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lockStructure="1"/>
  <bookViews>
    <workbookView xWindow="960" yWindow="645" windowWidth="17715" windowHeight="10230"/>
  </bookViews>
  <sheets>
    <sheet name="Адресное распределение" sheetId="1" r:id="rId1"/>
  </sheets>
  <definedNames>
    <definedName name="_xlnm.Print_Titles" localSheetId="0">'Адресное распределение'!$10:$11</definedName>
    <definedName name="_xlnm.Print_Area" localSheetId="0">'Адресное распределение'!$A$1:$F$370</definedName>
  </definedNames>
  <calcPr calcId="145621"/>
</workbook>
</file>

<file path=xl/calcChain.xml><?xml version="1.0" encoding="utf-8"?>
<calcChain xmlns="http://schemas.openxmlformats.org/spreadsheetml/2006/main">
  <c r="F368" i="1" l="1"/>
  <c r="E368" i="1"/>
  <c r="E367" i="1"/>
  <c r="D366" i="1"/>
  <c r="D368" i="1" s="1"/>
  <c r="E364" i="1"/>
  <c r="D364" i="1"/>
  <c r="F363" i="1"/>
  <c r="F362" i="1"/>
  <c r="F361" i="1"/>
  <c r="F364" i="1" s="1"/>
  <c r="F360" i="1"/>
  <c r="D360" i="1"/>
  <c r="E359" i="1"/>
  <c r="E360" i="1" s="1"/>
  <c r="F358" i="1"/>
  <c r="E358" i="1"/>
  <c r="D358" i="1"/>
  <c r="D354" i="1"/>
  <c r="F353" i="1"/>
  <c r="F352" i="1"/>
  <c r="F351" i="1"/>
  <c r="F350" i="1"/>
  <c r="F349" i="1"/>
  <c r="F348" i="1"/>
  <c r="E347" i="1"/>
  <c r="E346" i="1"/>
  <c r="F345" i="1"/>
  <c r="D345" i="1"/>
  <c r="E344" i="1"/>
  <c r="E343" i="1"/>
  <c r="E345" i="1" s="1"/>
  <c r="E342" i="1"/>
  <c r="D342" i="1"/>
  <c r="F341" i="1"/>
  <c r="F340" i="1"/>
  <c r="F339" i="1"/>
  <c r="F338" i="1"/>
  <c r="D338" i="1"/>
  <c r="E337" i="1"/>
  <c r="E336" i="1"/>
  <c r="F335" i="1"/>
  <c r="D335" i="1"/>
  <c r="E334" i="1"/>
  <c r="E333" i="1"/>
  <c r="E335" i="1" s="1"/>
  <c r="E332" i="1"/>
  <c r="D332" i="1"/>
  <c r="F331" i="1"/>
  <c r="F330" i="1"/>
  <c r="F329" i="1"/>
  <c r="F327" i="1"/>
  <c r="E326" i="1"/>
  <c r="E327" i="1" s="1"/>
  <c r="D325" i="1"/>
  <c r="D327" i="1" s="1"/>
  <c r="E323" i="1"/>
  <c r="D323" i="1"/>
  <c r="F322" i="1"/>
  <c r="F323" i="1" s="1"/>
  <c r="F320" i="1"/>
  <c r="D320" i="1"/>
  <c r="E319" i="1"/>
  <c r="E320" i="1" s="1"/>
  <c r="E318" i="1"/>
  <c r="D318" i="1"/>
  <c r="F317" i="1"/>
  <c r="F316" i="1"/>
  <c r="F315" i="1"/>
  <c r="F314" i="1"/>
  <c r="F313" i="1"/>
  <c r="F312" i="1"/>
  <c r="F311" i="1"/>
  <c r="F310" i="1"/>
  <c r="D310" i="1"/>
  <c r="E309" i="1"/>
  <c r="E310" i="1" s="1"/>
  <c r="E308" i="1"/>
  <c r="D308" i="1"/>
  <c r="F307" i="1"/>
  <c r="F308" i="1" s="1"/>
  <c r="D304" i="1"/>
  <c r="D303" i="1"/>
  <c r="D302" i="1"/>
  <c r="D301" i="1"/>
  <c r="E300" i="1"/>
  <c r="D300" i="1"/>
  <c r="F299" i="1"/>
  <c r="F300" i="1" s="1"/>
  <c r="E297" i="1"/>
  <c r="D297" i="1"/>
  <c r="F296" i="1"/>
  <c r="F297" i="1" s="1"/>
  <c r="F295" i="1"/>
  <c r="D295" i="1"/>
  <c r="E294" i="1"/>
  <c r="E295" i="1" s="1"/>
  <c r="E293" i="1"/>
  <c r="D293" i="1"/>
  <c r="F292" i="1"/>
  <c r="F293" i="1" s="1"/>
  <c r="E291" i="1"/>
  <c r="D291" i="1"/>
  <c r="F290" i="1"/>
  <c r="F289" i="1"/>
  <c r="E288" i="1"/>
  <c r="D288" i="1"/>
  <c r="F287" i="1"/>
  <c r="F286" i="1"/>
  <c r="F285" i="1"/>
  <c r="F284" i="1"/>
  <c r="D283" i="1"/>
  <c r="F282" i="1"/>
  <c r="F281" i="1"/>
  <c r="E280" i="1"/>
  <c r="E279" i="1"/>
  <c r="E278" i="1"/>
  <c r="E277" i="1"/>
  <c r="F276" i="1"/>
  <c r="F275" i="1"/>
  <c r="F274" i="1"/>
  <c r="F273" i="1"/>
  <c r="F272" i="1"/>
  <c r="D271" i="1"/>
  <c r="D270" i="1"/>
  <c r="D269" i="1"/>
  <c r="E268" i="1"/>
  <c r="D268" i="1"/>
  <c r="F267" i="1"/>
  <c r="F266" i="1"/>
  <c r="F268" i="1" s="1"/>
  <c r="D264" i="1"/>
  <c r="D265" i="1" s="1"/>
  <c r="F261" i="1"/>
  <c r="F260" i="1"/>
  <c r="F259" i="1"/>
  <c r="F258" i="1"/>
  <c r="F257" i="1"/>
  <c r="F256" i="1"/>
  <c r="E254" i="1"/>
  <c r="E262" i="1" s="1"/>
  <c r="D262" i="1"/>
  <c r="E252" i="1"/>
  <c r="F251" i="1"/>
  <c r="F252" i="1" s="1"/>
  <c r="E250" i="1"/>
  <c r="D249" i="1"/>
  <c r="D252" i="1" s="1"/>
  <c r="E248" i="1"/>
  <c r="D248" i="1"/>
  <c r="F247" i="1"/>
  <c r="F246" i="1"/>
  <c r="E245" i="1"/>
  <c r="D245" i="1"/>
  <c r="F244" i="1"/>
  <c r="F245" i="1" s="1"/>
  <c r="D243" i="1"/>
  <c r="F242" i="1"/>
  <c r="F241" i="1"/>
  <c r="E240" i="1"/>
  <c r="E239" i="1"/>
  <c r="E243" i="1" s="1"/>
  <c r="E238" i="1"/>
  <c r="D238" i="1"/>
  <c r="F237" i="1"/>
  <c r="F238" i="1" s="1"/>
  <c r="E236" i="1"/>
  <c r="F235" i="1"/>
  <c r="F234" i="1"/>
  <c r="F233" i="1"/>
  <c r="D232" i="1"/>
  <c r="D236" i="1" s="1"/>
  <c r="F231" i="1"/>
  <c r="E231" i="1"/>
  <c r="D231" i="1"/>
  <c r="F230" i="1"/>
  <c r="D228" i="1"/>
  <c r="F227" i="1"/>
  <c r="F228" i="1" s="1"/>
  <c r="E226" i="1"/>
  <c r="E228" i="1" s="1"/>
  <c r="E224" i="1"/>
  <c r="D224" i="1"/>
  <c r="F223" i="1"/>
  <c r="F222" i="1"/>
  <c r="D220" i="1"/>
  <c r="D219" i="1"/>
  <c r="D218" i="1"/>
  <c r="E217" i="1"/>
  <c r="D217" i="1"/>
  <c r="F216" i="1"/>
  <c r="F215" i="1"/>
  <c r="F213" i="1"/>
  <c r="F214" i="1" s="1"/>
  <c r="E212" i="1"/>
  <c r="E214" i="1" s="1"/>
  <c r="D210" i="1"/>
  <c r="D214" i="1" s="1"/>
  <c r="E209" i="1"/>
  <c r="D209" i="1"/>
  <c r="F208" i="1"/>
  <c r="F207" i="1"/>
  <c r="F206" i="1"/>
  <c r="D205" i="1"/>
  <c r="F204" i="1"/>
  <c r="F205" i="1" s="1"/>
  <c r="E203" i="1"/>
  <c r="E202" i="1"/>
  <c r="E205" i="1" s="1"/>
  <c r="E201" i="1"/>
  <c r="F200" i="1"/>
  <c r="F201" i="1" s="1"/>
  <c r="D199" i="1"/>
  <c r="D201" i="1" s="1"/>
  <c r="D197" i="1"/>
  <c r="D198" i="1" s="1"/>
  <c r="F195" i="1"/>
  <c r="E195" i="1"/>
  <c r="D195" i="1"/>
  <c r="E193" i="1"/>
  <c r="D193" i="1"/>
  <c r="F192" i="1"/>
  <c r="F193" i="1" s="1"/>
  <c r="F190" i="1"/>
  <c r="D190" i="1"/>
  <c r="E189" i="1"/>
  <c r="E190" i="1" s="1"/>
  <c r="D187" i="1"/>
  <c r="D188" i="1" s="1"/>
  <c r="F186" i="1"/>
  <c r="D186" i="1"/>
  <c r="E185" i="1"/>
  <c r="E186" i="1" s="1"/>
  <c r="E184" i="1"/>
  <c r="D184" i="1"/>
  <c r="F183" i="1"/>
  <c r="F184" i="1" s="1"/>
  <c r="F182" i="1"/>
  <c r="E181" i="1"/>
  <c r="E182" i="1" s="1"/>
  <c r="D180" i="1"/>
  <c r="D179" i="1"/>
  <c r="D177" i="1"/>
  <c r="D176" i="1"/>
  <c r="F174" i="1"/>
  <c r="D174" i="1"/>
  <c r="E173" i="1"/>
  <c r="E174" i="1" s="1"/>
  <c r="E172" i="1"/>
  <c r="D172" i="1"/>
  <c r="F171" i="1"/>
  <c r="F170" i="1"/>
  <c r="F169" i="1"/>
  <c r="D167" i="1"/>
  <c r="D166" i="1"/>
  <c r="E165" i="1"/>
  <c r="D165" i="1"/>
  <c r="F164" i="1"/>
  <c r="F163" i="1"/>
  <c r="F162" i="1"/>
  <c r="E161" i="1"/>
  <c r="D161" i="1"/>
  <c r="F160" i="1"/>
  <c r="F159" i="1"/>
  <c r="F161" i="1" s="1"/>
  <c r="F158" i="1"/>
  <c r="D158" i="1"/>
  <c r="E157" i="1"/>
  <c r="E156" i="1"/>
  <c r="E155" i="1"/>
  <c r="E154" i="1"/>
  <c r="D154" i="1"/>
  <c r="F153" i="1"/>
  <c r="F154" i="1" s="1"/>
  <c r="E152" i="1"/>
  <c r="D152" i="1"/>
  <c r="F151" i="1"/>
  <c r="F150" i="1"/>
  <c r="F149" i="1"/>
  <c r="F148" i="1"/>
  <c r="D148" i="1"/>
  <c r="E147" i="1"/>
  <c r="E148" i="1" s="1"/>
  <c r="D146" i="1"/>
  <c r="F145" i="1"/>
  <c r="F146" i="1" s="1"/>
  <c r="E144" i="1"/>
  <c r="E146" i="1" s="1"/>
  <c r="E143" i="1"/>
  <c r="D143" i="1"/>
  <c r="F142" i="1"/>
  <c r="F143" i="1" s="1"/>
  <c r="D141" i="1"/>
  <c r="F140" i="1"/>
  <c r="F141" i="1" s="1"/>
  <c r="E139" i="1"/>
  <c r="E138" i="1"/>
  <c r="E141" i="1" s="1"/>
  <c r="E136" i="1"/>
  <c r="D136" i="1"/>
  <c r="F135" i="1"/>
  <c r="F134" i="1"/>
  <c r="D132" i="1"/>
  <c r="D131" i="1"/>
  <c r="D130" i="1"/>
  <c r="D129" i="1"/>
  <c r="F128" i="1"/>
  <c r="F127" i="1"/>
  <c r="F126" i="1"/>
  <c r="F125" i="1"/>
  <c r="F129" i="1" s="1"/>
  <c r="F124" i="1"/>
  <c r="F123" i="1"/>
  <c r="E122" i="1"/>
  <c r="E129" i="1" s="1"/>
  <c r="E106" i="1"/>
  <c r="D106" i="1"/>
  <c r="F105" i="1"/>
  <c r="F104" i="1"/>
  <c r="F103" i="1"/>
  <c r="F102" i="1"/>
  <c r="F101" i="1"/>
  <c r="F100" i="1"/>
  <c r="E100" i="1"/>
  <c r="D100" i="1"/>
  <c r="F99" i="1"/>
  <c r="F98" i="1"/>
  <c r="D98" i="1"/>
  <c r="E97" i="1"/>
  <c r="E96" i="1"/>
  <c r="F95" i="1"/>
  <c r="D95" i="1"/>
  <c r="E94" i="1"/>
  <c r="E95" i="1" s="1"/>
  <c r="D93" i="1"/>
  <c r="F92" i="1"/>
  <c r="F93" i="1" s="1"/>
  <c r="E91" i="1"/>
  <c r="E93" i="1" s="1"/>
  <c r="D90" i="1"/>
  <c r="F89" i="1"/>
  <c r="F88" i="1"/>
  <c r="F87" i="1"/>
  <c r="F86" i="1"/>
  <c r="E85" i="1"/>
  <c r="E84" i="1"/>
  <c r="E83" i="1"/>
  <c r="F82" i="1"/>
  <c r="D82" i="1"/>
  <c r="E81" i="1"/>
  <c r="E80" i="1"/>
  <c r="D78" i="1"/>
  <c r="D79" i="1" s="1"/>
  <c r="F77" i="1"/>
  <c r="D77" i="1"/>
  <c r="E76" i="1"/>
  <c r="E77" i="1" s="1"/>
  <c r="E75" i="1"/>
  <c r="D75" i="1"/>
  <c r="F74" i="1"/>
  <c r="F73" i="1"/>
  <c r="F72" i="1"/>
  <c r="F71" i="1"/>
  <c r="F69" i="1"/>
  <c r="D69" i="1"/>
  <c r="E68" i="1"/>
  <c r="E69" i="1" s="1"/>
  <c r="E67" i="1"/>
  <c r="D67" i="1"/>
  <c r="F66" i="1"/>
  <c r="F67" i="1" s="1"/>
  <c r="F64" i="1"/>
  <c r="E64" i="1"/>
  <c r="D63" i="1"/>
  <c r="D64" i="1" s="1"/>
  <c r="D62" i="1"/>
  <c r="F61" i="1"/>
  <c r="F62" i="1" s="1"/>
  <c r="E60" i="1"/>
  <c r="E62" i="1" s="1"/>
  <c r="E59" i="1"/>
  <c r="D59" i="1"/>
  <c r="F58" i="1"/>
  <c r="F59" i="1" s="1"/>
  <c r="F57" i="1"/>
  <c r="D57" i="1"/>
  <c r="E56" i="1"/>
  <c r="E57" i="1" s="1"/>
  <c r="D55" i="1"/>
  <c r="F54" i="1"/>
  <c r="F55" i="1" s="1"/>
  <c r="E53" i="1"/>
  <c r="E52" i="1"/>
  <c r="F51" i="1"/>
  <c r="D51" i="1"/>
  <c r="E50" i="1"/>
  <c r="E51" i="1" s="1"/>
  <c r="F49" i="1"/>
  <c r="E48" i="1"/>
  <c r="E47" i="1"/>
  <c r="D46" i="1"/>
  <c r="D49" i="1" s="1"/>
  <c r="F44" i="1"/>
  <c r="D44" i="1"/>
  <c r="E43" i="1"/>
  <c r="E44" i="1" s="1"/>
  <c r="F42" i="1"/>
  <c r="D42" i="1"/>
  <c r="E41" i="1"/>
  <c r="E42" i="1" s="1"/>
  <c r="F40" i="1"/>
  <c r="E39" i="1"/>
  <c r="E38" i="1"/>
  <c r="D37" i="1"/>
  <c r="D36" i="1"/>
  <c r="D40" i="1" s="1"/>
  <c r="E35" i="1"/>
  <c r="D35" i="1"/>
  <c r="F34" i="1"/>
  <c r="F33" i="1"/>
  <c r="F32" i="1"/>
  <c r="F31" i="1"/>
  <c r="F30" i="1"/>
  <c r="D30" i="1"/>
  <c r="E29" i="1"/>
  <c r="E30" i="1" s="1"/>
  <c r="E27" i="1"/>
  <c r="F26" i="1"/>
  <c r="F27" i="1" s="1"/>
  <c r="D25" i="1"/>
  <c r="D27" i="1" s="1"/>
  <c r="E24" i="1"/>
  <c r="F23" i="1"/>
  <c r="F24" i="1" s="1"/>
  <c r="D22" i="1"/>
  <c r="D21" i="1"/>
  <c r="D20" i="1"/>
  <c r="D19" i="1"/>
  <c r="D18" i="1"/>
  <c r="F16" i="1"/>
  <c r="F15" i="1"/>
  <c r="E14" i="1"/>
  <c r="E13" i="1"/>
  <c r="D133" i="1" l="1"/>
  <c r="D168" i="1"/>
  <c r="F354" i="1"/>
  <c r="D178" i="1"/>
  <c r="F17" i="1"/>
  <c r="E40" i="1"/>
  <c r="E55" i="1"/>
  <c r="E82" i="1"/>
  <c r="F152" i="1"/>
  <c r="E49" i="1"/>
  <c r="F75" i="1"/>
  <c r="E90" i="1"/>
  <c r="E98" i="1"/>
  <c r="F106" i="1"/>
  <c r="D277" i="1"/>
  <c r="F332" i="1"/>
  <c r="D24" i="1"/>
  <c r="F90" i="1"/>
  <c r="F262" i="1"/>
  <c r="E354" i="1"/>
  <c r="F35" i="1"/>
  <c r="F209" i="1"/>
  <c r="F243" i="1"/>
  <c r="D305" i="1"/>
  <c r="E338" i="1"/>
  <c r="F342" i="1"/>
  <c r="E158" i="1"/>
  <c r="E17" i="1"/>
  <c r="D182" i="1"/>
  <c r="D221" i="1"/>
  <c r="F136" i="1"/>
  <c r="F172" i="1"/>
  <c r="F318" i="1"/>
  <c r="F277" i="1"/>
  <c r="F283" i="1"/>
  <c r="F165" i="1"/>
  <c r="F217" i="1"/>
  <c r="F224" i="1"/>
  <c r="F236" i="1"/>
  <c r="F248" i="1"/>
  <c r="E283" i="1"/>
  <c r="F288" i="1"/>
  <c r="F291" i="1"/>
  <c r="E369" i="1" l="1"/>
  <c r="F369" i="1"/>
  <c r="D369" i="1"/>
</calcChain>
</file>

<file path=xl/sharedStrings.xml><?xml version="1.0" encoding="utf-8"?>
<sst xmlns="http://schemas.openxmlformats.org/spreadsheetml/2006/main" count="464" uniqueCount="365">
  <si>
    <t xml:space="preserve">УТВЕРЖДЕНО       </t>
  </si>
  <si>
    <t xml:space="preserve">распоряжением Комитета </t>
  </si>
  <si>
    <t xml:space="preserve">по дорожному хозяйству Ленинградской области  </t>
  </si>
  <si>
    <t>от ________________ 2021 года   № ____________</t>
  </si>
  <si>
    <t xml:space="preserve">(приложение ) </t>
  </si>
  <si>
    <t>№ п/п</t>
  </si>
  <si>
    <t>Наименование муниципального образования</t>
  </si>
  <si>
    <t>Наименование объекта</t>
  </si>
  <si>
    <t>Объем финансирования в  2021 году,                                         (рублей)</t>
  </si>
  <si>
    <t>Объем финансирования в  2022 году,                                         (рублей)</t>
  </si>
  <si>
    <t>Объем финансирования в  2023 году,                                         (рублей)</t>
  </si>
  <si>
    <t>Бокситогорский  муниципальный район</t>
  </si>
  <si>
    <t>Бокситогорское городское поселение</t>
  </si>
  <si>
    <t>Ремонт автомобильной дороги и тротуара ул. Красных Следопытов 2-й участок (от дома №6 до дома № 5 ул. Металлургов) в г. Бокситогорске</t>
  </si>
  <si>
    <t>Ремонт автомобильной дороги ул. Южная (на участке от ул. Социалистическая до МБОУ "Детский сад" №4) в г. Бокситогорске</t>
  </si>
  <si>
    <t>Ремонт автомобильной дороги ул. Газа в г.Бокситогорске</t>
  </si>
  <si>
    <t>Ремонт автомобильной дороги "Улица Дымское шоссе" в г.Бокситогорске</t>
  </si>
  <si>
    <t>Итого по муниципальному образованию</t>
  </si>
  <si>
    <t>Город Пикалево</t>
  </si>
  <si>
    <t>Ремонт автомобильной дороги общего пользования местного значения по улице Советская  г.Пикалево</t>
  </si>
  <si>
    <t>Ремонт автомобильной дороги общего пользования местного значения по ул. 1-й Театральный переулок  г.Пикалево</t>
  </si>
  <si>
    <t>Ремонт автомобильной дороги общего пользования местного значения по ул. 2-й Театральный переулок г.Пикалево</t>
  </si>
  <si>
    <t>Ремонт участков автомобильной дороги общего пользования местного значения по Спрямленному шоссе (от ул. Советская до ООО "Каньон" и от гаража № 66 по Спрямленному шоссе до автомобльной дороги федерального значения Подъезд к городу Пикалево)</t>
  </si>
  <si>
    <t>Ремонт автомобильной дороги общего пользования местного значения по улице Бульварная г. Пикалево</t>
  </si>
  <si>
    <t>Ремонт участка автомобильной дороги общего пользования местного значения по ул. Заводская (от ул. Молодежная до ул. Больничная)         г. Пикалево</t>
  </si>
  <si>
    <t>Ефимовское городское поселение</t>
  </si>
  <si>
    <t>Ремонт автомобильной дороги общего пользования местного значения в п. Ефимовский ул. Сенная Бокситогорского района Ленинградской области</t>
  </si>
  <si>
    <t>Ремонт участка автомобильной дороги общего пользования местного значения по ул. Школьная от региональной автомобильной дороги  Заголодно - Ефимовский - Радогощь до дома № 7 по ул. Школьная п. Ефимовский   Бокситогорского района Ленинградской области</t>
  </si>
  <si>
    <t>Волосовский муниципальный район</t>
  </si>
  <si>
    <t>Бегуницкое сельское поселение</t>
  </si>
  <si>
    <t>Ремонт асфальтобетонного покрытия участка автомобильной дороги д. Бегуницы (от а/дороги 41К-014-дома культуры - детского сада № 12-школы  искусств до торговой площадки) Волосовского района Ленинградской области</t>
  </si>
  <si>
    <t xml:space="preserve">Большеврудское сельское поселение </t>
  </si>
  <si>
    <t>Текущий ремонт участка дороги местного значения ул. Луговая, д.Смердовицы Волосовского района Ленинградской области</t>
  </si>
  <si>
    <t>Текущий ремонт участка дороги местного значения по ул. Парковой до д.23 по ул. Озерной д.Смердовицы Волосовского района Ленинградской области</t>
  </si>
  <si>
    <t>Текущий ремонт участка дороги местного значения ул. Озерная от д.13 до д.19 д.Смердовицы Волосовского района Ленинградской области</t>
  </si>
  <si>
    <t>Текущий ремонт участка дороги местного значения ул. Западная, д.Смердовицы Волосовского района Ленинградской области</t>
  </si>
  <si>
    <t>Волосовское городское поселение</t>
  </si>
  <si>
    <t>Ремонт асфальтобетонного покрытия участка ул.Молодежная г. Волосово</t>
  </si>
  <si>
    <t>Ремонт асфальтобетонного покрытия участка д. Лагоново от примыкания к автомобильной дороге 41К-013 до дома № 35</t>
  </si>
  <si>
    <t xml:space="preserve">Ремонт участка дороги по адресу: ул. Восстания, г. Волосово, от ул. Заводская до ул. Красногвардейская </t>
  </si>
  <si>
    <t>Ремонт асфальтобетонного покрытия пр. Вингиссара от примыкания к Гатчинскому шоссе до дома № 54 пр. Вингиссара</t>
  </si>
  <si>
    <t xml:space="preserve">Клопицкое сельское поселение </t>
  </si>
  <si>
    <t>Ремонт участка автомобильной дороги местного значения от регаональной трассы "Кепелово-Губаницы-Калитино-Выра-Тосно-Шапки" до здания дома Культуры в д. Клопицы Волосовского района Ленинградской области</t>
  </si>
  <si>
    <t xml:space="preserve">Рабитицкое сельское поселение </t>
  </si>
  <si>
    <t>Капитальный ремонт автомобильной дороги в дер. Рабитицы Волосовского района Ленинградской области</t>
  </si>
  <si>
    <t>Волховский муниципальный район</t>
  </si>
  <si>
    <t>Ремонт автомобильной дороги по адресу: РФ, Ленинградская область, Волховский муниципальный район, Колчановское  сельское поселение, дер. Яхновщина</t>
  </si>
  <si>
    <t>Ремонт автомобильной дороги по адресу: РФ, Ленинградская область, Волховский муниципальный район, Пашское сельское поселение, дер.Тайбольское</t>
  </si>
  <si>
    <t>Ремонт автомобильной дороги по адресу: РФ, Ленинградская область, Волховский муниципальный район, Пашское сельское поселение, дер.Ашперлово</t>
  </si>
  <si>
    <t>Вындиноостровское сельское поселение</t>
  </si>
  <si>
    <t xml:space="preserve">Капитальный ремонт  дороги  в д.Козарево  ул. Центральная Ленинградской области Волховского муниципального района </t>
  </si>
  <si>
    <t>Город Волхов</t>
  </si>
  <si>
    <t>Ремонт автомобильной дороги по ул.Маяковского от пассажирского автотранспортного предприятия до ул. Металлургов, участка автомобильной дороги по ул. Металлургов от ул. Маяковского до въезда в садоводства в  в г. Волхов Ленинградской области</t>
  </si>
  <si>
    <t>Ремонт участка автомобильной дороги по ул. Октябрьская набережная от железнодорожного моста в сторону 6 ГЭС, протяженностью 908 м в г. Волхов</t>
  </si>
  <si>
    <t>Ремонт автомобильной дороги по ул. Калинина от ул. Молодежной до Волховского проспекта в г. Волхов Ленинградской области</t>
  </si>
  <si>
    <t>Пашское сельское поселение</t>
  </si>
  <si>
    <t>Ремонт улицы Клубная в поселке Рыбежно (подъезд к ФАПу, сельскому Дому культуры, отделению почтовой связи)</t>
  </si>
  <si>
    <t>Потанинское сельское поселение</t>
  </si>
  <si>
    <t xml:space="preserve">Ремонт автодороги окружной № 1 в д. Потанино </t>
  </si>
  <si>
    <t>Свирицкое сельское поселение</t>
  </si>
  <si>
    <t>Капитальный ремонт автомобильной дороги общего пользования местного значения п. Свирица ул. Новая Свирица - ул. Старая Свирица по адресу: 187469, Ленинградская область, Волховский район, поселок Свирица</t>
  </si>
  <si>
    <t>Ремонт участка автомобильной дороги в д. Сторожно от дома № 1 до дома № 14 Волховского района Ленинградской области</t>
  </si>
  <si>
    <t>Сясьстройское городское поселение</t>
  </si>
  <si>
    <t xml:space="preserve">Ремонт автомобильной дороги общего пользования местного значения поул. Бумажников от здания МБУ "Сясьстройский Дом культуры,расположенного по адресу: г. Сясьстрой, улю 25-Октября, д. №3, до въезда на территорию ЛОГБУ "Сясьстройский психоневрологический интернат", расположенную по адресу: г.Сясьстрой, ул. Бумажников, д.№ 38 </t>
  </si>
  <si>
    <t>Всеволожский муниципальный район</t>
  </si>
  <si>
    <t>Ремонт участка автомобильной дороги общего пользования местного значения вне границ населенных пунктов "Александровское шоссе, продолжение Выборгского шоссе" от СНТ "Зазерное" до СНТ "Заря-3"</t>
  </si>
  <si>
    <t>Агалатовское сельское поселение</t>
  </si>
  <si>
    <t>Капитальный ремонт автомобильной дороги общего пользования местного значения ул. Цветочная д. Касимово Всеволожского района Ленинградской области</t>
  </si>
  <si>
    <t>Город Всеволожск</t>
  </si>
  <si>
    <t xml:space="preserve">Капитальный ремонт автомобильной дороги в г. Всеволожске, ул. Новоладожская (от ул. Щегловская до автомобильной дороги регионального значения 41 К-70) </t>
  </si>
  <si>
    <t>Ремонт участка автомобильной дороги общего пользования местного значения по ул. Героев (от пер. Олениных до д. 83/11 по ул. Александровская) города Всеволожска Ленинградской области</t>
  </si>
  <si>
    <t>Ремонт участка автомобильной дороги общего пользования местного значения по ул. Пермская (от пр. Октябрьский до ул. Антоновская) города Всеволожска Ленинградской области</t>
  </si>
  <si>
    <t>Ремонт автомобильной дороги общего пользования местного значения по пр. Некрасова города Всеволожска Ленинградской области</t>
  </si>
  <si>
    <t>Ремонт участка автомобильной дороги общего пользования местного значения по ул. Комсомола (от ул. Лубянская до ул. Державинская) города Всеволожска Ленинградской области</t>
  </si>
  <si>
    <t>Дубровское городское поселение</t>
  </si>
  <si>
    <t>Ремонт дорожного покрытия автомобильных дорог на участках: ул. Невская от ул. Советская до ул. Набережная; ул. Набережная от ул. Невская до ул. Заводская; ул. Заводская от ул. Набережной до ул. Советской</t>
  </si>
  <si>
    <t>Кузьмоловское городское поселение</t>
  </si>
  <si>
    <t>Ремонт участка автомобильной дороги "Подъезд к дер. Варколово", протяженностью 551 п.м., г.п. Кузьмоловский Всеволожский муниципальный район, Ленинградская область</t>
  </si>
  <si>
    <t>Куйвозовское сельское поселение</t>
  </si>
  <si>
    <t xml:space="preserve">Ремонт дорожного покрытия по ул. Заречная в дер. Васкелово, расположенной на территории МО "Куйвозовское сельское поселение" Всеволожского муниципального района </t>
  </si>
  <si>
    <t xml:space="preserve">Ремонт дорожного покрытия улицы Автоколонная в дер. Васкелово, расположенной на территории МО "Куйвозовское сельское поселение" Всеволожского муниципального района </t>
  </si>
  <si>
    <t>Морозовское городское поселение</t>
  </si>
  <si>
    <t>Ремонт участка автодороги по адресу: Ленинградская область, Всеволожский район, г.п. им. Морозова, по ул. Ладожская (участок от дома №43 по ул. Ладожская до ЛОГУ "Молодежный)</t>
  </si>
  <si>
    <t>Ремонт участка автодороги по адресу: Ленинградская область, Всеволожский район, г.п. им. Морозова, от школы №1 до ул. Мира по ул. Хесина (участок от середины дома №13 до дома № 21 по ул. Хесина)</t>
  </si>
  <si>
    <t>Ремонт участка автодороги по адресу: Ленинградская область, Всеволожский район, г.п. им. Морозова, по ул. Спорта (участок от ул. первомайской до ул. Хесина); (участок от дома № 2 по ул. Спорта до ул. Ладожская); (участток от середины дома № 12 по ул. Спорта до ул. Жука). (3 участка а/д- 3 объекта в одном )</t>
  </si>
  <si>
    <t>Ремонт участка автодороги по адресу: Ленинградская область, Всеволожский район, г.п. им. Морозова, от школы №1 до ул. Первомайской (участок от середины дома № 13 по ул. Первомайской до школы №1)</t>
  </si>
  <si>
    <t>Ремонт участка автодороги по адресу: Ленинградская область, Всеволожский район, г.п. им. Морозова, пер. Сосновый (участок от ул. Ладожская до конца территории Морозовской городской больницы)</t>
  </si>
  <si>
    <t>Ремонт автодороги по адресу: Ленинградская область, Всеволожский район, г.п. им. Морозова, по ул. Первомайской к детскому саду №12</t>
  </si>
  <si>
    <t>Ремонт участка автодороги по адресу: Ленинградская область, Всеволожский район, г.п. им. Морозова, ул. Рабочего батальона (дорога к спортшколе)</t>
  </si>
  <si>
    <t>Муринское городское поселение</t>
  </si>
  <si>
    <t>Ремонт участка автомобильной дороги по адресу: Ленинградская область, Всеволожский район, город Мурино, улица Вокзальная (от ул. Центральная до д.12 по ул. Вокзальная)</t>
  </si>
  <si>
    <t>Ремонт участка автомобильной дороги по адресу: Ленинградская область, Всеволожский район, город Мурино, улица Шоссе Лаврики (от д.1 А по ул. Шоссе Лаврики до д. 57А по ул. Шоссе в Лаврики)</t>
  </si>
  <si>
    <t>Новодевяткинское сельское поселение</t>
  </si>
  <si>
    <t>Ремонт участка автомобильной дороги общего пользования местного значения с кадастровым номером 47:07:0000000:93957, протяженностью 104 м. между д.6 ул. Лесная и д.8 ул. Лесная по адресу: Ленинградская область, Всеволожский муниципальный район, Новодевяткинское селькое поселение, д. Новое Девяткино, ул. Лесная</t>
  </si>
  <si>
    <t>Романовское сельское поселение</t>
  </si>
  <si>
    <t>Ремонт участков автомобильной дороги общего пользования местного значения от Дороги Жизни-д. Углово-кладбище-местечко Углово (от 0 км-0м + 260 м и от 0 км + 815 м до 1 км+071 м) Романовского сельского поселения Всеволожского муниципального района Ленинградской области</t>
  </si>
  <si>
    <t>Ремонт участков автомобильной дороги общего пользования местного значения от Дороги Жизни-д. Углово-кладбище-местечко Углово (от 0 км-0 м + 260 м до 0 км + 815 м) Романовского сельского поселения Всеволожского муниципального района Ленинградской области</t>
  </si>
  <si>
    <t>Токсовское городское поселение</t>
  </si>
  <si>
    <t>Ремонт дорожного покрытия по ул. Трамплинная (367 м) от ул. Советов до ул. Санаторной в г.п. Токсово МО "Токсовское городское поселение" Всеволожского муниципального района Ленинградской области</t>
  </si>
  <si>
    <t>Щегловское сельское поселение</t>
  </si>
  <si>
    <t>Ремонт автомобильной дороги участок №1 в п. Щеглово Всеволожского района Ленинградской области (участок: от ул. Магистральной до многоквартирного дома № 75)</t>
  </si>
  <si>
    <t>Ремонт автомобильной дороги участок № 4 в п. Щеглово Всеволожского района Ленинградской области (участок: от ул. Магистральной до МДОУ "ДСКВ №13")</t>
  </si>
  <si>
    <t>Ремонт автомобильной дороги участок № 12 в п. Щеглово Всеволожского района Ленинградской области (участок: от многоквартирного дома № 54 до МОУ "Щегловское СОШ")</t>
  </si>
  <si>
    <t>Ремонт автомобильной дороги участок № 20  в п. Щеглово Всеволожского района Ленинградской области (участок: от региональной дороги "ст. Магнитная - пос. им. Морозова" до МОУ "Щегловская СОШ)</t>
  </si>
  <si>
    <t>Ремонт автомобильной дороги участок № 11 в п. Щеглово Всеволожского района Ленинградской области (участок: от региональной дороги "ст. Магнитная - пос. им. Морозова" до многоквартирного дома № 44)</t>
  </si>
  <si>
    <t>Выборгский район</t>
  </si>
  <si>
    <t xml:space="preserve">Город Выборг </t>
  </si>
  <si>
    <t>Ремонт автомобильной дороги по адресу: г.Выборг, ул.Песочная</t>
  </si>
  <si>
    <t>Ремонт автомобильной дороги по адресу: г.Выборг, ул.Рубежная (участок дороги от ул. Приморская до ул.Круговая)</t>
  </si>
  <si>
    <t xml:space="preserve">Ремонт автомобильной дороги по адресу: г.Выборг, ул.Сухова </t>
  </si>
  <si>
    <t>Ремонт автомобильной дороги по адресу: г.Выборг, ул.Александровская</t>
  </si>
  <si>
    <t>Ремонт автомобильной дороги по адресу: г.Выборг, ул.Майорова</t>
  </si>
  <si>
    <t>Ремонт автомобильной дороги по адресу: г.Выборг, ул.Большая Каменная</t>
  </si>
  <si>
    <t>Ремонт автомобильной дороги по адресу: г.Выборг, ул.Промышленная (участок дороги от ул. Весенний Поток до ул. Промышленная, д.2)</t>
  </si>
  <si>
    <t>Ремонт автомобильной дороги по адресу: г.Выборг, ул.Таммисуо (участок дороги от Смирновского шоссе до разворотного кольца)</t>
  </si>
  <si>
    <t xml:space="preserve">Ремонт автомобильной дороги по адресу: г.Выборг, ул.Южный Вал </t>
  </si>
  <si>
    <t>Ремонт автомобильной дороги по адресу: г.Выборг, ул.2-я Бригадная</t>
  </si>
  <si>
    <t>Ремонт автомобильной дороги по адресу: г.Выборг, ул.Гранитно-Карьерная</t>
  </si>
  <si>
    <t>Ремонт автомобильной дороги по адресу: г.Выборг, Одесский пер.</t>
  </si>
  <si>
    <t>Ремонт автомобильной дороги по адресу: г.Выборг, ул.Продольная</t>
  </si>
  <si>
    <t xml:space="preserve">Ремонт автомобильной дороги по адресу: г.Выборг, ул.Тенистая </t>
  </si>
  <si>
    <t>Ремонт участка автомобильной дороги по адресу: г. Выборг, ул. Советская (от ул. Выборгской  до ул.Крепостной)</t>
  </si>
  <si>
    <t>Ремонт участка автомобильной дороги по адресу: г. Выборг, ул. Морская Набережная (от Ленинградского проспекта до Каменного переулка)</t>
  </si>
  <si>
    <t>Ремонт участка автомобильной дороги по адресу: г. Выборг, пр.Суворова (от ул. Данилова до пр.Ленина)</t>
  </si>
  <si>
    <t>Ремонт участка автомобильной дороги по адресу: г. Выборг, ул. Выбогская (от Ленинрадского проспекта до проспекта Суворова)</t>
  </si>
  <si>
    <t>Ремонт участка автомобильной дороги по адресу: г. Выборг, ул. Пушкина (от ул. Крепостной до ул.Выборгской)</t>
  </si>
  <si>
    <t>Ремонт участка автомобильной дороги по адресу: г. Выборг,  ул.Соборная</t>
  </si>
  <si>
    <t>Ремонт участка автомобильной дороги по адресу: г. Выборг, ул.Лесопильная</t>
  </si>
  <si>
    <t>Приморское городское поселение</t>
  </si>
  <si>
    <t>Ремонт  автомобильной дороги к Краснодолинской СОШ  по адресу: Ленинградская область, Выборгский район, пос. Красная Долина,  Центральное шоссе д.8</t>
  </si>
  <si>
    <t>Ремонт автомобильной дороги по адресу: Ленинградская область, Выборгский район,г. Приморск,  ул. Карасевская</t>
  </si>
  <si>
    <t>Ремонт  автомобильной дороги по адресу: Ленинградская область, Выборгский район,г. Приморск, пер. Нагорный</t>
  </si>
  <si>
    <t>Рощинское городское поселение</t>
  </si>
  <si>
    <t>Ремонт участка автомобильной дороги по ул. Садовая в п. Рощино Выборгского района Ленинградской области (на участке от ул. Железнодорожная до ул. Нагорная)</t>
  </si>
  <si>
    <t>Ремонт участка автомобильной дороги "Подъезд со Старовыборгского шоссе к п. Цвелодубово до ДОЛ "Ленинградец")</t>
  </si>
  <si>
    <t>Гатчинский муниципальный район</t>
  </si>
  <si>
    <t>Веревское сельское поселение</t>
  </si>
  <si>
    <t>Ремонт участков дорог ул. Кутышева в д. Малое Верево</t>
  </si>
  <si>
    <t>Ремонт участков дороги в д. Вайя ул. Ижорская</t>
  </si>
  <si>
    <t xml:space="preserve">Ремонт участка дороги ул. Коммунальная в д. Ижора </t>
  </si>
  <si>
    <t>Войсковицкое сельское поселение</t>
  </si>
  <si>
    <t>Ремонт автомобильной дороги ул. Молодежная, (протяженностью 0,275 км от дома № 3 до дома № 8), в п. Войсковицы, Гатчинского района Ленинградской области</t>
  </si>
  <si>
    <t>Город Гатчина</t>
  </si>
  <si>
    <t>Ремонт автомобильной дороги по пр. 25 Октября в г. Гатчине, 2400 п.м.</t>
  </si>
  <si>
    <t>Ремонт участка автомобильной дороги по ул. Урицкого (от пересечения с ул. 7-й Армиии до пересечения с ул. Радищева) в г. Гатчина Ленинградской области</t>
  </si>
  <si>
    <t>Город Коммунар</t>
  </si>
  <si>
    <t xml:space="preserve">Ремонт асфальтобетонного покрытия ул. Железнодорожная г.Коммунар, Гатчинский район, Ленинградская область </t>
  </si>
  <si>
    <t>Елизаветинское сельское поселение</t>
  </si>
  <si>
    <t>Ремонт участка автомобильной дороги общего пользования местного значения п. Елизаветино пл. Дружбы (от д.№17 до д.41 - Дом культуры)</t>
  </si>
  <si>
    <t>Ремонт участка автомобильной дороги общего пользования местного значения п. Елизаветино пл. Дружбы (от д.№40 до д. №37 (библиотека))</t>
  </si>
  <si>
    <t>Ремонт участка автомобильной дороги общего пользования местного значения д. Шпаньково, ул. Алексея Рыкунова (от автомобильной дороги АР "Нива-1" до д. №41 б - общественная баня)</t>
  </si>
  <si>
    <t>Кобринское сельское поселение</t>
  </si>
  <si>
    <t>Ремонт автомобильной дороги ул. Новая в пос. Кобринское Гатчинского района Ленинградской области</t>
  </si>
  <si>
    <t>Пудомягское сельское поселение</t>
  </si>
  <si>
    <t>Ремонт автомобильной дороги общего пользования местного значения п. Лукаши, ул. Школьная, Пудомягское СП  Ленинградской области</t>
  </si>
  <si>
    <t>Ремонт автомобильной дороги общего пользования местного значения д. Пудомяги, ул.Речная,  Пудомягское СП  Ленинградской области; ремонт автомобильной дороги общего пользования местного значения д. Пудомяги, ул. Славы, Пудомягское СП Ленинградской области</t>
  </si>
  <si>
    <t>Ремонт автомобильной дороги общего пользования местного значения п. Лукаши, ул. Ижорская, Пудомягское СП  Ленинградской области</t>
  </si>
  <si>
    <t>Рождественское сельское поселение</t>
  </si>
  <si>
    <t>Ремонт асфальтобетонного покрытия автомобильной дороги, расположенной по адресу: Ленинградская область, Гатчинский район, с. Рождествено, ул. Музейная от авотодороги М-20 СПб-Псков" до примыкания участка дороги, находящейся на реконструкции " Подъезд к МФМЦ в с. Рождественно от а/д М-20 "СПб-Псков")</t>
  </si>
  <si>
    <t>Ремонт асфальтобетонного покрытия автомобильной дороги по ул. Терещенко от автомобильной дороги Р-23 "СПб-Псков-Пустошка-Невель-граница с республикой Белоруссия" до здания местной администрации общей площадью 2064,4 м2, с установкой водосточного желоба и обустройство канавы</t>
  </si>
  <si>
    <t>Сиверское городское поселение</t>
  </si>
  <si>
    <t>Ремонт участка автомобильной дороги общего пользования местного значения по ул. Красная (длиной 657 п.м. от перекрестка с Белгородским шоссе до дома № 31) п. Сиверский Гатчинского района Ленинградской области</t>
  </si>
  <si>
    <t>Ремонт автомобильной дороги общего пользования местного значения по ул. Куйбышева длиной 938 п.м.  п. Сиверский Гатчинского района Ленинградской области</t>
  </si>
  <si>
    <t>Ремонт автомобильной дороги общего пользования местного значения по ул. Кирова длиной 920 п.м.  п. Сиверский Гатчинского района Ленинградской области</t>
  </si>
  <si>
    <t>Сусанинское сельское поселение</t>
  </si>
  <si>
    <t>Ремонт дорожного покрытия  в щебеночном исполнении дороги общего пользования местного значения по адресу: Ленинградская область, Гатчинский район, п. Кобралово, ул. Дорожная</t>
  </si>
  <si>
    <t>Ремонт дорожного покрытия  в щебеночном исполнении дороги общего пользования местного значения по адресу: Ленинградская область, Гатчинский район, п. Кобралово, ул. Ленинградская</t>
  </si>
  <si>
    <t>Сяськелевское сельское поселение</t>
  </si>
  <si>
    <t>Ремонт участка автомобильной дороги общего пользования местного значения проезд Сосновый в д.Старые Низковицы Гатчинского района Ленинградской области</t>
  </si>
  <si>
    <t>Ремонт автомобильной дороги общего пользования местного значения проезд Надежда в д. Войсковицы Гатчинского района Ленингнрадской области</t>
  </si>
  <si>
    <t>Ремонт участка автомобильной дороги общего пользования местного значения проезд Спортивный в д.Старые Низковицы Гатчинского района Ленинградской области</t>
  </si>
  <si>
    <t>Таицкое городское поселение</t>
  </si>
  <si>
    <t>Ремонт автомобильной дороги общего пользования местного значения ул. Ушаковская дер Большая Ивановка</t>
  </si>
  <si>
    <t>Кингисеппский муниципальный район</t>
  </si>
  <si>
    <t>Город Ивангород</t>
  </si>
  <si>
    <t>Ремонт автомобильной дороги по ул. Пасторова в г.Ивангород  Ленинградской области</t>
  </si>
  <si>
    <t>Ремонт участка автомобильной дороги по ул. Садовая (от пересечения с ул. Нарвская до ул. Гагарина) в г.Ивангород  Ленинградской области</t>
  </si>
  <si>
    <t>Кингисеппское городское поселение</t>
  </si>
  <si>
    <t>Ремонт участка автомобильной дороги по пр. Карла Маркса (от Криковского шоссе до ул. Восточная), г. Кингисепп (0,675 км)</t>
  </si>
  <si>
    <t>Ремонт автомобильной дороги по ул. Восточная г. Кингисепп</t>
  </si>
  <si>
    <t>Ремонт автодорожного моста через р. Луга в г. Кингисеппе</t>
  </si>
  <si>
    <t>Кузёмкинское сельское поселение</t>
  </si>
  <si>
    <t xml:space="preserve">Ремонт участка автомобильной дороги общего пользования местного значения в д. Большое Куземкино, микрорайон Центральный от съезда с региональной дороги "Лужицы - 1 Мая" до здания администрации и до территории МБДОУ "Детский сад" д. Б. Куземкино </t>
  </si>
  <si>
    <t>Опольевское сельское поселение</t>
  </si>
  <si>
    <t xml:space="preserve">Ремонт участка автомобильной дороги по ул. Заводская от бани и котельной в п. Алексеевка, МО "Опольевское сельское поселение" Кингисеппского района Ленинградской области </t>
  </si>
  <si>
    <t>Пустомержское сельское поселение</t>
  </si>
  <si>
    <t>Ремонт участка автомобильной дороги в д. Большая Пустомержа от перекрестка улиц Оболенского и Звездная в сторону детского сада (ул. Оболенского, д.31) и троящейся школы (ул. Звездная, д.5) (158 м.п)</t>
  </si>
  <si>
    <t>Фалилеевское сельское поселение</t>
  </si>
  <si>
    <t>Ремонт дороги с асфальтовым покрытием и покрытием из щебня от дома № 2ф д. Фаллилеево до региональной дороги Гурлево-Перелесье, протяженностью 648 м (3 участка - с отдельными пакетами документов)</t>
  </si>
  <si>
    <t>Киришский муниципальный район</t>
  </si>
  <si>
    <t>Глажевское сельское поселение</t>
  </si>
  <si>
    <t>Ремонт подъездной дороги к школе и дому культуры п. Глажево Киришского района Ленинградской области</t>
  </si>
  <si>
    <t>Киришское городское поселение</t>
  </si>
  <si>
    <t>Капитальный ремонт путепровода через Октябрьскую железную дорогу на автодороге А Автомобильная дорога общего пользования местного значения (II категории) по адресу: Ленинградская область, Киришский район, г.Кириши, шоссе Энтузиастов 0,6257 км/ 70,76 п.м)</t>
  </si>
  <si>
    <t>Кировский муниципальный район</t>
  </si>
  <si>
    <t>Ремонт автомобильной дороги "Подъезд к пос. Михайловский" от 0+000 км до 3+800 км по адресу: Ленинградская область, Кировский район,пос. Михайловский</t>
  </si>
  <si>
    <t>Кировск</t>
  </si>
  <si>
    <t xml:space="preserve">Ремонт участка автомобильной дороги вдоль д.17 по ул. Новая в г. Кировске Ленинградской области </t>
  </si>
  <si>
    <t xml:space="preserve">Ремонт участка автомобильной дороги по ул. Маяковского от ул. Советская до ул. Победы в г. Кировск Ленинградской области </t>
  </si>
  <si>
    <t>Мгинское городское поселение</t>
  </si>
  <si>
    <t>Ремонт участка автомобильной дороги по пр. Красного Октября от ул. Дзержинского до ул. Лесная в г.п. Мга</t>
  </si>
  <si>
    <t>Ремонт участка автомобильной дороги по ул. Лесная от ул. Железнодорожная до Советского пр. в г.п. Мга</t>
  </si>
  <si>
    <t>Капитальный ремонт автомобильной дороги улицы Димитрова в г.п. Мга, Кировский район, Ленинградской области</t>
  </si>
  <si>
    <t>Назиевское городское поселение</t>
  </si>
  <si>
    <t>Капитальный ремонт автомобильной дороги по Комсомольскому пр. (участок от ул. Торфянников к водозаборной скважине)</t>
  </si>
  <si>
    <t xml:space="preserve">Ремонт участка автомобильной дороги в п. Назия по ул. Луговая  от Волховского ш.  до Школьного пр. </t>
  </si>
  <si>
    <t>Ремонт участка  автомобильной дороги в п. Назия по ул. Калинина от ул. Торфяников  до кладбища</t>
  </si>
  <si>
    <t>Отрадненское городское поселение</t>
  </si>
  <si>
    <t>Ремонт асфальтобетонного покрытия участка автомобильной дороги общего пользования местного значения ул. Победы, от дома № 37 по ул. Победы до региональной дороги "Санкт-Петербург-Кировск", Ленинградская область, Кировский район, г.Отрадное</t>
  </si>
  <si>
    <t>Ремонт асфальтобетонного покрытия участка автомобильной дороги общего пользования местного значения ул. Гагарина от региональной дороги "Санкт-Петербург-Кировск" ПК 0+00 - ПК 9+16, Ленинградская область, Кировский район, г.Отрадное</t>
  </si>
  <si>
    <t>Ремонт асфальтобетонного покрытия участка автомобильной дороги общего пользования местного значения  по маршруту школьного автобуса (1-я линия от ул. Лесной до 4-го Советского проспекта), Ленинградская область, Кировский район, г.Отрадное</t>
  </si>
  <si>
    <t>Ремонт покрытия участка автомобильной дороги общего пользования местного значения  2-ой Советский проспект от ПК 15+74 до ПК 31+49, Ленинградская область, Кировский район, г.Отрадное</t>
  </si>
  <si>
    <t>Павловское городское поселение</t>
  </si>
  <si>
    <t>Ремонт участка автомобильной дороги общего пользования местного значения - асфальтобетонного покрытия по ул. Невской от д.11 до пересечения с ул. Советской и между д.1 по ул. Советская и дошкольным учреждением по ул. Невская д.3 а в п.Павлово Кировского района Ленинградской области</t>
  </si>
  <si>
    <t>Ремонт участка автомобильной дороги общего пользования местного значения - асфальтобетонного покрытия от Ленинградского пр. д. 20 до пересечения с ул. Невскаям между д. № 2 и д. № 4  в п. Павлово Кировского района Ленинградской области</t>
  </si>
  <si>
    <t>Шлиссельбургское городское поселение</t>
  </si>
  <si>
    <t>Ремонт автомобильной дороги общего пользования местного значения "г.Шлиссельбург, ул. Староладожский канал на участке от дома №16 до дома № 60"</t>
  </si>
  <si>
    <t>Ремонт автомобильной дороги общего пользования местного значения "г. Шлиссельбург, ул. Староладожский канал на участке от дома № 84 до дома № 142"</t>
  </si>
  <si>
    <t>Ремонт автомобильной дороги общего пользования местного значения "г.Шлиссельбург, ул. Кирова"</t>
  </si>
  <si>
    <t>Шумское сельское поселение</t>
  </si>
  <si>
    <t>Ремонт участка дороги по ул. советская от д. № 22 до д. № 20А (детский сад) села Шум Кировского района Ленинградской области</t>
  </si>
  <si>
    <t>Ремонт участка дороги от региональной дороги "Лаврово-Шум-Ратница" до д.10 по ул. Советская с.Шум Кировского района Ленинградской области</t>
  </si>
  <si>
    <t>Лодейнопольский  муниципальный район</t>
  </si>
  <si>
    <t>Лодейнопольское городское поселение</t>
  </si>
  <si>
    <t>Ремонт участка автомобильной дороги общего пользования местного значения в г. Лодейное Поле, ул. Гагарина от ул. Набережная до ул. Подгорная</t>
  </si>
  <si>
    <t>Ремонт участка автомобильной дороги общего пользования местного значения в г. Лодейное Поле, пр. Ленина от пр. Урицкого до ул. Пристанской</t>
  </si>
  <si>
    <t>Ломоносовский муниципальный район</t>
  </si>
  <si>
    <t>Ремонт автомобильной дороги, соединяющей две региоанальные автомобильные дороги "Подъезд к деревне Муховицы" и "Лопухинка - Горки-Щелково"</t>
  </si>
  <si>
    <t>Аннинское городское поселение</t>
  </si>
  <si>
    <t>Ремонт автомобильной дороги общего пользования местного значения д. Иннолово Фельдшерский проезд Ломоносовского района Ленинградской области</t>
  </si>
  <si>
    <t>Капитальный ремонт автомобильной дороги общего пользования местного значения от ЖК Шоколад к школе п. Аннино Ломоносовского района Ленинградской области</t>
  </si>
  <si>
    <t>Капитальный ремонт автомобильной дороги общего пользования местного значения ул. Садовая п. Аннино Ломоносовского района Ленинградской области</t>
  </si>
  <si>
    <t>Ремонт автомобильной дороги общего пользования местного значения ул.Штурмовая д. Иннолово Ломоносовского района Ленинградской области</t>
  </si>
  <si>
    <t>Виллозское городское поселение</t>
  </si>
  <si>
    <t>Капитальный ремонт автомобильной дороги общего пользования местного значения дер. Пикколово ул. Типанова по адресу: Ленинградская область, Ломоносовский район, Виллозское городское поселение, д. Пикколово, ул. Типанова</t>
  </si>
  <si>
    <t>Горбунковское сельское поселение</t>
  </si>
  <si>
    <t>Ремонт автомобильной  дороги общего пользования местного значения по адресу: Ленинградская область, Ломоносовский район, Горбунковское сельское поселение, д. Горбунки, от территории университета, вдоль школы и детского сада, до дома культуры (участок протяженностью 340 м от дома культуры до школы)</t>
  </si>
  <si>
    <t>Ремонт автомобильной  дороги общего пользования местного значения по адресу: Ленинградская область, Ломоносовский район, Горбунковское сельское поселение, д. Горбунки, проезд к жилым домам № 18,20,22,28,36,32,34,38 (участок протяженностью 250 метров, от школы до спорткомплекса)</t>
  </si>
  <si>
    <t>Ремонт автомобильной  дороги общего пользования местного значения по адресу: Ленинградская область, Ломоносовский район, Горбунковское сельское поселение, д. Горбунки, автомобильная дорога "Южная часть деревни. От шоссе Стрельна - Кипень - Гатчина до здания амбулатории (участок протяженностью 120 метров, от Университета до амбулатории)</t>
  </si>
  <si>
    <t>Ремонт автомобильной  дороги общего пользования местного значения по адресу: Ленинградская область, Ломоносовский район, Горбунковское сельское поселение, д. Верхняя Колония, улица без названия</t>
  </si>
  <si>
    <t>Лаголовское сельское поселение</t>
  </si>
  <si>
    <t>Ремонт дорожного покрытия улицы Западная в дер. Лаголово, расположенной на территории МО "Лаголовское сельское поселение" Ломоносовского муниципального района Ленинградской области</t>
  </si>
  <si>
    <t>Лебяженское городское поселение</t>
  </si>
  <si>
    <t>Ремонт автомобильной дороги общего пользования местного значения по ул. Пляжная в пос.Лебяжье</t>
  </si>
  <si>
    <t>Ремонт участка автомобильной дороги общего пользования местного значения по ул. Комсомольская к детскому саду и амбулатории в пос.Лебяжье</t>
  </si>
  <si>
    <t>Лопухинское сельское поселение</t>
  </si>
  <si>
    <t>Ремонт участка автомобильной дороги по ул. Советская от дома №2 в до дома № 4а в д. Лопухинка</t>
  </si>
  <si>
    <t>Ремонт участка дороги по ул. Героев от воинского захоронения 11042 (братской могилы) до дома № 15 в д. Глобицы</t>
  </si>
  <si>
    <t xml:space="preserve">Ремонт участка дороги по ул. Луговая дер. Заостровье МО Лопухинское СП </t>
  </si>
  <si>
    <t>Ропшинское сельское поселение</t>
  </si>
  <si>
    <t>Ремонт участка автомобильной дороги местного значения по д. Михайловская от ш.Стрельнинского до д.77  (д. Михайловская)</t>
  </si>
  <si>
    <t>Ремонт участка автомобильной дороги общего пользования местного значения по дер. Михайловская от д. 45 до д. 76а (дер. Михайловская),  МО Ропшинское сельское поселение, МО Ломоносовского муниципальнго района Ленинградской области</t>
  </si>
  <si>
    <t>Ремонт автомобильной дороги общего пользования местного значения  ул. Школьная (L=1,263 км), участка автомобильной дороги общего пользования местного значения ул. Молодежная (L= 0,14 км), автомобильной дороги общего пользования местного значения проезд Молодежный (L= 0,089 км) (пос. Ропша) МО Ропшинское сельское поселение МО Ломоносовского муниципального района Ленинградской областим)</t>
  </si>
  <si>
    <t>Ремонт автомобильной дороги общего пользования местного значения ул. Головаова (дер. Яльгелево) МО Ропшинское сельское поселение, МО Ломоносовского муниципальнго района Ленинградской области</t>
  </si>
  <si>
    <t>Ремонт участка автомобильной дороги общего пользования местного значения ул. Сибелевская (дер. Олики) от ул. 1-я линия до ДНП Уютное,  МО Ропшинское сельское поселение, МО Ломоносовского муниципальнго района Ленинградской области</t>
  </si>
  <si>
    <t>Ремонт участка автомобильной дороги общего пользования местного значения по дер. Большие Горки (улица без названия) от д. 30а (дер. Большие Горки) до мостового перехода через реку Стрелка (ДНП Дружные Горки)  МО Ропшинское сельское поселение, МО Ломоносовского муниципальнго района Ленинградской области</t>
  </si>
  <si>
    <t>Ремонт участка автомобильной дороги общего пользования местного значения ул. Верхняя (дер. Глядино),  МО Ропшинское сельское поселение, МО Ломоносовского муниципальнго района Ленинградской области</t>
  </si>
  <si>
    <t>Ремонт автомобильной дороги общего пользования местного значения ул. Гончарова (дер.Малые Горки) от д. 12а до ул. Самоцветная (дер. Малые Горки) и автомобильной дороги общего пользования местного значения ул. Самоцветная (дер. Малые Горки),  МО Ропшинское сельское поселение, МО Ломоносовского муниципальнго района Ленинградской области</t>
  </si>
  <si>
    <t>Ремонт автомобильной дороги общего пользования местного значения ул. Александровская (дер. Михайловская) МО Ропшинское сельское поселение, МО Ломоносовского муниципальнго района Ленинградской области</t>
  </si>
  <si>
    <t>Лужский муниципальный район</t>
  </si>
  <si>
    <t xml:space="preserve">Ремонт автомобильной дороги общего пользования местного значения: подъезд к д. Усадище (от п. Волошово - до д. Усадище) Волошовского сельского поселения  Лужского района Ленинградской области </t>
  </si>
  <si>
    <t>Заклинское сельское поселение</t>
  </si>
  <si>
    <t>Капитальный ремонт автомобильной дороги от д. №1 Батецкое шоссе до д. №33  по ул.Новая в д. Заклинье Лужского муниципального района Ленинградской области (МУК "Заклинский сельский Дом культуры")</t>
  </si>
  <si>
    <t>Капитальный ремонт автомобильной дороги от д. №1 по ул. Боровая до д. №36  по ул.Новая в д. Заклинье Лужского муниципального района Ленинградской области (МОУ "Заклинская СОШ")</t>
  </si>
  <si>
    <t>Лужское городское поселение</t>
  </si>
  <si>
    <t>Ремонт участка автомобильной дороги общего пользования местного значения по адресу: г.Луга, пр. Урицкого, от пер. Толмачева до ул. Победы</t>
  </si>
  <si>
    <t xml:space="preserve">Ремонт участка автомобильной дороги общего пользования местного значения по адресу: г. Луга, пр. Урицкого, от ул. Виктора Пислегина до ул. Ленинградской </t>
  </si>
  <si>
    <t>Ремонт участков автомобильной дороги общего пользования местного значения по адресу: г. Луга, ул. Победы от ул. Гагарина до пр. Володарского и от пр. Володарского до моста через р. Луга</t>
  </si>
  <si>
    <t xml:space="preserve">Ремонт участка автомобильной дороги общего пользования местного значения по адресу: г. Луга, ул. Свободы от дома № 44 (АЗС "Киришиавтосерис № 223") до мемориала  "Павших героев" </t>
  </si>
  <si>
    <t>Ремонт участка автомобильной дороги общего пользования местного значения по адресу: г. Луга, ул. Гагарина от ул. Свободы до пер. Казанского</t>
  </si>
  <si>
    <t>Ремонт участка автомобильной дороги общего пользования местного значения по адресу: г. Луга, пер. Боровический от ул. Киевской до ул. Маршала Одинцова</t>
  </si>
  <si>
    <t>Ремонт участков автомобильной дороги общего пользования местного значения по адресу: г. Луга, ул. Кирова, от ул. Болотной до дома № 85; от ул. Кингисеппа до ул. Дзержинского; от пер. Связи до дома № 55; от дома № 37 до Виктора Пислегина</t>
  </si>
  <si>
    <t>Ремонт участка автомобильной дороги общего пользования местного значения по адресу: г. Луга, ул. Победы от ул. Гагарина до пер. Лужского</t>
  </si>
  <si>
    <t>Мшинское сельское поселение</t>
  </si>
  <si>
    <t xml:space="preserve">Капитальный ремонт автомобильной дороги общего пользования местного значения по адресу: Ленинградская область Лужский муниципальный район, Мшинское сельское поселение, п.Мшинская, ул. Пионерская </t>
  </si>
  <si>
    <t>Капитальный ремонт автомобильной дороги общего пользования местного значения по адресу: Ленинградская область Лужский муниципальный район, Мшинское сельское поселение, п.Мшинская, ул. Школьная</t>
  </si>
  <si>
    <t>Капитальный ремонт автомобильной дороги общего пользования местного значения по адресу: Ленинградская область Лужский муниципальный район, Мшинское сельское поселение, д.Пехенец, ул. Школьная</t>
  </si>
  <si>
    <t>Капитальный ремонт автомобильной дороги общего пользования местного значения по адресу: Ленинградская область Лужский муниципальный район, Мшинское сельское поселение, д.Малая Ящера, ул. Центральная</t>
  </si>
  <si>
    <t>Капитальный ремонт автомобильной дороги общего пользования местного значения по адресу: Ленинградская область Лужский муниципальный район, Мшинское сельское поселение, п.Красный Маяк, ул. Покровская</t>
  </si>
  <si>
    <t xml:space="preserve">Оредежское сельское поселение </t>
  </si>
  <si>
    <t xml:space="preserve">Ремонт дороги общего пользования местного значения по пер. Саши Бородулина от ул. Карла Маркса до ул. Ленина в п. Оредеж Оредежского сельского поселения Лужского района Ленинградской области" </t>
  </si>
  <si>
    <t>Ремонт дороги общего пользования местного значения по  ул. Комсомола в п. Оредеж Оредежского сельского поселения Лужского района Ленинградской области</t>
  </si>
  <si>
    <t>Ремонт дороги общего пользования местного значения по ул. 20 Съезда КПСС от ул. Ленинградская до ул. Гагарина в п. Тесово-4 Оредежского сельского поселения Лужского района Ленинградской области</t>
  </si>
  <si>
    <t>Ремонт дороги общего пользования местного значения по ул. Ленина в п. Оредеж Оредежского сельского поселения Лужского района Ленинградской области</t>
  </si>
  <si>
    <t>Осьминское сельское поселение</t>
  </si>
  <si>
    <t>Капитальный ремонт автомобильной дороги общего пользования местного значения по адресу: Ленинградская область, Лужский район, п. Осьмино, проезд от ул. Ленина до школы</t>
  </si>
  <si>
    <t>Капитальный ремонт автомобильной дороги общего пользования местного значения по адресу: Ленинградская область, Лужский район, п. Осьмино, проезд к МДОУ "Осьминский детский сад"</t>
  </si>
  <si>
    <t>Ретюнское сельское поселение</t>
  </si>
  <si>
    <t>Капитальный ремонт автомобильной дороги общего пользования местного значения, ведущей к социально значимому объекту (школа) по адресу: ул. Центральная д. Ретюнь Лужского района Ленинградской области</t>
  </si>
  <si>
    <t>Торковичское сельское поселение</t>
  </si>
  <si>
    <t xml:space="preserve">Капитальный ремонт автомобильной дороги общего пользования местного значения по адресу: Ленинградская область, Лужский район, п. Торковичи ул. 2-я Гражданская </t>
  </si>
  <si>
    <t>Ям-Тёсовское сельское поселение</t>
  </si>
  <si>
    <t xml:space="preserve">Капитальный ремонт автомобильной дороги общего пользования местного значения по адресу: Ленинградская область, Лужский район, пос. Приозерный, ул. Новая </t>
  </si>
  <si>
    <t>Подпорожский муниципальный район</t>
  </si>
  <si>
    <t>Вознесенское городское поселение</t>
  </si>
  <si>
    <t>Ремонт участка автомобильной дороги общего пользования местного значения по адресу: ул. Горная (от дома № 37 до пер. Раюочего) г.п. Вознесенье Подпорожский муниципальный район</t>
  </si>
  <si>
    <t>Подпорожское городское поселение</t>
  </si>
  <si>
    <t>Ремонт автомобильной дороги общего пользования местного значения по адресу: ул.Исакова (от ул. Свирская до пр. Кирова), г.Подпорожье Ленинградской области</t>
  </si>
  <si>
    <t>Ремонт автомобильной дороги общего пользования местного значения по адресу: ул. Героев (от ул. Исакова до ул. Советская), г.Подпорожье Ленинградской области</t>
  </si>
  <si>
    <t>Ремонт автомобильной дороги общего пользования местного значения по адресу: ул. Гнаровской (от ул. Красноармейская до ул. Героев), г.Подпорожье Ленинградской области</t>
  </si>
  <si>
    <t>Ремонт автомобильной дороги общего пользования местного значения по адресу: ул.Горького (от ул. Комсомольская до ул. Физкультурная), г.Подпорожье Ленинградской области</t>
  </si>
  <si>
    <t>Приозерский муниципальный район</t>
  </si>
  <si>
    <t>Громовское сельское поселение</t>
  </si>
  <si>
    <t xml:space="preserve">Капитальный ремонт участка автомобильной дороги общего пользования местного значения по адресу: Ленинградская область, Приозерский район, п. Громово, ул. Центральная подъезд к детскому саду № 25 </t>
  </si>
  <si>
    <t>Запорожское сельское поселение</t>
  </si>
  <si>
    <t>Ремонт автомобильной дороги "Подъезд к п. Луговое" Приозерского района Ленинградской области</t>
  </si>
  <si>
    <t>Приозерское городское поселение</t>
  </si>
  <si>
    <t>Ремонт автомобильной дороги общего пользования местного значения по адресу: г. Приозерск, ул.Каменистая аллея (от ПК 00+00 - ПК 19+00)</t>
  </si>
  <si>
    <t>Ремонт автомобильной дороги общего пользования местного значения по адресу: г. Приозерск, ул.Советская  (от ул.Красноармейской до ул. Береговой)</t>
  </si>
  <si>
    <t>Ремонт автомобильной дороги общего пользования местного значения по адресу: г. Приозерск, ул.Ленина (от ул.Чапаева до ул.Ленина, д.44)</t>
  </si>
  <si>
    <t>Ремонт автомобильной дороги общего пользования местного значения по адресу: г. Приозерск, ул.Ленинградская ( от ул. Исполкомовской до ул. Красноармейской)</t>
  </si>
  <si>
    <t>Ремонт автомобильной дороги общего пользования местного значения по адресу: г. Приозерск, ул.Калинина (от ул. Привокзальной до ул. Жуковского)</t>
  </si>
  <si>
    <t>Ремонт автомобильной дороги общего пользования местного значения по адресу: г. Приозерск, ул.Ленина (от ул. Комсомольской до ул. Привокзальной)</t>
  </si>
  <si>
    <t>Ремонт автомобильной дороги общего пользования местного значения по адресу: г. Приозерск, ул.Суворова (от ул. Красноармейской до ул. Пушкина)</t>
  </si>
  <si>
    <t>Ромашкинское сельское поселение</t>
  </si>
  <si>
    <t>Ремонт автомобильной дороги общего пользования местного значения по адресу: пос. Ромашки, ул. Объездная ПК0+00 до ПК15+02</t>
  </si>
  <si>
    <t>Сланцевский муниципальный район</t>
  </si>
  <si>
    <t>Выскатское сельское поселение</t>
  </si>
  <si>
    <t>Ремонт участка автомобильной дороги дер. Выскатка по ул. Садовая Сланцевского района Ленинградской области</t>
  </si>
  <si>
    <t>Тихвинский муниципальный район</t>
  </si>
  <si>
    <t>Тихвинское городское поселение</t>
  </si>
  <si>
    <t xml:space="preserve">Ремонт участка автомобильной дороги по улице Карла Маркса от д.68 (Детская поликлиника ГБУЗ ЛО "Тихвинская МБ") до региональной дороги "Подъезд №1   г. Тихвин" </t>
  </si>
  <si>
    <t>Ремонт участка автомобильной дороги по ул. Советская от моста через Введенский ручей до знака "Тихвин"</t>
  </si>
  <si>
    <t>Тосненский район</t>
  </si>
  <si>
    <t>Красноборское городское поселение</t>
  </si>
  <si>
    <t>Ремонт автомобильной дороги по ул. 9-я дорога в г.п. Красный Бор Тосненского района Ленинградской области</t>
  </si>
  <si>
    <t>Ремонт автомобильной дороги по ул. Дубровского в г.п. Красный Бор Тосненского района Ленинградской области</t>
  </si>
  <si>
    <t>Ремонт автомобильной дороги по ул. Культуры (участки от дома №1/36 до дома №8 ул. Культуры), от дома №13 до дома №13/19 ул. Культуры, от дома № 62ф (здание администрации) до ул. Дубровского в г.п. Красный Бор Тосненского района Ленинградской области</t>
  </si>
  <si>
    <t>Никольское городское поселение</t>
  </si>
  <si>
    <t>Ремонт асфальтобетонного покрытия участка автомобильной дороги по адресу:   Ленинградская область, Тосненский район, г. Никольское, Советского пр. (участок от перекрестка автодорог "Ульяновка - Отрадное" и "Подъезд к пос. Гладкое" до д. 62 по Советскому пр.)</t>
  </si>
  <si>
    <t>Ремонт асфальтобетонного покрытия по ул. Ручейная от ул. Школьная до ул. Центральная в п. Гладкое Тосненского района Ленинградской области</t>
  </si>
  <si>
    <t>Нурминское сельское поселение</t>
  </si>
  <si>
    <t>Ремонт автомобильной дороги по Школьному проезду на участке от шоссе Тосно-Шапки до музыкальной школы д. Нурма Тосненского района Ленинградской области</t>
  </si>
  <si>
    <t>Ремонт автомобильной дороги по ул. Ушакинская на участке от д. 29Б до поворота на кладбище д. Нурма Тосненского района Ленинградской области</t>
  </si>
  <si>
    <t>Рябовское городское поселение</t>
  </si>
  <si>
    <t>Ремонт покрытия участка автомобильной дороги общего пользования местного значения  по адресу: г.п. Рябово, ул. Центральная линия (от ул. 1-я линия до ул. 12-я линия)</t>
  </si>
  <si>
    <t>Ремонт а/б покрытия участка автомобильной дороги общего пользования местного значения  по адресу: г.п. Рябово, ул. Новая (от ул. Ленинградской до банно-прачечного комбината по ул. Мысленской д.7)</t>
  </si>
  <si>
    <t>Ремонт а/б покрытия участка автомобильной дороги общего пользования местного значения  по адресу: г.п. Рябово, ул. 1-я линия (от ул. Пельгорского шоссе до разворотного кольца автобуса)</t>
  </si>
  <si>
    <t>Тельмановское сельское поселение</t>
  </si>
  <si>
    <t>Ремонт асфальтобетонного покрытия и обочин автодороги по адресу: Ленинградская область, Тосненский район, Тельмановское сельское поселение, автодорога Ям-Ижора-Шушары (улица Пушкинская)</t>
  </si>
  <si>
    <t>Ремонт асфальтобетонного покрытия и обочин муниципальных автомобильных дорог общего пользования местного значения МО Тельмановское СП по адресу: Ленинградская область, Тосненский район, Тельмановское сельское поселение, пос. Тельмана, ул. Железнодорожная, ул. Луговая, проезд №1 , ул. Садовая, ул. Центральная, ул. Колпинская, ул. Полевая.</t>
  </si>
  <si>
    <t>Тосненское городское поселение</t>
  </si>
  <si>
    <t xml:space="preserve">Ремонт дороги Пожарный проезд, г. Тосно </t>
  </si>
  <si>
    <t>Ремонт дороги по ул. Шолохова, г. Тосно</t>
  </si>
  <si>
    <t>Ремонт дороги по ул. Октябрьская, г. Тосно</t>
  </si>
  <si>
    <t>Ремонт дороги по ул. Болотная, г. Тосно</t>
  </si>
  <si>
    <t>Ремонт дороги  проезд на ул.Болотную, г. Тосно</t>
  </si>
  <si>
    <t>Ремонт дороги по Клубному проезду, г. Тосно</t>
  </si>
  <si>
    <t>Ремонт дороги по адресу г. Тосно ул. Школьная и участок  ул. Красная набережная (от пр. Ленина до ул. Школьная)</t>
  </si>
  <si>
    <t xml:space="preserve">Ремонт дороги по ул. Куйбышева, г. Тосно </t>
  </si>
  <si>
    <t>Ульяновское городское поселение</t>
  </si>
  <si>
    <t>Ремонт участка автомобильной дороги общего пользования местного значения ул. Щербакова Ульяновского городского поселения Тосненского района Лениннградской области в сторону увеличения нумерации домов</t>
  </si>
  <si>
    <t>Ремонт участка автомобильной дороги местного значения по ул. Калинина Ульяновского городского поселения Тосненского района Лениннградской области, имеющий социально значимый характер</t>
  </si>
  <si>
    <t>Ремонт дороги общего пользования местного значения, имеющей приритетный социально значимый характер, по ул. Вокзальная от пр. Володарского в сторону г. Тосно Ульяновского городского поселения Тосненского района Ленинградской области</t>
  </si>
  <si>
    <t>Фёдоровское городское поселение</t>
  </si>
  <si>
    <t>Ремонт автомобильной дороги в д.Аннолово Тосненского района Ленинградской области, дорога Кольцевая (от ул. Восточная до ул. Новая)</t>
  </si>
  <si>
    <t>Форносовское городское поселение</t>
  </si>
  <si>
    <t>Ремонт автомобильной дороги по адресу:Ленинградская область, Тосненский район, г.п. Форносово, ул. Школьная и проезд от д.3 по ул. Школьная до д.23 по Павловскому шоссе</t>
  </si>
  <si>
    <t>Ремонт автомобильной дороги по адресу: Ленинградская область, Тосненский район, г.п. Форносово, подъезд к ул. 1-я Средняя</t>
  </si>
  <si>
    <t>Ремонт автомобильной дороги по адресу: Ленинградская область, Тосненский район, г.п. Форносово, ул. Новгородская (от ул. Новолисинская до д.37 по ул. Новгородская)</t>
  </si>
  <si>
    <t>Сосновоборский городской округ</t>
  </si>
  <si>
    <t>Ремонт участка дороги 41-А-007 по Копорскому шоссе  от д.22 до магистрального трубопровода тепловых сетей (здание АБК) г. Сосновый Бор</t>
  </si>
  <si>
    <t>Ремонт асфальтобетонного покрытия участка Копорского шоссе  от км 97+100 до км 100+300 в г. Сосновый Бор  Ленинградской области</t>
  </si>
  <si>
    <t>ВСЕГО</t>
  </si>
  <si>
    <t>Адресное (пообъектное) распределение субсидий бюджетам муниципальных образований Ленинградской области, предоставляемых за счет средств дорожного фонда Ленинградской области на капитальный ремонт и ремонт автомобильных дорог общего пользования местного значения, имеющих приоритетный социально значимый характер, в рамках реализации мероприятий подпрограммы  «Поддержание существующей сети автомобильных дорог общего пользования» государственной программы Ленинградской области «Развитие транспортной системы Ленинградской области в 2021 году                                                                                                      и плановом периоде 2022 и 2023 годов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</si>
</sst>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 _₽_-;\-* #,##0.00\ _₽_-;_-* &quot;-&quot;??\ _₽_-;_-@_-"/>
    <numFmt numFmtId="164" formatCode="#,##0.00000"/>
    <numFmt numFmtId="165" formatCode="#,##0.0000"/>
  </numFmts>
  <fonts count="12" x14ac:knownFonts="1">
    <font>
      <sz val="11"/>
      <color theme="1"/>
      <name val="Calibri"/>
      <family val="2"/>
      <charset val="204"/>
      <scheme val="minor"/>
    </font>
    <font>
      <sz val="11"/>
      <color theme="1"/>
      <name val="Calibri"/>
      <family val="2"/>
      <charset val="204"/>
      <scheme val="minor"/>
    </font>
    <font>
      <sz val="10"/>
      <name val="Arial"/>
      <family val="2"/>
      <charset val="204"/>
    </font>
    <font>
      <sz val="12"/>
      <name val="Times New Roman"/>
      <family val="1"/>
      <charset val="204"/>
    </font>
    <font>
      <b/>
      <i/>
      <sz val="12"/>
      <name val="Times New Roman"/>
      <family val="1"/>
      <charset val="204"/>
    </font>
    <font>
      <sz val="14"/>
      <name val="Times New Roman"/>
      <family val="1"/>
      <charset val="204"/>
    </font>
    <font>
      <b/>
      <sz val="12"/>
      <name val="Times New Roman"/>
      <family val="1"/>
      <charset val="204"/>
    </font>
    <font>
      <sz val="11"/>
      <name val="Times New Roman"/>
      <family val="1"/>
      <charset val="204"/>
    </font>
    <font>
      <sz val="12"/>
      <color rgb="FFFF0000"/>
      <name val="Times New Roman"/>
      <family val="1"/>
      <charset val="204"/>
    </font>
    <font>
      <sz val="12"/>
      <color theme="1"/>
      <name val="Times New Roman"/>
      <family val="1"/>
      <charset val="204"/>
    </font>
    <font>
      <sz val="11"/>
      <color theme="1"/>
      <name val="Calibri"/>
      <family val="2"/>
      <scheme val="minor"/>
    </font>
    <font>
      <sz val="10"/>
      <name val="Arial Cyr"/>
      <charset val="204"/>
    </font>
  </fonts>
  <fills count="5">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9" tint="0.59999389629810485"/>
        <bgColor indexed="64"/>
      </patternFill>
    </fill>
  </fills>
  <borders count="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0" fontId="2" fillId="0" borderId="0"/>
    <xf numFmtId="0" fontId="10" fillId="0" borderId="0"/>
    <xf numFmtId="0" fontId="11" fillId="0" borderId="0"/>
    <xf numFmtId="0" fontId="11" fillId="0" borderId="0"/>
  </cellStyleXfs>
  <cellXfs count="81">
    <xf numFmtId="0" fontId="0" fillId="0" borderId="0" xfId="0"/>
    <xf numFmtId="0" fontId="2" fillId="2" borderId="0" xfId="2" applyFill="1" applyBorder="1"/>
    <xf numFmtId="4" fontId="4" fillId="2" borderId="0" xfId="2" applyNumberFormat="1" applyFont="1" applyFill="1" applyBorder="1" applyAlignment="1">
      <alignment horizontal="right"/>
    </xf>
    <xf numFmtId="0" fontId="3" fillId="0" borderId="0" xfId="2" applyFont="1" applyFill="1" applyBorder="1" applyAlignment="1">
      <alignment horizontal="right"/>
    </xf>
    <xf numFmtId="0" fontId="2" fillId="0" borderId="0" xfId="2" applyFill="1" applyBorder="1" applyAlignment="1">
      <alignment horizontal="left"/>
    </xf>
    <xf numFmtId="0" fontId="2" fillId="0" borderId="0" xfId="2" applyFill="1" applyBorder="1" applyAlignment="1">
      <alignment horizontal="right"/>
    </xf>
    <xf numFmtId="4" fontId="2" fillId="0" borderId="0" xfId="2" applyNumberFormat="1" applyFill="1" applyBorder="1" applyAlignment="1">
      <alignment horizontal="right" wrapText="1"/>
    </xf>
    <xf numFmtId="0" fontId="2" fillId="2" borderId="0" xfId="2" applyFill="1"/>
    <xf numFmtId="4" fontId="4" fillId="2" borderId="0" xfId="2" applyNumberFormat="1" applyFont="1" applyFill="1" applyAlignment="1">
      <alignment horizontal="right"/>
    </xf>
    <xf numFmtId="0" fontId="7" fillId="2" borderId="2" xfId="2" applyFont="1" applyFill="1" applyBorder="1" applyAlignment="1">
      <alignment horizontal="center" vertical="center" wrapText="1"/>
    </xf>
    <xf numFmtId="4" fontId="7" fillId="2" borderId="2" xfId="2" applyNumberFormat="1" applyFont="1" applyFill="1" applyBorder="1" applyAlignment="1">
      <alignment horizontal="center" vertical="center" wrapText="1"/>
    </xf>
    <xf numFmtId="3" fontId="7" fillId="2" borderId="2" xfId="2" applyNumberFormat="1" applyFont="1" applyFill="1" applyBorder="1" applyAlignment="1">
      <alignment horizontal="center" vertical="center" wrapText="1"/>
    </xf>
    <xf numFmtId="0" fontId="2" fillId="3" borderId="0" xfId="2" applyFill="1"/>
    <xf numFmtId="4" fontId="4" fillId="3" borderId="0" xfId="2" applyNumberFormat="1" applyFont="1" applyFill="1" applyAlignment="1">
      <alignment horizontal="right"/>
    </xf>
    <xf numFmtId="0" fontId="3" fillId="2" borderId="2" xfId="2" applyFont="1" applyFill="1" applyBorder="1" applyAlignment="1">
      <alignment horizontal="left" vertical="center" wrapText="1"/>
    </xf>
    <xf numFmtId="4" fontId="3" fillId="2" borderId="2" xfId="2" applyNumberFormat="1" applyFont="1" applyFill="1" applyBorder="1" applyAlignment="1">
      <alignment horizontal="center" vertical="center"/>
    </xf>
    <xf numFmtId="4" fontId="6" fillId="2" borderId="2" xfId="2" applyNumberFormat="1" applyFont="1" applyFill="1" applyBorder="1" applyAlignment="1">
      <alignment horizontal="center" vertical="center"/>
    </xf>
    <xf numFmtId="4" fontId="6" fillId="2" borderId="0" xfId="2" applyNumberFormat="1" applyFont="1" applyFill="1" applyBorder="1" applyAlignment="1">
      <alignment horizontal="center" vertical="center"/>
    </xf>
    <xf numFmtId="4" fontId="4" fillId="3" borderId="0" xfId="2" applyNumberFormat="1" applyFont="1" applyFill="1" applyBorder="1" applyAlignment="1">
      <alignment horizontal="right"/>
    </xf>
    <xf numFmtId="4" fontId="2" fillId="3" borderId="0" xfId="2" applyNumberFormat="1" applyFill="1"/>
    <xf numFmtId="4" fontId="4" fillId="2" borderId="0" xfId="2" applyNumberFormat="1" applyFont="1" applyFill="1" applyBorder="1" applyAlignment="1">
      <alignment horizontal="right" vertical="center"/>
    </xf>
    <xf numFmtId="0" fontId="3" fillId="2" borderId="2" xfId="2" applyFont="1" applyFill="1" applyBorder="1" applyAlignment="1">
      <alignment horizontal="center" vertical="center" wrapText="1"/>
    </xf>
    <xf numFmtId="4" fontId="6" fillId="2" borderId="2" xfId="2" applyNumberFormat="1" applyFont="1" applyFill="1" applyBorder="1" applyAlignment="1">
      <alignment horizontal="center"/>
    </xf>
    <xf numFmtId="43" fontId="3" fillId="2" borderId="2" xfId="1" applyFont="1" applyFill="1" applyBorder="1" applyAlignment="1">
      <alignment horizontal="center" vertical="center"/>
    </xf>
    <xf numFmtId="0" fontId="3" fillId="2" borderId="2" xfId="2" applyFont="1" applyFill="1" applyBorder="1" applyAlignment="1">
      <alignment vertical="center" wrapText="1"/>
    </xf>
    <xf numFmtId="4" fontId="3" fillId="2" borderId="2" xfId="2" applyNumberFormat="1" applyFont="1" applyFill="1" applyBorder="1" applyAlignment="1">
      <alignment horizontal="center" vertical="center" wrapText="1"/>
    </xf>
    <xf numFmtId="164" fontId="4" fillId="3" borderId="0" xfId="2" applyNumberFormat="1" applyFont="1" applyFill="1" applyAlignment="1">
      <alignment horizontal="right"/>
    </xf>
    <xf numFmtId="164" fontId="2" fillId="3" borderId="0" xfId="2" applyNumberFormat="1" applyFill="1"/>
    <xf numFmtId="4" fontId="8" fillId="2" borderId="2" xfId="2" applyNumberFormat="1" applyFont="1" applyFill="1" applyBorder="1" applyAlignment="1">
      <alignment horizontal="center" vertical="center"/>
    </xf>
    <xf numFmtId="0" fontId="3" fillId="3" borderId="0" xfId="2" applyFont="1" applyFill="1"/>
    <xf numFmtId="0" fontId="3" fillId="4" borderId="0" xfId="2" applyFont="1" applyFill="1"/>
    <xf numFmtId="4" fontId="4" fillId="4" borderId="0" xfId="2" applyNumberFormat="1" applyFont="1" applyFill="1" applyAlignment="1">
      <alignment horizontal="right"/>
    </xf>
    <xf numFmtId="165" fontId="3" fillId="2" borderId="2" xfId="2" applyNumberFormat="1" applyFont="1" applyFill="1" applyBorder="1" applyAlignment="1">
      <alignment horizontal="left" vertical="center" wrapText="1"/>
    </xf>
    <xf numFmtId="1" fontId="3" fillId="2" borderId="2" xfId="2" applyNumberFormat="1" applyFont="1" applyFill="1" applyBorder="1" applyAlignment="1">
      <alignment horizontal="center" vertical="center" wrapText="1"/>
    </xf>
    <xf numFmtId="0" fontId="3" fillId="2" borderId="0" xfId="2" applyFont="1" applyFill="1"/>
    <xf numFmtId="0" fontId="2" fillId="2" borderId="2" xfId="2" applyFill="1" applyBorder="1" applyAlignment="1"/>
    <xf numFmtId="0" fontId="5" fillId="2" borderId="0" xfId="2" applyFont="1" applyFill="1" applyBorder="1"/>
    <xf numFmtId="0" fontId="5" fillId="2" borderId="0" xfId="2" applyFont="1" applyFill="1" applyBorder="1" applyAlignment="1">
      <alignment horizontal="left"/>
    </xf>
    <xf numFmtId="4" fontId="5" fillId="2" borderId="0" xfId="2" applyNumberFormat="1" applyFont="1" applyFill="1" applyBorder="1"/>
    <xf numFmtId="4" fontId="3" fillId="2" borderId="0" xfId="2" applyNumberFormat="1" applyFont="1" applyFill="1" applyBorder="1"/>
    <xf numFmtId="0" fontId="2" fillId="0" borderId="0" xfId="2" applyBorder="1"/>
    <xf numFmtId="0" fontId="2" fillId="0" borderId="0" xfId="2" applyFill="1" applyBorder="1"/>
    <xf numFmtId="4" fontId="2" fillId="0" borderId="0" xfId="2" applyNumberFormat="1" applyFill="1" applyBorder="1"/>
    <xf numFmtId="0" fontId="2" fillId="0" borderId="0" xfId="2" applyFill="1"/>
    <xf numFmtId="0" fontId="2" fillId="0" borderId="0" xfId="2" applyFill="1" applyAlignment="1">
      <alignment horizontal="left"/>
    </xf>
    <xf numFmtId="4" fontId="2" fillId="0" borderId="3" xfId="2" applyNumberFormat="1" applyFill="1" applyBorder="1"/>
    <xf numFmtId="0" fontId="2" fillId="0" borderId="0" xfId="2"/>
    <xf numFmtId="0" fontId="2" fillId="3" borderId="0" xfId="2" applyFill="1" applyBorder="1"/>
    <xf numFmtId="4" fontId="2" fillId="3" borderId="0" xfId="2" applyNumberFormat="1" applyFill="1" applyBorder="1"/>
    <xf numFmtId="0" fontId="2" fillId="3" borderId="2" xfId="2" applyFill="1" applyBorder="1"/>
    <xf numFmtId="0" fontId="3" fillId="3" borderId="2" xfId="2" applyFont="1" applyFill="1" applyBorder="1"/>
    <xf numFmtId="0" fontId="2" fillId="0" borderId="0" xfId="2" applyFill="1" applyBorder="1" applyAlignment="1"/>
    <xf numFmtId="0" fontId="6" fillId="2" borderId="0" xfId="2" applyFont="1" applyFill="1" applyBorder="1" applyAlignment="1">
      <alignment vertical="center"/>
    </xf>
    <xf numFmtId="0" fontId="2" fillId="2" borderId="0" xfId="2" applyFill="1" applyBorder="1" applyAlignment="1">
      <alignment vertical="center"/>
    </xf>
    <xf numFmtId="0" fontId="2" fillId="2" borderId="0" xfId="2" applyFill="1" applyBorder="1" applyAlignment="1"/>
    <xf numFmtId="0" fontId="6" fillId="2" borderId="2" xfId="2" applyFont="1" applyFill="1" applyBorder="1" applyAlignment="1">
      <alignment vertical="center"/>
    </xf>
    <xf numFmtId="0" fontId="2" fillId="2" borderId="2" xfId="2" applyFill="1" applyBorder="1" applyAlignment="1">
      <alignment vertical="center"/>
    </xf>
    <xf numFmtId="0" fontId="6" fillId="2" borderId="2" xfId="2" applyFont="1" applyFill="1" applyBorder="1" applyAlignment="1">
      <alignment horizontal="left" vertical="center" wrapText="1"/>
    </xf>
    <xf numFmtId="0" fontId="6" fillId="3" borderId="2" xfId="2" applyFont="1" applyFill="1" applyBorder="1" applyAlignment="1">
      <alignment horizontal="center" vertical="center" wrapText="1"/>
    </xf>
    <xf numFmtId="0" fontId="2" fillId="3" borderId="2" xfId="2" applyFill="1" applyBorder="1" applyAlignment="1">
      <alignment horizontal="center" vertical="center" wrapText="1"/>
    </xf>
    <xf numFmtId="0" fontId="3" fillId="2" borderId="2" xfId="2" applyFont="1" applyFill="1" applyBorder="1" applyAlignment="1">
      <alignment horizontal="center" vertical="center" wrapText="1"/>
    </xf>
    <xf numFmtId="0" fontId="0" fillId="0" borderId="2" xfId="0" applyBorder="1" applyAlignment="1">
      <alignment horizontal="center" vertical="center" wrapText="1"/>
    </xf>
    <xf numFmtId="0" fontId="3" fillId="2" borderId="2" xfId="2" applyFont="1" applyFill="1" applyBorder="1" applyAlignment="1">
      <alignment horizontal="left" vertical="center" wrapText="1"/>
    </xf>
    <xf numFmtId="0" fontId="0" fillId="0" borderId="2" xfId="0" applyBorder="1" applyAlignment="1">
      <alignment horizontal="left" vertical="center" wrapText="1"/>
    </xf>
    <xf numFmtId="0" fontId="2" fillId="2" borderId="2" xfId="2" applyFill="1" applyBorder="1" applyAlignment="1">
      <alignment horizontal="left" vertical="center" wrapText="1"/>
    </xf>
    <xf numFmtId="0" fontId="2" fillId="3" borderId="2" xfId="2" applyFill="1" applyBorder="1" applyAlignment="1">
      <alignment vertical="center" wrapText="1"/>
    </xf>
    <xf numFmtId="0" fontId="2" fillId="2" borderId="2" xfId="2" applyFill="1" applyBorder="1" applyAlignment="1">
      <alignment horizontal="center" vertical="center" wrapText="1"/>
    </xf>
    <xf numFmtId="1" fontId="3" fillId="2" borderId="2" xfId="2" applyNumberFormat="1" applyFont="1" applyFill="1" applyBorder="1" applyAlignment="1">
      <alignment horizontal="center" vertical="center" wrapText="1"/>
    </xf>
    <xf numFmtId="0" fontId="9" fillId="0" borderId="2" xfId="0" applyFont="1" applyBorder="1" applyAlignment="1">
      <alignment horizontal="center" vertical="center" wrapText="1"/>
    </xf>
    <xf numFmtId="0" fontId="9" fillId="0" borderId="2" xfId="0" applyFont="1" applyBorder="1" applyAlignment="1">
      <alignment horizontal="left" vertical="center" wrapText="1"/>
    </xf>
    <xf numFmtId="0" fontId="6" fillId="3" borderId="2" xfId="2" applyFont="1" applyFill="1" applyBorder="1" applyAlignment="1">
      <alignment horizontal="center" vertical="center"/>
    </xf>
    <xf numFmtId="3" fontId="3" fillId="2" borderId="2" xfId="2" applyNumberFormat="1" applyFont="1" applyFill="1" applyBorder="1" applyAlignment="1">
      <alignment horizontal="center" vertical="center" wrapText="1"/>
    </xf>
    <xf numFmtId="165" fontId="3" fillId="2" borderId="2" xfId="2" applyNumberFormat="1" applyFont="1" applyFill="1" applyBorder="1" applyAlignment="1">
      <alignment horizontal="left" vertical="center" wrapText="1"/>
    </xf>
    <xf numFmtId="0" fontId="3" fillId="0" borderId="0" xfId="2" applyFont="1" applyFill="1" applyBorder="1" applyAlignment="1">
      <alignment horizontal="right" wrapText="1"/>
    </xf>
    <xf numFmtId="0" fontId="0" fillId="0" borderId="0" xfId="0" applyAlignment="1">
      <alignment wrapText="1"/>
    </xf>
    <xf numFmtId="0" fontId="3" fillId="0" borderId="0" xfId="2" applyFont="1" applyFill="1" applyBorder="1" applyAlignment="1">
      <alignment horizontal="right" vertical="center" wrapText="1"/>
    </xf>
    <xf numFmtId="0" fontId="2" fillId="0" borderId="0" xfId="2" applyFill="1" applyBorder="1" applyAlignment="1">
      <alignment horizontal="right" vertical="center" wrapText="1"/>
    </xf>
    <xf numFmtId="0" fontId="2" fillId="0" borderId="0" xfId="2" applyFill="1" applyBorder="1" applyAlignment="1">
      <alignment vertical="center" wrapText="1"/>
    </xf>
    <xf numFmtId="0" fontId="6" fillId="0" borderId="0" xfId="2" applyFont="1" applyFill="1" applyBorder="1" applyAlignment="1">
      <alignment horizontal="center" vertical="center" wrapText="1"/>
    </xf>
    <xf numFmtId="0" fontId="6" fillId="0" borderId="1" xfId="2" applyFont="1" applyFill="1" applyBorder="1" applyAlignment="1">
      <alignment horizontal="center" vertical="center" wrapText="1"/>
    </xf>
    <xf numFmtId="0" fontId="0" fillId="0" borderId="1" xfId="0" applyBorder="1" applyAlignment="1">
      <alignment wrapText="1"/>
    </xf>
  </cellXfs>
  <cellStyles count="6">
    <cellStyle name="Обычный" xfId="0" builtinId="0"/>
    <cellStyle name="Обычный 2" xfId="2"/>
    <cellStyle name="Обычный 3" xfId="3"/>
    <cellStyle name="Обычный 3 2" xfId="4"/>
    <cellStyle name="Обычный 4" xfId="5"/>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177"/>
  <sheetViews>
    <sheetView tabSelected="1" view="pageBreakPreview" zoomScale="55" zoomScaleNormal="130" zoomScaleSheetLayoutView="55" workbookViewId="0">
      <selection activeCell="H6" sqref="H6"/>
    </sheetView>
  </sheetViews>
  <sheetFormatPr defaultRowHeight="15.75" x14ac:dyDescent="0.25"/>
  <cols>
    <col min="1" max="1" width="5.7109375" style="43" customWidth="1"/>
    <col min="2" max="2" width="22" style="44" customWidth="1"/>
    <col min="3" max="3" width="73" style="43" customWidth="1"/>
    <col min="4" max="4" width="22.28515625" style="45" customWidth="1"/>
    <col min="5" max="5" width="21.28515625" style="45" customWidth="1"/>
    <col min="6" max="6" width="22.140625" style="45" customWidth="1"/>
    <col min="7" max="7" width="19.28515625" style="7" customWidth="1"/>
    <col min="8" max="8" width="17.5703125" style="7" customWidth="1"/>
    <col min="9" max="12" width="18.42578125" style="7" customWidth="1"/>
    <col min="13" max="13" width="20.7109375" style="8" customWidth="1"/>
    <col min="14" max="14" width="19.28515625" style="7" customWidth="1"/>
    <col min="15" max="15" width="16.85546875" style="7" customWidth="1"/>
    <col min="16" max="29" width="9.140625" style="7" customWidth="1"/>
    <col min="30" max="30" width="7" style="7" customWidth="1"/>
    <col min="31" max="31" width="40.140625" style="7" customWidth="1"/>
    <col min="32" max="32" width="35.28515625" style="7" customWidth="1"/>
    <col min="33" max="33" width="18" style="7" customWidth="1"/>
    <col min="34" max="34" width="15.28515625" style="7" customWidth="1"/>
    <col min="35" max="35" width="10.140625" style="7" customWidth="1"/>
    <col min="36" max="36" width="9.140625" style="7" customWidth="1"/>
    <col min="37" max="37" width="10.140625" style="7" bestFit="1" customWidth="1"/>
    <col min="38" max="197" width="9.140625" style="7"/>
    <col min="198" max="285" width="9.140625" style="46"/>
    <col min="286" max="286" width="7" style="46" customWidth="1"/>
    <col min="287" max="287" width="40.140625" style="46" customWidth="1"/>
    <col min="288" max="288" width="35.28515625" style="46" customWidth="1"/>
    <col min="289" max="289" width="18" style="46" customWidth="1"/>
    <col min="290" max="290" width="15.28515625" style="46" customWidth="1"/>
    <col min="291" max="291" width="10.140625" style="46" bestFit="1" customWidth="1"/>
    <col min="292" max="292" width="9.140625" style="46"/>
    <col min="293" max="293" width="10.140625" style="46" bestFit="1" customWidth="1"/>
    <col min="294" max="541" width="9.140625" style="46"/>
    <col min="542" max="542" width="7" style="46" customWidth="1"/>
    <col min="543" max="543" width="40.140625" style="46" customWidth="1"/>
    <col min="544" max="544" width="35.28515625" style="46" customWidth="1"/>
    <col min="545" max="545" width="18" style="46" customWidth="1"/>
    <col min="546" max="546" width="15.28515625" style="46" customWidth="1"/>
    <col min="547" max="547" width="10.140625" style="46" bestFit="1" customWidth="1"/>
    <col min="548" max="548" width="9.140625" style="46"/>
    <col min="549" max="549" width="10.140625" style="46" bestFit="1" customWidth="1"/>
    <col min="550" max="797" width="9.140625" style="46"/>
    <col min="798" max="798" width="7" style="46" customWidth="1"/>
    <col min="799" max="799" width="40.140625" style="46" customWidth="1"/>
    <col min="800" max="800" width="35.28515625" style="46" customWidth="1"/>
    <col min="801" max="801" width="18" style="46" customWidth="1"/>
    <col min="802" max="802" width="15.28515625" style="46" customWidth="1"/>
    <col min="803" max="803" width="10.140625" style="46" bestFit="1" customWidth="1"/>
    <col min="804" max="804" width="9.140625" style="46"/>
    <col min="805" max="805" width="10.140625" style="46" bestFit="1" customWidth="1"/>
    <col min="806" max="1053" width="9.140625" style="46"/>
    <col min="1054" max="1054" width="7" style="46" customWidth="1"/>
    <col min="1055" max="1055" width="40.140625" style="46" customWidth="1"/>
    <col min="1056" max="1056" width="35.28515625" style="46" customWidth="1"/>
    <col min="1057" max="1057" width="18" style="46" customWidth="1"/>
    <col min="1058" max="1058" width="15.28515625" style="46" customWidth="1"/>
    <col min="1059" max="1059" width="10.140625" style="46" bestFit="1" customWidth="1"/>
    <col min="1060" max="1060" width="9.140625" style="46"/>
    <col min="1061" max="1061" width="10.140625" style="46" bestFit="1" customWidth="1"/>
    <col min="1062" max="1309" width="9.140625" style="46"/>
    <col min="1310" max="1310" width="7" style="46" customWidth="1"/>
    <col min="1311" max="1311" width="40.140625" style="46" customWidth="1"/>
    <col min="1312" max="1312" width="35.28515625" style="46" customWidth="1"/>
    <col min="1313" max="1313" width="18" style="46" customWidth="1"/>
    <col min="1314" max="1314" width="15.28515625" style="46" customWidth="1"/>
    <col min="1315" max="1315" width="10.140625" style="46" bestFit="1" customWidth="1"/>
    <col min="1316" max="1316" width="9.140625" style="46"/>
    <col min="1317" max="1317" width="10.140625" style="46" bestFit="1" customWidth="1"/>
    <col min="1318" max="1565" width="9.140625" style="46"/>
    <col min="1566" max="1566" width="7" style="46" customWidth="1"/>
    <col min="1567" max="1567" width="40.140625" style="46" customWidth="1"/>
    <col min="1568" max="1568" width="35.28515625" style="46" customWidth="1"/>
    <col min="1569" max="1569" width="18" style="46" customWidth="1"/>
    <col min="1570" max="1570" width="15.28515625" style="46" customWidth="1"/>
    <col min="1571" max="1571" width="10.140625" style="46" bestFit="1" customWidth="1"/>
    <col min="1572" max="1572" width="9.140625" style="46"/>
    <col min="1573" max="1573" width="10.140625" style="46" bestFit="1" customWidth="1"/>
    <col min="1574" max="1821" width="9.140625" style="46"/>
    <col min="1822" max="1822" width="7" style="46" customWidth="1"/>
    <col min="1823" max="1823" width="40.140625" style="46" customWidth="1"/>
    <col min="1824" max="1824" width="35.28515625" style="46" customWidth="1"/>
    <col min="1825" max="1825" width="18" style="46" customWidth="1"/>
    <col min="1826" max="1826" width="15.28515625" style="46" customWidth="1"/>
    <col min="1827" max="1827" width="10.140625" style="46" bestFit="1" customWidth="1"/>
    <col min="1828" max="1828" width="9.140625" style="46"/>
    <col min="1829" max="1829" width="10.140625" style="46" bestFit="1" customWidth="1"/>
    <col min="1830" max="2077" width="9.140625" style="46"/>
    <col min="2078" max="2078" width="7" style="46" customWidth="1"/>
    <col min="2079" max="2079" width="40.140625" style="46" customWidth="1"/>
    <col min="2080" max="2080" width="35.28515625" style="46" customWidth="1"/>
    <col min="2081" max="2081" width="18" style="46" customWidth="1"/>
    <col min="2082" max="2082" width="15.28515625" style="46" customWidth="1"/>
    <col min="2083" max="2083" width="10.140625" style="46" bestFit="1" customWidth="1"/>
    <col min="2084" max="2084" width="9.140625" style="46"/>
    <col min="2085" max="2085" width="10.140625" style="46" bestFit="1" customWidth="1"/>
    <col min="2086" max="2333" width="9.140625" style="46"/>
    <col min="2334" max="2334" width="7" style="46" customWidth="1"/>
    <col min="2335" max="2335" width="40.140625" style="46" customWidth="1"/>
    <col min="2336" max="2336" width="35.28515625" style="46" customWidth="1"/>
    <col min="2337" max="2337" width="18" style="46" customWidth="1"/>
    <col min="2338" max="2338" width="15.28515625" style="46" customWidth="1"/>
    <col min="2339" max="2339" width="10.140625" style="46" bestFit="1" customWidth="1"/>
    <col min="2340" max="2340" width="9.140625" style="46"/>
    <col min="2341" max="2341" width="10.140625" style="46" bestFit="1" customWidth="1"/>
    <col min="2342" max="2589" width="9.140625" style="46"/>
    <col min="2590" max="2590" width="7" style="46" customWidth="1"/>
    <col min="2591" max="2591" width="40.140625" style="46" customWidth="1"/>
    <col min="2592" max="2592" width="35.28515625" style="46" customWidth="1"/>
    <col min="2593" max="2593" width="18" style="46" customWidth="1"/>
    <col min="2594" max="2594" width="15.28515625" style="46" customWidth="1"/>
    <col min="2595" max="2595" width="10.140625" style="46" bestFit="1" customWidth="1"/>
    <col min="2596" max="2596" width="9.140625" style="46"/>
    <col min="2597" max="2597" width="10.140625" style="46" bestFit="1" customWidth="1"/>
    <col min="2598" max="2845" width="9.140625" style="46"/>
    <col min="2846" max="2846" width="7" style="46" customWidth="1"/>
    <col min="2847" max="2847" width="40.140625" style="46" customWidth="1"/>
    <col min="2848" max="2848" width="35.28515625" style="46" customWidth="1"/>
    <col min="2849" max="2849" width="18" style="46" customWidth="1"/>
    <col min="2850" max="2850" width="15.28515625" style="46" customWidth="1"/>
    <col min="2851" max="2851" width="10.140625" style="46" bestFit="1" customWidth="1"/>
    <col min="2852" max="2852" width="9.140625" style="46"/>
    <col min="2853" max="2853" width="10.140625" style="46" bestFit="1" customWidth="1"/>
    <col min="2854" max="3101" width="9.140625" style="46"/>
    <col min="3102" max="3102" width="7" style="46" customWidth="1"/>
    <col min="3103" max="3103" width="40.140625" style="46" customWidth="1"/>
    <col min="3104" max="3104" width="35.28515625" style="46" customWidth="1"/>
    <col min="3105" max="3105" width="18" style="46" customWidth="1"/>
    <col min="3106" max="3106" width="15.28515625" style="46" customWidth="1"/>
    <col min="3107" max="3107" width="10.140625" style="46" bestFit="1" customWidth="1"/>
    <col min="3108" max="3108" width="9.140625" style="46"/>
    <col min="3109" max="3109" width="10.140625" style="46" bestFit="1" customWidth="1"/>
    <col min="3110" max="3357" width="9.140625" style="46"/>
    <col min="3358" max="3358" width="7" style="46" customWidth="1"/>
    <col min="3359" max="3359" width="40.140625" style="46" customWidth="1"/>
    <col min="3360" max="3360" width="35.28515625" style="46" customWidth="1"/>
    <col min="3361" max="3361" width="18" style="46" customWidth="1"/>
    <col min="3362" max="3362" width="15.28515625" style="46" customWidth="1"/>
    <col min="3363" max="3363" width="10.140625" style="46" bestFit="1" customWidth="1"/>
    <col min="3364" max="3364" width="9.140625" style="46"/>
    <col min="3365" max="3365" width="10.140625" style="46" bestFit="1" customWidth="1"/>
    <col min="3366" max="3613" width="9.140625" style="46"/>
    <col min="3614" max="3614" width="7" style="46" customWidth="1"/>
    <col min="3615" max="3615" width="40.140625" style="46" customWidth="1"/>
    <col min="3616" max="3616" width="35.28515625" style="46" customWidth="1"/>
    <col min="3617" max="3617" width="18" style="46" customWidth="1"/>
    <col min="3618" max="3618" width="15.28515625" style="46" customWidth="1"/>
    <col min="3619" max="3619" width="10.140625" style="46" bestFit="1" customWidth="1"/>
    <col min="3620" max="3620" width="9.140625" style="46"/>
    <col min="3621" max="3621" width="10.140625" style="46" bestFit="1" customWidth="1"/>
    <col min="3622" max="3869" width="9.140625" style="46"/>
    <col min="3870" max="3870" width="7" style="46" customWidth="1"/>
    <col min="3871" max="3871" width="40.140625" style="46" customWidth="1"/>
    <col min="3872" max="3872" width="35.28515625" style="46" customWidth="1"/>
    <col min="3873" max="3873" width="18" style="46" customWidth="1"/>
    <col min="3874" max="3874" width="15.28515625" style="46" customWidth="1"/>
    <col min="3875" max="3875" width="10.140625" style="46" bestFit="1" customWidth="1"/>
    <col min="3876" max="3876" width="9.140625" style="46"/>
    <col min="3877" max="3877" width="10.140625" style="46" bestFit="1" customWidth="1"/>
    <col min="3878" max="4125" width="9.140625" style="46"/>
    <col min="4126" max="4126" width="7" style="46" customWidth="1"/>
    <col min="4127" max="4127" width="40.140625" style="46" customWidth="1"/>
    <col min="4128" max="4128" width="35.28515625" style="46" customWidth="1"/>
    <col min="4129" max="4129" width="18" style="46" customWidth="1"/>
    <col min="4130" max="4130" width="15.28515625" style="46" customWidth="1"/>
    <col min="4131" max="4131" width="10.140625" style="46" bestFit="1" customWidth="1"/>
    <col min="4132" max="4132" width="9.140625" style="46"/>
    <col min="4133" max="4133" width="10.140625" style="46" bestFit="1" customWidth="1"/>
    <col min="4134" max="4381" width="9.140625" style="46"/>
    <col min="4382" max="4382" width="7" style="46" customWidth="1"/>
    <col min="4383" max="4383" width="40.140625" style="46" customWidth="1"/>
    <col min="4384" max="4384" width="35.28515625" style="46" customWidth="1"/>
    <col min="4385" max="4385" width="18" style="46" customWidth="1"/>
    <col min="4386" max="4386" width="15.28515625" style="46" customWidth="1"/>
    <col min="4387" max="4387" width="10.140625" style="46" bestFit="1" customWidth="1"/>
    <col min="4388" max="4388" width="9.140625" style="46"/>
    <col min="4389" max="4389" width="10.140625" style="46" bestFit="1" customWidth="1"/>
    <col min="4390" max="4637" width="9.140625" style="46"/>
    <col min="4638" max="4638" width="7" style="46" customWidth="1"/>
    <col min="4639" max="4639" width="40.140625" style="46" customWidth="1"/>
    <col min="4640" max="4640" width="35.28515625" style="46" customWidth="1"/>
    <col min="4641" max="4641" width="18" style="46" customWidth="1"/>
    <col min="4642" max="4642" width="15.28515625" style="46" customWidth="1"/>
    <col min="4643" max="4643" width="10.140625" style="46" bestFit="1" customWidth="1"/>
    <col min="4644" max="4644" width="9.140625" style="46"/>
    <col min="4645" max="4645" width="10.140625" style="46" bestFit="1" customWidth="1"/>
    <col min="4646" max="4893" width="9.140625" style="46"/>
    <col min="4894" max="4894" width="7" style="46" customWidth="1"/>
    <col min="4895" max="4895" width="40.140625" style="46" customWidth="1"/>
    <col min="4896" max="4896" width="35.28515625" style="46" customWidth="1"/>
    <col min="4897" max="4897" width="18" style="46" customWidth="1"/>
    <col min="4898" max="4898" width="15.28515625" style="46" customWidth="1"/>
    <col min="4899" max="4899" width="10.140625" style="46" bestFit="1" customWidth="1"/>
    <col min="4900" max="4900" width="9.140625" style="46"/>
    <col min="4901" max="4901" width="10.140625" style="46" bestFit="1" customWidth="1"/>
    <col min="4902" max="5149" width="9.140625" style="46"/>
    <col min="5150" max="5150" width="7" style="46" customWidth="1"/>
    <col min="5151" max="5151" width="40.140625" style="46" customWidth="1"/>
    <col min="5152" max="5152" width="35.28515625" style="46" customWidth="1"/>
    <col min="5153" max="5153" width="18" style="46" customWidth="1"/>
    <col min="5154" max="5154" width="15.28515625" style="46" customWidth="1"/>
    <col min="5155" max="5155" width="10.140625" style="46" bestFit="1" customWidth="1"/>
    <col min="5156" max="5156" width="9.140625" style="46"/>
    <col min="5157" max="5157" width="10.140625" style="46" bestFit="1" customWidth="1"/>
    <col min="5158" max="5405" width="9.140625" style="46"/>
    <col min="5406" max="5406" width="7" style="46" customWidth="1"/>
    <col min="5407" max="5407" width="40.140625" style="46" customWidth="1"/>
    <col min="5408" max="5408" width="35.28515625" style="46" customWidth="1"/>
    <col min="5409" max="5409" width="18" style="46" customWidth="1"/>
    <col min="5410" max="5410" width="15.28515625" style="46" customWidth="1"/>
    <col min="5411" max="5411" width="10.140625" style="46" bestFit="1" customWidth="1"/>
    <col min="5412" max="5412" width="9.140625" style="46"/>
    <col min="5413" max="5413" width="10.140625" style="46" bestFit="1" customWidth="1"/>
    <col min="5414" max="5661" width="9.140625" style="46"/>
    <col min="5662" max="5662" width="7" style="46" customWidth="1"/>
    <col min="5663" max="5663" width="40.140625" style="46" customWidth="1"/>
    <col min="5664" max="5664" width="35.28515625" style="46" customWidth="1"/>
    <col min="5665" max="5665" width="18" style="46" customWidth="1"/>
    <col min="5666" max="5666" width="15.28515625" style="46" customWidth="1"/>
    <col min="5667" max="5667" width="10.140625" style="46" bestFit="1" customWidth="1"/>
    <col min="5668" max="5668" width="9.140625" style="46"/>
    <col min="5669" max="5669" width="10.140625" style="46" bestFit="1" customWidth="1"/>
    <col min="5670" max="5917" width="9.140625" style="46"/>
    <col min="5918" max="5918" width="7" style="46" customWidth="1"/>
    <col min="5919" max="5919" width="40.140625" style="46" customWidth="1"/>
    <col min="5920" max="5920" width="35.28515625" style="46" customWidth="1"/>
    <col min="5921" max="5921" width="18" style="46" customWidth="1"/>
    <col min="5922" max="5922" width="15.28515625" style="46" customWidth="1"/>
    <col min="5923" max="5923" width="10.140625" style="46" bestFit="1" customWidth="1"/>
    <col min="5924" max="5924" width="9.140625" style="46"/>
    <col min="5925" max="5925" width="10.140625" style="46" bestFit="1" customWidth="1"/>
    <col min="5926" max="6173" width="9.140625" style="46"/>
    <col min="6174" max="6174" width="7" style="46" customWidth="1"/>
    <col min="6175" max="6175" width="40.140625" style="46" customWidth="1"/>
    <col min="6176" max="6176" width="35.28515625" style="46" customWidth="1"/>
    <col min="6177" max="6177" width="18" style="46" customWidth="1"/>
    <col min="6178" max="6178" width="15.28515625" style="46" customWidth="1"/>
    <col min="6179" max="6179" width="10.140625" style="46" bestFit="1" customWidth="1"/>
    <col min="6180" max="6180" width="9.140625" style="46"/>
    <col min="6181" max="6181" width="10.140625" style="46" bestFit="1" customWidth="1"/>
    <col min="6182" max="6429" width="9.140625" style="46"/>
    <col min="6430" max="6430" width="7" style="46" customWidth="1"/>
    <col min="6431" max="6431" width="40.140625" style="46" customWidth="1"/>
    <col min="6432" max="6432" width="35.28515625" style="46" customWidth="1"/>
    <col min="6433" max="6433" width="18" style="46" customWidth="1"/>
    <col min="6434" max="6434" width="15.28515625" style="46" customWidth="1"/>
    <col min="6435" max="6435" width="10.140625" style="46" bestFit="1" customWidth="1"/>
    <col min="6436" max="6436" width="9.140625" style="46"/>
    <col min="6437" max="6437" width="10.140625" style="46" bestFit="1" customWidth="1"/>
    <col min="6438" max="6685" width="9.140625" style="46"/>
    <col min="6686" max="6686" width="7" style="46" customWidth="1"/>
    <col min="6687" max="6687" width="40.140625" style="46" customWidth="1"/>
    <col min="6688" max="6688" width="35.28515625" style="46" customWidth="1"/>
    <col min="6689" max="6689" width="18" style="46" customWidth="1"/>
    <col min="6690" max="6690" width="15.28515625" style="46" customWidth="1"/>
    <col min="6691" max="6691" width="10.140625" style="46" bestFit="1" customWidth="1"/>
    <col min="6692" max="6692" width="9.140625" style="46"/>
    <col min="6693" max="6693" width="10.140625" style="46" bestFit="1" customWidth="1"/>
    <col min="6694" max="6941" width="9.140625" style="46"/>
    <col min="6942" max="6942" width="7" style="46" customWidth="1"/>
    <col min="6943" max="6943" width="40.140625" style="46" customWidth="1"/>
    <col min="6944" max="6944" width="35.28515625" style="46" customWidth="1"/>
    <col min="6945" max="6945" width="18" style="46" customWidth="1"/>
    <col min="6946" max="6946" width="15.28515625" style="46" customWidth="1"/>
    <col min="6947" max="6947" width="10.140625" style="46" bestFit="1" customWidth="1"/>
    <col min="6948" max="6948" width="9.140625" style="46"/>
    <col min="6949" max="6949" width="10.140625" style="46" bestFit="1" customWidth="1"/>
    <col min="6950" max="7197" width="9.140625" style="46"/>
    <col min="7198" max="7198" width="7" style="46" customWidth="1"/>
    <col min="7199" max="7199" width="40.140625" style="46" customWidth="1"/>
    <col min="7200" max="7200" width="35.28515625" style="46" customWidth="1"/>
    <col min="7201" max="7201" width="18" style="46" customWidth="1"/>
    <col min="7202" max="7202" width="15.28515625" style="46" customWidth="1"/>
    <col min="7203" max="7203" width="10.140625" style="46" bestFit="1" customWidth="1"/>
    <col min="7204" max="7204" width="9.140625" style="46"/>
    <col min="7205" max="7205" width="10.140625" style="46" bestFit="1" customWidth="1"/>
    <col min="7206" max="7453" width="9.140625" style="46"/>
    <col min="7454" max="7454" width="7" style="46" customWidth="1"/>
    <col min="7455" max="7455" width="40.140625" style="46" customWidth="1"/>
    <col min="7456" max="7456" width="35.28515625" style="46" customWidth="1"/>
    <col min="7457" max="7457" width="18" style="46" customWidth="1"/>
    <col min="7458" max="7458" width="15.28515625" style="46" customWidth="1"/>
    <col min="7459" max="7459" width="10.140625" style="46" bestFit="1" customWidth="1"/>
    <col min="7460" max="7460" width="9.140625" style="46"/>
    <col min="7461" max="7461" width="10.140625" style="46" bestFit="1" customWidth="1"/>
    <col min="7462" max="7709" width="9.140625" style="46"/>
    <col min="7710" max="7710" width="7" style="46" customWidth="1"/>
    <col min="7711" max="7711" width="40.140625" style="46" customWidth="1"/>
    <col min="7712" max="7712" width="35.28515625" style="46" customWidth="1"/>
    <col min="7713" max="7713" width="18" style="46" customWidth="1"/>
    <col min="7714" max="7714" width="15.28515625" style="46" customWidth="1"/>
    <col min="7715" max="7715" width="10.140625" style="46" bestFit="1" customWidth="1"/>
    <col min="7716" max="7716" width="9.140625" style="46"/>
    <col min="7717" max="7717" width="10.140625" style="46" bestFit="1" customWidth="1"/>
    <col min="7718" max="7965" width="9.140625" style="46"/>
    <col min="7966" max="7966" width="7" style="46" customWidth="1"/>
    <col min="7967" max="7967" width="40.140625" style="46" customWidth="1"/>
    <col min="7968" max="7968" width="35.28515625" style="46" customWidth="1"/>
    <col min="7969" max="7969" width="18" style="46" customWidth="1"/>
    <col min="7970" max="7970" width="15.28515625" style="46" customWidth="1"/>
    <col min="7971" max="7971" width="10.140625" style="46" bestFit="1" customWidth="1"/>
    <col min="7972" max="7972" width="9.140625" style="46"/>
    <col min="7973" max="7973" width="10.140625" style="46" bestFit="1" customWidth="1"/>
    <col min="7974" max="8221" width="9.140625" style="46"/>
    <col min="8222" max="8222" width="7" style="46" customWidth="1"/>
    <col min="8223" max="8223" width="40.140625" style="46" customWidth="1"/>
    <col min="8224" max="8224" width="35.28515625" style="46" customWidth="1"/>
    <col min="8225" max="8225" width="18" style="46" customWidth="1"/>
    <col min="8226" max="8226" width="15.28515625" style="46" customWidth="1"/>
    <col min="8227" max="8227" width="10.140625" style="46" bestFit="1" customWidth="1"/>
    <col min="8228" max="8228" width="9.140625" style="46"/>
    <col min="8229" max="8229" width="10.140625" style="46" bestFit="1" customWidth="1"/>
    <col min="8230" max="8477" width="9.140625" style="46"/>
    <col min="8478" max="8478" width="7" style="46" customWidth="1"/>
    <col min="8479" max="8479" width="40.140625" style="46" customWidth="1"/>
    <col min="8480" max="8480" width="35.28515625" style="46" customWidth="1"/>
    <col min="8481" max="8481" width="18" style="46" customWidth="1"/>
    <col min="8482" max="8482" width="15.28515625" style="46" customWidth="1"/>
    <col min="8483" max="8483" width="10.140625" style="46" bestFit="1" customWidth="1"/>
    <col min="8484" max="8484" width="9.140625" style="46"/>
    <col min="8485" max="8485" width="10.140625" style="46" bestFit="1" customWidth="1"/>
    <col min="8486" max="8733" width="9.140625" style="46"/>
    <col min="8734" max="8734" width="7" style="46" customWidth="1"/>
    <col min="8735" max="8735" width="40.140625" style="46" customWidth="1"/>
    <col min="8736" max="8736" width="35.28515625" style="46" customWidth="1"/>
    <col min="8737" max="8737" width="18" style="46" customWidth="1"/>
    <col min="8738" max="8738" width="15.28515625" style="46" customWidth="1"/>
    <col min="8739" max="8739" width="10.140625" style="46" bestFit="1" customWidth="1"/>
    <col min="8740" max="8740" width="9.140625" style="46"/>
    <col min="8741" max="8741" width="10.140625" style="46" bestFit="1" customWidth="1"/>
    <col min="8742" max="8989" width="9.140625" style="46"/>
    <col min="8990" max="8990" width="7" style="46" customWidth="1"/>
    <col min="8991" max="8991" width="40.140625" style="46" customWidth="1"/>
    <col min="8992" max="8992" width="35.28515625" style="46" customWidth="1"/>
    <col min="8993" max="8993" width="18" style="46" customWidth="1"/>
    <col min="8994" max="8994" width="15.28515625" style="46" customWidth="1"/>
    <col min="8995" max="8995" width="10.140625" style="46" bestFit="1" customWidth="1"/>
    <col min="8996" max="8996" width="9.140625" style="46"/>
    <col min="8997" max="8997" width="10.140625" style="46" bestFit="1" customWidth="1"/>
    <col min="8998" max="9245" width="9.140625" style="46"/>
    <col min="9246" max="9246" width="7" style="46" customWidth="1"/>
    <col min="9247" max="9247" width="40.140625" style="46" customWidth="1"/>
    <col min="9248" max="9248" width="35.28515625" style="46" customWidth="1"/>
    <col min="9249" max="9249" width="18" style="46" customWidth="1"/>
    <col min="9250" max="9250" width="15.28515625" style="46" customWidth="1"/>
    <col min="9251" max="9251" width="10.140625" style="46" bestFit="1" customWidth="1"/>
    <col min="9252" max="9252" width="9.140625" style="46"/>
    <col min="9253" max="9253" width="10.140625" style="46" bestFit="1" customWidth="1"/>
    <col min="9254" max="9501" width="9.140625" style="46"/>
    <col min="9502" max="9502" width="7" style="46" customWidth="1"/>
    <col min="9503" max="9503" width="40.140625" style="46" customWidth="1"/>
    <col min="9504" max="9504" width="35.28515625" style="46" customWidth="1"/>
    <col min="9505" max="9505" width="18" style="46" customWidth="1"/>
    <col min="9506" max="9506" width="15.28515625" style="46" customWidth="1"/>
    <col min="9507" max="9507" width="10.140625" style="46" bestFit="1" customWidth="1"/>
    <col min="9508" max="9508" width="9.140625" style="46"/>
    <col min="9509" max="9509" width="10.140625" style="46" bestFit="1" customWidth="1"/>
    <col min="9510" max="9757" width="9.140625" style="46"/>
    <col min="9758" max="9758" width="7" style="46" customWidth="1"/>
    <col min="9759" max="9759" width="40.140625" style="46" customWidth="1"/>
    <col min="9760" max="9760" width="35.28515625" style="46" customWidth="1"/>
    <col min="9761" max="9761" width="18" style="46" customWidth="1"/>
    <col min="9762" max="9762" width="15.28515625" style="46" customWidth="1"/>
    <col min="9763" max="9763" width="10.140625" style="46" bestFit="1" customWidth="1"/>
    <col min="9764" max="9764" width="9.140625" style="46"/>
    <col min="9765" max="9765" width="10.140625" style="46" bestFit="1" customWidth="1"/>
    <col min="9766" max="10013" width="9.140625" style="46"/>
    <col min="10014" max="10014" width="7" style="46" customWidth="1"/>
    <col min="10015" max="10015" width="40.140625" style="46" customWidth="1"/>
    <col min="10016" max="10016" width="35.28515625" style="46" customWidth="1"/>
    <col min="10017" max="10017" width="18" style="46" customWidth="1"/>
    <col min="10018" max="10018" width="15.28515625" style="46" customWidth="1"/>
    <col min="10019" max="10019" width="10.140625" style="46" bestFit="1" customWidth="1"/>
    <col min="10020" max="10020" width="9.140625" style="46"/>
    <col min="10021" max="10021" width="10.140625" style="46" bestFit="1" customWidth="1"/>
    <col min="10022" max="10269" width="9.140625" style="46"/>
    <col min="10270" max="10270" width="7" style="46" customWidth="1"/>
    <col min="10271" max="10271" width="40.140625" style="46" customWidth="1"/>
    <col min="10272" max="10272" width="35.28515625" style="46" customWidth="1"/>
    <col min="10273" max="10273" width="18" style="46" customWidth="1"/>
    <col min="10274" max="10274" width="15.28515625" style="46" customWidth="1"/>
    <col min="10275" max="10275" width="10.140625" style="46" bestFit="1" customWidth="1"/>
    <col min="10276" max="10276" width="9.140625" style="46"/>
    <col min="10277" max="10277" width="10.140625" style="46" bestFit="1" customWidth="1"/>
    <col min="10278" max="10525" width="9.140625" style="46"/>
    <col min="10526" max="10526" width="7" style="46" customWidth="1"/>
    <col min="10527" max="10527" width="40.140625" style="46" customWidth="1"/>
    <col min="10528" max="10528" width="35.28515625" style="46" customWidth="1"/>
    <col min="10529" max="10529" width="18" style="46" customWidth="1"/>
    <col min="10530" max="10530" width="15.28515625" style="46" customWidth="1"/>
    <col min="10531" max="10531" width="10.140625" style="46" bestFit="1" customWidth="1"/>
    <col min="10532" max="10532" width="9.140625" style="46"/>
    <col min="10533" max="10533" width="10.140625" style="46" bestFit="1" customWidth="1"/>
    <col min="10534" max="10781" width="9.140625" style="46"/>
    <col min="10782" max="10782" width="7" style="46" customWidth="1"/>
    <col min="10783" max="10783" width="40.140625" style="46" customWidth="1"/>
    <col min="10784" max="10784" width="35.28515625" style="46" customWidth="1"/>
    <col min="10785" max="10785" width="18" style="46" customWidth="1"/>
    <col min="10786" max="10786" width="15.28515625" style="46" customWidth="1"/>
    <col min="10787" max="10787" width="10.140625" style="46" bestFit="1" customWidth="1"/>
    <col min="10788" max="10788" width="9.140625" style="46"/>
    <col min="10789" max="10789" width="10.140625" style="46" bestFit="1" customWidth="1"/>
    <col min="10790" max="11037" width="9.140625" style="46"/>
    <col min="11038" max="11038" width="7" style="46" customWidth="1"/>
    <col min="11039" max="11039" width="40.140625" style="46" customWidth="1"/>
    <col min="11040" max="11040" width="35.28515625" style="46" customWidth="1"/>
    <col min="11041" max="11041" width="18" style="46" customWidth="1"/>
    <col min="11042" max="11042" width="15.28515625" style="46" customWidth="1"/>
    <col min="11043" max="11043" width="10.140625" style="46" bestFit="1" customWidth="1"/>
    <col min="11044" max="11044" width="9.140625" style="46"/>
    <col min="11045" max="11045" width="10.140625" style="46" bestFit="1" customWidth="1"/>
    <col min="11046" max="11293" width="9.140625" style="46"/>
    <col min="11294" max="11294" width="7" style="46" customWidth="1"/>
    <col min="11295" max="11295" width="40.140625" style="46" customWidth="1"/>
    <col min="11296" max="11296" width="35.28515625" style="46" customWidth="1"/>
    <col min="11297" max="11297" width="18" style="46" customWidth="1"/>
    <col min="11298" max="11298" width="15.28515625" style="46" customWidth="1"/>
    <col min="11299" max="11299" width="10.140625" style="46" bestFit="1" customWidth="1"/>
    <col min="11300" max="11300" width="9.140625" style="46"/>
    <col min="11301" max="11301" width="10.140625" style="46" bestFit="1" customWidth="1"/>
    <col min="11302" max="11549" width="9.140625" style="46"/>
    <col min="11550" max="11550" width="7" style="46" customWidth="1"/>
    <col min="11551" max="11551" width="40.140625" style="46" customWidth="1"/>
    <col min="11552" max="11552" width="35.28515625" style="46" customWidth="1"/>
    <col min="11553" max="11553" width="18" style="46" customWidth="1"/>
    <col min="11554" max="11554" width="15.28515625" style="46" customWidth="1"/>
    <col min="11555" max="11555" width="10.140625" style="46" bestFit="1" customWidth="1"/>
    <col min="11556" max="11556" width="9.140625" style="46"/>
    <col min="11557" max="11557" width="10.140625" style="46" bestFit="1" customWidth="1"/>
    <col min="11558" max="11805" width="9.140625" style="46"/>
    <col min="11806" max="11806" width="7" style="46" customWidth="1"/>
    <col min="11807" max="11807" width="40.140625" style="46" customWidth="1"/>
    <col min="11808" max="11808" width="35.28515625" style="46" customWidth="1"/>
    <col min="11809" max="11809" width="18" style="46" customWidth="1"/>
    <col min="11810" max="11810" width="15.28515625" style="46" customWidth="1"/>
    <col min="11811" max="11811" width="10.140625" style="46" bestFit="1" customWidth="1"/>
    <col min="11812" max="11812" width="9.140625" style="46"/>
    <col min="11813" max="11813" width="10.140625" style="46" bestFit="1" customWidth="1"/>
    <col min="11814" max="12061" width="9.140625" style="46"/>
    <col min="12062" max="12062" width="7" style="46" customWidth="1"/>
    <col min="12063" max="12063" width="40.140625" style="46" customWidth="1"/>
    <col min="12064" max="12064" width="35.28515625" style="46" customWidth="1"/>
    <col min="12065" max="12065" width="18" style="46" customWidth="1"/>
    <col min="12066" max="12066" width="15.28515625" style="46" customWidth="1"/>
    <col min="12067" max="12067" width="10.140625" style="46" bestFit="1" customWidth="1"/>
    <col min="12068" max="12068" width="9.140625" style="46"/>
    <col min="12069" max="12069" width="10.140625" style="46" bestFit="1" customWidth="1"/>
    <col min="12070" max="12317" width="9.140625" style="46"/>
    <col min="12318" max="12318" width="7" style="46" customWidth="1"/>
    <col min="12319" max="12319" width="40.140625" style="46" customWidth="1"/>
    <col min="12320" max="12320" width="35.28515625" style="46" customWidth="1"/>
    <col min="12321" max="12321" width="18" style="46" customWidth="1"/>
    <col min="12322" max="12322" width="15.28515625" style="46" customWidth="1"/>
    <col min="12323" max="12323" width="10.140625" style="46" bestFit="1" customWidth="1"/>
    <col min="12324" max="12324" width="9.140625" style="46"/>
    <col min="12325" max="12325" width="10.140625" style="46" bestFit="1" customWidth="1"/>
    <col min="12326" max="12573" width="9.140625" style="46"/>
    <col min="12574" max="12574" width="7" style="46" customWidth="1"/>
    <col min="12575" max="12575" width="40.140625" style="46" customWidth="1"/>
    <col min="12576" max="12576" width="35.28515625" style="46" customWidth="1"/>
    <col min="12577" max="12577" width="18" style="46" customWidth="1"/>
    <col min="12578" max="12578" width="15.28515625" style="46" customWidth="1"/>
    <col min="12579" max="12579" width="10.140625" style="46" bestFit="1" customWidth="1"/>
    <col min="12580" max="12580" width="9.140625" style="46"/>
    <col min="12581" max="12581" width="10.140625" style="46" bestFit="1" customWidth="1"/>
    <col min="12582" max="12829" width="9.140625" style="46"/>
    <col min="12830" max="12830" width="7" style="46" customWidth="1"/>
    <col min="12831" max="12831" width="40.140625" style="46" customWidth="1"/>
    <col min="12832" max="12832" width="35.28515625" style="46" customWidth="1"/>
    <col min="12833" max="12833" width="18" style="46" customWidth="1"/>
    <col min="12834" max="12834" width="15.28515625" style="46" customWidth="1"/>
    <col min="12835" max="12835" width="10.140625" style="46" bestFit="1" customWidth="1"/>
    <col min="12836" max="12836" width="9.140625" style="46"/>
    <col min="12837" max="12837" width="10.140625" style="46" bestFit="1" customWidth="1"/>
    <col min="12838" max="13085" width="9.140625" style="46"/>
    <col min="13086" max="13086" width="7" style="46" customWidth="1"/>
    <col min="13087" max="13087" width="40.140625" style="46" customWidth="1"/>
    <col min="13088" max="13088" width="35.28515625" style="46" customWidth="1"/>
    <col min="13089" max="13089" width="18" style="46" customWidth="1"/>
    <col min="13090" max="13090" width="15.28515625" style="46" customWidth="1"/>
    <col min="13091" max="13091" width="10.140625" style="46" bestFit="1" customWidth="1"/>
    <col min="13092" max="13092" width="9.140625" style="46"/>
    <col min="13093" max="13093" width="10.140625" style="46" bestFit="1" customWidth="1"/>
    <col min="13094" max="13341" width="9.140625" style="46"/>
    <col min="13342" max="13342" width="7" style="46" customWidth="1"/>
    <col min="13343" max="13343" width="40.140625" style="46" customWidth="1"/>
    <col min="13344" max="13344" width="35.28515625" style="46" customWidth="1"/>
    <col min="13345" max="13345" width="18" style="46" customWidth="1"/>
    <col min="13346" max="13346" width="15.28515625" style="46" customWidth="1"/>
    <col min="13347" max="13347" width="10.140625" style="46" bestFit="1" customWidth="1"/>
    <col min="13348" max="13348" width="9.140625" style="46"/>
    <col min="13349" max="13349" width="10.140625" style="46" bestFit="1" customWidth="1"/>
    <col min="13350" max="13597" width="9.140625" style="46"/>
    <col min="13598" max="13598" width="7" style="46" customWidth="1"/>
    <col min="13599" max="13599" width="40.140625" style="46" customWidth="1"/>
    <col min="13600" max="13600" width="35.28515625" style="46" customWidth="1"/>
    <col min="13601" max="13601" width="18" style="46" customWidth="1"/>
    <col min="13602" max="13602" width="15.28515625" style="46" customWidth="1"/>
    <col min="13603" max="13603" width="10.140625" style="46" bestFit="1" customWidth="1"/>
    <col min="13604" max="13604" width="9.140625" style="46"/>
    <col min="13605" max="13605" width="10.140625" style="46" bestFit="1" customWidth="1"/>
    <col min="13606" max="13853" width="9.140625" style="46"/>
    <col min="13854" max="13854" width="7" style="46" customWidth="1"/>
    <col min="13855" max="13855" width="40.140625" style="46" customWidth="1"/>
    <col min="13856" max="13856" width="35.28515625" style="46" customWidth="1"/>
    <col min="13857" max="13857" width="18" style="46" customWidth="1"/>
    <col min="13858" max="13858" width="15.28515625" style="46" customWidth="1"/>
    <col min="13859" max="13859" width="10.140625" style="46" bestFit="1" customWidth="1"/>
    <col min="13860" max="13860" width="9.140625" style="46"/>
    <col min="13861" max="13861" width="10.140625" style="46" bestFit="1" customWidth="1"/>
    <col min="13862" max="14109" width="9.140625" style="46"/>
    <col min="14110" max="14110" width="7" style="46" customWidth="1"/>
    <col min="14111" max="14111" width="40.140625" style="46" customWidth="1"/>
    <col min="14112" max="14112" width="35.28515625" style="46" customWidth="1"/>
    <col min="14113" max="14113" width="18" style="46" customWidth="1"/>
    <col min="14114" max="14114" width="15.28515625" style="46" customWidth="1"/>
    <col min="14115" max="14115" width="10.140625" style="46" bestFit="1" customWidth="1"/>
    <col min="14116" max="14116" width="9.140625" style="46"/>
    <col min="14117" max="14117" width="10.140625" style="46" bestFit="1" customWidth="1"/>
    <col min="14118" max="14365" width="9.140625" style="46"/>
    <col min="14366" max="14366" width="7" style="46" customWidth="1"/>
    <col min="14367" max="14367" width="40.140625" style="46" customWidth="1"/>
    <col min="14368" max="14368" width="35.28515625" style="46" customWidth="1"/>
    <col min="14369" max="14369" width="18" style="46" customWidth="1"/>
    <col min="14370" max="14370" width="15.28515625" style="46" customWidth="1"/>
    <col min="14371" max="14371" width="10.140625" style="46" bestFit="1" customWidth="1"/>
    <col min="14372" max="14372" width="9.140625" style="46"/>
    <col min="14373" max="14373" width="10.140625" style="46" bestFit="1" customWidth="1"/>
    <col min="14374" max="14621" width="9.140625" style="46"/>
    <col min="14622" max="14622" width="7" style="46" customWidth="1"/>
    <col min="14623" max="14623" width="40.140625" style="46" customWidth="1"/>
    <col min="14624" max="14624" width="35.28515625" style="46" customWidth="1"/>
    <col min="14625" max="14625" width="18" style="46" customWidth="1"/>
    <col min="14626" max="14626" width="15.28515625" style="46" customWidth="1"/>
    <col min="14627" max="14627" width="10.140625" style="46" bestFit="1" customWidth="1"/>
    <col min="14628" max="14628" width="9.140625" style="46"/>
    <col min="14629" max="14629" width="10.140625" style="46" bestFit="1" customWidth="1"/>
    <col min="14630" max="14877" width="9.140625" style="46"/>
    <col min="14878" max="14878" width="7" style="46" customWidth="1"/>
    <col min="14879" max="14879" width="40.140625" style="46" customWidth="1"/>
    <col min="14880" max="14880" width="35.28515625" style="46" customWidth="1"/>
    <col min="14881" max="14881" width="18" style="46" customWidth="1"/>
    <col min="14882" max="14882" width="15.28515625" style="46" customWidth="1"/>
    <col min="14883" max="14883" width="10.140625" style="46" bestFit="1" customWidth="1"/>
    <col min="14884" max="14884" width="9.140625" style="46"/>
    <col min="14885" max="14885" width="10.140625" style="46" bestFit="1" customWidth="1"/>
    <col min="14886" max="15133" width="9.140625" style="46"/>
    <col min="15134" max="15134" width="7" style="46" customWidth="1"/>
    <col min="15135" max="15135" width="40.140625" style="46" customWidth="1"/>
    <col min="15136" max="15136" width="35.28515625" style="46" customWidth="1"/>
    <col min="15137" max="15137" width="18" style="46" customWidth="1"/>
    <col min="15138" max="15138" width="15.28515625" style="46" customWidth="1"/>
    <col min="15139" max="15139" width="10.140625" style="46" bestFit="1" customWidth="1"/>
    <col min="15140" max="15140" width="9.140625" style="46"/>
    <col min="15141" max="15141" width="10.140625" style="46" bestFit="1" customWidth="1"/>
    <col min="15142" max="15389" width="9.140625" style="46"/>
    <col min="15390" max="15390" width="7" style="46" customWidth="1"/>
    <col min="15391" max="15391" width="40.140625" style="46" customWidth="1"/>
    <col min="15392" max="15392" width="35.28515625" style="46" customWidth="1"/>
    <col min="15393" max="15393" width="18" style="46" customWidth="1"/>
    <col min="15394" max="15394" width="15.28515625" style="46" customWidth="1"/>
    <col min="15395" max="15395" width="10.140625" style="46" bestFit="1" customWidth="1"/>
    <col min="15396" max="15396" width="9.140625" style="46"/>
    <col min="15397" max="15397" width="10.140625" style="46" bestFit="1" customWidth="1"/>
    <col min="15398" max="15645" width="9.140625" style="46"/>
    <col min="15646" max="15646" width="7" style="46" customWidth="1"/>
    <col min="15647" max="15647" width="40.140625" style="46" customWidth="1"/>
    <col min="15648" max="15648" width="35.28515625" style="46" customWidth="1"/>
    <col min="15649" max="15649" width="18" style="46" customWidth="1"/>
    <col min="15650" max="15650" width="15.28515625" style="46" customWidth="1"/>
    <col min="15651" max="15651" width="10.140625" style="46" bestFit="1" customWidth="1"/>
    <col min="15652" max="15652" width="9.140625" style="46"/>
    <col min="15653" max="15653" width="10.140625" style="46" bestFit="1" customWidth="1"/>
    <col min="15654" max="15901" width="9.140625" style="46"/>
    <col min="15902" max="15902" width="7" style="46" customWidth="1"/>
    <col min="15903" max="15903" width="40.140625" style="46" customWidth="1"/>
    <col min="15904" max="15904" width="35.28515625" style="46" customWidth="1"/>
    <col min="15905" max="15905" width="18" style="46" customWidth="1"/>
    <col min="15906" max="15906" width="15.28515625" style="46" customWidth="1"/>
    <col min="15907" max="15907" width="10.140625" style="46" bestFit="1" customWidth="1"/>
    <col min="15908" max="15908" width="9.140625" style="46"/>
    <col min="15909" max="15909" width="10.140625" style="46" bestFit="1" customWidth="1"/>
    <col min="15910" max="16384" width="9.140625" style="46"/>
  </cols>
  <sheetData>
    <row r="1" spans="1:16384" s="1" customFormat="1" ht="24.75" customHeight="1" x14ac:dyDescent="0.25">
      <c r="A1" s="73" t="s">
        <v>0</v>
      </c>
      <c r="B1" s="74"/>
      <c r="C1" s="74"/>
      <c r="D1" s="74"/>
      <c r="E1" s="74"/>
      <c r="F1" s="74"/>
      <c r="M1" s="2"/>
    </row>
    <row r="2" spans="1:16384" s="1" customFormat="1" ht="21" customHeight="1" x14ac:dyDescent="0.25">
      <c r="A2" s="73" t="s">
        <v>1</v>
      </c>
      <c r="B2" s="74"/>
      <c r="C2" s="74"/>
      <c r="D2" s="74"/>
      <c r="E2" s="74"/>
      <c r="F2" s="74"/>
      <c r="G2" s="73"/>
      <c r="H2" s="74"/>
      <c r="I2" s="74"/>
      <c r="J2" s="74"/>
      <c r="K2" s="74"/>
      <c r="L2" s="74"/>
      <c r="M2" s="73"/>
      <c r="N2" s="74"/>
      <c r="O2" s="74"/>
      <c r="P2" s="74"/>
      <c r="Q2" s="74"/>
      <c r="R2" s="74"/>
      <c r="S2" s="73"/>
      <c r="T2" s="74"/>
      <c r="U2" s="74"/>
      <c r="V2" s="74"/>
      <c r="W2" s="74"/>
      <c r="X2" s="74"/>
      <c r="Y2" s="73"/>
      <c r="Z2" s="74"/>
      <c r="AA2" s="74"/>
      <c r="AB2" s="74"/>
      <c r="AC2" s="74"/>
      <c r="AD2" s="74"/>
      <c r="AE2" s="73"/>
      <c r="AF2" s="74"/>
      <c r="AG2" s="74"/>
      <c r="AH2" s="74"/>
      <c r="AI2" s="74"/>
      <c r="AJ2" s="74"/>
      <c r="AK2" s="73"/>
      <c r="AL2" s="74"/>
      <c r="AM2" s="74"/>
      <c r="AN2" s="74"/>
      <c r="AO2" s="74"/>
      <c r="AP2" s="74"/>
      <c r="AQ2" s="73"/>
      <c r="AR2" s="74"/>
      <c r="AS2" s="74"/>
      <c r="AT2" s="74"/>
      <c r="AU2" s="74"/>
      <c r="AV2" s="74"/>
      <c r="AW2" s="73"/>
      <c r="AX2" s="74"/>
      <c r="AY2" s="74"/>
      <c r="AZ2" s="74"/>
      <c r="BA2" s="74"/>
      <c r="BB2" s="74"/>
      <c r="BC2" s="73"/>
      <c r="BD2" s="74"/>
      <c r="BE2" s="74"/>
      <c r="BF2" s="74"/>
      <c r="BG2" s="74"/>
      <c r="BH2" s="74"/>
      <c r="BI2" s="73"/>
      <c r="BJ2" s="74"/>
      <c r="BK2" s="74"/>
      <c r="BL2" s="74"/>
      <c r="BM2" s="74"/>
      <c r="BN2" s="74"/>
      <c r="BO2" s="73"/>
      <c r="BP2" s="74"/>
      <c r="BQ2" s="74"/>
      <c r="BR2" s="74"/>
      <c r="BS2" s="74"/>
      <c r="BT2" s="74"/>
      <c r="BU2" s="73"/>
      <c r="BV2" s="74"/>
      <c r="BW2" s="74"/>
      <c r="BX2" s="74"/>
      <c r="BY2" s="74"/>
      <c r="BZ2" s="74"/>
      <c r="CA2" s="73"/>
      <c r="CB2" s="74"/>
      <c r="CC2" s="74"/>
      <c r="CD2" s="74"/>
      <c r="CE2" s="74"/>
      <c r="CF2" s="74"/>
      <c r="CG2" s="73"/>
      <c r="CH2" s="74"/>
      <c r="CI2" s="74"/>
      <c r="CJ2" s="74"/>
      <c r="CK2" s="74"/>
      <c r="CL2" s="74"/>
      <c r="CM2" s="73"/>
      <c r="CN2" s="74"/>
      <c r="CO2" s="74"/>
      <c r="CP2" s="74"/>
      <c r="CQ2" s="74"/>
      <c r="CR2" s="74"/>
      <c r="CS2" s="73"/>
      <c r="CT2" s="74"/>
      <c r="CU2" s="74"/>
      <c r="CV2" s="74"/>
      <c r="CW2" s="74"/>
      <c r="CX2" s="74"/>
      <c r="CY2" s="73"/>
      <c r="CZ2" s="74"/>
      <c r="DA2" s="74"/>
      <c r="DB2" s="74"/>
      <c r="DC2" s="74"/>
      <c r="DD2" s="74"/>
      <c r="DE2" s="73"/>
      <c r="DF2" s="74"/>
      <c r="DG2" s="74"/>
      <c r="DH2" s="74"/>
      <c r="DI2" s="74"/>
      <c r="DJ2" s="74"/>
      <c r="DK2" s="73"/>
      <c r="DL2" s="74"/>
      <c r="DM2" s="74"/>
      <c r="DN2" s="74"/>
      <c r="DO2" s="74"/>
      <c r="DP2" s="74"/>
      <c r="DQ2" s="73"/>
      <c r="DR2" s="74"/>
      <c r="DS2" s="74"/>
      <c r="DT2" s="74"/>
      <c r="DU2" s="74"/>
      <c r="DV2" s="74"/>
      <c r="DW2" s="73"/>
      <c r="DX2" s="74"/>
      <c r="DY2" s="74"/>
      <c r="DZ2" s="74"/>
      <c r="EA2" s="74"/>
      <c r="EB2" s="74"/>
      <c r="EC2" s="73"/>
      <c r="ED2" s="74"/>
      <c r="EE2" s="74"/>
      <c r="EF2" s="74"/>
      <c r="EG2" s="74"/>
      <c r="EH2" s="74"/>
      <c r="EI2" s="73"/>
      <c r="EJ2" s="74"/>
      <c r="EK2" s="74"/>
      <c r="EL2" s="74"/>
      <c r="EM2" s="74"/>
      <c r="EN2" s="74"/>
      <c r="EO2" s="73"/>
      <c r="EP2" s="74"/>
      <c r="EQ2" s="74"/>
      <c r="ER2" s="74"/>
      <c r="ES2" s="74"/>
      <c r="ET2" s="74"/>
      <c r="EU2" s="73"/>
      <c r="EV2" s="74"/>
      <c r="EW2" s="74"/>
      <c r="EX2" s="74"/>
      <c r="EY2" s="74"/>
      <c r="EZ2" s="74"/>
      <c r="FA2" s="73"/>
      <c r="FB2" s="74"/>
      <c r="FC2" s="74"/>
      <c r="FD2" s="74"/>
      <c r="FE2" s="74"/>
      <c r="FF2" s="74"/>
      <c r="FG2" s="73"/>
      <c r="FH2" s="74"/>
      <c r="FI2" s="74"/>
      <c r="FJ2" s="74"/>
      <c r="FK2" s="74"/>
      <c r="FL2" s="74"/>
      <c r="FM2" s="73"/>
      <c r="FN2" s="74"/>
      <c r="FO2" s="74"/>
      <c r="FP2" s="74"/>
      <c r="FQ2" s="74"/>
      <c r="FR2" s="74"/>
      <c r="FS2" s="73"/>
      <c r="FT2" s="74"/>
      <c r="FU2" s="74"/>
      <c r="FV2" s="74"/>
      <c r="FW2" s="74"/>
      <c r="FX2" s="74"/>
      <c r="FY2" s="73"/>
      <c r="FZ2" s="74"/>
      <c r="GA2" s="74"/>
      <c r="GB2" s="74"/>
      <c r="GC2" s="74"/>
      <c r="GD2" s="74"/>
      <c r="GE2" s="73"/>
      <c r="GF2" s="74"/>
      <c r="GG2" s="74"/>
      <c r="GH2" s="74"/>
      <c r="GI2" s="74"/>
      <c r="GJ2" s="74"/>
      <c r="GK2" s="73"/>
      <c r="GL2" s="74"/>
      <c r="GM2" s="74"/>
      <c r="GN2" s="74"/>
      <c r="GO2" s="74"/>
      <c r="GP2" s="74"/>
      <c r="GQ2" s="73"/>
      <c r="GR2" s="74"/>
      <c r="GS2" s="74"/>
      <c r="GT2" s="74"/>
      <c r="GU2" s="74"/>
      <c r="GV2" s="74"/>
      <c r="GW2" s="73"/>
      <c r="GX2" s="74"/>
      <c r="GY2" s="74"/>
      <c r="GZ2" s="74"/>
      <c r="HA2" s="74"/>
      <c r="HB2" s="74"/>
      <c r="HC2" s="73"/>
      <c r="HD2" s="74"/>
      <c r="HE2" s="74"/>
      <c r="HF2" s="74"/>
      <c r="HG2" s="74"/>
      <c r="HH2" s="74"/>
      <c r="HI2" s="73"/>
      <c r="HJ2" s="74"/>
      <c r="HK2" s="74"/>
      <c r="HL2" s="74"/>
      <c r="HM2" s="74"/>
      <c r="HN2" s="74"/>
      <c r="HO2" s="73"/>
      <c r="HP2" s="74"/>
      <c r="HQ2" s="74"/>
      <c r="HR2" s="74"/>
      <c r="HS2" s="74"/>
      <c r="HT2" s="74"/>
      <c r="HU2" s="73"/>
      <c r="HV2" s="74"/>
      <c r="HW2" s="74"/>
      <c r="HX2" s="74"/>
      <c r="HY2" s="74"/>
      <c r="HZ2" s="74"/>
      <c r="IA2" s="73"/>
      <c r="IB2" s="74"/>
      <c r="IC2" s="74"/>
      <c r="ID2" s="74"/>
      <c r="IE2" s="74"/>
      <c r="IF2" s="74"/>
      <c r="IG2" s="73"/>
      <c r="IH2" s="74"/>
      <c r="II2" s="74"/>
      <c r="IJ2" s="74"/>
      <c r="IK2" s="74"/>
      <c r="IL2" s="74"/>
      <c r="IM2" s="73"/>
      <c r="IN2" s="74"/>
      <c r="IO2" s="74"/>
      <c r="IP2" s="74"/>
      <c r="IQ2" s="74"/>
      <c r="IR2" s="74"/>
      <c r="IS2" s="73"/>
      <c r="IT2" s="74"/>
      <c r="IU2" s="74"/>
      <c r="IV2" s="74"/>
      <c r="IW2" s="74"/>
      <c r="IX2" s="74"/>
      <c r="IY2" s="73"/>
      <c r="IZ2" s="74"/>
      <c r="JA2" s="74"/>
      <c r="JB2" s="74"/>
      <c r="JC2" s="74"/>
      <c r="JD2" s="74"/>
      <c r="JE2" s="73"/>
      <c r="JF2" s="74"/>
      <c r="JG2" s="74"/>
      <c r="JH2" s="74"/>
      <c r="JI2" s="74"/>
      <c r="JJ2" s="74"/>
      <c r="JK2" s="73"/>
      <c r="JL2" s="74"/>
      <c r="JM2" s="74"/>
      <c r="JN2" s="74"/>
      <c r="JO2" s="74"/>
      <c r="JP2" s="74"/>
      <c r="JQ2" s="73"/>
      <c r="JR2" s="74"/>
      <c r="JS2" s="74"/>
      <c r="JT2" s="74"/>
      <c r="JU2" s="74"/>
      <c r="JV2" s="74"/>
      <c r="JW2" s="73"/>
      <c r="JX2" s="74"/>
      <c r="JY2" s="74"/>
      <c r="JZ2" s="74"/>
      <c r="KA2" s="74"/>
      <c r="KB2" s="74"/>
      <c r="KC2" s="73"/>
      <c r="KD2" s="74"/>
      <c r="KE2" s="74"/>
      <c r="KF2" s="74"/>
      <c r="KG2" s="74"/>
      <c r="KH2" s="74"/>
      <c r="KI2" s="73"/>
      <c r="KJ2" s="74"/>
      <c r="KK2" s="74"/>
      <c r="KL2" s="74"/>
      <c r="KM2" s="74"/>
      <c r="KN2" s="74"/>
      <c r="KO2" s="73"/>
      <c r="KP2" s="74"/>
      <c r="KQ2" s="74"/>
      <c r="KR2" s="74"/>
      <c r="KS2" s="74"/>
      <c r="KT2" s="74"/>
      <c r="KU2" s="73"/>
      <c r="KV2" s="74"/>
      <c r="KW2" s="74"/>
      <c r="KX2" s="74"/>
      <c r="KY2" s="74"/>
      <c r="KZ2" s="74"/>
      <c r="LA2" s="73"/>
      <c r="LB2" s="74"/>
      <c r="LC2" s="74"/>
      <c r="LD2" s="74"/>
      <c r="LE2" s="74"/>
      <c r="LF2" s="74"/>
      <c r="LG2" s="73"/>
      <c r="LH2" s="74"/>
      <c r="LI2" s="74"/>
      <c r="LJ2" s="74"/>
      <c r="LK2" s="74"/>
      <c r="LL2" s="74"/>
      <c r="LM2" s="73"/>
      <c r="LN2" s="74"/>
      <c r="LO2" s="74"/>
      <c r="LP2" s="74"/>
      <c r="LQ2" s="74"/>
      <c r="LR2" s="74"/>
      <c r="LS2" s="73"/>
      <c r="LT2" s="74"/>
      <c r="LU2" s="74"/>
      <c r="LV2" s="74"/>
      <c r="LW2" s="74"/>
      <c r="LX2" s="74"/>
      <c r="LY2" s="73"/>
      <c r="LZ2" s="74"/>
      <c r="MA2" s="74"/>
      <c r="MB2" s="74"/>
      <c r="MC2" s="74"/>
      <c r="MD2" s="74"/>
      <c r="ME2" s="73"/>
      <c r="MF2" s="74"/>
      <c r="MG2" s="74"/>
      <c r="MH2" s="74"/>
      <c r="MI2" s="74"/>
      <c r="MJ2" s="74"/>
      <c r="MK2" s="73"/>
      <c r="ML2" s="74"/>
      <c r="MM2" s="74"/>
      <c r="MN2" s="74"/>
      <c r="MO2" s="74"/>
      <c r="MP2" s="74"/>
      <c r="MQ2" s="73"/>
      <c r="MR2" s="74"/>
      <c r="MS2" s="74"/>
      <c r="MT2" s="74"/>
      <c r="MU2" s="74"/>
      <c r="MV2" s="74"/>
      <c r="MW2" s="73"/>
      <c r="MX2" s="74"/>
      <c r="MY2" s="74"/>
      <c r="MZ2" s="74"/>
      <c r="NA2" s="74"/>
      <c r="NB2" s="74"/>
      <c r="NC2" s="73"/>
      <c r="ND2" s="74"/>
      <c r="NE2" s="74"/>
      <c r="NF2" s="74"/>
      <c r="NG2" s="74"/>
      <c r="NH2" s="74"/>
      <c r="NI2" s="73"/>
      <c r="NJ2" s="74"/>
      <c r="NK2" s="74"/>
      <c r="NL2" s="74"/>
      <c r="NM2" s="74"/>
      <c r="NN2" s="74"/>
      <c r="NO2" s="73"/>
      <c r="NP2" s="74"/>
      <c r="NQ2" s="74"/>
      <c r="NR2" s="74"/>
      <c r="NS2" s="74"/>
      <c r="NT2" s="74"/>
      <c r="NU2" s="73"/>
      <c r="NV2" s="74"/>
      <c r="NW2" s="74"/>
      <c r="NX2" s="74"/>
      <c r="NY2" s="74"/>
      <c r="NZ2" s="74"/>
      <c r="OA2" s="73"/>
      <c r="OB2" s="74"/>
      <c r="OC2" s="74"/>
      <c r="OD2" s="74"/>
      <c r="OE2" s="74"/>
      <c r="OF2" s="74"/>
      <c r="OG2" s="73"/>
      <c r="OH2" s="74"/>
      <c r="OI2" s="74"/>
      <c r="OJ2" s="74"/>
      <c r="OK2" s="74"/>
      <c r="OL2" s="74"/>
      <c r="OM2" s="73"/>
      <c r="ON2" s="74"/>
      <c r="OO2" s="74"/>
      <c r="OP2" s="74"/>
      <c r="OQ2" s="74"/>
      <c r="OR2" s="74"/>
      <c r="OS2" s="73"/>
      <c r="OT2" s="74"/>
      <c r="OU2" s="74"/>
      <c r="OV2" s="74"/>
      <c r="OW2" s="74"/>
      <c r="OX2" s="74"/>
      <c r="OY2" s="73"/>
      <c r="OZ2" s="74"/>
      <c r="PA2" s="74"/>
      <c r="PB2" s="74"/>
      <c r="PC2" s="74"/>
      <c r="PD2" s="74"/>
      <c r="PE2" s="73"/>
      <c r="PF2" s="74"/>
      <c r="PG2" s="74"/>
      <c r="PH2" s="74"/>
      <c r="PI2" s="74"/>
      <c r="PJ2" s="74"/>
      <c r="PK2" s="73"/>
      <c r="PL2" s="74"/>
      <c r="PM2" s="74"/>
      <c r="PN2" s="74"/>
      <c r="PO2" s="74"/>
      <c r="PP2" s="74"/>
      <c r="PQ2" s="73"/>
      <c r="PR2" s="74"/>
      <c r="PS2" s="74"/>
      <c r="PT2" s="74"/>
      <c r="PU2" s="74"/>
      <c r="PV2" s="74"/>
      <c r="PW2" s="73"/>
      <c r="PX2" s="74"/>
      <c r="PY2" s="74"/>
      <c r="PZ2" s="74"/>
      <c r="QA2" s="74"/>
      <c r="QB2" s="74"/>
      <c r="QC2" s="73"/>
      <c r="QD2" s="74"/>
      <c r="QE2" s="74"/>
      <c r="QF2" s="74"/>
      <c r="QG2" s="74"/>
      <c r="QH2" s="74"/>
      <c r="QI2" s="73"/>
      <c r="QJ2" s="74"/>
      <c r="QK2" s="74"/>
      <c r="QL2" s="74"/>
      <c r="QM2" s="74"/>
      <c r="QN2" s="74"/>
      <c r="QO2" s="73"/>
      <c r="QP2" s="74"/>
      <c r="QQ2" s="74"/>
      <c r="QR2" s="74"/>
      <c r="QS2" s="74"/>
      <c r="QT2" s="74"/>
      <c r="QU2" s="73"/>
      <c r="QV2" s="74"/>
      <c r="QW2" s="74"/>
      <c r="QX2" s="74"/>
      <c r="QY2" s="74"/>
      <c r="QZ2" s="74"/>
      <c r="RA2" s="73"/>
      <c r="RB2" s="74"/>
      <c r="RC2" s="74"/>
      <c r="RD2" s="74"/>
      <c r="RE2" s="74"/>
      <c r="RF2" s="74"/>
      <c r="RG2" s="73"/>
      <c r="RH2" s="74"/>
      <c r="RI2" s="74"/>
      <c r="RJ2" s="74"/>
      <c r="RK2" s="74"/>
      <c r="RL2" s="74"/>
      <c r="RM2" s="73"/>
      <c r="RN2" s="74"/>
      <c r="RO2" s="74"/>
      <c r="RP2" s="74"/>
      <c r="RQ2" s="74"/>
      <c r="RR2" s="74"/>
      <c r="RS2" s="73"/>
      <c r="RT2" s="74"/>
      <c r="RU2" s="74"/>
      <c r="RV2" s="74"/>
      <c r="RW2" s="74"/>
      <c r="RX2" s="74"/>
      <c r="RY2" s="73"/>
      <c r="RZ2" s="74"/>
      <c r="SA2" s="74"/>
      <c r="SB2" s="74"/>
      <c r="SC2" s="74"/>
      <c r="SD2" s="74"/>
      <c r="SE2" s="73"/>
      <c r="SF2" s="74"/>
      <c r="SG2" s="74"/>
      <c r="SH2" s="74"/>
      <c r="SI2" s="74"/>
      <c r="SJ2" s="74"/>
      <c r="SK2" s="73"/>
      <c r="SL2" s="74"/>
      <c r="SM2" s="74"/>
      <c r="SN2" s="74"/>
      <c r="SO2" s="74"/>
      <c r="SP2" s="74"/>
      <c r="SQ2" s="73"/>
      <c r="SR2" s="74"/>
      <c r="SS2" s="74"/>
      <c r="ST2" s="74"/>
      <c r="SU2" s="74"/>
      <c r="SV2" s="74"/>
      <c r="SW2" s="73"/>
      <c r="SX2" s="74"/>
      <c r="SY2" s="74"/>
      <c r="SZ2" s="74"/>
      <c r="TA2" s="74"/>
      <c r="TB2" s="74"/>
      <c r="TC2" s="73"/>
      <c r="TD2" s="74"/>
      <c r="TE2" s="74"/>
      <c r="TF2" s="74"/>
      <c r="TG2" s="74"/>
      <c r="TH2" s="74"/>
      <c r="TI2" s="73"/>
      <c r="TJ2" s="74"/>
      <c r="TK2" s="74"/>
      <c r="TL2" s="74"/>
      <c r="TM2" s="74"/>
      <c r="TN2" s="74"/>
      <c r="TO2" s="73"/>
      <c r="TP2" s="74"/>
      <c r="TQ2" s="74"/>
      <c r="TR2" s="74"/>
      <c r="TS2" s="74"/>
      <c r="TT2" s="74"/>
      <c r="TU2" s="73"/>
      <c r="TV2" s="74"/>
      <c r="TW2" s="74"/>
      <c r="TX2" s="74"/>
      <c r="TY2" s="74"/>
      <c r="TZ2" s="74"/>
      <c r="UA2" s="73"/>
      <c r="UB2" s="74"/>
      <c r="UC2" s="74"/>
      <c r="UD2" s="74"/>
      <c r="UE2" s="74"/>
      <c r="UF2" s="74"/>
      <c r="UG2" s="73"/>
      <c r="UH2" s="74"/>
      <c r="UI2" s="74"/>
      <c r="UJ2" s="74"/>
      <c r="UK2" s="74"/>
      <c r="UL2" s="74"/>
      <c r="UM2" s="73"/>
      <c r="UN2" s="74"/>
      <c r="UO2" s="74"/>
      <c r="UP2" s="74"/>
      <c r="UQ2" s="74"/>
      <c r="UR2" s="74"/>
      <c r="US2" s="73"/>
      <c r="UT2" s="74"/>
      <c r="UU2" s="74"/>
      <c r="UV2" s="74"/>
      <c r="UW2" s="74"/>
      <c r="UX2" s="74"/>
      <c r="UY2" s="73"/>
      <c r="UZ2" s="74"/>
      <c r="VA2" s="74"/>
      <c r="VB2" s="74"/>
      <c r="VC2" s="74"/>
      <c r="VD2" s="74"/>
      <c r="VE2" s="73"/>
      <c r="VF2" s="74"/>
      <c r="VG2" s="74"/>
      <c r="VH2" s="74"/>
      <c r="VI2" s="74"/>
      <c r="VJ2" s="74"/>
      <c r="VK2" s="73"/>
      <c r="VL2" s="74"/>
      <c r="VM2" s="74"/>
      <c r="VN2" s="74"/>
      <c r="VO2" s="74"/>
      <c r="VP2" s="74"/>
      <c r="VQ2" s="73"/>
      <c r="VR2" s="74"/>
      <c r="VS2" s="74"/>
      <c r="VT2" s="74"/>
      <c r="VU2" s="74"/>
      <c r="VV2" s="74"/>
      <c r="VW2" s="73"/>
      <c r="VX2" s="74"/>
      <c r="VY2" s="74"/>
      <c r="VZ2" s="74"/>
      <c r="WA2" s="74"/>
      <c r="WB2" s="74"/>
      <c r="WC2" s="73"/>
      <c r="WD2" s="74"/>
      <c r="WE2" s="74"/>
      <c r="WF2" s="74"/>
      <c r="WG2" s="74"/>
      <c r="WH2" s="74"/>
      <c r="WI2" s="73"/>
      <c r="WJ2" s="74"/>
      <c r="WK2" s="74"/>
      <c r="WL2" s="74"/>
      <c r="WM2" s="74"/>
      <c r="WN2" s="74"/>
      <c r="WO2" s="73"/>
      <c r="WP2" s="74"/>
      <c r="WQ2" s="74"/>
      <c r="WR2" s="74"/>
      <c r="WS2" s="74"/>
      <c r="WT2" s="74"/>
      <c r="WU2" s="73"/>
      <c r="WV2" s="74"/>
      <c r="WW2" s="74"/>
      <c r="WX2" s="74"/>
      <c r="WY2" s="74"/>
      <c r="WZ2" s="74"/>
      <c r="XA2" s="73"/>
      <c r="XB2" s="74"/>
      <c r="XC2" s="74"/>
      <c r="XD2" s="74"/>
      <c r="XE2" s="74"/>
      <c r="XF2" s="74"/>
      <c r="XG2" s="73"/>
      <c r="XH2" s="74"/>
      <c r="XI2" s="74"/>
      <c r="XJ2" s="74"/>
      <c r="XK2" s="74"/>
      <c r="XL2" s="74"/>
      <c r="XM2" s="73"/>
      <c r="XN2" s="74"/>
      <c r="XO2" s="74"/>
      <c r="XP2" s="74"/>
      <c r="XQ2" s="74"/>
      <c r="XR2" s="74"/>
      <c r="XS2" s="73"/>
      <c r="XT2" s="74"/>
      <c r="XU2" s="74"/>
      <c r="XV2" s="74"/>
      <c r="XW2" s="74"/>
      <c r="XX2" s="74"/>
      <c r="XY2" s="73"/>
      <c r="XZ2" s="74"/>
      <c r="YA2" s="74"/>
      <c r="YB2" s="74"/>
      <c r="YC2" s="74"/>
      <c r="YD2" s="74"/>
      <c r="YE2" s="73"/>
      <c r="YF2" s="74"/>
      <c r="YG2" s="74"/>
      <c r="YH2" s="74"/>
      <c r="YI2" s="74"/>
      <c r="YJ2" s="74"/>
      <c r="YK2" s="73"/>
      <c r="YL2" s="74"/>
      <c r="YM2" s="74"/>
      <c r="YN2" s="74"/>
      <c r="YO2" s="74"/>
      <c r="YP2" s="74"/>
      <c r="YQ2" s="73"/>
      <c r="YR2" s="74"/>
      <c r="YS2" s="74"/>
      <c r="YT2" s="74"/>
      <c r="YU2" s="74"/>
      <c r="YV2" s="74"/>
      <c r="YW2" s="73"/>
      <c r="YX2" s="74"/>
      <c r="YY2" s="74"/>
      <c r="YZ2" s="74"/>
      <c r="ZA2" s="74"/>
      <c r="ZB2" s="74"/>
      <c r="ZC2" s="73"/>
      <c r="ZD2" s="74"/>
      <c r="ZE2" s="74"/>
      <c r="ZF2" s="74"/>
      <c r="ZG2" s="74"/>
      <c r="ZH2" s="74"/>
      <c r="ZI2" s="73"/>
      <c r="ZJ2" s="74"/>
      <c r="ZK2" s="74"/>
      <c r="ZL2" s="74"/>
      <c r="ZM2" s="74"/>
      <c r="ZN2" s="74"/>
      <c r="ZO2" s="73"/>
      <c r="ZP2" s="74"/>
      <c r="ZQ2" s="74"/>
      <c r="ZR2" s="74"/>
      <c r="ZS2" s="74"/>
      <c r="ZT2" s="74"/>
      <c r="ZU2" s="73"/>
      <c r="ZV2" s="74"/>
      <c r="ZW2" s="74"/>
      <c r="ZX2" s="74"/>
      <c r="ZY2" s="74"/>
      <c r="ZZ2" s="74"/>
      <c r="AAA2" s="73"/>
      <c r="AAB2" s="74"/>
      <c r="AAC2" s="74"/>
      <c r="AAD2" s="74"/>
      <c r="AAE2" s="74"/>
      <c r="AAF2" s="74"/>
      <c r="AAG2" s="73"/>
      <c r="AAH2" s="74"/>
      <c r="AAI2" s="74"/>
      <c r="AAJ2" s="74"/>
      <c r="AAK2" s="74"/>
      <c r="AAL2" s="74"/>
      <c r="AAM2" s="73"/>
      <c r="AAN2" s="74"/>
      <c r="AAO2" s="74"/>
      <c r="AAP2" s="74"/>
      <c r="AAQ2" s="74"/>
      <c r="AAR2" s="74"/>
      <c r="AAS2" s="73"/>
      <c r="AAT2" s="74"/>
      <c r="AAU2" s="74"/>
      <c r="AAV2" s="74"/>
      <c r="AAW2" s="74"/>
      <c r="AAX2" s="74"/>
      <c r="AAY2" s="73"/>
      <c r="AAZ2" s="74"/>
      <c r="ABA2" s="74"/>
      <c r="ABB2" s="74"/>
      <c r="ABC2" s="74"/>
      <c r="ABD2" s="74"/>
      <c r="ABE2" s="73"/>
      <c r="ABF2" s="74"/>
      <c r="ABG2" s="74"/>
      <c r="ABH2" s="74"/>
      <c r="ABI2" s="74"/>
      <c r="ABJ2" s="74"/>
      <c r="ABK2" s="73"/>
      <c r="ABL2" s="74"/>
      <c r="ABM2" s="74"/>
      <c r="ABN2" s="74"/>
      <c r="ABO2" s="74"/>
      <c r="ABP2" s="74"/>
      <c r="ABQ2" s="73"/>
      <c r="ABR2" s="74"/>
      <c r="ABS2" s="74"/>
      <c r="ABT2" s="74"/>
      <c r="ABU2" s="74"/>
      <c r="ABV2" s="74"/>
      <c r="ABW2" s="73"/>
      <c r="ABX2" s="74"/>
      <c r="ABY2" s="74"/>
      <c r="ABZ2" s="74"/>
      <c r="ACA2" s="74"/>
      <c r="ACB2" s="74"/>
      <c r="ACC2" s="73"/>
      <c r="ACD2" s="74"/>
      <c r="ACE2" s="74"/>
      <c r="ACF2" s="74"/>
      <c r="ACG2" s="74"/>
      <c r="ACH2" s="74"/>
      <c r="ACI2" s="73"/>
      <c r="ACJ2" s="74"/>
      <c r="ACK2" s="74"/>
      <c r="ACL2" s="74"/>
      <c r="ACM2" s="74"/>
      <c r="ACN2" s="74"/>
      <c r="ACO2" s="73"/>
      <c r="ACP2" s="74"/>
      <c r="ACQ2" s="74"/>
      <c r="ACR2" s="74"/>
      <c r="ACS2" s="74"/>
      <c r="ACT2" s="74"/>
      <c r="ACU2" s="73"/>
      <c r="ACV2" s="74"/>
      <c r="ACW2" s="74"/>
      <c r="ACX2" s="74"/>
      <c r="ACY2" s="74"/>
      <c r="ACZ2" s="74"/>
      <c r="ADA2" s="73"/>
      <c r="ADB2" s="74"/>
      <c r="ADC2" s="74"/>
      <c r="ADD2" s="74"/>
      <c r="ADE2" s="74"/>
      <c r="ADF2" s="74"/>
      <c r="ADG2" s="73"/>
      <c r="ADH2" s="74"/>
      <c r="ADI2" s="74"/>
      <c r="ADJ2" s="74"/>
      <c r="ADK2" s="74"/>
      <c r="ADL2" s="74"/>
      <c r="ADM2" s="73"/>
      <c r="ADN2" s="74"/>
      <c r="ADO2" s="74"/>
      <c r="ADP2" s="74"/>
      <c r="ADQ2" s="74"/>
      <c r="ADR2" s="74"/>
      <c r="ADS2" s="73"/>
      <c r="ADT2" s="74"/>
      <c r="ADU2" s="74"/>
      <c r="ADV2" s="74"/>
      <c r="ADW2" s="74"/>
      <c r="ADX2" s="74"/>
      <c r="ADY2" s="73"/>
      <c r="ADZ2" s="74"/>
      <c r="AEA2" s="74"/>
      <c r="AEB2" s="74"/>
      <c r="AEC2" s="74"/>
      <c r="AED2" s="74"/>
      <c r="AEE2" s="73"/>
      <c r="AEF2" s="74"/>
      <c r="AEG2" s="74"/>
      <c r="AEH2" s="74"/>
      <c r="AEI2" s="74"/>
      <c r="AEJ2" s="74"/>
      <c r="AEK2" s="73"/>
      <c r="AEL2" s="74"/>
      <c r="AEM2" s="74"/>
      <c r="AEN2" s="74"/>
      <c r="AEO2" s="74"/>
      <c r="AEP2" s="74"/>
      <c r="AEQ2" s="73"/>
      <c r="AER2" s="74"/>
      <c r="AES2" s="74"/>
      <c r="AET2" s="74"/>
      <c r="AEU2" s="74"/>
      <c r="AEV2" s="74"/>
      <c r="AEW2" s="73"/>
      <c r="AEX2" s="74"/>
      <c r="AEY2" s="74"/>
      <c r="AEZ2" s="74"/>
      <c r="AFA2" s="74"/>
      <c r="AFB2" s="74"/>
      <c r="AFC2" s="73"/>
      <c r="AFD2" s="74"/>
      <c r="AFE2" s="74"/>
      <c r="AFF2" s="74"/>
      <c r="AFG2" s="74"/>
      <c r="AFH2" s="74"/>
      <c r="AFI2" s="73"/>
      <c r="AFJ2" s="74"/>
      <c r="AFK2" s="74"/>
      <c r="AFL2" s="74"/>
      <c r="AFM2" s="74"/>
      <c r="AFN2" s="74"/>
      <c r="AFO2" s="73"/>
      <c r="AFP2" s="74"/>
      <c r="AFQ2" s="74"/>
      <c r="AFR2" s="74"/>
      <c r="AFS2" s="74"/>
      <c r="AFT2" s="74"/>
      <c r="AFU2" s="73"/>
      <c r="AFV2" s="74"/>
      <c r="AFW2" s="74"/>
      <c r="AFX2" s="74"/>
      <c r="AFY2" s="74"/>
      <c r="AFZ2" s="74"/>
      <c r="AGA2" s="73"/>
      <c r="AGB2" s="74"/>
      <c r="AGC2" s="74"/>
      <c r="AGD2" s="74"/>
      <c r="AGE2" s="74"/>
      <c r="AGF2" s="74"/>
      <c r="AGG2" s="73"/>
      <c r="AGH2" s="74"/>
      <c r="AGI2" s="74"/>
      <c r="AGJ2" s="74"/>
      <c r="AGK2" s="74"/>
      <c r="AGL2" s="74"/>
      <c r="AGM2" s="73"/>
      <c r="AGN2" s="74"/>
      <c r="AGO2" s="74"/>
      <c r="AGP2" s="74"/>
      <c r="AGQ2" s="74"/>
      <c r="AGR2" s="74"/>
      <c r="AGS2" s="73"/>
      <c r="AGT2" s="74"/>
      <c r="AGU2" s="74"/>
      <c r="AGV2" s="74"/>
      <c r="AGW2" s="74"/>
      <c r="AGX2" s="74"/>
      <c r="AGY2" s="73"/>
      <c r="AGZ2" s="74"/>
      <c r="AHA2" s="74"/>
      <c r="AHB2" s="74"/>
      <c r="AHC2" s="74"/>
      <c r="AHD2" s="74"/>
      <c r="AHE2" s="73"/>
      <c r="AHF2" s="74"/>
      <c r="AHG2" s="74"/>
      <c r="AHH2" s="74"/>
      <c r="AHI2" s="74"/>
      <c r="AHJ2" s="74"/>
      <c r="AHK2" s="73"/>
      <c r="AHL2" s="74"/>
      <c r="AHM2" s="74"/>
      <c r="AHN2" s="74"/>
      <c r="AHO2" s="74"/>
      <c r="AHP2" s="74"/>
      <c r="AHQ2" s="73"/>
      <c r="AHR2" s="74"/>
      <c r="AHS2" s="74"/>
      <c r="AHT2" s="74"/>
      <c r="AHU2" s="74"/>
      <c r="AHV2" s="74"/>
      <c r="AHW2" s="73"/>
      <c r="AHX2" s="74"/>
      <c r="AHY2" s="74"/>
      <c r="AHZ2" s="74"/>
      <c r="AIA2" s="74"/>
      <c r="AIB2" s="74"/>
      <c r="AIC2" s="73"/>
      <c r="AID2" s="74"/>
      <c r="AIE2" s="74"/>
      <c r="AIF2" s="74"/>
      <c r="AIG2" s="74"/>
      <c r="AIH2" s="74"/>
      <c r="AII2" s="73"/>
      <c r="AIJ2" s="74"/>
      <c r="AIK2" s="74"/>
      <c r="AIL2" s="74"/>
      <c r="AIM2" s="74"/>
      <c r="AIN2" s="74"/>
      <c r="AIO2" s="73"/>
      <c r="AIP2" s="74"/>
      <c r="AIQ2" s="74"/>
      <c r="AIR2" s="74"/>
      <c r="AIS2" s="74"/>
      <c r="AIT2" s="74"/>
      <c r="AIU2" s="73"/>
      <c r="AIV2" s="74"/>
      <c r="AIW2" s="74"/>
      <c r="AIX2" s="74"/>
      <c r="AIY2" s="74"/>
      <c r="AIZ2" s="74"/>
      <c r="AJA2" s="73"/>
      <c r="AJB2" s="74"/>
      <c r="AJC2" s="74"/>
      <c r="AJD2" s="74"/>
      <c r="AJE2" s="74"/>
      <c r="AJF2" s="74"/>
      <c r="AJG2" s="73"/>
      <c r="AJH2" s="74"/>
      <c r="AJI2" s="74"/>
      <c r="AJJ2" s="74"/>
      <c r="AJK2" s="74"/>
      <c r="AJL2" s="74"/>
      <c r="AJM2" s="73"/>
      <c r="AJN2" s="74"/>
      <c r="AJO2" s="74"/>
      <c r="AJP2" s="74"/>
      <c r="AJQ2" s="74"/>
      <c r="AJR2" s="74"/>
      <c r="AJS2" s="73"/>
      <c r="AJT2" s="74"/>
      <c r="AJU2" s="74"/>
      <c r="AJV2" s="74"/>
      <c r="AJW2" s="74"/>
      <c r="AJX2" s="74"/>
      <c r="AJY2" s="73"/>
      <c r="AJZ2" s="74"/>
      <c r="AKA2" s="74"/>
      <c r="AKB2" s="74"/>
      <c r="AKC2" s="74"/>
      <c r="AKD2" s="74"/>
      <c r="AKE2" s="73"/>
      <c r="AKF2" s="74"/>
      <c r="AKG2" s="74"/>
      <c r="AKH2" s="74"/>
      <c r="AKI2" s="74"/>
      <c r="AKJ2" s="74"/>
      <c r="AKK2" s="73"/>
      <c r="AKL2" s="74"/>
      <c r="AKM2" s="74"/>
      <c r="AKN2" s="74"/>
      <c r="AKO2" s="74"/>
      <c r="AKP2" s="74"/>
      <c r="AKQ2" s="73"/>
      <c r="AKR2" s="74"/>
      <c r="AKS2" s="74"/>
      <c r="AKT2" s="74"/>
      <c r="AKU2" s="74"/>
      <c r="AKV2" s="74"/>
      <c r="AKW2" s="73"/>
      <c r="AKX2" s="74"/>
      <c r="AKY2" s="74"/>
      <c r="AKZ2" s="74"/>
      <c r="ALA2" s="74"/>
      <c r="ALB2" s="74"/>
      <c r="ALC2" s="73"/>
      <c r="ALD2" s="74"/>
      <c r="ALE2" s="74"/>
      <c r="ALF2" s="74"/>
      <c r="ALG2" s="74"/>
      <c r="ALH2" s="74"/>
      <c r="ALI2" s="73"/>
      <c r="ALJ2" s="74"/>
      <c r="ALK2" s="74"/>
      <c r="ALL2" s="74"/>
      <c r="ALM2" s="74"/>
      <c r="ALN2" s="74"/>
      <c r="ALO2" s="73"/>
      <c r="ALP2" s="74"/>
      <c r="ALQ2" s="74"/>
      <c r="ALR2" s="74"/>
      <c r="ALS2" s="74"/>
      <c r="ALT2" s="74"/>
      <c r="ALU2" s="73"/>
      <c r="ALV2" s="74"/>
      <c r="ALW2" s="74"/>
      <c r="ALX2" s="74"/>
      <c r="ALY2" s="74"/>
      <c r="ALZ2" s="74"/>
      <c r="AMA2" s="73"/>
      <c r="AMB2" s="74"/>
      <c r="AMC2" s="74"/>
      <c r="AMD2" s="74"/>
      <c r="AME2" s="74"/>
      <c r="AMF2" s="74"/>
      <c r="AMG2" s="73"/>
      <c r="AMH2" s="74"/>
      <c r="AMI2" s="74"/>
      <c r="AMJ2" s="74"/>
      <c r="AMK2" s="74"/>
      <c r="AML2" s="74"/>
      <c r="AMM2" s="73"/>
      <c r="AMN2" s="74"/>
      <c r="AMO2" s="74"/>
      <c r="AMP2" s="74"/>
      <c r="AMQ2" s="74"/>
      <c r="AMR2" s="74"/>
      <c r="AMS2" s="73"/>
      <c r="AMT2" s="74"/>
      <c r="AMU2" s="74"/>
      <c r="AMV2" s="74"/>
      <c r="AMW2" s="74"/>
      <c r="AMX2" s="74"/>
      <c r="AMY2" s="73"/>
      <c r="AMZ2" s="74"/>
      <c r="ANA2" s="74"/>
      <c r="ANB2" s="74"/>
      <c r="ANC2" s="74"/>
      <c r="AND2" s="74"/>
      <c r="ANE2" s="73"/>
      <c r="ANF2" s="74"/>
      <c r="ANG2" s="74"/>
      <c r="ANH2" s="74"/>
      <c r="ANI2" s="74"/>
      <c r="ANJ2" s="74"/>
      <c r="ANK2" s="73"/>
      <c r="ANL2" s="74"/>
      <c r="ANM2" s="74"/>
      <c r="ANN2" s="74"/>
      <c r="ANO2" s="74"/>
      <c r="ANP2" s="74"/>
      <c r="ANQ2" s="73"/>
      <c r="ANR2" s="74"/>
      <c r="ANS2" s="74"/>
      <c r="ANT2" s="74"/>
      <c r="ANU2" s="74"/>
      <c r="ANV2" s="74"/>
      <c r="ANW2" s="73"/>
      <c r="ANX2" s="74"/>
      <c r="ANY2" s="74"/>
      <c r="ANZ2" s="74"/>
      <c r="AOA2" s="74"/>
      <c r="AOB2" s="74"/>
      <c r="AOC2" s="73"/>
      <c r="AOD2" s="74"/>
      <c r="AOE2" s="74"/>
      <c r="AOF2" s="74"/>
      <c r="AOG2" s="74"/>
      <c r="AOH2" s="74"/>
      <c r="AOI2" s="73"/>
      <c r="AOJ2" s="74"/>
      <c r="AOK2" s="74"/>
      <c r="AOL2" s="74"/>
      <c r="AOM2" s="74"/>
      <c r="AON2" s="74"/>
      <c r="AOO2" s="73"/>
      <c r="AOP2" s="74"/>
      <c r="AOQ2" s="74"/>
      <c r="AOR2" s="74"/>
      <c r="AOS2" s="74"/>
      <c r="AOT2" s="74"/>
      <c r="AOU2" s="73"/>
      <c r="AOV2" s="74"/>
      <c r="AOW2" s="74"/>
      <c r="AOX2" s="74"/>
      <c r="AOY2" s="74"/>
      <c r="AOZ2" s="74"/>
      <c r="APA2" s="73"/>
      <c r="APB2" s="74"/>
      <c r="APC2" s="74"/>
      <c r="APD2" s="74"/>
      <c r="APE2" s="74"/>
      <c r="APF2" s="74"/>
      <c r="APG2" s="73"/>
      <c r="APH2" s="74"/>
      <c r="API2" s="74"/>
      <c r="APJ2" s="74"/>
      <c r="APK2" s="74"/>
      <c r="APL2" s="74"/>
      <c r="APM2" s="73"/>
      <c r="APN2" s="74"/>
      <c r="APO2" s="74"/>
      <c r="APP2" s="74"/>
      <c r="APQ2" s="74"/>
      <c r="APR2" s="74"/>
      <c r="APS2" s="73"/>
      <c r="APT2" s="74"/>
      <c r="APU2" s="74"/>
      <c r="APV2" s="74"/>
      <c r="APW2" s="74"/>
      <c r="APX2" s="74"/>
      <c r="APY2" s="73"/>
      <c r="APZ2" s="74"/>
      <c r="AQA2" s="74"/>
      <c r="AQB2" s="74"/>
      <c r="AQC2" s="74"/>
      <c r="AQD2" s="74"/>
      <c r="AQE2" s="73"/>
      <c r="AQF2" s="74"/>
      <c r="AQG2" s="74"/>
      <c r="AQH2" s="74"/>
      <c r="AQI2" s="74"/>
      <c r="AQJ2" s="74"/>
      <c r="AQK2" s="73"/>
      <c r="AQL2" s="74"/>
      <c r="AQM2" s="74"/>
      <c r="AQN2" s="74"/>
      <c r="AQO2" s="74"/>
      <c r="AQP2" s="74"/>
      <c r="AQQ2" s="73"/>
      <c r="AQR2" s="74"/>
      <c r="AQS2" s="74"/>
      <c r="AQT2" s="74"/>
      <c r="AQU2" s="74"/>
      <c r="AQV2" s="74"/>
      <c r="AQW2" s="73"/>
      <c r="AQX2" s="74"/>
      <c r="AQY2" s="74"/>
      <c r="AQZ2" s="74"/>
      <c r="ARA2" s="74"/>
      <c r="ARB2" s="74"/>
      <c r="ARC2" s="73"/>
      <c r="ARD2" s="74"/>
      <c r="ARE2" s="74"/>
      <c r="ARF2" s="74"/>
      <c r="ARG2" s="74"/>
      <c r="ARH2" s="74"/>
      <c r="ARI2" s="73"/>
      <c r="ARJ2" s="74"/>
      <c r="ARK2" s="74"/>
      <c r="ARL2" s="74"/>
      <c r="ARM2" s="74"/>
      <c r="ARN2" s="74"/>
      <c r="ARO2" s="73"/>
      <c r="ARP2" s="74"/>
      <c r="ARQ2" s="74"/>
      <c r="ARR2" s="74"/>
      <c r="ARS2" s="74"/>
      <c r="ART2" s="74"/>
      <c r="ARU2" s="73"/>
      <c r="ARV2" s="74"/>
      <c r="ARW2" s="74"/>
      <c r="ARX2" s="74"/>
      <c r="ARY2" s="74"/>
      <c r="ARZ2" s="74"/>
      <c r="ASA2" s="73"/>
      <c r="ASB2" s="74"/>
      <c r="ASC2" s="74"/>
      <c r="ASD2" s="74"/>
      <c r="ASE2" s="74"/>
      <c r="ASF2" s="74"/>
      <c r="ASG2" s="73"/>
      <c r="ASH2" s="74"/>
      <c r="ASI2" s="74"/>
      <c r="ASJ2" s="74"/>
      <c r="ASK2" s="74"/>
      <c r="ASL2" s="74"/>
      <c r="ASM2" s="73"/>
      <c r="ASN2" s="74"/>
      <c r="ASO2" s="74"/>
      <c r="ASP2" s="74"/>
      <c r="ASQ2" s="74"/>
      <c r="ASR2" s="74"/>
      <c r="ASS2" s="73"/>
      <c r="AST2" s="74"/>
      <c r="ASU2" s="74"/>
      <c r="ASV2" s="74"/>
      <c r="ASW2" s="74"/>
      <c r="ASX2" s="74"/>
      <c r="ASY2" s="73"/>
      <c r="ASZ2" s="74"/>
      <c r="ATA2" s="74"/>
      <c r="ATB2" s="74"/>
      <c r="ATC2" s="74"/>
      <c r="ATD2" s="74"/>
      <c r="ATE2" s="73"/>
      <c r="ATF2" s="74"/>
      <c r="ATG2" s="74"/>
      <c r="ATH2" s="74"/>
      <c r="ATI2" s="74"/>
      <c r="ATJ2" s="74"/>
      <c r="ATK2" s="73"/>
      <c r="ATL2" s="74"/>
      <c r="ATM2" s="74"/>
      <c r="ATN2" s="74"/>
      <c r="ATO2" s="74"/>
      <c r="ATP2" s="74"/>
      <c r="ATQ2" s="73"/>
      <c r="ATR2" s="74"/>
      <c r="ATS2" s="74"/>
      <c r="ATT2" s="74"/>
      <c r="ATU2" s="74"/>
      <c r="ATV2" s="74"/>
      <c r="ATW2" s="73"/>
      <c r="ATX2" s="74"/>
      <c r="ATY2" s="74"/>
      <c r="ATZ2" s="74"/>
      <c r="AUA2" s="74"/>
      <c r="AUB2" s="74"/>
      <c r="AUC2" s="73"/>
      <c r="AUD2" s="74"/>
      <c r="AUE2" s="74"/>
      <c r="AUF2" s="74"/>
      <c r="AUG2" s="74"/>
      <c r="AUH2" s="74"/>
      <c r="AUI2" s="73"/>
      <c r="AUJ2" s="74"/>
      <c r="AUK2" s="74"/>
      <c r="AUL2" s="74"/>
      <c r="AUM2" s="74"/>
      <c r="AUN2" s="74"/>
      <c r="AUO2" s="73"/>
      <c r="AUP2" s="74"/>
      <c r="AUQ2" s="74"/>
      <c r="AUR2" s="74"/>
      <c r="AUS2" s="74"/>
      <c r="AUT2" s="74"/>
      <c r="AUU2" s="73"/>
      <c r="AUV2" s="74"/>
      <c r="AUW2" s="74"/>
      <c r="AUX2" s="74"/>
      <c r="AUY2" s="74"/>
      <c r="AUZ2" s="74"/>
      <c r="AVA2" s="73"/>
      <c r="AVB2" s="74"/>
      <c r="AVC2" s="74"/>
      <c r="AVD2" s="74"/>
      <c r="AVE2" s="74"/>
      <c r="AVF2" s="74"/>
      <c r="AVG2" s="73"/>
      <c r="AVH2" s="74"/>
      <c r="AVI2" s="74"/>
      <c r="AVJ2" s="74"/>
      <c r="AVK2" s="74"/>
      <c r="AVL2" s="74"/>
      <c r="AVM2" s="73"/>
      <c r="AVN2" s="74"/>
      <c r="AVO2" s="74"/>
      <c r="AVP2" s="74"/>
      <c r="AVQ2" s="74"/>
      <c r="AVR2" s="74"/>
      <c r="AVS2" s="73"/>
      <c r="AVT2" s="74"/>
      <c r="AVU2" s="74"/>
      <c r="AVV2" s="74"/>
      <c r="AVW2" s="74"/>
      <c r="AVX2" s="74"/>
      <c r="AVY2" s="73"/>
      <c r="AVZ2" s="74"/>
      <c r="AWA2" s="74"/>
      <c r="AWB2" s="74"/>
      <c r="AWC2" s="74"/>
      <c r="AWD2" s="74"/>
      <c r="AWE2" s="73"/>
      <c r="AWF2" s="74"/>
      <c r="AWG2" s="74"/>
      <c r="AWH2" s="74"/>
      <c r="AWI2" s="74"/>
      <c r="AWJ2" s="74"/>
      <c r="AWK2" s="73"/>
      <c r="AWL2" s="74"/>
      <c r="AWM2" s="74"/>
      <c r="AWN2" s="74"/>
      <c r="AWO2" s="74"/>
      <c r="AWP2" s="74"/>
      <c r="AWQ2" s="73"/>
      <c r="AWR2" s="74"/>
      <c r="AWS2" s="74"/>
      <c r="AWT2" s="74"/>
      <c r="AWU2" s="74"/>
      <c r="AWV2" s="74"/>
      <c r="AWW2" s="73"/>
      <c r="AWX2" s="74"/>
      <c r="AWY2" s="74"/>
      <c r="AWZ2" s="74"/>
      <c r="AXA2" s="74"/>
      <c r="AXB2" s="74"/>
      <c r="AXC2" s="73"/>
      <c r="AXD2" s="74"/>
      <c r="AXE2" s="74"/>
      <c r="AXF2" s="74"/>
      <c r="AXG2" s="74"/>
      <c r="AXH2" s="74"/>
      <c r="AXI2" s="73"/>
      <c r="AXJ2" s="74"/>
      <c r="AXK2" s="74"/>
      <c r="AXL2" s="74"/>
      <c r="AXM2" s="74"/>
      <c r="AXN2" s="74"/>
      <c r="AXO2" s="73"/>
      <c r="AXP2" s="74"/>
      <c r="AXQ2" s="74"/>
      <c r="AXR2" s="74"/>
      <c r="AXS2" s="74"/>
      <c r="AXT2" s="74"/>
      <c r="AXU2" s="73"/>
      <c r="AXV2" s="74"/>
      <c r="AXW2" s="74"/>
      <c r="AXX2" s="74"/>
      <c r="AXY2" s="74"/>
      <c r="AXZ2" s="74"/>
      <c r="AYA2" s="73"/>
      <c r="AYB2" s="74"/>
      <c r="AYC2" s="74"/>
      <c r="AYD2" s="74"/>
      <c r="AYE2" s="74"/>
      <c r="AYF2" s="74"/>
      <c r="AYG2" s="73"/>
      <c r="AYH2" s="74"/>
      <c r="AYI2" s="74"/>
      <c r="AYJ2" s="74"/>
      <c r="AYK2" s="74"/>
      <c r="AYL2" s="74"/>
      <c r="AYM2" s="73"/>
      <c r="AYN2" s="74"/>
      <c r="AYO2" s="74"/>
      <c r="AYP2" s="74"/>
      <c r="AYQ2" s="74"/>
      <c r="AYR2" s="74"/>
      <c r="AYS2" s="73"/>
      <c r="AYT2" s="74"/>
      <c r="AYU2" s="74"/>
      <c r="AYV2" s="74"/>
      <c r="AYW2" s="74"/>
      <c r="AYX2" s="74"/>
      <c r="AYY2" s="73"/>
      <c r="AYZ2" s="74"/>
      <c r="AZA2" s="74"/>
      <c r="AZB2" s="74"/>
      <c r="AZC2" s="74"/>
      <c r="AZD2" s="74"/>
      <c r="AZE2" s="73"/>
      <c r="AZF2" s="74"/>
      <c r="AZG2" s="74"/>
      <c r="AZH2" s="74"/>
      <c r="AZI2" s="74"/>
      <c r="AZJ2" s="74"/>
      <c r="AZK2" s="73"/>
      <c r="AZL2" s="74"/>
      <c r="AZM2" s="74"/>
      <c r="AZN2" s="74"/>
      <c r="AZO2" s="74"/>
      <c r="AZP2" s="74"/>
      <c r="AZQ2" s="73"/>
      <c r="AZR2" s="74"/>
      <c r="AZS2" s="74"/>
      <c r="AZT2" s="74"/>
      <c r="AZU2" s="74"/>
      <c r="AZV2" s="74"/>
      <c r="AZW2" s="73"/>
      <c r="AZX2" s="74"/>
      <c r="AZY2" s="74"/>
      <c r="AZZ2" s="74"/>
      <c r="BAA2" s="74"/>
      <c r="BAB2" s="74"/>
      <c r="BAC2" s="73"/>
      <c r="BAD2" s="74"/>
      <c r="BAE2" s="74"/>
      <c r="BAF2" s="74"/>
      <c r="BAG2" s="74"/>
      <c r="BAH2" s="74"/>
      <c r="BAI2" s="73"/>
      <c r="BAJ2" s="74"/>
      <c r="BAK2" s="74"/>
      <c r="BAL2" s="74"/>
      <c r="BAM2" s="74"/>
      <c r="BAN2" s="74"/>
      <c r="BAO2" s="73"/>
      <c r="BAP2" s="74"/>
      <c r="BAQ2" s="74"/>
      <c r="BAR2" s="74"/>
      <c r="BAS2" s="74"/>
      <c r="BAT2" s="74"/>
      <c r="BAU2" s="73"/>
      <c r="BAV2" s="74"/>
      <c r="BAW2" s="74"/>
      <c r="BAX2" s="74"/>
      <c r="BAY2" s="74"/>
      <c r="BAZ2" s="74"/>
      <c r="BBA2" s="73"/>
      <c r="BBB2" s="74"/>
      <c r="BBC2" s="74"/>
      <c r="BBD2" s="74"/>
      <c r="BBE2" s="74"/>
      <c r="BBF2" s="74"/>
      <c r="BBG2" s="73"/>
      <c r="BBH2" s="74"/>
      <c r="BBI2" s="74"/>
      <c r="BBJ2" s="74"/>
      <c r="BBK2" s="74"/>
      <c r="BBL2" s="74"/>
      <c r="BBM2" s="73"/>
      <c r="BBN2" s="74"/>
      <c r="BBO2" s="74"/>
      <c r="BBP2" s="74"/>
      <c r="BBQ2" s="74"/>
      <c r="BBR2" s="74"/>
      <c r="BBS2" s="73"/>
      <c r="BBT2" s="74"/>
      <c r="BBU2" s="74"/>
      <c r="BBV2" s="74"/>
      <c r="BBW2" s="74"/>
      <c r="BBX2" s="74"/>
      <c r="BBY2" s="73"/>
      <c r="BBZ2" s="74"/>
      <c r="BCA2" s="74"/>
      <c r="BCB2" s="74"/>
      <c r="BCC2" s="74"/>
      <c r="BCD2" s="74"/>
      <c r="BCE2" s="73"/>
      <c r="BCF2" s="74"/>
      <c r="BCG2" s="74"/>
      <c r="BCH2" s="74"/>
      <c r="BCI2" s="74"/>
      <c r="BCJ2" s="74"/>
      <c r="BCK2" s="73"/>
      <c r="BCL2" s="74"/>
      <c r="BCM2" s="74"/>
      <c r="BCN2" s="74"/>
      <c r="BCO2" s="74"/>
      <c r="BCP2" s="74"/>
      <c r="BCQ2" s="73"/>
      <c r="BCR2" s="74"/>
      <c r="BCS2" s="74"/>
      <c r="BCT2" s="74"/>
      <c r="BCU2" s="74"/>
      <c r="BCV2" s="74"/>
      <c r="BCW2" s="73"/>
      <c r="BCX2" s="74"/>
      <c r="BCY2" s="74"/>
      <c r="BCZ2" s="74"/>
      <c r="BDA2" s="74"/>
      <c r="BDB2" s="74"/>
      <c r="BDC2" s="73"/>
      <c r="BDD2" s="74"/>
      <c r="BDE2" s="74"/>
      <c r="BDF2" s="74"/>
      <c r="BDG2" s="74"/>
      <c r="BDH2" s="74"/>
      <c r="BDI2" s="73"/>
      <c r="BDJ2" s="74"/>
      <c r="BDK2" s="74"/>
      <c r="BDL2" s="74"/>
      <c r="BDM2" s="74"/>
      <c r="BDN2" s="74"/>
      <c r="BDO2" s="73"/>
      <c r="BDP2" s="74"/>
      <c r="BDQ2" s="74"/>
      <c r="BDR2" s="74"/>
      <c r="BDS2" s="74"/>
      <c r="BDT2" s="74"/>
      <c r="BDU2" s="73"/>
      <c r="BDV2" s="74"/>
      <c r="BDW2" s="74"/>
      <c r="BDX2" s="74"/>
      <c r="BDY2" s="74"/>
      <c r="BDZ2" s="74"/>
      <c r="BEA2" s="73"/>
      <c r="BEB2" s="74"/>
      <c r="BEC2" s="74"/>
      <c r="BED2" s="74"/>
      <c r="BEE2" s="74"/>
      <c r="BEF2" s="74"/>
      <c r="BEG2" s="73"/>
      <c r="BEH2" s="74"/>
      <c r="BEI2" s="74"/>
      <c r="BEJ2" s="74"/>
      <c r="BEK2" s="74"/>
      <c r="BEL2" s="74"/>
      <c r="BEM2" s="73"/>
      <c r="BEN2" s="74"/>
      <c r="BEO2" s="74"/>
      <c r="BEP2" s="74"/>
      <c r="BEQ2" s="74"/>
      <c r="BER2" s="74"/>
      <c r="BES2" s="73"/>
      <c r="BET2" s="74"/>
      <c r="BEU2" s="74"/>
      <c r="BEV2" s="74"/>
      <c r="BEW2" s="74"/>
      <c r="BEX2" s="74"/>
      <c r="BEY2" s="73"/>
      <c r="BEZ2" s="74"/>
      <c r="BFA2" s="74"/>
      <c r="BFB2" s="74"/>
      <c r="BFC2" s="74"/>
      <c r="BFD2" s="74"/>
      <c r="BFE2" s="73"/>
      <c r="BFF2" s="74"/>
      <c r="BFG2" s="74"/>
      <c r="BFH2" s="74"/>
      <c r="BFI2" s="74"/>
      <c r="BFJ2" s="74"/>
      <c r="BFK2" s="73"/>
      <c r="BFL2" s="74"/>
      <c r="BFM2" s="74"/>
      <c r="BFN2" s="74"/>
      <c r="BFO2" s="74"/>
      <c r="BFP2" s="74"/>
      <c r="BFQ2" s="73"/>
      <c r="BFR2" s="74"/>
      <c r="BFS2" s="74"/>
      <c r="BFT2" s="74"/>
      <c r="BFU2" s="74"/>
      <c r="BFV2" s="74"/>
      <c r="BFW2" s="73"/>
      <c r="BFX2" s="74"/>
      <c r="BFY2" s="74"/>
      <c r="BFZ2" s="74"/>
      <c r="BGA2" s="74"/>
      <c r="BGB2" s="74"/>
      <c r="BGC2" s="73"/>
      <c r="BGD2" s="74"/>
      <c r="BGE2" s="74"/>
      <c r="BGF2" s="74"/>
      <c r="BGG2" s="74"/>
      <c r="BGH2" s="74"/>
      <c r="BGI2" s="73"/>
      <c r="BGJ2" s="74"/>
      <c r="BGK2" s="74"/>
      <c r="BGL2" s="74"/>
      <c r="BGM2" s="74"/>
      <c r="BGN2" s="74"/>
      <c r="BGO2" s="73"/>
      <c r="BGP2" s="74"/>
      <c r="BGQ2" s="74"/>
      <c r="BGR2" s="74"/>
      <c r="BGS2" s="74"/>
      <c r="BGT2" s="74"/>
      <c r="BGU2" s="73"/>
      <c r="BGV2" s="74"/>
      <c r="BGW2" s="74"/>
      <c r="BGX2" s="74"/>
      <c r="BGY2" s="74"/>
      <c r="BGZ2" s="74"/>
      <c r="BHA2" s="73"/>
      <c r="BHB2" s="74"/>
      <c r="BHC2" s="74"/>
      <c r="BHD2" s="74"/>
      <c r="BHE2" s="74"/>
      <c r="BHF2" s="74"/>
      <c r="BHG2" s="73"/>
      <c r="BHH2" s="74"/>
      <c r="BHI2" s="74"/>
      <c r="BHJ2" s="74"/>
      <c r="BHK2" s="74"/>
      <c r="BHL2" s="74"/>
      <c r="BHM2" s="73"/>
      <c r="BHN2" s="74"/>
      <c r="BHO2" s="74"/>
      <c r="BHP2" s="74"/>
      <c r="BHQ2" s="74"/>
      <c r="BHR2" s="74"/>
      <c r="BHS2" s="73"/>
      <c r="BHT2" s="74"/>
      <c r="BHU2" s="74"/>
      <c r="BHV2" s="74"/>
      <c r="BHW2" s="74"/>
      <c r="BHX2" s="74"/>
      <c r="BHY2" s="73"/>
      <c r="BHZ2" s="74"/>
      <c r="BIA2" s="74"/>
      <c r="BIB2" s="74"/>
      <c r="BIC2" s="74"/>
      <c r="BID2" s="74"/>
      <c r="BIE2" s="73"/>
      <c r="BIF2" s="74"/>
      <c r="BIG2" s="74"/>
      <c r="BIH2" s="74"/>
      <c r="BII2" s="74"/>
      <c r="BIJ2" s="74"/>
      <c r="BIK2" s="73"/>
      <c r="BIL2" s="74"/>
      <c r="BIM2" s="74"/>
      <c r="BIN2" s="74"/>
      <c r="BIO2" s="74"/>
      <c r="BIP2" s="74"/>
      <c r="BIQ2" s="73"/>
      <c r="BIR2" s="74"/>
      <c r="BIS2" s="74"/>
      <c r="BIT2" s="74"/>
      <c r="BIU2" s="74"/>
      <c r="BIV2" s="74"/>
      <c r="BIW2" s="73"/>
      <c r="BIX2" s="74"/>
      <c r="BIY2" s="74"/>
      <c r="BIZ2" s="74"/>
      <c r="BJA2" s="74"/>
      <c r="BJB2" s="74"/>
      <c r="BJC2" s="73"/>
      <c r="BJD2" s="74"/>
      <c r="BJE2" s="74"/>
      <c r="BJF2" s="74"/>
      <c r="BJG2" s="74"/>
      <c r="BJH2" s="74"/>
      <c r="BJI2" s="73"/>
      <c r="BJJ2" s="74"/>
      <c r="BJK2" s="74"/>
      <c r="BJL2" s="74"/>
      <c r="BJM2" s="74"/>
      <c r="BJN2" s="74"/>
      <c r="BJO2" s="73"/>
      <c r="BJP2" s="74"/>
      <c r="BJQ2" s="74"/>
      <c r="BJR2" s="74"/>
      <c r="BJS2" s="74"/>
      <c r="BJT2" s="74"/>
      <c r="BJU2" s="73"/>
      <c r="BJV2" s="74"/>
      <c r="BJW2" s="74"/>
      <c r="BJX2" s="74"/>
      <c r="BJY2" s="74"/>
      <c r="BJZ2" s="74"/>
      <c r="BKA2" s="73"/>
      <c r="BKB2" s="74"/>
      <c r="BKC2" s="74"/>
      <c r="BKD2" s="74"/>
      <c r="BKE2" s="74"/>
      <c r="BKF2" s="74"/>
      <c r="BKG2" s="73"/>
      <c r="BKH2" s="74"/>
      <c r="BKI2" s="74"/>
      <c r="BKJ2" s="74"/>
      <c r="BKK2" s="74"/>
      <c r="BKL2" s="74"/>
      <c r="BKM2" s="73"/>
      <c r="BKN2" s="74"/>
      <c r="BKO2" s="74"/>
      <c r="BKP2" s="74"/>
      <c r="BKQ2" s="74"/>
      <c r="BKR2" s="74"/>
      <c r="BKS2" s="73"/>
      <c r="BKT2" s="74"/>
      <c r="BKU2" s="74"/>
      <c r="BKV2" s="74"/>
      <c r="BKW2" s="74"/>
      <c r="BKX2" s="74"/>
      <c r="BKY2" s="73"/>
      <c r="BKZ2" s="74"/>
      <c r="BLA2" s="74"/>
      <c r="BLB2" s="74"/>
      <c r="BLC2" s="74"/>
      <c r="BLD2" s="74"/>
      <c r="BLE2" s="73"/>
      <c r="BLF2" s="74"/>
      <c r="BLG2" s="74"/>
      <c r="BLH2" s="74"/>
      <c r="BLI2" s="74"/>
      <c r="BLJ2" s="74"/>
      <c r="BLK2" s="73"/>
      <c r="BLL2" s="74"/>
      <c r="BLM2" s="74"/>
      <c r="BLN2" s="74"/>
      <c r="BLO2" s="74"/>
      <c r="BLP2" s="74"/>
      <c r="BLQ2" s="73"/>
      <c r="BLR2" s="74"/>
      <c r="BLS2" s="74"/>
      <c r="BLT2" s="74"/>
      <c r="BLU2" s="74"/>
      <c r="BLV2" s="74"/>
      <c r="BLW2" s="73"/>
      <c r="BLX2" s="74"/>
      <c r="BLY2" s="74"/>
      <c r="BLZ2" s="74"/>
      <c r="BMA2" s="74"/>
      <c r="BMB2" s="74"/>
      <c r="BMC2" s="73"/>
      <c r="BMD2" s="74"/>
      <c r="BME2" s="74"/>
      <c r="BMF2" s="74"/>
      <c r="BMG2" s="74"/>
      <c r="BMH2" s="74"/>
      <c r="BMI2" s="73"/>
      <c r="BMJ2" s="74"/>
      <c r="BMK2" s="74"/>
      <c r="BML2" s="74"/>
      <c r="BMM2" s="74"/>
      <c r="BMN2" s="74"/>
      <c r="BMO2" s="73"/>
      <c r="BMP2" s="74"/>
      <c r="BMQ2" s="74"/>
      <c r="BMR2" s="74"/>
      <c r="BMS2" s="74"/>
      <c r="BMT2" s="74"/>
      <c r="BMU2" s="73"/>
      <c r="BMV2" s="74"/>
      <c r="BMW2" s="74"/>
      <c r="BMX2" s="74"/>
      <c r="BMY2" s="74"/>
      <c r="BMZ2" s="74"/>
      <c r="BNA2" s="73"/>
      <c r="BNB2" s="74"/>
      <c r="BNC2" s="74"/>
      <c r="BND2" s="74"/>
      <c r="BNE2" s="74"/>
      <c r="BNF2" s="74"/>
      <c r="BNG2" s="73"/>
      <c r="BNH2" s="74"/>
      <c r="BNI2" s="74"/>
      <c r="BNJ2" s="74"/>
      <c r="BNK2" s="74"/>
      <c r="BNL2" s="74"/>
      <c r="BNM2" s="73"/>
      <c r="BNN2" s="74"/>
      <c r="BNO2" s="74"/>
      <c r="BNP2" s="74"/>
      <c r="BNQ2" s="74"/>
      <c r="BNR2" s="74"/>
      <c r="BNS2" s="73"/>
      <c r="BNT2" s="74"/>
      <c r="BNU2" s="74"/>
      <c r="BNV2" s="74"/>
      <c r="BNW2" s="74"/>
      <c r="BNX2" s="74"/>
      <c r="BNY2" s="73"/>
      <c r="BNZ2" s="74"/>
      <c r="BOA2" s="74"/>
      <c r="BOB2" s="74"/>
      <c r="BOC2" s="74"/>
      <c r="BOD2" s="74"/>
      <c r="BOE2" s="73"/>
      <c r="BOF2" s="74"/>
      <c r="BOG2" s="74"/>
      <c r="BOH2" s="74"/>
      <c r="BOI2" s="74"/>
      <c r="BOJ2" s="74"/>
      <c r="BOK2" s="73"/>
      <c r="BOL2" s="74"/>
      <c r="BOM2" s="74"/>
      <c r="BON2" s="74"/>
      <c r="BOO2" s="74"/>
      <c r="BOP2" s="74"/>
      <c r="BOQ2" s="73"/>
      <c r="BOR2" s="74"/>
      <c r="BOS2" s="74"/>
      <c r="BOT2" s="74"/>
      <c r="BOU2" s="74"/>
      <c r="BOV2" s="74"/>
      <c r="BOW2" s="73"/>
      <c r="BOX2" s="74"/>
      <c r="BOY2" s="74"/>
      <c r="BOZ2" s="74"/>
      <c r="BPA2" s="74"/>
      <c r="BPB2" s="74"/>
      <c r="BPC2" s="73"/>
      <c r="BPD2" s="74"/>
      <c r="BPE2" s="74"/>
      <c r="BPF2" s="74"/>
      <c r="BPG2" s="74"/>
      <c r="BPH2" s="74"/>
      <c r="BPI2" s="73"/>
      <c r="BPJ2" s="74"/>
      <c r="BPK2" s="74"/>
      <c r="BPL2" s="74"/>
      <c r="BPM2" s="74"/>
      <c r="BPN2" s="74"/>
      <c r="BPO2" s="73"/>
      <c r="BPP2" s="74"/>
      <c r="BPQ2" s="74"/>
      <c r="BPR2" s="74"/>
      <c r="BPS2" s="74"/>
      <c r="BPT2" s="74"/>
      <c r="BPU2" s="73"/>
      <c r="BPV2" s="74"/>
      <c r="BPW2" s="74"/>
      <c r="BPX2" s="74"/>
      <c r="BPY2" s="74"/>
      <c r="BPZ2" s="74"/>
      <c r="BQA2" s="73"/>
      <c r="BQB2" s="74"/>
      <c r="BQC2" s="74"/>
      <c r="BQD2" s="74"/>
      <c r="BQE2" s="74"/>
      <c r="BQF2" s="74"/>
      <c r="BQG2" s="73"/>
      <c r="BQH2" s="74"/>
      <c r="BQI2" s="74"/>
      <c r="BQJ2" s="74"/>
      <c r="BQK2" s="74"/>
      <c r="BQL2" s="74"/>
      <c r="BQM2" s="73"/>
      <c r="BQN2" s="74"/>
      <c r="BQO2" s="74"/>
      <c r="BQP2" s="74"/>
      <c r="BQQ2" s="74"/>
      <c r="BQR2" s="74"/>
      <c r="BQS2" s="73"/>
      <c r="BQT2" s="74"/>
      <c r="BQU2" s="74"/>
      <c r="BQV2" s="74"/>
      <c r="BQW2" s="74"/>
      <c r="BQX2" s="74"/>
      <c r="BQY2" s="73"/>
      <c r="BQZ2" s="74"/>
      <c r="BRA2" s="74"/>
      <c r="BRB2" s="74"/>
      <c r="BRC2" s="74"/>
      <c r="BRD2" s="74"/>
      <c r="BRE2" s="73"/>
      <c r="BRF2" s="74"/>
      <c r="BRG2" s="74"/>
      <c r="BRH2" s="74"/>
      <c r="BRI2" s="74"/>
      <c r="BRJ2" s="74"/>
      <c r="BRK2" s="73"/>
      <c r="BRL2" s="74"/>
      <c r="BRM2" s="74"/>
      <c r="BRN2" s="74"/>
      <c r="BRO2" s="74"/>
      <c r="BRP2" s="74"/>
      <c r="BRQ2" s="73"/>
      <c r="BRR2" s="74"/>
      <c r="BRS2" s="74"/>
      <c r="BRT2" s="74"/>
      <c r="BRU2" s="74"/>
      <c r="BRV2" s="74"/>
      <c r="BRW2" s="73"/>
      <c r="BRX2" s="74"/>
      <c r="BRY2" s="74"/>
      <c r="BRZ2" s="74"/>
      <c r="BSA2" s="74"/>
      <c r="BSB2" s="74"/>
      <c r="BSC2" s="73"/>
      <c r="BSD2" s="74"/>
      <c r="BSE2" s="74"/>
      <c r="BSF2" s="74"/>
      <c r="BSG2" s="74"/>
      <c r="BSH2" s="74"/>
      <c r="BSI2" s="73"/>
      <c r="BSJ2" s="74"/>
      <c r="BSK2" s="74"/>
      <c r="BSL2" s="74"/>
      <c r="BSM2" s="74"/>
      <c r="BSN2" s="74"/>
      <c r="BSO2" s="73"/>
      <c r="BSP2" s="74"/>
      <c r="BSQ2" s="74"/>
      <c r="BSR2" s="74"/>
      <c r="BSS2" s="74"/>
      <c r="BST2" s="74"/>
      <c r="BSU2" s="73"/>
      <c r="BSV2" s="74"/>
      <c r="BSW2" s="74"/>
      <c r="BSX2" s="74"/>
      <c r="BSY2" s="74"/>
      <c r="BSZ2" s="74"/>
      <c r="BTA2" s="73"/>
      <c r="BTB2" s="74"/>
      <c r="BTC2" s="74"/>
      <c r="BTD2" s="74"/>
      <c r="BTE2" s="74"/>
      <c r="BTF2" s="74"/>
      <c r="BTG2" s="73"/>
      <c r="BTH2" s="74"/>
      <c r="BTI2" s="74"/>
      <c r="BTJ2" s="74"/>
      <c r="BTK2" s="74"/>
      <c r="BTL2" s="74"/>
      <c r="BTM2" s="73"/>
      <c r="BTN2" s="74"/>
      <c r="BTO2" s="74"/>
      <c r="BTP2" s="74"/>
      <c r="BTQ2" s="74"/>
      <c r="BTR2" s="74"/>
      <c r="BTS2" s="73"/>
      <c r="BTT2" s="74"/>
      <c r="BTU2" s="74"/>
      <c r="BTV2" s="74"/>
      <c r="BTW2" s="74"/>
      <c r="BTX2" s="74"/>
      <c r="BTY2" s="73"/>
      <c r="BTZ2" s="74"/>
      <c r="BUA2" s="74"/>
      <c r="BUB2" s="74"/>
      <c r="BUC2" s="74"/>
      <c r="BUD2" s="74"/>
      <c r="BUE2" s="73"/>
      <c r="BUF2" s="74"/>
      <c r="BUG2" s="74"/>
      <c r="BUH2" s="74"/>
      <c r="BUI2" s="74"/>
      <c r="BUJ2" s="74"/>
      <c r="BUK2" s="73"/>
      <c r="BUL2" s="74"/>
      <c r="BUM2" s="74"/>
      <c r="BUN2" s="74"/>
      <c r="BUO2" s="74"/>
      <c r="BUP2" s="74"/>
      <c r="BUQ2" s="73"/>
      <c r="BUR2" s="74"/>
      <c r="BUS2" s="74"/>
      <c r="BUT2" s="74"/>
      <c r="BUU2" s="74"/>
      <c r="BUV2" s="74"/>
      <c r="BUW2" s="73"/>
      <c r="BUX2" s="74"/>
      <c r="BUY2" s="74"/>
      <c r="BUZ2" s="74"/>
      <c r="BVA2" s="74"/>
      <c r="BVB2" s="74"/>
      <c r="BVC2" s="73"/>
      <c r="BVD2" s="74"/>
      <c r="BVE2" s="74"/>
      <c r="BVF2" s="74"/>
      <c r="BVG2" s="74"/>
      <c r="BVH2" s="74"/>
      <c r="BVI2" s="73"/>
      <c r="BVJ2" s="74"/>
      <c r="BVK2" s="74"/>
      <c r="BVL2" s="74"/>
      <c r="BVM2" s="74"/>
      <c r="BVN2" s="74"/>
      <c r="BVO2" s="73"/>
      <c r="BVP2" s="74"/>
      <c r="BVQ2" s="74"/>
      <c r="BVR2" s="74"/>
      <c r="BVS2" s="74"/>
      <c r="BVT2" s="74"/>
      <c r="BVU2" s="73"/>
      <c r="BVV2" s="74"/>
      <c r="BVW2" s="74"/>
      <c r="BVX2" s="74"/>
      <c r="BVY2" s="74"/>
      <c r="BVZ2" s="74"/>
      <c r="BWA2" s="73"/>
      <c r="BWB2" s="74"/>
      <c r="BWC2" s="74"/>
      <c r="BWD2" s="74"/>
      <c r="BWE2" s="74"/>
      <c r="BWF2" s="74"/>
      <c r="BWG2" s="73"/>
      <c r="BWH2" s="74"/>
      <c r="BWI2" s="74"/>
      <c r="BWJ2" s="74"/>
      <c r="BWK2" s="74"/>
      <c r="BWL2" s="74"/>
      <c r="BWM2" s="73"/>
      <c r="BWN2" s="74"/>
      <c r="BWO2" s="74"/>
      <c r="BWP2" s="74"/>
      <c r="BWQ2" s="74"/>
      <c r="BWR2" s="74"/>
      <c r="BWS2" s="73"/>
      <c r="BWT2" s="74"/>
      <c r="BWU2" s="74"/>
      <c r="BWV2" s="74"/>
      <c r="BWW2" s="74"/>
      <c r="BWX2" s="74"/>
      <c r="BWY2" s="73"/>
      <c r="BWZ2" s="74"/>
      <c r="BXA2" s="74"/>
      <c r="BXB2" s="74"/>
      <c r="BXC2" s="74"/>
      <c r="BXD2" s="74"/>
      <c r="BXE2" s="73"/>
      <c r="BXF2" s="74"/>
      <c r="BXG2" s="74"/>
      <c r="BXH2" s="74"/>
      <c r="BXI2" s="74"/>
      <c r="BXJ2" s="74"/>
      <c r="BXK2" s="73"/>
      <c r="BXL2" s="74"/>
      <c r="BXM2" s="74"/>
      <c r="BXN2" s="74"/>
      <c r="BXO2" s="74"/>
      <c r="BXP2" s="74"/>
      <c r="BXQ2" s="73"/>
      <c r="BXR2" s="74"/>
      <c r="BXS2" s="74"/>
      <c r="BXT2" s="74"/>
      <c r="BXU2" s="74"/>
      <c r="BXV2" s="74"/>
      <c r="BXW2" s="73"/>
      <c r="BXX2" s="74"/>
      <c r="BXY2" s="74"/>
      <c r="BXZ2" s="74"/>
      <c r="BYA2" s="74"/>
      <c r="BYB2" s="74"/>
      <c r="BYC2" s="73"/>
      <c r="BYD2" s="74"/>
      <c r="BYE2" s="74"/>
      <c r="BYF2" s="74"/>
      <c r="BYG2" s="74"/>
      <c r="BYH2" s="74"/>
      <c r="BYI2" s="73"/>
      <c r="BYJ2" s="74"/>
      <c r="BYK2" s="74"/>
      <c r="BYL2" s="74"/>
      <c r="BYM2" s="74"/>
      <c r="BYN2" s="74"/>
      <c r="BYO2" s="73"/>
      <c r="BYP2" s="74"/>
      <c r="BYQ2" s="74"/>
      <c r="BYR2" s="74"/>
      <c r="BYS2" s="74"/>
      <c r="BYT2" s="74"/>
      <c r="BYU2" s="73"/>
      <c r="BYV2" s="74"/>
      <c r="BYW2" s="74"/>
      <c r="BYX2" s="74"/>
      <c r="BYY2" s="74"/>
      <c r="BYZ2" s="74"/>
      <c r="BZA2" s="73"/>
      <c r="BZB2" s="74"/>
      <c r="BZC2" s="74"/>
      <c r="BZD2" s="74"/>
      <c r="BZE2" s="74"/>
      <c r="BZF2" s="74"/>
      <c r="BZG2" s="73"/>
      <c r="BZH2" s="74"/>
      <c r="BZI2" s="74"/>
      <c r="BZJ2" s="74"/>
      <c r="BZK2" s="74"/>
      <c r="BZL2" s="74"/>
      <c r="BZM2" s="73"/>
      <c r="BZN2" s="74"/>
      <c r="BZO2" s="74"/>
      <c r="BZP2" s="74"/>
      <c r="BZQ2" s="74"/>
      <c r="BZR2" s="74"/>
      <c r="BZS2" s="73"/>
      <c r="BZT2" s="74"/>
      <c r="BZU2" s="74"/>
      <c r="BZV2" s="74"/>
      <c r="BZW2" s="74"/>
      <c r="BZX2" s="74"/>
      <c r="BZY2" s="73"/>
      <c r="BZZ2" s="74"/>
      <c r="CAA2" s="74"/>
      <c r="CAB2" s="74"/>
      <c r="CAC2" s="74"/>
      <c r="CAD2" s="74"/>
      <c r="CAE2" s="73"/>
      <c r="CAF2" s="74"/>
      <c r="CAG2" s="74"/>
      <c r="CAH2" s="74"/>
      <c r="CAI2" s="74"/>
      <c r="CAJ2" s="74"/>
      <c r="CAK2" s="73"/>
      <c r="CAL2" s="74"/>
      <c r="CAM2" s="74"/>
      <c r="CAN2" s="74"/>
      <c r="CAO2" s="74"/>
      <c r="CAP2" s="74"/>
      <c r="CAQ2" s="73"/>
      <c r="CAR2" s="74"/>
      <c r="CAS2" s="74"/>
      <c r="CAT2" s="74"/>
      <c r="CAU2" s="74"/>
      <c r="CAV2" s="74"/>
      <c r="CAW2" s="73"/>
      <c r="CAX2" s="74"/>
      <c r="CAY2" s="74"/>
      <c r="CAZ2" s="74"/>
      <c r="CBA2" s="74"/>
      <c r="CBB2" s="74"/>
      <c r="CBC2" s="73"/>
      <c r="CBD2" s="74"/>
      <c r="CBE2" s="74"/>
      <c r="CBF2" s="74"/>
      <c r="CBG2" s="74"/>
      <c r="CBH2" s="74"/>
      <c r="CBI2" s="73"/>
      <c r="CBJ2" s="74"/>
      <c r="CBK2" s="74"/>
      <c r="CBL2" s="74"/>
      <c r="CBM2" s="74"/>
      <c r="CBN2" s="74"/>
      <c r="CBO2" s="73"/>
      <c r="CBP2" s="74"/>
      <c r="CBQ2" s="74"/>
      <c r="CBR2" s="74"/>
      <c r="CBS2" s="74"/>
      <c r="CBT2" s="74"/>
      <c r="CBU2" s="73"/>
      <c r="CBV2" s="74"/>
      <c r="CBW2" s="74"/>
      <c r="CBX2" s="74"/>
      <c r="CBY2" s="74"/>
      <c r="CBZ2" s="74"/>
      <c r="CCA2" s="73"/>
      <c r="CCB2" s="74"/>
      <c r="CCC2" s="74"/>
      <c r="CCD2" s="74"/>
      <c r="CCE2" s="74"/>
      <c r="CCF2" s="74"/>
      <c r="CCG2" s="73"/>
      <c r="CCH2" s="74"/>
      <c r="CCI2" s="74"/>
      <c r="CCJ2" s="74"/>
      <c r="CCK2" s="74"/>
      <c r="CCL2" s="74"/>
      <c r="CCM2" s="73"/>
      <c r="CCN2" s="74"/>
      <c r="CCO2" s="74"/>
      <c r="CCP2" s="74"/>
      <c r="CCQ2" s="74"/>
      <c r="CCR2" s="74"/>
      <c r="CCS2" s="73"/>
      <c r="CCT2" s="74"/>
      <c r="CCU2" s="74"/>
      <c r="CCV2" s="74"/>
      <c r="CCW2" s="74"/>
      <c r="CCX2" s="74"/>
      <c r="CCY2" s="73"/>
      <c r="CCZ2" s="74"/>
      <c r="CDA2" s="74"/>
      <c r="CDB2" s="74"/>
      <c r="CDC2" s="74"/>
      <c r="CDD2" s="74"/>
      <c r="CDE2" s="73"/>
      <c r="CDF2" s="74"/>
      <c r="CDG2" s="74"/>
      <c r="CDH2" s="74"/>
      <c r="CDI2" s="74"/>
      <c r="CDJ2" s="74"/>
      <c r="CDK2" s="73"/>
      <c r="CDL2" s="74"/>
      <c r="CDM2" s="74"/>
      <c r="CDN2" s="74"/>
      <c r="CDO2" s="74"/>
      <c r="CDP2" s="74"/>
      <c r="CDQ2" s="73"/>
      <c r="CDR2" s="74"/>
      <c r="CDS2" s="74"/>
      <c r="CDT2" s="74"/>
      <c r="CDU2" s="74"/>
      <c r="CDV2" s="74"/>
      <c r="CDW2" s="73"/>
      <c r="CDX2" s="74"/>
      <c r="CDY2" s="74"/>
      <c r="CDZ2" s="74"/>
      <c r="CEA2" s="74"/>
      <c r="CEB2" s="74"/>
      <c r="CEC2" s="73"/>
      <c r="CED2" s="74"/>
      <c r="CEE2" s="74"/>
      <c r="CEF2" s="74"/>
      <c r="CEG2" s="74"/>
      <c r="CEH2" s="74"/>
      <c r="CEI2" s="73"/>
      <c r="CEJ2" s="74"/>
      <c r="CEK2" s="74"/>
      <c r="CEL2" s="74"/>
      <c r="CEM2" s="74"/>
      <c r="CEN2" s="74"/>
      <c r="CEO2" s="73"/>
      <c r="CEP2" s="74"/>
      <c r="CEQ2" s="74"/>
      <c r="CER2" s="74"/>
      <c r="CES2" s="74"/>
      <c r="CET2" s="74"/>
      <c r="CEU2" s="73"/>
      <c r="CEV2" s="74"/>
      <c r="CEW2" s="74"/>
      <c r="CEX2" s="74"/>
      <c r="CEY2" s="74"/>
      <c r="CEZ2" s="74"/>
      <c r="CFA2" s="73"/>
      <c r="CFB2" s="74"/>
      <c r="CFC2" s="74"/>
      <c r="CFD2" s="74"/>
      <c r="CFE2" s="74"/>
      <c r="CFF2" s="74"/>
      <c r="CFG2" s="73"/>
      <c r="CFH2" s="74"/>
      <c r="CFI2" s="74"/>
      <c r="CFJ2" s="74"/>
      <c r="CFK2" s="74"/>
      <c r="CFL2" s="74"/>
      <c r="CFM2" s="73"/>
      <c r="CFN2" s="74"/>
      <c r="CFO2" s="74"/>
      <c r="CFP2" s="74"/>
      <c r="CFQ2" s="74"/>
      <c r="CFR2" s="74"/>
      <c r="CFS2" s="73"/>
      <c r="CFT2" s="74"/>
      <c r="CFU2" s="74"/>
      <c r="CFV2" s="74"/>
      <c r="CFW2" s="74"/>
      <c r="CFX2" s="74"/>
      <c r="CFY2" s="73"/>
      <c r="CFZ2" s="74"/>
      <c r="CGA2" s="74"/>
      <c r="CGB2" s="74"/>
      <c r="CGC2" s="74"/>
      <c r="CGD2" s="74"/>
      <c r="CGE2" s="73"/>
      <c r="CGF2" s="74"/>
      <c r="CGG2" s="74"/>
      <c r="CGH2" s="74"/>
      <c r="CGI2" s="74"/>
      <c r="CGJ2" s="74"/>
      <c r="CGK2" s="73"/>
      <c r="CGL2" s="74"/>
      <c r="CGM2" s="74"/>
      <c r="CGN2" s="74"/>
      <c r="CGO2" s="74"/>
      <c r="CGP2" s="74"/>
      <c r="CGQ2" s="73"/>
      <c r="CGR2" s="74"/>
      <c r="CGS2" s="74"/>
      <c r="CGT2" s="74"/>
      <c r="CGU2" s="74"/>
      <c r="CGV2" s="74"/>
      <c r="CGW2" s="73"/>
      <c r="CGX2" s="74"/>
      <c r="CGY2" s="74"/>
      <c r="CGZ2" s="74"/>
      <c r="CHA2" s="74"/>
      <c r="CHB2" s="74"/>
      <c r="CHC2" s="73"/>
      <c r="CHD2" s="74"/>
      <c r="CHE2" s="74"/>
      <c r="CHF2" s="74"/>
      <c r="CHG2" s="74"/>
      <c r="CHH2" s="74"/>
      <c r="CHI2" s="73"/>
      <c r="CHJ2" s="74"/>
      <c r="CHK2" s="74"/>
      <c r="CHL2" s="74"/>
      <c r="CHM2" s="74"/>
      <c r="CHN2" s="74"/>
      <c r="CHO2" s="73"/>
      <c r="CHP2" s="74"/>
      <c r="CHQ2" s="74"/>
      <c r="CHR2" s="74"/>
      <c r="CHS2" s="74"/>
      <c r="CHT2" s="74"/>
      <c r="CHU2" s="73"/>
      <c r="CHV2" s="74"/>
      <c r="CHW2" s="74"/>
      <c r="CHX2" s="74"/>
      <c r="CHY2" s="74"/>
      <c r="CHZ2" s="74"/>
      <c r="CIA2" s="73"/>
      <c r="CIB2" s="74"/>
      <c r="CIC2" s="74"/>
      <c r="CID2" s="74"/>
      <c r="CIE2" s="74"/>
      <c r="CIF2" s="74"/>
      <c r="CIG2" s="73"/>
      <c r="CIH2" s="74"/>
      <c r="CII2" s="74"/>
      <c r="CIJ2" s="74"/>
      <c r="CIK2" s="74"/>
      <c r="CIL2" s="74"/>
      <c r="CIM2" s="73"/>
      <c r="CIN2" s="74"/>
      <c r="CIO2" s="74"/>
      <c r="CIP2" s="74"/>
      <c r="CIQ2" s="74"/>
      <c r="CIR2" s="74"/>
      <c r="CIS2" s="73"/>
      <c r="CIT2" s="74"/>
      <c r="CIU2" s="74"/>
      <c r="CIV2" s="74"/>
      <c r="CIW2" s="74"/>
      <c r="CIX2" s="74"/>
      <c r="CIY2" s="73"/>
      <c r="CIZ2" s="74"/>
      <c r="CJA2" s="74"/>
      <c r="CJB2" s="74"/>
      <c r="CJC2" s="74"/>
      <c r="CJD2" s="74"/>
      <c r="CJE2" s="73"/>
      <c r="CJF2" s="74"/>
      <c r="CJG2" s="74"/>
      <c r="CJH2" s="74"/>
      <c r="CJI2" s="74"/>
      <c r="CJJ2" s="74"/>
      <c r="CJK2" s="73"/>
      <c r="CJL2" s="74"/>
      <c r="CJM2" s="74"/>
      <c r="CJN2" s="74"/>
      <c r="CJO2" s="74"/>
      <c r="CJP2" s="74"/>
      <c r="CJQ2" s="73"/>
      <c r="CJR2" s="74"/>
      <c r="CJS2" s="74"/>
      <c r="CJT2" s="74"/>
      <c r="CJU2" s="74"/>
      <c r="CJV2" s="74"/>
      <c r="CJW2" s="73"/>
      <c r="CJX2" s="74"/>
      <c r="CJY2" s="74"/>
      <c r="CJZ2" s="74"/>
      <c r="CKA2" s="74"/>
      <c r="CKB2" s="74"/>
      <c r="CKC2" s="73"/>
      <c r="CKD2" s="74"/>
      <c r="CKE2" s="74"/>
      <c r="CKF2" s="74"/>
      <c r="CKG2" s="74"/>
      <c r="CKH2" s="74"/>
      <c r="CKI2" s="73"/>
      <c r="CKJ2" s="74"/>
      <c r="CKK2" s="74"/>
      <c r="CKL2" s="74"/>
      <c r="CKM2" s="74"/>
      <c r="CKN2" s="74"/>
      <c r="CKO2" s="73"/>
      <c r="CKP2" s="74"/>
      <c r="CKQ2" s="74"/>
      <c r="CKR2" s="74"/>
      <c r="CKS2" s="74"/>
      <c r="CKT2" s="74"/>
      <c r="CKU2" s="73"/>
      <c r="CKV2" s="74"/>
      <c r="CKW2" s="74"/>
      <c r="CKX2" s="74"/>
      <c r="CKY2" s="74"/>
      <c r="CKZ2" s="74"/>
      <c r="CLA2" s="73"/>
      <c r="CLB2" s="74"/>
      <c r="CLC2" s="74"/>
      <c r="CLD2" s="74"/>
      <c r="CLE2" s="74"/>
      <c r="CLF2" s="74"/>
      <c r="CLG2" s="73"/>
      <c r="CLH2" s="74"/>
      <c r="CLI2" s="74"/>
      <c r="CLJ2" s="74"/>
      <c r="CLK2" s="74"/>
      <c r="CLL2" s="74"/>
      <c r="CLM2" s="73"/>
      <c r="CLN2" s="74"/>
      <c r="CLO2" s="74"/>
      <c r="CLP2" s="74"/>
      <c r="CLQ2" s="74"/>
      <c r="CLR2" s="74"/>
      <c r="CLS2" s="73"/>
      <c r="CLT2" s="74"/>
      <c r="CLU2" s="74"/>
      <c r="CLV2" s="74"/>
      <c r="CLW2" s="74"/>
      <c r="CLX2" s="74"/>
      <c r="CLY2" s="73"/>
      <c r="CLZ2" s="74"/>
      <c r="CMA2" s="74"/>
      <c r="CMB2" s="74"/>
      <c r="CMC2" s="74"/>
      <c r="CMD2" s="74"/>
      <c r="CME2" s="73"/>
      <c r="CMF2" s="74"/>
      <c r="CMG2" s="74"/>
      <c r="CMH2" s="74"/>
      <c r="CMI2" s="74"/>
      <c r="CMJ2" s="74"/>
      <c r="CMK2" s="73"/>
      <c r="CML2" s="74"/>
      <c r="CMM2" s="74"/>
      <c r="CMN2" s="74"/>
      <c r="CMO2" s="74"/>
      <c r="CMP2" s="74"/>
      <c r="CMQ2" s="73"/>
      <c r="CMR2" s="74"/>
      <c r="CMS2" s="74"/>
      <c r="CMT2" s="74"/>
      <c r="CMU2" s="74"/>
      <c r="CMV2" s="74"/>
      <c r="CMW2" s="73"/>
      <c r="CMX2" s="74"/>
      <c r="CMY2" s="74"/>
      <c r="CMZ2" s="74"/>
      <c r="CNA2" s="74"/>
      <c r="CNB2" s="74"/>
      <c r="CNC2" s="73"/>
      <c r="CND2" s="74"/>
      <c r="CNE2" s="74"/>
      <c r="CNF2" s="74"/>
      <c r="CNG2" s="74"/>
      <c r="CNH2" s="74"/>
      <c r="CNI2" s="73"/>
      <c r="CNJ2" s="74"/>
      <c r="CNK2" s="74"/>
      <c r="CNL2" s="74"/>
      <c r="CNM2" s="74"/>
      <c r="CNN2" s="74"/>
      <c r="CNO2" s="73"/>
      <c r="CNP2" s="74"/>
      <c r="CNQ2" s="74"/>
      <c r="CNR2" s="74"/>
      <c r="CNS2" s="74"/>
      <c r="CNT2" s="74"/>
      <c r="CNU2" s="73"/>
      <c r="CNV2" s="74"/>
      <c r="CNW2" s="74"/>
      <c r="CNX2" s="74"/>
      <c r="CNY2" s="74"/>
      <c r="CNZ2" s="74"/>
      <c r="COA2" s="73"/>
      <c r="COB2" s="74"/>
      <c r="COC2" s="74"/>
      <c r="COD2" s="74"/>
      <c r="COE2" s="74"/>
      <c r="COF2" s="74"/>
      <c r="COG2" s="73"/>
      <c r="COH2" s="74"/>
      <c r="COI2" s="74"/>
      <c r="COJ2" s="74"/>
      <c r="COK2" s="74"/>
      <c r="COL2" s="74"/>
      <c r="COM2" s="73"/>
      <c r="CON2" s="74"/>
      <c r="COO2" s="74"/>
      <c r="COP2" s="74"/>
      <c r="COQ2" s="74"/>
      <c r="COR2" s="74"/>
      <c r="COS2" s="73"/>
      <c r="COT2" s="74"/>
      <c r="COU2" s="74"/>
      <c r="COV2" s="74"/>
      <c r="COW2" s="74"/>
      <c r="COX2" s="74"/>
      <c r="COY2" s="73"/>
      <c r="COZ2" s="74"/>
      <c r="CPA2" s="74"/>
      <c r="CPB2" s="74"/>
      <c r="CPC2" s="74"/>
      <c r="CPD2" s="74"/>
      <c r="CPE2" s="73"/>
      <c r="CPF2" s="74"/>
      <c r="CPG2" s="74"/>
      <c r="CPH2" s="74"/>
      <c r="CPI2" s="74"/>
      <c r="CPJ2" s="74"/>
      <c r="CPK2" s="73"/>
      <c r="CPL2" s="74"/>
      <c r="CPM2" s="74"/>
      <c r="CPN2" s="74"/>
      <c r="CPO2" s="74"/>
      <c r="CPP2" s="74"/>
      <c r="CPQ2" s="73"/>
      <c r="CPR2" s="74"/>
      <c r="CPS2" s="74"/>
      <c r="CPT2" s="74"/>
      <c r="CPU2" s="74"/>
      <c r="CPV2" s="74"/>
      <c r="CPW2" s="73"/>
      <c r="CPX2" s="74"/>
      <c r="CPY2" s="74"/>
      <c r="CPZ2" s="74"/>
      <c r="CQA2" s="74"/>
      <c r="CQB2" s="74"/>
      <c r="CQC2" s="73"/>
      <c r="CQD2" s="74"/>
      <c r="CQE2" s="74"/>
      <c r="CQF2" s="74"/>
      <c r="CQG2" s="74"/>
      <c r="CQH2" s="74"/>
      <c r="CQI2" s="73"/>
      <c r="CQJ2" s="74"/>
      <c r="CQK2" s="74"/>
      <c r="CQL2" s="74"/>
      <c r="CQM2" s="74"/>
      <c r="CQN2" s="74"/>
      <c r="CQO2" s="73"/>
      <c r="CQP2" s="74"/>
      <c r="CQQ2" s="74"/>
      <c r="CQR2" s="74"/>
      <c r="CQS2" s="74"/>
      <c r="CQT2" s="74"/>
      <c r="CQU2" s="73"/>
      <c r="CQV2" s="74"/>
      <c r="CQW2" s="74"/>
      <c r="CQX2" s="74"/>
      <c r="CQY2" s="74"/>
      <c r="CQZ2" s="74"/>
      <c r="CRA2" s="73"/>
      <c r="CRB2" s="74"/>
      <c r="CRC2" s="74"/>
      <c r="CRD2" s="74"/>
      <c r="CRE2" s="74"/>
      <c r="CRF2" s="74"/>
      <c r="CRG2" s="73"/>
      <c r="CRH2" s="74"/>
      <c r="CRI2" s="74"/>
      <c r="CRJ2" s="74"/>
      <c r="CRK2" s="74"/>
      <c r="CRL2" s="74"/>
      <c r="CRM2" s="73"/>
      <c r="CRN2" s="74"/>
      <c r="CRO2" s="74"/>
      <c r="CRP2" s="74"/>
      <c r="CRQ2" s="74"/>
      <c r="CRR2" s="74"/>
      <c r="CRS2" s="73"/>
      <c r="CRT2" s="74"/>
      <c r="CRU2" s="74"/>
      <c r="CRV2" s="74"/>
      <c r="CRW2" s="74"/>
      <c r="CRX2" s="74"/>
      <c r="CRY2" s="73"/>
      <c r="CRZ2" s="74"/>
      <c r="CSA2" s="74"/>
      <c r="CSB2" s="74"/>
      <c r="CSC2" s="74"/>
      <c r="CSD2" s="74"/>
      <c r="CSE2" s="73"/>
      <c r="CSF2" s="74"/>
      <c r="CSG2" s="74"/>
      <c r="CSH2" s="74"/>
      <c r="CSI2" s="74"/>
      <c r="CSJ2" s="74"/>
      <c r="CSK2" s="73"/>
      <c r="CSL2" s="74"/>
      <c r="CSM2" s="74"/>
      <c r="CSN2" s="74"/>
      <c r="CSO2" s="74"/>
      <c r="CSP2" s="74"/>
      <c r="CSQ2" s="73"/>
      <c r="CSR2" s="74"/>
      <c r="CSS2" s="74"/>
      <c r="CST2" s="74"/>
      <c r="CSU2" s="74"/>
      <c r="CSV2" s="74"/>
      <c r="CSW2" s="73"/>
      <c r="CSX2" s="74"/>
      <c r="CSY2" s="74"/>
      <c r="CSZ2" s="74"/>
      <c r="CTA2" s="74"/>
      <c r="CTB2" s="74"/>
      <c r="CTC2" s="73"/>
      <c r="CTD2" s="74"/>
      <c r="CTE2" s="74"/>
      <c r="CTF2" s="74"/>
      <c r="CTG2" s="74"/>
      <c r="CTH2" s="74"/>
      <c r="CTI2" s="73"/>
      <c r="CTJ2" s="74"/>
      <c r="CTK2" s="74"/>
      <c r="CTL2" s="74"/>
      <c r="CTM2" s="74"/>
      <c r="CTN2" s="74"/>
      <c r="CTO2" s="73"/>
      <c r="CTP2" s="74"/>
      <c r="CTQ2" s="74"/>
      <c r="CTR2" s="74"/>
      <c r="CTS2" s="74"/>
      <c r="CTT2" s="74"/>
      <c r="CTU2" s="73"/>
      <c r="CTV2" s="74"/>
      <c r="CTW2" s="74"/>
      <c r="CTX2" s="74"/>
      <c r="CTY2" s="74"/>
      <c r="CTZ2" s="74"/>
      <c r="CUA2" s="73"/>
      <c r="CUB2" s="74"/>
      <c r="CUC2" s="74"/>
      <c r="CUD2" s="74"/>
      <c r="CUE2" s="74"/>
      <c r="CUF2" s="74"/>
      <c r="CUG2" s="73"/>
      <c r="CUH2" s="74"/>
      <c r="CUI2" s="74"/>
      <c r="CUJ2" s="74"/>
      <c r="CUK2" s="74"/>
      <c r="CUL2" s="74"/>
      <c r="CUM2" s="73"/>
      <c r="CUN2" s="74"/>
      <c r="CUO2" s="74"/>
      <c r="CUP2" s="74"/>
      <c r="CUQ2" s="74"/>
      <c r="CUR2" s="74"/>
      <c r="CUS2" s="73"/>
      <c r="CUT2" s="74"/>
      <c r="CUU2" s="74"/>
      <c r="CUV2" s="74"/>
      <c r="CUW2" s="74"/>
      <c r="CUX2" s="74"/>
      <c r="CUY2" s="73"/>
      <c r="CUZ2" s="74"/>
      <c r="CVA2" s="74"/>
      <c r="CVB2" s="74"/>
      <c r="CVC2" s="74"/>
      <c r="CVD2" s="74"/>
      <c r="CVE2" s="73"/>
      <c r="CVF2" s="74"/>
      <c r="CVG2" s="74"/>
      <c r="CVH2" s="74"/>
      <c r="CVI2" s="74"/>
      <c r="CVJ2" s="74"/>
      <c r="CVK2" s="73"/>
      <c r="CVL2" s="74"/>
      <c r="CVM2" s="74"/>
      <c r="CVN2" s="74"/>
      <c r="CVO2" s="74"/>
      <c r="CVP2" s="74"/>
      <c r="CVQ2" s="73"/>
      <c r="CVR2" s="74"/>
      <c r="CVS2" s="74"/>
      <c r="CVT2" s="74"/>
      <c r="CVU2" s="74"/>
      <c r="CVV2" s="74"/>
      <c r="CVW2" s="73"/>
      <c r="CVX2" s="74"/>
      <c r="CVY2" s="74"/>
      <c r="CVZ2" s="74"/>
      <c r="CWA2" s="74"/>
      <c r="CWB2" s="74"/>
      <c r="CWC2" s="73"/>
      <c r="CWD2" s="74"/>
      <c r="CWE2" s="74"/>
      <c r="CWF2" s="74"/>
      <c r="CWG2" s="74"/>
      <c r="CWH2" s="74"/>
      <c r="CWI2" s="73"/>
      <c r="CWJ2" s="74"/>
      <c r="CWK2" s="74"/>
      <c r="CWL2" s="74"/>
      <c r="CWM2" s="74"/>
      <c r="CWN2" s="74"/>
      <c r="CWO2" s="73"/>
      <c r="CWP2" s="74"/>
      <c r="CWQ2" s="74"/>
      <c r="CWR2" s="74"/>
      <c r="CWS2" s="74"/>
      <c r="CWT2" s="74"/>
      <c r="CWU2" s="73"/>
      <c r="CWV2" s="74"/>
      <c r="CWW2" s="74"/>
      <c r="CWX2" s="74"/>
      <c r="CWY2" s="74"/>
      <c r="CWZ2" s="74"/>
      <c r="CXA2" s="73"/>
      <c r="CXB2" s="74"/>
      <c r="CXC2" s="74"/>
      <c r="CXD2" s="74"/>
      <c r="CXE2" s="74"/>
      <c r="CXF2" s="74"/>
      <c r="CXG2" s="73"/>
      <c r="CXH2" s="74"/>
      <c r="CXI2" s="74"/>
      <c r="CXJ2" s="74"/>
      <c r="CXK2" s="74"/>
      <c r="CXL2" s="74"/>
      <c r="CXM2" s="73"/>
      <c r="CXN2" s="74"/>
      <c r="CXO2" s="74"/>
      <c r="CXP2" s="74"/>
      <c r="CXQ2" s="74"/>
      <c r="CXR2" s="74"/>
      <c r="CXS2" s="73"/>
      <c r="CXT2" s="74"/>
      <c r="CXU2" s="74"/>
      <c r="CXV2" s="74"/>
      <c r="CXW2" s="74"/>
      <c r="CXX2" s="74"/>
      <c r="CXY2" s="73"/>
      <c r="CXZ2" s="74"/>
      <c r="CYA2" s="74"/>
      <c r="CYB2" s="74"/>
      <c r="CYC2" s="74"/>
      <c r="CYD2" s="74"/>
      <c r="CYE2" s="73"/>
      <c r="CYF2" s="74"/>
      <c r="CYG2" s="74"/>
      <c r="CYH2" s="74"/>
      <c r="CYI2" s="74"/>
      <c r="CYJ2" s="74"/>
      <c r="CYK2" s="73"/>
      <c r="CYL2" s="74"/>
      <c r="CYM2" s="74"/>
      <c r="CYN2" s="74"/>
      <c r="CYO2" s="74"/>
      <c r="CYP2" s="74"/>
      <c r="CYQ2" s="73"/>
      <c r="CYR2" s="74"/>
      <c r="CYS2" s="74"/>
      <c r="CYT2" s="74"/>
      <c r="CYU2" s="74"/>
      <c r="CYV2" s="74"/>
      <c r="CYW2" s="73"/>
      <c r="CYX2" s="74"/>
      <c r="CYY2" s="74"/>
      <c r="CYZ2" s="74"/>
      <c r="CZA2" s="74"/>
      <c r="CZB2" s="74"/>
      <c r="CZC2" s="73"/>
      <c r="CZD2" s="74"/>
      <c r="CZE2" s="74"/>
      <c r="CZF2" s="74"/>
      <c r="CZG2" s="74"/>
      <c r="CZH2" s="74"/>
      <c r="CZI2" s="73"/>
      <c r="CZJ2" s="74"/>
      <c r="CZK2" s="74"/>
      <c r="CZL2" s="74"/>
      <c r="CZM2" s="74"/>
      <c r="CZN2" s="74"/>
      <c r="CZO2" s="73"/>
      <c r="CZP2" s="74"/>
      <c r="CZQ2" s="74"/>
      <c r="CZR2" s="74"/>
      <c r="CZS2" s="74"/>
      <c r="CZT2" s="74"/>
      <c r="CZU2" s="73"/>
      <c r="CZV2" s="74"/>
      <c r="CZW2" s="74"/>
      <c r="CZX2" s="74"/>
      <c r="CZY2" s="74"/>
      <c r="CZZ2" s="74"/>
      <c r="DAA2" s="73"/>
      <c r="DAB2" s="74"/>
      <c r="DAC2" s="74"/>
      <c r="DAD2" s="74"/>
      <c r="DAE2" s="74"/>
      <c r="DAF2" s="74"/>
      <c r="DAG2" s="73"/>
      <c r="DAH2" s="74"/>
      <c r="DAI2" s="74"/>
      <c r="DAJ2" s="74"/>
      <c r="DAK2" s="74"/>
      <c r="DAL2" s="74"/>
      <c r="DAM2" s="73"/>
      <c r="DAN2" s="74"/>
      <c r="DAO2" s="74"/>
      <c r="DAP2" s="74"/>
      <c r="DAQ2" s="74"/>
      <c r="DAR2" s="74"/>
      <c r="DAS2" s="73"/>
      <c r="DAT2" s="74"/>
      <c r="DAU2" s="74"/>
      <c r="DAV2" s="74"/>
      <c r="DAW2" s="74"/>
      <c r="DAX2" s="74"/>
      <c r="DAY2" s="73"/>
      <c r="DAZ2" s="74"/>
      <c r="DBA2" s="74"/>
      <c r="DBB2" s="74"/>
      <c r="DBC2" s="74"/>
      <c r="DBD2" s="74"/>
      <c r="DBE2" s="73"/>
      <c r="DBF2" s="74"/>
      <c r="DBG2" s="74"/>
      <c r="DBH2" s="74"/>
      <c r="DBI2" s="74"/>
      <c r="DBJ2" s="74"/>
      <c r="DBK2" s="73"/>
      <c r="DBL2" s="74"/>
      <c r="DBM2" s="74"/>
      <c r="DBN2" s="74"/>
      <c r="DBO2" s="74"/>
      <c r="DBP2" s="74"/>
      <c r="DBQ2" s="73"/>
      <c r="DBR2" s="74"/>
      <c r="DBS2" s="74"/>
      <c r="DBT2" s="74"/>
      <c r="DBU2" s="74"/>
      <c r="DBV2" s="74"/>
      <c r="DBW2" s="73"/>
      <c r="DBX2" s="74"/>
      <c r="DBY2" s="74"/>
      <c r="DBZ2" s="74"/>
      <c r="DCA2" s="74"/>
      <c r="DCB2" s="74"/>
      <c r="DCC2" s="73"/>
      <c r="DCD2" s="74"/>
      <c r="DCE2" s="74"/>
      <c r="DCF2" s="74"/>
      <c r="DCG2" s="74"/>
      <c r="DCH2" s="74"/>
      <c r="DCI2" s="73"/>
      <c r="DCJ2" s="74"/>
      <c r="DCK2" s="74"/>
      <c r="DCL2" s="74"/>
      <c r="DCM2" s="74"/>
      <c r="DCN2" s="74"/>
      <c r="DCO2" s="73"/>
      <c r="DCP2" s="74"/>
      <c r="DCQ2" s="74"/>
      <c r="DCR2" s="74"/>
      <c r="DCS2" s="74"/>
      <c r="DCT2" s="74"/>
      <c r="DCU2" s="73"/>
      <c r="DCV2" s="74"/>
      <c r="DCW2" s="74"/>
      <c r="DCX2" s="74"/>
      <c r="DCY2" s="74"/>
      <c r="DCZ2" s="74"/>
      <c r="DDA2" s="73"/>
      <c r="DDB2" s="74"/>
      <c r="DDC2" s="74"/>
      <c r="DDD2" s="74"/>
      <c r="DDE2" s="74"/>
      <c r="DDF2" s="74"/>
      <c r="DDG2" s="73"/>
      <c r="DDH2" s="74"/>
      <c r="DDI2" s="74"/>
      <c r="DDJ2" s="74"/>
      <c r="DDK2" s="74"/>
      <c r="DDL2" s="74"/>
      <c r="DDM2" s="73"/>
      <c r="DDN2" s="74"/>
      <c r="DDO2" s="74"/>
      <c r="DDP2" s="74"/>
      <c r="DDQ2" s="74"/>
      <c r="DDR2" s="74"/>
      <c r="DDS2" s="73"/>
      <c r="DDT2" s="74"/>
      <c r="DDU2" s="74"/>
      <c r="DDV2" s="74"/>
      <c r="DDW2" s="74"/>
      <c r="DDX2" s="74"/>
      <c r="DDY2" s="73"/>
      <c r="DDZ2" s="74"/>
      <c r="DEA2" s="74"/>
      <c r="DEB2" s="74"/>
      <c r="DEC2" s="74"/>
      <c r="DED2" s="74"/>
      <c r="DEE2" s="73"/>
      <c r="DEF2" s="74"/>
      <c r="DEG2" s="74"/>
      <c r="DEH2" s="74"/>
      <c r="DEI2" s="74"/>
      <c r="DEJ2" s="74"/>
      <c r="DEK2" s="73"/>
      <c r="DEL2" s="74"/>
      <c r="DEM2" s="74"/>
      <c r="DEN2" s="74"/>
      <c r="DEO2" s="74"/>
      <c r="DEP2" s="74"/>
      <c r="DEQ2" s="73"/>
      <c r="DER2" s="74"/>
      <c r="DES2" s="74"/>
      <c r="DET2" s="74"/>
      <c r="DEU2" s="74"/>
      <c r="DEV2" s="74"/>
      <c r="DEW2" s="73"/>
      <c r="DEX2" s="74"/>
      <c r="DEY2" s="74"/>
      <c r="DEZ2" s="74"/>
      <c r="DFA2" s="74"/>
      <c r="DFB2" s="74"/>
      <c r="DFC2" s="73"/>
      <c r="DFD2" s="74"/>
      <c r="DFE2" s="74"/>
      <c r="DFF2" s="74"/>
      <c r="DFG2" s="74"/>
      <c r="DFH2" s="74"/>
      <c r="DFI2" s="73"/>
      <c r="DFJ2" s="74"/>
      <c r="DFK2" s="74"/>
      <c r="DFL2" s="74"/>
      <c r="DFM2" s="74"/>
      <c r="DFN2" s="74"/>
      <c r="DFO2" s="73"/>
      <c r="DFP2" s="74"/>
      <c r="DFQ2" s="74"/>
      <c r="DFR2" s="74"/>
      <c r="DFS2" s="74"/>
      <c r="DFT2" s="74"/>
      <c r="DFU2" s="73"/>
      <c r="DFV2" s="74"/>
      <c r="DFW2" s="74"/>
      <c r="DFX2" s="74"/>
      <c r="DFY2" s="74"/>
      <c r="DFZ2" s="74"/>
      <c r="DGA2" s="73"/>
      <c r="DGB2" s="74"/>
      <c r="DGC2" s="74"/>
      <c r="DGD2" s="74"/>
      <c r="DGE2" s="74"/>
      <c r="DGF2" s="74"/>
      <c r="DGG2" s="73"/>
      <c r="DGH2" s="74"/>
      <c r="DGI2" s="74"/>
      <c r="DGJ2" s="74"/>
      <c r="DGK2" s="74"/>
      <c r="DGL2" s="74"/>
      <c r="DGM2" s="73"/>
      <c r="DGN2" s="74"/>
      <c r="DGO2" s="74"/>
      <c r="DGP2" s="74"/>
      <c r="DGQ2" s="74"/>
      <c r="DGR2" s="74"/>
      <c r="DGS2" s="73"/>
      <c r="DGT2" s="74"/>
      <c r="DGU2" s="74"/>
      <c r="DGV2" s="74"/>
      <c r="DGW2" s="74"/>
      <c r="DGX2" s="74"/>
      <c r="DGY2" s="73"/>
      <c r="DGZ2" s="74"/>
      <c r="DHA2" s="74"/>
      <c r="DHB2" s="74"/>
      <c r="DHC2" s="74"/>
      <c r="DHD2" s="74"/>
      <c r="DHE2" s="73"/>
      <c r="DHF2" s="74"/>
      <c r="DHG2" s="74"/>
      <c r="DHH2" s="74"/>
      <c r="DHI2" s="74"/>
      <c r="DHJ2" s="74"/>
      <c r="DHK2" s="73"/>
      <c r="DHL2" s="74"/>
      <c r="DHM2" s="74"/>
      <c r="DHN2" s="74"/>
      <c r="DHO2" s="74"/>
      <c r="DHP2" s="74"/>
      <c r="DHQ2" s="73"/>
      <c r="DHR2" s="74"/>
      <c r="DHS2" s="74"/>
      <c r="DHT2" s="74"/>
      <c r="DHU2" s="74"/>
      <c r="DHV2" s="74"/>
      <c r="DHW2" s="73"/>
      <c r="DHX2" s="74"/>
      <c r="DHY2" s="74"/>
      <c r="DHZ2" s="74"/>
      <c r="DIA2" s="74"/>
      <c r="DIB2" s="74"/>
      <c r="DIC2" s="73"/>
      <c r="DID2" s="74"/>
      <c r="DIE2" s="74"/>
      <c r="DIF2" s="74"/>
      <c r="DIG2" s="74"/>
      <c r="DIH2" s="74"/>
      <c r="DII2" s="73"/>
      <c r="DIJ2" s="74"/>
      <c r="DIK2" s="74"/>
      <c r="DIL2" s="74"/>
      <c r="DIM2" s="74"/>
      <c r="DIN2" s="74"/>
      <c r="DIO2" s="73"/>
      <c r="DIP2" s="74"/>
      <c r="DIQ2" s="74"/>
      <c r="DIR2" s="74"/>
      <c r="DIS2" s="74"/>
      <c r="DIT2" s="74"/>
      <c r="DIU2" s="73"/>
      <c r="DIV2" s="74"/>
      <c r="DIW2" s="74"/>
      <c r="DIX2" s="74"/>
      <c r="DIY2" s="74"/>
      <c r="DIZ2" s="74"/>
      <c r="DJA2" s="73"/>
      <c r="DJB2" s="74"/>
      <c r="DJC2" s="74"/>
      <c r="DJD2" s="74"/>
      <c r="DJE2" s="74"/>
      <c r="DJF2" s="74"/>
      <c r="DJG2" s="73"/>
      <c r="DJH2" s="74"/>
      <c r="DJI2" s="74"/>
      <c r="DJJ2" s="74"/>
      <c r="DJK2" s="74"/>
      <c r="DJL2" s="74"/>
      <c r="DJM2" s="73"/>
      <c r="DJN2" s="74"/>
      <c r="DJO2" s="74"/>
      <c r="DJP2" s="74"/>
      <c r="DJQ2" s="74"/>
      <c r="DJR2" s="74"/>
      <c r="DJS2" s="73"/>
      <c r="DJT2" s="74"/>
      <c r="DJU2" s="74"/>
      <c r="DJV2" s="74"/>
      <c r="DJW2" s="74"/>
      <c r="DJX2" s="74"/>
      <c r="DJY2" s="73"/>
      <c r="DJZ2" s="74"/>
      <c r="DKA2" s="74"/>
      <c r="DKB2" s="74"/>
      <c r="DKC2" s="74"/>
      <c r="DKD2" s="74"/>
      <c r="DKE2" s="73"/>
      <c r="DKF2" s="74"/>
      <c r="DKG2" s="74"/>
      <c r="DKH2" s="74"/>
      <c r="DKI2" s="74"/>
      <c r="DKJ2" s="74"/>
      <c r="DKK2" s="73"/>
      <c r="DKL2" s="74"/>
      <c r="DKM2" s="74"/>
      <c r="DKN2" s="74"/>
      <c r="DKO2" s="74"/>
      <c r="DKP2" s="74"/>
      <c r="DKQ2" s="73"/>
      <c r="DKR2" s="74"/>
      <c r="DKS2" s="74"/>
      <c r="DKT2" s="74"/>
      <c r="DKU2" s="74"/>
      <c r="DKV2" s="74"/>
      <c r="DKW2" s="73"/>
      <c r="DKX2" s="74"/>
      <c r="DKY2" s="74"/>
      <c r="DKZ2" s="74"/>
      <c r="DLA2" s="74"/>
      <c r="DLB2" s="74"/>
      <c r="DLC2" s="73"/>
      <c r="DLD2" s="74"/>
      <c r="DLE2" s="74"/>
      <c r="DLF2" s="74"/>
      <c r="DLG2" s="74"/>
      <c r="DLH2" s="74"/>
      <c r="DLI2" s="73"/>
      <c r="DLJ2" s="74"/>
      <c r="DLK2" s="74"/>
      <c r="DLL2" s="74"/>
      <c r="DLM2" s="74"/>
      <c r="DLN2" s="74"/>
      <c r="DLO2" s="73"/>
      <c r="DLP2" s="74"/>
      <c r="DLQ2" s="74"/>
      <c r="DLR2" s="74"/>
      <c r="DLS2" s="74"/>
      <c r="DLT2" s="74"/>
      <c r="DLU2" s="73"/>
      <c r="DLV2" s="74"/>
      <c r="DLW2" s="74"/>
      <c r="DLX2" s="74"/>
      <c r="DLY2" s="74"/>
      <c r="DLZ2" s="74"/>
      <c r="DMA2" s="73"/>
      <c r="DMB2" s="74"/>
      <c r="DMC2" s="74"/>
      <c r="DMD2" s="74"/>
      <c r="DME2" s="74"/>
      <c r="DMF2" s="74"/>
      <c r="DMG2" s="73"/>
      <c r="DMH2" s="74"/>
      <c r="DMI2" s="74"/>
      <c r="DMJ2" s="74"/>
      <c r="DMK2" s="74"/>
      <c r="DML2" s="74"/>
      <c r="DMM2" s="73"/>
      <c r="DMN2" s="74"/>
      <c r="DMO2" s="74"/>
      <c r="DMP2" s="74"/>
      <c r="DMQ2" s="74"/>
      <c r="DMR2" s="74"/>
      <c r="DMS2" s="73"/>
      <c r="DMT2" s="74"/>
      <c r="DMU2" s="74"/>
      <c r="DMV2" s="74"/>
      <c r="DMW2" s="74"/>
      <c r="DMX2" s="74"/>
      <c r="DMY2" s="73"/>
      <c r="DMZ2" s="74"/>
      <c r="DNA2" s="74"/>
      <c r="DNB2" s="74"/>
      <c r="DNC2" s="74"/>
      <c r="DND2" s="74"/>
      <c r="DNE2" s="73"/>
      <c r="DNF2" s="74"/>
      <c r="DNG2" s="74"/>
      <c r="DNH2" s="74"/>
      <c r="DNI2" s="74"/>
      <c r="DNJ2" s="74"/>
      <c r="DNK2" s="73"/>
      <c r="DNL2" s="74"/>
      <c r="DNM2" s="74"/>
      <c r="DNN2" s="74"/>
      <c r="DNO2" s="74"/>
      <c r="DNP2" s="74"/>
      <c r="DNQ2" s="73"/>
      <c r="DNR2" s="74"/>
      <c r="DNS2" s="74"/>
      <c r="DNT2" s="74"/>
      <c r="DNU2" s="74"/>
      <c r="DNV2" s="74"/>
      <c r="DNW2" s="73"/>
      <c r="DNX2" s="74"/>
      <c r="DNY2" s="74"/>
      <c r="DNZ2" s="74"/>
      <c r="DOA2" s="74"/>
      <c r="DOB2" s="74"/>
      <c r="DOC2" s="73"/>
      <c r="DOD2" s="74"/>
      <c r="DOE2" s="74"/>
      <c r="DOF2" s="74"/>
      <c r="DOG2" s="74"/>
      <c r="DOH2" s="74"/>
      <c r="DOI2" s="73"/>
      <c r="DOJ2" s="74"/>
      <c r="DOK2" s="74"/>
      <c r="DOL2" s="74"/>
      <c r="DOM2" s="74"/>
      <c r="DON2" s="74"/>
      <c r="DOO2" s="73"/>
      <c r="DOP2" s="74"/>
      <c r="DOQ2" s="74"/>
      <c r="DOR2" s="74"/>
      <c r="DOS2" s="74"/>
      <c r="DOT2" s="74"/>
      <c r="DOU2" s="73"/>
      <c r="DOV2" s="74"/>
      <c r="DOW2" s="74"/>
      <c r="DOX2" s="74"/>
      <c r="DOY2" s="74"/>
      <c r="DOZ2" s="74"/>
      <c r="DPA2" s="73"/>
      <c r="DPB2" s="74"/>
      <c r="DPC2" s="74"/>
      <c r="DPD2" s="74"/>
      <c r="DPE2" s="74"/>
      <c r="DPF2" s="74"/>
      <c r="DPG2" s="73"/>
      <c r="DPH2" s="74"/>
      <c r="DPI2" s="74"/>
      <c r="DPJ2" s="74"/>
      <c r="DPK2" s="74"/>
      <c r="DPL2" s="74"/>
      <c r="DPM2" s="73"/>
      <c r="DPN2" s="74"/>
      <c r="DPO2" s="74"/>
      <c r="DPP2" s="74"/>
      <c r="DPQ2" s="74"/>
      <c r="DPR2" s="74"/>
      <c r="DPS2" s="73"/>
      <c r="DPT2" s="74"/>
      <c r="DPU2" s="74"/>
      <c r="DPV2" s="74"/>
      <c r="DPW2" s="74"/>
      <c r="DPX2" s="74"/>
      <c r="DPY2" s="73"/>
      <c r="DPZ2" s="74"/>
      <c r="DQA2" s="74"/>
      <c r="DQB2" s="74"/>
      <c r="DQC2" s="74"/>
      <c r="DQD2" s="74"/>
      <c r="DQE2" s="73"/>
      <c r="DQF2" s="74"/>
      <c r="DQG2" s="74"/>
      <c r="DQH2" s="74"/>
      <c r="DQI2" s="74"/>
      <c r="DQJ2" s="74"/>
      <c r="DQK2" s="73"/>
      <c r="DQL2" s="74"/>
      <c r="DQM2" s="74"/>
      <c r="DQN2" s="74"/>
      <c r="DQO2" s="74"/>
      <c r="DQP2" s="74"/>
      <c r="DQQ2" s="73"/>
      <c r="DQR2" s="74"/>
      <c r="DQS2" s="74"/>
      <c r="DQT2" s="74"/>
      <c r="DQU2" s="74"/>
      <c r="DQV2" s="74"/>
      <c r="DQW2" s="73"/>
      <c r="DQX2" s="74"/>
      <c r="DQY2" s="74"/>
      <c r="DQZ2" s="74"/>
      <c r="DRA2" s="74"/>
      <c r="DRB2" s="74"/>
      <c r="DRC2" s="73"/>
      <c r="DRD2" s="74"/>
      <c r="DRE2" s="74"/>
      <c r="DRF2" s="74"/>
      <c r="DRG2" s="74"/>
      <c r="DRH2" s="74"/>
      <c r="DRI2" s="73"/>
      <c r="DRJ2" s="74"/>
      <c r="DRK2" s="74"/>
      <c r="DRL2" s="74"/>
      <c r="DRM2" s="74"/>
      <c r="DRN2" s="74"/>
      <c r="DRO2" s="73"/>
      <c r="DRP2" s="74"/>
      <c r="DRQ2" s="74"/>
      <c r="DRR2" s="74"/>
      <c r="DRS2" s="74"/>
      <c r="DRT2" s="74"/>
      <c r="DRU2" s="73"/>
      <c r="DRV2" s="74"/>
      <c r="DRW2" s="74"/>
      <c r="DRX2" s="74"/>
      <c r="DRY2" s="74"/>
      <c r="DRZ2" s="74"/>
      <c r="DSA2" s="73"/>
      <c r="DSB2" s="74"/>
      <c r="DSC2" s="74"/>
      <c r="DSD2" s="74"/>
      <c r="DSE2" s="74"/>
      <c r="DSF2" s="74"/>
      <c r="DSG2" s="73"/>
      <c r="DSH2" s="74"/>
      <c r="DSI2" s="74"/>
      <c r="DSJ2" s="74"/>
      <c r="DSK2" s="74"/>
      <c r="DSL2" s="74"/>
      <c r="DSM2" s="73"/>
      <c r="DSN2" s="74"/>
      <c r="DSO2" s="74"/>
      <c r="DSP2" s="74"/>
      <c r="DSQ2" s="74"/>
      <c r="DSR2" s="74"/>
      <c r="DSS2" s="73"/>
      <c r="DST2" s="74"/>
      <c r="DSU2" s="74"/>
      <c r="DSV2" s="74"/>
      <c r="DSW2" s="74"/>
      <c r="DSX2" s="74"/>
      <c r="DSY2" s="73"/>
      <c r="DSZ2" s="74"/>
      <c r="DTA2" s="74"/>
      <c r="DTB2" s="74"/>
      <c r="DTC2" s="74"/>
      <c r="DTD2" s="74"/>
      <c r="DTE2" s="73"/>
      <c r="DTF2" s="74"/>
      <c r="DTG2" s="74"/>
      <c r="DTH2" s="74"/>
      <c r="DTI2" s="74"/>
      <c r="DTJ2" s="74"/>
      <c r="DTK2" s="73"/>
      <c r="DTL2" s="74"/>
      <c r="DTM2" s="74"/>
      <c r="DTN2" s="74"/>
      <c r="DTO2" s="74"/>
      <c r="DTP2" s="74"/>
      <c r="DTQ2" s="73"/>
      <c r="DTR2" s="74"/>
      <c r="DTS2" s="74"/>
      <c r="DTT2" s="74"/>
      <c r="DTU2" s="74"/>
      <c r="DTV2" s="74"/>
      <c r="DTW2" s="73"/>
      <c r="DTX2" s="74"/>
      <c r="DTY2" s="74"/>
      <c r="DTZ2" s="74"/>
      <c r="DUA2" s="74"/>
      <c r="DUB2" s="74"/>
      <c r="DUC2" s="73"/>
      <c r="DUD2" s="74"/>
      <c r="DUE2" s="74"/>
      <c r="DUF2" s="74"/>
      <c r="DUG2" s="74"/>
      <c r="DUH2" s="74"/>
      <c r="DUI2" s="73"/>
      <c r="DUJ2" s="74"/>
      <c r="DUK2" s="74"/>
      <c r="DUL2" s="74"/>
      <c r="DUM2" s="74"/>
      <c r="DUN2" s="74"/>
      <c r="DUO2" s="73"/>
      <c r="DUP2" s="74"/>
      <c r="DUQ2" s="74"/>
      <c r="DUR2" s="74"/>
      <c r="DUS2" s="74"/>
      <c r="DUT2" s="74"/>
      <c r="DUU2" s="73"/>
      <c r="DUV2" s="74"/>
      <c r="DUW2" s="74"/>
      <c r="DUX2" s="74"/>
      <c r="DUY2" s="74"/>
      <c r="DUZ2" s="74"/>
      <c r="DVA2" s="73"/>
      <c r="DVB2" s="74"/>
      <c r="DVC2" s="74"/>
      <c r="DVD2" s="74"/>
      <c r="DVE2" s="74"/>
      <c r="DVF2" s="74"/>
      <c r="DVG2" s="73"/>
      <c r="DVH2" s="74"/>
      <c r="DVI2" s="74"/>
      <c r="DVJ2" s="74"/>
      <c r="DVK2" s="74"/>
      <c r="DVL2" s="74"/>
      <c r="DVM2" s="73"/>
      <c r="DVN2" s="74"/>
      <c r="DVO2" s="74"/>
      <c r="DVP2" s="74"/>
      <c r="DVQ2" s="74"/>
      <c r="DVR2" s="74"/>
      <c r="DVS2" s="73"/>
      <c r="DVT2" s="74"/>
      <c r="DVU2" s="74"/>
      <c r="DVV2" s="74"/>
      <c r="DVW2" s="74"/>
      <c r="DVX2" s="74"/>
      <c r="DVY2" s="73"/>
      <c r="DVZ2" s="74"/>
      <c r="DWA2" s="74"/>
      <c r="DWB2" s="74"/>
      <c r="DWC2" s="74"/>
      <c r="DWD2" s="74"/>
      <c r="DWE2" s="73"/>
      <c r="DWF2" s="74"/>
      <c r="DWG2" s="74"/>
      <c r="DWH2" s="74"/>
      <c r="DWI2" s="74"/>
      <c r="DWJ2" s="74"/>
      <c r="DWK2" s="73"/>
      <c r="DWL2" s="74"/>
      <c r="DWM2" s="74"/>
      <c r="DWN2" s="74"/>
      <c r="DWO2" s="74"/>
      <c r="DWP2" s="74"/>
      <c r="DWQ2" s="73"/>
      <c r="DWR2" s="74"/>
      <c r="DWS2" s="74"/>
      <c r="DWT2" s="74"/>
      <c r="DWU2" s="74"/>
      <c r="DWV2" s="74"/>
      <c r="DWW2" s="73"/>
      <c r="DWX2" s="74"/>
      <c r="DWY2" s="74"/>
      <c r="DWZ2" s="74"/>
      <c r="DXA2" s="74"/>
      <c r="DXB2" s="74"/>
      <c r="DXC2" s="73"/>
      <c r="DXD2" s="74"/>
      <c r="DXE2" s="74"/>
      <c r="DXF2" s="74"/>
      <c r="DXG2" s="74"/>
      <c r="DXH2" s="74"/>
      <c r="DXI2" s="73"/>
      <c r="DXJ2" s="74"/>
      <c r="DXK2" s="74"/>
      <c r="DXL2" s="74"/>
      <c r="DXM2" s="74"/>
      <c r="DXN2" s="74"/>
      <c r="DXO2" s="73"/>
      <c r="DXP2" s="74"/>
      <c r="DXQ2" s="74"/>
      <c r="DXR2" s="74"/>
      <c r="DXS2" s="74"/>
      <c r="DXT2" s="74"/>
      <c r="DXU2" s="73"/>
      <c r="DXV2" s="74"/>
      <c r="DXW2" s="74"/>
      <c r="DXX2" s="74"/>
      <c r="DXY2" s="74"/>
      <c r="DXZ2" s="74"/>
      <c r="DYA2" s="73"/>
      <c r="DYB2" s="74"/>
      <c r="DYC2" s="74"/>
      <c r="DYD2" s="74"/>
      <c r="DYE2" s="74"/>
      <c r="DYF2" s="74"/>
      <c r="DYG2" s="73"/>
      <c r="DYH2" s="74"/>
      <c r="DYI2" s="74"/>
      <c r="DYJ2" s="74"/>
      <c r="DYK2" s="74"/>
      <c r="DYL2" s="74"/>
      <c r="DYM2" s="73"/>
      <c r="DYN2" s="74"/>
      <c r="DYO2" s="74"/>
      <c r="DYP2" s="74"/>
      <c r="DYQ2" s="74"/>
      <c r="DYR2" s="74"/>
      <c r="DYS2" s="73"/>
      <c r="DYT2" s="74"/>
      <c r="DYU2" s="74"/>
      <c r="DYV2" s="74"/>
      <c r="DYW2" s="74"/>
      <c r="DYX2" s="74"/>
      <c r="DYY2" s="73"/>
      <c r="DYZ2" s="74"/>
      <c r="DZA2" s="74"/>
      <c r="DZB2" s="74"/>
      <c r="DZC2" s="74"/>
      <c r="DZD2" s="74"/>
      <c r="DZE2" s="73"/>
      <c r="DZF2" s="74"/>
      <c r="DZG2" s="74"/>
      <c r="DZH2" s="74"/>
      <c r="DZI2" s="74"/>
      <c r="DZJ2" s="74"/>
      <c r="DZK2" s="73"/>
      <c r="DZL2" s="74"/>
      <c r="DZM2" s="74"/>
      <c r="DZN2" s="74"/>
      <c r="DZO2" s="74"/>
      <c r="DZP2" s="74"/>
      <c r="DZQ2" s="73"/>
      <c r="DZR2" s="74"/>
      <c r="DZS2" s="74"/>
      <c r="DZT2" s="74"/>
      <c r="DZU2" s="74"/>
      <c r="DZV2" s="74"/>
      <c r="DZW2" s="73"/>
      <c r="DZX2" s="74"/>
      <c r="DZY2" s="74"/>
      <c r="DZZ2" s="74"/>
      <c r="EAA2" s="74"/>
      <c r="EAB2" s="74"/>
      <c r="EAC2" s="73"/>
      <c r="EAD2" s="74"/>
      <c r="EAE2" s="74"/>
      <c r="EAF2" s="74"/>
      <c r="EAG2" s="74"/>
      <c r="EAH2" s="74"/>
      <c r="EAI2" s="73"/>
      <c r="EAJ2" s="74"/>
      <c r="EAK2" s="74"/>
      <c r="EAL2" s="74"/>
      <c r="EAM2" s="74"/>
      <c r="EAN2" s="74"/>
      <c r="EAO2" s="73"/>
      <c r="EAP2" s="74"/>
      <c r="EAQ2" s="74"/>
      <c r="EAR2" s="74"/>
      <c r="EAS2" s="74"/>
      <c r="EAT2" s="74"/>
      <c r="EAU2" s="73"/>
      <c r="EAV2" s="74"/>
      <c r="EAW2" s="74"/>
      <c r="EAX2" s="74"/>
      <c r="EAY2" s="74"/>
      <c r="EAZ2" s="74"/>
      <c r="EBA2" s="73"/>
      <c r="EBB2" s="74"/>
      <c r="EBC2" s="74"/>
      <c r="EBD2" s="74"/>
      <c r="EBE2" s="74"/>
      <c r="EBF2" s="74"/>
      <c r="EBG2" s="73"/>
      <c r="EBH2" s="74"/>
      <c r="EBI2" s="74"/>
      <c r="EBJ2" s="74"/>
      <c r="EBK2" s="74"/>
      <c r="EBL2" s="74"/>
      <c r="EBM2" s="73"/>
      <c r="EBN2" s="74"/>
      <c r="EBO2" s="74"/>
      <c r="EBP2" s="74"/>
      <c r="EBQ2" s="74"/>
      <c r="EBR2" s="74"/>
      <c r="EBS2" s="73"/>
      <c r="EBT2" s="74"/>
      <c r="EBU2" s="74"/>
      <c r="EBV2" s="74"/>
      <c r="EBW2" s="74"/>
      <c r="EBX2" s="74"/>
      <c r="EBY2" s="73"/>
      <c r="EBZ2" s="74"/>
      <c r="ECA2" s="74"/>
      <c r="ECB2" s="74"/>
      <c r="ECC2" s="74"/>
      <c r="ECD2" s="74"/>
      <c r="ECE2" s="73"/>
      <c r="ECF2" s="74"/>
      <c r="ECG2" s="74"/>
      <c r="ECH2" s="74"/>
      <c r="ECI2" s="74"/>
      <c r="ECJ2" s="74"/>
      <c r="ECK2" s="73"/>
      <c r="ECL2" s="74"/>
      <c r="ECM2" s="74"/>
      <c r="ECN2" s="74"/>
      <c r="ECO2" s="74"/>
      <c r="ECP2" s="74"/>
      <c r="ECQ2" s="73"/>
      <c r="ECR2" s="74"/>
      <c r="ECS2" s="74"/>
      <c r="ECT2" s="74"/>
      <c r="ECU2" s="74"/>
      <c r="ECV2" s="74"/>
      <c r="ECW2" s="73"/>
      <c r="ECX2" s="74"/>
      <c r="ECY2" s="74"/>
      <c r="ECZ2" s="74"/>
      <c r="EDA2" s="74"/>
      <c r="EDB2" s="74"/>
      <c r="EDC2" s="73"/>
      <c r="EDD2" s="74"/>
      <c r="EDE2" s="74"/>
      <c r="EDF2" s="74"/>
      <c r="EDG2" s="74"/>
      <c r="EDH2" s="74"/>
      <c r="EDI2" s="73"/>
      <c r="EDJ2" s="74"/>
      <c r="EDK2" s="74"/>
      <c r="EDL2" s="74"/>
      <c r="EDM2" s="74"/>
      <c r="EDN2" s="74"/>
      <c r="EDO2" s="73"/>
      <c r="EDP2" s="74"/>
      <c r="EDQ2" s="74"/>
      <c r="EDR2" s="74"/>
      <c r="EDS2" s="74"/>
      <c r="EDT2" s="74"/>
      <c r="EDU2" s="73"/>
      <c r="EDV2" s="74"/>
      <c r="EDW2" s="74"/>
      <c r="EDX2" s="74"/>
      <c r="EDY2" s="74"/>
      <c r="EDZ2" s="74"/>
      <c r="EEA2" s="73"/>
      <c r="EEB2" s="74"/>
      <c r="EEC2" s="74"/>
      <c r="EED2" s="74"/>
      <c r="EEE2" s="74"/>
      <c r="EEF2" s="74"/>
      <c r="EEG2" s="73"/>
      <c r="EEH2" s="74"/>
      <c r="EEI2" s="74"/>
      <c r="EEJ2" s="74"/>
      <c r="EEK2" s="74"/>
      <c r="EEL2" s="74"/>
      <c r="EEM2" s="73"/>
      <c r="EEN2" s="74"/>
      <c r="EEO2" s="74"/>
      <c r="EEP2" s="74"/>
      <c r="EEQ2" s="74"/>
      <c r="EER2" s="74"/>
      <c r="EES2" s="73"/>
      <c r="EET2" s="74"/>
      <c r="EEU2" s="74"/>
      <c r="EEV2" s="74"/>
      <c r="EEW2" s="74"/>
      <c r="EEX2" s="74"/>
      <c r="EEY2" s="73"/>
      <c r="EEZ2" s="74"/>
      <c r="EFA2" s="74"/>
      <c r="EFB2" s="74"/>
      <c r="EFC2" s="74"/>
      <c r="EFD2" s="74"/>
      <c r="EFE2" s="73"/>
      <c r="EFF2" s="74"/>
      <c r="EFG2" s="74"/>
      <c r="EFH2" s="74"/>
      <c r="EFI2" s="74"/>
      <c r="EFJ2" s="74"/>
      <c r="EFK2" s="73"/>
      <c r="EFL2" s="74"/>
      <c r="EFM2" s="74"/>
      <c r="EFN2" s="74"/>
      <c r="EFO2" s="74"/>
      <c r="EFP2" s="74"/>
      <c r="EFQ2" s="73"/>
      <c r="EFR2" s="74"/>
      <c r="EFS2" s="74"/>
      <c r="EFT2" s="74"/>
      <c r="EFU2" s="74"/>
      <c r="EFV2" s="74"/>
      <c r="EFW2" s="73"/>
      <c r="EFX2" s="74"/>
      <c r="EFY2" s="74"/>
      <c r="EFZ2" s="74"/>
      <c r="EGA2" s="74"/>
      <c r="EGB2" s="74"/>
      <c r="EGC2" s="73"/>
      <c r="EGD2" s="74"/>
      <c r="EGE2" s="74"/>
      <c r="EGF2" s="74"/>
      <c r="EGG2" s="74"/>
      <c r="EGH2" s="74"/>
      <c r="EGI2" s="73"/>
      <c r="EGJ2" s="74"/>
      <c r="EGK2" s="74"/>
      <c r="EGL2" s="74"/>
      <c r="EGM2" s="74"/>
      <c r="EGN2" s="74"/>
      <c r="EGO2" s="73"/>
      <c r="EGP2" s="74"/>
      <c r="EGQ2" s="74"/>
      <c r="EGR2" s="74"/>
      <c r="EGS2" s="74"/>
      <c r="EGT2" s="74"/>
      <c r="EGU2" s="73"/>
      <c r="EGV2" s="74"/>
      <c r="EGW2" s="74"/>
      <c r="EGX2" s="74"/>
      <c r="EGY2" s="74"/>
      <c r="EGZ2" s="74"/>
      <c r="EHA2" s="73"/>
      <c r="EHB2" s="74"/>
      <c r="EHC2" s="74"/>
      <c r="EHD2" s="74"/>
      <c r="EHE2" s="74"/>
      <c r="EHF2" s="74"/>
      <c r="EHG2" s="73"/>
      <c r="EHH2" s="74"/>
      <c r="EHI2" s="74"/>
      <c r="EHJ2" s="74"/>
      <c r="EHK2" s="74"/>
      <c r="EHL2" s="74"/>
      <c r="EHM2" s="73"/>
      <c r="EHN2" s="74"/>
      <c r="EHO2" s="74"/>
      <c r="EHP2" s="74"/>
      <c r="EHQ2" s="74"/>
      <c r="EHR2" s="74"/>
      <c r="EHS2" s="73"/>
      <c r="EHT2" s="74"/>
      <c r="EHU2" s="74"/>
      <c r="EHV2" s="74"/>
      <c r="EHW2" s="74"/>
      <c r="EHX2" s="74"/>
      <c r="EHY2" s="73"/>
      <c r="EHZ2" s="74"/>
      <c r="EIA2" s="74"/>
      <c r="EIB2" s="74"/>
      <c r="EIC2" s="74"/>
      <c r="EID2" s="74"/>
      <c r="EIE2" s="73"/>
      <c r="EIF2" s="74"/>
      <c r="EIG2" s="74"/>
      <c r="EIH2" s="74"/>
      <c r="EII2" s="74"/>
      <c r="EIJ2" s="74"/>
      <c r="EIK2" s="73"/>
      <c r="EIL2" s="74"/>
      <c r="EIM2" s="74"/>
      <c r="EIN2" s="74"/>
      <c r="EIO2" s="74"/>
      <c r="EIP2" s="74"/>
      <c r="EIQ2" s="73"/>
      <c r="EIR2" s="74"/>
      <c r="EIS2" s="74"/>
      <c r="EIT2" s="74"/>
      <c r="EIU2" s="74"/>
      <c r="EIV2" s="74"/>
      <c r="EIW2" s="73"/>
      <c r="EIX2" s="74"/>
      <c r="EIY2" s="74"/>
      <c r="EIZ2" s="74"/>
      <c r="EJA2" s="74"/>
      <c r="EJB2" s="74"/>
      <c r="EJC2" s="73"/>
      <c r="EJD2" s="74"/>
      <c r="EJE2" s="74"/>
      <c r="EJF2" s="74"/>
      <c r="EJG2" s="74"/>
      <c r="EJH2" s="74"/>
      <c r="EJI2" s="73"/>
      <c r="EJJ2" s="74"/>
      <c r="EJK2" s="74"/>
      <c r="EJL2" s="74"/>
      <c r="EJM2" s="74"/>
      <c r="EJN2" s="74"/>
      <c r="EJO2" s="73"/>
      <c r="EJP2" s="74"/>
      <c r="EJQ2" s="74"/>
      <c r="EJR2" s="74"/>
      <c r="EJS2" s="74"/>
      <c r="EJT2" s="74"/>
      <c r="EJU2" s="73"/>
      <c r="EJV2" s="74"/>
      <c r="EJW2" s="74"/>
      <c r="EJX2" s="74"/>
      <c r="EJY2" s="74"/>
      <c r="EJZ2" s="74"/>
      <c r="EKA2" s="73"/>
      <c r="EKB2" s="74"/>
      <c r="EKC2" s="74"/>
      <c r="EKD2" s="74"/>
      <c r="EKE2" s="74"/>
      <c r="EKF2" s="74"/>
      <c r="EKG2" s="73"/>
      <c r="EKH2" s="74"/>
      <c r="EKI2" s="74"/>
      <c r="EKJ2" s="74"/>
      <c r="EKK2" s="74"/>
      <c r="EKL2" s="74"/>
      <c r="EKM2" s="73"/>
      <c r="EKN2" s="74"/>
      <c r="EKO2" s="74"/>
      <c r="EKP2" s="74"/>
      <c r="EKQ2" s="74"/>
      <c r="EKR2" s="74"/>
      <c r="EKS2" s="73"/>
      <c r="EKT2" s="74"/>
      <c r="EKU2" s="74"/>
      <c r="EKV2" s="74"/>
      <c r="EKW2" s="74"/>
      <c r="EKX2" s="74"/>
      <c r="EKY2" s="73"/>
      <c r="EKZ2" s="74"/>
      <c r="ELA2" s="74"/>
      <c r="ELB2" s="74"/>
      <c r="ELC2" s="74"/>
      <c r="ELD2" s="74"/>
      <c r="ELE2" s="73"/>
      <c r="ELF2" s="74"/>
      <c r="ELG2" s="74"/>
      <c r="ELH2" s="74"/>
      <c r="ELI2" s="74"/>
      <c r="ELJ2" s="74"/>
      <c r="ELK2" s="73"/>
      <c r="ELL2" s="74"/>
      <c r="ELM2" s="74"/>
      <c r="ELN2" s="74"/>
      <c r="ELO2" s="74"/>
      <c r="ELP2" s="74"/>
      <c r="ELQ2" s="73"/>
      <c r="ELR2" s="74"/>
      <c r="ELS2" s="74"/>
      <c r="ELT2" s="74"/>
      <c r="ELU2" s="74"/>
      <c r="ELV2" s="74"/>
      <c r="ELW2" s="73"/>
      <c r="ELX2" s="74"/>
      <c r="ELY2" s="74"/>
      <c r="ELZ2" s="74"/>
      <c r="EMA2" s="74"/>
      <c r="EMB2" s="74"/>
      <c r="EMC2" s="73"/>
      <c r="EMD2" s="74"/>
      <c r="EME2" s="74"/>
      <c r="EMF2" s="74"/>
      <c r="EMG2" s="74"/>
      <c r="EMH2" s="74"/>
      <c r="EMI2" s="73"/>
      <c r="EMJ2" s="74"/>
      <c r="EMK2" s="74"/>
      <c r="EML2" s="74"/>
      <c r="EMM2" s="74"/>
      <c r="EMN2" s="74"/>
      <c r="EMO2" s="73"/>
      <c r="EMP2" s="74"/>
      <c r="EMQ2" s="74"/>
      <c r="EMR2" s="74"/>
      <c r="EMS2" s="74"/>
      <c r="EMT2" s="74"/>
      <c r="EMU2" s="73"/>
      <c r="EMV2" s="74"/>
      <c r="EMW2" s="74"/>
      <c r="EMX2" s="74"/>
      <c r="EMY2" s="74"/>
      <c r="EMZ2" s="74"/>
      <c r="ENA2" s="73"/>
      <c r="ENB2" s="74"/>
      <c r="ENC2" s="74"/>
      <c r="END2" s="74"/>
      <c r="ENE2" s="74"/>
      <c r="ENF2" s="74"/>
      <c r="ENG2" s="73"/>
      <c r="ENH2" s="74"/>
      <c r="ENI2" s="74"/>
      <c r="ENJ2" s="74"/>
      <c r="ENK2" s="74"/>
      <c r="ENL2" s="74"/>
      <c r="ENM2" s="73"/>
      <c r="ENN2" s="74"/>
      <c r="ENO2" s="74"/>
      <c r="ENP2" s="74"/>
      <c r="ENQ2" s="74"/>
      <c r="ENR2" s="74"/>
      <c r="ENS2" s="73"/>
      <c r="ENT2" s="74"/>
      <c r="ENU2" s="74"/>
      <c r="ENV2" s="74"/>
      <c r="ENW2" s="74"/>
      <c r="ENX2" s="74"/>
      <c r="ENY2" s="73"/>
      <c r="ENZ2" s="74"/>
      <c r="EOA2" s="74"/>
      <c r="EOB2" s="74"/>
      <c r="EOC2" s="74"/>
      <c r="EOD2" s="74"/>
      <c r="EOE2" s="73"/>
      <c r="EOF2" s="74"/>
      <c r="EOG2" s="74"/>
      <c r="EOH2" s="74"/>
      <c r="EOI2" s="74"/>
      <c r="EOJ2" s="74"/>
      <c r="EOK2" s="73"/>
      <c r="EOL2" s="74"/>
      <c r="EOM2" s="74"/>
      <c r="EON2" s="74"/>
      <c r="EOO2" s="74"/>
      <c r="EOP2" s="74"/>
      <c r="EOQ2" s="73"/>
      <c r="EOR2" s="74"/>
      <c r="EOS2" s="74"/>
      <c r="EOT2" s="74"/>
      <c r="EOU2" s="74"/>
      <c r="EOV2" s="74"/>
      <c r="EOW2" s="73"/>
      <c r="EOX2" s="74"/>
      <c r="EOY2" s="74"/>
      <c r="EOZ2" s="74"/>
      <c r="EPA2" s="74"/>
      <c r="EPB2" s="74"/>
      <c r="EPC2" s="73"/>
      <c r="EPD2" s="74"/>
      <c r="EPE2" s="74"/>
      <c r="EPF2" s="74"/>
      <c r="EPG2" s="74"/>
      <c r="EPH2" s="74"/>
      <c r="EPI2" s="73"/>
      <c r="EPJ2" s="74"/>
      <c r="EPK2" s="74"/>
      <c r="EPL2" s="74"/>
      <c r="EPM2" s="74"/>
      <c r="EPN2" s="74"/>
      <c r="EPO2" s="73"/>
      <c r="EPP2" s="74"/>
      <c r="EPQ2" s="74"/>
      <c r="EPR2" s="74"/>
      <c r="EPS2" s="74"/>
      <c r="EPT2" s="74"/>
      <c r="EPU2" s="73"/>
      <c r="EPV2" s="74"/>
      <c r="EPW2" s="74"/>
      <c r="EPX2" s="74"/>
      <c r="EPY2" s="74"/>
      <c r="EPZ2" s="74"/>
      <c r="EQA2" s="73"/>
      <c r="EQB2" s="74"/>
      <c r="EQC2" s="74"/>
      <c r="EQD2" s="74"/>
      <c r="EQE2" s="74"/>
      <c r="EQF2" s="74"/>
      <c r="EQG2" s="73"/>
      <c r="EQH2" s="74"/>
      <c r="EQI2" s="74"/>
      <c r="EQJ2" s="74"/>
      <c r="EQK2" s="74"/>
      <c r="EQL2" s="74"/>
      <c r="EQM2" s="73"/>
      <c r="EQN2" s="74"/>
      <c r="EQO2" s="74"/>
      <c r="EQP2" s="74"/>
      <c r="EQQ2" s="74"/>
      <c r="EQR2" s="74"/>
      <c r="EQS2" s="73"/>
      <c r="EQT2" s="74"/>
      <c r="EQU2" s="74"/>
      <c r="EQV2" s="74"/>
      <c r="EQW2" s="74"/>
      <c r="EQX2" s="74"/>
      <c r="EQY2" s="73"/>
      <c r="EQZ2" s="74"/>
      <c r="ERA2" s="74"/>
      <c r="ERB2" s="74"/>
      <c r="ERC2" s="74"/>
      <c r="ERD2" s="74"/>
      <c r="ERE2" s="73"/>
      <c r="ERF2" s="74"/>
      <c r="ERG2" s="74"/>
      <c r="ERH2" s="74"/>
      <c r="ERI2" s="74"/>
      <c r="ERJ2" s="74"/>
      <c r="ERK2" s="73"/>
      <c r="ERL2" s="74"/>
      <c r="ERM2" s="74"/>
      <c r="ERN2" s="74"/>
      <c r="ERO2" s="74"/>
      <c r="ERP2" s="74"/>
      <c r="ERQ2" s="73"/>
      <c r="ERR2" s="74"/>
      <c r="ERS2" s="74"/>
      <c r="ERT2" s="74"/>
      <c r="ERU2" s="74"/>
      <c r="ERV2" s="74"/>
      <c r="ERW2" s="73"/>
      <c r="ERX2" s="74"/>
      <c r="ERY2" s="74"/>
      <c r="ERZ2" s="74"/>
      <c r="ESA2" s="74"/>
      <c r="ESB2" s="74"/>
      <c r="ESC2" s="73"/>
      <c r="ESD2" s="74"/>
      <c r="ESE2" s="74"/>
      <c r="ESF2" s="74"/>
      <c r="ESG2" s="74"/>
      <c r="ESH2" s="74"/>
      <c r="ESI2" s="73"/>
      <c r="ESJ2" s="74"/>
      <c r="ESK2" s="74"/>
      <c r="ESL2" s="74"/>
      <c r="ESM2" s="74"/>
      <c r="ESN2" s="74"/>
      <c r="ESO2" s="73"/>
      <c r="ESP2" s="74"/>
      <c r="ESQ2" s="74"/>
      <c r="ESR2" s="74"/>
      <c r="ESS2" s="74"/>
      <c r="EST2" s="74"/>
      <c r="ESU2" s="73"/>
      <c r="ESV2" s="74"/>
      <c r="ESW2" s="74"/>
      <c r="ESX2" s="74"/>
      <c r="ESY2" s="74"/>
      <c r="ESZ2" s="74"/>
      <c r="ETA2" s="73"/>
      <c r="ETB2" s="74"/>
      <c r="ETC2" s="74"/>
      <c r="ETD2" s="74"/>
      <c r="ETE2" s="74"/>
      <c r="ETF2" s="74"/>
      <c r="ETG2" s="73"/>
      <c r="ETH2" s="74"/>
      <c r="ETI2" s="74"/>
      <c r="ETJ2" s="74"/>
      <c r="ETK2" s="74"/>
      <c r="ETL2" s="74"/>
      <c r="ETM2" s="73"/>
      <c r="ETN2" s="74"/>
      <c r="ETO2" s="74"/>
      <c r="ETP2" s="74"/>
      <c r="ETQ2" s="74"/>
      <c r="ETR2" s="74"/>
      <c r="ETS2" s="73"/>
      <c r="ETT2" s="74"/>
      <c r="ETU2" s="74"/>
      <c r="ETV2" s="74"/>
      <c r="ETW2" s="74"/>
      <c r="ETX2" s="74"/>
      <c r="ETY2" s="73"/>
      <c r="ETZ2" s="74"/>
      <c r="EUA2" s="74"/>
      <c r="EUB2" s="74"/>
      <c r="EUC2" s="74"/>
      <c r="EUD2" s="74"/>
      <c r="EUE2" s="73"/>
      <c r="EUF2" s="74"/>
      <c r="EUG2" s="74"/>
      <c r="EUH2" s="74"/>
      <c r="EUI2" s="74"/>
      <c r="EUJ2" s="74"/>
      <c r="EUK2" s="73"/>
      <c r="EUL2" s="74"/>
      <c r="EUM2" s="74"/>
      <c r="EUN2" s="74"/>
      <c r="EUO2" s="74"/>
      <c r="EUP2" s="74"/>
      <c r="EUQ2" s="73"/>
      <c r="EUR2" s="74"/>
      <c r="EUS2" s="74"/>
      <c r="EUT2" s="74"/>
      <c r="EUU2" s="74"/>
      <c r="EUV2" s="74"/>
      <c r="EUW2" s="73"/>
      <c r="EUX2" s="74"/>
      <c r="EUY2" s="74"/>
      <c r="EUZ2" s="74"/>
      <c r="EVA2" s="74"/>
      <c r="EVB2" s="74"/>
      <c r="EVC2" s="73"/>
      <c r="EVD2" s="74"/>
      <c r="EVE2" s="74"/>
      <c r="EVF2" s="74"/>
      <c r="EVG2" s="74"/>
      <c r="EVH2" s="74"/>
      <c r="EVI2" s="73"/>
      <c r="EVJ2" s="74"/>
      <c r="EVK2" s="74"/>
      <c r="EVL2" s="74"/>
      <c r="EVM2" s="74"/>
      <c r="EVN2" s="74"/>
      <c r="EVO2" s="73"/>
      <c r="EVP2" s="74"/>
      <c r="EVQ2" s="74"/>
      <c r="EVR2" s="74"/>
      <c r="EVS2" s="74"/>
      <c r="EVT2" s="74"/>
      <c r="EVU2" s="73"/>
      <c r="EVV2" s="74"/>
      <c r="EVW2" s="74"/>
      <c r="EVX2" s="74"/>
      <c r="EVY2" s="74"/>
      <c r="EVZ2" s="74"/>
      <c r="EWA2" s="73"/>
      <c r="EWB2" s="74"/>
      <c r="EWC2" s="74"/>
      <c r="EWD2" s="74"/>
      <c r="EWE2" s="74"/>
      <c r="EWF2" s="74"/>
      <c r="EWG2" s="73"/>
      <c r="EWH2" s="74"/>
      <c r="EWI2" s="74"/>
      <c r="EWJ2" s="74"/>
      <c r="EWK2" s="74"/>
      <c r="EWL2" s="74"/>
      <c r="EWM2" s="73"/>
      <c r="EWN2" s="74"/>
      <c r="EWO2" s="74"/>
      <c r="EWP2" s="74"/>
      <c r="EWQ2" s="74"/>
      <c r="EWR2" s="74"/>
      <c r="EWS2" s="73"/>
      <c r="EWT2" s="74"/>
      <c r="EWU2" s="74"/>
      <c r="EWV2" s="74"/>
      <c r="EWW2" s="74"/>
      <c r="EWX2" s="74"/>
      <c r="EWY2" s="73"/>
      <c r="EWZ2" s="74"/>
      <c r="EXA2" s="74"/>
      <c r="EXB2" s="74"/>
      <c r="EXC2" s="74"/>
      <c r="EXD2" s="74"/>
      <c r="EXE2" s="73"/>
      <c r="EXF2" s="74"/>
      <c r="EXG2" s="74"/>
      <c r="EXH2" s="74"/>
      <c r="EXI2" s="74"/>
      <c r="EXJ2" s="74"/>
      <c r="EXK2" s="73"/>
      <c r="EXL2" s="74"/>
      <c r="EXM2" s="74"/>
      <c r="EXN2" s="74"/>
      <c r="EXO2" s="74"/>
      <c r="EXP2" s="74"/>
      <c r="EXQ2" s="73"/>
      <c r="EXR2" s="74"/>
      <c r="EXS2" s="74"/>
      <c r="EXT2" s="74"/>
      <c r="EXU2" s="74"/>
      <c r="EXV2" s="74"/>
      <c r="EXW2" s="73"/>
      <c r="EXX2" s="74"/>
      <c r="EXY2" s="74"/>
      <c r="EXZ2" s="74"/>
      <c r="EYA2" s="74"/>
      <c r="EYB2" s="74"/>
      <c r="EYC2" s="73"/>
      <c r="EYD2" s="74"/>
      <c r="EYE2" s="74"/>
      <c r="EYF2" s="74"/>
      <c r="EYG2" s="74"/>
      <c r="EYH2" s="74"/>
      <c r="EYI2" s="73"/>
      <c r="EYJ2" s="74"/>
      <c r="EYK2" s="74"/>
      <c r="EYL2" s="74"/>
      <c r="EYM2" s="74"/>
      <c r="EYN2" s="74"/>
      <c r="EYO2" s="73"/>
      <c r="EYP2" s="74"/>
      <c r="EYQ2" s="74"/>
      <c r="EYR2" s="74"/>
      <c r="EYS2" s="74"/>
      <c r="EYT2" s="74"/>
      <c r="EYU2" s="73"/>
      <c r="EYV2" s="74"/>
      <c r="EYW2" s="74"/>
      <c r="EYX2" s="74"/>
      <c r="EYY2" s="74"/>
      <c r="EYZ2" s="74"/>
      <c r="EZA2" s="73"/>
      <c r="EZB2" s="74"/>
      <c r="EZC2" s="74"/>
      <c r="EZD2" s="74"/>
      <c r="EZE2" s="74"/>
      <c r="EZF2" s="74"/>
      <c r="EZG2" s="73"/>
      <c r="EZH2" s="74"/>
      <c r="EZI2" s="74"/>
      <c r="EZJ2" s="74"/>
      <c r="EZK2" s="74"/>
      <c r="EZL2" s="74"/>
      <c r="EZM2" s="73"/>
      <c r="EZN2" s="74"/>
      <c r="EZO2" s="74"/>
      <c r="EZP2" s="74"/>
      <c r="EZQ2" s="74"/>
      <c r="EZR2" s="74"/>
      <c r="EZS2" s="73"/>
      <c r="EZT2" s="74"/>
      <c r="EZU2" s="74"/>
      <c r="EZV2" s="74"/>
      <c r="EZW2" s="74"/>
      <c r="EZX2" s="74"/>
      <c r="EZY2" s="73"/>
      <c r="EZZ2" s="74"/>
      <c r="FAA2" s="74"/>
      <c r="FAB2" s="74"/>
      <c r="FAC2" s="74"/>
      <c r="FAD2" s="74"/>
      <c r="FAE2" s="73"/>
      <c r="FAF2" s="74"/>
      <c r="FAG2" s="74"/>
      <c r="FAH2" s="74"/>
      <c r="FAI2" s="74"/>
      <c r="FAJ2" s="74"/>
      <c r="FAK2" s="73"/>
      <c r="FAL2" s="74"/>
      <c r="FAM2" s="74"/>
      <c r="FAN2" s="74"/>
      <c r="FAO2" s="74"/>
      <c r="FAP2" s="74"/>
      <c r="FAQ2" s="73"/>
      <c r="FAR2" s="74"/>
      <c r="FAS2" s="74"/>
      <c r="FAT2" s="74"/>
      <c r="FAU2" s="74"/>
      <c r="FAV2" s="74"/>
      <c r="FAW2" s="73"/>
      <c r="FAX2" s="74"/>
      <c r="FAY2" s="74"/>
      <c r="FAZ2" s="74"/>
      <c r="FBA2" s="74"/>
      <c r="FBB2" s="74"/>
      <c r="FBC2" s="73"/>
      <c r="FBD2" s="74"/>
      <c r="FBE2" s="74"/>
      <c r="FBF2" s="74"/>
      <c r="FBG2" s="74"/>
      <c r="FBH2" s="74"/>
      <c r="FBI2" s="73"/>
      <c r="FBJ2" s="74"/>
      <c r="FBK2" s="74"/>
      <c r="FBL2" s="74"/>
      <c r="FBM2" s="74"/>
      <c r="FBN2" s="74"/>
      <c r="FBO2" s="73"/>
      <c r="FBP2" s="74"/>
      <c r="FBQ2" s="74"/>
      <c r="FBR2" s="74"/>
      <c r="FBS2" s="74"/>
      <c r="FBT2" s="74"/>
      <c r="FBU2" s="73"/>
      <c r="FBV2" s="74"/>
      <c r="FBW2" s="74"/>
      <c r="FBX2" s="74"/>
      <c r="FBY2" s="74"/>
      <c r="FBZ2" s="74"/>
      <c r="FCA2" s="73"/>
      <c r="FCB2" s="74"/>
      <c r="FCC2" s="74"/>
      <c r="FCD2" s="74"/>
      <c r="FCE2" s="74"/>
      <c r="FCF2" s="74"/>
      <c r="FCG2" s="73"/>
      <c r="FCH2" s="74"/>
      <c r="FCI2" s="74"/>
      <c r="FCJ2" s="74"/>
      <c r="FCK2" s="74"/>
      <c r="FCL2" s="74"/>
      <c r="FCM2" s="73"/>
      <c r="FCN2" s="74"/>
      <c r="FCO2" s="74"/>
      <c r="FCP2" s="74"/>
      <c r="FCQ2" s="74"/>
      <c r="FCR2" s="74"/>
      <c r="FCS2" s="73"/>
      <c r="FCT2" s="74"/>
      <c r="FCU2" s="74"/>
      <c r="FCV2" s="74"/>
      <c r="FCW2" s="74"/>
      <c r="FCX2" s="74"/>
      <c r="FCY2" s="73"/>
      <c r="FCZ2" s="74"/>
      <c r="FDA2" s="74"/>
      <c r="FDB2" s="74"/>
      <c r="FDC2" s="74"/>
      <c r="FDD2" s="74"/>
      <c r="FDE2" s="73"/>
      <c r="FDF2" s="74"/>
      <c r="FDG2" s="74"/>
      <c r="FDH2" s="74"/>
      <c r="FDI2" s="74"/>
      <c r="FDJ2" s="74"/>
      <c r="FDK2" s="73"/>
      <c r="FDL2" s="74"/>
      <c r="FDM2" s="74"/>
      <c r="FDN2" s="74"/>
      <c r="FDO2" s="74"/>
      <c r="FDP2" s="74"/>
      <c r="FDQ2" s="73"/>
      <c r="FDR2" s="74"/>
      <c r="FDS2" s="74"/>
      <c r="FDT2" s="74"/>
      <c r="FDU2" s="74"/>
      <c r="FDV2" s="74"/>
      <c r="FDW2" s="73"/>
      <c r="FDX2" s="74"/>
      <c r="FDY2" s="74"/>
      <c r="FDZ2" s="74"/>
      <c r="FEA2" s="74"/>
      <c r="FEB2" s="74"/>
      <c r="FEC2" s="73"/>
      <c r="FED2" s="74"/>
      <c r="FEE2" s="74"/>
      <c r="FEF2" s="74"/>
      <c r="FEG2" s="74"/>
      <c r="FEH2" s="74"/>
      <c r="FEI2" s="73"/>
      <c r="FEJ2" s="74"/>
      <c r="FEK2" s="74"/>
      <c r="FEL2" s="74"/>
      <c r="FEM2" s="74"/>
      <c r="FEN2" s="74"/>
      <c r="FEO2" s="73"/>
      <c r="FEP2" s="74"/>
      <c r="FEQ2" s="74"/>
      <c r="FER2" s="74"/>
      <c r="FES2" s="74"/>
      <c r="FET2" s="74"/>
      <c r="FEU2" s="73"/>
      <c r="FEV2" s="74"/>
      <c r="FEW2" s="74"/>
      <c r="FEX2" s="74"/>
      <c r="FEY2" s="74"/>
      <c r="FEZ2" s="74"/>
      <c r="FFA2" s="73"/>
      <c r="FFB2" s="74"/>
      <c r="FFC2" s="74"/>
      <c r="FFD2" s="74"/>
      <c r="FFE2" s="74"/>
      <c r="FFF2" s="74"/>
      <c r="FFG2" s="73"/>
      <c r="FFH2" s="74"/>
      <c r="FFI2" s="74"/>
      <c r="FFJ2" s="74"/>
      <c r="FFK2" s="74"/>
      <c r="FFL2" s="74"/>
      <c r="FFM2" s="73"/>
      <c r="FFN2" s="74"/>
      <c r="FFO2" s="74"/>
      <c r="FFP2" s="74"/>
      <c r="FFQ2" s="74"/>
      <c r="FFR2" s="74"/>
      <c r="FFS2" s="73"/>
      <c r="FFT2" s="74"/>
      <c r="FFU2" s="74"/>
      <c r="FFV2" s="74"/>
      <c r="FFW2" s="74"/>
      <c r="FFX2" s="74"/>
      <c r="FFY2" s="73"/>
      <c r="FFZ2" s="74"/>
      <c r="FGA2" s="74"/>
      <c r="FGB2" s="74"/>
      <c r="FGC2" s="74"/>
      <c r="FGD2" s="74"/>
      <c r="FGE2" s="73"/>
      <c r="FGF2" s="74"/>
      <c r="FGG2" s="74"/>
      <c r="FGH2" s="74"/>
      <c r="FGI2" s="74"/>
      <c r="FGJ2" s="74"/>
      <c r="FGK2" s="73"/>
      <c r="FGL2" s="74"/>
      <c r="FGM2" s="74"/>
      <c r="FGN2" s="74"/>
      <c r="FGO2" s="74"/>
      <c r="FGP2" s="74"/>
      <c r="FGQ2" s="73"/>
      <c r="FGR2" s="74"/>
      <c r="FGS2" s="74"/>
      <c r="FGT2" s="74"/>
      <c r="FGU2" s="74"/>
      <c r="FGV2" s="74"/>
      <c r="FGW2" s="73"/>
      <c r="FGX2" s="74"/>
      <c r="FGY2" s="74"/>
      <c r="FGZ2" s="74"/>
      <c r="FHA2" s="74"/>
      <c r="FHB2" s="74"/>
      <c r="FHC2" s="73"/>
      <c r="FHD2" s="74"/>
      <c r="FHE2" s="74"/>
      <c r="FHF2" s="74"/>
      <c r="FHG2" s="74"/>
      <c r="FHH2" s="74"/>
      <c r="FHI2" s="73"/>
      <c r="FHJ2" s="74"/>
      <c r="FHK2" s="74"/>
      <c r="FHL2" s="74"/>
      <c r="FHM2" s="74"/>
      <c r="FHN2" s="74"/>
      <c r="FHO2" s="73"/>
      <c r="FHP2" s="74"/>
      <c r="FHQ2" s="74"/>
      <c r="FHR2" s="74"/>
      <c r="FHS2" s="74"/>
      <c r="FHT2" s="74"/>
      <c r="FHU2" s="73"/>
      <c r="FHV2" s="74"/>
      <c r="FHW2" s="74"/>
      <c r="FHX2" s="74"/>
      <c r="FHY2" s="74"/>
      <c r="FHZ2" s="74"/>
      <c r="FIA2" s="73"/>
      <c r="FIB2" s="74"/>
      <c r="FIC2" s="74"/>
      <c r="FID2" s="74"/>
      <c r="FIE2" s="74"/>
      <c r="FIF2" s="74"/>
      <c r="FIG2" s="73"/>
      <c r="FIH2" s="74"/>
      <c r="FII2" s="74"/>
      <c r="FIJ2" s="74"/>
      <c r="FIK2" s="74"/>
      <c r="FIL2" s="74"/>
      <c r="FIM2" s="73"/>
      <c r="FIN2" s="74"/>
      <c r="FIO2" s="74"/>
      <c r="FIP2" s="74"/>
      <c r="FIQ2" s="74"/>
      <c r="FIR2" s="74"/>
      <c r="FIS2" s="73"/>
      <c r="FIT2" s="74"/>
      <c r="FIU2" s="74"/>
      <c r="FIV2" s="74"/>
      <c r="FIW2" s="74"/>
      <c r="FIX2" s="74"/>
      <c r="FIY2" s="73"/>
      <c r="FIZ2" s="74"/>
      <c r="FJA2" s="74"/>
      <c r="FJB2" s="74"/>
      <c r="FJC2" s="74"/>
      <c r="FJD2" s="74"/>
      <c r="FJE2" s="73"/>
      <c r="FJF2" s="74"/>
      <c r="FJG2" s="74"/>
      <c r="FJH2" s="74"/>
      <c r="FJI2" s="74"/>
      <c r="FJJ2" s="74"/>
      <c r="FJK2" s="73"/>
      <c r="FJL2" s="74"/>
      <c r="FJM2" s="74"/>
      <c r="FJN2" s="74"/>
      <c r="FJO2" s="74"/>
      <c r="FJP2" s="74"/>
      <c r="FJQ2" s="73"/>
      <c r="FJR2" s="74"/>
      <c r="FJS2" s="74"/>
      <c r="FJT2" s="74"/>
      <c r="FJU2" s="74"/>
      <c r="FJV2" s="74"/>
      <c r="FJW2" s="73"/>
      <c r="FJX2" s="74"/>
      <c r="FJY2" s="74"/>
      <c r="FJZ2" s="74"/>
      <c r="FKA2" s="74"/>
      <c r="FKB2" s="74"/>
      <c r="FKC2" s="73"/>
      <c r="FKD2" s="74"/>
      <c r="FKE2" s="74"/>
      <c r="FKF2" s="74"/>
      <c r="FKG2" s="74"/>
      <c r="FKH2" s="74"/>
      <c r="FKI2" s="73"/>
      <c r="FKJ2" s="74"/>
      <c r="FKK2" s="74"/>
      <c r="FKL2" s="74"/>
      <c r="FKM2" s="74"/>
      <c r="FKN2" s="74"/>
      <c r="FKO2" s="73"/>
      <c r="FKP2" s="74"/>
      <c r="FKQ2" s="74"/>
      <c r="FKR2" s="74"/>
      <c r="FKS2" s="74"/>
      <c r="FKT2" s="74"/>
      <c r="FKU2" s="73"/>
      <c r="FKV2" s="74"/>
      <c r="FKW2" s="74"/>
      <c r="FKX2" s="74"/>
      <c r="FKY2" s="74"/>
      <c r="FKZ2" s="74"/>
      <c r="FLA2" s="73"/>
      <c r="FLB2" s="74"/>
      <c r="FLC2" s="74"/>
      <c r="FLD2" s="74"/>
      <c r="FLE2" s="74"/>
      <c r="FLF2" s="74"/>
      <c r="FLG2" s="73"/>
      <c r="FLH2" s="74"/>
      <c r="FLI2" s="74"/>
      <c r="FLJ2" s="74"/>
      <c r="FLK2" s="74"/>
      <c r="FLL2" s="74"/>
      <c r="FLM2" s="73"/>
      <c r="FLN2" s="74"/>
      <c r="FLO2" s="74"/>
      <c r="FLP2" s="74"/>
      <c r="FLQ2" s="74"/>
      <c r="FLR2" s="74"/>
      <c r="FLS2" s="73"/>
      <c r="FLT2" s="74"/>
      <c r="FLU2" s="74"/>
      <c r="FLV2" s="74"/>
      <c r="FLW2" s="74"/>
      <c r="FLX2" s="74"/>
      <c r="FLY2" s="73"/>
      <c r="FLZ2" s="74"/>
      <c r="FMA2" s="74"/>
      <c r="FMB2" s="74"/>
      <c r="FMC2" s="74"/>
      <c r="FMD2" s="74"/>
      <c r="FME2" s="73"/>
      <c r="FMF2" s="74"/>
      <c r="FMG2" s="74"/>
      <c r="FMH2" s="74"/>
      <c r="FMI2" s="74"/>
      <c r="FMJ2" s="74"/>
      <c r="FMK2" s="73"/>
      <c r="FML2" s="74"/>
      <c r="FMM2" s="74"/>
      <c r="FMN2" s="74"/>
      <c r="FMO2" s="74"/>
      <c r="FMP2" s="74"/>
      <c r="FMQ2" s="73"/>
      <c r="FMR2" s="74"/>
      <c r="FMS2" s="74"/>
      <c r="FMT2" s="74"/>
      <c r="FMU2" s="74"/>
      <c r="FMV2" s="74"/>
      <c r="FMW2" s="73"/>
      <c r="FMX2" s="74"/>
      <c r="FMY2" s="74"/>
      <c r="FMZ2" s="74"/>
      <c r="FNA2" s="74"/>
      <c r="FNB2" s="74"/>
      <c r="FNC2" s="73"/>
      <c r="FND2" s="74"/>
      <c r="FNE2" s="74"/>
      <c r="FNF2" s="74"/>
      <c r="FNG2" s="74"/>
      <c r="FNH2" s="74"/>
      <c r="FNI2" s="73"/>
      <c r="FNJ2" s="74"/>
      <c r="FNK2" s="74"/>
      <c r="FNL2" s="74"/>
      <c r="FNM2" s="74"/>
      <c r="FNN2" s="74"/>
      <c r="FNO2" s="73"/>
      <c r="FNP2" s="74"/>
      <c r="FNQ2" s="74"/>
      <c r="FNR2" s="74"/>
      <c r="FNS2" s="74"/>
      <c r="FNT2" s="74"/>
      <c r="FNU2" s="73"/>
      <c r="FNV2" s="74"/>
      <c r="FNW2" s="74"/>
      <c r="FNX2" s="74"/>
      <c r="FNY2" s="74"/>
      <c r="FNZ2" s="74"/>
      <c r="FOA2" s="73"/>
      <c r="FOB2" s="74"/>
      <c r="FOC2" s="74"/>
      <c r="FOD2" s="74"/>
      <c r="FOE2" s="74"/>
      <c r="FOF2" s="74"/>
      <c r="FOG2" s="73"/>
      <c r="FOH2" s="74"/>
      <c r="FOI2" s="74"/>
      <c r="FOJ2" s="74"/>
      <c r="FOK2" s="74"/>
      <c r="FOL2" s="74"/>
      <c r="FOM2" s="73"/>
      <c r="FON2" s="74"/>
      <c r="FOO2" s="74"/>
      <c r="FOP2" s="74"/>
      <c r="FOQ2" s="74"/>
      <c r="FOR2" s="74"/>
      <c r="FOS2" s="73"/>
      <c r="FOT2" s="74"/>
      <c r="FOU2" s="74"/>
      <c r="FOV2" s="74"/>
      <c r="FOW2" s="74"/>
      <c r="FOX2" s="74"/>
      <c r="FOY2" s="73"/>
      <c r="FOZ2" s="74"/>
      <c r="FPA2" s="74"/>
      <c r="FPB2" s="74"/>
      <c r="FPC2" s="74"/>
      <c r="FPD2" s="74"/>
      <c r="FPE2" s="73"/>
      <c r="FPF2" s="74"/>
      <c r="FPG2" s="74"/>
      <c r="FPH2" s="74"/>
      <c r="FPI2" s="74"/>
      <c r="FPJ2" s="74"/>
      <c r="FPK2" s="73"/>
      <c r="FPL2" s="74"/>
      <c r="FPM2" s="74"/>
      <c r="FPN2" s="74"/>
      <c r="FPO2" s="74"/>
      <c r="FPP2" s="74"/>
      <c r="FPQ2" s="73"/>
      <c r="FPR2" s="74"/>
      <c r="FPS2" s="74"/>
      <c r="FPT2" s="74"/>
      <c r="FPU2" s="74"/>
      <c r="FPV2" s="74"/>
      <c r="FPW2" s="73"/>
      <c r="FPX2" s="74"/>
      <c r="FPY2" s="74"/>
      <c r="FPZ2" s="74"/>
      <c r="FQA2" s="74"/>
      <c r="FQB2" s="74"/>
      <c r="FQC2" s="73"/>
      <c r="FQD2" s="74"/>
      <c r="FQE2" s="74"/>
      <c r="FQF2" s="74"/>
      <c r="FQG2" s="74"/>
      <c r="FQH2" s="74"/>
      <c r="FQI2" s="73"/>
      <c r="FQJ2" s="74"/>
      <c r="FQK2" s="74"/>
      <c r="FQL2" s="74"/>
      <c r="FQM2" s="74"/>
      <c r="FQN2" s="74"/>
      <c r="FQO2" s="73"/>
      <c r="FQP2" s="74"/>
      <c r="FQQ2" s="74"/>
      <c r="FQR2" s="74"/>
      <c r="FQS2" s="74"/>
      <c r="FQT2" s="74"/>
      <c r="FQU2" s="73"/>
      <c r="FQV2" s="74"/>
      <c r="FQW2" s="74"/>
      <c r="FQX2" s="74"/>
      <c r="FQY2" s="74"/>
      <c r="FQZ2" s="74"/>
      <c r="FRA2" s="73"/>
      <c r="FRB2" s="74"/>
      <c r="FRC2" s="74"/>
      <c r="FRD2" s="74"/>
      <c r="FRE2" s="74"/>
      <c r="FRF2" s="74"/>
      <c r="FRG2" s="73"/>
      <c r="FRH2" s="74"/>
      <c r="FRI2" s="74"/>
      <c r="FRJ2" s="74"/>
      <c r="FRK2" s="74"/>
      <c r="FRL2" s="74"/>
      <c r="FRM2" s="73"/>
      <c r="FRN2" s="74"/>
      <c r="FRO2" s="74"/>
      <c r="FRP2" s="74"/>
      <c r="FRQ2" s="74"/>
      <c r="FRR2" s="74"/>
      <c r="FRS2" s="73"/>
      <c r="FRT2" s="74"/>
      <c r="FRU2" s="74"/>
      <c r="FRV2" s="74"/>
      <c r="FRW2" s="74"/>
      <c r="FRX2" s="74"/>
      <c r="FRY2" s="73"/>
      <c r="FRZ2" s="74"/>
      <c r="FSA2" s="74"/>
      <c r="FSB2" s="74"/>
      <c r="FSC2" s="74"/>
      <c r="FSD2" s="74"/>
      <c r="FSE2" s="73"/>
      <c r="FSF2" s="74"/>
      <c r="FSG2" s="74"/>
      <c r="FSH2" s="74"/>
      <c r="FSI2" s="74"/>
      <c r="FSJ2" s="74"/>
      <c r="FSK2" s="73"/>
      <c r="FSL2" s="74"/>
      <c r="FSM2" s="74"/>
      <c r="FSN2" s="74"/>
      <c r="FSO2" s="74"/>
      <c r="FSP2" s="74"/>
      <c r="FSQ2" s="73"/>
      <c r="FSR2" s="74"/>
      <c r="FSS2" s="74"/>
      <c r="FST2" s="74"/>
      <c r="FSU2" s="74"/>
      <c r="FSV2" s="74"/>
      <c r="FSW2" s="73"/>
      <c r="FSX2" s="74"/>
      <c r="FSY2" s="74"/>
      <c r="FSZ2" s="74"/>
      <c r="FTA2" s="74"/>
      <c r="FTB2" s="74"/>
      <c r="FTC2" s="73"/>
      <c r="FTD2" s="74"/>
      <c r="FTE2" s="74"/>
      <c r="FTF2" s="74"/>
      <c r="FTG2" s="74"/>
      <c r="FTH2" s="74"/>
      <c r="FTI2" s="73"/>
      <c r="FTJ2" s="74"/>
      <c r="FTK2" s="74"/>
      <c r="FTL2" s="74"/>
      <c r="FTM2" s="74"/>
      <c r="FTN2" s="74"/>
      <c r="FTO2" s="73"/>
      <c r="FTP2" s="74"/>
      <c r="FTQ2" s="74"/>
      <c r="FTR2" s="74"/>
      <c r="FTS2" s="74"/>
      <c r="FTT2" s="74"/>
      <c r="FTU2" s="73"/>
      <c r="FTV2" s="74"/>
      <c r="FTW2" s="74"/>
      <c r="FTX2" s="74"/>
      <c r="FTY2" s="74"/>
      <c r="FTZ2" s="74"/>
      <c r="FUA2" s="73"/>
      <c r="FUB2" s="74"/>
      <c r="FUC2" s="74"/>
      <c r="FUD2" s="74"/>
      <c r="FUE2" s="74"/>
      <c r="FUF2" s="74"/>
      <c r="FUG2" s="73"/>
      <c r="FUH2" s="74"/>
      <c r="FUI2" s="74"/>
      <c r="FUJ2" s="74"/>
      <c r="FUK2" s="74"/>
      <c r="FUL2" s="74"/>
      <c r="FUM2" s="73"/>
      <c r="FUN2" s="74"/>
      <c r="FUO2" s="74"/>
      <c r="FUP2" s="74"/>
      <c r="FUQ2" s="74"/>
      <c r="FUR2" s="74"/>
      <c r="FUS2" s="73"/>
      <c r="FUT2" s="74"/>
      <c r="FUU2" s="74"/>
      <c r="FUV2" s="74"/>
      <c r="FUW2" s="74"/>
      <c r="FUX2" s="74"/>
      <c r="FUY2" s="73"/>
      <c r="FUZ2" s="74"/>
      <c r="FVA2" s="74"/>
      <c r="FVB2" s="74"/>
      <c r="FVC2" s="74"/>
      <c r="FVD2" s="74"/>
      <c r="FVE2" s="73"/>
      <c r="FVF2" s="74"/>
      <c r="FVG2" s="74"/>
      <c r="FVH2" s="74"/>
      <c r="FVI2" s="74"/>
      <c r="FVJ2" s="74"/>
      <c r="FVK2" s="73"/>
      <c r="FVL2" s="74"/>
      <c r="FVM2" s="74"/>
      <c r="FVN2" s="74"/>
      <c r="FVO2" s="74"/>
      <c r="FVP2" s="74"/>
      <c r="FVQ2" s="73"/>
      <c r="FVR2" s="74"/>
      <c r="FVS2" s="74"/>
      <c r="FVT2" s="74"/>
      <c r="FVU2" s="74"/>
      <c r="FVV2" s="74"/>
      <c r="FVW2" s="73"/>
      <c r="FVX2" s="74"/>
      <c r="FVY2" s="74"/>
      <c r="FVZ2" s="74"/>
      <c r="FWA2" s="74"/>
      <c r="FWB2" s="74"/>
      <c r="FWC2" s="73"/>
      <c r="FWD2" s="74"/>
      <c r="FWE2" s="74"/>
      <c r="FWF2" s="74"/>
      <c r="FWG2" s="74"/>
      <c r="FWH2" s="74"/>
      <c r="FWI2" s="73"/>
      <c r="FWJ2" s="74"/>
      <c r="FWK2" s="74"/>
      <c r="FWL2" s="74"/>
      <c r="FWM2" s="74"/>
      <c r="FWN2" s="74"/>
      <c r="FWO2" s="73"/>
      <c r="FWP2" s="74"/>
      <c r="FWQ2" s="74"/>
      <c r="FWR2" s="74"/>
      <c r="FWS2" s="74"/>
      <c r="FWT2" s="74"/>
      <c r="FWU2" s="73"/>
      <c r="FWV2" s="74"/>
      <c r="FWW2" s="74"/>
      <c r="FWX2" s="74"/>
      <c r="FWY2" s="74"/>
      <c r="FWZ2" s="74"/>
      <c r="FXA2" s="73"/>
      <c r="FXB2" s="74"/>
      <c r="FXC2" s="74"/>
      <c r="FXD2" s="74"/>
      <c r="FXE2" s="74"/>
      <c r="FXF2" s="74"/>
      <c r="FXG2" s="73"/>
      <c r="FXH2" s="74"/>
      <c r="FXI2" s="74"/>
      <c r="FXJ2" s="74"/>
      <c r="FXK2" s="74"/>
      <c r="FXL2" s="74"/>
      <c r="FXM2" s="73"/>
      <c r="FXN2" s="74"/>
      <c r="FXO2" s="74"/>
      <c r="FXP2" s="74"/>
      <c r="FXQ2" s="74"/>
      <c r="FXR2" s="74"/>
      <c r="FXS2" s="73"/>
      <c r="FXT2" s="74"/>
      <c r="FXU2" s="74"/>
      <c r="FXV2" s="74"/>
      <c r="FXW2" s="74"/>
      <c r="FXX2" s="74"/>
      <c r="FXY2" s="73"/>
      <c r="FXZ2" s="74"/>
      <c r="FYA2" s="74"/>
      <c r="FYB2" s="74"/>
      <c r="FYC2" s="74"/>
      <c r="FYD2" s="74"/>
      <c r="FYE2" s="73"/>
      <c r="FYF2" s="74"/>
      <c r="FYG2" s="74"/>
      <c r="FYH2" s="74"/>
      <c r="FYI2" s="74"/>
      <c r="FYJ2" s="74"/>
      <c r="FYK2" s="73"/>
      <c r="FYL2" s="74"/>
      <c r="FYM2" s="74"/>
      <c r="FYN2" s="74"/>
      <c r="FYO2" s="74"/>
      <c r="FYP2" s="74"/>
      <c r="FYQ2" s="73"/>
      <c r="FYR2" s="74"/>
      <c r="FYS2" s="74"/>
      <c r="FYT2" s="74"/>
      <c r="FYU2" s="74"/>
      <c r="FYV2" s="74"/>
      <c r="FYW2" s="73"/>
      <c r="FYX2" s="74"/>
      <c r="FYY2" s="74"/>
      <c r="FYZ2" s="74"/>
      <c r="FZA2" s="74"/>
      <c r="FZB2" s="74"/>
      <c r="FZC2" s="73"/>
      <c r="FZD2" s="74"/>
      <c r="FZE2" s="74"/>
      <c r="FZF2" s="74"/>
      <c r="FZG2" s="74"/>
      <c r="FZH2" s="74"/>
      <c r="FZI2" s="73"/>
      <c r="FZJ2" s="74"/>
      <c r="FZK2" s="74"/>
      <c r="FZL2" s="74"/>
      <c r="FZM2" s="74"/>
      <c r="FZN2" s="74"/>
      <c r="FZO2" s="73"/>
      <c r="FZP2" s="74"/>
      <c r="FZQ2" s="74"/>
      <c r="FZR2" s="74"/>
      <c r="FZS2" s="74"/>
      <c r="FZT2" s="74"/>
      <c r="FZU2" s="73"/>
      <c r="FZV2" s="74"/>
      <c r="FZW2" s="74"/>
      <c r="FZX2" s="74"/>
      <c r="FZY2" s="74"/>
      <c r="FZZ2" s="74"/>
      <c r="GAA2" s="73"/>
      <c r="GAB2" s="74"/>
      <c r="GAC2" s="74"/>
      <c r="GAD2" s="74"/>
      <c r="GAE2" s="74"/>
      <c r="GAF2" s="74"/>
      <c r="GAG2" s="73"/>
      <c r="GAH2" s="74"/>
      <c r="GAI2" s="74"/>
      <c r="GAJ2" s="74"/>
      <c r="GAK2" s="74"/>
      <c r="GAL2" s="74"/>
      <c r="GAM2" s="73"/>
      <c r="GAN2" s="74"/>
      <c r="GAO2" s="74"/>
      <c r="GAP2" s="74"/>
      <c r="GAQ2" s="74"/>
      <c r="GAR2" s="74"/>
      <c r="GAS2" s="73"/>
      <c r="GAT2" s="74"/>
      <c r="GAU2" s="74"/>
      <c r="GAV2" s="74"/>
      <c r="GAW2" s="74"/>
      <c r="GAX2" s="74"/>
      <c r="GAY2" s="73"/>
      <c r="GAZ2" s="74"/>
      <c r="GBA2" s="74"/>
      <c r="GBB2" s="74"/>
      <c r="GBC2" s="74"/>
      <c r="GBD2" s="74"/>
      <c r="GBE2" s="73"/>
      <c r="GBF2" s="74"/>
      <c r="GBG2" s="74"/>
      <c r="GBH2" s="74"/>
      <c r="GBI2" s="74"/>
      <c r="GBJ2" s="74"/>
      <c r="GBK2" s="73"/>
      <c r="GBL2" s="74"/>
      <c r="GBM2" s="74"/>
      <c r="GBN2" s="74"/>
      <c r="GBO2" s="74"/>
      <c r="GBP2" s="74"/>
      <c r="GBQ2" s="73"/>
      <c r="GBR2" s="74"/>
      <c r="GBS2" s="74"/>
      <c r="GBT2" s="74"/>
      <c r="GBU2" s="74"/>
      <c r="GBV2" s="74"/>
      <c r="GBW2" s="73"/>
      <c r="GBX2" s="74"/>
      <c r="GBY2" s="74"/>
      <c r="GBZ2" s="74"/>
      <c r="GCA2" s="74"/>
      <c r="GCB2" s="74"/>
      <c r="GCC2" s="73"/>
      <c r="GCD2" s="74"/>
      <c r="GCE2" s="74"/>
      <c r="GCF2" s="74"/>
      <c r="GCG2" s="74"/>
      <c r="GCH2" s="74"/>
      <c r="GCI2" s="73"/>
      <c r="GCJ2" s="74"/>
      <c r="GCK2" s="74"/>
      <c r="GCL2" s="74"/>
      <c r="GCM2" s="74"/>
      <c r="GCN2" s="74"/>
      <c r="GCO2" s="73"/>
      <c r="GCP2" s="74"/>
      <c r="GCQ2" s="74"/>
      <c r="GCR2" s="74"/>
      <c r="GCS2" s="74"/>
      <c r="GCT2" s="74"/>
      <c r="GCU2" s="73"/>
      <c r="GCV2" s="74"/>
      <c r="GCW2" s="74"/>
      <c r="GCX2" s="74"/>
      <c r="GCY2" s="74"/>
      <c r="GCZ2" s="74"/>
      <c r="GDA2" s="73"/>
      <c r="GDB2" s="74"/>
      <c r="GDC2" s="74"/>
      <c r="GDD2" s="74"/>
      <c r="GDE2" s="74"/>
      <c r="GDF2" s="74"/>
      <c r="GDG2" s="73"/>
      <c r="GDH2" s="74"/>
      <c r="GDI2" s="74"/>
      <c r="GDJ2" s="74"/>
      <c r="GDK2" s="74"/>
      <c r="GDL2" s="74"/>
      <c r="GDM2" s="73"/>
      <c r="GDN2" s="74"/>
      <c r="GDO2" s="74"/>
      <c r="GDP2" s="74"/>
      <c r="GDQ2" s="74"/>
      <c r="GDR2" s="74"/>
      <c r="GDS2" s="73"/>
      <c r="GDT2" s="74"/>
      <c r="GDU2" s="74"/>
      <c r="GDV2" s="74"/>
      <c r="GDW2" s="74"/>
      <c r="GDX2" s="74"/>
      <c r="GDY2" s="73"/>
      <c r="GDZ2" s="74"/>
      <c r="GEA2" s="74"/>
      <c r="GEB2" s="74"/>
      <c r="GEC2" s="74"/>
      <c r="GED2" s="74"/>
      <c r="GEE2" s="73"/>
      <c r="GEF2" s="74"/>
      <c r="GEG2" s="74"/>
      <c r="GEH2" s="74"/>
      <c r="GEI2" s="74"/>
      <c r="GEJ2" s="74"/>
      <c r="GEK2" s="73"/>
      <c r="GEL2" s="74"/>
      <c r="GEM2" s="74"/>
      <c r="GEN2" s="74"/>
      <c r="GEO2" s="74"/>
      <c r="GEP2" s="74"/>
      <c r="GEQ2" s="73"/>
      <c r="GER2" s="74"/>
      <c r="GES2" s="74"/>
      <c r="GET2" s="74"/>
      <c r="GEU2" s="74"/>
      <c r="GEV2" s="74"/>
      <c r="GEW2" s="73"/>
      <c r="GEX2" s="74"/>
      <c r="GEY2" s="74"/>
      <c r="GEZ2" s="74"/>
      <c r="GFA2" s="74"/>
      <c r="GFB2" s="74"/>
      <c r="GFC2" s="73"/>
      <c r="GFD2" s="74"/>
      <c r="GFE2" s="74"/>
      <c r="GFF2" s="74"/>
      <c r="GFG2" s="74"/>
      <c r="GFH2" s="74"/>
      <c r="GFI2" s="73"/>
      <c r="GFJ2" s="74"/>
      <c r="GFK2" s="74"/>
      <c r="GFL2" s="74"/>
      <c r="GFM2" s="74"/>
      <c r="GFN2" s="74"/>
      <c r="GFO2" s="73"/>
      <c r="GFP2" s="74"/>
      <c r="GFQ2" s="74"/>
      <c r="GFR2" s="74"/>
      <c r="GFS2" s="74"/>
      <c r="GFT2" s="74"/>
      <c r="GFU2" s="73"/>
      <c r="GFV2" s="74"/>
      <c r="GFW2" s="74"/>
      <c r="GFX2" s="74"/>
      <c r="GFY2" s="74"/>
      <c r="GFZ2" s="74"/>
      <c r="GGA2" s="73"/>
      <c r="GGB2" s="74"/>
      <c r="GGC2" s="74"/>
      <c r="GGD2" s="74"/>
      <c r="GGE2" s="74"/>
      <c r="GGF2" s="74"/>
      <c r="GGG2" s="73"/>
      <c r="GGH2" s="74"/>
      <c r="GGI2" s="74"/>
      <c r="GGJ2" s="74"/>
      <c r="GGK2" s="74"/>
      <c r="GGL2" s="74"/>
      <c r="GGM2" s="73"/>
      <c r="GGN2" s="74"/>
      <c r="GGO2" s="74"/>
      <c r="GGP2" s="74"/>
      <c r="GGQ2" s="74"/>
      <c r="GGR2" s="74"/>
      <c r="GGS2" s="73"/>
      <c r="GGT2" s="74"/>
      <c r="GGU2" s="74"/>
      <c r="GGV2" s="74"/>
      <c r="GGW2" s="74"/>
      <c r="GGX2" s="74"/>
      <c r="GGY2" s="73"/>
      <c r="GGZ2" s="74"/>
      <c r="GHA2" s="74"/>
      <c r="GHB2" s="74"/>
      <c r="GHC2" s="74"/>
      <c r="GHD2" s="74"/>
      <c r="GHE2" s="73"/>
      <c r="GHF2" s="74"/>
      <c r="GHG2" s="74"/>
      <c r="GHH2" s="74"/>
      <c r="GHI2" s="74"/>
      <c r="GHJ2" s="74"/>
      <c r="GHK2" s="73"/>
      <c r="GHL2" s="74"/>
      <c r="GHM2" s="74"/>
      <c r="GHN2" s="74"/>
      <c r="GHO2" s="74"/>
      <c r="GHP2" s="74"/>
      <c r="GHQ2" s="73"/>
      <c r="GHR2" s="74"/>
      <c r="GHS2" s="74"/>
      <c r="GHT2" s="74"/>
      <c r="GHU2" s="74"/>
      <c r="GHV2" s="74"/>
      <c r="GHW2" s="73"/>
      <c r="GHX2" s="74"/>
      <c r="GHY2" s="74"/>
      <c r="GHZ2" s="74"/>
      <c r="GIA2" s="74"/>
      <c r="GIB2" s="74"/>
      <c r="GIC2" s="73"/>
      <c r="GID2" s="74"/>
      <c r="GIE2" s="74"/>
      <c r="GIF2" s="74"/>
      <c r="GIG2" s="74"/>
      <c r="GIH2" s="74"/>
      <c r="GII2" s="73"/>
      <c r="GIJ2" s="74"/>
      <c r="GIK2" s="74"/>
      <c r="GIL2" s="74"/>
      <c r="GIM2" s="74"/>
      <c r="GIN2" s="74"/>
      <c r="GIO2" s="73"/>
      <c r="GIP2" s="74"/>
      <c r="GIQ2" s="74"/>
      <c r="GIR2" s="74"/>
      <c r="GIS2" s="74"/>
      <c r="GIT2" s="74"/>
      <c r="GIU2" s="73"/>
      <c r="GIV2" s="74"/>
      <c r="GIW2" s="74"/>
      <c r="GIX2" s="74"/>
      <c r="GIY2" s="74"/>
      <c r="GIZ2" s="74"/>
      <c r="GJA2" s="73"/>
      <c r="GJB2" s="74"/>
      <c r="GJC2" s="74"/>
      <c r="GJD2" s="74"/>
      <c r="GJE2" s="74"/>
      <c r="GJF2" s="74"/>
      <c r="GJG2" s="73"/>
      <c r="GJH2" s="74"/>
      <c r="GJI2" s="74"/>
      <c r="GJJ2" s="74"/>
      <c r="GJK2" s="74"/>
      <c r="GJL2" s="74"/>
      <c r="GJM2" s="73"/>
      <c r="GJN2" s="74"/>
      <c r="GJO2" s="74"/>
      <c r="GJP2" s="74"/>
      <c r="GJQ2" s="74"/>
      <c r="GJR2" s="74"/>
      <c r="GJS2" s="73"/>
      <c r="GJT2" s="74"/>
      <c r="GJU2" s="74"/>
      <c r="GJV2" s="74"/>
      <c r="GJW2" s="74"/>
      <c r="GJX2" s="74"/>
      <c r="GJY2" s="73"/>
      <c r="GJZ2" s="74"/>
      <c r="GKA2" s="74"/>
      <c r="GKB2" s="74"/>
      <c r="GKC2" s="74"/>
      <c r="GKD2" s="74"/>
      <c r="GKE2" s="73"/>
      <c r="GKF2" s="74"/>
      <c r="GKG2" s="74"/>
      <c r="GKH2" s="74"/>
      <c r="GKI2" s="74"/>
      <c r="GKJ2" s="74"/>
      <c r="GKK2" s="73"/>
      <c r="GKL2" s="74"/>
      <c r="GKM2" s="74"/>
      <c r="GKN2" s="74"/>
      <c r="GKO2" s="74"/>
      <c r="GKP2" s="74"/>
      <c r="GKQ2" s="73"/>
      <c r="GKR2" s="74"/>
      <c r="GKS2" s="74"/>
      <c r="GKT2" s="74"/>
      <c r="GKU2" s="74"/>
      <c r="GKV2" s="74"/>
      <c r="GKW2" s="73"/>
      <c r="GKX2" s="74"/>
      <c r="GKY2" s="74"/>
      <c r="GKZ2" s="74"/>
      <c r="GLA2" s="74"/>
      <c r="GLB2" s="74"/>
      <c r="GLC2" s="73"/>
      <c r="GLD2" s="74"/>
      <c r="GLE2" s="74"/>
      <c r="GLF2" s="74"/>
      <c r="GLG2" s="74"/>
      <c r="GLH2" s="74"/>
      <c r="GLI2" s="73"/>
      <c r="GLJ2" s="74"/>
      <c r="GLK2" s="74"/>
      <c r="GLL2" s="74"/>
      <c r="GLM2" s="74"/>
      <c r="GLN2" s="74"/>
      <c r="GLO2" s="73"/>
      <c r="GLP2" s="74"/>
      <c r="GLQ2" s="74"/>
      <c r="GLR2" s="74"/>
      <c r="GLS2" s="74"/>
      <c r="GLT2" s="74"/>
      <c r="GLU2" s="73"/>
      <c r="GLV2" s="74"/>
      <c r="GLW2" s="74"/>
      <c r="GLX2" s="74"/>
      <c r="GLY2" s="74"/>
      <c r="GLZ2" s="74"/>
      <c r="GMA2" s="73"/>
      <c r="GMB2" s="74"/>
      <c r="GMC2" s="74"/>
      <c r="GMD2" s="74"/>
      <c r="GME2" s="74"/>
      <c r="GMF2" s="74"/>
      <c r="GMG2" s="73"/>
      <c r="GMH2" s="74"/>
      <c r="GMI2" s="74"/>
      <c r="GMJ2" s="74"/>
      <c r="GMK2" s="74"/>
      <c r="GML2" s="74"/>
      <c r="GMM2" s="73"/>
      <c r="GMN2" s="74"/>
      <c r="GMO2" s="74"/>
      <c r="GMP2" s="74"/>
      <c r="GMQ2" s="74"/>
      <c r="GMR2" s="74"/>
      <c r="GMS2" s="73"/>
      <c r="GMT2" s="74"/>
      <c r="GMU2" s="74"/>
      <c r="GMV2" s="74"/>
      <c r="GMW2" s="74"/>
      <c r="GMX2" s="74"/>
      <c r="GMY2" s="73"/>
      <c r="GMZ2" s="74"/>
      <c r="GNA2" s="74"/>
      <c r="GNB2" s="74"/>
      <c r="GNC2" s="74"/>
      <c r="GND2" s="74"/>
      <c r="GNE2" s="73"/>
      <c r="GNF2" s="74"/>
      <c r="GNG2" s="74"/>
      <c r="GNH2" s="74"/>
      <c r="GNI2" s="74"/>
      <c r="GNJ2" s="74"/>
      <c r="GNK2" s="73"/>
      <c r="GNL2" s="74"/>
      <c r="GNM2" s="74"/>
      <c r="GNN2" s="74"/>
      <c r="GNO2" s="74"/>
      <c r="GNP2" s="74"/>
      <c r="GNQ2" s="73"/>
      <c r="GNR2" s="74"/>
      <c r="GNS2" s="74"/>
      <c r="GNT2" s="74"/>
      <c r="GNU2" s="74"/>
      <c r="GNV2" s="74"/>
      <c r="GNW2" s="73"/>
      <c r="GNX2" s="74"/>
      <c r="GNY2" s="74"/>
      <c r="GNZ2" s="74"/>
      <c r="GOA2" s="74"/>
      <c r="GOB2" s="74"/>
      <c r="GOC2" s="73"/>
      <c r="GOD2" s="74"/>
      <c r="GOE2" s="74"/>
      <c r="GOF2" s="74"/>
      <c r="GOG2" s="74"/>
      <c r="GOH2" s="74"/>
      <c r="GOI2" s="73"/>
      <c r="GOJ2" s="74"/>
      <c r="GOK2" s="74"/>
      <c r="GOL2" s="74"/>
      <c r="GOM2" s="74"/>
      <c r="GON2" s="74"/>
      <c r="GOO2" s="73"/>
      <c r="GOP2" s="74"/>
      <c r="GOQ2" s="74"/>
      <c r="GOR2" s="74"/>
      <c r="GOS2" s="74"/>
      <c r="GOT2" s="74"/>
      <c r="GOU2" s="73"/>
      <c r="GOV2" s="74"/>
      <c r="GOW2" s="74"/>
      <c r="GOX2" s="74"/>
      <c r="GOY2" s="74"/>
      <c r="GOZ2" s="74"/>
      <c r="GPA2" s="73"/>
      <c r="GPB2" s="74"/>
      <c r="GPC2" s="74"/>
      <c r="GPD2" s="74"/>
      <c r="GPE2" s="74"/>
      <c r="GPF2" s="74"/>
      <c r="GPG2" s="73"/>
      <c r="GPH2" s="74"/>
      <c r="GPI2" s="74"/>
      <c r="GPJ2" s="74"/>
      <c r="GPK2" s="74"/>
      <c r="GPL2" s="74"/>
      <c r="GPM2" s="73"/>
      <c r="GPN2" s="74"/>
      <c r="GPO2" s="74"/>
      <c r="GPP2" s="74"/>
      <c r="GPQ2" s="74"/>
      <c r="GPR2" s="74"/>
      <c r="GPS2" s="73"/>
      <c r="GPT2" s="74"/>
      <c r="GPU2" s="74"/>
      <c r="GPV2" s="74"/>
      <c r="GPW2" s="74"/>
      <c r="GPX2" s="74"/>
      <c r="GPY2" s="73"/>
      <c r="GPZ2" s="74"/>
      <c r="GQA2" s="74"/>
      <c r="GQB2" s="74"/>
      <c r="GQC2" s="74"/>
      <c r="GQD2" s="74"/>
      <c r="GQE2" s="73"/>
      <c r="GQF2" s="74"/>
      <c r="GQG2" s="74"/>
      <c r="GQH2" s="74"/>
      <c r="GQI2" s="74"/>
      <c r="GQJ2" s="74"/>
      <c r="GQK2" s="73"/>
      <c r="GQL2" s="74"/>
      <c r="GQM2" s="74"/>
      <c r="GQN2" s="74"/>
      <c r="GQO2" s="74"/>
      <c r="GQP2" s="74"/>
      <c r="GQQ2" s="73"/>
      <c r="GQR2" s="74"/>
      <c r="GQS2" s="74"/>
      <c r="GQT2" s="74"/>
      <c r="GQU2" s="74"/>
      <c r="GQV2" s="74"/>
      <c r="GQW2" s="73"/>
      <c r="GQX2" s="74"/>
      <c r="GQY2" s="74"/>
      <c r="GQZ2" s="74"/>
      <c r="GRA2" s="74"/>
      <c r="GRB2" s="74"/>
      <c r="GRC2" s="73"/>
      <c r="GRD2" s="74"/>
      <c r="GRE2" s="74"/>
      <c r="GRF2" s="74"/>
      <c r="GRG2" s="74"/>
      <c r="GRH2" s="74"/>
      <c r="GRI2" s="73"/>
      <c r="GRJ2" s="74"/>
      <c r="GRK2" s="74"/>
      <c r="GRL2" s="74"/>
      <c r="GRM2" s="74"/>
      <c r="GRN2" s="74"/>
      <c r="GRO2" s="73"/>
      <c r="GRP2" s="74"/>
      <c r="GRQ2" s="74"/>
      <c r="GRR2" s="74"/>
      <c r="GRS2" s="74"/>
      <c r="GRT2" s="74"/>
      <c r="GRU2" s="73"/>
      <c r="GRV2" s="74"/>
      <c r="GRW2" s="74"/>
      <c r="GRX2" s="74"/>
      <c r="GRY2" s="74"/>
      <c r="GRZ2" s="74"/>
      <c r="GSA2" s="73"/>
      <c r="GSB2" s="74"/>
      <c r="GSC2" s="74"/>
      <c r="GSD2" s="74"/>
      <c r="GSE2" s="74"/>
      <c r="GSF2" s="74"/>
      <c r="GSG2" s="73"/>
      <c r="GSH2" s="74"/>
      <c r="GSI2" s="74"/>
      <c r="GSJ2" s="74"/>
      <c r="GSK2" s="74"/>
      <c r="GSL2" s="74"/>
      <c r="GSM2" s="73"/>
      <c r="GSN2" s="74"/>
      <c r="GSO2" s="74"/>
      <c r="GSP2" s="74"/>
      <c r="GSQ2" s="74"/>
      <c r="GSR2" s="74"/>
      <c r="GSS2" s="73"/>
      <c r="GST2" s="74"/>
      <c r="GSU2" s="74"/>
      <c r="GSV2" s="74"/>
      <c r="GSW2" s="74"/>
      <c r="GSX2" s="74"/>
      <c r="GSY2" s="73"/>
      <c r="GSZ2" s="74"/>
      <c r="GTA2" s="74"/>
      <c r="GTB2" s="74"/>
      <c r="GTC2" s="74"/>
      <c r="GTD2" s="74"/>
      <c r="GTE2" s="73"/>
      <c r="GTF2" s="74"/>
      <c r="GTG2" s="74"/>
      <c r="GTH2" s="74"/>
      <c r="GTI2" s="74"/>
      <c r="GTJ2" s="74"/>
      <c r="GTK2" s="73"/>
      <c r="GTL2" s="74"/>
      <c r="GTM2" s="74"/>
      <c r="GTN2" s="74"/>
      <c r="GTO2" s="74"/>
      <c r="GTP2" s="74"/>
      <c r="GTQ2" s="73"/>
      <c r="GTR2" s="74"/>
      <c r="GTS2" s="74"/>
      <c r="GTT2" s="74"/>
      <c r="GTU2" s="74"/>
      <c r="GTV2" s="74"/>
      <c r="GTW2" s="73"/>
      <c r="GTX2" s="74"/>
      <c r="GTY2" s="74"/>
      <c r="GTZ2" s="74"/>
      <c r="GUA2" s="74"/>
      <c r="GUB2" s="74"/>
      <c r="GUC2" s="73"/>
      <c r="GUD2" s="74"/>
      <c r="GUE2" s="74"/>
      <c r="GUF2" s="74"/>
      <c r="GUG2" s="74"/>
      <c r="GUH2" s="74"/>
      <c r="GUI2" s="73"/>
      <c r="GUJ2" s="74"/>
      <c r="GUK2" s="74"/>
      <c r="GUL2" s="74"/>
      <c r="GUM2" s="74"/>
      <c r="GUN2" s="74"/>
      <c r="GUO2" s="73"/>
      <c r="GUP2" s="74"/>
      <c r="GUQ2" s="74"/>
      <c r="GUR2" s="74"/>
      <c r="GUS2" s="74"/>
      <c r="GUT2" s="74"/>
      <c r="GUU2" s="73"/>
      <c r="GUV2" s="74"/>
      <c r="GUW2" s="74"/>
      <c r="GUX2" s="74"/>
      <c r="GUY2" s="74"/>
      <c r="GUZ2" s="74"/>
      <c r="GVA2" s="73"/>
      <c r="GVB2" s="74"/>
      <c r="GVC2" s="74"/>
      <c r="GVD2" s="74"/>
      <c r="GVE2" s="74"/>
      <c r="GVF2" s="74"/>
      <c r="GVG2" s="73"/>
      <c r="GVH2" s="74"/>
      <c r="GVI2" s="74"/>
      <c r="GVJ2" s="74"/>
      <c r="GVK2" s="74"/>
      <c r="GVL2" s="74"/>
      <c r="GVM2" s="73"/>
      <c r="GVN2" s="74"/>
      <c r="GVO2" s="74"/>
      <c r="GVP2" s="74"/>
      <c r="GVQ2" s="74"/>
      <c r="GVR2" s="74"/>
      <c r="GVS2" s="73"/>
      <c r="GVT2" s="74"/>
      <c r="GVU2" s="74"/>
      <c r="GVV2" s="74"/>
      <c r="GVW2" s="74"/>
      <c r="GVX2" s="74"/>
      <c r="GVY2" s="73"/>
      <c r="GVZ2" s="74"/>
      <c r="GWA2" s="74"/>
      <c r="GWB2" s="74"/>
      <c r="GWC2" s="74"/>
      <c r="GWD2" s="74"/>
      <c r="GWE2" s="73"/>
      <c r="GWF2" s="74"/>
      <c r="GWG2" s="74"/>
      <c r="GWH2" s="74"/>
      <c r="GWI2" s="74"/>
      <c r="GWJ2" s="74"/>
      <c r="GWK2" s="73"/>
      <c r="GWL2" s="74"/>
      <c r="GWM2" s="74"/>
      <c r="GWN2" s="74"/>
      <c r="GWO2" s="74"/>
      <c r="GWP2" s="74"/>
      <c r="GWQ2" s="73"/>
      <c r="GWR2" s="74"/>
      <c r="GWS2" s="74"/>
      <c r="GWT2" s="74"/>
      <c r="GWU2" s="74"/>
      <c r="GWV2" s="74"/>
      <c r="GWW2" s="73"/>
      <c r="GWX2" s="74"/>
      <c r="GWY2" s="74"/>
      <c r="GWZ2" s="74"/>
      <c r="GXA2" s="74"/>
      <c r="GXB2" s="74"/>
      <c r="GXC2" s="73"/>
      <c r="GXD2" s="74"/>
      <c r="GXE2" s="74"/>
      <c r="GXF2" s="74"/>
      <c r="GXG2" s="74"/>
      <c r="GXH2" s="74"/>
      <c r="GXI2" s="73"/>
      <c r="GXJ2" s="74"/>
      <c r="GXK2" s="74"/>
      <c r="GXL2" s="74"/>
      <c r="GXM2" s="74"/>
      <c r="GXN2" s="74"/>
      <c r="GXO2" s="73"/>
      <c r="GXP2" s="74"/>
      <c r="GXQ2" s="74"/>
      <c r="GXR2" s="74"/>
      <c r="GXS2" s="74"/>
      <c r="GXT2" s="74"/>
      <c r="GXU2" s="73"/>
      <c r="GXV2" s="74"/>
      <c r="GXW2" s="74"/>
      <c r="GXX2" s="74"/>
      <c r="GXY2" s="74"/>
      <c r="GXZ2" s="74"/>
      <c r="GYA2" s="73"/>
      <c r="GYB2" s="74"/>
      <c r="GYC2" s="74"/>
      <c r="GYD2" s="74"/>
      <c r="GYE2" s="74"/>
      <c r="GYF2" s="74"/>
      <c r="GYG2" s="73"/>
      <c r="GYH2" s="74"/>
      <c r="GYI2" s="74"/>
      <c r="GYJ2" s="74"/>
      <c r="GYK2" s="74"/>
      <c r="GYL2" s="74"/>
      <c r="GYM2" s="73"/>
      <c r="GYN2" s="74"/>
      <c r="GYO2" s="74"/>
      <c r="GYP2" s="74"/>
      <c r="GYQ2" s="74"/>
      <c r="GYR2" s="74"/>
      <c r="GYS2" s="73"/>
      <c r="GYT2" s="74"/>
      <c r="GYU2" s="74"/>
      <c r="GYV2" s="74"/>
      <c r="GYW2" s="74"/>
      <c r="GYX2" s="74"/>
      <c r="GYY2" s="73"/>
      <c r="GYZ2" s="74"/>
      <c r="GZA2" s="74"/>
      <c r="GZB2" s="74"/>
      <c r="GZC2" s="74"/>
      <c r="GZD2" s="74"/>
      <c r="GZE2" s="73"/>
      <c r="GZF2" s="74"/>
      <c r="GZG2" s="74"/>
      <c r="GZH2" s="74"/>
      <c r="GZI2" s="74"/>
      <c r="GZJ2" s="74"/>
      <c r="GZK2" s="73"/>
      <c r="GZL2" s="74"/>
      <c r="GZM2" s="74"/>
      <c r="GZN2" s="74"/>
      <c r="GZO2" s="74"/>
      <c r="GZP2" s="74"/>
      <c r="GZQ2" s="73"/>
      <c r="GZR2" s="74"/>
      <c r="GZS2" s="74"/>
      <c r="GZT2" s="74"/>
      <c r="GZU2" s="74"/>
      <c r="GZV2" s="74"/>
      <c r="GZW2" s="73"/>
      <c r="GZX2" s="74"/>
      <c r="GZY2" s="74"/>
      <c r="GZZ2" s="74"/>
      <c r="HAA2" s="74"/>
      <c r="HAB2" s="74"/>
      <c r="HAC2" s="73"/>
      <c r="HAD2" s="74"/>
      <c r="HAE2" s="74"/>
      <c r="HAF2" s="74"/>
      <c r="HAG2" s="74"/>
      <c r="HAH2" s="74"/>
      <c r="HAI2" s="73"/>
      <c r="HAJ2" s="74"/>
      <c r="HAK2" s="74"/>
      <c r="HAL2" s="74"/>
      <c r="HAM2" s="74"/>
      <c r="HAN2" s="74"/>
      <c r="HAO2" s="73"/>
      <c r="HAP2" s="74"/>
      <c r="HAQ2" s="74"/>
      <c r="HAR2" s="74"/>
      <c r="HAS2" s="74"/>
      <c r="HAT2" s="74"/>
      <c r="HAU2" s="73"/>
      <c r="HAV2" s="74"/>
      <c r="HAW2" s="74"/>
      <c r="HAX2" s="74"/>
      <c r="HAY2" s="74"/>
      <c r="HAZ2" s="74"/>
      <c r="HBA2" s="73"/>
      <c r="HBB2" s="74"/>
      <c r="HBC2" s="74"/>
      <c r="HBD2" s="74"/>
      <c r="HBE2" s="74"/>
      <c r="HBF2" s="74"/>
      <c r="HBG2" s="73"/>
      <c r="HBH2" s="74"/>
      <c r="HBI2" s="74"/>
      <c r="HBJ2" s="74"/>
      <c r="HBK2" s="74"/>
      <c r="HBL2" s="74"/>
      <c r="HBM2" s="73"/>
      <c r="HBN2" s="74"/>
      <c r="HBO2" s="74"/>
      <c r="HBP2" s="74"/>
      <c r="HBQ2" s="74"/>
      <c r="HBR2" s="74"/>
      <c r="HBS2" s="73"/>
      <c r="HBT2" s="74"/>
      <c r="HBU2" s="74"/>
      <c r="HBV2" s="74"/>
      <c r="HBW2" s="74"/>
      <c r="HBX2" s="74"/>
      <c r="HBY2" s="73"/>
      <c r="HBZ2" s="74"/>
      <c r="HCA2" s="74"/>
      <c r="HCB2" s="74"/>
      <c r="HCC2" s="74"/>
      <c r="HCD2" s="74"/>
      <c r="HCE2" s="73"/>
      <c r="HCF2" s="74"/>
      <c r="HCG2" s="74"/>
      <c r="HCH2" s="74"/>
      <c r="HCI2" s="74"/>
      <c r="HCJ2" s="74"/>
      <c r="HCK2" s="73"/>
      <c r="HCL2" s="74"/>
      <c r="HCM2" s="74"/>
      <c r="HCN2" s="74"/>
      <c r="HCO2" s="74"/>
      <c r="HCP2" s="74"/>
      <c r="HCQ2" s="73"/>
      <c r="HCR2" s="74"/>
      <c r="HCS2" s="74"/>
      <c r="HCT2" s="74"/>
      <c r="HCU2" s="74"/>
      <c r="HCV2" s="74"/>
      <c r="HCW2" s="73"/>
      <c r="HCX2" s="74"/>
      <c r="HCY2" s="74"/>
      <c r="HCZ2" s="74"/>
      <c r="HDA2" s="74"/>
      <c r="HDB2" s="74"/>
      <c r="HDC2" s="73"/>
      <c r="HDD2" s="74"/>
      <c r="HDE2" s="74"/>
      <c r="HDF2" s="74"/>
      <c r="HDG2" s="74"/>
      <c r="HDH2" s="74"/>
      <c r="HDI2" s="73"/>
      <c r="HDJ2" s="74"/>
      <c r="HDK2" s="74"/>
      <c r="HDL2" s="74"/>
      <c r="HDM2" s="74"/>
      <c r="HDN2" s="74"/>
      <c r="HDO2" s="73"/>
      <c r="HDP2" s="74"/>
      <c r="HDQ2" s="74"/>
      <c r="HDR2" s="74"/>
      <c r="HDS2" s="74"/>
      <c r="HDT2" s="74"/>
      <c r="HDU2" s="73"/>
      <c r="HDV2" s="74"/>
      <c r="HDW2" s="74"/>
      <c r="HDX2" s="74"/>
      <c r="HDY2" s="74"/>
      <c r="HDZ2" s="74"/>
      <c r="HEA2" s="73"/>
      <c r="HEB2" s="74"/>
      <c r="HEC2" s="74"/>
      <c r="HED2" s="74"/>
      <c r="HEE2" s="74"/>
      <c r="HEF2" s="74"/>
      <c r="HEG2" s="73"/>
      <c r="HEH2" s="74"/>
      <c r="HEI2" s="74"/>
      <c r="HEJ2" s="74"/>
      <c r="HEK2" s="74"/>
      <c r="HEL2" s="74"/>
      <c r="HEM2" s="73"/>
      <c r="HEN2" s="74"/>
      <c r="HEO2" s="74"/>
      <c r="HEP2" s="74"/>
      <c r="HEQ2" s="74"/>
      <c r="HER2" s="74"/>
      <c r="HES2" s="73"/>
      <c r="HET2" s="74"/>
      <c r="HEU2" s="74"/>
      <c r="HEV2" s="74"/>
      <c r="HEW2" s="74"/>
      <c r="HEX2" s="74"/>
      <c r="HEY2" s="73"/>
      <c r="HEZ2" s="74"/>
      <c r="HFA2" s="74"/>
      <c r="HFB2" s="74"/>
      <c r="HFC2" s="74"/>
      <c r="HFD2" s="74"/>
      <c r="HFE2" s="73"/>
      <c r="HFF2" s="74"/>
      <c r="HFG2" s="74"/>
      <c r="HFH2" s="74"/>
      <c r="HFI2" s="74"/>
      <c r="HFJ2" s="74"/>
      <c r="HFK2" s="73"/>
      <c r="HFL2" s="74"/>
      <c r="HFM2" s="74"/>
      <c r="HFN2" s="74"/>
      <c r="HFO2" s="74"/>
      <c r="HFP2" s="74"/>
      <c r="HFQ2" s="73"/>
      <c r="HFR2" s="74"/>
      <c r="HFS2" s="74"/>
      <c r="HFT2" s="74"/>
      <c r="HFU2" s="74"/>
      <c r="HFV2" s="74"/>
      <c r="HFW2" s="73"/>
      <c r="HFX2" s="74"/>
      <c r="HFY2" s="74"/>
      <c r="HFZ2" s="74"/>
      <c r="HGA2" s="74"/>
      <c r="HGB2" s="74"/>
      <c r="HGC2" s="73"/>
      <c r="HGD2" s="74"/>
      <c r="HGE2" s="74"/>
      <c r="HGF2" s="74"/>
      <c r="HGG2" s="74"/>
      <c r="HGH2" s="74"/>
      <c r="HGI2" s="73"/>
      <c r="HGJ2" s="74"/>
      <c r="HGK2" s="74"/>
      <c r="HGL2" s="74"/>
      <c r="HGM2" s="74"/>
      <c r="HGN2" s="74"/>
      <c r="HGO2" s="73"/>
      <c r="HGP2" s="74"/>
      <c r="HGQ2" s="74"/>
      <c r="HGR2" s="74"/>
      <c r="HGS2" s="74"/>
      <c r="HGT2" s="74"/>
      <c r="HGU2" s="73"/>
      <c r="HGV2" s="74"/>
      <c r="HGW2" s="74"/>
      <c r="HGX2" s="74"/>
      <c r="HGY2" s="74"/>
      <c r="HGZ2" s="74"/>
      <c r="HHA2" s="73"/>
      <c r="HHB2" s="74"/>
      <c r="HHC2" s="74"/>
      <c r="HHD2" s="74"/>
      <c r="HHE2" s="74"/>
      <c r="HHF2" s="74"/>
      <c r="HHG2" s="73"/>
      <c r="HHH2" s="74"/>
      <c r="HHI2" s="74"/>
      <c r="HHJ2" s="74"/>
      <c r="HHK2" s="74"/>
      <c r="HHL2" s="74"/>
      <c r="HHM2" s="73"/>
      <c r="HHN2" s="74"/>
      <c r="HHO2" s="74"/>
      <c r="HHP2" s="74"/>
      <c r="HHQ2" s="74"/>
      <c r="HHR2" s="74"/>
      <c r="HHS2" s="73"/>
      <c r="HHT2" s="74"/>
      <c r="HHU2" s="74"/>
      <c r="HHV2" s="74"/>
      <c r="HHW2" s="74"/>
      <c r="HHX2" s="74"/>
      <c r="HHY2" s="73"/>
      <c r="HHZ2" s="74"/>
      <c r="HIA2" s="74"/>
      <c r="HIB2" s="74"/>
      <c r="HIC2" s="74"/>
      <c r="HID2" s="74"/>
      <c r="HIE2" s="73"/>
      <c r="HIF2" s="74"/>
      <c r="HIG2" s="74"/>
      <c r="HIH2" s="74"/>
      <c r="HII2" s="74"/>
      <c r="HIJ2" s="74"/>
      <c r="HIK2" s="73"/>
      <c r="HIL2" s="74"/>
      <c r="HIM2" s="74"/>
      <c r="HIN2" s="74"/>
      <c r="HIO2" s="74"/>
      <c r="HIP2" s="74"/>
      <c r="HIQ2" s="73"/>
      <c r="HIR2" s="74"/>
      <c r="HIS2" s="74"/>
      <c r="HIT2" s="74"/>
      <c r="HIU2" s="74"/>
      <c r="HIV2" s="74"/>
      <c r="HIW2" s="73"/>
      <c r="HIX2" s="74"/>
      <c r="HIY2" s="74"/>
      <c r="HIZ2" s="74"/>
      <c r="HJA2" s="74"/>
      <c r="HJB2" s="74"/>
      <c r="HJC2" s="73"/>
      <c r="HJD2" s="74"/>
      <c r="HJE2" s="74"/>
      <c r="HJF2" s="74"/>
      <c r="HJG2" s="74"/>
      <c r="HJH2" s="74"/>
      <c r="HJI2" s="73"/>
      <c r="HJJ2" s="74"/>
      <c r="HJK2" s="74"/>
      <c r="HJL2" s="74"/>
      <c r="HJM2" s="74"/>
      <c r="HJN2" s="74"/>
      <c r="HJO2" s="73"/>
      <c r="HJP2" s="74"/>
      <c r="HJQ2" s="74"/>
      <c r="HJR2" s="74"/>
      <c r="HJS2" s="74"/>
      <c r="HJT2" s="74"/>
      <c r="HJU2" s="73"/>
      <c r="HJV2" s="74"/>
      <c r="HJW2" s="74"/>
      <c r="HJX2" s="74"/>
      <c r="HJY2" s="74"/>
      <c r="HJZ2" s="74"/>
      <c r="HKA2" s="73"/>
      <c r="HKB2" s="74"/>
      <c r="HKC2" s="74"/>
      <c r="HKD2" s="74"/>
      <c r="HKE2" s="74"/>
      <c r="HKF2" s="74"/>
      <c r="HKG2" s="73"/>
      <c r="HKH2" s="74"/>
      <c r="HKI2" s="74"/>
      <c r="HKJ2" s="74"/>
      <c r="HKK2" s="74"/>
      <c r="HKL2" s="74"/>
      <c r="HKM2" s="73"/>
      <c r="HKN2" s="74"/>
      <c r="HKO2" s="74"/>
      <c r="HKP2" s="74"/>
      <c r="HKQ2" s="74"/>
      <c r="HKR2" s="74"/>
      <c r="HKS2" s="73"/>
      <c r="HKT2" s="74"/>
      <c r="HKU2" s="74"/>
      <c r="HKV2" s="74"/>
      <c r="HKW2" s="74"/>
      <c r="HKX2" s="74"/>
      <c r="HKY2" s="73"/>
      <c r="HKZ2" s="74"/>
      <c r="HLA2" s="74"/>
      <c r="HLB2" s="74"/>
      <c r="HLC2" s="74"/>
      <c r="HLD2" s="74"/>
      <c r="HLE2" s="73"/>
      <c r="HLF2" s="74"/>
      <c r="HLG2" s="74"/>
      <c r="HLH2" s="74"/>
      <c r="HLI2" s="74"/>
      <c r="HLJ2" s="74"/>
      <c r="HLK2" s="73"/>
      <c r="HLL2" s="74"/>
      <c r="HLM2" s="74"/>
      <c r="HLN2" s="74"/>
      <c r="HLO2" s="74"/>
      <c r="HLP2" s="74"/>
      <c r="HLQ2" s="73"/>
      <c r="HLR2" s="74"/>
      <c r="HLS2" s="74"/>
      <c r="HLT2" s="74"/>
      <c r="HLU2" s="74"/>
      <c r="HLV2" s="74"/>
      <c r="HLW2" s="73"/>
      <c r="HLX2" s="74"/>
      <c r="HLY2" s="74"/>
      <c r="HLZ2" s="74"/>
      <c r="HMA2" s="74"/>
      <c r="HMB2" s="74"/>
      <c r="HMC2" s="73"/>
      <c r="HMD2" s="74"/>
      <c r="HME2" s="74"/>
      <c r="HMF2" s="74"/>
      <c r="HMG2" s="74"/>
      <c r="HMH2" s="74"/>
      <c r="HMI2" s="73"/>
      <c r="HMJ2" s="74"/>
      <c r="HMK2" s="74"/>
      <c r="HML2" s="74"/>
      <c r="HMM2" s="74"/>
      <c r="HMN2" s="74"/>
      <c r="HMO2" s="73"/>
      <c r="HMP2" s="74"/>
      <c r="HMQ2" s="74"/>
      <c r="HMR2" s="74"/>
      <c r="HMS2" s="74"/>
      <c r="HMT2" s="74"/>
      <c r="HMU2" s="73"/>
      <c r="HMV2" s="74"/>
      <c r="HMW2" s="74"/>
      <c r="HMX2" s="74"/>
      <c r="HMY2" s="74"/>
      <c r="HMZ2" s="74"/>
      <c r="HNA2" s="73"/>
      <c r="HNB2" s="74"/>
      <c r="HNC2" s="74"/>
      <c r="HND2" s="74"/>
      <c r="HNE2" s="74"/>
      <c r="HNF2" s="74"/>
      <c r="HNG2" s="73"/>
      <c r="HNH2" s="74"/>
      <c r="HNI2" s="74"/>
      <c r="HNJ2" s="74"/>
      <c r="HNK2" s="74"/>
      <c r="HNL2" s="74"/>
      <c r="HNM2" s="73"/>
      <c r="HNN2" s="74"/>
      <c r="HNO2" s="74"/>
      <c r="HNP2" s="74"/>
      <c r="HNQ2" s="74"/>
      <c r="HNR2" s="74"/>
      <c r="HNS2" s="73"/>
      <c r="HNT2" s="74"/>
      <c r="HNU2" s="74"/>
      <c r="HNV2" s="74"/>
      <c r="HNW2" s="74"/>
      <c r="HNX2" s="74"/>
      <c r="HNY2" s="73"/>
      <c r="HNZ2" s="74"/>
      <c r="HOA2" s="74"/>
      <c r="HOB2" s="74"/>
      <c r="HOC2" s="74"/>
      <c r="HOD2" s="74"/>
      <c r="HOE2" s="73"/>
      <c r="HOF2" s="74"/>
      <c r="HOG2" s="74"/>
      <c r="HOH2" s="74"/>
      <c r="HOI2" s="74"/>
      <c r="HOJ2" s="74"/>
      <c r="HOK2" s="73"/>
      <c r="HOL2" s="74"/>
      <c r="HOM2" s="74"/>
      <c r="HON2" s="74"/>
      <c r="HOO2" s="74"/>
      <c r="HOP2" s="74"/>
      <c r="HOQ2" s="73"/>
      <c r="HOR2" s="74"/>
      <c r="HOS2" s="74"/>
      <c r="HOT2" s="74"/>
      <c r="HOU2" s="74"/>
      <c r="HOV2" s="74"/>
      <c r="HOW2" s="73"/>
      <c r="HOX2" s="74"/>
      <c r="HOY2" s="74"/>
      <c r="HOZ2" s="74"/>
      <c r="HPA2" s="74"/>
      <c r="HPB2" s="74"/>
      <c r="HPC2" s="73"/>
      <c r="HPD2" s="74"/>
      <c r="HPE2" s="74"/>
      <c r="HPF2" s="74"/>
      <c r="HPG2" s="74"/>
      <c r="HPH2" s="74"/>
      <c r="HPI2" s="73"/>
      <c r="HPJ2" s="74"/>
      <c r="HPK2" s="74"/>
      <c r="HPL2" s="74"/>
      <c r="HPM2" s="74"/>
      <c r="HPN2" s="74"/>
      <c r="HPO2" s="73"/>
      <c r="HPP2" s="74"/>
      <c r="HPQ2" s="74"/>
      <c r="HPR2" s="74"/>
      <c r="HPS2" s="74"/>
      <c r="HPT2" s="74"/>
      <c r="HPU2" s="73"/>
      <c r="HPV2" s="74"/>
      <c r="HPW2" s="74"/>
      <c r="HPX2" s="74"/>
      <c r="HPY2" s="74"/>
      <c r="HPZ2" s="74"/>
      <c r="HQA2" s="73"/>
      <c r="HQB2" s="74"/>
      <c r="HQC2" s="74"/>
      <c r="HQD2" s="74"/>
      <c r="HQE2" s="74"/>
      <c r="HQF2" s="74"/>
      <c r="HQG2" s="73"/>
      <c r="HQH2" s="74"/>
      <c r="HQI2" s="74"/>
      <c r="HQJ2" s="74"/>
      <c r="HQK2" s="74"/>
      <c r="HQL2" s="74"/>
      <c r="HQM2" s="73"/>
      <c r="HQN2" s="74"/>
      <c r="HQO2" s="74"/>
      <c r="HQP2" s="74"/>
      <c r="HQQ2" s="74"/>
      <c r="HQR2" s="74"/>
      <c r="HQS2" s="73"/>
      <c r="HQT2" s="74"/>
      <c r="HQU2" s="74"/>
      <c r="HQV2" s="74"/>
      <c r="HQW2" s="74"/>
      <c r="HQX2" s="74"/>
      <c r="HQY2" s="73"/>
      <c r="HQZ2" s="74"/>
      <c r="HRA2" s="74"/>
      <c r="HRB2" s="74"/>
      <c r="HRC2" s="74"/>
      <c r="HRD2" s="74"/>
      <c r="HRE2" s="73"/>
      <c r="HRF2" s="74"/>
      <c r="HRG2" s="74"/>
      <c r="HRH2" s="74"/>
      <c r="HRI2" s="74"/>
      <c r="HRJ2" s="74"/>
      <c r="HRK2" s="73"/>
      <c r="HRL2" s="74"/>
      <c r="HRM2" s="74"/>
      <c r="HRN2" s="74"/>
      <c r="HRO2" s="74"/>
      <c r="HRP2" s="74"/>
      <c r="HRQ2" s="73"/>
      <c r="HRR2" s="74"/>
      <c r="HRS2" s="74"/>
      <c r="HRT2" s="74"/>
      <c r="HRU2" s="74"/>
      <c r="HRV2" s="74"/>
      <c r="HRW2" s="73"/>
      <c r="HRX2" s="74"/>
      <c r="HRY2" s="74"/>
      <c r="HRZ2" s="74"/>
      <c r="HSA2" s="74"/>
      <c r="HSB2" s="74"/>
      <c r="HSC2" s="73"/>
      <c r="HSD2" s="74"/>
      <c r="HSE2" s="74"/>
      <c r="HSF2" s="74"/>
      <c r="HSG2" s="74"/>
      <c r="HSH2" s="74"/>
      <c r="HSI2" s="73"/>
      <c r="HSJ2" s="74"/>
      <c r="HSK2" s="74"/>
      <c r="HSL2" s="74"/>
      <c r="HSM2" s="74"/>
      <c r="HSN2" s="74"/>
      <c r="HSO2" s="73"/>
      <c r="HSP2" s="74"/>
      <c r="HSQ2" s="74"/>
      <c r="HSR2" s="74"/>
      <c r="HSS2" s="74"/>
      <c r="HST2" s="74"/>
      <c r="HSU2" s="73"/>
      <c r="HSV2" s="74"/>
      <c r="HSW2" s="74"/>
      <c r="HSX2" s="74"/>
      <c r="HSY2" s="74"/>
      <c r="HSZ2" s="74"/>
      <c r="HTA2" s="73"/>
      <c r="HTB2" s="74"/>
      <c r="HTC2" s="74"/>
      <c r="HTD2" s="74"/>
      <c r="HTE2" s="74"/>
      <c r="HTF2" s="74"/>
      <c r="HTG2" s="73"/>
      <c r="HTH2" s="74"/>
      <c r="HTI2" s="74"/>
      <c r="HTJ2" s="74"/>
      <c r="HTK2" s="74"/>
      <c r="HTL2" s="74"/>
      <c r="HTM2" s="73"/>
      <c r="HTN2" s="74"/>
      <c r="HTO2" s="74"/>
      <c r="HTP2" s="74"/>
      <c r="HTQ2" s="74"/>
      <c r="HTR2" s="74"/>
      <c r="HTS2" s="73"/>
      <c r="HTT2" s="74"/>
      <c r="HTU2" s="74"/>
      <c r="HTV2" s="74"/>
      <c r="HTW2" s="74"/>
      <c r="HTX2" s="74"/>
      <c r="HTY2" s="73"/>
      <c r="HTZ2" s="74"/>
      <c r="HUA2" s="74"/>
      <c r="HUB2" s="74"/>
      <c r="HUC2" s="74"/>
      <c r="HUD2" s="74"/>
      <c r="HUE2" s="73"/>
      <c r="HUF2" s="74"/>
      <c r="HUG2" s="74"/>
      <c r="HUH2" s="74"/>
      <c r="HUI2" s="74"/>
      <c r="HUJ2" s="74"/>
      <c r="HUK2" s="73"/>
      <c r="HUL2" s="74"/>
      <c r="HUM2" s="74"/>
      <c r="HUN2" s="74"/>
      <c r="HUO2" s="74"/>
      <c r="HUP2" s="74"/>
      <c r="HUQ2" s="73"/>
      <c r="HUR2" s="74"/>
      <c r="HUS2" s="74"/>
      <c r="HUT2" s="74"/>
      <c r="HUU2" s="74"/>
      <c r="HUV2" s="74"/>
      <c r="HUW2" s="73"/>
      <c r="HUX2" s="74"/>
      <c r="HUY2" s="74"/>
      <c r="HUZ2" s="74"/>
      <c r="HVA2" s="74"/>
      <c r="HVB2" s="74"/>
      <c r="HVC2" s="73"/>
      <c r="HVD2" s="74"/>
      <c r="HVE2" s="74"/>
      <c r="HVF2" s="74"/>
      <c r="HVG2" s="74"/>
      <c r="HVH2" s="74"/>
      <c r="HVI2" s="73"/>
      <c r="HVJ2" s="74"/>
      <c r="HVK2" s="74"/>
      <c r="HVL2" s="74"/>
      <c r="HVM2" s="74"/>
      <c r="HVN2" s="74"/>
      <c r="HVO2" s="73"/>
      <c r="HVP2" s="74"/>
      <c r="HVQ2" s="74"/>
      <c r="HVR2" s="74"/>
      <c r="HVS2" s="74"/>
      <c r="HVT2" s="74"/>
      <c r="HVU2" s="73"/>
      <c r="HVV2" s="74"/>
      <c r="HVW2" s="74"/>
      <c r="HVX2" s="74"/>
      <c r="HVY2" s="74"/>
      <c r="HVZ2" s="74"/>
      <c r="HWA2" s="73"/>
      <c r="HWB2" s="74"/>
      <c r="HWC2" s="74"/>
      <c r="HWD2" s="74"/>
      <c r="HWE2" s="74"/>
      <c r="HWF2" s="74"/>
      <c r="HWG2" s="73"/>
      <c r="HWH2" s="74"/>
      <c r="HWI2" s="74"/>
      <c r="HWJ2" s="74"/>
      <c r="HWK2" s="74"/>
      <c r="HWL2" s="74"/>
      <c r="HWM2" s="73"/>
      <c r="HWN2" s="74"/>
      <c r="HWO2" s="74"/>
      <c r="HWP2" s="74"/>
      <c r="HWQ2" s="74"/>
      <c r="HWR2" s="74"/>
      <c r="HWS2" s="73"/>
      <c r="HWT2" s="74"/>
      <c r="HWU2" s="74"/>
      <c r="HWV2" s="74"/>
      <c r="HWW2" s="74"/>
      <c r="HWX2" s="74"/>
      <c r="HWY2" s="73"/>
      <c r="HWZ2" s="74"/>
      <c r="HXA2" s="74"/>
      <c r="HXB2" s="74"/>
      <c r="HXC2" s="74"/>
      <c r="HXD2" s="74"/>
      <c r="HXE2" s="73"/>
      <c r="HXF2" s="74"/>
      <c r="HXG2" s="74"/>
      <c r="HXH2" s="74"/>
      <c r="HXI2" s="74"/>
      <c r="HXJ2" s="74"/>
      <c r="HXK2" s="73"/>
      <c r="HXL2" s="74"/>
      <c r="HXM2" s="74"/>
      <c r="HXN2" s="74"/>
      <c r="HXO2" s="74"/>
      <c r="HXP2" s="74"/>
      <c r="HXQ2" s="73"/>
      <c r="HXR2" s="74"/>
      <c r="HXS2" s="74"/>
      <c r="HXT2" s="74"/>
      <c r="HXU2" s="74"/>
      <c r="HXV2" s="74"/>
      <c r="HXW2" s="73"/>
      <c r="HXX2" s="74"/>
      <c r="HXY2" s="74"/>
      <c r="HXZ2" s="74"/>
      <c r="HYA2" s="74"/>
      <c r="HYB2" s="74"/>
      <c r="HYC2" s="73"/>
      <c r="HYD2" s="74"/>
      <c r="HYE2" s="74"/>
      <c r="HYF2" s="74"/>
      <c r="HYG2" s="74"/>
      <c r="HYH2" s="74"/>
      <c r="HYI2" s="73"/>
      <c r="HYJ2" s="74"/>
      <c r="HYK2" s="74"/>
      <c r="HYL2" s="74"/>
      <c r="HYM2" s="74"/>
      <c r="HYN2" s="74"/>
      <c r="HYO2" s="73"/>
      <c r="HYP2" s="74"/>
      <c r="HYQ2" s="74"/>
      <c r="HYR2" s="74"/>
      <c r="HYS2" s="74"/>
      <c r="HYT2" s="74"/>
      <c r="HYU2" s="73"/>
      <c r="HYV2" s="74"/>
      <c r="HYW2" s="74"/>
      <c r="HYX2" s="74"/>
      <c r="HYY2" s="74"/>
      <c r="HYZ2" s="74"/>
      <c r="HZA2" s="73"/>
      <c r="HZB2" s="74"/>
      <c r="HZC2" s="74"/>
      <c r="HZD2" s="74"/>
      <c r="HZE2" s="74"/>
      <c r="HZF2" s="74"/>
      <c r="HZG2" s="73"/>
      <c r="HZH2" s="74"/>
      <c r="HZI2" s="74"/>
      <c r="HZJ2" s="74"/>
      <c r="HZK2" s="74"/>
      <c r="HZL2" s="74"/>
      <c r="HZM2" s="73"/>
      <c r="HZN2" s="74"/>
      <c r="HZO2" s="74"/>
      <c r="HZP2" s="74"/>
      <c r="HZQ2" s="74"/>
      <c r="HZR2" s="74"/>
      <c r="HZS2" s="73"/>
      <c r="HZT2" s="74"/>
      <c r="HZU2" s="74"/>
      <c r="HZV2" s="74"/>
      <c r="HZW2" s="74"/>
      <c r="HZX2" s="74"/>
      <c r="HZY2" s="73"/>
      <c r="HZZ2" s="74"/>
      <c r="IAA2" s="74"/>
      <c r="IAB2" s="74"/>
      <c r="IAC2" s="74"/>
      <c r="IAD2" s="74"/>
      <c r="IAE2" s="73"/>
      <c r="IAF2" s="74"/>
      <c r="IAG2" s="74"/>
      <c r="IAH2" s="74"/>
      <c r="IAI2" s="74"/>
      <c r="IAJ2" s="74"/>
      <c r="IAK2" s="73"/>
      <c r="IAL2" s="74"/>
      <c r="IAM2" s="74"/>
      <c r="IAN2" s="74"/>
      <c r="IAO2" s="74"/>
      <c r="IAP2" s="74"/>
      <c r="IAQ2" s="73"/>
      <c r="IAR2" s="74"/>
      <c r="IAS2" s="74"/>
      <c r="IAT2" s="74"/>
      <c r="IAU2" s="74"/>
      <c r="IAV2" s="74"/>
      <c r="IAW2" s="73"/>
      <c r="IAX2" s="74"/>
      <c r="IAY2" s="74"/>
      <c r="IAZ2" s="74"/>
      <c r="IBA2" s="74"/>
      <c r="IBB2" s="74"/>
      <c r="IBC2" s="73"/>
      <c r="IBD2" s="74"/>
      <c r="IBE2" s="74"/>
      <c r="IBF2" s="74"/>
      <c r="IBG2" s="74"/>
      <c r="IBH2" s="74"/>
      <c r="IBI2" s="73"/>
      <c r="IBJ2" s="74"/>
      <c r="IBK2" s="74"/>
      <c r="IBL2" s="74"/>
      <c r="IBM2" s="74"/>
      <c r="IBN2" s="74"/>
      <c r="IBO2" s="73"/>
      <c r="IBP2" s="74"/>
      <c r="IBQ2" s="74"/>
      <c r="IBR2" s="74"/>
      <c r="IBS2" s="74"/>
      <c r="IBT2" s="74"/>
      <c r="IBU2" s="73"/>
      <c r="IBV2" s="74"/>
      <c r="IBW2" s="74"/>
      <c r="IBX2" s="74"/>
      <c r="IBY2" s="74"/>
      <c r="IBZ2" s="74"/>
      <c r="ICA2" s="73"/>
      <c r="ICB2" s="74"/>
      <c r="ICC2" s="74"/>
      <c r="ICD2" s="74"/>
      <c r="ICE2" s="74"/>
      <c r="ICF2" s="74"/>
      <c r="ICG2" s="73"/>
      <c r="ICH2" s="74"/>
      <c r="ICI2" s="74"/>
      <c r="ICJ2" s="74"/>
      <c r="ICK2" s="74"/>
      <c r="ICL2" s="74"/>
      <c r="ICM2" s="73"/>
      <c r="ICN2" s="74"/>
      <c r="ICO2" s="74"/>
      <c r="ICP2" s="74"/>
      <c r="ICQ2" s="74"/>
      <c r="ICR2" s="74"/>
      <c r="ICS2" s="73"/>
      <c r="ICT2" s="74"/>
      <c r="ICU2" s="74"/>
      <c r="ICV2" s="74"/>
      <c r="ICW2" s="74"/>
      <c r="ICX2" s="74"/>
      <c r="ICY2" s="73"/>
      <c r="ICZ2" s="74"/>
      <c r="IDA2" s="74"/>
      <c r="IDB2" s="74"/>
      <c r="IDC2" s="74"/>
      <c r="IDD2" s="74"/>
      <c r="IDE2" s="73"/>
      <c r="IDF2" s="74"/>
      <c r="IDG2" s="74"/>
      <c r="IDH2" s="74"/>
      <c r="IDI2" s="74"/>
      <c r="IDJ2" s="74"/>
      <c r="IDK2" s="73"/>
      <c r="IDL2" s="74"/>
      <c r="IDM2" s="74"/>
      <c r="IDN2" s="74"/>
      <c r="IDO2" s="74"/>
      <c r="IDP2" s="74"/>
      <c r="IDQ2" s="73"/>
      <c r="IDR2" s="74"/>
      <c r="IDS2" s="74"/>
      <c r="IDT2" s="74"/>
      <c r="IDU2" s="74"/>
      <c r="IDV2" s="74"/>
      <c r="IDW2" s="73"/>
      <c r="IDX2" s="74"/>
      <c r="IDY2" s="74"/>
      <c r="IDZ2" s="74"/>
      <c r="IEA2" s="74"/>
      <c r="IEB2" s="74"/>
      <c r="IEC2" s="73"/>
      <c r="IED2" s="74"/>
      <c r="IEE2" s="74"/>
      <c r="IEF2" s="74"/>
      <c r="IEG2" s="74"/>
      <c r="IEH2" s="74"/>
      <c r="IEI2" s="73"/>
      <c r="IEJ2" s="74"/>
      <c r="IEK2" s="74"/>
      <c r="IEL2" s="74"/>
      <c r="IEM2" s="74"/>
      <c r="IEN2" s="74"/>
      <c r="IEO2" s="73"/>
      <c r="IEP2" s="74"/>
      <c r="IEQ2" s="74"/>
      <c r="IER2" s="74"/>
      <c r="IES2" s="74"/>
      <c r="IET2" s="74"/>
      <c r="IEU2" s="73"/>
      <c r="IEV2" s="74"/>
      <c r="IEW2" s="74"/>
      <c r="IEX2" s="74"/>
      <c r="IEY2" s="74"/>
      <c r="IEZ2" s="74"/>
      <c r="IFA2" s="73"/>
      <c r="IFB2" s="74"/>
      <c r="IFC2" s="74"/>
      <c r="IFD2" s="74"/>
      <c r="IFE2" s="74"/>
      <c r="IFF2" s="74"/>
      <c r="IFG2" s="73"/>
      <c r="IFH2" s="74"/>
      <c r="IFI2" s="74"/>
      <c r="IFJ2" s="74"/>
      <c r="IFK2" s="74"/>
      <c r="IFL2" s="74"/>
      <c r="IFM2" s="73"/>
      <c r="IFN2" s="74"/>
      <c r="IFO2" s="74"/>
      <c r="IFP2" s="74"/>
      <c r="IFQ2" s="74"/>
      <c r="IFR2" s="74"/>
      <c r="IFS2" s="73"/>
      <c r="IFT2" s="74"/>
      <c r="IFU2" s="74"/>
      <c r="IFV2" s="74"/>
      <c r="IFW2" s="74"/>
      <c r="IFX2" s="74"/>
      <c r="IFY2" s="73"/>
      <c r="IFZ2" s="74"/>
      <c r="IGA2" s="74"/>
      <c r="IGB2" s="74"/>
      <c r="IGC2" s="74"/>
      <c r="IGD2" s="74"/>
      <c r="IGE2" s="73"/>
      <c r="IGF2" s="74"/>
      <c r="IGG2" s="74"/>
      <c r="IGH2" s="74"/>
      <c r="IGI2" s="74"/>
      <c r="IGJ2" s="74"/>
      <c r="IGK2" s="73"/>
      <c r="IGL2" s="74"/>
      <c r="IGM2" s="74"/>
      <c r="IGN2" s="74"/>
      <c r="IGO2" s="74"/>
      <c r="IGP2" s="74"/>
      <c r="IGQ2" s="73"/>
      <c r="IGR2" s="74"/>
      <c r="IGS2" s="74"/>
      <c r="IGT2" s="74"/>
      <c r="IGU2" s="74"/>
      <c r="IGV2" s="74"/>
      <c r="IGW2" s="73"/>
      <c r="IGX2" s="74"/>
      <c r="IGY2" s="74"/>
      <c r="IGZ2" s="74"/>
      <c r="IHA2" s="74"/>
      <c r="IHB2" s="74"/>
      <c r="IHC2" s="73"/>
      <c r="IHD2" s="74"/>
      <c r="IHE2" s="74"/>
      <c r="IHF2" s="74"/>
      <c r="IHG2" s="74"/>
      <c r="IHH2" s="74"/>
      <c r="IHI2" s="73"/>
      <c r="IHJ2" s="74"/>
      <c r="IHK2" s="74"/>
      <c r="IHL2" s="74"/>
      <c r="IHM2" s="74"/>
      <c r="IHN2" s="74"/>
      <c r="IHO2" s="73"/>
      <c r="IHP2" s="74"/>
      <c r="IHQ2" s="74"/>
      <c r="IHR2" s="74"/>
      <c r="IHS2" s="74"/>
      <c r="IHT2" s="74"/>
      <c r="IHU2" s="73"/>
      <c r="IHV2" s="74"/>
      <c r="IHW2" s="74"/>
      <c r="IHX2" s="74"/>
      <c r="IHY2" s="74"/>
      <c r="IHZ2" s="74"/>
      <c r="IIA2" s="73"/>
      <c r="IIB2" s="74"/>
      <c r="IIC2" s="74"/>
      <c r="IID2" s="74"/>
      <c r="IIE2" s="74"/>
      <c r="IIF2" s="74"/>
      <c r="IIG2" s="73"/>
      <c r="IIH2" s="74"/>
      <c r="III2" s="74"/>
      <c r="IIJ2" s="74"/>
      <c r="IIK2" s="74"/>
      <c r="IIL2" s="74"/>
      <c r="IIM2" s="73"/>
      <c r="IIN2" s="74"/>
      <c r="IIO2" s="74"/>
      <c r="IIP2" s="74"/>
      <c r="IIQ2" s="74"/>
      <c r="IIR2" s="74"/>
      <c r="IIS2" s="73"/>
      <c r="IIT2" s="74"/>
      <c r="IIU2" s="74"/>
      <c r="IIV2" s="74"/>
      <c r="IIW2" s="74"/>
      <c r="IIX2" s="74"/>
      <c r="IIY2" s="73"/>
      <c r="IIZ2" s="74"/>
      <c r="IJA2" s="74"/>
      <c r="IJB2" s="74"/>
      <c r="IJC2" s="74"/>
      <c r="IJD2" s="74"/>
      <c r="IJE2" s="73"/>
      <c r="IJF2" s="74"/>
      <c r="IJG2" s="74"/>
      <c r="IJH2" s="74"/>
      <c r="IJI2" s="74"/>
      <c r="IJJ2" s="74"/>
      <c r="IJK2" s="73"/>
      <c r="IJL2" s="74"/>
      <c r="IJM2" s="74"/>
      <c r="IJN2" s="74"/>
      <c r="IJO2" s="74"/>
      <c r="IJP2" s="74"/>
      <c r="IJQ2" s="73"/>
      <c r="IJR2" s="74"/>
      <c r="IJS2" s="74"/>
      <c r="IJT2" s="74"/>
      <c r="IJU2" s="74"/>
      <c r="IJV2" s="74"/>
      <c r="IJW2" s="73"/>
      <c r="IJX2" s="74"/>
      <c r="IJY2" s="74"/>
      <c r="IJZ2" s="74"/>
      <c r="IKA2" s="74"/>
      <c r="IKB2" s="74"/>
      <c r="IKC2" s="73"/>
      <c r="IKD2" s="74"/>
      <c r="IKE2" s="74"/>
      <c r="IKF2" s="74"/>
      <c r="IKG2" s="74"/>
      <c r="IKH2" s="74"/>
      <c r="IKI2" s="73"/>
      <c r="IKJ2" s="74"/>
      <c r="IKK2" s="74"/>
      <c r="IKL2" s="74"/>
      <c r="IKM2" s="74"/>
      <c r="IKN2" s="74"/>
      <c r="IKO2" s="73"/>
      <c r="IKP2" s="74"/>
      <c r="IKQ2" s="74"/>
      <c r="IKR2" s="74"/>
      <c r="IKS2" s="74"/>
      <c r="IKT2" s="74"/>
      <c r="IKU2" s="73"/>
      <c r="IKV2" s="74"/>
      <c r="IKW2" s="74"/>
      <c r="IKX2" s="74"/>
      <c r="IKY2" s="74"/>
      <c r="IKZ2" s="74"/>
      <c r="ILA2" s="73"/>
      <c r="ILB2" s="74"/>
      <c r="ILC2" s="74"/>
      <c r="ILD2" s="74"/>
      <c r="ILE2" s="74"/>
      <c r="ILF2" s="74"/>
      <c r="ILG2" s="73"/>
      <c r="ILH2" s="74"/>
      <c r="ILI2" s="74"/>
      <c r="ILJ2" s="74"/>
      <c r="ILK2" s="74"/>
      <c r="ILL2" s="74"/>
      <c r="ILM2" s="73"/>
      <c r="ILN2" s="74"/>
      <c r="ILO2" s="74"/>
      <c r="ILP2" s="74"/>
      <c r="ILQ2" s="74"/>
      <c r="ILR2" s="74"/>
      <c r="ILS2" s="73"/>
      <c r="ILT2" s="74"/>
      <c r="ILU2" s="74"/>
      <c r="ILV2" s="74"/>
      <c r="ILW2" s="74"/>
      <c r="ILX2" s="74"/>
      <c r="ILY2" s="73"/>
      <c r="ILZ2" s="74"/>
      <c r="IMA2" s="74"/>
      <c r="IMB2" s="74"/>
      <c r="IMC2" s="74"/>
      <c r="IMD2" s="74"/>
      <c r="IME2" s="73"/>
      <c r="IMF2" s="74"/>
      <c r="IMG2" s="74"/>
      <c r="IMH2" s="74"/>
      <c r="IMI2" s="74"/>
      <c r="IMJ2" s="74"/>
      <c r="IMK2" s="73"/>
      <c r="IML2" s="74"/>
      <c r="IMM2" s="74"/>
      <c r="IMN2" s="74"/>
      <c r="IMO2" s="74"/>
      <c r="IMP2" s="74"/>
      <c r="IMQ2" s="73"/>
      <c r="IMR2" s="74"/>
      <c r="IMS2" s="74"/>
      <c r="IMT2" s="74"/>
      <c r="IMU2" s="74"/>
      <c r="IMV2" s="74"/>
      <c r="IMW2" s="73"/>
      <c r="IMX2" s="74"/>
      <c r="IMY2" s="74"/>
      <c r="IMZ2" s="74"/>
      <c r="INA2" s="74"/>
      <c r="INB2" s="74"/>
      <c r="INC2" s="73"/>
      <c r="IND2" s="74"/>
      <c r="INE2" s="74"/>
      <c r="INF2" s="74"/>
      <c r="ING2" s="74"/>
      <c r="INH2" s="74"/>
      <c r="INI2" s="73"/>
      <c r="INJ2" s="74"/>
      <c r="INK2" s="74"/>
      <c r="INL2" s="74"/>
      <c r="INM2" s="74"/>
      <c r="INN2" s="74"/>
      <c r="INO2" s="73"/>
      <c r="INP2" s="74"/>
      <c r="INQ2" s="74"/>
      <c r="INR2" s="74"/>
      <c r="INS2" s="74"/>
      <c r="INT2" s="74"/>
      <c r="INU2" s="73"/>
      <c r="INV2" s="74"/>
      <c r="INW2" s="74"/>
      <c r="INX2" s="74"/>
      <c r="INY2" s="74"/>
      <c r="INZ2" s="74"/>
      <c r="IOA2" s="73"/>
      <c r="IOB2" s="74"/>
      <c r="IOC2" s="74"/>
      <c r="IOD2" s="74"/>
      <c r="IOE2" s="74"/>
      <c r="IOF2" s="74"/>
      <c r="IOG2" s="73"/>
      <c r="IOH2" s="74"/>
      <c r="IOI2" s="74"/>
      <c r="IOJ2" s="74"/>
      <c r="IOK2" s="74"/>
      <c r="IOL2" s="74"/>
      <c r="IOM2" s="73"/>
      <c r="ION2" s="74"/>
      <c r="IOO2" s="74"/>
      <c r="IOP2" s="74"/>
      <c r="IOQ2" s="74"/>
      <c r="IOR2" s="74"/>
      <c r="IOS2" s="73"/>
      <c r="IOT2" s="74"/>
      <c r="IOU2" s="74"/>
      <c r="IOV2" s="74"/>
      <c r="IOW2" s="74"/>
      <c r="IOX2" s="74"/>
      <c r="IOY2" s="73"/>
      <c r="IOZ2" s="74"/>
      <c r="IPA2" s="74"/>
      <c r="IPB2" s="74"/>
      <c r="IPC2" s="74"/>
      <c r="IPD2" s="74"/>
      <c r="IPE2" s="73"/>
      <c r="IPF2" s="74"/>
      <c r="IPG2" s="74"/>
      <c r="IPH2" s="74"/>
      <c r="IPI2" s="74"/>
      <c r="IPJ2" s="74"/>
      <c r="IPK2" s="73"/>
      <c r="IPL2" s="74"/>
      <c r="IPM2" s="74"/>
      <c r="IPN2" s="74"/>
      <c r="IPO2" s="74"/>
      <c r="IPP2" s="74"/>
      <c r="IPQ2" s="73"/>
      <c r="IPR2" s="74"/>
      <c r="IPS2" s="74"/>
      <c r="IPT2" s="74"/>
      <c r="IPU2" s="74"/>
      <c r="IPV2" s="74"/>
      <c r="IPW2" s="73"/>
      <c r="IPX2" s="74"/>
      <c r="IPY2" s="74"/>
      <c r="IPZ2" s="74"/>
      <c r="IQA2" s="74"/>
      <c r="IQB2" s="74"/>
      <c r="IQC2" s="73"/>
      <c r="IQD2" s="74"/>
      <c r="IQE2" s="74"/>
      <c r="IQF2" s="74"/>
      <c r="IQG2" s="74"/>
      <c r="IQH2" s="74"/>
      <c r="IQI2" s="73"/>
      <c r="IQJ2" s="74"/>
      <c r="IQK2" s="74"/>
      <c r="IQL2" s="74"/>
      <c r="IQM2" s="74"/>
      <c r="IQN2" s="74"/>
      <c r="IQO2" s="73"/>
      <c r="IQP2" s="74"/>
      <c r="IQQ2" s="74"/>
      <c r="IQR2" s="74"/>
      <c r="IQS2" s="74"/>
      <c r="IQT2" s="74"/>
      <c r="IQU2" s="73"/>
      <c r="IQV2" s="74"/>
      <c r="IQW2" s="74"/>
      <c r="IQX2" s="74"/>
      <c r="IQY2" s="74"/>
      <c r="IQZ2" s="74"/>
      <c r="IRA2" s="73"/>
      <c r="IRB2" s="74"/>
      <c r="IRC2" s="74"/>
      <c r="IRD2" s="74"/>
      <c r="IRE2" s="74"/>
      <c r="IRF2" s="74"/>
      <c r="IRG2" s="73"/>
      <c r="IRH2" s="74"/>
      <c r="IRI2" s="74"/>
      <c r="IRJ2" s="74"/>
      <c r="IRK2" s="74"/>
      <c r="IRL2" s="74"/>
      <c r="IRM2" s="73"/>
      <c r="IRN2" s="74"/>
      <c r="IRO2" s="74"/>
      <c r="IRP2" s="74"/>
      <c r="IRQ2" s="74"/>
      <c r="IRR2" s="74"/>
      <c r="IRS2" s="73"/>
      <c r="IRT2" s="74"/>
      <c r="IRU2" s="74"/>
      <c r="IRV2" s="74"/>
      <c r="IRW2" s="74"/>
      <c r="IRX2" s="74"/>
      <c r="IRY2" s="73"/>
      <c r="IRZ2" s="74"/>
      <c r="ISA2" s="74"/>
      <c r="ISB2" s="74"/>
      <c r="ISC2" s="74"/>
      <c r="ISD2" s="74"/>
      <c r="ISE2" s="73"/>
      <c r="ISF2" s="74"/>
      <c r="ISG2" s="74"/>
      <c r="ISH2" s="74"/>
      <c r="ISI2" s="74"/>
      <c r="ISJ2" s="74"/>
      <c r="ISK2" s="73"/>
      <c r="ISL2" s="74"/>
      <c r="ISM2" s="74"/>
      <c r="ISN2" s="74"/>
      <c r="ISO2" s="74"/>
      <c r="ISP2" s="74"/>
      <c r="ISQ2" s="73"/>
      <c r="ISR2" s="74"/>
      <c r="ISS2" s="74"/>
      <c r="IST2" s="74"/>
      <c r="ISU2" s="74"/>
      <c r="ISV2" s="74"/>
      <c r="ISW2" s="73"/>
      <c r="ISX2" s="74"/>
      <c r="ISY2" s="74"/>
      <c r="ISZ2" s="74"/>
      <c r="ITA2" s="74"/>
      <c r="ITB2" s="74"/>
      <c r="ITC2" s="73"/>
      <c r="ITD2" s="74"/>
      <c r="ITE2" s="74"/>
      <c r="ITF2" s="74"/>
      <c r="ITG2" s="74"/>
      <c r="ITH2" s="74"/>
      <c r="ITI2" s="73"/>
      <c r="ITJ2" s="74"/>
      <c r="ITK2" s="74"/>
      <c r="ITL2" s="74"/>
      <c r="ITM2" s="74"/>
      <c r="ITN2" s="74"/>
      <c r="ITO2" s="73"/>
      <c r="ITP2" s="74"/>
      <c r="ITQ2" s="74"/>
      <c r="ITR2" s="74"/>
      <c r="ITS2" s="74"/>
      <c r="ITT2" s="74"/>
      <c r="ITU2" s="73"/>
      <c r="ITV2" s="74"/>
      <c r="ITW2" s="74"/>
      <c r="ITX2" s="74"/>
      <c r="ITY2" s="74"/>
      <c r="ITZ2" s="74"/>
      <c r="IUA2" s="73"/>
      <c r="IUB2" s="74"/>
      <c r="IUC2" s="74"/>
      <c r="IUD2" s="74"/>
      <c r="IUE2" s="74"/>
      <c r="IUF2" s="74"/>
      <c r="IUG2" s="73"/>
      <c r="IUH2" s="74"/>
      <c r="IUI2" s="74"/>
      <c r="IUJ2" s="74"/>
      <c r="IUK2" s="74"/>
      <c r="IUL2" s="74"/>
      <c r="IUM2" s="73"/>
      <c r="IUN2" s="74"/>
      <c r="IUO2" s="74"/>
      <c r="IUP2" s="74"/>
      <c r="IUQ2" s="74"/>
      <c r="IUR2" s="74"/>
      <c r="IUS2" s="73"/>
      <c r="IUT2" s="74"/>
      <c r="IUU2" s="74"/>
      <c r="IUV2" s="74"/>
      <c r="IUW2" s="74"/>
      <c r="IUX2" s="74"/>
      <c r="IUY2" s="73"/>
      <c r="IUZ2" s="74"/>
      <c r="IVA2" s="74"/>
      <c r="IVB2" s="74"/>
      <c r="IVC2" s="74"/>
      <c r="IVD2" s="74"/>
      <c r="IVE2" s="73"/>
      <c r="IVF2" s="74"/>
      <c r="IVG2" s="74"/>
      <c r="IVH2" s="74"/>
      <c r="IVI2" s="74"/>
      <c r="IVJ2" s="74"/>
      <c r="IVK2" s="73"/>
      <c r="IVL2" s="74"/>
      <c r="IVM2" s="74"/>
      <c r="IVN2" s="74"/>
      <c r="IVO2" s="74"/>
      <c r="IVP2" s="74"/>
      <c r="IVQ2" s="73"/>
      <c r="IVR2" s="74"/>
      <c r="IVS2" s="74"/>
      <c r="IVT2" s="74"/>
      <c r="IVU2" s="74"/>
      <c r="IVV2" s="74"/>
      <c r="IVW2" s="73"/>
      <c r="IVX2" s="74"/>
      <c r="IVY2" s="74"/>
      <c r="IVZ2" s="74"/>
      <c r="IWA2" s="74"/>
      <c r="IWB2" s="74"/>
      <c r="IWC2" s="73"/>
      <c r="IWD2" s="74"/>
      <c r="IWE2" s="74"/>
      <c r="IWF2" s="74"/>
      <c r="IWG2" s="74"/>
      <c r="IWH2" s="74"/>
      <c r="IWI2" s="73"/>
      <c r="IWJ2" s="74"/>
      <c r="IWK2" s="74"/>
      <c r="IWL2" s="74"/>
      <c r="IWM2" s="74"/>
      <c r="IWN2" s="74"/>
      <c r="IWO2" s="73"/>
      <c r="IWP2" s="74"/>
      <c r="IWQ2" s="74"/>
      <c r="IWR2" s="74"/>
      <c r="IWS2" s="74"/>
      <c r="IWT2" s="74"/>
      <c r="IWU2" s="73"/>
      <c r="IWV2" s="74"/>
      <c r="IWW2" s="74"/>
      <c r="IWX2" s="74"/>
      <c r="IWY2" s="74"/>
      <c r="IWZ2" s="74"/>
      <c r="IXA2" s="73"/>
      <c r="IXB2" s="74"/>
      <c r="IXC2" s="74"/>
      <c r="IXD2" s="74"/>
      <c r="IXE2" s="74"/>
      <c r="IXF2" s="74"/>
      <c r="IXG2" s="73"/>
      <c r="IXH2" s="74"/>
      <c r="IXI2" s="74"/>
      <c r="IXJ2" s="74"/>
      <c r="IXK2" s="74"/>
      <c r="IXL2" s="74"/>
      <c r="IXM2" s="73"/>
      <c r="IXN2" s="74"/>
      <c r="IXO2" s="74"/>
      <c r="IXP2" s="74"/>
      <c r="IXQ2" s="74"/>
      <c r="IXR2" s="74"/>
      <c r="IXS2" s="73"/>
      <c r="IXT2" s="74"/>
      <c r="IXU2" s="74"/>
      <c r="IXV2" s="74"/>
      <c r="IXW2" s="74"/>
      <c r="IXX2" s="74"/>
      <c r="IXY2" s="73"/>
      <c r="IXZ2" s="74"/>
      <c r="IYA2" s="74"/>
      <c r="IYB2" s="74"/>
      <c r="IYC2" s="74"/>
      <c r="IYD2" s="74"/>
      <c r="IYE2" s="73"/>
      <c r="IYF2" s="74"/>
      <c r="IYG2" s="74"/>
      <c r="IYH2" s="74"/>
      <c r="IYI2" s="74"/>
      <c r="IYJ2" s="74"/>
      <c r="IYK2" s="73"/>
      <c r="IYL2" s="74"/>
      <c r="IYM2" s="74"/>
      <c r="IYN2" s="74"/>
      <c r="IYO2" s="74"/>
      <c r="IYP2" s="74"/>
      <c r="IYQ2" s="73"/>
      <c r="IYR2" s="74"/>
      <c r="IYS2" s="74"/>
      <c r="IYT2" s="74"/>
      <c r="IYU2" s="74"/>
      <c r="IYV2" s="74"/>
      <c r="IYW2" s="73"/>
      <c r="IYX2" s="74"/>
      <c r="IYY2" s="74"/>
      <c r="IYZ2" s="74"/>
      <c r="IZA2" s="74"/>
      <c r="IZB2" s="74"/>
      <c r="IZC2" s="73"/>
      <c r="IZD2" s="74"/>
      <c r="IZE2" s="74"/>
      <c r="IZF2" s="74"/>
      <c r="IZG2" s="74"/>
      <c r="IZH2" s="74"/>
      <c r="IZI2" s="73"/>
      <c r="IZJ2" s="74"/>
      <c r="IZK2" s="74"/>
      <c r="IZL2" s="74"/>
      <c r="IZM2" s="74"/>
      <c r="IZN2" s="74"/>
      <c r="IZO2" s="73"/>
      <c r="IZP2" s="74"/>
      <c r="IZQ2" s="74"/>
      <c r="IZR2" s="74"/>
      <c r="IZS2" s="74"/>
      <c r="IZT2" s="74"/>
      <c r="IZU2" s="73"/>
      <c r="IZV2" s="74"/>
      <c r="IZW2" s="74"/>
      <c r="IZX2" s="74"/>
      <c r="IZY2" s="74"/>
      <c r="IZZ2" s="74"/>
      <c r="JAA2" s="73"/>
      <c r="JAB2" s="74"/>
      <c r="JAC2" s="74"/>
      <c r="JAD2" s="74"/>
      <c r="JAE2" s="74"/>
      <c r="JAF2" s="74"/>
      <c r="JAG2" s="73"/>
      <c r="JAH2" s="74"/>
      <c r="JAI2" s="74"/>
      <c r="JAJ2" s="74"/>
      <c r="JAK2" s="74"/>
      <c r="JAL2" s="74"/>
      <c r="JAM2" s="73"/>
      <c r="JAN2" s="74"/>
      <c r="JAO2" s="74"/>
      <c r="JAP2" s="74"/>
      <c r="JAQ2" s="74"/>
      <c r="JAR2" s="74"/>
      <c r="JAS2" s="73"/>
      <c r="JAT2" s="74"/>
      <c r="JAU2" s="74"/>
      <c r="JAV2" s="74"/>
      <c r="JAW2" s="74"/>
      <c r="JAX2" s="74"/>
      <c r="JAY2" s="73"/>
      <c r="JAZ2" s="74"/>
      <c r="JBA2" s="74"/>
      <c r="JBB2" s="74"/>
      <c r="JBC2" s="74"/>
      <c r="JBD2" s="74"/>
      <c r="JBE2" s="73"/>
      <c r="JBF2" s="74"/>
      <c r="JBG2" s="74"/>
      <c r="JBH2" s="74"/>
      <c r="JBI2" s="74"/>
      <c r="JBJ2" s="74"/>
      <c r="JBK2" s="73"/>
      <c r="JBL2" s="74"/>
      <c r="JBM2" s="74"/>
      <c r="JBN2" s="74"/>
      <c r="JBO2" s="74"/>
      <c r="JBP2" s="74"/>
      <c r="JBQ2" s="73"/>
      <c r="JBR2" s="74"/>
      <c r="JBS2" s="74"/>
      <c r="JBT2" s="74"/>
      <c r="JBU2" s="74"/>
      <c r="JBV2" s="74"/>
      <c r="JBW2" s="73"/>
      <c r="JBX2" s="74"/>
      <c r="JBY2" s="74"/>
      <c r="JBZ2" s="74"/>
      <c r="JCA2" s="74"/>
      <c r="JCB2" s="74"/>
      <c r="JCC2" s="73"/>
      <c r="JCD2" s="74"/>
      <c r="JCE2" s="74"/>
      <c r="JCF2" s="74"/>
      <c r="JCG2" s="74"/>
      <c r="JCH2" s="74"/>
      <c r="JCI2" s="73"/>
      <c r="JCJ2" s="74"/>
      <c r="JCK2" s="74"/>
      <c r="JCL2" s="74"/>
      <c r="JCM2" s="74"/>
      <c r="JCN2" s="74"/>
      <c r="JCO2" s="73"/>
      <c r="JCP2" s="74"/>
      <c r="JCQ2" s="74"/>
      <c r="JCR2" s="74"/>
      <c r="JCS2" s="74"/>
      <c r="JCT2" s="74"/>
      <c r="JCU2" s="73"/>
      <c r="JCV2" s="74"/>
      <c r="JCW2" s="74"/>
      <c r="JCX2" s="74"/>
      <c r="JCY2" s="74"/>
      <c r="JCZ2" s="74"/>
      <c r="JDA2" s="73"/>
      <c r="JDB2" s="74"/>
      <c r="JDC2" s="74"/>
      <c r="JDD2" s="74"/>
      <c r="JDE2" s="74"/>
      <c r="JDF2" s="74"/>
      <c r="JDG2" s="73"/>
      <c r="JDH2" s="74"/>
      <c r="JDI2" s="74"/>
      <c r="JDJ2" s="74"/>
      <c r="JDK2" s="74"/>
      <c r="JDL2" s="74"/>
      <c r="JDM2" s="73"/>
      <c r="JDN2" s="74"/>
      <c r="JDO2" s="74"/>
      <c r="JDP2" s="74"/>
      <c r="JDQ2" s="74"/>
      <c r="JDR2" s="74"/>
      <c r="JDS2" s="73"/>
      <c r="JDT2" s="74"/>
      <c r="JDU2" s="74"/>
      <c r="JDV2" s="74"/>
      <c r="JDW2" s="74"/>
      <c r="JDX2" s="74"/>
      <c r="JDY2" s="73"/>
      <c r="JDZ2" s="74"/>
      <c r="JEA2" s="74"/>
      <c r="JEB2" s="74"/>
      <c r="JEC2" s="74"/>
      <c r="JED2" s="74"/>
      <c r="JEE2" s="73"/>
      <c r="JEF2" s="74"/>
      <c r="JEG2" s="74"/>
      <c r="JEH2" s="74"/>
      <c r="JEI2" s="74"/>
      <c r="JEJ2" s="74"/>
      <c r="JEK2" s="73"/>
      <c r="JEL2" s="74"/>
      <c r="JEM2" s="74"/>
      <c r="JEN2" s="74"/>
      <c r="JEO2" s="74"/>
      <c r="JEP2" s="74"/>
      <c r="JEQ2" s="73"/>
      <c r="JER2" s="74"/>
      <c r="JES2" s="74"/>
      <c r="JET2" s="74"/>
      <c r="JEU2" s="74"/>
      <c r="JEV2" s="74"/>
      <c r="JEW2" s="73"/>
      <c r="JEX2" s="74"/>
      <c r="JEY2" s="74"/>
      <c r="JEZ2" s="74"/>
      <c r="JFA2" s="74"/>
      <c r="JFB2" s="74"/>
      <c r="JFC2" s="73"/>
      <c r="JFD2" s="74"/>
      <c r="JFE2" s="74"/>
      <c r="JFF2" s="74"/>
      <c r="JFG2" s="74"/>
      <c r="JFH2" s="74"/>
      <c r="JFI2" s="73"/>
      <c r="JFJ2" s="74"/>
      <c r="JFK2" s="74"/>
      <c r="JFL2" s="74"/>
      <c r="JFM2" s="74"/>
      <c r="JFN2" s="74"/>
      <c r="JFO2" s="73"/>
      <c r="JFP2" s="74"/>
      <c r="JFQ2" s="74"/>
      <c r="JFR2" s="74"/>
      <c r="JFS2" s="74"/>
      <c r="JFT2" s="74"/>
      <c r="JFU2" s="73"/>
      <c r="JFV2" s="74"/>
      <c r="JFW2" s="74"/>
      <c r="JFX2" s="74"/>
      <c r="JFY2" s="74"/>
      <c r="JFZ2" s="74"/>
      <c r="JGA2" s="73"/>
      <c r="JGB2" s="74"/>
      <c r="JGC2" s="74"/>
      <c r="JGD2" s="74"/>
      <c r="JGE2" s="74"/>
      <c r="JGF2" s="74"/>
      <c r="JGG2" s="73"/>
      <c r="JGH2" s="74"/>
      <c r="JGI2" s="74"/>
      <c r="JGJ2" s="74"/>
      <c r="JGK2" s="74"/>
      <c r="JGL2" s="74"/>
      <c r="JGM2" s="73"/>
      <c r="JGN2" s="74"/>
      <c r="JGO2" s="74"/>
      <c r="JGP2" s="74"/>
      <c r="JGQ2" s="74"/>
      <c r="JGR2" s="74"/>
      <c r="JGS2" s="73"/>
      <c r="JGT2" s="74"/>
      <c r="JGU2" s="74"/>
      <c r="JGV2" s="74"/>
      <c r="JGW2" s="74"/>
      <c r="JGX2" s="74"/>
      <c r="JGY2" s="73"/>
      <c r="JGZ2" s="74"/>
      <c r="JHA2" s="74"/>
      <c r="JHB2" s="74"/>
      <c r="JHC2" s="74"/>
      <c r="JHD2" s="74"/>
      <c r="JHE2" s="73"/>
      <c r="JHF2" s="74"/>
      <c r="JHG2" s="74"/>
      <c r="JHH2" s="74"/>
      <c r="JHI2" s="74"/>
      <c r="JHJ2" s="74"/>
      <c r="JHK2" s="73"/>
      <c r="JHL2" s="74"/>
      <c r="JHM2" s="74"/>
      <c r="JHN2" s="74"/>
      <c r="JHO2" s="74"/>
      <c r="JHP2" s="74"/>
      <c r="JHQ2" s="73"/>
      <c r="JHR2" s="74"/>
      <c r="JHS2" s="74"/>
      <c r="JHT2" s="74"/>
      <c r="JHU2" s="74"/>
      <c r="JHV2" s="74"/>
      <c r="JHW2" s="73"/>
      <c r="JHX2" s="74"/>
      <c r="JHY2" s="74"/>
      <c r="JHZ2" s="74"/>
      <c r="JIA2" s="74"/>
      <c r="JIB2" s="74"/>
      <c r="JIC2" s="73"/>
      <c r="JID2" s="74"/>
      <c r="JIE2" s="74"/>
      <c r="JIF2" s="74"/>
      <c r="JIG2" s="74"/>
      <c r="JIH2" s="74"/>
      <c r="JII2" s="73"/>
      <c r="JIJ2" s="74"/>
      <c r="JIK2" s="74"/>
      <c r="JIL2" s="74"/>
      <c r="JIM2" s="74"/>
      <c r="JIN2" s="74"/>
      <c r="JIO2" s="73"/>
      <c r="JIP2" s="74"/>
      <c r="JIQ2" s="74"/>
      <c r="JIR2" s="74"/>
      <c r="JIS2" s="74"/>
      <c r="JIT2" s="74"/>
      <c r="JIU2" s="73"/>
      <c r="JIV2" s="74"/>
      <c r="JIW2" s="74"/>
      <c r="JIX2" s="74"/>
      <c r="JIY2" s="74"/>
      <c r="JIZ2" s="74"/>
      <c r="JJA2" s="73"/>
      <c r="JJB2" s="74"/>
      <c r="JJC2" s="74"/>
      <c r="JJD2" s="74"/>
      <c r="JJE2" s="74"/>
      <c r="JJF2" s="74"/>
      <c r="JJG2" s="73"/>
      <c r="JJH2" s="74"/>
      <c r="JJI2" s="74"/>
      <c r="JJJ2" s="74"/>
      <c r="JJK2" s="74"/>
      <c r="JJL2" s="74"/>
      <c r="JJM2" s="73"/>
      <c r="JJN2" s="74"/>
      <c r="JJO2" s="74"/>
      <c r="JJP2" s="74"/>
      <c r="JJQ2" s="74"/>
      <c r="JJR2" s="74"/>
      <c r="JJS2" s="73"/>
      <c r="JJT2" s="74"/>
      <c r="JJU2" s="74"/>
      <c r="JJV2" s="74"/>
      <c r="JJW2" s="74"/>
      <c r="JJX2" s="74"/>
      <c r="JJY2" s="73"/>
      <c r="JJZ2" s="74"/>
      <c r="JKA2" s="74"/>
      <c r="JKB2" s="74"/>
      <c r="JKC2" s="74"/>
      <c r="JKD2" s="74"/>
      <c r="JKE2" s="73"/>
      <c r="JKF2" s="74"/>
      <c r="JKG2" s="74"/>
      <c r="JKH2" s="74"/>
      <c r="JKI2" s="74"/>
      <c r="JKJ2" s="74"/>
      <c r="JKK2" s="73"/>
      <c r="JKL2" s="74"/>
      <c r="JKM2" s="74"/>
      <c r="JKN2" s="74"/>
      <c r="JKO2" s="74"/>
      <c r="JKP2" s="74"/>
      <c r="JKQ2" s="73"/>
      <c r="JKR2" s="74"/>
      <c r="JKS2" s="74"/>
      <c r="JKT2" s="74"/>
      <c r="JKU2" s="74"/>
      <c r="JKV2" s="74"/>
      <c r="JKW2" s="73"/>
      <c r="JKX2" s="74"/>
      <c r="JKY2" s="74"/>
      <c r="JKZ2" s="74"/>
      <c r="JLA2" s="74"/>
      <c r="JLB2" s="74"/>
      <c r="JLC2" s="73"/>
      <c r="JLD2" s="74"/>
      <c r="JLE2" s="74"/>
      <c r="JLF2" s="74"/>
      <c r="JLG2" s="74"/>
      <c r="JLH2" s="74"/>
      <c r="JLI2" s="73"/>
      <c r="JLJ2" s="74"/>
      <c r="JLK2" s="74"/>
      <c r="JLL2" s="74"/>
      <c r="JLM2" s="74"/>
      <c r="JLN2" s="74"/>
      <c r="JLO2" s="73"/>
      <c r="JLP2" s="74"/>
      <c r="JLQ2" s="74"/>
      <c r="JLR2" s="74"/>
      <c r="JLS2" s="74"/>
      <c r="JLT2" s="74"/>
      <c r="JLU2" s="73"/>
      <c r="JLV2" s="74"/>
      <c r="JLW2" s="74"/>
      <c r="JLX2" s="74"/>
      <c r="JLY2" s="74"/>
      <c r="JLZ2" s="74"/>
      <c r="JMA2" s="73"/>
      <c r="JMB2" s="74"/>
      <c r="JMC2" s="74"/>
      <c r="JMD2" s="74"/>
      <c r="JME2" s="74"/>
      <c r="JMF2" s="74"/>
      <c r="JMG2" s="73"/>
      <c r="JMH2" s="74"/>
      <c r="JMI2" s="74"/>
      <c r="JMJ2" s="74"/>
      <c r="JMK2" s="74"/>
      <c r="JML2" s="74"/>
      <c r="JMM2" s="73"/>
      <c r="JMN2" s="74"/>
      <c r="JMO2" s="74"/>
      <c r="JMP2" s="74"/>
      <c r="JMQ2" s="74"/>
      <c r="JMR2" s="74"/>
      <c r="JMS2" s="73"/>
      <c r="JMT2" s="74"/>
      <c r="JMU2" s="74"/>
      <c r="JMV2" s="74"/>
      <c r="JMW2" s="74"/>
      <c r="JMX2" s="74"/>
      <c r="JMY2" s="73"/>
      <c r="JMZ2" s="74"/>
      <c r="JNA2" s="74"/>
      <c r="JNB2" s="74"/>
      <c r="JNC2" s="74"/>
      <c r="JND2" s="74"/>
      <c r="JNE2" s="73"/>
      <c r="JNF2" s="74"/>
      <c r="JNG2" s="74"/>
      <c r="JNH2" s="74"/>
      <c r="JNI2" s="74"/>
      <c r="JNJ2" s="74"/>
      <c r="JNK2" s="73"/>
      <c r="JNL2" s="74"/>
      <c r="JNM2" s="74"/>
      <c r="JNN2" s="74"/>
      <c r="JNO2" s="74"/>
      <c r="JNP2" s="74"/>
      <c r="JNQ2" s="73"/>
      <c r="JNR2" s="74"/>
      <c r="JNS2" s="74"/>
      <c r="JNT2" s="74"/>
      <c r="JNU2" s="74"/>
      <c r="JNV2" s="74"/>
      <c r="JNW2" s="73"/>
      <c r="JNX2" s="74"/>
      <c r="JNY2" s="74"/>
      <c r="JNZ2" s="74"/>
      <c r="JOA2" s="74"/>
      <c r="JOB2" s="74"/>
      <c r="JOC2" s="73"/>
      <c r="JOD2" s="74"/>
      <c r="JOE2" s="74"/>
      <c r="JOF2" s="74"/>
      <c r="JOG2" s="74"/>
      <c r="JOH2" s="74"/>
      <c r="JOI2" s="73"/>
      <c r="JOJ2" s="74"/>
      <c r="JOK2" s="74"/>
      <c r="JOL2" s="74"/>
      <c r="JOM2" s="74"/>
      <c r="JON2" s="74"/>
      <c r="JOO2" s="73"/>
      <c r="JOP2" s="74"/>
      <c r="JOQ2" s="74"/>
      <c r="JOR2" s="74"/>
      <c r="JOS2" s="74"/>
      <c r="JOT2" s="74"/>
      <c r="JOU2" s="73"/>
      <c r="JOV2" s="74"/>
      <c r="JOW2" s="74"/>
      <c r="JOX2" s="74"/>
      <c r="JOY2" s="74"/>
      <c r="JOZ2" s="74"/>
      <c r="JPA2" s="73"/>
      <c r="JPB2" s="74"/>
      <c r="JPC2" s="74"/>
      <c r="JPD2" s="74"/>
      <c r="JPE2" s="74"/>
      <c r="JPF2" s="74"/>
      <c r="JPG2" s="73"/>
      <c r="JPH2" s="74"/>
      <c r="JPI2" s="74"/>
      <c r="JPJ2" s="74"/>
      <c r="JPK2" s="74"/>
      <c r="JPL2" s="74"/>
      <c r="JPM2" s="73"/>
      <c r="JPN2" s="74"/>
      <c r="JPO2" s="74"/>
      <c r="JPP2" s="74"/>
      <c r="JPQ2" s="74"/>
      <c r="JPR2" s="74"/>
      <c r="JPS2" s="73"/>
      <c r="JPT2" s="74"/>
      <c r="JPU2" s="74"/>
      <c r="JPV2" s="74"/>
      <c r="JPW2" s="74"/>
      <c r="JPX2" s="74"/>
      <c r="JPY2" s="73"/>
      <c r="JPZ2" s="74"/>
      <c r="JQA2" s="74"/>
      <c r="JQB2" s="74"/>
      <c r="JQC2" s="74"/>
      <c r="JQD2" s="74"/>
      <c r="JQE2" s="73"/>
      <c r="JQF2" s="74"/>
      <c r="JQG2" s="74"/>
      <c r="JQH2" s="74"/>
      <c r="JQI2" s="74"/>
      <c r="JQJ2" s="74"/>
      <c r="JQK2" s="73"/>
      <c r="JQL2" s="74"/>
      <c r="JQM2" s="74"/>
      <c r="JQN2" s="74"/>
      <c r="JQO2" s="74"/>
      <c r="JQP2" s="74"/>
      <c r="JQQ2" s="73"/>
      <c r="JQR2" s="74"/>
      <c r="JQS2" s="74"/>
      <c r="JQT2" s="74"/>
      <c r="JQU2" s="74"/>
      <c r="JQV2" s="74"/>
      <c r="JQW2" s="73"/>
      <c r="JQX2" s="74"/>
      <c r="JQY2" s="74"/>
      <c r="JQZ2" s="74"/>
      <c r="JRA2" s="74"/>
      <c r="JRB2" s="74"/>
      <c r="JRC2" s="73"/>
      <c r="JRD2" s="74"/>
      <c r="JRE2" s="74"/>
      <c r="JRF2" s="74"/>
      <c r="JRG2" s="74"/>
      <c r="JRH2" s="74"/>
      <c r="JRI2" s="73"/>
      <c r="JRJ2" s="74"/>
      <c r="JRK2" s="74"/>
      <c r="JRL2" s="74"/>
      <c r="JRM2" s="74"/>
      <c r="JRN2" s="74"/>
      <c r="JRO2" s="73"/>
      <c r="JRP2" s="74"/>
      <c r="JRQ2" s="74"/>
      <c r="JRR2" s="74"/>
      <c r="JRS2" s="74"/>
      <c r="JRT2" s="74"/>
      <c r="JRU2" s="73"/>
      <c r="JRV2" s="74"/>
      <c r="JRW2" s="74"/>
      <c r="JRX2" s="74"/>
      <c r="JRY2" s="74"/>
      <c r="JRZ2" s="74"/>
      <c r="JSA2" s="73"/>
      <c r="JSB2" s="74"/>
      <c r="JSC2" s="74"/>
      <c r="JSD2" s="74"/>
      <c r="JSE2" s="74"/>
      <c r="JSF2" s="74"/>
      <c r="JSG2" s="73"/>
      <c r="JSH2" s="74"/>
      <c r="JSI2" s="74"/>
      <c r="JSJ2" s="74"/>
      <c r="JSK2" s="74"/>
      <c r="JSL2" s="74"/>
      <c r="JSM2" s="73"/>
      <c r="JSN2" s="74"/>
      <c r="JSO2" s="74"/>
      <c r="JSP2" s="74"/>
      <c r="JSQ2" s="74"/>
      <c r="JSR2" s="74"/>
      <c r="JSS2" s="73"/>
      <c r="JST2" s="74"/>
      <c r="JSU2" s="74"/>
      <c r="JSV2" s="74"/>
      <c r="JSW2" s="74"/>
      <c r="JSX2" s="74"/>
      <c r="JSY2" s="73"/>
      <c r="JSZ2" s="74"/>
      <c r="JTA2" s="74"/>
      <c r="JTB2" s="74"/>
      <c r="JTC2" s="74"/>
      <c r="JTD2" s="74"/>
      <c r="JTE2" s="73"/>
      <c r="JTF2" s="74"/>
      <c r="JTG2" s="74"/>
      <c r="JTH2" s="74"/>
      <c r="JTI2" s="74"/>
      <c r="JTJ2" s="74"/>
      <c r="JTK2" s="73"/>
      <c r="JTL2" s="74"/>
      <c r="JTM2" s="74"/>
      <c r="JTN2" s="74"/>
      <c r="JTO2" s="74"/>
      <c r="JTP2" s="74"/>
      <c r="JTQ2" s="73"/>
      <c r="JTR2" s="74"/>
      <c r="JTS2" s="74"/>
      <c r="JTT2" s="74"/>
      <c r="JTU2" s="74"/>
      <c r="JTV2" s="74"/>
      <c r="JTW2" s="73"/>
      <c r="JTX2" s="74"/>
      <c r="JTY2" s="74"/>
      <c r="JTZ2" s="74"/>
      <c r="JUA2" s="74"/>
      <c r="JUB2" s="74"/>
      <c r="JUC2" s="73"/>
      <c r="JUD2" s="74"/>
      <c r="JUE2" s="74"/>
      <c r="JUF2" s="74"/>
      <c r="JUG2" s="74"/>
      <c r="JUH2" s="74"/>
      <c r="JUI2" s="73"/>
      <c r="JUJ2" s="74"/>
      <c r="JUK2" s="74"/>
      <c r="JUL2" s="74"/>
      <c r="JUM2" s="74"/>
      <c r="JUN2" s="74"/>
      <c r="JUO2" s="73"/>
      <c r="JUP2" s="74"/>
      <c r="JUQ2" s="74"/>
      <c r="JUR2" s="74"/>
      <c r="JUS2" s="74"/>
      <c r="JUT2" s="74"/>
      <c r="JUU2" s="73"/>
      <c r="JUV2" s="74"/>
      <c r="JUW2" s="74"/>
      <c r="JUX2" s="74"/>
      <c r="JUY2" s="74"/>
      <c r="JUZ2" s="74"/>
      <c r="JVA2" s="73"/>
      <c r="JVB2" s="74"/>
      <c r="JVC2" s="74"/>
      <c r="JVD2" s="74"/>
      <c r="JVE2" s="74"/>
      <c r="JVF2" s="74"/>
      <c r="JVG2" s="73"/>
      <c r="JVH2" s="74"/>
      <c r="JVI2" s="74"/>
      <c r="JVJ2" s="74"/>
      <c r="JVK2" s="74"/>
      <c r="JVL2" s="74"/>
      <c r="JVM2" s="73"/>
      <c r="JVN2" s="74"/>
      <c r="JVO2" s="74"/>
      <c r="JVP2" s="74"/>
      <c r="JVQ2" s="74"/>
      <c r="JVR2" s="74"/>
      <c r="JVS2" s="73"/>
      <c r="JVT2" s="74"/>
      <c r="JVU2" s="74"/>
      <c r="JVV2" s="74"/>
      <c r="JVW2" s="74"/>
      <c r="JVX2" s="74"/>
      <c r="JVY2" s="73"/>
      <c r="JVZ2" s="74"/>
      <c r="JWA2" s="74"/>
      <c r="JWB2" s="74"/>
      <c r="JWC2" s="74"/>
      <c r="JWD2" s="74"/>
      <c r="JWE2" s="73"/>
      <c r="JWF2" s="74"/>
      <c r="JWG2" s="74"/>
      <c r="JWH2" s="74"/>
      <c r="JWI2" s="74"/>
      <c r="JWJ2" s="74"/>
      <c r="JWK2" s="73"/>
      <c r="JWL2" s="74"/>
      <c r="JWM2" s="74"/>
      <c r="JWN2" s="74"/>
      <c r="JWO2" s="74"/>
      <c r="JWP2" s="74"/>
      <c r="JWQ2" s="73"/>
      <c r="JWR2" s="74"/>
      <c r="JWS2" s="74"/>
      <c r="JWT2" s="74"/>
      <c r="JWU2" s="74"/>
      <c r="JWV2" s="74"/>
      <c r="JWW2" s="73"/>
      <c r="JWX2" s="74"/>
      <c r="JWY2" s="74"/>
      <c r="JWZ2" s="74"/>
      <c r="JXA2" s="74"/>
      <c r="JXB2" s="74"/>
      <c r="JXC2" s="73"/>
      <c r="JXD2" s="74"/>
      <c r="JXE2" s="74"/>
      <c r="JXF2" s="74"/>
      <c r="JXG2" s="74"/>
      <c r="JXH2" s="74"/>
      <c r="JXI2" s="73"/>
      <c r="JXJ2" s="74"/>
      <c r="JXK2" s="74"/>
      <c r="JXL2" s="74"/>
      <c r="JXM2" s="74"/>
      <c r="JXN2" s="74"/>
      <c r="JXO2" s="73"/>
      <c r="JXP2" s="74"/>
      <c r="JXQ2" s="74"/>
      <c r="JXR2" s="74"/>
      <c r="JXS2" s="74"/>
      <c r="JXT2" s="74"/>
      <c r="JXU2" s="73"/>
      <c r="JXV2" s="74"/>
      <c r="JXW2" s="74"/>
      <c r="JXX2" s="74"/>
      <c r="JXY2" s="74"/>
      <c r="JXZ2" s="74"/>
      <c r="JYA2" s="73"/>
      <c r="JYB2" s="74"/>
      <c r="JYC2" s="74"/>
      <c r="JYD2" s="74"/>
      <c r="JYE2" s="74"/>
      <c r="JYF2" s="74"/>
      <c r="JYG2" s="73"/>
      <c r="JYH2" s="74"/>
      <c r="JYI2" s="74"/>
      <c r="JYJ2" s="74"/>
      <c r="JYK2" s="74"/>
      <c r="JYL2" s="74"/>
      <c r="JYM2" s="73"/>
      <c r="JYN2" s="74"/>
      <c r="JYO2" s="74"/>
      <c r="JYP2" s="74"/>
      <c r="JYQ2" s="74"/>
      <c r="JYR2" s="74"/>
      <c r="JYS2" s="73"/>
      <c r="JYT2" s="74"/>
      <c r="JYU2" s="74"/>
      <c r="JYV2" s="74"/>
      <c r="JYW2" s="74"/>
      <c r="JYX2" s="74"/>
      <c r="JYY2" s="73"/>
      <c r="JYZ2" s="74"/>
      <c r="JZA2" s="74"/>
      <c r="JZB2" s="74"/>
      <c r="JZC2" s="74"/>
      <c r="JZD2" s="74"/>
      <c r="JZE2" s="73"/>
      <c r="JZF2" s="74"/>
      <c r="JZG2" s="74"/>
      <c r="JZH2" s="74"/>
      <c r="JZI2" s="74"/>
      <c r="JZJ2" s="74"/>
      <c r="JZK2" s="73"/>
      <c r="JZL2" s="74"/>
      <c r="JZM2" s="74"/>
      <c r="JZN2" s="74"/>
      <c r="JZO2" s="74"/>
      <c r="JZP2" s="74"/>
      <c r="JZQ2" s="73"/>
      <c r="JZR2" s="74"/>
      <c r="JZS2" s="74"/>
      <c r="JZT2" s="74"/>
      <c r="JZU2" s="74"/>
      <c r="JZV2" s="74"/>
      <c r="JZW2" s="73"/>
      <c r="JZX2" s="74"/>
      <c r="JZY2" s="74"/>
      <c r="JZZ2" s="74"/>
      <c r="KAA2" s="74"/>
      <c r="KAB2" s="74"/>
      <c r="KAC2" s="73"/>
      <c r="KAD2" s="74"/>
      <c r="KAE2" s="74"/>
      <c r="KAF2" s="74"/>
      <c r="KAG2" s="74"/>
      <c r="KAH2" s="74"/>
      <c r="KAI2" s="73"/>
      <c r="KAJ2" s="74"/>
      <c r="KAK2" s="74"/>
      <c r="KAL2" s="74"/>
      <c r="KAM2" s="74"/>
      <c r="KAN2" s="74"/>
      <c r="KAO2" s="73"/>
      <c r="KAP2" s="74"/>
      <c r="KAQ2" s="74"/>
      <c r="KAR2" s="74"/>
      <c r="KAS2" s="74"/>
      <c r="KAT2" s="74"/>
      <c r="KAU2" s="73"/>
      <c r="KAV2" s="74"/>
      <c r="KAW2" s="74"/>
      <c r="KAX2" s="74"/>
      <c r="KAY2" s="74"/>
      <c r="KAZ2" s="74"/>
      <c r="KBA2" s="73"/>
      <c r="KBB2" s="74"/>
      <c r="KBC2" s="74"/>
      <c r="KBD2" s="74"/>
      <c r="KBE2" s="74"/>
      <c r="KBF2" s="74"/>
      <c r="KBG2" s="73"/>
      <c r="KBH2" s="74"/>
      <c r="KBI2" s="74"/>
      <c r="KBJ2" s="74"/>
      <c r="KBK2" s="74"/>
      <c r="KBL2" s="74"/>
      <c r="KBM2" s="73"/>
      <c r="KBN2" s="74"/>
      <c r="KBO2" s="74"/>
      <c r="KBP2" s="74"/>
      <c r="KBQ2" s="74"/>
      <c r="KBR2" s="74"/>
      <c r="KBS2" s="73"/>
      <c r="KBT2" s="74"/>
      <c r="KBU2" s="74"/>
      <c r="KBV2" s="74"/>
      <c r="KBW2" s="74"/>
      <c r="KBX2" s="74"/>
      <c r="KBY2" s="73"/>
      <c r="KBZ2" s="74"/>
      <c r="KCA2" s="74"/>
      <c r="KCB2" s="74"/>
      <c r="KCC2" s="74"/>
      <c r="KCD2" s="74"/>
      <c r="KCE2" s="73"/>
      <c r="KCF2" s="74"/>
      <c r="KCG2" s="74"/>
      <c r="KCH2" s="74"/>
      <c r="KCI2" s="74"/>
      <c r="KCJ2" s="74"/>
      <c r="KCK2" s="73"/>
      <c r="KCL2" s="74"/>
      <c r="KCM2" s="74"/>
      <c r="KCN2" s="74"/>
      <c r="KCO2" s="74"/>
      <c r="KCP2" s="74"/>
      <c r="KCQ2" s="73"/>
      <c r="KCR2" s="74"/>
      <c r="KCS2" s="74"/>
      <c r="KCT2" s="74"/>
      <c r="KCU2" s="74"/>
      <c r="KCV2" s="74"/>
      <c r="KCW2" s="73"/>
      <c r="KCX2" s="74"/>
      <c r="KCY2" s="74"/>
      <c r="KCZ2" s="74"/>
      <c r="KDA2" s="74"/>
      <c r="KDB2" s="74"/>
      <c r="KDC2" s="73"/>
      <c r="KDD2" s="74"/>
      <c r="KDE2" s="74"/>
      <c r="KDF2" s="74"/>
      <c r="KDG2" s="74"/>
      <c r="KDH2" s="74"/>
      <c r="KDI2" s="73"/>
      <c r="KDJ2" s="74"/>
      <c r="KDK2" s="74"/>
      <c r="KDL2" s="74"/>
      <c r="KDM2" s="74"/>
      <c r="KDN2" s="74"/>
      <c r="KDO2" s="73"/>
      <c r="KDP2" s="74"/>
      <c r="KDQ2" s="74"/>
      <c r="KDR2" s="74"/>
      <c r="KDS2" s="74"/>
      <c r="KDT2" s="74"/>
      <c r="KDU2" s="73"/>
      <c r="KDV2" s="74"/>
      <c r="KDW2" s="74"/>
      <c r="KDX2" s="74"/>
      <c r="KDY2" s="74"/>
      <c r="KDZ2" s="74"/>
      <c r="KEA2" s="73"/>
      <c r="KEB2" s="74"/>
      <c r="KEC2" s="74"/>
      <c r="KED2" s="74"/>
      <c r="KEE2" s="74"/>
      <c r="KEF2" s="74"/>
      <c r="KEG2" s="73"/>
      <c r="KEH2" s="74"/>
      <c r="KEI2" s="74"/>
      <c r="KEJ2" s="74"/>
      <c r="KEK2" s="74"/>
      <c r="KEL2" s="74"/>
      <c r="KEM2" s="73"/>
      <c r="KEN2" s="74"/>
      <c r="KEO2" s="74"/>
      <c r="KEP2" s="74"/>
      <c r="KEQ2" s="74"/>
      <c r="KER2" s="74"/>
      <c r="KES2" s="73"/>
      <c r="KET2" s="74"/>
      <c r="KEU2" s="74"/>
      <c r="KEV2" s="74"/>
      <c r="KEW2" s="74"/>
      <c r="KEX2" s="74"/>
      <c r="KEY2" s="73"/>
      <c r="KEZ2" s="74"/>
      <c r="KFA2" s="74"/>
      <c r="KFB2" s="74"/>
      <c r="KFC2" s="74"/>
      <c r="KFD2" s="74"/>
      <c r="KFE2" s="73"/>
      <c r="KFF2" s="74"/>
      <c r="KFG2" s="74"/>
      <c r="KFH2" s="74"/>
      <c r="KFI2" s="74"/>
      <c r="KFJ2" s="74"/>
      <c r="KFK2" s="73"/>
      <c r="KFL2" s="74"/>
      <c r="KFM2" s="74"/>
      <c r="KFN2" s="74"/>
      <c r="KFO2" s="74"/>
      <c r="KFP2" s="74"/>
      <c r="KFQ2" s="73"/>
      <c r="KFR2" s="74"/>
      <c r="KFS2" s="74"/>
      <c r="KFT2" s="74"/>
      <c r="KFU2" s="74"/>
      <c r="KFV2" s="74"/>
      <c r="KFW2" s="73"/>
      <c r="KFX2" s="74"/>
      <c r="KFY2" s="74"/>
      <c r="KFZ2" s="74"/>
      <c r="KGA2" s="74"/>
      <c r="KGB2" s="74"/>
      <c r="KGC2" s="73"/>
      <c r="KGD2" s="74"/>
      <c r="KGE2" s="74"/>
      <c r="KGF2" s="74"/>
      <c r="KGG2" s="74"/>
      <c r="KGH2" s="74"/>
      <c r="KGI2" s="73"/>
      <c r="KGJ2" s="74"/>
      <c r="KGK2" s="74"/>
      <c r="KGL2" s="74"/>
      <c r="KGM2" s="74"/>
      <c r="KGN2" s="74"/>
      <c r="KGO2" s="73"/>
      <c r="KGP2" s="74"/>
      <c r="KGQ2" s="74"/>
      <c r="KGR2" s="74"/>
      <c r="KGS2" s="74"/>
      <c r="KGT2" s="74"/>
      <c r="KGU2" s="73"/>
      <c r="KGV2" s="74"/>
      <c r="KGW2" s="74"/>
      <c r="KGX2" s="74"/>
      <c r="KGY2" s="74"/>
      <c r="KGZ2" s="74"/>
      <c r="KHA2" s="73"/>
      <c r="KHB2" s="74"/>
      <c r="KHC2" s="74"/>
      <c r="KHD2" s="74"/>
      <c r="KHE2" s="74"/>
      <c r="KHF2" s="74"/>
      <c r="KHG2" s="73"/>
      <c r="KHH2" s="74"/>
      <c r="KHI2" s="74"/>
      <c r="KHJ2" s="74"/>
      <c r="KHK2" s="74"/>
      <c r="KHL2" s="74"/>
      <c r="KHM2" s="73"/>
      <c r="KHN2" s="74"/>
      <c r="KHO2" s="74"/>
      <c r="KHP2" s="74"/>
      <c r="KHQ2" s="74"/>
      <c r="KHR2" s="74"/>
      <c r="KHS2" s="73"/>
      <c r="KHT2" s="74"/>
      <c r="KHU2" s="74"/>
      <c r="KHV2" s="74"/>
      <c r="KHW2" s="74"/>
      <c r="KHX2" s="74"/>
      <c r="KHY2" s="73"/>
      <c r="KHZ2" s="74"/>
      <c r="KIA2" s="74"/>
      <c r="KIB2" s="74"/>
      <c r="KIC2" s="74"/>
      <c r="KID2" s="74"/>
      <c r="KIE2" s="73"/>
      <c r="KIF2" s="74"/>
      <c r="KIG2" s="74"/>
      <c r="KIH2" s="74"/>
      <c r="KII2" s="74"/>
      <c r="KIJ2" s="74"/>
      <c r="KIK2" s="73"/>
      <c r="KIL2" s="74"/>
      <c r="KIM2" s="74"/>
      <c r="KIN2" s="74"/>
      <c r="KIO2" s="74"/>
      <c r="KIP2" s="74"/>
      <c r="KIQ2" s="73"/>
      <c r="KIR2" s="74"/>
      <c r="KIS2" s="74"/>
      <c r="KIT2" s="74"/>
      <c r="KIU2" s="74"/>
      <c r="KIV2" s="74"/>
      <c r="KIW2" s="73"/>
      <c r="KIX2" s="74"/>
      <c r="KIY2" s="74"/>
      <c r="KIZ2" s="74"/>
      <c r="KJA2" s="74"/>
      <c r="KJB2" s="74"/>
      <c r="KJC2" s="73"/>
      <c r="KJD2" s="74"/>
      <c r="KJE2" s="74"/>
      <c r="KJF2" s="74"/>
      <c r="KJG2" s="74"/>
      <c r="KJH2" s="74"/>
      <c r="KJI2" s="73"/>
      <c r="KJJ2" s="74"/>
      <c r="KJK2" s="74"/>
      <c r="KJL2" s="74"/>
      <c r="KJM2" s="74"/>
      <c r="KJN2" s="74"/>
      <c r="KJO2" s="73"/>
      <c r="KJP2" s="74"/>
      <c r="KJQ2" s="74"/>
      <c r="KJR2" s="74"/>
      <c r="KJS2" s="74"/>
      <c r="KJT2" s="74"/>
      <c r="KJU2" s="73"/>
      <c r="KJV2" s="74"/>
      <c r="KJW2" s="74"/>
      <c r="KJX2" s="74"/>
      <c r="KJY2" s="74"/>
      <c r="KJZ2" s="74"/>
      <c r="KKA2" s="73"/>
      <c r="KKB2" s="74"/>
      <c r="KKC2" s="74"/>
      <c r="KKD2" s="74"/>
      <c r="KKE2" s="74"/>
      <c r="KKF2" s="74"/>
      <c r="KKG2" s="73"/>
      <c r="KKH2" s="74"/>
      <c r="KKI2" s="74"/>
      <c r="KKJ2" s="74"/>
      <c r="KKK2" s="74"/>
      <c r="KKL2" s="74"/>
      <c r="KKM2" s="73"/>
      <c r="KKN2" s="74"/>
      <c r="KKO2" s="74"/>
      <c r="KKP2" s="74"/>
      <c r="KKQ2" s="74"/>
      <c r="KKR2" s="74"/>
      <c r="KKS2" s="73"/>
      <c r="KKT2" s="74"/>
      <c r="KKU2" s="74"/>
      <c r="KKV2" s="74"/>
      <c r="KKW2" s="74"/>
      <c r="KKX2" s="74"/>
      <c r="KKY2" s="73"/>
      <c r="KKZ2" s="74"/>
      <c r="KLA2" s="74"/>
      <c r="KLB2" s="74"/>
      <c r="KLC2" s="74"/>
      <c r="KLD2" s="74"/>
      <c r="KLE2" s="73"/>
      <c r="KLF2" s="74"/>
      <c r="KLG2" s="74"/>
      <c r="KLH2" s="74"/>
      <c r="KLI2" s="74"/>
      <c r="KLJ2" s="74"/>
      <c r="KLK2" s="73"/>
      <c r="KLL2" s="74"/>
      <c r="KLM2" s="74"/>
      <c r="KLN2" s="74"/>
      <c r="KLO2" s="74"/>
      <c r="KLP2" s="74"/>
      <c r="KLQ2" s="73"/>
      <c r="KLR2" s="74"/>
      <c r="KLS2" s="74"/>
      <c r="KLT2" s="74"/>
      <c r="KLU2" s="74"/>
      <c r="KLV2" s="74"/>
      <c r="KLW2" s="73"/>
      <c r="KLX2" s="74"/>
      <c r="KLY2" s="74"/>
      <c r="KLZ2" s="74"/>
      <c r="KMA2" s="74"/>
      <c r="KMB2" s="74"/>
      <c r="KMC2" s="73"/>
      <c r="KMD2" s="74"/>
      <c r="KME2" s="74"/>
      <c r="KMF2" s="74"/>
      <c r="KMG2" s="74"/>
      <c r="KMH2" s="74"/>
      <c r="KMI2" s="73"/>
      <c r="KMJ2" s="74"/>
      <c r="KMK2" s="74"/>
      <c r="KML2" s="74"/>
      <c r="KMM2" s="74"/>
      <c r="KMN2" s="74"/>
      <c r="KMO2" s="73"/>
      <c r="KMP2" s="74"/>
      <c r="KMQ2" s="74"/>
      <c r="KMR2" s="74"/>
      <c r="KMS2" s="74"/>
      <c r="KMT2" s="74"/>
      <c r="KMU2" s="73"/>
      <c r="KMV2" s="74"/>
      <c r="KMW2" s="74"/>
      <c r="KMX2" s="74"/>
      <c r="KMY2" s="74"/>
      <c r="KMZ2" s="74"/>
      <c r="KNA2" s="73"/>
      <c r="KNB2" s="74"/>
      <c r="KNC2" s="74"/>
      <c r="KND2" s="74"/>
      <c r="KNE2" s="74"/>
      <c r="KNF2" s="74"/>
      <c r="KNG2" s="73"/>
      <c r="KNH2" s="74"/>
      <c r="KNI2" s="74"/>
      <c r="KNJ2" s="74"/>
      <c r="KNK2" s="74"/>
      <c r="KNL2" s="74"/>
      <c r="KNM2" s="73"/>
      <c r="KNN2" s="74"/>
      <c r="KNO2" s="74"/>
      <c r="KNP2" s="74"/>
      <c r="KNQ2" s="74"/>
      <c r="KNR2" s="74"/>
      <c r="KNS2" s="73"/>
      <c r="KNT2" s="74"/>
      <c r="KNU2" s="74"/>
      <c r="KNV2" s="74"/>
      <c r="KNW2" s="74"/>
      <c r="KNX2" s="74"/>
      <c r="KNY2" s="73"/>
      <c r="KNZ2" s="74"/>
      <c r="KOA2" s="74"/>
      <c r="KOB2" s="74"/>
      <c r="KOC2" s="74"/>
      <c r="KOD2" s="74"/>
      <c r="KOE2" s="73"/>
      <c r="KOF2" s="74"/>
      <c r="KOG2" s="74"/>
      <c r="KOH2" s="74"/>
      <c r="KOI2" s="74"/>
      <c r="KOJ2" s="74"/>
      <c r="KOK2" s="73"/>
      <c r="KOL2" s="74"/>
      <c r="KOM2" s="74"/>
      <c r="KON2" s="74"/>
      <c r="KOO2" s="74"/>
      <c r="KOP2" s="74"/>
      <c r="KOQ2" s="73"/>
      <c r="KOR2" s="74"/>
      <c r="KOS2" s="74"/>
      <c r="KOT2" s="74"/>
      <c r="KOU2" s="74"/>
      <c r="KOV2" s="74"/>
      <c r="KOW2" s="73"/>
      <c r="KOX2" s="74"/>
      <c r="KOY2" s="74"/>
      <c r="KOZ2" s="74"/>
      <c r="KPA2" s="74"/>
      <c r="KPB2" s="74"/>
      <c r="KPC2" s="73"/>
      <c r="KPD2" s="74"/>
      <c r="KPE2" s="74"/>
      <c r="KPF2" s="74"/>
      <c r="KPG2" s="74"/>
      <c r="KPH2" s="74"/>
      <c r="KPI2" s="73"/>
      <c r="KPJ2" s="74"/>
      <c r="KPK2" s="74"/>
      <c r="KPL2" s="74"/>
      <c r="KPM2" s="74"/>
      <c r="KPN2" s="74"/>
      <c r="KPO2" s="73"/>
      <c r="KPP2" s="74"/>
      <c r="KPQ2" s="74"/>
      <c r="KPR2" s="74"/>
      <c r="KPS2" s="74"/>
      <c r="KPT2" s="74"/>
      <c r="KPU2" s="73"/>
      <c r="KPV2" s="74"/>
      <c r="KPW2" s="74"/>
      <c r="KPX2" s="74"/>
      <c r="KPY2" s="74"/>
      <c r="KPZ2" s="74"/>
      <c r="KQA2" s="73"/>
      <c r="KQB2" s="74"/>
      <c r="KQC2" s="74"/>
      <c r="KQD2" s="74"/>
      <c r="KQE2" s="74"/>
      <c r="KQF2" s="74"/>
      <c r="KQG2" s="73"/>
      <c r="KQH2" s="74"/>
      <c r="KQI2" s="74"/>
      <c r="KQJ2" s="74"/>
      <c r="KQK2" s="74"/>
      <c r="KQL2" s="74"/>
      <c r="KQM2" s="73"/>
      <c r="KQN2" s="74"/>
      <c r="KQO2" s="74"/>
      <c r="KQP2" s="74"/>
      <c r="KQQ2" s="74"/>
      <c r="KQR2" s="74"/>
      <c r="KQS2" s="73"/>
      <c r="KQT2" s="74"/>
      <c r="KQU2" s="74"/>
      <c r="KQV2" s="74"/>
      <c r="KQW2" s="74"/>
      <c r="KQX2" s="74"/>
      <c r="KQY2" s="73"/>
      <c r="KQZ2" s="74"/>
      <c r="KRA2" s="74"/>
      <c r="KRB2" s="74"/>
      <c r="KRC2" s="74"/>
      <c r="KRD2" s="74"/>
      <c r="KRE2" s="73"/>
      <c r="KRF2" s="74"/>
      <c r="KRG2" s="74"/>
      <c r="KRH2" s="74"/>
      <c r="KRI2" s="74"/>
      <c r="KRJ2" s="74"/>
      <c r="KRK2" s="73"/>
      <c r="KRL2" s="74"/>
      <c r="KRM2" s="74"/>
      <c r="KRN2" s="74"/>
      <c r="KRO2" s="74"/>
      <c r="KRP2" s="74"/>
      <c r="KRQ2" s="73"/>
      <c r="KRR2" s="74"/>
      <c r="KRS2" s="74"/>
      <c r="KRT2" s="74"/>
      <c r="KRU2" s="74"/>
      <c r="KRV2" s="74"/>
      <c r="KRW2" s="73"/>
      <c r="KRX2" s="74"/>
      <c r="KRY2" s="74"/>
      <c r="KRZ2" s="74"/>
      <c r="KSA2" s="74"/>
      <c r="KSB2" s="74"/>
      <c r="KSC2" s="73"/>
      <c r="KSD2" s="74"/>
      <c r="KSE2" s="74"/>
      <c r="KSF2" s="74"/>
      <c r="KSG2" s="74"/>
      <c r="KSH2" s="74"/>
      <c r="KSI2" s="73"/>
      <c r="KSJ2" s="74"/>
      <c r="KSK2" s="74"/>
      <c r="KSL2" s="74"/>
      <c r="KSM2" s="74"/>
      <c r="KSN2" s="74"/>
      <c r="KSO2" s="73"/>
      <c r="KSP2" s="74"/>
      <c r="KSQ2" s="74"/>
      <c r="KSR2" s="74"/>
      <c r="KSS2" s="74"/>
      <c r="KST2" s="74"/>
      <c r="KSU2" s="73"/>
      <c r="KSV2" s="74"/>
      <c r="KSW2" s="74"/>
      <c r="KSX2" s="74"/>
      <c r="KSY2" s="74"/>
      <c r="KSZ2" s="74"/>
      <c r="KTA2" s="73"/>
      <c r="KTB2" s="74"/>
      <c r="KTC2" s="74"/>
      <c r="KTD2" s="74"/>
      <c r="KTE2" s="74"/>
      <c r="KTF2" s="74"/>
      <c r="KTG2" s="73"/>
      <c r="KTH2" s="74"/>
      <c r="KTI2" s="74"/>
      <c r="KTJ2" s="74"/>
      <c r="KTK2" s="74"/>
      <c r="KTL2" s="74"/>
      <c r="KTM2" s="73"/>
      <c r="KTN2" s="74"/>
      <c r="KTO2" s="74"/>
      <c r="KTP2" s="74"/>
      <c r="KTQ2" s="74"/>
      <c r="KTR2" s="74"/>
      <c r="KTS2" s="73"/>
      <c r="KTT2" s="74"/>
      <c r="KTU2" s="74"/>
      <c r="KTV2" s="74"/>
      <c r="KTW2" s="74"/>
      <c r="KTX2" s="74"/>
      <c r="KTY2" s="73"/>
      <c r="KTZ2" s="74"/>
      <c r="KUA2" s="74"/>
      <c r="KUB2" s="74"/>
      <c r="KUC2" s="74"/>
      <c r="KUD2" s="74"/>
      <c r="KUE2" s="73"/>
      <c r="KUF2" s="74"/>
      <c r="KUG2" s="74"/>
      <c r="KUH2" s="74"/>
      <c r="KUI2" s="74"/>
      <c r="KUJ2" s="74"/>
      <c r="KUK2" s="73"/>
      <c r="KUL2" s="74"/>
      <c r="KUM2" s="74"/>
      <c r="KUN2" s="74"/>
      <c r="KUO2" s="74"/>
      <c r="KUP2" s="74"/>
      <c r="KUQ2" s="73"/>
      <c r="KUR2" s="74"/>
      <c r="KUS2" s="74"/>
      <c r="KUT2" s="74"/>
      <c r="KUU2" s="74"/>
      <c r="KUV2" s="74"/>
      <c r="KUW2" s="73"/>
      <c r="KUX2" s="74"/>
      <c r="KUY2" s="74"/>
      <c r="KUZ2" s="74"/>
      <c r="KVA2" s="74"/>
      <c r="KVB2" s="74"/>
      <c r="KVC2" s="73"/>
      <c r="KVD2" s="74"/>
      <c r="KVE2" s="74"/>
      <c r="KVF2" s="74"/>
      <c r="KVG2" s="74"/>
      <c r="KVH2" s="74"/>
      <c r="KVI2" s="73"/>
      <c r="KVJ2" s="74"/>
      <c r="KVK2" s="74"/>
      <c r="KVL2" s="74"/>
      <c r="KVM2" s="74"/>
      <c r="KVN2" s="74"/>
      <c r="KVO2" s="73"/>
      <c r="KVP2" s="74"/>
      <c r="KVQ2" s="74"/>
      <c r="KVR2" s="74"/>
      <c r="KVS2" s="74"/>
      <c r="KVT2" s="74"/>
      <c r="KVU2" s="73"/>
      <c r="KVV2" s="74"/>
      <c r="KVW2" s="74"/>
      <c r="KVX2" s="74"/>
      <c r="KVY2" s="74"/>
      <c r="KVZ2" s="74"/>
      <c r="KWA2" s="73"/>
      <c r="KWB2" s="74"/>
      <c r="KWC2" s="74"/>
      <c r="KWD2" s="74"/>
      <c r="KWE2" s="74"/>
      <c r="KWF2" s="74"/>
      <c r="KWG2" s="73"/>
      <c r="KWH2" s="74"/>
      <c r="KWI2" s="74"/>
      <c r="KWJ2" s="74"/>
      <c r="KWK2" s="74"/>
      <c r="KWL2" s="74"/>
      <c r="KWM2" s="73"/>
      <c r="KWN2" s="74"/>
      <c r="KWO2" s="74"/>
      <c r="KWP2" s="74"/>
      <c r="KWQ2" s="74"/>
      <c r="KWR2" s="74"/>
      <c r="KWS2" s="73"/>
      <c r="KWT2" s="74"/>
      <c r="KWU2" s="74"/>
      <c r="KWV2" s="74"/>
      <c r="KWW2" s="74"/>
      <c r="KWX2" s="74"/>
      <c r="KWY2" s="73"/>
      <c r="KWZ2" s="74"/>
      <c r="KXA2" s="74"/>
      <c r="KXB2" s="74"/>
      <c r="KXC2" s="74"/>
      <c r="KXD2" s="74"/>
      <c r="KXE2" s="73"/>
      <c r="KXF2" s="74"/>
      <c r="KXG2" s="74"/>
      <c r="KXH2" s="74"/>
      <c r="KXI2" s="74"/>
      <c r="KXJ2" s="74"/>
      <c r="KXK2" s="73"/>
      <c r="KXL2" s="74"/>
      <c r="KXM2" s="74"/>
      <c r="KXN2" s="74"/>
      <c r="KXO2" s="74"/>
      <c r="KXP2" s="74"/>
      <c r="KXQ2" s="73"/>
      <c r="KXR2" s="74"/>
      <c r="KXS2" s="74"/>
      <c r="KXT2" s="74"/>
      <c r="KXU2" s="74"/>
      <c r="KXV2" s="74"/>
      <c r="KXW2" s="73"/>
      <c r="KXX2" s="74"/>
      <c r="KXY2" s="74"/>
      <c r="KXZ2" s="74"/>
      <c r="KYA2" s="74"/>
      <c r="KYB2" s="74"/>
      <c r="KYC2" s="73"/>
      <c r="KYD2" s="74"/>
      <c r="KYE2" s="74"/>
      <c r="KYF2" s="74"/>
      <c r="KYG2" s="74"/>
      <c r="KYH2" s="74"/>
      <c r="KYI2" s="73"/>
      <c r="KYJ2" s="74"/>
      <c r="KYK2" s="74"/>
      <c r="KYL2" s="74"/>
      <c r="KYM2" s="74"/>
      <c r="KYN2" s="74"/>
      <c r="KYO2" s="73"/>
      <c r="KYP2" s="74"/>
      <c r="KYQ2" s="74"/>
      <c r="KYR2" s="74"/>
      <c r="KYS2" s="74"/>
      <c r="KYT2" s="74"/>
      <c r="KYU2" s="73"/>
      <c r="KYV2" s="74"/>
      <c r="KYW2" s="74"/>
      <c r="KYX2" s="74"/>
      <c r="KYY2" s="74"/>
      <c r="KYZ2" s="74"/>
      <c r="KZA2" s="73"/>
      <c r="KZB2" s="74"/>
      <c r="KZC2" s="74"/>
      <c r="KZD2" s="74"/>
      <c r="KZE2" s="74"/>
      <c r="KZF2" s="74"/>
      <c r="KZG2" s="73"/>
      <c r="KZH2" s="74"/>
      <c r="KZI2" s="74"/>
      <c r="KZJ2" s="74"/>
      <c r="KZK2" s="74"/>
      <c r="KZL2" s="74"/>
      <c r="KZM2" s="73"/>
      <c r="KZN2" s="74"/>
      <c r="KZO2" s="74"/>
      <c r="KZP2" s="74"/>
      <c r="KZQ2" s="74"/>
      <c r="KZR2" s="74"/>
      <c r="KZS2" s="73"/>
      <c r="KZT2" s="74"/>
      <c r="KZU2" s="74"/>
      <c r="KZV2" s="74"/>
      <c r="KZW2" s="74"/>
      <c r="KZX2" s="74"/>
      <c r="KZY2" s="73"/>
      <c r="KZZ2" s="74"/>
      <c r="LAA2" s="74"/>
      <c r="LAB2" s="74"/>
      <c r="LAC2" s="74"/>
      <c r="LAD2" s="74"/>
      <c r="LAE2" s="73"/>
      <c r="LAF2" s="74"/>
      <c r="LAG2" s="74"/>
      <c r="LAH2" s="74"/>
      <c r="LAI2" s="74"/>
      <c r="LAJ2" s="74"/>
      <c r="LAK2" s="73"/>
      <c r="LAL2" s="74"/>
      <c r="LAM2" s="74"/>
      <c r="LAN2" s="74"/>
      <c r="LAO2" s="74"/>
      <c r="LAP2" s="74"/>
      <c r="LAQ2" s="73"/>
      <c r="LAR2" s="74"/>
      <c r="LAS2" s="74"/>
      <c r="LAT2" s="74"/>
      <c r="LAU2" s="74"/>
      <c r="LAV2" s="74"/>
      <c r="LAW2" s="73"/>
      <c r="LAX2" s="74"/>
      <c r="LAY2" s="74"/>
      <c r="LAZ2" s="74"/>
      <c r="LBA2" s="74"/>
      <c r="LBB2" s="74"/>
      <c r="LBC2" s="73"/>
      <c r="LBD2" s="74"/>
      <c r="LBE2" s="74"/>
      <c r="LBF2" s="74"/>
      <c r="LBG2" s="74"/>
      <c r="LBH2" s="74"/>
      <c r="LBI2" s="73"/>
      <c r="LBJ2" s="74"/>
      <c r="LBK2" s="74"/>
      <c r="LBL2" s="74"/>
      <c r="LBM2" s="74"/>
      <c r="LBN2" s="74"/>
      <c r="LBO2" s="73"/>
      <c r="LBP2" s="74"/>
      <c r="LBQ2" s="74"/>
      <c r="LBR2" s="74"/>
      <c r="LBS2" s="74"/>
      <c r="LBT2" s="74"/>
      <c r="LBU2" s="73"/>
      <c r="LBV2" s="74"/>
      <c r="LBW2" s="74"/>
      <c r="LBX2" s="74"/>
      <c r="LBY2" s="74"/>
      <c r="LBZ2" s="74"/>
      <c r="LCA2" s="73"/>
      <c r="LCB2" s="74"/>
      <c r="LCC2" s="74"/>
      <c r="LCD2" s="74"/>
      <c r="LCE2" s="74"/>
      <c r="LCF2" s="74"/>
      <c r="LCG2" s="73"/>
      <c r="LCH2" s="74"/>
      <c r="LCI2" s="74"/>
      <c r="LCJ2" s="74"/>
      <c r="LCK2" s="74"/>
      <c r="LCL2" s="74"/>
      <c r="LCM2" s="73"/>
      <c r="LCN2" s="74"/>
      <c r="LCO2" s="74"/>
      <c r="LCP2" s="74"/>
      <c r="LCQ2" s="74"/>
      <c r="LCR2" s="74"/>
      <c r="LCS2" s="73"/>
      <c r="LCT2" s="74"/>
      <c r="LCU2" s="74"/>
      <c r="LCV2" s="74"/>
      <c r="LCW2" s="74"/>
      <c r="LCX2" s="74"/>
      <c r="LCY2" s="73"/>
      <c r="LCZ2" s="74"/>
      <c r="LDA2" s="74"/>
      <c r="LDB2" s="74"/>
      <c r="LDC2" s="74"/>
      <c r="LDD2" s="74"/>
      <c r="LDE2" s="73"/>
      <c r="LDF2" s="74"/>
      <c r="LDG2" s="74"/>
      <c r="LDH2" s="74"/>
      <c r="LDI2" s="74"/>
      <c r="LDJ2" s="74"/>
      <c r="LDK2" s="73"/>
      <c r="LDL2" s="74"/>
      <c r="LDM2" s="74"/>
      <c r="LDN2" s="74"/>
      <c r="LDO2" s="74"/>
      <c r="LDP2" s="74"/>
      <c r="LDQ2" s="73"/>
      <c r="LDR2" s="74"/>
      <c r="LDS2" s="74"/>
      <c r="LDT2" s="74"/>
      <c r="LDU2" s="74"/>
      <c r="LDV2" s="74"/>
      <c r="LDW2" s="73"/>
      <c r="LDX2" s="74"/>
      <c r="LDY2" s="74"/>
      <c r="LDZ2" s="74"/>
      <c r="LEA2" s="74"/>
      <c r="LEB2" s="74"/>
      <c r="LEC2" s="73"/>
      <c r="LED2" s="74"/>
      <c r="LEE2" s="74"/>
      <c r="LEF2" s="74"/>
      <c r="LEG2" s="74"/>
      <c r="LEH2" s="74"/>
      <c r="LEI2" s="73"/>
      <c r="LEJ2" s="74"/>
      <c r="LEK2" s="74"/>
      <c r="LEL2" s="74"/>
      <c r="LEM2" s="74"/>
      <c r="LEN2" s="74"/>
      <c r="LEO2" s="73"/>
      <c r="LEP2" s="74"/>
      <c r="LEQ2" s="74"/>
      <c r="LER2" s="74"/>
      <c r="LES2" s="74"/>
      <c r="LET2" s="74"/>
      <c r="LEU2" s="73"/>
      <c r="LEV2" s="74"/>
      <c r="LEW2" s="74"/>
      <c r="LEX2" s="74"/>
      <c r="LEY2" s="74"/>
      <c r="LEZ2" s="74"/>
      <c r="LFA2" s="73"/>
      <c r="LFB2" s="74"/>
      <c r="LFC2" s="74"/>
      <c r="LFD2" s="74"/>
      <c r="LFE2" s="74"/>
      <c r="LFF2" s="74"/>
      <c r="LFG2" s="73"/>
      <c r="LFH2" s="74"/>
      <c r="LFI2" s="74"/>
      <c r="LFJ2" s="74"/>
      <c r="LFK2" s="74"/>
      <c r="LFL2" s="74"/>
      <c r="LFM2" s="73"/>
      <c r="LFN2" s="74"/>
      <c r="LFO2" s="74"/>
      <c r="LFP2" s="74"/>
      <c r="LFQ2" s="74"/>
      <c r="LFR2" s="74"/>
      <c r="LFS2" s="73"/>
      <c r="LFT2" s="74"/>
      <c r="LFU2" s="74"/>
      <c r="LFV2" s="74"/>
      <c r="LFW2" s="74"/>
      <c r="LFX2" s="74"/>
      <c r="LFY2" s="73"/>
      <c r="LFZ2" s="74"/>
      <c r="LGA2" s="74"/>
      <c r="LGB2" s="74"/>
      <c r="LGC2" s="74"/>
      <c r="LGD2" s="74"/>
      <c r="LGE2" s="73"/>
      <c r="LGF2" s="74"/>
      <c r="LGG2" s="74"/>
      <c r="LGH2" s="74"/>
      <c r="LGI2" s="74"/>
      <c r="LGJ2" s="74"/>
      <c r="LGK2" s="73"/>
      <c r="LGL2" s="74"/>
      <c r="LGM2" s="74"/>
      <c r="LGN2" s="74"/>
      <c r="LGO2" s="74"/>
      <c r="LGP2" s="74"/>
      <c r="LGQ2" s="73"/>
      <c r="LGR2" s="74"/>
      <c r="LGS2" s="74"/>
      <c r="LGT2" s="74"/>
      <c r="LGU2" s="74"/>
      <c r="LGV2" s="74"/>
      <c r="LGW2" s="73"/>
      <c r="LGX2" s="74"/>
      <c r="LGY2" s="74"/>
      <c r="LGZ2" s="74"/>
      <c r="LHA2" s="74"/>
      <c r="LHB2" s="74"/>
      <c r="LHC2" s="73"/>
      <c r="LHD2" s="74"/>
      <c r="LHE2" s="74"/>
      <c r="LHF2" s="74"/>
      <c r="LHG2" s="74"/>
      <c r="LHH2" s="74"/>
      <c r="LHI2" s="73"/>
      <c r="LHJ2" s="74"/>
      <c r="LHK2" s="74"/>
      <c r="LHL2" s="74"/>
      <c r="LHM2" s="74"/>
      <c r="LHN2" s="74"/>
      <c r="LHO2" s="73"/>
      <c r="LHP2" s="74"/>
      <c r="LHQ2" s="74"/>
      <c r="LHR2" s="74"/>
      <c r="LHS2" s="74"/>
      <c r="LHT2" s="74"/>
      <c r="LHU2" s="73"/>
      <c r="LHV2" s="74"/>
      <c r="LHW2" s="74"/>
      <c r="LHX2" s="74"/>
      <c r="LHY2" s="74"/>
      <c r="LHZ2" s="74"/>
      <c r="LIA2" s="73"/>
      <c r="LIB2" s="74"/>
      <c r="LIC2" s="74"/>
      <c r="LID2" s="74"/>
      <c r="LIE2" s="74"/>
      <c r="LIF2" s="74"/>
      <c r="LIG2" s="73"/>
      <c r="LIH2" s="74"/>
      <c r="LII2" s="74"/>
      <c r="LIJ2" s="74"/>
      <c r="LIK2" s="74"/>
      <c r="LIL2" s="74"/>
      <c r="LIM2" s="73"/>
      <c r="LIN2" s="74"/>
      <c r="LIO2" s="74"/>
      <c r="LIP2" s="74"/>
      <c r="LIQ2" s="74"/>
      <c r="LIR2" s="74"/>
      <c r="LIS2" s="73"/>
      <c r="LIT2" s="74"/>
      <c r="LIU2" s="74"/>
      <c r="LIV2" s="74"/>
      <c r="LIW2" s="74"/>
      <c r="LIX2" s="74"/>
      <c r="LIY2" s="73"/>
      <c r="LIZ2" s="74"/>
      <c r="LJA2" s="74"/>
      <c r="LJB2" s="74"/>
      <c r="LJC2" s="74"/>
      <c r="LJD2" s="74"/>
      <c r="LJE2" s="73"/>
      <c r="LJF2" s="74"/>
      <c r="LJG2" s="74"/>
      <c r="LJH2" s="74"/>
      <c r="LJI2" s="74"/>
      <c r="LJJ2" s="74"/>
      <c r="LJK2" s="73"/>
      <c r="LJL2" s="74"/>
      <c r="LJM2" s="74"/>
      <c r="LJN2" s="74"/>
      <c r="LJO2" s="74"/>
      <c r="LJP2" s="74"/>
      <c r="LJQ2" s="73"/>
      <c r="LJR2" s="74"/>
      <c r="LJS2" s="74"/>
      <c r="LJT2" s="74"/>
      <c r="LJU2" s="74"/>
      <c r="LJV2" s="74"/>
      <c r="LJW2" s="73"/>
      <c r="LJX2" s="74"/>
      <c r="LJY2" s="74"/>
      <c r="LJZ2" s="74"/>
      <c r="LKA2" s="74"/>
      <c r="LKB2" s="74"/>
      <c r="LKC2" s="73"/>
      <c r="LKD2" s="74"/>
      <c r="LKE2" s="74"/>
      <c r="LKF2" s="74"/>
      <c r="LKG2" s="74"/>
      <c r="LKH2" s="74"/>
      <c r="LKI2" s="73"/>
      <c r="LKJ2" s="74"/>
      <c r="LKK2" s="74"/>
      <c r="LKL2" s="74"/>
      <c r="LKM2" s="74"/>
      <c r="LKN2" s="74"/>
      <c r="LKO2" s="73"/>
      <c r="LKP2" s="74"/>
      <c r="LKQ2" s="74"/>
      <c r="LKR2" s="74"/>
      <c r="LKS2" s="74"/>
      <c r="LKT2" s="74"/>
      <c r="LKU2" s="73"/>
      <c r="LKV2" s="74"/>
      <c r="LKW2" s="74"/>
      <c r="LKX2" s="74"/>
      <c r="LKY2" s="74"/>
      <c r="LKZ2" s="74"/>
      <c r="LLA2" s="73"/>
      <c r="LLB2" s="74"/>
      <c r="LLC2" s="74"/>
      <c r="LLD2" s="74"/>
      <c r="LLE2" s="74"/>
      <c r="LLF2" s="74"/>
      <c r="LLG2" s="73"/>
      <c r="LLH2" s="74"/>
      <c r="LLI2" s="74"/>
      <c r="LLJ2" s="74"/>
      <c r="LLK2" s="74"/>
      <c r="LLL2" s="74"/>
      <c r="LLM2" s="73"/>
      <c r="LLN2" s="74"/>
      <c r="LLO2" s="74"/>
      <c r="LLP2" s="74"/>
      <c r="LLQ2" s="74"/>
      <c r="LLR2" s="74"/>
      <c r="LLS2" s="73"/>
      <c r="LLT2" s="74"/>
      <c r="LLU2" s="74"/>
      <c r="LLV2" s="74"/>
      <c r="LLW2" s="74"/>
      <c r="LLX2" s="74"/>
      <c r="LLY2" s="73"/>
      <c r="LLZ2" s="74"/>
      <c r="LMA2" s="74"/>
      <c r="LMB2" s="74"/>
      <c r="LMC2" s="74"/>
      <c r="LMD2" s="74"/>
      <c r="LME2" s="73"/>
      <c r="LMF2" s="74"/>
      <c r="LMG2" s="74"/>
      <c r="LMH2" s="74"/>
      <c r="LMI2" s="74"/>
      <c r="LMJ2" s="74"/>
      <c r="LMK2" s="73"/>
      <c r="LML2" s="74"/>
      <c r="LMM2" s="74"/>
      <c r="LMN2" s="74"/>
      <c r="LMO2" s="74"/>
      <c r="LMP2" s="74"/>
      <c r="LMQ2" s="73"/>
      <c r="LMR2" s="74"/>
      <c r="LMS2" s="74"/>
      <c r="LMT2" s="74"/>
      <c r="LMU2" s="74"/>
      <c r="LMV2" s="74"/>
      <c r="LMW2" s="73"/>
      <c r="LMX2" s="74"/>
      <c r="LMY2" s="74"/>
      <c r="LMZ2" s="74"/>
      <c r="LNA2" s="74"/>
      <c r="LNB2" s="74"/>
      <c r="LNC2" s="73"/>
      <c r="LND2" s="74"/>
      <c r="LNE2" s="74"/>
      <c r="LNF2" s="74"/>
      <c r="LNG2" s="74"/>
      <c r="LNH2" s="74"/>
      <c r="LNI2" s="73"/>
      <c r="LNJ2" s="74"/>
      <c r="LNK2" s="74"/>
      <c r="LNL2" s="74"/>
      <c r="LNM2" s="74"/>
      <c r="LNN2" s="74"/>
      <c r="LNO2" s="73"/>
      <c r="LNP2" s="74"/>
      <c r="LNQ2" s="74"/>
      <c r="LNR2" s="74"/>
      <c r="LNS2" s="74"/>
      <c r="LNT2" s="74"/>
      <c r="LNU2" s="73"/>
      <c r="LNV2" s="74"/>
      <c r="LNW2" s="74"/>
      <c r="LNX2" s="74"/>
      <c r="LNY2" s="74"/>
      <c r="LNZ2" s="74"/>
      <c r="LOA2" s="73"/>
      <c r="LOB2" s="74"/>
      <c r="LOC2" s="74"/>
      <c r="LOD2" s="74"/>
      <c r="LOE2" s="74"/>
      <c r="LOF2" s="74"/>
      <c r="LOG2" s="73"/>
      <c r="LOH2" s="74"/>
      <c r="LOI2" s="74"/>
      <c r="LOJ2" s="74"/>
      <c r="LOK2" s="74"/>
      <c r="LOL2" s="74"/>
      <c r="LOM2" s="73"/>
      <c r="LON2" s="74"/>
      <c r="LOO2" s="74"/>
      <c r="LOP2" s="74"/>
      <c r="LOQ2" s="74"/>
      <c r="LOR2" s="74"/>
      <c r="LOS2" s="73"/>
      <c r="LOT2" s="74"/>
      <c r="LOU2" s="74"/>
      <c r="LOV2" s="74"/>
      <c r="LOW2" s="74"/>
      <c r="LOX2" s="74"/>
      <c r="LOY2" s="73"/>
      <c r="LOZ2" s="74"/>
      <c r="LPA2" s="74"/>
      <c r="LPB2" s="74"/>
      <c r="LPC2" s="74"/>
      <c r="LPD2" s="74"/>
      <c r="LPE2" s="73"/>
      <c r="LPF2" s="74"/>
      <c r="LPG2" s="74"/>
      <c r="LPH2" s="74"/>
      <c r="LPI2" s="74"/>
      <c r="LPJ2" s="74"/>
      <c r="LPK2" s="73"/>
      <c r="LPL2" s="74"/>
      <c r="LPM2" s="74"/>
      <c r="LPN2" s="74"/>
      <c r="LPO2" s="74"/>
      <c r="LPP2" s="74"/>
      <c r="LPQ2" s="73"/>
      <c r="LPR2" s="74"/>
      <c r="LPS2" s="74"/>
      <c r="LPT2" s="74"/>
      <c r="LPU2" s="74"/>
      <c r="LPV2" s="74"/>
      <c r="LPW2" s="73"/>
      <c r="LPX2" s="74"/>
      <c r="LPY2" s="74"/>
      <c r="LPZ2" s="74"/>
      <c r="LQA2" s="74"/>
      <c r="LQB2" s="74"/>
      <c r="LQC2" s="73"/>
      <c r="LQD2" s="74"/>
      <c r="LQE2" s="74"/>
      <c r="LQF2" s="74"/>
      <c r="LQG2" s="74"/>
      <c r="LQH2" s="74"/>
      <c r="LQI2" s="73"/>
      <c r="LQJ2" s="74"/>
      <c r="LQK2" s="74"/>
      <c r="LQL2" s="74"/>
      <c r="LQM2" s="74"/>
      <c r="LQN2" s="74"/>
      <c r="LQO2" s="73"/>
      <c r="LQP2" s="74"/>
      <c r="LQQ2" s="74"/>
      <c r="LQR2" s="74"/>
      <c r="LQS2" s="74"/>
      <c r="LQT2" s="74"/>
      <c r="LQU2" s="73"/>
      <c r="LQV2" s="74"/>
      <c r="LQW2" s="74"/>
      <c r="LQX2" s="74"/>
      <c r="LQY2" s="74"/>
      <c r="LQZ2" s="74"/>
      <c r="LRA2" s="73"/>
      <c r="LRB2" s="74"/>
      <c r="LRC2" s="74"/>
      <c r="LRD2" s="74"/>
      <c r="LRE2" s="74"/>
      <c r="LRF2" s="74"/>
      <c r="LRG2" s="73"/>
      <c r="LRH2" s="74"/>
      <c r="LRI2" s="74"/>
      <c r="LRJ2" s="74"/>
      <c r="LRK2" s="74"/>
      <c r="LRL2" s="74"/>
      <c r="LRM2" s="73"/>
      <c r="LRN2" s="74"/>
      <c r="LRO2" s="74"/>
      <c r="LRP2" s="74"/>
      <c r="LRQ2" s="74"/>
      <c r="LRR2" s="74"/>
      <c r="LRS2" s="73"/>
      <c r="LRT2" s="74"/>
      <c r="LRU2" s="74"/>
      <c r="LRV2" s="74"/>
      <c r="LRW2" s="74"/>
      <c r="LRX2" s="74"/>
      <c r="LRY2" s="73"/>
      <c r="LRZ2" s="74"/>
      <c r="LSA2" s="74"/>
      <c r="LSB2" s="74"/>
      <c r="LSC2" s="74"/>
      <c r="LSD2" s="74"/>
      <c r="LSE2" s="73"/>
      <c r="LSF2" s="74"/>
      <c r="LSG2" s="74"/>
      <c r="LSH2" s="74"/>
      <c r="LSI2" s="74"/>
      <c r="LSJ2" s="74"/>
      <c r="LSK2" s="73"/>
      <c r="LSL2" s="74"/>
      <c r="LSM2" s="74"/>
      <c r="LSN2" s="74"/>
      <c r="LSO2" s="74"/>
      <c r="LSP2" s="74"/>
      <c r="LSQ2" s="73"/>
      <c r="LSR2" s="74"/>
      <c r="LSS2" s="74"/>
      <c r="LST2" s="74"/>
      <c r="LSU2" s="74"/>
      <c r="LSV2" s="74"/>
      <c r="LSW2" s="73"/>
      <c r="LSX2" s="74"/>
      <c r="LSY2" s="74"/>
      <c r="LSZ2" s="74"/>
      <c r="LTA2" s="74"/>
      <c r="LTB2" s="74"/>
      <c r="LTC2" s="73"/>
      <c r="LTD2" s="74"/>
      <c r="LTE2" s="74"/>
      <c r="LTF2" s="74"/>
      <c r="LTG2" s="74"/>
      <c r="LTH2" s="74"/>
      <c r="LTI2" s="73"/>
      <c r="LTJ2" s="74"/>
      <c r="LTK2" s="74"/>
      <c r="LTL2" s="74"/>
      <c r="LTM2" s="74"/>
      <c r="LTN2" s="74"/>
      <c r="LTO2" s="73"/>
      <c r="LTP2" s="74"/>
      <c r="LTQ2" s="74"/>
      <c r="LTR2" s="74"/>
      <c r="LTS2" s="74"/>
      <c r="LTT2" s="74"/>
      <c r="LTU2" s="73"/>
      <c r="LTV2" s="74"/>
      <c r="LTW2" s="74"/>
      <c r="LTX2" s="74"/>
      <c r="LTY2" s="74"/>
      <c r="LTZ2" s="74"/>
      <c r="LUA2" s="73"/>
      <c r="LUB2" s="74"/>
      <c r="LUC2" s="74"/>
      <c r="LUD2" s="74"/>
      <c r="LUE2" s="74"/>
      <c r="LUF2" s="74"/>
      <c r="LUG2" s="73"/>
      <c r="LUH2" s="74"/>
      <c r="LUI2" s="74"/>
      <c r="LUJ2" s="74"/>
      <c r="LUK2" s="74"/>
      <c r="LUL2" s="74"/>
      <c r="LUM2" s="73"/>
      <c r="LUN2" s="74"/>
      <c r="LUO2" s="74"/>
      <c r="LUP2" s="74"/>
      <c r="LUQ2" s="74"/>
      <c r="LUR2" s="74"/>
      <c r="LUS2" s="73"/>
      <c r="LUT2" s="74"/>
      <c r="LUU2" s="74"/>
      <c r="LUV2" s="74"/>
      <c r="LUW2" s="74"/>
      <c r="LUX2" s="74"/>
      <c r="LUY2" s="73"/>
      <c r="LUZ2" s="74"/>
      <c r="LVA2" s="74"/>
      <c r="LVB2" s="74"/>
      <c r="LVC2" s="74"/>
      <c r="LVD2" s="74"/>
      <c r="LVE2" s="73"/>
      <c r="LVF2" s="74"/>
      <c r="LVG2" s="74"/>
      <c r="LVH2" s="74"/>
      <c r="LVI2" s="74"/>
      <c r="LVJ2" s="74"/>
      <c r="LVK2" s="73"/>
      <c r="LVL2" s="74"/>
      <c r="LVM2" s="74"/>
      <c r="LVN2" s="74"/>
      <c r="LVO2" s="74"/>
      <c r="LVP2" s="74"/>
      <c r="LVQ2" s="73"/>
      <c r="LVR2" s="74"/>
      <c r="LVS2" s="74"/>
      <c r="LVT2" s="74"/>
      <c r="LVU2" s="74"/>
      <c r="LVV2" s="74"/>
      <c r="LVW2" s="73"/>
      <c r="LVX2" s="74"/>
      <c r="LVY2" s="74"/>
      <c r="LVZ2" s="74"/>
      <c r="LWA2" s="74"/>
      <c r="LWB2" s="74"/>
      <c r="LWC2" s="73"/>
      <c r="LWD2" s="74"/>
      <c r="LWE2" s="74"/>
      <c r="LWF2" s="74"/>
      <c r="LWG2" s="74"/>
      <c r="LWH2" s="74"/>
      <c r="LWI2" s="73"/>
      <c r="LWJ2" s="74"/>
      <c r="LWK2" s="74"/>
      <c r="LWL2" s="74"/>
      <c r="LWM2" s="74"/>
      <c r="LWN2" s="74"/>
      <c r="LWO2" s="73"/>
      <c r="LWP2" s="74"/>
      <c r="LWQ2" s="74"/>
      <c r="LWR2" s="74"/>
      <c r="LWS2" s="74"/>
      <c r="LWT2" s="74"/>
      <c r="LWU2" s="73"/>
      <c r="LWV2" s="74"/>
      <c r="LWW2" s="74"/>
      <c r="LWX2" s="74"/>
      <c r="LWY2" s="74"/>
      <c r="LWZ2" s="74"/>
      <c r="LXA2" s="73"/>
      <c r="LXB2" s="74"/>
      <c r="LXC2" s="74"/>
      <c r="LXD2" s="74"/>
      <c r="LXE2" s="74"/>
      <c r="LXF2" s="74"/>
      <c r="LXG2" s="73"/>
      <c r="LXH2" s="74"/>
      <c r="LXI2" s="74"/>
      <c r="LXJ2" s="74"/>
      <c r="LXK2" s="74"/>
      <c r="LXL2" s="74"/>
      <c r="LXM2" s="73"/>
      <c r="LXN2" s="74"/>
      <c r="LXO2" s="74"/>
      <c r="LXP2" s="74"/>
      <c r="LXQ2" s="74"/>
      <c r="LXR2" s="74"/>
      <c r="LXS2" s="73"/>
      <c r="LXT2" s="74"/>
      <c r="LXU2" s="74"/>
      <c r="LXV2" s="74"/>
      <c r="LXW2" s="74"/>
      <c r="LXX2" s="74"/>
      <c r="LXY2" s="73"/>
      <c r="LXZ2" s="74"/>
      <c r="LYA2" s="74"/>
      <c r="LYB2" s="74"/>
      <c r="LYC2" s="74"/>
      <c r="LYD2" s="74"/>
      <c r="LYE2" s="73"/>
      <c r="LYF2" s="74"/>
      <c r="LYG2" s="74"/>
      <c r="LYH2" s="74"/>
      <c r="LYI2" s="74"/>
      <c r="LYJ2" s="74"/>
      <c r="LYK2" s="73"/>
      <c r="LYL2" s="74"/>
      <c r="LYM2" s="74"/>
      <c r="LYN2" s="74"/>
      <c r="LYO2" s="74"/>
      <c r="LYP2" s="74"/>
      <c r="LYQ2" s="73"/>
      <c r="LYR2" s="74"/>
      <c r="LYS2" s="74"/>
      <c r="LYT2" s="74"/>
      <c r="LYU2" s="74"/>
      <c r="LYV2" s="74"/>
      <c r="LYW2" s="73"/>
      <c r="LYX2" s="74"/>
      <c r="LYY2" s="74"/>
      <c r="LYZ2" s="74"/>
      <c r="LZA2" s="74"/>
      <c r="LZB2" s="74"/>
      <c r="LZC2" s="73"/>
      <c r="LZD2" s="74"/>
      <c r="LZE2" s="74"/>
      <c r="LZF2" s="74"/>
      <c r="LZG2" s="74"/>
      <c r="LZH2" s="74"/>
      <c r="LZI2" s="73"/>
      <c r="LZJ2" s="74"/>
      <c r="LZK2" s="74"/>
      <c r="LZL2" s="74"/>
      <c r="LZM2" s="74"/>
      <c r="LZN2" s="74"/>
      <c r="LZO2" s="73"/>
      <c r="LZP2" s="74"/>
      <c r="LZQ2" s="74"/>
      <c r="LZR2" s="74"/>
      <c r="LZS2" s="74"/>
      <c r="LZT2" s="74"/>
      <c r="LZU2" s="73"/>
      <c r="LZV2" s="74"/>
      <c r="LZW2" s="74"/>
      <c r="LZX2" s="74"/>
      <c r="LZY2" s="74"/>
      <c r="LZZ2" s="74"/>
      <c r="MAA2" s="73"/>
      <c r="MAB2" s="74"/>
      <c r="MAC2" s="74"/>
      <c r="MAD2" s="74"/>
      <c r="MAE2" s="74"/>
      <c r="MAF2" s="74"/>
      <c r="MAG2" s="73"/>
      <c r="MAH2" s="74"/>
      <c r="MAI2" s="74"/>
      <c r="MAJ2" s="74"/>
      <c r="MAK2" s="74"/>
      <c r="MAL2" s="74"/>
      <c r="MAM2" s="73"/>
      <c r="MAN2" s="74"/>
      <c r="MAO2" s="74"/>
      <c r="MAP2" s="74"/>
      <c r="MAQ2" s="74"/>
      <c r="MAR2" s="74"/>
      <c r="MAS2" s="73"/>
      <c r="MAT2" s="74"/>
      <c r="MAU2" s="74"/>
      <c r="MAV2" s="74"/>
      <c r="MAW2" s="74"/>
      <c r="MAX2" s="74"/>
      <c r="MAY2" s="73"/>
      <c r="MAZ2" s="74"/>
      <c r="MBA2" s="74"/>
      <c r="MBB2" s="74"/>
      <c r="MBC2" s="74"/>
      <c r="MBD2" s="74"/>
      <c r="MBE2" s="73"/>
      <c r="MBF2" s="74"/>
      <c r="MBG2" s="74"/>
      <c r="MBH2" s="74"/>
      <c r="MBI2" s="74"/>
      <c r="MBJ2" s="74"/>
      <c r="MBK2" s="73"/>
      <c r="MBL2" s="74"/>
      <c r="MBM2" s="74"/>
      <c r="MBN2" s="74"/>
      <c r="MBO2" s="74"/>
      <c r="MBP2" s="74"/>
      <c r="MBQ2" s="73"/>
      <c r="MBR2" s="74"/>
      <c r="MBS2" s="74"/>
      <c r="MBT2" s="74"/>
      <c r="MBU2" s="74"/>
      <c r="MBV2" s="74"/>
      <c r="MBW2" s="73"/>
      <c r="MBX2" s="74"/>
      <c r="MBY2" s="74"/>
      <c r="MBZ2" s="74"/>
      <c r="MCA2" s="74"/>
      <c r="MCB2" s="74"/>
      <c r="MCC2" s="73"/>
      <c r="MCD2" s="74"/>
      <c r="MCE2" s="74"/>
      <c r="MCF2" s="74"/>
      <c r="MCG2" s="74"/>
      <c r="MCH2" s="74"/>
      <c r="MCI2" s="73"/>
      <c r="MCJ2" s="74"/>
      <c r="MCK2" s="74"/>
      <c r="MCL2" s="74"/>
      <c r="MCM2" s="74"/>
      <c r="MCN2" s="74"/>
      <c r="MCO2" s="73"/>
      <c r="MCP2" s="74"/>
      <c r="MCQ2" s="74"/>
      <c r="MCR2" s="74"/>
      <c r="MCS2" s="74"/>
      <c r="MCT2" s="74"/>
      <c r="MCU2" s="73"/>
      <c r="MCV2" s="74"/>
      <c r="MCW2" s="74"/>
      <c r="MCX2" s="74"/>
      <c r="MCY2" s="74"/>
      <c r="MCZ2" s="74"/>
      <c r="MDA2" s="73"/>
      <c r="MDB2" s="74"/>
      <c r="MDC2" s="74"/>
      <c r="MDD2" s="74"/>
      <c r="MDE2" s="74"/>
      <c r="MDF2" s="74"/>
      <c r="MDG2" s="73"/>
      <c r="MDH2" s="74"/>
      <c r="MDI2" s="74"/>
      <c r="MDJ2" s="74"/>
      <c r="MDK2" s="74"/>
      <c r="MDL2" s="74"/>
      <c r="MDM2" s="73"/>
      <c r="MDN2" s="74"/>
      <c r="MDO2" s="74"/>
      <c r="MDP2" s="74"/>
      <c r="MDQ2" s="74"/>
      <c r="MDR2" s="74"/>
      <c r="MDS2" s="73"/>
      <c r="MDT2" s="74"/>
      <c r="MDU2" s="74"/>
      <c r="MDV2" s="74"/>
      <c r="MDW2" s="74"/>
      <c r="MDX2" s="74"/>
      <c r="MDY2" s="73"/>
      <c r="MDZ2" s="74"/>
      <c r="MEA2" s="74"/>
      <c r="MEB2" s="74"/>
      <c r="MEC2" s="74"/>
      <c r="MED2" s="74"/>
      <c r="MEE2" s="73"/>
      <c r="MEF2" s="74"/>
      <c r="MEG2" s="74"/>
      <c r="MEH2" s="74"/>
      <c r="MEI2" s="74"/>
      <c r="MEJ2" s="74"/>
      <c r="MEK2" s="73"/>
      <c r="MEL2" s="74"/>
      <c r="MEM2" s="74"/>
      <c r="MEN2" s="74"/>
      <c r="MEO2" s="74"/>
      <c r="MEP2" s="74"/>
      <c r="MEQ2" s="73"/>
      <c r="MER2" s="74"/>
      <c r="MES2" s="74"/>
      <c r="MET2" s="74"/>
      <c r="MEU2" s="74"/>
      <c r="MEV2" s="74"/>
      <c r="MEW2" s="73"/>
      <c r="MEX2" s="74"/>
      <c r="MEY2" s="74"/>
      <c r="MEZ2" s="74"/>
      <c r="MFA2" s="74"/>
      <c r="MFB2" s="74"/>
      <c r="MFC2" s="73"/>
      <c r="MFD2" s="74"/>
      <c r="MFE2" s="74"/>
      <c r="MFF2" s="74"/>
      <c r="MFG2" s="74"/>
      <c r="MFH2" s="74"/>
      <c r="MFI2" s="73"/>
      <c r="MFJ2" s="74"/>
      <c r="MFK2" s="74"/>
      <c r="MFL2" s="74"/>
      <c r="MFM2" s="74"/>
      <c r="MFN2" s="74"/>
      <c r="MFO2" s="73"/>
      <c r="MFP2" s="74"/>
      <c r="MFQ2" s="74"/>
      <c r="MFR2" s="74"/>
      <c r="MFS2" s="74"/>
      <c r="MFT2" s="74"/>
      <c r="MFU2" s="73"/>
      <c r="MFV2" s="74"/>
      <c r="MFW2" s="74"/>
      <c r="MFX2" s="74"/>
      <c r="MFY2" s="74"/>
      <c r="MFZ2" s="74"/>
      <c r="MGA2" s="73"/>
      <c r="MGB2" s="74"/>
      <c r="MGC2" s="74"/>
      <c r="MGD2" s="74"/>
      <c r="MGE2" s="74"/>
      <c r="MGF2" s="74"/>
      <c r="MGG2" s="73"/>
      <c r="MGH2" s="74"/>
      <c r="MGI2" s="74"/>
      <c r="MGJ2" s="74"/>
      <c r="MGK2" s="74"/>
      <c r="MGL2" s="74"/>
      <c r="MGM2" s="73"/>
      <c r="MGN2" s="74"/>
      <c r="MGO2" s="74"/>
      <c r="MGP2" s="74"/>
      <c r="MGQ2" s="74"/>
      <c r="MGR2" s="74"/>
      <c r="MGS2" s="73"/>
      <c r="MGT2" s="74"/>
      <c r="MGU2" s="74"/>
      <c r="MGV2" s="74"/>
      <c r="MGW2" s="74"/>
      <c r="MGX2" s="74"/>
      <c r="MGY2" s="73"/>
      <c r="MGZ2" s="74"/>
      <c r="MHA2" s="74"/>
      <c r="MHB2" s="74"/>
      <c r="MHC2" s="74"/>
      <c r="MHD2" s="74"/>
      <c r="MHE2" s="73"/>
      <c r="MHF2" s="74"/>
      <c r="MHG2" s="74"/>
      <c r="MHH2" s="74"/>
      <c r="MHI2" s="74"/>
      <c r="MHJ2" s="74"/>
      <c r="MHK2" s="73"/>
      <c r="MHL2" s="74"/>
      <c r="MHM2" s="74"/>
      <c r="MHN2" s="74"/>
      <c r="MHO2" s="74"/>
      <c r="MHP2" s="74"/>
      <c r="MHQ2" s="73"/>
      <c r="MHR2" s="74"/>
      <c r="MHS2" s="74"/>
      <c r="MHT2" s="74"/>
      <c r="MHU2" s="74"/>
      <c r="MHV2" s="74"/>
      <c r="MHW2" s="73"/>
      <c r="MHX2" s="74"/>
      <c r="MHY2" s="74"/>
      <c r="MHZ2" s="74"/>
      <c r="MIA2" s="74"/>
      <c r="MIB2" s="74"/>
      <c r="MIC2" s="73"/>
      <c r="MID2" s="74"/>
      <c r="MIE2" s="74"/>
      <c r="MIF2" s="74"/>
      <c r="MIG2" s="74"/>
      <c r="MIH2" s="74"/>
      <c r="MII2" s="73"/>
      <c r="MIJ2" s="74"/>
      <c r="MIK2" s="74"/>
      <c r="MIL2" s="74"/>
      <c r="MIM2" s="74"/>
      <c r="MIN2" s="74"/>
      <c r="MIO2" s="73"/>
      <c r="MIP2" s="74"/>
      <c r="MIQ2" s="74"/>
      <c r="MIR2" s="74"/>
      <c r="MIS2" s="74"/>
      <c r="MIT2" s="74"/>
      <c r="MIU2" s="73"/>
      <c r="MIV2" s="74"/>
      <c r="MIW2" s="74"/>
      <c r="MIX2" s="74"/>
      <c r="MIY2" s="74"/>
      <c r="MIZ2" s="74"/>
      <c r="MJA2" s="73"/>
      <c r="MJB2" s="74"/>
      <c r="MJC2" s="74"/>
      <c r="MJD2" s="74"/>
      <c r="MJE2" s="74"/>
      <c r="MJF2" s="74"/>
      <c r="MJG2" s="73"/>
      <c r="MJH2" s="74"/>
      <c r="MJI2" s="74"/>
      <c r="MJJ2" s="74"/>
      <c r="MJK2" s="74"/>
      <c r="MJL2" s="74"/>
      <c r="MJM2" s="73"/>
      <c r="MJN2" s="74"/>
      <c r="MJO2" s="74"/>
      <c r="MJP2" s="74"/>
      <c r="MJQ2" s="74"/>
      <c r="MJR2" s="74"/>
      <c r="MJS2" s="73"/>
      <c r="MJT2" s="74"/>
      <c r="MJU2" s="74"/>
      <c r="MJV2" s="74"/>
      <c r="MJW2" s="74"/>
      <c r="MJX2" s="74"/>
      <c r="MJY2" s="73"/>
      <c r="MJZ2" s="74"/>
      <c r="MKA2" s="74"/>
      <c r="MKB2" s="74"/>
      <c r="MKC2" s="74"/>
      <c r="MKD2" s="74"/>
      <c r="MKE2" s="73"/>
      <c r="MKF2" s="74"/>
      <c r="MKG2" s="74"/>
      <c r="MKH2" s="74"/>
      <c r="MKI2" s="74"/>
      <c r="MKJ2" s="74"/>
      <c r="MKK2" s="73"/>
      <c r="MKL2" s="74"/>
      <c r="MKM2" s="74"/>
      <c r="MKN2" s="74"/>
      <c r="MKO2" s="74"/>
      <c r="MKP2" s="74"/>
      <c r="MKQ2" s="73"/>
      <c r="MKR2" s="74"/>
      <c r="MKS2" s="74"/>
      <c r="MKT2" s="74"/>
      <c r="MKU2" s="74"/>
      <c r="MKV2" s="74"/>
      <c r="MKW2" s="73"/>
      <c r="MKX2" s="74"/>
      <c r="MKY2" s="74"/>
      <c r="MKZ2" s="74"/>
      <c r="MLA2" s="74"/>
      <c r="MLB2" s="74"/>
      <c r="MLC2" s="73"/>
      <c r="MLD2" s="74"/>
      <c r="MLE2" s="74"/>
      <c r="MLF2" s="74"/>
      <c r="MLG2" s="74"/>
      <c r="MLH2" s="74"/>
      <c r="MLI2" s="73"/>
      <c r="MLJ2" s="74"/>
      <c r="MLK2" s="74"/>
      <c r="MLL2" s="74"/>
      <c r="MLM2" s="74"/>
      <c r="MLN2" s="74"/>
      <c r="MLO2" s="73"/>
      <c r="MLP2" s="74"/>
      <c r="MLQ2" s="74"/>
      <c r="MLR2" s="74"/>
      <c r="MLS2" s="74"/>
      <c r="MLT2" s="74"/>
      <c r="MLU2" s="73"/>
      <c r="MLV2" s="74"/>
      <c r="MLW2" s="74"/>
      <c r="MLX2" s="74"/>
      <c r="MLY2" s="74"/>
      <c r="MLZ2" s="74"/>
      <c r="MMA2" s="73"/>
      <c r="MMB2" s="74"/>
      <c r="MMC2" s="74"/>
      <c r="MMD2" s="74"/>
      <c r="MME2" s="74"/>
      <c r="MMF2" s="74"/>
      <c r="MMG2" s="73"/>
      <c r="MMH2" s="74"/>
      <c r="MMI2" s="74"/>
      <c r="MMJ2" s="74"/>
      <c r="MMK2" s="74"/>
      <c r="MML2" s="74"/>
      <c r="MMM2" s="73"/>
      <c r="MMN2" s="74"/>
      <c r="MMO2" s="74"/>
      <c r="MMP2" s="74"/>
      <c r="MMQ2" s="74"/>
      <c r="MMR2" s="74"/>
      <c r="MMS2" s="73"/>
      <c r="MMT2" s="74"/>
      <c r="MMU2" s="74"/>
      <c r="MMV2" s="74"/>
      <c r="MMW2" s="74"/>
      <c r="MMX2" s="74"/>
      <c r="MMY2" s="73"/>
      <c r="MMZ2" s="74"/>
      <c r="MNA2" s="74"/>
      <c r="MNB2" s="74"/>
      <c r="MNC2" s="74"/>
      <c r="MND2" s="74"/>
      <c r="MNE2" s="73"/>
      <c r="MNF2" s="74"/>
      <c r="MNG2" s="74"/>
      <c r="MNH2" s="74"/>
      <c r="MNI2" s="74"/>
      <c r="MNJ2" s="74"/>
      <c r="MNK2" s="73"/>
      <c r="MNL2" s="74"/>
      <c r="MNM2" s="74"/>
      <c r="MNN2" s="74"/>
      <c r="MNO2" s="74"/>
      <c r="MNP2" s="74"/>
      <c r="MNQ2" s="73"/>
      <c r="MNR2" s="74"/>
      <c r="MNS2" s="74"/>
      <c r="MNT2" s="74"/>
      <c r="MNU2" s="74"/>
      <c r="MNV2" s="74"/>
      <c r="MNW2" s="73"/>
      <c r="MNX2" s="74"/>
      <c r="MNY2" s="74"/>
      <c r="MNZ2" s="74"/>
      <c r="MOA2" s="74"/>
      <c r="MOB2" s="74"/>
      <c r="MOC2" s="73"/>
      <c r="MOD2" s="74"/>
      <c r="MOE2" s="74"/>
      <c r="MOF2" s="74"/>
      <c r="MOG2" s="74"/>
      <c r="MOH2" s="74"/>
      <c r="MOI2" s="73"/>
      <c r="MOJ2" s="74"/>
      <c r="MOK2" s="74"/>
      <c r="MOL2" s="74"/>
      <c r="MOM2" s="74"/>
      <c r="MON2" s="74"/>
      <c r="MOO2" s="73"/>
      <c r="MOP2" s="74"/>
      <c r="MOQ2" s="74"/>
      <c r="MOR2" s="74"/>
      <c r="MOS2" s="74"/>
      <c r="MOT2" s="74"/>
      <c r="MOU2" s="73"/>
      <c r="MOV2" s="74"/>
      <c r="MOW2" s="74"/>
      <c r="MOX2" s="74"/>
      <c r="MOY2" s="74"/>
      <c r="MOZ2" s="74"/>
      <c r="MPA2" s="73"/>
      <c r="MPB2" s="74"/>
      <c r="MPC2" s="74"/>
      <c r="MPD2" s="74"/>
      <c r="MPE2" s="74"/>
      <c r="MPF2" s="74"/>
      <c r="MPG2" s="73"/>
      <c r="MPH2" s="74"/>
      <c r="MPI2" s="74"/>
      <c r="MPJ2" s="74"/>
      <c r="MPK2" s="74"/>
      <c r="MPL2" s="74"/>
      <c r="MPM2" s="73"/>
      <c r="MPN2" s="74"/>
      <c r="MPO2" s="74"/>
      <c r="MPP2" s="74"/>
      <c r="MPQ2" s="74"/>
      <c r="MPR2" s="74"/>
      <c r="MPS2" s="73"/>
      <c r="MPT2" s="74"/>
      <c r="MPU2" s="74"/>
      <c r="MPV2" s="74"/>
      <c r="MPW2" s="74"/>
      <c r="MPX2" s="74"/>
      <c r="MPY2" s="73"/>
      <c r="MPZ2" s="74"/>
      <c r="MQA2" s="74"/>
      <c r="MQB2" s="74"/>
      <c r="MQC2" s="74"/>
      <c r="MQD2" s="74"/>
      <c r="MQE2" s="73"/>
      <c r="MQF2" s="74"/>
      <c r="MQG2" s="74"/>
      <c r="MQH2" s="74"/>
      <c r="MQI2" s="74"/>
      <c r="MQJ2" s="74"/>
      <c r="MQK2" s="73"/>
      <c r="MQL2" s="74"/>
      <c r="MQM2" s="74"/>
      <c r="MQN2" s="74"/>
      <c r="MQO2" s="74"/>
      <c r="MQP2" s="74"/>
      <c r="MQQ2" s="73"/>
      <c r="MQR2" s="74"/>
      <c r="MQS2" s="74"/>
      <c r="MQT2" s="74"/>
      <c r="MQU2" s="74"/>
      <c r="MQV2" s="74"/>
      <c r="MQW2" s="73"/>
      <c r="MQX2" s="74"/>
      <c r="MQY2" s="74"/>
      <c r="MQZ2" s="74"/>
      <c r="MRA2" s="74"/>
      <c r="MRB2" s="74"/>
      <c r="MRC2" s="73"/>
      <c r="MRD2" s="74"/>
      <c r="MRE2" s="74"/>
      <c r="MRF2" s="74"/>
      <c r="MRG2" s="74"/>
      <c r="MRH2" s="74"/>
      <c r="MRI2" s="73"/>
      <c r="MRJ2" s="74"/>
      <c r="MRK2" s="74"/>
      <c r="MRL2" s="74"/>
      <c r="MRM2" s="74"/>
      <c r="MRN2" s="74"/>
      <c r="MRO2" s="73"/>
      <c r="MRP2" s="74"/>
      <c r="MRQ2" s="74"/>
      <c r="MRR2" s="74"/>
      <c r="MRS2" s="74"/>
      <c r="MRT2" s="74"/>
      <c r="MRU2" s="73"/>
      <c r="MRV2" s="74"/>
      <c r="MRW2" s="74"/>
      <c r="MRX2" s="74"/>
      <c r="MRY2" s="74"/>
      <c r="MRZ2" s="74"/>
      <c r="MSA2" s="73"/>
      <c r="MSB2" s="74"/>
      <c r="MSC2" s="74"/>
      <c r="MSD2" s="74"/>
      <c r="MSE2" s="74"/>
      <c r="MSF2" s="74"/>
      <c r="MSG2" s="73"/>
      <c r="MSH2" s="74"/>
      <c r="MSI2" s="74"/>
      <c r="MSJ2" s="74"/>
      <c r="MSK2" s="74"/>
      <c r="MSL2" s="74"/>
      <c r="MSM2" s="73"/>
      <c r="MSN2" s="74"/>
      <c r="MSO2" s="74"/>
      <c r="MSP2" s="74"/>
      <c r="MSQ2" s="74"/>
      <c r="MSR2" s="74"/>
      <c r="MSS2" s="73"/>
      <c r="MST2" s="74"/>
      <c r="MSU2" s="74"/>
      <c r="MSV2" s="74"/>
      <c r="MSW2" s="74"/>
      <c r="MSX2" s="74"/>
      <c r="MSY2" s="73"/>
      <c r="MSZ2" s="74"/>
      <c r="MTA2" s="74"/>
      <c r="MTB2" s="74"/>
      <c r="MTC2" s="74"/>
      <c r="MTD2" s="74"/>
      <c r="MTE2" s="73"/>
      <c r="MTF2" s="74"/>
      <c r="MTG2" s="74"/>
      <c r="MTH2" s="74"/>
      <c r="MTI2" s="74"/>
      <c r="MTJ2" s="74"/>
      <c r="MTK2" s="73"/>
      <c r="MTL2" s="74"/>
      <c r="MTM2" s="74"/>
      <c r="MTN2" s="74"/>
      <c r="MTO2" s="74"/>
      <c r="MTP2" s="74"/>
      <c r="MTQ2" s="73"/>
      <c r="MTR2" s="74"/>
      <c r="MTS2" s="74"/>
      <c r="MTT2" s="74"/>
      <c r="MTU2" s="74"/>
      <c r="MTV2" s="74"/>
      <c r="MTW2" s="73"/>
      <c r="MTX2" s="74"/>
      <c r="MTY2" s="74"/>
      <c r="MTZ2" s="74"/>
      <c r="MUA2" s="74"/>
      <c r="MUB2" s="74"/>
      <c r="MUC2" s="73"/>
      <c r="MUD2" s="74"/>
      <c r="MUE2" s="74"/>
      <c r="MUF2" s="74"/>
      <c r="MUG2" s="74"/>
      <c r="MUH2" s="74"/>
      <c r="MUI2" s="73"/>
      <c r="MUJ2" s="74"/>
      <c r="MUK2" s="74"/>
      <c r="MUL2" s="74"/>
      <c r="MUM2" s="74"/>
      <c r="MUN2" s="74"/>
      <c r="MUO2" s="73"/>
      <c r="MUP2" s="74"/>
      <c r="MUQ2" s="74"/>
      <c r="MUR2" s="74"/>
      <c r="MUS2" s="74"/>
      <c r="MUT2" s="74"/>
      <c r="MUU2" s="73"/>
      <c r="MUV2" s="74"/>
      <c r="MUW2" s="74"/>
      <c r="MUX2" s="74"/>
      <c r="MUY2" s="74"/>
      <c r="MUZ2" s="74"/>
      <c r="MVA2" s="73"/>
      <c r="MVB2" s="74"/>
      <c r="MVC2" s="74"/>
      <c r="MVD2" s="74"/>
      <c r="MVE2" s="74"/>
      <c r="MVF2" s="74"/>
      <c r="MVG2" s="73"/>
      <c r="MVH2" s="74"/>
      <c r="MVI2" s="74"/>
      <c r="MVJ2" s="74"/>
      <c r="MVK2" s="74"/>
      <c r="MVL2" s="74"/>
      <c r="MVM2" s="73"/>
      <c r="MVN2" s="74"/>
      <c r="MVO2" s="74"/>
      <c r="MVP2" s="74"/>
      <c r="MVQ2" s="74"/>
      <c r="MVR2" s="74"/>
      <c r="MVS2" s="73"/>
      <c r="MVT2" s="74"/>
      <c r="MVU2" s="74"/>
      <c r="MVV2" s="74"/>
      <c r="MVW2" s="74"/>
      <c r="MVX2" s="74"/>
      <c r="MVY2" s="73"/>
      <c r="MVZ2" s="74"/>
      <c r="MWA2" s="74"/>
      <c r="MWB2" s="74"/>
      <c r="MWC2" s="74"/>
      <c r="MWD2" s="74"/>
      <c r="MWE2" s="73"/>
      <c r="MWF2" s="74"/>
      <c r="MWG2" s="74"/>
      <c r="MWH2" s="74"/>
      <c r="MWI2" s="74"/>
      <c r="MWJ2" s="74"/>
      <c r="MWK2" s="73"/>
      <c r="MWL2" s="74"/>
      <c r="MWM2" s="74"/>
      <c r="MWN2" s="74"/>
      <c r="MWO2" s="74"/>
      <c r="MWP2" s="74"/>
      <c r="MWQ2" s="73"/>
      <c r="MWR2" s="74"/>
      <c r="MWS2" s="74"/>
      <c r="MWT2" s="74"/>
      <c r="MWU2" s="74"/>
      <c r="MWV2" s="74"/>
      <c r="MWW2" s="73"/>
      <c r="MWX2" s="74"/>
      <c r="MWY2" s="74"/>
      <c r="MWZ2" s="74"/>
      <c r="MXA2" s="74"/>
      <c r="MXB2" s="74"/>
      <c r="MXC2" s="73"/>
      <c r="MXD2" s="74"/>
      <c r="MXE2" s="74"/>
      <c r="MXF2" s="74"/>
      <c r="MXG2" s="74"/>
      <c r="MXH2" s="74"/>
      <c r="MXI2" s="73"/>
      <c r="MXJ2" s="74"/>
      <c r="MXK2" s="74"/>
      <c r="MXL2" s="74"/>
      <c r="MXM2" s="74"/>
      <c r="MXN2" s="74"/>
      <c r="MXO2" s="73"/>
      <c r="MXP2" s="74"/>
      <c r="MXQ2" s="74"/>
      <c r="MXR2" s="74"/>
      <c r="MXS2" s="74"/>
      <c r="MXT2" s="74"/>
      <c r="MXU2" s="73"/>
      <c r="MXV2" s="74"/>
      <c r="MXW2" s="74"/>
      <c r="MXX2" s="74"/>
      <c r="MXY2" s="74"/>
      <c r="MXZ2" s="74"/>
      <c r="MYA2" s="73"/>
      <c r="MYB2" s="74"/>
      <c r="MYC2" s="74"/>
      <c r="MYD2" s="74"/>
      <c r="MYE2" s="74"/>
      <c r="MYF2" s="74"/>
      <c r="MYG2" s="73"/>
      <c r="MYH2" s="74"/>
      <c r="MYI2" s="74"/>
      <c r="MYJ2" s="74"/>
      <c r="MYK2" s="74"/>
      <c r="MYL2" s="74"/>
      <c r="MYM2" s="73"/>
      <c r="MYN2" s="74"/>
      <c r="MYO2" s="74"/>
      <c r="MYP2" s="74"/>
      <c r="MYQ2" s="74"/>
      <c r="MYR2" s="74"/>
      <c r="MYS2" s="73"/>
      <c r="MYT2" s="74"/>
      <c r="MYU2" s="74"/>
      <c r="MYV2" s="74"/>
      <c r="MYW2" s="74"/>
      <c r="MYX2" s="74"/>
      <c r="MYY2" s="73"/>
      <c r="MYZ2" s="74"/>
      <c r="MZA2" s="74"/>
      <c r="MZB2" s="74"/>
      <c r="MZC2" s="74"/>
      <c r="MZD2" s="74"/>
      <c r="MZE2" s="73"/>
      <c r="MZF2" s="74"/>
      <c r="MZG2" s="74"/>
      <c r="MZH2" s="74"/>
      <c r="MZI2" s="74"/>
      <c r="MZJ2" s="74"/>
      <c r="MZK2" s="73"/>
      <c r="MZL2" s="74"/>
      <c r="MZM2" s="74"/>
      <c r="MZN2" s="74"/>
      <c r="MZO2" s="74"/>
      <c r="MZP2" s="74"/>
      <c r="MZQ2" s="73"/>
      <c r="MZR2" s="74"/>
      <c r="MZS2" s="74"/>
      <c r="MZT2" s="74"/>
      <c r="MZU2" s="74"/>
      <c r="MZV2" s="74"/>
      <c r="MZW2" s="73"/>
      <c r="MZX2" s="74"/>
      <c r="MZY2" s="74"/>
      <c r="MZZ2" s="74"/>
      <c r="NAA2" s="74"/>
      <c r="NAB2" s="74"/>
      <c r="NAC2" s="73"/>
      <c r="NAD2" s="74"/>
      <c r="NAE2" s="74"/>
      <c r="NAF2" s="74"/>
      <c r="NAG2" s="74"/>
      <c r="NAH2" s="74"/>
      <c r="NAI2" s="73"/>
      <c r="NAJ2" s="74"/>
      <c r="NAK2" s="74"/>
      <c r="NAL2" s="74"/>
      <c r="NAM2" s="74"/>
      <c r="NAN2" s="74"/>
      <c r="NAO2" s="73"/>
      <c r="NAP2" s="74"/>
      <c r="NAQ2" s="74"/>
      <c r="NAR2" s="74"/>
      <c r="NAS2" s="74"/>
      <c r="NAT2" s="74"/>
      <c r="NAU2" s="73"/>
      <c r="NAV2" s="74"/>
      <c r="NAW2" s="74"/>
      <c r="NAX2" s="74"/>
      <c r="NAY2" s="74"/>
      <c r="NAZ2" s="74"/>
      <c r="NBA2" s="73"/>
      <c r="NBB2" s="74"/>
      <c r="NBC2" s="74"/>
      <c r="NBD2" s="74"/>
      <c r="NBE2" s="74"/>
      <c r="NBF2" s="74"/>
      <c r="NBG2" s="73"/>
      <c r="NBH2" s="74"/>
      <c r="NBI2" s="74"/>
      <c r="NBJ2" s="74"/>
      <c r="NBK2" s="74"/>
      <c r="NBL2" s="74"/>
      <c r="NBM2" s="73"/>
      <c r="NBN2" s="74"/>
      <c r="NBO2" s="74"/>
      <c r="NBP2" s="74"/>
      <c r="NBQ2" s="74"/>
      <c r="NBR2" s="74"/>
      <c r="NBS2" s="73"/>
      <c r="NBT2" s="74"/>
      <c r="NBU2" s="74"/>
      <c r="NBV2" s="74"/>
      <c r="NBW2" s="74"/>
      <c r="NBX2" s="74"/>
      <c r="NBY2" s="73"/>
      <c r="NBZ2" s="74"/>
      <c r="NCA2" s="74"/>
      <c r="NCB2" s="74"/>
      <c r="NCC2" s="74"/>
      <c r="NCD2" s="74"/>
      <c r="NCE2" s="73"/>
      <c r="NCF2" s="74"/>
      <c r="NCG2" s="74"/>
      <c r="NCH2" s="74"/>
      <c r="NCI2" s="74"/>
      <c r="NCJ2" s="74"/>
      <c r="NCK2" s="73"/>
      <c r="NCL2" s="74"/>
      <c r="NCM2" s="74"/>
      <c r="NCN2" s="74"/>
      <c r="NCO2" s="74"/>
      <c r="NCP2" s="74"/>
      <c r="NCQ2" s="73"/>
      <c r="NCR2" s="74"/>
      <c r="NCS2" s="74"/>
      <c r="NCT2" s="74"/>
      <c r="NCU2" s="74"/>
      <c r="NCV2" s="74"/>
      <c r="NCW2" s="73"/>
      <c r="NCX2" s="74"/>
      <c r="NCY2" s="74"/>
      <c r="NCZ2" s="74"/>
      <c r="NDA2" s="74"/>
      <c r="NDB2" s="74"/>
      <c r="NDC2" s="73"/>
      <c r="NDD2" s="74"/>
      <c r="NDE2" s="74"/>
      <c r="NDF2" s="74"/>
      <c r="NDG2" s="74"/>
      <c r="NDH2" s="74"/>
      <c r="NDI2" s="73"/>
      <c r="NDJ2" s="74"/>
      <c r="NDK2" s="74"/>
      <c r="NDL2" s="74"/>
      <c r="NDM2" s="74"/>
      <c r="NDN2" s="74"/>
      <c r="NDO2" s="73"/>
      <c r="NDP2" s="74"/>
      <c r="NDQ2" s="74"/>
      <c r="NDR2" s="74"/>
      <c r="NDS2" s="74"/>
      <c r="NDT2" s="74"/>
      <c r="NDU2" s="73"/>
      <c r="NDV2" s="74"/>
      <c r="NDW2" s="74"/>
      <c r="NDX2" s="74"/>
      <c r="NDY2" s="74"/>
      <c r="NDZ2" s="74"/>
      <c r="NEA2" s="73"/>
      <c r="NEB2" s="74"/>
      <c r="NEC2" s="74"/>
      <c r="NED2" s="74"/>
      <c r="NEE2" s="74"/>
      <c r="NEF2" s="74"/>
      <c r="NEG2" s="73"/>
      <c r="NEH2" s="74"/>
      <c r="NEI2" s="74"/>
      <c r="NEJ2" s="74"/>
      <c r="NEK2" s="74"/>
      <c r="NEL2" s="74"/>
      <c r="NEM2" s="73"/>
      <c r="NEN2" s="74"/>
      <c r="NEO2" s="74"/>
      <c r="NEP2" s="74"/>
      <c r="NEQ2" s="74"/>
      <c r="NER2" s="74"/>
      <c r="NES2" s="73"/>
      <c r="NET2" s="74"/>
      <c r="NEU2" s="74"/>
      <c r="NEV2" s="74"/>
      <c r="NEW2" s="74"/>
      <c r="NEX2" s="74"/>
      <c r="NEY2" s="73"/>
      <c r="NEZ2" s="74"/>
      <c r="NFA2" s="74"/>
      <c r="NFB2" s="74"/>
      <c r="NFC2" s="74"/>
      <c r="NFD2" s="74"/>
      <c r="NFE2" s="73"/>
      <c r="NFF2" s="74"/>
      <c r="NFG2" s="74"/>
      <c r="NFH2" s="74"/>
      <c r="NFI2" s="74"/>
      <c r="NFJ2" s="74"/>
      <c r="NFK2" s="73"/>
      <c r="NFL2" s="74"/>
      <c r="NFM2" s="74"/>
      <c r="NFN2" s="74"/>
      <c r="NFO2" s="74"/>
      <c r="NFP2" s="74"/>
      <c r="NFQ2" s="73"/>
      <c r="NFR2" s="74"/>
      <c r="NFS2" s="74"/>
      <c r="NFT2" s="74"/>
      <c r="NFU2" s="74"/>
      <c r="NFV2" s="74"/>
      <c r="NFW2" s="73"/>
      <c r="NFX2" s="74"/>
      <c r="NFY2" s="74"/>
      <c r="NFZ2" s="74"/>
      <c r="NGA2" s="74"/>
      <c r="NGB2" s="74"/>
      <c r="NGC2" s="73"/>
      <c r="NGD2" s="74"/>
      <c r="NGE2" s="74"/>
      <c r="NGF2" s="74"/>
      <c r="NGG2" s="74"/>
      <c r="NGH2" s="74"/>
      <c r="NGI2" s="73"/>
      <c r="NGJ2" s="74"/>
      <c r="NGK2" s="74"/>
      <c r="NGL2" s="74"/>
      <c r="NGM2" s="74"/>
      <c r="NGN2" s="74"/>
      <c r="NGO2" s="73"/>
      <c r="NGP2" s="74"/>
      <c r="NGQ2" s="74"/>
      <c r="NGR2" s="74"/>
      <c r="NGS2" s="74"/>
      <c r="NGT2" s="74"/>
      <c r="NGU2" s="73"/>
      <c r="NGV2" s="74"/>
      <c r="NGW2" s="74"/>
      <c r="NGX2" s="74"/>
      <c r="NGY2" s="74"/>
      <c r="NGZ2" s="74"/>
      <c r="NHA2" s="73"/>
      <c r="NHB2" s="74"/>
      <c r="NHC2" s="74"/>
      <c r="NHD2" s="74"/>
      <c r="NHE2" s="74"/>
      <c r="NHF2" s="74"/>
      <c r="NHG2" s="73"/>
      <c r="NHH2" s="74"/>
      <c r="NHI2" s="74"/>
      <c r="NHJ2" s="74"/>
      <c r="NHK2" s="74"/>
      <c r="NHL2" s="74"/>
      <c r="NHM2" s="73"/>
      <c r="NHN2" s="74"/>
      <c r="NHO2" s="74"/>
      <c r="NHP2" s="74"/>
      <c r="NHQ2" s="74"/>
      <c r="NHR2" s="74"/>
      <c r="NHS2" s="73"/>
      <c r="NHT2" s="74"/>
      <c r="NHU2" s="74"/>
      <c r="NHV2" s="74"/>
      <c r="NHW2" s="74"/>
      <c r="NHX2" s="74"/>
      <c r="NHY2" s="73"/>
      <c r="NHZ2" s="74"/>
      <c r="NIA2" s="74"/>
      <c r="NIB2" s="74"/>
      <c r="NIC2" s="74"/>
      <c r="NID2" s="74"/>
      <c r="NIE2" s="73"/>
      <c r="NIF2" s="74"/>
      <c r="NIG2" s="74"/>
      <c r="NIH2" s="74"/>
      <c r="NII2" s="74"/>
      <c r="NIJ2" s="74"/>
      <c r="NIK2" s="73"/>
      <c r="NIL2" s="74"/>
      <c r="NIM2" s="74"/>
      <c r="NIN2" s="74"/>
      <c r="NIO2" s="74"/>
      <c r="NIP2" s="74"/>
      <c r="NIQ2" s="73"/>
      <c r="NIR2" s="74"/>
      <c r="NIS2" s="74"/>
      <c r="NIT2" s="74"/>
      <c r="NIU2" s="74"/>
      <c r="NIV2" s="74"/>
      <c r="NIW2" s="73"/>
      <c r="NIX2" s="74"/>
      <c r="NIY2" s="74"/>
      <c r="NIZ2" s="74"/>
      <c r="NJA2" s="74"/>
      <c r="NJB2" s="74"/>
      <c r="NJC2" s="73"/>
      <c r="NJD2" s="74"/>
      <c r="NJE2" s="74"/>
      <c r="NJF2" s="74"/>
      <c r="NJG2" s="74"/>
      <c r="NJH2" s="74"/>
      <c r="NJI2" s="73"/>
      <c r="NJJ2" s="74"/>
      <c r="NJK2" s="74"/>
      <c r="NJL2" s="74"/>
      <c r="NJM2" s="74"/>
      <c r="NJN2" s="74"/>
      <c r="NJO2" s="73"/>
      <c r="NJP2" s="74"/>
      <c r="NJQ2" s="74"/>
      <c r="NJR2" s="74"/>
      <c r="NJS2" s="74"/>
      <c r="NJT2" s="74"/>
      <c r="NJU2" s="73"/>
      <c r="NJV2" s="74"/>
      <c r="NJW2" s="74"/>
      <c r="NJX2" s="74"/>
      <c r="NJY2" s="74"/>
      <c r="NJZ2" s="74"/>
      <c r="NKA2" s="73"/>
      <c r="NKB2" s="74"/>
      <c r="NKC2" s="74"/>
      <c r="NKD2" s="74"/>
      <c r="NKE2" s="74"/>
      <c r="NKF2" s="74"/>
      <c r="NKG2" s="73"/>
      <c r="NKH2" s="74"/>
      <c r="NKI2" s="74"/>
      <c r="NKJ2" s="74"/>
      <c r="NKK2" s="74"/>
      <c r="NKL2" s="74"/>
      <c r="NKM2" s="73"/>
      <c r="NKN2" s="74"/>
      <c r="NKO2" s="74"/>
      <c r="NKP2" s="74"/>
      <c r="NKQ2" s="74"/>
      <c r="NKR2" s="74"/>
      <c r="NKS2" s="73"/>
      <c r="NKT2" s="74"/>
      <c r="NKU2" s="74"/>
      <c r="NKV2" s="74"/>
      <c r="NKW2" s="74"/>
      <c r="NKX2" s="74"/>
      <c r="NKY2" s="73"/>
      <c r="NKZ2" s="74"/>
      <c r="NLA2" s="74"/>
      <c r="NLB2" s="74"/>
      <c r="NLC2" s="74"/>
      <c r="NLD2" s="74"/>
      <c r="NLE2" s="73"/>
      <c r="NLF2" s="74"/>
      <c r="NLG2" s="74"/>
      <c r="NLH2" s="74"/>
      <c r="NLI2" s="74"/>
      <c r="NLJ2" s="74"/>
      <c r="NLK2" s="73"/>
      <c r="NLL2" s="74"/>
      <c r="NLM2" s="74"/>
      <c r="NLN2" s="74"/>
      <c r="NLO2" s="74"/>
      <c r="NLP2" s="74"/>
      <c r="NLQ2" s="73"/>
      <c r="NLR2" s="74"/>
      <c r="NLS2" s="74"/>
      <c r="NLT2" s="74"/>
      <c r="NLU2" s="74"/>
      <c r="NLV2" s="74"/>
      <c r="NLW2" s="73"/>
      <c r="NLX2" s="74"/>
      <c r="NLY2" s="74"/>
      <c r="NLZ2" s="74"/>
      <c r="NMA2" s="74"/>
      <c r="NMB2" s="74"/>
      <c r="NMC2" s="73"/>
      <c r="NMD2" s="74"/>
      <c r="NME2" s="74"/>
      <c r="NMF2" s="74"/>
      <c r="NMG2" s="74"/>
      <c r="NMH2" s="74"/>
      <c r="NMI2" s="73"/>
      <c r="NMJ2" s="74"/>
      <c r="NMK2" s="74"/>
      <c r="NML2" s="74"/>
      <c r="NMM2" s="74"/>
      <c r="NMN2" s="74"/>
      <c r="NMO2" s="73"/>
      <c r="NMP2" s="74"/>
      <c r="NMQ2" s="74"/>
      <c r="NMR2" s="74"/>
      <c r="NMS2" s="74"/>
      <c r="NMT2" s="74"/>
      <c r="NMU2" s="73"/>
      <c r="NMV2" s="74"/>
      <c r="NMW2" s="74"/>
      <c r="NMX2" s="74"/>
      <c r="NMY2" s="74"/>
      <c r="NMZ2" s="74"/>
      <c r="NNA2" s="73"/>
      <c r="NNB2" s="74"/>
      <c r="NNC2" s="74"/>
      <c r="NND2" s="74"/>
      <c r="NNE2" s="74"/>
      <c r="NNF2" s="74"/>
      <c r="NNG2" s="73"/>
      <c r="NNH2" s="74"/>
      <c r="NNI2" s="74"/>
      <c r="NNJ2" s="74"/>
      <c r="NNK2" s="74"/>
      <c r="NNL2" s="74"/>
      <c r="NNM2" s="73"/>
      <c r="NNN2" s="74"/>
      <c r="NNO2" s="74"/>
      <c r="NNP2" s="74"/>
      <c r="NNQ2" s="74"/>
      <c r="NNR2" s="74"/>
      <c r="NNS2" s="73"/>
      <c r="NNT2" s="74"/>
      <c r="NNU2" s="74"/>
      <c r="NNV2" s="74"/>
      <c r="NNW2" s="74"/>
      <c r="NNX2" s="74"/>
      <c r="NNY2" s="73"/>
      <c r="NNZ2" s="74"/>
      <c r="NOA2" s="74"/>
      <c r="NOB2" s="74"/>
      <c r="NOC2" s="74"/>
      <c r="NOD2" s="74"/>
      <c r="NOE2" s="73"/>
      <c r="NOF2" s="74"/>
      <c r="NOG2" s="74"/>
      <c r="NOH2" s="74"/>
      <c r="NOI2" s="74"/>
      <c r="NOJ2" s="74"/>
      <c r="NOK2" s="73"/>
      <c r="NOL2" s="74"/>
      <c r="NOM2" s="74"/>
      <c r="NON2" s="74"/>
      <c r="NOO2" s="74"/>
      <c r="NOP2" s="74"/>
      <c r="NOQ2" s="73"/>
      <c r="NOR2" s="74"/>
      <c r="NOS2" s="74"/>
      <c r="NOT2" s="74"/>
      <c r="NOU2" s="74"/>
      <c r="NOV2" s="74"/>
      <c r="NOW2" s="73"/>
      <c r="NOX2" s="74"/>
      <c r="NOY2" s="74"/>
      <c r="NOZ2" s="74"/>
      <c r="NPA2" s="74"/>
      <c r="NPB2" s="74"/>
      <c r="NPC2" s="73"/>
      <c r="NPD2" s="74"/>
      <c r="NPE2" s="74"/>
      <c r="NPF2" s="74"/>
      <c r="NPG2" s="74"/>
      <c r="NPH2" s="74"/>
      <c r="NPI2" s="73"/>
      <c r="NPJ2" s="74"/>
      <c r="NPK2" s="74"/>
      <c r="NPL2" s="74"/>
      <c r="NPM2" s="74"/>
      <c r="NPN2" s="74"/>
      <c r="NPO2" s="73"/>
      <c r="NPP2" s="74"/>
      <c r="NPQ2" s="74"/>
      <c r="NPR2" s="74"/>
      <c r="NPS2" s="74"/>
      <c r="NPT2" s="74"/>
      <c r="NPU2" s="73"/>
      <c r="NPV2" s="74"/>
      <c r="NPW2" s="74"/>
      <c r="NPX2" s="74"/>
      <c r="NPY2" s="74"/>
      <c r="NPZ2" s="74"/>
      <c r="NQA2" s="73"/>
      <c r="NQB2" s="74"/>
      <c r="NQC2" s="74"/>
      <c r="NQD2" s="74"/>
      <c r="NQE2" s="74"/>
      <c r="NQF2" s="74"/>
      <c r="NQG2" s="73"/>
      <c r="NQH2" s="74"/>
      <c r="NQI2" s="74"/>
      <c r="NQJ2" s="74"/>
      <c r="NQK2" s="74"/>
      <c r="NQL2" s="74"/>
      <c r="NQM2" s="73"/>
      <c r="NQN2" s="74"/>
      <c r="NQO2" s="74"/>
      <c r="NQP2" s="74"/>
      <c r="NQQ2" s="74"/>
      <c r="NQR2" s="74"/>
      <c r="NQS2" s="73"/>
      <c r="NQT2" s="74"/>
      <c r="NQU2" s="74"/>
      <c r="NQV2" s="74"/>
      <c r="NQW2" s="74"/>
      <c r="NQX2" s="74"/>
      <c r="NQY2" s="73"/>
      <c r="NQZ2" s="74"/>
      <c r="NRA2" s="74"/>
      <c r="NRB2" s="74"/>
      <c r="NRC2" s="74"/>
      <c r="NRD2" s="74"/>
      <c r="NRE2" s="73"/>
      <c r="NRF2" s="74"/>
      <c r="NRG2" s="74"/>
      <c r="NRH2" s="74"/>
      <c r="NRI2" s="74"/>
      <c r="NRJ2" s="74"/>
      <c r="NRK2" s="73"/>
      <c r="NRL2" s="74"/>
      <c r="NRM2" s="74"/>
      <c r="NRN2" s="74"/>
      <c r="NRO2" s="74"/>
      <c r="NRP2" s="74"/>
      <c r="NRQ2" s="73"/>
      <c r="NRR2" s="74"/>
      <c r="NRS2" s="74"/>
      <c r="NRT2" s="74"/>
      <c r="NRU2" s="74"/>
      <c r="NRV2" s="74"/>
      <c r="NRW2" s="73"/>
      <c r="NRX2" s="74"/>
      <c r="NRY2" s="74"/>
      <c r="NRZ2" s="74"/>
      <c r="NSA2" s="74"/>
      <c r="NSB2" s="74"/>
      <c r="NSC2" s="73"/>
      <c r="NSD2" s="74"/>
      <c r="NSE2" s="74"/>
      <c r="NSF2" s="74"/>
      <c r="NSG2" s="74"/>
      <c r="NSH2" s="74"/>
      <c r="NSI2" s="73"/>
      <c r="NSJ2" s="74"/>
      <c r="NSK2" s="74"/>
      <c r="NSL2" s="74"/>
      <c r="NSM2" s="74"/>
      <c r="NSN2" s="74"/>
      <c r="NSO2" s="73"/>
      <c r="NSP2" s="74"/>
      <c r="NSQ2" s="74"/>
      <c r="NSR2" s="74"/>
      <c r="NSS2" s="74"/>
      <c r="NST2" s="74"/>
      <c r="NSU2" s="73"/>
      <c r="NSV2" s="74"/>
      <c r="NSW2" s="74"/>
      <c r="NSX2" s="74"/>
      <c r="NSY2" s="74"/>
      <c r="NSZ2" s="74"/>
      <c r="NTA2" s="73"/>
      <c r="NTB2" s="74"/>
      <c r="NTC2" s="74"/>
      <c r="NTD2" s="74"/>
      <c r="NTE2" s="74"/>
      <c r="NTF2" s="74"/>
      <c r="NTG2" s="73"/>
      <c r="NTH2" s="74"/>
      <c r="NTI2" s="74"/>
      <c r="NTJ2" s="74"/>
      <c r="NTK2" s="74"/>
      <c r="NTL2" s="74"/>
      <c r="NTM2" s="73"/>
      <c r="NTN2" s="74"/>
      <c r="NTO2" s="74"/>
      <c r="NTP2" s="74"/>
      <c r="NTQ2" s="74"/>
      <c r="NTR2" s="74"/>
      <c r="NTS2" s="73"/>
      <c r="NTT2" s="74"/>
      <c r="NTU2" s="74"/>
      <c r="NTV2" s="74"/>
      <c r="NTW2" s="74"/>
      <c r="NTX2" s="74"/>
      <c r="NTY2" s="73"/>
      <c r="NTZ2" s="74"/>
      <c r="NUA2" s="74"/>
      <c r="NUB2" s="74"/>
      <c r="NUC2" s="74"/>
      <c r="NUD2" s="74"/>
      <c r="NUE2" s="73"/>
      <c r="NUF2" s="74"/>
      <c r="NUG2" s="74"/>
      <c r="NUH2" s="74"/>
      <c r="NUI2" s="74"/>
      <c r="NUJ2" s="74"/>
      <c r="NUK2" s="73"/>
      <c r="NUL2" s="74"/>
      <c r="NUM2" s="74"/>
      <c r="NUN2" s="74"/>
      <c r="NUO2" s="74"/>
      <c r="NUP2" s="74"/>
      <c r="NUQ2" s="73"/>
      <c r="NUR2" s="74"/>
      <c r="NUS2" s="74"/>
      <c r="NUT2" s="74"/>
      <c r="NUU2" s="74"/>
      <c r="NUV2" s="74"/>
      <c r="NUW2" s="73"/>
      <c r="NUX2" s="74"/>
      <c r="NUY2" s="74"/>
      <c r="NUZ2" s="74"/>
      <c r="NVA2" s="74"/>
      <c r="NVB2" s="74"/>
      <c r="NVC2" s="73"/>
      <c r="NVD2" s="74"/>
      <c r="NVE2" s="74"/>
      <c r="NVF2" s="74"/>
      <c r="NVG2" s="74"/>
      <c r="NVH2" s="74"/>
      <c r="NVI2" s="73"/>
      <c r="NVJ2" s="74"/>
      <c r="NVK2" s="74"/>
      <c r="NVL2" s="74"/>
      <c r="NVM2" s="74"/>
      <c r="NVN2" s="74"/>
      <c r="NVO2" s="73"/>
      <c r="NVP2" s="74"/>
      <c r="NVQ2" s="74"/>
      <c r="NVR2" s="74"/>
      <c r="NVS2" s="74"/>
      <c r="NVT2" s="74"/>
      <c r="NVU2" s="73"/>
      <c r="NVV2" s="74"/>
      <c r="NVW2" s="74"/>
      <c r="NVX2" s="74"/>
      <c r="NVY2" s="74"/>
      <c r="NVZ2" s="74"/>
      <c r="NWA2" s="73"/>
      <c r="NWB2" s="74"/>
      <c r="NWC2" s="74"/>
      <c r="NWD2" s="74"/>
      <c r="NWE2" s="74"/>
      <c r="NWF2" s="74"/>
      <c r="NWG2" s="73"/>
      <c r="NWH2" s="74"/>
      <c r="NWI2" s="74"/>
      <c r="NWJ2" s="74"/>
      <c r="NWK2" s="74"/>
      <c r="NWL2" s="74"/>
      <c r="NWM2" s="73"/>
      <c r="NWN2" s="74"/>
      <c r="NWO2" s="74"/>
      <c r="NWP2" s="74"/>
      <c r="NWQ2" s="74"/>
      <c r="NWR2" s="74"/>
      <c r="NWS2" s="73"/>
      <c r="NWT2" s="74"/>
      <c r="NWU2" s="74"/>
      <c r="NWV2" s="74"/>
      <c r="NWW2" s="74"/>
      <c r="NWX2" s="74"/>
      <c r="NWY2" s="73"/>
      <c r="NWZ2" s="74"/>
      <c r="NXA2" s="74"/>
      <c r="NXB2" s="74"/>
      <c r="NXC2" s="74"/>
      <c r="NXD2" s="74"/>
      <c r="NXE2" s="73"/>
      <c r="NXF2" s="74"/>
      <c r="NXG2" s="74"/>
      <c r="NXH2" s="74"/>
      <c r="NXI2" s="74"/>
      <c r="NXJ2" s="74"/>
      <c r="NXK2" s="73"/>
      <c r="NXL2" s="74"/>
      <c r="NXM2" s="74"/>
      <c r="NXN2" s="74"/>
      <c r="NXO2" s="74"/>
      <c r="NXP2" s="74"/>
      <c r="NXQ2" s="73"/>
      <c r="NXR2" s="74"/>
      <c r="NXS2" s="74"/>
      <c r="NXT2" s="74"/>
      <c r="NXU2" s="74"/>
      <c r="NXV2" s="74"/>
      <c r="NXW2" s="73"/>
      <c r="NXX2" s="74"/>
      <c r="NXY2" s="74"/>
      <c r="NXZ2" s="74"/>
      <c r="NYA2" s="74"/>
      <c r="NYB2" s="74"/>
      <c r="NYC2" s="73"/>
      <c r="NYD2" s="74"/>
      <c r="NYE2" s="74"/>
      <c r="NYF2" s="74"/>
      <c r="NYG2" s="74"/>
      <c r="NYH2" s="74"/>
      <c r="NYI2" s="73"/>
      <c r="NYJ2" s="74"/>
      <c r="NYK2" s="74"/>
      <c r="NYL2" s="74"/>
      <c r="NYM2" s="74"/>
      <c r="NYN2" s="74"/>
      <c r="NYO2" s="73"/>
      <c r="NYP2" s="74"/>
      <c r="NYQ2" s="74"/>
      <c r="NYR2" s="74"/>
      <c r="NYS2" s="74"/>
      <c r="NYT2" s="74"/>
      <c r="NYU2" s="73"/>
      <c r="NYV2" s="74"/>
      <c r="NYW2" s="74"/>
      <c r="NYX2" s="74"/>
      <c r="NYY2" s="74"/>
      <c r="NYZ2" s="74"/>
      <c r="NZA2" s="73"/>
      <c r="NZB2" s="74"/>
      <c r="NZC2" s="74"/>
      <c r="NZD2" s="74"/>
      <c r="NZE2" s="74"/>
      <c r="NZF2" s="74"/>
      <c r="NZG2" s="73"/>
      <c r="NZH2" s="74"/>
      <c r="NZI2" s="74"/>
      <c r="NZJ2" s="74"/>
      <c r="NZK2" s="74"/>
      <c r="NZL2" s="74"/>
      <c r="NZM2" s="73"/>
      <c r="NZN2" s="74"/>
      <c r="NZO2" s="74"/>
      <c r="NZP2" s="74"/>
      <c r="NZQ2" s="74"/>
      <c r="NZR2" s="74"/>
      <c r="NZS2" s="73"/>
      <c r="NZT2" s="74"/>
      <c r="NZU2" s="74"/>
      <c r="NZV2" s="74"/>
      <c r="NZW2" s="74"/>
      <c r="NZX2" s="74"/>
      <c r="NZY2" s="73"/>
      <c r="NZZ2" s="74"/>
      <c r="OAA2" s="74"/>
      <c r="OAB2" s="74"/>
      <c r="OAC2" s="74"/>
      <c r="OAD2" s="74"/>
      <c r="OAE2" s="73"/>
      <c r="OAF2" s="74"/>
      <c r="OAG2" s="74"/>
      <c r="OAH2" s="74"/>
      <c r="OAI2" s="74"/>
      <c r="OAJ2" s="74"/>
      <c r="OAK2" s="73"/>
      <c r="OAL2" s="74"/>
      <c r="OAM2" s="74"/>
      <c r="OAN2" s="74"/>
      <c r="OAO2" s="74"/>
      <c r="OAP2" s="74"/>
      <c r="OAQ2" s="73"/>
      <c r="OAR2" s="74"/>
      <c r="OAS2" s="74"/>
      <c r="OAT2" s="74"/>
      <c r="OAU2" s="74"/>
      <c r="OAV2" s="74"/>
      <c r="OAW2" s="73"/>
      <c r="OAX2" s="74"/>
      <c r="OAY2" s="74"/>
      <c r="OAZ2" s="74"/>
      <c r="OBA2" s="74"/>
      <c r="OBB2" s="74"/>
      <c r="OBC2" s="73"/>
      <c r="OBD2" s="74"/>
      <c r="OBE2" s="74"/>
      <c r="OBF2" s="74"/>
      <c r="OBG2" s="74"/>
      <c r="OBH2" s="74"/>
      <c r="OBI2" s="73"/>
      <c r="OBJ2" s="74"/>
      <c r="OBK2" s="74"/>
      <c r="OBL2" s="74"/>
      <c r="OBM2" s="74"/>
      <c r="OBN2" s="74"/>
      <c r="OBO2" s="73"/>
      <c r="OBP2" s="74"/>
      <c r="OBQ2" s="74"/>
      <c r="OBR2" s="74"/>
      <c r="OBS2" s="74"/>
      <c r="OBT2" s="74"/>
      <c r="OBU2" s="73"/>
      <c r="OBV2" s="74"/>
      <c r="OBW2" s="74"/>
      <c r="OBX2" s="74"/>
      <c r="OBY2" s="74"/>
      <c r="OBZ2" s="74"/>
      <c r="OCA2" s="73"/>
      <c r="OCB2" s="74"/>
      <c r="OCC2" s="74"/>
      <c r="OCD2" s="74"/>
      <c r="OCE2" s="74"/>
      <c r="OCF2" s="74"/>
      <c r="OCG2" s="73"/>
      <c r="OCH2" s="74"/>
      <c r="OCI2" s="74"/>
      <c r="OCJ2" s="74"/>
      <c r="OCK2" s="74"/>
      <c r="OCL2" s="74"/>
      <c r="OCM2" s="73"/>
      <c r="OCN2" s="74"/>
      <c r="OCO2" s="74"/>
      <c r="OCP2" s="74"/>
      <c r="OCQ2" s="74"/>
      <c r="OCR2" s="74"/>
      <c r="OCS2" s="73"/>
      <c r="OCT2" s="74"/>
      <c r="OCU2" s="74"/>
      <c r="OCV2" s="74"/>
      <c r="OCW2" s="74"/>
      <c r="OCX2" s="74"/>
      <c r="OCY2" s="73"/>
      <c r="OCZ2" s="74"/>
      <c r="ODA2" s="74"/>
      <c r="ODB2" s="74"/>
      <c r="ODC2" s="74"/>
      <c r="ODD2" s="74"/>
      <c r="ODE2" s="73"/>
      <c r="ODF2" s="74"/>
      <c r="ODG2" s="74"/>
      <c r="ODH2" s="74"/>
      <c r="ODI2" s="74"/>
      <c r="ODJ2" s="74"/>
      <c r="ODK2" s="73"/>
      <c r="ODL2" s="74"/>
      <c r="ODM2" s="74"/>
      <c r="ODN2" s="74"/>
      <c r="ODO2" s="74"/>
      <c r="ODP2" s="74"/>
      <c r="ODQ2" s="73"/>
      <c r="ODR2" s="74"/>
      <c r="ODS2" s="74"/>
      <c r="ODT2" s="74"/>
      <c r="ODU2" s="74"/>
      <c r="ODV2" s="74"/>
      <c r="ODW2" s="73"/>
      <c r="ODX2" s="74"/>
      <c r="ODY2" s="74"/>
      <c r="ODZ2" s="74"/>
      <c r="OEA2" s="74"/>
      <c r="OEB2" s="74"/>
      <c r="OEC2" s="73"/>
      <c r="OED2" s="74"/>
      <c r="OEE2" s="74"/>
      <c r="OEF2" s="74"/>
      <c r="OEG2" s="74"/>
      <c r="OEH2" s="74"/>
      <c r="OEI2" s="73"/>
      <c r="OEJ2" s="74"/>
      <c r="OEK2" s="74"/>
      <c r="OEL2" s="74"/>
      <c r="OEM2" s="74"/>
      <c r="OEN2" s="74"/>
      <c r="OEO2" s="73"/>
      <c r="OEP2" s="74"/>
      <c r="OEQ2" s="74"/>
      <c r="OER2" s="74"/>
      <c r="OES2" s="74"/>
      <c r="OET2" s="74"/>
      <c r="OEU2" s="73"/>
      <c r="OEV2" s="74"/>
      <c r="OEW2" s="74"/>
      <c r="OEX2" s="74"/>
      <c r="OEY2" s="74"/>
      <c r="OEZ2" s="74"/>
      <c r="OFA2" s="73"/>
      <c r="OFB2" s="74"/>
      <c r="OFC2" s="74"/>
      <c r="OFD2" s="74"/>
      <c r="OFE2" s="74"/>
      <c r="OFF2" s="74"/>
      <c r="OFG2" s="73"/>
      <c r="OFH2" s="74"/>
      <c r="OFI2" s="74"/>
      <c r="OFJ2" s="74"/>
      <c r="OFK2" s="74"/>
      <c r="OFL2" s="74"/>
      <c r="OFM2" s="73"/>
      <c r="OFN2" s="74"/>
      <c r="OFO2" s="74"/>
      <c r="OFP2" s="74"/>
      <c r="OFQ2" s="74"/>
      <c r="OFR2" s="74"/>
      <c r="OFS2" s="73"/>
      <c r="OFT2" s="74"/>
      <c r="OFU2" s="74"/>
      <c r="OFV2" s="74"/>
      <c r="OFW2" s="74"/>
      <c r="OFX2" s="74"/>
      <c r="OFY2" s="73"/>
      <c r="OFZ2" s="74"/>
      <c r="OGA2" s="74"/>
      <c r="OGB2" s="74"/>
      <c r="OGC2" s="74"/>
      <c r="OGD2" s="74"/>
      <c r="OGE2" s="73"/>
      <c r="OGF2" s="74"/>
      <c r="OGG2" s="74"/>
      <c r="OGH2" s="74"/>
      <c r="OGI2" s="74"/>
      <c r="OGJ2" s="74"/>
      <c r="OGK2" s="73"/>
      <c r="OGL2" s="74"/>
      <c r="OGM2" s="74"/>
      <c r="OGN2" s="74"/>
      <c r="OGO2" s="74"/>
      <c r="OGP2" s="74"/>
      <c r="OGQ2" s="73"/>
      <c r="OGR2" s="74"/>
      <c r="OGS2" s="74"/>
      <c r="OGT2" s="74"/>
      <c r="OGU2" s="74"/>
      <c r="OGV2" s="74"/>
      <c r="OGW2" s="73"/>
      <c r="OGX2" s="74"/>
      <c r="OGY2" s="74"/>
      <c r="OGZ2" s="74"/>
      <c r="OHA2" s="74"/>
      <c r="OHB2" s="74"/>
      <c r="OHC2" s="73"/>
      <c r="OHD2" s="74"/>
      <c r="OHE2" s="74"/>
      <c r="OHF2" s="74"/>
      <c r="OHG2" s="74"/>
      <c r="OHH2" s="74"/>
      <c r="OHI2" s="73"/>
      <c r="OHJ2" s="74"/>
      <c r="OHK2" s="74"/>
      <c r="OHL2" s="74"/>
      <c r="OHM2" s="74"/>
      <c r="OHN2" s="74"/>
      <c r="OHO2" s="73"/>
      <c r="OHP2" s="74"/>
      <c r="OHQ2" s="74"/>
      <c r="OHR2" s="74"/>
      <c r="OHS2" s="74"/>
      <c r="OHT2" s="74"/>
      <c r="OHU2" s="73"/>
      <c r="OHV2" s="74"/>
      <c r="OHW2" s="74"/>
      <c r="OHX2" s="74"/>
      <c r="OHY2" s="74"/>
      <c r="OHZ2" s="74"/>
      <c r="OIA2" s="73"/>
      <c r="OIB2" s="74"/>
      <c r="OIC2" s="74"/>
      <c r="OID2" s="74"/>
      <c r="OIE2" s="74"/>
      <c r="OIF2" s="74"/>
      <c r="OIG2" s="73"/>
      <c r="OIH2" s="74"/>
      <c r="OII2" s="74"/>
      <c r="OIJ2" s="74"/>
      <c r="OIK2" s="74"/>
      <c r="OIL2" s="74"/>
      <c r="OIM2" s="73"/>
      <c r="OIN2" s="74"/>
      <c r="OIO2" s="74"/>
      <c r="OIP2" s="74"/>
      <c r="OIQ2" s="74"/>
      <c r="OIR2" s="74"/>
      <c r="OIS2" s="73"/>
      <c r="OIT2" s="74"/>
      <c r="OIU2" s="74"/>
      <c r="OIV2" s="74"/>
      <c r="OIW2" s="74"/>
      <c r="OIX2" s="74"/>
      <c r="OIY2" s="73"/>
      <c r="OIZ2" s="74"/>
      <c r="OJA2" s="74"/>
      <c r="OJB2" s="74"/>
      <c r="OJC2" s="74"/>
      <c r="OJD2" s="74"/>
      <c r="OJE2" s="73"/>
      <c r="OJF2" s="74"/>
      <c r="OJG2" s="74"/>
      <c r="OJH2" s="74"/>
      <c r="OJI2" s="74"/>
      <c r="OJJ2" s="74"/>
      <c r="OJK2" s="73"/>
      <c r="OJL2" s="74"/>
      <c r="OJM2" s="74"/>
      <c r="OJN2" s="74"/>
      <c r="OJO2" s="74"/>
      <c r="OJP2" s="74"/>
      <c r="OJQ2" s="73"/>
      <c r="OJR2" s="74"/>
      <c r="OJS2" s="74"/>
      <c r="OJT2" s="74"/>
      <c r="OJU2" s="74"/>
      <c r="OJV2" s="74"/>
      <c r="OJW2" s="73"/>
      <c r="OJX2" s="74"/>
      <c r="OJY2" s="74"/>
      <c r="OJZ2" s="74"/>
      <c r="OKA2" s="74"/>
      <c r="OKB2" s="74"/>
      <c r="OKC2" s="73"/>
      <c r="OKD2" s="74"/>
      <c r="OKE2" s="74"/>
      <c r="OKF2" s="74"/>
      <c r="OKG2" s="74"/>
      <c r="OKH2" s="74"/>
      <c r="OKI2" s="73"/>
      <c r="OKJ2" s="74"/>
      <c r="OKK2" s="74"/>
      <c r="OKL2" s="74"/>
      <c r="OKM2" s="74"/>
      <c r="OKN2" s="74"/>
      <c r="OKO2" s="73"/>
      <c r="OKP2" s="74"/>
      <c r="OKQ2" s="74"/>
      <c r="OKR2" s="74"/>
      <c r="OKS2" s="74"/>
      <c r="OKT2" s="74"/>
      <c r="OKU2" s="73"/>
      <c r="OKV2" s="74"/>
      <c r="OKW2" s="74"/>
      <c r="OKX2" s="74"/>
      <c r="OKY2" s="74"/>
      <c r="OKZ2" s="74"/>
      <c r="OLA2" s="73"/>
      <c r="OLB2" s="74"/>
      <c r="OLC2" s="74"/>
      <c r="OLD2" s="74"/>
      <c r="OLE2" s="74"/>
      <c r="OLF2" s="74"/>
      <c r="OLG2" s="73"/>
      <c r="OLH2" s="74"/>
      <c r="OLI2" s="74"/>
      <c r="OLJ2" s="74"/>
      <c r="OLK2" s="74"/>
      <c r="OLL2" s="74"/>
      <c r="OLM2" s="73"/>
      <c r="OLN2" s="74"/>
      <c r="OLO2" s="74"/>
      <c r="OLP2" s="74"/>
      <c r="OLQ2" s="74"/>
      <c r="OLR2" s="74"/>
      <c r="OLS2" s="73"/>
      <c r="OLT2" s="74"/>
      <c r="OLU2" s="74"/>
      <c r="OLV2" s="74"/>
      <c r="OLW2" s="74"/>
      <c r="OLX2" s="74"/>
      <c r="OLY2" s="73"/>
      <c r="OLZ2" s="74"/>
      <c r="OMA2" s="74"/>
      <c r="OMB2" s="74"/>
      <c r="OMC2" s="74"/>
      <c r="OMD2" s="74"/>
      <c r="OME2" s="73"/>
      <c r="OMF2" s="74"/>
      <c r="OMG2" s="74"/>
      <c r="OMH2" s="74"/>
      <c r="OMI2" s="74"/>
      <c r="OMJ2" s="74"/>
      <c r="OMK2" s="73"/>
      <c r="OML2" s="74"/>
      <c r="OMM2" s="74"/>
      <c r="OMN2" s="74"/>
      <c r="OMO2" s="74"/>
      <c r="OMP2" s="74"/>
      <c r="OMQ2" s="73"/>
      <c r="OMR2" s="74"/>
      <c r="OMS2" s="74"/>
      <c r="OMT2" s="74"/>
      <c r="OMU2" s="74"/>
      <c r="OMV2" s="74"/>
      <c r="OMW2" s="73"/>
      <c r="OMX2" s="74"/>
      <c r="OMY2" s="74"/>
      <c r="OMZ2" s="74"/>
      <c r="ONA2" s="74"/>
      <c r="ONB2" s="74"/>
      <c r="ONC2" s="73"/>
      <c r="OND2" s="74"/>
      <c r="ONE2" s="74"/>
      <c r="ONF2" s="74"/>
      <c r="ONG2" s="74"/>
      <c r="ONH2" s="74"/>
      <c r="ONI2" s="73"/>
      <c r="ONJ2" s="74"/>
      <c r="ONK2" s="74"/>
      <c r="ONL2" s="74"/>
      <c r="ONM2" s="74"/>
      <c r="ONN2" s="74"/>
      <c r="ONO2" s="73"/>
      <c r="ONP2" s="74"/>
      <c r="ONQ2" s="74"/>
      <c r="ONR2" s="74"/>
      <c r="ONS2" s="74"/>
      <c r="ONT2" s="74"/>
      <c r="ONU2" s="73"/>
      <c r="ONV2" s="74"/>
      <c r="ONW2" s="74"/>
      <c r="ONX2" s="74"/>
      <c r="ONY2" s="74"/>
      <c r="ONZ2" s="74"/>
      <c r="OOA2" s="73"/>
      <c r="OOB2" s="74"/>
      <c r="OOC2" s="74"/>
      <c r="OOD2" s="74"/>
      <c r="OOE2" s="74"/>
      <c r="OOF2" s="74"/>
      <c r="OOG2" s="73"/>
      <c r="OOH2" s="74"/>
      <c r="OOI2" s="74"/>
      <c r="OOJ2" s="74"/>
      <c r="OOK2" s="74"/>
      <c r="OOL2" s="74"/>
      <c r="OOM2" s="73"/>
      <c r="OON2" s="74"/>
      <c r="OOO2" s="74"/>
      <c r="OOP2" s="74"/>
      <c r="OOQ2" s="74"/>
      <c r="OOR2" s="74"/>
      <c r="OOS2" s="73"/>
      <c r="OOT2" s="74"/>
      <c r="OOU2" s="74"/>
      <c r="OOV2" s="74"/>
      <c r="OOW2" s="74"/>
      <c r="OOX2" s="74"/>
      <c r="OOY2" s="73"/>
      <c r="OOZ2" s="74"/>
      <c r="OPA2" s="74"/>
      <c r="OPB2" s="74"/>
      <c r="OPC2" s="74"/>
      <c r="OPD2" s="74"/>
      <c r="OPE2" s="73"/>
      <c r="OPF2" s="74"/>
      <c r="OPG2" s="74"/>
      <c r="OPH2" s="74"/>
      <c r="OPI2" s="74"/>
      <c r="OPJ2" s="74"/>
      <c r="OPK2" s="73"/>
      <c r="OPL2" s="74"/>
      <c r="OPM2" s="74"/>
      <c r="OPN2" s="74"/>
      <c r="OPO2" s="74"/>
      <c r="OPP2" s="74"/>
      <c r="OPQ2" s="73"/>
      <c r="OPR2" s="74"/>
      <c r="OPS2" s="74"/>
      <c r="OPT2" s="74"/>
      <c r="OPU2" s="74"/>
      <c r="OPV2" s="74"/>
      <c r="OPW2" s="73"/>
      <c r="OPX2" s="74"/>
      <c r="OPY2" s="74"/>
      <c r="OPZ2" s="74"/>
      <c r="OQA2" s="74"/>
      <c r="OQB2" s="74"/>
      <c r="OQC2" s="73"/>
      <c r="OQD2" s="74"/>
      <c r="OQE2" s="74"/>
      <c r="OQF2" s="74"/>
      <c r="OQG2" s="74"/>
      <c r="OQH2" s="74"/>
      <c r="OQI2" s="73"/>
      <c r="OQJ2" s="74"/>
      <c r="OQK2" s="74"/>
      <c r="OQL2" s="74"/>
      <c r="OQM2" s="74"/>
      <c r="OQN2" s="74"/>
      <c r="OQO2" s="73"/>
      <c r="OQP2" s="74"/>
      <c r="OQQ2" s="74"/>
      <c r="OQR2" s="74"/>
      <c r="OQS2" s="74"/>
      <c r="OQT2" s="74"/>
      <c r="OQU2" s="73"/>
      <c r="OQV2" s="74"/>
      <c r="OQW2" s="74"/>
      <c r="OQX2" s="74"/>
      <c r="OQY2" s="74"/>
      <c r="OQZ2" s="74"/>
      <c r="ORA2" s="73"/>
      <c r="ORB2" s="74"/>
      <c r="ORC2" s="74"/>
      <c r="ORD2" s="74"/>
      <c r="ORE2" s="74"/>
      <c r="ORF2" s="74"/>
      <c r="ORG2" s="73"/>
      <c r="ORH2" s="74"/>
      <c r="ORI2" s="74"/>
      <c r="ORJ2" s="74"/>
      <c r="ORK2" s="74"/>
      <c r="ORL2" s="74"/>
      <c r="ORM2" s="73"/>
      <c r="ORN2" s="74"/>
      <c r="ORO2" s="74"/>
      <c r="ORP2" s="74"/>
      <c r="ORQ2" s="74"/>
      <c r="ORR2" s="74"/>
      <c r="ORS2" s="73"/>
      <c r="ORT2" s="74"/>
      <c r="ORU2" s="74"/>
      <c r="ORV2" s="74"/>
      <c r="ORW2" s="74"/>
      <c r="ORX2" s="74"/>
      <c r="ORY2" s="73"/>
      <c r="ORZ2" s="74"/>
      <c r="OSA2" s="74"/>
      <c r="OSB2" s="74"/>
      <c r="OSC2" s="74"/>
      <c r="OSD2" s="74"/>
      <c r="OSE2" s="73"/>
      <c r="OSF2" s="74"/>
      <c r="OSG2" s="74"/>
      <c r="OSH2" s="74"/>
      <c r="OSI2" s="74"/>
      <c r="OSJ2" s="74"/>
      <c r="OSK2" s="73"/>
      <c r="OSL2" s="74"/>
      <c r="OSM2" s="74"/>
      <c r="OSN2" s="74"/>
      <c r="OSO2" s="74"/>
      <c r="OSP2" s="74"/>
      <c r="OSQ2" s="73"/>
      <c r="OSR2" s="74"/>
      <c r="OSS2" s="74"/>
      <c r="OST2" s="74"/>
      <c r="OSU2" s="74"/>
      <c r="OSV2" s="74"/>
      <c r="OSW2" s="73"/>
      <c r="OSX2" s="74"/>
      <c r="OSY2" s="74"/>
      <c r="OSZ2" s="74"/>
      <c r="OTA2" s="74"/>
      <c r="OTB2" s="74"/>
      <c r="OTC2" s="73"/>
      <c r="OTD2" s="74"/>
      <c r="OTE2" s="74"/>
      <c r="OTF2" s="74"/>
      <c r="OTG2" s="74"/>
      <c r="OTH2" s="74"/>
      <c r="OTI2" s="73"/>
      <c r="OTJ2" s="74"/>
      <c r="OTK2" s="74"/>
      <c r="OTL2" s="74"/>
      <c r="OTM2" s="74"/>
      <c r="OTN2" s="74"/>
      <c r="OTO2" s="73"/>
      <c r="OTP2" s="74"/>
      <c r="OTQ2" s="74"/>
      <c r="OTR2" s="74"/>
      <c r="OTS2" s="74"/>
      <c r="OTT2" s="74"/>
      <c r="OTU2" s="73"/>
      <c r="OTV2" s="74"/>
      <c r="OTW2" s="74"/>
      <c r="OTX2" s="74"/>
      <c r="OTY2" s="74"/>
      <c r="OTZ2" s="74"/>
      <c r="OUA2" s="73"/>
      <c r="OUB2" s="74"/>
      <c r="OUC2" s="74"/>
      <c r="OUD2" s="74"/>
      <c r="OUE2" s="74"/>
      <c r="OUF2" s="74"/>
      <c r="OUG2" s="73"/>
      <c r="OUH2" s="74"/>
      <c r="OUI2" s="74"/>
      <c r="OUJ2" s="74"/>
      <c r="OUK2" s="74"/>
      <c r="OUL2" s="74"/>
      <c r="OUM2" s="73"/>
      <c r="OUN2" s="74"/>
      <c r="OUO2" s="74"/>
      <c r="OUP2" s="74"/>
      <c r="OUQ2" s="74"/>
      <c r="OUR2" s="74"/>
      <c r="OUS2" s="73"/>
      <c r="OUT2" s="74"/>
      <c r="OUU2" s="74"/>
      <c r="OUV2" s="74"/>
      <c r="OUW2" s="74"/>
      <c r="OUX2" s="74"/>
      <c r="OUY2" s="73"/>
      <c r="OUZ2" s="74"/>
      <c r="OVA2" s="74"/>
      <c r="OVB2" s="74"/>
      <c r="OVC2" s="74"/>
      <c r="OVD2" s="74"/>
      <c r="OVE2" s="73"/>
      <c r="OVF2" s="74"/>
      <c r="OVG2" s="74"/>
      <c r="OVH2" s="74"/>
      <c r="OVI2" s="74"/>
      <c r="OVJ2" s="74"/>
      <c r="OVK2" s="73"/>
      <c r="OVL2" s="74"/>
      <c r="OVM2" s="74"/>
      <c r="OVN2" s="74"/>
      <c r="OVO2" s="74"/>
      <c r="OVP2" s="74"/>
      <c r="OVQ2" s="73"/>
      <c r="OVR2" s="74"/>
      <c r="OVS2" s="74"/>
      <c r="OVT2" s="74"/>
      <c r="OVU2" s="74"/>
      <c r="OVV2" s="74"/>
      <c r="OVW2" s="73"/>
      <c r="OVX2" s="74"/>
      <c r="OVY2" s="74"/>
      <c r="OVZ2" s="74"/>
      <c r="OWA2" s="74"/>
      <c r="OWB2" s="74"/>
      <c r="OWC2" s="73"/>
      <c r="OWD2" s="74"/>
      <c r="OWE2" s="74"/>
      <c r="OWF2" s="74"/>
      <c r="OWG2" s="74"/>
      <c r="OWH2" s="74"/>
      <c r="OWI2" s="73"/>
      <c r="OWJ2" s="74"/>
      <c r="OWK2" s="74"/>
      <c r="OWL2" s="74"/>
      <c r="OWM2" s="74"/>
      <c r="OWN2" s="74"/>
      <c r="OWO2" s="73"/>
      <c r="OWP2" s="74"/>
      <c r="OWQ2" s="74"/>
      <c r="OWR2" s="74"/>
      <c r="OWS2" s="74"/>
      <c r="OWT2" s="74"/>
      <c r="OWU2" s="73"/>
      <c r="OWV2" s="74"/>
      <c r="OWW2" s="74"/>
      <c r="OWX2" s="74"/>
      <c r="OWY2" s="74"/>
      <c r="OWZ2" s="74"/>
      <c r="OXA2" s="73"/>
      <c r="OXB2" s="74"/>
      <c r="OXC2" s="74"/>
      <c r="OXD2" s="74"/>
      <c r="OXE2" s="74"/>
      <c r="OXF2" s="74"/>
      <c r="OXG2" s="73"/>
      <c r="OXH2" s="74"/>
      <c r="OXI2" s="74"/>
      <c r="OXJ2" s="74"/>
      <c r="OXK2" s="74"/>
      <c r="OXL2" s="74"/>
      <c r="OXM2" s="73"/>
      <c r="OXN2" s="74"/>
      <c r="OXO2" s="74"/>
      <c r="OXP2" s="74"/>
      <c r="OXQ2" s="74"/>
      <c r="OXR2" s="74"/>
      <c r="OXS2" s="73"/>
      <c r="OXT2" s="74"/>
      <c r="OXU2" s="74"/>
      <c r="OXV2" s="74"/>
      <c r="OXW2" s="74"/>
      <c r="OXX2" s="74"/>
      <c r="OXY2" s="73"/>
      <c r="OXZ2" s="74"/>
      <c r="OYA2" s="74"/>
      <c r="OYB2" s="74"/>
      <c r="OYC2" s="74"/>
      <c r="OYD2" s="74"/>
      <c r="OYE2" s="73"/>
      <c r="OYF2" s="74"/>
      <c r="OYG2" s="74"/>
      <c r="OYH2" s="74"/>
      <c r="OYI2" s="74"/>
      <c r="OYJ2" s="74"/>
      <c r="OYK2" s="73"/>
      <c r="OYL2" s="74"/>
      <c r="OYM2" s="74"/>
      <c r="OYN2" s="74"/>
      <c r="OYO2" s="74"/>
      <c r="OYP2" s="74"/>
      <c r="OYQ2" s="73"/>
      <c r="OYR2" s="74"/>
      <c r="OYS2" s="74"/>
      <c r="OYT2" s="74"/>
      <c r="OYU2" s="74"/>
      <c r="OYV2" s="74"/>
      <c r="OYW2" s="73"/>
      <c r="OYX2" s="74"/>
      <c r="OYY2" s="74"/>
      <c r="OYZ2" s="74"/>
      <c r="OZA2" s="74"/>
      <c r="OZB2" s="74"/>
      <c r="OZC2" s="73"/>
      <c r="OZD2" s="74"/>
      <c r="OZE2" s="74"/>
      <c r="OZF2" s="74"/>
      <c r="OZG2" s="74"/>
      <c r="OZH2" s="74"/>
      <c r="OZI2" s="73"/>
      <c r="OZJ2" s="74"/>
      <c r="OZK2" s="74"/>
      <c r="OZL2" s="74"/>
      <c r="OZM2" s="74"/>
      <c r="OZN2" s="74"/>
      <c r="OZO2" s="73"/>
      <c r="OZP2" s="74"/>
      <c r="OZQ2" s="74"/>
      <c r="OZR2" s="74"/>
      <c r="OZS2" s="74"/>
      <c r="OZT2" s="74"/>
      <c r="OZU2" s="73"/>
      <c r="OZV2" s="74"/>
      <c r="OZW2" s="74"/>
      <c r="OZX2" s="74"/>
      <c r="OZY2" s="74"/>
      <c r="OZZ2" s="74"/>
      <c r="PAA2" s="73"/>
      <c r="PAB2" s="74"/>
      <c r="PAC2" s="74"/>
      <c r="PAD2" s="74"/>
      <c r="PAE2" s="74"/>
      <c r="PAF2" s="74"/>
      <c r="PAG2" s="73"/>
      <c r="PAH2" s="74"/>
      <c r="PAI2" s="74"/>
      <c r="PAJ2" s="74"/>
      <c r="PAK2" s="74"/>
      <c r="PAL2" s="74"/>
      <c r="PAM2" s="73"/>
      <c r="PAN2" s="74"/>
      <c r="PAO2" s="74"/>
      <c r="PAP2" s="74"/>
      <c r="PAQ2" s="74"/>
      <c r="PAR2" s="74"/>
      <c r="PAS2" s="73"/>
      <c r="PAT2" s="74"/>
      <c r="PAU2" s="74"/>
      <c r="PAV2" s="74"/>
      <c r="PAW2" s="74"/>
      <c r="PAX2" s="74"/>
      <c r="PAY2" s="73"/>
      <c r="PAZ2" s="74"/>
      <c r="PBA2" s="74"/>
      <c r="PBB2" s="74"/>
      <c r="PBC2" s="74"/>
      <c r="PBD2" s="74"/>
      <c r="PBE2" s="73"/>
      <c r="PBF2" s="74"/>
      <c r="PBG2" s="74"/>
      <c r="PBH2" s="74"/>
      <c r="PBI2" s="74"/>
      <c r="PBJ2" s="74"/>
      <c r="PBK2" s="73"/>
      <c r="PBL2" s="74"/>
      <c r="PBM2" s="74"/>
      <c r="PBN2" s="74"/>
      <c r="PBO2" s="74"/>
      <c r="PBP2" s="74"/>
      <c r="PBQ2" s="73"/>
      <c r="PBR2" s="74"/>
      <c r="PBS2" s="74"/>
      <c r="PBT2" s="74"/>
      <c r="PBU2" s="74"/>
      <c r="PBV2" s="74"/>
      <c r="PBW2" s="73"/>
      <c r="PBX2" s="74"/>
      <c r="PBY2" s="74"/>
      <c r="PBZ2" s="74"/>
      <c r="PCA2" s="74"/>
      <c r="PCB2" s="74"/>
      <c r="PCC2" s="73"/>
      <c r="PCD2" s="74"/>
      <c r="PCE2" s="74"/>
      <c r="PCF2" s="74"/>
      <c r="PCG2" s="74"/>
      <c r="PCH2" s="74"/>
      <c r="PCI2" s="73"/>
      <c r="PCJ2" s="74"/>
      <c r="PCK2" s="74"/>
      <c r="PCL2" s="74"/>
      <c r="PCM2" s="74"/>
      <c r="PCN2" s="74"/>
      <c r="PCO2" s="73"/>
      <c r="PCP2" s="74"/>
      <c r="PCQ2" s="74"/>
      <c r="PCR2" s="74"/>
      <c r="PCS2" s="74"/>
      <c r="PCT2" s="74"/>
      <c r="PCU2" s="73"/>
      <c r="PCV2" s="74"/>
      <c r="PCW2" s="74"/>
      <c r="PCX2" s="74"/>
      <c r="PCY2" s="74"/>
      <c r="PCZ2" s="74"/>
      <c r="PDA2" s="73"/>
      <c r="PDB2" s="74"/>
      <c r="PDC2" s="74"/>
      <c r="PDD2" s="74"/>
      <c r="PDE2" s="74"/>
      <c r="PDF2" s="74"/>
      <c r="PDG2" s="73"/>
      <c r="PDH2" s="74"/>
      <c r="PDI2" s="74"/>
      <c r="PDJ2" s="74"/>
      <c r="PDK2" s="74"/>
      <c r="PDL2" s="74"/>
      <c r="PDM2" s="73"/>
      <c r="PDN2" s="74"/>
      <c r="PDO2" s="74"/>
      <c r="PDP2" s="74"/>
      <c r="PDQ2" s="74"/>
      <c r="PDR2" s="74"/>
      <c r="PDS2" s="73"/>
      <c r="PDT2" s="74"/>
      <c r="PDU2" s="74"/>
      <c r="PDV2" s="74"/>
      <c r="PDW2" s="74"/>
      <c r="PDX2" s="74"/>
      <c r="PDY2" s="73"/>
      <c r="PDZ2" s="74"/>
      <c r="PEA2" s="74"/>
      <c r="PEB2" s="74"/>
      <c r="PEC2" s="74"/>
      <c r="PED2" s="74"/>
      <c r="PEE2" s="73"/>
      <c r="PEF2" s="74"/>
      <c r="PEG2" s="74"/>
      <c r="PEH2" s="74"/>
      <c r="PEI2" s="74"/>
      <c r="PEJ2" s="74"/>
      <c r="PEK2" s="73"/>
      <c r="PEL2" s="74"/>
      <c r="PEM2" s="74"/>
      <c r="PEN2" s="74"/>
      <c r="PEO2" s="74"/>
      <c r="PEP2" s="74"/>
      <c r="PEQ2" s="73"/>
      <c r="PER2" s="74"/>
      <c r="PES2" s="74"/>
      <c r="PET2" s="74"/>
      <c r="PEU2" s="74"/>
      <c r="PEV2" s="74"/>
      <c r="PEW2" s="73"/>
      <c r="PEX2" s="74"/>
      <c r="PEY2" s="74"/>
      <c r="PEZ2" s="74"/>
      <c r="PFA2" s="74"/>
      <c r="PFB2" s="74"/>
      <c r="PFC2" s="73"/>
      <c r="PFD2" s="74"/>
      <c r="PFE2" s="74"/>
      <c r="PFF2" s="74"/>
      <c r="PFG2" s="74"/>
      <c r="PFH2" s="74"/>
      <c r="PFI2" s="73"/>
      <c r="PFJ2" s="74"/>
      <c r="PFK2" s="74"/>
      <c r="PFL2" s="74"/>
      <c r="PFM2" s="74"/>
      <c r="PFN2" s="74"/>
      <c r="PFO2" s="73"/>
      <c r="PFP2" s="74"/>
      <c r="PFQ2" s="74"/>
      <c r="PFR2" s="74"/>
      <c r="PFS2" s="74"/>
      <c r="PFT2" s="74"/>
      <c r="PFU2" s="73"/>
      <c r="PFV2" s="74"/>
      <c r="PFW2" s="74"/>
      <c r="PFX2" s="74"/>
      <c r="PFY2" s="74"/>
      <c r="PFZ2" s="74"/>
      <c r="PGA2" s="73"/>
      <c r="PGB2" s="74"/>
      <c r="PGC2" s="74"/>
      <c r="PGD2" s="74"/>
      <c r="PGE2" s="74"/>
      <c r="PGF2" s="74"/>
      <c r="PGG2" s="73"/>
      <c r="PGH2" s="74"/>
      <c r="PGI2" s="74"/>
      <c r="PGJ2" s="74"/>
      <c r="PGK2" s="74"/>
      <c r="PGL2" s="74"/>
      <c r="PGM2" s="73"/>
      <c r="PGN2" s="74"/>
      <c r="PGO2" s="74"/>
      <c r="PGP2" s="74"/>
      <c r="PGQ2" s="74"/>
      <c r="PGR2" s="74"/>
      <c r="PGS2" s="73"/>
      <c r="PGT2" s="74"/>
      <c r="PGU2" s="74"/>
      <c r="PGV2" s="74"/>
      <c r="PGW2" s="74"/>
      <c r="PGX2" s="74"/>
      <c r="PGY2" s="73"/>
      <c r="PGZ2" s="74"/>
      <c r="PHA2" s="74"/>
      <c r="PHB2" s="74"/>
      <c r="PHC2" s="74"/>
      <c r="PHD2" s="74"/>
      <c r="PHE2" s="73"/>
      <c r="PHF2" s="74"/>
      <c r="PHG2" s="74"/>
      <c r="PHH2" s="74"/>
      <c r="PHI2" s="74"/>
      <c r="PHJ2" s="74"/>
      <c r="PHK2" s="73"/>
      <c r="PHL2" s="74"/>
      <c r="PHM2" s="74"/>
      <c r="PHN2" s="74"/>
      <c r="PHO2" s="74"/>
      <c r="PHP2" s="74"/>
      <c r="PHQ2" s="73"/>
      <c r="PHR2" s="74"/>
      <c r="PHS2" s="74"/>
      <c r="PHT2" s="74"/>
      <c r="PHU2" s="74"/>
      <c r="PHV2" s="74"/>
      <c r="PHW2" s="73"/>
      <c r="PHX2" s="74"/>
      <c r="PHY2" s="74"/>
      <c r="PHZ2" s="74"/>
      <c r="PIA2" s="74"/>
      <c r="PIB2" s="74"/>
      <c r="PIC2" s="73"/>
      <c r="PID2" s="74"/>
      <c r="PIE2" s="74"/>
      <c r="PIF2" s="74"/>
      <c r="PIG2" s="74"/>
      <c r="PIH2" s="74"/>
      <c r="PII2" s="73"/>
      <c r="PIJ2" s="74"/>
      <c r="PIK2" s="74"/>
      <c r="PIL2" s="74"/>
      <c r="PIM2" s="74"/>
      <c r="PIN2" s="74"/>
      <c r="PIO2" s="73"/>
      <c r="PIP2" s="74"/>
      <c r="PIQ2" s="74"/>
      <c r="PIR2" s="74"/>
      <c r="PIS2" s="74"/>
      <c r="PIT2" s="74"/>
      <c r="PIU2" s="73"/>
      <c r="PIV2" s="74"/>
      <c r="PIW2" s="74"/>
      <c r="PIX2" s="74"/>
      <c r="PIY2" s="74"/>
      <c r="PIZ2" s="74"/>
      <c r="PJA2" s="73"/>
      <c r="PJB2" s="74"/>
      <c r="PJC2" s="74"/>
      <c r="PJD2" s="74"/>
      <c r="PJE2" s="74"/>
      <c r="PJF2" s="74"/>
      <c r="PJG2" s="73"/>
      <c r="PJH2" s="74"/>
      <c r="PJI2" s="74"/>
      <c r="PJJ2" s="74"/>
      <c r="PJK2" s="74"/>
      <c r="PJL2" s="74"/>
      <c r="PJM2" s="73"/>
      <c r="PJN2" s="74"/>
      <c r="PJO2" s="74"/>
      <c r="PJP2" s="74"/>
      <c r="PJQ2" s="74"/>
      <c r="PJR2" s="74"/>
      <c r="PJS2" s="73"/>
      <c r="PJT2" s="74"/>
      <c r="PJU2" s="74"/>
      <c r="PJV2" s="74"/>
      <c r="PJW2" s="74"/>
      <c r="PJX2" s="74"/>
      <c r="PJY2" s="73"/>
      <c r="PJZ2" s="74"/>
      <c r="PKA2" s="74"/>
      <c r="PKB2" s="74"/>
      <c r="PKC2" s="74"/>
      <c r="PKD2" s="74"/>
      <c r="PKE2" s="73"/>
      <c r="PKF2" s="74"/>
      <c r="PKG2" s="74"/>
      <c r="PKH2" s="74"/>
      <c r="PKI2" s="74"/>
      <c r="PKJ2" s="74"/>
      <c r="PKK2" s="73"/>
      <c r="PKL2" s="74"/>
      <c r="PKM2" s="74"/>
      <c r="PKN2" s="74"/>
      <c r="PKO2" s="74"/>
      <c r="PKP2" s="74"/>
      <c r="PKQ2" s="73"/>
      <c r="PKR2" s="74"/>
      <c r="PKS2" s="74"/>
      <c r="PKT2" s="74"/>
      <c r="PKU2" s="74"/>
      <c r="PKV2" s="74"/>
      <c r="PKW2" s="73"/>
      <c r="PKX2" s="74"/>
      <c r="PKY2" s="74"/>
      <c r="PKZ2" s="74"/>
      <c r="PLA2" s="74"/>
      <c r="PLB2" s="74"/>
      <c r="PLC2" s="73"/>
      <c r="PLD2" s="74"/>
      <c r="PLE2" s="74"/>
      <c r="PLF2" s="74"/>
      <c r="PLG2" s="74"/>
      <c r="PLH2" s="74"/>
      <c r="PLI2" s="73"/>
      <c r="PLJ2" s="74"/>
      <c r="PLK2" s="74"/>
      <c r="PLL2" s="74"/>
      <c r="PLM2" s="74"/>
      <c r="PLN2" s="74"/>
      <c r="PLO2" s="73"/>
      <c r="PLP2" s="74"/>
      <c r="PLQ2" s="74"/>
      <c r="PLR2" s="74"/>
      <c r="PLS2" s="74"/>
      <c r="PLT2" s="74"/>
      <c r="PLU2" s="73"/>
      <c r="PLV2" s="74"/>
      <c r="PLW2" s="74"/>
      <c r="PLX2" s="74"/>
      <c r="PLY2" s="74"/>
      <c r="PLZ2" s="74"/>
      <c r="PMA2" s="73"/>
      <c r="PMB2" s="74"/>
      <c r="PMC2" s="74"/>
      <c r="PMD2" s="74"/>
      <c r="PME2" s="74"/>
      <c r="PMF2" s="74"/>
      <c r="PMG2" s="73"/>
      <c r="PMH2" s="74"/>
      <c r="PMI2" s="74"/>
      <c r="PMJ2" s="74"/>
      <c r="PMK2" s="74"/>
      <c r="PML2" s="74"/>
      <c r="PMM2" s="73"/>
      <c r="PMN2" s="74"/>
      <c r="PMO2" s="74"/>
      <c r="PMP2" s="74"/>
      <c r="PMQ2" s="74"/>
      <c r="PMR2" s="74"/>
      <c r="PMS2" s="73"/>
      <c r="PMT2" s="74"/>
      <c r="PMU2" s="74"/>
      <c r="PMV2" s="74"/>
      <c r="PMW2" s="74"/>
      <c r="PMX2" s="74"/>
      <c r="PMY2" s="73"/>
      <c r="PMZ2" s="74"/>
      <c r="PNA2" s="74"/>
      <c r="PNB2" s="74"/>
      <c r="PNC2" s="74"/>
      <c r="PND2" s="74"/>
      <c r="PNE2" s="73"/>
      <c r="PNF2" s="74"/>
      <c r="PNG2" s="74"/>
      <c r="PNH2" s="74"/>
      <c r="PNI2" s="74"/>
      <c r="PNJ2" s="74"/>
      <c r="PNK2" s="73"/>
      <c r="PNL2" s="74"/>
      <c r="PNM2" s="74"/>
      <c r="PNN2" s="74"/>
      <c r="PNO2" s="74"/>
      <c r="PNP2" s="74"/>
      <c r="PNQ2" s="73"/>
      <c r="PNR2" s="74"/>
      <c r="PNS2" s="74"/>
      <c r="PNT2" s="74"/>
      <c r="PNU2" s="74"/>
      <c r="PNV2" s="74"/>
      <c r="PNW2" s="73"/>
      <c r="PNX2" s="74"/>
      <c r="PNY2" s="74"/>
      <c r="PNZ2" s="74"/>
      <c r="POA2" s="74"/>
      <c r="POB2" s="74"/>
      <c r="POC2" s="73"/>
      <c r="POD2" s="74"/>
      <c r="POE2" s="74"/>
      <c r="POF2" s="74"/>
      <c r="POG2" s="74"/>
      <c r="POH2" s="74"/>
      <c r="POI2" s="73"/>
      <c r="POJ2" s="74"/>
      <c r="POK2" s="74"/>
      <c r="POL2" s="74"/>
      <c r="POM2" s="74"/>
      <c r="PON2" s="74"/>
      <c r="POO2" s="73"/>
      <c r="POP2" s="74"/>
      <c r="POQ2" s="74"/>
      <c r="POR2" s="74"/>
      <c r="POS2" s="74"/>
      <c r="POT2" s="74"/>
      <c r="POU2" s="73"/>
      <c r="POV2" s="74"/>
      <c r="POW2" s="74"/>
      <c r="POX2" s="74"/>
      <c r="POY2" s="74"/>
      <c r="POZ2" s="74"/>
      <c r="PPA2" s="73"/>
      <c r="PPB2" s="74"/>
      <c r="PPC2" s="74"/>
      <c r="PPD2" s="74"/>
      <c r="PPE2" s="74"/>
      <c r="PPF2" s="74"/>
      <c r="PPG2" s="73"/>
      <c r="PPH2" s="74"/>
      <c r="PPI2" s="74"/>
      <c r="PPJ2" s="74"/>
      <c r="PPK2" s="74"/>
      <c r="PPL2" s="74"/>
      <c r="PPM2" s="73"/>
      <c r="PPN2" s="74"/>
      <c r="PPO2" s="74"/>
      <c r="PPP2" s="74"/>
      <c r="PPQ2" s="74"/>
      <c r="PPR2" s="74"/>
      <c r="PPS2" s="73"/>
      <c r="PPT2" s="74"/>
      <c r="PPU2" s="74"/>
      <c r="PPV2" s="74"/>
      <c r="PPW2" s="74"/>
      <c r="PPX2" s="74"/>
      <c r="PPY2" s="73"/>
      <c r="PPZ2" s="74"/>
      <c r="PQA2" s="74"/>
      <c r="PQB2" s="74"/>
      <c r="PQC2" s="74"/>
      <c r="PQD2" s="74"/>
      <c r="PQE2" s="73"/>
      <c r="PQF2" s="74"/>
      <c r="PQG2" s="74"/>
      <c r="PQH2" s="74"/>
      <c r="PQI2" s="74"/>
      <c r="PQJ2" s="74"/>
      <c r="PQK2" s="73"/>
      <c r="PQL2" s="74"/>
      <c r="PQM2" s="74"/>
      <c r="PQN2" s="74"/>
      <c r="PQO2" s="74"/>
      <c r="PQP2" s="74"/>
      <c r="PQQ2" s="73"/>
      <c r="PQR2" s="74"/>
      <c r="PQS2" s="74"/>
      <c r="PQT2" s="74"/>
      <c r="PQU2" s="74"/>
      <c r="PQV2" s="74"/>
      <c r="PQW2" s="73"/>
      <c r="PQX2" s="74"/>
      <c r="PQY2" s="74"/>
      <c r="PQZ2" s="74"/>
      <c r="PRA2" s="74"/>
      <c r="PRB2" s="74"/>
      <c r="PRC2" s="73"/>
      <c r="PRD2" s="74"/>
      <c r="PRE2" s="74"/>
      <c r="PRF2" s="74"/>
      <c r="PRG2" s="74"/>
      <c r="PRH2" s="74"/>
      <c r="PRI2" s="73"/>
      <c r="PRJ2" s="74"/>
      <c r="PRK2" s="74"/>
      <c r="PRL2" s="74"/>
      <c r="PRM2" s="74"/>
      <c r="PRN2" s="74"/>
      <c r="PRO2" s="73"/>
      <c r="PRP2" s="74"/>
      <c r="PRQ2" s="74"/>
      <c r="PRR2" s="74"/>
      <c r="PRS2" s="74"/>
      <c r="PRT2" s="74"/>
      <c r="PRU2" s="73"/>
      <c r="PRV2" s="74"/>
      <c r="PRW2" s="74"/>
      <c r="PRX2" s="74"/>
      <c r="PRY2" s="74"/>
      <c r="PRZ2" s="74"/>
      <c r="PSA2" s="73"/>
      <c r="PSB2" s="74"/>
      <c r="PSC2" s="74"/>
      <c r="PSD2" s="74"/>
      <c r="PSE2" s="74"/>
      <c r="PSF2" s="74"/>
      <c r="PSG2" s="73"/>
      <c r="PSH2" s="74"/>
      <c r="PSI2" s="74"/>
      <c r="PSJ2" s="74"/>
      <c r="PSK2" s="74"/>
      <c r="PSL2" s="74"/>
      <c r="PSM2" s="73"/>
      <c r="PSN2" s="74"/>
      <c r="PSO2" s="74"/>
      <c r="PSP2" s="74"/>
      <c r="PSQ2" s="74"/>
      <c r="PSR2" s="74"/>
      <c r="PSS2" s="73"/>
      <c r="PST2" s="74"/>
      <c r="PSU2" s="74"/>
      <c r="PSV2" s="74"/>
      <c r="PSW2" s="74"/>
      <c r="PSX2" s="74"/>
      <c r="PSY2" s="73"/>
      <c r="PSZ2" s="74"/>
      <c r="PTA2" s="74"/>
      <c r="PTB2" s="74"/>
      <c r="PTC2" s="74"/>
      <c r="PTD2" s="74"/>
      <c r="PTE2" s="73"/>
      <c r="PTF2" s="74"/>
      <c r="PTG2" s="74"/>
      <c r="PTH2" s="74"/>
      <c r="PTI2" s="74"/>
      <c r="PTJ2" s="74"/>
      <c r="PTK2" s="73"/>
      <c r="PTL2" s="74"/>
      <c r="PTM2" s="74"/>
      <c r="PTN2" s="74"/>
      <c r="PTO2" s="74"/>
      <c r="PTP2" s="74"/>
      <c r="PTQ2" s="73"/>
      <c r="PTR2" s="74"/>
      <c r="PTS2" s="74"/>
      <c r="PTT2" s="74"/>
      <c r="PTU2" s="74"/>
      <c r="PTV2" s="74"/>
      <c r="PTW2" s="73"/>
      <c r="PTX2" s="74"/>
      <c r="PTY2" s="74"/>
      <c r="PTZ2" s="74"/>
      <c r="PUA2" s="74"/>
      <c r="PUB2" s="74"/>
      <c r="PUC2" s="73"/>
      <c r="PUD2" s="74"/>
      <c r="PUE2" s="74"/>
      <c r="PUF2" s="74"/>
      <c r="PUG2" s="74"/>
      <c r="PUH2" s="74"/>
      <c r="PUI2" s="73"/>
      <c r="PUJ2" s="74"/>
      <c r="PUK2" s="74"/>
      <c r="PUL2" s="74"/>
      <c r="PUM2" s="74"/>
      <c r="PUN2" s="74"/>
      <c r="PUO2" s="73"/>
      <c r="PUP2" s="74"/>
      <c r="PUQ2" s="74"/>
      <c r="PUR2" s="74"/>
      <c r="PUS2" s="74"/>
      <c r="PUT2" s="74"/>
      <c r="PUU2" s="73"/>
      <c r="PUV2" s="74"/>
      <c r="PUW2" s="74"/>
      <c r="PUX2" s="74"/>
      <c r="PUY2" s="74"/>
      <c r="PUZ2" s="74"/>
      <c r="PVA2" s="73"/>
      <c r="PVB2" s="74"/>
      <c r="PVC2" s="74"/>
      <c r="PVD2" s="74"/>
      <c r="PVE2" s="74"/>
      <c r="PVF2" s="74"/>
      <c r="PVG2" s="73"/>
      <c r="PVH2" s="74"/>
      <c r="PVI2" s="74"/>
      <c r="PVJ2" s="74"/>
      <c r="PVK2" s="74"/>
      <c r="PVL2" s="74"/>
      <c r="PVM2" s="73"/>
      <c r="PVN2" s="74"/>
      <c r="PVO2" s="74"/>
      <c r="PVP2" s="74"/>
      <c r="PVQ2" s="74"/>
      <c r="PVR2" s="74"/>
      <c r="PVS2" s="73"/>
      <c r="PVT2" s="74"/>
      <c r="PVU2" s="74"/>
      <c r="PVV2" s="74"/>
      <c r="PVW2" s="74"/>
      <c r="PVX2" s="74"/>
      <c r="PVY2" s="73"/>
      <c r="PVZ2" s="74"/>
      <c r="PWA2" s="74"/>
      <c r="PWB2" s="74"/>
      <c r="PWC2" s="74"/>
      <c r="PWD2" s="74"/>
      <c r="PWE2" s="73"/>
      <c r="PWF2" s="74"/>
      <c r="PWG2" s="74"/>
      <c r="PWH2" s="74"/>
      <c r="PWI2" s="74"/>
      <c r="PWJ2" s="74"/>
      <c r="PWK2" s="73"/>
      <c r="PWL2" s="74"/>
      <c r="PWM2" s="74"/>
      <c r="PWN2" s="74"/>
      <c r="PWO2" s="74"/>
      <c r="PWP2" s="74"/>
      <c r="PWQ2" s="73"/>
      <c r="PWR2" s="74"/>
      <c r="PWS2" s="74"/>
      <c r="PWT2" s="74"/>
      <c r="PWU2" s="74"/>
      <c r="PWV2" s="74"/>
      <c r="PWW2" s="73"/>
      <c r="PWX2" s="74"/>
      <c r="PWY2" s="74"/>
      <c r="PWZ2" s="74"/>
      <c r="PXA2" s="74"/>
      <c r="PXB2" s="74"/>
      <c r="PXC2" s="73"/>
      <c r="PXD2" s="74"/>
      <c r="PXE2" s="74"/>
      <c r="PXF2" s="74"/>
      <c r="PXG2" s="74"/>
      <c r="PXH2" s="74"/>
      <c r="PXI2" s="73"/>
      <c r="PXJ2" s="74"/>
      <c r="PXK2" s="74"/>
      <c r="PXL2" s="74"/>
      <c r="PXM2" s="74"/>
      <c r="PXN2" s="74"/>
      <c r="PXO2" s="73"/>
      <c r="PXP2" s="74"/>
      <c r="PXQ2" s="74"/>
      <c r="PXR2" s="74"/>
      <c r="PXS2" s="74"/>
      <c r="PXT2" s="74"/>
      <c r="PXU2" s="73"/>
      <c r="PXV2" s="74"/>
      <c r="PXW2" s="74"/>
      <c r="PXX2" s="74"/>
      <c r="PXY2" s="74"/>
      <c r="PXZ2" s="74"/>
      <c r="PYA2" s="73"/>
      <c r="PYB2" s="74"/>
      <c r="PYC2" s="74"/>
      <c r="PYD2" s="74"/>
      <c r="PYE2" s="74"/>
      <c r="PYF2" s="74"/>
      <c r="PYG2" s="73"/>
      <c r="PYH2" s="74"/>
      <c r="PYI2" s="74"/>
      <c r="PYJ2" s="74"/>
      <c r="PYK2" s="74"/>
      <c r="PYL2" s="74"/>
      <c r="PYM2" s="73"/>
      <c r="PYN2" s="74"/>
      <c r="PYO2" s="74"/>
      <c r="PYP2" s="74"/>
      <c r="PYQ2" s="74"/>
      <c r="PYR2" s="74"/>
      <c r="PYS2" s="73"/>
      <c r="PYT2" s="74"/>
      <c r="PYU2" s="74"/>
      <c r="PYV2" s="74"/>
      <c r="PYW2" s="74"/>
      <c r="PYX2" s="74"/>
      <c r="PYY2" s="73"/>
      <c r="PYZ2" s="74"/>
      <c r="PZA2" s="74"/>
      <c r="PZB2" s="74"/>
      <c r="PZC2" s="74"/>
      <c r="PZD2" s="74"/>
      <c r="PZE2" s="73"/>
      <c r="PZF2" s="74"/>
      <c r="PZG2" s="74"/>
      <c r="PZH2" s="74"/>
      <c r="PZI2" s="74"/>
      <c r="PZJ2" s="74"/>
      <c r="PZK2" s="73"/>
      <c r="PZL2" s="74"/>
      <c r="PZM2" s="74"/>
      <c r="PZN2" s="74"/>
      <c r="PZO2" s="74"/>
      <c r="PZP2" s="74"/>
      <c r="PZQ2" s="73"/>
      <c r="PZR2" s="74"/>
      <c r="PZS2" s="74"/>
      <c r="PZT2" s="74"/>
      <c r="PZU2" s="74"/>
      <c r="PZV2" s="74"/>
      <c r="PZW2" s="73"/>
      <c r="PZX2" s="74"/>
      <c r="PZY2" s="74"/>
      <c r="PZZ2" s="74"/>
      <c r="QAA2" s="74"/>
      <c r="QAB2" s="74"/>
      <c r="QAC2" s="73"/>
      <c r="QAD2" s="74"/>
      <c r="QAE2" s="74"/>
      <c r="QAF2" s="74"/>
      <c r="QAG2" s="74"/>
      <c r="QAH2" s="74"/>
      <c r="QAI2" s="73"/>
      <c r="QAJ2" s="74"/>
      <c r="QAK2" s="74"/>
      <c r="QAL2" s="74"/>
      <c r="QAM2" s="74"/>
      <c r="QAN2" s="74"/>
      <c r="QAO2" s="73"/>
      <c r="QAP2" s="74"/>
      <c r="QAQ2" s="74"/>
      <c r="QAR2" s="74"/>
      <c r="QAS2" s="74"/>
      <c r="QAT2" s="74"/>
      <c r="QAU2" s="73"/>
      <c r="QAV2" s="74"/>
      <c r="QAW2" s="74"/>
      <c r="QAX2" s="74"/>
      <c r="QAY2" s="74"/>
      <c r="QAZ2" s="74"/>
      <c r="QBA2" s="73"/>
      <c r="QBB2" s="74"/>
      <c r="QBC2" s="74"/>
      <c r="QBD2" s="74"/>
      <c r="QBE2" s="74"/>
      <c r="QBF2" s="74"/>
      <c r="QBG2" s="73"/>
      <c r="QBH2" s="74"/>
      <c r="QBI2" s="74"/>
      <c r="QBJ2" s="74"/>
      <c r="QBK2" s="74"/>
      <c r="QBL2" s="74"/>
      <c r="QBM2" s="73"/>
      <c r="QBN2" s="74"/>
      <c r="QBO2" s="74"/>
      <c r="QBP2" s="74"/>
      <c r="QBQ2" s="74"/>
      <c r="QBR2" s="74"/>
      <c r="QBS2" s="73"/>
      <c r="QBT2" s="74"/>
      <c r="QBU2" s="74"/>
      <c r="QBV2" s="74"/>
      <c r="QBW2" s="74"/>
      <c r="QBX2" s="74"/>
      <c r="QBY2" s="73"/>
      <c r="QBZ2" s="74"/>
      <c r="QCA2" s="74"/>
      <c r="QCB2" s="74"/>
      <c r="QCC2" s="74"/>
      <c r="QCD2" s="74"/>
      <c r="QCE2" s="73"/>
      <c r="QCF2" s="74"/>
      <c r="QCG2" s="74"/>
      <c r="QCH2" s="74"/>
      <c r="QCI2" s="74"/>
      <c r="QCJ2" s="74"/>
      <c r="QCK2" s="73"/>
      <c r="QCL2" s="74"/>
      <c r="QCM2" s="74"/>
      <c r="QCN2" s="74"/>
      <c r="QCO2" s="74"/>
      <c r="QCP2" s="74"/>
      <c r="QCQ2" s="73"/>
      <c r="QCR2" s="74"/>
      <c r="QCS2" s="74"/>
      <c r="QCT2" s="74"/>
      <c r="QCU2" s="74"/>
      <c r="QCV2" s="74"/>
      <c r="QCW2" s="73"/>
      <c r="QCX2" s="74"/>
      <c r="QCY2" s="74"/>
      <c r="QCZ2" s="74"/>
      <c r="QDA2" s="74"/>
      <c r="QDB2" s="74"/>
      <c r="QDC2" s="73"/>
      <c r="QDD2" s="74"/>
      <c r="QDE2" s="74"/>
      <c r="QDF2" s="74"/>
      <c r="QDG2" s="74"/>
      <c r="QDH2" s="74"/>
      <c r="QDI2" s="73"/>
      <c r="QDJ2" s="74"/>
      <c r="QDK2" s="74"/>
      <c r="QDL2" s="74"/>
      <c r="QDM2" s="74"/>
      <c r="QDN2" s="74"/>
      <c r="QDO2" s="73"/>
      <c r="QDP2" s="74"/>
      <c r="QDQ2" s="74"/>
      <c r="QDR2" s="74"/>
      <c r="QDS2" s="74"/>
      <c r="QDT2" s="74"/>
      <c r="QDU2" s="73"/>
      <c r="QDV2" s="74"/>
      <c r="QDW2" s="74"/>
      <c r="QDX2" s="74"/>
      <c r="QDY2" s="74"/>
      <c r="QDZ2" s="74"/>
      <c r="QEA2" s="73"/>
      <c r="QEB2" s="74"/>
      <c r="QEC2" s="74"/>
      <c r="QED2" s="74"/>
      <c r="QEE2" s="74"/>
      <c r="QEF2" s="74"/>
      <c r="QEG2" s="73"/>
      <c r="QEH2" s="74"/>
      <c r="QEI2" s="74"/>
      <c r="QEJ2" s="74"/>
      <c r="QEK2" s="74"/>
      <c r="QEL2" s="74"/>
      <c r="QEM2" s="73"/>
      <c r="QEN2" s="74"/>
      <c r="QEO2" s="74"/>
      <c r="QEP2" s="74"/>
      <c r="QEQ2" s="74"/>
      <c r="QER2" s="74"/>
      <c r="QES2" s="73"/>
      <c r="QET2" s="74"/>
      <c r="QEU2" s="74"/>
      <c r="QEV2" s="74"/>
      <c r="QEW2" s="74"/>
      <c r="QEX2" s="74"/>
      <c r="QEY2" s="73"/>
      <c r="QEZ2" s="74"/>
      <c r="QFA2" s="74"/>
      <c r="QFB2" s="74"/>
      <c r="QFC2" s="74"/>
      <c r="QFD2" s="74"/>
      <c r="QFE2" s="73"/>
      <c r="QFF2" s="74"/>
      <c r="QFG2" s="74"/>
      <c r="QFH2" s="74"/>
      <c r="QFI2" s="74"/>
      <c r="QFJ2" s="74"/>
      <c r="QFK2" s="73"/>
      <c r="QFL2" s="74"/>
      <c r="QFM2" s="74"/>
      <c r="QFN2" s="74"/>
      <c r="QFO2" s="74"/>
      <c r="QFP2" s="74"/>
      <c r="QFQ2" s="73"/>
      <c r="QFR2" s="74"/>
      <c r="QFS2" s="74"/>
      <c r="QFT2" s="74"/>
      <c r="QFU2" s="74"/>
      <c r="QFV2" s="74"/>
      <c r="QFW2" s="73"/>
      <c r="QFX2" s="74"/>
      <c r="QFY2" s="74"/>
      <c r="QFZ2" s="74"/>
      <c r="QGA2" s="74"/>
      <c r="QGB2" s="74"/>
      <c r="QGC2" s="73"/>
      <c r="QGD2" s="74"/>
      <c r="QGE2" s="74"/>
      <c r="QGF2" s="74"/>
      <c r="QGG2" s="74"/>
      <c r="QGH2" s="74"/>
      <c r="QGI2" s="73"/>
      <c r="QGJ2" s="74"/>
      <c r="QGK2" s="74"/>
      <c r="QGL2" s="74"/>
      <c r="QGM2" s="74"/>
      <c r="QGN2" s="74"/>
      <c r="QGO2" s="73"/>
      <c r="QGP2" s="74"/>
      <c r="QGQ2" s="74"/>
      <c r="QGR2" s="74"/>
      <c r="QGS2" s="74"/>
      <c r="QGT2" s="74"/>
      <c r="QGU2" s="73"/>
      <c r="QGV2" s="74"/>
      <c r="QGW2" s="74"/>
      <c r="QGX2" s="74"/>
      <c r="QGY2" s="74"/>
      <c r="QGZ2" s="74"/>
      <c r="QHA2" s="73"/>
      <c r="QHB2" s="74"/>
      <c r="QHC2" s="74"/>
      <c r="QHD2" s="74"/>
      <c r="QHE2" s="74"/>
      <c r="QHF2" s="74"/>
      <c r="QHG2" s="73"/>
      <c r="QHH2" s="74"/>
      <c r="QHI2" s="74"/>
      <c r="QHJ2" s="74"/>
      <c r="QHK2" s="74"/>
      <c r="QHL2" s="74"/>
      <c r="QHM2" s="73"/>
      <c r="QHN2" s="74"/>
      <c r="QHO2" s="74"/>
      <c r="QHP2" s="74"/>
      <c r="QHQ2" s="74"/>
      <c r="QHR2" s="74"/>
      <c r="QHS2" s="73"/>
      <c r="QHT2" s="74"/>
      <c r="QHU2" s="74"/>
      <c r="QHV2" s="74"/>
      <c r="QHW2" s="74"/>
      <c r="QHX2" s="74"/>
      <c r="QHY2" s="73"/>
      <c r="QHZ2" s="74"/>
      <c r="QIA2" s="74"/>
      <c r="QIB2" s="74"/>
      <c r="QIC2" s="74"/>
      <c r="QID2" s="74"/>
      <c r="QIE2" s="73"/>
      <c r="QIF2" s="74"/>
      <c r="QIG2" s="74"/>
      <c r="QIH2" s="74"/>
      <c r="QII2" s="74"/>
      <c r="QIJ2" s="74"/>
      <c r="QIK2" s="73"/>
      <c r="QIL2" s="74"/>
      <c r="QIM2" s="74"/>
      <c r="QIN2" s="74"/>
      <c r="QIO2" s="74"/>
      <c r="QIP2" s="74"/>
      <c r="QIQ2" s="73"/>
      <c r="QIR2" s="74"/>
      <c r="QIS2" s="74"/>
      <c r="QIT2" s="74"/>
      <c r="QIU2" s="74"/>
      <c r="QIV2" s="74"/>
      <c r="QIW2" s="73"/>
      <c r="QIX2" s="74"/>
      <c r="QIY2" s="74"/>
      <c r="QIZ2" s="74"/>
      <c r="QJA2" s="74"/>
      <c r="QJB2" s="74"/>
      <c r="QJC2" s="73"/>
      <c r="QJD2" s="74"/>
      <c r="QJE2" s="74"/>
      <c r="QJF2" s="74"/>
      <c r="QJG2" s="74"/>
      <c r="QJH2" s="74"/>
      <c r="QJI2" s="73"/>
      <c r="QJJ2" s="74"/>
      <c r="QJK2" s="74"/>
      <c r="QJL2" s="74"/>
      <c r="QJM2" s="74"/>
      <c r="QJN2" s="74"/>
      <c r="QJO2" s="73"/>
      <c r="QJP2" s="74"/>
      <c r="QJQ2" s="74"/>
      <c r="QJR2" s="74"/>
      <c r="QJS2" s="74"/>
      <c r="QJT2" s="74"/>
      <c r="QJU2" s="73"/>
      <c r="QJV2" s="74"/>
      <c r="QJW2" s="74"/>
      <c r="QJX2" s="74"/>
      <c r="QJY2" s="74"/>
      <c r="QJZ2" s="74"/>
      <c r="QKA2" s="73"/>
      <c r="QKB2" s="74"/>
      <c r="QKC2" s="74"/>
      <c r="QKD2" s="74"/>
      <c r="QKE2" s="74"/>
      <c r="QKF2" s="74"/>
      <c r="QKG2" s="73"/>
      <c r="QKH2" s="74"/>
      <c r="QKI2" s="74"/>
      <c r="QKJ2" s="74"/>
      <c r="QKK2" s="74"/>
      <c r="QKL2" s="74"/>
      <c r="QKM2" s="73"/>
      <c r="QKN2" s="74"/>
      <c r="QKO2" s="74"/>
      <c r="QKP2" s="74"/>
      <c r="QKQ2" s="74"/>
      <c r="QKR2" s="74"/>
      <c r="QKS2" s="73"/>
      <c r="QKT2" s="74"/>
      <c r="QKU2" s="74"/>
      <c r="QKV2" s="74"/>
      <c r="QKW2" s="74"/>
      <c r="QKX2" s="74"/>
      <c r="QKY2" s="73"/>
      <c r="QKZ2" s="74"/>
      <c r="QLA2" s="74"/>
      <c r="QLB2" s="74"/>
      <c r="QLC2" s="74"/>
      <c r="QLD2" s="74"/>
      <c r="QLE2" s="73"/>
      <c r="QLF2" s="74"/>
      <c r="QLG2" s="74"/>
      <c r="QLH2" s="74"/>
      <c r="QLI2" s="74"/>
      <c r="QLJ2" s="74"/>
      <c r="QLK2" s="73"/>
      <c r="QLL2" s="74"/>
      <c r="QLM2" s="74"/>
      <c r="QLN2" s="74"/>
      <c r="QLO2" s="74"/>
      <c r="QLP2" s="74"/>
      <c r="QLQ2" s="73"/>
      <c r="QLR2" s="74"/>
      <c r="QLS2" s="74"/>
      <c r="QLT2" s="74"/>
      <c r="QLU2" s="74"/>
      <c r="QLV2" s="74"/>
      <c r="QLW2" s="73"/>
      <c r="QLX2" s="74"/>
      <c r="QLY2" s="74"/>
      <c r="QLZ2" s="74"/>
      <c r="QMA2" s="74"/>
      <c r="QMB2" s="74"/>
      <c r="QMC2" s="73"/>
      <c r="QMD2" s="74"/>
      <c r="QME2" s="74"/>
      <c r="QMF2" s="74"/>
      <c r="QMG2" s="74"/>
      <c r="QMH2" s="74"/>
      <c r="QMI2" s="73"/>
      <c r="QMJ2" s="74"/>
      <c r="QMK2" s="74"/>
      <c r="QML2" s="74"/>
      <c r="QMM2" s="74"/>
      <c r="QMN2" s="74"/>
      <c r="QMO2" s="73"/>
      <c r="QMP2" s="74"/>
      <c r="QMQ2" s="74"/>
      <c r="QMR2" s="74"/>
      <c r="QMS2" s="74"/>
      <c r="QMT2" s="74"/>
      <c r="QMU2" s="73"/>
      <c r="QMV2" s="74"/>
      <c r="QMW2" s="74"/>
      <c r="QMX2" s="74"/>
      <c r="QMY2" s="74"/>
      <c r="QMZ2" s="74"/>
      <c r="QNA2" s="73"/>
      <c r="QNB2" s="74"/>
      <c r="QNC2" s="74"/>
      <c r="QND2" s="74"/>
      <c r="QNE2" s="74"/>
      <c r="QNF2" s="74"/>
      <c r="QNG2" s="73"/>
      <c r="QNH2" s="74"/>
      <c r="QNI2" s="74"/>
      <c r="QNJ2" s="74"/>
      <c r="QNK2" s="74"/>
      <c r="QNL2" s="74"/>
      <c r="QNM2" s="73"/>
      <c r="QNN2" s="74"/>
      <c r="QNO2" s="74"/>
      <c r="QNP2" s="74"/>
      <c r="QNQ2" s="74"/>
      <c r="QNR2" s="74"/>
      <c r="QNS2" s="73"/>
      <c r="QNT2" s="74"/>
      <c r="QNU2" s="74"/>
      <c r="QNV2" s="74"/>
      <c r="QNW2" s="74"/>
      <c r="QNX2" s="74"/>
      <c r="QNY2" s="73"/>
      <c r="QNZ2" s="74"/>
      <c r="QOA2" s="74"/>
      <c r="QOB2" s="74"/>
      <c r="QOC2" s="74"/>
      <c r="QOD2" s="74"/>
      <c r="QOE2" s="73"/>
      <c r="QOF2" s="74"/>
      <c r="QOG2" s="74"/>
      <c r="QOH2" s="74"/>
      <c r="QOI2" s="74"/>
      <c r="QOJ2" s="74"/>
      <c r="QOK2" s="73"/>
      <c r="QOL2" s="74"/>
      <c r="QOM2" s="74"/>
      <c r="QON2" s="74"/>
      <c r="QOO2" s="74"/>
      <c r="QOP2" s="74"/>
      <c r="QOQ2" s="73"/>
      <c r="QOR2" s="74"/>
      <c r="QOS2" s="74"/>
      <c r="QOT2" s="74"/>
      <c r="QOU2" s="74"/>
      <c r="QOV2" s="74"/>
      <c r="QOW2" s="73"/>
      <c r="QOX2" s="74"/>
      <c r="QOY2" s="74"/>
      <c r="QOZ2" s="74"/>
      <c r="QPA2" s="74"/>
      <c r="QPB2" s="74"/>
      <c r="QPC2" s="73"/>
      <c r="QPD2" s="74"/>
      <c r="QPE2" s="74"/>
      <c r="QPF2" s="74"/>
      <c r="QPG2" s="74"/>
      <c r="QPH2" s="74"/>
      <c r="QPI2" s="73"/>
      <c r="QPJ2" s="74"/>
      <c r="QPK2" s="74"/>
      <c r="QPL2" s="74"/>
      <c r="QPM2" s="74"/>
      <c r="QPN2" s="74"/>
      <c r="QPO2" s="73"/>
      <c r="QPP2" s="74"/>
      <c r="QPQ2" s="74"/>
      <c r="QPR2" s="74"/>
      <c r="QPS2" s="74"/>
      <c r="QPT2" s="74"/>
      <c r="QPU2" s="73"/>
      <c r="QPV2" s="74"/>
      <c r="QPW2" s="74"/>
      <c r="QPX2" s="74"/>
      <c r="QPY2" s="74"/>
      <c r="QPZ2" s="74"/>
      <c r="QQA2" s="73"/>
      <c r="QQB2" s="74"/>
      <c r="QQC2" s="74"/>
      <c r="QQD2" s="74"/>
      <c r="QQE2" s="74"/>
      <c r="QQF2" s="74"/>
      <c r="QQG2" s="73"/>
      <c r="QQH2" s="74"/>
      <c r="QQI2" s="74"/>
      <c r="QQJ2" s="74"/>
      <c r="QQK2" s="74"/>
      <c r="QQL2" s="74"/>
      <c r="QQM2" s="73"/>
      <c r="QQN2" s="74"/>
      <c r="QQO2" s="74"/>
      <c r="QQP2" s="74"/>
      <c r="QQQ2" s="74"/>
      <c r="QQR2" s="74"/>
      <c r="QQS2" s="73"/>
      <c r="QQT2" s="74"/>
      <c r="QQU2" s="74"/>
      <c r="QQV2" s="74"/>
      <c r="QQW2" s="74"/>
      <c r="QQX2" s="74"/>
      <c r="QQY2" s="73"/>
      <c r="QQZ2" s="74"/>
      <c r="QRA2" s="74"/>
      <c r="QRB2" s="74"/>
      <c r="QRC2" s="74"/>
      <c r="QRD2" s="74"/>
      <c r="QRE2" s="73"/>
      <c r="QRF2" s="74"/>
      <c r="QRG2" s="74"/>
      <c r="QRH2" s="74"/>
      <c r="QRI2" s="74"/>
      <c r="QRJ2" s="74"/>
      <c r="QRK2" s="73"/>
      <c r="QRL2" s="74"/>
      <c r="QRM2" s="74"/>
      <c r="QRN2" s="74"/>
      <c r="QRO2" s="74"/>
      <c r="QRP2" s="74"/>
      <c r="QRQ2" s="73"/>
      <c r="QRR2" s="74"/>
      <c r="QRS2" s="74"/>
      <c r="QRT2" s="74"/>
      <c r="QRU2" s="74"/>
      <c r="QRV2" s="74"/>
      <c r="QRW2" s="73"/>
      <c r="QRX2" s="74"/>
      <c r="QRY2" s="74"/>
      <c r="QRZ2" s="74"/>
      <c r="QSA2" s="74"/>
      <c r="QSB2" s="74"/>
      <c r="QSC2" s="73"/>
      <c r="QSD2" s="74"/>
      <c r="QSE2" s="74"/>
      <c r="QSF2" s="74"/>
      <c r="QSG2" s="74"/>
      <c r="QSH2" s="74"/>
      <c r="QSI2" s="73"/>
      <c r="QSJ2" s="74"/>
      <c r="QSK2" s="74"/>
      <c r="QSL2" s="74"/>
      <c r="QSM2" s="74"/>
      <c r="QSN2" s="74"/>
      <c r="QSO2" s="73"/>
      <c r="QSP2" s="74"/>
      <c r="QSQ2" s="74"/>
      <c r="QSR2" s="74"/>
      <c r="QSS2" s="74"/>
      <c r="QST2" s="74"/>
      <c r="QSU2" s="73"/>
      <c r="QSV2" s="74"/>
      <c r="QSW2" s="74"/>
      <c r="QSX2" s="74"/>
      <c r="QSY2" s="74"/>
      <c r="QSZ2" s="74"/>
      <c r="QTA2" s="73"/>
      <c r="QTB2" s="74"/>
      <c r="QTC2" s="74"/>
      <c r="QTD2" s="74"/>
      <c r="QTE2" s="74"/>
      <c r="QTF2" s="74"/>
      <c r="QTG2" s="73"/>
      <c r="QTH2" s="74"/>
      <c r="QTI2" s="74"/>
      <c r="QTJ2" s="74"/>
      <c r="QTK2" s="74"/>
      <c r="QTL2" s="74"/>
      <c r="QTM2" s="73"/>
      <c r="QTN2" s="74"/>
      <c r="QTO2" s="74"/>
      <c r="QTP2" s="74"/>
      <c r="QTQ2" s="74"/>
      <c r="QTR2" s="74"/>
      <c r="QTS2" s="73"/>
      <c r="QTT2" s="74"/>
      <c r="QTU2" s="74"/>
      <c r="QTV2" s="74"/>
      <c r="QTW2" s="74"/>
      <c r="QTX2" s="74"/>
      <c r="QTY2" s="73"/>
      <c r="QTZ2" s="74"/>
      <c r="QUA2" s="74"/>
      <c r="QUB2" s="74"/>
      <c r="QUC2" s="74"/>
      <c r="QUD2" s="74"/>
      <c r="QUE2" s="73"/>
      <c r="QUF2" s="74"/>
      <c r="QUG2" s="74"/>
      <c r="QUH2" s="74"/>
      <c r="QUI2" s="74"/>
      <c r="QUJ2" s="74"/>
      <c r="QUK2" s="73"/>
      <c r="QUL2" s="74"/>
      <c r="QUM2" s="74"/>
      <c r="QUN2" s="74"/>
      <c r="QUO2" s="74"/>
      <c r="QUP2" s="74"/>
      <c r="QUQ2" s="73"/>
      <c r="QUR2" s="74"/>
      <c r="QUS2" s="74"/>
      <c r="QUT2" s="74"/>
      <c r="QUU2" s="74"/>
      <c r="QUV2" s="74"/>
      <c r="QUW2" s="73"/>
      <c r="QUX2" s="74"/>
      <c r="QUY2" s="74"/>
      <c r="QUZ2" s="74"/>
      <c r="QVA2" s="74"/>
      <c r="QVB2" s="74"/>
      <c r="QVC2" s="73"/>
      <c r="QVD2" s="74"/>
      <c r="QVE2" s="74"/>
      <c r="QVF2" s="74"/>
      <c r="QVG2" s="74"/>
      <c r="QVH2" s="74"/>
      <c r="QVI2" s="73"/>
      <c r="QVJ2" s="74"/>
      <c r="QVK2" s="74"/>
      <c r="QVL2" s="74"/>
      <c r="QVM2" s="74"/>
      <c r="QVN2" s="74"/>
      <c r="QVO2" s="73"/>
      <c r="QVP2" s="74"/>
      <c r="QVQ2" s="74"/>
      <c r="QVR2" s="74"/>
      <c r="QVS2" s="74"/>
      <c r="QVT2" s="74"/>
      <c r="QVU2" s="73"/>
      <c r="QVV2" s="74"/>
      <c r="QVW2" s="74"/>
      <c r="QVX2" s="74"/>
      <c r="QVY2" s="74"/>
      <c r="QVZ2" s="74"/>
      <c r="QWA2" s="73"/>
      <c r="QWB2" s="74"/>
      <c r="QWC2" s="74"/>
      <c r="QWD2" s="74"/>
      <c r="QWE2" s="74"/>
      <c r="QWF2" s="74"/>
      <c r="QWG2" s="73"/>
      <c r="QWH2" s="74"/>
      <c r="QWI2" s="74"/>
      <c r="QWJ2" s="74"/>
      <c r="QWK2" s="74"/>
      <c r="QWL2" s="74"/>
      <c r="QWM2" s="73"/>
      <c r="QWN2" s="74"/>
      <c r="QWO2" s="74"/>
      <c r="QWP2" s="74"/>
      <c r="QWQ2" s="74"/>
      <c r="QWR2" s="74"/>
      <c r="QWS2" s="73"/>
      <c r="QWT2" s="74"/>
      <c r="QWU2" s="74"/>
      <c r="QWV2" s="74"/>
      <c r="QWW2" s="74"/>
      <c r="QWX2" s="74"/>
      <c r="QWY2" s="73"/>
      <c r="QWZ2" s="74"/>
      <c r="QXA2" s="74"/>
      <c r="QXB2" s="74"/>
      <c r="QXC2" s="74"/>
      <c r="QXD2" s="74"/>
      <c r="QXE2" s="73"/>
      <c r="QXF2" s="74"/>
      <c r="QXG2" s="74"/>
      <c r="QXH2" s="74"/>
      <c r="QXI2" s="74"/>
      <c r="QXJ2" s="74"/>
      <c r="QXK2" s="73"/>
      <c r="QXL2" s="74"/>
      <c r="QXM2" s="74"/>
      <c r="QXN2" s="74"/>
      <c r="QXO2" s="74"/>
      <c r="QXP2" s="74"/>
      <c r="QXQ2" s="73"/>
      <c r="QXR2" s="74"/>
      <c r="QXS2" s="74"/>
      <c r="QXT2" s="74"/>
      <c r="QXU2" s="74"/>
      <c r="QXV2" s="74"/>
      <c r="QXW2" s="73"/>
      <c r="QXX2" s="74"/>
      <c r="QXY2" s="74"/>
      <c r="QXZ2" s="74"/>
      <c r="QYA2" s="74"/>
      <c r="QYB2" s="74"/>
      <c r="QYC2" s="73"/>
      <c r="QYD2" s="74"/>
      <c r="QYE2" s="74"/>
      <c r="QYF2" s="74"/>
      <c r="QYG2" s="74"/>
      <c r="QYH2" s="74"/>
      <c r="QYI2" s="73"/>
      <c r="QYJ2" s="74"/>
      <c r="QYK2" s="74"/>
      <c r="QYL2" s="74"/>
      <c r="QYM2" s="74"/>
      <c r="QYN2" s="74"/>
      <c r="QYO2" s="73"/>
      <c r="QYP2" s="74"/>
      <c r="QYQ2" s="74"/>
      <c r="QYR2" s="74"/>
      <c r="QYS2" s="74"/>
      <c r="QYT2" s="74"/>
      <c r="QYU2" s="73"/>
      <c r="QYV2" s="74"/>
      <c r="QYW2" s="74"/>
      <c r="QYX2" s="74"/>
      <c r="QYY2" s="74"/>
      <c r="QYZ2" s="74"/>
      <c r="QZA2" s="73"/>
      <c r="QZB2" s="74"/>
      <c r="QZC2" s="74"/>
      <c r="QZD2" s="74"/>
      <c r="QZE2" s="74"/>
      <c r="QZF2" s="74"/>
      <c r="QZG2" s="73"/>
      <c r="QZH2" s="74"/>
      <c r="QZI2" s="74"/>
      <c r="QZJ2" s="74"/>
      <c r="QZK2" s="74"/>
      <c r="QZL2" s="74"/>
      <c r="QZM2" s="73"/>
      <c r="QZN2" s="74"/>
      <c r="QZO2" s="74"/>
      <c r="QZP2" s="74"/>
      <c r="QZQ2" s="74"/>
      <c r="QZR2" s="74"/>
      <c r="QZS2" s="73"/>
      <c r="QZT2" s="74"/>
      <c r="QZU2" s="74"/>
      <c r="QZV2" s="74"/>
      <c r="QZW2" s="74"/>
      <c r="QZX2" s="74"/>
      <c r="QZY2" s="73"/>
      <c r="QZZ2" s="74"/>
      <c r="RAA2" s="74"/>
      <c r="RAB2" s="74"/>
      <c r="RAC2" s="74"/>
      <c r="RAD2" s="74"/>
      <c r="RAE2" s="73"/>
      <c r="RAF2" s="74"/>
      <c r="RAG2" s="74"/>
      <c r="RAH2" s="74"/>
      <c r="RAI2" s="74"/>
      <c r="RAJ2" s="74"/>
      <c r="RAK2" s="73"/>
      <c r="RAL2" s="74"/>
      <c r="RAM2" s="74"/>
      <c r="RAN2" s="74"/>
      <c r="RAO2" s="74"/>
      <c r="RAP2" s="74"/>
      <c r="RAQ2" s="73"/>
      <c r="RAR2" s="74"/>
      <c r="RAS2" s="74"/>
      <c r="RAT2" s="74"/>
      <c r="RAU2" s="74"/>
      <c r="RAV2" s="74"/>
      <c r="RAW2" s="73"/>
      <c r="RAX2" s="74"/>
      <c r="RAY2" s="74"/>
      <c r="RAZ2" s="74"/>
      <c r="RBA2" s="74"/>
      <c r="RBB2" s="74"/>
      <c r="RBC2" s="73"/>
      <c r="RBD2" s="74"/>
      <c r="RBE2" s="74"/>
      <c r="RBF2" s="74"/>
      <c r="RBG2" s="74"/>
      <c r="RBH2" s="74"/>
      <c r="RBI2" s="73"/>
      <c r="RBJ2" s="74"/>
      <c r="RBK2" s="74"/>
      <c r="RBL2" s="74"/>
      <c r="RBM2" s="74"/>
      <c r="RBN2" s="74"/>
      <c r="RBO2" s="73"/>
      <c r="RBP2" s="74"/>
      <c r="RBQ2" s="74"/>
      <c r="RBR2" s="74"/>
      <c r="RBS2" s="74"/>
      <c r="RBT2" s="74"/>
      <c r="RBU2" s="73"/>
      <c r="RBV2" s="74"/>
      <c r="RBW2" s="74"/>
      <c r="RBX2" s="74"/>
      <c r="RBY2" s="74"/>
      <c r="RBZ2" s="74"/>
      <c r="RCA2" s="73"/>
      <c r="RCB2" s="74"/>
      <c r="RCC2" s="74"/>
      <c r="RCD2" s="74"/>
      <c r="RCE2" s="74"/>
      <c r="RCF2" s="74"/>
      <c r="RCG2" s="73"/>
      <c r="RCH2" s="74"/>
      <c r="RCI2" s="74"/>
      <c r="RCJ2" s="74"/>
      <c r="RCK2" s="74"/>
      <c r="RCL2" s="74"/>
      <c r="RCM2" s="73"/>
      <c r="RCN2" s="74"/>
      <c r="RCO2" s="74"/>
      <c r="RCP2" s="74"/>
      <c r="RCQ2" s="74"/>
      <c r="RCR2" s="74"/>
      <c r="RCS2" s="73"/>
      <c r="RCT2" s="74"/>
      <c r="RCU2" s="74"/>
      <c r="RCV2" s="74"/>
      <c r="RCW2" s="74"/>
      <c r="RCX2" s="74"/>
      <c r="RCY2" s="73"/>
      <c r="RCZ2" s="74"/>
      <c r="RDA2" s="74"/>
      <c r="RDB2" s="74"/>
      <c r="RDC2" s="74"/>
      <c r="RDD2" s="74"/>
      <c r="RDE2" s="73"/>
      <c r="RDF2" s="74"/>
      <c r="RDG2" s="74"/>
      <c r="RDH2" s="74"/>
      <c r="RDI2" s="74"/>
      <c r="RDJ2" s="74"/>
      <c r="RDK2" s="73"/>
      <c r="RDL2" s="74"/>
      <c r="RDM2" s="74"/>
      <c r="RDN2" s="74"/>
      <c r="RDO2" s="74"/>
      <c r="RDP2" s="74"/>
      <c r="RDQ2" s="73"/>
      <c r="RDR2" s="74"/>
      <c r="RDS2" s="74"/>
      <c r="RDT2" s="74"/>
      <c r="RDU2" s="74"/>
      <c r="RDV2" s="74"/>
      <c r="RDW2" s="73"/>
      <c r="RDX2" s="74"/>
      <c r="RDY2" s="74"/>
      <c r="RDZ2" s="74"/>
      <c r="REA2" s="74"/>
      <c r="REB2" s="74"/>
      <c r="REC2" s="73"/>
      <c r="RED2" s="74"/>
      <c r="REE2" s="74"/>
      <c r="REF2" s="74"/>
      <c r="REG2" s="74"/>
      <c r="REH2" s="74"/>
      <c r="REI2" s="73"/>
      <c r="REJ2" s="74"/>
      <c r="REK2" s="74"/>
      <c r="REL2" s="74"/>
      <c r="REM2" s="74"/>
      <c r="REN2" s="74"/>
      <c r="REO2" s="73"/>
      <c r="REP2" s="74"/>
      <c r="REQ2" s="74"/>
      <c r="RER2" s="74"/>
      <c r="RES2" s="74"/>
      <c r="RET2" s="74"/>
      <c r="REU2" s="73"/>
      <c r="REV2" s="74"/>
      <c r="REW2" s="74"/>
      <c r="REX2" s="74"/>
      <c r="REY2" s="74"/>
      <c r="REZ2" s="74"/>
      <c r="RFA2" s="73"/>
      <c r="RFB2" s="74"/>
      <c r="RFC2" s="74"/>
      <c r="RFD2" s="74"/>
      <c r="RFE2" s="74"/>
      <c r="RFF2" s="74"/>
      <c r="RFG2" s="73"/>
      <c r="RFH2" s="74"/>
      <c r="RFI2" s="74"/>
      <c r="RFJ2" s="74"/>
      <c r="RFK2" s="74"/>
      <c r="RFL2" s="74"/>
      <c r="RFM2" s="73"/>
      <c r="RFN2" s="74"/>
      <c r="RFO2" s="74"/>
      <c r="RFP2" s="74"/>
      <c r="RFQ2" s="74"/>
      <c r="RFR2" s="74"/>
      <c r="RFS2" s="73"/>
      <c r="RFT2" s="74"/>
      <c r="RFU2" s="74"/>
      <c r="RFV2" s="74"/>
      <c r="RFW2" s="74"/>
      <c r="RFX2" s="74"/>
      <c r="RFY2" s="73"/>
      <c r="RFZ2" s="74"/>
      <c r="RGA2" s="74"/>
      <c r="RGB2" s="74"/>
      <c r="RGC2" s="74"/>
      <c r="RGD2" s="74"/>
      <c r="RGE2" s="73"/>
      <c r="RGF2" s="74"/>
      <c r="RGG2" s="74"/>
      <c r="RGH2" s="74"/>
      <c r="RGI2" s="74"/>
      <c r="RGJ2" s="74"/>
      <c r="RGK2" s="73"/>
      <c r="RGL2" s="74"/>
      <c r="RGM2" s="74"/>
      <c r="RGN2" s="74"/>
      <c r="RGO2" s="74"/>
      <c r="RGP2" s="74"/>
      <c r="RGQ2" s="73"/>
      <c r="RGR2" s="74"/>
      <c r="RGS2" s="74"/>
      <c r="RGT2" s="74"/>
      <c r="RGU2" s="74"/>
      <c r="RGV2" s="74"/>
      <c r="RGW2" s="73"/>
      <c r="RGX2" s="74"/>
      <c r="RGY2" s="74"/>
      <c r="RGZ2" s="74"/>
      <c r="RHA2" s="74"/>
      <c r="RHB2" s="74"/>
      <c r="RHC2" s="73"/>
      <c r="RHD2" s="74"/>
      <c r="RHE2" s="74"/>
      <c r="RHF2" s="74"/>
      <c r="RHG2" s="74"/>
      <c r="RHH2" s="74"/>
      <c r="RHI2" s="73"/>
      <c r="RHJ2" s="74"/>
      <c r="RHK2" s="74"/>
      <c r="RHL2" s="74"/>
      <c r="RHM2" s="74"/>
      <c r="RHN2" s="74"/>
      <c r="RHO2" s="73"/>
      <c r="RHP2" s="74"/>
      <c r="RHQ2" s="74"/>
      <c r="RHR2" s="74"/>
      <c r="RHS2" s="74"/>
      <c r="RHT2" s="74"/>
      <c r="RHU2" s="73"/>
      <c r="RHV2" s="74"/>
      <c r="RHW2" s="74"/>
      <c r="RHX2" s="74"/>
      <c r="RHY2" s="74"/>
      <c r="RHZ2" s="74"/>
      <c r="RIA2" s="73"/>
      <c r="RIB2" s="74"/>
      <c r="RIC2" s="74"/>
      <c r="RID2" s="74"/>
      <c r="RIE2" s="74"/>
      <c r="RIF2" s="74"/>
      <c r="RIG2" s="73"/>
      <c r="RIH2" s="74"/>
      <c r="RII2" s="74"/>
      <c r="RIJ2" s="74"/>
      <c r="RIK2" s="74"/>
      <c r="RIL2" s="74"/>
      <c r="RIM2" s="73"/>
      <c r="RIN2" s="74"/>
      <c r="RIO2" s="74"/>
      <c r="RIP2" s="74"/>
      <c r="RIQ2" s="74"/>
      <c r="RIR2" s="74"/>
      <c r="RIS2" s="73"/>
      <c r="RIT2" s="74"/>
      <c r="RIU2" s="74"/>
      <c r="RIV2" s="74"/>
      <c r="RIW2" s="74"/>
      <c r="RIX2" s="74"/>
      <c r="RIY2" s="73"/>
      <c r="RIZ2" s="74"/>
      <c r="RJA2" s="74"/>
      <c r="RJB2" s="74"/>
      <c r="RJC2" s="74"/>
      <c r="RJD2" s="74"/>
      <c r="RJE2" s="73"/>
      <c r="RJF2" s="74"/>
      <c r="RJG2" s="74"/>
      <c r="RJH2" s="74"/>
      <c r="RJI2" s="74"/>
      <c r="RJJ2" s="74"/>
      <c r="RJK2" s="73"/>
      <c r="RJL2" s="74"/>
      <c r="RJM2" s="74"/>
      <c r="RJN2" s="74"/>
      <c r="RJO2" s="74"/>
      <c r="RJP2" s="74"/>
      <c r="RJQ2" s="73"/>
      <c r="RJR2" s="74"/>
      <c r="RJS2" s="74"/>
      <c r="RJT2" s="74"/>
      <c r="RJU2" s="74"/>
      <c r="RJV2" s="74"/>
      <c r="RJW2" s="73"/>
      <c r="RJX2" s="74"/>
      <c r="RJY2" s="74"/>
      <c r="RJZ2" s="74"/>
      <c r="RKA2" s="74"/>
      <c r="RKB2" s="74"/>
      <c r="RKC2" s="73"/>
      <c r="RKD2" s="74"/>
      <c r="RKE2" s="74"/>
      <c r="RKF2" s="74"/>
      <c r="RKG2" s="74"/>
      <c r="RKH2" s="74"/>
      <c r="RKI2" s="73"/>
      <c r="RKJ2" s="74"/>
      <c r="RKK2" s="74"/>
      <c r="RKL2" s="74"/>
      <c r="RKM2" s="74"/>
      <c r="RKN2" s="74"/>
      <c r="RKO2" s="73"/>
      <c r="RKP2" s="74"/>
      <c r="RKQ2" s="74"/>
      <c r="RKR2" s="74"/>
      <c r="RKS2" s="74"/>
      <c r="RKT2" s="74"/>
      <c r="RKU2" s="73"/>
      <c r="RKV2" s="74"/>
      <c r="RKW2" s="74"/>
      <c r="RKX2" s="74"/>
      <c r="RKY2" s="74"/>
      <c r="RKZ2" s="74"/>
      <c r="RLA2" s="73"/>
      <c r="RLB2" s="74"/>
      <c r="RLC2" s="74"/>
      <c r="RLD2" s="74"/>
      <c r="RLE2" s="74"/>
      <c r="RLF2" s="74"/>
      <c r="RLG2" s="73"/>
      <c r="RLH2" s="74"/>
      <c r="RLI2" s="74"/>
      <c r="RLJ2" s="74"/>
      <c r="RLK2" s="74"/>
      <c r="RLL2" s="74"/>
      <c r="RLM2" s="73"/>
      <c r="RLN2" s="74"/>
      <c r="RLO2" s="74"/>
      <c r="RLP2" s="74"/>
      <c r="RLQ2" s="74"/>
      <c r="RLR2" s="74"/>
      <c r="RLS2" s="73"/>
      <c r="RLT2" s="74"/>
      <c r="RLU2" s="74"/>
      <c r="RLV2" s="74"/>
      <c r="RLW2" s="74"/>
      <c r="RLX2" s="74"/>
      <c r="RLY2" s="73"/>
      <c r="RLZ2" s="74"/>
      <c r="RMA2" s="74"/>
      <c r="RMB2" s="74"/>
      <c r="RMC2" s="74"/>
      <c r="RMD2" s="74"/>
      <c r="RME2" s="73"/>
      <c r="RMF2" s="74"/>
      <c r="RMG2" s="74"/>
      <c r="RMH2" s="74"/>
      <c r="RMI2" s="74"/>
      <c r="RMJ2" s="74"/>
      <c r="RMK2" s="73"/>
      <c r="RML2" s="74"/>
      <c r="RMM2" s="74"/>
      <c r="RMN2" s="74"/>
      <c r="RMO2" s="74"/>
      <c r="RMP2" s="74"/>
      <c r="RMQ2" s="73"/>
      <c r="RMR2" s="74"/>
      <c r="RMS2" s="74"/>
      <c r="RMT2" s="74"/>
      <c r="RMU2" s="74"/>
      <c r="RMV2" s="74"/>
      <c r="RMW2" s="73"/>
      <c r="RMX2" s="74"/>
      <c r="RMY2" s="74"/>
      <c r="RMZ2" s="74"/>
      <c r="RNA2" s="74"/>
      <c r="RNB2" s="74"/>
      <c r="RNC2" s="73"/>
      <c r="RND2" s="74"/>
      <c r="RNE2" s="74"/>
      <c r="RNF2" s="74"/>
      <c r="RNG2" s="74"/>
      <c r="RNH2" s="74"/>
      <c r="RNI2" s="73"/>
      <c r="RNJ2" s="74"/>
      <c r="RNK2" s="74"/>
      <c r="RNL2" s="74"/>
      <c r="RNM2" s="74"/>
      <c r="RNN2" s="74"/>
      <c r="RNO2" s="73"/>
      <c r="RNP2" s="74"/>
      <c r="RNQ2" s="74"/>
      <c r="RNR2" s="74"/>
      <c r="RNS2" s="74"/>
      <c r="RNT2" s="74"/>
      <c r="RNU2" s="73"/>
      <c r="RNV2" s="74"/>
      <c r="RNW2" s="74"/>
      <c r="RNX2" s="74"/>
      <c r="RNY2" s="74"/>
      <c r="RNZ2" s="74"/>
      <c r="ROA2" s="73"/>
      <c r="ROB2" s="74"/>
      <c r="ROC2" s="74"/>
      <c r="ROD2" s="74"/>
      <c r="ROE2" s="74"/>
      <c r="ROF2" s="74"/>
      <c r="ROG2" s="73"/>
      <c r="ROH2" s="74"/>
      <c r="ROI2" s="74"/>
      <c r="ROJ2" s="74"/>
      <c r="ROK2" s="74"/>
      <c r="ROL2" s="74"/>
      <c r="ROM2" s="73"/>
      <c r="RON2" s="74"/>
      <c r="ROO2" s="74"/>
      <c r="ROP2" s="74"/>
      <c r="ROQ2" s="74"/>
      <c r="ROR2" s="74"/>
      <c r="ROS2" s="73"/>
      <c r="ROT2" s="74"/>
      <c r="ROU2" s="74"/>
      <c r="ROV2" s="74"/>
      <c r="ROW2" s="74"/>
      <c r="ROX2" s="74"/>
      <c r="ROY2" s="73"/>
      <c r="ROZ2" s="74"/>
      <c r="RPA2" s="74"/>
      <c r="RPB2" s="74"/>
      <c r="RPC2" s="74"/>
      <c r="RPD2" s="74"/>
      <c r="RPE2" s="73"/>
      <c r="RPF2" s="74"/>
      <c r="RPG2" s="74"/>
      <c r="RPH2" s="74"/>
      <c r="RPI2" s="74"/>
      <c r="RPJ2" s="74"/>
      <c r="RPK2" s="73"/>
      <c r="RPL2" s="74"/>
      <c r="RPM2" s="74"/>
      <c r="RPN2" s="74"/>
      <c r="RPO2" s="74"/>
      <c r="RPP2" s="74"/>
      <c r="RPQ2" s="73"/>
      <c r="RPR2" s="74"/>
      <c r="RPS2" s="74"/>
      <c r="RPT2" s="74"/>
      <c r="RPU2" s="74"/>
      <c r="RPV2" s="74"/>
      <c r="RPW2" s="73"/>
      <c r="RPX2" s="74"/>
      <c r="RPY2" s="74"/>
      <c r="RPZ2" s="74"/>
      <c r="RQA2" s="74"/>
      <c r="RQB2" s="74"/>
      <c r="RQC2" s="73"/>
      <c r="RQD2" s="74"/>
      <c r="RQE2" s="74"/>
      <c r="RQF2" s="74"/>
      <c r="RQG2" s="74"/>
      <c r="RQH2" s="74"/>
      <c r="RQI2" s="73"/>
      <c r="RQJ2" s="74"/>
      <c r="RQK2" s="74"/>
      <c r="RQL2" s="74"/>
      <c r="RQM2" s="74"/>
      <c r="RQN2" s="74"/>
      <c r="RQO2" s="73"/>
      <c r="RQP2" s="74"/>
      <c r="RQQ2" s="74"/>
      <c r="RQR2" s="74"/>
      <c r="RQS2" s="74"/>
      <c r="RQT2" s="74"/>
      <c r="RQU2" s="73"/>
      <c r="RQV2" s="74"/>
      <c r="RQW2" s="74"/>
      <c r="RQX2" s="74"/>
      <c r="RQY2" s="74"/>
      <c r="RQZ2" s="74"/>
      <c r="RRA2" s="73"/>
      <c r="RRB2" s="74"/>
      <c r="RRC2" s="74"/>
      <c r="RRD2" s="74"/>
      <c r="RRE2" s="74"/>
      <c r="RRF2" s="74"/>
      <c r="RRG2" s="73"/>
      <c r="RRH2" s="74"/>
      <c r="RRI2" s="74"/>
      <c r="RRJ2" s="74"/>
      <c r="RRK2" s="74"/>
      <c r="RRL2" s="74"/>
      <c r="RRM2" s="73"/>
      <c r="RRN2" s="74"/>
      <c r="RRO2" s="74"/>
      <c r="RRP2" s="74"/>
      <c r="RRQ2" s="74"/>
      <c r="RRR2" s="74"/>
      <c r="RRS2" s="73"/>
      <c r="RRT2" s="74"/>
      <c r="RRU2" s="74"/>
      <c r="RRV2" s="74"/>
      <c r="RRW2" s="74"/>
      <c r="RRX2" s="74"/>
      <c r="RRY2" s="73"/>
      <c r="RRZ2" s="74"/>
      <c r="RSA2" s="74"/>
      <c r="RSB2" s="74"/>
      <c r="RSC2" s="74"/>
      <c r="RSD2" s="74"/>
      <c r="RSE2" s="73"/>
      <c r="RSF2" s="74"/>
      <c r="RSG2" s="74"/>
      <c r="RSH2" s="74"/>
      <c r="RSI2" s="74"/>
      <c r="RSJ2" s="74"/>
      <c r="RSK2" s="73"/>
      <c r="RSL2" s="74"/>
      <c r="RSM2" s="74"/>
      <c r="RSN2" s="74"/>
      <c r="RSO2" s="74"/>
      <c r="RSP2" s="74"/>
      <c r="RSQ2" s="73"/>
      <c r="RSR2" s="74"/>
      <c r="RSS2" s="74"/>
      <c r="RST2" s="74"/>
      <c r="RSU2" s="74"/>
      <c r="RSV2" s="74"/>
      <c r="RSW2" s="73"/>
      <c r="RSX2" s="74"/>
      <c r="RSY2" s="74"/>
      <c r="RSZ2" s="74"/>
      <c r="RTA2" s="74"/>
      <c r="RTB2" s="74"/>
      <c r="RTC2" s="73"/>
      <c r="RTD2" s="74"/>
      <c r="RTE2" s="74"/>
      <c r="RTF2" s="74"/>
      <c r="RTG2" s="74"/>
      <c r="RTH2" s="74"/>
      <c r="RTI2" s="73"/>
      <c r="RTJ2" s="74"/>
      <c r="RTK2" s="74"/>
      <c r="RTL2" s="74"/>
      <c r="RTM2" s="74"/>
      <c r="RTN2" s="74"/>
      <c r="RTO2" s="73"/>
      <c r="RTP2" s="74"/>
      <c r="RTQ2" s="74"/>
      <c r="RTR2" s="74"/>
      <c r="RTS2" s="74"/>
      <c r="RTT2" s="74"/>
      <c r="RTU2" s="73"/>
      <c r="RTV2" s="74"/>
      <c r="RTW2" s="74"/>
      <c r="RTX2" s="74"/>
      <c r="RTY2" s="74"/>
      <c r="RTZ2" s="74"/>
      <c r="RUA2" s="73"/>
      <c r="RUB2" s="74"/>
      <c r="RUC2" s="74"/>
      <c r="RUD2" s="74"/>
      <c r="RUE2" s="74"/>
      <c r="RUF2" s="74"/>
      <c r="RUG2" s="73"/>
      <c r="RUH2" s="74"/>
      <c r="RUI2" s="74"/>
      <c r="RUJ2" s="74"/>
      <c r="RUK2" s="74"/>
      <c r="RUL2" s="74"/>
      <c r="RUM2" s="73"/>
      <c r="RUN2" s="74"/>
      <c r="RUO2" s="74"/>
      <c r="RUP2" s="74"/>
      <c r="RUQ2" s="74"/>
      <c r="RUR2" s="74"/>
      <c r="RUS2" s="73"/>
      <c r="RUT2" s="74"/>
      <c r="RUU2" s="74"/>
      <c r="RUV2" s="74"/>
      <c r="RUW2" s="74"/>
      <c r="RUX2" s="74"/>
      <c r="RUY2" s="73"/>
      <c r="RUZ2" s="74"/>
      <c r="RVA2" s="74"/>
      <c r="RVB2" s="74"/>
      <c r="RVC2" s="74"/>
      <c r="RVD2" s="74"/>
      <c r="RVE2" s="73"/>
      <c r="RVF2" s="74"/>
      <c r="RVG2" s="74"/>
      <c r="RVH2" s="74"/>
      <c r="RVI2" s="74"/>
      <c r="RVJ2" s="74"/>
      <c r="RVK2" s="73"/>
      <c r="RVL2" s="74"/>
      <c r="RVM2" s="74"/>
      <c r="RVN2" s="74"/>
      <c r="RVO2" s="74"/>
      <c r="RVP2" s="74"/>
      <c r="RVQ2" s="73"/>
      <c r="RVR2" s="74"/>
      <c r="RVS2" s="74"/>
      <c r="RVT2" s="74"/>
      <c r="RVU2" s="74"/>
      <c r="RVV2" s="74"/>
      <c r="RVW2" s="73"/>
      <c r="RVX2" s="74"/>
      <c r="RVY2" s="74"/>
      <c r="RVZ2" s="74"/>
      <c r="RWA2" s="74"/>
      <c r="RWB2" s="74"/>
      <c r="RWC2" s="73"/>
      <c r="RWD2" s="74"/>
      <c r="RWE2" s="74"/>
      <c r="RWF2" s="74"/>
      <c r="RWG2" s="74"/>
      <c r="RWH2" s="74"/>
      <c r="RWI2" s="73"/>
      <c r="RWJ2" s="74"/>
      <c r="RWK2" s="74"/>
      <c r="RWL2" s="74"/>
      <c r="RWM2" s="74"/>
      <c r="RWN2" s="74"/>
      <c r="RWO2" s="73"/>
      <c r="RWP2" s="74"/>
      <c r="RWQ2" s="74"/>
      <c r="RWR2" s="74"/>
      <c r="RWS2" s="74"/>
      <c r="RWT2" s="74"/>
      <c r="RWU2" s="73"/>
      <c r="RWV2" s="74"/>
      <c r="RWW2" s="74"/>
      <c r="RWX2" s="74"/>
      <c r="RWY2" s="74"/>
      <c r="RWZ2" s="74"/>
      <c r="RXA2" s="73"/>
      <c r="RXB2" s="74"/>
      <c r="RXC2" s="74"/>
      <c r="RXD2" s="74"/>
      <c r="RXE2" s="74"/>
      <c r="RXF2" s="74"/>
      <c r="RXG2" s="73"/>
      <c r="RXH2" s="74"/>
      <c r="RXI2" s="74"/>
      <c r="RXJ2" s="74"/>
      <c r="RXK2" s="74"/>
      <c r="RXL2" s="74"/>
      <c r="RXM2" s="73"/>
      <c r="RXN2" s="74"/>
      <c r="RXO2" s="74"/>
      <c r="RXP2" s="74"/>
      <c r="RXQ2" s="74"/>
      <c r="RXR2" s="74"/>
      <c r="RXS2" s="73"/>
      <c r="RXT2" s="74"/>
      <c r="RXU2" s="74"/>
      <c r="RXV2" s="74"/>
      <c r="RXW2" s="74"/>
      <c r="RXX2" s="74"/>
      <c r="RXY2" s="73"/>
      <c r="RXZ2" s="74"/>
      <c r="RYA2" s="74"/>
      <c r="RYB2" s="74"/>
      <c r="RYC2" s="74"/>
      <c r="RYD2" s="74"/>
      <c r="RYE2" s="73"/>
      <c r="RYF2" s="74"/>
      <c r="RYG2" s="74"/>
      <c r="RYH2" s="74"/>
      <c r="RYI2" s="74"/>
      <c r="RYJ2" s="74"/>
      <c r="RYK2" s="73"/>
      <c r="RYL2" s="74"/>
      <c r="RYM2" s="74"/>
      <c r="RYN2" s="74"/>
      <c r="RYO2" s="74"/>
      <c r="RYP2" s="74"/>
      <c r="RYQ2" s="73"/>
      <c r="RYR2" s="74"/>
      <c r="RYS2" s="74"/>
      <c r="RYT2" s="74"/>
      <c r="RYU2" s="74"/>
      <c r="RYV2" s="74"/>
      <c r="RYW2" s="73"/>
      <c r="RYX2" s="74"/>
      <c r="RYY2" s="74"/>
      <c r="RYZ2" s="74"/>
      <c r="RZA2" s="74"/>
      <c r="RZB2" s="74"/>
      <c r="RZC2" s="73"/>
      <c r="RZD2" s="74"/>
      <c r="RZE2" s="74"/>
      <c r="RZF2" s="74"/>
      <c r="RZG2" s="74"/>
      <c r="RZH2" s="74"/>
      <c r="RZI2" s="73"/>
      <c r="RZJ2" s="74"/>
      <c r="RZK2" s="74"/>
      <c r="RZL2" s="74"/>
      <c r="RZM2" s="74"/>
      <c r="RZN2" s="74"/>
      <c r="RZO2" s="73"/>
      <c r="RZP2" s="74"/>
      <c r="RZQ2" s="74"/>
      <c r="RZR2" s="74"/>
      <c r="RZS2" s="74"/>
      <c r="RZT2" s="74"/>
      <c r="RZU2" s="73"/>
      <c r="RZV2" s="74"/>
      <c r="RZW2" s="74"/>
      <c r="RZX2" s="74"/>
      <c r="RZY2" s="74"/>
      <c r="RZZ2" s="74"/>
      <c r="SAA2" s="73"/>
      <c r="SAB2" s="74"/>
      <c r="SAC2" s="74"/>
      <c r="SAD2" s="74"/>
      <c r="SAE2" s="74"/>
      <c r="SAF2" s="74"/>
      <c r="SAG2" s="73"/>
      <c r="SAH2" s="74"/>
      <c r="SAI2" s="74"/>
      <c r="SAJ2" s="74"/>
      <c r="SAK2" s="74"/>
      <c r="SAL2" s="74"/>
      <c r="SAM2" s="73"/>
      <c r="SAN2" s="74"/>
      <c r="SAO2" s="74"/>
      <c r="SAP2" s="74"/>
      <c r="SAQ2" s="74"/>
      <c r="SAR2" s="74"/>
      <c r="SAS2" s="73"/>
      <c r="SAT2" s="74"/>
      <c r="SAU2" s="74"/>
      <c r="SAV2" s="74"/>
      <c r="SAW2" s="74"/>
      <c r="SAX2" s="74"/>
      <c r="SAY2" s="73"/>
      <c r="SAZ2" s="74"/>
      <c r="SBA2" s="74"/>
      <c r="SBB2" s="74"/>
      <c r="SBC2" s="74"/>
      <c r="SBD2" s="74"/>
      <c r="SBE2" s="73"/>
      <c r="SBF2" s="74"/>
      <c r="SBG2" s="74"/>
      <c r="SBH2" s="74"/>
      <c r="SBI2" s="74"/>
      <c r="SBJ2" s="74"/>
      <c r="SBK2" s="73"/>
      <c r="SBL2" s="74"/>
      <c r="SBM2" s="74"/>
      <c r="SBN2" s="74"/>
      <c r="SBO2" s="74"/>
      <c r="SBP2" s="74"/>
      <c r="SBQ2" s="73"/>
      <c r="SBR2" s="74"/>
      <c r="SBS2" s="74"/>
      <c r="SBT2" s="74"/>
      <c r="SBU2" s="74"/>
      <c r="SBV2" s="74"/>
      <c r="SBW2" s="73"/>
      <c r="SBX2" s="74"/>
      <c r="SBY2" s="74"/>
      <c r="SBZ2" s="74"/>
      <c r="SCA2" s="74"/>
      <c r="SCB2" s="74"/>
      <c r="SCC2" s="73"/>
      <c r="SCD2" s="74"/>
      <c r="SCE2" s="74"/>
      <c r="SCF2" s="74"/>
      <c r="SCG2" s="74"/>
      <c r="SCH2" s="74"/>
      <c r="SCI2" s="73"/>
      <c r="SCJ2" s="74"/>
      <c r="SCK2" s="74"/>
      <c r="SCL2" s="74"/>
      <c r="SCM2" s="74"/>
      <c r="SCN2" s="74"/>
      <c r="SCO2" s="73"/>
      <c r="SCP2" s="74"/>
      <c r="SCQ2" s="74"/>
      <c r="SCR2" s="74"/>
      <c r="SCS2" s="74"/>
      <c r="SCT2" s="74"/>
      <c r="SCU2" s="73"/>
      <c r="SCV2" s="74"/>
      <c r="SCW2" s="74"/>
      <c r="SCX2" s="74"/>
      <c r="SCY2" s="74"/>
      <c r="SCZ2" s="74"/>
      <c r="SDA2" s="73"/>
      <c r="SDB2" s="74"/>
      <c r="SDC2" s="74"/>
      <c r="SDD2" s="74"/>
      <c r="SDE2" s="74"/>
      <c r="SDF2" s="74"/>
      <c r="SDG2" s="73"/>
      <c r="SDH2" s="74"/>
      <c r="SDI2" s="74"/>
      <c r="SDJ2" s="74"/>
      <c r="SDK2" s="74"/>
      <c r="SDL2" s="74"/>
      <c r="SDM2" s="73"/>
      <c r="SDN2" s="74"/>
      <c r="SDO2" s="74"/>
      <c r="SDP2" s="74"/>
      <c r="SDQ2" s="74"/>
      <c r="SDR2" s="74"/>
      <c r="SDS2" s="73"/>
      <c r="SDT2" s="74"/>
      <c r="SDU2" s="74"/>
      <c r="SDV2" s="74"/>
      <c r="SDW2" s="74"/>
      <c r="SDX2" s="74"/>
      <c r="SDY2" s="73"/>
      <c r="SDZ2" s="74"/>
      <c r="SEA2" s="74"/>
      <c r="SEB2" s="74"/>
      <c r="SEC2" s="74"/>
      <c r="SED2" s="74"/>
      <c r="SEE2" s="73"/>
      <c r="SEF2" s="74"/>
      <c r="SEG2" s="74"/>
      <c r="SEH2" s="74"/>
      <c r="SEI2" s="74"/>
      <c r="SEJ2" s="74"/>
      <c r="SEK2" s="73"/>
      <c r="SEL2" s="74"/>
      <c r="SEM2" s="74"/>
      <c r="SEN2" s="74"/>
      <c r="SEO2" s="74"/>
      <c r="SEP2" s="74"/>
      <c r="SEQ2" s="73"/>
      <c r="SER2" s="74"/>
      <c r="SES2" s="74"/>
      <c r="SET2" s="74"/>
      <c r="SEU2" s="74"/>
      <c r="SEV2" s="74"/>
      <c r="SEW2" s="73"/>
      <c r="SEX2" s="74"/>
      <c r="SEY2" s="74"/>
      <c r="SEZ2" s="74"/>
      <c r="SFA2" s="74"/>
      <c r="SFB2" s="74"/>
      <c r="SFC2" s="73"/>
      <c r="SFD2" s="74"/>
      <c r="SFE2" s="74"/>
      <c r="SFF2" s="74"/>
      <c r="SFG2" s="74"/>
      <c r="SFH2" s="74"/>
      <c r="SFI2" s="73"/>
      <c r="SFJ2" s="74"/>
      <c r="SFK2" s="74"/>
      <c r="SFL2" s="74"/>
      <c r="SFM2" s="74"/>
      <c r="SFN2" s="74"/>
      <c r="SFO2" s="73"/>
      <c r="SFP2" s="74"/>
      <c r="SFQ2" s="74"/>
      <c r="SFR2" s="74"/>
      <c r="SFS2" s="74"/>
      <c r="SFT2" s="74"/>
      <c r="SFU2" s="73"/>
      <c r="SFV2" s="74"/>
      <c r="SFW2" s="74"/>
      <c r="SFX2" s="74"/>
      <c r="SFY2" s="74"/>
      <c r="SFZ2" s="74"/>
      <c r="SGA2" s="73"/>
      <c r="SGB2" s="74"/>
      <c r="SGC2" s="74"/>
      <c r="SGD2" s="74"/>
      <c r="SGE2" s="74"/>
      <c r="SGF2" s="74"/>
      <c r="SGG2" s="73"/>
      <c r="SGH2" s="74"/>
      <c r="SGI2" s="74"/>
      <c r="SGJ2" s="74"/>
      <c r="SGK2" s="74"/>
      <c r="SGL2" s="74"/>
      <c r="SGM2" s="73"/>
      <c r="SGN2" s="74"/>
      <c r="SGO2" s="74"/>
      <c r="SGP2" s="74"/>
      <c r="SGQ2" s="74"/>
      <c r="SGR2" s="74"/>
      <c r="SGS2" s="73"/>
      <c r="SGT2" s="74"/>
      <c r="SGU2" s="74"/>
      <c r="SGV2" s="74"/>
      <c r="SGW2" s="74"/>
      <c r="SGX2" s="74"/>
      <c r="SGY2" s="73"/>
      <c r="SGZ2" s="74"/>
      <c r="SHA2" s="74"/>
      <c r="SHB2" s="74"/>
      <c r="SHC2" s="74"/>
      <c r="SHD2" s="74"/>
      <c r="SHE2" s="73"/>
      <c r="SHF2" s="74"/>
      <c r="SHG2" s="74"/>
      <c r="SHH2" s="74"/>
      <c r="SHI2" s="74"/>
      <c r="SHJ2" s="74"/>
      <c r="SHK2" s="73"/>
      <c r="SHL2" s="74"/>
      <c r="SHM2" s="74"/>
      <c r="SHN2" s="74"/>
      <c r="SHO2" s="74"/>
      <c r="SHP2" s="74"/>
      <c r="SHQ2" s="73"/>
      <c r="SHR2" s="74"/>
      <c r="SHS2" s="74"/>
      <c r="SHT2" s="74"/>
      <c r="SHU2" s="74"/>
      <c r="SHV2" s="74"/>
      <c r="SHW2" s="73"/>
      <c r="SHX2" s="74"/>
      <c r="SHY2" s="74"/>
      <c r="SHZ2" s="74"/>
      <c r="SIA2" s="74"/>
      <c r="SIB2" s="74"/>
      <c r="SIC2" s="73"/>
      <c r="SID2" s="74"/>
      <c r="SIE2" s="74"/>
      <c r="SIF2" s="74"/>
      <c r="SIG2" s="74"/>
      <c r="SIH2" s="74"/>
      <c r="SII2" s="73"/>
      <c r="SIJ2" s="74"/>
      <c r="SIK2" s="74"/>
      <c r="SIL2" s="74"/>
      <c r="SIM2" s="74"/>
      <c r="SIN2" s="74"/>
      <c r="SIO2" s="73"/>
      <c r="SIP2" s="74"/>
      <c r="SIQ2" s="74"/>
      <c r="SIR2" s="74"/>
      <c r="SIS2" s="74"/>
      <c r="SIT2" s="74"/>
      <c r="SIU2" s="73"/>
      <c r="SIV2" s="74"/>
      <c r="SIW2" s="74"/>
      <c r="SIX2" s="74"/>
      <c r="SIY2" s="74"/>
      <c r="SIZ2" s="74"/>
      <c r="SJA2" s="73"/>
      <c r="SJB2" s="74"/>
      <c r="SJC2" s="74"/>
      <c r="SJD2" s="74"/>
      <c r="SJE2" s="74"/>
      <c r="SJF2" s="74"/>
      <c r="SJG2" s="73"/>
      <c r="SJH2" s="74"/>
      <c r="SJI2" s="74"/>
      <c r="SJJ2" s="74"/>
      <c r="SJK2" s="74"/>
      <c r="SJL2" s="74"/>
      <c r="SJM2" s="73"/>
      <c r="SJN2" s="74"/>
      <c r="SJO2" s="74"/>
      <c r="SJP2" s="74"/>
      <c r="SJQ2" s="74"/>
      <c r="SJR2" s="74"/>
      <c r="SJS2" s="73"/>
      <c r="SJT2" s="74"/>
      <c r="SJU2" s="74"/>
      <c r="SJV2" s="74"/>
      <c r="SJW2" s="74"/>
      <c r="SJX2" s="74"/>
      <c r="SJY2" s="73"/>
      <c r="SJZ2" s="74"/>
      <c r="SKA2" s="74"/>
      <c r="SKB2" s="74"/>
      <c r="SKC2" s="74"/>
      <c r="SKD2" s="74"/>
      <c r="SKE2" s="73"/>
      <c r="SKF2" s="74"/>
      <c r="SKG2" s="74"/>
      <c r="SKH2" s="74"/>
      <c r="SKI2" s="74"/>
      <c r="SKJ2" s="74"/>
      <c r="SKK2" s="73"/>
      <c r="SKL2" s="74"/>
      <c r="SKM2" s="74"/>
      <c r="SKN2" s="74"/>
      <c r="SKO2" s="74"/>
      <c r="SKP2" s="74"/>
      <c r="SKQ2" s="73"/>
      <c r="SKR2" s="74"/>
      <c r="SKS2" s="74"/>
      <c r="SKT2" s="74"/>
      <c r="SKU2" s="74"/>
      <c r="SKV2" s="74"/>
      <c r="SKW2" s="73"/>
      <c r="SKX2" s="74"/>
      <c r="SKY2" s="74"/>
      <c r="SKZ2" s="74"/>
      <c r="SLA2" s="74"/>
      <c r="SLB2" s="74"/>
      <c r="SLC2" s="73"/>
      <c r="SLD2" s="74"/>
      <c r="SLE2" s="74"/>
      <c r="SLF2" s="74"/>
      <c r="SLG2" s="74"/>
      <c r="SLH2" s="74"/>
      <c r="SLI2" s="73"/>
      <c r="SLJ2" s="74"/>
      <c r="SLK2" s="74"/>
      <c r="SLL2" s="74"/>
      <c r="SLM2" s="74"/>
      <c r="SLN2" s="74"/>
      <c r="SLO2" s="73"/>
      <c r="SLP2" s="74"/>
      <c r="SLQ2" s="74"/>
      <c r="SLR2" s="74"/>
      <c r="SLS2" s="74"/>
      <c r="SLT2" s="74"/>
      <c r="SLU2" s="73"/>
      <c r="SLV2" s="74"/>
      <c r="SLW2" s="74"/>
      <c r="SLX2" s="74"/>
      <c r="SLY2" s="74"/>
      <c r="SLZ2" s="74"/>
      <c r="SMA2" s="73"/>
      <c r="SMB2" s="74"/>
      <c r="SMC2" s="74"/>
      <c r="SMD2" s="74"/>
      <c r="SME2" s="74"/>
      <c r="SMF2" s="74"/>
      <c r="SMG2" s="73"/>
      <c r="SMH2" s="74"/>
      <c r="SMI2" s="74"/>
      <c r="SMJ2" s="74"/>
      <c r="SMK2" s="74"/>
      <c r="SML2" s="74"/>
      <c r="SMM2" s="73"/>
      <c r="SMN2" s="74"/>
      <c r="SMO2" s="74"/>
      <c r="SMP2" s="74"/>
      <c r="SMQ2" s="74"/>
      <c r="SMR2" s="74"/>
      <c r="SMS2" s="73"/>
      <c r="SMT2" s="74"/>
      <c r="SMU2" s="74"/>
      <c r="SMV2" s="74"/>
      <c r="SMW2" s="74"/>
      <c r="SMX2" s="74"/>
      <c r="SMY2" s="73"/>
      <c r="SMZ2" s="74"/>
      <c r="SNA2" s="74"/>
      <c r="SNB2" s="74"/>
      <c r="SNC2" s="74"/>
      <c r="SND2" s="74"/>
      <c r="SNE2" s="73"/>
      <c r="SNF2" s="74"/>
      <c r="SNG2" s="74"/>
      <c r="SNH2" s="74"/>
      <c r="SNI2" s="74"/>
      <c r="SNJ2" s="74"/>
      <c r="SNK2" s="73"/>
      <c r="SNL2" s="74"/>
      <c r="SNM2" s="74"/>
      <c r="SNN2" s="74"/>
      <c r="SNO2" s="74"/>
      <c r="SNP2" s="74"/>
      <c r="SNQ2" s="73"/>
      <c r="SNR2" s="74"/>
      <c r="SNS2" s="74"/>
      <c r="SNT2" s="74"/>
      <c r="SNU2" s="74"/>
      <c r="SNV2" s="74"/>
      <c r="SNW2" s="73"/>
      <c r="SNX2" s="74"/>
      <c r="SNY2" s="74"/>
      <c r="SNZ2" s="74"/>
      <c r="SOA2" s="74"/>
      <c r="SOB2" s="74"/>
      <c r="SOC2" s="73"/>
      <c r="SOD2" s="74"/>
      <c r="SOE2" s="74"/>
      <c r="SOF2" s="74"/>
      <c r="SOG2" s="74"/>
      <c r="SOH2" s="74"/>
      <c r="SOI2" s="73"/>
      <c r="SOJ2" s="74"/>
      <c r="SOK2" s="74"/>
      <c r="SOL2" s="74"/>
      <c r="SOM2" s="74"/>
      <c r="SON2" s="74"/>
      <c r="SOO2" s="73"/>
      <c r="SOP2" s="74"/>
      <c r="SOQ2" s="74"/>
      <c r="SOR2" s="74"/>
      <c r="SOS2" s="74"/>
      <c r="SOT2" s="74"/>
      <c r="SOU2" s="73"/>
      <c r="SOV2" s="74"/>
      <c r="SOW2" s="74"/>
      <c r="SOX2" s="74"/>
      <c r="SOY2" s="74"/>
      <c r="SOZ2" s="74"/>
      <c r="SPA2" s="73"/>
      <c r="SPB2" s="74"/>
      <c r="SPC2" s="74"/>
      <c r="SPD2" s="74"/>
      <c r="SPE2" s="74"/>
      <c r="SPF2" s="74"/>
      <c r="SPG2" s="73"/>
      <c r="SPH2" s="74"/>
      <c r="SPI2" s="74"/>
      <c r="SPJ2" s="74"/>
      <c r="SPK2" s="74"/>
      <c r="SPL2" s="74"/>
      <c r="SPM2" s="73"/>
      <c r="SPN2" s="74"/>
      <c r="SPO2" s="74"/>
      <c r="SPP2" s="74"/>
      <c r="SPQ2" s="74"/>
      <c r="SPR2" s="74"/>
      <c r="SPS2" s="73"/>
      <c r="SPT2" s="74"/>
      <c r="SPU2" s="74"/>
      <c r="SPV2" s="74"/>
      <c r="SPW2" s="74"/>
      <c r="SPX2" s="74"/>
      <c r="SPY2" s="73"/>
      <c r="SPZ2" s="74"/>
      <c r="SQA2" s="74"/>
      <c r="SQB2" s="74"/>
      <c r="SQC2" s="74"/>
      <c r="SQD2" s="74"/>
      <c r="SQE2" s="73"/>
      <c r="SQF2" s="74"/>
      <c r="SQG2" s="74"/>
      <c r="SQH2" s="74"/>
      <c r="SQI2" s="74"/>
      <c r="SQJ2" s="74"/>
      <c r="SQK2" s="73"/>
      <c r="SQL2" s="74"/>
      <c r="SQM2" s="74"/>
      <c r="SQN2" s="74"/>
      <c r="SQO2" s="74"/>
      <c r="SQP2" s="74"/>
      <c r="SQQ2" s="73"/>
      <c r="SQR2" s="74"/>
      <c r="SQS2" s="74"/>
      <c r="SQT2" s="74"/>
      <c r="SQU2" s="74"/>
      <c r="SQV2" s="74"/>
      <c r="SQW2" s="73"/>
      <c r="SQX2" s="74"/>
      <c r="SQY2" s="74"/>
      <c r="SQZ2" s="74"/>
      <c r="SRA2" s="74"/>
      <c r="SRB2" s="74"/>
      <c r="SRC2" s="73"/>
      <c r="SRD2" s="74"/>
      <c r="SRE2" s="74"/>
      <c r="SRF2" s="74"/>
      <c r="SRG2" s="74"/>
      <c r="SRH2" s="74"/>
      <c r="SRI2" s="73"/>
      <c r="SRJ2" s="74"/>
      <c r="SRK2" s="74"/>
      <c r="SRL2" s="74"/>
      <c r="SRM2" s="74"/>
      <c r="SRN2" s="74"/>
      <c r="SRO2" s="73"/>
      <c r="SRP2" s="74"/>
      <c r="SRQ2" s="74"/>
      <c r="SRR2" s="74"/>
      <c r="SRS2" s="74"/>
      <c r="SRT2" s="74"/>
      <c r="SRU2" s="73"/>
      <c r="SRV2" s="74"/>
      <c r="SRW2" s="74"/>
      <c r="SRX2" s="74"/>
      <c r="SRY2" s="74"/>
      <c r="SRZ2" s="74"/>
      <c r="SSA2" s="73"/>
      <c r="SSB2" s="74"/>
      <c r="SSC2" s="74"/>
      <c r="SSD2" s="74"/>
      <c r="SSE2" s="74"/>
      <c r="SSF2" s="74"/>
      <c r="SSG2" s="73"/>
      <c r="SSH2" s="74"/>
      <c r="SSI2" s="74"/>
      <c r="SSJ2" s="74"/>
      <c r="SSK2" s="74"/>
      <c r="SSL2" s="74"/>
      <c r="SSM2" s="73"/>
      <c r="SSN2" s="74"/>
      <c r="SSO2" s="74"/>
      <c r="SSP2" s="74"/>
      <c r="SSQ2" s="74"/>
      <c r="SSR2" s="74"/>
      <c r="SSS2" s="73"/>
      <c r="SST2" s="74"/>
      <c r="SSU2" s="74"/>
      <c r="SSV2" s="74"/>
      <c r="SSW2" s="74"/>
      <c r="SSX2" s="74"/>
      <c r="SSY2" s="73"/>
      <c r="SSZ2" s="74"/>
      <c r="STA2" s="74"/>
      <c r="STB2" s="74"/>
      <c r="STC2" s="74"/>
      <c r="STD2" s="74"/>
      <c r="STE2" s="73"/>
      <c r="STF2" s="74"/>
      <c r="STG2" s="74"/>
      <c r="STH2" s="74"/>
      <c r="STI2" s="74"/>
      <c r="STJ2" s="74"/>
      <c r="STK2" s="73"/>
      <c r="STL2" s="74"/>
      <c r="STM2" s="74"/>
      <c r="STN2" s="74"/>
      <c r="STO2" s="74"/>
      <c r="STP2" s="74"/>
      <c r="STQ2" s="73"/>
      <c r="STR2" s="74"/>
      <c r="STS2" s="74"/>
      <c r="STT2" s="74"/>
      <c r="STU2" s="74"/>
      <c r="STV2" s="74"/>
      <c r="STW2" s="73"/>
      <c r="STX2" s="74"/>
      <c r="STY2" s="74"/>
      <c r="STZ2" s="74"/>
      <c r="SUA2" s="74"/>
      <c r="SUB2" s="74"/>
      <c r="SUC2" s="73"/>
      <c r="SUD2" s="74"/>
      <c r="SUE2" s="74"/>
      <c r="SUF2" s="74"/>
      <c r="SUG2" s="74"/>
      <c r="SUH2" s="74"/>
      <c r="SUI2" s="73"/>
      <c r="SUJ2" s="74"/>
      <c r="SUK2" s="74"/>
      <c r="SUL2" s="74"/>
      <c r="SUM2" s="74"/>
      <c r="SUN2" s="74"/>
      <c r="SUO2" s="73"/>
      <c r="SUP2" s="74"/>
      <c r="SUQ2" s="74"/>
      <c r="SUR2" s="74"/>
      <c r="SUS2" s="74"/>
      <c r="SUT2" s="74"/>
      <c r="SUU2" s="73"/>
      <c r="SUV2" s="74"/>
      <c r="SUW2" s="74"/>
      <c r="SUX2" s="74"/>
      <c r="SUY2" s="74"/>
      <c r="SUZ2" s="74"/>
      <c r="SVA2" s="73"/>
      <c r="SVB2" s="74"/>
      <c r="SVC2" s="74"/>
      <c r="SVD2" s="74"/>
      <c r="SVE2" s="74"/>
      <c r="SVF2" s="74"/>
      <c r="SVG2" s="73"/>
      <c r="SVH2" s="74"/>
      <c r="SVI2" s="74"/>
      <c r="SVJ2" s="74"/>
      <c r="SVK2" s="74"/>
      <c r="SVL2" s="74"/>
      <c r="SVM2" s="73"/>
      <c r="SVN2" s="74"/>
      <c r="SVO2" s="74"/>
      <c r="SVP2" s="74"/>
      <c r="SVQ2" s="74"/>
      <c r="SVR2" s="74"/>
      <c r="SVS2" s="73"/>
      <c r="SVT2" s="74"/>
      <c r="SVU2" s="74"/>
      <c r="SVV2" s="74"/>
      <c r="SVW2" s="74"/>
      <c r="SVX2" s="74"/>
      <c r="SVY2" s="73"/>
      <c r="SVZ2" s="74"/>
      <c r="SWA2" s="74"/>
      <c r="SWB2" s="74"/>
      <c r="SWC2" s="74"/>
      <c r="SWD2" s="74"/>
      <c r="SWE2" s="73"/>
      <c r="SWF2" s="74"/>
      <c r="SWG2" s="74"/>
      <c r="SWH2" s="74"/>
      <c r="SWI2" s="74"/>
      <c r="SWJ2" s="74"/>
      <c r="SWK2" s="73"/>
      <c r="SWL2" s="74"/>
      <c r="SWM2" s="74"/>
      <c r="SWN2" s="74"/>
      <c r="SWO2" s="74"/>
      <c r="SWP2" s="74"/>
      <c r="SWQ2" s="73"/>
      <c r="SWR2" s="74"/>
      <c r="SWS2" s="74"/>
      <c r="SWT2" s="74"/>
      <c r="SWU2" s="74"/>
      <c r="SWV2" s="74"/>
      <c r="SWW2" s="73"/>
      <c r="SWX2" s="74"/>
      <c r="SWY2" s="74"/>
      <c r="SWZ2" s="74"/>
      <c r="SXA2" s="74"/>
      <c r="SXB2" s="74"/>
      <c r="SXC2" s="73"/>
      <c r="SXD2" s="74"/>
      <c r="SXE2" s="74"/>
      <c r="SXF2" s="74"/>
      <c r="SXG2" s="74"/>
      <c r="SXH2" s="74"/>
      <c r="SXI2" s="73"/>
      <c r="SXJ2" s="74"/>
      <c r="SXK2" s="74"/>
      <c r="SXL2" s="74"/>
      <c r="SXM2" s="74"/>
      <c r="SXN2" s="74"/>
      <c r="SXO2" s="73"/>
      <c r="SXP2" s="74"/>
      <c r="SXQ2" s="74"/>
      <c r="SXR2" s="74"/>
      <c r="SXS2" s="74"/>
      <c r="SXT2" s="74"/>
      <c r="SXU2" s="73"/>
      <c r="SXV2" s="74"/>
      <c r="SXW2" s="74"/>
      <c r="SXX2" s="74"/>
      <c r="SXY2" s="74"/>
      <c r="SXZ2" s="74"/>
      <c r="SYA2" s="73"/>
      <c r="SYB2" s="74"/>
      <c r="SYC2" s="74"/>
      <c r="SYD2" s="74"/>
      <c r="SYE2" s="74"/>
      <c r="SYF2" s="74"/>
      <c r="SYG2" s="73"/>
      <c r="SYH2" s="74"/>
      <c r="SYI2" s="74"/>
      <c r="SYJ2" s="74"/>
      <c r="SYK2" s="74"/>
      <c r="SYL2" s="74"/>
      <c r="SYM2" s="73"/>
      <c r="SYN2" s="74"/>
      <c r="SYO2" s="74"/>
      <c r="SYP2" s="74"/>
      <c r="SYQ2" s="74"/>
      <c r="SYR2" s="74"/>
      <c r="SYS2" s="73"/>
      <c r="SYT2" s="74"/>
      <c r="SYU2" s="74"/>
      <c r="SYV2" s="74"/>
      <c r="SYW2" s="74"/>
      <c r="SYX2" s="74"/>
      <c r="SYY2" s="73"/>
      <c r="SYZ2" s="74"/>
      <c r="SZA2" s="74"/>
      <c r="SZB2" s="74"/>
      <c r="SZC2" s="74"/>
      <c r="SZD2" s="74"/>
      <c r="SZE2" s="73"/>
      <c r="SZF2" s="74"/>
      <c r="SZG2" s="74"/>
      <c r="SZH2" s="74"/>
      <c r="SZI2" s="74"/>
      <c r="SZJ2" s="74"/>
      <c r="SZK2" s="73"/>
      <c r="SZL2" s="74"/>
      <c r="SZM2" s="74"/>
      <c r="SZN2" s="74"/>
      <c r="SZO2" s="74"/>
      <c r="SZP2" s="74"/>
      <c r="SZQ2" s="73"/>
      <c r="SZR2" s="74"/>
      <c r="SZS2" s="74"/>
      <c r="SZT2" s="74"/>
      <c r="SZU2" s="74"/>
      <c r="SZV2" s="74"/>
      <c r="SZW2" s="73"/>
      <c r="SZX2" s="74"/>
      <c r="SZY2" s="74"/>
      <c r="SZZ2" s="74"/>
      <c r="TAA2" s="74"/>
      <c r="TAB2" s="74"/>
      <c r="TAC2" s="73"/>
      <c r="TAD2" s="74"/>
      <c r="TAE2" s="74"/>
      <c r="TAF2" s="74"/>
      <c r="TAG2" s="74"/>
      <c r="TAH2" s="74"/>
      <c r="TAI2" s="73"/>
      <c r="TAJ2" s="74"/>
      <c r="TAK2" s="74"/>
      <c r="TAL2" s="74"/>
      <c r="TAM2" s="74"/>
      <c r="TAN2" s="74"/>
      <c r="TAO2" s="73"/>
      <c r="TAP2" s="74"/>
      <c r="TAQ2" s="74"/>
      <c r="TAR2" s="74"/>
      <c r="TAS2" s="74"/>
      <c r="TAT2" s="74"/>
      <c r="TAU2" s="73"/>
      <c r="TAV2" s="74"/>
      <c r="TAW2" s="74"/>
      <c r="TAX2" s="74"/>
      <c r="TAY2" s="74"/>
      <c r="TAZ2" s="74"/>
      <c r="TBA2" s="73"/>
      <c r="TBB2" s="74"/>
      <c r="TBC2" s="74"/>
      <c r="TBD2" s="74"/>
      <c r="TBE2" s="74"/>
      <c r="TBF2" s="74"/>
      <c r="TBG2" s="73"/>
      <c r="TBH2" s="74"/>
      <c r="TBI2" s="74"/>
      <c r="TBJ2" s="74"/>
      <c r="TBK2" s="74"/>
      <c r="TBL2" s="74"/>
      <c r="TBM2" s="73"/>
      <c r="TBN2" s="74"/>
      <c r="TBO2" s="74"/>
      <c r="TBP2" s="74"/>
      <c r="TBQ2" s="74"/>
      <c r="TBR2" s="74"/>
      <c r="TBS2" s="73"/>
      <c r="TBT2" s="74"/>
      <c r="TBU2" s="74"/>
      <c r="TBV2" s="74"/>
      <c r="TBW2" s="74"/>
      <c r="TBX2" s="74"/>
      <c r="TBY2" s="73"/>
      <c r="TBZ2" s="74"/>
      <c r="TCA2" s="74"/>
      <c r="TCB2" s="74"/>
      <c r="TCC2" s="74"/>
      <c r="TCD2" s="74"/>
      <c r="TCE2" s="73"/>
      <c r="TCF2" s="74"/>
      <c r="TCG2" s="74"/>
      <c r="TCH2" s="74"/>
      <c r="TCI2" s="74"/>
      <c r="TCJ2" s="74"/>
      <c r="TCK2" s="73"/>
      <c r="TCL2" s="74"/>
      <c r="TCM2" s="74"/>
      <c r="TCN2" s="74"/>
      <c r="TCO2" s="74"/>
      <c r="TCP2" s="74"/>
      <c r="TCQ2" s="73"/>
      <c r="TCR2" s="74"/>
      <c r="TCS2" s="74"/>
      <c r="TCT2" s="74"/>
      <c r="TCU2" s="74"/>
      <c r="TCV2" s="74"/>
      <c r="TCW2" s="73"/>
      <c r="TCX2" s="74"/>
      <c r="TCY2" s="74"/>
      <c r="TCZ2" s="74"/>
      <c r="TDA2" s="74"/>
      <c r="TDB2" s="74"/>
      <c r="TDC2" s="73"/>
      <c r="TDD2" s="74"/>
      <c r="TDE2" s="74"/>
      <c r="TDF2" s="74"/>
      <c r="TDG2" s="74"/>
      <c r="TDH2" s="74"/>
      <c r="TDI2" s="73"/>
      <c r="TDJ2" s="74"/>
      <c r="TDK2" s="74"/>
      <c r="TDL2" s="74"/>
      <c r="TDM2" s="74"/>
      <c r="TDN2" s="74"/>
      <c r="TDO2" s="73"/>
      <c r="TDP2" s="74"/>
      <c r="TDQ2" s="74"/>
      <c r="TDR2" s="74"/>
      <c r="TDS2" s="74"/>
      <c r="TDT2" s="74"/>
      <c r="TDU2" s="73"/>
      <c r="TDV2" s="74"/>
      <c r="TDW2" s="74"/>
      <c r="TDX2" s="74"/>
      <c r="TDY2" s="74"/>
      <c r="TDZ2" s="74"/>
      <c r="TEA2" s="73"/>
      <c r="TEB2" s="74"/>
      <c r="TEC2" s="74"/>
      <c r="TED2" s="74"/>
      <c r="TEE2" s="74"/>
      <c r="TEF2" s="74"/>
      <c r="TEG2" s="73"/>
      <c r="TEH2" s="74"/>
      <c r="TEI2" s="74"/>
      <c r="TEJ2" s="74"/>
      <c r="TEK2" s="74"/>
      <c r="TEL2" s="74"/>
      <c r="TEM2" s="73"/>
      <c r="TEN2" s="74"/>
      <c r="TEO2" s="74"/>
      <c r="TEP2" s="74"/>
      <c r="TEQ2" s="74"/>
      <c r="TER2" s="74"/>
      <c r="TES2" s="73"/>
      <c r="TET2" s="74"/>
      <c r="TEU2" s="74"/>
      <c r="TEV2" s="74"/>
      <c r="TEW2" s="74"/>
      <c r="TEX2" s="74"/>
      <c r="TEY2" s="73"/>
      <c r="TEZ2" s="74"/>
      <c r="TFA2" s="74"/>
      <c r="TFB2" s="74"/>
      <c r="TFC2" s="74"/>
      <c r="TFD2" s="74"/>
      <c r="TFE2" s="73"/>
      <c r="TFF2" s="74"/>
      <c r="TFG2" s="74"/>
      <c r="TFH2" s="74"/>
      <c r="TFI2" s="74"/>
      <c r="TFJ2" s="74"/>
      <c r="TFK2" s="73"/>
      <c r="TFL2" s="74"/>
      <c r="TFM2" s="74"/>
      <c r="TFN2" s="74"/>
      <c r="TFO2" s="74"/>
      <c r="TFP2" s="74"/>
      <c r="TFQ2" s="73"/>
      <c r="TFR2" s="74"/>
      <c r="TFS2" s="74"/>
      <c r="TFT2" s="74"/>
      <c r="TFU2" s="74"/>
      <c r="TFV2" s="74"/>
      <c r="TFW2" s="73"/>
      <c r="TFX2" s="74"/>
      <c r="TFY2" s="74"/>
      <c r="TFZ2" s="74"/>
      <c r="TGA2" s="74"/>
      <c r="TGB2" s="74"/>
      <c r="TGC2" s="73"/>
      <c r="TGD2" s="74"/>
      <c r="TGE2" s="74"/>
      <c r="TGF2" s="74"/>
      <c r="TGG2" s="74"/>
      <c r="TGH2" s="74"/>
      <c r="TGI2" s="73"/>
      <c r="TGJ2" s="74"/>
      <c r="TGK2" s="74"/>
      <c r="TGL2" s="74"/>
      <c r="TGM2" s="74"/>
      <c r="TGN2" s="74"/>
      <c r="TGO2" s="73"/>
      <c r="TGP2" s="74"/>
      <c r="TGQ2" s="74"/>
      <c r="TGR2" s="74"/>
      <c r="TGS2" s="74"/>
      <c r="TGT2" s="74"/>
      <c r="TGU2" s="73"/>
      <c r="TGV2" s="74"/>
      <c r="TGW2" s="74"/>
      <c r="TGX2" s="74"/>
      <c r="TGY2" s="74"/>
      <c r="TGZ2" s="74"/>
      <c r="THA2" s="73"/>
      <c r="THB2" s="74"/>
      <c r="THC2" s="74"/>
      <c r="THD2" s="74"/>
      <c r="THE2" s="74"/>
      <c r="THF2" s="74"/>
      <c r="THG2" s="73"/>
      <c r="THH2" s="74"/>
      <c r="THI2" s="74"/>
      <c r="THJ2" s="74"/>
      <c r="THK2" s="74"/>
      <c r="THL2" s="74"/>
      <c r="THM2" s="73"/>
      <c r="THN2" s="74"/>
      <c r="THO2" s="74"/>
      <c r="THP2" s="74"/>
      <c r="THQ2" s="74"/>
      <c r="THR2" s="74"/>
      <c r="THS2" s="73"/>
      <c r="THT2" s="74"/>
      <c r="THU2" s="74"/>
      <c r="THV2" s="74"/>
      <c r="THW2" s="74"/>
      <c r="THX2" s="74"/>
      <c r="THY2" s="73"/>
      <c r="THZ2" s="74"/>
      <c r="TIA2" s="74"/>
      <c r="TIB2" s="74"/>
      <c r="TIC2" s="74"/>
      <c r="TID2" s="74"/>
      <c r="TIE2" s="73"/>
      <c r="TIF2" s="74"/>
      <c r="TIG2" s="74"/>
      <c r="TIH2" s="74"/>
      <c r="TII2" s="74"/>
      <c r="TIJ2" s="74"/>
      <c r="TIK2" s="73"/>
      <c r="TIL2" s="74"/>
      <c r="TIM2" s="74"/>
      <c r="TIN2" s="74"/>
      <c r="TIO2" s="74"/>
      <c r="TIP2" s="74"/>
      <c r="TIQ2" s="73"/>
      <c r="TIR2" s="74"/>
      <c r="TIS2" s="74"/>
      <c r="TIT2" s="74"/>
      <c r="TIU2" s="74"/>
      <c r="TIV2" s="74"/>
      <c r="TIW2" s="73"/>
      <c r="TIX2" s="74"/>
      <c r="TIY2" s="74"/>
      <c r="TIZ2" s="74"/>
      <c r="TJA2" s="74"/>
      <c r="TJB2" s="74"/>
      <c r="TJC2" s="73"/>
      <c r="TJD2" s="74"/>
      <c r="TJE2" s="74"/>
      <c r="TJF2" s="74"/>
      <c r="TJG2" s="74"/>
      <c r="TJH2" s="74"/>
      <c r="TJI2" s="73"/>
      <c r="TJJ2" s="74"/>
      <c r="TJK2" s="74"/>
      <c r="TJL2" s="74"/>
      <c r="TJM2" s="74"/>
      <c r="TJN2" s="74"/>
      <c r="TJO2" s="73"/>
      <c r="TJP2" s="74"/>
      <c r="TJQ2" s="74"/>
      <c r="TJR2" s="74"/>
      <c r="TJS2" s="74"/>
      <c r="TJT2" s="74"/>
      <c r="TJU2" s="73"/>
      <c r="TJV2" s="74"/>
      <c r="TJW2" s="74"/>
      <c r="TJX2" s="74"/>
      <c r="TJY2" s="74"/>
      <c r="TJZ2" s="74"/>
      <c r="TKA2" s="73"/>
      <c r="TKB2" s="74"/>
      <c r="TKC2" s="74"/>
      <c r="TKD2" s="74"/>
      <c r="TKE2" s="74"/>
      <c r="TKF2" s="74"/>
      <c r="TKG2" s="73"/>
      <c r="TKH2" s="74"/>
      <c r="TKI2" s="74"/>
      <c r="TKJ2" s="74"/>
      <c r="TKK2" s="74"/>
      <c r="TKL2" s="74"/>
      <c r="TKM2" s="73"/>
      <c r="TKN2" s="74"/>
      <c r="TKO2" s="74"/>
      <c r="TKP2" s="74"/>
      <c r="TKQ2" s="74"/>
      <c r="TKR2" s="74"/>
      <c r="TKS2" s="73"/>
      <c r="TKT2" s="74"/>
      <c r="TKU2" s="74"/>
      <c r="TKV2" s="74"/>
      <c r="TKW2" s="74"/>
      <c r="TKX2" s="74"/>
      <c r="TKY2" s="73"/>
      <c r="TKZ2" s="74"/>
      <c r="TLA2" s="74"/>
      <c r="TLB2" s="74"/>
      <c r="TLC2" s="74"/>
      <c r="TLD2" s="74"/>
      <c r="TLE2" s="73"/>
      <c r="TLF2" s="74"/>
      <c r="TLG2" s="74"/>
      <c r="TLH2" s="74"/>
      <c r="TLI2" s="74"/>
      <c r="TLJ2" s="74"/>
      <c r="TLK2" s="73"/>
      <c r="TLL2" s="74"/>
      <c r="TLM2" s="74"/>
      <c r="TLN2" s="74"/>
      <c r="TLO2" s="74"/>
      <c r="TLP2" s="74"/>
      <c r="TLQ2" s="73"/>
      <c r="TLR2" s="74"/>
      <c r="TLS2" s="74"/>
      <c r="TLT2" s="74"/>
      <c r="TLU2" s="74"/>
      <c r="TLV2" s="74"/>
      <c r="TLW2" s="73"/>
      <c r="TLX2" s="74"/>
      <c r="TLY2" s="74"/>
      <c r="TLZ2" s="74"/>
      <c r="TMA2" s="74"/>
      <c r="TMB2" s="74"/>
      <c r="TMC2" s="73"/>
      <c r="TMD2" s="74"/>
      <c r="TME2" s="74"/>
      <c r="TMF2" s="74"/>
      <c r="TMG2" s="74"/>
      <c r="TMH2" s="74"/>
      <c r="TMI2" s="73"/>
      <c r="TMJ2" s="74"/>
      <c r="TMK2" s="74"/>
      <c r="TML2" s="74"/>
      <c r="TMM2" s="74"/>
      <c r="TMN2" s="74"/>
      <c r="TMO2" s="73"/>
      <c r="TMP2" s="74"/>
      <c r="TMQ2" s="74"/>
      <c r="TMR2" s="74"/>
      <c r="TMS2" s="74"/>
      <c r="TMT2" s="74"/>
      <c r="TMU2" s="73"/>
      <c r="TMV2" s="74"/>
      <c r="TMW2" s="74"/>
      <c r="TMX2" s="74"/>
      <c r="TMY2" s="74"/>
      <c r="TMZ2" s="74"/>
      <c r="TNA2" s="73"/>
      <c r="TNB2" s="74"/>
      <c r="TNC2" s="74"/>
      <c r="TND2" s="74"/>
      <c r="TNE2" s="74"/>
      <c r="TNF2" s="74"/>
      <c r="TNG2" s="73"/>
      <c r="TNH2" s="74"/>
      <c r="TNI2" s="74"/>
      <c r="TNJ2" s="74"/>
      <c r="TNK2" s="74"/>
      <c r="TNL2" s="74"/>
      <c r="TNM2" s="73"/>
      <c r="TNN2" s="74"/>
      <c r="TNO2" s="74"/>
      <c r="TNP2" s="74"/>
      <c r="TNQ2" s="74"/>
      <c r="TNR2" s="74"/>
      <c r="TNS2" s="73"/>
      <c r="TNT2" s="74"/>
      <c r="TNU2" s="74"/>
      <c r="TNV2" s="74"/>
      <c r="TNW2" s="74"/>
      <c r="TNX2" s="74"/>
      <c r="TNY2" s="73"/>
      <c r="TNZ2" s="74"/>
      <c r="TOA2" s="74"/>
      <c r="TOB2" s="74"/>
      <c r="TOC2" s="74"/>
      <c r="TOD2" s="74"/>
      <c r="TOE2" s="73"/>
      <c r="TOF2" s="74"/>
      <c r="TOG2" s="74"/>
      <c r="TOH2" s="74"/>
      <c r="TOI2" s="74"/>
      <c r="TOJ2" s="74"/>
      <c r="TOK2" s="73"/>
      <c r="TOL2" s="74"/>
      <c r="TOM2" s="74"/>
      <c r="TON2" s="74"/>
      <c r="TOO2" s="74"/>
      <c r="TOP2" s="74"/>
      <c r="TOQ2" s="73"/>
      <c r="TOR2" s="74"/>
      <c r="TOS2" s="74"/>
      <c r="TOT2" s="74"/>
      <c r="TOU2" s="74"/>
      <c r="TOV2" s="74"/>
      <c r="TOW2" s="73"/>
      <c r="TOX2" s="74"/>
      <c r="TOY2" s="74"/>
      <c r="TOZ2" s="74"/>
      <c r="TPA2" s="74"/>
      <c r="TPB2" s="74"/>
      <c r="TPC2" s="73"/>
      <c r="TPD2" s="74"/>
      <c r="TPE2" s="74"/>
      <c r="TPF2" s="74"/>
      <c r="TPG2" s="74"/>
      <c r="TPH2" s="74"/>
      <c r="TPI2" s="73"/>
      <c r="TPJ2" s="74"/>
      <c r="TPK2" s="74"/>
      <c r="TPL2" s="74"/>
      <c r="TPM2" s="74"/>
      <c r="TPN2" s="74"/>
      <c r="TPO2" s="73"/>
      <c r="TPP2" s="74"/>
      <c r="TPQ2" s="74"/>
      <c r="TPR2" s="74"/>
      <c r="TPS2" s="74"/>
      <c r="TPT2" s="74"/>
      <c r="TPU2" s="73"/>
      <c r="TPV2" s="74"/>
      <c r="TPW2" s="74"/>
      <c r="TPX2" s="74"/>
      <c r="TPY2" s="74"/>
      <c r="TPZ2" s="74"/>
      <c r="TQA2" s="73"/>
      <c r="TQB2" s="74"/>
      <c r="TQC2" s="74"/>
      <c r="TQD2" s="74"/>
      <c r="TQE2" s="74"/>
      <c r="TQF2" s="74"/>
      <c r="TQG2" s="73"/>
      <c r="TQH2" s="74"/>
      <c r="TQI2" s="74"/>
      <c r="TQJ2" s="74"/>
      <c r="TQK2" s="74"/>
      <c r="TQL2" s="74"/>
      <c r="TQM2" s="73"/>
      <c r="TQN2" s="74"/>
      <c r="TQO2" s="74"/>
      <c r="TQP2" s="74"/>
      <c r="TQQ2" s="74"/>
      <c r="TQR2" s="74"/>
      <c r="TQS2" s="73"/>
      <c r="TQT2" s="74"/>
      <c r="TQU2" s="74"/>
      <c r="TQV2" s="74"/>
      <c r="TQW2" s="74"/>
      <c r="TQX2" s="74"/>
      <c r="TQY2" s="73"/>
      <c r="TQZ2" s="74"/>
      <c r="TRA2" s="74"/>
      <c r="TRB2" s="74"/>
      <c r="TRC2" s="74"/>
      <c r="TRD2" s="74"/>
      <c r="TRE2" s="73"/>
      <c r="TRF2" s="74"/>
      <c r="TRG2" s="74"/>
      <c r="TRH2" s="74"/>
      <c r="TRI2" s="74"/>
      <c r="TRJ2" s="74"/>
      <c r="TRK2" s="73"/>
      <c r="TRL2" s="74"/>
      <c r="TRM2" s="74"/>
      <c r="TRN2" s="74"/>
      <c r="TRO2" s="74"/>
      <c r="TRP2" s="74"/>
      <c r="TRQ2" s="73"/>
      <c r="TRR2" s="74"/>
      <c r="TRS2" s="74"/>
      <c r="TRT2" s="74"/>
      <c r="TRU2" s="74"/>
      <c r="TRV2" s="74"/>
      <c r="TRW2" s="73"/>
      <c r="TRX2" s="74"/>
      <c r="TRY2" s="74"/>
      <c r="TRZ2" s="74"/>
      <c r="TSA2" s="74"/>
      <c r="TSB2" s="74"/>
      <c r="TSC2" s="73"/>
      <c r="TSD2" s="74"/>
      <c r="TSE2" s="74"/>
      <c r="TSF2" s="74"/>
      <c r="TSG2" s="74"/>
      <c r="TSH2" s="74"/>
      <c r="TSI2" s="73"/>
      <c r="TSJ2" s="74"/>
      <c r="TSK2" s="74"/>
      <c r="TSL2" s="74"/>
      <c r="TSM2" s="74"/>
      <c r="TSN2" s="74"/>
      <c r="TSO2" s="73"/>
      <c r="TSP2" s="74"/>
      <c r="TSQ2" s="74"/>
      <c r="TSR2" s="74"/>
      <c r="TSS2" s="74"/>
      <c r="TST2" s="74"/>
      <c r="TSU2" s="73"/>
      <c r="TSV2" s="74"/>
      <c r="TSW2" s="74"/>
      <c r="TSX2" s="74"/>
      <c r="TSY2" s="74"/>
      <c r="TSZ2" s="74"/>
      <c r="TTA2" s="73"/>
      <c r="TTB2" s="74"/>
      <c r="TTC2" s="74"/>
      <c r="TTD2" s="74"/>
      <c r="TTE2" s="74"/>
      <c r="TTF2" s="74"/>
      <c r="TTG2" s="73"/>
      <c r="TTH2" s="74"/>
      <c r="TTI2" s="74"/>
      <c r="TTJ2" s="74"/>
      <c r="TTK2" s="74"/>
      <c r="TTL2" s="74"/>
      <c r="TTM2" s="73"/>
      <c r="TTN2" s="74"/>
      <c r="TTO2" s="74"/>
      <c r="TTP2" s="74"/>
      <c r="TTQ2" s="74"/>
      <c r="TTR2" s="74"/>
      <c r="TTS2" s="73"/>
      <c r="TTT2" s="74"/>
      <c r="TTU2" s="74"/>
      <c r="TTV2" s="74"/>
      <c r="TTW2" s="74"/>
      <c r="TTX2" s="74"/>
      <c r="TTY2" s="73"/>
      <c r="TTZ2" s="74"/>
      <c r="TUA2" s="74"/>
      <c r="TUB2" s="74"/>
      <c r="TUC2" s="74"/>
      <c r="TUD2" s="74"/>
      <c r="TUE2" s="73"/>
      <c r="TUF2" s="74"/>
      <c r="TUG2" s="74"/>
      <c r="TUH2" s="74"/>
      <c r="TUI2" s="74"/>
      <c r="TUJ2" s="74"/>
      <c r="TUK2" s="73"/>
      <c r="TUL2" s="74"/>
      <c r="TUM2" s="74"/>
      <c r="TUN2" s="74"/>
      <c r="TUO2" s="74"/>
      <c r="TUP2" s="74"/>
      <c r="TUQ2" s="73"/>
      <c r="TUR2" s="74"/>
      <c r="TUS2" s="74"/>
      <c r="TUT2" s="74"/>
      <c r="TUU2" s="74"/>
      <c r="TUV2" s="74"/>
      <c r="TUW2" s="73"/>
      <c r="TUX2" s="74"/>
      <c r="TUY2" s="74"/>
      <c r="TUZ2" s="74"/>
      <c r="TVA2" s="74"/>
      <c r="TVB2" s="74"/>
      <c r="TVC2" s="73"/>
      <c r="TVD2" s="74"/>
      <c r="TVE2" s="74"/>
      <c r="TVF2" s="74"/>
      <c r="TVG2" s="74"/>
      <c r="TVH2" s="74"/>
      <c r="TVI2" s="73"/>
      <c r="TVJ2" s="74"/>
      <c r="TVK2" s="74"/>
      <c r="TVL2" s="74"/>
      <c r="TVM2" s="74"/>
      <c r="TVN2" s="74"/>
      <c r="TVO2" s="73"/>
      <c r="TVP2" s="74"/>
      <c r="TVQ2" s="74"/>
      <c r="TVR2" s="74"/>
      <c r="TVS2" s="74"/>
      <c r="TVT2" s="74"/>
      <c r="TVU2" s="73"/>
      <c r="TVV2" s="74"/>
      <c r="TVW2" s="74"/>
      <c r="TVX2" s="74"/>
      <c r="TVY2" s="74"/>
      <c r="TVZ2" s="74"/>
      <c r="TWA2" s="73"/>
      <c r="TWB2" s="74"/>
      <c r="TWC2" s="74"/>
      <c r="TWD2" s="74"/>
      <c r="TWE2" s="74"/>
      <c r="TWF2" s="74"/>
      <c r="TWG2" s="73"/>
      <c r="TWH2" s="74"/>
      <c r="TWI2" s="74"/>
      <c r="TWJ2" s="74"/>
      <c r="TWK2" s="74"/>
      <c r="TWL2" s="74"/>
      <c r="TWM2" s="73"/>
      <c r="TWN2" s="74"/>
      <c r="TWO2" s="74"/>
      <c r="TWP2" s="74"/>
      <c r="TWQ2" s="74"/>
      <c r="TWR2" s="74"/>
      <c r="TWS2" s="73"/>
      <c r="TWT2" s="74"/>
      <c r="TWU2" s="74"/>
      <c r="TWV2" s="74"/>
      <c r="TWW2" s="74"/>
      <c r="TWX2" s="74"/>
      <c r="TWY2" s="73"/>
      <c r="TWZ2" s="74"/>
      <c r="TXA2" s="74"/>
      <c r="TXB2" s="74"/>
      <c r="TXC2" s="74"/>
      <c r="TXD2" s="74"/>
      <c r="TXE2" s="73"/>
      <c r="TXF2" s="74"/>
      <c r="TXG2" s="74"/>
      <c r="TXH2" s="74"/>
      <c r="TXI2" s="74"/>
      <c r="TXJ2" s="74"/>
      <c r="TXK2" s="73"/>
      <c r="TXL2" s="74"/>
      <c r="TXM2" s="74"/>
      <c r="TXN2" s="74"/>
      <c r="TXO2" s="74"/>
      <c r="TXP2" s="74"/>
      <c r="TXQ2" s="73"/>
      <c r="TXR2" s="74"/>
      <c r="TXS2" s="74"/>
      <c r="TXT2" s="74"/>
      <c r="TXU2" s="74"/>
      <c r="TXV2" s="74"/>
      <c r="TXW2" s="73"/>
      <c r="TXX2" s="74"/>
      <c r="TXY2" s="74"/>
      <c r="TXZ2" s="74"/>
      <c r="TYA2" s="74"/>
      <c r="TYB2" s="74"/>
      <c r="TYC2" s="73"/>
      <c r="TYD2" s="74"/>
      <c r="TYE2" s="74"/>
      <c r="TYF2" s="74"/>
      <c r="TYG2" s="74"/>
      <c r="TYH2" s="74"/>
      <c r="TYI2" s="73"/>
      <c r="TYJ2" s="74"/>
      <c r="TYK2" s="74"/>
      <c r="TYL2" s="74"/>
      <c r="TYM2" s="74"/>
      <c r="TYN2" s="74"/>
      <c r="TYO2" s="73"/>
      <c r="TYP2" s="74"/>
      <c r="TYQ2" s="74"/>
      <c r="TYR2" s="74"/>
      <c r="TYS2" s="74"/>
      <c r="TYT2" s="74"/>
      <c r="TYU2" s="73"/>
      <c r="TYV2" s="74"/>
      <c r="TYW2" s="74"/>
      <c r="TYX2" s="74"/>
      <c r="TYY2" s="74"/>
      <c r="TYZ2" s="74"/>
      <c r="TZA2" s="73"/>
      <c r="TZB2" s="74"/>
      <c r="TZC2" s="74"/>
      <c r="TZD2" s="74"/>
      <c r="TZE2" s="74"/>
      <c r="TZF2" s="74"/>
      <c r="TZG2" s="73"/>
      <c r="TZH2" s="74"/>
      <c r="TZI2" s="74"/>
      <c r="TZJ2" s="74"/>
      <c r="TZK2" s="74"/>
      <c r="TZL2" s="74"/>
      <c r="TZM2" s="73"/>
      <c r="TZN2" s="74"/>
      <c r="TZO2" s="74"/>
      <c r="TZP2" s="74"/>
      <c r="TZQ2" s="74"/>
      <c r="TZR2" s="74"/>
      <c r="TZS2" s="73"/>
      <c r="TZT2" s="74"/>
      <c r="TZU2" s="74"/>
      <c r="TZV2" s="74"/>
      <c r="TZW2" s="74"/>
      <c r="TZX2" s="74"/>
      <c r="TZY2" s="73"/>
      <c r="TZZ2" s="74"/>
      <c r="UAA2" s="74"/>
      <c r="UAB2" s="74"/>
      <c r="UAC2" s="74"/>
      <c r="UAD2" s="74"/>
      <c r="UAE2" s="73"/>
      <c r="UAF2" s="74"/>
      <c r="UAG2" s="74"/>
      <c r="UAH2" s="74"/>
      <c r="UAI2" s="74"/>
      <c r="UAJ2" s="74"/>
      <c r="UAK2" s="73"/>
      <c r="UAL2" s="74"/>
      <c r="UAM2" s="74"/>
      <c r="UAN2" s="74"/>
      <c r="UAO2" s="74"/>
      <c r="UAP2" s="74"/>
      <c r="UAQ2" s="73"/>
      <c r="UAR2" s="74"/>
      <c r="UAS2" s="74"/>
      <c r="UAT2" s="74"/>
      <c r="UAU2" s="74"/>
      <c r="UAV2" s="74"/>
      <c r="UAW2" s="73"/>
      <c r="UAX2" s="74"/>
      <c r="UAY2" s="74"/>
      <c r="UAZ2" s="74"/>
      <c r="UBA2" s="74"/>
      <c r="UBB2" s="74"/>
      <c r="UBC2" s="73"/>
      <c r="UBD2" s="74"/>
      <c r="UBE2" s="74"/>
      <c r="UBF2" s="74"/>
      <c r="UBG2" s="74"/>
      <c r="UBH2" s="74"/>
      <c r="UBI2" s="73"/>
      <c r="UBJ2" s="74"/>
      <c r="UBK2" s="74"/>
      <c r="UBL2" s="74"/>
      <c r="UBM2" s="74"/>
      <c r="UBN2" s="74"/>
      <c r="UBO2" s="73"/>
      <c r="UBP2" s="74"/>
      <c r="UBQ2" s="74"/>
      <c r="UBR2" s="74"/>
      <c r="UBS2" s="74"/>
      <c r="UBT2" s="74"/>
      <c r="UBU2" s="73"/>
      <c r="UBV2" s="74"/>
      <c r="UBW2" s="74"/>
      <c r="UBX2" s="74"/>
      <c r="UBY2" s="74"/>
      <c r="UBZ2" s="74"/>
      <c r="UCA2" s="73"/>
      <c r="UCB2" s="74"/>
      <c r="UCC2" s="74"/>
      <c r="UCD2" s="74"/>
      <c r="UCE2" s="74"/>
      <c r="UCF2" s="74"/>
      <c r="UCG2" s="73"/>
      <c r="UCH2" s="74"/>
      <c r="UCI2" s="74"/>
      <c r="UCJ2" s="74"/>
      <c r="UCK2" s="74"/>
      <c r="UCL2" s="74"/>
      <c r="UCM2" s="73"/>
      <c r="UCN2" s="74"/>
      <c r="UCO2" s="74"/>
      <c r="UCP2" s="74"/>
      <c r="UCQ2" s="74"/>
      <c r="UCR2" s="74"/>
      <c r="UCS2" s="73"/>
      <c r="UCT2" s="74"/>
      <c r="UCU2" s="74"/>
      <c r="UCV2" s="74"/>
      <c r="UCW2" s="74"/>
      <c r="UCX2" s="74"/>
      <c r="UCY2" s="73"/>
      <c r="UCZ2" s="74"/>
      <c r="UDA2" s="74"/>
      <c r="UDB2" s="74"/>
      <c r="UDC2" s="74"/>
      <c r="UDD2" s="74"/>
      <c r="UDE2" s="73"/>
      <c r="UDF2" s="74"/>
      <c r="UDG2" s="74"/>
      <c r="UDH2" s="74"/>
      <c r="UDI2" s="74"/>
      <c r="UDJ2" s="74"/>
      <c r="UDK2" s="73"/>
      <c r="UDL2" s="74"/>
      <c r="UDM2" s="74"/>
      <c r="UDN2" s="74"/>
      <c r="UDO2" s="74"/>
      <c r="UDP2" s="74"/>
      <c r="UDQ2" s="73"/>
      <c r="UDR2" s="74"/>
      <c r="UDS2" s="74"/>
      <c r="UDT2" s="74"/>
      <c r="UDU2" s="74"/>
      <c r="UDV2" s="74"/>
      <c r="UDW2" s="73"/>
      <c r="UDX2" s="74"/>
      <c r="UDY2" s="74"/>
      <c r="UDZ2" s="74"/>
      <c r="UEA2" s="74"/>
      <c r="UEB2" s="74"/>
      <c r="UEC2" s="73"/>
      <c r="UED2" s="74"/>
      <c r="UEE2" s="74"/>
      <c r="UEF2" s="74"/>
      <c r="UEG2" s="74"/>
      <c r="UEH2" s="74"/>
      <c r="UEI2" s="73"/>
      <c r="UEJ2" s="74"/>
      <c r="UEK2" s="74"/>
      <c r="UEL2" s="74"/>
      <c r="UEM2" s="74"/>
      <c r="UEN2" s="74"/>
      <c r="UEO2" s="73"/>
      <c r="UEP2" s="74"/>
      <c r="UEQ2" s="74"/>
      <c r="UER2" s="74"/>
      <c r="UES2" s="74"/>
      <c r="UET2" s="74"/>
      <c r="UEU2" s="73"/>
      <c r="UEV2" s="74"/>
      <c r="UEW2" s="74"/>
      <c r="UEX2" s="74"/>
      <c r="UEY2" s="74"/>
      <c r="UEZ2" s="74"/>
      <c r="UFA2" s="73"/>
      <c r="UFB2" s="74"/>
      <c r="UFC2" s="74"/>
      <c r="UFD2" s="74"/>
      <c r="UFE2" s="74"/>
      <c r="UFF2" s="74"/>
      <c r="UFG2" s="73"/>
      <c r="UFH2" s="74"/>
      <c r="UFI2" s="74"/>
      <c r="UFJ2" s="74"/>
      <c r="UFK2" s="74"/>
      <c r="UFL2" s="74"/>
      <c r="UFM2" s="73"/>
      <c r="UFN2" s="74"/>
      <c r="UFO2" s="74"/>
      <c r="UFP2" s="74"/>
      <c r="UFQ2" s="74"/>
      <c r="UFR2" s="74"/>
      <c r="UFS2" s="73"/>
      <c r="UFT2" s="74"/>
      <c r="UFU2" s="74"/>
      <c r="UFV2" s="74"/>
      <c r="UFW2" s="74"/>
      <c r="UFX2" s="74"/>
      <c r="UFY2" s="73"/>
      <c r="UFZ2" s="74"/>
      <c r="UGA2" s="74"/>
      <c r="UGB2" s="74"/>
      <c r="UGC2" s="74"/>
      <c r="UGD2" s="74"/>
      <c r="UGE2" s="73"/>
      <c r="UGF2" s="74"/>
      <c r="UGG2" s="74"/>
      <c r="UGH2" s="74"/>
      <c r="UGI2" s="74"/>
      <c r="UGJ2" s="74"/>
      <c r="UGK2" s="73"/>
      <c r="UGL2" s="74"/>
      <c r="UGM2" s="74"/>
      <c r="UGN2" s="74"/>
      <c r="UGO2" s="74"/>
      <c r="UGP2" s="74"/>
      <c r="UGQ2" s="73"/>
      <c r="UGR2" s="74"/>
      <c r="UGS2" s="74"/>
      <c r="UGT2" s="74"/>
      <c r="UGU2" s="74"/>
      <c r="UGV2" s="74"/>
      <c r="UGW2" s="73"/>
      <c r="UGX2" s="74"/>
      <c r="UGY2" s="74"/>
      <c r="UGZ2" s="74"/>
      <c r="UHA2" s="74"/>
      <c r="UHB2" s="74"/>
      <c r="UHC2" s="73"/>
      <c r="UHD2" s="74"/>
      <c r="UHE2" s="74"/>
      <c r="UHF2" s="74"/>
      <c r="UHG2" s="74"/>
      <c r="UHH2" s="74"/>
      <c r="UHI2" s="73"/>
      <c r="UHJ2" s="74"/>
      <c r="UHK2" s="74"/>
      <c r="UHL2" s="74"/>
      <c r="UHM2" s="74"/>
      <c r="UHN2" s="74"/>
      <c r="UHO2" s="73"/>
      <c r="UHP2" s="74"/>
      <c r="UHQ2" s="74"/>
      <c r="UHR2" s="74"/>
      <c r="UHS2" s="74"/>
      <c r="UHT2" s="74"/>
      <c r="UHU2" s="73"/>
      <c r="UHV2" s="74"/>
      <c r="UHW2" s="74"/>
      <c r="UHX2" s="74"/>
      <c r="UHY2" s="74"/>
      <c r="UHZ2" s="74"/>
      <c r="UIA2" s="73"/>
      <c r="UIB2" s="74"/>
      <c r="UIC2" s="74"/>
      <c r="UID2" s="74"/>
      <c r="UIE2" s="74"/>
      <c r="UIF2" s="74"/>
      <c r="UIG2" s="73"/>
      <c r="UIH2" s="74"/>
      <c r="UII2" s="74"/>
      <c r="UIJ2" s="74"/>
      <c r="UIK2" s="74"/>
      <c r="UIL2" s="74"/>
      <c r="UIM2" s="73"/>
      <c r="UIN2" s="74"/>
      <c r="UIO2" s="74"/>
      <c r="UIP2" s="74"/>
      <c r="UIQ2" s="74"/>
      <c r="UIR2" s="74"/>
      <c r="UIS2" s="73"/>
      <c r="UIT2" s="74"/>
      <c r="UIU2" s="74"/>
      <c r="UIV2" s="74"/>
      <c r="UIW2" s="74"/>
      <c r="UIX2" s="74"/>
      <c r="UIY2" s="73"/>
      <c r="UIZ2" s="74"/>
      <c r="UJA2" s="74"/>
      <c r="UJB2" s="74"/>
      <c r="UJC2" s="74"/>
      <c r="UJD2" s="74"/>
      <c r="UJE2" s="73"/>
      <c r="UJF2" s="74"/>
      <c r="UJG2" s="74"/>
      <c r="UJH2" s="74"/>
      <c r="UJI2" s="74"/>
      <c r="UJJ2" s="74"/>
      <c r="UJK2" s="73"/>
      <c r="UJL2" s="74"/>
      <c r="UJM2" s="74"/>
      <c r="UJN2" s="74"/>
      <c r="UJO2" s="74"/>
      <c r="UJP2" s="74"/>
      <c r="UJQ2" s="73"/>
      <c r="UJR2" s="74"/>
      <c r="UJS2" s="74"/>
      <c r="UJT2" s="74"/>
      <c r="UJU2" s="74"/>
      <c r="UJV2" s="74"/>
      <c r="UJW2" s="73"/>
      <c r="UJX2" s="74"/>
      <c r="UJY2" s="74"/>
      <c r="UJZ2" s="74"/>
      <c r="UKA2" s="74"/>
      <c r="UKB2" s="74"/>
      <c r="UKC2" s="73"/>
      <c r="UKD2" s="74"/>
      <c r="UKE2" s="74"/>
      <c r="UKF2" s="74"/>
      <c r="UKG2" s="74"/>
      <c r="UKH2" s="74"/>
      <c r="UKI2" s="73"/>
      <c r="UKJ2" s="74"/>
      <c r="UKK2" s="74"/>
      <c r="UKL2" s="74"/>
      <c r="UKM2" s="74"/>
      <c r="UKN2" s="74"/>
      <c r="UKO2" s="73"/>
      <c r="UKP2" s="74"/>
      <c r="UKQ2" s="74"/>
      <c r="UKR2" s="74"/>
      <c r="UKS2" s="74"/>
      <c r="UKT2" s="74"/>
      <c r="UKU2" s="73"/>
      <c r="UKV2" s="74"/>
      <c r="UKW2" s="74"/>
      <c r="UKX2" s="74"/>
      <c r="UKY2" s="74"/>
      <c r="UKZ2" s="74"/>
      <c r="ULA2" s="73"/>
      <c r="ULB2" s="74"/>
      <c r="ULC2" s="74"/>
      <c r="ULD2" s="74"/>
      <c r="ULE2" s="74"/>
      <c r="ULF2" s="74"/>
      <c r="ULG2" s="73"/>
      <c r="ULH2" s="74"/>
      <c r="ULI2" s="74"/>
      <c r="ULJ2" s="74"/>
      <c r="ULK2" s="74"/>
      <c r="ULL2" s="74"/>
      <c r="ULM2" s="73"/>
      <c r="ULN2" s="74"/>
      <c r="ULO2" s="74"/>
      <c r="ULP2" s="74"/>
      <c r="ULQ2" s="74"/>
      <c r="ULR2" s="74"/>
      <c r="ULS2" s="73"/>
      <c r="ULT2" s="74"/>
      <c r="ULU2" s="74"/>
      <c r="ULV2" s="74"/>
      <c r="ULW2" s="74"/>
      <c r="ULX2" s="74"/>
      <c r="ULY2" s="73"/>
      <c r="ULZ2" s="74"/>
      <c r="UMA2" s="74"/>
      <c r="UMB2" s="74"/>
      <c r="UMC2" s="74"/>
      <c r="UMD2" s="74"/>
      <c r="UME2" s="73"/>
      <c r="UMF2" s="74"/>
      <c r="UMG2" s="74"/>
      <c r="UMH2" s="74"/>
      <c r="UMI2" s="74"/>
      <c r="UMJ2" s="74"/>
      <c r="UMK2" s="73"/>
      <c r="UML2" s="74"/>
      <c r="UMM2" s="74"/>
      <c r="UMN2" s="74"/>
      <c r="UMO2" s="74"/>
      <c r="UMP2" s="74"/>
      <c r="UMQ2" s="73"/>
      <c r="UMR2" s="74"/>
      <c r="UMS2" s="74"/>
      <c r="UMT2" s="74"/>
      <c r="UMU2" s="74"/>
      <c r="UMV2" s="74"/>
      <c r="UMW2" s="73"/>
      <c r="UMX2" s="74"/>
      <c r="UMY2" s="74"/>
      <c r="UMZ2" s="74"/>
      <c r="UNA2" s="74"/>
      <c r="UNB2" s="74"/>
      <c r="UNC2" s="73"/>
      <c r="UND2" s="74"/>
      <c r="UNE2" s="74"/>
      <c r="UNF2" s="74"/>
      <c r="UNG2" s="74"/>
      <c r="UNH2" s="74"/>
      <c r="UNI2" s="73"/>
      <c r="UNJ2" s="74"/>
      <c r="UNK2" s="74"/>
      <c r="UNL2" s="74"/>
      <c r="UNM2" s="74"/>
      <c r="UNN2" s="74"/>
      <c r="UNO2" s="73"/>
      <c r="UNP2" s="74"/>
      <c r="UNQ2" s="74"/>
      <c r="UNR2" s="74"/>
      <c r="UNS2" s="74"/>
      <c r="UNT2" s="74"/>
      <c r="UNU2" s="73"/>
      <c r="UNV2" s="74"/>
      <c r="UNW2" s="74"/>
      <c r="UNX2" s="74"/>
      <c r="UNY2" s="74"/>
      <c r="UNZ2" s="74"/>
      <c r="UOA2" s="73"/>
      <c r="UOB2" s="74"/>
      <c r="UOC2" s="74"/>
      <c r="UOD2" s="74"/>
      <c r="UOE2" s="74"/>
      <c r="UOF2" s="74"/>
      <c r="UOG2" s="73"/>
      <c r="UOH2" s="74"/>
      <c r="UOI2" s="74"/>
      <c r="UOJ2" s="74"/>
      <c r="UOK2" s="74"/>
      <c r="UOL2" s="74"/>
      <c r="UOM2" s="73"/>
      <c r="UON2" s="74"/>
      <c r="UOO2" s="74"/>
      <c r="UOP2" s="74"/>
      <c r="UOQ2" s="74"/>
      <c r="UOR2" s="74"/>
      <c r="UOS2" s="73"/>
      <c r="UOT2" s="74"/>
      <c r="UOU2" s="74"/>
      <c r="UOV2" s="74"/>
      <c r="UOW2" s="74"/>
      <c r="UOX2" s="74"/>
      <c r="UOY2" s="73"/>
      <c r="UOZ2" s="74"/>
      <c r="UPA2" s="74"/>
      <c r="UPB2" s="74"/>
      <c r="UPC2" s="74"/>
      <c r="UPD2" s="74"/>
      <c r="UPE2" s="73"/>
      <c r="UPF2" s="74"/>
      <c r="UPG2" s="74"/>
      <c r="UPH2" s="74"/>
      <c r="UPI2" s="74"/>
      <c r="UPJ2" s="74"/>
      <c r="UPK2" s="73"/>
      <c r="UPL2" s="74"/>
      <c r="UPM2" s="74"/>
      <c r="UPN2" s="74"/>
      <c r="UPO2" s="74"/>
      <c r="UPP2" s="74"/>
      <c r="UPQ2" s="73"/>
      <c r="UPR2" s="74"/>
      <c r="UPS2" s="74"/>
      <c r="UPT2" s="74"/>
      <c r="UPU2" s="74"/>
      <c r="UPV2" s="74"/>
      <c r="UPW2" s="73"/>
      <c r="UPX2" s="74"/>
      <c r="UPY2" s="74"/>
      <c r="UPZ2" s="74"/>
      <c r="UQA2" s="74"/>
      <c r="UQB2" s="74"/>
      <c r="UQC2" s="73"/>
      <c r="UQD2" s="74"/>
      <c r="UQE2" s="74"/>
      <c r="UQF2" s="74"/>
      <c r="UQG2" s="74"/>
      <c r="UQH2" s="74"/>
      <c r="UQI2" s="73"/>
      <c r="UQJ2" s="74"/>
      <c r="UQK2" s="74"/>
      <c r="UQL2" s="74"/>
      <c r="UQM2" s="74"/>
      <c r="UQN2" s="74"/>
      <c r="UQO2" s="73"/>
      <c r="UQP2" s="74"/>
      <c r="UQQ2" s="74"/>
      <c r="UQR2" s="74"/>
      <c r="UQS2" s="74"/>
      <c r="UQT2" s="74"/>
      <c r="UQU2" s="73"/>
      <c r="UQV2" s="74"/>
      <c r="UQW2" s="74"/>
      <c r="UQX2" s="74"/>
      <c r="UQY2" s="74"/>
      <c r="UQZ2" s="74"/>
      <c r="URA2" s="73"/>
      <c r="URB2" s="74"/>
      <c r="URC2" s="74"/>
      <c r="URD2" s="74"/>
      <c r="URE2" s="74"/>
      <c r="URF2" s="74"/>
      <c r="URG2" s="73"/>
      <c r="URH2" s="74"/>
      <c r="URI2" s="74"/>
      <c r="URJ2" s="74"/>
      <c r="URK2" s="74"/>
      <c r="URL2" s="74"/>
      <c r="URM2" s="73"/>
      <c r="URN2" s="74"/>
      <c r="URO2" s="74"/>
      <c r="URP2" s="74"/>
      <c r="URQ2" s="74"/>
      <c r="URR2" s="74"/>
      <c r="URS2" s="73"/>
      <c r="URT2" s="74"/>
      <c r="URU2" s="74"/>
      <c r="URV2" s="74"/>
      <c r="URW2" s="74"/>
      <c r="URX2" s="74"/>
      <c r="URY2" s="73"/>
      <c r="URZ2" s="74"/>
      <c r="USA2" s="74"/>
      <c r="USB2" s="74"/>
      <c r="USC2" s="74"/>
      <c r="USD2" s="74"/>
      <c r="USE2" s="73"/>
      <c r="USF2" s="74"/>
      <c r="USG2" s="74"/>
      <c r="USH2" s="74"/>
      <c r="USI2" s="74"/>
      <c r="USJ2" s="74"/>
      <c r="USK2" s="73"/>
      <c r="USL2" s="74"/>
      <c r="USM2" s="74"/>
      <c r="USN2" s="74"/>
      <c r="USO2" s="74"/>
      <c r="USP2" s="74"/>
      <c r="USQ2" s="73"/>
      <c r="USR2" s="74"/>
      <c r="USS2" s="74"/>
      <c r="UST2" s="74"/>
      <c r="USU2" s="74"/>
      <c r="USV2" s="74"/>
      <c r="USW2" s="73"/>
      <c r="USX2" s="74"/>
      <c r="USY2" s="74"/>
      <c r="USZ2" s="74"/>
      <c r="UTA2" s="74"/>
      <c r="UTB2" s="74"/>
      <c r="UTC2" s="73"/>
      <c r="UTD2" s="74"/>
      <c r="UTE2" s="74"/>
      <c r="UTF2" s="74"/>
      <c r="UTG2" s="74"/>
      <c r="UTH2" s="74"/>
      <c r="UTI2" s="73"/>
      <c r="UTJ2" s="74"/>
      <c r="UTK2" s="74"/>
      <c r="UTL2" s="74"/>
      <c r="UTM2" s="74"/>
      <c r="UTN2" s="74"/>
      <c r="UTO2" s="73"/>
      <c r="UTP2" s="74"/>
      <c r="UTQ2" s="74"/>
      <c r="UTR2" s="74"/>
      <c r="UTS2" s="74"/>
      <c r="UTT2" s="74"/>
      <c r="UTU2" s="73"/>
      <c r="UTV2" s="74"/>
      <c r="UTW2" s="74"/>
      <c r="UTX2" s="74"/>
      <c r="UTY2" s="74"/>
      <c r="UTZ2" s="74"/>
      <c r="UUA2" s="73"/>
      <c r="UUB2" s="74"/>
      <c r="UUC2" s="74"/>
      <c r="UUD2" s="74"/>
      <c r="UUE2" s="74"/>
      <c r="UUF2" s="74"/>
      <c r="UUG2" s="73"/>
      <c r="UUH2" s="74"/>
      <c r="UUI2" s="74"/>
      <c r="UUJ2" s="74"/>
      <c r="UUK2" s="74"/>
      <c r="UUL2" s="74"/>
      <c r="UUM2" s="73"/>
      <c r="UUN2" s="74"/>
      <c r="UUO2" s="74"/>
      <c r="UUP2" s="74"/>
      <c r="UUQ2" s="74"/>
      <c r="UUR2" s="74"/>
      <c r="UUS2" s="73"/>
      <c r="UUT2" s="74"/>
      <c r="UUU2" s="74"/>
      <c r="UUV2" s="74"/>
      <c r="UUW2" s="74"/>
      <c r="UUX2" s="74"/>
      <c r="UUY2" s="73"/>
      <c r="UUZ2" s="74"/>
      <c r="UVA2" s="74"/>
      <c r="UVB2" s="74"/>
      <c r="UVC2" s="74"/>
      <c r="UVD2" s="74"/>
      <c r="UVE2" s="73"/>
      <c r="UVF2" s="74"/>
      <c r="UVG2" s="74"/>
      <c r="UVH2" s="74"/>
      <c r="UVI2" s="74"/>
      <c r="UVJ2" s="74"/>
      <c r="UVK2" s="73"/>
      <c r="UVL2" s="74"/>
      <c r="UVM2" s="74"/>
      <c r="UVN2" s="74"/>
      <c r="UVO2" s="74"/>
      <c r="UVP2" s="74"/>
      <c r="UVQ2" s="73"/>
      <c r="UVR2" s="74"/>
      <c r="UVS2" s="74"/>
      <c r="UVT2" s="74"/>
      <c r="UVU2" s="74"/>
      <c r="UVV2" s="74"/>
      <c r="UVW2" s="73"/>
      <c r="UVX2" s="74"/>
      <c r="UVY2" s="74"/>
      <c r="UVZ2" s="74"/>
      <c r="UWA2" s="74"/>
      <c r="UWB2" s="74"/>
      <c r="UWC2" s="73"/>
      <c r="UWD2" s="74"/>
      <c r="UWE2" s="74"/>
      <c r="UWF2" s="74"/>
      <c r="UWG2" s="74"/>
      <c r="UWH2" s="74"/>
      <c r="UWI2" s="73"/>
      <c r="UWJ2" s="74"/>
      <c r="UWK2" s="74"/>
      <c r="UWL2" s="74"/>
      <c r="UWM2" s="74"/>
      <c r="UWN2" s="74"/>
      <c r="UWO2" s="73"/>
      <c r="UWP2" s="74"/>
      <c r="UWQ2" s="74"/>
      <c r="UWR2" s="74"/>
      <c r="UWS2" s="74"/>
      <c r="UWT2" s="74"/>
      <c r="UWU2" s="73"/>
      <c r="UWV2" s="74"/>
      <c r="UWW2" s="74"/>
      <c r="UWX2" s="74"/>
      <c r="UWY2" s="74"/>
      <c r="UWZ2" s="74"/>
      <c r="UXA2" s="73"/>
      <c r="UXB2" s="74"/>
      <c r="UXC2" s="74"/>
      <c r="UXD2" s="74"/>
      <c r="UXE2" s="74"/>
      <c r="UXF2" s="74"/>
      <c r="UXG2" s="73"/>
      <c r="UXH2" s="74"/>
      <c r="UXI2" s="74"/>
      <c r="UXJ2" s="74"/>
      <c r="UXK2" s="74"/>
      <c r="UXL2" s="74"/>
      <c r="UXM2" s="73"/>
      <c r="UXN2" s="74"/>
      <c r="UXO2" s="74"/>
      <c r="UXP2" s="74"/>
      <c r="UXQ2" s="74"/>
      <c r="UXR2" s="74"/>
      <c r="UXS2" s="73"/>
      <c r="UXT2" s="74"/>
      <c r="UXU2" s="74"/>
      <c r="UXV2" s="74"/>
      <c r="UXW2" s="74"/>
      <c r="UXX2" s="74"/>
      <c r="UXY2" s="73"/>
      <c r="UXZ2" s="74"/>
      <c r="UYA2" s="74"/>
      <c r="UYB2" s="74"/>
      <c r="UYC2" s="74"/>
      <c r="UYD2" s="74"/>
      <c r="UYE2" s="73"/>
      <c r="UYF2" s="74"/>
      <c r="UYG2" s="74"/>
      <c r="UYH2" s="74"/>
      <c r="UYI2" s="74"/>
      <c r="UYJ2" s="74"/>
      <c r="UYK2" s="73"/>
      <c r="UYL2" s="74"/>
      <c r="UYM2" s="74"/>
      <c r="UYN2" s="74"/>
      <c r="UYO2" s="74"/>
      <c r="UYP2" s="74"/>
      <c r="UYQ2" s="73"/>
      <c r="UYR2" s="74"/>
      <c r="UYS2" s="74"/>
      <c r="UYT2" s="74"/>
      <c r="UYU2" s="74"/>
      <c r="UYV2" s="74"/>
      <c r="UYW2" s="73"/>
      <c r="UYX2" s="74"/>
      <c r="UYY2" s="74"/>
      <c r="UYZ2" s="74"/>
      <c r="UZA2" s="74"/>
      <c r="UZB2" s="74"/>
      <c r="UZC2" s="73"/>
      <c r="UZD2" s="74"/>
      <c r="UZE2" s="74"/>
      <c r="UZF2" s="74"/>
      <c r="UZG2" s="74"/>
      <c r="UZH2" s="74"/>
      <c r="UZI2" s="73"/>
      <c r="UZJ2" s="74"/>
      <c r="UZK2" s="74"/>
      <c r="UZL2" s="74"/>
      <c r="UZM2" s="74"/>
      <c r="UZN2" s="74"/>
      <c r="UZO2" s="73"/>
      <c r="UZP2" s="74"/>
      <c r="UZQ2" s="74"/>
      <c r="UZR2" s="74"/>
      <c r="UZS2" s="74"/>
      <c r="UZT2" s="74"/>
      <c r="UZU2" s="73"/>
      <c r="UZV2" s="74"/>
      <c r="UZW2" s="74"/>
      <c r="UZX2" s="74"/>
      <c r="UZY2" s="74"/>
      <c r="UZZ2" s="74"/>
      <c r="VAA2" s="73"/>
      <c r="VAB2" s="74"/>
      <c r="VAC2" s="74"/>
      <c r="VAD2" s="74"/>
      <c r="VAE2" s="74"/>
      <c r="VAF2" s="74"/>
      <c r="VAG2" s="73"/>
      <c r="VAH2" s="74"/>
      <c r="VAI2" s="74"/>
      <c r="VAJ2" s="74"/>
      <c r="VAK2" s="74"/>
      <c r="VAL2" s="74"/>
      <c r="VAM2" s="73"/>
      <c r="VAN2" s="74"/>
      <c r="VAO2" s="74"/>
      <c r="VAP2" s="74"/>
      <c r="VAQ2" s="74"/>
      <c r="VAR2" s="74"/>
      <c r="VAS2" s="73"/>
      <c r="VAT2" s="74"/>
      <c r="VAU2" s="74"/>
      <c r="VAV2" s="74"/>
      <c r="VAW2" s="74"/>
      <c r="VAX2" s="74"/>
      <c r="VAY2" s="73"/>
      <c r="VAZ2" s="74"/>
      <c r="VBA2" s="74"/>
      <c r="VBB2" s="74"/>
      <c r="VBC2" s="74"/>
      <c r="VBD2" s="74"/>
      <c r="VBE2" s="73"/>
      <c r="VBF2" s="74"/>
      <c r="VBG2" s="74"/>
      <c r="VBH2" s="74"/>
      <c r="VBI2" s="74"/>
      <c r="VBJ2" s="74"/>
      <c r="VBK2" s="73"/>
      <c r="VBL2" s="74"/>
      <c r="VBM2" s="74"/>
      <c r="VBN2" s="74"/>
      <c r="VBO2" s="74"/>
      <c r="VBP2" s="74"/>
      <c r="VBQ2" s="73"/>
      <c r="VBR2" s="74"/>
      <c r="VBS2" s="74"/>
      <c r="VBT2" s="74"/>
      <c r="VBU2" s="74"/>
      <c r="VBV2" s="74"/>
      <c r="VBW2" s="73"/>
      <c r="VBX2" s="74"/>
      <c r="VBY2" s="74"/>
      <c r="VBZ2" s="74"/>
      <c r="VCA2" s="74"/>
      <c r="VCB2" s="74"/>
      <c r="VCC2" s="73"/>
      <c r="VCD2" s="74"/>
      <c r="VCE2" s="74"/>
      <c r="VCF2" s="74"/>
      <c r="VCG2" s="74"/>
      <c r="VCH2" s="74"/>
      <c r="VCI2" s="73"/>
      <c r="VCJ2" s="74"/>
      <c r="VCK2" s="74"/>
      <c r="VCL2" s="74"/>
      <c r="VCM2" s="74"/>
      <c r="VCN2" s="74"/>
      <c r="VCO2" s="73"/>
      <c r="VCP2" s="74"/>
      <c r="VCQ2" s="74"/>
      <c r="VCR2" s="74"/>
      <c r="VCS2" s="74"/>
      <c r="VCT2" s="74"/>
      <c r="VCU2" s="73"/>
      <c r="VCV2" s="74"/>
      <c r="VCW2" s="74"/>
      <c r="VCX2" s="74"/>
      <c r="VCY2" s="74"/>
      <c r="VCZ2" s="74"/>
      <c r="VDA2" s="73"/>
      <c r="VDB2" s="74"/>
      <c r="VDC2" s="74"/>
      <c r="VDD2" s="74"/>
      <c r="VDE2" s="74"/>
      <c r="VDF2" s="74"/>
      <c r="VDG2" s="73"/>
      <c r="VDH2" s="74"/>
      <c r="VDI2" s="74"/>
      <c r="VDJ2" s="74"/>
      <c r="VDK2" s="74"/>
      <c r="VDL2" s="74"/>
      <c r="VDM2" s="73"/>
      <c r="VDN2" s="74"/>
      <c r="VDO2" s="74"/>
      <c r="VDP2" s="74"/>
      <c r="VDQ2" s="74"/>
      <c r="VDR2" s="74"/>
      <c r="VDS2" s="73"/>
      <c r="VDT2" s="74"/>
      <c r="VDU2" s="74"/>
      <c r="VDV2" s="74"/>
      <c r="VDW2" s="74"/>
      <c r="VDX2" s="74"/>
      <c r="VDY2" s="73"/>
      <c r="VDZ2" s="74"/>
      <c r="VEA2" s="74"/>
      <c r="VEB2" s="74"/>
      <c r="VEC2" s="74"/>
      <c r="VED2" s="74"/>
      <c r="VEE2" s="73"/>
      <c r="VEF2" s="74"/>
      <c r="VEG2" s="74"/>
      <c r="VEH2" s="74"/>
      <c r="VEI2" s="74"/>
      <c r="VEJ2" s="74"/>
      <c r="VEK2" s="73"/>
      <c r="VEL2" s="74"/>
      <c r="VEM2" s="74"/>
      <c r="VEN2" s="74"/>
      <c r="VEO2" s="74"/>
      <c r="VEP2" s="74"/>
      <c r="VEQ2" s="73"/>
      <c r="VER2" s="74"/>
      <c r="VES2" s="74"/>
      <c r="VET2" s="74"/>
      <c r="VEU2" s="74"/>
      <c r="VEV2" s="74"/>
      <c r="VEW2" s="73"/>
      <c r="VEX2" s="74"/>
      <c r="VEY2" s="74"/>
      <c r="VEZ2" s="74"/>
      <c r="VFA2" s="74"/>
      <c r="VFB2" s="74"/>
      <c r="VFC2" s="73"/>
      <c r="VFD2" s="74"/>
      <c r="VFE2" s="74"/>
      <c r="VFF2" s="74"/>
      <c r="VFG2" s="74"/>
      <c r="VFH2" s="74"/>
      <c r="VFI2" s="73"/>
      <c r="VFJ2" s="74"/>
      <c r="VFK2" s="74"/>
      <c r="VFL2" s="74"/>
      <c r="VFM2" s="74"/>
      <c r="VFN2" s="74"/>
      <c r="VFO2" s="73"/>
      <c r="VFP2" s="74"/>
      <c r="VFQ2" s="74"/>
      <c r="VFR2" s="74"/>
      <c r="VFS2" s="74"/>
      <c r="VFT2" s="74"/>
      <c r="VFU2" s="73"/>
      <c r="VFV2" s="74"/>
      <c r="VFW2" s="74"/>
      <c r="VFX2" s="74"/>
      <c r="VFY2" s="74"/>
      <c r="VFZ2" s="74"/>
      <c r="VGA2" s="73"/>
      <c r="VGB2" s="74"/>
      <c r="VGC2" s="74"/>
      <c r="VGD2" s="74"/>
      <c r="VGE2" s="74"/>
      <c r="VGF2" s="74"/>
      <c r="VGG2" s="73"/>
      <c r="VGH2" s="74"/>
      <c r="VGI2" s="74"/>
      <c r="VGJ2" s="74"/>
      <c r="VGK2" s="74"/>
      <c r="VGL2" s="74"/>
      <c r="VGM2" s="73"/>
      <c r="VGN2" s="74"/>
      <c r="VGO2" s="74"/>
      <c r="VGP2" s="74"/>
      <c r="VGQ2" s="74"/>
      <c r="VGR2" s="74"/>
      <c r="VGS2" s="73"/>
      <c r="VGT2" s="74"/>
      <c r="VGU2" s="74"/>
      <c r="VGV2" s="74"/>
      <c r="VGW2" s="74"/>
      <c r="VGX2" s="74"/>
      <c r="VGY2" s="73"/>
      <c r="VGZ2" s="74"/>
      <c r="VHA2" s="74"/>
      <c r="VHB2" s="74"/>
      <c r="VHC2" s="74"/>
      <c r="VHD2" s="74"/>
      <c r="VHE2" s="73"/>
      <c r="VHF2" s="74"/>
      <c r="VHG2" s="74"/>
      <c r="VHH2" s="74"/>
      <c r="VHI2" s="74"/>
      <c r="VHJ2" s="74"/>
      <c r="VHK2" s="73"/>
      <c r="VHL2" s="74"/>
      <c r="VHM2" s="74"/>
      <c r="VHN2" s="74"/>
      <c r="VHO2" s="74"/>
      <c r="VHP2" s="74"/>
      <c r="VHQ2" s="73"/>
      <c r="VHR2" s="74"/>
      <c r="VHS2" s="74"/>
      <c r="VHT2" s="74"/>
      <c r="VHU2" s="74"/>
      <c r="VHV2" s="74"/>
      <c r="VHW2" s="73"/>
      <c r="VHX2" s="74"/>
      <c r="VHY2" s="74"/>
      <c r="VHZ2" s="74"/>
      <c r="VIA2" s="74"/>
      <c r="VIB2" s="74"/>
      <c r="VIC2" s="73"/>
      <c r="VID2" s="74"/>
      <c r="VIE2" s="74"/>
      <c r="VIF2" s="74"/>
      <c r="VIG2" s="74"/>
      <c r="VIH2" s="74"/>
      <c r="VII2" s="73"/>
      <c r="VIJ2" s="74"/>
      <c r="VIK2" s="74"/>
      <c r="VIL2" s="74"/>
      <c r="VIM2" s="74"/>
      <c r="VIN2" s="74"/>
      <c r="VIO2" s="73"/>
      <c r="VIP2" s="74"/>
      <c r="VIQ2" s="74"/>
      <c r="VIR2" s="74"/>
      <c r="VIS2" s="74"/>
      <c r="VIT2" s="74"/>
      <c r="VIU2" s="73"/>
      <c r="VIV2" s="74"/>
      <c r="VIW2" s="74"/>
      <c r="VIX2" s="74"/>
      <c r="VIY2" s="74"/>
      <c r="VIZ2" s="74"/>
      <c r="VJA2" s="73"/>
      <c r="VJB2" s="74"/>
      <c r="VJC2" s="74"/>
      <c r="VJD2" s="74"/>
      <c r="VJE2" s="74"/>
      <c r="VJF2" s="74"/>
      <c r="VJG2" s="73"/>
      <c r="VJH2" s="74"/>
      <c r="VJI2" s="74"/>
      <c r="VJJ2" s="74"/>
      <c r="VJK2" s="74"/>
      <c r="VJL2" s="74"/>
      <c r="VJM2" s="73"/>
      <c r="VJN2" s="74"/>
      <c r="VJO2" s="74"/>
      <c r="VJP2" s="74"/>
      <c r="VJQ2" s="74"/>
      <c r="VJR2" s="74"/>
      <c r="VJS2" s="73"/>
      <c r="VJT2" s="74"/>
      <c r="VJU2" s="74"/>
      <c r="VJV2" s="74"/>
      <c r="VJW2" s="74"/>
      <c r="VJX2" s="74"/>
      <c r="VJY2" s="73"/>
      <c r="VJZ2" s="74"/>
      <c r="VKA2" s="74"/>
      <c r="VKB2" s="74"/>
      <c r="VKC2" s="74"/>
      <c r="VKD2" s="74"/>
      <c r="VKE2" s="73"/>
      <c r="VKF2" s="74"/>
      <c r="VKG2" s="74"/>
      <c r="VKH2" s="74"/>
      <c r="VKI2" s="74"/>
      <c r="VKJ2" s="74"/>
      <c r="VKK2" s="73"/>
      <c r="VKL2" s="74"/>
      <c r="VKM2" s="74"/>
      <c r="VKN2" s="74"/>
      <c r="VKO2" s="74"/>
      <c r="VKP2" s="74"/>
      <c r="VKQ2" s="73"/>
      <c r="VKR2" s="74"/>
      <c r="VKS2" s="74"/>
      <c r="VKT2" s="74"/>
      <c r="VKU2" s="74"/>
      <c r="VKV2" s="74"/>
      <c r="VKW2" s="73"/>
      <c r="VKX2" s="74"/>
      <c r="VKY2" s="74"/>
      <c r="VKZ2" s="74"/>
      <c r="VLA2" s="74"/>
      <c r="VLB2" s="74"/>
      <c r="VLC2" s="73"/>
      <c r="VLD2" s="74"/>
      <c r="VLE2" s="74"/>
      <c r="VLF2" s="74"/>
      <c r="VLG2" s="74"/>
      <c r="VLH2" s="74"/>
      <c r="VLI2" s="73"/>
      <c r="VLJ2" s="74"/>
      <c r="VLK2" s="74"/>
      <c r="VLL2" s="74"/>
      <c r="VLM2" s="74"/>
      <c r="VLN2" s="74"/>
      <c r="VLO2" s="73"/>
      <c r="VLP2" s="74"/>
      <c r="VLQ2" s="74"/>
      <c r="VLR2" s="74"/>
      <c r="VLS2" s="74"/>
      <c r="VLT2" s="74"/>
      <c r="VLU2" s="73"/>
      <c r="VLV2" s="74"/>
      <c r="VLW2" s="74"/>
      <c r="VLX2" s="74"/>
      <c r="VLY2" s="74"/>
      <c r="VLZ2" s="74"/>
      <c r="VMA2" s="73"/>
      <c r="VMB2" s="74"/>
      <c r="VMC2" s="74"/>
      <c r="VMD2" s="74"/>
      <c r="VME2" s="74"/>
      <c r="VMF2" s="74"/>
      <c r="VMG2" s="73"/>
      <c r="VMH2" s="74"/>
      <c r="VMI2" s="74"/>
      <c r="VMJ2" s="74"/>
      <c r="VMK2" s="74"/>
      <c r="VML2" s="74"/>
      <c r="VMM2" s="73"/>
      <c r="VMN2" s="74"/>
      <c r="VMO2" s="74"/>
      <c r="VMP2" s="74"/>
      <c r="VMQ2" s="74"/>
      <c r="VMR2" s="74"/>
      <c r="VMS2" s="73"/>
      <c r="VMT2" s="74"/>
      <c r="VMU2" s="74"/>
      <c r="VMV2" s="74"/>
      <c r="VMW2" s="74"/>
      <c r="VMX2" s="74"/>
      <c r="VMY2" s="73"/>
      <c r="VMZ2" s="74"/>
      <c r="VNA2" s="74"/>
      <c r="VNB2" s="74"/>
      <c r="VNC2" s="74"/>
      <c r="VND2" s="74"/>
      <c r="VNE2" s="73"/>
      <c r="VNF2" s="74"/>
      <c r="VNG2" s="74"/>
      <c r="VNH2" s="74"/>
      <c r="VNI2" s="74"/>
      <c r="VNJ2" s="74"/>
      <c r="VNK2" s="73"/>
      <c r="VNL2" s="74"/>
      <c r="VNM2" s="74"/>
      <c r="VNN2" s="74"/>
      <c r="VNO2" s="74"/>
      <c r="VNP2" s="74"/>
      <c r="VNQ2" s="73"/>
      <c r="VNR2" s="74"/>
      <c r="VNS2" s="74"/>
      <c r="VNT2" s="74"/>
      <c r="VNU2" s="74"/>
      <c r="VNV2" s="74"/>
      <c r="VNW2" s="73"/>
      <c r="VNX2" s="74"/>
      <c r="VNY2" s="74"/>
      <c r="VNZ2" s="74"/>
      <c r="VOA2" s="74"/>
      <c r="VOB2" s="74"/>
      <c r="VOC2" s="73"/>
      <c r="VOD2" s="74"/>
      <c r="VOE2" s="74"/>
      <c r="VOF2" s="74"/>
      <c r="VOG2" s="74"/>
      <c r="VOH2" s="74"/>
      <c r="VOI2" s="73"/>
      <c r="VOJ2" s="74"/>
      <c r="VOK2" s="74"/>
      <c r="VOL2" s="74"/>
      <c r="VOM2" s="74"/>
      <c r="VON2" s="74"/>
      <c r="VOO2" s="73"/>
      <c r="VOP2" s="74"/>
      <c r="VOQ2" s="74"/>
      <c r="VOR2" s="74"/>
      <c r="VOS2" s="74"/>
      <c r="VOT2" s="74"/>
      <c r="VOU2" s="73"/>
      <c r="VOV2" s="74"/>
      <c r="VOW2" s="74"/>
      <c r="VOX2" s="74"/>
      <c r="VOY2" s="74"/>
      <c r="VOZ2" s="74"/>
      <c r="VPA2" s="73"/>
      <c r="VPB2" s="74"/>
      <c r="VPC2" s="74"/>
      <c r="VPD2" s="74"/>
      <c r="VPE2" s="74"/>
      <c r="VPF2" s="74"/>
      <c r="VPG2" s="73"/>
      <c r="VPH2" s="74"/>
      <c r="VPI2" s="74"/>
      <c r="VPJ2" s="74"/>
      <c r="VPK2" s="74"/>
      <c r="VPL2" s="74"/>
      <c r="VPM2" s="73"/>
      <c r="VPN2" s="74"/>
      <c r="VPO2" s="74"/>
      <c r="VPP2" s="74"/>
      <c r="VPQ2" s="74"/>
      <c r="VPR2" s="74"/>
      <c r="VPS2" s="73"/>
      <c r="VPT2" s="74"/>
      <c r="VPU2" s="74"/>
      <c r="VPV2" s="74"/>
      <c r="VPW2" s="74"/>
      <c r="VPX2" s="74"/>
      <c r="VPY2" s="73"/>
      <c r="VPZ2" s="74"/>
      <c r="VQA2" s="74"/>
      <c r="VQB2" s="74"/>
      <c r="VQC2" s="74"/>
      <c r="VQD2" s="74"/>
      <c r="VQE2" s="73"/>
      <c r="VQF2" s="74"/>
      <c r="VQG2" s="74"/>
      <c r="VQH2" s="74"/>
      <c r="VQI2" s="74"/>
      <c r="VQJ2" s="74"/>
      <c r="VQK2" s="73"/>
      <c r="VQL2" s="74"/>
      <c r="VQM2" s="74"/>
      <c r="VQN2" s="74"/>
      <c r="VQO2" s="74"/>
      <c r="VQP2" s="74"/>
      <c r="VQQ2" s="73"/>
      <c r="VQR2" s="74"/>
      <c r="VQS2" s="74"/>
      <c r="VQT2" s="74"/>
      <c r="VQU2" s="74"/>
      <c r="VQV2" s="74"/>
      <c r="VQW2" s="73"/>
      <c r="VQX2" s="74"/>
      <c r="VQY2" s="74"/>
      <c r="VQZ2" s="74"/>
      <c r="VRA2" s="74"/>
      <c r="VRB2" s="74"/>
      <c r="VRC2" s="73"/>
      <c r="VRD2" s="74"/>
      <c r="VRE2" s="74"/>
      <c r="VRF2" s="74"/>
      <c r="VRG2" s="74"/>
      <c r="VRH2" s="74"/>
      <c r="VRI2" s="73"/>
      <c r="VRJ2" s="74"/>
      <c r="VRK2" s="74"/>
      <c r="VRL2" s="74"/>
      <c r="VRM2" s="74"/>
      <c r="VRN2" s="74"/>
      <c r="VRO2" s="73"/>
      <c r="VRP2" s="74"/>
      <c r="VRQ2" s="74"/>
      <c r="VRR2" s="74"/>
      <c r="VRS2" s="74"/>
      <c r="VRT2" s="74"/>
      <c r="VRU2" s="73"/>
      <c r="VRV2" s="74"/>
      <c r="VRW2" s="74"/>
      <c r="VRX2" s="74"/>
      <c r="VRY2" s="74"/>
      <c r="VRZ2" s="74"/>
      <c r="VSA2" s="73"/>
      <c r="VSB2" s="74"/>
      <c r="VSC2" s="74"/>
      <c r="VSD2" s="74"/>
      <c r="VSE2" s="74"/>
      <c r="VSF2" s="74"/>
      <c r="VSG2" s="73"/>
      <c r="VSH2" s="74"/>
      <c r="VSI2" s="74"/>
      <c r="VSJ2" s="74"/>
      <c r="VSK2" s="74"/>
      <c r="VSL2" s="74"/>
      <c r="VSM2" s="73"/>
      <c r="VSN2" s="74"/>
      <c r="VSO2" s="74"/>
      <c r="VSP2" s="74"/>
      <c r="VSQ2" s="74"/>
      <c r="VSR2" s="74"/>
      <c r="VSS2" s="73"/>
      <c r="VST2" s="74"/>
      <c r="VSU2" s="74"/>
      <c r="VSV2" s="74"/>
      <c r="VSW2" s="74"/>
      <c r="VSX2" s="74"/>
      <c r="VSY2" s="73"/>
      <c r="VSZ2" s="74"/>
      <c r="VTA2" s="74"/>
      <c r="VTB2" s="74"/>
      <c r="VTC2" s="74"/>
      <c r="VTD2" s="74"/>
      <c r="VTE2" s="73"/>
      <c r="VTF2" s="74"/>
      <c r="VTG2" s="74"/>
      <c r="VTH2" s="74"/>
      <c r="VTI2" s="74"/>
      <c r="VTJ2" s="74"/>
      <c r="VTK2" s="73"/>
      <c r="VTL2" s="74"/>
      <c r="VTM2" s="74"/>
      <c r="VTN2" s="74"/>
      <c r="VTO2" s="74"/>
      <c r="VTP2" s="74"/>
      <c r="VTQ2" s="73"/>
      <c r="VTR2" s="74"/>
      <c r="VTS2" s="74"/>
      <c r="VTT2" s="74"/>
      <c r="VTU2" s="74"/>
      <c r="VTV2" s="74"/>
      <c r="VTW2" s="73"/>
      <c r="VTX2" s="74"/>
      <c r="VTY2" s="74"/>
      <c r="VTZ2" s="74"/>
      <c r="VUA2" s="74"/>
      <c r="VUB2" s="74"/>
      <c r="VUC2" s="73"/>
      <c r="VUD2" s="74"/>
      <c r="VUE2" s="74"/>
      <c r="VUF2" s="74"/>
      <c r="VUG2" s="74"/>
      <c r="VUH2" s="74"/>
      <c r="VUI2" s="73"/>
      <c r="VUJ2" s="74"/>
      <c r="VUK2" s="74"/>
      <c r="VUL2" s="74"/>
      <c r="VUM2" s="74"/>
      <c r="VUN2" s="74"/>
      <c r="VUO2" s="73"/>
      <c r="VUP2" s="74"/>
      <c r="VUQ2" s="74"/>
      <c r="VUR2" s="74"/>
      <c r="VUS2" s="74"/>
      <c r="VUT2" s="74"/>
      <c r="VUU2" s="73"/>
      <c r="VUV2" s="74"/>
      <c r="VUW2" s="74"/>
      <c r="VUX2" s="74"/>
      <c r="VUY2" s="74"/>
      <c r="VUZ2" s="74"/>
      <c r="VVA2" s="73"/>
      <c r="VVB2" s="74"/>
      <c r="VVC2" s="74"/>
      <c r="VVD2" s="74"/>
      <c r="VVE2" s="74"/>
      <c r="VVF2" s="74"/>
      <c r="VVG2" s="73"/>
      <c r="VVH2" s="74"/>
      <c r="VVI2" s="74"/>
      <c r="VVJ2" s="74"/>
      <c r="VVK2" s="74"/>
      <c r="VVL2" s="74"/>
      <c r="VVM2" s="73"/>
      <c r="VVN2" s="74"/>
      <c r="VVO2" s="74"/>
      <c r="VVP2" s="74"/>
      <c r="VVQ2" s="74"/>
      <c r="VVR2" s="74"/>
      <c r="VVS2" s="73"/>
      <c r="VVT2" s="74"/>
      <c r="VVU2" s="74"/>
      <c r="VVV2" s="74"/>
      <c r="VVW2" s="74"/>
      <c r="VVX2" s="74"/>
      <c r="VVY2" s="73"/>
      <c r="VVZ2" s="74"/>
      <c r="VWA2" s="74"/>
      <c r="VWB2" s="74"/>
      <c r="VWC2" s="74"/>
      <c r="VWD2" s="74"/>
      <c r="VWE2" s="73"/>
      <c r="VWF2" s="74"/>
      <c r="VWG2" s="74"/>
      <c r="VWH2" s="74"/>
      <c r="VWI2" s="74"/>
      <c r="VWJ2" s="74"/>
      <c r="VWK2" s="73"/>
      <c r="VWL2" s="74"/>
      <c r="VWM2" s="74"/>
      <c r="VWN2" s="74"/>
      <c r="VWO2" s="74"/>
      <c r="VWP2" s="74"/>
      <c r="VWQ2" s="73"/>
      <c r="VWR2" s="74"/>
      <c r="VWS2" s="74"/>
      <c r="VWT2" s="74"/>
      <c r="VWU2" s="74"/>
      <c r="VWV2" s="74"/>
      <c r="VWW2" s="73"/>
      <c r="VWX2" s="74"/>
      <c r="VWY2" s="74"/>
      <c r="VWZ2" s="74"/>
      <c r="VXA2" s="74"/>
      <c r="VXB2" s="74"/>
      <c r="VXC2" s="73"/>
      <c r="VXD2" s="74"/>
      <c r="VXE2" s="74"/>
      <c r="VXF2" s="74"/>
      <c r="VXG2" s="74"/>
      <c r="VXH2" s="74"/>
      <c r="VXI2" s="73"/>
      <c r="VXJ2" s="74"/>
      <c r="VXK2" s="74"/>
      <c r="VXL2" s="74"/>
      <c r="VXM2" s="74"/>
      <c r="VXN2" s="74"/>
      <c r="VXO2" s="73"/>
      <c r="VXP2" s="74"/>
      <c r="VXQ2" s="74"/>
      <c r="VXR2" s="74"/>
      <c r="VXS2" s="74"/>
      <c r="VXT2" s="74"/>
      <c r="VXU2" s="73"/>
      <c r="VXV2" s="74"/>
      <c r="VXW2" s="74"/>
      <c r="VXX2" s="74"/>
      <c r="VXY2" s="74"/>
      <c r="VXZ2" s="74"/>
      <c r="VYA2" s="73"/>
      <c r="VYB2" s="74"/>
      <c r="VYC2" s="74"/>
      <c r="VYD2" s="74"/>
      <c r="VYE2" s="74"/>
      <c r="VYF2" s="74"/>
      <c r="VYG2" s="73"/>
      <c r="VYH2" s="74"/>
      <c r="VYI2" s="74"/>
      <c r="VYJ2" s="74"/>
      <c r="VYK2" s="74"/>
      <c r="VYL2" s="74"/>
      <c r="VYM2" s="73"/>
      <c r="VYN2" s="74"/>
      <c r="VYO2" s="74"/>
      <c r="VYP2" s="74"/>
      <c r="VYQ2" s="74"/>
      <c r="VYR2" s="74"/>
      <c r="VYS2" s="73"/>
      <c r="VYT2" s="74"/>
      <c r="VYU2" s="74"/>
      <c r="VYV2" s="74"/>
      <c r="VYW2" s="74"/>
      <c r="VYX2" s="74"/>
      <c r="VYY2" s="73"/>
      <c r="VYZ2" s="74"/>
      <c r="VZA2" s="74"/>
      <c r="VZB2" s="74"/>
      <c r="VZC2" s="74"/>
      <c r="VZD2" s="74"/>
      <c r="VZE2" s="73"/>
      <c r="VZF2" s="74"/>
      <c r="VZG2" s="74"/>
      <c r="VZH2" s="74"/>
      <c r="VZI2" s="74"/>
      <c r="VZJ2" s="74"/>
      <c r="VZK2" s="73"/>
      <c r="VZL2" s="74"/>
      <c r="VZM2" s="74"/>
      <c r="VZN2" s="74"/>
      <c r="VZO2" s="74"/>
      <c r="VZP2" s="74"/>
      <c r="VZQ2" s="73"/>
      <c r="VZR2" s="74"/>
      <c r="VZS2" s="74"/>
      <c r="VZT2" s="74"/>
      <c r="VZU2" s="74"/>
      <c r="VZV2" s="74"/>
      <c r="VZW2" s="73"/>
      <c r="VZX2" s="74"/>
      <c r="VZY2" s="74"/>
      <c r="VZZ2" s="74"/>
      <c r="WAA2" s="74"/>
      <c r="WAB2" s="74"/>
      <c r="WAC2" s="73"/>
      <c r="WAD2" s="74"/>
      <c r="WAE2" s="74"/>
      <c r="WAF2" s="74"/>
      <c r="WAG2" s="74"/>
      <c r="WAH2" s="74"/>
      <c r="WAI2" s="73"/>
      <c r="WAJ2" s="74"/>
      <c r="WAK2" s="74"/>
      <c r="WAL2" s="74"/>
      <c r="WAM2" s="74"/>
      <c r="WAN2" s="74"/>
      <c r="WAO2" s="73"/>
      <c r="WAP2" s="74"/>
      <c r="WAQ2" s="74"/>
      <c r="WAR2" s="74"/>
      <c r="WAS2" s="74"/>
      <c r="WAT2" s="74"/>
      <c r="WAU2" s="73"/>
      <c r="WAV2" s="74"/>
      <c r="WAW2" s="74"/>
      <c r="WAX2" s="74"/>
      <c r="WAY2" s="74"/>
      <c r="WAZ2" s="74"/>
      <c r="WBA2" s="73"/>
      <c r="WBB2" s="74"/>
      <c r="WBC2" s="74"/>
      <c r="WBD2" s="74"/>
      <c r="WBE2" s="74"/>
      <c r="WBF2" s="74"/>
      <c r="WBG2" s="73"/>
      <c r="WBH2" s="74"/>
      <c r="WBI2" s="74"/>
      <c r="WBJ2" s="74"/>
      <c r="WBK2" s="74"/>
      <c r="WBL2" s="74"/>
      <c r="WBM2" s="73"/>
      <c r="WBN2" s="74"/>
      <c r="WBO2" s="74"/>
      <c r="WBP2" s="74"/>
      <c r="WBQ2" s="74"/>
      <c r="WBR2" s="74"/>
      <c r="WBS2" s="73"/>
      <c r="WBT2" s="74"/>
      <c r="WBU2" s="74"/>
      <c r="WBV2" s="74"/>
      <c r="WBW2" s="74"/>
      <c r="WBX2" s="74"/>
      <c r="WBY2" s="73"/>
      <c r="WBZ2" s="74"/>
      <c r="WCA2" s="74"/>
      <c r="WCB2" s="74"/>
      <c r="WCC2" s="74"/>
      <c r="WCD2" s="74"/>
      <c r="WCE2" s="73"/>
      <c r="WCF2" s="74"/>
      <c r="WCG2" s="74"/>
      <c r="WCH2" s="74"/>
      <c r="WCI2" s="74"/>
      <c r="WCJ2" s="74"/>
      <c r="WCK2" s="73"/>
      <c r="WCL2" s="74"/>
      <c r="WCM2" s="74"/>
      <c r="WCN2" s="74"/>
      <c r="WCO2" s="74"/>
      <c r="WCP2" s="74"/>
      <c r="WCQ2" s="73"/>
      <c r="WCR2" s="74"/>
      <c r="WCS2" s="74"/>
      <c r="WCT2" s="74"/>
      <c r="WCU2" s="74"/>
      <c r="WCV2" s="74"/>
      <c r="WCW2" s="73"/>
      <c r="WCX2" s="74"/>
      <c r="WCY2" s="74"/>
      <c r="WCZ2" s="74"/>
      <c r="WDA2" s="74"/>
      <c r="WDB2" s="74"/>
      <c r="WDC2" s="73"/>
      <c r="WDD2" s="74"/>
      <c r="WDE2" s="74"/>
      <c r="WDF2" s="74"/>
      <c r="WDG2" s="74"/>
      <c r="WDH2" s="74"/>
      <c r="WDI2" s="73"/>
      <c r="WDJ2" s="74"/>
      <c r="WDK2" s="74"/>
      <c r="WDL2" s="74"/>
      <c r="WDM2" s="74"/>
      <c r="WDN2" s="74"/>
      <c r="WDO2" s="73"/>
      <c r="WDP2" s="74"/>
      <c r="WDQ2" s="74"/>
      <c r="WDR2" s="74"/>
      <c r="WDS2" s="74"/>
      <c r="WDT2" s="74"/>
      <c r="WDU2" s="73"/>
      <c r="WDV2" s="74"/>
      <c r="WDW2" s="74"/>
      <c r="WDX2" s="74"/>
      <c r="WDY2" s="74"/>
      <c r="WDZ2" s="74"/>
      <c r="WEA2" s="73"/>
      <c r="WEB2" s="74"/>
      <c r="WEC2" s="74"/>
      <c r="WED2" s="74"/>
      <c r="WEE2" s="74"/>
      <c r="WEF2" s="74"/>
      <c r="WEG2" s="73"/>
      <c r="WEH2" s="74"/>
      <c r="WEI2" s="74"/>
      <c r="WEJ2" s="74"/>
      <c r="WEK2" s="74"/>
      <c r="WEL2" s="74"/>
      <c r="WEM2" s="73"/>
      <c r="WEN2" s="74"/>
      <c r="WEO2" s="74"/>
      <c r="WEP2" s="74"/>
      <c r="WEQ2" s="74"/>
      <c r="WER2" s="74"/>
      <c r="WES2" s="73"/>
      <c r="WET2" s="74"/>
      <c r="WEU2" s="74"/>
      <c r="WEV2" s="74"/>
      <c r="WEW2" s="74"/>
      <c r="WEX2" s="74"/>
      <c r="WEY2" s="73"/>
      <c r="WEZ2" s="74"/>
      <c r="WFA2" s="74"/>
      <c r="WFB2" s="74"/>
      <c r="WFC2" s="74"/>
      <c r="WFD2" s="74"/>
      <c r="WFE2" s="73"/>
      <c r="WFF2" s="74"/>
      <c r="WFG2" s="74"/>
      <c r="WFH2" s="74"/>
      <c r="WFI2" s="74"/>
      <c r="WFJ2" s="74"/>
      <c r="WFK2" s="73"/>
      <c r="WFL2" s="74"/>
      <c r="WFM2" s="74"/>
      <c r="WFN2" s="74"/>
      <c r="WFO2" s="74"/>
      <c r="WFP2" s="74"/>
      <c r="WFQ2" s="73"/>
      <c r="WFR2" s="74"/>
      <c r="WFS2" s="74"/>
      <c r="WFT2" s="74"/>
      <c r="WFU2" s="74"/>
      <c r="WFV2" s="74"/>
      <c r="WFW2" s="73"/>
      <c r="WFX2" s="74"/>
      <c r="WFY2" s="74"/>
      <c r="WFZ2" s="74"/>
      <c r="WGA2" s="74"/>
      <c r="WGB2" s="74"/>
      <c r="WGC2" s="73"/>
      <c r="WGD2" s="74"/>
      <c r="WGE2" s="74"/>
      <c r="WGF2" s="74"/>
      <c r="WGG2" s="74"/>
      <c r="WGH2" s="74"/>
      <c r="WGI2" s="73"/>
      <c r="WGJ2" s="74"/>
      <c r="WGK2" s="74"/>
      <c r="WGL2" s="74"/>
      <c r="WGM2" s="74"/>
      <c r="WGN2" s="74"/>
      <c r="WGO2" s="73"/>
      <c r="WGP2" s="74"/>
      <c r="WGQ2" s="74"/>
      <c r="WGR2" s="74"/>
      <c r="WGS2" s="74"/>
      <c r="WGT2" s="74"/>
      <c r="WGU2" s="73"/>
      <c r="WGV2" s="74"/>
      <c r="WGW2" s="74"/>
      <c r="WGX2" s="74"/>
      <c r="WGY2" s="74"/>
      <c r="WGZ2" s="74"/>
      <c r="WHA2" s="73"/>
      <c r="WHB2" s="74"/>
      <c r="WHC2" s="74"/>
      <c r="WHD2" s="74"/>
      <c r="WHE2" s="74"/>
      <c r="WHF2" s="74"/>
      <c r="WHG2" s="73"/>
      <c r="WHH2" s="74"/>
      <c r="WHI2" s="74"/>
      <c r="WHJ2" s="74"/>
      <c r="WHK2" s="74"/>
      <c r="WHL2" s="74"/>
      <c r="WHM2" s="73"/>
      <c r="WHN2" s="74"/>
      <c r="WHO2" s="74"/>
      <c r="WHP2" s="74"/>
      <c r="WHQ2" s="74"/>
      <c r="WHR2" s="74"/>
      <c r="WHS2" s="73"/>
      <c r="WHT2" s="74"/>
      <c r="WHU2" s="74"/>
      <c r="WHV2" s="74"/>
      <c r="WHW2" s="74"/>
      <c r="WHX2" s="74"/>
      <c r="WHY2" s="73"/>
      <c r="WHZ2" s="74"/>
      <c r="WIA2" s="74"/>
      <c r="WIB2" s="74"/>
      <c r="WIC2" s="74"/>
      <c r="WID2" s="74"/>
      <c r="WIE2" s="73"/>
      <c r="WIF2" s="74"/>
      <c r="WIG2" s="74"/>
      <c r="WIH2" s="74"/>
      <c r="WII2" s="74"/>
      <c r="WIJ2" s="74"/>
      <c r="WIK2" s="73"/>
      <c r="WIL2" s="74"/>
      <c r="WIM2" s="74"/>
      <c r="WIN2" s="74"/>
      <c r="WIO2" s="74"/>
      <c r="WIP2" s="74"/>
      <c r="WIQ2" s="73"/>
      <c r="WIR2" s="74"/>
      <c r="WIS2" s="74"/>
      <c r="WIT2" s="74"/>
      <c r="WIU2" s="74"/>
      <c r="WIV2" s="74"/>
      <c r="WIW2" s="73"/>
      <c r="WIX2" s="74"/>
      <c r="WIY2" s="74"/>
      <c r="WIZ2" s="74"/>
      <c r="WJA2" s="74"/>
      <c r="WJB2" s="74"/>
      <c r="WJC2" s="73"/>
      <c r="WJD2" s="74"/>
      <c r="WJE2" s="74"/>
      <c r="WJF2" s="74"/>
      <c r="WJG2" s="74"/>
      <c r="WJH2" s="74"/>
      <c r="WJI2" s="73"/>
      <c r="WJJ2" s="74"/>
      <c r="WJK2" s="74"/>
      <c r="WJL2" s="74"/>
      <c r="WJM2" s="74"/>
      <c r="WJN2" s="74"/>
      <c r="WJO2" s="73"/>
      <c r="WJP2" s="74"/>
      <c r="WJQ2" s="74"/>
      <c r="WJR2" s="74"/>
      <c r="WJS2" s="74"/>
      <c r="WJT2" s="74"/>
      <c r="WJU2" s="73"/>
      <c r="WJV2" s="74"/>
      <c r="WJW2" s="74"/>
      <c r="WJX2" s="74"/>
      <c r="WJY2" s="74"/>
      <c r="WJZ2" s="74"/>
      <c r="WKA2" s="73"/>
      <c r="WKB2" s="74"/>
      <c r="WKC2" s="74"/>
      <c r="WKD2" s="74"/>
      <c r="WKE2" s="74"/>
      <c r="WKF2" s="74"/>
      <c r="WKG2" s="73"/>
      <c r="WKH2" s="74"/>
      <c r="WKI2" s="74"/>
      <c r="WKJ2" s="74"/>
      <c r="WKK2" s="74"/>
      <c r="WKL2" s="74"/>
      <c r="WKM2" s="73"/>
      <c r="WKN2" s="74"/>
      <c r="WKO2" s="74"/>
      <c r="WKP2" s="74"/>
      <c r="WKQ2" s="74"/>
      <c r="WKR2" s="74"/>
      <c r="WKS2" s="73"/>
      <c r="WKT2" s="74"/>
      <c r="WKU2" s="74"/>
      <c r="WKV2" s="74"/>
      <c r="WKW2" s="74"/>
      <c r="WKX2" s="74"/>
      <c r="WKY2" s="73"/>
      <c r="WKZ2" s="74"/>
      <c r="WLA2" s="74"/>
      <c r="WLB2" s="74"/>
      <c r="WLC2" s="74"/>
      <c r="WLD2" s="74"/>
      <c r="WLE2" s="73"/>
      <c r="WLF2" s="74"/>
      <c r="WLG2" s="74"/>
      <c r="WLH2" s="74"/>
      <c r="WLI2" s="74"/>
      <c r="WLJ2" s="74"/>
      <c r="WLK2" s="73"/>
      <c r="WLL2" s="74"/>
      <c r="WLM2" s="74"/>
      <c r="WLN2" s="74"/>
      <c r="WLO2" s="74"/>
      <c r="WLP2" s="74"/>
      <c r="WLQ2" s="73"/>
      <c r="WLR2" s="74"/>
      <c r="WLS2" s="74"/>
      <c r="WLT2" s="74"/>
      <c r="WLU2" s="74"/>
      <c r="WLV2" s="74"/>
      <c r="WLW2" s="73"/>
      <c r="WLX2" s="74"/>
      <c r="WLY2" s="74"/>
      <c r="WLZ2" s="74"/>
      <c r="WMA2" s="74"/>
      <c r="WMB2" s="74"/>
      <c r="WMC2" s="73"/>
      <c r="WMD2" s="74"/>
      <c r="WME2" s="74"/>
      <c r="WMF2" s="74"/>
      <c r="WMG2" s="74"/>
      <c r="WMH2" s="74"/>
      <c r="WMI2" s="73"/>
      <c r="WMJ2" s="74"/>
      <c r="WMK2" s="74"/>
      <c r="WML2" s="74"/>
      <c r="WMM2" s="74"/>
      <c r="WMN2" s="74"/>
      <c r="WMO2" s="73"/>
      <c r="WMP2" s="74"/>
      <c r="WMQ2" s="74"/>
      <c r="WMR2" s="74"/>
      <c r="WMS2" s="74"/>
      <c r="WMT2" s="74"/>
      <c r="WMU2" s="73"/>
      <c r="WMV2" s="74"/>
      <c r="WMW2" s="74"/>
      <c r="WMX2" s="74"/>
      <c r="WMY2" s="74"/>
      <c r="WMZ2" s="74"/>
      <c r="WNA2" s="73"/>
      <c r="WNB2" s="74"/>
      <c r="WNC2" s="74"/>
      <c r="WND2" s="74"/>
      <c r="WNE2" s="74"/>
      <c r="WNF2" s="74"/>
      <c r="WNG2" s="73"/>
      <c r="WNH2" s="74"/>
      <c r="WNI2" s="74"/>
      <c r="WNJ2" s="74"/>
      <c r="WNK2" s="74"/>
      <c r="WNL2" s="74"/>
      <c r="WNM2" s="73"/>
      <c r="WNN2" s="74"/>
      <c r="WNO2" s="74"/>
      <c r="WNP2" s="74"/>
      <c r="WNQ2" s="74"/>
      <c r="WNR2" s="74"/>
      <c r="WNS2" s="73"/>
      <c r="WNT2" s="74"/>
      <c r="WNU2" s="74"/>
      <c r="WNV2" s="74"/>
      <c r="WNW2" s="74"/>
      <c r="WNX2" s="74"/>
      <c r="WNY2" s="73"/>
      <c r="WNZ2" s="74"/>
      <c r="WOA2" s="74"/>
      <c r="WOB2" s="74"/>
      <c r="WOC2" s="74"/>
      <c r="WOD2" s="74"/>
      <c r="WOE2" s="73"/>
      <c r="WOF2" s="74"/>
      <c r="WOG2" s="74"/>
      <c r="WOH2" s="74"/>
      <c r="WOI2" s="74"/>
      <c r="WOJ2" s="74"/>
      <c r="WOK2" s="73"/>
      <c r="WOL2" s="74"/>
      <c r="WOM2" s="74"/>
      <c r="WON2" s="74"/>
      <c r="WOO2" s="74"/>
      <c r="WOP2" s="74"/>
      <c r="WOQ2" s="73"/>
      <c r="WOR2" s="74"/>
      <c r="WOS2" s="74"/>
      <c r="WOT2" s="74"/>
      <c r="WOU2" s="74"/>
      <c r="WOV2" s="74"/>
      <c r="WOW2" s="73"/>
      <c r="WOX2" s="74"/>
      <c r="WOY2" s="74"/>
      <c r="WOZ2" s="74"/>
      <c r="WPA2" s="74"/>
      <c r="WPB2" s="74"/>
      <c r="WPC2" s="73"/>
      <c r="WPD2" s="74"/>
      <c r="WPE2" s="74"/>
      <c r="WPF2" s="74"/>
      <c r="WPG2" s="74"/>
      <c r="WPH2" s="74"/>
      <c r="WPI2" s="73"/>
      <c r="WPJ2" s="74"/>
      <c r="WPK2" s="74"/>
      <c r="WPL2" s="74"/>
      <c r="WPM2" s="74"/>
      <c r="WPN2" s="74"/>
      <c r="WPO2" s="73"/>
      <c r="WPP2" s="74"/>
      <c r="WPQ2" s="74"/>
      <c r="WPR2" s="74"/>
      <c r="WPS2" s="74"/>
      <c r="WPT2" s="74"/>
      <c r="WPU2" s="73"/>
      <c r="WPV2" s="74"/>
      <c r="WPW2" s="74"/>
      <c r="WPX2" s="74"/>
      <c r="WPY2" s="74"/>
      <c r="WPZ2" s="74"/>
      <c r="WQA2" s="73"/>
      <c r="WQB2" s="74"/>
      <c r="WQC2" s="74"/>
      <c r="WQD2" s="74"/>
      <c r="WQE2" s="74"/>
      <c r="WQF2" s="74"/>
      <c r="WQG2" s="73"/>
      <c r="WQH2" s="74"/>
      <c r="WQI2" s="74"/>
      <c r="WQJ2" s="74"/>
      <c r="WQK2" s="74"/>
      <c r="WQL2" s="74"/>
      <c r="WQM2" s="73"/>
      <c r="WQN2" s="74"/>
      <c r="WQO2" s="74"/>
      <c r="WQP2" s="74"/>
      <c r="WQQ2" s="74"/>
      <c r="WQR2" s="74"/>
      <c r="WQS2" s="73"/>
      <c r="WQT2" s="74"/>
      <c r="WQU2" s="74"/>
      <c r="WQV2" s="74"/>
      <c r="WQW2" s="74"/>
      <c r="WQX2" s="74"/>
      <c r="WQY2" s="73"/>
      <c r="WQZ2" s="74"/>
      <c r="WRA2" s="74"/>
      <c r="WRB2" s="74"/>
      <c r="WRC2" s="74"/>
      <c r="WRD2" s="74"/>
      <c r="WRE2" s="73"/>
      <c r="WRF2" s="74"/>
      <c r="WRG2" s="74"/>
      <c r="WRH2" s="74"/>
      <c r="WRI2" s="74"/>
      <c r="WRJ2" s="74"/>
      <c r="WRK2" s="73"/>
      <c r="WRL2" s="74"/>
      <c r="WRM2" s="74"/>
      <c r="WRN2" s="74"/>
      <c r="WRO2" s="74"/>
      <c r="WRP2" s="74"/>
      <c r="WRQ2" s="73"/>
      <c r="WRR2" s="74"/>
      <c r="WRS2" s="74"/>
      <c r="WRT2" s="74"/>
      <c r="WRU2" s="74"/>
      <c r="WRV2" s="74"/>
      <c r="WRW2" s="73"/>
      <c r="WRX2" s="74"/>
      <c r="WRY2" s="74"/>
      <c r="WRZ2" s="74"/>
      <c r="WSA2" s="74"/>
      <c r="WSB2" s="74"/>
      <c r="WSC2" s="73"/>
      <c r="WSD2" s="74"/>
      <c r="WSE2" s="74"/>
      <c r="WSF2" s="74"/>
      <c r="WSG2" s="74"/>
      <c r="WSH2" s="74"/>
      <c r="WSI2" s="73"/>
      <c r="WSJ2" s="74"/>
      <c r="WSK2" s="74"/>
      <c r="WSL2" s="74"/>
      <c r="WSM2" s="74"/>
      <c r="WSN2" s="74"/>
      <c r="WSO2" s="73"/>
      <c r="WSP2" s="74"/>
      <c r="WSQ2" s="74"/>
      <c r="WSR2" s="74"/>
      <c r="WSS2" s="74"/>
      <c r="WST2" s="74"/>
      <c r="WSU2" s="73"/>
      <c r="WSV2" s="74"/>
      <c r="WSW2" s="74"/>
      <c r="WSX2" s="74"/>
      <c r="WSY2" s="74"/>
      <c r="WSZ2" s="74"/>
      <c r="WTA2" s="73"/>
      <c r="WTB2" s="74"/>
      <c r="WTC2" s="74"/>
      <c r="WTD2" s="74"/>
      <c r="WTE2" s="74"/>
      <c r="WTF2" s="74"/>
      <c r="WTG2" s="73"/>
      <c r="WTH2" s="74"/>
      <c r="WTI2" s="74"/>
      <c r="WTJ2" s="74"/>
      <c r="WTK2" s="74"/>
      <c r="WTL2" s="74"/>
      <c r="WTM2" s="73"/>
      <c r="WTN2" s="74"/>
      <c r="WTO2" s="74"/>
      <c r="WTP2" s="74"/>
      <c r="WTQ2" s="74"/>
      <c r="WTR2" s="74"/>
      <c r="WTS2" s="73"/>
      <c r="WTT2" s="74"/>
      <c r="WTU2" s="74"/>
      <c r="WTV2" s="74"/>
      <c r="WTW2" s="74"/>
      <c r="WTX2" s="74"/>
      <c r="WTY2" s="73"/>
      <c r="WTZ2" s="74"/>
      <c r="WUA2" s="74"/>
      <c r="WUB2" s="74"/>
      <c r="WUC2" s="74"/>
      <c r="WUD2" s="74"/>
      <c r="WUE2" s="73"/>
      <c r="WUF2" s="74"/>
      <c r="WUG2" s="74"/>
      <c r="WUH2" s="74"/>
      <c r="WUI2" s="74"/>
      <c r="WUJ2" s="74"/>
      <c r="WUK2" s="73"/>
      <c r="WUL2" s="74"/>
      <c r="WUM2" s="74"/>
      <c r="WUN2" s="74"/>
      <c r="WUO2" s="74"/>
      <c r="WUP2" s="74"/>
      <c r="WUQ2" s="73"/>
      <c r="WUR2" s="74"/>
      <c r="WUS2" s="74"/>
      <c r="WUT2" s="74"/>
      <c r="WUU2" s="74"/>
      <c r="WUV2" s="74"/>
      <c r="WUW2" s="73"/>
      <c r="WUX2" s="74"/>
      <c r="WUY2" s="74"/>
      <c r="WUZ2" s="74"/>
      <c r="WVA2" s="74"/>
      <c r="WVB2" s="74"/>
      <c r="WVC2" s="73"/>
      <c r="WVD2" s="74"/>
      <c r="WVE2" s="74"/>
      <c r="WVF2" s="74"/>
      <c r="WVG2" s="74"/>
      <c r="WVH2" s="74"/>
      <c r="WVI2" s="73"/>
      <c r="WVJ2" s="74"/>
      <c r="WVK2" s="74"/>
      <c r="WVL2" s="74"/>
      <c r="WVM2" s="74"/>
      <c r="WVN2" s="74"/>
      <c r="WVO2" s="73"/>
      <c r="WVP2" s="74"/>
      <c r="WVQ2" s="74"/>
      <c r="WVR2" s="74"/>
      <c r="WVS2" s="74"/>
      <c r="WVT2" s="74"/>
      <c r="WVU2" s="73"/>
      <c r="WVV2" s="74"/>
      <c r="WVW2" s="74"/>
      <c r="WVX2" s="74"/>
      <c r="WVY2" s="74"/>
      <c r="WVZ2" s="74"/>
      <c r="WWA2" s="73"/>
      <c r="WWB2" s="74"/>
      <c r="WWC2" s="74"/>
      <c r="WWD2" s="74"/>
      <c r="WWE2" s="74"/>
      <c r="WWF2" s="74"/>
      <c r="WWG2" s="73"/>
      <c r="WWH2" s="74"/>
      <c r="WWI2" s="74"/>
      <c r="WWJ2" s="74"/>
      <c r="WWK2" s="74"/>
      <c r="WWL2" s="74"/>
      <c r="WWM2" s="73"/>
      <c r="WWN2" s="74"/>
      <c r="WWO2" s="74"/>
      <c r="WWP2" s="74"/>
      <c r="WWQ2" s="74"/>
      <c r="WWR2" s="74"/>
      <c r="WWS2" s="73"/>
      <c r="WWT2" s="74"/>
      <c r="WWU2" s="74"/>
      <c r="WWV2" s="74"/>
      <c r="WWW2" s="74"/>
      <c r="WWX2" s="74"/>
      <c r="WWY2" s="73"/>
      <c r="WWZ2" s="74"/>
      <c r="WXA2" s="74"/>
      <c r="WXB2" s="74"/>
      <c r="WXC2" s="74"/>
      <c r="WXD2" s="74"/>
      <c r="WXE2" s="73"/>
      <c r="WXF2" s="74"/>
      <c r="WXG2" s="74"/>
      <c r="WXH2" s="74"/>
      <c r="WXI2" s="74"/>
      <c r="WXJ2" s="74"/>
      <c r="WXK2" s="73"/>
      <c r="WXL2" s="74"/>
      <c r="WXM2" s="74"/>
      <c r="WXN2" s="74"/>
      <c r="WXO2" s="74"/>
      <c r="WXP2" s="74"/>
      <c r="WXQ2" s="73"/>
      <c r="WXR2" s="74"/>
      <c r="WXS2" s="74"/>
      <c r="WXT2" s="74"/>
      <c r="WXU2" s="74"/>
      <c r="WXV2" s="74"/>
      <c r="WXW2" s="73"/>
      <c r="WXX2" s="74"/>
      <c r="WXY2" s="74"/>
      <c r="WXZ2" s="74"/>
      <c r="WYA2" s="74"/>
      <c r="WYB2" s="74"/>
      <c r="WYC2" s="73"/>
      <c r="WYD2" s="74"/>
      <c r="WYE2" s="74"/>
      <c r="WYF2" s="74"/>
      <c r="WYG2" s="74"/>
      <c r="WYH2" s="74"/>
      <c r="WYI2" s="73"/>
      <c r="WYJ2" s="74"/>
      <c r="WYK2" s="74"/>
      <c r="WYL2" s="74"/>
      <c r="WYM2" s="74"/>
      <c r="WYN2" s="74"/>
      <c r="WYO2" s="73"/>
      <c r="WYP2" s="74"/>
      <c r="WYQ2" s="74"/>
      <c r="WYR2" s="74"/>
      <c r="WYS2" s="74"/>
      <c r="WYT2" s="74"/>
      <c r="WYU2" s="73"/>
      <c r="WYV2" s="74"/>
      <c r="WYW2" s="74"/>
      <c r="WYX2" s="74"/>
      <c r="WYY2" s="74"/>
      <c r="WYZ2" s="74"/>
      <c r="WZA2" s="73"/>
      <c r="WZB2" s="74"/>
      <c r="WZC2" s="74"/>
      <c r="WZD2" s="74"/>
      <c r="WZE2" s="74"/>
      <c r="WZF2" s="74"/>
      <c r="WZG2" s="73"/>
      <c r="WZH2" s="74"/>
      <c r="WZI2" s="74"/>
      <c r="WZJ2" s="74"/>
      <c r="WZK2" s="74"/>
      <c r="WZL2" s="74"/>
      <c r="WZM2" s="73"/>
      <c r="WZN2" s="74"/>
      <c r="WZO2" s="74"/>
      <c r="WZP2" s="74"/>
      <c r="WZQ2" s="74"/>
      <c r="WZR2" s="74"/>
      <c r="WZS2" s="73"/>
      <c r="WZT2" s="74"/>
      <c r="WZU2" s="74"/>
      <c r="WZV2" s="74"/>
      <c r="WZW2" s="74"/>
      <c r="WZX2" s="74"/>
      <c r="WZY2" s="73"/>
      <c r="WZZ2" s="74"/>
      <c r="XAA2" s="74"/>
      <c r="XAB2" s="74"/>
      <c r="XAC2" s="74"/>
      <c r="XAD2" s="74"/>
      <c r="XAE2" s="73"/>
      <c r="XAF2" s="74"/>
      <c r="XAG2" s="74"/>
      <c r="XAH2" s="74"/>
      <c r="XAI2" s="74"/>
      <c r="XAJ2" s="74"/>
      <c r="XAK2" s="73"/>
      <c r="XAL2" s="74"/>
      <c r="XAM2" s="74"/>
      <c r="XAN2" s="74"/>
      <c r="XAO2" s="74"/>
      <c r="XAP2" s="74"/>
      <c r="XAQ2" s="73"/>
      <c r="XAR2" s="74"/>
      <c r="XAS2" s="74"/>
      <c r="XAT2" s="74"/>
      <c r="XAU2" s="74"/>
      <c r="XAV2" s="74"/>
      <c r="XAW2" s="73"/>
      <c r="XAX2" s="74"/>
      <c r="XAY2" s="74"/>
      <c r="XAZ2" s="74"/>
      <c r="XBA2" s="74"/>
      <c r="XBB2" s="74"/>
      <c r="XBC2" s="73"/>
      <c r="XBD2" s="74"/>
      <c r="XBE2" s="74"/>
      <c r="XBF2" s="74"/>
      <c r="XBG2" s="74"/>
      <c r="XBH2" s="74"/>
      <c r="XBI2" s="73"/>
      <c r="XBJ2" s="74"/>
      <c r="XBK2" s="74"/>
      <c r="XBL2" s="74"/>
      <c r="XBM2" s="74"/>
      <c r="XBN2" s="74"/>
      <c r="XBO2" s="73"/>
      <c r="XBP2" s="74"/>
      <c r="XBQ2" s="74"/>
      <c r="XBR2" s="74"/>
      <c r="XBS2" s="74"/>
      <c r="XBT2" s="74"/>
      <c r="XBU2" s="73"/>
      <c r="XBV2" s="74"/>
      <c r="XBW2" s="74"/>
      <c r="XBX2" s="74"/>
      <c r="XBY2" s="74"/>
      <c r="XBZ2" s="74"/>
      <c r="XCA2" s="73"/>
      <c r="XCB2" s="74"/>
      <c r="XCC2" s="74"/>
      <c r="XCD2" s="74"/>
      <c r="XCE2" s="74"/>
      <c r="XCF2" s="74"/>
      <c r="XCG2" s="73"/>
      <c r="XCH2" s="74"/>
      <c r="XCI2" s="74"/>
      <c r="XCJ2" s="74"/>
      <c r="XCK2" s="74"/>
      <c r="XCL2" s="74"/>
      <c r="XCM2" s="73"/>
      <c r="XCN2" s="74"/>
      <c r="XCO2" s="74"/>
      <c r="XCP2" s="74"/>
      <c r="XCQ2" s="74"/>
      <c r="XCR2" s="74"/>
      <c r="XCS2" s="73"/>
      <c r="XCT2" s="74"/>
      <c r="XCU2" s="74"/>
      <c r="XCV2" s="74"/>
      <c r="XCW2" s="74"/>
      <c r="XCX2" s="74"/>
      <c r="XCY2" s="73"/>
      <c r="XCZ2" s="74"/>
      <c r="XDA2" s="74"/>
      <c r="XDB2" s="74"/>
      <c r="XDC2" s="74"/>
      <c r="XDD2" s="74"/>
      <c r="XDE2" s="73"/>
      <c r="XDF2" s="74"/>
      <c r="XDG2" s="74"/>
      <c r="XDH2" s="74"/>
      <c r="XDI2" s="74"/>
      <c r="XDJ2" s="74"/>
      <c r="XDK2" s="73"/>
      <c r="XDL2" s="74"/>
      <c r="XDM2" s="74"/>
      <c r="XDN2" s="74"/>
      <c r="XDO2" s="74"/>
      <c r="XDP2" s="74"/>
      <c r="XDQ2" s="73"/>
      <c r="XDR2" s="74"/>
      <c r="XDS2" s="74"/>
      <c r="XDT2" s="74"/>
      <c r="XDU2" s="74"/>
      <c r="XDV2" s="74"/>
      <c r="XDW2" s="73"/>
      <c r="XDX2" s="74"/>
      <c r="XDY2" s="74"/>
      <c r="XDZ2" s="74"/>
      <c r="XEA2" s="74"/>
      <c r="XEB2" s="74"/>
      <c r="XEC2" s="73"/>
      <c r="XED2" s="74"/>
      <c r="XEE2" s="74"/>
      <c r="XEF2" s="74"/>
      <c r="XEG2" s="74"/>
      <c r="XEH2" s="74"/>
      <c r="XEI2" s="73"/>
      <c r="XEJ2" s="74"/>
      <c r="XEK2" s="74"/>
      <c r="XEL2" s="74"/>
      <c r="XEM2" s="74"/>
      <c r="XEN2" s="74"/>
      <c r="XEO2" s="73"/>
      <c r="XEP2" s="74"/>
      <c r="XEQ2" s="74"/>
      <c r="XER2" s="74"/>
      <c r="XES2" s="74"/>
      <c r="XET2" s="74"/>
      <c r="XEU2" s="73"/>
      <c r="XEV2" s="74"/>
      <c r="XEW2" s="74"/>
      <c r="XEX2" s="74"/>
      <c r="XEY2" s="74"/>
      <c r="XEZ2" s="74"/>
      <c r="XFA2" s="73"/>
      <c r="XFB2" s="74"/>
      <c r="XFC2" s="74"/>
      <c r="XFD2" s="74"/>
    </row>
    <row r="3" spans="1:16384" s="1" customFormat="1" ht="29.25" customHeight="1" x14ac:dyDescent="0.25">
      <c r="A3" s="73" t="s">
        <v>2</v>
      </c>
      <c r="B3" s="74"/>
      <c r="C3" s="74"/>
      <c r="D3" s="74"/>
      <c r="E3" s="74"/>
      <c r="F3" s="74"/>
      <c r="G3" s="73"/>
      <c r="H3" s="74"/>
      <c r="I3" s="74"/>
      <c r="J3" s="74"/>
      <c r="K3" s="74"/>
      <c r="L3" s="74"/>
      <c r="M3" s="73"/>
      <c r="N3" s="74"/>
      <c r="O3" s="74"/>
      <c r="P3" s="74"/>
      <c r="Q3" s="74"/>
      <c r="R3" s="74"/>
      <c r="S3" s="73"/>
      <c r="T3" s="74"/>
      <c r="U3" s="74"/>
      <c r="V3" s="74"/>
      <c r="W3" s="74"/>
      <c r="X3" s="74"/>
      <c r="Y3" s="73"/>
      <c r="Z3" s="74"/>
      <c r="AA3" s="74"/>
      <c r="AB3" s="74"/>
      <c r="AC3" s="74"/>
      <c r="AD3" s="74"/>
      <c r="AE3" s="73"/>
      <c r="AF3" s="74"/>
      <c r="AG3" s="74"/>
      <c r="AH3" s="74"/>
      <c r="AI3" s="74"/>
      <c r="AJ3" s="74"/>
      <c r="AK3" s="73"/>
      <c r="AL3" s="74"/>
      <c r="AM3" s="74"/>
      <c r="AN3" s="74"/>
      <c r="AO3" s="74"/>
      <c r="AP3" s="74"/>
      <c r="AQ3" s="73"/>
      <c r="AR3" s="74"/>
      <c r="AS3" s="74"/>
      <c r="AT3" s="74"/>
      <c r="AU3" s="74"/>
      <c r="AV3" s="74"/>
      <c r="AW3" s="73"/>
      <c r="AX3" s="74"/>
      <c r="AY3" s="74"/>
      <c r="AZ3" s="74"/>
      <c r="BA3" s="74"/>
      <c r="BB3" s="74"/>
      <c r="BC3" s="73"/>
      <c r="BD3" s="74"/>
      <c r="BE3" s="74"/>
      <c r="BF3" s="74"/>
      <c r="BG3" s="74"/>
      <c r="BH3" s="74"/>
      <c r="BI3" s="73"/>
      <c r="BJ3" s="74"/>
      <c r="BK3" s="74"/>
      <c r="BL3" s="74"/>
      <c r="BM3" s="74"/>
      <c r="BN3" s="74"/>
      <c r="BO3" s="73"/>
      <c r="BP3" s="74"/>
      <c r="BQ3" s="74"/>
      <c r="BR3" s="74"/>
      <c r="BS3" s="74"/>
      <c r="BT3" s="74"/>
      <c r="BU3" s="73"/>
      <c r="BV3" s="74"/>
      <c r="BW3" s="74"/>
      <c r="BX3" s="74"/>
      <c r="BY3" s="74"/>
      <c r="BZ3" s="74"/>
      <c r="CA3" s="73"/>
      <c r="CB3" s="74"/>
      <c r="CC3" s="74"/>
      <c r="CD3" s="74"/>
      <c r="CE3" s="74"/>
      <c r="CF3" s="74"/>
      <c r="CG3" s="73"/>
      <c r="CH3" s="74"/>
      <c r="CI3" s="74"/>
      <c r="CJ3" s="74"/>
      <c r="CK3" s="74"/>
      <c r="CL3" s="74"/>
      <c r="CM3" s="73"/>
      <c r="CN3" s="74"/>
      <c r="CO3" s="74"/>
      <c r="CP3" s="74"/>
      <c r="CQ3" s="74"/>
      <c r="CR3" s="74"/>
      <c r="CS3" s="73"/>
      <c r="CT3" s="74"/>
      <c r="CU3" s="74"/>
      <c r="CV3" s="74"/>
      <c r="CW3" s="74"/>
      <c r="CX3" s="74"/>
      <c r="CY3" s="73"/>
      <c r="CZ3" s="74"/>
      <c r="DA3" s="74"/>
      <c r="DB3" s="74"/>
      <c r="DC3" s="74"/>
      <c r="DD3" s="74"/>
      <c r="DE3" s="73"/>
      <c r="DF3" s="74"/>
      <c r="DG3" s="74"/>
      <c r="DH3" s="74"/>
      <c r="DI3" s="74"/>
      <c r="DJ3" s="74"/>
      <c r="DK3" s="73"/>
      <c r="DL3" s="74"/>
      <c r="DM3" s="74"/>
      <c r="DN3" s="74"/>
      <c r="DO3" s="74"/>
      <c r="DP3" s="74"/>
      <c r="DQ3" s="73"/>
      <c r="DR3" s="74"/>
      <c r="DS3" s="74"/>
      <c r="DT3" s="74"/>
      <c r="DU3" s="74"/>
      <c r="DV3" s="74"/>
      <c r="DW3" s="73"/>
      <c r="DX3" s="74"/>
      <c r="DY3" s="74"/>
      <c r="DZ3" s="74"/>
      <c r="EA3" s="74"/>
      <c r="EB3" s="74"/>
      <c r="EC3" s="73"/>
      <c r="ED3" s="74"/>
      <c r="EE3" s="74"/>
      <c r="EF3" s="74"/>
      <c r="EG3" s="74"/>
      <c r="EH3" s="74"/>
      <c r="EI3" s="73"/>
      <c r="EJ3" s="74"/>
      <c r="EK3" s="74"/>
      <c r="EL3" s="74"/>
      <c r="EM3" s="74"/>
      <c r="EN3" s="74"/>
      <c r="EO3" s="73"/>
      <c r="EP3" s="74"/>
      <c r="EQ3" s="74"/>
      <c r="ER3" s="74"/>
      <c r="ES3" s="74"/>
      <c r="ET3" s="74"/>
      <c r="EU3" s="73"/>
      <c r="EV3" s="74"/>
      <c r="EW3" s="74"/>
      <c r="EX3" s="74"/>
      <c r="EY3" s="74"/>
      <c r="EZ3" s="74"/>
      <c r="FA3" s="73"/>
      <c r="FB3" s="74"/>
      <c r="FC3" s="74"/>
      <c r="FD3" s="74"/>
      <c r="FE3" s="74"/>
      <c r="FF3" s="74"/>
      <c r="FG3" s="73"/>
      <c r="FH3" s="74"/>
      <c r="FI3" s="74"/>
      <c r="FJ3" s="74"/>
      <c r="FK3" s="74"/>
      <c r="FL3" s="74"/>
      <c r="FM3" s="73"/>
      <c r="FN3" s="74"/>
      <c r="FO3" s="74"/>
      <c r="FP3" s="74"/>
      <c r="FQ3" s="74"/>
      <c r="FR3" s="74"/>
      <c r="FS3" s="73"/>
      <c r="FT3" s="74"/>
      <c r="FU3" s="74"/>
      <c r="FV3" s="74"/>
      <c r="FW3" s="74"/>
      <c r="FX3" s="74"/>
      <c r="FY3" s="73"/>
      <c r="FZ3" s="74"/>
      <c r="GA3" s="74"/>
      <c r="GB3" s="74"/>
      <c r="GC3" s="74"/>
      <c r="GD3" s="74"/>
      <c r="GE3" s="73"/>
      <c r="GF3" s="74"/>
      <c r="GG3" s="74"/>
      <c r="GH3" s="74"/>
      <c r="GI3" s="74"/>
      <c r="GJ3" s="74"/>
      <c r="GK3" s="73"/>
      <c r="GL3" s="74"/>
      <c r="GM3" s="74"/>
      <c r="GN3" s="74"/>
      <c r="GO3" s="74"/>
      <c r="GP3" s="74"/>
      <c r="GQ3" s="73"/>
      <c r="GR3" s="74"/>
      <c r="GS3" s="74"/>
      <c r="GT3" s="74"/>
      <c r="GU3" s="74"/>
      <c r="GV3" s="74"/>
      <c r="GW3" s="73"/>
      <c r="GX3" s="74"/>
      <c r="GY3" s="74"/>
      <c r="GZ3" s="74"/>
      <c r="HA3" s="74"/>
      <c r="HB3" s="74"/>
      <c r="HC3" s="73"/>
      <c r="HD3" s="74"/>
      <c r="HE3" s="74"/>
      <c r="HF3" s="74"/>
      <c r="HG3" s="74"/>
      <c r="HH3" s="74"/>
      <c r="HI3" s="73"/>
      <c r="HJ3" s="74"/>
      <c r="HK3" s="74"/>
      <c r="HL3" s="74"/>
      <c r="HM3" s="74"/>
      <c r="HN3" s="74"/>
      <c r="HO3" s="73"/>
      <c r="HP3" s="74"/>
      <c r="HQ3" s="74"/>
      <c r="HR3" s="74"/>
      <c r="HS3" s="74"/>
      <c r="HT3" s="74"/>
      <c r="HU3" s="73"/>
      <c r="HV3" s="74"/>
      <c r="HW3" s="74"/>
      <c r="HX3" s="74"/>
      <c r="HY3" s="74"/>
      <c r="HZ3" s="74"/>
      <c r="IA3" s="73"/>
      <c r="IB3" s="74"/>
      <c r="IC3" s="74"/>
      <c r="ID3" s="74"/>
      <c r="IE3" s="74"/>
      <c r="IF3" s="74"/>
      <c r="IG3" s="73"/>
      <c r="IH3" s="74"/>
      <c r="II3" s="74"/>
      <c r="IJ3" s="74"/>
      <c r="IK3" s="74"/>
      <c r="IL3" s="74"/>
      <c r="IM3" s="73"/>
      <c r="IN3" s="74"/>
      <c r="IO3" s="74"/>
      <c r="IP3" s="74"/>
      <c r="IQ3" s="74"/>
      <c r="IR3" s="74"/>
      <c r="IS3" s="73"/>
      <c r="IT3" s="74"/>
      <c r="IU3" s="74"/>
      <c r="IV3" s="74"/>
      <c r="IW3" s="74"/>
      <c r="IX3" s="74"/>
      <c r="IY3" s="73"/>
      <c r="IZ3" s="74"/>
      <c r="JA3" s="74"/>
      <c r="JB3" s="74"/>
      <c r="JC3" s="74"/>
      <c r="JD3" s="74"/>
      <c r="JE3" s="73"/>
      <c r="JF3" s="74"/>
      <c r="JG3" s="74"/>
      <c r="JH3" s="74"/>
      <c r="JI3" s="74"/>
      <c r="JJ3" s="74"/>
      <c r="JK3" s="73"/>
      <c r="JL3" s="74"/>
      <c r="JM3" s="74"/>
      <c r="JN3" s="74"/>
      <c r="JO3" s="74"/>
      <c r="JP3" s="74"/>
      <c r="JQ3" s="73"/>
      <c r="JR3" s="74"/>
      <c r="JS3" s="74"/>
      <c r="JT3" s="74"/>
      <c r="JU3" s="74"/>
      <c r="JV3" s="74"/>
      <c r="JW3" s="73"/>
      <c r="JX3" s="74"/>
      <c r="JY3" s="74"/>
      <c r="JZ3" s="74"/>
      <c r="KA3" s="74"/>
      <c r="KB3" s="74"/>
      <c r="KC3" s="73"/>
      <c r="KD3" s="74"/>
      <c r="KE3" s="74"/>
      <c r="KF3" s="74"/>
      <c r="KG3" s="74"/>
      <c r="KH3" s="74"/>
      <c r="KI3" s="73"/>
      <c r="KJ3" s="74"/>
      <c r="KK3" s="74"/>
      <c r="KL3" s="74"/>
      <c r="KM3" s="74"/>
      <c r="KN3" s="74"/>
      <c r="KO3" s="73"/>
      <c r="KP3" s="74"/>
      <c r="KQ3" s="74"/>
      <c r="KR3" s="74"/>
      <c r="KS3" s="74"/>
      <c r="KT3" s="74"/>
      <c r="KU3" s="73"/>
      <c r="KV3" s="74"/>
      <c r="KW3" s="74"/>
      <c r="KX3" s="74"/>
      <c r="KY3" s="74"/>
      <c r="KZ3" s="74"/>
      <c r="LA3" s="73"/>
      <c r="LB3" s="74"/>
      <c r="LC3" s="74"/>
      <c r="LD3" s="74"/>
      <c r="LE3" s="74"/>
      <c r="LF3" s="74"/>
      <c r="LG3" s="73"/>
      <c r="LH3" s="74"/>
      <c r="LI3" s="74"/>
      <c r="LJ3" s="74"/>
      <c r="LK3" s="74"/>
      <c r="LL3" s="74"/>
      <c r="LM3" s="73"/>
      <c r="LN3" s="74"/>
      <c r="LO3" s="74"/>
      <c r="LP3" s="74"/>
      <c r="LQ3" s="74"/>
      <c r="LR3" s="74"/>
      <c r="LS3" s="73"/>
      <c r="LT3" s="74"/>
      <c r="LU3" s="74"/>
      <c r="LV3" s="74"/>
      <c r="LW3" s="74"/>
      <c r="LX3" s="74"/>
      <c r="LY3" s="73"/>
      <c r="LZ3" s="74"/>
      <c r="MA3" s="74"/>
      <c r="MB3" s="74"/>
      <c r="MC3" s="74"/>
      <c r="MD3" s="74"/>
      <c r="ME3" s="73"/>
      <c r="MF3" s="74"/>
      <c r="MG3" s="74"/>
      <c r="MH3" s="74"/>
      <c r="MI3" s="74"/>
      <c r="MJ3" s="74"/>
      <c r="MK3" s="73"/>
      <c r="ML3" s="74"/>
      <c r="MM3" s="74"/>
      <c r="MN3" s="74"/>
      <c r="MO3" s="74"/>
      <c r="MP3" s="74"/>
      <c r="MQ3" s="73"/>
      <c r="MR3" s="74"/>
      <c r="MS3" s="74"/>
      <c r="MT3" s="74"/>
      <c r="MU3" s="74"/>
      <c r="MV3" s="74"/>
      <c r="MW3" s="73"/>
      <c r="MX3" s="74"/>
      <c r="MY3" s="74"/>
      <c r="MZ3" s="74"/>
      <c r="NA3" s="74"/>
      <c r="NB3" s="74"/>
      <c r="NC3" s="73"/>
      <c r="ND3" s="74"/>
      <c r="NE3" s="74"/>
      <c r="NF3" s="74"/>
      <c r="NG3" s="74"/>
      <c r="NH3" s="74"/>
      <c r="NI3" s="73"/>
      <c r="NJ3" s="74"/>
      <c r="NK3" s="74"/>
      <c r="NL3" s="74"/>
      <c r="NM3" s="74"/>
      <c r="NN3" s="74"/>
      <c r="NO3" s="73"/>
      <c r="NP3" s="74"/>
      <c r="NQ3" s="74"/>
      <c r="NR3" s="74"/>
      <c r="NS3" s="74"/>
      <c r="NT3" s="74"/>
      <c r="NU3" s="73"/>
      <c r="NV3" s="74"/>
      <c r="NW3" s="74"/>
      <c r="NX3" s="74"/>
      <c r="NY3" s="74"/>
      <c r="NZ3" s="74"/>
      <c r="OA3" s="73"/>
      <c r="OB3" s="74"/>
      <c r="OC3" s="74"/>
      <c r="OD3" s="74"/>
      <c r="OE3" s="74"/>
      <c r="OF3" s="74"/>
      <c r="OG3" s="73"/>
      <c r="OH3" s="74"/>
      <c r="OI3" s="74"/>
      <c r="OJ3" s="74"/>
      <c r="OK3" s="74"/>
      <c r="OL3" s="74"/>
      <c r="OM3" s="73"/>
      <c r="ON3" s="74"/>
      <c r="OO3" s="74"/>
      <c r="OP3" s="74"/>
      <c r="OQ3" s="74"/>
      <c r="OR3" s="74"/>
      <c r="OS3" s="73"/>
      <c r="OT3" s="74"/>
      <c r="OU3" s="74"/>
      <c r="OV3" s="74"/>
      <c r="OW3" s="74"/>
      <c r="OX3" s="74"/>
      <c r="OY3" s="73"/>
      <c r="OZ3" s="74"/>
      <c r="PA3" s="74"/>
      <c r="PB3" s="74"/>
      <c r="PC3" s="74"/>
      <c r="PD3" s="74"/>
      <c r="PE3" s="73"/>
      <c r="PF3" s="74"/>
      <c r="PG3" s="74"/>
      <c r="PH3" s="74"/>
      <c r="PI3" s="74"/>
      <c r="PJ3" s="74"/>
      <c r="PK3" s="73"/>
      <c r="PL3" s="74"/>
      <c r="PM3" s="74"/>
      <c r="PN3" s="74"/>
      <c r="PO3" s="74"/>
      <c r="PP3" s="74"/>
      <c r="PQ3" s="73"/>
      <c r="PR3" s="74"/>
      <c r="PS3" s="74"/>
      <c r="PT3" s="74"/>
      <c r="PU3" s="74"/>
      <c r="PV3" s="74"/>
      <c r="PW3" s="73"/>
      <c r="PX3" s="74"/>
      <c r="PY3" s="74"/>
      <c r="PZ3" s="74"/>
      <c r="QA3" s="74"/>
      <c r="QB3" s="74"/>
      <c r="QC3" s="73"/>
      <c r="QD3" s="74"/>
      <c r="QE3" s="74"/>
      <c r="QF3" s="74"/>
      <c r="QG3" s="74"/>
      <c r="QH3" s="74"/>
      <c r="QI3" s="73"/>
      <c r="QJ3" s="74"/>
      <c r="QK3" s="74"/>
      <c r="QL3" s="74"/>
      <c r="QM3" s="74"/>
      <c r="QN3" s="74"/>
      <c r="QO3" s="73"/>
      <c r="QP3" s="74"/>
      <c r="QQ3" s="74"/>
      <c r="QR3" s="74"/>
      <c r="QS3" s="74"/>
      <c r="QT3" s="74"/>
      <c r="QU3" s="73"/>
      <c r="QV3" s="74"/>
      <c r="QW3" s="74"/>
      <c r="QX3" s="74"/>
      <c r="QY3" s="74"/>
      <c r="QZ3" s="74"/>
      <c r="RA3" s="73"/>
      <c r="RB3" s="74"/>
      <c r="RC3" s="74"/>
      <c r="RD3" s="74"/>
      <c r="RE3" s="74"/>
      <c r="RF3" s="74"/>
      <c r="RG3" s="73"/>
      <c r="RH3" s="74"/>
      <c r="RI3" s="74"/>
      <c r="RJ3" s="74"/>
      <c r="RK3" s="74"/>
      <c r="RL3" s="74"/>
      <c r="RM3" s="73"/>
      <c r="RN3" s="74"/>
      <c r="RO3" s="74"/>
      <c r="RP3" s="74"/>
      <c r="RQ3" s="74"/>
      <c r="RR3" s="74"/>
      <c r="RS3" s="73"/>
      <c r="RT3" s="74"/>
      <c r="RU3" s="74"/>
      <c r="RV3" s="74"/>
      <c r="RW3" s="74"/>
      <c r="RX3" s="74"/>
      <c r="RY3" s="73"/>
      <c r="RZ3" s="74"/>
      <c r="SA3" s="74"/>
      <c r="SB3" s="74"/>
      <c r="SC3" s="74"/>
      <c r="SD3" s="74"/>
      <c r="SE3" s="73"/>
      <c r="SF3" s="74"/>
      <c r="SG3" s="74"/>
      <c r="SH3" s="74"/>
      <c r="SI3" s="74"/>
      <c r="SJ3" s="74"/>
      <c r="SK3" s="73"/>
      <c r="SL3" s="74"/>
      <c r="SM3" s="74"/>
      <c r="SN3" s="74"/>
      <c r="SO3" s="74"/>
      <c r="SP3" s="74"/>
      <c r="SQ3" s="73"/>
      <c r="SR3" s="74"/>
      <c r="SS3" s="74"/>
      <c r="ST3" s="74"/>
      <c r="SU3" s="74"/>
      <c r="SV3" s="74"/>
      <c r="SW3" s="73"/>
      <c r="SX3" s="74"/>
      <c r="SY3" s="74"/>
      <c r="SZ3" s="74"/>
      <c r="TA3" s="74"/>
      <c r="TB3" s="74"/>
      <c r="TC3" s="73"/>
      <c r="TD3" s="74"/>
      <c r="TE3" s="74"/>
      <c r="TF3" s="74"/>
      <c r="TG3" s="74"/>
      <c r="TH3" s="74"/>
      <c r="TI3" s="73"/>
      <c r="TJ3" s="74"/>
      <c r="TK3" s="74"/>
      <c r="TL3" s="74"/>
      <c r="TM3" s="74"/>
      <c r="TN3" s="74"/>
      <c r="TO3" s="73"/>
      <c r="TP3" s="74"/>
      <c r="TQ3" s="74"/>
      <c r="TR3" s="74"/>
      <c r="TS3" s="74"/>
      <c r="TT3" s="74"/>
      <c r="TU3" s="73"/>
      <c r="TV3" s="74"/>
      <c r="TW3" s="74"/>
      <c r="TX3" s="74"/>
      <c r="TY3" s="74"/>
      <c r="TZ3" s="74"/>
      <c r="UA3" s="73"/>
      <c r="UB3" s="74"/>
      <c r="UC3" s="74"/>
      <c r="UD3" s="74"/>
      <c r="UE3" s="74"/>
      <c r="UF3" s="74"/>
      <c r="UG3" s="73"/>
      <c r="UH3" s="74"/>
      <c r="UI3" s="74"/>
      <c r="UJ3" s="74"/>
      <c r="UK3" s="74"/>
      <c r="UL3" s="74"/>
      <c r="UM3" s="73"/>
      <c r="UN3" s="74"/>
      <c r="UO3" s="74"/>
      <c r="UP3" s="74"/>
      <c r="UQ3" s="74"/>
      <c r="UR3" s="74"/>
      <c r="US3" s="73"/>
      <c r="UT3" s="74"/>
      <c r="UU3" s="74"/>
      <c r="UV3" s="74"/>
      <c r="UW3" s="74"/>
      <c r="UX3" s="74"/>
      <c r="UY3" s="73"/>
      <c r="UZ3" s="74"/>
      <c r="VA3" s="74"/>
      <c r="VB3" s="74"/>
      <c r="VC3" s="74"/>
      <c r="VD3" s="74"/>
      <c r="VE3" s="73"/>
      <c r="VF3" s="74"/>
      <c r="VG3" s="74"/>
      <c r="VH3" s="74"/>
      <c r="VI3" s="74"/>
      <c r="VJ3" s="74"/>
      <c r="VK3" s="73"/>
      <c r="VL3" s="74"/>
      <c r="VM3" s="74"/>
      <c r="VN3" s="74"/>
      <c r="VO3" s="74"/>
      <c r="VP3" s="74"/>
      <c r="VQ3" s="73"/>
      <c r="VR3" s="74"/>
      <c r="VS3" s="74"/>
      <c r="VT3" s="74"/>
      <c r="VU3" s="74"/>
      <c r="VV3" s="74"/>
      <c r="VW3" s="73"/>
      <c r="VX3" s="74"/>
      <c r="VY3" s="74"/>
      <c r="VZ3" s="74"/>
      <c r="WA3" s="74"/>
      <c r="WB3" s="74"/>
      <c r="WC3" s="73"/>
      <c r="WD3" s="74"/>
      <c r="WE3" s="74"/>
      <c r="WF3" s="74"/>
      <c r="WG3" s="74"/>
      <c r="WH3" s="74"/>
      <c r="WI3" s="73"/>
      <c r="WJ3" s="74"/>
      <c r="WK3" s="74"/>
      <c r="WL3" s="74"/>
      <c r="WM3" s="74"/>
      <c r="WN3" s="74"/>
      <c r="WO3" s="73"/>
      <c r="WP3" s="74"/>
      <c r="WQ3" s="74"/>
      <c r="WR3" s="74"/>
      <c r="WS3" s="74"/>
      <c r="WT3" s="74"/>
      <c r="WU3" s="73"/>
      <c r="WV3" s="74"/>
      <c r="WW3" s="74"/>
      <c r="WX3" s="74"/>
      <c r="WY3" s="74"/>
      <c r="WZ3" s="74"/>
      <c r="XA3" s="73"/>
      <c r="XB3" s="74"/>
      <c r="XC3" s="74"/>
      <c r="XD3" s="74"/>
      <c r="XE3" s="74"/>
      <c r="XF3" s="74"/>
      <c r="XG3" s="73"/>
      <c r="XH3" s="74"/>
      <c r="XI3" s="74"/>
      <c r="XJ3" s="74"/>
      <c r="XK3" s="74"/>
      <c r="XL3" s="74"/>
      <c r="XM3" s="73"/>
      <c r="XN3" s="74"/>
      <c r="XO3" s="74"/>
      <c r="XP3" s="74"/>
      <c r="XQ3" s="74"/>
      <c r="XR3" s="74"/>
      <c r="XS3" s="73"/>
      <c r="XT3" s="74"/>
      <c r="XU3" s="74"/>
      <c r="XV3" s="74"/>
      <c r="XW3" s="74"/>
      <c r="XX3" s="74"/>
      <c r="XY3" s="73"/>
      <c r="XZ3" s="74"/>
      <c r="YA3" s="74"/>
      <c r="YB3" s="74"/>
      <c r="YC3" s="74"/>
      <c r="YD3" s="74"/>
      <c r="YE3" s="73"/>
      <c r="YF3" s="74"/>
      <c r="YG3" s="74"/>
      <c r="YH3" s="74"/>
      <c r="YI3" s="74"/>
      <c r="YJ3" s="74"/>
      <c r="YK3" s="73"/>
      <c r="YL3" s="74"/>
      <c r="YM3" s="74"/>
      <c r="YN3" s="74"/>
      <c r="YO3" s="74"/>
      <c r="YP3" s="74"/>
      <c r="YQ3" s="73"/>
      <c r="YR3" s="74"/>
      <c r="YS3" s="74"/>
      <c r="YT3" s="74"/>
      <c r="YU3" s="74"/>
      <c r="YV3" s="74"/>
      <c r="YW3" s="73"/>
      <c r="YX3" s="74"/>
      <c r="YY3" s="74"/>
      <c r="YZ3" s="74"/>
      <c r="ZA3" s="74"/>
      <c r="ZB3" s="74"/>
      <c r="ZC3" s="73"/>
      <c r="ZD3" s="74"/>
      <c r="ZE3" s="74"/>
      <c r="ZF3" s="74"/>
      <c r="ZG3" s="74"/>
      <c r="ZH3" s="74"/>
      <c r="ZI3" s="73"/>
      <c r="ZJ3" s="74"/>
      <c r="ZK3" s="74"/>
      <c r="ZL3" s="74"/>
      <c r="ZM3" s="74"/>
      <c r="ZN3" s="74"/>
      <c r="ZO3" s="73"/>
      <c r="ZP3" s="74"/>
      <c r="ZQ3" s="74"/>
      <c r="ZR3" s="74"/>
      <c r="ZS3" s="74"/>
      <c r="ZT3" s="74"/>
      <c r="ZU3" s="73"/>
      <c r="ZV3" s="74"/>
      <c r="ZW3" s="74"/>
      <c r="ZX3" s="74"/>
      <c r="ZY3" s="74"/>
      <c r="ZZ3" s="74"/>
      <c r="AAA3" s="73"/>
      <c r="AAB3" s="74"/>
      <c r="AAC3" s="74"/>
      <c r="AAD3" s="74"/>
      <c r="AAE3" s="74"/>
      <c r="AAF3" s="74"/>
      <c r="AAG3" s="73"/>
      <c r="AAH3" s="74"/>
      <c r="AAI3" s="74"/>
      <c r="AAJ3" s="74"/>
      <c r="AAK3" s="74"/>
      <c r="AAL3" s="74"/>
      <c r="AAM3" s="73"/>
      <c r="AAN3" s="74"/>
      <c r="AAO3" s="74"/>
      <c r="AAP3" s="74"/>
      <c r="AAQ3" s="74"/>
      <c r="AAR3" s="74"/>
      <c r="AAS3" s="73"/>
      <c r="AAT3" s="74"/>
      <c r="AAU3" s="74"/>
      <c r="AAV3" s="74"/>
      <c r="AAW3" s="74"/>
      <c r="AAX3" s="74"/>
      <c r="AAY3" s="73"/>
      <c r="AAZ3" s="74"/>
      <c r="ABA3" s="74"/>
      <c r="ABB3" s="74"/>
      <c r="ABC3" s="74"/>
      <c r="ABD3" s="74"/>
      <c r="ABE3" s="73"/>
      <c r="ABF3" s="74"/>
      <c r="ABG3" s="74"/>
      <c r="ABH3" s="74"/>
      <c r="ABI3" s="74"/>
      <c r="ABJ3" s="74"/>
      <c r="ABK3" s="73"/>
      <c r="ABL3" s="74"/>
      <c r="ABM3" s="74"/>
      <c r="ABN3" s="74"/>
      <c r="ABO3" s="74"/>
      <c r="ABP3" s="74"/>
      <c r="ABQ3" s="73"/>
      <c r="ABR3" s="74"/>
      <c r="ABS3" s="74"/>
      <c r="ABT3" s="74"/>
      <c r="ABU3" s="74"/>
      <c r="ABV3" s="74"/>
      <c r="ABW3" s="73"/>
      <c r="ABX3" s="74"/>
      <c r="ABY3" s="74"/>
      <c r="ABZ3" s="74"/>
      <c r="ACA3" s="74"/>
      <c r="ACB3" s="74"/>
      <c r="ACC3" s="73"/>
      <c r="ACD3" s="74"/>
      <c r="ACE3" s="74"/>
      <c r="ACF3" s="74"/>
      <c r="ACG3" s="74"/>
      <c r="ACH3" s="74"/>
      <c r="ACI3" s="73"/>
      <c r="ACJ3" s="74"/>
      <c r="ACK3" s="74"/>
      <c r="ACL3" s="74"/>
      <c r="ACM3" s="74"/>
      <c r="ACN3" s="74"/>
      <c r="ACO3" s="73"/>
      <c r="ACP3" s="74"/>
      <c r="ACQ3" s="74"/>
      <c r="ACR3" s="74"/>
      <c r="ACS3" s="74"/>
      <c r="ACT3" s="74"/>
      <c r="ACU3" s="73"/>
      <c r="ACV3" s="74"/>
      <c r="ACW3" s="74"/>
      <c r="ACX3" s="74"/>
      <c r="ACY3" s="74"/>
      <c r="ACZ3" s="74"/>
      <c r="ADA3" s="73"/>
      <c r="ADB3" s="74"/>
      <c r="ADC3" s="74"/>
      <c r="ADD3" s="74"/>
      <c r="ADE3" s="74"/>
      <c r="ADF3" s="74"/>
      <c r="ADG3" s="73"/>
      <c r="ADH3" s="74"/>
      <c r="ADI3" s="74"/>
      <c r="ADJ3" s="74"/>
      <c r="ADK3" s="74"/>
      <c r="ADL3" s="74"/>
      <c r="ADM3" s="73"/>
      <c r="ADN3" s="74"/>
      <c r="ADO3" s="74"/>
      <c r="ADP3" s="74"/>
      <c r="ADQ3" s="74"/>
      <c r="ADR3" s="74"/>
      <c r="ADS3" s="73"/>
      <c r="ADT3" s="74"/>
      <c r="ADU3" s="74"/>
      <c r="ADV3" s="74"/>
      <c r="ADW3" s="74"/>
      <c r="ADX3" s="74"/>
      <c r="ADY3" s="73"/>
      <c r="ADZ3" s="74"/>
      <c r="AEA3" s="74"/>
      <c r="AEB3" s="74"/>
      <c r="AEC3" s="74"/>
      <c r="AED3" s="74"/>
      <c r="AEE3" s="73"/>
      <c r="AEF3" s="74"/>
      <c r="AEG3" s="74"/>
      <c r="AEH3" s="74"/>
      <c r="AEI3" s="74"/>
      <c r="AEJ3" s="74"/>
      <c r="AEK3" s="73"/>
      <c r="AEL3" s="74"/>
      <c r="AEM3" s="74"/>
      <c r="AEN3" s="74"/>
      <c r="AEO3" s="74"/>
      <c r="AEP3" s="74"/>
      <c r="AEQ3" s="73"/>
      <c r="AER3" s="74"/>
      <c r="AES3" s="74"/>
      <c r="AET3" s="74"/>
      <c r="AEU3" s="74"/>
      <c r="AEV3" s="74"/>
      <c r="AEW3" s="73"/>
      <c r="AEX3" s="74"/>
      <c r="AEY3" s="74"/>
      <c r="AEZ3" s="74"/>
      <c r="AFA3" s="74"/>
      <c r="AFB3" s="74"/>
      <c r="AFC3" s="73"/>
      <c r="AFD3" s="74"/>
      <c r="AFE3" s="74"/>
      <c r="AFF3" s="74"/>
      <c r="AFG3" s="74"/>
      <c r="AFH3" s="74"/>
      <c r="AFI3" s="73"/>
      <c r="AFJ3" s="74"/>
      <c r="AFK3" s="74"/>
      <c r="AFL3" s="74"/>
      <c r="AFM3" s="74"/>
      <c r="AFN3" s="74"/>
      <c r="AFO3" s="73"/>
      <c r="AFP3" s="74"/>
      <c r="AFQ3" s="74"/>
      <c r="AFR3" s="74"/>
      <c r="AFS3" s="74"/>
      <c r="AFT3" s="74"/>
      <c r="AFU3" s="73"/>
      <c r="AFV3" s="74"/>
      <c r="AFW3" s="74"/>
      <c r="AFX3" s="74"/>
      <c r="AFY3" s="74"/>
      <c r="AFZ3" s="74"/>
      <c r="AGA3" s="73"/>
      <c r="AGB3" s="74"/>
      <c r="AGC3" s="74"/>
      <c r="AGD3" s="74"/>
      <c r="AGE3" s="74"/>
      <c r="AGF3" s="74"/>
      <c r="AGG3" s="73"/>
      <c r="AGH3" s="74"/>
      <c r="AGI3" s="74"/>
      <c r="AGJ3" s="74"/>
      <c r="AGK3" s="74"/>
      <c r="AGL3" s="74"/>
      <c r="AGM3" s="73"/>
      <c r="AGN3" s="74"/>
      <c r="AGO3" s="74"/>
      <c r="AGP3" s="74"/>
      <c r="AGQ3" s="74"/>
      <c r="AGR3" s="74"/>
      <c r="AGS3" s="73"/>
      <c r="AGT3" s="74"/>
      <c r="AGU3" s="74"/>
      <c r="AGV3" s="74"/>
      <c r="AGW3" s="74"/>
      <c r="AGX3" s="74"/>
      <c r="AGY3" s="73"/>
      <c r="AGZ3" s="74"/>
      <c r="AHA3" s="74"/>
      <c r="AHB3" s="74"/>
      <c r="AHC3" s="74"/>
      <c r="AHD3" s="74"/>
      <c r="AHE3" s="73"/>
      <c r="AHF3" s="74"/>
      <c r="AHG3" s="74"/>
      <c r="AHH3" s="74"/>
      <c r="AHI3" s="74"/>
      <c r="AHJ3" s="74"/>
      <c r="AHK3" s="73"/>
      <c r="AHL3" s="74"/>
      <c r="AHM3" s="74"/>
      <c r="AHN3" s="74"/>
      <c r="AHO3" s="74"/>
      <c r="AHP3" s="74"/>
      <c r="AHQ3" s="73"/>
      <c r="AHR3" s="74"/>
      <c r="AHS3" s="74"/>
      <c r="AHT3" s="74"/>
      <c r="AHU3" s="74"/>
      <c r="AHV3" s="74"/>
      <c r="AHW3" s="73"/>
      <c r="AHX3" s="74"/>
      <c r="AHY3" s="74"/>
      <c r="AHZ3" s="74"/>
      <c r="AIA3" s="74"/>
      <c r="AIB3" s="74"/>
      <c r="AIC3" s="73"/>
      <c r="AID3" s="74"/>
      <c r="AIE3" s="74"/>
      <c r="AIF3" s="74"/>
      <c r="AIG3" s="74"/>
      <c r="AIH3" s="74"/>
      <c r="AII3" s="73"/>
      <c r="AIJ3" s="74"/>
      <c r="AIK3" s="74"/>
      <c r="AIL3" s="74"/>
      <c r="AIM3" s="74"/>
      <c r="AIN3" s="74"/>
      <c r="AIO3" s="73"/>
      <c r="AIP3" s="74"/>
      <c r="AIQ3" s="74"/>
      <c r="AIR3" s="74"/>
      <c r="AIS3" s="74"/>
      <c r="AIT3" s="74"/>
      <c r="AIU3" s="73"/>
      <c r="AIV3" s="74"/>
      <c r="AIW3" s="74"/>
      <c r="AIX3" s="74"/>
      <c r="AIY3" s="74"/>
      <c r="AIZ3" s="74"/>
      <c r="AJA3" s="73"/>
      <c r="AJB3" s="74"/>
      <c r="AJC3" s="74"/>
      <c r="AJD3" s="74"/>
      <c r="AJE3" s="74"/>
      <c r="AJF3" s="74"/>
      <c r="AJG3" s="73"/>
      <c r="AJH3" s="74"/>
      <c r="AJI3" s="74"/>
      <c r="AJJ3" s="74"/>
      <c r="AJK3" s="74"/>
      <c r="AJL3" s="74"/>
      <c r="AJM3" s="73"/>
      <c r="AJN3" s="74"/>
      <c r="AJO3" s="74"/>
      <c r="AJP3" s="74"/>
      <c r="AJQ3" s="74"/>
      <c r="AJR3" s="74"/>
      <c r="AJS3" s="73"/>
      <c r="AJT3" s="74"/>
      <c r="AJU3" s="74"/>
      <c r="AJV3" s="74"/>
      <c r="AJW3" s="74"/>
      <c r="AJX3" s="74"/>
      <c r="AJY3" s="73"/>
      <c r="AJZ3" s="74"/>
      <c r="AKA3" s="74"/>
      <c r="AKB3" s="74"/>
      <c r="AKC3" s="74"/>
      <c r="AKD3" s="74"/>
      <c r="AKE3" s="73"/>
      <c r="AKF3" s="74"/>
      <c r="AKG3" s="74"/>
      <c r="AKH3" s="74"/>
      <c r="AKI3" s="74"/>
      <c r="AKJ3" s="74"/>
      <c r="AKK3" s="73"/>
      <c r="AKL3" s="74"/>
      <c r="AKM3" s="74"/>
      <c r="AKN3" s="74"/>
      <c r="AKO3" s="74"/>
      <c r="AKP3" s="74"/>
      <c r="AKQ3" s="73"/>
      <c r="AKR3" s="74"/>
      <c r="AKS3" s="74"/>
      <c r="AKT3" s="74"/>
      <c r="AKU3" s="74"/>
      <c r="AKV3" s="74"/>
      <c r="AKW3" s="73"/>
      <c r="AKX3" s="74"/>
      <c r="AKY3" s="74"/>
      <c r="AKZ3" s="74"/>
      <c r="ALA3" s="74"/>
      <c r="ALB3" s="74"/>
      <c r="ALC3" s="73"/>
      <c r="ALD3" s="74"/>
      <c r="ALE3" s="74"/>
      <c r="ALF3" s="74"/>
      <c r="ALG3" s="74"/>
      <c r="ALH3" s="74"/>
      <c r="ALI3" s="73"/>
      <c r="ALJ3" s="74"/>
      <c r="ALK3" s="74"/>
      <c r="ALL3" s="74"/>
      <c r="ALM3" s="74"/>
      <c r="ALN3" s="74"/>
      <c r="ALO3" s="73"/>
      <c r="ALP3" s="74"/>
      <c r="ALQ3" s="74"/>
      <c r="ALR3" s="74"/>
      <c r="ALS3" s="74"/>
      <c r="ALT3" s="74"/>
      <c r="ALU3" s="73"/>
      <c r="ALV3" s="74"/>
      <c r="ALW3" s="74"/>
      <c r="ALX3" s="74"/>
      <c r="ALY3" s="74"/>
      <c r="ALZ3" s="74"/>
      <c r="AMA3" s="73"/>
      <c r="AMB3" s="74"/>
      <c r="AMC3" s="74"/>
      <c r="AMD3" s="74"/>
      <c r="AME3" s="74"/>
      <c r="AMF3" s="74"/>
      <c r="AMG3" s="73"/>
      <c r="AMH3" s="74"/>
      <c r="AMI3" s="74"/>
      <c r="AMJ3" s="74"/>
      <c r="AMK3" s="74"/>
      <c r="AML3" s="74"/>
      <c r="AMM3" s="73"/>
      <c r="AMN3" s="74"/>
      <c r="AMO3" s="74"/>
      <c r="AMP3" s="74"/>
      <c r="AMQ3" s="74"/>
      <c r="AMR3" s="74"/>
      <c r="AMS3" s="73"/>
      <c r="AMT3" s="74"/>
      <c r="AMU3" s="74"/>
      <c r="AMV3" s="74"/>
      <c r="AMW3" s="74"/>
      <c r="AMX3" s="74"/>
      <c r="AMY3" s="73"/>
      <c r="AMZ3" s="74"/>
      <c r="ANA3" s="74"/>
      <c r="ANB3" s="74"/>
      <c r="ANC3" s="74"/>
      <c r="AND3" s="74"/>
      <c r="ANE3" s="73"/>
      <c r="ANF3" s="74"/>
      <c r="ANG3" s="74"/>
      <c r="ANH3" s="74"/>
      <c r="ANI3" s="74"/>
      <c r="ANJ3" s="74"/>
      <c r="ANK3" s="73"/>
      <c r="ANL3" s="74"/>
      <c r="ANM3" s="74"/>
      <c r="ANN3" s="74"/>
      <c r="ANO3" s="74"/>
      <c r="ANP3" s="74"/>
      <c r="ANQ3" s="73"/>
      <c r="ANR3" s="74"/>
      <c r="ANS3" s="74"/>
      <c r="ANT3" s="74"/>
      <c r="ANU3" s="74"/>
      <c r="ANV3" s="74"/>
      <c r="ANW3" s="73"/>
      <c r="ANX3" s="74"/>
      <c r="ANY3" s="74"/>
      <c r="ANZ3" s="74"/>
      <c r="AOA3" s="74"/>
      <c r="AOB3" s="74"/>
      <c r="AOC3" s="73"/>
      <c r="AOD3" s="74"/>
      <c r="AOE3" s="74"/>
      <c r="AOF3" s="74"/>
      <c r="AOG3" s="74"/>
      <c r="AOH3" s="74"/>
      <c r="AOI3" s="73"/>
      <c r="AOJ3" s="74"/>
      <c r="AOK3" s="74"/>
      <c r="AOL3" s="74"/>
      <c r="AOM3" s="74"/>
      <c r="AON3" s="74"/>
      <c r="AOO3" s="73"/>
      <c r="AOP3" s="74"/>
      <c r="AOQ3" s="74"/>
      <c r="AOR3" s="74"/>
      <c r="AOS3" s="74"/>
      <c r="AOT3" s="74"/>
      <c r="AOU3" s="73"/>
      <c r="AOV3" s="74"/>
      <c r="AOW3" s="74"/>
      <c r="AOX3" s="74"/>
      <c r="AOY3" s="74"/>
      <c r="AOZ3" s="74"/>
      <c r="APA3" s="73"/>
      <c r="APB3" s="74"/>
      <c r="APC3" s="74"/>
      <c r="APD3" s="74"/>
      <c r="APE3" s="74"/>
      <c r="APF3" s="74"/>
      <c r="APG3" s="73"/>
      <c r="APH3" s="74"/>
      <c r="API3" s="74"/>
      <c r="APJ3" s="74"/>
      <c r="APK3" s="74"/>
      <c r="APL3" s="74"/>
      <c r="APM3" s="73"/>
      <c r="APN3" s="74"/>
      <c r="APO3" s="74"/>
      <c r="APP3" s="74"/>
      <c r="APQ3" s="74"/>
      <c r="APR3" s="74"/>
      <c r="APS3" s="73"/>
      <c r="APT3" s="74"/>
      <c r="APU3" s="74"/>
      <c r="APV3" s="74"/>
      <c r="APW3" s="74"/>
      <c r="APX3" s="74"/>
      <c r="APY3" s="73"/>
      <c r="APZ3" s="74"/>
      <c r="AQA3" s="74"/>
      <c r="AQB3" s="74"/>
      <c r="AQC3" s="74"/>
      <c r="AQD3" s="74"/>
      <c r="AQE3" s="73"/>
      <c r="AQF3" s="74"/>
      <c r="AQG3" s="74"/>
      <c r="AQH3" s="74"/>
      <c r="AQI3" s="74"/>
      <c r="AQJ3" s="74"/>
      <c r="AQK3" s="73"/>
      <c r="AQL3" s="74"/>
      <c r="AQM3" s="74"/>
      <c r="AQN3" s="74"/>
      <c r="AQO3" s="74"/>
      <c r="AQP3" s="74"/>
      <c r="AQQ3" s="73"/>
      <c r="AQR3" s="74"/>
      <c r="AQS3" s="74"/>
      <c r="AQT3" s="74"/>
      <c r="AQU3" s="74"/>
      <c r="AQV3" s="74"/>
      <c r="AQW3" s="73"/>
      <c r="AQX3" s="74"/>
      <c r="AQY3" s="74"/>
      <c r="AQZ3" s="74"/>
      <c r="ARA3" s="74"/>
      <c r="ARB3" s="74"/>
      <c r="ARC3" s="73"/>
      <c r="ARD3" s="74"/>
      <c r="ARE3" s="74"/>
      <c r="ARF3" s="74"/>
      <c r="ARG3" s="74"/>
      <c r="ARH3" s="74"/>
      <c r="ARI3" s="73"/>
      <c r="ARJ3" s="74"/>
      <c r="ARK3" s="74"/>
      <c r="ARL3" s="74"/>
      <c r="ARM3" s="74"/>
      <c r="ARN3" s="74"/>
      <c r="ARO3" s="73"/>
      <c r="ARP3" s="74"/>
      <c r="ARQ3" s="74"/>
      <c r="ARR3" s="74"/>
      <c r="ARS3" s="74"/>
      <c r="ART3" s="74"/>
      <c r="ARU3" s="73"/>
      <c r="ARV3" s="74"/>
      <c r="ARW3" s="74"/>
      <c r="ARX3" s="74"/>
      <c r="ARY3" s="74"/>
      <c r="ARZ3" s="74"/>
      <c r="ASA3" s="73"/>
      <c r="ASB3" s="74"/>
      <c r="ASC3" s="74"/>
      <c r="ASD3" s="74"/>
      <c r="ASE3" s="74"/>
      <c r="ASF3" s="74"/>
      <c r="ASG3" s="73"/>
      <c r="ASH3" s="74"/>
      <c r="ASI3" s="74"/>
      <c r="ASJ3" s="74"/>
      <c r="ASK3" s="74"/>
      <c r="ASL3" s="74"/>
      <c r="ASM3" s="73"/>
      <c r="ASN3" s="74"/>
      <c r="ASO3" s="74"/>
      <c r="ASP3" s="74"/>
      <c r="ASQ3" s="74"/>
      <c r="ASR3" s="74"/>
      <c r="ASS3" s="73"/>
      <c r="AST3" s="74"/>
      <c r="ASU3" s="74"/>
      <c r="ASV3" s="74"/>
      <c r="ASW3" s="74"/>
      <c r="ASX3" s="74"/>
      <c r="ASY3" s="73"/>
      <c r="ASZ3" s="74"/>
      <c r="ATA3" s="74"/>
      <c r="ATB3" s="74"/>
      <c r="ATC3" s="74"/>
      <c r="ATD3" s="74"/>
      <c r="ATE3" s="73"/>
      <c r="ATF3" s="74"/>
      <c r="ATG3" s="74"/>
      <c r="ATH3" s="74"/>
      <c r="ATI3" s="74"/>
      <c r="ATJ3" s="74"/>
      <c r="ATK3" s="73"/>
      <c r="ATL3" s="74"/>
      <c r="ATM3" s="74"/>
      <c r="ATN3" s="74"/>
      <c r="ATO3" s="74"/>
      <c r="ATP3" s="74"/>
      <c r="ATQ3" s="73"/>
      <c r="ATR3" s="74"/>
      <c r="ATS3" s="74"/>
      <c r="ATT3" s="74"/>
      <c r="ATU3" s="74"/>
      <c r="ATV3" s="74"/>
      <c r="ATW3" s="73"/>
      <c r="ATX3" s="74"/>
      <c r="ATY3" s="74"/>
      <c r="ATZ3" s="74"/>
      <c r="AUA3" s="74"/>
      <c r="AUB3" s="74"/>
      <c r="AUC3" s="73"/>
      <c r="AUD3" s="74"/>
      <c r="AUE3" s="74"/>
      <c r="AUF3" s="74"/>
      <c r="AUG3" s="74"/>
      <c r="AUH3" s="74"/>
      <c r="AUI3" s="73"/>
      <c r="AUJ3" s="74"/>
      <c r="AUK3" s="74"/>
      <c r="AUL3" s="74"/>
      <c r="AUM3" s="74"/>
      <c r="AUN3" s="74"/>
      <c r="AUO3" s="73"/>
      <c r="AUP3" s="74"/>
      <c r="AUQ3" s="74"/>
      <c r="AUR3" s="74"/>
      <c r="AUS3" s="74"/>
      <c r="AUT3" s="74"/>
      <c r="AUU3" s="73"/>
      <c r="AUV3" s="74"/>
      <c r="AUW3" s="74"/>
      <c r="AUX3" s="74"/>
      <c r="AUY3" s="74"/>
      <c r="AUZ3" s="74"/>
      <c r="AVA3" s="73"/>
      <c r="AVB3" s="74"/>
      <c r="AVC3" s="74"/>
      <c r="AVD3" s="74"/>
      <c r="AVE3" s="74"/>
      <c r="AVF3" s="74"/>
      <c r="AVG3" s="73"/>
      <c r="AVH3" s="74"/>
      <c r="AVI3" s="74"/>
      <c r="AVJ3" s="74"/>
      <c r="AVK3" s="74"/>
      <c r="AVL3" s="74"/>
      <c r="AVM3" s="73"/>
      <c r="AVN3" s="74"/>
      <c r="AVO3" s="74"/>
      <c r="AVP3" s="74"/>
      <c r="AVQ3" s="74"/>
      <c r="AVR3" s="74"/>
      <c r="AVS3" s="73"/>
      <c r="AVT3" s="74"/>
      <c r="AVU3" s="74"/>
      <c r="AVV3" s="74"/>
      <c r="AVW3" s="74"/>
      <c r="AVX3" s="74"/>
      <c r="AVY3" s="73"/>
      <c r="AVZ3" s="74"/>
      <c r="AWA3" s="74"/>
      <c r="AWB3" s="74"/>
      <c r="AWC3" s="74"/>
      <c r="AWD3" s="74"/>
      <c r="AWE3" s="73"/>
      <c r="AWF3" s="74"/>
      <c r="AWG3" s="74"/>
      <c r="AWH3" s="74"/>
      <c r="AWI3" s="74"/>
      <c r="AWJ3" s="74"/>
      <c r="AWK3" s="73"/>
      <c r="AWL3" s="74"/>
      <c r="AWM3" s="74"/>
      <c r="AWN3" s="74"/>
      <c r="AWO3" s="74"/>
      <c r="AWP3" s="74"/>
      <c r="AWQ3" s="73"/>
      <c r="AWR3" s="74"/>
      <c r="AWS3" s="74"/>
      <c r="AWT3" s="74"/>
      <c r="AWU3" s="74"/>
      <c r="AWV3" s="74"/>
      <c r="AWW3" s="73"/>
      <c r="AWX3" s="74"/>
      <c r="AWY3" s="74"/>
      <c r="AWZ3" s="74"/>
      <c r="AXA3" s="74"/>
      <c r="AXB3" s="74"/>
      <c r="AXC3" s="73"/>
      <c r="AXD3" s="74"/>
      <c r="AXE3" s="74"/>
      <c r="AXF3" s="74"/>
      <c r="AXG3" s="74"/>
      <c r="AXH3" s="74"/>
      <c r="AXI3" s="73"/>
      <c r="AXJ3" s="74"/>
      <c r="AXK3" s="74"/>
      <c r="AXL3" s="74"/>
      <c r="AXM3" s="74"/>
      <c r="AXN3" s="74"/>
      <c r="AXO3" s="73"/>
      <c r="AXP3" s="74"/>
      <c r="AXQ3" s="74"/>
      <c r="AXR3" s="74"/>
      <c r="AXS3" s="74"/>
      <c r="AXT3" s="74"/>
      <c r="AXU3" s="73"/>
      <c r="AXV3" s="74"/>
      <c r="AXW3" s="74"/>
      <c r="AXX3" s="74"/>
      <c r="AXY3" s="74"/>
      <c r="AXZ3" s="74"/>
      <c r="AYA3" s="73"/>
      <c r="AYB3" s="74"/>
      <c r="AYC3" s="74"/>
      <c r="AYD3" s="74"/>
      <c r="AYE3" s="74"/>
      <c r="AYF3" s="74"/>
      <c r="AYG3" s="73"/>
      <c r="AYH3" s="74"/>
      <c r="AYI3" s="74"/>
      <c r="AYJ3" s="74"/>
      <c r="AYK3" s="74"/>
      <c r="AYL3" s="74"/>
      <c r="AYM3" s="73"/>
      <c r="AYN3" s="74"/>
      <c r="AYO3" s="74"/>
      <c r="AYP3" s="74"/>
      <c r="AYQ3" s="74"/>
      <c r="AYR3" s="74"/>
      <c r="AYS3" s="73"/>
      <c r="AYT3" s="74"/>
      <c r="AYU3" s="74"/>
      <c r="AYV3" s="74"/>
      <c r="AYW3" s="74"/>
      <c r="AYX3" s="74"/>
      <c r="AYY3" s="73"/>
      <c r="AYZ3" s="74"/>
      <c r="AZA3" s="74"/>
      <c r="AZB3" s="74"/>
      <c r="AZC3" s="74"/>
      <c r="AZD3" s="74"/>
      <c r="AZE3" s="73"/>
      <c r="AZF3" s="74"/>
      <c r="AZG3" s="74"/>
      <c r="AZH3" s="74"/>
      <c r="AZI3" s="74"/>
      <c r="AZJ3" s="74"/>
      <c r="AZK3" s="73"/>
      <c r="AZL3" s="74"/>
      <c r="AZM3" s="74"/>
      <c r="AZN3" s="74"/>
      <c r="AZO3" s="74"/>
      <c r="AZP3" s="74"/>
      <c r="AZQ3" s="73"/>
      <c r="AZR3" s="74"/>
      <c r="AZS3" s="74"/>
      <c r="AZT3" s="74"/>
      <c r="AZU3" s="74"/>
      <c r="AZV3" s="74"/>
      <c r="AZW3" s="73"/>
      <c r="AZX3" s="74"/>
      <c r="AZY3" s="74"/>
      <c r="AZZ3" s="74"/>
      <c r="BAA3" s="74"/>
      <c r="BAB3" s="74"/>
      <c r="BAC3" s="73"/>
      <c r="BAD3" s="74"/>
      <c r="BAE3" s="74"/>
      <c r="BAF3" s="74"/>
      <c r="BAG3" s="74"/>
      <c r="BAH3" s="74"/>
      <c r="BAI3" s="73"/>
      <c r="BAJ3" s="74"/>
      <c r="BAK3" s="74"/>
      <c r="BAL3" s="74"/>
      <c r="BAM3" s="74"/>
      <c r="BAN3" s="74"/>
      <c r="BAO3" s="73"/>
      <c r="BAP3" s="74"/>
      <c r="BAQ3" s="74"/>
      <c r="BAR3" s="74"/>
      <c r="BAS3" s="74"/>
      <c r="BAT3" s="74"/>
      <c r="BAU3" s="73"/>
      <c r="BAV3" s="74"/>
      <c r="BAW3" s="74"/>
      <c r="BAX3" s="74"/>
      <c r="BAY3" s="74"/>
      <c r="BAZ3" s="74"/>
      <c r="BBA3" s="73"/>
      <c r="BBB3" s="74"/>
      <c r="BBC3" s="74"/>
      <c r="BBD3" s="74"/>
      <c r="BBE3" s="74"/>
      <c r="BBF3" s="74"/>
      <c r="BBG3" s="73"/>
      <c r="BBH3" s="74"/>
      <c r="BBI3" s="74"/>
      <c r="BBJ3" s="74"/>
      <c r="BBK3" s="74"/>
      <c r="BBL3" s="74"/>
      <c r="BBM3" s="73"/>
      <c r="BBN3" s="74"/>
      <c r="BBO3" s="74"/>
      <c r="BBP3" s="74"/>
      <c r="BBQ3" s="74"/>
      <c r="BBR3" s="74"/>
      <c r="BBS3" s="73"/>
      <c r="BBT3" s="74"/>
      <c r="BBU3" s="74"/>
      <c r="BBV3" s="74"/>
      <c r="BBW3" s="74"/>
      <c r="BBX3" s="74"/>
      <c r="BBY3" s="73"/>
      <c r="BBZ3" s="74"/>
      <c r="BCA3" s="74"/>
      <c r="BCB3" s="74"/>
      <c r="BCC3" s="74"/>
      <c r="BCD3" s="74"/>
      <c r="BCE3" s="73"/>
      <c r="BCF3" s="74"/>
      <c r="BCG3" s="74"/>
      <c r="BCH3" s="74"/>
      <c r="BCI3" s="74"/>
      <c r="BCJ3" s="74"/>
      <c r="BCK3" s="73"/>
      <c r="BCL3" s="74"/>
      <c r="BCM3" s="74"/>
      <c r="BCN3" s="74"/>
      <c r="BCO3" s="74"/>
      <c r="BCP3" s="74"/>
      <c r="BCQ3" s="73"/>
      <c r="BCR3" s="74"/>
      <c r="BCS3" s="74"/>
      <c r="BCT3" s="74"/>
      <c r="BCU3" s="74"/>
      <c r="BCV3" s="74"/>
      <c r="BCW3" s="73"/>
      <c r="BCX3" s="74"/>
      <c r="BCY3" s="74"/>
      <c r="BCZ3" s="74"/>
      <c r="BDA3" s="74"/>
      <c r="BDB3" s="74"/>
      <c r="BDC3" s="73"/>
      <c r="BDD3" s="74"/>
      <c r="BDE3" s="74"/>
      <c r="BDF3" s="74"/>
      <c r="BDG3" s="74"/>
      <c r="BDH3" s="74"/>
      <c r="BDI3" s="73"/>
      <c r="BDJ3" s="74"/>
      <c r="BDK3" s="74"/>
      <c r="BDL3" s="74"/>
      <c r="BDM3" s="74"/>
      <c r="BDN3" s="74"/>
      <c r="BDO3" s="73"/>
      <c r="BDP3" s="74"/>
      <c r="BDQ3" s="74"/>
      <c r="BDR3" s="74"/>
      <c r="BDS3" s="74"/>
      <c r="BDT3" s="74"/>
      <c r="BDU3" s="73"/>
      <c r="BDV3" s="74"/>
      <c r="BDW3" s="74"/>
      <c r="BDX3" s="74"/>
      <c r="BDY3" s="74"/>
      <c r="BDZ3" s="74"/>
      <c r="BEA3" s="73"/>
      <c r="BEB3" s="74"/>
      <c r="BEC3" s="74"/>
      <c r="BED3" s="74"/>
      <c r="BEE3" s="74"/>
      <c r="BEF3" s="74"/>
      <c r="BEG3" s="73"/>
      <c r="BEH3" s="74"/>
      <c r="BEI3" s="74"/>
      <c r="BEJ3" s="74"/>
      <c r="BEK3" s="74"/>
      <c r="BEL3" s="74"/>
      <c r="BEM3" s="73"/>
      <c r="BEN3" s="74"/>
      <c r="BEO3" s="74"/>
      <c r="BEP3" s="74"/>
      <c r="BEQ3" s="74"/>
      <c r="BER3" s="74"/>
      <c r="BES3" s="73"/>
      <c r="BET3" s="74"/>
      <c r="BEU3" s="74"/>
      <c r="BEV3" s="74"/>
      <c r="BEW3" s="74"/>
      <c r="BEX3" s="74"/>
      <c r="BEY3" s="73"/>
      <c r="BEZ3" s="74"/>
      <c r="BFA3" s="74"/>
      <c r="BFB3" s="74"/>
      <c r="BFC3" s="74"/>
      <c r="BFD3" s="74"/>
      <c r="BFE3" s="73"/>
      <c r="BFF3" s="74"/>
      <c r="BFG3" s="74"/>
      <c r="BFH3" s="74"/>
      <c r="BFI3" s="74"/>
      <c r="BFJ3" s="74"/>
      <c r="BFK3" s="73"/>
      <c r="BFL3" s="74"/>
      <c r="BFM3" s="74"/>
      <c r="BFN3" s="74"/>
      <c r="BFO3" s="74"/>
      <c r="BFP3" s="74"/>
      <c r="BFQ3" s="73"/>
      <c r="BFR3" s="74"/>
      <c r="BFS3" s="74"/>
      <c r="BFT3" s="74"/>
      <c r="BFU3" s="74"/>
      <c r="BFV3" s="74"/>
      <c r="BFW3" s="73"/>
      <c r="BFX3" s="74"/>
      <c r="BFY3" s="74"/>
      <c r="BFZ3" s="74"/>
      <c r="BGA3" s="74"/>
      <c r="BGB3" s="74"/>
      <c r="BGC3" s="73"/>
      <c r="BGD3" s="74"/>
      <c r="BGE3" s="74"/>
      <c r="BGF3" s="74"/>
      <c r="BGG3" s="74"/>
      <c r="BGH3" s="74"/>
      <c r="BGI3" s="73"/>
      <c r="BGJ3" s="74"/>
      <c r="BGK3" s="74"/>
      <c r="BGL3" s="74"/>
      <c r="BGM3" s="74"/>
      <c r="BGN3" s="74"/>
      <c r="BGO3" s="73"/>
      <c r="BGP3" s="74"/>
      <c r="BGQ3" s="74"/>
      <c r="BGR3" s="74"/>
      <c r="BGS3" s="74"/>
      <c r="BGT3" s="74"/>
      <c r="BGU3" s="73"/>
      <c r="BGV3" s="74"/>
      <c r="BGW3" s="74"/>
      <c r="BGX3" s="74"/>
      <c r="BGY3" s="74"/>
      <c r="BGZ3" s="74"/>
      <c r="BHA3" s="73"/>
      <c r="BHB3" s="74"/>
      <c r="BHC3" s="74"/>
      <c r="BHD3" s="74"/>
      <c r="BHE3" s="74"/>
      <c r="BHF3" s="74"/>
      <c r="BHG3" s="73"/>
      <c r="BHH3" s="74"/>
      <c r="BHI3" s="74"/>
      <c r="BHJ3" s="74"/>
      <c r="BHK3" s="74"/>
      <c r="BHL3" s="74"/>
      <c r="BHM3" s="73"/>
      <c r="BHN3" s="74"/>
      <c r="BHO3" s="74"/>
      <c r="BHP3" s="74"/>
      <c r="BHQ3" s="74"/>
      <c r="BHR3" s="74"/>
      <c r="BHS3" s="73"/>
      <c r="BHT3" s="74"/>
      <c r="BHU3" s="74"/>
      <c r="BHV3" s="74"/>
      <c r="BHW3" s="74"/>
      <c r="BHX3" s="74"/>
      <c r="BHY3" s="73"/>
      <c r="BHZ3" s="74"/>
      <c r="BIA3" s="74"/>
      <c r="BIB3" s="74"/>
      <c r="BIC3" s="74"/>
      <c r="BID3" s="74"/>
      <c r="BIE3" s="73"/>
      <c r="BIF3" s="74"/>
      <c r="BIG3" s="74"/>
      <c r="BIH3" s="74"/>
      <c r="BII3" s="74"/>
      <c r="BIJ3" s="74"/>
      <c r="BIK3" s="73"/>
      <c r="BIL3" s="74"/>
      <c r="BIM3" s="74"/>
      <c r="BIN3" s="74"/>
      <c r="BIO3" s="74"/>
      <c r="BIP3" s="74"/>
      <c r="BIQ3" s="73"/>
      <c r="BIR3" s="74"/>
      <c r="BIS3" s="74"/>
      <c r="BIT3" s="74"/>
      <c r="BIU3" s="74"/>
      <c r="BIV3" s="74"/>
      <c r="BIW3" s="73"/>
      <c r="BIX3" s="74"/>
      <c r="BIY3" s="74"/>
      <c r="BIZ3" s="74"/>
      <c r="BJA3" s="74"/>
      <c r="BJB3" s="74"/>
      <c r="BJC3" s="73"/>
      <c r="BJD3" s="74"/>
      <c r="BJE3" s="74"/>
      <c r="BJF3" s="74"/>
      <c r="BJG3" s="74"/>
      <c r="BJH3" s="74"/>
      <c r="BJI3" s="73"/>
      <c r="BJJ3" s="74"/>
      <c r="BJK3" s="74"/>
      <c r="BJL3" s="74"/>
      <c r="BJM3" s="74"/>
      <c r="BJN3" s="74"/>
      <c r="BJO3" s="73"/>
      <c r="BJP3" s="74"/>
      <c r="BJQ3" s="74"/>
      <c r="BJR3" s="74"/>
      <c r="BJS3" s="74"/>
      <c r="BJT3" s="74"/>
      <c r="BJU3" s="73"/>
      <c r="BJV3" s="74"/>
      <c r="BJW3" s="74"/>
      <c r="BJX3" s="74"/>
      <c r="BJY3" s="74"/>
      <c r="BJZ3" s="74"/>
      <c r="BKA3" s="73"/>
      <c r="BKB3" s="74"/>
      <c r="BKC3" s="74"/>
      <c r="BKD3" s="74"/>
      <c r="BKE3" s="74"/>
      <c r="BKF3" s="74"/>
      <c r="BKG3" s="73"/>
      <c r="BKH3" s="74"/>
      <c r="BKI3" s="74"/>
      <c r="BKJ3" s="74"/>
      <c r="BKK3" s="74"/>
      <c r="BKL3" s="74"/>
      <c r="BKM3" s="73"/>
      <c r="BKN3" s="74"/>
      <c r="BKO3" s="74"/>
      <c r="BKP3" s="74"/>
      <c r="BKQ3" s="74"/>
      <c r="BKR3" s="74"/>
      <c r="BKS3" s="73"/>
      <c r="BKT3" s="74"/>
      <c r="BKU3" s="74"/>
      <c r="BKV3" s="74"/>
      <c r="BKW3" s="74"/>
      <c r="BKX3" s="74"/>
      <c r="BKY3" s="73"/>
      <c r="BKZ3" s="74"/>
      <c r="BLA3" s="74"/>
      <c r="BLB3" s="74"/>
      <c r="BLC3" s="74"/>
      <c r="BLD3" s="74"/>
      <c r="BLE3" s="73"/>
      <c r="BLF3" s="74"/>
      <c r="BLG3" s="74"/>
      <c r="BLH3" s="74"/>
      <c r="BLI3" s="74"/>
      <c r="BLJ3" s="74"/>
      <c r="BLK3" s="73"/>
      <c r="BLL3" s="74"/>
      <c r="BLM3" s="74"/>
      <c r="BLN3" s="74"/>
      <c r="BLO3" s="74"/>
      <c r="BLP3" s="74"/>
      <c r="BLQ3" s="73"/>
      <c r="BLR3" s="74"/>
      <c r="BLS3" s="74"/>
      <c r="BLT3" s="74"/>
      <c r="BLU3" s="74"/>
      <c r="BLV3" s="74"/>
      <c r="BLW3" s="73"/>
      <c r="BLX3" s="74"/>
      <c r="BLY3" s="74"/>
      <c r="BLZ3" s="74"/>
      <c r="BMA3" s="74"/>
      <c r="BMB3" s="74"/>
      <c r="BMC3" s="73"/>
      <c r="BMD3" s="74"/>
      <c r="BME3" s="74"/>
      <c r="BMF3" s="74"/>
      <c r="BMG3" s="74"/>
      <c r="BMH3" s="74"/>
      <c r="BMI3" s="73"/>
      <c r="BMJ3" s="74"/>
      <c r="BMK3" s="74"/>
      <c r="BML3" s="74"/>
      <c r="BMM3" s="74"/>
      <c r="BMN3" s="74"/>
      <c r="BMO3" s="73"/>
      <c r="BMP3" s="74"/>
      <c r="BMQ3" s="74"/>
      <c r="BMR3" s="74"/>
      <c r="BMS3" s="74"/>
      <c r="BMT3" s="74"/>
      <c r="BMU3" s="73"/>
      <c r="BMV3" s="74"/>
      <c r="BMW3" s="74"/>
      <c r="BMX3" s="74"/>
      <c r="BMY3" s="74"/>
      <c r="BMZ3" s="74"/>
      <c r="BNA3" s="73"/>
      <c r="BNB3" s="74"/>
      <c r="BNC3" s="74"/>
      <c r="BND3" s="74"/>
      <c r="BNE3" s="74"/>
      <c r="BNF3" s="74"/>
      <c r="BNG3" s="73"/>
      <c r="BNH3" s="74"/>
      <c r="BNI3" s="74"/>
      <c r="BNJ3" s="74"/>
      <c r="BNK3" s="74"/>
      <c r="BNL3" s="74"/>
      <c r="BNM3" s="73"/>
      <c r="BNN3" s="74"/>
      <c r="BNO3" s="74"/>
      <c r="BNP3" s="74"/>
      <c r="BNQ3" s="74"/>
      <c r="BNR3" s="74"/>
      <c r="BNS3" s="73"/>
      <c r="BNT3" s="74"/>
      <c r="BNU3" s="74"/>
      <c r="BNV3" s="74"/>
      <c r="BNW3" s="74"/>
      <c r="BNX3" s="74"/>
      <c r="BNY3" s="73"/>
      <c r="BNZ3" s="74"/>
      <c r="BOA3" s="74"/>
      <c r="BOB3" s="74"/>
      <c r="BOC3" s="74"/>
      <c r="BOD3" s="74"/>
      <c r="BOE3" s="73"/>
      <c r="BOF3" s="74"/>
      <c r="BOG3" s="74"/>
      <c r="BOH3" s="74"/>
      <c r="BOI3" s="74"/>
      <c r="BOJ3" s="74"/>
      <c r="BOK3" s="73"/>
      <c r="BOL3" s="74"/>
      <c r="BOM3" s="74"/>
      <c r="BON3" s="74"/>
      <c r="BOO3" s="74"/>
      <c r="BOP3" s="74"/>
      <c r="BOQ3" s="73"/>
      <c r="BOR3" s="74"/>
      <c r="BOS3" s="74"/>
      <c r="BOT3" s="74"/>
      <c r="BOU3" s="74"/>
      <c r="BOV3" s="74"/>
      <c r="BOW3" s="73"/>
      <c r="BOX3" s="74"/>
      <c r="BOY3" s="74"/>
      <c r="BOZ3" s="74"/>
      <c r="BPA3" s="74"/>
      <c r="BPB3" s="74"/>
      <c r="BPC3" s="73"/>
      <c r="BPD3" s="74"/>
      <c r="BPE3" s="74"/>
      <c r="BPF3" s="74"/>
      <c r="BPG3" s="74"/>
      <c r="BPH3" s="74"/>
      <c r="BPI3" s="73"/>
      <c r="BPJ3" s="74"/>
      <c r="BPK3" s="74"/>
      <c r="BPL3" s="74"/>
      <c r="BPM3" s="74"/>
      <c r="BPN3" s="74"/>
      <c r="BPO3" s="73"/>
      <c r="BPP3" s="74"/>
      <c r="BPQ3" s="74"/>
      <c r="BPR3" s="74"/>
      <c r="BPS3" s="74"/>
      <c r="BPT3" s="74"/>
      <c r="BPU3" s="73"/>
      <c r="BPV3" s="74"/>
      <c r="BPW3" s="74"/>
      <c r="BPX3" s="74"/>
      <c r="BPY3" s="74"/>
      <c r="BPZ3" s="74"/>
      <c r="BQA3" s="73"/>
      <c r="BQB3" s="74"/>
      <c r="BQC3" s="74"/>
      <c r="BQD3" s="74"/>
      <c r="BQE3" s="74"/>
      <c r="BQF3" s="74"/>
      <c r="BQG3" s="73"/>
      <c r="BQH3" s="74"/>
      <c r="BQI3" s="74"/>
      <c r="BQJ3" s="74"/>
      <c r="BQK3" s="74"/>
      <c r="BQL3" s="74"/>
      <c r="BQM3" s="73"/>
      <c r="BQN3" s="74"/>
      <c r="BQO3" s="74"/>
      <c r="BQP3" s="74"/>
      <c r="BQQ3" s="74"/>
      <c r="BQR3" s="74"/>
      <c r="BQS3" s="73"/>
      <c r="BQT3" s="74"/>
      <c r="BQU3" s="74"/>
      <c r="BQV3" s="74"/>
      <c r="BQW3" s="74"/>
      <c r="BQX3" s="74"/>
      <c r="BQY3" s="73"/>
      <c r="BQZ3" s="74"/>
      <c r="BRA3" s="74"/>
      <c r="BRB3" s="74"/>
      <c r="BRC3" s="74"/>
      <c r="BRD3" s="74"/>
      <c r="BRE3" s="73"/>
      <c r="BRF3" s="74"/>
      <c r="BRG3" s="74"/>
      <c r="BRH3" s="74"/>
      <c r="BRI3" s="74"/>
      <c r="BRJ3" s="74"/>
      <c r="BRK3" s="73"/>
      <c r="BRL3" s="74"/>
      <c r="BRM3" s="74"/>
      <c r="BRN3" s="74"/>
      <c r="BRO3" s="74"/>
      <c r="BRP3" s="74"/>
      <c r="BRQ3" s="73"/>
      <c r="BRR3" s="74"/>
      <c r="BRS3" s="74"/>
      <c r="BRT3" s="74"/>
      <c r="BRU3" s="74"/>
      <c r="BRV3" s="74"/>
      <c r="BRW3" s="73"/>
      <c r="BRX3" s="74"/>
      <c r="BRY3" s="74"/>
      <c r="BRZ3" s="74"/>
      <c r="BSA3" s="74"/>
      <c r="BSB3" s="74"/>
      <c r="BSC3" s="73"/>
      <c r="BSD3" s="74"/>
      <c r="BSE3" s="74"/>
      <c r="BSF3" s="74"/>
      <c r="BSG3" s="74"/>
      <c r="BSH3" s="74"/>
      <c r="BSI3" s="73"/>
      <c r="BSJ3" s="74"/>
      <c r="BSK3" s="74"/>
      <c r="BSL3" s="74"/>
      <c r="BSM3" s="74"/>
      <c r="BSN3" s="74"/>
      <c r="BSO3" s="73"/>
      <c r="BSP3" s="74"/>
      <c r="BSQ3" s="74"/>
      <c r="BSR3" s="74"/>
      <c r="BSS3" s="74"/>
      <c r="BST3" s="74"/>
      <c r="BSU3" s="73"/>
      <c r="BSV3" s="74"/>
      <c r="BSW3" s="74"/>
      <c r="BSX3" s="74"/>
      <c r="BSY3" s="74"/>
      <c r="BSZ3" s="74"/>
      <c r="BTA3" s="73"/>
      <c r="BTB3" s="74"/>
      <c r="BTC3" s="74"/>
      <c r="BTD3" s="74"/>
      <c r="BTE3" s="74"/>
      <c r="BTF3" s="74"/>
      <c r="BTG3" s="73"/>
      <c r="BTH3" s="74"/>
      <c r="BTI3" s="74"/>
      <c r="BTJ3" s="74"/>
      <c r="BTK3" s="74"/>
      <c r="BTL3" s="74"/>
      <c r="BTM3" s="73"/>
      <c r="BTN3" s="74"/>
      <c r="BTO3" s="74"/>
      <c r="BTP3" s="74"/>
      <c r="BTQ3" s="74"/>
      <c r="BTR3" s="74"/>
      <c r="BTS3" s="73"/>
      <c r="BTT3" s="74"/>
      <c r="BTU3" s="74"/>
      <c r="BTV3" s="74"/>
      <c r="BTW3" s="74"/>
      <c r="BTX3" s="74"/>
      <c r="BTY3" s="73"/>
      <c r="BTZ3" s="74"/>
      <c r="BUA3" s="74"/>
      <c r="BUB3" s="74"/>
      <c r="BUC3" s="74"/>
      <c r="BUD3" s="74"/>
      <c r="BUE3" s="73"/>
      <c r="BUF3" s="74"/>
      <c r="BUG3" s="74"/>
      <c r="BUH3" s="74"/>
      <c r="BUI3" s="74"/>
      <c r="BUJ3" s="74"/>
      <c r="BUK3" s="73"/>
      <c r="BUL3" s="74"/>
      <c r="BUM3" s="74"/>
      <c r="BUN3" s="74"/>
      <c r="BUO3" s="74"/>
      <c r="BUP3" s="74"/>
      <c r="BUQ3" s="73"/>
      <c r="BUR3" s="74"/>
      <c r="BUS3" s="74"/>
      <c r="BUT3" s="74"/>
      <c r="BUU3" s="74"/>
      <c r="BUV3" s="74"/>
      <c r="BUW3" s="73"/>
      <c r="BUX3" s="74"/>
      <c r="BUY3" s="74"/>
      <c r="BUZ3" s="74"/>
      <c r="BVA3" s="74"/>
      <c r="BVB3" s="74"/>
      <c r="BVC3" s="73"/>
      <c r="BVD3" s="74"/>
      <c r="BVE3" s="74"/>
      <c r="BVF3" s="74"/>
      <c r="BVG3" s="74"/>
      <c r="BVH3" s="74"/>
      <c r="BVI3" s="73"/>
      <c r="BVJ3" s="74"/>
      <c r="BVK3" s="74"/>
      <c r="BVL3" s="74"/>
      <c r="BVM3" s="74"/>
      <c r="BVN3" s="74"/>
      <c r="BVO3" s="73"/>
      <c r="BVP3" s="74"/>
      <c r="BVQ3" s="74"/>
      <c r="BVR3" s="74"/>
      <c r="BVS3" s="74"/>
      <c r="BVT3" s="74"/>
      <c r="BVU3" s="73"/>
      <c r="BVV3" s="74"/>
      <c r="BVW3" s="74"/>
      <c r="BVX3" s="74"/>
      <c r="BVY3" s="74"/>
      <c r="BVZ3" s="74"/>
      <c r="BWA3" s="73"/>
      <c r="BWB3" s="74"/>
      <c r="BWC3" s="74"/>
      <c r="BWD3" s="74"/>
      <c r="BWE3" s="74"/>
      <c r="BWF3" s="74"/>
      <c r="BWG3" s="73"/>
      <c r="BWH3" s="74"/>
      <c r="BWI3" s="74"/>
      <c r="BWJ3" s="74"/>
      <c r="BWK3" s="74"/>
      <c r="BWL3" s="74"/>
      <c r="BWM3" s="73"/>
      <c r="BWN3" s="74"/>
      <c r="BWO3" s="74"/>
      <c r="BWP3" s="74"/>
      <c r="BWQ3" s="74"/>
      <c r="BWR3" s="74"/>
      <c r="BWS3" s="73"/>
      <c r="BWT3" s="74"/>
      <c r="BWU3" s="74"/>
      <c r="BWV3" s="74"/>
      <c r="BWW3" s="74"/>
      <c r="BWX3" s="74"/>
      <c r="BWY3" s="73"/>
      <c r="BWZ3" s="74"/>
      <c r="BXA3" s="74"/>
      <c r="BXB3" s="74"/>
      <c r="BXC3" s="74"/>
      <c r="BXD3" s="74"/>
      <c r="BXE3" s="73"/>
      <c r="BXF3" s="74"/>
      <c r="BXG3" s="74"/>
      <c r="BXH3" s="74"/>
      <c r="BXI3" s="74"/>
      <c r="BXJ3" s="74"/>
      <c r="BXK3" s="73"/>
      <c r="BXL3" s="74"/>
      <c r="BXM3" s="74"/>
      <c r="BXN3" s="74"/>
      <c r="BXO3" s="74"/>
      <c r="BXP3" s="74"/>
      <c r="BXQ3" s="73"/>
      <c r="BXR3" s="74"/>
      <c r="BXS3" s="74"/>
      <c r="BXT3" s="74"/>
      <c r="BXU3" s="74"/>
      <c r="BXV3" s="74"/>
      <c r="BXW3" s="73"/>
      <c r="BXX3" s="74"/>
      <c r="BXY3" s="74"/>
      <c r="BXZ3" s="74"/>
      <c r="BYA3" s="74"/>
      <c r="BYB3" s="74"/>
      <c r="BYC3" s="73"/>
      <c r="BYD3" s="74"/>
      <c r="BYE3" s="74"/>
      <c r="BYF3" s="74"/>
      <c r="BYG3" s="74"/>
      <c r="BYH3" s="74"/>
      <c r="BYI3" s="73"/>
      <c r="BYJ3" s="74"/>
      <c r="BYK3" s="74"/>
      <c r="BYL3" s="74"/>
      <c r="BYM3" s="74"/>
      <c r="BYN3" s="74"/>
      <c r="BYO3" s="73"/>
      <c r="BYP3" s="74"/>
      <c r="BYQ3" s="74"/>
      <c r="BYR3" s="74"/>
      <c r="BYS3" s="74"/>
      <c r="BYT3" s="74"/>
      <c r="BYU3" s="73"/>
      <c r="BYV3" s="74"/>
      <c r="BYW3" s="74"/>
      <c r="BYX3" s="74"/>
      <c r="BYY3" s="74"/>
      <c r="BYZ3" s="74"/>
      <c r="BZA3" s="73"/>
      <c r="BZB3" s="74"/>
      <c r="BZC3" s="74"/>
      <c r="BZD3" s="74"/>
      <c r="BZE3" s="74"/>
      <c r="BZF3" s="74"/>
      <c r="BZG3" s="73"/>
      <c r="BZH3" s="74"/>
      <c r="BZI3" s="74"/>
      <c r="BZJ3" s="74"/>
      <c r="BZK3" s="74"/>
      <c r="BZL3" s="74"/>
      <c r="BZM3" s="73"/>
      <c r="BZN3" s="74"/>
      <c r="BZO3" s="74"/>
      <c r="BZP3" s="74"/>
      <c r="BZQ3" s="74"/>
      <c r="BZR3" s="74"/>
      <c r="BZS3" s="73"/>
      <c r="BZT3" s="74"/>
      <c r="BZU3" s="74"/>
      <c r="BZV3" s="74"/>
      <c r="BZW3" s="74"/>
      <c r="BZX3" s="74"/>
      <c r="BZY3" s="73"/>
      <c r="BZZ3" s="74"/>
      <c r="CAA3" s="74"/>
      <c r="CAB3" s="74"/>
      <c r="CAC3" s="74"/>
      <c r="CAD3" s="74"/>
      <c r="CAE3" s="73"/>
      <c r="CAF3" s="74"/>
      <c r="CAG3" s="74"/>
      <c r="CAH3" s="74"/>
      <c r="CAI3" s="74"/>
      <c r="CAJ3" s="74"/>
      <c r="CAK3" s="73"/>
      <c r="CAL3" s="74"/>
      <c r="CAM3" s="74"/>
      <c r="CAN3" s="74"/>
      <c r="CAO3" s="74"/>
      <c r="CAP3" s="74"/>
      <c r="CAQ3" s="73"/>
      <c r="CAR3" s="74"/>
      <c r="CAS3" s="74"/>
      <c r="CAT3" s="74"/>
      <c r="CAU3" s="74"/>
      <c r="CAV3" s="74"/>
      <c r="CAW3" s="73"/>
      <c r="CAX3" s="74"/>
      <c r="CAY3" s="74"/>
      <c r="CAZ3" s="74"/>
      <c r="CBA3" s="74"/>
      <c r="CBB3" s="74"/>
      <c r="CBC3" s="73"/>
      <c r="CBD3" s="74"/>
      <c r="CBE3" s="74"/>
      <c r="CBF3" s="74"/>
      <c r="CBG3" s="74"/>
      <c r="CBH3" s="74"/>
      <c r="CBI3" s="73"/>
      <c r="CBJ3" s="74"/>
      <c r="CBK3" s="74"/>
      <c r="CBL3" s="74"/>
      <c r="CBM3" s="74"/>
      <c r="CBN3" s="74"/>
      <c r="CBO3" s="73"/>
      <c r="CBP3" s="74"/>
      <c r="CBQ3" s="74"/>
      <c r="CBR3" s="74"/>
      <c r="CBS3" s="74"/>
      <c r="CBT3" s="74"/>
      <c r="CBU3" s="73"/>
      <c r="CBV3" s="74"/>
      <c r="CBW3" s="74"/>
      <c r="CBX3" s="74"/>
      <c r="CBY3" s="74"/>
      <c r="CBZ3" s="74"/>
      <c r="CCA3" s="73"/>
      <c r="CCB3" s="74"/>
      <c r="CCC3" s="74"/>
      <c r="CCD3" s="74"/>
      <c r="CCE3" s="74"/>
      <c r="CCF3" s="74"/>
      <c r="CCG3" s="73"/>
      <c r="CCH3" s="74"/>
      <c r="CCI3" s="74"/>
      <c r="CCJ3" s="74"/>
      <c r="CCK3" s="74"/>
      <c r="CCL3" s="74"/>
      <c r="CCM3" s="73"/>
      <c r="CCN3" s="74"/>
      <c r="CCO3" s="74"/>
      <c r="CCP3" s="74"/>
      <c r="CCQ3" s="74"/>
      <c r="CCR3" s="74"/>
      <c r="CCS3" s="73"/>
      <c r="CCT3" s="74"/>
      <c r="CCU3" s="74"/>
      <c r="CCV3" s="74"/>
      <c r="CCW3" s="74"/>
      <c r="CCX3" s="74"/>
      <c r="CCY3" s="73"/>
      <c r="CCZ3" s="74"/>
      <c r="CDA3" s="74"/>
      <c r="CDB3" s="74"/>
      <c r="CDC3" s="74"/>
      <c r="CDD3" s="74"/>
      <c r="CDE3" s="73"/>
      <c r="CDF3" s="74"/>
      <c r="CDG3" s="74"/>
      <c r="CDH3" s="74"/>
      <c r="CDI3" s="74"/>
      <c r="CDJ3" s="74"/>
      <c r="CDK3" s="73"/>
      <c r="CDL3" s="74"/>
      <c r="CDM3" s="74"/>
      <c r="CDN3" s="74"/>
      <c r="CDO3" s="74"/>
      <c r="CDP3" s="74"/>
      <c r="CDQ3" s="73"/>
      <c r="CDR3" s="74"/>
      <c r="CDS3" s="74"/>
      <c r="CDT3" s="74"/>
      <c r="CDU3" s="74"/>
      <c r="CDV3" s="74"/>
      <c r="CDW3" s="73"/>
      <c r="CDX3" s="74"/>
      <c r="CDY3" s="74"/>
      <c r="CDZ3" s="74"/>
      <c r="CEA3" s="74"/>
      <c r="CEB3" s="74"/>
      <c r="CEC3" s="73"/>
      <c r="CED3" s="74"/>
      <c r="CEE3" s="74"/>
      <c r="CEF3" s="74"/>
      <c r="CEG3" s="74"/>
      <c r="CEH3" s="74"/>
      <c r="CEI3" s="73"/>
      <c r="CEJ3" s="74"/>
      <c r="CEK3" s="74"/>
      <c r="CEL3" s="74"/>
      <c r="CEM3" s="74"/>
      <c r="CEN3" s="74"/>
      <c r="CEO3" s="73"/>
      <c r="CEP3" s="74"/>
      <c r="CEQ3" s="74"/>
      <c r="CER3" s="74"/>
      <c r="CES3" s="74"/>
      <c r="CET3" s="74"/>
      <c r="CEU3" s="73"/>
      <c r="CEV3" s="74"/>
      <c r="CEW3" s="74"/>
      <c r="CEX3" s="74"/>
      <c r="CEY3" s="74"/>
      <c r="CEZ3" s="74"/>
      <c r="CFA3" s="73"/>
      <c r="CFB3" s="74"/>
      <c r="CFC3" s="74"/>
      <c r="CFD3" s="74"/>
      <c r="CFE3" s="74"/>
      <c r="CFF3" s="74"/>
      <c r="CFG3" s="73"/>
      <c r="CFH3" s="74"/>
      <c r="CFI3" s="74"/>
      <c r="CFJ3" s="74"/>
      <c r="CFK3" s="74"/>
      <c r="CFL3" s="74"/>
      <c r="CFM3" s="73"/>
      <c r="CFN3" s="74"/>
      <c r="CFO3" s="74"/>
      <c r="CFP3" s="74"/>
      <c r="CFQ3" s="74"/>
      <c r="CFR3" s="74"/>
      <c r="CFS3" s="73"/>
      <c r="CFT3" s="74"/>
      <c r="CFU3" s="74"/>
      <c r="CFV3" s="74"/>
      <c r="CFW3" s="74"/>
      <c r="CFX3" s="74"/>
      <c r="CFY3" s="73"/>
      <c r="CFZ3" s="74"/>
      <c r="CGA3" s="74"/>
      <c r="CGB3" s="74"/>
      <c r="CGC3" s="74"/>
      <c r="CGD3" s="74"/>
      <c r="CGE3" s="73"/>
      <c r="CGF3" s="74"/>
      <c r="CGG3" s="74"/>
      <c r="CGH3" s="74"/>
      <c r="CGI3" s="74"/>
      <c r="CGJ3" s="74"/>
      <c r="CGK3" s="73"/>
      <c r="CGL3" s="74"/>
      <c r="CGM3" s="74"/>
      <c r="CGN3" s="74"/>
      <c r="CGO3" s="74"/>
      <c r="CGP3" s="74"/>
      <c r="CGQ3" s="73"/>
      <c r="CGR3" s="74"/>
      <c r="CGS3" s="74"/>
      <c r="CGT3" s="74"/>
      <c r="CGU3" s="74"/>
      <c r="CGV3" s="74"/>
      <c r="CGW3" s="73"/>
      <c r="CGX3" s="74"/>
      <c r="CGY3" s="74"/>
      <c r="CGZ3" s="74"/>
      <c r="CHA3" s="74"/>
      <c r="CHB3" s="74"/>
      <c r="CHC3" s="73"/>
      <c r="CHD3" s="74"/>
      <c r="CHE3" s="74"/>
      <c r="CHF3" s="74"/>
      <c r="CHG3" s="74"/>
      <c r="CHH3" s="74"/>
      <c r="CHI3" s="73"/>
      <c r="CHJ3" s="74"/>
      <c r="CHK3" s="74"/>
      <c r="CHL3" s="74"/>
      <c r="CHM3" s="74"/>
      <c r="CHN3" s="74"/>
      <c r="CHO3" s="73"/>
      <c r="CHP3" s="74"/>
      <c r="CHQ3" s="74"/>
      <c r="CHR3" s="74"/>
      <c r="CHS3" s="74"/>
      <c r="CHT3" s="74"/>
      <c r="CHU3" s="73"/>
      <c r="CHV3" s="74"/>
      <c r="CHW3" s="74"/>
      <c r="CHX3" s="74"/>
      <c r="CHY3" s="74"/>
      <c r="CHZ3" s="74"/>
      <c r="CIA3" s="73"/>
      <c r="CIB3" s="74"/>
      <c r="CIC3" s="74"/>
      <c r="CID3" s="74"/>
      <c r="CIE3" s="74"/>
      <c r="CIF3" s="74"/>
      <c r="CIG3" s="73"/>
      <c r="CIH3" s="74"/>
      <c r="CII3" s="74"/>
      <c r="CIJ3" s="74"/>
      <c r="CIK3" s="74"/>
      <c r="CIL3" s="74"/>
      <c r="CIM3" s="73"/>
      <c r="CIN3" s="74"/>
      <c r="CIO3" s="74"/>
      <c r="CIP3" s="74"/>
      <c r="CIQ3" s="74"/>
      <c r="CIR3" s="74"/>
      <c r="CIS3" s="73"/>
      <c r="CIT3" s="74"/>
      <c r="CIU3" s="74"/>
      <c r="CIV3" s="74"/>
      <c r="CIW3" s="74"/>
      <c r="CIX3" s="74"/>
      <c r="CIY3" s="73"/>
      <c r="CIZ3" s="74"/>
      <c r="CJA3" s="74"/>
      <c r="CJB3" s="74"/>
      <c r="CJC3" s="74"/>
      <c r="CJD3" s="74"/>
      <c r="CJE3" s="73"/>
      <c r="CJF3" s="74"/>
      <c r="CJG3" s="74"/>
      <c r="CJH3" s="74"/>
      <c r="CJI3" s="74"/>
      <c r="CJJ3" s="74"/>
      <c r="CJK3" s="73"/>
      <c r="CJL3" s="74"/>
      <c r="CJM3" s="74"/>
      <c r="CJN3" s="74"/>
      <c r="CJO3" s="74"/>
      <c r="CJP3" s="74"/>
      <c r="CJQ3" s="73"/>
      <c r="CJR3" s="74"/>
      <c r="CJS3" s="74"/>
      <c r="CJT3" s="74"/>
      <c r="CJU3" s="74"/>
      <c r="CJV3" s="74"/>
      <c r="CJW3" s="73"/>
      <c r="CJX3" s="74"/>
      <c r="CJY3" s="74"/>
      <c r="CJZ3" s="74"/>
      <c r="CKA3" s="74"/>
      <c r="CKB3" s="74"/>
      <c r="CKC3" s="73"/>
      <c r="CKD3" s="74"/>
      <c r="CKE3" s="74"/>
      <c r="CKF3" s="74"/>
      <c r="CKG3" s="74"/>
      <c r="CKH3" s="74"/>
      <c r="CKI3" s="73"/>
      <c r="CKJ3" s="74"/>
      <c r="CKK3" s="74"/>
      <c r="CKL3" s="74"/>
      <c r="CKM3" s="74"/>
      <c r="CKN3" s="74"/>
      <c r="CKO3" s="73"/>
      <c r="CKP3" s="74"/>
      <c r="CKQ3" s="74"/>
      <c r="CKR3" s="74"/>
      <c r="CKS3" s="74"/>
      <c r="CKT3" s="74"/>
      <c r="CKU3" s="73"/>
      <c r="CKV3" s="74"/>
      <c r="CKW3" s="74"/>
      <c r="CKX3" s="74"/>
      <c r="CKY3" s="74"/>
      <c r="CKZ3" s="74"/>
      <c r="CLA3" s="73"/>
      <c r="CLB3" s="74"/>
      <c r="CLC3" s="74"/>
      <c r="CLD3" s="74"/>
      <c r="CLE3" s="74"/>
      <c r="CLF3" s="74"/>
      <c r="CLG3" s="73"/>
      <c r="CLH3" s="74"/>
      <c r="CLI3" s="74"/>
      <c r="CLJ3" s="74"/>
      <c r="CLK3" s="74"/>
      <c r="CLL3" s="74"/>
      <c r="CLM3" s="73"/>
      <c r="CLN3" s="74"/>
      <c r="CLO3" s="74"/>
      <c r="CLP3" s="74"/>
      <c r="CLQ3" s="74"/>
      <c r="CLR3" s="74"/>
      <c r="CLS3" s="73"/>
      <c r="CLT3" s="74"/>
      <c r="CLU3" s="74"/>
      <c r="CLV3" s="74"/>
      <c r="CLW3" s="74"/>
      <c r="CLX3" s="74"/>
      <c r="CLY3" s="73"/>
      <c r="CLZ3" s="74"/>
      <c r="CMA3" s="74"/>
      <c r="CMB3" s="74"/>
      <c r="CMC3" s="74"/>
      <c r="CMD3" s="74"/>
      <c r="CME3" s="73"/>
      <c r="CMF3" s="74"/>
      <c r="CMG3" s="74"/>
      <c r="CMH3" s="74"/>
      <c r="CMI3" s="74"/>
      <c r="CMJ3" s="74"/>
      <c r="CMK3" s="73"/>
      <c r="CML3" s="74"/>
      <c r="CMM3" s="74"/>
      <c r="CMN3" s="74"/>
      <c r="CMO3" s="74"/>
      <c r="CMP3" s="74"/>
      <c r="CMQ3" s="73"/>
      <c r="CMR3" s="74"/>
      <c r="CMS3" s="74"/>
      <c r="CMT3" s="74"/>
      <c r="CMU3" s="74"/>
      <c r="CMV3" s="74"/>
      <c r="CMW3" s="73"/>
      <c r="CMX3" s="74"/>
      <c r="CMY3" s="74"/>
      <c r="CMZ3" s="74"/>
      <c r="CNA3" s="74"/>
      <c r="CNB3" s="74"/>
      <c r="CNC3" s="73"/>
      <c r="CND3" s="74"/>
      <c r="CNE3" s="74"/>
      <c r="CNF3" s="74"/>
      <c r="CNG3" s="74"/>
      <c r="CNH3" s="74"/>
      <c r="CNI3" s="73"/>
      <c r="CNJ3" s="74"/>
      <c r="CNK3" s="74"/>
      <c r="CNL3" s="74"/>
      <c r="CNM3" s="74"/>
      <c r="CNN3" s="74"/>
      <c r="CNO3" s="73"/>
      <c r="CNP3" s="74"/>
      <c r="CNQ3" s="74"/>
      <c r="CNR3" s="74"/>
      <c r="CNS3" s="74"/>
      <c r="CNT3" s="74"/>
      <c r="CNU3" s="73"/>
      <c r="CNV3" s="74"/>
      <c r="CNW3" s="74"/>
      <c r="CNX3" s="74"/>
      <c r="CNY3" s="74"/>
      <c r="CNZ3" s="74"/>
      <c r="COA3" s="73"/>
      <c r="COB3" s="74"/>
      <c r="COC3" s="74"/>
      <c r="COD3" s="74"/>
      <c r="COE3" s="74"/>
      <c r="COF3" s="74"/>
      <c r="COG3" s="73"/>
      <c r="COH3" s="74"/>
      <c r="COI3" s="74"/>
      <c r="COJ3" s="74"/>
      <c r="COK3" s="74"/>
      <c r="COL3" s="74"/>
      <c r="COM3" s="73"/>
      <c r="CON3" s="74"/>
      <c r="COO3" s="74"/>
      <c r="COP3" s="74"/>
      <c r="COQ3" s="74"/>
      <c r="COR3" s="74"/>
      <c r="COS3" s="73"/>
      <c r="COT3" s="74"/>
      <c r="COU3" s="74"/>
      <c r="COV3" s="74"/>
      <c r="COW3" s="74"/>
      <c r="COX3" s="74"/>
      <c r="COY3" s="73"/>
      <c r="COZ3" s="74"/>
      <c r="CPA3" s="74"/>
      <c r="CPB3" s="74"/>
      <c r="CPC3" s="74"/>
      <c r="CPD3" s="74"/>
      <c r="CPE3" s="73"/>
      <c r="CPF3" s="74"/>
      <c r="CPG3" s="74"/>
      <c r="CPH3" s="74"/>
      <c r="CPI3" s="74"/>
      <c r="CPJ3" s="74"/>
      <c r="CPK3" s="73"/>
      <c r="CPL3" s="74"/>
      <c r="CPM3" s="74"/>
      <c r="CPN3" s="74"/>
      <c r="CPO3" s="74"/>
      <c r="CPP3" s="74"/>
      <c r="CPQ3" s="73"/>
      <c r="CPR3" s="74"/>
      <c r="CPS3" s="74"/>
      <c r="CPT3" s="74"/>
      <c r="CPU3" s="74"/>
      <c r="CPV3" s="74"/>
      <c r="CPW3" s="73"/>
      <c r="CPX3" s="74"/>
      <c r="CPY3" s="74"/>
      <c r="CPZ3" s="74"/>
      <c r="CQA3" s="74"/>
      <c r="CQB3" s="74"/>
      <c r="CQC3" s="73"/>
      <c r="CQD3" s="74"/>
      <c r="CQE3" s="74"/>
      <c r="CQF3" s="74"/>
      <c r="CQG3" s="74"/>
      <c r="CQH3" s="74"/>
      <c r="CQI3" s="73"/>
      <c r="CQJ3" s="74"/>
      <c r="CQK3" s="74"/>
      <c r="CQL3" s="74"/>
      <c r="CQM3" s="74"/>
      <c r="CQN3" s="74"/>
      <c r="CQO3" s="73"/>
      <c r="CQP3" s="74"/>
      <c r="CQQ3" s="74"/>
      <c r="CQR3" s="74"/>
      <c r="CQS3" s="74"/>
      <c r="CQT3" s="74"/>
      <c r="CQU3" s="73"/>
      <c r="CQV3" s="74"/>
      <c r="CQW3" s="74"/>
      <c r="CQX3" s="74"/>
      <c r="CQY3" s="74"/>
      <c r="CQZ3" s="74"/>
      <c r="CRA3" s="73"/>
      <c r="CRB3" s="74"/>
      <c r="CRC3" s="74"/>
      <c r="CRD3" s="74"/>
      <c r="CRE3" s="74"/>
      <c r="CRF3" s="74"/>
      <c r="CRG3" s="73"/>
      <c r="CRH3" s="74"/>
      <c r="CRI3" s="74"/>
      <c r="CRJ3" s="74"/>
      <c r="CRK3" s="74"/>
      <c r="CRL3" s="74"/>
      <c r="CRM3" s="73"/>
      <c r="CRN3" s="74"/>
      <c r="CRO3" s="74"/>
      <c r="CRP3" s="74"/>
      <c r="CRQ3" s="74"/>
      <c r="CRR3" s="74"/>
      <c r="CRS3" s="73"/>
      <c r="CRT3" s="74"/>
      <c r="CRU3" s="74"/>
      <c r="CRV3" s="74"/>
      <c r="CRW3" s="74"/>
      <c r="CRX3" s="74"/>
      <c r="CRY3" s="73"/>
      <c r="CRZ3" s="74"/>
      <c r="CSA3" s="74"/>
      <c r="CSB3" s="74"/>
      <c r="CSC3" s="74"/>
      <c r="CSD3" s="74"/>
      <c r="CSE3" s="73"/>
      <c r="CSF3" s="74"/>
      <c r="CSG3" s="74"/>
      <c r="CSH3" s="74"/>
      <c r="CSI3" s="74"/>
      <c r="CSJ3" s="74"/>
      <c r="CSK3" s="73"/>
      <c r="CSL3" s="74"/>
      <c r="CSM3" s="74"/>
      <c r="CSN3" s="74"/>
      <c r="CSO3" s="74"/>
      <c r="CSP3" s="74"/>
      <c r="CSQ3" s="73"/>
      <c r="CSR3" s="74"/>
      <c r="CSS3" s="74"/>
      <c r="CST3" s="74"/>
      <c r="CSU3" s="74"/>
      <c r="CSV3" s="74"/>
      <c r="CSW3" s="73"/>
      <c r="CSX3" s="74"/>
      <c r="CSY3" s="74"/>
      <c r="CSZ3" s="74"/>
      <c r="CTA3" s="74"/>
      <c r="CTB3" s="74"/>
      <c r="CTC3" s="73"/>
      <c r="CTD3" s="74"/>
      <c r="CTE3" s="74"/>
      <c r="CTF3" s="74"/>
      <c r="CTG3" s="74"/>
      <c r="CTH3" s="74"/>
      <c r="CTI3" s="73"/>
      <c r="CTJ3" s="74"/>
      <c r="CTK3" s="74"/>
      <c r="CTL3" s="74"/>
      <c r="CTM3" s="74"/>
      <c r="CTN3" s="74"/>
      <c r="CTO3" s="73"/>
      <c r="CTP3" s="74"/>
      <c r="CTQ3" s="74"/>
      <c r="CTR3" s="74"/>
      <c r="CTS3" s="74"/>
      <c r="CTT3" s="74"/>
      <c r="CTU3" s="73"/>
      <c r="CTV3" s="74"/>
      <c r="CTW3" s="74"/>
      <c r="CTX3" s="74"/>
      <c r="CTY3" s="74"/>
      <c r="CTZ3" s="74"/>
      <c r="CUA3" s="73"/>
      <c r="CUB3" s="74"/>
      <c r="CUC3" s="74"/>
      <c r="CUD3" s="74"/>
      <c r="CUE3" s="74"/>
      <c r="CUF3" s="74"/>
      <c r="CUG3" s="73"/>
      <c r="CUH3" s="74"/>
      <c r="CUI3" s="74"/>
      <c r="CUJ3" s="74"/>
      <c r="CUK3" s="74"/>
      <c r="CUL3" s="74"/>
      <c r="CUM3" s="73"/>
      <c r="CUN3" s="74"/>
      <c r="CUO3" s="74"/>
      <c r="CUP3" s="74"/>
      <c r="CUQ3" s="74"/>
      <c r="CUR3" s="74"/>
      <c r="CUS3" s="73"/>
      <c r="CUT3" s="74"/>
      <c r="CUU3" s="74"/>
      <c r="CUV3" s="74"/>
      <c r="CUW3" s="74"/>
      <c r="CUX3" s="74"/>
      <c r="CUY3" s="73"/>
      <c r="CUZ3" s="74"/>
      <c r="CVA3" s="74"/>
      <c r="CVB3" s="74"/>
      <c r="CVC3" s="74"/>
      <c r="CVD3" s="74"/>
      <c r="CVE3" s="73"/>
      <c r="CVF3" s="74"/>
      <c r="CVG3" s="74"/>
      <c r="CVH3" s="74"/>
      <c r="CVI3" s="74"/>
      <c r="CVJ3" s="74"/>
      <c r="CVK3" s="73"/>
      <c r="CVL3" s="74"/>
      <c r="CVM3" s="74"/>
      <c r="CVN3" s="74"/>
      <c r="CVO3" s="74"/>
      <c r="CVP3" s="74"/>
      <c r="CVQ3" s="73"/>
      <c r="CVR3" s="74"/>
      <c r="CVS3" s="74"/>
      <c r="CVT3" s="74"/>
      <c r="CVU3" s="74"/>
      <c r="CVV3" s="74"/>
      <c r="CVW3" s="73"/>
      <c r="CVX3" s="74"/>
      <c r="CVY3" s="74"/>
      <c r="CVZ3" s="74"/>
      <c r="CWA3" s="74"/>
      <c r="CWB3" s="74"/>
      <c r="CWC3" s="73"/>
      <c r="CWD3" s="74"/>
      <c r="CWE3" s="74"/>
      <c r="CWF3" s="74"/>
      <c r="CWG3" s="74"/>
      <c r="CWH3" s="74"/>
      <c r="CWI3" s="73"/>
      <c r="CWJ3" s="74"/>
      <c r="CWK3" s="74"/>
      <c r="CWL3" s="74"/>
      <c r="CWM3" s="74"/>
      <c r="CWN3" s="74"/>
      <c r="CWO3" s="73"/>
      <c r="CWP3" s="74"/>
      <c r="CWQ3" s="74"/>
      <c r="CWR3" s="74"/>
      <c r="CWS3" s="74"/>
      <c r="CWT3" s="74"/>
      <c r="CWU3" s="73"/>
      <c r="CWV3" s="74"/>
      <c r="CWW3" s="74"/>
      <c r="CWX3" s="74"/>
      <c r="CWY3" s="74"/>
      <c r="CWZ3" s="74"/>
      <c r="CXA3" s="73"/>
      <c r="CXB3" s="74"/>
      <c r="CXC3" s="74"/>
      <c r="CXD3" s="74"/>
      <c r="CXE3" s="74"/>
      <c r="CXF3" s="74"/>
      <c r="CXG3" s="73"/>
      <c r="CXH3" s="74"/>
      <c r="CXI3" s="74"/>
      <c r="CXJ3" s="74"/>
      <c r="CXK3" s="74"/>
      <c r="CXL3" s="74"/>
      <c r="CXM3" s="73"/>
      <c r="CXN3" s="74"/>
      <c r="CXO3" s="74"/>
      <c r="CXP3" s="74"/>
      <c r="CXQ3" s="74"/>
      <c r="CXR3" s="74"/>
      <c r="CXS3" s="73"/>
      <c r="CXT3" s="74"/>
      <c r="CXU3" s="74"/>
      <c r="CXV3" s="74"/>
      <c r="CXW3" s="74"/>
      <c r="CXX3" s="74"/>
      <c r="CXY3" s="73"/>
      <c r="CXZ3" s="74"/>
      <c r="CYA3" s="74"/>
      <c r="CYB3" s="74"/>
      <c r="CYC3" s="74"/>
      <c r="CYD3" s="74"/>
      <c r="CYE3" s="73"/>
      <c r="CYF3" s="74"/>
      <c r="CYG3" s="74"/>
      <c r="CYH3" s="74"/>
      <c r="CYI3" s="74"/>
      <c r="CYJ3" s="74"/>
      <c r="CYK3" s="73"/>
      <c r="CYL3" s="74"/>
      <c r="CYM3" s="74"/>
      <c r="CYN3" s="74"/>
      <c r="CYO3" s="74"/>
      <c r="CYP3" s="74"/>
      <c r="CYQ3" s="73"/>
      <c r="CYR3" s="74"/>
      <c r="CYS3" s="74"/>
      <c r="CYT3" s="74"/>
      <c r="CYU3" s="74"/>
      <c r="CYV3" s="74"/>
      <c r="CYW3" s="73"/>
      <c r="CYX3" s="74"/>
      <c r="CYY3" s="74"/>
      <c r="CYZ3" s="74"/>
      <c r="CZA3" s="74"/>
      <c r="CZB3" s="74"/>
      <c r="CZC3" s="73"/>
      <c r="CZD3" s="74"/>
      <c r="CZE3" s="74"/>
      <c r="CZF3" s="74"/>
      <c r="CZG3" s="74"/>
      <c r="CZH3" s="74"/>
      <c r="CZI3" s="73"/>
      <c r="CZJ3" s="74"/>
      <c r="CZK3" s="74"/>
      <c r="CZL3" s="74"/>
      <c r="CZM3" s="74"/>
      <c r="CZN3" s="74"/>
      <c r="CZO3" s="73"/>
      <c r="CZP3" s="74"/>
      <c r="CZQ3" s="74"/>
      <c r="CZR3" s="74"/>
      <c r="CZS3" s="74"/>
      <c r="CZT3" s="74"/>
      <c r="CZU3" s="73"/>
      <c r="CZV3" s="74"/>
      <c r="CZW3" s="74"/>
      <c r="CZX3" s="74"/>
      <c r="CZY3" s="74"/>
      <c r="CZZ3" s="74"/>
      <c r="DAA3" s="73"/>
      <c r="DAB3" s="74"/>
      <c r="DAC3" s="74"/>
      <c r="DAD3" s="74"/>
      <c r="DAE3" s="74"/>
      <c r="DAF3" s="74"/>
      <c r="DAG3" s="73"/>
      <c r="DAH3" s="74"/>
      <c r="DAI3" s="74"/>
      <c r="DAJ3" s="74"/>
      <c r="DAK3" s="74"/>
      <c r="DAL3" s="74"/>
      <c r="DAM3" s="73"/>
      <c r="DAN3" s="74"/>
      <c r="DAO3" s="74"/>
      <c r="DAP3" s="74"/>
      <c r="DAQ3" s="74"/>
      <c r="DAR3" s="74"/>
      <c r="DAS3" s="73"/>
      <c r="DAT3" s="74"/>
      <c r="DAU3" s="74"/>
      <c r="DAV3" s="74"/>
      <c r="DAW3" s="74"/>
      <c r="DAX3" s="74"/>
      <c r="DAY3" s="73"/>
      <c r="DAZ3" s="74"/>
      <c r="DBA3" s="74"/>
      <c r="DBB3" s="74"/>
      <c r="DBC3" s="74"/>
      <c r="DBD3" s="74"/>
      <c r="DBE3" s="73"/>
      <c r="DBF3" s="74"/>
      <c r="DBG3" s="74"/>
      <c r="DBH3" s="74"/>
      <c r="DBI3" s="74"/>
      <c r="DBJ3" s="74"/>
      <c r="DBK3" s="73"/>
      <c r="DBL3" s="74"/>
      <c r="DBM3" s="74"/>
      <c r="DBN3" s="74"/>
      <c r="DBO3" s="74"/>
      <c r="DBP3" s="74"/>
      <c r="DBQ3" s="73"/>
      <c r="DBR3" s="74"/>
      <c r="DBS3" s="74"/>
      <c r="DBT3" s="74"/>
      <c r="DBU3" s="74"/>
      <c r="DBV3" s="74"/>
      <c r="DBW3" s="73"/>
      <c r="DBX3" s="74"/>
      <c r="DBY3" s="74"/>
      <c r="DBZ3" s="74"/>
      <c r="DCA3" s="74"/>
      <c r="DCB3" s="74"/>
      <c r="DCC3" s="73"/>
      <c r="DCD3" s="74"/>
      <c r="DCE3" s="74"/>
      <c r="DCF3" s="74"/>
      <c r="DCG3" s="74"/>
      <c r="DCH3" s="74"/>
      <c r="DCI3" s="73"/>
      <c r="DCJ3" s="74"/>
      <c r="DCK3" s="74"/>
      <c r="DCL3" s="74"/>
      <c r="DCM3" s="74"/>
      <c r="DCN3" s="74"/>
      <c r="DCO3" s="73"/>
      <c r="DCP3" s="74"/>
      <c r="DCQ3" s="74"/>
      <c r="DCR3" s="74"/>
      <c r="DCS3" s="74"/>
      <c r="DCT3" s="74"/>
      <c r="DCU3" s="73"/>
      <c r="DCV3" s="74"/>
      <c r="DCW3" s="74"/>
      <c r="DCX3" s="74"/>
      <c r="DCY3" s="74"/>
      <c r="DCZ3" s="74"/>
      <c r="DDA3" s="73"/>
      <c r="DDB3" s="74"/>
      <c r="DDC3" s="74"/>
      <c r="DDD3" s="74"/>
      <c r="DDE3" s="74"/>
      <c r="DDF3" s="74"/>
      <c r="DDG3" s="73"/>
      <c r="DDH3" s="74"/>
      <c r="DDI3" s="74"/>
      <c r="DDJ3" s="74"/>
      <c r="DDK3" s="74"/>
      <c r="DDL3" s="74"/>
      <c r="DDM3" s="73"/>
      <c r="DDN3" s="74"/>
      <c r="DDO3" s="74"/>
      <c r="DDP3" s="74"/>
      <c r="DDQ3" s="74"/>
      <c r="DDR3" s="74"/>
      <c r="DDS3" s="73"/>
      <c r="DDT3" s="74"/>
      <c r="DDU3" s="74"/>
      <c r="DDV3" s="74"/>
      <c r="DDW3" s="74"/>
      <c r="DDX3" s="74"/>
      <c r="DDY3" s="73"/>
      <c r="DDZ3" s="74"/>
      <c r="DEA3" s="74"/>
      <c r="DEB3" s="74"/>
      <c r="DEC3" s="74"/>
      <c r="DED3" s="74"/>
      <c r="DEE3" s="73"/>
      <c r="DEF3" s="74"/>
      <c r="DEG3" s="74"/>
      <c r="DEH3" s="74"/>
      <c r="DEI3" s="74"/>
      <c r="DEJ3" s="74"/>
      <c r="DEK3" s="73"/>
      <c r="DEL3" s="74"/>
      <c r="DEM3" s="74"/>
      <c r="DEN3" s="74"/>
      <c r="DEO3" s="74"/>
      <c r="DEP3" s="74"/>
      <c r="DEQ3" s="73"/>
      <c r="DER3" s="74"/>
      <c r="DES3" s="74"/>
      <c r="DET3" s="74"/>
      <c r="DEU3" s="74"/>
      <c r="DEV3" s="74"/>
      <c r="DEW3" s="73"/>
      <c r="DEX3" s="74"/>
      <c r="DEY3" s="74"/>
      <c r="DEZ3" s="74"/>
      <c r="DFA3" s="74"/>
      <c r="DFB3" s="74"/>
      <c r="DFC3" s="73"/>
      <c r="DFD3" s="74"/>
      <c r="DFE3" s="74"/>
      <c r="DFF3" s="74"/>
      <c r="DFG3" s="74"/>
      <c r="DFH3" s="74"/>
      <c r="DFI3" s="73"/>
      <c r="DFJ3" s="74"/>
      <c r="DFK3" s="74"/>
      <c r="DFL3" s="74"/>
      <c r="DFM3" s="74"/>
      <c r="DFN3" s="74"/>
      <c r="DFO3" s="73"/>
      <c r="DFP3" s="74"/>
      <c r="DFQ3" s="74"/>
      <c r="DFR3" s="74"/>
      <c r="DFS3" s="74"/>
      <c r="DFT3" s="74"/>
      <c r="DFU3" s="73"/>
      <c r="DFV3" s="74"/>
      <c r="DFW3" s="74"/>
      <c r="DFX3" s="74"/>
      <c r="DFY3" s="74"/>
      <c r="DFZ3" s="74"/>
      <c r="DGA3" s="73"/>
      <c r="DGB3" s="74"/>
      <c r="DGC3" s="74"/>
      <c r="DGD3" s="74"/>
      <c r="DGE3" s="74"/>
      <c r="DGF3" s="74"/>
      <c r="DGG3" s="73"/>
      <c r="DGH3" s="74"/>
      <c r="DGI3" s="74"/>
      <c r="DGJ3" s="74"/>
      <c r="DGK3" s="74"/>
      <c r="DGL3" s="74"/>
      <c r="DGM3" s="73"/>
      <c r="DGN3" s="74"/>
      <c r="DGO3" s="74"/>
      <c r="DGP3" s="74"/>
      <c r="DGQ3" s="74"/>
      <c r="DGR3" s="74"/>
      <c r="DGS3" s="73"/>
      <c r="DGT3" s="74"/>
      <c r="DGU3" s="74"/>
      <c r="DGV3" s="74"/>
      <c r="DGW3" s="74"/>
      <c r="DGX3" s="74"/>
      <c r="DGY3" s="73"/>
      <c r="DGZ3" s="74"/>
      <c r="DHA3" s="74"/>
      <c r="DHB3" s="74"/>
      <c r="DHC3" s="74"/>
      <c r="DHD3" s="74"/>
      <c r="DHE3" s="73"/>
      <c r="DHF3" s="74"/>
      <c r="DHG3" s="74"/>
      <c r="DHH3" s="74"/>
      <c r="DHI3" s="74"/>
      <c r="DHJ3" s="74"/>
      <c r="DHK3" s="73"/>
      <c r="DHL3" s="74"/>
      <c r="DHM3" s="74"/>
      <c r="DHN3" s="74"/>
      <c r="DHO3" s="74"/>
      <c r="DHP3" s="74"/>
      <c r="DHQ3" s="73"/>
      <c r="DHR3" s="74"/>
      <c r="DHS3" s="74"/>
      <c r="DHT3" s="74"/>
      <c r="DHU3" s="74"/>
      <c r="DHV3" s="74"/>
      <c r="DHW3" s="73"/>
      <c r="DHX3" s="74"/>
      <c r="DHY3" s="74"/>
      <c r="DHZ3" s="74"/>
      <c r="DIA3" s="74"/>
      <c r="DIB3" s="74"/>
      <c r="DIC3" s="73"/>
      <c r="DID3" s="74"/>
      <c r="DIE3" s="74"/>
      <c r="DIF3" s="74"/>
      <c r="DIG3" s="74"/>
      <c r="DIH3" s="74"/>
      <c r="DII3" s="73"/>
      <c r="DIJ3" s="74"/>
      <c r="DIK3" s="74"/>
      <c r="DIL3" s="74"/>
      <c r="DIM3" s="74"/>
      <c r="DIN3" s="74"/>
      <c r="DIO3" s="73"/>
      <c r="DIP3" s="74"/>
      <c r="DIQ3" s="74"/>
      <c r="DIR3" s="74"/>
      <c r="DIS3" s="74"/>
      <c r="DIT3" s="74"/>
      <c r="DIU3" s="73"/>
      <c r="DIV3" s="74"/>
      <c r="DIW3" s="74"/>
      <c r="DIX3" s="74"/>
      <c r="DIY3" s="74"/>
      <c r="DIZ3" s="74"/>
      <c r="DJA3" s="73"/>
      <c r="DJB3" s="74"/>
      <c r="DJC3" s="74"/>
      <c r="DJD3" s="74"/>
      <c r="DJE3" s="74"/>
      <c r="DJF3" s="74"/>
      <c r="DJG3" s="73"/>
      <c r="DJH3" s="74"/>
      <c r="DJI3" s="74"/>
      <c r="DJJ3" s="74"/>
      <c r="DJK3" s="74"/>
      <c r="DJL3" s="74"/>
      <c r="DJM3" s="73"/>
      <c r="DJN3" s="74"/>
      <c r="DJO3" s="74"/>
      <c r="DJP3" s="74"/>
      <c r="DJQ3" s="74"/>
      <c r="DJR3" s="74"/>
      <c r="DJS3" s="73"/>
      <c r="DJT3" s="74"/>
      <c r="DJU3" s="74"/>
      <c r="DJV3" s="74"/>
      <c r="DJW3" s="74"/>
      <c r="DJX3" s="74"/>
      <c r="DJY3" s="73"/>
      <c r="DJZ3" s="74"/>
      <c r="DKA3" s="74"/>
      <c r="DKB3" s="74"/>
      <c r="DKC3" s="74"/>
      <c r="DKD3" s="74"/>
      <c r="DKE3" s="73"/>
      <c r="DKF3" s="74"/>
      <c r="DKG3" s="74"/>
      <c r="DKH3" s="74"/>
      <c r="DKI3" s="74"/>
      <c r="DKJ3" s="74"/>
      <c r="DKK3" s="73"/>
      <c r="DKL3" s="74"/>
      <c r="DKM3" s="74"/>
      <c r="DKN3" s="74"/>
      <c r="DKO3" s="74"/>
      <c r="DKP3" s="74"/>
      <c r="DKQ3" s="73"/>
      <c r="DKR3" s="74"/>
      <c r="DKS3" s="74"/>
      <c r="DKT3" s="74"/>
      <c r="DKU3" s="74"/>
      <c r="DKV3" s="74"/>
      <c r="DKW3" s="73"/>
      <c r="DKX3" s="74"/>
      <c r="DKY3" s="74"/>
      <c r="DKZ3" s="74"/>
      <c r="DLA3" s="74"/>
      <c r="DLB3" s="74"/>
      <c r="DLC3" s="73"/>
      <c r="DLD3" s="74"/>
      <c r="DLE3" s="74"/>
      <c r="DLF3" s="74"/>
      <c r="DLG3" s="74"/>
      <c r="DLH3" s="74"/>
      <c r="DLI3" s="73"/>
      <c r="DLJ3" s="74"/>
      <c r="DLK3" s="74"/>
      <c r="DLL3" s="74"/>
      <c r="DLM3" s="74"/>
      <c r="DLN3" s="74"/>
      <c r="DLO3" s="73"/>
      <c r="DLP3" s="74"/>
      <c r="DLQ3" s="74"/>
      <c r="DLR3" s="74"/>
      <c r="DLS3" s="74"/>
      <c r="DLT3" s="74"/>
      <c r="DLU3" s="73"/>
      <c r="DLV3" s="74"/>
      <c r="DLW3" s="74"/>
      <c r="DLX3" s="74"/>
      <c r="DLY3" s="74"/>
      <c r="DLZ3" s="74"/>
      <c r="DMA3" s="73"/>
      <c r="DMB3" s="74"/>
      <c r="DMC3" s="74"/>
      <c r="DMD3" s="74"/>
      <c r="DME3" s="74"/>
      <c r="DMF3" s="74"/>
      <c r="DMG3" s="73"/>
      <c r="DMH3" s="74"/>
      <c r="DMI3" s="74"/>
      <c r="DMJ3" s="74"/>
      <c r="DMK3" s="74"/>
      <c r="DML3" s="74"/>
      <c r="DMM3" s="73"/>
      <c r="DMN3" s="74"/>
      <c r="DMO3" s="74"/>
      <c r="DMP3" s="74"/>
      <c r="DMQ3" s="74"/>
      <c r="DMR3" s="74"/>
      <c r="DMS3" s="73"/>
      <c r="DMT3" s="74"/>
      <c r="DMU3" s="74"/>
      <c r="DMV3" s="74"/>
      <c r="DMW3" s="74"/>
      <c r="DMX3" s="74"/>
      <c r="DMY3" s="73"/>
      <c r="DMZ3" s="74"/>
      <c r="DNA3" s="74"/>
      <c r="DNB3" s="74"/>
      <c r="DNC3" s="74"/>
      <c r="DND3" s="74"/>
      <c r="DNE3" s="73"/>
      <c r="DNF3" s="74"/>
      <c r="DNG3" s="74"/>
      <c r="DNH3" s="74"/>
      <c r="DNI3" s="74"/>
      <c r="DNJ3" s="74"/>
      <c r="DNK3" s="73"/>
      <c r="DNL3" s="74"/>
      <c r="DNM3" s="74"/>
      <c r="DNN3" s="74"/>
      <c r="DNO3" s="74"/>
      <c r="DNP3" s="74"/>
      <c r="DNQ3" s="73"/>
      <c r="DNR3" s="74"/>
      <c r="DNS3" s="74"/>
      <c r="DNT3" s="74"/>
      <c r="DNU3" s="74"/>
      <c r="DNV3" s="74"/>
      <c r="DNW3" s="73"/>
      <c r="DNX3" s="74"/>
      <c r="DNY3" s="74"/>
      <c r="DNZ3" s="74"/>
      <c r="DOA3" s="74"/>
      <c r="DOB3" s="74"/>
      <c r="DOC3" s="73"/>
      <c r="DOD3" s="74"/>
      <c r="DOE3" s="74"/>
      <c r="DOF3" s="74"/>
      <c r="DOG3" s="74"/>
      <c r="DOH3" s="74"/>
      <c r="DOI3" s="73"/>
      <c r="DOJ3" s="74"/>
      <c r="DOK3" s="74"/>
      <c r="DOL3" s="74"/>
      <c r="DOM3" s="74"/>
      <c r="DON3" s="74"/>
      <c r="DOO3" s="73"/>
      <c r="DOP3" s="74"/>
      <c r="DOQ3" s="74"/>
      <c r="DOR3" s="74"/>
      <c r="DOS3" s="74"/>
      <c r="DOT3" s="74"/>
      <c r="DOU3" s="73"/>
      <c r="DOV3" s="74"/>
      <c r="DOW3" s="74"/>
      <c r="DOX3" s="74"/>
      <c r="DOY3" s="74"/>
      <c r="DOZ3" s="74"/>
      <c r="DPA3" s="73"/>
      <c r="DPB3" s="74"/>
      <c r="DPC3" s="74"/>
      <c r="DPD3" s="74"/>
      <c r="DPE3" s="74"/>
      <c r="DPF3" s="74"/>
      <c r="DPG3" s="73"/>
      <c r="DPH3" s="74"/>
      <c r="DPI3" s="74"/>
      <c r="DPJ3" s="74"/>
      <c r="DPK3" s="74"/>
      <c r="DPL3" s="74"/>
      <c r="DPM3" s="73"/>
      <c r="DPN3" s="74"/>
      <c r="DPO3" s="74"/>
      <c r="DPP3" s="74"/>
      <c r="DPQ3" s="74"/>
      <c r="DPR3" s="74"/>
      <c r="DPS3" s="73"/>
      <c r="DPT3" s="74"/>
      <c r="DPU3" s="74"/>
      <c r="DPV3" s="74"/>
      <c r="DPW3" s="74"/>
      <c r="DPX3" s="74"/>
      <c r="DPY3" s="73"/>
      <c r="DPZ3" s="74"/>
      <c r="DQA3" s="74"/>
      <c r="DQB3" s="74"/>
      <c r="DQC3" s="74"/>
      <c r="DQD3" s="74"/>
      <c r="DQE3" s="73"/>
      <c r="DQF3" s="74"/>
      <c r="DQG3" s="74"/>
      <c r="DQH3" s="74"/>
      <c r="DQI3" s="74"/>
      <c r="DQJ3" s="74"/>
      <c r="DQK3" s="73"/>
      <c r="DQL3" s="74"/>
      <c r="DQM3" s="74"/>
      <c r="DQN3" s="74"/>
      <c r="DQO3" s="74"/>
      <c r="DQP3" s="74"/>
      <c r="DQQ3" s="73"/>
      <c r="DQR3" s="74"/>
      <c r="DQS3" s="74"/>
      <c r="DQT3" s="74"/>
      <c r="DQU3" s="74"/>
      <c r="DQV3" s="74"/>
      <c r="DQW3" s="73"/>
      <c r="DQX3" s="74"/>
      <c r="DQY3" s="74"/>
      <c r="DQZ3" s="74"/>
      <c r="DRA3" s="74"/>
      <c r="DRB3" s="74"/>
      <c r="DRC3" s="73"/>
      <c r="DRD3" s="74"/>
      <c r="DRE3" s="74"/>
      <c r="DRF3" s="74"/>
      <c r="DRG3" s="74"/>
      <c r="DRH3" s="74"/>
      <c r="DRI3" s="73"/>
      <c r="DRJ3" s="74"/>
      <c r="DRK3" s="74"/>
      <c r="DRL3" s="74"/>
      <c r="DRM3" s="74"/>
      <c r="DRN3" s="74"/>
      <c r="DRO3" s="73"/>
      <c r="DRP3" s="74"/>
      <c r="DRQ3" s="74"/>
      <c r="DRR3" s="74"/>
      <c r="DRS3" s="74"/>
      <c r="DRT3" s="74"/>
      <c r="DRU3" s="73"/>
      <c r="DRV3" s="74"/>
      <c r="DRW3" s="74"/>
      <c r="DRX3" s="74"/>
      <c r="DRY3" s="74"/>
      <c r="DRZ3" s="74"/>
      <c r="DSA3" s="73"/>
      <c r="DSB3" s="74"/>
      <c r="DSC3" s="74"/>
      <c r="DSD3" s="74"/>
      <c r="DSE3" s="74"/>
      <c r="DSF3" s="74"/>
      <c r="DSG3" s="73"/>
      <c r="DSH3" s="74"/>
      <c r="DSI3" s="74"/>
      <c r="DSJ3" s="74"/>
      <c r="DSK3" s="74"/>
      <c r="DSL3" s="74"/>
      <c r="DSM3" s="73"/>
      <c r="DSN3" s="74"/>
      <c r="DSO3" s="74"/>
      <c r="DSP3" s="74"/>
      <c r="DSQ3" s="74"/>
      <c r="DSR3" s="74"/>
      <c r="DSS3" s="73"/>
      <c r="DST3" s="74"/>
      <c r="DSU3" s="74"/>
      <c r="DSV3" s="74"/>
      <c r="DSW3" s="74"/>
      <c r="DSX3" s="74"/>
      <c r="DSY3" s="73"/>
      <c r="DSZ3" s="74"/>
      <c r="DTA3" s="74"/>
      <c r="DTB3" s="74"/>
      <c r="DTC3" s="74"/>
      <c r="DTD3" s="74"/>
      <c r="DTE3" s="73"/>
      <c r="DTF3" s="74"/>
      <c r="DTG3" s="74"/>
      <c r="DTH3" s="74"/>
      <c r="DTI3" s="74"/>
      <c r="DTJ3" s="74"/>
      <c r="DTK3" s="73"/>
      <c r="DTL3" s="74"/>
      <c r="DTM3" s="74"/>
      <c r="DTN3" s="74"/>
      <c r="DTO3" s="74"/>
      <c r="DTP3" s="74"/>
      <c r="DTQ3" s="73"/>
      <c r="DTR3" s="74"/>
      <c r="DTS3" s="74"/>
      <c r="DTT3" s="74"/>
      <c r="DTU3" s="74"/>
      <c r="DTV3" s="74"/>
      <c r="DTW3" s="73"/>
      <c r="DTX3" s="74"/>
      <c r="DTY3" s="74"/>
      <c r="DTZ3" s="74"/>
      <c r="DUA3" s="74"/>
      <c r="DUB3" s="74"/>
      <c r="DUC3" s="73"/>
      <c r="DUD3" s="74"/>
      <c r="DUE3" s="74"/>
      <c r="DUF3" s="74"/>
      <c r="DUG3" s="74"/>
      <c r="DUH3" s="74"/>
      <c r="DUI3" s="73"/>
      <c r="DUJ3" s="74"/>
      <c r="DUK3" s="74"/>
      <c r="DUL3" s="74"/>
      <c r="DUM3" s="74"/>
      <c r="DUN3" s="74"/>
      <c r="DUO3" s="73"/>
      <c r="DUP3" s="74"/>
      <c r="DUQ3" s="74"/>
      <c r="DUR3" s="74"/>
      <c r="DUS3" s="74"/>
      <c r="DUT3" s="74"/>
      <c r="DUU3" s="73"/>
      <c r="DUV3" s="74"/>
      <c r="DUW3" s="74"/>
      <c r="DUX3" s="74"/>
      <c r="DUY3" s="74"/>
      <c r="DUZ3" s="74"/>
      <c r="DVA3" s="73"/>
      <c r="DVB3" s="74"/>
      <c r="DVC3" s="74"/>
      <c r="DVD3" s="74"/>
      <c r="DVE3" s="74"/>
      <c r="DVF3" s="74"/>
      <c r="DVG3" s="73"/>
      <c r="DVH3" s="74"/>
      <c r="DVI3" s="74"/>
      <c r="DVJ3" s="74"/>
      <c r="DVK3" s="74"/>
      <c r="DVL3" s="74"/>
      <c r="DVM3" s="73"/>
      <c r="DVN3" s="74"/>
      <c r="DVO3" s="74"/>
      <c r="DVP3" s="74"/>
      <c r="DVQ3" s="74"/>
      <c r="DVR3" s="74"/>
      <c r="DVS3" s="73"/>
      <c r="DVT3" s="74"/>
      <c r="DVU3" s="74"/>
      <c r="DVV3" s="74"/>
      <c r="DVW3" s="74"/>
      <c r="DVX3" s="74"/>
      <c r="DVY3" s="73"/>
      <c r="DVZ3" s="74"/>
      <c r="DWA3" s="74"/>
      <c r="DWB3" s="74"/>
      <c r="DWC3" s="74"/>
      <c r="DWD3" s="74"/>
      <c r="DWE3" s="73"/>
      <c r="DWF3" s="74"/>
      <c r="DWG3" s="74"/>
      <c r="DWH3" s="74"/>
      <c r="DWI3" s="74"/>
      <c r="DWJ3" s="74"/>
      <c r="DWK3" s="73"/>
      <c r="DWL3" s="74"/>
      <c r="DWM3" s="74"/>
      <c r="DWN3" s="74"/>
      <c r="DWO3" s="74"/>
      <c r="DWP3" s="74"/>
      <c r="DWQ3" s="73"/>
      <c r="DWR3" s="74"/>
      <c r="DWS3" s="74"/>
      <c r="DWT3" s="74"/>
      <c r="DWU3" s="74"/>
      <c r="DWV3" s="74"/>
      <c r="DWW3" s="73"/>
      <c r="DWX3" s="74"/>
      <c r="DWY3" s="74"/>
      <c r="DWZ3" s="74"/>
      <c r="DXA3" s="74"/>
      <c r="DXB3" s="74"/>
      <c r="DXC3" s="73"/>
      <c r="DXD3" s="74"/>
      <c r="DXE3" s="74"/>
      <c r="DXF3" s="74"/>
      <c r="DXG3" s="74"/>
      <c r="DXH3" s="74"/>
      <c r="DXI3" s="73"/>
      <c r="DXJ3" s="74"/>
      <c r="DXK3" s="74"/>
      <c r="DXL3" s="74"/>
      <c r="DXM3" s="74"/>
      <c r="DXN3" s="74"/>
      <c r="DXO3" s="73"/>
      <c r="DXP3" s="74"/>
      <c r="DXQ3" s="74"/>
      <c r="DXR3" s="74"/>
      <c r="DXS3" s="74"/>
      <c r="DXT3" s="74"/>
      <c r="DXU3" s="73"/>
      <c r="DXV3" s="74"/>
      <c r="DXW3" s="74"/>
      <c r="DXX3" s="74"/>
      <c r="DXY3" s="74"/>
      <c r="DXZ3" s="74"/>
      <c r="DYA3" s="73"/>
      <c r="DYB3" s="74"/>
      <c r="DYC3" s="74"/>
      <c r="DYD3" s="74"/>
      <c r="DYE3" s="74"/>
      <c r="DYF3" s="74"/>
      <c r="DYG3" s="73"/>
      <c r="DYH3" s="74"/>
      <c r="DYI3" s="74"/>
      <c r="DYJ3" s="74"/>
      <c r="DYK3" s="74"/>
      <c r="DYL3" s="74"/>
      <c r="DYM3" s="73"/>
      <c r="DYN3" s="74"/>
      <c r="DYO3" s="74"/>
      <c r="DYP3" s="74"/>
      <c r="DYQ3" s="74"/>
      <c r="DYR3" s="74"/>
      <c r="DYS3" s="73"/>
      <c r="DYT3" s="74"/>
      <c r="DYU3" s="74"/>
      <c r="DYV3" s="74"/>
      <c r="DYW3" s="74"/>
      <c r="DYX3" s="74"/>
      <c r="DYY3" s="73"/>
      <c r="DYZ3" s="74"/>
      <c r="DZA3" s="74"/>
      <c r="DZB3" s="74"/>
      <c r="DZC3" s="74"/>
      <c r="DZD3" s="74"/>
      <c r="DZE3" s="73"/>
      <c r="DZF3" s="74"/>
      <c r="DZG3" s="74"/>
      <c r="DZH3" s="74"/>
      <c r="DZI3" s="74"/>
      <c r="DZJ3" s="74"/>
      <c r="DZK3" s="73"/>
      <c r="DZL3" s="74"/>
      <c r="DZM3" s="74"/>
      <c r="DZN3" s="74"/>
      <c r="DZO3" s="74"/>
      <c r="DZP3" s="74"/>
      <c r="DZQ3" s="73"/>
      <c r="DZR3" s="74"/>
      <c r="DZS3" s="74"/>
      <c r="DZT3" s="74"/>
      <c r="DZU3" s="74"/>
      <c r="DZV3" s="74"/>
      <c r="DZW3" s="73"/>
      <c r="DZX3" s="74"/>
      <c r="DZY3" s="74"/>
      <c r="DZZ3" s="74"/>
      <c r="EAA3" s="74"/>
      <c r="EAB3" s="74"/>
      <c r="EAC3" s="73"/>
      <c r="EAD3" s="74"/>
      <c r="EAE3" s="74"/>
      <c r="EAF3" s="74"/>
      <c r="EAG3" s="74"/>
      <c r="EAH3" s="74"/>
      <c r="EAI3" s="73"/>
      <c r="EAJ3" s="74"/>
      <c r="EAK3" s="74"/>
      <c r="EAL3" s="74"/>
      <c r="EAM3" s="74"/>
      <c r="EAN3" s="74"/>
      <c r="EAO3" s="73"/>
      <c r="EAP3" s="74"/>
      <c r="EAQ3" s="74"/>
      <c r="EAR3" s="74"/>
      <c r="EAS3" s="74"/>
      <c r="EAT3" s="74"/>
      <c r="EAU3" s="73"/>
      <c r="EAV3" s="74"/>
      <c r="EAW3" s="74"/>
      <c r="EAX3" s="74"/>
      <c r="EAY3" s="74"/>
      <c r="EAZ3" s="74"/>
      <c r="EBA3" s="73"/>
      <c r="EBB3" s="74"/>
      <c r="EBC3" s="74"/>
      <c r="EBD3" s="74"/>
      <c r="EBE3" s="74"/>
      <c r="EBF3" s="74"/>
      <c r="EBG3" s="73"/>
      <c r="EBH3" s="74"/>
      <c r="EBI3" s="74"/>
      <c r="EBJ3" s="74"/>
      <c r="EBK3" s="74"/>
      <c r="EBL3" s="74"/>
      <c r="EBM3" s="73"/>
      <c r="EBN3" s="74"/>
      <c r="EBO3" s="74"/>
      <c r="EBP3" s="74"/>
      <c r="EBQ3" s="74"/>
      <c r="EBR3" s="74"/>
      <c r="EBS3" s="73"/>
      <c r="EBT3" s="74"/>
      <c r="EBU3" s="74"/>
      <c r="EBV3" s="74"/>
      <c r="EBW3" s="74"/>
      <c r="EBX3" s="74"/>
      <c r="EBY3" s="73"/>
      <c r="EBZ3" s="74"/>
      <c r="ECA3" s="74"/>
      <c r="ECB3" s="74"/>
      <c r="ECC3" s="74"/>
      <c r="ECD3" s="74"/>
      <c r="ECE3" s="73"/>
      <c r="ECF3" s="74"/>
      <c r="ECG3" s="74"/>
      <c r="ECH3" s="74"/>
      <c r="ECI3" s="74"/>
      <c r="ECJ3" s="74"/>
      <c r="ECK3" s="73"/>
      <c r="ECL3" s="74"/>
      <c r="ECM3" s="74"/>
      <c r="ECN3" s="74"/>
      <c r="ECO3" s="74"/>
      <c r="ECP3" s="74"/>
      <c r="ECQ3" s="73"/>
      <c r="ECR3" s="74"/>
      <c r="ECS3" s="74"/>
      <c r="ECT3" s="74"/>
      <c r="ECU3" s="74"/>
      <c r="ECV3" s="74"/>
      <c r="ECW3" s="73"/>
      <c r="ECX3" s="74"/>
      <c r="ECY3" s="74"/>
      <c r="ECZ3" s="74"/>
      <c r="EDA3" s="74"/>
      <c r="EDB3" s="74"/>
      <c r="EDC3" s="73"/>
      <c r="EDD3" s="74"/>
      <c r="EDE3" s="74"/>
      <c r="EDF3" s="74"/>
      <c r="EDG3" s="74"/>
      <c r="EDH3" s="74"/>
      <c r="EDI3" s="73"/>
      <c r="EDJ3" s="74"/>
      <c r="EDK3" s="74"/>
      <c r="EDL3" s="74"/>
      <c r="EDM3" s="74"/>
      <c r="EDN3" s="74"/>
      <c r="EDO3" s="73"/>
      <c r="EDP3" s="74"/>
      <c r="EDQ3" s="74"/>
      <c r="EDR3" s="74"/>
      <c r="EDS3" s="74"/>
      <c r="EDT3" s="74"/>
      <c r="EDU3" s="73"/>
      <c r="EDV3" s="74"/>
      <c r="EDW3" s="74"/>
      <c r="EDX3" s="74"/>
      <c r="EDY3" s="74"/>
      <c r="EDZ3" s="74"/>
      <c r="EEA3" s="73"/>
      <c r="EEB3" s="74"/>
      <c r="EEC3" s="74"/>
      <c r="EED3" s="74"/>
      <c r="EEE3" s="74"/>
      <c r="EEF3" s="74"/>
      <c r="EEG3" s="73"/>
      <c r="EEH3" s="74"/>
      <c r="EEI3" s="74"/>
      <c r="EEJ3" s="74"/>
      <c r="EEK3" s="74"/>
      <c r="EEL3" s="74"/>
      <c r="EEM3" s="73"/>
      <c r="EEN3" s="74"/>
      <c r="EEO3" s="74"/>
      <c r="EEP3" s="74"/>
      <c r="EEQ3" s="74"/>
      <c r="EER3" s="74"/>
      <c r="EES3" s="73"/>
      <c r="EET3" s="74"/>
      <c r="EEU3" s="74"/>
      <c r="EEV3" s="74"/>
      <c r="EEW3" s="74"/>
      <c r="EEX3" s="74"/>
      <c r="EEY3" s="73"/>
      <c r="EEZ3" s="74"/>
      <c r="EFA3" s="74"/>
      <c r="EFB3" s="74"/>
      <c r="EFC3" s="74"/>
      <c r="EFD3" s="74"/>
      <c r="EFE3" s="73"/>
      <c r="EFF3" s="74"/>
      <c r="EFG3" s="74"/>
      <c r="EFH3" s="74"/>
      <c r="EFI3" s="74"/>
      <c r="EFJ3" s="74"/>
      <c r="EFK3" s="73"/>
      <c r="EFL3" s="74"/>
      <c r="EFM3" s="74"/>
      <c r="EFN3" s="74"/>
      <c r="EFO3" s="74"/>
      <c r="EFP3" s="74"/>
      <c r="EFQ3" s="73"/>
      <c r="EFR3" s="74"/>
      <c r="EFS3" s="74"/>
      <c r="EFT3" s="74"/>
      <c r="EFU3" s="74"/>
      <c r="EFV3" s="74"/>
      <c r="EFW3" s="73"/>
      <c r="EFX3" s="74"/>
      <c r="EFY3" s="74"/>
      <c r="EFZ3" s="74"/>
      <c r="EGA3" s="74"/>
      <c r="EGB3" s="74"/>
      <c r="EGC3" s="73"/>
      <c r="EGD3" s="74"/>
      <c r="EGE3" s="74"/>
      <c r="EGF3" s="74"/>
      <c r="EGG3" s="74"/>
      <c r="EGH3" s="74"/>
      <c r="EGI3" s="73"/>
      <c r="EGJ3" s="74"/>
      <c r="EGK3" s="74"/>
      <c r="EGL3" s="74"/>
      <c r="EGM3" s="74"/>
      <c r="EGN3" s="74"/>
      <c r="EGO3" s="73"/>
      <c r="EGP3" s="74"/>
      <c r="EGQ3" s="74"/>
      <c r="EGR3" s="74"/>
      <c r="EGS3" s="74"/>
      <c r="EGT3" s="74"/>
      <c r="EGU3" s="73"/>
      <c r="EGV3" s="74"/>
      <c r="EGW3" s="74"/>
      <c r="EGX3" s="74"/>
      <c r="EGY3" s="74"/>
      <c r="EGZ3" s="74"/>
      <c r="EHA3" s="73"/>
      <c r="EHB3" s="74"/>
      <c r="EHC3" s="74"/>
      <c r="EHD3" s="74"/>
      <c r="EHE3" s="74"/>
      <c r="EHF3" s="74"/>
      <c r="EHG3" s="73"/>
      <c r="EHH3" s="74"/>
      <c r="EHI3" s="74"/>
      <c r="EHJ3" s="74"/>
      <c r="EHK3" s="74"/>
      <c r="EHL3" s="74"/>
      <c r="EHM3" s="73"/>
      <c r="EHN3" s="74"/>
      <c r="EHO3" s="74"/>
      <c r="EHP3" s="74"/>
      <c r="EHQ3" s="74"/>
      <c r="EHR3" s="74"/>
      <c r="EHS3" s="73"/>
      <c r="EHT3" s="74"/>
      <c r="EHU3" s="74"/>
      <c r="EHV3" s="74"/>
      <c r="EHW3" s="74"/>
      <c r="EHX3" s="74"/>
      <c r="EHY3" s="73"/>
      <c r="EHZ3" s="74"/>
      <c r="EIA3" s="74"/>
      <c r="EIB3" s="74"/>
      <c r="EIC3" s="74"/>
      <c r="EID3" s="74"/>
      <c r="EIE3" s="73"/>
      <c r="EIF3" s="74"/>
      <c r="EIG3" s="74"/>
      <c r="EIH3" s="74"/>
      <c r="EII3" s="74"/>
      <c r="EIJ3" s="74"/>
      <c r="EIK3" s="73"/>
      <c r="EIL3" s="74"/>
      <c r="EIM3" s="74"/>
      <c r="EIN3" s="74"/>
      <c r="EIO3" s="74"/>
      <c r="EIP3" s="74"/>
      <c r="EIQ3" s="73"/>
      <c r="EIR3" s="74"/>
      <c r="EIS3" s="74"/>
      <c r="EIT3" s="74"/>
      <c r="EIU3" s="74"/>
      <c r="EIV3" s="74"/>
      <c r="EIW3" s="73"/>
      <c r="EIX3" s="74"/>
      <c r="EIY3" s="74"/>
      <c r="EIZ3" s="74"/>
      <c r="EJA3" s="74"/>
      <c r="EJB3" s="74"/>
      <c r="EJC3" s="73"/>
      <c r="EJD3" s="74"/>
      <c r="EJE3" s="74"/>
      <c r="EJF3" s="74"/>
      <c r="EJG3" s="74"/>
      <c r="EJH3" s="74"/>
      <c r="EJI3" s="73"/>
      <c r="EJJ3" s="74"/>
      <c r="EJK3" s="74"/>
      <c r="EJL3" s="74"/>
      <c r="EJM3" s="74"/>
      <c r="EJN3" s="74"/>
      <c r="EJO3" s="73"/>
      <c r="EJP3" s="74"/>
      <c r="EJQ3" s="74"/>
      <c r="EJR3" s="74"/>
      <c r="EJS3" s="74"/>
      <c r="EJT3" s="74"/>
      <c r="EJU3" s="73"/>
      <c r="EJV3" s="74"/>
      <c r="EJW3" s="74"/>
      <c r="EJX3" s="74"/>
      <c r="EJY3" s="74"/>
      <c r="EJZ3" s="74"/>
      <c r="EKA3" s="73"/>
      <c r="EKB3" s="74"/>
      <c r="EKC3" s="74"/>
      <c r="EKD3" s="74"/>
      <c r="EKE3" s="74"/>
      <c r="EKF3" s="74"/>
      <c r="EKG3" s="73"/>
      <c r="EKH3" s="74"/>
      <c r="EKI3" s="74"/>
      <c r="EKJ3" s="74"/>
      <c r="EKK3" s="74"/>
      <c r="EKL3" s="74"/>
      <c r="EKM3" s="73"/>
      <c r="EKN3" s="74"/>
      <c r="EKO3" s="74"/>
      <c r="EKP3" s="74"/>
      <c r="EKQ3" s="74"/>
      <c r="EKR3" s="74"/>
      <c r="EKS3" s="73"/>
      <c r="EKT3" s="74"/>
      <c r="EKU3" s="74"/>
      <c r="EKV3" s="74"/>
      <c r="EKW3" s="74"/>
      <c r="EKX3" s="74"/>
      <c r="EKY3" s="73"/>
      <c r="EKZ3" s="74"/>
      <c r="ELA3" s="74"/>
      <c r="ELB3" s="74"/>
      <c r="ELC3" s="74"/>
      <c r="ELD3" s="74"/>
      <c r="ELE3" s="73"/>
      <c r="ELF3" s="74"/>
      <c r="ELG3" s="74"/>
      <c r="ELH3" s="74"/>
      <c r="ELI3" s="74"/>
      <c r="ELJ3" s="74"/>
      <c r="ELK3" s="73"/>
      <c r="ELL3" s="74"/>
      <c r="ELM3" s="74"/>
      <c r="ELN3" s="74"/>
      <c r="ELO3" s="74"/>
      <c r="ELP3" s="74"/>
      <c r="ELQ3" s="73"/>
      <c r="ELR3" s="74"/>
      <c r="ELS3" s="74"/>
      <c r="ELT3" s="74"/>
      <c r="ELU3" s="74"/>
      <c r="ELV3" s="74"/>
      <c r="ELW3" s="73"/>
      <c r="ELX3" s="74"/>
      <c r="ELY3" s="74"/>
      <c r="ELZ3" s="74"/>
      <c r="EMA3" s="74"/>
      <c r="EMB3" s="74"/>
      <c r="EMC3" s="73"/>
      <c r="EMD3" s="74"/>
      <c r="EME3" s="74"/>
      <c r="EMF3" s="74"/>
      <c r="EMG3" s="74"/>
      <c r="EMH3" s="74"/>
      <c r="EMI3" s="73"/>
      <c r="EMJ3" s="74"/>
      <c r="EMK3" s="74"/>
      <c r="EML3" s="74"/>
      <c r="EMM3" s="74"/>
      <c r="EMN3" s="74"/>
      <c r="EMO3" s="73"/>
      <c r="EMP3" s="74"/>
      <c r="EMQ3" s="74"/>
      <c r="EMR3" s="74"/>
      <c r="EMS3" s="74"/>
      <c r="EMT3" s="74"/>
      <c r="EMU3" s="73"/>
      <c r="EMV3" s="74"/>
      <c r="EMW3" s="74"/>
      <c r="EMX3" s="74"/>
      <c r="EMY3" s="74"/>
      <c r="EMZ3" s="74"/>
      <c r="ENA3" s="73"/>
      <c r="ENB3" s="74"/>
      <c r="ENC3" s="74"/>
      <c r="END3" s="74"/>
      <c r="ENE3" s="74"/>
      <c r="ENF3" s="74"/>
      <c r="ENG3" s="73"/>
      <c r="ENH3" s="74"/>
      <c r="ENI3" s="74"/>
      <c r="ENJ3" s="74"/>
      <c r="ENK3" s="74"/>
      <c r="ENL3" s="74"/>
      <c r="ENM3" s="73"/>
      <c r="ENN3" s="74"/>
      <c r="ENO3" s="74"/>
      <c r="ENP3" s="74"/>
      <c r="ENQ3" s="74"/>
      <c r="ENR3" s="74"/>
      <c r="ENS3" s="73"/>
      <c r="ENT3" s="74"/>
      <c r="ENU3" s="74"/>
      <c r="ENV3" s="74"/>
      <c r="ENW3" s="74"/>
      <c r="ENX3" s="74"/>
      <c r="ENY3" s="73"/>
      <c r="ENZ3" s="74"/>
      <c r="EOA3" s="74"/>
      <c r="EOB3" s="74"/>
      <c r="EOC3" s="74"/>
      <c r="EOD3" s="74"/>
      <c r="EOE3" s="73"/>
      <c r="EOF3" s="74"/>
      <c r="EOG3" s="74"/>
      <c r="EOH3" s="74"/>
      <c r="EOI3" s="74"/>
      <c r="EOJ3" s="74"/>
      <c r="EOK3" s="73"/>
      <c r="EOL3" s="74"/>
      <c r="EOM3" s="74"/>
      <c r="EON3" s="74"/>
      <c r="EOO3" s="74"/>
      <c r="EOP3" s="74"/>
      <c r="EOQ3" s="73"/>
      <c r="EOR3" s="74"/>
      <c r="EOS3" s="74"/>
      <c r="EOT3" s="74"/>
      <c r="EOU3" s="74"/>
      <c r="EOV3" s="74"/>
      <c r="EOW3" s="73"/>
      <c r="EOX3" s="74"/>
      <c r="EOY3" s="74"/>
      <c r="EOZ3" s="74"/>
      <c r="EPA3" s="74"/>
      <c r="EPB3" s="74"/>
      <c r="EPC3" s="73"/>
      <c r="EPD3" s="74"/>
      <c r="EPE3" s="74"/>
      <c r="EPF3" s="74"/>
      <c r="EPG3" s="74"/>
      <c r="EPH3" s="74"/>
      <c r="EPI3" s="73"/>
      <c r="EPJ3" s="74"/>
      <c r="EPK3" s="74"/>
      <c r="EPL3" s="74"/>
      <c r="EPM3" s="74"/>
      <c r="EPN3" s="74"/>
      <c r="EPO3" s="73"/>
      <c r="EPP3" s="74"/>
      <c r="EPQ3" s="74"/>
      <c r="EPR3" s="74"/>
      <c r="EPS3" s="74"/>
      <c r="EPT3" s="74"/>
      <c r="EPU3" s="73"/>
      <c r="EPV3" s="74"/>
      <c r="EPW3" s="74"/>
      <c r="EPX3" s="74"/>
      <c r="EPY3" s="74"/>
      <c r="EPZ3" s="74"/>
      <c r="EQA3" s="73"/>
      <c r="EQB3" s="74"/>
      <c r="EQC3" s="74"/>
      <c r="EQD3" s="74"/>
      <c r="EQE3" s="74"/>
      <c r="EQF3" s="74"/>
      <c r="EQG3" s="73"/>
      <c r="EQH3" s="74"/>
      <c r="EQI3" s="74"/>
      <c r="EQJ3" s="74"/>
      <c r="EQK3" s="74"/>
      <c r="EQL3" s="74"/>
      <c r="EQM3" s="73"/>
      <c r="EQN3" s="74"/>
      <c r="EQO3" s="74"/>
      <c r="EQP3" s="74"/>
      <c r="EQQ3" s="74"/>
      <c r="EQR3" s="74"/>
      <c r="EQS3" s="73"/>
      <c r="EQT3" s="74"/>
      <c r="EQU3" s="74"/>
      <c r="EQV3" s="74"/>
      <c r="EQW3" s="74"/>
      <c r="EQX3" s="74"/>
      <c r="EQY3" s="73"/>
      <c r="EQZ3" s="74"/>
      <c r="ERA3" s="74"/>
      <c r="ERB3" s="74"/>
      <c r="ERC3" s="74"/>
      <c r="ERD3" s="74"/>
      <c r="ERE3" s="73"/>
      <c r="ERF3" s="74"/>
      <c r="ERG3" s="74"/>
      <c r="ERH3" s="74"/>
      <c r="ERI3" s="74"/>
      <c r="ERJ3" s="74"/>
      <c r="ERK3" s="73"/>
      <c r="ERL3" s="74"/>
      <c r="ERM3" s="74"/>
      <c r="ERN3" s="74"/>
      <c r="ERO3" s="74"/>
      <c r="ERP3" s="74"/>
      <c r="ERQ3" s="73"/>
      <c r="ERR3" s="74"/>
      <c r="ERS3" s="74"/>
      <c r="ERT3" s="74"/>
      <c r="ERU3" s="74"/>
      <c r="ERV3" s="74"/>
      <c r="ERW3" s="73"/>
      <c r="ERX3" s="74"/>
      <c r="ERY3" s="74"/>
      <c r="ERZ3" s="74"/>
      <c r="ESA3" s="74"/>
      <c r="ESB3" s="74"/>
      <c r="ESC3" s="73"/>
      <c r="ESD3" s="74"/>
      <c r="ESE3" s="74"/>
      <c r="ESF3" s="74"/>
      <c r="ESG3" s="74"/>
      <c r="ESH3" s="74"/>
      <c r="ESI3" s="73"/>
      <c r="ESJ3" s="74"/>
      <c r="ESK3" s="74"/>
      <c r="ESL3" s="74"/>
      <c r="ESM3" s="74"/>
      <c r="ESN3" s="74"/>
      <c r="ESO3" s="73"/>
      <c r="ESP3" s="74"/>
      <c r="ESQ3" s="74"/>
      <c r="ESR3" s="74"/>
      <c r="ESS3" s="74"/>
      <c r="EST3" s="74"/>
      <c r="ESU3" s="73"/>
      <c r="ESV3" s="74"/>
      <c r="ESW3" s="74"/>
      <c r="ESX3" s="74"/>
      <c r="ESY3" s="74"/>
      <c r="ESZ3" s="74"/>
      <c r="ETA3" s="73"/>
      <c r="ETB3" s="74"/>
      <c r="ETC3" s="74"/>
      <c r="ETD3" s="74"/>
      <c r="ETE3" s="74"/>
      <c r="ETF3" s="74"/>
      <c r="ETG3" s="73"/>
      <c r="ETH3" s="74"/>
      <c r="ETI3" s="74"/>
      <c r="ETJ3" s="74"/>
      <c r="ETK3" s="74"/>
      <c r="ETL3" s="74"/>
      <c r="ETM3" s="73"/>
      <c r="ETN3" s="74"/>
      <c r="ETO3" s="74"/>
      <c r="ETP3" s="74"/>
      <c r="ETQ3" s="74"/>
      <c r="ETR3" s="74"/>
      <c r="ETS3" s="73"/>
      <c r="ETT3" s="74"/>
      <c r="ETU3" s="74"/>
      <c r="ETV3" s="74"/>
      <c r="ETW3" s="74"/>
      <c r="ETX3" s="74"/>
      <c r="ETY3" s="73"/>
      <c r="ETZ3" s="74"/>
      <c r="EUA3" s="74"/>
      <c r="EUB3" s="74"/>
      <c r="EUC3" s="74"/>
      <c r="EUD3" s="74"/>
      <c r="EUE3" s="73"/>
      <c r="EUF3" s="74"/>
      <c r="EUG3" s="74"/>
      <c r="EUH3" s="74"/>
      <c r="EUI3" s="74"/>
      <c r="EUJ3" s="74"/>
      <c r="EUK3" s="73"/>
      <c r="EUL3" s="74"/>
      <c r="EUM3" s="74"/>
      <c r="EUN3" s="74"/>
      <c r="EUO3" s="74"/>
      <c r="EUP3" s="74"/>
      <c r="EUQ3" s="73"/>
      <c r="EUR3" s="74"/>
      <c r="EUS3" s="74"/>
      <c r="EUT3" s="74"/>
      <c r="EUU3" s="74"/>
      <c r="EUV3" s="74"/>
      <c r="EUW3" s="73"/>
      <c r="EUX3" s="74"/>
      <c r="EUY3" s="74"/>
      <c r="EUZ3" s="74"/>
      <c r="EVA3" s="74"/>
      <c r="EVB3" s="74"/>
      <c r="EVC3" s="73"/>
      <c r="EVD3" s="74"/>
      <c r="EVE3" s="74"/>
      <c r="EVF3" s="74"/>
      <c r="EVG3" s="74"/>
      <c r="EVH3" s="74"/>
      <c r="EVI3" s="73"/>
      <c r="EVJ3" s="74"/>
      <c r="EVK3" s="74"/>
      <c r="EVL3" s="74"/>
      <c r="EVM3" s="74"/>
      <c r="EVN3" s="74"/>
      <c r="EVO3" s="73"/>
      <c r="EVP3" s="74"/>
      <c r="EVQ3" s="74"/>
      <c r="EVR3" s="74"/>
      <c r="EVS3" s="74"/>
      <c r="EVT3" s="74"/>
      <c r="EVU3" s="73"/>
      <c r="EVV3" s="74"/>
      <c r="EVW3" s="74"/>
      <c r="EVX3" s="74"/>
      <c r="EVY3" s="74"/>
      <c r="EVZ3" s="74"/>
      <c r="EWA3" s="73"/>
      <c r="EWB3" s="74"/>
      <c r="EWC3" s="74"/>
      <c r="EWD3" s="74"/>
      <c r="EWE3" s="74"/>
      <c r="EWF3" s="74"/>
      <c r="EWG3" s="73"/>
      <c r="EWH3" s="74"/>
      <c r="EWI3" s="74"/>
      <c r="EWJ3" s="74"/>
      <c r="EWK3" s="74"/>
      <c r="EWL3" s="74"/>
      <c r="EWM3" s="73"/>
      <c r="EWN3" s="74"/>
      <c r="EWO3" s="74"/>
      <c r="EWP3" s="74"/>
      <c r="EWQ3" s="74"/>
      <c r="EWR3" s="74"/>
      <c r="EWS3" s="73"/>
      <c r="EWT3" s="74"/>
      <c r="EWU3" s="74"/>
      <c r="EWV3" s="74"/>
      <c r="EWW3" s="74"/>
      <c r="EWX3" s="74"/>
      <c r="EWY3" s="73"/>
      <c r="EWZ3" s="74"/>
      <c r="EXA3" s="74"/>
      <c r="EXB3" s="74"/>
      <c r="EXC3" s="74"/>
      <c r="EXD3" s="74"/>
      <c r="EXE3" s="73"/>
      <c r="EXF3" s="74"/>
      <c r="EXG3" s="74"/>
      <c r="EXH3" s="74"/>
      <c r="EXI3" s="74"/>
      <c r="EXJ3" s="74"/>
      <c r="EXK3" s="73"/>
      <c r="EXL3" s="74"/>
      <c r="EXM3" s="74"/>
      <c r="EXN3" s="74"/>
      <c r="EXO3" s="74"/>
      <c r="EXP3" s="74"/>
      <c r="EXQ3" s="73"/>
      <c r="EXR3" s="74"/>
      <c r="EXS3" s="74"/>
      <c r="EXT3" s="74"/>
      <c r="EXU3" s="74"/>
      <c r="EXV3" s="74"/>
      <c r="EXW3" s="73"/>
      <c r="EXX3" s="74"/>
      <c r="EXY3" s="74"/>
      <c r="EXZ3" s="74"/>
      <c r="EYA3" s="74"/>
      <c r="EYB3" s="74"/>
      <c r="EYC3" s="73"/>
      <c r="EYD3" s="74"/>
      <c r="EYE3" s="74"/>
      <c r="EYF3" s="74"/>
      <c r="EYG3" s="74"/>
      <c r="EYH3" s="74"/>
      <c r="EYI3" s="73"/>
      <c r="EYJ3" s="74"/>
      <c r="EYK3" s="74"/>
      <c r="EYL3" s="74"/>
      <c r="EYM3" s="74"/>
      <c r="EYN3" s="74"/>
      <c r="EYO3" s="73"/>
      <c r="EYP3" s="74"/>
      <c r="EYQ3" s="74"/>
      <c r="EYR3" s="74"/>
      <c r="EYS3" s="74"/>
      <c r="EYT3" s="74"/>
      <c r="EYU3" s="73"/>
      <c r="EYV3" s="74"/>
      <c r="EYW3" s="74"/>
      <c r="EYX3" s="74"/>
      <c r="EYY3" s="74"/>
      <c r="EYZ3" s="74"/>
      <c r="EZA3" s="73"/>
      <c r="EZB3" s="74"/>
      <c r="EZC3" s="74"/>
      <c r="EZD3" s="74"/>
      <c r="EZE3" s="74"/>
      <c r="EZF3" s="74"/>
      <c r="EZG3" s="73"/>
      <c r="EZH3" s="74"/>
      <c r="EZI3" s="74"/>
      <c r="EZJ3" s="74"/>
      <c r="EZK3" s="74"/>
      <c r="EZL3" s="74"/>
      <c r="EZM3" s="73"/>
      <c r="EZN3" s="74"/>
      <c r="EZO3" s="74"/>
      <c r="EZP3" s="74"/>
      <c r="EZQ3" s="74"/>
      <c r="EZR3" s="74"/>
      <c r="EZS3" s="73"/>
      <c r="EZT3" s="74"/>
      <c r="EZU3" s="74"/>
      <c r="EZV3" s="74"/>
      <c r="EZW3" s="74"/>
      <c r="EZX3" s="74"/>
      <c r="EZY3" s="73"/>
      <c r="EZZ3" s="74"/>
      <c r="FAA3" s="74"/>
      <c r="FAB3" s="74"/>
      <c r="FAC3" s="74"/>
      <c r="FAD3" s="74"/>
      <c r="FAE3" s="73"/>
      <c r="FAF3" s="74"/>
      <c r="FAG3" s="74"/>
      <c r="FAH3" s="74"/>
      <c r="FAI3" s="74"/>
      <c r="FAJ3" s="74"/>
      <c r="FAK3" s="73"/>
      <c r="FAL3" s="74"/>
      <c r="FAM3" s="74"/>
      <c r="FAN3" s="74"/>
      <c r="FAO3" s="74"/>
      <c r="FAP3" s="74"/>
      <c r="FAQ3" s="73"/>
      <c r="FAR3" s="74"/>
      <c r="FAS3" s="74"/>
      <c r="FAT3" s="74"/>
      <c r="FAU3" s="74"/>
      <c r="FAV3" s="74"/>
      <c r="FAW3" s="73"/>
      <c r="FAX3" s="74"/>
      <c r="FAY3" s="74"/>
      <c r="FAZ3" s="74"/>
      <c r="FBA3" s="74"/>
      <c r="FBB3" s="74"/>
      <c r="FBC3" s="73"/>
      <c r="FBD3" s="74"/>
      <c r="FBE3" s="74"/>
      <c r="FBF3" s="74"/>
      <c r="FBG3" s="74"/>
      <c r="FBH3" s="74"/>
      <c r="FBI3" s="73"/>
      <c r="FBJ3" s="74"/>
      <c r="FBK3" s="74"/>
      <c r="FBL3" s="74"/>
      <c r="FBM3" s="74"/>
      <c r="FBN3" s="74"/>
      <c r="FBO3" s="73"/>
      <c r="FBP3" s="74"/>
      <c r="FBQ3" s="74"/>
      <c r="FBR3" s="74"/>
      <c r="FBS3" s="74"/>
      <c r="FBT3" s="74"/>
      <c r="FBU3" s="73"/>
      <c r="FBV3" s="74"/>
      <c r="FBW3" s="74"/>
      <c r="FBX3" s="74"/>
      <c r="FBY3" s="74"/>
      <c r="FBZ3" s="74"/>
      <c r="FCA3" s="73"/>
      <c r="FCB3" s="74"/>
      <c r="FCC3" s="74"/>
      <c r="FCD3" s="74"/>
      <c r="FCE3" s="74"/>
      <c r="FCF3" s="74"/>
      <c r="FCG3" s="73"/>
      <c r="FCH3" s="74"/>
      <c r="FCI3" s="74"/>
      <c r="FCJ3" s="74"/>
      <c r="FCK3" s="74"/>
      <c r="FCL3" s="74"/>
      <c r="FCM3" s="73"/>
      <c r="FCN3" s="74"/>
      <c r="FCO3" s="74"/>
      <c r="FCP3" s="74"/>
      <c r="FCQ3" s="74"/>
      <c r="FCR3" s="74"/>
      <c r="FCS3" s="73"/>
      <c r="FCT3" s="74"/>
      <c r="FCU3" s="74"/>
      <c r="FCV3" s="74"/>
      <c r="FCW3" s="74"/>
      <c r="FCX3" s="74"/>
      <c r="FCY3" s="73"/>
      <c r="FCZ3" s="74"/>
      <c r="FDA3" s="74"/>
      <c r="FDB3" s="74"/>
      <c r="FDC3" s="74"/>
      <c r="FDD3" s="74"/>
      <c r="FDE3" s="73"/>
      <c r="FDF3" s="74"/>
      <c r="FDG3" s="74"/>
      <c r="FDH3" s="74"/>
      <c r="FDI3" s="74"/>
      <c r="FDJ3" s="74"/>
      <c r="FDK3" s="73"/>
      <c r="FDL3" s="74"/>
      <c r="FDM3" s="74"/>
      <c r="FDN3" s="74"/>
      <c r="FDO3" s="74"/>
      <c r="FDP3" s="74"/>
      <c r="FDQ3" s="73"/>
      <c r="FDR3" s="74"/>
      <c r="FDS3" s="74"/>
      <c r="FDT3" s="74"/>
      <c r="FDU3" s="74"/>
      <c r="FDV3" s="74"/>
      <c r="FDW3" s="73"/>
      <c r="FDX3" s="74"/>
      <c r="FDY3" s="74"/>
      <c r="FDZ3" s="74"/>
      <c r="FEA3" s="74"/>
      <c r="FEB3" s="74"/>
      <c r="FEC3" s="73"/>
      <c r="FED3" s="74"/>
      <c r="FEE3" s="74"/>
      <c r="FEF3" s="74"/>
      <c r="FEG3" s="74"/>
      <c r="FEH3" s="74"/>
      <c r="FEI3" s="73"/>
      <c r="FEJ3" s="74"/>
      <c r="FEK3" s="74"/>
      <c r="FEL3" s="74"/>
      <c r="FEM3" s="74"/>
      <c r="FEN3" s="74"/>
      <c r="FEO3" s="73"/>
      <c r="FEP3" s="74"/>
      <c r="FEQ3" s="74"/>
      <c r="FER3" s="74"/>
      <c r="FES3" s="74"/>
      <c r="FET3" s="74"/>
      <c r="FEU3" s="73"/>
      <c r="FEV3" s="74"/>
      <c r="FEW3" s="74"/>
      <c r="FEX3" s="74"/>
      <c r="FEY3" s="74"/>
      <c r="FEZ3" s="74"/>
      <c r="FFA3" s="73"/>
      <c r="FFB3" s="74"/>
      <c r="FFC3" s="74"/>
      <c r="FFD3" s="74"/>
      <c r="FFE3" s="74"/>
      <c r="FFF3" s="74"/>
      <c r="FFG3" s="73"/>
      <c r="FFH3" s="74"/>
      <c r="FFI3" s="74"/>
      <c r="FFJ3" s="74"/>
      <c r="FFK3" s="74"/>
      <c r="FFL3" s="74"/>
      <c r="FFM3" s="73"/>
      <c r="FFN3" s="74"/>
      <c r="FFO3" s="74"/>
      <c r="FFP3" s="74"/>
      <c r="FFQ3" s="74"/>
      <c r="FFR3" s="74"/>
      <c r="FFS3" s="73"/>
      <c r="FFT3" s="74"/>
      <c r="FFU3" s="74"/>
      <c r="FFV3" s="74"/>
      <c r="FFW3" s="74"/>
      <c r="FFX3" s="74"/>
      <c r="FFY3" s="73"/>
      <c r="FFZ3" s="74"/>
      <c r="FGA3" s="74"/>
      <c r="FGB3" s="74"/>
      <c r="FGC3" s="74"/>
      <c r="FGD3" s="74"/>
      <c r="FGE3" s="73"/>
      <c r="FGF3" s="74"/>
      <c r="FGG3" s="74"/>
      <c r="FGH3" s="74"/>
      <c r="FGI3" s="74"/>
      <c r="FGJ3" s="74"/>
      <c r="FGK3" s="73"/>
      <c r="FGL3" s="74"/>
      <c r="FGM3" s="74"/>
      <c r="FGN3" s="74"/>
      <c r="FGO3" s="74"/>
      <c r="FGP3" s="74"/>
      <c r="FGQ3" s="73"/>
      <c r="FGR3" s="74"/>
      <c r="FGS3" s="74"/>
      <c r="FGT3" s="74"/>
      <c r="FGU3" s="74"/>
      <c r="FGV3" s="74"/>
      <c r="FGW3" s="73"/>
      <c r="FGX3" s="74"/>
      <c r="FGY3" s="74"/>
      <c r="FGZ3" s="74"/>
      <c r="FHA3" s="74"/>
      <c r="FHB3" s="74"/>
      <c r="FHC3" s="73"/>
      <c r="FHD3" s="74"/>
      <c r="FHE3" s="74"/>
      <c r="FHF3" s="74"/>
      <c r="FHG3" s="74"/>
      <c r="FHH3" s="74"/>
      <c r="FHI3" s="73"/>
      <c r="FHJ3" s="74"/>
      <c r="FHK3" s="74"/>
      <c r="FHL3" s="74"/>
      <c r="FHM3" s="74"/>
      <c r="FHN3" s="74"/>
      <c r="FHO3" s="73"/>
      <c r="FHP3" s="74"/>
      <c r="FHQ3" s="74"/>
      <c r="FHR3" s="74"/>
      <c r="FHS3" s="74"/>
      <c r="FHT3" s="74"/>
      <c r="FHU3" s="73"/>
      <c r="FHV3" s="74"/>
      <c r="FHW3" s="74"/>
      <c r="FHX3" s="74"/>
      <c r="FHY3" s="74"/>
      <c r="FHZ3" s="74"/>
      <c r="FIA3" s="73"/>
      <c r="FIB3" s="74"/>
      <c r="FIC3" s="74"/>
      <c r="FID3" s="74"/>
      <c r="FIE3" s="74"/>
      <c r="FIF3" s="74"/>
      <c r="FIG3" s="73"/>
      <c r="FIH3" s="74"/>
      <c r="FII3" s="74"/>
      <c r="FIJ3" s="74"/>
      <c r="FIK3" s="74"/>
      <c r="FIL3" s="74"/>
      <c r="FIM3" s="73"/>
      <c r="FIN3" s="74"/>
      <c r="FIO3" s="74"/>
      <c r="FIP3" s="74"/>
      <c r="FIQ3" s="74"/>
      <c r="FIR3" s="74"/>
      <c r="FIS3" s="73"/>
      <c r="FIT3" s="74"/>
      <c r="FIU3" s="74"/>
      <c r="FIV3" s="74"/>
      <c r="FIW3" s="74"/>
      <c r="FIX3" s="74"/>
      <c r="FIY3" s="73"/>
      <c r="FIZ3" s="74"/>
      <c r="FJA3" s="74"/>
      <c r="FJB3" s="74"/>
      <c r="FJC3" s="74"/>
      <c r="FJD3" s="74"/>
      <c r="FJE3" s="73"/>
      <c r="FJF3" s="74"/>
      <c r="FJG3" s="74"/>
      <c r="FJH3" s="74"/>
      <c r="FJI3" s="74"/>
      <c r="FJJ3" s="74"/>
      <c r="FJK3" s="73"/>
      <c r="FJL3" s="74"/>
      <c r="FJM3" s="74"/>
      <c r="FJN3" s="74"/>
      <c r="FJO3" s="74"/>
      <c r="FJP3" s="74"/>
      <c r="FJQ3" s="73"/>
      <c r="FJR3" s="74"/>
      <c r="FJS3" s="74"/>
      <c r="FJT3" s="74"/>
      <c r="FJU3" s="74"/>
      <c r="FJV3" s="74"/>
      <c r="FJW3" s="73"/>
      <c r="FJX3" s="74"/>
      <c r="FJY3" s="74"/>
      <c r="FJZ3" s="74"/>
      <c r="FKA3" s="74"/>
      <c r="FKB3" s="74"/>
      <c r="FKC3" s="73"/>
      <c r="FKD3" s="74"/>
      <c r="FKE3" s="74"/>
      <c r="FKF3" s="74"/>
      <c r="FKG3" s="74"/>
      <c r="FKH3" s="74"/>
      <c r="FKI3" s="73"/>
      <c r="FKJ3" s="74"/>
      <c r="FKK3" s="74"/>
      <c r="FKL3" s="74"/>
      <c r="FKM3" s="74"/>
      <c r="FKN3" s="74"/>
      <c r="FKO3" s="73"/>
      <c r="FKP3" s="74"/>
      <c r="FKQ3" s="74"/>
      <c r="FKR3" s="74"/>
      <c r="FKS3" s="74"/>
      <c r="FKT3" s="74"/>
      <c r="FKU3" s="73"/>
      <c r="FKV3" s="74"/>
      <c r="FKW3" s="74"/>
      <c r="FKX3" s="74"/>
      <c r="FKY3" s="74"/>
      <c r="FKZ3" s="74"/>
      <c r="FLA3" s="73"/>
      <c r="FLB3" s="74"/>
      <c r="FLC3" s="74"/>
      <c r="FLD3" s="74"/>
      <c r="FLE3" s="74"/>
      <c r="FLF3" s="74"/>
      <c r="FLG3" s="73"/>
      <c r="FLH3" s="74"/>
      <c r="FLI3" s="74"/>
      <c r="FLJ3" s="74"/>
      <c r="FLK3" s="74"/>
      <c r="FLL3" s="74"/>
      <c r="FLM3" s="73"/>
      <c r="FLN3" s="74"/>
      <c r="FLO3" s="74"/>
      <c r="FLP3" s="74"/>
      <c r="FLQ3" s="74"/>
      <c r="FLR3" s="74"/>
      <c r="FLS3" s="73"/>
      <c r="FLT3" s="74"/>
      <c r="FLU3" s="74"/>
      <c r="FLV3" s="74"/>
      <c r="FLW3" s="74"/>
      <c r="FLX3" s="74"/>
      <c r="FLY3" s="73"/>
      <c r="FLZ3" s="74"/>
      <c r="FMA3" s="74"/>
      <c r="FMB3" s="74"/>
      <c r="FMC3" s="74"/>
      <c r="FMD3" s="74"/>
      <c r="FME3" s="73"/>
      <c r="FMF3" s="74"/>
      <c r="FMG3" s="74"/>
      <c r="FMH3" s="74"/>
      <c r="FMI3" s="74"/>
      <c r="FMJ3" s="74"/>
      <c r="FMK3" s="73"/>
      <c r="FML3" s="74"/>
      <c r="FMM3" s="74"/>
      <c r="FMN3" s="74"/>
      <c r="FMO3" s="74"/>
      <c r="FMP3" s="74"/>
      <c r="FMQ3" s="73"/>
      <c r="FMR3" s="74"/>
      <c r="FMS3" s="74"/>
      <c r="FMT3" s="74"/>
      <c r="FMU3" s="74"/>
      <c r="FMV3" s="74"/>
      <c r="FMW3" s="73"/>
      <c r="FMX3" s="74"/>
      <c r="FMY3" s="74"/>
      <c r="FMZ3" s="74"/>
      <c r="FNA3" s="74"/>
      <c r="FNB3" s="74"/>
      <c r="FNC3" s="73"/>
      <c r="FND3" s="74"/>
      <c r="FNE3" s="74"/>
      <c r="FNF3" s="74"/>
      <c r="FNG3" s="74"/>
      <c r="FNH3" s="74"/>
      <c r="FNI3" s="73"/>
      <c r="FNJ3" s="74"/>
      <c r="FNK3" s="74"/>
      <c r="FNL3" s="74"/>
      <c r="FNM3" s="74"/>
      <c r="FNN3" s="74"/>
      <c r="FNO3" s="73"/>
      <c r="FNP3" s="74"/>
      <c r="FNQ3" s="74"/>
      <c r="FNR3" s="74"/>
      <c r="FNS3" s="74"/>
      <c r="FNT3" s="74"/>
      <c r="FNU3" s="73"/>
      <c r="FNV3" s="74"/>
      <c r="FNW3" s="74"/>
      <c r="FNX3" s="74"/>
      <c r="FNY3" s="74"/>
      <c r="FNZ3" s="74"/>
      <c r="FOA3" s="73"/>
      <c r="FOB3" s="74"/>
      <c r="FOC3" s="74"/>
      <c r="FOD3" s="74"/>
      <c r="FOE3" s="74"/>
      <c r="FOF3" s="74"/>
      <c r="FOG3" s="73"/>
      <c r="FOH3" s="74"/>
      <c r="FOI3" s="74"/>
      <c r="FOJ3" s="74"/>
      <c r="FOK3" s="74"/>
      <c r="FOL3" s="74"/>
      <c r="FOM3" s="73"/>
      <c r="FON3" s="74"/>
      <c r="FOO3" s="74"/>
      <c r="FOP3" s="74"/>
      <c r="FOQ3" s="74"/>
      <c r="FOR3" s="74"/>
      <c r="FOS3" s="73"/>
      <c r="FOT3" s="74"/>
      <c r="FOU3" s="74"/>
      <c r="FOV3" s="74"/>
      <c r="FOW3" s="74"/>
      <c r="FOX3" s="74"/>
      <c r="FOY3" s="73"/>
      <c r="FOZ3" s="74"/>
      <c r="FPA3" s="74"/>
      <c r="FPB3" s="74"/>
      <c r="FPC3" s="74"/>
      <c r="FPD3" s="74"/>
      <c r="FPE3" s="73"/>
      <c r="FPF3" s="74"/>
      <c r="FPG3" s="74"/>
      <c r="FPH3" s="74"/>
      <c r="FPI3" s="74"/>
      <c r="FPJ3" s="74"/>
      <c r="FPK3" s="73"/>
      <c r="FPL3" s="74"/>
      <c r="FPM3" s="74"/>
      <c r="FPN3" s="74"/>
      <c r="FPO3" s="74"/>
      <c r="FPP3" s="74"/>
      <c r="FPQ3" s="73"/>
      <c r="FPR3" s="74"/>
      <c r="FPS3" s="74"/>
      <c r="FPT3" s="74"/>
      <c r="FPU3" s="74"/>
      <c r="FPV3" s="74"/>
      <c r="FPW3" s="73"/>
      <c r="FPX3" s="74"/>
      <c r="FPY3" s="74"/>
      <c r="FPZ3" s="74"/>
      <c r="FQA3" s="74"/>
      <c r="FQB3" s="74"/>
      <c r="FQC3" s="73"/>
      <c r="FQD3" s="74"/>
      <c r="FQE3" s="74"/>
      <c r="FQF3" s="74"/>
      <c r="FQG3" s="74"/>
      <c r="FQH3" s="74"/>
      <c r="FQI3" s="73"/>
      <c r="FQJ3" s="74"/>
      <c r="FQK3" s="74"/>
      <c r="FQL3" s="74"/>
      <c r="FQM3" s="74"/>
      <c r="FQN3" s="74"/>
      <c r="FQO3" s="73"/>
      <c r="FQP3" s="74"/>
      <c r="FQQ3" s="74"/>
      <c r="FQR3" s="74"/>
      <c r="FQS3" s="74"/>
      <c r="FQT3" s="74"/>
      <c r="FQU3" s="73"/>
      <c r="FQV3" s="74"/>
      <c r="FQW3" s="74"/>
      <c r="FQX3" s="74"/>
      <c r="FQY3" s="74"/>
      <c r="FQZ3" s="74"/>
      <c r="FRA3" s="73"/>
      <c r="FRB3" s="74"/>
      <c r="FRC3" s="74"/>
      <c r="FRD3" s="74"/>
      <c r="FRE3" s="74"/>
      <c r="FRF3" s="74"/>
      <c r="FRG3" s="73"/>
      <c r="FRH3" s="74"/>
      <c r="FRI3" s="74"/>
      <c r="FRJ3" s="74"/>
      <c r="FRK3" s="74"/>
      <c r="FRL3" s="74"/>
      <c r="FRM3" s="73"/>
      <c r="FRN3" s="74"/>
      <c r="FRO3" s="74"/>
      <c r="FRP3" s="74"/>
      <c r="FRQ3" s="74"/>
      <c r="FRR3" s="74"/>
      <c r="FRS3" s="73"/>
      <c r="FRT3" s="74"/>
      <c r="FRU3" s="74"/>
      <c r="FRV3" s="74"/>
      <c r="FRW3" s="74"/>
      <c r="FRX3" s="74"/>
      <c r="FRY3" s="73"/>
      <c r="FRZ3" s="74"/>
      <c r="FSA3" s="74"/>
      <c r="FSB3" s="74"/>
      <c r="FSC3" s="74"/>
      <c r="FSD3" s="74"/>
      <c r="FSE3" s="73"/>
      <c r="FSF3" s="74"/>
      <c r="FSG3" s="74"/>
      <c r="FSH3" s="74"/>
      <c r="FSI3" s="74"/>
      <c r="FSJ3" s="74"/>
      <c r="FSK3" s="73"/>
      <c r="FSL3" s="74"/>
      <c r="FSM3" s="74"/>
      <c r="FSN3" s="74"/>
      <c r="FSO3" s="74"/>
      <c r="FSP3" s="74"/>
      <c r="FSQ3" s="73"/>
      <c r="FSR3" s="74"/>
      <c r="FSS3" s="74"/>
      <c r="FST3" s="74"/>
      <c r="FSU3" s="74"/>
      <c r="FSV3" s="74"/>
      <c r="FSW3" s="73"/>
      <c r="FSX3" s="74"/>
      <c r="FSY3" s="74"/>
      <c r="FSZ3" s="74"/>
      <c r="FTA3" s="74"/>
      <c r="FTB3" s="74"/>
      <c r="FTC3" s="73"/>
      <c r="FTD3" s="74"/>
      <c r="FTE3" s="74"/>
      <c r="FTF3" s="74"/>
      <c r="FTG3" s="74"/>
      <c r="FTH3" s="74"/>
      <c r="FTI3" s="73"/>
      <c r="FTJ3" s="74"/>
      <c r="FTK3" s="74"/>
      <c r="FTL3" s="74"/>
      <c r="FTM3" s="74"/>
      <c r="FTN3" s="74"/>
      <c r="FTO3" s="73"/>
      <c r="FTP3" s="74"/>
      <c r="FTQ3" s="74"/>
      <c r="FTR3" s="74"/>
      <c r="FTS3" s="74"/>
      <c r="FTT3" s="74"/>
      <c r="FTU3" s="73"/>
      <c r="FTV3" s="74"/>
      <c r="FTW3" s="74"/>
      <c r="FTX3" s="74"/>
      <c r="FTY3" s="74"/>
      <c r="FTZ3" s="74"/>
      <c r="FUA3" s="73"/>
      <c r="FUB3" s="74"/>
      <c r="FUC3" s="74"/>
      <c r="FUD3" s="74"/>
      <c r="FUE3" s="74"/>
      <c r="FUF3" s="74"/>
      <c r="FUG3" s="73"/>
      <c r="FUH3" s="74"/>
      <c r="FUI3" s="74"/>
      <c r="FUJ3" s="74"/>
      <c r="FUK3" s="74"/>
      <c r="FUL3" s="74"/>
      <c r="FUM3" s="73"/>
      <c r="FUN3" s="74"/>
      <c r="FUO3" s="74"/>
      <c r="FUP3" s="74"/>
      <c r="FUQ3" s="74"/>
      <c r="FUR3" s="74"/>
      <c r="FUS3" s="73"/>
      <c r="FUT3" s="74"/>
      <c r="FUU3" s="74"/>
      <c r="FUV3" s="74"/>
      <c r="FUW3" s="74"/>
      <c r="FUX3" s="74"/>
      <c r="FUY3" s="73"/>
      <c r="FUZ3" s="74"/>
      <c r="FVA3" s="74"/>
      <c r="FVB3" s="74"/>
      <c r="FVC3" s="74"/>
      <c r="FVD3" s="74"/>
      <c r="FVE3" s="73"/>
      <c r="FVF3" s="74"/>
      <c r="FVG3" s="74"/>
      <c r="FVH3" s="74"/>
      <c r="FVI3" s="74"/>
      <c r="FVJ3" s="74"/>
      <c r="FVK3" s="73"/>
      <c r="FVL3" s="74"/>
      <c r="FVM3" s="74"/>
      <c r="FVN3" s="74"/>
      <c r="FVO3" s="74"/>
      <c r="FVP3" s="74"/>
      <c r="FVQ3" s="73"/>
      <c r="FVR3" s="74"/>
      <c r="FVS3" s="74"/>
      <c r="FVT3" s="74"/>
      <c r="FVU3" s="74"/>
      <c r="FVV3" s="74"/>
      <c r="FVW3" s="73"/>
      <c r="FVX3" s="74"/>
      <c r="FVY3" s="74"/>
      <c r="FVZ3" s="74"/>
      <c r="FWA3" s="74"/>
      <c r="FWB3" s="74"/>
      <c r="FWC3" s="73"/>
      <c r="FWD3" s="74"/>
      <c r="FWE3" s="74"/>
      <c r="FWF3" s="74"/>
      <c r="FWG3" s="74"/>
      <c r="FWH3" s="74"/>
      <c r="FWI3" s="73"/>
      <c r="FWJ3" s="74"/>
      <c r="FWK3" s="74"/>
      <c r="FWL3" s="74"/>
      <c r="FWM3" s="74"/>
      <c r="FWN3" s="74"/>
      <c r="FWO3" s="73"/>
      <c r="FWP3" s="74"/>
      <c r="FWQ3" s="74"/>
      <c r="FWR3" s="74"/>
      <c r="FWS3" s="74"/>
      <c r="FWT3" s="74"/>
      <c r="FWU3" s="73"/>
      <c r="FWV3" s="74"/>
      <c r="FWW3" s="74"/>
      <c r="FWX3" s="74"/>
      <c r="FWY3" s="74"/>
      <c r="FWZ3" s="74"/>
      <c r="FXA3" s="73"/>
      <c r="FXB3" s="74"/>
      <c r="FXC3" s="74"/>
      <c r="FXD3" s="74"/>
      <c r="FXE3" s="74"/>
      <c r="FXF3" s="74"/>
      <c r="FXG3" s="73"/>
      <c r="FXH3" s="74"/>
      <c r="FXI3" s="74"/>
      <c r="FXJ3" s="74"/>
      <c r="FXK3" s="74"/>
      <c r="FXL3" s="74"/>
      <c r="FXM3" s="73"/>
      <c r="FXN3" s="74"/>
      <c r="FXO3" s="74"/>
      <c r="FXP3" s="74"/>
      <c r="FXQ3" s="74"/>
      <c r="FXR3" s="74"/>
      <c r="FXS3" s="73"/>
      <c r="FXT3" s="74"/>
      <c r="FXU3" s="74"/>
      <c r="FXV3" s="74"/>
      <c r="FXW3" s="74"/>
      <c r="FXX3" s="74"/>
      <c r="FXY3" s="73"/>
      <c r="FXZ3" s="74"/>
      <c r="FYA3" s="74"/>
      <c r="FYB3" s="74"/>
      <c r="FYC3" s="74"/>
      <c r="FYD3" s="74"/>
      <c r="FYE3" s="73"/>
      <c r="FYF3" s="74"/>
      <c r="FYG3" s="74"/>
      <c r="FYH3" s="74"/>
      <c r="FYI3" s="74"/>
      <c r="FYJ3" s="74"/>
      <c r="FYK3" s="73"/>
      <c r="FYL3" s="74"/>
      <c r="FYM3" s="74"/>
      <c r="FYN3" s="74"/>
      <c r="FYO3" s="74"/>
      <c r="FYP3" s="74"/>
      <c r="FYQ3" s="73"/>
      <c r="FYR3" s="74"/>
      <c r="FYS3" s="74"/>
      <c r="FYT3" s="74"/>
      <c r="FYU3" s="74"/>
      <c r="FYV3" s="74"/>
      <c r="FYW3" s="73"/>
      <c r="FYX3" s="74"/>
      <c r="FYY3" s="74"/>
      <c r="FYZ3" s="74"/>
      <c r="FZA3" s="74"/>
      <c r="FZB3" s="74"/>
      <c r="FZC3" s="73"/>
      <c r="FZD3" s="74"/>
      <c r="FZE3" s="74"/>
      <c r="FZF3" s="74"/>
      <c r="FZG3" s="74"/>
      <c r="FZH3" s="74"/>
      <c r="FZI3" s="73"/>
      <c r="FZJ3" s="74"/>
      <c r="FZK3" s="74"/>
      <c r="FZL3" s="74"/>
      <c r="FZM3" s="74"/>
      <c r="FZN3" s="74"/>
      <c r="FZO3" s="73"/>
      <c r="FZP3" s="74"/>
      <c r="FZQ3" s="74"/>
      <c r="FZR3" s="74"/>
      <c r="FZS3" s="74"/>
      <c r="FZT3" s="74"/>
      <c r="FZU3" s="73"/>
      <c r="FZV3" s="74"/>
      <c r="FZW3" s="74"/>
      <c r="FZX3" s="74"/>
      <c r="FZY3" s="74"/>
      <c r="FZZ3" s="74"/>
      <c r="GAA3" s="73"/>
      <c r="GAB3" s="74"/>
      <c r="GAC3" s="74"/>
      <c r="GAD3" s="74"/>
      <c r="GAE3" s="74"/>
      <c r="GAF3" s="74"/>
      <c r="GAG3" s="73"/>
      <c r="GAH3" s="74"/>
      <c r="GAI3" s="74"/>
      <c r="GAJ3" s="74"/>
      <c r="GAK3" s="74"/>
      <c r="GAL3" s="74"/>
      <c r="GAM3" s="73"/>
      <c r="GAN3" s="74"/>
      <c r="GAO3" s="74"/>
      <c r="GAP3" s="74"/>
      <c r="GAQ3" s="74"/>
      <c r="GAR3" s="74"/>
      <c r="GAS3" s="73"/>
      <c r="GAT3" s="74"/>
      <c r="GAU3" s="74"/>
      <c r="GAV3" s="74"/>
      <c r="GAW3" s="74"/>
      <c r="GAX3" s="74"/>
      <c r="GAY3" s="73"/>
      <c r="GAZ3" s="74"/>
      <c r="GBA3" s="74"/>
      <c r="GBB3" s="74"/>
      <c r="GBC3" s="74"/>
      <c r="GBD3" s="74"/>
      <c r="GBE3" s="73"/>
      <c r="GBF3" s="74"/>
      <c r="GBG3" s="74"/>
      <c r="GBH3" s="74"/>
      <c r="GBI3" s="74"/>
      <c r="GBJ3" s="74"/>
      <c r="GBK3" s="73"/>
      <c r="GBL3" s="74"/>
      <c r="GBM3" s="74"/>
      <c r="GBN3" s="74"/>
      <c r="GBO3" s="74"/>
      <c r="GBP3" s="74"/>
      <c r="GBQ3" s="73"/>
      <c r="GBR3" s="74"/>
      <c r="GBS3" s="74"/>
      <c r="GBT3" s="74"/>
      <c r="GBU3" s="74"/>
      <c r="GBV3" s="74"/>
      <c r="GBW3" s="73"/>
      <c r="GBX3" s="74"/>
      <c r="GBY3" s="74"/>
      <c r="GBZ3" s="74"/>
      <c r="GCA3" s="74"/>
      <c r="GCB3" s="74"/>
      <c r="GCC3" s="73"/>
      <c r="GCD3" s="74"/>
      <c r="GCE3" s="74"/>
      <c r="GCF3" s="74"/>
      <c r="GCG3" s="74"/>
      <c r="GCH3" s="74"/>
      <c r="GCI3" s="73"/>
      <c r="GCJ3" s="74"/>
      <c r="GCK3" s="74"/>
      <c r="GCL3" s="74"/>
      <c r="GCM3" s="74"/>
      <c r="GCN3" s="74"/>
      <c r="GCO3" s="73"/>
      <c r="GCP3" s="74"/>
      <c r="GCQ3" s="74"/>
      <c r="GCR3" s="74"/>
      <c r="GCS3" s="74"/>
      <c r="GCT3" s="74"/>
      <c r="GCU3" s="73"/>
      <c r="GCV3" s="74"/>
      <c r="GCW3" s="74"/>
      <c r="GCX3" s="74"/>
      <c r="GCY3" s="74"/>
      <c r="GCZ3" s="74"/>
      <c r="GDA3" s="73"/>
      <c r="GDB3" s="74"/>
      <c r="GDC3" s="74"/>
      <c r="GDD3" s="74"/>
      <c r="GDE3" s="74"/>
      <c r="GDF3" s="74"/>
      <c r="GDG3" s="73"/>
      <c r="GDH3" s="74"/>
      <c r="GDI3" s="74"/>
      <c r="GDJ3" s="74"/>
      <c r="GDK3" s="74"/>
      <c r="GDL3" s="74"/>
      <c r="GDM3" s="73"/>
      <c r="GDN3" s="74"/>
      <c r="GDO3" s="74"/>
      <c r="GDP3" s="74"/>
      <c r="GDQ3" s="74"/>
      <c r="GDR3" s="74"/>
      <c r="GDS3" s="73"/>
      <c r="GDT3" s="74"/>
      <c r="GDU3" s="74"/>
      <c r="GDV3" s="74"/>
      <c r="GDW3" s="74"/>
      <c r="GDX3" s="74"/>
      <c r="GDY3" s="73"/>
      <c r="GDZ3" s="74"/>
      <c r="GEA3" s="74"/>
      <c r="GEB3" s="74"/>
      <c r="GEC3" s="74"/>
      <c r="GED3" s="74"/>
      <c r="GEE3" s="73"/>
      <c r="GEF3" s="74"/>
      <c r="GEG3" s="74"/>
      <c r="GEH3" s="74"/>
      <c r="GEI3" s="74"/>
      <c r="GEJ3" s="74"/>
      <c r="GEK3" s="73"/>
      <c r="GEL3" s="74"/>
      <c r="GEM3" s="74"/>
      <c r="GEN3" s="74"/>
      <c r="GEO3" s="74"/>
      <c r="GEP3" s="74"/>
      <c r="GEQ3" s="73"/>
      <c r="GER3" s="74"/>
      <c r="GES3" s="74"/>
      <c r="GET3" s="74"/>
      <c r="GEU3" s="74"/>
      <c r="GEV3" s="74"/>
      <c r="GEW3" s="73"/>
      <c r="GEX3" s="74"/>
      <c r="GEY3" s="74"/>
      <c r="GEZ3" s="74"/>
      <c r="GFA3" s="74"/>
      <c r="GFB3" s="74"/>
      <c r="GFC3" s="73"/>
      <c r="GFD3" s="74"/>
      <c r="GFE3" s="74"/>
      <c r="GFF3" s="74"/>
      <c r="GFG3" s="74"/>
      <c r="GFH3" s="74"/>
      <c r="GFI3" s="73"/>
      <c r="GFJ3" s="74"/>
      <c r="GFK3" s="74"/>
      <c r="GFL3" s="74"/>
      <c r="GFM3" s="74"/>
      <c r="GFN3" s="74"/>
      <c r="GFO3" s="73"/>
      <c r="GFP3" s="74"/>
      <c r="GFQ3" s="74"/>
      <c r="GFR3" s="74"/>
      <c r="GFS3" s="74"/>
      <c r="GFT3" s="74"/>
      <c r="GFU3" s="73"/>
      <c r="GFV3" s="74"/>
      <c r="GFW3" s="74"/>
      <c r="GFX3" s="74"/>
      <c r="GFY3" s="74"/>
      <c r="GFZ3" s="74"/>
      <c r="GGA3" s="73"/>
      <c r="GGB3" s="74"/>
      <c r="GGC3" s="74"/>
      <c r="GGD3" s="74"/>
      <c r="GGE3" s="74"/>
      <c r="GGF3" s="74"/>
      <c r="GGG3" s="73"/>
      <c r="GGH3" s="74"/>
      <c r="GGI3" s="74"/>
      <c r="GGJ3" s="74"/>
      <c r="GGK3" s="74"/>
      <c r="GGL3" s="74"/>
      <c r="GGM3" s="73"/>
      <c r="GGN3" s="74"/>
      <c r="GGO3" s="74"/>
      <c r="GGP3" s="74"/>
      <c r="GGQ3" s="74"/>
      <c r="GGR3" s="74"/>
      <c r="GGS3" s="73"/>
      <c r="GGT3" s="74"/>
      <c r="GGU3" s="74"/>
      <c r="GGV3" s="74"/>
      <c r="GGW3" s="74"/>
      <c r="GGX3" s="74"/>
      <c r="GGY3" s="73"/>
      <c r="GGZ3" s="74"/>
      <c r="GHA3" s="74"/>
      <c r="GHB3" s="74"/>
      <c r="GHC3" s="74"/>
      <c r="GHD3" s="74"/>
      <c r="GHE3" s="73"/>
      <c r="GHF3" s="74"/>
      <c r="GHG3" s="74"/>
      <c r="GHH3" s="74"/>
      <c r="GHI3" s="74"/>
      <c r="GHJ3" s="74"/>
      <c r="GHK3" s="73"/>
      <c r="GHL3" s="74"/>
      <c r="GHM3" s="74"/>
      <c r="GHN3" s="74"/>
      <c r="GHO3" s="74"/>
      <c r="GHP3" s="74"/>
      <c r="GHQ3" s="73"/>
      <c r="GHR3" s="74"/>
      <c r="GHS3" s="74"/>
      <c r="GHT3" s="74"/>
      <c r="GHU3" s="74"/>
      <c r="GHV3" s="74"/>
      <c r="GHW3" s="73"/>
      <c r="GHX3" s="74"/>
      <c r="GHY3" s="74"/>
      <c r="GHZ3" s="74"/>
      <c r="GIA3" s="74"/>
      <c r="GIB3" s="74"/>
      <c r="GIC3" s="73"/>
      <c r="GID3" s="74"/>
      <c r="GIE3" s="74"/>
      <c r="GIF3" s="74"/>
      <c r="GIG3" s="74"/>
      <c r="GIH3" s="74"/>
      <c r="GII3" s="73"/>
      <c r="GIJ3" s="74"/>
      <c r="GIK3" s="74"/>
      <c r="GIL3" s="74"/>
      <c r="GIM3" s="74"/>
      <c r="GIN3" s="74"/>
      <c r="GIO3" s="73"/>
      <c r="GIP3" s="74"/>
      <c r="GIQ3" s="74"/>
      <c r="GIR3" s="74"/>
      <c r="GIS3" s="74"/>
      <c r="GIT3" s="74"/>
      <c r="GIU3" s="73"/>
      <c r="GIV3" s="74"/>
      <c r="GIW3" s="74"/>
      <c r="GIX3" s="74"/>
      <c r="GIY3" s="74"/>
      <c r="GIZ3" s="74"/>
      <c r="GJA3" s="73"/>
      <c r="GJB3" s="74"/>
      <c r="GJC3" s="74"/>
      <c r="GJD3" s="74"/>
      <c r="GJE3" s="74"/>
      <c r="GJF3" s="74"/>
      <c r="GJG3" s="73"/>
      <c r="GJH3" s="74"/>
      <c r="GJI3" s="74"/>
      <c r="GJJ3" s="74"/>
      <c r="GJK3" s="74"/>
      <c r="GJL3" s="74"/>
      <c r="GJM3" s="73"/>
      <c r="GJN3" s="74"/>
      <c r="GJO3" s="74"/>
      <c r="GJP3" s="74"/>
      <c r="GJQ3" s="74"/>
      <c r="GJR3" s="74"/>
      <c r="GJS3" s="73"/>
      <c r="GJT3" s="74"/>
      <c r="GJU3" s="74"/>
      <c r="GJV3" s="74"/>
      <c r="GJW3" s="74"/>
      <c r="GJX3" s="74"/>
      <c r="GJY3" s="73"/>
      <c r="GJZ3" s="74"/>
      <c r="GKA3" s="74"/>
      <c r="GKB3" s="74"/>
      <c r="GKC3" s="74"/>
      <c r="GKD3" s="74"/>
      <c r="GKE3" s="73"/>
      <c r="GKF3" s="74"/>
      <c r="GKG3" s="74"/>
      <c r="GKH3" s="74"/>
      <c r="GKI3" s="74"/>
      <c r="GKJ3" s="74"/>
      <c r="GKK3" s="73"/>
      <c r="GKL3" s="74"/>
      <c r="GKM3" s="74"/>
      <c r="GKN3" s="74"/>
      <c r="GKO3" s="74"/>
      <c r="GKP3" s="74"/>
      <c r="GKQ3" s="73"/>
      <c r="GKR3" s="74"/>
      <c r="GKS3" s="74"/>
      <c r="GKT3" s="74"/>
      <c r="GKU3" s="74"/>
      <c r="GKV3" s="74"/>
      <c r="GKW3" s="73"/>
      <c r="GKX3" s="74"/>
      <c r="GKY3" s="74"/>
      <c r="GKZ3" s="74"/>
      <c r="GLA3" s="74"/>
      <c r="GLB3" s="74"/>
      <c r="GLC3" s="73"/>
      <c r="GLD3" s="74"/>
      <c r="GLE3" s="74"/>
      <c r="GLF3" s="74"/>
      <c r="GLG3" s="74"/>
      <c r="GLH3" s="74"/>
      <c r="GLI3" s="73"/>
      <c r="GLJ3" s="74"/>
      <c r="GLK3" s="74"/>
      <c r="GLL3" s="74"/>
      <c r="GLM3" s="74"/>
      <c r="GLN3" s="74"/>
      <c r="GLO3" s="73"/>
      <c r="GLP3" s="74"/>
      <c r="GLQ3" s="74"/>
      <c r="GLR3" s="74"/>
      <c r="GLS3" s="74"/>
      <c r="GLT3" s="74"/>
      <c r="GLU3" s="73"/>
      <c r="GLV3" s="74"/>
      <c r="GLW3" s="74"/>
      <c r="GLX3" s="74"/>
      <c r="GLY3" s="74"/>
      <c r="GLZ3" s="74"/>
      <c r="GMA3" s="73"/>
      <c r="GMB3" s="74"/>
      <c r="GMC3" s="74"/>
      <c r="GMD3" s="74"/>
      <c r="GME3" s="74"/>
      <c r="GMF3" s="74"/>
      <c r="GMG3" s="73"/>
      <c r="GMH3" s="74"/>
      <c r="GMI3" s="74"/>
      <c r="GMJ3" s="74"/>
      <c r="GMK3" s="74"/>
      <c r="GML3" s="74"/>
      <c r="GMM3" s="73"/>
      <c r="GMN3" s="74"/>
      <c r="GMO3" s="74"/>
      <c r="GMP3" s="74"/>
      <c r="GMQ3" s="74"/>
      <c r="GMR3" s="74"/>
      <c r="GMS3" s="73"/>
      <c r="GMT3" s="74"/>
      <c r="GMU3" s="74"/>
      <c r="GMV3" s="74"/>
      <c r="GMW3" s="74"/>
      <c r="GMX3" s="74"/>
      <c r="GMY3" s="73"/>
      <c r="GMZ3" s="74"/>
      <c r="GNA3" s="74"/>
      <c r="GNB3" s="74"/>
      <c r="GNC3" s="74"/>
      <c r="GND3" s="74"/>
      <c r="GNE3" s="73"/>
      <c r="GNF3" s="74"/>
      <c r="GNG3" s="74"/>
      <c r="GNH3" s="74"/>
      <c r="GNI3" s="74"/>
      <c r="GNJ3" s="74"/>
      <c r="GNK3" s="73"/>
      <c r="GNL3" s="74"/>
      <c r="GNM3" s="74"/>
      <c r="GNN3" s="74"/>
      <c r="GNO3" s="74"/>
      <c r="GNP3" s="74"/>
      <c r="GNQ3" s="73"/>
      <c r="GNR3" s="74"/>
      <c r="GNS3" s="74"/>
      <c r="GNT3" s="74"/>
      <c r="GNU3" s="74"/>
      <c r="GNV3" s="74"/>
      <c r="GNW3" s="73"/>
      <c r="GNX3" s="74"/>
      <c r="GNY3" s="74"/>
      <c r="GNZ3" s="74"/>
      <c r="GOA3" s="74"/>
      <c r="GOB3" s="74"/>
      <c r="GOC3" s="73"/>
      <c r="GOD3" s="74"/>
      <c r="GOE3" s="74"/>
      <c r="GOF3" s="74"/>
      <c r="GOG3" s="74"/>
      <c r="GOH3" s="74"/>
      <c r="GOI3" s="73"/>
      <c r="GOJ3" s="74"/>
      <c r="GOK3" s="74"/>
      <c r="GOL3" s="74"/>
      <c r="GOM3" s="74"/>
      <c r="GON3" s="74"/>
      <c r="GOO3" s="73"/>
      <c r="GOP3" s="74"/>
      <c r="GOQ3" s="74"/>
      <c r="GOR3" s="74"/>
      <c r="GOS3" s="74"/>
      <c r="GOT3" s="74"/>
      <c r="GOU3" s="73"/>
      <c r="GOV3" s="74"/>
      <c r="GOW3" s="74"/>
      <c r="GOX3" s="74"/>
      <c r="GOY3" s="74"/>
      <c r="GOZ3" s="74"/>
      <c r="GPA3" s="73"/>
      <c r="GPB3" s="74"/>
      <c r="GPC3" s="74"/>
      <c r="GPD3" s="74"/>
      <c r="GPE3" s="74"/>
      <c r="GPF3" s="74"/>
      <c r="GPG3" s="73"/>
      <c r="GPH3" s="74"/>
      <c r="GPI3" s="74"/>
      <c r="GPJ3" s="74"/>
      <c r="GPK3" s="74"/>
      <c r="GPL3" s="74"/>
      <c r="GPM3" s="73"/>
      <c r="GPN3" s="74"/>
      <c r="GPO3" s="74"/>
      <c r="GPP3" s="74"/>
      <c r="GPQ3" s="74"/>
      <c r="GPR3" s="74"/>
      <c r="GPS3" s="73"/>
      <c r="GPT3" s="74"/>
      <c r="GPU3" s="74"/>
      <c r="GPV3" s="74"/>
      <c r="GPW3" s="74"/>
      <c r="GPX3" s="74"/>
      <c r="GPY3" s="73"/>
      <c r="GPZ3" s="74"/>
      <c r="GQA3" s="74"/>
      <c r="GQB3" s="74"/>
      <c r="GQC3" s="74"/>
      <c r="GQD3" s="74"/>
      <c r="GQE3" s="73"/>
      <c r="GQF3" s="74"/>
      <c r="GQG3" s="74"/>
      <c r="GQH3" s="74"/>
      <c r="GQI3" s="74"/>
      <c r="GQJ3" s="74"/>
      <c r="GQK3" s="73"/>
      <c r="GQL3" s="74"/>
      <c r="GQM3" s="74"/>
      <c r="GQN3" s="74"/>
      <c r="GQO3" s="74"/>
      <c r="GQP3" s="74"/>
      <c r="GQQ3" s="73"/>
      <c r="GQR3" s="74"/>
      <c r="GQS3" s="74"/>
      <c r="GQT3" s="74"/>
      <c r="GQU3" s="74"/>
      <c r="GQV3" s="74"/>
      <c r="GQW3" s="73"/>
      <c r="GQX3" s="74"/>
      <c r="GQY3" s="74"/>
      <c r="GQZ3" s="74"/>
      <c r="GRA3" s="74"/>
      <c r="GRB3" s="74"/>
      <c r="GRC3" s="73"/>
      <c r="GRD3" s="74"/>
      <c r="GRE3" s="74"/>
      <c r="GRF3" s="74"/>
      <c r="GRG3" s="74"/>
      <c r="GRH3" s="74"/>
      <c r="GRI3" s="73"/>
      <c r="GRJ3" s="74"/>
      <c r="GRK3" s="74"/>
      <c r="GRL3" s="74"/>
      <c r="GRM3" s="74"/>
      <c r="GRN3" s="74"/>
      <c r="GRO3" s="73"/>
      <c r="GRP3" s="74"/>
      <c r="GRQ3" s="74"/>
      <c r="GRR3" s="74"/>
      <c r="GRS3" s="74"/>
      <c r="GRT3" s="74"/>
      <c r="GRU3" s="73"/>
      <c r="GRV3" s="74"/>
      <c r="GRW3" s="74"/>
      <c r="GRX3" s="74"/>
      <c r="GRY3" s="74"/>
      <c r="GRZ3" s="74"/>
      <c r="GSA3" s="73"/>
      <c r="GSB3" s="74"/>
      <c r="GSC3" s="74"/>
      <c r="GSD3" s="74"/>
      <c r="GSE3" s="74"/>
      <c r="GSF3" s="74"/>
      <c r="GSG3" s="73"/>
      <c r="GSH3" s="74"/>
      <c r="GSI3" s="74"/>
      <c r="GSJ3" s="74"/>
      <c r="GSK3" s="74"/>
      <c r="GSL3" s="74"/>
      <c r="GSM3" s="73"/>
      <c r="GSN3" s="74"/>
      <c r="GSO3" s="74"/>
      <c r="GSP3" s="74"/>
      <c r="GSQ3" s="74"/>
      <c r="GSR3" s="74"/>
      <c r="GSS3" s="73"/>
      <c r="GST3" s="74"/>
      <c r="GSU3" s="74"/>
      <c r="GSV3" s="74"/>
      <c r="GSW3" s="74"/>
      <c r="GSX3" s="74"/>
      <c r="GSY3" s="73"/>
      <c r="GSZ3" s="74"/>
      <c r="GTA3" s="74"/>
      <c r="GTB3" s="74"/>
      <c r="GTC3" s="74"/>
      <c r="GTD3" s="74"/>
      <c r="GTE3" s="73"/>
      <c r="GTF3" s="74"/>
      <c r="GTG3" s="74"/>
      <c r="GTH3" s="74"/>
      <c r="GTI3" s="74"/>
      <c r="GTJ3" s="74"/>
      <c r="GTK3" s="73"/>
      <c r="GTL3" s="74"/>
      <c r="GTM3" s="74"/>
      <c r="GTN3" s="74"/>
      <c r="GTO3" s="74"/>
      <c r="GTP3" s="74"/>
      <c r="GTQ3" s="73"/>
      <c r="GTR3" s="74"/>
      <c r="GTS3" s="74"/>
      <c r="GTT3" s="74"/>
      <c r="GTU3" s="74"/>
      <c r="GTV3" s="74"/>
      <c r="GTW3" s="73"/>
      <c r="GTX3" s="74"/>
      <c r="GTY3" s="74"/>
      <c r="GTZ3" s="74"/>
      <c r="GUA3" s="74"/>
      <c r="GUB3" s="74"/>
      <c r="GUC3" s="73"/>
      <c r="GUD3" s="74"/>
      <c r="GUE3" s="74"/>
      <c r="GUF3" s="74"/>
      <c r="GUG3" s="74"/>
      <c r="GUH3" s="74"/>
      <c r="GUI3" s="73"/>
      <c r="GUJ3" s="74"/>
      <c r="GUK3" s="74"/>
      <c r="GUL3" s="74"/>
      <c r="GUM3" s="74"/>
      <c r="GUN3" s="74"/>
      <c r="GUO3" s="73"/>
      <c r="GUP3" s="74"/>
      <c r="GUQ3" s="74"/>
      <c r="GUR3" s="74"/>
      <c r="GUS3" s="74"/>
      <c r="GUT3" s="74"/>
      <c r="GUU3" s="73"/>
      <c r="GUV3" s="74"/>
      <c r="GUW3" s="74"/>
      <c r="GUX3" s="74"/>
      <c r="GUY3" s="74"/>
      <c r="GUZ3" s="74"/>
      <c r="GVA3" s="73"/>
      <c r="GVB3" s="74"/>
      <c r="GVC3" s="74"/>
      <c r="GVD3" s="74"/>
      <c r="GVE3" s="74"/>
      <c r="GVF3" s="74"/>
      <c r="GVG3" s="73"/>
      <c r="GVH3" s="74"/>
      <c r="GVI3" s="74"/>
      <c r="GVJ3" s="74"/>
      <c r="GVK3" s="74"/>
      <c r="GVL3" s="74"/>
      <c r="GVM3" s="73"/>
      <c r="GVN3" s="74"/>
      <c r="GVO3" s="74"/>
      <c r="GVP3" s="74"/>
      <c r="GVQ3" s="74"/>
      <c r="GVR3" s="74"/>
      <c r="GVS3" s="73"/>
      <c r="GVT3" s="74"/>
      <c r="GVU3" s="74"/>
      <c r="GVV3" s="74"/>
      <c r="GVW3" s="74"/>
      <c r="GVX3" s="74"/>
      <c r="GVY3" s="73"/>
      <c r="GVZ3" s="74"/>
      <c r="GWA3" s="74"/>
      <c r="GWB3" s="74"/>
      <c r="GWC3" s="74"/>
      <c r="GWD3" s="74"/>
      <c r="GWE3" s="73"/>
      <c r="GWF3" s="74"/>
      <c r="GWG3" s="74"/>
      <c r="GWH3" s="74"/>
      <c r="GWI3" s="74"/>
      <c r="GWJ3" s="74"/>
      <c r="GWK3" s="73"/>
      <c r="GWL3" s="74"/>
      <c r="GWM3" s="74"/>
      <c r="GWN3" s="74"/>
      <c r="GWO3" s="74"/>
      <c r="GWP3" s="74"/>
      <c r="GWQ3" s="73"/>
      <c r="GWR3" s="74"/>
      <c r="GWS3" s="74"/>
      <c r="GWT3" s="74"/>
      <c r="GWU3" s="74"/>
      <c r="GWV3" s="74"/>
      <c r="GWW3" s="73"/>
      <c r="GWX3" s="74"/>
      <c r="GWY3" s="74"/>
      <c r="GWZ3" s="74"/>
      <c r="GXA3" s="74"/>
      <c r="GXB3" s="74"/>
      <c r="GXC3" s="73"/>
      <c r="GXD3" s="74"/>
      <c r="GXE3" s="74"/>
      <c r="GXF3" s="74"/>
      <c r="GXG3" s="74"/>
      <c r="GXH3" s="74"/>
      <c r="GXI3" s="73"/>
      <c r="GXJ3" s="74"/>
      <c r="GXK3" s="74"/>
      <c r="GXL3" s="74"/>
      <c r="GXM3" s="74"/>
      <c r="GXN3" s="74"/>
      <c r="GXO3" s="73"/>
      <c r="GXP3" s="74"/>
      <c r="GXQ3" s="74"/>
      <c r="GXR3" s="74"/>
      <c r="GXS3" s="74"/>
      <c r="GXT3" s="74"/>
      <c r="GXU3" s="73"/>
      <c r="GXV3" s="74"/>
      <c r="GXW3" s="74"/>
      <c r="GXX3" s="74"/>
      <c r="GXY3" s="74"/>
      <c r="GXZ3" s="74"/>
      <c r="GYA3" s="73"/>
      <c r="GYB3" s="74"/>
      <c r="GYC3" s="74"/>
      <c r="GYD3" s="74"/>
      <c r="GYE3" s="74"/>
      <c r="GYF3" s="74"/>
      <c r="GYG3" s="73"/>
      <c r="GYH3" s="74"/>
      <c r="GYI3" s="74"/>
      <c r="GYJ3" s="74"/>
      <c r="GYK3" s="74"/>
      <c r="GYL3" s="74"/>
      <c r="GYM3" s="73"/>
      <c r="GYN3" s="74"/>
      <c r="GYO3" s="74"/>
      <c r="GYP3" s="74"/>
      <c r="GYQ3" s="74"/>
      <c r="GYR3" s="74"/>
      <c r="GYS3" s="73"/>
      <c r="GYT3" s="74"/>
      <c r="GYU3" s="74"/>
      <c r="GYV3" s="74"/>
      <c r="GYW3" s="74"/>
      <c r="GYX3" s="74"/>
      <c r="GYY3" s="73"/>
      <c r="GYZ3" s="74"/>
      <c r="GZA3" s="74"/>
      <c r="GZB3" s="74"/>
      <c r="GZC3" s="74"/>
      <c r="GZD3" s="74"/>
      <c r="GZE3" s="73"/>
      <c r="GZF3" s="74"/>
      <c r="GZG3" s="74"/>
      <c r="GZH3" s="74"/>
      <c r="GZI3" s="74"/>
      <c r="GZJ3" s="74"/>
      <c r="GZK3" s="73"/>
      <c r="GZL3" s="74"/>
      <c r="GZM3" s="74"/>
      <c r="GZN3" s="74"/>
      <c r="GZO3" s="74"/>
      <c r="GZP3" s="74"/>
      <c r="GZQ3" s="73"/>
      <c r="GZR3" s="74"/>
      <c r="GZS3" s="74"/>
      <c r="GZT3" s="74"/>
      <c r="GZU3" s="74"/>
      <c r="GZV3" s="74"/>
      <c r="GZW3" s="73"/>
      <c r="GZX3" s="74"/>
      <c r="GZY3" s="74"/>
      <c r="GZZ3" s="74"/>
      <c r="HAA3" s="74"/>
      <c r="HAB3" s="74"/>
      <c r="HAC3" s="73"/>
      <c r="HAD3" s="74"/>
      <c r="HAE3" s="74"/>
      <c r="HAF3" s="74"/>
      <c r="HAG3" s="74"/>
      <c r="HAH3" s="74"/>
      <c r="HAI3" s="73"/>
      <c r="HAJ3" s="74"/>
      <c r="HAK3" s="74"/>
      <c r="HAL3" s="74"/>
      <c r="HAM3" s="74"/>
      <c r="HAN3" s="74"/>
      <c r="HAO3" s="73"/>
      <c r="HAP3" s="74"/>
      <c r="HAQ3" s="74"/>
      <c r="HAR3" s="74"/>
      <c r="HAS3" s="74"/>
      <c r="HAT3" s="74"/>
      <c r="HAU3" s="73"/>
      <c r="HAV3" s="74"/>
      <c r="HAW3" s="74"/>
      <c r="HAX3" s="74"/>
      <c r="HAY3" s="74"/>
      <c r="HAZ3" s="74"/>
      <c r="HBA3" s="73"/>
      <c r="HBB3" s="74"/>
      <c r="HBC3" s="74"/>
      <c r="HBD3" s="74"/>
      <c r="HBE3" s="74"/>
      <c r="HBF3" s="74"/>
      <c r="HBG3" s="73"/>
      <c r="HBH3" s="74"/>
      <c r="HBI3" s="74"/>
      <c r="HBJ3" s="74"/>
      <c r="HBK3" s="74"/>
      <c r="HBL3" s="74"/>
      <c r="HBM3" s="73"/>
      <c r="HBN3" s="74"/>
      <c r="HBO3" s="74"/>
      <c r="HBP3" s="74"/>
      <c r="HBQ3" s="74"/>
      <c r="HBR3" s="74"/>
      <c r="HBS3" s="73"/>
      <c r="HBT3" s="74"/>
      <c r="HBU3" s="74"/>
      <c r="HBV3" s="74"/>
      <c r="HBW3" s="74"/>
      <c r="HBX3" s="74"/>
      <c r="HBY3" s="73"/>
      <c r="HBZ3" s="74"/>
      <c r="HCA3" s="74"/>
      <c r="HCB3" s="74"/>
      <c r="HCC3" s="74"/>
      <c r="HCD3" s="74"/>
      <c r="HCE3" s="73"/>
      <c r="HCF3" s="74"/>
      <c r="HCG3" s="74"/>
      <c r="HCH3" s="74"/>
      <c r="HCI3" s="74"/>
      <c r="HCJ3" s="74"/>
      <c r="HCK3" s="73"/>
      <c r="HCL3" s="74"/>
      <c r="HCM3" s="74"/>
      <c r="HCN3" s="74"/>
      <c r="HCO3" s="74"/>
      <c r="HCP3" s="74"/>
      <c r="HCQ3" s="73"/>
      <c r="HCR3" s="74"/>
      <c r="HCS3" s="74"/>
      <c r="HCT3" s="74"/>
      <c r="HCU3" s="74"/>
      <c r="HCV3" s="74"/>
      <c r="HCW3" s="73"/>
      <c r="HCX3" s="74"/>
      <c r="HCY3" s="74"/>
      <c r="HCZ3" s="74"/>
      <c r="HDA3" s="74"/>
      <c r="HDB3" s="74"/>
      <c r="HDC3" s="73"/>
      <c r="HDD3" s="74"/>
      <c r="HDE3" s="74"/>
      <c r="HDF3" s="74"/>
      <c r="HDG3" s="74"/>
      <c r="HDH3" s="74"/>
      <c r="HDI3" s="73"/>
      <c r="HDJ3" s="74"/>
      <c r="HDK3" s="74"/>
      <c r="HDL3" s="74"/>
      <c r="HDM3" s="74"/>
      <c r="HDN3" s="74"/>
      <c r="HDO3" s="73"/>
      <c r="HDP3" s="74"/>
      <c r="HDQ3" s="74"/>
      <c r="HDR3" s="74"/>
      <c r="HDS3" s="74"/>
      <c r="HDT3" s="74"/>
      <c r="HDU3" s="73"/>
      <c r="HDV3" s="74"/>
      <c r="HDW3" s="74"/>
      <c r="HDX3" s="74"/>
      <c r="HDY3" s="74"/>
      <c r="HDZ3" s="74"/>
      <c r="HEA3" s="73"/>
      <c r="HEB3" s="74"/>
      <c r="HEC3" s="74"/>
      <c r="HED3" s="74"/>
      <c r="HEE3" s="74"/>
      <c r="HEF3" s="74"/>
      <c r="HEG3" s="73"/>
      <c r="HEH3" s="74"/>
      <c r="HEI3" s="74"/>
      <c r="HEJ3" s="74"/>
      <c r="HEK3" s="74"/>
      <c r="HEL3" s="74"/>
      <c r="HEM3" s="73"/>
      <c r="HEN3" s="74"/>
      <c r="HEO3" s="74"/>
      <c r="HEP3" s="74"/>
      <c r="HEQ3" s="74"/>
      <c r="HER3" s="74"/>
      <c r="HES3" s="73"/>
      <c r="HET3" s="74"/>
      <c r="HEU3" s="74"/>
      <c r="HEV3" s="74"/>
      <c r="HEW3" s="74"/>
      <c r="HEX3" s="74"/>
      <c r="HEY3" s="73"/>
      <c r="HEZ3" s="74"/>
      <c r="HFA3" s="74"/>
      <c r="HFB3" s="74"/>
      <c r="HFC3" s="74"/>
      <c r="HFD3" s="74"/>
      <c r="HFE3" s="73"/>
      <c r="HFF3" s="74"/>
      <c r="HFG3" s="74"/>
      <c r="HFH3" s="74"/>
      <c r="HFI3" s="74"/>
      <c r="HFJ3" s="74"/>
      <c r="HFK3" s="73"/>
      <c r="HFL3" s="74"/>
      <c r="HFM3" s="74"/>
      <c r="HFN3" s="74"/>
      <c r="HFO3" s="74"/>
      <c r="HFP3" s="74"/>
      <c r="HFQ3" s="73"/>
      <c r="HFR3" s="74"/>
      <c r="HFS3" s="74"/>
      <c r="HFT3" s="74"/>
      <c r="HFU3" s="74"/>
      <c r="HFV3" s="74"/>
      <c r="HFW3" s="73"/>
      <c r="HFX3" s="74"/>
      <c r="HFY3" s="74"/>
      <c r="HFZ3" s="74"/>
      <c r="HGA3" s="74"/>
      <c r="HGB3" s="74"/>
      <c r="HGC3" s="73"/>
      <c r="HGD3" s="74"/>
      <c r="HGE3" s="74"/>
      <c r="HGF3" s="74"/>
      <c r="HGG3" s="74"/>
      <c r="HGH3" s="74"/>
      <c r="HGI3" s="73"/>
      <c r="HGJ3" s="74"/>
      <c r="HGK3" s="74"/>
      <c r="HGL3" s="74"/>
      <c r="HGM3" s="74"/>
      <c r="HGN3" s="74"/>
      <c r="HGO3" s="73"/>
      <c r="HGP3" s="74"/>
      <c r="HGQ3" s="74"/>
      <c r="HGR3" s="74"/>
      <c r="HGS3" s="74"/>
      <c r="HGT3" s="74"/>
      <c r="HGU3" s="73"/>
      <c r="HGV3" s="74"/>
      <c r="HGW3" s="74"/>
      <c r="HGX3" s="74"/>
      <c r="HGY3" s="74"/>
      <c r="HGZ3" s="74"/>
      <c r="HHA3" s="73"/>
      <c r="HHB3" s="74"/>
      <c r="HHC3" s="74"/>
      <c r="HHD3" s="74"/>
      <c r="HHE3" s="74"/>
      <c r="HHF3" s="74"/>
      <c r="HHG3" s="73"/>
      <c r="HHH3" s="74"/>
      <c r="HHI3" s="74"/>
      <c r="HHJ3" s="74"/>
      <c r="HHK3" s="74"/>
      <c r="HHL3" s="74"/>
      <c r="HHM3" s="73"/>
      <c r="HHN3" s="74"/>
      <c r="HHO3" s="74"/>
      <c r="HHP3" s="74"/>
      <c r="HHQ3" s="74"/>
      <c r="HHR3" s="74"/>
      <c r="HHS3" s="73"/>
      <c r="HHT3" s="74"/>
      <c r="HHU3" s="74"/>
      <c r="HHV3" s="74"/>
      <c r="HHW3" s="74"/>
      <c r="HHX3" s="74"/>
      <c r="HHY3" s="73"/>
      <c r="HHZ3" s="74"/>
      <c r="HIA3" s="74"/>
      <c r="HIB3" s="74"/>
      <c r="HIC3" s="74"/>
      <c r="HID3" s="74"/>
      <c r="HIE3" s="73"/>
      <c r="HIF3" s="74"/>
      <c r="HIG3" s="74"/>
      <c r="HIH3" s="74"/>
      <c r="HII3" s="74"/>
      <c r="HIJ3" s="74"/>
      <c r="HIK3" s="73"/>
      <c r="HIL3" s="74"/>
      <c r="HIM3" s="74"/>
      <c r="HIN3" s="74"/>
      <c r="HIO3" s="74"/>
      <c r="HIP3" s="74"/>
      <c r="HIQ3" s="73"/>
      <c r="HIR3" s="74"/>
      <c r="HIS3" s="74"/>
      <c r="HIT3" s="74"/>
      <c r="HIU3" s="74"/>
      <c r="HIV3" s="74"/>
      <c r="HIW3" s="73"/>
      <c r="HIX3" s="74"/>
      <c r="HIY3" s="74"/>
      <c r="HIZ3" s="74"/>
      <c r="HJA3" s="74"/>
      <c r="HJB3" s="74"/>
      <c r="HJC3" s="73"/>
      <c r="HJD3" s="74"/>
      <c r="HJE3" s="74"/>
      <c r="HJF3" s="74"/>
      <c r="HJG3" s="74"/>
      <c r="HJH3" s="74"/>
      <c r="HJI3" s="73"/>
      <c r="HJJ3" s="74"/>
      <c r="HJK3" s="74"/>
      <c r="HJL3" s="74"/>
      <c r="HJM3" s="74"/>
      <c r="HJN3" s="74"/>
      <c r="HJO3" s="73"/>
      <c r="HJP3" s="74"/>
      <c r="HJQ3" s="74"/>
      <c r="HJR3" s="74"/>
      <c r="HJS3" s="74"/>
      <c r="HJT3" s="74"/>
      <c r="HJU3" s="73"/>
      <c r="HJV3" s="74"/>
      <c r="HJW3" s="74"/>
      <c r="HJX3" s="74"/>
      <c r="HJY3" s="74"/>
      <c r="HJZ3" s="74"/>
      <c r="HKA3" s="73"/>
      <c r="HKB3" s="74"/>
      <c r="HKC3" s="74"/>
      <c r="HKD3" s="74"/>
      <c r="HKE3" s="74"/>
      <c r="HKF3" s="74"/>
      <c r="HKG3" s="73"/>
      <c r="HKH3" s="74"/>
      <c r="HKI3" s="74"/>
      <c r="HKJ3" s="74"/>
      <c r="HKK3" s="74"/>
      <c r="HKL3" s="74"/>
      <c r="HKM3" s="73"/>
      <c r="HKN3" s="74"/>
      <c r="HKO3" s="74"/>
      <c r="HKP3" s="74"/>
      <c r="HKQ3" s="74"/>
      <c r="HKR3" s="74"/>
      <c r="HKS3" s="73"/>
      <c r="HKT3" s="74"/>
      <c r="HKU3" s="74"/>
      <c r="HKV3" s="74"/>
      <c r="HKW3" s="74"/>
      <c r="HKX3" s="74"/>
      <c r="HKY3" s="73"/>
      <c r="HKZ3" s="74"/>
      <c r="HLA3" s="74"/>
      <c r="HLB3" s="74"/>
      <c r="HLC3" s="74"/>
      <c r="HLD3" s="74"/>
      <c r="HLE3" s="73"/>
      <c r="HLF3" s="74"/>
      <c r="HLG3" s="74"/>
      <c r="HLH3" s="74"/>
      <c r="HLI3" s="74"/>
      <c r="HLJ3" s="74"/>
      <c r="HLK3" s="73"/>
      <c r="HLL3" s="74"/>
      <c r="HLM3" s="74"/>
      <c r="HLN3" s="74"/>
      <c r="HLO3" s="74"/>
      <c r="HLP3" s="74"/>
      <c r="HLQ3" s="73"/>
      <c r="HLR3" s="74"/>
      <c r="HLS3" s="74"/>
      <c r="HLT3" s="74"/>
      <c r="HLU3" s="74"/>
      <c r="HLV3" s="74"/>
      <c r="HLW3" s="73"/>
      <c r="HLX3" s="74"/>
      <c r="HLY3" s="74"/>
      <c r="HLZ3" s="74"/>
      <c r="HMA3" s="74"/>
      <c r="HMB3" s="74"/>
      <c r="HMC3" s="73"/>
      <c r="HMD3" s="74"/>
      <c r="HME3" s="74"/>
      <c r="HMF3" s="74"/>
      <c r="HMG3" s="74"/>
      <c r="HMH3" s="74"/>
      <c r="HMI3" s="73"/>
      <c r="HMJ3" s="74"/>
      <c r="HMK3" s="74"/>
      <c r="HML3" s="74"/>
      <c r="HMM3" s="74"/>
      <c r="HMN3" s="74"/>
      <c r="HMO3" s="73"/>
      <c r="HMP3" s="74"/>
      <c r="HMQ3" s="74"/>
      <c r="HMR3" s="74"/>
      <c r="HMS3" s="74"/>
      <c r="HMT3" s="74"/>
      <c r="HMU3" s="73"/>
      <c r="HMV3" s="74"/>
      <c r="HMW3" s="74"/>
      <c r="HMX3" s="74"/>
      <c r="HMY3" s="74"/>
      <c r="HMZ3" s="74"/>
      <c r="HNA3" s="73"/>
      <c r="HNB3" s="74"/>
      <c r="HNC3" s="74"/>
      <c r="HND3" s="74"/>
      <c r="HNE3" s="74"/>
      <c r="HNF3" s="74"/>
      <c r="HNG3" s="73"/>
      <c r="HNH3" s="74"/>
      <c r="HNI3" s="74"/>
      <c r="HNJ3" s="74"/>
      <c r="HNK3" s="74"/>
      <c r="HNL3" s="74"/>
      <c r="HNM3" s="73"/>
      <c r="HNN3" s="74"/>
      <c r="HNO3" s="74"/>
      <c r="HNP3" s="74"/>
      <c r="HNQ3" s="74"/>
      <c r="HNR3" s="74"/>
      <c r="HNS3" s="73"/>
      <c r="HNT3" s="74"/>
      <c r="HNU3" s="74"/>
      <c r="HNV3" s="74"/>
      <c r="HNW3" s="74"/>
      <c r="HNX3" s="74"/>
      <c r="HNY3" s="73"/>
      <c r="HNZ3" s="74"/>
      <c r="HOA3" s="74"/>
      <c r="HOB3" s="74"/>
      <c r="HOC3" s="74"/>
      <c r="HOD3" s="74"/>
      <c r="HOE3" s="73"/>
      <c r="HOF3" s="74"/>
      <c r="HOG3" s="74"/>
      <c r="HOH3" s="74"/>
      <c r="HOI3" s="74"/>
      <c r="HOJ3" s="74"/>
      <c r="HOK3" s="73"/>
      <c r="HOL3" s="74"/>
      <c r="HOM3" s="74"/>
      <c r="HON3" s="74"/>
      <c r="HOO3" s="74"/>
      <c r="HOP3" s="74"/>
      <c r="HOQ3" s="73"/>
      <c r="HOR3" s="74"/>
      <c r="HOS3" s="74"/>
      <c r="HOT3" s="74"/>
      <c r="HOU3" s="74"/>
      <c r="HOV3" s="74"/>
      <c r="HOW3" s="73"/>
      <c r="HOX3" s="74"/>
      <c r="HOY3" s="74"/>
      <c r="HOZ3" s="74"/>
      <c r="HPA3" s="74"/>
      <c r="HPB3" s="74"/>
      <c r="HPC3" s="73"/>
      <c r="HPD3" s="74"/>
      <c r="HPE3" s="74"/>
      <c r="HPF3" s="74"/>
      <c r="HPG3" s="74"/>
      <c r="HPH3" s="74"/>
      <c r="HPI3" s="73"/>
      <c r="HPJ3" s="74"/>
      <c r="HPK3" s="74"/>
      <c r="HPL3" s="74"/>
      <c r="HPM3" s="74"/>
      <c r="HPN3" s="74"/>
      <c r="HPO3" s="73"/>
      <c r="HPP3" s="74"/>
      <c r="HPQ3" s="74"/>
      <c r="HPR3" s="74"/>
      <c r="HPS3" s="74"/>
      <c r="HPT3" s="74"/>
      <c r="HPU3" s="73"/>
      <c r="HPV3" s="74"/>
      <c r="HPW3" s="74"/>
      <c r="HPX3" s="74"/>
      <c r="HPY3" s="74"/>
      <c r="HPZ3" s="74"/>
      <c r="HQA3" s="73"/>
      <c r="HQB3" s="74"/>
      <c r="HQC3" s="74"/>
      <c r="HQD3" s="74"/>
      <c r="HQE3" s="74"/>
      <c r="HQF3" s="74"/>
      <c r="HQG3" s="73"/>
      <c r="HQH3" s="74"/>
      <c r="HQI3" s="74"/>
      <c r="HQJ3" s="74"/>
      <c r="HQK3" s="74"/>
      <c r="HQL3" s="74"/>
      <c r="HQM3" s="73"/>
      <c r="HQN3" s="74"/>
      <c r="HQO3" s="74"/>
      <c r="HQP3" s="74"/>
      <c r="HQQ3" s="74"/>
      <c r="HQR3" s="74"/>
      <c r="HQS3" s="73"/>
      <c r="HQT3" s="74"/>
      <c r="HQU3" s="74"/>
      <c r="HQV3" s="74"/>
      <c r="HQW3" s="74"/>
      <c r="HQX3" s="74"/>
      <c r="HQY3" s="73"/>
      <c r="HQZ3" s="74"/>
      <c r="HRA3" s="74"/>
      <c r="HRB3" s="74"/>
      <c r="HRC3" s="74"/>
      <c r="HRD3" s="74"/>
      <c r="HRE3" s="73"/>
      <c r="HRF3" s="74"/>
      <c r="HRG3" s="74"/>
      <c r="HRH3" s="74"/>
      <c r="HRI3" s="74"/>
      <c r="HRJ3" s="74"/>
      <c r="HRK3" s="73"/>
      <c r="HRL3" s="74"/>
      <c r="HRM3" s="74"/>
      <c r="HRN3" s="74"/>
      <c r="HRO3" s="74"/>
      <c r="HRP3" s="74"/>
      <c r="HRQ3" s="73"/>
      <c r="HRR3" s="74"/>
      <c r="HRS3" s="74"/>
      <c r="HRT3" s="74"/>
      <c r="HRU3" s="74"/>
      <c r="HRV3" s="74"/>
      <c r="HRW3" s="73"/>
      <c r="HRX3" s="74"/>
      <c r="HRY3" s="74"/>
      <c r="HRZ3" s="74"/>
      <c r="HSA3" s="74"/>
      <c r="HSB3" s="74"/>
      <c r="HSC3" s="73"/>
      <c r="HSD3" s="74"/>
      <c r="HSE3" s="74"/>
      <c r="HSF3" s="74"/>
      <c r="HSG3" s="74"/>
      <c r="HSH3" s="74"/>
      <c r="HSI3" s="73"/>
      <c r="HSJ3" s="74"/>
      <c r="HSK3" s="74"/>
      <c r="HSL3" s="74"/>
      <c r="HSM3" s="74"/>
      <c r="HSN3" s="74"/>
      <c r="HSO3" s="73"/>
      <c r="HSP3" s="74"/>
      <c r="HSQ3" s="74"/>
      <c r="HSR3" s="74"/>
      <c r="HSS3" s="74"/>
      <c r="HST3" s="74"/>
      <c r="HSU3" s="73"/>
      <c r="HSV3" s="74"/>
      <c r="HSW3" s="74"/>
      <c r="HSX3" s="74"/>
      <c r="HSY3" s="74"/>
      <c r="HSZ3" s="74"/>
      <c r="HTA3" s="73"/>
      <c r="HTB3" s="74"/>
      <c r="HTC3" s="74"/>
      <c r="HTD3" s="74"/>
      <c r="HTE3" s="74"/>
      <c r="HTF3" s="74"/>
      <c r="HTG3" s="73"/>
      <c r="HTH3" s="74"/>
      <c r="HTI3" s="74"/>
      <c r="HTJ3" s="74"/>
      <c r="HTK3" s="74"/>
      <c r="HTL3" s="74"/>
      <c r="HTM3" s="73"/>
      <c r="HTN3" s="74"/>
      <c r="HTO3" s="74"/>
      <c r="HTP3" s="74"/>
      <c r="HTQ3" s="74"/>
      <c r="HTR3" s="74"/>
      <c r="HTS3" s="73"/>
      <c r="HTT3" s="74"/>
      <c r="HTU3" s="74"/>
      <c r="HTV3" s="74"/>
      <c r="HTW3" s="74"/>
      <c r="HTX3" s="74"/>
      <c r="HTY3" s="73"/>
      <c r="HTZ3" s="74"/>
      <c r="HUA3" s="74"/>
      <c r="HUB3" s="74"/>
      <c r="HUC3" s="74"/>
      <c r="HUD3" s="74"/>
      <c r="HUE3" s="73"/>
      <c r="HUF3" s="74"/>
      <c r="HUG3" s="74"/>
      <c r="HUH3" s="74"/>
      <c r="HUI3" s="74"/>
      <c r="HUJ3" s="74"/>
      <c r="HUK3" s="73"/>
      <c r="HUL3" s="74"/>
      <c r="HUM3" s="74"/>
      <c r="HUN3" s="74"/>
      <c r="HUO3" s="74"/>
      <c r="HUP3" s="74"/>
      <c r="HUQ3" s="73"/>
      <c r="HUR3" s="74"/>
      <c r="HUS3" s="74"/>
      <c r="HUT3" s="74"/>
      <c r="HUU3" s="74"/>
      <c r="HUV3" s="74"/>
      <c r="HUW3" s="73"/>
      <c r="HUX3" s="74"/>
      <c r="HUY3" s="74"/>
      <c r="HUZ3" s="74"/>
      <c r="HVA3" s="74"/>
      <c r="HVB3" s="74"/>
      <c r="HVC3" s="73"/>
      <c r="HVD3" s="74"/>
      <c r="HVE3" s="74"/>
      <c r="HVF3" s="74"/>
      <c r="HVG3" s="74"/>
      <c r="HVH3" s="74"/>
      <c r="HVI3" s="73"/>
      <c r="HVJ3" s="74"/>
      <c r="HVK3" s="74"/>
      <c r="HVL3" s="74"/>
      <c r="HVM3" s="74"/>
      <c r="HVN3" s="74"/>
      <c r="HVO3" s="73"/>
      <c r="HVP3" s="74"/>
      <c r="HVQ3" s="74"/>
      <c r="HVR3" s="74"/>
      <c r="HVS3" s="74"/>
      <c r="HVT3" s="74"/>
      <c r="HVU3" s="73"/>
      <c r="HVV3" s="74"/>
      <c r="HVW3" s="74"/>
      <c r="HVX3" s="74"/>
      <c r="HVY3" s="74"/>
      <c r="HVZ3" s="74"/>
      <c r="HWA3" s="73"/>
      <c r="HWB3" s="74"/>
      <c r="HWC3" s="74"/>
      <c r="HWD3" s="74"/>
      <c r="HWE3" s="74"/>
      <c r="HWF3" s="74"/>
      <c r="HWG3" s="73"/>
      <c r="HWH3" s="74"/>
      <c r="HWI3" s="74"/>
      <c r="HWJ3" s="74"/>
      <c r="HWK3" s="74"/>
      <c r="HWL3" s="74"/>
      <c r="HWM3" s="73"/>
      <c r="HWN3" s="74"/>
      <c r="HWO3" s="74"/>
      <c r="HWP3" s="74"/>
      <c r="HWQ3" s="74"/>
      <c r="HWR3" s="74"/>
      <c r="HWS3" s="73"/>
      <c r="HWT3" s="74"/>
      <c r="HWU3" s="74"/>
      <c r="HWV3" s="74"/>
      <c r="HWW3" s="74"/>
      <c r="HWX3" s="74"/>
      <c r="HWY3" s="73"/>
      <c r="HWZ3" s="74"/>
      <c r="HXA3" s="74"/>
      <c r="HXB3" s="74"/>
      <c r="HXC3" s="74"/>
      <c r="HXD3" s="74"/>
      <c r="HXE3" s="73"/>
      <c r="HXF3" s="74"/>
      <c r="HXG3" s="74"/>
      <c r="HXH3" s="74"/>
      <c r="HXI3" s="74"/>
      <c r="HXJ3" s="74"/>
      <c r="HXK3" s="73"/>
      <c r="HXL3" s="74"/>
      <c r="HXM3" s="74"/>
      <c r="HXN3" s="74"/>
      <c r="HXO3" s="74"/>
      <c r="HXP3" s="74"/>
      <c r="HXQ3" s="73"/>
      <c r="HXR3" s="74"/>
      <c r="HXS3" s="74"/>
      <c r="HXT3" s="74"/>
      <c r="HXU3" s="74"/>
      <c r="HXV3" s="74"/>
      <c r="HXW3" s="73"/>
      <c r="HXX3" s="74"/>
      <c r="HXY3" s="74"/>
      <c r="HXZ3" s="74"/>
      <c r="HYA3" s="74"/>
      <c r="HYB3" s="74"/>
      <c r="HYC3" s="73"/>
      <c r="HYD3" s="74"/>
      <c r="HYE3" s="74"/>
      <c r="HYF3" s="74"/>
      <c r="HYG3" s="74"/>
      <c r="HYH3" s="74"/>
      <c r="HYI3" s="73"/>
      <c r="HYJ3" s="74"/>
      <c r="HYK3" s="74"/>
      <c r="HYL3" s="74"/>
      <c r="HYM3" s="74"/>
      <c r="HYN3" s="74"/>
      <c r="HYO3" s="73"/>
      <c r="HYP3" s="74"/>
      <c r="HYQ3" s="74"/>
      <c r="HYR3" s="74"/>
      <c r="HYS3" s="74"/>
      <c r="HYT3" s="74"/>
      <c r="HYU3" s="73"/>
      <c r="HYV3" s="74"/>
      <c r="HYW3" s="74"/>
      <c r="HYX3" s="74"/>
      <c r="HYY3" s="74"/>
      <c r="HYZ3" s="74"/>
      <c r="HZA3" s="73"/>
      <c r="HZB3" s="74"/>
      <c r="HZC3" s="74"/>
      <c r="HZD3" s="74"/>
      <c r="HZE3" s="74"/>
      <c r="HZF3" s="74"/>
      <c r="HZG3" s="73"/>
      <c r="HZH3" s="74"/>
      <c r="HZI3" s="74"/>
      <c r="HZJ3" s="74"/>
      <c r="HZK3" s="74"/>
      <c r="HZL3" s="74"/>
      <c r="HZM3" s="73"/>
      <c r="HZN3" s="74"/>
      <c r="HZO3" s="74"/>
      <c r="HZP3" s="74"/>
      <c r="HZQ3" s="74"/>
      <c r="HZR3" s="74"/>
      <c r="HZS3" s="73"/>
      <c r="HZT3" s="74"/>
      <c r="HZU3" s="74"/>
      <c r="HZV3" s="74"/>
      <c r="HZW3" s="74"/>
      <c r="HZX3" s="74"/>
      <c r="HZY3" s="73"/>
      <c r="HZZ3" s="74"/>
      <c r="IAA3" s="74"/>
      <c r="IAB3" s="74"/>
      <c r="IAC3" s="74"/>
      <c r="IAD3" s="74"/>
      <c r="IAE3" s="73"/>
      <c r="IAF3" s="74"/>
      <c r="IAG3" s="74"/>
      <c r="IAH3" s="74"/>
      <c r="IAI3" s="74"/>
      <c r="IAJ3" s="74"/>
      <c r="IAK3" s="73"/>
      <c r="IAL3" s="74"/>
      <c r="IAM3" s="74"/>
      <c r="IAN3" s="74"/>
      <c r="IAO3" s="74"/>
      <c r="IAP3" s="74"/>
      <c r="IAQ3" s="73"/>
      <c r="IAR3" s="74"/>
      <c r="IAS3" s="74"/>
      <c r="IAT3" s="74"/>
      <c r="IAU3" s="74"/>
      <c r="IAV3" s="74"/>
      <c r="IAW3" s="73"/>
      <c r="IAX3" s="74"/>
      <c r="IAY3" s="74"/>
      <c r="IAZ3" s="74"/>
      <c r="IBA3" s="74"/>
      <c r="IBB3" s="74"/>
      <c r="IBC3" s="73"/>
      <c r="IBD3" s="74"/>
      <c r="IBE3" s="74"/>
      <c r="IBF3" s="74"/>
      <c r="IBG3" s="74"/>
      <c r="IBH3" s="74"/>
      <c r="IBI3" s="73"/>
      <c r="IBJ3" s="74"/>
      <c r="IBK3" s="74"/>
      <c r="IBL3" s="74"/>
      <c r="IBM3" s="74"/>
      <c r="IBN3" s="74"/>
      <c r="IBO3" s="73"/>
      <c r="IBP3" s="74"/>
      <c r="IBQ3" s="74"/>
      <c r="IBR3" s="74"/>
      <c r="IBS3" s="74"/>
      <c r="IBT3" s="74"/>
      <c r="IBU3" s="73"/>
      <c r="IBV3" s="74"/>
      <c r="IBW3" s="74"/>
      <c r="IBX3" s="74"/>
      <c r="IBY3" s="74"/>
      <c r="IBZ3" s="74"/>
      <c r="ICA3" s="73"/>
      <c r="ICB3" s="74"/>
      <c r="ICC3" s="74"/>
      <c r="ICD3" s="74"/>
      <c r="ICE3" s="74"/>
      <c r="ICF3" s="74"/>
      <c r="ICG3" s="73"/>
      <c r="ICH3" s="74"/>
      <c r="ICI3" s="74"/>
      <c r="ICJ3" s="74"/>
      <c r="ICK3" s="74"/>
      <c r="ICL3" s="74"/>
      <c r="ICM3" s="73"/>
      <c r="ICN3" s="74"/>
      <c r="ICO3" s="74"/>
      <c r="ICP3" s="74"/>
      <c r="ICQ3" s="74"/>
      <c r="ICR3" s="74"/>
      <c r="ICS3" s="73"/>
      <c r="ICT3" s="74"/>
      <c r="ICU3" s="74"/>
      <c r="ICV3" s="74"/>
      <c r="ICW3" s="74"/>
      <c r="ICX3" s="74"/>
      <c r="ICY3" s="73"/>
      <c r="ICZ3" s="74"/>
      <c r="IDA3" s="74"/>
      <c r="IDB3" s="74"/>
      <c r="IDC3" s="74"/>
      <c r="IDD3" s="74"/>
      <c r="IDE3" s="73"/>
      <c r="IDF3" s="74"/>
      <c r="IDG3" s="74"/>
      <c r="IDH3" s="74"/>
      <c r="IDI3" s="74"/>
      <c r="IDJ3" s="74"/>
      <c r="IDK3" s="73"/>
      <c r="IDL3" s="74"/>
      <c r="IDM3" s="74"/>
      <c r="IDN3" s="74"/>
      <c r="IDO3" s="74"/>
      <c r="IDP3" s="74"/>
      <c r="IDQ3" s="73"/>
      <c r="IDR3" s="74"/>
      <c r="IDS3" s="74"/>
      <c r="IDT3" s="74"/>
      <c r="IDU3" s="74"/>
      <c r="IDV3" s="74"/>
      <c r="IDW3" s="73"/>
      <c r="IDX3" s="74"/>
      <c r="IDY3" s="74"/>
      <c r="IDZ3" s="74"/>
      <c r="IEA3" s="74"/>
      <c r="IEB3" s="74"/>
      <c r="IEC3" s="73"/>
      <c r="IED3" s="74"/>
      <c r="IEE3" s="74"/>
      <c r="IEF3" s="74"/>
      <c r="IEG3" s="74"/>
      <c r="IEH3" s="74"/>
      <c r="IEI3" s="73"/>
      <c r="IEJ3" s="74"/>
      <c r="IEK3" s="74"/>
      <c r="IEL3" s="74"/>
      <c r="IEM3" s="74"/>
      <c r="IEN3" s="74"/>
      <c r="IEO3" s="73"/>
      <c r="IEP3" s="74"/>
      <c r="IEQ3" s="74"/>
      <c r="IER3" s="74"/>
      <c r="IES3" s="74"/>
      <c r="IET3" s="74"/>
      <c r="IEU3" s="73"/>
      <c r="IEV3" s="74"/>
      <c r="IEW3" s="74"/>
      <c r="IEX3" s="74"/>
      <c r="IEY3" s="74"/>
      <c r="IEZ3" s="74"/>
      <c r="IFA3" s="73"/>
      <c r="IFB3" s="74"/>
      <c r="IFC3" s="74"/>
      <c r="IFD3" s="74"/>
      <c r="IFE3" s="74"/>
      <c r="IFF3" s="74"/>
      <c r="IFG3" s="73"/>
      <c r="IFH3" s="74"/>
      <c r="IFI3" s="74"/>
      <c r="IFJ3" s="74"/>
      <c r="IFK3" s="74"/>
      <c r="IFL3" s="74"/>
      <c r="IFM3" s="73"/>
      <c r="IFN3" s="74"/>
      <c r="IFO3" s="74"/>
      <c r="IFP3" s="74"/>
      <c r="IFQ3" s="74"/>
      <c r="IFR3" s="74"/>
      <c r="IFS3" s="73"/>
      <c r="IFT3" s="74"/>
      <c r="IFU3" s="74"/>
      <c r="IFV3" s="74"/>
      <c r="IFW3" s="74"/>
      <c r="IFX3" s="74"/>
      <c r="IFY3" s="73"/>
      <c r="IFZ3" s="74"/>
      <c r="IGA3" s="74"/>
      <c r="IGB3" s="74"/>
      <c r="IGC3" s="74"/>
      <c r="IGD3" s="74"/>
      <c r="IGE3" s="73"/>
      <c r="IGF3" s="74"/>
      <c r="IGG3" s="74"/>
      <c r="IGH3" s="74"/>
      <c r="IGI3" s="74"/>
      <c r="IGJ3" s="74"/>
      <c r="IGK3" s="73"/>
      <c r="IGL3" s="74"/>
      <c r="IGM3" s="74"/>
      <c r="IGN3" s="74"/>
      <c r="IGO3" s="74"/>
      <c r="IGP3" s="74"/>
      <c r="IGQ3" s="73"/>
      <c r="IGR3" s="74"/>
      <c r="IGS3" s="74"/>
      <c r="IGT3" s="74"/>
      <c r="IGU3" s="74"/>
      <c r="IGV3" s="74"/>
      <c r="IGW3" s="73"/>
      <c r="IGX3" s="74"/>
      <c r="IGY3" s="74"/>
      <c r="IGZ3" s="74"/>
      <c r="IHA3" s="74"/>
      <c r="IHB3" s="74"/>
      <c r="IHC3" s="73"/>
      <c r="IHD3" s="74"/>
      <c r="IHE3" s="74"/>
      <c r="IHF3" s="74"/>
      <c r="IHG3" s="74"/>
      <c r="IHH3" s="74"/>
      <c r="IHI3" s="73"/>
      <c r="IHJ3" s="74"/>
      <c r="IHK3" s="74"/>
      <c r="IHL3" s="74"/>
      <c r="IHM3" s="74"/>
      <c r="IHN3" s="74"/>
      <c r="IHO3" s="73"/>
      <c r="IHP3" s="74"/>
      <c r="IHQ3" s="74"/>
      <c r="IHR3" s="74"/>
      <c r="IHS3" s="74"/>
      <c r="IHT3" s="74"/>
      <c r="IHU3" s="73"/>
      <c r="IHV3" s="74"/>
      <c r="IHW3" s="74"/>
      <c r="IHX3" s="74"/>
      <c r="IHY3" s="74"/>
      <c r="IHZ3" s="74"/>
      <c r="IIA3" s="73"/>
      <c r="IIB3" s="74"/>
      <c r="IIC3" s="74"/>
      <c r="IID3" s="74"/>
      <c r="IIE3" s="74"/>
      <c r="IIF3" s="74"/>
      <c r="IIG3" s="73"/>
      <c r="IIH3" s="74"/>
      <c r="III3" s="74"/>
      <c r="IIJ3" s="74"/>
      <c r="IIK3" s="74"/>
      <c r="IIL3" s="74"/>
      <c r="IIM3" s="73"/>
      <c r="IIN3" s="74"/>
      <c r="IIO3" s="74"/>
      <c r="IIP3" s="74"/>
      <c r="IIQ3" s="74"/>
      <c r="IIR3" s="74"/>
      <c r="IIS3" s="73"/>
      <c r="IIT3" s="74"/>
      <c r="IIU3" s="74"/>
      <c r="IIV3" s="74"/>
      <c r="IIW3" s="74"/>
      <c r="IIX3" s="74"/>
      <c r="IIY3" s="73"/>
      <c r="IIZ3" s="74"/>
      <c r="IJA3" s="74"/>
      <c r="IJB3" s="74"/>
      <c r="IJC3" s="74"/>
      <c r="IJD3" s="74"/>
      <c r="IJE3" s="73"/>
      <c r="IJF3" s="74"/>
      <c r="IJG3" s="74"/>
      <c r="IJH3" s="74"/>
      <c r="IJI3" s="74"/>
      <c r="IJJ3" s="74"/>
      <c r="IJK3" s="73"/>
      <c r="IJL3" s="74"/>
      <c r="IJM3" s="74"/>
      <c r="IJN3" s="74"/>
      <c r="IJO3" s="74"/>
      <c r="IJP3" s="74"/>
      <c r="IJQ3" s="73"/>
      <c r="IJR3" s="74"/>
      <c r="IJS3" s="74"/>
      <c r="IJT3" s="74"/>
      <c r="IJU3" s="74"/>
      <c r="IJV3" s="74"/>
      <c r="IJW3" s="73"/>
      <c r="IJX3" s="74"/>
      <c r="IJY3" s="74"/>
      <c r="IJZ3" s="74"/>
      <c r="IKA3" s="74"/>
      <c r="IKB3" s="74"/>
      <c r="IKC3" s="73"/>
      <c r="IKD3" s="74"/>
      <c r="IKE3" s="74"/>
      <c r="IKF3" s="74"/>
      <c r="IKG3" s="74"/>
      <c r="IKH3" s="74"/>
      <c r="IKI3" s="73"/>
      <c r="IKJ3" s="74"/>
      <c r="IKK3" s="74"/>
      <c r="IKL3" s="74"/>
      <c r="IKM3" s="74"/>
      <c r="IKN3" s="74"/>
      <c r="IKO3" s="73"/>
      <c r="IKP3" s="74"/>
      <c r="IKQ3" s="74"/>
      <c r="IKR3" s="74"/>
      <c r="IKS3" s="74"/>
      <c r="IKT3" s="74"/>
      <c r="IKU3" s="73"/>
      <c r="IKV3" s="74"/>
      <c r="IKW3" s="74"/>
      <c r="IKX3" s="74"/>
      <c r="IKY3" s="74"/>
      <c r="IKZ3" s="74"/>
      <c r="ILA3" s="73"/>
      <c r="ILB3" s="74"/>
      <c r="ILC3" s="74"/>
      <c r="ILD3" s="74"/>
      <c r="ILE3" s="74"/>
      <c r="ILF3" s="74"/>
      <c r="ILG3" s="73"/>
      <c r="ILH3" s="74"/>
      <c r="ILI3" s="74"/>
      <c r="ILJ3" s="74"/>
      <c r="ILK3" s="74"/>
      <c r="ILL3" s="74"/>
      <c r="ILM3" s="73"/>
      <c r="ILN3" s="74"/>
      <c r="ILO3" s="74"/>
      <c r="ILP3" s="74"/>
      <c r="ILQ3" s="74"/>
      <c r="ILR3" s="74"/>
      <c r="ILS3" s="73"/>
      <c r="ILT3" s="74"/>
      <c r="ILU3" s="74"/>
      <c r="ILV3" s="74"/>
      <c r="ILW3" s="74"/>
      <c r="ILX3" s="74"/>
      <c r="ILY3" s="73"/>
      <c r="ILZ3" s="74"/>
      <c r="IMA3" s="74"/>
      <c r="IMB3" s="74"/>
      <c r="IMC3" s="74"/>
      <c r="IMD3" s="74"/>
      <c r="IME3" s="73"/>
      <c r="IMF3" s="74"/>
      <c r="IMG3" s="74"/>
      <c r="IMH3" s="74"/>
      <c r="IMI3" s="74"/>
      <c r="IMJ3" s="74"/>
      <c r="IMK3" s="73"/>
      <c r="IML3" s="74"/>
      <c r="IMM3" s="74"/>
      <c r="IMN3" s="74"/>
      <c r="IMO3" s="74"/>
      <c r="IMP3" s="74"/>
      <c r="IMQ3" s="73"/>
      <c r="IMR3" s="74"/>
      <c r="IMS3" s="74"/>
      <c r="IMT3" s="74"/>
      <c r="IMU3" s="74"/>
      <c r="IMV3" s="74"/>
      <c r="IMW3" s="73"/>
      <c r="IMX3" s="74"/>
      <c r="IMY3" s="74"/>
      <c r="IMZ3" s="74"/>
      <c r="INA3" s="74"/>
      <c r="INB3" s="74"/>
      <c r="INC3" s="73"/>
      <c r="IND3" s="74"/>
      <c r="INE3" s="74"/>
      <c r="INF3" s="74"/>
      <c r="ING3" s="74"/>
      <c r="INH3" s="74"/>
      <c r="INI3" s="73"/>
      <c r="INJ3" s="74"/>
      <c r="INK3" s="74"/>
      <c r="INL3" s="74"/>
      <c r="INM3" s="74"/>
      <c r="INN3" s="74"/>
      <c r="INO3" s="73"/>
      <c r="INP3" s="74"/>
      <c r="INQ3" s="74"/>
      <c r="INR3" s="74"/>
      <c r="INS3" s="74"/>
      <c r="INT3" s="74"/>
      <c r="INU3" s="73"/>
      <c r="INV3" s="74"/>
      <c r="INW3" s="74"/>
      <c r="INX3" s="74"/>
      <c r="INY3" s="74"/>
      <c r="INZ3" s="74"/>
      <c r="IOA3" s="73"/>
      <c r="IOB3" s="74"/>
      <c r="IOC3" s="74"/>
      <c r="IOD3" s="74"/>
      <c r="IOE3" s="74"/>
      <c r="IOF3" s="74"/>
      <c r="IOG3" s="73"/>
      <c r="IOH3" s="74"/>
      <c r="IOI3" s="74"/>
      <c r="IOJ3" s="74"/>
      <c r="IOK3" s="74"/>
      <c r="IOL3" s="74"/>
      <c r="IOM3" s="73"/>
      <c r="ION3" s="74"/>
      <c r="IOO3" s="74"/>
      <c r="IOP3" s="74"/>
      <c r="IOQ3" s="74"/>
      <c r="IOR3" s="74"/>
      <c r="IOS3" s="73"/>
      <c r="IOT3" s="74"/>
      <c r="IOU3" s="74"/>
      <c r="IOV3" s="74"/>
      <c r="IOW3" s="74"/>
      <c r="IOX3" s="74"/>
      <c r="IOY3" s="73"/>
      <c r="IOZ3" s="74"/>
      <c r="IPA3" s="74"/>
      <c r="IPB3" s="74"/>
      <c r="IPC3" s="74"/>
      <c r="IPD3" s="74"/>
      <c r="IPE3" s="73"/>
      <c r="IPF3" s="74"/>
      <c r="IPG3" s="74"/>
      <c r="IPH3" s="74"/>
      <c r="IPI3" s="74"/>
      <c r="IPJ3" s="74"/>
      <c r="IPK3" s="73"/>
      <c r="IPL3" s="74"/>
      <c r="IPM3" s="74"/>
      <c r="IPN3" s="74"/>
      <c r="IPO3" s="74"/>
      <c r="IPP3" s="74"/>
      <c r="IPQ3" s="73"/>
      <c r="IPR3" s="74"/>
      <c r="IPS3" s="74"/>
      <c r="IPT3" s="74"/>
      <c r="IPU3" s="74"/>
      <c r="IPV3" s="74"/>
      <c r="IPW3" s="73"/>
      <c r="IPX3" s="74"/>
      <c r="IPY3" s="74"/>
      <c r="IPZ3" s="74"/>
      <c r="IQA3" s="74"/>
      <c r="IQB3" s="74"/>
      <c r="IQC3" s="73"/>
      <c r="IQD3" s="74"/>
      <c r="IQE3" s="74"/>
      <c r="IQF3" s="74"/>
      <c r="IQG3" s="74"/>
      <c r="IQH3" s="74"/>
      <c r="IQI3" s="73"/>
      <c r="IQJ3" s="74"/>
      <c r="IQK3" s="74"/>
      <c r="IQL3" s="74"/>
      <c r="IQM3" s="74"/>
      <c r="IQN3" s="74"/>
      <c r="IQO3" s="73"/>
      <c r="IQP3" s="74"/>
      <c r="IQQ3" s="74"/>
      <c r="IQR3" s="74"/>
      <c r="IQS3" s="74"/>
      <c r="IQT3" s="74"/>
      <c r="IQU3" s="73"/>
      <c r="IQV3" s="74"/>
      <c r="IQW3" s="74"/>
      <c r="IQX3" s="74"/>
      <c r="IQY3" s="74"/>
      <c r="IQZ3" s="74"/>
      <c r="IRA3" s="73"/>
      <c r="IRB3" s="74"/>
      <c r="IRC3" s="74"/>
      <c r="IRD3" s="74"/>
      <c r="IRE3" s="74"/>
      <c r="IRF3" s="74"/>
      <c r="IRG3" s="73"/>
      <c r="IRH3" s="74"/>
      <c r="IRI3" s="74"/>
      <c r="IRJ3" s="74"/>
      <c r="IRK3" s="74"/>
      <c r="IRL3" s="74"/>
      <c r="IRM3" s="73"/>
      <c r="IRN3" s="74"/>
      <c r="IRO3" s="74"/>
      <c r="IRP3" s="74"/>
      <c r="IRQ3" s="74"/>
      <c r="IRR3" s="74"/>
      <c r="IRS3" s="73"/>
      <c r="IRT3" s="74"/>
      <c r="IRU3" s="74"/>
      <c r="IRV3" s="74"/>
      <c r="IRW3" s="74"/>
      <c r="IRX3" s="74"/>
      <c r="IRY3" s="73"/>
      <c r="IRZ3" s="74"/>
      <c r="ISA3" s="74"/>
      <c r="ISB3" s="74"/>
      <c r="ISC3" s="74"/>
      <c r="ISD3" s="74"/>
      <c r="ISE3" s="73"/>
      <c r="ISF3" s="74"/>
      <c r="ISG3" s="74"/>
      <c r="ISH3" s="74"/>
      <c r="ISI3" s="74"/>
      <c r="ISJ3" s="74"/>
      <c r="ISK3" s="73"/>
      <c r="ISL3" s="74"/>
      <c r="ISM3" s="74"/>
      <c r="ISN3" s="74"/>
      <c r="ISO3" s="74"/>
      <c r="ISP3" s="74"/>
      <c r="ISQ3" s="73"/>
      <c r="ISR3" s="74"/>
      <c r="ISS3" s="74"/>
      <c r="IST3" s="74"/>
      <c r="ISU3" s="74"/>
      <c r="ISV3" s="74"/>
      <c r="ISW3" s="73"/>
      <c r="ISX3" s="74"/>
      <c r="ISY3" s="74"/>
      <c r="ISZ3" s="74"/>
      <c r="ITA3" s="74"/>
      <c r="ITB3" s="74"/>
      <c r="ITC3" s="73"/>
      <c r="ITD3" s="74"/>
      <c r="ITE3" s="74"/>
      <c r="ITF3" s="74"/>
      <c r="ITG3" s="74"/>
      <c r="ITH3" s="74"/>
      <c r="ITI3" s="73"/>
      <c r="ITJ3" s="74"/>
      <c r="ITK3" s="74"/>
      <c r="ITL3" s="74"/>
      <c r="ITM3" s="74"/>
      <c r="ITN3" s="74"/>
      <c r="ITO3" s="73"/>
      <c r="ITP3" s="74"/>
      <c r="ITQ3" s="74"/>
      <c r="ITR3" s="74"/>
      <c r="ITS3" s="74"/>
      <c r="ITT3" s="74"/>
      <c r="ITU3" s="73"/>
      <c r="ITV3" s="74"/>
      <c r="ITW3" s="74"/>
      <c r="ITX3" s="74"/>
      <c r="ITY3" s="74"/>
      <c r="ITZ3" s="74"/>
      <c r="IUA3" s="73"/>
      <c r="IUB3" s="74"/>
      <c r="IUC3" s="74"/>
      <c r="IUD3" s="74"/>
      <c r="IUE3" s="74"/>
      <c r="IUF3" s="74"/>
      <c r="IUG3" s="73"/>
      <c r="IUH3" s="74"/>
      <c r="IUI3" s="74"/>
      <c r="IUJ3" s="74"/>
      <c r="IUK3" s="74"/>
      <c r="IUL3" s="74"/>
      <c r="IUM3" s="73"/>
      <c r="IUN3" s="74"/>
      <c r="IUO3" s="74"/>
      <c r="IUP3" s="74"/>
      <c r="IUQ3" s="74"/>
      <c r="IUR3" s="74"/>
      <c r="IUS3" s="73"/>
      <c r="IUT3" s="74"/>
      <c r="IUU3" s="74"/>
      <c r="IUV3" s="74"/>
      <c r="IUW3" s="74"/>
      <c r="IUX3" s="74"/>
      <c r="IUY3" s="73"/>
      <c r="IUZ3" s="74"/>
      <c r="IVA3" s="74"/>
      <c r="IVB3" s="74"/>
      <c r="IVC3" s="74"/>
      <c r="IVD3" s="74"/>
      <c r="IVE3" s="73"/>
      <c r="IVF3" s="74"/>
      <c r="IVG3" s="74"/>
      <c r="IVH3" s="74"/>
      <c r="IVI3" s="74"/>
      <c r="IVJ3" s="74"/>
      <c r="IVK3" s="73"/>
      <c r="IVL3" s="74"/>
      <c r="IVM3" s="74"/>
      <c r="IVN3" s="74"/>
      <c r="IVO3" s="74"/>
      <c r="IVP3" s="74"/>
      <c r="IVQ3" s="73"/>
      <c r="IVR3" s="74"/>
      <c r="IVS3" s="74"/>
      <c r="IVT3" s="74"/>
      <c r="IVU3" s="74"/>
      <c r="IVV3" s="74"/>
      <c r="IVW3" s="73"/>
      <c r="IVX3" s="74"/>
      <c r="IVY3" s="74"/>
      <c r="IVZ3" s="74"/>
      <c r="IWA3" s="74"/>
      <c r="IWB3" s="74"/>
      <c r="IWC3" s="73"/>
      <c r="IWD3" s="74"/>
      <c r="IWE3" s="74"/>
      <c r="IWF3" s="74"/>
      <c r="IWG3" s="74"/>
      <c r="IWH3" s="74"/>
      <c r="IWI3" s="73"/>
      <c r="IWJ3" s="74"/>
      <c r="IWK3" s="74"/>
      <c r="IWL3" s="74"/>
      <c r="IWM3" s="74"/>
      <c r="IWN3" s="74"/>
      <c r="IWO3" s="73"/>
      <c r="IWP3" s="74"/>
      <c r="IWQ3" s="74"/>
      <c r="IWR3" s="74"/>
      <c r="IWS3" s="74"/>
      <c r="IWT3" s="74"/>
      <c r="IWU3" s="73"/>
      <c r="IWV3" s="74"/>
      <c r="IWW3" s="74"/>
      <c r="IWX3" s="74"/>
      <c r="IWY3" s="74"/>
      <c r="IWZ3" s="74"/>
      <c r="IXA3" s="73"/>
      <c r="IXB3" s="74"/>
      <c r="IXC3" s="74"/>
      <c r="IXD3" s="74"/>
      <c r="IXE3" s="74"/>
      <c r="IXF3" s="74"/>
      <c r="IXG3" s="73"/>
      <c r="IXH3" s="74"/>
      <c r="IXI3" s="74"/>
      <c r="IXJ3" s="74"/>
      <c r="IXK3" s="74"/>
      <c r="IXL3" s="74"/>
      <c r="IXM3" s="73"/>
      <c r="IXN3" s="74"/>
      <c r="IXO3" s="74"/>
      <c r="IXP3" s="74"/>
      <c r="IXQ3" s="74"/>
      <c r="IXR3" s="74"/>
      <c r="IXS3" s="73"/>
      <c r="IXT3" s="74"/>
      <c r="IXU3" s="74"/>
      <c r="IXV3" s="74"/>
      <c r="IXW3" s="74"/>
      <c r="IXX3" s="74"/>
      <c r="IXY3" s="73"/>
      <c r="IXZ3" s="74"/>
      <c r="IYA3" s="74"/>
      <c r="IYB3" s="74"/>
      <c r="IYC3" s="74"/>
      <c r="IYD3" s="74"/>
      <c r="IYE3" s="73"/>
      <c r="IYF3" s="74"/>
      <c r="IYG3" s="74"/>
      <c r="IYH3" s="74"/>
      <c r="IYI3" s="74"/>
      <c r="IYJ3" s="74"/>
      <c r="IYK3" s="73"/>
      <c r="IYL3" s="74"/>
      <c r="IYM3" s="74"/>
      <c r="IYN3" s="74"/>
      <c r="IYO3" s="74"/>
      <c r="IYP3" s="74"/>
      <c r="IYQ3" s="73"/>
      <c r="IYR3" s="74"/>
      <c r="IYS3" s="74"/>
      <c r="IYT3" s="74"/>
      <c r="IYU3" s="74"/>
      <c r="IYV3" s="74"/>
      <c r="IYW3" s="73"/>
      <c r="IYX3" s="74"/>
      <c r="IYY3" s="74"/>
      <c r="IYZ3" s="74"/>
      <c r="IZA3" s="74"/>
      <c r="IZB3" s="74"/>
      <c r="IZC3" s="73"/>
      <c r="IZD3" s="74"/>
      <c r="IZE3" s="74"/>
      <c r="IZF3" s="74"/>
      <c r="IZG3" s="74"/>
      <c r="IZH3" s="74"/>
      <c r="IZI3" s="73"/>
      <c r="IZJ3" s="74"/>
      <c r="IZK3" s="74"/>
      <c r="IZL3" s="74"/>
      <c r="IZM3" s="74"/>
      <c r="IZN3" s="74"/>
      <c r="IZO3" s="73"/>
      <c r="IZP3" s="74"/>
      <c r="IZQ3" s="74"/>
      <c r="IZR3" s="74"/>
      <c r="IZS3" s="74"/>
      <c r="IZT3" s="74"/>
      <c r="IZU3" s="73"/>
      <c r="IZV3" s="74"/>
      <c r="IZW3" s="74"/>
      <c r="IZX3" s="74"/>
      <c r="IZY3" s="74"/>
      <c r="IZZ3" s="74"/>
      <c r="JAA3" s="73"/>
      <c r="JAB3" s="74"/>
      <c r="JAC3" s="74"/>
      <c r="JAD3" s="74"/>
      <c r="JAE3" s="74"/>
      <c r="JAF3" s="74"/>
      <c r="JAG3" s="73"/>
      <c r="JAH3" s="74"/>
      <c r="JAI3" s="74"/>
      <c r="JAJ3" s="74"/>
      <c r="JAK3" s="74"/>
      <c r="JAL3" s="74"/>
      <c r="JAM3" s="73"/>
      <c r="JAN3" s="74"/>
      <c r="JAO3" s="74"/>
      <c r="JAP3" s="74"/>
      <c r="JAQ3" s="74"/>
      <c r="JAR3" s="74"/>
      <c r="JAS3" s="73"/>
      <c r="JAT3" s="74"/>
      <c r="JAU3" s="74"/>
      <c r="JAV3" s="74"/>
      <c r="JAW3" s="74"/>
      <c r="JAX3" s="74"/>
      <c r="JAY3" s="73"/>
      <c r="JAZ3" s="74"/>
      <c r="JBA3" s="74"/>
      <c r="JBB3" s="74"/>
      <c r="JBC3" s="74"/>
      <c r="JBD3" s="74"/>
      <c r="JBE3" s="73"/>
      <c r="JBF3" s="74"/>
      <c r="JBG3" s="74"/>
      <c r="JBH3" s="74"/>
      <c r="JBI3" s="74"/>
      <c r="JBJ3" s="74"/>
      <c r="JBK3" s="73"/>
      <c r="JBL3" s="74"/>
      <c r="JBM3" s="74"/>
      <c r="JBN3" s="74"/>
      <c r="JBO3" s="74"/>
      <c r="JBP3" s="74"/>
      <c r="JBQ3" s="73"/>
      <c r="JBR3" s="74"/>
      <c r="JBS3" s="74"/>
      <c r="JBT3" s="74"/>
      <c r="JBU3" s="74"/>
      <c r="JBV3" s="74"/>
      <c r="JBW3" s="73"/>
      <c r="JBX3" s="74"/>
      <c r="JBY3" s="74"/>
      <c r="JBZ3" s="74"/>
      <c r="JCA3" s="74"/>
      <c r="JCB3" s="74"/>
      <c r="JCC3" s="73"/>
      <c r="JCD3" s="74"/>
      <c r="JCE3" s="74"/>
      <c r="JCF3" s="74"/>
      <c r="JCG3" s="74"/>
      <c r="JCH3" s="74"/>
      <c r="JCI3" s="73"/>
      <c r="JCJ3" s="74"/>
      <c r="JCK3" s="74"/>
      <c r="JCL3" s="74"/>
      <c r="JCM3" s="74"/>
      <c r="JCN3" s="74"/>
      <c r="JCO3" s="73"/>
      <c r="JCP3" s="74"/>
      <c r="JCQ3" s="74"/>
      <c r="JCR3" s="74"/>
      <c r="JCS3" s="74"/>
      <c r="JCT3" s="74"/>
      <c r="JCU3" s="73"/>
      <c r="JCV3" s="74"/>
      <c r="JCW3" s="74"/>
      <c r="JCX3" s="74"/>
      <c r="JCY3" s="74"/>
      <c r="JCZ3" s="74"/>
      <c r="JDA3" s="73"/>
      <c r="JDB3" s="74"/>
      <c r="JDC3" s="74"/>
      <c r="JDD3" s="74"/>
      <c r="JDE3" s="74"/>
      <c r="JDF3" s="74"/>
      <c r="JDG3" s="73"/>
      <c r="JDH3" s="74"/>
      <c r="JDI3" s="74"/>
      <c r="JDJ3" s="74"/>
      <c r="JDK3" s="74"/>
      <c r="JDL3" s="74"/>
      <c r="JDM3" s="73"/>
      <c r="JDN3" s="74"/>
      <c r="JDO3" s="74"/>
      <c r="JDP3" s="74"/>
      <c r="JDQ3" s="74"/>
      <c r="JDR3" s="74"/>
      <c r="JDS3" s="73"/>
      <c r="JDT3" s="74"/>
      <c r="JDU3" s="74"/>
      <c r="JDV3" s="74"/>
      <c r="JDW3" s="74"/>
      <c r="JDX3" s="74"/>
      <c r="JDY3" s="73"/>
      <c r="JDZ3" s="74"/>
      <c r="JEA3" s="74"/>
      <c r="JEB3" s="74"/>
      <c r="JEC3" s="74"/>
      <c r="JED3" s="74"/>
      <c r="JEE3" s="73"/>
      <c r="JEF3" s="74"/>
      <c r="JEG3" s="74"/>
      <c r="JEH3" s="74"/>
      <c r="JEI3" s="74"/>
      <c r="JEJ3" s="74"/>
      <c r="JEK3" s="73"/>
      <c r="JEL3" s="74"/>
      <c r="JEM3" s="74"/>
      <c r="JEN3" s="74"/>
      <c r="JEO3" s="74"/>
      <c r="JEP3" s="74"/>
      <c r="JEQ3" s="73"/>
      <c r="JER3" s="74"/>
      <c r="JES3" s="74"/>
      <c r="JET3" s="74"/>
      <c r="JEU3" s="74"/>
      <c r="JEV3" s="74"/>
      <c r="JEW3" s="73"/>
      <c r="JEX3" s="74"/>
      <c r="JEY3" s="74"/>
      <c r="JEZ3" s="74"/>
      <c r="JFA3" s="74"/>
      <c r="JFB3" s="74"/>
      <c r="JFC3" s="73"/>
      <c r="JFD3" s="74"/>
      <c r="JFE3" s="74"/>
      <c r="JFF3" s="74"/>
      <c r="JFG3" s="74"/>
      <c r="JFH3" s="74"/>
      <c r="JFI3" s="73"/>
      <c r="JFJ3" s="74"/>
      <c r="JFK3" s="74"/>
      <c r="JFL3" s="74"/>
      <c r="JFM3" s="74"/>
      <c r="JFN3" s="74"/>
      <c r="JFO3" s="73"/>
      <c r="JFP3" s="74"/>
      <c r="JFQ3" s="74"/>
      <c r="JFR3" s="74"/>
      <c r="JFS3" s="74"/>
      <c r="JFT3" s="74"/>
      <c r="JFU3" s="73"/>
      <c r="JFV3" s="74"/>
      <c r="JFW3" s="74"/>
      <c r="JFX3" s="74"/>
      <c r="JFY3" s="74"/>
      <c r="JFZ3" s="74"/>
      <c r="JGA3" s="73"/>
      <c r="JGB3" s="74"/>
      <c r="JGC3" s="74"/>
      <c r="JGD3" s="74"/>
      <c r="JGE3" s="74"/>
      <c r="JGF3" s="74"/>
      <c r="JGG3" s="73"/>
      <c r="JGH3" s="74"/>
      <c r="JGI3" s="74"/>
      <c r="JGJ3" s="74"/>
      <c r="JGK3" s="74"/>
      <c r="JGL3" s="74"/>
      <c r="JGM3" s="73"/>
      <c r="JGN3" s="74"/>
      <c r="JGO3" s="74"/>
      <c r="JGP3" s="74"/>
      <c r="JGQ3" s="74"/>
      <c r="JGR3" s="74"/>
      <c r="JGS3" s="73"/>
      <c r="JGT3" s="74"/>
      <c r="JGU3" s="74"/>
      <c r="JGV3" s="74"/>
      <c r="JGW3" s="74"/>
      <c r="JGX3" s="74"/>
      <c r="JGY3" s="73"/>
      <c r="JGZ3" s="74"/>
      <c r="JHA3" s="74"/>
      <c r="JHB3" s="74"/>
      <c r="JHC3" s="74"/>
      <c r="JHD3" s="74"/>
      <c r="JHE3" s="73"/>
      <c r="JHF3" s="74"/>
      <c r="JHG3" s="74"/>
      <c r="JHH3" s="74"/>
      <c r="JHI3" s="74"/>
      <c r="JHJ3" s="74"/>
      <c r="JHK3" s="73"/>
      <c r="JHL3" s="74"/>
      <c r="JHM3" s="74"/>
      <c r="JHN3" s="74"/>
      <c r="JHO3" s="74"/>
      <c r="JHP3" s="74"/>
      <c r="JHQ3" s="73"/>
      <c r="JHR3" s="74"/>
      <c r="JHS3" s="74"/>
      <c r="JHT3" s="74"/>
      <c r="JHU3" s="74"/>
      <c r="JHV3" s="74"/>
      <c r="JHW3" s="73"/>
      <c r="JHX3" s="74"/>
      <c r="JHY3" s="74"/>
      <c r="JHZ3" s="74"/>
      <c r="JIA3" s="74"/>
      <c r="JIB3" s="74"/>
      <c r="JIC3" s="73"/>
      <c r="JID3" s="74"/>
      <c r="JIE3" s="74"/>
      <c r="JIF3" s="74"/>
      <c r="JIG3" s="74"/>
      <c r="JIH3" s="74"/>
      <c r="JII3" s="73"/>
      <c r="JIJ3" s="74"/>
      <c r="JIK3" s="74"/>
      <c r="JIL3" s="74"/>
      <c r="JIM3" s="74"/>
      <c r="JIN3" s="74"/>
      <c r="JIO3" s="73"/>
      <c r="JIP3" s="74"/>
      <c r="JIQ3" s="74"/>
      <c r="JIR3" s="74"/>
      <c r="JIS3" s="74"/>
      <c r="JIT3" s="74"/>
      <c r="JIU3" s="73"/>
      <c r="JIV3" s="74"/>
      <c r="JIW3" s="74"/>
      <c r="JIX3" s="74"/>
      <c r="JIY3" s="74"/>
      <c r="JIZ3" s="74"/>
      <c r="JJA3" s="73"/>
      <c r="JJB3" s="74"/>
      <c r="JJC3" s="74"/>
      <c r="JJD3" s="74"/>
      <c r="JJE3" s="74"/>
      <c r="JJF3" s="74"/>
      <c r="JJG3" s="73"/>
      <c r="JJH3" s="74"/>
      <c r="JJI3" s="74"/>
      <c r="JJJ3" s="74"/>
      <c r="JJK3" s="74"/>
      <c r="JJL3" s="74"/>
      <c r="JJM3" s="73"/>
      <c r="JJN3" s="74"/>
      <c r="JJO3" s="74"/>
      <c r="JJP3" s="74"/>
      <c r="JJQ3" s="74"/>
      <c r="JJR3" s="74"/>
      <c r="JJS3" s="73"/>
      <c r="JJT3" s="74"/>
      <c r="JJU3" s="74"/>
      <c r="JJV3" s="74"/>
      <c r="JJW3" s="74"/>
      <c r="JJX3" s="74"/>
      <c r="JJY3" s="73"/>
      <c r="JJZ3" s="74"/>
      <c r="JKA3" s="74"/>
      <c r="JKB3" s="74"/>
      <c r="JKC3" s="74"/>
      <c r="JKD3" s="74"/>
      <c r="JKE3" s="73"/>
      <c r="JKF3" s="74"/>
      <c r="JKG3" s="74"/>
      <c r="JKH3" s="74"/>
      <c r="JKI3" s="74"/>
      <c r="JKJ3" s="74"/>
      <c r="JKK3" s="73"/>
      <c r="JKL3" s="74"/>
      <c r="JKM3" s="74"/>
      <c r="JKN3" s="74"/>
      <c r="JKO3" s="74"/>
      <c r="JKP3" s="74"/>
      <c r="JKQ3" s="73"/>
      <c r="JKR3" s="74"/>
      <c r="JKS3" s="74"/>
      <c r="JKT3" s="74"/>
      <c r="JKU3" s="74"/>
      <c r="JKV3" s="74"/>
      <c r="JKW3" s="73"/>
      <c r="JKX3" s="74"/>
      <c r="JKY3" s="74"/>
      <c r="JKZ3" s="74"/>
      <c r="JLA3" s="74"/>
      <c r="JLB3" s="74"/>
      <c r="JLC3" s="73"/>
      <c r="JLD3" s="74"/>
      <c r="JLE3" s="74"/>
      <c r="JLF3" s="74"/>
      <c r="JLG3" s="74"/>
      <c r="JLH3" s="74"/>
      <c r="JLI3" s="73"/>
      <c r="JLJ3" s="74"/>
      <c r="JLK3" s="74"/>
      <c r="JLL3" s="74"/>
      <c r="JLM3" s="74"/>
      <c r="JLN3" s="74"/>
      <c r="JLO3" s="73"/>
      <c r="JLP3" s="74"/>
      <c r="JLQ3" s="74"/>
      <c r="JLR3" s="74"/>
      <c r="JLS3" s="74"/>
      <c r="JLT3" s="74"/>
      <c r="JLU3" s="73"/>
      <c r="JLV3" s="74"/>
      <c r="JLW3" s="74"/>
      <c r="JLX3" s="74"/>
      <c r="JLY3" s="74"/>
      <c r="JLZ3" s="74"/>
      <c r="JMA3" s="73"/>
      <c r="JMB3" s="74"/>
      <c r="JMC3" s="74"/>
      <c r="JMD3" s="74"/>
      <c r="JME3" s="74"/>
      <c r="JMF3" s="74"/>
      <c r="JMG3" s="73"/>
      <c r="JMH3" s="74"/>
      <c r="JMI3" s="74"/>
      <c r="JMJ3" s="74"/>
      <c r="JMK3" s="74"/>
      <c r="JML3" s="74"/>
      <c r="JMM3" s="73"/>
      <c r="JMN3" s="74"/>
      <c r="JMO3" s="74"/>
      <c r="JMP3" s="74"/>
      <c r="JMQ3" s="74"/>
      <c r="JMR3" s="74"/>
      <c r="JMS3" s="73"/>
      <c r="JMT3" s="74"/>
      <c r="JMU3" s="74"/>
      <c r="JMV3" s="74"/>
      <c r="JMW3" s="74"/>
      <c r="JMX3" s="74"/>
      <c r="JMY3" s="73"/>
      <c r="JMZ3" s="74"/>
      <c r="JNA3" s="74"/>
      <c r="JNB3" s="74"/>
      <c r="JNC3" s="74"/>
      <c r="JND3" s="74"/>
      <c r="JNE3" s="73"/>
      <c r="JNF3" s="74"/>
      <c r="JNG3" s="74"/>
      <c r="JNH3" s="74"/>
      <c r="JNI3" s="74"/>
      <c r="JNJ3" s="74"/>
      <c r="JNK3" s="73"/>
      <c r="JNL3" s="74"/>
      <c r="JNM3" s="74"/>
      <c r="JNN3" s="74"/>
      <c r="JNO3" s="74"/>
      <c r="JNP3" s="74"/>
      <c r="JNQ3" s="73"/>
      <c r="JNR3" s="74"/>
      <c r="JNS3" s="74"/>
      <c r="JNT3" s="74"/>
      <c r="JNU3" s="74"/>
      <c r="JNV3" s="74"/>
      <c r="JNW3" s="73"/>
      <c r="JNX3" s="74"/>
      <c r="JNY3" s="74"/>
      <c r="JNZ3" s="74"/>
      <c r="JOA3" s="74"/>
      <c r="JOB3" s="74"/>
      <c r="JOC3" s="73"/>
      <c r="JOD3" s="74"/>
      <c r="JOE3" s="74"/>
      <c r="JOF3" s="74"/>
      <c r="JOG3" s="74"/>
      <c r="JOH3" s="74"/>
      <c r="JOI3" s="73"/>
      <c r="JOJ3" s="74"/>
      <c r="JOK3" s="74"/>
      <c r="JOL3" s="74"/>
      <c r="JOM3" s="74"/>
      <c r="JON3" s="74"/>
      <c r="JOO3" s="73"/>
      <c r="JOP3" s="74"/>
      <c r="JOQ3" s="74"/>
      <c r="JOR3" s="74"/>
      <c r="JOS3" s="74"/>
      <c r="JOT3" s="74"/>
      <c r="JOU3" s="73"/>
      <c r="JOV3" s="74"/>
      <c r="JOW3" s="74"/>
      <c r="JOX3" s="74"/>
      <c r="JOY3" s="74"/>
      <c r="JOZ3" s="74"/>
      <c r="JPA3" s="73"/>
      <c r="JPB3" s="74"/>
      <c r="JPC3" s="74"/>
      <c r="JPD3" s="74"/>
      <c r="JPE3" s="74"/>
      <c r="JPF3" s="74"/>
      <c r="JPG3" s="73"/>
      <c r="JPH3" s="74"/>
      <c r="JPI3" s="74"/>
      <c r="JPJ3" s="74"/>
      <c r="JPK3" s="74"/>
      <c r="JPL3" s="74"/>
      <c r="JPM3" s="73"/>
      <c r="JPN3" s="74"/>
      <c r="JPO3" s="74"/>
      <c r="JPP3" s="74"/>
      <c r="JPQ3" s="74"/>
      <c r="JPR3" s="74"/>
      <c r="JPS3" s="73"/>
      <c r="JPT3" s="74"/>
      <c r="JPU3" s="74"/>
      <c r="JPV3" s="74"/>
      <c r="JPW3" s="74"/>
      <c r="JPX3" s="74"/>
      <c r="JPY3" s="73"/>
      <c r="JPZ3" s="74"/>
      <c r="JQA3" s="74"/>
      <c r="JQB3" s="74"/>
      <c r="JQC3" s="74"/>
      <c r="JQD3" s="74"/>
      <c r="JQE3" s="73"/>
      <c r="JQF3" s="74"/>
      <c r="JQG3" s="74"/>
      <c r="JQH3" s="74"/>
      <c r="JQI3" s="74"/>
      <c r="JQJ3" s="74"/>
      <c r="JQK3" s="73"/>
      <c r="JQL3" s="74"/>
      <c r="JQM3" s="74"/>
      <c r="JQN3" s="74"/>
      <c r="JQO3" s="74"/>
      <c r="JQP3" s="74"/>
      <c r="JQQ3" s="73"/>
      <c r="JQR3" s="74"/>
      <c r="JQS3" s="74"/>
      <c r="JQT3" s="74"/>
      <c r="JQU3" s="74"/>
      <c r="JQV3" s="74"/>
      <c r="JQW3" s="73"/>
      <c r="JQX3" s="74"/>
      <c r="JQY3" s="74"/>
      <c r="JQZ3" s="74"/>
      <c r="JRA3" s="74"/>
      <c r="JRB3" s="74"/>
      <c r="JRC3" s="73"/>
      <c r="JRD3" s="74"/>
      <c r="JRE3" s="74"/>
      <c r="JRF3" s="74"/>
      <c r="JRG3" s="74"/>
      <c r="JRH3" s="74"/>
      <c r="JRI3" s="73"/>
      <c r="JRJ3" s="74"/>
      <c r="JRK3" s="74"/>
      <c r="JRL3" s="74"/>
      <c r="JRM3" s="74"/>
      <c r="JRN3" s="74"/>
      <c r="JRO3" s="73"/>
      <c r="JRP3" s="74"/>
      <c r="JRQ3" s="74"/>
      <c r="JRR3" s="74"/>
      <c r="JRS3" s="74"/>
      <c r="JRT3" s="74"/>
      <c r="JRU3" s="73"/>
      <c r="JRV3" s="74"/>
      <c r="JRW3" s="74"/>
      <c r="JRX3" s="74"/>
      <c r="JRY3" s="74"/>
      <c r="JRZ3" s="74"/>
      <c r="JSA3" s="73"/>
      <c r="JSB3" s="74"/>
      <c r="JSC3" s="74"/>
      <c r="JSD3" s="74"/>
      <c r="JSE3" s="74"/>
      <c r="JSF3" s="74"/>
      <c r="JSG3" s="73"/>
      <c r="JSH3" s="74"/>
      <c r="JSI3" s="74"/>
      <c r="JSJ3" s="74"/>
      <c r="JSK3" s="74"/>
      <c r="JSL3" s="74"/>
      <c r="JSM3" s="73"/>
      <c r="JSN3" s="74"/>
      <c r="JSO3" s="74"/>
      <c r="JSP3" s="74"/>
      <c r="JSQ3" s="74"/>
      <c r="JSR3" s="74"/>
      <c r="JSS3" s="73"/>
      <c r="JST3" s="74"/>
      <c r="JSU3" s="74"/>
      <c r="JSV3" s="74"/>
      <c r="JSW3" s="74"/>
      <c r="JSX3" s="74"/>
      <c r="JSY3" s="73"/>
      <c r="JSZ3" s="74"/>
      <c r="JTA3" s="74"/>
      <c r="JTB3" s="74"/>
      <c r="JTC3" s="74"/>
      <c r="JTD3" s="74"/>
      <c r="JTE3" s="73"/>
      <c r="JTF3" s="74"/>
      <c r="JTG3" s="74"/>
      <c r="JTH3" s="74"/>
      <c r="JTI3" s="74"/>
      <c r="JTJ3" s="74"/>
      <c r="JTK3" s="73"/>
      <c r="JTL3" s="74"/>
      <c r="JTM3" s="74"/>
      <c r="JTN3" s="74"/>
      <c r="JTO3" s="74"/>
      <c r="JTP3" s="74"/>
      <c r="JTQ3" s="73"/>
      <c r="JTR3" s="74"/>
      <c r="JTS3" s="74"/>
      <c r="JTT3" s="74"/>
      <c r="JTU3" s="74"/>
      <c r="JTV3" s="74"/>
      <c r="JTW3" s="73"/>
      <c r="JTX3" s="74"/>
      <c r="JTY3" s="74"/>
      <c r="JTZ3" s="74"/>
      <c r="JUA3" s="74"/>
      <c r="JUB3" s="74"/>
      <c r="JUC3" s="73"/>
      <c r="JUD3" s="74"/>
      <c r="JUE3" s="74"/>
      <c r="JUF3" s="74"/>
      <c r="JUG3" s="74"/>
      <c r="JUH3" s="74"/>
      <c r="JUI3" s="73"/>
      <c r="JUJ3" s="74"/>
      <c r="JUK3" s="74"/>
      <c r="JUL3" s="74"/>
      <c r="JUM3" s="74"/>
      <c r="JUN3" s="74"/>
      <c r="JUO3" s="73"/>
      <c r="JUP3" s="74"/>
      <c r="JUQ3" s="74"/>
      <c r="JUR3" s="74"/>
      <c r="JUS3" s="74"/>
      <c r="JUT3" s="74"/>
      <c r="JUU3" s="73"/>
      <c r="JUV3" s="74"/>
      <c r="JUW3" s="74"/>
      <c r="JUX3" s="74"/>
      <c r="JUY3" s="74"/>
      <c r="JUZ3" s="74"/>
      <c r="JVA3" s="73"/>
      <c r="JVB3" s="74"/>
      <c r="JVC3" s="74"/>
      <c r="JVD3" s="74"/>
      <c r="JVE3" s="74"/>
      <c r="JVF3" s="74"/>
      <c r="JVG3" s="73"/>
      <c r="JVH3" s="74"/>
      <c r="JVI3" s="74"/>
      <c r="JVJ3" s="74"/>
      <c r="JVK3" s="74"/>
      <c r="JVL3" s="74"/>
      <c r="JVM3" s="73"/>
      <c r="JVN3" s="74"/>
      <c r="JVO3" s="74"/>
      <c r="JVP3" s="74"/>
      <c r="JVQ3" s="74"/>
      <c r="JVR3" s="74"/>
      <c r="JVS3" s="73"/>
      <c r="JVT3" s="74"/>
      <c r="JVU3" s="74"/>
      <c r="JVV3" s="74"/>
      <c r="JVW3" s="74"/>
      <c r="JVX3" s="74"/>
      <c r="JVY3" s="73"/>
      <c r="JVZ3" s="74"/>
      <c r="JWA3" s="74"/>
      <c r="JWB3" s="74"/>
      <c r="JWC3" s="74"/>
      <c r="JWD3" s="74"/>
      <c r="JWE3" s="73"/>
      <c r="JWF3" s="74"/>
      <c r="JWG3" s="74"/>
      <c r="JWH3" s="74"/>
      <c r="JWI3" s="74"/>
      <c r="JWJ3" s="74"/>
      <c r="JWK3" s="73"/>
      <c r="JWL3" s="74"/>
      <c r="JWM3" s="74"/>
      <c r="JWN3" s="74"/>
      <c r="JWO3" s="74"/>
      <c r="JWP3" s="74"/>
      <c r="JWQ3" s="73"/>
      <c r="JWR3" s="74"/>
      <c r="JWS3" s="74"/>
      <c r="JWT3" s="74"/>
      <c r="JWU3" s="74"/>
      <c r="JWV3" s="74"/>
      <c r="JWW3" s="73"/>
      <c r="JWX3" s="74"/>
      <c r="JWY3" s="74"/>
      <c r="JWZ3" s="74"/>
      <c r="JXA3" s="74"/>
      <c r="JXB3" s="74"/>
      <c r="JXC3" s="73"/>
      <c r="JXD3" s="74"/>
      <c r="JXE3" s="74"/>
      <c r="JXF3" s="74"/>
      <c r="JXG3" s="74"/>
      <c r="JXH3" s="74"/>
      <c r="JXI3" s="73"/>
      <c r="JXJ3" s="74"/>
      <c r="JXK3" s="74"/>
      <c r="JXL3" s="74"/>
      <c r="JXM3" s="74"/>
      <c r="JXN3" s="74"/>
      <c r="JXO3" s="73"/>
      <c r="JXP3" s="74"/>
      <c r="JXQ3" s="74"/>
      <c r="JXR3" s="74"/>
      <c r="JXS3" s="74"/>
      <c r="JXT3" s="74"/>
      <c r="JXU3" s="73"/>
      <c r="JXV3" s="74"/>
      <c r="JXW3" s="74"/>
      <c r="JXX3" s="74"/>
      <c r="JXY3" s="74"/>
      <c r="JXZ3" s="74"/>
      <c r="JYA3" s="73"/>
      <c r="JYB3" s="74"/>
      <c r="JYC3" s="74"/>
      <c r="JYD3" s="74"/>
      <c r="JYE3" s="74"/>
      <c r="JYF3" s="74"/>
      <c r="JYG3" s="73"/>
      <c r="JYH3" s="74"/>
      <c r="JYI3" s="74"/>
      <c r="JYJ3" s="74"/>
      <c r="JYK3" s="74"/>
      <c r="JYL3" s="74"/>
      <c r="JYM3" s="73"/>
      <c r="JYN3" s="74"/>
      <c r="JYO3" s="74"/>
      <c r="JYP3" s="74"/>
      <c r="JYQ3" s="74"/>
      <c r="JYR3" s="74"/>
      <c r="JYS3" s="73"/>
      <c r="JYT3" s="74"/>
      <c r="JYU3" s="74"/>
      <c r="JYV3" s="74"/>
      <c r="JYW3" s="74"/>
      <c r="JYX3" s="74"/>
      <c r="JYY3" s="73"/>
      <c r="JYZ3" s="74"/>
      <c r="JZA3" s="74"/>
      <c r="JZB3" s="74"/>
      <c r="JZC3" s="74"/>
      <c r="JZD3" s="74"/>
      <c r="JZE3" s="73"/>
      <c r="JZF3" s="74"/>
      <c r="JZG3" s="74"/>
      <c r="JZH3" s="74"/>
      <c r="JZI3" s="74"/>
      <c r="JZJ3" s="74"/>
      <c r="JZK3" s="73"/>
      <c r="JZL3" s="74"/>
      <c r="JZM3" s="74"/>
      <c r="JZN3" s="74"/>
      <c r="JZO3" s="74"/>
      <c r="JZP3" s="74"/>
      <c r="JZQ3" s="73"/>
      <c r="JZR3" s="74"/>
      <c r="JZS3" s="74"/>
      <c r="JZT3" s="74"/>
      <c r="JZU3" s="74"/>
      <c r="JZV3" s="74"/>
      <c r="JZW3" s="73"/>
      <c r="JZX3" s="74"/>
      <c r="JZY3" s="74"/>
      <c r="JZZ3" s="74"/>
      <c r="KAA3" s="74"/>
      <c r="KAB3" s="74"/>
      <c r="KAC3" s="73"/>
      <c r="KAD3" s="74"/>
      <c r="KAE3" s="74"/>
      <c r="KAF3" s="74"/>
      <c r="KAG3" s="74"/>
      <c r="KAH3" s="74"/>
      <c r="KAI3" s="73"/>
      <c r="KAJ3" s="74"/>
      <c r="KAK3" s="74"/>
      <c r="KAL3" s="74"/>
      <c r="KAM3" s="74"/>
      <c r="KAN3" s="74"/>
      <c r="KAO3" s="73"/>
      <c r="KAP3" s="74"/>
      <c r="KAQ3" s="74"/>
      <c r="KAR3" s="74"/>
      <c r="KAS3" s="74"/>
      <c r="KAT3" s="74"/>
      <c r="KAU3" s="73"/>
      <c r="KAV3" s="74"/>
      <c r="KAW3" s="74"/>
      <c r="KAX3" s="74"/>
      <c r="KAY3" s="74"/>
      <c r="KAZ3" s="74"/>
      <c r="KBA3" s="73"/>
      <c r="KBB3" s="74"/>
      <c r="KBC3" s="74"/>
      <c r="KBD3" s="74"/>
      <c r="KBE3" s="74"/>
      <c r="KBF3" s="74"/>
      <c r="KBG3" s="73"/>
      <c r="KBH3" s="74"/>
      <c r="KBI3" s="74"/>
      <c r="KBJ3" s="74"/>
      <c r="KBK3" s="74"/>
      <c r="KBL3" s="74"/>
      <c r="KBM3" s="73"/>
      <c r="KBN3" s="74"/>
      <c r="KBO3" s="74"/>
      <c r="KBP3" s="74"/>
      <c r="KBQ3" s="74"/>
      <c r="KBR3" s="74"/>
      <c r="KBS3" s="73"/>
      <c r="KBT3" s="74"/>
      <c r="KBU3" s="74"/>
      <c r="KBV3" s="74"/>
      <c r="KBW3" s="74"/>
      <c r="KBX3" s="74"/>
      <c r="KBY3" s="73"/>
      <c r="KBZ3" s="74"/>
      <c r="KCA3" s="74"/>
      <c r="KCB3" s="74"/>
      <c r="KCC3" s="74"/>
      <c r="KCD3" s="74"/>
      <c r="KCE3" s="73"/>
      <c r="KCF3" s="74"/>
      <c r="KCG3" s="74"/>
      <c r="KCH3" s="74"/>
      <c r="KCI3" s="74"/>
      <c r="KCJ3" s="74"/>
      <c r="KCK3" s="73"/>
      <c r="KCL3" s="74"/>
      <c r="KCM3" s="74"/>
      <c r="KCN3" s="74"/>
      <c r="KCO3" s="74"/>
      <c r="KCP3" s="74"/>
      <c r="KCQ3" s="73"/>
      <c r="KCR3" s="74"/>
      <c r="KCS3" s="74"/>
      <c r="KCT3" s="74"/>
      <c r="KCU3" s="74"/>
      <c r="KCV3" s="74"/>
      <c r="KCW3" s="73"/>
      <c r="KCX3" s="74"/>
      <c r="KCY3" s="74"/>
      <c r="KCZ3" s="74"/>
      <c r="KDA3" s="74"/>
      <c r="KDB3" s="74"/>
      <c r="KDC3" s="73"/>
      <c r="KDD3" s="74"/>
      <c r="KDE3" s="74"/>
      <c r="KDF3" s="74"/>
      <c r="KDG3" s="74"/>
      <c r="KDH3" s="74"/>
      <c r="KDI3" s="73"/>
      <c r="KDJ3" s="74"/>
      <c r="KDK3" s="74"/>
      <c r="KDL3" s="74"/>
      <c r="KDM3" s="74"/>
      <c r="KDN3" s="74"/>
      <c r="KDO3" s="73"/>
      <c r="KDP3" s="74"/>
      <c r="KDQ3" s="74"/>
      <c r="KDR3" s="74"/>
      <c r="KDS3" s="74"/>
      <c r="KDT3" s="74"/>
      <c r="KDU3" s="73"/>
      <c r="KDV3" s="74"/>
      <c r="KDW3" s="74"/>
      <c r="KDX3" s="74"/>
      <c r="KDY3" s="74"/>
      <c r="KDZ3" s="74"/>
      <c r="KEA3" s="73"/>
      <c r="KEB3" s="74"/>
      <c r="KEC3" s="74"/>
      <c r="KED3" s="74"/>
      <c r="KEE3" s="74"/>
      <c r="KEF3" s="74"/>
      <c r="KEG3" s="73"/>
      <c r="KEH3" s="74"/>
      <c r="KEI3" s="74"/>
      <c r="KEJ3" s="74"/>
      <c r="KEK3" s="74"/>
      <c r="KEL3" s="74"/>
      <c r="KEM3" s="73"/>
      <c r="KEN3" s="74"/>
      <c r="KEO3" s="74"/>
      <c r="KEP3" s="74"/>
      <c r="KEQ3" s="74"/>
      <c r="KER3" s="74"/>
      <c r="KES3" s="73"/>
      <c r="KET3" s="74"/>
      <c r="KEU3" s="74"/>
      <c r="KEV3" s="74"/>
      <c r="KEW3" s="74"/>
      <c r="KEX3" s="74"/>
      <c r="KEY3" s="73"/>
      <c r="KEZ3" s="74"/>
      <c r="KFA3" s="74"/>
      <c r="KFB3" s="74"/>
      <c r="KFC3" s="74"/>
      <c r="KFD3" s="74"/>
      <c r="KFE3" s="73"/>
      <c r="KFF3" s="74"/>
      <c r="KFG3" s="74"/>
      <c r="KFH3" s="74"/>
      <c r="KFI3" s="74"/>
      <c r="KFJ3" s="74"/>
      <c r="KFK3" s="73"/>
      <c r="KFL3" s="74"/>
      <c r="KFM3" s="74"/>
      <c r="KFN3" s="74"/>
      <c r="KFO3" s="74"/>
      <c r="KFP3" s="74"/>
      <c r="KFQ3" s="73"/>
      <c r="KFR3" s="74"/>
      <c r="KFS3" s="74"/>
      <c r="KFT3" s="74"/>
      <c r="KFU3" s="74"/>
      <c r="KFV3" s="74"/>
      <c r="KFW3" s="73"/>
      <c r="KFX3" s="74"/>
      <c r="KFY3" s="74"/>
      <c r="KFZ3" s="74"/>
      <c r="KGA3" s="74"/>
      <c r="KGB3" s="74"/>
      <c r="KGC3" s="73"/>
      <c r="KGD3" s="74"/>
      <c r="KGE3" s="74"/>
      <c r="KGF3" s="74"/>
      <c r="KGG3" s="74"/>
      <c r="KGH3" s="74"/>
      <c r="KGI3" s="73"/>
      <c r="KGJ3" s="74"/>
      <c r="KGK3" s="74"/>
      <c r="KGL3" s="74"/>
      <c r="KGM3" s="74"/>
      <c r="KGN3" s="74"/>
      <c r="KGO3" s="73"/>
      <c r="KGP3" s="74"/>
      <c r="KGQ3" s="74"/>
      <c r="KGR3" s="74"/>
      <c r="KGS3" s="74"/>
      <c r="KGT3" s="74"/>
      <c r="KGU3" s="73"/>
      <c r="KGV3" s="74"/>
      <c r="KGW3" s="74"/>
      <c r="KGX3" s="74"/>
      <c r="KGY3" s="74"/>
      <c r="KGZ3" s="74"/>
      <c r="KHA3" s="73"/>
      <c r="KHB3" s="74"/>
      <c r="KHC3" s="74"/>
      <c r="KHD3" s="74"/>
      <c r="KHE3" s="74"/>
      <c r="KHF3" s="74"/>
      <c r="KHG3" s="73"/>
      <c r="KHH3" s="74"/>
      <c r="KHI3" s="74"/>
      <c r="KHJ3" s="74"/>
      <c r="KHK3" s="74"/>
      <c r="KHL3" s="74"/>
      <c r="KHM3" s="73"/>
      <c r="KHN3" s="74"/>
      <c r="KHO3" s="74"/>
      <c r="KHP3" s="74"/>
      <c r="KHQ3" s="74"/>
      <c r="KHR3" s="74"/>
      <c r="KHS3" s="73"/>
      <c r="KHT3" s="74"/>
      <c r="KHU3" s="74"/>
      <c r="KHV3" s="74"/>
      <c r="KHW3" s="74"/>
      <c r="KHX3" s="74"/>
      <c r="KHY3" s="73"/>
      <c r="KHZ3" s="74"/>
      <c r="KIA3" s="74"/>
      <c r="KIB3" s="74"/>
      <c r="KIC3" s="74"/>
      <c r="KID3" s="74"/>
      <c r="KIE3" s="73"/>
      <c r="KIF3" s="74"/>
      <c r="KIG3" s="74"/>
      <c r="KIH3" s="74"/>
      <c r="KII3" s="74"/>
      <c r="KIJ3" s="74"/>
      <c r="KIK3" s="73"/>
      <c r="KIL3" s="74"/>
      <c r="KIM3" s="74"/>
      <c r="KIN3" s="74"/>
      <c r="KIO3" s="74"/>
      <c r="KIP3" s="74"/>
      <c r="KIQ3" s="73"/>
      <c r="KIR3" s="74"/>
      <c r="KIS3" s="74"/>
      <c r="KIT3" s="74"/>
      <c r="KIU3" s="74"/>
      <c r="KIV3" s="74"/>
      <c r="KIW3" s="73"/>
      <c r="KIX3" s="74"/>
      <c r="KIY3" s="74"/>
      <c r="KIZ3" s="74"/>
      <c r="KJA3" s="74"/>
      <c r="KJB3" s="74"/>
      <c r="KJC3" s="73"/>
      <c r="KJD3" s="74"/>
      <c r="KJE3" s="74"/>
      <c r="KJF3" s="74"/>
      <c r="KJG3" s="74"/>
      <c r="KJH3" s="74"/>
      <c r="KJI3" s="73"/>
      <c r="KJJ3" s="74"/>
      <c r="KJK3" s="74"/>
      <c r="KJL3" s="74"/>
      <c r="KJM3" s="74"/>
      <c r="KJN3" s="74"/>
      <c r="KJO3" s="73"/>
      <c r="KJP3" s="74"/>
      <c r="KJQ3" s="74"/>
      <c r="KJR3" s="74"/>
      <c r="KJS3" s="74"/>
      <c r="KJT3" s="74"/>
      <c r="KJU3" s="73"/>
      <c r="KJV3" s="74"/>
      <c r="KJW3" s="74"/>
      <c r="KJX3" s="74"/>
      <c r="KJY3" s="74"/>
      <c r="KJZ3" s="74"/>
      <c r="KKA3" s="73"/>
      <c r="KKB3" s="74"/>
      <c r="KKC3" s="74"/>
      <c r="KKD3" s="74"/>
      <c r="KKE3" s="74"/>
      <c r="KKF3" s="74"/>
      <c r="KKG3" s="73"/>
      <c r="KKH3" s="74"/>
      <c r="KKI3" s="74"/>
      <c r="KKJ3" s="74"/>
      <c r="KKK3" s="74"/>
      <c r="KKL3" s="74"/>
      <c r="KKM3" s="73"/>
      <c r="KKN3" s="74"/>
      <c r="KKO3" s="74"/>
      <c r="KKP3" s="74"/>
      <c r="KKQ3" s="74"/>
      <c r="KKR3" s="74"/>
      <c r="KKS3" s="73"/>
      <c r="KKT3" s="74"/>
      <c r="KKU3" s="74"/>
      <c r="KKV3" s="74"/>
      <c r="KKW3" s="74"/>
      <c r="KKX3" s="74"/>
      <c r="KKY3" s="73"/>
      <c r="KKZ3" s="74"/>
      <c r="KLA3" s="74"/>
      <c r="KLB3" s="74"/>
      <c r="KLC3" s="74"/>
      <c r="KLD3" s="74"/>
      <c r="KLE3" s="73"/>
      <c r="KLF3" s="74"/>
      <c r="KLG3" s="74"/>
      <c r="KLH3" s="74"/>
      <c r="KLI3" s="74"/>
      <c r="KLJ3" s="74"/>
      <c r="KLK3" s="73"/>
      <c r="KLL3" s="74"/>
      <c r="KLM3" s="74"/>
      <c r="KLN3" s="74"/>
      <c r="KLO3" s="74"/>
      <c r="KLP3" s="74"/>
      <c r="KLQ3" s="73"/>
      <c r="KLR3" s="74"/>
      <c r="KLS3" s="74"/>
      <c r="KLT3" s="74"/>
      <c r="KLU3" s="74"/>
      <c r="KLV3" s="74"/>
      <c r="KLW3" s="73"/>
      <c r="KLX3" s="74"/>
      <c r="KLY3" s="74"/>
      <c r="KLZ3" s="74"/>
      <c r="KMA3" s="74"/>
      <c r="KMB3" s="74"/>
      <c r="KMC3" s="73"/>
      <c r="KMD3" s="74"/>
      <c r="KME3" s="74"/>
      <c r="KMF3" s="74"/>
      <c r="KMG3" s="74"/>
      <c r="KMH3" s="74"/>
      <c r="KMI3" s="73"/>
      <c r="KMJ3" s="74"/>
      <c r="KMK3" s="74"/>
      <c r="KML3" s="74"/>
      <c r="KMM3" s="74"/>
      <c r="KMN3" s="74"/>
      <c r="KMO3" s="73"/>
      <c r="KMP3" s="74"/>
      <c r="KMQ3" s="74"/>
      <c r="KMR3" s="74"/>
      <c r="KMS3" s="74"/>
      <c r="KMT3" s="74"/>
      <c r="KMU3" s="73"/>
      <c r="KMV3" s="74"/>
      <c r="KMW3" s="74"/>
      <c r="KMX3" s="74"/>
      <c r="KMY3" s="74"/>
      <c r="KMZ3" s="74"/>
      <c r="KNA3" s="73"/>
      <c r="KNB3" s="74"/>
      <c r="KNC3" s="74"/>
      <c r="KND3" s="74"/>
      <c r="KNE3" s="74"/>
      <c r="KNF3" s="74"/>
      <c r="KNG3" s="73"/>
      <c r="KNH3" s="74"/>
      <c r="KNI3" s="74"/>
      <c r="KNJ3" s="74"/>
      <c r="KNK3" s="74"/>
      <c r="KNL3" s="74"/>
      <c r="KNM3" s="73"/>
      <c r="KNN3" s="74"/>
      <c r="KNO3" s="74"/>
      <c r="KNP3" s="74"/>
      <c r="KNQ3" s="74"/>
      <c r="KNR3" s="74"/>
      <c r="KNS3" s="73"/>
      <c r="KNT3" s="74"/>
      <c r="KNU3" s="74"/>
      <c r="KNV3" s="74"/>
      <c r="KNW3" s="74"/>
      <c r="KNX3" s="74"/>
      <c r="KNY3" s="73"/>
      <c r="KNZ3" s="74"/>
      <c r="KOA3" s="74"/>
      <c r="KOB3" s="74"/>
      <c r="KOC3" s="74"/>
      <c r="KOD3" s="74"/>
      <c r="KOE3" s="73"/>
      <c r="KOF3" s="74"/>
      <c r="KOG3" s="74"/>
      <c r="KOH3" s="74"/>
      <c r="KOI3" s="74"/>
      <c r="KOJ3" s="74"/>
      <c r="KOK3" s="73"/>
      <c r="KOL3" s="74"/>
      <c r="KOM3" s="74"/>
      <c r="KON3" s="74"/>
      <c r="KOO3" s="74"/>
      <c r="KOP3" s="74"/>
      <c r="KOQ3" s="73"/>
      <c r="KOR3" s="74"/>
      <c r="KOS3" s="74"/>
      <c r="KOT3" s="74"/>
      <c r="KOU3" s="74"/>
      <c r="KOV3" s="74"/>
      <c r="KOW3" s="73"/>
      <c r="KOX3" s="74"/>
      <c r="KOY3" s="74"/>
      <c r="KOZ3" s="74"/>
      <c r="KPA3" s="74"/>
      <c r="KPB3" s="74"/>
      <c r="KPC3" s="73"/>
      <c r="KPD3" s="74"/>
      <c r="KPE3" s="74"/>
      <c r="KPF3" s="74"/>
      <c r="KPG3" s="74"/>
      <c r="KPH3" s="74"/>
      <c r="KPI3" s="73"/>
      <c r="KPJ3" s="74"/>
      <c r="KPK3" s="74"/>
      <c r="KPL3" s="74"/>
      <c r="KPM3" s="74"/>
      <c r="KPN3" s="74"/>
      <c r="KPO3" s="73"/>
      <c r="KPP3" s="74"/>
      <c r="KPQ3" s="74"/>
      <c r="KPR3" s="74"/>
      <c r="KPS3" s="74"/>
      <c r="KPT3" s="74"/>
      <c r="KPU3" s="73"/>
      <c r="KPV3" s="74"/>
      <c r="KPW3" s="74"/>
      <c r="KPX3" s="74"/>
      <c r="KPY3" s="74"/>
      <c r="KPZ3" s="74"/>
      <c r="KQA3" s="73"/>
      <c r="KQB3" s="74"/>
      <c r="KQC3" s="74"/>
      <c r="KQD3" s="74"/>
      <c r="KQE3" s="74"/>
      <c r="KQF3" s="74"/>
      <c r="KQG3" s="73"/>
      <c r="KQH3" s="74"/>
      <c r="KQI3" s="74"/>
      <c r="KQJ3" s="74"/>
      <c r="KQK3" s="74"/>
      <c r="KQL3" s="74"/>
      <c r="KQM3" s="73"/>
      <c r="KQN3" s="74"/>
      <c r="KQO3" s="74"/>
      <c r="KQP3" s="74"/>
      <c r="KQQ3" s="74"/>
      <c r="KQR3" s="74"/>
      <c r="KQS3" s="73"/>
      <c r="KQT3" s="74"/>
      <c r="KQU3" s="74"/>
      <c r="KQV3" s="74"/>
      <c r="KQW3" s="74"/>
      <c r="KQX3" s="74"/>
      <c r="KQY3" s="73"/>
      <c r="KQZ3" s="74"/>
      <c r="KRA3" s="74"/>
      <c r="KRB3" s="74"/>
      <c r="KRC3" s="74"/>
      <c r="KRD3" s="74"/>
      <c r="KRE3" s="73"/>
      <c r="KRF3" s="74"/>
      <c r="KRG3" s="74"/>
      <c r="KRH3" s="74"/>
      <c r="KRI3" s="74"/>
      <c r="KRJ3" s="74"/>
      <c r="KRK3" s="73"/>
      <c r="KRL3" s="74"/>
      <c r="KRM3" s="74"/>
      <c r="KRN3" s="74"/>
      <c r="KRO3" s="74"/>
      <c r="KRP3" s="74"/>
      <c r="KRQ3" s="73"/>
      <c r="KRR3" s="74"/>
      <c r="KRS3" s="74"/>
      <c r="KRT3" s="74"/>
      <c r="KRU3" s="74"/>
      <c r="KRV3" s="74"/>
      <c r="KRW3" s="73"/>
      <c r="KRX3" s="74"/>
      <c r="KRY3" s="74"/>
      <c r="KRZ3" s="74"/>
      <c r="KSA3" s="74"/>
      <c r="KSB3" s="74"/>
      <c r="KSC3" s="73"/>
      <c r="KSD3" s="74"/>
      <c r="KSE3" s="74"/>
      <c r="KSF3" s="74"/>
      <c r="KSG3" s="74"/>
      <c r="KSH3" s="74"/>
      <c r="KSI3" s="73"/>
      <c r="KSJ3" s="74"/>
      <c r="KSK3" s="74"/>
      <c r="KSL3" s="74"/>
      <c r="KSM3" s="74"/>
      <c r="KSN3" s="74"/>
      <c r="KSO3" s="73"/>
      <c r="KSP3" s="74"/>
      <c r="KSQ3" s="74"/>
      <c r="KSR3" s="74"/>
      <c r="KSS3" s="74"/>
      <c r="KST3" s="74"/>
      <c r="KSU3" s="73"/>
      <c r="KSV3" s="74"/>
      <c r="KSW3" s="74"/>
      <c r="KSX3" s="74"/>
      <c r="KSY3" s="74"/>
      <c r="KSZ3" s="74"/>
      <c r="KTA3" s="73"/>
      <c r="KTB3" s="74"/>
      <c r="KTC3" s="74"/>
      <c r="KTD3" s="74"/>
      <c r="KTE3" s="74"/>
      <c r="KTF3" s="74"/>
      <c r="KTG3" s="73"/>
      <c r="KTH3" s="74"/>
      <c r="KTI3" s="74"/>
      <c r="KTJ3" s="74"/>
      <c r="KTK3" s="74"/>
      <c r="KTL3" s="74"/>
      <c r="KTM3" s="73"/>
      <c r="KTN3" s="74"/>
      <c r="KTO3" s="74"/>
      <c r="KTP3" s="74"/>
      <c r="KTQ3" s="74"/>
      <c r="KTR3" s="74"/>
      <c r="KTS3" s="73"/>
      <c r="KTT3" s="74"/>
      <c r="KTU3" s="74"/>
      <c r="KTV3" s="74"/>
      <c r="KTW3" s="74"/>
      <c r="KTX3" s="74"/>
      <c r="KTY3" s="73"/>
      <c r="KTZ3" s="74"/>
      <c r="KUA3" s="74"/>
      <c r="KUB3" s="74"/>
      <c r="KUC3" s="74"/>
      <c r="KUD3" s="74"/>
      <c r="KUE3" s="73"/>
      <c r="KUF3" s="74"/>
      <c r="KUG3" s="74"/>
      <c r="KUH3" s="74"/>
      <c r="KUI3" s="74"/>
      <c r="KUJ3" s="74"/>
      <c r="KUK3" s="73"/>
      <c r="KUL3" s="74"/>
      <c r="KUM3" s="74"/>
      <c r="KUN3" s="74"/>
      <c r="KUO3" s="74"/>
      <c r="KUP3" s="74"/>
      <c r="KUQ3" s="73"/>
      <c r="KUR3" s="74"/>
      <c r="KUS3" s="74"/>
      <c r="KUT3" s="74"/>
      <c r="KUU3" s="74"/>
      <c r="KUV3" s="74"/>
      <c r="KUW3" s="73"/>
      <c r="KUX3" s="74"/>
      <c r="KUY3" s="74"/>
      <c r="KUZ3" s="74"/>
      <c r="KVA3" s="74"/>
      <c r="KVB3" s="74"/>
      <c r="KVC3" s="73"/>
      <c r="KVD3" s="74"/>
      <c r="KVE3" s="74"/>
      <c r="KVF3" s="74"/>
      <c r="KVG3" s="74"/>
      <c r="KVH3" s="74"/>
      <c r="KVI3" s="73"/>
      <c r="KVJ3" s="74"/>
      <c r="KVK3" s="74"/>
      <c r="KVL3" s="74"/>
      <c r="KVM3" s="74"/>
      <c r="KVN3" s="74"/>
      <c r="KVO3" s="73"/>
      <c r="KVP3" s="74"/>
      <c r="KVQ3" s="74"/>
      <c r="KVR3" s="74"/>
      <c r="KVS3" s="74"/>
      <c r="KVT3" s="74"/>
      <c r="KVU3" s="73"/>
      <c r="KVV3" s="74"/>
      <c r="KVW3" s="74"/>
      <c r="KVX3" s="74"/>
      <c r="KVY3" s="74"/>
      <c r="KVZ3" s="74"/>
      <c r="KWA3" s="73"/>
      <c r="KWB3" s="74"/>
      <c r="KWC3" s="74"/>
      <c r="KWD3" s="74"/>
      <c r="KWE3" s="74"/>
      <c r="KWF3" s="74"/>
      <c r="KWG3" s="73"/>
      <c r="KWH3" s="74"/>
      <c r="KWI3" s="74"/>
      <c r="KWJ3" s="74"/>
      <c r="KWK3" s="74"/>
      <c r="KWL3" s="74"/>
      <c r="KWM3" s="73"/>
      <c r="KWN3" s="74"/>
      <c r="KWO3" s="74"/>
      <c r="KWP3" s="74"/>
      <c r="KWQ3" s="74"/>
      <c r="KWR3" s="74"/>
      <c r="KWS3" s="73"/>
      <c r="KWT3" s="74"/>
      <c r="KWU3" s="74"/>
      <c r="KWV3" s="74"/>
      <c r="KWW3" s="74"/>
      <c r="KWX3" s="74"/>
      <c r="KWY3" s="73"/>
      <c r="KWZ3" s="74"/>
      <c r="KXA3" s="74"/>
      <c r="KXB3" s="74"/>
      <c r="KXC3" s="74"/>
      <c r="KXD3" s="74"/>
      <c r="KXE3" s="73"/>
      <c r="KXF3" s="74"/>
      <c r="KXG3" s="74"/>
      <c r="KXH3" s="74"/>
      <c r="KXI3" s="74"/>
      <c r="KXJ3" s="74"/>
      <c r="KXK3" s="73"/>
      <c r="KXL3" s="74"/>
      <c r="KXM3" s="74"/>
      <c r="KXN3" s="74"/>
      <c r="KXO3" s="74"/>
      <c r="KXP3" s="74"/>
      <c r="KXQ3" s="73"/>
      <c r="KXR3" s="74"/>
      <c r="KXS3" s="74"/>
      <c r="KXT3" s="74"/>
      <c r="KXU3" s="74"/>
      <c r="KXV3" s="74"/>
      <c r="KXW3" s="73"/>
      <c r="KXX3" s="74"/>
      <c r="KXY3" s="74"/>
      <c r="KXZ3" s="74"/>
      <c r="KYA3" s="74"/>
      <c r="KYB3" s="74"/>
      <c r="KYC3" s="73"/>
      <c r="KYD3" s="74"/>
      <c r="KYE3" s="74"/>
      <c r="KYF3" s="74"/>
      <c r="KYG3" s="74"/>
      <c r="KYH3" s="74"/>
      <c r="KYI3" s="73"/>
      <c r="KYJ3" s="74"/>
      <c r="KYK3" s="74"/>
      <c r="KYL3" s="74"/>
      <c r="KYM3" s="74"/>
      <c r="KYN3" s="74"/>
      <c r="KYO3" s="73"/>
      <c r="KYP3" s="74"/>
      <c r="KYQ3" s="74"/>
      <c r="KYR3" s="74"/>
      <c r="KYS3" s="74"/>
      <c r="KYT3" s="74"/>
      <c r="KYU3" s="73"/>
      <c r="KYV3" s="74"/>
      <c r="KYW3" s="74"/>
      <c r="KYX3" s="74"/>
      <c r="KYY3" s="74"/>
      <c r="KYZ3" s="74"/>
      <c r="KZA3" s="73"/>
      <c r="KZB3" s="74"/>
      <c r="KZC3" s="74"/>
      <c r="KZD3" s="74"/>
      <c r="KZE3" s="74"/>
      <c r="KZF3" s="74"/>
      <c r="KZG3" s="73"/>
      <c r="KZH3" s="74"/>
      <c r="KZI3" s="74"/>
      <c r="KZJ3" s="74"/>
      <c r="KZK3" s="74"/>
      <c r="KZL3" s="74"/>
      <c r="KZM3" s="73"/>
      <c r="KZN3" s="74"/>
      <c r="KZO3" s="74"/>
      <c r="KZP3" s="74"/>
      <c r="KZQ3" s="74"/>
      <c r="KZR3" s="74"/>
      <c r="KZS3" s="73"/>
      <c r="KZT3" s="74"/>
      <c r="KZU3" s="74"/>
      <c r="KZV3" s="74"/>
      <c r="KZW3" s="74"/>
      <c r="KZX3" s="74"/>
      <c r="KZY3" s="73"/>
      <c r="KZZ3" s="74"/>
      <c r="LAA3" s="74"/>
      <c r="LAB3" s="74"/>
      <c r="LAC3" s="74"/>
      <c r="LAD3" s="74"/>
      <c r="LAE3" s="73"/>
      <c r="LAF3" s="74"/>
      <c r="LAG3" s="74"/>
      <c r="LAH3" s="74"/>
      <c r="LAI3" s="74"/>
      <c r="LAJ3" s="74"/>
      <c r="LAK3" s="73"/>
      <c r="LAL3" s="74"/>
      <c r="LAM3" s="74"/>
      <c r="LAN3" s="74"/>
      <c r="LAO3" s="74"/>
      <c r="LAP3" s="74"/>
      <c r="LAQ3" s="73"/>
      <c r="LAR3" s="74"/>
      <c r="LAS3" s="74"/>
      <c r="LAT3" s="74"/>
      <c r="LAU3" s="74"/>
      <c r="LAV3" s="74"/>
      <c r="LAW3" s="73"/>
      <c r="LAX3" s="74"/>
      <c r="LAY3" s="74"/>
      <c r="LAZ3" s="74"/>
      <c r="LBA3" s="74"/>
      <c r="LBB3" s="74"/>
      <c r="LBC3" s="73"/>
      <c r="LBD3" s="74"/>
      <c r="LBE3" s="74"/>
      <c r="LBF3" s="74"/>
      <c r="LBG3" s="74"/>
      <c r="LBH3" s="74"/>
      <c r="LBI3" s="73"/>
      <c r="LBJ3" s="74"/>
      <c r="LBK3" s="74"/>
      <c r="LBL3" s="74"/>
      <c r="LBM3" s="74"/>
      <c r="LBN3" s="74"/>
      <c r="LBO3" s="73"/>
      <c r="LBP3" s="74"/>
      <c r="LBQ3" s="74"/>
      <c r="LBR3" s="74"/>
      <c r="LBS3" s="74"/>
      <c r="LBT3" s="74"/>
      <c r="LBU3" s="73"/>
      <c r="LBV3" s="74"/>
      <c r="LBW3" s="74"/>
      <c r="LBX3" s="74"/>
      <c r="LBY3" s="74"/>
      <c r="LBZ3" s="74"/>
      <c r="LCA3" s="73"/>
      <c r="LCB3" s="74"/>
      <c r="LCC3" s="74"/>
      <c r="LCD3" s="74"/>
      <c r="LCE3" s="74"/>
      <c r="LCF3" s="74"/>
      <c r="LCG3" s="73"/>
      <c r="LCH3" s="74"/>
      <c r="LCI3" s="74"/>
      <c r="LCJ3" s="74"/>
      <c r="LCK3" s="74"/>
      <c r="LCL3" s="74"/>
      <c r="LCM3" s="73"/>
      <c r="LCN3" s="74"/>
      <c r="LCO3" s="74"/>
      <c r="LCP3" s="74"/>
      <c r="LCQ3" s="74"/>
      <c r="LCR3" s="74"/>
      <c r="LCS3" s="73"/>
      <c r="LCT3" s="74"/>
      <c r="LCU3" s="74"/>
      <c r="LCV3" s="74"/>
      <c r="LCW3" s="74"/>
      <c r="LCX3" s="74"/>
      <c r="LCY3" s="73"/>
      <c r="LCZ3" s="74"/>
      <c r="LDA3" s="74"/>
      <c r="LDB3" s="74"/>
      <c r="LDC3" s="74"/>
      <c r="LDD3" s="74"/>
      <c r="LDE3" s="73"/>
      <c r="LDF3" s="74"/>
      <c r="LDG3" s="74"/>
      <c r="LDH3" s="74"/>
      <c r="LDI3" s="74"/>
      <c r="LDJ3" s="74"/>
      <c r="LDK3" s="73"/>
      <c r="LDL3" s="74"/>
      <c r="LDM3" s="74"/>
      <c r="LDN3" s="74"/>
      <c r="LDO3" s="74"/>
      <c r="LDP3" s="74"/>
      <c r="LDQ3" s="73"/>
      <c r="LDR3" s="74"/>
      <c r="LDS3" s="74"/>
      <c r="LDT3" s="74"/>
      <c r="LDU3" s="74"/>
      <c r="LDV3" s="74"/>
      <c r="LDW3" s="73"/>
      <c r="LDX3" s="74"/>
      <c r="LDY3" s="74"/>
      <c r="LDZ3" s="74"/>
      <c r="LEA3" s="74"/>
      <c r="LEB3" s="74"/>
      <c r="LEC3" s="73"/>
      <c r="LED3" s="74"/>
      <c r="LEE3" s="74"/>
      <c r="LEF3" s="74"/>
      <c r="LEG3" s="74"/>
      <c r="LEH3" s="74"/>
      <c r="LEI3" s="73"/>
      <c r="LEJ3" s="74"/>
      <c r="LEK3" s="74"/>
      <c r="LEL3" s="74"/>
      <c r="LEM3" s="74"/>
      <c r="LEN3" s="74"/>
      <c r="LEO3" s="73"/>
      <c r="LEP3" s="74"/>
      <c r="LEQ3" s="74"/>
      <c r="LER3" s="74"/>
      <c r="LES3" s="74"/>
      <c r="LET3" s="74"/>
      <c r="LEU3" s="73"/>
      <c r="LEV3" s="74"/>
      <c r="LEW3" s="74"/>
      <c r="LEX3" s="74"/>
      <c r="LEY3" s="74"/>
      <c r="LEZ3" s="74"/>
      <c r="LFA3" s="73"/>
      <c r="LFB3" s="74"/>
      <c r="LFC3" s="74"/>
      <c r="LFD3" s="74"/>
      <c r="LFE3" s="74"/>
      <c r="LFF3" s="74"/>
      <c r="LFG3" s="73"/>
      <c r="LFH3" s="74"/>
      <c r="LFI3" s="74"/>
      <c r="LFJ3" s="74"/>
      <c r="LFK3" s="74"/>
      <c r="LFL3" s="74"/>
      <c r="LFM3" s="73"/>
      <c r="LFN3" s="74"/>
      <c r="LFO3" s="74"/>
      <c r="LFP3" s="74"/>
      <c r="LFQ3" s="74"/>
      <c r="LFR3" s="74"/>
      <c r="LFS3" s="73"/>
      <c r="LFT3" s="74"/>
      <c r="LFU3" s="74"/>
      <c r="LFV3" s="74"/>
      <c r="LFW3" s="74"/>
      <c r="LFX3" s="74"/>
      <c r="LFY3" s="73"/>
      <c r="LFZ3" s="74"/>
      <c r="LGA3" s="74"/>
      <c r="LGB3" s="74"/>
      <c r="LGC3" s="74"/>
      <c r="LGD3" s="74"/>
      <c r="LGE3" s="73"/>
      <c r="LGF3" s="74"/>
      <c r="LGG3" s="74"/>
      <c r="LGH3" s="74"/>
      <c r="LGI3" s="74"/>
      <c r="LGJ3" s="74"/>
      <c r="LGK3" s="73"/>
      <c r="LGL3" s="74"/>
      <c r="LGM3" s="74"/>
      <c r="LGN3" s="74"/>
      <c r="LGO3" s="74"/>
      <c r="LGP3" s="74"/>
      <c r="LGQ3" s="73"/>
      <c r="LGR3" s="74"/>
      <c r="LGS3" s="74"/>
      <c r="LGT3" s="74"/>
      <c r="LGU3" s="74"/>
      <c r="LGV3" s="74"/>
      <c r="LGW3" s="73"/>
      <c r="LGX3" s="74"/>
      <c r="LGY3" s="74"/>
      <c r="LGZ3" s="74"/>
      <c r="LHA3" s="74"/>
      <c r="LHB3" s="74"/>
      <c r="LHC3" s="73"/>
      <c r="LHD3" s="74"/>
      <c r="LHE3" s="74"/>
      <c r="LHF3" s="74"/>
      <c r="LHG3" s="74"/>
      <c r="LHH3" s="74"/>
      <c r="LHI3" s="73"/>
      <c r="LHJ3" s="74"/>
      <c r="LHK3" s="74"/>
      <c r="LHL3" s="74"/>
      <c r="LHM3" s="74"/>
      <c r="LHN3" s="74"/>
      <c r="LHO3" s="73"/>
      <c r="LHP3" s="74"/>
      <c r="LHQ3" s="74"/>
      <c r="LHR3" s="74"/>
      <c r="LHS3" s="74"/>
      <c r="LHT3" s="74"/>
      <c r="LHU3" s="73"/>
      <c r="LHV3" s="74"/>
      <c r="LHW3" s="74"/>
      <c r="LHX3" s="74"/>
      <c r="LHY3" s="74"/>
      <c r="LHZ3" s="74"/>
      <c r="LIA3" s="73"/>
      <c r="LIB3" s="74"/>
      <c r="LIC3" s="74"/>
      <c r="LID3" s="74"/>
      <c r="LIE3" s="74"/>
      <c r="LIF3" s="74"/>
      <c r="LIG3" s="73"/>
      <c r="LIH3" s="74"/>
      <c r="LII3" s="74"/>
      <c r="LIJ3" s="74"/>
      <c r="LIK3" s="74"/>
      <c r="LIL3" s="74"/>
      <c r="LIM3" s="73"/>
      <c r="LIN3" s="74"/>
      <c r="LIO3" s="74"/>
      <c r="LIP3" s="74"/>
      <c r="LIQ3" s="74"/>
      <c r="LIR3" s="74"/>
      <c r="LIS3" s="73"/>
      <c r="LIT3" s="74"/>
      <c r="LIU3" s="74"/>
      <c r="LIV3" s="74"/>
      <c r="LIW3" s="74"/>
      <c r="LIX3" s="74"/>
      <c r="LIY3" s="73"/>
      <c r="LIZ3" s="74"/>
      <c r="LJA3" s="74"/>
      <c r="LJB3" s="74"/>
      <c r="LJC3" s="74"/>
      <c r="LJD3" s="74"/>
      <c r="LJE3" s="73"/>
      <c r="LJF3" s="74"/>
      <c r="LJG3" s="74"/>
      <c r="LJH3" s="74"/>
      <c r="LJI3" s="74"/>
      <c r="LJJ3" s="74"/>
      <c r="LJK3" s="73"/>
      <c r="LJL3" s="74"/>
      <c r="LJM3" s="74"/>
      <c r="LJN3" s="74"/>
      <c r="LJO3" s="74"/>
      <c r="LJP3" s="74"/>
      <c r="LJQ3" s="73"/>
      <c r="LJR3" s="74"/>
      <c r="LJS3" s="74"/>
      <c r="LJT3" s="74"/>
      <c r="LJU3" s="74"/>
      <c r="LJV3" s="74"/>
      <c r="LJW3" s="73"/>
      <c r="LJX3" s="74"/>
      <c r="LJY3" s="74"/>
      <c r="LJZ3" s="74"/>
      <c r="LKA3" s="74"/>
      <c r="LKB3" s="74"/>
      <c r="LKC3" s="73"/>
      <c r="LKD3" s="74"/>
      <c r="LKE3" s="74"/>
      <c r="LKF3" s="74"/>
      <c r="LKG3" s="74"/>
      <c r="LKH3" s="74"/>
      <c r="LKI3" s="73"/>
      <c r="LKJ3" s="74"/>
      <c r="LKK3" s="74"/>
      <c r="LKL3" s="74"/>
      <c r="LKM3" s="74"/>
      <c r="LKN3" s="74"/>
      <c r="LKO3" s="73"/>
      <c r="LKP3" s="74"/>
      <c r="LKQ3" s="74"/>
      <c r="LKR3" s="74"/>
      <c r="LKS3" s="74"/>
      <c r="LKT3" s="74"/>
      <c r="LKU3" s="73"/>
      <c r="LKV3" s="74"/>
      <c r="LKW3" s="74"/>
      <c r="LKX3" s="74"/>
      <c r="LKY3" s="74"/>
      <c r="LKZ3" s="74"/>
      <c r="LLA3" s="73"/>
      <c r="LLB3" s="74"/>
      <c r="LLC3" s="74"/>
      <c r="LLD3" s="74"/>
      <c r="LLE3" s="74"/>
      <c r="LLF3" s="74"/>
      <c r="LLG3" s="73"/>
      <c r="LLH3" s="74"/>
      <c r="LLI3" s="74"/>
      <c r="LLJ3" s="74"/>
      <c r="LLK3" s="74"/>
      <c r="LLL3" s="74"/>
      <c r="LLM3" s="73"/>
      <c r="LLN3" s="74"/>
      <c r="LLO3" s="74"/>
      <c r="LLP3" s="74"/>
      <c r="LLQ3" s="74"/>
      <c r="LLR3" s="74"/>
      <c r="LLS3" s="73"/>
      <c r="LLT3" s="74"/>
      <c r="LLU3" s="74"/>
      <c r="LLV3" s="74"/>
      <c r="LLW3" s="74"/>
      <c r="LLX3" s="74"/>
      <c r="LLY3" s="73"/>
      <c r="LLZ3" s="74"/>
      <c r="LMA3" s="74"/>
      <c r="LMB3" s="74"/>
      <c r="LMC3" s="74"/>
      <c r="LMD3" s="74"/>
      <c r="LME3" s="73"/>
      <c r="LMF3" s="74"/>
      <c r="LMG3" s="74"/>
      <c r="LMH3" s="74"/>
      <c r="LMI3" s="74"/>
      <c r="LMJ3" s="74"/>
      <c r="LMK3" s="73"/>
      <c r="LML3" s="74"/>
      <c r="LMM3" s="74"/>
      <c r="LMN3" s="74"/>
      <c r="LMO3" s="74"/>
      <c r="LMP3" s="74"/>
      <c r="LMQ3" s="73"/>
      <c r="LMR3" s="74"/>
      <c r="LMS3" s="74"/>
      <c r="LMT3" s="74"/>
      <c r="LMU3" s="74"/>
      <c r="LMV3" s="74"/>
      <c r="LMW3" s="73"/>
      <c r="LMX3" s="74"/>
      <c r="LMY3" s="74"/>
      <c r="LMZ3" s="74"/>
      <c r="LNA3" s="74"/>
      <c r="LNB3" s="74"/>
      <c r="LNC3" s="73"/>
      <c r="LND3" s="74"/>
      <c r="LNE3" s="74"/>
      <c r="LNF3" s="74"/>
      <c r="LNG3" s="74"/>
      <c r="LNH3" s="74"/>
      <c r="LNI3" s="73"/>
      <c r="LNJ3" s="74"/>
      <c r="LNK3" s="74"/>
      <c r="LNL3" s="74"/>
      <c r="LNM3" s="74"/>
      <c r="LNN3" s="74"/>
      <c r="LNO3" s="73"/>
      <c r="LNP3" s="74"/>
      <c r="LNQ3" s="74"/>
      <c r="LNR3" s="74"/>
      <c r="LNS3" s="74"/>
      <c r="LNT3" s="74"/>
      <c r="LNU3" s="73"/>
      <c r="LNV3" s="74"/>
      <c r="LNW3" s="74"/>
      <c r="LNX3" s="74"/>
      <c r="LNY3" s="74"/>
      <c r="LNZ3" s="74"/>
      <c r="LOA3" s="73"/>
      <c r="LOB3" s="74"/>
      <c r="LOC3" s="74"/>
      <c r="LOD3" s="74"/>
      <c r="LOE3" s="74"/>
      <c r="LOF3" s="74"/>
      <c r="LOG3" s="73"/>
      <c r="LOH3" s="74"/>
      <c r="LOI3" s="74"/>
      <c r="LOJ3" s="74"/>
      <c r="LOK3" s="74"/>
      <c r="LOL3" s="74"/>
      <c r="LOM3" s="73"/>
      <c r="LON3" s="74"/>
      <c r="LOO3" s="74"/>
      <c r="LOP3" s="74"/>
      <c r="LOQ3" s="74"/>
      <c r="LOR3" s="74"/>
      <c r="LOS3" s="73"/>
      <c r="LOT3" s="74"/>
      <c r="LOU3" s="74"/>
      <c r="LOV3" s="74"/>
      <c r="LOW3" s="74"/>
      <c r="LOX3" s="74"/>
      <c r="LOY3" s="73"/>
      <c r="LOZ3" s="74"/>
      <c r="LPA3" s="74"/>
      <c r="LPB3" s="74"/>
      <c r="LPC3" s="74"/>
      <c r="LPD3" s="74"/>
      <c r="LPE3" s="73"/>
      <c r="LPF3" s="74"/>
      <c r="LPG3" s="74"/>
      <c r="LPH3" s="74"/>
      <c r="LPI3" s="74"/>
      <c r="LPJ3" s="74"/>
      <c r="LPK3" s="73"/>
      <c r="LPL3" s="74"/>
      <c r="LPM3" s="74"/>
      <c r="LPN3" s="74"/>
      <c r="LPO3" s="74"/>
      <c r="LPP3" s="74"/>
      <c r="LPQ3" s="73"/>
      <c r="LPR3" s="74"/>
      <c r="LPS3" s="74"/>
      <c r="LPT3" s="74"/>
      <c r="LPU3" s="74"/>
      <c r="LPV3" s="74"/>
      <c r="LPW3" s="73"/>
      <c r="LPX3" s="74"/>
      <c r="LPY3" s="74"/>
      <c r="LPZ3" s="74"/>
      <c r="LQA3" s="74"/>
      <c r="LQB3" s="74"/>
      <c r="LQC3" s="73"/>
      <c r="LQD3" s="74"/>
      <c r="LQE3" s="74"/>
      <c r="LQF3" s="74"/>
      <c r="LQG3" s="74"/>
      <c r="LQH3" s="74"/>
      <c r="LQI3" s="73"/>
      <c r="LQJ3" s="74"/>
      <c r="LQK3" s="74"/>
      <c r="LQL3" s="74"/>
      <c r="LQM3" s="74"/>
      <c r="LQN3" s="74"/>
      <c r="LQO3" s="73"/>
      <c r="LQP3" s="74"/>
      <c r="LQQ3" s="74"/>
      <c r="LQR3" s="74"/>
      <c r="LQS3" s="74"/>
      <c r="LQT3" s="74"/>
      <c r="LQU3" s="73"/>
      <c r="LQV3" s="74"/>
      <c r="LQW3" s="74"/>
      <c r="LQX3" s="74"/>
      <c r="LQY3" s="74"/>
      <c r="LQZ3" s="74"/>
      <c r="LRA3" s="73"/>
      <c r="LRB3" s="74"/>
      <c r="LRC3" s="74"/>
      <c r="LRD3" s="74"/>
      <c r="LRE3" s="74"/>
      <c r="LRF3" s="74"/>
      <c r="LRG3" s="73"/>
      <c r="LRH3" s="74"/>
      <c r="LRI3" s="74"/>
      <c r="LRJ3" s="74"/>
      <c r="LRK3" s="74"/>
      <c r="LRL3" s="74"/>
      <c r="LRM3" s="73"/>
      <c r="LRN3" s="74"/>
      <c r="LRO3" s="74"/>
      <c r="LRP3" s="74"/>
      <c r="LRQ3" s="74"/>
      <c r="LRR3" s="74"/>
      <c r="LRS3" s="73"/>
      <c r="LRT3" s="74"/>
      <c r="LRU3" s="74"/>
      <c r="LRV3" s="74"/>
      <c r="LRW3" s="74"/>
      <c r="LRX3" s="74"/>
      <c r="LRY3" s="73"/>
      <c r="LRZ3" s="74"/>
      <c r="LSA3" s="74"/>
      <c r="LSB3" s="74"/>
      <c r="LSC3" s="74"/>
      <c r="LSD3" s="74"/>
      <c r="LSE3" s="73"/>
      <c r="LSF3" s="74"/>
      <c r="LSG3" s="74"/>
      <c r="LSH3" s="74"/>
      <c r="LSI3" s="74"/>
      <c r="LSJ3" s="74"/>
      <c r="LSK3" s="73"/>
      <c r="LSL3" s="74"/>
      <c r="LSM3" s="74"/>
      <c r="LSN3" s="74"/>
      <c r="LSO3" s="74"/>
      <c r="LSP3" s="74"/>
      <c r="LSQ3" s="73"/>
      <c r="LSR3" s="74"/>
      <c r="LSS3" s="74"/>
      <c r="LST3" s="74"/>
      <c r="LSU3" s="74"/>
      <c r="LSV3" s="74"/>
      <c r="LSW3" s="73"/>
      <c r="LSX3" s="74"/>
      <c r="LSY3" s="74"/>
      <c r="LSZ3" s="74"/>
      <c r="LTA3" s="74"/>
      <c r="LTB3" s="74"/>
      <c r="LTC3" s="73"/>
      <c r="LTD3" s="74"/>
      <c r="LTE3" s="74"/>
      <c r="LTF3" s="74"/>
      <c r="LTG3" s="74"/>
      <c r="LTH3" s="74"/>
      <c r="LTI3" s="73"/>
      <c r="LTJ3" s="74"/>
      <c r="LTK3" s="74"/>
      <c r="LTL3" s="74"/>
      <c r="LTM3" s="74"/>
      <c r="LTN3" s="74"/>
      <c r="LTO3" s="73"/>
      <c r="LTP3" s="74"/>
      <c r="LTQ3" s="74"/>
      <c r="LTR3" s="74"/>
      <c r="LTS3" s="74"/>
      <c r="LTT3" s="74"/>
      <c r="LTU3" s="73"/>
      <c r="LTV3" s="74"/>
      <c r="LTW3" s="74"/>
      <c r="LTX3" s="74"/>
      <c r="LTY3" s="74"/>
      <c r="LTZ3" s="74"/>
      <c r="LUA3" s="73"/>
      <c r="LUB3" s="74"/>
      <c r="LUC3" s="74"/>
      <c r="LUD3" s="74"/>
      <c r="LUE3" s="74"/>
      <c r="LUF3" s="74"/>
      <c r="LUG3" s="73"/>
      <c r="LUH3" s="74"/>
      <c r="LUI3" s="74"/>
      <c r="LUJ3" s="74"/>
      <c r="LUK3" s="74"/>
      <c r="LUL3" s="74"/>
      <c r="LUM3" s="73"/>
      <c r="LUN3" s="74"/>
      <c r="LUO3" s="74"/>
      <c r="LUP3" s="74"/>
      <c r="LUQ3" s="74"/>
      <c r="LUR3" s="74"/>
      <c r="LUS3" s="73"/>
      <c r="LUT3" s="74"/>
      <c r="LUU3" s="74"/>
      <c r="LUV3" s="74"/>
      <c r="LUW3" s="74"/>
      <c r="LUX3" s="74"/>
      <c r="LUY3" s="73"/>
      <c r="LUZ3" s="74"/>
      <c r="LVA3" s="74"/>
      <c r="LVB3" s="74"/>
      <c r="LVC3" s="74"/>
      <c r="LVD3" s="74"/>
      <c r="LVE3" s="73"/>
      <c r="LVF3" s="74"/>
      <c r="LVG3" s="74"/>
      <c r="LVH3" s="74"/>
      <c r="LVI3" s="74"/>
      <c r="LVJ3" s="74"/>
      <c r="LVK3" s="73"/>
      <c r="LVL3" s="74"/>
      <c r="LVM3" s="74"/>
      <c r="LVN3" s="74"/>
      <c r="LVO3" s="74"/>
      <c r="LVP3" s="74"/>
      <c r="LVQ3" s="73"/>
      <c r="LVR3" s="74"/>
      <c r="LVS3" s="74"/>
      <c r="LVT3" s="74"/>
      <c r="LVU3" s="74"/>
      <c r="LVV3" s="74"/>
      <c r="LVW3" s="73"/>
      <c r="LVX3" s="74"/>
      <c r="LVY3" s="74"/>
      <c r="LVZ3" s="74"/>
      <c r="LWA3" s="74"/>
      <c r="LWB3" s="74"/>
      <c r="LWC3" s="73"/>
      <c r="LWD3" s="74"/>
      <c r="LWE3" s="74"/>
      <c r="LWF3" s="74"/>
      <c r="LWG3" s="74"/>
      <c r="LWH3" s="74"/>
      <c r="LWI3" s="73"/>
      <c r="LWJ3" s="74"/>
      <c r="LWK3" s="74"/>
      <c r="LWL3" s="74"/>
      <c r="LWM3" s="74"/>
      <c r="LWN3" s="74"/>
      <c r="LWO3" s="73"/>
      <c r="LWP3" s="74"/>
      <c r="LWQ3" s="74"/>
      <c r="LWR3" s="74"/>
      <c r="LWS3" s="74"/>
      <c r="LWT3" s="74"/>
      <c r="LWU3" s="73"/>
      <c r="LWV3" s="74"/>
      <c r="LWW3" s="74"/>
      <c r="LWX3" s="74"/>
      <c r="LWY3" s="74"/>
      <c r="LWZ3" s="74"/>
      <c r="LXA3" s="73"/>
      <c r="LXB3" s="74"/>
      <c r="LXC3" s="74"/>
      <c r="LXD3" s="74"/>
      <c r="LXE3" s="74"/>
      <c r="LXF3" s="74"/>
      <c r="LXG3" s="73"/>
      <c r="LXH3" s="74"/>
      <c r="LXI3" s="74"/>
      <c r="LXJ3" s="74"/>
      <c r="LXK3" s="74"/>
      <c r="LXL3" s="74"/>
      <c r="LXM3" s="73"/>
      <c r="LXN3" s="74"/>
      <c r="LXO3" s="74"/>
      <c r="LXP3" s="74"/>
      <c r="LXQ3" s="74"/>
      <c r="LXR3" s="74"/>
      <c r="LXS3" s="73"/>
      <c r="LXT3" s="74"/>
      <c r="LXU3" s="74"/>
      <c r="LXV3" s="74"/>
      <c r="LXW3" s="74"/>
      <c r="LXX3" s="74"/>
      <c r="LXY3" s="73"/>
      <c r="LXZ3" s="74"/>
      <c r="LYA3" s="74"/>
      <c r="LYB3" s="74"/>
      <c r="LYC3" s="74"/>
      <c r="LYD3" s="74"/>
      <c r="LYE3" s="73"/>
      <c r="LYF3" s="74"/>
      <c r="LYG3" s="74"/>
      <c r="LYH3" s="74"/>
      <c r="LYI3" s="74"/>
      <c r="LYJ3" s="74"/>
      <c r="LYK3" s="73"/>
      <c r="LYL3" s="74"/>
      <c r="LYM3" s="74"/>
      <c r="LYN3" s="74"/>
      <c r="LYO3" s="74"/>
      <c r="LYP3" s="74"/>
      <c r="LYQ3" s="73"/>
      <c r="LYR3" s="74"/>
      <c r="LYS3" s="74"/>
      <c r="LYT3" s="74"/>
      <c r="LYU3" s="74"/>
      <c r="LYV3" s="74"/>
      <c r="LYW3" s="73"/>
      <c r="LYX3" s="74"/>
      <c r="LYY3" s="74"/>
      <c r="LYZ3" s="74"/>
      <c r="LZA3" s="74"/>
      <c r="LZB3" s="74"/>
      <c r="LZC3" s="73"/>
      <c r="LZD3" s="74"/>
      <c r="LZE3" s="74"/>
      <c r="LZF3" s="74"/>
      <c r="LZG3" s="74"/>
      <c r="LZH3" s="74"/>
      <c r="LZI3" s="73"/>
      <c r="LZJ3" s="74"/>
      <c r="LZK3" s="74"/>
      <c r="LZL3" s="74"/>
      <c r="LZM3" s="74"/>
      <c r="LZN3" s="74"/>
      <c r="LZO3" s="73"/>
      <c r="LZP3" s="74"/>
      <c r="LZQ3" s="74"/>
      <c r="LZR3" s="74"/>
      <c r="LZS3" s="74"/>
      <c r="LZT3" s="74"/>
      <c r="LZU3" s="73"/>
      <c r="LZV3" s="74"/>
      <c r="LZW3" s="74"/>
      <c r="LZX3" s="74"/>
      <c r="LZY3" s="74"/>
      <c r="LZZ3" s="74"/>
      <c r="MAA3" s="73"/>
      <c r="MAB3" s="74"/>
      <c r="MAC3" s="74"/>
      <c r="MAD3" s="74"/>
      <c r="MAE3" s="74"/>
      <c r="MAF3" s="74"/>
      <c r="MAG3" s="73"/>
      <c r="MAH3" s="74"/>
      <c r="MAI3" s="74"/>
      <c r="MAJ3" s="74"/>
      <c r="MAK3" s="74"/>
      <c r="MAL3" s="74"/>
      <c r="MAM3" s="73"/>
      <c r="MAN3" s="74"/>
      <c r="MAO3" s="74"/>
      <c r="MAP3" s="74"/>
      <c r="MAQ3" s="74"/>
      <c r="MAR3" s="74"/>
      <c r="MAS3" s="73"/>
      <c r="MAT3" s="74"/>
      <c r="MAU3" s="74"/>
      <c r="MAV3" s="74"/>
      <c r="MAW3" s="74"/>
      <c r="MAX3" s="74"/>
      <c r="MAY3" s="73"/>
      <c r="MAZ3" s="74"/>
      <c r="MBA3" s="74"/>
      <c r="MBB3" s="74"/>
      <c r="MBC3" s="74"/>
      <c r="MBD3" s="74"/>
      <c r="MBE3" s="73"/>
      <c r="MBF3" s="74"/>
      <c r="MBG3" s="74"/>
      <c r="MBH3" s="74"/>
      <c r="MBI3" s="74"/>
      <c r="MBJ3" s="74"/>
      <c r="MBK3" s="73"/>
      <c r="MBL3" s="74"/>
      <c r="MBM3" s="74"/>
      <c r="MBN3" s="74"/>
      <c r="MBO3" s="74"/>
      <c r="MBP3" s="74"/>
      <c r="MBQ3" s="73"/>
      <c r="MBR3" s="74"/>
      <c r="MBS3" s="74"/>
      <c r="MBT3" s="74"/>
      <c r="MBU3" s="74"/>
      <c r="MBV3" s="74"/>
      <c r="MBW3" s="73"/>
      <c r="MBX3" s="74"/>
      <c r="MBY3" s="74"/>
      <c r="MBZ3" s="74"/>
      <c r="MCA3" s="74"/>
      <c r="MCB3" s="74"/>
      <c r="MCC3" s="73"/>
      <c r="MCD3" s="74"/>
      <c r="MCE3" s="74"/>
      <c r="MCF3" s="74"/>
      <c r="MCG3" s="74"/>
      <c r="MCH3" s="74"/>
      <c r="MCI3" s="73"/>
      <c r="MCJ3" s="74"/>
      <c r="MCK3" s="74"/>
      <c r="MCL3" s="74"/>
      <c r="MCM3" s="74"/>
      <c r="MCN3" s="74"/>
      <c r="MCO3" s="73"/>
      <c r="MCP3" s="74"/>
      <c r="MCQ3" s="74"/>
      <c r="MCR3" s="74"/>
      <c r="MCS3" s="74"/>
      <c r="MCT3" s="74"/>
      <c r="MCU3" s="73"/>
      <c r="MCV3" s="74"/>
      <c r="MCW3" s="74"/>
      <c r="MCX3" s="74"/>
      <c r="MCY3" s="74"/>
      <c r="MCZ3" s="74"/>
      <c r="MDA3" s="73"/>
      <c r="MDB3" s="74"/>
      <c r="MDC3" s="74"/>
      <c r="MDD3" s="74"/>
      <c r="MDE3" s="74"/>
      <c r="MDF3" s="74"/>
      <c r="MDG3" s="73"/>
      <c r="MDH3" s="74"/>
      <c r="MDI3" s="74"/>
      <c r="MDJ3" s="74"/>
      <c r="MDK3" s="74"/>
      <c r="MDL3" s="74"/>
      <c r="MDM3" s="73"/>
      <c r="MDN3" s="74"/>
      <c r="MDO3" s="74"/>
      <c r="MDP3" s="74"/>
      <c r="MDQ3" s="74"/>
      <c r="MDR3" s="74"/>
      <c r="MDS3" s="73"/>
      <c r="MDT3" s="74"/>
      <c r="MDU3" s="74"/>
      <c r="MDV3" s="74"/>
      <c r="MDW3" s="74"/>
      <c r="MDX3" s="74"/>
      <c r="MDY3" s="73"/>
      <c r="MDZ3" s="74"/>
      <c r="MEA3" s="74"/>
      <c r="MEB3" s="74"/>
      <c r="MEC3" s="74"/>
      <c r="MED3" s="74"/>
      <c r="MEE3" s="73"/>
      <c r="MEF3" s="74"/>
      <c r="MEG3" s="74"/>
      <c r="MEH3" s="74"/>
      <c r="MEI3" s="74"/>
      <c r="MEJ3" s="74"/>
      <c r="MEK3" s="73"/>
      <c r="MEL3" s="74"/>
      <c r="MEM3" s="74"/>
      <c r="MEN3" s="74"/>
      <c r="MEO3" s="74"/>
      <c r="MEP3" s="74"/>
      <c r="MEQ3" s="73"/>
      <c r="MER3" s="74"/>
      <c r="MES3" s="74"/>
      <c r="MET3" s="74"/>
      <c r="MEU3" s="74"/>
      <c r="MEV3" s="74"/>
      <c r="MEW3" s="73"/>
      <c r="MEX3" s="74"/>
      <c r="MEY3" s="74"/>
      <c r="MEZ3" s="74"/>
      <c r="MFA3" s="74"/>
      <c r="MFB3" s="74"/>
      <c r="MFC3" s="73"/>
      <c r="MFD3" s="74"/>
      <c r="MFE3" s="74"/>
      <c r="MFF3" s="74"/>
      <c r="MFG3" s="74"/>
      <c r="MFH3" s="74"/>
      <c r="MFI3" s="73"/>
      <c r="MFJ3" s="74"/>
      <c r="MFK3" s="74"/>
      <c r="MFL3" s="74"/>
      <c r="MFM3" s="74"/>
      <c r="MFN3" s="74"/>
      <c r="MFO3" s="73"/>
      <c r="MFP3" s="74"/>
      <c r="MFQ3" s="74"/>
      <c r="MFR3" s="74"/>
      <c r="MFS3" s="74"/>
      <c r="MFT3" s="74"/>
      <c r="MFU3" s="73"/>
      <c r="MFV3" s="74"/>
      <c r="MFW3" s="74"/>
      <c r="MFX3" s="74"/>
      <c r="MFY3" s="74"/>
      <c r="MFZ3" s="74"/>
      <c r="MGA3" s="73"/>
      <c r="MGB3" s="74"/>
      <c r="MGC3" s="74"/>
      <c r="MGD3" s="74"/>
      <c r="MGE3" s="74"/>
      <c r="MGF3" s="74"/>
      <c r="MGG3" s="73"/>
      <c r="MGH3" s="74"/>
      <c r="MGI3" s="74"/>
      <c r="MGJ3" s="74"/>
      <c r="MGK3" s="74"/>
      <c r="MGL3" s="74"/>
      <c r="MGM3" s="73"/>
      <c r="MGN3" s="74"/>
      <c r="MGO3" s="74"/>
      <c r="MGP3" s="74"/>
      <c r="MGQ3" s="74"/>
      <c r="MGR3" s="74"/>
      <c r="MGS3" s="73"/>
      <c r="MGT3" s="74"/>
      <c r="MGU3" s="74"/>
      <c r="MGV3" s="74"/>
      <c r="MGW3" s="74"/>
      <c r="MGX3" s="74"/>
      <c r="MGY3" s="73"/>
      <c r="MGZ3" s="74"/>
      <c r="MHA3" s="74"/>
      <c r="MHB3" s="74"/>
      <c r="MHC3" s="74"/>
      <c r="MHD3" s="74"/>
      <c r="MHE3" s="73"/>
      <c r="MHF3" s="74"/>
      <c r="MHG3" s="74"/>
      <c r="MHH3" s="74"/>
      <c r="MHI3" s="74"/>
      <c r="MHJ3" s="74"/>
      <c r="MHK3" s="73"/>
      <c r="MHL3" s="74"/>
      <c r="MHM3" s="74"/>
      <c r="MHN3" s="74"/>
      <c r="MHO3" s="74"/>
      <c r="MHP3" s="74"/>
      <c r="MHQ3" s="73"/>
      <c r="MHR3" s="74"/>
      <c r="MHS3" s="74"/>
      <c r="MHT3" s="74"/>
      <c r="MHU3" s="74"/>
      <c r="MHV3" s="74"/>
      <c r="MHW3" s="73"/>
      <c r="MHX3" s="74"/>
      <c r="MHY3" s="74"/>
      <c r="MHZ3" s="74"/>
      <c r="MIA3" s="74"/>
      <c r="MIB3" s="74"/>
      <c r="MIC3" s="73"/>
      <c r="MID3" s="74"/>
      <c r="MIE3" s="74"/>
      <c r="MIF3" s="74"/>
      <c r="MIG3" s="74"/>
      <c r="MIH3" s="74"/>
      <c r="MII3" s="73"/>
      <c r="MIJ3" s="74"/>
      <c r="MIK3" s="74"/>
      <c r="MIL3" s="74"/>
      <c r="MIM3" s="74"/>
      <c r="MIN3" s="74"/>
      <c r="MIO3" s="73"/>
      <c r="MIP3" s="74"/>
      <c r="MIQ3" s="74"/>
      <c r="MIR3" s="74"/>
      <c r="MIS3" s="74"/>
      <c r="MIT3" s="74"/>
      <c r="MIU3" s="73"/>
      <c r="MIV3" s="74"/>
      <c r="MIW3" s="74"/>
      <c r="MIX3" s="74"/>
      <c r="MIY3" s="74"/>
      <c r="MIZ3" s="74"/>
      <c r="MJA3" s="73"/>
      <c r="MJB3" s="74"/>
      <c r="MJC3" s="74"/>
      <c r="MJD3" s="74"/>
      <c r="MJE3" s="74"/>
      <c r="MJF3" s="74"/>
      <c r="MJG3" s="73"/>
      <c r="MJH3" s="74"/>
      <c r="MJI3" s="74"/>
      <c r="MJJ3" s="74"/>
      <c r="MJK3" s="74"/>
      <c r="MJL3" s="74"/>
      <c r="MJM3" s="73"/>
      <c r="MJN3" s="74"/>
      <c r="MJO3" s="74"/>
      <c r="MJP3" s="74"/>
      <c r="MJQ3" s="74"/>
      <c r="MJR3" s="74"/>
      <c r="MJS3" s="73"/>
      <c r="MJT3" s="74"/>
      <c r="MJU3" s="74"/>
      <c r="MJV3" s="74"/>
      <c r="MJW3" s="74"/>
      <c r="MJX3" s="74"/>
      <c r="MJY3" s="73"/>
      <c r="MJZ3" s="74"/>
      <c r="MKA3" s="74"/>
      <c r="MKB3" s="74"/>
      <c r="MKC3" s="74"/>
      <c r="MKD3" s="74"/>
      <c r="MKE3" s="73"/>
      <c r="MKF3" s="74"/>
      <c r="MKG3" s="74"/>
      <c r="MKH3" s="74"/>
      <c r="MKI3" s="74"/>
      <c r="MKJ3" s="74"/>
      <c r="MKK3" s="73"/>
      <c r="MKL3" s="74"/>
      <c r="MKM3" s="74"/>
      <c r="MKN3" s="74"/>
      <c r="MKO3" s="74"/>
      <c r="MKP3" s="74"/>
      <c r="MKQ3" s="73"/>
      <c r="MKR3" s="74"/>
      <c r="MKS3" s="74"/>
      <c r="MKT3" s="74"/>
      <c r="MKU3" s="74"/>
      <c r="MKV3" s="74"/>
      <c r="MKW3" s="73"/>
      <c r="MKX3" s="74"/>
      <c r="MKY3" s="74"/>
      <c r="MKZ3" s="74"/>
      <c r="MLA3" s="74"/>
      <c r="MLB3" s="74"/>
      <c r="MLC3" s="73"/>
      <c r="MLD3" s="74"/>
      <c r="MLE3" s="74"/>
      <c r="MLF3" s="74"/>
      <c r="MLG3" s="74"/>
      <c r="MLH3" s="74"/>
      <c r="MLI3" s="73"/>
      <c r="MLJ3" s="74"/>
      <c r="MLK3" s="74"/>
      <c r="MLL3" s="74"/>
      <c r="MLM3" s="74"/>
      <c r="MLN3" s="74"/>
      <c r="MLO3" s="73"/>
      <c r="MLP3" s="74"/>
      <c r="MLQ3" s="74"/>
      <c r="MLR3" s="74"/>
      <c r="MLS3" s="74"/>
      <c r="MLT3" s="74"/>
      <c r="MLU3" s="73"/>
      <c r="MLV3" s="74"/>
      <c r="MLW3" s="74"/>
      <c r="MLX3" s="74"/>
      <c r="MLY3" s="74"/>
      <c r="MLZ3" s="74"/>
      <c r="MMA3" s="73"/>
      <c r="MMB3" s="74"/>
      <c r="MMC3" s="74"/>
      <c r="MMD3" s="74"/>
      <c r="MME3" s="74"/>
      <c r="MMF3" s="74"/>
      <c r="MMG3" s="73"/>
      <c r="MMH3" s="74"/>
      <c r="MMI3" s="74"/>
      <c r="MMJ3" s="74"/>
      <c r="MMK3" s="74"/>
      <c r="MML3" s="74"/>
      <c r="MMM3" s="73"/>
      <c r="MMN3" s="74"/>
      <c r="MMO3" s="74"/>
      <c r="MMP3" s="74"/>
      <c r="MMQ3" s="74"/>
      <c r="MMR3" s="74"/>
      <c r="MMS3" s="73"/>
      <c r="MMT3" s="74"/>
      <c r="MMU3" s="74"/>
      <c r="MMV3" s="74"/>
      <c r="MMW3" s="74"/>
      <c r="MMX3" s="74"/>
      <c r="MMY3" s="73"/>
      <c r="MMZ3" s="74"/>
      <c r="MNA3" s="74"/>
      <c r="MNB3" s="74"/>
      <c r="MNC3" s="74"/>
      <c r="MND3" s="74"/>
      <c r="MNE3" s="73"/>
      <c r="MNF3" s="74"/>
      <c r="MNG3" s="74"/>
      <c r="MNH3" s="74"/>
      <c r="MNI3" s="74"/>
      <c r="MNJ3" s="74"/>
      <c r="MNK3" s="73"/>
      <c r="MNL3" s="74"/>
      <c r="MNM3" s="74"/>
      <c r="MNN3" s="74"/>
      <c r="MNO3" s="74"/>
      <c r="MNP3" s="74"/>
      <c r="MNQ3" s="73"/>
      <c r="MNR3" s="74"/>
      <c r="MNS3" s="74"/>
      <c r="MNT3" s="74"/>
      <c r="MNU3" s="74"/>
      <c r="MNV3" s="74"/>
      <c r="MNW3" s="73"/>
      <c r="MNX3" s="74"/>
      <c r="MNY3" s="74"/>
      <c r="MNZ3" s="74"/>
      <c r="MOA3" s="74"/>
      <c r="MOB3" s="74"/>
      <c r="MOC3" s="73"/>
      <c r="MOD3" s="74"/>
      <c r="MOE3" s="74"/>
      <c r="MOF3" s="74"/>
      <c r="MOG3" s="74"/>
      <c r="MOH3" s="74"/>
      <c r="MOI3" s="73"/>
      <c r="MOJ3" s="74"/>
      <c r="MOK3" s="74"/>
      <c r="MOL3" s="74"/>
      <c r="MOM3" s="74"/>
      <c r="MON3" s="74"/>
      <c r="MOO3" s="73"/>
      <c r="MOP3" s="74"/>
      <c r="MOQ3" s="74"/>
      <c r="MOR3" s="74"/>
      <c r="MOS3" s="74"/>
      <c r="MOT3" s="74"/>
      <c r="MOU3" s="73"/>
      <c r="MOV3" s="74"/>
      <c r="MOW3" s="74"/>
      <c r="MOX3" s="74"/>
      <c r="MOY3" s="74"/>
      <c r="MOZ3" s="74"/>
      <c r="MPA3" s="73"/>
      <c r="MPB3" s="74"/>
      <c r="MPC3" s="74"/>
      <c r="MPD3" s="74"/>
      <c r="MPE3" s="74"/>
      <c r="MPF3" s="74"/>
      <c r="MPG3" s="73"/>
      <c r="MPH3" s="74"/>
      <c r="MPI3" s="74"/>
      <c r="MPJ3" s="74"/>
      <c r="MPK3" s="74"/>
      <c r="MPL3" s="74"/>
      <c r="MPM3" s="73"/>
      <c r="MPN3" s="74"/>
      <c r="MPO3" s="74"/>
      <c r="MPP3" s="74"/>
      <c r="MPQ3" s="74"/>
      <c r="MPR3" s="74"/>
      <c r="MPS3" s="73"/>
      <c r="MPT3" s="74"/>
      <c r="MPU3" s="74"/>
      <c r="MPV3" s="74"/>
      <c r="MPW3" s="74"/>
      <c r="MPX3" s="74"/>
      <c r="MPY3" s="73"/>
      <c r="MPZ3" s="74"/>
      <c r="MQA3" s="74"/>
      <c r="MQB3" s="74"/>
      <c r="MQC3" s="74"/>
      <c r="MQD3" s="74"/>
      <c r="MQE3" s="73"/>
      <c r="MQF3" s="74"/>
      <c r="MQG3" s="74"/>
      <c r="MQH3" s="74"/>
      <c r="MQI3" s="74"/>
      <c r="MQJ3" s="74"/>
      <c r="MQK3" s="73"/>
      <c r="MQL3" s="74"/>
      <c r="MQM3" s="74"/>
      <c r="MQN3" s="74"/>
      <c r="MQO3" s="74"/>
      <c r="MQP3" s="74"/>
      <c r="MQQ3" s="73"/>
      <c r="MQR3" s="74"/>
      <c r="MQS3" s="74"/>
      <c r="MQT3" s="74"/>
      <c r="MQU3" s="74"/>
      <c r="MQV3" s="74"/>
      <c r="MQW3" s="73"/>
      <c r="MQX3" s="74"/>
      <c r="MQY3" s="74"/>
      <c r="MQZ3" s="74"/>
      <c r="MRA3" s="74"/>
      <c r="MRB3" s="74"/>
      <c r="MRC3" s="73"/>
      <c r="MRD3" s="74"/>
      <c r="MRE3" s="74"/>
      <c r="MRF3" s="74"/>
      <c r="MRG3" s="74"/>
      <c r="MRH3" s="74"/>
      <c r="MRI3" s="73"/>
      <c r="MRJ3" s="74"/>
      <c r="MRK3" s="74"/>
      <c r="MRL3" s="74"/>
      <c r="MRM3" s="74"/>
      <c r="MRN3" s="74"/>
      <c r="MRO3" s="73"/>
      <c r="MRP3" s="74"/>
      <c r="MRQ3" s="74"/>
      <c r="MRR3" s="74"/>
      <c r="MRS3" s="74"/>
      <c r="MRT3" s="74"/>
      <c r="MRU3" s="73"/>
      <c r="MRV3" s="74"/>
      <c r="MRW3" s="74"/>
      <c r="MRX3" s="74"/>
      <c r="MRY3" s="74"/>
      <c r="MRZ3" s="74"/>
      <c r="MSA3" s="73"/>
      <c r="MSB3" s="74"/>
      <c r="MSC3" s="74"/>
      <c r="MSD3" s="74"/>
      <c r="MSE3" s="74"/>
      <c r="MSF3" s="74"/>
      <c r="MSG3" s="73"/>
      <c r="MSH3" s="74"/>
      <c r="MSI3" s="74"/>
      <c r="MSJ3" s="74"/>
      <c r="MSK3" s="74"/>
      <c r="MSL3" s="74"/>
      <c r="MSM3" s="73"/>
      <c r="MSN3" s="74"/>
      <c r="MSO3" s="74"/>
      <c r="MSP3" s="74"/>
      <c r="MSQ3" s="74"/>
      <c r="MSR3" s="74"/>
      <c r="MSS3" s="73"/>
      <c r="MST3" s="74"/>
      <c r="MSU3" s="74"/>
      <c r="MSV3" s="74"/>
      <c r="MSW3" s="74"/>
      <c r="MSX3" s="74"/>
      <c r="MSY3" s="73"/>
      <c r="MSZ3" s="74"/>
      <c r="MTA3" s="74"/>
      <c r="MTB3" s="74"/>
      <c r="MTC3" s="74"/>
      <c r="MTD3" s="74"/>
      <c r="MTE3" s="73"/>
      <c r="MTF3" s="74"/>
      <c r="MTG3" s="74"/>
      <c r="MTH3" s="74"/>
      <c r="MTI3" s="74"/>
      <c r="MTJ3" s="74"/>
      <c r="MTK3" s="73"/>
      <c r="MTL3" s="74"/>
      <c r="MTM3" s="74"/>
      <c r="MTN3" s="74"/>
      <c r="MTO3" s="74"/>
      <c r="MTP3" s="74"/>
      <c r="MTQ3" s="73"/>
      <c r="MTR3" s="74"/>
      <c r="MTS3" s="74"/>
      <c r="MTT3" s="74"/>
      <c r="MTU3" s="74"/>
      <c r="MTV3" s="74"/>
      <c r="MTW3" s="73"/>
      <c r="MTX3" s="74"/>
      <c r="MTY3" s="74"/>
      <c r="MTZ3" s="74"/>
      <c r="MUA3" s="74"/>
      <c r="MUB3" s="74"/>
      <c r="MUC3" s="73"/>
      <c r="MUD3" s="74"/>
      <c r="MUE3" s="74"/>
      <c r="MUF3" s="74"/>
      <c r="MUG3" s="74"/>
      <c r="MUH3" s="74"/>
      <c r="MUI3" s="73"/>
      <c r="MUJ3" s="74"/>
      <c r="MUK3" s="74"/>
      <c r="MUL3" s="74"/>
      <c r="MUM3" s="74"/>
      <c r="MUN3" s="74"/>
      <c r="MUO3" s="73"/>
      <c r="MUP3" s="74"/>
      <c r="MUQ3" s="74"/>
      <c r="MUR3" s="74"/>
      <c r="MUS3" s="74"/>
      <c r="MUT3" s="74"/>
      <c r="MUU3" s="73"/>
      <c r="MUV3" s="74"/>
      <c r="MUW3" s="74"/>
      <c r="MUX3" s="74"/>
      <c r="MUY3" s="74"/>
      <c r="MUZ3" s="74"/>
      <c r="MVA3" s="73"/>
      <c r="MVB3" s="74"/>
      <c r="MVC3" s="74"/>
      <c r="MVD3" s="74"/>
      <c r="MVE3" s="74"/>
      <c r="MVF3" s="74"/>
      <c r="MVG3" s="73"/>
      <c r="MVH3" s="74"/>
      <c r="MVI3" s="74"/>
      <c r="MVJ3" s="74"/>
      <c r="MVK3" s="74"/>
      <c r="MVL3" s="74"/>
      <c r="MVM3" s="73"/>
      <c r="MVN3" s="74"/>
      <c r="MVO3" s="74"/>
      <c r="MVP3" s="74"/>
      <c r="MVQ3" s="74"/>
      <c r="MVR3" s="74"/>
      <c r="MVS3" s="73"/>
      <c r="MVT3" s="74"/>
      <c r="MVU3" s="74"/>
      <c r="MVV3" s="74"/>
      <c r="MVW3" s="74"/>
      <c r="MVX3" s="74"/>
      <c r="MVY3" s="73"/>
      <c r="MVZ3" s="74"/>
      <c r="MWA3" s="74"/>
      <c r="MWB3" s="74"/>
      <c r="MWC3" s="74"/>
      <c r="MWD3" s="74"/>
      <c r="MWE3" s="73"/>
      <c r="MWF3" s="74"/>
      <c r="MWG3" s="74"/>
      <c r="MWH3" s="74"/>
      <c r="MWI3" s="74"/>
      <c r="MWJ3" s="74"/>
      <c r="MWK3" s="73"/>
      <c r="MWL3" s="74"/>
      <c r="MWM3" s="74"/>
      <c r="MWN3" s="74"/>
      <c r="MWO3" s="74"/>
      <c r="MWP3" s="74"/>
      <c r="MWQ3" s="73"/>
      <c r="MWR3" s="74"/>
      <c r="MWS3" s="74"/>
      <c r="MWT3" s="74"/>
      <c r="MWU3" s="74"/>
      <c r="MWV3" s="74"/>
      <c r="MWW3" s="73"/>
      <c r="MWX3" s="74"/>
      <c r="MWY3" s="74"/>
      <c r="MWZ3" s="74"/>
      <c r="MXA3" s="74"/>
      <c r="MXB3" s="74"/>
      <c r="MXC3" s="73"/>
      <c r="MXD3" s="74"/>
      <c r="MXE3" s="74"/>
      <c r="MXF3" s="74"/>
      <c r="MXG3" s="74"/>
      <c r="MXH3" s="74"/>
      <c r="MXI3" s="73"/>
      <c r="MXJ3" s="74"/>
      <c r="MXK3" s="74"/>
      <c r="MXL3" s="74"/>
      <c r="MXM3" s="74"/>
      <c r="MXN3" s="74"/>
      <c r="MXO3" s="73"/>
      <c r="MXP3" s="74"/>
      <c r="MXQ3" s="74"/>
      <c r="MXR3" s="74"/>
      <c r="MXS3" s="74"/>
      <c r="MXT3" s="74"/>
      <c r="MXU3" s="73"/>
      <c r="MXV3" s="74"/>
      <c r="MXW3" s="74"/>
      <c r="MXX3" s="74"/>
      <c r="MXY3" s="74"/>
      <c r="MXZ3" s="74"/>
      <c r="MYA3" s="73"/>
      <c r="MYB3" s="74"/>
      <c r="MYC3" s="74"/>
      <c r="MYD3" s="74"/>
      <c r="MYE3" s="74"/>
      <c r="MYF3" s="74"/>
      <c r="MYG3" s="73"/>
      <c r="MYH3" s="74"/>
      <c r="MYI3" s="74"/>
      <c r="MYJ3" s="74"/>
      <c r="MYK3" s="74"/>
      <c r="MYL3" s="74"/>
      <c r="MYM3" s="73"/>
      <c r="MYN3" s="74"/>
      <c r="MYO3" s="74"/>
      <c r="MYP3" s="74"/>
      <c r="MYQ3" s="74"/>
      <c r="MYR3" s="74"/>
      <c r="MYS3" s="73"/>
      <c r="MYT3" s="74"/>
      <c r="MYU3" s="74"/>
      <c r="MYV3" s="74"/>
      <c r="MYW3" s="74"/>
      <c r="MYX3" s="74"/>
      <c r="MYY3" s="73"/>
      <c r="MYZ3" s="74"/>
      <c r="MZA3" s="74"/>
      <c r="MZB3" s="74"/>
      <c r="MZC3" s="74"/>
      <c r="MZD3" s="74"/>
      <c r="MZE3" s="73"/>
      <c r="MZF3" s="74"/>
      <c r="MZG3" s="74"/>
      <c r="MZH3" s="74"/>
      <c r="MZI3" s="74"/>
      <c r="MZJ3" s="74"/>
      <c r="MZK3" s="73"/>
      <c r="MZL3" s="74"/>
      <c r="MZM3" s="74"/>
      <c r="MZN3" s="74"/>
      <c r="MZO3" s="74"/>
      <c r="MZP3" s="74"/>
      <c r="MZQ3" s="73"/>
      <c r="MZR3" s="74"/>
      <c r="MZS3" s="74"/>
      <c r="MZT3" s="74"/>
      <c r="MZU3" s="74"/>
      <c r="MZV3" s="74"/>
      <c r="MZW3" s="73"/>
      <c r="MZX3" s="74"/>
      <c r="MZY3" s="74"/>
      <c r="MZZ3" s="74"/>
      <c r="NAA3" s="74"/>
      <c r="NAB3" s="74"/>
      <c r="NAC3" s="73"/>
      <c r="NAD3" s="74"/>
      <c r="NAE3" s="74"/>
      <c r="NAF3" s="74"/>
      <c r="NAG3" s="74"/>
      <c r="NAH3" s="74"/>
      <c r="NAI3" s="73"/>
      <c r="NAJ3" s="74"/>
      <c r="NAK3" s="74"/>
      <c r="NAL3" s="74"/>
      <c r="NAM3" s="74"/>
      <c r="NAN3" s="74"/>
      <c r="NAO3" s="73"/>
      <c r="NAP3" s="74"/>
      <c r="NAQ3" s="74"/>
      <c r="NAR3" s="74"/>
      <c r="NAS3" s="74"/>
      <c r="NAT3" s="74"/>
      <c r="NAU3" s="73"/>
      <c r="NAV3" s="74"/>
      <c r="NAW3" s="74"/>
      <c r="NAX3" s="74"/>
      <c r="NAY3" s="74"/>
      <c r="NAZ3" s="74"/>
      <c r="NBA3" s="73"/>
      <c r="NBB3" s="74"/>
      <c r="NBC3" s="74"/>
      <c r="NBD3" s="74"/>
      <c r="NBE3" s="74"/>
      <c r="NBF3" s="74"/>
      <c r="NBG3" s="73"/>
      <c r="NBH3" s="74"/>
      <c r="NBI3" s="74"/>
      <c r="NBJ3" s="74"/>
      <c r="NBK3" s="74"/>
      <c r="NBL3" s="74"/>
      <c r="NBM3" s="73"/>
      <c r="NBN3" s="74"/>
      <c r="NBO3" s="74"/>
      <c r="NBP3" s="74"/>
      <c r="NBQ3" s="74"/>
      <c r="NBR3" s="74"/>
      <c r="NBS3" s="73"/>
      <c r="NBT3" s="74"/>
      <c r="NBU3" s="74"/>
      <c r="NBV3" s="74"/>
      <c r="NBW3" s="74"/>
      <c r="NBX3" s="74"/>
      <c r="NBY3" s="73"/>
      <c r="NBZ3" s="74"/>
      <c r="NCA3" s="74"/>
      <c r="NCB3" s="74"/>
      <c r="NCC3" s="74"/>
      <c r="NCD3" s="74"/>
      <c r="NCE3" s="73"/>
      <c r="NCF3" s="74"/>
      <c r="NCG3" s="74"/>
      <c r="NCH3" s="74"/>
      <c r="NCI3" s="74"/>
      <c r="NCJ3" s="74"/>
      <c r="NCK3" s="73"/>
      <c r="NCL3" s="74"/>
      <c r="NCM3" s="74"/>
      <c r="NCN3" s="74"/>
      <c r="NCO3" s="74"/>
      <c r="NCP3" s="74"/>
      <c r="NCQ3" s="73"/>
      <c r="NCR3" s="74"/>
      <c r="NCS3" s="74"/>
      <c r="NCT3" s="74"/>
      <c r="NCU3" s="74"/>
      <c r="NCV3" s="74"/>
      <c r="NCW3" s="73"/>
      <c r="NCX3" s="74"/>
      <c r="NCY3" s="74"/>
      <c r="NCZ3" s="74"/>
      <c r="NDA3" s="74"/>
      <c r="NDB3" s="74"/>
      <c r="NDC3" s="73"/>
      <c r="NDD3" s="74"/>
      <c r="NDE3" s="74"/>
      <c r="NDF3" s="74"/>
      <c r="NDG3" s="74"/>
      <c r="NDH3" s="74"/>
      <c r="NDI3" s="73"/>
      <c r="NDJ3" s="74"/>
      <c r="NDK3" s="74"/>
      <c r="NDL3" s="74"/>
      <c r="NDM3" s="74"/>
      <c r="NDN3" s="74"/>
      <c r="NDO3" s="73"/>
      <c r="NDP3" s="74"/>
      <c r="NDQ3" s="74"/>
      <c r="NDR3" s="74"/>
      <c r="NDS3" s="74"/>
      <c r="NDT3" s="74"/>
      <c r="NDU3" s="73"/>
      <c r="NDV3" s="74"/>
      <c r="NDW3" s="74"/>
      <c r="NDX3" s="74"/>
      <c r="NDY3" s="74"/>
      <c r="NDZ3" s="74"/>
      <c r="NEA3" s="73"/>
      <c r="NEB3" s="74"/>
      <c r="NEC3" s="74"/>
      <c r="NED3" s="74"/>
      <c r="NEE3" s="74"/>
      <c r="NEF3" s="74"/>
      <c r="NEG3" s="73"/>
      <c r="NEH3" s="74"/>
      <c r="NEI3" s="74"/>
      <c r="NEJ3" s="74"/>
      <c r="NEK3" s="74"/>
      <c r="NEL3" s="74"/>
      <c r="NEM3" s="73"/>
      <c r="NEN3" s="74"/>
      <c r="NEO3" s="74"/>
      <c r="NEP3" s="74"/>
      <c r="NEQ3" s="74"/>
      <c r="NER3" s="74"/>
      <c r="NES3" s="73"/>
      <c r="NET3" s="74"/>
      <c r="NEU3" s="74"/>
      <c r="NEV3" s="74"/>
      <c r="NEW3" s="74"/>
      <c r="NEX3" s="74"/>
      <c r="NEY3" s="73"/>
      <c r="NEZ3" s="74"/>
      <c r="NFA3" s="74"/>
      <c r="NFB3" s="74"/>
      <c r="NFC3" s="74"/>
      <c r="NFD3" s="74"/>
      <c r="NFE3" s="73"/>
      <c r="NFF3" s="74"/>
      <c r="NFG3" s="74"/>
      <c r="NFH3" s="74"/>
      <c r="NFI3" s="74"/>
      <c r="NFJ3" s="74"/>
      <c r="NFK3" s="73"/>
      <c r="NFL3" s="74"/>
      <c r="NFM3" s="74"/>
      <c r="NFN3" s="74"/>
      <c r="NFO3" s="74"/>
      <c r="NFP3" s="74"/>
      <c r="NFQ3" s="73"/>
      <c r="NFR3" s="74"/>
      <c r="NFS3" s="74"/>
      <c r="NFT3" s="74"/>
      <c r="NFU3" s="74"/>
      <c r="NFV3" s="74"/>
      <c r="NFW3" s="73"/>
      <c r="NFX3" s="74"/>
      <c r="NFY3" s="74"/>
      <c r="NFZ3" s="74"/>
      <c r="NGA3" s="74"/>
      <c r="NGB3" s="74"/>
      <c r="NGC3" s="73"/>
      <c r="NGD3" s="74"/>
      <c r="NGE3" s="74"/>
      <c r="NGF3" s="74"/>
      <c r="NGG3" s="74"/>
      <c r="NGH3" s="74"/>
      <c r="NGI3" s="73"/>
      <c r="NGJ3" s="74"/>
      <c r="NGK3" s="74"/>
      <c r="NGL3" s="74"/>
      <c r="NGM3" s="74"/>
      <c r="NGN3" s="74"/>
      <c r="NGO3" s="73"/>
      <c r="NGP3" s="74"/>
      <c r="NGQ3" s="74"/>
      <c r="NGR3" s="74"/>
      <c r="NGS3" s="74"/>
      <c r="NGT3" s="74"/>
      <c r="NGU3" s="73"/>
      <c r="NGV3" s="74"/>
      <c r="NGW3" s="74"/>
      <c r="NGX3" s="74"/>
      <c r="NGY3" s="74"/>
      <c r="NGZ3" s="74"/>
      <c r="NHA3" s="73"/>
      <c r="NHB3" s="74"/>
      <c r="NHC3" s="74"/>
      <c r="NHD3" s="74"/>
      <c r="NHE3" s="74"/>
      <c r="NHF3" s="74"/>
      <c r="NHG3" s="73"/>
      <c r="NHH3" s="74"/>
      <c r="NHI3" s="74"/>
      <c r="NHJ3" s="74"/>
      <c r="NHK3" s="74"/>
      <c r="NHL3" s="74"/>
      <c r="NHM3" s="73"/>
      <c r="NHN3" s="74"/>
      <c r="NHO3" s="74"/>
      <c r="NHP3" s="74"/>
      <c r="NHQ3" s="74"/>
      <c r="NHR3" s="74"/>
      <c r="NHS3" s="73"/>
      <c r="NHT3" s="74"/>
      <c r="NHU3" s="74"/>
      <c r="NHV3" s="74"/>
      <c r="NHW3" s="74"/>
      <c r="NHX3" s="74"/>
      <c r="NHY3" s="73"/>
      <c r="NHZ3" s="74"/>
      <c r="NIA3" s="74"/>
      <c r="NIB3" s="74"/>
      <c r="NIC3" s="74"/>
      <c r="NID3" s="74"/>
      <c r="NIE3" s="73"/>
      <c r="NIF3" s="74"/>
      <c r="NIG3" s="74"/>
      <c r="NIH3" s="74"/>
      <c r="NII3" s="74"/>
      <c r="NIJ3" s="74"/>
      <c r="NIK3" s="73"/>
      <c r="NIL3" s="74"/>
      <c r="NIM3" s="74"/>
      <c r="NIN3" s="74"/>
      <c r="NIO3" s="74"/>
      <c r="NIP3" s="74"/>
      <c r="NIQ3" s="73"/>
      <c r="NIR3" s="74"/>
      <c r="NIS3" s="74"/>
      <c r="NIT3" s="74"/>
      <c r="NIU3" s="74"/>
      <c r="NIV3" s="74"/>
      <c r="NIW3" s="73"/>
      <c r="NIX3" s="74"/>
      <c r="NIY3" s="74"/>
      <c r="NIZ3" s="74"/>
      <c r="NJA3" s="74"/>
      <c r="NJB3" s="74"/>
      <c r="NJC3" s="73"/>
      <c r="NJD3" s="74"/>
      <c r="NJE3" s="74"/>
      <c r="NJF3" s="74"/>
      <c r="NJG3" s="74"/>
      <c r="NJH3" s="74"/>
      <c r="NJI3" s="73"/>
      <c r="NJJ3" s="74"/>
      <c r="NJK3" s="74"/>
      <c r="NJL3" s="74"/>
      <c r="NJM3" s="74"/>
      <c r="NJN3" s="74"/>
      <c r="NJO3" s="73"/>
      <c r="NJP3" s="74"/>
      <c r="NJQ3" s="74"/>
      <c r="NJR3" s="74"/>
      <c r="NJS3" s="74"/>
      <c r="NJT3" s="74"/>
      <c r="NJU3" s="73"/>
      <c r="NJV3" s="74"/>
      <c r="NJW3" s="74"/>
      <c r="NJX3" s="74"/>
      <c r="NJY3" s="74"/>
      <c r="NJZ3" s="74"/>
      <c r="NKA3" s="73"/>
      <c r="NKB3" s="74"/>
      <c r="NKC3" s="74"/>
      <c r="NKD3" s="74"/>
      <c r="NKE3" s="74"/>
      <c r="NKF3" s="74"/>
      <c r="NKG3" s="73"/>
      <c r="NKH3" s="74"/>
      <c r="NKI3" s="74"/>
      <c r="NKJ3" s="74"/>
      <c r="NKK3" s="74"/>
      <c r="NKL3" s="74"/>
      <c r="NKM3" s="73"/>
      <c r="NKN3" s="74"/>
      <c r="NKO3" s="74"/>
      <c r="NKP3" s="74"/>
      <c r="NKQ3" s="74"/>
      <c r="NKR3" s="74"/>
      <c r="NKS3" s="73"/>
      <c r="NKT3" s="74"/>
      <c r="NKU3" s="74"/>
      <c r="NKV3" s="74"/>
      <c r="NKW3" s="74"/>
      <c r="NKX3" s="74"/>
      <c r="NKY3" s="73"/>
      <c r="NKZ3" s="74"/>
      <c r="NLA3" s="74"/>
      <c r="NLB3" s="74"/>
      <c r="NLC3" s="74"/>
      <c r="NLD3" s="74"/>
      <c r="NLE3" s="73"/>
      <c r="NLF3" s="74"/>
      <c r="NLG3" s="74"/>
      <c r="NLH3" s="74"/>
      <c r="NLI3" s="74"/>
      <c r="NLJ3" s="74"/>
      <c r="NLK3" s="73"/>
      <c r="NLL3" s="74"/>
      <c r="NLM3" s="74"/>
      <c r="NLN3" s="74"/>
      <c r="NLO3" s="74"/>
      <c r="NLP3" s="74"/>
      <c r="NLQ3" s="73"/>
      <c r="NLR3" s="74"/>
      <c r="NLS3" s="74"/>
      <c r="NLT3" s="74"/>
      <c r="NLU3" s="74"/>
      <c r="NLV3" s="74"/>
      <c r="NLW3" s="73"/>
      <c r="NLX3" s="74"/>
      <c r="NLY3" s="74"/>
      <c r="NLZ3" s="74"/>
      <c r="NMA3" s="74"/>
      <c r="NMB3" s="74"/>
      <c r="NMC3" s="73"/>
      <c r="NMD3" s="74"/>
      <c r="NME3" s="74"/>
      <c r="NMF3" s="74"/>
      <c r="NMG3" s="74"/>
      <c r="NMH3" s="74"/>
      <c r="NMI3" s="73"/>
      <c r="NMJ3" s="74"/>
      <c r="NMK3" s="74"/>
      <c r="NML3" s="74"/>
      <c r="NMM3" s="74"/>
      <c r="NMN3" s="74"/>
      <c r="NMO3" s="73"/>
      <c r="NMP3" s="74"/>
      <c r="NMQ3" s="74"/>
      <c r="NMR3" s="74"/>
      <c r="NMS3" s="74"/>
      <c r="NMT3" s="74"/>
      <c r="NMU3" s="73"/>
      <c r="NMV3" s="74"/>
      <c r="NMW3" s="74"/>
      <c r="NMX3" s="74"/>
      <c r="NMY3" s="74"/>
      <c r="NMZ3" s="74"/>
      <c r="NNA3" s="73"/>
      <c r="NNB3" s="74"/>
      <c r="NNC3" s="74"/>
      <c r="NND3" s="74"/>
      <c r="NNE3" s="74"/>
      <c r="NNF3" s="74"/>
      <c r="NNG3" s="73"/>
      <c r="NNH3" s="74"/>
      <c r="NNI3" s="74"/>
      <c r="NNJ3" s="74"/>
      <c r="NNK3" s="74"/>
      <c r="NNL3" s="74"/>
      <c r="NNM3" s="73"/>
      <c r="NNN3" s="74"/>
      <c r="NNO3" s="74"/>
      <c r="NNP3" s="74"/>
      <c r="NNQ3" s="74"/>
      <c r="NNR3" s="74"/>
      <c r="NNS3" s="73"/>
      <c r="NNT3" s="74"/>
      <c r="NNU3" s="74"/>
      <c r="NNV3" s="74"/>
      <c r="NNW3" s="74"/>
      <c r="NNX3" s="74"/>
      <c r="NNY3" s="73"/>
      <c r="NNZ3" s="74"/>
      <c r="NOA3" s="74"/>
      <c r="NOB3" s="74"/>
      <c r="NOC3" s="74"/>
      <c r="NOD3" s="74"/>
      <c r="NOE3" s="73"/>
      <c r="NOF3" s="74"/>
      <c r="NOG3" s="74"/>
      <c r="NOH3" s="74"/>
      <c r="NOI3" s="74"/>
      <c r="NOJ3" s="74"/>
      <c r="NOK3" s="73"/>
      <c r="NOL3" s="74"/>
      <c r="NOM3" s="74"/>
      <c r="NON3" s="74"/>
      <c r="NOO3" s="74"/>
      <c r="NOP3" s="74"/>
      <c r="NOQ3" s="73"/>
      <c r="NOR3" s="74"/>
      <c r="NOS3" s="74"/>
      <c r="NOT3" s="74"/>
      <c r="NOU3" s="74"/>
      <c r="NOV3" s="74"/>
      <c r="NOW3" s="73"/>
      <c r="NOX3" s="74"/>
      <c r="NOY3" s="74"/>
      <c r="NOZ3" s="74"/>
      <c r="NPA3" s="74"/>
      <c r="NPB3" s="74"/>
      <c r="NPC3" s="73"/>
      <c r="NPD3" s="74"/>
      <c r="NPE3" s="74"/>
      <c r="NPF3" s="74"/>
      <c r="NPG3" s="74"/>
      <c r="NPH3" s="74"/>
      <c r="NPI3" s="73"/>
      <c r="NPJ3" s="74"/>
      <c r="NPK3" s="74"/>
      <c r="NPL3" s="74"/>
      <c r="NPM3" s="74"/>
      <c r="NPN3" s="74"/>
      <c r="NPO3" s="73"/>
      <c r="NPP3" s="74"/>
      <c r="NPQ3" s="74"/>
      <c r="NPR3" s="74"/>
      <c r="NPS3" s="74"/>
      <c r="NPT3" s="74"/>
      <c r="NPU3" s="73"/>
      <c r="NPV3" s="74"/>
      <c r="NPW3" s="74"/>
      <c r="NPX3" s="74"/>
      <c r="NPY3" s="74"/>
      <c r="NPZ3" s="74"/>
      <c r="NQA3" s="73"/>
      <c r="NQB3" s="74"/>
      <c r="NQC3" s="74"/>
      <c r="NQD3" s="74"/>
      <c r="NQE3" s="74"/>
      <c r="NQF3" s="74"/>
      <c r="NQG3" s="73"/>
      <c r="NQH3" s="74"/>
      <c r="NQI3" s="74"/>
      <c r="NQJ3" s="74"/>
      <c r="NQK3" s="74"/>
      <c r="NQL3" s="74"/>
      <c r="NQM3" s="73"/>
      <c r="NQN3" s="74"/>
      <c r="NQO3" s="74"/>
      <c r="NQP3" s="74"/>
      <c r="NQQ3" s="74"/>
      <c r="NQR3" s="74"/>
      <c r="NQS3" s="73"/>
      <c r="NQT3" s="74"/>
      <c r="NQU3" s="74"/>
      <c r="NQV3" s="74"/>
      <c r="NQW3" s="74"/>
      <c r="NQX3" s="74"/>
      <c r="NQY3" s="73"/>
      <c r="NQZ3" s="74"/>
      <c r="NRA3" s="74"/>
      <c r="NRB3" s="74"/>
      <c r="NRC3" s="74"/>
      <c r="NRD3" s="74"/>
      <c r="NRE3" s="73"/>
      <c r="NRF3" s="74"/>
      <c r="NRG3" s="74"/>
      <c r="NRH3" s="74"/>
      <c r="NRI3" s="74"/>
      <c r="NRJ3" s="74"/>
      <c r="NRK3" s="73"/>
      <c r="NRL3" s="74"/>
      <c r="NRM3" s="74"/>
      <c r="NRN3" s="74"/>
      <c r="NRO3" s="74"/>
      <c r="NRP3" s="74"/>
      <c r="NRQ3" s="73"/>
      <c r="NRR3" s="74"/>
      <c r="NRS3" s="74"/>
      <c r="NRT3" s="74"/>
      <c r="NRU3" s="74"/>
      <c r="NRV3" s="74"/>
      <c r="NRW3" s="73"/>
      <c r="NRX3" s="74"/>
      <c r="NRY3" s="74"/>
      <c r="NRZ3" s="74"/>
      <c r="NSA3" s="74"/>
      <c r="NSB3" s="74"/>
      <c r="NSC3" s="73"/>
      <c r="NSD3" s="74"/>
      <c r="NSE3" s="74"/>
      <c r="NSF3" s="74"/>
      <c r="NSG3" s="74"/>
      <c r="NSH3" s="74"/>
      <c r="NSI3" s="73"/>
      <c r="NSJ3" s="74"/>
      <c r="NSK3" s="74"/>
      <c r="NSL3" s="74"/>
      <c r="NSM3" s="74"/>
      <c r="NSN3" s="74"/>
      <c r="NSO3" s="73"/>
      <c r="NSP3" s="74"/>
      <c r="NSQ3" s="74"/>
      <c r="NSR3" s="74"/>
      <c r="NSS3" s="74"/>
      <c r="NST3" s="74"/>
      <c r="NSU3" s="73"/>
      <c r="NSV3" s="74"/>
      <c r="NSW3" s="74"/>
      <c r="NSX3" s="74"/>
      <c r="NSY3" s="74"/>
      <c r="NSZ3" s="74"/>
      <c r="NTA3" s="73"/>
      <c r="NTB3" s="74"/>
      <c r="NTC3" s="74"/>
      <c r="NTD3" s="74"/>
      <c r="NTE3" s="74"/>
      <c r="NTF3" s="74"/>
      <c r="NTG3" s="73"/>
      <c r="NTH3" s="74"/>
      <c r="NTI3" s="74"/>
      <c r="NTJ3" s="74"/>
      <c r="NTK3" s="74"/>
      <c r="NTL3" s="74"/>
      <c r="NTM3" s="73"/>
      <c r="NTN3" s="74"/>
      <c r="NTO3" s="74"/>
      <c r="NTP3" s="74"/>
      <c r="NTQ3" s="74"/>
      <c r="NTR3" s="74"/>
      <c r="NTS3" s="73"/>
      <c r="NTT3" s="74"/>
      <c r="NTU3" s="74"/>
      <c r="NTV3" s="74"/>
      <c r="NTW3" s="74"/>
      <c r="NTX3" s="74"/>
      <c r="NTY3" s="73"/>
      <c r="NTZ3" s="74"/>
      <c r="NUA3" s="74"/>
      <c r="NUB3" s="74"/>
      <c r="NUC3" s="74"/>
      <c r="NUD3" s="74"/>
      <c r="NUE3" s="73"/>
      <c r="NUF3" s="74"/>
      <c r="NUG3" s="74"/>
      <c r="NUH3" s="74"/>
      <c r="NUI3" s="74"/>
      <c r="NUJ3" s="74"/>
      <c r="NUK3" s="73"/>
      <c r="NUL3" s="74"/>
      <c r="NUM3" s="74"/>
      <c r="NUN3" s="74"/>
      <c r="NUO3" s="74"/>
      <c r="NUP3" s="74"/>
      <c r="NUQ3" s="73"/>
      <c r="NUR3" s="74"/>
      <c r="NUS3" s="74"/>
      <c r="NUT3" s="74"/>
      <c r="NUU3" s="74"/>
      <c r="NUV3" s="74"/>
      <c r="NUW3" s="73"/>
      <c r="NUX3" s="74"/>
      <c r="NUY3" s="74"/>
      <c r="NUZ3" s="74"/>
      <c r="NVA3" s="74"/>
      <c r="NVB3" s="74"/>
      <c r="NVC3" s="73"/>
      <c r="NVD3" s="74"/>
      <c r="NVE3" s="74"/>
      <c r="NVF3" s="74"/>
      <c r="NVG3" s="74"/>
      <c r="NVH3" s="74"/>
      <c r="NVI3" s="73"/>
      <c r="NVJ3" s="74"/>
      <c r="NVK3" s="74"/>
      <c r="NVL3" s="74"/>
      <c r="NVM3" s="74"/>
      <c r="NVN3" s="74"/>
      <c r="NVO3" s="73"/>
      <c r="NVP3" s="74"/>
      <c r="NVQ3" s="74"/>
      <c r="NVR3" s="74"/>
      <c r="NVS3" s="74"/>
      <c r="NVT3" s="74"/>
      <c r="NVU3" s="73"/>
      <c r="NVV3" s="74"/>
      <c r="NVW3" s="74"/>
      <c r="NVX3" s="74"/>
      <c r="NVY3" s="74"/>
      <c r="NVZ3" s="74"/>
      <c r="NWA3" s="73"/>
      <c r="NWB3" s="74"/>
      <c r="NWC3" s="74"/>
      <c r="NWD3" s="74"/>
      <c r="NWE3" s="74"/>
      <c r="NWF3" s="74"/>
      <c r="NWG3" s="73"/>
      <c r="NWH3" s="74"/>
      <c r="NWI3" s="74"/>
      <c r="NWJ3" s="74"/>
      <c r="NWK3" s="74"/>
      <c r="NWL3" s="74"/>
      <c r="NWM3" s="73"/>
      <c r="NWN3" s="74"/>
      <c r="NWO3" s="74"/>
      <c r="NWP3" s="74"/>
      <c r="NWQ3" s="74"/>
      <c r="NWR3" s="74"/>
      <c r="NWS3" s="73"/>
      <c r="NWT3" s="74"/>
      <c r="NWU3" s="74"/>
      <c r="NWV3" s="74"/>
      <c r="NWW3" s="74"/>
      <c r="NWX3" s="74"/>
      <c r="NWY3" s="73"/>
      <c r="NWZ3" s="74"/>
      <c r="NXA3" s="74"/>
      <c r="NXB3" s="74"/>
      <c r="NXC3" s="74"/>
      <c r="NXD3" s="74"/>
      <c r="NXE3" s="73"/>
      <c r="NXF3" s="74"/>
      <c r="NXG3" s="74"/>
      <c r="NXH3" s="74"/>
      <c r="NXI3" s="74"/>
      <c r="NXJ3" s="74"/>
      <c r="NXK3" s="73"/>
      <c r="NXL3" s="74"/>
      <c r="NXM3" s="74"/>
      <c r="NXN3" s="74"/>
      <c r="NXO3" s="74"/>
      <c r="NXP3" s="74"/>
      <c r="NXQ3" s="73"/>
      <c r="NXR3" s="74"/>
      <c r="NXS3" s="74"/>
      <c r="NXT3" s="74"/>
      <c r="NXU3" s="74"/>
      <c r="NXV3" s="74"/>
      <c r="NXW3" s="73"/>
      <c r="NXX3" s="74"/>
      <c r="NXY3" s="74"/>
      <c r="NXZ3" s="74"/>
      <c r="NYA3" s="74"/>
      <c r="NYB3" s="74"/>
      <c r="NYC3" s="73"/>
      <c r="NYD3" s="74"/>
      <c r="NYE3" s="74"/>
      <c r="NYF3" s="74"/>
      <c r="NYG3" s="74"/>
      <c r="NYH3" s="74"/>
      <c r="NYI3" s="73"/>
      <c r="NYJ3" s="74"/>
      <c r="NYK3" s="74"/>
      <c r="NYL3" s="74"/>
      <c r="NYM3" s="74"/>
      <c r="NYN3" s="74"/>
      <c r="NYO3" s="73"/>
      <c r="NYP3" s="74"/>
      <c r="NYQ3" s="74"/>
      <c r="NYR3" s="74"/>
      <c r="NYS3" s="74"/>
      <c r="NYT3" s="74"/>
      <c r="NYU3" s="73"/>
      <c r="NYV3" s="74"/>
      <c r="NYW3" s="74"/>
      <c r="NYX3" s="74"/>
      <c r="NYY3" s="74"/>
      <c r="NYZ3" s="74"/>
      <c r="NZA3" s="73"/>
      <c r="NZB3" s="74"/>
      <c r="NZC3" s="74"/>
      <c r="NZD3" s="74"/>
      <c r="NZE3" s="74"/>
      <c r="NZF3" s="74"/>
      <c r="NZG3" s="73"/>
      <c r="NZH3" s="74"/>
      <c r="NZI3" s="74"/>
      <c r="NZJ3" s="74"/>
      <c r="NZK3" s="74"/>
      <c r="NZL3" s="74"/>
      <c r="NZM3" s="73"/>
      <c r="NZN3" s="74"/>
      <c r="NZO3" s="74"/>
      <c r="NZP3" s="74"/>
      <c r="NZQ3" s="74"/>
      <c r="NZR3" s="74"/>
      <c r="NZS3" s="73"/>
      <c r="NZT3" s="74"/>
      <c r="NZU3" s="74"/>
      <c r="NZV3" s="74"/>
      <c r="NZW3" s="74"/>
      <c r="NZX3" s="74"/>
      <c r="NZY3" s="73"/>
      <c r="NZZ3" s="74"/>
      <c r="OAA3" s="74"/>
      <c r="OAB3" s="74"/>
      <c r="OAC3" s="74"/>
      <c r="OAD3" s="74"/>
      <c r="OAE3" s="73"/>
      <c r="OAF3" s="74"/>
      <c r="OAG3" s="74"/>
      <c r="OAH3" s="74"/>
      <c r="OAI3" s="74"/>
      <c r="OAJ3" s="74"/>
      <c r="OAK3" s="73"/>
      <c r="OAL3" s="74"/>
      <c r="OAM3" s="74"/>
      <c r="OAN3" s="74"/>
      <c r="OAO3" s="74"/>
      <c r="OAP3" s="74"/>
      <c r="OAQ3" s="73"/>
      <c r="OAR3" s="74"/>
      <c r="OAS3" s="74"/>
      <c r="OAT3" s="74"/>
      <c r="OAU3" s="74"/>
      <c r="OAV3" s="74"/>
      <c r="OAW3" s="73"/>
      <c r="OAX3" s="74"/>
      <c r="OAY3" s="74"/>
      <c r="OAZ3" s="74"/>
      <c r="OBA3" s="74"/>
      <c r="OBB3" s="74"/>
      <c r="OBC3" s="73"/>
      <c r="OBD3" s="74"/>
      <c r="OBE3" s="74"/>
      <c r="OBF3" s="74"/>
      <c r="OBG3" s="74"/>
      <c r="OBH3" s="74"/>
      <c r="OBI3" s="73"/>
      <c r="OBJ3" s="74"/>
      <c r="OBK3" s="74"/>
      <c r="OBL3" s="74"/>
      <c r="OBM3" s="74"/>
      <c r="OBN3" s="74"/>
      <c r="OBO3" s="73"/>
      <c r="OBP3" s="74"/>
      <c r="OBQ3" s="74"/>
      <c r="OBR3" s="74"/>
      <c r="OBS3" s="74"/>
      <c r="OBT3" s="74"/>
      <c r="OBU3" s="73"/>
      <c r="OBV3" s="74"/>
      <c r="OBW3" s="74"/>
      <c r="OBX3" s="74"/>
      <c r="OBY3" s="74"/>
      <c r="OBZ3" s="74"/>
      <c r="OCA3" s="73"/>
      <c r="OCB3" s="74"/>
      <c r="OCC3" s="74"/>
      <c r="OCD3" s="74"/>
      <c r="OCE3" s="74"/>
      <c r="OCF3" s="74"/>
      <c r="OCG3" s="73"/>
      <c r="OCH3" s="74"/>
      <c r="OCI3" s="74"/>
      <c r="OCJ3" s="74"/>
      <c r="OCK3" s="74"/>
      <c r="OCL3" s="74"/>
      <c r="OCM3" s="73"/>
      <c r="OCN3" s="74"/>
      <c r="OCO3" s="74"/>
      <c r="OCP3" s="74"/>
      <c r="OCQ3" s="74"/>
      <c r="OCR3" s="74"/>
      <c r="OCS3" s="73"/>
      <c r="OCT3" s="74"/>
      <c r="OCU3" s="74"/>
      <c r="OCV3" s="74"/>
      <c r="OCW3" s="74"/>
      <c r="OCX3" s="74"/>
      <c r="OCY3" s="73"/>
      <c r="OCZ3" s="74"/>
      <c r="ODA3" s="74"/>
      <c r="ODB3" s="74"/>
      <c r="ODC3" s="74"/>
      <c r="ODD3" s="74"/>
      <c r="ODE3" s="73"/>
      <c r="ODF3" s="74"/>
      <c r="ODG3" s="74"/>
      <c r="ODH3" s="74"/>
      <c r="ODI3" s="74"/>
      <c r="ODJ3" s="74"/>
      <c r="ODK3" s="73"/>
      <c r="ODL3" s="74"/>
      <c r="ODM3" s="74"/>
      <c r="ODN3" s="74"/>
      <c r="ODO3" s="74"/>
      <c r="ODP3" s="74"/>
      <c r="ODQ3" s="73"/>
      <c r="ODR3" s="74"/>
      <c r="ODS3" s="74"/>
      <c r="ODT3" s="74"/>
      <c r="ODU3" s="74"/>
      <c r="ODV3" s="74"/>
      <c r="ODW3" s="73"/>
      <c r="ODX3" s="74"/>
      <c r="ODY3" s="74"/>
      <c r="ODZ3" s="74"/>
      <c r="OEA3" s="74"/>
      <c r="OEB3" s="74"/>
      <c r="OEC3" s="73"/>
      <c r="OED3" s="74"/>
      <c r="OEE3" s="74"/>
      <c r="OEF3" s="74"/>
      <c r="OEG3" s="74"/>
      <c r="OEH3" s="74"/>
      <c r="OEI3" s="73"/>
      <c r="OEJ3" s="74"/>
      <c r="OEK3" s="74"/>
      <c r="OEL3" s="74"/>
      <c r="OEM3" s="74"/>
      <c r="OEN3" s="74"/>
      <c r="OEO3" s="73"/>
      <c r="OEP3" s="74"/>
      <c r="OEQ3" s="74"/>
      <c r="OER3" s="74"/>
      <c r="OES3" s="74"/>
      <c r="OET3" s="74"/>
      <c r="OEU3" s="73"/>
      <c r="OEV3" s="74"/>
      <c r="OEW3" s="74"/>
      <c r="OEX3" s="74"/>
      <c r="OEY3" s="74"/>
      <c r="OEZ3" s="74"/>
      <c r="OFA3" s="73"/>
      <c r="OFB3" s="74"/>
      <c r="OFC3" s="74"/>
      <c r="OFD3" s="74"/>
      <c r="OFE3" s="74"/>
      <c r="OFF3" s="74"/>
      <c r="OFG3" s="73"/>
      <c r="OFH3" s="74"/>
      <c r="OFI3" s="74"/>
      <c r="OFJ3" s="74"/>
      <c r="OFK3" s="74"/>
      <c r="OFL3" s="74"/>
      <c r="OFM3" s="73"/>
      <c r="OFN3" s="74"/>
      <c r="OFO3" s="74"/>
      <c r="OFP3" s="74"/>
      <c r="OFQ3" s="74"/>
      <c r="OFR3" s="74"/>
      <c r="OFS3" s="73"/>
      <c r="OFT3" s="74"/>
      <c r="OFU3" s="74"/>
      <c r="OFV3" s="74"/>
      <c r="OFW3" s="74"/>
      <c r="OFX3" s="74"/>
      <c r="OFY3" s="73"/>
      <c r="OFZ3" s="74"/>
      <c r="OGA3" s="74"/>
      <c r="OGB3" s="74"/>
      <c r="OGC3" s="74"/>
      <c r="OGD3" s="74"/>
      <c r="OGE3" s="73"/>
      <c r="OGF3" s="74"/>
      <c r="OGG3" s="74"/>
      <c r="OGH3" s="74"/>
      <c r="OGI3" s="74"/>
      <c r="OGJ3" s="74"/>
      <c r="OGK3" s="73"/>
      <c r="OGL3" s="74"/>
      <c r="OGM3" s="74"/>
      <c r="OGN3" s="74"/>
      <c r="OGO3" s="74"/>
      <c r="OGP3" s="74"/>
      <c r="OGQ3" s="73"/>
      <c r="OGR3" s="74"/>
      <c r="OGS3" s="74"/>
      <c r="OGT3" s="74"/>
      <c r="OGU3" s="74"/>
      <c r="OGV3" s="74"/>
      <c r="OGW3" s="73"/>
      <c r="OGX3" s="74"/>
      <c r="OGY3" s="74"/>
      <c r="OGZ3" s="74"/>
      <c r="OHA3" s="74"/>
      <c r="OHB3" s="74"/>
      <c r="OHC3" s="73"/>
      <c r="OHD3" s="74"/>
      <c r="OHE3" s="74"/>
      <c r="OHF3" s="74"/>
      <c r="OHG3" s="74"/>
      <c r="OHH3" s="74"/>
      <c r="OHI3" s="73"/>
      <c r="OHJ3" s="74"/>
      <c r="OHK3" s="74"/>
      <c r="OHL3" s="74"/>
      <c r="OHM3" s="74"/>
      <c r="OHN3" s="74"/>
      <c r="OHO3" s="73"/>
      <c r="OHP3" s="74"/>
      <c r="OHQ3" s="74"/>
      <c r="OHR3" s="74"/>
      <c r="OHS3" s="74"/>
      <c r="OHT3" s="74"/>
      <c r="OHU3" s="73"/>
      <c r="OHV3" s="74"/>
      <c r="OHW3" s="74"/>
      <c r="OHX3" s="74"/>
      <c r="OHY3" s="74"/>
      <c r="OHZ3" s="74"/>
      <c r="OIA3" s="73"/>
      <c r="OIB3" s="74"/>
      <c r="OIC3" s="74"/>
      <c r="OID3" s="74"/>
      <c r="OIE3" s="74"/>
      <c r="OIF3" s="74"/>
      <c r="OIG3" s="73"/>
      <c r="OIH3" s="74"/>
      <c r="OII3" s="74"/>
      <c r="OIJ3" s="74"/>
      <c r="OIK3" s="74"/>
      <c r="OIL3" s="74"/>
      <c r="OIM3" s="73"/>
      <c r="OIN3" s="74"/>
      <c r="OIO3" s="74"/>
      <c r="OIP3" s="74"/>
      <c r="OIQ3" s="74"/>
      <c r="OIR3" s="74"/>
      <c r="OIS3" s="73"/>
      <c r="OIT3" s="74"/>
      <c r="OIU3" s="74"/>
      <c r="OIV3" s="74"/>
      <c r="OIW3" s="74"/>
      <c r="OIX3" s="74"/>
      <c r="OIY3" s="73"/>
      <c r="OIZ3" s="74"/>
      <c r="OJA3" s="74"/>
      <c r="OJB3" s="74"/>
      <c r="OJC3" s="74"/>
      <c r="OJD3" s="74"/>
      <c r="OJE3" s="73"/>
      <c r="OJF3" s="74"/>
      <c r="OJG3" s="74"/>
      <c r="OJH3" s="74"/>
      <c r="OJI3" s="74"/>
      <c r="OJJ3" s="74"/>
      <c r="OJK3" s="73"/>
      <c r="OJL3" s="74"/>
      <c r="OJM3" s="74"/>
      <c r="OJN3" s="74"/>
      <c r="OJO3" s="74"/>
      <c r="OJP3" s="74"/>
      <c r="OJQ3" s="73"/>
      <c r="OJR3" s="74"/>
      <c r="OJS3" s="74"/>
      <c r="OJT3" s="74"/>
      <c r="OJU3" s="74"/>
      <c r="OJV3" s="74"/>
      <c r="OJW3" s="73"/>
      <c r="OJX3" s="74"/>
      <c r="OJY3" s="74"/>
      <c r="OJZ3" s="74"/>
      <c r="OKA3" s="74"/>
      <c r="OKB3" s="74"/>
      <c r="OKC3" s="73"/>
      <c r="OKD3" s="74"/>
      <c r="OKE3" s="74"/>
      <c r="OKF3" s="74"/>
      <c r="OKG3" s="74"/>
      <c r="OKH3" s="74"/>
      <c r="OKI3" s="73"/>
      <c r="OKJ3" s="74"/>
      <c r="OKK3" s="74"/>
      <c r="OKL3" s="74"/>
      <c r="OKM3" s="74"/>
      <c r="OKN3" s="74"/>
      <c r="OKO3" s="73"/>
      <c r="OKP3" s="74"/>
      <c r="OKQ3" s="74"/>
      <c r="OKR3" s="74"/>
      <c r="OKS3" s="74"/>
      <c r="OKT3" s="74"/>
      <c r="OKU3" s="73"/>
      <c r="OKV3" s="74"/>
      <c r="OKW3" s="74"/>
      <c r="OKX3" s="74"/>
      <c r="OKY3" s="74"/>
      <c r="OKZ3" s="74"/>
      <c r="OLA3" s="73"/>
      <c r="OLB3" s="74"/>
      <c r="OLC3" s="74"/>
      <c r="OLD3" s="74"/>
      <c r="OLE3" s="74"/>
      <c r="OLF3" s="74"/>
      <c r="OLG3" s="73"/>
      <c r="OLH3" s="74"/>
      <c r="OLI3" s="74"/>
      <c r="OLJ3" s="74"/>
      <c r="OLK3" s="74"/>
      <c r="OLL3" s="74"/>
      <c r="OLM3" s="73"/>
      <c r="OLN3" s="74"/>
      <c r="OLO3" s="74"/>
      <c r="OLP3" s="74"/>
      <c r="OLQ3" s="74"/>
      <c r="OLR3" s="74"/>
      <c r="OLS3" s="73"/>
      <c r="OLT3" s="74"/>
      <c r="OLU3" s="74"/>
      <c r="OLV3" s="74"/>
      <c r="OLW3" s="74"/>
      <c r="OLX3" s="74"/>
      <c r="OLY3" s="73"/>
      <c r="OLZ3" s="74"/>
      <c r="OMA3" s="74"/>
      <c r="OMB3" s="74"/>
      <c r="OMC3" s="74"/>
      <c r="OMD3" s="74"/>
      <c r="OME3" s="73"/>
      <c r="OMF3" s="74"/>
      <c r="OMG3" s="74"/>
      <c r="OMH3" s="74"/>
      <c r="OMI3" s="74"/>
      <c r="OMJ3" s="74"/>
      <c r="OMK3" s="73"/>
      <c r="OML3" s="74"/>
      <c r="OMM3" s="74"/>
      <c r="OMN3" s="74"/>
      <c r="OMO3" s="74"/>
      <c r="OMP3" s="74"/>
      <c r="OMQ3" s="73"/>
      <c r="OMR3" s="74"/>
      <c r="OMS3" s="74"/>
      <c r="OMT3" s="74"/>
      <c r="OMU3" s="74"/>
      <c r="OMV3" s="74"/>
      <c r="OMW3" s="73"/>
      <c r="OMX3" s="74"/>
      <c r="OMY3" s="74"/>
      <c r="OMZ3" s="74"/>
      <c r="ONA3" s="74"/>
      <c r="ONB3" s="74"/>
      <c r="ONC3" s="73"/>
      <c r="OND3" s="74"/>
      <c r="ONE3" s="74"/>
      <c r="ONF3" s="74"/>
      <c r="ONG3" s="74"/>
      <c r="ONH3" s="74"/>
      <c r="ONI3" s="73"/>
      <c r="ONJ3" s="74"/>
      <c r="ONK3" s="74"/>
      <c r="ONL3" s="74"/>
      <c r="ONM3" s="74"/>
      <c r="ONN3" s="74"/>
      <c r="ONO3" s="73"/>
      <c r="ONP3" s="74"/>
      <c r="ONQ3" s="74"/>
      <c r="ONR3" s="74"/>
      <c r="ONS3" s="74"/>
      <c r="ONT3" s="74"/>
      <c r="ONU3" s="73"/>
      <c r="ONV3" s="74"/>
      <c r="ONW3" s="74"/>
      <c r="ONX3" s="74"/>
      <c r="ONY3" s="74"/>
      <c r="ONZ3" s="74"/>
      <c r="OOA3" s="73"/>
      <c r="OOB3" s="74"/>
      <c r="OOC3" s="74"/>
      <c r="OOD3" s="74"/>
      <c r="OOE3" s="74"/>
      <c r="OOF3" s="74"/>
      <c r="OOG3" s="73"/>
      <c r="OOH3" s="74"/>
      <c r="OOI3" s="74"/>
      <c r="OOJ3" s="74"/>
      <c r="OOK3" s="74"/>
      <c r="OOL3" s="74"/>
      <c r="OOM3" s="73"/>
      <c r="OON3" s="74"/>
      <c r="OOO3" s="74"/>
      <c r="OOP3" s="74"/>
      <c r="OOQ3" s="74"/>
      <c r="OOR3" s="74"/>
      <c r="OOS3" s="73"/>
      <c r="OOT3" s="74"/>
      <c r="OOU3" s="74"/>
      <c r="OOV3" s="74"/>
      <c r="OOW3" s="74"/>
      <c r="OOX3" s="74"/>
      <c r="OOY3" s="73"/>
      <c r="OOZ3" s="74"/>
      <c r="OPA3" s="74"/>
      <c r="OPB3" s="74"/>
      <c r="OPC3" s="74"/>
      <c r="OPD3" s="74"/>
      <c r="OPE3" s="73"/>
      <c r="OPF3" s="74"/>
      <c r="OPG3" s="74"/>
      <c r="OPH3" s="74"/>
      <c r="OPI3" s="74"/>
      <c r="OPJ3" s="74"/>
      <c r="OPK3" s="73"/>
      <c r="OPL3" s="74"/>
      <c r="OPM3" s="74"/>
      <c r="OPN3" s="74"/>
      <c r="OPO3" s="74"/>
      <c r="OPP3" s="74"/>
      <c r="OPQ3" s="73"/>
      <c r="OPR3" s="74"/>
      <c r="OPS3" s="74"/>
      <c r="OPT3" s="74"/>
      <c r="OPU3" s="74"/>
      <c r="OPV3" s="74"/>
      <c r="OPW3" s="73"/>
      <c r="OPX3" s="74"/>
      <c r="OPY3" s="74"/>
      <c r="OPZ3" s="74"/>
      <c r="OQA3" s="74"/>
      <c r="OQB3" s="74"/>
      <c r="OQC3" s="73"/>
      <c r="OQD3" s="74"/>
      <c r="OQE3" s="74"/>
      <c r="OQF3" s="74"/>
      <c r="OQG3" s="74"/>
      <c r="OQH3" s="74"/>
      <c r="OQI3" s="73"/>
      <c r="OQJ3" s="74"/>
      <c r="OQK3" s="74"/>
      <c r="OQL3" s="74"/>
      <c r="OQM3" s="74"/>
      <c r="OQN3" s="74"/>
      <c r="OQO3" s="73"/>
      <c r="OQP3" s="74"/>
      <c r="OQQ3" s="74"/>
      <c r="OQR3" s="74"/>
      <c r="OQS3" s="74"/>
      <c r="OQT3" s="74"/>
      <c r="OQU3" s="73"/>
      <c r="OQV3" s="74"/>
      <c r="OQW3" s="74"/>
      <c r="OQX3" s="74"/>
      <c r="OQY3" s="74"/>
      <c r="OQZ3" s="74"/>
      <c r="ORA3" s="73"/>
      <c r="ORB3" s="74"/>
      <c r="ORC3" s="74"/>
      <c r="ORD3" s="74"/>
      <c r="ORE3" s="74"/>
      <c r="ORF3" s="74"/>
      <c r="ORG3" s="73"/>
      <c r="ORH3" s="74"/>
      <c r="ORI3" s="74"/>
      <c r="ORJ3" s="74"/>
      <c r="ORK3" s="74"/>
      <c r="ORL3" s="74"/>
      <c r="ORM3" s="73"/>
      <c r="ORN3" s="74"/>
      <c r="ORO3" s="74"/>
      <c r="ORP3" s="74"/>
      <c r="ORQ3" s="74"/>
      <c r="ORR3" s="74"/>
      <c r="ORS3" s="73"/>
      <c r="ORT3" s="74"/>
      <c r="ORU3" s="74"/>
      <c r="ORV3" s="74"/>
      <c r="ORW3" s="74"/>
      <c r="ORX3" s="74"/>
      <c r="ORY3" s="73"/>
      <c r="ORZ3" s="74"/>
      <c r="OSA3" s="74"/>
      <c r="OSB3" s="74"/>
      <c r="OSC3" s="74"/>
      <c r="OSD3" s="74"/>
      <c r="OSE3" s="73"/>
      <c r="OSF3" s="74"/>
      <c r="OSG3" s="74"/>
      <c r="OSH3" s="74"/>
      <c r="OSI3" s="74"/>
      <c r="OSJ3" s="74"/>
      <c r="OSK3" s="73"/>
      <c r="OSL3" s="74"/>
      <c r="OSM3" s="74"/>
      <c r="OSN3" s="74"/>
      <c r="OSO3" s="74"/>
      <c r="OSP3" s="74"/>
      <c r="OSQ3" s="73"/>
      <c r="OSR3" s="74"/>
      <c r="OSS3" s="74"/>
      <c r="OST3" s="74"/>
      <c r="OSU3" s="74"/>
      <c r="OSV3" s="74"/>
      <c r="OSW3" s="73"/>
      <c r="OSX3" s="74"/>
      <c r="OSY3" s="74"/>
      <c r="OSZ3" s="74"/>
      <c r="OTA3" s="74"/>
      <c r="OTB3" s="74"/>
      <c r="OTC3" s="73"/>
      <c r="OTD3" s="74"/>
      <c r="OTE3" s="74"/>
      <c r="OTF3" s="74"/>
      <c r="OTG3" s="74"/>
      <c r="OTH3" s="74"/>
      <c r="OTI3" s="73"/>
      <c r="OTJ3" s="74"/>
      <c r="OTK3" s="74"/>
      <c r="OTL3" s="74"/>
      <c r="OTM3" s="74"/>
      <c r="OTN3" s="74"/>
      <c r="OTO3" s="73"/>
      <c r="OTP3" s="74"/>
      <c r="OTQ3" s="74"/>
      <c r="OTR3" s="74"/>
      <c r="OTS3" s="74"/>
      <c r="OTT3" s="74"/>
      <c r="OTU3" s="73"/>
      <c r="OTV3" s="74"/>
      <c r="OTW3" s="74"/>
      <c r="OTX3" s="74"/>
      <c r="OTY3" s="74"/>
      <c r="OTZ3" s="74"/>
      <c r="OUA3" s="73"/>
      <c r="OUB3" s="74"/>
      <c r="OUC3" s="74"/>
      <c r="OUD3" s="74"/>
      <c r="OUE3" s="74"/>
      <c r="OUF3" s="74"/>
      <c r="OUG3" s="73"/>
      <c r="OUH3" s="74"/>
      <c r="OUI3" s="74"/>
      <c r="OUJ3" s="74"/>
      <c r="OUK3" s="74"/>
      <c r="OUL3" s="74"/>
      <c r="OUM3" s="73"/>
      <c r="OUN3" s="74"/>
      <c r="OUO3" s="74"/>
      <c r="OUP3" s="74"/>
      <c r="OUQ3" s="74"/>
      <c r="OUR3" s="74"/>
      <c r="OUS3" s="73"/>
      <c r="OUT3" s="74"/>
      <c r="OUU3" s="74"/>
      <c r="OUV3" s="74"/>
      <c r="OUW3" s="74"/>
      <c r="OUX3" s="74"/>
      <c r="OUY3" s="73"/>
      <c r="OUZ3" s="74"/>
      <c r="OVA3" s="74"/>
      <c r="OVB3" s="74"/>
      <c r="OVC3" s="74"/>
      <c r="OVD3" s="74"/>
      <c r="OVE3" s="73"/>
      <c r="OVF3" s="74"/>
      <c r="OVG3" s="74"/>
      <c r="OVH3" s="74"/>
      <c r="OVI3" s="74"/>
      <c r="OVJ3" s="74"/>
      <c r="OVK3" s="73"/>
      <c r="OVL3" s="74"/>
      <c r="OVM3" s="74"/>
      <c r="OVN3" s="74"/>
      <c r="OVO3" s="74"/>
      <c r="OVP3" s="74"/>
      <c r="OVQ3" s="73"/>
      <c r="OVR3" s="74"/>
      <c r="OVS3" s="74"/>
      <c r="OVT3" s="74"/>
      <c r="OVU3" s="74"/>
      <c r="OVV3" s="74"/>
      <c r="OVW3" s="73"/>
      <c r="OVX3" s="74"/>
      <c r="OVY3" s="74"/>
      <c r="OVZ3" s="74"/>
      <c r="OWA3" s="74"/>
      <c r="OWB3" s="74"/>
      <c r="OWC3" s="73"/>
      <c r="OWD3" s="74"/>
      <c r="OWE3" s="74"/>
      <c r="OWF3" s="74"/>
      <c r="OWG3" s="74"/>
      <c r="OWH3" s="74"/>
      <c r="OWI3" s="73"/>
      <c r="OWJ3" s="74"/>
      <c r="OWK3" s="74"/>
      <c r="OWL3" s="74"/>
      <c r="OWM3" s="74"/>
      <c r="OWN3" s="74"/>
      <c r="OWO3" s="73"/>
      <c r="OWP3" s="74"/>
      <c r="OWQ3" s="74"/>
      <c r="OWR3" s="74"/>
      <c r="OWS3" s="74"/>
      <c r="OWT3" s="74"/>
      <c r="OWU3" s="73"/>
      <c r="OWV3" s="74"/>
      <c r="OWW3" s="74"/>
      <c r="OWX3" s="74"/>
      <c r="OWY3" s="74"/>
      <c r="OWZ3" s="74"/>
      <c r="OXA3" s="73"/>
      <c r="OXB3" s="74"/>
      <c r="OXC3" s="74"/>
      <c r="OXD3" s="74"/>
      <c r="OXE3" s="74"/>
      <c r="OXF3" s="74"/>
      <c r="OXG3" s="73"/>
      <c r="OXH3" s="74"/>
      <c r="OXI3" s="74"/>
      <c r="OXJ3" s="74"/>
      <c r="OXK3" s="74"/>
      <c r="OXL3" s="74"/>
      <c r="OXM3" s="73"/>
      <c r="OXN3" s="74"/>
      <c r="OXO3" s="74"/>
      <c r="OXP3" s="74"/>
      <c r="OXQ3" s="74"/>
      <c r="OXR3" s="74"/>
      <c r="OXS3" s="73"/>
      <c r="OXT3" s="74"/>
      <c r="OXU3" s="74"/>
      <c r="OXV3" s="74"/>
      <c r="OXW3" s="74"/>
      <c r="OXX3" s="74"/>
      <c r="OXY3" s="73"/>
      <c r="OXZ3" s="74"/>
      <c r="OYA3" s="74"/>
      <c r="OYB3" s="74"/>
      <c r="OYC3" s="74"/>
      <c r="OYD3" s="74"/>
      <c r="OYE3" s="73"/>
      <c r="OYF3" s="74"/>
      <c r="OYG3" s="74"/>
      <c r="OYH3" s="74"/>
      <c r="OYI3" s="74"/>
      <c r="OYJ3" s="74"/>
      <c r="OYK3" s="73"/>
      <c r="OYL3" s="74"/>
      <c r="OYM3" s="74"/>
      <c r="OYN3" s="74"/>
      <c r="OYO3" s="74"/>
      <c r="OYP3" s="74"/>
      <c r="OYQ3" s="73"/>
      <c r="OYR3" s="74"/>
      <c r="OYS3" s="74"/>
      <c r="OYT3" s="74"/>
      <c r="OYU3" s="74"/>
      <c r="OYV3" s="74"/>
      <c r="OYW3" s="73"/>
      <c r="OYX3" s="74"/>
      <c r="OYY3" s="74"/>
      <c r="OYZ3" s="74"/>
      <c r="OZA3" s="74"/>
      <c r="OZB3" s="74"/>
      <c r="OZC3" s="73"/>
      <c r="OZD3" s="74"/>
      <c r="OZE3" s="74"/>
      <c r="OZF3" s="74"/>
      <c r="OZG3" s="74"/>
      <c r="OZH3" s="74"/>
      <c r="OZI3" s="73"/>
      <c r="OZJ3" s="74"/>
      <c r="OZK3" s="74"/>
      <c r="OZL3" s="74"/>
      <c r="OZM3" s="74"/>
      <c r="OZN3" s="74"/>
      <c r="OZO3" s="73"/>
      <c r="OZP3" s="74"/>
      <c r="OZQ3" s="74"/>
      <c r="OZR3" s="74"/>
      <c r="OZS3" s="74"/>
      <c r="OZT3" s="74"/>
      <c r="OZU3" s="73"/>
      <c r="OZV3" s="74"/>
      <c r="OZW3" s="74"/>
      <c r="OZX3" s="74"/>
      <c r="OZY3" s="74"/>
      <c r="OZZ3" s="74"/>
      <c r="PAA3" s="73"/>
      <c r="PAB3" s="74"/>
      <c r="PAC3" s="74"/>
      <c r="PAD3" s="74"/>
      <c r="PAE3" s="74"/>
      <c r="PAF3" s="74"/>
      <c r="PAG3" s="73"/>
      <c r="PAH3" s="74"/>
      <c r="PAI3" s="74"/>
      <c r="PAJ3" s="74"/>
      <c r="PAK3" s="74"/>
      <c r="PAL3" s="74"/>
      <c r="PAM3" s="73"/>
      <c r="PAN3" s="74"/>
      <c r="PAO3" s="74"/>
      <c r="PAP3" s="74"/>
      <c r="PAQ3" s="74"/>
      <c r="PAR3" s="74"/>
      <c r="PAS3" s="73"/>
      <c r="PAT3" s="74"/>
      <c r="PAU3" s="74"/>
      <c r="PAV3" s="74"/>
      <c r="PAW3" s="74"/>
      <c r="PAX3" s="74"/>
      <c r="PAY3" s="73"/>
      <c r="PAZ3" s="74"/>
      <c r="PBA3" s="74"/>
      <c r="PBB3" s="74"/>
      <c r="PBC3" s="74"/>
      <c r="PBD3" s="74"/>
      <c r="PBE3" s="73"/>
      <c r="PBF3" s="74"/>
      <c r="PBG3" s="74"/>
      <c r="PBH3" s="74"/>
      <c r="PBI3" s="74"/>
      <c r="PBJ3" s="74"/>
      <c r="PBK3" s="73"/>
      <c r="PBL3" s="74"/>
      <c r="PBM3" s="74"/>
      <c r="PBN3" s="74"/>
      <c r="PBO3" s="74"/>
      <c r="PBP3" s="74"/>
      <c r="PBQ3" s="73"/>
      <c r="PBR3" s="74"/>
      <c r="PBS3" s="74"/>
      <c r="PBT3" s="74"/>
      <c r="PBU3" s="74"/>
      <c r="PBV3" s="74"/>
      <c r="PBW3" s="73"/>
      <c r="PBX3" s="74"/>
      <c r="PBY3" s="74"/>
      <c r="PBZ3" s="74"/>
      <c r="PCA3" s="74"/>
      <c r="PCB3" s="74"/>
      <c r="PCC3" s="73"/>
      <c r="PCD3" s="74"/>
      <c r="PCE3" s="74"/>
      <c r="PCF3" s="74"/>
      <c r="PCG3" s="74"/>
      <c r="PCH3" s="74"/>
      <c r="PCI3" s="73"/>
      <c r="PCJ3" s="74"/>
      <c r="PCK3" s="74"/>
      <c r="PCL3" s="74"/>
      <c r="PCM3" s="74"/>
      <c r="PCN3" s="74"/>
      <c r="PCO3" s="73"/>
      <c r="PCP3" s="74"/>
      <c r="PCQ3" s="74"/>
      <c r="PCR3" s="74"/>
      <c r="PCS3" s="74"/>
      <c r="PCT3" s="74"/>
      <c r="PCU3" s="73"/>
      <c r="PCV3" s="74"/>
      <c r="PCW3" s="74"/>
      <c r="PCX3" s="74"/>
      <c r="PCY3" s="74"/>
      <c r="PCZ3" s="74"/>
      <c r="PDA3" s="73"/>
      <c r="PDB3" s="74"/>
      <c r="PDC3" s="74"/>
      <c r="PDD3" s="74"/>
      <c r="PDE3" s="74"/>
      <c r="PDF3" s="74"/>
      <c r="PDG3" s="73"/>
      <c r="PDH3" s="74"/>
      <c r="PDI3" s="74"/>
      <c r="PDJ3" s="74"/>
      <c r="PDK3" s="74"/>
      <c r="PDL3" s="74"/>
      <c r="PDM3" s="73"/>
      <c r="PDN3" s="74"/>
      <c r="PDO3" s="74"/>
      <c r="PDP3" s="74"/>
      <c r="PDQ3" s="74"/>
      <c r="PDR3" s="74"/>
      <c r="PDS3" s="73"/>
      <c r="PDT3" s="74"/>
      <c r="PDU3" s="74"/>
      <c r="PDV3" s="74"/>
      <c r="PDW3" s="74"/>
      <c r="PDX3" s="74"/>
      <c r="PDY3" s="73"/>
      <c r="PDZ3" s="74"/>
      <c r="PEA3" s="74"/>
      <c r="PEB3" s="74"/>
      <c r="PEC3" s="74"/>
      <c r="PED3" s="74"/>
      <c r="PEE3" s="73"/>
      <c r="PEF3" s="74"/>
      <c r="PEG3" s="74"/>
      <c r="PEH3" s="74"/>
      <c r="PEI3" s="74"/>
      <c r="PEJ3" s="74"/>
      <c r="PEK3" s="73"/>
      <c r="PEL3" s="74"/>
      <c r="PEM3" s="74"/>
      <c r="PEN3" s="74"/>
      <c r="PEO3" s="74"/>
      <c r="PEP3" s="74"/>
      <c r="PEQ3" s="73"/>
      <c r="PER3" s="74"/>
      <c r="PES3" s="74"/>
      <c r="PET3" s="74"/>
      <c r="PEU3" s="74"/>
      <c r="PEV3" s="74"/>
      <c r="PEW3" s="73"/>
      <c r="PEX3" s="74"/>
      <c r="PEY3" s="74"/>
      <c r="PEZ3" s="74"/>
      <c r="PFA3" s="74"/>
      <c r="PFB3" s="74"/>
      <c r="PFC3" s="73"/>
      <c r="PFD3" s="74"/>
      <c r="PFE3" s="74"/>
      <c r="PFF3" s="74"/>
      <c r="PFG3" s="74"/>
      <c r="PFH3" s="74"/>
      <c r="PFI3" s="73"/>
      <c r="PFJ3" s="74"/>
      <c r="PFK3" s="74"/>
      <c r="PFL3" s="74"/>
      <c r="PFM3" s="74"/>
      <c r="PFN3" s="74"/>
      <c r="PFO3" s="73"/>
      <c r="PFP3" s="74"/>
      <c r="PFQ3" s="74"/>
      <c r="PFR3" s="74"/>
      <c r="PFS3" s="74"/>
      <c r="PFT3" s="74"/>
      <c r="PFU3" s="73"/>
      <c r="PFV3" s="74"/>
      <c r="PFW3" s="74"/>
      <c r="PFX3" s="74"/>
      <c r="PFY3" s="74"/>
      <c r="PFZ3" s="74"/>
      <c r="PGA3" s="73"/>
      <c r="PGB3" s="74"/>
      <c r="PGC3" s="74"/>
      <c r="PGD3" s="74"/>
      <c r="PGE3" s="74"/>
      <c r="PGF3" s="74"/>
      <c r="PGG3" s="73"/>
      <c r="PGH3" s="74"/>
      <c r="PGI3" s="74"/>
      <c r="PGJ3" s="74"/>
      <c r="PGK3" s="74"/>
      <c r="PGL3" s="74"/>
      <c r="PGM3" s="73"/>
      <c r="PGN3" s="74"/>
      <c r="PGO3" s="74"/>
      <c r="PGP3" s="74"/>
      <c r="PGQ3" s="74"/>
      <c r="PGR3" s="74"/>
      <c r="PGS3" s="73"/>
      <c r="PGT3" s="74"/>
      <c r="PGU3" s="74"/>
      <c r="PGV3" s="74"/>
      <c r="PGW3" s="74"/>
      <c r="PGX3" s="74"/>
      <c r="PGY3" s="73"/>
      <c r="PGZ3" s="74"/>
      <c r="PHA3" s="74"/>
      <c r="PHB3" s="74"/>
      <c r="PHC3" s="74"/>
      <c r="PHD3" s="74"/>
      <c r="PHE3" s="73"/>
      <c r="PHF3" s="74"/>
      <c r="PHG3" s="74"/>
      <c r="PHH3" s="74"/>
      <c r="PHI3" s="74"/>
      <c r="PHJ3" s="74"/>
      <c r="PHK3" s="73"/>
      <c r="PHL3" s="74"/>
      <c r="PHM3" s="74"/>
      <c r="PHN3" s="74"/>
      <c r="PHO3" s="74"/>
      <c r="PHP3" s="74"/>
      <c r="PHQ3" s="73"/>
      <c r="PHR3" s="74"/>
      <c r="PHS3" s="74"/>
      <c r="PHT3" s="74"/>
      <c r="PHU3" s="74"/>
      <c r="PHV3" s="74"/>
      <c r="PHW3" s="73"/>
      <c r="PHX3" s="74"/>
      <c r="PHY3" s="74"/>
      <c r="PHZ3" s="74"/>
      <c r="PIA3" s="74"/>
      <c r="PIB3" s="74"/>
      <c r="PIC3" s="73"/>
      <c r="PID3" s="74"/>
      <c r="PIE3" s="74"/>
      <c r="PIF3" s="74"/>
      <c r="PIG3" s="74"/>
      <c r="PIH3" s="74"/>
      <c r="PII3" s="73"/>
      <c r="PIJ3" s="74"/>
      <c r="PIK3" s="74"/>
      <c r="PIL3" s="74"/>
      <c r="PIM3" s="74"/>
      <c r="PIN3" s="74"/>
      <c r="PIO3" s="73"/>
      <c r="PIP3" s="74"/>
      <c r="PIQ3" s="74"/>
      <c r="PIR3" s="74"/>
      <c r="PIS3" s="74"/>
      <c r="PIT3" s="74"/>
      <c r="PIU3" s="73"/>
      <c r="PIV3" s="74"/>
      <c r="PIW3" s="74"/>
      <c r="PIX3" s="74"/>
      <c r="PIY3" s="74"/>
      <c r="PIZ3" s="74"/>
      <c r="PJA3" s="73"/>
      <c r="PJB3" s="74"/>
      <c r="PJC3" s="74"/>
      <c r="PJD3" s="74"/>
      <c r="PJE3" s="74"/>
      <c r="PJF3" s="74"/>
      <c r="PJG3" s="73"/>
      <c r="PJH3" s="74"/>
      <c r="PJI3" s="74"/>
      <c r="PJJ3" s="74"/>
      <c r="PJK3" s="74"/>
      <c r="PJL3" s="74"/>
      <c r="PJM3" s="73"/>
      <c r="PJN3" s="74"/>
      <c r="PJO3" s="74"/>
      <c r="PJP3" s="74"/>
      <c r="PJQ3" s="74"/>
      <c r="PJR3" s="74"/>
      <c r="PJS3" s="73"/>
      <c r="PJT3" s="74"/>
      <c r="PJU3" s="74"/>
      <c r="PJV3" s="74"/>
      <c r="PJW3" s="74"/>
      <c r="PJX3" s="74"/>
      <c r="PJY3" s="73"/>
      <c r="PJZ3" s="74"/>
      <c r="PKA3" s="74"/>
      <c r="PKB3" s="74"/>
      <c r="PKC3" s="74"/>
      <c r="PKD3" s="74"/>
      <c r="PKE3" s="73"/>
      <c r="PKF3" s="74"/>
      <c r="PKG3" s="74"/>
      <c r="PKH3" s="74"/>
      <c r="PKI3" s="74"/>
      <c r="PKJ3" s="74"/>
      <c r="PKK3" s="73"/>
      <c r="PKL3" s="74"/>
      <c r="PKM3" s="74"/>
      <c r="PKN3" s="74"/>
      <c r="PKO3" s="74"/>
      <c r="PKP3" s="74"/>
      <c r="PKQ3" s="73"/>
      <c r="PKR3" s="74"/>
      <c r="PKS3" s="74"/>
      <c r="PKT3" s="74"/>
      <c r="PKU3" s="74"/>
      <c r="PKV3" s="74"/>
      <c r="PKW3" s="73"/>
      <c r="PKX3" s="74"/>
      <c r="PKY3" s="74"/>
      <c r="PKZ3" s="74"/>
      <c r="PLA3" s="74"/>
      <c r="PLB3" s="74"/>
      <c r="PLC3" s="73"/>
      <c r="PLD3" s="74"/>
      <c r="PLE3" s="74"/>
      <c r="PLF3" s="74"/>
      <c r="PLG3" s="74"/>
      <c r="PLH3" s="74"/>
      <c r="PLI3" s="73"/>
      <c r="PLJ3" s="74"/>
      <c r="PLK3" s="74"/>
      <c r="PLL3" s="74"/>
      <c r="PLM3" s="74"/>
      <c r="PLN3" s="74"/>
      <c r="PLO3" s="73"/>
      <c r="PLP3" s="74"/>
      <c r="PLQ3" s="74"/>
      <c r="PLR3" s="74"/>
      <c r="PLS3" s="74"/>
      <c r="PLT3" s="74"/>
      <c r="PLU3" s="73"/>
      <c r="PLV3" s="74"/>
      <c r="PLW3" s="74"/>
      <c r="PLX3" s="74"/>
      <c r="PLY3" s="74"/>
      <c r="PLZ3" s="74"/>
      <c r="PMA3" s="73"/>
      <c r="PMB3" s="74"/>
      <c r="PMC3" s="74"/>
      <c r="PMD3" s="74"/>
      <c r="PME3" s="74"/>
      <c r="PMF3" s="74"/>
      <c r="PMG3" s="73"/>
      <c r="PMH3" s="74"/>
      <c r="PMI3" s="74"/>
      <c r="PMJ3" s="74"/>
      <c r="PMK3" s="74"/>
      <c r="PML3" s="74"/>
      <c r="PMM3" s="73"/>
      <c r="PMN3" s="74"/>
      <c r="PMO3" s="74"/>
      <c r="PMP3" s="74"/>
      <c r="PMQ3" s="74"/>
      <c r="PMR3" s="74"/>
      <c r="PMS3" s="73"/>
      <c r="PMT3" s="74"/>
      <c r="PMU3" s="74"/>
      <c r="PMV3" s="74"/>
      <c r="PMW3" s="74"/>
      <c r="PMX3" s="74"/>
      <c r="PMY3" s="73"/>
      <c r="PMZ3" s="74"/>
      <c r="PNA3" s="74"/>
      <c r="PNB3" s="74"/>
      <c r="PNC3" s="74"/>
      <c r="PND3" s="74"/>
      <c r="PNE3" s="73"/>
      <c r="PNF3" s="74"/>
      <c r="PNG3" s="74"/>
      <c r="PNH3" s="74"/>
      <c r="PNI3" s="74"/>
      <c r="PNJ3" s="74"/>
      <c r="PNK3" s="73"/>
      <c r="PNL3" s="74"/>
      <c r="PNM3" s="74"/>
      <c r="PNN3" s="74"/>
      <c r="PNO3" s="74"/>
      <c r="PNP3" s="74"/>
      <c r="PNQ3" s="73"/>
      <c r="PNR3" s="74"/>
      <c r="PNS3" s="74"/>
      <c r="PNT3" s="74"/>
      <c r="PNU3" s="74"/>
      <c r="PNV3" s="74"/>
      <c r="PNW3" s="73"/>
      <c r="PNX3" s="74"/>
      <c r="PNY3" s="74"/>
      <c r="PNZ3" s="74"/>
      <c r="POA3" s="74"/>
      <c r="POB3" s="74"/>
      <c r="POC3" s="73"/>
      <c r="POD3" s="74"/>
      <c r="POE3" s="74"/>
      <c r="POF3" s="74"/>
      <c r="POG3" s="74"/>
      <c r="POH3" s="74"/>
      <c r="POI3" s="73"/>
      <c r="POJ3" s="74"/>
      <c r="POK3" s="74"/>
      <c r="POL3" s="74"/>
      <c r="POM3" s="74"/>
      <c r="PON3" s="74"/>
      <c r="POO3" s="73"/>
      <c r="POP3" s="74"/>
      <c r="POQ3" s="74"/>
      <c r="POR3" s="74"/>
      <c r="POS3" s="74"/>
      <c r="POT3" s="74"/>
      <c r="POU3" s="73"/>
      <c r="POV3" s="74"/>
      <c r="POW3" s="74"/>
      <c r="POX3" s="74"/>
      <c r="POY3" s="74"/>
      <c r="POZ3" s="74"/>
      <c r="PPA3" s="73"/>
      <c r="PPB3" s="74"/>
      <c r="PPC3" s="74"/>
      <c r="PPD3" s="74"/>
      <c r="PPE3" s="74"/>
      <c r="PPF3" s="74"/>
      <c r="PPG3" s="73"/>
      <c r="PPH3" s="74"/>
      <c r="PPI3" s="74"/>
      <c r="PPJ3" s="74"/>
      <c r="PPK3" s="74"/>
      <c r="PPL3" s="74"/>
      <c r="PPM3" s="73"/>
      <c r="PPN3" s="74"/>
      <c r="PPO3" s="74"/>
      <c r="PPP3" s="74"/>
      <c r="PPQ3" s="74"/>
      <c r="PPR3" s="74"/>
      <c r="PPS3" s="73"/>
      <c r="PPT3" s="74"/>
      <c r="PPU3" s="74"/>
      <c r="PPV3" s="74"/>
      <c r="PPW3" s="74"/>
      <c r="PPX3" s="74"/>
      <c r="PPY3" s="73"/>
      <c r="PPZ3" s="74"/>
      <c r="PQA3" s="74"/>
      <c r="PQB3" s="74"/>
      <c r="PQC3" s="74"/>
      <c r="PQD3" s="74"/>
      <c r="PQE3" s="73"/>
      <c r="PQF3" s="74"/>
      <c r="PQG3" s="74"/>
      <c r="PQH3" s="74"/>
      <c r="PQI3" s="74"/>
      <c r="PQJ3" s="74"/>
      <c r="PQK3" s="73"/>
      <c r="PQL3" s="74"/>
      <c r="PQM3" s="74"/>
      <c r="PQN3" s="74"/>
      <c r="PQO3" s="74"/>
      <c r="PQP3" s="74"/>
      <c r="PQQ3" s="73"/>
      <c r="PQR3" s="74"/>
      <c r="PQS3" s="74"/>
      <c r="PQT3" s="74"/>
      <c r="PQU3" s="74"/>
      <c r="PQV3" s="74"/>
      <c r="PQW3" s="73"/>
      <c r="PQX3" s="74"/>
      <c r="PQY3" s="74"/>
      <c r="PQZ3" s="74"/>
      <c r="PRA3" s="74"/>
      <c r="PRB3" s="74"/>
      <c r="PRC3" s="73"/>
      <c r="PRD3" s="74"/>
      <c r="PRE3" s="74"/>
      <c r="PRF3" s="74"/>
      <c r="PRG3" s="74"/>
      <c r="PRH3" s="74"/>
      <c r="PRI3" s="73"/>
      <c r="PRJ3" s="74"/>
      <c r="PRK3" s="74"/>
      <c r="PRL3" s="74"/>
      <c r="PRM3" s="74"/>
      <c r="PRN3" s="74"/>
      <c r="PRO3" s="73"/>
      <c r="PRP3" s="74"/>
      <c r="PRQ3" s="74"/>
      <c r="PRR3" s="74"/>
      <c r="PRS3" s="74"/>
      <c r="PRT3" s="74"/>
      <c r="PRU3" s="73"/>
      <c r="PRV3" s="74"/>
      <c r="PRW3" s="74"/>
      <c r="PRX3" s="74"/>
      <c r="PRY3" s="74"/>
      <c r="PRZ3" s="74"/>
      <c r="PSA3" s="73"/>
      <c r="PSB3" s="74"/>
      <c r="PSC3" s="74"/>
      <c r="PSD3" s="74"/>
      <c r="PSE3" s="74"/>
      <c r="PSF3" s="74"/>
      <c r="PSG3" s="73"/>
      <c r="PSH3" s="74"/>
      <c r="PSI3" s="74"/>
      <c r="PSJ3" s="74"/>
      <c r="PSK3" s="74"/>
      <c r="PSL3" s="74"/>
      <c r="PSM3" s="73"/>
      <c r="PSN3" s="74"/>
      <c r="PSO3" s="74"/>
      <c r="PSP3" s="74"/>
      <c r="PSQ3" s="74"/>
      <c r="PSR3" s="74"/>
      <c r="PSS3" s="73"/>
      <c r="PST3" s="74"/>
      <c r="PSU3" s="74"/>
      <c r="PSV3" s="74"/>
      <c r="PSW3" s="74"/>
      <c r="PSX3" s="74"/>
      <c r="PSY3" s="73"/>
      <c r="PSZ3" s="74"/>
      <c r="PTA3" s="74"/>
      <c r="PTB3" s="74"/>
      <c r="PTC3" s="74"/>
      <c r="PTD3" s="74"/>
      <c r="PTE3" s="73"/>
      <c r="PTF3" s="74"/>
      <c r="PTG3" s="74"/>
      <c r="PTH3" s="74"/>
      <c r="PTI3" s="74"/>
      <c r="PTJ3" s="74"/>
      <c r="PTK3" s="73"/>
      <c r="PTL3" s="74"/>
      <c r="PTM3" s="74"/>
      <c r="PTN3" s="74"/>
      <c r="PTO3" s="74"/>
      <c r="PTP3" s="74"/>
      <c r="PTQ3" s="73"/>
      <c r="PTR3" s="74"/>
      <c r="PTS3" s="74"/>
      <c r="PTT3" s="74"/>
      <c r="PTU3" s="74"/>
      <c r="PTV3" s="74"/>
      <c r="PTW3" s="73"/>
      <c r="PTX3" s="74"/>
      <c r="PTY3" s="74"/>
      <c r="PTZ3" s="74"/>
      <c r="PUA3" s="74"/>
      <c r="PUB3" s="74"/>
      <c r="PUC3" s="73"/>
      <c r="PUD3" s="74"/>
      <c r="PUE3" s="74"/>
      <c r="PUF3" s="74"/>
      <c r="PUG3" s="74"/>
      <c r="PUH3" s="74"/>
      <c r="PUI3" s="73"/>
      <c r="PUJ3" s="74"/>
      <c r="PUK3" s="74"/>
      <c r="PUL3" s="74"/>
      <c r="PUM3" s="74"/>
      <c r="PUN3" s="74"/>
      <c r="PUO3" s="73"/>
      <c r="PUP3" s="74"/>
      <c r="PUQ3" s="74"/>
      <c r="PUR3" s="74"/>
      <c r="PUS3" s="74"/>
      <c r="PUT3" s="74"/>
      <c r="PUU3" s="73"/>
      <c r="PUV3" s="74"/>
      <c r="PUW3" s="74"/>
      <c r="PUX3" s="74"/>
      <c r="PUY3" s="74"/>
      <c r="PUZ3" s="74"/>
      <c r="PVA3" s="73"/>
      <c r="PVB3" s="74"/>
      <c r="PVC3" s="74"/>
      <c r="PVD3" s="74"/>
      <c r="PVE3" s="74"/>
      <c r="PVF3" s="74"/>
      <c r="PVG3" s="73"/>
      <c r="PVH3" s="74"/>
      <c r="PVI3" s="74"/>
      <c r="PVJ3" s="74"/>
      <c r="PVK3" s="74"/>
      <c r="PVL3" s="74"/>
      <c r="PVM3" s="73"/>
      <c r="PVN3" s="74"/>
      <c r="PVO3" s="74"/>
      <c r="PVP3" s="74"/>
      <c r="PVQ3" s="74"/>
      <c r="PVR3" s="74"/>
      <c r="PVS3" s="73"/>
      <c r="PVT3" s="74"/>
      <c r="PVU3" s="74"/>
      <c r="PVV3" s="74"/>
      <c r="PVW3" s="74"/>
      <c r="PVX3" s="74"/>
      <c r="PVY3" s="73"/>
      <c r="PVZ3" s="74"/>
      <c r="PWA3" s="74"/>
      <c r="PWB3" s="74"/>
      <c r="PWC3" s="74"/>
      <c r="PWD3" s="74"/>
      <c r="PWE3" s="73"/>
      <c r="PWF3" s="74"/>
      <c r="PWG3" s="74"/>
      <c r="PWH3" s="74"/>
      <c r="PWI3" s="74"/>
      <c r="PWJ3" s="74"/>
      <c r="PWK3" s="73"/>
      <c r="PWL3" s="74"/>
      <c r="PWM3" s="74"/>
      <c r="PWN3" s="74"/>
      <c r="PWO3" s="74"/>
      <c r="PWP3" s="74"/>
      <c r="PWQ3" s="73"/>
      <c r="PWR3" s="74"/>
      <c r="PWS3" s="74"/>
      <c r="PWT3" s="74"/>
      <c r="PWU3" s="74"/>
      <c r="PWV3" s="74"/>
      <c r="PWW3" s="73"/>
      <c r="PWX3" s="74"/>
      <c r="PWY3" s="74"/>
      <c r="PWZ3" s="74"/>
      <c r="PXA3" s="74"/>
      <c r="PXB3" s="74"/>
      <c r="PXC3" s="73"/>
      <c r="PXD3" s="74"/>
      <c r="PXE3" s="74"/>
      <c r="PXF3" s="74"/>
      <c r="PXG3" s="74"/>
      <c r="PXH3" s="74"/>
      <c r="PXI3" s="73"/>
      <c r="PXJ3" s="74"/>
      <c r="PXK3" s="74"/>
      <c r="PXL3" s="74"/>
      <c r="PXM3" s="74"/>
      <c r="PXN3" s="74"/>
      <c r="PXO3" s="73"/>
      <c r="PXP3" s="74"/>
      <c r="PXQ3" s="74"/>
      <c r="PXR3" s="74"/>
      <c r="PXS3" s="74"/>
      <c r="PXT3" s="74"/>
      <c r="PXU3" s="73"/>
      <c r="PXV3" s="74"/>
      <c r="PXW3" s="74"/>
      <c r="PXX3" s="74"/>
      <c r="PXY3" s="74"/>
      <c r="PXZ3" s="74"/>
      <c r="PYA3" s="73"/>
      <c r="PYB3" s="74"/>
      <c r="PYC3" s="74"/>
      <c r="PYD3" s="74"/>
      <c r="PYE3" s="74"/>
      <c r="PYF3" s="74"/>
      <c r="PYG3" s="73"/>
      <c r="PYH3" s="74"/>
      <c r="PYI3" s="74"/>
      <c r="PYJ3" s="74"/>
      <c r="PYK3" s="74"/>
      <c r="PYL3" s="74"/>
      <c r="PYM3" s="73"/>
      <c r="PYN3" s="74"/>
      <c r="PYO3" s="74"/>
      <c r="PYP3" s="74"/>
      <c r="PYQ3" s="74"/>
      <c r="PYR3" s="74"/>
      <c r="PYS3" s="73"/>
      <c r="PYT3" s="74"/>
      <c r="PYU3" s="74"/>
      <c r="PYV3" s="74"/>
      <c r="PYW3" s="74"/>
      <c r="PYX3" s="74"/>
      <c r="PYY3" s="73"/>
      <c r="PYZ3" s="74"/>
      <c r="PZA3" s="74"/>
      <c r="PZB3" s="74"/>
      <c r="PZC3" s="74"/>
      <c r="PZD3" s="74"/>
      <c r="PZE3" s="73"/>
      <c r="PZF3" s="74"/>
      <c r="PZG3" s="74"/>
      <c r="PZH3" s="74"/>
      <c r="PZI3" s="74"/>
      <c r="PZJ3" s="74"/>
      <c r="PZK3" s="73"/>
      <c r="PZL3" s="74"/>
      <c r="PZM3" s="74"/>
      <c r="PZN3" s="74"/>
      <c r="PZO3" s="74"/>
      <c r="PZP3" s="74"/>
      <c r="PZQ3" s="73"/>
      <c r="PZR3" s="74"/>
      <c r="PZS3" s="74"/>
      <c r="PZT3" s="74"/>
      <c r="PZU3" s="74"/>
      <c r="PZV3" s="74"/>
      <c r="PZW3" s="73"/>
      <c r="PZX3" s="74"/>
      <c r="PZY3" s="74"/>
      <c r="PZZ3" s="74"/>
      <c r="QAA3" s="74"/>
      <c r="QAB3" s="74"/>
      <c r="QAC3" s="73"/>
      <c r="QAD3" s="74"/>
      <c r="QAE3" s="74"/>
      <c r="QAF3" s="74"/>
      <c r="QAG3" s="74"/>
      <c r="QAH3" s="74"/>
      <c r="QAI3" s="73"/>
      <c r="QAJ3" s="74"/>
      <c r="QAK3" s="74"/>
      <c r="QAL3" s="74"/>
      <c r="QAM3" s="74"/>
      <c r="QAN3" s="74"/>
      <c r="QAO3" s="73"/>
      <c r="QAP3" s="74"/>
      <c r="QAQ3" s="74"/>
      <c r="QAR3" s="74"/>
      <c r="QAS3" s="74"/>
      <c r="QAT3" s="74"/>
      <c r="QAU3" s="73"/>
      <c r="QAV3" s="74"/>
      <c r="QAW3" s="74"/>
      <c r="QAX3" s="74"/>
      <c r="QAY3" s="74"/>
      <c r="QAZ3" s="74"/>
      <c r="QBA3" s="73"/>
      <c r="QBB3" s="74"/>
      <c r="QBC3" s="74"/>
      <c r="QBD3" s="74"/>
      <c r="QBE3" s="74"/>
      <c r="QBF3" s="74"/>
      <c r="QBG3" s="73"/>
      <c r="QBH3" s="74"/>
      <c r="QBI3" s="74"/>
      <c r="QBJ3" s="74"/>
      <c r="QBK3" s="74"/>
      <c r="QBL3" s="74"/>
      <c r="QBM3" s="73"/>
      <c r="QBN3" s="74"/>
      <c r="QBO3" s="74"/>
      <c r="QBP3" s="74"/>
      <c r="QBQ3" s="74"/>
      <c r="QBR3" s="74"/>
      <c r="QBS3" s="73"/>
      <c r="QBT3" s="74"/>
      <c r="QBU3" s="74"/>
      <c r="QBV3" s="74"/>
      <c r="QBW3" s="74"/>
      <c r="QBX3" s="74"/>
      <c r="QBY3" s="73"/>
      <c r="QBZ3" s="74"/>
      <c r="QCA3" s="74"/>
      <c r="QCB3" s="74"/>
      <c r="QCC3" s="74"/>
      <c r="QCD3" s="74"/>
      <c r="QCE3" s="73"/>
      <c r="QCF3" s="74"/>
      <c r="QCG3" s="74"/>
      <c r="QCH3" s="74"/>
      <c r="QCI3" s="74"/>
      <c r="QCJ3" s="74"/>
      <c r="QCK3" s="73"/>
      <c r="QCL3" s="74"/>
      <c r="QCM3" s="74"/>
      <c r="QCN3" s="74"/>
      <c r="QCO3" s="74"/>
      <c r="QCP3" s="74"/>
      <c r="QCQ3" s="73"/>
      <c r="QCR3" s="74"/>
      <c r="QCS3" s="74"/>
      <c r="QCT3" s="74"/>
      <c r="QCU3" s="74"/>
      <c r="QCV3" s="74"/>
      <c r="QCW3" s="73"/>
      <c r="QCX3" s="74"/>
      <c r="QCY3" s="74"/>
      <c r="QCZ3" s="74"/>
      <c r="QDA3" s="74"/>
      <c r="QDB3" s="74"/>
      <c r="QDC3" s="73"/>
      <c r="QDD3" s="74"/>
      <c r="QDE3" s="74"/>
      <c r="QDF3" s="74"/>
      <c r="QDG3" s="74"/>
      <c r="QDH3" s="74"/>
      <c r="QDI3" s="73"/>
      <c r="QDJ3" s="74"/>
      <c r="QDK3" s="74"/>
      <c r="QDL3" s="74"/>
      <c r="QDM3" s="74"/>
      <c r="QDN3" s="74"/>
      <c r="QDO3" s="73"/>
      <c r="QDP3" s="74"/>
      <c r="QDQ3" s="74"/>
      <c r="QDR3" s="74"/>
      <c r="QDS3" s="74"/>
      <c r="QDT3" s="74"/>
      <c r="QDU3" s="73"/>
      <c r="QDV3" s="74"/>
      <c r="QDW3" s="74"/>
      <c r="QDX3" s="74"/>
      <c r="QDY3" s="74"/>
      <c r="QDZ3" s="74"/>
      <c r="QEA3" s="73"/>
      <c r="QEB3" s="74"/>
      <c r="QEC3" s="74"/>
      <c r="QED3" s="74"/>
      <c r="QEE3" s="74"/>
      <c r="QEF3" s="74"/>
      <c r="QEG3" s="73"/>
      <c r="QEH3" s="74"/>
      <c r="QEI3" s="74"/>
      <c r="QEJ3" s="74"/>
      <c r="QEK3" s="74"/>
      <c r="QEL3" s="74"/>
      <c r="QEM3" s="73"/>
      <c r="QEN3" s="74"/>
      <c r="QEO3" s="74"/>
      <c r="QEP3" s="74"/>
      <c r="QEQ3" s="74"/>
      <c r="QER3" s="74"/>
      <c r="QES3" s="73"/>
      <c r="QET3" s="74"/>
      <c r="QEU3" s="74"/>
      <c r="QEV3" s="74"/>
      <c r="QEW3" s="74"/>
      <c r="QEX3" s="74"/>
      <c r="QEY3" s="73"/>
      <c r="QEZ3" s="74"/>
      <c r="QFA3" s="74"/>
      <c r="QFB3" s="74"/>
      <c r="QFC3" s="74"/>
      <c r="QFD3" s="74"/>
      <c r="QFE3" s="73"/>
      <c r="QFF3" s="74"/>
      <c r="QFG3" s="74"/>
      <c r="QFH3" s="74"/>
      <c r="QFI3" s="74"/>
      <c r="QFJ3" s="74"/>
      <c r="QFK3" s="73"/>
      <c r="QFL3" s="74"/>
      <c r="QFM3" s="74"/>
      <c r="QFN3" s="74"/>
      <c r="QFO3" s="74"/>
      <c r="QFP3" s="74"/>
      <c r="QFQ3" s="73"/>
      <c r="QFR3" s="74"/>
      <c r="QFS3" s="74"/>
      <c r="QFT3" s="74"/>
      <c r="QFU3" s="74"/>
      <c r="QFV3" s="74"/>
      <c r="QFW3" s="73"/>
      <c r="QFX3" s="74"/>
      <c r="QFY3" s="74"/>
      <c r="QFZ3" s="74"/>
      <c r="QGA3" s="74"/>
      <c r="QGB3" s="74"/>
      <c r="QGC3" s="73"/>
      <c r="QGD3" s="74"/>
      <c r="QGE3" s="74"/>
      <c r="QGF3" s="74"/>
      <c r="QGG3" s="74"/>
      <c r="QGH3" s="74"/>
      <c r="QGI3" s="73"/>
      <c r="QGJ3" s="74"/>
      <c r="QGK3" s="74"/>
      <c r="QGL3" s="74"/>
      <c r="QGM3" s="74"/>
      <c r="QGN3" s="74"/>
      <c r="QGO3" s="73"/>
      <c r="QGP3" s="74"/>
      <c r="QGQ3" s="74"/>
      <c r="QGR3" s="74"/>
      <c r="QGS3" s="74"/>
      <c r="QGT3" s="74"/>
      <c r="QGU3" s="73"/>
      <c r="QGV3" s="74"/>
      <c r="QGW3" s="74"/>
      <c r="QGX3" s="74"/>
      <c r="QGY3" s="74"/>
      <c r="QGZ3" s="74"/>
      <c r="QHA3" s="73"/>
      <c r="QHB3" s="74"/>
      <c r="QHC3" s="74"/>
      <c r="QHD3" s="74"/>
      <c r="QHE3" s="74"/>
      <c r="QHF3" s="74"/>
      <c r="QHG3" s="73"/>
      <c r="QHH3" s="74"/>
      <c r="QHI3" s="74"/>
      <c r="QHJ3" s="74"/>
      <c r="QHK3" s="74"/>
      <c r="QHL3" s="74"/>
      <c r="QHM3" s="73"/>
      <c r="QHN3" s="74"/>
      <c r="QHO3" s="74"/>
      <c r="QHP3" s="74"/>
      <c r="QHQ3" s="74"/>
      <c r="QHR3" s="74"/>
      <c r="QHS3" s="73"/>
      <c r="QHT3" s="74"/>
      <c r="QHU3" s="74"/>
      <c r="QHV3" s="74"/>
      <c r="QHW3" s="74"/>
      <c r="QHX3" s="74"/>
      <c r="QHY3" s="73"/>
      <c r="QHZ3" s="74"/>
      <c r="QIA3" s="74"/>
      <c r="QIB3" s="74"/>
      <c r="QIC3" s="74"/>
      <c r="QID3" s="74"/>
      <c r="QIE3" s="73"/>
      <c r="QIF3" s="74"/>
      <c r="QIG3" s="74"/>
      <c r="QIH3" s="74"/>
      <c r="QII3" s="74"/>
      <c r="QIJ3" s="74"/>
      <c r="QIK3" s="73"/>
      <c r="QIL3" s="74"/>
      <c r="QIM3" s="74"/>
      <c r="QIN3" s="74"/>
      <c r="QIO3" s="74"/>
      <c r="QIP3" s="74"/>
      <c r="QIQ3" s="73"/>
      <c r="QIR3" s="74"/>
      <c r="QIS3" s="74"/>
      <c r="QIT3" s="74"/>
      <c r="QIU3" s="74"/>
      <c r="QIV3" s="74"/>
      <c r="QIW3" s="73"/>
      <c r="QIX3" s="74"/>
      <c r="QIY3" s="74"/>
      <c r="QIZ3" s="74"/>
      <c r="QJA3" s="74"/>
      <c r="QJB3" s="74"/>
      <c r="QJC3" s="73"/>
      <c r="QJD3" s="74"/>
      <c r="QJE3" s="74"/>
      <c r="QJF3" s="74"/>
      <c r="QJG3" s="74"/>
      <c r="QJH3" s="74"/>
      <c r="QJI3" s="73"/>
      <c r="QJJ3" s="74"/>
      <c r="QJK3" s="74"/>
      <c r="QJL3" s="74"/>
      <c r="QJM3" s="74"/>
      <c r="QJN3" s="74"/>
      <c r="QJO3" s="73"/>
      <c r="QJP3" s="74"/>
      <c r="QJQ3" s="74"/>
      <c r="QJR3" s="74"/>
      <c r="QJS3" s="74"/>
      <c r="QJT3" s="74"/>
      <c r="QJU3" s="73"/>
      <c r="QJV3" s="74"/>
      <c r="QJW3" s="74"/>
      <c r="QJX3" s="74"/>
      <c r="QJY3" s="74"/>
      <c r="QJZ3" s="74"/>
      <c r="QKA3" s="73"/>
      <c r="QKB3" s="74"/>
      <c r="QKC3" s="74"/>
      <c r="QKD3" s="74"/>
      <c r="QKE3" s="74"/>
      <c r="QKF3" s="74"/>
      <c r="QKG3" s="73"/>
      <c r="QKH3" s="74"/>
      <c r="QKI3" s="74"/>
      <c r="QKJ3" s="74"/>
      <c r="QKK3" s="74"/>
      <c r="QKL3" s="74"/>
      <c r="QKM3" s="73"/>
      <c r="QKN3" s="74"/>
      <c r="QKO3" s="74"/>
      <c r="QKP3" s="74"/>
      <c r="QKQ3" s="74"/>
      <c r="QKR3" s="74"/>
      <c r="QKS3" s="73"/>
      <c r="QKT3" s="74"/>
      <c r="QKU3" s="74"/>
      <c r="QKV3" s="74"/>
      <c r="QKW3" s="74"/>
      <c r="QKX3" s="74"/>
      <c r="QKY3" s="73"/>
      <c r="QKZ3" s="74"/>
      <c r="QLA3" s="74"/>
      <c r="QLB3" s="74"/>
      <c r="QLC3" s="74"/>
      <c r="QLD3" s="74"/>
      <c r="QLE3" s="73"/>
      <c r="QLF3" s="74"/>
      <c r="QLG3" s="74"/>
      <c r="QLH3" s="74"/>
      <c r="QLI3" s="74"/>
      <c r="QLJ3" s="74"/>
      <c r="QLK3" s="73"/>
      <c r="QLL3" s="74"/>
      <c r="QLM3" s="74"/>
      <c r="QLN3" s="74"/>
      <c r="QLO3" s="74"/>
      <c r="QLP3" s="74"/>
      <c r="QLQ3" s="73"/>
      <c r="QLR3" s="74"/>
      <c r="QLS3" s="74"/>
      <c r="QLT3" s="74"/>
      <c r="QLU3" s="74"/>
      <c r="QLV3" s="74"/>
      <c r="QLW3" s="73"/>
      <c r="QLX3" s="74"/>
      <c r="QLY3" s="74"/>
      <c r="QLZ3" s="74"/>
      <c r="QMA3" s="74"/>
      <c r="QMB3" s="74"/>
      <c r="QMC3" s="73"/>
      <c r="QMD3" s="74"/>
      <c r="QME3" s="74"/>
      <c r="QMF3" s="74"/>
      <c r="QMG3" s="74"/>
      <c r="QMH3" s="74"/>
      <c r="QMI3" s="73"/>
      <c r="QMJ3" s="74"/>
      <c r="QMK3" s="74"/>
      <c r="QML3" s="74"/>
      <c r="QMM3" s="74"/>
      <c r="QMN3" s="74"/>
      <c r="QMO3" s="73"/>
      <c r="QMP3" s="74"/>
      <c r="QMQ3" s="74"/>
      <c r="QMR3" s="74"/>
      <c r="QMS3" s="74"/>
      <c r="QMT3" s="74"/>
      <c r="QMU3" s="73"/>
      <c r="QMV3" s="74"/>
      <c r="QMW3" s="74"/>
      <c r="QMX3" s="74"/>
      <c r="QMY3" s="74"/>
      <c r="QMZ3" s="74"/>
      <c r="QNA3" s="73"/>
      <c r="QNB3" s="74"/>
      <c r="QNC3" s="74"/>
      <c r="QND3" s="74"/>
      <c r="QNE3" s="74"/>
      <c r="QNF3" s="74"/>
      <c r="QNG3" s="73"/>
      <c r="QNH3" s="74"/>
      <c r="QNI3" s="74"/>
      <c r="QNJ3" s="74"/>
      <c r="QNK3" s="74"/>
      <c r="QNL3" s="74"/>
      <c r="QNM3" s="73"/>
      <c r="QNN3" s="74"/>
      <c r="QNO3" s="74"/>
      <c r="QNP3" s="74"/>
      <c r="QNQ3" s="74"/>
      <c r="QNR3" s="74"/>
      <c r="QNS3" s="73"/>
      <c r="QNT3" s="74"/>
      <c r="QNU3" s="74"/>
      <c r="QNV3" s="74"/>
      <c r="QNW3" s="74"/>
      <c r="QNX3" s="74"/>
      <c r="QNY3" s="73"/>
      <c r="QNZ3" s="74"/>
      <c r="QOA3" s="74"/>
      <c r="QOB3" s="74"/>
      <c r="QOC3" s="74"/>
      <c r="QOD3" s="74"/>
      <c r="QOE3" s="73"/>
      <c r="QOF3" s="74"/>
      <c r="QOG3" s="74"/>
      <c r="QOH3" s="74"/>
      <c r="QOI3" s="74"/>
      <c r="QOJ3" s="74"/>
      <c r="QOK3" s="73"/>
      <c r="QOL3" s="74"/>
      <c r="QOM3" s="74"/>
      <c r="QON3" s="74"/>
      <c r="QOO3" s="74"/>
      <c r="QOP3" s="74"/>
      <c r="QOQ3" s="73"/>
      <c r="QOR3" s="74"/>
      <c r="QOS3" s="74"/>
      <c r="QOT3" s="74"/>
      <c r="QOU3" s="74"/>
      <c r="QOV3" s="74"/>
      <c r="QOW3" s="73"/>
      <c r="QOX3" s="74"/>
      <c r="QOY3" s="74"/>
      <c r="QOZ3" s="74"/>
      <c r="QPA3" s="74"/>
      <c r="QPB3" s="74"/>
      <c r="QPC3" s="73"/>
      <c r="QPD3" s="74"/>
      <c r="QPE3" s="74"/>
      <c r="QPF3" s="74"/>
      <c r="QPG3" s="74"/>
      <c r="QPH3" s="74"/>
      <c r="QPI3" s="73"/>
      <c r="QPJ3" s="74"/>
      <c r="QPK3" s="74"/>
      <c r="QPL3" s="74"/>
      <c r="QPM3" s="74"/>
      <c r="QPN3" s="74"/>
      <c r="QPO3" s="73"/>
      <c r="QPP3" s="74"/>
      <c r="QPQ3" s="74"/>
      <c r="QPR3" s="74"/>
      <c r="QPS3" s="74"/>
      <c r="QPT3" s="74"/>
      <c r="QPU3" s="73"/>
      <c r="QPV3" s="74"/>
      <c r="QPW3" s="74"/>
      <c r="QPX3" s="74"/>
      <c r="QPY3" s="74"/>
      <c r="QPZ3" s="74"/>
      <c r="QQA3" s="73"/>
      <c r="QQB3" s="74"/>
      <c r="QQC3" s="74"/>
      <c r="QQD3" s="74"/>
      <c r="QQE3" s="74"/>
      <c r="QQF3" s="74"/>
      <c r="QQG3" s="73"/>
      <c r="QQH3" s="74"/>
      <c r="QQI3" s="74"/>
      <c r="QQJ3" s="74"/>
      <c r="QQK3" s="74"/>
      <c r="QQL3" s="74"/>
      <c r="QQM3" s="73"/>
      <c r="QQN3" s="74"/>
      <c r="QQO3" s="74"/>
      <c r="QQP3" s="74"/>
      <c r="QQQ3" s="74"/>
      <c r="QQR3" s="74"/>
      <c r="QQS3" s="73"/>
      <c r="QQT3" s="74"/>
      <c r="QQU3" s="74"/>
      <c r="QQV3" s="74"/>
      <c r="QQW3" s="74"/>
      <c r="QQX3" s="74"/>
      <c r="QQY3" s="73"/>
      <c r="QQZ3" s="74"/>
      <c r="QRA3" s="74"/>
      <c r="QRB3" s="74"/>
      <c r="QRC3" s="74"/>
      <c r="QRD3" s="74"/>
      <c r="QRE3" s="73"/>
      <c r="QRF3" s="74"/>
      <c r="QRG3" s="74"/>
      <c r="QRH3" s="74"/>
      <c r="QRI3" s="74"/>
      <c r="QRJ3" s="74"/>
      <c r="QRK3" s="73"/>
      <c r="QRL3" s="74"/>
      <c r="QRM3" s="74"/>
      <c r="QRN3" s="74"/>
      <c r="QRO3" s="74"/>
      <c r="QRP3" s="74"/>
      <c r="QRQ3" s="73"/>
      <c r="QRR3" s="74"/>
      <c r="QRS3" s="74"/>
      <c r="QRT3" s="74"/>
      <c r="QRU3" s="74"/>
      <c r="QRV3" s="74"/>
      <c r="QRW3" s="73"/>
      <c r="QRX3" s="74"/>
      <c r="QRY3" s="74"/>
      <c r="QRZ3" s="74"/>
      <c r="QSA3" s="74"/>
      <c r="QSB3" s="74"/>
      <c r="QSC3" s="73"/>
      <c r="QSD3" s="74"/>
      <c r="QSE3" s="74"/>
      <c r="QSF3" s="74"/>
      <c r="QSG3" s="74"/>
      <c r="QSH3" s="74"/>
      <c r="QSI3" s="73"/>
      <c r="QSJ3" s="74"/>
      <c r="QSK3" s="74"/>
      <c r="QSL3" s="74"/>
      <c r="QSM3" s="74"/>
      <c r="QSN3" s="74"/>
      <c r="QSO3" s="73"/>
      <c r="QSP3" s="74"/>
      <c r="QSQ3" s="74"/>
      <c r="QSR3" s="74"/>
      <c r="QSS3" s="74"/>
      <c r="QST3" s="74"/>
      <c r="QSU3" s="73"/>
      <c r="QSV3" s="74"/>
      <c r="QSW3" s="74"/>
      <c r="QSX3" s="74"/>
      <c r="QSY3" s="74"/>
      <c r="QSZ3" s="74"/>
      <c r="QTA3" s="73"/>
      <c r="QTB3" s="74"/>
      <c r="QTC3" s="74"/>
      <c r="QTD3" s="74"/>
      <c r="QTE3" s="74"/>
      <c r="QTF3" s="74"/>
      <c r="QTG3" s="73"/>
      <c r="QTH3" s="74"/>
      <c r="QTI3" s="74"/>
      <c r="QTJ3" s="74"/>
      <c r="QTK3" s="74"/>
      <c r="QTL3" s="74"/>
      <c r="QTM3" s="73"/>
      <c r="QTN3" s="74"/>
      <c r="QTO3" s="74"/>
      <c r="QTP3" s="74"/>
      <c r="QTQ3" s="74"/>
      <c r="QTR3" s="74"/>
      <c r="QTS3" s="73"/>
      <c r="QTT3" s="74"/>
      <c r="QTU3" s="74"/>
      <c r="QTV3" s="74"/>
      <c r="QTW3" s="74"/>
      <c r="QTX3" s="74"/>
      <c r="QTY3" s="73"/>
      <c r="QTZ3" s="74"/>
      <c r="QUA3" s="74"/>
      <c r="QUB3" s="74"/>
      <c r="QUC3" s="74"/>
      <c r="QUD3" s="74"/>
      <c r="QUE3" s="73"/>
      <c r="QUF3" s="74"/>
      <c r="QUG3" s="74"/>
      <c r="QUH3" s="74"/>
      <c r="QUI3" s="74"/>
      <c r="QUJ3" s="74"/>
      <c r="QUK3" s="73"/>
      <c r="QUL3" s="74"/>
      <c r="QUM3" s="74"/>
      <c r="QUN3" s="74"/>
      <c r="QUO3" s="74"/>
      <c r="QUP3" s="74"/>
      <c r="QUQ3" s="73"/>
      <c r="QUR3" s="74"/>
      <c r="QUS3" s="74"/>
      <c r="QUT3" s="74"/>
      <c r="QUU3" s="74"/>
      <c r="QUV3" s="74"/>
      <c r="QUW3" s="73"/>
      <c r="QUX3" s="74"/>
      <c r="QUY3" s="74"/>
      <c r="QUZ3" s="74"/>
      <c r="QVA3" s="74"/>
      <c r="QVB3" s="74"/>
      <c r="QVC3" s="73"/>
      <c r="QVD3" s="74"/>
      <c r="QVE3" s="74"/>
      <c r="QVF3" s="74"/>
      <c r="QVG3" s="74"/>
      <c r="QVH3" s="74"/>
      <c r="QVI3" s="73"/>
      <c r="QVJ3" s="74"/>
      <c r="QVK3" s="74"/>
      <c r="QVL3" s="74"/>
      <c r="QVM3" s="74"/>
      <c r="QVN3" s="74"/>
      <c r="QVO3" s="73"/>
      <c r="QVP3" s="74"/>
      <c r="QVQ3" s="74"/>
      <c r="QVR3" s="74"/>
      <c r="QVS3" s="74"/>
      <c r="QVT3" s="74"/>
      <c r="QVU3" s="73"/>
      <c r="QVV3" s="74"/>
      <c r="QVW3" s="74"/>
      <c r="QVX3" s="74"/>
      <c r="QVY3" s="74"/>
      <c r="QVZ3" s="74"/>
      <c r="QWA3" s="73"/>
      <c r="QWB3" s="74"/>
      <c r="QWC3" s="74"/>
      <c r="QWD3" s="74"/>
      <c r="QWE3" s="74"/>
      <c r="QWF3" s="74"/>
      <c r="QWG3" s="73"/>
      <c r="QWH3" s="74"/>
      <c r="QWI3" s="74"/>
      <c r="QWJ3" s="74"/>
      <c r="QWK3" s="74"/>
      <c r="QWL3" s="74"/>
      <c r="QWM3" s="73"/>
      <c r="QWN3" s="74"/>
      <c r="QWO3" s="74"/>
      <c r="QWP3" s="74"/>
      <c r="QWQ3" s="74"/>
      <c r="QWR3" s="74"/>
      <c r="QWS3" s="73"/>
      <c r="QWT3" s="74"/>
      <c r="QWU3" s="74"/>
      <c r="QWV3" s="74"/>
      <c r="QWW3" s="74"/>
      <c r="QWX3" s="74"/>
      <c r="QWY3" s="73"/>
      <c r="QWZ3" s="74"/>
      <c r="QXA3" s="74"/>
      <c r="QXB3" s="74"/>
      <c r="QXC3" s="74"/>
      <c r="QXD3" s="74"/>
      <c r="QXE3" s="73"/>
      <c r="QXF3" s="74"/>
      <c r="QXG3" s="74"/>
      <c r="QXH3" s="74"/>
      <c r="QXI3" s="74"/>
      <c r="QXJ3" s="74"/>
      <c r="QXK3" s="73"/>
      <c r="QXL3" s="74"/>
      <c r="QXM3" s="74"/>
      <c r="QXN3" s="74"/>
      <c r="QXO3" s="74"/>
      <c r="QXP3" s="74"/>
      <c r="QXQ3" s="73"/>
      <c r="QXR3" s="74"/>
      <c r="QXS3" s="74"/>
      <c r="QXT3" s="74"/>
      <c r="QXU3" s="74"/>
      <c r="QXV3" s="74"/>
      <c r="QXW3" s="73"/>
      <c r="QXX3" s="74"/>
      <c r="QXY3" s="74"/>
      <c r="QXZ3" s="74"/>
      <c r="QYA3" s="74"/>
      <c r="QYB3" s="74"/>
      <c r="QYC3" s="73"/>
      <c r="QYD3" s="74"/>
      <c r="QYE3" s="74"/>
      <c r="QYF3" s="74"/>
      <c r="QYG3" s="74"/>
      <c r="QYH3" s="74"/>
      <c r="QYI3" s="73"/>
      <c r="QYJ3" s="74"/>
      <c r="QYK3" s="74"/>
      <c r="QYL3" s="74"/>
      <c r="QYM3" s="74"/>
      <c r="QYN3" s="74"/>
      <c r="QYO3" s="73"/>
      <c r="QYP3" s="74"/>
      <c r="QYQ3" s="74"/>
      <c r="QYR3" s="74"/>
      <c r="QYS3" s="74"/>
      <c r="QYT3" s="74"/>
      <c r="QYU3" s="73"/>
      <c r="QYV3" s="74"/>
      <c r="QYW3" s="74"/>
      <c r="QYX3" s="74"/>
      <c r="QYY3" s="74"/>
      <c r="QYZ3" s="74"/>
      <c r="QZA3" s="73"/>
      <c r="QZB3" s="74"/>
      <c r="QZC3" s="74"/>
      <c r="QZD3" s="74"/>
      <c r="QZE3" s="74"/>
      <c r="QZF3" s="74"/>
      <c r="QZG3" s="73"/>
      <c r="QZH3" s="74"/>
      <c r="QZI3" s="74"/>
      <c r="QZJ3" s="74"/>
      <c r="QZK3" s="74"/>
      <c r="QZL3" s="74"/>
      <c r="QZM3" s="73"/>
      <c r="QZN3" s="74"/>
      <c r="QZO3" s="74"/>
      <c r="QZP3" s="74"/>
      <c r="QZQ3" s="74"/>
      <c r="QZR3" s="74"/>
      <c r="QZS3" s="73"/>
      <c r="QZT3" s="74"/>
      <c r="QZU3" s="74"/>
      <c r="QZV3" s="74"/>
      <c r="QZW3" s="74"/>
      <c r="QZX3" s="74"/>
      <c r="QZY3" s="73"/>
      <c r="QZZ3" s="74"/>
      <c r="RAA3" s="74"/>
      <c r="RAB3" s="74"/>
      <c r="RAC3" s="74"/>
      <c r="RAD3" s="74"/>
      <c r="RAE3" s="73"/>
      <c r="RAF3" s="74"/>
      <c r="RAG3" s="74"/>
      <c r="RAH3" s="74"/>
      <c r="RAI3" s="74"/>
      <c r="RAJ3" s="74"/>
      <c r="RAK3" s="73"/>
      <c r="RAL3" s="74"/>
      <c r="RAM3" s="74"/>
      <c r="RAN3" s="74"/>
      <c r="RAO3" s="74"/>
      <c r="RAP3" s="74"/>
      <c r="RAQ3" s="73"/>
      <c r="RAR3" s="74"/>
      <c r="RAS3" s="74"/>
      <c r="RAT3" s="74"/>
      <c r="RAU3" s="74"/>
      <c r="RAV3" s="74"/>
      <c r="RAW3" s="73"/>
      <c r="RAX3" s="74"/>
      <c r="RAY3" s="74"/>
      <c r="RAZ3" s="74"/>
      <c r="RBA3" s="74"/>
      <c r="RBB3" s="74"/>
      <c r="RBC3" s="73"/>
      <c r="RBD3" s="74"/>
      <c r="RBE3" s="74"/>
      <c r="RBF3" s="74"/>
      <c r="RBG3" s="74"/>
      <c r="RBH3" s="74"/>
      <c r="RBI3" s="73"/>
      <c r="RBJ3" s="74"/>
      <c r="RBK3" s="74"/>
      <c r="RBL3" s="74"/>
      <c r="RBM3" s="74"/>
      <c r="RBN3" s="74"/>
      <c r="RBO3" s="73"/>
      <c r="RBP3" s="74"/>
      <c r="RBQ3" s="74"/>
      <c r="RBR3" s="74"/>
      <c r="RBS3" s="74"/>
      <c r="RBT3" s="74"/>
      <c r="RBU3" s="73"/>
      <c r="RBV3" s="74"/>
      <c r="RBW3" s="74"/>
      <c r="RBX3" s="74"/>
      <c r="RBY3" s="74"/>
      <c r="RBZ3" s="74"/>
      <c r="RCA3" s="73"/>
      <c r="RCB3" s="74"/>
      <c r="RCC3" s="74"/>
      <c r="RCD3" s="74"/>
      <c r="RCE3" s="74"/>
      <c r="RCF3" s="74"/>
      <c r="RCG3" s="73"/>
      <c r="RCH3" s="74"/>
      <c r="RCI3" s="74"/>
      <c r="RCJ3" s="74"/>
      <c r="RCK3" s="74"/>
      <c r="RCL3" s="74"/>
      <c r="RCM3" s="73"/>
      <c r="RCN3" s="74"/>
      <c r="RCO3" s="74"/>
      <c r="RCP3" s="74"/>
      <c r="RCQ3" s="74"/>
      <c r="RCR3" s="74"/>
      <c r="RCS3" s="73"/>
      <c r="RCT3" s="74"/>
      <c r="RCU3" s="74"/>
      <c r="RCV3" s="74"/>
      <c r="RCW3" s="74"/>
      <c r="RCX3" s="74"/>
      <c r="RCY3" s="73"/>
      <c r="RCZ3" s="74"/>
      <c r="RDA3" s="74"/>
      <c r="RDB3" s="74"/>
      <c r="RDC3" s="74"/>
      <c r="RDD3" s="74"/>
      <c r="RDE3" s="73"/>
      <c r="RDF3" s="74"/>
      <c r="RDG3" s="74"/>
      <c r="RDH3" s="74"/>
      <c r="RDI3" s="74"/>
      <c r="RDJ3" s="74"/>
      <c r="RDK3" s="73"/>
      <c r="RDL3" s="74"/>
      <c r="RDM3" s="74"/>
      <c r="RDN3" s="74"/>
      <c r="RDO3" s="74"/>
      <c r="RDP3" s="74"/>
      <c r="RDQ3" s="73"/>
      <c r="RDR3" s="74"/>
      <c r="RDS3" s="74"/>
      <c r="RDT3" s="74"/>
      <c r="RDU3" s="74"/>
      <c r="RDV3" s="74"/>
      <c r="RDW3" s="73"/>
      <c r="RDX3" s="74"/>
      <c r="RDY3" s="74"/>
      <c r="RDZ3" s="74"/>
      <c r="REA3" s="74"/>
      <c r="REB3" s="74"/>
      <c r="REC3" s="73"/>
      <c r="RED3" s="74"/>
      <c r="REE3" s="74"/>
      <c r="REF3" s="74"/>
      <c r="REG3" s="74"/>
      <c r="REH3" s="74"/>
      <c r="REI3" s="73"/>
      <c r="REJ3" s="74"/>
      <c r="REK3" s="74"/>
      <c r="REL3" s="74"/>
      <c r="REM3" s="74"/>
      <c r="REN3" s="74"/>
      <c r="REO3" s="73"/>
      <c r="REP3" s="74"/>
      <c r="REQ3" s="74"/>
      <c r="RER3" s="74"/>
      <c r="RES3" s="74"/>
      <c r="RET3" s="74"/>
      <c r="REU3" s="73"/>
      <c r="REV3" s="74"/>
      <c r="REW3" s="74"/>
      <c r="REX3" s="74"/>
      <c r="REY3" s="74"/>
      <c r="REZ3" s="74"/>
      <c r="RFA3" s="73"/>
      <c r="RFB3" s="74"/>
      <c r="RFC3" s="74"/>
      <c r="RFD3" s="74"/>
      <c r="RFE3" s="74"/>
      <c r="RFF3" s="74"/>
      <c r="RFG3" s="73"/>
      <c r="RFH3" s="74"/>
      <c r="RFI3" s="74"/>
      <c r="RFJ3" s="74"/>
      <c r="RFK3" s="74"/>
      <c r="RFL3" s="74"/>
      <c r="RFM3" s="73"/>
      <c r="RFN3" s="74"/>
      <c r="RFO3" s="74"/>
      <c r="RFP3" s="74"/>
      <c r="RFQ3" s="74"/>
      <c r="RFR3" s="74"/>
      <c r="RFS3" s="73"/>
      <c r="RFT3" s="74"/>
      <c r="RFU3" s="74"/>
      <c r="RFV3" s="74"/>
      <c r="RFW3" s="74"/>
      <c r="RFX3" s="74"/>
      <c r="RFY3" s="73"/>
      <c r="RFZ3" s="74"/>
      <c r="RGA3" s="74"/>
      <c r="RGB3" s="74"/>
      <c r="RGC3" s="74"/>
      <c r="RGD3" s="74"/>
      <c r="RGE3" s="73"/>
      <c r="RGF3" s="74"/>
      <c r="RGG3" s="74"/>
      <c r="RGH3" s="74"/>
      <c r="RGI3" s="74"/>
      <c r="RGJ3" s="74"/>
      <c r="RGK3" s="73"/>
      <c r="RGL3" s="74"/>
      <c r="RGM3" s="74"/>
      <c r="RGN3" s="74"/>
      <c r="RGO3" s="74"/>
      <c r="RGP3" s="74"/>
      <c r="RGQ3" s="73"/>
      <c r="RGR3" s="74"/>
      <c r="RGS3" s="74"/>
      <c r="RGT3" s="74"/>
      <c r="RGU3" s="74"/>
      <c r="RGV3" s="74"/>
      <c r="RGW3" s="73"/>
      <c r="RGX3" s="74"/>
      <c r="RGY3" s="74"/>
      <c r="RGZ3" s="74"/>
      <c r="RHA3" s="74"/>
      <c r="RHB3" s="74"/>
      <c r="RHC3" s="73"/>
      <c r="RHD3" s="74"/>
      <c r="RHE3" s="74"/>
      <c r="RHF3" s="74"/>
      <c r="RHG3" s="74"/>
      <c r="RHH3" s="74"/>
      <c r="RHI3" s="73"/>
      <c r="RHJ3" s="74"/>
      <c r="RHK3" s="74"/>
      <c r="RHL3" s="74"/>
      <c r="RHM3" s="74"/>
      <c r="RHN3" s="74"/>
      <c r="RHO3" s="73"/>
      <c r="RHP3" s="74"/>
      <c r="RHQ3" s="74"/>
      <c r="RHR3" s="74"/>
      <c r="RHS3" s="74"/>
      <c r="RHT3" s="74"/>
      <c r="RHU3" s="73"/>
      <c r="RHV3" s="74"/>
      <c r="RHW3" s="74"/>
      <c r="RHX3" s="74"/>
      <c r="RHY3" s="74"/>
      <c r="RHZ3" s="74"/>
      <c r="RIA3" s="73"/>
      <c r="RIB3" s="74"/>
      <c r="RIC3" s="74"/>
      <c r="RID3" s="74"/>
      <c r="RIE3" s="74"/>
      <c r="RIF3" s="74"/>
      <c r="RIG3" s="73"/>
      <c r="RIH3" s="74"/>
      <c r="RII3" s="74"/>
      <c r="RIJ3" s="74"/>
      <c r="RIK3" s="74"/>
      <c r="RIL3" s="74"/>
      <c r="RIM3" s="73"/>
      <c r="RIN3" s="74"/>
      <c r="RIO3" s="74"/>
      <c r="RIP3" s="74"/>
      <c r="RIQ3" s="74"/>
      <c r="RIR3" s="74"/>
      <c r="RIS3" s="73"/>
      <c r="RIT3" s="74"/>
      <c r="RIU3" s="74"/>
      <c r="RIV3" s="74"/>
      <c r="RIW3" s="74"/>
      <c r="RIX3" s="74"/>
      <c r="RIY3" s="73"/>
      <c r="RIZ3" s="74"/>
      <c r="RJA3" s="74"/>
      <c r="RJB3" s="74"/>
      <c r="RJC3" s="74"/>
      <c r="RJD3" s="74"/>
      <c r="RJE3" s="73"/>
      <c r="RJF3" s="74"/>
      <c r="RJG3" s="74"/>
      <c r="RJH3" s="74"/>
      <c r="RJI3" s="74"/>
      <c r="RJJ3" s="74"/>
      <c r="RJK3" s="73"/>
      <c r="RJL3" s="74"/>
      <c r="RJM3" s="74"/>
      <c r="RJN3" s="74"/>
      <c r="RJO3" s="74"/>
      <c r="RJP3" s="74"/>
      <c r="RJQ3" s="73"/>
      <c r="RJR3" s="74"/>
      <c r="RJS3" s="74"/>
      <c r="RJT3" s="74"/>
      <c r="RJU3" s="74"/>
      <c r="RJV3" s="74"/>
      <c r="RJW3" s="73"/>
      <c r="RJX3" s="74"/>
      <c r="RJY3" s="74"/>
      <c r="RJZ3" s="74"/>
      <c r="RKA3" s="74"/>
      <c r="RKB3" s="74"/>
      <c r="RKC3" s="73"/>
      <c r="RKD3" s="74"/>
      <c r="RKE3" s="74"/>
      <c r="RKF3" s="74"/>
      <c r="RKG3" s="74"/>
      <c r="RKH3" s="74"/>
      <c r="RKI3" s="73"/>
      <c r="RKJ3" s="74"/>
      <c r="RKK3" s="74"/>
      <c r="RKL3" s="74"/>
      <c r="RKM3" s="74"/>
      <c r="RKN3" s="74"/>
      <c r="RKO3" s="73"/>
      <c r="RKP3" s="74"/>
      <c r="RKQ3" s="74"/>
      <c r="RKR3" s="74"/>
      <c r="RKS3" s="74"/>
      <c r="RKT3" s="74"/>
      <c r="RKU3" s="73"/>
      <c r="RKV3" s="74"/>
      <c r="RKW3" s="74"/>
      <c r="RKX3" s="74"/>
      <c r="RKY3" s="74"/>
      <c r="RKZ3" s="74"/>
      <c r="RLA3" s="73"/>
      <c r="RLB3" s="74"/>
      <c r="RLC3" s="74"/>
      <c r="RLD3" s="74"/>
      <c r="RLE3" s="74"/>
      <c r="RLF3" s="74"/>
      <c r="RLG3" s="73"/>
      <c r="RLH3" s="74"/>
      <c r="RLI3" s="74"/>
      <c r="RLJ3" s="74"/>
      <c r="RLK3" s="74"/>
      <c r="RLL3" s="74"/>
      <c r="RLM3" s="73"/>
      <c r="RLN3" s="74"/>
      <c r="RLO3" s="74"/>
      <c r="RLP3" s="74"/>
      <c r="RLQ3" s="74"/>
      <c r="RLR3" s="74"/>
      <c r="RLS3" s="73"/>
      <c r="RLT3" s="74"/>
      <c r="RLU3" s="74"/>
      <c r="RLV3" s="74"/>
      <c r="RLW3" s="74"/>
      <c r="RLX3" s="74"/>
      <c r="RLY3" s="73"/>
      <c r="RLZ3" s="74"/>
      <c r="RMA3" s="74"/>
      <c r="RMB3" s="74"/>
      <c r="RMC3" s="74"/>
      <c r="RMD3" s="74"/>
      <c r="RME3" s="73"/>
      <c r="RMF3" s="74"/>
      <c r="RMG3" s="74"/>
      <c r="RMH3" s="74"/>
      <c r="RMI3" s="74"/>
      <c r="RMJ3" s="74"/>
      <c r="RMK3" s="73"/>
      <c r="RML3" s="74"/>
      <c r="RMM3" s="74"/>
      <c r="RMN3" s="74"/>
      <c r="RMO3" s="74"/>
      <c r="RMP3" s="74"/>
      <c r="RMQ3" s="73"/>
      <c r="RMR3" s="74"/>
      <c r="RMS3" s="74"/>
      <c r="RMT3" s="74"/>
      <c r="RMU3" s="74"/>
      <c r="RMV3" s="74"/>
      <c r="RMW3" s="73"/>
      <c r="RMX3" s="74"/>
      <c r="RMY3" s="74"/>
      <c r="RMZ3" s="74"/>
      <c r="RNA3" s="74"/>
      <c r="RNB3" s="74"/>
      <c r="RNC3" s="73"/>
      <c r="RND3" s="74"/>
      <c r="RNE3" s="74"/>
      <c r="RNF3" s="74"/>
      <c r="RNG3" s="74"/>
      <c r="RNH3" s="74"/>
      <c r="RNI3" s="73"/>
      <c r="RNJ3" s="74"/>
      <c r="RNK3" s="74"/>
      <c r="RNL3" s="74"/>
      <c r="RNM3" s="74"/>
      <c r="RNN3" s="74"/>
      <c r="RNO3" s="73"/>
      <c r="RNP3" s="74"/>
      <c r="RNQ3" s="74"/>
      <c r="RNR3" s="74"/>
      <c r="RNS3" s="74"/>
      <c r="RNT3" s="74"/>
      <c r="RNU3" s="73"/>
      <c r="RNV3" s="74"/>
      <c r="RNW3" s="74"/>
      <c r="RNX3" s="74"/>
      <c r="RNY3" s="74"/>
      <c r="RNZ3" s="74"/>
      <c r="ROA3" s="73"/>
      <c r="ROB3" s="74"/>
      <c r="ROC3" s="74"/>
      <c r="ROD3" s="74"/>
      <c r="ROE3" s="74"/>
      <c r="ROF3" s="74"/>
      <c r="ROG3" s="73"/>
      <c r="ROH3" s="74"/>
      <c r="ROI3" s="74"/>
      <c r="ROJ3" s="74"/>
      <c r="ROK3" s="74"/>
      <c r="ROL3" s="74"/>
      <c r="ROM3" s="73"/>
      <c r="RON3" s="74"/>
      <c r="ROO3" s="74"/>
      <c r="ROP3" s="74"/>
      <c r="ROQ3" s="74"/>
      <c r="ROR3" s="74"/>
      <c r="ROS3" s="73"/>
      <c r="ROT3" s="74"/>
      <c r="ROU3" s="74"/>
      <c r="ROV3" s="74"/>
      <c r="ROW3" s="74"/>
      <c r="ROX3" s="74"/>
      <c r="ROY3" s="73"/>
      <c r="ROZ3" s="74"/>
      <c r="RPA3" s="74"/>
      <c r="RPB3" s="74"/>
      <c r="RPC3" s="74"/>
      <c r="RPD3" s="74"/>
      <c r="RPE3" s="73"/>
      <c r="RPF3" s="74"/>
      <c r="RPG3" s="74"/>
      <c r="RPH3" s="74"/>
      <c r="RPI3" s="74"/>
      <c r="RPJ3" s="74"/>
      <c r="RPK3" s="73"/>
      <c r="RPL3" s="74"/>
      <c r="RPM3" s="74"/>
      <c r="RPN3" s="74"/>
      <c r="RPO3" s="74"/>
      <c r="RPP3" s="74"/>
      <c r="RPQ3" s="73"/>
      <c r="RPR3" s="74"/>
      <c r="RPS3" s="74"/>
      <c r="RPT3" s="74"/>
      <c r="RPU3" s="74"/>
      <c r="RPV3" s="74"/>
      <c r="RPW3" s="73"/>
      <c r="RPX3" s="74"/>
      <c r="RPY3" s="74"/>
      <c r="RPZ3" s="74"/>
      <c r="RQA3" s="74"/>
      <c r="RQB3" s="74"/>
      <c r="RQC3" s="73"/>
      <c r="RQD3" s="74"/>
      <c r="RQE3" s="74"/>
      <c r="RQF3" s="74"/>
      <c r="RQG3" s="74"/>
      <c r="RQH3" s="74"/>
      <c r="RQI3" s="73"/>
      <c r="RQJ3" s="74"/>
      <c r="RQK3" s="74"/>
      <c r="RQL3" s="74"/>
      <c r="RQM3" s="74"/>
      <c r="RQN3" s="74"/>
      <c r="RQO3" s="73"/>
      <c r="RQP3" s="74"/>
      <c r="RQQ3" s="74"/>
      <c r="RQR3" s="74"/>
      <c r="RQS3" s="74"/>
      <c r="RQT3" s="74"/>
      <c r="RQU3" s="73"/>
      <c r="RQV3" s="74"/>
      <c r="RQW3" s="74"/>
      <c r="RQX3" s="74"/>
      <c r="RQY3" s="74"/>
      <c r="RQZ3" s="74"/>
      <c r="RRA3" s="73"/>
      <c r="RRB3" s="74"/>
      <c r="RRC3" s="74"/>
      <c r="RRD3" s="74"/>
      <c r="RRE3" s="74"/>
      <c r="RRF3" s="74"/>
      <c r="RRG3" s="73"/>
      <c r="RRH3" s="74"/>
      <c r="RRI3" s="74"/>
      <c r="RRJ3" s="74"/>
      <c r="RRK3" s="74"/>
      <c r="RRL3" s="74"/>
      <c r="RRM3" s="73"/>
      <c r="RRN3" s="74"/>
      <c r="RRO3" s="74"/>
      <c r="RRP3" s="74"/>
      <c r="RRQ3" s="74"/>
      <c r="RRR3" s="74"/>
      <c r="RRS3" s="73"/>
      <c r="RRT3" s="74"/>
      <c r="RRU3" s="74"/>
      <c r="RRV3" s="74"/>
      <c r="RRW3" s="74"/>
      <c r="RRX3" s="74"/>
      <c r="RRY3" s="73"/>
      <c r="RRZ3" s="74"/>
      <c r="RSA3" s="74"/>
      <c r="RSB3" s="74"/>
      <c r="RSC3" s="74"/>
      <c r="RSD3" s="74"/>
      <c r="RSE3" s="73"/>
      <c r="RSF3" s="74"/>
      <c r="RSG3" s="74"/>
      <c r="RSH3" s="74"/>
      <c r="RSI3" s="74"/>
      <c r="RSJ3" s="74"/>
      <c r="RSK3" s="73"/>
      <c r="RSL3" s="74"/>
      <c r="RSM3" s="74"/>
      <c r="RSN3" s="74"/>
      <c r="RSO3" s="74"/>
      <c r="RSP3" s="74"/>
      <c r="RSQ3" s="73"/>
      <c r="RSR3" s="74"/>
      <c r="RSS3" s="74"/>
      <c r="RST3" s="74"/>
      <c r="RSU3" s="74"/>
      <c r="RSV3" s="74"/>
      <c r="RSW3" s="73"/>
      <c r="RSX3" s="74"/>
      <c r="RSY3" s="74"/>
      <c r="RSZ3" s="74"/>
      <c r="RTA3" s="74"/>
      <c r="RTB3" s="74"/>
      <c r="RTC3" s="73"/>
      <c r="RTD3" s="74"/>
      <c r="RTE3" s="74"/>
      <c r="RTF3" s="74"/>
      <c r="RTG3" s="74"/>
      <c r="RTH3" s="74"/>
      <c r="RTI3" s="73"/>
      <c r="RTJ3" s="74"/>
      <c r="RTK3" s="74"/>
      <c r="RTL3" s="74"/>
      <c r="RTM3" s="74"/>
      <c r="RTN3" s="74"/>
      <c r="RTO3" s="73"/>
      <c r="RTP3" s="74"/>
      <c r="RTQ3" s="74"/>
      <c r="RTR3" s="74"/>
      <c r="RTS3" s="74"/>
      <c r="RTT3" s="74"/>
      <c r="RTU3" s="73"/>
      <c r="RTV3" s="74"/>
      <c r="RTW3" s="74"/>
      <c r="RTX3" s="74"/>
      <c r="RTY3" s="74"/>
      <c r="RTZ3" s="74"/>
      <c r="RUA3" s="73"/>
      <c r="RUB3" s="74"/>
      <c r="RUC3" s="74"/>
      <c r="RUD3" s="74"/>
      <c r="RUE3" s="74"/>
      <c r="RUF3" s="74"/>
      <c r="RUG3" s="73"/>
      <c r="RUH3" s="74"/>
      <c r="RUI3" s="74"/>
      <c r="RUJ3" s="74"/>
      <c r="RUK3" s="74"/>
      <c r="RUL3" s="74"/>
      <c r="RUM3" s="73"/>
      <c r="RUN3" s="74"/>
      <c r="RUO3" s="74"/>
      <c r="RUP3" s="74"/>
      <c r="RUQ3" s="74"/>
      <c r="RUR3" s="74"/>
      <c r="RUS3" s="73"/>
      <c r="RUT3" s="74"/>
      <c r="RUU3" s="74"/>
      <c r="RUV3" s="74"/>
      <c r="RUW3" s="74"/>
      <c r="RUX3" s="74"/>
      <c r="RUY3" s="73"/>
      <c r="RUZ3" s="74"/>
      <c r="RVA3" s="74"/>
      <c r="RVB3" s="74"/>
      <c r="RVC3" s="74"/>
      <c r="RVD3" s="74"/>
      <c r="RVE3" s="73"/>
      <c r="RVF3" s="74"/>
      <c r="RVG3" s="74"/>
      <c r="RVH3" s="74"/>
      <c r="RVI3" s="74"/>
      <c r="RVJ3" s="74"/>
      <c r="RVK3" s="73"/>
      <c r="RVL3" s="74"/>
      <c r="RVM3" s="74"/>
      <c r="RVN3" s="74"/>
      <c r="RVO3" s="74"/>
      <c r="RVP3" s="74"/>
      <c r="RVQ3" s="73"/>
      <c r="RVR3" s="74"/>
      <c r="RVS3" s="74"/>
      <c r="RVT3" s="74"/>
      <c r="RVU3" s="74"/>
      <c r="RVV3" s="74"/>
      <c r="RVW3" s="73"/>
      <c r="RVX3" s="74"/>
      <c r="RVY3" s="74"/>
      <c r="RVZ3" s="74"/>
      <c r="RWA3" s="74"/>
      <c r="RWB3" s="74"/>
      <c r="RWC3" s="73"/>
      <c r="RWD3" s="74"/>
      <c r="RWE3" s="74"/>
      <c r="RWF3" s="74"/>
      <c r="RWG3" s="74"/>
      <c r="RWH3" s="74"/>
      <c r="RWI3" s="73"/>
      <c r="RWJ3" s="74"/>
      <c r="RWK3" s="74"/>
      <c r="RWL3" s="74"/>
      <c r="RWM3" s="74"/>
      <c r="RWN3" s="74"/>
      <c r="RWO3" s="73"/>
      <c r="RWP3" s="74"/>
      <c r="RWQ3" s="74"/>
      <c r="RWR3" s="74"/>
      <c r="RWS3" s="74"/>
      <c r="RWT3" s="74"/>
      <c r="RWU3" s="73"/>
      <c r="RWV3" s="74"/>
      <c r="RWW3" s="74"/>
      <c r="RWX3" s="74"/>
      <c r="RWY3" s="74"/>
      <c r="RWZ3" s="74"/>
      <c r="RXA3" s="73"/>
      <c r="RXB3" s="74"/>
      <c r="RXC3" s="74"/>
      <c r="RXD3" s="74"/>
      <c r="RXE3" s="74"/>
      <c r="RXF3" s="74"/>
      <c r="RXG3" s="73"/>
      <c r="RXH3" s="74"/>
      <c r="RXI3" s="74"/>
      <c r="RXJ3" s="74"/>
      <c r="RXK3" s="74"/>
      <c r="RXL3" s="74"/>
      <c r="RXM3" s="73"/>
      <c r="RXN3" s="74"/>
      <c r="RXO3" s="74"/>
      <c r="RXP3" s="74"/>
      <c r="RXQ3" s="74"/>
      <c r="RXR3" s="74"/>
      <c r="RXS3" s="73"/>
      <c r="RXT3" s="74"/>
      <c r="RXU3" s="74"/>
      <c r="RXV3" s="74"/>
      <c r="RXW3" s="74"/>
      <c r="RXX3" s="74"/>
      <c r="RXY3" s="73"/>
      <c r="RXZ3" s="74"/>
      <c r="RYA3" s="74"/>
      <c r="RYB3" s="74"/>
      <c r="RYC3" s="74"/>
      <c r="RYD3" s="74"/>
      <c r="RYE3" s="73"/>
      <c r="RYF3" s="74"/>
      <c r="RYG3" s="74"/>
      <c r="RYH3" s="74"/>
      <c r="RYI3" s="74"/>
      <c r="RYJ3" s="74"/>
      <c r="RYK3" s="73"/>
      <c r="RYL3" s="74"/>
      <c r="RYM3" s="74"/>
      <c r="RYN3" s="74"/>
      <c r="RYO3" s="74"/>
      <c r="RYP3" s="74"/>
      <c r="RYQ3" s="73"/>
      <c r="RYR3" s="74"/>
      <c r="RYS3" s="74"/>
      <c r="RYT3" s="74"/>
      <c r="RYU3" s="74"/>
      <c r="RYV3" s="74"/>
      <c r="RYW3" s="73"/>
      <c r="RYX3" s="74"/>
      <c r="RYY3" s="74"/>
      <c r="RYZ3" s="74"/>
      <c r="RZA3" s="74"/>
      <c r="RZB3" s="74"/>
      <c r="RZC3" s="73"/>
      <c r="RZD3" s="74"/>
      <c r="RZE3" s="74"/>
      <c r="RZF3" s="74"/>
      <c r="RZG3" s="74"/>
      <c r="RZH3" s="74"/>
      <c r="RZI3" s="73"/>
      <c r="RZJ3" s="74"/>
      <c r="RZK3" s="74"/>
      <c r="RZL3" s="74"/>
      <c r="RZM3" s="74"/>
      <c r="RZN3" s="74"/>
      <c r="RZO3" s="73"/>
      <c r="RZP3" s="74"/>
      <c r="RZQ3" s="74"/>
      <c r="RZR3" s="74"/>
      <c r="RZS3" s="74"/>
      <c r="RZT3" s="74"/>
      <c r="RZU3" s="73"/>
      <c r="RZV3" s="74"/>
      <c r="RZW3" s="74"/>
      <c r="RZX3" s="74"/>
      <c r="RZY3" s="74"/>
      <c r="RZZ3" s="74"/>
      <c r="SAA3" s="73"/>
      <c r="SAB3" s="74"/>
      <c r="SAC3" s="74"/>
      <c r="SAD3" s="74"/>
      <c r="SAE3" s="74"/>
      <c r="SAF3" s="74"/>
      <c r="SAG3" s="73"/>
      <c r="SAH3" s="74"/>
      <c r="SAI3" s="74"/>
      <c r="SAJ3" s="74"/>
      <c r="SAK3" s="74"/>
      <c r="SAL3" s="74"/>
      <c r="SAM3" s="73"/>
      <c r="SAN3" s="74"/>
      <c r="SAO3" s="74"/>
      <c r="SAP3" s="74"/>
      <c r="SAQ3" s="74"/>
      <c r="SAR3" s="74"/>
      <c r="SAS3" s="73"/>
      <c r="SAT3" s="74"/>
      <c r="SAU3" s="74"/>
      <c r="SAV3" s="74"/>
      <c r="SAW3" s="74"/>
      <c r="SAX3" s="74"/>
      <c r="SAY3" s="73"/>
      <c r="SAZ3" s="74"/>
      <c r="SBA3" s="74"/>
      <c r="SBB3" s="74"/>
      <c r="SBC3" s="74"/>
      <c r="SBD3" s="74"/>
      <c r="SBE3" s="73"/>
      <c r="SBF3" s="74"/>
      <c r="SBG3" s="74"/>
      <c r="SBH3" s="74"/>
      <c r="SBI3" s="74"/>
      <c r="SBJ3" s="74"/>
      <c r="SBK3" s="73"/>
      <c r="SBL3" s="74"/>
      <c r="SBM3" s="74"/>
      <c r="SBN3" s="74"/>
      <c r="SBO3" s="74"/>
      <c r="SBP3" s="74"/>
      <c r="SBQ3" s="73"/>
      <c r="SBR3" s="74"/>
      <c r="SBS3" s="74"/>
      <c r="SBT3" s="74"/>
      <c r="SBU3" s="74"/>
      <c r="SBV3" s="74"/>
      <c r="SBW3" s="73"/>
      <c r="SBX3" s="74"/>
      <c r="SBY3" s="74"/>
      <c r="SBZ3" s="74"/>
      <c r="SCA3" s="74"/>
      <c r="SCB3" s="74"/>
      <c r="SCC3" s="73"/>
      <c r="SCD3" s="74"/>
      <c r="SCE3" s="74"/>
      <c r="SCF3" s="74"/>
      <c r="SCG3" s="74"/>
      <c r="SCH3" s="74"/>
      <c r="SCI3" s="73"/>
      <c r="SCJ3" s="74"/>
      <c r="SCK3" s="74"/>
      <c r="SCL3" s="74"/>
      <c r="SCM3" s="74"/>
      <c r="SCN3" s="74"/>
      <c r="SCO3" s="73"/>
      <c r="SCP3" s="74"/>
      <c r="SCQ3" s="74"/>
      <c r="SCR3" s="74"/>
      <c r="SCS3" s="74"/>
      <c r="SCT3" s="74"/>
      <c r="SCU3" s="73"/>
      <c r="SCV3" s="74"/>
      <c r="SCW3" s="74"/>
      <c r="SCX3" s="74"/>
      <c r="SCY3" s="74"/>
      <c r="SCZ3" s="74"/>
      <c r="SDA3" s="73"/>
      <c r="SDB3" s="74"/>
      <c r="SDC3" s="74"/>
      <c r="SDD3" s="74"/>
      <c r="SDE3" s="74"/>
      <c r="SDF3" s="74"/>
      <c r="SDG3" s="73"/>
      <c r="SDH3" s="74"/>
      <c r="SDI3" s="74"/>
      <c r="SDJ3" s="74"/>
      <c r="SDK3" s="74"/>
      <c r="SDL3" s="74"/>
      <c r="SDM3" s="73"/>
      <c r="SDN3" s="74"/>
      <c r="SDO3" s="74"/>
      <c r="SDP3" s="74"/>
      <c r="SDQ3" s="74"/>
      <c r="SDR3" s="74"/>
      <c r="SDS3" s="73"/>
      <c r="SDT3" s="74"/>
      <c r="SDU3" s="74"/>
      <c r="SDV3" s="74"/>
      <c r="SDW3" s="74"/>
      <c r="SDX3" s="74"/>
      <c r="SDY3" s="73"/>
      <c r="SDZ3" s="74"/>
      <c r="SEA3" s="74"/>
      <c r="SEB3" s="74"/>
      <c r="SEC3" s="74"/>
      <c r="SED3" s="74"/>
      <c r="SEE3" s="73"/>
      <c r="SEF3" s="74"/>
      <c r="SEG3" s="74"/>
      <c r="SEH3" s="74"/>
      <c r="SEI3" s="74"/>
      <c r="SEJ3" s="74"/>
      <c r="SEK3" s="73"/>
      <c r="SEL3" s="74"/>
      <c r="SEM3" s="74"/>
      <c r="SEN3" s="74"/>
      <c r="SEO3" s="74"/>
      <c r="SEP3" s="74"/>
      <c r="SEQ3" s="73"/>
      <c r="SER3" s="74"/>
      <c r="SES3" s="74"/>
      <c r="SET3" s="74"/>
      <c r="SEU3" s="74"/>
      <c r="SEV3" s="74"/>
      <c r="SEW3" s="73"/>
      <c r="SEX3" s="74"/>
      <c r="SEY3" s="74"/>
      <c r="SEZ3" s="74"/>
      <c r="SFA3" s="74"/>
      <c r="SFB3" s="74"/>
      <c r="SFC3" s="73"/>
      <c r="SFD3" s="74"/>
      <c r="SFE3" s="74"/>
      <c r="SFF3" s="74"/>
      <c r="SFG3" s="74"/>
      <c r="SFH3" s="74"/>
      <c r="SFI3" s="73"/>
      <c r="SFJ3" s="74"/>
      <c r="SFK3" s="74"/>
      <c r="SFL3" s="74"/>
      <c r="SFM3" s="74"/>
      <c r="SFN3" s="74"/>
      <c r="SFO3" s="73"/>
      <c r="SFP3" s="74"/>
      <c r="SFQ3" s="74"/>
      <c r="SFR3" s="74"/>
      <c r="SFS3" s="74"/>
      <c r="SFT3" s="74"/>
      <c r="SFU3" s="73"/>
      <c r="SFV3" s="74"/>
      <c r="SFW3" s="74"/>
      <c r="SFX3" s="74"/>
      <c r="SFY3" s="74"/>
      <c r="SFZ3" s="74"/>
      <c r="SGA3" s="73"/>
      <c r="SGB3" s="74"/>
      <c r="SGC3" s="74"/>
      <c r="SGD3" s="74"/>
      <c r="SGE3" s="74"/>
      <c r="SGF3" s="74"/>
      <c r="SGG3" s="73"/>
      <c r="SGH3" s="74"/>
      <c r="SGI3" s="74"/>
      <c r="SGJ3" s="74"/>
      <c r="SGK3" s="74"/>
      <c r="SGL3" s="74"/>
      <c r="SGM3" s="73"/>
      <c r="SGN3" s="74"/>
      <c r="SGO3" s="74"/>
      <c r="SGP3" s="74"/>
      <c r="SGQ3" s="74"/>
      <c r="SGR3" s="74"/>
      <c r="SGS3" s="73"/>
      <c r="SGT3" s="74"/>
      <c r="SGU3" s="74"/>
      <c r="SGV3" s="74"/>
      <c r="SGW3" s="74"/>
      <c r="SGX3" s="74"/>
      <c r="SGY3" s="73"/>
      <c r="SGZ3" s="74"/>
      <c r="SHA3" s="74"/>
      <c r="SHB3" s="74"/>
      <c r="SHC3" s="74"/>
      <c r="SHD3" s="74"/>
      <c r="SHE3" s="73"/>
      <c r="SHF3" s="74"/>
      <c r="SHG3" s="74"/>
      <c r="SHH3" s="74"/>
      <c r="SHI3" s="74"/>
      <c r="SHJ3" s="74"/>
      <c r="SHK3" s="73"/>
      <c r="SHL3" s="74"/>
      <c r="SHM3" s="74"/>
      <c r="SHN3" s="74"/>
      <c r="SHO3" s="74"/>
      <c r="SHP3" s="74"/>
      <c r="SHQ3" s="73"/>
      <c r="SHR3" s="74"/>
      <c r="SHS3" s="74"/>
      <c r="SHT3" s="74"/>
      <c r="SHU3" s="74"/>
      <c r="SHV3" s="74"/>
      <c r="SHW3" s="73"/>
      <c r="SHX3" s="74"/>
      <c r="SHY3" s="74"/>
      <c r="SHZ3" s="74"/>
      <c r="SIA3" s="74"/>
      <c r="SIB3" s="74"/>
      <c r="SIC3" s="73"/>
      <c r="SID3" s="74"/>
      <c r="SIE3" s="74"/>
      <c r="SIF3" s="74"/>
      <c r="SIG3" s="74"/>
      <c r="SIH3" s="74"/>
      <c r="SII3" s="73"/>
      <c r="SIJ3" s="74"/>
      <c r="SIK3" s="74"/>
      <c r="SIL3" s="74"/>
      <c r="SIM3" s="74"/>
      <c r="SIN3" s="74"/>
      <c r="SIO3" s="73"/>
      <c r="SIP3" s="74"/>
      <c r="SIQ3" s="74"/>
      <c r="SIR3" s="74"/>
      <c r="SIS3" s="74"/>
      <c r="SIT3" s="74"/>
      <c r="SIU3" s="73"/>
      <c r="SIV3" s="74"/>
      <c r="SIW3" s="74"/>
      <c r="SIX3" s="74"/>
      <c r="SIY3" s="74"/>
      <c r="SIZ3" s="74"/>
      <c r="SJA3" s="73"/>
      <c r="SJB3" s="74"/>
      <c r="SJC3" s="74"/>
      <c r="SJD3" s="74"/>
      <c r="SJE3" s="74"/>
      <c r="SJF3" s="74"/>
      <c r="SJG3" s="73"/>
      <c r="SJH3" s="74"/>
      <c r="SJI3" s="74"/>
      <c r="SJJ3" s="74"/>
      <c r="SJK3" s="74"/>
      <c r="SJL3" s="74"/>
      <c r="SJM3" s="73"/>
      <c r="SJN3" s="74"/>
      <c r="SJO3" s="74"/>
      <c r="SJP3" s="74"/>
      <c r="SJQ3" s="74"/>
      <c r="SJR3" s="74"/>
      <c r="SJS3" s="73"/>
      <c r="SJT3" s="74"/>
      <c r="SJU3" s="74"/>
      <c r="SJV3" s="74"/>
      <c r="SJW3" s="74"/>
      <c r="SJX3" s="74"/>
      <c r="SJY3" s="73"/>
      <c r="SJZ3" s="74"/>
      <c r="SKA3" s="74"/>
      <c r="SKB3" s="74"/>
      <c r="SKC3" s="74"/>
      <c r="SKD3" s="74"/>
      <c r="SKE3" s="73"/>
      <c r="SKF3" s="74"/>
      <c r="SKG3" s="74"/>
      <c r="SKH3" s="74"/>
      <c r="SKI3" s="74"/>
      <c r="SKJ3" s="74"/>
      <c r="SKK3" s="73"/>
      <c r="SKL3" s="74"/>
      <c r="SKM3" s="74"/>
      <c r="SKN3" s="74"/>
      <c r="SKO3" s="74"/>
      <c r="SKP3" s="74"/>
      <c r="SKQ3" s="73"/>
      <c r="SKR3" s="74"/>
      <c r="SKS3" s="74"/>
      <c r="SKT3" s="74"/>
      <c r="SKU3" s="74"/>
      <c r="SKV3" s="74"/>
      <c r="SKW3" s="73"/>
      <c r="SKX3" s="74"/>
      <c r="SKY3" s="74"/>
      <c r="SKZ3" s="74"/>
      <c r="SLA3" s="74"/>
      <c r="SLB3" s="74"/>
      <c r="SLC3" s="73"/>
      <c r="SLD3" s="74"/>
      <c r="SLE3" s="74"/>
      <c r="SLF3" s="74"/>
      <c r="SLG3" s="74"/>
      <c r="SLH3" s="74"/>
      <c r="SLI3" s="73"/>
      <c r="SLJ3" s="74"/>
      <c r="SLK3" s="74"/>
      <c r="SLL3" s="74"/>
      <c r="SLM3" s="74"/>
      <c r="SLN3" s="74"/>
      <c r="SLO3" s="73"/>
      <c r="SLP3" s="74"/>
      <c r="SLQ3" s="74"/>
      <c r="SLR3" s="74"/>
      <c r="SLS3" s="74"/>
      <c r="SLT3" s="74"/>
      <c r="SLU3" s="73"/>
      <c r="SLV3" s="74"/>
      <c r="SLW3" s="74"/>
      <c r="SLX3" s="74"/>
      <c r="SLY3" s="74"/>
      <c r="SLZ3" s="74"/>
      <c r="SMA3" s="73"/>
      <c r="SMB3" s="74"/>
      <c r="SMC3" s="74"/>
      <c r="SMD3" s="74"/>
      <c r="SME3" s="74"/>
      <c r="SMF3" s="74"/>
      <c r="SMG3" s="73"/>
      <c r="SMH3" s="74"/>
      <c r="SMI3" s="74"/>
      <c r="SMJ3" s="74"/>
      <c r="SMK3" s="74"/>
      <c r="SML3" s="74"/>
      <c r="SMM3" s="73"/>
      <c r="SMN3" s="74"/>
      <c r="SMO3" s="74"/>
      <c r="SMP3" s="74"/>
      <c r="SMQ3" s="74"/>
      <c r="SMR3" s="74"/>
      <c r="SMS3" s="73"/>
      <c r="SMT3" s="74"/>
      <c r="SMU3" s="74"/>
      <c r="SMV3" s="74"/>
      <c r="SMW3" s="74"/>
      <c r="SMX3" s="74"/>
      <c r="SMY3" s="73"/>
      <c r="SMZ3" s="74"/>
      <c r="SNA3" s="74"/>
      <c r="SNB3" s="74"/>
      <c r="SNC3" s="74"/>
      <c r="SND3" s="74"/>
      <c r="SNE3" s="73"/>
      <c r="SNF3" s="74"/>
      <c r="SNG3" s="74"/>
      <c r="SNH3" s="74"/>
      <c r="SNI3" s="74"/>
      <c r="SNJ3" s="74"/>
      <c r="SNK3" s="73"/>
      <c r="SNL3" s="74"/>
      <c r="SNM3" s="74"/>
      <c r="SNN3" s="74"/>
      <c r="SNO3" s="74"/>
      <c r="SNP3" s="74"/>
      <c r="SNQ3" s="73"/>
      <c r="SNR3" s="74"/>
      <c r="SNS3" s="74"/>
      <c r="SNT3" s="74"/>
      <c r="SNU3" s="74"/>
      <c r="SNV3" s="74"/>
      <c r="SNW3" s="73"/>
      <c r="SNX3" s="74"/>
      <c r="SNY3" s="74"/>
      <c r="SNZ3" s="74"/>
      <c r="SOA3" s="74"/>
      <c r="SOB3" s="74"/>
      <c r="SOC3" s="73"/>
      <c r="SOD3" s="74"/>
      <c r="SOE3" s="74"/>
      <c r="SOF3" s="74"/>
      <c r="SOG3" s="74"/>
      <c r="SOH3" s="74"/>
      <c r="SOI3" s="73"/>
      <c r="SOJ3" s="74"/>
      <c r="SOK3" s="74"/>
      <c r="SOL3" s="74"/>
      <c r="SOM3" s="74"/>
      <c r="SON3" s="74"/>
      <c r="SOO3" s="73"/>
      <c r="SOP3" s="74"/>
      <c r="SOQ3" s="74"/>
      <c r="SOR3" s="74"/>
      <c r="SOS3" s="74"/>
      <c r="SOT3" s="74"/>
      <c r="SOU3" s="73"/>
      <c r="SOV3" s="74"/>
      <c r="SOW3" s="74"/>
      <c r="SOX3" s="74"/>
      <c r="SOY3" s="74"/>
      <c r="SOZ3" s="74"/>
      <c r="SPA3" s="73"/>
      <c r="SPB3" s="74"/>
      <c r="SPC3" s="74"/>
      <c r="SPD3" s="74"/>
      <c r="SPE3" s="74"/>
      <c r="SPF3" s="74"/>
      <c r="SPG3" s="73"/>
      <c r="SPH3" s="74"/>
      <c r="SPI3" s="74"/>
      <c r="SPJ3" s="74"/>
      <c r="SPK3" s="74"/>
      <c r="SPL3" s="74"/>
      <c r="SPM3" s="73"/>
      <c r="SPN3" s="74"/>
      <c r="SPO3" s="74"/>
      <c r="SPP3" s="74"/>
      <c r="SPQ3" s="74"/>
      <c r="SPR3" s="74"/>
      <c r="SPS3" s="73"/>
      <c r="SPT3" s="74"/>
      <c r="SPU3" s="74"/>
      <c r="SPV3" s="74"/>
      <c r="SPW3" s="74"/>
      <c r="SPX3" s="74"/>
      <c r="SPY3" s="73"/>
      <c r="SPZ3" s="74"/>
      <c r="SQA3" s="74"/>
      <c r="SQB3" s="74"/>
      <c r="SQC3" s="74"/>
      <c r="SQD3" s="74"/>
      <c r="SQE3" s="73"/>
      <c r="SQF3" s="74"/>
      <c r="SQG3" s="74"/>
      <c r="SQH3" s="74"/>
      <c r="SQI3" s="74"/>
      <c r="SQJ3" s="74"/>
      <c r="SQK3" s="73"/>
      <c r="SQL3" s="74"/>
      <c r="SQM3" s="74"/>
      <c r="SQN3" s="74"/>
      <c r="SQO3" s="74"/>
      <c r="SQP3" s="74"/>
      <c r="SQQ3" s="73"/>
      <c r="SQR3" s="74"/>
      <c r="SQS3" s="74"/>
      <c r="SQT3" s="74"/>
      <c r="SQU3" s="74"/>
      <c r="SQV3" s="74"/>
      <c r="SQW3" s="73"/>
      <c r="SQX3" s="74"/>
      <c r="SQY3" s="74"/>
      <c r="SQZ3" s="74"/>
      <c r="SRA3" s="74"/>
      <c r="SRB3" s="74"/>
      <c r="SRC3" s="73"/>
      <c r="SRD3" s="74"/>
      <c r="SRE3" s="74"/>
      <c r="SRF3" s="74"/>
      <c r="SRG3" s="74"/>
      <c r="SRH3" s="74"/>
      <c r="SRI3" s="73"/>
      <c r="SRJ3" s="74"/>
      <c r="SRK3" s="74"/>
      <c r="SRL3" s="74"/>
      <c r="SRM3" s="74"/>
      <c r="SRN3" s="74"/>
      <c r="SRO3" s="73"/>
      <c r="SRP3" s="74"/>
      <c r="SRQ3" s="74"/>
      <c r="SRR3" s="74"/>
      <c r="SRS3" s="74"/>
      <c r="SRT3" s="74"/>
      <c r="SRU3" s="73"/>
      <c r="SRV3" s="74"/>
      <c r="SRW3" s="74"/>
      <c r="SRX3" s="74"/>
      <c r="SRY3" s="74"/>
      <c r="SRZ3" s="74"/>
      <c r="SSA3" s="73"/>
      <c r="SSB3" s="74"/>
      <c r="SSC3" s="74"/>
      <c r="SSD3" s="74"/>
      <c r="SSE3" s="74"/>
      <c r="SSF3" s="74"/>
      <c r="SSG3" s="73"/>
      <c r="SSH3" s="74"/>
      <c r="SSI3" s="74"/>
      <c r="SSJ3" s="74"/>
      <c r="SSK3" s="74"/>
      <c r="SSL3" s="74"/>
      <c r="SSM3" s="73"/>
      <c r="SSN3" s="74"/>
      <c r="SSO3" s="74"/>
      <c r="SSP3" s="74"/>
      <c r="SSQ3" s="74"/>
      <c r="SSR3" s="74"/>
      <c r="SSS3" s="73"/>
      <c r="SST3" s="74"/>
      <c r="SSU3" s="74"/>
      <c r="SSV3" s="74"/>
      <c r="SSW3" s="74"/>
      <c r="SSX3" s="74"/>
      <c r="SSY3" s="73"/>
      <c r="SSZ3" s="74"/>
      <c r="STA3" s="74"/>
      <c r="STB3" s="74"/>
      <c r="STC3" s="74"/>
      <c r="STD3" s="74"/>
      <c r="STE3" s="73"/>
      <c r="STF3" s="74"/>
      <c r="STG3" s="74"/>
      <c r="STH3" s="74"/>
      <c r="STI3" s="74"/>
      <c r="STJ3" s="74"/>
      <c r="STK3" s="73"/>
      <c r="STL3" s="74"/>
      <c r="STM3" s="74"/>
      <c r="STN3" s="74"/>
      <c r="STO3" s="74"/>
      <c r="STP3" s="74"/>
      <c r="STQ3" s="73"/>
      <c r="STR3" s="74"/>
      <c r="STS3" s="74"/>
      <c r="STT3" s="74"/>
      <c r="STU3" s="74"/>
      <c r="STV3" s="74"/>
      <c r="STW3" s="73"/>
      <c r="STX3" s="74"/>
      <c r="STY3" s="74"/>
      <c r="STZ3" s="74"/>
      <c r="SUA3" s="74"/>
      <c r="SUB3" s="74"/>
      <c r="SUC3" s="73"/>
      <c r="SUD3" s="74"/>
      <c r="SUE3" s="74"/>
      <c r="SUF3" s="74"/>
      <c r="SUG3" s="74"/>
      <c r="SUH3" s="74"/>
      <c r="SUI3" s="73"/>
      <c r="SUJ3" s="74"/>
      <c r="SUK3" s="74"/>
      <c r="SUL3" s="74"/>
      <c r="SUM3" s="74"/>
      <c r="SUN3" s="74"/>
      <c r="SUO3" s="73"/>
      <c r="SUP3" s="74"/>
      <c r="SUQ3" s="74"/>
      <c r="SUR3" s="74"/>
      <c r="SUS3" s="74"/>
      <c r="SUT3" s="74"/>
      <c r="SUU3" s="73"/>
      <c r="SUV3" s="74"/>
      <c r="SUW3" s="74"/>
      <c r="SUX3" s="74"/>
      <c r="SUY3" s="74"/>
      <c r="SUZ3" s="74"/>
      <c r="SVA3" s="73"/>
      <c r="SVB3" s="74"/>
      <c r="SVC3" s="74"/>
      <c r="SVD3" s="74"/>
      <c r="SVE3" s="74"/>
      <c r="SVF3" s="74"/>
      <c r="SVG3" s="73"/>
      <c r="SVH3" s="74"/>
      <c r="SVI3" s="74"/>
      <c r="SVJ3" s="74"/>
      <c r="SVK3" s="74"/>
      <c r="SVL3" s="74"/>
      <c r="SVM3" s="73"/>
      <c r="SVN3" s="74"/>
      <c r="SVO3" s="74"/>
      <c r="SVP3" s="74"/>
      <c r="SVQ3" s="74"/>
      <c r="SVR3" s="74"/>
      <c r="SVS3" s="73"/>
      <c r="SVT3" s="74"/>
      <c r="SVU3" s="74"/>
      <c r="SVV3" s="74"/>
      <c r="SVW3" s="74"/>
      <c r="SVX3" s="74"/>
      <c r="SVY3" s="73"/>
      <c r="SVZ3" s="74"/>
      <c r="SWA3" s="74"/>
      <c r="SWB3" s="74"/>
      <c r="SWC3" s="74"/>
      <c r="SWD3" s="74"/>
      <c r="SWE3" s="73"/>
      <c r="SWF3" s="74"/>
      <c r="SWG3" s="74"/>
      <c r="SWH3" s="74"/>
      <c r="SWI3" s="74"/>
      <c r="SWJ3" s="74"/>
      <c r="SWK3" s="73"/>
      <c r="SWL3" s="74"/>
      <c r="SWM3" s="74"/>
      <c r="SWN3" s="74"/>
      <c r="SWO3" s="74"/>
      <c r="SWP3" s="74"/>
      <c r="SWQ3" s="73"/>
      <c r="SWR3" s="74"/>
      <c r="SWS3" s="74"/>
      <c r="SWT3" s="74"/>
      <c r="SWU3" s="74"/>
      <c r="SWV3" s="74"/>
      <c r="SWW3" s="73"/>
      <c r="SWX3" s="74"/>
      <c r="SWY3" s="74"/>
      <c r="SWZ3" s="74"/>
      <c r="SXA3" s="74"/>
      <c r="SXB3" s="74"/>
      <c r="SXC3" s="73"/>
      <c r="SXD3" s="74"/>
      <c r="SXE3" s="74"/>
      <c r="SXF3" s="74"/>
      <c r="SXG3" s="74"/>
      <c r="SXH3" s="74"/>
      <c r="SXI3" s="73"/>
      <c r="SXJ3" s="74"/>
      <c r="SXK3" s="74"/>
      <c r="SXL3" s="74"/>
      <c r="SXM3" s="74"/>
      <c r="SXN3" s="74"/>
      <c r="SXO3" s="73"/>
      <c r="SXP3" s="74"/>
      <c r="SXQ3" s="74"/>
      <c r="SXR3" s="74"/>
      <c r="SXS3" s="74"/>
      <c r="SXT3" s="74"/>
      <c r="SXU3" s="73"/>
      <c r="SXV3" s="74"/>
      <c r="SXW3" s="74"/>
      <c r="SXX3" s="74"/>
      <c r="SXY3" s="74"/>
      <c r="SXZ3" s="74"/>
      <c r="SYA3" s="73"/>
      <c r="SYB3" s="74"/>
      <c r="SYC3" s="74"/>
      <c r="SYD3" s="74"/>
      <c r="SYE3" s="74"/>
      <c r="SYF3" s="74"/>
      <c r="SYG3" s="73"/>
      <c r="SYH3" s="74"/>
      <c r="SYI3" s="74"/>
      <c r="SYJ3" s="74"/>
      <c r="SYK3" s="74"/>
      <c r="SYL3" s="74"/>
      <c r="SYM3" s="73"/>
      <c r="SYN3" s="74"/>
      <c r="SYO3" s="74"/>
      <c r="SYP3" s="74"/>
      <c r="SYQ3" s="74"/>
      <c r="SYR3" s="74"/>
      <c r="SYS3" s="73"/>
      <c r="SYT3" s="74"/>
      <c r="SYU3" s="74"/>
      <c r="SYV3" s="74"/>
      <c r="SYW3" s="74"/>
      <c r="SYX3" s="74"/>
      <c r="SYY3" s="73"/>
      <c r="SYZ3" s="74"/>
      <c r="SZA3" s="74"/>
      <c r="SZB3" s="74"/>
      <c r="SZC3" s="74"/>
      <c r="SZD3" s="74"/>
      <c r="SZE3" s="73"/>
      <c r="SZF3" s="74"/>
      <c r="SZG3" s="74"/>
      <c r="SZH3" s="74"/>
      <c r="SZI3" s="74"/>
      <c r="SZJ3" s="74"/>
      <c r="SZK3" s="73"/>
      <c r="SZL3" s="74"/>
      <c r="SZM3" s="74"/>
      <c r="SZN3" s="74"/>
      <c r="SZO3" s="74"/>
      <c r="SZP3" s="74"/>
      <c r="SZQ3" s="73"/>
      <c r="SZR3" s="74"/>
      <c r="SZS3" s="74"/>
      <c r="SZT3" s="74"/>
      <c r="SZU3" s="74"/>
      <c r="SZV3" s="74"/>
      <c r="SZW3" s="73"/>
      <c r="SZX3" s="74"/>
      <c r="SZY3" s="74"/>
      <c r="SZZ3" s="74"/>
      <c r="TAA3" s="74"/>
      <c r="TAB3" s="74"/>
      <c r="TAC3" s="73"/>
      <c r="TAD3" s="74"/>
      <c r="TAE3" s="74"/>
      <c r="TAF3" s="74"/>
      <c r="TAG3" s="74"/>
      <c r="TAH3" s="74"/>
      <c r="TAI3" s="73"/>
      <c r="TAJ3" s="74"/>
      <c r="TAK3" s="74"/>
      <c r="TAL3" s="74"/>
      <c r="TAM3" s="74"/>
      <c r="TAN3" s="74"/>
      <c r="TAO3" s="73"/>
      <c r="TAP3" s="74"/>
      <c r="TAQ3" s="74"/>
      <c r="TAR3" s="74"/>
      <c r="TAS3" s="74"/>
      <c r="TAT3" s="74"/>
      <c r="TAU3" s="73"/>
      <c r="TAV3" s="74"/>
      <c r="TAW3" s="74"/>
      <c r="TAX3" s="74"/>
      <c r="TAY3" s="74"/>
      <c r="TAZ3" s="74"/>
      <c r="TBA3" s="73"/>
      <c r="TBB3" s="74"/>
      <c r="TBC3" s="74"/>
      <c r="TBD3" s="74"/>
      <c r="TBE3" s="74"/>
      <c r="TBF3" s="74"/>
      <c r="TBG3" s="73"/>
      <c r="TBH3" s="74"/>
      <c r="TBI3" s="74"/>
      <c r="TBJ3" s="74"/>
      <c r="TBK3" s="74"/>
      <c r="TBL3" s="74"/>
      <c r="TBM3" s="73"/>
      <c r="TBN3" s="74"/>
      <c r="TBO3" s="74"/>
      <c r="TBP3" s="74"/>
      <c r="TBQ3" s="74"/>
      <c r="TBR3" s="74"/>
      <c r="TBS3" s="73"/>
      <c r="TBT3" s="74"/>
      <c r="TBU3" s="74"/>
      <c r="TBV3" s="74"/>
      <c r="TBW3" s="74"/>
      <c r="TBX3" s="74"/>
      <c r="TBY3" s="73"/>
      <c r="TBZ3" s="74"/>
      <c r="TCA3" s="74"/>
      <c r="TCB3" s="74"/>
      <c r="TCC3" s="74"/>
      <c r="TCD3" s="74"/>
      <c r="TCE3" s="73"/>
      <c r="TCF3" s="74"/>
      <c r="TCG3" s="74"/>
      <c r="TCH3" s="74"/>
      <c r="TCI3" s="74"/>
      <c r="TCJ3" s="74"/>
      <c r="TCK3" s="73"/>
      <c r="TCL3" s="74"/>
      <c r="TCM3" s="74"/>
      <c r="TCN3" s="74"/>
      <c r="TCO3" s="74"/>
      <c r="TCP3" s="74"/>
      <c r="TCQ3" s="73"/>
      <c r="TCR3" s="74"/>
      <c r="TCS3" s="74"/>
      <c r="TCT3" s="74"/>
      <c r="TCU3" s="74"/>
      <c r="TCV3" s="74"/>
      <c r="TCW3" s="73"/>
      <c r="TCX3" s="74"/>
      <c r="TCY3" s="74"/>
      <c r="TCZ3" s="74"/>
      <c r="TDA3" s="74"/>
      <c r="TDB3" s="74"/>
      <c r="TDC3" s="73"/>
      <c r="TDD3" s="74"/>
      <c r="TDE3" s="74"/>
      <c r="TDF3" s="74"/>
      <c r="TDG3" s="74"/>
      <c r="TDH3" s="74"/>
      <c r="TDI3" s="73"/>
      <c r="TDJ3" s="74"/>
      <c r="TDK3" s="74"/>
      <c r="TDL3" s="74"/>
      <c r="TDM3" s="74"/>
      <c r="TDN3" s="74"/>
      <c r="TDO3" s="73"/>
      <c r="TDP3" s="74"/>
      <c r="TDQ3" s="74"/>
      <c r="TDR3" s="74"/>
      <c r="TDS3" s="74"/>
      <c r="TDT3" s="74"/>
      <c r="TDU3" s="73"/>
      <c r="TDV3" s="74"/>
      <c r="TDW3" s="74"/>
      <c r="TDX3" s="74"/>
      <c r="TDY3" s="74"/>
      <c r="TDZ3" s="74"/>
      <c r="TEA3" s="73"/>
      <c r="TEB3" s="74"/>
      <c r="TEC3" s="74"/>
      <c r="TED3" s="74"/>
      <c r="TEE3" s="74"/>
      <c r="TEF3" s="74"/>
      <c r="TEG3" s="73"/>
      <c r="TEH3" s="74"/>
      <c r="TEI3" s="74"/>
      <c r="TEJ3" s="74"/>
      <c r="TEK3" s="74"/>
      <c r="TEL3" s="74"/>
      <c r="TEM3" s="73"/>
      <c r="TEN3" s="74"/>
      <c r="TEO3" s="74"/>
      <c r="TEP3" s="74"/>
      <c r="TEQ3" s="74"/>
      <c r="TER3" s="74"/>
      <c r="TES3" s="73"/>
      <c r="TET3" s="74"/>
      <c r="TEU3" s="74"/>
      <c r="TEV3" s="74"/>
      <c r="TEW3" s="74"/>
      <c r="TEX3" s="74"/>
      <c r="TEY3" s="73"/>
      <c r="TEZ3" s="74"/>
      <c r="TFA3" s="74"/>
      <c r="TFB3" s="74"/>
      <c r="TFC3" s="74"/>
      <c r="TFD3" s="74"/>
      <c r="TFE3" s="73"/>
      <c r="TFF3" s="74"/>
      <c r="TFG3" s="74"/>
      <c r="TFH3" s="74"/>
      <c r="TFI3" s="74"/>
      <c r="TFJ3" s="74"/>
      <c r="TFK3" s="73"/>
      <c r="TFL3" s="74"/>
      <c r="TFM3" s="74"/>
      <c r="TFN3" s="74"/>
      <c r="TFO3" s="74"/>
      <c r="TFP3" s="74"/>
      <c r="TFQ3" s="73"/>
      <c r="TFR3" s="74"/>
      <c r="TFS3" s="74"/>
      <c r="TFT3" s="74"/>
      <c r="TFU3" s="74"/>
      <c r="TFV3" s="74"/>
      <c r="TFW3" s="73"/>
      <c r="TFX3" s="74"/>
      <c r="TFY3" s="74"/>
      <c r="TFZ3" s="74"/>
      <c r="TGA3" s="74"/>
      <c r="TGB3" s="74"/>
      <c r="TGC3" s="73"/>
      <c r="TGD3" s="74"/>
      <c r="TGE3" s="74"/>
      <c r="TGF3" s="74"/>
      <c r="TGG3" s="74"/>
      <c r="TGH3" s="74"/>
      <c r="TGI3" s="73"/>
      <c r="TGJ3" s="74"/>
      <c r="TGK3" s="74"/>
      <c r="TGL3" s="74"/>
      <c r="TGM3" s="74"/>
      <c r="TGN3" s="74"/>
      <c r="TGO3" s="73"/>
      <c r="TGP3" s="74"/>
      <c r="TGQ3" s="74"/>
      <c r="TGR3" s="74"/>
      <c r="TGS3" s="74"/>
      <c r="TGT3" s="74"/>
      <c r="TGU3" s="73"/>
      <c r="TGV3" s="74"/>
      <c r="TGW3" s="74"/>
      <c r="TGX3" s="74"/>
      <c r="TGY3" s="74"/>
      <c r="TGZ3" s="74"/>
      <c r="THA3" s="73"/>
      <c r="THB3" s="74"/>
      <c r="THC3" s="74"/>
      <c r="THD3" s="74"/>
      <c r="THE3" s="74"/>
      <c r="THF3" s="74"/>
      <c r="THG3" s="73"/>
      <c r="THH3" s="74"/>
      <c r="THI3" s="74"/>
      <c r="THJ3" s="74"/>
      <c r="THK3" s="74"/>
      <c r="THL3" s="74"/>
      <c r="THM3" s="73"/>
      <c r="THN3" s="74"/>
      <c r="THO3" s="74"/>
      <c r="THP3" s="74"/>
      <c r="THQ3" s="74"/>
      <c r="THR3" s="74"/>
      <c r="THS3" s="73"/>
      <c r="THT3" s="74"/>
      <c r="THU3" s="74"/>
      <c r="THV3" s="74"/>
      <c r="THW3" s="74"/>
      <c r="THX3" s="74"/>
      <c r="THY3" s="73"/>
      <c r="THZ3" s="74"/>
      <c r="TIA3" s="74"/>
      <c r="TIB3" s="74"/>
      <c r="TIC3" s="74"/>
      <c r="TID3" s="74"/>
      <c r="TIE3" s="73"/>
      <c r="TIF3" s="74"/>
      <c r="TIG3" s="74"/>
      <c r="TIH3" s="74"/>
      <c r="TII3" s="74"/>
      <c r="TIJ3" s="74"/>
      <c r="TIK3" s="73"/>
      <c r="TIL3" s="74"/>
      <c r="TIM3" s="74"/>
      <c r="TIN3" s="74"/>
      <c r="TIO3" s="74"/>
      <c r="TIP3" s="74"/>
      <c r="TIQ3" s="73"/>
      <c r="TIR3" s="74"/>
      <c r="TIS3" s="74"/>
      <c r="TIT3" s="74"/>
      <c r="TIU3" s="74"/>
      <c r="TIV3" s="74"/>
      <c r="TIW3" s="73"/>
      <c r="TIX3" s="74"/>
      <c r="TIY3" s="74"/>
      <c r="TIZ3" s="74"/>
      <c r="TJA3" s="74"/>
      <c r="TJB3" s="74"/>
      <c r="TJC3" s="73"/>
      <c r="TJD3" s="74"/>
      <c r="TJE3" s="74"/>
      <c r="TJF3" s="74"/>
      <c r="TJG3" s="74"/>
      <c r="TJH3" s="74"/>
      <c r="TJI3" s="73"/>
      <c r="TJJ3" s="74"/>
      <c r="TJK3" s="74"/>
      <c r="TJL3" s="74"/>
      <c r="TJM3" s="74"/>
      <c r="TJN3" s="74"/>
      <c r="TJO3" s="73"/>
      <c r="TJP3" s="74"/>
      <c r="TJQ3" s="74"/>
      <c r="TJR3" s="74"/>
      <c r="TJS3" s="74"/>
      <c r="TJT3" s="74"/>
      <c r="TJU3" s="73"/>
      <c r="TJV3" s="74"/>
      <c r="TJW3" s="74"/>
      <c r="TJX3" s="74"/>
      <c r="TJY3" s="74"/>
      <c r="TJZ3" s="74"/>
      <c r="TKA3" s="73"/>
      <c r="TKB3" s="74"/>
      <c r="TKC3" s="74"/>
      <c r="TKD3" s="74"/>
      <c r="TKE3" s="74"/>
      <c r="TKF3" s="74"/>
      <c r="TKG3" s="73"/>
      <c r="TKH3" s="74"/>
      <c r="TKI3" s="74"/>
      <c r="TKJ3" s="74"/>
      <c r="TKK3" s="74"/>
      <c r="TKL3" s="74"/>
      <c r="TKM3" s="73"/>
      <c r="TKN3" s="74"/>
      <c r="TKO3" s="74"/>
      <c r="TKP3" s="74"/>
      <c r="TKQ3" s="74"/>
      <c r="TKR3" s="74"/>
      <c r="TKS3" s="73"/>
      <c r="TKT3" s="74"/>
      <c r="TKU3" s="74"/>
      <c r="TKV3" s="74"/>
      <c r="TKW3" s="74"/>
      <c r="TKX3" s="74"/>
      <c r="TKY3" s="73"/>
      <c r="TKZ3" s="74"/>
      <c r="TLA3" s="74"/>
      <c r="TLB3" s="74"/>
      <c r="TLC3" s="74"/>
      <c r="TLD3" s="74"/>
      <c r="TLE3" s="73"/>
      <c r="TLF3" s="74"/>
      <c r="TLG3" s="74"/>
      <c r="TLH3" s="74"/>
      <c r="TLI3" s="74"/>
      <c r="TLJ3" s="74"/>
      <c r="TLK3" s="73"/>
      <c r="TLL3" s="74"/>
      <c r="TLM3" s="74"/>
      <c r="TLN3" s="74"/>
      <c r="TLO3" s="74"/>
      <c r="TLP3" s="74"/>
      <c r="TLQ3" s="73"/>
      <c r="TLR3" s="74"/>
      <c r="TLS3" s="74"/>
      <c r="TLT3" s="74"/>
      <c r="TLU3" s="74"/>
      <c r="TLV3" s="74"/>
      <c r="TLW3" s="73"/>
      <c r="TLX3" s="74"/>
      <c r="TLY3" s="74"/>
      <c r="TLZ3" s="74"/>
      <c r="TMA3" s="74"/>
      <c r="TMB3" s="74"/>
      <c r="TMC3" s="73"/>
      <c r="TMD3" s="74"/>
      <c r="TME3" s="74"/>
      <c r="TMF3" s="74"/>
      <c r="TMG3" s="74"/>
      <c r="TMH3" s="74"/>
      <c r="TMI3" s="73"/>
      <c r="TMJ3" s="74"/>
      <c r="TMK3" s="74"/>
      <c r="TML3" s="74"/>
      <c r="TMM3" s="74"/>
      <c r="TMN3" s="74"/>
      <c r="TMO3" s="73"/>
      <c r="TMP3" s="74"/>
      <c r="TMQ3" s="74"/>
      <c r="TMR3" s="74"/>
      <c r="TMS3" s="74"/>
      <c r="TMT3" s="74"/>
      <c r="TMU3" s="73"/>
      <c r="TMV3" s="74"/>
      <c r="TMW3" s="74"/>
      <c r="TMX3" s="74"/>
      <c r="TMY3" s="74"/>
      <c r="TMZ3" s="74"/>
      <c r="TNA3" s="73"/>
      <c r="TNB3" s="74"/>
      <c r="TNC3" s="74"/>
      <c r="TND3" s="74"/>
      <c r="TNE3" s="74"/>
      <c r="TNF3" s="74"/>
      <c r="TNG3" s="73"/>
      <c r="TNH3" s="74"/>
      <c r="TNI3" s="74"/>
      <c r="TNJ3" s="74"/>
      <c r="TNK3" s="74"/>
      <c r="TNL3" s="74"/>
      <c r="TNM3" s="73"/>
      <c r="TNN3" s="74"/>
      <c r="TNO3" s="74"/>
      <c r="TNP3" s="74"/>
      <c r="TNQ3" s="74"/>
      <c r="TNR3" s="74"/>
      <c r="TNS3" s="73"/>
      <c r="TNT3" s="74"/>
      <c r="TNU3" s="74"/>
      <c r="TNV3" s="74"/>
      <c r="TNW3" s="74"/>
      <c r="TNX3" s="74"/>
      <c r="TNY3" s="73"/>
      <c r="TNZ3" s="74"/>
      <c r="TOA3" s="74"/>
      <c r="TOB3" s="74"/>
      <c r="TOC3" s="74"/>
      <c r="TOD3" s="74"/>
      <c r="TOE3" s="73"/>
      <c r="TOF3" s="74"/>
      <c r="TOG3" s="74"/>
      <c r="TOH3" s="74"/>
      <c r="TOI3" s="74"/>
      <c r="TOJ3" s="74"/>
      <c r="TOK3" s="73"/>
      <c r="TOL3" s="74"/>
      <c r="TOM3" s="74"/>
      <c r="TON3" s="74"/>
      <c r="TOO3" s="74"/>
      <c r="TOP3" s="74"/>
      <c r="TOQ3" s="73"/>
      <c r="TOR3" s="74"/>
      <c r="TOS3" s="74"/>
      <c r="TOT3" s="74"/>
      <c r="TOU3" s="74"/>
      <c r="TOV3" s="74"/>
      <c r="TOW3" s="73"/>
      <c r="TOX3" s="74"/>
      <c r="TOY3" s="74"/>
      <c r="TOZ3" s="74"/>
      <c r="TPA3" s="74"/>
      <c r="TPB3" s="74"/>
      <c r="TPC3" s="73"/>
      <c r="TPD3" s="74"/>
      <c r="TPE3" s="74"/>
      <c r="TPF3" s="74"/>
      <c r="TPG3" s="74"/>
      <c r="TPH3" s="74"/>
      <c r="TPI3" s="73"/>
      <c r="TPJ3" s="74"/>
      <c r="TPK3" s="74"/>
      <c r="TPL3" s="74"/>
      <c r="TPM3" s="74"/>
      <c r="TPN3" s="74"/>
      <c r="TPO3" s="73"/>
      <c r="TPP3" s="74"/>
      <c r="TPQ3" s="74"/>
      <c r="TPR3" s="74"/>
      <c r="TPS3" s="74"/>
      <c r="TPT3" s="74"/>
      <c r="TPU3" s="73"/>
      <c r="TPV3" s="74"/>
      <c r="TPW3" s="74"/>
      <c r="TPX3" s="74"/>
      <c r="TPY3" s="74"/>
      <c r="TPZ3" s="74"/>
      <c r="TQA3" s="73"/>
      <c r="TQB3" s="74"/>
      <c r="TQC3" s="74"/>
      <c r="TQD3" s="74"/>
      <c r="TQE3" s="74"/>
      <c r="TQF3" s="74"/>
      <c r="TQG3" s="73"/>
      <c r="TQH3" s="74"/>
      <c r="TQI3" s="74"/>
      <c r="TQJ3" s="74"/>
      <c r="TQK3" s="74"/>
      <c r="TQL3" s="74"/>
      <c r="TQM3" s="73"/>
      <c r="TQN3" s="74"/>
      <c r="TQO3" s="74"/>
      <c r="TQP3" s="74"/>
      <c r="TQQ3" s="74"/>
      <c r="TQR3" s="74"/>
      <c r="TQS3" s="73"/>
      <c r="TQT3" s="74"/>
      <c r="TQU3" s="74"/>
      <c r="TQV3" s="74"/>
      <c r="TQW3" s="74"/>
      <c r="TQX3" s="74"/>
      <c r="TQY3" s="73"/>
      <c r="TQZ3" s="74"/>
      <c r="TRA3" s="74"/>
      <c r="TRB3" s="74"/>
      <c r="TRC3" s="74"/>
      <c r="TRD3" s="74"/>
      <c r="TRE3" s="73"/>
      <c r="TRF3" s="74"/>
      <c r="TRG3" s="74"/>
      <c r="TRH3" s="74"/>
      <c r="TRI3" s="74"/>
      <c r="TRJ3" s="74"/>
      <c r="TRK3" s="73"/>
      <c r="TRL3" s="74"/>
      <c r="TRM3" s="74"/>
      <c r="TRN3" s="74"/>
      <c r="TRO3" s="74"/>
      <c r="TRP3" s="74"/>
      <c r="TRQ3" s="73"/>
      <c r="TRR3" s="74"/>
      <c r="TRS3" s="74"/>
      <c r="TRT3" s="74"/>
      <c r="TRU3" s="74"/>
      <c r="TRV3" s="74"/>
      <c r="TRW3" s="73"/>
      <c r="TRX3" s="74"/>
      <c r="TRY3" s="74"/>
      <c r="TRZ3" s="74"/>
      <c r="TSA3" s="74"/>
      <c r="TSB3" s="74"/>
      <c r="TSC3" s="73"/>
      <c r="TSD3" s="74"/>
      <c r="TSE3" s="74"/>
      <c r="TSF3" s="74"/>
      <c r="TSG3" s="74"/>
      <c r="TSH3" s="74"/>
      <c r="TSI3" s="73"/>
      <c r="TSJ3" s="74"/>
      <c r="TSK3" s="74"/>
      <c r="TSL3" s="74"/>
      <c r="TSM3" s="74"/>
      <c r="TSN3" s="74"/>
      <c r="TSO3" s="73"/>
      <c r="TSP3" s="74"/>
      <c r="TSQ3" s="74"/>
      <c r="TSR3" s="74"/>
      <c r="TSS3" s="74"/>
      <c r="TST3" s="74"/>
      <c r="TSU3" s="73"/>
      <c r="TSV3" s="74"/>
      <c r="TSW3" s="74"/>
      <c r="TSX3" s="74"/>
      <c r="TSY3" s="74"/>
      <c r="TSZ3" s="74"/>
      <c r="TTA3" s="73"/>
      <c r="TTB3" s="74"/>
      <c r="TTC3" s="74"/>
      <c r="TTD3" s="74"/>
      <c r="TTE3" s="74"/>
      <c r="TTF3" s="74"/>
      <c r="TTG3" s="73"/>
      <c r="TTH3" s="74"/>
      <c r="TTI3" s="74"/>
      <c r="TTJ3" s="74"/>
      <c r="TTK3" s="74"/>
      <c r="TTL3" s="74"/>
      <c r="TTM3" s="73"/>
      <c r="TTN3" s="74"/>
      <c r="TTO3" s="74"/>
      <c r="TTP3" s="74"/>
      <c r="TTQ3" s="74"/>
      <c r="TTR3" s="74"/>
      <c r="TTS3" s="73"/>
      <c r="TTT3" s="74"/>
      <c r="TTU3" s="74"/>
      <c r="TTV3" s="74"/>
      <c r="TTW3" s="74"/>
      <c r="TTX3" s="74"/>
      <c r="TTY3" s="73"/>
      <c r="TTZ3" s="74"/>
      <c r="TUA3" s="74"/>
      <c r="TUB3" s="74"/>
      <c r="TUC3" s="74"/>
      <c r="TUD3" s="74"/>
      <c r="TUE3" s="73"/>
      <c r="TUF3" s="74"/>
      <c r="TUG3" s="74"/>
      <c r="TUH3" s="74"/>
      <c r="TUI3" s="74"/>
      <c r="TUJ3" s="74"/>
      <c r="TUK3" s="73"/>
      <c r="TUL3" s="74"/>
      <c r="TUM3" s="74"/>
      <c r="TUN3" s="74"/>
      <c r="TUO3" s="74"/>
      <c r="TUP3" s="74"/>
      <c r="TUQ3" s="73"/>
      <c r="TUR3" s="74"/>
      <c r="TUS3" s="74"/>
      <c r="TUT3" s="74"/>
      <c r="TUU3" s="74"/>
      <c r="TUV3" s="74"/>
      <c r="TUW3" s="73"/>
      <c r="TUX3" s="74"/>
      <c r="TUY3" s="74"/>
      <c r="TUZ3" s="74"/>
      <c r="TVA3" s="74"/>
      <c r="TVB3" s="74"/>
      <c r="TVC3" s="73"/>
      <c r="TVD3" s="74"/>
      <c r="TVE3" s="74"/>
      <c r="TVF3" s="74"/>
      <c r="TVG3" s="74"/>
      <c r="TVH3" s="74"/>
      <c r="TVI3" s="73"/>
      <c r="TVJ3" s="74"/>
      <c r="TVK3" s="74"/>
      <c r="TVL3" s="74"/>
      <c r="TVM3" s="74"/>
      <c r="TVN3" s="74"/>
      <c r="TVO3" s="73"/>
      <c r="TVP3" s="74"/>
      <c r="TVQ3" s="74"/>
      <c r="TVR3" s="74"/>
      <c r="TVS3" s="74"/>
      <c r="TVT3" s="74"/>
      <c r="TVU3" s="73"/>
      <c r="TVV3" s="74"/>
      <c r="TVW3" s="74"/>
      <c r="TVX3" s="74"/>
      <c r="TVY3" s="74"/>
      <c r="TVZ3" s="74"/>
      <c r="TWA3" s="73"/>
      <c r="TWB3" s="74"/>
      <c r="TWC3" s="74"/>
      <c r="TWD3" s="74"/>
      <c r="TWE3" s="74"/>
      <c r="TWF3" s="74"/>
      <c r="TWG3" s="73"/>
      <c r="TWH3" s="74"/>
      <c r="TWI3" s="74"/>
      <c r="TWJ3" s="74"/>
      <c r="TWK3" s="74"/>
      <c r="TWL3" s="74"/>
      <c r="TWM3" s="73"/>
      <c r="TWN3" s="74"/>
      <c r="TWO3" s="74"/>
      <c r="TWP3" s="74"/>
      <c r="TWQ3" s="74"/>
      <c r="TWR3" s="74"/>
      <c r="TWS3" s="73"/>
      <c r="TWT3" s="74"/>
      <c r="TWU3" s="74"/>
      <c r="TWV3" s="74"/>
      <c r="TWW3" s="74"/>
      <c r="TWX3" s="74"/>
      <c r="TWY3" s="73"/>
      <c r="TWZ3" s="74"/>
      <c r="TXA3" s="74"/>
      <c r="TXB3" s="74"/>
      <c r="TXC3" s="74"/>
      <c r="TXD3" s="74"/>
      <c r="TXE3" s="73"/>
      <c r="TXF3" s="74"/>
      <c r="TXG3" s="74"/>
      <c r="TXH3" s="74"/>
      <c r="TXI3" s="74"/>
      <c r="TXJ3" s="74"/>
      <c r="TXK3" s="73"/>
      <c r="TXL3" s="74"/>
      <c r="TXM3" s="74"/>
      <c r="TXN3" s="74"/>
      <c r="TXO3" s="74"/>
      <c r="TXP3" s="74"/>
      <c r="TXQ3" s="73"/>
      <c r="TXR3" s="74"/>
      <c r="TXS3" s="74"/>
      <c r="TXT3" s="74"/>
      <c r="TXU3" s="74"/>
      <c r="TXV3" s="74"/>
      <c r="TXW3" s="73"/>
      <c r="TXX3" s="74"/>
      <c r="TXY3" s="74"/>
      <c r="TXZ3" s="74"/>
      <c r="TYA3" s="74"/>
      <c r="TYB3" s="74"/>
      <c r="TYC3" s="73"/>
      <c r="TYD3" s="74"/>
      <c r="TYE3" s="74"/>
      <c r="TYF3" s="74"/>
      <c r="TYG3" s="74"/>
      <c r="TYH3" s="74"/>
      <c r="TYI3" s="73"/>
      <c r="TYJ3" s="74"/>
      <c r="TYK3" s="74"/>
      <c r="TYL3" s="74"/>
      <c r="TYM3" s="74"/>
      <c r="TYN3" s="74"/>
      <c r="TYO3" s="73"/>
      <c r="TYP3" s="74"/>
      <c r="TYQ3" s="74"/>
      <c r="TYR3" s="74"/>
      <c r="TYS3" s="74"/>
      <c r="TYT3" s="74"/>
      <c r="TYU3" s="73"/>
      <c r="TYV3" s="74"/>
      <c r="TYW3" s="74"/>
      <c r="TYX3" s="74"/>
      <c r="TYY3" s="74"/>
      <c r="TYZ3" s="74"/>
      <c r="TZA3" s="73"/>
      <c r="TZB3" s="74"/>
      <c r="TZC3" s="74"/>
      <c r="TZD3" s="74"/>
      <c r="TZE3" s="74"/>
      <c r="TZF3" s="74"/>
      <c r="TZG3" s="73"/>
      <c r="TZH3" s="74"/>
      <c r="TZI3" s="74"/>
      <c r="TZJ3" s="74"/>
      <c r="TZK3" s="74"/>
      <c r="TZL3" s="74"/>
      <c r="TZM3" s="73"/>
      <c r="TZN3" s="74"/>
      <c r="TZO3" s="74"/>
      <c r="TZP3" s="74"/>
      <c r="TZQ3" s="74"/>
      <c r="TZR3" s="74"/>
      <c r="TZS3" s="73"/>
      <c r="TZT3" s="74"/>
      <c r="TZU3" s="74"/>
      <c r="TZV3" s="74"/>
      <c r="TZW3" s="74"/>
      <c r="TZX3" s="74"/>
      <c r="TZY3" s="73"/>
      <c r="TZZ3" s="74"/>
      <c r="UAA3" s="74"/>
      <c r="UAB3" s="74"/>
      <c r="UAC3" s="74"/>
      <c r="UAD3" s="74"/>
      <c r="UAE3" s="73"/>
      <c r="UAF3" s="74"/>
      <c r="UAG3" s="74"/>
      <c r="UAH3" s="74"/>
      <c r="UAI3" s="74"/>
      <c r="UAJ3" s="74"/>
      <c r="UAK3" s="73"/>
      <c r="UAL3" s="74"/>
      <c r="UAM3" s="74"/>
      <c r="UAN3" s="74"/>
      <c r="UAO3" s="74"/>
      <c r="UAP3" s="74"/>
      <c r="UAQ3" s="73"/>
      <c r="UAR3" s="74"/>
      <c r="UAS3" s="74"/>
      <c r="UAT3" s="74"/>
      <c r="UAU3" s="74"/>
      <c r="UAV3" s="74"/>
      <c r="UAW3" s="73"/>
      <c r="UAX3" s="74"/>
      <c r="UAY3" s="74"/>
      <c r="UAZ3" s="74"/>
      <c r="UBA3" s="74"/>
      <c r="UBB3" s="74"/>
      <c r="UBC3" s="73"/>
      <c r="UBD3" s="74"/>
      <c r="UBE3" s="74"/>
      <c r="UBF3" s="74"/>
      <c r="UBG3" s="74"/>
      <c r="UBH3" s="74"/>
      <c r="UBI3" s="73"/>
      <c r="UBJ3" s="74"/>
      <c r="UBK3" s="74"/>
      <c r="UBL3" s="74"/>
      <c r="UBM3" s="74"/>
      <c r="UBN3" s="74"/>
      <c r="UBO3" s="73"/>
      <c r="UBP3" s="74"/>
      <c r="UBQ3" s="74"/>
      <c r="UBR3" s="74"/>
      <c r="UBS3" s="74"/>
      <c r="UBT3" s="74"/>
      <c r="UBU3" s="73"/>
      <c r="UBV3" s="74"/>
      <c r="UBW3" s="74"/>
      <c r="UBX3" s="74"/>
      <c r="UBY3" s="74"/>
      <c r="UBZ3" s="74"/>
      <c r="UCA3" s="73"/>
      <c r="UCB3" s="74"/>
      <c r="UCC3" s="74"/>
      <c r="UCD3" s="74"/>
      <c r="UCE3" s="74"/>
      <c r="UCF3" s="74"/>
      <c r="UCG3" s="73"/>
      <c r="UCH3" s="74"/>
      <c r="UCI3" s="74"/>
      <c r="UCJ3" s="74"/>
      <c r="UCK3" s="74"/>
      <c r="UCL3" s="74"/>
      <c r="UCM3" s="73"/>
      <c r="UCN3" s="74"/>
      <c r="UCO3" s="74"/>
      <c r="UCP3" s="74"/>
      <c r="UCQ3" s="74"/>
      <c r="UCR3" s="74"/>
      <c r="UCS3" s="73"/>
      <c r="UCT3" s="74"/>
      <c r="UCU3" s="74"/>
      <c r="UCV3" s="74"/>
      <c r="UCW3" s="74"/>
      <c r="UCX3" s="74"/>
      <c r="UCY3" s="73"/>
      <c r="UCZ3" s="74"/>
      <c r="UDA3" s="74"/>
      <c r="UDB3" s="74"/>
      <c r="UDC3" s="74"/>
      <c r="UDD3" s="74"/>
      <c r="UDE3" s="73"/>
      <c r="UDF3" s="74"/>
      <c r="UDG3" s="74"/>
      <c r="UDH3" s="74"/>
      <c r="UDI3" s="74"/>
      <c r="UDJ3" s="74"/>
      <c r="UDK3" s="73"/>
      <c r="UDL3" s="74"/>
      <c r="UDM3" s="74"/>
      <c r="UDN3" s="74"/>
      <c r="UDO3" s="74"/>
      <c r="UDP3" s="74"/>
      <c r="UDQ3" s="73"/>
      <c r="UDR3" s="74"/>
      <c r="UDS3" s="74"/>
      <c r="UDT3" s="74"/>
      <c r="UDU3" s="74"/>
      <c r="UDV3" s="74"/>
      <c r="UDW3" s="73"/>
      <c r="UDX3" s="74"/>
      <c r="UDY3" s="74"/>
      <c r="UDZ3" s="74"/>
      <c r="UEA3" s="74"/>
      <c r="UEB3" s="74"/>
      <c r="UEC3" s="73"/>
      <c r="UED3" s="74"/>
      <c r="UEE3" s="74"/>
      <c r="UEF3" s="74"/>
      <c r="UEG3" s="74"/>
      <c r="UEH3" s="74"/>
      <c r="UEI3" s="73"/>
      <c r="UEJ3" s="74"/>
      <c r="UEK3" s="74"/>
      <c r="UEL3" s="74"/>
      <c r="UEM3" s="74"/>
      <c r="UEN3" s="74"/>
      <c r="UEO3" s="73"/>
      <c r="UEP3" s="74"/>
      <c r="UEQ3" s="74"/>
      <c r="UER3" s="74"/>
      <c r="UES3" s="74"/>
      <c r="UET3" s="74"/>
      <c r="UEU3" s="73"/>
      <c r="UEV3" s="74"/>
      <c r="UEW3" s="74"/>
      <c r="UEX3" s="74"/>
      <c r="UEY3" s="74"/>
      <c r="UEZ3" s="74"/>
      <c r="UFA3" s="73"/>
      <c r="UFB3" s="74"/>
      <c r="UFC3" s="74"/>
      <c r="UFD3" s="74"/>
      <c r="UFE3" s="74"/>
      <c r="UFF3" s="74"/>
      <c r="UFG3" s="73"/>
      <c r="UFH3" s="74"/>
      <c r="UFI3" s="74"/>
      <c r="UFJ3" s="74"/>
      <c r="UFK3" s="74"/>
      <c r="UFL3" s="74"/>
      <c r="UFM3" s="73"/>
      <c r="UFN3" s="74"/>
      <c r="UFO3" s="74"/>
      <c r="UFP3" s="74"/>
      <c r="UFQ3" s="74"/>
      <c r="UFR3" s="74"/>
      <c r="UFS3" s="73"/>
      <c r="UFT3" s="74"/>
      <c r="UFU3" s="74"/>
      <c r="UFV3" s="74"/>
      <c r="UFW3" s="74"/>
      <c r="UFX3" s="74"/>
      <c r="UFY3" s="73"/>
      <c r="UFZ3" s="74"/>
      <c r="UGA3" s="74"/>
      <c r="UGB3" s="74"/>
      <c r="UGC3" s="74"/>
      <c r="UGD3" s="74"/>
      <c r="UGE3" s="73"/>
      <c r="UGF3" s="74"/>
      <c r="UGG3" s="74"/>
      <c r="UGH3" s="74"/>
      <c r="UGI3" s="74"/>
      <c r="UGJ3" s="74"/>
      <c r="UGK3" s="73"/>
      <c r="UGL3" s="74"/>
      <c r="UGM3" s="74"/>
      <c r="UGN3" s="74"/>
      <c r="UGO3" s="74"/>
      <c r="UGP3" s="74"/>
      <c r="UGQ3" s="73"/>
      <c r="UGR3" s="74"/>
      <c r="UGS3" s="74"/>
      <c r="UGT3" s="74"/>
      <c r="UGU3" s="74"/>
      <c r="UGV3" s="74"/>
      <c r="UGW3" s="73"/>
      <c r="UGX3" s="74"/>
      <c r="UGY3" s="74"/>
      <c r="UGZ3" s="74"/>
      <c r="UHA3" s="74"/>
      <c r="UHB3" s="74"/>
      <c r="UHC3" s="73"/>
      <c r="UHD3" s="74"/>
      <c r="UHE3" s="74"/>
      <c r="UHF3" s="74"/>
      <c r="UHG3" s="74"/>
      <c r="UHH3" s="74"/>
      <c r="UHI3" s="73"/>
      <c r="UHJ3" s="74"/>
      <c r="UHK3" s="74"/>
      <c r="UHL3" s="74"/>
      <c r="UHM3" s="74"/>
      <c r="UHN3" s="74"/>
      <c r="UHO3" s="73"/>
      <c r="UHP3" s="74"/>
      <c r="UHQ3" s="74"/>
      <c r="UHR3" s="74"/>
      <c r="UHS3" s="74"/>
      <c r="UHT3" s="74"/>
      <c r="UHU3" s="73"/>
      <c r="UHV3" s="74"/>
      <c r="UHW3" s="74"/>
      <c r="UHX3" s="74"/>
      <c r="UHY3" s="74"/>
      <c r="UHZ3" s="74"/>
      <c r="UIA3" s="73"/>
      <c r="UIB3" s="74"/>
      <c r="UIC3" s="74"/>
      <c r="UID3" s="74"/>
      <c r="UIE3" s="74"/>
      <c r="UIF3" s="74"/>
      <c r="UIG3" s="73"/>
      <c r="UIH3" s="74"/>
      <c r="UII3" s="74"/>
      <c r="UIJ3" s="74"/>
      <c r="UIK3" s="74"/>
      <c r="UIL3" s="74"/>
      <c r="UIM3" s="73"/>
      <c r="UIN3" s="74"/>
      <c r="UIO3" s="74"/>
      <c r="UIP3" s="74"/>
      <c r="UIQ3" s="74"/>
      <c r="UIR3" s="74"/>
      <c r="UIS3" s="73"/>
      <c r="UIT3" s="74"/>
      <c r="UIU3" s="74"/>
      <c r="UIV3" s="74"/>
      <c r="UIW3" s="74"/>
      <c r="UIX3" s="74"/>
      <c r="UIY3" s="73"/>
      <c r="UIZ3" s="74"/>
      <c r="UJA3" s="74"/>
      <c r="UJB3" s="74"/>
      <c r="UJC3" s="74"/>
      <c r="UJD3" s="74"/>
      <c r="UJE3" s="73"/>
      <c r="UJF3" s="74"/>
      <c r="UJG3" s="74"/>
      <c r="UJH3" s="74"/>
      <c r="UJI3" s="74"/>
      <c r="UJJ3" s="74"/>
      <c r="UJK3" s="73"/>
      <c r="UJL3" s="74"/>
      <c r="UJM3" s="74"/>
      <c r="UJN3" s="74"/>
      <c r="UJO3" s="74"/>
      <c r="UJP3" s="74"/>
      <c r="UJQ3" s="73"/>
      <c r="UJR3" s="74"/>
      <c r="UJS3" s="74"/>
      <c r="UJT3" s="74"/>
      <c r="UJU3" s="74"/>
      <c r="UJV3" s="74"/>
      <c r="UJW3" s="73"/>
      <c r="UJX3" s="74"/>
      <c r="UJY3" s="74"/>
      <c r="UJZ3" s="74"/>
      <c r="UKA3" s="74"/>
      <c r="UKB3" s="74"/>
      <c r="UKC3" s="73"/>
      <c r="UKD3" s="74"/>
      <c r="UKE3" s="74"/>
      <c r="UKF3" s="74"/>
      <c r="UKG3" s="74"/>
      <c r="UKH3" s="74"/>
      <c r="UKI3" s="73"/>
      <c r="UKJ3" s="74"/>
      <c r="UKK3" s="74"/>
      <c r="UKL3" s="74"/>
      <c r="UKM3" s="74"/>
      <c r="UKN3" s="74"/>
      <c r="UKO3" s="73"/>
      <c r="UKP3" s="74"/>
      <c r="UKQ3" s="74"/>
      <c r="UKR3" s="74"/>
      <c r="UKS3" s="74"/>
      <c r="UKT3" s="74"/>
      <c r="UKU3" s="73"/>
      <c r="UKV3" s="74"/>
      <c r="UKW3" s="74"/>
      <c r="UKX3" s="74"/>
      <c r="UKY3" s="74"/>
      <c r="UKZ3" s="74"/>
      <c r="ULA3" s="73"/>
      <c r="ULB3" s="74"/>
      <c r="ULC3" s="74"/>
      <c r="ULD3" s="74"/>
      <c r="ULE3" s="74"/>
      <c r="ULF3" s="74"/>
      <c r="ULG3" s="73"/>
      <c r="ULH3" s="74"/>
      <c r="ULI3" s="74"/>
      <c r="ULJ3" s="74"/>
      <c r="ULK3" s="74"/>
      <c r="ULL3" s="74"/>
      <c r="ULM3" s="73"/>
      <c r="ULN3" s="74"/>
      <c r="ULO3" s="74"/>
      <c r="ULP3" s="74"/>
      <c r="ULQ3" s="74"/>
      <c r="ULR3" s="74"/>
      <c r="ULS3" s="73"/>
      <c r="ULT3" s="74"/>
      <c r="ULU3" s="74"/>
      <c r="ULV3" s="74"/>
      <c r="ULW3" s="74"/>
      <c r="ULX3" s="74"/>
      <c r="ULY3" s="73"/>
      <c r="ULZ3" s="74"/>
      <c r="UMA3" s="74"/>
      <c r="UMB3" s="74"/>
      <c r="UMC3" s="74"/>
      <c r="UMD3" s="74"/>
      <c r="UME3" s="73"/>
      <c r="UMF3" s="74"/>
      <c r="UMG3" s="74"/>
      <c r="UMH3" s="74"/>
      <c r="UMI3" s="74"/>
      <c r="UMJ3" s="74"/>
      <c r="UMK3" s="73"/>
      <c r="UML3" s="74"/>
      <c r="UMM3" s="74"/>
      <c r="UMN3" s="74"/>
      <c r="UMO3" s="74"/>
      <c r="UMP3" s="74"/>
      <c r="UMQ3" s="73"/>
      <c r="UMR3" s="74"/>
      <c r="UMS3" s="74"/>
      <c r="UMT3" s="74"/>
      <c r="UMU3" s="74"/>
      <c r="UMV3" s="74"/>
      <c r="UMW3" s="73"/>
      <c r="UMX3" s="74"/>
      <c r="UMY3" s="74"/>
      <c r="UMZ3" s="74"/>
      <c r="UNA3" s="74"/>
      <c r="UNB3" s="74"/>
      <c r="UNC3" s="73"/>
      <c r="UND3" s="74"/>
      <c r="UNE3" s="74"/>
      <c r="UNF3" s="74"/>
      <c r="UNG3" s="74"/>
      <c r="UNH3" s="74"/>
      <c r="UNI3" s="73"/>
      <c r="UNJ3" s="74"/>
      <c r="UNK3" s="74"/>
      <c r="UNL3" s="74"/>
      <c r="UNM3" s="74"/>
      <c r="UNN3" s="74"/>
      <c r="UNO3" s="73"/>
      <c r="UNP3" s="74"/>
      <c r="UNQ3" s="74"/>
      <c r="UNR3" s="74"/>
      <c r="UNS3" s="74"/>
      <c r="UNT3" s="74"/>
      <c r="UNU3" s="73"/>
      <c r="UNV3" s="74"/>
      <c r="UNW3" s="74"/>
      <c r="UNX3" s="74"/>
      <c r="UNY3" s="74"/>
      <c r="UNZ3" s="74"/>
      <c r="UOA3" s="73"/>
      <c r="UOB3" s="74"/>
      <c r="UOC3" s="74"/>
      <c r="UOD3" s="74"/>
      <c r="UOE3" s="74"/>
      <c r="UOF3" s="74"/>
      <c r="UOG3" s="73"/>
      <c r="UOH3" s="74"/>
      <c r="UOI3" s="74"/>
      <c r="UOJ3" s="74"/>
      <c r="UOK3" s="74"/>
      <c r="UOL3" s="74"/>
      <c r="UOM3" s="73"/>
      <c r="UON3" s="74"/>
      <c r="UOO3" s="74"/>
      <c r="UOP3" s="74"/>
      <c r="UOQ3" s="74"/>
      <c r="UOR3" s="74"/>
      <c r="UOS3" s="73"/>
      <c r="UOT3" s="74"/>
      <c r="UOU3" s="74"/>
      <c r="UOV3" s="74"/>
      <c r="UOW3" s="74"/>
      <c r="UOX3" s="74"/>
      <c r="UOY3" s="73"/>
      <c r="UOZ3" s="74"/>
      <c r="UPA3" s="74"/>
      <c r="UPB3" s="74"/>
      <c r="UPC3" s="74"/>
      <c r="UPD3" s="74"/>
      <c r="UPE3" s="73"/>
      <c r="UPF3" s="74"/>
      <c r="UPG3" s="74"/>
      <c r="UPH3" s="74"/>
      <c r="UPI3" s="74"/>
      <c r="UPJ3" s="74"/>
      <c r="UPK3" s="73"/>
      <c r="UPL3" s="74"/>
      <c r="UPM3" s="74"/>
      <c r="UPN3" s="74"/>
      <c r="UPO3" s="74"/>
      <c r="UPP3" s="74"/>
      <c r="UPQ3" s="73"/>
      <c r="UPR3" s="74"/>
      <c r="UPS3" s="74"/>
      <c r="UPT3" s="74"/>
      <c r="UPU3" s="74"/>
      <c r="UPV3" s="74"/>
      <c r="UPW3" s="73"/>
      <c r="UPX3" s="74"/>
      <c r="UPY3" s="74"/>
      <c r="UPZ3" s="74"/>
      <c r="UQA3" s="74"/>
      <c r="UQB3" s="74"/>
      <c r="UQC3" s="73"/>
      <c r="UQD3" s="74"/>
      <c r="UQE3" s="74"/>
      <c r="UQF3" s="74"/>
      <c r="UQG3" s="74"/>
      <c r="UQH3" s="74"/>
      <c r="UQI3" s="73"/>
      <c r="UQJ3" s="74"/>
      <c r="UQK3" s="74"/>
      <c r="UQL3" s="74"/>
      <c r="UQM3" s="74"/>
      <c r="UQN3" s="74"/>
      <c r="UQO3" s="73"/>
      <c r="UQP3" s="74"/>
      <c r="UQQ3" s="74"/>
      <c r="UQR3" s="74"/>
      <c r="UQS3" s="74"/>
      <c r="UQT3" s="74"/>
      <c r="UQU3" s="73"/>
      <c r="UQV3" s="74"/>
      <c r="UQW3" s="74"/>
      <c r="UQX3" s="74"/>
      <c r="UQY3" s="74"/>
      <c r="UQZ3" s="74"/>
      <c r="URA3" s="73"/>
      <c r="URB3" s="74"/>
      <c r="URC3" s="74"/>
      <c r="URD3" s="74"/>
      <c r="URE3" s="74"/>
      <c r="URF3" s="74"/>
      <c r="URG3" s="73"/>
      <c r="URH3" s="74"/>
      <c r="URI3" s="74"/>
      <c r="URJ3" s="74"/>
      <c r="URK3" s="74"/>
      <c r="URL3" s="74"/>
      <c r="URM3" s="73"/>
      <c r="URN3" s="74"/>
      <c r="URO3" s="74"/>
      <c r="URP3" s="74"/>
      <c r="URQ3" s="74"/>
      <c r="URR3" s="74"/>
      <c r="URS3" s="73"/>
      <c r="URT3" s="74"/>
      <c r="URU3" s="74"/>
      <c r="URV3" s="74"/>
      <c r="URW3" s="74"/>
      <c r="URX3" s="74"/>
      <c r="URY3" s="73"/>
      <c r="URZ3" s="74"/>
      <c r="USA3" s="74"/>
      <c r="USB3" s="74"/>
      <c r="USC3" s="74"/>
      <c r="USD3" s="74"/>
      <c r="USE3" s="73"/>
      <c r="USF3" s="74"/>
      <c r="USG3" s="74"/>
      <c r="USH3" s="74"/>
      <c r="USI3" s="74"/>
      <c r="USJ3" s="74"/>
      <c r="USK3" s="73"/>
      <c r="USL3" s="74"/>
      <c r="USM3" s="74"/>
      <c r="USN3" s="74"/>
      <c r="USO3" s="74"/>
      <c r="USP3" s="74"/>
      <c r="USQ3" s="73"/>
      <c r="USR3" s="74"/>
      <c r="USS3" s="74"/>
      <c r="UST3" s="74"/>
      <c r="USU3" s="74"/>
      <c r="USV3" s="74"/>
      <c r="USW3" s="73"/>
      <c r="USX3" s="74"/>
      <c r="USY3" s="74"/>
      <c r="USZ3" s="74"/>
      <c r="UTA3" s="74"/>
      <c r="UTB3" s="74"/>
      <c r="UTC3" s="73"/>
      <c r="UTD3" s="74"/>
      <c r="UTE3" s="74"/>
      <c r="UTF3" s="74"/>
      <c r="UTG3" s="74"/>
      <c r="UTH3" s="74"/>
      <c r="UTI3" s="73"/>
      <c r="UTJ3" s="74"/>
      <c r="UTK3" s="74"/>
      <c r="UTL3" s="74"/>
      <c r="UTM3" s="74"/>
      <c r="UTN3" s="74"/>
      <c r="UTO3" s="73"/>
      <c r="UTP3" s="74"/>
      <c r="UTQ3" s="74"/>
      <c r="UTR3" s="74"/>
      <c r="UTS3" s="74"/>
      <c r="UTT3" s="74"/>
      <c r="UTU3" s="73"/>
      <c r="UTV3" s="74"/>
      <c r="UTW3" s="74"/>
      <c r="UTX3" s="74"/>
      <c r="UTY3" s="74"/>
      <c r="UTZ3" s="74"/>
      <c r="UUA3" s="73"/>
      <c r="UUB3" s="74"/>
      <c r="UUC3" s="74"/>
      <c r="UUD3" s="74"/>
      <c r="UUE3" s="74"/>
      <c r="UUF3" s="74"/>
      <c r="UUG3" s="73"/>
      <c r="UUH3" s="74"/>
      <c r="UUI3" s="74"/>
      <c r="UUJ3" s="74"/>
      <c r="UUK3" s="74"/>
      <c r="UUL3" s="74"/>
      <c r="UUM3" s="73"/>
      <c r="UUN3" s="74"/>
      <c r="UUO3" s="74"/>
      <c r="UUP3" s="74"/>
      <c r="UUQ3" s="74"/>
      <c r="UUR3" s="74"/>
      <c r="UUS3" s="73"/>
      <c r="UUT3" s="74"/>
      <c r="UUU3" s="74"/>
      <c r="UUV3" s="74"/>
      <c r="UUW3" s="74"/>
      <c r="UUX3" s="74"/>
      <c r="UUY3" s="73"/>
      <c r="UUZ3" s="74"/>
      <c r="UVA3" s="74"/>
      <c r="UVB3" s="74"/>
      <c r="UVC3" s="74"/>
      <c r="UVD3" s="74"/>
      <c r="UVE3" s="73"/>
      <c r="UVF3" s="74"/>
      <c r="UVG3" s="74"/>
      <c r="UVH3" s="74"/>
      <c r="UVI3" s="74"/>
      <c r="UVJ3" s="74"/>
      <c r="UVK3" s="73"/>
      <c r="UVL3" s="74"/>
      <c r="UVM3" s="74"/>
      <c r="UVN3" s="74"/>
      <c r="UVO3" s="74"/>
      <c r="UVP3" s="74"/>
      <c r="UVQ3" s="73"/>
      <c r="UVR3" s="74"/>
      <c r="UVS3" s="74"/>
      <c r="UVT3" s="74"/>
      <c r="UVU3" s="74"/>
      <c r="UVV3" s="74"/>
      <c r="UVW3" s="73"/>
      <c r="UVX3" s="74"/>
      <c r="UVY3" s="74"/>
      <c r="UVZ3" s="74"/>
      <c r="UWA3" s="74"/>
      <c r="UWB3" s="74"/>
      <c r="UWC3" s="73"/>
      <c r="UWD3" s="74"/>
      <c r="UWE3" s="74"/>
      <c r="UWF3" s="74"/>
      <c r="UWG3" s="74"/>
      <c r="UWH3" s="74"/>
      <c r="UWI3" s="73"/>
      <c r="UWJ3" s="74"/>
      <c r="UWK3" s="74"/>
      <c r="UWL3" s="74"/>
      <c r="UWM3" s="74"/>
      <c r="UWN3" s="74"/>
      <c r="UWO3" s="73"/>
      <c r="UWP3" s="74"/>
      <c r="UWQ3" s="74"/>
      <c r="UWR3" s="74"/>
      <c r="UWS3" s="74"/>
      <c r="UWT3" s="74"/>
      <c r="UWU3" s="73"/>
      <c r="UWV3" s="74"/>
      <c r="UWW3" s="74"/>
      <c r="UWX3" s="74"/>
      <c r="UWY3" s="74"/>
      <c r="UWZ3" s="74"/>
      <c r="UXA3" s="73"/>
      <c r="UXB3" s="74"/>
      <c r="UXC3" s="74"/>
      <c r="UXD3" s="74"/>
      <c r="UXE3" s="74"/>
      <c r="UXF3" s="74"/>
      <c r="UXG3" s="73"/>
      <c r="UXH3" s="74"/>
      <c r="UXI3" s="74"/>
      <c r="UXJ3" s="74"/>
      <c r="UXK3" s="74"/>
      <c r="UXL3" s="74"/>
      <c r="UXM3" s="73"/>
      <c r="UXN3" s="74"/>
      <c r="UXO3" s="74"/>
      <c r="UXP3" s="74"/>
      <c r="UXQ3" s="74"/>
      <c r="UXR3" s="74"/>
      <c r="UXS3" s="73"/>
      <c r="UXT3" s="74"/>
      <c r="UXU3" s="74"/>
      <c r="UXV3" s="74"/>
      <c r="UXW3" s="74"/>
      <c r="UXX3" s="74"/>
      <c r="UXY3" s="73"/>
      <c r="UXZ3" s="74"/>
      <c r="UYA3" s="74"/>
      <c r="UYB3" s="74"/>
      <c r="UYC3" s="74"/>
      <c r="UYD3" s="74"/>
      <c r="UYE3" s="73"/>
      <c r="UYF3" s="74"/>
      <c r="UYG3" s="74"/>
      <c r="UYH3" s="74"/>
      <c r="UYI3" s="74"/>
      <c r="UYJ3" s="74"/>
      <c r="UYK3" s="73"/>
      <c r="UYL3" s="74"/>
      <c r="UYM3" s="74"/>
      <c r="UYN3" s="74"/>
      <c r="UYO3" s="74"/>
      <c r="UYP3" s="74"/>
      <c r="UYQ3" s="73"/>
      <c r="UYR3" s="74"/>
      <c r="UYS3" s="74"/>
      <c r="UYT3" s="74"/>
      <c r="UYU3" s="74"/>
      <c r="UYV3" s="74"/>
      <c r="UYW3" s="73"/>
      <c r="UYX3" s="74"/>
      <c r="UYY3" s="74"/>
      <c r="UYZ3" s="74"/>
      <c r="UZA3" s="74"/>
      <c r="UZB3" s="74"/>
      <c r="UZC3" s="73"/>
      <c r="UZD3" s="74"/>
      <c r="UZE3" s="74"/>
      <c r="UZF3" s="74"/>
      <c r="UZG3" s="74"/>
      <c r="UZH3" s="74"/>
      <c r="UZI3" s="73"/>
      <c r="UZJ3" s="74"/>
      <c r="UZK3" s="74"/>
      <c r="UZL3" s="74"/>
      <c r="UZM3" s="74"/>
      <c r="UZN3" s="74"/>
      <c r="UZO3" s="73"/>
      <c r="UZP3" s="74"/>
      <c r="UZQ3" s="74"/>
      <c r="UZR3" s="74"/>
      <c r="UZS3" s="74"/>
      <c r="UZT3" s="74"/>
      <c r="UZU3" s="73"/>
      <c r="UZV3" s="74"/>
      <c r="UZW3" s="74"/>
      <c r="UZX3" s="74"/>
      <c r="UZY3" s="74"/>
      <c r="UZZ3" s="74"/>
      <c r="VAA3" s="73"/>
      <c r="VAB3" s="74"/>
      <c r="VAC3" s="74"/>
      <c r="VAD3" s="74"/>
      <c r="VAE3" s="74"/>
      <c r="VAF3" s="74"/>
      <c r="VAG3" s="73"/>
      <c r="VAH3" s="74"/>
      <c r="VAI3" s="74"/>
      <c r="VAJ3" s="74"/>
      <c r="VAK3" s="74"/>
      <c r="VAL3" s="74"/>
      <c r="VAM3" s="73"/>
      <c r="VAN3" s="74"/>
      <c r="VAO3" s="74"/>
      <c r="VAP3" s="74"/>
      <c r="VAQ3" s="74"/>
      <c r="VAR3" s="74"/>
      <c r="VAS3" s="73"/>
      <c r="VAT3" s="74"/>
      <c r="VAU3" s="74"/>
      <c r="VAV3" s="74"/>
      <c r="VAW3" s="74"/>
      <c r="VAX3" s="74"/>
      <c r="VAY3" s="73"/>
      <c r="VAZ3" s="74"/>
      <c r="VBA3" s="74"/>
      <c r="VBB3" s="74"/>
      <c r="VBC3" s="74"/>
      <c r="VBD3" s="74"/>
      <c r="VBE3" s="73"/>
      <c r="VBF3" s="74"/>
      <c r="VBG3" s="74"/>
      <c r="VBH3" s="74"/>
      <c r="VBI3" s="74"/>
      <c r="VBJ3" s="74"/>
      <c r="VBK3" s="73"/>
      <c r="VBL3" s="74"/>
      <c r="VBM3" s="74"/>
      <c r="VBN3" s="74"/>
      <c r="VBO3" s="74"/>
      <c r="VBP3" s="74"/>
      <c r="VBQ3" s="73"/>
      <c r="VBR3" s="74"/>
      <c r="VBS3" s="74"/>
      <c r="VBT3" s="74"/>
      <c r="VBU3" s="74"/>
      <c r="VBV3" s="74"/>
      <c r="VBW3" s="73"/>
      <c r="VBX3" s="74"/>
      <c r="VBY3" s="74"/>
      <c r="VBZ3" s="74"/>
      <c r="VCA3" s="74"/>
      <c r="VCB3" s="74"/>
      <c r="VCC3" s="73"/>
      <c r="VCD3" s="74"/>
      <c r="VCE3" s="74"/>
      <c r="VCF3" s="74"/>
      <c r="VCG3" s="74"/>
      <c r="VCH3" s="74"/>
      <c r="VCI3" s="73"/>
      <c r="VCJ3" s="74"/>
      <c r="VCK3" s="74"/>
      <c r="VCL3" s="74"/>
      <c r="VCM3" s="74"/>
      <c r="VCN3" s="74"/>
      <c r="VCO3" s="73"/>
      <c r="VCP3" s="74"/>
      <c r="VCQ3" s="74"/>
      <c r="VCR3" s="74"/>
      <c r="VCS3" s="74"/>
      <c r="VCT3" s="74"/>
      <c r="VCU3" s="73"/>
      <c r="VCV3" s="74"/>
      <c r="VCW3" s="74"/>
      <c r="VCX3" s="74"/>
      <c r="VCY3" s="74"/>
      <c r="VCZ3" s="74"/>
      <c r="VDA3" s="73"/>
      <c r="VDB3" s="74"/>
      <c r="VDC3" s="74"/>
      <c r="VDD3" s="74"/>
      <c r="VDE3" s="74"/>
      <c r="VDF3" s="74"/>
      <c r="VDG3" s="73"/>
      <c r="VDH3" s="74"/>
      <c r="VDI3" s="74"/>
      <c r="VDJ3" s="74"/>
      <c r="VDK3" s="74"/>
      <c r="VDL3" s="74"/>
      <c r="VDM3" s="73"/>
      <c r="VDN3" s="74"/>
      <c r="VDO3" s="74"/>
      <c r="VDP3" s="74"/>
      <c r="VDQ3" s="74"/>
      <c r="VDR3" s="74"/>
      <c r="VDS3" s="73"/>
      <c r="VDT3" s="74"/>
      <c r="VDU3" s="74"/>
      <c r="VDV3" s="74"/>
      <c r="VDW3" s="74"/>
      <c r="VDX3" s="74"/>
      <c r="VDY3" s="73"/>
      <c r="VDZ3" s="74"/>
      <c r="VEA3" s="74"/>
      <c r="VEB3" s="74"/>
      <c r="VEC3" s="74"/>
      <c r="VED3" s="74"/>
      <c r="VEE3" s="73"/>
      <c r="VEF3" s="74"/>
      <c r="VEG3" s="74"/>
      <c r="VEH3" s="74"/>
      <c r="VEI3" s="74"/>
      <c r="VEJ3" s="74"/>
      <c r="VEK3" s="73"/>
      <c r="VEL3" s="74"/>
      <c r="VEM3" s="74"/>
      <c r="VEN3" s="74"/>
      <c r="VEO3" s="74"/>
      <c r="VEP3" s="74"/>
      <c r="VEQ3" s="73"/>
      <c r="VER3" s="74"/>
      <c r="VES3" s="74"/>
      <c r="VET3" s="74"/>
      <c r="VEU3" s="74"/>
      <c r="VEV3" s="74"/>
      <c r="VEW3" s="73"/>
      <c r="VEX3" s="74"/>
      <c r="VEY3" s="74"/>
      <c r="VEZ3" s="74"/>
      <c r="VFA3" s="74"/>
      <c r="VFB3" s="74"/>
      <c r="VFC3" s="73"/>
      <c r="VFD3" s="74"/>
      <c r="VFE3" s="74"/>
      <c r="VFF3" s="74"/>
      <c r="VFG3" s="74"/>
      <c r="VFH3" s="74"/>
      <c r="VFI3" s="73"/>
      <c r="VFJ3" s="74"/>
      <c r="VFK3" s="74"/>
      <c r="VFL3" s="74"/>
      <c r="VFM3" s="74"/>
      <c r="VFN3" s="74"/>
      <c r="VFO3" s="73"/>
      <c r="VFP3" s="74"/>
      <c r="VFQ3" s="74"/>
      <c r="VFR3" s="74"/>
      <c r="VFS3" s="74"/>
      <c r="VFT3" s="74"/>
      <c r="VFU3" s="73"/>
      <c r="VFV3" s="74"/>
      <c r="VFW3" s="74"/>
      <c r="VFX3" s="74"/>
      <c r="VFY3" s="74"/>
      <c r="VFZ3" s="74"/>
      <c r="VGA3" s="73"/>
      <c r="VGB3" s="74"/>
      <c r="VGC3" s="74"/>
      <c r="VGD3" s="74"/>
      <c r="VGE3" s="74"/>
      <c r="VGF3" s="74"/>
      <c r="VGG3" s="73"/>
      <c r="VGH3" s="74"/>
      <c r="VGI3" s="74"/>
      <c r="VGJ3" s="74"/>
      <c r="VGK3" s="74"/>
      <c r="VGL3" s="74"/>
      <c r="VGM3" s="73"/>
      <c r="VGN3" s="74"/>
      <c r="VGO3" s="74"/>
      <c r="VGP3" s="74"/>
      <c r="VGQ3" s="74"/>
      <c r="VGR3" s="74"/>
      <c r="VGS3" s="73"/>
      <c r="VGT3" s="74"/>
      <c r="VGU3" s="74"/>
      <c r="VGV3" s="74"/>
      <c r="VGW3" s="74"/>
      <c r="VGX3" s="74"/>
      <c r="VGY3" s="73"/>
      <c r="VGZ3" s="74"/>
      <c r="VHA3" s="74"/>
      <c r="VHB3" s="74"/>
      <c r="VHC3" s="74"/>
      <c r="VHD3" s="74"/>
      <c r="VHE3" s="73"/>
      <c r="VHF3" s="74"/>
      <c r="VHG3" s="74"/>
      <c r="VHH3" s="74"/>
      <c r="VHI3" s="74"/>
      <c r="VHJ3" s="74"/>
      <c r="VHK3" s="73"/>
      <c r="VHL3" s="74"/>
      <c r="VHM3" s="74"/>
      <c r="VHN3" s="74"/>
      <c r="VHO3" s="74"/>
      <c r="VHP3" s="74"/>
      <c r="VHQ3" s="73"/>
      <c r="VHR3" s="74"/>
      <c r="VHS3" s="74"/>
      <c r="VHT3" s="74"/>
      <c r="VHU3" s="74"/>
      <c r="VHV3" s="74"/>
      <c r="VHW3" s="73"/>
      <c r="VHX3" s="74"/>
      <c r="VHY3" s="74"/>
      <c r="VHZ3" s="74"/>
      <c r="VIA3" s="74"/>
      <c r="VIB3" s="74"/>
      <c r="VIC3" s="73"/>
      <c r="VID3" s="74"/>
      <c r="VIE3" s="74"/>
      <c r="VIF3" s="74"/>
      <c r="VIG3" s="74"/>
      <c r="VIH3" s="74"/>
      <c r="VII3" s="73"/>
      <c r="VIJ3" s="74"/>
      <c r="VIK3" s="74"/>
      <c r="VIL3" s="74"/>
      <c r="VIM3" s="74"/>
      <c r="VIN3" s="74"/>
      <c r="VIO3" s="73"/>
      <c r="VIP3" s="74"/>
      <c r="VIQ3" s="74"/>
      <c r="VIR3" s="74"/>
      <c r="VIS3" s="74"/>
      <c r="VIT3" s="74"/>
      <c r="VIU3" s="73"/>
      <c r="VIV3" s="74"/>
      <c r="VIW3" s="74"/>
      <c r="VIX3" s="74"/>
      <c r="VIY3" s="74"/>
      <c r="VIZ3" s="74"/>
      <c r="VJA3" s="73"/>
      <c r="VJB3" s="74"/>
      <c r="VJC3" s="74"/>
      <c r="VJD3" s="74"/>
      <c r="VJE3" s="74"/>
      <c r="VJF3" s="74"/>
      <c r="VJG3" s="73"/>
      <c r="VJH3" s="74"/>
      <c r="VJI3" s="74"/>
      <c r="VJJ3" s="74"/>
      <c r="VJK3" s="74"/>
      <c r="VJL3" s="74"/>
      <c r="VJM3" s="73"/>
      <c r="VJN3" s="74"/>
      <c r="VJO3" s="74"/>
      <c r="VJP3" s="74"/>
      <c r="VJQ3" s="74"/>
      <c r="VJR3" s="74"/>
      <c r="VJS3" s="73"/>
      <c r="VJT3" s="74"/>
      <c r="VJU3" s="74"/>
      <c r="VJV3" s="74"/>
      <c r="VJW3" s="74"/>
      <c r="VJX3" s="74"/>
      <c r="VJY3" s="73"/>
      <c r="VJZ3" s="74"/>
      <c r="VKA3" s="74"/>
      <c r="VKB3" s="74"/>
      <c r="VKC3" s="74"/>
      <c r="VKD3" s="74"/>
      <c r="VKE3" s="73"/>
      <c r="VKF3" s="74"/>
      <c r="VKG3" s="74"/>
      <c r="VKH3" s="74"/>
      <c r="VKI3" s="74"/>
      <c r="VKJ3" s="74"/>
      <c r="VKK3" s="73"/>
      <c r="VKL3" s="74"/>
      <c r="VKM3" s="74"/>
      <c r="VKN3" s="74"/>
      <c r="VKO3" s="74"/>
      <c r="VKP3" s="74"/>
      <c r="VKQ3" s="73"/>
      <c r="VKR3" s="74"/>
      <c r="VKS3" s="74"/>
      <c r="VKT3" s="74"/>
      <c r="VKU3" s="74"/>
      <c r="VKV3" s="74"/>
      <c r="VKW3" s="73"/>
      <c r="VKX3" s="74"/>
      <c r="VKY3" s="74"/>
      <c r="VKZ3" s="74"/>
      <c r="VLA3" s="74"/>
      <c r="VLB3" s="74"/>
      <c r="VLC3" s="73"/>
      <c r="VLD3" s="74"/>
      <c r="VLE3" s="74"/>
      <c r="VLF3" s="74"/>
      <c r="VLG3" s="74"/>
      <c r="VLH3" s="74"/>
      <c r="VLI3" s="73"/>
      <c r="VLJ3" s="74"/>
      <c r="VLK3" s="74"/>
      <c r="VLL3" s="74"/>
      <c r="VLM3" s="74"/>
      <c r="VLN3" s="74"/>
      <c r="VLO3" s="73"/>
      <c r="VLP3" s="74"/>
      <c r="VLQ3" s="74"/>
      <c r="VLR3" s="74"/>
      <c r="VLS3" s="74"/>
      <c r="VLT3" s="74"/>
      <c r="VLU3" s="73"/>
      <c r="VLV3" s="74"/>
      <c r="VLW3" s="74"/>
      <c r="VLX3" s="74"/>
      <c r="VLY3" s="74"/>
      <c r="VLZ3" s="74"/>
      <c r="VMA3" s="73"/>
      <c r="VMB3" s="74"/>
      <c r="VMC3" s="74"/>
      <c r="VMD3" s="74"/>
      <c r="VME3" s="74"/>
      <c r="VMF3" s="74"/>
      <c r="VMG3" s="73"/>
      <c r="VMH3" s="74"/>
      <c r="VMI3" s="74"/>
      <c r="VMJ3" s="74"/>
      <c r="VMK3" s="74"/>
      <c r="VML3" s="74"/>
      <c r="VMM3" s="73"/>
      <c r="VMN3" s="74"/>
      <c r="VMO3" s="74"/>
      <c r="VMP3" s="74"/>
      <c r="VMQ3" s="74"/>
      <c r="VMR3" s="74"/>
      <c r="VMS3" s="73"/>
      <c r="VMT3" s="74"/>
      <c r="VMU3" s="74"/>
      <c r="VMV3" s="74"/>
      <c r="VMW3" s="74"/>
      <c r="VMX3" s="74"/>
      <c r="VMY3" s="73"/>
      <c r="VMZ3" s="74"/>
      <c r="VNA3" s="74"/>
      <c r="VNB3" s="74"/>
      <c r="VNC3" s="74"/>
      <c r="VND3" s="74"/>
      <c r="VNE3" s="73"/>
      <c r="VNF3" s="74"/>
      <c r="VNG3" s="74"/>
      <c r="VNH3" s="74"/>
      <c r="VNI3" s="74"/>
      <c r="VNJ3" s="74"/>
      <c r="VNK3" s="73"/>
      <c r="VNL3" s="74"/>
      <c r="VNM3" s="74"/>
      <c r="VNN3" s="74"/>
      <c r="VNO3" s="74"/>
      <c r="VNP3" s="74"/>
      <c r="VNQ3" s="73"/>
      <c r="VNR3" s="74"/>
      <c r="VNS3" s="74"/>
      <c r="VNT3" s="74"/>
      <c r="VNU3" s="74"/>
      <c r="VNV3" s="74"/>
      <c r="VNW3" s="73"/>
      <c r="VNX3" s="74"/>
      <c r="VNY3" s="74"/>
      <c r="VNZ3" s="74"/>
      <c r="VOA3" s="74"/>
      <c r="VOB3" s="74"/>
      <c r="VOC3" s="73"/>
      <c r="VOD3" s="74"/>
      <c r="VOE3" s="74"/>
      <c r="VOF3" s="74"/>
      <c r="VOG3" s="74"/>
      <c r="VOH3" s="74"/>
      <c r="VOI3" s="73"/>
      <c r="VOJ3" s="74"/>
      <c r="VOK3" s="74"/>
      <c r="VOL3" s="74"/>
      <c r="VOM3" s="74"/>
      <c r="VON3" s="74"/>
      <c r="VOO3" s="73"/>
      <c r="VOP3" s="74"/>
      <c r="VOQ3" s="74"/>
      <c r="VOR3" s="74"/>
      <c r="VOS3" s="74"/>
      <c r="VOT3" s="74"/>
      <c r="VOU3" s="73"/>
      <c r="VOV3" s="74"/>
      <c r="VOW3" s="74"/>
      <c r="VOX3" s="74"/>
      <c r="VOY3" s="74"/>
      <c r="VOZ3" s="74"/>
      <c r="VPA3" s="73"/>
      <c r="VPB3" s="74"/>
      <c r="VPC3" s="74"/>
      <c r="VPD3" s="74"/>
      <c r="VPE3" s="74"/>
      <c r="VPF3" s="74"/>
      <c r="VPG3" s="73"/>
      <c r="VPH3" s="74"/>
      <c r="VPI3" s="74"/>
      <c r="VPJ3" s="74"/>
      <c r="VPK3" s="74"/>
      <c r="VPL3" s="74"/>
      <c r="VPM3" s="73"/>
      <c r="VPN3" s="74"/>
      <c r="VPO3" s="74"/>
      <c r="VPP3" s="74"/>
      <c r="VPQ3" s="74"/>
      <c r="VPR3" s="74"/>
      <c r="VPS3" s="73"/>
      <c r="VPT3" s="74"/>
      <c r="VPU3" s="74"/>
      <c r="VPV3" s="74"/>
      <c r="VPW3" s="74"/>
      <c r="VPX3" s="74"/>
      <c r="VPY3" s="73"/>
      <c r="VPZ3" s="74"/>
      <c r="VQA3" s="74"/>
      <c r="VQB3" s="74"/>
      <c r="VQC3" s="74"/>
      <c r="VQD3" s="74"/>
      <c r="VQE3" s="73"/>
      <c r="VQF3" s="74"/>
      <c r="VQG3" s="74"/>
      <c r="VQH3" s="74"/>
      <c r="VQI3" s="74"/>
      <c r="VQJ3" s="74"/>
      <c r="VQK3" s="73"/>
      <c r="VQL3" s="74"/>
      <c r="VQM3" s="74"/>
      <c r="VQN3" s="74"/>
      <c r="VQO3" s="74"/>
      <c r="VQP3" s="74"/>
      <c r="VQQ3" s="73"/>
      <c r="VQR3" s="74"/>
      <c r="VQS3" s="74"/>
      <c r="VQT3" s="74"/>
      <c r="VQU3" s="74"/>
      <c r="VQV3" s="74"/>
      <c r="VQW3" s="73"/>
      <c r="VQX3" s="74"/>
      <c r="VQY3" s="74"/>
      <c r="VQZ3" s="74"/>
      <c r="VRA3" s="74"/>
      <c r="VRB3" s="74"/>
      <c r="VRC3" s="73"/>
      <c r="VRD3" s="74"/>
      <c r="VRE3" s="74"/>
      <c r="VRF3" s="74"/>
      <c r="VRG3" s="74"/>
      <c r="VRH3" s="74"/>
      <c r="VRI3" s="73"/>
      <c r="VRJ3" s="74"/>
      <c r="VRK3" s="74"/>
      <c r="VRL3" s="74"/>
      <c r="VRM3" s="74"/>
      <c r="VRN3" s="74"/>
      <c r="VRO3" s="73"/>
      <c r="VRP3" s="74"/>
      <c r="VRQ3" s="74"/>
      <c r="VRR3" s="74"/>
      <c r="VRS3" s="74"/>
      <c r="VRT3" s="74"/>
      <c r="VRU3" s="73"/>
      <c r="VRV3" s="74"/>
      <c r="VRW3" s="74"/>
      <c r="VRX3" s="74"/>
      <c r="VRY3" s="74"/>
      <c r="VRZ3" s="74"/>
      <c r="VSA3" s="73"/>
      <c r="VSB3" s="74"/>
      <c r="VSC3" s="74"/>
      <c r="VSD3" s="74"/>
      <c r="VSE3" s="74"/>
      <c r="VSF3" s="74"/>
      <c r="VSG3" s="73"/>
      <c r="VSH3" s="74"/>
      <c r="VSI3" s="74"/>
      <c r="VSJ3" s="74"/>
      <c r="VSK3" s="74"/>
      <c r="VSL3" s="74"/>
      <c r="VSM3" s="73"/>
      <c r="VSN3" s="74"/>
      <c r="VSO3" s="74"/>
      <c r="VSP3" s="74"/>
      <c r="VSQ3" s="74"/>
      <c r="VSR3" s="74"/>
      <c r="VSS3" s="73"/>
      <c r="VST3" s="74"/>
      <c r="VSU3" s="74"/>
      <c r="VSV3" s="74"/>
      <c r="VSW3" s="74"/>
      <c r="VSX3" s="74"/>
      <c r="VSY3" s="73"/>
      <c r="VSZ3" s="74"/>
      <c r="VTA3" s="74"/>
      <c r="VTB3" s="74"/>
      <c r="VTC3" s="74"/>
      <c r="VTD3" s="74"/>
      <c r="VTE3" s="73"/>
      <c r="VTF3" s="74"/>
      <c r="VTG3" s="74"/>
      <c r="VTH3" s="74"/>
      <c r="VTI3" s="74"/>
      <c r="VTJ3" s="74"/>
      <c r="VTK3" s="73"/>
      <c r="VTL3" s="74"/>
      <c r="VTM3" s="74"/>
      <c r="VTN3" s="74"/>
      <c r="VTO3" s="74"/>
      <c r="VTP3" s="74"/>
      <c r="VTQ3" s="73"/>
      <c r="VTR3" s="74"/>
      <c r="VTS3" s="74"/>
      <c r="VTT3" s="74"/>
      <c r="VTU3" s="74"/>
      <c r="VTV3" s="74"/>
      <c r="VTW3" s="73"/>
      <c r="VTX3" s="74"/>
      <c r="VTY3" s="74"/>
      <c r="VTZ3" s="74"/>
      <c r="VUA3" s="74"/>
      <c r="VUB3" s="74"/>
      <c r="VUC3" s="73"/>
      <c r="VUD3" s="74"/>
      <c r="VUE3" s="74"/>
      <c r="VUF3" s="74"/>
      <c r="VUG3" s="74"/>
      <c r="VUH3" s="74"/>
      <c r="VUI3" s="73"/>
      <c r="VUJ3" s="74"/>
      <c r="VUK3" s="74"/>
      <c r="VUL3" s="74"/>
      <c r="VUM3" s="74"/>
      <c r="VUN3" s="74"/>
      <c r="VUO3" s="73"/>
      <c r="VUP3" s="74"/>
      <c r="VUQ3" s="74"/>
      <c r="VUR3" s="74"/>
      <c r="VUS3" s="74"/>
      <c r="VUT3" s="74"/>
      <c r="VUU3" s="73"/>
      <c r="VUV3" s="74"/>
      <c r="VUW3" s="74"/>
      <c r="VUX3" s="74"/>
      <c r="VUY3" s="74"/>
      <c r="VUZ3" s="74"/>
      <c r="VVA3" s="73"/>
      <c r="VVB3" s="74"/>
      <c r="VVC3" s="74"/>
      <c r="VVD3" s="74"/>
      <c r="VVE3" s="74"/>
      <c r="VVF3" s="74"/>
      <c r="VVG3" s="73"/>
      <c r="VVH3" s="74"/>
      <c r="VVI3" s="74"/>
      <c r="VVJ3" s="74"/>
      <c r="VVK3" s="74"/>
      <c r="VVL3" s="74"/>
      <c r="VVM3" s="73"/>
      <c r="VVN3" s="74"/>
      <c r="VVO3" s="74"/>
      <c r="VVP3" s="74"/>
      <c r="VVQ3" s="74"/>
      <c r="VVR3" s="74"/>
      <c r="VVS3" s="73"/>
      <c r="VVT3" s="74"/>
      <c r="VVU3" s="74"/>
      <c r="VVV3" s="74"/>
      <c r="VVW3" s="74"/>
      <c r="VVX3" s="74"/>
      <c r="VVY3" s="73"/>
      <c r="VVZ3" s="74"/>
      <c r="VWA3" s="74"/>
      <c r="VWB3" s="74"/>
      <c r="VWC3" s="74"/>
      <c r="VWD3" s="74"/>
      <c r="VWE3" s="73"/>
      <c r="VWF3" s="74"/>
      <c r="VWG3" s="74"/>
      <c r="VWH3" s="74"/>
      <c r="VWI3" s="74"/>
      <c r="VWJ3" s="74"/>
      <c r="VWK3" s="73"/>
      <c r="VWL3" s="74"/>
      <c r="VWM3" s="74"/>
      <c r="VWN3" s="74"/>
      <c r="VWO3" s="74"/>
      <c r="VWP3" s="74"/>
      <c r="VWQ3" s="73"/>
      <c r="VWR3" s="74"/>
      <c r="VWS3" s="74"/>
      <c r="VWT3" s="74"/>
      <c r="VWU3" s="74"/>
      <c r="VWV3" s="74"/>
      <c r="VWW3" s="73"/>
      <c r="VWX3" s="74"/>
      <c r="VWY3" s="74"/>
      <c r="VWZ3" s="74"/>
      <c r="VXA3" s="74"/>
      <c r="VXB3" s="74"/>
      <c r="VXC3" s="73"/>
      <c r="VXD3" s="74"/>
      <c r="VXE3" s="74"/>
      <c r="VXF3" s="74"/>
      <c r="VXG3" s="74"/>
      <c r="VXH3" s="74"/>
      <c r="VXI3" s="73"/>
      <c r="VXJ3" s="74"/>
      <c r="VXK3" s="74"/>
      <c r="VXL3" s="74"/>
      <c r="VXM3" s="74"/>
      <c r="VXN3" s="74"/>
      <c r="VXO3" s="73"/>
      <c r="VXP3" s="74"/>
      <c r="VXQ3" s="74"/>
      <c r="VXR3" s="74"/>
      <c r="VXS3" s="74"/>
      <c r="VXT3" s="74"/>
      <c r="VXU3" s="73"/>
      <c r="VXV3" s="74"/>
      <c r="VXW3" s="74"/>
      <c r="VXX3" s="74"/>
      <c r="VXY3" s="74"/>
      <c r="VXZ3" s="74"/>
      <c r="VYA3" s="73"/>
      <c r="VYB3" s="74"/>
      <c r="VYC3" s="74"/>
      <c r="VYD3" s="74"/>
      <c r="VYE3" s="74"/>
      <c r="VYF3" s="74"/>
      <c r="VYG3" s="73"/>
      <c r="VYH3" s="74"/>
      <c r="VYI3" s="74"/>
      <c r="VYJ3" s="74"/>
      <c r="VYK3" s="74"/>
      <c r="VYL3" s="74"/>
      <c r="VYM3" s="73"/>
      <c r="VYN3" s="74"/>
      <c r="VYO3" s="74"/>
      <c r="VYP3" s="74"/>
      <c r="VYQ3" s="74"/>
      <c r="VYR3" s="74"/>
      <c r="VYS3" s="73"/>
      <c r="VYT3" s="74"/>
      <c r="VYU3" s="74"/>
      <c r="VYV3" s="74"/>
      <c r="VYW3" s="74"/>
      <c r="VYX3" s="74"/>
      <c r="VYY3" s="73"/>
      <c r="VYZ3" s="74"/>
      <c r="VZA3" s="74"/>
      <c r="VZB3" s="74"/>
      <c r="VZC3" s="74"/>
      <c r="VZD3" s="74"/>
      <c r="VZE3" s="73"/>
      <c r="VZF3" s="74"/>
      <c r="VZG3" s="74"/>
      <c r="VZH3" s="74"/>
      <c r="VZI3" s="74"/>
      <c r="VZJ3" s="74"/>
      <c r="VZK3" s="73"/>
      <c r="VZL3" s="74"/>
      <c r="VZM3" s="74"/>
      <c r="VZN3" s="74"/>
      <c r="VZO3" s="74"/>
      <c r="VZP3" s="74"/>
      <c r="VZQ3" s="73"/>
      <c r="VZR3" s="74"/>
      <c r="VZS3" s="74"/>
      <c r="VZT3" s="74"/>
      <c r="VZU3" s="74"/>
      <c r="VZV3" s="74"/>
      <c r="VZW3" s="73"/>
      <c r="VZX3" s="74"/>
      <c r="VZY3" s="74"/>
      <c r="VZZ3" s="74"/>
      <c r="WAA3" s="74"/>
      <c r="WAB3" s="74"/>
      <c r="WAC3" s="73"/>
      <c r="WAD3" s="74"/>
      <c r="WAE3" s="74"/>
      <c r="WAF3" s="74"/>
      <c r="WAG3" s="74"/>
      <c r="WAH3" s="74"/>
      <c r="WAI3" s="73"/>
      <c r="WAJ3" s="74"/>
      <c r="WAK3" s="74"/>
      <c r="WAL3" s="74"/>
      <c r="WAM3" s="74"/>
      <c r="WAN3" s="74"/>
      <c r="WAO3" s="73"/>
      <c r="WAP3" s="74"/>
      <c r="WAQ3" s="74"/>
      <c r="WAR3" s="74"/>
      <c r="WAS3" s="74"/>
      <c r="WAT3" s="74"/>
      <c r="WAU3" s="73"/>
      <c r="WAV3" s="74"/>
      <c r="WAW3" s="74"/>
      <c r="WAX3" s="74"/>
      <c r="WAY3" s="74"/>
      <c r="WAZ3" s="74"/>
      <c r="WBA3" s="73"/>
      <c r="WBB3" s="74"/>
      <c r="WBC3" s="74"/>
      <c r="WBD3" s="74"/>
      <c r="WBE3" s="74"/>
      <c r="WBF3" s="74"/>
      <c r="WBG3" s="73"/>
      <c r="WBH3" s="74"/>
      <c r="WBI3" s="74"/>
      <c r="WBJ3" s="74"/>
      <c r="WBK3" s="74"/>
      <c r="WBL3" s="74"/>
      <c r="WBM3" s="73"/>
      <c r="WBN3" s="74"/>
      <c r="WBO3" s="74"/>
      <c r="WBP3" s="74"/>
      <c r="WBQ3" s="74"/>
      <c r="WBR3" s="74"/>
      <c r="WBS3" s="73"/>
      <c r="WBT3" s="74"/>
      <c r="WBU3" s="74"/>
      <c r="WBV3" s="74"/>
      <c r="WBW3" s="74"/>
      <c r="WBX3" s="74"/>
      <c r="WBY3" s="73"/>
      <c r="WBZ3" s="74"/>
      <c r="WCA3" s="74"/>
      <c r="WCB3" s="74"/>
      <c r="WCC3" s="74"/>
      <c r="WCD3" s="74"/>
      <c r="WCE3" s="73"/>
      <c r="WCF3" s="74"/>
      <c r="WCG3" s="74"/>
      <c r="WCH3" s="74"/>
      <c r="WCI3" s="74"/>
      <c r="WCJ3" s="74"/>
      <c r="WCK3" s="73"/>
      <c r="WCL3" s="74"/>
      <c r="WCM3" s="74"/>
      <c r="WCN3" s="74"/>
      <c r="WCO3" s="74"/>
      <c r="WCP3" s="74"/>
      <c r="WCQ3" s="73"/>
      <c r="WCR3" s="74"/>
      <c r="WCS3" s="74"/>
      <c r="WCT3" s="74"/>
      <c r="WCU3" s="74"/>
      <c r="WCV3" s="74"/>
      <c r="WCW3" s="73"/>
      <c r="WCX3" s="74"/>
      <c r="WCY3" s="74"/>
      <c r="WCZ3" s="74"/>
      <c r="WDA3" s="74"/>
      <c r="WDB3" s="74"/>
      <c r="WDC3" s="73"/>
      <c r="WDD3" s="74"/>
      <c r="WDE3" s="74"/>
      <c r="WDF3" s="74"/>
      <c r="WDG3" s="74"/>
      <c r="WDH3" s="74"/>
      <c r="WDI3" s="73"/>
      <c r="WDJ3" s="74"/>
      <c r="WDK3" s="74"/>
      <c r="WDL3" s="74"/>
      <c r="WDM3" s="74"/>
      <c r="WDN3" s="74"/>
      <c r="WDO3" s="73"/>
      <c r="WDP3" s="74"/>
      <c r="WDQ3" s="74"/>
      <c r="WDR3" s="74"/>
      <c r="WDS3" s="74"/>
      <c r="WDT3" s="74"/>
      <c r="WDU3" s="73"/>
      <c r="WDV3" s="74"/>
      <c r="WDW3" s="74"/>
      <c r="WDX3" s="74"/>
      <c r="WDY3" s="74"/>
      <c r="WDZ3" s="74"/>
      <c r="WEA3" s="73"/>
      <c r="WEB3" s="74"/>
      <c r="WEC3" s="74"/>
      <c r="WED3" s="74"/>
      <c r="WEE3" s="74"/>
      <c r="WEF3" s="74"/>
      <c r="WEG3" s="73"/>
      <c r="WEH3" s="74"/>
      <c r="WEI3" s="74"/>
      <c r="WEJ3" s="74"/>
      <c r="WEK3" s="74"/>
      <c r="WEL3" s="74"/>
      <c r="WEM3" s="73"/>
      <c r="WEN3" s="74"/>
      <c r="WEO3" s="74"/>
      <c r="WEP3" s="74"/>
      <c r="WEQ3" s="74"/>
      <c r="WER3" s="74"/>
      <c r="WES3" s="73"/>
      <c r="WET3" s="74"/>
      <c r="WEU3" s="74"/>
      <c r="WEV3" s="74"/>
      <c r="WEW3" s="74"/>
      <c r="WEX3" s="74"/>
      <c r="WEY3" s="73"/>
      <c r="WEZ3" s="74"/>
      <c r="WFA3" s="74"/>
      <c r="WFB3" s="74"/>
      <c r="WFC3" s="74"/>
      <c r="WFD3" s="74"/>
      <c r="WFE3" s="73"/>
      <c r="WFF3" s="74"/>
      <c r="WFG3" s="74"/>
      <c r="WFH3" s="74"/>
      <c r="WFI3" s="74"/>
      <c r="WFJ3" s="74"/>
      <c r="WFK3" s="73"/>
      <c r="WFL3" s="74"/>
      <c r="WFM3" s="74"/>
      <c r="WFN3" s="74"/>
      <c r="WFO3" s="74"/>
      <c r="WFP3" s="74"/>
      <c r="WFQ3" s="73"/>
      <c r="WFR3" s="74"/>
      <c r="WFS3" s="74"/>
      <c r="WFT3" s="74"/>
      <c r="WFU3" s="74"/>
      <c r="WFV3" s="74"/>
      <c r="WFW3" s="73"/>
      <c r="WFX3" s="74"/>
      <c r="WFY3" s="74"/>
      <c r="WFZ3" s="74"/>
      <c r="WGA3" s="74"/>
      <c r="WGB3" s="74"/>
      <c r="WGC3" s="73"/>
      <c r="WGD3" s="74"/>
      <c r="WGE3" s="74"/>
      <c r="WGF3" s="74"/>
      <c r="WGG3" s="74"/>
      <c r="WGH3" s="74"/>
      <c r="WGI3" s="73"/>
      <c r="WGJ3" s="74"/>
      <c r="WGK3" s="74"/>
      <c r="WGL3" s="74"/>
      <c r="WGM3" s="74"/>
      <c r="WGN3" s="74"/>
      <c r="WGO3" s="73"/>
      <c r="WGP3" s="74"/>
      <c r="WGQ3" s="74"/>
      <c r="WGR3" s="74"/>
      <c r="WGS3" s="74"/>
      <c r="WGT3" s="74"/>
      <c r="WGU3" s="73"/>
      <c r="WGV3" s="74"/>
      <c r="WGW3" s="74"/>
      <c r="WGX3" s="74"/>
      <c r="WGY3" s="74"/>
      <c r="WGZ3" s="74"/>
      <c r="WHA3" s="73"/>
      <c r="WHB3" s="74"/>
      <c r="WHC3" s="74"/>
      <c r="WHD3" s="74"/>
      <c r="WHE3" s="74"/>
      <c r="WHF3" s="74"/>
      <c r="WHG3" s="73"/>
      <c r="WHH3" s="74"/>
      <c r="WHI3" s="74"/>
      <c r="WHJ3" s="74"/>
      <c r="WHK3" s="74"/>
      <c r="WHL3" s="74"/>
      <c r="WHM3" s="73"/>
      <c r="WHN3" s="74"/>
      <c r="WHO3" s="74"/>
      <c r="WHP3" s="74"/>
      <c r="WHQ3" s="74"/>
      <c r="WHR3" s="74"/>
      <c r="WHS3" s="73"/>
      <c r="WHT3" s="74"/>
      <c r="WHU3" s="74"/>
      <c r="WHV3" s="74"/>
      <c r="WHW3" s="74"/>
      <c r="WHX3" s="74"/>
      <c r="WHY3" s="73"/>
      <c r="WHZ3" s="74"/>
      <c r="WIA3" s="74"/>
      <c r="WIB3" s="74"/>
      <c r="WIC3" s="74"/>
      <c r="WID3" s="74"/>
      <c r="WIE3" s="73"/>
      <c r="WIF3" s="74"/>
      <c r="WIG3" s="74"/>
      <c r="WIH3" s="74"/>
      <c r="WII3" s="74"/>
      <c r="WIJ3" s="74"/>
      <c r="WIK3" s="73"/>
      <c r="WIL3" s="74"/>
      <c r="WIM3" s="74"/>
      <c r="WIN3" s="74"/>
      <c r="WIO3" s="74"/>
      <c r="WIP3" s="74"/>
      <c r="WIQ3" s="73"/>
      <c r="WIR3" s="74"/>
      <c r="WIS3" s="74"/>
      <c r="WIT3" s="74"/>
      <c r="WIU3" s="74"/>
      <c r="WIV3" s="74"/>
      <c r="WIW3" s="73"/>
      <c r="WIX3" s="74"/>
      <c r="WIY3" s="74"/>
      <c r="WIZ3" s="74"/>
      <c r="WJA3" s="74"/>
      <c r="WJB3" s="74"/>
      <c r="WJC3" s="73"/>
      <c r="WJD3" s="74"/>
      <c r="WJE3" s="74"/>
      <c r="WJF3" s="74"/>
      <c r="WJG3" s="74"/>
      <c r="WJH3" s="74"/>
      <c r="WJI3" s="73"/>
      <c r="WJJ3" s="74"/>
      <c r="WJK3" s="74"/>
      <c r="WJL3" s="74"/>
      <c r="WJM3" s="74"/>
      <c r="WJN3" s="74"/>
      <c r="WJO3" s="73"/>
      <c r="WJP3" s="74"/>
      <c r="WJQ3" s="74"/>
      <c r="WJR3" s="74"/>
      <c r="WJS3" s="74"/>
      <c r="WJT3" s="74"/>
      <c r="WJU3" s="73"/>
      <c r="WJV3" s="74"/>
      <c r="WJW3" s="74"/>
      <c r="WJX3" s="74"/>
      <c r="WJY3" s="74"/>
      <c r="WJZ3" s="74"/>
      <c r="WKA3" s="73"/>
      <c r="WKB3" s="74"/>
      <c r="WKC3" s="74"/>
      <c r="WKD3" s="74"/>
      <c r="WKE3" s="74"/>
      <c r="WKF3" s="74"/>
      <c r="WKG3" s="73"/>
      <c r="WKH3" s="74"/>
      <c r="WKI3" s="74"/>
      <c r="WKJ3" s="74"/>
      <c r="WKK3" s="74"/>
      <c r="WKL3" s="74"/>
      <c r="WKM3" s="73"/>
      <c r="WKN3" s="74"/>
      <c r="WKO3" s="74"/>
      <c r="WKP3" s="74"/>
      <c r="WKQ3" s="74"/>
      <c r="WKR3" s="74"/>
      <c r="WKS3" s="73"/>
      <c r="WKT3" s="74"/>
      <c r="WKU3" s="74"/>
      <c r="WKV3" s="74"/>
      <c r="WKW3" s="74"/>
      <c r="WKX3" s="74"/>
      <c r="WKY3" s="73"/>
      <c r="WKZ3" s="74"/>
      <c r="WLA3" s="74"/>
      <c r="WLB3" s="74"/>
      <c r="WLC3" s="74"/>
      <c r="WLD3" s="74"/>
      <c r="WLE3" s="73"/>
      <c r="WLF3" s="74"/>
      <c r="WLG3" s="74"/>
      <c r="WLH3" s="74"/>
      <c r="WLI3" s="74"/>
      <c r="WLJ3" s="74"/>
      <c r="WLK3" s="73"/>
      <c r="WLL3" s="74"/>
      <c r="WLM3" s="74"/>
      <c r="WLN3" s="74"/>
      <c r="WLO3" s="74"/>
      <c r="WLP3" s="74"/>
      <c r="WLQ3" s="73"/>
      <c r="WLR3" s="74"/>
      <c r="WLS3" s="74"/>
      <c r="WLT3" s="74"/>
      <c r="WLU3" s="74"/>
      <c r="WLV3" s="74"/>
      <c r="WLW3" s="73"/>
      <c r="WLX3" s="74"/>
      <c r="WLY3" s="74"/>
      <c r="WLZ3" s="74"/>
      <c r="WMA3" s="74"/>
      <c r="WMB3" s="74"/>
      <c r="WMC3" s="73"/>
      <c r="WMD3" s="74"/>
      <c r="WME3" s="74"/>
      <c r="WMF3" s="74"/>
      <c r="WMG3" s="74"/>
      <c r="WMH3" s="74"/>
      <c r="WMI3" s="73"/>
      <c r="WMJ3" s="74"/>
      <c r="WMK3" s="74"/>
      <c r="WML3" s="74"/>
      <c r="WMM3" s="74"/>
      <c r="WMN3" s="74"/>
      <c r="WMO3" s="73"/>
      <c r="WMP3" s="74"/>
      <c r="WMQ3" s="74"/>
      <c r="WMR3" s="74"/>
      <c r="WMS3" s="74"/>
      <c r="WMT3" s="74"/>
      <c r="WMU3" s="73"/>
      <c r="WMV3" s="74"/>
      <c r="WMW3" s="74"/>
      <c r="WMX3" s="74"/>
      <c r="WMY3" s="74"/>
      <c r="WMZ3" s="74"/>
      <c r="WNA3" s="73"/>
      <c r="WNB3" s="74"/>
      <c r="WNC3" s="74"/>
      <c r="WND3" s="74"/>
      <c r="WNE3" s="74"/>
      <c r="WNF3" s="74"/>
      <c r="WNG3" s="73"/>
      <c r="WNH3" s="74"/>
      <c r="WNI3" s="74"/>
      <c r="WNJ3" s="74"/>
      <c r="WNK3" s="74"/>
      <c r="WNL3" s="74"/>
      <c r="WNM3" s="73"/>
      <c r="WNN3" s="74"/>
      <c r="WNO3" s="74"/>
      <c r="WNP3" s="74"/>
      <c r="WNQ3" s="74"/>
      <c r="WNR3" s="74"/>
      <c r="WNS3" s="73"/>
      <c r="WNT3" s="74"/>
      <c r="WNU3" s="74"/>
      <c r="WNV3" s="74"/>
      <c r="WNW3" s="74"/>
      <c r="WNX3" s="74"/>
      <c r="WNY3" s="73"/>
      <c r="WNZ3" s="74"/>
      <c r="WOA3" s="74"/>
      <c r="WOB3" s="74"/>
      <c r="WOC3" s="74"/>
      <c r="WOD3" s="74"/>
      <c r="WOE3" s="73"/>
      <c r="WOF3" s="74"/>
      <c r="WOG3" s="74"/>
      <c r="WOH3" s="74"/>
      <c r="WOI3" s="74"/>
      <c r="WOJ3" s="74"/>
      <c r="WOK3" s="73"/>
      <c r="WOL3" s="74"/>
      <c r="WOM3" s="74"/>
      <c r="WON3" s="74"/>
      <c r="WOO3" s="74"/>
      <c r="WOP3" s="74"/>
      <c r="WOQ3" s="73"/>
      <c r="WOR3" s="74"/>
      <c r="WOS3" s="74"/>
      <c r="WOT3" s="74"/>
      <c r="WOU3" s="74"/>
      <c r="WOV3" s="74"/>
      <c r="WOW3" s="73"/>
      <c r="WOX3" s="74"/>
      <c r="WOY3" s="74"/>
      <c r="WOZ3" s="74"/>
      <c r="WPA3" s="74"/>
      <c r="WPB3" s="74"/>
      <c r="WPC3" s="73"/>
      <c r="WPD3" s="74"/>
      <c r="WPE3" s="74"/>
      <c r="WPF3" s="74"/>
      <c r="WPG3" s="74"/>
      <c r="WPH3" s="74"/>
      <c r="WPI3" s="73"/>
      <c r="WPJ3" s="74"/>
      <c r="WPK3" s="74"/>
      <c r="WPL3" s="74"/>
      <c r="WPM3" s="74"/>
      <c r="WPN3" s="74"/>
      <c r="WPO3" s="73"/>
      <c r="WPP3" s="74"/>
      <c r="WPQ3" s="74"/>
      <c r="WPR3" s="74"/>
      <c r="WPS3" s="74"/>
      <c r="WPT3" s="74"/>
      <c r="WPU3" s="73"/>
      <c r="WPV3" s="74"/>
      <c r="WPW3" s="74"/>
      <c r="WPX3" s="74"/>
      <c r="WPY3" s="74"/>
      <c r="WPZ3" s="74"/>
      <c r="WQA3" s="73"/>
      <c r="WQB3" s="74"/>
      <c r="WQC3" s="74"/>
      <c r="WQD3" s="74"/>
      <c r="WQE3" s="74"/>
      <c r="WQF3" s="74"/>
      <c r="WQG3" s="73"/>
      <c r="WQH3" s="74"/>
      <c r="WQI3" s="74"/>
      <c r="WQJ3" s="74"/>
      <c r="WQK3" s="74"/>
      <c r="WQL3" s="74"/>
      <c r="WQM3" s="73"/>
      <c r="WQN3" s="74"/>
      <c r="WQO3" s="74"/>
      <c r="WQP3" s="74"/>
      <c r="WQQ3" s="74"/>
      <c r="WQR3" s="74"/>
      <c r="WQS3" s="73"/>
      <c r="WQT3" s="74"/>
      <c r="WQU3" s="74"/>
      <c r="WQV3" s="74"/>
      <c r="WQW3" s="74"/>
      <c r="WQX3" s="74"/>
      <c r="WQY3" s="73"/>
      <c r="WQZ3" s="74"/>
      <c r="WRA3" s="74"/>
      <c r="WRB3" s="74"/>
      <c r="WRC3" s="74"/>
      <c r="WRD3" s="74"/>
      <c r="WRE3" s="73"/>
      <c r="WRF3" s="74"/>
      <c r="WRG3" s="74"/>
      <c r="WRH3" s="74"/>
      <c r="WRI3" s="74"/>
      <c r="WRJ3" s="74"/>
      <c r="WRK3" s="73"/>
      <c r="WRL3" s="74"/>
      <c r="WRM3" s="74"/>
      <c r="WRN3" s="74"/>
      <c r="WRO3" s="74"/>
      <c r="WRP3" s="74"/>
      <c r="WRQ3" s="73"/>
      <c r="WRR3" s="74"/>
      <c r="WRS3" s="74"/>
      <c r="WRT3" s="74"/>
      <c r="WRU3" s="74"/>
      <c r="WRV3" s="74"/>
      <c r="WRW3" s="73"/>
      <c r="WRX3" s="74"/>
      <c r="WRY3" s="74"/>
      <c r="WRZ3" s="74"/>
      <c r="WSA3" s="74"/>
      <c r="WSB3" s="74"/>
      <c r="WSC3" s="73"/>
      <c r="WSD3" s="74"/>
      <c r="WSE3" s="74"/>
      <c r="WSF3" s="74"/>
      <c r="WSG3" s="74"/>
      <c r="WSH3" s="74"/>
      <c r="WSI3" s="73"/>
      <c r="WSJ3" s="74"/>
      <c r="WSK3" s="74"/>
      <c r="WSL3" s="74"/>
      <c r="WSM3" s="74"/>
      <c r="WSN3" s="74"/>
      <c r="WSO3" s="73"/>
      <c r="WSP3" s="74"/>
      <c r="WSQ3" s="74"/>
      <c r="WSR3" s="74"/>
      <c r="WSS3" s="74"/>
      <c r="WST3" s="74"/>
      <c r="WSU3" s="73"/>
      <c r="WSV3" s="74"/>
      <c r="WSW3" s="74"/>
      <c r="WSX3" s="74"/>
      <c r="WSY3" s="74"/>
      <c r="WSZ3" s="74"/>
      <c r="WTA3" s="73"/>
      <c r="WTB3" s="74"/>
      <c r="WTC3" s="74"/>
      <c r="WTD3" s="74"/>
      <c r="WTE3" s="74"/>
      <c r="WTF3" s="74"/>
      <c r="WTG3" s="73"/>
      <c r="WTH3" s="74"/>
      <c r="WTI3" s="74"/>
      <c r="WTJ3" s="74"/>
      <c r="WTK3" s="74"/>
      <c r="WTL3" s="74"/>
      <c r="WTM3" s="73"/>
      <c r="WTN3" s="74"/>
      <c r="WTO3" s="74"/>
      <c r="WTP3" s="74"/>
      <c r="WTQ3" s="74"/>
      <c r="WTR3" s="74"/>
      <c r="WTS3" s="73"/>
      <c r="WTT3" s="74"/>
      <c r="WTU3" s="74"/>
      <c r="WTV3" s="74"/>
      <c r="WTW3" s="74"/>
      <c r="WTX3" s="74"/>
      <c r="WTY3" s="73"/>
      <c r="WTZ3" s="74"/>
      <c r="WUA3" s="74"/>
      <c r="WUB3" s="74"/>
      <c r="WUC3" s="74"/>
      <c r="WUD3" s="74"/>
      <c r="WUE3" s="73"/>
      <c r="WUF3" s="74"/>
      <c r="WUG3" s="74"/>
      <c r="WUH3" s="74"/>
      <c r="WUI3" s="74"/>
      <c r="WUJ3" s="74"/>
      <c r="WUK3" s="73"/>
      <c r="WUL3" s="74"/>
      <c r="WUM3" s="74"/>
      <c r="WUN3" s="74"/>
      <c r="WUO3" s="74"/>
      <c r="WUP3" s="74"/>
      <c r="WUQ3" s="73"/>
      <c r="WUR3" s="74"/>
      <c r="WUS3" s="74"/>
      <c r="WUT3" s="74"/>
      <c r="WUU3" s="74"/>
      <c r="WUV3" s="74"/>
      <c r="WUW3" s="73"/>
      <c r="WUX3" s="74"/>
      <c r="WUY3" s="74"/>
      <c r="WUZ3" s="74"/>
      <c r="WVA3" s="74"/>
      <c r="WVB3" s="74"/>
      <c r="WVC3" s="73"/>
      <c r="WVD3" s="74"/>
      <c r="WVE3" s="74"/>
      <c r="WVF3" s="74"/>
      <c r="WVG3" s="74"/>
      <c r="WVH3" s="74"/>
      <c r="WVI3" s="73"/>
      <c r="WVJ3" s="74"/>
      <c r="WVK3" s="74"/>
      <c r="WVL3" s="74"/>
      <c r="WVM3" s="74"/>
      <c r="WVN3" s="74"/>
      <c r="WVO3" s="73"/>
      <c r="WVP3" s="74"/>
      <c r="WVQ3" s="74"/>
      <c r="WVR3" s="74"/>
      <c r="WVS3" s="74"/>
      <c r="WVT3" s="74"/>
      <c r="WVU3" s="73"/>
      <c r="WVV3" s="74"/>
      <c r="WVW3" s="74"/>
      <c r="WVX3" s="74"/>
      <c r="WVY3" s="74"/>
      <c r="WVZ3" s="74"/>
      <c r="WWA3" s="73"/>
      <c r="WWB3" s="74"/>
      <c r="WWC3" s="74"/>
      <c r="WWD3" s="74"/>
      <c r="WWE3" s="74"/>
      <c r="WWF3" s="74"/>
      <c r="WWG3" s="73"/>
      <c r="WWH3" s="74"/>
      <c r="WWI3" s="74"/>
      <c r="WWJ3" s="74"/>
      <c r="WWK3" s="74"/>
      <c r="WWL3" s="74"/>
      <c r="WWM3" s="73"/>
      <c r="WWN3" s="74"/>
      <c r="WWO3" s="74"/>
      <c r="WWP3" s="74"/>
      <c r="WWQ3" s="74"/>
      <c r="WWR3" s="74"/>
      <c r="WWS3" s="73"/>
      <c r="WWT3" s="74"/>
      <c r="WWU3" s="74"/>
      <c r="WWV3" s="74"/>
      <c r="WWW3" s="74"/>
      <c r="WWX3" s="74"/>
      <c r="WWY3" s="73"/>
      <c r="WWZ3" s="74"/>
      <c r="WXA3" s="74"/>
      <c r="WXB3" s="74"/>
      <c r="WXC3" s="74"/>
      <c r="WXD3" s="74"/>
      <c r="WXE3" s="73"/>
      <c r="WXF3" s="74"/>
      <c r="WXG3" s="74"/>
      <c r="WXH3" s="74"/>
      <c r="WXI3" s="74"/>
      <c r="WXJ3" s="74"/>
      <c r="WXK3" s="73"/>
      <c r="WXL3" s="74"/>
      <c r="WXM3" s="74"/>
      <c r="WXN3" s="74"/>
      <c r="WXO3" s="74"/>
      <c r="WXP3" s="74"/>
      <c r="WXQ3" s="73"/>
      <c r="WXR3" s="74"/>
      <c r="WXS3" s="74"/>
      <c r="WXT3" s="74"/>
      <c r="WXU3" s="74"/>
      <c r="WXV3" s="74"/>
      <c r="WXW3" s="73"/>
      <c r="WXX3" s="74"/>
      <c r="WXY3" s="74"/>
      <c r="WXZ3" s="74"/>
      <c r="WYA3" s="74"/>
      <c r="WYB3" s="74"/>
      <c r="WYC3" s="73"/>
      <c r="WYD3" s="74"/>
      <c r="WYE3" s="74"/>
      <c r="WYF3" s="74"/>
      <c r="WYG3" s="74"/>
      <c r="WYH3" s="74"/>
      <c r="WYI3" s="73"/>
      <c r="WYJ3" s="74"/>
      <c r="WYK3" s="74"/>
      <c r="WYL3" s="74"/>
      <c r="WYM3" s="74"/>
      <c r="WYN3" s="74"/>
      <c r="WYO3" s="73"/>
      <c r="WYP3" s="74"/>
      <c r="WYQ3" s="74"/>
      <c r="WYR3" s="74"/>
      <c r="WYS3" s="74"/>
      <c r="WYT3" s="74"/>
      <c r="WYU3" s="73"/>
      <c r="WYV3" s="74"/>
      <c r="WYW3" s="74"/>
      <c r="WYX3" s="74"/>
      <c r="WYY3" s="74"/>
      <c r="WYZ3" s="74"/>
      <c r="WZA3" s="73"/>
      <c r="WZB3" s="74"/>
      <c r="WZC3" s="74"/>
      <c r="WZD3" s="74"/>
      <c r="WZE3" s="74"/>
      <c r="WZF3" s="74"/>
      <c r="WZG3" s="73"/>
      <c r="WZH3" s="74"/>
      <c r="WZI3" s="74"/>
      <c r="WZJ3" s="74"/>
      <c r="WZK3" s="74"/>
      <c r="WZL3" s="74"/>
      <c r="WZM3" s="73"/>
      <c r="WZN3" s="74"/>
      <c r="WZO3" s="74"/>
      <c r="WZP3" s="74"/>
      <c r="WZQ3" s="74"/>
      <c r="WZR3" s="74"/>
      <c r="WZS3" s="73"/>
      <c r="WZT3" s="74"/>
      <c r="WZU3" s="74"/>
      <c r="WZV3" s="74"/>
      <c r="WZW3" s="74"/>
      <c r="WZX3" s="74"/>
      <c r="WZY3" s="73"/>
      <c r="WZZ3" s="74"/>
      <c r="XAA3" s="74"/>
      <c r="XAB3" s="74"/>
      <c r="XAC3" s="74"/>
      <c r="XAD3" s="74"/>
      <c r="XAE3" s="73"/>
      <c r="XAF3" s="74"/>
      <c r="XAG3" s="74"/>
      <c r="XAH3" s="74"/>
      <c r="XAI3" s="74"/>
      <c r="XAJ3" s="74"/>
      <c r="XAK3" s="73"/>
      <c r="XAL3" s="74"/>
      <c r="XAM3" s="74"/>
      <c r="XAN3" s="74"/>
      <c r="XAO3" s="74"/>
      <c r="XAP3" s="74"/>
      <c r="XAQ3" s="73"/>
      <c r="XAR3" s="74"/>
      <c r="XAS3" s="74"/>
      <c r="XAT3" s="74"/>
      <c r="XAU3" s="74"/>
      <c r="XAV3" s="74"/>
      <c r="XAW3" s="73"/>
      <c r="XAX3" s="74"/>
      <c r="XAY3" s="74"/>
      <c r="XAZ3" s="74"/>
      <c r="XBA3" s="74"/>
      <c r="XBB3" s="74"/>
      <c r="XBC3" s="73"/>
      <c r="XBD3" s="74"/>
      <c r="XBE3" s="74"/>
      <c r="XBF3" s="74"/>
      <c r="XBG3" s="74"/>
      <c r="XBH3" s="74"/>
      <c r="XBI3" s="73"/>
      <c r="XBJ3" s="74"/>
      <c r="XBK3" s="74"/>
      <c r="XBL3" s="74"/>
      <c r="XBM3" s="74"/>
      <c r="XBN3" s="74"/>
      <c r="XBO3" s="73"/>
      <c r="XBP3" s="74"/>
      <c r="XBQ3" s="74"/>
      <c r="XBR3" s="74"/>
      <c r="XBS3" s="74"/>
      <c r="XBT3" s="74"/>
      <c r="XBU3" s="73"/>
      <c r="XBV3" s="74"/>
      <c r="XBW3" s="74"/>
      <c r="XBX3" s="74"/>
      <c r="XBY3" s="74"/>
      <c r="XBZ3" s="74"/>
      <c r="XCA3" s="73"/>
      <c r="XCB3" s="74"/>
      <c r="XCC3" s="74"/>
      <c r="XCD3" s="74"/>
      <c r="XCE3" s="74"/>
      <c r="XCF3" s="74"/>
      <c r="XCG3" s="73"/>
      <c r="XCH3" s="74"/>
      <c r="XCI3" s="74"/>
      <c r="XCJ3" s="74"/>
      <c r="XCK3" s="74"/>
      <c r="XCL3" s="74"/>
      <c r="XCM3" s="73"/>
      <c r="XCN3" s="74"/>
      <c r="XCO3" s="74"/>
      <c r="XCP3" s="74"/>
      <c r="XCQ3" s="74"/>
      <c r="XCR3" s="74"/>
      <c r="XCS3" s="73"/>
      <c r="XCT3" s="74"/>
      <c r="XCU3" s="74"/>
      <c r="XCV3" s="74"/>
      <c r="XCW3" s="74"/>
      <c r="XCX3" s="74"/>
      <c r="XCY3" s="73"/>
      <c r="XCZ3" s="74"/>
      <c r="XDA3" s="74"/>
      <c r="XDB3" s="74"/>
      <c r="XDC3" s="74"/>
      <c r="XDD3" s="74"/>
      <c r="XDE3" s="73"/>
      <c r="XDF3" s="74"/>
      <c r="XDG3" s="74"/>
      <c r="XDH3" s="74"/>
      <c r="XDI3" s="74"/>
      <c r="XDJ3" s="74"/>
      <c r="XDK3" s="73"/>
      <c r="XDL3" s="74"/>
      <c r="XDM3" s="74"/>
      <c r="XDN3" s="74"/>
      <c r="XDO3" s="74"/>
      <c r="XDP3" s="74"/>
      <c r="XDQ3" s="73"/>
      <c r="XDR3" s="74"/>
      <c r="XDS3" s="74"/>
      <c r="XDT3" s="74"/>
      <c r="XDU3" s="74"/>
      <c r="XDV3" s="74"/>
      <c r="XDW3" s="73"/>
      <c r="XDX3" s="74"/>
      <c r="XDY3" s="74"/>
      <c r="XDZ3" s="74"/>
      <c r="XEA3" s="74"/>
      <c r="XEB3" s="74"/>
      <c r="XEC3" s="73"/>
      <c r="XED3" s="74"/>
      <c r="XEE3" s="74"/>
      <c r="XEF3" s="74"/>
      <c r="XEG3" s="74"/>
      <c r="XEH3" s="74"/>
      <c r="XEI3" s="73"/>
      <c r="XEJ3" s="74"/>
      <c r="XEK3" s="74"/>
      <c r="XEL3" s="74"/>
      <c r="XEM3" s="74"/>
      <c r="XEN3" s="74"/>
      <c r="XEO3" s="73"/>
      <c r="XEP3" s="74"/>
      <c r="XEQ3" s="74"/>
      <c r="XER3" s="74"/>
      <c r="XES3" s="74"/>
      <c r="XET3" s="74"/>
      <c r="XEU3" s="73"/>
      <c r="XEV3" s="74"/>
      <c r="XEW3" s="74"/>
      <c r="XEX3" s="74"/>
      <c r="XEY3" s="74"/>
      <c r="XEZ3" s="74"/>
      <c r="XFA3" s="73"/>
      <c r="XFB3" s="74"/>
      <c r="XFC3" s="74"/>
      <c r="XFD3" s="74"/>
    </row>
    <row r="4" spans="1:16384" s="1" customFormat="1" ht="30" customHeight="1" x14ac:dyDescent="0.25">
      <c r="A4" s="73" t="s">
        <v>3</v>
      </c>
      <c r="B4" s="74"/>
      <c r="C4" s="74"/>
      <c r="D4" s="74"/>
      <c r="E4" s="74"/>
      <c r="F4" s="74"/>
      <c r="G4" s="73"/>
      <c r="H4" s="74"/>
      <c r="I4" s="74"/>
      <c r="J4" s="74"/>
      <c r="K4" s="74"/>
      <c r="L4" s="74"/>
      <c r="M4" s="73"/>
      <c r="N4" s="74"/>
      <c r="O4" s="74"/>
      <c r="P4" s="74"/>
      <c r="Q4" s="74"/>
      <c r="R4" s="74"/>
      <c r="S4" s="73"/>
      <c r="T4" s="74"/>
      <c r="U4" s="74"/>
      <c r="V4" s="74"/>
      <c r="W4" s="74"/>
      <c r="X4" s="74"/>
      <c r="Y4" s="73"/>
      <c r="Z4" s="74"/>
      <c r="AA4" s="74"/>
      <c r="AB4" s="74"/>
      <c r="AC4" s="74"/>
      <c r="AD4" s="74"/>
      <c r="AE4" s="73"/>
      <c r="AF4" s="74"/>
      <c r="AG4" s="74"/>
      <c r="AH4" s="74"/>
      <c r="AI4" s="74"/>
      <c r="AJ4" s="74"/>
      <c r="AK4" s="73"/>
      <c r="AL4" s="74"/>
      <c r="AM4" s="74"/>
      <c r="AN4" s="74"/>
      <c r="AO4" s="74"/>
      <c r="AP4" s="74"/>
      <c r="AQ4" s="73"/>
      <c r="AR4" s="74"/>
      <c r="AS4" s="74"/>
      <c r="AT4" s="74"/>
      <c r="AU4" s="74"/>
      <c r="AV4" s="74"/>
      <c r="AW4" s="73"/>
      <c r="AX4" s="74"/>
      <c r="AY4" s="74"/>
      <c r="AZ4" s="74"/>
      <c r="BA4" s="74"/>
      <c r="BB4" s="74"/>
      <c r="BC4" s="73"/>
      <c r="BD4" s="74"/>
      <c r="BE4" s="74"/>
      <c r="BF4" s="74"/>
      <c r="BG4" s="74"/>
      <c r="BH4" s="74"/>
      <c r="BI4" s="73"/>
      <c r="BJ4" s="74"/>
      <c r="BK4" s="74"/>
      <c r="BL4" s="74"/>
      <c r="BM4" s="74"/>
      <c r="BN4" s="74"/>
      <c r="BO4" s="73"/>
      <c r="BP4" s="74"/>
      <c r="BQ4" s="74"/>
      <c r="BR4" s="74"/>
      <c r="BS4" s="74"/>
      <c r="BT4" s="74"/>
      <c r="BU4" s="73"/>
      <c r="BV4" s="74"/>
      <c r="BW4" s="74"/>
      <c r="BX4" s="74"/>
      <c r="BY4" s="74"/>
      <c r="BZ4" s="74"/>
      <c r="CA4" s="73"/>
      <c r="CB4" s="74"/>
      <c r="CC4" s="74"/>
      <c r="CD4" s="74"/>
      <c r="CE4" s="74"/>
      <c r="CF4" s="74"/>
      <c r="CG4" s="73"/>
      <c r="CH4" s="74"/>
      <c r="CI4" s="74"/>
      <c r="CJ4" s="74"/>
      <c r="CK4" s="74"/>
      <c r="CL4" s="74"/>
      <c r="CM4" s="73"/>
      <c r="CN4" s="74"/>
      <c r="CO4" s="74"/>
      <c r="CP4" s="74"/>
      <c r="CQ4" s="74"/>
      <c r="CR4" s="74"/>
      <c r="CS4" s="73"/>
      <c r="CT4" s="74"/>
      <c r="CU4" s="74"/>
      <c r="CV4" s="74"/>
      <c r="CW4" s="74"/>
      <c r="CX4" s="74"/>
      <c r="CY4" s="73"/>
      <c r="CZ4" s="74"/>
      <c r="DA4" s="74"/>
      <c r="DB4" s="74"/>
      <c r="DC4" s="74"/>
      <c r="DD4" s="74"/>
      <c r="DE4" s="73"/>
      <c r="DF4" s="74"/>
      <c r="DG4" s="74"/>
      <c r="DH4" s="74"/>
      <c r="DI4" s="74"/>
      <c r="DJ4" s="74"/>
      <c r="DK4" s="73"/>
      <c r="DL4" s="74"/>
      <c r="DM4" s="74"/>
      <c r="DN4" s="74"/>
      <c r="DO4" s="74"/>
      <c r="DP4" s="74"/>
      <c r="DQ4" s="73"/>
      <c r="DR4" s="74"/>
      <c r="DS4" s="74"/>
      <c r="DT4" s="74"/>
      <c r="DU4" s="74"/>
      <c r="DV4" s="74"/>
      <c r="DW4" s="73"/>
      <c r="DX4" s="74"/>
      <c r="DY4" s="74"/>
      <c r="DZ4" s="74"/>
      <c r="EA4" s="74"/>
      <c r="EB4" s="74"/>
      <c r="EC4" s="73"/>
      <c r="ED4" s="74"/>
      <c r="EE4" s="74"/>
      <c r="EF4" s="74"/>
      <c r="EG4" s="74"/>
      <c r="EH4" s="74"/>
      <c r="EI4" s="73"/>
      <c r="EJ4" s="74"/>
      <c r="EK4" s="74"/>
      <c r="EL4" s="74"/>
      <c r="EM4" s="74"/>
      <c r="EN4" s="74"/>
      <c r="EO4" s="73"/>
      <c r="EP4" s="74"/>
      <c r="EQ4" s="74"/>
      <c r="ER4" s="74"/>
      <c r="ES4" s="74"/>
      <c r="ET4" s="74"/>
      <c r="EU4" s="73"/>
      <c r="EV4" s="74"/>
      <c r="EW4" s="74"/>
      <c r="EX4" s="74"/>
      <c r="EY4" s="74"/>
      <c r="EZ4" s="74"/>
      <c r="FA4" s="73"/>
      <c r="FB4" s="74"/>
      <c r="FC4" s="74"/>
      <c r="FD4" s="74"/>
      <c r="FE4" s="74"/>
      <c r="FF4" s="74"/>
      <c r="FG4" s="73"/>
      <c r="FH4" s="74"/>
      <c r="FI4" s="74"/>
      <c r="FJ4" s="74"/>
      <c r="FK4" s="74"/>
      <c r="FL4" s="74"/>
      <c r="FM4" s="73"/>
      <c r="FN4" s="74"/>
      <c r="FO4" s="74"/>
      <c r="FP4" s="74"/>
      <c r="FQ4" s="74"/>
      <c r="FR4" s="74"/>
      <c r="FS4" s="73"/>
      <c r="FT4" s="74"/>
      <c r="FU4" s="74"/>
      <c r="FV4" s="74"/>
      <c r="FW4" s="74"/>
      <c r="FX4" s="74"/>
      <c r="FY4" s="73"/>
      <c r="FZ4" s="74"/>
      <c r="GA4" s="74"/>
      <c r="GB4" s="74"/>
      <c r="GC4" s="74"/>
      <c r="GD4" s="74"/>
      <c r="GE4" s="73"/>
      <c r="GF4" s="74"/>
      <c r="GG4" s="74"/>
      <c r="GH4" s="74"/>
      <c r="GI4" s="74"/>
      <c r="GJ4" s="74"/>
      <c r="GK4" s="73"/>
      <c r="GL4" s="74"/>
      <c r="GM4" s="74"/>
      <c r="GN4" s="74"/>
      <c r="GO4" s="74"/>
      <c r="GP4" s="74"/>
      <c r="GQ4" s="73"/>
      <c r="GR4" s="74"/>
      <c r="GS4" s="74"/>
      <c r="GT4" s="74"/>
      <c r="GU4" s="74"/>
      <c r="GV4" s="74"/>
      <c r="GW4" s="73"/>
      <c r="GX4" s="74"/>
      <c r="GY4" s="74"/>
      <c r="GZ4" s="74"/>
      <c r="HA4" s="74"/>
      <c r="HB4" s="74"/>
      <c r="HC4" s="73"/>
      <c r="HD4" s="74"/>
      <c r="HE4" s="74"/>
      <c r="HF4" s="74"/>
      <c r="HG4" s="74"/>
      <c r="HH4" s="74"/>
      <c r="HI4" s="73"/>
      <c r="HJ4" s="74"/>
      <c r="HK4" s="74"/>
      <c r="HL4" s="74"/>
      <c r="HM4" s="74"/>
      <c r="HN4" s="74"/>
      <c r="HO4" s="73"/>
      <c r="HP4" s="74"/>
      <c r="HQ4" s="74"/>
      <c r="HR4" s="74"/>
      <c r="HS4" s="74"/>
      <c r="HT4" s="74"/>
      <c r="HU4" s="73"/>
      <c r="HV4" s="74"/>
      <c r="HW4" s="74"/>
      <c r="HX4" s="74"/>
      <c r="HY4" s="74"/>
      <c r="HZ4" s="74"/>
      <c r="IA4" s="73"/>
      <c r="IB4" s="74"/>
      <c r="IC4" s="74"/>
      <c r="ID4" s="74"/>
      <c r="IE4" s="74"/>
      <c r="IF4" s="74"/>
      <c r="IG4" s="73"/>
      <c r="IH4" s="74"/>
      <c r="II4" s="74"/>
      <c r="IJ4" s="74"/>
      <c r="IK4" s="74"/>
      <c r="IL4" s="74"/>
      <c r="IM4" s="73"/>
      <c r="IN4" s="74"/>
      <c r="IO4" s="74"/>
      <c r="IP4" s="74"/>
      <c r="IQ4" s="74"/>
      <c r="IR4" s="74"/>
      <c r="IS4" s="73"/>
      <c r="IT4" s="74"/>
      <c r="IU4" s="74"/>
      <c r="IV4" s="74"/>
      <c r="IW4" s="74"/>
      <c r="IX4" s="74"/>
      <c r="IY4" s="73"/>
      <c r="IZ4" s="74"/>
      <c r="JA4" s="74"/>
      <c r="JB4" s="74"/>
      <c r="JC4" s="74"/>
      <c r="JD4" s="74"/>
      <c r="JE4" s="73"/>
      <c r="JF4" s="74"/>
      <c r="JG4" s="74"/>
      <c r="JH4" s="74"/>
      <c r="JI4" s="74"/>
      <c r="JJ4" s="74"/>
      <c r="JK4" s="73"/>
      <c r="JL4" s="74"/>
      <c r="JM4" s="74"/>
      <c r="JN4" s="74"/>
      <c r="JO4" s="74"/>
      <c r="JP4" s="74"/>
      <c r="JQ4" s="73"/>
      <c r="JR4" s="74"/>
      <c r="JS4" s="74"/>
      <c r="JT4" s="74"/>
      <c r="JU4" s="74"/>
      <c r="JV4" s="74"/>
      <c r="JW4" s="73"/>
      <c r="JX4" s="74"/>
      <c r="JY4" s="74"/>
      <c r="JZ4" s="74"/>
      <c r="KA4" s="74"/>
      <c r="KB4" s="74"/>
      <c r="KC4" s="73"/>
      <c r="KD4" s="74"/>
      <c r="KE4" s="74"/>
      <c r="KF4" s="74"/>
      <c r="KG4" s="74"/>
      <c r="KH4" s="74"/>
      <c r="KI4" s="73"/>
      <c r="KJ4" s="74"/>
      <c r="KK4" s="74"/>
      <c r="KL4" s="74"/>
      <c r="KM4" s="74"/>
      <c r="KN4" s="74"/>
      <c r="KO4" s="73"/>
      <c r="KP4" s="74"/>
      <c r="KQ4" s="74"/>
      <c r="KR4" s="74"/>
      <c r="KS4" s="74"/>
      <c r="KT4" s="74"/>
      <c r="KU4" s="73"/>
      <c r="KV4" s="74"/>
      <c r="KW4" s="74"/>
      <c r="KX4" s="74"/>
      <c r="KY4" s="74"/>
      <c r="KZ4" s="74"/>
      <c r="LA4" s="73"/>
      <c r="LB4" s="74"/>
      <c r="LC4" s="74"/>
      <c r="LD4" s="74"/>
      <c r="LE4" s="74"/>
      <c r="LF4" s="74"/>
      <c r="LG4" s="73"/>
      <c r="LH4" s="74"/>
      <c r="LI4" s="74"/>
      <c r="LJ4" s="74"/>
      <c r="LK4" s="74"/>
      <c r="LL4" s="74"/>
      <c r="LM4" s="73"/>
      <c r="LN4" s="74"/>
      <c r="LO4" s="74"/>
      <c r="LP4" s="74"/>
      <c r="LQ4" s="74"/>
      <c r="LR4" s="74"/>
      <c r="LS4" s="73"/>
      <c r="LT4" s="74"/>
      <c r="LU4" s="74"/>
      <c r="LV4" s="74"/>
      <c r="LW4" s="74"/>
      <c r="LX4" s="74"/>
      <c r="LY4" s="73"/>
      <c r="LZ4" s="74"/>
      <c r="MA4" s="74"/>
      <c r="MB4" s="74"/>
      <c r="MC4" s="74"/>
      <c r="MD4" s="74"/>
      <c r="ME4" s="73"/>
      <c r="MF4" s="74"/>
      <c r="MG4" s="74"/>
      <c r="MH4" s="74"/>
      <c r="MI4" s="74"/>
      <c r="MJ4" s="74"/>
      <c r="MK4" s="73"/>
      <c r="ML4" s="74"/>
      <c r="MM4" s="74"/>
      <c r="MN4" s="74"/>
      <c r="MO4" s="74"/>
      <c r="MP4" s="74"/>
      <c r="MQ4" s="73"/>
      <c r="MR4" s="74"/>
      <c r="MS4" s="74"/>
      <c r="MT4" s="74"/>
      <c r="MU4" s="74"/>
      <c r="MV4" s="74"/>
      <c r="MW4" s="73"/>
      <c r="MX4" s="74"/>
      <c r="MY4" s="74"/>
      <c r="MZ4" s="74"/>
      <c r="NA4" s="74"/>
      <c r="NB4" s="74"/>
      <c r="NC4" s="73"/>
      <c r="ND4" s="74"/>
      <c r="NE4" s="74"/>
      <c r="NF4" s="74"/>
      <c r="NG4" s="74"/>
      <c r="NH4" s="74"/>
      <c r="NI4" s="73"/>
      <c r="NJ4" s="74"/>
      <c r="NK4" s="74"/>
      <c r="NL4" s="74"/>
      <c r="NM4" s="74"/>
      <c r="NN4" s="74"/>
      <c r="NO4" s="73"/>
      <c r="NP4" s="74"/>
      <c r="NQ4" s="74"/>
      <c r="NR4" s="74"/>
      <c r="NS4" s="74"/>
      <c r="NT4" s="74"/>
      <c r="NU4" s="73"/>
      <c r="NV4" s="74"/>
      <c r="NW4" s="74"/>
      <c r="NX4" s="74"/>
      <c r="NY4" s="74"/>
      <c r="NZ4" s="74"/>
      <c r="OA4" s="73"/>
      <c r="OB4" s="74"/>
      <c r="OC4" s="74"/>
      <c r="OD4" s="74"/>
      <c r="OE4" s="74"/>
      <c r="OF4" s="74"/>
      <c r="OG4" s="73"/>
      <c r="OH4" s="74"/>
      <c r="OI4" s="74"/>
      <c r="OJ4" s="74"/>
      <c r="OK4" s="74"/>
      <c r="OL4" s="74"/>
      <c r="OM4" s="73"/>
      <c r="ON4" s="74"/>
      <c r="OO4" s="74"/>
      <c r="OP4" s="74"/>
      <c r="OQ4" s="74"/>
      <c r="OR4" s="74"/>
      <c r="OS4" s="73"/>
      <c r="OT4" s="74"/>
      <c r="OU4" s="74"/>
      <c r="OV4" s="74"/>
      <c r="OW4" s="74"/>
      <c r="OX4" s="74"/>
      <c r="OY4" s="73"/>
      <c r="OZ4" s="74"/>
      <c r="PA4" s="74"/>
      <c r="PB4" s="74"/>
      <c r="PC4" s="74"/>
      <c r="PD4" s="74"/>
      <c r="PE4" s="73"/>
      <c r="PF4" s="74"/>
      <c r="PG4" s="74"/>
      <c r="PH4" s="74"/>
      <c r="PI4" s="74"/>
      <c r="PJ4" s="74"/>
      <c r="PK4" s="73"/>
      <c r="PL4" s="74"/>
      <c r="PM4" s="74"/>
      <c r="PN4" s="74"/>
      <c r="PO4" s="74"/>
      <c r="PP4" s="74"/>
      <c r="PQ4" s="73"/>
      <c r="PR4" s="74"/>
      <c r="PS4" s="74"/>
      <c r="PT4" s="74"/>
      <c r="PU4" s="74"/>
      <c r="PV4" s="74"/>
      <c r="PW4" s="73"/>
      <c r="PX4" s="74"/>
      <c r="PY4" s="74"/>
      <c r="PZ4" s="74"/>
      <c r="QA4" s="74"/>
      <c r="QB4" s="74"/>
      <c r="QC4" s="73"/>
      <c r="QD4" s="74"/>
      <c r="QE4" s="74"/>
      <c r="QF4" s="74"/>
      <c r="QG4" s="74"/>
      <c r="QH4" s="74"/>
      <c r="QI4" s="73"/>
      <c r="QJ4" s="74"/>
      <c r="QK4" s="74"/>
      <c r="QL4" s="74"/>
      <c r="QM4" s="74"/>
      <c r="QN4" s="74"/>
      <c r="QO4" s="73"/>
      <c r="QP4" s="74"/>
      <c r="QQ4" s="74"/>
      <c r="QR4" s="74"/>
      <c r="QS4" s="74"/>
      <c r="QT4" s="74"/>
      <c r="QU4" s="73"/>
      <c r="QV4" s="74"/>
      <c r="QW4" s="74"/>
      <c r="QX4" s="74"/>
      <c r="QY4" s="74"/>
      <c r="QZ4" s="74"/>
      <c r="RA4" s="73"/>
      <c r="RB4" s="74"/>
      <c r="RC4" s="74"/>
      <c r="RD4" s="74"/>
      <c r="RE4" s="74"/>
      <c r="RF4" s="74"/>
      <c r="RG4" s="73"/>
      <c r="RH4" s="74"/>
      <c r="RI4" s="74"/>
      <c r="RJ4" s="74"/>
      <c r="RK4" s="74"/>
      <c r="RL4" s="74"/>
      <c r="RM4" s="73"/>
      <c r="RN4" s="74"/>
      <c r="RO4" s="74"/>
      <c r="RP4" s="74"/>
      <c r="RQ4" s="74"/>
      <c r="RR4" s="74"/>
      <c r="RS4" s="73"/>
      <c r="RT4" s="74"/>
      <c r="RU4" s="74"/>
      <c r="RV4" s="74"/>
      <c r="RW4" s="74"/>
      <c r="RX4" s="74"/>
      <c r="RY4" s="73"/>
      <c r="RZ4" s="74"/>
      <c r="SA4" s="74"/>
      <c r="SB4" s="74"/>
      <c r="SC4" s="74"/>
      <c r="SD4" s="74"/>
      <c r="SE4" s="73"/>
      <c r="SF4" s="74"/>
      <c r="SG4" s="74"/>
      <c r="SH4" s="74"/>
      <c r="SI4" s="74"/>
      <c r="SJ4" s="74"/>
      <c r="SK4" s="73"/>
      <c r="SL4" s="74"/>
      <c r="SM4" s="74"/>
      <c r="SN4" s="74"/>
      <c r="SO4" s="74"/>
      <c r="SP4" s="74"/>
      <c r="SQ4" s="73"/>
      <c r="SR4" s="74"/>
      <c r="SS4" s="74"/>
      <c r="ST4" s="74"/>
      <c r="SU4" s="74"/>
      <c r="SV4" s="74"/>
      <c r="SW4" s="73"/>
      <c r="SX4" s="74"/>
      <c r="SY4" s="74"/>
      <c r="SZ4" s="74"/>
      <c r="TA4" s="74"/>
      <c r="TB4" s="74"/>
      <c r="TC4" s="73"/>
      <c r="TD4" s="74"/>
      <c r="TE4" s="74"/>
      <c r="TF4" s="74"/>
      <c r="TG4" s="74"/>
      <c r="TH4" s="74"/>
      <c r="TI4" s="73"/>
      <c r="TJ4" s="74"/>
      <c r="TK4" s="74"/>
      <c r="TL4" s="74"/>
      <c r="TM4" s="74"/>
      <c r="TN4" s="74"/>
      <c r="TO4" s="73"/>
      <c r="TP4" s="74"/>
      <c r="TQ4" s="74"/>
      <c r="TR4" s="74"/>
      <c r="TS4" s="74"/>
      <c r="TT4" s="74"/>
      <c r="TU4" s="73"/>
      <c r="TV4" s="74"/>
      <c r="TW4" s="74"/>
      <c r="TX4" s="74"/>
      <c r="TY4" s="74"/>
      <c r="TZ4" s="74"/>
      <c r="UA4" s="73"/>
      <c r="UB4" s="74"/>
      <c r="UC4" s="74"/>
      <c r="UD4" s="74"/>
      <c r="UE4" s="74"/>
      <c r="UF4" s="74"/>
      <c r="UG4" s="73"/>
      <c r="UH4" s="74"/>
      <c r="UI4" s="74"/>
      <c r="UJ4" s="74"/>
      <c r="UK4" s="74"/>
      <c r="UL4" s="74"/>
      <c r="UM4" s="73"/>
      <c r="UN4" s="74"/>
      <c r="UO4" s="74"/>
      <c r="UP4" s="74"/>
      <c r="UQ4" s="74"/>
      <c r="UR4" s="74"/>
      <c r="US4" s="73"/>
      <c r="UT4" s="74"/>
      <c r="UU4" s="74"/>
      <c r="UV4" s="74"/>
      <c r="UW4" s="74"/>
      <c r="UX4" s="74"/>
      <c r="UY4" s="73"/>
      <c r="UZ4" s="74"/>
      <c r="VA4" s="74"/>
      <c r="VB4" s="74"/>
      <c r="VC4" s="74"/>
      <c r="VD4" s="74"/>
      <c r="VE4" s="73"/>
      <c r="VF4" s="74"/>
      <c r="VG4" s="74"/>
      <c r="VH4" s="74"/>
      <c r="VI4" s="74"/>
      <c r="VJ4" s="74"/>
      <c r="VK4" s="73"/>
      <c r="VL4" s="74"/>
      <c r="VM4" s="74"/>
      <c r="VN4" s="74"/>
      <c r="VO4" s="74"/>
      <c r="VP4" s="74"/>
      <c r="VQ4" s="73"/>
      <c r="VR4" s="74"/>
      <c r="VS4" s="74"/>
      <c r="VT4" s="74"/>
      <c r="VU4" s="74"/>
      <c r="VV4" s="74"/>
      <c r="VW4" s="73"/>
      <c r="VX4" s="74"/>
      <c r="VY4" s="74"/>
      <c r="VZ4" s="74"/>
      <c r="WA4" s="74"/>
      <c r="WB4" s="74"/>
      <c r="WC4" s="73"/>
      <c r="WD4" s="74"/>
      <c r="WE4" s="74"/>
      <c r="WF4" s="74"/>
      <c r="WG4" s="74"/>
      <c r="WH4" s="74"/>
      <c r="WI4" s="73"/>
      <c r="WJ4" s="74"/>
      <c r="WK4" s="74"/>
      <c r="WL4" s="74"/>
      <c r="WM4" s="74"/>
      <c r="WN4" s="74"/>
      <c r="WO4" s="73"/>
      <c r="WP4" s="74"/>
      <c r="WQ4" s="74"/>
      <c r="WR4" s="74"/>
      <c r="WS4" s="74"/>
      <c r="WT4" s="74"/>
      <c r="WU4" s="73"/>
      <c r="WV4" s="74"/>
      <c r="WW4" s="74"/>
      <c r="WX4" s="74"/>
      <c r="WY4" s="74"/>
      <c r="WZ4" s="74"/>
      <c r="XA4" s="73"/>
      <c r="XB4" s="74"/>
      <c r="XC4" s="74"/>
      <c r="XD4" s="74"/>
      <c r="XE4" s="74"/>
      <c r="XF4" s="74"/>
      <c r="XG4" s="73"/>
      <c r="XH4" s="74"/>
      <c r="XI4" s="74"/>
      <c r="XJ4" s="74"/>
      <c r="XK4" s="74"/>
      <c r="XL4" s="74"/>
      <c r="XM4" s="73"/>
      <c r="XN4" s="74"/>
      <c r="XO4" s="74"/>
      <c r="XP4" s="74"/>
      <c r="XQ4" s="74"/>
      <c r="XR4" s="74"/>
      <c r="XS4" s="73"/>
      <c r="XT4" s="74"/>
      <c r="XU4" s="74"/>
      <c r="XV4" s="74"/>
      <c r="XW4" s="74"/>
      <c r="XX4" s="74"/>
      <c r="XY4" s="73"/>
      <c r="XZ4" s="74"/>
      <c r="YA4" s="74"/>
      <c r="YB4" s="74"/>
      <c r="YC4" s="74"/>
      <c r="YD4" s="74"/>
      <c r="YE4" s="73"/>
      <c r="YF4" s="74"/>
      <c r="YG4" s="74"/>
      <c r="YH4" s="74"/>
      <c r="YI4" s="74"/>
      <c r="YJ4" s="74"/>
      <c r="YK4" s="73"/>
      <c r="YL4" s="74"/>
      <c r="YM4" s="74"/>
      <c r="YN4" s="74"/>
      <c r="YO4" s="74"/>
      <c r="YP4" s="74"/>
      <c r="YQ4" s="73"/>
      <c r="YR4" s="74"/>
      <c r="YS4" s="74"/>
      <c r="YT4" s="74"/>
      <c r="YU4" s="74"/>
      <c r="YV4" s="74"/>
      <c r="YW4" s="73"/>
      <c r="YX4" s="74"/>
      <c r="YY4" s="74"/>
      <c r="YZ4" s="74"/>
      <c r="ZA4" s="74"/>
      <c r="ZB4" s="74"/>
      <c r="ZC4" s="73"/>
      <c r="ZD4" s="74"/>
      <c r="ZE4" s="74"/>
      <c r="ZF4" s="74"/>
      <c r="ZG4" s="74"/>
      <c r="ZH4" s="74"/>
      <c r="ZI4" s="73"/>
      <c r="ZJ4" s="74"/>
      <c r="ZK4" s="74"/>
      <c r="ZL4" s="74"/>
      <c r="ZM4" s="74"/>
      <c r="ZN4" s="74"/>
      <c r="ZO4" s="73"/>
      <c r="ZP4" s="74"/>
      <c r="ZQ4" s="74"/>
      <c r="ZR4" s="74"/>
      <c r="ZS4" s="74"/>
      <c r="ZT4" s="74"/>
      <c r="ZU4" s="73"/>
      <c r="ZV4" s="74"/>
      <c r="ZW4" s="74"/>
      <c r="ZX4" s="74"/>
      <c r="ZY4" s="74"/>
      <c r="ZZ4" s="74"/>
      <c r="AAA4" s="73"/>
      <c r="AAB4" s="74"/>
      <c r="AAC4" s="74"/>
      <c r="AAD4" s="74"/>
      <c r="AAE4" s="74"/>
      <c r="AAF4" s="74"/>
      <c r="AAG4" s="73"/>
      <c r="AAH4" s="74"/>
      <c r="AAI4" s="74"/>
      <c r="AAJ4" s="74"/>
      <c r="AAK4" s="74"/>
      <c r="AAL4" s="74"/>
      <c r="AAM4" s="73"/>
      <c r="AAN4" s="74"/>
      <c r="AAO4" s="74"/>
      <c r="AAP4" s="74"/>
      <c r="AAQ4" s="74"/>
      <c r="AAR4" s="74"/>
      <c r="AAS4" s="73"/>
      <c r="AAT4" s="74"/>
      <c r="AAU4" s="74"/>
      <c r="AAV4" s="74"/>
      <c r="AAW4" s="74"/>
      <c r="AAX4" s="74"/>
      <c r="AAY4" s="73"/>
      <c r="AAZ4" s="74"/>
      <c r="ABA4" s="74"/>
      <c r="ABB4" s="74"/>
      <c r="ABC4" s="74"/>
      <c r="ABD4" s="74"/>
      <c r="ABE4" s="73"/>
      <c r="ABF4" s="74"/>
      <c r="ABG4" s="74"/>
      <c r="ABH4" s="74"/>
      <c r="ABI4" s="74"/>
      <c r="ABJ4" s="74"/>
      <c r="ABK4" s="73"/>
      <c r="ABL4" s="74"/>
      <c r="ABM4" s="74"/>
      <c r="ABN4" s="74"/>
      <c r="ABO4" s="74"/>
      <c r="ABP4" s="74"/>
      <c r="ABQ4" s="73"/>
      <c r="ABR4" s="74"/>
      <c r="ABS4" s="74"/>
      <c r="ABT4" s="74"/>
      <c r="ABU4" s="74"/>
      <c r="ABV4" s="74"/>
      <c r="ABW4" s="73"/>
      <c r="ABX4" s="74"/>
      <c r="ABY4" s="74"/>
      <c r="ABZ4" s="74"/>
      <c r="ACA4" s="74"/>
      <c r="ACB4" s="74"/>
      <c r="ACC4" s="73"/>
      <c r="ACD4" s="74"/>
      <c r="ACE4" s="74"/>
      <c r="ACF4" s="74"/>
      <c r="ACG4" s="74"/>
      <c r="ACH4" s="74"/>
      <c r="ACI4" s="73"/>
      <c r="ACJ4" s="74"/>
      <c r="ACK4" s="74"/>
      <c r="ACL4" s="74"/>
      <c r="ACM4" s="74"/>
      <c r="ACN4" s="74"/>
      <c r="ACO4" s="73"/>
      <c r="ACP4" s="74"/>
      <c r="ACQ4" s="74"/>
      <c r="ACR4" s="74"/>
      <c r="ACS4" s="74"/>
      <c r="ACT4" s="74"/>
      <c r="ACU4" s="73"/>
      <c r="ACV4" s="74"/>
      <c r="ACW4" s="74"/>
      <c r="ACX4" s="74"/>
      <c r="ACY4" s="74"/>
      <c r="ACZ4" s="74"/>
      <c r="ADA4" s="73"/>
      <c r="ADB4" s="74"/>
      <c r="ADC4" s="74"/>
      <c r="ADD4" s="74"/>
      <c r="ADE4" s="74"/>
      <c r="ADF4" s="74"/>
      <c r="ADG4" s="73"/>
      <c r="ADH4" s="74"/>
      <c r="ADI4" s="74"/>
      <c r="ADJ4" s="74"/>
      <c r="ADK4" s="74"/>
      <c r="ADL4" s="74"/>
      <c r="ADM4" s="73"/>
      <c r="ADN4" s="74"/>
      <c r="ADO4" s="74"/>
      <c r="ADP4" s="74"/>
      <c r="ADQ4" s="74"/>
      <c r="ADR4" s="74"/>
      <c r="ADS4" s="73"/>
      <c r="ADT4" s="74"/>
      <c r="ADU4" s="74"/>
      <c r="ADV4" s="74"/>
      <c r="ADW4" s="74"/>
      <c r="ADX4" s="74"/>
      <c r="ADY4" s="73"/>
      <c r="ADZ4" s="74"/>
      <c r="AEA4" s="74"/>
      <c r="AEB4" s="74"/>
      <c r="AEC4" s="74"/>
      <c r="AED4" s="74"/>
      <c r="AEE4" s="73"/>
      <c r="AEF4" s="74"/>
      <c r="AEG4" s="74"/>
      <c r="AEH4" s="74"/>
      <c r="AEI4" s="74"/>
      <c r="AEJ4" s="74"/>
      <c r="AEK4" s="73"/>
      <c r="AEL4" s="74"/>
      <c r="AEM4" s="74"/>
      <c r="AEN4" s="74"/>
      <c r="AEO4" s="74"/>
      <c r="AEP4" s="74"/>
      <c r="AEQ4" s="73"/>
      <c r="AER4" s="74"/>
      <c r="AES4" s="74"/>
      <c r="AET4" s="74"/>
      <c r="AEU4" s="74"/>
      <c r="AEV4" s="74"/>
      <c r="AEW4" s="73"/>
      <c r="AEX4" s="74"/>
      <c r="AEY4" s="74"/>
      <c r="AEZ4" s="74"/>
      <c r="AFA4" s="74"/>
      <c r="AFB4" s="74"/>
      <c r="AFC4" s="73"/>
      <c r="AFD4" s="74"/>
      <c r="AFE4" s="74"/>
      <c r="AFF4" s="74"/>
      <c r="AFG4" s="74"/>
      <c r="AFH4" s="74"/>
      <c r="AFI4" s="73"/>
      <c r="AFJ4" s="74"/>
      <c r="AFK4" s="74"/>
      <c r="AFL4" s="74"/>
      <c r="AFM4" s="74"/>
      <c r="AFN4" s="74"/>
      <c r="AFO4" s="73"/>
      <c r="AFP4" s="74"/>
      <c r="AFQ4" s="74"/>
      <c r="AFR4" s="74"/>
      <c r="AFS4" s="74"/>
      <c r="AFT4" s="74"/>
      <c r="AFU4" s="73"/>
      <c r="AFV4" s="74"/>
      <c r="AFW4" s="74"/>
      <c r="AFX4" s="74"/>
      <c r="AFY4" s="74"/>
      <c r="AFZ4" s="74"/>
      <c r="AGA4" s="73"/>
      <c r="AGB4" s="74"/>
      <c r="AGC4" s="74"/>
      <c r="AGD4" s="74"/>
      <c r="AGE4" s="74"/>
      <c r="AGF4" s="74"/>
      <c r="AGG4" s="73"/>
      <c r="AGH4" s="74"/>
      <c r="AGI4" s="74"/>
      <c r="AGJ4" s="74"/>
      <c r="AGK4" s="74"/>
      <c r="AGL4" s="74"/>
      <c r="AGM4" s="73"/>
      <c r="AGN4" s="74"/>
      <c r="AGO4" s="74"/>
      <c r="AGP4" s="74"/>
      <c r="AGQ4" s="74"/>
      <c r="AGR4" s="74"/>
      <c r="AGS4" s="73"/>
      <c r="AGT4" s="74"/>
      <c r="AGU4" s="74"/>
      <c r="AGV4" s="74"/>
      <c r="AGW4" s="74"/>
      <c r="AGX4" s="74"/>
      <c r="AGY4" s="73"/>
      <c r="AGZ4" s="74"/>
      <c r="AHA4" s="74"/>
      <c r="AHB4" s="74"/>
      <c r="AHC4" s="74"/>
      <c r="AHD4" s="74"/>
      <c r="AHE4" s="73"/>
      <c r="AHF4" s="74"/>
      <c r="AHG4" s="74"/>
      <c r="AHH4" s="74"/>
      <c r="AHI4" s="74"/>
      <c r="AHJ4" s="74"/>
      <c r="AHK4" s="73"/>
      <c r="AHL4" s="74"/>
      <c r="AHM4" s="74"/>
      <c r="AHN4" s="74"/>
      <c r="AHO4" s="74"/>
      <c r="AHP4" s="74"/>
      <c r="AHQ4" s="73"/>
      <c r="AHR4" s="74"/>
      <c r="AHS4" s="74"/>
      <c r="AHT4" s="74"/>
      <c r="AHU4" s="74"/>
      <c r="AHV4" s="74"/>
      <c r="AHW4" s="73"/>
      <c r="AHX4" s="74"/>
      <c r="AHY4" s="74"/>
      <c r="AHZ4" s="74"/>
      <c r="AIA4" s="74"/>
      <c r="AIB4" s="74"/>
      <c r="AIC4" s="73"/>
      <c r="AID4" s="74"/>
      <c r="AIE4" s="74"/>
      <c r="AIF4" s="74"/>
      <c r="AIG4" s="74"/>
      <c r="AIH4" s="74"/>
      <c r="AII4" s="73"/>
      <c r="AIJ4" s="74"/>
      <c r="AIK4" s="74"/>
      <c r="AIL4" s="74"/>
      <c r="AIM4" s="74"/>
      <c r="AIN4" s="74"/>
      <c r="AIO4" s="73"/>
      <c r="AIP4" s="74"/>
      <c r="AIQ4" s="74"/>
      <c r="AIR4" s="74"/>
      <c r="AIS4" s="74"/>
      <c r="AIT4" s="74"/>
      <c r="AIU4" s="73"/>
      <c r="AIV4" s="74"/>
      <c r="AIW4" s="74"/>
      <c r="AIX4" s="74"/>
      <c r="AIY4" s="74"/>
      <c r="AIZ4" s="74"/>
      <c r="AJA4" s="73"/>
      <c r="AJB4" s="74"/>
      <c r="AJC4" s="74"/>
      <c r="AJD4" s="74"/>
      <c r="AJE4" s="74"/>
      <c r="AJF4" s="74"/>
      <c r="AJG4" s="73"/>
      <c r="AJH4" s="74"/>
      <c r="AJI4" s="74"/>
      <c r="AJJ4" s="74"/>
      <c r="AJK4" s="74"/>
      <c r="AJL4" s="74"/>
      <c r="AJM4" s="73"/>
      <c r="AJN4" s="74"/>
      <c r="AJO4" s="74"/>
      <c r="AJP4" s="74"/>
      <c r="AJQ4" s="74"/>
      <c r="AJR4" s="74"/>
      <c r="AJS4" s="73"/>
      <c r="AJT4" s="74"/>
      <c r="AJU4" s="74"/>
      <c r="AJV4" s="74"/>
      <c r="AJW4" s="74"/>
      <c r="AJX4" s="74"/>
      <c r="AJY4" s="73"/>
      <c r="AJZ4" s="74"/>
      <c r="AKA4" s="74"/>
      <c r="AKB4" s="74"/>
      <c r="AKC4" s="74"/>
      <c r="AKD4" s="74"/>
      <c r="AKE4" s="73"/>
      <c r="AKF4" s="74"/>
      <c r="AKG4" s="74"/>
      <c r="AKH4" s="74"/>
      <c r="AKI4" s="74"/>
      <c r="AKJ4" s="74"/>
      <c r="AKK4" s="73"/>
      <c r="AKL4" s="74"/>
      <c r="AKM4" s="74"/>
      <c r="AKN4" s="74"/>
      <c r="AKO4" s="74"/>
      <c r="AKP4" s="74"/>
      <c r="AKQ4" s="73"/>
      <c r="AKR4" s="74"/>
      <c r="AKS4" s="74"/>
      <c r="AKT4" s="74"/>
      <c r="AKU4" s="74"/>
      <c r="AKV4" s="74"/>
      <c r="AKW4" s="73"/>
      <c r="AKX4" s="74"/>
      <c r="AKY4" s="74"/>
      <c r="AKZ4" s="74"/>
      <c r="ALA4" s="74"/>
      <c r="ALB4" s="74"/>
      <c r="ALC4" s="73"/>
      <c r="ALD4" s="74"/>
      <c r="ALE4" s="74"/>
      <c r="ALF4" s="74"/>
      <c r="ALG4" s="74"/>
      <c r="ALH4" s="74"/>
      <c r="ALI4" s="73"/>
      <c r="ALJ4" s="74"/>
      <c r="ALK4" s="74"/>
      <c r="ALL4" s="74"/>
      <c r="ALM4" s="74"/>
      <c r="ALN4" s="74"/>
      <c r="ALO4" s="73"/>
      <c r="ALP4" s="74"/>
      <c r="ALQ4" s="74"/>
      <c r="ALR4" s="74"/>
      <c r="ALS4" s="74"/>
      <c r="ALT4" s="74"/>
      <c r="ALU4" s="73"/>
      <c r="ALV4" s="74"/>
      <c r="ALW4" s="74"/>
      <c r="ALX4" s="74"/>
      <c r="ALY4" s="74"/>
      <c r="ALZ4" s="74"/>
      <c r="AMA4" s="73"/>
      <c r="AMB4" s="74"/>
      <c r="AMC4" s="74"/>
      <c r="AMD4" s="74"/>
      <c r="AME4" s="74"/>
      <c r="AMF4" s="74"/>
      <c r="AMG4" s="73"/>
      <c r="AMH4" s="74"/>
      <c r="AMI4" s="74"/>
      <c r="AMJ4" s="74"/>
      <c r="AMK4" s="74"/>
      <c r="AML4" s="74"/>
      <c r="AMM4" s="73"/>
      <c r="AMN4" s="74"/>
      <c r="AMO4" s="74"/>
      <c r="AMP4" s="74"/>
      <c r="AMQ4" s="74"/>
      <c r="AMR4" s="74"/>
      <c r="AMS4" s="73"/>
      <c r="AMT4" s="74"/>
      <c r="AMU4" s="74"/>
      <c r="AMV4" s="74"/>
      <c r="AMW4" s="74"/>
      <c r="AMX4" s="74"/>
      <c r="AMY4" s="73"/>
      <c r="AMZ4" s="74"/>
      <c r="ANA4" s="74"/>
      <c r="ANB4" s="74"/>
      <c r="ANC4" s="74"/>
      <c r="AND4" s="74"/>
      <c r="ANE4" s="73"/>
      <c r="ANF4" s="74"/>
      <c r="ANG4" s="74"/>
      <c r="ANH4" s="74"/>
      <c r="ANI4" s="74"/>
      <c r="ANJ4" s="74"/>
      <c r="ANK4" s="73"/>
      <c r="ANL4" s="74"/>
      <c r="ANM4" s="74"/>
      <c r="ANN4" s="74"/>
      <c r="ANO4" s="74"/>
      <c r="ANP4" s="74"/>
      <c r="ANQ4" s="73"/>
      <c r="ANR4" s="74"/>
      <c r="ANS4" s="74"/>
      <c r="ANT4" s="74"/>
      <c r="ANU4" s="74"/>
      <c r="ANV4" s="74"/>
      <c r="ANW4" s="73"/>
      <c r="ANX4" s="74"/>
      <c r="ANY4" s="74"/>
      <c r="ANZ4" s="74"/>
      <c r="AOA4" s="74"/>
      <c r="AOB4" s="74"/>
      <c r="AOC4" s="73"/>
      <c r="AOD4" s="74"/>
      <c r="AOE4" s="74"/>
      <c r="AOF4" s="74"/>
      <c r="AOG4" s="74"/>
      <c r="AOH4" s="74"/>
      <c r="AOI4" s="73"/>
      <c r="AOJ4" s="74"/>
      <c r="AOK4" s="74"/>
      <c r="AOL4" s="74"/>
      <c r="AOM4" s="74"/>
      <c r="AON4" s="74"/>
      <c r="AOO4" s="73"/>
      <c r="AOP4" s="74"/>
      <c r="AOQ4" s="74"/>
      <c r="AOR4" s="74"/>
      <c r="AOS4" s="74"/>
      <c r="AOT4" s="74"/>
      <c r="AOU4" s="73"/>
      <c r="AOV4" s="74"/>
      <c r="AOW4" s="74"/>
      <c r="AOX4" s="74"/>
      <c r="AOY4" s="74"/>
      <c r="AOZ4" s="74"/>
      <c r="APA4" s="73"/>
      <c r="APB4" s="74"/>
      <c r="APC4" s="74"/>
      <c r="APD4" s="74"/>
      <c r="APE4" s="74"/>
      <c r="APF4" s="74"/>
      <c r="APG4" s="73"/>
      <c r="APH4" s="74"/>
      <c r="API4" s="74"/>
      <c r="APJ4" s="74"/>
      <c r="APK4" s="74"/>
      <c r="APL4" s="74"/>
      <c r="APM4" s="73"/>
      <c r="APN4" s="74"/>
      <c r="APO4" s="74"/>
      <c r="APP4" s="74"/>
      <c r="APQ4" s="74"/>
      <c r="APR4" s="74"/>
      <c r="APS4" s="73"/>
      <c r="APT4" s="74"/>
      <c r="APU4" s="74"/>
      <c r="APV4" s="74"/>
      <c r="APW4" s="74"/>
      <c r="APX4" s="74"/>
      <c r="APY4" s="73"/>
      <c r="APZ4" s="74"/>
      <c r="AQA4" s="74"/>
      <c r="AQB4" s="74"/>
      <c r="AQC4" s="74"/>
      <c r="AQD4" s="74"/>
      <c r="AQE4" s="73"/>
      <c r="AQF4" s="74"/>
      <c r="AQG4" s="74"/>
      <c r="AQH4" s="74"/>
      <c r="AQI4" s="74"/>
      <c r="AQJ4" s="74"/>
      <c r="AQK4" s="73"/>
      <c r="AQL4" s="74"/>
      <c r="AQM4" s="74"/>
      <c r="AQN4" s="74"/>
      <c r="AQO4" s="74"/>
      <c r="AQP4" s="74"/>
      <c r="AQQ4" s="73"/>
      <c r="AQR4" s="74"/>
      <c r="AQS4" s="74"/>
      <c r="AQT4" s="74"/>
      <c r="AQU4" s="74"/>
      <c r="AQV4" s="74"/>
      <c r="AQW4" s="73"/>
      <c r="AQX4" s="74"/>
      <c r="AQY4" s="74"/>
      <c r="AQZ4" s="74"/>
      <c r="ARA4" s="74"/>
      <c r="ARB4" s="74"/>
      <c r="ARC4" s="73"/>
      <c r="ARD4" s="74"/>
      <c r="ARE4" s="74"/>
      <c r="ARF4" s="74"/>
      <c r="ARG4" s="74"/>
      <c r="ARH4" s="74"/>
      <c r="ARI4" s="73"/>
      <c r="ARJ4" s="74"/>
      <c r="ARK4" s="74"/>
      <c r="ARL4" s="74"/>
      <c r="ARM4" s="74"/>
      <c r="ARN4" s="74"/>
      <c r="ARO4" s="73"/>
      <c r="ARP4" s="74"/>
      <c r="ARQ4" s="74"/>
      <c r="ARR4" s="74"/>
      <c r="ARS4" s="74"/>
      <c r="ART4" s="74"/>
      <c r="ARU4" s="73"/>
      <c r="ARV4" s="74"/>
      <c r="ARW4" s="74"/>
      <c r="ARX4" s="74"/>
      <c r="ARY4" s="74"/>
      <c r="ARZ4" s="74"/>
      <c r="ASA4" s="73"/>
      <c r="ASB4" s="74"/>
      <c r="ASC4" s="74"/>
      <c r="ASD4" s="74"/>
      <c r="ASE4" s="74"/>
      <c r="ASF4" s="74"/>
      <c r="ASG4" s="73"/>
      <c r="ASH4" s="74"/>
      <c r="ASI4" s="74"/>
      <c r="ASJ4" s="74"/>
      <c r="ASK4" s="74"/>
      <c r="ASL4" s="74"/>
      <c r="ASM4" s="73"/>
      <c r="ASN4" s="74"/>
      <c r="ASO4" s="74"/>
      <c r="ASP4" s="74"/>
      <c r="ASQ4" s="74"/>
      <c r="ASR4" s="74"/>
      <c r="ASS4" s="73"/>
      <c r="AST4" s="74"/>
      <c r="ASU4" s="74"/>
      <c r="ASV4" s="74"/>
      <c r="ASW4" s="74"/>
      <c r="ASX4" s="74"/>
      <c r="ASY4" s="73"/>
      <c r="ASZ4" s="74"/>
      <c r="ATA4" s="74"/>
      <c r="ATB4" s="74"/>
      <c r="ATC4" s="74"/>
      <c r="ATD4" s="74"/>
      <c r="ATE4" s="73"/>
      <c r="ATF4" s="74"/>
      <c r="ATG4" s="74"/>
      <c r="ATH4" s="74"/>
      <c r="ATI4" s="74"/>
      <c r="ATJ4" s="74"/>
      <c r="ATK4" s="73"/>
      <c r="ATL4" s="74"/>
      <c r="ATM4" s="74"/>
      <c r="ATN4" s="74"/>
      <c r="ATO4" s="74"/>
      <c r="ATP4" s="74"/>
      <c r="ATQ4" s="73"/>
      <c r="ATR4" s="74"/>
      <c r="ATS4" s="74"/>
      <c r="ATT4" s="74"/>
      <c r="ATU4" s="74"/>
      <c r="ATV4" s="74"/>
      <c r="ATW4" s="73"/>
      <c r="ATX4" s="74"/>
      <c r="ATY4" s="74"/>
      <c r="ATZ4" s="74"/>
      <c r="AUA4" s="74"/>
      <c r="AUB4" s="74"/>
      <c r="AUC4" s="73"/>
      <c r="AUD4" s="74"/>
      <c r="AUE4" s="74"/>
      <c r="AUF4" s="74"/>
      <c r="AUG4" s="74"/>
      <c r="AUH4" s="74"/>
      <c r="AUI4" s="73"/>
      <c r="AUJ4" s="74"/>
      <c r="AUK4" s="74"/>
      <c r="AUL4" s="74"/>
      <c r="AUM4" s="74"/>
      <c r="AUN4" s="74"/>
      <c r="AUO4" s="73"/>
      <c r="AUP4" s="74"/>
      <c r="AUQ4" s="74"/>
      <c r="AUR4" s="74"/>
      <c r="AUS4" s="74"/>
      <c r="AUT4" s="74"/>
      <c r="AUU4" s="73"/>
      <c r="AUV4" s="74"/>
      <c r="AUW4" s="74"/>
      <c r="AUX4" s="74"/>
      <c r="AUY4" s="74"/>
      <c r="AUZ4" s="74"/>
      <c r="AVA4" s="73"/>
      <c r="AVB4" s="74"/>
      <c r="AVC4" s="74"/>
      <c r="AVD4" s="74"/>
      <c r="AVE4" s="74"/>
      <c r="AVF4" s="74"/>
      <c r="AVG4" s="73"/>
      <c r="AVH4" s="74"/>
      <c r="AVI4" s="74"/>
      <c r="AVJ4" s="74"/>
      <c r="AVK4" s="74"/>
      <c r="AVL4" s="74"/>
      <c r="AVM4" s="73"/>
      <c r="AVN4" s="74"/>
      <c r="AVO4" s="74"/>
      <c r="AVP4" s="74"/>
      <c r="AVQ4" s="74"/>
      <c r="AVR4" s="74"/>
      <c r="AVS4" s="73"/>
      <c r="AVT4" s="74"/>
      <c r="AVU4" s="74"/>
      <c r="AVV4" s="74"/>
      <c r="AVW4" s="74"/>
      <c r="AVX4" s="74"/>
      <c r="AVY4" s="73"/>
      <c r="AVZ4" s="74"/>
      <c r="AWA4" s="74"/>
      <c r="AWB4" s="74"/>
      <c r="AWC4" s="74"/>
      <c r="AWD4" s="74"/>
      <c r="AWE4" s="73"/>
      <c r="AWF4" s="74"/>
      <c r="AWG4" s="74"/>
      <c r="AWH4" s="74"/>
      <c r="AWI4" s="74"/>
      <c r="AWJ4" s="74"/>
      <c r="AWK4" s="73"/>
      <c r="AWL4" s="74"/>
      <c r="AWM4" s="74"/>
      <c r="AWN4" s="74"/>
      <c r="AWO4" s="74"/>
      <c r="AWP4" s="74"/>
      <c r="AWQ4" s="73"/>
      <c r="AWR4" s="74"/>
      <c r="AWS4" s="74"/>
      <c r="AWT4" s="74"/>
      <c r="AWU4" s="74"/>
      <c r="AWV4" s="74"/>
      <c r="AWW4" s="73"/>
      <c r="AWX4" s="74"/>
      <c r="AWY4" s="74"/>
      <c r="AWZ4" s="74"/>
      <c r="AXA4" s="74"/>
      <c r="AXB4" s="74"/>
      <c r="AXC4" s="73"/>
      <c r="AXD4" s="74"/>
      <c r="AXE4" s="74"/>
      <c r="AXF4" s="74"/>
      <c r="AXG4" s="74"/>
      <c r="AXH4" s="74"/>
      <c r="AXI4" s="73"/>
      <c r="AXJ4" s="74"/>
      <c r="AXK4" s="74"/>
      <c r="AXL4" s="74"/>
      <c r="AXM4" s="74"/>
      <c r="AXN4" s="74"/>
      <c r="AXO4" s="73"/>
      <c r="AXP4" s="74"/>
      <c r="AXQ4" s="74"/>
      <c r="AXR4" s="74"/>
      <c r="AXS4" s="74"/>
      <c r="AXT4" s="74"/>
      <c r="AXU4" s="73"/>
      <c r="AXV4" s="74"/>
      <c r="AXW4" s="74"/>
      <c r="AXX4" s="74"/>
      <c r="AXY4" s="74"/>
      <c r="AXZ4" s="74"/>
      <c r="AYA4" s="73"/>
      <c r="AYB4" s="74"/>
      <c r="AYC4" s="74"/>
      <c r="AYD4" s="74"/>
      <c r="AYE4" s="74"/>
      <c r="AYF4" s="74"/>
      <c r="AYG4" s="73"/>
      <c r="AYH4" s="74"/>
      <c r="AYI4" s="74"/>
      <c r="AYJ4" s="74"/>
      <c r="AYK4" s="74"/>
      <c r="AYL4" s="74"/>
      <c r="AYM4" s="73"/>
      <c r="AYN4" s="74"/>
      <c r="AYO4" s="74"/>
      <c r="AYP4" s="74"/>
      <c r="AYQ4" s="74"/>
      <c r="AYR4" s="74"/>
      <c r="AYS4" s="73"/>
      <c r="AYT4" s="74"/>
      <c r="AYU4" s="74"/>
      <c r="AYV4" s="74"/>
      <c r="AYW4" s="74"/>
      <c r="AYX4" s="74"/>
      <c r="AYY4" s="73"/>
      <c r="AYZ4" s="74"/>
      <c r="AZA4" s="74"/>
      <c r="AZB4" s="74"/>
      <c r="AZC4" s="74"/>
      <c r="AZD4" s="74"/>
      <c r="AZE4" s="73"/>
      <c r="AZF4" s="74"/>
      <c r="AZG4" s="74"/>
      <c r="AZH4" s="74"/>
      <c r="AZI4" s="74"/>
      <c r="AZJ4" s="74"/>
      <c r="AZK4" s="73"/>
      <c r="AZL4" s="74"/>
      <c r="AZM4" s="74"/>
      <c r="AZN4" s="74"/>
      <c r="AZO4" s="74"/>
      <c r="AZP4" s="74"/>
      <c r="AZQ4" s="73"/>
      <c r="AZR4" s="74"/>
      <c r="AZS4" s="74"/>
      <c r="AZT4" s="74"/>
      <c r="AZU4" s="74"/>
      <c r="AZV4" s="74"/>
      <c r="AZW4" s="73"/>
      <c r="AZX4" s="74"/>
      <c r="AZY4" s="74"/>
      <c r="AZZ4" s="74"/>
      <c r="BAA4" s="74"/>
      <c r="BAB4" s="74"/>
      <c r="BAC4" s="73"/>
      <c r="BAD4" s="74"/>
      <c r="BAE4" s="74"/>
      <c r="BAF4" s="74"/>
      <c r="BAG4" s="74"/>
      <c r="BAH4" s="74"/>
      <c r="BAI4" s="73"/>
      <c r="BAJ4" s="74"/>
      <c r="BAK4" s="74"/>
      <c r="BAL4" s="74"/>
      <c r="BAM4" s="74"/>
      <c r="BAN4" s="74"/>
      <c r="BAO4" s="73"/>
      <c r="BAP4" s="74"/>
      <c r="BAQ4" s="74"/>
      <c r="BAR4" s="74"/>
      <c r="BAS4" s="74"/>
      <c r="BAT4" s="74"/>
      <c r="BAU4" s="73"/>
      <c r="BAV4" s="74"/>
      <c r="BAW4" s="74"/>
      <c r="BAX4" s="74"/>
      <c r="BAY4" s="74"/>
      <c r="BAZ4" s="74"/>
      <c r="BBA4" s="73"/>
      <c r="BBB4" s="74"/>
      <c r="BBC4" s="74"/>
      <c r="BBD4" s="74"/>
      <c r="BBE4" s="74"/>
      <c r="BBF4" s="74"/>
      <c r="BBG4" s="73"/>
      <c r="BBH4" s="74"/>
      <c r="BBI4" s="74"/>
      <c r="BBJ4" s="74"/>
      <c r="BBK4" s="74"/>
      <c r="BBL4" s="74"/>
      <c r="BBM4" s="73"/>
      <c r="BBN4" s="74"/>
      <c r="BBO4" s="74"/>
      <c r="BBP4" s="74"/>
      <c r="BBQ4" s="74"/>
      <c r="BBR4" s="74"/>
      <c r="BBS4" s="73"/>
      <c r="BBT4" s="74"/>
      <c r="BBU4" s="74"/>
      <c r="BBV4" s="74"/>
      <c r="BBW4" s="74"/>
      <c r="BBX4" s="74"/>
      <c r="BBY4" s="73"/>
      <c r="BBZ4" s="74"/>
      <c r="BCA4" s="74"/>
      <c r="BCB4" s="74"/>
      <c r="BCC4" s="74"/>
      <c r="BCD4" s="74"/>
      <c r="BCE4" s="73"/>
      <c r="BCF4" s="74"/>
      <c r="BCG4" s="74"/>
      <c r="BCH4" s="74"/>
      <c r="BCI4" s="74"/>
      <c r="BCJ4" s="74"/>
      <c r="BCK4" s="73"/>
      <c r="BCL4" s="74"/>
      <c r="BCM4" s="74"/>
      <c r="BCN4" s="74"/>
      <c r="BCO4" s="74"/>
      <c r="BCP4" s="74"/>
      <c r="BCQ4" s="73"/>
      <c r="BCR4" s="74"/>
      <c r="BCS4" s="74"/>
      <c r="BCT4" s="74"/>
      <c r="BCU4" s="74"/>
      <c r="BCV4" s="74"/>
      <c r="BCW4" s="73"/>
      <c r="BCX4" s="74"/>
      <c r="BCY4" s="74"/>
      <c r="BCZ4" s="74"/>
      <c r="BDA4" s="74"/>
      <c r="BDB4" s="74"/>
      <c r="BDC4" s="73"/>
      <c r="BDD4" s="74"/>
      <c r="BDE4" s="74"/>
      <c r="BDF4" s="74"/>
      <c r="BDG4" s="74"/>
      <c r="BDH4" s="74"/>
      <c r="BDI4" s="73"/>
      <c r="BDJ4" s="74"/>
      <c r="BDK4" s="74"/>
      <c r="BDL4" s="74"/>
      <c r="BDM4" s="74"/>
      <c r="BDN4" s="74"/>
      <c r="BDO4" s="73"/>
      <c r="BDP4" s="74"/>
      <c r="BDQ4" s="74"/>
      <c r="BDR4" s="74"/>
      <c r="BDS4" s="74"/>
      <c r="BDT4" s="74"/>
      <c r="BDU4" s="73"/>
      <c r="BDV4" s="74"/>
      <c r="BDW4" s="74"/>
      <c r="BDX4" s="74"/>
      <c r="BDY4" s="74"/>
      <c r="BDZ4" s="74"/>
      <c r="BEA4" s="73"/>
      <c r="BEB4" s="74"/>
      <c r="BEC4" s="74"/>
      <c r="BED4" s="74"/>
      <c r="BEE4" s="74"/>
      <c r="BEF4" s="74"/>
      <c r="BEG4" s="73"/>
      <c r="BEH4" s="74"/>
      <c r="BEI4" s="74"/>
      <c r="BEJ4" s="74"/>
      <c r="BEK4" s="74"/>
      <c r="BEL4" s="74"/>
      <c r="BEM4" s="73"/>
      <c r="BEN4" s="74"/>
      <c r="BEO4" s="74"/>
      <c r="BEP4" s="74"/>
      <c r="BEQ4" s="74"/>
      <c r="BER4" s="74"/>
      <c r="BES4" s="73"/>
      <c r="BET4" s="74"/>
      <c r="BEU4" s="74"/>
      <c r="BEV4" s="74"/>
      <c r="BEW4" s="74"/>
      <c r="BEX4" s="74"/>
      <c r="BEY4" s="73"/>
      <c r="BEZ4" s="74"/>
      <c r="BFA4" s="74"/>
      <c r="BFB4" s="74"/>
      <c r="BFC4" s="74"/>
      <c r="BFD4" s="74"/>
      <c r="BFE4" s="73"/>
      <c r="BFF4" s="74"/>
      <c r="BFG4" s="74"/>
      <c r="BFH4" s="74"/>
      <c r="BFI4" s="74"/>
      <c r="BFJ4" s="74"/>
      <c r="BFK4" s="73"/>
      <c r="BFL4" s="74"/>
      <c r="BFM4" s="74"/>
      <c r="BFN4" s="74"/>
      <c r="BFO4" s="74"/>
      <c r="BFP4" s="74"/>
      <c r="BFQ4" s="73"/>
      <c r="BFR4" s="74"/>
      <c r="BFS4" s="74"/>
      <c r="BFT4" s="74"/>
      <c r="BFU4" s="74"/>
      <c r="BFV4" s="74"/>
      <c r="BFW4" s="73"/>
      <c r="BFX4" s="74"/>
      <c r="BFY4" s="74"/>
      <c r="BFZ4" s="74"/>
      <c r="BGA4" s="74"/>
      <c r="BGB4" s="74"/>
      <c r="BGC4" s="73"/>
      <c r="BGD4" s="74"/>
      <c r="BGE4" s="74"/>
      <c r="BGF4" s="74"/>
      <c r="BGG4" s="74"/>
      <c r="BGH4" s="74"/>
      <c r="BGI4" s="73"/>
      <c r="BGJ4" s="74"/>
      <c r="BGK4" s="74"/>
      <c r="BGL4" s="74"/>
      <c r="BGM4" s="74"/>
      <c r="BGN4" s="74"/>
      <c r="BGO4" s="73"/>
      <c r="BGP4" s="74"/>
      <c r="BGQ4" s="74"/>
      <c r="BGR4" s="74"/>
      <c r="BGS4" s="74"/>
      <c r="BGT4" s="74"/>
      <c r="BGU4" s="73"/>
      <c r="BGV4" s="74"/>
      <c r="BGW4" s="74"/>
      <c r="BGX4" s="74"/>
      <c r="BGY4" s="74"/>
      <c r="BGZ4" s="74"/>
      <c r="BHA4" s="73"/>
      <c r="BHB4" s="74"/>
      <c r="BHC4" s="74"/>
      <c r="BHD4" s="74"/>
      <c r="BHE4" s="74"/>
      <c r="BHF4" s="74"/>
      <c r="BHG4" s="73"/>
      <c r="BHH4" s="74"/>
      <c r="BHI4" s="74"/>
      <c r="BHJ4" s="74"/>
      <c r="BHK4" s="74"/>
      <c r="BHL4" s="74"/>
      <c r="BHM4" s="73"/>
      <c r="BHN4" s="74"/>
      <c r="BHO4" s="74"/>
      <c r="BHP4" s="74"/>
      <c r="BHQ4" s="74"/>
      <c r="BHR4" s="74"/>
      <c r="BHS4" s="73"/>
      <c r="BHT4" s="74"/>
      <c r="BHU4" s="74"/>
      <c r="BHV4" s="74"/>
      <c r="BHW4" s="74"/>
      <c r="BHX4" s="74"/>
      <c r="BHY4" s="73"/>
      <c r="BHZ4" s="74"/>
      <c r="BIA4" s="74"/>
      <c r="BIB4" s="74"/>
      <c r="BIC4" s="74"/>
      <c r="BID4" s="74"/>
      <c r="BIE4" s="73"/>
      <c r="BIF4" s="74"/>
      <c r="BIG4" s="74"/>
      <c r="BIH4" s="74"/>
      <c r="BII4" s="74"/>
      <c r="BIJ4" s="74"/>
      <c r="BIK4" s="73"/>
      <c r="BIL4" s="74"/>
      <c r="BIM4" s="74"/>
      <c r="BIN4" s="74"/>
      <c r="BIO4" s="74"/>
      <c r="BIP4" s="74"/>
      <c r="BIQ4" s="73"/>
      <c r="BIR4" s="74"/>
      <c r="BIS4" s="74"/>
      <c r="BIT4" s="74"/>
      <c r="BIU4" s="74"/>
      <c r="BIV4" s="74"/>
      <c r="BIW4" s="73"/>
      <c r="BIX4" s="74"/>
      <c r="BIY4" s="74"/>
      <c r="BIZ4" s="74"/>
      <c r="BJA4" s="74"/>
      <c r="BJB4" s="74"/>
      <c r="BJC4" s="73"/>
      <c r="BJD4" s="74"/>
      <c r="BJE4" s="74"/>
      <c r="BJF4" s="74"/>
      <c r="BJG4" s="74"/>
      <c r="BJH4" s="74"/>
      <c r="BJI4" s="73"/>
      <c r="BJJ4" s="74"/>
      <c r="BJK4" s="74"/>
      <c r="BJL4" s="74"/>
      <c r="BJM4" s="74"/>
      <c r="BJN4" s="74"/>
      <c r="BJO4" s="73"/>
      <c r="BJP4" s="74"/>
      <c r="BJQ4" s="74"/>
      <c r="BJR4" s="74"/>
      <c r="BJS4" s="74"/>
      <c r="BJT4" s="74"/>
      <c r="BJU4" s="73"/>
      <c r="BJV4" s="74"/>
      <c r="BJW4" s="74"/>
      <c r="BJX4" s="74"/>
      <c r="BJY4" s="74"/>
      <c r="BJZ4" s="74"/>
      <c r="BKA4" s="73"/>
      <c r="BKB4" s="74"/>
      <c r="BKC4" s="74"/>
      <c r="BKD4" s="74"/>
      <c r="BKE4" s="74"/>
      <c r="BKF4" s="74"/>
      <c r="BKG4" s="73"/>
      <c r="BKH4" s="74"/>
      <c r="BKI4" s="74"/>
      <c r="BKJ4" s="74"/>
      <c r="BKK4" s="74"/>
      <c r="BKL4" s="74"/>
      <c r="BKM4" s="73"/>
      <c r="BKN4" s="74"/>
      <c r="BKO4" s="74"/>
      <c r="BKP4" s="74"/>
      <c r="BKQ4" s="74"/>
      <c r="BKR4" s="74"/>
      <c r="BKS4" s="73"/>
      <c r="BKT4" s="74"/>
      <c r="BKU4" s="74"/>
      <c r="BKV4" s="74"/>
      <c r="BKW4" s="74"/>
      <c r="BKX4" s="74"/>
      <c r="BKY4" s="73"/>
      <c r="BKZ4" s="74"/>
      <c r="BLA4" s="74"/>
      <c r="BLB4" s="74"/>
      <c r="BLC4" s="74"/>
      <c r="BLD4" s="74"/>
      <c r="BLE4" s="73"/>
      <c r="BLF4" s="74"/>
      <c r="BLG4" s="74"/>
      <c r="BLH4" s="74"/>
      <c r="BLI4" s="74"/>
      <c r="BLJ4" s="74"/>
      <c r="BLK4" s="73"/>
      <c r="BLL4" s="74"/>
      <c r="BLM4" s="74"/>
      <c r="BLN4" s="74"/>
      <c r="BLO4" s="74"/>
      <c r="BLP4" s="74"/>
      <c r="BLQ4" s="73"/>
      <c r="BLR4" s="74"/>
      <c r="BLS4" s="74"/>
      <c r="BLT4" s="74"/>
      <c r="BLU4" s="74"/>
      <c r="BLV4" s="74"/>
      <c r="BLW4" s="73"/>
      <c r="BLX4" s="74"/>
      <c r="BLY4" s="74"/>
      <c r="BLZ4" s="74"/>
      <c r="BMA4" s="74"/>
      <c r="BMB4" s="74"/>
      <c r="BMC4" s="73"/>
      <c r="BMD4" s="74"/>
      <c r="BME4" s="74"/>
      <c r="BMF4" s="74"/>
      <c r="BMG4" s="74"/>
      <c r="BMH4" s="74"/>
      <c r="BMI4" s="73"/>
      <c r="BMJ4" s="74"/>
      <c r="BMK4" s="74"/>
      <c r="BML4" s="74"/>
      <c r="BMM4" s="74"/>
      <c r="BMN4" s="74"/>
      <c r="BMO4" s="73"/>
      <c r="BMP4" s="74"/>
      <c r="BMQ4" s="74"/>
      <c r="BMR4" s="74"/>
      <c r="BMS4" s="74"/>
      <c r="BMT4" s="74"/>
      <c r="BMU4" s="73"/>
      <c r="BMV4" s="74"/>
      <c r="BMW4" s="74"/>
      <c r="BMX4" s="74"/>
      <c r="BMY4" s="74"/>
      <c r="BMZ4" s="74"/>
      <c r="BNA4" s="73"/>
      <c r="BNB4" s="74"/>
      <c r="BNC4" s="74"/>
      <c r="BND4" s="74"/>
      <c r="BNE4" s="74"/>
      <c r="BNF4" s="74"/>
      <c r="BNG4" s="73"/>
      <c r="BNH4" s="74"/>
      <c r="BNI4" s="74"/>
      <c r="BNJ4" s="74"/>
      <c r="BNK4" s="74"/>
      <c r="BNL4" s="74"/>
      <c r="BNM4" s="73"/>
      <c r="BNN4" s="74"/>
      <c r="BNO4" s="74"/>
      <c r="BNP4" s="74"/>
      <c r="BNQ4" s="74"/>
      <c r="BNR4" s="74"/>
      <c r="BNS4" s="73"/>
      <c r="BNT4" s="74"/>
      <c r="BNU4" s="74"/>
      <c r="BNV4" s="74"/>
      <c r="BNW4" s="74"/>
      <c r="BNX4" s="74"/>
      <c r="BNY4" s="73"/>
      <c r="BNZ4" s="74"/>
      <c r="BOA4" s="74"/>
      <c r="BOB4" s="74"/>
      <c r="BOC4" s="74"/>
      <c r="BOD4" s="74"/>
      <c r="BOE4" s="73"/>
      <c r="BOF4" s="74"/>
      <c r="BOG4" s="74"/>
      <c r="BOH4" s="74"/>
      <c r="BOI4" s="74"/>
      <c r="BOJ4" s="74"/>
      <c r="BOK4" s="73"/>
      <c r="BOL4" s="74"/>
      <c r="BOM4" s="74"/>
      <c r="BON4" s="74"/>
      <c r="BOO4" s="74"/>
      <c r="BOP4" s="74"/>
      <c r="BOQ4" s="73"/>
      <c r="BOR4" s="74"/>
      <c r="BOS4" s="74"/>
      <c r="BOT4" s="74"/>
      <c r="BOU4" s="74"/>
      <c r="BOV4" s="74"/>
      <c r="BOW4" s="73"/>
      <c r="BOX4" s="74"/>
      <c r="BOY4" s="74"/>
      <c r="BOZ4" s="74"/>
      <c r="BPA4" s="74"/>
      <c r="BPB4" s="74"/>
      <c r="BPC4" s="73"/>
      <c r="BPD4" s="74"/>
      <c r="BPE4" s="74"/>
      <c r="BPF4" s="74"/>
      <c r="BPG4" s="74"/>
      <c r="BPH4" s="74"/>
      <c r="BPI4" s="73"/>
      <c r="BPJ4" s="74"/>
      <c r="BPK4" s="74"/>
      <c r="BPL4" s="74"/>
      <c r="BPM4" s="74"/>
      <c r="BPN4" s="74"/>
      <c r="BPO4" s="73"/>
      <c r="BPP4" s="74"/>
      <c r="BPQ4" s="74"/>
      <c r="BPR4" s="74"/>
      <c r="BPS4" s="74"/>
      <c r="BPT4" s="74"/>
      <c r="BPU4" s="73"/>
      <c r="BPV4" s="74"/>
      <c r="BPW4" s="74"/>
      <c r="BPX4" s="74"/>
      <c r="BPY4" s="74"/>
      <c r="BPZ4" s="74"/>
      <c r="BQA4" s="73"/>
      <c r="BQB4" s="74"/>
      <c r="BQC4" s="74"/>
      <c r="BQD4" s="74"/>
      <c r="BQE4" s="74"/>
      <c r="BQF4" s="74"/>
      <c r="BQG4" s="73"/>
      <c r="BQH4" s="74"/>
      <c r="BQI4" s="74"/>
      <c r="BQJ4" s="74"/>
      <c r="BQK4" s="74"/>
      <c r="BQL4" s="74"/>
      <c r="BQM4" s="73"/>
      <c r="BQN4" s="74"/>
      <c r="BQO4" s="74"/>
      <c r="BQP4" s="74"/>
      <c r="BQQ4" s="74"/>
      <c r="BQR4" s="74"/>
      <c r="BQS4" s="73"/>
      <c r="BQT4" s="74"/>
      <c r="BQU4" s="74"/>
      <c r="BQV4" s="74"/>
      <c r="BQW4" s="74"/>
      <c r="BQX4" s="74"/>
      <c r="BQY4" s="73"/>
      <c r="BQZ4" s="74"/>
      <c r="BRA4" s="74"/>
      <c r="BRB4" s="74"/>
      <c r="BRC4" s="74"/>
      <c r="BRD4" s="74"/>
      <c r="BRE4" s="73"/>
      <c r="BRF4" s="74"/>
      <c r="BRG4" s="74"/>
      <c r="BRH4" s="74"/>
      <c r="BRI4" s="74"/>
      <c r="BRJ4" s="74"/>
      <c r="BRK4" s="73"/>
      <c r="BRL4" s="74"/>
      <c r="BRM4" s="74"/>
      <c r="BRN4" s="74"/>
      <c r="BRO4" s="74"/>
      <c r="BRP4" s="74"/>
      <c r="BRQ4" s="73"/>
      <c r="BRR4" s="74"/>
      <c r="BRS4" s="74"/>
      <c r="BRT4" s="74"/>
      <c r="BRU4" s="74"/>
      <c r="BRV4" s="74"/>
      <c r="BRW4" s="73"/>
      <c r="BRX4" s="74"/>
      <c r="BRY4" s="74"/>
      <c r="BRZ4" s="74"/>
      <c r="BSA4" s="74"/>
      <c r="BSB4" s="74"/>
      <c r="BSC4" s="73"/>
      <c r="BSD4" s="74"/>
      <c r="BSE4" s="74"/>
      <c r="BSF4" s="74"/>
      <c r="BSG4" s="74"/>
      <c r="BSH4" s="74"/>
      <c r="BSI4" s="73"/>
      <c r="BSJ4" s="74"/>
      <c r="BSK4" s="74"/>
      <c r="BSL4" s="74"/>
      <c r="BSM4" s="74"/>
      <c r="BSN4" s="74"/>
      <c r="BSO4" s="73"/>
      <c r="BSP4" s="74"/>
      <c r="BSQ4" s="74"/>
      <c r="BSR4" s="74"/>
      <c r="BSS4" s="74"/>
      <c r="BST4" s="74"/>
      <c r="BSU4" s="73"/>
      <c r="BSV4" s="74"/>
      <c r="BSW4" s="74"/>
      <c r="BSX4" s="74"/>
      <c r="BSY4" s="74"/>
      <c r="BSZ4" s="74"/>
      <c r="BTA4" s="73"/>
      <c r="BTB4" s="74"/>
      <c r="BTC4" s="74"/>
      <c r="BTD4" s="74"/>
      <c r="BTE4" s="74"/>
      <c r="BTF4" s="74"/>
      <c r="BTG4" s="73"/>
      <c r="BTH4" s="74"/>
      <c r="BTI4" s="74"/>
      <c r="BTJ4" s="74"/>
      <c r="BTK4" s="74"/>
      <c r="BTL4" s="74"/>
      <c r="BTM4" s="73"/>
      <c r="BTN4" s="74"/>
      <c r="BTO4" s="74"/>
      <c r="BTP4" s="74"/>
      <c r="BTQ4" s="74"/>
      <c r="BTR4" s="74"/>
      <c r="BTS4" s="73"/>
      <c r="BTT4" s="74"/>
      <c r="BTU4" s="74"/>
      <c r="BTV4" s="74"/>
      <c r="BTW4" s="74"/>
      <c r="BTX4" s="74"/>
      <c r="BTY4" s="73"/>
      <c r="BTZ4" s="74"/>
      <c r="BUA4" s="74"/>
      <c r="BUB4" s="74"/>
      <c r="BUC4" s="74"/>
      <c r="BUD4" s="74"/>
      <c r="BUE4" s="73"/>
      <c r="BUF4" s="74"/>
      <c r="BUG4" s="74"/>
      <c r="BUH4" s="74"/>
      <c r="BUI4" s="74"/>
      <c r="BUJ4" s="74"/>
      <c r="BUK4" s="73"/>
      <c r="BUL4" s="74"/>
      <c r="BUM4" s="74"/>
      <c r="BUN4" s="74"/>
      <c r="BUO4" s="74"/>
      <c r="BUP4" s="74"/>
      <c r="BUQ4" s="73"/>
      <c r="BUR4" s="74"/>
      <c r="BUS4" s="74"/>
      <c r="BUT4" s="74"/>
      <c r="BUU4" s="74"/>
      <c r="BUV4" s="74"/>
      <c r="BUW4" s="73"/>
      <c r="BUX4" s="74"/>
      <c r="BUY4" s="74"/>
      <c r="BUZ4" s="74"/>
      <c r="BVA4" s="74"/>
      <c r="BVB4" s="74"/>
      <c r="BVC4" s="73"/>
      <c r="BVD4" s="74"/>
      <c r="BVE4" s="74"/>
      <c r="BVF4" s="74"/>
      <c r="BVG4" s="74"/>
      <c r="BVH4" s="74"/>
      <c r="BVI4" s="73"/>
      <c r="BVJ4" s="74"/>
      <c r="BVK4" s="74"/>
      <c r="BVL4" s="74"/>
      <c r="BVM4" s="74"/>
      <c r="BVN4" s="74"/>
      <c r="BVO4" s="73"/>
      <c r="BVP4" s="74"/>
      <c r="BVQ4" s="74"/>
      <c r="BVR4" s="74"/>
      <c r="BVS4" s="74"/>
      <c r="BVT4" s="74"/>
      <c r="BVU4" s="73"/>
      <c r="BVV4" s="74"/>
      <c r="BVW4" s="74"/>
      <c r="BVX4" s="74"/>
      <c r="BVY4" s="74"/>
      <c r="BVZ4" s="74"/>
      <c r="BWA4" s="73"/>
      <c r="BWB4" s="74"/>
      <c r="BWC4" s="74"/>
      <c r="BWD4" s="74"/>
      <c r="BWE4" s="74"/>
      <c r="BWF4" s="74"/>
      <c r="BWG4" s="73"/>
      <c r="BWH4" s="74"/>
      <c r="BWI4" s="74"/>
      <c r="BWJ4" s="74"/>
      <c r="BWK4" s="74"/>
      <c r="BWL4" s="74"/>
      <c r="BWM4" s="73"/>
      <c r="BWN4" s="74"/>
      <c r="BWO4" s="74"/>
      <c r="BWP4" s="74"/>
      <c r="BWQ4" s="74"/>
      <c r="BWR4" s="74"/>
      <c r="BWS4" s="73"/>
      <c r="BWT4" s="74"/>
      <c r="BWU4" s="74"/>
      <c r="BWV4" s="74"/>
      <c r="BWW4" s="74"/>
      <c r="BWX4" s="74"/>
      <c r="BWY4" s="73"/>
      <c r="BWZ4" s="74"/>
      <c r="BXA4" s="74"/>
      <c r="BXB4" s="74"/>
      <c r="BXC4" s="74"/>
      <c r="BXD4" s="74"/>
      <c r="BXE4" s="73"/>
      <c r="BXF4" s="74"/>
      <c r="BXG4" s="74"/>
      <c r="BXH4" s="74"/>
      <c r="BXI4" s="74"/>
      <c r="BXJ4" s="74"/>
      <c r="BXK4" s="73"/>
      <c r="BXL4" s="74"/>
      <c r="BXM4" s="74"/>
      <c r="BXN4" s="74"/>
      <c r="BXO4" s="74"/>
      <c r="BXP4" s="74"/>
      <c r="BXQ4" s="73"/>
      <c r="BXR4" s="74"/>
      <c r="BXS4" s="74"/>
      <c r="BXT4" s="74"/>
      <c r="BXU4" s="74"/>
      <c r="BXV4" s="74"/>
      <c r="BXW4" s="73"/>
      <c r="BXX4" s="74"/>
      <c r="BXY4" s="74"/>
      <c r="BXZ4" s="74"/>
      <c r="BYA4" s="74"/>
      <c r="BYB4" s="74"/>
      <c r="BYC4" s="73"/>
      <c r="BYD4" s="74"/>
      <c r="BYE4" s="74"/>
      <c r="BYF4" s="74"/>
      <c r="BYG4" s="74"/>
      <c r="BYH4" s="74"/>
      <c r="BYI4" s="73"/>
      <c r="BYJ4" s="74"/>
      <c r="BYK4" s="74"/>
      <c r="BYL4" s="74"/>
      <c r="BYM4" s="74"/>
      <c r="BYN4" s="74"/>
      <c r="BYO4" s="73"/>
      <c r="BYP4" s="74"/>
      <c r="BYQ4" s="74"/>
      <c r="BYR4" s="74"/>
      <c r="BYS4" s="74"/>
      <c r="BYT4" s="74"/>
      <c r="BYU4" s="73"/>
      <c r="BYV4" s="74"/>
      <c r="BYW4" s="74"/>
      <c r="BYX4" s="74"/>
      <c r="BYY4" s="74"/>
      <c r="BYZ4" s="74"/>
      <c r="BZA4" s="73"/>
      <c r="BZB4" s="74"/>
      <c r="BZC4" s="74"/>
      <c r="BZD4" s="74"/>
      <c r="BZE4" s="74"/>
      <c r="BZF4" s="74"/>
      <c r="BZG4" s="73"/>
      <c r="BZH4" s="74"/>
      <c r="BZI4" s="74"/>
      <c r="BZJ4" s="74"/>
      <c r="BZK4" s="74"/>
      <c r="BZL4" s="74"/>
      <c r="BZM4" s="73"/>
      <c r="BZN4" s="74"/>
      <c r="BZO4" s="74"/>
      <c r="BZP4" s="74"/>
      <c r="BZQ4" s="74"/>
      <c r="BZR4" s="74"/>
      <c r="BZS4" s="73"/>
      <c r="BZT4" s="74"/>
      <c r="BZU4" s="74"/>
      <c r="BZV4" s="74"/>
      <c r="BZW4" s="74"/>
      <c r="BZX4" s="74"/>
      <c r="BZY4" s="73"/>
      <c r="BZZ4" s="74"/>
      <c r="CAA4" s="74"/>
      <c r="CAB4" s="74"/>
      <c r="CAC4" s="74"/>
      <c r="CAD4" s="74"/>
      <c r="CAE4" s="73"/>
      <c r="CAF4" s="74"/>
      <c r="CAG4" s="74"/>
      <c r="CAH4" s="74"/>
      <c r="CAI4" s="74"/>
      <c r="CAJ4" s="74"/>
      <c r="CAK4" s="73"/>
      <c r="CAL4" s="74"/>
      <c r="CAM4" s="74"/>
      <c r="CAN4" s="74"/>
      <c r="CAO4" s="74"/>
      <c r="CAP4" s="74"/>
      <c r="CAQ4" s="73"/>
      <c r="CAR4" s="74"/>
      <c r="CAS4" s="74"/>
      <c r="CAT4" s="74"/>
      <c r="CAU4" s="74"/>
      <c r="CAV4" s="74"/>
      <c r="CAW4" s="73"/>
      <c r="CAX4" s="74"/>
      <c r="CAY4" s="74"/>
      <c r="CAZ4" s="74"/>
      <c r="CBA4" s="74"/>
      <c r="CBB4" s="74"/>
      <c r="CBC4" s="73"/>
      <c r="CBD4" s="74"/>
      <c r="CBE4" s="74"/>
      <c r="CBF4" s="74"/>
      <c r="CBG4" s="74"/>
      <c r="CBH4" s="74"/>
      <c r="CBI4" s="73"/>
      <c r="CBJ4" s="74"/>
      <c r="CBK4" s="74"/>
      <c r="CBL4" s="74"/>
      <c r="CBM4" s="74"/>
      <c r="CBN4" s="74"/>
      <c r="CBO4" s="73"/>
      <c r="CBP4" s="74"/>
      <c r="CBQ4" s="74"/>
      <c r="CBR4" s="74"/>
      <c r="CBS4" s="74"/>
      <c r="CBT4" s="74"/>
      <c r="CBU4" s="73"/>
      <c r="CBV4" s="74"/>
      <c r="CBW4" s="74"/>
      <c r="CBX4" s="74"/>
      <c r="CBY4" s="74"/>
      <c r="CBZ4" s="74"/>
      <c r="CCA4" s="73"/>
      <c r="CCB4" s="74"/>
      <c r="CCC4" s="74"/>
      <c r="CCD4" s="74"/>
      <c r="CCE4" s="74"/>
      <c r="CCF4" s="74"/>
      <c r="CCG4" s="73"/>
      <c r="CCH4" s="74"/>
      <c r="CCI4" s="74"/>
      <c r="CCJ4" s="74"/>
      <c r="CCK4" s="74"/>
      <c r="CCL4" s="74"/>
      <c r="CCM4" s="73"/>
      <c r="CCN4" s="74"/>
      <c r="CCO4" s="74"/>
      <c r="CCP4" s="74"/>
      <c r="CCQ4" s="74"/>
      <c r="CCR4" s="74"/>
      <c r="CCS4" s="73"/>
      <c r="CCT4" s="74"/>
      <c r="CCU4" s="74"/>
      <c r="CCV4" s="74"/>
      <c r="CCW4" s="74"/>
      <c r="CCX4" s="74"/>
      <c r="CCY4" s="73"/>
      <c r="CCZ4" s="74"/>
      <c r="CDA4" s="74"/>
      <c r="CDB4" s="74"/>
      <c r="CDC4" s="74"/>
      <c r="CDD4" s="74"/>
      <c r="CDE4" s="73"/>
      <c r="CDF4" s="74"/>
      <c r="CDG4" s="74"/>
      <c r="CDH4" s="74"/>
      <c r="CDI4" s="74"/>
      <c r="CDJ4" s="74"/>
      <c r="CDK4" s="73"/>
      <c r="CDL4" s="74"/>
      <c r="CDM4" s="74"/>
      <c r="CDN4" s="74"/>
      <c r="CDO4" s="74"/>
      <c r="CDP4" s="74"/>
      <c r="CDQ4" s="73"/>
      <c r="CDR4" s="74"/>
      <c r="CDS4" s="74"/>
      <c r="CDT4" s="74"/>
      <c r="CDU4" s="74"/>
      <c r="CDV4" s="74"/>
      <c r="CDW4" s="73"/>
      <c r="CDX4" s="74"/>
      <c r="CDY4" s="74"/>
      <c r="CDZ4" s="74"/>
      <c r="CEA4" s="74"/>
      <c r="CEB4" s="74"/>
      <c r="CEC4" s="73"/>
      <c r="CED4" s="74"/>
      <c r="CEE4" s="74"/>
      <c r="CEF4" s="74"/>
      <c r="CEG4" s="74"/>
      <c r="CEH4" s="74"/>
      <c r="CEI4" s="73"/>
      <c r="CEJ4" s="74"/>
      <c r="CEK4" s="74"/>
      <c r="CEL4" s="74"/>
      <c r="CEM4" s="74"/>
      <c r="CEN4" s="74"/>
      <c r="CEO4" s="73"/>
      <c r="CEP4" s="74"/>
      <c r="CEQ4" s="74"/>
      <c r="CER4" s="74"/>
      <c r="CES4" s="74"/>
      <c r="CET4" s="74"/>
      <c r="CEU4" s="73"/>
      <c r="CEV4" s="74"/>
      <c r="CEW4" s="74"/>
      <c r="CEX4" s="74"/>
      <c r="CEY4" s="74"/>
      <c r="CEZ4" s="74"/>
      <c r="CFA4" s="73"/>
      <c r="CFB4" s="74"/>
      <c r="CFC4" s="74"/>
      <c r="CFD4" s="74"/>
      <c r="CFE4" s="74"/>
      <c r="CFF4" s="74"/>
      <c r="CFG4" s="73"/>
      <c r="CFH4" s="74"/>
      <c r="CFI4" s="74"/>
      <c r="CFJ4" s="74"/>
      <c r="CFK4" s="74"/>
      <c r="CFL4" s="74"/>
      <c r="CFM4" s="73"/>
      <c r="CFN4" s="74"/>
      <c r="CFO4" s="74"/>
      <c r="CFP4" s="74"/>
      <c r="CFQ4" s="74"/>
      <c r="CFR4" s="74"/>
      <c r="CFS4" s="73"/>
      <c r="CFT4" s="74"/>
      <c r="CFU4" s="74"/>
      <c r="CFV4" s="74"/>
      <c r="CFW4" s="74"/>
      <c r="CFX4" s="74"/>
      <c r="CFY4" s="73"/>
      <c r="CFZ4" s="74"/>
      <c r="CGA4" s="74"/>
      <c r="CGB4" s="74"/>
      <c r="CGC4" s="74"/>
      <c r="CGD4" s="74"/>
      <c r="CGE4" s="73"/>
      <c r="CGF4" s="74"/>
      <c r="CGG4" s="74"/>
      <c r="CGH4" s="74"/>
      <c r="CGI4" s="74"/>
      <c r="CGJ4" s="74"/>
      <c r="CGK4" s="73"/>
      <c r="CGL4" s="74"/>
      <c r="CGM4" s="74"/>
      <c r="CGN4" s="74"/>
      <c r="CGO4" s="74"/>
      <c r="CGP4" s="74"/>
      <c r="CGQ4" s="73"/>
      <c r="CGR4" s="74"/>
      <c r="CGS4" s="74"/>
      <c r="CGT4" s="74"/>
      <c r="CGU4" s="74"/>
      <c r="CGV4" s="74"/>
      <c r="CGW4" s="73"/>
      <c r="CGX4" s="74"/>
      <c r="CGY4" s="74"/>
      <c r="CGZ4" s="74"/>
      <c r="CHA4" s="74"/>
      <c r="CHB4" s="74"/>
      <c r="CHC4" s="73"/>
      <c r="CHD4" s="74"/>
      <c r="CHE4" s="74"/>
      <c r="CHF4" s="74"/>
      <c r="CHG4" s="74"/>
      <c r="CHH4" s="74"/>
      <c r="CHI4" s="73"/>
      <c r="CHJ4" s="74"/>
      <c r="CHK4" s="74"/>
      <c r="CHL4" s="74"/>
      <c r="CHM4" s="74"/>
      <c r="CHN4" s="74"/>
      <c r="CHO4" s="73"/>
      <c r="CHP4" s="74"/>
      <c r="CHQ4" s="74"/>
      <c r="CHR4" s="74"/>
      <c r="CHS4" s="74"/>
      <c r="CHT4" s="74"/>
      <c r="CHU4" s="73"/>
      <c r="CHV4" s="74"/>
      <c r="CHW4" s="74"/>
      <c r="CHX4" s="74"/>
      <c r="CHY4" s="74"/>
      <c r="CHZ4" s="74"/>
      <c r="CIA4" s="73"/>
      <c r="CIB4" s="74"/>
      <c r="CIC4" s="74"/>
      <c r="CID4" s="74"/>
      <c r="CIE4" s="74"/>
      <c r="CIF4" s="74"/>
      <c r="CIG4" s="73"/>
      <c r="CIH4" s="74"/>
      <c r="CII4" s="74"/>
      <c r="CIJ4" s="74"/>
      <c r="CIK4" s="74"/>
      <c r="CIL4" s="74"/>
      <c r="CIM4" s="73"/>
      <c r="CIN4" s="74"/>
      <c r="CIO4" s="74"/>
      <c r="CIP4" s="74"/>
      <c r="CIQ4" s="74"/>
      <c r="CIR4" s="74"/>
      <c r="CIS4" s="73"/>
      <c r="CIT4" s="74"/>
      <c r="CIU4" s="74"/>
      <c r="CIV4" s="74"/>
      <c r="CIW4" s="74"/>
      <c r="CIX4" s="74"/>
      <c r="CIY4" s="73"/>
      <c r="CIZ4" s="74"/>
      <c r="CJA4" s="74"/>
      <c r="CJB4" s="74"/>
      <c r="CJC4" s="74"/>
      <c r="CJD4" s="74"/>
      <c r="CJE4" s="73"/>
      <c r="CJF4" s="74"/>
      <c r="CJG4" s="74"/>
      <c r="CJH4" s="74"/>
      <c r="CJI4" s="74"/>
      <c r="CJJ4" s="74"/>
      <c r="CJK4" s="73"/>
      <c r="CJL4" s="74"/>
      <c r="CJM4" s="74"/>
      <c r="CJN4" s="74"/>
      <c r="CJO4" s="74"/>
      <c r="CJP4" s="74"/>
      <c r="CJQ4" s="73"/>
      <c r="CJR4" s="74"/>
      <c r="CJS4" s="74"/>
      <c r="CJT4" s="74"/>
      <c r="CJU4" s="74"/>
      <c r="CJV4" s="74"/>
      <c r="CJW4" s="73"/>
      <c r="CJX4" s="74"/>
      <c r="CJY4" s="74"/>
      <c r="CJZ4" s="74"/>
      <c r="CKA4" s="74"/>
      <c r="CKB4" s="74"/>
      <c r="CKC4" s="73"/>
      <c r="CKD4" s="74"/>
      <c r="CKE4" s="74"/>
      <c r="CKF4" s="74"/>
      <c r="CKG4" s="74"/>
      <c r="CKH4" s="74"/>
      <c r="CKI4" s="73"/>
      <c r="CKJ4" s="74"/>
      <c r="CKK4" s="74"/>
      <c r="CKL4" s="74"/>
      <c r="CKM4" s="74"/>
      <c r="CKN4" s="74"/>
      <c r="CKO4" s="73"/>
      <c r="CKP4" s="74"/>
      <c r="CKQ4" s="74"/>
      <c r="CKR4" s="74"/>
      <c r="CKS4" s="74"/>
      <c r="CKT4" s="74"/>
      <c r="CKU4" s="73"/>
      <c r="CKV4" s="74"/>
      <c r="CKW4" s="74"/>
      <c r="CKX4" s="74"/>
      <c r="CKY4" s="74"/>
      <c r="CKZ4" s="74"/>
      <c r="CLA4" s="73"/>
      <c r="CLB4" s="74"/>
      <c r="CLC4" s="74"/>
      <c r="CLD4" s="74"/>
      <c r="CLE4" s="74"/>
      <c r="CLF4" s="74"/>
      <c r="CLG4" s="73"/>
      <c r="CLH4" s="74"/>
      <c r="CLI4" s="74"/>
      <c r="CLJ4" s="74"/>
      <c r="CLK4" s="74"/>
      <c r="CLL4" s="74"/>
      <c r="CLM4" s="73"/>
      <c r="CLN4" s="74"/>
      <c r="CLO4" s="74"/>
      <c r="CLP4" s="74"/>
      <c r="CLQ4" s="74"/>
      <c r="CLR4" s="74"/>
      <c r="CLS4" s="73"/>
      <c r="CLT4" s="74"/>
      <c r="CLU4" s="74"/>
      <c r="CLV4" s="74"/>
      <c r="CLW4" s="74"/>
      <c r="CLX4" s="74"/>
      <c r="CLY4" s="73"/>
      <c r="CLZ4" s="74"/>
      <c r="CMA4" s="74"/>
      <c r="CMB4" s="74"/>
      <c r="CMC4" s="74"/>
      <c r="CMD4" s="74"/>
      <c r="CME4" s="73"/>
      <c r="CMF4" s="74"/>
      <c r="CMG4" s="74"/>
      <c r="CMH4" s="74"/>
      <c r="CMI4" s="74"/>
      <c r="CMJ4" s="74"/>
      <c r="CMK4" s="73"/>
      <c r="CML4" s="74"/>
      <c r="CMM4" s="74"/>
      <c r="CMN4" s="74"/>
      <c r="CMO4" s="74"/>
      <c r="CMP4" s="74"/>
      <c r="CMQ4" s="73"/>
      <c r="CMR4" s="74"/>
      <c r="CMS4" s="74"/>
      <c r="CMT4" s="74"/>
      <c r="CMU4" s="74"/>
      <c r="CMV4" s="74"/>
      <c r="CMW4" s="73"/>
      <c r="CMX4" s="74"/>
      <c r="CMY4" s="74"/>
      <c r="CMZ4" s="74"/>
      <c r="CNA4" s="74"/>
      <c r="CNB4" s="74"/>
      <c r="CNC4" s="73"/>
      <c r="CND4" s="74"/>
      <c r="CNE4" s="74"/>
      <c r="CNF4" s="74"/>
      <c r="CNG4" s="74"/>
      <c r="CNH4" s="74"/>
      <c r="CNI4" s="73"/>
      <c r="CNJ4" s="74"/>
      <c r="CNK4" s="74"/>
      <c r="CNL4" s="74"/>
      <c r="CNM4" s="74"/>
      <c r="CNN4" s="74"/>
      <c r="CNO4" s="73"/>
      <c r="CNP4" s="74"/>
      <c r="CNQ4" s="74"/>
      <c r="CNR4" s="74"/>
      <c r="CNS4" s="74"/>
      <c r="CNT4" s="74"/>
      <c r="CNU4" s="73"/>
      <c r="CNV4" s="74"/>
      <c r="CNW4" s="74"/>
      <c r="CNX4" s="74"/>
      <c r="CNY4" s="74"/>
      <c r="CNZ4" s="74"/>
      <c r="COA4" s="73"/>
      <c r="COB4" s="74"/>
      <c r="COC4" s="74"/>
      <c r="COD4" s="74"/>
      <c r="COE4" s="74"/>
      <c r="COF4" s="74"/>
      <c r="COG4" s="73"/>
      <c r="COH4" s="74"/>
      <c r="COI4" s="74"/>
      <c r="COJ4" s="74"/>
      <c r="COK4" s="74"/>
      <c r="COL4" s="74"/>
      <c r="COM4" s="73"/>
      <c r="CON4" s="74"/>
      <c r="COO4" s="74"/>
      <c r="COP4" s="74"/>
      <c r="COQ4" s="74"/>
      <c r="COR4" s="74"/>
      <c r="COS4" s="73"/>
      <c r="COT4" s="74"/>
      <c r="COU4" s="74"/>
      <c r="COV4" s="74"/>
      <c r="COW4" s="74"/>
      <c r="COX4" s="74"/>
      <c r="COY4" s="73"/>
      <c r="COZ4" s="74"/>
      <c r="CPA4" s="74"/>
      <c r="CPB4" s="74"/>
      <c r="CPC4" s="74"/>
      <c r="CPD4" s="74"/>
      <c r="CPE4" s="73"/>
      <c r="CPF4" s="74"/>
      <c r="CPG4" s="74"/>
      <c r="CPH4" s="74"/>
      <c r="CPI4" s="74"/>
      <c r="CPJ4" s="74"/>
      <c r="CPK4" s="73"/>
      <c r="CPL4" s="74"/>
      <c r="CPM4" s="74"/>
      <c r="CPN4" s="74"/>
      <c r="CPO4" s="74"/>
      <c r="CPP4" s="74"/>
      <c r="CPQ4" s="73"/>
      <c r="CPR4" s="74"/>
      <c r="CPS4" s="74"/>
      <c r="CPT4" s="74"/>
      <c r="CPU4" s="74"/>
      <c r="CPV4" s="74"/>
      <c r="CPW4" s="73"/>
      <c r="CPX4" s="74"/>
      <c r="CPY4" s="74"/>
      <c r="CPZ4" s="74"/>
      <c r="CQA4" s="74"/>
      <c r="CQB4" s="74"/>
      <c r="CQC4" s="73"/>
      <c r="CQD4" s="74"/>
      <c r="CQE4" s="74"/>
      <c r="CQF4" s="74"/>
      <c r="CQG4" s="74"/>
      <c r="CQH4" s="74"/>
      <c r="CQI4" s="73"/>
      <c r="CQJ4" s="74"/>
      <c r="CQK4" s="74"/>
      <c r="CQL4" s="74"/>
      <c r="CQM4" s="74"/>
      <c r="CQN4" s="74"/>
      <c r="CQO4" s="73"/>
      <c r="CQP4" s="74"/>
      <c r="CQQ4" s="74"/>
      <c r="CQR4" s="74"/>
      <c r="CQS4" s="74"/>
      <c r="CQT4" s="74"/>
      <c r="CQU4" s="73"/>
      <c r="CQV4" s="74"/>
      <c r="CQW4" s="74"/>
      <c r="CQX4" s="74"/>
      <c r="CQY4" s="74"/>
      <c r="CQZ4" s="74"/>
      <c r="CRA4" s="73"/>
      <c r="CRB4" s="74"/>
      <c r="CRC4" s="74"/>
      <c r="CRD4" s="74"/>
      <c r="CRE4" s="74"/>
      <c r="CRF4" s="74"/>
      <c r="CRG4" s="73"/>
      <c r="CRH4" s="74"/>
      <c r="CRI4" s="74"/>
      <c r="CRJ4" s="74"/>
      <c r="CRK4" s="74"/>
      <c r="CRL4" s="74"/>
      <c r="CRM4" s="73"/>
      <c r="CRN4" s="74"/>
      <c r="CRO4" s="74"/>
      <c r="CRP4" s="74"/>
      <c r="CRQ4" s="74"/>
      <c r="CRR4" s="74"/>
      <c r="CRS4" s="73"/>
      <c r="CRT4" s="74"/>
      <c r="CRU4" s="74"/>
      <c r="CRV4" s="74"/>
      <c r="CRW4" s="74"/>
      <c r="CRX4" s="74"/>
      <c r="CRY4" s="73"/>
      <c r="CRZ4" s="74"/>
      <c r="CSA4" s="74"/>
      <c r="CSB4" s="74"/>
      <c r="CSC4" s="74"/>
      <c r="CSD4" s="74"/>
      <c r="CSE4" s="73"/>
      <c r="CSF4" s="74"/>
      <c r="CSG4" s="74"/>
      <c r="CSH4" s="74"/>
      <c r="CSI4" s="74"/>
      <c r="CSJ4" s="74"/>
      <c r="CSK4" s="73"/>
      <c r="CSL4" s="74"/>
      <c r="CSM4" s="74"/>
      <c r="CSN4" s="74"/>
      <c r="CSO4" s="74"/>
      <c r="CSP4" s="74"/>
      <c r="CSQ4" s="73"/>
      <c r="CSR4" s="74"/>
      <c r="CSS4" s="74"/>
      <c r="CST4" s="74"/>
      <c r="CSU4" s="74"/>
      <c r="CSV4" s="74"/>
      <c r="CSW4" s="73"/>
      <c r="CSX4" s="74"/>
      <c r="CSY4" s="74"/>
      <c r="CSZ4" s="74"/>
      <c r="CTA4" s="74"/>
      <c r="CTB4" s="74"/>
      <c r="CTC4" s="73"/>
      <c r="CTD4" s="74"/>
      <c r="CTE4" s="74"/>
      <c r="CTF4" s="74"/>
      <c r="CTG4" s="74"/>
      <c r="CTH4" s="74"/>
      <c r="CTI4" s="73"/>
      <c r="CTJ4" s="74"/>
      <c r="CTK4" s="74"/>
      <c r="CTL4" s="74"/>
      <c r="CTM4" s="74"/>
      <c r="CTN4" s="74"/>
      <c r="CTO4" s="73"/>
      <c r="CTP4" s="74"/>
      <c r="CTQ4" s="74"/>
      <c r="CTR4" s="74"/>
      <c r="CTS4" s="74"/>
      <c r="CTT4" s="74"/>
      <c r="CTU4" s="73"/>
      <c r="CTV4" s="74"/>
      <c r="CTW4" s="74"/>
      <c r="CTX4" s="74"/>
      <c r="CTY4" s="74"/>
      <c r="CTZ4" s="74"/>
      <c r="CUA4" s="73"/>
      <c r="CUB4" s="74"/>
      <c r="CUC4" s="74"/>
      <c r="CUD4" s="74"/>
      <c r="CUE4" s="74"/>
      <c r="CUF4" s="74"/>
      <c r="CUG4" s="73"/>
      <c r="CUH4" s="74"/>
      <c r="CUI4" s="74"/>
      <c r="CUJ4" s="74"/>
      <c r="CUK4" s="74"/>
      <c r="CUL4" s="74"/>
      <c r="CUM4" s="73"/>
      <c r="CUN4" s="74"/>
      <c r="CUO4" s="74"/>
      <c r="CUP4" s="74"/>
      <c r="CUQ4" s="74"/>
      <c r="CUR4" s="74"/>
      <c r="CUS4" s="73"/>
      <c r="CUT4" s="74"/>
      <c r="CUU4" s="74"/>
      <c r="CUV4" s="74"/>
      <c r="CUW4" s="74"/>
      <c r="CUX4" s="74"/>
      <c r="CUY4" s="73"/>
      <c r="CUZ4" s="74"/>
      <c r="CVA4" s="74"/>
      <c r="CVB4" s="74"/>
      <c r="CVC4" s="74"/>
      <c r="CVD4" s="74"/>
      <c r="CVE4" s="73"/>
      <c r="CVF4" s="74"/>
      <c r="CVG4" s="74"/>
      <c r="CVH4" s="74"/>
      <c r="CVI4" s="74"/>
      <c r="CVJ4" s="74"/>
      <c r="CVK4" s="73"/>
      <c r="CVL4" s="74"/>
      <c r="CVM4" s="74"/>
      <c r="CVN4" s="74"/>
      <c r="CVO4" s="74"/>
      <c r="CVP4" s="74"/>
      <c r="CVQ4" s="73"/>
      <c r="CVR4" s="74"/>
      <c r="CVS4" s="74"/>
      <c r="CVT4" s="74"/>
      <c r="CVU4" s="74"/>
      <c r="CVV4" s="74"/>
      <c r="CVW4" s="73"/>
      <c r="CVX4" s="74"/>
      <c r="CVY4" s="74"/>
      <c r="CVZ4" s="74"/>
      <c r="CWA4" s="74"/>
      <c r="CWB4" s="74"/>
      <c r="CWC4" s="73"/>
      <c r="CWD4" s="74"/>
      <c r="CWE4" s="74"/>
      <c r="CWF4" s="74"/>
      <c r="CWG4" s="74"/>
      <c r="CWH4" s="74"/>
      <c r="CWI4" s="73"/>
      <c r="CWJ4" s="74"/>
      <c r="CWK4" s="74"/>
      <c r="CWL4" s="74"/>
      <c r="CWM4" s="74"/>
      <c r="CWN4" s="74"/>
      <c r="CWO4" s="73"/>
      <c r="CWP4" s="74"/>
      <c r="CWQ4" s="74"/>
      <c r="CWR4" s="74"/>
      <c r="CWS4" s="74"/>
      <c r="CWT4" s="74"/>
      <c r="CWU4" s="73"/>
      <c r="CWV4" s="74"/>
      <c r="CWW4" s="74"/>
      <c r="CWX4" s="74"/>
      <c r="CWY4" s="74"/>
      <c r="CWZ4" s="74"/>
      <c r="CXA4" s="73"/>
      <c r="CXB4" s="74"/>
      <c r="CXC4" s="74"/>
      <c r="CXD4" s="74"/>
      <c r="CXE4" s="74"/>
      <c r="CXF4" s="74"/>
      <c r="CXG4" s="73"/>
      <c r="CXH4" s="74"/>
      <c r="CXI4" s="74"/>
      <c r="CXJ4" s="74"/>
      <c r="CXK4" s="74"/>
      <c r="CXL4" s="74"/>
      <c r="CXM4" s="73"/>
      <c r="CXN4" s="74"/>
      <c r="CXO4" s="74"/>
      <c r="CXP4" s="74"/>
      <c r="CXQ4" s="74"/>
      <c r="CXR4" s="74"/>
      <c r="CXS4" s="73"/>
      <c r="CXT4" s="74"/>
      <c r="CXU4" s="74"/>
      <c r="CXV4" s="74"/>
      <c r="CXW4" s="74"/>
      <c r="CXX4" s="74"/>
      <c r="CXY4" s="73"/>
      <c r="CXZ4" s="74"/>
      <c r="CYA4" s="74"/>
      <c r="CYB4" s="74"/>
      <c r="CYC4" s="74"/>
      <c r="CYD4" s="74"/>
      <c r="CYE4" s="73"/>
      <c r="CYF4" s="74"/>
      <c r="CYG4" s="74"/>
      <c r="CYH4" s="74"/>
      <c r="CYI4" s="74"/>
      <c r="CYJ4" s="74"/>
      <c r="CYK4" s="73"/>
      <c r="CYL4" s="74"/>
      <c r="CYM4" s="74"/>
      <c r="CYN4" s="74"/>
      <c r="CYO4" s="74"/>
      <c r="CYP4" s="74"/>
      <c r="CYQ4" s="73"/>
      <c r="CYR4" s="74"/>
      <c r="CYS4" s="74"/>
      <c r="CYT4" s="74"/>
      <c r="CYU4" s="74"/>
      <c r="CYV4" s="74"/>
      <c r="CYW4" s="73"/>
      <c r="CYX4" s="74"/>
      <c r="CYY4" s="74"/>
      <c r="CYZ4" s="74"/>
      <c r="CZA4" s="74"/>
      <c r="CZB4" s="74"/>
      <c r="CZC4" s="73"/>
      <c r="CZD4" s="74"/>
      <c r="CZE4" s="74"/>
      <c r="CZF4" s="74"/>
      <c r="CZG4" s="74"/>
      <c r="CZH4" s="74"/>
      <c r="CZI4" s="73"/>
      <c r="CZJ4" s="74"/>
      <c r="CZK4" s="74"/>
      <c r="CZL4" s="74"/>
      <c r="CZM4" s="74"/>
      <c r="CZN4" s="74"/>
      <c r="CZO4" s="73"/>
      <c r="CZP4" s="74"/>
      <c r="CZQ4" s="74"/>
      <c r="CZR4" s="74"/>
      <c r="CZS4" s="74"/>
      <c r="CZT4" s="74"/>
      <c r="CZU4" s="73"/>
      <c r="CZV4" s="74"/>
      <c r="CZW4" s="74"/>
      <c r="CZX4" s="74"/>
      <c r="CZY4" s="74"/>
      <c r="CZZ4" s="74"/>
      <c r="DAA4" s="73"/>
      <c r="DAB4" s="74"/>
      <c r="DAC4" s="74"/>
      <c r="DAD4" s="74"/>
      <c r="DAE4" s="74"/>
      <c r="DAF4" s="74"/>
      <c r="DAG4" s="73"/>
      <c r="DAH4" s="74"/>
      <c r="DAI4" s="74"/>
      <c r="DAJ4" s="74"/>
      <c r="DAK4" s="74"/>
      <c r="DAL4" s="74"/>
      <c r="DAM4" s="73"/>
      <c r="DAN4" s="74"/>
      <c r="DAO4" s="74"/>
      <c r="DAP4" s="74"/>
      <c r="DAQ4" s="74"/>
      <c r="DAR4" s="74"/>
      <c r="DAS4" s="73"/>
      <c r="DAT4" s="74"/>
      <c r="DAU4" s="74"/>
      <c r="DAV4" s="74"/>
      <c r="DAW4" s="74"/>
      <c r="DAX4" s="74"/>
      <c r="DAY4" s="73"/>
      <c r="DAZ4" s="74"/>
      <c r="DBA4" s="74"/>
      <c r="DBB4" s="74"/>
      <c r="DBC4" s="74"/>
      <c r="DBD4" s="74"/>
      <c r="DBE4" s="73"/>
      <c r="DBF4" s="74"/>
      <c r="DBG4" s="74"/>
      <c r="DBH4" s="74"/>
      <c r="DBI4" s="74"/>
      <c r="DBJ4" s="74"/>
      <c r="DBK4" s="73"/>
      <c r="DBL4" s="74"/>
      <c r="DBM4" s="74"/>
      <c r="DBN4" s="74"/>
      <c r="DBO4" s="74"/>
      <c r="DBP4" s="74"/>
      <c r="DBQ4" s="73"/>
      <c r="DBR4" s="74"/>
      <c r="DBS4" s="74"/>
      <c r="DBT4" s="74"/>
      <c r="DBU4" s="74"/>
      <c r="DBV4" s="74"/>
      <c r="DBW4" s="73"/>
      <c r="DBX4" s="74"/>
      <c r="DBY4" s="74"/>
      <c r="DBZ4" s="74"/>
      <c r="DCA4" s="74"/>
      <c r="DCB4" s="74"/>
      <c r="DCC4" s="73"/>
      <c r="DCD4" s="74"/>
      <c r="DCE4" s="74"/>
      <c r="DCF4" s="74"/>
      <c r="DCG4" s="74"/>
      <c r="DCH4" s="74"/>
      <c r="DCI4" s="73"/>
      <c r="DCJ4" s="74"/>
      <c r="DCK4" s="74"/>
      <c r="DCL4" s="74"/>
      <c r="DCM4" s="74"/>
      <c r="DCN4" s="74"/>
      <c r="DCO4" s="73"/>
      <c r="DCP4" s="74"/>
      <c r="DCQ4" s="74"/>
      <c r="DCR4" s="74"/>
      <c r="DCS4" s="74"/>
      <c r="DCT4" s="74"/>
      <c r="DCU4" s="73"/>
      <c r="DCV4" s="74"/>
      <c r="DCW4" s="74"/>
      <c r="DCX4" s="74"/>
      <c r="DCY4" s="74"/>
      <c r="DCZ4" s="74"/>
      <c r="DDA4" s="73"/>
      <c r="DDB4" s="74"/>
      <c r="DDC4" s="74"/>
      <c r="DDD4" s="74"/>
      <c r="DDE4" s="74"/>
      <c r="DDF4" s="74"/>
      <c r="DDG4" s="73"/>
      <c r="DDH4" s="74"/>
      <c r="DDI4" s="74"/>
      <c r="DDJ4" s="74"/>
      <c r="DDK4" s="74"/>
      <c r="DDL4" s="74"/>
      <c r="DDM4" s="73"/>
      <c r="DDN4" s="74"/>
      <c r="DDO4" s="74"/>
      <c r="DDP4" s="74"/>
      <c r="DDQ4" s="74"/>
      <c r="DDR4" s="74"/>
      <c r="DDS4" s="73"/>
      <c r="DDT4" s="74"/>
      <c r="DDU4" s="74"/>
      <c r="DDV4" s="74"/>
      <c r="DDW4" s="74"/>
      <c r="DDX4" s="74"/>
      <c r="DDY4" s="73"/>
      <c r="DDZ4" s="74"/>
      <c r="DEA4" s="74"/>
      <c r="DEB4" s="74"/>
      <c r="DEC4" s="74"/>
      <c r="DED4" s="74"/>
      <c r="DEE4" s="73"/>
      <c r="DEF4" s="74"/>
      <c r="DEG4" s="74"/>
      <c r="DEH4" s="74"/>
      <c r="DEI4" s="74"/>
      <c r="DEJ4" s="74"/>
      <c r="DEK4" s="73"/>
      <c r="DEL4" s="74"/>
      <c r="DEM4" s="74"/>
      <c r="DEN4" s="74"/>
      <c r="DEO4" s="74"/>
      <c r="DEP4" s="74"/>
      <c r="DEQ4" s="73"/>
      <c r="DER4" s="74"/>
      <c r="DES4" s="74"/>
      <c r="DET4" s="74"/>
      <c r="DEU4" s="74"/>
      <c r="DEV4" s="74"/>
      <c r="DEW4" s="73"/>
      <c r="DEX4" s="74"/>
      <c r="DEY4" s="74"/>
      <c r="DEZ4" s="74"/>
      <c r="DFA4" s="74"/>
      <c r="DFB4" s="74"/>
      <c r="DFC4" s="73"/>
      <c r="DFD4" s="74"/>
      <c r="DFE4" s="74"/>
      <c r="DFF4" s="74"/>
      <c r="DFG4" s="74"/>
      <c r="DFH4" s="74"/>
      <c r="DFI4" s="73"/>
      <c r="DFJ4" s="74"/>
      <c r="DFK4" s="74"/>
      <c r="DFL4" s="74"/>
      <c r="DFM4" s="74"/>
      <c r="DFN4" s="74"/>
      <c r="DFO4" s="73"/>
      <c r="DFP4" s="74"/>
      <c r="DFQ4" s="74"/>
      <c r="DFR4" s="74"/>
      <c r="DFS4" s="74"/>
      <c r="DFT4" s="74"/>
      <c r="DFU4" s="73"/>
      <c r="DFV4" s="74"/>
      <c r="DFW4" s="74"/>
      <c r="DFX4" s="74"/>
      <c r="DFY4" s="74"/>
      <c r="DFZ4" s="74"/>
      <c r="DGA4" s="73"/>
      <c r="DGB4" s="74"/>
      <c r="DGC4" s="74"/>
      <c r="DGD4" s="74"/>
      <c r="DGE4" s="74"/>
      <c r="DGF4" s="74"/>
      <c r="DGG4" s="73"/>
      <c r="DGH4" s="74"/>
      <c r="DGI4" s="74"/>
      <c r="DGJ4" s="74"/>
      <c r="DGK4" s="74"/>
      <c r="DGL4" s="74"/>
      <c r="DGM4" s="73"/>
      <c r="DGN4" s="74"/>
      <c r="DGO4" s="74"/>
      <c r="DGP4" s="74"/>
      <c r="DGQ4" s="74"/>
      <c r="DGR4" s="74"/>
      <c r="DGS4" s="73"/>
      <c r="DGT4" s="74"/>
      <c r="DGU4" s="74"/>
      <c r="DGV4" s="74"/>
      <c r="DGW4" s="74"/>
      <c r="DGX4" s="74"/>
      <c r="DGY4" s="73"/>
      <c r="DGZ4" s="74"/>
      <c r="DHA4" s="74"/>
      <c r="DHB4" s="74"/>
      <c r="DHC4" s="74"/>
      <c r="DHD4" s="74"/>
      <c r="DHE4" s="73"/>
      <c r="DHF4" s="74"/>
      <c r="DHG4" s="74"/>
      <c r="DHH4" s="74"/>
      <c r="DHI4" s="74"/>
      <c r="DHJ4" s="74"/>
      <c r="DHK4" s="73"/>
      <c r="DHL4" s="74"/>
      <c r="DHM4" s="74"/>
      <c r="DHN4" s="74"/>
      <c r="DHO4" s="74"/>
      <c r="DHP4" s="74"/>
      <c r="DHQ4" s="73"/>
      <c r="DHR4" s="74"/>
      <c r="DHS4" s="74"/>
      <c r="DHT4" s="74"/>
      <c r="DHU4" s="74"/>
      <c r="DHV4" s="74"/>
      <c r="DHW4" s="73"/>
      <c r="DHX4" s="74"/>
      <c r="DHY4" s="74"/>
      <c r="DHZ4" s="74"/>
      <c r="DIA4" s="74"/>
      <c r="DIB4" s="74"/>
      <c r="DIC4" s="73"/>
      <c r="DID4" s="74"/>
      <c r="DIE4" s="74"/>
      <c r="DIF4" s="74"/>
      <c r="DIG4" s="74"/>
      <c r="DIH4" s="74"/>
      <c r="DII4" s="73"/>
      <c r="DIJ4" s="74"/>
      <c r="DIK4" s="74"/>
      <c r="DIL4" s="74"/>
      <c r="DIM4" s="74"/>
      <c r="DIN4" s="74"/>
      <c r="DIO4" s="73"/>
      <c r="DIP4" s="74"/>
      <c r="DIQ4" s="74"/>
      <c r="DIR4" s="74"/>
      <c r="DIS4" s="74"/>
      <c r="DIT4" s="74"/>
      <c r="DIU4" s="73"/>
      <c r="DIV4" s="74"/>
      <c r="DIW4" s="74"/>
      <c r="DIX4" s="74"/>
      <c r="DIY4" s="74"/>
      <c r="DIZ4" s="74"/>
      <c r="DJA4" s="73"/>
      <c r="DJB4" s="74"/>
      <c r="DJC4" s="74"/>
      <c r="DJD4" s="74"/>
      <c r="DJE4" s="74"/>
      <c r="DJF4" s="74"/>
      <c r="DJG4" s="73"/>
      <c r="DJH4" s="74"/>
      <c r="DJI4" s="74"/>
      <c r="DJJ4" s="74"/>
      <c r="DJK4" s="74"/>
      <c r="DJL4" s="74"/>
      <c r="DJM4" s="73"/>
      <c r="DJN4" s="74"/>
      <c r="DJO4" s="74"/>
      <c r="DJP4" s="74"/>
      <c r="DJQ4" s="74"/>
      <c r="DJR4" s="74"/>
      <c r="DJS4" s="73"/>
      <c r="DJT4" s="74"/>
      <c r="DJU4" s="74"/>
      <c r="DJV4" s="74"/>
      <c r="DJW4" s="74"/>
      <c r="DJX4" s="74"/>
      <c r="DJY4" s="73"/>
      <c r="DJZ4" s="74"/>
      <c r="DKA4" s="74"/>
      <c r="DKB4" s="74"/>
      <c r="DKC4" s="74"/>
      <c r="DKD4" s="74"/>
      <c r="DKE4" s="73"/>
      <c r="DKF4" s="74"/>
      <c r="DKG4" s="74"/>
      <c r="DKH4" s="74"/>
      <c r="DKI4" s="74"/>
      <c r="DKJ4" s="74"/>
      <c r="DKK4" s="73"/>
      <c r="DKL4" s="74"/>
      <c r="DKM4" s="74"/>
      <c r="DKN4" s="74"/>
      <c r="DKO4" s="74"/>
      <c r="DKP4" s="74"/>
      <c r="DKQ4" s="73"/>
      <c r="DKR4" s="74"/>
      <c r="DKS4" s="74"/>
      <c r="DKT4" s="74"/>
      <c r="DKU4" s="74"/>
      <c r="DKV4" s="74"/>
      <c r="DKW4" s="73"/>
      <c r="DKX4" s="74"/>
      <c r="DKY4" s="74"/>
      <c r="DKZ4" s="74"/>
      <c r="DLA4" s="74"/>
      <c r="DLB4" s="74"/>
      <c r="DLC4" s="73"/>
      <c r="DLD4" s="74"/>
      <c r="DLE4" s="74"/>
      <c r="DLF4" s="74"/>
      <c r="DLG4" s="74"/>
      <c r="DLH4" s="74"/>
      <c r="DLI4" s="73"/>
      <c r="DLJ4" s="74"/>
      <c r="DLK4" s="74"/>
      <c r="DLL4" s="74"/>
      <c r="DLM4" s="74"/>
      <c r="DLN4" s="74"/>
      <c r="DLO4" s="73"/>
      <c r="DLP4" s="74"/>
      <c r="DLQ4" s="74"/>
      <c r="DLR4" s="74"/>
      <c r="DLS4" s="74"/>
      <c r="DLT4" s="74"/>
      <c r="DLU4" s="73"/>
      <c r="DLV4" s="74"/>
      <c r="DLW4" s="74"/>
      <c r="DLX4" s="74"/>
      <c r="DLY4" s="74"/>
      <c r="DLZ4" s="74"/>
      <c r="DMA4" s="73"/>
      <c r="DMB4" s="74"/>
      <c r="DMC4" s="74"/>
      <c r="DMD4" s="74"/>
      <c r="DME4" s="74"/>
      <c r="DMF4" s="74"/>
      <c r="DMG4" s="73"/>
      <c r="DMH4" s="74"/>
      <c r="DMI4" s="74"/>
      <c r="DMJ4" s="74"/>
      <c r="DMK4" s="74"/>
      <c r="DML4" s="74"/>
      <c r="DMM4" s="73"/>
      <c r="DMN4" s="74"/>
      <c r="DMO4" s="74"/>
      <c r="DMP4" s="74"/>
      <c r="DMQ4" s="74"/>
      <c r="DMR4" s="74"/>
      <c r="DMS4" s="73"/>
      <c r="DMT4" s="74"/>
      <c r="DMU4" s="74"/>
      <c r="DMV4" s="74"/>
      <c r="DMW4" s="74"/>
      <c r="DMX4" s="74"/>
      <c r="DMY4" s="73"/>
      <c r="DMZ4" s="74"/>
      <c r="DNA4" s="74"/>
      <c r="DNB4" s="74"/>
      <c r="DNC4" s="74"/>
      <c r="DND4" s="74"/>
      <c r="DNE4" s="73"/>
      <c r="DNF4" s="74"/>
      <c r="DNG4" s="74"/>
      <c r="DNH4" s="74"/>
      <c r="DNI4" s="74"/>
      <c r="DNJ4" s="74"/>
      <c r="DNK4" s="73"/>
      <c r="DNL4" s="74"/>
      <c r="DNM4" s="74"/>
      <c r="DNN4" s="74"/>
      <c r="DNO4" s="74"/>
      <c r="DNP4" s="74"/>
      <c r="DNQ4" s="73"/>
      <c r="DNR4" s="74"/>
      <c r="DNS4" s="74"/>
      <c r="DNT4" s="74"/>
      <c r="DNU4" s="74"/>
      <c r="DNV4" s="74"/>
      <c r="DNW4" s="73"/>
      <c r="DNX4" s="74"/>
      <c r="DNY4" s="74"/>
      <c r="DNZ4" s="74"/>
      <c r="DOA4" s="74"/>
      <c r="DOB4" s="74"/>
      <c r="DOC4" s="73"/>
      <c r="DOD4" s="74"/>
      <c r="DOE4" s="74"/>
      <c r="DOF4" s="74"/>
      <c r="DOG4" s="74"/>
      <c r="DOH4" s="74"/>
      <c r="DOI4" s="73"/>
      <c r="DOJ4" s="74"/>
      <c r="DOK4" s="74"/>
      <c r="DOL4" s="74"/>
      <c r="DOM4" s="74"/>
      <c r="DON4" s="74"/>
      <c r="DOO4" s="73"/>
      <c r="DOP4" s="74"/>
      <c r="DOQ4" s="74"/>
      <c r="DOR4" s="74"/>
      <c r="DOS4" s="74"/>
      <c r="DOT4" s="74"/>
      <c r="DOU4" s="73"/>
      <c r="DOV4" s="74"/>
      <c r="DOW4" s="74"/>
      <c r="DOX4" s="74"/>
      <c r="DOY4" s="74"/>
      <c r="DOZ4" s="74"/>
      <c r="DPA4" s="73"/>
      <c r="DPB4" s="74"/>
      <c r="DPC4" s="74"/>
      <c r="DPD4" s="74"/>
      <c r="DPE4" s="74"/>
      <c r="DPF4" s="74"/>
      <c r="DPG4" s="73"/>
      <c r="DPH4" s="74"/>
      <c r="DPI4" s="74"/>
      <c r="DPJ4" s="74"/>
      <c r="DPK4" s="74"/>
      <c r="DPL4" s="74"/>
      <c r="DPM4" s="73"/>
      <c r="DPN4" s="74"/>
      <c r="DPO4" s="74"/>
      <c r="DPP4" s="74"/>
      <c r="DPQ4" s="74"/>
      <c r="DPR4" s="74"/>
      <c r="DPS4" s="73"/>
      <c r="DPT4" s="74"/>
      <c r="DPU4" s="74"/>
      <c r="DPV4" s="74"/>
      <c r="DPW4" s="74"/>
      <c r="DPX4" s="74"/>
      <c r="DPY4" s="73"/>
      <c r="DPZ4" s="74"/>
      <c r="DQA4" s="74"/>
      <c r="DQB4" s="74"/>
      <c r="DQC4" s="74"/>
      <c r="DQD4" s="74"/>
      <c r="DQE4" s="73"/>
      <c r="DQF4" s="74"/>
      <c r="DQG4" s="74"/>
      <c r="DQH4" s="74"/>
      <c r="DQI4" s="74"/>
      <c r="DQJ4" s="74"/>
      <c r="DQK4" s="73"/>
      <c r="DQL4" s="74"/>
      <c r="DQM4" s="74"/>
      <c r="DQN4" s="74"/>
      <c r="DQO4" s="74"/>
      <c r="DQP4" s="74"/>
      <c r="DQQ4" s="73"/>
      <c r="DQR4" s="74"/>
      <c r="DQS4" s="74"/>
      <c r="DQT4" s="74"/>
      <c r="DQU4" s="74"/>
      <c r="DQV4" s="74"/>
      <c r="DQW4" s="73"/>
      <c r="DQX4" s="74"/>
      <c r="DQY4" s="74"/>
      <c r="DQZ4" s="74"/>
      <c r="DRA4" s="74"/>
      <c r="DRB4" s="74"/>
      <c r="DRC4" s="73"/>
      <c r="DRD4" s="74"/>
      <c r="DRE4" s="74"/>
      <c r="DRF4" s="74"/>
      <c r="DRG4" s="74"/>
      <c r="DRH4" s="74"/>
      <c r="DRI4" s="73"/>
      <c r="DRJ4" s="74"/>
      <c r="DRK4" s="74"/>
      <c r="DRL4" s="74"/>
      <c r="DRM4" s="74"/>
      <c r="DRN4" s="74"/>
      <c r="DRO4" s="73"/>
      <c r="DRP4" s="74"/>
      <c r="DRQ4" s="74"/>
      <c r="DRR4" s="74"/>
      <c r="DRS4" s="74"/>
      <c r="DRT4" s="74"/>
      <c r="DRU4" s="73"/>
      <c r="DRV4" s="74"/>
      <c r="DRW4" s="74"/>
      <c r="DRX4" s="74"/>
      <c r="DRY4" s="74"/>
      <c r="DRZ4" s="74"/>
      <c r="DSA4" s="73"/>
      <c r="DSB4" s="74"/>
      <c r="DSC4" s="74"/>
      <c r="DSD4" s="74"/>
      <c r="DSE4" s="74"/>
      <c r="DSF4" s="74"/>
      <c r="DSG4" s="73"/>
      <c r="DSH4" s="74"/>
      <c r="DSI4" s="74"/>
      <c r="DSJ4" s="74"/>
      <c r="DSK4" s="74"/>
      <c r="DSL4" s="74"/>
      <c r="DSM4" s="73"/>
      <c r="DSN4" s="74"/>
      <c r="DSO4" s="74"/>
      <c r="DSP4" s="74"/>
      <c r="DSQ4" s="74"/>
      <c r="DSR4" s="74"/>
      <c r="DSS4" s="73"/>
      <c r="DST4" s="74"/>
      <c r="DSU4" s="74"/>
      <c r="DSV4" s="74"/>
      <c r="DSW4" s="74"/>
      <c r="DSX4" s="74"/>
      <c r="DSY4" s="73"/>
      <c r="DSZ4" s="74"/>
      <c r="DTA4" s="74"/>
      <c r="DTB4" s="74"/>
      <c r="DTC4" s="74"/>
      <c r="DTD4" s="74"/>
      <c r="DTE4" s="73"/>
      <c r="DTF4" s="74"/>
      <c r="DTG4" s="74"/>
      <c r="DTH4" s="74"/>
      <c r="DTI4" s="74"/>
      <c r="DTJ4" s="74"/>
      <c r="DTK4" s="73"/>
      <c r="DTL4" s="74"/>
      <c r="DTM4" s="74"/>
      <c r="DTN4" s="74"/>
      <c r="DTO4" s="74"/>
      <c r="DTP4" s="74"/>
      <c r="DTQ4" s="73"/>
      <c r="DTR4" s="74"/>
      <c r="DTS4" s="74"/>
      <c r="DTT4" s="74"/>
      <c r="DTU4" s="74"/>
      <c r="DTV4" s="74"/>
      <c r="DTW4" s="73"/>
      <c r="DTX4" s="74"/>
      <c r="DTY4" s="74"/>
      <c r="DTZ4" s="74"/>
      <c r="DUA4" s="74"/>
      <c r="DUB4" s="74"/>
      <c r="DUC4" s="73"/>
      <c r="DUD4" s="74"/>
      <c r="DUE4" s="74"/>
      <c r="DUF4" s="74"/>
      <c r="DUG4" s="74"/>
      <c r="DUH4" s="74"/>
      <c r="DUI4" s="73"/>
      <c r="DUJ4" s="74"/>
      <c r="DUK4" s="74"/>
      <c r="DUL4" s="74"/>
      <c r="DUM4" s="74"/>
      <c r="DUN4" s="74"/>
      <c r="DUO4" s="73"/>
      <c r="DUP4" s="74"/>
      <c r="DUQ4" s="74"/>
      <c r="DUR4" s="74"/>
      <c r="DUS4" s="74"/>
      <c r="DUT4" s="74"/>
      <c r="DUU4" s="73"/>
      <c r="DUV4" s="74"/>
      <c r="DUW4" s="74"/>
      <c r="DUX4" s="74"/>
      <c r="DUY4" s="74"/>
      <c r="DUZ4" s="74"/>
      <c r="DVA4" s="73"/>
      <c r="DVB4" s="74"/>
      <c r="DVC4" s="74"/>
      <c r="DVD4" s="74"/>
      <c r="DVE4" s="74"/>
      <c r="DVF4" s="74"/>
      <c r="DVG4" s="73"/>
      <c r="DVH4" s="74"/>
      <c r="DVI4" s="74"/>
      <c r="DVJ4" s="74"/>
      <c r="DVK4" s="74"/>
      <c r="DVL4" s="74"/>
      <c r="DVM4" s="73"/>
      <c r="DVN4" s="74"/>
      <c r="DVO4" s="74"/>
      <c r="DVP4" s="74"/>
      <c r="DVQ4" s="74"/>
      <c r="DVR4" s="74"/>
      <c r="DVS4" s="73"/>
      <c r="DVT4" s="74"/>
      <c r="DVU4" s="74"/>
      <c r="DVV4" s="74"/>
      <c r="DVW4" s="74"/>
      <c r="DVX4" s="74"/>
      <c r="DVY4" s="73"/>
      <c r="DVZ4" s="74"/>
      <c r="DWA4" s="74"/>
      <c r="DWB4" s="74"/>
      <c r="DWC4" s="74"/>
      <c r="DWD4" s="74"/>
      <c r="DWE4" s="73"/>
      <c r="DWF4" s="74"/>
      <c r="DWG4" s="74"/>
      <c r="DWH4" s="74"/>
      <c r="DWI4" s="74"/>
      <c r="DWJ4" s="74"/>
      <c r="DWK4" s="73"/>
      <c r="DWL4" s="74"/>
      <c r="DWM4" s="74"/>
      <c r="DWN4" s="74"/>
      <c r="DWO4" s="74"/>
      <c r="DWP4" s="74"/>
      <c r="DWQ4" s="73"/>
      <c r="DWR4" s="74"/>
      <c r="DWS4" s="74"/>
      <c r="DWT4" s="74"/>
      <c r="DWU4" s="74"/>
      <c r="DWV4" s="74"/>
      <c r="DWW4" s="73"/>
      <c r="DWX4" s="74"/>
      <c r="DWY4" s="74"/>
      <c r="DWZ4" s="74"/>
      <c r="DXA4" s="74"/>
      <c r="DXB4" s="74"/>
      <c r="DXC4" s="73"/>
      <c r="DXD4" s="74"/>
      <c r="DXE4" s="74"/>
      <c r="DXF4" s="74"/>
      <c r="DXG4" s="74"/>
      <c r="DXH4" s="74"/>
      <c r="DXI4" s="73"/>
      <c r="DXJ4" s="74"/>
      <c r="DXK4" s="74"/>
      <c r="DXL4" s="74"/>
      <c r="DXM4" s="74"/>
      <c r="DXN4" s="74"/>
      <c r="DXO4" s="73"/>
      <c r="DXP4" s="74"/>
      <c r="DXQ4" s="74"/>
      <c r="DXR4" s="74"/>
      <c r="DXS4" s="74"/>
      <c r="DXT4" s="74"/>
      <c r="DXU4" s="73"/>
      <c r="DXV4" s="74"/>
      <c r="DXW4" s="74"/>
      <c r="DXX4" s="74"/>
      <c r="DXY4" s="74"/>
      <c r="DXZ4" s="74"/>
      <c r="DYA4" s="73"/>
      <c r="DYB4" s="74"/>
      <c r="DYC4" s="74"/>
      <c r="DYD4" s="74"/>
      <c r="DYE4" s="74"/>
      <c r="DYF4" s="74"/>
      <c r="DYG4" s="73"/>
      <c r="DYH4" s="74"/>
      <c r="DYI4" s="74"/>
      <c r="DYJ4" s="74"/>
      <c r="DYK4" s="74"/>
      <c r="DYL4" s="74"/>
      <c r="DYM4" s="73"/>
      <c r="DYN4" s="74"/>
      <c r="DYO4" s="74"/>
      <c r="DYP4" s="74"/>
      <c r="DYQ4" s="74"/>
      <c r="DYR4" s="74"/>
      <c r="DYS4" s="73"/>
      <c r="DYT4" s="74"/>
      <c r="DYU4" s="74"/>
      <c r="DYV4" s="74"/>
      <c r="DYW4" s="74"/>
      <c r="DYX4" s="74"/>
      <c r="DYY4" s="73"/>
      <c r="DYZ4" s="74"/>
      <c r="DZA4" s="74"/>
      <c r="DZB4" s="74"/>
      <c r="DZC4" s="74"/>
      <c r="DZD4" s="74"/>
      <c r="DZE4" s="73"/>
      <c r="DZF4" s="74"/>
      <c r="DZG4" s="74"/>
      <c r="DZH4" s="74"/>
      <c r="DZI4" s="74"/>
      <c r="DZJ4" s="74"/>
      <c r="DZK4" s="73"/>
      <c r="DZL4" s="74"/>
      <c r="DZM4" s="74"/>
      <c r="DZN4" s="74"/>
      <c r="DZO4" s="74"/>
      <c r="DZP4" s="74"/>
      <c r="DZQ4" s="73"/>
      <c r="DZR4" s="74"/>
      <c r="DZS4" s="74"/>
      <c r="DZT4" s="74"/>
      <c r="DZU4" s="74"/>
      <c r="DZV4" s="74"/>
      <c r="DZW4" s="73"/>
      <c r="DZX4" s="74"/>
      <c r="DZY4" s="74"/>
      <c r="DZZ4" s="74"/>
      <c r="EAA4" s="74"/>
      <c r="EAB4" s="74"/>
      <c r="EAC4" s="73"/>
      <c r="EAD4" s="74"/>
      <c r="EAE4" s="74"/>
      <c r="EAF4" s="74"/>
      <c r="EAG4" s="74"/>
      <c r="EAH4" s="74"/>
      <c r="EAI4" s="73"/>
      <c r="EAJ4" s="74"/>
      <c r="EAK4" s="74"/>
      <c r="EAL4" s="74"/>
      <c r="EAM4" s="74"/>
      <c r="EAN4" s="74"/>
      <c r="EAO4" s="73"/>
      <c r="EAP4" s="74"/>
      <c r="EAQ4" s="74"/>
      <c r="EAR4" s="74"/>
      <c r="EAS4" s="74"/>
      <c r="EAT4" s="74"/>
      <c r="EAU4" s="73"/>
      <c r="EAV4" s="74"/>
      <c r="EAW4" s="74"/>
      <c r="EAX4" s="74"/>
      <c r="EAY4" s="74"/>
      <c r="EAZ4" s="74"/>
      <c r="EBA4" s="73"/>
      <c r="EBB4" s="74"/>
      <c r="EBC4" s="74"/>
      <c r="EBD4" s="74"/>
      <c r="EBE4" s="74"/>
      <c r="EBF4" s="74"/>
      <c r="EBG4" s="73"/>
      <c r="EBH4" s="74"/>
      <c r="EBI4" s="74"/>
      <c r="EBJ4" s="74"/>
      <c r="EBK4" s="74"/>
      <c r="EBL4" s="74"/>
      <c r="EBM4" s="73"/>
      <c r="EBN4" s="74"/>
      <c r="EBO4" s="74"/>
      <c r="EBP4" s="74"/>
      <c r="EBQ4" s="74"/>
      <c r="EBR4" s="74"/>
      <c r="EBS4" s="73"/>
      <c r="EBT4" s="74"/>
      <c r="EBU4" s="74"/>
      <c r="EBV4" s="74"/>
      <c r="EBW4" s="74"/>
      <c r="EBX4" s="74"/>
      <c r="EBY4" s="73"/>
      <c r="EBZ4" s="74"/>
      <c r="ECA4" s="74"/>
      <c r="ECB4" s="74"/>
      <c r="ECC4" s="74"/>
      <c r="ECD4" s="74"/>
      <c r="ECE4" s="73"/>
      <c r="ECF4" s="74"/>
      <c r="ECG4" s="74"/>
      <c r="ECH4" s="74"/>
      <c r="ECI4" s="74"/>
      <c r="ECJ4" s="74"/>
      <c r="ECK4" s="73"/>
      <c r="ECL4" s="74"/>
      <c r="ECM4" s="74"/>
      <c r="ECN4" s="74"/>
      <c r="ECO4" s="74"/>
      <c r="ECP4" s="74"/>
      <c r="ECQ4" s="73"/>
      <c r="ECR4" s="74"/>
      <c r="ECS4" s="74"/>
      <c r="ECT4" s="74"/>
      <c r="ECU4" s="74"/>
      <c r="ECV4" s="74"/>
      <c r="ECW4" s="73"/>
      <c r="ECX4" s="74"/>
      <c r="ECY4" s="74"/>
      <c r="ECZ4" s="74"/>
      <c r="EDA4" s="74"/>
      <c r="EDB4" s="74"/>
      <c r="EDC4" s="73"/>
      <c r="EDD4" s="74"/>
      <c r="EDE4" s="74"/>
      <c r="EDF4" s="74"/>
      <c r="EDG4" s="74"/>
      <c r="EDH4" s="74"/>
      <c r="EDI4" s="73"/>
      <c r="EDJ4" s="74"/>
      <c r="EDK4" s="74"/>
      <c r="EDL4" s="74"/>
      <c r="EDM4" s="74"/>
      <c r="EDN4" s="74"/>
      <c r="EDO4" s="73"/>
      <c r="EDP4" s="74"/>
      <c r="EDQ4" s="74"/>
      <c r="EDR4" s="74"/>
      <c r="EDS4" s="74"/>
      <c r="EDT4" s="74"/>
      <c r="EDU4" s="73"/>
      <c r="EDV4" s="74"/>
      <c r="EDW4" s="74"/>
      <c r="EDX4" s="74"/>
      <c r="EDY4" s="74"/>
      <c r="EDZ4" s="74"/>
      <c r="EEA4" s="73"/>
      <c r="EEB4" s="74"/>
      <c r="EEC4" s="74"/>
      <c r="EED4" s="74"/>
      <c r="EEE4" s="74"/>
      <c r="EEF4" s="74"/>
      <c r="EEG4" s="73"/>
      <c r="EEH4" s="74"/>
      <c r="EEI4" s="74"/>
      <c r="EEJ4" s="74"/>
      <c r="EEK4" s="74"/>
      <c r="EEL4" s="74"/>
      <c r="EEM4" s="73"/>
      <c r="EEN4" s="74"/>
      <c r="EEO4" s="74"/>
      <c r="EEP4" s="74"/>
      <c r="EEQ4" s="74"/>
      <c r="EER4" s="74"/>
      <c r="EES4" s="73"/>
      <c r="EET4" s="74"/>
      <c r="EEU4" s="74"/>
      <c r="EEV4" s="74"/>
      <c r="EEW4" s="74"/>
      <c r="EEX4" s="74"/>
      <c r="EEY4" s="73"/>
      <c r="EEZ4" s="74"/>
      <c r="EFA4" s="74"/>
      <c r="EFB4" s="74"/>
      <c r="EFC4" s="74"/>
      <c r="EFD4" s="74"/>
      <c r="EFE4" s="73"/>
      <c r="EFF4" s="74"/>
      <c r="EFG4" s="74"/>
      <c r="EFH4" s="74"/>
      <c r="EFI4" s="74"/>
      <c r="EFJ4" s="74"/>
      <c r="EFK4" s="73"/>
      <c r="EFL4" s="74"/>
      <c r="EFM4" s="74"/>
      <c r="EFN4" s="74"/>
      <c r="EFO4" s="74"/>
      <c r="EFP4" s="74"/>
      <c r="EFQ4" s="73"/>
      <c r="EFR4" s="74"/>
      <c r="EFS4" s="74"/>
      <c r="EFT4" s="74"/>
      <c r="EFU4" s="74"/>
      <c r="EFV4" s="74"/>
      <c r="EFW4" s="73"/>
      <c r="EFX4" s="74"/>
      <c r="EFY4" s="74"/>
      <c r="EFZ4" s="74"/>
      <c r="EGA4" s="74"/>
      <c r="EGB4" s="74"/>
      <c r="EGC4" s="73"/>
      <c r="EGD4" s="74"/>
      <c r="EGE4" s="74"/>
      <c r="EGF4" s="74"/>
      <c r="EGG4" s="74"/>
      <c r="EGH4" s="74"/>
      <c r="EGI4" s="73"/>
      <c r="EGJ4" s="74"/>
      <c r="EGK4" s="74"/>
      <c r="EGL4" s="74"/>
      <c r="EGM4" s="74"/>
      <c r="EGN4" s="74"/>
      <c r="EGO4" s="73"/>
      <c r="EGP4" s="74"/>
      <c r="EGQ4" s="74"/>
      <c r="EGR4" s="74"/>
      <c r="EGS4" s="74"/>
      <c r="EGT4" s="74"/>
      <c r="EGU4" s="73"/>
      <c r="EGV4" s="74"/>
      <c r="EGW4" s="74"/>
      <c r="EGX4" s="74"/>
      <c r="EGY4" s="74"/>
      <c r="EGZ4" s="74"/>
      <c r="EHA4" s="73"/>
      <c r="EHB4" s="74"/>
      <c r="EHC4" s="74"/>
      <c r="EHD4" s="74"/>
      <c r="EHE4" s="74"/>
      <c r="EHF4" s="74"/>
      <c r="EHG4" s="73"/>
      <c r="EHH4" s="74"/>
      <c r="EHI4" s="74"/>
      <c r="EHJ4" s="74"/>
      <c r="EHK4" s="74"/>
      <c r="EHL4" s="74"/>
      <c r="EHM4" s="73"/>
      <c r="EHN4" s="74"/>
      <c r="EHO4" s="74"/>
      <c r="EHP4" s="74"/>
      <c r="EHQ4" s="74"/>
      <c r="EHR4" s="74"/>
      <c r="EHS4" s="73"/>
      <c r="EHT4" s="74"/>
      <c r="EHU4" s="74"/>
      <c r="EHV4" s="74"/>
      <c r="EHW4" s="74"/>
      <c r="EHX4" s="74"/>
      <c r="EHY4" s="73"/>
      <c r="EHZ4" s="74"/>
      <c r="EIA4" s="74"/>
      <c r="EIB4" s="74"/>
      <c r="EIC4" s="74"/>
      <c r="EID4" s="74"/>
      <c r="EIE4" s="73"/>
      <c r="EIF4" s="74"/>
      <c r="EIG4" s="74"/>
      <c r="EIH4" s="74"/>
      <c r="EII4" s="74"/>
      <c r="EIJ4" s="74"/>
      <c r="EIK4" s="73"/>
      <c r="EIL4" s="74"/>
      <c r="EIM4" s="74"/>
      <c r="EIN4" s="74"/>
      <c r="EIO4" s="74"/>
      <c r="EIP4" s="74"/>
      <c r="EIQ4" s="73"/>
      <c r="EIR4" s="74"/>
      <c r="EIS4" s="74"/>
      <c r="EIT4" s="74"/>
      <c r="EIU4" s="74"/>
      <c r="EIV4" s="74"/>
      <c r="EIW4" s="73"/>
      <c r="EIX4" s="74"/>
      <c r="EIY4" s="74"/>
      <c r="EIZ4" s="74"/>
      <c r="EJA4" s="74"/>
      <c r="EJB4" s="74"/>
      <c r="EJC4" s="73"/>
      <c r="EJD4" s="74"/>
      <c r="EJE4" s="74"/>
      <c r="EJF4" s="74"/>
      <c r="EJG4" s="74"/>
      <c r="EJH4" s="74"/>
      <c r="EJI4" s="73"/>
      <c r="EJJ4" s="74"/>
      <c r="EJK4" s="74"/>
      <c r="EJL4" s="74"/>
      <c r="EJM4" s="74"/>
      <c r="EJN4" s="74"/>
      <c r="EJO4" s="73"/>
      <c r="EJP4" s="74"/>
      <c r="EJQ4" s="74"/>
      <c r="EJR4" s="74"/>
      <c r="EJS4" s="74"/>
      <c r="EJT4" s="74"/>
      <c r="EJU4" s="73"/>
      <c r="EJV4" s="74"/>
      <c r="EJW4" s="74"/>
      <c r="EJX4" s="74"/>
      <c r="EJY4" s="74"/>
      <c r="EJZ4" s="74"/>
      <c r="EKA4" s="73"/>
      <c r="EKB4" s="74"/>
      <c r="EKC4" s="74"/>
      <c r="EKD4" s="74"/>
      <c r="EKE4" s="74"/>
      <c r="EKF4" s="74"/>
      <c r="EKG4" s="73"/>
      <c r="EKH4" s="74"/>
      <c r="EKI4" s="74"/>
      <c r="EKJ4" s="74"/>
      <c r="EKK4" s="74"/>
      <c r="EKL4" s="74"/>
      <c r="EKM4" s="73"/>
      <c r="EKN4" s="74"/>
      <c r="EKO4" s="74"/>
      <c r="EKP4" s="74"/>
      <c r="EKQ4" s="74"/>
      <c r="EKR4" s="74"/>
      <c r="EKS4" s="73"/>
      <c r="EKT4" s="74"/>
      <c r="EKU4" s="74"/>
      <c r="EKV4" s="74"/>
      <c r="EKW4" s="74"/>
      <c r="EKX4" s="74"/>
      <c r="EKY4" s="73"/>
      <c r="EKZ4" s="74"/>
      <c r="ELA4" s="74"/>
      <c r="ELB4" s="74"/>
      <c r="ELC4" s="74"/>
      <c r="ELD4" s="74"/>
      <c r="ELE4" s="73"/>
      <c r="ELF4" s="74"/>
      <c r="ELG4" s="74"/>
      <c r="ELH4" s="74"/>
      <c r="ELI4" s="74"/>
      <c r="ELJ4" s="74"/>
      <c r="ELK4" s="73"/>
      <c r="ELL4" s="74"/>
      <c r="ELM4" s="74"/>
      <c r="ELN4" s="74"/>
      <c r="ELO4" s="74"/>
      <c r="ELP4" s="74"/>
      <c r="ELQ4" s="73"/>
      <c r="ELR4" s="74"/>
      <c r="ELS4" s="74"/>
      <c r="ELT4" s="74"/>
      <c r="ELU4" s="74"/>
      <c r="ELV4" s="74"/>
      <c r="ELW4" s="73"/>
      <c r="ELX4" s="74"/>
      <c r="ELY4" s="74"/>
      <c r="ELZ4" s="74"/>
      <c r="EMA4" s="74"/>
      <c r="EMB4" s="74"/>
      <c r="EMC4" s="73"/>
      <c r="EMD4" s="74"/>
      <c r="EME4" s="74"/>
      <c r="EMF4" s="74"/>
      <c r="EMG4" s="74"/>
      <c r="EMH4" s="74"/>
      <c r="EMI4" s="73"/>
      <c r="EMJ4" s="74"/>
      <c r="EMK4" s="74"/>
      <c r="EML4" s="74"/>
      <c r="EMM4" s="74"/>
      <c r="EMN4" s="74"/>
      <c r="EMO4" s="73"/>
      <c r="EMP4" s="74"/>
      <c r="EMQ4" s="74"/>
      <c r="EMR4" s="74"/>
      <c r="EMS4" s="74"/>
      <c r="EMT4" s="74"/>
      <c r="EMU4" s="73"/>
      <c r="EMV4" s="74"/>
      <c r="EMW4" s="74"/>
      <c r="EMX4" s="74"/>
      <c r="EMY4" s="74"/>
      <c r="EMZ4" s="74"/>
      <c r="ENA4" s="73"/>
      <c r="ENB4" s="74"/>
      <c r="ENC4" s="74"/>
      <c r="END4" s="74"/>
      <c r="ENE4" s="74"/>
      <c r="ENF4" s="74"/>
      <c r="ENG4" s="73"/>
      <c r="ENH4" s="74"/>
      <c r="ENI4" s="74"/>
      <c r="ENJ4" s="74"/>
      <c r="ENK4" s="74"/>
      <c r="ENL4" s="74"/>
      <c r="ENM4" s="73"/>
      <c r="ENN4" s="74"/>
      <c r="ENO4" s="74"/>
      <c r="ENP4" s="74"/>
      <c r="ENQ4" s="74"/>
      <c r="ENR4" s="74"/>
      <c r="ENS4" s="73"/>
      <c r="ENT4" s="74"/>
      <c r="ENU4" s="74"/>
      <c r="ENV4" s="74"/>
      <c r="ENW4" s="74"/>
      <c r="ENX4" s="74"/>
      <c r="ENY4" s="73"/>
      <c r="ENZ4" s="74"/>
      <c r="EOA4" s="74"/>
      <c r="EOB4" s="74"/>
      <c r="EOC4" s="74"/>
      <c r="EOD4" s="74"/>
      <c r="EOE4" s="73"/>
      <c r="EOF4" s="74"/>
      <c r="EOG4" s="74"/>
      <c r="EOH4" s="74"/>
      <c r="EOI4" s="74"/>
      <c r="EOJ4" s="74"/>
      <c r="EOK4" s="73"/>
      <c r="EOL4" s="74"/>
      <c r="EOM4" s="74"/>
      <c r="EON4" s="74"/>
      <c r="EOO4" s="74"/>
      <c r="EOP4" s="74"/>
      <c r="EOQ4" s="73"/>
      <c r="EOR4" s="74"/>
      <c r="EOS4" s="74"/>
      <c r="EOT4" s="74"/>
      <c r="EOU4" s="74"/>
      <c r="EOV4" s="74"/>
      <c r="EOW4" s="73"/>
      <c r="EOX4" s="74"/>
      <c r="EOY4" s="74"/>
      <c r="EOZ4" s="74"/>
      <c r="EPA4" s="74"/>
      <c r="EPB4" s="74"/>
      <c r="EPC4" s="73"/>
      <c r="EPD4" s="74"/>
      <c r="EPE4" s="74"/>
      <c r="EPF4" s="74"/>
      <c r="EPG4" s="74"/>
      <c r="EPH4" s="74"/>
      <c r="EPI4" s="73"/>
      <c r="EPJ4" s="74"/>
      <c r="EPK4" s="74"/>
      <c r="EPL4" s="74"/>
      <c r="EPM4" s="74"/>
      <c r="EPN4" s="74"/>
      <c r="EPO4" s="73"/>
      <c r="EPP4" s="74"/>
      <c r="EPQ4" s="74"/>
      <c r="EPR4" s="74"/>
      <c r="EPS4" s="74"/>
      <c r="EPT4" s="74"/>
      <c r="EPU4" s="73"/>
      <c r="EPV4" s="74"/>
      <c r="EPW4" s="74"/>
      <c r="EPX4" s="74"/>
      <c r="EPY4" s="74"/>
      <c r="EPZ4" s="74"/>
      <c r="EQA4" s="73"/>
      <c r="EQB4" s="74"/>
      <c r="EQC4" s="74"/>
      <c r="EQD4" s="74"/>
      <c r="EQE4" s="74"/>
      <c r="EQF4" s="74"/>
      <c r="EQG4" s="73"/>
      <c r="EQH4" s="74"/>
      <c r="EQI4" s="74"/>
      <c r="EQJ4" s="74"/>
      <c r="EQK4" s="74"/>
      <c r="EQL4" s="74"/>
      <c r="EQM4" s="73"/>
      <c r="EQN4" s="74"/>
      <c r="EQO4" s="74"/>
      <c r="EQP4" s="74"/>
      <c r="EQQ4" s="74"/>
      <c r="EQR4" s="74"/>
      <c r="EQS4" s="73"/>
      <c r="EQT4" s="74"/>
      <c r="EQU4" s="74"/>
      <c r="EQV4" s="74"/>
      <c r="EQW4" s="74"/>
      <c r="EQX4" s="74"/>
      <c r="EQY4" s="73"/>
      <c r="EQZ4" s="74"/>
      <c r="ERA4" s="74"/>
      <c r="ERB4" s="74"/>
      <c r="ERC4" s="74"/>
      <c r="ERD4" s="74"/>
      <c r="ERE4" s="73"/>
      <c r="ERF4" s="74"/>
      <c r="ERG4" s="74"/>
      <c r="ERH4" s="74"/>
      <c r="ERI4" s="74"/>
      <c r="ERJ4" s="74"/>
      <c r="ERK4" s="73"/>
      <c r="ERL4" s="74"/>
      <c r="ERM4" s="74"/>
      <c r="ERN4" s="74"/>
      <c r="ERO4" s="74"/>
      <c r="ERP4" s="74"/>
      <c r="ERQ4" s="73"/>
      <c r="ERR4" s="74"/>
      <c r="ERS4" s="74"/>
      <c r="ERT4" s="74"/>
      <c r="ERU4" s="74"/>
      <c r="ERV4" s="74"/>
      <c r="ERW4" s="73"/>
      <c r="ERX4" s="74"/>
      <c r="ERY4" s="74"/>
      <c r="ERZ4" s="74"/>
      <c r="ESA4" s="74"/>
      <c r="ESB4" s="74"/>
      <c r="ESC4" s="73"/>
      <c r="ESD4" s="74"/>
      <c r="ESE4" s="74"/>
      <c r="ESF4" s="74"/>
      <c r="ESG4" s="74"/>
      <c r="ESH4" s="74"/>
      <c r="ESI4" s="73"/>
      <c r="ESJ4" s="74"/>
      <c r="ESK4" s="74"/>
      <c r="ESL4" s="74"/>
      <c r="ESM4" s="74"/>
      <c r="ESN4" s="74"/>
      <c r="ESO4" s="73"/>
      <c r="ESP4" s="74"/>
      <c r="ESQ4" s="74"/>
      <c r="ESR4" s="74"/>
      <c r="ESS4" s="74"/>
      <c r="EST4" s="74"/>
      <c r="ESU4" s="73"/>
      <c r="ESV4" s="74"/>
      <c r="ESW4" s="74"/>
      <c r="ESX4" s="74"/>
      <c r="ESY4" s="74"/>
      <c r="ESZ4" s="74"/>
      <c r="ETA4" s="73"/>
      <c r="ETB4" s="74"/>
      <c r="ETC4" s="74"/>
      <c r="ETD4" s="74"/>
      <c r="ETE4" s="74"/>
      <c r="ETF4" s="74"/>
      <c r="ETG4" s="73"/>
      <c r="ETH4" s="74"/>
      <c r="ETI4" s="74"/>
      <c r="ETJ4" s="74"/>
      <c r="ETK4" s="74"/>
      <c r="ETL4" s="74"/>
      <c r="ETM4" s="73"/>
      <c r="ETN4" s="74"/>
      <c r="ETO4" s="74"/>
      <c r="ETP4" s="74"/>
      <c r="ETQ4" s="74"/>
      <c r="ETR4" s="74"/>
      <c r="ETS4" s="73"/>
      <c r="ETT4" s="74"/>
      <c r="ETU4" s="74"/>
      <c r="ETV4" s="74"/>
      <c r="ETW4" s="74"/>
      <c r="ETX4" s="74"/>
      <c r="ETY4" s="73"/>
      <c r="ETZ4" s="74"/>
      <c r="EUA4" s="74"/>
      <c r="EUB4" s="74"/>
      <c r="EUC4" s="74"/>
      <c r="EUD4" s="74"/>
      <c r="EUE4" s="73"/>
      <c r="EUF4" s="74"/>
      <c r="EUG4" s="74"/>
      <c r="EUH4" s="74"/>
      <c r="EUI4" s="74"/>
      <c r="EUJ4" s="74"/>
      <c r="EUK4" s="73"/>
      <c r="EUL4" s="74"/>
      <c r="EUM4" s="74"/>
      <c r="EUN4" s="74"/>
      <c r="EUO4" s="74"/>
      <c r="EUP4" s="74"/>
      <c r="EUQ4" s="73"/>
      <c r="EUR4" s="74"/>
      <c r="EUS4" s="74"/>
      <c r="EUT4" s="74"/>
      <c r="EUU4" s="74"/>
      <c r="EUV4" s="74"/>
      <c r="EUW4" s="73"/>
      <c r="EUX4" s="74"/>
      <c r="EUY4" s="74"/>
      <c r="EUZ4" s="74"/>
      <c r="EVA4" s="74"/>
      <c r="EVB4" s="74"/>
      <c r="EVC4" s="73"/>
      <c r="EVD4" s="74"/>
      <c r="EVE4" s="74"/>
      <c r="EVF4" s="74"/>
      <c r="EVG4" s="74"/>
      <c r="EVH4" s="74"/>
      <c r="EVI4" s="73"/>
      <c r="EVJ4" s="74"/>
      <c r="EVK4" s="74"/>
      <c r="EVL4" s="74"/>
      <c r="EVM4" s="74"/>
      <c r="EVN4" s="74"/>
      <c r="EVO4" s="73"/>
      <c r="EVP4" s="74"/>
      <c r="EVQ4" s="74"/>
      <c r="EVR4" s="74"/>
      <c r="EVS4" s="74"/>
      <c r="EVT4" s="74"/>
      <c r="EVU4" s="73"/>
      <c r="EVV4" s="74"/>
      <c r="EVW4" s="74"/>
      <c r="EVX4" s="74"/>
      <c r="EVY4" s="74"/>
      <c r="EVZ4" s="74"/>
      <c r="EWA4" s="73"/>
      <c r="EWB4" s="74"/>
      <c r="EWC4" s="74"/>
      <c r="EWD4" s="74"/>
      <c r="EWE4" s="74"/>
      <c r="EWF4" s="74"/>
      <c r="EWG4" s="73"/>
      <c r="EWH4" s="74"/>
      <c r="EWI4" s="74"/>
      <c r="EWJ4" s="74"/>
      <c r="EWK4" s="74"/>
      <c r="EWL4" s="74"/>
      <c r="EWM4" s="73"/>
      <c r="EWN4" s="74"/>
      <c r="EWO4" s="74"/>
      <c r="EWP4" s="74"/>
      <c r="EWQ4" s="74"/>
      <c r="EWR4" s="74"/>
      <c r="EWS4" s="73"/>
      <c r="EWT4" s="74"/>
      <c r="EWU4" s="74"/>
      <c r="EWV4" s="74"/>
      <c r="EWW4" s="74"/>
      <c r="EWX4" s="74"/>
      <c r="EWY4" s="73"/>
      <c r="EWZ4" s="74"/>
      <c r="EXA4" s="74"/>
      <c r="EXB4" s="74"/>
      <c r="EXC4" s="74"/>
      <c r="EXD4" s="74"/>
      <c r="EXE4" s="73"/>
      <c r="EXF4" s="74"/>
      <c r="EXG4" s="74"/>
      <c r="EXH4" s="74"/>
      <c r="EXI4" s="74"/>
      <c r="EXJ4" s="74"/>
      <c r="EXK4" s="73"/>
      <c r="EXL4" s="74"/>
      <c r="EXM4" s="74"/>
      <c r="EXN4" s="74"/>
      <c r="EXO4" s="74"/>
      <c r="EXP4" s="74"/>
      <c r="EXQ4" s="73"/>
      <c r="EXR4" s="74"/>
      <c r="EXS4" s="74"/>
      <c r="EXT4" s="74"/>
      <c r="EXU4" s="74"/>
      <c r="EXV4" s="74"/>
      <c r="EXW4" s="73"/>
      <c r="EXX4" s="74"/>
      <c r="EXY4" s="74"/>
      <c r="EXZ4" s="74"/>
      <c r="EYA4" s="74"/>
      <c r="EYB4" s="74"/>
      <c r="EYC4" s="73"/>
      <c r="EYD4" s="74"/>
      <c r="EYE4" s="74"/>
      <c r="EYF4" s="74"/>
      <c r="EYG4" s="74"/>
      <c r="EYH4" s="74"/>
      <c r="EYI4" s="73"/>
      <c r="EYJ4" s="74"/>
      <c r="EYK4" s="74"/>
      <c r="EYL4" s="74"/>
      <c r="EYM4" s="74"/>
      <c r="EYN4" s="74"/>
      <c r="EYO4" s="73"/>
      <c r="EYP4" s="74"/>
      <c r="EYQ4" s="74"/>
      <c r="EYR4" s="74"/>
      <c r="EYS4" s="74"/>
      <c r="EYT4" s="74"/>
      <c r="EYU4" s="73"/>
      <c r="EYV4" s="74"/>
      <c r="EYW4" s="74"/>
      <c r="EYX4" s="74"/>
      <c r="EYY4" s="74"/>
      <c r="EYZ4" s="74"/>
      <c r="EZA4" s="73"/>
      <c r="EZB4" s="74"/>
      <c r="EZC4" s="74"/>
      <c r="EZD4" s="74"/>
      <c r="EZE4" s="74"/>
      <c r="EZF4" s="74"/>
      <c r="EZG4" s="73"/>
      <c r="EZH4" s="74"/>
      <c r="EZI4" s="74"/>
      <c r="EZJ4" s="74"/>
      <c r="EZK4" s="74"/>
      <c r="EZL4" s="74"/>
      <c r="EZM4" s="73"/>
      <c r="EZN4" s="74"/>
      <c r="EZO4" s="74"/>
      <c r="EZP4" s="74"/>
      <c r="EZQ4" s="74"/>
      <c r="EZR4" s="74"/>
      <c r="EZS4" s="73"/>
      <c r="EZT4" s="74"/>
      <c r="EZU4" s="74"/>
      <c r="EZV4" s="74"/>
      <c r="EZW4" s="74"/>
      <c r="EZX4" s="74"/>
      <c r="EZY4" s="73"/>
      <c r="EZZ4" s="74"/>
      <c r="FAA4" s="74"/>
      <c r="FAB4" s="74"/>
      <c r="FAC4" s="74"/>
      <c r="FAD4" s="74"/>
      <c r="FAE4" s="73"/>
      <c r="FAF4" s="74"/>
      <c r="FAG4" s="74"/>
      <c r="FAH4" s="74"/>
      <c r="FAI4" s="74"/>
      <c r="FAJ4" s="74"/>
      <c r="FAK4" s="73"/>
      <c r="FAL4" s="74"/>
      <c r="FAM4" s="74"/>
      <c r="FAN4" s="74"/>
      <c r="FAO4" s="74"/>
      <c r="FAP4" s="74"/>
      <c r="FAQ4" s="73"/>
      <c r="FAR4" s="74"/>
      <c r="FAS4" s="74"/>
      <c r="FAT4" s="74"/>
      <c r="FAU4" s="74"/>
      <c r="FAV4" s="74"/>
      <c r="FAW4" s="73"/>
      <c r="FAX4" s="74"/>
      <c r="FAY4" s="74"/>
      <c r="FAZ4" s="74"/>
      <c r="FBA4" s="74"/>
      <c r="FBB4" s="74"/>
      <c r="FBC4" s="73"/>
      <c r="FBD4" s="74"/>
      <c r="FBE4" s="74"/>
      <c r="FBF4" s="74"/>
      <c r="FBG4" s="74"/>
      <c r="FBH4" s="74"/>
      <c r="FBI4" s="73"/>
      <c r="FBJ4" s="74"/>
      <c r="FBK4" s="74"/>
      <c r="FBL4" s="74"/>
      <c r="FBM4" s="74"/>
      <c r="FBN4" s="74"/>
      <c r="FBO4" s="73"/>
      <c r="FBP4" s="74"/>
      <c r="FBQ4" s="74"/>
      <c r="FBR4" s="74"/>
      <c r="FBS4" s="74"/>
      <c r="FBT4" s="74"/>
      <c r="FBU4" s="73"/>
      <c r="FBV4" s="74"/>
      <c r="FBW4" s="74"/>
      <c r="FBX4" s="74"/>
      <c r="FBY4" s="74"/>
      <c r="FBZ4" s="74"/>
      <c r="FCA4" s="73"/>
      <c r="FCB4" s="74"/>
      <c r="FCC4" s="74"/>
      <c r="FCD4" s="74"/>
      <c r="FCE4" s="74"/>
      <c r="FCF4" s="74"/>
      <c r="FCG4" s="73"/>
      <c r="FCH4" s="74"/>
      <c r="FCI4" s="74"/>
      <c r="FCJ4" s="74"/>
      <c r="FCK4" s="74"/>
      <c r="FCL4" s="74"/>
      <c r="FCM4" s="73"/>
      <c r="FCN4" s="74"/>
      <c r="FCO4" s="74"/>
      <c r="FCP4" s="74"/>
      <c r="FCQ4" s="74"/>
      <c r="FCR4" s="74"/>
      <c r="FCS4" s="73"/>
      <c r="FCT4" s="74"/>
      <c r="FCU4" s="74"/>
      <c r="FCV4" s="74"/>
      <c r="FCW4" s="74"/>
      <c r="FCX4" s="74"/>
      <c r="FCY4" s="73"/>
      <c r="FCZ4" s="74"/>
      <c r="FDA4" s="74"/>
      <c r="FDB4" s="74"/>
      <c r="FDC4" s="74"/>
      <c r="FDD4" s="74"/>
      <c r="FDE4" s="73"/>
      <c r="FDF4" s="74"/>
      <c r="FDG4" s="74"/>
      <c r="FDH4" s="74"/>
      <c r="FDI4" s="74"/>
      <c r="FDJ4" s="74"/>
      <c r="FDK4" s="73"/>
      <c r="FDL4" s="74"/>
      <c r="FDM4" s="74"/>
      <c r="FDN4" s="74"/>
      <c r="FDO4" s="74"/>
      <c r="FDP4" s="74"/>
      <c r="FDQ4" s="73"/>
      <c r="FDR4" s="74"/>
      <c r="FDS4" s="74"/>
      <c r="FDT4" s="74"/>
      <c r="FDU4" s="74"/>
      <c r="FDV4" s="74"/>
      <c r="FDW4" s="73"/>
      <c r="FDX4" s="74"/>
      <c r="FDY4" s="74"/>
      <c r="FDZ4" s="74"/>
      <c r="FEA4" s="74"/>
      <c r="FEB4" s="74"/>
      <c r="FEC4" s="73"/>
      <c r="FED4" s="74"/>
      <c r="FEE4" s="74"/>
      <c r="FEF4" s="74"/>
      <c r="FEG4" s="74"/>
      <c r="FEH4" s="74"/>
      <c r="FEI4" s="73"/>
      <c r="FEJ4" s="74"/>
      <c r="FEK4" s="74"/>
      <c r="FEL4" s="74"/>
      <c r="FEM4" s="74"/>
      <c r="FEN4" s="74"/>
      <c r="FEO4" s="73"/>
      <c r="FEP4" s="74"/>
      <c r="FEQ4" s="74"/>
      <c r="FER4" s="74"/>
      <c r="FES4" s="74"/>
      <c r="FET4" s="74"/>
      <c r="FEU4" s="73"/>
      <c r="FEV4" s="74"/>
      <c r="FEW4" s="74"/>
      <c r="FEX4" s="74"/>
      <c r="FEY4" s="74"/>
      <c r="FEZ4" s="74"/>
      <c r="FFA4" s="73"/>
      <c r="FFB4" s="74"/>
      <c r="FFC4" s="74"/>
      <c r="FFD4" s="74"/>
      <c r="FFE4" s="74"/>
      <c r="FFF4" s="74"/>
      <c r="FFG4" s="73"/>
      <c r="FFH4" s="74"/>
      <c r="FFI4" s="74"/>
      <c r="FFJ4" s="74"/>
      <c r="FFK4" s="74"/>
      <c r="FFL4" s="74"/>
      <c r="FFM4" s="73"/>
      <c r="FFN4" s="74"/>
      <c r="FFO4" s="74"/>
      <c r="FFP4" s="74"/>
      <c r="FFQ4" s="74"/>
      <c r="FFR4" s="74"/>
      <c r="FFS4" s="73"/>
      <c r="FFT4" s="74"/>
      <c r="FFU4" s="74"/>
      <c r="FFV4" s="74"/>
      <c r="FFW4" s="74"/>
      <c r="FFX4" s="74"/>
      <c r="FFY4" s="73"/>
      <c r="FFZ4" s="74"/>
      <c r="FGA4" s="74"/>
      <c r="FGB4" s="74"/>
      <c r="FGC4" s="74"/>
      <c r="FGD4" s="74"/>
      <c r="FGE4" s="73"/>
      <c r="FGF4" s="74"/>
      <c r="FGG4" s="74"/>
      <c r="FGH4" s="74"/>
      <c r="FGI4" s="74"/>
      <c r="FGJ4" s="74"/>
      <c r="FGK4" s="73"/>
      <c r="FGL4" s="74"/>
      <c r="FGM4" s="74"/>
      <c r="FGN4" s="74"/>
      <c r="FGO4" s="74"/>
      <c r="FGP4" s="74"/>
      <c r="FGQ4" s="73"/>
      <c r="FGR4" s="74"/>
      <c r="FGS4" s="74"/>
      <c r="FGT4" s="74"/>
      <c r="FGU4" s="74"/>
      <c r="FGV4" s="74"/>
      <c r="FGW4" s="73"/>
      <c r="FGX4" s="74"/>
      <c r="FGY4" s="74"/>
      <c r="FGZ4" s="74"/>
      <c r="FHA4" s="74"/>
      <c r="FHB4" s="74"/>
      <c r="FHC4" s="73"/>
      <c r="FHD4" s="74"/>
      <c r="FHE4" s="74"/>
      <c r="FHF4" s="74"/>
      <c r="FHG4" s="74"/>
      <c r="FHH4" s="74"/>
      <c r="FHI4" s="73"/>
      <c r="FHJ4" s="74"/>
      <c r="FHK4" s="74"/>
      <c r="FHL4" s="74"/>
      <c r="FHM4" s="74"/>
      <c r="FHN4" s="74"/>
      <c r="FHO4" s="73"/>
      <c r="FHP4" s="74"/>
      <c r="FHQ4" s="74"/>
      <c r="FHR4" s="74"/>
      <c r="FHS4" s="74"/>
      <c r="FHT4" s="74"/>
      <c r="FHU4" s="73"/>
      <c r="FHV4" s="74"/>
      <c r="FHW4" s="74"/>
      <c r="FHX4" s="74"/>
      <c r="FHY4" s="74"/>
      <c r="FHZ4" s="74"/>
      <c r="FIA4" s="73"/>
      <c r="FIB4" s="74"/>
      <c r="FIC4" s="74"/>
      <c r="FID4" s="74"/>
      <c r="FIE4" s="74"/>
      <c r="FIF4" s="74"/>
      <c r="FIG4" s="73"/>
      <c r="FIH4" s="74"/>
      <c r="FII4" s="74"/>
      <c r="FIJ4" s="74"/>
      <c r="FIK4" s="74"/>
      <c r="FIL4" s="74"/>
      <c r="FIM4" s="73"/>
      <c r="FIN4" s="74"/>
      <c r="FIO4" s="74"/>
      <c r="FIP4" s="74"/>
      <c r="FIQ4" s="74"/>
      <c r="FIR4" s="74"/>
      <c r="FIS4" s="73"/>
      <c r="FIT4" s="74"/>
      <c r="FIU4" s="74"/>
      <c r="FIV4" s="74"/>
      <c r="FIW4" s="74"/>
      <c r="FIX4" s="74"/>
      <c r="FIY4" s="73"/>
      <c r="FIZ4" s="74"/>
      <c r="FJA4" s="74"/>
      <c r="FJB4" s="74"/>
      <c r="FJC4" s="74"/>
      <c r="FJD4" s="74"/>
      <c r="FJE4" s="73"/>
      <c r="FJF4" s="74"/>
      <c r="FJG4" s="74"/>
      <c r="FJH4" s="74"/>
      <c r="FJI4" s="74"/>
      <c r="FJJ4" s="74"/>
      <c r="FJK4" s="73"/>
      <c r="FJL4" s="74"/>
      <c r="FJM4" s="74"/>
      <c r="FJN4" s="74"/>
      <c r="FJO4" s="74"/>
      <c r="FJP4" s="74"/>
      <c r="FJQ4" s="73"/>
      <c r="FJR4" s="74"/>
      <c r="FJS4" s="74"/>
      <c r="FJT4" s="74"/>
      <c r="FJU4" s="74"/>
      <c r="FJV4" s="74"/>
      <c r="FJW4" s="73"/>
      <c r="FJX4" s="74"/>
      <c r="FJY4" s="74"/>
      <c r="FJZ4" s="74"/>
      <c r="FKA4" s="74"/>
      <c r="FKB4" s="74"/>
      <c r="FKC4" s="73"/>
      <c r="FKD4" s="74"/>
      <c r="FKE4" s="74"/>
      <c r="FKF4" s="74"/>
      <c r="FKG4" s="74"/>
      <c r="FKH4" s="74"/>
      <c r="FKI4" s="73"/>
      <c r="FKJ4" s="74"/>
      <c r="FKK4" s="74"/>
      <c r="FKL4" s="74"/>
      <c r="FKM4" s="74"/>
      <c r="FKN4" s="74"/>
      <c r="FKO4" s="73"/>
      <c r="FKP4" s="74"/>
      <c r="FKQ4" s="74"/>
      <c r="FKR4" s="74"/>
      <c r="FKS4" s="74"/>
      <c r="FKT4" s="74"/>
      <c r="FKU4" s="73"/>
      <c r="FKV4" s="74"/>
      <c r="FKW4" s="74"/>
      <c r="FKX4" s="74"/>
      <c r="FKY4" s="74"/>
      <c r="FKZ4" s="74"/>
      <c r="FLA4" s="73"/>
      <c r="FLB4" s="74"/>
      <c r="FLC4" s="74"/>
      <c r="FLD4" s="74"/>
      <c r="FLE4" s="74"/>
      <c r="FLF4" s="74"/>
      <c r="FLG4" s="73"/>
      <c r="FLH4" s="74"/>
      <c r="FLI4" s="74"/>
      <c r="FLJ4" s="74"/>
      <c r="FLK4" s="74"/>
      <c r="FLL4" s="74"/>
      <c r="FLM4" s="73"/>
      <c r="FLN4" s="74"/>
      <c r="FLO4" s="74"/>
      <c r="FLP4" s="74"/>
      <c r="FLQ4" s="74"/>
      <c r="FLR4" s="74"/>
      <c r="FLS4" s="73"/>
      <c r="FLT4" s="74"/>
      <c r="FLU4" s="74"/>
      <c r="FLV4" s="74"/>
      <c r="FLW4" s="74"/>
      <c r="FLX4" s="74"/>
      <c r="FLY4" s="73"/>
      <c r="FLZ4" s="74"/>
      <c r="FMA4" s="74"/>
      <c r="FMB4" s="74"/>
      <c r="FMC4" s="74"/>
      <c r="FMD4" s="74"/>
      <c r="FME4" s="73"/>
      <c r="FMF4" s="74"/>
      <c r="FMG4" s="74"/>
      <c r="FMH4" s="74"/>
      <c r="FMI4" s="74"/>
      <c r="FMJ4" s="74"/>
      <c r="FMK4" s="73"/>
      <c r="FML4" s="74"/>
      <c r="FMM4" s="74"/>
      <c r="FMN4" s="74"/>
      <c r="FMO4" s="74"/>
      <c r="FMP4" s="74"/>
      <c r="FMQ4" s="73"/>
      <c r="FMR4" s="74"/>
      <c r="FMS4" s="74"/>
      <c r="FMT4" s="74"/>
      <c r="FMU4" s="74"/>
      <c r="FMV4" s="74"/>
      <c r="FMW4" s="73"/>
      <c r="FMX4" s="74"/>
      <c r="FMY4" s="74"/>
      <c r="FMZ4" s="74"/>
      <c r="FNA4" s="74"/>
      <c r="FNB4" s="74"/>
      <c r="FNC4" s="73"/>
      <c r="FND4" s="74"/>
      <c r="FNE4" s="74"/>
      <c r="FNF4" s="74"/>
      <c r="FNG4" s="74"/>
      <c r="FNH4" s="74"/>
      <c r="FNI4" s="73"/>
      <c r="FNJ4" s="74"/>
      <c r="FNK4" s="74"/>
      <c r="FNL4" s="74"/>
      <c r="FNM4" s="74"/>
      <c r="FNN4" s="74"/>
      <c r="FNO4" s="73"/>
      <c r="FNP4" s="74"/>
      <c r="FNQ4" s="74"/>
      <c r="FNR4" s="74"/>
      <c r="FNS4" s="74"/>
      <c r="FNT4" s="74"/>
      <c r="FNU4" s="73"/>
      <c r="FNV4" s="74"/>
      <c r="FNW4" s="74"/>
      <c r="FNX4" s="74"/>
      <c r="FNY4" s="74"/>
      <c r="FNZ4" s="74"/>
      <c r="FOA4" s="73"/>
      <c r="FOB4" s="74"/>
      <c r="FOC4" s="74"/>
      <c r="FOD4" s="74"/>
      <c r="FOE4" s="74"/>
      <c r="FOF4" s="74"/>
      <c r="FOG4" s="73"/>
      <c r="FOH4" s="74"/>
      <c r="FOI4" s="74"/>
      <c r="FOJ4" s="74"/>
      <c r="FOK4" s="74"/>
      <c r="FOL4" s="74"/>
      <c r="FOM4" s="73"/>
      <c r="FON4" s="74"/>
      <c r="FOO4" s="74"/>
      <c r="FOP4" s="74"/>
      <c r="FOQ4" s="74"/>
      <c r="FOR4" s="74"/>
      <c r="FOS4" s="73"/>
      <c r="FOT4" s="74"/>
      <c r="FOU4" s="74"/>
      <c r="FOV4" s="74"/>
      <c r="FOW4" s="74"/>
      <c r="FOX4" s="74"/>
      <c r="FOY4" s="73"/>
      <c r="FOZ4" s="74"/>
      <c r="FPA4" s="74"/>
      <c r="FPB4" s="74"/>
      <c r="FPC4" s="74"/>
      <c r="FPD4" s="74"/>
      <c r="FPE4" s="73"/>
      <c r="FPF4" s="74"/>
      <c r="FPG4" s="74"/>
      <c r="FPH4" s="74"/>
      <c r="FPI4" s="74"/>
      <c r="FPJ4" s="74"/>
      <c r="FPK4" s="73"/>
      <c r="FPL4" s="74"/>
      <c r="FPM4" s="74"/>
      <c r="FPN4" s="74"/>
      <c r="FPO4" s="74"/>
      <c r="FPP4" s="74"/>
      <c r="FPQ4" s="73"/>
      <c r="FPR4" s="74"/>
      <c r="FPS4" s="74"/>
      <c r="FPT4" s="74"/>
      <c r="FPU4" s="74"/>
      <c r="FPV4" s="74"/>
      <c r="FPW4" s="73"/>
      <c r="FPX4" s="74"/>
      <c r="FPY4" s="74"/>
      <c r="FPZ4" s="74"/>
      <c r="FQA4" s="74"/>
      <c r="FQB4" s="74"/>
      <c r="FQC4" s="73"/>
      <c r="FQD4" s="74"/>
      <c r="FQE4" s="74"/>
      <c r="FQF4" s="74"/>
      <c r="FQG4" s="74"/>
      <c r="FQH4" s="74"/>
      <c r="FQI4" s="73"/>
      <c r="FQJ4" s="74"/>
      <c r="FQK4" s="74"/>
      <c r="FQL4" s="74"/>
      <c r="FQM4" s="74"/>
      <c r="FQN4" s="74"/>
      <c r="FQO4" s="73"/>
      <c r="FQP4" s="74"/>
      <c r="FQQ4" s="74"/>
      <c r="FQR4" s="74"/>
      <c r="FQS4" s="74"/>
      <c r="FQT4" s="74"/>
      <c r="FQU4" s="73"/>
      <c r="FQV4" s="74"/>
      <c r="FQW4" s="74"/>
      <c r="FQX4" s="74"/>
      <c r="FQY4" s="74"/>
      <c r="FQZ4" s="74"/>
      <c r="FRA4" s="73"/>
      <c r="FRB4" s="74"/>
      <c r="FRC4" s="74"/>
      <c r="FRD4" s="74"/>
      <c r="FRE4" s="74"/>
      <c r="FRF4" s="74"/>
      <c r="FRG4" s="73"/>
      <c r="FRH4" s="74"/>
      <c r="FRI4" s="74"/>
      <c r="FRJ4" s="74"/>
      <c r="FRK4" s="74"/>
      <c r="FRL4" s="74"/>
      <c r="FRM4" s="73"/>
      <c r="FRN4" s="74"/>
      <c r="FRO4" s="74"/>
      <c r="FRP4" s="74"/>
      <c r="FRQ4" s="74"/>
      <c r="FRR4" s="74"/>
      <c r="FRS4" s="73"/>
      <c r="FRT4" s="74"/>
      <c r="FRU4" s="74"/>
      <c r="FRV4" s="74"/>
      <c r="FRW4" s="74"/>
      <c r="FRX4" s="74"/>
      <c r="FRY4" s="73"/>
      <c r="FRZ4" s="74"/>
      <c r="FSA4" s="74"/>
      <c r="FSB4" s="74"/>
      <c r="FSC4" s="74"/>
      <c r="FSD4" s="74"/>
      <c r="FSE4" s="73"/>
      <c r="FSF4" s="74"/>
      <c r="FSG4" s="74"/>
      <c r="FSH4" s="74"/>
      <c r="FSI4" s="74"/>
      <c r="FSJ4" s="74"/>
      <c r="FSK4" s="73"/>
      <c r="FSL4" s="74"/>
      <c r="FSM4" s="74"/>
      <c r="FSN4" s="74"/>
      <c r="FSO4" s="74"/>
      <c r="FSP4" s="74"/>
      <c r="FSQ4" s="73"/>
      <c r="FSR4" s="74"/>
      <c r="FSS4" s="74"/>
      <c r="FST4" s="74"/>
      <c r="FSU4" s="74"/>
      <c r="FSV4" s="74"/>
      <c r="FSW4" s="73"/>
      <c r="FSX4" s="74"/>
      <c r="FSY4" s="74"/>
      <c r="FSZ4" s="74"/>
      <c r="FTA4" s="74"/>
      <c r="FTB4" s="74"/>
      <c r="FTC4" s="73"/>
      <c r="FTD4" s="74"/>
      <c r="FTE4" s="74"/>
      <c r="FTF4" s="74"/>
      <c r="FTG4" s="74"/>
      <c r="FTH4" s="74"/>
      <c r="FTI4" s="73"/>
      <c r="FTJ4" s="74"/>
      <c r="FTK4" s="74"/>
      <c r="FTL4" s="74"/>
      <c r="FTM4" s="74"/>
      <c r="FTN4" s="74"/>
      <c r="FTO4" s="73"/>
      <c r="FTP4" s="74"/>
      <c r="FTQ4" s="74"/>
      <c r="FTR4" s="74"/>
      <c r="FTS4" s="74"/>
      <c r="FTT4" s="74"/>
      <c r="FTU4" s="73"/>
      <c r="FTV4" s="74"/>
      <c r="FTW4" s="74"/>
      <c r="FTX4" s="74"/>
      <c r="FTY4" s="74"/>
      <c r="FTZ4" s="74"/>
      <c r="FUA4" s="73"/>
      <c r="FUB4" s="74"/>
      <c r="FUC4" s="74"/>
      <c r="FUD4" s="74"/>
      <c r="FUE4" s="74"/>
      <c r="FUF4" s="74"/>
      <c r="FUG4" s="73"/>
      <c r="FUH4" s="74"/>
      <c r="FUI4" s="74"/>
      <c r="FUJ4" s="74"/>
      <c r="FUK4" s="74"/>
      <c r="FUL4" s="74"/>
      <c r="FUM4" s="73"/>
      <c r="FUN4" s="74"/>
      <c r="FUO4" s="74"/>
      <c r="FUP4" s="74"/>
      <c r="FUQ4" s="74"/>
      <c r="FUR4" s="74"/>
      <c r="FUS4" s="73"/>
      <c r="FUT4" s="74"/>
      <c r="FUU4" s="74"/>
      <c r="FUV4" s="74"/>
      <c r="FUW4" s="74"/>
      <c r="FUX4" s="74"/>
      <c r="FUY4" s="73"/>
      <c r="FUZ4" s="74"/>
      <c r="FVA4" s="74"/>
      <c r="FVB4" s="74"/>
      <c r="FVC4" s="74"/>
      <c r="FVD4" s="74"/>
      <c r="FVE4" s="73"/>
      <c r="FVF4" s="74"/>
      <c r="FVG4" s="74"/>
      <c r="FVH4" s="74"/>
      <c r="FVI4" s="74"/>
      <c r="FVJ4" s="74"/>
      <c r="FVK4" s="73"/>
      <c r="FVL4" s="74"/>
      <c r="FVM4" s="74"/>
      <c r="FVN4" s="74"/>
      <c r="FVO4" s="74"/>
      <c r="FVP4" s="74"/>
      <c r="FVQ4" s="73"/>
      <c r="FVR4" s="74"/>
      <c r="FVS4" s="74"/>
      <c r="FVT4" s="74"/>
      <c r="FVU4" s="74"/>
      <c r="FVV4" s="74"/>
      <c r="FVW4" s="73"/>
      <c r="FVX4" s="74"/>
      <c r="FVY4" s="74"/>
      <c r="FVZ4" s="74"/>
      <c r="FWA4" s="74"/>
      <c r="FWB4" s="74"/>
      <c r="FWC4" s="73"/>
      <c r="FWD4" s="74"/>
      <c r="FWE4" s="74"/>
      <c r="FWF4" s="74"/>
      <c r="FWG4" s="74"/>
      <c r="FWH4" s="74"/>
      <c r="FWI4" s="73"/>
      <c r="FWJ4" s="74"/>
      <c r="FWK4" s="74"/>
      <c r="FWL4" s="74"/>
      <c r="FWM4" s="74"/>
      <c r="FWN4" s="74"/>
      <c r="FWO4" s="73"/>
      <c r="FWP4" s="74"/>
      <c r="FWQ4" s="74"/>
      <c r="FWR4" s="74"/>
      <c r="FWS4" s="74"/>
      <c r="FWT4" s="74"/>
      <c r="FWU4" s="73"/>
      <c r="FWV4" s="74"/>
      <c r="FWW4" s="74"/>
      <c r="FWX4" s="74"/>
      <c r="FWY4" s="74"/>
      <c r="FWZ4" s="74"/>
      <c r="FXA4" s="73"/>
      <c r="FXB4" s="74"/>
      <c r="FXC4" s="74"/>
      <c r="FXD4" s="74"/>
      <c r="FXE4" s="74"/>
      <c r="FXF4" s="74"/>
      <c r="FXG4" s="73"/>
      <c r="FXH4" s="74"/>
      <c r="FXI4" s="74"/>
      <c r="FXJ4" s="74"/>
      <c r="FXK4" s="74"/>
      <c r="FXL4" s="74"/>
      <c r="FXM4" s="73"/>
      <c r="FXN4" s="74"/>
      <c r="FXO4" s="74"/>
      <c r="FXP4" s="74"/>
      <c r="FXQ4" s="74"/>
      <c r="FXR4" s="74"/>
      <c r="FXS4" s="73"/>
      <c r="FXT4" s="74"/>
      <c r="FXU4" s="74"/>
      <c r="FXV4" s="74"/>
      <c r="FXW4" s="74"/>
      <c r="FXX4" s="74"/>
      <c r="FXY4" s="73"/>
      <c r="FXZ4" s="74"/>
      <c r="FYA4" s="74"/>
      <c r="FYB4" s="74"/>
      <c r="FYC4" s="74"/>
      <c r="FYD4" s="74"/>
      <c r="FYE4" s="73"/>
      <c r="FYF4" s="74"/>
      <c r="FYG4" s="74"/>
      <c r="FYH4" s="74"/>
      <c r="FYI4" s="74"/>
      <c r="FYJ4" s="74"/>
      <c r="FYK4" s="73"/>
      <c r="FYL4" s="74"/>
      <c r="FYM4" s="74"/>
      <c r="FYN4" s="74"/>
      <c r="FYO4" s="74"/>
      <c r="FYP4" s="74"/>
      <c r="FYQ4" s="73"/>
      <c r="FYR4" s="74"/>
      <c r="FYS4" s="74"/>
      <c r="FYT4" s="74"/>
      <c r="FYU4" s="74"/>
      <c r="FYV4" s="74"/>
      <c r="FYW4" s="73"/>
      <c r="FYX4" s="74"/>
      <c r="FYY4" s="74"/>
      <c r="FYZ4" s="74"/>
      <c r="FZA4" s="74"/>
      <c r="FZB4" s="74"/>
      <c r="FZC4" s="73"/>
      <c r="FZD4" s="74"/>
      <c r="FZE4" s="74"/>
      <c r="FZF4" s="74"/>
      <c r="FZG4" s="74"/>
      <c r="FZH4" s="74"/>
      <c r="FZI4" s="73"/>
      <c r="FZJ4" s="74"/>
      <c r="FZK4" s="74"/>
      <c r="FZL4" s="74"/>
      <c r="FZM4" s="74"/>
      <c r="FZN4" s="74"/>
      <c r="FZO4" s="73"/>
      <c r="FZP4" s="74"/>
      <c r="FZQ4" s="74"/>
      <c r="FZR4" s="74"/>
      <c r="FZS4" s="74"/>
      <c r="FZT4" s="74"/>
      <c r="FZU4" s="73"/>
      <c r="FZV4" s="74"/>
      <c r="FZW4" s="74"/>
      <c r="FZX4" s="74"/>
      <c r="FZY4" s="74"/>
      <c r="FZZ4" s="74"/>
      <c r="GAA4" s="73"/>
      <c r="GAB4" s="74"/>
      <c r="GAC4" s="74"/>
      <c r="GAD4" s="74"/>
      <c r="GAE4" s="74"/>
      <c r="GAF4" s="74"/>
      <c r="GAG4" s="73"/>
      <c r="GAH4" s="74"/>
      <c r="GAI4" s="74"/>
      <c r="GAJ4" s="74"/>
      <c r="GAK4" s="74"/>
      <c r="GAL4" s="74"/>
      <c r="GAM4" s="73"/>
      <c r="GAN4" s="74"/>
      <c r="GAO4" s="74"/>
      <c r="GAP4" s="74"/>
      <c r="GAQ4" s="74"/>
      <c r="GAR4" s="74"/>
      <c r="GAS4" s="73"/>
      <c r="GAT4" s="74"/>
      <c r="GAU4" s="74"/>
      <c r="GAV4" s="74"/>
      <c r="GAW4" s="74"/>
      <c r="GAX4" s="74"/>
      <c r="GAY4" s="73"/>
      <c r="GAZ4" s="74"/>
      <c r="GBA4" s="74"/>
      <c r="GBB4" s="74"/>
      <c r="GBC4" s="74"/>
      <c r="GBD4" s="74"/>
      <c r="GBE4" s="73"/>
      <c r="GBF4" s="74"/>
      <c r="GBG4" s="74"/>
      <c r="GBH4" s="74"/>
      <c r="GBI4" s="74"/>
      <c r="GBJ4" s="74"/>
      <c r="GBK4" s="73"/>
      <c r="GBL4" s="74"/>
      <c r="GBM4" s="74"/>
      <c r="GBN4" s="74"/>
      <c r="GBO4" s="74"/>
      <c r="GBP4" s="74"/>
      <c r="GBQ4" s="73"/>
      <c r="GBR4" s="74"/>
      <c r="GBS4" s="74"/>
      <c r="GBT4" s="74"/>
      <c r="GBU4" s="74"/>
      <c r="GBV4" s="74"/>
      <c r="GBW4" s="73"/>
      <c r="GBX4" s="74"/>
      <c r="GBY4" s="74"/>
      <c r="GBZ4" s="74"/>
      <c r="GCA4" s="74"/>
      <c r="GCB4" s="74"/>
      <c r="GCC4" s="73"/>
      <c r="GCD4" s="74"/>
      <c r="GCE4" s="74"/>
      <c r="GCF4" s="74"/>
      <c r="GCG4" s="74"/>
      <c r="GCH4" s="74"/>
      <c r="GCI4" s="73"/>
      <c r="GCJ4" s="74"/>
      <c r="GCK4" s="74"/>
      <c r="GCL4" s="74"/>
      <c r="GCM4" s="74"/>
      <c r="GCN4" s="74"/>
      <c r="GCO4" s="73"/>
      <c r="GCP4" s="74"/>
      <c r="GCQ4" s="74"/>
      <c r="GCR4" s="74"/>
      <c r="GCS4" s="74"/>
      <c r="GCT4" s="74"/>
      <c r="GCU4" s="73"/>
      <c r="GCV4" s="74"/>
      <c r="GCW4" s="74"/>
      <c r="GCX4" s="74"/>
      <c r="GCY4" s="74"/>
      <c r="GCZ4" s="74"/>
      <c r="GDA4" s="73"/>
      <c r="GDB4" s="74"/>
      <c r="GDC4" s="74"/>
      <c r="GDD4" s="74"/>
      <c r="GDE4" s="74"/>
      <c r="GDF4" s="74"/>
      <c r="GDG4" s="73"/>
      <c r="GDH4" s="74"/>
      <c r="GDI4" s="74"/>
      <c r="GDJ4" s="74"/>
      <c r="GDK4" s="74"/>
      <c r="GDL4" s="74"/>
      <c r="GDM4" s="73"/>
      <c r="GDN4" s="74"/>
      <c r="GDO4" s="74"/>
      <c r="GDP4" s="74"/>
      <c r="GDQ4" s="74"/>
      <c r="GDR4" s="74"/>
      <c r="GDS4" s="73"/>
      <c r="GDT4" s="74"/>
      <c r="GDU4" s="74"/>
      <c r="GDV4" s="74"/>
      <c r="GDW4" s="74"/>
      <c r="GDX4" s="74"/>
      <c r="GDY4" s="73"/>
      <c r="GDZ4" s="74"/>
      <c r="GEA4" s="74"/>
      <c r="GEB4" s="74"/>
      <c r="GEC4" s="74"/>
      <c r="GED4" s="74"/>
      <c r="GEE4" s="73"/>
      <c r="GEF4" s="74"/>
      <c r="GEG4" s="74"/>
      <c r="GEH4" s="74"/>
      <c r="GEI4" s="74"/>
      <c r="GEJ4" s="74"/>
      <c r="GEK4" s="73"/>
      <c r="GEL4" s="74"/>
      <c r="GEM4" s="74"/>
      <c r="GEN4" s="74"/>
      <c r="GEO4" s="74"/>
      <c r="GEP4" s="74"/>
      <c r="GEQ4" s="73"/>
      <c r="GER4" s="74"/>
      <c r="GES4" s="74"/>
      <c r="GET4" s="74"/>
      <c r="GEU4" s="74"/>
      <c r="GEV4" s="74"/>
      <c r="GEW4" s="73"/>
      <c r="GEX4" s="74"/>
      <c r="GEY4" s="74"/>
      <c r="GEZ4" s="74"/>
      <c r="GFA4" s="74"/>
      <c r="GFB4" s="74"/>
      <c r="GFC4" s="73"/>
      <c r="GFD4" s="74"/>
      <c r="GFE4" s="74"/>
      <c r="GFF4" s="74"/>
      <c r="GFG4" s="74"/>
      <c r="GFH4" s="74"/>
      <c r="GFI4" s="73"/>
      <c r="GFJ4" s="74"/>
      <c r="GFK4" s="74"/>
      <c r="GFL4" s="74"/>
      <c r="GFM4" s="74"/>
      <c r="GFN4" s="74"/>
      <c r="GFO4" s="73"/>
      <c r="GFP4" s="74"/>
      <c r="GFQ4" s="74"/>
      <c r="GFR4" s="74"/>
      <c r="GFS4" s="74"/>
      <c r="GFT4" s="74"/>
      <c r="GFU4" s="73"/>
      <c r="GFV4" s="74"/>
      <c r="GFW4" s="74"/>
      <c r="GFX4" s="74"/>
      <c r="GFY4" s="74"/>
      <c r="GFZ4" s="74"/>
      <c r="GGA4" s="73"/>
      <c r="GGB4" s="74"/>
      <c r="GGC4" s="74"/>
      <c r="GGD4" s="74"/>
      <c r="GGE4" s="74"/>
      <c r="GGF4" s="74"/>
      <c r="GGG4" s="73"/>
      <c r="GGH4" s="74"/>
      <c r="GGI4" s="74"/>
      <c r="GGJ4" s="74"/>
      <c r="GGK4" s="74"/>
      <c r="GGL4" s="74"/>
      <c r="GGM4" s="73"/>
      <c r="GGN4" s="74"/>
      <c r="GGO4" s="74"/>
      <c r="GGP4" s="74"/>
      <c r="GGQ4" s="74"/>
      <c r="GGR4" s="74"/>
      <c r="GGS4" s="73"/>
      <c r="GGT4" s="74"/>
      <c r="GGU4" s="74"/>
      <c r="GGV4" s="74"/>
      <c r="GGW4" s="74"/>
      <c r="GGX4" s="74"/>
      <c r="GGY4" s="73"/>
      <c r="GGZ4" s="74"/>
      <c r="GHA4" s="74"/>
      <c r="GHB4" s="74"/>
      <c r="GHC4" s="74"/>
      <c r="GHD4" s="74"/>
      <c r="GHE4" s="73"/>
      <c r="GHF4" s="74"/>
      <c r="GHG4" s="74"/>
      <c r="GHH4" s="74"/>
      <c r="GHI4" s="74"/>
      <c r="GHJ4" s="74"/>
      <c r="GHK4" s="73"/>
      <c r="GHL4" s="74"/>
      <c r="GHM4" s="74"/>
      <c r="GHN4" s="74"/>
      <c r="GHO4" s="74"/>
      <c r="GHP4" s="74"/>
      <c r="GHQ4" s="73"/>
      <c r="GHR4" s="74"/>
      <c r="GHS4" s="74"/>
      <c r="GHT4" s="74"/>
      <c r="GHU4" s="74"/>
      <c r="GHV4" s="74"/>
      <c r="GHW4" s="73"/>
      <c r="GHX4" s="74"/>
      <c r="GHY4" s="74"/>
      <c r="GHZ4" s="74"/>
      <c r="GIA4" s="74"/>
      <c r="GIB4" s="74"/>
      <c r="GIC4" s="73"/>
      <c r="GID4" s="74"/>
      <c r="GIE4" s="74"/>
      <c r="GIF4" s="74"/>
      <c r="GIG4" s="74"/>
      <c r="GIH4" s="74"/>
      <c r="GII4" s="73"/>
      <c r="GIJ4" s="74"/>
      <c r="GIK4" s="74"/>
      <c r="GIL4" s="74"/>
      <c r="GIM4" s="74"/>
      <c r="GIN4" s="74"/>
      <c r="GIO4" s="73"/>
      <c r="GIP4" s="74"/>
      <c r="GIQ4" s="74"/>
      <c r="GIR4" s="74"/>
      <c r="GIS4" s="74"/>
      <c r="GIT4" s="74"/>
      <c r="GIU4" s="73"/>
      <c r="GIV4" s="74"/>
      <c r="GIW4" s="74"/>
      <c r="GIX4" s="74"/>
      <c r="GIY4" s="74"/>
      <c r="GIZ4" s="74"/>
      <c r="GJA4" s="73"/>
      <c r="GJB4" s="74"/>
      <c r="GJC4" s="74"/>
      <c r="GJD4" s="74"/>
      <c r="GJE4" s="74"/>
      <c r="GJF4" s="74"/>
      <c r="GJG4" s="73"/>
      <c r="GJH4" s="74"/>
      <c r="GJI4" s="74"/>
      <c r="GJJ4" s="74"/>
      <c r="GJK4" s="74"/>
      <c r="GJL4" s="74"/>
      <c r="GJM4" s="73"/>
      <c r="GJN4" s="74"/>
      <c r="GJO4" s="74"/>
      <c r="GJP4" s="74"/>
      <c r="GJQ4" s="74"/>
      <c r="GJR4" s="74"/>
      <c r="GJS4" s="73"/>
      <c r="GJT4" s="74"/>
      <c r="GJU4" s="74"/>
      <c r="GJV4" s="74"/>
      <c r="GJW4" s="74"/>
      <c r="GJX4" s="74"/>
      <c r="GJY4" s="73"/>
      <c r="GJZ4" s="74"/>
      <c r="GKA4" s="74"/>
      <c r="GKB4" s="74"/>
      <c r="GKC4" s="74"/>
      <c r="GKD4" s="74"/>
      <c r="GKE4" s="73"/>
      <c r="GKF4" s="74"/>
      <c r="GKG4" s="74"/>
      <c r="GKH4" s="74"/>
      <c r="GKI4" s="74"/>
      <c r="GKJ4" s="74"/>
      <c r="GKK4" s="73"/>
      <c r="GKL4" s="74"/>
      <c r="GKM4" s="74"/>
      <c r="GKN4" s="74"/>
      <c r="GKO4" s="74"/>
      <c r="GKP4" s="74"/>
      <c r="GKQ4" s="73"/>
      <c r="GKR4" s="74"/>
      <c r="GKS4" s="74"/>
      <c r="GKT4" s="74"/>
      <c r="GKU4" s="74"/>
      <c r="GKV4" s="74"/>
      <c r="GKW4" s="73"/>
      <c r="GKX4" s="74"/>
      <c r="GKY4" s="74"/>
      <c r="GKZ4" s="74"/>
      <c r="GLA4" s="74"/>
      <c r="GLB4" s="74"/>
      <c r="GLC4" s="73"/>
      <c r="GLD4" s="74"/>
      <c r="GLE4" s="74"/>
      <c r="GLF4" s="74"/>
      <c r="GLG4" s="74"/>
      <c r="GLH4" s="74"/>
      <c r="GLI4" s="73"/>
      <c r="GLJ4" s="74"/>
      <c r="GLK4" s="74"/>
      <c r="GLL4" s="74"/>
      <c r="GLM4" s="74"/>
      <c r="GLN4" s="74"/>
      <c r="GLO4" s="73"/>
      <c r="GLP4" s="74"/>
      <c r="GLQ4" s="74"/>
      <c r="GLR4" s="74"/>
      <c r="GLS4" s="74"/>
      <c r="GLT4" s="74"/>
      <c r="GLU4" s="73"/>
      <c r="GLV4" s="74"/>
      <c r="GLW4" s="74"/>
      <c r="GLX4" s="74"/>
      <c r="GLY4" s="74"/>
      <c r="GLZ4" s="74"/>
      <c r="GMA4" s="73"/>
      <c r="GMB4" s="74"/>
      <c r="GMC4" s="74"/>
      <c r="GMD4" s="74"/>
      <c r="GME4" s="74"/>
      <c r="GMF4" s="74"/>
      <c r="GMG4" s="73"/>
      <c r="GMH4" s="74"/>
      <c r="GMI4" s="74"/>
      <c r="GMJ4" s="74"/>
      <c r="GMK4" s="74"/>
      <c r="GML4" s="74"/>
      <c r="GMM4" s="73"/>
      <c r="GMN4" s="74"/>
      <c r="GMO4" s="74"/>
      <c r="GMP4" s="74"/>
      <c r="GMQ4" s="74"/>
      <c r="GMR4" s="74"/>
      <c r="GMS4" s="73"/>
      <c r="GMT4" s="74"/>
      <c r="GMU4" s="74"/>
      <c r="GMV4" s="74"/>
      <c r="GMW4" s="74"/>
      <c r="GMX4" s="74"/>
      <c r="GMY4" s="73"/>
      <c r="GMZ4" s="74"/>
      <c r="GNA4" s="74"/>
      <c r="GNB4" s="74"/>
      <c r="GNC4" s="74"/>
      <c r="GND4" s="74"/>
      <c r="GNE4" s="73"/>
      <c r="GNF4" s="74"/>
      <c r="GNG4" s="74"/>
      <c r="GNH4" s="74"/>
      <c r="GNI4" s="74"/>
      <c r="GNJ4" s="74"/>
      <c r="GNK4" s="73"/>
      <c r="GNL4" s="74"/>
      <c r="GNM4" s="74"/>
      <c r="GNN4" s="74"/>
      <c r="GNO4" s="74"/>
      <c r="GNP4" s="74"/>
      <c r="GNQ4" s="73"/>
      <c r="GNR4" s="74"/>
      <c r="GNS4" s="74"/>
      <c r="GNT4" s="74"/>
      <c r="GNU4" s="74"/>
      <c r="GNV4" s="74"/>
      <c r="GNW4" s="73"/>
      <c r="GNX4" s="74"/>
      <c r="GNY4" s="74"/>
      <c r="GNZ4" s="74"/>
      <c r="GOA4" s="74"/>
      <c r="GOB4" s="74"/>
      <c r="GOC4" s="73"/>
      <c r="GOD4" s="74"/>
      <c r="GOE4" s="74"/>
      <c r="GOF4" s="74"/>
      <c r="GOG4" s="74"/>
      <c r="GOH4" s="74"/>
      <c r="GOI4" s="73"/>
      <c r="GOJ4" s="74"/>
      <c r="GOK4" s="74"/>
      <c r="GOL4" s="74"/>
      <c r="GOM4" s="74"/>
      <c r="GON4" s="74"/>
      <c r="GOO4" s="73"/>
      <c r="GOP4" s="74"/>
      <c r="GOQ4" s="74"/>
      <c r="GOR4" s="74"/>
      <c r="GOS4" s="74"/>
      <c r="GOT4" s="74"/>
      <c r="GOU4" s="73"/>
      <c r="GOV4" s="74"/>
      <c r="GOW4" s="74"/>
      <c r="GOX4" s="74"/>
      <c r="GOY4" s="74"/>
      <c r="GOZ4" s="74"/>
      <c r="GPA4" s="73"/>
      <c r="GPB4" s="74"/>
      <c r="GPC4" s="74"/>
      <c r="GPD4" s="74"/>
      <c r="GPE4" s="74"/>
      <c r="GPF4" s="74"/>
      <c r="GPG4" s="73"/>
      <c r="GPH4" s="74"/>
      <c r="GPI4" s="74"/>
      <c r="GPJ4" s="74"/>
      <c r="GPK4" s="74"/>
      <c r="GPL4" s="74"/>
      <c r="GPM4" s="73"/>
      <c r="GPN4" s="74"/>
      <c r="GPO4" s="74"/>
      <c r="GPP4" s="74"/>
      <c r="GPQ4" s="74"/>
      <c r="GPR4" s="74"/>
      <c r="GPS4" s="73"/>
      <c r="GPT4" s="74"/>
      <c r="GPU4" s="74"/>
      <c r="GPV4" s="74"/>
      <c r="GPW4" s="74"/>
      <c r="GPX4" s="74"/>
      <c r="GPY4" s="73"/>
      <c r="GPZ4" s="74"/>
      <c r="GQA4" s="74"/>
      <c r="GQB4" s="74"/>
      <c r="GQC4" s="74"/>
      <c r="GQD4" s="74"/>
      <c r="GQE4" s="73"/>
      <c r="GQF4" s="74"/>
      <c r="GQG4" s="74"/>
      <c r="GQH4" s="74"/>
      <c r="GQI4" s="74"/>
      <c r="GQJ4" s="74"/>
      <c r="GQK4" s="73"/>
      <c r="GQL4" s="74"/>
      <c r="GQM4" s="74"/>
      <c r="GQN4" s="74"/>
      <c r="GQO4" s="74"/>
      <c r="GQP4" s="74"/>
      <c r="GQQ4" s="73"/>
      <c r="GQR4" s="74"/>
      <c r="GQS4" s="74"/>
      <c r="GQT4" s="74"/>
      <c r="GQU4" s="74"/>
      <c r="GQV4" s="74"/>
      <c r="GQW4" s="73"/>
      <c r="GQX4" s="74"/>
      <c r="GQY4" s="74"/>
      <c r="GQZ4" s="74"/>
      <c r="GRA4" s="74"/>
      <c r="GRB4" s="74"/>
      <c r="GRC4" s="73"/>
      <c r="GRD4" s="74"/>
      <c r="GRE4" s="74"/>
      <c r="GRF4" s="74"/>
      <c r="GRG4" s="74"/>
      <c r="GRH4" s="74"/>
      <c r="GRI4" s="73"/>
      <c r="GRJ4" s="74"/>
      <c r="GRK4" s="74"/>
      <c r="GRL4" s="74"/>
      <c r="GRM4" s="74"/>
      <c r="GRN4" s="74"/>
      <c r="GRO4" s="73"/>
      <c r="GRP4" s="74"/>
      <c r="GRQ4" s="74"/>
      <c r="GRR4" s="74"/>
      <c r="GRS4" s="74"/>
      <c r="GRT4" s="74"/>
      <c r="GRU4" s="73"/>
      <c r="GRV4" s="74"/>
      <c r="GRW4" s="74"/>
      <c r="GRX4" s="74"/>
      <c r="GRY4" s="74"/>
      <c r="GRZ4" s="74"/>
      <c r="GSA4" s="73"/>
      <c r="GSB4" s="74"/>
      <c r="GSC4" s="74"/>
      <c r="GSD4" s="74"/>
      <c r="GSE4" s="74"/>
      <c r="GSF4" s="74"/>
      <c r="GSG4" s="73"/>
      <c r="GSH4" s="74"/>
      <c r="GSI4" s="74"/>
      <c r="GSJ4" s="74"/>
      <c r="GSK4" s="74"/>
      <c r="GSL4" s="74"/>
      <c r="GSM4" s="73"/>
      <c r="GSN4" s="74"/>
      <c r="GSO4" s="74"/>
      <c r="GSP4" s="74"/>
      <c r="GSQ4" s="74"/>
      <c r="GSR4" s="74"/>
      <c r="GSS4" s="73"/>
      <c r="GST4" s="74"/>
      <c r="GSU4" s="74"/>
      <c r="GSV4" s="74"/>
      <c r="GSW4" s="74"/>
      <c r="GSX4" s="74"/>
      <c r="GSY4" s="73"/>
      <c r="GSZ4" s="74"/>
      <c r="GTA4" s="74"/>
      <c r="GTB4" s="74"/>
      <c r="GTC4" s="74"/>
      <c r="GTD4" s="74"/>
      <c r="GTE4" s="73"/>
      <c r="GTF4" s="74"/>
      <c r="GTG4" s="74"/>
      <c r="GTH4" s="74"/>
      <c r="GTI4" s="74"/>
      <c r="GTJ4" s="74"/>
      <c r="GTK4" s="73"/>
      <c r="GTL4" s="74"/>
      <c r="GTM4" s="74"/>
      <c r="GTN4" s="74"/>
      <c r="GTO4" s="74"/>
      <c r="GTP4" s="74"/>
      <c r="GTQ4" s="73"/>
      <c r="GTR4" s="74"/>
      <c r="GTS4" s="74"/>
      <c r="GTT4" s="74"/>
      <c r="GTU4" s="74"/>
      <c r="GTV4" s="74"/>
      <c r="GTW4" s="73"/>
      <c r="GTX4" s="74"/>
      <c r="GTY4" s="74"/>
      <c r="GTZ4" s="74"/>
      <c r="GUA4" s="74"/>
      <c r="GUB4" s="74"/>
      <c r="GUC4" s="73"/>
      <c r="GUD4" s="74"/>
      <c r="GUE4" s="74"/>
      <c r="GUF4" s="74"/>
      <c r="GUG4" s="74"/>
      <c r="GUH4" s="74"/>
      <c r="GUI4" s="73"/>
      <c r="GUJ4" s="74"/>
      <c r="GUK4" s="74"/>
      <c r="GUL4" s="74"/>
      <c r="GUM4" s="74"/>
      <c r="GUN4" s="74"/>
      <c r="GUO4" s="73"/>
      <c r="GUP4" s="74"/>
      <c r="GUQ4" s="74"/>
      <c r="GUR4" s="74"/>
      <c r="GUS4" s="74"/>
      <c r="GUT4" s="74"/>
      <c r="GUU4" s="73"/>
      <c r="GUV4" s="74"/>
      <c r="GUW4" s="74"/>
      <c r="GUX4" s="74"/>
      <c r="GUY4" s="74"/>
      <c r="GUZ4" s="74"/>
      <c r="GVA4" s="73"/>
      <c r="GVB4" s="74"/>
      <c r="GVC4" s="74"/>
      <c r="GVD4" s="74"/>
      <c r="GVE4" s="74"/>
      <c r="GVF4" s="74"/>
      <c r="GVG4" s="73"/>
      <c r="GVH4" s="74"/>
      <c r="GVI4" s="74"/>
      <c r="GVJ4" s="74"/>
      <c r="GVK4" s="74"/>
      <c r="GVL4" s="74"/>
      <c r="GVM4" s="73"/>
      <c r="GVN4" s="74"/>
      <c r="GVO4" s="74"/>
      <c r="GVP4" s="74"/>
      <c r="GVQ4" s="74"/>
      <c r="GVR4" s="74"/>
      <c r="GVS4" s="73"/>
      <c r="GVT4" s="74"/>
      <c r="GVU4" s="74"/>
      <c r="GVV4" s="74"/>
      <c r="GVW4" s="74"/>
      <c r="GVX4" s="74"/>
      <c r="GVY4" s="73"/>
      <c r="GVZ4" s="74"/>
      <c r="GWA4" s="74"/>
      <c r="GWB4" s="74"/>
      <c r="GWC4" s="74"/>
      <c r="GWD4" s="74"/>
      <c r="GWE4" s="73"/>
      <c r="GWF4" s="74"/>
      <c r="GWG4" s="74"/>
      <c r="GWH4" s="74"/>
      <c r="GWI4" s="74"/>
      <c r="GWJ4" s="74"/>
      <c r="GWK4" s="73"/>
      <c r="GWL4" s="74"/>
      <c r="GWM4" s="74"/>
      <c r="GWN4" s="74"/>
      <c r="GWO4" s="74"/>
      <c r="GWP4" s="74"/>
      <c r="GWQ4" s="73"/>
      <c r="GWR4" s="74"/>
      <c r="GWS4" s="74"/>
      <c r="GWT4" s="74"/>
      <c r="GWU4" s="74"/>
      <c r="GWV4" s="74"/>
      <c r="GWW4" s="73"/>
      <c r="GWX4" s="74"/>
      <c r="GWY4" s="74"/>
      <c r="GWZ4" s="74"/>
      <c r="GXA4" s="74"/>
      <c r="GXB4" s="74"/>
      <c r="GXC4" s="73"/>
      <c r="GXD4" s="74"/>
      <c r="GXE4" s="74"/>
      <c r="GXF4" s="74"/>
      <c r="GXG4" s="74"/>
      <c r="GXH4" s="74"/>
      <c r="GXI4" s="73"/>
      <c r="GXJ4" s="74"/>
      <c r="GXK4" s="74"/>
      <c r="GXL4" s="74"/>
      <c r="GXM4" s="74"/>
      <c r="GXN4" s="74"/>
      <c r="GXO4" s="73"/>
      <c r="GXP4" s="74"/>
      <c r="GXQ4" s="74"/>
      <c r="GXR4" s="74"/>
      <c r="GXS4" s="74"/>
      <c r="GXT4" s="74"/>
      <c r="GXU4" s="73"/>
      <c r="GXV4" s="74"/>
      <c r="GXW4" s="74"/>
      <c r="GXX4" s="74"/>
      <c r="GXY4" s="74"/>
      <c r="GXZ4" s="74"/>
      <c r="GYA4" s="73"/>
      <c r="GYB4" s="74"/>
      <c r="GYC4" s="74"/>
      <c r="GYD4" s="74"/>
      <c r="GYE4" s="74"/>
      <c r="GYF4" s="74"/>
      <c r="GYG4" s="73"/>
      <c r="GYH4" s="74"/>
      <c r="GYI4" s="74"/>
      <c r="GYJ4" s="74"/>
      <c r="GYK4" s="74"/>
      <c r="GYL4" s="74"/>
      <c r="GYM4" s="73"/>
      <c r="GYN4" s="74"/>
      <c r="GYO4" s="74"/>
      <c r="GYP4" s="74"/>
      <c r="GYQ4" s="74"/>
      <c r="GYR4" s="74"/>
      <c r="GYS4" s="73"/>
      <c r="GYT4" s="74"/>
      <c r="GYU4" s="74"/>
      <c r="GYV4" s="74"/>
      <c r="GYW4" s="74"/>
      <c r="GYX4" s="74"/>
      <c r="GYY4" s="73"/>
      <c r="GYZ4" s="74"/>
      <c r="GZA4" s="74"/>
      <c r="GZB4" s="74"/>
      <c r="GZC4" s="74"/>
      <c r="GZD4" s="74"/>
      <c r="GZE4" s="73"/>
      <c r="GZF4" s="74"/>
      <c r="GZG4" s="74"/>
      <c r="GZH4" s="74"/>
      <c r="GZI4" s="74"/>
      <c r="GZJ4" s="74"/>
      <c r="GZK4" s="73"/>
      <c r="GZL4" s="74"/>
      <c r="GZM4" s="74"/>
      <c r="GZN4" s="74"/>
      <c r="GZO4" s="74"/>
      <c r="GZP4" s="74"/>
      <c r="GZQ4" s="73"/>
      <c r="GZR4" s="74"/>
      <c r="GZS4" s="74"/>
      <c r="GZT4" s="74"/>
      <c r="GZU4" s="74"/>
      <c r="GZV4" s="74"/>
      <c r="GZW4" s="73"/>
      <c r="GZX4" s="74"/>
      <c r="GZY4" s="74"/>
      <c r="GZZ4" s="74"/>
      <c r="HAA4" s="74"/>
      <c r="HAB4" s="74"/>
      <c r="HAC4" s="73"/>
      <c r="HAD4" s="74"/>
      <c r="HAE4" s="74"/>
      <c r="HAF4" s="74"/>
      <c r="HAG4" s="74"/>
      <c r="HAH4" s="74"/>
      <c r="HAI4" s="73"/>
      <c r="HAJ4" s="74"/>
      <c r="HAK4" s="74"/>
      <c r="HAL4" s="74"/>
      <c r="HAM4" s="74"/>
      <c r="HAN4" s="74"/>
      <c r="HAO4" s="73"/>
      <c r="HAP4" s="74"/>
      <c r="HAQ4" s="74"/>
      <c r="HAR4" s="74"/>
      <c r="HAS4" s="74"/>
      <c r="HAT4" s="74"/>
      <c r="HAU4" s="73"/>
      <c r="HAV4" s="74"/>
      <c r="HAW4" s="74"/>
      <c r="HAX4" s="74"/>
      <c r="HAY4" s="74"/>
      <c r="HAZ4" s="74"/>
      <c r="HBA4" s="73"/>
      <c r="HBB4" s="74"/>
      <c r="HBC4" s="74"/>
      <c r="HBD4" s="74"/>
      <c r="HBE4" s="74"/>
      <c r="HBF4" s="74"/>
      <c r="HBG4" s="73"/>
      <c r="HBH4" s="74"/>
      <c r="HBI4" s="74"/>
      <c r="HBJ4" s="74"/>
      <c r="HBK4" s="74"/>
      <c r="HBL4" s="74"/>
      <c r="HBM4" s="73"/>
      <c r="HBN4" s="74"/>
      <c r="HBO4" s="74"/>
      <c r="HBP4" s="74"/>
      <c r="HBQ4" s="74"/>
      <c r="HBR4" s="74"/>
      <c r="HBS4" s="73"/>
      <c r="HBT4" s="74"/>
      <c r="HBU4" s="74"/>
      <c r="HBV4" s="74"/>
      <c r="HBW4" s="74"/>
      <c r="HBX4" s="74"/>
      <c r="HBY4" s="73"/>
      <c r="HBZ4" s="74"/>
      <c r="HCA4" s="74"/>
      <c r="HCB4" s="74"/>
      <c r="HCC4" s="74"/>
      <c r="HCD4" s="74"/>
      <c r="HCE4" s="73"/>
      <c r="HCF4" s="74"/>
      <c r="HCG4" s="74"/>
      <c r="HCH4" s="74"/>
      <c r="HCI4" s="74"/>
      <c r="HCJ4" s="74"/>
      <c r="HCK4" s="73"/>
      <c r="HCL4" s="74"/>
      <c r="HCM4" s="74"/>
      <c r="HCN4" s="74"/>
      <c r="HCO4" s="74"/>
      <c r="HCP4" s="74"/>
      <c r="HCQ4" s="73"/>
      <c r="HCR4" s="74"/>
      <c r="HCS4" s="74"/>
      <c r="HCT4" s="74"/>
      <c r="HCU4" s="74"/>
      <c r="HCV4" s="74"/>
      <c r="HCW4" s="73"/>
      <c r="HCX4" s="74"/>
      <c r="HCY4" s="74"/>
      <c r="HCZ4" s="74"/>
      <c r="HDA4" s="74"/>
      <c r="HDB4" s="74"/>
      <c r="HDC4" s="73"/>
      <c r="HDD4" s="74"/>
      <c r="HDE4" s="74"/>
      <c r="HDF4" s="74"/>
      <c r="HDG4" s="74"/>
      <c r="HDH4" s="74"/>
      <c r="HDI4" s="73"/>
      <c r="HDJ4" s="74"/>
      <c r="HDK4" s="74"/>
      <c r="HDL4" s="74"/>
      <c r="HDM4" s="74"/>
      <c r="HDN4" s="74"/>
      <c r="HDO4" s="73"/>
      <c r="HDP4" s="74"/>
      <c r="HDQ4" s="74"/>
      <c r="HDR4" s="74"/>
      <c r="HDS4" s="74"/>
      <c r="HDT4" s="74"/>
      <c r="HDU4" s="73"/>
      <c r="HDV4" s="74"/>
      <c r="HDW4" s="74"/>
      <c r="HDX4" s="74"/>
      <c r="HDY4" s="74"/>
      <c r="HDZ4" s="74"/>
      <c r="HEA4" s="73"/>
      <c r="HEB4" s="74"/>
      <c r="HEC4" s="74"/>
      <c r="HED4" s="74"/>
      <c r="HEE4" s="74"/>
      <c r="HEF4" s="74"/>
      <c r="HEG4" s="73"/>
      <c r="HEH4" s="74"/>
      <c r="HEI4" s="74"/>
      <c r="HEJ4" s="74"/>
      <c r="HEK4" s="74"/>
      <c r="HEL4" s="74"/>
      <c r="HEM4" s="73"/>
      <c r="HEN4" s="74"/>
      <c r="HEO4" s="74"/>
      <c r="HEP4" s="74"/>
      <c r="HEQ4" s="74"/>
      <c r="HER4" s="74"/>
      <c r="HES4" s="73"/>
      <c r="HET4" s="74"/>
      <c r="HEU4" s="74"/>
      <c r="HEV4" s="74"/>
      <c r="HEW4" s="74"/>
      <c r="HEX4" s="74"/>
      <c r="HEY4" s="73"/>
      <c r="HEZ4" s="74"/>
      <c r="HFA4" s="74"/>
      <c r="HFB4" s="74"/>
      <c r="HFC4" s="74"/>
      <c r="HFD4" s="74"/>
      <c r="HFE4" s="73"/>
      <c r="HFF4" s="74"/>
      <c r="HFG4" s="74"/>
      <c r="HFH4" s="74"/>
      <c r="HFI4" s="74"/>
      <c r="HFJ4" s="74"/>
      <c r="HFK4" s="73"/>
      <c r="HFL4" s="74"/>
      <c r="HFM4" s="74"/>
      <c r="HFN4" s="74"/>
      <c r="HFO4" s="74"/>
      <c r="HFP4" s="74"/>
      <c r="HFQ4" s="73"/>
      <c r="HFR4" s="74"/>
      <c r="HFS4" s="74"/>
      <c r="HFT4" s="74"/>
      <c r="HFU4" s="74"/>
      <c r="HFV4" s="74"/>
      <c r="HFW4" s="73"/>
      <c r="HFX4" s="74"/>
      <c r="HFY4" s="74"/>
      <c r="HFZ4" s="74"/>
      <c r="HGA4" s="74"/>
      <c r="HGB4" s="74"/>
      <c r="HGC4" s="73"/>
      <c r="HGD4" s="74"/>
      <c r="HGE4" s="74"/>
      <c r="HGF4" s="74"/>
      <c r="HGG4" s="74"/>
      <c r="HGH4" s="74"/>
      <c r="HGI4" s="73"/>
      <c r="HGJ4" s="74"/>
      <c r="HGK4" s="74"/>
      <c r="HGL4" s="74"/>
      <c r="HGM4" s="74"/>
      <c r="HGN4" s="74"/>
      <c r="HGO4" s="73"/>
      <c r="HGP4" s="74"/>
      <c r="HGQ4" s="74"/>
      <c r="HGR4" s="74"/>
      <c r="HGS4" s="74"/>
      <c r="HGT4" s="74"/>
      <c r="HGU4" s="73"/>
      <c r="HGV4" s="74"/>
      <c r="HGW4" s="74"/>
      <c r="HGX4" s="74"/>
      <c r="HGY4" s="74"/>
      <c r="HGZ4" s="74"/>
      <c r="HHA4" s="73"/>
      <c r="HHB4" s="74"/>
      <c r="HHC4" s="74"/>
      <c r="HHD4" s="74"/>
      <c r="HHE4" s="74"/>
      <c r="HHF4" s="74"/>
      <c r="HHG4" s="73"/>
      <c r="HHH4" s="74"/>
      <c r="HHI4" s="74"/>
      <c r="HHJ4" s="74"/>
      <c r="HHK4" s="74"/>
      <c r="HHL4" s="74"/>
      <c r="HHM4" s="73"/>
      <c r="HHN4" s="74"/>
      <c r="HHO4" s="74"/>
      <c r="HHP4" s="74"/>
      <c r="HHQ4" s="74"/>
      <c r="HHR4" s="74"/>
      <c r="HHS4" s="73"/>
      <c r="HHT4" s="74"/>
      <c r="HHU4" s="74"/>
      <c r="HHV4" s="74"/>
      <c r="HHW4" s="74"/>
      <c r="HHX4" s="74"/>
      <c r="HHY4" s="73"/>
      <c r="HHZ4" s="74"/>
      <c r="HIA4" s="74"/>
      <c r="HIB4" s="74"/>
      <c r="HIC4" s="74"/>
      <c r="HID4" s="74"/>
      <c r="HIE4" s="73"/>
      <c r="HIF4" s="74"/>
      <c r="HIG4" s="74"/>
      <c r="HIH4" s="74"/>
      <c r="HII4" s="74"/>
      <c r="HIJ4" s="74"/>
      <c r="HIK4" s="73"/>
      <c r="HIL4" s="74"/>
      <c r="HIM4" s="74"/>
      <c r="HIN4" s="74"/>
      <c r="HIO4" s="74"/>
      <c r="HIP4" s="74"/>
      <c r="HIQ4" s="73"/>
      <c r="HIR4" s="74"/>
      <c r="HIS4" s="74"/>
      <c r="HIT4" s="74"/>
      <c r="HIU4" s="74"/>
      <c r="HIV4" s="74"/>
      <c r="HIW4" s="73"/>
      <c r="HIX4" s="74"/>
      <c r="HIY4" s="74"/>
      <c r="HIZ4" s="74"/>
      <c r="HJA4" s="74"/>
      <c r="HJB4" s="74"/>
      <c r="HJC4" s="73"/>
      <c r="HJD4" s="74"/>
      <c r="HJE4" s="74"/>
      <c r="HJF4" s="74"/>
      <c r="HJG4" s="74"/>
      <c r="HJH4" s="74"/>
      <c r="HJI4" s="73"/>
      <c r="HJJ4" s="74"/>
      <c r="HJK4" s="74"/>
      <c r="HJL4" s="74"/>
      <c r="HJM4" s="74"/>
      <c r="HJN4" s="74"/>
      <c r="HJO4" s="73"/>
      <c r="HJP4" s="74"/>
      <c r="HJQ4" s="74"/>
      <c r="HJR4" s="74"/>
      <c r="HJS4" s="74"/>
      <c r="HJT4" s="74"/>
      <c r="HJU4" s="73"/>
      <c r="HJV4" s="74"/>
      <c r="HJW4" s="74"/>
      <c r="HJX4" s="74"/>
      <c r="HJY4" s="74"/>
      <c r="HJZ4" s="74"/>
      <c r="HKA4" s="73"/>
      <c r="HKB4" s="74"/>
      <c r="HKC4" s="74"/>
      <c r="HKD4" s="74"/>
      <c r="HKE4" s="74"/>
      <c r="HKF4" s="74"/>
      <c r="HKG4" s="73"/>
      <c r="HKH4" s="74"/>
      <c r="HKI4" s="74"/>
      <c r="HKJ4" s="74"/>
      <c r="HKK4" s="74"/>
      <c r="HKL4" s="74"/>
      <c r="HKM4" s="73"/>
      <c r="HKN4" s="74"/>
      <c r="HKO4" s="74"/>
      <c r="HKP4" s="74"/>
      <c r="HKQ4" s="74"/>
      <c r="HKR4" s="74"/>
      <c r="HKS4" s="73"/>
      <c r="HKT4" s="74"/>
      <c r="HKU4" s="74"/>
      <c r="HKV4" s="74"/>
      <c r="HKW4" s="74"/>
      <c r="HKX4" s="74"/>
      <c r="HKY4" s="73"/>
      <c r="HKZ4" s="74"/>
      <c r="HLA4" s="74"/>
      <c r="HLB4" s="74"/>
      <c r="HLC4" s="74"/>
      <c r="HLD4" s="74"/>
      <c r="HLE4" s="73"/>
      <c r="HLF4" s="74"/>
      <c r="HLG4" s="74"/>
      <c r="HLH4" s="74"/>
      <c r="HLI4" s="74"/>
      <c r="HLJ4" s="74"/>
      <c r="HLK4" s="73"/>
      <c r="HLL4" s="74"/>
      <c r="HLM4" s="74"/>
      <c r="HLN4" s="74"/>
      <c r="HLO4" s="74"/>
      <c r="HLP4" s="74"/>
      <c r="HLQ4" s="73"/>
      <c r="HLR4" s="74"/>
      <c r="HLS4" s="74"/>
      <c r="HLT4" s="74"/>
      <c r="HLU4" s="74"/>
      <c r="HLV4" s="74"/>
      <c r="HLW4" s="73"/>
      <c r="HLX4" s="74"/>
      <c r="HLY4" s="74"/>
      <c r="HLZ4" s="74"/>
      <c r="HMA4" s="74"/>
      <c r="HMB4" s="74"/>
      <c r="HMC4" s="73"/>
      <c r="HMD4" s="74"/>
      <c r="HME4" s="74"/>
      <c r="HMF4" s="74"/>
      <c r="HMG4" s="74"/>
      <c r="HMH4" s="74"/>
      <c r="HMI4" s="73"/>
      <c r="HMJ4" s="74"/>
      <c r="HMK4" s="74"/>
      <c r="HML4" s="74"/>
      <c r="HMM4" s="74"/>
      <c r="HMN4" s="74"/>
      <c r="HMO4" s="73"/>
      <c r="HMP4" s="74"/>
      <c r="HMQ4" s="74"/>
      <c r="HMR4" s="74"/>
      <c r="HMS4" s="74"/>
      <c r="HMT4" s="74"/>
      <c r="HMU4" s="73"/>
      <c r="HMV4" s="74"/>
      <c r="HMW4" s="74"/>
      <c r="HMX4" s="74"/>
      <c r="HMY4" s="74"/>
      <c r="HMZ4" s="74"/>
      <c r="HNA4" s="73"/>
      <c r="HNB4" s="74"/>
      <c r="HNC4" s="74"/>
      <c r="HND4" s="74"/>
      <c r="HNE4" s="74"/>
      <c r="HNF4" s="74"/>
      <c r="HNG4" s="73"/>
      <c r="HNH4" s="74"/>
      <c r="HNI4" s="74"/>
      <c r="HNJ4" s="74"/>
      <c r="HNK4" s="74"/>
      <c r="HNL4" s="74"/>
      <c r="HNM4" s="73"/>
      <c r="HNN4" s="74"/>
      <c r="HNO4" s="74"/>
      <c r="HNP4" s="74"/>
      <c r="HNQ4" s="74"/>
      <c r="HNR4" s="74"/>
      <c r="HNS4" s="73"/>
      <c r="HNT4" s="74"/>
      <c r="HNU4" s="74"/>
      <c r="HNV4" s="74"/>
      <c r="HNW4" s="74"/>
      <c r="HNX4" s="74"/>
      <c r="HNY4" s="73"/>
      <c r="HNZ4" s="74"/>
      <c r="HOA4" s="74"/>
      <c r="HOB4" s="74"/>
      <c r="HOC4" s="74"/>
      <c r="HOD4" s="74"/>
      <c r="HOE4" s="73"/>
      <c r="HOF4" s="74"/>
      <c r="HOG4" s="74"/>
      <c r="HOH4" s="74"/>
      <c r="HOI4" s="74"/>
      <c r="HOJ4" s="74"/>
      <c r="HOK4" s="73"/>
      <c r="HOL4" s="74"/>
      <c r="HOM4" s="74"/>
      <c r="HON4" s="74"/>
      <c r="HOO4" s="74"/>
      <c r="HOP4" s="74"/>
      <c r="HOQ4" s="73"/>
      <c r="HOR4" s="74"/>
      <c r="HOS4" s="74"/>
      <c r="HOT4" s="74"/>
      <c r="HOU4" s="74"/>
      <c r="HOV4" s="74"/>
      <c r="HOW4" s="73"/>
      <c r="HOX4" s="74"/>
      <c r="HOY4" s="74"/>
      <c r="HOZ4" s="74"/>
      <c r="HPA4" s="74"/>
      <c r="HPB4" s="74"/>
      <c r="HPC4" s="73"/>
      <c r="HPD4" s="74"/>
      <c r="HPE4" s="74"/>
      <c r="HPF4" s="74"/>
      <c r="HPG4" s="74"/>
      <c r="HPH4" s="74"/>
      <c r="HPI4" s="73"/>
      <c r="HPJ4" s="74"/>
      <c r="HPK4" s="74"/>
      <c r="HPL4" s="74"/>
      <c r="HPM4" s="74"/>
      <c r="HPN4" s="74"/>
      <c r="HPO4" s="73"/>
      <c r="HPP4" s="74"/>
      <c r="HPQ4" s="74"/>
      <c r="HPR4" s="74"/>
      <c r="HPS4" s="74"/>
      <c r="HPT4" s="74"/>
      <c r="HPU4" s="73"/>
      <c r="HPV4" s="74"/>
      <c r="HPW4" s="74"/>
      <c r="HPX4" s="74"/>
      <c r="HPY4" s="74"/>
      <c r="HPZ4" s="74"/>
      <c r="HQA4" s="73"/>
      <c r="HQB4" s="74"/>
      <c r="HQC4" s="74"/>
      <c r="HQD4" s="74"/>
      <c r="HQE4" s="74"/>
      <c r="HQF4" s="74"/>
      <c r="HQG4" s="73"/>
      <c r="HQH4" s="74"/>
      <c r="HQI4" s="74"/>
      <c r="HQJ4" s="74"/>
      <c r="HQK4" s="74"/>
      <c r="HQL4" s="74"/>
      <c r="HQM4" s="73"/>
      <c r="HQN4" s="74"/>
      <c r="HQO4" s="74"/>
      <c r="HQP4" s="74"/>
      <c r="HQQ4" s="74"/>
      <c r="HQR4" s="74"/>
      <c r="HQS4" s="73"/>
      <c r="HQT4" s="74"/>
      <c r="HQU4" s="74"/>
      <c r="HQV4" s="74"/>
      <c r="HQW4" s="74"/>
      <c r="HQX4" s="74"/>
      <c r="HQY4" s="73"/>
      <c r="HQZ4" s="74"/>
      <c r="HRA4" s="74"/>
      <c r="HRB4" s="74"/>
      <c r="HRC4" s="74"/>
      <c r="HRD4" s="74"/>
      <c r="HRE4" s="73"/>
      <c r="HRF4" s="74"/>
      <c r="HRG4" s="74"/>
      <c r="HRH4" s="74"/>
      <c r="HRI4" s="74"/>
      <c r="HRJ4" s="74"/>
      <c r="HRK4" s="73"/>
      <c r="HRL4" s="74"/>
      <c r="HRM4" s="74"/>
      <c r="HRN4" s="74"/>
      <c r="HRO4" s="74"/>
      <c r="HRP4" s="74"/>
      <c r="HRQ4" s="73"/>
      <c r="HRR4" s="74"/>
      <c r="HRS4" s="74"/>
      <c r="HRT4" s="74"/>
      <c r="HRU4" s="74"/>
      <c r="HRV4" s="74"/>
      <c r="HRW4" s="73"/>
      <c r="HRX4" s="74"/>
      <c r="HRY4" s="74"/>
      <c r="HRZ4" s="74"/>
      <c r="HSA4" s="74"/>
      <c r="HSB4" s="74"/>
      <c r="HSC4" s="73"/>
      <c r="HSD4" s="74"/>
      <c r="HSE4" s="74"/>
      <c r="HSF4" s="74"/>
      <c r="HSG4" s="74"/>
      <c r="HSH4" s="74"/>
      <c r="HSI4" s="73"/>
      <c r="HSJ4" s="74"/>
      <c r="HSK4" s="74"/>
      <c r="HSL4" s="74"/>
      <c r="HSM4" s="74"/>
      <c r="HSN4" s="74"/>
      <c r="HSO4" s="73"/>
      <c r="HSP4" s="74"/>
      <c r="HSQ4" s="74"/>
      <c r="HSR4" s="74"/>
      <c r="HSS4" s="74"/>
      <c r="HST4" s="74"/>
      <c r="HSU4" s="73"/>
      <c r="HSV4" s="74"/>
      <c r="HSW4" s="74"/>
      <c r="HSX4" s="74"/>
      <c r="HSY4" s="74"/>
      <c r="HSZ4" s="74"/>
      <c r="HTA4" s="73"/>
      <c r="HTB4" s="74"/>
      <c r="HTC4" s="74"/>
      <c r="HTD4" s="74"/>
      <c r="HTE4" s="74"/>
      <c r="HTF4" s="74"/>
      <c r="HTG4" s="73"/>
      <c r="HTH4" s="74"/>
      <c r="HTI4" s="74"/>
      <c r="HTJ4" s="74"/>
      <c r="HTK4" s="74"/>
      <c r="HTL4" s="74"/>
      <c r="HTM4" s="73"/>
      <c r="HTN4" s="74"/>
      <c r="HTO4" s="74"/>
      <c r="HTP4" s="74"/>
      <c r="HTQ4" s="74"/>
      <c r="HTR4" s="74"/>
      <c r="HTS4" s="73"/>
      <c r="HTT4" s="74"/>
      <c r="HTU4" s="74"/>
      <c r="HTV4" s="74"/>
      <c r="HTW4" s="74"/>
      <c r="HTX4" s="74"/>
      <c r="HTY4" s="73"/>
      <c r="HTZ4" s="74"/>
      <c r="HUA4" s="74"/>
      <c r="HUB4" s="74"/>
      <c r="HUC4" s="74"/>
      <c r="HUD4" s="74"/>
      <c r="HUE4" s="73"/>
      <c r="HUF4" s="74"/>
      <c r="HUG4" s="74"/>
      <c r="HUH4" s="74"/>
      <c r="HUI4" s="74"/>
      <c r="HUJ4" s="74"/>
      <c r="HUK4" s="73"/>
      <c r="HUL4" s="74"/>
      <c r="HUM4" s="74"/>
      <c r="HUN4" s="74"/>
      <c r="HUO4" s="74"/>
      <c r="HUP4" s="74"/>
      <c r="HUQ4" s="73"/>
      <c r="HUR4" s="74"/>
      <c r="HUS4" s="74"/>
      <c r="HUT4" s="74"/>
      <c r="HUU4" s="74"/>
      <c r="HUV4" s="74"/>
      <c r="HUW4" s="73"/>
      <c r="HUX4" s="74"/>
      <c r="HUY4" s="74"/>
      <c r="HUZ4" s="74"/>
      <c r="HVA4" s="74"/>
      <c r="HVB4" s="74"/>
      <c r="HVC4" s="73"/>
      <c r="HVD4" s="74"/>
      <c r="HVE4" s="74"/>
      <c r="HVF4" s="74"/>
      <c r="HVG4" s="74"/>
      <c r="HVH4" s="74"/>
      <c r="HVI4" s="73"/>
      <c r="HVJ4" s="74"/>
      <c r="HVK4" s="74"/>
      <c r="HVL4" s="74"/>
      <c r="HVM4" s="74"/>
      <c r="HVN4" s="74"/>
      <c r="HVO4" s="73"/>
      <c r="HVP4" s="74"/>
      <c r="HVQ4" s="74"/>
      <c r="HVR4" s="74"/>
      <c r="HVS4" s="74"/>
      <c r="HVT4" s="74"/>
      <c r="HVU4" s="73"/>
      <c r="HVV4" s="74"/>
      <c r="HVW4" s="74"/>
      <c r="HVX4" s="74"/>
      <c r="HVY4" s="74"/>
      <c r="HVZ4" s="74"/>
      <c r="HWA4" s="73"/>
      <c r="HWB4" s="74"/>
      <c r="HWC4" s="74"/>
      <c r="HWD4" s="74"/>
      <c r="HWE4" s="74"/>
      <c r="HWF4" s="74"/>
      <c r="HWG4" s="73"/>
      <c r="HWH4" s="74"/>
      <c r="HWI4" s="74"/>
      <c r="HWJ4" s="74"/>
      <c r="HWK4" s="74"/>
      <c r="HWL4" s="74"/>
      <c r="HWM4" s="73"/>
      <c r="HWN4" s="74"/>
      <c r="HWO4" s="74"/>
      <c r="HWP4" s="74"/>
      <c r="HWQ4" s="74"/>
      <c r="HWR4" s="74"/>
      <c r="HWS4" s="73"/>
      <c r="HWT4" s="74"/>
      <c r="HWU4" s="74"/>
      <c r="HWV4" s="74"/>
      <c r="HWW4" s="74"/>
      <c r="HWX4" s="74"/>
      <c r="HWY4" s="73"/>
      <c r="HWZ4" s="74"/>
      <c r="HXA4" s="74"/>
      <c r="HXB4" s="74"/>
      <c r="HXC4" s="74"/>
      <c r="HXD4" s="74"/>
      <c r="HXE4" s="73"/>
      <c r="HXF4" s="74"/>
      <c r="HXG4" s="74"/>
      <c r="HXH4" s="74"/>
      <c r="HXI4" s="74"/>
      <c r="HXJ4" s="74"/>
      <c r="HXK4" s="73"/>
      <c r="HXL4" s="74"/>
      <c r="HXM4" s="74"/>
      <c r="HXN4" s="74"/>
      <c r="HXO4" s="74"/>
      <c r="HXP4" s="74"/>
      <c r="HXQ4" s="73"/>
      <c r="HXR4" s="74"/>
      <c r="HXS4" s="74"/>
      <c r="HXT4" s="74"/>
      <c r="HXU4" s="74"/>
      <c r="HXV4" s="74"/>
      <c r="HXW4" s="73"/>
      <c r="HXX4" s="74"/>
      <c r="HXY4" s="74"/>
      <c r="HXZ4" s="74"/>
      <c r="HYA4" s="74"/>
      <c r="HYB4" s="74"/>
      <c r="HYC4" s="73"/>
      <c r="HYD4" s="74"/>
      <c r="HYE4" s="74"/>
      <c r="HYF4" s="74"/>
      <c r="HYG4" s="74"/>
      <c r="HYH4" s="74"/>
      <c r="HYI4" s="73"/>
      <c r="HYJ4" s="74"/>
      <c r="HYK4" s="74"/>
      <c r="HYL4" s="74"/>
      <c r="HYM4" s="74"/>
      <c r="HYN4" s="74"/>
      <c r="HYO4" s="73"/>
      <c r="HYP4" s="74"/>
      <c r="HYQ4" s="74"/>
      <c r="HYR4" s="74"/>
      <c r="HYS4" s="74"/>
      <c r="HYT4" s="74"/>
      <c r="HYU4" s="73"/>
      <c r="HYV4" s="74"/>
      <c r="HYW4" s="74"/>
      <c r="HYX4" s="74"/>
      <c r="HYY4" s="74"/>
      <c r="HYZ4" s="74"/>
      <c r="HZA4" s="73"/>
      <c r="HZB4" s="74"/>
      <c r="HZC4" s="74"/>
      <c r="HZD4" s="74"/>
      <c r="HZE4" s="74"/>
      <c r="HZF4" s="74"/>
      <c r="HZG4" s="73"/>
      <c r="HZH4" s="74"/>
      <c r="HZI4" s="74"/>
      <c r="HZJ4" s="74"/>
      <c r="HZK4" s="74"/>
      <c r="HZL4" s="74"/>
      <c r="HZM4" s="73"/>
      <c r="HZN4" s="74"/>
      <c r="HZO4" s="74"/>
      <c r="HZP4" s="74"/>
      <c r="HZQ4" s="74"/>
      <c r="HZR4" s="74"/>
      <c r="HZS4" s="73"/>
      <c r="HZT4" s="74"/>
      <c r="HZU4" s="74"/>
      <c r="HZV4" s="74"/>
      <c r="HZW4" s="74"/>
      <c r="HZX4" s="74"/>
      <c r="HZY4" s="73"/>
      <c r="HZZ4" s="74"/>
      <c r="IAA4" s="74"/>
      <c r="IAB4" s="74"/>
      <c r="IAC4" s="74"/>
      <c r="IAD4" s="74"/>
      <c r="IAE4" s="73"/>
      <c r="IAF4" s="74"/>
      <c r="IAG4" s="74"/>
      <c r="IAH4" s="74"/>
      <c r="IAI4" s="74"/>
      <c r="IAJ4" s="74"/>
      <c r="IAK4" s="73"/>
      <c r="IAL4" s="74"/>
      <c r="IAM4" s="74"/>
      <c r="IAN4" s="74"/>
      <c r="IAO4" s="74"/>
      <c r="IAP4" s="74"/>
      <c r="IAQ4" s="73"/>
      <c r="IAR4" s="74"/>
      <c r="IAS4" s="74"/>
      <c r="IAT4" s="74"/>
      <c r="IAU4" s="74"/>
      <c r="IAV4" s="74"/>
      <c r="IAW4" s="73"/>
      <c r="IAX4" s="74"/>
      <c r="IAY4" s="74"/>
      <c r="IAZ4" s="74"/>
      <c r="IBA4" s="74"/>
      <c r="IBB4" s="74"/>
      <c r="IBC4" s="73"/>
      <c r="IBD4" s="74"/>
      <c r="IBE4" s="74"/>
      <c r="IBF4" s="74"/>
      <c r="IBG4" s="74"/>
      <c r="IBH4" s="74"/>
      <c r="IBI4" s="73"/>
      <c r="IBJ4" s="74"/>
      <c r="IBK4" s="74"/>
      <c r="IBL4" s="74"/>
      <c r="IBM4" s="74"/>
      <c r="IBN4" s="74"/>
      <c r="IBO4" s="73"/>
      <c r="IBP4" s="74"/>
      <c r="IBQ4" s="74"/>
      <c r="IBR4" s="74"/>
      <c r="IBS4" s="74"/>
      <c r="IBT4" s="74"/>
      <c r="IBU4" s="73"/>
      <c r="IBV4" s="74"/>
      <c r="IBW4" s="74"/>
      <c r="IBX4" s="74"/>
      <c r="IBY4" s="74"/>
      <c r="IBZ4" s="74"/>
      <c r="ICA4" s="73"/>
      <c r="ICB4" s="74"/>
      <c r="ICC4" s="74"/>
      <c r="ICD4" s="74"/>
      <c r="ICE4" s="74"/>
      <c r="ICF4" s="74"/>
      <c r="ICG4" s="73"/>
      <c r="ICH4" s="74"/>
      <c r="ICI4" s="74"/>
      <c r="ICJ4" s="74"/>
      <c r="ICK4" s="74"/>
      <c r="ICL4" s="74"/>
      <c r="ICM4" s="73"/>
      <c r="ICN4" s="74"/>
      <c r="ICO4" s="74"/>
      <c r="ICP4" s="74"/>
      <c r="ICQ4" s="74"/>
      <c r="ICR4" s="74"/>
      <c r="ICS4" s="73"/>
      <c r="ICT4" s="74"/>
      <c r="ICU4" s="74"/>
      <c r="ICV4" s="74"/>
      <c r="ICW4" s="74"/>
      <c r="ICX4" s="74"/>
      <c r="ICY4" s="73"/>
      <c r="ICZ4" s="74"/>
      <c r="IDA4" s="74"/>
      <c r="IDB4" s="74"/>
      <c r="IDC4" s="74"/>
      <c r="IDD4" s="74"/>
      <c r="IDE4" s="73"/>
      <c r="IDF4" s="74"/>
      <c r="IDG4" s="74"/>
      <c r="IDH4" s="74"/>
      <c r="IDI4" s="74"/>
      <c r="IDJ4" s="74"/>
      <c r="IDK4" s="73"/>
      <c r="IDL4" s="74"/>
      <c r="IDM4" s="74"/>
      <c r="IDN4" s="74"/>
      <c r="IDO4" s="74"/>
      <c r="IDP4" s="74"/>
      <c r="IDQ4" s="73"/>
      <c r="IDR4" s="74"/>
      <c r="IDS4" s="74"/>
      <c r="IDT4" s="74"/>
      <c r="IDU4" s="74"/>
      <c r="IDV4" s="74"/>
      <c r="IDW4" s="73"/>
      <c r="IDX4" s="74"/>
      <c r="IDY4" s="74"/>
      <c r="IDZ4" s="74"/>
      <c r="IEA4" s="74"/>
      <c r="IEB4" s="74"/>
      <c r="IEC4" s="73"/>
      <c r="IED4" s="74"/>
      <c r="IEE4" s="74"/>
      <c r="IEF4" s="74"/>
      <c r="IEG4" s="74"/>
      <c r="IEH4" s="74"/>
      <c r="IEI4" s="73"/>
      <c r="IEJ4" s="74"/>
      <c r="IEK4" s="74"/>
      <c r="IEL4" s="74"/>
      <c r="IEM4" s="74"/>
      <c r="IEN4" s="74"/>
      <c r="IEO4" s="73"/>
      <c r="IEP4" s="74"/>
      <c r="IEQ4" s="74"/>
      <c r="IER4" s="74"/>
      <c r="IES4" s="74"/>
      <c r="IET4" s="74"/>
      <c r="IEU4" s="73"/>
      <c r="IEV4" s="74"/>
      <c r="IEW4" s="74"/>
      <c r="IEX4" s="74"/>
      <c r="IEY4" s="74"/>
      <c r="IEZ4" s="74"/>
      <c r="IFA4" s="73"/>
      <c r="IFB4" s="74"/>
      <c r="IFC4" s="74"/>
      <c r="IFD4" s="74"/>
      <c r="IFE4" s="74"/>
      <c r="IFF4" s="74"/>
      <c r="IFG4" s="73"/>
      <c r="IFH4" s="74"/>
      <c r="IFI4" s="74"/>
      <c r="IFJ4" s="74"/>
      <c r="IFK4" s="74"/>
      <c r="IFL4" s="74"/>
      <c r="IFM4" s="73"/>
      <c r="IFN4" s="74"/>
      <c r="IFO4" s="74"/>
      <c r="IFP4" s="74"/>
      <c r="IFQ4" s="74"/>
      <c r="IFR4" s="74"/>
      <c r="IFS4" s="73"/>
      <c r="IFT4" s="74"/>
      <c r="IFU4" s="74"/>
      <c r="IFV4" s="74"/>
      <c r="IFW4" s="74"/>
      <c r="IFX4" s="74"/>
      <c r="IFY4" s="73"/>
      <c r="IFZ4" s="74"/>
      <c r="IGA4" s="74"/>
      <c r="IGB4" s="74"/>
      <c r="IGC4" s="74"/>
      <c r="IGD4" s="74"/>
      <c r="IGE4" s="73"/>
      <c r="IGF4" s="74"/>
      <c r="IGG4" s="74"/>
      <c r="IGH4" s="74"/>
      <c r="IGI4" s="74"/>
      <c r="IGJ4" s="74"/>
      <c r="IGK4" s="73"/>
      <c r="IGL4" s="74"/>
      <c r="IGM4" s="74"/>
      <c r="IGN4" s="74"/>
      <c r="IGO4" s="74"/>
      <c r="IGP4" s="74"/>
      <c r="IGQ4" s="73"/>
      <c r="IGR4" s="74"/>
      <c r="IGS4" s="74"/>
      <c r="IGT4" s="74"/>
      <c r="IGU4" s="74"/>
      <c r="IGV4" s="74"/>
      <c r="IGW4" s="73"/>
      <c r="IGX4" s="74"/>
      <c r="IGY4" s="74"/>
      <c r="IGZ4" s="74"/>
      <c r="IHA4" s="74"/>
      <c r="IHB4" s="74"/>
      <c r="IHC4" s="73"/>
      <c r="IHD4" s="74"/>
      <c r="IHE4" s="74"/>
      <c r="IHF4" s="74"/>
      <c r="IHG4" s="74"/>
      <c r="IHH4" s="74"/>
      <c r="IHI4" s="73"/>
      <c r="IHJ4" s="74"/>
      <c r="IHK4" s="74"/>
      <c r="IHL4" s="74"/>
      <c r="IHM4" s="74"/>
      <c r="IHN4" s="74"/>
      <c r="IHO4" s="73"/>
      <c r="IHP4" s="74"/>
      <c r="IHQ4" s="74"/>
      <c r="IHR4" s="74"/>
      <c r="IHS4" s="74"/>
      <c r="IHT4" s="74"/>
      <c r="IHU4" s="73"/>
      <c r="IHV4" s="74"/>
      <c r="IHW4" s="74"/>
      <c r="IHX4" s="74"/>
      <c r="IHY4" s="74"/>
      <c r="IHZ4" s="74"/>
      <c r="IIA4" s="73"/>
      <c r="IIB4" s="74"/>
      <c r="IIC4" s="74"/>
      <c r="IID4" s="74"/>
      <c r="IIE4" s="74"/>
      <c r="IIF4" s="74"/>
      <c r="IIG4" s="73"/>
      <c r="IIH4" s="74"/>
      <c r="III4" s="74"/>
      <c r="IIJ4" s="74"/>
      <c r="IIK4" s="74"/>
      <c r="IIL4" s="74"/>
      <c r="IIM4" s="73"/>
      <c r="IIN4" s="74"/>
      <c r="IIO4" s="74"/>
      <c r="IIP4" s="74"/>
      <c r="IIQ4" s="74"/>
      <c r="IIR4" s="74"/>
      <c r="IIS4" s="73"/>
      <c r="IIT4" s="74"/>
      <c r="IIU4" s="74"/>
      <c r="IIV4" s="74"/>
      <c r="IIW4" s="74"/>
      <c r="IIX4" s="74"/>
      <c r="IIY4" s="73"/>
      <c r="IIZ4" s="74"/>
      <c r="IJA4" s="74"/>
      <c r="IJB4" s="74"/>
      <c r="IJC4" s="74"/>
      <c r="IJD4" s="74"/>
      <c r="IJE4" s="73"/>
      <c r="IJF4" s="74"/>
      <c r="IJG4" s="74"/>
      <c r="IJH4" s="74"/>
      <c r="IJI4" s="74"/>
      <c r="IJJ4" s="74"/>
      <c r="IJK4" s="73"/>
      <c r="IJL4" s="74"/>
      <c r="IJM4" s="74"/>
      <c r="IJN4" s="74"/>
      <c r="IJO4" s="74"/>
      <c r="IJP4" s="74"/>
      <c r="IJQ4" s="73"/>
      <c r="IJR4" s="74"/>
      <c r="IJS4" s="74"/>
      <c r="IJT4" s="74"/>
      <c r="IJU4" s="74"/>
      <c r="IJV4" s="74"/>
      <c r="IJW4" s="73"/>
      <c r="IJX4" s="74"/>
      <c r="IJY4" s="74"/>
      <c r="IJZ4" s="74"/>
      <c r="IKA4" s="74"/>
      <c r="IKB4" s="74"/>
      <c r="IKC4" s="73"/>
      <c r="IKD4" s="74"/>
      <c r="IKE4" s="74"/>
      <c r="IKF4" s="74"/>
      <c r="IKG4" s="74"/>
      <c r="IKH4" s="74"/>
      <c r="IKI4" s="73"/>
      <c r="IKJ4" s="74"/>
      <c r="IKK4" s="74"/>
      <c r="IKL4" s="74"/>
      <c r="IKM4" s="74"/>
      <c r="IKN4" s="74"/>
      <c r="IKO4" s="73"/>
      <c r="IKP4" s="74"/>
      <c r="IKQ4" s="74"/>
      <c r="IKR4" s="74"/>
      <c r="IKS4" s="74"/>
      <c r="IKT4" s="74"/>
      <c r="IKU4" s="73"/>
      <c r="IKV4" s="74"/>
      <c r="IKW4" s="74"/>
      <c r="IKX4" s="74"/>
      <c r="IKY4" s="74"/>
      <c r="IKZ4" s="74"/>
      <c r="ILA4" s="73"/>
      <c r="ILB4" s="74"/>
      <c r="ILC4" s="74"/>
      <c r="ILD4" s="74"/>
      <c r="ILE4" s="74"/>
      <c r="ILF4" s="74"/>
      <c r="ILG4" s="73"/>
      <c r="ILH4" s="74"/>
      <c r="ILI4" s="74"/>
      <c r="ILJ4" s="74"/>
      <c r="ILK4" s="74"/>
      <c r="ILL4" s="74"/>
      <c r="ILM4" s="73"/>
      <c r="ILN4" s="74"/>
      <c r="ILO4" s="74"/>
      <c r="ILP4" s="74"/>
      <c r="ILQ4" s="74"/>
      <c r="ILR4" s="74"/>
      <c r="ILS4" s="73"/>
      <c r="ILT4" s="74"/>
      <c r="ILU4" s="74"/>
      <c r="ILV4" s="74"/>
      <c r="ILW4" s="74"/>
      <c r="ILX4" s="74"/>
      <c r="ILY4" s="73"/>
      <c r="ILZ4" s="74"/>
      <c r="IMA4" s="74"/>
      <c r="IMB4" s="74"/>
      <c r="IMC4" s="74"/>
      <c r="IMD4" s="74"/>
      <c r="IME4" s="73"/>
      <c r="IMF4" s="74"/>
      <c r="IMG4" s="74"/>
      <c r="IMH4" s="74"/>
      <c r="IMI4" s="74"/>
      <c r="IMJ4" s="74"/>
      <c r="IMK4" s="73"/>
      <c r="IML4" s="74"/>
      <c r="IMM4" s="74"/>
      <c r="IMN4" s="74"/>
      <c r="IMO4" s="74"/>
      <c r="IMP4" s="74"/>
      <c r="IMQ4" s="73"/>
      <c r="IMR4" s="74"/>
      <c r="IMS4" s="74"/>
      <c r="IMT4" s="74"/>
      <c r="IMU4" s="74"/>
      <c r="IMV4" s="74"/>
      <c r="IMW4" s="73"/>
      <c r="IMX4" s="74"/>
      <c r="IMY4" s="74"/>
      <c r="IMZ4" s="74"/>
      <c r="INA4" s="74"/>
      <c r="INB4" s="74"/>
      <c r="INC4" s="73"/>
      <c r="IND4" s="74"/>
      <c r="INE4" s="74"/>
      <c r="INF4" s="74"/>
      <c r="ING4" s="74"/>
      <c r="INH4" s="74"/>
      <c r="INI4" s="73"/>
      <c r="INJ4" s="74"/>
      <c r="INK4" s="74"/>
      <c r="INL4" s="74"/>
      <c r="INM4" s="74"/>
      <c r="INN4" s="74"/>
      <c r="INO4" s="73"/>
      <c r="INP4" s="74"/>
      <c r="INQ4" s="74"/>
      <c r="INR4" s="74"/>
      <c r="INS4" s="74"/>
      <c r="INT4" s="74"/>
      <c r="INU4" s="73"/>
      <c r="INV4" s="74"/>
      <c r="INW4" s="74"/>
      <c r="INX4" s="74"/>
      <c r="INY4" s="74"/>
      <c r="INZ4" s="74"/>
      <c r="IOA4" s="73"/>
      <c r="IOB4" s="74"/>
      <c r="IOC4" s="74"/>
      <c r="IOD4" s="74"/>
      <c r="IOE4" s="74"/>
      <c r="IOF4" s="74"/>
      <c r="IOG4" s="73"/>
      <c r="IOH4" s="74"/>
      <c r="IOI4" s="74"/>
      <c r="IOJ4" s="74"/>
      <c r="IOK4" s="74"/>
      <c r="IOL4" s="74"/>
      <c r="IOM4" s="73"/>
      <c r="ION4" s="74"/>
      <c r="IOO4" s="74"/>
      <c r="IOP4" s="74"/>
      <c r="IOQ4" s="74"/>
      <c r="IOR4" s="74"/>
      <c r="IOS4" s="73"/>
      <c r="IOT4" s="74"/>
      <c r="IOU4" s="74"/>
      <c r="IOV4" s="74"/>
      <c r="IOW4" s="74"/>
      <c r="IOX4" s="74"/>
      <c r="IOY4" s="73"/>
      <c r="IOZ4" s="74"/>
      <c r="IPA4" s="74"/>
      <c r="IPB4" s="74"/>
      <c r="IPC4" s="74"/>
      <c r="IPD4" s="74"/>
      <c r="IPE4" s="73"/>
      <c r="IPF4" s="74"/>
      <c r="IPG4" s="74"/>
      <c r="IPH4" s="74"/>
      <c r="IPI4" s="74"/>
      <c r="IPJ4" s="74"/>
      <c r="IPK4" s="73"/>
      <c r="IPL4" s="74"/>
      <c r="IPM4" s="74"/>
      <c r="IPN4" s="74"/>
      <c r="IPO4" s="74"/>
      <c r="IPP4" s="74"/>
      <c r="IPQ4" s="73"/>
      <c r="IPR4" s="74"/>
      <c r="IPS4" s="74"/>
      <c r="IPT4" s="74"/>
      <c r="IPU4" s="74"/>
      <c r="IPV4" s="74"/>
      <c r="IPW4" s="73"/>
      <c r="IPX4" s="74"/>
      <c r="IPY4" s="74"/>
      <c r="IPZ4" s="74"/>
      <c r="IQA4" s="74"/>
      <c r="IQB4" s="74"/>
      <c r="IQC4" s="73"/>
      <c r="IQD4" s="74"/>
      <c r="IQE4" s="74"/>
      <c r="IQF4" s="74"/>
      <c r="IQG4" s="74"/>
      <c r="IQH4" s="74"/>
      <c r="IQI4" s="73"/>
      <c r="IQJ4" s="74"/>
      <c r="IQK4" s="74"/>
      <c r="IQL4" s="74"/>
      <c r="IQM4" s="74"/>
      <c r="IQN4" s="74"/>
      <c r="IQO4" s="73"/>
      <c r="IQP4" s="74"/>
      <c r="IQQ4" s="74"/>
      <c r="IQR4" s="74"/>
      <c r="IQS4" s="74"/>
      <c r="IQT4" s="74"/>
      <c r="IQU4" s="73"/>
      <c r="IQV4" s="74"/>
      <c r="IQW4" s="74"/>
      <c r="IQX4" s="74"/>
      <c r="IQY4" s="74"/>
      <c r="IQZ4" s="74"/>
      <c r="IRA4" s="73"/>
      <c r="IRB4" s="74"/>
      <c r="IRC4" s="74"/>
      <c r="IRD4" s="74"/>
      <c r="IRE4" s="74"/>
      <c r="IRF4" s="74"/>
      <c r="IRG4" s="73"/>
      <c r="IRH4" s="74"/>
      <c r="IRI4" s="74"/>
      <c r="IRJ4" s="74"/>
      <c r="IRK4" s="74"/>
      <c r="IRL4" s="74"/>
      <c r="IRM4" s="73"/>
      <c r="IRN4" s="74"/>
      <c r="IRO4" s="74"/>
      <c r="IRP4" s="74"/>
      <c r="IRQ4" s="74"/>
      <c r="IRR4" s="74"/>
      <c r="IRS4" s="73"/>
      <c r="IRT4" s="74"/>
      <c r="IRU4" s="74"/>
      <c r="IRV4" s="74"/>
      <c r="IRW4" s="74"/>
      <c r="IRX4" s="74"/>
      <c r="IRY4" s="73"/>
      <c r="IRZ4" s="74"/>
      <c r="ISA4" s="74"/>
      <c r="ISB4" s="74"/>
      <c r="ISC4" s="74"/>
      <c r="ISD4" s="74"/>
      <c r="ISE4" s="73"/>
      <c r="ISF4" s="74"/>
      <c r="ISG4" s="74"/>
      <c r="ISH4" s="74"/>
      <c r="ISI4" s="74"/>
      <c r="ISJ4" s="74"/>
      <c r="ISK4" s="73"/>
      <c r="ISL4" s="74"/>
      <c r="ISM4" s="74"/>
      <c r="ISN4" s="74"/>
      <c r="ISO4" s="74"/>
      <c r="ISP4" s="74"/>
      <c r="ISQ4" s="73"/>
      <c r="ISR4" s="74"/>
      <c r="ISS4" s="74"/>
      <c r="IST4" s="74"/>
      <c r="ISU4" s="74"/>
      <c r="ISV4" s="74"/>
      <c r="ISW4" s="73"/>
      <c r="ISX4" s="74"/>
      <c r="ISY4" s="74"/>
      <c r="ISZ4" s="74"/>
      <c r="ITA4" s="74"/>
      <c r="ITB4" s="74"/>
      <c r="ITC4" s="73"/>
      <c r="ITD4" s="74"/>
      <c r="ITE4" s="74"/>
      <c r="ITF4" s="74"/>
      <c r="ITG4" s="74"/>
      <c r="ITH4" s="74"/>
      <c r="ITI4" s="73"/>
      <c r="ITJ4" s="74"/>
      <c r="ITK4" s="74"/>
      <c r="ITL4" s="74"/>
      <c r="ITM4" s="74"/>
      <c r="ITN4" s="74"/>
      <c r="ITO4" s="73"/>
      <c r="ITP4" s="74"/>
      <c r="ITQ4" s="74"/>
      <c r="ITR4" s="74"/>
      <c r="ITS4" s="74"/>
      <c r="ITT4" s="74"/>
      <c r="ITU4" s="73"/>
      <c r="ITV4" s="74"/>
      <c r="ITW4" s="74"/>
      <c r="ITX4" s="74"/>
      <c r="ITY4" s="74"/>
      <c r="ITZ4" s="74"/>
      <c r="IUA4" s="73"/>
      <c r="IUB4" s="74"/>
      <c r="IUC4" s="74"/>
      <c r="IUD4" s="74"/>
      <c r="IUE4" s="74"/>
      <c r="IUF4" s="74"/>
      <c r="IUG4" s="73"/>
      <c r="IUH4" s="74"/>
      <c r="IUI4" s="74"/>
      <c r="IUJ4" s="74"/>
      <c r="IUK4" s="74"/>
      <c r="IUL4" s="74"/>
      <c r="IUM4" s="73"/>
      <c r="IUN4" s="74"/>
      <c r="IUO4" s="74"/>
      <c r="IUP4" s="74"/>
      <c r="IUQ4" s="74"/>
      <c r="IUR4" s="74"/>
      <c r="IUS4" s="73"/>
      <c r="IUT4" s="74"/>
      <c r="IUU4" s="74"/>
      <c r="IUV4" s="74"/>
      <c r="IUW4" s="74"/>
      <c r="IUX4" s="74"/>
      <c r="IUY4" s="73"/>
      <c r="IUZ4" s="74"/>
      <c r="IVA4" s="74"/>
      <c r="IVB4" s="74"/>
      <c r="IVC4" s="74"/>
      <c r="IVD4" s="74"/>
      <c r="IVE4" s="73"/>
      <c r="IVF4" s="74"/>
      <c r="IVG4" s="74"/>
      <c r="IVH4" s="74"/>
      <c r="IVI4" s="74"/>
      <c r="IVJ4" s="74"/>
      <c r="IVK4" s="73"/>
      <c r="IVL4" s="74"/>
      <c r="IVM4" s="74"/>
      <c r="IVN4" s="74"/>
      <c r="IVO4" s="74"/>
      <c r="IVP4" s="74"/>
      <c r="IVQ4" s="73"/>
      <c r="IVR4" s="74"/>
      <c r="IVS4" s="74"/>
      <c r="IVT4" s="74"/>
      <c r="IVU4" s="74"/>
      <c r="IVV4" s="74"/>
      <c r="IVW4" s="73"/>
      <c r="IVX4" s="74"/>
      <c r="IVY4" s="74"/>
      <c r="IVZ4" s="74"/>
      <c r="IWA4" s="74"/>
      <c r="IWB4" s="74"/>
      <c r="IWC4" s="73"/>
      <c r="IWD4" s="74"/>
      <c r="IWE4" s="74"/>
      <c r="IWF4" s="74"/>
      <c r="IWG4" s="74"/>
      <c r="IWH4" s="74"/>
      <c r="IWI4" s="73"/>
      <c r="IWJ4" s="74"/>
      <c r="IWK4" s="74"/>
      <c r="IWL4" s="74"/>
      <c r="IWM4" s="74"/>
      <c r="IWN4" s="74"/>
      <c r="IWO4" s="73"/>
      <c r="IWP4" s="74"/>
      <c r="IWQ4" s="74"/>
      <c r="IWR4" s="74"/>
      <c r="IWS4" s="74"/>
      <c r="IWT4" s="74"/>
      <c r="IWU4" s="73"/>
      <c r="IWV4" s="74"/>
      <c r="IWW4" s="74"/>
      <c r="IWX4" s="74"/>
      <c r="IWY4" s="74"/>
      <c r="IWZ4" s="74"/>
      <c r="IXA4" s="73"/>
      <c r="IXB4" s="74"/>
      <c r="IXC4" s="74"/>
      <c r="IXD4" s="74"/>
      <c r="IXE4" s="74"/>
      <c r="IXF4" s="74"/>
      <c r="IXG4" s="73"/>
      <c r="IXH4" s="74"/>
      <c r="IXI4" s="74"/>
      <c r="IXJ4" s="74"/>
      <c r="IXK4" s="74"/>
      <c r="IXL4" s="74"/>
      <c r="IXM4" s="73"/>
      <c r="IXN4" s="74"/>
      <c r="IXO4" s="74"/>
      <c r="IXP4" s="74"/>
      <c r="IXQ4" s="74"/>
      <c r="IXR4" s="74"/>
      <c r="IXS4" s="73"/>
      <c r="IXT4" s="74"/>
      <c r="IXU4" s="74"/>
      <c r="IXV4" s="74"/>
      <c r="IXW4" s="74"/>
      <c r="IXX4" s="74"/>
      <c r="IXY4" s="73"/>
      <c r="IXZ4" s="74"/>
      <c r="IYA4" s="74"/>
      <c r="IYB4" s="74"/>
      <c r="IYC4" s="74"/>
      <c r="IYD4" s="74"/>
      <c r="IYE4" s="73"/>
      <c r="IYF4" s="74"/>
      <c r="IYG4" s="74"/>
      <c r="IYH4" s="74"/>
      <c r="IYI4" s="74"/>
      <c r="IYJ4" s="74"/>
      <c r="IYK4" s="73"/>
      <c r="IYL4" s="74"/>
      <c r="IYM4" s="74"/>
      <c r="IYN4" s="74"/>
      <c r="IYO4" s="74"/>
      <c r="IYP4" s="74"/>
      <c r="IYQ4" s="73"/>
      <c r="IYR4" s="74"/>
      <c r="IYS4" s="74"/>
      <c r="IYT4" s="74"/>
      <c r="IYU4" s="74"/>
      <c r="IYV4" s="74"/>
      <c r="IYW4" s="73"/>
      <c r="IYX4" s="74"/>
      <c r="IYY4" s="74"/>
      <c r="IYZ4" s="74"/>
      <c r="IZA4" s="74"/>
      <c r="IZB4" s="74"/>
      <c r="IZC4" s="73"/>
      <c r="IZD4" s="74"/>
      <c r="IZE4" s="74"/>
      <c r="IZF4" s="74"/>
      <c r="IZG4" s="74"/>
      <c r="IZH4" s="74"/>
      <c r="IZI4" s="73"/>
      <c r="IZJ4" s="74"/>
      <c r="IZK4" s="74"/>
      <c r="IZL4" s="74"/>
      <c r="IZM4" s="74"/>
      <c r="IZN4" s="74"/>
      <c r="IZO4" s="73"/>
      <c r="IZP4" s="74"/>
      <c r="IZQ4" s="74"/>
      <c r="IZR4" s="74"/>
      <c r="IZS4" s="74"/>
      <c r="IZT4" s="74"/>
      <c r="IZU4" s="73"/>
      <c r="IZV4" s="74"/>
      <c r="IZW4" s="74"/>
      <c r="IZX4" s="74"/>
      <c r="IZY4" s="74"/>
      <c r="IZZ4" s="74"/>
      <c r="JAA4" s="73"/>
      <c r="JAB4" s="74"/>
      <c r="JAC4" s="74"/>
      <c r="JAD4" s="74"/>
      <c r="JAE4" s="74"/>
      <c r="JAF4" s="74"/>
      <c r="JAG4" s="73"/>
      <c r="JAH4" s="74"/>
      <c r="JAI4" s="74"/>
      <c r="JAJ4" s="74"/>
      <c r="JAK4" s="74"/>
      <c r="JAL4" s="74"/>
      <c r="JAM4" s="73"/>
      <c r="JAN4" s="74"/>
      <c r="JAO4" s="74"/>
      <c r="JAP4" s="74"/>
      <c r="JAQ4" s="74"/>
      <c r="JAR4" s="74"/>
      <c r="JAS4" s="73"/>
      <c r="JAT4" s="74"/>
      <c r="JAU4" s="74"/>
      <c r="JAV4" s="74"/>
      <c r="JAW4" s="74"/>
      <c r="JAX4" s="74"/>
      <c r="JAY4" s="73"/>
      <c r="JAZ4" s="74"/>
      <c r="JBA4" s="74"/>
      <c r="JBB4" s="74"/>
      <c r="JBC4" s="74"/>
      <c r="JBD4" s="74"/>
      <c r="JBE4" s="73"/>
      <c r="JBF4" s="74"/>
      <c r="JBG4" s="74"/>
      <c r="JBH4" s="74"/>
      <c r="JBI4" s="74"/>
      <c r="JBJ4" s="74"/>
      <c r="JBK4" s="73"/>
      <c r="JBL4" s="74"/>
      <c r="JBM4" s="74"/>
      <c r="JBN4" s="74"/>
      <c r="JBO4" s="74"/>
      <c r="JBP4" s="74"/>
      <c r="JBQ4" s="73"/>
      <c r="JBR4" s="74"/>
      <c r="JBS4" s="74"/>
      <c r="JBT4" s="74"/>
      <c r="JBU4" s="74"/>
      <c r="JBV4" s="74"/>
      <c r="JBW4" s="73"/>
      <c r="JBX4" s="74"/>
      <c r="JBY4" s="74"/>
      <c r="JBZ4" s="74"/>
      <c r="JCA4" s="74"/>
      <c r="JCB4" s="74"/>
      <c r="JCC4" s="73"/>
      <c r="JCD4" s="74"/>
      <c r="JCE4" s="74"/>
      <c r="JCF4" s="74"/>
      <c r="JCG4" s="74"/>
      <c r="JCH4" s="74"/>
      <c r="JCI4" s="73"/>
      <c r="JCJ4" s="74"/>
      <c r="JCK4" s="74"/>
      <c r="JCL4" s="74"/>
      <c r="JCM4" s="74"/>
      <c r="JCN4" s="74"/>
      <c r="JCO4" s="73"/>
      <c r="JCP4" s="74"/>
      <c r="JCQ4" s="74"/>
      <c r="JCR4" s="74"/>
      <c r="JCS4" s="74"/>
      <c r="JCT4" s="74"/>
      <c r="JCU4" s="73"/>
      <c r="JCV4" s="74"/>
      <c r="JCW4" s="74"/>
      <c r="JCX4" s="74"/>
      <c r="JCY4" s="74"/>
      <c r="JCZ4" s="74"/>
      <c r="JDA4" s="73"/>
      <c r="JDB4" s="74"/>
      <c r="JDC4" s="74"/>
      <c r="JDD4" s="74"/>
      <c r="JDE4" s="74"/>
      <c r="JDF4" s="74"/>
      <c r="JDG4" s="73"/>
      <c r="JDH4" s="74"/>
      <c r="JDI4" s="74"/>
      <c r="JDJ4" s="74"/>
      <c r="JDK4" s="74"/>
      <c r="JDL4" s="74"/>
      <c r="JDM4" s="73"/>
      <c r="JDN4" s="74"/>
      <c r="JDO4" s="74"/>
      <c r="JDP4" s="74"/>
      <c r="JDQ4" s="74"/>
      <c r="JDR4" s="74"/>
      <c r="JDS4" s="73"/>
      <c r="JDT4" s="74"/>
      <c r="JDU4" s="74"/>
      <c r="JDV4" s="74"/>
      <c r="JDW4" s="74"/>
      <c r="JDX4" s="74"/>
      <c r="JDY4" s="73"/>
      <c r="JDZ4" s="74"/>
      <c r="JEA4" s="74"/>
      <c r="JEB4" s="74"/>
      <c r="JEC4" s="74"/>
      <c r="JED4" s="74"/>
      <c r="JEE4" s="73"/>
      <c r="JEF4" s="74"/>
      <c r="JEG4" s="74"/>
      <c r="JEH4" s="74"/>
      <c r="JEI4" s="74"/>
      <c r="JEJ4" s="74"/>
      <c r="JEK4" s="73"/>
      <c r="JEL4" s="74"/>
      <c r="JEM4" s="74"/>
      <c r="JEN4" s="74"/>
      <c r="JEO4" s="74"/>
      <c r="JEP4" s="74"/>
      <c r="JEQ4" s="73"/>
      <c r="JER4" s="74"/>
      <c r="JES4" s="74"/>
      <c r="JET4" s="74"/>
      <c r="JEU4" s="74"/>
      <c r="JEV4" s="74"/>
      <c r="JEW4" s="73"/>
      <c r="JEX4" s="74"/>
      <c r="JEY4" s="74"/>
      <c r="JEZ4" s="74"/>
      <c r="JFA4" s="74"/>
      <c r="JFB4" s="74"/>
      <c r="JFC4" s="73"/>
      <c r="JFD4" s="74"/>
      <c r="JFE4" s="74"/>
      <c r="JFF4" s="74"/>
      <c r="JFG4" s="74"/>
      <c r="JFH4" s="74"/>
      <c r="JFI4" s="73"/>
      <c r="JFJ4" s="74"/>
      <c r="JFK4" s="74"/>
      <c r="JFL4" s="74"/>
      <c r="JFM4" s="74"/>
      <c r="JFN4" s="74"/>
      <c r="JFO4" s="73"/>
      <c r="JFP4" s="74"/>
      <c r="JFQ4" s="74"/>
      <c r="JFR4" s="74"/>
      <c r="JFS4" s="74"/>
      <c r="JFT4" s="74"/>
      <c r="JFU4" s="73"/>
      <c r="JFV4" s="74"/>
      <c r="JFW4" s="74"/>
      <c r="JFX4" s="74"/>
      <c r="JFY4" s="74"/>
      <c r="JFZ4" s="74"/>
      <c r="JGA4" s="73"/>
      <c r="JGB4" s="74"/>
      <c r="JGC4" s="74"/>
      <c r="JGD4" s="74"/>
      <c r="JGE4" s="74"/>
      <c r="JGF4" s="74"/>
      <c r="JGG4" s="73"/>
      <c r="JGH4" s="74"/>
      <c r="JGI4" s="74"/>
      <c r="JGJ4" s="74"/>
      <c r="JGK4" s="74"/>
      <c r="JGL4" s="74"/>
      <c r="JGM4" s="73"/>
      <c r="JGN4" s="74"/>
      <c r="JGO4" s="74"/>
      <c r="JGP4" s="74"/>
      <c r="JGQ4" s="74"/>
      <c r="JGR4" s="74"/>
      <c r="JGS4" s="73"/>
      <c r="JGT4" s="74"/>
      <c r="JGU4" s="74"/>
      <c r="JGV4" s="74"/>
      <c r="JGW4" s="74"/>
      <c r="JGX4" s="74"/>
      <c r="JGY4" s="73"/>
      <c r="JGZ4" s="74"/>
      <c r="JHA4" s="74"/>
      <c r="JHB4" s="74"/>
      <c r="JHC4" s="74"/>
      <c r="JHD4" s="74"/>
      <c r="JHE4" s="73"/>
      <c r="JHF4" s="74"/>
      <c r="JHG4" s="74"/>
      <c r="JHH4" s="74"/>
      <c r="JHI4" s="74"/>
      <c r="JHJ4" s="74"/>
      <c r="JHK4" s="73"/>
      <c r="JHL4" s="74"/>
      <c r="JHM4" s="74"/>
      <c r="JHN4" s="74"/>
      <c r="JHO4" s="74"/>
      <c r="JHP4" s="74"/>
      <c r="JHQ4" s="73"/>
      <c r="JHR4" s="74"/>
      <c r="JHS4" s="74"/>
      <c r="JHT4" s="74"/>
      <c r="JHU4" s="74"/>
      <c r="JHV4" s="74"/>
      <c r="JHW4" s="73"/>
      <c r="JHX4" s="74"/>
      <c r="JHY4" s="74"/>
      <c r="JHZ4" s="74"/>
      <c r="JIA4" s="74"/>
      <c r="JIB4" s="74"/>
      <c r="JIC4" s="73"/>
      <c r="JID4" s="74"/>
      <c r="JIE4" s="74"/>
      <c r="JIF4" s="74"/>
      <c r="JIG4" s="74"/>
      <c r="JIH4" s="74"/>
      <c r="JII4" s="73"/>
      <c r="JIJ4" s="74"/>
      <c r="JIK4" s="74"/>
      <c r="JIL4" s="74"/>
      <c r="JIM4" s="74"/>
      <c r="JIN4" s="74"/>
      <c r="JIO4" s="73"/>
      <c r="JIP4" s="74"/>
      <c r="JIQ4" s="74"/>
      <c r="JIR4" s="74"/>
      <c r="JIS4" s="74"/>
      <c r="JIT4" s="74"/>
      <c r="JIU4" s="73"/>
      <c r="JIV4" s="74"/>
      <c r="JIW4" s="74"/>
      <c r="JIX4" s="74"/>
      <c r="JIY4" s="74"/>
      <c r="JIZ4" s="74"/>
      <c r="JJA4" s="73"/>
      <c r="JJB4" s="74"/>
      <c r="JJC4" s="74"/>
      <c r="JJD4" s="74"/>
      <c r="JJE4" s="74"/>
      <c r="JJF4" s="74"/>
      <c r="JJG4" s="73"/>
      <c r="JJH4" s="74"/>
      <c r="JJI4" s="74"/>
      <c r="JJJ4" s="74"/>
      <c r="JJK4" s="74"/>
      <c r="JJL4" s="74"/>
      <c r="JJM4" s="73"/>
      <c r="JJN4" s="74"/>
      <c r="JJO4" s="74"/>
      <c r="JJP4" s="74"/>
      <c r="JJQ4" s="74"/>
      <c r="JJR4" s="74"/>
      <c r="JJS4" s="73"/>
      <c r="JJT4" s="74"/>
      <c r="JJU4" s="74"/>
      <c r="JJV4" s="74"/>
      <c r="JJW4" s="74"/>
      <c r="JJX4" s="74"/>
      <c r="JJY4" s="73"/>
      <c r="JJZ4" s="74"/>
      <c r="JKA4" s="74"/>
      <c r="JKB4" s="74"/>
      <c r="JKC4" s="74"/>
      <c r="JKD4" s="74"/>
      <c r="JKE4" s="73"/>
      <c r="JKF4" s="74"/>
      <c r="JKG4" s="74"/>
      <c r="JKH4" s="74"/>
      <c r="JKI4" s="74"/>
      <c r="JKJ4" s="74"/>
      <c r="JKK4" s="73"/>
      <c r="JKL4" s="74"/>
      <c r="JKM4" s="74"/>
      <c r="JKN4" s="74"/>
      <c r="JKO4" s="74"/>
      <c r="JKP4" s="74"/>
      <c r="JKQ4" s="73"/>
      <c r="JKR4" s="74"/>
      <c r="JKS4" s="74"/>
      <c r="JKT4" s="74"/>
      <c r="JKU4" s="74"/>
      <c r="JKV4" s="74"/>
      <c r="JKW4" s="73"/>
      <c r="JKX4" s="74"/>
      <c r="JKY4" s="74"/>
      <c r="JKZ4" s="74"/>
      <c r="JLA4" s="74"/>
      <c r="JLB4" s="74"/>
      <c r="JLC4" s="73"/>
      <c r="JLD4" s="74"/>
      <c r="JLE4" s="74"/>
      <c r="JLF4" s="74"/>
      <c r="JLG4" s="74"/>
      <c r="JLH4" s="74"/>
      <c r="JLI4" s="73"/>
      <c r="JLJ4" s="74"/>
      <c r="JLK4" s="74"/>
      <c r="JLL4" s="74"/>
      <c r="JLM4" s="74"/>
      <c r="JLN4" s="74"/>
      <c r="JLO4" s="73"/>
      <c r="JLP4" s="74"/>
      <c r="JLQ4" s="74"/>
      <c r="JLR4" s="74"/>
      <c r="JLS4" s="74"/>
      <c r="JLT4" s="74"/>
      <c r="JLU4" s="73"/>
      <c r="JLV4" s="74"/>
      <c r="JLW4" s="74"/>
      <c r="JLX4" s="74"/>
      <c r="JLY4" s="74"/>
      <c r="JLZ4" s="74"/>
      <c r="JMA4" s="73"/>
      <c r="JMB4" s="74"/>
      <c r="JMC4" s="74"/>
      <c r="JMD4" s="74"/>
      <c r="JME4" s="74"/>
      <c r="JMF4" s="74"/>
      <c r="JMG4" s="73"/>
      <c r="JMH4" s="74"/>
      <c r="JMI4" s="74"/>
      <c r="JMJ4" s="74"/>
      <c r="JMK4" s="74"/>
      <c r="JML4" s="74"/>
      <c r="JMM4" s="73"/>
      <c r="JMN4" s="74"/>
      <c r="JMO4" s="74"/>
      <c r="JMP4" s="74"/>
      <c r="JMQ4" s="74"/>
      <c r="JMR4" s="74"/>
      <c r="JMS4" s="73"/>
      <c r="JMT4" s="74"/>
      <c r="JMU4" s="74"/>
      <c r="JMV4" s="74"/>
      <c r="JMW4" s="74"/>
      <c r="JMX4" s="74"/>
      <c r="JMY4" s="73"/>
      <c r="JMZ4" s="74"/>
      <c r="JNA4" s="74"/>
      <c r="JNB4" s="74"/>
      <c r="JNC4" s="74"/>
      <c r="JND4" s="74"/>
      <c r="JNE4" s="73"/>
      <c r="JNF4" s="74"/>
      <c r="JNG4" s="74"/>
      <c r="JNH4" s="74"/>
      <c r="JNI4" s="74"/>
      <c r="JNJ4" s="74"/>
      <c r="JNK4" s="73"/>
      <c r="JNL4" s="74"/>
      <c r="JNM4" s="74"/>
      <c r="JNN4" s="74"/>
      <c r="JNO4" s="74"/>
      <c r="JNP4" s="74"/>
      <c r="JNQ4" s="73"/>
      <c r="JNR4" s="74"/>
      <c r="JNS4" s="74"/>
      <c r="JNT4" s="74"/>
      <c r="JNU4" s="74"/>
      <c r="JNV4" s="74"/>
      <c r="JNW4" s="73"/>
      <c r="JNX4" s="74"/>
      <c r="JNY4" s="74"/>
      <c r="JNZ4" s="74"/>
      <c r="JOA4" s="74"/>
      <c r="JOB4" s="74"/>
      <c r="JOC4" s="73"/>
      <c r="JOD4" s="74"/>
      <c r="JOE4" s="74"/>
      <c r="JOF4" s="74"/>
      <c r="JOG4" s="74"/>
      <c r="JOH4" s="74"/>
      <c r="JOI4" s="73"/>
      <c r="JOJ4" s="74"/>
      <c r="JOK4" s="74"/>
      <c r="JOL4" s="74"/>
      <c r="JOM4" s="74"/>
      <c r="JON4" s="74"/>
      <c r="JOO4" s="73"/>
      <c r="JOP4" s="74"/>
      <c r="JOQ4" s="74"/>
      <c r="JOR4" s="74"/>
      <c r="JOS4" s="74"/>
      <c r="JOT4" s="74"/>
      <c r="JOU4" s="73"/>
      <c r="JOV4" s="74"/>
      <c r="JOW4" s="74"/>
      <c r="JOX4" s="74"/>
      <c r="JOY4" s="74"/>
      <c r="JOZ4" s="74"/>
      <c r="JPA4" s="73"/>
      <c r="JPB4" s="74"/>
      <c r="JPC4" s="74"/>
      <c r="JPD4" s="74"/>
      <c r="JPE4" s="74"/>
      <c r="JPF4" s="74"/>
      <c r="JPG4" s="73"/>
      <c r="JPH4" s="74"/>
      <c r="JPI4" s="74"/>
      <c r="JPJ4" s="74"/>
      <c r="JPK4" s="74"/>
      <c r="JPL4" s="74"/>
      <c r="JPM4" s="73"/>
      <c r="JPN4" s="74"/>
      <c r="JPO4" s="74"/>
      <c r="JPP4" s="74"/>
      <c r="JPQ4" s="74"/>
      <c r="JPR4" s="74"/>
      <c r="JPS4" s="73"/>
      <c r="JPT4" s="74"/>
      <c r="JPU4" s="74"/>
      <c r="JPV4" s="74"/>
      <c r="JPW4" s="74"/>
      <c r="JPX4" s="74"/>
      <c r="JPY4" s="73"/>
      <c r="JPZ4" s="74"/>
      <c r="JQA4" s="74"/>
      <c r="JQB4" s="74"/>
      <c r="JQC4" s="74"/>
      <c r="JQD4" s="74"/>
      <c r="JQE4" s="73"/>
      <c r="JQF4" s="74"/>
      <c r="JQG4" s="74"/>
      <c r="JQH4" s="74"/>
      <c r="JQI4" s="74"/>
      <c r="JQJ4" s="74"/>
      <c r="JQK4" s="73"/>
      <c r="JQL4" s="74"/>
      <c r="JQM4" s="74"/>
      <c r="JQN4" s="74"/>
      <c r="JQO4" s="74"/>
      <c r="JQP4" s="74"/>
      <c r="JQQ4" s="73"/>
      <c r="JQR4" s="74"/>
      <c r="JQS4" s="74"/>
      <c r="JQT4" s="74"/>
      <c r="JQU4" s="74"/>
      <c r="JQV4" s="74"/>
      <c r="JQW4" s="73"/>
      <c r="JQX4" s="74"/>
      <c r="JQY4" s="74"/>
      <c r="JQZ4" s="74"/>
      <c r="JRA4" s="74"/>
      <c r="JRB4" s="74"/>
      <c r="JRC4" s="73"/>
      <c r="JRD4" s="74"/>
      <c r="JRE4" s="74"/>
      <c r="JRF4" s="74"/>
      <c r="JRG4" s="74"/>
      <c r="JRH4" s="74"/>
      <c r="JRI4" s="73"/>
      <c r="JRJ4" s="74"/>
      <c r="JRK4" s="74"/>
      <c r="JRL4" s="74"/>
      <c r="JRM4" s="74"/>
      <c r="JRN4" s="74"/>
      <c r="JRO4" s="73"/>
      <c r="JRP4" s="74"/>
      <c r="JRQ4" s="74"/>
      <c r="JRR4" s="74"/>
      <c r="JRS4" s="74"/>
      <c r="JRT4" s="74"/>
      <c r="JRU4" s="73"/>
      <c r="JRV4" s="74"/>
      <c r="JRW4" s="74"/>
      <c r="JRX4" s="74"/>
      <c r="JRY4" s="74"/>
      <c r="JRZ4" s="74"/>
      <c r="JSA4" s="73"/>
      <c r="JSB4" s="74"/>
      <c r="JSC4" s="74"/>
      <c r="JSD4" s="74"/>
      <c r="JSE4" s="74"/>
      <c r="JSF4" s="74"/>
      <c r="JSG4" s="73"/>
      <c r="JSH4" s="74"/>
      <c r="JSI4" s="74"/>
      <c r="JSJ4" s="74"/>
      <c r="JSK4" s="74"/>
      <c r="JSL4" s="74"/>
      <c r="JSM4" s="73"/>
      <c r="JSN4" s="74"/>
      <c r="JSO4" s="74"/>
      <c r="JSP4" s="74"/>
      <c r="JSQ4" s="74"/>
      <c r="JSR4" s="74"/>
      <c r="JSS4" s="73"/>
      <c r="JST4" s="74"/>
      <c r="JSU4" s="74"/>
      <c r="JSV4" s="74"/>
      <c r="JSW4" s="74"/>
      <c r="JSX4" s="74"/>
      <c r="JSY4" s="73"/>
      <c r="JSZ4" s="74"/>
      <c r="JTA4" s="74"/>
      <c r="JTB4" s="74"/>
      <c r="JTC4" s="74"/>
      <c r="JTD4" s="74"/>
      <c r="JTE4" s="73"/>
      <c r="JTF4" s="74"/>
      <c r="JTG4" s="74"/>
      <c r="JTH4" s="74"/>
      <c r="JTI4" s="74"/>
      <c r="JTJ4" s="74"/>
      <c r="JTK4" s="73"/>
      <c r="JTL4" s="74"/>
      <c r="JTM4" s="74"/>
      <c r="JTN4" s="74"/>
      <c r="JTO4" s="74"/>
      <c r="JTP4" s="74"/>
      <c r="JTQ4" s="73"/>
      <c r="JTR4" s="74"/>
      <c r="JTS4" s="74"/>
      <c r="JTT4" s="74"/>
      <c r="JTU4" s="74"/>
      <c r="JTV4" s="74"/>
      <c r="JTW4" s="73"/>
      <c r="JTX4" s="74"/>
      <c r="JTY4" s="74"/>
      <c r="JTZ4" s="74"/>
      <c r="JUA4" s="74"/>
      <c r="JUB4" s="74"/>
      <c r="JUC4" s="73"/>
      <c r="JUD4" s="74"/>
      <c r="JUE4" s="74"/>
      <c r="JUF4" s="74"/>
      <c r="JUG4" s="74"/>
      <c r="JUH4" s="74"/>
      <c r="JUI4" s="73"/>
      <c r="JUJ4" s="74"/>
      <c r="JUK4" s="74"/>
      <c r="JUL4" s="74"/>
      <c r="JUM4" s="74"/>
      <c r="JUN4" s="74"/>
      <c r="JUO4" s="73"/>
      <c r="JUP4" s="74"/>
      <c r="JUQ4" s="74"/>
      <c r="JUR4" s="74"/>
      <c r="JUS4" s="74"/>
      <c r="JUT4" s="74"/>
      <c r="JUU4" s="73"/>
      <c r="JUV4" s="74"/>
      <c r="JUW4" s="74"/>
      <c r="JUX4" s="74"/>
      <c r="JUY4" s="74"/>
      <c r="JUZ4" s="74"/>
      <c r="JVA4" s="73"/>
      <c r="JVB4" s="74"/>
      <c r="JVC4" s="74"/>
      <c r="JVD4" s="74"/>
      <c r="JVE4" s="74"/>
      <c r="JVF4" s="74"/>
      <c r="JVG4" s="73"/>
      <c r="JVH4" s="74"/>
      <c r="JVI4" s="74"/>
      <c r="JVJ4" s="74"/>
      <c r="JVK4" s="74"/>
      <c r="JVL4" s="74"/>
      <c r="JVM4" s="73"/>
      <c r="JVN4" s="74"/>
      <c r="JVO4" s="74"/>
      <c r="JVP4" s="74"/>
      <c r="JVQ4" s="74"/>
      <c r="JVR4" s="74"/>
      <c r="JVS4" s="73"/>
      <c r="JVT4" s="74"/>
      <c r="JVU4" s="74"/>
      <c r="JVV4" s="74"/>
      <c r="JVW4" s="74"/>
      <c r="JVX4" s="74"/>
      <c r="JVY4" s="73"/>
      <c r="JVZ4" s="74"/>
      <c r="JWA4" s="74"/>
      <c r="JWB4" s="74"/>
      <c r="JWC4" s="74"/>
      <c r="JWD4" s="74"/>
      <c r="JWE4" s="73"/>
      <c r="JWF4" s="74"/>
      <c r="JWG4" s="74"/>
      <c r="JWH4" s="74"/>
      <c r="JWI4" s="74"/>
      <c r="JWJ4" s="74"/>
      <c r="JWK4" s="73"/>
      <c r="JWL4" s="74"/>
      <c r="JWM4" s="74"/>
      <c r="JWN4" s="74"/>
      <c r="JWO4" s="74"/>
      <c r="JWP4" s="74"/>
      <c r="JWQ4" s="73"/>
      <c r="JWR4" s="74"/>
      <c r="JWS4" s="74"/>
      <c r="JWT4" s="74"/>
      <c r="JWU4" s="74"/>
      <c r="JWV4" s="74"/>
      <c r="JWW4" s="73"/>
      <c r="JWX4" s="74"/>
      <c r="JWY4" s="74"/>
      <c r="JWZ4" s="74"/>
      <c r="JXA4" s="74"/>
      <c r="JXB4" s="74"/>
      <c r="JXC4" s="73"/>
      <c r="JXD4" s="74"/>
      <c r="JXE4" s="74"/>
      <c r="JXF4" s="74"/>
      <c r="JXG4" s="74"/>
      <c r="JXH4" s="74"/>
      <c r="JXI4" s="73"/>
      <c r="JXJ4" s="74"/>
      <c r="JXK4" s="74"/>
      <c r="JXL4" s="74"/>
      <c r="JXM4" s="74"/>
      <c r="JXN4" s="74"/>
      <c r="JXO4" s="73"/>
      <c r="JXP4" s="74"/>
      <c r="JXQ4" s="74"/>
      <c r="JXR4" s="74"/>
      <c r="JXS4" s="74"/>
      <c r="JXT4" s="74"/>
      <c r="JXU4" s="73"/>
      <c r="JXV4" s="74"/>
      <c r="JXW4" s="74"/>
      <c r="JXX4" s="74"/>
      <c r="JXY4" s="74"/>
      <c r="JXZ4" s="74"/>
      <c r="JYA4" s="73"/>
      <c r="JYB4" s="74"/>
      <c r="JYC4" s="74"/>
      <c r="JYD4" s="74"/>
      <c r="JYE4" s="74"/>
      <c r="JYF4" s="74"/>
      <c r="JYG4" s="73"/>
      <c r="JYH4" s="74"/>
      <c r="JYI4" s="74"/>
      <c r="JYJ4" s="74"/>
      <c r="JYK4" s="74"/>
      <c r="JYL4" s="74"/>
      <c r="JYM4" s="73"/>
      <c r="JYN4" s="74"/>
      <c r="JYO4" s="74"/>
      <c r="JYP4" s="74"/>
      <c r="JYQ4" s="74"/>
      <c r="JYR4" s="74"/>
      <c r="JYS4" s="73"/>
      <c r="JYT4" s="74"/>
      <c r="JYU4" s="74"/>
      <c r="JYV4" s="74"/>
      <c r="JYW4" s="74"/>
      <c r="JYX4" s="74"/>
      <c r="JYY4" s="73"/>
      <c r="JYZ4" s="74"/>
      <c r="JZA4" s="74"/>
      <c r="JZB4" s="74"/>
      <c r="JZC4" s="74"/>
      <c r="JZD4" s="74"/>
      <c r="JZE4" s="73"/>
      <c r="JZF4" s="74"/>
      <c r="JZG4" s="74"/>
      <c r="JZH4" s="74"/>
      <c r="JZI4" s="74"/>
      <c r="JZJ4" s="74"/>
      <c r="JZK4" s="73"/>
      <c r="JZL4" s="74"/>
      <c r="JZM4" s="74"/>
      <c r="JZN4" s="74"/>
      <c r="JZO4" s="74"/>
      <c r="JZP4" s="74"/>
      <c r="JZQ4" s="73"/>
      <c r="JZR4" s="74"/>
      <c r="JZS4" s="74"/>
      <c r="JZT4" s="74"/>
      <c r="JZU4" s="74"/>
      <c r="JZV4" s="74"/>
      <c r="JZW4" s="73"/>
      <c r="JZX4" s="74"/>
      <c r="JZY4" s="74"/>
      <c r="JZZ4" s="74"/>
      <c r="KAA4" s="74"/>
      <c r="KAB4" s="74"/>
      <c r="KAC4" s="73"/>
      <c r="KAD4" s="74"/>
      <c r="KAE4" s="74"/>
      <c r="KAF4" s="74"/>
      <c r="KAG4" s="74"/>
      <c r="KAH4" s="74"/>
      <c r="KAI4" s="73"/>
      <c r="KAJ4" s="74"/>
      <c r="KAK4" s="74"/>
      <c r="KAL4" s="74"/>
      <c r="KAM4" s="74"/>
      <c r="KAN4" s="74"/>
      <c r="KAO4" s="73"/>
      <c r="KAP4" s="74"/>
      <c r="KAQ4" s="74"/>
      <c r="KAR4" s="74"/>
      <c r="KAS4" s="74"/>
      <c r="KAT4" s="74"/>
      <c r="KAU4" s="73"/>
      <c r="KAV4" s="74"/>
      <c r="KAW4" s="74"/>
      <c r="KAX4" s="74"/>
      <c r="KAY4" s="74"/>
      <c r="KAZ4" s="74"/>
      <c r="KBA4" s="73"/>
      <c r="KBB4" s="74"/>
      <c r="KBC4" s="74"/>
      <c r="KBD4" s="74"/>
      <c r="KBE4" s="74"/>
      <c r="KBF4" s="74"/>
      <c r="KBG4" s="73"/>
      <c r="KBH4" s="74"/>
      <c r="KBI4" s="74"/>
      <c r="KBJ4" s="74"/>
      <c r="KBK4" s="74"/>
      <c r="KBL4" s="74"/>
      <c r="KBM4" s="73"/>
      <c r="KBN4" s="74"/>
      <c r="KBO4" s="74"/>
      <c r="KBP4" s="74"/>
      <c r="KBQ4" s="74"/>
      <c r="KBR4" s="74"/>
      <c r="KBS4" s="73"/>
      <c r="KBT4" s="74"/>
      <c r="KBU4" s="74"/>
      <c r="KBV4" s="74"/>
      <c r="KBW4" s="74"/>
      <c r="KBX4" s="74"/>
      <c r="KBY4" s="73"/>
      <c r="KBZ4" s="74"/>
      <c r="KCA4" s="74"/>
      <c r="KCB4" s="74"/>
      <c r="KCC4" s="74"/>
      <c r="KCD4" s="74"/>
      <c r="KCE4" s="73"/>
      <c r="KCF4" s="74"/>
      <c r="KCG4" s="74"/>
      <c r="KCH4" s="74"/>
      <c r="KCI4" s="74"/>
      <c r="KCJ4" s="74"/>
      <c r="KCK4" s="73"/>
      <c r="KCL4" s="74"/>
      <c r="KCM4" s="74"/>
      <c r="KCN4" s="74"/>
      <c r="KCO4" s="74"/>
      <c r="KCP4" s="74"/>
      <c r="KCQ4" s="73"/>
      <c r="KCR4" s="74"/>
      <c r="KCS4" s="74"/>
      <c r="KCT4" s="74"/>
      <c r="KCU4" s="74"/>
      <c r="KCV4" s="74"/>
      <c r="KCW4" s="73"/>
      <c r="KCX4" s="74"/>
      <c r="KCY4" s="74"/>
      <c r="KCZ4" s="74"/>
      <c r="KDA4" s="74"/>
      <c r="KDB4" s="74"/>
      <c r="KDC4" s="73"/>
      <c r="KDD4" s="74"/>
      <c r="KDE4" s="74"/>
      <c r="KDF4" s="74"/>
      <c r="KDG4" s="74"/>
      <c r="KDH4" s="74"/>
      <c r="KDI4" s="73"/>
      <c r="KDJ4" s="74"/>
      <c r="KDK4" s="74"/>
      <c r="KDL4" s="74"/>
      <c r="KDM4" s="74"/>
      <c r="KDN4" s="74"/>
      <c r="KDO4" s="73"/>
      <c r="KDP4" s="74"/>
      <c r="KDQ4" s="74"/>
      <c r="KDR4" s="74"/>
      <c r="KDS4" s="74"/>
      <c r="KDT4" s="74"/>
      <c r="KDU4" s="73"/>
      <c r="KDV4" s="74"/>
      <c r="KDW4" s="74"/>
      <c r="KDX4" s="74"/>
      <c r="KDY4" s="74"/>
      <c r="KDZ4" s="74"/>
      <c r="KEA4" s="73"/>
      <c r="KEB4" s="74"/>
      <c r="KEC4" s="74"/>
      <c r="KED4" s="74"/>
      <c r="KEE4" s="74"/>
      <c r="KEF4" s="74"/>
      <c r="KEG4" s="73"/>
      <c r="KEH4" s="74"/>
      <c r="KEI4" s="74"/>
      <c r="KEJ4" s="74"/>
      <c r="KEK4" s="74"/>
      <c r="KEL4" s="74"/>
      <c r="KEM4" s="73"/>
      <c r="KEN4" s="74"/>
      <c r="KEO4" s="74"/>
      <c r="KEP4" s="74"/>
      <c r="KEQ4" s="74"/>
      <c r="KER4" s="74"/>
      <c r="KES4" s="73"/>
      <c r="KET4" s="74"/>
      <c r="KEU4" s="74"/>
      <c r="KEV4" s="74"/>
      <c r="KEW4" s="74"/>
      <c r="KEX4" s="74"/>
      <c r="KEY4" s="73"/>
      <c r="KEZ4" s="74"/>
      <c r="KFA4" s="74"/>
      <c r="KFB4" s="74"/>
      <c r="KFC4" s="74"/>
      <c r="KFD4" s="74"/>
      <c r="KFE4" s="73"/>
      <c r="KFF4" s="74"/>
      <c r="KFG4" s="74"/>
      <c r="KFH4" s="74"/>
      <c r="KFI4" s="74"/>
      <c r="KFJ4" s="74"/>
      <c r="KFK4" s="73"/>
      <c r="KFL4" s="74"/>
      <c r="KFM4" s="74"/>
      <c r="KFN4" s="74"/>
      <c r="KFO4" s="74"/>
      <c r="KFP4" s="74"/>
      <c r="KFQ4" s="73"/>
      <c r="KFR4" s="74"/>
      <c r="KFS4" s="74"/>
      <c r="KFT4" s="74"/>
      <c r="KFU4" s="74"/>
      <c r="KFV4" s="74"/>
      <c r="KFW4" s="73"/>
      <c r="KFX4" s="74"/>
      <c r="KFY4" s="74"/>
      <c r="KFZ4" s="74"/>
      <c r="KGA4" s="74"/>
      <c r="KGB4" s="74"/>
      <c r="KGC4" s="73"/>
      <c r="KGD4" s="74"/>
      <c r="KGE4" s="74"/>
      <c r="KGF4" s="74"/>
      <c r="KGG4" s="74"/>
      <c r="KGH4" s="74"/>
      <c r="KGI4" s="73"/>
      <c r="KGJ4" s="74"/>
      <c r="KGK4" s="74"/>
      <c r="KGL4" s="74"/>
      <c r="KGM4" s="74"/>
      <c r="KGN4" s="74"/>
      <c r="KGO4" s="73"/>
      <c r="KGP4" s="74"/>
      <c r="KGQ4" s="74"/>
      <c r="KGR4" s="74"/>
      <c r="KGS4" s="74"/>
      <c r="KGT4" s="74"/>
      <c r="KGU4" s="73"/>
      <c r="KGV4" s="74"/>
      <c r="KGW4" s="74"/>
      <c r="KGX4" s="74"/>
      <c r="KGY4" s="74"/>
      <c r="KGZ4" s="74"/>
      <c r="KHA4" s="73"/>
      <c r="KHB4" s="74"/>
      <c r="KHC4" s="74"/>
      <c r="KHD4" s="74"/>
      <c r="KHE4" s="74"/>
      <c r="KHF4" s="74"/>
      <c r="KHG4" s="73"/>
      <c r="KHH4" s="74"/>
      <c r="KHI4" s="74"/>
      <c r="KHJ4" s="74"/>
      <c r="KHK4" s="74"/>
      <c r="KHL4" s="74"/>
      <c r="KHM4" s="73"/>
      <c r="KHN4" s="74"/>
      <c r="KHO4" s="74"/>
      <c r="KHP4" s="74"/>
      <c r="KHQ4" s="74"/>
      <c r="KHR4" s="74"/>
      <c r="KHS4" s="73"/>
      <c r="KHT4" s="74"/>
      <c r="KHU4" s="74"/>
      <c r="KHV4" s="74"/>
      <c r="KHW4" s="74"/>
      <c r="KHX4" s="74"/>
      <c r="KHY4" s="73"/>
      <c r="KHZ4" s="74"/>
      <c r="KIA4" s="74"/>
      <c r="KIB4" s="74"/>
      <c r="KIC4" s="74"/>
      <c r="KID4" s="74"/>
      <c r="KIE4" s="73"/>
      <c r="KIF4" s="74"/>
      <c r="KIG4" s="74"/>
      <c r="KIH4" s="74"/>
      <c r="KII4" s="74"/>
      <c r="KIJ4" s="74"/>
      <c r="KIK4" s="73"/>
      <c r="KIL4" s="74"/>
      <c r="KIM4" s="74"/>
      <c r="KIN4" s="74"/>
      <c r="KIO4" s="74"/>
      <c r="KIP4" s="74"/>
      <c r="KIQ4" s="73"/>
      <c r="KIR4" s="74"/>
      <c r="KIS4" s="74"/>
      <c r="KIT4" s="74"/>
      <c r="KIU4" s="74"/>
      <c r="KIV4" s="74"/>
      <c r="KIW4" s="73"/>
      <c r="KIX4" s="74"/>
      <c r="KIY4" s="74"/>
      <c r="KIZ4" s="74"/>
      <c r="KJA4" s="74"/>
      <c r="KJB4" s="74"/>
      <c r="KJC4" s="73"/>
      <c r="KJD4" s="74"/>
      <c r="KJE4" s="74"/>
      <c r="KJF4" s="74"/>
      <c r="KJG4" s="74"/>
      <c r="KJH4" s="74"/>
      <c r="KJI4" s="73"/>
      <c r="KJJ4" s="74"/>
      <c r="KJK4" s="74"/>
      <c r="KJL4" s="74"/>
      <c r="KJM4" s="74"/>
      <c r="KJN4" s="74"/>
      <c r="KJO4" s="73"/>
      <c r="KJP4" s="74"/>
      <c r="KJQ4" s="74"/>
      <c r="KJR4" s="74"/>
      <c r="KJS4" s="74"/>
      <c r="KJT4" s="74"/>
      <c r="KJU4" s="73"/>
      <c r="KJV4" s="74"/>
      <c r="KJW4" s="74"/>
      <c r="KJX4" s="74"/>
      <c r="KJY4" s="74"/>
      <c r="KJZ4" s="74"/>
      <c r="KKA4" s="73"/>
      <c r="KKB4" s="74"/>
      <c r="KKC4" s="74"/>
      <c r="KKD4" s="74"/>
      <c r="KKE4" s="74"/>
      <c r="KKF4" s="74"/>
      <c r="KKG4" s="73"/>
      <c r="KKH4" s="74"/>
      <c r="KKI4" s="74"/>
      <c r="KKJ4" s="74"/>
      <c r="KKK4" s="74"/>
      <c r="KKL4" s="74"/>
      <c r="KKM4" s="73"/>
      <c r="KKN4" s="74"/>
      <c r="KKO4" s="74"/>
      <c r="KKP4" s="74"/>
      <c r="KKQ4" s="74"/>
      <c r="KKR4" s="74"/>
      <c r="KKS4" s="73"/>
      <c r="KKT4" s="74"/>
      <c r="KKU4" s="74"/>
      <c r="KKV4" s="74"/>
      <c r="KKW4" s="74"/>
      <c r="KKX4" s="74"/>
      <c r="KKY4" s="73"/>
      <c r="KKZ4" s="74"/>
      <c r="KLA4" s="74"/>
      <c r="KLB4" s="74"/>
      <c r="KLC4" s="74"/>
      <c r="KLD4" s="74"/>
      <c r="KLE4" s="73"/>
      <c r="KLF4" s="74"/>
      <c r="KLG4" s="74"/>
      <c r="KLH4" s="74"/>
      <c r="KLI4" s="74"/>
      <c r="KLJ4" s="74"/>
      <c r="KLK4" s="73"/>
      <c r="KLL4" s="74"/>
      <c r="KLM4" s="74"/>
      <c r="KLN4" s="74"/>
      <c r="KLO4" s="74"/>
      <c r="KLP4" s="74"/>
      <c r="KLQ4" s="73"/>
      <c r="KLR4" s="74"/>
      <c r="KLS4" s="74"/>
      <c r="KLT4" s="74"/>
      <c r="KLU4" s="74"/>
      <c r="KLV4" s="74"/>
      <c r="KLW4" s="73"/>
      <c r="KLX4" s="74"/>
      <c r="KLY4" s="74"/>
      <c r="KLZ4" s="74"/>
      <c r="KMA4" s="74"/>
      <c r="KMB4" s="74"/>
      <c r="KMC4" s="73"/>
      <c r="KMD4" s="74"/>
      <c r="KME4" s="74"/>
      <c r="KMF4" s="74"/>
      <c r="KMG4" s="74"/>
      <c r="KMH4" s="74"/>
      <c r="KMI4" s="73"/>
      <c r="KMJ4" s="74"/>
      <c r="KMK4" s="74"/>
      <c r="KML4" s="74"/>
      <c r="KMM4" s="74"/>
      <c r="KMN4" s="74"/>
      <c r="KMO4" s="73"/>
      <c r="KMP4" s="74"/>
      <c r="KMQ4" s="74"/>
      <c r="KMR4" s="74"/>
      <c r="KMS4" s="74"/>
      <c r="KMT4" s="74"/>
      <c r="KMU4" s="73"/>
      <c r="KMV4" s="74"/>
      <c r="KMW4" s="74"/>
      <c r="KMX4" s="74"/>
      <c r="KMY4" s="74"/>
      <c r="KMZ4" s="74"/>
      <c r="KNA4" s="73"/>
      <c r="KNB4" s="74"/>
      <c r="KNC4" s="74"/>
      <c r="KND4" s="74"/>
      <c r="KNE4" s="74"/>
      <c r="KNF4" s="74"/>
      <c r="KNG4" s="73"/>
      <c r="KNH4" s="74"/>
      <c r="KNI4" s="74"/>
      <c r="KNJ4" s="74"/>
      <c r="KNK4" s="74"/>
      <c r="KNL4" s="74"/>
      <c r="KNM4" s="73"/>
      <c r="KNN4" s="74"/>
      <c r="KNO4" s="74"/>
      <c r="KNP4" s="74"/>
      <c r="KNQ4" s="74"/>
      <c r="KNR4" s="74"/>
      <c r="KNS4" s="73"/>
      <c r="KNT4" s="74"/>
      <c r="KNU4" s="74"/>
      <c r="KNV4" s="74"/>
      <c r="KNW4" s="74"/>
      <c r="KNX4" s="74"/>
      <c r="KNY4" s="73"/>
      <c r="KNZ4" s="74"/>
      <c r="KOA4" s="74"/>
      <c r="KOB4" s="74"/>
      <c r="KOC4" s="74"/>
      <c r="KOD4" s="74"/>
      <c r="KOE4" s="73"/>
      <c r="KOF4" s="74"/>
      <c r="KOG4" s="74"/>
      <c r="KOH4" s="74"/>
      <c r="KOI4" s="74"/>
      <c r="KOJ4" s="74"/>
      <c r="KOK4" s="73"/>
      <c r="KOL4" s="74"/>
      <c r="KOM4" s="74"/>
      <c r="KON4" s="74"/>
      <c r="KOO4" s="74"/>
      <c r="KOP4" s="74"/>
      <c r="KOQ4" s="73"/>
      <c r="KOR4" s="74"/>
      <c r="KOS4" s="74"/>
      <c r="KOT4" s="74"/>
      <c r="KOU4" s="74"/>
      <c r="KOV4" s="74"/>
      <c r="KOW4" s="73"/>
      <c r="KOX4" s="74"/>
      <c r="KOY4" s="74"/>
      <c r="KOZ4" s="74"/>
      <c r="KPA4" s="74"/>
      <c r="KPB4" s="74"/>
      <c r="KPC4" s="73"/>
      <c r="KPD4" s="74"/>
      <c r="KPE4" s="74"/>
      <c r="KPF4" s="74"/>
      <c r="KPG4" s="74"/>
      <c r="KPH4" s="74"/>
      <c r="KPI4" s="73"/>
      <c r="KPJ4" s="74"/>
      <c r="KPK4" s="74"/>
      <c r="KPL4" s="74"/>
      <c r="KPM4" s="74"/>
      <c r="KPN4" s="74"/>
      <c r="KPO4" s="73"/>
      <c r="KPP4" s="74"/>
      <c r="KPQ4" s="74"/>
      <c r="KPR4" s="74"/>
      <c r="KPS4" s="74"/>
      <c r="KPT4" s="74"/>
      <c r="KPU4" s="73"/>
      <c r="KPV4" s="74"/>
      <c r="KPW4" s="74"/>
      <c r="KPX4" s="74"/>
      <c r="KPY4" s="74"/>
      <c r="KPZ4" s="74"/>
      <c r="KQA4" s="73"/>
      <c r="KQB4" s="74"/>
      <c r="KQC4" s="74"/>
      <c r="KQD4" s="74"/>
      <c r="KQE4" s="74"/>
      <c r="KQF4" s="74"/>
      <c r="KQG4" s="73"/>
      <c r="KQH4" s="74"/>
      <c r="KQI4" s="74"/>
      <c r="KQJ4" s="74"/>
      <c r="KQK4" s="74"/>
      <c r="KQL4" s="74"/>
      <c r="KQM4" s="73"/>
      <c r="KQN4" s="74"/>
      <c r="KQO4" s="74"/>
      <c r="KQP4" s="74"/>
      <c r="KQQ4" s="74"/>
      <c r="KQR4" s="74"/>
      <c r="KQS4" s="73"/>
      <c r="KQT4" s="74"/>
      <c r="KQU4" s="74"/>
      <c r="KQV4" s="74"/>
      <c r="KQW4" s="74"/>
      <c r="KQX4" s="74"/>
      <c r="KQY4" s="73"/>
      <c r="KQZ4" s="74"/>
      <c r="KRA4" s="74"/>
      <c r="KRB4" s="74"/>
      <c r="KRC4" s="74"/>
      <c r="KRD4" s="74"/>
      <c r="KRE4" s="73"/>
      <c r="KRF4" s="74"/>
      <c r="KRG4" s="74"/>
      <c r="KRH4" s="74"/>
      <c r="KRI4" s="74"/>
      <c r="KRJ4" s="74"/>
      <c r="KRK4" s="73"/>
      <c r="KRL4" s="74"/>
      <c r="KRM4" s="74"/>
      <c r="KRN4" s="74"/>
      <c r="KRO4" s="74"/>
      <c r="KRP4" s="74"/>
      <c r="KRQ4" s="73"/>
      <c r="KRR4" s="74"/>
      <c r="KRS4" s="74"/>
      <c r="KRT4" s="74"/>
      <c r="KRU4" s="74"/>
      <c r="KRV4" s="74"/>
      <c r="KRW4" s="73"/>
      <c r="KRX4" s="74"/>
      <c r="KRY4" s="74"/>
      <c r="KRZ4" s="74"/>
      <c r="KSA4" s="74"/>
      <c r="KSB4" s="74"/>
      <c r="KSC4" s="73"/>
      <c r="KSD4" s="74"/>
      <c r="KSE4" s="74"/>
      <c r="KSF4" s="74"/>
      <c r="KSG4" s="74"/>
      <c r="KSH4" s="74"/>
      <c r="KSI4" s="73"/>
      <c r="KSJ4" s="74"/>
      <c r="KSK4" s="74"/>
      <c r="KSL4" s="74"/>
      <c r="KSM4" s="74"/>
      <c r="KSN4" s="74"/>
      <c r="KSO4" s="73"/>
      <c r="KSP4" s="74"/>
      <c r="KSQ4" s="74"/>
      <c r="KSR4" s="74"/>
      <c r="KSS4" s="74"/>
      <c r="KST4" s="74"/>
      <c r="KSU4" s="73"/>
      <c r="KSV4" s="74"/>
      <c r="KSW4" s="74"/>
      <c r="KSX4" s="74"/>
      <c r="KSY4" s="74"/>
      <c r="KSZ4" s="74"/>
      <c r="KTA4" s="73"/>
      <c r="KTB4" s="74"/>
      <c r="KTC4" s="74"/>
      <c r="KTD4" s="74"/>
      <c r="KTE4" s="74"/>
      <c r="KTF4" s="74"/>
      <c r="KTG4" s="73"/>
      <c r="KTH4" s="74"/>
      <c r="KTI4" s="74"/>
      <c r="KTJ4" s="74"/>
      <c r="KTK4" s="74"/>
      <c r="KTL4" s="74"/>
      <c r="KTM4" s="73"/>
      <c r="KTN4" s="74"/>
      <c r="KTO4" s="74"/>
      <c r="KTP4" s="74"/>
      <c r="KTQ4" s="74"/>
      <c r="KTR4" s="74"/>
      <c r="KTS4" s="73"/>
      <c r="KTT4" s="74"/>
      <c r="KTU4" s="74"/>
      <c r="KTV4" s="74"/>
      <c r="KTW4" s="74"/>
      <c r="KTX4" s="74"/>
      <c r="KTY4" s="73"/>
      <c r="KTZ4" s="74"/>
      <c r="KUA4" s="74"/>
      <c r="KUB4" s="74"/>
      <c r="KUC4" s="74"/>
      <c r="KUD4" s="74"/>
      <c r="KUE4" s="73"/>
      <c r="KUF4" s="74"/>
      <c r="KUG4" s="74"/>
      <c r="KUH4" s="74"/>
      <c r="KUI4" s="74"/>
      <c r="KUJ4" s="74"/>
      <c r="KUK4" s="73"/>
      <c r="KUL4" s="74"/>
      <c r="KUM4" s="74"/>
      <c r="KUN4" s="74"/>
      <c r="KUO4" s="74"/>
      <c r="KUP4" s="74"/>
      <c r="KUQ4" s="73"/>
      <c r="KUR4" s="74"/>
      <c r="KUS4" s="74"/>
      <c r="KUT4" s="74"/>
      <c r="KUU4" s="74"/>
      <c r="KUV4" s="74"/>
      <c r="KUW4" s="73"/>
      <c r="KUX4" s="74"/>
      <c r="KUY4" s="74"/>
      <c r="KUZ4" s="74"/>
      <c r="KVA4" s="74"/>
      <c r="KVB4" s="74"/>
      <c r="KVC4" s="73"/>
      <c r="KVD4" s="74"/>
      <c r="KVE4" s="74"/>
      <c r="KVF4" s="74"/>
      <c r="KVG4" s="74"/>
      <c r="KVH4" s="74"/>
      <c r="KVI4" s="73"/>
      <c r="KVJ4" s="74"/>
      <c r="KVK4" s="74"/>
      <c r="KVL4" s="74"/>
      <c r="KVM4" s="74"/>
      <c r="KVN4" s="74"/>
      <c r="KVO4" s="73"/>
      <c r="KVP4" s="74"/>
      <c r="KVQ4" s="74"/>
      <c r="KVR4" s="74"/>
      <c r="KVS4" s="74"/>
      <c r="KVT4" s="74"/>
      <c r="KVU4" s="73"/>
      <c r="KVV4" s="74"/>
      <c r="KVW4" s="74"/>
      <c r="KVX4" s="74"/>
      <c r="KVY4" s="74"/>
      <c r="KVZ4" s="74"/>
      <c r="KWA4" s="73"/>
      <c r="KWB4" s="74"/>
      <c r="KWC4" s="74"/>
      <c r="KWD4" s="74"/>
      <c r="KWE4" s="74"/>
      <c r="KWF4" s="74"/>
      <c r="KWG4" s="73"/>
      <c r="KWH4" s="74"/>
      <c r="KWI4" s="74"/>
      <c r="KWJ4" s="74"/>
      <c r="KWK4" s="74"/>
      <c r="KWL4" s="74"/>
      <c r="KWM4" s="73"/>
      <c r="KWN4" s="74"/>
      <c r="KWO4" s="74"/>
      <c r="KWP4" s="74"/>
      <c r="KWQ4" s="74"/>
      <c r="KWR4" s="74"/>
      <c r="KWS4" s="73"/>
      <c r="KWT4" s="74"/>
      <c r="KWU4" s="74"/>
      <c r="KWV4" s="74"/>
      <c r="KWW4" s="74"/>
      <c r="KWX4" s="74"/>
      <c r="KWY4" s="73"/>
      <c r="KWZ4" s="74"/>
      <c r="KXA4" s="74"/>
      <c r="KXB4" s="74"/>
      <c r="KXC4" s="74"/>
      <c r="KXD4" s="74"/>
      <c r="KXE4" s="73"/>
      <c r="KXF4" s="74"/>
      <c r="KXG4" s="74"/>
      <c r="KXH4" s="74"/>
      <c r="KXI4" s="74"/>
      <c r="KXJ4" s="74"/>
      <c r="KXK4" s="73"/>
      <c r="KXL4" s="74"/>
      <c r="KXM4" s="74"/>
      <c r="KXN4" s="74"/>
      <c r="KXO4" s="74"/>
      <c r="KXP4" s="74"/>
      <c r="KXQ4" s="73"/>
      <c r="KXR4" s="74"/>
      <c r="KXS4" s="74"/>
      <c r="KXT4" s="74"/>
      <c r="KXU4" s="74"/>
      <c r="KXV4" s="74"/>
      <c r="KXW4" s="73"/>
      <c r="KXX4" s="74"/>
      <c r="KXY4" s="74"/>
      <c r="KXZ4" s="74"/>
      <c r="KYA4" s="74"/>
      <c r="KYB4" s="74"/>
      <c r="KYC4" s="73"/>
      <c r="KYD4" s="74"/>
      <c r="KYE4" s="74"/>
      <c r="KYF4" s="74"/>
      <c r="KYG4" s="74"/>
      <c r="KYH4" s="74"/>
      <c r="KYI4" s="73"/>
      <c r="KYJ4" s="74"/>
      <c r="KYK4" s="74"/>
      <c r="KYL4" s="74"/>
      <c r="KYM4" s="74"/>
      <c r="KYN4" s="74"/>
      <c r="KYO4" s="73"/>
      <c r="KYP4" s="74"/>
      <c r="KYQ4" s="74"/>
      <c r="KYR4" s="74"/>
      <c r="KYS4" s="74"/>
      <c r="KYT4" s="74"/>
      <c r="KYU4" s="73"/>
      <c r="KYV4" s="74"/>
      <c r="KYW4" s="74"/>
      <c r="KYX4" s="74"/>
      <c r="KYY4" s="74"/>
      <c r="KYZ4" s="74"/>
      <c r="KZA4" s="73"/>
      <c r="KZB4" s="74"/>
      <c r="KZC4" s="74"/>
      <c r="KZD4" s="74"/>
      <c r="KZE4" s="74"/>
      <c r="KZF4" s="74"/>
      <c r="KZG4" s="73"/>
      <c r="KZH4" s="74"/>
      <c r="KZI4" s="74"/>
      <c r="KZJ4" s="74"/>
      <c r="KZK4" s="74"/>
      <c r="KZL4" s="74"/>
      <c r="KZM4" s="73"/>
      <c r="KZN4" s="74"/>
      <c r="KZO4" s="74"/>
      <c r="KZP4" s="74"/>
      <c r="KZQ4" s="74"/>
      <c r="KZR4" s="74"/>
      <c r="KZS4" s="73"/>
      <c r="KZT4" s="74"/>
      <c r="KZU4" s="74"/>
      <c r="KZV4" s="74"/>
      <c r="KZW4" s="74"/>
      <c r="KZX4" s="74"/>
      <c r="KZY4" s="73"/>
      <c r="KZZ4" s="74"/>
      <c r="LAA4" s="74"/>
      <c r="LAB4" s="74"/>
      <c r="LAC4" s="74"/>
      <c r="LAD4" s="74"/>
      <c r="LAE4" s="73"/>
      <c r="LAF4" s="74"/>
      <c r="LAG4" s="74"/>
      <c r="LAH4" s="74"/>
      <c r="LAI4" s="74"/>
      <c r="LAJ4" s="74"/>
      <c r="LAK4" s="73"/>
      <c r="LAL4" s="74"/>
      <c r="LAM4" s="74"/>
      <c r="LAN4" s="74"/>
      <c r="LAO4" s="74"/>
      <c r="LAP4" s="74"/>
      <c r="LAQ4" s="73"/>
      <c r="LAR4" s="74"/>
      <c r="LAS4" s="74"/>
      <c r="LAT4" s="74"/>
      <c r="LAU4" s="74"/>
      <c r="LAV4" s="74"/>
      <c r="LAW4" s="73"/>
      <c r="LAX4" s="74"/>
      <c r="LAY4" s="74"/>
      <c r="LAZ4" s="74"/>
      <c r="LBA4" s="74"/>
      <c r="LBB4" s="74"/>
      <c r="LBC4" s="73"/>
      <c r="LBD4" s="74"/>
      <c r="LBE4" s="74"/>
      <c r="LBF4" s="74"/>
      <c r="LBG4" s="74"/>
      <c r="LBH4" s="74"/>
      <c r="LBI4" s="73"/>
      <c r="LBJ4" s="74"/>
      <c r="LBK4" s="74"/>
      <c r="LBL4" s="74"/>
      <c r="LBM4" s="74"/>
      <c r="LBN4" s="74"/>
      <c r="LBO4" s="73"/>
      <c r="LBP4" s="74"/>
      <c r="LBQ4" s="74"/>
      <c r="LBR4" s="74"/>
      <c r="LBS4" s="74"/>
      <c r="LBT4" s="74"/>
      <c r="LBU4" s="73"/>
      <c r="LBV4" s="74"/>
      <c r="LBW4" s="74"/>
      <c r="LBX4" s="74"/>
      <c r="LBY4" s="74"/>
      <c r="LBZ4" s="74"/>
      <c r="LCA4" s="73"/>
      <c r="LCB4" s="74"/>
      <c r="LCC4" s="74"/>
      <c r="LCD4" s="74"/>
      <c r="LCE4" s="74"/>
      <c r="LCF4" s="74"/>
      <c r="LCG4" s="73"/>
      <c r="LCH4" s="74"/>
      <c r="LCI4" s="74"/>
      <c r="LCJ4" s="74"/>
      <c r="LCK4" s="74"/>
      <c r="LCL4" s="74"/>
      <c r="LCM4" s="73"/>
      <c r="LCN4" s="74"/>
      <c r="LCO4" s="74"/>
      <c r="LCP4" s="74"/>
      <c r="LCQ4" s="74"/>
      <c r="LCR4" s="74"/>
      <c r="LCS4" s="73"/>
      <c r="LCT4" s="74"/>
      <c r="LCU4" s="74"/>
      <c r="LCV4" s="74"/>
      <c r="LCW4" s="74"/>
      <c r="LCX4" s="74"/>
      <c r="LCY4" s="73"/>
      <c r="LCZ4" s="74"/>
      <c r="LDA4" s="74"/>
      <c r="LDB4" s="74"/>
      <c r="LDC4" s="74"/>
      <c r="LDD4" s="74"/>
      <c r="LDE4" s="73"/>
      <c r="LDF4" s="74"/>
      <c r="LDG4" s="74"/>
      <c r="LDH4" s="74"/>
      <c r="LDI4" s="74"/>
      <c r="LDJ4" s="74"/>
      <c r="LDK4" s="73"/>
      <c r="LDL4" s="74"/>
      <c r="LDM4" s="74"/>
      <c r="LDN4" s="74"/>
      <c r="LDO4" s="74"/>
      <c r="LDP4" s="74"/>
      <c r="LDQ4" s="73"/>
      <c r="LDR4" s="74"/>
      <c r="LDS4" s="74"/>
      <c r="LDT4" s="74"/>
      <c r="LDU4" s="74"/>
      <c r="LDV4" s="74"/>
      <c r="LDW4" s="73"/>
      <c r="LDX4" s="74"/>
      <c r="LDY4" s="74"/>
      <c r="LDZ4" s="74"/>
      <c r="LEA4" s="74"/>
      <c r="LEB4" s="74"/>
      <c r="LEC4" s="73"/>
      <c r="LED4" s="74"/>
      <c r="LEE4" s="74"/>
      <c r="LEF4" s="74"/>
      <c r="LEG4" s="74"/>
      <c r="LEH4" s="74"/>
      <c r="LEI4" s="73"/>
      <c r="LEJ4" s="74"/>
      <c r="LEK4" s="74"/>
      <c r="LEL4" s="74"/>
      <c r="LEM4" s="74"/>
      <c r="LEN4" s="74"/>
      <c r="LEO4" s="73"/>
      <c r="LEP4" s="74"/>
      <c r="LEQ4" s="74"/>
      <c r="LER4" s="74"/>
      <c r="LES4" s="74"/>
      <c r="LET4" s="74"/>
      <c r="LEU4" s="73"/>
      <c r="LEV4" s="74"/>
      <c r="LEW4" s="74"/>
      <c r="LEX4" s="74"/>
      <c r="LEY4" s="74"/>
      <c r="LEZ4" s="74"/>
      <c r="LFA4" s="73"/>
      <c r="LFB4" s="74"/>
      <c r="LFC4" s="74"/>
      <c r="LFD4" s="74"/>
      <c r="LFE4" s="74"/>
      <c r="LFF4" s="74"/>
      <c r="LFG4" s="73"/>
      <c r="LFH4" s="74"/>
      <c r="LFI4" s="74"/>
      <c r="LFJ4" s="74"/>
      <c r="LFK4" s="74"/>
      <c r="LFL4" s="74"/>
      <c r="LFM4" s="73"/>
      <c r="LFN4" s="74"/>
      <c r="LFO4" s="74"/>
      <c r="LFP4" s="74"/>
      <c r="LFQ4" s="74"/>
      <c r="LFR4" s="74"/>
      <c r="LFS4" s="73"/>
      <c r="LFT4" s="74"/>
      <c r="LFU4" s="74"/>
      <c r="LFV4" s="74"/>
      <c r="LFW4" s="74"/>
      <c r="LFX4" s="74"/>
      <c r="LFY4" s="73"/>
      <c r="LFZ4" s="74"/>
      <c r="LGA4" s="74"/>
      <c r="LGB4" s="74"/>
      <c r="LGC4" s="74"/>
      <c r="LGD4" s="74"/>
      <c r="LGE4" s="73"/>
      <c r="LGF4" s="74"/>
      <c r="LGG4" s="74"/>
      <c r="LGH4" s="74"/>
      <c r="LGI4" s="74"/>
      <c r="LGJ4" s="74"/>
      <c r="LGK4" s="73"/>
      <c r="LGL4" s="74"/>
      <c r="LGM4" s="74"/>
      <c r="LGN4" s="74"/>
      <c r="LGO4" s="74"/>
      <c r="LGP4" s="74"/>
      <c r="LGQ4" s="73"/>
      <c r="LGR4" s="74"/>
      <c r="LGS4" s="74"/>
      <c r="LGT4" s="74"/>
      <c r="LGU4" s="74"/>
      <c r="LGV4" s="74"/>
      <c r="LGW4" s="73"/>
      <c r="LGX4" s="74"/>
      <c r="LGY4" s="74"/>
      <c r="LGZ4" s="74"/>
      <c r="LHA4" s="74"/>
      <c r="LHB4" s="74"/>
      <c r="LHC4" s="73"/>
      <c r="LHD4" s="74"/>
      <c r="LHE4" s="74"/>
      <c r="LHF4" s="74"/>
      <c r="LHG4" s="74"/>
      <c r="LHH4" s="74"/>
      <c r="LHI4" s="73"/>
      <c r="LHJ4" s="74"/>
      <c r="LHK4" s="74"/>
      <c r="LHL4" s="74"/>
      <c r="LHM4" s="74"/>
      <c r="LHN4" s="74"/>
      <c r="LHO4" s="73"/>
      <c r="LHP4" s="74"/>
      <c r="LHQ4" s="74"/>
      <c r="LHR4" s="74"/>
      <c r="LHS4" s="74"/>
      <c r="LHT4" s="74"/>
      <c r="LHU4" s="73"/>
      <c r="LHV4" s="74"/>
      <c r="LHW4" s="74"/>
      <c r="LHX4" s="74"/>
      <c r="LHY4" s="74"/>
      <c r="LHZ4" s="74"/>
      <c r="LIA4" s="73"/>
      <c r="LIB4" s="74"/>
      <c r="LIC4" s="74"/>
      <c r="LID4" s="74"/>
      <c r="LIE4" s="74"/>
      <c r="LIF4" s="74"/>
      <c r="LIG4" s="73"/>
      <c r="LIH4" s="74"/>
      <c r="LII4" s="74"/>
      <c r="LIJ4" s="74"/>
      <c r="LIK4" s="74"/>
      <c r="LIL4" s="74"/>
      <c r="LIM4" s="73"/>
      <c r="LIN4" s="74"/>
      <c r="LIO4" s="74"/>
      <c r="LIP4" s="74"/>
      <c r="LIQ4" s="74"/>
      <c r="LIR4" s="74"/>
      <c r="LIS4" s="73"/>
      <c r="LIT4" s="74"/>
      <c r="LIU4" s="74"/>
      <c r="LIV4" s="74"/>
      <c r="LIW4" s="74"/>
      <c r="LIX4" s="74"/>
      <c r="LIY4" s="73"/>
      <c r="LIZ4" s="74"/>
      <c r="LJA4" s="74"/>
      <c r="LJB4" s="74"/>
      <c r="LJC4" s="74"/>
      <c r="LJD4" s="74"/>
      <c r="LJE4" s="73"/>
      <c r="LJF4" s="74"/>
      <c r="LJG4" s="74"/>
      <c r="LJH4" s="74"/>
      <c r="LJI4" s="74"/>
      <c r="LJJ4" s="74"/>
      <c r="LJK4" s="73"/>
      <c r="LJL4" s="74"/>
      <c r="LJM4" s="74"/>
      <c r="LJN4" s="74"/>
      <c r="LJO4" s="74"/>
      <c r="LJP4" s="74"/>
      <c r="LJQ4" s="73"/>
      <c r="LJR4" s="74"/>
      <c r="LJS4" s="74"/>
      <c r="LJT4" s="74"/>
      <c r="LJU4" s="74"/>
      <c r="LJV4" s="74"/>
      <c r="LJW4" s="73"/>
      <c r="LJX4" s="74"/>
      <c r="LJY4" s="74"/>
      <c r="LJZ4" s="74"/>
      <c r="LKA4" s="74"/>
      <c r="LKB4" s="74"/>
      <c r="LKC4" s="73"/>
      <c r="LKD4" s="74"/>
      <c r="LKE4" s="74"/>
      <c r="LKF4" s="74"/>
      <c r="LKG4" s="74"/>
      <c r="LKH4" s="74"/>
      <c r="LKI4" s="73"/>
      <c r="LKJ4" s="74"/>
      <c r="LKK4" s="74"/>
      <c r="LKL4" s="74"/>
      <c r="LKM4" s="74"/>
      <c r="LKN4" s="74"/>
      <c r="LKO4" s="73"/>
      <c r="LKP4" s="74"/>
      <c r="LKQ4" s="74"/>
      <c r="LKR4" s="74"/>
      <c r="LKS4" s="74"/>
      <c r="LKT4" s="74"/>
      <c r="LKU4" s="73"/>
      <c r="LKV4" s="74"/>
      <c r="LKW4" s="74"/>
      <c r="LKX4" s="74"/>
      <c r="LKY4" s="74"/>
      <c r="LKZ4" s="74"/>
      <c r="LLA4" s="73"/>
      <c r="LLB4" s="74"/>
      <c r="LLC4" s="74"/>
      <c r="LLD4" s="74"/>
      <c r="LLE4" s="74"/>
      <c r="LLF4" s="74"/>
      <c r="LLG4" s="73"/>
      <c r="LLH4" s="74"/>
      <c r="LLI4" s="74"/>
      <c r="LLJ4" s="74"/>
      <c r="LLK4" s="74"/>
      <c r="LLL4" s="74"/>
      <c r="LLM4" s="73"/>
      <c r="LLN4" s="74"/>
      <c r="LLO4" s="74"/>
      <c r="LLP4" s="74"/>
      <c r="LLQ4" s="74"/>
      <c r="LLR4" s="74"/>
      <c r="LLS4" s="73"/>
      <c r="LLT4" s="74"/>
      <c r="LLU4" s="74"/>
      <c r="LLV4" s="74"/>
      <c r="LLW4" s="74"/>
      <c r="LLX4" s="74"/>
      <c r="LLY4" s="73"/>
      <c r="LLZ4" s="74"/>
      <c r="LMA4" s="74"/>
      <c r="LMB4" s="74"/>
      <c r="LMC4" s="74"/>
      <c r="LMD4" s="74"/>
      <c r="LME4" s="73"/>
      <c r="LMF4" s="74"/>
      <c r="LMG4" s="74"/>
      <c r="LMH4" s="74"/>
      <c r="LMI4" s="74"/>
      <c r="LMJ4" s="74"/>
      <c r="LMK4" s="73"/>
      <c r="LML4" s="74"/>
      <c r="LMM4" s="74"/>
      <c r="LMN4" s="74"/>
      <c r="LMO4" s="74"/>
      <c r="LMP4" s="74"/>
      <c r="LMQ4" s="73"/>
      <c r="LMR4" s="74"/>
      <c r="LMS4" s="74"/>
      <c r="LMT4" s="74"/>
      <c r="LMU4" s="74"/>
      <c r="LMV4" s="74"/>
      <c r="LMW4" s="73"/>
      <c r="LMX4" s="74"/>
      <c r="LMY4" s="74"/>
      <c r="LMZ4" s="74"/>
      <c r="LNA4" s="74"/>
      <c r="LNB4" s="74"/>
      <c r="LNC4" s="73"/>
      <c r="LND4" s="74"/>
      <c r="LNE4" s="74"/>
      <c r="LNF4" s="74"/>
      <c r="LNG4" s="74"/>
      <c r="LNH4" s="74"/>
      <c r="LNI4" s="73"/>
      <c r="LNJ4" s="74"/>
      <c r="LNK4" s="74"/>
      <c r="LNL4" s="74"/>
      <c r="LNM4" s="74"/>
      <c r="LNN4" s="74"/>
      <c r="LNO4" s="73"/>
      <c r="LNP4" s="74"/>
      <c r="LNQ4" s="74"/>
      <c r="LNR4" s="74"/>
      <c r="LNS4" s="74"/>
      <c r="LNT4" s="74"/>
      <c r="LNU4" s="73"/>
      <c r="LNV4" s="74"/>
      <c r="LNW4" s="74"/>
      <c r="LNX4" s="74"/>
      <c r="LNY4" s="74"/>
      <c r="LNZ4" s="74"/>
      <c r="LOA4" s="73"/>
      <c r="LOB4" s="74"/>
      <c r="LOC4" s="74"/>
      <c r="LOD4" s="74"/>
      <c r="LOE4" s="74"/>
      <c r="LOF4" s="74"/>
      <c r="LOG4" s="73"/>
      <c r="LOH4" s="74"/>
      <c r="LOI4" s="74"/>
      <c r="LOJ4" s="74"/>
      <c r="LOK4" s="74"/>
      <c r="LOL4" s="74"/>
      <c r="LOM4" s="73"/>
      <c r="LON4" s="74"/>
      <c r="LOO4" s="74"/>
      <c r="LOP4" s="74"/>
      <c r="LOQ4" s="74"/>
      <c r="LOR4" s="74"/>
      <c r="LOS4" s="73"/>
      <c r="LOT4" s="74"/>
      <c r="LOU4" s="74"/>
      <c r="LOV4" s="74"/>
      <c r="LOW4" s="74"/>
      <c r="LOX4" s="74"/>
      <c r="LOY4" s="73"/>
      <c r="LOZ4" s="74"/>
      <c r="LPA4" s="74"/>
      <c r="LPB4" s="74"/>
      <c r="LPC4" s="74"/>
      <c r="LPD4" s="74"/>
      <c r="LPE4" s="73"/>
      <c r="LPF4" s="74"/>
      <c r="LPG4" s="74"/>
      <c r="LPH4" s="74"/>
      <c r="LPI4" s="74"/>
      <c r="LPJ4" s="74"/>
      <c r="LPK4" s="73"/>
      <c r="LPL4" s="74"/>
      <c r="LPM4" s="74"/>
      <c r="LPN4" s="74"/>
      <c r="LPO4" s="74"/>
      <c r="LPP4" s="74"/>
      <c r="LPQ4" s="73"/>
      <c r="LPR4" s="74"/>
      <c r="LPS4" s="74"/>
      <c r="LPT4" s="74"/>
      <c r="LPU4" s="74"/>
      <c r="LPV4" s="74"/>
      <c r="LPW4" s="73"/>
      <c r="LPX4" s="74"/>
      <c r="LPY4" s="74"/>
      <c r="LPZ4" s="74"/>
      <c r="LQA4" s="74"/>
      <c r="LQB4" s="74"/>
      <c r="LQC4" s="73"/>
      <c r="LQD4" s="74"/>
      <c r="LQE4" s="74"/>
      <c r="LQF4" s="74"/>
      <c r="LQG4" s="74"/>
      <c r="LQH4" s="74"/>
      <c r="LQI4" s="73"/>
      <c r="LQJ4" s="74"/>
      <c r="LQK4" s="74"/>
      <c r="LQL4" s="74"/>
      <c r="LQM4" s="74"/>
      <c r="LQN4" s="74"/>
      <c r="LQO4" s="73"/>
      <c r="LQP4" s="74"/>
      <c r="LQQ4" s="74"/>
      <c r="LQR4" s="74"/>
      <c r="LQS4" s="74"/>
      <c r="LQT4" s="74"/>
      <c r="LQU4" s="73"/>
      <c r="LQV4" s="74"/>
      <c r="LQW4" s="74"/>
      <c r="LQX4" s="74"/>
      <c r="LQY4" s="74"/>
      <c r="LQZ4" s="74"/>
      <c r="LRA4" s="73"/>
      <c r="LRB4" s="74"/>
      <c r="LRC4" s="74"/>
      <c r="LRD4" s="74"/>
      <c r="LRE4" s="74"/>
      <c r="LRF4" s="74"/>
      <c r="LRG4" s="73"/>
      <c r="LRH4" s="74"/>
      <c r="LRI4" s="74"/>
      <c r="LRJ4" s="74"/>
      <c r="LRK4" s="74"/>
      <c r="LRL4" s="74"/>
      <c r="LRM4" s="73"/>
      <c r="LRN4" s="74"/>
      <c r="LRO4" s="74"/>
      <c r="LRP4" s="74"/>
      <c r="LRQ4" s="74"/>
      <c r="LRR4" s="74"/>
      <c r="LRS4" s="73"/>
      <c r="LRT4" s="74"/>
      <c r="LRU4" s="74"/>
      <c r="LRV4" s="74"/>
      <c r="LRW4" s="74"/>
      <c r="LRX4" s="74"/>
      <c r="LRY4" s="73"/>
      <c r="LRZ4" s="74"/>
      <c r="LSA4" s="74"/>
      <c r="LSB4" s="74"/>
      <c r="LSC4" s="74"/>
      <c r="LSD4" s="74"/>
      <c r="LSE4" s="73"/>
      <c r="LSF4" s="74"/>
      <c r="LSG4" s="74"/>
      <c r="LSH4" s="74"/>
      <c r="LSI4" s="74"/>
      <c r="LSJ4" s="74"/>
      <c r="LSK4" s="73"/>
      <c r="LSL4" s="74"/>
      <c r="LSM4" s="74"/>
      <c r="LSN4" s="74"/>
      <c r="LSO4" s="74"/>
      <c r="LSP4" s="74"/>
      <c r="LSQ4" s="73"/>
      <c r="LSR4" s="74"/>
      <c r="LSS4" s="74"/>
      <c r="LST4" s="74"/>
      <c r="LSU4" s="74"/>
      <c r="LSV4" s="74"/>
      <c r="LSW4" s="73"/>
      <c r="LSX4" s="74"/>
      <c r="LSY4" s="74"/>
      <c r="LSZ4" s="74"/>
      <c r="LTA4" s="74"/>
      <c r="LTB4" s="74"/>
      <c r="LTC4" s="73"/>
      <c r="LTD4" s="74"/>
      <c r="LTE4" s="74"/>
      <c r="LTF4" s="74"/>
      <c r="LTG4" s="74"/>
      <c r="LTH4" s="74"/>
      <c r="LTI4" s="73"/>
      <c r="LTJ4" s="74"/>
      <c r="LTK4" s="74"/>
      <c r="LTL4" s="74"/>
      <c r="LTM4" s="74"/>
      <c r="LTN4" s="74"/>
      <c r="LTO4" s="73"/>
      <c r="LTP4" s="74"/>
      <c r="LTQ4" s="74"/>
      <c r="LTR4" s="74"/>
      <c r="LTS4" s="74"/>
      <c r="LTT4" s="74"/>
      <c r="LTU4" s="73"/>
      <c r="LTV4" s="74"/>
      <c r="LTW4" s="74"/>
      <c r="LTX4" s="74"/>
      <c r="LTY4" s="74"/>
      <c r="LTZ4" s="74"/>
      <c r="LUA4" s="73"/>
      <c r="LUB4" s="74"/>
      <c r="LUC4" s="74"/>
      <c r="LUD4" s="74"/>
      <c r="LUE4" s="74"/>
      <c r="LUF4" s="74"/>
      <c r="LUG4" s="73"/>
      <c r="LUH4" s="74"/>
      <c r="LUI4" s="74"/>
      <c r="LUJ4" s="74"/>
      <c r="LUK4" s="74"/>
      <c r="LUL4" s="74"/>
      <c r="LUM4" s="73"/>
      <c r="LUN4" s="74"/>
      <c r="LUO4" s="74"/>
      <c r="LUP4" s="74"/>
      <c r="LUQ4" s="74"/>
      <c r="LUR4" s="74"/>
      <c r="LUS4" s="73"/>
      <c r="LUT4" s="74"/>
      <c r="LUU4" s="74"/>
      <c r="LUV4" s="74"/>
      <c r="LUW4" s="74"/>
      <c r="LUX4" s="74"/>
      <c r="LUY4" s="73"/>
      <c r="LUZ4" s="74"/>
      <c r="LVA4" s="74"/>
      <c r="LVB4" s="74"/>
      <c r="LVC4" s="74"/>
      <c r="LVD4" s="74"/>
      <c r="LVE4" s="73"/>
      <c r="LVF4" s="74"/>
      <c r="LVG4" s="74"/>
      <c r="LVH4" s="74"/>
      <c r="LVI4" s="74"/>
      <c r="LVJ4" s="74"/>
      <c r="LVK4" s="73"/>
      <c r="LVL4" s="74"/>
      <c r="LVM4" s="74"/>
      <c r="LVN4" s="74"/>
      <c r="LVO4" s="74"/>
      <c r="LVP4" s="74"/>
      <c r="LVQ4" s="73"/>
      <c r="LVR4" s="74"/>
      <c r="LVS4" s="74"/>
      <c r="LVT4" s="74"/>
      <c r="LVU4" s="74"/>
      <c r="LVV4" s="74"/>
      <c r="LVW4" s="73"/>
      <c r="LVX4" s="74"/>
      <c r="LVY4" s="74"/>
      <c r="LVZ4" s="74"/>
      <c r="LWA4" s="74"/>
      <c r="LWB4" s="74"/>
      <c r="LWC4" s="73"/>
      <c r="LWD4" s="74"/>
      <c r="LWE4" s="74"/>
      <c r="LWF4" s="74"/>
      <c r="LWG4" s="74"/>
      <c r="LWH4" s="74"/>
      <c r="LWI4" s="73"/>
      <c r="LWJ4" s="74"/>
      <c r="LWK4" s="74"/>
      <c r="LWL4" s="74"/>
      <c r="LWM4" s="74"/>
      <c r="LWN4" s="74"/>
      <c r="LWO4" s="73"/>
      <c r="LWP4" s="74"/>
      <c r="LWQ4" s="74"/>
      <c r="LWR4" s="74"/>
      <c r="LWS4" s="74"/>
      <c r="LWT4" s="74"/>
      <c r="LWU4" s="73"/>
      <c r="LWV4" s="74"/>
      <c r="LWW4" s="74"/>
      <c r="LWX4" s="74"/>
      <c r="LWY4" s="74"/>
      <c r="LWZ4" s="74"/>
      <c r="LXA4" s="73"/>
      <c r="LXB4" s="74"/>
      <c r="LXC4" s="74"/>
      <c r="LXD4" s="74"/>
      <c r="LXE4" s="74"/>
      <c r="LXF4" s="74"/>
      <c r="LXG4" s="73"/>
      <c r="LXH4" s="74"/>
      <c r="LXI4" s="74"/>
      <c r="LXJ4" s="74"/>
      <c r="LXK4" s="74"/>
      <c r="LXL4" s="74"/>
      <c r="LXM4" s="73"/>
      <c r="LXN4" s="74"/>
      <c r="LXO4" s="74"/>
      <c r="LXP4" s="74"/>
      <c r="LXQ4" s="74"/>
      <c r="LXR4" s="74"/>
      <c r="LXS4" s="73"/>
      <c r="LXT4" s="74"/>
      <c r="LXU4" s="74"/>
      <c r="LXV4" s="74"/>
      <c r="LXW4" s="74"/>
      <c r="LXX4" s="74"/>
      <c r="LXY4" s="73"/>
      <c r="LXZ4" s="74"/>
      <c r="LYA4" s="74"/>
      <c r="LYB4" s="74"/>
      <c r="LYC4" s="74"/>
      <c r="LYD4" s="74"/>
      <c r="LYE4" s="73"/>
      <c r="LYF4" s="74"/>
      <c r="LYG4" s="74"/>
      <c r="LYH4" s="74"/>
      <c r="LYI4" s="74"/>
      <c r="LYJ4" s="74"/>
      <c r="LYK4" s="73"/>
      <c r="LYL4" s="74"/>
      <c r="LYM4" s="74"/>
      <c r="LYN4" s="74"/>
      <c r="LYO4" s="74"/>
      <c r="LYP4" s="74"/>
      <c r="LYQ4" s="73"/>
      <c r="LYR4" s="74"/>
      <c r="LYS4" s="74"/>
      <c r="LYT4" s="74"/>
      <c r="LYU4" s="74"/>
      <c r="LYV4" s="74"/>
      <c r="LYW4" s="73"/>
      <c r="LYX4" s="74"/>
      <c r="LYY4" s="74"/>
      <c r="LYZ4" s="74"/>
      <c r="LZA4" s="74"/>
      <c r="LZB4" s="74"/>
      <c r="LZC4" s="73"/>
      <c r="LZD4" s="74"/>
      <c r="LZE4" s="74"/>
      <c r="LZF4" s="74"/>
      <c r="LZG4" s="74"/>
      <c r="LZH4" s="74"/>
      <c r="LZI4" s="73"/>
      <c r="LZJ4" s="74"/>
      <c r="LZK4" s="74"/>
      <c r="LZL4" s="74"/>
      <c r="LZM4" s="74"/>
      <c r="LZN4" s="74"/>
      <c r="LZO4" s="73"/>
      <c r="LZP4" s="74"/>
      <c r="LZQ4" s="74"/>
      <c r="LZR4" s="74"/>
      <c r="LZS4" s="74"/>
      <c r="LZT4" s="74"/>
      <c r="LZU4" s="73"/>
      <c r="LZV4" s="74"/>
      <c r="LZW4" s="74"/>
      <c r="LZX4" s="74"/>
      <c r="LZY4" s="74"/>
      <c r="LZZ4" s="74"/>
      <c r="MAA4" s="73"/>
      <c r="MAB4" s="74"/>
      <c r="MAC4" s="74"/>
      <c r="MAD4" s="74"/>
      <c r="MAE4" s="74"/>
      <c r="MAF4" s="74"/>
      <c r="MAG4" s="73"/>
      <c r="MAH4" s="74"/>
      <c r="MAI4" s="74"/>
      <c r="MAJ4" s="74"/>
      <c r="MAK4" s="74"/>
      <c r="MAL4" s="74"/>
      <c r="MAM4" s="73"/>
      <c r="MAN4" s="74"/>
      <c r="MAO4" s="74"/>
      <c r="MAP4" s="74"/>
      <c r="MAQ4" s="74"/>
      <c r="MAR4" s="74"/>
      <c r="MAS4" s="73"/>
      <c r="MAT4" s="74"/>
      <c r="MAU4" s="74"/>
      <c r="MAV4" s="74"/>
      <c r="MAW4" s="74"/>
      <c r="MAX4" s="74"/>
      <c r="MAY4" s="73"/>
      <c r="MAZ4" s="74"/>
      <c r="MBA4" s="74"/>
      <c r="MBB4" s="74"/>
      <c r="MBC4" s="74"/>
      <c r="MBD4" s="74"/>
      <c r="MBE4" s="73"/>
      <c r="MBF4" s="74"/>
      <c r="MBG4" s="74"/>
      <c r="MBH4" s="74"/>
      <c r="MBI4" s="74"/>
      <c r="MBJ4" s="74"/>
      <c r="MBK4" s="73"/>
      <c r="MBL4" s="74"/>
      <c r="MBM4" s="74"/>
      <c r="MBN4" s="74"/>
      <c r="MBO4" s="74"/>
      <c r="MBP4" s="74"/>
      <c r="MBQ4" s="73"/>
      <c r="MBR4" s="74"/>
      <c r="MBS4" s="74"/>
      <c r="MBT4" s="74"/>
      <c r="MBU4" s="74"/>
      <c r="MBV4" s="74"/>
      <c r="MBW4" s="73"/>
      <c r="MBX4" s="74"/>
      <c r="MBY4" s="74"/>
      <c r="MBZ4" s="74"/>
      <c r="MCA4" s="74"/>
      <c r="MCB4" s="74"/>
      <c r="MCC4" s="73"/>
      <c r="MCD4" s="74"/>
      <c r="MCE4" s="74"/>
      <c r="MCF4" s="74"/>
      <c r="MCG4" s="74"/>
      <c r="MCH4" s="74"/>
      <c r="MCI4" s="73"/>
      <c r="MCJ4" s="74"/>
      <c r="MCK4" s="74"/>
      <c r="MCL4" s="74"/>
      <c r="MCM4" s="74"/>
      <c r="MCN4" s="74"/>
      <c r="MCO4" s="73"/>
      <c r="MCP4" s="74"/>
      <c r="MCQ4" s="74"/>
      <c r="MCR4" s="74"/>
      <c r="MCS4" s="74"/>
      <c r="MCT4" s="74"/>
      <c r="MCU4" s="73"/>
      <c r="MCV4" s="74"/>
      <c r="MCW4" s="74"/>
      <c r="MCX4" s="74"/>
      <c r="MCY4" s="74"/>
      <c r="MCZ4" s="74"/>
      <c r="MDA4" s="73"/>
      <c r="MDB4" s="74"/>
      <c r="MDC4" s="74"/>
      <c r="MDD4" s="74"/>
      <c r="MDE4" s="74"/>
      <c r="MDF4" s="74"/>
      <c r="MDG4" s="73"/>
      <c r="MDH4" s="74"/>
      <c r="MDI4" s="74"/>
      <c r="MDJ4" s="74"/>
      <c r="MDK4" s="74"/>
      <c r="MDL4" s="74"/>
      <c r="MDM4" s="73"/>
      <c r="MDN4" s="74"/>
      <c r="MDO4" s="74"/>
      <c r="MDP4" s="74"/>
      <c r="MDQ4" s="74"/>
      <c r="MDR4" s="74"/>
      <c r="MDS4" s="73"/>
      <c r="MDT4" s="74"/>
      <c r="MDU4" s="74"/>
      <c r="MDV4" s="74"/>
      <c r="MDW4" s="74"/>
      <c r="MDX4" s="74"/>
      <c r="MDY4" s="73"/>
      <c r="MDZ4" s="74"/>
      <c r="MEA4" s="74"/>
      <c r="MEB4" s="74"/>
      <c r="MEC4" s="74"/>
      <c r="MED4" s="74"/>
      <c r="MEE4" s="73"/>
      <c r="MEF4" s="74"/>
      <c r="MEG4" s="74"/>
      <c r="MEH4" s="74"/>
      <c r="MEI4" s="74"/>
      <c r="MEJ4" s="74"/>
      <c r="MEK4" s="73"/>
      <c r="MEL4" s="74"/>
      <c r="MEM4" s="74"/>
      <c r="MEN4" s="74"/>
      <c r="MEO4" s="74"/>
      <c r="MEP4" s="74"/>
      <c r="MEQ4" s="73"/>
      <c r="MER4" s="74"/>
      <c r="MES4" s="74"/>
      <c r="MET4" s="74"/>
      <c r="MEU4" s="74"/>
      <c r="MEV4" s="74"/>
      <c r="MEW4" s="73"/>
      <c r="MEX4" s="74"/>
      <c r="MEY4" s="74"/>
      <c r="MEZ4" s="74"/>
      <c r="MFA4" s="74"/>
      <c r="MFB4" s="74"/>
      <c r="MFC4" s="73"/>
      <c r="MFD4" s="74"/>
      <c r="MFE4" s="74"/>
      <c r="MFF4" s="74"/>
      <c r="MFG4" s="74"/>
      <c r="MFH4" s="74"/>
      <c r="MFI4" s="73"/>
      <c r="MFJ4" s="74"/>
      <c r="MFK4" s="74"/>
      <c r="MFL4" s="74"/>
      <c r="MFM4" s="74"/>
      <c r="MFN4" s="74"/>
      <c r="MFO4" s="73"/>
      <c r="MFP4" s="74"/>
      <c r="MFQ4" s="74"/>
      <c r="MFR4" s="74"/>
      <c r="MFS4" s="74"/>
      <c r="MFT4" s="74"/>
      <c r="MFU4" s="73"/>
      <c r="MFV4" s="74"/>
      <c r="MFW4" s="74"/>
      <c r="MFX4" s="74"/>
      <c r="MFY4" s="74"/>
      <c r="MFZ4" s="74"/>
      <c r="MGA4" s="73"/>
      <c r="MGB4" s="74"/>
      <c r="MGC4" s="74"/>
      <c r="MGD4" s="74"/>
      <c r="MGE4" s="74"/>
      <c r="MGF4" s="74"/>
      <c r="MGG4" s="73"/>
      <c r="MGH4" s="74"/>
      <c r="MGI4" s="74"/>
      <c r="MGJ4" s="74"/>
      <c r="MGK4" s="74"/>
      <c r="MGL4" s="74"/>
      <c r="MGM4" s="73"/>
      <c r="MGN4" s="74"/>
      <c r="MGO4" s="74"/>
      <c r="MGP4" s="74"/>
      <c r="MGQ4" s="74"/>
      <c r="MGR4" s="74"/>
      <c r="MGS4" s="73"/>
      <c r="MGT4" s="74"/>
      <c r="MGU4" s="74"/>
      <c r="MGV4" s="74"/>
      <c r="MGW4" s="74"/>
      <c r="MGX4" s="74"/>
      <c r="MGY4" s="73"/>
      <c r="MGZ4" s="74"/>
      <c r="MHA4" s="74"/>
      <c r="MHB4" s="74"/>
      <c r="MHC4" s="74"/>
      <c r="MHD4" s="74"/>
      <c r="MHE4" s="73"/>
      <c r="MHF4" s="74"/>
      <c r="MHG4" s="74"/>
      <c r="MHH4" s="74"/>
      <c r="MHI4" s="74"/>
      <c r="MHJ4" s="74"/>
      <c r="MHK4" s="73"/>
      <c r="MHL4" s="74"/>
      <c r="MHM4" s="74"/>
      <c r="MHN4" s="74"/>
      <c r="MHO4" s="74"/>
      <c r="MHP4" s="74"/>
      <c r="MHQ4" s="73"/>
      <c r="MHR4" s="74"/>
      <c r="MHS4" s="74"/>
      <c r="MHT4" s="74"/>
      <c r="MHU4" s="74"/>
      <c r="MHV4" s="74"/>
      <c r="MHW4" s="73"/>
      <c r="MHX4" s="74"/>
      <c r="MHY4" s="74"/>
      <c r="MHZ4" s="74"/>
      <c r="MIA4" s="74"/>
      <c r="MIB4" s="74"/>
      <c r="MIC4" s="73"/>
      <c r="MID4" s="74"/>
      <c r="MIE4" s="74"/>
      <c r="MIF4" s="74"/>
      <c r="MIG4" s="74"/>
      <c r="MIH4" s="74"/>
      <c r="MII4" s="73"/>
      <c r="MIJ4" s="74"/>
      <c r="MIK4" s="74"/>
      <c r="MIL4" s="74"/>
      <c r="MIM4" s="74"/>
      <c r="MIN4" s="74"/>
      <c r="MIO4" s="73"/>
      <c r="MIP4" s="74"/>
      <c r="MIQ4" s="74"/>
      <c r="MIR4" s="74"/>
      <c r="MIS4" s="74"/>
      <c r="MIT4" s="74"/>
      <c r="MIU4" s="73"/>
      <c r="MIV4" s="74"/>
      <c r="MIW4" s="74"/>
      <c r="MIX4" s="74"/>
      <c r="MIY4" s="74"/>
      <c r="MIZ4" s="74"/>
      <c r="MJA4" s="73"/>
      <c r="MJB4" s="74"/>
      <c r="MJC4" s="74"/>
      <c r="MJD4" s="74"/>
      <c r="MJE4" s="74"/>
      <c r="MJF4" s="74"/>
      <c r="MJG4" s="73"/>
      <c r="MJH4" s="74"/>
      <c r="MJI4" s="74"/>
      <c r="MJJ4" s="74"/>
      <c r="MJK4" s="74"/>
      <c r="MJL4" s="74"/>
      <c r="MJM4" s="73"/>
      <c r="MJN4" s="74"/>
      <c r="MJO4" s="74"/>
      <c r="MJP4" s="74"/>
      <c r="MJQ4" s="74"/>
      <c r="MJR4" s="74"/>
      <c r="MJS4" s="73"/>
      <c r="MJT4" s="74"/>
      <c r="MJU4" s="74"/>
      <c r="MJV4" s="74"/>
      <c r="MJW4" s="74"/>
      <c r="MJX4" s="74"/>
      <c r="MJY4" s="73"/>
      <c r="MJZ4" s="74"/>
      <c r="MKA4" s="74"/>
      <c r="MKB4" s="74"/>
      <c r="MKC4" s="74"/>
      <c r="MKD4" s="74"/>
      <c r="MKE4" s="73"/>
      <c r="MKF4" s="74"/>
      <c r="MKG4" s="74"/>
      <c r="MKH4" s="74"/>
      <c r="MKI4" s="74"/>
      <c r="MKJ4" s="74"/>
      <c r="MKK4" s="73"/>
      <c r="MKL4" s="74"/>
      <c r="MKM4" s="74"/>
      <c r="MKN4" s="74"/>
      <c r="MKO4" s="74"/>
      <c r="MKP4" s="74"/>
      <c r="MKQ4" s="73"/>
      <c r="MKR4" s="74"/>
      <c r="MKS4" s="74"/>
      <c r="MKT4" s="74"/>
      <c r="MKU4" s="74"/>
      <c r="MKV4" s="74"/>
      <c r="MKW4" s="73"/>
      <c r="MKX4" s="74"/>
      <c r="MKY4" s="74"/>
      <c r="MKZ4" s="74"/>
      <c r="MLA4" s="74"/>
      <c r="MLB4" s="74"/>
      <c r="MLC4" s="73"/>
      <c r="MLD4" s="74"/>
      <c r="MLE4" s="74"/>
      <c r="MLF4" s="74"/>
      <c r="MLG4" s="74"/>
      <c r="MLH4" s="74"/>
      <c r="MLI4" s="73"/>
      <c r="MLJ4" s="74"/>
      <c r="MLK4" s="74"/>
      <c r="MLL4" s="74"/>
      <c r="MLM4" s="74"/>
      <c r="MLN4" s="74"/>
      <c r="MLO4" s="73"/>
      <c r="MLP4" s="74"/>
      <c r="MLQ4" s="74"/>
      <c r="MLR4" s="74"/>
      <c r="MLS4" s="74"/>
      <c r="MLT4" s="74"/>
      <c r="MLU4" s="73"/>
      <c r="MLV4" s="74"/>
      <c r="MLW4" s="74"/>
      <c r="MLX4" s="74"/>
      <c r="MLY4" s="74"/>
      <c r="MLZ4" s="74"/>
      <c r="MMA4" s="73"/>
      <c r="MMB4" s="74"/>
      <c r="MMC4" s="74"/>
      <c r="MMD4" s="74"/>
      <c r="MME4" s="74"/>
      <c r="MMF4" s="74"/>
      <c r="MMG4" s="73"/>
      <c r="MMH4" s="74"/>
      <c r="MMI4" s="74"/>
      <c r="MMJ4" s="74"/>
      <c r="MMK4" s="74"/>
      <c r="MML4" s="74"/>
      <c r="MMM4" s="73"/>
      <c r="MMN4" s="74"/>
      <c r="MMO4" s="74"/>
      <c r="MMP4" s="74"/>
      <c r="MMQ4" s="74"/>
      <c r="MMR4" s="74"/>
      <c r="MMS4" s="73"/>
      <c r="MMT4" s="74"/>
      <c r="MMU4" s="74"/>
      <c r="MMV4" s="74"/>
      <c r="MMW4" s="74"/>
      <c r="MMX4" s="74"/>
      <c r="MMY4" s="73"/>
      <c r="MMZ4" s="74"/>
      <c r="MNA4" s="74"/>
      <c r="MNB4" s="74"/>
      <c r="MNC4" s="74"/>
      <c r="MND4" s="74"/>
      <c r="MNE4" s="73"/>
      <c r="MNF4" s="74"/>
      <c r="MNG4" s="74"/>
      <c r="MNH4" s="74"/>
      <c r="MNI4" s="74"/>
      <c r="MNJ4" s="74"/>
      <c r="MNK4" s="73"/>
      <c r="MNL4" s="74"/>
      <c r="MNM4" s="74"/>
      <c r="MNN4" s="74"/>
      <c r="MNO4" s="74"/>
      <c r="MNP4" s="74"/>
      <c r="MNQ4" s="73"/>
      <c r="MNR4" s="74"/>
      <c r="MNS4" s="74"/>
      <c r="MNT4" s="74"/>
      <c r="MNU4" s="74"/>
      <c r="MNV4" s="74"/>
      <c r="MNW4" s="73"/>
      <c r="MNX4" s="74"/>
      <c r="MNY4" s="74"/>
      <c r="MNZ4" s="74"/>
      <c r="MOA4" s="74"/>
      <c r="MOB4" s="74"/>
      <c r="MOC4" s="73"/>
      <c r="MOD4" s="74"/>
      <c r="MOE4" s="74"/>
      <c r="MOF4" s="74"/>
      <c r="MOG4" s="74"/>
      <c r="MOH4" s="74"/>
      <c r="MOI4" s="73"/>
      <c r="MOJ4" s="74"/>
      <c r="MOK4" s="74"/>
      <c r="MOL4" s="74"/>
      <c r="MOM4" s="74"/>
      <c r="MON4" s="74"/>
      <c r="MOO4" s="73"/>
      <c r="MOP4" s="74"/>
      <c r="MOQ4" s="74"/>
      <c r="MOR4" s="74"/>
      <c r="MOS4" s="74"/>
      <c r="MOT4" s="74"/>
      <c r="MOU4" s="73"/>
      <c r="MOV4" s="74"/>
      <c r="MOW4" s="74"/>
      <c r="MOX4" s="74"/>
      <c r="MOY4" s="74"/>
      <c r="MOZ4" s="74"/>
      <c r="MPA4" s="73"/>
      <c r="MPB4" s="74"/>
      <c r="MPC4" s="74"/>
      <c r="MPD4" s="74"/>
      <c r="MPE4" s="74"/>
      <c r="MPF4" s="74"/>
      <c r="MPG4" s="73"/>
      <c r="MPH4" s="74"/>
      <c r="MPI4" s="74"/>
      <c r="MPJ4" s="74"/>
      <c r="MPK4" s="74"/>
      <c r="MPL4" s="74"/>
      <c r="MPM4" s="73"/>
      <c r="MPN4" s="74"/>
      <c r="MPO4" s="74"/>
      <c r="MPP4" s="74"/>
      <c r="MPQ4" s="74"/>
      <c r="MPR4" s="74"/>
      <c r="MPS4" s="73"/>
      <c r="MPT4" s="74"/>
      <c r="MPU4" s="74"/>
      <c r="MPV4" s="74"/>
      <c r="MPW4" s="74"/>
      <c r="MPX4" s="74"/>
      <c r="MPY4" s="73"/>
      <c r="MPZ4" s="74"/>
      <c r="MQA4" s="74"/>
      <c r="MQB4" s="74"/>
      <c r="MQC4" s="74"/>
      <c r="MQD4" s="74"/>
      <c r="MQE4" s="73"/>
      <c r="MQF4" s="74"/>
      <c r="MQG4" s="74"/>
      <c r="MQH4" s="74"/>
      <c r="MQI4" s="74"/>
      <c r="MQJ4" s="74"/>
      <c r="MQK4" s="73"/>
      <c r="MQL4" s="74"/>
      <c r="MQM4" s="74"/>
      <c r="MQN4" s="74"/>
      <c r="MQO4" s="74"/>
      <c r="MQP4" s="74"/>
      <c r="MQQ4" s="73"/>
      <c r="MQR4" s="74"/>
      <c r="MQS4" s="74"/>
      <c r="MQT4" s="74"/>
      <c r="MQU4" s="74"/>
      <c r="MQV4" s="74"/>
      <c r="MQW4" s="73"/>
      <c r="MQX4" s="74"/>
      <c r="MQY4" s="74"/>
      <c r="MQZ4" s="74"/>
      <c r="MRA4" s="74"/>
      <c r="MRB4" s="74"/>
      <c r="MRC4" s="73"/>
      <c r="MRD4" s="74"/>
      <c r="MRE4" s="74"/>
      <c r="MRF4" s="74"/>
      <c r="MRG4" s="74"/>
      <c r="MRH4" s="74"/>
      <c r="MRI4" s="73"/>
      <c r="MRJ4" s="74"/>
      <c r="MRK4" s="74"/>
      <c r="MRL4" s="74"/>
      <c r="MRM4" s="74"/>
      <c r="MRN4" s="74"/>
      <c r="MRO4" s="73"/>
      <c r="MRP4" s="74"/>
      <c r="MRQ4" s="74"/>
      <c r="MRR4" s="74"/>
      <c r="MRS4" s="74"/>
      <c r="MRT4" s="74"/>
      <c r="MRU4" s="73"/>
      <c r="MRV4" s="74"/>
      <c r="MRW4" s="74"/>
      <c r="MRX4" s="74"/>
      <c r="MRY4" s="74"/>
      <c r="MRZ4" s="74"/>
      <c r="MSA4" s="73"/>
      <c r="MSB4" s="74"/>
      <c r="MSC4" s="74"/>
      <c r="MSD4" s="74"/>
      <c r="MSE4" s="74"/>
      <c r="MSF4" s="74"/>
      <c r="MSG4" s="73"/>
      <c r="MSH4" s="74"/>
      <c r="MSI4" s="74"/>
      <c r="MSJ4" s="74"/>
      <c r="MSK4" s="74"/>
      <c r="MSL4" s="74"/>
      <c r="MSM4" s="73"/>
      <c r="MSN4" s="74"/>
      <c r="MSO4" s="74"/>
      <c r="MSP4" s="74"/>
      <c r="MSQ4" s="74"/>
      <c r="MSR4" s="74"/>
      <c r="MSS4" s="73"/>
      <c r="MST4" s="74"/>
      <c r="MSU4" s="74"/>
      <c r="MSV4" s="74"/>
      <c r="MSW4" s="74"/>
      <c r="MSX4" s="74"/>
      <c r="MSY4" s="73"/>
      <c r="MSZ4" s="74"/>
      <c r="MTA4" s="74"/>
      <c r="MTB4" s="74"/>
      <c r="MTC4" s="74"/>
      <c r="MTD4" s="74"/>
      <c r="MTE4" s="73"/>
      <c r="MTF4" s="74"/>
      <c r="MTG4" s="74"/>
      <c r="MTH4" s="74"/>
      <c r="MTI4" s="74"/>
      <c r="MTJ4" s="74"/>
      <c r="MTK4" s="73"/>
      <c r="MTL4" s="74"/>
      <c r="MTM4" s="74"/>
      <c r="MTN4" s="74"/>
      <c r="MTO4" s="74"/>
      <c r="MTP4" s="74"/>
      <c r="MTQ4" s="73"/>
      <c r="MTR4" s="74"/>
      <c r="MTS4" s="74"/>
      <c r="MTT4" s="74"/>
      <c r="MTU4" s="74"/>
      <c r="MTV4" s="74"/>
      <c r="MTW4" s="73"/>
      <c r="MTX4" s="74"/>
      <c r="MTY4" s="74"/>
      <c r="MTZ4" s="74"/>
      <c r="MUA4" s="74"/>
      <c r="MUB4" s="74"/>
      <c r="MUC4" s="73"/>
      <c r="MUD4" s="74"/>
      <c r="MUE4" s="74"/>
      <c r="MUF4" s="74"/>
      <c r="MUG4" s="74"/>
      <c r="MUH4" s="74"/>
      <c r="MUI4" s="73"/>
      <c r="MUJ4" s="74"/>
      <c r="MUK4" s="74"/>
      <c r="MUL4" s="74"/>
      <c r="MUM4" s="74"/>
      <c r="MUN4" s="74"/>
      <c r="MUO4" s="73"/>
      <c r="MUP4" s="74"/>
      <c r="MUQ4" s="74"/>
      <c r="MUR4" s="74"/>
      <c r="MUS4" s="74"/>
      <c r="MUT4" s="74"/>
      <c r="MUU4" s="73"/>
      <c r="MUV4" s="74"/>
      <c r="MUW4" s="74"/>
      <c r="MUX4" s="74"/>
      <c r="MUY4" s="74"/>
      <c r="MUZ4" s="74"/>
      <c r="MVA4" s="73"/>
      <c r="MVB4" s="74"/>
      <c r="MVC4" s="74"/>
      <c r="MVD4" s="74"/>
      <c r="MVE4" s="74"/>
      <c r="MVF4" s="74"/>
      <c r="MVG4" s="73"/>
      <c r="MVH4" s="74"/>
      <c r="MVI4" s="74"/>
      <c r="MVJ4" s="74"/>
      <c r="MVK4" s="74"/>
      <c r="MVL4" s="74"/>
      <c r="MVM4" s="73"/>
      <c r="MVN4" s="74"/>
      <c r="MVO4" s="74"/>
      <c r="MVP4" s="74"/>
      <c r="MVQ4" s="74"/>
      <c r="MVR4" s="74"/>
      <c r="MVS4" s="73"/>
      <c r="MVT4" s="74"/>
      <c r="MVU4" s="74"/>
      <c r="MVV4" s="74"/>
      <c r="MVW4" s="74"/>
      <c r="MVX4" s="74"/>
      <c r="MVY4" s="73"/>
      <c r="MVZ4" s="74"/>
      <c r="MWA4" s="74"/>
      <c r="MWB4" s="74"/>
      <c r="MWC4" s="74"/>
      <c r="MWD4" s="74"/>
      <c r="MWE4" s="73"/>
      <c r="MWF4" s="74"/>
      <c r="MWG4" s="74"/>
      <c r="MWH4" s="74"/>
      <c r="MWI4" s="74"/>
      <c r="MWJ4" s="74"/>
      <c r="MWK4" s="73"/>
      <c r="MWL4" s="74"/>
      <c r="MWM4" s="74"/>
      <c r="MWN4" s="74"/>
      <c r="MWO4" s="74"/>
      <c r="MWP4" s="74"/>
      <c r="MWQ4" s="73"/>
      <c r="MWR4" s="74"/>
      <c r="MWS4" s="74"/>
      <c r="MWT4" s="74"/>
      <c r="MWU4" s="74"/>
      <c r="MWV4" s="74"/>
      <c r="MWW4" s="73"/>
      <c r="MWX4" s="74"/>
      <c r="MWY4" s="74"/>
      <c r="MWZ4" s="74"/>
      <c r="MXA4" s="74"/>
      <c r="MXB4" s="74"/>
      <c r="MXC4" s="73"/>
      <c r="MXD4" s="74"/>
      <c r="MXE4" s="74"/>
      <c r="MXF4" s="74"/>
      <c r="MXG4" s="74"/>
      <c r="MXH4" s="74"/>
      <c r="MXI4" s="73"/>
      <c r="MXJ4" s="74"/>
      <c r="MXK4" s="74"/>
      <c r="MXL4" s="74"/>
      <c r="MXM4" s="74"/>
      <c r="MXN4" s="74"/>
      <c r="MXO4" s="73"/>
      <c r="MXP4" s="74"/>
      <c r="MXQ4" s="74"/>
      <c r="MXR4" s="74"/>
      <c r="MXS4" s="74"/>
      <c r="MXT4" s="74"/>
      <c r="MXU4" s="73"/>
      <c r="MXV4" s="74"/>
      <c r="MXW4" s="74"/>
      <c r="MXX4" s="74"/>
      <c r="MXY4" s="74"/>
      <c r="MXZ4" s="74"/>
      <c r="MYA4" s="73"/>
      <c r="MYB4" s="74"/>
      <c r="MYC4" s="74"/>
      <c r="MYD4" s="74"/>
      <c r="MYE4" s="74"/>
      <c r="MYF4" s="74"/>
      <c r="MYG4" s="73"/>
      <c r="MYH4" s="74"/>
      <c r="MYI4" s="74"/>
      <c r="MYJ4" s="74"/>
      <c r="MYK4" s="74"/>
      <c r="MYL4" s="74"/>
      <c r="MYM4" s="73"/>
      <c r="MYN4" s="74"/>
      <c r="MYO4" s="74"/>
      <c r="MYP4" s="74"/>
      <c r="MYQ4" s="74"/>
      <c r="MYR4" s="74"/>
      <c r="MYS4" s="73"/>
      <c r="MYT4" s="74"/>
      <c r="MYU4" s="74"/>
      <c r="MYV4" s="74"/>
      <c r="MYW4" s="74"/>
      <c r="MYX4" s="74"/>
      <c r="MYY4" s="73"/>
      <c r="MYZ4" s="74"/>
      <c r="MZA4" s="74"/>
      <c r="MZB4" s="74"/>
      <c r="MZC4" s="74"/>
      <c r="MZD4" s="74"/>
      <c r="MZE4" s="73"/>
      <c r="MZF4" s="74"/>
      <c r="MZG4" s="74"/>
      <c r="MZH4" s="74"/>
      <c r="MZI4" s="74"/>
      <c r="MZJ4" s="74"/>
      <c r="MZK4" s="73"/>
      <c r="MZL4" s="74"/>
      <c r="MZM4" s="74"/>
      <c r="MZN4" s="74"/>
      <c r="MZO4" s="74"/>
      <c r="MZP4" s="74"/>
      <c r="MZQ4" s="73"/>
      <c r="MZR4" s="74"/>
      <c r="MZS4" s="74"/>
      <c r="MZT4" s="74"/>
      <c r="MZU4" s="74"/>
      <c r="MZV4" s="74"/>
      <c r="MZW4" s="73"/>
      <c r="MZX4" s="74"/>
      <c r="MZY4" s="74"/>
      <c r="MZZ4" s="74"/>
      <c r="NAA4" s="74"/>
      <c r="NAB4" s="74"/>
      <c r="NAC4" s="73"/>
      <c r="NAD4" s="74"/>
      <c r="NAE4" s="74"/>
      <c r="NAF4" s="74"/>
      <c r="NAG4" s="74"/>
      <c r="NAH4" s="74"/>
      <c r="NAI4" s="73"/>
      <c r="NAJ4" s="74"/>
      <c r="NAK4" s="74"/>
      <c r="NAL4" s="74"/>
      <c r="NAM4" s="74"/>
      <c r="NAN4" s="74"/>
      <c r="NAO4" s="73"/>
      <c r="NAP4" s="74"/>
      <c r="NAQ4" s="74"/>
      <c r="NAR4" s="74"/>
      <c r="NAS4" s="74"/>
      <c r="NAT4" s="74"/>
      <c r="NAU4" s="73"/>
      <c r="NAV4" s="74"/>
      <c r="NAW4" s="74"/>
      <c r="NAX4" s="74"/>
      <c r="NAY4" s="74"/>
      <c r="NAZ4" s="74"/>
      <c r="NBA4" s="73"/>
      <c r="NBB4" s="74"/>
      <c r="NBC4" s="74"/>
      <c r="NBD4" s="74"/>
      <c r="NBE4" s="74"/>
      <c r="NBF4" s="74"/>
      <c r="NBG4" s="73"/>
      <c r="NBH4" s="74"/>
      <c r="NBI4" s="74"/>
      <c r="NBJ4" s="74"/>
      <c r="NBK4" s="74"/>
      <c r="NBL4" s="74"/>
      <c r="NBM4" s="73"/>
      <c r="NBN4" s="74"/>
      <c r="NBO4" s="74"/>
      <c r="NBP4" s="74"/>
      <c r="NBQ4" s="74"/>
      <c r="NBR4" s="74"/>
      <c r="NBS4" s="73"/>
      <c r="NBT4" s="74"/>
      <c r="NBU4" s="74"/>
      <c r="NBV4" s="74"/>
      <c r="NBW4" s="74"/>
      <c r="NBX4" s="74"/>
      <c r="NBY4" s="73"/>
      <c r="NBZ4" s="74"/>
      <c r="NCA4" s="74"/>
      <c r="NCB4" s="74"/>
      <c r="NCC4" s="74"/>
      <c r="NCD4" s="74"/>
      <c r="NCE4" s="73"/>
      <c r="NCF4" s="74"/>
      <c r="NCG4" s="74"/>
      <c r="NCH4" s="74"/>
      <c r="NCI4" s="74"/>
      <c r="NCJ4" s="74"/>
      <c r="NCK4" s="73"/>
      <c r="NCL4" s="74"/>
      <c r="NCM4" s="74"/>
      <c r="NCN4" s="74"/>
      <c r="NCO4" s="74"/>
      <c r="NCP4" s="74"/>
      <c r="NCQ4" s="73"/>
      <c r="NCR4" s="74"/>
      <c r="NCS4" s="74"/>
      <c r="NCT4" s="74"/>
      <c r="NCU4" s="74"/>
      <c r="NCV4" s="74"/>
      <c r="NCW4" s="73"/>
      <c r="NCX4" s="74"/>
      <c r="NCY4" s="74"/>
      <c r="NCZ4" s="74"/>
      <c r="NDA4" s="74"/>
      <c r="NDB4" s="74"/>
      <c r="NDC4" s="73"/>
      <c r="NDD4" s="74"/>
      <c r="NDE4" s="74"/>
      <c r="NDF4" s="74"/>
      <c r="NDG4" s="74"/>
      <c r="NDH4" s="74"/>
      <c r="NDI4" s="73"/>
      <c r="NDJ4" s="74"/>
      <c r="NDK4" s="74"/>
      <c r="NDL4" s="74"/>
      <c r="NDM4" s="74"/>
      <c r="NDN4" s="74"/>
      <c r="NDO4" s="73"/>
      <c r="NDP4" s="74"/>
      <c r="NDQ4" s="74"/>
      <c r="NDR4" s="74"/>
      <c r="NDS4" s="74"/>
      <c r="NDT4" s="74"/>
      <c r="NDU4" s="73"/>
      <c r="NDV4" s="74"/>
      <c r="NDW4" s="74"/>
      <c r="NDX4" s="74"/>
      <c r="NDY4" s="74"/>
      <c r="NDZ4" s="74"/>
      <c r="NEA4" s="73"/>
      <c r="NEB4" s="74"/>
      <c r="NEC4" s="74"/>
      <c r="NED4" s="74"/>
      <c r="NEE4" s="74"/>
      <c r="NEF4" s="74"/>
      <c r="NEG4" s="73"/>
      <c r="NEH4" s="74"/>
      <c r="NEI4" s="74"/>
      <c r="NEJ4" s="74"/>
      <c r="NEK4" s="74"/>
      <c r="NEL4" s="74"/>
      <c r="NEM4" s="73"/>
      <c r="NEN4" s="74"/>
      <c r="NEO4" s="74"/>
      <c r="NEP4" s="74"/>
      <c r="NEQ4" s="74"/>
      <c r="NER4" s="74"/>
      <c r="NES4" s="73"/>
      <c r="NET4" s="74"/>
      <c r="NEU4" s="74"/>
      <c r="NEV4" s="74"/>
      <c r="NEW4" s="74"/>
      <c r="NEX4" s="74"/>
      <c r="NEY4" s="73"/>
      <c r="NEZ4" s="74"/>
      <c r="NFA4" s="74"/>
      <c r="NFB4" s="74"/>
      <c r="NFC4" s="74"/>
      <c r="NFD4" s="74"/>
      <c r="NFE4" s="73"/>
      <c r="NFF4" s="74"/>
      <c r="NFG4" s="74"/>
      <c r="NFH4" s="74"/>
      <c r="NFI4" s="74"/>
      <c r="NFJ4" s="74"/>
      <c r="NFK4" s="73"/>
      <c r="NFL4" s="74"/>
      <c r="NFM4" s="74"/>
      <c r="NFN4" s="74"/>
      <c r="NFO4" s="74"/>
      <c r="NFP4" s="74"/>
      <c r="NFQ4" s="73"/>
      <c r="NFR4" s="74"/>
      <c r="NFS4" s="74"/>
      <c r="NFT4" s="74"/>
      <c r="NFU4" s="74"/>
      <c r="NFV4" s="74"/>
      <c r="NFW4" s="73"/>
      <c r="NFX4" s="74"/>
      <c r="NFY4" s="74"/>
      <c r="NFZ4" s="74"/>
      <c r="NGA4" s="74"/>
      <c r="NGB4" s="74"/>
      <c r="NGC4" s="73"/>
      <c r="NGD4" s="74"/>
      <c r="NGE4" s="74"/>
      <c r="NGF4" s="74"/>
      <c r="NGG4" s="74"/>
      <c r="NGH4" s="74"/>
      <c r="NGI4" s="73"/>
      <c r="NGJ4" s="74"/>
      <c r="NGK4" s="74"/>
      <c r="NGL4" s="74"/>
      <c r="NGM4" s="74"/>
      <c r="NGN4" s="74"/>
      <c r="NGO4" s="73"/>
      <c r="NGP4" s="74"/>
      <c r="NGQ4" s="74"/>
      <c r="NGR4" s="74"/>
      <c r="NGS4" s="74"/>
      <c r="NGT4" s="74"/>
      <c r="NGU4" s="73"/>
      <c r="NGV4" s="74"/>
      <c r="NGW4" s="74"/>
      <c r="NGX4" s="74"/>
      <c r="NGY4" s="74"/>
      <c r="NGZ4" s="74"/>
      <c r="NHA4" s="73"/>
      <c r="NHB4" s="74"/>
      <c r="NHC4" s="74"/>
      <c r="NHD4" s="74"/>
      <c r="NHE4" s="74"/>
      <c r="NHF4" s="74"/>
      <c r="NHG4" s="73"/>
      <c r="NHH4" s="74"/>
      <c r="NHI4" s="74"/>
      <c r="NHJ4" s="74"/>
      <c r="NHK4" s="74"/>
      <c r="NHL4" s="74"/>
      <c r="NHM4" s="73"/>
      <c r="NHN4" s="74"/>
      <c r="NHO4" s="74"/>
      <c r="NHP4" s="74"/>
      <c r="NHQ4" s="74"/>
      <c r="NHR4" s="74"/>
      <c r="NHS4" s="73"/>
      <c r="NHT4" s="74"/>
      <c r="NHU4" s="74"/>
      <c r="NHV4" s="74"/>
      <c r="NHW4" s="74"/>
      <c r="NHX4" s="74"/>
      <c r="NHY4" s="73"/>
      <c r="NHZ4" s="74"/>
      <c r="NIA4" s="74"/>
      <c r="NIB4" s="74"/>
      <c r="NIC4" s="74"/>
      <c r="NID4" s="74"/>
      <c r="NIE4" s="73"/>
      <c r="NIF4" s="74"/>
      <c r="NIG4" s="74"/>
      <c r="NIH4" s="74"/>
      <c r="NII4" s="74"/>
      <c r="NIJ4" s="74"/>
      <c r="NIK4" s="73"/>
      <c r="NIL4" s="74"/>
      <c r="NIM4" s="74"/>
      <c r="NIN4" s="74"/>
      <c r="NIO4" s="74"/>
      <c r="NIP4" s="74"/>
      <c r="NIQ4" s="73"/>
      <c r="NIR4" s="74"/>
      <c r="NIS4" s="74"/>
      <c r="NIT4" s="74"/>
      <c r="NIU4" s="74"/>
      <c r="NIV4" s="74"/>
      <c r="NIW4" s="73"/>
      <c r="NIX4" s="74"/>
      <c r="NIY4" s="74"/>
      <c r="NIZ4" s="74"/>
      <c r="NJA4" s="74"/>
      <c r="NJB4" s="74"/>
      <c r="NJC4" s="73"/>
      <c r="NJD4" s="74"/>
      <c r="NJE4" s="74"/>
      <c r="NJF4" s="74"/>
      <c r="NJG4" s="74"/>
      <c r="NJH4" s="74"/>
      <c r="NJI4" s="73"/>
      <c r="NJJ4" s="74"/>
      <c r="NJK4" s="74"/>
      <c r="NJL4" s="74"/>
      <c r="NJM4" s="74"/>
      <c r="NJN4" s="74"/>
      <c r="NJO4" s="73"/>
      <c r="NJP4" s="74"/>
      <c r="NJQ4" s="74"/>
      <c r="NJR4" s="74"/>
      <c r="NJS4" s="74"/>
      <c r="NJT4" s="74"/>
      <c r="NJU4" s="73"/>
      <c r="NJV4" s="74"/>
      <c r="NJW4" s="74"/>
      <c r="NJX4" s="74"/>
      <c r="NJY4" s="74"/>
      <c r="NJZ4" s="74"/>
      <c r="NKA4" s="73"/>
      <c r="NKB4" s="74"/>
      <c r="NKC4" s="74"/>
      <c r="NKD4" s="74"/>
      <c r="NKE4" s="74"/>
      <c r="NKF4" s="74"/>
      <c r="NKG4" s="73"/>
      <c r="NKH4" s="74"/>
      <c r="NKI4" s="74"/>
      <c r="NKJ4" s="74"/>
      <c r="NKK4" s="74"/>
      <c r="NKL4" s="74"/>
      <c r="NKM4" s="73"/>
      <c r="NKN4" s="74"/>
      <c r="NKO4" s="74"/>
      <c r="NKP4" s="74"/>
      <c r="NKQ4" s="74"/>
      <c r="NKR4" s="74"/>
      <c r="NKS4" s="73"/>
      <c r="NKT4" s="74"/>
      <c r="NKU4" s="74"/>
      <c r="NKV4" s="74"/>
      <c r="NKW4" s="74"/>
      <c r="NKX4" s="74"/>
      <c r="NKY4" s="73"/>
      <c r="NKZ4" s="74"/>
      <c r="NLA4" s="74"/>
      <c r="NLB4" s="74"/>
      <c r="NLC4" s="74"/>
      <c r="NLD4" s="74"/>
      <c r="NLE4" s="73"/>
      <c r="NLF4" s="74"/>
      <c r="NLG4" s="74"/>
      <c r="NLH4" s="74"/>
      <c r="NLI4" s="74"/>
      <c r="NLJ4" s="74"/>
      <c r="NLK4" s="73"/>
      <c r="NLL4" s="74"/>
      <c r="NLM4" s="74"/>
      <c r="NLN4" s="74"/>
      <c r="NLO4" s="74"/>
      <c r="NLP4" s="74"/>
      <c r="NLQ4" s="73"/>
      <c r="NLR4" s="74"/>
      <c r="NLS4" s="74"/>
      <c r="NLT4" s="74"/>
      <c r="NLU4" s="74"/>
      <c r="NLV4" s="74"/>
      <c r="NLW4" s="73"/>
      <c r="NLX4" s="74"/>
      <c r="NLY4" s="74"/>
      <c r="NLZ4" s="74"/>
      <c r="NMA4" s="74"/>
      <c r="NMB4" s="74"/>
      <c r="NMC4" s="73"/>
      <c r="NMD4" s="74"/>
      <c r="NME4" s="74"/>
      <c r="NMF4" s="74"/>
      <c r="NMG4" s="74"/>
      <c r="NMH4" s="74"/>
      <c r="NMI4" s="73"/>
      <c r="NMJ4" s="74"/>
      <c r="NMK4" s="74"/>
      <c r="NML4" s="74"/>
      <c r="NMM4" s="74"/>
      <c r="NMN4" s="74"/>
      <c r="NMO4" s="73"/>
      <c r="NMP4" s="74"/>
      <c r="NMQ4" s="74"/>
      <c r="NMR4" s="74"/>
      <c r="NMS4" s="74"/>
      <c r="NMT4" s="74"/>
      <c r="NMU4" s="73"/>
      <c r="NMV4" s="74"/>
      <c r="NMW4" s="74"/>
      <c r="NMX4" s="74"/>
      <c r="NMY4" s="74"/>
      <c r="NMZ4" s="74"/>
      <c r="NNA4" s="73"/>
      <c r="NNB4" s="74"/>
      <c r="NNC4" s="74"/>
      <c r="NND4" s="74"/>
      <c r="NNE4" s="74"/>
      <c r="NNF4" s="74"/>
      <c r="NNG4" s="73"/>
      <c r="NNH4" s="74"/>
      <c r="NNI4" s="74"/>
      <c r="NNJ4" s="74"/>
      <c r="NNK4" s="74"/>
      <c r="NNL4" s="74"/>
      <c r="NNM4" s="73"/>
      <c r="NNN4" s="74"/>
      <c r="NNO4" s="74"/>
      <c r="NNP4" s="74"/>
      <c r="NNQ4" s="74"/>
      <c r="NNR4" s="74"/>
      <c r="NNS4" s="73"/>
      <c r="NNT4" s="74"/>
      <c r="NNU4" s="74"/>
      <c r="NNV4" s="74"/>
      <c r="NNW4" s="74"/>
      <c r="NNX4" s="74"/>
      <c r="NNY4" s="73"/>
      <c r="NNZ4" s="74"/>
      <c r="NOA4" s="74"/>
      <c r="NOB4" s="74"/>
      <c r="NOC4" s="74"/>
      <c r="NOD4" s="74"/>
      <c r="NOE4" s="73"/>
      <c r="NOF4" s="74"/>
      <c r="NOG4" s="74"/>
      <c r="NOH4" s="74"/>
      <c r="NOI4" s="74"/>
      <c r="NOJ4" s="74"/>
      <c r="NOK4" s="73"/>
      <c r="NOL4" s="74"/>
      <c r="NOM4" s="74"/>
      <c r="NON4" s="74"/>
      <c r="NOO4" s="74"/>
      <c r="NOP4" s="74"/>
      <c r="NOQ4" s="73"/>
      <c r="NOR4" s="74"/>
      <c r="NOS4" s="74"/>
      <c r="NOT4" s="74"/>
      <c r="NOU4" s="74"/>
      <c r="NOV4" s="74"/>
      <c r="NOW4" s="73"/>
      <c r="NOX4" s="74"/>
      <c r="NOY4" s="74"/>
      <c r="NOZ4" s="74"/>
      <c r="NPA4" s="74"/>
      <c r="NPB4" s="74"/>
      <c r="NPC4" s="73"/>
      <c r="NPD4" s="74"/>
      <c r="NPE4" s="74"/>
      <c r="NPF4" s="74"/>
      <c r="NPG4" s="74"/>
      <c r="NPH4" s="74"/>
      <c r="NPI4" s="73"/>
      <c r="NPJ4" s="74"/>
      <c r="NPK4" s="74"/>
      <c r="NPL4" s="74"/>
      <c r="NPM4" s="74"/>
      <c r="NPN4" s="74"/>
      <c r="NPO4" s="73"/>
      <c r="NPP4" s="74"/>
      <c r="NPQ4" s="74"/>
      <c r="NPR4" s="74"/>
      <c r="NPS4" s="74"/>
      <c r="NPT4" s="74"/>
      <c r="NPU4" s="73"/>
      <c r="NPV4" s="74"/>
      <c r="NPW4" s="74"/>
      <c r="NPX4" s="74"/>
      <c r="NPY4" s="74"/>
      <c r="NPZ4" s="74"/>
      <c r="NQA4" s="73"/>
      <c r="NQB4" s="74"/>
      <c r="NQC4" s="74"/>
      <c r="NQD4" s="74"/>
      <c r="NQE4" s="74"/>
      <c r="NQF4" s="74"/>
      <c r="NQG4" s="73"/>
      <c r="NQH4" s="74"/>
      <c r="NQI4" s="74"/>
      <c r="NQJ4" s="74"/>
      <c r="NQK4" s="74"/>
      <c r="NQL4" s="74"/>
      <c r="NQM4" s="73"/>
      <c r="NQN4" s="74"/>
      <c r="NQO4" s="74"/>
      <c r="NQP4" s="74"/>
      <c r="NQQ4" s="74"/>
      <c r="NQR4" s="74"/>
      <c r="NQS4" s="73"/>
      <c r="NQT4" s="74"/>
      <c r="NQU4" s="74"/>
      <c r="NQV4" s="74"/>
      <c r="NQW4" s="74"/>
      <c r="NQX4" s="74"/>
      <c r="NQY4" s="73"/>
      <c r="NQZ4" s="74"/>
      <c r="NRA4" s="74"/>
      <c r="NRB4" s="74"/>
      <c r="NRC4" s="74"/>
      <c r="NRD4" s="74"/>
      <c r="NRE4" s="73"/>
      <c r="NRF4" s="74"/>
      <c r="NRG4" s="74"/>
      <c r="NRH4" s="74"/>
      <c r="NRI4" s="74"/>
      <c r="NRJ4" s="74"/>
      <c r="NRK4" s="73"/>
      <c r="NRL4" s="74"/>
      <c r="NRM4" s="74"/>
      <c r="NRN4" s="74"/>
      <c r="NRO4" s="74"/>
      <c r="NRP4" s="74"/>
      <c r="NRQ4" s="73"/>
      <c r="NRR4" s="74"/>
      <c r="NRS4" s="74"/>
      <c r="NRT4" s="74"/>
      <c r="NRU4" s="74"/>
      <c r="NRV4" s="74"/>
      <c r="NRW4" s="73"/>
      <c r="NRX4" s="74"/>
      <c r="NRY4" s="74"/>
      <c r="NRZ4" s="74"/>
      <c r="NSA4" s="74"/>
      <c r="NSB4" s="74"/>
      <c r="NSC4" s="73"/>
      <c r="NSD4" s="74"/>
      <c r="NSE4" s="74"/>
      <c r="NSF4" s="74"/>
      <c r="NSG4" s="74"/>
      <c r="NSH4" s="74"/>
      <c r="NSI4" s="73"/>
      <c r="NSJ4" s="74"/>
      <c r="NSK4" s="74"/>
      <c r="NSL4" s="74"/>
      <c r="NSM4" s="74"/>
      <c r="NSN4" s="74"/>
      <c r="NSO4" s="73"/>
      <c r="NSP4" s="74"/>
      <c r="NSQ4" s="74"/>
      <c r="NSR4" s="74"/>
      <c r="NSS4" s="74"/>
      <c r="NST4" s="74"/>
      <c r="NSU4" s="73"/>
      <c r="NSV4" s="74"/>
      <c r="NSW4" s="74"/>
      <c r="NSX4" s="74"/>
      <c r="NSY4" s="74"/>
      <c r="NSZ4" s="74"/>
      <c r="NTA4" s="73"/>
      <c r="NTB4" s="74"/>
      <c r="NTC4" s="74"/>
      <c r="NTD4" s="74"/>
      <c r="NTE4" s="74"/>
      <c r="NTF4" s="74"/>
      <c r="NTG4" s="73"/>
      <c r="NTH4" s="74"/>
      <c r="NTI4" s="74"/>
      <c r="NTJ4" s="74"/>
      <c r="NTK4" s="74"/>
      <c r="NTL4" s="74"/>
      <c r="NTM4" s="73"/>
      <c r="NTN4" s="74"/>
      <c r="NTO4" s="74"/>
      <c r="NTP4" s="74"/>
      <c r="NTQ4" s="74"/>
      <c r="NTR4" s="74"/>
      <c r="NTS4" s="73"/>
      <c r="NTT4" s="74"/>
      <c r="NTU4" s="74"/>
      <c r="NTV4" s="74"/>
      <c r="NTW4" s="74"/>
      <c r="NTX4" s="74"/>
      <c r="NTY4" s="73"/>
      <c r="NTZ4" s="74"/>
      <c r="NUA4" s="74"/>
      <c r="NUB4" s="74"/>
      <c r="NUC4" s="74"/>
      <c r="NUD4" s="74"/>
      <c r="NUE4" s="73"/>
      <c r="NUF4" s="74"/>
      <c r="NUG4" s="74"/>
      <c r="NUH4" s="74"/>
      <c r="NUI4" s="74"/>
      <c r="NUJ4" s="74"/>
      <c r="NUK4" s="73"/>
      <c r="NUL4" s="74"/>
      <c r="NUM4" s="74"/>
      <c r="NUN4" s="74"/>
      <c r="NUO4" s="74"/>
      <c r="NUP4" s="74"/>
      <c r="NUQ4" s="73"/>
      <c r="NUR4" s="74"/>
      <c r="NUS4" s="74"/>
      <c r="NUT4" s="74"/>
      <c r="NUU4" s="74"/>
      <c r="NUV4" s="74"/>
      <c r="NUW4" s="73"/>
      <c r="NUX4" s="74"/>
      <c r="NUY4" s="74"/>
      <c r="NUZ4" s="74"/>
      <c r="NVA4" s="74"/>
      <c r="NVB4" s="74"/>
      <c r="NVC4" s="73"/>
      <c r="NVD4" s="74"/>
      <c r="NVE4" s="74"/>
      <c r="NVF4" s="74"/>
      <c r="NVG4" s="74"/>
      <c r="NVH4" s="74"/>
      <c r="NVI4" s="73"/>
      <c r="NVJ4" s="74"/>
      <c r="NVK4" s="74"/>
      <c r="NVL4" s="74"/>
      <c r="NVM4" s="74"/>
      <c r="NVN4" s="74"/>
      <c r="NVO4" s="73"/>
      <c r="NVP4" s="74"/>
      <c r="NVQ4" s="74"/>
      <c r="NVR4" s="74"/>
      <c r="NVS4" s="74"/>
      <c r="NVT4" s="74"/>
      <c r="NVU4" s="73"/>
      <c r="NVV4" s="74"/>
      <c r="NVW4" s="74"/>
      <c r="NVX4" s="74"/>
      <c r="NVY4" s="74"/>
      <c r="NVZ4" s="74"/>
      <c r="NWA4" s="73"/>
      <c r="NWB4" s="74"/>
      <c r="NWC4" s="74"/>
      <c r="NWD4" s="74"/>
      <c r="NWE4" s="74"/>
      <c r="NWF4" s="74"/>
      <c r="NWG4" s="73"/>
      <c r="NWH4" s="74"/>
      <c r="NWI4" s="74"/>
      <c r="NWJ4" s="74"/>
      <c r="NWK4" s="74"/>
      <c r="NWL4" s="74"/>
      <c r="NWM4" s="73"/>
      <c r="NWN4" s="74"/>
      <c r="NWO4" s="74"/>
      <c r="NWP4" s="74"/>
      <c r="NWQ4" s="74"/>
      <c r="NWR4" s="74"/>
      <c r="NWS4" s="73"/>
      <c r="NWT4" s="74"/>
      <c r="NWU4" s="74"/>
      <c r="NWV4" s="74"/>
      <c r="NWW4" s="74"/>
      <c r="NWX4" s="74"/>
      <c r="NWY4" s="73"/>
      <c r="NWZ4" s="74"/>
      <c r="NXA4" s="74"/>
      <c r="NXB4" s="74"/>
      <c r="NXC4" s="74"/>
      <c r="NXD4" s="74"/>
      <c r="NXE4" s="73"/>
      <c r="NXF4" s="74"/>
      <c r="NXG4" s="74"/>
      <c r="NXH4" s="74"/>
      <c r="NXI4" s="74"/>
      <c r="NXJ4" s="74"/>
      <c r="NXK4" s="73"/>
      <c r="NXL4" s="74"/>
      <c r="NXM4" s="74"/>
      <c r="NXN4" s="74"/>
      <c r="NXO4" s="74"/>
      <c r="NXP4" s="74"/>
      <c r="NXQ4" s="73"/>
      <c r="NXR4" s="74"/>
      <c r="NXS4" s="74"/>
      <c r="NXT4" s="74"/>
      <c r="NXU4" s="74"/>
      <c r="NXV4" s="74"/>
      <c r="NXW4" s="73"/>
      <c r="NXX4" s="74"/>
      <c r="NXY4" s="74"/>
      <c r="NXZ4" s="74"/>
      <c r="NYA4" s="74"/>
      <c r="NYB4" s="74"/>
      <c r="NYC4" s="73"/>
      <c r="NYD4" s="74"/>
      <c r="NYE4" s="74"/>
      <c r="NYF4" s="74"/>
      <c r="NYG4" s="74"/>
      <c r="NYH4" s="74"/>
      <c r="NYI4" s="73"/>
      <c r="NYJ4" s="74"/>
      <c r="NYK4" s="74"/>
      <c r="NYL4" s="74"/>
      <c r="NYM4" s="74"/>
      <c r="NYN4" s="74"/>
      <c r="NYO4" s="73"/>
      <c r="NYP4" s="74"/>
      <c r="NYQ4" s="74"/>
      <c r="NYR4" s="74"/>
      <c r="NYS4" s="74"/>
      <c r="NYT4" s="74"/>
      <c r="NYU4" s="73"/>
      <c r="NYV4" s="74"/>
      <c r="NYW4" s="74"/>
      <c r="NYX4" s="74"/>
      <c r="NYY4" s="74"/>
      <c r="NYZ4" s="74"/>
      <c r="NZA4" s="73"/>
      <c r="NZB4" s="74"/>
      <c r="NZC4" s="74"/>
      <c r="NZD4" s="74"/>
      <c r="NZE4" s="74"/>
      <c r="NZF4" s="74"/>
      <c r="NZG4" s="73"/>
      <c r="NZH4" s="74"/>
      <c r="NZI4" s="74"/>
      <c r="NZJ4" s="74"/>
      <c r="NZK4" s="74"/>
      <c r="NZL4" s="74"/>
      <c r="NZM4" s="73"/>
      <c r="NZN4" s="74"/>
      <c r="NZO4" s="74"/>
      <c r="NZP4" s="74"/>
      <c r="NZQ4" s="74"/>
      <c r="NZR4" s="74"/>
      <c r="NZS4" s="73"/>
      <c r="NZT4" s="74"/>
      <c r="NZU4" s="74"/>
      <c r="NZV4" s="74"/>
      <c r="NZW4" s="74"/>
      <c r="NZX4" s="74"/>
      <c r="NZY4" s="73"/>
      <c r="NZZ4" s="74"/>
      <c r="OAA4" s="74"/>
      <c r="OAB4" s="74"/>
      <c r="OAC4" s="74"/>
      <c r="OAD4" s="74"/>
      <c r="OAE4" s="73"/>
      <c r="OAF4" s="74"/>
      <c r="OAG4" s="74"/>
      <c r="OAH4" s="74"/>
      <c r="OAI4" s="74"/>
      <c r="OAJ4" s="74"/>
      <c r="OAK4" s="73"/>
      <c r="OAL4" s="74"/>
      <c r="OAM4" s="74"/>
      <c r="OAN4" s="74"/>
      <c r="OAO4" s="74"/>
      <c r="OAP4" s="74"/>
      <c r="OAQ4" s="73"/>
      <c r="OAR4" s="74"/>
      <c r="OAS4" s="74"/>
      <c r="OAT4" s="74"/>
      <c r="OAU4" s="74"/>
      <c r="OAV4" s="74"/>
      <c r="OAW4" s="73"/>
      <c r="OAX4" s="74"/>
      <c r="OAY4" s="74"/>
      <c r="OAZ4" s="74"/>
      <c r="OBA4" s="74"/>
      <c r="OBB4" s="74"/>
      <c r="OBC4" s="73"/>
      <c r="OBD4" s="74"/>
      <c r="OBE4" s="74"/>
      <c r="OBF4" s="74"/>
      <c r="OBG4" s="74"/>
      <c r="OBH4" s="74"/>
      <c r="OBI4" s="73"/>
      <c r="OBJ4" s="74"/>
      <c r="OBK4" s="74"/>
      <c r="OBL4" s="74"/>
      <c r="OBM4" s="74"/>
      <c r="OBN4" s="74"/>
      <c r="OBO4" s="73"/>
      <c r="OBP4" s="74"/>
      <c r="OBQ4" s="74"/>
      <c r="OBR4" s="74"/>
      <c r="OBS4" s="74"/>
      <c r="OBT4" s="74"/>
      <c r="OBU4" s="73"/>
      <c r="OBV4" s="74"/>
      <c r="OBW4" s="74"/>
      <c r="OBX4" s="74"/>
      <c r="OBY4" s="74"/>
      <c r="OBZ4" s="74"/>
      <c r="OCA4" s="73"/>
      <c r="OCB4" s="74"/>
      <c r="OCC4" s="74"/>
      <c r="OCD4" s="74"/>
      <c r="OCE4" s="74"/>
      <c r="OCF4" s="74"/>
      <c r="OCG4" s="73"/>
      <c r="OCH4" s="74"/>
      <c r="OCI4" s="74"/>
      <c r="OCJ4" s="74"/>
      <c r="OCK4" s="74"/>
      <c r="OCL4" s="74"/>
      <c r="OCM4" s="73"/>
      <c r="OCN4" s="74"/>
      <c r="OCO4" s="74"/>
      <c r="OCP4" s="74"/>
      <c r="OCQ4" s="74"/>
      <c r="OCR4" s="74"/>
      <c r="OCS4" s="73"/>
      <c r="OCT4" s="74"/>
      <c r="OCU4" s="74"/>
      <c r="OCV4" s="74"/>
      <c r="OCW4" s="74"/>
      <c r="OCX4" s="74"/>
      <c r="OCY4" s="73"/>
      <c r="OCZ4" s="74"/>
      <c r="ODA4" s="74"/>
      <c r="ODB4" s="74"/>
      <c r="ODC4" s="74"/>
      <c r="ODD4" s="74"/>
      <c r="ODE4" s="73"/>
      <c r="ODF4" s="74"/>
      <c r="ODG4" s="74"/>
      <c r="ODH4" s="74"/>
      <c r="ODI4" s="74"/>
      <c r="ODJ4" s="74"/>
      <c r="ODK4" s="73"/>
      <c r="ODL4" s="74"/>
      <c r="ODM4" s="74"/>
      <c r="ODN4" s="74"/>
      <c r="ODO4" s="74"/>
      <c r="ODP4" s="74"/>
      <c r="ODQ4" s="73"/>
      <c r="ODR4" s="74"/>
      <c r="ODS4" s="74"/>
      <c r="ODT4" s="74"/>
      <c r="ODU4" s="74"/>
      <c r="ODV4" s="74"/>
      <c r="ODW4" s="73"/>
      <c r="ODX4" s="74"/>
      <c r="ODY4" s="74"/>
      <c r="ODZ4" s="74"/>
      <c r="OEA4" s="74"/>
      <c r="OEB4" s="74"/>
      <c r="OEC4" s="73"/>
      <c r="OED4" s="74"/>
      <c r="OEE4" s="74"/>
      <c r="OEF4" s="74"/>
      <c r="OEG4" s="74"/>
      <c r="OEH4" s="74"/>
      <c r="OEI4" s="73"/>
      <c r="OEJ4" s="74"/>
      <c r="OEK4" s="74"/>
      <c r="OEL4" s="74"/>
      <c r="OEM4" s="74"/>
      <c r="OEN4" s="74"/>
      <c r="OEO4" s="73"/>
      <c r="OEP4" s="74"/>
      <c r="OEQ4" s="74"/>
      <c r="OER4" s="74"/>
      <c r="OES4" s="74"/>
      <c r="OET4" s="74"/>
      <c r="OEU4" s="73"/>
      <c r="OEV4" s="74"/>
      <c r="OEW4" s="74"/>
      <c r="OEX4" s="74"/>
      <c r="OEY4" s="74"/>
      <c r="OEZ4" s="74"/>
      <c r="OFA4" s="73"/>
      <c r="OFB4" s="74"/>
      <c r="OFC4" s="74"/>
      <c r="OFD4" s="74"/>
      <c r="OFE4" s="74"/>
      <c r="OFF4" s="74"/>
      <c r="OFG4" s="73"/>
      <c r="OFH4" s="74"/>
      <c r="OFI4" s="74"/>
      <c r="OFJ4" s="74"/>
      <c r="OFK4" s="74"/>
      <c r="OFL4" s="74"/>
      <c r="OFM4" s="73"/>
      <c r="OFN4" s="74"/>
      <c r="OFO4" s="74"/>
      <c r="OFP4" s="74"/>
      <c r="OFQ4" s="74"/>
      <c r="OFR4" s="74"/>
      <c r="OFS4" s="73"/>
      <c r="OFT4" s="74"/>
      <c r="OFU4" s="74"/>
      <c r="OFV4" s="74"/>
      <c r="OFW4" s="74"/>
      <c r="OFX4" s="74"/>
      <c r="OFY4" s="73"/>
      <c r="OFZ4" s="74"/>
      <c r="OGA4" s="74"/>
      <c r="OGB4" s="74"/>
      <c r="OGC4" s="74"/>
      <c r="OGD4" s="74"/>
      <c r="OGE4" s="73"/>
      <c r="OGF4" s="74"/>
      <c r="OGG4" s="74"/>
      <c r="OGH4" s="74"/>
      <c r="OGI4" s="74"/>
      <c r="OGJ4" s="74"/>
      <c r="OGK4" s="73"/>
      <c r="OGL4" s="74"/>
      <c r="OGM4" s="74"/>
      <c r="OGN4" s="74"/>
      <c r="OGO4" s="74"/>
      <c r="OGP4" s="74"/>
      <c r="OGQ4" s="73"/>
      <c r="OGR4" s="74"/>
      <c r="OGS4" s="74"/>
      <c r="OGT4" s="74"/>
      <c r="OGU4" s="74"/>
      <c r="OGV4" s="74"/>
      <c r="OGW4" s="73"/>
      <c r="OGX4" s="74"/>
      <c r="OGY4" s="74"/>
      <c r="OGZ4" s="74"/>
      <c r="OHA4" s="74"/>
      <c r="OHB4" s="74"/>
      <c r="OHC4" s="73"/>
      <c r="OHD4" s="74"/>
      <c r="OHE4" s="74"/>
      <c r="OHF4" s="74"/>
      <c r="OHG4" s="74"/>
      <c r="OHH4" s="74"/>
      <c r="OHI4" s="73"/>
      <c r="OHJ4" s="74"/>
      <c r="OHK4" s="74"/>
      <c r="OHL4" s="74"/>
      <c r="OHM4" s="74"/>
      <c r="OHN4" s="74"/>
      <c r="OHO4" s="73"/>
      <c r="OHP4" s="74"/>
      <c r="OHQ4" s="74"/>
      <c r="OHR4" s="74"/>
      <c r="OHS4" s="74"/>
      <c r="OHT4" s="74"/>
      <c r="OHU4" s="73"/>
      <c r="OHV4" s="74"/>
      <c r="OHW4" s="74"/>
      <c r="OHX4" s="74"/>
      <c r="OHY4" s="74"/>
      <c r="OHZ4" s="74"/>
      <c r="OIA4" s="73"/>
      <c r="OIB4" s="74"/>
      <c r="OIC4" s="74"/>
      <c r="OID4" s="74"/>
      <c r="OIE4" s="74"/>
      <c r="OIF4" s="74"/>
      <c r="OIG4" s="73"/>
      <c r="OIH4" s="74"/>
      <c r="OII4" s="74"/>
      <c r="OIJ4" s="74"/>
      <c r="OIK4" s="74"/>
      <c r="OIL4" s="74"/>
      <c r="OIM4" s="73"/>
      <c r="OIN4" s="74"/>
      <c r="OIO4" s="74"/>
      <c r="OIP4" s="74"/>
      <c r="OIQ4" s="74"/>
      <c r="OIR4" s="74"/>
      <c r="OIS4" s="73"/>
      <c r="OIT4" s="74"/>
      <c r="OIU4" s="74"/>
      <c r="OIV4" s="74"/>
      <c r="OIW4" s="74"/>
      <c r="OIX4" s="74"/>
      <c r="OIY4" s="73"/>
      <c r="OIZ4" s="74"/>
      <c r="OJA4" s="74"/>
      <c r="OJB4" s="74"/>
      <c r="OJC4" s="74"/>
      <c r="OJD4" s="74"/>
      <c r="OJE4" s="73"/>
      <c r="OJF4" s="74"/>
      <c r="OJG4" s="74"/>
      <c r="OJH4" s="74"/>
      <c r="OJI4" s="74"/>
      <c r="OJJ4" s="74"/>
      <c r="OJK4" s="73"/>
      <c r="OJL4" s="74"/>
      <c r="OJM4" s="74"/>
      <c r="OJN4" s="74"/>
      <c r="OJO4" s="74"/>
      <c r="OJP4" s="74"/>
      <c r="OJQ4" s="73"/>
      <c r="OJR4" s="74"/>
      <c r="OJS4" s="74"/>
      <c r="OJT4" s="74"/>
      <c r="OJU4" s="74"/>
      <c r="OJV4" s="74"/>
      <c r="OJW4" s="73"/>
      <c r="OJX4" s="74"/>
      <c r="OJY4" s="74"/>
      <c r="OJZ4" s="74"/>
      <c r="OKA4" s="74"/>
      <c r="OKB4" s="74"/>
      <c r="OKC4" s="73"/>
      <c r="OKD4" s="74"/>
      <c r="OKE4" s="74"/>
      <c r="OKF4" s="74"/>
      <c r="OKG4" s="74"/>
      <c r="OKH4" s="74"/>
      <c r="OKI4" s="73"/>
      <c r="OKJ4" s="74"/>
      <c r="OKK4" s="74"/>
      <c r="OKL4" s="74"/>
      <c r="OKM4" s="74"/>
      <c r="OKN4" s="74"/>
      <c r="OKO4" s="73"/>
      <c r="OKP4" s="74"/>
      <c r="OKQ4" s="74"/>
      <c r="OKR4" s="74"/>
      <c r="OKS4" s="74"/>
      <c r="OKT4" s="74"/>
      <c r="OKU4" s="73"/>
      <c r="OKV4" s="74"/>
      <c r="OKW4" s="74"/>
      <c r="OKX4" s="74"/>
      <c r="OKY4" s="74"/>
      <c r="OKZ4" s="74"/>
      <c r="OLA4" s="73"/>
      <c r="OLB4" s="74"/>
      <c r="OLC4" s="74"/>
      <c r="OLD4" s="74"/>
      <c r="OLE4" s="74"/>
      <c r="OLF4" s="74"/>
      <c r="OLG4" s="73"/>
      <c r="OLH4" s="74"/>
      <c r="OLI4" s="74"/>
      <c r="OLJ4" s="74"/>
      <c r="OLK4" s="74"/>
      <c r="OLL4" s="74"/>
      <c r="OLM4" s="73"/>
      <c r="OLN4" s="74"/>
      <c r="OLO4" s="74"/>
      <c r="OLP4" s="74"/>
      <c r="OLQ4" s="74"/>
      <c r="OLR4" s="74"/>
      <c r="OLS4" s="73"/>
      <c r="OLT4" s="74"/>
      <c r="OLU4" s="74"/>
      <c r="OLV4" s="74"/>
      <c r="OLW4" s="74"/>
      <c r="OLX4" s="74"/>
      <c r="OLY4" s="73"/>
      <c r="OLZ4" s="74"/>
      <c r="OMA4" s="74"/>
      <c r="OMB4" s="74"/>
      <c r="OMC4" s="74"/>
      <c r="OMD4" s="74"/>
      <c r="OME4" s="73"/>
      <c r="OMF4" s="74"/>
      <c r="OMG4" s="74"/>
      <c r="OMH4" s="74"/>
      <c r="OMI4" s="74"/>
      <c r="OMJ4" s="74"/>
      <c r="OMK4" s="73"/>
      <c r="OML4" s="74"/>
      <c r="OMM4" s="74"/>
      <c r="OMN4" s="74"/>
      <c r="OMO4" s="74"/>
      <c r="OMP4" s="74"/>
      <c r="OMQ4" s="73"/>
      <c r="OMR4" s="74"/>
      <c r="OMS4" s="74"/>
      <c r="OMT4" s="74"/>
      <c r="OMU4" s="74"/>
      <c r="OMV4" s="74"/>
      <c r="OMW4" s="73"/>
      <c r="OMX4" s="74"/>
      <c r="OMY4" s="74"/>
      <c r="OMZ4" s="74"/>
      <c r="ONA4" s="74"/>
      <c r="ONB4" s="74"/>
      <c r="ONC4" s="73"/>
      <c r="OND4" s="74"/>
      <c r="ONE4" s="74"/>
      <c r="ONF4" s="74"/>
      <c r="ONG4" s="74"/>
      <c r="ONH4" s="74"/>
      <c r="ONI4" s="73"/>
      <c r="ONJ4" s="74"/>
      <c r="ONK4" s="74"/>
      <c r="ONL4" s="74"/>
      <c r="ONM4" s="74"/>
      <c r="ONN4" s="74"/>
      <c r="ONO4" s="73"/>
      <c r="ONP4" s="74"/>
      <c r="ONQ4" s="74"/>
      <c r="ONR4" s="74"/>
      <c r="ONS4" s="74"/>
      <c r="ONT4" s="74"/>
      <c r="ONU4" s="73"/>
      <c r="ONV4" s="74"/>
      <c r="ONW4" s="74"/>
      <c r="ONX4" s="74"/>
      <c r="ONY4" s="74"/>
      <c r="ONZ4" s="74"/>
      <c r="OOA4" s="73"/>
      <c r="OOB4" s="74"/>
      <c r="OOC4" s="74"/>
      <c r="OOD4" s="74"/>
      <c r="OOE4" s="74"/>
      <c r="OOF4" s="74"/>
      <c r="OOG4" s="73"/>
      <c r="OOH4" s="74"/>
      <c r="OOI4" s="74"/>
      <c r="OOJ4" s="74"/>
      <c r="OOK4" s="74"/>
      <c r="OOL4" s="74"/>
      <c r="OOM4" s="73"/>
      <c r="OON4" s="74"/>
      <c r="OOO4" s="74"/>
      <c r="OOP4" s="74"/>
      <c r="OOQ4" s="74"/>
      <c r="OOR4" s="74"/>
      <c r="OOS4" s="73"/>
      <c r="OOT4" s="74"/>
      <c r="OOU4" s="74"/>
      <c r="OOV4" s="74"/>
      <c r="OOW4" s="74"/>
      <c r="OOX4" s="74"/>
      <c r="OOY4" s="73"/>
      <c r="OOZ4" s="74"/>
      <c r="OPA4" s="74"/>
      <c r="OPB4" s="74"/>
      <c r="OPC4" s="74"/>
      <c r="OPD4" s="74"/>
      <c r="OPE4" s="73"/>
      <c r="OPF4" s="74"/>
      <c r="OPG4" s="74"/>
      <c r="OPH4" s="74"/>
      <c r="OPI4" s="74"/>
      <c r="OPJ4" s="74"/>
      <c r="OPK4" s="73"/>
      <c r="OPL4" s="74"/>
      <c r="OPM4" s="74"/>
      <c r="OPN4" s="74"/>
      <c r="OPO4" s="74"/>
      <c r="OPP4" s="74"/>
      <c r="OPQ4" s="73"/>
      <c r="OPR4" s="74"/>
      <c r="OPS4" s="74"/>
      <c r="OPT4" s="74"/>
      <c r="OPU4" s="74"/>
      <c r="OPV4" s="74"/>
      <c r="OPW4" s="73"/>
      <c r="OPX4" s="74"/>
      <c r="OPY4" s="74"/>
      <c r="OPZ4" s="74"/>
      <c r="OQA4" s="74"/>
      <c r="OQB4" s="74"/>
      <c r="OQC4" s="73"/>
      <c r="OQD4" s="74"/>
      <c r="OQE4" s="74"/>
      <c r="OQF4" s="74"/>
      <c r="OQG4" s="74"/>
      <c r="OQH4" s="74"/>
      <c r="OQI4" s="73"/>
      <c r="OQJ4" s="74"/>
      <c r="OQK4" s="74"/>
      <c r="OQL4" s="74"/>
      <c r="OQM4" s="74"/>
      <c r="OQN4" s="74"/>
      <c r="OQO4" s="73"/>
      <c r="OQP4" s="74"/>
      <c r="OQQ4" s="74"/>
      <c r="OQR4" s="74"/>
      <c r="OQS4" s="74"/>
      <c r="OQT4" s="74"/>
      <c r="OQU4" s="73"/>
      <c r="OQV4" s="74"/>
      <c r="OQW4" s="74"/>
      <c r="OQX4" s="74"/>
      <c r="OQY4" s="74"/>
      <c r="OQZ4" s="74"/>
      <c r="ORA4" s="73"/>
      <c r="ORB4" s="74"/>
      <c r="ORC4" s="74"/>
      <c r="ORD4" s="74"/>
      <c r="ORE4" s="74"/>
      <c r="ORF4" s="74"/>
      <c r="ORG4" s="73"/>
      <c r="ORH4" s="74"/>
      <c r="ORI4" s="74"/>
      <c r="ORJ4" s="74"/>
      <c r="ORK4" s="74"/>
      <c r="ORL4" s="74"/>
      <c r="ORM4" s="73"/>
      <c r="ORN4" s="74"/>
      <c r="ORO4" s="74"/>
      <c r="ORP4" s="74"/>
      <c r="ORQ4" s="74"/>
      <c r="ORR4" s="74"/>
      <c r="ORS4" s="73"/>
      <c r="ORT4" s="74"/>
      <c r="ORU4" s="74"/>
      <c r="ORV4" s="74"/>
      <c r="ORW4" s="74"/>
      <c r="ORX4" s="74"/>
      <c r="ORY4" s="73"/>
      <c r="ORZ4" s="74"/>
      <c r="OSA4" s="74"/>
      <c r="OSB4" s="74"/>
      <c r="OSC4" s="74"/>
      <c r="OSD4" s="74"/>
      <c r="OSE4" s="73"/>
      <c r="OSF4" s="74"/>
      <c r="OSG4" s="74"/>
      <c r="OSH4" s="74"/>
      <c r="OSI4" s="74"/>
      <c r="OSJ4" s="74"/>
      <c r="OSK4" s="73"/>
      <c r="OSL4" s="74"/>
      <c r="OSM4" s="74"/>
      <c r="OSN4" s="74"/>
      <c r="OSO4" s="74"/>
      <c r="OSP4" s="74"/>
      <c r="OSQ4" s="73"/>
      <c r="OSR4" s="74"/>
      <c r="OSS4" s="74"/>
      <c r="OST4" s="74"/>
      <c r="OSU4" s="74"/>
      <c r="OSV4" s="74"/>
      <c r="OSW4" s="73"/>
      <c r="OSX4" s="74"/>
      <c r="OSY4" s="74"/>
      <c r="OSZ4" s="74"/>
      <c r="OTA4" s="74"/>
      <c r="OTB4" s="74"/>
      <c r="OTC4" s="73"/>
      <c r="OTD4" s="74"/>
      <c r="OTE4" s="74"/>
      <c r="OTF4" s="74"/>
      <c r="OTG4" s="74"/>
      <c r="OTH4" s="74"/>
      <c r="OTI4" s="73"/>
      <c r="OTJ4" s="74"/>
      <c r="OTK4" s="74"/>
      <c r="OTL4" s="74"/>
      <c r="OTM4" s="74"/>
      <c r="OTN4" s="74"/>
      <c r="OTO4" s="73"/>
      <c r="OTP4" s="74"/>
      <c r="OTQ4" s="74"/>
      <c r="OTR4" s="74"/>
      <c r="OTS4" s="74"/>
      <c r="OTT4" s="74"/>
      <c r="OTU4" s="73"/>
      <c r="OTV4" s="74"/>
      <c r="OTW4" s="74"/>
      <c r="OTX4" s="74"/>
      <c r="OTY4" s="74"/>
      <c r="OTZ4" s="74"/>
      <c r="OUA4" s="73"/>
      <c r="OUB4" s="74"/>
      <c r="OUC4" s="74"/>
      <c r="OUD4" s="74"/>
      <c r="OUE4" s="74"/>
      <c r="OUF4" s="74"/>
      <c r="OUG4" s="73"/>
      <c r="OUH4" s="74"/>
      <c r="OUI4" s="74"/>
      <c r="OUJ4" s="74"/>
      <c r="OUK4" s="74"/>
      <c r="OUL4" s="74"/>
      <c r="OUM4" s="73"/>
      <c r="OUN4" s="74"/>
      <c r="OUO4" s="74"/>
      <c r="OUP4" s="74"/>
      <c r="OUQ4" s="74"/>
      <c r="OUR4" s="74"/>
      <c r="OUS4" s="73"/>
      <c r="OUT4" s="74"/>
      <c r="OUU4" s="74"/>
      <c r="OUV4" s="74"/>
      <c r="OUW4" s="74"/>
      <c r="OUX4" s="74"/>
      <c r="OUY4" s="73"/>
      <c r="OUZ4" s="74"/>
      <c r="OVA4" s="74"/>
      <c r="OVB4" s="74"/>
      <c r="OVC4" s="74"/>
      <c r="OVD4" s="74"/>
      <c r="OVE4" s="73"/>
      <c r="OVF4" s="74"/>
      <c r="OVG4" s="74"/>
      <c r="OVH4" s="74"/>
      <c r="OVI4" s="74"/>
      <c r="OVJ4" s="74"/>
      <c r="OVK4" s="73"/>
      <c r="OVL4" s="74"/>
      <c r="OVM4" s="74"/>
      <c r="OVN4" s="74"/>
      <c r="OVO4" s="74"/>
      <c r="OVP4" s="74"/>
      <c r="OVQ4" s="73"/>
      <c r="OVR4" s="74"/>
      <c r="OVS4" s="74"/>
      <c r="OVT4" s="74"/>
      <c r="OVU4" s="74"/>
      <c r="OVV4" s="74"/>
      <c r="OVW4" s="73"/>
      <c r="OVX4" s="74"/>
      <c r="OVY4" s="74"/>
      <c r="OVZ4" s="74"/>
      <c r="OWA4" s="74"/>
      <c r="OWB4" s="74"/>
      <c r="OWC4" s="73"/>
      <c r="OWD4" s="74"/>
      <c r="OWE4" s="74"/>
      <c r="OWF4" s="74"/>
      <c r="OWG4" s="74"/>
      <c r="OWH4" s="74"/>
      <c r="OWI4" s="73"/>
      <c r="OWJ4" s="74"/>
      <c r="OWK4" s="74"/>
      <c r="OWL4" s="74"/>
      <c r="OWM4" s="74"/>
      <c r="OWN4" s="74"/>
      <c r="OWO4" s="73"/>
      <c r="OWP4" s="74"/>
      <c r="OWQ4" s="74"/>
      <c r="OWR4" s="74"/>
      <c r="OWS4" s="74"/>
      <c r="OWT4" s="74"/>
      <c r="OWU4" s="73"/>
      <c r="OWV4" s="74"/>
      <c r="OWW4" s="74"/>
      <c r="OWX4" s="74"/>
      <c r="OWY4" s="74"/>
      <c r="OWZ4" s="74"/>
      <c r="OXA4" s="73"/>
      <c r="OXB4" s="74"/>
      <c r="OXC4" s="74"/>
      <c r="OXD4" s="74"/>
      <c r="OXE4" s="74"/>
      <c r="OXF4" s="74"/>
      <c r="OXG4" s="73"/>
      <c r="OXH4" s="74"/>
      <c r="OXI4" s="74"/>
      <c r="OXJ4" s="74"/>
      <c r="OXK4" s="74"/>
      <c r="OXL4" s="74"/>
      <c r="OXM4" s="73"/>
      <c r="OXN4" s="74"/>
      <c r="OXO4" s="74"/>
      <c r="OXP4" s="74"/>
      <c r="OXQ4" s="74"/>
      <c r="OXR4" s="74"/>
      <c r="OXS4" s="73"/>
      <c r="OXT4" s="74"/>
      <c r="OXU4" s="74"/>
      <c r="OXV4" s="74"/>
      <c r="OXW4" s="74"/>
      <c r="OXX4" s="74"/>
      <c r="OXY4" s="73"/>
      <c r="OXZ4" s="74"/>
      <c r="OYA4" s="74"/>
      <c r="OYB4" s="74"/>
      <c r="OYC4" s="74"/>
      <c r="OYD4" s="74"/>
      <c r="OYE4" s="73"/>
      <c r="OYF4" s="74"/>
      <c r="OYG4" s="74"/>
      <c r="OYH4" s="74"/>
      <c r="OYI4" s="74"/>
      <c r="OYJ4" s="74"/>
      <c r="OYK4" s="73"/>
      <c r="OYL4" s="74"/>
      <c r="OYM4" s="74"/>
      <c r="OYN4" s="74"/>
      <c r="OYO4" s="74"/>
      <c r="OYP4" s="74"/>
      <c r="OYQ4" s="73"/>
      <c r="OYR4" s="74"/>
      <c r="OYS4" s="74"/>
      <c r="OYT4" s="74"/>
      <c r="OYU4" s="74"/>
      <c r="OYV4" s="74"/>
      <c r="OYW4" s="73"/>
      <c r="OYX4" s="74"/>
      <c r="OYY4" s="74"/>
      <c r="OYZ4" s="74"/>
      <c r="OZA4" s="74"/>
      <c r="OZB4" s="74"/>
      <c r="OZC4" s="73"/>
      <c r="OZD4" s="74"/>
      <c r="OZE4" s="74"/>
      <c r="OZF4" s="74"/>
      <c r="OZG4" s="74"/>
      <c r="OZH4" s="74"/>
      <c r="OZI4" s="73"/>
      <c r="OZJ4" s="74"/>
      <c r="OZK4" s="74"/>
      <c r="OZL4" s="74"/>
      <c r="OZM4" s="74"/>
      <c r="OZN4" s="74"/>
      <c r="OZO4" s="73"/>
      <c r="OZP4" s="74"/>
      <c r="OZQ4" s="74"/>
      <c r="OZR4" s="74"/>
      <c r="OZS4" s="74"/>
      <c r="OZT4" s="74"/>
      <c r="OZU4" s="73"/>
      <c r="OZV4" s="74"/>
      <c r="OZW4" s="74"/>
      <c r="OZX4" s="74"/>
      <c r="OZY4" s="74"/>
      <c r="OZZ4" s="74"/>
      <c r="PAA4" s="73"/>
      <c r="PAB4" s="74"/>
      <c r="PAC4" s="74"/>
      <c r="PAD4" s="74"/>
      <c r="PAE4" s="74"/>
      <c r="PAF4" s="74"/>
      <c r="PAG4" s="73"/>
      <c r="PAH4" s="74"/>
      <c r="PAI4" s="74"/>
      <c r="PAJ4" s="74"/>
      <c r="PAK4" s="74"/>
      <c r="PAL4" s="74"/>
      <c r="PAM4" s="73"/>
      <c r="PAN4" s="74"/>
      <c r="PAO4" s="74"/>
      <c r="PAP4" s="74"/>
      <c r="PAQ4" s="74"/>
      <c r="PAR4" s="74"/>
      <c r="PAS4" s="73"/>
      <c r="PAT4" s="74"/>
      <c r="PAU4" s="74"/>
      <c r="PAV4" s="74"/>
      <c r="PAW4" s="74"/>
      <c r="PAX4" s="74"/>
      <c r="PAY4" s="73"/>
      <c r="PAZ4" s="74"/>
      <c r="PBA4" s="74"/>
      <c r="PBB4" s="74"/>
      <c r="PBC4" s="74"/>
      <c r="PBD4" s="74"/>
      <c r="PBE4" s="73"/>
      <c r="PBF4" s="74"/>
      <c r="PBG4" s="74"/>
      <c r="PBH4" s="74"/>
      <c r="PBI4" s="74"/>
      <c r="PBJ4" s="74"/>
      <c r="PBK4" s="73"/>
      <c r="PBL4" s="74"/>
      <c r="PBM4" s="74"/>
      <c r="PBN4" s="74"/>
      <c r="PBO4" s="74"/>
      <c r="PBP4" s="74"/>
      <c r="PBQ4" s="73"/>
      <c r="PBR4" s="74"/>
      <c r="PBS4" s="74"/>
      <c r="PBT4" s="74"/>
      <c r="PBU4" s="74"/>
      <c r="PBV4" s="74"/>
      <c r="PBW4" s="73"/>
      <c r="PBX4" s="74"/>
      <c r="PBY4" s="74"/>
      <c r="PBZ4" s="74"/>
      <c r="PCA4" s="74"/>
      <c r="PCB4" s="74"/>
      <c r="PCC4" s="73"/>
      <c r="PCD4" s="74"/>
      <c r="PCE4" s="74"/>
      <c r="PCF4" s="74"/>
      <c r="PCG4" s="74"/>
      <c r="PCH4" s="74"/>
      <c r="PCI4" s="73"/>
      <c r="PCJ4" s="74"/>
      <c r="PCK4" s="74"/>
      <c r="PCL4" s="74"/>
      <c r="PCM4" s="74"/>
      <c r="PCN4" s="74"/>
      <c r="PCO4" s="73"/>
      <c r="PCP4" s="74"/>
      <c r="PCQ4" s="74"/>
      <c r="PCR4" s="74"/>
      <c r="PCS4" s="74"/>
      <c r="PCT4" s="74"/>
      <c r="PCU4" s="73"/>
      <c r="PCV4" s="74"/>
      <c r="PCW4" s="74"/>
      <c r="PCX4" s="74"/>
      <c r="PCY4" s="74"/>
      <c r="PCZ4" s="74"/>
      <c r="PDA4" s="73"/>
      <c r="PDB4" s="74"/>
      <c r="PDC4" s="74"/>
      <c r="PDD4" s="74"/>
      <c r="PDE4" s="74"/>
      <c r="PDF4" s="74"/>
      <c r="PDG4" s="73"/>
      <c r="PDH4" s="74"/>
      <c r="PDI4" s="74"/>
      <c r="PDJ4" s="74"/>
      <c r="PDK4" s="74"/>
      <c r="PDL4" s="74"/>
      <c r="PDM4" s="73"/>
      <c r="PDN4" s="74"/>
      <c r="PDO4" s="74"/>
      <c r="PDP4" s="74"/>
      <c r="PDQ4" s="74"/>
      <c r="PDR4" s="74"/>
      <c r="PDS4" s="73"/>
      <c r="PDT4" s="74"/>
      <c r="PDU4" s="74"/>
      <c r="PDV4" s="74"/>
      <c r="PDW4" s="74"/>
      <c r="PDX4" s="74"/>
      <c r="PDY4" s="73"/>
      <c r="PDZ4" s="74"/>
      <c r="PEA4" s="74"/>
      <c r="PEB4" s="74"/>
      <c r="PEC4" s="74"/>
      <c r="PED4" s="74"/>
      <c r="PEE4" s="73"/>
      <c r="PEF4" s="74"/>
      <c r="PEG4" s="74"/>
      <c r="PEH4" s="74"/>
      <c r="PEI4" s="74"/>
      <c r="PEJ4" s="74"/>
      <c r="PEK4" s="73"/>
      <c r="PEL4" s="74"/>
      <c r="PEM4" s="74"/>
      <c r="PEN4" s="74"/>
      <c r="PEO4" s="74"/>
      <c r="PEP4" s="74"/>
      <c r="PEQ4" s="73"/>
      <c r="PER4" s="74"/>
      <c r="PES4" s="74"/>
      <c r="PET4" s="74"/>
      <c r="PEU4" s="74"/>
      <c r="PEV4" s="74"/>
      <c r="PEW4" s="73"/>
      <c r="PEX4" s="74"/>
      <c r="PEY4" s="74"/>
      <c r="PEZ4" s="74"/>
      <c r="PFA4" s="74"/>
      <c r="PFB4" s="74"/>
      <c r="PFC4" s="73"/>
      <c r="PFD4" s="74"/>
      <c r="PFE4" s="74"/>
      <c r="PFF4" s="74"/>
      <c r="PFG4" s="74"/>
      <c r="PFH4" s="74"/>
      <c r="PFI4" s="73"/>
      <c r="PFJ4" s="74"/>
      <c r="PFK4" s="74"/>
      <c r="PFL4" s="74"/>
      <c r="PFM4" s="74"/>
      <c r="PFN4" s="74"/>
      <c r="PFO4" s="73"/>
      <c r="PFP4" s="74"/>
      <c r="PFQ4" s="74"/>
      <c r="PFR4" s="74"/>
      <c r="PFS4" s="74"/>
      <c r="PFT4" s="74"/>
      <c r="PFU4" s="73"/>
      <c r="PFV4" s="74"/>
      <c r="PFW4" s="74"/>
      <c r="PFX4" s="74"/>
      <c r="PFY4" s="74"/>
      <c r="PFZ4" s="74"/>
      <c r="PGA4" s="73"/>
      <c r="PGB4" s="74"/>
      <c r="PGC4" s="74"/>
      <c r="PGD4" s="74"/>
      <c r="PGE4" s="74"/>
      <c r="PGF4" s="74"/>
      <c r="PGG4" s="73"/>
      <c r="PGH4" s="74"/>
      <c r="PGI4" s="74"/>
      <c r="PGJ4" s="74"/>
      <c r="PGK4" s="74"/>
      <c r="PGL4" s="74"/>
      <c r="PGM4" s="73"/>
      <c r="PGN4" s="74"/>
      <c r="PGO4" s="74"/>
      <c r="PGP4" s="74"/>
      <c r="PGQ4" s="74"/>
      <c r="PGR4" s="74"/>
      <c r="PGS4" s="73"/>
      <c r="PGT4" s="74"/>
      <c r="PGU4" s="74"/>
      <c r="PGV4" s="74"/>
      <c r="PGW4" s="74"/>
      <c r="PGX4" s="74"/>
      <c r="PGY4" s="73"/>
      <c r="PGZ4" s="74"/>
      <c r="PHA4" s="74"/>
      <c r="PHB4" s="74"/>
      <c r="PHC4" s="74"/>
      <c r="PHD4" s="74"/>
      <c r="PHE4" s="73"/>
      <c r="PHF4" s="74"/>
      <c r="PHG4" s="74"/>
      <c r="PHH4" s="74"/>
      <c r="PHI4" s="74"/>
      <c r="PHJ4" s="74"/>
      <c r="PHK4" s="73"/>
      <c r="PHL4" s="74"/>
      <c r="PHM4" s="74"/>
      <c r="PHN4" s="74"/>
      <c r="PHO4" s="74"/>
      <c r="PHP4" s="74"/>
      <c r="PHQ4" s="73"/>
      <c r="PHR4" s="74"/>
      <c r="PHS4" s="74"/>
      <c r="PHT4" s="74"/>
      <c r="PHU4" s="74"/>
      <c r="PHV4" s="74"/>
      <c r="PHW4" s="73"/>
      <c r="PHX4" s="74"/>
      <c r="PHY4" s="74"/>
      <c r="PHZ4" s="74"/>
      <c r="PIA4" s="74"/>
      <c r="PIB4" s="74"/>
      <c r="PIC4" s="73"/>
      <c r="PID4" s="74"/>
      <c r="PIE4" s="74"/>
      <c r="PIF4" s="74"/>
      <c r="PIG4" s="74"/>
      <c r="PIH4" s="74"/>
      <c r="PII4" s="73"/>
      <c r="PIJ4" s="74"/>
      <c r="PIK4" s="74"/>
      <c r="PIL4" s="74"/>
      <c r="PIM4" s="74"/>
      <c r="PIN4" s="74"/>
      <c r="PIO4" s="73"/>
      <c r="PIP4" s="74"/>
      <c r="PIQ4" s="74"/>
      <c r="PIR4" s="74"/>
      <c r="PIS4" s="74"/>
      <c r="PIT4" s="74"/>
      <c r="PIU4" s="73"/>
      <c r="PIV4" s="74"/>
      <c r="PIW4" s="74"/>
      <c r="PIX4" s="74"/>
      <c r="PIY4" s="74"/>
      <c r="PIZ4" s="74"/>
      <c r="PJA4" s="73"/>
      <c r="PJB4" s="74"/>
      <c r="PJC4" s="74"/>
      <c r="PJD4" s="74"/>
      <c r="PJE4" s="74"/>
      <c r="PJF4" s="74"/>
      <c r="PJG4" s="73"/>
      <c r="PJH4" s="74"/>
      <c r="PJI4" s="74"/>
      <c r="PJJ4" s="74"/>
      <c r="PJK4" s="74"/>
      <c r="PJL4" s="74"/>
      <c r="PJM4" s="73"/>
      <c r="PJN4" s="74"/>
      <c r="PJO4" s="74"/>
      <c r="PJP4" s="74"/>
      <c r="PJQ4" s="74"/>
      <c r="PJR4" s="74"/>
      <c r="PJS4" s="73"/>
      <c r="PJT4" s="74"/>
      <c r="PJU4" s="74"/>
      <c r="PJV4" s="74"/>
      <c r="PJW4" s="74"/>
      <c r="PJX4" s="74"/>
      <c r="PJY4" s="73"/>
      <c r="PJZ4" s="74"/>
      <c r="PKA4" s="74"/>
      <c r="PKB4" s="74"/>
      <c r="PKC4" s="74"/>
      <c r="PKD4" s="74"/>
      <c r="PKE4" s="73"/>
      <c r="PKF4" s="74"/>
      <c r="PKG4" s="74"/>
      <c r="PKH4" s="74"/>
      <c r="PKI4" s="74"/>
      <c r="PKJ4" s="74"/>
      <c r="PKK4" s="73"/>
      <c r="PKL4" s="74"/>
      <c r="PKM4" s="74"/>
      <c r="PKN4" s="74"/>
      <c r="PKO4" s="74"/>
      <c r="PKP4" s="74"/>
      <c r="PKQ4" s="73"/>
      <c r="PKR4" s="74"/>
      <c r="PKS4" s="74"/>
      <c r="PKT4" s="74"/>
      <c r="PKU4" s="74"/>
      <c r="PKV4" s="74"/>
      <c r="PKW4" s="73"/>
      <c r="PKX4" s="74"/>
      <c r="PKY4" s="74"/>
      <c r="PKZ4" s="74"/>
      <c r="PLA4" s="74"/>
      <c r="PLB4" s="74"/>
      <c r="PLC4" s="73"/>
      <c r="PLD4" s="74"/>
      <c r="PLE4" s="74"/>
      <c r="PLF4" s="74"/>
      <c r="PLG4" s="74"/>
      <c r="PLH4" s="74"/>
      <c r="PLI4" s="73"/>
      <c r="PLJ4" s="74"/>
      <c r="PLK4" s="74"/>
      <c r="PLL4" s="74"/>
      <c r="PLM4" s="74"/>
      <c r="PLN4" s="74"/>
      <c r="PLO4" s="73"/>
      <c r="PLP4" s="74"/>
      <c r="PLQ4" s="74"/>
      <c r="PLR4" s="74"/>
      <c r="PLS4" s="74"/>
      <c r="PLT4" s="74"/>
      <c r="PLU4" s="73"/>
      <c r="PLV4" s="74"/>
      <c r="PLW4" s="74"/>
      <c r="PLX4" s="74"/>
      <c r="PLY4" s="74"/>
      <c r="PLZ4" s="74"/>
      <c r="PMA4" s="73"/>
      <c r="PMB4" s="74"/>
      <c r="PMC4" s="74"/>
      <c r="PMD4" s="74"/>
      <c r="PME4" s="74"/>
      <c r="PMF4" s="74"/>
      <c r="PMG4" s="73"/>
      <c r="PMH4" s="74"/>
      <c r="PMI4" s="74"/>
      <c r="PMJ4" s="74"/>
      <c r="PMK4" s="74"/>
      <c r="PML4" s="74"/>
      <c r="PMM4" s="73"/>
      <c r="PMN4" s="74"/>
      <c r="PMO4" s="74"/>
      <c r="PMP4" s="74"/>
      <c r="PMQ4" s="74"/>
      <c r="PMR4" s="74"/>
      <c r="PMS4" s="73"/>
      <c r="PMT4" s="74"/>
      <c r="PMU4" s="74"/>
      <c r="PMV4" s="74"/>
      <c r="PMW4" s="74"/>
      <c r="PMX4" s="74"/>
      <c r="PMY4" s="73"/>
      <c r="PMZ4" s="74"/>
      <c r="PNA4" s="74"/>
      <c r="PNB4" s="74"/>
      <c r="PNC4" s="74"/>
      <c r="PND4" s="74"/>
      <c r="PNE4" s="73"/>
      <c r="PNF4" s="74"/>
      <c r="PNG4" s="74"/>
      <c r="PNH4" s="74"/>
      <c r="PNI4" s="74"/>
      <c r="PNJ4" s="74"/>
      <c r="PNK4" s="73"/>
      <c r="PNL4" s="74"/>
      <c r="PNM4" s="74"/>
      <c r="PNN4" s="74"/>
      <c r="PNO4" s="74"/>
      <c r="PNP4" s="74"/>
      <c r="PNQ4" s="73"/>
      <c r="PNR4" s="74"/>
      <c r="PNS4" s="74"/>
      <c r="PNT4" s="74"/>
      <c r="PNU4" s="74"/>
      <c r="PNV4" s="74"/>
      <c r="PNW4" s="73"/>
      <c r="PNX4" s="74"/>
      <c r="PNY4" s="74"/>
      <c r="PNZ4" s="74"/>
      <c r="POA4" s="74"/>
      <c r="POB4" s="74"/>
      <c r="POC4" s="73"/>
      <c r="POD4" s="74"/>
      <c r="POE4" s="74"/>
      <c r="POF4" s="74"/>
      <c r="POG4" s="74"/>
      <c r="POH4" s="74"/>
      <c r="POI4" s="73"/>
      <c r="POJ4" s="74"/>
      <c r="POK4" s="74"/>
      <c r="POL4" s="74"/>
      <c r="POM4" s="74"/>
      <c r="PON4" s="74"/>
      <c r="POO4" s="73"/>
      <c r="POP4" s="74"/>
      <c r="POQ4" s="74"/>
      <c r="POR4" s="74"/>
      <c r="POS4" s="74"/>
      <c r="POT4" s="74"/>
      <c r="POU4" s="73"/>
      <c r="POV4" s="74"/>
      <c r="POW4" s="74"/>
      <c r="POX4" s="74"/>
      <c r="POY4" s="74"/>
      <c r="POZ4" s="74"/>
      <c r="PPA4" s="73"/>
      <c r="PPB4" s="74"/>
      <c r="PPC4" s="74"/>
      <c r="PPD4" s="74"/>
      <c r="PPE4" s="74"/>
      <c r="PPF4" s="74"/>
      <c r="PPG4" s="73"/>
      <c r="PPH4" s="74"/>
      <c r="PPI4" s="74"/>
      <c r="PPJ4" s="74"/>
      <c r="PPK4" s="74"/>
      <c r="PPL4" s="74"/>
      <c r="PPM4" s="73"/>
      <c r="PPN4" s="74"/>
      <c r="PPO4" s="74"/>
      <c r="PPP4" s="74"/>
      <c r="PPQ4" s="74"/>
      <c r="PPR4" s="74"/>
      <c r="PPS4" s="73"/>
      <c r="PPT4" s="74"/>
      <c r="PPU4" s="74"/>
      <c r="PPV4" s="74"/>
      <c r="PPW4" s="74"/>
      <c r="PPX4" s="74"/>
      <c r="PPY4" s="73"/>
      <c r="PPZ4" s="74"/>
      <c r="PQA4" s="74"/>
      <c r="PQB4" s="74"/>
      <c r="PQC4" s="74"/>
      <c r="PQD4" s="74"/>
      <c r="PQE4" s="73"/>
      <c r="PQF4" s="74"/>
      <c r="PQG4" s="74"/>
      <c r="PQH4" s="74"/>
      <c r="PQI4" s="74"/>
      <c r="PQJ4" s="74"/>
      <c r="PQK4" s="73"/>
      <c r="PQL4" s="74"/>
      <c r="PQM4" s="74"/>
      <c r="PQN4" s="74"/>
      <c r="PQO4" s="74"/>
      <c r="PQP4" s="74"/>
      <c r="PQQ4" s="73"/>
      <c r="PQR4" s="74"/>
      <c r="PQS4" s="74"/>
      <c r="PQT4" s="74"/>
      <c r="PQU4" s="74"/>
      <c r="PQV4" s="74"/>
      <c r="PQW4" s="73"/>
      <c r="PQX4" s="74"/>
      <c r="PQY4" s="74"/>
      <c r="PQZ4" s="74"/>
      <c r="PRA4" s="74"/>
      <c r="PRB4" s="74"/>
      <c r="PRC4" s="73"/>
      <c r="PRD4" s="74"/>
      <c r="PRE4" s="74"/>
      <c r="PRF4" s="74"/>
      <c r="PRG4" s="74"/>
      <c r="PRH4" s="74"/>
      <c r="PRI4" s="73"/>
      <c r="PRJ4" s="74"/>
      <c r="PRK4" s="74"/>
      <c r="PRL4" s="74"/>
      <c r="PRM4" s="74"/>
      <c r="PRN4" s="74"/>
      <c r="PRO4" s="73"/>
      <c r="PRP4" s="74"/>
      <c r="PRQ4" s="74"/>
      <c r="PRR4" s="74"/>
      <c r="PRS4" s="74"/>
      <c r="PRT4" s="74"/>
      <c r="PRU4" s="73"/>
      <c r="PRV4" s="74"/>
      <c r="PRW4" s="74"/>
      <c r="PRX4" s="74"/>
      <c r="PRY4" s="74"/>
      <c r="PRZ4" s="74"/>
      <c r="PSA4" s="73"/>
      <c r="PSB4" s="74"/>
      <c r="PSC4" s="74"/>
      <c r="PSD4" s="74"/>
      <c r="PSE4" s="74"/>
      <c r="PSF4" s="74"/>
      <c r="PSG4" s="73"/>
      <c r="PSH4" s="74"/>
      <c r="PSI4" s="74"/>
      <c r="PSJ4" s="74"/>
      <c r="PSK4" s="74"/>
      <c r="PSL4" s="74"/>
      <c r="PSM4" s="73"/>
      <c r="PSN4" s="74"/>
      <c r="PSO4" s="74"/>
      <c r="PSP4" s="74"/>
      <c r="PSQ4" s="74"/>
      <c r="PSR4" s="74"/>
      <c r="PSS4" s="73"/>
      <c r="PST4" s="74"/>
      <c r="PSU4" s="74"/>
      <c r="PSV4" s="74"/>
      <c r="PSW4" s="74"/>
      <c r="PSX4" s="74"/>
      <c r="PSY4" s="73"/>
      <c r="PSZ4" s="74"/>
      <c r="PTA4" s="74"/>
      <c r="PTB4" s="74"/>
      <c r="PTC4" s="74"/>
      <c r="PTD4" s="74"/>
      <c r="PTE4" s="73"/>
      <c r="PTF4" s="74"/>
      <c r="PTG4" s="74"/>
      <c r="PTH4" s="74"/>
      <c r="PTI4" s="74"/>
      <c r="PTJ4" s="74"/>
      <c r="PTK4" s="73"/>
      <c r="PTL4" s="74"/>
      <c r="PTM4" s="74"/>
      <c r="PTN4" s="74"/>
      <c r="PTO4" s="74"/>
      <c r="PTP4" s="74"/>
      <c r="PTQ4" s="73"/>
      <c r="PTR4" s="74"/>
      <c r="PTS4" s="74"/>
      <c r="PTT4" s="74"/>
      <c r="PTU4" s="74"/>
      <c r="PTV4" s="74"/>
      <c r="PTW4" s="73"/>
      <c r="PTX4" s="74"/>
      <c r="PTY4" s="74"/>
      <c r="PTZ4" s="74"/>
      <c r="PUA4" s="74"/>
      <c r="PUB4" s="74"/>
      <c r="PUC4" s="73"/>
      <c r="PUD4" s="74"/>
      <c r="PUE4" s="74"/>
      <c r="PUF4" s="74"/>
      <c r="PUG4" s="74"/>
      <c r="PUH4" s="74"/>
      <c r="PUI4" s="73"/>
      <c r="PUJ4" s="74"/>
      <c r="PUK4" s="74"/>
      <c r="PUL4" s="74"/>
      <c r="PUM4" s="74"/>
      <c r="PUN4" s="74"/>
      <c r="PUO4" s="73"/>
      <c r="PUP4" s="74"/>
      <c r="PUQ4" s="74"/>
      <c r="PUR4" s="74"/>
      <c r="PUS4" s="74"/>
      <c r="PUT4" s="74"/>
      <c r="PUU4" s="73"/>
      <c r="PUV4" s="74"/>
      <c r="PUW4" s="74"/>
      <c r="PUX4" s="74"/>
      <c r="PUY4" s="74"/>
      <c r="PUZ4" s="74"/>
      <c r="PVA4" s="73"/>
      <c r="PVB4" s="74"/>
      <c r="PVC4" s="74"/>
      <c r="PVD4" s="74"/>
      <c r="PVE4" s="74"/>
      <c r="PVF4" s="74"/>
      <c r="PVG4" s="73"/>
      <c r="PVH4" s="74"/>
      <c r="PVI4" s="74"/>
      <c r="PVJ4" s="74"/>
      <c r="PVK4" s="74"/>
      <c r="PVL4" s="74"/>
      <c r="PVM4" s="73"/>
      <c r="PVN4" s="74"/>
      <c r="PVO4" s="74"/>
      <c r="PVP4" s="74"/>
      <c r="PVQ4" s="74"/>
      <c r="PVR4" s="74"/>
      <c r="PVS4" s="73"/>
      <c r="PVT4" s="74"/>
      <c r="PVU4" s="74"/>
      <c r="PVV4" s="74"/>
      <c r="PVW4" s="74"/>
      <c r="PVX4" s="74"/>
      <c r="PVY4" s="73"/>
      <c r="PVZ4" s="74"/>
      <c r="PWA4" s="74"/>
      <c r="PWB4" s="74"/>
      <c r="PWC4" s="74"/>
      <c r="PWD4" s="74"/>
      <c r="PWE4" s="73"/>
      <c r="PWF4" s="74"/>
      <c r="PWG4" s="74"/>
      <c r="PWH4" s="74"/>
      <c r="PWI4" s="74"/>
      <c r="PWJ4" s="74"/>
      <c r="PWK4" s="73"/>
      <c r="PWL4" s="74"/>
      <c r="PWM4" s="74"/>
      <c r="PWN4" s="74"/>
      <c r="PWO4" s="74"/>
      <c r="PWP4" s="74"/>
      <c r="PWQ4" s="73"/>
      <c r="PWR4" s="74"/>
      <c r="PWS4" s="74"/>
      <c r="PWT4" s="74"/>
      <c r="PWU4" s="74"/>
      <c r="PWV4" s="74"/>
      <c r="PWW4" s="73"/>
      <c r="PWX4" s="74"/>
      <c r="PWY4" s="74"/>
      <c r="PWZ4" s="74"/>
      <c r="PXA4" s="74"/>
      <c r="PXB4" s="74"/>
      <c r="PXC4" s="73"/>
      <c r="PXD4" s="74"/>
      <c r="PXE4" s="74"/>
      <c r="PXF4" s="74"/>
      <c r="PXG4" s="74"/>
      <c r="PXH4" s="74"/>
      <c r="PXI4" s="73"/>
      <c r="PXJ4" s="74"/>
      <c r="PXK4" s="74"/>
      <c r="PXL4" s="74"/>
      <c r="PXM4" s="74"/>
      <c r="PXN4" s="74"/>
      <c r="PXO4" s="73"/>
      <c r="PXP4" s="74"/>
      <c r="PXQ4" s="74"/>
      <c r="PXR4" s="74"/>
      <c r="PXS4" s="74"/>
      <c r="PXT4" s="74"/>
      <c r="PXU4" s="73"/>
      <c r="PXV4" s="74"/>
      <c r="PXW4" s="74"/>
      <c r="PXX4" s="74"/>
      <c r="PXY4" s="74"/>
      <c r="PXZ4" s="74"/>
      <c r="PYA4" s="73"/>
      <c r="PYB4" s="74"/>
      <c r="PYC4" s="74"/>
      <c r="PYD4" s="74"/>
      <c r="PYE4" s="74"/>
      <c r="PYF4" s="74"/>
      <c r="PYG4" s="73"/>
      <c r="PYH4" s="74"/>
      <c r="PYI4" s="74"/>
      <c r="PYJ4" s="74"/>
      <c r="PYK4" s="74"/>
      <c r="PYL4" s="74"/>
      <c r="PYM4" s="73"/>
      <c r="PYN4" s="74"/>
      <c r="PYO4" s="74"/>
      <c r="PYP4" s="74"/>
      <c r="PYQ4" s="74"/>
      <c r="PYR4" s="74"/>
      <c r="PYS4" s="73"/>
      <c r="PYT4" s="74"/>
      <c r="PYU4" s="74"/>
      <c r="PYV4" s="74"/>
      <c r="PYW4" s="74"/>
      <c r="PYX4" s="74"/>
      <c r="PYY4" s="73"/>
      <c r="PYZ4" s="74"/>
      <c r="PZA4" s="74"/>
      <c r="PZB4" s="74"/>
      <c r="PZC4" s="74"/>
      <c r="PZD4" s="74"/>
      <c r="PZE4" s="73"/>
      <c r="PZF4" s="74"/>
      <c r="PZG4" s="74"/>
      <c r="PZH4" s="74"/>
      <c r="PZI4" s="74"/>
      <c r="PZJ4" s="74"/>
      <c r="PZK4" s="73"/>
      <c r="PZL4" s="74"/>
      <c r="PZM4" s="74"/>
      <c r="PZN4" s="74"/>
      <c r="PZO4" s="74"/>
      <c r="PZP4" s="74"/>
      <c r="PZQ4" s="73"/>
      <c r="PZR4" s="74"/>
      <c r="PZS4" s="74"/>
      <c r="PZT4" s="74"/>
      <c r="PZU4" s="74"/>
      <c r="PZV4" s="74"/>
      <c r="PZW4" s="73"/>
      <c r="PZX4" s="74"/>
      <c r="PZY4" s="74"/>
      <c r="PZZ4" s="74"/>
      <c r="QAA4" s="74"/>
      <c r="QAB4" s="74"/>
      <c r="QAC4" s="73"/>
      <c r="QAD4" s="74"/>
      <c r="QAE4" s="74"/>
      <c r="QAF4" s="74"/>
      <c r="QAG4" s="74"/>
      <c r="QAH4" s="74"/>
      <c r="QAI4" s="73"/>
      <c r="QAJ4" s="74"/>
      <c r="QAK4" s="74"/>
      <c r="QAL4" s="74"/>
      <c r="QAM4" s="74"/>
      <c r="QAN4" s="74"/>
      <c r="QAO4" s="73"/>
      <c r="QAP4" s="74"/>
      <c r="QAQ4" s="74"/>
      <c r="QAR4" s="74"/>
      <c r="QAS4" s="74"/>
      <c r="QAT4" s="74"/>
      <c r="QAU4" s="73"/>
      <c r="QAV4" s="74"/>
      <c r="QAW4" s="74"/>
      <c r="QAX4" s="74"/>
      <c r="QAY4" s="74"/>
      <c r="QAZ4" s="74"/>
      <c r="QBA4" s="73"/>
      <c r="QBB4" s="74"/>
      <c r="QBC4" s="74"/>
      <c r="QBD4" s="74"/>
      <c r="QBE4" s="74"/>
      <c r="QBF4" s="74"/>
      <c r="QBG4" s="73"/>
      <c r="QBH4" s="74"/>
      <c r="QBI4" s="74"/>
      <c r="QBJ4" s="74"/>
      <c r="QBK4" s="74"/>
      <c r="QBL4" s="74"/>
      <c r="QBM4" s="73"/>
      <c r="QBN4" s="74"/>
      <c r="QBO4" s="74"/>
      <c r="QBP4" s="74"/>
      <c r="QBQ4" s="74"/>
      <c r="QBR4" s="74"/>
      <c r="QBS4" s="73"/>
      <c r="QBT4" s="74"/>
      <c r="QBU4" s="74"/>
      <c r="QBV4" s="74"/>
      <c r="QBW4" s="74"/>
      <c r="QBX4" s="74"/>
      <c r="QBY4" s="73"/>
      <c r="QBZ4" s="74"/>
      <c r="QCA4" s="74"/>
      <c r="QCB4" s="74"/>
      <c r="QCC4" s="74"/>
      <c r="QCD4" s="74"/>
      <c r="QCE4" s="73"/>
      <c r="QCF4" s="74"/>
      <c r="QCG4" s="74"/>
      <c r="QCH4" s="74"/>
      <c r="QCI4" s="74"/>
      <c r="QCJ4" s="74"/>
      <c r="QCK4" s="73"/>
      <c r="QCL4" s="74"/>
      <c r="QCM4" s="74"/>
      <c r="QCN4" s="74"/>
      <c r="QCO4" s="74"/>
      <c r="QCP4" s="74"/>
      <c r="QCQ4" s="73"/>
      <c r="QCR4" s="74"/>
      <c r="QCS4" s="74"/>
      <c r="QCT4" s="74"/>
      <c r="QCU4" s="74"/>
      <c r="QCV4" s="74"/>
      <c r="QCW4" s="73"/>
      <c r="QCX4" s="74"/>
      <c r="QCY4" s="74"/>
      <c r="QCZ4" s="74"/>
      <c r="QDA4" s="74"/>
      <c r="QDB4" s="74"/>
      <c r="QDC4" s="73"/>
      <c r="QDD4" s="74"/>
      <c r="QDE4" s="74"/>
      <c r="QDF4" s="74"/>
      <c r="QDG4" s="74"/>
      <c r="QDH4" s="74"/>
      <c r="QDI4" s="73"/>
      <c r="QDJ4" s="74"/>
      <c r="QDK4" s="74"/>
      <c r="QDL4" s="74"/>
      <c r="QDM4" s="74"/>
      <c r="QDN4" s="74"/>
      <c r="QDO4" s="73"/>
      <c r="QDP4" s="74"/>
      <c r="QDQ4" s="74"/>
      <c r="QDR4" s="74"/>
      <c r="QDS4" s="74"/>
      <c r="QDT4" s="74"/>
      <c r="QDU4" s="73"/>
      <c r="QDV4" s="74"/>
      <c r="QDW4" s="74"/>
      <c r="QDX4" s="74"/>
      <c r="QDY4" s="74"/>
      <c r="QDZ4" s="74"/>
      <c r="QEA4" s="73"/>
      <c r="QEB4" s="74"/>
      <c r="QEC4" s="74"/>
      <c r="QED4" s="74"/>
      <c r="QEE4" s="74"/>
      <c r="QEF4" s="74"/>
      <c r="QEG4" s="73"/>
      <c r="QEH4" s="74"/>
      <c r="QEI4" s="74"/>
      <c r="QEJ4" s="74"/>
      <c r="QEK4" s="74"/>
      <c r="QEL4" s="74"/>
      <c r="QEM4" s="73"/>
      <c r="QEN4" s="74"/>
      <c r="QEO4" s="74"/>
      <c r="QEP4" s="74"/>
      <c r="QEQ4" s="74"/>
      <c r="QER4" s="74"/>
      <c r="QES4" s="73"/>
      <c r="QET4" s="74"/>
      <c r="QEU4" s="74"/>
      <c r="QEV4" s="74"/>
      <c r="QEW4" s="74"/>
      <c r="QEX4" s="74"/>
      <c r="QEY4" s="73"/>
      <c r="QEZ4" s="74"/>
      <c r="QFA4" s="74"/>
      <c r="QFB4" s="74"/>
      <c r="QFC4" s="74"/>
      <c r="QFD4" s="74"/>
      <c r="QFE4" s="73"/>
      <c r="QFF4" s="74"/>
      <c r="QFG4" s="74"/>
      <c r="QFH4" s="74"/>
      <c r="QFI4" s="74"/>
      <c r="QFJ4" s="74"/>
      <c r="QFK4" s="73"/>
      <c r="QFL4" s="74"/>
      <c r="QFM4" s="74"/>
      <c r="QFN4" s="74"/>
      <c r="QFO4" s="74"/>
      <c r="QFP4" s="74"/>
      <c r="QFQ4" s="73"/>
      <c r="QFR4" s="74"/>
      <c r="QFS4" s="74"/>
      <c r="QFT4" s="74"/>
      <c r="QFU4" s="74"/>
      <c r="QFV4" s="74"/>
      <c r="QFW4" s="73"/>
      <c r="QFX4" s="74"/>
      <c r="QFY4" s="74"/>
      <c r="QFZ4" s="74"/>
      <c r="QGA4" s="74"/>
      <c r="QGB4" s="74"/>
      <c r="QGC4" s="73"/>
      <c r="QGD4" s="74"/>
      <c r="QGE4" s="74"/>
      <c r="QGF4" s="74"/>
      <c r="QGG4" s="74"/>
      <c r="QGH4" s="74"/>
      <c r="QGI4" s="73"/>
      <c r="QGJ4" s="74"/>
      <c r="QGK4" s="74"/>
      <c r="QGL4" s="74"/>
      <c r="QGM4" s="74"/>
      <c r="QGN4" s="74"/>
      <c r="QGO4" s="73"/>
      <c r="QGP4" s="74"/>
      <c r="QGQ4" s="74"/>
      <c r="QGR4" s="74"/>
      <c r="QGS4" s="74"/>
      <c r="QGT4" s="74"/>
      <c r="QGU4" s="73"/>
      <c r="QGV4" s="74"/>
      <c r="QGW4" s="74"/>
      <c r="QGX4" s="74"/>
      <c r="QGY4" s="74"/>
      <c r="QGZ4" s="74"/>
      <c r="QHA4" s="73"/>
      <c r="QHB4" s="74"/>
      <c r="QHC4" s="74"/>
      <c r="QHD4" s="74"/>
      <c r="QHE4" s="74"/>
      <c r="QHF4" s="74"/>
      <c r="QHG4" s="73"/>
      <c r="QHH4" s="74"/>
      <c r="QHI4" s="74"/>
      <c r="QHJ4" s="74"/>
      <c r="QHK4" s="74"/>
      <c r="QHL4" s="74"/>
      <c r="QHM4" s="73"/>
      <c r="QHN4" s="74"/>
      <c r="QHO4" s="74"/>
      <c r="QHP4" s="74"/>
      <c r="QHQ4" s="74"/>
      <c r="QHR4" s="74"/>
      <c r="QHS4" s="73"/>
      <c r="QHT4" s="74"/>
      <c r="QHU4" s="74"/>
      <c r="QHV4" s="74"/>
      <c r="QHW4" s="74"/>
      <c r="QHX4" s="74"/>
      <c r="QHY4" s="73"/>
      <c r="QHZ4" s="74"/>
      <c r="QIA4" s="74"/>
      <c r="QIB4" s="74"/>
      <c r="QIC4" s="74"/>
      <c r="QID4" s="74"/>
      <c r="QIE4" s="73"/>
      <c r="QIF4" s="74"/>
      <c r="QIG4" s="74"/>
      <c r="QIH4" s="74"/>
      <c r="QII4" s="74"/>
      <c r="QIJ4" s="74"/>
      <c r="QIK4" s="73"/>
      <c r="QIL4" s="74"/>
      <c r="QIM4" s="74"/>
      <c r="QIN4" s="74"/>
      <c r="QIO4" s="74"/>
      <c r="QIP4" s="74"/>
      <c r="QIQ4" s="73"/>
      <c r="QIR4" s="74"/>
      <c r="QIS4" s="74"/>
      <c r="QIT4" s="74"/>
      <c r="QIU4" s="74"/>
      <c r="QIV4" s="74"/>
      <c r="QIW4" s="73"/>
      <c r="QIX4" s="74"/>
      <c r="QIY4" s="74"/>
      <c r="QIZ4" s="74"/>
      <c r="QJA4" s="74"/>
      <c r="QJB4" s="74"/>
      <c r="QJC4" s="73"/>
      <c r="QJD4" s="74"/>
      <c r="QJE4" s="74"/>
      <c r="QJF4" s="74"/>
      <c r="QJG4" s="74"/>
      <c r="QJH4" s="74"/>
      <c r="QJI4" s="73"/>
      <c r="QJJ4" s="74"/>
      <c r="QJK4" s="74"/>
      <c r="QJL4" s="74"/>
      <c r="QJM4" s="74"/>
      <c r="QJN4" s="74"/>
      <c r="QJO4" s="73"/>
      <c r="QJP4" s="74"/>
      <c r="QJQ4" s="74"/>
      <c r="QJR4" s="74"/>
      <c r="QJS4" s="74"/>
      <c r="QJT4" s="74"/>
      <c r="QJU4" s="73"/>
      <c r="QJV4" s="74"/>
      <c r="QJW4" s="74"/>
      <c r="QJX4" s="74"/>
      <c r="QJY4" s="74"/>
      <c r="QJZ4" s="74"/>
      <c r="QKA4" s="73"/>
      <c r="QKB4" s="74"/>
      <c r="QKC4" s="74"/>
      <c r="QKD4" s="74"/>
      <c r="QKE4" s="74"/>
      <c r="QKF4" s="74"/>
      <c r="QKG4" s="73"/>
      <c r="QKH4" s="74"/>
      <c r="QKI4" s="74"/>
      <c r="QKJ4" s="74"/>
      <c r="QKK4" s="74"/>
      <c r="QKL4" s="74"/>
      <c r="QKM4" s="73"/>
      <c r="QKN4" s="74"/>
      <c r="QKO4" s="74"/>
      <c r="QKP4" s="74"/>
      <c r="QKQ4" s="74"/>
      <c r="QKR4" s="74"/>
      <c r="QKS4" s="73"/>
      <c r="QKT4" s="74"/>
      <c r="QKU4" s="74"/>
      <c r="QKV4" s="74"/>
      <c r="QKW4" s="74"/>
      <c r="QKX4" s="74"/>
      <c r="QKY4" s="73"/>
      <c r="QKZ4" s="74"/>
      <c r="QLA4" s="74"/>
      <c r="QLB4" s="74"/>
      <c r="QLC4" s="74"/>
      <c r="QLD4" s="74"/>
      <c r="QLE4" s="73"/>
      <c r="QLF4" s="74"/>
      <c r="QLG4" s="74"/>
      <c r="QLH4" s="74"/>
      <c r="QLI4" s="74"/>
      <c r="QLJ4" s="74"/>
      <c r="QLK4" s="73"/>
      <c r="QLL4" s="74"/>
      <c r="QLM4" s="74"/>
      <c r="QLN4" s="74"/>
      <c r="QLO4" s="74"/>
      <c r="QLP4" s="74"/>
      <c r="QLQ4" s="73"/>
      <c r="QLR4" s="74"/>
      <c r="QLS4" s="74"/>
      <c r="QLT4" s="74"/>
      <c r="QLU4" s="74"/>
      <c r="QLV4" s="74"/>
      <c r="QLW4" s="73"/>
      <c r="QLX4" s="74"/>
      <c r="QLY4" s="74"/>
      <c r="QLZ4" s="74"/>
      <c r="QMA4" s="74"/>
      <c r="QMB4" s="74"/>
      <c r="QMC4" s="73"/>
      <c r="QMD4" s="74"/>
      <c r="QME4" s="74"/>
      <c r="QMF4" s="74"/>
      <c r="QMG4" s="74"/>
      <c r="QMH4" s="74"/>
      <c r="QMI4" s="73"/>
      <c r="QMJ4" s="74"/>
      <c r="QMK4" s="74"/>
      <c r="QML4" s="74"/>
      <c r="QMM4" s="74"/>
      <c r="QMN4" s="74"/>
      <c r="QMO4" s="73"/>
      <c r="QMP4" s="74"/>
      <c r="QMQ4" s="74"/>
      <c r="QMR4" s="74"/>
      <c r="QMS4" s="74"/>
      <c r="QMT4" s="74"/>
      <c r="QMU4" s="73"/>
      <c r="QMV4" s="74"/>
      <c r="QMW4" s="74"/>
      <c r="QMX4" s="74"/>
      <c r="QMY4" s="74"/>
      <c r="QMZ4" s="74"/>
      <c r="QNA4" s="73"/>
      <c r="QNB4" s="74"/>
      <c r="QNC4" s="74"/>
      <c r="QND4" s="74"/>
      <c r="QNE4" s="74"/>
      <c r="QNF4" s="74"/>
      <c r="QNG4" s="73"/>
      <c r="QNH4" s="74"/>
      <c r="QNI4" s="74"/>
      <c r="QNJ4" s="74"/>
      <c r="QNK4" s="74"/>
      <c r="QNL4" s="74"/>
      <c r="QNM4" s="73"/>
      <c r="QNN4" s="74"/>
      <c r="QNO4" s="74"/>
      <c r="QNP4" s="74"/>
      <c r="QNQ4" s="74"/>
      <c r="QNR4" s="74"/>
      <c r="QNS4" s="73"/>
      <c r="QNT4" s="74"/>
      <c r="QNU4" s="74"/>
      <c r="QNV4" s="74"/>
      <c r="QNW4" s="74"/>
      <c r="QNX4" s="74"/>
      <c r="QNY4" s="73"/>
      <c r="QNZ4" s="74"/>
      <c r="QOA4" s="74"/>
      <c r="QOB4" s="74"/>
      <c r="QOC4" s="74"/>
      <c r="QOD4" s="74"/>
      <c r="QOE4" s="73"/>
      <c r="QOF4" s="74"/>
      <c r="QOG4" s="74"/>
      <c r="QOH4" s="74"/>
      <c r="QOI4" s="74"/>
      <c r="QOJ4" s="74"/>
      <c r="QOK4" s="73"/>
      <c r="QOL4" s="74"/>
      <c r="QOM4" s="74"/>
      <c r="QON4" s="74"/>
      <c r="QOO4" s="74"/>
      <c r="QOP4" s="74"/>
      <c r="QOQ4" s="73"/>
      <c r="QOR4" s="74"/>
      <c r="QOS4" s="74"/>
      <c r="QOT4" s="74"/>
      <c r="QOU4" s="74"/>
      <c r="QOV4" s="74"/>
      <c r="QOW4" s="73"/>
      <c r="QOX4" s="74"/>
      <c r="QOY4" s="74"/>
      <c r="QOZ4" s="74"/>
      <c r="QPA4" s="74"/>
      <c r="QPB4" s="74"/>
      <c r="QPC4" s="73"/>
      <c r="QPD4" s="74"/>
      <c r="QPE4" s="74"/>
      <c r="QPF4" s="74"/>
      <c r="QPG4" s="74"/>
      <c r="QPH4" s="74"/>
      <c r="QPI4" s="73"/>
      <c r="QPJ4" s="74"/>
      <c r="QPK4" s="74"/>
      <c r="QPL4" s="74"/>
      <c r="QPM4" s="74"/>
      <c r="QPN4" s="74"/>
      <c r="QPO4" s="73"/>
      <c r="QPP4" s="74"/>
      <c r="QPQ4" s="74"/>
      <c r="QPR4" s="74"/>
      <c r="QPS4" s="74"/>
      <c r="QPT4" s="74"/>
      <c r="QPU4" s="73"/>
      <c r="QPV4" s="74"/>
      <c r="QPW4" s="74"/>
      <c r="QPX4" s="74"/>
      <c r="QPY4" s="74"/>
      <c r="QPZ4" s="74"/>
      <c r="QQA4" s="73"/>
      <c r="QQB4" s="74"/>
      <c r="QQC4" s="74"/>
      <c r="QQD4" s="74"/>
      <c r="QQE4" s="74"/>
      <c r="QQF4" s="74"/>
      <c r="QQG4" s="73"/>
      <c r="QQH4" s="74"/>
      <c r="QQI4" s="74"/>
      <c r="QQJ4" s="74"/>
      <c r="QQK4" s="74"/>
      <c r="QQL4" s="74"/>
      <c r="QQM4" s="73"/>
      <c r="QQN4" s="74"/>
      <c r="QQO4" s="74"/>
      <c r="QQP4" s="74"/>
      <c r="QQQ4" s="74"/>
      <c r="QQR4" s="74"/>
      <c r="QQS4" s="73"/>
      <c r="QQT4" s="74"/>
      <c r="QQU4" s="74"/>
      <c r="QQV4" s="74"/>
      <c r="QQW4" s="74"/>
      <c r="QQX4" s="74"/>
      <c r="QQY4" s="73"/>
      <c r="QQZ4" s="74"/>
      <c r="QRA4" s="74"/>
      <c r="QRB4" s="74"/>
      <c r="QRC4" s="74"/>
      <c r="QRD4" s="74"/>
      <c r="QRE4" s="73"/>
      <c r="QRF4" s="74"/>
      <c r="QRG4" s="74"/>
      <c r="QRH4" s="74"/>
      <c r="QRI4" s="74"/>
      <c r="QRJ4" s="74"/>
      <c r="QRK4" s="73"/>
      <c r="QRL4" s="74"/>
      <c r="QRM4" s="74"/>
      <c r="QRN4" s="74"/>
      <c r="QRO4" s="74"/>
      <c r="QRP4" s="74"/>
      <c r="QRQ4" s="73"/>
      <c r="QRR4" s="74"/>
      <c r="QRS4" s="74"/>
      <c r="QRT4" s="74"/>
      <c r="QRU4" s="74"/>
      <c r="QRV4" s="74"/>
      <c r="QRW4" s="73"/>
      <c r="QRX4" s="74"/>
      <c r="QRY4" s="74"/>
      <c r="QRZ4" s="74"/>
      <c r="QSA4" s="74"/>
      <c r="QSB4" s="74"/>
      <c r="QSC4" s="73"/>
      <c r="QSD4" s="74"/>
      <c r="QSE4" s="74"/>
      <c r="QSF4" s="74"/>
      <c r="QSG4" s="74"/>
      <c r="QSH4" s="74"/>
      <c r="QSI4" s="73"/>
      <c r="QSJ4" s="74"/>
      <c r="QSK4" s="74"/>
      <c r="QSL4" s="74"/>
      <c r="QSM4" s="74"/>
      <c r="QSN4" s="74"/>
      <c r="QSO4" s="73"/>
      <c r="QSP4" s="74"/>
      <c r="QSQ4" s="74"/>
      <c r="QSR4" s="74"/>
      <c r="QSS4" s="74"/>
      <c r="QST4" s="74"/>
      <c r="QSU4" s="73"/>
      <c r="QSV4" s="74"/>
      <c r="QSW4" s="74"/>
      <c r="QSX4" s="74"/>
      <c r="QSY4" s="74"/>
      <c r="QSZ4" s="74"/>
      <c r="QTA4" s="73"/>
      <c r="QTB4" s="74"/>
      <c r="QTC4" s="74"/>
      <c r="QTD4" s="74"/>
      <c r="QTE4" s="74"/>
      <c r="QTF4" s="74"/>
      <c r="QTG4" s="73"/>
      <c r="QTH4" s="74"/>
      <c r="QTI4" s="74"/>
      <c r="QTJ4" s="74"/>
      <c r="QTK4" s="74"/>
      <c r="QTL4" s="74"/>
      <c r="QTM4" s="73"/>
      <c r="QTN4" s="74"/>
      <c r="QTO4" s="74"/>
      <c r="QTP4" s="74"/>
      <c r="QTQ4" s="74"/>
      <c r="QTR4" s="74"/>
      <c r="QTS4" s="73"/>
      <c r="QTT4" s="74"/>
      <c r="QTU4" s="74"/>
      <c r="QTV4" s="74"/>
      <c r="QTW4" s="74"/>
      <c r="QTX4" s="74"/>
      <c r="QTY4" s="73"/>
      <c r="QTZ4" s="74"/>
      <c r="QUA4" s="74"/>
      <c r="QUB4" s="74"/>
      <c r="QUC4" s="74"/>
      <c r="QUD4" s="74"/>
      <c r="QUE4" s="73"/>
      <c r="QUF4" s="74"/>
      <c r="QUG4" s="74"/>
      <c r="QUH4" s="74"/>
      <c r="QUI4" s="74"/>
      <c r="QUJ4" s="74"/>
      <c r="QUK4" s="73"/>
      <c r="QUL4" s="74"/>
      <c r="QUM4" s="74"/>
      <c r="QUN4" s="74"/>
      <c r="QUO4" s="74"/>
      <c r="QUP4" s="74"/>
      <c r="QUQ4" s="73"/>
      <c r="QUR4" s="74"/>
      <c r="QUS4" s="74"/>
      <c r="QUT4" s="74"/>
      <c r="QUU4" s="74"/>
      <c r="QUV4" s="74"/>
      <c r="QUW4" s="73"/>
      <c r="QUX4" s="74"/>
      <c r="QUY4" s="74"/>
      <c r="QUZ4" s="74"/>
      <c r="QVA4" s="74"/>
      <c r="QVB4" s="74"/>
      <c r="QVC4" s="73"/>
      <c r="QVD4" s="74"/>
      <c r="QVE4" s="74"/>
      <c r="QVF4" s="74"/>
      <c r="QVG4" s="74"/>
      <c r="QVH4" s="74"/>
      <c r="QVI4" s="73"/>
      <c r="QVJ4" s="74"/>
      <c r="QVK4" s="74"/>
      <c r="QVL4" s="74"/>
      <c r="QVM4" s="74"/>
      <c r="QVN4" s="74"/>
      <c r="QVO4" s="73"/>
      <c r="QVP4" s="74"/>
      <c r="QVQ4" s="74"/>
      <c r="QVR4" s="74"/>
      <c r="QVS4" s="74"/>
      <c r="QVT4" s="74"/>
      <c r="QVU4" s="73"/>
      <c r="QVV4" s="74"/>
      <c r="QVW4" s="74"/>
      <c r="QVX4" s="74"/>
      <c r="QVY4" s="74"/>
      <c r="QVZ4" s="74"/>
      <c r="QWA4" s="73"/>
      <c r="QWB4" s="74"/>
      <c r="QWC4" s="74"/>
      <c r="QWD4" s="74"/>
      <c r="QWE4" s="74"/>
      <c r="QWF4" s="74"/>
      <c r="QWG4" s="73"/>
      <c r="QWH4" s="74"/>
      <c r="QWI4" s="74"/>
      <c r="QWJ4" s="74"/>
      <c r="QWK4" s="74"/>
      <c r="QWL4" s="74"/>
      <c r="QWM4" s="73"/>
      <c r="QWN4" s="74"/>
      <c r="QWO4" s="74"/>
      <c r="QWP4" s="74"/>
      <c r="QWQ4" s="74"/>
      <c r="QWR4" s="74"/>
      <c r="QWS4" s="73"/>
      <c r="QWT4" s="74"/>
      <c r="QWU4" s="74"/>
      <c r="QWV4" s="74"/>
      <c r="QWW4" s="74"/>
      <c r="QWX4" s="74"/>
      <c r="QWY4" s="73"/>
      <c r="QWZ4" s="74"/>
      <c r="QXA4" s="74"/>
      <c r="QXB4" s="74"/>
      <c r="QXC4" s="74"/>
      <c r="QXD4" s="74"/>
      <c r="QXE4" s="73"/>
      <c r="QXF4" s="74"/>
      <c r="QXG4" s="74"/>
      <c r="QXH4" s="74"/>
      <c r="QXI4" s="74"/>
      <c r="QXJ4" s="74"/>
      <c r="QXK4" s="73"/>
      <c r="QXL4" s="74"/>
      <c r="QXM4" s="74"/>
      <c r="QXN4" s="74"/>
      <c r="QXO4" s="74"/>
      <c r="QXP4" s="74"/>
      <c r="QXQ4" s="73"/>
      <c r="QXR4" s="74"/>
      <c r="QXS4" s="74"/>
      <c r="QXT4" s="74"/>
      <c r="QXU4" s="74"/>
      <c r="QXV4" s="74"/>
      <c r="QXW4" s="73"/>
      <c r="QXX4" s="74"/>
      <c r="QXY4" s="74"/>
      <c r="QXZ4" s="74"/>
      <c r="QYA4" s="74"/>
      <c r="QYB4" s="74"/>
      <c r="QYC4" s="73"/>
      <c r="QYD4" s="74"/>
      <c r="QYE4" s="74"/>
      <c r="QYF4" s="74"/>
      <c r="QYG4" s="74"/>
      <c r="QYH4" s="74"/>
      <c r="QYI4" s="73"/>
      <c r="QYJ4" s="74"/>
      <c r="QYK4" s="74"/>
      <c r="QYL4" s="74"/>
      <c r="QYM4" s="74"/>
      <c r="QYN4" s="74"/>
      <c r="QYO4" s="73"/>
      <c r="QYP4" s="74"/>
      <c r="QYQ4" s="74"/>
      <c r="QYR4" s="74"/>
      <c r="QYS4" s="74"/>
      <c r="QYT4" s="74"/>
      <c r="QYU4" s="73"/>
      <c r="QYV4" s="74"/>
      <c r="QYW4" s="74"/>
      <c r="QYX4" s="74"/>
      <c r="QYY4" s="74"/>
      <c r="QYZ4" s="74"/>
      <c r="QZA4" s="73"/>
      <c r="QZB4" s="74"/>
      <c r="QZC4" s="74"/>
      <c r="QZD4" s="74"/>
      <c r="QZE4" s="74"/>
      <c r="QZF4" s="74"/>
      <c r="QZG4" s="73"/>
      <c r="QZH4" s="74"/>
      <c r="QZI4" s="74"/>
      <c r="QZJ4" s="74"/>
      <c r="QZK4" s="74"/>
      <c r="QZL4" s="74"/>
      <c r="QZM4" s="73"/>
      <c r="QZN4" s="74"/>
      <c r="QZO4" s="74"/>
      <c r="QZP4" s="74"/>
      <c r="QZQ4" s="74"/>
      <c r="QZR4" s="74"/>
      <c r="QZS4" s="73"/>
      <c r="QZT4" s="74"/>
      <c r="QZU4" s="74"/>
      <c r="QZV4" s="74"/>
      <c r="QZW4" s="74"/>
      <c r="QZX4" s="74"/>
      <c r="QZY4" s="73"/>
      <c r="QZZ4" s="74"/>
      <c r="RAA4" s="74"/>
      <c r="RAB4" s="74"/>
      <c r="RAC4" s="74"/>
      <c r="RAD4" s="74"/>
      <c r="RAE4" s="73"/>
      <c r="RAF4" s="74"/>
      <c r="RAG4" s="74"/>
      <c r="RAH4" s="74"/>
      <c r="RAI4" s="74"/>
      <c r="RAJ4" s="74"/>
      <c r="RAK4" s="73"/>
      <c r="RAL4" s="74"/>
      <c r="RAM4" s="74"/>
      <c r="RAN4" s="74"/>
      <c r="RAO4" s="74"/>
      <c r="RAP4" s="74"/>
      <c r="RAQ4" s="73"/>
      <c r="RAR4" s="74"/>
      <c r="RAS4" s="74"/>
      <c r="RAT4" s="74"/>
      <c r="RAU4" s="74"/>
      <c r="RAV4" s="74"/>
      <c r="RAW4" s="73"/>
      <c r="RAX4" s="74"/>
      <c r="RAY4" s="74"/>
      <c r="RAZ4" s="74"/>
      <c r="RBA4" s="74"/>
      <c r="RBB4" s="74"/>
      <c r="RBC4" s="73"/>
      <c r="RBD4" s="74"/>
      <c r="RBE4" s="74"/>
      <c r="RBF4" s="74"/>
      <c r="RBG4" s="74"/>
      <c r="RBH4" s="74"/>
      <c r="RBI4" s="73"/>
      <c r="RBJ4" s="74"/>
      <c r="RBK4" s="74"/>
      <c r="RBL4" s="74"/>
      <c r="RBM4" s="74"/>
      <c r="RBN4" s="74"/>
      <c r="RBO4" s="73"/>
      <c r="RBP4" s="74"/>
      <c r="RBQ4" s="74"/>
      <c r="RBR4" s="74"/>
      <c r="RBS4" s="74"/>
      <c r="RBT4" s="74"/>
      <c r="RBU4" s="73"/>
      <c r="RBV4" s="74"/>
      <c r="RBW4" s="74"/>
      <c r="RBX4" s="74"/>
      <c r="RBY4" s="74"/>
      <c r="RBZ4" s="74"/>
      <c r="RCA4" s="73"/>
      <c r="RCB4" s="74"/>
      <c r="RCC4" s="74"/>
      <c r="RCD4" s="74"/>
      <c r="RCE4" s="74"/>
      <c r="RCF4" s="74"/>
      <c r="RCG4" s="73"/>
      <c r="RCH4" s="74"/>
      <c r="RCI4" s="74"/>
      <c r="RCJ4" s="74"/>
      <c r="RCK4" s="74"/>
      <c r="RCL4" s="74"/>
      <c r="RCM4" s="73"/>
      <c r="RCN4" s="74"/>
      <c r="RCO4" s="74"/>
      <c r="RCP4" s="74"/>
      <c r="RCQ4" s="74"/>
      <c r="RCR4" s="74"/>
      <c r="RCS4" s="73"/>
      <c r="RCT4" s="74"/>
      <c r="RCU4" s="74"/>
      <c r="RCV4" s="74"/>
      <c r="RCW4" s="74"/>
      <c r="RCX4" s="74"/>
      <c r="RCY4" s="73"/>
      <c r="RCZ4" s="74"/>
      <c r="RDA4" s="74"/>
      <c r="RDB4" s="74"/>
      <c r="RDC4" s="74"/>
      <c r="RDD4" s="74"/>
      <c r="RDE4" s="73"/>
      <c r="RDF4" s="74"/>
      <c r="RDG4" s="74"/>
      <c r="RDH4" s="74"/>
      <c r="RDI4" s="74"/>
      <c r="RDJ4" s="74"/>
      <c r="RDK4" s="73"/>
      <c r="RDL4" s="74"/>
      <c r="RDM4" s="74"/>
      <c r="RDN4" s="74"/>
      <c r="RDO4" s="74"/>
      <c r="RDP4" s="74"/>
      <c r="RDQ4" s="73"/>
      <c r="RDR4" s="74"/>
      <c r="RDS4" s="74"/>
      <c r="RDT4" s="74"/>
      <c r="RDU4" s="74"/>
      <c r="RDV4" s="74"/>
      <c r="RDW4" s="73"/>
      <c r="RDX4" s="74"/>
      <c r="RDY4" s="74"/>
      <c r="RDZ4" s="74"/>
      <c r="REA4" s="74"/>
      <c r="REB4" s="74"/>
      <c r="REC4" s="73"/>
      <c r="RED4" s="74"/>
      <c r="REE4" s="74"/>
      <c r="REF4" s="74"/>
      <c r="REG4" s="74"/>
      <c r="REH4" s="74"/>
      <c r="REI4" s="73"/>
      <c r="REJ4" s="74"/>
      <c r="REK4" s="74"/>
      <c r="REL4" s="74"/>
      <c r="REM4" s="74"/>
      <c r="REN4" s="74"/>
      <c r="REO4" s="73"/>
      <c r="REP4" s="74"/>
      <c r="REQ4" s="74"/>
      <c r="RER4" s="74"/>
      <c r="RES4" s="74"/>
      <c r="RET4" s="74"/>
      <c r="REU4" s="73"/>
      <c r="REV4" s="74"/>
      <c r="REW4" s="74"/>
      <c r="REX4" s="74"/>
      <c r="REY4" s="74"/>
      <c r="REZ4" s="74"/>
      <c r="RFA4" s="73"/>
      <c r="RFB4" s="74"/>
      <c r="RFC4" s="74"/>
      <c r="RFD4" s="74"/>
      <c r="RFE4" s="74"/>
      <c r="RFF4" s="74"/>
      <c r="RFG4" s="73"/>
      <c r="RFH4" s="74"/>
      <c r="RFI4" s="74"/>
      <c r="RFJ4" s="74"/>
      <c r="RFK4" s="74"/>
      <c r="RFL4" s="74"/>
      <c r="RFM4" s="73"/>
      <c r="RFN4" s="74"/>
      <c r="RFO4" s="74"/>
      <c r="RFP4" s="74"/>
      <c r="RFQ4" s="74"/>
      <c r="RFR4" s="74"/>
      <c r="RFS4" s="73"/>
      <c r="RFT4" s="74"/>
      <c r="RFU4" s="74"/>
      <c r="RFV4" s="74"/>
      <c r="RFW4" s="74"/>
      <c r="RFX4" s="74"/>
      <c r="RFY4" s="73"/>
      <c r="RFZ4" s="74"/>
      <c r="RGA4" s="74"/>
      <c r="RGB4" s="74"/>
      <c r="RGC4" s="74"/>
      <c r="RGD4" s="74"/>
      <c r="RGE4" s="73"/>
      <c r="RGF4" s="74"/>
      <c r="RGG4" s="74"/>
      <c r="RGH4" s="74"/>
      <c r="RGI4" s="74"/>
      <c r="RGJ4" s="74"/>
      <c r="RGK4" s="73"/>
      <c r="RGL4" s="74"/>
      <c r="RGM4" s="74"/>
      <c r="RGN4" s="74"/>
      <c r="RGO4" s="74"/>
      <c r="RGP4" s="74"/>
      <c r="RGQ4" s="73"/>
      <c r="RGR4" s="74"/>
      <c r="RGS4" s="74"/>
      <c r="RGT4" s="74"/>
      <c r="RGU4" s="74"/>
      <c r="RGV4" s="74"/>
      <c r="RGW4" s="73"/>
      <c r="RGX4" s="74"/>
      <c r="RGY4" s="74"/>
      <c r="RGZ4" s="74"/>
      <c r="RHA4" s="74"/>
      <c r="RHB4" s="74"/>
      <c r="RHC4" s="73"/>
      <c r="RHD4" s="74"/>
      <c r="RHE4" s="74"/>
      <c r="RHF4" s="74"/>
      <c r="RHG4" s="74"/>
      <c r="RHH4" s="74"/>
      <c r="RHI4" s="73"/>
      <c r="RHJ4" s="74"/>
      <c r="RHK4" s="74"/>
      <c r="RHL4" s="74"/>
      <c r="RHM4" s="74"/>
      <c r="RHN4" s="74"/>
      <c r="RHO4" s="73"/>
      <c r="RHP4" s="74"/>
      <c r="RHQ4" s="74"/>
      <c r="RHR4" s="74"/>
      <c r="RHS4" s="74"/>
      <c r="RHT4" s="74"/>
      <c r="RHU4" s="73"/>
      <c r="RHV4" s="74"/>
      <c r="RHW4" s="74"/>
      <c r="RHX4" s="74"/>
      <c r="RHY4" s="74"/>
      <c r="RHZ4" s="74"/>
      <c r="RIA4" s="73"/>
      <c r="RIB4" s="74"/>
      <c r="RIC4" s="74"/>
      <c r="RID4" s="74"/>
      <c r="RIE4" s="74"/>
      <c r="RIF4" s="74"/>
      <c r="RIG4" s="73"/>
      <c r="RIH4" s="74"/>
      <c r="RII4" s="74"/>
      <c r="RIJ4" s="74"/>
      <c r="RIK4" s="74"/>
      <c r="RIL4" s="74"/>
      <c r="RIM4" s="73"/>
      <c r="RIN4" s="74"/>
      <c r="RIO4" s="74"/>
      <c r="RIP4" s="74"/>
      <c r="RIQ4" s="74"/>
      <c r="RIR4" s="74"/>
      <c r="RIS4" s="73"/>
      <c r="RIT4" s="74"/>
      <c r="RIU4" s="74"/>
      <c r="RIV4" s="74"/>
      <c r="RIW4" s="74"/>
      <c r="RIX4" s="74"/>
      <c r="RIY4" s="73"/>
      <c r="RIZ4" s="74"/>
      <c r="RJA4" s="74"/>
      <c r="RJB4" s="74"/>
      <c r="RJC4" s="74"/>
      <c r="RJD4" s="74"/>
      <c r="RJE4" s="73"/>
      <c r="RJF4" s="74"/>
      <c r="RJG4" s="74"/>
      <c r="RJH4" s="74"/>
      <c r="RJI4" s="74"/>
      <c r="RJJ4" s="74"/>
      <c r="RJK4" s="73"/>
      <c r="RJL4" s="74"/>
      <c r="RJM4" s="74"/>
      <c r="RJN4" s="74"/>
      <c r="RJO4" s="74"/>
      <c r="RJP4" s="74"/>
      <c r="RJQ4" s="73"/>
      <c r="RJR4" s="74"/>
      <c r="RJS4" s="74"/>
      <c r="RJT4" s="74"/>
      <c r="RJU4" s="74"/>
      <c r="RJV4" s="74"/>
      <c r="RJW4" s="73"/>
      <c r="RJX4" s="74"/>
      <c r="RJY4" s="74"/>
      <c r="RJZ4" s="74"/>
      <c r="RKA4" s="74"/>
      <c r="RKB4" s="74"/>
      <c r="RKC4" s="73"/>
      <c r="RKD4" s="74"/>
      <c r="RKE4" s="74"/>
      <c r="RKF4" s="74"/>
      <c r="RKG4" s="74"/>
      <c r="RKH4" s="74"/>
      <c r="RKI4" s="73"/>
      <c r="RKJ4" s="74"/>
      <c r="RKK4" s="74"/>
      <c r="RKL4" s="74"/>
      <c r="RKM4" s="74"/>
      <c r="RKN4" s="74"/>
      <c r="RKO4" s="73"/>
      <c r="RKP4" s="74"/>
      <c r="RKQ4" s="74"/>
      <c r="RKR4" s="74"/>
      <c r="RKS4" s="74"/>
      <c r="RKT4" s="74"/>
      <c r="RKU4" s="73"/>
      <c r="RKV4" s="74"/>
      <c r="RKW4" s="74"/>
      <c r="RKX4" s="74"/>
      <c r="RKY4" s="74"/>
      <c r="RKZ4" s="74"/>
      <c r="RLA4" s="73"/>
      <c r="RLB4" s="74"/>
      <c r="RLC4" s="74"/>
      <c r="RLD4" s="74"/>
      <c r="RLE4" s="74"/>
      <c r="RLF4" s="74"/>
      <c r="RLG4" s="73"/>
      <c r="RLH4" s="74"/>
      <c r="RLI4" s="74"/>
      <c r="RLJ4" s="74"/>
      <c r="RLK4" s="74"/>
      <c r="RLL4" s="74"/>
      <c r="RLM4" s="73"/>
      <c r="RLN4" s="74"/>
      <c r="RLO4" s="74"/>
      <c r="RLP4" s="74"/>
      <c r="RLQ4" s="74"/>
      <c r="RLR4" s="74"/>
      <c r="RLS4" s="73"/>
      <c r="RLT4" s="74"/>
      <c r="RLU4" s="74"/>
      <c r="RLV4" s="74"/>
      <c r="RLW4" s="74"/>
      <c r="RLX4" s="74"/>
      <c r="RLY4" s="73"/>
      <c r="RLZ4" s="74"/>
      <c r="RMA4" s="74"/>
      <c r="RMB4" s="74"/>
      <c r="RMC4" s="74"/>
      <c r="RMD4" s="74"/>
      <c r="RME4" s="73"/>
      <c r="RMF4" s="74"/>
      <c r="RMG4" s="74"/>
      <c r="RMH4" s="74"/>
      <c r="RMI4" s="74"/>
      <c r="RMJ4" s="74"/>
      <c r="RMK4" s="73"/>
      <c r="RML4" s="74"/>
      <c r="RMM4" s="74"/>
      <c r="RMN4" s="74"/>
      <c r="RMO4" s="74"/>
      <c r="RMP4" s="74"/>
      <c r="RMQ4" s="73"/>
      <c r="RMR4" s="74"/>
      <c r="RMS4" s="74"/>
      <c r="RMT4" s="74"/>
      <c r="RMU4" s="74"/>
      <c r="RMV4" s="74"/>
      <c r="RMW4" s="73"/>
      <c r="RMX4" s="74"/>
      <c r="RMY4" s="74"/>
      <c r="RMZ4" s="74"/>
      <c r="RNA4" s="74"/>
      <c r="RNB4" s="74"/>
      <c r="RNC4" s="73"/>
      <c r="RND4" s="74"/>
      <c r="RNE4" s="74"/>
      <c r="RNF4" s="74"/>
      <c r="RNG4" s="74"/>
      <c r="RNH4" s="74"/>
      <c r="RNI4" s="73"/>
      <c r="RNJ4" s="74"/>
      <c r="RNK4" s="74"/>
      <c r="RNL4" s="74"/>
      <c r="RNM4" s="74"/>
      <c r="RNN4" s="74"/>
      <c r="RNO4" s="73"/>
      <c r="RNP4" s="74"/>
      <c r="RNQ4" s="74"/>
      <c r="RNR4" s="74"/>
      <c r="RNS4" s="74"/>
      <c r="RNT4" s="74"/>
      <c r="RNU4" s="73"/>
      <c r="RNV4" s="74"/>
      <c r="RNW4" s="74"/>
      <c r="RNX4" s="74"/>
      <c r="RNY4" s="74"/>
      <c r="RNZ4" s="74"/>
      <c r="ROA4" s="73"/>
      <c r="ROB4" s="74"/>
      <c r="ROC4" s="74"/>
      <c r="ROD4" s="74"/>
      <c r="ROE4" s="74"/>
      <c r="ROF4" s="74"/>
      <c r="ROG4" s="73"/>
      <c r="ROH4" s="74"/>
      <c r="ROI4" s="74"/>
      <c r="ROJ4" s="74"/>
      <c r="ROK4" s="74"/>
      <c r="ROL4" s="74"/>
      <c r="ROM4" s="73"/>
      <c r="RON4" s="74"/>
      <c r="ROO4" s="74"/>
      <c r="ROP4" s="74"/>
      <c r="ROQ4" s="74"/>
      <c r="ROR4" s="74"/>
      <c r="ROS4" s="73"/>
      <c r="ROT4" s="74"/>
      <c r="ROU4" s="74"/>
      <c r="ROV4" s="74"/>
      <c r="ROW4" s="74"/>
      <c r="ROX4" s="74"/>
      <c r="ROY4" s="73"/>
      <c r="ROZ4" s="74"/>
      <c r="RPA4" s="74"/>
      <c r="RPB4" s="74"/>
      <c r="RPC4" s="74"/>
      <c r="RPD4" s="74"/>
      <c r="RPE4" s="73"/>
      <c r="RPF4" s="74"/>
      <c r="RPG4" s="74"/>
      <c r="RPH4" s="74"/>
      <c r="RPI4" s="74"/>
      <c r="RPJ4" s="74"/>
      <c r="RPK4" s="73"/>
      <c r="RPL4" s="74"/>
      <c r="RPM4" s="74"/>
      <c r="RPN4" s="74"/>
      <c r="RPO4" s="74"/>
      <c r="RPP4" s="74"/>
      <c r="RPQ4" s="73"/>
      <c r="RPR4" s="74"/>
      <c r="RPS4" s="74"/>
      <c r="RPT4" s="74"/>
      <c r="RPU4" s="74"/>
      <c r="RPV4" s="74"/>
      <c r="RPW4" s="73"/>
      <c r="RPX4" s="74"/>
      <c r="RPY4" s="74"/>
      <c r="RPZ4" s="74"/>
      <c r="RQA4" s="74"/>
      <c r="RQB4" s="74"/>
      <c r="RQC4" s="73"/>
      <c r="RQD4" s="74"/>
      <c r="RQE4" s="74"/>
      <c r="RQF4" s="74"/>
      <c r="RQG4" s="74"/>
      <c r="RQH4" s="74"/>
      <c r="RQI4" s="73"/>
      <c r="RQJ4" s="74"/>
      <c r="RQK4" s="74"/>
      <c r="RQL4" s="74"/>
      <c r="RQM4" s="74"/>
      <c r="RQN4" s="74"/>
      <c r="RQO4" s="73"/>
      <c r="RQP4" s="74"/>
      <c r="RQQ4" s="74"/>
      <c r="RQR4" s="74"/>
      <c r="RQS4" s="74"/>
      <c r="RQT4" s="74"/>
      <c r="RQU4" s="73"/>
      <c r="RQV4" s="74"/>
      <c r="RQW4" s="74"/>
      <c r="RQX4" s="74"/>
      <c r="RQY4" s="74"/>
      <c r="RQZ4" s="74"/>
      <c r="RRA4" s="73"/>
      <c r="RRB4" s="74"/>
      <c r="RRC4" s="74"/>
      <c r="RRD4" s="74"/>
      <c r="RRE4" s="74"/>
      <c r="RRF4" s="74"/>
      <c r="RRG4" s="73"/>
      <c r="RRH4" s="74"/>
      <c r="RRI4" s="74"/>
      <c r="RRJ4" s="74"/>
      <c r="RRK4" s="74"/>
      <c r="RRL4" s="74"/>
      <c r="RRM4" s="73"/>
      <c r="RRN4" s="74"/>
      <c r="RRO4" s="74"/>
      <c r="RRP4" s="74"/>
      <c r="RRQ4" s="74"/>
      <c r="RRR4" s="74"/>
      <c r="RRS4" s="73"/>
      <c r="RRT4" s="74"/>
      <c r="RRU4" s="74"/>
      <c r="RRV4" s="74"/>
      <c r="RRW4" s="74"/>
      <c r="RRX4" s="74"/>
      <c r="RRY4" s="73"/>
      <c r="RRZ4" s="74"/>
      <c r="RSA4" s="74"/>
      <c r="RSB4" s="74"/>
      <c r="RSC4" s="74"/>
      <c r="RSD4" s="74"/>
      <c r="RSE4" s="73"/>
      <c r="RSF4" s="74"/>
      <c r="RSG4" s="74"/>
      <c r="RSH4" s="74"/>
      <c r="RSI4" s="74"/>
      <c r="RSJ4" s="74"/>
      <c r="RSK4" s="73"/>
      <c r="RSL4" s="74"/>
      <c r="RSM4" s="74"/>
      <c r="RSN4" s="74"/>
      <c r="RSO4" s="74"/>
      <c r="RSP4" s="74"/>
      <c r="RSQ4" s="73"/>
      <c r="RSR4" s="74"/>
      <c r="RSS4" s="74"/>
      <c r="RST4" s="74"/>
      <c r="RSU4" s="74"/>
      <c r="RSV4" s="74"/>
      <c r="RSW4" s="73"/>
      <c r="RSX4" s="74"/>
      <c r="RSY4" s="74"/>
      <c r="RSZ4" s="74"/>
      <c r="RTA4" s="74"/>
      <c r="RTB4" s="74"/>
      <c r="RTC4" s="73"/>
      <c r="RTD4" s="74"/>
      <c r="RTE4" s="74"/>
      <c r="RTF4" s="74"/>
      <c r="RTG4" s="74"/>
      <c r="RTH4" s="74"/>
      <c r="RTI4" s="73"/>
      <c r="RTJ4" s="74"/>
      <c r="RTK4" s="74"/>
      <c r="RTL4" s="74"/>
      <c r="RTM4" s="74"/>
      <c r="RTN4" s="74"/>
      <c r="RTO4" s="73"/>
      <c r="RTP4" s="74"/>
      <c r="RTQ4" s="74"/>
      <c r="RTR4" s="74"/>
      <c r="RTS4" s="74"/>
      <c r="RTT4" s="74"/>
      <c r="RTU4" s="73"/>
      <c r="RTV4" s="74"/>
      <c r="RTW4" s="74"/>
      <c r="RTX4" s="74"/>
      <c r="RTY4" s="74"/>
      <c r="RTZ4" s="74"/>
      <c r="RUA4" s="73"/>
      <c r="RUB4" s="74"/>
      <c r="RUC4" s="74"/>
      <c r="RUD4" s="74"/>
      <c r="RUE4" s="74"/>
      <c r="RUF4" s="74"/>
      <c r="RUG4" s="73"/>
      <c r="RUH4" s="74"/>
      <c r="RUI4" s="74"/>
      <c r="RUJ4" s="74"/>
      <c r="RUK4" s="74"/>
      <c r="RUL4" s="74"/>
      <c r="RUM4" s="73"/>
      <c r="RUN4" s="74"/>
      <c r="RUO4" s="74"/>
      <c r="RUP4" s="74"/>
      <c r="RUQ4" s="74"/>
      <c r="RUR4" s="74"/>
      <c r="RUS4" s="73"/>
      <c r="RUT4" s="74"/>
      <c r="RUU4" s="74"/>
      <c r="RUV4" s="74"/>
      <c r="RUW4" s="74"/>
      <c r="RUX4" s="74"/>
      <c r="RUY4" s="73"/>
      <c r="RUZ4" s="74"/>
      <c r="RVA4" s="74"/>
      <c r="RVB4" s="74"/>
      <c r="RVC4" s="74"/>
      <c r="RVD4" s="74"/>
      <c r="RVE4" s="73"/>
      <c r="RVF4" s="74"/>
      <c r="RVG4" s="74"/>
      <c r="RVH4" s="74"/>
      <c r="RVI4" s="74"/>
      <c r="RVJ4" s="74"/>
      <c r="RVK4" s="73"/>
      <c r="RVL4" s="74"/>
      <c r="RVM4" s="74"/>
      <c r="RVN4" s="74"/>
      <c r="RVO4" s="74"/>
      <c r="RVP4" s="74"/>
      <c r="RVQ4" s="73"/>
      <c r="RVR4" s="74"/>
      <c r="RVS4" s="74"/>
      <c r="RVT4" s="74"/>
      <c r="RVU4" s="74"/>
      <c r="RVV4" s="74"/>
      <c r="RVW4" s="73"/>
      <c r="RVX4" s="74"/>
      <c r="RVY4" s="74"/>
      <c r="RVZ4" s="74"/>
      <c r="RWA4" s="74"/>
      <c r="RWB4" s="74"/>
      <c r="RWC4" s="73"/>
      <c r="RWD4" s="74"/>
      <c r="RWE4" s="74"/>
      <c r="RWF4" s="74"/>
      <c r="RWG4" s="74"/>
      <c r="RWH4" s="74"/>
      <c r="RWI4" s="73"/>
      <c r="RWJ4" s="74"/>
      <c r="RWK4" s="74"/>
      <c r="RWL4" s="74"/>
      <c r="RWM4" s="74"/>
      <c r="RWN4" s="74"/>
      <c r="RWO4" s="73"/>
      <c r="RWP4" s="74"/>
      <c r="RWQ4" s="74"/>
      <c r="RWR4" s="74"/>
      <c r="RWS4" s="74"/>
      <c r="RWT4" s="74"/>
      <c r="RWU4" s="73"/>
      <c r="RWV4" s="74"/>
      <c r="RWW4" s="74"/>
      <c r="RWX4" s="74"/>
      <c r="RWY4" s="74"/>
      <c r="RWZ4" s="74"/>
      <c r="RXA4" s="73"/>
      <c r="RXB4" s="74"/>
      <c r="RXC4" s="74"/>
      <c r="RXD4" s="74"/>
      <c r="RXE4" s="74"/>
      <c r="RXF4" s="74"/>
      <c r="RXG4" s="73"/>
      <c r="RXH4" s="74"/>
      <c r="RXI4" s="74"/>
      <c r="RXJ4" s="74"/>
      <c r="RXK4" s="74"/>
      <c r="RXL4" s="74"/>
      <c r="RXM4" s="73"/>
      <c r="RXN4" s="74"/>
      <c r="RXO4" s="74"/>
      <c r="RXP4" s="74"/>
      <c r="RXQ4" s="74"/>
      <c r="RXR4" s="74"/>
      <c r="RXS4" s="73"/>
      <c r="RXT4" s="74"/>
      <c r="RXU4" s="74"/>
      <c r="RXV4" s="74"/>
      <c r="RXW4" s="74"/>
      <c r="RXX4" s="74"/>
      <c r="RXY4" s="73"/>
      <c r="RXZ4" s="74"/>
      <c r="RYA4" s="74"/>
      <c r="RYB4" s="74"/>
      <c r="RYC4" s="74"/>
      <c r="RYD4" s="74"/>
      <c r="RYE4" s="73"/>
      <c r="RYF4" s="74"/>
      <c r="RYG4" s="74"/>
      <c r="RYH4" s="74"/>
      <c r="RYI4" s="74"/>
      <c r="RYJ4" s="74"/>
      <c r="RYK4" s="73"/>
      <c r="RYL4" s="74"/>
      <c r="RYM4" s="74"/>
      <c r="RYN4" s="74"/>
      <c r="RYO4" s="74"/>
      <c r="RYP4" s="74"/>
      <c r="RYQ4" s="73"/>
      <c r="RYR4" s="74"/>
      <c r="RYS4" s="74"/>
      <c r="RYT4" s="74"/>
      <c r="RYU4" s="74"/>
      <c r="RYV4" s="74"/>
      <c r="RYW4" s="73"/>
      <c r="RYX4" s="74"/>
      <c r="RYY4" s="74"/>
      <c r="RYZ4" s="74"/>
      <c r="RZA4" s="74"/>
      <c r="RZB4" s="74"/>
      <c r="RZC4" s="73"/>
      <c r="RZD4" s="74"/>
      <c r="RZE4" s="74"/>
      <c r="RZF4" s="74"/>
      <c r="RZG4" s="74"/>
      <c r="RZH4" s="74"/>
      <c r="RZI4" s="73"/>
      <c r="RZJ4" s="74"/>
      <c r="RZK4" s="74"/>
      <c r="RZL4" s="74"/>
      <c r="RZM4" s="74"/>
      <c r="RZN4" s="74"/>
      <c r="RZO4" s="73"/>
      <c r="RZP4" s="74"/>
      <c r="RZQ4" s="74"/>
      <c r="RZR4" s="74"/>
      <c r="RZS4" s="74"/>
      <c r="RZT4" s="74"/>
      <c r="RZU4" s="73"/>
      <c r="RZV4" s="74"/>
      <c r="RZW4" s="74"/>
      <c r="RZX4" s="74"/>
      <c r="RZY4" s="74"/>
      <c r="RZZ4" s="74"/>
      <c r="SAA4" s="73"/>
      <c r="SAB4" s="74"/>
      <c r="SAC4" s="74"/>
      <c r="SAD4" s="74"/>
      <c r="SAE4" s="74"/>
      <c r="SAF4" s="74"/>
      <c r="SAG4" s="73"/>
      <c r="SAH4" s="74"/>
      <c r="SAI4" s="74"/>
      <c r="SAJ4" s="74"/>
      <c r="SAK4" s="74"/>
      <c r="SAL4" s="74"/>
      <c r="SAM4" s="73"/>
      <c r="SAN4" s="74"/>
      <c r="SAO4" s="74"/>
      <c r="SAP4" s="74"/>
      <c r="SAQ4" s="74"/>
      <c r="SAR4" s="74"/>
      <c r="SAS4" s="73"/>
      <c r="SAT4" s="74"/>
      <c r="SAU4" s="74"/>
      <c r="SAV4" s="74"/>
      <c r="SAW4" s="74"/>
      <c r="SAX4" s="74"/>
      <c r="SAY4" s="73"/>
      <c r="SAZ4" s="74"/>
      <c r="SBA4" s="74"/>
      <c r="SBB4" s="74"/>
      <c r="SBC4" s="74"/>
      <c r="SBD4" s="74"/>
      <c r="SBE4" s="73"/>
      <c r="SBF4" s="74"/>
      <c r="SBG4" s="74"/>
      <c r="SBH4" s="74"/>
      <c r="SBI4" s="74"/>
      <c r="SBJ4" s="74"/>
      <c r="SBK4" s="73"/>
      <c r="SBL4" s="74"/>
      <c r="SBM4" s="74"/>
      <c r="SBN4" s="74"/>
      <c r="SBO4" s="74"/>
      <c r="SBP4" s="74"/>
      <c r="SBQ4" s="73"/>
      <c r="SBR4" s="74"/>
      <c r="SBS4" s="74"/>
      <c r="SBT4" s="74"/>
      <c r="SBU4" s="74"/>
      <c r="SBV4" s="74"/>
      <c r="SBW4" s="73"/>
      <c r="SBX4" s="74"/>
      <c r="SBY4" s="74"/>
      <c r="SBZ4" s="74"/>
      <c r="SCA4" s="74"/>
      <c r="SCB4" s="74"/>
      <c r="SCC4" s="73"/>
      <c r="SCD4" s="74"/>
      <c r="SCE4" s="74"/>
      <c r="SCF4" s="74"/>
      <c r="SCG4" s="74"/>
      <c r="SCH4" s="74"/>
      <c r="SCI4" s="73"/>
      <c r="SCJ4" s="74"/>
      <c r="SCK4" s="74"/>
      <c r="SCL4" s="74"/>
      <c r="SCM4" s="74"/>
      <c r="SCN4" s="74"/>
      <c r="SCO4" s="73"/>
      <c r="SCP4" s="74"/>
      <c r="SCQ4" s="74"/>
      <c r="SCR4" s="74"/>
      <c r="SCS4" s="74"/>
      <c r="SCT4" s="74"/>
      <c r="SCU4" s="73"/>
      <c r="SCV4" s="74"/>
      <c r="SCW4" s="74"/>
      <c r="SCX4" s="74"/>
      <c r="SCY4" s="74"/>
      <c r="SCZ4" s="74"/>
      <c r="SDA4" s="73"/>
      <c r="SDB4" s="74"/>
      <c r="SDC4" s="74"/>
      <c r="SDD4" s="74"/>
      <c r="SDE4" s="74"/>
      <c r="SDF4" s="74"/>
      <c r="SDG4" s="73"/>
      <c r="SDH4" s="74"/>
      <c r="SDI4" s="74"/>
      <c r="SDJ4" s="74"/>
      <c r="SDK4" s="74"/>
      <c r="SDL4" s="74"/>
      <c r="SDM4" s="73"/>
      <c r="SDN4" s="74"/>
      <c r="SDO4" s="74"/>
      <c r="SDP4" s="74"/>
      <c r="SDQ4" s="74"/>
      <c r="SDR4" s="74"/>
      <c r="SDS4" s="73"/>
      <c r="SDT4" s="74"/>
      <c r="SDU4" s="74"/>
      <c r="SDV4" s="74"/>
      <c r="SDW4" s="74"/>
      <c r="SDX4" s="74"/>
      <c r="SDY4" s="73"/>
      <c r="SDZ4" s="74"/>
      <c r="SEA4" s="74"/>
      <c r="SEB4" s="74"/>
      <c r="SEC4" s="74"/>
      <c r="SED4" s="74"/>
      <c r="SEE4" s="73"/>
      <c r="SEF4" s="74"/>
      <c r="SEG4" s="74"/>
      <c r="SEH4" s="74"/>
      <c r="SEI4" s="74"/>
      <c r="SEJ4" s="74"/>
      <c r="SEK4" s="73"/>
      <c r="SEL4" s="74"/>
      <c r="SEM4" s="74"/>
      <c r="SEN4" s="74"/>
      <c r="SEO4" s="74"/>
      <c r="SEP4" s="74"/>
      <c r="SEQ4" s="73"/>
      <c r="SER4" s="74"/>
      <c r="SES4" s="74"/>
      <c r="SET4" s="74"/>
      <c r="SEU4" s="74"/>
      <c r="SEV4" s="74"/>
      <c r="SEW4" s="73"/>
      <c r="SEX4" s="74"/>
      <c r="SEY4" s="74"/>
      <c r="SEZ4" s="74"/>
      <c r="SFA4" s="74"/>
      <c r="SFB4" s="74"/>
      <c r="SFC4" s="73"/>
      <c r="SFD4" s="74"/>
      <c r="SFE4" s="74"/>
      <c r="SFF4" s="74"/>
      <c r="SFG4" s="74"/>
      <c r="SFH4" s="74"/>
      <c r="SFI4" s="73"/>
      <c r="SFJ4" s="74"/>
      <c r="SFK4" s="74"/>
      <c r="SFL4" s="74"/>
      <c r="SFM4" s="74"/>
      <c r="SFN4" s="74"/>
      <c r="SFO4" s="73"/>
      <c r="SFP4" s="74"/>
      <c r="SFQ4" s="74"/>
      <c r="SFR4" s="74"/>
      <c r="SFS4" s="74"/>
      <c r="SFT4" s="74"/>
      <c r="SFU4" s="73"/>
      <c r="SFV4" s="74"/>
      <c r="SFW4" s="74"/>
      <c r="SFX4" s="74"/>
      <c r="SFY4" s="74"/>
      <c r="SFZ4" s="74"/>
      <c r="SGA4" s="73"/>
      <c r="SGB4" s="74"/>
      <c r="SGC4" s="74"/>
      <c r="SGD4" s="74"/>
      <c r="SGE4" s="74"/>
      <c r="SGF4" s="74"/>
      <c r="SGG4" s="73"/>
      <c r="SGH4" s="74"/>
      <c r="SGI4" s="74"/>
      <c r="SGJ4" s="74"/>
      <c r="SGK4" s="74"/>
      <c r="SGL4" s="74"/>
      <c r="SGM4" s="73"/>
      <c r="SGN4" s="74"/>
      <c r="SGO4" s="74"/>
      <c r="SGP4" s="74"/>
      <c r="SGQ4" s="74"/>
      <c r="SGR4" s="74"/>
      <c r="SGS4" s="73"/>
      <c r="SGT4" s="74"/>
      <c r="SGU4" s="74"/>
      <c r="SGV4" s="74"/>
      <c r="SGW4" s="74"/>
      <c r="SGX4" s="74"/>
      <c r="SGY4" s="73"/>
      <c r="SGZ4" s="74"/>
      <c r="SHA4" s="74"/>
      <c r="SHB4" s="74"/>
      <c r="SHC4" s="74"/>
      <c r="SHD4" s="74"/>
      <c r="SHE4" s="73"/>
      <c r="SHF4" s="74"/>
      <c r="SHG4" s="74"/>
      <c r="SHH4" s="74"/>
      <c r="SHI4" s="74"/>
      <c r="SHJ4" s="74"/>
      <c r="SHK4" s="73"/>
      <c r="SHL4" s="74"/>
      <c r="SHM4" s="74"/>
      <c r="SHN4" s="74"/>
      <c r="SHO4" s="74"/>
      <c r="SHP4" s="74"/>
      <c r="SHQ4" s="73"/>
      <c r="SHR4" s="74"/>
      <c r="SHS4" s="74"/>
      <c r="SHT4" s="74"/>
      <c r="SHU4" s="74"/>
      <c r="SHV4" s="74"/>
      <c r="SHW4" s="73"/>
      <c r="SHX4" s="74"/>
      <c r="SHY4" s="74"/>
      <c r="SHZ4" s="74"/>
      <c r="SIA4" s="74"/>
      <c r="SIB4" s="74"/>
      <c r="SIC4" s="73"/>
      <c r="SID4" s="74"/>
      <c r="SIE4" s="74"/>
      <c r="SIF4" s="74"/>
      <c r="SIG4" s="74"/>
      <c r="SIH4" s="74"/>
      <c r="SII4" s="73"/>
      <c r="SIJ4" s="74"/>
      <c r="SIK4" s="74"/>
      <c r="SIL4" s="74"/>
      <c r="SIM4" s="74"/>
      <c r="SIN4" s="74"/>
      <c r="SIO4" s="73"/>
      <c r="SIP4" s="74"/>
      <c r="SIQ4" s="74"/>
      <c r="SIR4" s="74"/>
      <c r="SIS4" s="74"/>
      <c r="SIT4" s="74"/>
      <c r="SIU4" s="73"/>
      <c r="SIV4" s="74"/>
      <c r="SIW4" s="74"/>
      <c r="SIX4" s="74"/>
      <c r="SIY4" s="74"/>
      <c r="SIZ4" s="74"/>
      <c r="SJA4" s="73"/>
      <c r="SJB4" s="74"/>
      <c r="SJC4" s="74"/>
      <c r="SJD4" s="74"/>
      <c r="SJE4" s="74"/>
      <c r="SJF4" s="74"/>
      <c r="SJG4" s="73"/>
      <c r="SJH4" s="74"/>
      <c r="SJI4" s="74"/>
      <c r="SJJ4" s="74"/>
      <c r="SJK4" s="74"/>
      <c r="SJL4" s="74"/>
      <c r="SJM4" s="73"/>
      <c r="SJN4" s="74"/>
      <c r="SJO4" s="74"/>
      <c r="SJP4" s="74"/>
      <c r="SJQ4" s="74"/>
      <c r="SJR4" s="74"/>
      <c r="SJS4" s="73"/>
      <c r="SJT4" s="74"/>
      <c r="SJU4" s="74"/>
      <c r="SJV4" s="74"/>
      <c r="SJW4" s="74"/>
      <c r="SJX4" s="74"/>
      <c r="SJY4" s="73"/>
      <c r="SJZ4" s="74"/>
      <c r="SKA4" s="74"/>
      <c r="SKB4" s="74"/>
      <c r="SKC4" s="74"/>
      <c r="SKD4" s="74"/>
      <c r="SKE4" s="73"/>
      <c r="SKF4" s="74"/>
      <c r="SKG4" s="74"/>
      <c r="SKH4" s="74"/>
      <c r="SKI4" s="74"/>
      <c r="SKJ4" s="74"/>
      <c r="SKK4" s="73"/>
      <c r="SKL4" s="74"/>
      <c r="SKM4" s="74"/>
      <c r="SKN4" s="74"/>
      <c r="SKO4" s="74"/>
      <c r="SKP4" s="74"/>
      <c r="SKQ4" s="73"/>
      <c r="SKR4" s="74"/>
      <c r="SKS4" s="74"/>
      <c r="SKT4" s="74"/>
      <c r="SKU4" s="74"/>
      <c r="SKV4" s="74"/>
      <c r="SKW4" s="73"/>
      <c r="SKX4" s="74"/>
      <c r="SKY4" s="74"/>
      <c r="SKZ4" s="74"/>
      <c r="SLA4" s="74"/>
      <c r="SLB4" s="74"/>
      <c r="SLC4" s="73"/>
      <c r="SLD4" s="74"/>
      <c r="SLE4" s="74"/>
      <c r="SLF4" s="74"/>
      <c r="SLG4" s="74"/>
      <c r="SLH4" s="74"/>
      <c r="SLI4" s="73"/>
      <c r="SLJ4" s="74"/>
      <c r="SLK4" s="74"/>
      <c r="SLL4" s="74"/>
      <c r="SLM4" s="74"/>
      <c r="SLN4" s="74"/>
      <c r="SLO4" s="73"/>
      <c r="SLP4" s="74"/>
      <c r="SLQ4" s="74"/>
      <c r="SLR4" s="74"/>
      <c r="SLS4" s="74"/>
      <c r="SLT4" s="74"/>
      <c r="SLU4" s="73"/>
      <c r="SLV4" s="74"/>
      <c r="SLW4" s="74"/>
      <c r="SLX4" s="74"/>
      <c r="SLY4" s="74"/>
      <c r="SLZ4" s="74"/>
      <c r="SMA4" s="73"/>
      <c r="SMB4" s="74"/>
      <c r="SMC4" s="74"/>
      <c r="SMD4" s="74"/>
      <c r="SME4" s="74"/>
      <c r="SMF4" s="74"/>
      <c r="SMG4" s="73"/>
      <c r="SMH4" s="74"/>
      <c r="SMI4" s="74"/>
      <c r="SMJ4" s="74"/>
      <c r="SMK4" s="74"/>
      <c r="SML4" s="74"/>
      <c r="SMM4" s="73"/>
      <c r="SMN4" s="74"/>
      <c r="SMO4" s="74"/>
      <c r="SMP4" s="74"/>
      <c r="SMQ4" s="74"/>
      <c r="SMR4" s="74"/>
      <c r="SMS4" s="73"/>
      <c r="SMT4" s="74"/>
      <c r="SMU4" s="74"/>
      <c r="SMV4" s="74"/>
      <c r="SMW4" s="74"/>
      <c r="SMX4" s="74"/>
      <c r="SMY4" s="73"/>
      <c r="SMZ4" s="74"/>
      <c r="SNA4" s="74"/>
      <c r="SNB4" s="74"/>
      <c r="SNC4" s="74"/>
      <c r="SND4" s="74"/>
      <c r="SNE4" s="73"/>
      <c r="SNF4" s="74"/>
      <c r="SNG4" s="74"/>
      <c r="SNH4" s="74"/>
      <c r="SNI4" s="74"/>
      <c r="SNJ4" s="74"/>
      <c r="SNK4" s="73"/>
      <c r="SNL4" s="74"/>
      <c r="SNM4" s="74"/>
      <c r="SNN4" s="74"/>
      <c r="SNO4" s="74"/>
      <c r="SNP4" s="74"/>
      <c r="SNQ4" s="73"/>
      <c r="SNR4" s="74"/>
      <c r="SNS4" s="74"/>
      <c r="SNT4" s="74"/>
      <c r="SNU4" s="74"/>
      <c r="SNV4" s="74"/>
      <c r="SNW4" s="73"/>
      <c r="SNX4" s="74"/>
      <c r="SNY4" s="74"/>
      <c r="SNZ4" s="74"/>
      <c r="SOA4" s="74"/>
      <c r="SOB4" s="74"/>
      <c r="SOC4" s="73"/>
      <c r="SOD4" s="74"/>
      <c r="SOE4" s="74"/>
      <c r="SOF4" s="74"/>
      <c r="SOG4" s="74"/>
      <c r="SOH4" s="74"/>
      <c r="SOI4" s="73"/>
      <c r="SOJ4" s="74"/>
      <c r="SOK4" s="74"/>
      <c r="SOL4" s="74"/>
      <c r="SOM4" s="74"/>
      <c r="SON4" s="74"/>
      <c r="SOO4" s="73"/>
      <c r="SOP4" s="74"/>
      <c r="SOQ4" s="74"/>
      <c r="SOR4" s="74"/>
      <c r="SOS4" s="74"/>
      <c r="SOT4" s="74"/>
      <c r="SOU4" s="73"/>
      <c r="SOV4" s="74"/>
      <c r="SOW4" s="74"/>
      <c r="SOX4" s="74"/>
      <c r="SOY4" s="74"/>
      <c r="SOZ4" s="74"/>
      <c r="SPA4" s="73"/>
      <c r="SPB4" s="74"/>
      <c r="SPC4" s="74"/>
      <c r="SPD4" s="74"/>
      <c r="SPE4" s="74"/>
      <c r="SPF4" s="74"/>
      <c r="SPG4" s="73"/>
      <c r="SPH4" s="74"/>
      <c r="SPI4" s="74"/>
      <c r="SPJ4" s="74"/>
      <c r="SPK4" s="74"/>
      <c r="SPL4" s="74"/>
      <c r="SPM4" s="73"/>
      <c r="SPN4" s="74"/>
      <c r="SPO4" s="74"/>
      <c r="SPP4" s="74"/>
      <c r="SPQ4" s="74"/>
      <c r="SPR4" s="74"/>
      <c r="SPS4" s="73"/>
      <c r="SPT4" s="74"/>
      <c r="SPU4" s="74"/>
      <c r="SPV4" s="74"/>
      <c r="SPW4" s="74"/>
      <c r="SPX4" s="74"/>
      <c r="SPY4" s="73"/>
      <c r="SPZ4" s="74"/>
      <c r="SQA4" s="74"/>
      <c r="SQB4" s="74"/>
      <c r="SQC4" s="74"/>
      <c r="SQD4" s="74"/>
      <c r="SQE4" s="73"/>
      <c r="SQF4" s="74"/>
      <c r="SQG4" s="74"/>
      <c r="SQH4" s="74"/>
      <c r="SQI4" s="74"/>
      <c r="SQJ4" s="74"/>
      <c r="SQK4" s="73"/>
      <c r="SQL4" s="74"/>
      <c r="SQM4" s="74"/>
      <c r="SQN4" s="74"/>
      <c r="SQO4" s="74"/>
      <c r="SQP4" s="74"/>
      <c r="SQQ4" s="73"/>
      <c r="SQR4" s="74"/>
      <c r="SQS4" s="74"/>
      <c r="SQT4" s="74"/>
      <c r="SQU4" s="74"/>
      <c r="SQV4" s="74"/>
      <c r="SQW4" s="73"/>
      <c r="SQX4" s="74"/>
      <c r="SQY4" s="74"/>
      <c r="SQZ4" s="74"/>
      <c r="SRA4" s="74"/>
      <c r="SRB4" s="74"/>
      <c r="SRC4" s="73"/>
      <c r="SRD4" s="74"/>
      <c r="SRE4" s="74"/>
      <c r="SRF4" s="74"/>
      <c r="SRG4" s="74"/>
      <c r="SRH4" s="74"/>
      <c r="SRI4" s="73"/>
      <c r="SRJ4" s="74"/>
      <c r="SRK4" s="74"/>
      <c r="SRL4" s="74"/>
      <c r="SRM4" s="74"/>
      <c r="SRN4" s="74"/>
      <c r="SRO4" s="73"/>
      <c r="SRP4" s="74"/>
      <c r="SRQ4" s="74"/>
      <c r="SRR4" s="74"/>
      <c r="SRS4" s="74"/>
      <c r="SRT4" s="74"/>
      <c r="SRU4" s="73"/>
      <c r="SRV4" s="74"/>
      <c r="SRW4" s="74"/>
      <c r="SRX4" s="74"/>
      <c r="SRY4" s="74"/>
      <c r="SRZ4" s="74"/>
      <c r="SSA4" s="73"/>
      <c r="SSB4" s="74"/>
      <c r="SSC4" s="74"/>
      <c r="SSD4" s="74"/>
      <c r="SSE4" s="74"/>
      <c r="SSF4" s="74"/>
      <c r="SSG4" s="73"/>
      <c r="SSH4" s="74"/>
      <c r="SSI4" s="74"/>
      <c r="SSJ4" s="74"/>
      <c r="SSK4" s="74"/>
      <c r="SSL4" s="74"/>
      <c r="SSM4" s="73"/>
      <c r="SSN4" s="74"/>
      <c r="SSO4" s="74"/>
      <c r="SSP4" s="74"/>
      <c r="SSQ4" s="74"/>
      <c r="SSR4" s="74"/>
      <c r="SSS4" s="73"/>
      <c r="SST4" s="74"/>
      <c r="SSU4" s="74"/>
      <c r="SSV4" s="74"/>
      <c r="SSW4" s="74"/>
      <c r="SSX4" s="74"/>
      <c r="SSY4" s="73"/>
      <c r="SSZ4" s="74"/>
      <c r="STA4" s="74"/>
      <c r="STB4" s="74"/>
      <c r="STC4" s="74"/>
      <c r="STD4" s="74"/>
      <c r="STE4" s="73"/>
      <c r="STF4" s="74"/>
      <c r="STG4" s="74"/>
      <c r="STH4" s="74"/>
      <c r="STI4" s="74"/>
      <c r="STJ4" s="74"/>
      <c r="STK4" s="73"/>
      <c r="STL4" s="74"/>
      <c r="STM4" s="74"/>
      <c r="STN4" s="74"/>
      <c r="STO4" s="74"/>
      <c r="STP4" s="74"/>
      <c r="STQ4" s="73"/>
      <c r="STR4" s="74"/>
      <c r="STS4" s="74"/>
      <c r="STT4" s="74"/>
      <c r="STU4" s="74"/>
      <c r="STV4" s="74"/>
      <c r="STW4" s="73"/>
      <c r="STX4" s="74"/>
      <c r="STY4" s="74"/>
      <c r="STZ4" s="74"/>
      <c r="SUA4" s="74"/>
      <c r="SUB4" s="74"/>
      <c r="SUC4" s="73"/>
      <c r="SUD4" s="74"/>
      <c r="SUE4" s="74"/>
      <c r="SUF4" s="74"/>
      <c r="SUG4" s="74"/>
      <c r="SUH4" s="74"/>
      <c r="SUI4" s="73"/>
      <c r="SUJ4" s="74"/>
      <c r="SUK4" s="74"/>
      <c r="SUL4" s="74"/>
      <c r="SUM4" s="74"/>
      <c r="SUN4" s="74"/>
      <c r="SUO4" s="73"/>
      <c r="SUP4" s="74"/>
      <c r="SUQ4" s="74"/>
      <c r="SUR4" s="74"/>
      <c r="SUS4" s="74"/>
      <c r="SUT4" s="74"/>
      <c r="SUU4" s="73"/>
      <c r="SUV4" s="74"/>
      <c r="SUW4" s="74"/>
      <c r="SUX4" s="74"/>
      <c r="SUY4" s="74"/>
      <c r="SUZ4" s="74"/>
      <c r="SVA4" s="73"/>
      <c r="SVB4" s="74"/>
      <c r="SVC4" s="74"/>
      <c r="SVD4" s="74"/>
      <c r="SVE4" s="74"/>
      <c r="SVF4" s="74"/>
      <c r="SVG4" s="73"/>
      <c r="SVH4" s="74"/>
      <c r="SVI4" s="74"/>
      <c r="SVJ4" s="74"/>
      <c r="SVK4" s="74"/>
      <c r="SVL4" s="74"/>
      <c r="SVM4" s="73"/>
      <c r="SVN4" s="74"/>
      <c r="SVO4" s="74"/>
      <c r="SVP4" s="74"/>
      <c r="SVQ4" s="74"/>
      <c r="SVR4" s="74"/>
      <c r="SVS4" s="73"/>
      <c r="SVT4" s="74"/>
      <c r="SVU4" s="74"/>
      <c r="SVV4" s="74"/>
      <c r="SVW4" s="74"/>
      <c r="SVX4" s="74"/>
      <c r="SVY4" s="73"/>
      <c r="SVZ4" s="74"/>
      <c r="SWA4" s="74"/>
      <c r="SWB4" s="74"/>
      <c r="SWC4" s="74"/>
      <c r="SWD4" s="74"/>
      <c r="SWE4" s="73"/>
      <c r="SWF4" s="74"/>
      <c r="SWG4" s="74"/>
      <c r="SWH4" s="74"/>
      <c r="SWI4" s="74"/>
      <c r="SWJ4" s="74"/>
      <c r="SWK4" s="73"/>
      <c r="SWL4" s="74"/>
      <c r="SWM4" s="74"/>
      <c r="SWN4" s="74"/>
      <c r="SWO4" s="74"/>
      <c r="SWP4" s="74"/>
      <c r="SWQ4" s="73"/>
      <c r="SWR4" s="74"/>
      <c r="SWS4" s="74"/>
      <c r="SWT4" s="74"/>
      <c r="SWU4" s="74"/>
      <c r="SWV4" s="74"/>
      <c r="SWW4" s="73"/>
      <c r="SWX4" s="74"/>
      <c r="SWY4" s="74"/>
      <c r="SWZ4" s="74"/>
      <c r="SXA4" s="74"/>
      <c r="SXB4" s="74"/>
      <c r="SXC4" s="73"/>
      <c r="SXD4" s="74"/>
      <c r="SXE4" s="74"/>
      <c r="SXF4" s="74"/>
      <c r="SXG4" s="74"/>
      <c r="SXH4" s="74"/>
      <c r="SXI4" s="73"/>
      <c r="SXJ4" s="74"/>
      <c r="SXK4" s="74"/>
      <c r="SXL4" s="74"/>
      <c r="SXM4" s="74"/>
      <c r="SXN4" s="74"/>
      <c r="SXO4" s="73"/>
      <c r="SXP4" s="74"/>
      <c r="SXQ4" s="74"/>
      <c r="SXR4" s="74"/>
      <c r="SXS4" s="74"/>
      <c r="SXT4" s="74"/>
      <c r="SXU4" s="73"/>
      <c r="SXV4" s="74"/>
      <c r="SXW4" s="74"/>
      <c r="SXX4" s="74"/>
      <c r="SXY4" s="74"/>
      <c r="SXZ4" s="74"/>
      <c r="SYA4" s="73"/>
      <c r="SYB4" s="74"/>
      <c r="SYC4" s="74"/>
      <c r="SYD4" s="74"/>
      <c r="SYE4" s="74"/>
      <c r="SYF4" s="74"/>
      <c r="SYG4" s="73"/>
      <c r="SYH4" s="74"/>
      <c r="SYI4" s="74"/>
      <c r="SYJ4" s="74"/>
      <c r="SYK4" s="74"/>
      <c r="SYL4" s="74"/>
      <c r="SYM4" s="73"/>
      <c r="SYN4" s="74"/>
      <c r="SYO4" s="74"/>
      <c r="SYP4" s="74"/>
      <c r="SYQ4" s="74"/>
      <c r="SYR4" s="74"/>
      <c r="SYS4" s="73"/>
      <c r="SYT4" s="74"/>
      <c r="SYU4" s="74"/>
      <c r="SYV4" s="74"/>
      <c r="SYW4" s="74"/>
      <c r="SYX4" s="74"/>
      <c r="SYY4" s="73"/>
      <c r="SYZ4" s="74"/>
      <c r="SZA4" s="74"/>
      <c r="SZB4" s="74"/>
      <c r="SZC4" s="74"/>
      <c r="SZD4" s="74"/>
      <c r="SZE4" s="73"/>
      <c r="SZF4" s="74"/>
      <c r="SZG4" s="74"/>
      <c r="SZH4" s="74"/>
      <c r="SZI4" s="74"/>
      <c r="SZJ4" s="74"/>
      <c r="SZK4" s="73"/>
      <c r="SZL4" s="74"/>
      <c r="SZM4" s="74"/>
      <c r="SZN4" s="74"/>
      <c r="SZO4" s="74"/>
      <c r="SZP4" s="74"/>
      <c r="SZQ4" s="73"/>
      <c r="SZR4" s="74"/>
      <c r="SZS4" s="74"/>
      <c r="SZT4" s="74"/>
      <c r="SZU4" s="74"/>
      <c r="SZV4" s="74"/>
      <c r="SZW4" s="73"/>
      <c r="SZX4" s="74"/>
      <c r="SZY4" s="74"/>
      <c r="SZZ4" s="74"/>
      <c r="TAA4" s="74"/>
      <c r="TAB4" s="74"/>
      <c r="TAC4" s="73"/>
      <c r="TAD4" s="74"/>
      <c r="TAE4" s="74"/>
      <c r="TAF4" s="74"/>
      <c r="TAG4" s="74"/>
      <c r="TAH4" s="74"/>
      <c r="TAI4" s="73"/>
      <c r="TAJ4" s="74"/>
      <c r="TAK4" s="74"/>
      <c r="TAL4" s="74"/>
      <c r="TAM4" s="74"/>
      <c r="TAN4" s="74"/>
      <c r="TAO4" s="73"/>
      <c r="TAP4" s="74"/>
      <c r="TAQ4" s="74"/>
      <c r="TAR4" s="74"/>
      <c r="TAS4" s="74"/>
      <c r="TAT4" s="74"/>
      <c r="TAU4" s="73"/>
      <c r="TAV4" s="74"/>
      <c r="TAW4" s="74"/>
      <c r="TAX4" s="74"/>
      <c r="TAY4" s="74"/>
      <c r="TAZ4" s="74"/>
      <c r="TBA4" s="73"/>
      <c r="TBB4" s="74"/>
      <c r="TBC4" s="74"/>
      <c r="TBD4" s="74"/>
      <c r="TBE4" s="74"/>
      <c r="TBF4" s="74"/>
      <c r="TBG4" s="73"/>
      <c r="TBH4" s="74"/>
      <c r="TBI4" s="74"/>
      <c r="TBJ4" s="74"/>
      <c r="TBK4" s="74"/>
      <c r="TBL4" s="74"/>
      <c r="TBM4" s="73"/>
      <c r="TBN4" s="74"/>
      <c r="TBO4" s="74"/>
      <c r="TBP4" s="74"/>
      <c r="TBQ4" s="74"/>
      <c r="TBR4" s="74"/>
      <c r="TBS4" s="73"/>
      <c r="TBT4" s="74"/>
      <c r="TBU4" s="74"/>
      <c r="TBV4" s="74"/>
      <c r="TBW4" s="74"/>
      <c r="TBX4" s="74"/>
      <c r="TBY4" s="73"/>
      <c r="TBZ4" s="74"/>
      <c r="TCA4" s="74"/>
      <c r="TCB4" s="74"/>
      <c r="TCC4" s="74"/>
      <c r="TCD4" s="74"/>
      <c r="TCE4" s="73"/>
      <c r="TCF4" s="74"/>
      <c r="TCG4" s="74"/>
      <c r="TCH4" s="74"/>
      <c r="TCI4" s="74"/>
      <c r="TCJ4" s="74"/>
      <c r="TCK4" s="73"/>
      <c r="TCL4" s="74"/>
      <c r="TCM4" s="74"/>
      <c r="TCN4" s="74"/>
      <c r="TCO4" s="74"/>
      <c r="TCP4" s="74"/>
      <c r="TCQ4" s="73"/>
      <c r="TCR4" s="74"/>
      <c r="TCS4" s="74"/>
      <c r="TCT4" s="74"/>
      <c r="TCU4" s="74"/>
      <c r="TCV4" s="74"/>
      <c r="TCW4" s="73"/>
      <c r="TCX4" s="74"/>
      <c r="TCY4" s="74"/>
      <c r="TCZ4" s="74"/>
      <c r="TDA4" s="74"/>
      <c r="TDB4" s="74"/>
      <c r="TDC4" s="73"/>
      <c r="TDD4" s="74"/>
      <c r="TDE4" s="74"/>
      <c r="TDF4" s="74"/>
      <c r="TDG4" s="74"/>
      <c r="TDH4" s="74"/>
      <c r="TDI4" s="73"/>
      <c r="TDJ4" s="74"/>
      <c r="TDK4" s="74"/>
      <c r="TDL4" s="74"/>
      <c r="TDM4" s="74"/>
      <c r="TDN4" s="74"/>
      <c r="TDO4" s="73"/>
      <c r="TDP4" s="74"/>
      <c r="TDQ4" s="74"/>
      <c r="TDR4" s="74"/>
      <c r="TDS4" s="74"/>
      <c r="TDT4" s="74"/>
      <c r="TDU4" s="73"/>
      <c r="TDV4" s="74"/>
      <c r="TDW4" s="74"/>
      <c r="TDX4" s="74"/>
      <c r="TDY4" s="74"/>
      <c r="TDZ4" s="74"/>
      <c r="TEA4" s="73"/>
      <c r="TEB4" s="74"/>
      <c r="TEC4" s="74"/>
      <c r="TED4" s="74"/>
      <c r="TEE4" s="74"/>
      <c r="TEF4" s="74"/>
      <c r="TEG4" s="73"/>
      <c r="TEH4" s="74"/>
      <c r="TEI4" s="74"/>
      <c r="TEJ4" s="74"/>
      <c r="TEK4" s="74"/>
      <c r="TEL4" s="74"/>
      <c r="TEM4" s="73"/>
      <c r="TEN4" s="74"/>
      <c r="TEO4" s="74"/>
      <c r="TEP4" s="74"/>
      <c r="TEQ4" s="74"/>
      <c r="TER4" s="74"/>
      <c r="TES4" s="73"/>
      <c r="TET4" s="74"/>
      <c r="TEU4" s="74"/>
      <c r="TEV4" s="74"/>
      <c r="TEW4" s="74"/>
      <c r="TEX4" s="74"/>
      <c r="TEY4" s="73"/>
      <c r="TEZ4" s="74"/>
      <c r="TFA4" s="74"/>
      <c r="TFB4" s="74"/>
      <c r="TFC4" s="74"/>
      <c r="TFD4" s="74"/>
      <c r="TFE4" s="73"/>
      <c r="TFF4" s="74"/>
      <c r="TFG4" s="74"/>
      <c r="TFH4" s="74"/>
      <c r="TFI4" s="74"/>
      <c r="TFJ4" s="74"/>
      <c r="TFK4" s="73"/>
      <c r="TFL4" s="74"/>
      <c r="TFM4" s="74"/>
      <c r="TFN4" s="74"/>
      <c r="TFO4" s="74"/>
      <c r="TFP4" s="74"/>
      <c r="TFQ4" s="73"/>
      <c r="TFR4" s="74"/>
      <c r="TFS4" s="74"/>
      <c r="TFT4" s="74"/>
      <c r="TFU4" s="74"/>
      <c r="TFV4" s="74"/>
      <c r="TFW4" s="73"/>
      <c r="TFX4" s="74"/>
      <c r="TFY4" s="74"/>
      <c r="TFZ4" s="74"/>
      <c r="TGA4" s="74"/>
      <c r="TGB4" s="74"/>
      <c r="TGC4" s="73"/>
      <c r="TGD4" s="74"/>
      <c r="TGE4" s="74"/>
      <c r="TGF4" s="74"/>
      <c r="TGG4" s="74"/>
      <c r="TGH4" s="74"/>
      <c r="TGI4" s="73"/>
      <c r="TGJ4" s="74"/>
      <c r="TGK4" s="74"/>
      <c r="TGL4" s="74"/>
      <c r="TGM4" s="74"/>
      <c r="TGN4" s="74"/>
      <c r="TGO4" s="73"/>
      <c r="TGP4" s="74"/>
      <c r="TGQ4" s="74"/>
      <c r="TGR4" s="74"/>
      <c r="TGS4" s="74"/>
      <c r="TGT4" s="74"/>
      <c r="TGU4" s="73"/>
      <c r="TGV4" s="74"/>
      <c r="TGW4" s="74"/>
      <c r="TGX4" s="74"/>
      <c r="TGY4" s="74"/>
      <c r="TGZ4" s="74"/>
      <c r="THA4" s="73"/>
      <c r="THB4" s="74"/>
      <c r="THC4" s="74"/>
      <c r="THD4" s="74"/>
      <c r="THE4" s="74"/>
      <c r="THF4" s="74"/>
      <c r="THG4" s="73"/>
      <c r="THH4" s="74"/>
      <c r="THI4" s="74"/>
      <c r="THJ4" s="74"/>
      <c r="THK4" s="74"/>
      <c r="THL4" s="74"/>
      <c r="THM4" s="73"/>
      <c r="THN4" s="74"/>
      <c r="THO4" s="74"/>
      <c r="THP4" s="74"/>
      <c r="THQ4" s="74"/>
      <c r="THR4" s="74"/>
      <c r="THS4" s="73"/>
      <c r="THT4" s="74"/>
      <c r="THU4" s="74"/>
      <c r="THV4" s="74"/>
      <c r="THW4" s="74"/>
      <c r="THX4" s="74"/>
      <c r="THY4" s="73"/>
      <c r="THZ4" s="74"/>
      <c r="TIA4" s="74"/>
      <c r="TIB4" s="74"/>
      <c r="TIC4" s="74"/>
      <c r="TID4" s="74"/>
      <c r="TIE4" s="73"/>
      <c r="TIF4" s="74"/>
      <c r="TIG4" s="74"/>
      <c r="TIH4" s="74"/>
      <c r="TII4" s="74"/>
      <c r="TIJ4" s="74"/>
      <c r="TIK4" s="73"/>
      <c r="TIL4" s="74"/>
      <c r="TIM4" s="74"/>
      <c r="TIN4" s="74"/>
      <c r="TIO4" s="74"/>
      <c r="TIP4" s="74"/>
      <c r="TIQ4" s="73"/>
      <c r="TIR4" s="74"/>
      <c r="TIS4" s="74"/>
      <c r="TIT4" s="74"/>
      <c r="TIU4" s="74"/>
      <c r="TIV4" s="74"/>
      <c r="TIW4" s="73"/>
      <c r="TIX4" s="74"/>
      <c r="TIY4" s="74"/>
      <c r="TIZ4" s="74"/>
      <c r="TJA4" s="74"/>
      <c r="TJB4" s="74"/>
      <c r="TJC4" s="73"/>
      <c r="TJD4" s="74"/>
      <c r="TJE4" s="74"/>
      <c r="TJF4" s="74"/>
      <c r="TJG4" s="74"/>
      <c r="TJH4" s="74"/>
      <c r="TJI4" s="73"/>
      <c r="TJJ4" s="74"/>
      <c r="TJK4" s="74"/>
      <c r="TJL4" s="74"/>
      <c r="TJM4" s="74"/>
      <c r="TJN4" s="74"/>
      <c r="TJO4" s="73"/>
      <c r="TJP4" s="74"/>
      <c r="TJQ4" s="74"/>
      <c r="TJR4" s="74"/>
      <c r="TJS4" s="74"/>
      <c r="TJT4" s="74"/>
      <c r="TJU4" s="73"/>
      <c r="TJV4" s="74"/>
      <c r="TJW4" s="74"/>
      <c r="TJX4" s="74"/>
      <c r="TJY4" s="74"/>
      <c r="TJZ4" s="74"/>
      <c r="TKA4" s="73"/>
      <c r="TKB4" s="74"/>
      <c r="TKC4" s="74"/>
      <c r="TKD4" s="74"/>
      <c r="TKE4" s="74"/>
      <c r="TKF4" s="74"/>
      <c r="TKG4" s="73"/>
      <c r="TKH4" s="74"/>
      <c r="TKI4" s="74"/>
      <c r="TKJ4" s="74"/>
      <c r="TKK4" s="74"/>
      <c r="TKL4" s="74"/>
      <c r="TKM4" s="73"/>
      <c r="TKN4" s="74"/>
      <c r="TKO4" s="74"/>
      <c r="TKP4" s="74"/>
      <c r="TKQ4" s="74"/>
      <c r="TKR4" s="74"/>
      <c r="TKS4" s="73"/>
      <c r="TKT4" s="74"/>
      <c r="TKU4" s="74"/>
      <c r="TKV4" s="74"/>
      <c r="TKW4" s="74"/>
      <c r="TKX4" s="74"/>
      <c r="TKY4" s="73"/>
      <c r="TKZ4" s="74"/>
      <c r="TLA4" s="74"/>
      <c r="TLB4" s="74"/>
      <c r="TLC4" s="74"/>
      <c r="TLD4" s="74"/>
      <c r="TLE4" s="73"/>
      <c r="TLF4" s="74"/>
      <c r="TLG4" s="74"/>
      <c r="TLH4" s="74"/>
      <c r="TLI4" s="74"/>
      <c r="TLJ4" s="74"/>
      <c r="TLK4" s="73"/>
      <c r="TLL4" s="74"/>
      <c r="TLM4" s="74"/>
      <c r="TLN4" s="74"/>
      <c r="TLO4" s="74"/>
      <c r="TLP4" s="74"/>
      <c r="TLQ4" s="73"/>
      <c r="TLR4" s="74"/>
      <c r="TLS4" s="74"/>
      <c r="TLT4" s="74"/>
      <c r="TLU4" s="74"/>
      <c r="TLV4" s="74"/>
      <c r="TLW4" s="73"/>
      <c r="TLX4" s="74"/>
      <c r="TLY4" s="74"/>
      <c r="TLZ4" s="74"/>
      <c r="TMA4" s="74"/>
      <c r="TMB4" s="74"/>
      <c r="TMC4" s="73"/>
      <c r="TMD4" s="74"/>
      <c r="TME4" s="74"/>
      <c r="TMF4" s="74"/>
      <c r="TMG4" s="74"/>
      <c r="TMH4" s="74"/>
      <c r="TMI4" s="73"/>
      <c r="TMJ4" s="74"/>
      <c r="TMK4" s="74"/>
      <c r="TML4" s="74"/>
      <c r="TMM4" s="74"/>
      <c r="TMN4" s="74"/>
      <c r="TMO4" s="73"/>
      <c r="TMP4" s="74"/>
      <c r="TMQ4" s="74"/>
      <c r="TMR4" s="74"/>
      <c r="TMS4" s="74"/>
      <c r="TMT4" s="74"/>
      <c r="TMU4" s="73"/>
      <c r="TMV4" s="74"/>
      <c r="TMW4" s="74"/>
      <c r="TMX4" s="74"/>
      <c r="TMY4" s="74"/>
      <c r="TMZ4" s="74"/>
      <c r="TNA4" s="73"/>
      <c r="TNB4" s="74"/>
      <c r="TNC4" s="74"/>
      <c r="TND4" s="74"/>
      <c r="TNE4" s="74"/>
      <c r="TNF4" s="74"/>
      <c r="TNG4" s="73"/>
      <c r="TNH4" s="74"/>
      <c r="TNI4" s="74"/>
      <c r="TNJ4" s="74"/>
      <c r="TNK4" s="74"/>
      <c r="TNL4" s="74"/>
      <c r="TNM4" s="73"/>
      <c r="TNN4" s="74"/>
      <c r="TNO4" s="74"/>
      <c r="TNP4" s="74"/>
      <c r="TNQ4" s="74"/>
      <c r="TNR4" s="74"/>
      <c r="TNS4" s="73"/>
      <c r="TNT4" s="74"/>
      <c r="TNU4" s="74"/>
      <c r="TNV4" s="74"/>
      <c r="TNW4" s="74"/>
      <c r="TNX4" s="74"/>
      <c r="TNY4" s="73"/>
      <c r="TNZ4" s="74"/>
      <c r="TOA4" s="74"/>
      <c r="TOB4" s="74"/>
      <c r="TOC4" s="74"/>
      <c r="TOD4" s="74"/>
      <c r="TOE4" s="73"/>
      <c r="TOF4" s="74"/>
      <c r="TOG4" s="74"/>
      <c r="TOH4" s="74"/>
      <c r="TOI4" s="74"/>
      <c r="TOJ4" s="74"/>
      <c r="TOK4" s="73"/>
      <c r="TOL4" s="74"/>
      <c r="TOM4" s="74"/>
      <c r="TON4" s="74"/>
      <c r="TOO4" s="74"/>
      <c r="TOP4" s="74"/>
      <c r="TOQ4" s="73"/>
      <c r="TOR4" s="74"/>
      <c r="TOS4" s="74"/>
      <c r="TOT4" s="74"/>
      <c r="TOU4" s="74"/>
      <c r="TOV4" s="74"/>
      <c r="TOW4" s="73"/>
      <c r="TOX4" s="74"/>
      <c r="TOY4" s="74"/>
      <c r="TOZ4" s="74"/>
      <c r="TPA4" s="74"/>
      <c r="TPB4" s="74"/>
      <c r="TPC4" s="73"/>
      <c r="TPD4" s="74"/>
      <c r="TPE4" s="74"/>
      <c r="TPF4" s="74"/>
      <c r="TPG4" s="74"/>
      <c r="TPH4" s="74"/>
      <c r="TPI4" s="73"/>
      <c r="TPJ4" s="74"/>
      <c r="TPK4" s="74"/>
      <c r="TPL4" s="74"/>
      <c r="TPM4" s="74"/>
      <c r="TPN4" s="74"/>
      <c r="TPO4" s="73"/>
      <c r="TPP4" s="74"/>
      <c r="TPQ4" s="74"/>
      <c r="TPR4" s="74"/>
      <c r="TPS4" s="74"/>
      <c r="TPT4" s="74"/>
      <c r="TPU4" s="73"/>
      <c r="TPV4" s="74"/>
      <c r="TPW4" s="74"/>
      <c r="TPX4" s="74"/>
      <c r="TPY4" s="74"/>
      <c r="TPZ4" s="74"/>
      <c r="TQA4" s="73"/>
      <c r="TQB4" s="74"/>
      <c r="TQC4" s="74"/>
      <c r="TQD4" s="74"/>
      <c r="TQE4" s="74"/>
      <c r="TQF4" s="74"/>
      <c r="TQG4" s="73"/>
      <c r="TQH4" s="74"/>
      <c r="TQI4" s="74"/>
      <c r="TQJ4" s="74"/>
      <c r="TQK4" s="74"/>
      <c r="TQL4" s="74"/>
      <c r="TQM4" s="73"/>
      <c r="TQN4" s="74"/>
      <c r="TQO4" s="74"/>
      <c r="TQP4" s="74"/>
      <c r="TQQ4" s="74"/>
      <c r="TQR4" s="74"/>
      <c r="TQS4" s="73"/>
      <c r="TQT4" s="74"/>
      <c r="TQU4" s="74"/>
      <c r="TQV4" s="74"/>
      <c r="TQW4" s="74"/>
      <c r="TQX4" s="74"/>
      <c r="TQY4" s="73"/>
      <c r="TQZ4" s="74"/>
      <c r="TRA4" s="74"/>
      <c r="TRB4" s="74"/>
      <c r="TRC4" s="74"/>
      <c r="TRD4" s="74"/>
      <c r="TRE4" s="73"/>
      <c r="TRF4" s="74"/>
      <c r="TRG4" s="74"/>
      <c r="TRH4" s="74"/>
      <c r="TRI4" s="74"/>
      <c r="TRJ4" s="74"/>
      <c r="TRK4" s="73"/>
      <c r="TRL4" s="74"/>
      <c r="TRM4" s="74"/>
      <c r="TRN4" s="74"/>
      <c r="TRO4" s="74"/>
      <c r="TRP4" s="74"/>
      <c r="TRQ4" s="73"/>
      <c r="TRR4" s="74"/>
      <c r="TRS4" s="74"/>
      <c r="TRT4" s="74"/>
      <c r="TRU4" s="74"/>
      <c r="TRV4" s="74"/>
      <c r="TRW4" s="73"/>
      <c r="TRX4" s="74"/>
      <c r="TRY4" s="74"/>
      <c r="TRZ4" s="74"/>
      <c r="TSA4" s="74"/>
      <c r="TSB4" s="74"/>
      <c r="TSC4" s="73"/>
      <c r="TSD4" s="74"/>
      <c r="TSE4" s="74"/>
      <c r="TSF4" s="74"/>
      <c r="TSG4" s="74"/>
      <c r="TSH4" s="74"/>
      <c r="TSI4" s="73"/>
      <c r="TSJ4" s="74"/>
      <c r="TSK4" s="74"/>
      <c r="TSL4" s="74"/>
      <c r="TSM4" s="74"/>
      <c r="TSN4" s="74"/>
      <c r="TSO4" s="73"/>
      <c r="TSP4" s="74"/>
      <c r="TSQ4" s="74"/>
      <c r="TSR4" s="74"/>
      <c r="TSS4" s="74"/>
      <c r="TST4" s="74"/>
      <c r="TSU4" s="73"/>
      <c r="TSV4" s="74"/>
      <c r="TSW4" s="74"/>
      <c r="TSX4" s="74"/>
      <c r="TSY4" s="74"/>
      <c r="TSZ4" s="74"/>
      <c r="TTA4" s="73"/>
      <c r="TTB4" s="74"/>
      <c r="TTC4" s="74"/>
      <c r="TTD4" s="74"/>
      <c r="TTE4" s="74"/>
      <c r="TTF4" s="74"/>
      <c r="TTG4" s="73"/>
      <c r="TTH4" s="74"/>
      <c r="TTI4" s="74"/>
      <c r="TTJ4" s="74"/>
      <c r="TTK4" s="74"/>
      <c r="TTL4" s="74"/>
      <c r="TTM4" s="73"/>
      <c r="TTN4" s="74"/>
      <c r="TTO4" s="74"/>
      <c r="TTP4" s="74"/>
      <c r="TTQ4" s="74"/>
      <c r="TTR4" s="74"/>
      <c r="TTS4" s="73"/>
      <c r="TTT4" s="74"/>
      <c r="TTU4" s="74"/>
      <c r="TTV4" s="74"/>
      <c r="TTW4" s="74"/>
      <c r="TTX4" s="74"/>
      <c r="TTY4" s="73"/>
      <c r="TTZ4" s="74"/>
      <c r="TUA4" s="74"/>
      <c r="TUB4" s="74"/>
      <c r="TUC4" s="74"/>
      <c r="TUD4" s="74"/>
      <c r="TUE4" s="73"/>
      <c r="TUF4" s="74"/>
      <c r="TUG4" s="74"/>
      <c r="TUH4" s="74"/>
      <c r="TUI4" s="74"/>
      <c r="TUJ4" s="74"/>
      <c r="TUK4" s="73"/>
      <c r="TUL4" s="74"/>
      <c r="TUM4" s="74"/>
      <c r="TUN4" s="74"/>
      <c r="TUO4" s="74"/>
      <c r="TUP4" s="74"/>
      <c r="TUQ4" s="73"/>
      <c r="TUR4" s="74"/>
      <c r="TUS4" s="74"/>
      <c r="TUT4" s="74"/>
      <c r="TUU4" s="74"/>
      <c r="TUV4" s="74"/>
      <c r="TUW4" s="73"/>
      <c r="TUX4" s="74"/>
      <c r="TUY4" s="74"/>
      <c r="TUZ4" s="74"/>
      <c r="TVA4" s="74"/>
      <c r="TVB4" s="74"/>
      <c r="TVC4" s="73"/>
      <c r="TVD4" s="74"/>
      <c r="TVE4" s="74"/>
      <c r="TVF4" s="74"/>
      <c r="TVG4" s="74"/>
      <c r="TVH4" s="74"/>
      <c r="TVI4" s="73"/>
      <c r="TVJ4" s="74"/>
      <c r="TVK4" s="74"/>
      <c r="TVL4" s="74"/>
      <c r="TVM4" s="74"/>
      <c r="TVN4" s="74"/>
      <c r="TVO4" s="73"/>
      <c r="TVP4" s="74"/>
      <c r="TVQ4" s="74"/>
      <c r="TVR4" s="74"/>
      <c r="TVS4" s="74"/>
      <c r="TVT4" s="74"/>
      <c r="TVU4" s="73"/>
      <c r="TVV4" s="74"/>
      <c r="TVW4" s="74"/>
      <c r="TVX4" s="74"/>
      <c r="TVY4" s="74"/>
      <c r="TVZ4" s="74"/>
      <c r="TWA4" s="73"/>
      <c r="TWB4" s="74"/>
      <c r="TWC4" s="74"/>
      <c r="TWD4" s="74"/>
      <c r="TWE4" s="74"/>
      <c r="TWF4" s="74"/>
      <c r="TWG4" s="73"/>
      <c r="TWH4" s="74"/>
      <c r="TWI4" s="74"/>
      <c r="TWJ4" s="74"/>
      <c r="TWK4" s="74"/>
      <c r="TWL4" s="74"/>
      <c r="TWM4" s="73"/>
      <c r="TWN4" s="74"/>
      <c r="TWO4" s="74"/>
      <c r="TWP4" s="74"/>
      <c r="TWQ4" s="74"/>
      <c r="TWR4" s="74"/>
      <c r="TWS4" s="73"/>
      <c r="TWT4" s="74"/>
      <c r="TWU4" s="74"/>
      <c r="TWV4" s="74"/>
      <c r="TWW4" s="74"/>
      <c r="TWX4" s="74"/>
      <c r="TWY4" s="73"/>
      <c r="TWZ4" s="74"/>
      <c r="TXA4" s="74"/>
      <c r="TXB4" s="74"/>
      <c r="TXC4" s="74"/>
      <c r="TXD4" s="74"/>
      <c r="TXE4" s="73"/>
      <c r="TXF4" s="74"/>
      <c r="TXG4" s="74"/>
      <c r="TXH4" s="74"/>
      <c r="TXI4" s="74"/>
      <c r="TXJ4" s="74"/>
      <c r="TXK4" s="73"/>
      <c r="TXL4" s="74"/>
      <c r="TXM4" s="74"/>
      <c r="TXN4" s="74"/>
      <c r="TXO4" s="74"/>
      <c r="TXP4" s="74"/>
      <c r="TXQ4" s="73"/>
      <c r="TXR4" s="74"/>
      <c r="TXS4" s="74"/>
      <c r="TXT4" s="74"/>
      <c r="TXU4" s="74"/>
      <c r="TXV4" s="74"/>
      <c r="TXW4" s="73"/>
      <c r="TXX4" s="74"/>
      <c r="TXY4" s="74"/>
      <c r="TXZ4" s="74"/>
      <c r="TYA4" s="74"/>
      <c r="TYB4" s="74"/>
      <c r="TYC4" s="73"/>
      <c r="TYD4" s="74"/>
      <c r="TYE4" s="74"/>
      <c r="TYF4" s="74"/>
      <c r="TYG4" s="74"/>
      <c r="TYH4" s="74"/>
      <c r="TYI4" s="73"/>
      <c r="TYJ4" s="74"/>
      <c r="TYK4" s="74"/>
      <c r="TYL4" s="74"/>
      <c r="TYM4" s="74"/>
      <c r="TYN4" s="74"/>
      <c r="TYO4" s="73"/>
      <c r="TYP4" s="74"/>
      <c r="TYQ4" s="74"/>
      <c r="TYR4" s="74"/>
      <c r="TYS4" s="74"/>
      <c r="TYT4" s="74"/>
      <c r="TYU4" s="73"/>
      <c r="TYV4" s="74"/>
      <c r="TYW4" s="74"/>
      <c r="TYX4" s="74"/>
      <c r="TYY4" s="74"/>
      <c r="TYZ4" s="74"/>
      <c r="TZA4" s="73"/>
      <c r="TZB4" s="74"/>
      <c r="TZC4" s="74"/>
      <c r="TZD4" s="74"/>
      <c r="TZE4" s="74"/>
      <c r="TZF4" s="74"/>
      <c r="TZG4" s="73"/>
      <c r="TZH4" s="74"/>
      <c r="TZI4" s="74"/>
      <c r="TZJ4" s="74"/>
      <c r="TZK4" s="74"/>
      <c r="TZL4" s="74"/>
      <c r="TZM4" s="73"/>
      <c r="TZN4" s="74"/>
      <c r="TZO4" s="74"/>
      <c r="TZP4" s="74"/>
      <c r="TZQ4" s="74"/>
      <c r="TZR4" s="74"/>
      <c r="TZS4" s="73"/>
      <c r="TZT4" s="74"/>
      <c r="TZU4" s="74"/>
      <c r="TZV4" s="74"/>
      <c r="TZW4" s="74"/>
      <c r="TZX4" s="74"/>
      <c r="TZY4" s="73"/>
      <c r="TZZ4" s="74"/>
      <c r="UAA4" s="74"/>
      <c r="UAB4" s="74"/>
      <c r="UAC4" s="74"/>
      <c r="UAD4" s="74"/>
      <c r="UAE4" s="73"/>
      <c r="UAF4" s="74"/>
      <c r="UAG4" s="74"/>
      <c r="UAH4" s="74"/>
      <c r="UAI4" s="74"/>
      <c r="UAJ4" s="74"/>
      <c r="UAK4" s="73"/>
      <c r="UAL4" s="74"/>
      <c r="UAM4" s="74"/>
      <c r="UAN4" s="74"/>
      <c r="UAO4" s="74"/>
      <c r="UAP4" s="74"/>
      <c r="UAQ4" s="73"/>
      <c r="UAR4" s="74"/>
      <c r="UAS4" s="74"/>
      <c r="UAT4" s="74"/>
      <c r="UAU4" s="74"/>
      <c r="UAV4" s="74"/>
      <c r="UAW4" s="73"/>
      <c r="UAX4" s="74"/>
      <c r="UAY4" s="74"/>
      <c r="UAZ4" s="74"/>
      <c r="UBA4" s="74"/>
      <c r="UBB4" s="74"/>
      <c r="UBC4" s="73"/>
      <c r="UBD4" s="74"/>
      <c r="UBE4" s="74"/>
      <c r="UBF4" s="74"/>
      <c r="UBG4" s="74"/>
      <c r="UBH4" s="74"/>
      <c r="UBI4" s="73"/>
      <c r="UBJ4" s="74"/>
      <c r="UBK4" s="74"/>
      <c r="UBL4" s="74"/>
      <c r="UBM4" s="74"/>
      <c r="UBN4" s="74"/>
      <c r="UBO4" s="73"/>
      <c r="UBP4" s="74"/>
      <c r="UBQ4" s="74"/>
      <c r="UBR4" s="74"/>
      <c r="UBS4" s="74"/>
      <c r="UBT4" s="74"/>
      <c r="UBU4" s="73"/>
      <c r="UBV4" s="74"/>
      <c r="UBW4" s="74"/>
      <c r="UBX4" s="74"/>
      <c r="UBY4" s="74"/>
      <c r="UBZ4" s="74"/>
      <c r="UCA4" s="73"/>
      <c r="UCB4" s="74"/>
      <c r="UCC4" s="74"/>
      <c r="UCD4" s="74"/>
      <c r="UCE4" s="74"/>
      <c r="UCF4" s="74"/>
      <c r="UCG4" s="73"/>
      <c r="UCH4" s="74"/>
      <c r="UCI4" s="74"/>
      <c r="UCJ4" s="74"/>
      <c r="UCK4" s="74"/>
      <c r="UCL4" s="74"/>
      <c r="UCM4" s="73"/>
      <c r="UCN4" s="74"/>
      <c r="UCO4" s="74"/>
      <c r="UCP4" s="74"/>
      <c r="UCQ4" s="74"/>
      <c r="UCR4" s="74"/>
      <c r="UCS4" s="73"/>
      <c r="UCT4" s="74"/>
      <c r="UCU4" s="74"/>
      <c r="UCV4" s="74"/>
      <c r="UCW4" s="74"/>
      <c r="UCX4" s="74"/>
      <c r="UCY4" s="73"/>
      <c r="UCZ4" s="74"/>
      <c r="UDA4" s="74"/>
      <c r="UDB4" s="74"/>
      <c r="UDC4" s="74"/>
      <c r="UDD4" s="74"/>
      <c r="UDE4" s="73"/>
      <c r="UDF4" s="74"/>
      <c r="UDG4" s="74"/>
      <c r="UDH4" s="74"/>
      <c r="UDI4" s="74"/>
      <c r="UDJ4" s="74"/>
      <c r="UDK4" s="73"/>
      <c r="UDL4" s="74"/>
      <c r="UDM4" s="74"/>
      <c r="UDN4" s="74"/>
      <c r="UDO4" s="74"/>
      <c r="UDP4" s="74"/>
      <c r="UDQ4" s="73"/>
      <c r="UDR4" s="74"/>
      <c r="UDS4" s="74"/>
      <c r="UDT4" s="74"/>
      <c r="UDU4" s="74"/>
      <c r="UDV4" s="74"/>
      <c r="UDW4" s="73"/>
      <c r="UDX4" s="74"/>
      <c r="UDY4" s="74"/>
      <c r="UDZ4" s="74"/>
      <c r="UEA4" s="74"/>
      <c r="UEB4" s="74"/>
      <c r="UEC4" s="73"/>
      <c r="UED4" s="74"/>
      <c r="UEE4" s="74"/>
      <c r="UEF4" s="74"/>
      <c r="UEG4" s="74"/>
      <c r="UEH4" s="74"/>
      <c r="UEI4" s="73"/>
      <c r="UEJ4" s="74"/>
      <c r="UEK4" s="74"/>
      <c r="UEL4" s="74"/>
      <c r="UEM4" s="74"/>
      <c r="UEN4" s="74"/>
      <c r="UEO4" s="73"/>
      <c r="UEP4" s="74"/>
      <c r="UEQ4" s="74"/>
      <c r="UER4" s="74"/>
      <c r="UES4" s="74"/>
      <c r="UET4" s="74"/>
      <c r="UEU4" s="73"/>
      <c r="UEV4" s="74"/>
      <c r="UEW4" s="74"/>
      <c r="UEX4" s="74"/>
      <c r="UEY4" s="74"/>
      <c r="UEZ4" s="74"/>
      <c r="UFA4" s="73"/>
      <c r="UFB4" s="74"/>
      <c r="UFC4" s="74"/>
      <c r="UFD4" s="74"/>
      <c r="UFE4" s="74"/>
      <c r="UFF4" s="74"/>
      <c r="UFG4" s="73"/>
      <c r="UFH4" s="74"/>
      <c r="UFI4" s="74"/>
      <c r="UFJ4" s="74"/>
      <c r="UFK4" s="74"/>
      <c r="UFL4" s="74"/>
      <c r="UFM4" s="73"/>
      <c r="UFN4" s="74"/>
      <c r="UFO4" s="74"/>
      <c r="UFP4" s="74"/>
      <c r="UFQ4" s="74"/>
      <c r="UFR4" s="74"/>
      <c r="UFS4" s="73"/>
      <c r="UFT4" s="74"/>
      <c r="UFU4" s="74"/>
      <c r="UFV4" s="74"/>
      <c r="UFW4" s="74"/>
      <c r="UFX4" s="74"/>
      <c r="UFY4" s="73"/>
      <c r="UFZ4" s="74"/>
      <c r="UGA4" s="74"/>
      <c r="UGB4" s="74"/>
      <c r="UGC4" s="74"/>
      <c r="UGD4" s="74"/>
      <c r="UGE4" s="73"/>
      <c r="UGF4" s="74"/>
      <c r="UGG4" s="74"/>
      <c r="UGH4" s="74"/>
      <c r="UGI4" s="74"/>
      <c r="UGJ4" s="74"/>
      <c r="UGK4" s="73"/>
      <c r="UGL4" s="74"/>
      <c r="UGM4" s="74"/>
      <c r="UGN4" s="74"/>
      <c r="UGO4" s="74"/>
      <c r="UGP4" s="74"/>
      <c r="UGQ4" s="73"/>
      <c r="UGR4" s="74"/>
      <c r="UGS4" s="74"/>
      <c r="UGT4" s="74"/>
      <c r="UGU4" s="74"/>
      <c r="UGV4" s="74"/>
      <c r="UGW4" s="73"/>
      <c r="UGX4" s="74"/>
      <c r="UGY4" s="74"/>
      <c r="UGZ4" s="74"/>
      <c r="UHA4" s="74"/>
      <c r="UHB4" s="74"/>
      <c r="UHC4" s="73"/>
      <c r="UHD4" s="74"/>
      <c r="UHE4" s="74"/>
      <c r="UHF4" s="74"/>
      <c r="UHG4" s="74"/>
      <c r="UHH4" s="74"/>
      <c r="UHI4" s="73"/>
      <c r="UHJ4" s="74"/>
      <c r="UHK4" s="74"/>
      <c r="UHL4" s="74"/>
      <c r="UHM4" s="74"/>
      <c r="UHN4" s="74"/>
      <c r="UHO4" s="73"/>
      <c r="UHP4" s="74"/>
      <c r="UHQ4" s="74"/>
      <c r="UHR4" s="74"/>
      <c r="UHS4" s="74"/>
      <c r="UHT4" s="74"/>
      <c r="UHU4" s="73"/>
      <c r="UHV4" s="74"/>
      <c r="UHW4" s="74"/>
      <c r="UHX4" s="74"/>
      <c r="UHY4" s="74"/>
      <c r="UHZ4" s="74"/>
      <c r="UIA4" s="73"/>
      <c r="UIB4" s="74"/>
      <c r="UIC4" s="74"/>
      <c r="UID4" s="74"/>
      <c r="UIE4" s="74"/>
      <c r="UIF4" s="74"/>
      <c r="UIG4" s="73"/>
      <c r="UIH4" s="74"/>
      <c r="UII4" s="74"/>
      <c r="UIJ4" s="74"/>
      <c r="UIK4" s="74"/>
      <c r="UIL4" s="74"/>
      <c r="UIM4" s="73"/>
      <c r="UIN4" s="74"/>
      <c r="UIO4" s="74"/>
      <c r="UIP4" s="74"/>
      <c r="UIQ4" s="74"/>
      <c r="UIR4" s="74"/>
      <c r="UIS4" s="73"/>
      <c r="UIT4" s="74"/>
      <c r="UIU4" s="74"/>
      <c r="UIV4" s="74"/>
      <c r="UIW4" s="74"/>
      <c r="UIX4" s="74"/>
      <c r="UIY4" s="73"/>
      <c r="UIZ4" s="74"/>
      <c r="UJA4" s="74"/>
      <c r="UJB4" s="74"/>
      <c r="UJC4" s="74"/>
      <c r="UJD4" s="74"/>
      <c r="UJE4" s="73"/>
      <c r="UJF4" s="74"/>
      <c r="UJG4" s="74"/>
      <c r="UJH4" s="74"/>
      <c r="UJI4" s="74"/>
      <c r="UJJ4" s="74"/>
      <c r="UJK4" s="73"/>
      <c r="UJL4" s="74"/>
      <c r="UJM4" s="74"/>
      <c r="UJN4" s="74"/>
      <c r="UJO4" s="74"/>
      <c r="UJP4" s="74"/>
      <c r="UJQ4" s="73"/>
      <c r="UJR4" s="74"/>
      <c r="UJS4" s="74"/>
      <c r="UJT4" s="74"/>
      <c r="UJU4" s="74"/>
      <c r="UJV4" s="74"/>
      <c r="UJW4" s="73"/>
      <c r="UJX4" s="74"/>
      <c r="UJY4" s="74"/>
      <c r="UJZ4" s="74"/>
      <c r="UKA4" s="74"/>
      <c r="UKB4" s="74"/>
      <c r="UKC4" s="73"/>
      <c r="UKD4" s="74"/>
      <c r="UKE4" s="74"/>
      <c r="UKF4" s="74"/>
      <c r="UKG4" s="74"/>
      <c r="UKH4" s="74"/>
      <c r="UKI4" s="73"/>
      <c r="UKJ4" s="74"/>
      <c r="UKK4" s="74"/>
      <c r="UKL4" s="74"/>
      <c r="UKM4" s="74"/>
      <c r="UKN4" s="74"/>
      <c r="UKO4" s="73"/>
      <c r="UKP4" s="74"/>
      <c r="UKQ4" s="74"/>
      <c r="UKR4" s="74"/>
      <c r="UKS4" s="74"/>
      <c r="UKT4" s="74"/>
      <c r="UKU4" s="73"/>
      <c r="UKV4" s="74"/>
      <c r="UKW4" s="74"/>
      <c r="UKX4" s="74"/>
      <c r="UKY4" s="74"/>
      <c r="UKZ4" s="74"/>
      <c r="ULA4" s="73"/>
      <c r="ULB4" s="74"/>
      <c r="ULC4" s="74"/>
      <c r="ULD4" s="74"/>
      <c r="ULE4" s="74"/>
      <c r="ULF4" s="74"/>
      <c r="ULG4" s="73"/>
      <c r="ULH4" s="74"/>
      <c r="ULI4" s="74"/>
      <c r="ULJ4" s="74"/>
      <c r="ULK4" s="74"/>
      <c r="ULL4" s="74"/>
      <c r="ULM4" s="73"/>
      <c r="ULN4" s="74"/>
      <c r="ULO4" s="74"/>
      <c r="ULP4" s="74"/>
      <c r="ULQ4" s="74"/>
      <c r="ULR4" s="74"/>
      <c r="ULS4" s="73"/>
      <c r="ULT4" s="74"/>
      <c r="ULU4" s="74"/>
      <c r="ULV4" s="74"/>
      <c r="ULW4" s="74"/>
      <c r="ULX4" s="74"/>
      <c r="ULY4" s="73"/>
      <c r="ULZ4" s="74"/>
      <c r="UMA4" s="74"/>
      <c r="UMB4" s="74"/>
      <c r="UMC4" s="74"/>
      <c r="UMD4" s="74"/>
      <c r="UME4" s="73"/>
      <c r="UMF4" s="74"/>
      <c r="UMG4" s="74"/>
      <c r="UMH4" s="74"/>
      <c r="UMI4" s="74"/>
      <c r="UMJ4" s="74"/>
      <c r="UMK4" s="73"/>
      <c r="UML4" s="74"/>
      <c r="UMM4" s="74"/>
      <c r="UMN4" s="74"/>
      <c r="UMO4" s="74"/>
      <c r="UMP4" s="74"/>
      <c r="UMQ4" s="73"/>
      <c r="UMR4" s="74"/>
      <c r="UMS4" s="74"/>
      <c r="UMT4" s="74"/>
      <c r="UMU4" s="74"/>
      <c r="UMV4" s="74"/>
      <c r="UMW4" s="73"/>
      <c r="UMX4" s="74"/>
      <c r="UMY4" s="74"/>
      <c r="UMZ4" s="74"/>
      <c r="UNA4" s="74"/>
      <c r="UNB4" s="74"/>
      <c r="UNC4" s="73"/>
      <c r="UND4" s="74"/>
      <c r="UNE4" s="74"/>
      <c r="UNF4" s="74"/>
      <c r="UNG4" s="74"/>
      <c r="UNH4" s="74"/>
      <c r="UNI4" s="73"/>
      <c r="UNJ4" s="74"/>
      <c r="UNK4" s="74"/>
      <c r="UNL4" s="74"/>
      <c r="UNM4" s="74"/>
      <c r="UNN4" s="74"/>
      <c r="UNO4" s="73"/>
      <c r="UNP4" s="74"/>
      <c r="UNQ4" s="74"/>
      <c r="UNR4" s="74"/>
      <c r="UNS4" s="74"/>
      <c r="UNT4" s="74"/>
      <c r="UNU4" s="73"/>
      <c r="UNV4" s="74"/>
      <c r="UNW4" s="74"/>
      <c r="UNX4" s="74"/>
      <c r="UNY4" s="74"/>
      <c r="UNZ4" s="74"/>
      <c r="UOA4" s="73"/>
      <c r="UOB4" s="74"/>
      <c r="UOC4" s="74"/>
      <c r="UOD4" s="74"/>
      <c r="UOE4" s="74"/>
      <c r="UOF4" s="74"/>
      <c r="UOG4" s="73"/>
      <c r="UOH4" s="74"/>
      <c r="UOI4" s="74"/>
      <c r="UOJ4" s="74"/>
      <c r="UOK4" s="74"/>
      <c r="UOL4" s="74"/>
      <c r="UOM4" s="73"/>
      <c r="UON4" s="74"/>
      <c r="UOO4" s="74"/>
      <c r="UOP4" s="74"/>
      <c r="UOQ4" s="74"/>
      <c r="UOR4" s="74"/>
      <c r="UOS4" s="73"/>
      <c r="UOT4" s="74"/>
      <c r="UOU4" s="74"/>
      <c r="UOV4" s="74"/>
      <c r="UOW4" s="74"/>
      <c r="UOX4" s="74"/>
      <c r="UOY4" s="73"/>
      <c r="UOZ4" s="74"/>
      <c r="UPA4" s="74"/>
      <c r="UPB4" s="74"/>
      <c r="UPC4" s="74"/>
      <c r="UPD4" s="74"/>
      <c r="UPE4" s="73"/>
      <c r="UPF4" s="74"/>
      <c r="UPG4" s="74"/>
      <c r="UPH4" s="74"/>
      <c r="UPI4" s="74"/>
      <c r="UPJ4" s="74"/>
      <c r="UPK4" s="73"/>
      <c r="UPL4" s="74"/>
      <c r="UPM4" s="74"/>
      <c r="UPN4" s="74"/>
      <c r="UPO4" s="74"/>
      <c r="UPP4" s="74"/>
      <c r="UPQ4" s="73"/>
      <c r="UPR4" s="74"/>
      <c r="UPS4" s="74"/>
      <c r="UPT4" s="74"/>
      <c r="UPU4" s="74"/>
      <c r="UPV4" s="74"/>
      <c r="UPW4" s="73"/>
      <c r="UPX4" s="74"/>
      <c r="UPY4" s="74"/>
      <c r="UPZ4" s="74"/>
      <c r="UQA4" s="74"/>
      <c r="UQB4" s="74"/>
      <c r="UQC4" s="73"/>
      <c r="UQD4" s="74"/>
      <c r="UQE4" s="74"/>
      <c r="UQF4" s="74"/>
      <c r="UQG4" s="74"/>
      <c r="UQH4" s="74"/>
      <c r="UQI4" s="73"/>
      <c r="UQJ4" s="74"/>
      <c r="UQK4" s="74"/>
      <c r="UQL4" s="74"/>
      <c r="UQM4" s="74"/>
      <c r="UQN4" s="74"/>
      <c r="UQO4" s="73"/>
      <c r="UQP4" s="74"/>
      <c r="UQQ4" s="74"/>
      <c r="UQR4" s="74"/>
      <c r="UQS4" s="74"/>
      <c r="UQT4" s="74"/>
      <c r="UQU4" s="73"/>
      <c r="UQV4" s="74"/>
      <c r="UQW4" s="74"/>
      <c r="UQX4" s="74"/>
      <c r="UQY4" s="74"/>
      <c r="UQZ4" s="74"/>
      <c r="URA4" s="73"/>
      <c r="URB4" s="74"/>
      <c r="URC4" s="74"/>
      <c r="URD4" s="74"/>
      <c r="URE4" s="74"/>
      <c r="URF4" s="74"/>
      <c r="URG4" s="73"/>
      <c r="URH4" s="74"/>
      <c r="URI4" s="74"/>
      <c r="URJ4" s="74"/>
      <c r="URK4" s="74"/>
      <c r="URL4" s="74"/>
      <c r="URM4" s="73"/>
      <c r="URN4" s="74"/>
      <c r="URO4" s="74"/>
      <c r="URP4" s="74"/>
      <c r="URQ4" s="74"/>
      <c r="URR4" s="74"/>
      <c r="URS4" s="73"/>
      <c r="URT4" s="74"/>
      <c r="URU4" s="74"/>
      <c r="URV4" s="74"/>
      <c r="URW4" s="74"/>
      <c r="URX4" s="74"/>
      <c r="URY4" s="73"/>
      <c r="URZ4" s="74"/>
      <c r="USA4" s="74"/>
      <c r="USB4" s="74"/>
      <c r="USC4" s="74"/>
      <c r="USD4" s="74"/>
      <c r="USE4" s="73"/>
      <c r="USF4" s="74"/>
      <c r="USG4" s="74"/>
      <c r="USH4" s="74"/>
      <c r="USI4" s="74"/>
      <c r="USJ4" s="74"/>
      <c r="USK4" s="73"/>
      <c r="USL4" s="74"/>
      <c r="USM4" s="74"/>
      <c r="USN4" s="74"/>
      <c r="USO4" s="74"/>
      <c r="USP4" s="74"/>
      <c r="USQ4" s="73"/>
      <c r="USR4" s="74"/>
      <c r="USS4" s="74"/>
      <c r="UST4" s="74"/>
      <c r="USU4" s="74"/>
      <c r="USV4" s="74"/>
      <c r="USW4" s="73"/>
      <c r="USX4" s="74"/>
      <c r="USY4" s="74"/>
      <c r="USZ4" s="74"/>
      <c r="UTA4" s="74"/>
      <c r="UTB4" s="74"/>
      <c r="UTC4" s="73"/>
      <c r="UTD4" s="74"/>
      <c r="UTE4" s="74"/>
      <c r="UTF4" s="74"/>
      <c r="UTG4" s="74"/>
      <c r="UTH4" s="74"/>
      <c r="UTI4" s="73"/>
      <c r="UTJ4" s="74"/>
      <c r="UTK4" s="74"/>
      <c r="UTL4" s="74"/>
      <c r="UTM4" s="74"/>
      <c r="UTN4" s="74"/>
      <c r="UTO4" s="73"/>
      <c r="UTP4" s="74"/>
      <c r="UTQ4" s="74"/>
      <c r="UTR4" s="74"/>
      <c r="UTS4" s="74"/>
      <c r="UTT4" s="74"/>
      <c r="UTU4" s="73"/>
      <c r="UTV4" s="74"/>
      <c r="UTW4" s="74"/>
      <c r="UTX4" s="74"/>
      <c r="UTY4" s="74"/>
      <c r="UTZ4" s="74"/>
      <c r="UUA4" s="73"/>
      <c r="UUB4" s="74"/>
      <c r="UUC4" s="74"/>
      <c r="UUD4" s="74"/>
      <c r="UUE4" s="74"/>
      <c r="UUF4" s="74"/>
      <c r="UUG4" s="73"/>
      <c r="UUH4" s="74"/>
      <c r="UUI4" s="74"/>
      <c r="UUJ4" s="74"/>
      <c r="UUK4" s="74"/>
      <c r="UUL4" s="74"/>
      <c r="UUM4" s="73"/>
      <c r="UUN4" s="74"/>
      <c r="UUO4" s="74"/>
      <c r="UUP4" s="74"/>
      <c r="UUQ4" s="74"/>
      <c r="UUR4" s="74"/>
      <c r="UUS4" s="73"/>
      <c r="UUT4" s="74"/>
      <c r="UUU4" s="74"/>
      <c r="UUV4" s="74"/>
      <c r="UUW4" s="74"/>
      <c r="UUX4" s="74"/>
      <c r="UUY4" s="73"/>
      <c r="UUZ4" s="74"/>
      <c r="UVA4" s="74"/>
      <c r="UVB4" s="74"/>
      <c r="UVC4" s="74"/>
      <c r="UVD4" s="74"/>
      <c r="UVE4" s="73"/>
      <c r="UVF4" s="74"/>
      <c r="UVG4" s="74"/>
      <c r="UVH4" s="74"/>
      <c r="UVI4" s="74"/>
      <c r="UVJ4" s="74"/>
      <c r="UVK4" s="73"/>
      <c r="UVL4" s="74"/>
      <c r="UVM4" s="74"/>
      <c r="UVN4" s="74"/>
      <c r="UVO4" s="74"/>
      <c r="UVP4" s="74"/>
      <c r="UVQ4" s="73"/>
      <c r="UVR4" s="74"/>
      <c r="UVS4" s="74"/>
      <c r="UVT4" s="74"/>
      <c r="UVU4" s="74"/>
      <c r="UVV4" s="74"/>
      <c r="UVW4" s="73"/>
      <c r="UVX4" s="74"/>
      <c r="UVY4" s="74"/>
      <c r="UVZ4" s="74"/>
      <c r="UWA4" s="74"/>
      <c r="UWB4" s="74"/>
      <c r="UWC4" s="73"/>
      <c r="UWD4" s="74"/>
      <c r="UWE4" s="74"/>
      <c r="UWF4" s="74"/>
      <c r="UWG4" s="74"/>
      <c r="UWH4" s="74"/>
      <c r="UWI4" s="73"/>
      <c r="UWJ4" s="74"/>
      <c r="UWK4" s="74"/>
      <c r="UWL4" s="74"/>
      <c r="UWM4" s="74"/>
      <c r="UWN4" s="74"/>
      <c r="UWO4" s="73"/>
      <c r="UWP4" s="74"/>
      <c r="UWQ4" s="74"/>
      <c r="UWR4" s="74"/>
      <c r="UWS4" s="74"/>
      <c r="UWT4" s="74"/>
      <c r="UWU4" s="73"/>
      <c r="UWV4" s="74"/>
      <c r="UWW4" s="74"/>
      <c r="UWX4" s="74"/>
      <c r="UWY4" s="74"/>
      <c r="UWZ4" s="74"/>
      <c r="UXA4" s="73"/>
      <c r="UXB4" s="74"/>
      <c r="UXC4" s="74"/>
      <c r="UXD4" s="74"/>
      <c r="UXE4" s="74"/>
      <c r="UXF4" s="74"/>
      <c r="UXG4" s="73"/>
      <c r="UXH4" s="74"/>
      <c r="UXI4" s="74"/>
      <c r="UXJ4" s="74"/>
      <c r="UXK4" s="74"/>
      <c r="UXL4" s="74"/>
      <c r="UXM4" s="73"/>
      <c r="UXN4" s="74"/>
      <c r="UXO4" s="74"/>
      <c r="UXP4" s="74"/>
      <c r="UXQ4" s="74"/>
      <c r="UXR4" s="74"/>
      <c r="UXS4" s="73"/>
      <c r="UXT4" s="74"/>
      <c r="UXU4" s="74"/>
      <c r="UXV4" s="74"/>
      <c r="UXW4" s="74"/>
      <c r="UXX4" s="74"/>
      <c r="UXY4" s="73"/>
      <c r="UXZ4" s="74"/>
      <c r="UYA4" s="74"/>
      <c r="UYB4" s="74"/>
      <c r="UYC4" s="74"/>
      <c r="UYD4" s="74"/>
      <c r="UYE4" s="73"/>
      <c r="UYF4" s="74"/>
      <c r="UYG4" s="74"/>
      <c r="UYH4" s="74"/>
      <c r="UYI4" s="74"/>
      <c r="UYJ4" s="74"/>
      <c r="UYK4" s="73"/>
      <c r="UYL4" s="74"/>
      <c r="UYM4" s="74"/>
      <c r="UYN4" s="74"/>
      <c r="UYO4" s="74"/>
      <c r="UYP4" s="74"/>
      <c r="UYQ4" s="73"/>
      <c r="UYR4" s="74"/>
      <c r="UYS4" s="74"/>
      <c r="UYT4" s="74"/>
      <c r="UYU4" s="74"/>
      <c r="UYV4" s="74"/>
      <c r="UYW4" s="73"/>
      <c r="UYX4" s="74"/>
      <c r="UYY4" s="74"/>
      <c r="UYZ4" s="74"/>
      <c r="UZA4" s="74"/>
      <c r="UZB4" s="74"/>
      <c r="UZC4" s="73"/>
      <c r="UZD4" s="74"/>
      <c r="UZE4" s="74"/>
      <c r="UZF4" s="74"/>
      <c r="UZG4" s="74"/>
      <c r="UZH4" s="74"/>
      <c r="UZI4" s="73"/>
      <c r="UZJ4" s="74"/>
      <c r="UZK4" s="74"/>
      <c r="UZL4" s="74"/>
      <c r="UZM4" s="74"/>
      <c r="UZN4" s="74"/>
      <c r="UZO4" s="73"/>
      <c r="UZP4" s="74"/>
      <c r="UZQ4" s="74"/>
      <c r="UZR4" s="74"/>
      <c r="UZS4" s="74"/>
      <c r="UZT4" s="74"/>
      <c r="UZU4" s="73"/>
      <c r="UZV4" s="74"/>
      <c r="UZW4" s="74"/>
      <c r="UZX4" s="74"/>
      <c r="UZY4" s="74"/>
      <c r="UZZ4" s="74"/>
      <c r="VAA4" s="73"/>
      <c r="VAB4" s="74"/>
      <c r="VAC4" s="74"/>
      <c r="VAD4" s="74"/>
      <c r="VAE4" s="74"/>
      <c r="VAF4" s="74"/>
      <c r="VAG4" s="73"/>
      <c r="VAH4" s="74"/>
      <c r="VAI4" s="74"/>
      <c r="VAJ4" s="74"/>
      <c r="VAK4" s="74"/>
      <c r="VAL4" s="74"/>
      <c r="VAM4" s="73"/>
      <c r="VAN4" s="74"/>
      <c r="VAO4" s="74"/>
      <c r="VAP4" s="74"/>
      <c r="VAQ4" s="74"/>
      <c r="VAR4" s="74"/>
      <c r="VAS4" s="73"/>
      <c r="VAT4" s="74"/>
      <c r="VAU4" s="74"/>
      <c r="VAV4" s="74"/>
      <c r="VAW4" s="74"/>
      <c r="VAX4" s="74"/>
      <c r="VAY4" s="73"/>
      <c r="VAZ4" s="74"/>
      <c r="VBA4" s="74"/>
      <c r="VBB4" s="74"/>
      <c r="VBC4" s="74"/>
      <c r="VBD4" s="74"/>
      <c r="VBE4" s="73"/>
      <c r="VBF4" s="74"/>
      <c r="VBG4" s="74"/>
      <c r="VBH4" s="74"/>
      <c r="VBI4" s="74"/>
      <c r="VBJ4" s="74"/>
      <c r="VBK4" s="73"/>
      <c r="VBL4" s="74"/>
      <c r="VBM4" s="74"/>
      <c r="VBN4" s="74"/>
      <c r="VBO4" s="74"/>
      <c r="VBP4" s="74"/>
      <c r="VBQ4" s="73"/>
      <c r="VBR4" s="74"/>
      <c r="VBS4" s="74"/>
      <c r="VBT4" s="74"/>
      <c r="VBU4" s="74"/>
      <c r="VBV4" s="74"/>
      <c r="VBW4" s="73"/>
      <c r="VBX4" s="74"/>
      <c r="VBY4" s="74"/>
      <c r="VBZ4" s="74"/>
      <c r="VCA4" s="74"/>
      <c r="VCB4" s="74"/>
      <c r="VCC4" s="73"/>
      <c r="VCD4" s="74"/>
      <c r="VCE4" s="74"/>
      <c r="VCF4" s="74"/>
      <c r="VCG4" s="74"/>
      <c r="VCH4" s="74"/>
      <c r="VCI4" s="73"/>
      <c r="VCJ4" s="74"/>
      <c r="VCK4" s="74"/>
      <c r="VCL4" s="74"/>
      <c r="VCM4" s="74"/>
      <c r="VCN4" s="74"/>
      <c r="VCO4" s="73"/>
      <c r="VCP4" s="74"/>
      <c r="VCQ4" s="74"/>
      <c r="VCR4" s="74"/>
      <c r="VCS4" s="74"/>
      <c r="VCT4" s="74"/>
      <c r="VCU4" s="73"/>
      <c r="VCV4" s="74"/>
      <c r="VCW4" s="74"/>
      <c r="VCX4" s="74"/>
      <c r="VCY4" s="74"/>
      <c r="VCZ4" s="74"/>
      <c r="VDA4" s="73"/>
      <c r="VDB4" s="74"/>
      <c r="VDC4" s="74"/>
      <c r="VDD4" s="74"/>
      <c r="VDE4" s="74"/>
      <c r="VDF4" s="74"/>
      <c r="VDG4" s="73"/>
      <c r="VDH4" s="74"/>
      <c r="VDI4" s="74"/>
      <c r="VDJ4" s="74"/>
      <c r="VDK4" s="74"/>
      <c r="VDL4" s="74"/>
      <c r="VDM4" s="73"/>
      <c r="VDN4" s="74"/>
      <c r="VDO4" s="74"/>
      <c r="VDP4" s="74"/>
      <c r="VDQ4" s="74"/>
      <c r="VDR4" s="74"/>
      <c r="VDS4" s="73"/>
      <c r="VDT4" s="74"/>
      <c r="VDU4" s="74"/>
      <c r="VDV4" s="74"/>
      <c r="VDW4" s="74"/>
      <c r="VDX4" s="74"/>
      <c r="VDY4" s="73"/>
      <c r="VDZ4" s="74"/>
      <c r="VEA4" s="74"/>
      <c r="VEB4" s="74"/>
      <c r="VEC4" s="74"/>
      <c r="VED4" s="74"/>
      <c r="VEE4" s="73"/>
      <c r="VEF4" s="74"/>
      <c r="VEG4" s="74"/>
      <c r="VEH4" s="74"/>
      <c r="VEI4" s="74"/>
      <c r="VEJ4" s="74"/>
      <c r="VEK4" s="73"/>
      <c r="VEL4" s="74"/>
      <c r="VEM4" s="74"/>
      <c r="VEN4" s="74"/>
      <c r="VEO4" s="74"/>
      <c r="VEP4" s="74"/>
      <c r="VEQ4" s="73"/>
      <c r="VER4" s="74"/>
      <c r="VES4" s="74"/>
      <c r="VET4" s="74"/>
      <c r="VEU4" s="74"/>
      <c r="VEV4" s="74"/>
      <c r="VEW4" s="73"/>
      <c r="VEX4" s="74"/>
      <c r="VEY4" s="74"/>
      <c r="VEZ4" s="74"/>
      <c r="VFA4" s="74"/>
      <c r="VFB4" s="74"/>
      <c r="VFC4" s="73"/>
      <c r="VFD4" s="74"/>
      <c r="VFE4" s="74"/>
      <c r="VFF4" s="74"/>
      <c r="VFG4" s="74"/>
      <c r="VFH4" s="74"/>
      <c r="VFI4" s="73"/>
      <c r="VFJ4" s="74"/>
      <c r="VFK4" s="74"/>
      <c r="VFL4" s="74"/>
      <c r="VFM4" s="74"/>
      <c r="VFN4" s="74"/>
      <c r="VFO4" s="73"/>
      <c r="VFP4" s="74"/>
      <c r="VFQ4" s="74"/>
      <c r="VFR4" s="74"/>
      <c r="VFS4" s="74"/>
      <c r="VFT4" s="74"/>
      <c r="VFU4" s="73"/>
      <c r="VFV4" s="74"/>
      <c r="VFW4" s="74"/>
      <c r="VFX4" s="74"/>
      <c r="VFY4" s="74"/>
      <c r="VFZ4" s="74"/>
      <c r="VGA4" s="73"/>
      <c r="VGB4" s="74"/>
      <c r="VGC4" s="74"/>
      <c r="VGD4" s="74"/>
      <c r="VGE4" s="74"/>
      <c r="VGF4" s="74"/>
      <c r="VGG4" s="73"/>
      <c r="VGH4" s="74"/>
      <c r="VGI4" s="74"/>
      <c r="VGJ4" s="74"/>
      <c r="VGK4" s="74"/>
      <c r="VGL4" s="74"/>
      <c r="VGM4" s="73"/>
      <c r="VGN4" s="74"/>
      <c r="VGO4" s="74"/>
      <c r="VGP4" s="74"/>
      <c r="VGQ4" s="74"/>
      <c r="VGR4" s="74"/>
      <c r="VGS4" s="73"/>
      <c r="VGT4" s="74"/>
      <c r="VGU4" s="74"/>
      <c r="VGV4" s="74"/>
      <c r="VGW4" s="74"/>
      <c r="VGX4" s="74"/>
      <c r="VGY4" s="73"/>
      <c r="VGZ4" s="74"/>
      <c r="VHA4" s="74"/>
      <c r="VHB4" s="74"/>
      <c r="VHC4" s="74"/>
      <c r="VHD4" s="74"/>
      <c r="VHE4" s="73"/>
      <c r="VHF4" s="74"/>
      <c r="VHG4" s="74"/>
      <c r="VHH4" s="74"/>
      <c r="VHI4" s="74"/>
      <c r="VHJ4" s="74"/>
      <c r="VHK4" s="73"/>
      <c r="VHL4" s="74"/>
      <c r="VHM4" s="74"/>
      <c r="VHN4" s="74"/>
      <c r="VHO4" s="74"/>
      <c r="VHP4" s="74"/>
      <c r="VHQ4" s="73"/>
      <c r="VHR4" s="74"/>
      <c r="VHS4" s="74"/>
      <c r="VHT4" s="74"/>
      <c r="VHU4" s="74"/>
      <c r="VHV4" s="74"/>
      <c r="VHW4" s="73"/>
      <c r="VHX4" s="74"/>
      <c r="VHY4" s="74"/>
      <c r="VHZ4" s="74"/>
      <c r="VIA4" s="74"/>
      <c r="VIB4" s="74"/>
      <c r="VIC4" s="73"/>
      <c r="VID4" s="74"/>
      <c r="VIE4" s="74"/>
      <c r="VIF4" s="74"/>
      <c r="VIG4" s="74"/>
      <c r="VIH4" s="74"/>
      <c r="VII4" s="73"/>
      <c r="VIJ4" s="74"/>
      <c r="VIK4" s="74"/>
      <c r="VIL4" s="74"/>
      <c r="VIM4" s="74"/>
      <c r="VIN4" s="74"/>
      <c r="VIO4" s="73"/>
      <c r="VIP4" s="74"/>
      <c r="VIQ4" s="74"/>
      <c r="VIR4" s="74"/>
      <c r="VIS4" s="74"/>
      <c r="VIT4" s="74"/>
      <c r="VIU4" s="73"/>
      <c r="VIV4" s="74"/>
      <c r="VIW4" s="74"/>
      <c r="VIX4" s="74"/>
      <c r="VIY4" s="74"/>
      <c r="VIZ4" s="74"/>
      <c r="VJA4" s="73"/>
      <c r="VJB4" s="74"/>
      <c r="VJC4" s="74"/>
      <c r="VJD4" s="74"/>
      <c r="VJE4" s="74"/>
      <c r="VJF4" s="74"/>
      <c r="VJG4" s="73"/>
      <c r="VJH4" s="74"/>
      <c r="VJI4" s="74"/>
      <c r="VJJ4" s="74"/>
      <c r="VJK4" s="74"/>
      <c r="VJL4" s="74"/>
      <c r="VJM4" s="73"/>
      <c r="VJN4" s="74"/>
      <c r="VJO4" s="74"/>
      <c r="VJP4" s="74"/>
      <c r="VJQ4" s="74"/>
      <c r="VJR4" s="74"/>
      <c r="VJS4" s="73"/>
      <c r="VJT4" s="74"/>
      <c r="VJU4" s="74"/>
      <c r="VJV4" s="74"/>
      <c r="VJW4" s="74"/>
      <c r="VJX4" s="74"/>
      <c r="VJY4" s="73"/>
      <c r="VJZ4" s="74"/>
      <c r="VKA4" s="74"/>
      <c r="VKB4" s="74"/>
      <c r="VKC4" s="74"/>
      <c r="VKD4" s="74"/>
      <c r="VKE4" s="73"/>
      <c r="VKF4" s="74"/>
      <c r="VKG4" s="74"/>
      <c r="VKH4" s="74"/>
      <c r="VKI4" s="74"/>
      <c r="VKJ4" s="74"/>
      <c r="VKK4" s="73"/>
      <c r="VKL4" s="74"/>
      <c r="VKM4" s="74"/>
      <c r="VKN4" s="74"/>
      <c r="VKO4" s="74"/>
      <c r="VKP4" s="74"/>
      <c r="VKQ4" s="73"/>
      <c r="VKR4" s="74"/>
      <c r="VKS4" s="74"/>
      <c r="VKT4" s="74"/>
      <c r="VKU4" s="74"/>
      <c r="VKV4" s="74"/>
      <c r="VKW4" s="73"/>
      <c r="VKX4" s="74"/>
      <c r="VKY4" s="74"/>
      <c r="VKZ4" s="74"/>
      <c r="VLA4" s="74"/>
      <c r="VLB4" s="74"/>
      <c r="VLC4" s="73"/>
      <c r="VLD4" s="74"/>
      <c r="VLE4" s="74"/>
      <c r="VLF4" s="74"/>
      <c r="VLG4" s="74"/>
      <c r="VLH4" s="74"/>
      <c r="VLI4" s="73"/>
      <c r="VLJ4" s="74"/>
      <c r="VLK4" s="74"/>
      <c r="VLL4" s="74"/>
      <c r="VLM4" s="74"/>
      <c r="VLN4" s="74"/>
      <c r="VLO4" s="73"/>
      <c r="VLP4" s="74"/>
      <c r="VLQ4" s="74"/>
      <c r="VLR4" s="74"/>
      <c r="VLS4" s="74"/>
      <c r="VLT4" s="74"/>
      <c r="VLU4" s="73"/>
      <c r="VLV4" s="74"/>
      <c r="VLW4" s="74"/>
      <c r="VLX4" s="74"/>
      <c r="VLY4" s="74"/>
      <c r="VLZ4" s="74"/>
      <c r="VMA4" s="73"/>
      <c r="VMB4" s="74"/>
      <c r="VMC4" s="74"/>
      <c r="VMD4" s="74"/>
      <c r="VME4" s="74"/>
      <c r="VMF4" s="74"/>
      <c r="VMG4" s="73"/>
      <c r="VMH4" s="74"/>
      <c r="VMI4" s="74"/>
      <c r="VMJ4" s="74"/>
      <c r="VMK4" s="74"/>
      <c r="VML4" s="74"/>
      <c r="VMM4" s="73"/>
      <c r="VMN4" s="74"/>
      <c r="VMO4" s="74"/>
      <c r="VMP4" s="74"/>
      <c r="VMQ4" s="74"/>
      <c r="VMR4" s="74"/>
      <c r="VMS4" s="73"/>
      <c r="VMT4" s="74"/>
      <c r="VMU4" s="74"/>
      <c r="VMV4" s="74"/>
      <c r="VMW4" s="74"/>
      <c r="VMX4" s="74"/>
      <c r="VMY4" s="73"/>
      <c r="VMZ4" s="74"/>
      <c r="VNA4" s="74"/>
      <c r="VNB4" s="74"/>
      <c r="VNC4" s="74"/>
      <c r="VND4" s="74"/>
      <c r="VNE4" s="73"/>
      <c r="VNF4" s="74"/>
      <c r="VNG4" s="74"/>
      <c r="VNH4" s="74"/>
      <c r="VNI4" s="74"/>
      <c r="VNJ4" s="74"/>
      <c r="VNK4" s="73"/>
      <c r="VNL4" s="74"/>
      <c r="VNM4" s="74"/>
      <c r="VNN4" s="74"/>
      <c r="VNO4" s="74"/>
      <c r="VNP4" s="74"/>
      <c r="VNQ4" s="73"/>
      <c r="VNR4" s="74"/>
      <c r="VNS4" s="74"/>
      <c r="VNT4" s="74"/>
      <c r="VNU4" s="74"/>
      <c r="VNV4" s="74"/>
      <c r="VNW4" s="73"/>
      <c r="VNX4" s="74"/>
      <c r="VNY4" s="74"/>
      <c r="VNZ4" s="74"/>
      <c r="VOA4" s="74"/>
      <c r="VOB4" s="74"/>
      <c r="VOC4" s="73"/>
      <c r="VOD4" s="74"/>
      <c r="VOE4" s="74"/>
      <c r="VOF4" s="74"/>
      <c r="VOG4" s="74"/>
      <c r="VOH4" s="74"/>
      <c r="VOI4" s="73"/>
      <c r="VOJ4" s="74"/>
      <c r="VOK4" s="74"/>
      <c r="VOL4" s="74"/>
      <c r="VOM4" s="74"/>
      <c r="VON4" s="74"/>
      <c r="VOO4" s="73"/>
      <c r="VOP4" s="74"/>
      <c r="VOQ4" s="74"/>
      <c r="VOR4" s="74"/>
      <c r="VOS4" s="74"/>
      <c r="VOT4" s="74"/>
      <c r="VOU4" s="73"/>
      <c r="VOV4" s="74"/>
      <c r="VOW4" s="74"/>
      <c r="VOX4" s="74"/>
      <c r="VOY4" s="74"/>
      <c r="VOZ4" s="74"/>
      <c r="VPA4" s="73"/>
      <c r="VPB4" s="74"/>
      <c r="VPC4" s="74"/>
      <c r="VPD4" s="74"/>
      <c r="VPE4" s="74"/>
      <c r="VPF4" s="74"/>
      <c r="VPG4" s="73"/>
      <c r="VPH4" s="74"/>
      <c r="VPI4" s="74"/>
      <c r="VPJ4" s="74"/>
      <c r="VPK4" s="74"/>
      <c r="VPL4" s="74"/>
      <c r="VPM4" s="73"/>
      <c r="VPN4" s="74"/>
      <c r="VPO4" s="74"/>
      <c r="VPP4" s="74"/>
      <c r="VPQ4" s="74"/>
      <c r="VPR4" s="74"/>
      <c r="VPS4" s="73"/>
      <c r="VPT4" s="74"/>
      <c r="VPU4" s="74"/>
      <c r="VPV4" s="74"/>
      <c r="VPW4" s="74"/>
      <c r="VPX4" s="74"/>
      <c r="VPY4" s="73"/>
      <c r="VPZ4" s="74"/>
      <c r="VQA4" s="74"/>
      <c r="VQB4" s="74"/>
      <c r="VQC4" s="74"/>
      <c r="VQD4" s="74"/>
      <c r="VQE4" s="73"/>
      <c r="VQF4" s="74"/>
      <c r="VQG4" s="74"/>
      <c r="VQH4" s="74"/>
      <c r="VQI4" s="74"/>
      <c r="VQJ4" s="74"/>
      <c r="VQK4" s="73"/>
      <c r="VQL4" s="74"/>
      <c r="VQM4" s="74"/>
      <c r="VQN4" s="74"/>
      <c r="VQO4" s="74"/>
      <c r="VQP4" s="74"/>
      <c r="VQQ4" s="73"/>
      <c r="VQR4" s="74"/>
      <c r="VQS4" s="74"/>
      <c r="VQT4" s="74"/>
      <c r="VQU4" s="74"/>
      <c r="VQV4" s="74"/>
      <c r="VQW4" s="73"/>
      <c r="VQX4" s="74"/>
      <c r="VQY4" s="74"/>
      <c r="VQZ4" s="74"/>
      <c r="VRA4" s="74"/>
      <c r="VRB4" s="74"/>
      <c r="VRC4" s="73"/>
      <c r="VRD4" s="74"/>
      <c r="VRE4" s="74"/>
      <c r="VRF4" s="74"/>
      <c r="VRG4" s="74"/>
      <c r="VRH4" s="74"/>
      <c r="VRI4" s="73"/>
      <c r="VRJ4" s="74"/>
      <c r="VRK4" s="74"/>
      <c r="VRL4" s="74"/>
      <c r="VRM4" s="74"/>
      <c r="VRN4" s="74"/>
      <c r="VRO4" s="73"/>
      <c r="VRP4" s="74"/>
      <c r="VRQ4" s="74"/>
      <c r="VRR4" s="74"/>
      <c r="VRS4" s="74"/>
      <c r="VRT4" s="74"/>
      <c r="VRU4" s="73"/>
      <c r="VRV4" s="74"/>
      <c r="VRW4" s="74"/>
      <c r="VRX4" s="74"/>
      <c r="VRY4" s="74"/>
      <c r="VRZ4" s="74"/>
      <c r="VSA4" s="73"/>
      <c r="VSB4" s="74"/>
      <c r="VSC4" s="74"/>
      <c r="VSD4" s="74"/>
      <c r="VSE4" s="74"/>
      <c r="VSF4" s="74"/>
      <c r="VSG4" s="73"/>
      <c r="VSH4" s="74"/>
      <c r="VSI4" s="74"/>
      <c r="VSJ4" s="74"/>
      <c r="VSK4" s="74"/>
      <c r="VSL4" s="74"/>
      <c r="VSM4" s="73"/>
      <c r="VSN4" s="74"/>
      <c r="VSO4" s="74"/>
      <c r="VSP4" s="74"/>
      <c r="VSQ4" s="74"/>
      <c r="VSR4" s="74"/>
      <c r="VSS4" s="73"/>
      <c r="VST4" s="74"/>
      <c r="VSU4" s="74"/>
      <c r="VSV4" s="74"/>
      <c r="VSW4" s="74"/>
      <c r="VSX4" s="74"/>
      <c r="VSY4" s="73"/>
      <c r="VSZ4" s="74"/>
      <c r="VTA4" s="74"/>
      <c r="VTB4" s="74"/>
      <c r="VTC4" s="74"/>
      <c r="VTD4" s="74"/>
      <c r="VTE4" s="73"/>
      <c r="VTF4" s="74"/>
      <c r="VTG4" s="74"/>
      <c r="VTH4" s="74"/>
      <c r="VTI4" s="74"/>
      <c r="VTJ4" s="74"/>
      <c r="VTK4" s="73"/>
      <c r="VTL4" s="74"/>
      <c r="VTM4" s="74"/>
      <c r="VTN4" s="74"/>
      <c r="VTO4" s="74"/>
      <c r="VTP4" s="74"/>
      <c r="VTQ4" s="73"/>
      <c r="VTR4" s="74"/>
      <c r="VTS4" s="74"/>
      <c r="VTT4" s="74"/>
      <c r="VTU4" s="74"/>
      <c r="VTV4" s="74"/>
      <c r="VTW4" s="73"/>
      <c r="VTX4" s="74"/>
      <c r="VTY4" s="74"/>
      <c r="VTZ4" s="74"/>
      <c r="VUA4" s="74"/>
      <c r="VUB4" s="74"/>
      <c r="VUC4" s="73"/>
      <c r="VUD4" s="74"/>
      <c r="VUE4" s="74"/>
      <c r="VUF4" s="74"/>
      <c r="VUG4" s="74"/>
      <c r="VUH4" s="74"/>
      <c r="VUI4" s="73"/>
      <c r="VUJ4" s="74"/>
      <c r="VUK4" s="74"/>
      <c r="VUL4" s="74"/>
      <c r="VUM4" s="74"/>
      <c r="VUN4" s="74"/>
      <c r="VUO4" s="73"/>
      <c r="VUP4" s="74"/>
      <c r="VUQ4" s="74"/>
      <c r="VUR4" s="74"/>
      <c r="VUS4" s="74"/>
      <c r="VUT4" s="74"/>
      <c r="VUU4" s="73"/>
      <c r="VUV4" s="74"/>
      <c r="VUW4" s="74"/>
      <c r="VUX4" s="74"/>
      <c r="VUY4" s="74"/>
      <c r="VUZ4" s="74"/>
      <c r="VVA4" s="73"/>
      <c r="VVB4" s="74"/>
      <c r="VVC4" s="74"/>
      <c r="VVD4" s="74"/>
      <c r="VVE4" s="74"/>
      <c r="VVF4" s="74"/>
      <c r="VVG4" s="73"/>
      <c r="VVH4" s="74"/>
      <c r="VVI4" s="74"/>
      <c r="VVJ4" s="74"/>
      <c r="VVK4" s="74"/>
      <c r="VVL4" s="74"/>
      <c r="VVM4" s="73"/>
      <c r="VVN4" s="74"/>
      <c r="VVO4" s="74"/>
      <c r="VVP4" s="74"/>
      <c r="VVQ4" s="74"/>
      <c r="VVR4" s="74"/>
      <c r="VVS4" s="73"/>
      <c r="VVT4" s="74"/>
      <c r="VVU4" s="74"/>
      <c r="VVV4" s="74"/>
      <c r="VVW4" s="74"/>
      <c r="VVX4" s="74"/>
      <c r="VVY4" s="73"/>
      <c r="VVZ4" s="74"/>
      <c r="VWA4" s="74"/>
      <c r="VWB4" s="74"/>
      <c r="VWC4" s="74"/>
      <c r="VWD4" s="74"/>
      <c r="VWE4" s="73"/>
      <c r="VWF4" s="74"/>
      <c r="VWG4" s="74"/>
      <c r="VWH4" s="74"/>
      <c r="VWI4" s="74"/>
      <c r="VWJ4" s="74"/>
      <c r="VWK4" s="73"/>
      <c r="VWL4" s="74"/>
      <c r="VWM4" s="74"/>
      <c r="VWN4" s="74"/>
      <c r="VWO4" s="74"/>
      <c r="VWP4" s="74"/>
      <c r="VWQ4" s="73"/>
      <c r="VWR4" s="74"/>
      <c r="VWS4" s="74"/>
      <c r="VWT4" s="74"/>
      <c r="VWU4" s="74"/>
      <c r="VWV4" s="74"/>
      <c r="VWW4" s="73"/>
      <c r="VWX4" s="74"/>
      <c r="VWY4" s="74"/>
      <c r="VWZ4" s="74"/>
      <c r="VXA4" s="74"/>
      <c r="VXB4" s="74"/>
      <c r="VXC4" s="73"/>
      <c r="VXD4" s="74"/>
      <c r="VXE4" s="74"/>
      <c r="VXF4" s="74"/>
      <c r="VXG4" s="74"/>
      <c r="VXH4" s="74"/>
      <c r="VXI4" s="73"/>
      <c r="VXJ4" s="74"/>
      <c r="VXK4" s="74"/>
      <c r="VXL4" s="74"/>
      <c r="VXM4" s="74"/>
      <c r="VXN4" s="74"/>
      <c r="VXO4" s="73"/>
      <c r="VXP4" s="74"/>
      <c r="VXQ4" s="74"/>
      <c r="VXR4" s="74"/>
      <c r="VXS4" s="74"/>
      <c r="VXT4" s="74"/>
      <c r="VXU4" s="73"/>
      <c r="VXV4" s="74"/>
      <c r="VXW4" s="74"/>
      <c r="VXX4" s="74"/>
      <c r="VXY4" s="74"/>
      <c r="VXZ4" s="74"/>
      <c r="VYA4" s="73"/>
      <c r="VYB4" s="74"/>
      <c r="VYC4" s="74"/>
      <c r="VYD4" s="74"/>
      <c r="VYE4" s="74"/>
      <c r="VYF4" s="74"/>
      <c r="VYG4" s="73"/>
      <c r="VYH4" s="74"/>
      <c r="VYI4" s="74"/>
      <c r="VYJ4" s="74"/>
      <c r="VYK4" s="74"/>
      <c r="VYL4" s="74"/>
      <c r="VYM4" s="73"/>
      <c r="VYN4" s="74"/>
      <c r="VYO4" s="74"/>
      <c r="VYP4" s="74"/>
      <c r="VYQ4" s="74"/>
      <c r="VYR4" s="74"/>
      <c r="VYS4" s="73"/>
      <c r="VYT4" s="74"/>
      <c r="VYU4" s="74"/>
      <c r="VYV4" s="74"/>
      <c r="VYW4" s="74"/>
      <c r="VYX4" s="74"/>
      <c r="VYY4" s="73"/>
      <c r="VYZ4" s="74"/>
      <c r="VZA4" s="74"/>
      <c r="VZB4" s="74"/>
      <c r="VZC4" s="74"/>
      <c r="VZD4" s="74"/>
      <c r="VZE4" s="73"/>
      <c r="VZF4" s="74"/>
      <c r="VZG4" s="74"/>
      <c r="VZH4" s="74"/>
      <c r="VZI4" s="74"/>
      <c r="VZJ4" s="74"/>
      <c r="VZK4" s="73"/>
      <c r="VZL4" s="74"/>
      <c r="VZM4" s="74"/>
      <c r="VZN4" s="74"/>
      <c r="VZO4" s="74"/>
      <c r="VZP4" s="74"/>
      <c r="VZQ4" s="73"/>
      <c r="VZR4" s="74"/>
      <c r="VZS4" s="74"/>
      <c r="VZT4" s="74"/>
      <c r="VZU4" s="74"/>
      <c r="VZV4" s="74"/>
      <c r="VZW4" s="73"/>
      <c r="VZX4" s="74"/>
      <c r="VZY4" s="74"/>
      <c r="VZZ4" s="74"/>
      <c r="WAA4" s="74"/>
      <c r="WAB4" s="74"/>
      <c r="WAC4" s="73"/>
      <c r="WAD4" s="74"/>
      <c r="WAE4" s="74"/>
      <c r="WAF4" s="74"/>
      <c r="WAG4" s="74"/>
      <c r="WAH4" s="74"/>
      <c r="WAI4" s="73"/>
      <c r="WAJ4" s="74"/>
      <c r="WAK4" s="74"/>
      <c r="WAL4" s="74"/>
      <c r="WAM4" s="74"/>
      <c r="WAN4" s="74"/>
      <c r="WAO4" s="73"/>
      <c r="WAP4" s="74"/>
      <c r="WAQ4" s="74"/>
      <c r="WAR4" s="74"/>
      <c r="WAS4" s="74"/>
      <c r="WAT4" s="74"/>
      <c r="WAU4" s="73"/>
      <c r="WAV4" s="74"/>
      <c r="WAW4" s="74"/>
      <c r="WAX4" s="74"/>
      <c r="WAY4" s="74"/>
      <c r="WAZ4" s="74"/>
      <c r="WBA4" s="73"/>
      <c r="WBB4" s="74"/>
      <c r="WBC4" s="74"/>
      <c r="WBD4" s="74"/>
      <c r="WBE4" s="74"/>
      <c r="WBF4" s="74"/>
      <c r="WBG4" s="73"/>
      <c r="WBH4" s="74"/>
      <c r="WBI4" s="74"/>
      <c r="WBJ4" s="74"/>
      <c r="WBK4" s="74"/>
      <c r="WBL4" s="74"/>
      <c r="WBM4" s="73"/>
      <c r="WBN4" s="74"/>
      <c r="WBO4" s="74"/>
      <c r="WBP4" s="74"/>
      <c r="WBQ4" s="74"/>
      <c r="WBR4" s="74"/>
      <c r="WBS4" s="73"/>
      <c r="WBT4" s="74"/>
      <c r="WBU4" s="74"/>
      <c r="WBV4" s="74"/>
      <c r="WBW4" s="74"/>
      <c r="WBX4" s="74"/>
      <c r="WBY4" s="73"/>
      <c r="WBZ4" s="74"/>
      <c r="WCA4" s="74"/>
      <c r="WCB4" s="74"/>
      <c r="WCC4" s="74"/>
      <c r="WCD4" s="74"/>
      <c r="WCE4" s="73"/>
      <c r="WCF4" s="74"/>
      <c r="WCG4" s="74"/>
      <c r="WCH4" s="74"/>
      <c r="WCI4" s="74"/>
      <c r="WCJ4" s="74"/>
      <c r="WCK4" s="73"/>
      <c r="WCL4" s="74"/>
      <c r="WCM4" s="74"/>
      <c r="WCN4" s="74"/>
      <c r="WCO4" s="74"/>
      <c r="WCP4" s="74"/>
      <c r="WCQ4" s="73"/>
      <c r="WCR4" s="74"/>
      <c r="WCS4" s="74"/>
      <c r="WCT4" s="74"/>
      <c r="WCU4" s="74"/>
      <c r="WCV4" s="74"/>
      <c r="WCW4" s="73"/>
      <c r="WCX4" s="74"/>
      <c r="WCY4" s="74"/>
      <c r="WCZ4" s="74"/>
      <c r="WDA4" s="74"/>
      <c r="WDB4" s="74"/>
      <c r="WDC4" s="73"/>
      <c r="WDD4" s="74"/>
      <c r="WDE4" s="74"/>
      <c r="WDF4" s="74"/>
      <c r="WDG4" s="74"/>
      <c r="WDH4" s="74"/>
      <c r="WDI4" s="73"/>
      <c r="WDJ4" s="74"/>
      <c r="WDK4" s="74"/>
      <c r="WDL4" s="74"/>
      <c r="WDM4" s="74"/>
      <c r="WDN4" s="74"/>
      <c r="WDO4" s="73"/>
      <c r="WDP4" s="74"/>
      <c r="WDQ4" s="74"/>
      <c r="WDR4" s="74"/>
      <c r="WDS4" s="74"/>
      <c r="WDT4" s="74"/>
      <c r="WDU4" s="73"/>
      <c r="WDV4" s="74"/>
      <c r="WDW4" s="74"/>
      <c r="WDX4" s="74"/>
      <c r="WDY4" s="74"/>
      <c r="WDZ4" s="74"/>
      <c r="WEA4" s="73"/>
      <c r="WEB4" s="74"/>
      <c r="WEC4" s="74"/>
      <c r="WED4" s="74"/>
      <c r="WEE4" s="74"/>
      <c r="WEF4" s="74"/>
      <c r="WEG4" s="73"/>
      <c r="WEH4" s="74"/>
      <c r="WEI4" s="74"/>
      <c r="WEJ4" s="74"/>
      <c r="WEK4" s="74"/>
      <c r="WEL4" s="74"/>
      <c r="WEM4" s="73"/>
      <c r="WEN4" s="74"/>
      <c r="WEO4" s="74"/>
      <c r="WEP4" s="74"/>
      <c r="WEQ4" s="74"/>
      <c r="WER4" s="74"/>
      <c r="WES4" s="73"/>
      <c r="WET4" s="74"/>
      <c r="WEU4" s="74"/>
      <c r="WEV4" s="74"/>
      <c r="WEW4" s="74"/>
      <c r="WEX4" s="74"/>
      <c r="WEY4" s="73"/>
      <c r="WEZ4" s="74"/>
      <c r="WFA4" s="74"/>
      <c r="WFB4" s="74"/>
      <c r="WFC4" s="74"/>
      <c r="WFD4" s="74"/>
      <c r="WFE4" s="73"/>
      <c r="WFF4" s="74"/>
      <c r="WFG4" s="74"/>
      <c r="WFH4" s="74"/>
      <c r="WFI4" s="74"/>
      <c r="WFJ4" s="74"/>
      <c r="WFK4" s="73"/>
      <c r="WFL4" s="74"/>
      <c r="WFM4" s="74"/>
      <c r="WFN4" s="74"/>
      <c r="WFO4" s="74"/>
      <c r="WFP4" s="74"/>
      <c r="WFQ4" s="73"/>
      <c r="WFR4" s="74"/>
      <c r="WFS4" s="74"/>
      <c r="WFT4" s="74"/>
      <c r="WFU4" s="74"/>
      <c r="WFV4" s="74"/>
      <c r="WFW4" s="73"/>
      <c r="WFX4" s="74"/>
      <c r="WFY4" s="74"/>
      <c r="WFZ4" s="74"/>
      <c r="WGA4" s="74"/>
      <c r="WGB4" s="74"/>
      <c r="WGC4" s="73"/>
      <c r="WGD4" s="74"/>
      <c r="WGE4" s="74"/>
      <c r="WGF4" s="74"/>
      <c r="WGG4" s="74"/>
      <c r="WGH4" s="74"/>
      <c r="WGI4" s="73"/>
      <c r="WGJ4" s="74"/>
      <c r="WGK4" s="74"/>
      <c r="WGL4" s="74"/>
      <c r="WGM4" s="74"/>
      <c r="WGN4" s="74"/>
      <c r="WGO4" s="73"/>
      <c r="WGP4" s="74"/>
      <c r="WGQ4" s="74"/>
      <c r="WGR4" s="74"/>
      <c r="WGS4" s="74"/>
      <c r="WGT4" s="74"/>
      <c r="WGU4" s="73"/>
      <c r="WGV4" s="74"/>
      <c r="WGW4" s="74"/>
      <c r="WGX4" s="74"/>
      <c r="WGY4" s="74"/>
      <c r="WGZ4" s="74"/>
      <c r="WHA4" s="73"/>
      <c r="WHB4" s="74"/>
      <c r="WHC4" s="74"/>
      <c r="WHD4" s="74"/>
      <c r="WHE4" s="74"/>
      <c r="WHF4" s="74"/>
      <c r="WHG4" s="73"/>
      <c r="WHH4" s="74"/>
      <c r="WHI4" s="74"/>
      <c r="WHJ4" s="74"/>
      <c r="WHK4" s="74"/>
      <c r="WHL4" s="74"/>
      <c r="WHM4" s="73"/>
      <c r="WHN4" s="74"/>
      <c r="WHO4" s="74"/>
      <c r="WHP4" s="74"/>
      <c r="WHQ4" s="74"/>
      <c r="WHR4" s="74"/>
      <c r="WHS4" s="73"/>
      <c r="WHT4" s="74"/>
      <c r="WHU4" s="74"/>
      <c r="WHV4" s="74"/>
      <c r="WHW4" s="74"/>
      <c r="WHX4" s="74"/>
      <c r="WHY4" s="73"/>
      <c r="WHZ4" s="74"/>
      <c r="WIA4" s="74"/>
      <c r="WIB4" s="74"/>
      <c r="WIC4" s="74"/>
      <c r="WID4" s="74"/>
      <c r="WIE4" s="73"/>
      <c r="WIF4" s="74"/>
      <c r="WIG4" s="74"/>
      <c r="WIH4" s="74"/>
      <c r="WII4" s="74"/>
      <c r="WIJ4" s="74"/>
      <c r="WIK4" s="73"/>
      <c r="WIL4" s="74"/>
      <c r="WIM4" s="74"/>
      <c r="WIN4" s="74"/>
      <c r="WIO4" s="74"/>
      <c r="WIP4" s="74"/>
      <c r="WIQ4" s="73"/>
      <c r="WIR4" s="74"/>
      <c r="WIS4" s="74"/>
      <c r="WIT4" s="74"/>
      <c r="WIU4" s="74"/>
      <c r="WIV4" s="74"/>
      <c r="WIW4" s="73"/>
      <c r="WIX4" s="74"/>
      <c r="WIY4" s="74"/>
      <c r="WIZ4" s="74"/>
      <c r="WJA4" s="74"/>
      <c r="WJB4" s="74"/>
      <c r="WJC4" s="73"/>
      <c r="WJD4" s="74"/>
      <c r="WJE4" s="74"/>
      <c r="WJF4" s="74"/>
      <c r="WJG4" s="74"/>
      <c r="WJH4" s="74"/>
      <c r="WJI4" s="73"/>
      <c r="WJJ4" s="74"/>
      <c r="WJK4" s="74"/>
      <c r="WJL4" s="74"/>
      <c r="WJM4" s="74"/>
      <c r="WJN4" s="74"/>
      <c r="WJO4" s="73"/>
      <c r="WJP4" s="74"/>
      <c r="WJQ4" s="74"/>
      <c r="WJR4" s="74"/>
      <c r="WJS4" s="74"/>
      <c r="WJT4" s="74"/>
      <c r="WJU4" s="73"/>
      <c r="WJV4" s="74"/>
      <c r="WJW4" s="74"/>
      <c r="WJX4" s="74"/>
      <c r="WJY4" s="74"/>
      <c r="WJZ4" s="74"/>
      <c r="WKA4" s="73"/>
      <c r="WKB4" s="74"/>
      <c r="WKC4" s="74"/>
      <c r="WKD4" s="74"/>
      <c r="WKE4" s="74"/>
      <c r="WKF4" s="74"/>
      <c r="WKG4" s="73"/>
      <c r="WKH4" s="74"/>
      <c r="WKI4" s="74"/>
      <c r="WKJ4" s="74"/>
      <c r="WKK4" s="74"/>
      <c r="WKL4" s="74"/>
      <c r="WKM4" s="73"/>
      <c r="WKN4" s="74"/>
      <c r="WKO4" s="74"/>
      <c r="WKP4" s="74"/>
      <c r="WKQ4" s="74"/>
      <c r="WKR4" s="74"/>
      <c r="WKS4" s="73"/>
      <c r="WKT4" s="74"/>
      <c r="WKU4" s="74"/>
      <c r="WKV4" s="74"/>
      <c r="WKW4" s="74"/>
      <c r="WKX4" s="74"/>
      <c r="WKY4" s="73"/>
      <c r="WKZ4" s="74"/>
      <c r="WLA4" s="74"/>
      <c r="WLB4" s="74"/>
      <c r="WLC4" s="74"/>
      <c r="WLD4" s="74"/>
      <c r="WLE4" s="73"/>
      <c r="WLF4" s="74"/>
      <c r="WLG4" s="74"/>
      <c r="WLH4" s="74"/>
      <c r="WLI4" s="74"/>
      <c r="WLJ4" s="74"/>
      <c r="WLK4" s="73"/>
      <c r="WLL4" s="74"/>
      <c r="WLM4" s="74"/>
      <c r="WLN4" s="74"/>
      <c r="WLO4" s="74"/>
      <c r="WLP4" s="74"/>
      <c r="WLQ4" s="73"/>
      <c r="WLR4" s="74"/>
      <c r="WLS4" s="74"/>
      <c r="WLT4" s="74"/>
      <c r="WLU4" s="74"/>
      <c r="WLV4" s="74"/>
      <c r="WLW4" s="73"/>
      <c r="WLX4" s="74"/>
      <c r="WLY4" s="74"/>
      <c r="WLZ4" s="74"/>
      <c r="WMA4" s="74"/>
      <c r="WMB4" s="74"/>
      <c r="WMC4" s="73"/>
      <c r="WMD4" s="74"/>
      <c r="WME4" s="74"/>
      <c r="WMF4" s="74"/>
      <c r="WMG4" s="74"/>
      <c r="WMH4" s="74"/>
      <c r="WMI4" s="73"/>
      <c r="WMJ4" s="74"/>
      <c r="WMK4" s="74"/>
      <c r="WML4" s="74"/>
      <c r="WMM4" s="74"/>
      <c r="WMN4" s="74"/>
      <c r="WMO4" s="73"/>
      <c r="WMP4" s="74"/>
      <c r="WMQ4" s="74"/>
      <c r="WMR4" s="74"/>
      <c r="WMS4" s="74"/>
      <c r="WMT4" s="74"/>
      <c r="WMU4" s="73"/>
      <c r="WMV4" s="74"/>
      <c r="WMW4" s="74"/>
      <c r="WMX4" s="74"/>
      <c r="WMY4" s="74"/>
      <c r="WMZ4" s="74"/>
      <c r="WNA4" s="73"/>
      <c r="WNB4" s="74"/>
      <c r="WNC4" s="74"/>
      <c r="WND4" s="74"/>
      <c r="WNE4" s="74"/>
      <c r="WNF4" s="74"/>
      <c r="WNG4" s="73"/>
      <c r="WNH4" s="74"/>
      <c r="WNI4" s="74"/>
      <c r="WNJ4" s="74"/>
      <c r="WNK4" s="74"/>
      <c r="WNL4" s="74"/>
      <c r="WNM4" s="73"/>
      <c r="WNN4" s="74"/>
      <c r="WNO4" s="74"/>
      <c r="WNP4" s="74"/>
      <c r="WNQ4" s="74"/>
      <c r="WNR4" s="74"/>
      <c r="WNS4" s="73"/>
      <c r="WNT4" s="74"/>
      <c r="WNU4" s="74"/>
      <c r="WNV4" s="74"/>
      <c r="WNW4" s="74"/>
      <c r="WNX4" s="74"/>
      <c r="WNY4" s="73"/>
      <c r="WNZ4" s="74"/>
      <c r="WOA4" s="74"/>
      <c r="WOB4" s="74"/>
      <c r="WOC4" s="74"/>
      <c r="WOD4" s="74"/>
      <c r="WOE4" s="73"/>
      <c r="WOF4" s="74"/>
      <c r="WOG4" s="74"/>
      <c r="WOH4" s="74"/>
      <c r="WOI4" s="74"/>
      <c r="WOJ4" s="74"/>
      <c r="WOK4" s="73"/>
      <c r="WOL4" s="74"/>
      <c r="WOM4" s="74"/>
      <c r="WON4" s="74"/>
      <c r="WOO4" s="74"/>
      <c r="WOP4" s="74"/>
      <c r="WOQ4" s="73"/>
      <c r="WOR4" s="74"/>
      <c r="WOS4" s="74"/>
      <c r="WOT4" s="74"/>
      <c r="WOU4" s="74"/>
      <c r="WOV4" s="74"/>
      <c r="WOW4" s="73"/>
      <c r="WOX4" s="74"/>
      <c r="WOY4" s="74"/>
      <c r="WOZ4" s="74"/>
      <c r="WPA4" s="74"/>
      <c r="WPB4" s="74"/>
      <c r="WPC4" s="73"/>
      <c r="WPD4" s="74"/>
      <c r="WPE4" s="74"/>
      <c r="WPF4" s="74"/>
      <c r="WPG4" s="74"/>
      <c r="WPH4" s="74"/>
      <c r="WPI4" s="73"/>
      <c r="WPJ4" s="74"/>
      <c r="WPK4" s="74"/>
      <c r="WPL4" s="74"/>
      <c r="WPM4" s="74"/>
      <c r="WPN4" s="74"/>
      <c r="WPO4" s="73"/>
      <c r="WPP4" s="74"/>
      <c r="WPQ4" s="74"/>
      <c r="WPR4" s="74"/>
      <c r="WPS4" s="74"/>
      <c r="WPT4" s="74"/>
      <c r="WPU4" s="73"/>
      <c r="WPV4" s="74"/>
      <c r="WPW4" s="74"/>
      <c r="WPX4" s="74"/>
      <c r="WPY4" s="74"/>
      <c r="WPZ4" s="74"/>
      <c r="WQA4" s="73"/>
      <c r="WQB4" s="74"/>
      <c r="WQC4" s="74"/>
      <c r="WQD4" s="74"/>
      <c r="WQE4" s="74"/>
      <c r="WQF4" s="74"/>
      <c r="WQG4" s="73"/>
      <c r="WQH4" s="74"/>
      <c r="WQI4" s="74"/>
      <c r="WQJ4" s="74"/>
      <c r="WQK4" s="74"/>
      <c r="WQL4" s="74"/>
      <c r="WQM4" s="73"/>
      <c r="WQN4" s="74"/>
      <c r="WQO4" s="74"/>
      <c r="WQP4" s="74"/>
      <c r="WQQ4" s="74"/>
      <c r="WQR4" s="74"/>
      <c r="WQS4" s="73"/>
      <c r="WQT4" s="74"/>
      <c r="WQU4" s="74"/>
      <c r="WQV4" s="74"/>
      <c r="WQW4" s="74"/>
      <c r="WQX4" s="74"/>
      <c r="WQY4" s="73"/>
      <c r="WQZ4" s="74"/>
      <c r="WRA4" s="74"/>
      <c r="WRB4" s="74"/>
      <c r="WRC4" s="74"/>
      <c r="WRD4" s="74"/>
      <c r="WRE4" s="73"/>
      <c r="WRF4" s="74"/>
      <c r="WRG4" s="74"/>
      <c r="WRH4" s="74"/>
      <c r="WRI4" s="74"/>
      <c r="WRJ4" s="74"/>
      <c r="WRK4" s="73"/>
      <c r="WRL4" s="74"/>
      <c r="WRM4" s="74"/>
      <c r="WRN4" s="74"/>
      <c r="WRO4" s="74"/>
      <c r="WRP4" s="74"/>
      <c r="WRQ4" s="73"/>
      <c r="WRR4" s="74"/>
      <c r="WRS4" s="74"/>
      <c r="WRT4" s="74"/>
      <c r="WRU4" s="74"/>
      <c r="WRV4" s="74"/>
      <c r="WRW4" s="73"/>
      <c r="WRX4" s="74"/>
      <c r="WRY4" s="74"/>
      <c r="WRZ4" s="74"/>
      <c r="WSA4" s="74"/>
      <c r="WSB4" s="74"/>
      <c r="WSC4" s="73"/>
      <c r="WSD4" s="74"/>
      <c r="WSE4" s="74"/>
      <c r="WSF4" s="74"/>
      <c r="WSG4" s="74"/>
      <c r="WSH4" s="74"/>
      <c r="WSI4" s="73"/>
      <c r="WSJ4" s="74"/>
      <c r="WSK4" s="74"/>
      <c r="WSL4" s="74"/>
      <c r="WSM4" s="74"/>
      <c r="WSN4" s="74"/>
      <c r="WSO4" s="73"/>
      <c r="WSP4" s="74"/>
      <c r="WSQ4" s="74"/>
      <c r="WSR4" s="74"/>
      <c r="WSS4" s="74"/>
      <c r="WST4" s="74"/>
      <c r="WSU4" s="73"/>
      <c r="WSV4" s="74"/>
      <c r="WSW4" s="74"/>
      <c r="WSX4" s="74"/>
      <c r="WSY4" s="74"/>
      <c r="WSZ4" s="74"/>
      <c r="WTA4" s="73"/>
      <c r="WTB4" s="74"/>
      <c r="WTC4" s="74"/>
      <c r="WTD4" s="74"/>
      <c r="WTE4" s="74"/>
      <c r="WTF4" s="74"/>
      <c r="WTG4" s="73"/>
      <c r="WTH4" s="74"/>
      <c r="WTI4" s="74"/>
      <c r="WTJ4" s="74"/>
      <c r="WTK4" s="74"/>
      <c r="WTL4" s="74"/>
      <c r="WTM4" s="73"/>
      <c r="WTN4" s="74"/>
      <c r="WTO4" s="74"/>
      <c r="WTP4" s="74"/>
      <c r="WTQ4" s="74"/>
      <c r="WTR4" s="74"/>
      <c r="WTS4" s="73"/>
      <c r="WTT4" s="74"/>
      <c r="WTU4" s="74"/>
      <c r="WTV4" s="74"/>
      <c r="WTW4" s="74"/>
      <c r="WTX4" s="74"/>
      <c r="WTY4" s="73"/>
      <c r="WTZ4" s="74"/>
      <c r="WUA4" s="74"/>
      <c r="WUB4" s="74"/>
      <c r="WUC4" s="74"/>
      <c r="WUD4" s="74"/>
      <c r="WUE4" s="73"/>
      <c r="WUF4" s="74"/>
      <c r="WUG4" s="74"/>
      <c r="WUH4" s="74"/>
      <c r="WUI4" s="74"/>
      <c r="WUJ4" s="74"/>
      <c r="WUK4" s="73"/>
      <c r="WUL4" s="74"/>
      <c r="WUM4" s="74"/>
      <c r="WUN4" s="74"/>
      <c r="WUO4" s="74"/>
      <c r="WUP4" s="74"/>
      <c r="WUQ4" s="73"/>
      <c r="WUR4" s="74"/>
      <c r="WUS4" s="74"/>
      <c r="WUT4" s="74"/>
      <c r="WUU4" s="74"/>
      <c r="WUV4" s="74"/>
      <c r="WUW4" s="73"/>
      <c r="WUX4" s="74"/>
      <c r="WUY4" s="74"/>
      <c r="WUZ4" s="74"/>
      <c r="WVA4" s="74"/>
      <c r="WVB4" s="74"/>
      <c r="WVC4" s="73"/>
      <c r="WVD4" s="74"/>
      <c r="WVE4" s="74"/>
      <c r="WVF4" s="74"/>
      <c r="WVG4" s="74"/>
      <c r="WVH4" s="74"/>
      <c r="WVI4" s="73"/>
      <c r="WVJ4" s="74"/>
      <c r="WVK4" s="74"/>
      <c r="WVL4" s="74"/>
      <c r="WVM4" s="74"/>
      <c r="WVN4" s="74"/>
      <c r="WVO4" s="73"/>
      <c r="WVP4" s="74"/>
      <c r="WVQ4" s="74"/>
      <c r="WVR4" s="74"/>
      <c r="WVS4" s="74"/>
      <c r="WVT4" s="74"/>
      <c r="WVU4" s="73"/>
      <c r="WVV4" s="74"/>
      <c r="WVW4" s="74"/>
      <c r="WVX4" s="74"/>
      <c r="WVY4" s="74"/>
      <c r="WVZ4" s="74"/>
      <c r="WWA4" s="73"/>
      <c r="WWB4" s="74"/>
      <c r="WWC4" s="74"/>
      <c r="WWD4" s="74"/>
      <c r="WWE4" s="74"/>
      <c r="WWF4" s="74"/>
      <c r="WWG4" s="73"/>
      <c r="WWH4" s="74"/>
      <c r="WWI4" s="74"/>
      <c r="WWJ4" s="74"/>
      <c r="WWK4" s="74"/>
      <c r="WWL4" s="74"/>
      <c r="WWM4" s="73"/>
      <c r="WWN4" s="74"/>
      <c r="WWO4" s="74"/>
      <c r="WWP4" s="74"/>
      <c r="WWQ4" s="74"/>
      <c r="WWR4" s="74"/>
      <c r="WWS4" s="73"/>
      <c r="WWT4" s="74"/>
      <c r="WWU4" s="74"/>
      <c r="WWV4" s="74"/>
      <c r="WWW4" s="74"/>
      <c r="WWX4" s="74"/>
      <c r="WWY4" s="73"/>
      <c r="WWZ4" s="74"/>
      <c r="WXA4" s="74"/>
      <c r="WXB4" s="74"/>
      <c r="WXC4" s="74"/>
      <c r="WXD4" s="74"/>
      <c r="WXE4" s="73"/>
      <c r="WXF4" s="74"/>
      <c r="WXG4" s="74"/>
      <c r="WXH4" s="74"/>
      <c r="WXI4" s="74"/>
      <c r="WXJ4" s="74"/>
      <c r="WXK4" s="73"/>
      <c r="WXL4" s="74"/>
      <c r="WXM4" s="74"/>
      <c r="WXN4" s="74"/>
      <c r="WXO4" s="74"/>
      <c r="WXP4" s="74"/>
      <c r="WXQ4" s="73"/>
      <c r="WXR4" s="74"/>
      <c r="WXS4" s="74"/>
      <c r="WXT4" s="74"/>
      <c r="WXU4" s="74"/>
      <c r="WXV4" s="74"/>
      <c r="WXW4" s="73"/>
      <c r="WXX4" s="74"/>
      <c r="WXY4" s="74"/>
      <c r="WXZ4" s="74"/>
      <c r="WYA4" s="74"/>
      <c r="WYB4" s="74"/>
      <c r="WYC4" s="73"/>
      <c r="WYD4" s="74"/>
      <c r="WYE4" s="74"/>
      <c r="WYF4" s="74"/>
      <c r="WYG4" s="74"/>
      <c r="WYH4" s="74"/>
      <c r="WYI4" s="73"/>
      <c r="WYJ4" s="74"/>
      <c r="WYK4" s="74"/>
      <c r="WYL4" s="74"/>
      <c r="WYM4" s="74"/>
      <c r="WYN4" s="74"/>
      <c r="WYO4" s="73"/>
      <c r="WYP4" s="74"/>
      <c r="WYQ4" s="74"/>
      <c r="WYR4" s="74"/>
      <c r="WYS4" s="74"/>
      <c r="WYT4" s="74"/>
      <c r="WYU4" s="73"/>
      <c r="WYV4" s="74"/>
      <c r="WYW4" s="74"/>
      <c r="WYX4" s="74"/>
      <c r="WYY4" s="74"/>
      <c r="WYZ4" s="74"/>
      <c r="WZA4" s="73"/>
      <c r="WZB4" s="74"/>
      <c r="WZC4" s="74"/>
      <c r="WZD4" s="74"/>
      <c r="WZE4" s="74"/>
      <c r="WZF4" s="74"/>
      <c r="WZG4" s="73"/>
      <c r="WZH4" s="74"/>
      <c r="WZI4" s="74"/>
      <c r="WZJ4" s="74"/>
      <c r="WZK4" s="74"/>
      <c r="WZL4" s="74"/>
      <c r="WZM4" s="73"/>
      <c r="WZN4" s="74"/>
      <c r="WZO4" s="74"/>
      <c r="WZP4" s="74"/>
      <c r="WZQ4" s="74"/>
      <c r="WZR4" s="74"/>
      <c r="WZS4" s="73"/>
      <c r="WZT4" s="74"/>
      <c r="WZU4" s="74"/>
      <c r="WZV4" s="74"/>
      <c r="WZW4" s="74"/>
      <c r="WZX4" s="74"/>
      <c r="WZY4" s="73"/>
      <c r="WZZ4" s="74"/>
      <c r="XAA4" s="74"/>
      <c r="XAB4" s="74"/>
      <c r="XAC4" s="74"/>
      <c r="XAD4" s="74"/>
      <c r="XAE4" s="73"/>
      <c r="XAF4" s="74"/>
      <c r="XAG4" s="74"/>
      <c r="XAH4" s="74"/>
      <c r="XAI4" s="74"/>
      <c r="XAJ4" s="74"/>
      <c r="XAK4" s="73"/>
      <c r="XAL4" s="74"/>
      <c r="XAM4" s="74"/>
      <c r="XAN4" s="74"/>
      <c r="XAO4" s="74"/>
      <c r="XAP4" s="74"/>
      <c r="XAQ4" s="73"/>
      <c r="XAR4" s="74"/>
      <c r="XAS4" s="74"/>
      <c r="XAT4" s="74"/>
      <c r="XAU4" s="74"/>
      <c r="XAV4" s="74"/>
      <c r="XAW4" s="73"/>
      <c r="XAX4" s="74"/>
      <c r="XAY4" s="74"/>
      <c r="XAZ4" s="74"/>
      <c r="XBA4" s="74"/>
      <c r="XBB4" s="74"/>
      <c r="XBC4" s="73"/>
      <c r="XBD4" s="74"/>
      <c r="XBE4" s="74"/>
      <c r="XBF4" s="74"/>
      <c r="XBG4" s="74"/>
      <c r="XBH4" s="74"/>
      <c r="XBI4" s="73"/>
      <c r="XBJ4" s="74"/>
      <c r="XBK4" s="74"/>
      <c r="XBL4" s="74"/>
      <c r="XBM4" s="74"/>
      <c r="XBN4" s="74"/>
      <c r="XBO4" s="73"/>
      <c r="XBP4" s="74"/>
      <c r="XBQ4" s="74"/>
      <c r="XBR4" s="74"/>
      <c r="XBS4" s="74"/>
      <c r="XBT4" s="74"/>
      <c r="XBU4" s="73"/>
      <c r="XBV4" s="74"/>
      <c r="XBW4" s="74"/>
      <c r="XBX4" s="74"/>
      <c r="XBY4" s="74"/>
      <c r="XBZ4" s="74"/>
      <c r="XCA4" s="73"/>
      <c r="XCB4" s="74"/>
      <c r="XCC4" s="74"/>
      <c r="XCD4" s="74"/>
      <c r="XCE4" s="74"/>
      <c r="XCF4" s="74"/>
      <c r="XCG4" s="73"/>
      <c r="XCH4" s="74"/>
      <c r="XCI4" s="74"/>
      <c r="XCJ4" s="74"/>
      <c r="XCK4" s="74"/>
      <c r="XCL4" s="74"/>
      <c r="XCM4" s="73"/>
      <c r="XCN4" s="74"/>
      <c r="XCO4" s="74"/>
      <c r="XCP4" s="74"/>
      <c r="XCQ4" s="74"/>
      <c r="XCR4" s="74"/>
      <c r="XCS4" s="73"/>
      <c r="XCT4" s="74"/>
      <c r="XCU4" s="74"/>
      <c r="XCV4" s="74"/>
      <c r="XCW4" s="74"/>
      <c r="XCX4" s="74"/>
      <c r="XCY4" s="73"/>
      <c r="XCZ4" s="74"/>
      <c r="XDA4" s="74"/>
      <c r="XDB4" s="74"/>
      <c r="XDC4" s="74"/>
      <c r="XDD4" s="74"/>
      <c r="XDE4" s="73"/>
      <c r="XDF4" s="74"/>
      <c r="XDG4" s="74"/>
      <c r="XDH4" s="74"/>
      <c r="XDI4" s="74"/>
      <c r="XDJ4" s="74"/>
      <c r="XDK4" s="73"/>
      <c r="XDL4" s="74"/>
      <c r="XDM4" s="74"/>
      <c r="XDN4" s="74"/>
      <c r="XDO4" s="74"/>
      <c r="XDP4" s="74"/>
      <c r="XDQ4" s="73"/>
      <c r="XDR4" s="74"/>
      <c r="XDS4" s="74"/>
      <c r="XDT4" s="74"/>
      <c r="XDU4" s="74"/>
      <c r="XDV4" s="74"/>
      <c r="XDW4" s="73"/>
      <c r="XDX4" s="74"/>
      <c r="XDY4" s="74"/>
      <c r="XDZ4" s="74"/>
      <c r="XEA4" s="74"/>
      <c r="XEB4" s="74"/>
      <c r="XEC4" s="73"/>
      <c r="XED4" s="74"/>
      <c r="XEE4" s="74"/>
      <c r="XEF4" s="74"/>
      <c r="XEG4" s="74"/>
      <c r="XEH4" s="74"/>
      <c r="XEI4" s="73"/>
      <c r="XEJ4" s="74"/>
      <c r="XEK4" s="74"/>
      <c r="XEL4" s="74"/>
      <c r="XEM4" s="74"/>
      <c r="XEN4" s="74"/>
      <c r="XEO4" s="73"/>
      <c r="XEP4" s="74"/>
      <c r="XEQ4" s="74"/>
      <c r="XER4" s="74"/>
      <c r="XES4" s="74"/>
      <c r="XET4" s="74"/>
      <c r="XEU4" s="73"/>
      <c r="XEV4" s="74"/>
      <c r="XEW4" s="74"/>
      <c r="XEX4" s="74"/>
      <c r="XEY4" s="74"/>
      <c r="XEZ4" s="74"/>
      <c r="XFA4" s="73"/>
      <c r="XFB4" s="74"/>
      <c r="XFC4" s="74"/>
      <c r="XFD4" s="74"/>
    </row>
    <row r="5" spans="1:16384" s="1" customFormat="1" ht="15" customHeight="1" x14ac:dyDescent="0.25">
      <c r="A5" s="3"/>
      <c r="B5" s="4"/>
      <c r="C5" s="5"/>
      <c r="D5" s="6"/>
      <c r="E5" s="6"/>
      <c r="F5" s="6"/>
      <c r="M5" s="2"/>
    </row>
    <row r="6" spans="1:16384" s="1" customFormat="1" ht="25.5" customHeight="1" x14ac:dyDescent="0.25">
      <c r="A6" s="75" t="s">
        <v>4</v>
      </c>
      <c r="B6" s="76"/>
      <c r="C6" s="76"/>
      <c r="D6" s="77"/>
      <c r="E6" s="74"/>
      <c r="F6" s="74"/>
      <c r="M6" s="2"/>
    </row>
    <row r="7" spans="1:16384" s="7" customFormat="1" ht="21.75" customHeight="1" x14ac:dyDescent="0.25">
      <c r="A7" s="78" t="s">
        <v>364</v>
      </c>
      <c r="B7" s="78"/>
      <c r="C7" s="78"/>
      <c r="D7" s="78"/>
      <c r="E7" s="74"/>
      <c r="F7" s="74"/>
      <c r="M7" s="8"/>
    </row>
    <row r="8" spans="1:16384" s="7" customFormat="1" ht="25.5" customHeight="1" x14ac:dyDescent="0.25">
      <c r="A8" s="78"/>
      <c r="B8" s="78"/>
      <c r="C8" s="78"/>
      <c r="D8" s="78"/>
      <c r="E8" s="74"/>
      <c r="F8" s="74"/>
      <c r="M8" s="8"/>
    </row>
    <row r="9" spans="1:16384" s="7" customFormat="1" ht="58.5" customHeight="1" x14ac:dyDescent="0.25">
      <c r="A9" s="79"/>
      <c r="B9" s="79"/>
      <c r="C9" s="79"/>
      <c r="D9" s="79"/>
      <c r="E9" s="80"/>
      <c r="F9" s="80"/>
      <c r="M9" s="8"/>
    </row>
    <row r="10" spans="1:16384" s="7" customFormat="1" ht="65.25" customHeight="1" x14ac:dyDescent="0.25">
      <c r="A10" s="9" t="s">
        <v>5</v>
      </c>
      <c r="B10" s="9" t="s">
        <v>6</v>
      </c>
      <c r="C10" s="9" t="s">
        <v>7</v>
      </c>
      <c r="D10" s="10" t="s">
        <v>8</v>
      </c>
      <c r="E10" s="10" t="s">
        <v>9</v>
      </c>
      <c r="F10" s="10" t="s">
        <v>10</v>
      </c>
      <c r="M10" s="8"/>
    </row>
    <row r="11" spans="1:16384" s="7" customFormat="1" ht="18" customHeight="1" x14ac:dyDescent="0.25">
      <c r="A11" s="9">
        <v>1</v>
      </c>
      <c r="B11" s="9">
        <v>2</v>
      </c>
      <c r="C11" s="9">
        <v>3</v>
      </c>
      <c r="D11" s="11">
        <v>4</v>
      </c>
      <c r="E11" s="11">
        <v>5</v>
      </c>
      <c r="F11" s="11">
        <v>6</v>
      </c>
      <c r="M11" s="8"/>
    </row>
    <row r="12" spans="1:16384" s="12" customFormat="1" ht="27" customHeight="1" x14ac:dyDescent="0.25">
      <c r="A12" s="58" t="s">
        <v>11</v>
      </c>
      <c r="B12" s="65"/>
      <c r="C12" s="65"/>
      <c r="D12" s="65"/>
      <c r="E12" s="49"/>
      <c r="F12" s="49"/>
      <c r="M12" s="13"/>
    </row>
    <row r="13" spans="1:16384" s="12" customFormat="1" ht="53.25" customHeight="1" x14ac:dyDescent="0.25">
      <c r="A13" s="60">
        <v>1</v>
      </c>
      <c r="B13" s="62" t="s">
        <v>12</v>
      </c>
      <c r="C13" s="14" t="s">
        <v>13</v>
      </c>
      <c r="D13" s="15"/>
      <c r="E13" s="15">
        <f>2594.83608*1000</f>
        <v>2594836.08</v>
      </c>
      <c r="F13" s="15"/>
      <c r="M13" s="13"/>
    </row>
    <row r="14" spans="1:16384" s="12" customFormat="1" ht="54.75" customHeight="1" x14ac:dyDescent="0.25">
      <c r="A14" s="66"/>
      <c r="B14" s="64"/>
      <c r="C14" s="14" t="s">
        <v>14</v>
      </c>
      <c r="D14" s="15"/>
      <c r="E14" s="15">
        <f>7248.19976*1000</f>
        <v>7248199.7600000007</v>
      </c>
      <c r="F14" s="15"/>
      <c r="M14" s="13"/>
    </row>
    <row r="15" spans="1:16384" s="12" customFormat="1" ht="42.75" customHeight="1" x14ac:dyDescent="0.25">
      <c r="A15" s="66"/>
      <c r="B15" s="64"/>
      <c r="C15" s="14" t="s">
        <v>15</v>
      </c>
      <c r="D15" s="15"/>
      <c r="E15" s="15"/>
      <c r="F15" s="15">
        <f>ROUND(5033.58496*1000/0.92*0.91,2)</f>
        <v>4978872.08</v>
      </c>
      <c r="M15" s="13"/>
    </row>
    <row r="16" spans="1:16384" s="12" customFormat="1" ht="48.75" customHeight="1" x14ac:dyDescent="0.25">
      <c r="A16" s="66"/>
      <c r="B16" s="64"/>
      <c r="C16" s="14" t="s">
        <v>16</v>
      </c>
      <c r="D16" s="15"/>
      <c r="E16" s="15"/>
      <c r="F16" s="15">
        <f>ROUND(2607.19628*1000/0.92*0.91,2)</f>
        <v>2578857.19</v>
      </c>
      <c r="M16" s="13"/>
    </row>
    <row r="17" spans="1:14" s="12" customFormat="1" ht="26.25" customHeight="1" x14ac:dyDescent="0.25">
      <c r="A17" s="57" t="s">
        <v>17</v>
      </c>
      <c r="B17" s="57"/>
      <c r="C17" s="64"/>
      <c r="D17" s="16"/>
      <c r="E17" s="16">
        <f>SUM(E13:E16)</f>
        <v>9843035.8399999999</v>
      </c>
      <c r="F17" s="16">
        <f>SUM(F13:F16)</f>
        <v>7557729.2699999996</v>
      </c>
      <c r="G17" s="17"/>
      <c r="H17" s="17"/>
      <c r="I17" s="17"/>
      <c r="J17" s="17"/>
      <c r="K17" s="17"/>
      <c r="L17" s="17"/>
      <c r="M17" s="18"/>
      <c r="N17" s="19"/>
    </row>
    <row r="18" spans="1:14" s="12" customFormat="1" ht="57" customHeight="1" x14ac:dyDescent="0.25">
      <c r="A18" s="60">
        <v>2</v>
      </c>
      <c r="B18" s="62" t="s">
        <v>18</v>
      </c>
      <c r="C18" s="14" t="s">
        <v>19</v>
      </c>
      <c r="D18" s="15">
        <f>63594.22342*1000</f>
        <v>63594223.420000002</v>
      </c>
      <c r="E18" s="15"/>
      <c r="F18" s="15"/>
      <c r="M18" s="13"/>
      <c r="N18" s="19"/>
    </row>
    <row r="19" spans="1:14" s="12" customFormat="1" ht="49.5" customHeight="1" x14ac:dyDescent="0.25">
      <c r="A19" s="66"/>
      <c r="B19" s="64"/>
      <c r="C19" s="14" t="s">
        <v>20</v>
      </c>
      <c r="D19" s="15">
        <f>4761.50402*1000</f>
        <v>4761504.0200000005</v>
      </c>
      <c r="E19" s="15"/>
      <c r="F19" s="15"/>
      <c r="M19" s="13"/>
      <c r="N19" s="19"/>
    </row>
    <row r="20" spans="1:14" s="12" customFormat="1" ht="52.5" customHeight="1" x14ac:dyDescent="0.25">
      <c r="A20" s="66"/>
      <c r="B20" s="64"/>
      <c r="C20" s="14" t="s">
        <v>21</v>
      </c>
      <c r="D20" s="15">
        <f>4918.36436*1000</f>
        <v>4918364.3599999994</v>
      </c>
      <c r="E20" s="15"/>
      <c r="F20" s="15"/>
      <c r="M20" s="13"/>
      <c r="N20" s="19"/>
    </row>
    <row r="21" spans="1:14" s="12" customFormat="1" ht="93.75" customHeight="1" x14ac:dyDescent="0.25">
      <c r="A21" s="66"/>
      <c r="B21" s="64"/>
      <c r="C21" s="14" t="s">
        <v>22</v>
      </c>
      <c r="D21" s="15">
        <f>20330.00606*1000</f>
        <v>20330006.059999999</v>
      </c>
      <c r="E21" s="15"/>
      <c r="F21" s="15"/>
      <c r="M21" s="13"/>
      <c r="N21" s="19"/>
    </row>
    <row r="22" spans="1:14" s="12" customFormat="1" ht="47.25" customHeight="1" x14ac:dyDescent="0.25">
      <c r="A22" s="66"/>
      <c r="B22" s="64"/>
      <c r="C22" s="14" t="s">
        <v>23</v>
      </c>
      <c r="D22" s="15">
        <f>4927.14586*1000</f>
        <v>4927145.8599999994</v>
      </c>
      <c r="E22" s="15"/>
      <c r="F22" s="15"/>
      <c r="M22" s="13"/>
      <c r="N22" s="19"/>
    </row>
    <row r="23" spans="1:14" s="12" customFormat="1" ht="50.25" customHeight="1" x14ac:dyDescent="0.25">
      <c r="A23" s="61"/>
      <c r="B23" s="63"/>
      <c r="C23" s="14" t="s">
        <v>24</v>
      </c>
      <c r="D23" s="15"/>
      <c r="E23" s="15"/>
      <c r="F23" s="15">
        <f>ROUND(7135.72496*1000/0.91*0.9,2)</f>
        <v>7057310.4000000004</v>
      </c>
      <c r="M23" s="13"/>
      <c r="N23" s="19"/>
    </row>
    <row r="24" spans="1:14" s="12" customFormat="1" ht="26.25" customHeight="1" x14ac:dyDescent="0.2">
      <c r="A24" s="57" t="s">
        <v>17</v>
      </c>
      <c r="B24" s="57"/>
      <c r="C24" s="64"/>
      <c r="D24" s="16">
        <f>SUM(D18:D23)</f>
        <v>98531243.719999999</v>
      </c>
      <c r="E24" s="16">
        <f t="shared" ref="E24:F24" si="0">SUM(E18:E23)</f>
        <v>0</v>
      </c>
      <c r="F24" s="16">
        <f t="shared" si="0"/>
        <v>7057310.4000000004</v>
      </c>
      <c r="G24" s="17"/>
      <c r="H24" s="17"/>
      <c r="I24" s="17"/>
      <c r="J24" s="17"/>
      <c r="K24" s="17"/>
      <c r="L24" s="17"/>
      <c r="M24" s="20"/>
      <c r="N24" s="19"/>
    </row>
    <row r="25" spans="1:14" s="12" customFormat="1" ht="63" customHeight="1" x14ac:dyDescent="0.25">
      <c r="A25" s="60">
        <v>3</v>
      </c>
      <c r="B25" s="62" t="s">
        <v>25</v>
      </c>
      <c r="C25" s="14" t="s">
        <v>26</v>
      </c>
      <c r="D25" s="15">
        <f>2707.92085*1000</f>
        <v>2707920.85</v>
      </c>
      <c r="E25" s="15"/>
      <c r="F25" s="15"/>
      <c r="M25" s="13"/>
      <c r="N25" s="19"/>
    </row>
    <row r="26" spans="1:14" s="12" customFormat="1" ht="90.75" customHeight="1" x14ac:dyDescent="0.25">
      <c r="A26" s="61"/>
      <c r="B26" s="63"/>
      <c r="C26" s="14" t="s">
        <v>27</v>
      </c>
      <c r="D26" s="15"/>
      <c r="E26" s="15"/>
      <c r="F26" s="15">
        <f>ROUND(2310.98045*1000/0.95*0.89,2)</f>
        <v>2165023.79</v>
      </c>
      <c r="M26" s="13"/>
      <c r="N26" s="19"/>
    </row>
    <row r="27" spans="1:14" s="12" customFormat="1" ht="26.25" customHeight="1" x14ac:dyDescent="0.25">
      <c r="A27" s="57" t="s">
        <v>17</v>
      </c>
      <c r="B27" s="57"/>
      <c r="C27" s="64"/>
      <c r="D27" s="16">
        <f>D25+D26</f>
        <v>2707920.85</v>
      </c>
      <c r="E27" s="16">
        <f t="shared" ref="E27:F27" si="1">E25+E26</f>
        <v>0</v>
      </c>
      <c r="F27" s="16">
        <f t="shared" si="1"/>
        <v>2165023.79</v>
      </c>
      <c r="G27" s="17"/>
      <c r="H27" s="17"/>
      <c r="I27" s="17"/>
      <c r="J27" s="17"/>
      <c r="K27" s="17"/>
      <c r="L27" s="17"/>
      <c r="M27" s="13"/>
      <c r="N27" s="19"/>
    </row>
    <row r="28" spans="1:14" s="12" customFormat="1" ht="27" customHeight="1" x14ac:dyDescent="0.25">
      <c r="A28" s="58" t="s">
        <v>28</v>
      </c>
      <c r="B28" s="65"/>
      <c r="C28" s="65"/>
      <c r="D28" s="65"/>
      <c r="E28" s="49"/>
      <c r="F28" s="49"/>
      <c r="M28" s="13"/>
      <c r="N28" s="19"/>
    </row>
    <row r="29" spans="1:14" s="12" customFormat="1" ht="81.75" customHeight="1" x14ac:dyDescent="0.25">
      <c r="A29" s="21">
        <v>4</v>
      </c>
      <c r="B29" s="14" t="s">
        <v>29</v>
      </c>
      <c r="C29" s="14" t="s">
        <v>30</v>
      </c>
      <c r="D29" s="15"/>
      <c r="E29" s="15">
        <f>5435.4459*1000</f>
        <v>5435445.8999999994</v>
      </c>
      <c r="F29" s="15"/>
      <c r="M29" s="13"/>
      <c r="N29" s="19"/>
    </row>
    <row r="30" spans="1:14" s="12" customFormat="1" ht="26.25" customHeight="1" x14ac:dyDescent="0.25">
      <c r="A30" s="57" t="s">
        <v>17</v>
      </c>
      <c r="B30" s="57"/>
      <c r="C30" s="64"/>
      <c r="D30" s="22">
        <f>D29</f>
        <v>0</v>
      </c>
      <c r="E30" s="22">
        <f t="shared" ref="E30:F30" si="2">E29</f>
        <v>5435445.8999999994</v>
      </c>
      <c r="F30" s="22">
        <f t="shared" si="2"/>
        <v>0</v>
      </c>
      <c r="G30" s="17"/>
      <c r="H30" s="17"/>
      <c r="I30" s="17"/>
      <c r="J30" s="17"/>
      <c r="K30" s="17"/>
      <c r="L30" s="17"/>
      <c r="M30" s="13"/>
      <c r="N30" s="19"/>
    </row>
    <row r="31" spans="1:14" s="12" customFormat="1" ht="50.25" customHeight="1" x14ac:dyDescent="0.25">
      <c r="A31" s="60">
        <v>5</v>
      </c>
      <c r="B31" s="62" t="s">
        <v>31</v>
      </c>
      <c r="C31" s="14" t="s">
        <v>32</v>
      </c>
      <c r="D31" s="15"/>
      <c r="E31" s="15"/>
      <c r="F31" s="15">
        <f>ROUND(398.0747*1000/0.95*0.9,2)</f>
        <v>377123.4</v>
      </c>
      <c r="J31" s="17"/>
      <c r="K31" s="17"/>
      <c r="L31" s="17"/>
      <c r="M31" s="13"/>
      <c r="N31" s="19"/>
    </row>
    <row r="32" spans="1:14" s="12" customFormat="1" ht="50.25" customHeight="1" x14ac:dyDescent="0.25">
      <c r="A32" s="61"/>
      <c r="B32" s="64"/>
      <c r="C32" s="14" t="s">
        <v>33</v>
      </c>
      <c r="D32" s="15"/>
      <c r="E32" s="15"/>
      <c r="F32" s="15">
        <f>ROUND(560.4392*1000/0.95*0.9,2)</f>
        <v>530942.4</v>
      </c>
      <c r="M32" s="13"/>
      <c r="N32" s="19"/>
    </row>
    <row r="33" spans="1:14" s="12" customFormat="1" ht="50.25" customHeight="1" x14ac:dyDescent="0.25">
      <c r="A33" s="61"/>
      <c r="B33" s="63"/>
      <c r="C33" s="14" t="s">
        <v>34</v>
      </c>
      <c r="D33" s="15"/>
      <c r="E33" s="15"/>
      <c r="F33" s="15">
        <f>ROUND(237.31*1000/0.95*0.9,2)</f>
        <v>224820</v>
      </c>
      <c r="M33" s="13"/>
      <c r="N33" s="19"/>
    </row>
    <row r="34" spans="1:14" s="12" customFormat="1" ht="50.25" customHeight="1" x14ac:dyDescent="0.25">
      <c r="A34" s="61"/>
      <c r="B34" s="63"/>
      <c r="C34" s="14" t="s">
        <v>35</v>
      </c>
      <c r="D34" s="15"/>
      <c r="E34" s="15"/>
      <c r="F34" s="15">
        <f>ROUND(307.11505*1000/0.95*0.9,2)</f>
        <v>290951.09999999998</v>
      </c>
      <c r="M34" s="13"/>
      <c r="N34" s="19"/>
    </row>
    <row r="35" spans="1:14" s="12" customFormat="1" ht="26.25" customHeight="1" x14ac:dyDescent="0.25">
      <c r="A35" s="57" t="s">
        <v>17</v>
      </c>
      <c r="B35" s="57"/>
      <c r="C35" s="64"/>
      <c r="D35" s="22">
        <f>SUM(D31:D34)</f>
        <v>0</v>
      </c>
      <c r="E35" s="22">
        <f t="shared" ref="E35:F35" si="3">SUM(E31:E34)</f>
        <v>0</v>
      </c>
      <c r="F35" s="22">
        <f t="shared" si="3"/>
        <v>1423836.9</v>
      </c>
      <c r="G35" s="17"/>
      <c r="H35" s="17"/>
      <c r="I35" s="17"/>
      <c r="J35" s="17"/>
      <c r="K35" s="17"/>
      <c r="L35" s="17"/>
      <c r="M35" s="13"/>
      <c r="N35" s="19"/>
    </row>
    <row r="36" spans="1:14" s="12" customFormat="1" ht="45.75" customHeight="1" x14ac:dyDescent="0.25">
      <c r="A36" s="60">
        <v>6</v>
      </c>
      <c r="B36" s="62" t="s">
        <v>36</v>
      </c>
      <c r="C36" s="14" t="s">
        <v>37</v>
      </c>
      <c r="D36" s="15">
        <f>853.36087*1000</f>
        <v>853360.87</v>
      </c>
      <c r="E36" s="15"/>
      <c r="F36" s="15"/>
      <c r="M36" s="13"/>
      <c r="N36" s="19"/>
    </row>
    <row r="37" spans="1:14" s="12" customFormat="1" ht="50.25" customHeight="1" x14ac:dyDescent="0.25">
      <c r="A37" s="66"/>
      <c r="B37" s="64"/>
      <c r="C37" s="14" t="s">
        <v>38</v>
      </c>
      <c r="D37" s="15">
        <f>1116.58966*1000</f>
        <v>1116589.6600000001</v>
      </c>
      <c r="E37" s="15"/>
      <c r="F37" s="15"/>
      <c r="M37" s="13"/>
      <c r="N37" s="19"/>
    </row>
    <row r="38" spans="1:14" s="12" customFormat="1" ht="41.25" customHeight="1" x14ac:dyDescent="0.25">
      <c r="A38" s="61"/>
      <c r="B38" s="63"/>
      <c r="C38" s="14" t="s">
        <v>39</v>
      </c>
      <c r="D38" s="15"/>
      <c r="E38" s="15">
        <f>3891.97536*1000</f>
        <v>3891975.36</v>
      </c>
      <c r="F38" s="15"/>
      <c r="M38" s="13"/>
      <c r="N38" s="19"/>
    </row>
    <row r="39" spans="1:14" s="12" customFormat="1" ht="50.25" customHeight="1" x14ac:dyDescent="0.25">
      <c r="A39" s="61"/>
      <c r="B39" s="63"/>
      <c r="C39" s="14" t="s">
        <v>40</v>
      </c>
      <c r="D39" s="15"/>
      <c r="E39" s="15">
        <f>4916.51269*1000</f>
        <v>4916512.6899999995</v>
      </c>
      <c r="F39" s="15"/>
      <c r="M39" s="13"/>
      <c r="N39" s="19"/>
    </row>
    <row r="40" spans="1:14" s="12" customFormat="1" ht="26.25" customHeight="1" x14ac:dyDescent="0.25">
      <c r="A40" s="57" t="s">
        <v>17</v>
      </c>
      <c r="B40" s="57"/>
      <c r="C40" s="64"/>
      <c r="D40" s="22">
        <f>SUM(D36:D39)</f>
        <v>1969950.5300000003</v>
      </c>
      <c r="E40" s="22">
        <f>SUM(E36:E39)</f>
        <v>8808488.0499999989</v>
      </c>
      <c r="F40" s="22">
        <f>SUM(F36:F39)</f>
        <v>0</v>
      </c>
      <c r="G40" s="17"/>
      <c r="H40" s="17"/>
      <c r="I40" s="17"/>
      <c r="J40" s="17"/>
      <c r="K40" s="17"/>
      <c r="L40" s="17"/>
      <c r="M40" s="13"/>
      <c r="N40" s="19"/>
    </row>
    <row r="41" spans="1:14" s="12" customFormat="1" ht="75.75" customHeight="1" x14ac:dyDescent="0.25">
      <c r="A41" s="21">
        <v>7</v>
      </c>
      <c r="B41" s="14" t="s">
        <v>41</v>
      </c>
      <c r="C41" s="14" t="s">
        <v>42</v>
      </c>
      <c r="D41" s="15"/>
      <c r="E41" s="15">
        <f>2461.12121*1000</f>
        <v>2461121.21</v>
      </c>
      <c r="F41" s="15"/>
      <c r="M41" s="13"/>
      <c r="N41" s="19"/>
    </row>
    <row r="42" spans="1:14" s="12" customFormat="1" ht="26.25" customHeight="1" x14ac:dyDescent="0.25">
      <c r="A42" s="57" t="s">
        <v>17</v>
      </c>
      <c r="B42" s="57"/>
      <c r="C42" s="64"/>
      <c r="D42" s="22">
        <f>D41</f>
        <v>0</v>
      </c>
      <c r="E42" s="22">
        <f t="shared" ref="E42:F42" si="4">E41</f>
        <v>2461121.21</v>
      </c>
      <c r="F42" s="22">
        <f t="shared" si="4"/>
        <v>0</v>
      </c>
      <c r="G42" s="17"/>
      <c r="H42" s="17"/>
      <c r="I42" s="17"/>
      <c r="J42" s="17"/>
      <c r="K42" s="17"/>
      <c r="L42" s="17"/>
      <c r="M42" s="13"/>
      <c r="N42" s="19"/>
    </row>
    <row r="43" spans="1:14" s="12" customFormat="1" ht="48" customHeight="1" x14ac:dyDescent="0.25">
      <c r="A43" s="21">
        <v>8</v>
      </c>
      <c r="B43" s="14" t="s">
        <v>43</v>
      </c>
      <c r="C43" s="14" t="s">
        <v>44</v>
      </c>
      <c r="D43" s="15"/>
      <c r="E43" s="15">
        <f>10220.86*1000</f>
        <v>10220860</v>
      </c>
      <c r="F43" s="15"/>
      <c r="M43" s="13"/>
      <c r="N43" s="19"/>
    </row>
    <row r="44" spans="1:14" s="12" customFormat="1" ht="26.25" customHeight="1" x14ac:dyDescent="0.25">
      <c r="A44" s="57" t="s">
        <v>17</v>
      </c>
      <c r="B44" s="57"/>
      <c r="C44" s="64"/>
      <c r="D44" s="22">
        <f>D43</f>
        <v>0</v>
      </c>
      <c r="E44" s="22">
        <f t="shared" ref="E44:F44" si="5">E43</f>
        <v>10220860</v>
      </c>
      <c r="F44" s="22">
        <f t="shared" si="5"/>
        <v>0</v>
      </c>
      <c r="G44" s="17"/>
      <c r="H44" s="17"/>
      <c r="I44" s="17"/>
      <c r="J44" s="17"/>
      <c r="K44" s="17"/>
      <c r="L44" s="17"/>
      <c r="M44" s="13"/>
      <c r="N44" s="19"/>
    </row>
    <row r="45" spans="1:14" s="12" customFormat="1" ht="26.25" customHeight="1" x14ac:dyDescent="0.25">
      <c r="A45" s="58" t="s">
        <v>45</v>
      </c>
      <c r="B45" s="65"/>
      <c r="C45" s="65"/>
      <c r="D45" s="65"/>
      <c r="E45" s="49"/>
      <c r="F45" s="49"/>
      <c r="M45" s="13"/>
      <c r="N45" s="19"/>
    </row>
    <row r="46" spans="1:14" s="12" customFormat="1" ht="56.25" customHeight="1" x14ac:dyDescent="0.25">
      <c r="A46" s="60">
        <v>9</v>
      </c>
      <c r="B46" s="62" t="s">
        <v>45</v>
      </c>
      <c r="C46" s="14" t="s">
        <v>46</v>
      </c>
      <c r="D46" s="15">
        <f>1892.29824*1000</f>
        <v>1892298.24</v>
      </c>
      <c r="E46" s="15"/>
      <c r="F46" s="15"/>
      <c r="M46" s="13"/>
      <c r="N46" s="19"/>
    </row>
    <row r="47" spans="1:14" s="12" customFormat="1" ht="55.5" customHeight="1" x14ac:dyDescent="0.25">
      <c r="A47" s="66"/>
      <c r="B47" s="64"/>
      <c r="C47" s="14" t="s">
        <v>47</v>
      </c>
      <c r="D47" s="23"/>
      <c r="E47" s="15">
        <f>36464.95692*1000</f>
        <v>36464956.919999994</v>
      </c>
      <c r="F47" s="15"/>
      <c r="M47" s="13"/>
      <c r="N47" s="19"/>
    </row>
    <row r="48" spans="1:14" s="12" customFormat="1" ht="48.75" customHeight="1" x14ac:dyDescent="0.25">
      <c r="A48" s="66"/>
      <c r="B48" s="64"/>
      <c r="C48" s="14" t="s">
        <v>48</v>
      </c>
      <c r="D48" s="23"/>
      <c r="E48" s="15">
        <f>23341.959*1000</f>
        <v>23341959</v>
      </c>
      <c r="F48" s="15"/>
      <c r="M48" s="13"/>
      <c r="N48" s="19"/>
    </row>
    <row r="49" spans="1:14" s="12" customFormat="1" ht="26.25" customHeight="1" x14ac:dyDescent="0.2">
      <c r="A49" s="57" t="s">
        <v>17</v>
      </c>
      <c r="B49" s="57"/>
      <c r="C49" s="64"/>
      <c r="D49" s="16">
        <f>SUM(D46:D48)</f>
        <v>1892298.24</v>
      </c>
      <c r="E49" s="16">
        <f t="shared" ref="E49:F49" si="6">SUM(E46:E48)</f>
        <v>59806915.919999994</v>
      </c>
      <c r="F49" s="16">
        <f t="shared" si="6"/>
        <v>0</v>
      </c>
      <c r="G49" s="17"/>
      <c r="H49" s="17"/>
      <c r="I49" s="17"/>
      <c r="J49" s="17"/>
      <c r="K49" s="17"/>
      <c r="L49" s="17"/>
      <c r="M49" s="20"/>
      <c r="N49" s="19"/>
    </row>
    <row r="50" spans="1:14" s="12" customFormat="1" ht="49.5" customHeight="1" x14ac:dyDescent="0.25">
      <c r="A50" s="21">
        <v>10</v>
      </c>
      <c r="B50" s="14" t="s">
        <v>49</v>
      </c>
      <c r="C50" s="14" t="s">
        <v>50</v>
      </c>
      <c r="D50" s="15"/>
      <c r="E50" s="15">
        <f>3081.49032*1000</f>
        <v>3081490.32</v>
      </c>
      <c r="F50" s="15"/>
      <c r="M50" s="13"/>
      <c r="N50" s="19"/>
    </row>
    <row r="51" spans="1:14" s="12" customFormat="1" ht="20.25" customHeight="1" x14ac:dyDescent="0.25">
      <c r="A51" s="57" t="s">
        <v>17</v>
      </c>
      <c r="B51" s="57"/>
      <c r="C51" s="64"/>
      <c r="D51" s="16">
        <f>SUM(D50:D50)</f>
        <v>0</v>
      </c>
      <c r="E51" s="16">
        <f>SUM(E50:E50)</f>
        <v>3081490.32</v>
      </c>
      <c r="F51" s="16">
        <f>SUM(F50:F50)</f>
        <v>0</v>
      </c>
      <c r="G51" s="17"/>
      <c r="H51" s="17"/>
      <c r="I51" s="17"/>
      <c r="J51" s="17"/>
      <c r="K51" s="17"/>
      <c r="L51" s="17"/>
      <c r="M51" s="13"/>
      <c r="N51" s="19"/>
    </row>
    <row r="52" spans="1:14" s="12" customFormat="1" ht="73.5" customHeight="1" x14ac:dyDescent="0.25">
      <c r="A52" s="60">
        <v>11</v>
      </c>
      <c r="B52" s="62" t="s">
        <v>51</v>
      </c>
      <c r="C52" s="14" t="s">
        <v>52</v>
      </c>
      <c r="D52" s="15"/>
      <c r="E52" s="15">
        <f>19812.0574*1000</f>
        <v>19812057.400000002</v>
      </c>
      <c r="F52" s="15"/>
      <c r="M52" s="13"/>
      <c r="N52" s="19"/>
    </row>
    <row r="53" spans="1:14" s="12" customFormat="1" ht="59.25" customHeight="1" x14ac:dyDescent="0.25">
      <c r="A53" s="61"/>
      <c r="B53" s="63"/>
      <c r="C53" s="14" t="s">
        <v>53</v>
      </c>
      <c r="D53" s="15"/>
      <c r="E53" s="15">
        <f>8883.64972*1000</f>
        <v>8883649.7199999988</v>
      </c>
      <c r="F53" s="15"/>
      <c r="M53" s="13"/>
      <c r="N53" s="19"/>
    </row>
    <row r="54" spans="1:14" s="12" customFormat="1" ht="46.5" customHeight="1" x14ac:dyDescent="0.25">
      <c r="A54" s="61"/>
      <c r="B54" s="63"/>
      <c r="C54" s="14" t="s">
        <v>54</v>
      </c>
      <c r="D54" s="15"/>
      <c r="E54" s="15"/>
      <c r="F54" s="15">
        <f>ROUND(3426.24008*1000/0.92*0.9,2)</f>
        <v>3351756.6</v>
      </c>
      <c r="M54" s="13"/>
      <c r="N54" s="19"/>
    </row>
    <row r="55" spans="1:14" s="12" customFormat="1" ht="20.25" customHeight="1" x14ac:dyDescent="0.25">
      <c r="A55" s="57" t="s">
        <v>17</v>
      </c>
      <c r="B55" s="57"/>
      <c r="C55" s="64"/>
      <c r="D55" s="16">
        <f>SUM(D52:D54)</f>
        <v>0</v>
      </c>
      <c r="E55" s="16">
        <f t="shared" ref="E55:F55" si="7">SUM(E52:E54)</f>
        <v>28695707.120000001</v>
      </c>
      <c r="F55" s="16">
        <f t="shared" si="7"/>
        <v>3351756.6</v>
      </c>
      <c r="G55" s="17"/>
      <c r="H55" s="17"/>
      <c r="I55" s="17"/>
      <c r="J55" s="17"/>
      <c r="K55" s="17"/>
      <c r="L55" s="17"/>
      <c r="M55" s="13"/>
      <c r="N55" s="19"/>
    </row>
    <row r="56" spans="1:14" s="12" customFormat="1" ht="51" customHeight="1" x14ac:dyDescent="0.25">
      <c r="A56" s="21">
        <v>12</v>
      </c>
      <c r="B56" s="14" t="s">
        <v>55</v>
      </c>
      <c r="C56" s="14" t="s">
        <v>56</v>
      </c>
      <c r="D56" s="15"/>
      <c r="E56" s="15">
        <f>3150.95956*1000</f>
        <v>3150959.5599999996</v>
      </c>
      <c r="F56" s="15"/>
      <c r="M56" s="13"/>
      <c r="N56" s="19"/>
    </row>
    <row r="57" spans="1:14" s="12" customFormat="1" ht="20.25" customHeight="1" x14ac:dyDescent="0.25">
      <c r="A57" s="57" t="s">
        <v>17</v>
      </c>
      <c r="B57" s="57"/>
      <c r="C57" s="64"/>
      <c r="D57" s="16">
        <f>D56</f>
        <v>0</v>
      </c>
      <c r="E57" s="16">
        <f>E56</f>
        <v>3150959.5599999996</v>
      </c>
      <c r="F57" s="16">
        <f>F56</f>
        <v>0</v>
      </c>
      <c r="G57" s="17"/>
      <c r="H57" s="17"/>
      <c r="I57" s="17"/>
      <c r="J57" s="17"/>
      <c r="K57" s="17"/>
      <c r="L57" s="17"/>
      <c r="M57" s="13"/>
      <c r="N57" s="19"/>
    </row>
    <row r="58" spans="1:14" s="12" customFormat="1" ht="51" customHeight="1" x14ac:dyDescent="0.25">
      <c r="A58" s="21">
        <v>13</v>
      </c>
      <c r="B58" s="14" t="s">
        <v>57</v>
      </c>
      <c r="C58" s="14" t="s">
        <v>58</v>
      </c>
      <c r="D58" s="15"/>
      <c r="E58" s="15"/>
      <c r="F58" s="15">
        <f>ROUND(1279.37676*1000/0.87*0.86,2)</f>
        <v>1264671.28</v>
      </c>
      <c r="M58" s="13"/>
      <c r="N58" s="19"/>
    </row>
    <row r="59" spans="1:14" s="12" customFormat="1" ht="20.25" customHeight="1" x14ac:dyDescent="0.25">
      <c r="A59" s="57" t="s">
        <v>17</v>
      </c>
      <c r="B59" s="57"/>
      <c r="C59" s="64"/>
      <c r="D59" s="16">
        <f>D58</f>
        <v>0</v>
      </c>
      <c r="E59" s="16">
        <f>E58</f>
        <v>0</v>
      </c>
      <c r="F59" s="16">
        <f>F58</f>
        <v>1264671.28</v>
      </c>
      <c r="G59" s="17"/>
      <c r="H59" s="17"/>
      <c r="I59" s="17"/>
      <c r="J59" s="17"/>
      <c r="K59" s="17"/>
      <c r="L59" s="17"/>
      <c r="M59" s="13"/>
      <c r="N59" s="19"/>
    </row>
    <row r="60" spans="1:14" s="12" customFormat="1" ht="73.5" customHeight="1" x14ac:dyDescent="0.25">
      <c r="A60" s="60">
        <v>14</v>
      </c>
      <c r="B60" s="62" t="s">
        <v>59</v>
      </c>
      <c r="C60" s="14" t="s">
        <v>60</v>
      </c>
      <c r="D60" s="15"/>
      <c r="E60" s="15">
        <f>8409.5655*1000</f>
        <v>8409565.5</v>
      </c>
      <c r="F60" s="15"/>
      <c r="M60" s="13"/>
      <c r="N60" s="19"/>
    </row>
    <row r="61" spans="1:14" s="12" customFormat="1" ht="48" customHeight="1" x14ac:dyDescent="0.25">
      <c r="A61" s="61"/>
      <c r="B61" s="63"/>
      <c r="C61" s="14" t="s">
        <v>61</v>
      </c>
      <c r="D61" s="15"/>
      <c r="E61" s="15"/>
      <c r="F61" s="15">
        <f>ROUND(657.05852*1000/0.89*0.91,2)</f>
        <v>671823.88</v>
      </c>
      <c r="M61" s="13"/>
      <c r="N61" s="19"/>
    </row>
    <row r="62" spans="1:14" s="12" customFormat="1" ht="20.25" customHeight="1" x14ac:dyDescent="0.25">
      <c r="A62" s="57" t="s">
        <v>17</v>
      </c>
      <c r="B62" s="57"/>
      <c r="C62" s="64"/>
      <c r="D62" s="16">
        <f>SUM(D60:D61)</f>
        <v>0</v>
      </c>
      <c r="E62" s="16">
        <f>SUM(E60:E61)</f>
        <v>8409565.5</v>
      </c>
      <c r="F62" s="16">
        <f>SUM(F60:F61)</f>
        <v>671823.88</v>
      </c>
      <c r="G62" s="17"/>
      <c r="H62" s="17"/>
      <c r="I62" s="17"/>
      <c r="J62" s="17"/>
      <c r="K62" s="17"/>
      <c r="L62" s="17"/>
      <c r="M62" s="13"/>
      <c r="N62" s="19"/>
    </row>
    <row r="63" spans="1:14" s="12" customFormat="1" ht="112.5" customHeight="1" x14ac:dyDescent="0.25">
      <c r="A63" s="21">
        <v>15</v>
      </c>
      <c r="B63" s="14" t="s">
        <v>62</v>
      </c>
      <c r="C63" s="14" t="s">
        <v>63</v>
      </c>
      <c r="D63" s="15">
        <f>6360.3522*1000</f>
        <v>6360352.2000000002</v>
      </c>
      <c r="E63" s="15"/>
      <c r="F63" s="15"/>
      <c r="M63" s="13"/>
      <c r="N63" s="19"/>
    </row>
    <row r="64" spans="1:14" s="12" customFormat="1" ht="20.25" customHeight="1" x14ac:dyDescent="0.25">
      <c r="A64" s="57" t="s">
        <v>17</v>
      </c>
      <c r="B64" s="57"/>
      <c r="C64" s="64"/>
      <c r="D64" s="16">
        <f>D63</f>
        <v>6360352.2000000002</v>
      </c>
      <c r="E64" s="16">
        <f t="shared" ref="E64:F64" si="8">E63</f>
        <v>0</v>
      </c>
      <c r="F64" s="16">
        <f t="shared" si="8"/>
        <v>0</v>
      </c>
      <c r="G64" s="17"/>
      <c r="H64" s="17"/>
      <c r="I64" s="17"/>
      <c r="J64" s="17"/>
      <c r="K64" s="17"/>
      <c r="L64" s="17"/>
      <c r="M64" s="13"/>
      <c r="N64" s="19"/>
    </row>
    <row r="65" spans="1:14" s="12" customFormat="1" ht="23.25" customHeight="1" x14ac:dyDescent="0.25">
      <c r="A65" s="58" t="s">
        <v>64</v>
      </c>
      <c r="B65" s="65"/>
      <c r="C65" s="65"/>
      <c r="D65" s="65"/>
      <c r="E65" s="49"/>
      <c r="F65" s="49"/>
      <c r="M65" s="13"/>
      <c r="N65" s="19"/>
    </row>
    <row r="66" spans="1:14" s="12" customFormat="1" ht="76.5" customHeight="1" x14ac:dyDescent="0.25">
      <c r="A66" s="21">
        <v>16</v>
      </c>
      <c r="B66" s="14" t="s">
        <v>64</v>
      </c>
      <c r="C66" s="24" t="s">
        <v>65</v>
      </c>
      <c r="D66" s="25"/>
      <c r="E66" s="25"/>
      <c r="F66" s="25">
        <f>3034.27205*1000</f>
        <v>3034272.05</v>
      </c>
      <c r="M66" s="13"/>
      <c r="N66" s="19"/>
    </row>
    <row r="67" spans="1:14" s="12" customFormat="1" ht="20.25" customHeight="1" x14ac:dyDescent="0.25">
      <c r="A67" s="57" t="s">
        <v>17</v>
      </c>
      <c r="B67" s="57"/>
      <c r="C67" s="64"/>
      <c r="D67" s="16">
        <f>D66</f>
        <v>0</v>
      </c>
      <c r="E67" s="16">
        <f t="shared" ref="E67:F67" si="9">E66</f>
        <v>0</v>
      </c>
      <c r="F67" s="16">
        <f t="shared" si="9"/>
        <v>3034272.05</v>
      </c>
      <c r="G67" s="17"/>
      <c r="H67" s="17"/>
      <c r="I67" s="17"/>
      <c r="J67" s="17"/>
      <c r="K67" s="17"/>
      <c r="L67" s="17"/>
      <c r="M67" s="13"/>
      <c r="N67" s="19"/>
    </row>
    <row r="68" spans="1:14" s="12" customFormat="1" ht="60" customHeight="1" x14ac:dyDescent="0.25">
      <c r="A68" s="21">
        <v>17</v>
      </c>
      <c r="B68" s="14" t="s">
        <v>66</v>
      </c>
      <c r="C68" s="24" t="s">
        <v>67</v>
      </c>
      <c r="D68" s="25"/>
      <c r="E68" s="25">
        <f>33436.8*1000</f>
        <v>33436800.000000004</v>
      </c>
      <c r="F68" s="25"/>
      <c r="M68" s="13"/>
      <c r="N68" s="19"/>
    </row>
    <row r="69" spans="1:14" s="12" customFormat="1" ht="20.25" customHeight="1" x14ac:dyDescent="0.25">
      <c r="A69" s="57" t="s">
        <v>17</v>
      </c>
      <c r="B69" s="57"/>
      <c r="C69" s="64"/>
      <c r="D69" s="16">
        <f>D68</f>
        <v>0</v>
      </c>
      <c r="E69" s="16">
        <f t="shared" ref="E69:F69" si="10">E68</f>
        <v>33436800.000000004</v>
      </c>
      <c r="F69" s="16">
        <f t="shared" si="10"/>
        <v>0</v>
      </c>
      <c r="G69" s="17"/>
      <c r="H69" s="17"/>
      <c r="I69" s="17"/>
      <c r="J69" s="17"/>
      <c r="K69" s="17"/>
      <c r="L69" s="17"/>
      <c r="M69" s="13"/>
      <c r="N69" s="19"/>
    </row>
    <row r="70" spans="1:14" s="12" customFormat="1" ht="68.25" customHeight="1" x14ac:dyDescent="0.25">
      <c r="A70" s="60">
        <v>18</v>
      </c>
      <c r="B70" s="62" t="s">
        <v>68</v>
      </c>
      <c r="C70" s="24" t="s">
        <v>69</v>
      </c>
      <c r="D70" s="25">
        <v>10760014.310000001</v>
      </c>
      <c r="E70" s="25">
        <v>64911176.890000001</v>
      </c>
      <c r="F70" s="25"/>
      <c r="M70" s="13"/>
      <c r="N70" s="19"/>
    </row>
    <row r="71" spans="1:14" s="12" customFormat="1" ht="68.25" customHeight="1" x14ac:dyDescent="0.25">
      <c r="A71" s="61"/>
      <c r="B71" s="63"/>
      <c r="C71" s="24" t="s">
        <v>70</v>
      </c>
      <c r="D71" s="25"/>
      <c r="E71" s="25"/>
      <c r="F71" s="25">
        <f>ROUND(5785.20728*1000/0.88*0.87,2)</f>
        <v>5719466.29</v>
      </c>
      <c r="M71" s="13"/>
      <c r="N71" s="19"/>
    </row>
    <row r="72" spans="1:14" s="12" customFormat="1" ht="68.25" customHeight="1" x14ac:dyDescent="0.25">
      <c r="A72" s="61"/>
      <c r="B72" s="63"/>
      <c r="C72" s="24" t="s">
        <v>71</v>
      </c>
      <c r="D72" s="25"/>
      <c r="E72" s="25"/>
      <c r="F72" s="25">
        <f>ROUND(5411.82108*1000/0.88*0.87,2)</f>
        <v>5350323.1100000003</v>
      </c>
      <c r="M72" s="13"/>
      <c r="N72" s="19"/>
    </row>
    <row r="73" spans="1:14" s="12" customFormat="1" ht="68.25" customHeight="1" x14ac:dyDescent="0.25">
      <c r="A73" s="61"/>
      <c r="B73" s="63"/>
      <c r="C73" s="24" t="s">
        <v>72</v>
      </c>
      <c r="D73" s="25"/>
      <c r="E73" s="25"/>
      <c r="F73" s="25">
        <f>ROUND(15034.26697*1000/0.88*0.87,2)</f>
        <v>14863423.029999999</v>
      </c>
      <c r="M73" s="13"/>
      <c r="N73" s="19"/>
    </row>
    <row r="74" spans="1:14" s="12" customFormat="1" ht="68.25" customHeight="1" x14ac:dyDescent="0.25">
      <c r="A74" s="61"/>
      <c r="B74" s="63"/>
      <c r="C74" s="24" t="s">
        <v>73</v>
      </c>
      <c r="D74" s="25"/>
      <c r="E74" s="25"/>
      <c r="F74" s="25">
        <f>ROUND(11326.39703*1000/0.88*0.87,2)</f>
        <v>11197687.970000001</v>
      </c>
      <c r="M74" s="13"/>
      <c r="N74" s="19"/>
    </row>
    <row r="75" spans="1:14" s="12" customFormat="1" ht="20.25" customHeight="1" x14ac:dyDescent="0.25">
      <c r="A75" s="57" t="s">
        <v>17</v>
      </c>
      <c r="B75" s="57"/>
      <c r="C75" s="64"/>
      <c r="D75" s="16">
        <f>SUM(D70:D74)</f>
        <v>10760014.310000001</v>
      </c>
      <c r="E75" s="16">
        <f t="shared" ref="E75:F75" si="11">SUM(E70:E74)</f>
        <v>64911176.890000001</v>
      </c>
      <c r="F75" s="16">
        <f t="shared" si="11"/>
        <v>37130900.399999999</v>
      </c>
      <c r="G75" s="17"/>
      <c r="H75" s="17"/>
      <c r="I75" s="17"/>
      <c r="J75" s="17"/>
      <c r="K75" s="17"/>
      <c r="L75" s="17"/>
      <c r="M75" s="13"/>
      <c r="N75" s="19"/>
    </row>
    <row r="76" spans="1:14" s="12" customFormat="1" ht="83.25" customHeight="1" x14ac:dyDescent="0.25">
      <c r="A76" s="21">
        <v>19</v>
      </c>
      <c r="B76" s="14" t="s">
        <v>74</v>
      </c>
      <c r="C76" s="24" t="s">
        <v>75</v>
      </c>
      <c r="D76" s="25"/>
      <c r="E76" s="25">
        <f>18090.99315*1000</f>
        <v>18090993.149999999</v>
      </c>
      <c r="F76" s="25"/>
      <c r="M76" s="13"/>
      <c r="N76" s="19"/>
    </row>
    <row r="77" spans="1:14" s="12" customFormat="1" ht="20.25" customHeight="1" x14ac:dyDescent="0.25">
      <c r="A77" s="57" t="s">
        <v>17</v>
      </c>
      <c r="B77" s="57"/>
      <c r="C77" s="64"/>
      <c r="D77" s="16">
        <f>D76</f>
        <v>0</v>
      </c>
      <c r="E77" s="16">
        <f t="shared" ref="E77:F77" si="12">E76</f>
        <v>18090993.149999999</v>
      </c>
      <c r="F77" s="16">
        <f t="shared" si="12"/>
        <v>0</v>
      </c>
      <c r="G77" s="17"/>
      <c r="H77" s="17"/>
      <c r="I77" s="17"/>
      <c r="J77" s="17"/>
      <c r="K77" s="17"/>
      <c r="L77" s="17"/>
      <c r="M77" s="13"/>
      <c r="N77" s="19"/>
    </row>
    <row r="78" spans="1:14" s="12" customFormat="1" ht="72" customHeight="1" x14ac:dyDescent="0.25">
      <c r="A78" s="21">
        <v>20</v>
      </c>
      <c r="B78" s="14" t="s">
        <v>76</v>
      </c>
      <c r="C78" s="14" t="s">
        <v>77</v>
      </c>
      <c r="D78" s="15">
        <f>3522.71349*1000</f>
        <v>3522713.49</v>
      </c>
      <c r="E78" s="15"/>
      <c r="F78" s="15"/>
      <c r="M78" s="13"/>
      <c r="N78" s="19"/>
    </row>
    <row r="79" spans="1:14" s="12" customFormat="1" ht="20.25" customHeight="1" x14ac:dyDescent="0.25">
      <c r="A79" s="57" t="s">
        <v>17</v>
      </c>
      <c r="B79" s="57"/>
      <c r="C79" s="64"/>
      <c r="D79" s="16">
        <f>D78</f>
        <v>3522713.49</v>
      </c>
      <c r="E79" s="16"/>
      <c r="F79" s="16"/>
      <c r="G79" s="17"/>
      <c r="H79" s="17"/>
      <c r="I79" s="17"/>
      <c r="J79" s="17"/>
      <c r="K79" s="17"/>
      <c r="L79" s="17"/>
      <c r="M79" s="13"/>
      <c r="N79" s="19"/>
    </row>
    <row r="80" spans="1:14" s="12" customFormat="1" ht="62.25" customHeight="1" x14ac:dyDescent="0.25">
      <c r="A80" s="60">
        <v>21</v>
      </c>
      <c r="B80" s="62" t="s">
        <v>78</v>
      </c>
      <c r="C80" s="24" t="s">
        <v>79</v>
      </c>
      <c r="D80" s="25"/>
      <c r="E80" s="25">
        <f>352.7703*1000</f>
        <v>352770.30000000005</v>
      </c>
      <c r="F80" s="25"/>
      <c r="M80" s="13"/>
      <c r="N80" s="19"/>
    </row>
    <row r="81" spans="1:14" s="12" customFormat="1" ht="68.25" customHeight="1" x14ac:dyDescent="0.25">
      <c r="A81" s="61"/>
      <c r="B81" s="63"/>
      <c r="C81" s="24" t="s">
        <v>80</v>
      </c>
      <c r="D81" s="25"/>
      <c r="E81" s="25">
        <f>2741.7753*1000</f>
        <v>2741775.3</v>
      </c>
      <c r="F81" s="25"/>
      <c r="M81" s="13"/>
      <c r="N81" s="19"/>
    </row>
    <row r="82" spans="1:14" s="12" customFormat="1" ht="20.25" customHeight="1" x14ac:dyDescent="0.25">
      <c r="A82" s="57" t="s">
        <v>17</v>
      </c>
      <c r="B82" s="57"/>
      <c r="C82" s="64"/>
      <c r="D82" s="16">
        <f>D80+D81</f>
        <v>0</v>
      </c>
      <c r="E82" s="16">
        <f t="shared" ref="E82:F82" si="13">E80+E81</f>
        <v>3094545.5999999996</v>
      </c>
      <c r="F82" s="16">
        <f t="shared" si="13"/>
        <v>0</v>
      </c>
      <c r="G82" s="17"/>
      <c r="H82" s="17"/>
      <c r="I82" s="17"/>
      <c r="J82" s="17"/>
      <c r="K82" s="17"/>
      <c r="L82" s="17"/>
      <c r="M82" s="13"/>
      <c r="N82" s="19"/>
    </row>
    <row r="83" spans="1:14" s="12" customFormat="1" ht="81" customHeight="1" x14ac:dyDescent="0.25">
      <c r="A83" s="60">
        <v>22</v>
      </c>
      <c r="B83" s="62" t="s">
        <v>81</v>
      </c>
      <c r="C83" s="24" t="s">
        <v>82</v>
      </c>
      <c r="D83" s="25"/>
      <c r="E83" s="25">
        <f>11683.87304*1000</f>
        <v>11683873.040000001</v>
      </c>
      <c r="F83" s="25"/>
      <c r="M83" s="13"/>
      <c r="N83" s="19"/>
    </row>
    <row r="84" spans="1:14" s="12" customFormat="1" ht="81" customHeight="1" x14ac:dyDescent="0.25">
      <c r="A84" s="60"/>
      <c r="B84" s="62"/>
      <c r="C84" s="24" t="s">
        <v>83</v>
      </c>
      <c r="D84" s="25"/>
      <c r="E84" s="25">
        <f>2435.36144*1000</f>
        <v>2435361.44</v>
      </c>
      <c r="F84" s="25"/>
      <c r="M84" s="13"/>
      <c r="N84" s="19"/>
    </row>
    <row r="85" spans="1:14" s="12" customFormat="1" ht="81" customHeight="1" x14ac:dyDescent="0.25">
      <c r="A85" s="60"/>
      <c r="B85" s="62"/>
      <c r="C85" s="24" t="s">
        <v>84</v>
      </c>
      <c r="D85" s="25"/>
      <c r="E85" s="25">
        <f>3489.90684*1000</f>
        <v>3489906.8400000003</v>
      </c>
      <c r="F85" s="25"/>
      <c r="M85" s="13"/>
      <c r="N85" s="19"/>
    </row>
    <row r="86" spans="1:14" s="12" customFormat="1" ht="81" customHeight="1" x14ac:dyDescent="0.25">
      <c r="A86" s="61"/>
      <c r="B86" s="63"/>
      <c r="C86" s="24" t="s">
        <v>85</v>
      </c>
      <c r="D86" s="25"/>
      <c r="E86" s="25"/>
      <c r="F86" s="25">
        <f>ROUND(1324.69052*1000/0.92*0.91,2)</f>
        <v>1310291.71</v>
      </c>
      <c r="M86" s="13"/>
      <c r="N86" s="19"/>
    </row>
    <row r="87" spans="1:14" s="12" customFormat="1" ht="81" customHeight="1" x14ac:dyDescent="0.25">
      <c r="A87" s="61"/>
      <c r="B87" s="63"/>
      <c r="C87" s="24" t="s">
        <v>86</v>
      </c>
      <c r="D87" s="25"/>
      <c r="E87" s="25"/>
      <c r="F87" s="25">
        <f>ROUND(861.33528*1000/0.92*0.91,2)</f>
        <v>851972.94</v>
      </c>
      <c r="M87" s="13"/>
      <c r="N87" s="19"/>
    </row>
    <row r="88" spans="1:14" s="12" customFormat="1" ht="81" customHeight="1" x14ac:dyDescent="0.25">
      <c r="A88" s="61"/>
      <c r="B88" s="63"/>
      <c r="C88" s="24" t="s">
        <v>87</v>
      </c>
      <c r="D88" s="25"/>
      <c r="E88" s="25"/>
      <c r="F88" s="25">
        <f>ROUND(515.85504*1000/0.92*0.91,2)</f>
        <v>510247.92</v>
      </c>
      <c r="M88" s="13"/>
      <c r="N88" s="19"/>
    </row>
    <row r="89" spans="1:14" s="12" customFormat="1" ht="81" customHeight="1" x14ac:dyDescent="0.25">
      <c r="A89" s="61"/>
      <c r="B89" s="63"/>
      <c r="C89" s="24" t="s">
        <v>88</v>
      </c>
      <c r="D89" s="25"/>
      <c r="E89" s="25"/>
      <c r="F89" s="25">
        <f>ROUND(2386.7146*1000/0.92*0.91,2)</f>
        <v>2360772.0499999998</v>
      </c>
      <c r="M89" s="13"/>
      <c r="N89" s="19"/>
    </row>
    <row r="90" spans="1:14" s="12" customFormat="1" ht="20.25" customHeight="1" x14ac:dyDescent="0.25">
      <c r="A90" s="57" t="s">
        <v>17</v>
      </c>
      <c r="B90" s="57"/>
      <c r="C90" s="64"/>
      <c r="D90" s="16">
        <f>SUM(D83:D89)</f>
        <v>0</v>
      </c>
      <c r="E90" s="16">
        <f t="shared" ref="E90:F90" si="14">SUM(E83:E89)</f>
        <v>17609141.32</v>
      </c>
      <c r="F90" s="16">
        <f t="shared" si="14"/>
        <v>5033284.6199999992</v>
      </c>
      <c r="G90" s="17"/>
      <c r="H90" s="17"/>
      <c r="I90" s="17"/>
      <c r="J90" s="17"/>
      <c r="K90" s="17"/>
      <c r="L90" s="17"/>
      <c r="M90" s="13"/>
      <c r="N90" s="19"/>
    </row>
    <row r="91" spans="1:14" s="12" customFormat="1" ht="84.75" customHeight="1" x14ac:dyDescent="0.25">
      <c r="A91" s="60">
        <v>23</v>
      </c>
      <c r="B91" s="62" t="s">
        <v>89</v>
      </c>
      <c r="C91" s="24" t="s">
        <v>90</v>
      </c>
      <c r="D91" s="25"/>
      <c r="E91" s="25">
        <f>11154.235*1000</f>
        <v>11154235</v>
      </c>
      <c r="F91" s="25"/>
      <c r="M91" s="13"/>
      <c r="N91" s="19"/>
    </row>
    <row r="92" spans="1:14" s="12" customFormat="1" ht="84.75" customHeight="1" x14ac:dyDescent="0.25">
      <c r="A92" s="61"/>
      <c r="B92" s="63"/>
      <c r="C92" s="24" t="s">
        <v>91</v>
      </c>
      <c r="D92" s="25"/>
      <c r="E92" s="25"/>
      <c r="F92" s="25">
        <f>ROUND(10446.6465*1000/0.95*0.94,2)</f>
        <v>10336681.800000001</v>
      </c>
      <c r="M92" s="13"/>
      <c r="N92" s="19"/>
    </row>
    <row r="93" spans="1:14" s="12" customFormat="1" ht="28.5" customHeight="1" x14ac:dyDescent="0.25">
      <c r="A93" s="57" t="s">
        <v>17</v>
      </c>
      <c r="B93" s="57"/>
      <c r="C93" s="64"/>
      <c r="D93" s="16">
        <f>D91+D92</f>
        <v>0</v>
      </c>
      <c r="E93" s="16">
        <f t="shared" ref="E93:F93" si="15">E91+E92</f>
        <v>11154235</v>
      </c>
      <c r="F93" s="16">
        <f t="shared" si="15"/>
        <v>10336681.800000001</v>
      </c>
      <c r="G93" s="17"/>
      <c r="H93" s="17"/>
      <c r="I93" s="17"/>
      <c r="J93" s="17"/>
      <c r="K93" s="17"/>
      <c r="L93" s="17"/>
      <c r="M93" s="13"/>
      <c r="N93" s="19"/>
    </row>
    <row r="94" spans="1:14" s="12" customFormat="1" ht="124.5" customHeight="1" x14ac:dyDescent="0.25">
      <c r="A94" s="21">
        <v>24</v>
      </c>
      <c r="B94" s="14" t="s">
        <v>92</v>
      </c>
      <c r="C94" s="14" t="s">
        <v>93</v>
      </c>
      <c r="D94" s="15"/>
      <c r="E94" s="15">
        <f>276.58476*1000</f>
        <v>276584.76</v>
      </c>
      <c r="F94" s="15"/>
      <c r="M94" s="13"/>
      <c r="N94" s="19"/>
    </row>
    <row r="95" spans="1:14" s="12" customFormat="1" ht="20.25" customHeight="1" x14ac:dyDescent="0.25">
      <c r="A95" s="57" t="s">
        <v>17</v>
      </c>
      <c r="B95" s="57"/>
      <c r="C95" s="64"/>
      <c r="D95" s="16">
        <f>D94</f>
        <v>0</v>
      </c>
      <c r="E95" s="16">
        <f t="shared" ref="E95:F95" si="16">E94</f>
        <v>276584.76</v>
      </c>
      <c r="F95" s="16">
        <f t="shared" si="16"/>
        <v>0</v>
      </c>
      <c r="G95" s="17"/>
      <c r="H95" s="17"/>
      <c r="I95" s="17"/>
      <c r="J95" s="17"/>
      <c r="K95" s="17"/>
      <c r="L95" s="17"/>
      <c r="M95" s="13"/>
      <c r="N95" s="19"/>
    </row>
    <row r="96" spans="1:14" s="12" customFormat="1" ht="99.75" customHeight="1" x14ac:dyDescent="0.25">
      <c r="A96" s="60">
        <v>25</v>
      </c>
      <c r="B96" s="62" t="s">
        <v>94</v>
      </c>
      <c r="C96" s="24" t="s">
        <v>95</v>
      </c>
      <c r="D96" s="25"/>
      <c r="E96" s="25">
        <f>3263.93184*1000</f>
        <v>3263931.8400000003</v>
      </c>
      <c r="F96" s="25"/>
      <c r="M96" s="13"/>
      <c r="N96" s="19"/>
    </row>
    <row r="97" spans="1:15" s="12" customFormat="1" ht="105" customHeight="1" x14ac:dyDescent="0.25">
      <c r="A97" s="61"/>
      <c r="B97" s="63"/>
      <c r="C97" s="24" t="s">
        <v>96</v>
      </c>
      <c r="D97" s="25"/>
      <c r="E97" s="25">
        <f>3496.23662*1000</f>
        <v>3496236.62</v>
      </c>
      <c r="F97" s="25"/>
      <c r="M97" s="13"/>
      <c r="N97" s="19"/>
    </row>
    <row r="98" spans="1:15" s="12" customFormat="1" ht="20.25" customHeight="1" x14ac:dyDescent="0.25">
      <c r="A98" s="57" t="s">
        <v>17</v>
      </c>
      <c r="B98" s="57"/>
      <c r="C98" s="64"/>
      <c r="D98" s="16">
        <f>D96+D97</f>
        <v>0</v>
      </c>
      <c r="E98" s="16">
        <f t="shared" ref="E98:F98" si="17">E96+E97</f>
        <v>6760168.4600000009</v>
      </c>
      <c r="F98" s="16">
        <f t="shared" si="17"/>
        <v>0</v>
      </c>
      <c r="G98" s="17"/>
      <c r="H98" s="17"/>
      <c r="I98" s="17"/>
      <c r="J98" s="17"/>
      <c r="K98" s="17"/>
      <c r="L98" s="17"/>
      <c r="M98" s="13"/>
      <c r="N98" s="19"/>
    </row>
    <row r="99" spans="1:15" s="12" customFormat="1" ht="87" customHeight="1" x14ac:dyDescent="0.25">
      <c r="A99" s="21">
        <v>26</v>
      </c>
      <c r="B99" s="14" t="s">
        <v>97</v>
      </c>
      <c r="C99" s="24" t="s">
        <v>98</v>
      </c>
      <c r="D99" s="25"/>
      <c r="E99" s="25"/>
      <c r="F99" s="25">
        <f>ROUND(2086.68716*1000/0.71*0.79,2)</f>
        <v>2321806.84</v>
      </c>
      <c r="M99" s="13"/>
      <c r="N99" s="19"/>
    </row>
    <row r="100" spans="1:15" s="12" customFormat="1" ht="28.5" customHeight="1" x14ac:dyDescent="0.25">
      <c r="A100" s="57" t="s">
        <v>17</v>
      </c>
      <c r="B100" s="57"/>
      <c r="C100" s="64"/>
      <c r="D100" s="16">
        <f>D99</f>
        <v>0</v>
      </c>
      <c r="E100" s="16">
        <f t="shared" ref="E100:F100" si="18">E99</f>
        <v>0</v>
      </c>
      <c r="F100" s="16">
        <f t="shared" si="18"/>
        <v>2321806.84</v>
      </c>
      <c r="G100" s="17"/>
      <c r="H100" s="17"/>
      <c r="I100" s="17"/>
      <c r="J100" s="17"/>
      <c r="K100" s="17"/>
      <c r="L100" s="17"/>
      <c r="M100" s="13"/>
      <c r="N100" s="19"/>
    </row>
    <row r="101" spans="1:15" s="12" customFormat="1" ht="63.75" customHeight="1" x14ac:dyDescent="0.25">
      <c r="A101" s="60">
        <v>27</v>
      </c>
      <c r="B101" s="62" t="s">
        <v>99</v>
      </c>
      <c r="C101" s="24" t="s">
        <v>100</v>
      </c>
      <c r="D101" s="25"/>
      <c r="E101" s="25"/>
      <c r="F101" s="25">
        <f>ROUND(898.578*1000/0.9*0.91,2)</f>
        <v>908562.2</v>
      </c>
      <c r="M101" s="26"/>
      <c r="N101" s="19"/>
      <c r="O101" s="27"/>
    </row>
    <row r="102" spans="1:15" s="12" customFormat="1" ht="71.25" customHeight="1" x14ac:dyDescent="0.25">
      <c r="A102" s="60"/>
      <c r="B102" s="62"/>
      <c r="C102" s="24" t="s">
        <v>101</v>
      </c>
      <c r="D102" s="25"/>
      <c r="E102" s="25"/>
      <c r="F102" s="25">
        <f>ROUND(745.0173*1000/0.9*0.91,2)</f>
        <v>753295.27</v>
      </c>
      <c r="M102" s="26"/>
      <c r="N102" s="19"/>
      <c r="O102" s="27"/>
    </row>
    <row r="103" spans="1:15" s="12" customFormat="1" ht="72" customHeight="1" x14ac:dyDescent="0.25">
      <c r="A103" s="60"/>
      <c r="B103" s="62"/>
      <c r="C103" s="24" t="s">
        <v>102</v>
      </c>
      <c r="D103" s="25"/>
      <c r="E103" s="25"/>
      <c r="F103" s="25">
        <f>ROUND(1250.7228*1000/0.9*0.91,2)</f>
        <v>1264619.72</v>
      </c>
      <c r="M103" s="26"/>
      <c r="N103" s="19"/>
      <c r="O103" s="27"/>
    </row>
    <row r="104" spans="1:15" s="12" customFormat="1" ht="78" customHeight="1" x14ac:dyDescent="0.25">
      <c r="A104" s="60"/>
      <c r="B104" s="62"/>
      <c r="C104" s="24" t="s">
        <v>103</v>
      </c>
      <c r="D104" s="25"/>
      <c r="E104" s="25"/>
      <c r="F104" s="25">
        <f>ROUND(423.3375*1000/0.9*0.91,2)</f>
        <v>428041.25</v>
      </c>
      <c r="M104" s="26"/>
      <c r="N104" s="19"/>
      <c r="O104" s="27"/>
    </row>
    <row r="105" spans="1:15" s="12" customFormat="1" ht="86.25" customHeight="1" x14ac:dyDescent="0.25">
      <c r="A105" s="61"/>
      <c r="B105" s="63"/>
      <c r="C105" s="24" t="s">
        <v>104</v>
      </c>
      <c r="D105" s="25"/>
      <c r="E105" s="25"/>
      <c r="F105" s="25">
        <f>ROUND(3002.7123*1000/0.9*0.91,2)</f>
        <v>3036075.77</v>
      </c>
      <c r="M105" s="26"/>
      <c r="N105" s="19"/>
      <c r="O105" s="27"/>
    </row>
    <row r="106" spans="1:15" s="12" customFormat="1" ht="28.5" customHeight="1" x14ac:dyDescent="0.25">
      <c r="A106" s="57" t="s">
        <v>17</v>
      </c>
      <c r="B106" s="57"/>
      <c r="C106" s="64"/>
      <c r="D106" s="16">
        <f>SUM(D101:D105)</f>
        <v>0</v>
      </c>
      <c r="E106" s="16">
        <f t="shared" ref="E106:F106" si="19">SUM(E101:E105)</f>
        <v>0</v>
      </c>
      <c r="F106" s="16">
        <f t="shared" si="19"/>
        <v>6390594.21</v>
      </c>
      <c r="G106" s="17"/>
      <c r="H106" s="17"/>
      <c r="I106" s="17"/>
      <c r="J106" s="17"/>
      <c r="K106" s="17"/>
      <c r="L106" s="17"/>
      <c r="M106" s="13"/>
      <c r="N106" s="19"/>
    </row>
    <row r="107" spans="1:15" s="12" customFormat="1" ht="26.25" customHeight="1" x14ac:dyDescent="0.25">
      <c r="A107" s="58" t="s">
        <v>105</v>
      </c>
      <c r="B107" s="65"/>
      <c r="C107" s="65"/>
      <c r="D107" s="65"/>
      <c r="E107" s="49"/>
      <c r="F107" s="49"/>
      <c r="M107" s="13"/>
      <c r="N107" s="19"/>
    </row>
    <row r="108" spans="1:15" s="12" customFormat="1" ht="47.25" customHeight="1" x14ac:dyDescent="0.25">
      <c r="A108" s="60">
        <v>28</v>
      </c>
      <c r="B108" s="62" t="s">
        <v>106</v>
      </c>
      <c r="C108" s="14" t="s">
        <v>107</v>
      </c>
      <c r="D108" s="15">
        <v>3607511.76</v>
      </c>
      <c r="E108" s="15"/>
      <c r="F108" s="15"/>
      <c r="M108" s="13"/>
      <c r="N108" s="19"/>
    </row>
    <row r="109" spans="1:15" s="12" customFormat="1" ht="47.25" customHeight="1" x14ac:dyDescent="0.25">
      <c r="A109" s="60"/>
      <c r="B109" s="62"/>
      <c r="C109" s="14" t="s">
        <v>108</v>
      </c>
      <c r="D109" s="15">
        <v>4887963.66</v>
      </c>
      <c r="E109" s="15"/>
      <c r="F109" s="15"/>
      <c r="M109" s="13"/>
      <c r="N109" s="19"/>
    </row>
    <row r="110" spans="1:15" s="12" customFormat="1" ht="27" customHeight="1" x14ac:dyDescent="0.25">
      <c r="A110" s="60"/>
      <c r="B110" s="62"/>
      <c r="C110" s="14" t="s">
        <v>109</v>
      </c>
      <c r="D110" s="15">
        <v>9466579.3399999999</v>
      </c>
      <c r="E110" s="15"/>
      <c r="F110" s="15"/>
      <c r="M110" s="13"/>
      <c r="N110" s="19"/>
    </row>
    <row r="111" spans="1:15" s="12" customFormat="1" ht="39" customHeight="1" x14ac:dyDescent="0.25">
      <c r="A111" s="60"/>
      <c r="B111" s="62"/>
      <c r="C111" s="14" t="s">
        <v>110</v>
      </c>
      <c r="D111" s="15">
        <v>4183542.0100000002</v>
      </c>
      <c r="E111" s="15"/>
      <c r="F111" s="15"/>
      <c r="M111" s="13"/>
      <c r="N111" s="19"/>
    </row>
    <row r="112" spans="1:15" s="12" customFormat="1" ht="30.75" customHeight="1" x14ac:dyDescent="0.25">
      <c r="A112" s="60"/>
      <c r="B112" s="62"/>
      <c r="C112" s="14" t="s">
        <v>111</v>
      </c>
      <c r="D112" s="15">
        <v>1939302.88</v>
      </c>
      <c r="E112" s="15"/>
      <c r="F112" s="15"/>
      <c r="M112" s="13"/>
      <c r="N112" s="19"/>
    </row>
    <row r="113" spans="1:14" s="12" customFormat="1" ht="40.5" customHeight="1" x14ac:dyDescent="0.25">
      <c r="A113" s="60"/>
      <c r="B113" s="62"/>
      <c r="C113" s="14" t="s">
        <v>112</v>
      </c>
      <c r="D113" s="15"/>
      <c r="E113" s="15">
        <v>10584270.710000001</v>
      </c>
      <c r="F113" s="15"/>
      <c r="M113" s="13"/>
      <c r="N113" s="19"/>
    </row>
    <row r="114" spans="1:14" s="12" customFormat="1" ht="58.5" customHeight="1" x14ac:dyDescent="0.25">
      <c r="A114" s="60"/>
      <c r="B114" s="62"/>
      <c r="C114" s="14" t="s">
        <v>113</v>
      </c>
      <c r="D114" s="15"/>
      <c r="E114" s="15">
        <v>9647528.8000000007</v>
      </c>
      <c r="F114" s="15"/>
      <c r="M114" s="13"/>
      <c r="N114" s="19"/>
    </row>
    <row r="115" spans="1:14" s="12" customFormat="1" ht="47.25" customHeight="1" x14ac:dyDescent="0.25">
      <c r="A115" s="60"/>
      <c r="B115" s="62"/>
      <c r="C115" s="14" t="s">
        <v>114</v>
      </c>
      <c r="D115" s="15"/>
      <c r="E115" s="15">
        <v>15344990.180000002</v>
      </c>
      <c r="F115" s="15"/>
      <c r="M115" s="13"/>
      <c r="N115" s="19"/>
    </row>
    <row r="116" spans="1:14" s="12" customFormat="1" ht="40.5" customHeight="1" x14ac:dyDescent="0.25">
      <c r="A116" s="60"/>
      <c r="B116" s="62"/>
      <c r="C116" s="14" t="s">
        <v>115</v>
      </c>
      <c r="D116" s="15"/>
      <c r="E116" s="15">
        <v>12893364.140000001</v>
      </c>
      <c r="F116" s="15"/>
      <c r="M116" s="13"/>
      <c r="N116" s="19"/>
    </row>
    <row r="117" spans="1:14" s="12" customFormat="1" ht="38.25" customHeight="1" x14ac:dyDescent="0.25">
      <c r="A117" s="60"/>
      <c r="B117" s="62"/>
      <c r="C117" s="14" t="s">
        <v>116</v>
      </c>
      <c r="D117" s="15"/>
      <c r="E117" s="15">
        <v>6213912.3600000003</v>
      </c>
      <c r="F117" s="15"/>
      <c r="M117" s="13"/>
      <c r="N117" s="19"/>
    </row>
    <row r="118" spans="1:14" s="12" customFormat="1" ht="47.25" customHeight="1" x14ac:dyDescent="0.25">
      <c r="A118" s="60"/>
      <c r="B118" s="62"/>
      <c r="C118" s="14" t="s">
        <v>117</v>
      </c>
      <c r="D118" s="15"/>
      <c r="E118" s="15">
        <v>4372013.75</v>
      </c>
      <c r="F118" s="15"/>
      <c r="M118" s="13"/>
      <c r="N118" s="19"/>
    </row>
    <row r="119" spans="1:14" s="12" customFormat="1" ht="41.25" customHeight="1" x14ac:dyDescent="0.25">
      <c r="A119" s="60"/>
      <c r="B119" s="62"/>
      <c r="C119" s="14" t="s">
        <v>118</v>
      </c>
      <c r="D119" s="15"/>
      <c r="E119" s="15">
        <v>4962354.3099999996</v>
      </c>
      <c r="F119" s="15"/>
      <c r="M119" s="13"/>
      <c r="N119" s="19"/>
    </row>
    <row r="120" spans="1:14" s="12" customFormat="1" ht="42" customHeight="1" x14ac:dyDescent="0.25">
      <c r="A120" s="60"/>
      <c r="B120" s="62"/>
      <c r="C120" s="14" t="s">
        <v>119</v>
      </c>
      <c r="D120" s="15"/>
      <c r="E120" s="15">
        <v>2427089.63</v>
      </c>
      <c r="F120" s="15"/>
      <c r="M120" s="13"/>
      <c r="N120" s="19"/>
    </row>
    <row r="121" spans="1:14" s="12" customFormat="1" ht="47.25" customHeight="1" x14ac:dyDescent="0.25">
      <c r="A121" s="60"/>
      <c r="B121" s="62"/>
      <c r="C121" s="14" t="s">
        <v>120</v>
      </c>
      <c r="D121" s="15"/>
      <c r="E121" s="15">
        <v>2939751.88</v>
      </c>
      <c r="F121" s="15"/>
      <c r="M121" s="13"/>
      <c r="N121" s="19"/>
    </row>
    <row r="122" spans="1:14" s="12" customFormat="1" ht="47.25" customHeight="1" x14ac:dyDescent="0.25">
      <c r="A122" s="61"/>
      <c r="B122" s="63"/>
      <c r="C122" s="14" t="s">
        <v>121</v>
      </c>
      <c r="D122" s="15"/>
      <c r="E122" s="15">
        <f>4193.80429*1000</f>
        <v>4193804.29</v>
      </c>
      <c r="F122" s="15"/>
      <c r="M122" s="13"/>
      <c r="N122" s="19"/>
    </row>
    <row r="123" spans="1:14" s="12" customFormat="1" ht="57.75" customHeight="1" x14ac:dyDescent="0.25">
      <c r="A123" s="61"/>
      <c r="B123" s="63"/>
      <c r="C123" s="14" t="s">
        <v>122</v>
      </c>
      <c r="D123" s="15"/>
      <c r="E123" s="15"/>
      <c r="F123" s="15">
        <f>ROUND(15343.28874*1000/0.89*0.87,2)</f>
        <v>14998495.73</v>
      </c>
      <c r="M123" s="13"/>
      <c r="N123" s="19"/>
    </row>
    <row r="124" spans="1:14" s="12" customFormat="1" ht="47.25" customHeight="1" x14ac:dyDescent="0.25">
      <c r="A124" s="61"/>
      <c r="B124" s="63"/>
      <c r="C124" s="14" t="s">
        <v>123</v>
      </c>
      <c r="D124" s="15"/>
      <c r="E124" s="15"/>
      <c r="F124" s="15">
        <f>ROUND(19393.38284*1000/0.89*0.87,2)</f>
        <v>18957576.48</v>
      </c>
      <c r="M124" s="13"/>
      <c r="N124" s="19"/>
    </row>
    <row r="125" spans="1:14" s="12" customFormat="1" ht="47.25" customHeight="1" x14ac:dyDescent="0.25">
      <c r="A125" s="61"/>
      <c r="B125" s="63"/>
      <c r="C125" s="14" t="s">
        <v>124</v>
      </c>
      <c r="D125" s="15"/>
      <c r="E125" s="15"/>
      <c r="F125" s="15">
        <f>ROUND(10507.86547*1000/0.89*0.87,2)</f>
        <v>10271733.66</v>
      </c>
      <c r="M125" s="13"/>
      <c r="N125" s="19"/>
    </row>
    <row r="126" spans="1:14" s="12" customFormat="1" ht="47.25" customHeight="1" x14ac:dyDescent="0.25">
      <c r="A126" s="61"/>
      <c r="B126" s="63"/>
      <c r="C126" s="14" t="s">
        <v>125</v>
      </c>
      <c r="D126" s="15"/>
      <c r="E126" s="15"/>
      <c r="F126" s="15">
        <f>ROUND(1510.72018*1000/0.89*0.87,2)</f>
        <v>1476771.41</v>
      </c>
      <c r="M126" s="13"/>
      <c r="N126" s="19"/>
    </row>
    <row r="127" spans="1:14" s="12" customFormat="1" ht="47.25" customHeight="1" x14ac:dyDescent="0.25">
      <c r="A127" s="61"/>
      <c r="B127" s="63"/>
      <c r="C127" s="14" t="s">
        <v>126</v>
      </c>
      <c r="D127" s="15"/>
      <c r="E127" s="15"/>
      <c r="F127" s="15">
        <f>ROUND(8705.29166*1000/0.89*0.87,2)</f>
        <v>8509667.1300000008</v>
      </c>
      <c r="M127" s="13"/>
      <c r="N127" s="19"/>
    </row>
    <row r="128" spans="1:14" s="12" customFormat="1" ht="47.25" customHeight="1" x14ac:dyDescent="0.25">
      <c r="A128" s="61"/>
      <c r="B128" s="63"/>
      <c r="C128" s="14" t="s">
        <v>127</v>
      </c>
      <c r="D128" s="15"/>
      <c r="E128" s="15"/>
      <c r="F128" s="15">
        <f>ROUND(4794.57172*1000/0.89*0.87,2)+0.01</f>
        <v>4686828.55</v>
      </c>
      <c r="M128" s="13"/>
      <c r="N128" s="19"/>
    </row>
    <row r="129" spans="1:14" s="12" customFormat="1" ht="28.5" customHeight="1" x14ac:dyDescent="0.25">
      <c r="A129" s="57" t="s">
        <v>17</v>
      </c>
      <c r="B129" s="57"/>
      <c r="C129" s="64"/>
      <c r="D129" s="16">
        <f>SUM(D108:D128)</f>
        <v>24084899.649999999</v>
      </c>
      <c r="E129" s="16">
        <f>SUM(E108:E128)</f>
        <v>73579080.050000012</v>
      </c>
      <c r="F129" s="16">
        <f>SUM(F108:F128)</f>
        <v>58901072.960000001</v>
      </c>
      <c r="G129" s="17"/>
      <c r="H129" s="17"/>
      <c r="I129" s="17"/>
      <c r="J129" s="17"/>
      <c r="K129" s="17"/>
      <c r="L129" s="17"/>
      <c r="M129" s="13"/>
      <c r="N129" s="19"/>
    </row>
    <row r="130" spans="1:14" s="12" customFormat="1" ht="60" customHeight="1" x14ac:dyDescent="0.25">
      <c r="A130" s="60">
        <v>29</v>
      </c>
      <c r="B130" s="62" t="s">
        <v>128</v>
      </c>
      <c r="C130" s="14" t="s">
        <v>129</v>
      </c>
      <c r="D130" s="15">
        <f>2594.35168*1000</f>
        <v>2594351.6800000002</v>
      </c>
      <c r="E130" s="15"/>
      <c r="F130" s="15"/>
      <c r="M130" s="13"/>
      <c r="N130" s="19"/>
    </row>
    <row r="131" spans="1:14" s="12" customFormat="1" ht="60" customHeight="1" x14ac:dyDescent="0.25">
      <c r="A131" s="60"/>
      <c r="B131" s="62"/>
      <c r="C131" s="14" t="s">
        <v>130</v>
      </c>
      <c r="D131" s="15">
        <f>2079.21512*1000</f>
        <v>2079215.1199999999</v>
      </c>
      <c r="E131" s="15"/>
      <c r="F131" s="15"/>
      <c r="M131" s="13"/>
      <c r="N131" s="19"/>
    </row>
    <row r="132" spans="1:14" s="12" customFormat="1" ht="60" customHeight="1" x14ac:dyDescent="0.25">
      <c r="A132" s="60"/>
      <c r="B132" s="62"/>
      <c r="C132" s="14" t="s">
        <v>131</v>
      </c>
      <c r="D132" s="15">
        <f>1897.72502*1000</f>
        <v>1897725.02</v>
      </c>
      <c r="E132" s="15"/>
      <c r="F132" s="15"/>
      <c r="M132" s="13"/>
      <c r="N132" s="19"/>
    </row>
    <row r="133" spans="1:14" s="12" customFormat="1" ht="28.5" customHeight="1" x14ac:dyDescent="0.25">
      <c r="A133" s="57" t="s">
        <v>17</v>
      </c>
      <c r="B133" s="57"/>
      <c r="C133" s="64"/>
      <c r="D133" s="16">
        <f>SUM(D130:D132)</f>
        <v>6571291.8200000003</v>
      </c>
      <c r="E133" s="16"/>
      <c r="F133" s="16"/>
      <c r="G133" s="17"/>
      <c r="H133" s="17"/>
      <c r="I133" s="17"/>
      <c r="J133" s="17"/>
      <c r="K133" s="17"/>
      <c r="L133" s="17"/>
      <c r="M133" s="13"/>
      <c r="N133" s="19"/>
    </row>
    <row r="134" spans="1:14" s="12" customFormat="1" ht="65.25" customHeight="1" x14ac:dyDescent="0.25">
      <c r="A134" s="60">
        <v>30</v>
      </c>
      <c r="B134" s="62" t="s">
        <v>132</v>
      </c>
      <c r="C134" s="14" t="s">
        <v>133</v>
      </c>
      <c r="D134" s="15"/>
      <c r="E134" s="15"/>
      <c r="F134" s="15">
        <f>10007.7606*1000</f>
        <v>10007760.6</v>
      </c>
      <c r="M134" s="13"/>
      <c r="N134" s="19"/>
    </row>
    <row r="135" spans="1:14" s="12" customFormat="1" ht="65.25" customHeight="1" x14ac:dyDescent="0.25">
      <c r="A135" s="60"/>
      <c r="B135" s="62"/>
      <c r="C135" s="14" t="s">
        <v>134</v>
      </c>
      <c r="D135" s="15"/>
      <c r="E135" s="15"/>
      <c r="F135" s="15">
        <f>22306.34268*1000</f>
        <v>22306342.68</v>
      </c>
      <c r="M135" s="13"/>
      <c r="N135" s="19"/>
    </row>
    <row r="136" spans="1:14" s="12" customFormat="1" ht="28.5" customHeight="1" x14ac:dyDescent="0.25">
      <c r="A136" s="57" t="s">
        <v>17</v>
      </c>
      <c r="B136" s="57"/>
      <c r="C136" s="64"/>
      <c r="D136" s="16">
        <f>SUM(D134:D135)</f>
        <v>0</v>
      </c>
      <c r="E136" s="16">
        <f t="shared" ref="E136:F136" si="20">SUM(E134:E135)</f>
        <v>0</v>
      </c>
      <c r="F136" s="16">
        <f t="shared" si="20"/>
        <v>32314103.280000001</v>
      </c>
      <c r="G136" s="17"/>
      <c r="H136" s="17"/>
      <c r="I136" s="17"/>
      <c r="J136" s="17"/>
      <c r="K136" s="17"/>
      <c r="L136" s="17"/>
      <c r="M136" s="13"/>
      <c r="N136" s="19"/>
    </row>
    <row r="137" spans="1:14" s="12" customFormat="1" ht="22.5" customHeight="1" x14ac:dyDescent="0.25">
      <c r="A137" s="58" t="s">
        <v>135</v>
      </c>
      <c r="B137" s="65"/>
      <c r="C137" s="65"/>
      <c r="D137" s="65"/>
      <c r="E137" s="49"/>
      <c r="F137" s="49"/>
      <c r="M137" s="13"/>
      <c r="N137" s="19"/>
    </row>
    <row r="138" spans="1:14" s="12" customFormat="1" ht="29.25" customHeight="1" x14ac:dyDescent="0.25">
      <c r="A138" s="60">
        <v>31</v>
      </c>
      <c r="B138" s="62" t="s">
        <v>136</v>
      </c>
      <c r="C138" s="14" t="s">
        <v>137</v>
      </c>
      <c r="D138" s="15"/>
      <c r="E138" s="15">
        <f>6336.79301*1000</f>
        <v>6336793.0100000007</v>
      </c>
      <c r="F138" s="15"/>
      <c r="M138" s="13"/>
      <c r="N138" s="19"/>
    </row>
    <row r="139" spans="1:14" s="12" customFormat="1" ht="33" customHeight="1" x14ac:dyDescent="0.25">
      <c r="A139" s="60"/>
      <c r="B139" s="62"/>
      <c r="C139" s="14" t="s">
        <v>138</v>
      </c>
      <c r="D139" s="15"/>
      <c r="E139" s="15">
        <f>1739.72526*1000</f>
        <v>1739725.26</v>
      </c>
      <c r="F139" s="15"/>
      <c r="M139" s="13"/>
      <c r="N139" s="19"/>
    </row>
    <row r="140" spans="1:14" s="12" customFormat="1" ht="31.5" customHeight="1" x14ac:dyDescent="0.25">
      <c r="A140" s="60"/>
      <c r="B140" s="62"/>
      <c r="C140" s="14" t="s">
        <v>139</v>
      </c>
      <c r="D140" s="15"/>
      <c r="E140" s="15"/>
      <c r="F140" s="15">
        <f>ROUND(5704.8395*1000/0.91*0.9,2)</f>
        <v>5642148.96</v>
      </c>
      <c r="M140" s="13"/>
      <c r="N140" s="19"/>
    </row>
    <row r="141" spans="1:14" s="12" customFormat="1" ht="28.5" customHeight="1" x14ac:dyDescent="0.25">
      <c r="A141" s="57" t="s">
        <v>17</v>
      </c>
      <c r="B141" s="57"/>
      <c r="C141" s="64"/>
      <c r="D141" s="16">
        <f>SUM(D138:D140)</f>
        <v>0</v>
      </c>
      <c r="E141" s="16">
        <f t="shared" ref="E141:F141" si="21">SUM(E138:E140)</f>
        <v>8076518.2700000005</v>
      </c>
      <c r="F141" s="16">
        <f t="shared" si="21"/>
        <v>5642148.96</v>
      </c>
      <c r="G141" s="17"/>
      <c r="H141" s="17"/>
      <c r="I141" s="17"/>
      <c r="J141" s="17"/>
      <c r="K141" s="17"/>
      <c r="L141" s="17"/>
      <c r="M141" s="13"/>
      <c r="N141" s="19"/>
    </row>
    <row r="142" spans="1:14" s="12" customFormat="1" ht="60.75" customHeight="1" x14ac:dyDescent="0.25">
      <c r="A142" s="21">
        <v>32</v>
      </c>
      <c r="B142" s="14" t="s">
        <v>140</v>
      </c>
      <c r="C142" s="14" t="s">
        <v>141</v>
      </c>
      <c r="D142" s="15"/>
      <c r="E142" s="15"/>
      <c r="F142" s="15">
        <f>6231.07849*1000</f>
        <v>6231078.4900000002</v>
      </c>
      <c r="M142" s="13"/>
      <c r="N142" s="19"/>
    </row>
    <row r="143" spans="1:14" s="12" customFormat="1" ht="28.5" customHeight="1" x14ac:dyDescent="0.25">
      <c r="A143" s="57" t="s">
        <v>17</v>
      </c>
      <c r="B143" s="57"/>
      <c r="C143" s="64"/>
      <c r="D143" s="16">
        <f>SUM(D142:D142)</f>
        <v>0</v>
      </c>
      <c r="E143" s="16">
        <f t="shared" ref="E143:F143" si="22">SUM(E142:E142)</f>
        <v>0</v>
      </c>
      <c r="F143" s="16">
        <f t="shared" si="22"/>
        <v>6231078.4900000002</v>
      </c>
      <c r="G143" s="17"/>
      <c r="H143" s="17"/>
      <c r="I143" s="17"/>
      <c r="J143" s="17"/>
      <c r="K143" s="17"/>
      <c r="L143" s="17"/>
      <c r="M143" s="13"/>
      <c r="N143" s="19"/>
    </row>
    <row r="144" spans="1:14" s="12" customFormat="1" ht="33.75" customHeight="1" x14ac:dyDescent="0.25">
      <c r="A144" s="60">
        <v>33</v>
      </c>
      <c r="B144" s="62" t="s">
        <v>142</v>
      </c>
      <c r="C144" s="14" t="s">
        <v>143</v>
      </c>
      <c r="D144" s="15"/>
      <c r="E144" s="15">
        <f>34886.54224*1000</f>
        <v>34886542.240000002</v>
      </c>
      <c r="F144" s="15"/>
      <c r="M144" s="13"/>
      <c r="N144" s="19"/>
    </row>
    <row r="145" spans="1:14" s="12" customFormat="1" ht="57.75" customHeight="1" x14ac:dyDescent="0.25">
      <c r="A145" s="60"/>
      <c r="B145" s="62"/>
      <c r="C145" s="14" t="s">
        <v>144</v>
      </c>
      <c r="D145" s="15"/>
      <c r="E145" s="15"/>
      <c r="F145" s="15">
        <f>ROUND(10565.84936*1000/0.88*0.87,2)</f>
        <v>10445782.890000001</v>
      </c>
      <c r="M145" s="13"/>
      <c r="N145" s="19"/>
    </row>
    <row r="146" spans="1:14" s="12" customFormat="1" ht="28.5" customHeight="1" x14ac:dyDescent="0.25">
      <c r="A146" s="57" t="s">
        <v>17</v>
      </c>
      <c r="B146" s="57"/>
      <c r="C146" s="64"/>
      <c r="D146" s="16">
        <f>SUM(D144:D145)</f>
        <v>0</v>
      </c>
      <c r="E146" s="16">
        <f t="shared" ref="E146:F146" si="23">SUM(E144:E145)</f>
        <v>34886542.240000002</v>
      </c>
      <c r="F146" s="16">
        <f t="shared" si="23"/>
        <v>10445782.890000001</v>
      </c>
      <c r="G146" s="17"/>
      <c r="H146" s="17"/>
      <c r="I146" s="17"/>
      <c r="J146" s="17"/>
      <c r="K146" s="17"/>
      <c r="L146" s="17"/>
      <c r="M146" s="13"/>
      <c r="N146" s="19"/>
    </row>
    <row r="147" spans="1:14" s="12" customFormat="1" ht="48.75" customHeight="1" x14ac:dyDescent="0.25">
      <c r="A147" s="21">
        <v>34</v>
      </c>
      <c r="B147" s="14" t="s">
        <v>145</v>
      </c>
      <c r="C147" s="14" t="s">
        <v>146</v>
      </c>
      <c r="D147" s="28"/>
      <c r="E147" s="15">
        <f>23547.23136*1000</f>
        <v>23547231.360000003</v>
      </c>
      <c r="F147" s="28"/>
      <c r="M147" s="13"/>
      <c r="N147" s="19"/>
    </row>
    <row r="148" spans="1:14" s="12" customFormat="1" ht="28.5" customHeight="1" x14ac:dyDescent="0.25">
      <c r="A148" s="57" t="s">
        <v>17</v>
      </c>
      <c r="B148" s="57"/>
      <c r="C148" s="64"/>
      <c r="D148" s="16">
        <f>SUM(D147:D147)</f>
        <v>0</v>
      </c>
      <c r="E148" s="16">
        <f>SUM(E147:E147)</f>
        <v>23547231.360000003</v>
      </c>
      <c r="F148" s="16">
        <f>SUM(F147:F147)</f>
        <v>0</v>
      </c>
      <c r="G148" s="17"/>
      <c r="H148" s="17"/>
      <c r="I148" s="17"/>
      <c r="J148" s="17"/>
      <c r="K148" s="17"/>
      <c r="L148" s="17"/>
      <c r="M148" s="13"/>
      <c r="N148" s="19"/>
    </row>
    <row r="149" spans="1:14" s="12" customFormat="1" ht="71.25" customHeight="1" x14ac:dyDescent="0.25">
      <c r="A149" s="60">
        <v>35</v>
      </c>
      <c r="B149" s="62" t="s">
        <v>147</v>
      </c>
      <c r="C149" s="14" t="s">
        <v>148</v>
      </c>
      <c r="D149" s="15"/>
      <c r="E149" s="15"/>
      <c r="F149" s="15">
        <f>ROUND(2341.296*1000/0.9*0.91,2)</f>
        <v>2367310.4</v>
      </c>
      <c r="M149" s="13"/>
      <c r="N149" s="19"/>
    </row>
    <row r="150" spans="1:14" s="12" customFormat="1" ht="71.25" customHeight="1" x14ac:dyDescent="0.25">
      <c r="A150" s="60"/>
      <c r="B150" s="62"/>
      <c r="C150" s="14" t="s">
        <v>149</v>
      </c>
      <c r="D150" s="15"/>
      <c r="E150" s="15"/>
      <c r="F150" s="15">
        <f>ROUND(1083.1761*1000/0.9*0.91,2)</f>
        <v>1095211.3899999999</v>
      </c>
      <c r="M150" s="13"/>
      <c r="N150" s="19"/>
    </row>
    <row r="151" spans="1:14" s="12" customFormat="1" ht="71.25" customHeight="1" x14ac:dyDescent="0.25">
      <c r="A151" s="60"/>
      <c r="B151" s="62"/>
      <c r="C151" s="14" t="s">
        <v>150</v>
      </c>
      <c r="D151" s="15"/>
      <c r="E151" s="15"/>
      <c r="F151" s="15">
        <f>ROUND(817.4907*1000/0.9*0.91,2)</f>
        <v>826573.93</v>
      </c>
      <c r="M151" s="13"/>
      <c r="N151" s="19"/>
    </row>
    <row r="152" spans="1:14" s="12" customFormat="1" ht="28.5" customHeight="1" x14ac:dyDescent="0.25">
      <c r="A152" s="57" t="s">
        <v>17</v>
      </c>
      <c r="B152" s="57"/>
      <c r="C152" s="64"/>
      <c r="D152" s="16">
        <f>SUM(D149:D151)</f>
        <v>0</v>
      </c>
      <c r="E152" s="16">
        <f t="shared" ref="E152:F152" si="24">SUM(E149:E151)</f>
        <v>0</v>
      </c>
      <c r="F152" s="16">
        <f t="shared" si="24"/>
        <v>4289095.72</v>
      </c>
      <c r="G152" s="17"/>
      <c r="H152" s="17"/>
      <c r="I152" s="17"/>
      <c r="J152" s="17"/>
      <c r="K152" s="17"/>
      <c r="L152" s="17"/>
      <c r="M152" s="13"/>
      <c r="N152" s="19"/>
    </row>
    <row r="153" spans="1:14" s="12" customFormat="1" ht="45" customHeight="1" x14ac:dyDescent="0.25">
      <c r="A153" s="21">
        <v>36</v>
      </c>
      <c r="B153" s="14" t="s">
        <v>151</v>
      </c>
      <c r="C153" s="14" t="s">
        <v>152</v>
      </c>
      <c r="D153" s="28"/>
      <c r="E153" s="28"/>
      <c r="F153" s="15">
        <f>ROUND(3321.45*1000/0.9*0.91,2)</f>
        <v>3358355</v>
      </c>
      <c r="M153" s="13"/>
      <c r="N153" s="19"/>
    </row>
    <row r="154" spans="1:14" s="12" customFormat="1" ht="28.5" customHeight="1" x14ac:dyDescent="0.25">
      <c r="A154" s="57" t="s">
        <v>17</v>
      </c>
      <c r="B154" s="57"/>
      <c r="C154" s="64"/>
      <c r="D154" s="16">
        <f>SUM(D153:D153)</f>
        <v>0</v>
      </c>
      <c r="E154" s="16">
        <f>SUM(E153:E153)</f>
        <v>0</v>
      </c>
      <c r="F154" s="16">
        <f>SUM(F153:F153)</f>
        <v>3358355</v>
      </c>
      <c r="G154" s="17"/>
      <c r="H154" s="17"/>
      <c r="I154" s="17"/>
      <c r="J154" s="17"/>
      <c r="K154" s="17"/>
      <c r="L154" s="17"/>
      <c r="M154" s="13"/>
      <c r="N154" s="19"/>
    </row>
    <row r="155" spans="1:14" s="12" customFormat="1" ht="82.5" customHeight="1" x14ac:dyDescent="0.25">
      <c r="A155" s="60">
        <v>37</v>
      </c>
      <c r="B155" s="62" t="s">
        <v>153</v>
      </c>
      <c r="C155" s="14" t="s">
        <v>154</v>
      </c>
      <c r="D155" s="15"/>
      <c r="E155" s="15">
        <f>4543.7052*1000</f>
        <v>4543705.2</v>
      </c>
      <c r="F155" s="15"/>
      <c r="M155" s="13"/>
      <c r="N155" s="19"/>
    </row>
    <row r="156" spans="1:14" s="12" customFormat="1" ht="100.5" customHeight="1" x14ac:dyDescent="0.25">
      <c r="A156" s="60"/>
      <c r="B156" s="62"/>
      <c r="C156" s="14" t="s">
        <v>155</v>
      </c>
      <c r="D156" s="15"/>
      <c r="E156" s="15">
        <f>6459.94891*1000</f>
        <v>6459948.9100000001</v>
      </c>
      <c r="F156" s="15"/>
      <c r="M156" s="13"/>
      <c r="N156" s="19"/>
    </row>
    <row r="157" spans="1:14" s="12" customFormat="1" ht="82.5" customHeight="1" x14ac:dyDescent="0.25">
      <c r="A157" s="60"/>
      <c r="B157" s="62"/>
      <c r="C157" s="14" t="s">
        <v>156</v>
      </c>
      <c r="D157" s="15"/>
      <c r="E157" s="15">
        <f>2693.60765*1000</f>
        <v>2693607.65</v>
      </c>
      <c r="F157" s="15"/>
      <c r="M157" s="13"/>
      <c r="N157" s="19"/>
    </row>
    <row r="158" spans="1:14" s="12" customFormat="1" ht="28.5" customHeight="1" x14ac:dyDescent="0.25">
      <c r="A158" s="57" t="s">
        <v>17</v>
      </c>
      <c r="B158" s="57"/>
      <c r="C158" s="64"/>
      <c r="D158" s="16">
        <f>SUM(D155:D157)</f>
        <v>0</v>
      </c>
      <c r="E158" s="16">
        <f t="shared" ref="E158:F158" si="25">SUM(E155:E157)</f>
        <v>13697261.76</v>
      </c>
      <c r="F158" s="16">
        <f t="shared" si="25"/>
        <v>0</v>
      </c>
      <c r="G158" s="17"/>
      <c r="H158" s="17"/>
      <c r="I158" s="17"/>
      <c r="J158" s="17"/>
      <c r="K158" s="17"/>
      <c r="L158" s="17"/>
      <c r="M158" s="13"/>
      <c r="N158" s="19"/>
    </row>
    <row r="159" spans="1:14" s="12" customFormat="1" ht="111.75" customHeight="1" x14ac:dyDescent="0.25">
      <c r="A159" s="60">
        <v>38</v>
      </c>
      <c r="B159" s="62" t="s">
        <v>157</v>
      </c>
      <c r="C159" s="14" t="s">
        <v>158</v>
      </c>
      <c r="D159" s="15"/>
      <c r="E159" s="15"/>
      <c r="F159" s="15">
        <f>3514.25165*1000</f>
        <v>3514251.6500000004</v>
      </c>
      <c r="M159" s="13"/>
      <c r="N159" s="19"/>
    </row>
    <row r="160" spans="1:14" s="12" customFormat="1" ht="112.5" customHeight="1" x14ac:dyDescent="0.25">
      <c r="A160" s="60"/>
      <c r="B160" s="62"/>
      <c r="C160" s="14" t="s">
        <v>159</v>
      </c>
      <c r="D160" s="15"/>
      <c r="E160" s="15"/>
      <c r="F160" s="15">
        <f>1841.56973*1000</f>
        <v>1841569.73</v>
      </c>
      <c r="M160" s="13"/>
      <c r="N160" s="19"/>
    </row>
    <row r="161" spans="1:14" s="12" customFormat="1" ht="28.5" customHeight="1" x14ac:dyDescent="0.25">
      <c r="A161" s="57" t="s">
        <v>17</v>
      </c>
      <c r="B161" s="57"/>
      <c r="C161" s="64"/>
      <c r="D161" s="16">
        <f>SUM(D159:D160)</f>
        <v>0</v>
      </c>
      <c r="E161" s="16">
        <f t="shared" ref="E161:F161" si="26">SUM(E159:E160)</f>
        <v>0</v>
      </c>
      <c r="F161" s="16">
        <f t="shared" si="26"/>
        <v>5355821.3800000008</v>
      </c>
      <c r="G161" s="17"/>
      <c r="H161" s="17"/>
      <c r="I161" s="17"/>
      <c r="J161" s="17"/>
      <c r="K161" s="17"/>
      <c r="L161" s="17"/>
      <c r="M161" s="13"/>
      <c r="N161" s="19"/>
    </row>
    <row r="162" spans="1:14" s="12" customFormat="1" ht="81.75" customHeight="1" x14ac:dyDescent="0.25">
      <c r="A162" s="60">
        <v>39</v>
      </c>
      <c r="B162" s="62" t="s">
        <v>160</v>
      </c>
      <c r="C162" s="14" t="s">
        <v>161</v>
      </c>
      <c r="D162" s="15"/>
      <c r="E162" s="15"/>
      <c r="F162" s="15">
        <f>ROUND(4226.53322*1000/0.91*0.9,2)</f>
        <v>4180087.8</v>
      </c>
      <c r="M162" s="13"/>
      <c r="N162" s="19"/>
    </row>
    <row r="163" spans="1:14" s="12" customFormat="1" ht="81.75" customHeight="1" x14ac:dyDescent="0.25">
      <c r="A163" s="60"/>
      <c r="B163" s="62"/>
      <c r="C163" s="14" t="s">
        <v>162</v>
      </c>
      <c r="D163" s="15"/>
      <c r="E163" s="15"/>
      <c r="F163" s="15">
        <f>ROUND(6742.62407*1000/0.91*0.9,2)</f>
        <v>6668529.2999999998</v>
      </c>
      <c r="M163" s="13"/>
      <c r="N163" s="19"/>
    </row>
    <row r="164" spans="1:14" s="12" customFormat="1" ht="81.75" customHeight="1" x14ac:dyDescent="0.25">
      <c r="A164" s="60"/>
      <c r="B164" s="62"/>
      <c r="C164" s="14" t="s">
        <v>163</v>
      </c>
      <c r="D164" s="15"/>
      <c r="E164" s="15"/>
      <c r="F164" s="15">
        <f>ROUND(6632.45765*1000/0.91*0.9,2)</f>
        <v>6559573.5</v>
      </c>
      <c r="M164" s="13"/>
      <c r="N164" s="19"/>
    </row>
    <row r="165" spans="1:14" s="12" customFormat="1" ht="28.5" customHeight="1" x14ac:dyDescent="0.25">
      <c r="A165" s="57" t="s">
        <v>17</v>
      </c>
      <c r="B165" s="57"/>
      <c r="C165" s="64"/>
      <c r="D165" s="16">
        <f>SUM(D162:D164)</f>
        <v>0</v>
      </c>
      <c r="E165" s="16">
        <f t="shared" ref="E165:F165" si="27">SUM(E162:E164)</f>
        <v>0</v>
      </c>
      <c r="F165" s="16">
        <f t="shared" si="27"/>
        <v>17408190.600000001</v>
      </c>
      <c r="G165" s="17"/>
      <c r="H165" s="17"/>
      <c r="I165" s="17"/>
      <c r="J165" s="17"/>
      <c r="K165" s="17"/>
      <c r="L165" s="17"/>
      <c r="M165" s="13"/>
      <c r="N165" s="19"/>
    </row>
    <row r="166" spans="1:14" s="12" customFormat="1" ht="80.25" customHeight="1" x14ac:dyDescent="0.25">
      <c r="A166" s="60">
        <v>40</v>
      </c>
      <c r="B166" s="62" t="s">
        <v>164</v>
      </c>
      <c r="C166" s="14" t="s">
        <v>165</v>
      </c>
      <c r="D166" s="15">
        <f>3014.64182*1000</f>
        <v>3014641.82</v>
      </c>
      <c r="E166" s="15"/>
      <c r="F166" s="15"/>
      <c r="M166" s="13"/>
      <c r="N166" s="19"/>
    </row>
    <row r="167" spans="1:14" s="12" customFormat="1" ht="80.25" customHeight="1" x14ac:dyDescent="0.25">
      <c r="A167" s="60"/>
      <c r="B167" s="62"/>
      <c r="C167" s="14" t="s">
        <v>166</v>
      </c>
      <c r="D167" s="15">
        <f>3158.81648*1000</f>
        <v>3158816.48</v>
      </c>
      <c r="E167" s="15"/>
      <c r="F167" s="15"/>
      <c r="M167" s="13"/>
      <c r="N167" s="19"/>
    </row>
    <row r="168" spans="1:14" s="12" customFormat="1" ht="28.5" customHeight="1" x14ac:dyDescent="0.25">
      <c r="A168" s="57" t="s">
        <v>17</v>
      </c>
      <c r="B168" s="57"/>
      <c r="C168" s="64"/>
      <c r="D168" s="16">
        <f>SUM(D166:D167)</f>
        <v>6173458.2999999998</v>
      </c>
      <c r="E168" s="16"/>
      <c r="F168" s="16"/>
      <c r="G168" s="17"/>
      <c r="H168" s="17"/>
      <c r="I168" s="17"/>
      <c r="J168" s="17"/>
      <c r="K168" s="17"/>
      <c r="L168" s="17"/>
      <c r="M168" s="13"/>
      <c r="N168" s="19"/>
    </row>
    <row r="169" spans="1:14" s="12" customFormat="1" ht="71.25" customHeight="1" x14ac:dyDescent="0.25">
      <c r="A169" s="60">
        <v>41</v>
      </c>
      <c r="B169" s="62" t="s">
        <v>167</v>
      </c>
      <c r="C169" s="14" t="s">
        <v>168</v>
      </c>
      <c r="D169" s="15"/>
      <c r="E169" s="15"/>
      <c r="F169" s="15">
        <f>ROUND(3507.0804*1000/0.9*0.91,2)</f>
        <v>3546047.96</v>
      </c>
      <c r="M169" s="13"/>
      <c r="N169" s="19"/>
    </row>
    <row r="170" spans="1:14" s="12" customFormat="1" ht="74.25" customHeight="1" x14ac:dyDescent="0.25">
      <c r="A170" s="60"/>
      <c r="B170" s="62"/>
      <c r="C170" s="14" t="s">
        <v>169</v>
      </c>
      <c r="D170" s="15"/>
      <c r="E170" s="15"/>
      <c r="F170" s="15">
        <f>ROUND(1238.1696*1000/0.9*0.91,2)</f>
        <v>1251927.04</v>
      </c>
      <c r="M170" s="13"/>
      <c r="N170" s="19"/>
    </row>
    <row r="171" spans="1:14" s="12" customFormat="1" ht="72.75" customHeight="1" x14ac:dyDescent="0.25">
      <c r="A171" s="60"/>
      <c r="B171" s="62"/>
      <c r="C171" s="14" t="s">
        <v>170</v>
      </c>
      <c r="D171" s="15"/>
      <c r="E171" s="15"/>
      <c r="F171" s="15">
        <f>ROUND(2087.2134*1000/0.9*0.91,2)</f>
        <v>2110404.66</v>
      </c>
      <c r="M171" s="13"/>
      <c r="N171" s="19"/>
    </row>
    <row r="172" spans="1:14" s="12" customFormat="1" ht="28.5" customHeight="1" x14ac:dyDescent="0.25">
      <c r="A172" s="57" t="s">
        <v>17</v>
      </c>
      <c r="B172" s="57"/>
      <c r="C172" s="64"/>
      <c r="D172" s="16">
        <f>SUM(D169:D171)</f>
        <v>0</v>
      </c>
      <c r="E172" s="16">
        <f t="shared" ref="E172:F172" si="28">SUM(E169:E171)</f>
        <v>0</v>
      </c>
      <c r="F172" s="16">
        <f t="shared" si="28"/>
        <v>6908379.6600000001</v>
      </c>
      <c r="G172" s="17"/>
      <c r="H172" s="17"/>
      <c r="I172" s="17"/>
      <c r="J172" s="17"/>
      <c r="K172" s="17"/>
      <c r="L172" s="17"/>
      <c r="M172" s="13"/>
      <c r="N172" s="19"/>
    </row>
    <row r="173" spans="1:14" s="12" customFormat="1" ht="65.25" customHeight="1" x14ac:dyDescent="0.25">
      <c r="A173" s="21">
        <v>42</v>
      </c>
      <c r="B173" s="14" t="s">
        <v>171</v>
      </c>
      <c r="C173" s="14" t="s">
        <v>172</v>
      </c>
      <c r="D173" s="28"/>
      <c r="E173" s="15">
        <f>2175.0561*1000</f>
        <v>2175056.0999999996</v>
      </c>
      <c r="F173" s="15"/>
      <c r="M173" s="13"/>
      <c r="N173" s="19"/>
    </row>
    <row r="174" spans="1:14" s="12" customFormat="1" ht="28.5" customHeight="1" x14ac:dyDescent="0.25">
      <c r="A174" s="57" t="s">
        <v>17</v>
      </c>
      <c r="B174" s="57"/>
      <c r="C174" s="64"/>
      <c r="D174" s="16">
        <f>SUM(D173:D173)</f>
        <v>0</v>
      </c>
      <c r="E174" s="16">
        <f>SUM(E173:E173)</f>
        <v>2175056.0999999996</v>
      </c>
      <c r="F174" s="16">
        <f>SUM(F173:F173)</f>
        <v>0</v>
      </c>
      <c r="G174" s="17"/>
      <c r="H174" s="17"/>
      <c r="I174" s="17"/>
      <c r="J174" s="17"/>
      <c r="K174" s="17"/>
      <c r="L174" s="17"/>
      <c r="M174" s="13"/>
      <c r="N174" s="19"/>
    </row>
    <row r="175" spans="1:14" s="29" customFormat="1" ht="22.5" customHeight="1" x14ac:dyDescent="0.25">
      <c r="A175" s="58" t="s">
        <v>173</v>
      </c>
      <c r="B175" s="65"/>
      <c r="C175" s="65"/>
      <c r="D175" s="65"/>
      <c r="E175" s="50"/>
      <c r="F175" s="50"/>
      <c r="M175" s="13"/>
      <c r="N175" s="19"/>
    </row>
    <row r="176" spans="1:14" s="30" customFormat="1" ht="79.5" customHeight="1" x14ac:dyDescent="0.25">
      <c r="A176" s="67">
        <v>43</v>
      </c>
      <c r="B176" s="62" t="s">
        <v>174</v>
      </c>
      <c r="C176" s="14" t="s">
        <v>175</v>
      </c>
      <c r="D176" s="15">
        <f>28497.87476*1000</f>
        <v>28497874.759999998</v>
      </c>
      <c r="E176" s="15"/>
      <c r="F176" s="15"/>
      <c r="M176" s="31"/>
      <c r="N176" s="19"/>
    </row>
    <row r="177" spans="1:14" s="30" customFormat="1" ht="79.5" customHeight="1" x14ac:dyDescent="0.25">
      <c r="A177" s="67"/>
      <c r="B177" s="62"/>
      <c r="C177" s="14" t="s">
        <v>176</v>
      </c>
      <c r="D177" s="15">
        <f>10455.96208*1000</f>
        <v>10455962.08</v>
      </c>
      <c r="E177" s="15"/>
      <c r="F177" s="15"/>
      <c r="M177" s="31"/>
      <c r="N177" s="19"/>
    </row>
    <row r="178" spans="1:14" s="12" customFormat="1" ht="28.5" customHeight="1" x14ac:dyDescent="0.25">
      <c r="A178" s="57" t="s">
        <v>17</v>
      </c>
      <c r="B178" s="57"/>
      <c r="C178" s="64"/>
      <c r="D178" s="16">
        <f>D176+D177</f>
        <v>38953836.839999996</v>
      </c>
      <c r="E178" s="16"/>
      <c r="F178" s="16"/>
      <c r="G178" s="17"/>
      <c r="H178" s="17"/>
      <c r="I178" s="17"/>
      <c r="J178" s="17"/>
      <c r="K178" s="17"/>
      <c r="L178" s="17"/>
      <c r="M178" s="13"/>
      <c r="N178" s="19"/>
    </row>
    <row r="179" spans="1:14" s="12" customFormat="1" ht="44.25" customHeight="1" x14ac:dyDescent="0.25">
      <c r="A179" s="71">
        <v>44</v>
      </c>
      <c r="B179" s="72" t="s">
        <v>177</v>
      </c>
      <c r="C179" s="32" t="s">
        <v>178</v>
      </c>
      <c r="D179" s="15">
        <f>15273.07721*1000</f>
        <v>15273077.209999999</v>
      </c>
      <c r="E179" s="15"/>
      <c r="F179" s="15"/>
      <c r="M179" s="13"/>
      <c r="N179" s="19"/>
    </row>
    <row r="180" spans="1:14" s="12" customFormat="1" ht="44.25" customHeight="1" x14ac:dyDescent="0.25">
      <c r="A180" s="66"/>
      <c r="B180" s="64"/>
      <c r="C180" s="32" t="s">
        <v>179</v>
      </c>
      <c r="D180" s="15">
        <f>15769.4751*1000</f>
        <v>15769475.1</v>
      </c>
      <c r="E180" s="15"/>
      <c r="F180" s="15"/>
      <c r="M180" s="13"/>
      <c r="N180" s="19"/>
    </row>
    <row r="181" spans="1:14" s="12" customFormat="1" ht="44.25" customHeight="1" x14ac:dyDescent="0.25">
      <c r="A181" s="61"/>
      <c r="B181" s="63"/>
      <c r="C181" s="32" t="s">
        <v>180</v>
      </c>
      <c r="D181" s="15"/>
      <c r="E181" s="15">
        <f>58126.9158*1000</f>
        <v>58126915.800000004</v>
      </c>
      <c r="F181" s="15"/>
      <c r="M181" s="13"/>
      <c r="N181" s="19"/>
    </row>
    <row r="182" spans="1:14" s="12" customFormat="1" ht="28.5" customHeight="1" x14ac:dyDescent="0.25">
      <c r="A182" s="57" t="s">
        <v>17</v>
      </c>
      <c r="B182" s="57"/>
      <c r="C182" s="64"/>
      <c r="D182" s="16">
        <f>D179+D180+D181</f>
        <v>31042552.309999999</v>
      </c>
      <c r="E182" s="16">
        <f t="shared" ref="E182:F182" si="29">E179+E180+E181</f>
        <v>58126915.800000004</v>
      </c>
      <c r="F182" s="16">
        <f t="shared" si="29"/>
        <v>0</v>
      </c>
      <c r="G182" s="17"/>
      <c r="H182" s="17"/>
      <c r="I182" s="17"/>
      <c r="J182" s="17"/>
      <c r="K182" s="17"/>
      <c r="L182" s="17"/>
      <c r="M182" s="13"/>
      <c r="N182" s="19"/>
    </row>
    <row r="183" spans="1:14" s="12" customFormat="1" ht="105" customHeight="1" x14ac:dyDescent="0.25">
      <c r="A183" s="33">
        <v>45</v>
      </c>
      <c r="B183" s="14" t="s">
        <v>181</v>
      </c>
      <c r="C183" s="14" t="s">
        <v>182</v>
      </c>
      <c r="D183" s="15"/>
      <c r="E183" s="15"/>
      <c r="F183" s="15">
        <f>ROUND(5222.2266*1000/0.85*0.75,2)</f>
        <v>4607847</v>
      </c>
      <c r="M183" s="13"/>
      <c r="N183" s="19"/>
    </row>
    <row r="184" spans="1:14" s="12" customFormat="1" ht="28.5" customHeight="1" x14ac:dyDescent="0.25">
      <c r="A184" s="57" t="s">
        <v>17</v>
      </c>
      <c r="B184" s="57"/>
      <c r="C184" s="64"/>
      <c r="D184" s="16">
        <f>D183</f>
        <v>0</v>
      </c>
      <c r="E184" s="16">
        <f t="shared" ref="E184:F184" si="30">E183</f>
        <v>0</v>
      </c>
      <c r="F184" s="16">
        <f t="shared" si="30"/>
        <v>4607847</v>
      </c>
      <c r="G184" s="17"/>
      <c r="H184" s="17"/>
      <c r="I184" s="17"/>
      <c r="J184" s="17"/>
      <c r="K184" s="17"/>
      <c r="L184" s="17"/>
      <c r="M184" s="13"/>
      <c r="N184" s="19"/>
    </row>
    <row r="185" spans="1:14" s="12" customFormat="1" ht="72.75" customHeight="1" x14ac:dyDescent="0.25">
      <c r="A185" s="33">
        <v>46</v>
      </c>
      <c r="B185" s="14" t="s">
        <v>183</v>
      </c>
      <c r="C185" s="14" t="s">
        <v>184</v>
      </c>
      <c r="D185" s="15"/>
      <c r="E185" s="15">
        <f>8814.05712*1000</f>
        <v>8814057.1199999992</v>
      </c>
      <c r="F185" s="15"/>
      <c r="M185" s="13"/>
      <c r="N185" s="19"/>
    </row>
    <row r="186" spans="1:14" s="12" customFormat="1" ht="28.5" customHeight="1" x14ac:dyDescent="0.25">
      <c r="A186" s="57" t="s">
        <v>17</v>
      </c>
      <c r="B186" s="57"/>
      <c r="C186" s="64"/>
      <c r="D186" s="16">
        <f>D185</f>
        <v>0</v>
      </c>
      <c r="E186" s="16">
        <f t="shared" ref="E186:F186" si="31">E185</f>
        <v>8814057.1199999992</v>
      </c>
      <c r="F186" s="16">
        <f t="shared" si="31"/>
        <v>0</v>
      </c>
      <c r="G186" s="17"/>
      <c r="H186" s="17"/>
      <c r="I186" s="17"/>
      <c r="J186" s="17"/>
      <c r="K186" s="17"/>
      <c r="L186" s="17"/>
      <c r="M186" s="13"/>
      <c r="N186" s="19"/>
    </row>
    <row r="187" spans="1:14" s="12" customFormat="1" ht="84" customHeight="1" x14ac:dyDescent="0.25">
      <c r="A187" s="33">
        <v>47</v>
      </c>
      <c r="B187" s="14" t="s">
        <v>185</v>
      </c>
      <c r="C187" s="14" t="s">
        <v>186</v>
      </c>
      <c r="D187" s="15">
        <f>917.51704*1000</f>
        <v>917517.03999999992</v>
      </c>
      <c r="E187" s="15"/>
      <c r="F187" s="15"/>
      <c r="M187" s="13"/>
      <c r="N187" s="19"/>
    </row>
    <row r="188" spans="1:14" s="12" customFormat="1" ht="28.5" customHeight="1" x14ac:dyDescent="0.25">
      <c r="A188" s="57" t="s">
        <v>17</v>
      </c>
      <c r="B188" s="57"/>
      <c r="C188" s="64"/>
      <c r="D188" s="16">
        <f>D187</f>
        <v>917517.03999999992</v>
      </c>
      <c r="E188" s="16"/>
      <c r="F188" s="16"/>
      <c r="G188" s="17"/>
      <c r="H188" s="17"/>
      <c r="I188" s="17"/>
      <c r="J188" s="17"/>
      <c r="K188" s="17"/>
      <c r="L188" s="17"/>
      <c r="M188" s="13"/>
      <c r="N188" s="19"/>
    </row>
    <row r="189" spans="1:14" s="12" customFormat="1" ht="79.5" customHeight="1" x14ac:dyDescent="0.25">
      <c r="A189" s="33">
        <v>48</v>
      </c>
      <c r="B189" s="14" t="s">
        <v>187</v>
      </c>
      <c r="C189" s="14" t="s">
        <v>188</v>
      </c>
      <c r="D189" s="15"/>
      <c r="E189" s="15">
        <f>4581.07461*1000</f>
        <v>4581074.6099999994</v>
      </c>
      <c r="F189" s="15"/>
      <c r="M189" s="13"/>
      <c r="N189" s="19"/>
    </row>
    <row r="190" spans="1:14" s="12" customFormat="1" ht="28.5" customHeight="1" x14ac:dyDescent="0.25">
      <c r="A190" s="57" t="s">
        <v>17</v>
      </c>
      <c r="B190" s="57"/>
      <c r="C190" s="64"/>
      <c r="D190" s="16">
        <f>D189</f>
        <v>0</v>
      </c>
      <c r="E190" s="16">
        <f t="shared" ref="E190:F190" si="32">E189</f>
        <v>4581074.6099999994</v>
      </c>
      <c r="F190" s="16">
        <f t="shared" si="32"/>
        <v>0</v>
      </c>
      <c r="G190" s="17"/>
      <c r="H190" s="17"/>
      <c r="I190" s="17"/>
      <c r="J190" s="17"/>
      <c r="K190" s="17"/>
      <c r="L190" s="17"/>
      <c r="M190" s="13"/>
      <c r="N190" s="19"/>
    </row>
    <row r="191" spans="1:14" s="12" customFormat="1" ht="25.5" customHeight="1" x14ac:dyDescent="0.25">
      <c r="A191" s="58" t="s">
        <v>189</v>
      </c>
      <c r="B191" s="70"/>
      <c r="C191" s="70"/>
      <c r="D191" s="70"/>
      <c r="E191" s="49"/>
      <c r="F191" s="49"/>
      <c r="M191" s="13"/>
      <c r="N191" s="19"/>
    </row>
    <row r="192" spans="1:14" s="12" customFormat="1" ht="54.75" customHeight="1" x14ac:dyDescent="0.25">
      <c r="A192" s="21">
        <v>49</v>
      </c>
      <c r="B192" s="14" t="s">
        <v>190</v>
      </c>
      <c r="C192" s="14" t="s">
        <v>191</v>
      </c>
      <c r="D192" s="15"/>
      <c r="E192" s="15"/>
      <c r="F192" s="15">
        <f>ROUND(2653.08389*1000/0.91*0.89,2)</f>
        <v>2594774.35</v>
      </c>
      <c r="M192" s="13"/>
      <c r="N192" s="19"/>
    </row>
    <row r="193" spans="1:14" s="12" customFormat="1" ht="28.5" customHeight="1" x14ac:dyDescent="0.25">
      <c r="A193" s="57" t="s">
        <v>17</v>
      </c>
      <c r="B193" s="57"/>
      <c r="C193" s="64"/>
      <c r="D193" s="16">
        <f>D192</f>
        <v>0</v>
      </c>
      <c r="E193" s="16">
        <f t="shared" ref="E193:F193" si="33">E192</f>
        <v>0</v>
      </c>
      <c r="F193" s="16">
        <f t="shared" si="33"/>
        <v>2594774.35</v>
      </c>
      <c r="G193" s="17"/>
      <c r="H193" s="17"/>
      <c r="I193" s="17"/>
      <c r="J193" s="17"/>
      <c r="K193" s="17"/>
      <c r="L193" s="17"/>
      <c r="M193" s="13"/>
      <c r="N193" s="19"/>
    </row>
    <row r="194" spans="1:14" s="12" customFormat="1" ht="93.75" customHeight="1" x14ac:dyDescent="0.25">
      <c r="A194" s="21">
        <v>50</v>
      </c>
      <c r="B194" s="14" t="s">
        <v>192</v>
      </c>
      <c r="C194" s="14" t="s">
        <v>193</v>
      </c>
      <c r="D194" s="15">
        <v>1000000</v>
      </c>
      <c r="E194" s="15">
        <v>128705414.60999997</v>
      </c>
      <c r="F194" s="15">
        <v>102587193.73</v>
      </c>
      <c r="M194" s="13"/>
      <c r="N194" s="19"/>
    </row>
    <row r="195" spans="1:14" s="12" customFormat="1" ht="28.5" customHeight="1" x14ac:dyDescent="0.25">
      <c r="A195" s="57" t="s">
        <v>17</v>
      </c>
      <c r="B195" s="57"/>
      <c r="C195" s="64"/>
      <c r="D195" s="16">
        <f>D194</f>
        <v>1000000</v>
      </c>
      <c r="E195" s="16">
        <f t="shared" ref="E195:F195" si="34">E194</f>
        <v>128705414.60999997</v>
      </c>
      <c r="F195" s="16">
        <f t="shared" si="34"/>
        <v>102587193.73</v>
      </c>
      <c r="G195" s="17"/>
      <c r="H195" s="17"/>
      <c r="I195" s="17"/>
      <c r="J195" s="17"/>
      <c r="K195" s="17"/>
      <c r="L195" s="17"/>
      <c r="M195" s="13"/>
      <c r="N195" s="19"/>
    </row>
    <row r="196" spans="1:14" s="29" customFormat="1" ht="22.5" customHeight="1" x14ac:dyDescent="0.25">
      <c r="A196" s="58" t="s">
        <v>194</v>
      </c>
      <c r="B196" s="65"/>
      <c r="C196" s="65"/>
      <c r="D196" s="65"/>
      <c r="E196" s="50"/>
      <c r="F196" s="50"/>
      <c r="M196" s="13"/>
      <c r="N196" s="19"/>
    </row>
    <row r="197" spans="1:14" s="29" customFormat="1" ht="75.75" customHeight="1" x14ac:dyDescent="0.25">
      <c r="A197" s="33">
        <v>51</v>
      </c>
      <c r="B197" s="14" t="s">
        <v>194</v>
      </c>
      <c r="C197" s="14" t="s">
        <v>195</v>
      </c>
      <c r="D197" s="15">
        <f>25826.1911*1000</f>
        <v>25826191.100000001</v>
      </c>
      <c r="E197" s="15"/>
      <c r="F197" s="15"/>
      <c r="M197" s="13"/>
      <c r="N197" s="19"/>
    </row>
    <row r="198" spans="1:14" s="12" customFormat="1" ht="28.5" customHeight="1" x14ac:dyDescent="0.25">
      <c r="A198" s="57" t="s">
        <v>17</v>
      </c>
      <c r="B198" s="57"/>
      <c r="C198" s="64"/>
      <c r="D198" s="16">
        <f>D197</f>
        <v>25826191.100000001</v>
      </c>
      <c r="E198" s="16"/>
      <c r="F198" s="16"/>
      <c r="G198" s="17"/>
      <c r="H198" s="17"/>
      <c r="I198" s="17"/>
      <c r="J198" s="17"/>
      <c r="K198" s="17"/>
      <c r="L198" s="17"/>
      <c r="M198" s="13"/>
      <c r="N198" s="19"/>
    </row>
    <row r="199" spans="1:14" s="29" customFormat="1" ht="49.5" customHeight="1" x14ac:dyDescent="0.25">
      <c r="A199" s="67">
        <v>52</v>
      </c>
      <c r="B199" s="62" t="s">
        <v>196</v>
      </c>
      <c r="C199" s="14" t="s">
        <v>197</v>
      </c>
      <c r="D199" s="15">
        <f>1630.24*1000</f>
        <v>1630240</v>
      </c>
      <c r="E199" s="15"/>
      <c r="F199" s="15"/>
      <c r="M199" s="13"/>
      <c r="N199" s="19"/>
    </row>
    <row r="200" spans="1:14" s="29" customFormat="1" ht="49.5" customHeight="1" x14ac:dyDescent="0.25">
      <c r="A200" s="61"/>
      <c r="B200" s="63"/>
      <c r="C200" s="14" t="s">
        <v>198</v>
      </c>
      <c r="D200" s="15"/>
      <c r="E200" s="15"/>
      <c r="F200" s="15">
        <f>ROUND(4382.9812*1000/0.92*0.91,2)</f>
        <v>4335340.0999999996</v>
      </c>
      <c r="M200" s="13"/>
      <c r="N200" s="19"/>
    </row>
    <row r="201" spans="1:14" s="12" customFormat="1" ht="28.5" customHeight="1" x14ac:dyDescent="0.25">
      <c r="A201" s="57" t="s">
        <v>17</v>
      </c>
      <c r="B201" s="57"/>
      <c r="C201" s="64"/>
      <c r="D201" s="16">
        <f>D199+D200</f>
        <v>1630240</v>
      </c>
      <c r="E201" s="16">
        <f t="shared" ref="E201:F201" si="35">E199+E200</f>
        <v>0</v>
      </c>
      <c r="F201" s="16">
        <f t="shared" si="35"/>
        <v>4335340.0999999996</v>
      </c>
      <c r="G201" s="17"/>
      <c r="H201" s="17"/>
      <c r="I201" s="17"/>
      <c r="J201" s="17"/>
      <c r="K201" s="17"/>
      <c r="L201" s="17"/>
      <c r="M201" s="13"/>
      <c r="N201" s="19"/>
    </row>
    <row r="202" spans="1:14" s="34" customFormat="1" ht="65.25" customHeight="1" x14ac:dyDescent="0.25">
      <c r="A202" s="67">
        <v>53</v>
      </c>
      <c r="B202" s="62" t="s">
        <v>199</v>
      </c>
      <c r="C202" s="14" t="s">
        <v>200</v>
      </c>
      <c r="D202" s="15"/>
      <c r="E202" s="15">
        <f>647.35398*1000</f>
        <v>647353.98</v>
      </c>
      <c r="F202" s="15"/>
      <c r="M202" s="8"/>
      <c r="N202" s="19"/>
    </row>
    <row r="203" spans="1:14" s="34" customFormat="1" ht="65.25" customHeight="1" x14ac:dyDescent="0.25">
      <c r="A203" s="67"/>
      <c r="B203" s="62"/>
      <c r="C203" s="14" t="s">
        <v>201</v>
      </c>
      <c r="D203" s="15"/>
      <c r="E203" s="15">
        <f>1507.43684*1000</f>
        <v>1507436.84</v>
      </c>
      <c r="F203" s="15"/>
      <c r="M203" s="8"/>
      <c r="N203" s="19"/>
    </row>
    <row r="204" spans="1:14" s="34" customFormat="1" ht="65.25" customHeight="1" x14ac:dyDescent="0.25">
      <c r="A204" s="66"/>
      <c r="B204" s="64"/>
      <c r="C204" s="14" t="s">
        <v>202</v>
      </c>
      <c r="D204" s="15"/>
      <c r="E204" s="15"/>
      <c r="F204" s="15">
        <f>ROUND(11694.4282*1000/0.91*0.9,2)</f>
        <v>11565918</v>
      </c>
      <c r="M204" s="8"/>
      <c r="N204" s="19"/>
    </row>
    <row r="205" spans="1:14" s="12" customFormat="1" ht="28.5" customHeight="1" x14ac:dyDescent="0.25">
      <c r="A205" s="57" t="s">
        <v>17</v>
      </c>
      <c r="B205" s="57"/>
      <c r="C205" s="64"/>
      <c r="D205" s="16">
        <f>SUM(D202:D204)</f>
        <v>0</v>
      </c>
      <c r="E205" s="16">
        <f t="shared" ref="E205:F205" si="36">SUM(E202:E204)</f>
        <v>2154790.8200000003</v>
      </c>
      <c r="F205" s="16">
        <f t="shared" si="36"/>
        <v>11565918</v>
      </c>
      <c r="G205" s="17"/>
      <c r="H205" s="17"/>
      <c r="I205" s="17"/>
      <c r="J205" s="17"/>
      <c r="K205" s="17"/>
      <c r="L205" s="17"/>
      <c r="M205" s="13"/>
      <c r="N205" s="19"/>
    </row>
    <row r="206" spans="1:14" s="34" customFormat="1" ht="63.75" customHeight="1" x14ac:dyDescent="0.25">
      <c r="A206" s="67">
        <v>54</v>
      </c>
      <c r="B206" s="62" t="s">
        <v>203</v>
      </c>
      <c r="C206" s="14" t="s">
        <v>204</v>
      </c>
      <c r="D206" s="15"/>
      <c r="E206" s="15"/>
      <c r="F206" s="15">
        <f>ROUND(9543.67293*1000/0.87*0.9,2)</f>
        <v>9872765.0999999996</v>
      </c>
      <c r="M206" s="8"/>
      <c r="N206" s="19"/>
    </row>
    <row r="207" spans="1:14" s="34" customFormat="1" ht="63.75" customHeight="1" x14ac:dyDescent="0.25">
      <c r="A207" s="67"/>
      <c r="B207" s="62"/>
      <c r="C207" s="14" t="s">
        <v>205</v>
      </c>
      <c r="D207" s="15"/>
      <c r="E207" s="15"/>
      <c r="F207" s="15">
        <f>ROUND(1689.74097*1000/0.87*0.9,2)</f>
        <v>1748007.9</v>
      </c>
      <c r="M207" s="8"/>
      <c r="N207" s="19"/>
    </row>
    <row r="208" spans="1:14" s="34" customFormat="1" ht="63.75" customHeight="1" x14ac:dyDescent="0.25">
      <c r="A208" s="66"/>
      <c r="B208" s="64"/>
      <c r="C208" s="14" t="s">
        <v>206</v>
      </c>
      <c r="D208" s="15"/>
      <c r="E208" s="15"/>
      <c r="F208" s="15">
        <f>ROUND(4856.91942*1000/0.87*0.9,2)</f>
        <v>5024399.4000000004</v>
      </c>
      <c r="M208" s="8"/>
      <c r="N208" s="19"/>
    </row>
    <row r="209" spans="1:14" s="12" customFormat="1" ht="28.5" customHeight="1" x14ac:dyDescent="0.25">
      <c r="A209" s="57" t="s">
        <v>17</v>
      </c>
      <c r="B209" s="57"/>
      <c r="C209" s="64"/>
      <c r="D209" s="16">
        <f>SUM(D206:D208)</f>
        <v>0</v>
      </c>
      <c r="E209" s="16">
        <f t="shared" ref="E209:F209" si="37">SUM(E206:E208)</f>
        <v>0</v>
      </c>
      <c r="F209" s="16">
        <f t="shared" si="37"/>
        <v>16645172.4</v>
      </c>
      <c r="G209" s="17"/>
      <c r="H209" s="17"/>
      <c r="I209" s="17"/>
      <c r="J209" s="17"/>
      <c r="K209" s="17"/>
      <c r="L209" s="17"/>
      <c r="M209" s="13"/>
      <c r="N209" s="19"/>
    </row>
    <row r="210" spans="1:14" s="34" customFormat="1" ht="85.5" customHeight="1" x14ac:dyDescent="0.25">
      <c r="A210" s="60">
        <v>55</v>
      </c>
      <c r="B210" s="62" t="s">
        <v>207</v>
      </c>
      <c r="C210" s="14" t="s">
        <v>208</v>
      </c>
      <c r="D210" s="15">
        <f>3971.4284*1000</f>
        <v>3971428.4</v>
      </c>
      <c r="E210" s="15"/>
      <c r="F210" s="15"/>
      <c r="M210" s="8"/>
      <c r="N210" s="19"/>
    </row>
    <row r="211" spans="1:14" s="34" customFormat="1" ht="85.5" customHeight="1" x14ac:dyDescent="0.25">
      <c r="A211" s="60"/>
      <c r="B211" s="62"/>
      <c r="C211" s="14" t="s">
        <v>209</v>
      </c>
      <c r="D211" s="15">
        <v>12711427.48</v>
      </c>
      <c r="E211" s="15"/>
      <c r="F211" s="15"/>
      <c r="M211" s="8"/>
      <c r="N211" s="19"/>
    </row>
    <row r="212" spans="1:14" s="34" customFormat="1" ht="85.5" customHeight="1" x14ac:dyDescent="0.25">
      <c r="A212" s="60"/>
      <c r="B212" s="62"/>
      <c r="C212" s="14" t="s">
        <v>210</v>
      </c>
      <c r="D212" s="15"/>
      <c r="E212" s="15">
        <f>10093.86464*1000</f>
        <v>10093864.640000001</v>
      </c>
      <c r="F212" s="15"/>
      <c r="M212" s="8"/>
      <c r="N212" s="19"/>
    </row>
    <row r="213" spans="1:14" s="34" customFormat="1" ht="85.5" customHeight="1" x14ac:dyDescent="0.25">
      <c r="A213" s="68"/>
      <c r="B213" s="69"/>
      <c r="C213" s="14" t="s">
        <v>211</v>
      </c>
      <c r="D213" s="15"/>
      <c r="E213" s="15"/>
      <c r="F213" s="15">
        <f>13796.3752*1000</f>
        <v>13796375.200000001</v>
      </c>
      <c r="M213" s="8"/>
      <c r="N213" s="19"/>
    </row>
    <row r="214" spans="1:14" s="12" customFormat="1" ht="28.5" customHeight="1" x14ac:dyDescent="0.25">
      <c r="A214" s="57" t="s">
        <v>17</v>
      </c>
      <c r="B214" s="57"/>
      <c r="C214" s="64"/>
      <c r="D214" s="16">
        <f>SUM(D210:D213)</f>
        <v>16682855.880000001</v>
      </c>
      <c r="E214" s="16">
        <f>SUM(E210:E213)</f>
        <v>10093864.640000001</v>
      </c>
      <c r="F214" s="16">
        <f>SUM(F210:F213)</f>
        <v>13796375.200000001</v>
      </c>
      <c r="G214" s="17"/>
      <c r="H214" s="17"/>
      <c r="I214" s="17"/>
      <c r="J214" s="17"/>
      <c r="K214" s="17"/>
      <c r="L214" s="17"/>
      <c r="M214" s="13"/>
      <c r="N214" s="19"/>
    </row>
    <row r="215" spans="1:14" s="29" customFormat="1" ht="101.25" customHeight="1" x14ac:dyDescent="0.25">
      <c r="A215" s="67">
        <v>56</v>
      </c>
      <c r="B215" s="62" t="s">
        <v>212</v>
      </c>
      <c r="C215" s="14" t="s">
        <v>213</v>
      </c>
      <c r="D215" s="15"/>
      <c r="E215" s="15"/>
      <c r="F215" s="15">
        <f>2108.72916*1000</f>
        <v>2108729.1599999997</v>
      </c>
      <c r="M215" s="13"/>
      <c r="N215" s="19"/>
    </row>
    <row r="216" spans="1:14" s="29" customFormat="1" ht="101.25" customHeight="1" x14ac:dyDescent="0.25">
      <c r="A216" s="61"/>
      <c r="B216" s="63"/>
      <c r="C216" s="14" t="s">
        <v>214</v>
      </c>
      <c r="D216" s="15"/>
      <c r="E216" s="15"/>
      <c r="F216" s="15">
        <f>850.25808*1000</f>
        <v>850258.08</v>
      </c>
      <c r="M216" s="13"/>
      <c r="N216" s="19"/>
    </row>
    <row r="217" spans="1:14" s="12" customFormat="1" ht="28.5" customHeight="1" x14ac:dyDescent="0.25">
      <c r="A217" s="57" t="s">
        <v>17</v>
      </c>
      <c r="B217" s="57"/>
      <c r="C217" s="64"/>
      <c r="D217" s="16">
        <f>D215+D216</f>
        <v>0</v>
      </c>
      <c r="E217" s="16">
        <f t="shared" ref="E217:F217" si="38">E215+E216</f>
        <v>0</v>
      </c>
      <c r="F217" s="16">
        <f t="shared" si="38"/>
        <v>2958987.2399999998</v>
      </c>
      <c r="G217" s="17"/>
      <c r="H217" s="17"/>
      <c r="I217" s="17"/>
      <c r="J217" s="17"/>
      <c r="K217" s="17"/>
      <c r="L217" s="17"/>
      <c r="M217" s="13"/>
      <c r="N217" s="19"/>
    </row>
    <row r="218" spans="1:14" s="29" customFormat="1" ht="61.5" customHeight="1" x14ac:dyDescent="0.25">
      <c r="A218" s="67">
        <v>57</v>
      </c>
      <c r="B218" s="62" t="s">
        <v>215</v>
      </c>
      <c r="C218" s="14" t="s">
        <v>216</v>
      </c>
      <c r="D218" s="15">
        <f>3841.21374*1000</f>
        <v>3841213.74</v>
      </c>
      <c r="E218" s="15"/>
      <c r="F218" s="15"/>
      <c r="M218" s="13"/>
      <c r="N218" s="19"/>
    </row>
    <row r="219" spans="1:14" s="29" customFormat="1" ht="61.5" customHeight="1" x14ac:dyDescent="0.25">
      <c r="A219" s="66"/>
      <c r="B219" s="64"/>
      <c r="C219" s="14" t="s">
        <v>217</v>
      </c>
      <c r="D219" s="15">
        <f>7288.46664*1000</f>
        <v>7288466.6399999997</v>
      </c>
      <c r="E219" s="15"/>
      <c r="F219" s="15"/>
      <c r="M219" s="13"/>
      <c r="N219" s="19"/>
    </row>
    <row r="220" spans="1:14" s="29" customFormat="1" ht="61.5" customHeight="1" x14ac:dyDescent="0.25">
      <c r="A220" s="66"/>
      <c r="B220" s="64"/>
      <c r="C220" s="14" t="s">
        <v>218</v>
      </c>
      <c r="D220" s="15">
        <f>3606.01878*1000</f>
        <v>3606018.78</v>
      </c>
      <c r="E220" s="15"/>
      <c r="F220" s="15"/>
      <c r="M220" s="13"/>
      <c r="N220" s="19"/>
    </row>
    <row r="221" spans="1:14" s="12" customFormat="1" ht="28.5" customHeight="1" x14ac:dyDescent="0.25">
      <c r="A221" s="57" t="s">
        <v>17</v>
      </c>
      <c r="B221" s="57"/>
      <c r="C221" s="64"/>
      <c r="D221" s="16">
        <f>SUM(D218:D220)</f>
        <v>14735699.159999998</v>
      </c>
      <c r="E221" s="16"/>
      <c r="F221" s="16"/>
      <c r="G221" s="17"/>
      <c r="H221" s="17"/>
      <c r="I221" s="17"/>
      <c r="J221" s="17"/>
      <c r="K221" s="17"/>
      <c r="L221" s="17"/>
      <c r="M221" s="13"/>
      <c r="N221" s="19"/>
    </row>
    <row r="222" spans="1:14" s="29" customFormat="1" ht="72" customHeight="1" x14ac:dyDescent="0.25">
      <c r="A222" s="67">
        <v>58</v>
      </c>
      <c r="B222" s="62" t="s">
        <v>219</v>
      </c>
      <c r="C222" s="14" t="s">
        <v>220</v>
      </c>
      <c r="D222" s="15"/>
      <c r="E222" s="15"/>
      <c r="F222" s="15">
        <f>ROUND(916.74422*1000/0.88*0.89,2)</f>
        <v>927161.77</v>
      </c>
      <c r="M222" s="13"/>
      <c r="N222" s="19"/>
    </row>
    <row r="223" spans="1:14" s="29" customFormat="1" ht="72" customHeight="1" x14ac:dyDescent="0.25">
      <c r="A223" s="66"/>
      <c r="B223" s="64"/>
      <c r="C223" s="14" t="s">
        <v>221</v>
      </c>
      <c r="D223" s="15"/>
      <c r="E223" s="15"/>
      <c r="F223" s="15">
        <f>ROUND(584.27952*1000/0.88*0.89,2)</f>
        <v>590919.06000000006</v>
      </c>
      <c r="M223" s="13"/>
      <c r="N223" s="19"/>
    </row>
    <row r="224" spans="1:14" s="12" customFormat="1" ht="28.5" customHeight="1" x14ac:dyDescent="0.25">
      <c r="A224" s="57" t="s">
        <v>17</v>
      </c>
      <c r="B224" s="57"/>
      <c r="C224" s="64"/>
      <c r="D224" s="16">
        <f>SUM(D222:D223)</f>
        <v>0</v>
      </c>
      <c r="E224" s="16">
        <f t="shared" ref="E224:F224" si="39">SUM(E222:E223)</f>
        <v>0</v>
      </c>
      <c r="F224" s="16">
        <f t="shared" si="39"/>
        <v>1518080.83</v>
      </c>
      <c r="G224" s="17"/>
      <c r="H224" s="17"/>
      <c r="I224" s="17"/>
      <c r="J224" s="17"/>
      <c r="K224" s="17"/>
      <c r="L224" s="17"/>
      <c r="M224" s="13"/>
      <c r="N224" s="19"/>
    </row>
    <row r="225" spans="1:14" s="29" customFormat="1" ht="21.75" customHeight="1" x14ac:dyDescent="0.25">
      <c r="A225" s="58" t="s">
        <v>222</v>
      </c>
      <c r="B225" s="65"/>
      <c r="C225" s="65"/>
      <c r="D225" s="65"/>
      <c r="E225" s="50"/>
      <c r="F225" s="50"/>
      <c r="M225" s="13"/>
      <c r="N225" s="19"/>
    </row>
    <row r="226" spans="1:14" s="29" customFormat="1" ht="72.75" customHeight="1" x14ac:dyDescent="0.25">
      <c r="A226" s="67">
        <v>59</v>
      </c>
      <c r="B226" s="62" t="s">
        <v>223</v>
      </c>
      <c r="C226" s="14" t="s">
        <v>224</v>
      </c>
      <c r="D226" s="15"/>
      <c r="E226" s="15">
        <f>37060.8832*1000</f>
        <v>37060883.199999996</v>
      </c>
      <c r="F226" s="15"/>
      <c r="M226" s="13"/>
      <c r="N226" s="19"/>
    </row>
    <row r="227" spans="1:14" s="29" customFormat="1" ht="72.75" customHeight="1" x14ac:dyDescent="0.25">
      <c r="A227" s="66"/>
      <c r="B227" s="64"/>
      <c r="C227" s="14" t="s">
        <v>225</v>
      </c>
      <c r="D227" s="15"/>
      <c r="E227" s="15"/>
      <c r="F227" s="15">
        <f>ROUND(6164.04375*1000/0.92*0.91,2)</f>
        <v>6097043.2699999996</v>
      </c>
      <c r="M227" s="13"/>
      <c r="N227" s="19"/>
    </row>
    <row r="228" spans="1:14" s="12" customFormat="1" ht="28.5" customHeight="1" x14ac:dyDescent="0.25">
      <c r="A228" s="57" t="s">
        <v>17</v>
      </c>
      <c r="B228" s="57"/>
      <c r="C228" s="64"/>
      <c r="D228" s="16">
        <f>SUM(D226:D227)</f>
        <v>0</v>
      </c>
      <c r="E228" s="16">
        <f t="shared" ref="E228:F228" si="40">SUM(E226:E227)</f>
        <v>37060883.199999996</v>
      </c>
      <c r="F228" s="16">
        <f t="shared" si="40"/>
        <v>6097043.2699999996</v>
      </c>
      <c r="G228" s="17"/>
      <c r="H228" s="17"/>
      <c r="I228" s="17"/>
      <c r="J228" s="17"/>
      <c r="K228" s="17"/>
      <c r="L228" s="17"/>
      <c r="M228" s="13"/>
      <c r="N228" s="19"/>
    </row>
    <row r="229" spans="1:14" s="29" customFormat="1" ht="21.75" customHeight="1" x14ac:dyDescent="0.25">
      <c r="A229" s="58" t="s">
        <v>226</v>
      </c>
      <c r="B229" s="65"/>
      <c r="C229" s="65"/>
      <c r="D229" s="65"/>
      <c r="E229" s="50"/>
      <c r="F229" s="50"/>
      <c r="M229" s="13"/>
      <c r="N229" s="19"/>
    </row>
    <row r="230" spans="1:14" s="12" customFormat="1" ht="73.5" customHeight="1" x14ac:dyDescent="0.25">
      <c r="A230" s="21">
        <v>60</v>
      </c>
      <c r="B230" s="14" t="s">
        <v>226</v>
      </c>
      <c r="C230" s="14" t="s">
        <v>227</v>
      </c>
      <c r="D230" s="15"/>
      <c r="E230" s="15"/>
      <c r="F230" s="15">
        <f>74939.49698*1000</f>
        <v>74939496.979999989</v>
      </c>
      <c r="M230" s="13"/>
      <c r="N230" s="19"/>
    </row>
    <row r="231" spans="1:14" s="12" customFormat="1" ht="28.5" customHeight="1" x14ac:dyDescent="0.25">
      <c r="A231" s="57" t="s">
        <v>17</v>
      </c>
      <c r="B231" s="57"/>
      <c r="C231" s="64"/>
      <c r="D231" s="16">
        <f>D230</f>
        <v>0</v>
      </c>
      <c r="E231" s="16">
        <f t="shared" ref="E231:F231" si="41">E230</f>
        <v>0</v>
      </c>
      <c r="F231" s="16">
        <f t="shared" si="41"/>
        <v>74939496.979999989</v>
      </c>
      <c r="G231" s="17"/>
      <c r="H231" s="17"/>
      <c r="I231" s="17"/>
      <c r="J231" s="17"/>
      <c r="K231" s="17"/>
      <c r="L231" s="17"/>
      <c r="M231" s="13"/>
      <c r="N231" s="19"/>
    </row>
    <row r="232" spans="1:14" s="12" customFormat="1" ht="71.25" customHeight="1" x14ac:dyDescent="0.2">
      <c r="A232" s="60">
        <v>61</v>
      </c>
      <c r="B232" s="62" t="s">
        <v>228</v>
      </c>
      <c r="C232" s="14" t="s">
        <v>229</v>
      </c>
      <c r="D232" s="15">
        <f>953.32298*1000</f>
        <v>953322.98</v>
      </c>
      <c r="E232" s="15"/>
      <c r="F232" s="15"/>
      <c r="N232" s="19"/>
    </row>
    <row r="233" spans="1:14" s="12" customFormat="1" ht="71.25" customHeight="1" x14ac:dyDescent="0.2">
      <c r="A233" s="61"/>
      <c r="B233" s="63"/>
      <c r="C233" s="14" t="s">
        <v>230</v>
      </c>
      <c r="D233" s="15"/>
      <c r="E233" s="15"/>
      <c r="F233" s="15">
        <f>ROUND(1263.6999*1000/0.83*0.84,2)</f>
        <v>1278925.2</v>
      </c>
      <c r="N233" s="19"/>
    </row>
    <row r="234" spans="1:14" s="12" customFormat="1" ht="71.25" customHeight="1" x14ac:dyDescent="0.2">
      <c r="A234" s="61"/>
      <c r="B234" s="63"/>
      <c r="C234" s="14" t="s">
        <v>231</v>
      </c>
      <c r="D234" s="15"/>
      <c r="E234" s="15"/>
      <c r="F234" s="15">
        <f>ROUND(4031.5092*1000/0.83*0.84,2)</f>
        <v>4080081.6</v>
      </c>
      <c r="N234" s="19"/>
    </row>
    <row r="235" spans="1:14" s="12" customFormat="1" ht="71.25" customHeight="1" x14ac:dyDescent="0.2">
      <c r="A235" s="61"/>
      <c r="B235" s="63"/>
      <c r="C235" s="14" t="s">
        <v>232</v>
      </c>
      <c r="D235" s="15"/>
      <c r="E235" s="15"/>
      <c r="F235" s="15">
        <f>ROUND(2302.94124*1000/0.83*0.84,2)</f>
        <v>2330687.52</v>
      </c>
      <c r="N235" s="19"/>
    </row>
    <row r="236" spans="1:14" s="12" customFormat="1" ht="22.5" customHeight="1" x14ac:dyDescent="0.25">
      <c r="A236" s="57" t="s">
        <v>17</v>
      </c>
      <c r="B236" s="57"/>
      <c r="C236" s="64"/>
      <c r="D236" s="16">
        <f>SUM(D232:D235)</f>
        <v>953322.98</v>
      </c>
      <c r="E236" s="16">
        <f t="shared" ref="E236:F236" si="42">SUM(E232:E235)</f>
        <v>0</v>
      </c>
      <c r="F236" s="16">
        <f t="shared" si="42"/>
        <v>7689694.3200000003</v>
      </c>
      <c r="G236" s="17"/>
      <c r="H236" s="17"/>
      <c r="I236" s="17"/>
      <c r="J236" s="17"/>
      <c r="K236" s="17"/>
      <c r="L236" s="17"/>
      <c r="M236" s="13"/>
      <c r="N236" s="19"/>
    </row>
    <row r="237" spans="1:14" s="12" customFormat="1" ht="86.25" customHeight="1" x14ac:dyDescent="0.2">
      <c r="A237" s="21">
        <v>62</v>
      </c>
      <c r="B237" s="14" t="s">
        <v>233</v>
      </c>
      <c r="C237" s="14" t="s">
        <v>234</v>
      </c>
      <c r="D237" s="15"/>
      <c r="E237" s="15"/>
      <c r="F237" s="15">
        <f>9111.24966*1000</f>
        <v>9111249.6600000001</v>
      </c>
      <c r="N237" s="19"/>
    </row>
    <row r="238" spans="1:14" s="12" customFormat="1" ht="28.5" customHeight="1" x14ac:dyDescent="0.25">
      <c r="A238" s="57" t="s">
        <v>17</v>
      </c>
      <c r="B238" s="57"/>
      <c r="C238" s="64"/>
      <c r="D238" s="16">
        <f>D237</f>
        <v>0</v>
      </c>
      <c r="E238" s="16">
        <f t="shared" ref="E238:F238" si="43">E237</f>
        <v>0</v>
      </c>
      <c r="F238" s="16">
        <f t="shared" si="43"/>
        <v>9111249.6600000001</v>
      </c>
      <c r="G238" s="17"/>
      <c r="H238" s="17"/>
      <c r="I238" s="17"/>
      <c r="J238" s="17"/>
      <c r="K238" s="17"/>
      <c r="L238" s="17"/>
      <c r="M238" s="13"/>
      <c r="N238" s="19"/>
    </row>
    <row r="239" spans="1:14" s="12" customFormat="1" ht="99.75" customHeight="1" x14ac:dyDescent="0.2">
      <c r="A239" s="60">
        <v>63</v>
      </c>
      <c r="B239" s="62" t="s">
        <v>235</v>
      </c>
      <c r="C239" s="14" t="s">
        <v>236</v>
      </c>
      <c r="D239" s="15"/>
      <c r="E239" s="15">
        <f>3715.60084*1000</f>
        <v>3715600.84</v>
      </c>
      <c r="F239" s="15"/>
      <c r="N239" s="19"/>
    </row>
    <row r="240" spans="1:14" s="12" customFormat="1" ht="99.75" customHeight="1" x14ac:dyDescent="0.2">
      <c r="A240" s="60"/>
      <c r="B240" s="62"/>
      <c r="C240" s="14" t="s">
        <v>237</v>
      </c>
      <c r="D240" s="15"/>
      <c r="E240" s="15">
        <f>1581.94403*1000</f>
        <v>1581944.03</v>
      </c>
      <c r="F240" s="15"/>
      <c r="N240" s="19"/>
    </row>
    <row r="241" spans="1:14" s="12" customFormat="1" ht="114.75" customHeight="1" x14ac:dyDescent="0.2">
      <c r="A241" s="60"/>
      <c r="B241" s="62"/>
      <c r="C241" s="14" t="s">
        <v>238</v>
      </c>
      <c r="D241" s="15"/>
      <c r="E241" s="15"/>
      <c r="F241" s="15">
        <f>ROUND(881.80079*1000/0.89*0.91,2)</f>
        <v>901616.54</v>
      </c>
      <c r="N241" s="19"/>
    </row>
    <row r="242" spans="1:14" s="12" customFormat="1" ht="114.75" customHeight="1" x14ac:dyDescent="0.2">
      <c r="A242" s="61"/>
      <c r="B242" s="63"/>
      <c r="C242" s="14" t="s">
        <v>239</v>
      </c>
      <c r="D242" s="15"/>
      <c r="E242" s="15"/>
      <c r="F242" s="15">
        <f>ROUND(8131.75409*1000/0.89*0.91,2)</f>
        <v>8314490.1399999997</v>
      </c>
      <c r="N242" s="19"/>
    </row>
    <row r="243" spans="1:14" s="12" customFormat="1" ht="32.25" customHeight="1" x14ac:dyDescent="0.25">
      <c r="A243" s="57" t="s">
        <v>17</v>
      </c>
      <c r="B243" s="57"/>
      <c r="C243" s="57"/>
      <c r="D243" s="16">
        <f>SUM(D239:D242)</f>
        <v>0</v>
      </c>
      <c r="E243" s="16">
        <f t="shared" ref="E243:F243" si="44">SUM(E239:E242)</f>
        <v>5297544.87</v>
      </c>
      <c r="F243" s="16">
        <f t="shared" si="44"/>
        <v>9216106.6799999997</v>
      </c>
      <c r="G243" s="17"/>
      <c r="H243" s="17"/>
      <c r="I243" s="17"/>
      <c r="J243" s="17"/>
      <c r="K243" s="17"/>
      <c r="L243" s="17"/>
      <c r="M243" s="13"/>
      <c r="N243" s="19"/>
    </row>
    <row r="244" spans="1:14" s="12" customFormat="1" ht="87.75" customHeight="1" x14ac:dyDescent="0.2">
      <c r="A244" s="21">
        <v>64</v>
      </c>
      <c r="B244" s="14" t="s">
        <v>240</v>
      </c>
      <c r="C244" s="14" t="s">
        <v>241</v>
      </c>
      <c r="D244" s="15"/>
      <c r="E244" s="15"/>
      <c r="F244" s="15">
        <f>ROUND(1754.20246*1000/0.89*0.9,2)</f>
        <v>1773912.6</v>
      </c>
      <c r="N244" s="19"/>
    </row>
    <row r="245" spans="1:14" s="12" customFormat="1" ht="32.25" customHeight="1" x14ac:dyDescent="0.25">
      <c r="A245" s="57" t="s">
        <v>17</v>
      </c>
      <c r="B245" s="57"/>
      <c r="C245" s="57"/>
      <c r="D245" s="16">
        <f>D244</f>
        <v>0</v>
      </c>
      <c r="E245" s="16">
        <f t="shared" ref="E245:F245" si="45">E244</f>
        <v>0</v>
      </c>
      <c r="F245" s="16">
        <f t="shared" si="45"/>
        <v>1773912.6</v>
      </c>
      <c r="G245" s="17"/>
      <c r="H245" s="17"/>
      <c r="I245" s="17"/>
      <c r="J245" s="17"/>
      <c r="K245" s="17"/>
      <c r="L245" s="17"/>
      <c r="M245" s="13"/>
      <c r="N245" s="19"/>
    </row>
    <row r="246" spans="1:14" s="12" customFormat="1" ht="67.5" customHeight="1" x14ac:dyDescent="0.2">
      <c r="A246" s="60">
        <v>65</v>
      </c>
      <c r="B246" s="62" t="s">
        <v>242</v>
      </c>
      <c r="C246" s="14" t="s">
        <v>243</v>
      </c>
      <c r="D246" s="15"/>
      <c r="E246" s="15"/>
      <c r="F246" s="15">
        <f>ROUND(2788.0674*1000/0.89*0.86,2)</f>
        <v>2694087.6</v>
      </c>
      <c r="N246" s="19"/>
    </row>
    <row r="247" spans="1:14" s="12" customFormat="1" ht="67.5" customHeight="1" x14ac:dyDescent="0.2">
      <c r="A247" s="61"/>
      <c r="B247" s="63"/>
      <c r="C247" s="14" t="s">
        <v>244</v>
      </c>
      <c r="D247" s="15"/>
      <c r="E247" s="15"/>
      <c r="F247" s="15">
        <f>ROUND(2260.69434*1000/0.89*0.86,2)</f>
        <v>2184491.16</v>
      </c>
      <c r="N247" s="19"/>
    </row>
    <row r="248" spans="1:14" s="12" customFormat="1" ht="27.75" customHeight="1" x14ac:dyDescent="0.25">
      <c r="A248" s="57" t="s">
        <v>17</v>
      </c>
      <c r="B248" s="57"/>
      <c r="C248" s="57"/>
      <c r="D248" s="16">
        <f>SUM(D246:D247)</f>
        <v>0</v>
      </c>
      <c r="E248" s="16">
        <f t="shared" ref="E248:F248" si="46">SUM(E246:E247)</f>
        <v>0</v>
      </c>
      <c r="F248" s="16">
        <f t="shared" si="46"/>
        <v>4878578.76</v>
      </c>
      <c r="G248" s="17"/>
      <c r="H248" s="17"/>
      <c r="I248" s="17"/>
      <c r="J248" s="17"/>
      <c r="K248" s="17"/>
      <c r="L248" s="17"/>
      <c r="M248" s="13"/>
      <c r="N248" s="19"/>
    </row>
    <row r="249" spans="1:14" s="12" customFormat="1" ht="62.25" customHeight="1" x14ac:dyDescent="0.2">
      <c r="A249" s="60">
        <v>66</v>
      </c>
      <c r="B249" s="62" t="s">
        <v>245</v>
      </c>
      <c r="C249" s="14" t="s">
        <v>246</v>
      </c>
      <c r="D249" s="15">
        <f>782.59284*1000</f>
        <v>782592.84</v>
      </c>
      <c r="E249" s="15"/>
      <c r="F249" s="15"/>
      <c r="N249" s="19"/>
    </row>
    <row r="250" spans="1:14" s="12" customFormat="1" ht="62.25" customHeight="1" x14ac:dyDescent="0.2">
      <c r="A250" s="61"/>
      <c r="B250" s="63"/>
      <c r="C250" s="14" t="s">
        <v>247</v>
      </c>
      <c r="D250" s="15"/>
      <c r="E250" s="15">
        <f>7187.78253*1000</f>
        <v>7187782.5300000003</v>
      </c>
      <c r="F250" s="15"/>
      <c r="N250" s="19"/>
    </row>
    <row r="251" spans="1:14" s="12" customFormat="1" ht="62.25" customHeight="1" x14ac:dyDescent="0.25">
      <c r="A251" s="61"/>
      <c r="B251" s="63"/>
      <c r="C251" s="14" t="s">
        <v>248</v>
      </c>
      <c r="D251" s="15"/>
      <c r="E251" s="15"/>
      <c r="F251" s="15">
        <f>ROUND(1090.0665*1000/0.87*0.89,2)</f>
        <v>1115125.5</v>
      </c>
      <c r="M251" s="13"/>
      <c r="N251" s="19"/>
    </row>
    <row r="252" spans="1:14" s="12" customFormat="1" ht="36.75" customHeight="1" x14ac:dyDescent="0.25">
      <c r="A252" s="57" t="s">
        <v>17</v>
      </c>
      <c r="B252" s="57"/>
      <c r="C252" s="64"/>
      <c r="D252" s="16">
        <f>SUM(D249:D251)</f>
        <v>782592.84</v>
      </c>
      <c r="E252" s="16">
        <f t="shared" ref="E252:F252" si="47">SUM(E249:E251)</f>
        <v>7187782.5300000003</v>
      </c>
      <c r="F252" s="16">
        <f t="shared" si="47"/>
        <v>1115125.5</v>
      </c>
      <c r="M252" s="13"/>
      <c r="N252" s="19"/>
    </row>
    <row r="253" spans="1:14" s="12" customFormat="1" ht="78.75" customHeight="1" x14ac:dyDescent="0.2">
      <c r="A253" s="60">
        <v>67</v>
      </c>
      <c r="B253" s="62" t="s">
        <v>249</v>
      </c>
      <c r="C253" s="14" t="s">
        <v>250</v>
      </c>
      <c r="D253" s="15">
        <v>239584.82</v>
      </c>
      <c r="E253" s="15">
        <v>9084964.3200000003</v>
      </c>
      <c r="F253" s="15"/>
      <c r="N253" s="19"/>
    </row>
    <row r="254" spans="1:14" s="12" customFormat="1" ht="89.25" customHeight="1" x14ac:dyDescent="0.25">
      <c r="A254" s="61"/>
      <c r="B254" s="63"/>
      <c r="C254" s="14" t="s">
        <v>251</v>
      </c>
      <c r="D254" s="15"/>
      <c r="E254" s="15">
        <f>2917.00046*1000</f>
        <v>2917000.4600000004</v>
      </c>
      <c r="F254" s="15"/>
      <c r="M254" s="13"/>
      <c r="N254" s="19"/>
    </row>
    <row r="255" spans="1:14" s="12" customFormat="1" ht="132.75" customHeight="1" x14ac:dyDescent="0.25">
      <c r="A255" s="61"/>
      <c r="B255" s="63"/>
      <c r="C255" s="14" t="s">
        <v>252</v>
      </c>
      <c r="D255" s="15">
        <v>9084964.3199999984</v>
      </c>
      <c r="E255" s="15">
        <v>0</v>
      </c>
      <c r="F255" s="15"/>
      <c r="M255" s="13"/>
      <c r="N255" s="19"/>
    </row>
    <row r="256" spans="1:14" s="12" customFormat="1" ht="87.75" customHeight="1" x14ac:dyDescent="0.25">
      <c r="A256" s="61"/>
      <c r="B256" s="63"/>
      <c r="C256" s="14" t="s">
        <v>253</v>
      </c>
      <c r="D256" s="15"/>
      <c r="E256" s="15"/>
      <c r="F256" s="15">
        <f>ROUND(2816.4871*1000/0.86*0.88,2)</f>
        <v>2881986.8</v>
      </c>
      <c r="M256" s="13"/>
      <c r="N256" s="19"/>
    </row>
    <row r="257" spans="1:14" s="12" customFormat="1" ht="92.25" customHeight="1" x14ac:dyDescent="0.25">
      <c r="A257" s="61"/>
      <c r="B257" s="63"/>
      <c r="C257" s="14" t="s">
        <v>254</v>
      </c>
      <c r="D257" s="15"/>
      <c r="E257" s="15"/>
      <c r="F257" s="15">
        <f>ROUND(1714.6852*1000/0.86*0.88,2)</f>
        <v>1754561.6</v>
      </c>
      <c r="M257" s="13"/>
      <c r="N257" s="19"/>
    </row>
    <row r="258" spans="1:14" s="12" customFormat="1" ht="93.75" customHeight="1" x14ac:dyDescent="0.25">
      <c r="A258" s="61"/>
      <c r="B258" s="63"/>
      <c r="C258" s="14" t="s">
        <v>255</v>
      </c>
      <c r="D258" s="15"/>
      <c r="E258" s="15"/>
      <c r="F258" s="15">
        <f>ROUND(2863.68476*1000/0.86*0.88,2)</f>
        <v>2930282.08</v>
      </c>
      <c r="M258" s="13"/>
      <c r="N258" s="19"/>
    </row>
    <row r="259" spans="1:14" s="12" customFormat="1" ht="92.25" customHeight="1" x14ac:dyDescent="0.25">
      <c r="A259" s="61"/>
      <c r="B259" s="63"/>
      <c r="C259" s="14" t="s">
        <v>256</v>
      </c>
      <c r="D259" s="15"/>
      <c r="E259" s="15"/>
      <c r="F259" s="15">
        <f>ROUND(4518.268*1000/0.86*0.88,2)</f>
        <v>4623344</v>
      </c>
      <c r="M259" s="13"/>
      <c r="N259" s="19"/>
    </row>
    <row r="260" spans="1:14" s="12" customFormat="1" ht="105.75" customHeight="1" x14ac:dyDescent="0.25">
      <c r="A260" s="61"/>
      <c r="B260" s="63"/>
      <c r="C260" s="14" t="s">
        <v>257</v>
      </c>
      <c r="D260" s="15"/>
      <c r="E260" s="15"/>
      <c r="F260" s="15">
        <f>ROUND(2025.52274*1000/0.86*0.88,2)</f>
        <v>2072627.92</v>
      </c>
      <c r="M260" s="13"/>
      <c r="N260" s="19"/>
    </row>
    <row r="261" spans="1:14" s="12" customFormat="1" ht="94.5" customHeight="1" x14ac:dyDescent="0.25">
      <c r="A261" s="61"/>
      <c r="B261" s="63"/>
      <c r="C261" s="14" t="s">
        <v>258</v>
      </c>
      <c r="D261" s="15"/>
      <c r="E261" s="15"/>
      <c r="F261" s="15">
        <f>ROUND(279.48968*1000/0.86*0.88,2)</f>
        <v>285989.44</v>
      </c>
      <c r="M261" s="13"/>
      <c r="N261" s="19"/>
    </row>
    <row r="262" spans="1:14" s="12" customFormat="1" ht="27.75" customHeight="1" x14ac:dyDescent="0.25">
      <c r="A262" s="57" t="s">
        <v>17</v>
      </c>
      <c r="B262" s="57"/>
      <c r="C262" s="57"/>
      <c r="D262" s="16">
        <f>SUM(D253:D261)</f>
        <v>9324549.1399999987</v>
      </c>
      <c r="E262" s="16">
        <f t="shared" ref="E262:F262" si="48">SUM(E253:E261)</f>
        <v>12001964.780000001</v>
      </c>
      <c r="F262" s="16">
        <f t="shared" si="48"/>
        <v>14548791.84</v>
      </c>
      <c r="G262" s="17"/>
      <c r="H262" s="17"/>
      <c r="I262" s="17"/>
      <c r="J262" s="17"/>
      <c r="K262" s="17"/>
      <c r="L262" s="17"/>
      <c r="M262" s="13"/>
      <c r="N262" s="19"/>
    </row>
    <row r="263" spans="1:14" s="29" customFormat="1" ht="21.75" customHeight="1" x14ac:dyDescent="0.25">
      <c r="A263" s="58" t="s">
        <v>259</v>
      </c>
      <c r="B263" s="65"/>
      <c r="C263" s="65"/>
      <c r="D263" s="65"/>
      <c r="E263" s="50"/>
      <c r="F263" s="50"/>
      <c r="M263" s="13"/>
      <c r="N263" s="19"/>
    </row>
    <row r="264" spans="1:14" s="12" customFormat="1" ht="81.75" customHeight="1" x14ac:dyDescent="0.25">
      <c r="A264" s="21">
        <v>68</v>
      </c>
      <c r="B264" s="14" t="s">
        <v>259</v>
      </c>
      <c r="C264" s="14" t="s">
        <v>260</v>
      </c>
      <c r="D264" s="15">
        <f>3771.27569*1000</f>
        <v>3771275.69</v>
      </c>
      <c r="E264" s="15"/>
      <c r="F264" s="15"/>
      <c r="M264" s="13"/>
      <c r="N264" s="19"/>
    </row>
    <row r="265" spans="1:14" s="12" customFormat="1" ht="27.75" customHeight="1" x14ac:dyDescent="0.25">
      <c r="A265" s="57" t="s">
        <v>17</v>
      </c>
      <c r="B265" s="57"/>
      <c r="C265" s="57"/>
      <c r="D265" s="16">
        <f>SUM(D264:D264)</f>
        <v>3771275.69</v>
      </c>
      <c r="E265" s="16"/>
      <c r="F265" s="16"/>
      <c r="G265" s="17"/>
      <c r="H265" s="17"/>
      <c r="I265" s="17"/>
      <c r="J265" s="17"/>
      <c r="K265" s="17"/>
      <c r="L265" s="17"/>
      <c r="M265" s="13"/>
      <c r="N265" s="19"/>
    </row>
    <row r="266" spans="1:14" s="12" customFormat="1" ht="94.5" customHeight="1" x14ac:dyDescent="0.25">
      <c r="A266" s="60">
        <v>69</v>
      </c>
      <c r="B266" s="62" t="s">
        <v>261</v>
      </c>
      <c r="C266" s="14" t="s">
        <v>262</v>
      </c>
      <c r="D266" s="15"/>
      <c r="E266" s="15"/>
      <c r="F266" s="15">
        <f>2280.384*1000</f>
        <v>2280384</v>
      </c>
      <c r="M266" s="13"/>
      <c r="N266" s="19"/>
    </row>
    <row r="267" spans="1:14" s="12" customFormat="1" ht="84.75" customHeight="1" x14ac:dyDescent="0.25">
      <c r="A267" s="66"/>
      <c r="B267" s="64"/>
      <c r="C267" s="14" t="s">
        <v>263</v>
      </c>
      <c r="D267" s="15"/>
      <c r="E267" s="15"/>
      <c r="F267" s="15">
        <f>3520.737*1000</f>
        <v>3520737</v>
      </c>
      <c r="M267" s="13"/>
      <c r="N267" s="19"/>
    </row>
    <row r="268" spans="1:14" s="12" customFormat="1" ht="27.75" customHeight="1" x14ac:dyDescent="0.25">
      <c r="A268" s="57" t="s">
        <v>17</v>
      </c>
      <c r="B268" s="57"/>
      <c r="C268" s="57"/>
      <c r="D268" s="16">
        <f>SUM(D266:D267)</f>
        <v>0</v>
      </c>
      <c r="E268" s="16">
        <f t="shared" ref="E268:F268" si="49">SUM(E266:E267)</f>
        <v>0</v>
      </c>
      <c r="F268" s="16">
        <f t="shared" si="49"/>
        <v>5801121</v>
      </c>
      <c r="G268" s="17"/>
      <c r="H268" s="17"/>
      <c r="I268" s="17"/>
      <c r="J268" s="17"/>
      <c r="K268" s="17"/>
      <c r="L268" s="17"/>
      <c r="M268" s="13"/>
      <c r="N268" s="19"/>
    </row>
    <row r="269" spans="1:14" s="12" customFormat="1" ht="83.25" customHeight="1" x14ac:dyDescent="0.25">
      <c r="A269" s="62">
        <v>70</v>
      </c>
      <c r="B269" s="62" t="s">
        <v>264</v>
      </c>
      <c r="C269" s="14" t="s">
        <v>265</v>
      </c>
      <c r="D269" s="15">
        <f>16579.9818*1000</f>
        <v>16579981.800000001</v>
      </c>
      <c r="E269" s="15"/>
      <c r="F269" s="15"/>
      <c r="M269" s="13"/>
      <c r="N269" s="19"/>
    </row>
    <row r="270" spans="1:14" s="12" customFormat="1" ht="83.25" customHeight="1" x14ac:dyDescent="0.25">
      <c r="A270" s="64"/>
      <c r="B270" s="64"/>
      <c r="C270" s="14" t="s">
        <v>266</v>
      </c>
      <c r="D270" s="15">
        <f>10041.4224*1000</f>
        <v>10041422.4</v>
      </c>
      <c r="E270" s="15"/>
      <c r="F270" s="15"/>
      <c r="M270" s="13"/>
      <c r="N270" s="19"/>
    </row>
    <row r="271" spans="1:14" s="12" customFormat="1" ht="83.25" customHeight="1" x14ac:dyDescent="0.25">
      <c r="A271" s="64"/>
      <c r="B271" s="64"/>
      <c r="C271" s="14" t="s">
        <v>267</v>
      </c>
      <c r="D271" s="15">
        <f>17661.4137*1000</f>
        <v>17661413.699999999</v>
      </c>
      <c r="E271" s="15"/>
      <c r="F271" s="15"/>
      <c r="M271" s="13"/>
      <c r="N271" s="19"/>
    </row>
    <row r="272" spans="1:14" s="12" customFormat="1" ht="83.25" customHeight="1" x14ac:dyDescent="0.25">
      <c r="A272" s="63"/>
      <c r="B272" s="63"/>
      <c r="C272" s="14" t="s">
        <v>268</v>
      </c>
      <c r="D272" s="15"/>
      <c r="E272" s="15"/>
      <c r="F272" s="15">
        <f>26907.7302*1000</f>
        <v>26907730.200000003</v>
      </c>
      <c r="M272" s="13"/>
      <c r="N272" s="19"/>
    </row>
    <row r="273" spans="1:14" s="12" customFormat="1" ht="83.25" customHeight="1" x14ac:dyDescent="0.25">
      <c r="A273" s="63"/>
      <c r="B273" s="63"/>
      <c r="C273" s="14" t="s">
        <v>269</v>
      </c>
      <c r="D273" s="15"/>
      <c r="E273" s="15"/>
      <c r="F273" s="15">
        <f>16033.03524*1000</f>
        <v>16033035.239999998</v>
      </c>
      <c r="M273" s="13"/>
      <c r="N273" s="19"/>
    </row>
    <row r="274" spans="1:14" s="12" customFormat="1" ht="69.75" customHeight="1" x14ac:dyDescent="0.25">
      <c r="A274" s="63"/>
      <c r="B274" s="63"/>
      <c r="C274" s="14" t="s">
        <v>270</v>
      </c>
      <c r="D274" s="15"/>
      <c r="E274" s="15"/>
      <c r="F274" s="15">
        <f>12865.04964*1000</f>
        <v>12865049.639999999</v>
      </c>
      <c r="M274" s="13"/>
      <c r="N274" s="19"/>
    </row>
    <row r="275" spans="1:14" s="12" customFormat="1" ht="83.25" customHeight="1" x14ac:dyDescent="0.25">
      <c r="A275" s="63"/>
      <c r="B275" s="63"/>
      <c r="C275" s="14" t="s">
        <v>271</v>
      </c>
      <c r="D275" s="15"/>
      <c r="E275" s="15"/>
      <c r="F275" s="15">
        <f>22894.3692*1000</f>
        <v>22894369.199999999</v>
      </c>
      <c r="M275" s="13"/>
      <c r="N275" s="19"/>
    </row>
    <row r="276" spans="1:14" s="12" customFormat="1" ht="72" customHeight="1" x14ac:dyDescent="0.25">
      <c r="A276" s="63"/>
      <c r="B276" s="63"/>
      <c r="C276" s="14" t="s">
        <v>272</v>
      </c>
      <c r="D276" s="15"/>
      <c r="E276" s="15"/>
      <c r="F276" s="15">
        <f>5517.09*1000</f>
        <v>5517090</v>
      </c>
      <c r="M276" s="13"/>
      <c r="N276" s="19"/>
    </row>
    <row r="277" spans="1:14" s="12" customFormat="1" ht="27.75" customHeight="1" x14ac:dyDescent="0.25">
      <c r="A277" s="57" t="s">
        <v>17</v>
      </c>
      <c r="B277" s="57"/>
      <c r="C277" s="57"/>
      <c r="D277" s="16">
        <f>SUM(D269:D276)</f>
        <v>44282817.900000006</v>
      </c>
      <c r="E277" s="16">
        <f t="shared" ref="E277:F277" si="50">SUM(E269:E276)</f>
        <v>0</v>
      </c>
      <c r="F277" s="16">
        <f t="shared" si="50"/>
        <v>84217274.280000001</v>
      </c>
      <c r="G277" s="17"/>
      <c r="H277" s="17"/>
      <c r="I277" s="17"/>
      <c r="J277" s="17"/>
      <c r="K277" s="17"/>
      <c r="L277" s="17"/>
      <c r="M277" s="13"/>
      <c r="N277" s="19"/>
    </row>
    <row r="278" spans="1:14" s="12" customFormat="1" ht="79.5" customHeight="1" x14ac:dyDescent="0.25">
      <c r="A278" s="60">
        <v>71</v>
      </c>
      <c r="B278" s="62" t="s">
        <v>273</v>
      </c>
      <c r="C278" s="14" t="s">
        <v>274</v>
      </c>
      <c r="D278" s="15"/>
      <c r="E278" s="15">
        <f>6254.80212*1000</f>
        <v>6254802.1200000001</v>
      </c>
      <c r="F278" s="15"/>
      <c r="M278" s="13"/>
      <c r="N278" s="19"/>
    </row>
    <row r="279" spans="1:14" s="12" customFormat="1" ht="79.5" customHeight="1" x14ac:dyDescent="0.25">
      <c r="A279" s="60"/>
      <c r="B279" s="62"/>
      <c r="C279" s="14" t="s">
        <v>275</v>
      </c>
      <c r="D279" s="15"/>
      <c r="E279" s="15">
        <f>5318.50872*1000</f>
        <v>5318508.72</v>
      </c>
      <c r="F279" s="15"/>
      <c r="M279" s="13"/>
      <c r="N279" s="19"/>
    </row>
    <row r="280" spans="1:14" s="12" customFormat="1" ht="79.5" customHeight="1" x14ac:dyDescent="0.25">
      <c r="A280" s="60"/>
      <c r="B280" s="62"/>
      <c r="C280" s="14" t="s">
        <v>276</v>
      </c>
      <c r="D280" s="15"/>
      <c r="E280" s="15">
        <f>10053.62064*1000</f>
        <v>10053620.639999999</v>
      </c>
      <c r="F280" s="15"/>
      <c r="M280" s="13"/>
      <c r="N280" s="19"/>
    </row>
    <row r="281" spans="1:14" s="12" customFormat="1" ht="79.5" customHeight="1" x14ac:dyDescent="0.25">
      <c r="A281" s="60"/>
      <c r="B281" s="62"/>
      <c r="C281" s="14" t="s">
        <v>277</v>
      </c>
      <c r="D281" s="15"/>
      <c r="E281" s="15"/>
      <c r="F281" s="15">
        <f>ROUND(11495.85444*1000/0.84*0.87,2)</f>
        <v>11906420.67</v>
      </c>
      <c r="M281" s="13"/>
      <c r="N281" s="19"/>
    </row>
    <row r="282" spans="1:14" s="12" customFormat="1" ht="78" customHeight="1" x14ac:dyDescent="0.25">
      <c r="A282" s="66"/>
      <c r="B282" s="64"/>
      <c r="C282" s="14" t="s">
        <v>278</v>
      </c>
      <c r="D282" s="15"/>
      <c r="E282" s="15"/>
      <c r="F282" s="15">
        <f>ROUND(11670.42912*1000/0.84*0.87,2)</f>
        <v>12087230.16</v>
      </c>
      <c r="M282" s="13"/>
      <c r="N282" s="19"/>
    </row>
    <row r="283" spans="1:14" s="12" customFormat="1" ht="27.75" customHeight="1" x14ac:dyDescent="0.25">
      <c r="A283" s="57" t="s">
        <v>17</v>
      </c>
      <c r="B283" s="57"/>
      <c r="C283" s="57"/>
      <c r="D283" s="16">
        <f>SUM(D278:D282)</f>
        <v>0</v>
      </c>
      <c r="E283" s="16">
        <f t="shared" ref="E283" si="51">SUM(E278:E282)</f>
        <v>21626931.479999997</v>
      </c>
      <c r="F283" s="16">
        <f>SUM(F278:F282)</f>
        <v>23993650.829999998</v>
      </c>
      <c r="G283" s="17"/>
      <c r="H283" s="17"/>
      <c r="I283" s="17"/>
      <c r="J283" s="17"/>
      <c r="K283" s="17"/>
      <c r="L283" s="17"/>
      <c r="M283" s="13"/>
      <c r="N283" s="19"/>
    </row>
    <row r="284" spans="1:14" s="12" customFormat="1" ht="79.5" customHeight="1" x14ac:dyDescent="0.25">
      <c r="A284" s="60">
        <v>72</v>
      </c>
      <c r="B284" s="62" t="s">
        <v>279</v>
      </c>
      <c r="C284" s="14" t="s">
        <v>280</v>
      </c>
      <c r="D284" s="15"/>
      <c r="E284" s="15"/>
      <c r="F284" s="15">
        <f>ROUND(1486.27614*1000/0.95*0.9,2)</f>
        <v>1408051.08</v>
      </c>
      <c r="M284" s="13"/>
      <c r="N284" s="19"/>
    </row>
    <row r="285" spans="1:14" s="12" customFormat="1" ht="71.25" customHeight="1" x14ac:dyDescent="0.25">
      <c r="A285" s="60"/>
      <c r="B285" s="62"/>
      <c r="C285" s="14" t="s">
        <v>281</v>
      </c>
      <c r="D285" s="15"/>
      <c r="E285" s="15"/>
      <c r="F285" s="15">
        <f>ROUND(10069.20723*1000/0.95*0.9,2)</f>
        <v>9539248.9499999993</v>
      </c>
      <c r="M285" s="13"/>
      <c r="N285" s="19"/>
    </row>
    <row r="286" spans="1:14" s="12" customFormat="1" ht="79.5" customHeight="1" x14ac:dyDescent="0.25">
      <c r="A286" s="60"/>
      <c r="B286" s="62"/>
      <c r="C286" s="14" t="s">
        <v>282</v>
      </c>
      <c r="D286" s="15"/>
      <c r="E286" s="15"/>
      <c r="F286" s="15">
        <f>ROUND(640.16358*1000/0.95*0.9,2)</f>
        <v>606470.76</v>
      </c>
      <c r="M286" s="13"/>
      <c r="N286" s="19"/>
    </row>
    <row r="287" spans="1:14" s="12" customFormat="1" ht="66" customHeight="1" x14ac:dyDescent="0.25">
      <c r="A287" s="66"/>
      <c r="B287" s="64"/>
      <c r="C287" s="14" t="s">
        <v>283</v>
      </c>
      <c r="D287" s="15"/>
      <c r="E287" s="15"/>
      <c r="F287" s="15">
        <f>ROUND(4213.0942*1000/0.95*0.9,2)</f>
        <v>3991352.4</v>
      </c>
      <c r="M287" s="13"/>
      <c r="N287" s="19"/>
    </row>
    <row r="288" spans="1:14" s="12" customFormat="1" ht="27.75" customHeight="1" x14ac:dyDescent="0.25">
      <c r="A288" s="57" t="s">
        <v>17</v>
      </c>
      <c r="B288" s="57"/>
      <c r="C288" s="57"/>
      <c r="D288" s="16">
        <f>SUM(D284:D287)</f>
        <v>0</v>
      </c>
      <c r="E288" s="16">
        <f t="shared" ref="E288:F288" si="52">SUM(E284:E287)</f>
        <v>0</v>
      </c>
      <c r="F288" s="16">
        <f t="shared" si="52"/>
        <v>15545123.189999999</v>
      </c>
      <c r="G288" s="17"/>
      <c r="H288" s="17"/>
      <c r="I288" s="17"/>
      <c r="J288" s="17"/>
      <c r="K288" s="17"/>
      <c r="L288" s="17"/>
      <c r="M288" s="13"/>
      <c r="N288" s="19"/>
    </row>
    <row r="289" spans="1:14" s="12" customFormat="1" ht="74.25" customHeight="1" x14ac:dyDescent="0.25">
      <c r="A289" s="60">
        <v>73</v>
      </c>
      <c r="B289" s="62" t="s">
        <v>284</v>
      </c>
      <c r="C289" s="14" t="s">
        <v>285</v>
      </c>
      <c r="D289" s="15"/>
      <c r="E289" s="15"/>
      <c r="F289" s="15">
        <f>ROUND(1683.0968*1000/0.89*0.9,2)</f>
        <v>1702008</v>
      </c>
      <c r="M289" s="13"/>
      <c r="N289" s="19"/>
    </row>
    <row r="290" spans="1:14" s="12" customFormat="1" ht="75.75" customHeight="1" x14ac:dyDescent="0.25">
      <c r="A290" s="66"/>
      <c r="B290" s="64"/>
      <c r="C290" s="14" t="s">
        <v>286</v>
      </c>
      <c r="D290" s="15"/>
      <c r="E290" s="15"/>
      <c r="F290" s="15">
        <f>ROUND(1756.76388*1000/0.89*0.9,2)</f>
        <v>1776502.8</v>
      </c>
      <c r="M290" s="13"/>
      <c r="N290" s="19"/>
    </row>
    <row r="291" spans="1:14" s="12" customFormat="1" ht="27.75" customHeight="1" x14ac:dyDescent="0.25">
      <c r="A291" s="57" t="s">
        <v>17</v>
      </c>
      <c r="B291" s="57"/>
      <c r="C291" s="57"/>
      <c r="D291" s="16">
        <f>SUM(D289:D290)</f>
        <v>0</v>
      </c>
      <c r="E291" s="16">
        <f t="shared" ref="E291:F291" si="53">SUM(E289:E290)</f>
        <v>0</v>
      </c>
      <c r="F291" s="16">
        <f t="shared" si="53"/>
        <v>3478510.8</v>
      </c>
      <c r="G291" s="17"/>
      <c r="H291" s="17"/>
      <c r="I291" s="17"/>
      <c r="J291" s="17"/>
      <c r="K291" s="17"/>
      <c r="L291" s="17"/>
      <c r="M291" s="13"/>
      <c r="N291" s="19"/>
    </row>
    <row r="292" spans="1:14" s="12" customFormat="1" ht="79.5" customHeight="1" x14ac:dyDescent="0.25">
      <c r="A292" s="21">
        <v>74</v>
      </c>
      <c r="B292" s="14" t="s">
        <v>287</v>
      </c>
      <c r="C292" s="14" t="s">
        <v>288</v>
      </c>
      <c r="D292" s="15"/>
      <c r="E292" s="15"/>
      <c r="F292" s="15">
        <f>ROUND(3700.83714*1000/0.91*0.9,2)</f>
        <v>3660168.6</v>
      </c>
      <c r="M292" s="13"/>
      <c r="N292" s="19"/>
    </row>
    <row r="293" spans="1:14" s="12" customFormat="1" ht="27.75" customHeight="1" x14ac:dyDescent="0.25">
      <c r="A293" s="57" t="s">
        <v>17</v>
      </c>
      <c r="B293" s="57"/>
      <c r="C293" s="57"/>
      <c r="D293" s="16">
        <f>SUM(D292:D292)</f>
        <v>0</v>
      </c>
      <c r="E293" s="16">
        <f>SUM(E292:E292)</f>
        <v>0</v>
      </c>
      <c r="F293" s="16">
        <f>SUM(F292:F292)</f>
        <v>3660168.6</v>
      </c>
      <c r="G293" s="17"/>
      <c r="H293" s="17"/>
      <c r="I293" s="17"/>
      <c r="J293" s="17"/>
      <c r="K293" s="17"/>
      <c r="L293" s="17"/>
      <c r="M293" s="13"/>
      <c r="N293" s="19"/>
    </row>
    <row r="294" spans="1:14" s="12" customFormat="1" ht="79.5" customHeight="1" x14ac:dyDescent="0.25">
      <c r="A294" s="21">
        <v>75</v>
      </c>
      <c r="B294" s="14" t="s">
        <v>289</v>
      </c>
      <c r="C294" s="14" t="s">
        <v>290</v>
      </c>
      <c r="D294" s="15"/>
      <c r="E294" s="15">
        <f>2743.81016*1000</f>
        <v>2743810.16</v>
      </c>
      <c r="F294" s="15"/>
      <c r="M294" s="13"/>
      <c r="N294" s="19"/>
    </row>
    <row r="295" spans="1:14" s="12" customFormat="1" ht="27.75" customHeight="1" x14ac:dyDescent="0.25">
      <c r="A295" s="57" t="s">
        <v>17</v>
      </c>
      <c r="B295" s="57"/>
      <c r="C295" s="57"/>
      <c r="D295" s="16">
        <f>SUM(D294:D294)</f>
        <v>0</v>
      </c>
      <c r="E295" s="16">
        <f>SUM(E294:E294)</f>
        <v>2743810.16</v>
      </c>
      <c r="F295" s="16">
        <f>SUM(F294:F294)</f>
        <v>0</v>
      </c>
      <c r="G295" s="17"/>
      <c r="H295" s="17"/>
      <c r="I295" s="17"/>
      <c r="J295" s="17"/>
      <c r="K295" s="17"/>
      <c r="L295" s="17"/>
      <c r="M295" s="13"/>
      <c r="N295" s="19"/>
    </row>
    <row r="296" spans="1:14" s="12" customFormat="1" ht="79.5" customHeight="1" x14ac:dyDescent="0.25">
      <c r="A296" s="21">
        <v>76</v>
      </c>
      <c r="B296" s="14" t="s">
        <v>291</v>
      </c>
      <c r="C296" s="14" t="s">
        <v>292</v>
      </c>
      <c r="D296" s="15"/>
      <c r="E296" s="15"/>
      <c r="F296" s="15">
        <f>ROUND(5716.3977*1000/0.9*0.89,2)</f>
        <v>5652882.1699999999</v>
      </c>
      <c r="M296" s="13"/>
      <c r="N296" s="19"/>
    </row>
    <row r="297" spans="1:14" s="12" customFormat="1" ht="27.75" customHeight="1" x14ac:dyDescent="0.25">
      <c r="A297" s="57" t="s">
        <v>17</v>
      </c>
      <c r="B297" s="57"/>
      <c r="C297" s="57"/>
      <c r="D297" s="16">
        <f>SUM(D296:D296)</f>
        <v>0</v>
      </c>
      <c r="E297" s="16">
        <f>SUM(E296:E296)</f>
        <v>0</v>
      </c>
      <c r="F297" s="16">
        <f>SUM(F296:F296)</f>
        <v>5652882.1699999999</v>
      </c>
      <c r="G297" s="17"/>
      <c r="H297" s="17"/>
      <c r="I297" s="17"/>
      <c r="J297" s="17"/>
      <c r="K297" s="17"/>
      <c r="L297" s="17"/>
      <c r="M297" s="13"/>
      <c r="N297" s="19"/>
    </row>
    <row r="298" spans="1:14" s="29" customFormat="1" ht="26.25" customHeight="1" x14ac:dyDescent="0.25">
      <c r="A298" s="58" t="s">
        <v>293</v>
      </c>
      <c r="B298" s="65"/>
      <c r="C298" s="65"/>
      <c r="D298" s="65"/>
      <c r="E298" s="50"/>
      <c r="F298" s="50"/>
      <c r="M298" s="13"/>
      <c r="N298" s="19"/>
    </row>
    <row r="299" spans="1:14" s="12" customFormat="1" ht="79.5" customHeight="1" x14ac:dyDescent="0.25">
      <c r="A299" s="21">
        <v>77</v>
      </c>
      <c r="B299" s="14" t="s">
        <v>294</v>
      </c>
      <c r="C299" s="14" t="s">
        <v>295</v>
      </c>
      <c r="D299" s="15"/>
      <c r="E299" s="15"/>
      <c r="F299" s="15">
        <f>ROUND(1478.53317*1000/0.86*0.85,2)</f>
        <v>1461340.92</v>
      </c>
      <c r="M299" s="13"/>
      <c r="N299" s="19"/>
    </row>
    <row r="300" spans="1:14" s="12" customFormat="1" ht="27.75" customHeight="1" x14ac:dyDescent="0.25">
      <c r="A300" s="57" t="s">
        <v>17</v>
      </c>
      <c r="B300" s="57"/>
      <c r="C300" s="57"/>
      <c r="D300" s="16">
        <f>SUM(D299:D299)</f>
        <v>0</v>
      </c>
      <c r="E300" s="16">
        <f>SUM(E299:E299)</f>
        <v>0</v>
      </c>
      <c r="F300" s="16">
        <f>SUM(F299:F299)</f>
        <v>1461340.92</v>
      </c>
      <c r="G300" s="17"/>
      <c r="H300" s="17"/>
      <c r="I300" s="17"/>
      <c r="J300" s="17"/>
      <c r="K300" s="17"/>
      <c r="L300" s="17"/>
      <c r="M300" s="13"/>
      <c r="N300" s="19"/>
    </row>
    <row r="301" spans="1:14" s="12" customFormat="1" ht="78" customHeight="1" x14ac:dyDescent="0.25">
      <c r="A301" s="60">
        <v>78</v>
      </c>
      <c r="B301" s="62" t="s">
        <v>296</v>
      </c>
      <c r="C301" s="14" t="s">
        <v>297</v>
      </c>
      <c r="D301" s="15">
        <f>7683.74736*1000</f>
        <v>7683747.3600000003</v>
      </c>
      <c r="E301" s="15"/>
      <c r="F301" s="15"/>
      <c r="M301" s="13"/>
      <c r="N301" s="19"/>
    </row>
    <row r="302" spans="1:14" s="12" customFormat="1" ht="78" customHeight="1" x14ac:dyDescent="0.25">
      <c r="A302" s="60"/>
      <c r="B302" s="62"/>
      <c r="C302" s="14" t="s">
        <v>298</v>
      </c>
      <c r="D302" s="15">
        <f>9772.39046*1000</f>
        <v>9772390.4600000009</v>
      </c>
      <c r="E302" s="15"/>
      <c r="F302" s="15"/>
      <c r="M302" s="13"/>
      <c r="N302" s="19"/>
    </row>
    <row r="303" spans="1:14" s="12" customFormat="1" ht="87" customHeight="1" x14ac:dyDescent="0.25">
      <c r="A303" s="60"/>
      <c r="B303" s="62"/>
      <c r="C303" s="14" t="s">
        <v>299</v>
      </c>
      <c r="D303" s="15">
        <f>7447.97123*1000</f>
        <v>7447971.2300000004</v>
      </c>
      <c r="E303" s="15"/>
      <c r="F303" s="15"/>
      <c r="M303" s="13"/>
      <c r="N303" s="19"/>
    </row>
    <row r="304" spans="1:14" s="12" customFormat="1" ht="84" customHeight="1" x14ac:dyDescent="0.25">
      <c r="A304" s="66"/>
      <c r="B304" s="64"/>
      <c r="C304" s="14" t="s">
        <v>300</v>
      </c>
      <c r="D304" s="15">
        <f>14048.12846*1000</f>
        <v>14048128.459999999</v>
      </c>
      <c r="E304" s="15"/>
      <c r="F304" s="15"/>
      <c r="M304" s="13"/>
      <c r="N304" s="19"/>
    </row>
    <row r="305" spans="1:14" s="12" customFormat="1" ht="27.75" customHeight="1" x14ac:dyDescent="0.25">
      <c r="A305" s="57" t="s">
        <v>17</v>
      </c>
      <c r="B305" s="57"/>
      <c r="C305" s="57"/>
      <c r="D305" s="16">
        <f>SUM(D301:D304)</f>
        <v>38952237.509999998</v>
      </c>
      <c r="E305" s="16"/>
      <c r="F305" s="16"/>
      <c r="G305" s="17"/>
      <c r="H305" s="17"/>
      <c r="I305" s="17"/>
      <c r="J305" s="17"/>
      <c r="K305" s="17"/>
      <c r="L305" s="17"/>
      <c r="M305" s="13"/>
      <c r="N305" s="19"/>
    </row>
    <row r="306" spans="1:14" s="29" customFormat="1" ht="26.25" customHeight="1" x14ac:dyDescent="0.25">
      <c r="A306" s="58" t="s">
        <v>301</v>
      </c>
      <c r="B306" s="65"/>
      <c r="C306" s="65"/>
      <c r="D306" s="65"/>
      <c r="E306" s="50"/>
      <c r="F306" s="50"/>
      <c r="M306" s="13"/>
      <c r="N306" s="19"/>
    </row>
    <row r="307" spans="1:14" s="12" customFormat="1" ht="89.25" customHeight="1" x14ac:dyDescent="0.25">
      <c r="A307" s="21">
        <v>79</v>
      </c>
      <c r="B307" s="14" t="s">
        <v>302</v>
      </c>
      <c r="C307" s="14" t="s">
        <v>303</v>
      </c>
      <c r="D307" s="15"/>
      <c r="E307" s="15"/>
      <c r="F307" s="15">
        <f>ROUND(1271.68913*1000/0.88*0.87,2)</f>
        <v>1257238.1200000001</v>
      </c>
      <c r="M307" s="13"/>
      <c r="N307" s="19"/>
    </row>
    <row r="308" spans="1:14" s="12" customFormat="1" ht="27.75" customHeight="1" x14ac:dyDescent="0.25">
      <c r="A308" s="57" t="s">
        <v>17</v>
      </c>
      <c r="B308" s="57"/>
      <c r="C308" s="57"/>
      <c r="D308" s="16">
        <f>SUM(D307:D307)</f>
        <v>0</v>
      </c>
      <c r="E308" s="16">
        <f>SUM(E307:E307)</f>
        <v>0</v>
      </c>
      <c r="F308" s="16">
        <f>SUM(F307:F307)</f>
        <v>1257238.1200000001</v>
      </c>
      <c r="G308" s="17"/>
      <c r="H308" s="17"/>
      <c r="I308" s="17"/>
      <c r="J308" s="17"/>
      <c r="K308" s="17"/>
      <c r="L308" s="17"/>
      <c r="M308" s="13"/>
      <c r="N308" s="19"/>
    </row>
    <row r="309" spans="1:14" s="12" customFormat="1" ht="79.5" customHeight="1" x14ac:dyDescent="0.25">
      <c r="A309" s="21">
        <v>80</v>
      </c>
      <c r="B309" s="14" t="s">
        <v>304</v>
      </c>
      <c r="C309" s="14" t="s">
        <v>305</v>
      </c>
      <c r="D309" s="15"/>
      <c r="E309" s="15">
        <f>20210.34713*1000</f>
        <v>20210347.129999999</v>
      </c>
      <c r="F309" s="15"/>
      <c r="M309" s="13"/>
      <c r="N309" s="19"/>
    </row>
    <row r="310" spans="1:14" s="12" customFormat="1" ht="27.75" customHeight="1" x14ac:dyDescent="0.2">
      <c r="A310" s="57" t="s">
        <v>17</v>
      </c>
      <c r="B310" s="57"/>
      <c r="C310" s="57"/>
      <c r="D310" s="16">
        <f>SUM(D309:D309)</f>
        <v>0</v>
      </c>
      <c r="E310" s="16">
        <f>SUM(E309:E309)</f>
        <v>20210347.129999999</v>
      </c>
      <c r="F310" s="16">
        <f>SUM(F309:F309)</f>
        <v>0</v>
      </c>
      <c r="G310" s="17"/>
      <c r="H310" s="17"/>
      <c r="I310" s="17"/>
      <c r="J310" s="17"/>
      <c r="K310" s="17"/>
      <c r="L310" s="17"/>
      <c r="N310" s="19"/>
    </row>
    <row r="311" spans="1:14" s="12" customFormat="1" ht="69" customHeight="1" x14ac:dyDescent="0.2">
      <c r="A311" s="60">
        <v>81</v>
      </c>
      <c r="B311" s="62" t="s">
        <v>306</v>
      </c>
      <c r="C311" s="14" t="s">
        <v>307</v>
      </c>
      <c r="D311" s="15"/>
      <c r="E311" s="15"/>
      <c r="F311" s="15">
        <f>ROUND(9258.19358*1000/0.92*0.91,2)</f>
        <v>9157561.0399999991</v>
      </c>
      <c r="M311" s="19"/>
      <c r="N311" s="19"/>
    </row>
    <row r="312" spans="1:14" s="12" customFormat="1" ht="69" customHeight="1" x14ac:dyDescent="0.25">
      <c r="A312" s="61"/>
      <c r="B312" s="63"/>
      <c r="C312" s="14" t="s">
        <v>308</v>
      </c>
      <c r="D312" s="15"/>
      <c r="E312" s="15"/>
      <c r="F312" s="15">
        <f>ROUND(7541.45644*1000/0.92*0.91,2)</f>
        <v>7459484.0899999999</v>
      </c>
      <c r="M312" s="13"/>
      <c r="N312" s="19"/>
    </row>
    <row r="313" spans="1:14" s="12" customFormat="1" ht="69" customHeight="1" x14ac:dyDescent="0.25">
      <c r="A313" s="61"/>
      <c r="B313" s="63"/>
      <c r="C313" s="14" t="s">
        <v>309</v>
      </c>
      <c r="D313" s="15"/>
      <c r="E313" s="15"/>
      <c r="F313" s="15">
        <f>ROUND(1995.59885*1000/0.92*0.91,2)</f>
        <v>1973907.56</v>
      </c>
      <c r="M313" s="13"/>
      <c r="N313" s="19"/>
    </row>
    <row r="314" spans="1:14" s="12" customFormat="1" ht="69" customHeight="1" x14ac:dyDescent="0.25">
      <c r="A314" s="61"/>
      <c r="B314" s="63"/>
      <c r="C314" s="14" t="s">
        <v>310</v>
      </c>
      <c r="D314" s="15"/>
      <c r="E314" s="15"/>
      <c r="F314" s="15">
        <f>ROUND(2619.14276*1000/0.92*0.91,2)-0.01</f>
        <v>2590673.81</v>
      </c>
      <c r="M314" s="26"/>
      <c r="N314" s="19"/>
    </row>
    <row r="315" spans="1:14" s="12" customFormat="1" ht="69" customHeight="1" x14ac:dyDescent="0.25">
      <c r="A315" s="61"/>
      <c r="B315" s="63"/>
      <c r="C315" s="14" t="s">
        <v>311</v>
      </c>
      <c r="D315" s="15"/>
      <c r="E315" s="15"/>
      <c r="F315" s="15">
        <f>ROUND(3935.41075*1000/0.92*0.91,2)</f>
        <v>3892634.55</v>
      </c>
      <c r="M315" s="13"/>
      <c r="N315" s="19"/>
    </row>
    <row r="316" spans="1:14" s="12" customFormat="1" ht="69" customHeight="1" x14ac:dyDescent="0.25">
      <c r="A316" s="61"/>
      <c r="B316" s="63"/>
      <c r="C316" s="14" t="s">
        <v>312</v>
      </c>
      <c r="D316" s="15"/>
      <c r="E316" s="15"/>
      <c r="F316" s="15">
        <f>ROUND(1976.17016*1000/0.92*0.91,2)</f>
        <v>1954690.05</v>
      </c>
      <c r="M316" s="13"/>
      <c r="N316" s="19"/>
    </row>
    <row r="317" spans="1:14" s="12" customFormat="1" ht="69" customHeight="1" x14ac:dyDescent="0.25">
      <c r="A317" s="61"/>
      <c r="B317" s="63"/>
      <c r="C317" s="14" t="s">
        <v>313</v>
      </c>
      <c r="D317" s="15"/>
      <c r="E317" s="15"/>
      <c r="F317" s="15">
        <f>ROUND(1738.89648*1000/0.92*0.91,2)</f>
        <v>1719995.43</v>
      </c>
      <c r="M317" s="13"/>
      <c r="N317" s="19"/>
    </row>
    <row r="318" spans="1:14" s="12" customFormat="1" ht="27.75" customHeight="1" x14ac:dyDescent="0.25">
      <c r="A318" s="57" t="s">
        <v>17</v>
      </c>
      <c r="B318" s="57"/>
      <c r="C318" s="57"/>
      <c r="D318" s="16">
        <f t="shared" ref="D318:E318" si="54">SUM(D311:D317)</f>
        <v>0</v>
      </c>
      <c r="E318" s="16">
        <f t="shared" si="54"/>
        <v>0</v>
      </c>
      <c r="F318" s="16">
        <f>SUM(F311:F317)</f>
        <v>28748946.529999997</v>
      </c>
      <c r="G318" s="17"/>
      <c r="H318" s="17"/>
      <c r="I318" s="17"/>
      <c r="J318" s="17"/>
      <c r="K318" s="17"/>
      <c r="L318" s="17"/>
      <c r="M318" s="13"/>
      <c r="N318" s="19"/>
    </row>
    <row r="319" spans="1:14" s="12" customFormat="1" ht="70.5" customHeight="1" x14ac:dyDescent="0.25">
      <c r="A319" s="21">
        <v>82</v>
      </c>
      <c r="B319" s="14" t="s">
        <v>314</v>
      </c>
      <c r="C319" s="14" t="s">
        <v>315</v>
      </c>
      <c r="D319" s="15"/>
      <c r="E319" s="15">
        <f>12638.7*1000</f>
        <v>12638700</v>
      </c>
      <c r="F319" s="15"/>
      <c r="M319" s="13"/>
      <c r="N319" s="19"/>
    </row>
    <row r="320" spans="1:14" s="12" customFormat="1" ht="27.75" customHeight="1" x14ac:dyDescent="0.25">
      <c r="A320" s="57" t="s">
        <v>17</v>
      </c>
      <c r="B320" s="57"/>
      <c r="C320" s="57"/>
      <c r="D320" s="16">
        <f>SUM(D319:D319)</f>
        <v>0</v>
      </c>
      <c r="E320" s="16">
        <f>SUM(E319:E319)</f>
        <v>12638700</v>
      </c>
      <c r="F320" s="16">
        <f>SUM(F319:F319)</f>
        <v>0</v>
      </c>
      <c r="G320" s="17"/>
      <c r="H320" s="17"/>
      <c r="I320" s="17"/>
      <c r="J320" s="17"/>
      <c r="K320" s="17"/>
      <c r="L320" s="17"/>
      <c r="M320" s="13"/>
      <c r="N320" s="19"/>
    </row>
    <row r="321" spans="1:14" s="29" customFormat="1" ht="27.75" customHeight="1" x14ac:dyDescent="0.25">
      <c r="A321" s="58" t="s">
        <v>316</v>
      </c>
      <c r="B321" s="59"/>
      <c r="C321" s="59"/>
      <c r="D321" s="59"/>
      <c r="E321" s="50"/>
      <c r="F321" s="50"/>
      <c r="M321" s="13"/>
      <c r="N321" s="19"/>
    </row>
    <row r="322" spans="1:14" s="12" customFormat="1" ht="57" customHeight="1" x14ac:dyDescent="0.25">
      <c r="A322" s="21">
        <v>83</v>
      </c>
      <c r="B322" s="14" t="s">
        <v>317</v>
      </c>
      <c r="C322" s="14" t="s">
        <v>318</v>
      </c>
      <c r="D322" s="15"/>
      <c r="E322" s="15"/>
      <c r="F322" s="15">
        <f>ROUND(2591.9136*1000/0.9*0.88,2)</f>
        <v>2534315.52</v>
      </c>
      <c r="M322" s="13"/>
      <c r="N322" s="19"/>
    </row>
    <row r="323" spans="1:14" s="12" customFormat="1" ht="27.75" customHeight="1" x14ac:dyDescent="0.25">
      <c r="A323" s="57" t="s">
        <v>17</v>
      </c>
      <c r="B323" s="57"/>
      <c r="C323" s="57"/>
      <c r="D323" s="16">
        <f>SUM(D322:D322)</f>
        <v>0</v>
      </c>
      <c r="E323" s="16">
        <f t="shared" ref="E323:F323" si="55">SUM(E322:E322)</f>
        <v>0</v>
      </c>
      <c r="F323" s="16">
        <f t="shared" si="55"/>
        <v>2534315.52</v>
      </c>
      <c r="G323" s="17"/>
      <c r="H323" s="17"/>
      <c r="I323" s="17"/>
      <c r="J323" s="17"/>
      <c r="K323" s="17"/>
      <c r="L323" s="17"/>
      <c r="M323" s="13"/>
      <c r="N323" s="19"/>
    </row>
    <row r="324" spans="1:14" s="29" customFormat="1" ht="27.75" customHeight="1" x14ac:dyDescent="0.25">
      <c r="A324" s="58" t="s">
        <v>319</v>
      </c>
      <c r="B324" s="59"/>
      <c r="C324" s="59"/>
      <c r="D324" s="59"/>
      <c r="E324" s="50"/>
      <c r="F324" s="50"/>
      <c r="M324" s="13"/>
      <c r="N324" s="19"/>
    </row>
    <row r="325" spans="1:14" s="12" customFormat="1" ht="72.75" customHeight="1" x14ac:dyDescent="0.25">
      <c r="A325" s="60">
        <v>84</v>
      </c>
      <c r="B325" s="62" t="s">
        <v>320</v>
      </c>
      <c r="C325" s="14" t="s">
        <v>321</v>
      </c>
      <c r="D325" s="15">
        <f>18449.29728*1000</f>
        <v>18449297.279999997</v>
      </c>
      <c r="E325" s="15"/>
      <c r="F325" s="15"/>
      <c r="M325" s="13"/>
      <c r="N325" s="19"/>
    </row>
    <row r="326" spans="1:14" s="12" customFormat="1" ht="72.75" customHeight="1" x14ac:dyDescent="0.25">
      <c r="A326" s="61"/>
      <c r="B326" s="63"/>
      <c r="C326" s="14" t="s">
        <v>322</v>
      </c>
      <c r="D326" s="15"/>
      <c r="E326" s="15">
        <f>28574.98104*1000</f>
        <v>28574981.039999999</v>
      </c>
      <c r="F326" s="15"/>
      <c r="M326" s="13"/>
      <c r="N326" s="19"/>
    </row>
    <row r="327" spans="1:14" s="12" customFormat="1" ht="27.75" customHeight="1" x14ac:dyDescent="0.25">
      <c r="A327" s="57" t="s">
        <v>17</v>
      </c>
      <c r="B327" s="57"/>
      <c r="C327" s="57"/>
      <c r="D327" s="16">
        <f>SUM(D325:D326)</f>
        <v>18449297.279999997</v>
      </c>
      <c r="E327" s="16">
        <f t="shared" ref="E327:F327" si="56">SUM(E325:E326)</f>
        <v>28574981.039999999</v>
      </c>
      <c r="F327" s="16">
        <f t="shared" si="56"/>
        <v>0</v>
      </c>
      <c r="G327" s="17"/>
      <c r="H327" s="17"/>
      <c r="I327" s="17"/>
      <c r="J327" s="17"/>
      <c r="K327" s="17"/>
      <c r="L327" s="17"/>
      <c r="M327" s="13"/>
      <c r="N327" s="19"/>
    </row>
    <row r="328" spans="1:14" s="29" customFormat="1" ht="27.75" customHeight="1" x14ac:dyDescent="0.25">
      <c r="A328" s="58" t="s">
        <v>323</v>
      </c>
      <c r="B328" s="59"/>
      <c r="C328" s="59"/>
      <c r="D328" s="59"/>
      <c r="E328" s="50"/>
      <c r="F328" s="50"/>
      <c r="M328" s="13"/>
      <c r="N328" s="19"/>
    </row>
    <row r="329" spans="1:14" s="12" customFormat="1" ht="52.5" customHeight="1" x14ac:dyDescent="0.25">
      <c r="A329" s="60">
        <v>85</v>
      </c>
      <c r="B329" s="62" t="s">
        <v>324</v>
      </c>
      <c r="C329" s="14" t="s">
        <v>325</v>
      </c>
      <c r="D329" s="15"/>
      <c r="E329" s="15"/>
      <c r="F329" s="15">
        <f>ROUND(2345.81324*1000/0.92*0.9,2)</f>
        <v>2294817.2999999998</v>
      </c>
      <c r="M329" s="13"/>
      <c r="N329" s="19"/>
    </row>
    <row r="330" spans="1:14" s="12" customFormat="1" ht="60" customHeight="1" x14ac:dyDescent="0.25">
      <c r="A330" s="60"/>
      <c r="B330" s="62"/>
      <c r="C330" s="14" t="s">
        <v>326</v>
      </c>
      <c r="D330" s="15"/>
      <c r="E330" s="15"/>
      <c r="F330" s="15">
        <f>ROUND(4458.07344*1000/0.92*0.9,2)</f>
        <v>4361158.8</v>
      </c>
      <c r="M330" s="13"/>
      <c r="N330" s="19"/>
    </row>
    <row r="331" spans="1:14" s="12" customFormat="1" ht="102.75" customHeight="1" x14ac:dyDescent="0.25">
      <c r="A331" s="61"/>
      <c r="B331" s="63"/>
      <c r="C331" s="14" t="s">
        <v>327</v>
      </c>
      <c r="D331" s="15"/>
      <c r="E331" s="15"/>
      <c r="F331" s="15">
        <f>ROUND(3262.4534*1000/0.92*0.9,2)</f>
        <v>3191530.5</v>
      </c>
      <c r="M331" s="13"/>
      <c r="N331" s="19"/>
    </row>
    <row r="332" spans="1:14" s="12" customFormat="1" ht="27.75" customHeight="1" x14ac:dyDescent="0.25">
      <c r="A332" s="57" t="s">
        <v>17</v>
      </c>
      <c r="B332" s="57"/>
      <c r="C332" s="57"/>
      <c r="D332" s="16">
        <f>SUM(D329:D331)</f>
        <v>0</v>
      </c>
      <c r="E332" s="16">
        <f t="shared" ref="E332:F332" si="57">SUM(E329:E331)</f>
        <v>0</v>
      </c>
      <c r="F332" s="16">
        <f t="shared" si="57"/>
        <v>9847506.5999999996</v>
      </c>
      <c r="G332" s="17"/>
      <c r="H332" s="17"/>
      <c r="I332" s="17"/>
      <c r="J332" s="17"/>
      <c r="K332" s="17"/>
      <c r="L332" s="17"/>
      <c r="M332" s="13"/>
      <c r="N332" s="19"/>
    </row>
    <row r="333" spans="1:14" s="12" customFormat="1" ht="108" customHeight="1" x14ac:dyDescent="0.25">
      <c r="A333" s="60">
        <v>86</v>
      </c>
      <c r="B333" s="62" t="s">
        <v>328</v>
      </c>
      <c r="C333" s="14" t="s">
        <v>329</v>
      </c>
      <c r="D333" s="15"/>
      <c r="E333" s="15">
        <f>11277.4152*1000</f>
        <v>11277415.199999999</v>
      </c>
      <c r="F333" s="15"/>
      <c r="M333" s="13"/>
      <c r="N333" s="19"/>
    </row>
    <row r="334" spans="1:14" s="12" customFormat="1" ht="72.75" customHeight="1" x14ac:dyDescent="0.25">
      <c r="A334" s="61"/>
      <c r="B334" s="63"/>
      <c r="C334" s="14" t="s">
        <v>330</v>
      </c>
      <c r="D334" s="15"/>
      <c r="E334" s="15">
        <f>1659.81763*1000</f>
        <v>1659817.6300000001</v>
      </c>
      <c r="F334" s="15"/>
      <c r="M334" s="13"/>
      <c r="N334" s="19"/>
    </row>
    <row r="335" spans="1:14" s="12" customFormat="1" ht="27.75" customHeight="1" x14ac:dyDescent="0.25">
      <c r="A335" s="57" t="s">
        <v>17</v>
      </c>
      <c r="B335" s="57"/>
      <c r="C335" s="57"/>
      <c r="D335" s="16">
        <f>SUM(D333:D334)</f>
        <v>0</v>
      </c>
      <c r="E335" s="16">
        <f t="shared" ref="E335:F335" si="58">SUM(E333:E334)</f>
        <v>12937232.83</v>
      </c>
      <c r="F335" s="16">
        <f t="shared" si="58"/>
        <v>0</v>
      </c>
      <c r="G335" s="17"/>
      <c r="H335" s="17"/>
      <c r="I335" s="17"/>
      <c r="J335" s="17"/>
      <c r="K335" s="17"/>
      <c r="L335" s="17"/>
      <c r="M335" s="13"/>
      <c r="N335" s="19"/>
    </row>
    <row r="336" spans="1:14" s="12" customFormat="1" ht="72.75" customHeight="1" x14ac:dyDescent="0.25">
      <c r="A336" s="60">
        <v>87</v>
      </c>
      <c r="B336" s="62" t="s">
        <v>331</v>
      </c>
      <c r="C336" s="14" t="s">
        <v>332</v>
      </c>
      <c r="D336" s="15"/>
      <c r="E336" s="15">
        <f>2105.289*1000</f>
        <v>2105289</v>
      </c>
      <c r="F336" s="15"/>
      <c r="M336" s="13"/>
      <c r="N336" s="19"/>
    </row>
    <row r="337" spans="1:14" s="12" customFormat="1" ht="72.75" customHeight="1" x14ac:dyDescent="0.25">
      <c r="A337" s="61"/>
      <c r="B337" s="63"/>
      <c r="C337" s="14" t="s">
        <v>333</v>
      </c>
      <c r="D337" s="15"/>
      <c r="E337" s="15">
        <f>7505.379*1000</f>
        <v>7505379</v>
      </c>
      <c r="F337" s="15"/>
      <c r="M337" s="13"/>
      <c r="N337" s="19"/>
    </row>
    <row r="338" spans="1:14" s="12" customFormat="1" ht="27.75" customHeight="1" x14ac:dyDescent="0.25">
      <c r="A338" s="57" t="s">
        <v>17</v>
      </c>
      <c r="B338" s="57"/>
      <c r="C338" s="57"/>
      <c r="D338" s="16">
        <f>SUM(D336:D337)</f>
        <v>0</v>
      </c>
      <c r="E338" s="16">
        <f t="shared" ref="E338:F338" si="59">SUM(E336:E337)</f>
        <v>9610668</v>
      </c>
      <c r="F338" s="16">
        <f t="shared" si="59"/>
        <v>0</v>
      </c>
      <c r="G338" s="17"/>
      <c r="H338" s="17"/>
      <c r="I338" s="17"/>
      <c r="J338" s="17"/>
      <c r="K338" s="17"/>
      <c r="L338" s="17"/>
      <c r="M338" s="13"/>
      <c r="N338" s="19"/>
    </row>
    <row r="339" spans="1:14" s="12" customFormat="1" ht="72.75" customHeight="1" x14ac:dyDescent="0.25">
      <c r="A339" s="60">
        <v>88</v>
      </c>
      <c r="B339" s="62" t="s">
        <v>334</v>
      </c>
      <c r="C339" s="14" t="s">
        <v>335</v>
      </c>
      <c r="D339" s="15"/>
      <c r="E339" s="15"/>
      <c r="F339" s="15">
        <f>1641.64091*1000</f>
        <v>1641640.9100000001</v>
      </c>
      <c r="M339" s="13"/>
      <c r="N339" s="19"/>
    </row>
    <row r="340" spans="1:14" s="12" customFormat="1" ht="72.75" customHeight="1" x14ac:dyDescent="0.25">
      <c r="A340" s="60"/>
      <c r="B340" s="62"/>
      <c r="C340" s="14" t="s">
        <v>336</v>
      </c>
      <c r="D340" s="15"/>
      <c r="E340" s="15"/>
      <c r="F340" s="15">
        <f>1384.41394*1000</f>
        <v>1384413.94</v>
      </c>
      <c r="M340" s="13"/>
      <c r="N340" s="19"/>
    </row>
    <row r="341" spans="1:14" s="12" customFormat="1" ht="72.75" customHeight="1" x14ac:dyDescent="0.25">
      <c r="A341" s="61"/>
      <c r="B341" s="63"/>
      <c r="C341" s="14" t="s">
        <v>337</v>
      </c>
      <c r="D341" s="15"/>
      <c r="E341" s="15"/>
      <c r="F341" s="15">
        <f>840.30128*1000</f>
        <v>840301.28</v>
      </c>
      <c r="M341" s="13"/>
      <c r="N341" s="19"/>
    </row>
    <row r="342" spans="1:14" s="12" customFormat="1" ht="27.75" customHeight="1" x14ac:dyDescent="0.25">
      <c r="A342" s="57" t="s">
        <v>17</v>
      </c>
      <c r="B342" s="57"/>
      <c r="C342" s="57"/>
      <c r="D342" s="16">
        <f>SUM(D339:D341)</f>
        <v>0</v>
      </c>
      <c r="E342" s="16">
        <f t="shared" ref="E342:F342" si="60">SUM(E339:E341)</f>
        <v>0</v>
      </c>
      <c r="F342" s="16">
        <f t="shared" si="60"/>
        <v>3866356.13</v>
      </c>
      <c r="G342" s="17"/>
      <c r="H342" s="17"/>
      <c r="I342" s="17"/>
      <c r="J342" s="17"/>
      <c r="K342" s="17"/>
      <c r="L342" s="17"/>
      <c r="M342" s="13"/>
      <c r="N342" s="19"/>
    </row>
    <row r="343" spans="1:14" s="12" customFormat="1" ht="92.25" customHeight="1" x14ac:dyDescent="0.25">
      <c r="A343" s="60">
        <v>89</v>
      </c>
      <c r="B343" s="62" t="s">
        <v>338</v>
      </c>
      <c r="C343" s="14" t="s">
        <v>339</v>
      </c>
      <c r="D343" s="15"/>
      <c r="E343" s="15">
        <f>6453.72144*1000</f>
        <v>6453721.4400000004</v>
      </c>
      <c r="F343" s="15"/>
      <c r="M343" s="13"/>
      <c r="N343" s="19"/>
    </row>
    <row r="344" spans="1:14" s="12" customFormat="1" ht="123.75" customHeight="1" x14ac:dyDescent="0.25">
      <c r="A344" s="61"/>
      <c r="B344" s="63"/>
      <c r="C344" s="14" t="s">
        <v>340</v>
      </c>
      <c r="D344" s="15"/>
      <c r="E344" s="15">
        <f>24878.28244*1000</f>
        <v>24878282.439999998</v>
      </c>
      <c r="F344" s="15"/>
      <c r="M344" s="13"/>
      <c r="N344" s="19"/>
    </row>
    <row r="345" spans="1:14" s="12" customFormat="1" ht="27.75" customHeight="1" x14ac:dyDescent="0.25">
      <c r="A345" s="57" t="s">
        <v>17</v>
      </c>
      <c r="B345" s="57"/>
      <c r="C345" s="57"/>
      <c r="D345" s="16">
        <f>SUM(D343:D344)</f>
        <v>0</v>
      </c>
      <c r="E345" s="16">
        <f t="shared" ref="E345:F345" si="61">SUM(E343:E344)</f>
        <v>31332003.879999999</v>
      </c>
      <c r="F345" s="16">
        <f t="shared" si="61"/>
        <v>0</v>
      </c>
      <c r="G345" s="17"/>
      <c r="H345" s="17"/>
      <c r="I345" s="17"/>
      <c r="J345" s="17"/>
      <c r="K345" s="17"/>
      <c r="L345" s="17"/>
      <c r="M345" s="13"/>
      <c r="N345" s="19"/>
    </row>
    <row r="346" spans="1:14" s="12" customFormat="1" ht="35.25" customHeight="1" x14ac:dyDescent="0.25">
      <c r="A346" s="60">
        <v>90</v>
      </c>
      <c r="B346" s="62" t="s">
        <v>341</v>
      </c>
      <c r="C346" s="14" t="s">
        <v>342</v>
      </c>
      <c r="D346" s="15"/>
      <c r="E346" s="15">
        <f>3950.24339*1000</f>
        <v>3950243.39</v>
      </c>
      <c r="F346" s="15"/>
      <c r="M346" s="13"/>
      <c r="N346" s="19"/>
    </row>
    <row r="347" spans="1:14" s="12" customFormat="1" ht="33" customHeight="1" x14ac:dyDescent="0.25">
      <c r="A347" s="60"/>
      <c r="B347" s="62"/>
      <c r="C347" s="14" t="s">
        <v>343</v>
      </c>
      <c r="D347" s="15"/>
      <c r="E347" s="15">
        <f>1258.31051*1000</f>
        <v>1258310.51</v>
      </c>
      <c r="F347" s="15"/>
      <c r="M347" s="13"/>
      <c r="N347" s="19"/>
    </row>
    <row r="348" spans="1:14" s="12" customFormat="1" ht="33" customHeight="1" x14ac:dyDescent="0.25">
      <c r="A348" s="60"/>
      <c r="B348" s="62"/>
      <c r="C348" s="14" t="s">
        <v>344</v>
      </c>
      <c r="D348" s="15"/>
      <c r="E348" s="15"/>
      <c r="F348" s="15">
        <f>ROUND(16354.79773*1000/0.91*0.9,2)</f>
        <v>16175074.68</v>
      </c>
      <c r="M348" s="26"/>
      <c r="N348" s="19"/>
    </row>
    <row r="349" spans="1:14" s="12" customFormat="1" ht="36.75" customHeight="1" x14ac:dyDescent="0.25">
      <c r="A349" s="60"/>
      <c r="B349" s="62"/>
      <c r="C349" s="14" t="s">
        <v>345</v>
      </c>
      <c r="D349" s="15"/>
      <c r="E349" s="15"/>
      <c r="F349" s="15">
        <f>ROUND(3116.21092*1000/0.91*0.9,2)</f>
        <v>3081966.84</v>
      </c>
      <c r="M349" s="26"/>
      <c r="N349" s="19"/>
    </row>
    <row r="350" spans="1:14" s="12" customFormat="1" ht="33" customHeight="1" x14ac:dyDescent="0.25">
      <c r="A350" s="60"/>
      <c r="B350" s="62"/>
      <c r="C350" s="14" t="s">
        <v>346</v>
      </c>
      <c r="D350" s="15"/>
      <c r="E350" s="15"/>
      <c r="F350" s="15">
        <f>ROUND(2496.71058*1000/0.91*0.9,2)</f>
        <v>2469274.2000000002</v>
      </c>
      <c r="M350" s="26"/>
      <c r="N350" s="19"/>
    </row>
    <row r="351" spans="1:14" s="12" customFormat="1" ht="28.5" customHeight="1" x14ac:dyDescent="0.25">
      <c r="A351" s="60"/>
      <c r="B351" s="62"/>
      <c r="C351" s="14" t="s">
        <v>347</v>
      </c>
      <c r="D351" s="15"/>
      <c r="E351" s="15"/>
      <c r="F351" s="15">
        <f>ROUND(2795.99174*1000/0.91*0.9,2)</f>
        <v>2765266.56</v>
      </c>
      <c r="M351" s="26"/>
      <c r="N351" s="19"/>
    </row>
    <row r="352" spans="1:14" s="12" customFormat="1" ht="41.25" customHeight="1" x14ac:dyDescent="0.25">
      <c r="A352" s="60"/>
      <c r="B352" s="62"/>
      <c r="C352" s="14" t="s">
        <v>348</v>
      </c>
      <c r="D352" s="15"/>
      <c r="E352" s="15"/>
      <c r="F352" s="15">
        <f>ROUND(5615.23654*1000/0.91*0.9,2)</f>
        <v>5553530.6399999997</v>
      </c>
      <c r="M352" s="26"/>
      <c r="N352" s="19"/>
    </row>
    <row r="353" spans="1:15" s="12" customFormat="1" ht="36" customHeight="1" x14ac:dyDescent="0.25">
      <c r="A353" s="61"/>
      <c r="B353" s="63"/>
      <c r="C353" s="14" t="s">
        <v>349</v>
      </c>
      <c r="D353" s="15"/>
      <c r="E353" s="15"/>
      <c r="F353" s="15">
        <f>ROUND(6952.87102*1000/0.91*0.9,2)+0.01</f>
        <v>6876465.8499999996</v>
      </c>
      <c r="M353" s="26"/>
      <c r="N353" s="19"/>
    </row>
    <row r="354" spans="1:15" s="12" customFormat="1" ht="27.75" customHeight="1" x14ac:dyDescent="0.25">
      <c r="A354" s="57" t="s">
        <v>17</v>
      </c>
      <c r="B354" s="57"/>
      <c r="C354" s="57"/>
      <c r="D354" s="16">
        <f>SUM(D346:D353)</f>
        <v>0</v>
      </c>
      <c r="E354" s="16">
        <f t="shared" ref="E354:F354" si="62">SUM(E346:E353)</f>
        <v>5208553.9000000004</v>
      </c>
      <c r="F354" s="16">
        <f t="shared" si="62"/>
        <v>36921578.769999996</v>
      </c>
      <c r="G354" s="17"/>
      <c r="H354" s="17"/>
      <c r="I354" s="17"/>
      <c r="J354" s="17"/>
      <c r="K354" s="17"/>
      <c r="L354" s="17"/>
      <c r="M354" s="13"/>
      <c r="N354" s="19"/>
    </row>
    <row r="355" spans="1:15" s="12" customFormat="1" ht="81" customHeight="1" x14ac:dyDescent="0.25">
      <c r="A355" s="60">
        <v>91</v>
      </c>
      <c r="B355" s="62" t="s">
        <v>350</v>
      </c>
      <c r="C355" s="14" t="s">
        <v>351</v>
      </c>
      <c r="D355" s="15">
        <v>1418764.2000000002</v>
      </c>
      <c r="E355" s="15"/>
      <c r="F355" s="15"/>
      <c r="M355" s="13"/>
      <c r="N355" s="19"/>
    </row>
    <row r="356" spans="1:15" s="12" customFormat="1" ht="74.25" customHeight="1" x14ac:dyDescent="0.25">
      <c r="A356" s="60"/>
      <c r="B356" s="64"/>
      <c r="C356" s="14" t="s">
        <v>352</v>
      </c>
      <c r="D356" s="15">
        <v>1413118.16</v>
      </c>
      <c r="E356" s="15"/>
      <c r="F356" s="15"/>
      <c r="M356" s="13"/>
      <c r="N356" s="19"/>
    </row>
    <row r="357" spans="1:15" s="12" customFormat="1" ht="89.25" customHeight="1" x14ac:dyDescent="0.25">
      <c r="A357" s="61"/>
      <c r="B357" s="64"/>
      <c r="C357" s="14" t="s">
        <v>353</v>
      </c>
      <c r="D357" s="15">
        <v>1466813.96</v>
      </c>
      <c r="E357" s="15"/>
      <c r="F357" s="15"/>
      <c r="M357" s="13"/>
      <c r="N357" s="19"/>
    </row>
    <row r="358" spans="1:15" s="12" customFormat="1" ht="27.75" customHeight="1" x14ac:dyDescent="0.25">
      <c r="A358" s="57" t="s">
        <v>17</v>
      </c>
      <c r="B358" s="57"/>
      <c r="C358" s="57"/>
      <c r="D358" s="16">
        <f>SUM(D355:D357)</f>
        <v>4298696.32</v>
      </c>
      <c r="E358" s="16">
        <f t="shared" ref="E358:F358" si="63">SUM(E355:E357)</f>
        <v>0</v>
      </c>
      <c r="F358" s="16">
        <f t="shared" si="63"/>
        <v>0</v>
      </c>
      <c r="G358" s="17"/>
      <c r="H358" s="17"/>
      <c r="I358" s="17"/>
      <c r="J358" s="17"/>
      <c r="K358" s="17"/>
      <c r="L358" s="17"/>
      <c r="M358" s="13"/>
      <c r="N358" s="19"/>
    </row>
    <row r="359" spans="1:15" s="12" customFormat="1" ht="72.75" customHeight="1" x14ac:dyDescent="0.25">
      <c r="A359" s="21">
        <v>92</v>
      </c>
      <c r="B359" s="14" t="s">
        <v>354</v>
      </c>
      <c r="C359" s="14" t="s">
        <v>355</v>
      </c>
      <c r="D359" s="15"/>
      <c r="E359" s="15">
        <f>16666.71892*1000</f>
        <v>16666718.92</v>
      </c>
      <c r="F359" s="15"/>
      <c r="M359" s="13"/>
      <c r="N359" s="19"/>
    </row>
    <row r="360" spans="1:15" s="12" customFormat="1" ht="27.75" customHeight="1" x14ac:dyDescent="0.25">
      <c r="A360" s="57" t="s">
        <v>17</v>
      </c>
      <c r="B360" s="57"/>
      <c r="C360" s="57"/>
      <c r="D360" s="16">
        <f>SUM(D359:D359)</f>
        <v>0</v>
      </c>
      <c r="E360" s="16">
        <f>SUM(E359:E359)</f>
        <v>16666718.92</v>
      </c>
      <c r="F360" s="16">
        <f>SUM(F359:F359)</f>
        <v>0</v>
      </c>
      <c r="G360" s="17"/>
      <c r="H360" s="17"/>
      <c r="I360" s="17"/>
      <c r="J360" s="17"/>
      <c r="K360" s="17"/>
      <c r="L360" s="17"/>
      <c r="M360" s="13"/>
      <c r="N360" s="19"/>
    </row>
    <row r="361" spans="1:15" s="12" customFormat="1" ht="81" customHeight="1" x14ac:dyDescent="0.25">
      <c r="A361" s="60">
        <v>93</v>
      </c>
      <c r="B361" s="62" t="s">
        <v>356</v>
      </c>
      <c r="C361" s="14" t="s">
        <v>357</v>
      </c>
      <c r="D361" s="15"/>
      <c r="E361" s="15"/>
      <c r="F361" s="15">
        <f>ROUND(1896.27289*1000/0.91*0.93,2)</f>
        <v>1937949.22</v>
      </c>
      <c r="M361" s="13"/>
      <c r="N361" s="19"/>
    </row>
    <row r="362" spans="1:15" s="12" customFormat="1" ht="81" customHeight="1" x14ac:dyDescent="0.25">
      <c r="A362" s="60"/>
      <c r="B362" s="62"/>
      <c r="C362" s="14" t="s">
        <v>358</v>
      </c>
      <c r="D362" s="15"/>
      <c r="E362" s="15"/>
      <c r="F362" s="15">
        <f>ROUND(3096.71419*1000/0.91*0.93,2)</f>
        <v>3164773.84</v>
      </c>
      <c r="M362" s="13"/>
      <c r="N362" s="19"/>
    </row>
    <row r="363" spans="1:15" s="12" customFormat="1" ht="81" customHeight="1" x14ac:dyDescent="0.25">
      <c r="A363" s="61"/>
      <c r="B363" s="63"/>
      <c r="C363" s="14" t="s">
        <v>359</v>
      </c>
      <c r="D363" s="15"/>
      <c r="E363" s="15"/>
      <c r="F363" s="15">
        <f>ROUND(1100.82313*1000/0.91*0.93,2)</f>
        <v>1125017.04</v>
      </c>
      <c r="M363" s="13"/>
      <c r="N363" s="19"/>
    </row>
    <row r="364" spans="1:15" s="12" customFormat="1" ht="27.75" customHeight="1" x14ac:dyDescent="0.25">
      <c r="A364" s="57" t="s">
        <v>17</v>
      </c>
      <c r="B364" s="57"/>
      <c r="C364" s="57"/>
      <c r="D364" s="16">
        <f>SUM(D361:D363)</f>
        <v>0</v>
      </c>
      <c r="E364" s="16">
        <f t="shared" ref="E364:F364" si="64">SUM(E361:E363)</f>
        <v>0</v>
      </c>
      <c r="F364" s="16">
        <f t="shared" si="64"/>
        <v>6227740.0999999996</v>
      </c>
      <c r="G364" s="17"/>
      <c r="H364" s="17"/>
      <c r="I364" s="17"/>
      <c r="J364" s="17"/>
      <c r="K364" s="17"/>
      <c r="L364" s="17"/>
      <c r="M364" s="13"/>
      <c r="N364" s="19"/>
    </row>
    <row r="365" spans="1:15" s="29" customFormat="1" ht="22.5" customHeight="1" x14ac:dyDescent="0.25">
      <c r="A365" s="58" t="s">
        <v>360</v>
      </c>
      <c r="B365" s="59"/>
      <c r="C365" s="59"/>
      <c r="D365" s="59"/>
      <c r="E365" s="50"/>
      <c r="F365" s="50"/>
      <c r="M365" s="13"/>
      <c r="N365" s="19"/>
    </row>
    <row r="366" spans="1:15" s="12" customFormat="1" ht="72.75" customHeight="1" x14ac:dyDescent="0.25">
      <c r="A366" s="60">
        <v>94</v>
      </c>
      <c r="B366" s="62" t="s">
        <v>360</v>
      </c>
      <c r="C366" s="14" t="s">
        <v>361</v>
      </c>
      <c r="D366" s="15">
        <f>38556.7749*1000</f>
        <v>38556774.899999999</v>
      </c>
      <c r="E366" s="15"/>
      <c r="F366" s="15"/>
      <c r="M366" s="13"/>
      <c r="N366" s="19"/>
    </row>
    <row r="367" spans="1:15" s="12" customFormat="1" ht="72.75" customHeight="1" x14ac:dyDescent="0.25">
      <c r="A367" s="61"/>
      <c r="B367" s="63"/>
      <c r="C367" s="14" t="s">
        <v>362</v>
      </c>
      <c r="D367" s="15"/>
      <c r="E367" s="15">
        <f>51189.1353*1000</f>
        <v>51189135.300000004</v>
      </c>
      <c r="F367" s="15"/>
      <c r="G367" s="47"/>
      <c r="H367" s="47"/>
      <c r="I367" s="47"/>
      <c r="J367" s="47"/>
      <c r="K367" s="47"/>
      <c r="L367" s="47"/>
      <c r="M367" s="18"/>
      <c r="N367" s="48"/>
      <c r="O367" s="47"/>
    </row>
    <row r="368" spans="1:15" s="12" customFormat="1" ht="33" customHeight="1" x14ac:dyDescent="0.25">
      <c r="A368" s="57" t="s">
        <v>17</v>
      </c>
      <c r="B368" s="57"/>
      <c r="C368" s="57"/>
      <c r="D368" s="16">
        <f>SUM(D366:D367)</f>
        <v>38556774.899999999</v>
      </c>
      <c r="E368" s="16">
        <f t="shared" ref="E368:F368" si="65">SUM(E366:E367)</f>
        <v>51189135.300000004</v>
      </c>
      <c r="F368" s="16">
        <f t="shared" si="65"/>
        <v>0</v>
      </c>
      <c r="G368" s="17"/>
      <c r="H368" s="17"/>
      <c r="I368" s="17"/>
      <c r="J368" s="17"/>
      <c r="K368" s="17"/>
      <c r="L368" s="17"/>
      <c r="M368" s="18"/>
      <c r="N368" s="48"/>
      <c r="O368" s="47"/>
    </row>
    <row r="369" spans="1:197" s="7" customFormat="1" ht="36" customHeight="1" x14ac:dyDescent="0.2">
      <c r="A369" s="55" t="s">
        <v>363</v>
      </c>
      <c r="B369" s="56"/>
      <c r="C369" s="35"/>
      <c r="D369" s="16">
        <f>SUM(D13:D368)/2</f>
        <v>452734600.00000012</v>
      </c>
      <c r="E369" s="16">
        <f>SUM(E13:E368)/2</f>
        <v>937972300.00000024</v>
      </c>
      <c r="F369" s="16">
        <f>SUM(F13:F368)/2</f>
        <v>761787162.99999988</v>
      </c>
      <c r="G369" s="17"/>
      <c r="H369" s="17"/>
      <c r="I369" s="17"/>
      <c r="J369" s="17"/>
      <c r="K369" s="17"/>
      <c r="L369" s="17"/>
      <c r="M369" s="17"/>
      <c r="N369" s="17"/>
      <c r="O369" s="1"/>
    </row>
    <row r="370" spans="1:197" s="40" customFormat="1" ht="24" customHeight="1" x14ac:dyDescent="0.3">
      <c r="A370" s="36"/>
      <c r="B370" s="37"/>
      <c r="C370" s="38"/>
      <c r="D370" s="39"/>
      <c r="E370" s="39"/>
      <c r="F370" s="39"/>
      <c r="G370" s="1"/>
      <c r="H370" s="1"/>
      <c r="I370" s="1"/>
      <c r="J370" s="1"/>
      <c r="K370" s="1"/>
      <c r="L370" s="1"/>
      <c r="M370" s="2"/>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row>
    <row r="371" spans="1:197" s="40" customFormat="1" ht="34.5" customHeight="1" x14ac:dyDescent="0.25">
      <c r="A371" s="51"/>
      <c r="B371" s="51"/>
      <c r="C371" s="51"/>
      <c r="D371" s="51"/>
      <c r="E371" s="1"/>
      <c r="F371" s="1"/>
      <c r="G371" s="1"/>
      <c r="H371" s="1"/>
      <c r="I371" s="1"/>
      <c r="J371" s="1"/>
      <c r="K371" s="1"/>
      <c r="L371" s="1"/>
      <c r="M371" s="2"/>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row>
    <row r="372" spans="1:197" s="7" customFormat="1" ht="24" customHeight="1" x14ac:dyDescent="0.25">
      <c r="A372" s="52"/>
      <c r="B372" s="53"/>
      <c r="C372" s="54"/>
      <c r="D372" s="17"/>
      <c r="E372" s="17"/>
      <c r="F372" s="17"/>
      <c r="G372" s="1"/>
      <c r="H372" s="1"/>
      <c r="I372" s="1"/>
      <c r="J372" s="1"/>
      <c r="K372" s="1"/>
      <c r="L372" s="1"/>
      <c r="M372" s="2"/>
      <c r="N372" s="1"/>
      <c r="O372" s="1"/>
    </row>
    <row r="373" spans="1:197" s="7" customFormat="1" ht="24" customHeight="1" x14ac:dyDescent="0.25">
      <c r="A373" s="52"/>
      <c r="B373" s="53"/>
      <c r="C373" s="54"/>
      <c r="D373" s="17"/>
      <c r="E373" s="17"/>
      <c r="F373" s="17"/>
      <c r="G373" s="1"/>
      <c r="H373" s="1"/>
      <c r="I373" s="1"/>
      <c r="J373" s="1"/>
      <c r="K373" s="1"/>
      <c r="L373" s="1"/>
      <c r="M373" s="2"/>
      <c r="N373" s="1"/>
      <c r="O373" s="1"/>
    </row>
    <row r="374" spans="1:197" s="40" customFormat="1" x14ac:dyDescent="0.25">
      <c r="A374" s="41"/>
      <c r="B374" s="4"/>
      <c r="C374" s="41"/>
      <c r="D374" s="42"/>
      <c r="E374" s="42"/>
      <c r="F374" s="42"/>
      <c r="G374" s="1"/>
      <c r="H374" s="1"/>
      <c r="I374" s="1"/>
      <c r="J374" s="1"/>
      <c r="K374" s="1"/>
      <c r="L374" s="1"/>
      <c r="M374" s="2"/>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row>
    <row r="375" spans="1:197" s="40" customFormat="1" x14ac:dyDescent="0.25">
      <c r="A375" s="41"/>
      <c r="B375" s="4"/>
      <c r="C375" s="41"/>
      <c r="D375" s="42"/>
      <c r="E375" s="42"/>
      <c r="F375" s="42"/>
      <c r="G375" s="1"/>
      <c r="H375" s="1"/>
      <c r="I375" s="1"/>
      <c r="J375" s="1"/>
      <c r="K375" s="1"/>
      <c r="L375" s="1"/>
      <c r="M375" s="2"/>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row>
    <row r="376" spans="1:197" s="40" customFormat="1" x14ac:dyDescent="0.25">
      <c r="A376" s="41"/>
      <c r="B376" s="4"/>
      <c r="C376" s="41"/>
      <c r="D376" s="42"/>
      <c r="E376" s="42"/>
      <c r="F376" s="42"/>
      <c r="G376" s="1"/>
      <c r="H376" s="1"/>
      <c r="I376" s="1"/>
      <c r="J376" s="1"/>
      <c r="K376" s="1"/>
      <c r="L376" s="1"/>
      <c r="M376" s="2"/>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row>
    <row r="377" spans="1:197" s="40" customFormat="1" x14ac:dyDescent="0.25">
      <c r="A377" s="41"/>
      <c r="B377" s="4"/>
      <c r="C377" s="41"/>
      <c r="D377" s="42"/>
      <c r="E377" s="42"/>
      <c r="F377" s="42"/>
      <c r="G377" s="1"/>
      <c r="H377" s="1"/>
      <c r="I377" s="1"/>
      <c r="J377" s="1"/>
      <c r="K377" s="1"/>
      <c r="L377" s="1"/>
      <c r="M377" s="2"/>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row>
    <row r="378" spans="1:197" s="40" customFormat="1" x14ac:dyDescent="0.25">
      <c r="A378" s="41"/>
      <c r="B378" s="4"/>
      <c r="C378" s="41"/>
      <c r="D378" s="42"/>
      <c r="E378" s="42"/>
      <c r="F378" s="42"/>
      <c r="G378" s="1"/>
      <c r="H378" s="1"/>
      <c r="I378" s="1"/>
      <c r="J378" s="1"/>
      <c r="K378" s="1"/>
      <c r="L378" s="1"/>
      <c r="M378" s="2"/>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row>
    <row r="379" spans="1:197" s="40" customFormat="1" x14ac:dyDescent="0.25">
      <c r="A379" s="41"/>
      <c r="B379" s="4"/>
      <c r="C379" s="41"/>
      <c r="D379" s="42"/>
      <c r="E379" s="42"/>
      <c r="F379" s="42"/>
      <c r="G379" s="1"/>
      <c r="H379" s="1"/>
      <c r="I379" s="1"/>
      <c r="J379" s="1"/>
      <c r="K379" s="1"/>
      <c r="L379" s="1"/>
      <c r="M379" s="2"/>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row>
    <row r="380" spans="1:197" s="40" customFormat="1" x14ac:dyDescent="0.25">
      <c r="A380" s="41"/>
      <c r="B380" s="4"/>
      <c r="C380" s="41"/>
      <c r="D380" s="42"/>
      <c r="E380" s="42"/>
      <c r="F380" s="42"/>
      <c r="G380" s="1"/>
      <c r="H380" s="1"/>
      <c r="I380" s="1"/>
      <c r="J380" s="1"/>
      <c r="K380" s="1"/>
      <c r="L380" s="1"/>
      <c r="M380" s="2"/>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row>
    <row r="381" spans="1:197" s="40" customFormat="1" x14ac:dyDescent="0.25">
      <c r="A381" s="41"/>
      <c r="B381" s="4"/>
      <c r="C381" s="41"/>
      <c r="D381" s="42"/>
      <c r="E381" s="42"/>
      <c r="F381" s="42"/>
      <c r="G381" s="1"/>
      <c r="H381" s="1"/>
      <c r="I381" s="1"/>
      <c r="J381" s="1"/>
      <c r="K381" s="1"/>
      <c r="L381" s="1"/>
      <c r="M381" s="2"/>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row>
    <row r="382" spans="1:197" s="40" customFormat="1" x14ac:dyDescent="0.25">
      <c r="A382" s="41"/>
      <c r="B382" s="4"/>
      <c r="C382" s="41"/>
      <c r="D382" s="42"/>
      <c r="E382" s="42"/>
      <c r="F382" s="42"/>
      <c r="G382" s="1"/>
      <c r="H382" s="1"/>
      <c r="I382" s="1"/>
      <c r="J382" s="1"/>
      <c r="K382" s="1"/>
      <c r="L382" s="1"/>
      <c r="M382" s="2"/>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row>
    <row r="383" spans="1:197" s="40" customFormat="1" x14ac:dyDescent="0.25">
      <c r="A383" s="41"/>
      <c r="B383" s="4"/>
      <c r="C383" s="41"/>
      <c r="D383" s="42"/>
      <c r="E383" s="42"/>
      <c r="F383" s="42"/>
      <c r="G383" s="1"/>
      <c r="H383" s="1"/>
      <c r="I383" s="1"/>
      <c r="J383" s="1"/>
      <c r="K383" s="1"/>
      <c r="L383" s="1"/>
      <c r="M383" s="2"/>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row>
    <row r="384" spans="1:197" s="40" customFormat="1" x14ac:dyDescent="0.25">
      <c r="A384" s="41"/>
      <c r="B384" s="4"/>
      <c r="C384" s="41"/>
      <c r="D384" s="42"/>
      <c r="E384" s="42"/>
      <c r="F384" s="42"/>
      <c r="G384" s="1"/>
      <c r="H384" s="1"/>
      <c r="I384" s="1"/>
      <c r="J384" s="1"/>
      <c r="K384" s="1"/>
      <c r="L384" s="1"/>
      <c r="M384" s="2"/>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row>
    <row r="385" spans="1:197" s="40" customFormat="1" x14ac:dyDescent="0.25">
      <c r="A385" s="41"/>
      <c r="B385" s="4"/>
      <c r="C385" s="41"/>
      <c r="D385" s="42"/>
      <c r="E385" s="42"/>
      <c r="F385" s="42"/>
      <c r="G385" s="1"/>
      <c r="H385" s="1"/>
      <c r="I385" s="1"/>
      <c r="J385" s="1"/>
      <c r="K385" s="1"/>
      <c r="L385" s="1"/>
      <c r="M385" s="2"/>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row>
    <row r="386" spans="1:197" s="40" customFormat="1" x14ac:dyDescent="0.25">
      <c r="A386" s="41"/>
      <c r="B386" s="4"/>
      <c r="C386" s="41"/>
      <c r="D386" s="42"/>
      <c r="E386" s="42"/>
      <c r="F386" s="42"/>
      <c r="G386" s="1"/>
      <c r="H386" s="1"/>
      <c r="I386" s="1"/>
      <c r="J386" s="1"/>
      <c r="K386" s="1"/>
      <c r="L386" s="1"/>
      <c r="M386" s="2"/>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row>
    <row r="387" spans="1:197" s="40" customFormat="1" x14ac:dyDescent="0.25">
      <c r="A387" s="41"/>
      <c r="B387" s="4"/>
      <c r="C387" s="41"/>
      <c r="D387" s="42"/>
      <c r="E387" s="42"/>
      <c r="F387" s="42"/>
      <c r="G387" s="1"/>
      <c r="H387" s="1"/>
      <c r="I387" s="1"/>
      <c r="J387" s="1"/>
      <c r="K387" s="1"/>
      <c r="L387" s="1"/>
      <c r="M387" s="2"/>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row>
    <row r="388" spans="1:197" s="40" customFormat="1" x14ac:dyDescent="0.25">
      <c r="A388" s="41"/>
      <c r="B388" s="4"/>
      <c r="C388" s="41"/>
      <c r="D388" s="42"/>
      <c r="E388" s="42"/>
      <c r="F388" s="42"/>
      <c r="G388" s="1"/>
      <c r="H388" s="1"/>
      <c r="I388" s="1"/>
      <c r="J388" s="1"/>
      <c r="K388" s="1"/>
      <c r="L388" s="1"/>
      <c r="M388" s="2"/>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row>
    <row r="389" spans="1:197" s="40" customFormat="1" x14ac:dyDescent="0.25">
      <c r="A389" s="41"/>
      <c r="B389" s="4"/>
      <c r="C389" s="41"/>
      <c r="D389" s="42"/>
      <c r="E389" s="42"/>
      <c r="F389" s="42"/>
      <c r="G389" s="1"/>
      <c r="H389" s="1"/>
      <c r="I389" s="1"/>
      <c r="J389" s="1"/>
      <c r="K389" s="1"/>
      <c r="L389" s="1"/>
      <c r="M389" s="2"/>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row>
    <row r="390" spans="1:197" s="40" customFormat="1" x14ac:dyDescent="0.25">
      <c r="A390" s="41"/>
      <c r="B390" s="4"/>
      <c r="C390" s="41"/>
      <c r="D390" s="42"/>
      <c r="E390" s="42"/>
      <c r="F390" s="42"/>
      <c r="G390" s="1"/>
      <c r="H390" s="1"/>
      <c r="I390" s="1"/>
      <c r="J390" s="1"/>
      <c r="K390" s="1"/>
      <c r="L390" s="1"/>
      <c r="M390" s="2"/>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row>
    <row r="391" spans="1:197" s="40" customFormat="1" x14ac:dyDescent="0.25">
      <c r="A391" s="41"/>
      <c r="B391" s="4"/>
      <c r="C391" s="41"/>
      <c r="D391" s="42"/>
      <c r="E391" s="42"/>
      <c r="F391" s="42"/>
      <c r="G391" s="1"/>
      <c r="H391" s="1"/>
      <c r="I391" s="1"/>
      <c r="J391" s="1"/>
      <c r="K391" s="1"/>
      <c r="L391" s="1"/>
      <c r="M391" s="2"/>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row>
    <row r="392" spans="1:197" s="40" customFormat="1" x14ac:dyDescent="0.25">
      <c r="A392" s="41"/>
      <c r="B392" s="4"/>
      <c r="C392" s="41"/>
      <c r="D392" s="42"/>
      <c r="E392" s="42"/>
      <c r="F392" s="42"/>
      <c r="G392" s="1"/>
      <c r="H392" s="1"/>
      <c r="I392" s="1"/>
      <c r="J392" s="1"/>
      <c r="K392" s="1"/>
      <c r="L392" s="1"/>
      <c r="M392" s="2"/>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row>
    <row r="393" spans="1:197" s="40" customFormat="1" x14ac:dyDescent="0.25">
      <c r="A393" s="41"/>
      <c r="B393" s="4"/>
      <c r="C393" s="41"/>
      <c r="D393" s="42"/>
      <c r="E393" s="42"/>
      <c r="F393" s="42"/>
      <c r="G393" s="1"/>
      <c r="H393" s="1"/>
      <c r="I393" s="1"/>
      <c r="J393" s="1"/>
      <c r="K393" s="1"/>
      <c r="L393" s="1"/>
      <c r="M393" s="2"/>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row>
    <row r="394" spans="1:197" s="40" customFormat="1" x14ac:dyDescent="0.25">
      <c r="A394" s="41"/>
      <c r="B394" s="4"/>
      <c r="C394" s="41"/>
      <c r="D394" s="42"/>
      <c r="E394" s="42"/>
      <c r="F394" s="42"/>
      <c r="G394" s="1"/>
      <c r="H394" s="1"/>
      <c r="I394" s="1"/>
      <c r="J394" s="1"/>
      <c r="K394" s="1"/>
      <c r="L394" s="1"/>
      <c r="M394" s="2"/>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row>
    <row r="395" spans="1:197" s="40" customFormat="1" x14ac:dyDescent="0.25">
      <c r="A395" s="41"/>
      <c r="B395" s="4"/>
      <c r="C395" s="41"/>
      <c r="D395" s="42"/>
      <c r="E395" s="42"/>
      <c r="F395" s="42"/>
      <c r="G395" s="1"/>
      <c r="H395" s="1"/>
      <c r="I395" s="1"/>
      <c r="J395" s="1"/>
      <c r="K395" s="1"/>
      <c r="L395" s="1"/>
      <c r="M395" s="2"/>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row>
    <row r="396" spans="1:197" s="40" customFormat="1" x14ac:dyDescent="0.25">
      <c r="A396" s="41"/>
      <c r="B396" s="4"/>
      <c r="C396" s="41"/>
      <c r="D396" s="42"/>
      <c r="E396" s="42"/>
      <c r="F396" s="42"/>
      <c r="G396" s="1"/>
      <c r="H396" s="1"/>
      <c r="I396" s="1"/>
      <c r="J396" s="1"/>
      <c r="K396" s="1"/>
      <c r="L396" s="1"/>
      <c r="M396" s="2"/>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row>
    <row r="397" spans="1:197" s="40" customFormat="1" x14ac:dyDescent="0.25">
      <c r="A397" s="41"/>
      <c r="B397" s="4"/>
      <c r="C397" s="41"/>
      <c r="D397" s="42"/>
      <c r="E397" s="42"/>
      <c r="F397" s="42"/>
      <c r="G397" s="1"/>
      <c r="H397" s="1"/>
      <c r="I397" s="1"/>
      <c r="J397" s="1"/>
      <c r="K397" s="1"/>
      <c r="L397" s="1"/>
      <c r="M397" s="2"/>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row>
    <row r="398" spans="1:197" s="40" customFormat="1" x14ac:dyDescent="0.25">
      <c r="A398" s="41"/>
      <c r="B398" s="4"/>
      <c r="C398" s="41"/>
      <c r="D398" s="42"/>
      <c r="E398" s="42"/>
      <c r="F398" s="42"/>
      <c r="G398" s="1"/>
      <c r="H398" s="1"/>
      <c r="I398" s="1"/>
      <c r="J398" s="1"/>
      <c r="K398" s="1"/>
      <c r="L398" s="1"/>
      <c r="M398" s="2"/>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row>
    <row r="399" spans="1:197" s="40" customFormat="1" x14ac:dyDescent="0.25">
      <c r="A399" s="41"/>
      <c r="B399" s="4"/>
      <c r="C399" s="41"/>
      <c r="D399" s="42"/>
      <c r="E399" s="42"/>
      <c r="F399" s="42"/>
      <c r="G399" s="1"/>
      <c r="H399" s="1"/>
      <c r="I399" s="1"/>
      <c r="J399" s="1"/>
      <c r="K399" s="1"/>
      <c r="L399" s="1"/>
      <c r="M399" s="2"/>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row>
    <row r="400" spans="1:197" s="40" customFormat="1" x14ac:dyDescent="0.25">
      <c r="A400" s="41"/>
      <c r="B400" s="4"/>
      <c r="C400" s="41"/>
      <c r="D400" s="42"/>
      <c r="E400" s="42"/>
      <c r="F400" s="42"/>
      <c r="G400" s="1"/>
      <c r="H400" s="1"/>
      <c r="I400" s="1"/>
      <c r="J400" s="1"/>
      <c r="K400" s="1"/>
      <c r="L400" s="1"/>
      <c r="M400" s="2"/>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row>
    <row r="401" spans="1:197" s="40" customFormat="1" x14ac:dyDescent="0.25">
      <c r="A401" s="41"/>
      <c r="B401" s="4"/>
      <c r="C401" s="41"/>
      <c r="D401" s="42"/>
      <c r="E401" s="42"/>
      <c r="F401" s="42"/>
      <c r="G401" s="1"/>
      <c r="H401" s="1"/>
      <c r="I401" s="1"/>
      <c r="J401" s="1"/>
      <c r="K401" s="1"/>
      <c r="L401" s="1"/>
      <c r="M401" s="2"/>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row>
    <row r="402" spans="1:197" s="40" customFormat="1" x14ac:dyDescent="0.25">
      <c r="A402" s="41"/>
      <c r="B402" s="4"/>
      <c r="C402" s="41"/>
      <c r="D402" s="42"/>
      <c r="E402" s="42"/>
      <c r="F402" s="42"/>
      <c r="G402" s="1"/>
      <c r="H402" s="1"/>
      <c r="I402" s="1"/>
      <c r="J402" s="1"/>
      <c r="K402" s="1"/>
      <c r="L402" s="1"/>
      <c r="M402" s="2"/>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row>
    <row r="403" spans="1:197" s="40" customFormat="1" x14ac:dyDescent="0.25">
      <c r="A403" s="41"/>
      <c r="B403" s="4"/>
      <c r="C403" s="41"/>
      <c r="D403" s="42"/>
      <c r="E403" s="42"/>
      <c r="F403" s="42"/>
      <c r="G403" s="1"/>
      <c r="H403" s="1"/>
      <c r="I403" s="1"/>
      <c r="J403" s="1"/>
      <c r="K403" s="1"/>
      <c r="L403" s="1"/>
      <c r="M403" s="2"/>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row>
    <row r="404" spans="1:197" s="40" customFormat="1" x14ac:dyDescent="0.25">
      <c r="A404" s="41"/>
      <c r="B404" s="4"/>
      <c r="C404" s="41"/>
      <c r="D404" s="42"/>
      <c r="E404" s="42"/>
      <c r="F404" s="42"/>
      <c r="G404" s="1"/>
      <c r="H404" s="1"/>
      <c r="I404" s="1"/>
      <c r="J404" s="1"/>
      <c r="K404" s="1"/>
      <c r="L404" s="1"/>
      <c r="M404" s="2"/>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row>
    <row r="405" spans="1:197" s="40" customFormat="1" x14ac:dyDescent="0.25">
      <c r="A405" s="41"/>
      <c r="B405" s="4"/>
      <c r="C405" s="41"/>
      <c r="D405" s="42"/>
      <c r="E405" s="42"/>
      <c r="F405" s="42"/>
      <c r="G405" s="1"/>
      <c r="H405" s="1"/>
      <c r="I405" s="1"/>
      <c r="J405" s="1"/>
      <c r="K405" s="1"/>
      <c r="L405" s="1"/>
      <c r="M405" s="2"/>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row>
    <row r="406" spans="1:197" s="40" customFormat="1" x14ac:dyDescent="0.25">
      <c r="A406" s="41"/>
      <c r="B406" s="4"/>
      <c r="C406" s="41"/>
      <c r="D406" s="42"/>
      <c r="E406" s="42"/>
      <c r="F406" s="42"/>
      <c r="G406" s="1"/>
      <c r="H406" s="1"/>
      <c r="I406" s="1"/>
      <c r="J406" s="1"/>
      <c r="K406" s="1"/>
      <c r="L406" s="1"/>
      <c r="M406" s="2"/>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row>
    <row r="407" spans="1:197" s="40" customFormat="1" x14ac:dyDescent="0.25">
      <c r="A407" s="41"/>
      <c r="B407" s="4"/>
      <c r="C407" s="41"/>
      <c r="D407" s="42"/>
      <c r="E407" s="42"/>
      <c r="F407" s="42"/>
      <c r="G407" s="1"/>
      <c r="H407" s="1"/>
      <c r="I407" s="1"/>
      <c r="J407" s="1"/>
      <c r="K407" s="1"/>
      <c r="L407" s="1"/>
      <c r="M407" s="2"/>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row>
    <row r="408" spans="1:197" s="40" customFormat="1" x14ac:dyDescent="0.25">
      <c r="A408" s="41"/>
      <c r="B408" s="4"/>
      <c r="C408" s="41"/>
      <c r="D408" s="42"/>
      <c r="E408" s="42"/>
      <c r="F408" s="42"/>
      <c r="G408" s="1"/>
      <c r="H408" s="1"/>
      <c r="I408" s="1"/>
      <c r="J408" s="1"/>
      <c r="K408" s="1"/>
      <c r="L408" s="1"/>
      <c r="M408" s="2"/>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row>
    <row r="409" spans="1:197" s="40" customFormat="1" x14ac:dyDescent="0.25">
      <c r="A409" s="41"/>
      <c r="B409" s="4"/>
      <c r="C409" s="41"/>
      <c r="D409" s="42"/>
      <c r="E409" s="42"/>
      <c r="F409" s="42"/>
      <c r="G409" s="1"/>
      <c r="H409" s="1"/>
      <c r="I409" s="1"/>
      <c r="J409" s="1"/>
      <c r="K409" s="1"/>
      <c r="L409" s="1"/>
      <c r="M409" s="2"/>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row>
    <row r="410" spans="1:197" s="40" customFormat="1" x14ac:dyDescent="0.25">
      <c r="A410" s="41"/>
      <c r="B410" s="4"/>
      <c r="C410" s="41"/>
      <c r="D410" s="42"/>
      <c r="E410" s="42"/>
      <c r="F410" s="42"/>
      <c r="G410" s="1"/>
      <c r="H410" s="1"/>
      <c r="I410" s="1"/>
      <c r="J410" s="1"/>
      <c r="K410" s="1"/>
      <c r="L410" s="1"/>
      <c r="M410" s="2"/>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row>
    <row r="411" spans="1:197" s="40" customFormat="1" x14ac:dyDescent="0.25">
      <c r="A411" s="41"/>
      <c r="B411" s="4"/>
      <c r="C411" s="41"/>
      <c r="D411" s="42"/>
      <c r="E411" s="42"/>
      <c r="F411" s="42"/>
      <c r="G411" s="1"/>
      <c r="H411" s="1"/>
      <c r="I411" s="1"/>
      <c r="J411" s="1"/>
      <c r="K411" s="1"/>
      <c r="L411" s="1"/>
      <c r="M411" s="2"/>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row>
    <row r="412" spans="1:197" s="40" customFormat="1" x14ac:dyDescent="0.25">
      <c r="A412" s="41"/>
      <c r="B412" s="4"/>
      <c r="C412" s="41"/>
      <c r="D412" s="42"/>
      <c r="E412" s="42"/>
      <c r="F412" s="42"/>
      <c r="G412" s="1"/>
      <c r="H412" s="1"/>
      <c r="I412" s="1"/>
      <c r="J412" s="1"/>
      <c r="K412" s="1"/>
      <c r="L412" s="1"/>
      <c r="M412" s="2"/>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row>
    <row r="413" spans="1:197" s="40" customFormat="1" x14ac:dyDescent="0.25">
      <c r="A413" s="41"/>
      <c r="B413" s="4"/>
      <c r="C413" s="41"/>
      <c r="D413" s="42"/>
      <c r="E413" s="42"/>
      <c r="F413" s="42"/>
      <c r="G413" s="1"/>
      <c r="H413" s="1"/>
      <c r="I413" s="1"/>
      <c r="J413" s="1"/>
      <c r="K413" s="1"/>
      <c r="L413" s="1"/>
      <c r="M413" s="2"/>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row>
    <row r="414" spans="1:197" s="40" customFormat="1" x14ac:dyDescent="0.25">
      <c r="A414" s="41"/>
      <c r="B414" s="4"/>
      <c r="C414" s="41"/>
      <c r="D414" s="42"/>
      <c r="E414" s="42"/>
      <c r="F414" s="42"/>
      <c r="G414" s="1"/>
      <c r="H414" s="1"/>
      <c r="I414" s="1"/>
      <c r="J414" s="1"/>
      <c r="K414" s="1"/>
      <c r="L414" s="1"/>
      <c r="M414" s="2"/>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row>
    <row r="415" spans="1:197" s="40" customFormat="1" x14ac:dyDescent="0.25">
      <c r="A415" s="41"/>
      <c r="B415" s="4"/>
      <c r="C415" s="41"/>
      <c r="D415" s="42"/>
      <c r="E415" s="42"/>
      <c r="F415" s="42"/>
      <c r="G415" s="1"/>
      <c r="H415" s="1"/>
      <c r="I415" s="1"/>
      <c r="J415" s="1"/>
      <c r="K415" s="1"/>
      <c r="L415" s="1"/>
      <c r="M415" s="2"/>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row>
    <row r="416" spans="1:197" s="40" customFormat="1" x14ac:dyDescent="0.25">
      <c r="A416" s="41"/>
      <c r="B416" s="4"/>
      <c r="C416" s="41"/>
      <c r="D416" s="42"/>
      <c r="E416" s="42"/>
      <c r="F416" s="42"/>
      <c r="G416" s="1"/>
      <c r="H416" s="1"/>
      <c r="I416" s="1"/>
      <c r="J416" s="1"/>
      <c r="K416" s="1"/>
      <c r="L416" s="1"/>
      <c r="M416" s="2"/>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row>
    <row r="417" spans="1:197" s="40" customFormat="1" x14ac:dyDescent="0.25">
      <c r="A417" s="41"/>
      <c r="B417" s="4"/>
      <c r="C417" s="41"/>
      <c r="D417" s="42"/>
      <c r="E417" s="42"/>
      <c r="F417" s="42"/>
      <c r="G417" s="1"/>
      <c r="H417" s="1"/>
      <c r="I417" s="1"/>
      <c r="J417" s="1"/>
      <c r="K417" s="1"/>
      <c r="L417" s="1"/>
      <c r="M417" s="2"/>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row>
    <row r="418" spans="1:197" s="40" customFormat="1" x14ac:dyDescent="0.25">
      <c r="A418" s="41"/>
      <c r="B418" s="4"/>
      <c r="C418" s="41"/>
      <c r="D418" s="42"/>
      <c r="E418" s="42"/>
      <c r="F418" s="42"/>
      <c r="G418" s="1"/>
      <c r="H418" s="1"/>
      <c r="I418" s="1"/>
      <c r="J418" s="1"/>
      <c r="K418" s="1"/>
      <c r="L418" s="1"/>
      <c r="M418" s="2"/>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row>
    <row r="419" spans="1:197" s="40" customFormat="1" x14ac:dyDescent="0.25">
      <c r="A419" s="41"/>
      <c r="B419" s="4"/>
      <c r="C419" s="41"/>
      <c r="D419" s="42"/>
      <c r="E419" s="42"/>
      <c r="F419" s="42"/>
      <c r="G419" s="1"/>
      <c r="H419" s="1"/>
      <c r="I419" s="1"/>
      <c r="J419" s="1"/>
      <c r="K419" s="1"/>
      <c r="L419" s="1"/>
      <c r="M419" s="2"/>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row>
    <row r="420" spans="1:197" s="40" customFormat="1" x14ac:dyDescent="0.25">
      <c r="A420" s="41"/>
      <c r="B420" s="4"/>
      <c r="C420" s="41"/>
      <c r="D420" s="42"/>
      <c r="E420" s="42"/>
      <c r="F420" s="42"/>
      <c r="G420" s="1"/>
      <c r="H420" s="1"/>
      <c r="I420" s="1"/>
      <c r="J420" s="1"/>
      <c r="K420" s="1"/>
      <c r="L420" s="1"/>
      <c r="M420" s="2"/>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row>
    <row r="421" spans="1:197" s="40" customFormat="1" x14ac:dyDescent="0.25">
      <c r="A421" s="41"/>
      <c r="B421" s="4"/>
      <c r="C421" s="41"/>
      <c r="D421" s="42"/>
      <c r="E421" s="42"/>
      <c r="F421" s="42"/>
      <c r="G421" s="1"/>
      <c r="H421" s="1"/>
      <c r="I421" s="1"/>
      <c r="J421" s="1"/>
      <c r="K421" s="1"/>
      <c r="L421" s="1"/>
      <c r="M421" s="2"/>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row>
    <row r="422" spans="1:197" s="40" customFormat="1" x14ac:dyDescent="0.25">
      <c r="A422" s="41"/>
      <c r="B422" s="4"/>
      <c r="C422" s="41"/>
      <c r="D422" s="42"/>
      <c r="E422" s="42"/>
      <c r="F422" s="42"/>
      <c r="G422" s="1"/>
      <c r="H422" s="1"/>
      <c r="I422" s="1"/>
      <c r="J422" s="1"/>
      <c r="K422" s="1"/>
      <c r="L422" s="1"/>
      <c r="M422" s="2"/>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row>
    <row r="423" spans="1:197" s="40" customFormat="1" x14ac:dyDescent="0.25">
      <c r="A423" s="41"/>
      <c r="B423" s="4"/>
      <c r="C423" s="41"/>
      <c r="D423" s="42"/>
      <c r="E423" s="42"/>
      <c r="F423" s="42"/>
      <c r="G423" s="1"/>
      <c r="H423" s="1"/>
      <c r="I423" s="1"/>
      <c r="J423" s="1"/>
      <c r="K423" s="1"/>
      <c r="L423" s="1"/>
      <c r="M423" s="2"/>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row>
    <row r="424" spans="1:197" s="40" customFormat="1" x14ac:dyDescent="0.25">
      <c r="A424" s="41"/>
      <c r="B424" s="4"/>
      <c r="C424" s="41"/>
      <c r="D424" s="42"/>
      <c r="E424" s="42"/>
      <c r="F424" s="42"/>
      <c r="G424" s="1"/>
      <c r="H424" s="1"/>
      <c r="I424" s="1"/>
      <c r="J424" s="1"/>
      <c r="K424" s="1"/>
      <c r="L424" s="1"/>
      <c r="M424" s="2"/>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row>
    <row r="425" spans="1:197" s="40" customFormat="1" x14ac:dyDescent="0.25">
      <c r="A425" s="41"/>
      <c r="B425" s="4"/>
      <c r="C425" s="41"/>
      <c r="D425" s="42"/>
      <c r="E425" s="42"/>
      <c r="F425" s="42"/>
      <c r="G425" s="1"/>
      <c r="H425" s="1"/>
      <c r="I425" s="1"/>
      <c r="J425" s="1"/>
      <c r="K425" s="1"/>
      <c r="L425" s="1"/>
      <c r="M425" s="2"/>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row>
    <row r="426" spans="1:197" s="40" customFormat="1" x14ac:dyDescent="0.25">
      <c r="A426" s="41"/>
      <c r="B426" s="4"/>
      <c r="C426" s="41"/>
      <c r="D426" s="42"/>
      <c r="E426" s="42"/>
      <c r="F426" s="42"/>
      <c r="G426" s="1"/>
      <c r="H426" s="1"/>
      <c r="I426" s="1"/>
      <c r="J426" s="1"/>
      <c r="K426" s="1"/>
      <c r="L426" s="1"/>
      <c r="M426" s="2"/>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row>
    <row r="427" spans="1:197" s="40" customFormat="1" x14ac:dyDescent="0.25">
      <c r="A427" s="41"/>
      <c r="B427" s="4"/>
      <c r="C427" s="41"/>
      <c r="D427" s="42"/>
      <c r="E427" s="42"/>
      <c r="F427" s="42"/>
      <c r="G427" s="1"/>
      <c r="H427" s="1"/>
      <c r="I427" s="1"/>
      <c r="J427" s="1"/>
      <c r="K427" s="1"/>
      <c r="L427" s="1"/>
      <c r="M427" s="2"/>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row>
    <row r="428" spans="1:197" s="40" customFormat="1" x14ac:dyDescent="0.25">
      <c r="A428" s="41"/>
      <c r="B428" s="4"/>
      <c r="C428" s="41"/>
      <c r="D428" s="42"/>
      <c r="E428" s="42"/>
      <c r="F428" s="42"/>
      <c r="G428" s="1"/>
      <c r="H428" s="1"/>
      <c r="I428" s="1"/>
      <c r="J428" s="1"/>
      <c r="K428" s="1"/>
      <c r="L428" s="1"/>
      <c r="M428" s="2"/>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row>
    <row r="429" spans="1:197" s="40" customFormat="1" x14ac:dyDescent="0.25">
      <c r="A429" s="41"/>
      <c r="B429" s="4"/>
      <c r="C429" s="41"/>
      <c r="D429" s="42"/>
      <c r="E429" s="42"/>
      <c r="F429" s="42"/>
      <c r="G429" s="1"/>
      <c r="H429" s="1"/>
      <c r="I429" s="1"/>
      <c r="J429" s="1"/>
      <c r="K429" s="1"/>
      <c r="L429" s="1"/>
      <c r="M429" s="2"/>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row>
    <row r="430" spans="1:197" s="40" customFormat="1" x14ac:dyDescent="0.25">
      <c r="A430" s="41"/>
      <c r="B430" s="4"/>
      <c r="C430" s="41"/>
      <c r="D430" s="42"/>
      <c r="E430" s="42"/>
      <c r="F430" s="42"/>
      <c r="G430" s="1"/>
      <c r="H430" s="1"/>
      <c r="I430" s="1"/>
      <c r="J430" s="1"/>
      <c r="K430" s="1"/>
      <c r="L430" s="1"/>
      <c r="M430" s="2"/>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row>
    <row r="431" spans="1:197" s="40" customFormat="1" x14ac:dyDescent="0.25">
      <c r="A431" s="41"/>
      <c r="B431" s="4"/>
      <c r="C431" s="41"/>
      <c r="D431" s="42"/>
      <c r="E431" s="42"/>
      <c r="F431" s="42"/>
      <c r="G431" s="1"/>
      <c r="H431" s="1"/>
      <c r="I431" s="1"/>
      <c r="J431" s="1"/>
      <c r="K431" s="1"/>
      <c r="L431" s="1"/>
      <c r="M431" s="2"/>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row>
    <row r="432" spans="1:197" s="40" customFormat="1" x14ac:dyDescent="0.25">
      <c r="A432" s="41"/>
      <c r="B432" s="4"/>
      <c r="C432" s="41"/>
      <c r="D432" s="42"/>
      <c r="E432" s="42"/>
      <c r="F432" s="42"/>
      <c r="G432" s="1"/>
      <c r="H432" s="1"/>
      <c r="I432" s="1"/>
      <c r="J432" s="1"/>
      <c r="K432" s="1"/>
      <c r="L432" s="1"/>
      <c r="M432" s="2"/>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row>
    <row r="433" spans="1:197" s="40" customFormat="1" x14ac:dyDescent="0.25">
      <c r="A433" s="41"/>
      <c r="B433" s="4"/>
      <c r="C433" s="41"/>
      <c r="D433" s="42"/>
      <c r="E433" s="42"/>
      <c r="F433" s="42"/>
      <c r="G433" s="1"/>
      <c r="H433" s="1"/>
      <c r="I433" s="1"/>
      <c r="J433" s="1"/>
      <c r="K433" s="1"/>
      <c r="L433" s="1"/>
      <c r="M433" s="2"/>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row>
    <row r="434" spans="1:197" s="40" customFormat="1" x14ac:dyDescent="0.25">
      <c r="A434" s="41"/>
      <c r="B434" s="4"/>
      <c r="C434" s="41"/>
      <c r="D434" s="42"/>
      <c r="E434" s="42"/>
      <c r="F434" s="42"/>
      <c r="G434" s="1"/>
      <c r="H434" s="1"/>
      <c r="I434" s="1"/>
      <c r="J434" s="1"/>
      <c r="K434" s="1"/>
      <c r="L434" s="1"/>
      <c r="M434" s="2"/>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row>
    <row r="435" spans="1:197" s="40" customFormat="1" x14ac:dyDescent="0.25">
      <c r="A435" s="41"/>
      <c r="B435" s="4"/>
      <c r="C435" s="41"/>
      <c r="D435" s="42"/>
      <c r="E435" s="42"/>
      <c r="F435" s="42"/>
      <c r="G435" s="1"/>
      <c r="H435" s="1"/>
      <c r="I435" s="1"/>
      <c r="J435" s="1"/>
      <c r="K435" s="1"/>
      <c r="L435" s="1"/>
      <c r="M435" s="2"/>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row>
    <row r="436" spans="1:197" s="40" customFormat="1" x14ac:dyDescent="0.25">
      <c r="A436" s="41"/>
      <c r="B436" s="4"/>
      <c r="C436" s="41"/>
      <c r="D436" s="42"/>
      <c r="E436" s="42"/>
      <c r="F436" s="42"/>
      <c r="G436" s="1"/>
      <c r="H436" s="1"/>
      <c r="I436" s="1"/>
      <c r="J436" s="1"/>
      <c r="K436" s="1"/>
      <c r="L436" s="1"/>
      <c r="M436" s="2"/>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row>
    <row r="437" spans="1:197" s="40" customFormat="1" x14ac:dyDescent="0.25">
      <c r="A437" s="41"/>
      <c r="B437" s="4"/>
      <c r="C437" s="41"/>
      <c r="D437" s="42"/>
      <c r="E437" s="42"/>
      <c r="F437" s="42"/>
      <c r="G437" s="1"/>
      <c r="H437" s="1"/>
      <c r="I437" s="1"/>
      <c r="J437" s="1"/>
      <c r="K437" s="1"/>
      <c r="L437" s="1"/>
      <c r="M437" s="2"/>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row>
    <row r="438" spans="1:197" s="40" customFormat="1" x14ac:dyDescent="0.25">
      <c r="A438" s="41"/>
      <c r="B438" s="4"/>
      <c r="C438" s="41"/>
      <c r="D438" s="42"/>
      <c r="E438" s="42"/>
      <c r="F438" s="42"/>
      <c r="G438" s="1"/>
      <c r="H438" s="1"/>
      <c r="I438" s="1"/>
      <c r="J438" s="1"/>
      <c r="K438" s="1"/>
      <c r="L438" s="1"/>
      <c r="M438" s="2"/>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row>
    <row r="439" spans="1:197" s="40" customFormat="1" x14ac:dyDescent="0.25">
      <c r="A439" s="41"/>
      <c r="B439" s="4"/>
      <c r="C439" s="41"/>
      <c r="D439" s="42"/>
      <c r="E439" s="42"/>
      <c r="F439" s="42"/>
      <c r="G439" s="1"/>
      <c r="H439" s="1"/>
      <c r="I439" s="1"/>
      <c r="J439" s="1"/>
      <c r="K439" s="1"/>
      <c r="L439" s="1"/>
      <c r="M439" s="2"/>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row>
    <row r="440" spans="1:197" s="40" customFormat="1" x14ac:dyDescent="0.25">
      <c r="A440" s="41"/>
      <c r="B440" s="4"/>
      <c r="C440" s="41"/>
      <c r="D440" s="42"/>
      <c r="E440" s="42"/>
      <c r="F440" s="42"/>
      <c r="G440" s="1"/>
      <c r="H440" s="1"/>
      <c r="I440" s="1"/>
      <c r="J440" s="1"/>
      <c r="K440" s="1"/>
      <c r="L440" s="1"/>
      <c r="M440" s="2"/>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row>
    <row r="441" spans="1:197" s="40" customFormat="1" x14ac:dyDescent="0.25">
      <c r="A441" s="41"/>
      <c r="B441" s="4"/>
      <c r="C441" s="41"/>
      <c r="D441" s="42"/>
      <c r="E441" s="42"/>
      <c r="F441" s="42"/>
      <c r="G441" s="1"/>
      <c r="H441" s="1"/>
      <c r="I441" s="1"/>
      <c r="J441" s="1"/>
      <c r="K441" s="1"/>
      <c r="L441" s="1"/>
      <c r="M441" s="2"/>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row>
    <row r="442" spans="1:197" s="40" customFormat="1" x14ac:dyDescent="0.25">
      <c r="A442" s="41"/>
      <c r="B442" s="4"/>
      <c r="C442" s="41"/>
      <c r="D442" s="42"/>
      <c r="E442" s="42"/>
      <c r="F442" s="42"/>
      <c r="G442" s="1"/>
      <c r="H442" s="1"/>
      <c r="I442" s="1"/>
      <c r="J442" s="1"/>
      <c r="K442" s="1"/>
      <c r="L442" s="1"/>
      <c r="M442" s="2"/>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row>
    <row r="443" spans="1:197" s="40" customFormat="1" x14ac:dyDescent="0.25">
      <c r="A443" s="41"/>
      <c r="B443" s="4"/>
      <c r="C443" s="41"/>
      <c r="D443" s="42"/>
      <c r="E443" s="42"/>
      <c r="F443" s="42"/>
      <c r="G443" s="1"/>
      <c r="H443" s="1"/>
      <c r="I443" s="1"/>
      <c r="J443" s="1"/>
      <c r="K443" s="1"/>
      <c r="L443" s="1"/>
      <c r="M443" s="2"/>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row>
    <row r="444" spans="1:197" s="40" customFormat="1" x14ac:dyDescent="0.25">
      <c r="A444" s="41"/>
      <c r="B444" s="4"/>
      <c r="C444" s="41"/>
      <c r="D444" s="42"/>
      <c r="E444" s="42"/>
      <c r="F444" s="42"/>
      <c r="G444" s="1"/>
      <c r="H444" s="1"/>
      <c r="I444" s="1"/>
      <c r="J444" s="1"/>
      <c r="K444" s="1"/>
      <c r="L444" s="1"/>
      <c r="M444" s="2"/>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row>
    <row r="445" spans="1:197" s="40" customFormat="1" x14ac:dyDescent="0.25">
      <c r="A445" s="41"/>
      <c r="B445" s="4"/>
      <c r="C445" s="41"/>
      <c r="D445" s="42"/>
      <c r="E445" s="42"/>
      <c r="F445" s="42"/>
      <c r="G445" s="1"/>
      <c r="H445" s="1"/>
      <c r="I445" s="1"/>
      <c r="J445" s="1"/>
      <c r="K445" s="1"/>
      <c r="L445" s="1"/>
      <c r="M445" s="2"/>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row>
    <row r="446" spans="1:197" s="40" customFormat="1" x14ac:dyDescent="0.25">
      <c r="A446" s="41"/>
      <c r="B446" s="4"/>
      <c r="C446" s="41"/>
      <c r="D446" s="42"/>
      <c r="E446" s="42"/>
      <c r="F446" s="42"/>
      <c r="G446" s="1"/>
      <c r="H446" s="1"/>
      <c r="I446" s="1"/>
      <c r="J446" s="1"/>
      <c r="K446" s="1"/>
      <c r="L446" s="1"/>
      <c r="M446" s="2"/>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row>
    <row r="447" spans="1:197" s="40" customFormat="1" x14ac:dyDescent="0.25">
      <c r="A447" s="41"/>
      <c r="B447" s="4"/>
      <c r="C447" s="41"/>
      <c r="D447" s="42"/>
      <c r="E447" s="42"/>
      <c r="F447" s="42"/>
      <c r="G447" s="1"/>
      <c r="H447" s="1"/>
      <c r="I447" s="1"/>
      <c r="J447" s="1"/>
      <c r="K447" s="1"/>
      <c r="L447" s="1"/>
      <c r="M447" s="2"/>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row>
    <row r="448" spans="1:197" s="40" customFormat="1" x14ac:dyDescent="0.25">
      <c r="A448" s="41"/>
      <c r="B448" s="4"/>
      <c r="C448" s="41"/>
      <c r="D448" s="42"/>
      <c r="E448" s="42"/>
      <c r="F448" s="42"/>
      <c r="G448" s="1"/>
      <c r="H448" s="1"/>
      <c r="I448" s="1"/>
      <c r="J448" s="1"/>
      <c r="K448" s="1"/>
      <c r="L448" s="1"/>
      <c r="M448" s="2"/>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row>
    <row r="449" spans="1:197" s="40" customFormat="1" x14ac:dyDescent="0.25">
      <c r="A449" s="41"/>
      <c r="B449" s="4"/>
      <c r="C449" s="41"/>
      <c r="D449" s="42"/>
      <c r="E449" s="42"/>
      <c r="F449" s="42"/>
      <c r="G449" s="1"/>
      <c r="H449" s="1"/>
      <c r="I449" s="1"/>
      <c r="J449" s="1"/>
      <c r="K449" s="1"/>
      <c r="L449" s="1"/>
      <c r="M449" s="2"/>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row>
    <row r="450" spans="1:197" s="40" customFormat="1" x14ac:dyDescent="0.25">
      <c r="A450" s="41"/>
      <c r="B450" s="4"/>
      <c r="C450" s="41"/>
      <c r="D450" s="42"/>
      <c r="E450" s="42"/>
      <c r="F450" s="42"/>
      <c r="G450" s="1"/>
      <c r="H450" s="1"/>
      <c r="I450" s="1"/>
      <c r="J450" s="1"/>
      <c r="K450" s="1"/>
      <c r="L450" s="1"/>
      <c r="M450" s="2"/>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row>
    <row r="451" spans="1:197" s="40" customFormat="1" x14ac:dyDescent="0.25">
      <c r="A451" s="41"/>
      <c r="B451" s="4"/>
      <c r="C451" s="41"/>
      <c r="D451" s="42"/>
      <c r="E451" s="42"/>
      <c r="F451" s="42"/>
      <c r="G451" s="1"/>
      <c r="H451" s="1"/>
      <c r="I451" s="1"/>
      <c r="J451" s="1"/>
      <c r="K451" s="1"/>
      <c r="L451" s="1"/>
      <c r="M451" s="2"/>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row>
    <row r="452" spans="1:197" s="40" customFormat="1" x14ac:dyDescent="0.25">
      <c r="A452" s="41"/>
      <c r="B452" s="4"/>
      <c r="C452" s="41"/>
      <c r="D452" s="42"/>
      <c r="E452" s="42"/>
      <c r="F452" s="42"/>
      <c r="G452" s="1"/>
      <c r="H452" s="1"/>
      <c r="I452" s="1"/>
      <c r="J452" s="1"/>
      <c r="K452" s="1"/>
      <c r="L452" s="1"/>
      <c r="M452" s="2"/>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row>
    <row r="453" spans="1:197" s="40" customFormat="1" x14ac:dyDescent="0.25">
      <c r="A453" s="41"/>
      <c r="B453" s="4"/>
      <c r="C453" s="41"/>
      <c r="D453" s="42"/>
      <c r="E453" s="42"/>
      <c r="F453" s="42"/>
      <c r="G453" s="1"/>
      <c r="H453" s="1"/>
      <c r="I453" s="1"/>
      <c r="J453" s="1"/>
      <c r="K453" s="1"/>
      <c r="L453" s="1"/>
      <c r="M453" s="2"/>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row>
    <row r="454" spans="1:197" s="40" customFormat="1" x14ac:dyDescent="0.25">
      <c r="A454" s="41"/>
      <c r="B454" s="4"/>
      <c r="C454" s="41"/>
      <c r="D454" s="42"/>
      <c r="E454" s="42"/>
      <c r="F454" s="42"/>
      <c r="G454" s="1"/>
      <c r="H454" s="1"/>
      <c r="I454" s="1"/>
      <c r="J454" s="1"/>
      <c r="K454" s="1"/>
      <c r="L454" s="1"/>
      <c r="M454" s="2"/>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row>
    <row r="455" spans="1:197" s="40" customFormat="1" x14ac:dyDescent="0.25">
      <c r="A455" s="41"/>
      <c r="B455" s="4"/>
      <c r="C455" s="41"/>
      <c r="D455" s="42"/>
      <c r="E455" s="42"/>
      <c r="F455" s="42"/>
      <c r="G455" s="1"/>
      <c r="H455" s="1"/>
      <c r="I455" s="1"/>
      <c r="J455" s="1"/>
      <c r="K455" s="1"/>
      <c r="L455" s="1"/>
      <c r="M455" s="2"/>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row>
    <row r="456" spans="1:197" s="40" customFormat="1" x14ac:dyDescent="0.25">
      <c r="A456" s="41"/>
      <c r="B456" s="4"/>
      <c r="C456" s="41"/>
      <c r="D456" s="42"/>
      <c r="E456" s="42"/>
      <c r="F456" s="42"/>
      <c r="G456" s="1"/>
      <c r="H456" s="1"/>
      <c r="I456" s="1"/>
      <c r="J456" s="1"/>
      <c r="K456" s="1"/>
      <c r="L456" s="1"/>
      <c r="M456" s="2"/>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row>
    <row r="457" spans="1:197" s="40" customFormat="1" x14ac:dyDescent="0.25">
      <c r="A457" s="41"/>
      <c r="B457" s="4"/>
      <c r="C457" s="41"/>
      <c r="D457" s="42"/>
      <c r="E457" s="42"/>
      <c r="F457" s="42"/>
      <c r="G457" s="1"/>
      <c r="H457" s="1"/>
      <c r="I457" s="1"/>
      <c r="J457" s="1"/>
      <c r="K457" s="1"/>
      <c r="L457" s="1"/>
      <c r="M457" s="2"/>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row>
    <row r="458" spans="1:197" s="40" customFormat="1" x14ac:dyDescent="0.25">
      <c r="A458" s="41"/>
      <c r="B458" s="4"/>
      <c r="C458" s="41"/>
      <c r="D458" s="42"/>
      <c r="E458" s="42"/>
      <c r="F458" s="42"/>
      <c r="G458" s="1"/>
      <c r="H458" s="1"/>
      <c r="I458" s="1"/>
      <c r="J458" s="1"/>
      <c r="K458" s="1"/>
      <c r="L458" s="1"/>
      <c r="M458" s="2"/>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row>
    <row r="459" spans="1:197" s="40" customFormat="1" x14ac:dyDescent="0.25">
      <c r="A459" s="41"/>
      <c r="B459" s="4"/>
      <c r="C459" s="41"/>
      <c r="D459" s="42"/>
      <c r="E459" s="42"/>
      <c r="F459" s="42"/>
      <c r="G459" s="1"/>
      <c r="H459" s="1"/>
      <c r="I459" s="1"/>
      <c r="J459" s="1"/>
      <c r="K459" s="1"/>
      <c r="L459" s="1"/>
      <c r="M459" s="2"/>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row>
    <row r="460" spans="1:197" s="40" customFormat="1" x14ac:dyDescent="0.25">
      <c r="A460" s="41"/>
      <c r="B460" s="4"/>
      <c r="C460" s="41"/>
      <c r="D460" s="42"/>
      <c r="E460" s="42"/>
      <c r="F460" s="42"/>
      <c r="G460" s="1"/>
      <c r="H460" s="1"/>
      <c r="I460" s="1"/>
      <c r="J460" s="1"/>
      <c r="K460" s="1"/>
      <c r="L460" s="1"/>
      <c r="M460" s="2"/>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row>
    <row r="461" spans="1:197" s="40" customFormat="1" x14ac:dyDescent="0.25">
      <c r="A461" s="41"/>
      <c r="B461" s="4"/>
      <c r="C461" s="41"/>
      <c r="D461" s="42"/>
      <c r="E461" s="42"/>
      <c r="F461" s="42"/>
      <c r="G461" s="1"/>
      <c r="H461" s="1"/>
      <c r="I461" s="1"/>
      <c r="J461" s="1"/>
      <c r="K461" s="1"/>
      <c r="L461" s="1"/>
      <c r="M461" s="2"/>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row>
    <row r="462" spans="1:197" s="40" customFormat="1" x14ac:dyDescent="0.25">
      <c r="A462" s="41"/>
      <c r="B462" s="4"/>
      <c r="C462" s="41"/>
      <c r="D462" s="42"/>
      <c r="E462" s="42"/>
      <c r="F462" s="42"/>
      <c r="G462" s="1"/>
      <c r="H462" s="1"/>
      <c r="I462" s="1"/>
      <c r="J462" s="1"/>
      <c r="K462" s="1"/>
      <c r="L462" s="1"/>
      <c r="M462" s="2"/>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row>
    <row r="463" spans="1:197" s="40" customFormat="1" x14ac:dyDescent="0.25">
      <c r="A463" s="41"/>
      <c r="B463" s="4"/>
      <c r="C463" s="41"/>
      <c r="D463" s="42"/>
      <c r="E463" s="42"/>
      <c r="F463" s="42"/>
      <c r="G463" s="1"/>
      <c r="H463" s="1"/>
      <c r="I463" s="1"/>
      <c r="J463" s="1"/>
      <c r="K463" s="1"/>
      <c r="L463" s="1"/>
      <c r="M463" s="2"/>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row>
    <row r="464" spans="1:197" s="40" customFormat="1" x14ac:dyDescent="0.25">
      <c r="A464" s="41"/>
      <c r="B464" s="4"/>
      <c r="C464" s="41"/>
      <c r="D464" s="42"/>
      <c r="E464" s="42"/>
      <c r="F464" s="42"/>
      <c r="G464" s="1"/>
      <c r="H464" s="1"/>
      <c r="I464" s="1"/>
      <c r="J464" s="1"/>
      <c r="K464" s="1"/>
      <c r="L464" s="1"/>
      <c r="M464" s="2"/>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row>
    <row r="465" spans="1:197" s="40" customFormat="1" x14ac:dyDescent="0.25">
      <c r="A465" s="41"/>
      <c r="B465" s="4"/>
      <c r="C465" s="41"/>
      <c r="D465" s="42"/>
      <c r="E465" s="42"/>
      <c r="F465" s="42"/>
      <c r="G465" s="1"/>
      <c r="H465" s="1"/>
      <c r="I465" s="1"/>
      <c r="J465" s="1"/>
      <c r="K465" s="1"/>
      <c r="L465" s="1"/>
      <c r="M465" s="2"/>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row>
    <row r="466" spans="1:197" s="40" customFormat="1" x14ac:dyDescent="0.25">
      <c r="A466" s="41"/>
      <c r="B466" s="4"/>
      <c r="C466" s="41"/>
      <c r="D466" s="42"/>
      <c r="E466" s="42"/>
      <c r="F466" s="42"/>
      <c r="G466" s="1"/>
      <c r="H466" s="1"/>
      <c r="I466" s="1"/>
      <c r="J466" s="1"/>
      <c r="K466" s="1"/>
      <c r="L466" s="1"/>
      <c r="M466" s="2"/>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row>
    <row r="467" spans="1:197" s="40" customFormat="1" x14ac:dyDescent="0.25">
      <c r="A467" s="41"/>
      <c r="B467" s="4"/>
      <c r="C467" s="41"/>
      <c r="D467" s="42"/>
      <c r="E467" s="42"/>
      <c r="F467" s="42"/>
      <c r="G467" s="1"/>
      <c r="H467" s="1"/>
      <c r="I467" s="1"/>
      <c r="J467" s="1"/>
      <c r="K467" s="1"/>
      <c r="L467" s="1"/>
      <c r="M467" s="2"/>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row>
    <row r="468" spans="1:197" s="40" customFormat="1" x14ac:dyDescent="0.25">
      <c r="A468" s="41"/>
      <c r="B468" s="4"/>
      <c r="C468" s="41"/>
      <c r="D468" s="42"/>
      <c r="E468" s="42"/>
      <c r="F468" s="42"/>
      <c r="G468" s="1"/>
      <c r="H468" s="1"/>
      <c r="I468" s="1"/>
      <c r="J468" s="1"/>
      <c r="K468" s="1"/>
      <c r="L468" s="1"/>
      <c r="M468" s="2"/>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row>
    <row r="469" spans="1:197" s="40" customFormat="1" x14ac:dyDescent="0.25">
      <c r="A469" s="41"/>
      <c r="B469" s="4"/>
      <c r="C469" s="41"/>
      <c r="D469" s="42"/>
      <c r="E469" s="42"/>
      <c r="F469" s="42"/>
      <c r="G469" s="1"/>
      <c r="H469" s="1"/>
      <c r="I469" s="1"/>
      <c r="J469" s="1"/>
      <c r="K469" s="1"/>
      <c r="L469" s="1"/>
      <c r="M469" s="2"/>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row>
    <row r="470" spans="1:197" s="40" customFormat="1" x14ac:dyDescent="0.25">
      <c r="A470" s="41"/>
      <c r="B470" s="4"/>
      <c r="C470" s="41"/>
      <c r="D470" s="42"/>
      <c r="E470" s="42"/>
      <c r="F470" s="42"/>
      <c r="G470" s="1"/>
      <c r="H470" s="1"/>
      <c r="I470" s="1"/>
      <c r="J470" s="1"/>
      <c r="K470" s="1"/>
      <c r="L470" s="1"/>
      <c r="M470" s="2"/>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row>
    <row r="471" spans="1:197" s="40" customFormat="1" x14ac:dyDescent="0.25">
      <c r="A471" s="41"/>
      <c r="B471" s="4"/>
      <c r="C471" s="41"/>
      <c r="D471" s="42"/>
      <c r="E471" s="42"/>
      <c r="F471" s="42"/>
      <c r="G471" s="1"/>
      <c r="H471" s="1"/>
      <c r="I471" s="1"/>
      <c r="J471" s="1"/>
      <c r="K471" s="1"/>
      <c r="L471" s="1"/>
      <c r="M471" s="2"/>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row>
    <row r="472" spans="1:197" s="40" customFormat="1" x14ac:dyDescent="0.25">
      <c r="A472" s="41"/>
      <c r="B472" s="4"/>
      <c r="C472" s="41"/>
      <c r="D472" s="42"/>
      <c r="E472" s="42"/>
      <c r="F472" s="42"/>
      <c r="G472" s="1"/>
      <c r="H472" s="1"/>
      <c r="I472" s="1"/>
      <c r="J472" s="1"/>
      <c r="K472" s="1"/>
      <c r="L472" s="1"/>
      <c r="M472" s="2"/>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row>
    <row r="473" spans="1:197" s="40" customFormat="1" x14ac:dyDescent="0.25">
      <c r="A473" s="41"/>
      <c r="B473" s="4"/>
      <c r="C473" s="41"/>
      <c r="D473" s="42"/>
      <c r="E473" s="42"/>
      <c r="F473" s="42"/>
      <c r="G473" s="1"/>
      <c r="H473" s="1"/>
      <c r="I473" s="1"/>
      <c r="J473" s="1"/>
      <c r="K473" s="1"/>
      <c r="L473" s="1"/>
      <c r="M473" s="2"/>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row>
    <row r="474" spans="1:197" s="40" customFormat="1" x14ac:dyDescent="0.25">
      <c r="A474" s="41"/>
      <c r="B474" s="4"/>
      <c r="C474" s="41"/>
      <c r="D474" s="42"/>
      <c r="E474" s="42"/>
      <c r="F474" s="42"/>
      <c r="G474" s="1"/>
      <c r="H474" s="1"/>
      <c r="I474" s="1"/>
      <c r="J474" s="1"/>
      <c r="K474" s="1"/>
      <c r="L474" s="1"/>
      <c r="M474" s="2"/>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row>
    <row r="475" spans="1:197" s="40" customFormat="1" x14ac:dyDescent="0.25">
      <c r="A475" s="41"/>
      <c r="B475" s="4"/>
      <c r="C475" s="41"/>
      <c r="D475" s="42"/>
      <c r="E475" s="42"/>
      <c r="F475" s="42"/>
      <c r="G475" s="1"/>
      <c r="H475" s="1"/>
      <c r="I475" s="1"/>
      <c r="J475" s="1"/>
      <c r="K475" s="1"/>
      <c r="L475" s="1"/>
      <c r="M475" s="2"/>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row>
    <row r="476" spans="1:197" s="40" customFormat="1" x14ac:dyDescent="0.25">
      <c r="A476" s="41"/>
      <c r="B476" s="4"/>
      <c r="C476" s="41"/>
      <c r="D476" s="42"/>
      <c r="E476" s="42"/>
      <c r="F476" s="42"/>
      <c r="G476" s="1"/>
      <c r="H476" s="1"/>
      <c r="I476" s="1"/>
      <c r="J476" s="1"/>
      <c r="K476" s="1"/>
      <c r="L476" s="1"/>
      <c r="M476" s="2"/>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row>
    <row r="477" spans="1:197" s="40" customFormat="1" x14ac:dyDescent="0.25">
      <c r="A477" s="41"/>
      <c r="B477" s="4"/>
      <c r="C477" s="41"/>
      <c r="D477" s="42"/>
      <c r="E477" s="42"/>
      <c r="F477" s="42"/>
      <c r="G477" s="1"/>
      <c r="H477" s="1"/>
      <c r="I477" s="1"/>
      <c r="J477" s="1"/>
      <c r="K477" s="1"/>
      <c r="L477" s="1"/>
      <c r="M477" s="2"/>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row>
    <row r="478" spans="1:197" s="40" customFormat="1" x14ac:dyDescent="0.25">
      <c r="A478" s="41"/>
      <c r="B478" s="4"/>
      <c r="C478" s="41"/>
      <c r="D478" s="42"/>
      <c r="E478" s="42"/>
      <c r="F478" s="42"/>
      <c r="G478" s="1"/>
      <c r="H478" s="1"/>
      <c r="I478" s="1"/>
      <c r="J478" s="1"/>
      <c r="K478" s="1"/>
      <c r="L478" s="1"/>
      <c r="M478" s="2"/>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row>
    <row r="479" spans="1:197" s="40" customFormat="1" x14ac:dyDescent="0.25">
      <c r="A479" s="41"/>
      <c r="B479" s="4"/>
      <c r="C479" s="41"/>
      <c r="D479" s="42"/>
      <c r="E479" s="42"/>
      <c r="F479" s="42"/>
      <c r="G479" s="1"/>
      <c r="H479" s="1"/>
      <c r="I479" s="1"/>
      <c r="J479" s="1"/>
      <c r="K479" s="1"/>
      <c r="L479" s="1"/>
      <c r="M479" s="2"/>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row>
    <row r="480" spans="1:197" s="40" customFormat="1" x14ac:dyDescent="0.25">
      <c r="A480" s="41"/>
      <c r="B480" s="4"/>
      <c r="C480" s="41"/>
      <c r="D480" s="42"/>
      <c r="E480" s="42"/>
      <c r="F480" s="42"/>
      <c r="G480" s="1"/>
      <c r="H480" s="1"/>
      <c r="I480" s="1"/>
      <c r="J480" s="1"/>
      <c r="K480" s="1"/>
      <c r="L480" s="1"/>
      <c r="M480" s="2"/>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row>
    <row r="481" spans="1:197" s="40" customFormat="1" x14ac:dyDescent="0.25">
      <c r="A481" s="41"/>
      <c r="B481" s="4"/>
      <c r="C481" s="41"/>
      <c r="D481" s="42"/>
      <c r="E481" s="42"/>
      <c r="F481" s="42"/>
      <c r="G481" s="1"/>
      <c r="H481" s="1"/>
      <c r="I481" s="1"/>
      <c r="J481" s="1"/>
      <c r="K481" s="1"/>
      <c r="L481" s="1"/>
      <c r="M481" s="2"/>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row>
    <row r="482" spans="1:197" s="40" customFormat="1" x14ac:dyDescent="0.25">
      <c r="A482" s="41"/>
      <c r="B482" s="4"/>
      <c r="C482" s="41"/>
      <c r="D482" s="42"/>
      <c r="E482" s="42"/>
      <c r="F482" s="42"/>
      <c r="G482" s="1"/>
      <c r="H482" s="1"/>
      <c r="I482" s="1"/>
      <c r="J482" s="1"/>
      <c r="K482" s="1"/>
      <c r="L482" s="1"/>
      <c r="M482" s="2"/>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row>
    <row r="483" spans="1:197" s="40" customFormat="1" x14ac:dyDescent="0.25">
      <c r="A483" s="41"/>
      <c r="B483" s="4"/>
      <c r="C483" s="41"/>
      <c r="D483" s="42"/>
      <c r="E483" s="42"/>
      <c r="F483" s="42"/>
      <c r="G483" s="1"/>
      <c r="H483" s="1"/>
      <c r="I483" s="1"/>
      <c r="J483" s="1"/>
      <c r="K483" s="1"/>
      <c r="L483" s="1"/>
      <c r="M483" s="2"/>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row>
    <row r="484" spans="1:197" s="40" customFormat="1" x14ac:dyDescent="0.25">
      <c r="A484" s="41"/>
      <c r="B484" s="4"/>
      <c r="C484" s="41"/>
      <c r="D484" s="42"/>
      <c r="E484" s="42"/>
      <c r="F484" s="42"/>
      <c r="G484" s="1"/>
      <c r="H484" s="1"/>
      <c r="I484" s="1"/>
      <c r="J484" s="1"/>
      <c r="K484" s="1"/>
      <c r="L484" s="1"/>
      <c r="M484" s="2"/>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row>
    <row r="485" spans="1:197" s="40" customFormat="1" x14ac:dyDescent="0.25">
      <c r="A485" s="41"/>
      <c r="B485" s="4"/>
      <c r="C485" s="41"/>
      <c r="D485" s="42"/>
      <c r="E485" s="42"/>
      <c r="F485" s="42"/>
      <c r="G485" s="1"/>
      <c r="H485" s="1"/>
      <c r="I485" s="1"/>
      <c r="J485" s="1"/>
      <c r="K485" s="1"/>
      <c r="L485" s="1"/>
      <c r="M485" s="2"/>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row>
    <row r="486" spans="1:197" s="40" customFormat="1" x14ac:dyDescent="0.25">
      <c r="A486" s="41"/>
      <c r="B486" s="4"/>
      <c r="C486" s="41"/>
      <c r="D486" s="42"/>
      <c r="E486" s="42"/>
      <c r="F486" s="42"/>
      <c r="G486" s="1"/>
      <c r="H486" s="1"/>
      <c r="I486" s="1"/>
      <c r="J486" s="1"/>
      <c r="K486" s="1"/>
      <c r="L486" s="1"/>
      <c r="M486" s="2"/>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row>
    <row r="487" spans="1:197" s="40" customFormat="1" x14ac:dyDescent="0.25">
      <c r="A487" s="41"/>
      <c r="B487" s="4"/>
      <c r="C487" s="41"/>
      <c r="D487" s="42"/>
      <c r="E487" s="42"/>
      <c r="F487" s="42"/>
      <c r="G487" s="1"/>
      <c r="H487" s="1"/>
      <c r="I487" s="1"/>
      <c r="J487" s="1"/>
      <c r="K487" s="1"/>
      <c r="L487" s="1"/>
      <c r="M487" s="2"/>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row>
    <row r="488" spans="1:197" s="40" customFormat="1" x14ac:dyDescent="0.25">
      <c r="A488" s="41"/>
      <c r="B488" s="4"/>
      <c r="C488" s="41"/>
      <c r="D488" s="42"/>
      <c r="E488" s="42"/>
      <c r="F488" s="42"/>
      <c r="G488" s="1"/>
      <c r="H488" s="1"/>
      <c r="I488" s="1"/>
      <c r="J488" s="1"/>
      <c r="K488" s="1"/>
      <c r="L488" s="1"/>
      <c r="M488" s="2"/>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row>
    <row r="489" spans="1:197" s="40" customFormat="1" x14ac:dyDescent="0.25">
      <c r="A489" s="41"/>
      <c r="B489" s="4"/>
      <c r="C489" s="41"/>
      <c r="D489" s="42"/>
      <c r="E489" s="42"/>
      <c r="F489" s="42"/>
      <c r="G489" s="1"/>
      <c r="H489" s="1"/>
      <c r="I489" s="1"/>
      <c r="J489" s="1"/>
      <c r="K489" s="1"/>
      <c r="L489" s="1"/>
      <c r="M489" s="2"/>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row>
    <row r="490" spans="1:197" s="40" customFormat="1" x14ac:dyDescent="0.25">
      <c r="A490" s="41"/>
      <c r="B490" s="4"/>
      <c r="C490" s="41"/>
      <c r="D490" s="42"/>
      <c r="E490" s="42"/>
      <c r="F490" s="42"/>
      <c r="G490" s="1"/>
      <c r="H490" s="1"/>
      <c r="I490" s="1"/>
      <c r="J490" s="1"/>
      <c r="K490" s="1"/>
      <c r="L490" s="1"/>
      <c r="M490" s="2"/>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row>
    <row r="491" spans="1:197" s="40" customFormat="1" x14ac:dyDescent="0.25">
      <c r="A491" s="41"/>
      <c r="B491" s="4"/>
      <c r="C491" s="41"/>
      <c r="D491" s="42"/>
      <c r="E491" s="42"/>
      <c r="F491" s="42"/>
      <c r="G491" s="1"/>
      <c r="H491" s="1"/>
      <c r="I491" s="1"/>
      <c r="J491" s="1"/>
      <c r="K491" s="1"/>
      <c r="L491" s="1"/>
      <c r="M491" s="2"/>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row>
    <row r="492" spans="1:197" s="40" customFormat="1" x14ac:dyDescent="0.25">
      <c r="A492" s="41"/>
      <c r="B492" s="4"/>
      <c r="C492" s="41"/>
      <c r="D492" s="42"/>
      <c r="E492" s="42"/>
      <c r="F492" s="42"/>
      <c r="G492" s="1"/>
      <c r="H492" s="1"/>
      <c r="I492" s="1"/>
      <c r="J492" s="1"/>
      <c r="K492" s="1"/>
      <c r="L492" s="1"/>
      <c r="M492" s="2"/>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row>
    <row r="493" spans="1:197" s="40" customFormat="1" x14ac:dyDescent="0.25">
      <c r="A493" s="41"/>
      <c r="B493" s="4"/>
      <c r="C493" s="41"/>
      <c r="D493" s="42"/>
      <c r="E493" s="42"/>
      <c r="F493" s="42"/>
      <c r="G493" s="1"/>
      <c r="H493" s="1"/>
      <c r="I493" s="1"/>
      <c r="J493" s="1"/>
      <c r="K493" s="1"/>
      <c r="L493" s="1"/>
      <c r="M493" s="2"/>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row>
    <row r="494" spans="1:197" s="40" customFormat="1" x14ac:dyDescent="0.25">
      <c r="A494" s="41"/>
      <c r="B494" s="4"/>
      <c r="C494" s="41"/>
      <c r="D494" s="42"/>
      <c r="E494" s="42"/>
      <c r="F494" s="42"/>
      <c r="G494" s="1"/>
      <c r="H494" s="1"/>
      <c r="I494" s="1"/>
      <c r="J494" s="1"/>
      <c r="K494" s="1"/>
      <c r="L494" s="1"/>
      <c r="M494" s="2"/>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row>
    <row r="495" spans="1:197" s="40" customFormat="1" x14ac:dyDescent="0.25">
      <c r="A495" s="41"/>
      <c r="B495" s="4"/>
      <c r="C495" s="41"/>
      <c r="D495" s="42"/>
      <c r="E495" s="42"/>
      <c r="F495" s="42"/>
      <c r="G495" s="1"/>
      <c r="H495" s="1"/>
      <c r="I495" s="1"/>
      <c r="J495" s="1"/>
      <c r="K495" s="1"/>
      <c r="L495" s="1"/>
      <c r="M495" s="2"/>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row>
    <row r="496" spans="1:197" s="40" customFormat="1" x14ac:dyDescent="0.25">
      <c r="A496" s="41"/>
      <c r="B496" s="4"/>
      <c r="C496" s="41"/>
      <c r="D496" s="42"/>
      <c r="E496" s="42"/>
      <c r="F496" s="42"/>
      <c r="G496" s="1"/>
      <c r="H496" s="1"/>
      <c r="I496" s="1"/>
      <c r="J496" s="1"/>
      <c r="K496" s="1"/>
      <c r="L496" s="1"/>
      <c r="M496" s="2"/>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row>
    <row r="497" spans="1:197" s="40" customFormat="1" x14ac:dyDescent="0.25">
      <c r="A497" s="41"/>
      <c r="B497" s="4"/>
      <c r="C497" s="41"/>
      <c r="D497" s="42"/>
      <c r="E497" s="42"/>
      <c r="F497" s="42"/>
      <c r="G497" s="1"/>
      <c r="H497" s="1"/>
      <c r="I497" s="1"/>
      <c r="J497" s="1"/>
      <c r="K497" s="1"/>
      <c r="L497" s="1"/>
      <c r="M497" s="2"/>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row>
    <row r="498" spans="1:197" s="40" customFormat="1" x14ac:dyDescent="0.25">
      <c r="A498" s="41"/>
      <c r="B498" s="4"/>
      <c r="C498" s="41"/>
      <c r="D498" s="42"/>
      <c r="E498" s="42"/>
      <c r="F498" s="42"/>
      <c r="G498" s="1"/>
      <c r="H498" s="1"/>
      <c r="I498" s="1"/>
      <c r="J498" s="1"/>
      <c r="K498" s="1"/>
      <c r="L498" s="1"/>
      <c r="M498" s="2"/>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row>
    <row r="499" spans="1:197" s="40" customFormat="1" x14ac:dyDescent="0.25">
      <c r="A499" s="41"/>
      <c r="B499" s="4"/>
      <c r="C499" s="41"/>
      <c r="D499" s="42"/>
      <c r="E499" s="42"/>
      <c r="F499" s="42"/>
      <c r="G499" s="1"/>
      <c r="H499" s="1"/>
      <c r="I499" s="1"/>
      <c r="J499" s="1"/>
      <c r="K499" s="1"/>
      <c r="L499" s="1"/>
      <c r="M499" s="2"/>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row>
    <row r="500" spans="1:197" s="40" customFormat="1" x14ac:dyDescent="0.25">
      <c r="A500" s="41"/>
      <c r="B500" s="4"/>
      <c r="C500" s="41"/>
      <c r="D500" s="42"/>
      <c r="E500" s="42"/>
      <c r="F500" s="42"/>
      <c r="G500" s="1"/>
      <c r="H500" s="1"/>
      <c r="I500" s="1"/>
      <c r="J500" s="1"/>
      <c r="K500" s="1"/>
      <c r="L500" s="1"/>
      <c r="M500" s="2"/>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row>
    <row r="501" spans="1:197" s="40" customFormat="1" x14ac:dyDescent="0.25">
      <c r="A501" s="41"/>
      <c r="B501" s="4"/>
      <c r="C501" s="41"/>
      <c r="D501" s="42"/>
      <c r="E501" s="42"/>
      <c r="F501" s="42"/>
      <c r="G501" s="1"/>
      <c r="H501" s="1"/>
      <c r="I501" s="1"/>
      <c r="J501" s="1"/>
      <c r="K501" s="1"/>
      <c r="L501" s="1"/>
      <c r="M501" s="2"/>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row>
    <row r="502" spans="1:197" s="40" customFormat="1" x14ac:dyDescent="0.25">
      <c r="A502" s="41"/>
      <c r="B502" s="4"/>
      <c r="C502" s="41"/>
      <c r="D502" s="42"/>
      <c r="E502" s="42"/>
      <c r="F502" s="42"/>
      <c r="G502" s="1"/>
      <c r="H502" s="1"/>
      <c r="I502" s="1"/>
      <c r="J502" s="1"/>
      <c r="K502" s="1"/>
      <c r="L502" s="1"/>
      <c r="M502" s="2"/>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row>
    <row r="503" spans="1:197" s="40" customFormat="1" x14ac:dyDescent="0.25">
      <c r="A503" s="41"/>
      <c r="B503" s="4"/>
      <c r="C503" s="41"/>
      <c r="D503" s="42"/>
      <c r="E503" s="42"/>
      <c r="F503" s="42"/>
      <c r="G503" s="1"/>
      <c r="H503" s="1"/>
      <c r="I503" s="1"/>
      <c r="J503" s="1"/>
      <c r="K503" s="1"/>
      <c r="L503" s="1"/>
      <c r="M503" s="2"/>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row>
    <row r="504" spans="1:197" s="40" customFormat="1" x14ac:dyDescent="0.25">
      <c r="A504" s="41"/>
      <c r="B504" s="4"/>
      <c r="C504" s="41"/>
      <c r="D504" s="42"/>
      <c r="E504" s="42"/>
      <c r="F504" s="42"/>
      <c r="G504" s="1"/>
      <c r="H504" s="1"/>
      <c r="I504" s="1"/>
      <c r="J504" s="1"/>
      <c r="K504" s="1"/>
      <c r="L504" s="1"/>
      <c r="M504" s="2"/>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row>
    <row r="505" spans="1:197" s="40" customFormat="1" x14ac:dyDescent="0.25">
      <c r="A505" s="41"/>
      <c r="B505" s="4"/>
      <c r="C505" s="41"/>
      <c r="D505" s="42"/>
      <c r="E505" s="42"/>
      <c r="F505" s="42"/>
      <c r="G505" s="1"/>
      <c r="H505" s="1"/>
      <c r="I505" s="1"/>
      <c r="J505" s="1"/>
      <c r="K505" s="1"/>
      <c r="L505" s="1"/>
      <c r="M505" s="2"/>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row>
    <row r="506" spans="1:197" s="40" customFormat="1" x14ac:dyDescent="0.25">
      <c r="A506" s="41"/>
      <c r="B506" s="4"/>
      <c r="C506" s="41"/>
      <c r="D506" s="42"/>
      <c r="E506" s="42"/>
      <c r="F506" s="42"/>
      <c r="G506" s="1"/>
      <c r="H506" s="1"/>
      <c r="I506" s="1"/>
      <c r="J506" s="1"/>
      <c r="K506" s="1"/>
      <c r="L506" s="1"/>
      <c r="M506" s="2"/>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row>
    <row r="507" spans="1:197" s="40" customFormat="1" x14ac:dyDescent="0.25">
      <c r="A507" s="41"/>
      <c r="B507" s="4"/>
      <c r="C507" s="41"/>
      <c r="D507" s="42"/>
      <c r="E507" s="42"/>
      <c r="F507" s="42"/>
      <c r="G507" s="1"/>
      <c r="H507" s="1"/>
      <c r="I507" s="1"/>
      <c r="J507" s="1"/>
      <c r="K507" s="1"/>
      <c r="L507" s="1"/>
      <c r="M507" s="2"/>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row>
    <row r="508" spans="1:197" s="40" customFormat="1" x14ac:dyDescent="0.25">
      <c r="A508" s="41"/>
      <c r="B508" s="4"/>
      <c r="C508" s="41"/>
      <c r="D508" s="42"/>
      <c r="E508" s="42"/>
      <c r="F508" s="42"/>
      <c r="G508" s="1"/>
      <c r="H508" s="1"/>
      <c r="I508" s="1"/>
      <c r="J508" s="1"/>
      <c r="K508" s="1"/>
      <c r="L508" s="1"/>
      <c r="M508" s="2"/>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row>
    <row r="509" spans="1:197" s="40" customFormat="1" x14ac:dyDescent="0.25">
      <c r="A509" s="41"/>
      <c r="B509" s="4"/>
      <c r="C509" s="41"/>
      <c r="D509" s="42"/>
      <c r="E509" s="42"/>
      <c r="F509" s="42"/>
      <c r="G509" s="1"/>
      <c r="H509" s="1"/>
      <c r="I509" s="1"/>
      <c r="J509" s="1"/>
      <c r="K509" s="1"/>
      <c r="L509" s="1"/>
      <c r="M509" s="2"/>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row>
    <row r="510" spans="1:197" s="40" customFormat="1" x14ac:dyDescent="0.25">
      <c r="A510" s="41"/>
      <c r="B510" s="4"/>
      <c r="C510" s="41"/>
      <c r="D510" s="42"/>
      <c r="E510" s="42"/>
      <c r="F510" s="42"/>
      <c r="G510" s="1"/>
      <c r="H510" s="1"/>
      <c r="I510" s="1"/>
      <c r="J510" s="1"/>
      <c r="K510" s="1"/>
      <c r="L510" s="1"/>
      <c r="M510" s="2"/>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row>
    <row r="511" spans="1:197" s="40" customFormat="1" x14ac:dyDescent="0.25">
      <c r="A511" s="41"/>
      <c r="B511" s="4"/>
      <c r="C511" s="41"/>
      <c r="D511" s="42"/>
      <c r="E511" s="42"/>
      <c r="F511" s="42"/>
      <c r="G511" s="1"/>
      <c r="H511" s="1"/>
      <c r="I511" s="1"/>
      <c r="J511" s="1"/>
      <c r="K511" s="1"/>
      <c r="L511" s="1"/>
      <c r="M511" s="2"/>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row>
    <row r="512" spans="1:197" s="40" customFormat="1" x14ac:dyDescent="0.25">
      <c r="A512" s="41"/>
      <c r="B512" s="4"/>
      <c r="C512" s="41"/>
      <c r="D512" s="42"/>
      <c r="E512" s="42"/>
      <c r="F512" s="42"/>
      <c r="G512" s="1"/>
      <c r="H512" s="1"/>
      <c r="I512" s="1"/>
      <c r="J512" s="1"/>
      <c r="K512" s="1"/>
      <c r="L512" s="1"/>
      <c r="M512" s="2"/>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row>
    <row r="513" spans="1:197" s="40" customFormat="1" x14ac:dyDescent="0.25">
      <c r="A513" s="41"/>
      <c r="B513" s="4"/>
      <c r="C513" s="41"/>
      <c r="D513" s="42"/>
      <c r="E513" s="42"/>
      <c r="F513" s="42"/>
      <c r="G513" s="1"/>
      <c r="H513" s="1"/>
      <c r="I513" s="1"/>
      <c r="J513" s="1"/>
      <c r="K513" s="1"/>
      <c r="L513" s="1"/>
      <c r="M513" s="2"/>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row>
    <row r="514" spans="1:197" s="40" customFormat="1" x14ac:dyDescent="0.25">
      <c r="A514" s="41"/>
      <c r="B514" s="4"/>
      <c r="C514" s="41"/>
      <c r="D514" s="42"/>
      <c r="E514" s="42"/>
      <c r="F514" s="42"/>
      <c r="G514" s="1"/>
      <c r="H514" s="1"/>
      <c r="I514" s="1"/>
      <c r="J514" s="1"/>
      <c r="K514" s="1"/>
      <c r="L514" s="1"/>
      <c r="M514" s="2"/>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row>
    <row r="515" spans="1:197" s="40" customFormat="1" x14ac:dyDescent="0.25">
      <c r="A515" s="41"/>
      <c r="B515" s="4"/>
      <c r="C515" s="41"/>
      <c r="D515" s="42"/>
      <c r="E515" s="42"/>
      <c r="F515" s="42"/>
      <c r="G515" s="1"/>
      <c r="H515" s="1"/>
      <c r="I515" s="1"/>
      <c r="J515" s="1"/>
      <c r="K515" s="1"/>
      <c r="L515" s="1"/>
      <c r="M515" s="2"/>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row>
    <row r="516" spans="1:197" s="40" customFormat="1" x14ac:dyDescent="0.25">
      <c r="A516" s="41"/>
      <c r="B516" s="4"/>
      <c r="C516" s="41"/>
      <c r="D516" s="42"/>
      <c r="E516" s="42"/>
      <c r="F516" s="42"/>
      <c r="G516" s="1"/>
      <c r="H516" s="1"/>
      <c r="I516" s="1"/>
      <c r="J516" s="1"/>
      <c r="K516" s="1"/>
      <c r="L516" s="1"/>
      <c r="M516" s="2"/>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row>
    <row r="517" spans="1:197" s="40" customFormat="1" x14ac:dyDescent="0.25">
      <c r="A517" s="41"/>
      <c r="B517" s="4"/>
      <c r="C517" s="41"/>
      <c r="D517" s="42"/>
      <c r="E517" s="42"/>
      <c r="F517" s="42"/>
      <c r="G517" s="1"/>
      <c r="H517" s="1"/>
      <c r="I517" s="1"/>
      <c r="J517" s="1"/>
      <c r="K517" s="1"/>
      <c r="L517" s="1"/>
      <c r="M517" s="2"/>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row>
    <row r="518" spans="1:197" s="40" customFormat="1" x14ac:dyDescent="0.25">
      <c r="A518" s="41"/>
      <c r="B518" s="4"/>
      <c r="C518" s="41"/>
      <c r="D518" s="42"/>
      <c r="E518" s="42"/>
      <c r="F518" s="42"/>
      <c r="G518" s="1"/>
      <c r="H518" s="1"/>
      <c r="I518" s="1"/>
      <c r="J518" s="1"/>
      <c r="K518" s="1"/>
      <c r="L518" s="1"/>
      <c r="M518" s="2"/>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row>
    <row r="519" spans="1:197" s="40" customFormat="1" x14ac:dyDescent="0.25">
      <c r="A519" s="41"/>
      <c r="B519" s="4"/>
      <c r="C519" s="41"/>
      <c r="D519" s="42"/>
      <c r="E519" s="42"/>
      <c r="F519" s="42"/>
      <c r="G519" s="1"/>
      <c r="H519" s="1"/>
      <c r="I519" s="1"/>
      <c r="J519" s="1"/>
      <c r="K519" s="1"/>
      <c r="L519" s="1"/>
      <c r="M519" s="2"/>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row>
    <row r="520" spans="1:197" s="40" customFormat="1" x14ac:dyDescent="0.25">
      <c r="A520" s="41"/>
      <c r="B520" s="4"/>
      <c r="C520" s="41"/>
      <c r="D520" s="42"/>
      <c r="E520" s="42"/>
      <c r="F520" s="42"/>
      <c r="G520" s="1"/>
      <c r="H520" s="1"/>
      <c r="I520" s="1"/>
      <c r="J520" s="1"/>
      <c r="K520" s="1"/>
      <c r="L520" s="1"/>
      <c r="M520" s="2"/>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row>
    <row r="521" spans="1:197" s="40" customFormat="1" x14ac:dyDescent="0.25">
      <c r="A521" s="41"/>
      <c r="B521" s="4"/>
      <c r="C521" s="41"/>
      <c r="D521" s="42"/>
      <c r="E521" s="42"/>
      <c r="F521" s="42"/>
      <c r="G521" s="1"/>
      <c r="H521" s="1"/>
      <c r="I521" s="1"/>
      <c r="J521" s="1"/>
      <c r="K521" s="1"/>
      <c r="L521" s="1"/>
      <c r="M521" s="2"/>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row>
    <row r="522" spans="1:197" s="40" customFormat="1" x14ac:dyDescent="0.25">
      <c r="A522" s="41"/>
      <c r="B522" s="4"/>
      <c r="C522" s="41"/>
      <c r="D522" s="42"/>
      <c r="E522" s="42"/>
      <c r="F522" s="42"/>
      <c r="G522" s="1"/>
      <c r="H522" s="1"/>
      <c r="I522" s="1"/>
      <c r="J522" s="1"/>
      <c r="K522" s="1"/>
      <c r="L522" s="1"/>
      <c r="M522" s="2"/>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row>
    <row r="523" spans="1:197" s="40" customFormat="1" x14ac:dyDescent="0.25">
      <c r="A523" s="41"/>
      <c r="B523" s="4"/>
      <c r="C523" s="41"/>
      <c r="D523" s="42"/>
      <c r="E523" s="42"/>
      <c r="F523" s="42"/>
      <c r="G523" s="1"/>
      <c r="H523" s="1"/>
      <c r="I523" s="1"/>
      <c r="J523" s="1"/>
      <c r="K523" s="1"/>
      <c r="L523" s="1"/>
      <c r="M523" s="2"/>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row>
    <row r="524" spans="1:197" s="40" customFormat="1" x14ac:dyDescent="0.25">
      <c r="A524" s="41"/>
      <c r="B524" s="4"/>
      <c r="C524" s="41"/>
      <c r="D524" s="42"/>
      <c r="E524" s="42"/>
      <c r="F524" s="42"/>
      <c r="G524" s="1"/>
      <c r="H524" s="1"/>
      <c r="I524" s="1"/>
      <c r="J524" s="1"/>
      <c r="K524" s="1"/>
      <c r="L524" s="1"/>
      <c r="M524" s="2"/>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row>
    <row r="525" spans="1:197" s="40" customFormat="1" x14ac:dyDescent="0.25">
      <c r="A525" s="41"/>
      <c r="B525" s="4"/>
      <c r="C525" s="41"/>
      <c r="D525" s="42"/>
      <c r="E525" s="42"/>
      <c r="F525" s="42"/>
      <c r="G525" s="1"/>
      <c r="H525" s="1"/>
      <c r="I525" s="1"/>
      <c r="J525" s="1"/>
      <c r="K525" s="1"/>
      <c r="L525" s="1"/>
      <c r="M525" s="2"/>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row>
    <row r="526" spans="1:197" s="40" customFormat="1" x14ac:dyDescent="0.25">
      <c r="A526" s="41"/>
      <c r="B526" s="4"/>
      <c r="C526" s="41"/>
      <c r="D526" s="42"/>
      <c r="E526" s="42"/>
      <c r="F526" s="42"/>
      <c r="G526" s="1"/>
      <c r="H526" s="1"/>
      <c r="I526" s="1"/>
      <c r="J526" s="1"/>
      <c r="K526" s="1"/>
      <c r="L526" s="1"/>
      <c r="M526" s="2"/>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row>
    <row r="527" spans="1:197" s="40" customFormat="1" x14ac:dyDescent="0.25">
      <c r="A527" s="41"/>
      <c r="B527" s="4"/>
      <c r="C527" s="41"/>
      <c r="D527" s="42"/>
      <c r="E527" s="42"/>
      <c r="F527" s="42"/>
      <c r="G527" s="1"/>
      <c r="H527" s="1"/>
      <c r="I527" s="1"/>
      <c r="J527" s="1"/>
      <c r="K527" s="1"/>
      <c r="L527" s="1"/>
      <c r="M527" s="2"/>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row>
    <row r="528" spans="1:197" s="40" customFormat="1" x14ac:dyDescent="0.25">
      <c r="A528" s="41"/>
      <c r="B528" s="4"/>
      <c r="C528" s="41"/>
      <c r="D528" s="42"/>
      <c r="E528" s="42"/>
      <c r="F528" s="42"/>
      <c r="G528" s="1"/>
      <c r="H528" s="1"/>
      <c r="I528" s="1"/>
      <c r="J528" s="1"/>
      <c r="K528" s="1"/>
      <c r="L528" s="1"/>
      <c r="M528" s="2"/>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row>
    <row r="529" spans="1:197" s="40" customFormat="1" x14ac:dyDescent="0.25">
      <c r="A529" s="41"/>
      <c r="B529" s="4"/>
      <c r="C529" s="41"/>
      <c r="D529" s="42"/>
      <c r="E529" s="42"/>
      <c r="F529" s="42"/>
      <c r="G529" s="1"/>
      <c r="H529" s="1"/>
      <c r="I529" s="1"/>
      <c r="J529" s="1"/>
      <c r="K529" s="1"/>
      <c r="L529" s="1"/>
      <c r="M529" s="2"/>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row>
    <row r="530" spans="1:197" s="40" customFormat="1" x14ac:dyDescent="0.25">
      <c r="A530" s="41"/>
      <c r="B530" s="4"/>
      <c r="C530" s="41"/>
      <c r="D530" s="42"/>
      <c r="E530" s="42"/>
      <c r="F530" s="42"/>
      <c r="G530" s="1"/>
      <c r="H530" s="1"/>
      <c r="I530" s="1"/>
      <c r="J530" s="1"/>
      <c r="K530" s="1"/>
      <c r="L530" s="1"/>
      <c r="M530" s="2"/>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row>
    <row r="531" spans="1:197" s="40" customFormat="1" x14ac:dyDescent="0.25">
      <c r="A531" s="41"/>
      <c r="B531" s="4"/>
      <c r="C531" s="41"/>
      <c r="D531" s="42"/>
      <c r="E531" s="42"/>
      <c r="F531" s="42"/>
      <c r="G531" s="1"/>
      <c r="H531" s="1"/>
      <c r="I531" s="1"/>
      <c r="J531" s="1"/>
      <c r="K531" s="1"/>
      <c r="L531" s="1"/>
      <c r="M531" s="2"/>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row>
    <row r="532" spans="1:197" s="40" customFormat="1" x14ac:dyDescent="0.25">
      <c r="A532" s="41"/>
      <c r="B532" s="4"/>
      <c r="C532" s="41"/>
      <c r="D532" s="42"/>
      <c r="E532" s="42"/>
      <c r="F532" s="42"/>
      <c r="G532" s="1"/>
      <c r="H532" s="1"/>
      <c r="I532" s="1"/>
      <c r="J532" s="1"/>
      <c r="K532" s="1"/>
      <c r="L532" s="1"/>
      <c r="M532" s="2"/>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row>
    <row r="533" spans="1:197" s="40" customFormat="1" x14ac:dyDescent="0.25">
      <c r="A533" s="41"/>
      <c r="B533" s="4"/>
      <c r="C533" s="41"/>
      <c r="D533" s="42"/>
      <c r="E533" s="42"/>
      <c r="F533" s="42"/>
      <c r="G533" s="1"/>
      <c r="H533" s="1"/>
      <c r="I533" s="1"/>
      <c r="J533" s="1"/>
      <c r="K533" s="1"/>
      <c r="L533" s="1"/>
      <c r="M533" s="2"/>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row>
    <row r="534" spans="1:197" s="40" customFormat="1" x14ac:dyDescent="0.25">
      <c r="A534" s="41"/>
      <c r="B534" s="4"/>
      <c r="C534" s="41"/>
      <c r="D534" s="42"/>
      <c r="E534" s="42"/>
      <c r="F534" s="42"/>
      <c r="G534" s="1"/>
      <c r="H534" s="1"/>
      <c r="I534" s="1"/>
      <c r="J534" s="1"/>
      <c r="K534" s="1"/>
      <c r="L534" s="1"/>
      <c r="M534" s="2"/>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row>
    <row r="535" spans="1:197" s="40" customFormat="1" x14ac:dyDescent="0.25">
      <c r="A535" s="41"/>
      <c r="B535" s="4"/>
      <c r="C535" s="41"/>
      <c r="D535" s="42"/>
      <c r="E535" s="42"/>
      <c r="F535" s="42"/>
      <c r="G535" s="1"/>
      <c r="H535" s="1"/>
      <c r="I535" s="1"/>
      <c r="J535" s="1"/>
      <c r="K535" s="1"/>
      <c r="L535" s="1"/>
      <c r="M535" s="2"/>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row>
    <row r="536" spans="1:197" s="40" customFormat="1" x14ac:dyDescent="0.25">
      <c r="A536" s="41"/>
      <c r="B536" s="4"/>
      <c r="C536" s="41"/>
      <c r="D536" s="42"/>
      <c r="E536" s="42"/>
      <c r="F536" s="42"/>
      <c r="G536" s="1"/>
      <c r="H536" s="1"/>
      <c r="I536" s="1"/>
      <c r="J536" s="1"/>
      <c r="K536" s="1"/>
      <c r="L536" s="1"/>
      <c r="M536" s="2"/>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row>
    <row r="537" spans="1:197" s="40" customFormat="1" x14ac:dyDescent="0.25">
      <c r="A537" s="41"/>
      <c r="B537" s="4"/>
      <c r="C537" s="41"/>
      <c r="D537" s="42"/>
      <c r="E537" s="42"/>
      <c r="F537" s="42"/>
      <c r="G537" s="1"/>
      <c r="H537" s="1"/>
      <c r="I537" s="1"/>
      <c r="J537" s="1"/>
      <c r="K537" s="1"/>
      <c r="L537" s="1"/>
      <c r="M537" s="2"/>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row>
    <row r="538" spans="1:197" s="40" customFormat="1" x14ac:dyDescent="0.25">
      <c r="A538" s="41"/>
      <c r="B538" s="4"/>
      <c r="C538" s="41"/>
      <c r="D538" s="42"/>
      <c r="E538" s="42"/>
      <c r="F538" s="42"/>
      <c r="G538" s="1"/>
      <c r="H538" s="1"/>
      <c r="I538" s="1"/>
      <c r="J538" s="1"/>
      <c r="K538" s="1"/>
      <c r="L538" s="1"/>
      <c r="M538" s="2"/>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row>
    <row r="539" spans="1:197" s="40" customFormat="1" x14ac:dyDescent="0.25">
      <c r="A539" s="41"/>
      <c r="B539" s="4"/>
      <c r="C539" s="41"/>
      <c r="D539" s="42"/>
      <c r="E539" s="42"/>
      <c r="F539" s="42"/>
      <c r="G539" s="1"/>
      <c r="H539" s="1"/>
      <c r="I539" s="1"/>
      <c r="J539" s="1"/>
      <c r="K539" s="1"/>
      <c r="L539" s="1"/>
      <c r="M539" s="2"/>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row>
    <row r="540" spans="1:197" s="40" customFormat="1" x14ac:dyDescent="0.25">
      <c r="A540" s="41"/>
      <c r="B540" s="4"/>
      <c r="C540" s="41"/>
      <c r="D540" s="42"/>
      <c r="E540" s="42"/>
      <c r="F540" s="42"/>
      <c r="G540" s="1"/>
      <c r="H540" s="1"/>
      <c r="I540" s="1"/>
      <c r="J540" s="1"/>
      <c r="K540" s="1"/>
      <c r="L540" s="1"/>
      <c r="M540" s="2"/>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row>
    <row r="541" spans="1:197" s="40" customFormat="1" x14ac:dyDescent="0.25">
      <c r="A541" s="41"/>
      <c r="B541" s="4"/>
      <c r="C541" s="41"/>
      <c r="D541" s="42"/>
      <c r="E541" s="42"/>
      <c r="F541" s="42"/>
      <c r="G541" s="1"/>
      <c r="H541" s="1"/>
      <c r="I541" s="1"/>
      <c r="J541" s="1"/>
      <c r="K541" s="1"/>
      <c r="L541" s="1"/>
      <c r="M541" s="2"/>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row>
    <row r="542" spans="1:197" s="40" customFormat="1" x14ac:dyDescent="0.25">
      <c r="A542" s="41"/>
      <c r="B542" s="4"/>
      <c r="C542" s="41"/>
      <c r="D542" s="42"/>
      <c r="E542" s="42"/>
      <c r="F542" s="42"/>
      <c r="G542" s="1"/>
      <c r="H542" s="1"/>
      <c r="I542" s="1"/>
      <c r="J542" s="1"/>
      <c r="K542" s="1"/>
      <c r="L542" s="1"/>
      <c r="M542" s="2"/>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row>
    <row r="543" spans="1:197" s="40" customFormat="1" x14ac:dyDescent="0.25">
      <c r="A543" s="41"/>
      <c r="B543" s="4"/>
      <c r="C543" s="41"/>
      <c r="D543" s="42"/>
      <c r="E543" s="42"/>
      <c r="F543" s="42"/>
      <c r="G543" s="1"/>
      <c r="H543" s="1"/>
      <c r="I543" s="1"/>
      <c r="J543" s="1"/>
      <c r="K543" s="1"/>
      <c r="L543" s="1"/>
      <c r="M543" s="2"/>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row>
    <row r="544" spans="1:197" s="40" customFormat="1" x14ac:dyDescent="0.25">
      <c r="A544" s="41"/>
      <c r="B544" s="4"/>
      <c r="C544" s="41"/>
      <c r="D544" s="42"/>
      <c r="E544" s="42"/>
      <c r="F544" s="42"/>
      <c r="G544" s="1"/>
      <c r="H544" s="1"/>
      <c r="I544" s="1"/>
      <c r="J544" s="1"/>
      <c r="K544" s="1"/>
      <c r="L544" s="1"/>
      <c r="M544" s="2"/>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row>
    <row r="545" spans="1:197" s="40" customFormat="1" x14ac:dyDescent="0.25">
      <c r="A545" s="41"/>
      <c r="B545" s="4"/>
      <c r="C545" s="41"/>
      <c r="D545" s="42"/>
      <c r="E545" s="42"/>
      <c r="F545" s="42"/>
      <c r="G545" s="1"/>
      <c r="H545" s="1"/>
      <c r="I545" s="1"/>
      <c r="J545" s="1"/>
      <c r="K545" s="1"/>
      <c r="L545" s="1"/>
      <c r="M545" s="2"/>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row>
    <row r="546" spans="1:197" s="40" customFormat="1" x14ac:dyDescent="0.25">
      <c r="A546" s="41"/>
      <c r="B546" s="4"/>
      <c r="C546" s="41"/>
      <c r="D546" s="42"/>
      <c r="E546" s="42"/>
      <c r="F546" s="42"/>
      <c r="G546" s="1"/>
      <c r="H546" s="1"/>
      <c r="I546" s="1"/>
      <c r="J546" s="1"/>
      <c r="K546" s="1"/>
      <c r="L546" s="1"/>
      <c r="M546" s="2"/>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row>
    <row r="547" spans="1:197" s="40" customFormat="1" x14ac:dyDescent="0.25">
      <c r="A547" s="41"/>
      <c r="B547" s="4"/>
      <c r="C547" s="41"/>
      <c r="D547" s="42"/>
      <c r="E547" s="42"/>
      <c r="F547" s="42"/>
      <c r="G547" s="1"/>
      <c r="H547" s="1"/>
      <c r="I547" s="1"/>
      <c r="J547" s="1"/>
      <c r="K547" s="1"/>
      <c r="L547" s="1"/>
      <c r="M547" s="2"/>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row>
    <row r="548" spans="1:197" s="40" customFormat="1" x14ac:dyDescent="0.25">
      <c r="A548" s="41"/>
      <c r="B548" s="4"/>
      <c r="C548" s="41"/>
      <c r="D548" s="42"/>
      <c r="E548" s="42"/>
      <c r="F548" s="42"/>
      <c r="G548" s="1"/>
      <c r="H548" s="1"/>
      <c r="I548" s="1"/>
      <c r="J548" s="1"/>
      <c r="K548" s="1"/>
      <c r="L548" s="1"/>
      <c r="M548" s="2"/>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row>
    <row r="549" spans="1:197" s="40" customFormat="1" x14ac:dyDescent="0.25">
      <c r="A549" s="41"/>
      <c r="B549" s="4"/>
      <c r="C549" s="41"/>
      <c r="D549" s="42"/>
      <c r="E549" s="42"/>
      <c r="F549" s="42"/>
      <c r="G549" s="1"/>
      <c r="H549" s="1"/>
      <c r="I549" s="1"/>
      <c r="J549" s="1"/>
      <c r="K549" s="1"/>
      <c r="L549" s="1"/>
      <c r="M549" s="2"/>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row>
    <row r="550" spans="1:197" s="40" customFormat="1" x14ac:dyDescent="0.25">
      <c r="A550" s="41"/>
      <c r="B550" s="4"/>
      <c r="C550" s="41"/>
      <c r="D550" s="42"/>
      <c r="E550" s="42"/>
      <c r="F550" s="42"/>
      <c r="G550" s="1"/>
      <c r="H550" s="1"/>
      <c r="I550" s="1"/>
      <c r="J550" s="1"/>
      <c r="K550" s="1"/>
      <c r="L550" s="1"/>
      <c r="M550" s="2"/>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row>
    <row r="551" spans="1:197" s="40" customFormat="1" x14ac:dyDescent="0.25">
      <c r="A551" s="41"/>
      <c r="B551" s="4"/>
      <c r="C551" s="41"/>
      <c r="D551" s="42"/>
      <c r="E551" s="42"/>
      <c r="F551" s="42"/>
      <c r="G551" s="1"/>
      <c r="H551" s="1"/>
      <c r="I551" s="1"/>
      <c r="J551" s="1"/>
      <c r="K551" s="1"/>
      <c r="L551" s="1"/>
      <c r="M551" s="2"/>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row>
    <row r="552" spans="1:197" s="40" customFormat="1" x14ac:dyDescent="0.25">
      <c r="A552" s="41"/>
      <c r="B552" s="4"/>
      <c r="C552" s="41"/>
      <c r="D552" s="42"/>
      <c r="E552" s="42"/>
      <c r="F552" s="42"/>
      <c r="G552" s="1"/>
      <c r="H552" s="1"/>
      <c r="I552" s="1"/>
      <c r="J552" s="1"/>
      <c r="K552" s="1"/>
      <c r="L552" s="1"/>
      <c r="M552" s="2"/>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row>
    <row r="553" spans="1:197" s="40" customFormat="1" x14ac:dyDescent="0.25">
      <c r="A553" s="41"/>
      <c r="B553" s="4"/>
      <c r="C553" s="41"/>
      <c r="D553" s="42"/>
      <c r="E553" s="42"/>
      <c r="F553" s="42"/>
      <c r="G553" s="1"/>
      <c r="H553" s="1"/>
      <c r="I553" s="1"/>
      <c r="J553" s="1"/>
      <c r="K553" s="1"/>
      <c r="L553" s="1"/>
      <c r="M553" s="2"/>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row>
    <row r="554" spans="1:197" s="40" customFormat="1" x14ac:dyDescent="0.25">
      <c r="A554" s="41"/>
      <c r="B554" s="4"/>
      <c r="C554" s="41"/>
      <c r="D554" s="42"/>
      <c r="E554" s="42"/>
      <c r="F554" s="42"/>
      <c r="G554" s="1"/>
      <c r="H554" s="1"/>
      <c r="I554" s="1"/>
      <c r="J554" s="1"/>
      <c r="K554" s="1"/>
      <c r="L554" s="1"/>
      <c r="M554" s="2"/>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row>
    <row r="555" spans="1:197" s="40" customFormat="1" x14ac:dyDescent="0.25">
      <c r="A555" s="41"/>
      <c r="B555" s="4"/>
      <c r="C555" s="41"/>
      <c r="D555" s="42"/>
      <c r="E555" s="42"/>
      <c r="F555" s="42"/>
      <c r="G555" s="1"/>
      <c r="H555" s="1"/>
      <c r="I555" s="1"/>
      <c r="J555" s="1"/>
      <c r="K555" s="1"/>
      <c r="L555" s="1"/>
      <c r="M555" s="2"/>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row>
    <row r="556" spans="1:197" s="40" customFormat="1" x14ac:dyDescent="0.25">
      <c r="A556" s="41"/>
      <c r="B556" s="4"/>
      <c r="C556" s="41"/>
      <c r="D556" s="42"/>
      <c r="E556" s="42"/>
      <c r="F556" s="42"/>
      <c r="G556" s="1"/>
      <c r="H556" s="1"/>
      <c r="I556" s="1"/>
      <c r="J556" s="1"/>
      <c r="K556" s="1"/>
      <c r="L556" s="1"/>
      <c r="M556" s="2"/>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row>
    <row r="557" spans="1:197" s="40" customFormat="1" x14ac:dyDescent="0.25">
      <c r="A557" s="41"/>
      <c r="B557" s="4"/>
      <c r="C557" s="41"/>
      <c r="D557" s="42"/>
      <c r="E557" s="42"/>
      <c r="F557" s="42"/>
      <c r="G557" s="1"/>
      <c r="H557" s="1"/>
      <c r="I557" s="1"/>
      <c r="J557" s="1"/>
      <c r="K557" s="1"/>
      <c r="L557" s="1"/>
      <c r="M557" s="2"/>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row>
    <row r="558" spans="1:197" s="40" customFormat="1" x14ac:dyDescent="0.25">
      <c r="A558" s="41"/>
      <c r="B558" s="4"/>
      <c r="C558" s="41"/>
      <c r="D558" s="42"/>
      <c r="E558" s="42"/>
      <c r="F558" s="42"/>
      <c r="G558" s="1"/>
      <c r="H558" s="1"/>
      <c r="I558" s="1"/>
      <c r="J558" s="1"/>
      <c r="K558" s="1"/>
      <c r="L558" s="1"/>
      <c r="M558" s="2"/>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row>
    <row r="559" spans="1:197" s="40" customFormat="1" x14ac:dyDescent="0.25">
      <c r="A559" s="41"/>
      <c r="B559" s="4"/>
      <c r="C559" s="41"/>
      <c r="D559" s="42"/>
      <c r="E559" s="42"/>
      <c r="F559" s="42"/>
      <c r="G559" s="1"/>
      <c r="H559" s="1"/>
      <c r="I559" s="1"/>
      <c r="J559" s="1"/>
      <c r="K559" s="1"/>
      <c r="L559" s="1"/>
      <c r="M559" s="2"/>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row>
    <row r="560" spans="1:197" s="40" customFormat="1" x14ac:dyDescent="0.25">
      <c r="A560" s="41"/>
      <c r="B560" s="4"/>
      <c r="C560" s="41"/>
      <c r="D560" s="42"/>
      <c r="E560" s="42"/>
      <c r="F560" s="42"/>
      <c r="G560" s="1"/>
      <c r="H560" s="1"/>
      <c r="I560" s="1"/>
      <c r="J560" s="1"/>
      <c r="K560" s="1"/>
      <c r="L560" s="1"/>
      <c r="M560" s="2"/>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row>
    <row r="561" spans="1:197" s="40" customFormat="1" x14ac:dyDescent="0.25">
      <c r="A561" s="41"/>
      <c r="B561" s="4"/>
      <c r="C561" s="41"/>
      <c r="D561" s="42"/>
      <c r="E561" s="42"/>
      <c r="F561" s="42"/>
      <c r="G561" s="1"/>
      <c r="H561" s="1"/>
      <c r="I561" s="1"/>
      <c r="J561" s="1"/>
      <c r="K561" s="1"/>
      <c r="L561" s="1"/>
      <c r="M561" s="2"/>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row>
    <row r="562" spans="1:197" s="40" customFormat="1" x14ac:dyDescent="0.25">
      <c r="A562" s="41"/>
      <c r="B562" s="4"/>
      <c r="C562" s="41"/>
      <c r="D562" s="42"/>
      <c r="E562" s="42"/>
      <c r="F562" s="42"/>
      <c r="G562" s="1"/>
      <c r="H562" s="1"/>
      <c r="I562" s="1"/>
      <c r="J562" s="1"/>
      <c r="K562" s="1"/>
      <c r="L562" s="1"/>
      <c r="M562" s="2"/>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row>
    <row r="563" spans="1:197" s="40" customFormat="1" x14ac:dyDescent="0.25">
      <c r="A563" s="41"/>
      <c r="B563" s="4"/>
      <c r="C563" s="41"/>
      <c r="D563" s="42"/>
      <c r="E563" s="42"/>
      <c r="F563" s="42"/>
      <c r="G563" s="1"/>
      <c r="H563" s="1"/>
      <c r="I563" s="1"/>
      <c r="J563" s="1"/>
      <c r="K563" s="1"/>
      <c r="L563" s="1"/>
      <c r="M563" s="2"/>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row>
    <row r="564" spans="1:197" s="40" customFormat="1" x14ac:dyDescent="0.25">
      <c r="A564" s="41"/>
      <c r="B564" s="4"/>
      <c r="C564" s="41"/>
      <c r="D564" s="42"/>
      <c r="E564" s="42"/>
      <c r="F564" s="42"/>
      <c r="G564" s="1"/>
      <c r="H564" s="1"/>
      <c r="I564" s="1"/>
      <c r="J564" s="1"/>
      <c r="K564" s="1"/>
      <c r="L564" s="1"/>
      <c r="M564" s="2"/>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row>
    <row r="565" spans="1:197" s="40" customFormat="1" x14ac:dyDescent="0.25">
      <c r="A565" s="41"/>
      <c r="B565" s="4"/>
      <c r="C565" s="41"/>
      <c r="D565" s="42"/>
      <c r="E565" s="42"/>
      <c r="F565" s="42"/>
      <c r="G565" s="1"/>
      <c r="H565" s="1"/>
      <c r="I565" s="1"/>
      <c r="J565" s="1"/>
      <c r="K565" s="1"/>
      <c r="L565" s="1"/>
      <c r="M565" s="2"/>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row>
    <row r="566" spans="1:197" s="40" customFormat="1" x14ac:dyDescent="0.25">
      <c r="A566" s="41"/>
      <c r="B566" s="4"/>
      <c r="C566" s="41"/>
      <c r="D566" s="42"/>
      <c r="E566" s="42"/>
      <c r="F566" s="42"/>
      <c r="G566" s="1"/>
      <c r="H566" s="1"/>
      <c r="I566" s="1"/>
      <c r="J566" s="1"/>
      <c r="K566" s="1"/>
      <c r="L566" s="1"/>
      <c r="M566" s="2"/>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row>
    <row r="567" spans="1:197" s="40" customFormat="1" x14ac:dyDescent="0.25">
      <c r="A567" s="41"/>
      <c r="B567" s="4"/>
      <c r="C567" s="41"/>
      <c r="D567" s="42"/>
      <c r="E567" s="42"/>
      <c r="F567" s="42"/>
      <c r="G567" s="1"/>
      <c r="H567" s="1"/>
      <c r="I567" s="1"/>
      <c r="J567" s="1"/>
      <c r="K567" s="1"/>
      <c r="L567" s="1"/>
      <c r="M567" s="2"/>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row>
    <row r="568" spans="1:197" s="40" customFormat="1" x14ac:dyDescent="0.25">
      <c r="A568" s="41"/>
      <c r="B568" s="4"/>
      <c r="C568" s="41"/>
      <c r="D568" s="42"/>
      <c r="E568" s="42"/>
      <c r="F568" s="42"/>
      <c r="G568" s="1"/>
      <c r="H568" s="1"/>
      <c r="I568" s="1"/>
      <c r="J568" s="1"/>
      <c r="K568" s="1"/>
      <c r="L568" s="1"/>
      <c r="M568" s="2"/>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row>
    <row r="569" spans="1:197" s="40" customFormat="1" x14ac:dyDescent="0.25">
      <c r="A569" s="41"/>
      <c r="B569" s="4"/>
      <c r="C569" s="41"/>
      <c r="D569" s="42"/>
      <c r="E569" s="42"/>
      <c r="F569" s="42"/>
      <c r="G569" s="1"/>
      <c r="H569" s="1"/>
      <c r="I569" s="1"/>
      <c r="J569" s="1"/>
      <c r="K569" s="1"/>
      <c r="L569" s="1"/>
      <c r="M569" s="2"/>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row>
    <row r="570" spans="1:197" s="40" customFormat="1" x14ac:dyDescent="0.25">
      <c r="A570" s="41"/>
      <c r="B570" s="4"/>
      <c r="C570" s="41"/>
      <c r="D570" s="42"/>
      <c r="E570" s="42"/>
      <c r="F570" s="42"/>
      <c r="G570" s="1"/>
      <c r="H570" s="1"/>
      <c r="I570" s="1"/>
      <c r="J570" s="1"/>
      <c r="K570" s="1"/>
      <c r="L570" s="1"/>
      <c r="M570" s="2"/>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row>
    <row r="571" spans="1:197" s="40" customFormat="1" x14ac:dyDescent="0.25">
      <c r="A571" s="41"/>
      <c r="B571" s="4"/>
      <c r="C571" s="41"/>
      <c r="D571" s="42"/>
      <c r="E571" s="42"/>
      <c r="F571" s="42"/>
      <c r="G571" s="1"/>
      <c r="H571" s="1"/>
      <c r="I571" s="1"/>
      <c r="J571" s="1"/>
      <c r="K571" s="1"/>
      <c r="L571" s="1"/>
      <c r="M571" s="2"/>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row>
    <row r="572" spans="1:197" s="40" customFormat="1" x14ac:dyDescent="0.25">
      <c r="A572" s="41"/>
      <c r="B572" s="4"/>
      <c r="C572" s="41"/>
      <c r="D572" s="42"/>
      <c r="E572" s="42"/>
      <c r="F572" s="42"/>
      <c r="G572" s="1"/>
      <c r="H572" s="1"/>
      <c r="I572" s="1"/>
      <c r="J572" s="1"/>
      <c r="K572" s="1"/>
      <c r="L572" s="1"/>
      <c r="M572" s="2"/>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row>
    <row r="573" spans="1:197" s="40" customFormat="1" x14ac:dyDescent="0.25">
      <c r="A573" s="41"/>
      <c r="B573" s="4"/>
      <c r="C573" s="41"/>
      <c r="D573" s="42"/>
      <c r="E573" s="42"/>
      <c r="F573" s="42"/>
      <c r="G573" s="1"/>
      <c r="H573" s="1"/>
      <c r="I573" s="1"/>
      <c r="J573" s="1"/>
      <c r="K573" s="1"/>
      <c r="L573" s="1"/>
      <c r="M573" s="2"/>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row>
    <row r="574" spans="1:197" s="40" customFormat="1" x14ac:dyDescent="0.25">
      <c r="A574" s="41"/>
      <c r="B574" s="4"/>
      <c r="C574" s="41"/>
      <c r="D574" s="42"/>
      <c r="E574" s="42"/>
      <c r="F574" s="42"/>
      <c r="G574" s="1"/>
      <c r="H574" s="1"/>
      <c r="I574" s="1"/>
      <c r="J574" s="1"/>
      <c r="K574" s="1"/>
      <c r="L574" s="1"/>
      <c r="M574" s="2"/>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row>
    <row r="575" spans="1:197" s="40" customFormat="1" x14ac:dyDescent="0.25">
      <c r="A575" s="41"/>
      <c r="B575" s="4"/>
      <c r="C575" s="41"/>
      <c r="D575" s="42"/>
      <c r="E575" s="42"/>
      <c r="F575" s="42"/>
      <c r="G575" s="1"/>
      <c r="H575" s="1"/>
      <c r="I575" s="1"/>
      <c r="J575" s="1"/>
      <c r="K575" s="1"/>
      <c r="L575" s="1"/>
      <c r="M575" s="2"/>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row>
    <row r="576" spans="1:197" s="40" customFormat="1" x14ac:dyDescent="0.25">
      <c r="A576" s="41"/>
      <c r="B576" s="4"/>
      <c r="C576" s="41"/>
      <c r="D576" s="42"/>
      <c r="E576" s="42"/>
      <c r="F576" s="42"/>
      <c r="G576" s="1"/>
      <c r="H576" s="1"/>
      <c r="I576" s="1"/>
      <c r="J576" s="1"/>
      <c r="K576" s="1"/>
      <c r="L576" s="1"/>
      <c r="M576" s="2"/>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row>
    <row r="577" spans="1:197" s="40" customFormat="1" x14ac:dyDescent="0.25">
      <c r="A577" s="41"/>
      <c r="B577" s="4"/>
      <c r="C577" s="41"/>
      <c r="D577" s="42"/>
      <c r="E577" s="42"/>
      <c r="F577" s="42"/>
      <c r="G577" s="1"/>
      <c r="H577" s="1"/>
      <c r="I577" s="1"/>
      <c r="J577" s="1"/>
      <c r="K577" s="1"/>
      <c r="L577" s="1"/>
      <c r="M577" s="2"/>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row>
    <row r="578" spans="1:197" s="40" customFormat="1" x14ac:dyDescent="0.25">
      <c r="A578" s="41"/>
      <c r="B578" s="4"/>
      <c r="C578" s="41"/>
      <c r="D578" s="42"/>
      <c r="E578" s="42"/>
      <c r="F578" s="42"/>
      <c r="G578" s="1"/>
      <c r="H578" s="1"/>
      <c r="I578" s="1"/>
      <c r="J578" s="1"/>
      <c r="K578" s="1"/>
      <c r="L578" s="1"/>
      <c r="M578" s="2"/>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row>
    <row r="579" spans="1:197" s="40" customFormat="1" x14ac:dyDescent="0.25">
      <c r="A579" s="41"/>
      <c r="B579" s="4"/>
      <c r="C579" s="41"/>
      <c r="D579" s="42"/>
      <c r="E579" s="42"/>
      <c r="F579" s="42"/>
      <c r="G579" s="1"/>
      <c r="H579" s="1"/>
      <c r="I579" s="1"/>
      <c r="J579" s="1"/>
      <c r="K579" s="1"/>
      <c r="L579" s="1"/>
      <c r="M579" s="2"/>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row>
    <row r="580" spans="1:197" s="40" customFormat="1" x14ac:dyDescent="0.25">
      <c r="A580" s="41"/>
      <c r="B580" s="4"/>
      <c r="C580" s="41"/>
      <c r="D580" s="42"/>
      <c r="E580" s="42"/>
      <c r="F580" s="42"/>
      <c r="G580" s="1"/>
      <c r="H580" s="1"/>
      <c r="I580" s="1"/>
      <c r="J580" s="1"/>
      <c r="K580" s="1"/>
      <c r="L580" s="1"/>
      <c r="M580" s="2"/>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row>
    <row r="581" spans="1:197" s="40" customFormat="1" x14ac:dyDescent="0.25">
      <c r="A581" s="41"/>
      <c r="B581" s="4"/>
      <c r="C581" s="41"/>
      <c r="D581" s="42"/>
      <c r="E581" s="42"/>
      <c r="F581" s="42"/>
      <c r="G581" s="1"/>
      <c r="H581" s="1"/>
      <c r="I581" s="1"/>
      <c r="J581" s="1"/>
      <c r="K581" s="1"/>
      <c r="L581" s="1"/>
      <c r="M581" s="2"/>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row>
    <row r="582" spans="1:197" s="40" customFormat="1" x14ac:dyDescent="0.25">
      <c r="A582" s="41"/>
      <c r="B582" s="4"/>
      <c r="C582" s="41"/>
      <c r="D582" s="42"/>
      <c r="E582" s="42"/>
      <c r="F582" s="42"/>
      <c r="G582" s="1"/>
      <c r="H582" s="1"/>
      <c r="I582" s="1"/>
      <c r="J582" s="1"/>
      <c r="K582" s="1"/>
      <c r="L582" s="1"/>
      <c r="M582" s="2"/>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row>
    <row r="583" spans="1:197" s="40" customFormat="1" x14ac:dyDescent="0.25">
      <c r="A583" s="41"/>
      <c r="B583" s="4"/>
      <c r="C583" s="41"/>
      <c r="D583" s="42"/>
      <c r="E583" s="42"/>
      <c r="F583" s="42"/>
      <c r="G583" s="1"/>
      <c r="H583" s="1"/>
      <c r="I583" s="1"/>
      <c r="J583" s="1"/>
      <c r="K583" s="1"/>
      <c r="L583" s="1"/>
      <c r="M583" s="2"/>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row>
    <row r="584" spans="1:197" s="40" customFormat="1" x14ac:dyDescent="0.25">
      <c r="A584" s="41"/>
      <c r="B584" s="4"/>
      <c r="C584" s="41"/>
      <c r="D584" s="42"/>
      <c r="E584" s="42"/>
      <c r="F584" s="42"/>
      <c r="G584" s="1"/>
      <c r="H584" s="1"/>
      <c r="I584" s="1"/>
      <c r="J584" s="1"/>
      <c r="K584" s="1"/>
      <c r="L584" s="1"/>
      <c r="M584" s="2"/>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row>
    <row r="585" spans="1:197" s="40" customFormat="1" x14ac:dyDescent="0.25">
      <c r="A585" s="41"/>
      <c r="B585" s="4"/>
      <c r="C585" s="41"/>
      <c r="D585" s="42"/>
      <c r="E585" s="42"/>
      <c r="F585" s="42"/>
      <c r="G585" s="1"/>
      <c r="H585" s="1"/>
      <c r="I585" s="1"/>
      <c r="J585" s="1"/>
      <c r="K585" s="1"/>
      <c r="L585" s="1"/>
      <c r="M585" s="2"/>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row>
    <row r="586" spans="1:197" s="40" customFormat="1" x14ac:dyDescent="0.25">
      <c r="A586" s="41"/>
      <c r="B586" s="4"/>
      <c r="C586" s="41"/>
      <c r="D586" s="42"/>
      <c r="E586" s="42"/>
      <c r="F586" s="42"/>
      <c r="G586" s="1"/>
      <c r="H586" s="1"/>
      <c r="I586" s="1"/>
      <c r="J586" s="1"/>
      <c r="K586" s="1"/>
      <c r="L586" s="1"/>
      <c r="M586" s="2"/>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row>
    <row r="587" spans="1:197" s="40" customFormat="1" x14ac:dyDescent="0.25">
      <c r="A587" s="41"/>
      <c r="B587" s="4"/>
      <c r="C587" s="41"/>
      <c r="D587" s="42"/>
      <c r="E587" s="42"/>
      <c r="F587" s="42"/>
      <c r="G587" s="1"/>
      <c r="H587" s="1"/>
      <c r="I587" s="1"/>
      <c r="J587" s="1"/>
      <c r="K587" s="1"/>
      <c r="L587" s="1"/>
      <c r="M587" s="2"/>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row>
    <row r="588" spans="1:197" s="40" customFormat="1" x14ac:dyDescent="0.25">
      <c r="A588" s="41"/>
      <c r="B588" s="4"/>
      <c r="C588" s="41"/>
      <c r="D588" s="42"/>
      <c r="E588" s="42"/>
      <c r="F588" s="42"/>
      <c r="G588" s="1"/>
      <c r="H588" s="1"/>
      <c r="I588" s="1"/>
      <c r="J588" s="1"/>
      <c r="K588" s="1"/>
      <c r="L588" s="1"/>
      <c r="M588" s="2"/>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row>
    <row r="589" spans="1:197" s="40" customFormat="1" x14ac:dyDescent="0.25">
      <c r="A589" s="41"/>
      <c r="B589" s="4"/>
      <c r="C589" s="41"/>
      <c r="D589" s="42"/>
      <c r="E589" s="42"/>
      <c r="F589" s="42"/>
      <c r="G589" s="1"/>
      <c r="H589" s="1"/>
      <c r="I589" s="1"/>
      <c r="J589" s="1"/>
      <c r="K589" s="1"/>
      <c r="L589" s="1"/>
      <c r="M589" s="2"/>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row>
    <row r="590" spans="1:197" s="40" customFormat="1" x14ac:dyDescent="0.25">
      <c r="A590" s="41"/>
      <c r="B590" s="4"/>
      <c r="C590" s="41"/>
      <c r="D590" s="42"/>
      <c r="E590" s="42"/>
      <c r="F590" s="42"/>
      <c r="G590" s="1"/>
      <c r="H590" s="1"/>
      <c r="I590" s="1"/>
      <c r="J590" s="1"/>
      <c r="K590" s="1"/>
      <c r="L590" s="1"/>
      <c r="M590" s="2"/>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row>
    <row r="591" spans="1:197" s="40" customFormat="1" x14ac:dyDescent="0.25">
      <c r="A591" s="41"/>
      <c r="B591" s="4"/>
      <c r="C591" s="41"/>
      <c r="D591" s="42"/>
      <c r="E591" s="42"/>
      <c r="F591" s="42"/>
      <c r="G591" s="1"/>
      <c r="H591" s="1"/>
      <c r="I591" s="1"/>
      <c r="J591" s="1"/>
      <c r="K591" s="1"/>
      <c r="L591" s="1"/>
      <c r="M591" s="2"/>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row>
    <row r="592" spans="1:197" s="40" customFormat="1" x14ac:dyDescent="0.25">
      <c r="A592" s="41"/>
      <c r="B592" s="4"/>
      <c r="C592" s="41"/>
      <c r="D592" s="42"/>
      <c r="E592" s="42"/>
      <c r="F592" s="42"/>
      <c r="G592" s="1"/>
      <c r="H592" s="1"/>
      <c r="I592" s="1"/>
      <c r="J592" s="1"/>
      <c r="K592" s="1"/>
      <c r="L592" s="1"/>
      <c r="M592" s="2"/>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row>
    <row r="593" spans="1:197" s="40" customFormat="1" x14ac:dyDescent="0.25">
      <c r="A593" s="41"/>
      <c r="B593" s="4"/>
      <c r="C593" s="41"/>
      <c r="D593" s="42"/>
      <c r="E593" s="42"/>
      <c r="F593" s="42"/>
      <c r="G593" s="1"/>
      <c r="H593" s="1"/>
      <c r="I593" s="1"/>
      <c r="J593" s="1"/>
      <c r="K593" s="1"/>
      <c r="L593" s="1"/>
      <c r="M593" s="2"/>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row>
    <row r="594" spans="1:197" s="40" customFormat="1" x14ac:dyDescent="0.25">
      <c r="A594" s="41"/>
      <c r="B594" s="4"/>
      <c r="C594" s="41"/>
      <c r="D594" s="42"/>
      <c r="E594" s="42"/>
      <c r="F594" s="42"/>
      <c r="G594" s="1"/>
      <c r="H594" s="1"/>
      <c r="I594" s="1"/>
      <c r="J594" s="1"/>
      <c r="K594" s="1"/>
      <c r="L594" s="1"/>
      <c r="M594" s="2"/>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row>
    <row r="595" spans="1:197" s="40" customFormat="1" x14ac:dyDescent="0.25">
      <c r="A595" s="41"/>
      <c r="B595" s="4"/>
      <c r="C595" s="41"/>
      <c r="D595" s="42"/>
      <c r="E595" s="42"/>
      <c r="F595" s="42"/>
      <c r="G595" s="1"/>
      <c r="H595" s="1"/>
      <c r="I595" s="1"/>
      <c r="J595" s="1"/>
      <c r="K595" s="1"/>
      <c r="L595" s="1"/>
      <c r="M595" s="2"/>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row>
    <row r="596" spans="1:197" s="40" customFormat="1" x14ac:dyDescent="0.25">
      <c r="A596" s="41"/>
      <c r="B596" s="4"/>
      <c r="C596" s="41"/>
      <c r="D596" s="42"/>
      <c r="E596" s="42"/>
      <c r="F596" s="42"/>
      <c r="G596" s="1"/>
      <c r="H596" s="1"/>
      <c r="I596" s="1"/>
      <c r="J596" s="1"/>
      <c r="K596" s="1"/>
      <c r="L596" s="1"/>
      <c r="M596" s="2"/>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row>
    <row r="597" spans="1:197" s="40" customFormat="1" x14ac:dyDescent="0.25">
      <c r="A597" s="41"/>
      <c r="B597" s="4"/>
      <c r="C597" s="41"/>
      <c r="D597" s="42"/>
      <c r="E597" s="42"/>
      <c r="F597" s="42"/>
      <c r="G597" s="1"/>
      <c r="H597" s="1"/>
      <c r="I597" s="1"/>
      <c r="J597" s="1"/>
      <c r="K597" s="1"/>
      <c r="L597" s="1"/>
      <c r="M597" s="2"/>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row>
    <row r="598" spans="1:197" s="40" customFormat="1" x14ac:dyDescent="0.25">
      <c r="A598" s="41"/>
      <c r="B598" s="4"/>
      <c r="C598" s="41"/>
      <c r="D598" s="42"/>
      <c r="E598" s="42"/>
      <c r="F598" s="42"/>
      <c r="G598" s="1"/>
      <c r="H598" s="1"/>
      <c r="I598" s="1"/>
      <c r="J598" s="1"/>
      <c r="K598" s="1"/>
      <c r="L598" s="1"/>
      <c r="M598" s="2"/>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row>
    <row r="599" spans="1:197" s="40" customFormat="1" x14ac:dyDescent="0.25">
      <c r="A599" s="41"/>
      <c r="B599" s="4"/>
      <c r="C599" s="41"/>
      <c r="D599" s="42"/>
      <c r="E599" s="42"/>
      <c r="F599" s="42"/>
      <c r="G599" s="1"/>
      <c r="H599" s="1"/>
      <c r="I599" s="1"/>
      <c r="J599" s="1"/>
      <c r="K599" s="1"/>
      <c r="L599" s="1"/>
      <c r="M599" s="2"/>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row>
    <row r="600" spans="1:197" s="40" customFormat="1" x14ac:dyDescent="0.25">
      <c r="A600" s="41"/>
      <c r="B600" s="4"/>
      <c r="C600" s="41"/>
      <c r="D600" s="42"/>
      <c r="E600" s="42"/>
      <c r="F600" s="42"/>
      <c r="G600" s="1"/>
      <c r="H600" s="1"/>
      <c r="I600" s="1"/>
      <c r="J600" s="1"/>
      <c r="K600" s="1"/>
      <c r="L600" s="1"/>
      <c r="M600" s="2"/>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row>
    <row r="601" spans="1:197" s="40" customFormat="1" x14ac:dyDescent="0.25">
      <c r="A601" s="41"/>
      <c r="B601" s="4"/>
      <c r="C601" s="41"/>
      <c r="D601" s="42"/>
      <c r="E601" s="42"/>
      <c r="F601" s="42"/>
      <c r="G601" s="1"/>
      <c r="H601" s="1"/>
      <c r="I601" s="1"/>
      <c r="J601" s="1"/>
      <c r="K601" s="1"/>
      <c r="L601" s="1"/>
      <c r="M601" s="2"/>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row>
    <row r="602" spans="1:197" s="40" customFormat="1" x14ac:dyDescent="0.25">
      <c r="A602" s="41"/>
      <c r="B602" s="4"/>
      <c r="C602" s="41"/>
      <c r="D602" s="42"/>
      <c r="E602" s="42"/>
      <c r="F602" s="42"/>
      <c r="G602" s="1"/>
      <c r="H602" s="1"/>
      <c r="I602" s="1"/>
      <c r="J602" s="1"/>
      <c r="K602" s="1"/>
      <c r="L602" s="1"/>
      <c r="M602" s="2"/>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row>
    <row r="603" spans="1:197" s="40" customFormat="1" x14ac:dyDescent="0.25">
      <c r="A603" s="41"/>
      <c r="B603" s="4"/>
      <c r="C603" s="41"/>
      <c r="D603" s="42"/>
      <c r="E603" s="42"/>
      <c r="F603" s="42"/>
      <c r="G603" s="1"/>
      <c r="H603" s="1"/>
      <c r="I603" s="1"/>
      <c r="J603" s="1"/>
      <c r="K603" s="1"/>
      <c r="L603" s="1"/>
      <c r="M603" s="2"/>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row>
    <row r="604" spans="1:197" s="40" customFormat="1" x14ac:dyDescent="0.25">
      <c r="A604" s="41"/>
      <c r="B604" s="4"/>
      <c r="C604" s="41"/>
      <c r="D604" s="42"/>
      <c r="E604" s="42"/>
      <c r="F604" s="42"/>
      <c r="G604" s="1"/>
      <c r="H604" s="1"/>
      <c r="I604" s="1"/>
      <c r="J604" s="1"/>
      <c r="K604" s="1"/>
      <c r="L604" s="1"/>
      <c r="M604" s="2"/>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row>
    <row r="605" spans="1:197" s="40" customFormat="1" x14ac:dyDescent="0.25">
      <c r="A605" s="41"/>
      <c r="B605" s="4"/>
      <c r="C605" s="41"/>
      <c r="D605" s="42"/>
      <c r="E605" s="42"/>
      <c r="F605" s="42"/>
      <c r="G605" s="1"/>
      <c r="H605" s="1"/>
      <c r="I605" s="1"/>
      <c r="J605" s="1"/>
      <c r="K605" s="1"/>
      <c r="L605" s="1"/>
      <c r="M605" s="2"/>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row>
    <row r="606" spans="1:197" s="40" customFormat="1" x14ac:dyDescent="0.25">
      <c r="A606" s="41"/>
      <c r="B606" s="4"/>
      <c r="C606" s="41"/>
      <c r="D606" s="42"/>
      <c r="E606" s="42"/>
      <c r="F606" s="42"/>
      <c r="G606" s="1"/>
      <c r="H606" s="1"/>
      <c r="I606" s="1"/>
      <c r="J606" s="1"/>
      <c r="K606" s="1"/>
      <c r="L606" s="1"/>
      <c r="M606" s="2"/>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row>
    <row r="607" spans="1:197" s="40" customFormat="1" x14ac:dyDescent="0.25">
      <c r="A607" s="41"/>
      <c r="B607" s="4"/>
      <c r="C607" s="41"/>
      <c r="D607" s="42"/>
      <c r="E607" s="42"/>
      <c r="F607" s="42"/>
      <c r="G607" s="1"/>
      <c r="H607" s="1"/>
      <c r="I607" s="1"/>
      <c r="J607" s="1"/>
      <c r="K607" s="1"/>
      <c r="L607" s="1"/>
      <c r="M607" s="2"/>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row>
    <row r="608" spans="1:197" s="40" customFormat="1" x14ac:dyDescent="0.25">
      <c r="A608" s="41"/>
      <c r="B608" s="4"/>
      <c r="C608" s="41"/>
      <c r="D608" s="42"/>
      <c r="E608" s="42"/>
      <c r="F608" s="42"/>
      <c r="G608" s="1"/>
      <c r="H608" s="1"/>
      <c r="I608" s="1"/>
      <c r="J608" s="1"/>
      <c r="K608" s="1"/>
      <c r="L608" s="1"/>
      <c r="M608" s="2"/>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row>
    <row r="609" spans="1:197" s="40" customFormat="1" x14ac:dyDescent="0.25">
      <c r="A609" s="41"/>
      <c r="B609" s="4"/>
      <c r="C609" s="41"/>
      <c r="D609" s="42"/>
      <c r="E609" s="42"/>
      <c r="F609" s="42"/>
      <c r="G609" s="1"/>
      <c r="H609" s="1"/>
      <c r="I609" s="1"/>
      <c r="J609" s="1"/>
      <c r="K609" s="1"/>
      <c r="L609" s="1"/>
      <c r="M609" s="2"/>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row>
    <row r="610" spans="1:197" s="40" customFormat="1" x14ac:dyDescent="0.25">
      <c r="A610" s="41"/>
      <c r="B610" s="4"/>
      <c r="C610" s="41"/>
      <c r="D610" s="42"/>
      <c r="E610" s="42"/>
      <c r="F610" s="42"/>
      <c r="G610" s="1"/>
      <c r="H610" s="1"/>
      <c r="I610" s="1"/>
      <c r="J610" s="1"/>
      <c r="K610" s="1"/>
      <c r="L610" s="1"/>
      <c r="M610" s="2"/>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row>
    <row r="611" spans="1:197" s="40" customFormat="1" x14ac:dyDescent="0.25">
      <c r="A611" s="41"/>
      <c r="B611" s="4"/>
      <c r="C611" s="41"/>
      <c r="D611" s="42"/>
      <c r="E611" s="42"/>
      <c r="F611" s="42"/>
      <c r="G611" s="1"/>
      <c r="H611" s="1"/>
      <c r="I611" s="1"/>
      <c r="J611" s="1"/>
      <c r="K611" s="1"/>
      <c r="L611" s="1"/>
      <c r="M611" s="2"/>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row>
    <row r="612" spans="1:197" s="40" customFormat="1" x14ac:dyDescent="0.25">
      <c r="A612" s="41"/>
      <c r="B612" s="4"/>
      <c r="C612" s="41"/>
      <c r="D612" s="42"/>
      <c r="E612" s="42"/>
      <c r="F612" s="42"/>
      <c r="G612" s="1"/>
      <c r="H612" s="1"/>
      <c r="I612" s="1"/>
      <c r="J612" s="1"/>
      <c r="K612" s="1"/>
      <c r="L612" s="1"/>
      <c r="M612" s="2"/>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row>
    <row r="613" spans="1:197" s="40" customFormat="1" x14ac:dyDescent="0.25">
      <c r="A613" s="41"/>
      <c r="B613" s="4"/>
      <c r="C613" s="41"/>
      <c r="D613" s="42"/>
      <c r="E613" s="42"/>
      <c r="F613" s="42"/>
      <c r="G613" s="1"/>
      <c r="H613" s="1"/>
      <c r="I613" s="1"/>
      <c r="J613" s="1"/>
      <c r="K613" s="1"/>
      <c r="L613" s="1"/>
      <c r="M613" s="2"/>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row>
    <row r="614" spans="1:197" s="40" customFormat="1" x14ac:dyDescent="0.25">
      <c r="A614" s="41"/>
      <c r="B614" s="4"/>
      <c r="C614" s="41"/>
      <c r="D614" s="42"/>
      <c r="E614" s="42"/>
      <c r="F614" s="42"/>
      <c r="G614" s="1"/>
      <c r="H614" s="1"/>
      <c r="I614" s="1"/>
      <c r="J614" s="1"/>
      <c r="K614" s="1"/>
      <c r="L614" s="1"/>
      <c r="M614" s="2"/>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row>
    <row r="615" spans="1:197" s="40" customFormat="1" x14ac:dyDescent="0.25">
      <c r="A615" s="41"/>
      <c r="B615" s="4"/>
      <c r="C615" s="41"/>
      <c r="D615" s="42"/>
      <c r="E615" s="42"/>
      <c r="F615" s="42"/>
      <c r="G615" s="1"/>
      <c r="H615" s="1"/>
      <c r="I615" s="1"/>
      <c r="J615" s="1"/>
      <c r="K615" s="1"/>
      <c r="L615" s="1"/>
      <c r="M615" s="2"/>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row>
    <row r="616" spans="1:197" s="40" customFormat="1" x14ac:dyDescent="0.25">
      <c r="A616" s="41"/>
      <c r="B616" s="4"/>
      <c r="C616" s="41"/>
      <c r="D616" s="42"/>
      <c r="E616" s="42"/>
      <c r="F616" s="42"/>
      <c r="G616" s="1"/>
      <c r="H616" s="1"/>
      <c r="I616" s="1"/>
      <c r="J616" s="1"/>
      <c r="K616" s="1"/>
      <c r="L616" s="1"/>
      <c r="M616" s="2"/>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row>
    <row r="617" spans="1:197" s="40" customFormat="1" x14ac:dyDescent="0.25">
      <c r="A617" s="41"/>
      <c r="B617" s="4"/>
      <c r="C617" s="41"/>
      <c r="D617" s="42"/>
      <c r="E617" s="42"/>
      <c r="F617" s="42"/>
      <c r="G617" s="1"/>
      <c r="H617" s="1"/>
      <c r="I617" s="1"/>
      <c r="J617" s="1"/>
      <c r="K617" s="1"/>
      <c r="L617" s="1"/>
      <c r="M617" s="2"/>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row>
    <row r="618" spans="1:197" s="40" customFormat="1" x14ac:dyDescent="0.25">
      <c r="A618" s="41"/>
      <c r="B618" s="4"/>
      <c r="C618" s="41"/>
      <c r="D618" s="42"/>
      <c r="E618" s="42"/>
      <c r="F618" s="42"/>
      <c r="G618" s="1"/>
      <c r="H618" s="1"/>
      <c r="I618" s="1"/>
      <c r="J618" s="1"/>
      <c r="K618" s="1"/>
      <c r="L618" s="1"/>
      <c r="M618" s="2"/>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row>
    <row r="619" spans="1:197" s="40" customFormat="1" x14ac:dyDescent="0.25">
      <c r="A619" s="41"/>
      <c r="B619" s="4"/>
      <c r="C619" s="41"/>
      <c r="D619" s="42"/>
      <c r="E619" s="42"/>
      <c r="F619" s="42"/>
      <c r="G619" s="1"/>
      <c r="H619" s="1"/>
      <c r="I619" s="1"/>
      <c r="J619" s="1"/>
      <c r="K619" s="1"/>
      <c r="L619" s="1"/>
      <c r="M619" s="2"/>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row>
    <row r="620" spans="1:197" s="40" customFormat="1" x14ac:dyDescent="0.25">
      <c r="A620" s="41"/>
      <c r="B620" s="4"/>
      <c r="C620" s="41"/>
      <c r="D620" s="42"/>
      <c r="E620" s="42"/>
      <c r="F620" s="42"/>
      <c r="G620" s="1"/>
      <c r="H620" s="1"/>
      <c r="I620" s="1"/>
      <c r="J620" s="1"/>
      <c r="K620" s="1"/>
      <c r="L620" s="1"/>
      <c r="M620" s="2"/>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row>
    <row r="621" spans="1:197" s="40" customFormat="1" x14ac:dyDescent="0.25">
      <c r="A621" s="41"/>
      <c r="B621" s="4"/>
      <c r="C621" s="41"/>
      <c r="D621" s="42"/>
      <c r="E621" s="42"/>
      <c r="F621" s="42"/>
      <c r="G621" s="1"/>
      <c r="H621" s="1"/>
      <c r="I621" s="1"/>
      <c r="J621" s="1"/>
      <c r="K621" s="1"/>
      <c r="L621" s="1"/>
      <c r="M621" s="2"/>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row>
    <row r="622" spans="1:197" s="40" customFormat="1" x14ac:dyDescent="0.25">
      <c r="A622" s="41"/>
      <c r="B622" s="4"/>
      <c r="C622" s="41"/>
      <c r="D622" s="42"/>
      <c r="E622" s="42"/>
      <c r="F622" s="42"/>
      <c r="G622" s="1"/>
      <c r="H622" s="1"/>
      <c r="I622" s="1"/>
      <c r="J622" s="1"/>
      <c r="K622" s="1"/>
      <c r="L622" s="1"/>
      <c r="M622" s="2"/>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row>
    <row r="623" spans="1:197" s="40" customFormat="1" x14ac:dyDescent="0.25">
      <c r="A623" s="41"/>
      <c r="B623" s="4"/>
      <c r="C623" s="41"/>
      <c r="D623" s="42"/>
      <c r="E623" s="42"/>
      <c r="F623" s="42"/>
      <c r="G623" s="1"/>
      <c r="H623" s="1"/>
      <c r="I623" s="1"/>
      <c r="J623" s="1"/>
      <c r="K623" s="1"/>
      <c r="L623" s="1"/>
      <c r="M623" s="2"/>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row>
    <row r="624" spans="1:197" s="40" customFormat="1" x14ac:dyDescent="0.25">
      <c r="A624" s="41"/>
      <c r="B624" s="4"/>
      <c r="C624" s="41"/>
      <c r="D624" s="42"/>
      <c r="E624" s="42"/>
      <c r="F624" s="42"/>
      <c r="G624" s="1"/>
      <c r="H624" s="1"/>
      <c r="I624" s="1"/>
      <c r="J624" s="1"/>
      <c r="K624" s="1"/>
      <c r="L624" s="1"/>
      <c r="M624" s="2"/>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row>
    <row r="625" spans="1:197" s="40" customFormat="1" x14ac:dyDescent="0.25">
      <c r="A625" s="41"/>
      <c r="B625" s="4"/>
      <c r="C625" s="41"/>
      <c r="D625" s="42"/>
      <c r="E625" s="42"/>
      <c r="F625" s="42"/>
      <c r="G625" s="1"/>
      <c r="H625" s="1"/>
      <c r="I625" s="1"/>
      <c r="J625" s="1"/>
      <c r="K625" s="1"/>
      <c r="L625" s="1"/>
      <c r="M625" s="2"/>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row>
    <row r="626" spans="1:197" s="40" customFormat="1" x14ac:dyDescent="0.25">
      <c r="A626" s="41"/>
      <c r="B626" s="4"/>
      <c r="C626" s="41"/>
      <c r="D626" s="42"/>
      <c r="E626" s="42"/>
      <c r="F626" s="42"/>
      <c r="G626" s="1"/>
      <c r="H626" s="1"/>
      <c r="I626" s="1"/>
      <c r="J626" s="1"/>
      <c r="K626" s="1"/>
      <c r="L626" s="1"/>
      <c r="M626" s="2"/>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row>
    <row r="627" spans="1:197" s="40" customFormat="1" x14ac:dyDescent="0.25">
      <c r="A627" s="41"/>
      <c r="B627" s="4"/>
      <c r="C627" s="41"/>
      <c r="D627" s="42"/>
      <c r="E627" s="42"/>
      <c r="F627" s="42"/>
      <c r="G627" s="1"/>
      <c r="H627" s="1"/>
      <c r="I627" s="1"/>
      <c r="J627" s="1"/>
      <c r="K627" s="1"/>
      <c r="L627" s="1"/>
      <c r="M627" s="2"/>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row>
    <row r="628" spans="1:197" s="40" customFormat="1" x14ac:dyDescent="0.25">
      <c r="A628" s="41"/>
      <c r="B628" s="4"/>
      <c r="C628" s="41"/>
      <c r="D628" s="42"/>
      <c r="E628" s="42"/>
      <c r="F628" s="42"/>
      <c r="G628" s="1"/>
      <c r="H628" s="1"/>
      <c r="I628" s="1"/>
      <c r="J628" s="1"/>
      <c r="K628" s="1"/>
      <c r="L628" s="1"/>
      <c r="M628" s="2"/>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row>
    <row r="629" spans="1:197" s="40" customFormat="1" x14ac:dyDescent="0.25">
      <c r="A629" s="41"/>
      <c r="B629" s="4"/>
      <c r="C629" s="41"/>
      <c r="D629" s="42"/>
      <c r="E629" s="42"/>
      <c r="F629" s="42"/>
      <c r="G629" s="1"/>
      <c r="H629" s="1"/>
      <c r="I629" s="1"/>
      <c r="J629" s="1"/>
      <c r="K629" s="1"/>
      <c r="L629" s="1"/>
      <c r="M629" s="2"/>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row>
    <row r="630" spans="1:197" s="40" customFormat="1" x14ac:dyDescent="0.25">
      <c r="A630" s="41"/>
      <c r="B630" s="4"/>
      <c r="C630" s="41"/>
      <c r="D630" s="42"/>
      <c r="E630" s="42"/>
      <c r="F630" s="42"/>
      <c r="G630" s="1"/>
      <c r="H630" s="1"/>
      <c r="I630" s="1"/>
      <c r="J630" s="1"/>
      <c r="K630" s="1"/>
      <c r="L630" s="1"/>
      <c r="M630" s="2"/>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row>
    <row r="631" spans="1:197" s="40" customFormat="1" x14ac:dyDescent="0.25">
      <c r="A631" s="41"/>
      <c r="B631" s="4"/>
      <c r="C631" s="41"/>
      <c r="D631" s="42"/>
      <c r="E631" s="42"/>
      <c r="F631" s="42"/>
      <c r="G631" s="1"/>
      <c r="H631" s="1"/>
      <c r="I631" s="1"/>
      <c r="J631" s="1"/>
      <c r="K631" s="1"/>
      <c r="L631" s="1"/>
      <c r="M631" s="2"/>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row>
    <row r="632" spans="1:197" s="40" customFormat="1" x14ac:dyDescent="0.25">
      <c r="A632" s="41"/>
      <c r="B632" s="4"/>
      <c r="C632" s="41"/>
      <c r="D632" s="42"/>
      <c r="E632" s="42"/>
      <c r="F632" s="42"/>
      <c r="G632" s="1"/>
      <c r="H632" s="1"/>
      <c r="I632" s="1"/>
      <c r="J632" s="1"/>
      <c r="K632" s="1"/>
      <c r="L632" s="1"/>
      <c r="M632" s="2"/>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row>
    <row r="633" spans="1:197" s="40" customFormat="1" x14ac:dyDescent="0.25">
      <c r="A633" s="41"/>
      <c r="B633" s="4"/>
      <c r="C633" s="41"/>
      <c r="D633" s="42"/>
      <c r="E633" s="42"/>
      <c r="F633" s="42"/>
      <c r="G633" s="1"/>
      <c r="H633" s="1"/>
      <c r="I633" s="1"/>
      <c r="J633" s="1"/>
      <c r="K633" s="1"/>
      <c r="L633" s="1"/>
      <c r="M633" s="2"/>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row>
    <row r="634" spans="1:197" s="40" customFormat="1" x14ac:dyDescent="0.25">
      <c r="A634" s="41"/>
      <c r="B634" s="4"/>
      <c r="C634" s="41"/>
      <c r="D634" s="42"/>
      <c r="E634" s="42"/>
      <c r="F634" s="42"/>
      <c r="G634" s="1"/>
      <c r="H634" s="1"/>
      <c r="I634" s="1"/>
      <c r="J634" s="1"/>
      <c r="K634" s="1"/>
      <c r="L634" s="1"/>
      <c r="M634" s="2"/>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row>
    <row r="635" spans="1:197" s="40" customFormat="1" x14ac:dyDescent="0.25">
      <c r="A635" s="41"/>
      <c r="B635" s="4"/>
      <c r="C635" s="41"/>
      <c r="D635" s="42"/>
      <c r="E635" s="42"/>
      <c r="F635" s="42"/>
      <c r="G635" s="1"/>
      <c r="H635" s="1"/>
      <c r="I635" s="1"/>
      <c r="J635" s="1"/>
      <c r="K635" s="1"/>
      <c r="L635" s="1"/>
      <c r="M635" s="2"/>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row>
    <row r="636" spans="1:197" s="40" customFormat="1" x14ac:dyDescent="0.25">
      <c r="A636" s="41"/>
      <c r="B636" s="4"/>
      <c r="C636" s="41"/>
      <c r="D636" s="42"/>
      <c r="E636" s="42"/>
      <c r="F636" s="42"/>
      <c r="G636" s="1"/>
      <c r="H636" s="1"/>
      <c r="I636" s="1"/>
      <c r="J636" s="1"/>
      <c r="K636" s="1"/>
      <c r="L636" s="1"/>
      <c r="M636" s="2"/>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row>
    <row r="637" spans="1:197" s="40" customFormat="1" x14ac:dyDescent="0.25">
      <c r="A637" s="41"/>
      <c r="B637" s="4"/>
      <c r="C637" s="41"/>
      <c r="D637" s="42"/>
      <c r="E637" s="42"/>
      <c r="F637" s="42"/>
      <c r="G637" s="1"/>
      <c r="H637" s="1"/>
      <c r="I637" s="1"/>
      <c r="J637" s="1"/>
      <c r="K637" s="1"/>
      <c r="L637" s="1"/>
      <c r="M637" s="2"/>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row>
    <row r="638" spans="1:197" s="40" customFormat="1" x14ac:dyDescent="0.25">
      <c r="A638" s="41"/>
      <c r="B638" s="4"/>
      <c r="C638" s="41"/>
      <c r="D638" s="42"/>
      <c r="E638" s="42"/>
      <c r="F638" s="42"/>
      <c r="G638" s="1"/>
      <c r="H638" s="1"/>
      <c r="I638" s="1"/>
      <c r="J638" s="1"/>
      <c r="K638" s="1"/>
      <c r="L638" s="1"/>
      <c r="M638" s="2"/>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row>
    <row r="639" spans="1:197" s="40" customFormat="1" x14ac:dyDescent="0.25">
      <c r="A639" s="41"/>
      <c r="B639" s="4"/>
      <c r="C639" s="41"/>
      <c r="D639" s="42"/>
      <c r="E639" s="42"/>
      <c r="F639" s="42"/>
      <c r="G639" s="1"/>
      <c r="H639" s="1"/>
      <c r="I639" s="1"/>
      <c r="J639" s="1"/>
      <c r="K639" s="1"/>
      <c r="L639" s="1"/>
      <c r="M639" s="2"/>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row>
    <row r="640" spans="1:197" s="40" customFormat="1" x14ac:dyDescent="0.25">
      <c r="A640" s="41"/>
      <c r="B640" s="4"/>
      <c r="C640" s="41"/>
      <c r="D640" s="42"/>
      <c r="E640" s="42"/>
      <c r="F640" s="42"/>
      <c r="G640" s="1"/>
      <c r="H640" s="1"/>
      <c r="I640" s="1"/>
      <c r="J640" s="1"/>
      <c r="K640" s="1"/>
      <c r="L640" s="1"/>
      <c r="M640" s="2"/>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row>
    <row r="641" spans="1:197" s="40" customFormat="1" x14ac:dyDescent="0.25">
      <c r="A641" s="41"/>
      <c r="B641" s="4"/>
      <c r="C641" s="41"/>
      <c r="D641" s="42"/>
      <c r="E641" s="42"/>
      <c r="F641" s="42"/>
      <c r="G641" s="1"/>
      <c r="H641" s="1"/>
      <c r="I641" s="1"/>
      <c r="J641" s="1"/>
      <c r="K641" s="1"/>
      <c r="L641" s="1"/>
      <c r="M641" s="2"/>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row>
    <row r="642" spans="1:197" s="40" customFormat="1" x14ac:dyDescent="0.25">
      <c r="A642" s="41"/>
      <c r="B642" s="4"/>
      <c r="C642" s="41"/>
      <c r="D642" s="42"/>
      <c r="E642" s="42"/>
      <c r="F642" s="42"/>
      <c r="G642" s="1"/>
      <c r="H642" s="1"/>
      <c r="I642" s="1"/>
      <c r="J642" s="1"/>
      <c r="K642" s="1"/>
      <c r="L642" s="1"/>
      <c r="M642" s="2"/>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row>
    <row r="643" spans="1:197" s="40" customFormat="1" x14ac:dyDescent="0.25">
      <c r="A643" s="41"/>
      <c r="B643" s="4"/>
      <c r="C643" s="41"/>
      <c r="D643" s="42"/>
      <c r="E643" s="42"/>
      <c r="F643" s="42"/>
      <c r="G643" s="1"/>
      <c r="H643" s="1"/>
      <c r="I643" s="1"/>
      <c r="J643" s="1"/>
      <c r="K643" s="1"/>
      <c r="L643" s="1"/>
      <c r="M643" s="2"/>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row>
    <row r="644" spans="1:197" s="40" customFormat="1" x14ac:dyDescent="0.25">
      <c r="A644" s="41"/>
      <c r="B644" s="4"/>
      <c r="C644" s="41"/>
      <c r="D644" s="42"/>
      <c r="E644" s="42"/>
      <c r="F644" s="42"/>
      <c r="G644" s="1"/>
      <c r="H644" s="1"/>
      <c r="I644" s="1"/>
      <c r="J644" s="1"/>
      <c r="K644" s="1"/>
      <c r="L644" s="1"/>
      <c r="M644" s="2"/>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row>
    <row r="645" spans="1:197" s="40" customFormat="1" x14ac:dyDescent="0.25">
      <c r="A645" s="41"/>
      <c r="B645" s="4"/>
      <c r="C645" s="41"/>
      <c r="D645" s="42"/>
      <c r="E645" s="42"/>
      <c r="F645" s="42"/>
      <c r="G645" s="1"/>
      <c r="H645" s="1"/>
      <c r="I645" s="1"/>
      <c r="J645" s="1"/>
      <c r="K645" s="1"/>
      <c r="L645" s="1"/>
      <c r="M645" s="2"/>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row>
    <row r="646" spans="1:197" s="40" customFormat="1" x14ac:dyDescent="0.25">
      <c r="A646" s="41"/>
      <c r="B646" s="4"/>
      <c r="C646" s="41"/>
      <c r="D646" s="42"/>
      <c r="E646" s="42"/>
      <c r="F646" s="42"/>
      <c r="G646" s="1"/>
      <c r="H646" s="1"/>
      <c r="I646" s="1"/>
      <c r="J646" s="1"/>
      <c r="K646" s="1"/>
      <c r="L646" s="1"/>
      <c r="M646" s="2"/>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row>
    <row r="647" spans="1:197" s="40" customFormat="1" x14ac:dyDescent="0.25">
      <c r="A647" s="41"/>
      <c r="B647" s="4"/>
      <c r="C647" s="41"/>
      <c r="D647" s="42"/>
      <c r="E647" s="42"/>
      <c r="F647" s="42"/>
      <c r="G647" s="1"/>
      <c r="H647" s="1"/>
      <c r="I647" s="1"/>
      <c r="J647" s="1"/>
      <c r="K647" s="1"/>
      <c r="L647" s="1"/>
      <c r="M647" s="2"/>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row>
    <row r="648" spans="1:197" s="40" customFormat="1" x14ac:dyDescent="0.25">
      <c r="A648" s="41"/>
      <c r="B648" s="4"/>
      <c r="C648" s="41"/>
      <c r="D648" s="42"/>
      <c r="E648" s="42"/>
      <c r="F648" s="42"/>
      <c r="G648" s="1"/>
      <c r="H648" s="1"/>
      <c r="I648" s="1"/>
      <c r="J648" s="1"/>
      <c r="K648" s="1"/>
      <c r="L648" s="1"/>
      <c r="M648" s="2"/>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row>
    <row r="649" spans="1:197" s="40" customFormat="1" x14ac:dyDescent="0.25">
      <c r="A649" s="41"/>
      <c r="B649" s="4"/>
      <c r="C649" s="41"/>
      <c r="D649" s="42"/>
      <c r="E649" s="42"/>
      <c r="F649" s="42"/>
      <c r="G649" s="1"/>
      <c r="H649" s="1"/>
      <c r="I649" s="1"/>
      <c r="J649" s="1"/>
      <c r="K649" s="1"/>
      <c r="L649" s="1"/>
      <c r="M649" s="2"/>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row>
    <row r="650" spans="1:197" s="40" customFormat="1" x14ac:dyDescent="0.25">
      <c r="A650" s="41"/>
      <c r="B650" s="4"/>
      <c r="C650" s="41"/>
      <c r="D650" s="42"/>
      <c r="E650" s="42"/>
      <c r="F650" s="42"/>
      <c r="G650" s="1"/>
      <c r="H650" s="1"/>
      <c r="I650" s="1"/>
      <c r="J650" s="1"/>
      <c r="K650" s="1"/>
      <c r="L650" s="1"/>
      <c r="M650" s="2"/>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row>
    <row r="651" spans="1:197" s="40" customFormat="1" x14ac:dyDescent="0.25">
      <c r="A651" s="41"/>
      <c r="B651" s="4"/>
      <c r="C651" s="41"/>
      <c r="D651" s="42"/>
      <c r="E651" s="42"/>
      <c r="F651" s="42"/>
      <c r="G651" s="1"/>
      <c r="H651" s="1"/>
      <c r="I651" s="1"/>
      <c r="J651" s="1"/>
      <c r="K651" s="1"/>
      <c r="L651" s="1"/>
      <c r="M651" s="2"/>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row>
    <row r="652" spans="1:197" s="40" customFormat="1" x14ac:dyDescent="0.25">
      <c r="A652" s="41"/>
      <c r="B652" s="4"/>
      <c r="C652" s="41"/>
      <c r="D652" s="42"/>
      <c r="E652" s="42"/>
      <c r="F652" s="42"/>
      <c r="G652" s="1"/>
      <c r="H652" s="1"/>
      <c r="I652" s="1"/>
      <c r="J652" s="1"/>
      <c r="K652" s="1"/>
      <c r="L652" s="1"/>
      <c r="M652" s="2"/>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row>
    <row r="653" spans="1:197" s="40" customFormat="1" x14ac:dyDescent="0.25">
      <c r="A653" s="41"/>
      <c r="B653" s="4"/>
      <c r="C653" s="41"/>
      <c r="D653" s="42"/>
      <c r="E653" s="42"/>
      <c r="F653" s="42"/>
      <c r="G653" s="1"/>
      <c r="H653" s="1"/>
      <c r="I653" s="1"/>
      <c r="J653" s="1"/>
      <c r="K653" s="1"/>
      <c r="L653" s="1"/>
      <c r="M653" s="2"/>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row>
    <row r="654" spans="1:197" s="40" customFormat="1" x14ac:dyDescent="0.25">
      <c r="A654" s="41"/>
      <c r="B654" s="4"/>
      <c r="C654" s="41"/>
      <c r="D654" s="42"/>
      <c r="E654" s="42"/>
      <c r="F654" s="42"/>
      <c r="G654" s="1"/>
      <c r="H654" s="1"/>
      <c r="I654" s="1"/>
      <c r="J654" s="1"/>
      <c r="K654" s="1"/>
      <c r="L654" s="1"/>
      <c r="M654" s="2"/>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row>
    <row r="655" spans="1:197" s="40" customFormat="1" x14ac:dyDescent="0.25">
      <c r="A655" s="41"/>
      <c r="B655" s="4"/>
      <c r="C655" s="41"/>
      <c r="D655" s="42"/>
      <c r="E655" s="42"/>
      <c r="F655" s="42"/>
      <c r="G655" s="1"/>
      <c r="H655" s="1"/>
      <c r="I655" s="1"/>
      <c r="J655" s="1"/>
      <c r="K655" s="1"/>
      <c r="L655" s="1"/>
      <c r="M655" s="2"/>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row>
    <row r="656" spans="1:197" s="40" customFormat="1" x14ac:dyDescent="0.25">
      <c r="A656" s="41"/>
      <c r="B656" s="4"/>
      <c r="C656" s="41"/>
      <c r="D656" s="42"/>
      <c r="E656" s="42"/>
      <c r="F656" s="42"/>
      <c r="G656" s="1"/>
      <c r="H656" s="1"/>
      <c r="I656" s="1"/>
      <c r="J656" s="1"/>
      <c r="K656" s="1"/>
      <c r="L656" s="1"/>
      <c r="M656" s="2"/>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row>
    <row r="657" spans="1:197" s="40" customFormat="1" x14ac:dyDescent="0.25">
      <c r="A657" s="41"/>
      <c r="B657" s="4"/>
      <c r="C657" s="41"/>
      <c r="D657" s="42"/>
      <c r="E657" s="42"/>
      <c r="F657" s="42"/>
      <c r="G657" s="1"/>
      <c r="H657" s="1"/>
      <c r="I657" s="1"/>
      <c r="J657" s="1"/>
      <c r="K657" s="1"/>
      <c r="L657" s="1"/>
      <c r="M657" s="2"/>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row>
    <row r="658" spans="1:197" s="40" customFormat="1" x14ac:dyDescent="0.25">
      <c r="A658" s="41"/>
      <c r="B658" s="4"/>
      <c r="C658" s="41"/>
      <c r="D658" s="42"/>
      <c r="E658" s="42"/>
      <c r="F658" s="42"/>
      <c r="G658" s="1"/>
      <c r="H658" s="1"/>
      <c r="I658" s="1"/>
      <c r="J658" s="1"/>
      <c r="K658" s="1"/>
      <c r="L658" s="1"/>
      <c r="M658" s="2"/>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row>
    <row r="659" spans="1:197" s="40" customFormat="1" x14ac:dyDescent="0.25">
      <c r="A659" s="41"/>
      <c r="B659" s="4"/>
      <c r="C659" s="41"/>
      <c r="D659" s="42"/>
      <c r="E659" s="42"/>
      <c r="F659" s="42"/>
      <c r="G659" s="1"/>
      <c r="H659" s="1"/>
      <c r="I659" s="1"/>
      <c r="J659" s="1"/>
      <c r="K659" s="1"/>
      <c r="L659" s="1"/>
      <c r="M659" s="2"/>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row>
    <row r="660" spans="1:197" s="40" customFormat="1" x14ac:dyDescent="0.25">
      <c r="A660" s="41"/>
      <c r="B660" s="4"/>
      <c r="C660" s="41"/>
      <c r="D660" s="42"/>
      <c r="E660" s="42"/>
      <c r="F660" s="42"/>
      <c r="G660" s="1"/>
      <c r="H660" s="1"/>
      <c r="I660" s="1"/>
      <c r="J660" s="1"/>
      <c r="K660" s="1"/>
      <c r="L660" s="1"/>
      <c r="M660" s="2"/>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row>
    <row r="661" spans="1:197" s="40" customFormat="1" x14ac:dyDescent="0.25">
      <c r="A661" s="41"/>
      <c r="B661" s="4"/>
      <c r="C661" s="41"/>
      <c r="D661" s="42"/>
      <c r="E661" s="42"/>
      <c r="F661" s="42"/>
      <c r="G661" s="1"/>
      <c r="H661" s="1"/>
      <c r="I661" s="1"/>
      <c r="J661" s="1"/>
      <c r="K661" s="1"/>
      <c r="L661" s="1"/>
      <c r="M661" s="2"/>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row>
    <row r="662" spans="1:197" s="40" customFormat="1" x14ac:dyDescent="0.25">
      <c r="A662" s="41"/>
      <c r="B662" s="4"/>
      <c r="C662" s="41"/>
      <c r="D662" s="42"/>
      <c r="E662" s="42"/>
      <c r="F662" s="42"/>
      <c r="G662" s="1"/>
      <c r="H662" s="1"/>
      <c r="I662" s="1"/>
      <c r="J662" s="1"/>
      <c r="K662" s="1"/>
      <c r="L662" s="1"/>
      <c r="M662" s="2"/>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row>
    <row r="663" spans="1:197" s="40" customFormat="1" x14ac:dyDescent="0.25">
      <c r="A663" s="41"/>
      <c r="B663" s="4"/>
      <c r="C663" s="41"/>
      <c r="D663" s="42"/>
      <c r="E663" s="42"/>
      <c r="F663" s="42"/>
      <c r="G663" s="1"/>
      <c r="H663" s="1"/>
      <c r="I663" s="1"/>
      <c r="J663" s="1"/>
      <c r="K663" s="1"/>
      <c r="L663" s="1"/>
      <c r="M663" s="2"/>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row>
    <row r="664" spans="1:197" s="40" customFormat="1" x14ac:dyDescent="0.25">
      <c r="A664" s="41"/>
      <c r="B664" s="4"/>
      <c r="C664" s="41"/>
      <c r="D664" s="42"/>
      <c r="E664" s="42"/>
      <c r="F664" s="42"/>
      <c r="G664" s="1"/>
      <c r="H664" s="1"/>
      <c r="I664" s="1"/>
      <c r="J664" s="1"/>
      <c r="K664" s="1"/>
      <c r="L664" s="1"/>
      <c r="M664" s="2"/>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row>
    <row r="665" spans="1:197" s="40" customFormat="1" x14ac:dyDescent="0.25">
      <c r="A665" s="41"/>
      <c r="B665" s="4"/>
      <c r="C665" s="41"/>
      <c r="D665" s="42"/>
      <c r="E665" s="42"/>
      <c r="F665" s="42"/>
      <c r="G665" s="1"/>
      <c r="H665" s="1"/>
      <c r="I665" s="1"/>
      <c r="J665" s="1"/>
      <c r="K665" s="1"/>
      <c r="L665" s="1"/>
      <c r="M665" s="2"/>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row>
    <row r="666" spans="1:197" s="40" customFormat="1" x14ac:dyDescent="0.25">
      <c r="A666" s="41"/>
      <c r="B666" s="4"/>
      <c r="C666" s="41"/>
      <c r="D666" s="42"/>
      <c r="E666" s="42"/>
      <c r="F666" s="42"/>
      <c r="G666" s="1"/>
      <c r="H666" s="1"/>
      <c r="I666" s="1"/>
      <c r="J666" s="1"/>
      <c r="K666" s="1"/>
      <c r="L666" s="1"/>
      <c r="M666" s="2"/>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row>
    <row r="667" spans="1:197" s="40" customFormat="1" x14ac:dyDescent="0.25">
      <c r="A667" s="41"/>
      <c r="B667" s="4"/>
      <c r="C667" s="41"/>
      <c r="D667" s="42"/>
      <c r="E667" s="42"/>
      <c r="F667" s="42"/>
      <c r="G667" s="1"/>
      <c r="H667" s="1"/>
      <c r="I667" s="1"/>
      <c r="J667" s="1"/>
      <c r="K667" s="1"/>
      <c r="L667" s="1"/>
      <c r="M667" s="2"/>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row>
    <row r="668" spans="1:197" s="40" customFormat="1" x14ac:dyDescent="0.25">
      <c r="A668" s="41"/>
      <c r="B668" s="4"/>
      <c r="C668" s="41"/>
      <c r="D668" s="42"/>
      <c r="E668" s="42"/>
      <c r="F668" s="42"/>
      <c r="G668" s="1"/>
      <c r="H668" s="1"/>
      <c r="I668" s="1"/>
      <c r="J668" s="1"/>
      <c r="K668" s="1"/>
      <c r="L668" s="1"/>
      <c r="M668" s="2"/>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row>
    <row r="669" spans="1:197" s="40" customFormat="1" x14ac:dyDescent="0.25">
      <c r="A669" s="41"/>
      <c r="B669" s="4"/>
      <c r="C669" s="41"/>
      <c r="D669" s="42"/>
      <c r="E669" s="42"/>
      <c r="F669" s="42"/>
      <c r="G669" s="1"/>
      <c r="H669" s="1"/>
      <c r="I669" s="1"/>
      <c r="J669" s="1"/>
      <c r="K669" s="1"/>
      <c r="L669" s="1"/>
      <c r="M669" s="2"/>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row>
    <row r="670" spans="1:197" s="40" customFormat="1" x14ac:dyDescent="0.25">
      <c r="A670" s="41"/>
      <c r="B670" s="4"/>
      <c r="C670" s="41"/>
      <c r="D670" s="42"/>
      <c r="E670" s="42"/>
      <c r="F670" s="42"/>
      <c r="G670" s="1"/>
      <c r="H670" s="1"/>
      <c r="I670" s="1"/>
      <c r="J670" s="1"/>
      <c r="K670" s="1"/>
      <c r="L670" s="1"/>
      <c r="M670" s="2"/>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row>
    <row r="671" spans="1:197" s="40" customFormat="1" x14ac:dyDescent="0.25">
      <c r="A671" s="41"/>
      <c r="B671" s="4"/>
      <c r="C671" s="41"/>
      <c r="D671" s="42"/>
      <c r="E671" s="42"/>
      <c r="F671" s="42"/>
      <c r="G671" s="1"/>
      <c r="H671" s="1"/>
      <c r="I671" s="1"/>
      <c r="J671" s="1"/>
      <c r="K671" s="1"/>
      <c r="L671" s="1"/>
      <c r="M671" s="2"/>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row>
    <row r="672" spans="1:197" s="40" customFormat="1" x14ac:dyDescent="0.25">
      <c r="A672" s="41"/>
      <c r="B672" s="4"/>
      <c r="C672" s="41"/>
      <c r="D672" s="42"/>
      <c r="E672" s="42"/>
      <c r="F672" s="42"/>
      <c r="G672" s="1"/>
      <c r="H672" s="1"/>
      <c r="I672" s="1"/>
      <c r="J672" s="1"/>
      <c r="K672" s="1"/>
      <c r="L672" s="1"/>
      <c r="M672" s="2"/>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row>
    <row r="673" spans="1:197" s="40" customFormat="1" x14ac:dyDescent="0.25">
      <c r="A673" s="41"/>
      <c r="B673" s="4"/>
      <c r="C673" s="41"/>
      <c r="D673" s="42"/>
      <c r="E673" s="42"/>
      <c r="F673" s="42"/>
      <c r="G673" s="1"/>
      <c r="H673" s="1"/>
      <c r="I673" s="1"/>
      <c r="J673" s="1"/>
      <c r="K673" s="1"/>
      <c r="L673" s="1"/>
      <c r="M673" s="2"/>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row>
    <row r="674" spans="1:197" s="40" customFormat="1" x14ac:dyDescent="0.25">
      <c r="A674" s="41"/>
      <c r="B674" s="4"/>
      <c r="C674" s="41"/>
      <c r="D674" s="42"/>
      <c r="E674" s="42"/>
      <c r="F674" s="42"/>
      <c r="G674" s="1"/>
      <c r="H674" s="1"/>
      <c r="I674" s="1"/>
      <c r="J674" s="1"/>
      <c r="K674" s="1"/>
      <c r="L674" s="1"/>
      <c r="M674" s="2"/>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row>
    <row r="675" spans="1:197" s="40" customFormat="1" x14ac:dyDescent="0.25">
      <c r="A675" s="41"/>
      <c r="B675" s="4"/>
      <c r="C675" s="41"/>
      <c r="D675" s="42"/>
      <c r="E675" s="42"/>
      <c r="F675" s="42"/>
      <c r="G675" s="1"/>
      <c r="H675" s="1"/>
      <c r="I675" s="1"/>
      <c r="J675" s="1"/>
      <c r="K675" s="1"/>
      <c r="L675" s="1"/>
      <c r="M675" s="2"/>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row>
    <row r="676" spans="1:197" s="40" customFormat="1" x14ac:dyDescent="0.25">
      <c r="A676" s="41"/>
      <c r="B676" s="4"/>
      <c r="C676" s="41"/>
      <c r="D676" s="42"/>
      <c r="E676" s="42"/>
      <c r="F676" s="42"/>
      <c r="G676" s="1"/>
      <c r="H676" s="1"/>
      <c r="I676" s="1"/>
      <c r="J676" s="1"/>
      <c r="K676" s="1"/>
      <c r="L676" s="1"/>
      <c r="M676" s="2"/>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row>
    <row r="677" spans="1:197" s="40" customFormat="1" x14ac:dyDescent="0.25">
      <c r="A677" s="41"/>
      <c r="B677" s="4"/>
      <c r="C677" s="41"/>
      <c r="D677" s="42"/>
      <c r="E677" s="42"/>
      <c r="F677" s="42"/>
      <c r="G677" s="1"/>
      <c r="H677" s="1"/>
      <c r="I677" s="1"/>
      <c r="J677" s="1"/>
      <c r="K677" s="1"/>
      <c r="L677" s="1"/>
      <c r="M677" s="2"/>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row>
    <row r="678" spans="1:197" s="40" customFormat="1" x14ac:dyDescent="0.25">
      <c r="A678" s="41"/>
      <c r="B678" s="4"/>
      <c r="C678" s="41"/>
      <c r="D678" s="42"/>
      <c r="E678" s="42"/>
      <c r="F678" s="42"/>
      <c r="G678" s="1"/>
      <c r="H678" s="1"/>
      <c r="I678" s="1"/>
      <c r="J678" s="1"/>
      <c r="K678" s="1"/>
      <c r="L678" s="1"/>
      <c r="M678" s="2"/>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row>
    <row r="679" spans="1:197" s="40" customFormat="1" x14ac:dyDescent="0.25">
      <c r="A679" s="41"/>
      <c r="B679" s="4"/>
      <c r="C679" s="41"/>
      <c r="D679" s="42"/>
      <c r="E679" s="42"/>
      <c r="F679" s="42"/>
      <c r="G679" s="1"/>
      <c r="H679" s="1"/>
      <c r="I679" s="1"/>
      <c r="J679" s="1"/>
      <c r="K679" s="1"/>
      <c r="L679" s="1"/>
      <c r="M679" s="2"/>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row>
    <row r="680" spans="1:197" s="40" customFormat="1" x14ac:dyDescent="0.25">
      <c r="A680" s="41"/>
      <c r="B680" s="4"/>
      <c r="C680" s="41"/>
      <c r="D680" s="42"/>
      <c r="E680" s="42"/>
      <c r="F680" s="42"/>
      <c r="G680" s="1"/>
      <c r="H680" s="1"/>
      <c r="I680" s="1"/>
      <c r="J680" s="1"/>
      <c r="K680" s="1"/>
      <c r="L680" s="1"/>
      <c r="M680" s="2"/>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row>
    <row r="681" spans="1:197" s="40" customFormat="1" x14ac:dyDescent="0.25">
      <c r="A681" s="41"/>
      <c r="B681" s="4"/>
      <c r="C681" s="41"/>
      <c r="D681" s="42"/>
      <c r="E681" s="42"/>
      <c r="F681" s="42"/>
      <c r="G681" s="1"/>
      <c r="H681" s="1"/>
      <c r="I681" s="1"/>
      <c r="J681" s="1"/>
      <c r="K681" s="1"/>
      <c r="L681" s="1"/>
      <c r="M681" s="2"/>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row>
    <row r="682" spans="1:197" s="40" customFormat="1" x14ac:dyDescent="0.25">
      <c r="A682" s="41"/>
      <c r="B682" s="4"/>
      <c r="C682" s="41"/>
      <c r="D682" s="42"/>
      <c r="E682" s="42"/>
      <c r="F682" s="42"/>
      <c r="G682" s="1"/>
      <c r="H682" s="1"/>
      <c r="I682" s="1"/>
      <c r="J682" s="1"/>
      <c r="K682" s="1"/>
      <c r="L682" s="1"/>
      <c r="M682" s="2"/>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row>
    <row r="683" spans="1:197" s="40" customFormat="1" x14ac:dyDescent="0.25">
      <c r="A683" s="41"/>
      <c r="B683" s="4"/>
      <c r="C683" s="41"/>
      <c r="D683" s="42"/>
      <c r="E683" s="42"/>
      <c r="F683" s="42"/>
      <c r="G683" s="1"/>
      <c r="H683" s="1"/>
      <c r="I683" s="1"/>
      <c r="J683" s="1"/>
      <c r="K683" s="1"/>
      <c r="L683" s="1"/>
      <c r="M683" s="2"/>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row>
    <row r="684" spans="1:197" s="40" customFormat="1" x14ac:dyDescent="0.25">
      <c r="A684" s="41"/>
      <c r="B684" s="4"/>
      <c r="C684" s="41"/>
      <c r="D684" s="42"/>
      <c r="E684" s="42"/>
      <c r="F684" s="42"/>
      <c r="G684" s="1"/>
      <c r="H684" s="1"/>
      <c r="I684" s="1"/>
      <c r="J684" s="1"/>
      <c r="K684" s="1"/>
      <c r="L684" s="1"/>
      <c r="M684" s="2"/>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row>
    <row r="685" spans="1:197" s="40" customFormat="1" x14ac:dyDescent="0.25">
      <c r="A685" s="41"/>
      <c r="B685" s="4"/>
      <c r="C685" s="41"/>
      <c r="D685" s="42"/>
      <c r="E685" s="42"/>
      <c r="F685" s="42"/>
      <c r="G685" s="1"/>
      <c r="H685" s="1"/>
      <c r="I685" s="1"/>
      <c r="J685" s="1"/>
      <c r="K685" s="1"/>
      <c r="L685" s="1"/>
      <c r="M685" s="2"/>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row>
    <row r="686" spans="1:197" s="40" customFormat="1" x14ac:dyDescent="0.25">
      <c r="A686" s="41"/>
      <c r="B686" s="4"/>
      <c r="C686" s="41"/>
      <c r="D686" s="42"/>
      <c r="E686" s="42"/>
      <c r="F686" s="42"/>
      <c r="G686" s="1"/>
      <c r="H686" s="1"/>
      <c r="I686" s="1"/>
      <c r="J686" s="1"/>
      <c r="K686" s="1"/>
      <c r="L686" s="1"/>
      <c r="M686" s="2"/>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row>
    <row r="687" spans="1:197" s="40" customFormat="1" x14ac:dyDescent="0.25">
      <c r="A687" s="41"/>
      <c r="B687" s="4"/>
      <c r="C687" s="41"/>
      <c r="D687" s="42"/>
      <c r="E687" s="42"/>
      <c r="F687" s="42"/>
      <c r="G687" s="1"/>
      <c r="H687" s="1"/>
      <c r="I687" s="1"/>
      <c r="J687" s="1"/>
      <c r="K687" s="1"/>
      <c r="L687" s="1"/>
      <c r="M687" s="2"/>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row>
    <row r="688" spans="1:197" s="40" customFormat="1" x14ac:dyDescent="0.25">
      <c r="A688" s="41"/>
      <c r="B688" s="4"/>
      <c r="C688" s="41"/>
      <c r="D688" s="42"/>
      <c r="E688" s="42"/>
      <c r="F688" s="42"/>
      <c r="G688" s="1"/>
      <c r="H688" s="1"/>
      <c r="I688" s="1"/>
      <c r="J688" s="1"/>
      <c r="K688" s="1"/>
      <c r="L688" s="1"/>
      <c r="M688" s="2"/>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row>
    <row r="689" spans="1:197" s="40" customFormat="1" x14ac:dyDescent="0.25">
      <c r="A689" s="41"/>
      <c r="B689" s="4"/>
      <c r="C689" s="41"/>
      <c r="D689" s="42"/>
      <c r="E689" s="42"/>
      <c r="F689" s="42"/>
      <c r="G689" s="1"/>
      <c r="H689" s="1"/>
      <c r="I689" s="1"/>
      <c r="J689" s="1"/>
      <c r="K689" s="1"/>
      <c r="L689" s="1"/>
      <c r="M689" s="2"/>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row>
    <row r="690" spans="1:197" s="40" customFormat="1" x14ac:dyDescent="0.25">
      <c r="A690" s="41"/>
      <c r="B690" s="4"/>
      <c r="C690" s="41"/>
      <c r="D690" s="42"/>
      <c r="E690" s="42"/>
      <c r="F690" s="42"/>
      <c r="G690" s="1"/>
      <c r="H690" s="1"/>
      <c r="I690" s="1"/>
      <c r="J690" s="1"/>
      <c r="K690" s="1"/>
      <c r="L690" s="1"/>
      <c r="M690" s="2"/>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row>
    <row r="691" spans="1:197" s="40" customFormat="1" x14ac:dyDescent="0.25">
      <c r="A691" s="41"/>
      <c r="B691" s="4"/>
      <c r="C691" s="41"/>
      <c r="D691" s="42"/>
      <c r="E691" s="42"/>
      <c r="F691" s="42"/>
      <c r="G691" s="1"/>
      <c r="H691" s="1"/>
      <c r="I691" s="1"/>
      <c r="J691" s="1"/>
      <c r="K691" s="1"/>
      <c r="L691" s="1"/>
      <c r="M691" s="2"/>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row>
    <row r="692" spans="1:197" s="40" customFormat="1" x14ac:dyDescent="0.25">
      <c r="A692" s="41"/>
      <c r="B692" s="4"/>
      <c r="C692" s="41"/>
      <c r="D692" s="42"/>
      <c r="E692" s="42"/>
      <c r="F692" s="42"/>
      <c r="G692" s="1"/>
      <c r="H692" s="1"/>
      <c r="I692" s="1"/>
      <c r="J692" s="1"/>
      <c r="K692" s="1"/>
      <c r="L692" s="1"/>
      <c r="M692" s="2"/>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row>
    <row r="693" spans="1:197" s="40" customFormat="1" x14ac:dyDescent="0.25">
      <c r="A693" s="41"/>
      <c r="B693" s="4"/>
      <c r="C693" s="41"/>
      <c r="D693" s="42"/>
      <c r="E693" s="42"/>
      <c r="F693" s="42"/>
      <c r="G693" s="1"/>
      <c r="H693" s="1"/>
      <c r="I693" s="1"/>
      <c r="J693" s="1"/>
      <c r="K693" s="1"/>
      <c r="L693" s="1"/>
      <c r="M693" s="2"/>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row>
    <row r="694" spans="1:197" s="40" customFormat="1" x14ac:dyDescent="0.25">
      <c r="A694" s="41"/>
      <c r="B694" s="4"/>
      <c r="C694" s="41"/>
      <c r="D694" s="42"/>
      <c r="E694" s="42"/>
      <c r="F694" s="42"/>
      <c r="G694" s="1"/>
      <c r="H694" s="1"/>
      <c r="I694" s="1"/>
      <c r="J694" s="1"/>
      <c r="K694" s="1"/>
      <c r="L694" s="1"/>
      <c r="M694" s="2"/>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row>
    <row r="695" spans="1:197" s="40" customFormat="1" x14ac:dyDescent="0.25">
      <c r="A695" s="41"/>
      <c r="B695" s="4"/>
      <c r="C695" s="41"/>
      <c r="D695" s="42"/>
      <c r="E695" s="42"/>
      <c r="F695" s="42"/>
      <c r="G695" s="1"/>
      <c r="H695" s="1"/>
      <c r="I695" s="1"/>
      <c r="J695" s="1"/>
      <c r="K695" s="1"/>
      <c r="L695" s="1"/>
      <c r="M695" s="2"/>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row>
    <row r="696" spans="1:197" s="40" customFormat="1" x14ac:dyDescent="0.25">
      <c r="A696" s="41"/>
      <c r="B696" s="4"/>
      <c r="C696" s="41"/>
      <c r="D696" s="42"/>
      <c r="E696" s="42"/>
      <c r="F696" s="42"/>
      <c r="G696" s="1"/>
      <c r="H696" s="1"/>
      <c r="I696" s="1"/>
      <c r="J696" s="1"/>
      <c r="K696" s="1"/>
      <c r="L696" s="1"/>
      <c r="M696" s="2"/>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row>
    <row r="697" spans="1:197" s="40" customFormat="1" x14ac:dyDescent="0.25">
      <c r="A697" s="41"/>
      <c r="B697" s="4"/>
      <c r="C697" s="41"/>
      <c r="D697" s="42"/>
      <c r="E697" s="42"/>
      <c r="F697" s="42"/>
      <c r="G697" s="1"/>
      <c r="H697" s="1"/>
      <c r="I697" s="1"/>
      <c r="J697" s="1"/>
      <c r="K697" s="1"/>
      <c r="L697" s="1"/>
      <c r="M697" s="2"/>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row>
    <row r="698" spans="1:197" s="40" customFormat="1" x14ac:dyDescent="0.25">
      <c r="A698" s="41"/>
      <c r="B698" s="4"/>
      <c r="C698" s="41"/>
      <c r="D698" s="42"/>
      <c r="E698" s="42"/>
      <c r="F698" s="42"/>
      <c r="G698" s="1"/>
      <c r="H698" s="1"/>
      <c r="I698" s="1"/>
      <c r="J698" s="1"/>
      <c r="K698" s="1"/>
      <c r="L698" s="1"/>
      <c r="M698" s="2"/>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row>
    <row r="699" spans="1:197" s="40" customFormat="1" x14ac:dyDescent="0.25">
      <c r="A699" s="41"/>
      <c r="B699" s="4"/>
      <c r="C699" s="41"/>
      <c r="D699" s="42"/>
      <c r="E699" s="42"/>
      <c r="F699" s="42"/>
      <c r="G699" s="1"/>
      <c r="H699" s="1"/>
      <c r="I699" s="1"/>
      <c r="J699" s="1"/>
      <c r="K699" s="1"/>
      <c r="L699" s="1"/>
      <c r="M699" s="2"/>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row>
    <row r="700" spans="1:197" s="40" customFormat="1" x14ac:dyDescent="0.25">
      <c r="A700" s="41"/>
      <c r="B700" s="4"/>
      <c r="C700" s="41"/>
      <c r="D700" s="42"/>
      <c r="E700" s="42"/>
      <c r="F700" s="42"/>
      <c r="G700" s="1"/>
      <c r="H700" s="1"/>
      <c r="I700" s="1"/>
      <c r="J700" s="1"/>
      <c r="K700" s="1"/>
      <c r="L700" s="1"/>
      <c r="M700" s="2"/>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row>
    <row r="701" spans="1:197" s="40" customFormat="1" x14ac:dyDescent="0.25">
      <c r="A701" s="41"/>
      <c r="B701" s="4"/>
      <c r="C701" s="41"/>
      <c r="D701" s="42"/>
      <c r="E701" s="42"/>
      <c r="F701" s="42"/>
      <c r="G701" s="1"/>
      <c r="H701" s="1"/>
      <c r="I701" s="1"/>
      <c r="J701" s="1"/>
      <c r="K701" s="1"/>
      <c r="L701" s="1"/>
      <c r="M701" s="2"/>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row>
    <row r="702" spans="1:197" s="40" customFormat="1" x14ac:dyDescent="0.25">
      <c r="A702" s="41"/>
      <c r="B702" s="4"/>
      <c r="C702" s="41"/>
      <c r="D702" s="42"/>
      <c r="E702" s="42"/>
      <c r="F702" s="42"/>
      <c r="G702" s="1"/>
      <c r="H702" s="1"/>
      <c r="I702" s="1"/>
      <c r="J702" s="1"/>
      <c r="K702" s="1"/>
      <c r="L702" s="1"/>
      <c r="M702" s="2"/>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row>
    <row r="703" spans="1:197" s="40" customFormat="1" x14ac:dyDescent="0.25">
      <c r="A703" s="41"/>
      <c r="B703" s="4"/>
      <c r="C703" s="41"/>
      <c r="D703" s="42"/>
      <c r="E703" s="42"/>
      <c r="F703" s="42"/>
      <c r="G703" s="1"/>
      <c r="H703" s="1"/>
      <c r="I703" s="1"/>
      <c r="J703" s="1"/>
      <c r="K703" s="1"/>
      <c r="L703" s="1"/>
      <c r="M703" s="2"/>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row>
    <row r="704" spans="1:197" s="40" customFormat="1" x14ac:dyDescent="0.25">
      <c r="A704" s="41"/>
      <c r="B704" s="4"/>
      <c r="C704" s="41"/>
      <c r="D704" s="42"/>
      <c r="E704" s="42"/>
      <c r="F704" s="42"/>
      <c r="G704" s="1"/>
      <c r="H704" s="1"/>
      <c r="I704" s="1"/>
      <c r="J704" s="1"/>
      <c r="K704" s="1"/>
      <c r="L704" s="1"/>
      <c r="M704" s="2"/>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row>
    <row r="705" spans="1:197" s="40" customFormat="1" x14ac:dyDescent="0.25">
      <c r="A705" s="41"/>
      <c r="B705" s="4"/>
      <c r="C705" s="41"/>
      <c r="D705" s="42"/>
      <c r="E705" s="42"/>
      <c r="F705" s="42"/>
      <c r="G705" s="1"/>
      <c r="H705" s="1"/>
      <c r="I705" s="1"/>
      <c r="J705" s="1"/>
      <c r="K705" s="1"/>
      <c r="L705" s="1"/>
      <c r="M705" s="2"/>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row>
    <row r="706" spans="1:197" s="40" customFormat="1" x14ac:dyDescent="0.25">
      <c r="A706" s="41"/>
      <c r="B706" s="4"/>
      <c r="C706" s="41"/>
      <c r="D706" s="42"/>
      <c r="E706" s="42"/>
      <c r="F706" s="42"/>
      <c r="G706" s="1"/>
      <c r="H706" s="1"/>
      <c r="I706" s="1"/>
      <c r="J706" s="1"/>
      <c r="K706" s="1"/>
      <c r="L706" s="1"/>
      <c r="M706" s="2"/>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row>
    <row r="707" spans="1:197" s="40" customFormat="1" x14ac:dyDescent="0.25">
      <c r="A707" s="41"/>
      <c r="B707" s="4"/>
      <c r="C707" s="41"/>
      <c r="D707" s="42"/>
      <c r="E707" s="42"/>
      <c r="F707" s="42"/>
      <c r="G707" s="1"/>
      <c r="H707" s="1"/>
      <c r="I707" s="1"/>
      <c r="J707" s="1"/>
      <c r="K707" s="1"/>
      <c r="L707" s="1"/>
      <c r="M707" s="2"/>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row>
    <row r="708" spans="1:197" s="40" customFormat="1" x14ac:dyDescent="0.25">
      <c r="A708" s="41"/>
      <c r="B708" s="4"/>
      <c r="C708" s="41"/>
      <c r="D708" s="42"/>
      <c r="E708" s="42"/>
      <c r="F708" s="42"/>
      <c r="G708" s="1"/>
      <c r="H708" s="1"/>
      <c r="I708" s="1"/>
      <c r="J708" s="1"/>
      <c r="K708" s="1"/>
      <c r="L708" s="1"/>
      <c r="M708" s="2"/>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row>
    <row r="709" spans="1:197" s="40" customFormat="1" x14ac:dyDescent="0.25">
      <c r="A709" s="41"/>
      <c r="B709" s="4"/>
      <c r="C709" s="41"/>
      <c r="D709" s="42"/>
      <c r="E709" s="42"/>
      <c r="F709" s="42"/>
      <c r="G709" s="1"/>
      <c r="H709" s="1"/>
      <c r="I709" s="1"/>
      <c r="J709" s="1"/>
      <c r="K709" s="1"/>
      <c r="L709" s="1"/>
      <c r="M709" s="2"/>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row>
    <row r="710" spans="1:197" s="40" customFormat="1" x14ac:dyDescent="0.25">
      <c r="A710" s="41"/>
      <c r="B710" s="4"/>
      <c r="C710" s="41"/>
      <c r="D710" s="42"/>
      <c r="E710" s="42"/>
      <c r="F710" s="42"/>
      <c r="G710" s="1"/>
      <c r="H710" s="1"/>
      <c r="I710" s="1"/>
      <c r="J710" s="1"/>
      <c r="K710" s="1"/>
      <c r="L710" s="1"/>
      <c r="M710" s="2"/>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row>
    <row r="711" spans="1:197" s="40" customFormat="1" x14ac:dyDescent="0.25">
      <c r="A711" s="41"/>
      <c r="B711" s="4"/>
      <c r="C711" s="41"/>
      <c r="D711" s="42"/>
      <c r="E711" s="42"/>
      <c r="F711" s="42"/>
      <c r="G711" s="1"/>
      <c r="H711" s="1"/>
      <c r="I711" s="1"/>
      <c r="J711" s="1"/>
      <c r="K711" s="1"/>
      <c r="L711" s="1"/>
      <c r="M711" s="2"/>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row>
    <row r="712" spans="1:197" s="40" customFormat="1" x14ac:dyDescent="0.25">
      <c r="A712" s="41"/>
      <c r="B712" s="4"/>
      <c r="C712" s="41"/>
      <c r="D712" s="42"/>
      <c r="E712" s="42"/>
      <c r="F712" s="42"/>
      <c r="G712" s="1"/>
      <c r="H712" s="1"/>
      <c r="I712" s="1"/>
      <c r="J712" s="1"/>
      <c r="K712" s="1"/>
      <c r="L712" s="1"/>
      <c r="M712" s="2"/>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row>
    <row r="713" spans="1:197" s="40" customFormat="1" x14ac:dyDescent="0.25">
      <c r="A713" s="41"/>
      <c r="B713" s="4"/>
      <c r="C713" s="41"/>
      <c r="D713" s="42"/>
      <c r="E713" s="42"/>
      <c r="F713" s="42"/>
      <c r="G713" s="1"/>
      <c r="H713" s="1"/>
      <c r="I713" s="1"/>
      <c r="J713" s="1"/>
      <c r="K713" s="1"/>
      <c r="L713" s="1"/>
      <c r="M713" s="2"/>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row>
    <row r="714" spans="1:197" s="40" customFormat="1" x14ac:dyDescent="0.25">
      <c r="A714" s="41"/>
      <c r="B714" s="4"/>
      <c r="C714" s="41"/>
      <c r="D714" s="42"/>
      <c r="E714" s="42"/>
      <c r="F714" s="42"/>
      <c r="G714" s="1"/>
      <c r="H714" s="1"/>
      <c r="I714" s="1"/>
      <c r="J714" s="1"/>
      <c r="K714" s="1"/>
      <c r="L714" s="1"/>
      <c r="M714" s="2"/>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row>
    <row r="715" spans="1:197" s="40" customFormat="1" x14ac:dyDescent="0.25">
      <c r="A715" s="41"/>
      <c r="B715" s="4"/>
      <c r="C715" s="41"/>
      <c r="D715" s="42"/>
      <c r="E715" s="42"/>
      <c r="F715" s="42"/>
      <c r="G715" s="1"/>
      <c r="H715" s="1"/>
      <c r="I715" s="1"/>
      <c r="J715" s="1"/>
      <c r="K715" s="1"/>
      <c r="L715" s="1"/>
      <c r="M715" s="2"/>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row>
    <row r="716" spans="1:197" s="40" customFormat="1" x14ac:dyDescent="0.25">
      <c r="A716" s="41"/>
      <c r="B716" s="4"/>
      <c r="C716" s="41"/>
      <c r="D716" s="42"/>
      <c r="E716" s="42"/>
      <c r="F716" s="42"/>
      <c r="G716" s="1"/>
      <c r="H716" s="1"/>
      <c r="I716" s="1"/>
      <c r="J716" s="1"/>
      <c r="K716" s="1"/>
      <c r="L716" s="1"/>
      <c r="M716" s="2"/>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row>
    <row r="717" spans="1:197" s="40" customFormat="1" x14ac:dyDescent="0.25">
      <c r="A717" s="41"/>
      <c r="B717" s="4"/>
      <c r="C717" s="41"/>
      <c r="D717" s="42"/>
      <c r="E717" s="42"/>
      <c r="F717" s="42"/>
      <c r="G717" s="1"/>
      <c r="H717" s="1"/>
      <c r="I717" s="1"/>
      <c r="J717" s="1"/>
      <c r="K717" s="1"/>
      <c r="L717" s="1"/>
      <c r="M717" s="2"/>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row>
    <row r="718" spans="1:197" s="40" customFormat="1" x14ac:dyDescent="0.25">
      <c r="A718" s="41"/>
      <c r="B718" s="4"/>
      <c r="C718" s="41"/>
      <c r="D718" s="42"/>
      <c r="E718" s="42"/>
      <c r="F718" s="42"/>
      <c r="G718" s="1"/>
      <c r="H718" s="1"/>
      <c r="I718" s="1"/>
      <c r="J718" s="1"/>
      <c r="K718" s="1"/>
      <c r="L718" s="1"/>
      <c r="M718" s="2"/>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row>
    <row r="719" spans="1:197" s="40" customFormat="1" x14ac:dyDescent="0.25">
      <c r="A719" s="41"/>
      <c r="B719" s="4"/>
      <c r="C719" s="41"/>
      <c r="D719" s="42"/>
      <c r="E719" s="42"/>
      <c r="F719" s="42"/>
      <c r="G719" s="1"/>
      <c r="H719" s="1"/>
      <c r="I719" s="1"/>
      <c r="J719" s="1"/>
      <c r="K719" s="1"/>
      <c r="L719" s="1"/>
      <c r="M719" s="2"/>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row>
    <row r="720" spans="1:197" s="40" customFormat="1" x14ac:dyDescent="0.25">
      <c r="A720" s="41"/>
      <c r="B720" s="4"/>
      <c r="C720" s="41"/>
      <c r="D720" s="42"/>
      <c r="E720" s="42"/>
      <c r="F720" s="42"/>
      <c r="G720" s="1"/>
      <c r="H720" s="1"/>
      <c r="I720" s="1"/>
      <c r="J720" s="1"/>
      <c r="K720" s="1"/>
      <c r="L720" s="1"/>
      <c r="M720" s="2"/>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row>
    <row r="721" spans="1:197" s="40" customFormat="1" x14ac:dyDescent="0.25">
      <c r="A721" s="41"/>
      <c r="B721" s="4"/>
      <c r="C721" s="41"/>
      <c r="D721" s="42"/>
      <c r="E721" s="42"/>
      <c r="F721" s="42"/>
      <c r="G721" s="1"/>
      <c r="H721" s="1"/>
      <c r="I721" s="1"/>
      <c r="J721" s="1"/>
      <c r="K721" s="1"/>
      <c r="L721" s="1"/>
      <c r="M721" s="2"/>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row>
    <row r="722" spans="1:197" s="40" customFormat="1" x14ac:dyDescent="0.25">
      <c r="A722" s="41"/>
      <c r="B722" s="4"/>
      <c r="C722" s="41"/>
      <c r="D722" s="42"/>
      <c r="E722" s="42"/>
      <c r="F722" s="42"/>
      <c r="G722" s="1"/>
      <c r="H722" s="1"/>
      <c r="I722" s="1"/>
      <c r="J722" s="1"/>
      <c r="K722" s="1"/>
      <c r="L722" s="1"/>
      <c r="M722" s="2"/>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row>
    <row r="723" spans="1:197" s="40" customFormat="1" x14ac:dyDescent="0.25">
      <c r="A723" s="41"/>
      <c r="B723" s="4"/>
      <c r="C723" s="41"/>
      <c r="D723" s="42"/>
      <c r="E723" s="42"/>
      <c r="F723" s="42"/>
      <c r="G723" s="1"/>
      <c r="H723" s="1"/>
      <c r="I723" s="1"/>
      <c r="J723" s="1"/>
      <c r="K723" s="1"/>
      <c r="L723" s="1"/>
      <c r="M723" s="2"/>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row>
    <row r="724" spans="1:197" s="40" customFormat="1" x14ac:dyDescent="0.25">
      <c r="A724" s="41"/>
      <c r="B724" s="4"/>
      <c r="C724" s="41"/>
      <c r="D724" s="42"/>
      <c r="E724" s="42"/>
      <c r="F724" s="42"/>
      <c r="G724" s="1"/>
      <c r="H724" s="1"/>
      <c r="I724" s="1"/>
      <c r="J724" s="1"/>
      <c r="K724" s="1"/>
      <c r="L724" s="1"/>
      <c r="M724" s="2"/>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row>
    <row r="725" spans="1:197" s="40" customFormat="1" x14ac:dyDescent="0.25">
      <c r="A725" s="41"/>
      <c r="B725" s="4"/>
      <c r="C725" s="41"/>
      <c r="D725" s="42"/>
      <c r="E725" s="42"/>
      <c r="F725" s="42"/>
      <c r="G725" s="1"/>
      <c r="H725" s="1"/>
      <c r="I725" s="1"/>
      <c r="J725" s="1"/>
      <c r="K725" s="1"/>
      <c r="L725" s="1"/>
      <c r="M725" s="2"/>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row>
    <row r="726" spans="1:197" s="40" customFormat="1" x14ac:dyDescent="0.25">
      <c r="A726" s="41"/>
      <c r="B726" s="4"/>
      <c r="C726" s="41"/>
      <c r="D726" s="42"/>
      <c r="E726" s="42"/>
      <c r="F726" s="42"/>
      <c r="G726" s="1"/>
      <c r="H726" s="1"/>
      <c r="I726" s="1"/>
      <c r="J726" s="1"/>
      <c r="K726" s="1"/>
      <c r="L726" s="1"/>
      <c r="M726" s="2"/>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row>
    <row r="727" spans="1:197" s="40" customFormat="1" x14ac:dyDescent="0.25">
      <c r="A727" s="41"/>
      <c r="B727" s="4"/>
      <c r="C727" s="41"/>
      <c r="D727" s="42"/>
      <c r="E727" s="42"/>
      <c r="F727" s="42"/>
      <c r="G727" s="1"/>
      <c r="H727" s="1"/>
      <c r="I727" s="1"/>
      <c r="J727" s="1"/>
      <c r="K727" s="1"/>
      <c r="L727" s="1"/>
      <c r="M727" s="2"/>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row>
    <row r="728" spans="1:197" s="40" customFormat="1" x14ac:dyDescent="0.25">
      <c r="A728" s="41"/>
      <c r="B728" s="4"/>
      <c r="C728" s="41"/>
      <c r="D728" s="42"/>
      <c r="E728" s="42"/>
      <c r="F728" s="42"/>
      <c r="G728" s="1"/>
      <c r="H728" s="1"/>
      <c r="I728" s="1"/>
      <c r="J728" s="1"/>
      <c r="K728" s="1"/>
      <c r="L728" s="1"/>
      <c r="M728" s="2"/>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row>
    <row r="729" spans="1:197" s="40" customFormat="1" x14ac:dyDescent="0.25">
      <c r="A729" s="41"/>
      <c r="B729" s="4"/>
      <c r="C729" s="41"/>
      <c r="D729" s="42"/>
      <c r="E729" s="42"/>
      <c r="F729" s="42"/>
      <c r="G729" s="1"/>
      <c r="H729" s="1"/>
      <c r="I729" s="1"/>
      <c r="J729" s="1"/>
      <c r="K729" s="1"/>
      <c r="L729" s="1"/>
      <c r="M729" s="2"/>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row>
    <row r="730" spans="1:197" s="40" customFormat="1" x14ac:dyDescent="0.25">
      <c r="A730" s="41"/>
      <c r="B730" s="4"/>
      <c r="C730" s="41"/>
      <c r="D730" s="42"/>
      <c r="E730" s="42"/>
      <c r="F730" s="42"/>
      <c r="G730" s="1"/>
      <c r="H730" s="1"/>
      <c r="I730" s="1"/>
      <c r="J730" s="1"/>
      <c r="K730" s="1"/>
      <c r="L730" s="1"/>
      <c r="M730" s="2"/>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row>
    <row r="731" spans="1:197" s="40" customFormat="1" x14ac:dyDescent="0.25">
      <c r="A731" s="41"/>
      <c r="B731" s="4"/>
      <c r="C731" s="41"/>
      <c r="D731" s="42"/>
      <c r="E731" s="42"/>
      <c r="F731" s="42"/>
      <c r="G731" s="1"/>
      <c r="H731" s="1"/>
      <c r="I731" s="1"/>
      <c r="J731" s="1"/>
      <c r="K731" s="1"/>
      <c r="L731" s="1"/>
      <c r="M731" s="2"/>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row>
    <row r="732" spans="1:197" s="40" customFormat="1" x14ac:dyDescent="0.25">
      <c r="A732" s="41"/>
      <c r="B732" s="4"/>
      <c r="C732" s="41"/>
      <c r="D732" s="42"/>
      <c r="E732" s="42"/>
      <c r="F732" s="42"/>
      <c r="G732" s="1"/>
      <c r="H732" s="1"/>
      <c r="I732" s="1"/>
      <c r="J732" s="1"/>
      <c r="K732" s="1"/>
      <c r="L732" s="1"/>
      <c r="M732" s="2"/>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row>
    <row r="733" spans="1:197" s="40" customFormat="1" x14ac:dyDescent="0.25">
      <c r="A733" s="41"/>
      <c r="B733" s="4"/>
      <c r="C733" s="41"/>
      <c r="D733" s="42"/>
      <c r="E733" s="42"/>
      <c r="F733" s="42"/>
      <c r="G733" s="1"/>
      <c r="H733" s="1"/>
      <c r="I733" s="1"/>
      <c r="J733" s="1"/>
      <c r="K733" s="1"/>
      <c r="L733" s="1"/>
      <c r="M733" s="2"/>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row>
    <row r="734" spans="1:197" s="40" customFormat="1" x14ac:dyDescent="0.25">
      <c r="A734" s="41"/>
      <c r="B734" s="4"/>
      <c r="C734" s="41"/>
      <c r="D734" s="42"/>
      <c r="E734" s="42"/>
      <c r="F734" s="42"/>
      <c r="G734" s="1"/>
      <c r="H734" s="1"/>
      <c r="I734" s="1"/>
      <c r="J734" s="1"/>
      <c r="K734" s="1"/>
      <c r="L734" s="1"/>
      <c r="M734" s="2"/>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row>
    <row r="735" spans="1:197" s="40" customFormat="1" x14ac:dyDescent="0.25">
      <c r="A735" s="41"/>
      <c r="B735" s="4"/>
      <c r="C735" s="41"/>
      <c r="D735" s="42"/>
      <c r="E735" s="42"/>
      <c r="F735" s="42"/>
      <c r="G735" s="1"/>
      <c r="H735" s="1"/>
      <c r="I735" s="1"/>
      <c r="J735" s="1"/>
      <c r="K735" s="1"/>
      <c r="L735" s="1"/>
      <c r="M735" s="2"/>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row>
    <row r="736" spans="1:197" s="40" customFormat="1" x14ac:dyDescent="0.25">
      <c r="A736" s="41"/>
      <c r="B736" s="4"/>
      <c r="C736" s="41"/>
      <c r="D736" s="42"/>
      <c r="E736" s="42"/>
      <c r="F736" s="42"/>
      <c r="G736" s="1"/>
      <c r="H736" s="1"/>
      <c r="I736" s="1"/>
      <c r="J736" s="1"/>
      <c r="K736" s="1"/>
      <c r="L736" s="1"/>
      <c r="M736" s="2"/>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row>
    <row r="737" spans="1:197" s="40" customFormat="1" x14ac:dyDescent="0.25">
      <c r="A737" s="41"/>
      <c r="B737" s="4"/>
      <c r="C737" s="41"/>
      <c r="D737" s="42"/>
      <c r="E737" s="42"/>
      <c r="F737" s="42"/>
      <c r="G737" s="1"/>
      <c r="H737" s="1"/>
      <c r="I737" s="1"/>
      <c r="J737" s="1"/>
      <c r="K737" s="1"/>
      <c r="L737" s="1"/>
      <c r="M737" s="2"/>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row>
    <row r="738" spans="1:197" s="40" customFormat="1" x14ac:dyDescent="0.25">
      <c r="A738" s="41"/>
      <c r="B738" s="4"/>
      <c r="C738" s="41"/>
      <c r="D738" s="42"/>
      <c r="E738" s="42"/>
      <c r="F738" s="42"/>
      <c r="G738" s="1"/>
      <c r="H738" s="1"/>
      <c r="I738" s="1"/>
      <c r="J738" s="1"/>
      <c r="K738" s="1"/>
      <c r="L738" s="1"/>
      <c r="M738" s="2"/>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row>
    <row r="739" spans="1:197" s="40" customFormat="1" x14ac:dyDescent="0.25">
      <c r="A739" s="41"/>
      <c r="B739" s="4"/>
      <c r="C739" s="41"/>
      <c r="D739" s="42"/>
      <c r="E739" s="42"/>
      <c r="F739" s="42"/>
      <c r="G739" s="1"/>
      <c r="H739" s="1"/>
      <c r="I739" s="1"/>
      <c r="J739" s="1"/>
      <c r="K739" s="1"/>
      <c r="L739" s="1"/>
      <c r="M739" s="2"/>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row>
    <row r="740" spans="1:197" s="40" customFormat="1" x14ac:dyDescent="0.25">
      <c r="A740" s="41"/>
      <c r="B740" s="4"/>
      <c r="C740" s="41"/>
      <c r="D740" s="42"/>
      <c r="E740" s="42"/>
      <c r="F740" s="42"/>
      <c r="G740" s="1"/>
      <c r="H740" s="1"/>
      <c r="I740" s="1"/>
      <c r="J740" s="1"/>
      <c r="K740" s="1"/>
      <c r="L740" s="1"/>
      <c r="M740" s="2"/>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row>
    <row r="741" spans="1:197" s="40" customFormat="1" x14ac:dyDescent="0.25">
      <c r="A741" s="41"/>
      <c r="B741" s="4"/>
      <c r="C741" s="41"/>
      <c r="D741" s="42"/>
      <c r="E741" s="42"/>
      <c r="F741" s="42"/>
      <c r="G741" s="1"/>
      <c r="H741" s="1"/>
      <c r="I741" s="1"/>
      <c r="J741" s="1"/>
      <c r="K741" s="1"/>
      <c r="L741" s="1"/>
      <c r="M741" s="2"/>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row>
    <row r="742" spans="1:197" s="40" customFormat="1" x14ac:dyDescent="0.25">
      <c r="A742" s="41"/>
      <c r="B742" s="4"/>
      <c r="C742" s="41"/>
      <c r="D742" s="42"/>
      <c r="E742" s="42"/>
      <c r="F742" s="42"/>
      <c r="G742" s="1"/>
      <c r="H742" s="1"/>
      <c r="I742" s="1"/>
      <c r="J742" s="1"/>
      <c r="K742" s="1"/>
      <c r="L742" s="1"/>
      <c r="M742" s="2"/>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row>
    <row r="743" spans="1:197" s="40" customFormat="1" x14ac:dyDescent="0.25">
      <c r="A743" s="41"/>
      <c r="B743" s="4"/>
      <c r="C743" s="41"/>
      <c r="D743" s="42"/>
      <c r="E743" s="42"/>
      <c r="F743" s="42"/>
      <c r="G743" s="1"/>
      <c r="H743" s="1"/>
      <c r="I743" s="1"/>
      <c r="J743" s="1"/>
      <c r="K743" s="1"/>
      <c r="L743" s="1"/>
      <c r="M743" s="2"/>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row>
    <row r="744" spans="1:197" s="40" customFormat="1" x14ac:dyDescent="0.25">
      <c r="A744" s="41"/>
      <c r="B744" s="4"/>
      <c r="C744" s="41"/>
      <c r="D744" s="42"/>
      <c r="E744" s="42"/>
      <c r="F744" s="42"/>
      <c r="G744" s="1"/>
      <c r="H744" s="1"/>
      <c r="I744" s="1"/>
      <c r="J744" s="1"/>
      <c r="K744" s="1"/>
      <c r="L744" s="1"/>
      <c r="M744" s="2"/>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row>
    <row r="745" spans="1:197" s="40" customFormat="1" x14ac:dyDescent="0.25">
      <c r="A745" s="41"/>
      <c r="B745" s="4"/>
      <c r="C745" s="41"/>
      <c r="D745" s="42"/>
      <c r="E745" s="42"/>
      <c r="F745" s="42"/>
      <c r="G745" s="1"/>
      <c r="H745" s="1"/>
      <c r="I745" s="1"/>
      <c r="J745" s="1"/>
      <c r="K745" s="1"/>
      <c r="L745" s="1"/>
      <c r="M745" s="2"/>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row>
    <row r="746" spans="1:197" s="40" customFormat="1" x14ac:dyDescent="0.25">
      <c r="A746" s="41"/>
      <c r="B746" s="4"/>
      <c r="C746" s="41"/>
      <c r="D746" s="42"/>
      <c r="E746" s="42"/>
      <c r="F746" s="42"/>
      <c r="G746" s="1"/>
      <c r="H746" s="1"/>
      <c r="I746" s="1"/>
      <c r="J746" s="1"/>
      <c r="K746" s="1"/>
      <c r="L746" s="1"/>
      <c r="M746" s="2"/>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row>
    <row r="747" spans="1:197" s="40" customFormat="1" x14ac:dyDescent="0.25">
      <c r="A747" s="41"/>
      <c r="B747" s="4"/>
      <c r="C747" s="41"/>
      <c r="D747" s="42"/>
      <c r="E747" s="42"/>
      <c r="F747" s="42"/>
      <c r="G747" s="1"/>
      <c r="H747" s="1"/>
      <c r="I747" s="1"/>
      <c r="J747" s="1"/>
      <c r="K747" s="1"/>
      <c r="L747" s="1"/>
      <c r="M747" s="2"/>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row>
    <row r="748" spans="1:197" s="40" customFormat="1" x14ac:dyDescent="0.25">
      <c r="A748" s="41"/>
      <c r="B748" s="4"/>
      <c r="C748" s="41"/>
      <c r="D748" s="42"/>
      <c r="E748" s="42"/>
      <c r="F748" s="42"/>
      <c r="G748" s="1"/>
      <c r="H748" s="1"/>
      <c r="I748" s="1"/>
      <c r="J748" s="1"/>
      <c r="K748" s="1"/>
      <c r="L748" s="1"/>
      <c r="M748" s="2"/>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row>
    <row r="749" spans="1:197" s="40" customFormat="1" x14ac:dyDescent="0.25">
      <c r="A749" s="41"/>
      <c r="B749" s="4"/>
      <c r="C749" s="41"/>
      <c r="D749" s="42"/>
      <c r="E749" s="42"/>
      <c r="F749" s="42"/>
      <c r="G749" s="1"/>
      <c r="H749" s="1"/>
      <c r="I749" s="1"/>
      <c r="J749" s="1"/>
      <c r="K749" s="1"/>
      <c r="L749" s="1"/>
      <c r="M749" s="2"/>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row>
    <row r="750" spans="1:197" s="40" customFormat="1" x14ac:dyDescent="0.25">
      <c r="A750" s="41"/>
      <c r="B750" s="4"/>
      <c r="C750" s="41"/>
      <c r="D750" s="42"/>
      <c r="E750" s="42"/>
      <c r="F750" s="42"/>
      <c r="G750" s="1"/>
      <c r="H750" s="1"/>
      <c r="I750" s="1"/>
      <c r="J750" s="1"/>
      <c r="K750" s="1"/>
      <c r="L750" s="1"/>
      <c r="M750" s="2"/>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row>
    <row r="751" spans="1:197" s="40" customFormat="1" x14ac:dyDescent="0.25">
      <c r="A751" s="41"/>
      <c r="B751" s="4"/>
      <c r="C751" s="41"/>
      <c r="D751" s="42"/>
      <c r="E751" s="42"/>
      <c r="F751" s="42"/>
      <c r="G751" s="1"/>
      <c r="H751" s="1"/>
      <c r="I751" s="1"/>
      <c r="J751" s="1"/>
      <c r="K751" s="1"/>
      <c r="L751" s="1"/>
      <c r="M751" s="2"/>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row>
    <row r="752" spans="1:197" s="40" customFormat="1" x14ac:dyDescent="0.25">
      <c r="A752" s="41"/>
      <c r="B752" s="4"/>
      <c r="C752" s="41"/>
      <c r="D752" s="42"/>
      <c r="E752" s="42"/>
      <c r="F752" s="42"/>
      <c r="G752" s="1"/>
      <c r="H752" s="1"/>
      <c r="I752" s="1"/>
      <c r="J752" s="1"/>
      <c r="K752" s="1"/>
      <c r="L752" s="1"/>
      <c r="M752" s="2"/>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row>
    <row r="753" spans="1:197" s="40" customFormat="1" x14ac:dyDescent="0.25">
      <c r="A753" s="41"/>
      <c r="B753" s="4"/>
      <c r="C753" s="41"/>
      <c r="D753" s="42"/>
      <c r="E753" s="42"/>
      <c r="F753" s="42"/>
      <c r="G753" s="1"/>
      <c r="H753" s="1"/>
      <c r="I753" s="1"/>
      <c r="J753" s="1"/>
      <c r="K753" s="1"/>
      <c r="L753" s="1"/>
      <c r="M753" s="2"/>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row>
    <row r="754" spans="1:197" s="40" customFormat="1" x14ac:dyDescent="0.25">
      <c r="A754" s="41"/>
      <c r="B754" s="4"/>
      <c r="C754" s="41"/>
      <c r="D754" s="42"/>
      <c r="E754" s="42"/>
      <c r="F754" s="42"/>
      <c r="G754" s="1"/>
      <c r="H754" s="1"/>
      <c r="I754" s="1"/>
      <c r="J754" s="1"/>
      <c r="K754" s="1"/>
      <c r="L754" s="1"/>
      <c r="M754" s="2"/>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row>
    <row r="755" spans="1:197" s="40" customFormat="1" x14ac:dyDescent="0.25">
      <c r="A755" s="41"/>
      <c r="B755" s="4"/>
      <c r="C755" s="41"/>
      <c r="D755" s="42"/>
      <c r="E755" s="42"/>
      <c r="F755" s="42"/>
      <c r="G755" s="1"/>
      <c r="H755" s="1"/>
      <c r="I755" s="1"/>
      <c r="J755" s="1"/>
      <c r="K755" s="1"/>
      <c r="L755" s="1"/>
      <c r="M755" s="2"/>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row>
    <row r="756" spans="1:197" s="40" customFormat="1" x14ac:dyDescent="0.25">
      <c r="A756" s="41"/>
      <c r="B756" s="4"/>
      <c r="C756" s="41"/>
      <c r="D756" s="42"/>
      <c r="E756" s="42"/>
      <c r="F756" s="42"/>
      <c r="G756" s="1"/>
      <c r="H756" s="1"/>
      <c r="I756" s="1"/>
      <c r="J756" s="1"/>
      <c r="K756" s="1"/>
      <c r="L756" s="1"/>
      <c r="M756" s="2"/>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row>
    <row r="757" spans="1:197" s="40" customFormat="1" x14ac:dyDescent="0.25">
      <c r="A757" s="41"/>
      <c r="B757" s="4"/>
      <c r="C757" s="41"/>
      <c r="D757" s="42"/>
      <c r="E757" s="42"/>
      <c r="F757" s="42"/>
      <c r="G757" s="1"/>
      <c r="H757" s="1"/>
      <c r="I757" s="1"/>
      <c r="J757" s="1"/>
      <c r="K757" s="1"/>
      <c r="L757" s="1"/>
      <c r="M757" s="2"/>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row>
    <row r="758" spans="1:197" s="40" customFormat="1" x14ac:dyDescent="0.25">
      <c r="A758" s="41"/>
      <c r="B758" s="4"/>
      <c r="C758" s="41"/>
      <c r="D758" s="42"/>
      <c r="E758" s="42"/>
      <c r="F758" s="42"/>
      <c r="G758" s="1"/>
      <c r="H758" s="1"/>
      <c r="I758" s="1"/>
      <c r="J758" s="1"/>
      <c r="K758" s="1"/>
      <c r="L758" s="1"/>
      <c r="M758" s="2"/>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row>
    <row r="759" spans="1:197" s="40" customFormat="1" x14ac:dyDescent="0.25">
      <c r="A759" s="41"/>
      <c r="B759" s="4"/>
      <c r="C759" s="41"/>
      <c r="D759" s="42"/>
      <c r="E759" s="42"/>
      <c r="F759" s="42"/>
      <c r="G759" s="1"/>
      <c r="H759" s="1"/>
      <c r="I759" s="1"/>
      <c r="J759" s="1"/>
      <c r="K759" s="1"/>
      <c r="L759" s="1"/>
      <c r="M759" s="2"/>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row>
    <row r="760" spans="1:197" s="40" customFormat="1" x14ac:dyDescent="0.25">
      <c r="A760" s="41"/>
      <c r="B760" s="4"/>
      <c r="C760" s="41"/>
      <c r="D760" s="42"/>
      <c r="E760" s="42"/>
      <c r="F760" s="42"/>
      <c r="G760" s="1"/>
      <c r="H760" s="1"/>
      <c r="I760" s="1"/>
      <c r="J760" s="1"/>
      <c r="K760" s="1"/>
      <c r="L760" s="1"/>
      <c r="M760" s="2"/>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row>
    <row r="761" spans="1:197" s="40" customFormat="1" x14ac:dyDescent="0.25">
      <c r="A761" s="41"/>
      <c r="B761" s="4"/>
      <c r="C761" s="41"/>
      <c r="D761" s="42"/>
      <c r="E761" s="42"/>
      <c r="F761" s="42"/>
      <c r="G761" s="1"/>
      <c r="H761" s="1"/>
      <c r="I761" s="1"/>
      <c r="J761" s="1"/>
      <c r="K761" s="1"/>
      <c r="L761" s="1"/>
      <c r="M761" s="2"/>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row>
    <row r="762" spans="1:197" s="40" customFormat="1" x14ac:dyDescent="0.25">
      <c r="A762" s="41"/>
      <c r="B762" s="4"/>
      <c r="C762" s="41"/>
      <c r="D762" s="42"/>
      <c r="E762" s="42"/>
      <c r="F762" s="42"/>
      <c r="G762" s="1"/>
      <c r="H762" s="1"/>
      <c r="I762" s="1"/>
      <c r="J762" s="1"/>
      <c r="K762" s="1"/>
      <c r="L762" s="1"/>
      <c r="M762" s="2"/>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row>
    <row r="763" spans="1:197" s="40" customFormat="1" x14ac:dyDescent="0.25">
      <c r="A763" s="41"/>
      <c r="B763" s="4"/>
      <c r="C763" s="41"/>
      <c r="D763" s="42"/>
      <c r="E763" s="42"/>
      <c r="F763" s="42"/>
      <c r="G763" s="1"/>
      <c r="H763" s="1"/>
      <c r="I763" s="1"/>
      <c r="J763" s="1"/>
      <c r="K763" s="1"/>
      <c r="L763" s="1"/>
      <c r="M763" s="2"/>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row>
    <row r="764" spans="1:197" s="40" customFormat="1" x14ac:dyDescent="0.25">
      <c r="A764" s="41"/>
      <c r="B764" s="4"/>
      <c r="C764" s="41"/>
      <c r="D764" s="42"/>
      <c r="E764" s="42"/>
      <c r="F764" s="42"/>
      <c r="G764" s="1"/>
      <c r="H764" s="1"/>
      <c r="I764" s="1"/>
      <c r="J764" s="1"/>
      <c r="K764" s="1"/>
      <c r="L764" s="1"/>
      <c r="M764" s="2"/>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row>
    <row r="765" spans="1:197" s="40" customFormat="1" x14ac:dyDescent="0.25">
      <c r="A765" s="41"/>
      <c r="B765" s="4"/>
      <c r="C765" s="41"/>
      <c r="D765" s="42"/>
      <c r="E765" s="42"/>
      <c r="F765" s="42"/>
      <c r="G765" s="1"/>
      <c r="H765" s="1"/>
      <c r="I765" s="1"/>
      <c r="J765" s="1"/>
      <c r="K765" s="1"/>
      <c r="L765" s="1"/>
      <c r="M765" s="2"/>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row>
    <row r="766" spans="1:197" s="40" customFormat="1" x14ac:dyDescent="0.25">
      <c r="A766" s="41"/>
      <c r="B766" s="4"/>
      <c r="C766" s="41"/>
      <c r="D766" s="42"/>
      <c r="E766" s="42"/>
      <c r="F766" s="42"/>
      <c r="G766" s="1"/>
      <c r="H766" s="1"/>
      <c r="I766" s="1"/>
      <c r="J766" s="1"/>
      <c r="K766" s="1"/>
      <c r="L766" s="1"/>
      <c r="M766" s="2"/>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row>
    <row r="767" spans="1:197" s="40" customFormat="1" x14ac:dyDescent="0.25">
      <c r="A767" s="41"/>
      <c r="B767" s="4"/>
      <c r="C767" s="41"/>
      <c r="D767" s="42"/>
      <c r="E767" s="42"/>
      <c r="F767" s="42"/>
      <c r="G767" s="1"/>
      <c r="H767" s="1"/>
      <c r="I767" s="1"/>
      <c r="J767" s="1"/>
      <c r="K767" s="1"/>
      <c r="L767" s="1"/>
      <c r="M767" s="2"/>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row>
    <row r="768" spans="1:197" s="40" customFormat="1" x14ac:dyDescent="0.25">
      <c r="A768" s="41"/>
      <c r="B768" s="4"/>
      <c r="C768" s="41"/>
      <c r="D768" s="42"/>
      <c r="E768" s="42"/>
      <c r="F768" s="42"/>
      <c r="G768" s="1"/>
      <c r="H768" s="1"/>
      <c r="I768" s="1"/>
      <c r="J768" s="1"/>
      <c r="K768" s="1"/>
      <c r="L768" s="1"/>
      <c r="M768" s="2"/>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row>
    <row r="769" spans="1:197" s="40" customFormat="1" x14ac:dyDescent="0.25">
      <c r="A769" s="41"/>
      <c r="B769" s="4"/>
      <c r="C769" s="41"/>
      <c r="D769" s="42"/>
      <c r="E769" s="42"/>
      <c r="F769" s="42"/>
      <c r="G769" s="1"/>
      <c r="H769" s="1"/>
      <c r="I769" s="1"/>
      <c r="J769" s="1"/>
      <c r="K769" s="1"/>
      <c r="L769" s="1"/>
      <c r="M769" s="2"/>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row>
    <row r="770" spans="1:197" s="40" customFormat="1" x14ac:dyDescent="0.25">
      <c r="A770" s="41"/>
      <c r="B770" s="4"/>
      <c r="C770" s="41"/>
      <c r="D770" s="42"/>
      <c r="E770" s="42"/>
      <c r="F770" s="42"/>
      <c r="G770" s="1"/>
      <c r="H770" s="1"/>
      <c r="I770" s="1"/>
      <c r="J770" s="1"/>
      <c r="K770" s="1"/>
      <c r="L770" s="1"/>
      <c r="M770" s="2"/>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row>
    <row r="771" spans="1:197" s="40" customFormat="1" x14ac:dyDescent="0.25">
      <c r="A771" s="41"/>
      <c r="B771" s="4"/>
      <c r="C771" s="41"/>
      <c r="D771" s="42"/>
      <c r="E771" s="42"/>
      <c r="F771" s="42"/>
      <c r="G771" s="1"/>
      <c r="H771" s="1"/>
      <c r="I771" s="1"/>
      <c r="J771" s="1"/>
      <c r="K771" s="1"/>
      <c r="L771" s="1"/>
      <c r="M771" s="2"/>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row>
    <row r="772" spans="1:197" s="40" customFormat="1" x14ac:dyDescent="0.25">
      <c r="A772" s="41"/>
      <c r="B772" s="4"/>
      <c r="C772" s="41"/>
      <c r="D772" s="42"/>
      <c r="E772" s="42"/>
      <c r="F772" s="42"/>
      <c r="G772" s="1"/>
      <c r="H772" s="1"/>
      <c r="I772" s="1"/>
      <c r="J772" s="1"/>
      <c r="K772" s="1"/>
      <c r="L772" s="1"/>
      <c r="M772" s="2"/>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row>
    <row r="773" spans="1:197" s="40" customFormat="1" x14ac:dyDescent="0.25">
      <c r="A773" s="41"/>
      <c r="B773" s="4"/>
      <c r="C773" s="41"/>
      <c r="D773" s="42"/>
      <c r="E773" s="42"/>
      <c r="F773" s="42"/>
      <c r="G773" s="1"/>
      <c r="H773" s="1"/>
      <c r="I773" s="1"/>
      <c r="J773" s="1"/>
      <c r="K773" s="1"/>
      <c r="L773" s="1"/>
      <c r="M773" s="2"/>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row>
    <row r="774" spans="1:197" s="40" customFormat="1" x14ac:dyDescent="0.25">
      <c r="A774" s="41"/>
      <c r="B774" s="4"/>
      <c r="C774" s="41"/>
      <c r="D774" s="42"/>
      <c r="E774" s="42"/>
      <c r="F774" s="42"/>
      <c r="G774" s="1"/>
      <c r="H774" s="1"/>
      <c r="I774" s="1"/>
      <c r="J774" s="1"/>
      <c r="K774" s="1"/>
      <c r="L774" s="1"/>
      <c r="M774" s="2"/>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row>
    <row r="775" spans="1:197" s="40" customFormat="1" x14ac:dyDescent="0.25">
      <c r="A775" s="41"/>
      <c r="B775" s="4"/>
      <c r="C775" s="41"/>
      <c r="D775" s="42"/>
      <c r="E775" s="42"/>
      <c r="F775" s="42"/>
      <c r="G775" s="1"/>
      <c r="H775" s="1"/>
      <c r="I775" s="1"/>
      <c r="J775" s="1"/>
      <c r="K775" s="1"/>
      <c r="L775" s="1"/>
      <c r="M775" s="2"/>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row>
    <row r="776" spans="1:197" s="40" customFormat="1" x14ac:dyDescent="0.25">
      <c r="A776" s="41"/>
      <c r="B776" s="4"/>
      <c r="C776" s="41"/>
      <c r="D776" s="42"/>
      <c r="E776" s="42"/>
      <c r="F776" s="42"/>
      <c r="G776" s="1"/>
      <c r="H776" s="1"/>
      <c r="I776" s="1"/>
      <c r="J776" s="1"/>
      <c r="K776" s="1"/>
      <c r="L776" s="1"/>
      <c r="M776" s="2"/>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row>
    <row r="777" spans="1:197" s="40" customFormat="1" x14ac:dyDescent="0.25">
      <c r="A777" s="41"/>
      <c r="B777" s="4"/>
      <c r="C777" s="41"/>
      <c r="D777" s="42"/>
      <c r="E777" s="42"/>
      <c r="F777" s="42"/>
      <c r="G777" s="1"/>
      <c r="H777" s="1"/>
      <c r="I777" s="1"/>
      <c r="J777" s="1"/>
      <c r="K777" s="1"/>
      <c r="L777" s="1"/>
      <c r="M777" s="2"/>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row>
    <row r="778" spans="1:197" s="40" customFormat="1" x14ac:dyDescent="0.25">
      <c r="A778" s="41"/>
      <c r="B778" s="4"/>
      <c r="C778" s="41"/>
      <c r="D778" s="42"/>
      <c r="E778" s="42"/>
      <c r="F778" s="42"/>
      <c r="G778" s="1"/>
      <c r="H778" s="1"/>
      <c r="I778" s="1"/>
      <c r="J778" s="1"/>
      <c r="K778" s="1"/>
      <c r="L778" s="1"/>
      <c r="M778" s="2"/>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row>
    <row r="779" spans="1:197" s="40" customFormat="1" x14ac:dyDescent="0.25">
      <c r="A779" s="41"/>
      <c r="B779" s="4"/>
      <c r="C779" s="41"/>
      <c r="D779" s="42"/>
      <c r="E779" s="42"/>
      <c r="F779" s="42"/>
      <c r="G779" s="1"/>
      <c r="H779" s="1"/>
      <c r="I779" s="1"/>
      <c r="J779" s="1"/>
      <c r="K779" s="1"/>
      <c r="L779" s="1"/>
      <c r="M779" s="2"/>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row>
    <row r="780" spans="1:197" s="40" customFormat="1" x14ac:dyDescent="0.25">
      <c r="A780" s="41"/>
      <c r="B780" s="4"/>
      <c r="C780" s="41"/>
      <c r="D780" s="42"/>
      <c r="E780" s="42"/>
      <c r="F780" s="42"/>
      <c r="G780" s="1"/>
      <c r="H780" s="1"/>
      <c r="I780" s="1"/>
      <c r="J780" s="1"/>
      <c r="K780" s="1"/>
      <c r="L780" s="1"/>
      <c r="M780" s="2"/>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row>
    <row r="781" spans="1:197" s="40" customFormat="1" x14ac:dyDescent="0.25">
      <c r="A781" s="41"/>
      <c r="B781" s="4"/>
      <c r="C781" s="41"/>
      <c r="D781" s="42"/>
      <c r="E781" s="42"/>
      <c r="F781" s="42"/>
      <c r="G781" s="1"/>
      <c r="H781" s="1"/>
      <c r="I781" s="1"/>
      <c r="J781" s="1"/>
      <c r="K781" s="1"/>
      <c r="L781" s="1"/>
      <c r="M781" s="2"/>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row>
    <row r="782" spans="1:197" s="40" customFormat="1" x14ac:dyDescent="0.25">
      <c r="A782" s="41"/>
      <c r="B782" s="4"/>
      <c r="C782" s="41"/>
      <c r="D782" s="42"/>
      <c r="E782" s="42"/>
      <c r="F782" s="42"/>
      <c r="G782" s="1"/>
      <c r="H782" s="1"/>
      <c r="I782" s="1"/>
      <c r="J782" s="1"/>
      <c r="K782" s="1"/>
      <c r="L782" s="1"/>
      <c r="M782" s="2"/>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row>
    <row r="783" spans="1:197" s="40" customFormat="1" x14ac:dyDescent="0.25">
      <c r="A783" s="41"/>
      <c r="B783" s="4"/>
      <c r="C783" s="41"/>
      <c r="D783" s="42"/>
      <c r="E783" s="42"/>
      <c r="F783" s="42"/>
      <c r="G783" s="1"/>
      <c r="H783" s="1"/>
      <c r="I783" s="1"/>
      <c r="J783" s="1"/>
      <c r="K783" s="1"/>
      <c r="L783" s="1"/>
      <c r="M783" s="2"/>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row>
    <row r="784" spans="1:197" s="40" customFormat="1" x14ac:dyDescent="0.25">
      <c r="A784" s="41"/>
      <c r="B784" s="4"/>
      <c r="C784" s="41"/>
      <c r="D784" s="42"/>
      <c r="E784" s="42"/>
      <c r="F784" s="42"/>
      <c r="G784" s="1"/>
      <c r="H784" s="1"/>
      <c r="I784" s="1"/>
      <c r="J784" s="1"/>
      <c r="K784" s="1"/>
      <c r="L784" s="1"/>
      <c r="M784" s="2"/>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row>
    <row r="785" spans="1:197" s="40" customFormat="1" x14ac:dyDescent="0.25">
      <c r="A785" s="41"/>
      <c r="B785" s="4"/>
      <c r="C785" s="41"/>
      <c r="D785" s="42"/>
      <c r="E785" s="42"/>
      <c r="F785" s="42"/>
      <c r="G785" s="1"/>
      <c r="H785" s="1"/>
      <c r="I785" s="1"/>
      <c r="J785" s="1"/>
      <c r="K785" s="1"/>
      <c r="L785" s="1"/>
      <c r="M785" s="2"/>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row>
    <row r="786" spans="1:197" s="40" customFormat="1" x14ac:dyDescent="0.25">
      <c r="A786" s="41"/>
      <c r="B786" s="4"/>
      <c r="C786" s="41"/>
      <c r="D786" s="42"/>
      <c r="E786" s="42"/>
      <c r="F786" s="42"/>
      <c r="G786" s="1"/>
      <c r="H786" s="1"/>
      <c r="I786" s="1"/>
      <c r="J786" s="1"/>
      <c r="K786" s="1"/>
      <c r="L786" s="1"/>
      <c r="M786" s="2"/>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row>
    <row r="787" spans="1:197" s="40" customFormat="1" x14ac:dyDescent="0.25">
      <c r="A787" s="41"/>
      <c r="B787" s="4"/>
      <c r="C787" s="41"/>
      <c r="D787" s="42"/>
      <c r="E787" s="42"/>
      <c r="F787" s="42"/>
      <c r="G787" s="1"/>
      <c r="H787" s="1"/>
      <c r="I787" s="1"/>
      <c r="J787" s="1"/>
      <c r="K787" s="1"/>
      <c r="L787" s="1"/>
      <c r="M787" s="2"/>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row>
    <row r="788" spans="1:197" s="40" customFormat="1" x14ac:dyDescent="0.25">
      <c r="A788" s="41"/>
      <c r="B788" s="4"/>
      <c r="C788" s="41"/>
      <c r="D788" s="42"/>
      <c r="E788" s="42"/>
      <c r="F788" s="42"/>
      <c r="G788" s="1"/>
      <c r="H788" s="1"/>
      <c r="I788" s="1"/>
      <c r="J788" s="1"/>
      <c r="K788" s="1"/>
      <c r="L788" s="1"/>
      <c r="M788" s="2"/>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row>
    <row r="789" spans="1:197" s="40" customFormat="1" x14ac:dyDescent="0.25">
      <c r="A789" s="41"/>
      <c r="B789" s="4"/>
      <c r="C789" s="41"/>
      <c r="D789" s="42"/>
      <c r="E789" s="42"/>
      <c r="F789" s="42"/>
      <c r="G789" s="1"/>
      <c r="H789" s="1"/>
      <c r="I789" s="1"/>
      <c r="J789" s="1"/>
      <c r="K789" s="1"/>
      <c r="L789" s="1"/>
      <c r="M789" s="2"/>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row>
    <row r="790" spans="1:197" s="40" customFormat="1" x14ac:dyDescent="0.25">
      <c r="A790" s="41"/>
      <c r="B790" s="4"/>
      <c r="C790" s="41"/>
      <c r="D790" s="42"/>
      <c r="E790" s="42"/>
      <c r="F790" s="42"/>
      <c r="G790" s="1"/>
      <c r="H790" s="1"/>
      <c r="I790" s="1"/>
      <c r="J790" s="1"/>
      <c r="K790" s="1"/>
      <c r="L790" s="1"/>
      <c r="M790" s="2"/>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row>
    <row r="791" spans="1:197" s="40" customFormat="1" x14ac:dyDescent="0.25">
      <c r="A791" s="41"/>
      <c r="B791" s="4"/>
      <c r="C791" s="41"/>
      <c r="D791" s="42"/>
      <c r="E791" s="42"/>
      <c r="F791" s="42"/>
      <c r="G791" s="1"/>
      <c r="H791" s="1"/>
      <c r="I791" s="1"/>
      <c r="J791" s="1"/>
      <c r="K791" s="1"/>
      <c r="L791" s="1"/>
      <c r="M791" s="2"/>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row>
    <row r="792" spans="1:197" s="40" customFormat="1" x14ac:dyDescent="0.25">
      <c r="A792" s="41"/>
      <c r="B792" s="4"/>
      <c r="C792" s="41"/>
      <c r="D792" s="42"/>
      <c r="E792" s="42"/>
      <c r="F792" s="42"/>
      <c r="G792" s="1"/>
      <c r="H792" s="1"/>
      <c r="I792" s="1"/>
      <c r="J792" s="1"/>
      <c r="K792" s="1"/>
      <c r="L792" s="1"/>
      <c r="M792" s="2"/>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row>
    <row r="793" spans="1:197" s="40" customFormat="1" x14ac:dyDescent="0.25">
      <c r="A793" s="41"/>
      <c r="B793" s="4"/>
      <c r="C793" s="41"/>
      <c r="D793" s="42"/>
      <c r="E793" s="42"/>
      <c r="F793" s="42"/>
      <c r="G793" s="1"/>
      <c r="H793" s="1"/>
      <c r="I793" s="1"/>
      <c r="J793" s="1"/>
      <c r="K793" s="1"/>
      <c r="L793" s="1"/>
      <c r="M793" s="2"/>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row>
    <row r="794" spans="1:197" s="40" customFormat="1" x14ac:dyDescent="0.25">
      <c r="A794" s="41"/>
      <c r="B794" s="4"/>
      <c r="C794" s="41"/>
      <c r="D794" s="42"/>
      <c r="E794" s="42"/>
      <c r="F794" s="42"/>
      <c r="G794" s="1"/>
      <c r="H794" s="1"/>
      <c r="I794" s="1"/>
      <c r="J794" s="1"/>
      <c r="K794" s="1"/>
      <c r="L794" s="1"/>
      <c r="M794" s="2"/>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row>
    <row r="795" spans="1:197" s="40" customFormat="1" x14ac:dyDescent="0.25">
      <c r="A795" s="41"/>
      <c r="B795" s="4"/>
      <c r="C795" s="41"/>
      <c r="D795" s="42"/>
      <c r="E795" s="42"/>
      <c r="F795" s="42"/>
      <c r="G795" s="1"/>
      <c r="H795" s="1"/>
      <c r="I795" s="1"/>
      <c r="J795" s="1"/>
      <c r="K795" s="1"/>
      <c r="L795" s="1"/>
      <c r="M795" s="2"/>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row>
    <row r="796" spans="1:197" s="40" customFormat="1" x14ac:dyDescent="0.25">
      <c r="A796" s="41"/>
      <c r="B796" s="4"/>
      <c r="C796" s="41"/>
      <c r="D796" s="42"/>
      <c r="E796" s="42"/>
      <c r="F796" s="42"/>
      <c r="G796" s="1"/>
      <c r="H796" s="1"/>
      <c r="I796" s="1"/>
      <c r="J796" s="1"/>
      <c r="K796" s="1"/>
      <c r="L796" s="1"/>
      <c r="M796" s="2"/>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row>
    <row r="797" spans="1:197" s="40" customFormat="1" x14ac:dyDescent="0.25">
      <c r="A797" s="41"/>
      <c r="B797" s="4"/>
      <c r="C797" s="41"/>
      <c r="D797" s="42"/>
      <c r="E797" s="42"/>
      <c r="F797" s="42"/>
      <c r="G797" s="1"/>
      <c r="H797" s="1"/>
      <c r="I797" s="1"/>
      <c r="J797" s="1"/>
      <c r="K797" s="1"/>
      <c r="L797" s="1"/>
      <c r="M797" s="2"/>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row>
    <row r="798" spans="1:197" s="40" customFormat="1" x14ac:dyDescent="0.25">
      <c r="A798" s="41"/>
      <c r="B798" s="4"/>
      <c r="C798" s="41"/>
      <c r="D798" s="42"/>
      <c r="E798" s="42"/>
      <c r="F798" s="42"/>
      <c r="G798" s="1"/>
      <c r="H798" s="1"/>
      <c r="I798" s="1"/>
      <c r="J798" s="1"/>
      <c r="K798" s="1"/>
      <c r="L798" s="1"/>
      <c r="M798" s="2"/>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row>
    <row r="799" spans="1:197" s="40" customFormat="1" x14ac:dyDescent="0.25">
      <c r="A799" s="41"/>
      <c r="B799" s="4"/>
      <c r="C799" s="41"/>
      <c r="D799" s="42"/>
      <c r="E799" s="42"/>
      <c r="F799" s="42"/>
      <c r="G799" s="1"/>
      <c r="H799" s="1"/>
      <c r="I799" s="1"/>
      <c r="J799" s="1"/>
      <c r="K799" s="1"/>
      <c r="L799" s="1"/>
      <c r="M799" s="2"/>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row>
    <row r="800" spans="1:197" s="40" customFormat="1" x14ac:dyDescent="0.25">
      <c r="A800" s="41"/>
      <c r="B800" s="4"/>
      <c r="C800" s="41"/>
      <c r="D800" s="42"/>
      <c r="E800" s="42"/>
      <c r="F800" s="42"/>
      <c r="G800" s="1"/>
      <c r="H800" s="1"/>
      <c r="I800" s="1"/>
      <c r="J800" s="1"/>
      <c r="K800" s="1"/>
      <c r="L800" s="1"/>
      <c r="M800" s="2"/>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row>
    <row r="801" spans="1:197" s="40" customFormat="1" x14ac:dyDescent="0.25">
      <c r="A801" s="41"/>
      <c r="B801" s="4"/>
      <c r="C801" s="41"/>
      <c r="D801" s="42"/>
      <c r="E801" s="42"/>
      <c r="F801" s="42"/>
      <c r="G801" s="1"/>
      <c r="H801" s="1"/>
      <c r="I801" s="1"/>
      <c r="J801" s="1"/>
      <c r="K801" s="1"/>
      <c r="L801" s="1"/>
      <c r="M801" s="2"/>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row>
    <row r="802" spans="1:197" s="40" customFormat="1" x14ac:dyDescent="0.25">
      <c r="A802" s="41"/>
      <c r="B802" s="4"/>
      <c r="C802" s="41"/>
      <c r="D802" s="42"/>
      <c r="E802" s="42"/>
      <c r="F802" s="42"/>
      <c r="G802" s="1"/>
      <c r="H802" s="1"/>
      <c r="I802" s="1"/>
      <c r="J802" s="1"/>
      <c r="K802" s="1"/>
      <c r="L802" s="1"/>
      <c r="M802" s="2"/>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row>
    <row r="803" spans="1:197" s="40" customFormat="1" x14ac:dyDescent="0.25">
      <c r="A803" s="41"/>
      <c r="B803" s="4"/>
      <c r="C803" s="41"/>
      <c r="D803" s="42"/>
      <c r="E803" s="42"/>
      <c r="F803" s="42"/>
      <c r="G803" s="1"/>
      <c r="H803" s="1"/>
      <c r="I803" s="1"/>
      <c r="J803" s="1"/>
      <c r="K803" s="1"/>
      <c r="L803" s="1"/>
      <c r="M803" s="2"/>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row>
    <row r="804" spans="1:197" s="40" customFormat="1" x14ac:dyDescent="0.25">
      <c r="A804" s="41"/>
      <c r="B804" s="4"/>
      <c r="C804" s="41"/>
      <c r="D804" s="42"/>
      <c r="E804" s="42"/>
      <c r="F804" s="42"/>
      <c r="G804" s="1"/>
      <c r="H804" s="1"/>
      <c r="I804" s="1"/>
      <c r="J804" s="1"/>
      <c r="K804" s="1"/>
      <c r="L804" s="1"/>
      <c r="M804" s="2"/>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row>
    <row r="805" spans="1:197" s="40" customFormat="1" x14ac:dyDescent="0.25">
      <c r="A805" s="41"/>
      <c r="B805" s="4"/>
      <c r="C805" s="41"/>
      <c r="D805" s="42"/>
      <c r="E805" s="42"/>
      <c r="F805" s="42"/>
      <c r="G805" s="1"/>
      <c r="H805" s="1"/>
      <c r="I805" s="1"/>
      <c r="J805" s="1"/>
      <c r="K805" s="1"/>
      <c r="L805" s="1"/>
      <c r="M805" s="2"/>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row>
    <row r="806" spans="1:197" s="40" customFormat="1" x14ac:dyDescent="0.25">
      <c r="A806" s="41"/>
      <c r="B806" s="4"/>
      <c r="C806" s="41"/>
      <c r="D806" s="42"/>
      <c r="E806" s="42"/>
      <c r="F806" s="42"/>
      <c r="G806" s="1"/>
      <c r="H806" s="1"/>
      <c r="I806" s="1"/>
      <c r="J806" s="1"/>
      <c r="K806" s="1"/>
      <c r="L806" s="1"/>
      <c r="M806" s="2"/>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row>
    <row r="807" spans="1:197" s="40" customFormat="1" x14ac:dyDescent="0.25">
      <c r="A807" s="41"/>
      <c r="B807" s="4"/>
      <c r="C807" s="41"/>
      <c r="D807" s="42"/>
      <c r="E807" s="42"/>
      <c r="F807" s="42"/>
      <c r="G807" s="1"/>
      <c r="H807" s="1"/>
      <c r="I807" s="1"/>
      <c r="J807" s="1"/>
      <c r="K807" s="1"/>
      <c r="L807" s="1"/>
      <c r="M807" s="2"/>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row>
    <row r="808" spans="1:197" s="40" customFormat="1" x14ac:dyDescent="0.25">
      <c r="A808" s="41"/>
      <c r="B808" s="4"/>
      <c r="C808" s="41"/>
      <c r="D808" s="42"/>
      <c r="E808" s="42"/>
      <c r="F808" s="42"/>
      <c r="G808" s="1"/>
      <c r="H808" s="1"/>
      <c r="I808" s="1"/>
      <c r="J808" s="1"/>
      <c r="K808" s="1"/>
      <c r="L808" s="1"/>
      <c r="M808" s="2"/>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row>
    <row r="809" spans="1:197" s="40" customFormat="1" x14ac:dyDescent="0.25">
      <c r="A809" s="41"/>
      <c r="B809" s="4"/>
      <c r="C809" s="41"/>
      <c r="D809" s="42"/>
      <c r="E809" s="42"/>
      <c r="F809" s="42"/>
      <c r="G809" s="1"/>
      <c r="H809" s="1"/>
      <c r="I809" s="1"/>
      <c r="J809" s="1"/>
      <c r="K809" s="1"/>
      <c r="L809" s="1"/>
      <c r="M809" s="2"/>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row>
    <row r="810" spans="1:197" s="40" customFormat="1" x14ac:dyDescent="0.25">
      <c r="A810" s="41"/>
      <c r="B810" s="4"/>
      <c r="C810" s="41"/>
      <c r="D810" s="42"/>
      <c r="E810" s="42"/>
      <c r="F810" s="42"/>
      <c r="G810" s="1"/>
      <c r="H810" s="1"/>
      <c r="I810" s="1"/>
      <c r="J810" s="1"/>
      <c r="K810" s="1"/>
      <c r="L810" s="1"/>
      <c r="M810" s="2"/>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row>
    <row r="811" spans="1:197" s="40" customFormat="1" x14ac:dyDescent="0.25">
      <c r="A811" s="41"/>
      <c r="B811" s="4"/>
      <c r="C811" s="41"/>
      <c r="D811" s="42"/>
      <c r="E811" s="42"/>
      <c r="F811" s="42"/>
      <c r="G811" s="1"/>
      <c r="H811" s="1"/>
      <c r="I811" s="1"/>
      <c r="J811" s="1"/>
      <c r="K811" s="1"/>
      <c r="L811" s="1"/>
      <c r="M811" s="2"/>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row>
    <row r="812" spans="1:197" s="40" customFormat="1" x14ac:dyDescent="0.25">
      <c r="A812" s="41"/>
      <c r="B812" s="4"/>
      <c r="C812" s="41"/>
      <c r="D812" s="42"/>
      <c r="E812" s="42"/>
      <c r="F812" s="42"/>
      <c r="G812" s="1"/>
      <c r="H812" s="1"/>
      <c r="I812" s="1"/>
      <c r="J812" s="1"/>
      <c r="K812" s="1"/>
      <c r="L812" s="1"/>
      <c r="M812" s="2"/>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row>
    <row r="813" spans="1:197" s="40" customFormat="1" x14ac:dyDescent="0.25">
      <c r="A813" s="41"/>
      <c r="B813" s="4"/>
      <c r="C813" s="41"/>
      <c r="D813" s="42"/>
      <c r="E813" s="42"/>
      <c r="F813" s="42"/>
      <c r="G813" s="1"/>
      <c r="H813" s="1"/>
      <c r="I813" s="1"/>
      <c r="J813" s="1"/>
      <c r="K813" s="1"/>
      <c r="L813" s="1"/>
      <c r="M813" s="2"/>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row>
    <row r="814" spans="1:197" s="40" customFormat="1" x14ac:dyDescent="0.25">
      <c r="A814" s="41"/>
      <c r="B814" s="4"/>
      <c r="C814" s="41"/>
      <c r="D814" s="42"/>
      <c r="E814" s="42"/>
      <c r="F814" s="42"/>
      <c r="G814" s="1"/>
      <c r="H814" s="1"/>
      <c r="I814" s="1"/>
      <c r="J814" s="1"/>
      <c r="K814" s="1"/>
      <c r="L814" s="1"/>
      <c r="M814" s="2"/>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row>
    <row r="815" spans="1:197" s="40" customFormat="1" x14ac:dyDescent="0.25">
      <c r="A815" s="41"/>
      <c r="B815" s="4"/>
      <c r="C815" s="41"/>
      <c r="D815" s="42"/>
      <c r="E815" s="42"/>
      <c r="F815" s="42"/>
      <c r="G815" s="1"/>
      <c r="H815" s="1"/>
      <c r="I815" s="1"/>
      <c r="J815" s="1"/>
      <c r="K815" s="1"/>
      <c r="L815" s="1"/>
      <c r="M815" s="2"/>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row>
    <row r="816" spans="1:197" s="40" customFormat="1" x14ac:dyDescent="0.25">
      <c r="A816" s="41"/>
      <c r="B816" s="4"/>
      <c r="C816" s="41"/>
      <c r="D816" s="42"/>
      <c r="E816" s="42"/>
      <c r="F816" s="42"/>
      <c r="G816" s="1"/>
      <c r="H816" s="1"/>
      <c r="I816" s="1"/>
      <c r="J816" s="1"/>
      <c r="K816" s="1"/>
      <c r="L816" s="1"/>
      <c r="M816" s="2"/>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row>
    <row r="817" spans="1:197" s="40" customFormat="1" x14ac:dyDescent="0.25">
      <c r="A817" s="41"/>
      <c r="B817" s="4"/>
      <c r="C817" s="41"/>
      <c r="D817" s="42"/>
      <c r="E817" s="42"/>
      <c r="F817" s="42"/>
      <c r="G817" s="1"/>
      <c r="H817" s="1"/>
      <c r="I817" s="1"/>
      <c r="J817" s="1"/>
      <c r="K817" s="1"/>
      <c r="L817" s="1"/>
      <c r="M817" s="2"/>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row>
    <row r="818" spans="1:197" s="40" customFormat="1" x14ac:dyDescent="0.25">
      <c r="A818" s="41"/>
      <c r="B818" s="4"/>
      <c r="C818" s="41"/>
      <c r="D818" s="42"/>
      <c r="E818" s="42"/>
      <c r="F818" s="42"/>
      <c r="G818" s="1"/>
      <c r="H818" s="1"/>
      <c r="I818" s="1"/>
      <c r="J818" s="1"/>
      <c r="K818" s="1"/>
      <c r="L818" s="1"/>
      <c r="M818" s="2"/>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row>
    <row r="819" spans="1:197" s="40" customFormat="1" x14ac:dyDescent="0.25">
      <c r="A819" s="41"/>
      <c r="B819" s="4"/>
      <c r="C819" s="41"/>
      <c r="D819" s="42"/>
      <c r="E819" s="42"/>
      <c r="F819" s="42"/>
      <c r="G819" s="1"/>
      <c r="H819" s="1"/>
      <c r="I819" s="1"/>
      <c r="J819" s="1"/>
      <c r="K819" s="1"/>
      <c r="L819" s="1"/>
      <c r="M819" s="2"/>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row>
    <row r="820" spans="1:197" s="40" customFormat="1" x14ac:dyDescent="0.25">
      <c r="A820" s="41"/>
      <c r="B820" s="4"/>
      <c r="C820" s="41"/>
      <c r="D820" s="42"/>
      <c r="E820" s="42"/>
      <c r="F820" s="42"/>
      <c r="G820" s="1"/>
      <c r="H820" s="1"/>
      <c r="I820" s="1"/>
      <c r="J820" s="1"/>
      <c r="K820" s="1"/>
      <c r="L820" s="1"/>
      <c r="M820" s="2"/>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row>
    <row r="821" spans="1:197" s="40" customFormat="1" x14ac:dyDescent="0.25">
      <c r="A821" s="41"/>
      <c r="B821" s="4"/>
      <c r="C821" s="41"/>
      <c r="D821" s="42"/>
      <c r="E821" s="42"/>
      <c r="F821" s="42"/>
      <c r="G821" s="1"/>
      <c r="H821" s="1"/>
      <c r="I821" s="1"/>
      <c r="J821" s="1"/>
      <c r="K821" s="1"/>
      <c r="L821" s="1"/>
      <c r="M821" s="2"/>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row>
    <row r="822" spans="1:197" s="40" customFormat="1" x14ac:dyDescent="0.25">
      <c r="A822" s="41"/>
      <c r="B822" s="4"/>
      <c r="C822" s="41"/>
      <c r="D822" s="42"/>
      <c r="E822" s="42"/>
      <c r="F822" s="42"/>
      <c r="G822" s="1"/>
      <c r="H822" s="1"/>
      <c r="I822" s="1"/>
      <c r="J822" s="1"/>
      <c r="K822" s="1"/>
      <c r="L822" s="1"/>
      <c r="M822" s="2"/>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row>
    <row r="823" spans="1:197" s="40" customFormat="1" x14ac:dyDescent="0.25">
      <c r="A823" s="41"/>
      <c r="B823" s="4"/>
      <c r="C823" s="41"/>
      <c r="D823" s="42"/>
      <c r="E823" s="42"/>
      <c r="F823" s="42"/>
      <c r="G823" s="1"/>
      <c r="H823" s="1"/>
      <c r="I823" s="1"/>
      <c r="J823" s="1"/>
      <c r="K823" s="1"/>
      <c r="L823" s="1"/>
      <c r="M823" s="2"/>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row>
    <row r="824" spans="1:197" s="40" customFormat="1" x14ac:dyDescent="0.25">
      <c r="A824" s="41"/>
      <c r="B824" s="4"/>
      <c r="C824" s="41"/>
      <c r="D824" s="42"/>
      <c r="E824" s="42"/>
      <c r="F824" s="42"/>
      <c r="G824" s="1"/>
      <c r="H824" s="1"/>
      <c r="I824" s="1"/>
      <c r="J824" s="1"/>
      <c r="K824" s="1"/>
      <c r="L824" s="1"/>
      <c r="M824" s="2"/>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row>
    <row r="825" spans="1:197" s="40" customFormat="1" x14ac:dyDescent="0.25">
      <c r="A825" s="41"/>
      <c r="B825" s="4"/>
      <c r="C825" s="41"/>
      <c r="D825" s="42"/>
      <c r="E825" s="42"/>
      <c r="F825" s="42"/>
      <c r="G825" s="1"/>
      <c r="H825" s="1"/>
      <c r="I825" s="1"/>
      <c r="J825" s="1"/>
      <c r="K825" s="1"/>
      <c r="L825" s="1"/>
      <c r="M825" s="2"/>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row>
    <row r="826" spans="1:197" s="40" customFormat="1" x14ac:dyDescent="0.25">
      <c r="A826" s="41"/>
      <c r="B826" s="4"/>
      <c r="C826" s="41"/>
      <c r="D826" s="42"/>
      <c r="E826" s="42"/>
      <c r="F826" s="42"/>
      <c r="G826" s="1"/>
      <c r="H826" s="1"/>
      <c r="I826" s="1"/>
      <c r="J826" s="1"/>
      <c r="K826" s="1"/>
      <c r="L826" s="1"/>
      <c r="M826" s="2"/>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row>
    <row r="827" spans="1:197" s="40" customFormat="1" x14ac:dyDescent="0.25">
      <c r="A827" s="41"/>
      <c r="B827" s="4"/>
      <c r="C827" s="41"/>
      <c r="D827" s="42"/>
      <c r="E827" s="42"/>
      <c r="F827" s="42"/>
      <c r="G827" s="1"/>
      <c r="H827" s="1"/>
      <c r="I827" s="1"/>
      <c r="J827" s="1"/>
      <c r="K827" s="1"/>
      <c r="L827" s="1"/>
      <c r="M827" s="2"/>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row>
    <row r="828" spans="1:197" s="40" customFormat="1" x14ac:dyDescent="0.25">
      <c r="A828" s="41"/>
      <c r="B828" s="4"/>
      <c r="C828" s="41"/>
      <c r="D828" s="42"/>
      <c r="E828" s="42"/>
      <c r="F828" s="42"/>
      <c r="G828" s="1"/>
      <c r="H828" s="1"/>
      <c r="I828" s="1"/>
      <c r="J828" s="1"/>
      <c r="K828" s="1"/>
      <c r="L828" s="1"/>
      <c r="M828" s="2"/>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row>
    <row r="829" spans="1:197" s="40" customFormat="1" x14ac:dyDescent="0.25">
      <c r="A829" s="41"/>
      <c r="B829" s="4"/>
      <c r="C829" s="41"/>
      <c r="D829" s="42"/>
      <c r="E829" s="42"/>
      <c r="F829" s="42"/>
      <c r="G829" s="1"/>
      <c r="H829" s="1"/>
      <c r="I829" s="1"/>
      <c r="J829" s="1"/>
      <c r="K829" s="1"/>
      <c r="L829" s="1"/>
      <c r="M829" s="2"/>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row>
    <row r="830" spans="1:197" s="40" customFormat="1" x14ac:dyDescent="0.25">
      <c r="A830" s="41"/>
      <c r="B830" s="4"/>
      <c r="C830" s="41"/>
      <c r="D830" s="42"/>
      <c r="E830" s="42"/>
      <c r="F830" s="42"/>
      <c r="G830" s="1"/>
      <c r="H830" s="1"/>
      <c r="I830" s="1"/>
      <c r="J830" s="1"/>
      <c r="K830" s="1"/>
      <c r="L830" s="1"/>
      <c r="M830" s="2"/>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row>
    <row r="831" spans="1:197" s="40" customFormat="1" x14ac:dyDescent="0.25">
      <c r="A831" s="41"/>
      <c r="B831" s="4"/>
      <c r="C831" s="41"/>
      <c r="D831" s="42"/>
      <c r="E831" s="42"/>
      <c r="F831" s="42"/>
      <c r="G831" s="1"/>
      <c r="H831" s="1"/>
      <c r="I831" s="1"/>
      <c r="J831" s="1"/>
      <c r="K831" s="1"/>
      <c r="L831" s="1"/>
      <c r="M831" s="2"/>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row>
    <row r="832" spans="1:197" s="40" customFormat="1" x14ac:dyDescent="0.25">
      <c r="A832" s="41"/>
      <c r="B832" s="4"/>
      <c r="C832" s="41"/>
      <c r="D832" s="42"/>
      <c r="E832" s="42"/>
      <c r="F832" s="42"/>
      <c r="G832" s="1"/>
      <c r="H832" s="1"/>
      <c r="I832" s="1"/>
      <c r="J832" s="1"/>
      <c r="K832" s="1"/>
      <c r="L832" s="1"/>
      <c r="M832" s="2"/>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row>
    <row r="833" spans="1:197" s="40" customFormat="1" x14ac:dyDescent="0.25">
      <c r="A833" s="41"/>
      <c r="B833" s="4"/>
      <c r="C833" s="41"/>
      <c r="D833" s="42"/>
      <c r="E833" s="42"/>
      <c r="F833" s="42"/>
      <c r="G833" s="1"/>
      <c r="H833" s="1"/>
      <c r="I833" s="1"/>
      <c r="J833" s="1"/>
      <c r="K833" s="1"/>
      <c r="L833" s="1"/>
      <c r="M833" s="2"/>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row>
    <row r="834" spans="1:197" s="40" customFormat="1" x14ac:dyDescent="0.25">
      <c r="A834" s="41"/>
      <c r="B834" s="4"/>
      <c r="C834" s="41"/>
      <c r="D834" s="42"/>
      <c r="E834" s="42"/>
      <c r="F834" s="42"/>
      <c r="G834" s="1"/>
      <c r="H834" s="1"/>
      <c r="I834" s="1"/>
      <c r="J834" s="1"/>
      <c r="K834" s="1"/>
      <c r="L834" s="1"/>
      <c r="M834" s="2"/>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row>
    <row r="835" spans="1:197" s="40" customFormat="1" x14ac:dyDescent="0.25">
      <c r="A835" s="41"/>
      <c r="B835" s="4"/>
      <c r="C835" s="41"/>
      <c r="D835" s="42"/>
      <c r="E835" s="42"/>
      <c r="F835" s="42"/>
      <c r="G835" s="1"/>
      <c r="H835" s="1"/>
      <c r="I835" s="1"/>
      <c r="J835" s="1"/>
      <c r="K835" s="1"/>
      <c r="L835" s="1"/>
      <c r="M835" s="2"/>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row>
    <row r="836" spans="1:197" s="40" customFormat="1" x14ac:dyDescent="0.25">
      <c r="A836" s="41"/>
      <c r="B836" s="4"/>
      <c r="C836" s="41"/>
      <c r="D836" s="42"/>
      <c r="E836" s="42"/>
      <c r="F836" s="42"/>
      <c r="G836" s="1"/>
      <c r="H836" s="1"/>
      <c r="I836" s="1"/>
      <c r="J836" s="1"/>
      <c r="K836" s="1"/>
      <c r="L836" s="1"/>
      <c r="M836" s="2"/>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row>
    <row r="837" spans="1:197" s="40" customFormat="1" x14ac:dyDescent="0.25">
      <c r="A837" s="41"/>
      <c r="B837" s="4"/>
      <c r="C837" s="41"/>
      <c r="D837" s="42"/>
      <c r="E837" s="42"/>
      <c r="F837" s="42"/>
      <c r="G837" s="1"/>
      <c r="H837" s="1"/>
      <c r="I837" s="1"/>
      <c r="J837" s="1"/>
      <c r="K837" s="1"/>
      <c r="L837" s="1"/>
      <c r="M837" s="2"/>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row>
    <row r="838" spans="1:197" s="40" customFormat="1" x14ac:dyDescent="0.25">
      <c r="A838" s="41"/>
      <c r="B838" s="4"/>
      <c r="C838" s="41"/>
      <c r="D838" s="42"/>
      <c r="E838" s="42"/>
      <c r="F838" s="42"/>
      <c r="G838" s="1"/>
      <c r="H838" s="1"/>
      <c r="I838" s="1"/>
      <c r="J838" s="1"/>
      <c r="K838" s="1"/>
      <c r="L838" s="1"/>
      <c r="M838" s="2"/>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row>
    <row r="839" spans="1:197" s="40" customFormat="1" x14ac:dyDescent="0.25">
      <c r="A839" s="41"/>
      <c r="B839" s="4"/>
      <c r="C839" s="41"/>
      <c r="D839" s="42"/>
      <c r="E839" s="42"/>
      <c r="F839" s="42"/>
      <c r="G839" s="1"/>
      <c r="H839" s="1"/>
      <c r="I839" s="1"/>
      <c r="J839" s="1"/>
      <c r="K839" s="1"/>
      <c r="L839" s="1"/>
      <c r="M839" s="2"/>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row>
    <row r="840" spans="1:197" s="40" customFormat="1" x14ac:dyDescent="0.25">
      <c r="A840" s="41"/>
      <c r="B840" s="4"/>
      <c r="C840" s="41"/>
      <c r="D840" s="42"/>
      <c r="E840" s="42"/>
      <c r="F840" s="42"/>
      <c r="G840" s="1"/>
      <c r="H840" s="1"/>
      <c r="I840" s="1"/>
      <c r="J840" s="1"/>
      <c r="K840" s="1"/>
      <c r="L840" s="1"/>
      <c r="M840" s="2"/>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row>
    <row r="841" spans="1:197" s="40" customFormat="1" x14ac:dyDescent="0.25">
      <c r="A841" s="41"/>
      <c r="B841" s="4"/>
      <c r="C841" s="41"/>
      <c r="D841" s="42"/>
      <c r="E841" s="42"/>
      <c r="F841" s="42"/>
      <c r="G841" s="1"/>
      <c r="H841" s="1"/>
      <c r="I841" s="1"/>
      <c r="J841" s="1"/>
      <c r="K841" s="1"/>
      <c r="L841" s="1"/>
      <c r="M841" s="2"/>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row>
    <row r="842" spans="1:197" s="40" customFormat="1" x14ac:dyDescent="0.25">
      <c r="A842" s="41"/>
      <c r="B842" s="4"/>
      <c r="C842" s="41"/>
      <c r="D842" s="42"/>
      <c r="E842" s="42"/>
      <c r="F842" s="42"/>
      <c r="G842" s="1"/>
      <c r="H842" s="1"/>
      <c r="I842" s="1"/>
      <c r="J842" s="1"/>
      <c r="K842" s="1"/>
      <c r="L842" s="1"/>
      <c r="M842" s="2"/>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row>
    <row r="843" spans="1:197" s="40" customFormat="1" x14ac:dyDescent="0.25">
      <c r="A843" s="41"/>
      <c r="B843" s="4"/>
      <c r="C843" s="41"/>
      <c r="D843" s="42"/>
      <c r="E843" s="42"/>
      <c r="F843" s="42"/>
      <c r="G843" s="1"/>
      <c r="H843" s="1"/>
      <c r="I843" s="1"/>
      <c r="J843" s="1"/>
      <c r="K843" s="1"/>
      <c r="L843" s="1"/>
      <c r="M843" s="2"/>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row>
    <row r="844" spans="1:197" s="40" customFormat="1" x14ac:dyDescent="0.25">
      <c r="A844" s="41"/>
      <c r="B844" s="4"/>
      <c r="C844" s="41"/>
      <c r="D844" s="42"/>
      <c r="E844" s="42"/>
      <c r="F844" s="42"/>
      <c r="G844" s="1"/>
      <c r="H844" s="1"/>
      <c r="I844" s="1"/>
      <c r="J844" s="1"/>
      <c r="K844" s="1"/>
      <c r="L844" s="1"/>
      <c r="M844" s="2"/>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row>
    <row r="845" spans="1:197" s="40" customFormat="1" x14ac:dyDescent="0.25">
      <c r="A845" s="41"/>
      <c r="B845" s="4"/>
      <c r="C845" s="41"/>
      <c r="D845" s="42"/>
      <c r="E845" s="42"/>
      <c r="F845" s="42"/>
      <c r="G845" s="1"/>
      <c r="H845" s="1"/>
      <c r="I845" s="1"/>
      <c r="J845" s="1"/>
      <c r="K845" s="1"/>
      <c r="L845" s="1"/>
      <c r="M845" s="2"/>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row>
    <row r="846" spans="1:197" s="40" customFormat="1" x14ac:dyDescent="0.25">
      <c r="A846" s="41"/>
      <c r="B846" s="4"/>
      <c r="C846" s="41"/>
      <c r="D846" s="42"/>
      <c r="E846" s="42"/>
      <c r="F846" s="42"/>
      <c r="G846" s="1"/>
      <c r="H846" s="1"/>
      <c r="I846" s="1"/>
      <c r="J846" s="1"/>
      <c r="K846" s="1"/>
      <c r="L846" s="1"/>
      <c r="M846" s="2"/>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row>
    <row r="847" spans="1:197" s="40" customFormat="1" x14ac:dyDescent="0.25">
      <c r="A847" s="41"/>
      <c r="B847" s="4"/>
      <c r="C847" s="41"/>
      <c r="D847" s="42"/>
      <c r="E847" s="42"/>
      <c r="F847" s="42"/>
      <c r="G847" s="1"/>
      <c r="H847" s="1"/>
      <c r="I847" s="1"/>
      <c r="J847" s="1"/>
      <c r="K847" s="1"/>
      <c r="L847" s="1"/>
      <c r="M847" s="2"/>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row>
    <row r="848" spans="1:197" s="40" customFormat="1" x14ac:dyDescent="0.25">
      <c r="A848" s="41"/>
      <c r="B848" s="4"/>
      <c r="C848" s="41"/>
      <c r="D848" s="42"/>
      <c r="E848" s="42"/>
      <c r="F848" s="42"/>
      <c r="G848" s="1"/>
      <c r="H848" s="1"/>
      <c r="I848" s="1"/>
      <c r="J848" s="1"/>
      <c r="K848" s="1"/>
      <c r="L848" s="1"/>
      <c r="M848" s="2"/>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row>
    <row r="849" spans="1:197" s="40" customFormat="1" x14ac:dyDescent="0.25">
      <c r="A849" s="41"/>
      <c r="B849" s="4"/>
      <c r="C849" s="41"/>
      <c r="D849" s="42"/>
      <c r="E849" s="42"/>
      <c r="F849" s="42"/>
      <c r="G849" s="1"/>
      <c r="H849" s="1"/>
      <c r="I849" s="1"/>
      <c r="J849" s="1"/>
      <c r="K849" s="1"/>
      <c r="L849" s="1"/>
      <c r="M849" s="2"/>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row>
    <row r="850" spans="1:197" s="40" customFormat="1" x14ac:dyDescent="0.25">
      <c r="A850" s="41"/>
      <c r="B850" s="4"/>
      <c r="C850" s="41"/>
      <c r="D850" s="42"/>
      <c r="E850" s="42"/>
      <c r="F850" s="42"/>
      <c r="G850" s="1"/>
      <c r="H850" s="1"/>
      <c r="I850" s="1"/>
      <c r="J850" s="1"/>
      <c r="K850" s="1"/>
      <c r="L850" s="1"/>
      <c r="M850" s="2"/>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row>
    <row r="851" spans="1:197" s="40" customFormat="1" x14ac:dyDescent="0.25">
      <c r="A851" s="41"/>
      <c r="B851" s="4"/>
      <c r="C851" s="41"/>
      <c r="D851" s="42"/>
      <c r="E851" s="42"/>
      <c r="F851" s="42"/>
      <c r="G851" s="1"/>
      <c r="H851" s="1"/>
      <c r="I851" s="1"/>
      <c r="J851" s="1"/>
      <c r="K851" s="1"/>
      <c r="L851" s="1"/>
      <c r="M851" s="2"/>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row>
    <row r="852" spans="1:197" s="40" customFormat="1" x14ac:dyDescent="0.25">
      <c r="A852" s="41"/>
      <c r="B852" s="4"/>
      <c r="C852" s="41"/>
      <c r="D852" s="42"/>
      <c r="E852" s="42"/>
      <c r="F852" s="42"/>
      <c r="G852" s="1"/>
      <c r="H852" s="1"/>
      <c r="I852" s="1"/>
      <c r="J852" s="1"/>
      <c r="K852" s="1"/>
      <c r="L852" s="1"/>
      <c r="M852" s="2"/>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row>
    <row r="853" spans="1:197" s="40" customFormat="1" x14ac:dyDescent="0.25">
      <c r="A853" s="41"/>
      <c r="B853" s="4"/>
      <c r="C853" s="41"/>
      <c r="D853" s="42"/>
      <c r="E853" s="42"/>
      <c r="F853" s="42"/>
      <c r="G853" s="1"/>
      <c r="H853" s="1"/>
      <c r="I853" s="1"/>
      <c r="J853" s="1"/>
      <c r="K853" s="1"/>
      <c r="L853" s="1"/>
      <c r="M853" s="2"/>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row>
    <row r="854" spans="1:197" s="40" customFormat="1" x14ac:dyDescent="0.25">
      <c r="A854" s="41"/>
      <c r="B854" s="4"/>
      <c r="C854" s="41"/>
      <c r="D854" s="42"/>
      <c r="E854" s="42"/>
      <c r="F854" s="42"/>
      <c r="G854" s="1"/>
      <c r="H854" s="1"/>
      <c r="I854" s="1"/>
      <c r="J854" s="1"/>
      <c r="K854" s="1"/>
      <c r="L854" s="1"/>
      <c r="M854" s="2"/>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row>
    <row r="855" spans="1:197" s="40" customFormat="1" x14ac:dyDescent="0.25">
      <c r="A855" s="41"/>
      <c r="B855" s="4"/>
      <c r="C855" s="41"/>
      <c r="D855" s="42"/>
      <c r="E855" s="42"/>
      <c r="F855" s="42"/>
      <c r="G855" s="1"/>
      <c r="H855" s="1"/>
      <c r="I855" s="1"/>
      <c r="J855" s="1"/>
      <c r="K855" s="1"/>
      <c r="L855" s="1"/>
      <c r="M855" s="2"/>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row>
    <row r="856" spans="1:197" s="40" customFormat="1" x14ac:dyDescent="0.25">
      <c r="A856" s="41"/>
      <c r="B856" s="4"/>
      <c r="C856" s="41"/>
      <c r="D856" s="42"/>
      <c r="E856" s="42"/>
      <c r="F856" s="42"/>
      <c r="G856" s="1"/>
      <c r="H856" s="1"/>
      <c r="I856" s="1"/>
      <c r="J856" s="1"/>
      <c r="K856" s="1"/>
      <c r="L856" s="1"/>
      <c r="M856" s="2"/>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row>
    <row r="857" spans="1:197" s="40" customFormat="1" x14ac:dyDescent="0.25">
      <c r="A857" s="41"/>
      <c r="B857" s="4"/>
      <c r="C857" s="41"/>
      <c r="D857" s="42"/>
      <c r="E857" s="42"/>
      <c r="F857" s="42"/>
      <c r="G857" s="1"/>
      <c r="H857" s="1"/>
      <c r="I857" s="1"/>
      <c r="J857" s="1"/>
      <c r="K857" s="1"/>
      <c r="L857" s="1"/>
      <c r="M857" s="2"/>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row>
    <row r="858" spans="1:197" s="40" customFormat="1" x14ac:dyDescent="0.25">
      <c r="A858" s="41"/>
      <c r="B858" s="4"/>
      <c r="C858" s="41"/>
      <c r="D858" s="42"/>
      <c r="E858" s="42"/>
      <c r="F858" s="42"/>
      <c r="G858" s="1"/>
      <c r="H858" s="1"/>
      <c r="I858" s="1"/>
      <c r="J858" s="1"/>
      <c r="K858" s="1"/>
      <c r="L858" s="1"/>
      <c r="M858" s="2"/>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row>
    <row r="859" spans="1:197" s="40" customFormat="1" x14ac:dyDescent="0.25">
      <c r="A859" s="41"/>
      <c r="B859" s="4"/>
      <c r="C859" s="41"/>
      <c r="D859" s="42"/>
      <c r="E859" s="42"/>
      <c r="F859" s="42"/>
      <c r="G859" s="1"/>
      <c r="H859" s="1"/>
      <c r="I859" s="1"/>
      <c r="J859" s="1"/>
      <c r="K859" s="1"/>
      <c r="L859" s="1"/>
      <c r="M859" s="2"/>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row>
    <row r="860" spans="1:197" s="40" customFormat="1" x14ac:dyDescent="0.25">
      <c r="A860" s="41"/>
      <c r="B860" s="4"/>
      <c r="C860" s="41"/>
      <c r="D860" s="42"/>
      <c r="E860" s="42"/>
      <c r="F860" s="42"/>
      <c r="G860" s="1"/>
      <c r="H860" s="1"/>
      <c r="I860" s="1"/>
      <c r="J860" s="1"/>
      <c r="K860" s="1"/>
      <c r="L860" s="1"/>
      <c r="M860" s="2"/>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row>
    <row r="861" spans="1:197" s="40" customFormat="1" x14ac:dyDescent="0.25">
      <c r="A861" s="41"/>
      <c r="B861" s="4"/>
      <c r="C861" s="41"/>
      <c r="D861" s="42"/>
      <c r="E861" s="42"/>
      <c r="F861" s="42"/>
      <c r="G861" s="1"/>
      <c r="H861" s="1"/>
      <c r="I861" s="1"/>
      <c r="J861" s="1"/>
      <c r="K861" s="1"/>
      <c r="L861" s="1"/>
      <c r="M861" s="2"/>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row>
    <row r="862" spans="1:197" s="40" customFormat="1" x14ac:dyDescent="0.25">
      <c r="A862" s="41"/>
      <c r="B862" s="4"/>
      <c r="C862" s="41"/>
      <c r="D862" s="42"/>
      <c r="E862" s="42"/>
      <c r="F862" s="42"/>
      <c r="G862" s="1"/>
      <c r="H862" s="1"/>
      <c r="I862" s="1"/>
      <c r="J862" s="1"/>
      <c r="K862" s="1"/>
      <c r="L862" s="1"/>
      <c r="M862" s="2"/>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row>
    <row r="863" spans="1:197" s="40" customFormat="1" x14ac:dyDescent="0.25">
      <c r="A863" s="41"/>
      <c r="B863" s="4"/>
      <c r="C863" s="41"/>
      <c r="D863" s="42"/>
      <c r="E863" s="42"/>
      <c r="F863" s="42"/>
      <c r="G863" s="1"/>
      <c r="H863" s="1"/>
      <c r="I863" s="1"/>
      <c r="J863" s="1"/>
      <c r="K863" s="1"/>
      <c r="L863" s="1"/>
      <c r="M863" s="2"/>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row>
    <row r="864" spans="1:197" s="40" customFormat="1" x14ac:dyDescent="0.25">
      <c r="A864" s="41"/>
      <c r="B864" s="4"/>
      <c r="C864" s="41"/>
      <c r="D864" s="42"/>
      <c r="E864" s="42"/>
      <c r="F864" s="42"/>
      <c r="G864" s="1"/>
      <c r="H864" s="1"/>
      <c r="I864" s="1"/>
      <c r="J864" s="1"/>
      <c r="K864" s="1"/>
      <c r="L864" s="1"/>
      <c r="M864" s="2"/>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row>
    <row r="865" spans="1:197" s="40" customFormat="1" x14ac:dyDescent="0.25">
      <c r="A865" s="41"/>
      <c r="B865" s="4"/>
      <c r="C865" s="41"/>
      <c r="D865" s="42"/>
      <c r="E865" s="42"/>
      <c r="F865" s="42"/>
      <c r="G865" s="1"/>
      <c r="H865" s="1"/>
      <c r="I865" s="1"/>
      <c r="J865" s="1"/>
      <c r="K865" s="1"/>
      <c r="L865" s="1"/>
      <c r="M865" s="2"/>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row>
    <row r="866" spans="1:197" s="40" customFormat="1" x14ac:dyDescent="0.25">
      <c r="A866" s="41"/>
      <c r="B866" s="4"/>
      <c r="C866" s="41"/>
      <c r="D866" s="42"/>
      <c r="E866" s="42"/>
      <c r="F866" s="42"/>
      <c r="G866" s="1"/>
      <c r="H866" s="1"/>
      <c r="I866" s="1"/>
      <c r="J866" s="1"/>
      <c r="K866" s="1"/>
      <c r="L866" s="1"/>
      <c r="M866" s="2"/>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row>
    <row r="867" spans="1:197" s="40" customFormat="1" x14ac:dyDescent="0.25">
      <c r="A867" s="41"/>
      <c r="B867" s="4"/>
      <c r="C867" s="41"/>
      <c r="D867" s="42"/>
      <c r="E867" s="42"/>
      <c r="F867" s="42"/>
      <c r="G867" s="1"/>
      <c r="H867" s="1"/>
      <c r="I867" s="1"/>
      <c r="J867" s="1"/>
      <c r="K867" s="1"/>
      <c r="L867" s="1"/>
      <c r="M867" s="2"/>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row>
    <row r="868" spans="1:197" s="40" customFormat="1" x14ac:dyDescent="0.25">
      <c r="A868" s="41"/>
      <c r="B868" s="4"/>
      <c r="C868" s="41"/>
      <c r="D868" s="42"/>
      <c r="E868" s="42"/>
      <c r="F868" s="42"/>
      <c r="G868" s="1"/>
      <c r="H868" s="1"/>
      <c r="I868" s="1"/>
      <c r="J868" s="1"/>
      <c r="K868" s="1"/>
      <c r="L868" s="1"/>
      <c r="M868" s="2"/>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row>
    <row r="869" spans="1:197" s="40" customFormat="1" x14ac:dyDescent="0.25">
      <c r="A869" s="41"/>
      <c r="B869" s="4"/>
      <c r="C869" s="41"/>
      <c r="D869" s="42"/>
      <c r="E869" s="42"/>
      <c r="F869" s="42"/>
      <c r="G869" s="1"/>
      <c r="H869" s="1"/>
      <c r="I869" s="1"/>
      <c r="J869" s="1"/>
      <c r="K869" s="1"/>
      <c r="L869" s="1"/>
      <c r="M869" s="2"/>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row>
    <row r="870" spans="1:197" s="40" customFormat="1" x14ac:dyDescent="0.25">
      <c r="A870" s="41"/>
      <c r="B870" s="4"/>
      <c r="C870" s="41"/>
      <c r="D870" s="42"/>
      <c r="E870" s="42"/>
      <c r="F870" s="42"/>
      <c r="G870" s="1"/>
      <c r="H870" s="1"/>
      <c r="I870" s="1"/>
      <c r="J870" s="1"/>
      <c r="K870" s="1"/>
      <c r="L870" s="1"/>
      <c r="M870" s="2"/>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row>
    <row r="871" spans="1:197" s="40" customFormat="1" x14ac:dyDescent="0.25">
      <c r="A871" s="41"/>
      <c r="B871" s="4"/>
      <c r="C871" s="41"/>
      <c r="D871" s="42"/>
      <c r="E871" s="42"/>
      <c r="F871" s="42"/>
      <c r="G871" s="1"/>
      <c r="H871" s="1"/>
      <c r="I871" s="1"/>
      <c r="J871" s="1"/>
      <c r="K871" s="1"/>
      <c r="L871" s="1"/>
      <c r="M871" s="2"/>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row>
    <row r="872" spans="1:197" s="40" customFormat="1" x14ac:dyDescent="0.25">
      <c r="A872" s="41"/>
      <c r="B872" s="4"/>
      <c r="C872" s="41"/>
      <c r="D872" s="42"/>
      <c r="E872" s="42"/>
      <c r="F872" s="42"/>
      <c r="G872" s="1"/>
      <c r="H872" s="1"/>
      <c r="I872" s="1"/>
      <c r="J872" s="1"/>
      <c r="K872" s="1"/>
      <c r="L872" s="1"/>
      <c r="M872" s="2"/>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row>
    <row r="873" spans="1:197" s="40" customFormat="1" x14ac:dyDescent="0.25">
      <c r="A873" s="41"/>
      <c r="B873" s="4"/>
      <c r="C873" s="41"/>
      <c r="D873" s="42"/>
      <c r="E873" s="42"/>
      <c r="F873" s="42"/>
      <c r="G873" s="1"/>
      <c r="H873" s="1"/>
      <c r="I873" s="1"/>
      <c r="J873" s="1"/>
      <c r="K873" s="1"/>
      <c r="L873" s="1"/>
      <c r="M873" s="2"/>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row>
    <row r="874" spans="1:197" s="40" customFormat="1" x14ac:dyDescent="0.25">
      <c r="A874" s="41"/>
      <c r="B874" s="4"/>
      <c r="C874" s="41"/>
      <c r="D874" s="42"/>
      <c r="E874" s="42"/>
      <c r="F874" s="42"/>
      <c r="G874" s="1"/>
      <c r="H874" s="1"/>
      <c r="I874" s="1"/>
      <c r="J874" s="1"/>
      <c r="K874" s="1"/>
      <c r="L874" s="1"/>
      <c r="M874" s="2"/>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row>
    <row r="875" spans="1:197" s="40" customFormat="1" x14ac:dyDescent="0.25">
      <c r="A875" s="41"/>
      <c r="B875" s="4"/>
      <c r="C875" s="41"/>
      <c r="D875" s="42"/>
      <c r="E875" s="42"/>
      <c r="F875" s="42"/>
      <c r="G875" s="1"/>
      <c r="H875" s="1"/>
      <c r="I875" s="1"/>
      <c r="J875" s="1"/>
      <c r="K875" s="1"/>
      <c r="L875" s="1"/>
      <c r="M875" s="2"/>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row>
    <row r="876" spans="1:197" s="40" customFormat="1" x14ac:dyDescent="0.25">
      <c r="A876" s="41"/>
      <c r="B876" s="4"/>
      <c r="C876" s="41"/>
      <c r="D876" s="42"/>
      <c r="E876" s="42"/>
      <c r="F876" s="42"/>
      <c r="G876" s="1"/>
      <c r="H876" s="1"/>
      <c r="I876" s="1"/>
      <c r="J876" s="1"/>
      <c r="K876" s="1"/>
      <c r="L876" s="1"/>
      <c r="M876" s="2"/>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row>
    <row r="877" spans="1:197" s="40" customFormat="1" x14ac:dyDescent="0.25">
      <c r="A877" s="41"/>
      <c r="B877" s="4"/>
      <c r="C877" s="41"/>
      <c r="D877" s="42"/>
      <c r="E877" s="42"/>
      <c r="F877" s="42"/>
      <c r="G877" s="1"/>
      <c r="H877" s="1"/>
      <c r="I877" s="1"/>
      <c r="J877" s="1"/>
      <c r="K877" s="1"/>
      <c r="L877" s="1"/>
      <c r="M877" s="2"/>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row>
    <row r="878" spans="1:197" s="40" customFormat="1" x14ac:dyDescent="0.25">
      <c r="A878" s="41"/>
      <c r="B878" s="4"/>
      <c r="C878" s="41"/>
      <c r="D878" s="42"/>
      <c r="E878" s="42"/>
      <c r="F878" s="42"/>
      <c r="G878" s="1"/>
      <c r="H878" s="1"/>
      <c r="I878" s="1"/>
      <c r="J878" s="1"/>
      <c r="K878" s="1"/>
      <c r="L878" s="1"/>
      <c r="M878" s="2"/>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row>
    <row r="879" spans="1:197" s="40" customFormat="1" x14ac:dyDescent="0.25">
      <c r="A879" s="41"/>
      <c r="B879" s="4"/>
      <c r="C879" s="41"/>
      <c r="D879" s="42"/>
      <c r="E879" s="42"/>
      <c r="F879" s="42"/>
      <c r="G879" s="1"/>
      <c r="H879" s="1"/>
      <c r="I879" s="1"/>
      <c r="J879" s="1"/>
      <c r="K879" s="1"/>
      <c r="L879" s="1"/>
      <c r="M879" s="2"/>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row>
    <row r="880" spans="1:197" s="40" customFormat="1" x14ac:dyDescent="0.25">
      <c r="A880" s="41"/>
      <c r="B880" s="4"/>
      <c r="C880" s="41"/>
      <c r="D880" s="42"/>
      <c r="E880" s="42"/>
      <c r="F880" s="42"/>
      <c r="G880" s="1"/>
      <c r="H880" s="1"/>
      <c r="I880" s="1"/>
      <c r="J880" s="1"/>
      <c r="K880" s="1"/>
      <c r="L880" s="1"/>
      <c r="M880" s="2"/>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row>
    <row r="881" spans="1:197" s="40" customFormat="1" x14ac:dyDescent="0.25">
      <c r="A881" s="41"/>
      <c r="B881" s="4"/>
      <c r="C881" s="41"/>
      <c r="D881" s="42"/>
      <c r="E881" s="42"/>
      <c r="F881" s="42"/>
      <c r="G881" s="1"/>
      <c r="H881" s="1"/>
      <c r="I881" s="1"/>
      <c r="J881" s="1"/>
      <c r="K881" s="1"/>
      <c r="L881" s="1"/>
      <c r="M881" s="2"/>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row>
    <row r="882" spans="1:197" s="40" customFormat="1" x14ac:dyDescent="0.25">
      <c r="A882" s="41"/>
      <c r="B882" s="4"/>
      <c r="C882" s="41"/>
      <c r="D882" s="42"/>
      <c r="E882" s="42"/>
      <c r="F882" s="42"/>
      <c r="G882" s="1"/>
      <c r="H882" s="1"/>
      <c r="I882" s="1"/>
      <c r="J882" s="1"/>
      <c r="K882" s="1"/>
      <c r="L882" s="1"/>
      <c r="M882" s="2"/>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row>
    <row r="883" spans="1:197" s="40" customFormat="1" x14ac:dyDescent="0.25">
      <c r="A883" s="41"/>
      <c r="B883" s="4"/>
      <c r="C883" s="41"/>
      <c r="D883" s="42"/>
      <c r="E883" s="42"/>
      <c r="F883" s="42"/>
      <c r="G883" s="1"/>
      <c r="H883" s="1"/>
      <c r="I883" s="1"/>
      <c r="J883" s="1"/>
      <c r="K883" s="1"/>
      <c r="L883" s="1"/>
      <c r="M883" s="2"/>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row>
    <row r="884" spans="1:197" s="40" customFormat="1" x14ac:dyDescent="0.25">
      <c r="A884" s="41"/>
      <c r="B884" s="4"/>
      <c r="C884" s="41"/>
      <c r="D884" s="42"/>
      <c r="E884" s="42"/>
      <c r="F884" s="42"/>
      <c r="G884" s="1"/>
      <c r="H884" s="1"/>
      <c r="I884" s="1"/>
      <c r="J884" s="1"/>
      <c r="K884" s="1"/>
      <c r="L884" s="1"/>
      <c r="M884" s="2"/>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row>
    <row r="885" spans="1:197" s="40" customFormat="1" x14ac:dyDescent="0.25">
      <c r="A885" s="41"/>
      <c r="B885" s="4"/>
      <c r="C885" s="41"/>
      <c r="D885" s="42"/>
      <c r="E885" s="42"/>
      <c r="F885" s="42"/>
      <c r="G885" s="1"/>
      <c r="H885" s="1"/>
      <c r="I885" s="1"/>
      <c r="J885" s="1"/>
      <c r="K885" s="1"/>
      <c r="L885" s="1"/>
      <c r="M885" s="2"/>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row>
    <row r="886" spans="1:197" s="40" customFormat="1" x14ac:dyDescent="0.25">
      <c r="A886" s="41"/>
      <c r="B886" s="4"/>
      <c r="C886" s="41"/>
      <c r="D886" s="42"/>
      <c r="E886" s="42"/>
      <c r="F886" s="42"/>
      <c r="G886" s="1"/>
      <c r="H886" s="1"/>
      <c r="I886" s="1"/>
      <c r="J886" s="1"/>
      <c r="K886" s="1"/>
      <c r="L886" s="1"/>
      <c r="M886" s="2"/>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row>
    <row r="887" spans="1:197" s="40" customFormat="1" x14ac:dyDescent="0.25">
      <c r="A887" s="41"/>
      <c r="B887" s="4"/>
      <c r="C887" s="41"/>
      <c r="D887" s="42"/>
      <c r="E887" s="42"/>
      <c r="F887" s="42"/>
      <c r="G887" s="1"/>
      <c r="H887" s="1"/>
      <c r="I887" s="1"/>
      <c r="J887" s="1"/>
      <c r="K887" s="1"/>
      <c r="L887" s="1"/>
      <c r="M887" s="2"/>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row>
    <row r="888" spans="1:197" s="40" customFormat="1" x14ac:dyDescent="0.25">
      <c r="A888" s="41"/>
      <c r="B888" s="4"/>
      <c r="C888" s="41"/>
      <c r="D888" s="42"/>
      <c r="E888" s="42"/>
      <c r="F888" s="42"/>
      <c r="G888" s="1"/>
      <c r="H888" s="1"/>
      <c r="I888" s="1"/>
      <c r="J888" s="1"/>
      <c r="K888" s="1"/>
      <c r="L888" s="1"/>
      <c r="M888" s="2"/>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row>
    <row r="889" spans="1:197" s="40" customFormat="1" x14ac:dyDescent="0.25">
      <c r="A889" s="41"/>
      <c r="B889" s="4"/>
      <c r="C889" s="41"/>
      <c r="D889" s="42"/>
      <c r="E889" s="42"/>
      <c r="F889" s="42"/>
      <c r="G889" s="1"/>
      <c r="H889" s="1"/>
      <c r="I889" s="1"/>
      <c r="J889" s="1"/>
      <c r="K889" s="1"/>
      <c r="L889" s="1"/>
      <c r="M889" s="2"/>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row>
    <row r="890" spans="1:197" s="40" customFormat="1" x14ac:dyDescent="0.25">
      <c r="A890" s="41"/>
      <c r="B890" s="4"/>
      <c r="C890" s="41"/>
      <c r="D890" s="42"/>
      <c r="E890" s="42"/>
      <c r="F890" s="42"/>
      <c r="G890" s="1"/>
      <c r="H890" s="1"/>
      <c r="I890" s="1"/>
      <c r="J890" s="1"/>
      <c r="K890" s="1"/>
      <c r="L890" s="1"/>
      <c r="M890" s="2"/>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row>
    <row r="891" spans="1:197" s="40" customFormat="1" x14ac:dyDescent="0.25">
      <c r="A891" s="41"/>
      <c r="B891" s="4"/>
      <c r="C891" s="41"/>
      <c r="D891" s="42"/>
      <c r="E891" s="42"/>
      <c r="F891" s="42"/>
      <c r="G891" s="1"/>
      <c r="H891" s="1"/>
      <c r="I891" s="1"/>
      <c r="J891" s="1"/>
      <c r="K891" s="1"/>
      <c r="L891" s="1"/>
      <c r="M891" s="2"/>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row>
    <row r="892" spans="1:197" s="40" customFormat="1" x14ac:dyDescent="0.25">
      <c r="A892" s="41"/>
      <c r="B892" s="4"/>
      <c r="C892" s="41"/>
      <c r="D892" s="42"/>
      <c r="E892" s="42"/>
      <c r="F892" s="42"/>
      <c r="G892" s="1"/>
      <c r="H892" s="1"/>
      <c r="I892" s="1"/>
      <c r="J892" s="1"/>
      <c r="K892" s="1"/>
      <c r="L892" s="1"/>
      <c r="M892" s="2"/>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row>
    <row r="893" spans="1:197" s="40" customFormat="1" x14ac:dyDescent="0.25">
      <c r="A893" s="41"/>
      <c r="B893" s="4"/>
      <c r="C893" s="41"/>
      <c r="D893" s="42"/>
      <c r="E893" s="42"/>
      <c r="F893" s="42"/>
      <c r="G893" s="1"/>
      <c r="H893" s="1"/>
      <c r="I893" s="1"/>
      <c r="J893" s="1"/>
      <c r="K893" s="1"/>
      <c r="L893" s="1"/>
      <c r="M893" s="2"/>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row>
    <row r="894" spans="1:197" s="40" customFormat="1" x14ac:dyDescent="0.25">
      <c r="A894" s="41"/>
      <c r="B894" s="4"/>
      <c r="C894" s="41"/>
      <c r="D894" s="42"/>
      <c r="E894" s="42"/>
      <c r="F894" s="42"/>
      <c r="G894" s="1"/>
      <c r="H894" s="1"/>
      <c r="I894" s="1"/>
      <c r="J894" s="1"/>
      <c r="K894" s="1"/>
      <c r="L894" s="1"/>
      <c r="M894" s="2"/>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row>
    <row r="895" spans="1:197" s="40" customFormat="1" x14ac:dyDescent="0.25">
      <c r="A895" s="41"/>
      <c r="B895" s="4"/>
      <c r="C895" s="41"/>
      <c r="D895" s="42"/>
      <c r="E895" s="42"/>
      <c r="F895" s="42"/>
      <c r="G895" s="1"/>
      <c r="H895" s="1"/>
      <c r="I895" s="1"/>
      <c r="J895" s="1"/>
      <c r="K895" s="1"/>
      <c r="L895" s="1"/>
      <c r="M895" s="2"/>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row>
    <row r="896" spans="1:197" s="40" customFormat="1" x14ac:dyDescent="0.25">
      <c r="A896" s="41"/>
      <c r="B896" s="4"/>
      <c r="C896" s="41"/>
      <c r="D896" s="42"/>
      <c r="E896" s="42"/>
      <c r="F896" s="42"/>
      <c r="G896" s="1"/>
      <c r="H896" s="1"/>
      <c r="I896" s="1"/>
      <c r="J896" s="1"/>
      <c r="K896" s="1"/>
      <c r="L896" s="1"/>
      <c r="M896" s="2"/>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row>
    <row r="897" spans="1:197" s="40" customFormat="1" x14ac:dyDescent="0.25">
      <c r="A897" s="41"/>
      <c r="B897" s="4"/>
      <c r="C897" s="41"/>
      <c r="D897" s="42"/>
      <c r="E897" s="42"/>
      <c r="F897" s="42"/>
      <c r="G897" s="1"/>
      <c r="H897" s="1"/>
      <c r="I897" s="1"/>
      <c r="J897" s="1"/>
      <c r="K897" s="1"/>
      <c r="L897" s="1"/>
      <c r="M897" s="2"/>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row>
    <row r="898" spans="1:197" s="40" customFormat="1" x14ac:dyDescent="0.25">
      <c r="A898" s="41"/>
      <c r="B898" s="4"/>
      <c r="C898" s="41"/>
      <c r="D898" s="42"/>
      <c r="E898" s="42"/>
      <c r="F898" s="42"/>
      <c r="G898" s="1"/>
      <c r="H898" s="1"/>
      <c r="I898" s="1"/>
      <c r="J898" s="1"/>
      <c r="K898" s="1"/>
      <c r="L898" s="1"/>
      <c r="M898" s="2"/>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row>
    <row r="899" spans="1:197" s="40" customFormat="1" x14ac:dyDescent="0.25">
      <c r="A899" s="41"/>
      <c r="B899" s="4"/>
      <c r="C899" s="41"/>
      <c r="D899" s="42"/>
      <c r="E899" s="42"/>
      <c r="F899" s="42"/>
      <c r="G899" s="1"/>
      <c r="H899" s="1"/>
      <c r="I899" s="1"/>
      <c r="J899" s="1"/>
      <c r="K899" s="1"/>
      <c r="L899" s="1"/>
      <c r="M899" s="2"/>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row>
    <row r="900" spans="1:197" s="40" customFormat="1" x14ac:dyDescent="0.25">
      <c r="A900" s="41"/>
      <c r="B900" s="4"/>
      <c r="C900" s="41"/>
      <c r="D900" s="42"/>
      <c r="E900" s="42"/>
      <c r="F900" s="42"/>
      <c r="G900" s="1"/>
      <c r="H900" s="1"/>
      <c r="I900" s="1"/>
      <c r="J900" s="1"/>
      <c r="K900" s="1"/>
      <c r="L900" s="1"/>
      <c r="M900" s="2"/>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row>
    <row r="901" spans="1:197" s="40" customFormat="1" x14ac:dyDescent="0.25">
      <c r="A901" s="41"/>
      <c r="B901" s="4"/>
      <c r="C901" s="41"/>
      <c r="D901" s="42"/>
      <c r="E901" s="42"/>
      <c r="F901" s="42"/>
      <c r="G901" s="1"/>
      <c r="H901" s="1"/>
      <c r="I901" s="1"/>
      <c r="J901" s="1"/>
      <c r="K901" s="1"/>
      <c r="L901" s="1"/>
      <c r="M901" s="2"/>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row>
    <row r="902" spans="1:197" s="40" customFormat="1" x14ac:dyDescent="0.25">
      <c r="A902" s="41"/>
      <c r="B902" s="4"/>
      <c r="C902" s="41"/>
      <c r="D902" s="42"/>
      <c r="E902" s="42"/>
      <c r="F902" s="42"/>
      <c r="G902" s="1"/>
      <c r="H902" s="1"/>
      <c r="I902" s="1"/>
      <c r="J902" s="1"/>
      <c r="K902" s="1"/>
      <c r="L902" s="1"/>
      <c r="M902" s="2"/>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row>
    <row r="903" spans="1:197" s="40" customFormat="1" x14ac:dyDescent="0.25">
      <c r="A903" s="41"/>
      <c r="B903" s="4"/>
      <c r="C903" s="41"/>
      <c r="D903" s="42"/>
      <c r="E903" s="42"/>
      <c r="F903" s="42"/>
      <c r="G903" s="1"/>
      <c r="H903" s="1"/>
      <c r="I903" s="1"/>
      <c r="J903" s="1"/>
      <c r="K903" s="1"/>
      <c r="L903" s="1"/>
      <c r="M903" s="2"/>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row>
    <row r="904" spans="1:197" s="40" customFormat="1" x14ac:dyDescent="0.25">
      <c r="A904" s="41"/>
      <c r="B904" s="4"/>
      <c r="C904" s="41"/>
      <c r="D904" s="42"/>
      <c r="E904" s="42"/>
      <c r="F904" s="42"/>
      <c r="G904" s="1"/>
      <c r="H904" s="1"/>
      <c r="I904" s="1"/>
      <c r="J904" s="1"/>
      <c r="K904" s="1"/>
      <c r="L904" s="1"/>
      <c r="M904" s="2"/>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row>
    <row r="905" spans="1:197" s="40" customFormat="1" x14ac:dyDescent="0.25">
      <c r="A905" s="41"/>
      <c r="B905" s="4"/>
      <c r="C905" s="41"/>
      <c r="D905" s="42"/>
      <c r="E905" s="42"/>
      <c r="F905" s="42"/>
      <c r="G905" s="1"/>
      <c r="H905" s="1"/>
      <c r="I905" s="1"/>
      <c r="J905" s="1"/>
      <c r="K905" s="1"/>
      <c r="L905" s="1"/>
      <c r="M905" s="2"/>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row>
    <row r="906" spans="1:197" s="40" customFormat="1" x14ac:dyDescent="0.25">
      <c r="A906" s="41"/>
      <c r="B906" s="4"/>
      <c r="C906" s="41"/>
      <c r="D906" s="42"/>
      <c r="E906" s="42"/>
      <c r="F906" s="42"/>
      <c r="G906" s="1"/>
      <c r="H906" s="1"/>
      <c r="I906" s="1"/>
      <c r="J906" s="1"/>
      <c r="K906" s="1"/>
      <c r="L906" s="1"/>
      <c r="M906" s="2"/>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row>
    <row r="907" spans="1:197" s="40" customFormat="1" x14ac:dyDescent="0.25">
      <c r="A907" s="41"/>
      <c r="B907" s="4"/>
      <c r="C907" s="41"/>
      <c r="D907" s="42"/>
      <c r="E907" s="42"/>
      <c r="F907" s="42"/>
      <c r="G907" s="1"/>
      <c r="H907" s="1"/>
      <c r="I907" s="1"/>
      <c r="J907" s="1"/>
      <c r="K907" s="1"/>
      <c r="L907" s="1"/>
      <c r="M907" s="2"/>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row>
    <row r="908" spans="1:197" s="40" customFormat="1" x14ac:dyDescent="0.25">
      <c r="A908" s="41"/>
      <c r="B908" s="4"/>
      <c r="C908" s="41"/>
      <c r="D908" s="42"/>
      <c r="E908" s="42"/>
      <c r="F908" s="42"/>
      <c r="G908" s="1"/>
      <c r="H908" s="1"/>
      <c r="I908" s="1"/>
      <c r="J908" s="1"/>
      <c r="K908" s="1"/>
      <c r="L908" s="1"/>
      <c r="M908" s="2"/>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row>
    <row r="909" spans="1:197" s="40" customFormat="1" x14ac:dyDescent="0.25">
      <c r="A909" s="41"/>
      <c r="B909" s="4"/>
      <c r="C909" s="41"/>
      <c r="D909" s="42"/>
      <c r="E909" s="42"/>
      <c r="F909" s="42"/>
      <c r="G909" s="1"/>
      <c r="H909" s="1"/>
      <c r="I909" s="1"/>
      <c r="J909" s="1"/>
      <c r="K909" s="1"/>
      <c r="L909" s="1"/>
      <c r="M909" s="2"/>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row>
    <row r="910" spans="1:197" s="40" customFormat="1" x14ac:dyDescent="0.25">
      <c r="A910" s="41"/>
      <c r="B910" s="4"/>
      <c r="C910" s="41"/>
      <c r="D910" s="42"/>
      <c r="E910" s="42"/>
      <c r="F910" s="42"/>
      <c r="G910" s="1"/>
      <c r="H910" s="1"/>
      <c r="I910" s="1"/>
      <c r="J910" s="1"/>
      <c r="K910" s="1"/>
      <c r="L910" s="1"/>
      <c r="M910" s="2"/>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row>
    <row r="911" spans="1:197" s="40" customFormat="1" x14ac:dyDescent="0.25">
      <c r="A911" s="41"/>
      <c r="B911" s="4"/>
      <c r="C911" s="41"/>
      <c r="D911" s="42"/>
      <c r="E911" s="42"/>
      <c r="F911" s="42"/>
      <c r="G911" s="1"/>
      <c r="H911" s="1"/>
      <c r="I911" s="1"/>
      <c r="J911" s="1"/>
      <c r="K911" s="1"/>
      <c r="L911" s="1"/>
      <c r="M911" s="2"/>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row>
    <row r="912" spans="1:197" s="40" customFormat="1" x14ac:dyDescent="0.25">
      <c r="A912" s="41"/>
      <c r="B912" s="4"/>
      <c r="C912" s="41"/>
      <c r="D912" s="42"/>
      <c r="E912" s="42"/>
      <c r="F912" s="42"/>
      <c r="G912" s="1"/>
      <c r="H912" s="1"/>
      <c r="I912" s="1"/>
      <c r="J912" s="1"/>
      <c r="K912" s="1"/>
      <c r="L912" s="1"/>
      <c r="M912" s="2"/>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row>
    <row r="913" spans="1:197" s="40" customFormat="1" x14ac:dyDescent="0.25">
      <c r="A913" s="41"/>
      <c r="B913" s="4"/>
      <c r="C913" s="41"/>
      <c r="D913" s="42"/>
      <c r="E913" s="42"/>
      <c r="F913" s="42"/>
      <c r="G913" s="1"/>
      <c r="H913" s="1"/>
      <c r="I913" s="1"/>
      <c r="J913" s="1"/>
      <c r="K913" s="1"/>
      <c r="L913" s="1"/>
      <c r="M913" s="2"/>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row>
    <row r="914" spans="1:197" s="40" customFormat="1" x14ac:dyDescent="0.25">
      <c r="A914" s="41"/>
      <c r="B914" s="4"/>
      <c r="C914" s="41"/>
      <c r="D914" s="42"/>
      <c r="E914" s="42"/>
      <c r="F914" s="42"/>
      <c r="G914" s="1"/>
      <c r="H914" s="1"/>
      <c r="I914" s="1"/>
      <c r="J914" s="1"/>
      <c r="K914" s="1"/>
      <c r="L914" s="1"/>
      <c r="M914" s="2"/>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row>
    <row r="915" spans="1:197" s="40" customFormat="1" x14ac:dyDescent="0.25">
      <c r="A915" s="41"/>
      <c r="B915" s="4"/>
      <c r="C915" s="41"/>
      <c r="D915" s="42"/>
      <c r="E915" s="42"/>
      <c r="F915" s="42"/>
      <c r="G915" s="1"/>
      <c r="H915" s="1"/>
      <c r="I915" s="1"/>
      <c r="J915" s="1"/>
      <c r="K915" s="1"/>
      <c r="L915" s="1"/>
      <c r="M915" s="2"/>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row>
    <row r="916" spans="1:197" s="40" customFormat="1" x14ac:dyDescent="0.25">
      <c r="A916" s="41"/>
      <c r="B916" s="4"/>
      <c r="C916" s="41"/>
      <c r="D916" s="42"/>
      <c r="E916" s="42"/>
      <c r="F916" s="42"/>
      <c r="G916" s="1"/>
      <c r="H916" s="1"/>
      <c r="I916" s="1"/>
      <c r="J916" s="1"/>
      <c r="K916" s="1"/>
      <c r="L916" s="1"/>
      <c r="M916" s="2"/>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row>
    <row r="917" spans="1:197" s="40" customFormat="1" x14ac:dyDescent="0.25">
      <c r="A917" s="41"/>
      <c r="B917" s="4"/>
      <c r="C917" s="41"/>
      <c r="D917" s="42"/>
      <c r="E917" s="42"/>
      <c r="F917" s="42"/>
      <c r="G917" s="1"/>
      <c r="H917" s="1"/>
      <c r="I917" s="1"/>
      <c r="J917" s="1"/>
      <c r="K917" s="1"/>
      <c r="L917" s="1"/>
      <c r="M917" s="2"/>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row>
    <row r="918" spans="1:197" s="40" customFormat="1" x14ac:dyDescent="0.25">
      <c r="A918" s="41"/>
      <c r="B918" s="4"/>
      <c r="C918" s="41"/>
      <c r="D918" s="42"/>
      <c r="E918" s="42"/>
      <c r="F918" s="42"/>
      <c r="G918" s="1"/>
      <c r="H918" s="1"/>
      <c r="I918" s="1"/>
      <c r="J918" s="1"/>
      <c r="K918" s="1"/>
      <c r="L918" s="1"/>
      <c r="M918" s="2"/>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row>
    <row r="919" spans="1:197" s="40" customFormat="1" x14ac:dyDescent="0.25">
      <c r="A919" s="41"/>
      <c r="B919" s="4"/>
      <c r="C919" s="41"/>
      <c r="D919" s="42"/>
      <c r="E919" s="42"/>
      <c r="F919" s="42"/>
      <c r="G919" s="1"/>
      <c r="H919" s="1"/>
      <c r="I919" s="1"/>
      <c r="J919" s="1"/>
      <c r="K919" s="1"/>
      <c r="L919" s="1"/>
      <c r="M919" s="2"/>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row>
    <row r="920" spans="1:197" s="40" customFormat="1" x14ac:dyDescent="0.25">
      <c r="A920" s="41"/>
      <c r="B920" s="4"/>
      <c r="C920" s="41"/>
      <c r="D920" s="42"/>
      <c r="E920" s="42"/>
      <c r="F920" s="42"/>
      <c r="G920" s="1"/>
      <c r="H920" s="1"/>
      <c r="I920" s="1"/>
      <c r="J920" s="1"/>
      <c r="K920" s="1"/>
      <c r="L920" s="1"/>
      <c r="M920" s="2"/>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row>
    <row r="921" spans="1:197" s="40" customFormat="1" x14ac:dyDescent="0.25">
      <c r="A921" s="41"/>
      <c r="B921" s="4"/>
      <c r="C921" s="41"/>
      <c r="D921" s="42"/>
      <c r="E921" s="42"/>
      <c r="F921" s="42"/>
      <c r="G921" s="1"/>
      <c r="H921" s="1"/>
      <c r="I921" s="1"/>
      <c r="J921" s="1"/>
      <c r="K921" s="1"/>
      <c r="L921" s="1"/>
      <c r="M921" s="2"/>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row>
    <row r="922" spans="1:197" s="40" customFormat="1" x14ac:dyDescent="0.25">
      <c r="A922" s="41"/>
      <c r="B922" s="4"/>
      <c r="C922" s="41"/>
      <c r="D922" s="42"/>
      <c r="E922" s="42"/>
      <c r="F922" s="42"/>
      <c r="G922" s="1"/>
      <c r="H922" s="1"/>
      <c r="I922" s="1"/>
      <c r="J922" s="1"/>
      <c r="K922" s="1"/>
      <c r="L922" s="1"/>
      <c r="M922" s="2"/>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row>
    <row r="923" spans="1:197" s="40" customFormat="1" x14ac:dyDescent="0.25">
      <c r="A923" s="41"/>
      <c r="B923" s="4"/>
      <c r="C923" s="41"/>
      <c r="D923" s="42"/>
      <c r="E923" s="42"/>
      <c r="F923" s="42"/>
      <c r="G923" s="1"/>
      <c r="H923" s="1"/>
      <c r="I923" s="1"/>
      <c r="J923" s="1"/>
      <c r="K923" s="1"/>
      <c r="L923" s="1"/>
      <c r="M923" s="2"/>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row>
    <row r="924" spans="1:197" s="40" customFormat="1" x14ac:dyDescent="0.25">
      <c r="A924" s="41"/>
      <c r="B924" s="4"/>
      <c r="C924" s="41"/>
      <c r="D924" s="42"/>
      <c r="E924" s="42"/>
      <c r="F924" s="42"/>
      <c r="G924" s="1"/>
      <c r="H924" s="1"/>
      <c r="I924" s="1"/>
      <c r="J924" s="1"/>
      <c r="K924" s="1"/>
      <c r="L924" s="1"/>
      <c r="M924" s="2"/>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row>
    <row r="925" spans="1:197" s="40" customFormat="1" x14ac:dyDescent="0.25">
      <c r="A925" s="41"/>
      <c r="B925" s="4"/>
      <c r="C925" s="41"/>
      <c r="D925" s="42"/>
      <c r="E925" s="42"/>
      <c r="F925" s="42"/>
      <c r="G925" s="1"/>
      <c r="H925" s="1"/>
      <c r="I925" s="1"/>
      <c r="J925" s="1"/>
      <c r="K925" s="1"/>
      <c r="L925" s="1"/>
      <c r="M925" s="2"/>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row>
    <row r="926" spans="1:197" s="40" customFormat="1" x14ac:dyDescent="0.25">
      <c r="A926" s="41"/>
      <c r="B926" s="4"/>
      <c r="C926" s="41"/>
      <c r="D926" s="42"/>
      <c r="E926" s="42"/>
      <c r="F926" s="42"/>
      <c r="G926" s="1"/>
      <c r="H926" s="1"/>
      <c r="I926" s="1"/>
      <c r="J926" s="1"/>
      <c r="K926" s="1"/>
      <c r="L926" s="1"/>
      <c r="M926" s="2"/>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row>
    <row r="927" spans="1:197" s="40" customFormat="1" x14ac:dyDescent="0.25">
      <c r="A927" s="41"/>
      <c r="B927" s="4"/>
      <c r="C927" s="41"/>
      <c r="D927" s="42"/>
      <c r="E927" s="42"/>
      <c r="F927" s="42"/>
      <c r="G927" s="1"/>
      <c r="H927" s="1"/>
      <c r="I927" s="1"/>
      <c r="J927" s="1"/>
      <c r="K927" s="1"/>
      <c r="L927" s="1"/>
      <c r="M927" s="2"/>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row>
    <row r="928" spans="1:197" s="40" customFormat="1" x14ac:dyDescent="0.25">
      <c r="A928" s="41"/>
      <c r="B928" s="4"/>
      <c r="C928" s="41"/>
      <c r="D928" s="42"/>
      <c r="E928" s="42"/>
      <c r="F928" s="42"/>
      <c r="G928" s="1"/>
      <c r="H928" s="1"/>
      <c r="I928" s="1"/>
      <c r="J928" s="1"/>
      <c r="K928" s="1"/>
      <c r="L928" s="1"/>
      <c r="M928" s="2"/>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row>
    <row r="929" spans="1:197" s="40" customFormat="1" x14ac:dyDescent="0.25">
      <c r="A929" s="41"/>
      <c r="B929" s="4"/>
      <c r="C929" s="41"/>
      <c r="D929" s="42"/>
      <c r="E929" s="42"/>
      <c r="F929" s="42"/>
      <c r="G929" s="1"/>
      <c r="H929" s="1"/>
      <c r="I929" s="1"/>
      <c r="J929" s="1"/>
      <c r="K929" s="1"/>
      <c r="L929" s="1"/>
      <c r="M929" s="2"/>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row>
    <row r="930" spans="1:197" s="40" customFormat="1" x14ac:dyDescent="0.25">
      <c r="A930" s="41"/>
      <c r="B930" s="4"/>
      <c r="C930" s="41"/>
      <c r="D930" s="42"/>
      <c r="E930" s="42"/>
      <c r="F930" s="42"/>
      <c r="G930" s="1"/>
      <c r="H930" s="1"/>
      <c r="I930" s="1"/>
      <c r="J930" s="1"/>
      <c r="K930" s="1"/>
      <c r="L930" s="1"/>
      <c r="M930" s="2"/>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row>
    <row r="931" spans="1:197" s="40" customFormat="1" x14ac:dyDescent="0.25">
      <c r="A931" s="41"/>
      <c r="B931" s="4"/>
      <c r="C931" s="41"/>
      <c r="D931" s="42"/>
      <c r="E931" s="42"/>
      <c r="F931" s="42"/>
      <c r="G931" s="1"/>
      <c r="H931" s="1"/>
      <c r="I931" s="1"/>
      <c r="J931" s="1"/>
      <c r="K931" s="1"/>
      <c r="L931" s="1"/>
      <c r="M931" s="2"/>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row>
    <row r="932" spans="1:197" s="40" customFormat="1" x14ac:dyDescent="0.25">
      <c r="A932" s="41"/>
      <c r="B932" s="4"/>
      <c r="C932" s="41"/>
      <c r="D932" s="42"/>
      <c r="E932" s="42"/>
      <c r="F932" s="42"/>
      <c r="G932" s="1"/>
      <c r="H932" s="1"/>
      <c r="I932" s="1"/>
      <c r="J932" s="1"/>
      <c r="K932" s="1"/>
      <c r="L932" s="1"/>
      <c r="M932" s="2"/>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row>
    <row r="933" spans="1:197" s="40" customFormat="1" x14ac:dyDescent="0.25">
      <c r="A933" s="41"/>
      <c r="B933" s="4"/>
      <c r="C933" s="41"/>
      <c r="D933" s="42"/>
      <c r="E933" s="42"/>
      <c r="F933" s="42"/>
      <c r="G933" s="1"/>
      <c r="H933" s="1"/>
      <c r="I933" s="1"/>
      <c r="J933" s="1"/>
      <c r="K933" s="1"/>
      <c r="L933" s="1"/>
      <c r="M933" s="2"/>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row>
    <row r="934" spans="1:197" s="40" customFormat="1" x14ac:dyDescent="0.25">
      <c r="A934" s="41"/>
      <c r="B934" s="4"/>
      <c r="C934" s="41"/>
      <c r="D934" s="42"/>
      <c r="E934" s="42"/>
      <c r="F934" s="42"/>
      <c r="G934" s="1"/>
      <c r="H934" s="1"/>
      <c r="I934" s="1"/>
      <c r="J934" s="1"/>
      <c r="K934" s="1"/>
      <c r="L934" s="1"/>
      <c r="M934" s="2"/>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row>
    <row r="935" spans="1:197" s="40" customFormat="1" x14ac:dyDescent="0.25">
      <c r="A935" s="41"/>
      <c r="B935" s="4"/>
      <c r="C935" s="41"/>
      <c r="D935" s="42"/>
      <c r="E935" s="42"/>
      <c r="F935" s="42"/>
      <c r="G935" s="1"/>
      <c r="H935" s="1"/>
      <c r="I935" s="1"/>
      <c r="J935" s="1"/>
      <c r="K935" s="1"/>
      <c r="L935" s="1"/>
      <c r="M935" s="2"/>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row>
    <row r="936" spans="1:197" s="40" customFormat="1" x14ac:dyDescent="0.25">
      <c r="A936" s="41"/>
      <c r="B936" s="4"/>
      <c r="C936" s="41"/>
      <c r="D936" s="42"/>
      <c r="E936" s="42"/>
      <c r="F936" s="42"/>
      <c r="G936" s="1"/>
      <c r="H936" s="1"/>
      <c r="I936" s="1"/>
      <c r="J936" s="1"/>
      <c r="K936" s="1"/>
      <c r="L936" s="1"/>
      <c r="M936" s="2"/>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row>
    <row r="937" spans="1:197" s="40" customFormat="1" x14ac:dyDescent="0.25">
      <c r="A937" s="41"/>
      <c r="B937" s="4"/>
      <c r="C937" s="41"/>
      <c r="D937" s="42"/>
      <c r="E937" s="42"/>
      <c r="F937" s="42"/>
      <c r="G937" s="1"/>
      <c r="H937" s="1"/>
      <c r="I937" s="1"/>
      <c r="J937" s="1"/>
      <c r="K937" s="1"/>
      <c r="L937" s="1"/>
      <c r="M937" s="2"/>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row>
    <row r="938" spans="1:197" s="40" customFormat="1" x14ac:dyDescent="0.25">
      <c r="A938" s="41"/>
      <c r="B938" s="4"/>
      <c r="C938" s="41"/>
      <c r="D938" s="42"/>
      <c r="E938" s="42"/>
      <c r="F938" s="42"/>
      <c r="G938" s="1"/>
      <c r="H938" s="1"/>
      <c r="I938" s="1"/>
      <c r="J938" s="1"/>
      <c r="K938" s="1"/>
      <c r="L938" s="1"/>
      <c r="M938" s="2"/>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row>
    <row r="939" spans="1:197" s="40" customFormat="1" x14ac:dyDescent="0.25">
      <c r="A939" s="41"/>
      <c r="B939" s="4"/>
      <c r="C939" s="41"/>
      <c r="D939" s="42"/>
      <c r="E939" s="42"/>
      <c r="F939" s="42"/>
      <c r="G939" s="1"/>
      <c r="H939" s="1"/>
      <c r="I939" s="1"/>
      <c r="J939" s="1"/>
      <c r="K939" s="1"/>
      <c r="L939" s="1"/>
      <c r="M939" s="2"/>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row>
    <row r="940" spans="1:197" s="40" customFormat="1" x14ac:dyDescent="0.25">
      <c r="A940" s="41"/>
      <c r="B940" s="4"/>
      <c r="C940" s="41"/>
      <c r="D940" s="42"/>
      <c r="E940" s="42"/>
      <c r="F940" s="42"/>
      <c r="G940" s="1"/>
      <c r="H940" s="1"/>
      <c r="I940" s="1"/>
      <c r="J940" s="1"/>
      <c r="K940" s="1"/>
      <c r="L940" s="1"/>
      <c r="M940" s="2"/>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row>
    <row r="941" spans="1:197" s="40" customFormat="1" x14ac:dyDescent="0.25">
      <c r="A941" s="41"/>
      <c r="B941" s="4"/>
      <c r="C941" s="41"/>
      <c r="D941" s="42"/>
      <c r="E941" s="42"/>
      <c r="F941" s="42"/>
      <c r="G941" s="1"/>
      <c r="H941" s="1"/>
      <c r="I941" s="1"/>
      <c r="J941" s="1"/>
      <c r="K941" s="1"/>
      <c r="L941" s="1"/>
      <c r="M941" s="2"/>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row>
    <row r="942" spans="1:197" s="40" customFormat="1" x14ac:dyDescent="0.25">
      <c r="A942" s="41"/>
      <c r="B942" s="4"/>
      <c r="C942" s="41"/>
      <c r="D942" s="42"/>
      <c r="E942" s="42"/>
      <c r="F942" s="42"/>
      <c r="G942" s="1"/>
      <c r="H942" s="1"/>
      <c r="I942" s="1"/>
      <c r="J942" s="1"/>
      <c r="K942" s="1"/>
      <c r="L942" s="1"/>
      <c r="M942" s="2"/>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row>
    <row r="943" spans="1:197" s="40" customFormat="1" x14ac:dyDescent="0.25">
      <c r="A943" s="41"/>
      <c r="B943" s="4"/>
      <c r="C943" s="41"/>
      <c r="D943" s="42"/>
      <c r="E943" s="42"/>
      <c r="F943" s="42"/>
      <c r="G943" s="1"/>
      <c r="H943" s="1"/>
      <c r="I943" s="1"/>
      <c r="J943" s="1"/>
      <c r="K943" s="1"/>
      <c r="L943" s="1"/>
      <c r="M943" s="2"/>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row>
    <row r="944" spans="1:197" s="40" customFormat="1" x14ac:dyDescent="0.25">
      <c r="A944" s="41"/>
      <c r="B944" s="4"/>
      <c r="C944" s="41"/>
      <c r="D944" s="42"/>
      <c r="E944" s="42"/>
      <c r="F944" s="42"/>
      <c r="G944" s="1"/>
      <c r="H944" s="1"/>
      <c r="I944" s="1"/>
      <c r="J944" s="1"/>
      <c r="K944" s="1"/>
      <c r="L944" s="1"/>
      <c r="M944" s="2"/>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row>
    <row r="945" spans="1:197" s="40" customFormat="1" x14ac:dyDescent="0.25">
      <c r="A945" s="41"/>
      <c r="B945" s="4"/>
      <c r="C945" s="41"/>
      <c r="D945" s="42"/>
      <c r="E945" s="42"/>
      <c r="F945" s="42"/>
      <c r="G945" s="1"/>
      <c r="H945" s="1"/>
      <c r="I945" s="1"/>
      <c r="J945" s="1"/>
      <c r="K945" s="1"/>
      <c r="L945" s="1"/>
      <c r="M945" s="2"/>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row>
    <row r="946" spans="1:197" s="40" customFormat="1" x14ac:dyDescent="0.25">
      <c r="A946" s="41"/>
      <c r="B946" s="4"/>
      <c r="C946" s="41"/>
      <c r="D946" s="42"/>
      <c r="E946" s="42"/>
      <c r="F946" s="42"/>
      <c r="G946" s="1"/>
      <c r="H946" s="1"/>
      <c r="I946" s="1"/>
      <c r="J946" s="1"/>
      <c r="K946" s="1"/>
      <c r="L946" s="1"/>
      <c r="M946" s="2"/>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row>
    <row r="947" spans="1:197" s="40" customFormat="1" x14ac:dyDescent="0.25">
      <c r="A947" s="41"/>
      <c r="B947" s="4"/>
      <c r="C947" s="41"/>
      <c r="D947" s="42"/>
      <c r="E947" s="42"/>
      <c r="F947" s="42"/>
      <c r="G947" s="1"/>
      <c r="H947" s="1"/>
      <c r="I947" s="1"/>
      <c r="J947" s="1"/>
      <c r="K947" s="1"/>
      <c r="L947" s="1"/>
      <c r="M947" s="2"/>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row>
    <row r="948" spans="1:197" s="40" customFormat="1" x14ac:dyDescent="0.25">
      <c r="A948" s="41"/>
      <c r="B948" s="4"/>
      <c r="C948" s="41"/>
      <c r="D948" s="42"/>
      <c r="E948" s="42"/>
      <c r="F948" s="42"/>
      <c r="G948" s="1"/>
      <c r="H948" s="1"/>
      <c r="I948" s="1"/>
      <c r="J948" s="1"/>
      <c r="K948" s="1"/>
      <c r="L948" s="1"/>
      <c r="M948" s="2"/>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row>
    <row r="949" spans="1:197" s="40" customFormat="1" x14ac:dyDescent="0.25">
      <c r="A949" s="41"/>
      <c r="B949" s="4"/>
      <c r="C949" s="41"/>
      <c r="D949" s="42"/>
      <c r="E949" s="42"/>
      <c r="F949" s="42"/>
      <c r="G949" s="1"/>
      <c r="H949" s="1"/>
      <c r="I949" s="1"/>
      <c r="J949" s="1"/>
      <c r="K949" s="1"/>
      <c r="L949" s="1"/>
      <c r="M949" s="2"/>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row>
    <row r="950" spans="1:197" s="40" customFormat="1" x14ac:dyDescent="0.25">
      <c r="A950" s="41"/>
      <c r="B950" s="4"/>
      <c r="C950" s="41"/>
      <c r="D950" s="42"/>
      <c r="E950" s="42"/>
      <c r="F950" s="42"/>
      <c r="G950" s="1"/>
      <c r="H950" s="1"/>
      <c r="I950" s="1"/>
      <c r="J950" s="1"/>
      <c r="K950" s="1"/>
      <c r="L950" s="1"/>
      <c r="M950" s="2"/>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row>
    <row r="951" spans="1:197" s="40" customFormat="1" x14ac:dyDescent="0.25">
      <c r="A951" s="41"/>
      <c r="B951" s="4"/>
      <c r="C951" s="41"/>
      <c r="D951" s="42"/>
      <c r="E951" s="42"/>
      <c r="F951" s="42"/>
      <c r="G951" s="1"/>
      <c r="H951" s="1"/>
      <c r="I951" s="1"/>
      <c r="J951" s="1"/>
      <c r="K951" s="1"/>
      <c r="L951" s="1"/>
      <c r="M951" s="2"/>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row>
    <row r="952" spans="1:197" s="40" customFormat="1" x14ac:dyDescent="0.25">
      <c r="A952" s="41"/>
      <c r="B952" s="4"/>
      <c r="C952" s="41"/>
      <c r="D952" s="42"/>
      <c r="E952" s="42"/>
      <c r="F952" s="42"/>
      <c r="G952" s="1"/>
      <c r="H952" s="1"/>
      <c r="I952" s="1"/>
      <c r="J952" s="1"/>
      <c r="K952" s="1"/>
      <c r="L952" s="1"/>
      <c r="M952" s="2"/>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row>
    <row r="953" spans="1:197" s="40" customFormat="1" x14ac:dyDescent="0.25">
      <c r="A953" s="41"/>
      <c r="B953" s="4"/>
      <c r="C953" s="41"/>
      <c r="D953" s="42"/>
      <c r="E953" s="42"/>
      <c r="F953" s="42"/>
      <c r="G953" s="1"/>
      <c r="H953" s="1"/>
      <c r="I953" s="1"/>
      <c r="J953" s="1"/>
      <c r="K953" s="1"/>
      <c r="L953" s="1"/>
      <c r="M953" s="2"/>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row>
    <row r="954" spans="1:197" s="40" customFormat="1" x14ac:dyDescent="0.25">
      <c r="A954" s="41"/>
      <c r="B954" s="4"/>
      <c r="C954" s="41"/>
      <c r="D954" s="42"/>
      <c r="E954" s="42"/>
      <c r="F954" s="42"/>
      <c r="G954" s="1"/>
      <c r="H954" s="1"/>
      <c r="I954" s="1"/>
      <c r="J954" s="1"/>
      <c r="K954" s="1"/>
      <c r="L954" s="1"/>
      <c r="M954" s="2"/>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row>
    <row r="955" spans="1:197" s="40" customFormat="1" x14ac:dyDescent="0.25">
      <c r="A955" s="41"/>
      <c r="B955" s="4"/>
      <c r="C955" s="41"/>
      <c r="D955" s="42"/>
      <c r="E955" s="42"/>
      <c r="F955" s="42"/>
      <c r="G955" s="1"/>
      <c r="H955" s="1"/>
      <c r="I955" s="1"/>
      <c r="J955" s="1"/>
      <c r="K955" s="1"/>
      <c r="L955" s="1"/>
      <c r="M955" s="2"/>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row>
    <row r="956" spans="1:197" s="40" customFormat="1" x14ac:dyDescent="0.25">
      <c r="A956" s="41"/>
      <c r="B956" s="4"/>
      <c r="C956" s="41"/>
      <c r="D956" s="42"/>
      <c r="E956" s="42"/>
      <c r="F956" s="42"/>
      <c r="G956" s="1"/>
      <c r="H956" s="1"/>
      <c r="I956" s="1"/>
      <c r="J956" s="1"/>
      <c r="K956" s="1"/>
      <c r="L956" s="1"/>
      <c r="M956" s="2"/>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row>
    <row r="957" spans="1:197" s="40" customFormat="1" x14ac:dyDescent="0.25">
      <c r="A957" s="41"/>
      <c r="B957" s="4"/>
      <c r="C957" s="41"/>
      <c r="D957" s="42"/>
      <c r="E957" s="42"/>
      <c r="F957" s="42"/>
      <c r="G957" s="1"/>
      <c r="H957" s="1"/>
      <c r="I957" s="1"/>
      <c r="J957" s="1"/>
      <c r="K957" s="1"/>
      <c r="L957" s="1"/>
      <c r="M957" s="2"/>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row>
    <row r="958" spans="1:197" s="40" customFormat="1" x14ac:dyDescent="0.25">
      <c r="A958" s="41"/>
      <c r="B958" s="4"/>
      <c r="C958" s="41"/>
      <c r="D958" s="42"/>
      <c r="E958" s="42"/>
      <c r="F958" s="42"/>
      <c r="G958" s="1"/>
      <c r="H958" s="1"/>
      <c r="I958" s="1"/>
      <c r="J958" s="1"/>
      <c r="K958" s="1"/>
      <c r="L958" s="1"/>
      <c r="M958" s="2"/>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row>
    <row r="959" spans="1:197" s="40" customFormat="1" x14ac:dyDescent="0.25">
      <c r="A959" s="41"/>
      <c r="B959" s="4"/>
      <c r="C959" s="41"/>
      <c r="D959" s="42"/>
      <c r="E959" s="42"/>
      <c r="F959" s="42"/>
      <c r="G959" s="1"/>
      <c r="H959" s="1"/>
      <c r="I959" s="1"/>
      <c r="J959" s="1"/>
      <c r="K959" s="1"/>
      <c r="L959" s="1"/>
      <c r="M959" s="2"/>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row>
    <row r="960" spans="1:197" s="40" customFormat="1" x14ac:dyDescent="0.25">
      <c r="A960" s="41"/>
      <c r="B960" s="4"/>
      <c r="C960" s="41"/>
      <c r="D960" s="42"/>
      <c r="E960" s="42"/>
      <c r="F960" s="42"/>
      <c r="G960" s="1"/>
      <c r="H960" s="1"/>
      <c r="I960" s="1"/>
      <c r="J960" s="1"/>
      <c r="K960" s="1"/>
      <c r="L960" s="1"/>
      <c r="M960" s="2"/>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row>
    <row r="961" spans="1:197" s="40" customFormat="1" x14ac:dyDescent="0.25">
      <c r="A961" s="41"/>
      <c r="B961" s="4"/>
      <c r="C961" s="41"/>
      <c r="D961" s="42"/>
      <c r="E961" s="42"/>
      <c r="F961" s="42"/>
      <c r="G961" s="1"/>
      <c r="H961" s="1"/>
      <c r="I961" s="1"/>
      <c r="J961" s="1"/>
      <c r="K961" s="1"/>
      <c r="L961" s="1"/>
      <c r="M961" s="2"/>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row>
    <row r="962" spans="1:197" s="40" customFormat="1" x14ac:dyDescent="0.25">
      <c r="A962" s="41"/>
      <c r="B962" s="4"/>
      <c r="C962" s="41"/>
      <c r="D962" s="42"/>
      <c r="E962" s="42"/>
      <c r="F962" s="42"/>
      <c r="G962" s="1"/>
      <c r="H962" s="1"/>
      <c r="I962" s="1"/>
      <c r="J962" s="1"/>
      <c r="K962" s="1"/>
      <c r="L962" s="1"/>
      <c r="M962" s="2"/>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row>
    <row r="963" spans="1:197" s="40" customFormat="1" x14ac:dyDescent="0.25">
      <c r="A963" s="41"/>
      <c r="B963" s="4"/>
      <c r="C963" s="41"/>
      <c r="D963" s="42"/>
      <c r="E963" s="42"/>
      <c r="F963" s="42"/>
      <c r="G963" s="1"/>
      <c r="H963" s="1"/>
      <c r="I963" s="1"/>
      <c r="J963" s="1"/>
      <c r="K963" s="1"/>
      <c r="L963" s="1"/>
      <c r="M963" s="2"/>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row>
    <row r="964" spans="1:197" s="40" customFormat="1" x14ac:dyDescent="0.25">
      <c r="A964" s="41"/>
      <c r="B964" s="4"/>
      <c r="C964" s="41"/>
      <c r="D964" s="42"/>
      <c r="E964" s="42"/>
      <c r="F964" s="42"/>
      <c r="G964" s="1"/>
      <c r="H964" s="1"/>
      <c r="I964" s="1"/>
      <c r="J964" s="1"/>
      <c r="K964" s="1"/>
      <c r="L964" s="1"/>
      <c r="M964" s="2"/>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row>
    <row r="965" spans="1:197" s="40" customFormat="1" x14ac:dyDescent="0.25">
      <c r="A965" s="41"/>
      <c r="B965" s="4"/>
      <c r="C965" s="41"/>
      <c r="D965" s="42"/>
      <c r="E965" s="42"/>
      <c r="F965" s="42"/>
      <c r="G965" s="1"/>
      <c r="H965" s="1"/>
      <c r="I965" s="1"/>
      <c r="J965" s="1"/>
      <c r="K965" s="1"/>
      <c r="L965" s="1"/>
      <c r="M965" s="2"/>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row>
    <row r="966" spans="1:197" s="40" customFormat="1" x14ac:dyDescent="0.25">
      <c r="A966" s="41"/>
      <c r="B966" s="4"/>
      <c r="C966" s="41"/>
      <c r="D966" s="42"/>
      <c r="E966" s="42"/>
      <c r="F966" s="42"/>
      <c r="G966" s="1"/>
      <c r="H966" s="1"/>
      <c r="I966" s="1"/>
      <c r="J966" s="1"/>
      <c r="K966" s="1"/>
      <c r="L966" s="1"/>
      <c r="M966" s="2"/>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row>
    <row r="967" spans="1:197" s="40" customFormat="1" x14ac:dyDescent="0.25">
      <c r="A967" s="41"/>
      <c r="B967" s="4"/>
      <c r="C967" s="41"/>
      <c r="D967" s="42"/>
      <c r="E967" s="42"/>
      <c r="F967" s="42"/>
      <c r="G967" s="1"/>
      <c r="H967" s="1"/>
      <c r="I967" s="1"/>
      <c r="J967" s="1"/>
      <c r="K967" s="1"/>
      <c r="L967" s="1"/>
      <c r="M967" s="2"/>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row>
    <row r="968" spans="1:197" s="40" customFormat="1" x14ac:dyDescent="0.25">
      <c r="A968" s="41"/>
      <c r="B968" s="4"/>
      <c r="C968" s="41"/>
      <c r="D968" s="42"/>
      <c r="E968" s="42"/>
      <c r="F968" s="42"/>
      <c r="G968" s="1"/>
      <c r="H968" s="1"/>
      <c r="I968" s="1"/>
      <c r="J968" s="1"/>
      <c r="K968" s="1"/>
      <c r="L968" s="1"/>
      <c r="M968" s="2"/>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row>
    <row r="969" spans="1:197" s="40" customFormat="1" x14ac:dyDescent="0.25">
      <c r="A969" s="41"/>
      <c r="B969" s="4"/>
      <c r="C969" s="41"/>
      <c r="D969" s="42"/>
      <c r="E969" s="42"/>
      <c r="F969" s="42"/>
      <c r="G969" s="1"/>
      <c r="H969" s="1"/>
      <c r="I969" s="1"/>
      <c r="J969" s="1"/>
      <c r="K969" s="1"/>
      <c r="L969" s="1"/>
      <c r="M969" s="2"/>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row>
    <row r="970" spans="1:197" s="40" customFormat="1" x14ac:dyDescent="0.25">
      <c r="A970" s="41"/>
      <c r="B970" s="4"/>
      <c r="C970" s="41"/>
      <c r="D970" s="42"/>
      <c r="E970" s="42"/>
      <c r="F970" s="42"/>
      <c r="G970" s="1"/>
      <c r="H970" s="1"/>
      <c r="I970" s="1"/>
      <c r="J970" s="1"/>
      <c r="K970" s="1"/>
      <c r="L970" s="1"/>
      <c r="M970" s="2"/>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row>
    <row r="971" spans="1:197" s="40" customFormat="1" x14ac:dyDescent="0.25">
      <c r="A971" s="41"/>
      <c r="B971" s="4"/>
      <c r="C971" s="41"/>
      <c r="D971" s="42"/>
      <c r="E971" s="42"/>
      <c r="F971" s="42"/>
      <c r="G971" s="1"/>
      <c r="H971" s="1"/>
      <c r="I971" s="1"/>
      <c r="J971" s="1"/>
      <c r="K971" s="1"/>
      <c r="L971" s="1"/>
      <c r="M971" s="2"/>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row>
    <row r="972" spans="1:197" s="40" customFormat="1" x14ac:dyDescent="0.25">
      <c r="A972" s="41"/>
      <c r="B972" s="4"/>
      <c r="C972" s="41"/>
      <c r="D972" s="42"/>
      <c r="E972" s="42"/>
      <c r="F972" s="42"/>
      <c r="G972" s="1"/>
      <c r="H972" s="1"/>
      <c r="I972" s="1"/>
      <c r="J972" s="1"/>
      <c r="K972" s="1"/>
      <c r="L972" s="1"/>
      <c r="M972" s="2"/>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row>
    <row r="973" spans="1:197" s="40" customFormat="1" x14ac:dyDescent="0.25">
      <c r="A973" s="41"/>
      <c r="B973" s="4"/>
      <c r="C973" s="41"/>
      <c r="D973" s="42"/>
      <c r="E973" s="42"/>
      <c r="F973" s="42"/>
      <c r="G973" s="1"/>
      <c r="H973" s="1"/>
      <c r="I973" s="1"/>
      <c r="J973" s="1"/>
      <c r="K973" s="1"/>
      <c r="L973" s="1"/>
      <c r="M973" s="2"/>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row>
    <row r="974" spans="1:197" s="40" customFormat="1" x14ac:dyDescent="0.25">
      <c r="A974" s="41"/>
      <c r="B974" s="4"/>
      <c r="C974" s="41"/>
      <c r="D974" s="42"/>
      <c r="E974" s="42"/>
      <c r="F974" s="42"/>
      <c r="G974" s="1"/>
      <c r="H974" s="1"/>
      <c r="I974" s="1"/>
      <c r="J974" s="1"/>
      <c r="K974" s="1"/>
      <c r="L974" s="1"/>
      <c r="M974" s="2"/>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row>
    <row r="975" spans="1:197" s="40" customFormat="1" x14ac:dyDescent="0.25">
      <c r="A975" s="41"/>
      <c r="B975" s="4"/>
      <c r="C975" s="41"/>
      <c r="D975" s="42"/>
      <c r="E975" s="42"/>
      <c r="F975" s="42"/>
      <c r="G975" s="1"/>
      <c r="H975" s="1"/>
      <c r="I975" s="1"/>
      <c r="J975" s="1"/>
      <c r="K975" s="1"/>
      <c r="L975" s="1"/>
      <c r="M975" s="2"/>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row>
    <row r="976" spans="1:197" s="40" customFormat="1" x14ac:dyDescent="0.25">
      <c r="A976" s="41"/>
      <c r="B976" s="4"/>
      <c r="C976" s="41"/>
      <c r="D976" s="42"/>
      <c r="E976" s="42"/>
      <c r="F976" s="42"/>
      <c r="G976" s="1"/>
      <c r="H976" s="1"/>
      <c r="I976" s="1"/>
      <c r="J976" s="1"/>
      <c r="K976" s="1"/>
      <c r="L976" s="1"/>
      <c r="M976" s="2"/>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row>
    <row r="977" spans="1:197" s="40" customFormat="1" x14ac:dyDescent="0.25">
      <c r="A977" s="41"/>
      <c r="B977" s="4"/>
      <c r="C977" s="41"/>
      <c r="D977" s="42"/>
      <c r="E977" s="42"/>
      <c r="F977" s="42"/>
      <c r="G977" s="1"/>
      <c r="H977" s="1"/>
      <c r="I977" s="1"/>
      <c r="J977" s="1"/>
      <c r="K977" s="1"/>
      <c r="L977" s="1"/>
      <c r="M977" s="2"/>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row>
    <row r="978" spans="1:197" s="40" customFormat="1" x14ac:dyDescent="0.25">
      <c r="A978" s="41"/>
      <c r="B978" s="4"/>
      <c r="C978" s="41"/>
      <c r="D978" s="42"/>
      <c r="E978" s="42"/>
      <c r="F978" s="42"/>
      <c r="G978" s="1"/>
      <c r="H978" s="1"/>
      <c r="I978" s="1"/>
      <c r="J978" s="1"/>
      <c r="K978" s="1"/>
      <c r="L978" s="1"/>
      <c r="M978" s="2"/>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row>
    <row r="979" spans="1:197" s="40" customFormat="1" x14ac:dyDescent="0.25">
      <c r="A979" s="41"/>
      <c r="B979" s="4"/>
      <c r="C979" s="41"/>
      <c r="D979" s="42"/>
      <c r="E979" s="42"/>
      <c r="F979" s="42"/>
      <c r="G979" s="1"/>
      <c r="H979" s="1"/>
      <c r="I979" s="1"/>
      <c r="J979" s="1"/>
      <c r="K979" s="1"/>
      <c r="L979" s="1"/>
      <c r="M979" s="2"/>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row>
    <row r="980" spans="1:197" s="40" customFormat="1" x14ac:dyDescent="0.25">
      <c r="A980" s="41"/>
      <c r="B980" s="4"/>
      <c r="C980" s="41"/>
      <c r="D980" s="42"/>
      <c r="E980" s="42"/>
      <c r="F980" s="42"/>
      <c r="G980" s="1"/>
      <c r="H980" s="1"/>
      <c r="I980" s="1"/>
      <c r="J980" s="1"/>
      <c r="K980" s="1"/>
      <c r="L980" s="1"/>
      <c r="M980" s="2"/>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row>
    <row r="981" spans="1:197" s="40" customFormat="1" x14ac:dyDescent="0.25">
      <c r="A981" s="41"/>
      <c r="B981" s="4"/>
      <c r="C981" s="41"/>
      <c r="D981" s="42"/>
      <c r="E981" s="42"/>
      <c r="F981" s="42"/>
      <c r="G981" s="1"/>
      <c r="H981" s="1"/>
      <c r="I981" s="1"/>
      <c r="J981" s="1"/>
      <c r="K981" s="1"/>
      <c r="L981" s="1"/>
      <c r="M981" s="2"/>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row>
    <row r="982" spans="1:197" s="40" customFormat="1" x14ac:dyDescent="0.25">
      <c r="A982" s="41"/>
      <c r="B982" s="4"/>
      <c r="C982" s="41"/>
      <c r="D982" s="42"/>
      <c r="E982" s="42"/>
      <c r="F982" s="42"/>
      <c r="G982" s="1"/>
      <c r="H982" s="1"/>
      <c r="I982" s="1"/>
      <c r="J982" s="1"/>
      <c r="K982" s="1"/>
      <c r="L982" s="1"/>
      <c r="M982" s="2"/>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row>
    <row r="983" spans="1:197" s="40" customFormat="1" x14ac:dyDescent="0.25">
      <c r="A983" s="41"/>
      <c r="B983" s="4"/>
      <c r="C983" s="41"/>
      <c r="D983" s="42"/>
      <c r="E983" s="42"/>
      <c r="F983" s="42"/>
      <c r="G983" s="1"/>
      <c r="H983" s="1"/>
      <c r="I983" s="1"/>
      <c r="J983" s="1"/>
      <c r="K983" s="1"/>
      <c r="L983" s="1"/>
      <c r="M983" s="2"/>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row>
    <row r="984" spans="1:197" s="40" customFormat="1" x14ac:dyDescent="0.25">
      <c r="A984" s="41"/>
      <c r="B984" s="4"/>
      <c r="C984" s="41"/>
      <c r="D984" s="42"/>
      <c r="E984" s="42"/>
      <c r="F984" s="42"/>
      <c r="G984" s="1"/>
      <c r="H984" s="1"/>
      <c r="I984" s="1"/>
      <c r="J984" s="1"/>
      <c r="K984" s="1"/>
      <c r="L984" s="1"/>
      <c r="M984" s="2"/>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row>
    <row r="985" spans="1:197" s="40" customFormat="1" x14ac:dyDescent="0.25">
      <c r="A985" s="41"/>
      <c r="B985" s="4"/>
      <c r="C985" s="41"/>
      <c r="D985" s="42"/>
      <c r="E985" s="42"/>
      <c r="F985" s="42"/>
      <c r="G985" s="1"/>
      <c r="H985" s="1"/>
      <c r="I985" s="1"/>
      <c r="J985" s="1"/>
      <c r="K985" s="1"/>
      <c r="L985" s="1"/>
      <c r="M985" s="2"/>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row>
    <row r="986" spans="1:197" s="40" customFormat="1" x14ac:dyDescent="0.25">
      <c r="A986" s="41"/>
      <c r="B986" s="4"/>
      <c r="C986" s="41"/>
      <c r="D986" s="42"/>
      <c r="E986" s="42"/>
      <c r="F986" s="42"/>
      <c r="G986" s="1"/>
      <c r="H986" s="1"/>
      <c r="I986" s="1"/>
      <c r="J986" s="1"/>
      <c r="K986" s="1"/>
      <c r="L986" s="1"/>
      <c r="M986" s="2"/>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row>
    <row r="987" spans="1:197" s="40" customFormat="1" x14ac:dyDescent="0.25">
      <c r="A987" s="41"/>
      <c r="B987" s="4"/>
      <c r="C987" s="41"/>
      <c r="D987" s="42"/>
      <c r="E987" s="42"/>
      <c r="F987" s="42"/>
      <c r="G987" s="1"/>
      <c r="H987" s="1"/>
      <c r="I987" s="1"/>
      <c r="J987" s="1"/>
      <c r="K987" s="1"/>
      <c r="L987" s="1"/>
      <c r="M987" s="2"/>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row>
    <row r="988" spans="1:197" s="40" customFormat="1" x14ac:dyDescent="0.25">
      <c r="A988" s="41"/>
      <c r="B988" s="4"/>
      <c r="C988" s="41"/>
      <c r="D988" s="42"/>
      <c r="E988" s="42"/>
      <c r="F988" s="42"/>
      <c r="G988" s="1"/>
      <c r="H988" s="1"/>
      <c r="I988" s="1"/>
      <c r="J988" s="1"/>
      <c r="K988" s="1"/>
      <c r="L988" s="1"/>
      <c r="M988" s="2"/>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row>
    <row r="989" spans="1:197" s="40" customFormat="1" x14ac:dyDescent="0.25">
      <c r="A989" s="41"/>
      <c r="B989" s="4"/>
      <c r="C989" s="41"/>
      <c r="D989" s="42"/>
      <c r="E989" s="42"/>
      <c r="F989" s="42"/>
      <c r="G989" s="1"/>
      <c r="H989" s="1"/>
      <c r="I989" s="1"/>
      <c r="J989" s="1"/>
      <c r="K989" s="1"/>
      <c r="L989" s="1"/>
      <c r="M989" s="2"/>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row>
    <row r="990" spans="1:197" s="40" customFormat="1" x14ac:dyDescent="0.25">
      <c r="A990" s="41"/>
      <c r="B990" s="4"/>
      <c r="C990" s="41"/>
      <c r="D990" s="42"/>
      <c r="E990" s="42"/>
      <c r="F990" s="42"/>
      <c r="G990" s="1"/>
      <c r="H990" s="1"/>
      <c r="I990" s="1"/>
      <c r="J990" s="1"/>
      <c r="K990" s="1"/>
      <c r="L990" s="1"/>
      <c r="M990" s="2"/>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row>
    <row r="991" spans="1:197" s="40" customFormat="1" x14ac:dyDescent="0.25">
      <c r="A991" s="41"/>
      <c r="B991" s="4"/>
      <c r="C991" s="41"/>
      <c r="D991" s="42"/>
      <c r="E991" s="42"/>
      <c r="F991" s="42"/>
      <c r="G991" s="1"/>
      <c r="H991" s="1"/>
      <c r="I991" s="1"/>
      <c r="J991" s="1"/>
      <c r="K991" s="1"/>
      <c r="L991" s="1"/>
      <c r="M991" s="2"/>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row>
    <row r="992" spans="1:197" s="40" customFormat="1" x14ac:dyDescent="0.25">
      <c r="A992" s="41"/>
      <c r="B992" s="4"/>
      <c r="C992" s="41"/>
      <c r="D992" s="42"/>
      <c r="E992" s="42"/>
      <c r="F992" s="42"/>
      <c r="G992" s="1"/>
      <c r="H992" s="1"/>
      <c r="I992" s="1"/>
      <c r="J992" s="1"/>
      <c r="K992" s="1"/>
      <c r="L992" s="1"/>
      <c r="M992" s="2"/>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row>
    <row r="993" spans="1:197" s="40" customFormat="1" x14ac:dyDescent="0.25">
      <c r="A993" s="41"/>
      <c r="B993" s="4"/>
      <c r="C993" s="41"/>
      <c r="D993" s="42"/>
      <c r="E993" s="42"/>
      <c r="F993" s="42"/>
      <c r="G993" s="1"/>
      <c r="H993" s="1"/>
      <c r="I993" s="1"/>
      <c r="J993" s="1"/>
      <c r="K993" s="1"/>
      <c r="L993" s="1"/>
      <c r="M993" s="2"/>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row>
    <row r="994" spans="1:197" s="40" customFormat="1" x14ac:dyDescent="0.25">
      <c r="A994" s="41"/>
      <c r="B994" s="4"/>
      <c r="C994" s="41"/>
      <c r="D994" s="42"/>
      <c r="E994" s="42"/>
      <c r="F994" s="42"/>
      <c r="G994" s="1"/>
      <c r="H994" s="1"/>
      <c r="I994" s="1"/>
      <c r="J994" s="1"/>
      <c r="K994" s="1"/>
      <c r="L994" s="1"/>
      <c r="M994" s="2"/>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row>
    <row r="995" spans="1:197" s="40" customFormat="1" x14ac:dyDescent="0.25">
      <c r="A995" s="41"/>
      <c r="B995" s="4"/>
      <c r="C995" s="41"/>
      <c r="D995" s="42"/>
      <c r="E995" s="42"/>
      <c r="F995" s="42"/>
      <c r="G995" s="1"/>
      <c r="H995" s="1"/>
      <c r="I995" s="1"/>
      <c r="J995" s="1"/>
      <c r="K995" s="1"/>
      <c r="L995" s="1"/>
      <c r="M995" s="2"/>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row>
    <row r="996" spans="1:197" s="40" customFormat="1" x14ac:dyDescent="0.25">
      <c r="A996" s="41"/>
      <c r="B996" s="4"/>
      <c r="C996" s="41"/>
      <c r="D996" s="42"/>
      <c r="E996" s="42"/>
      <c r="F996" s="42"/>
      <c r="G996" s="1"/>
      <c r="H996" s="1"/>
      <c r="I996" s="1"/>
      <c r="J996" s="1"/>
      <c r="K996" s="1"/>
      <c r="L996" s="1"/>
      <c r="M996" s="2"/>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row>
    <row r="997" spans="1:197" s="40" customFormat="1" x14ac:dyDescent="0.25">
      <c r="A997" s="41"/>
      <c r="B997" s="4"/>
      <c r="C997" s="41"/>
      <c r="D997" s="42"/>
      <c r="E997" s="42"/>
      <c r="F997" s="42"/>
      <c r="G997" s="1"/>
      <c r="H997" s="1"/>
      <c r="I997" s="1"/>
      <c r="J997" s="1"/>
      <c r="K997" s="1"/>
      <c r="L997" s="1"/>
      <c r="M997" s="2"/>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row>
    <row r="998" spans="1:197" s="40" customFormat="1" x14ac:dyDescent="0.25">
      <c r="A998" s="41"/>
      <c r="B998" s="4"/>
      <c r="C998" s="41"/>
      <c r="D998" s="42"/>
      <c r="E998" s="42"/>
      <c r="F998" s="42"/>
      <c r="G998" s="1"/>
      <c r="H998" s="1"/>
      <c r="I998" s="1"/>
      <c r="J998" s="1"/>
      <c r="K998" s="1"/>
      <c r="L998" s="1"/>
      <c r="M998" s="2"/>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row>
    <row r="999" spans="1:197" s="40" customFormat="1" x14ac:dyDescent="0.25">
      <c r="A999" s="41"/>
      <c r="B999" s="4"/>
      <c r="C999" s="41"/>
      <c r="D999" s="42"/>
      <c r="E999" s="42"/>
      <c r="F999" s="42"/>
      <c r="G999" s="1"/>
      <c r="H999" s="1"/>
      <c r="I999" s="1"/>
      <c r="J999" s="1"/>
      <c r="K999" s="1"/>
      <c r="L999" s="1"/>
      <c r="M999" s="2"/>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row>
    <row r="1000" spans="1:197" s="40" customFormat="1" x14ac:dyDescent="0.25">
      <c r="A1000" s="41"/>
      <c r="B1000" s="4"/>
      <c r="C1000" s="41"/>
      <c r="D1000" s="42"/>
      <c r="E1000" s="42"/>
      <c r="F1000" s="42"/>
      <c r="G1000" s="1"/>
      <c r="H1000" s="1"/>
      <c r="I1000" s="1"/>
      <c r="J1000" s="1"/>
      <c r="K1000" s="1"/>
      <c r="L1000" s="1"/>
      <c r="M1000" s="2"/>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row>
    <row r="1001" spans="1:197" s="40" customFormat="1" x14ac:dyDescent="0.25">
      <c r="A1001" s="41"/>
      <c r="B1001" s="4"/>
      <c r="C1001" s="41"/>
      <c r="D1001" s="42"/>
      <c r="E1001" s="42"/>
      <c r="F1001" s="42"/>
      <c r="G1001" s="1"/>
      <c r="H1001" s="1"/>
      <c r="I1001" s="1"/>
      <c r="J1001" s="1"/>
      <c r="K1001" s="1"/>
      <c r="L1001" s="1"/>
      <c r="M1001" s="2"/>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row>
    <row r="1002" spans="1:197" s="40" customFormat="1" x14ac:dyDescent="0.25">
      <c r="A1002" s="41"/>
      <c r="B1002" s="4"/>
      <c r="C1002" s="41"/>
      <c r="D1002" s="42"/>
      <c r="E1002" s="42"/>
      <c r="F1002" s="42"/>
      <c r="G1002" s="1"/>
      <c r="H1002" s="1"/>
      <c r="I1002" s="1"/>
      <c r="J1002" s="1"/>
      <c r="K1002" s="1"/>
      <c r="L1002" s="1"/>
      <c r="M1002" s="2"/>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row>
    <row r="1003" spans="1:197" s="40" customFormat="1" x14ac:dyDescent="0.25">
      <c r="A1003" s="41"/>
      <c r="B1003" s="4"/>
      <c r="C1003" s="41"/>
      <c r="D1003" s="42"/>
      <c r="E1003" s="42"/>
      <c r="F1003" s="42"/>
      <c r="G1003" s="1"/>
      <c r="H1003" s="1"/>
      <c r="I1003" s="1"/>
      <c r="J1003" s="1"/>
      <c r="K1003" s="1"/>
      <c r="L1003" s="1"/>
      <c r="M1003" s="2"/>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row>
    <row r="1004" spans="1:197" s="40" customFormat="1" x14ac:dyDescent="0.25">
      <c r="A1004" s="41"/>
      <c r="B1004" s="4"/>
      <c r="C1004" s="41"/>
      <c r="D1004" s="42"/>
      <c r="E1004" s="42"/>
      <c r="F1004" s="42"/>
      <c r="G1004" s="1"/>
      <c r="H1004" s="1"/>
      <c r="I1004" s="1"/>
      <c r="J1004" s="1"/>
      <c r="K1004" s="1"/>
      <c r="L1004" s="1"/>
      <c r="M1004" s="2"/>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row>
    <row r="1005" spans="1:197" s="40" customFormat="1" x14ac:dyDescent="0.25">
      <c r="A1005" s="41"/>
      <c r="B1005" s="4"/>
      <c r="C1005" s="41"/>
      <c r="D1005" s="42"/>
      <c r="E1005" s="42"/>
      <c r="F1005" s="42"/>
      <c r="G1005" s="1"/>
      <c r="H1005" s="1"/>
      <c r="I1005" s="1"/>
      <c r="J1005" s="1"/>
      <c r="K1005" s="1"/>
      <c r="L1005" s="1"/>
      <c r="M1005" s="2"/>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row>
    <row r="1006" spans="1:197" s="40" customFormat="1" x14ac:dyDescent="0.25">
      <c r="A1006" s="41"/>
      <c r="B1006" s="4"/>
      <c r="C1006" s="41"/>
      <c r="D1006" s="42"/>
      <c r="E1006" s="42"/>
      <c r="F1006" s="42"/>
      <c r="G1006" s="1"/>
      <c r="H1006" s="1"/>
      <c r="I1006" s="1"/>
      <c r="J1006" s="1"/>
      <c r="K1006" s="1"/>
      <c r="L1006" s="1"/>
      <c r="M1006" s="2"/>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row>
    <row r="1007" spans="1:197" s="40" customFormat="1" x14ac:dyDescent="0.25">
      <c r="A1007" s="41"/>
      <c r="B1007" s="4"/>
      <c r="C1007" s="41"/>
      <c r="D1007" s="42"/>
      <c r="E1007" s="42"/>
      <c r="F1007" s="42"/>
      <c r="G1007" s="1"/>
      <c r="H1007" s="1"/>
      <c r="I1007" s="1"/>
      <c r="J1007" s="1"/>
      <c r="K1007" s="1"/>
      <c r="L1007" s="1"/>
      <c r="M1007" s="2"/>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row>
    <row r="1008" spans="1:197" s="40" customFormat="1" x14ac:dyDescent="0.25">
      <c r="A1008" s="41"/>
      <c r="B1008" s="4"/>
      <c r="C1008" s="41"/>
      <c r="D1008" s="42"/>
      <c r="E1008" s="42"/>
      <c r="F1008" s="42"/>
      <c r="G1008" s="1"/>
      <c r="H1008" s="1"/>
      <c r="I1008" s="1"/>
      <c r="J1008" s="1"/>
      <c r="K1008" s="1"/>
      <c r="L1008" s="1"/>
      <c r="M1008" s="2"/>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row>
    <row r="1009" spans="1:197" s="40" customFormat="1" x14ac:dyDescent="0.25">
      <c r="A1009" s="41"/>
      <c r="B1009" s="4"/>
      <c r="C1009" s="41"/>
      <c r="D1009" s="42"/>
      <c r="E1009" s="42"/>
      <c r="F1009" s="42"/>
      <c r="G1009" s="1"/>
      <c r="H1009" s="1"/>
      <c r="I1009" s="1"/>
      <c r="J1009" s="1"/>
      <c r="K1009" s="1"/>
      <c r="L1009" s="1"/>
      <c r="M1009" s="2"/>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row>
    <row r="1010" spans="1:197" s="40" customFormat="1" x14ac:dyDescent="0.25">
      <c r="A1010" s="41"/>
      <c r="B1010" s="4"/>
      <c r="C1010" s="41"/>
      <c r="D1010" s="42"/>
      <c r="E1010" s="42"/>
      <c r="F1010" s="42"/>
      <c r="G1010" s="1"/>
      <c r="H1010" s="1"/>
      <c r="I1010" s="1"/>
      <c r="J1010" s="1"/>
      <c r="K1010" s="1"/>
      <c r="L1010" s="1"/>
      <c r="M1010" s="2"/>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row>
    <row r="1011" spans="1:197" s="40" customFormat="1" x14ac:dyDescent="0.25">
      <c r="A1011" s="41"/>
      <c r="B1011" s="4"/>
      <c r="C1011" s="41"/>
      <c r="D1011" s="42"/>
      <c r="E1011" s="42"/>
      <c r="F1011" s="42"/>
      <c r="G1011" s="1"/>
      <c r="H1011" s="1"/>
      <c r="I1011" s="1"/>
      <c r="J1011" s="1"/>
      <c r="K1011" s="1"/>
      <c r="L1011" s="1"/>
      <c r="M1011" s="2"/>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row>
    <row r="1012" spans="1:197" s="40" customFormat="1" x14ac:dyDescent="0.25">
      <c r="A1012" s="41"/>
      <c r="B1012" s="4"/>
      <c r="C1012" s="41"/>
      <c r="D1012" s="42"/>
      <c r="E1012" s="42"/>
      <c r="F1012" s="42"/>
      <c r="G1012" s="1"/>
      <c r="H1012" s="1"/>
      <c r="I1012" s="1"/>
      <c r="J1012" s="1"/>
      <c r="K1012" s="1"/>
      <c r="L1012" s="1"/>
      <c r="M1012" s="2"/>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row>
    <row r="1013" spans="1:197" s="40" customFormat="1" x14ac:dyDescent="0.25">
      <c r="A1013" s="41"/>
      <c r="B1013" s="4"/>
      <c r="C1013" s="41"/>
      <c r="D1013" s="42"/>
      <c r="E1013" s="42"/>
      <c r="F1013" s="42"/>
      <c r="G1013" s="1"/>
      <c r="H1013" s="1"/>
      <c r="I1013" s="1"/>
      <c r="J1013" s="1"/>
      <c r="K1013" s="1"/>
      <c r="L1013" s="1"/>
      <c r="M1013" s="2"/>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row>
    <row r="1014" spans="1:197" s="40" customFormat="1" x14ac:dyDescent="0.25">
      <c r="A1014" s="41"/>
      <c r="B1014" s="4"/>
      <c r="C1014" s="41"/>
      <c r="D1014" s="42"/>
      <c r="E1014" s="42"/>
      <c r="F1014" s="42"/>
      <c r="G1014" s="1"/>
      <c r="H1014" s="1"/>
      <c r="I1014" s="1"/>
      <c r="J1014" s="1"/>
      <c r="K1014" s="1"/>
      <c r="L1014" s="1"/>
      <c r="M1014" s="2"/>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row>
    <row r="1015" spans="1:197" s="40" customFormat="1" x14ac:dyDescent="0.25">
      <c r="A1015" s="41"/>
      <c r="B1015" s="4"/>
      <c r="C1015" s="41"/>
      <c r="D1015" s="42"/>
      <c r="E1015" s="42"/>
      <c r="F1015" s="42"/>
      <c r="G1015" s="1"/>
      <c r="H1015" s="1"/>
      <c r="I1015" s="1"/>
      <c r="J1015" s="1"/>
      <c r="K1015" s="1"/>
      <c r="L1015" s="1"/>
      <c r="M1015" s="2"/>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row>
    <row r="1016" spans="1:197" s="40" customFormat="1" x14ac:dyDescent="0.25">
      <c r="A1016" s="41"/>
      <c r="B1016" s="4"/>
      <c r="C1016" s="41"/>
      <c r="D1016" s="42"/>
      <c r="E1016" s="42"/>
      <c r="F1016" s="42"/>
      <c r="G1016" s="1"/>
      <c r="H1016" s="1"/>
      <c r="I1016" s="1"/>
      <c r="J1016" s="1"/>
      <c r="K1016" s="1"/>
      <c r="L1016" s="1"/>
      <c r="M1016" s="2"/>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row>
    <row r="1017" spans="1:197" s="40" customFormat="1" x14ac:dyDescent="0.25">
      <c r="A1017" s="41"/>
      <c r="B1017" s="4"/>
      <c r="C1017" s="41"/>
      <c r="D1017" s="42"/>
      <c r="E1017" s="42"/>
      <c r="F1017" s="42"/>
      <c r="G1017" s="1"/>
      <c r="H1017" s="1"/>
      <c r="I1017" s="1"/>
      <c r="J1017" s="1"/>
      <c r="K1017" s="1"/>
      <c r="L1017" s="1"/>
      <c r="M1017" s="2"/>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row>
    <row r="1018" spans="1:197" s="40" customFormat="1" x14ac:dyDescent="0.25">
      <c r="A1018" s="41"/>
      <c r="B1018" s="4"/>
      <c r="C1018" s="41"/>
      <c r="D1018" s="42"/>
      <c r="E1018" s="42"/>
      <c r="F1018" s="42"/>
      <c r="G1018" s="1"/>
      <c r="H1018" s="1"/>
      <c r="I1018" s="1"/>
      <c r="J1018" s="1"/>
      <c r="K1018" s="1"/>
      <c r="L1018" s="1"/>
      <c r="M1018" s="2"/>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row>
    <row r="1019" spans="1:197" s="40" customFormat="1" x14ac:dyDescent="0.25">
      <c r="A1019" s="41"/>
      <c r="B1019" s="4"/>
      <c r="C1019" s="41"/>
      <c r="D1019" s="42"/>
      <c r="E1019" s="42"/>
      <c r="F1019" s="42"/>
      <c r="G1019" s="1"/>
      <c r="H1019" s="1"/>
      <c r="I1019" s="1"/>
      <c r="J1019" s="1"/>
      <c r="K1019" s="1"/>
      <c r="L1019" s="1"/>
      <c r="M1019" s="2"/>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row>
    <row r="1020" spans="1:197" s="40" customFormat="1" x14ac:dyDescent="0.25">
      <c r="A1020" s="41"/>
      <c r="B1020" s="4"/>
      <c r="C1020" s="41"/>
      <c r="D1020" s="42"/>
      <c r="E1020" s="42"/>
      <c r="F1020" s="42"/>
      <c r="G1020" s="1"/>
      <c r="H1020" s="1"/>
      <c r="I1020" s="1"/>
      <c r="J1020" s="1"/>
      <c r="K1020" s="1"/>
      <c r="L1020" s="1"/>
      <c r="M1020" s="2"/>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row>
    <row r="1021" spans="1:197" s="40" customFormat="1" x14ac:dyDescent="0.25">
      <c r="A1021" s="41"/>
      <c r="B1021" s="4"/>
      <c r="C1021" s="41"/>
      <c r="D1021" s="42"/>
      <c r="E1021" s="42"/>
      <c r="F1021" s="42"/>
      <c r="G1021" s="1"/>
      <c r="H1021" s="1"/>
      <c r="I1021" s="1"/>
      <c r="J1021" s="1"/>
      <c r="K1021" s="1"/>
      <c r="L1021" s="1"/>
      <c r="M1021" s="2"/>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row>
    <row r="1022" spans="1:197" s="40" customFormat="1" x14ac:dyDescent="0.25">
      <c r="A1022" s="41"/>
      <c r="B1022" s="4"/>
      <c r="C1022" s="41"/>
      <c r="D1022" s="42"/>
      <c r="E1022" s="42"/>
      <c r="F1022" s="42"/>
      <c r="G1022" s="1"/>
      <c r="H1022" s="1"/>
      <c r="I1022" s="1"/>
      <c r="J1022" s="1"/>
      <c r="K1022" s="1"/>
      <c r="L1022" s="1"/>
      <c r="M1022" s="2"/>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row>
    <row r="1023" spans="1:197" s="40" customFormat="1" x14ac:dyDescent="0.25">
      <c r="A1023" s="41"/>
      <c r="B1023" s="4"/>
      <c r="C1023" s="41"/>
      <c r="D1023" s="42"/>
      <c r="E1023" s="42"/>
      <c r="F1023" s="42"/>
      <c r="G1023" s="1"/>
      <c r="H1023" s="1"/>
      <c r="I1023" s="1"/>
      <c r="J1023" s="1"/>
      <c r="K1023" s="1"/>
      <c r="L1023" s="1"/>
      <c r="M1023" s="2"/>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row>
    <row r="1024" spans="1:197" s="40" customFormat="1" x14ac:dyDescent="0.25">
      <c r="A1024" s="41"/>
      <c r="B1024" s="4"/>
      <c r="C1024" s="41"/>
      <c r="D1024" s="42"/>
      <c r="E1024" s="42"/>
      <c r="F1024" s="42"/>
      <c r="G1024" s="1"/>
      <c r="H1024" s="1"/>
      <c r="I1024" s="1"/>
      <c r="J1024" s="1"/>
      <c r="K1024" s="1"/>
      <c r="L1024" s="1"/>
      <c r="M1024" s="2"/>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row>
    <row r="1025" spans="1:197" s="40" customFormat="1" x14ac:dyDescent="0.25">
      <c r="A1025" s="41"/>
      <c r="B1025" s="4"/>
      <c r="C1025" s="41"/>
      <c r="D1025" s="42"/>
      <c r="E1025" s="42"/>
      <c r="F1025" s="42"/>
      <c r="G1025" s="1"/>
      <c r="H1025" s="1"/>
      <c r="I1025" s="1"/>
      <c r="J1025" s="1"/>
      <c r="K1025" s="1"/>
      <c r="L1025" s="1"/>
      <c r="M1025" s="2"/>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row>
    <row r="1026" spans="1:197" s="40" customFormat="1" x14ac:dyDescent="0.25">
      <c r="A1026" s="41"/>
      <c r="B1026" s="4"/>
      <c r="C1026" s="41"/>
      <c r="D1026" s="42"/>
      <c r="E1026" s="42"/>
      <c r="F1026" s="42"/>
      <c r="G1026" s="1"/>
      <c r="H1026" s="1"/>
      <c r="I1026" s="1"/>
      <c r="J1026" s="1"/>
      <c r="K1026" s="1"/>
      <c r="L1026" s="1"/>
      <c r="M1026" s="2"/>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row>
    <row r="1027" spans="1:197" s="40" customFormat="1" x14ac:dyDescent="0.25">
      <c r="A1027" s="41"/>
      <c r="B1027" s="4"/>
      <c r="C1027" s="41"/>
      <c r="D1027" s="42"/>
      <c r="E1027" s="42"/>
      <c r="F1027" s="42"/>
      <c r="G1027" s="1"/>
      <c r="H1027" s="1"/>
      <c r="I1027" s="1"/>
      <c r="J1027" s="1"/>
      <c r="K1027" s="1"/>
      <c r="L1027" s="1"/>
      <c r="M1027" s="2"/>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row>
    <row r="1028" spans="1:197" s="40" customFormat="1" x14ac:dyDescent="0.25">
      <c r="A1028" s="41"/>
      <c r="B1028" s="4"/>
      <c r="C1028" s="41"/>
      <c r="D1028" s="42"/>
      <c r="E1028" s="42"/>
      <c r="F1028" s="42"/>
      <c r="G1028" s="1"/>
      <c r="H1028" s="1"/>
      <c r="I1028" s="1"/>
      <c r="J1028" s="1"/>
      <c r="K1028" s="1"/>
      <c r="L1028" s="1"/>
      <c r="M1028" s="2"/>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row>
    <row r="1029" spans="1:197" s="40" customFormat="1" x14ac:dyDescent="0.25">
      <c r="A1029" s="41"/>
      <c r="B1029" s="4"/>
      <c r="C1029" s="41"/>
      <c r="D1029" s="42"/>
      <c r="E1029" s="42"/>
      <c r="F1029" s="42"/>
      <c r="G1029" s="1"/>
      <c r="H1029" s="1"/>
      <c r="I1029" s="1"/>
      <c r="J1029" s="1"/>
      <c r="K1029" s="1"/>
      <c r="L1029" s="1"/>
      <c r="M1029" s="2"/>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row>
    <row r="1030" spans="1:197" s="40" customFormat="1" x14ac:dyDescent="0.25">
      <c r="A1030" s="41"/>
      <c r="B1030" s="4"/>
      <c r="C1030" s="41"/>
      <c r="D1030" s="42"/>
      <c r="E1030" s="42"/>
      <c r="F1030" s="42"/>
      <c r="G1030" s="1"/>
      <c r="H1030" s="1"/>
      <c r="I1030" s="1"/>
      <c r="J1030" s="1"/>
      <c r="K1030" s="1"/>
      <c r="L1030" s="1"/>
      <c r="M1030" s="2"/>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row>
    <row r="1031" spans="1:197" s="40" customFormat="1" x14ac:dyDescent="0.25">
      <c r="A1031" s="41"/>
      <c r="B1031" s="4"/>
      <c r="C1031" s="41"/>
      <c r="D1031" s="42"/>
      <c r="E1031" s="42"/>
      <c r="F1031" s="42"/>
      <c r="G1031" s="1"/>
      <c r="H1031" s="1"/>
      <c r="I1031" s="1"/>
      <c r="J1031" s="1"/>
      <c r="K1031" s="1"/>
      <c r="L1031" s="1"/>
      <c r="M1031" s="2"/>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row>
    <row r="1032" spans="1:197" s="40" customFormat="1" x14ac:dyDescent="0.25">
      <c r="A1032" s="41"/>
      <c r="B1032" s="4"/>
      <c r="C1032" s="41"/>
      <c r="D1032" s="42"/>
      <c r="E1032" s="42"/>
      <c r="F1032" s="42"/>
      <c r="G1032" s="1"/>
      <c r="H1032" s="1"/>
      <c r="I1032" s="1"/>
      <c r="J1032" s="1"/>
      <c r="K1032" s="1"/>
      <c r="L1032" s="1"/>
      <c r="M1032" s="2"/>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row>
    <row r="1033" spans="1:197" s="40" customFormat="1" x14ac:dyDescent="0.25">
      <c r="A1033" s="41"/>
      <c r="B1033" s="4"/>
      <c r="C1033" s="41"/>
      <c r="D1033" s="42"/>
      <c r="E1033" s="42"/>
      <c r="F1033" s="42"/>
      <c r="G1033" s="1"/>
      <c r="H1033" s="1"/>
      <c r="I1033" s="1"/>
      <c r="J1033" s="1"/>
      <c r="K1033" s="1"/>
      <c r="L1033" s="1"/>
      <c r="M1033" s="2"/>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row>
    <row r="1034" spans="1:197" s="40" customFormat="1" x14ac:dyDescent="0.25">
      <c r="A1034" s="41"/>
      <c r="B1034" s="4"/>
      <c r="C1034" s="41"/>
      <c r="D1034" s="42"/>
      <c r="E1034" s="42"/>
      <c r="F1034" s="42"/>
      <c r="G1034" s="1"/>
      <c r="H1034" s="1"/>
      <c r="I1034" s="1"/>
      <c r="J1034" s="1"/>
      <c r="K1034" s="1"/>
      <c r="L1034" s="1"/>
      <c r="M1034" s="2"/>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row>
    <row r="1035" spans="1:197" s="40" customFormat="1" x14ac:dyDescent="0.25">
      <c r="A1035" s="41"/>
      <c r="B1035" s="4"/>
      <c r="C1035" s="41"/>
      <c r="D1035" s="42"/>
      <c r="E1035" s="42"/>
      <c r="F1035" s="42"/>
      <c r="G1035" s="1"/>
      <c r="H1035" s="1"/>
      <c r="I1035" s="1"/>
      <c r="J1035" s="1"/>
      <c r="K1035" s="1"/>
      <c r="L1035" s="1"/>
      <c r="M1035" s="2"/>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row>
    <row r="1036" spans="1:197" s="40" customFormat="1" x14ac:dyDescent="0.25">
      <c r="A1036" s="41"/>
      <c r="B1036" s="4"/>
      <c r="C1036" s="41"/>
      <c r="D1036" s="42"/>
      <c r="E1036" s="42"/>
      <c r="F1036" s="42"/>
      <c r="G1036" s="1"/>
      <c r="H1036" s="1"/>
      <c r="I1036" s="1"/>
      <c r="J1036" s="1"/>
      <c r="K1036" s="1"/>
      <c r="L1036" s="1"/>
      <c r="M1036" s="2"/>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row>
    <row r="1037" spans="1:197" s="40" customFormat="1" x14ac:dyDescent="0.25">
      <c r="A1037" s="41"/>
      <c r="B1037" s="4"/>
      <c r="C1037" s="41"/>
      <c r="D1037" s="42"/>
      <c r="E1037" s="42"/>
      <c r="F1037" s="42"/>
      <c r="G1037" s="1"/>
      <c r="H1037" s="1"/>
      <c r="I1037" s="1"/>
      <c r="J1037" s="1"/>
      <c r="K1037" s="1"/>
      <c r="L1037" s="1"/>
      <c r="M1037" s="2"/>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row>
    <row r="1038" spans="1:197" s="40" customFormat="1" x14ac:dyDescent="0.25">
      <c r="A1038" s="41"/>
      <c r="B1038" s="4"/>
      <c r="C1038" s="41"/>
      <c r="D1038" s="42"/>
      <c r="E1038" s="42"/>
      <c r="F1038" s="42"/>
      <c r="G1038" s="1"/>
      <c r="H1038" s="1"/>
      <c r="I1038" s="1"/>
      <c r="J1038" s="1"/>
      <c r="K1038" s="1"/>
      <c r="L1038" s="1"/>
      <c r="M1038" s="2"/>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row>
    <row r="1039" spans="1:197" s="40" customFormat="1" x14ac:dyDescent="0.25">
      <c r="A1039" s="41"/>
      <c r="B1039" s="4"/>
      <c r="C1039" s="41"/>
      <c r="D1039" s="42"/>
      <c r="E1039" s="42"/>
      <c r="F1039" s="42"/>
      <c r="G1039" s="1"/>
      <c r="H1039" s="1"/>
      <c r="I1039" s="1"/>
      <c r="J1039" s="1"/>
      <c r="K1039" s="1"/>
      <c r="L1039" s="1"/>
      <c r="M1039" s="2"/>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row>
    <row r="1040" spans="1:197" s="40" customFormat="1" x14ac:dyDescent="0.25">
      <c r="A1040" s="41"/>
      <c r="B1040" s="4"/>
      <c r="C1040" s="41"/>
      <c r="D1040" s="42"/>
      <c r="E1040" s="42"/>
      <c r="F1040" s="42"/>
      <c r="G1040" s="1"/>
      <c r="H1040" s="1"/>
      <c r="I1040" s="1"/>
      <c r="J1040" s="1"/>
      <c r="K1040" s="1"/>
      <c r="L1040" s="1"/>
      <c r="M1040" s="2"/>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row>
    <row r="1041" spans="1:197" s="40" customFormat="1" x14ac:dyDescent="0.25">
      <c r="A1041" s="41"/>
      <c r="B1041" s="4"/>
      <c r="C1041" s="41"/>
      <c r="D1041" s="42"/>
      <c r="E1041" s="42"/>
      <c r="F1041" s="42"/>
      <c r="G1041" s="1"/>
      <c r="H1041" s="1"/>
      <c r="I1041" s="1"/>
      <c r="J1041" s="1"/>
      <c r="K1041" s="1"/>
      <c r="L1041" s="1"/>
      <c r="M1041" s="2"/>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row>
    <row r="1042" spans="1:197" s="40" customFormat="1" x14ac:dyDescent="0.25">
      <c r="A1042" s="41"/>
      <c r="B1042" s="4"/>
      <c r="C1042" s="41"/>
      <c r="D1042" s="42"/>
      <c r="E1042" s="42"/>
      <c r="F1042" s="42"/>
      <c r="G1042" s="1"/>
      <c r="H1042" s="1"/>
      <c r="I1042" s="1"/>
      <c r="J1042" s="1"/>
      <c r="K1042" s="1"/>
      <c r="L1042" s="1"/>
      <c r="M1042" s="2"/>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row>
    <row r="1043" spans="1:197" s="40" customFormat="1" x14ac:dyDescent="0.25">
      <c r="A1043" s="41"/>
      <c r="B1043" s="4"/>
      <c r="C1043" s="41"/>
      <c r="D1043" s="42"/>
      <c r="E1043" s="42"/>
      <c r="F1043" s="42"/>
      <c r="G1043" s="1"/>
      <c r="H1043" s="1"/>
      <c r="I1043" s="1"/>
      <c r="J1043" s="1"/>
      <c r="K1043" s="1"/>
      <c r="L1043" s="1"/>
      <c r="M1043" s="2"/>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row>
    <row r="1044" spans="1:197" s="40" customFormat="1" x14ac:dyDescent="0.25">
      <c r="A1044" s="41"/>
      <c r="B1044" s="4"/>
      <c r="C1044" s="41"/>
      <c r="D1044" s="42"/>
      <c r="E1044" s="42"/>
      <c r="F1044" s="42"/>
      <c r="G1044" s="1"/>
      <c r="H1044" s="1"/>
      <c r="I1044" s="1"/>
      <c r="J1044" s="1"/>
      <c r="K1044" s="1"/>
      <c r="L1044" s="1"/>
      <c r="M1044" s="2"/>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row>
    <row r="1045" spans="1:197" s="40" customFormat="1" x14ac:dyDescent="0.25">
      <c r="A1045" s="41"/>
      <c r="B1045" s="4"/>
      <c r="C1045" s="41"/>
      <c r="D1045" s="42"/>
      <c r="E1045" s="42"/>
      <c r="F1045" s="42"/>
      <c r="G1045" s="1"/>
      <c r="H1045" s="1"/>
      <c r="I1045" s="1"/>
      <c r="J1045" s="1"/>
      <c r="K1045" s="1"/>
      <c r="L1045" s="1"/>
      <c r="M1045" s="2"/>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row>
    <row r="1046" spans="1:197" s="40" customFormat="1" x14ac:dyDescent="0.25">
      <c r="A1046" s="41"/>
      <c r="B1046" s="4"/>
      <c r="C1046" s="41"/>
      <c r="D1046" s="42"/>
      <c r="E1046" s="42"/>
      <c r="F1046" s="42"/>
      <c r="G1046" s="1"/>
      <c r="H1046" s="1"/>
      <c r="I1046" s="1"/>
      <c r="J1046" s="1"/>
      <c r="K1046" s="1"/>
      <c r="L1046" s="1"/>
      <c r="M1046" s="2"/>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row>
    <row r="1047" spans="1:197" s="40" customFormat="1" x14ac:dyDescent="0.25">
      <c r="A1047" s="41"/>
      <c r="B1047" s="4"/>
      <c r="C1047" s="41"/>
      <c r="D1047" s="42"/>
      <c r="E1047" s="42"/>
      <c r="F1047" s="42"/>
      <c r="G1047" s="1"/>
      <c r="H1047" s="1"/>
      <c r="I1047" s="1"/>
      <c r="J1047" s="1"/>
      <c r="K1047" s="1"/>
      <c r="L1047" s="1"/>
      <c r="M1047" s="2"/>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row>
    <row r="1048" spans="1:197" s="40" customFormat="1" x14ac:dyDescent="0.25">
      <c r="A1048" s="41"/>
      <c r="B1048" s="4"/>
      <c r="C1048" s="41"/>
      <c r="D1048" s="42"/>
      <c r="E1048" s="42"/>
      <c r="F1048" s="42"/>
      <c r="G1048" s="1"/>
      <c r="H1048" s="1"/>
      <c r="I1048" s="1"/>
      <c r="J1048" s="1"/>
      <c r="K1048" s="1"/>
      <c r="L1048" s="1"/>
      <c r="M1048" s="2"/>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row>
    <row r="1049" spans="1:197" s="40" customFormat="1" x14ac:dyDescent="0.25">
      <c r="A1049" s="41"/>
      <c r="B1049" s="4"/>
      <c r="C1049" s="41"/>
      <c r="D1049" s="42"/>
      <c r="E1049" s="42"/>
      <c r="F1049" s="42"/>
      <c r="G1049" s="1"/>
      <c r="H1049" s="1"/>
      <c r="I1049" s="1"/>
      <c r="J1049" s="1"/>
      <c r="K1049" s="1"/>
      <c r="L1049" s="1"/>
      <c r="M1049" s="2"/>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row>
    <row r="1050" spans="1:197" s="40" customFormat="1" x14ac:dyDescent="0.25">
      <c r="A1050" s="41"/>
      <c r="B1050" s="4"/>
      <c r="C1050" s="41"/>
      <c r="D1050" s="42"/>
      <c r="E1050" s="42"/>
      <c r="F1050" s="42"/>
      <c r="G1050" s="1"/>
      <c r="H1050" s="1"/>
      <c r="I1050" s="1"/>
      <c r="J1050" s="1"/>
      <c r="K1050" s="1"/>
      <c r="L1050" s="1"/>
      <c r="M1050" s="2"/>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row>
    <row r="1051" spans="1:197" s="40" customFormat="1" x14ac:dyDescent="0.25">
      <c r="A1051" s="41"/>
      <c r="B1051" s="4"/>
      <c r="C1051" s="41"/>
      <c r="D1051" s="42"/>
      <c r="E1051" s="42"/>
      <c r="F1051" s="42"/>
      <c r="G1051" s="1"/>
      <c r="H1051" s="1"/>
      <c r="I1051" s="1"/>
      <c r="J1051" s="1"/>
      <c r="K1051" s="1"/>
      <c r="L1051" s="1"/>
      <c r="M1051" s="2"/>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row>
    <row r="1052" spans="1:197" s="40" customFormat="1" x14ac:dyDescent="0.25">
      <c r="A1052" s="41"/>
      <c r="B1052" s="4"/>
      <c r="C1052" s="41"/>
      <c r="D1052" s="42"/>
      <c r="E1052" s="42"/>
      <c r="F1052" s="42"/>
      <c r="G1052" s="1"/>
      <c r="H1052" s="1"/>
      <c r="I1052" s="1"/>
      <c r="J1052" s="1"/>
      <c r="K1052" s="1"/>
      <c r="L1052" s="1"/>
      <c r="M1052" s="2"/>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row>
    <row r="1053" spans="1:197" s="40" customFormat="1" x14ac:dyDescent="0.25">
      <c r="A1053" s="41"/>
      <c r="B1053" s="4"/>
      <c r="C1053" s="41"/>
      <c r="D1053" s="42"/>
      <c r="E1053" s="42"/>
      <c r="F1053" s="42"/>
      <c r="G1053" s="1"/>
      <c r="H1053" s="1"/>
      <c r="I1053" s="1"/>
      <c r="J1053" s="1"/>
      <c r="K1053" s="1"/>
      <c r="L1053" s="1"/>
      <c r="M1053" s="2"/>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row>
    <row r="1054" spans="1:197" s="40" customFormat="1" x14ac:dyDescent="0.25">
      <c r="A1054" s="41"/>
      <c r="B1054" s="4"/>
      <c r="C1054" s="41"/>
      <c r="D1054" s="42"/>
      <c r="E1054" s="42"/>
      <c r="F1054" s="42"/>
      <c r="G1054" s="1"/>
      <c r="H1054" s="1"/>
      <c r="I1054" s="1"/>
      <c r="J1054" s="1"/>
      <c r="K1054" s="1"/>
      <c r="L1054" s="1"/>
      <c r="M1054" s="2"/>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row>
    <row r="1055" spans="1:197" s="40" customFormat="1" x14ac:dyDescent="0.25">
      <c r="A1055" s="41"/>
      <c r="B1055" s="4"/>
      <c r="C1055" s="41"/>
      <c r="D1055" s="42"/>
      <c r="E1055" s="42"/>
      <c r="F1055" s="42"/>
      <c r="G1055" s="1"/>
      <c r="H1055" s="1"/>
      <c r="I1055" s="1"/>
      <c r="J1055" s="1"/>
      <c r="K1055" s="1"/>
      <c r="L1055" s="1"/>
      <c r="M1055" s="2"/>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row>
    <row r="1056" spans="1:197" s="40" customFormat="1" x14ac:dyDescent="0.25">
      <c r="A1056" s="41"/>
      <c r="B1056" s="4"/>
      <c r="C1056" s="41"/>
      <c r="D1056" s="42"/>
      <c r="E1056" s="42"/>
      <c r="F1056" s="42"/>
      <c r="G1056" s="1"/>
      <c r="H1056" s="1"/>
      <c r="I1056" s="1"/>
      <c r="J1056" s="1"/>
      <c r="K1056" s="1"/>
      <c r="L1056" s="1"/>
      <c r="M1056" s="2"/>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row>
    <row r="1057" spans="1:197" s="40" customFormat="1" x14ac:dyDescent="0.25">
      <c r="A1057" s="41"/>
      <c r="B1057" s="4"/>
      <c r="C1057" s="41"/>
      <c r="D1057" s="42"/>
      <c r="E1057" s="42"/>
      <c r="F1057" s="42"/>
      <c r="G1057" s="1"/>
      <c r="H1057" s="1"/>
      <c r="I1057" s="1"/>
      <c r="J1057" s="1"/>
      <c r="K1057" s="1"/>
      <c r="L1057" s="1"/>
      <c r="M1057" s="2"/>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row>
    <row r="1058" spans="1:197" s="40" customFormat="1" x14ac:dyDescent="0.25">
      <c r="A1058" s="41"/>
      <c r="B1058" s="4"/>
      <c r="C1058" s="41"/>
      <c r="D1058" s="42"/>
      <c r="E1058" s="42"/>
      <c r="F1058" s="42"/>
      <c r="G1058" s="1"/>
      <c r="H1058" s="1"/>
      <c r="I1058" s="1"/>
      <c r="J1058" s="1"/>
      <c r="K1058" s="1"/>
      <c r="L1058" s="1"/>
      <c r="M1058" s="2"/>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row>
    <row r="1059" spans="1:197" s="40" customFormat="1" x14ac:dyDescent="0.25">
      <c r="A1059" s="41"/>
      <c r="B1059" s="4"/>
      <c r="C1059" s="41"/>
      <c r="D1059" s="42"/>
      <c r="E1059" s="42"/>
      <c r="F1059" s="42"/>
      <c r="G1059" s="1"/>
      <c r="H1059" s="1"/>
      <c r="I1059" s="1"/>
      <c r="J1059" s="1"/>
      <c r="K1059" s="1"/>
      <c r="L1059" s="1"/>
      <c r="M1059" s="2"/>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row>
    <row r="1060" spans="1:197" s="40" customFormat="1" x14ac:dyDescent="0.25">
      <c r="A1060" s="41"/>
      <c r="B1060" s="4"/>
      <c r="C1060" s="41"/>
      <c r="D1060" s="42"/>
      <c r="E1060" s="42"/>
      <c r="F1060" s="42"/>
      <c r="G1060" s="1"/>
      <c r="H1060" s="1"/>
      <c r="I1060" s="1"/>
      <c r="J1060" s="1"/>
      <c r="K1060" s="1"/>
      <c r="L1060" s="1"/>
      <c r="M1060" s="2"/>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row>
    <row r="1061" spans="1:197" s="40" customFormat="1" x14ac:dyDescent="0.25">
      <c r="A1061" s="41"/>
      <c r="B1061" s="4"/>
      <c r="C1061" s="41"/>
      <c r="D1061" s="42"/>
      <c r="E1061" s="42"/>
      <c r="F1061" s="42"/>
      <c r="G1061" s="1"/>
      <c r="H1061" s="1"/>
      <c r="I1061" s="1"/>
      <c r="J1061" s="1"/>
      <c r="K1061" s="1"/>
      <c r="L1061" s="1"/>
      <c r="M1061" s="2"/>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row>
    <row r="1062" spans="1:197" s="40" customFormat="1" x14ac:dyDescent="0.25">
      <c r="A1062" s="41"/>
      <c r="B1062" s="4"/>
      <c r="C1062" s="41"/>
      <c r="D1062" s="42"/>
      <c r="E1062" s="42"/>
      <c r="F1062" s="42"/>
      <c r="G1062" s="1"/>
      <c r="H1062" s="1"/>
      <c r="I1062" s="1"/>
      <c r="J1062" s="1"/>
      <c r="K1062" s="1"/>
      <c r="L1062" s="1"/>
      <c r="M1062" s="2"/>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row>
    <row r="1063" spans="1:197" s="40" customFormat="1" x14ac:dyDescent="0.25">
      <c r="A1063" s="41"/>
      <c r="B1063" s="4"/>
      <c r="C1063" s="41"/>
      <c r="D1063" s="42"/>
      <c r="E1063" s="42"/>
      <c r="F1063" s="42"/>
      <c r="G1063" s="1"/>
      <c r="H1063" s="1"/>
      <c r="I1063" s="1"/>
      <c r="J1063" s="1"/>
      <c r="K1063" s="1"/>
      <c r="L1063" s="1"/>
      <c r="M1063" s="2"/>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row>
    <row r="1064" spans="1:197" s="40" customFormat="1" x14ac:dyDescent="0.25">
      <c r="A1064" s="41"/>
      <c r="B1064" s="4"/>
      <c r="C1064" s="41"/>
      <c r="D1064" s="42"/>
      <c r="E1064" s="42"/>
      <c r="F1064" s="42"/>
      <c r="G1064" s="1"/>
      <c r="H1064" s="1"/>
      <c r="I1064" s="1"/>
      <c r="J1064" s="1"/>
      <c r="K1064" s="1"/>
      <c r="L1064" s="1"/>
      <c r="M1064" s="2"/>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row>
    <row r="1065" spans="1:197" s="40" customFormat="1" x14ac:dyDescent="0.25">
      <c r="A1065" s="41"/>
      <c r="B1065" s="4"/>
      <c r="C1065" s="41"/>
      <c r="D1065" s="42"/>
      <c r="E1065" s="42"/>
      <c r="F1065" s="42"/>
      <c r="G1065" s="1"/>
      <c r="H1065" s="1"/>
      <c r="I1065" s="1"/>
      <c r="J1065" s="1"/>
      <c r="K1065" s="1"/>
      <c r="L1065" s="1"/>
      <c r="M1065" s="2"/>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row>
    <row r="1066" spans="1:197" s="40" customFormat="1" x14ac:dyDescent="0.25">
      <c r="A1066" s="41"/>
      <c r="B1066" s="4"/>
      <c r="C1066" s="41"/>
      <c r="D1066" s="42"/>
      <c r="E1066" s="42"/>
      <c r="F1066" s="42"/>
      <c r="G1066" s="1"/>
      <c r="H1066" s="1"/>
      <c r="I1066" s="1"/>
      <c r="J1066" s="1"/>
      <c r="K1066" s="1"/>
      <c r="L1066" s="1"/>
      <c r="M1066" s="2"/>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row>
    <row r="1067" spans="1:197" s="40" customFormat="1" x14ac:dyDescent="0.25">
      <c r="A1067" s="41"/>
      <c r="B1067" s="4"/>
      <c r="C1067" s="41"/>
      <c r="D1067" s="42"/>
      <c r="E1067" s="42"/>
      <c r="F1067" s="42"/>
      <c r="G1067" s="1"/>
      <c r="H1067" s="1"/>
      <c r="I1067" s="1"/>
      <c r="J1067" s="1"/>
      <c r="K1067" s="1"/>
      <c r="L1067" s="1"/>
      <c r="M1067" s="2"/>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row>
    <row r="1068" spans="1:197" s="40" customFormat="1" x14ac:dyDescent="0.25">
      <c r="A1068" s="41"/>
      <c r="B1068" s="4"/>
      <c r="C1068" s="41"/>
      <c r="D1068" s="42"/>
      <c r="E1068" s="42"/>
      <c r="F1068" s="42"/>
      <c r="G1068" s="1"/>
      <c r="H1068" s="1"/>
      <c r="I1068" s="1"/>
      <c r="J1068" s="1"/>
      <c r="K1068" s="1"/>
      <c r="L1068" s="1"/>
      <c r="M1068" s="2"/>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row>
    <row r="1069" spans="1:197" s="40" customFormat="1" x14ac:dyDescent="0.25">
      <c r="A1069" s="41"/>
      <c r="B1069" s="4"/>
      <c r="C1069" s="41"/>
      <c r="D1069" s="42"/>
      <c r="E1069" s="42"/>
      <c r="F1069" s="42"/>
      <c r="G1069" s="1"/>
      <c r="H1069" s="1"/>
      <c r="I1069" s="1"/>
      <c r="J1069" s="1"/>
      <c r="K1069" s="1"/>
      <c r="L1069" s="1"/>
      <c r="M1069" s="2"/>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row>
    <row r="1070" spans="1:197" s="40" customFormat="1" x14ac:dyDescent="0.25">
      <c r="A1070" s="41"/>
      <c r="B1070" s="4"/>
      <c r="C1070" s="41"/>
      <c r="D1070" s="42"/>
      <c r="E1070" s="42"/>
      <c r="F1070" s="42"/>
      <c r="G1070" s="1"/>
      <c r="H1070" s="1"/>
      <c r="I1070" s="1"/>
      <c r="J1070" s="1"/>
      <c r="K1070" s="1"/>
      <c r="L1070" s="1"/>
      <c r="M1070" s="2"/>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row>
    <row r="1071" spans="1:197" s="40" customFormat="1" x14ac:dyDescent="0.25">
      <c r="A1071" s="41"/>
      <c r="B1071" s="4"/>
      <c r="C1071" s="41"/>
      <c r="D1071" s="42"/>
      <c r="E1071" s="42"/>
      <c r="F1071" s="42"/>
      <c r="G1071" s="1"/>
      <c r="H1071" s="1"/>
      <c r="I1071" s="1"/>
      <c r="J1071" s="1"/>
      <c r="K1071" s="1"/>
      <c r="L1071" s="1"/>
      <c r="M1071" s="2"/>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row>
    <row r="1072" spans="1:197" s="40" customFormat="1" x14ac:dyDescent="0.25">
      <c r="A1072" s="41"/>
      <c r="B1072" s="4"/>
      <c r="C1072" s="41"/>
      <c r="D1072" s="42"/>
      <c r="E1072" s="42"/>
      <c r="F1072" s="42"/>
      <c r="G1072" s="1"/>
      <c r="H1072" s="1"/>
      <c r="I1072" s="1"/>
      <c r="J1072" s="1"/>
      <c r="K1072" s="1"/>
      <c r="L1072" s="1"/>
      <c r="M1072" s="2"/>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row>
    <row r="1073" spans="1:197" s="40" customFormat="1" x14ac:dyDescent="0.25">
      <c r="A1073" s="41"/>
      <c r="B1073" s="4"/>
      <c r="C1073" s="41"/>
      <c r="D1073" s="42"/>
      <c r="E1073" s="42"/>
      <c r="F1073" s="42"/>
      <c r="G1073" s="1"/>
      <c r="H1073" s="1"/>
      <c r="I1073" s="1"/>
      <c r="J1073" s="1"/>
      <c r="K1073" s="1"/>
      <c r="L1073" s="1"/>
      <c r="M1073" s="2"/>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row>
    <row r="1074" spans="1:197" s="40" customFormat="1" x14ac:dyDescent="0.25">
      <c r="A1074" s="41"/>
      <c r="B1074" s="4"/>
      <c r="C1074" s="41"/>
      <c r="D1074" s="42"/>
      <c r="E1074" s="42"/>
      <c r="F1074" s="42"/>
      <c r="G1074" s="1"/>
      <c r="H1074" s="1"/>
      <c r="I1074" s="1"/>
      <c r="J1074" s="1"/>
      <c r="K1074" s="1"/>
      <c r="L1074" s="1"/>
      <c r="M1074" s="2"/>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row>
    <row r="1075" spans="1:197" s="40" customFormat="1" x14ac:dyDescent="0.25">
      <c r="A1075" s="41"/>
      <c r="B1075" s="4"/>
      <c r="C1075" s="41"/>
      <c r="D1075" s="42"/>
      <c r="E1075" s="42"/>
      <c r="F1075" s="42"/>
      <c r="G1075" s="1"/>
      <c r="H1075" s="1"/>
      <c r="I1075" s="1"/>
      <c r="J1075" s="1"/>
      <c r="K1075" s="1"/>
      <c r="L1075" s="1"/>
      <c r="M1075" s="2"/>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row>
    <row r="1076" spans="1:197" s="40" customFormat="1" x14ac:dyDescent="0.25">
      <c r="A1076" s="41"/>
      <c r="B1076" s="4"/>
      <c r="C1076" s="41"/>
      <c r="D1076" s="42"/>
      <c r="E1076" s="42"/>
      <c r="F1076" s="42"/>
      <c r="G1076" s="1"/>
      <c r="H1076" s="1"/>
      <c r="I1076" s="1"/>
      <c r="J1076" s="1"/>
      <c r="K1076" s="1"/>
      <c r="L1076" s="1"/>
      <c r="M1076" s="2"/>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row>
    <row r="1077" spans="1:197" s="40" customFormat="1" x14ac:dyDescent="0.25">
      <c r="A1077" s="41"/>
      <c r="B1077" s="4"/>
      <c r="C1077" s="41"/>
      <c r="D1077" s="42"/>
      <c r="E1077" s="42"/>
      <c r="F1077" s="42"/>
      <c r="G1077" s="1"/>
      <c r="H1077" s="1"/>
      <c r="I1077" s="1"/>
      <c r="J1077" s="1"/>
      <c r="K1077" s="1"/>
      <c r="L1077" s="1"/>
      <c r="M1077" s="2"/>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row>
    <row r="1078" spans="1:197" s="40" customFormat="1" x14ac:dyDescent="0.25">
      <c r="A1078" s="41"/>
      <c r="B1078" s="4"/>
      <c r="C1078" s="41"/>
      <c r="D1078" s="42"/>
      <c r="E1078" s="42"/>
      <c r="F1078" s="42"/>
      <c r="G1078" s="1"/>
      <c r="H1078" s="1"/>
      <c r="I1078" s="1"/>
      <c r="J1078" s="1"/>
      <c r="K1078" s="1"/>
      <c r="L1078" s="1"/>
      <c r="M1078" s="2"/>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row>
    <row r="1079" spans="1:197" s="40" customFormat="1" x14ac:dyDescent="0.25">
      <c r="A1079" s="41"/>
      <c r="B1079" s="4"/>
      <c r="C1079" s="41"/>
      <c r="D1079" s="42"/>
      <c r="E1079" s="42"/>
      <c r="F1079" s="42"/>
      <c r="G1079" s="1"/>
      <c r="H1079" s="1"/>
      <c r="I1079" s="1"/>
      <c r="J1079" s="1"/>
      <c r="K1079" s="1"/>
      <c r="L1079" s="1"/>
      <c r="M1079" s="2"/>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row>
    <row r="1080" spans="1:197" s="40" customFormat="1" x14ac:dyDescent="0.25">
      <c r="A1080" s="41"/>
      <c r="B1080" s="4"/>
      <c r="C1080" s="41"/>
      <c r="D1080" s="42"/>
      <c r="E1080" s="42"/>
      <c r="F1080" s="42"/>
      <c r="G1080" s="1"/>
      <c r="H1080" s="1"/>
      <c r="I1080" s="1"/>
      <c r="J1080" s="1"/>
      <c r="K1080" s="1"/>
      <c r="L1080" s="1"/>
      <c r="M1080" s="2"/>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row>
    <row r="1081" spans="1:197" s="40" customFormat="1" x14ac:dyDescent="0.25">
      <c r="A1081" s="41"/>
      <c r="B1081" s="4"/>
      <c r="C1081" s="41"/>
      <c r="D1081" s="42"/>
      <c r="E1081" s="42"/>
      <c r="F1081" s="42"/>
      <c r="G1081" s="1"/>
      <c r="H1081" s="1"/>
      <c r="I1081" s="1"/>
      <c r="J1081" s="1"/>
      <c r="K1081" s="1"/>
      <c r="L1081" s="1"/>
      <c r="M1081" s="2"/>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row>
    <row r="1082" spans="1:197" s="40" customFormat="1" x14ac:dyDescent="0.25">
      <c r="A1082" s="41"/>
      <c r="B1082" s="4"/>
      <c r="C1082" s="41"/>
      <c r="D1082" s="42"/>
      <c r="E1082" s="42"/>
      <c r="F1082" s="42"/>
      <c r="G1082" s="1"/>
      <c r="H1082" s="1"/>
      <c r="I1082" s="1"/>
      <c r="J1082" s="1"/>
      <c r="K1082" s="1"/>
      <c r="L1082" s="1"/>
      <c r="M1082" s="2"/>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row>
    <row r="1083" spans="1:197" s="40" customFormat="1" x14ac:dyDescent="0.25">
      <c r="A1083" s="41"/>
      <c r="B1083" s="4"/>
      <c r="C1083" s="41"/>
      <c r="D1083" s="42"/>
      <c r="E1083" s="42"/>
      <c r="F1083" s="42"/>
      <c r="G1083" s="1"/>
      <c r="H1083" s="1"/>
      <c r="I1083" s="1"/>
      <c r="J1083" s="1"/>
      <c r="K1083" s="1"/>
      <c r="L1083" s="1"/>
      <c r="M1083" s="2"/>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row>
    <row r="1084" spans="1:197" s="40" customFormat="1" x14ac:dyDescent="0.25">
      <c r="A1084" s="41"/>
      <c r="B1084" s="4"/>
      <c r="C1084" s="41"/>
      <c r="D1084" s="42"/>
      <c r="E1084" s="42"/>
      <c r="F1084" s="42"/>
      <c r="G1084" s="1"/>
      <c r="H1084" s="1"/>
      <c r="I1084" s="1"/>
      <c r="J1084" s="1"/>
      <c r="K1084" s="1"/>
      <c r="L1084" s="1"/>
      <c r="M1084" s="2"/>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row>
    <row r="1085" spans="1:197" s="40" customFormat="1" x14ac:dyDescent="0.25">
      <c r="A1085" s="41"/>
      <c r="B1085" s="4"/>
      <c r="C1085" s="41"/>
      <c r="D1085" s="42"/>
      <c r="E1085" s="42"/>
      <c r="F1085" s="42"/>
      <c r="G1085" s="1"/>
      <c r="H1085" s="1"/>
      <c r="I1085" s="1"/>
      <c r="J1085" s="1"/>
      <c r="K1085" s="1"/>
      <c r="L1085" s="1"/>
      <c r="M1085" s="2"/>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row>
    <row r="1086" spans="1:197" s="40" customFormat="1" x14ac:dyDescent="0.25">
      <c r="A1086" s="41"/>
      <c r="B1086" s="4"/>
      <c r="C1086" s="41"/>
      <c r="D1086" s="42"/>
      <c r="E1086" s="42"/>
      <c r="F1086" s="42"/>
      <c r="G1086" s="1"/>
      <c r="H1086" s="1"/>
      <c r="I1086" s="1"/>
      <c r="J1086" s="1"/>
      <c r="K1086" s="1"/>
      <c r="L1086" s="1"/>
      <c r="M1086" s="2"/>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row>
    <row r="1087" spans="1:197" s="40" customFormat="1" x14ac:dyDescent="0.25">
      <c r="A1087" s="41"/>
      <c r="B1087" s="4"/>
      <c r="C1087" s="41"/>
      <c r="D1087" s="42"/>
      <c r="E1087" s="42"/>
      <c r="F1087" s="42"/>
      <c r="G1087" s="1"/>
      <c r="H1087" s="1"/>
      <c r="I1087" s="1"/>
      <c r="J1087" s="1"/>
      <c r="K1087" s="1"/>
      <c r="L1087" s="1"/>
      <c r="M1087" s="2"/>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row>
    <row r="1088" spans="1:197" s="40" customFormat="1" x14ac:dyDescent="0.25">
      <c r="A1088" s="41"/>
      <c r="B1088" s="4"/>
      <c r="C1088" s="41"/>
      <c r="D1088" s="42"/>
      <c r="E1088" s="42"/>
      <c r="F1088" s="42"/>
      <c r="G1088" s="1"/>
      <c r="H1088" s="1"/>
      <c r="I1088" s="1"/>
      <c r="J1088" s="1"/>
      <c r="K1088" s="1"/>
      <c r="L1088" s="1"/>
      <c r="M1088" s="2"/>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row>
    <row r="1089" spans="1:197" s="40" customFormat="1" x14ac:dyDescent="0.25">
      <c r="A1089" s="41"/>
      <c r="B1089" s="4"/>
      <c r="C1089" s="41"/>
      <c r="D1089" s="42"/>
      <c r="E1089" s="42"/>
      <c r="F1089" s="42"/>
      <c r="G1089" s="1"/>
      <c r="H1089" s="1"/>
      <c r="I1089" s="1"/>
      <c r="J1089" s="1"/>
      <c r="K1089" s="1"/>
      <c r="L1089" s="1"/>
      <c r="M1089" s="2"/>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row>
    <row r="1090" spans="1:197" s="40" customFormat="1" x14ac:dyDescent="0.25">
      <c r="A1090" s="41"/>
      <c r="B1090" s="4"/>
      <c r="C1090" s="41"/>
      <c r="D1090" s="42"/>
      <c r="E1090" s="42"/>
      <c r="F1090" s="42"/>
      <c r="G1090" s="1"/>
      <c r="H1090" s="1"/>
      <c r="I1090" s="1"/>
      <c r="J1090" s="1"/>
      <c r="K1090" s="1"/>
      <c r="L1090" s="1"/>
      <c r="M1090" s="2"/>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row>
    <row r="1091" spans="1:197" s="40" customFormat="1" x14ac:dyDescent="0.25">
      <c r="A1091" s="41"/>
      <c r="B1091" s="4"/>
      <c r="C1091" s="41"/>
      <c r="D1091" s="42"/>
      <c r="E1091" s="42"/>
      <c r="F1091" s="42"/>
      <c r="G1091" s="1"/>
      <c r="H1091" s="1"/>
      <c r="I1091" s="1"/>
      <c r="J1091" s="1"/>
      <c r="K1091" s="1"/>
      <c r="L1091" s="1"/>
      <c r="M1091" s="2"/>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row>
    <row r="1092" spans="1:197" s="40" customFormat="1" x14ac:dyDescent="0.25">
      <c r="A1092" s="41"/>
      <c r="B1092" s="4"/>
      <c r="C1092" s="41"/>
      <c r="D1092" s="42"/>
      <c r="E1092" s="42"/>
      <c r="F1092" s="42"/>
      <c r="G1092" s="1"/>
      <c r="H1092" s="1"/>
      <c r="I1092" s="1"/>
      <c r="J1092" s="1"/>
      <c r="K1092" s="1"/>
      <c r="L1092" s="1"/>
      <c r="M1092" s="2"/>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row>
    <row r="1093" spans="1:197" s="40" customFormat="1" x14ac:dyDescent="0.25">
      <c r="A1093" s="41"/>
      <c r="B1093" s="4"/>
      <c r="C1093" s="41"/>
      <c r="D1093" s="42"/>
      <c r="E1093" s="42"/>
      <c r="F1093" s="42"/>
      <c r="G1093" s="1"/>
      <c r="H1093" s="1"/>
      <c r="I1093" s="1"/>
      <c r="J1093" s="1"/>
      <c r="K1093" s="1"/>
      <c r="L1093" s="1"/>
      <c r="M1093" s="2"/>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row>
    <row r="1094" spans="1:197" s="40" customFormat="1" x14ac:dyDescent="0.25">
      <c r="A1094" s="41"/>
      <c r="B1094" s="4"/>
      <c r="C1094" s="41"/>
      <c r="D1094" s="42"/>
      <c r="E1094" s="42"/>
      <c r="F1094" s="42"/>
      <c r="G1094" s="1"/>
      <c r="H1094" s="1"/>
      <c r="I1094" s="1"/>
      <c r="J1094" s="1"/>
      <c r="K1094" s="1"/>
      <c r="L1094" s="1"/>
      <c r="M1094" s="2"/>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row>
    <row r="1095" spans="1:197" s="40" customFormat="1" x14ac:dyDescent="0.25">
      <c r="A1095" s="41"/>
      <c r="B1095" s="4"/>
      <c r="C1095" s="41"/>
      <c r="D1095" s="42"/>
      <c r="E1095" s="42"/>
      <c r="F1095" s="42"/>
      <c r="G1095" s="1"/>
      <c r="H1095" s="1"/>
      <c r="I1095" s="1"/>
      <c r="J1095" s="1"/>
      <c r="K1095" s="1"/>
      <c r="L1095" s="1"/>
      <c r="M1095" s="2"/>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row>
    <row r="1096" spans="1:197" s="40" customFormat="1" x14ac:dyDescent="0.25">
      <c r="A1096" s="41"/>
      <c r="B1096" s="4"/>
      <c r="C1096" s="41"/>
      <c r="D1096" s="42"/>
      <c r="E1096" s="42"/>
      <c r="F1096" s="42"/>
      <c r="G1096" s="1"/>
      <c r="H1096" s="1"/>
      <c r="I1096" s="1"/>
      <c r="J1096" s="1"/>
      <c r="K1096" s="1"/>
      <c r="L1096" s="1"/>
      <c r="M1096" s="2"/>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row>
    <row r="1097" spans="1:197" s="40" customFormat="1" x14ac:dyDescent="0.25">
      <c r="A1097" s="41"/>
      <c r="B1097" s="4"/>
      <c r="C1097" s="41"/>
      <c r="D1097" s="42"/>
      <c r="E1097" s="42"/>
      <c r="F1097" s="42"/>
      <c r="G1097" s="1"/>
      <c r="H1097" s="1"/>
      <c r="I1097" s="1"/>
      <c r="J1097" s="1"/>
      <c r="K1097" s="1"/>
      <c r="L1097" s="1"/>
      <c r="M1097" s="2"/>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row>
    <row r="1098" spans="1:197" s="40" customFormat="1" x14ac:dyDescent="0.25">
      <c r="A1098" s="41"/>
      <c r="B1098" s="4"/>
      <c r="C1098" s="41"/>
      <c r="D1098" s="42"/>
      <c r="E1098" s="42"/>
      <c r="F1098" s="42"/>
      <c r="G1098" s="1"/>
      <c r="H1098" s="1"/>
      <c r="I1098" s="1"/>
      <c r="J1098" s="1"/>
      <c r="K1098" s="1"/>
      <c r="L1098" s="1"/>
      <c r="M1098" s="2"/>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row>
    <row r="1099" spans="1:197" s="40" customFormat="1" x14ac:dyDescent="0.25">
      <c r="A1099" s="41"/>
      <c r="B1099" s="4"/>
      <c r="C1099" s="41"/>
      <c r="D1099" s="42"/>
      <c r="E1099" s="42"/>
      <c r="F1099" s="42"/>
      <c r="G1099" s="1"/>
      <c r="H1099" s="1"/>
      <c r="I1099" s="1"/>
      <c r="J1099" s="1"/>
      <c r="K1099" s="1"/>
      <c r="L1099" s="1"/>
      <c r="M1099" s="2"/>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row>
    <row r="1100" spans="1:197" s="40" customFormat="1" x14ac:dyDescent="0.25">
      <c r="A1100" s="41"/>
      <c r="B1100" s="4"/>
      <c r="C1100" s="41"/>
      <c r="D1100" s="42"/>
      <c r="E1100" s="42"/>
      <c r="F1100" s="42"/>
      <c r="G1100" s="1"/>
      <c r="H1100" s="1"/>
      <c r="I1100" s="1"/>
      <c r="J1100" s="1"/>
      <c r="K1100" s="1"/>
      <c r="L1100" s="1"/>
      <c r="M1100" s="2"/>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row>
    <row r="1101" spans="1:197" s="40" customFormat="1" x14ac:dyDescent="0.25">
      <c r="A1101" s="41"/>
      <c r="B1101" s="4"/>
      <c r="C1101" s="41"/>
      <c r="D1101" s="42"/>
      <c r="E1101" s="42"/>
      <c r="F1101" s="42"/>
      <c r="G1101" s="1"/>
      <c r="H1101" s="1"/>
      <c r="I1101" s="1"/>
      <c r="J1101" s="1"/>
      <c r="K1101" s="1"/>
      <c r="L1101" s="1"/>
      <c r="M1101" s="2"/>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row>
    <row r="1102" spans="1:197" s="40" customFormat="1" x14ac:dyDescent="0.25">
      <c r="A1102" s="41"/>
      <c r="B1102" s="4"/>
      <c r="C1102" s="41"/>
      <c r="D1102" s="42"/>
      <c r="E1102" s="42"/>
      <c r="F1102" s="42"/>
      <c r="G1102" s="1"/>
      <c r="H1102" s="1"/>
      <c r="I1102" s="1"/>
      <c r="J1102" s="1"/>
      <c r="K1102" s="1"/>
      <c r="L1102" s="1"/>
      <c r="M1102" s="2"/>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row>
    <row r="1103" spans="1:197" s="40" customFormat="1" x14ac:dyDescent="0.25">
      <c r="A1103" s="41"/>
      <c r="B1103" s="4"/>
      <c r="C1103" s="41"/>
      <c r="D1103" s="42"/>
      <c r="E1103" s="42"/>
      <c r="F1103" s="42"/>
      <c r="G1103" s="1"/>
      <c r="H1103" s="1"/>
      <c r="I1103" s="1"/>
      <c r="J1103" s="1"/>
      <c r="K1103" s="1"/>
      <c r="L1103" s="1"/>
      <c r="M1103" s="2"/>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row>
    <row r="1104" spans="1:197" s="40" customFormat="1" x14ac:dyDescent="0.25">
      <c r="A1104" s="41"/>
      <c r="B1104" s="4"/>
      <c r="C1104" s="41"/>
      <c r="D1104" s="42"/>
      <c r="E1104" s="42"/>
      <c r="F1104" s="42"/>
      <c r="G1104" s="1"/>
      <c r="H1104" s="1"/>
      <c r="I1104" s="1"/>
      <c r="J1104" s="1"/>
      <c r="K1104" s="1"/>
      <c r="L1104" s="1"/>
      <c r="M1104" s="2"/>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row>
    <row r="1105" spans="1:197" s="40" customFormat="1" x14ac:dyDescent="0.25">
      <c r="A1105" s="41"/>
      <c r="B1105" s="4"/>
      <c r="C1105" s="41"/>
      <c r="D1105" s="42"/>
      <c r="E1105" s="42"/>
      <c r="F1105" s="42"/>
      <c r="G1105" s="1"/>
      <c r="H1105" s="1"/>
      <c r="I1105" s="1"/>
      <c r="J1105" s="1"/>
      <c r="K1105" s="1"/>
      <c r="L1105" s="1"/>
      <c r="M1105" s="2"/>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row>
    <row r="1106" spans="1:197" s="40" customFormat="1" x14ac:dyDescent="0.25">
      <c r="A1106" s="41"/>
      <c r="B1106" s="4"/>
      <c r="C1106" s="41"/>
      <c r="D1106" s="42"/>
      <c r="E1106" s="42"/>
      <c r="F1106" s="42"/>
      <c r="G1106" s="1"/>
      <c r="H1106" s="1"/>
      <c r="I1106" s="1"/>
      <c r="J1106" s="1"/>
      <c r="K1106" s="1"/>
      <c r="L1106" s="1"/>
      <c r="M1106" s="2"/>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row>
    <row r="1107" spans="1:197" s="40" customFormat="1" x14ac:dyDescent="0.25">
      <c r="A1107" s="41"/>
      <c r="B1107" s="4"/>
      <c r="C1107" s="41"/>
      <c r="D1107" s="42"/>
      <c r="E1107" s="42"/>
      <c r="F1107" s="42"/>
      <c r="G1107" s="1"/>
      <c r="H1107" s="1"/>
      <c r="I1107" s="1"/>
      <c r="J1107" s="1"/>
      <c r="K1107" s="1"/>
      <c r="L1107" s="1"/>
      <c r="M1107" s="2"/>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row>
    <row r="1108" spans="1:197" s="40" customFormat="1" x14ac:dyDescent="0.25">
      <c r="A1108" s="41"/>
      <c r="B1108" s="4"/>
      <c r="C1108" s="41"/>
      <c r="D1108" s="42"/>
      <c r="E1108" s="42"/>
      <c r="F1108" s="42"/>
      <c r="G1108" s="1"/>
      <c r="H1108" s="1"/>
      <c r="I1108" s="1"/>
      <c r="J1108" s="1"/>
      <c r="K1108" s="1"/>
      <c r="L1108" s="1"/>
      <c r="M1108" s="2"/>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row>
    <row r="1109" spans="1:197" s="40" customFormat="1" x14ac:dyDescent="0.25">
      <c r="A1109" s="41"/>
      <c r="B1109" s="4"/>
      <c r="C1109" s="41"/>
      <c r="D1109" s="42"/>
      <c r="E1109" s="42"/>
      <c r="F1109" s="42"/>
      <c r="G1109" s="1"/>
      <c r="H1109" s="1"/>
      <c r="I1109" s="1"/>
      <c r="J1109" s="1"/>
      <c r="K1109" s="1"/>
      <c r="L1109" s="1"/>
      <c r="M1109" s="2"/>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row>
    <row r="1110" spans="1:197" s="40" customFormat="1" x14ac:dyDescent="0.25">
      <c r="A1110" s="41"/>
      <c r="B1110" s="4"/>
      <c r="C1110" s="41"/>
      <c r="D1110" s="42"/>
      <c r="E1110" s="42"/>
      <c r="F1110" s="42"/>
      <c r="G1110" s="1"/>
      <c r="H1110" s="1"/>
      <c r="I1110" s="1"/>
      <c r="J1110" s="1"/>
      <c r="K1110" s="1"/>
      <c r="L1110" s="1"/>
      <c r="M1110" s="2"/>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row>
    <row r="1111" spans="1:197" s="40" customFormat="1" x14ac:dyDescent="0.25">
      <c r="A1111" s="41"/>
      <c r="B1111" s="4"/>
      <c r="C1111" s="41"/>
      <c r="D1111" s="42"/>
      <c r="E1111" s="42"/>
      <c r="F1111" s="42"/>
      <c r="G1111" s="1"/>
      <c r="H1111" s="1"/>
      <c r="I1111" s="1"/>
      <c r="J1111" s="1"/>
      <c r="K1111" s="1"/>
      <c r="L1111" s="1"/>
      <c r="M1111" s="2"/>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row>
    <row r="1112" spans="1:197" s="40" customFormat="1" x14ac:dyDescent="0.25">
      <c r="A1112" s="41"/>
      <c r="B1112" s="4"/>
      <c r="C1112" s="41"/>
      <c r="D1112" s="42"/>
      <c r="E1112" s="42"/>
      <c r="F1112" s="42"/>
      <c r="G1112" s="1"/>
      <c r="H1112" s="1"/>
      <c r="I1112" s="1"/>
      <c r="J1112" s="1"/>
      <c r="K1112" s="1"/>
      <c r="L1112" s="1"/>
      <c r="M1112" s="2"/>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row>
    <row r="1113" spans="1:197" s="40" customFormat="1" x14ac:dyDescent="0.25">
      <c r="A1113" s="41"/>
      <c r="B1113" s="4"/>
      <c r="C1113" s="41"/>
      <c r="D1113" s="42"/>
      <c r="E1113" s="42"/>
      <c r="F1113" s="42"/>
      <c r="G1113" s="1"/>
      <c r="H1113" s="1"/>
      <c r="I1113" s="1"/>
      <c r="J1113" s="1"/>
      <c r="K1113" s="1"/>
      <c r="L1113" s="1"/>
      <c r="M1113" s="2"/>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row>
    <row r="1114" spans="1:197" s="40" customFormat="1" x14ac:dyDescent="0.25">
      <c r="A1114" s="41"/>
      <c r="B1114" s="4"/>
      <c r="C1114" s="41"/>
      <c r="D1114" s="42"/>
      <c r="E1114" s="42"/>
      <c r="F1114" s="42"/>
      <c r="G1114" s="1"/>
      <c r="H1114" s="1"/>
      <c r="I1114" s="1"/>
      <c r="J1114" s="1"/>
      <c r="K1114" s="1"/>
      <c r="L1114" s="1"/>
      <c r="M1114" s="2"/>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row>
    <row r="1115" spans="1:197" s="40" customFormat="1" x14ac:dyDescent="0.25">
      <c r="A1115" s="41"/>
      <c r="B1115" s="4"/>
      <c r="C1115" s="41"/>
      <c r="D1115" s="42"/>
      <c r="E1115" s="42"/>
      <c r="F1115" s="42"/>
      <c r="G1115" s="1"/>
      <c r="H1115" s="1"/>
      <c r="I1115" s="1"/>
      <c r="J1115" s="1"/>
      <c r="K1115" s="1"/>
      <c r="L1115" s="1"/>
      <c r="M1115" s="2"/>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row>
    <row r="1116" spans="1:197" s="40" customFormat="1" x14ac:dyDescent="0.25">
      <c r="A1116" s="41"/>
      <c r="B1116" s="4"/>
      <c r="C1116" s="41"/>
      <c r="D1116" s="42"/>
      <c r="E1116" s="42"/>
      <c r="F1116" s="42"/>
      <c r="G1116" s="1"/>
      <c r="H1116" s="1"/>
      <c r="I1116" s="1"/>
      <c r="J1116" s="1"/>
      <c r="K1116" s="1"/>
      <c r="L1116" s="1"/>
      <c r="M1116" s="2"/>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row>
    <row r="1117" spans="1:197" s="40" customFormat="1" x14ac:dyDescent="0.25">
      <c r="A1117" s="41"/>
      <c r="B1117" s="4"/>
      <c r="C1117" s="41"/>
      <c r="D1117" s="42"/>
      <c r="E1117" s="42"/>
      <c r="F1117" s="42"/>
      <c r="G1117" s="1"/>
      <c r="H1117" s="1"/>
      <c r="I1117" s="1"/>
      <c r="J1117" s="1"/>
      <c r="K1117" s="1"/>
      <c r="L1117" s="1"/>
      <c r="M1117" s="2"/>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row>
    <row r="1118" spans="1:197" s="40" customFormat="1" x14ac:dyDescent="0.25">
      <c r="A1118" s="41"/>
      <c r="B1118" s="4"/>
      <c r="C1118" s="41"/>
      <c r="D1118" s="42"/>
      <c r="E1118" s="42"/>
      <c r="F1118" s="42"/>
      <c r="G1118" s="1"/>
      <c r="H1118" s="1"/>
      <c r="I1118" s="1"/>
      <c r="J1118" s="1"/>
      <c r="K1118" s="1"/>
      <c r="L1118" s="1"/>
      <c r="M1118" s="2"/>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row>
    <row r="1119" spans="1:197" s="40" customFormat="1" x14ac:dyDescent="0.25">
      <c r="A1119" s="41"/>
      <c r="B1119" s="4"/>
      <c r="C1119" s="41"/>
      <c r="D1119" s="42"/>
      <c r="E1119" s="42"/>
      <c r="F1119" s="42"/>
      <c r="G1119" s="1"/>
      <c r="H1119" s="1"/>
      <c r="I1119" s="1"/>
      <c r="J1119" s="1"/>
      <c r="K1119" s="1"/>
      <c r="L1119" s="1"/>
      <c r="M1119" s="2"/>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row>
    <row r="1120" spans="1:197" s="40" customFormat="1" x14ac:dyDescent="0.25">
      <c r="A1120" s="41"/>
      <c r="B1120" s="4"/>
      <c r="C1120" s="41"/>
      <c r="D1120" s="42"/>
      <c r="E1120" s="42"/>
      <c r="F1120" s="42"/>
      <c r="G1120" s="1"/>
      <c r="H1120" s="1"/>
      <c r="I1120" s="1"/>
      <c r="J1120" s="1"/>
      <c r="K1120" s="1"/>
      <c r="L1120" s="1"/>
      <c r="M1120" s="2"/>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row>
    <row r="1121" spans="1:197" s="40" customFormat="1" x14ac:dyDescent="0.25">
      <c r="A1121" s="41"/>
      <c r="B1121" s="4"/>
      <c r="C1121" s="41"/>
      <c r="D1121" s="42"/>
      <c r="E1121" s="42"/>
      <c r="F1121" s="42"/>
      <c r="G1121" s="1"/>
      <c r="H1121" s="1"/>
      <c r="I1121" s="1"/>
      <c r="J1121" s="1"/>
      <c r="K1121" s="1"/>
      <c r="L1121" s="1"/>
      <c r="M1121" s="2"/>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row>
    <row r="1122" spans="1:197" s="40" customFormat="1" x14ac:dyDescent="0.25">
      <c r="A1122" s="41"/>
      <c r="B1122" s="4"/>
      <c r="C1122" s="41"/>
      <c r="D1122" s="42"/>
      <c r="E1122" s="42"/>
      <c r="F1122" s="42"/>
      <c r="G1122" s="1"/>
      <c r="H1122" s="1"/>
      <c r="I1122" s="1"/>
      <c r="J1122" s="1"/>
      <c r="K1122" s="1"/>
      <c r="L1122" s="1"/>
      <c r="M1122" s="2"/>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row>
    <row r="1123" spans="1:197" s="40" customFormat="1" x14ac:dyDescent="0.25">
      <c r="A1123" s="41"/>
      <c r="B1123" s="4"/>
      <c r="C1123" s="41"/>
      <c r="D1123" s="42"/>
      <c r="E1123" s="42"/>
      <c r="F1123" s="42"/>
      <c r="G1123" s="1"/>
      <c r="H1123" s="1"/>
      <c r="I1123" s="1"/>
      <c r="J1123" s="1"/>
      <c r="K1123" s="1"/>
      <c r="L1123" s="1"/>
      <c r="M1123" s="2"/>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row>
    <row r="1124" spans="1:197" s="40" customFormat="1" x14ac:dyDescent="0.25">
      <c r="A1124" s="41"/>
      <c r="B1124" s="4"/>
      <c r="C1124" s="41"/>
      <c r="D1124" s="42"/>
      <c r="E1124" s="42"/>
      <c r="F1124" s="42"/>
      <c r="G1124" s="1"/>
      <c r="H1124" s="1"/>
      <c r="I1124" s="1"/>
      <c r="J1124" s="1"/>
      <c r="K1124" s="1"/>
      <c r="L1124" s="1"/>
      <c r="M1124" s="2"/>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row>
    <row r="1125" spans="1:197" s="40" customFormat="1" x14ac:dyDescent="0.25">
      <c r="A1125" s="41"/>
      <c r="B1125" s="4"/>
      <c r="C1125" s="41"/>
      <c r="D1125" s="42"/>
      <c r="E1125" s="42"/>
      <c r="F1125" s="42"/>
      <c r="G1125" s="1"/>
      <c r="H1125" s="1"/>
      <c r="I1125" s="1"/>
      <c r="J1125" s="1"/>
      <c r="K1125" s="1"/>
      <c r="L1125" s="1"/>
      <c r="M1125" s="2"/>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row>
    <row r="1126" spans="1:197" s="40" customFormat="1" x14ac:dyDescent="0.25">
      <c r="A1126" s="41"/>
      <c r="B1126" s="4"/>
      <c r="C1126" s="41"/>
      <c r="D1126" s="42"/>
      <c r="E1126" s="42"/>
      <c r="F1126" s="42"/>
      <c r="G1126" s="1"/>
      <c r="H1126" s="1"/>
      <c r="I1126" s="1"/>
      <c r="J1126" s="1"/>
      <c r="K1126" s="1"/>
      <c r="L1126" s="1"/>
      <c r="M1126" s="2"/>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row>
    <row r="1127" spans="1:197" s="40" customFormat="1" x14ac:dyDescent="0.25">
      <c r="A1127" s="41"/>
      <c r="B1127" s="4"/>
      <c r="C1127" s="41"/>
      <c r="D1127" s="42"/>
      <c r="E1127" s="42"/>
      <c r="F1127" s="42"/>
      <c r="G1127" s="1"/>
      <c r="H1127" s="1"/>
      <c r="I1127" s="1"/>
      <c r="J1127" s="1"/>
      <c r="K1127" s="1"/>
      <c r="L1127" s="1"/>
      <c r="M1127" s="2"/>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row>
    <row r="1128" spans="1:197" s="40" customFormat="1" x14ac:dyDescent="0.25">
      <c r="A1128" s="41"/>
      <c r="B1128" s="4"/>
      <c r="C1128" s="41"/>
      <c r="D1128" s="42"/>
      <c r="E1128" s="42"/>
      <c r="F1128" s="42"/>
      <c r="G1128" s="1"/>
      <c r="H1128" s="1"/>
      <c r="I1128" s="1"/>
      <c r="J1128" s="1"/>
      <c r="K1128" s="1"/>
      <c r="L1128" s="1"/>
      <c r="M1128" s="2"/>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row>
    <row r="1129" spans="1:197" s="40" customFormat="1" x14ac:dyDescent="0.25">
      <c r="A1129" s="41"/>
      <c r="B1129" s="4"/>
      <c r="C1129" s="41"/>
      <c r="D1129" s="42"/>
      <c r="E1129" s="42"/>
      <c r="F1129" s="42"/>
      <c r="G1129" s="1"/>
      <c r="H1129" s="1"/>
      <c r="I1129" s="1"/>
      <c r="J1129" s="1"/>
      <c r="K1129" s="1"/>
      <c r="L1129" s="1"/>
      <c r="M1129" s="2"/>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row>
    <row r="1130" spans="1:197" s="40" customFormat="1" x14ac:dyDescent="0.25">
      <c r="A1130" s="41"/>
      <c r="B1130" s="4"/>
      <c r="C1130" s="41"/>
      <c r="D1130" s="42"/>
      <c r="E1130" s="42"/>
      <c r="F1130" s="42"/>
      <c r="G1130" s="1"/>
      <c r="H1130" s="1"/>
      <c r="I1130" s="1"/>
      <c r="J1130" s="1"/>
      <c r="K1130" s="1"/>
      <c r="L1130" s="1"/>
      <c r="M1130" s="2"/>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row>
    <row r="1131" spans="1:197" s="40" customFormat="1" x14ac:dyDescent="0.25">
      <c r="A1131" s="41"/>
      <c r="B1131" s="4"/>
      <c r="C1131" s="41"/>
      <c r="D1131" s="42"/>
      <c r="E1131" s="42"/>
      <c r="F1131" s="42"/>
      <c r="G1131" s="1"/>
      <c r="H1131" s="1"/>
      <c r="I1131" s="1"/>
      <c r="J1131" s="1"/>
      <c r="K1131" s="1"/>
      <c r="L1131" s="1"/>
      <c r="M1131" s="2"/>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row>
    <row r="1132" spans="1:197" s="40" customFormat="1" x14ac:dyDescent="0.25">
      <c r="A1132" s="41"/>
      <c r="B1132" s="4"/>
      <c r="C1132" s="41"/>
      <c r="D1132" s="42"/>
      <c r="E1132" s="42"/>
      <c r="F1132" s="42"/>
      <c r="G1132" s="1"/>
      <c r="H1132" s="1"/>
      <c r="I1132" s="1"/>
      <c r="J1132" s="1"/>
      <c r="K1132" s="1"/>
      <c r="L1132" s="1"/>
      <c r="M1132" s="2"/>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row>
    <row r="1133" spans="1:197" s="40" customFormat="1" x14ac:dyDescent="0.25">
      <c r="A1133" s="41"/>
      <c r="B1133" s="4"/>
      <c r="C1133" s="41"/>
      <c r="D1133" s="42"/>
      <c r="E1133" s="42"/>
      <c r="F1133" s="42"/>
      <c r="G1133" s="1"/>
      <c r="H1133" s="1"/>
      <c r="I1133" s="1"/>
      <c r="J1133" s="1"/>
      <c r="K1133" s="1"/>
      <c r="L1133" s="1"/>
      <c r="M1133" s="2"/>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row>
    <row r="1134" spans="1:197" s="40" customFormat="1" x14ac:dyDescent="0.25">
      <c r="A1134" s="41"/>
      <c r="B1134" s="4"/>
      <c r="C1134" s="41"/>
      <c r="D1134" s="42"/>
      <c r="E1134" s="42"/>
      <c r="F1134" s="42"/>
      <c r="G1134" s="1"/>
      <c r="H1134" s="1"/>
      <c r="I1134" s="1"/>
      <c r="J1134" s="1"/>
      <c r="K1134" s="1"/>
      <c r="L1134" s="1"/>
      <c r="M1134" s="2"/>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row>
    <row r="1135" spans="1:197" s="40" customFormat="1" x14ac:dyDescent="0.25">
      <c r="A1135" s="41"/>
      <c r="B1135" s="4"/>
      <c r="C1135" s="41"/>
      <c r="D1135" s="42"/>
      <c r="E1135" s="42"/>
      <c r="F1135" s="42"/>
      <c r="G1135" s="1"/>
      <c r="H1135" s="1"/>
      <c r="I1135" s="1"/>
      <c r="J1135" s="1"/>
      <c r="K1135" s="1"/>
      <c r="L1135" s="1"/>
      <c r="M1135" s="2"/>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row>
    <row r="1136" spans="1:197" s="40" customFormat="1" x14ac:dyDescent="0.25">
      <c r="A1136" s="41"/>
      <c r="B1136" s="4"/>
      <c r="C1136" s="41"/>
      <c r="D1136" s="42"/>
      <c r="E1136" s="42"/>
      <c r="F1136" s="42"/>
      <c r="G1136" s="1"/>
      <c r="H1136" s="1"/>
      <c r="I1136" s="1"/>
      <c r="J1136" s="1"/>
      <c r="K1136" s="1"/>
      <c r="L1136" s="1"/>
      <c r="M1136" s="2"/>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row>
    <row r="1137" spans="1:197" s="40" customFormat="1" x14ac:dyDescent="0.25">
      <c r="A1137" s="41"/>
      <c r="B1137" s="4"/>
      <c r="C1137" s="41"/>
      <c r="D1137" s="42"/>
      <c r="E1137" s="42"/>
      <c r="F1137" s="42"/>
      <c r="G1137" s="1"/>
      <c r="H1137" s="1"/>
      <c r="I1137" s="1"/>
      <c r="J1137" s="1"/>
      <c r="K1137" s="1"/>
      <c r="L1137" s="1"/>
      <c r="M1137" s="2"/>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row>
    <row r="1138" spans="1:197" s="40" customFormat="1" x14ac:dyDescent="0.25">
      <c r="A1138" s="41"/>
      <c r="B1138" s="4"/>
      <c r="C1138" s="41"/>
      <c r="D1138" s="42"/>
      <c r="E1138" s="42"/>
      <c r="F1138" s="42"/>
      <c r="G1138" s="1"/>
      <c r="H1138" s="1"/>
      <c r="I1138" s="1"/>
      <c r="J1138" s="1"/>
      <c r="K1138" s="1"/>
      <c r="L1138" s="1"/>
      <c r="M1138" s="2"/>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row>
    <row r="1139" spans="1:197" s="40" customFormat="1" x14ac:dyDescent="0.25">
      <c r="A1139" s="41"/>
      <c r="B1139" s="4"/>
      <c r="C1139" s="41"/>
      <c r="D1139" s="42"/>
      <c r="E1139" s="42"/>
      <c r="F1139" s="42"/>
      <c r="G1139" s="1"/>
      <c r="H1139" s="1"/>
      <c r="I1139" s="1"/>
      <c r="J1139" s="1"/>
      <c r="K1139" s="1"/>
      <c r="L1139" s="1"/>
      <c r="M1139" s="2"/>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row>
    <row r="1140" spans="1:197" s="40" customFormat="1" x14ac:dyDescent="0.25">
      <c r="A1140" s="41"/>
      <c r="B1140" s="4"/>
      <c r="C1140" s="41"/>
      <c r="D1140" s="42"/>
      <c r="E1140" s="42"/>
      <c r="F1140" s="42"/>
      <c r="G1140" s="1"/>
      <c r="H1140" s="1"/>
      <c r="I1140" s="1"/>
      <c r="J1140" s="1"/>
      <c r="K1140" s="1"/>
      <c r="L1140" s="1"/>
      <c r="M1140" s="2"/>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row>
    <row r="1141" spans="1:197" s="40" customFormat="1" x14ac:dyDescent="0.25">
      <c r="A1141" s="41"/>
      <c r="B1141" s="4"/>
      <c r="C1141" s="41"/>
      <c r="D1141" s="42"/>
      <c r="E1141" s="42"/>
      <c r="F1141" s="42"/>
      <c r="G1141" s="1"/>
      <c r="H1141" s="1"/>
      <c r="I1141" s="1"/>
      <c r="J1141" s="1"/>
      <c r="K1141" s="1"/>
      <c r="L1141" s="1"/>
      <c r="M1141" s="2"/>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row>
    <row r="1142" spans="1:197" s="40" customFormat="1" x14ac:dyDescent="0.25">
      <c r="A1142" s="41"/>
      <c r="B1142" s="4"/>
      <c r="C1142" s="41"/>
      <c r="D1142" s="42"/>
      <c r="E1142" s="42"/>
      <c r="F1142" s="42"/>
      <c r="G1142" s="1"/>
      <c r="H1142" s="1"/>
      <c r="I1142" s="1"/>
      <c r="J1142" s="1"/>
      <c r="K1142" s="1"/>
      <c r="L1142" s="1"/>
      <c r="M1142" s="2"/>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row>
    <row r="1143" spans="1:197" s="40" customFormat="1" x14ac:dyDescent="0.25">
      <c r="A1143" s="41"/>
      <c r="B1143" s="4"/>
      <c r="C1143" s="41"/>
      <c r="D1143" s="42"/>
      <c r="E1143" s="42"/>
      <c r="F1143" s="42"/>
      <c r="G1143" s="1"/>
      <c r="H1143" s="1"/>
      <c r="I1143" s="1"/>
      <c r="J1143" s="1"/>
      <c r="K1143" s="1"/>
      <c r="L1143" s="1"/>
      <c r="M1143" s="2"/>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row>
    <row r="1144" spans="1:197" s="40" customFormat="1" x14ac:dyDescent="0.25">
      <c r="A1144" s="41"/>
      <c r="B1144" s="4"/>
      <c r="C1144" s="41"/>
      <c r="D1144" s="42"/>
      <c r="E1144" s="42"/>
      <c r="F1144" s="42"/>
      <c r="G1144" s="1"/>
      <c r="H1144" s="1"/>
      <c r="I1144" s="1"/>
      <c r="J1144" s="1"/>
      <c r="K1144" s="1"/>
      <c r="L1144" s="1"/>
      <c r="M1144" s="2"/>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row>
    <row r="1145" spans="1:197" s="40" customFormat="1" x14ac:dyDescent="0.25">
      <c r="A1145" s="41"/>
      <c r="B1145" s="4"/>
      <c r="C1145" s="41"/>
      <c r="D1145" s="42"/>
      <c r="E1145" s="42"/>
      <c r="F1145" s="42"/>
      <c r="G1145" s="1"/>
      <c r="H1145" s="1"/>
      <c r="I1145" s="1"/>
      <c r="J1145" s="1"/>
      <c r="K1145" s="1"/>
      <c r="L1145" s="1"/>
      <c r="M1145" s="2"/>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EU1145" s="1"/>
      <c r="EV1145" s="1"/>
      <c r="EW1145" s="1"/>
      <c r="EX1145" s="1"/>
      <c r="EY1145" s="1"/>
      <c r="EZ1145" s="1"/>
      <c r="FA1145" s="1"/>
      <c r="FB1145" s="1"/>
      <c r="FC1145" s="1"/>
      <c r="FD1145" s="1"/>
      <c r="FE1145" s="1"/>
      <c r="FF1145" s="1"/>
      <c r="FG1145" s="1"/>
      <c r="FH1145" s="1"/>
      <c r="FI1145" s="1"/>
      <c r="FJ1145" s="1"/>
      <c r="FK1145" s="1"/>
      <c r="FL1145" s="1"/>
      <c r="FM1145" s="1"/>
      <c r="FN1145" s="1"/>
      <c r="FO1145" s="1"/>
      <c r="FP1145" s="1"/>
      <c r="FQ1145" s="1"/>
      <c r="FR1145" s="1"/>
      <c r="FS1145" s="1"/>
      <c r="FT1145" s="1"/>
      <c r="FU1145" s="1"/>
      <c r="FV1145" s="1"/>
      <c r="FW1145" s="1"/>
      <c r="FX1145" s="1"/>
      <c r="FY1145" s="1"/>
      <c r="FZ1145" s="1"/>
      <c r="GA1145" s="1"/>
      <c r="GB1145" s="1"/>
      <c r="GC1145" s="1"/>
      <c r="GD1145" s="1"/>
      <c r="GE1145" s="1"/>
      <c r="GF1145" s="1"/>
      <c r="GG1145" s="1"/>
      <c r="GH1145" s="1"/>
      <c r="GI1145" s="1"/>
      <c r="GJ1145" s="1"/>
      <c r="GK1145" s="1"/>
      <c r="GL1145" s="1"/>
      <c r="GM1145" s="1"/>
      <c r="GN1145" s="1"/>
      <c r="GO1145" s="1"/>
    </row>
    <row r="1146" spans="1:197" s="40" customFormat="1" x14ac:dyDescent="0.25">
      <c r="A1146" s="41"/>
      <c r="B1146" s="4"/>
      <c r="C1146" s="41"/>
      <c r="D1146" s="42"/>
      <c r="E1146" s="42"/>
      <c r="F1146" s="42"/>
      <c r="G1146" s="1"/>
      <c r="H1146" s="1"/>
      <c r="I1146" s="1"/>
      <c r="J1146" s="1"/>
      <c r="K1146" s="1"/>
      <c r="L1146" s="1"/>
      <c r="M1146" s="2"/>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H1146" s="1"/>
      <c r="DI1146" s="1"/>
      <c r="DJ1146" s="1"/>
      <c r="DK1146" s="1"/>
      <c r="DL1146" s="1"/>
      <c r="DM1146" s="1"/>
      <c r="DN1146" s="1"/>
      <c r="DO1146" s="1"/>
      <c r="DP1146" s="1"/>
      <c r="DQ1146" s="1"/>
      <c r="DR1146" s="1"/>
      <c r="DS1146" s="1"/>
      <c r="DT1146" s="1"/>
      <c r="DU1146" s="1"/>
      <c r="DV1146" s="1"/>
      <c r="DW1146" s="1"/>
      <c r="DX1146" s="1"/>
      <c r="DY1146" s="1"/>
      <c r="DZ1146" s="1"/>
      <c r="EA1146" s="1"/>
      <c r="EB1146" s="1"/>
      <c r="EC1146" s="1"/>
      <c r="ED1146" s="1"/>
      <c r="EE1146" s="1"/>
      <c r="EF1146" s="1"/>
      <c r="EG1146" s="1"/>
      <c r="EH1146" s="1"/>
      <c r="EI1146" s="1"/>
      <c r="EJ1146" s="1"/>
      <c r="EK1146" s="1"/>
      <c r="EL1146" s="1"/>
      <c r="EM1146" s="1"/>
      <c r="EN1146" s="1"/>
      <c r="EO1146" s="1"/>
      <c r="EP1146" s="1"/>
      <c r="EQ1146" s="1"/>
      <c r="ER1146" s="1"/>
      <c r="ES1146" s="1"/>
      <c r="ET1146" s="1"/>
      <c r="EU1146" s="1"/>
      <c r="EV1146" s="1"/>
      <c r="EW1146" s="1"/>
      <c r="EX1146" s="1"/>
      <c r="EY1146" s="1"/>
      <c r="EZ1146" s="1"/>
      <c r="FA1146" s="1"/>
      <c r="FB1146" s="1"/>
      <c r="FC1146" s="1"/>
      <c r="FD1146" s="1"/>
      <c r="FE1146" s="1"/>
      <c r="FF1146" s="1"/>
      <c r="FG1146" s="1"/>
      <c r="FH1146" s="1"/>
      <c r="FI1146" s="1"/>
      <c r="FJ1146" s="1"/>
      <c r="FK1146" s="1"/>
      <c r="FL1146" s="1"/>
      <c r="FM1146" s="1"/>
      <c r="FN1146" s="1"/>
      <c r="FO1146" s="1"/>
      <c r="FP1146" s="1"/>
      <c r="FQ1146" s="1"/>
      <c r="FR1146" s="1"/>
      <c r="FS1146" s="1"/>
      <c r="FT1146" s="1"/>
      <c r="FU1146" s="1"/>
      <c r="FV1146" s="1"/>
      <c r="FW1146" s="1"/>
      <c r="FX1146" s="1"/>
      <c r="FY1146" s="1"/>
      <c r="FZ1146" s="1"/>
      <c r="GA1146" s="1"/>
      <c r="GB1146" s="1"/>
      <c r="GC1146" s="1"/>
      <c r="GD1146" s="1"/>
      <c r="GE1146" s="1"/>
      <c r="GF1146" s="1"/>
      <c r="GG1146" s="1"/>
      <c r="GH1146" s="1"/>
      <c r="GI1146" s="1"/>
      <c r="GJ1146" s="1"/>
      <c r="GK1146" s="1"/>
      <c r="GL1146" s="1"/>
      <c r="GM1146" s="1"/>
      <c r="GN1146" s="1"/>
      <c r="GO1146" s="1"/>
    </row>
    <row r="1147" spans="1:197" s="40" customFormat="1" x14ac:dyDescent="0.25">
      <c r="A1147" s="41"/>
      <c r="B1147" s="4"/>
      <c r="C1147" s="41"/>
      <c r="D1147" s="42"/>
      <c r="E1147" s="42"/>
      <c r="F1147" s="42"/>
      <c r="G1147" s="1"/>
      <c r="H1147" s="1"/>
      <c r="I1147" s="1"/>
      <c r="J1147" s="1"/>
      <c r="K1147" s="1"/>
      <c r="L1147" s="1"/>
      <c r="M1147" s="2"/>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c r="DE1147" s="1"/>
      <c r="DF1147" s="1"/>
      <c r="DG1147" s="1"/>
      <c r="DH1147" s="1"/>
      <c r="DI1147" s="1"/>
      <c r="DJ1147" s="1"/>
      <c r="DK1147" s="1"/>
      <c r="DL1147" s="1"/>
      <c r="DM1147" s="1"/>
      <c r="DN1147" s="1"/>
      <c r="DO1147" s="1"/>
      <c r="DP1147" s="1"/>
      <c r="DQ1147" s="1"/>
      <c r="DR1147" s="1"/>
      <c r="DS1147" s="1"/>
      <c r="DT1147" s="1"/>
      <c r="DU1147" s="1"/>
      <c r="DV1147" s="1"/>
      <c r="DW1147" s="1"/>
      <c r="DX1147" s="1"/>
      <c r="DY1147" s="1"/>
      <c r="DZ1147" s="1"/>
      <c r="EA1147" s="1"/>
      <c r="EB1147" s="1"/>
      <c r="EC1147" s="1"/>
      <c r="ED1147" s="1"/>
      <c r="EE1147" s="1"/>
      <c r="EF1147" s="1"/>
      <c r="EG1147" s="1"/>
      <c r="EH1147" s="1"/>
      <c r="EI1147" s="1"/>
      <c r="EJ1147" s="1"/>
      <c r="EK1147" s="1"/>
      <c r="EL1147" s="1"/>
      <c r="EM1147" s="1"/>
      <c r="EN1147" s="1"/>
      <c r="EO1147" s="1"/>
      <c r="EP1147" s="1"/>
      <c r="EQ1147" s="1"/>
      <c r="ER1147" s="1"/>
      <c r="ES1147" s="1"/>
      <c r="ET1147" s="1"/>
      <c r="EU1147" s="1"/>
      <c r="EV1147" s="1"/>
      <c r="EW1147" s="1"/>
      <c r="EX1147" s="1"/>
      <c r="EY1147" s="1"/>
      <c r="EZ1147" s="1"/>
      <c r="FA1147" s="1"/>
      <c r="FB1147" s="1"/>
      <c r="FC1147" s="1"/>
      <c r="FD1147" s="1"/>
      <c r="FE1147" s="1"/>
      <c r="FF1147" s="1"/>
      <c r="FG1147" s="1"/>
      <c r="FH1147" s="1"/>
      <c r="FI1147" s="1"/>
      <c r="FJ1147" s="1"/>
      <c r="FK1147" s="1"/>
      <c r="FL1147" s="1"/>
      <c r="FM1147" s="1"/>
      <c r="FN1147" s="1"/>
      <c r="FO1147" s="1"/>
      <c r="FP1147" s="1"/>
      <c r="FQ1147" s="1"/>
      <c r="FR1147" s="1"/>
      <c r="FS1147" s="1"/>
      <c r="FT1147" s="1"/>
      <c r="FU1147" s="1"/>
      <c r="FV1147" s="1"/>
      <c r="FW1147" s="1"/>
      <c r="FX1147" s="1"/>
      <c r="FY1147" s="1"/>
      <c r="FZ1147" s="1"/>
      <c r="GA1147" s="1"/>
      <c r="GB1147" s="1"/>
      <c r="GC1147" s="1"/>
      <c r="GD1147" s="1"/>
      <c r="GE1147" s="1"/>
      <c r="GF1147" s="1"/>
      <c r="GG1147" s="1"/>
      <c r="GH1147" s="1"/>
      <c r="GI1147" s="1"/>
      <c r="GJ1147" s="1"/>
      <c r="GK1147" s="1"/>
      <c r="GL1147" s="1"/>
      <c r="GM1147" s="1"/>
      <c r="GN1147" s="1"/>
      <c r="GO1147" s="1"/>
    </row>
    <row r="1148" spans="1:197" s="40" customFormat="1" x14ac:dyDescent="0.25">
      <c r="A1148" s="41"/>
      <c r="B1148" s="4"/>
      <c r="C1148" s="41"/>
      <c r="D1148" s="42"/>
      <c r="E1148" s="42"/>
      <c r="F1148" s="42"/>
      <c r="G1148" s="1"/>
      <c r="H1148" s="1"/>
      <c r="I1148" s="1"/>
      <c r="J1148" s="1"/>
      <c r="K1148" s="1"/>
      <c r="L1148" s="1"/>
      <c r="M1148" s="2"/>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c r="CC1148" s="1"/>
      <c r="CD1148" s="1"/>
      <c r="CE1148" s="1"/>
      <c r="CF1148" s="1"/>
      <c r="CG1148" s="1"/>
      <c r="CH1148" s="1"/>
      <c r="CI1148" s="1"/>
      <c r="CJ1148" s="1"/>
      <c r="CK1148" s="1"/>
      <c r="CL1148" s="1"/>
      <c r="CM1148" s="1"/>
      <c r="CN1148" s="1"/>
      <c r="CO1148" s="1"/>
      <c r="CP1148" s="1"/>
      <c r="CQ1148" s="1"/>
      <c r="CR1148" s="1"/>
      <c r="CS1148" s="1"/>
      <c r="CT1148" s="1"/>
      <c r="CU1148" s="1"/>
      <c r="CV1148" s="1"/>
      <c r="CW1148" s="1"/>
      <c r="CX1148" s="1"/>
      <c r="CY1148" s="1"/>
      <c r="CZ1148" s="1"/>
      <c r="DA1148" s="1"/>
      <c r="DB1148" s="1"/>
      <c r="DC1148" s="1"/>
      <c r="DD1148" s="1"/>
      <c r="DE1148" s="1"/>
      <c r="DF1148" s="1"/>
      <c r="DG1148" s="1"/>
      <c r="DH1148" s="1"/>
      <c r="DI1148" s="1"/>
      <c r="DJ1148" s="1"/>
      <c r="DK1148" s="1"/>
      <c r="DL1148" s="1"/>
      <c r="DM1148" s="1"/>
      <c r="DN1148" s="1"/>
      <c r="DO1148" s="1"/>
      <c r="DP1148" s="1"/>
      <c r="DQ1148" s="1"/>
      <c r="DR1148" s="1"/>
      <c r="DS1148" s="1"/>
      <c r="DT1148" s="1"/>
      <c r="DU1148" s="1"/>
      <c r="DV1148" s="1"/>
      <c r="DW1148" s="1"/>
      <c r="DX1148" s="1"/>
      <c r="DY1148" s="1"/>
      <c r="DZ1148" s="1"/>
      <c r="EA1148" s="1"/>
      <c r="EB1148" s="1"/>
      <c r="EC1148" s="1"/>
      <c r="ED1148" s="1"/>
      <c r="EE1148" s="1"/>
      <c r="EF1148" s="1"/>
      <c r="EG1148" s="1"/>
      <c r="EH1148" s="1"/>
      <c r="EI1148" s="1"/>
      <c r="EJ1148" s="1"/>
      <c r="EK1148" s="1"/>
      <c r="EL1148" s="1"/>
      <c r="EM1148" s="1"/>
      <c r="EN1148" s="1"/>
      <c r="EO1148" s="1"/>
      <c r="EP1148" s="1"/>
      <c r="EQ1148" s="1"/>
      <c r="ER1148" s="1"/>
      <c r="ES1148" s="1"/>
      <c r="ET1148" s="1"/>
      <c r="EU1148" s="1"/>
      <c r="EV1148" s="1"/>
      <c r="EW1148" s="1"/>
      <c r="EX1148" s="1"/>
      <c r="EY1148" s="1"/>
      <c r="EZ1148" s="1"/>
      <c r="FA1148" s="1"/>
      <c r="FB1148" s="1"/>
      <c r="FC1148" s="1"/>
      <c r="FD1148" s="1"/>
      <c r="FE1148" s="1"/>
      <c r="FF1148" s="1"/>
      <c r="FG1148" s="1"/>
      <c r="FH1148" s="1"/>
      <c r="FI1148" s="1"/>
      <c r="FJ1148" s="1"/>
      <c r="FK1148" s="1"/>
      <c r="FL1148" s="1"/>
      <c r="FM1148" s="1"/>
      <c r="FN1148" s="1"/>
      <c r="FO1148" s="1"/>
      <c r="FP1148" s="1"/>
      <c r="FQ1148" s="1"/>
      <c r="FR1148" s="1"/>
      <c r="FS1148" s="1"/>
      <c r="FT1148" s="1"/>
      <c r="FU1148" s="1"/>
      <c r="FV1148" s="1"/>
      <c r="FW1148" s="1"/>
      <c r="FX1148" s="1"/>
      <c r="FY1148" s="1"/>
      <c r="FZ1148" s="1"/>
      <c r="GA1148" s="1"/>
      <c r="GB1148" s="1"/>
      <c r="GC1148" s="1"/>
      <c r="GD1148" s="1"/>
      <c r="GE1148" s="1"/>
      <c r="GF1148" s="1"/>
      <c r="GG1148" s="1"/>
      <c r="GH1148" s="1"/>
      <c r="GI1148" s="1"/>
      <c r="GJ1148" s="1"/>
      <c r="GK1148" s="1"/>
      <c r="GL1148" s="1"/>
      <c r="GM1148" s="1"/>
      <c r="GN1148" s="1"/>
      <c r="GO1148" s="1"/>
    </row>
    <row r="1149" spans="1:197" s="40" customFormat="1" x14ac:dyDescent="0.25">
      <c r="A1149" s="41"/>
      <c r="B1149" s="4"/>
      <c r="C1149" s="41"/>
      <c r="D1149" s="42"/>
      <c r="E1149" s="42"/>
      <c r="F1149" s="42"/>
      <c r="G1149" s="1"/>
      <c r="H1149" s="1"/>
      <c r="I1149" s="1"/>
      <c r="J1149" s="1"/>
      <c r="K1149" s="1"/>
      <c r="L1149" s="1"/>
      <c r="M1149" s="2"/>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c r="BZ1149" s="1"/>
      <c r="CA1149" s="1"/>
      <c r="CB1149" s="1"/>
      <c r="CC1149" s="1"/>
      <c r="CD1149" s="1"/>
      <c r="CE1149" s="1"/>
      <c r="CF1149" s="1"/>
      <c r="CG1149" s="1"/>
      <c r="CH1149" s="1"/>
      <c r="CI1149" s="1"/>
      <c r="CJ1149" s="1"/>
      <c r="CK1149" s="1"/>
      <c r="CL1149" s="1"/>
      <c r="CM1149" s="1"/>
      <c r="CN1149" s="1"/>
      <c r="CO1149" s="1"/>
      <c r="CP1149" s="1"/>
      <c r="CQ1149" s="1"/>
      <c r="CR1149" s="1"/>
      <c r="CS1149" s="1"/>
      <c r="CT1149" s="1"/>
      <c r="CU1149" s="1"/>
      <c r="CV1149" s="1"/>
      <c r="CW1149" s="1"/>
      <c r="CX1149" s="1"/>
      <c r="CY1149" s="1"/>
      <c r="CZ1149" s="1"/>
      <c r="DA1149" s="1"/>
      <c r="DB1149" s="1"/>
      <c r="DC1149" s="1"/>
      <c r="DD1149" s="1"/>
      <c r="DE1149" s="1"/>
      <c r="DF1149" s="1"/>
      <c r="DG1149" s="1"/>
      <c r="DH1149" s="1"/>
      <c r="DI1149" s="1"/>
      <c r="DJ1149" s="1"/>
      <c r="DK1149" s="1"/>
      <c r="DL1149" s="1"/>
      <c r="DM1149" s="1"/>
      <c r="DN1149" s="1"/>
      <c r="DO1149" s="1"/>
      <c r="DP1149" s="1"/>
      <c r="DQ1149" s="1"/>
      <c r="DR1149" s="1"/>
      <c r="DS1149" s="1"/>
      <c r="DT1149" s="1"/>
      <c r="DU1149" s="1"/>
      <c r="DV1149" s="1"/>
      <c r="DW1149" s="1"/>
      <c r="DX1149" s="1"/>
      <c r="DY1149" s="1"/>
      <c r="DZ1149" s="1"/>
      <c r="EA1149" s="1"/>
      <c r="EB1149" s="1"/>
      <c r="EC1149" s="1"/>
      <c r="ED1149" s="1"/>
      <c r="EE1149" s="1"/>
      <c r="EF1149" s="1"/>
      <c r="EG1149" s="1"/>
      <c r="EH1149" s="1"/>
      <c r="EI1149" s="1"/>
      <c r="EJ1149" s="1"/>
      <c r="EK1149" s="1"/>
      <c r="EL1149" s="1"/>
      <c r="EM1149" s="1"/>
      <c r="EN1149" s="1"/>
      <c r="EO1149" s="1"/>
      <c r="EP1149" s="1"/>
      <c r="EQ1149" s="1"/>
      <c r="ER1149" s="1"/>
      <c r="ES1149" s="1"/>
      <c r="ET1149" s="1"/>
      <c r="EU1149" s="1"/>
      <c r="EV1149" s="1"/>
      <c r="EW1149" s="1"/>
      <c r="EX1149" s="1"/>
      <c r="EY1149" s="1"/>
      <c r="EZ1149" s="1"/>
      <c r="FA1149" s="1"/>
      <c r="FB1149" s="1"/>
      <c r="FC1149" s="1"/>
      <c r="FD1149" s="1"/>
      <c r="FE1149" s="1"/>
      <c r="FF1149" s="1"/>
      <c r="FG1149" s="1"/>
      <c r="FH1149" s="1"/>
      <c r="FI1149" s="1"/>
      <c r="FJ1149" s="1"/>
      <c r="FK1149" s="1"/>
      <c r="FL1149" s="1"/>
      <c r="FM1149" s="1"/>
      <c r="FN1149" s="1"/>
      <c r="FO1149" s="1"/>
      <c r="FP1149" s="1"/>
      <c r="FQ1149" s="1"/>
      <c r="FR1149" s="1"/>
      <c r="FS1149" s="1"/>
      <c r="FT1149" s="1"/>
      <c r="FU1149" s="1"/>
      <c r="FV1149" s="1"/>
      <c r="FW1149" s="1"/>
      <c r="FX1149" s="1"/>
      <c r="FY1149" s="1"/>
      <c r="FZ1149" s="1"/>
      <c r="GA1149" s="1"/>
      <c r="GB1149" s="1"/>
      <c r="GC1149" s="1"/>
      <c r="GD1149" s="1"/>
      <c r="GE1149" s="1"/>
      <c r="GF1149" s="1"/>
      <c r="GG1149" s="1"/>
      <c r="GH1149" s="1"/>
      <c r="GI1149" s="1"/>
      <c r="GJ1149" s="1"/>
      <c r="GK1149" s="1"/>
      <c r="GL1149" s="1"/>
      <c r="GM1149" s="1"/>
      <c r="GN1149" s="1"/>
      <c r="GO1149" s="1"/>
    </row>
    <row r="1150" spans="1:197" s="40" customFormat="1" x14ac:dyDescent="0.25">
      <c r="A1150" s="41"/>
      <c r="B1150" s="4"/>
      <c r="C1150" s="41"/>
      <c r="D1150" s="42"/>
      <c r="E1150" s="42"/>
      <c r="F1150" s="42"/>
      <c r="G1150" s="1"/>
      <c r="H1150" s="1"/>
      <c r="I1150" s="1"/>
      <c r="J1150" s="1"/>
      <c r="K1150" s="1"/>
      <c r="L1150" s="1"/>
      <c r="M1150" s="2"/>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c r="BZ1150" s="1"/>
      <c r="CA1150" s="1"/>
      <c r="CB1150" s="1"/>
      <c r="CC1150" s="1"/>
      <c r="CD1150" s="1"/>
      <c r="CE1150" s="1"/>
      <c r="CF1150" s="1"/>
      <c r="CG1150" s="1"/>
      <c r="CH1150" s="1"/>
      <c r="CI1150" s="1"/>
      <c r="CJ1150" s="1"/>
      <c r="CK1150" s="1"/>
      <c r="CL1150" s="1"/>
      <c r="CM1150" s="1"/>
      <c r="CN1150" s="1"/>
      <c r="CO1150" s="1"/>
      <c r="CP1150" s="1"/>
      <c r="CQ1150" s="1"/>
      <c r="CR1150" s="1"/>
      <c r="CS1150" s="1"/>
      <c r="CT1150" s="1"/>
      <c r="CU1150" s="1"/>
      <c r="CV1150" s="1"/>
      <c r="CW1150" s="1"/>
      <c r="CX1150" s="1"/>
      <c r="CY1150" s="1"/>
      <c r="CZ1150" s="1"/>
      <c r="DA1150" s="1"/>
      <c r="DB1150" s="1"/>
      <c r="DC1150" s="1"/>
      <c r="DD1150" s="1"/>
      <c r="DE1150" s="1"/>
      <c r="DF1150" s="1"/>
      <c r="DG1150" s="1"/>
      <c r="DH1150" s="1"/>
      <c r="DI1150" s="1"/>
      <c r="DJ1150" s="1"/>
      <c r="DK1150" s="1"/>
      <c r="DL1150" s="1"/>
      <c r="DM1150" s="1"/>
      <c r="DN1150" s="1"/>
      <c r="DO1150" s="1"/>
      <c r="DP1150" s="1"/>
      <c r="DQ1150" s="1"/>
      <c r="DR1150" s="1"/>
      <c r="DS1150" s="1"/>
      <c r="DT1150" s="1"/>
      <c r="DU1150" s="1"/>
      <c r="DV1150" s="1"/>
      <c r="DW1150" s="1"/>
      <c r="DX1150" s="1"/>
      <c r="DY1150" s="1"/>
      <c r="DZ1150" s="1"/>
      <c r="EA1150" s="1"/>
      <c r="EB1150" s="1"/>
      <c r="EC1150" s="1"/>
      <c r="ED1150" s="1"/>
      <c r="EE1150" s="1"/>
      <c r="EF1150" s="1"/>
      <c r="EG1150" s="1"/>
      <c r="EH1150" s="1"/>
      <c r="EI1150" s="1"/>
      <c r="EJ1150" s="1"/>
      <c r="EK1150" s="1"/>
      <c r="EL1150" s="1"/>
      <c r="EM1150" s="1"/>
      <c r="EN1150" s="1"/>
      <c r="EO1150" s="1"/>
      <c r="EP1150" s="1"/>
      <c r="EQ1150" s="1"/>
      <c r="ER1150" s="1"/>
      <c r="ES1150" s="1"/>
      <c r="ET1150" s="1"/>
      <c r="EU1150" s="1"/>
      <c r="EV1150" s="1"/>
      <c r="EW1150" s="1"/>
      <c r="EX1150" s="1"/>
      <c r="EY1150" s="1"/>
      <c r="EZ1150" s="1"/>
      <c r="FA1150" s="1"/>
      <c r="FB1150" s="1"/>
      <c r="FC1150" s="1"/>
      <c r="FD1150" s="1"/>
      <c r="FE1150" s="1"/>
      <c r="FF1150" s="1"/>
      <c r="FG1150" s="1"/>
      <c r="FH1150" s="1"/>
      <c r="FI1150" s="1"/>
      <c r="FJ1150" s="1"/>
      <c r="FK1150" s="1"/>
      <c r="FL1150" s="1"/>
      <c r="FM1150" s="1"/>
      <c r="FN1150" s="1"/>
      <c r="FO1150" s="1"/>
      <c r="FP1150" s="1"/>
      <c r="FQ1150" s="1"/>
      <c r="FR1150" s="1"/>
      <c r="FS1150" s="1"/>
      <c r="FT1150" s="1"/>
      <c r="FU1150" s="1"/>
      <c r="FV1150" s="1"/>
      <c r="FW1150" s="1"/>
      <c r="FX1150" s="1"/>
      <c r="FY1150" s="1"/>
      <c r="FZ1150" s="1"/>
      <c r="GA1150" s="1"/>
      <c r="GB1150" s="1"/>
      <c r="GC1150" s="1"/>
      <c r="GD1150" s="1"/>
      <c r="GE1150" s="1"/>
      <c r="GF1150" s="1"/>
      <c r="GG1150" s="1"/>
      <c r="GH1150" s="1"/>
      <c r="GI1150" s="1"/>
      <c r="GJ1150" s="1"/>
      <c r="GK1150" s="1"/>
      <c r="GL1150" s="1"/>
      <c r="GM1150" s="1"/>
      <c r="GN1150" s="1"/>
      <c r="GO1150" s="1"/>
    </row>
    <row r="1151" spans="1:197" s="40" customFormat="1" x14ac:dyDescent="0.25">
      <c r="A1151" s="41"/>
      <c r="B1151" s="4"/>
      <c r="C1151" s="41"/>
      <c r="D1151" s="42"/>
      <c r="E1151" s="42"/>
      <c r="F1151" s="42"/>
      <c r="G1151" s="1"/>
      <c r="H1151" s="1"/>
      <c r="I1151" s="1"/>
      <c r="J1151" s="1"/>
      <c r="K1151" s="1"/>
      <c r="L1151" s="1"/>
      <c r="M1151" s="2"/>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c r="BZ1151" s="1"/>
      <c r="CA1151" s="1"/>
      <c r="CB1151" s="1"/>
      <c r="CC1151" s="1"/>
      <c r="CD1151" s="1"/>
      <c r="CE1151" s="1"/>
      <c r="CF1151" s="1"/>
      <c r="CG1151" s="1"/>
      <c r="CH1151" s="1"/>
      <c r="CI1151" s="1"/>
      <c r="CJ1151" s="1"/>
      <c r="CK1151" s="1"/>
      <c r="CL1151" s="1"/>
      <c r="CM1151" s="1"/>
      <c r="CN1151" s="1"/>
      <c r="CO1151" s="1"/>
      <c r="CP1151" s="1"/>
      <c r="CQ1151" s="1"/>
      <c r="CR1151" s="1"/>
      <c r="CS1151" s="1"/>
      <c r="CT1151" s="1"/>
      <c r="CU1151" s="1"/>
      <c r="CV1151" s="1"/>
      <c r="CW1151" s="1"/>
      <c r="CX1151" s="1"/>
      <c r="CY1151" s="1"/>
      <c r="CZ1151" s="1"/>
      <c r="DA1151" s="1"/>
      <c r="DB1151" s="1"/>
      <c r="DC1151" s="1"/>
      <c r="DD1151" s="1"/>
      <c r="DE1151" s="1"/>
      <c r="DF1151" s="1"/>
      <c r="DG1151" s="1"/>
      <c r="DH1151" s="1"/>
      <c r="DI1151" s="1"/>
      <c r="DJ1151" s="1"/>
      <c r="DK1151" s="1"/>
      <c r="DL1151" s="1"/>
      <c r="DM1151" s="1"/>
      <c r="DN1151" s="1"/>
      <c r="DO1151" s="1"/>
      <c r="DP1151" s="1"/>
      <c r="DQ1151" s="1"/>
      <c r="DR1151" s="1"/>
      <c r="DS1151" s="1"/>
      <c r="DT1151" s="1"/>
      <c r="DU1151" s="1"/>
      <c r="DV1151" s="1"/>
      <c r="DW1151" s="1"/>
      <c r="DX1151" s="1"/>
      <c r="DY1151" s="1"/>
      <c r="DZ1151" s="1"/>
      <c r="EA1151" s="1"/>
      <c r="EB1151" s="1"/>
      <c r="EC1151" s="1"/>
      <c r="ED1151" s="1"/>
      <c r="EE1151" s="1"/>
      <c r="EF1151" s="1"/>
      <c r="EG1151" s="1"/>
      <c r="EH1151" s="1"/>
      <c r="EI1151" s="1"/>
      <c r="EJ1151" s="1"/>
      <c r="EK1151" s="1"/>
      <c r="EL1151" s="1"/>
      <c r="EM1151" s="1"/>
      <c r="EN1151" s="1"/>
      <c r="EO1151" s="1"/>
      <c r="EP1151" s="1"/>
      <c r="EQ1151" s="1"/>
      <c r="ER1151" s="1"/>
      <c r="ES1151" s="1"/>
      <c r="ET1151" s="1"/>
      <c r="EU1151" s="1"/>
      <c r="EV1151" s="1"/>
      <c r="EW1151" s="1"/>
      <c r="EX1151" s="1"/>
      <c r="EY1151" s="1"/>
      <c r="EZ1151" s="1"/>
      <c r="FA1151" s="1"/>
      <c r="FB1151" s="1"/>
      <c r="FC1151" s="1"/>
      <c r="FD1151" s="1"/>
      <c r="FE1151" s="1"/>
      <c r="FF1151" s="1"/>
      <c r="FG1151" s="1"/>
      <c r="FH1151" s="1"/>
      <c r="FI1151" s="1"/>
      <c r="FJ1151" s="1"/>
      <c r="FK1151" s="1"/>
      <c r="FL1151" s="1"/>
      <c r="FM1151" s="1"/>
      <c r="FN1151" s="1"/>
      <c r="FO1151" s="1"/>
      <c r="FP1151" s="1"/>
      <c r="FQ1151" s="1"/>
      <c r="FR1151" s="1"/>
      <c r="FS1151" s="1"/>
      <c r="FT1151" s="1"/>
      <c r="FU1151" s="1"/>
      <c r="FV1151" s="1"/>
      <c r="FW1151" s="1"/>
      <c r="FX1151" s="1"/>
      <c r="FY1151" s="1"/>
      <c r="FZ1151" s="1"/>
      <c r="GA1151" s="1"/>
      <c r="GB1151" s="1"/>
      <c r="GC1151" s="1"/>
      <c r="GD1151" s="1"/>
      <c r="GE1151" s="1"/>
      <c r="GF1151" s="1"/>
      <c r="GG1151" s="1"/>
      <c r="GH1151" s="1"/>
      <c r="GI1151" s="1"/>
      <c r="GJ1151" s="1"/>
      <c r="GK1151" s="1"/>
      <c r="GL1151" s="1"/>
      <c r="GM1151" s="1"/>
      <c r="GN1151" s="1"/>
      <c r="GO1151" s="1"/>
    </row>
    <row r="1152" spans="1:197" s="40" customFormat="1" x14ac:dyDescent="0.25">
      <c r="A1152" s="41"/>
      <c r="B1152" s="4"/>
      <c r="C1152" s="41"/>
      <c r="D1152" s="42"/>
      <c r="E1152" s="42"/>
      <c r="F1152" s="42"/>
      <c r="G1152" s="1"/>
      <c r="H1152" s="1"/>
      <c r="I1152" s="1"/>
      <c r="J1152" s="1"/>
      <c r="K1152" s="1"/>
      <c r="L1152" s="1"/>
      <c r="M1152" s="2"/>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c r="CC1152" s="1"/>
      <c r="CD1152" s="1"/>
      <c r="CE1152" s="1"/>
      <c r="CF1152" s="1"/>
      <c r="CG1152" s="1"/>
      <c r="CH1152" s="1"/>
      <c r="CI1152" s="1"/>
      <c r="CJ1152" s="1"/>
      <c r="CK1152" s="1"/>
      <c r="CL1152" s="1"/>
      <c r="CM1152" s="1"/>
      <c r="CN1152" s="1"/>
      <c r="CO1152" s="1"/>
      <c r="CP1152" s="1"/>
      <c r="CQ1152" s="1"/>
      <c r="CR1152" s="1"/>
      <c r="CS1152" s="1"/>
      <c r="CT1152" s="1"/>
      <c r="CU1152" s="1"/>
      <c r="CV1152" s="1"/>
      <c r="CW1152" s="1"/>
      <c r="CX1152" s="1"/>
      <c r="CY1152" s="1"/>
      <c r="CZ1152" s="1"/>
      <c r="DA1152" s="1"/>
      <c r="DB1152" s="1"/>
      <c r="DC1152" s="1"/>
      <c r="DD1152" s="1"/>
      <c r="DE1152" s="1"/>
      <c r="DF1152" s="1"/>
      <c r="DG1152" s="1"/>
      <c r="DH1152" s="1"/>
      <c r="DI1152" s="1"/>
      <c r="DJ1152" s="1"/>
      <c r="DK1152" s="1"/>
      <c r="DL1152" s="1"/>
      <c r="DM1152" s="1"/>
      <c r="DN1152" s="1"/>
      <c r="DO1152" s="1"/>
      <c r="DP1152" s="1"/>
      <c r="DQ1152" s="1"/>
      <c r="DR1152" s="1"/>
      <c r="DS1152" s="1"/>
      <c r="DT1152" s="1"/>
      <c r="DU1152" s="1"/>
      <c r="DV1152" s="1"/>
      <c r="DW1152" s="1"/>
      <c r="DX1152" s="1"/>
      <c r="DY1152" s="1"/>
      <c r="DZ1152" s="1"/>
      <c r="EA1152" s="1"/>
      <c r="EB1152" s="1"/>
      <c r="EC1152" s="1"/>
      <c r="ED1152" s="1"/>
      <c r="EE1152" s="1"/>
      <c r="EF1152" s="1"/>
      <c r="EG1152" s="1"/>
      <c r="EH1152" s="1"/>
      <c r="EI1152" s="1"/>
      <c r="EJ1152" s="1"/>
      <c r="EK1152" s="1"/>
      <c r="EL1152" s="1"/>
      <c r="EM1152" s="1"/>
      <c r="EN1152" s="1"/>
      <c r="EO1152" s="1"/>
      <c r="EP1152" s="1"/>
      <c r="EQ1152" s="1"/>
      <c r="ER1152" s="1"/>
      <c r="ES1152" s="1"/>
      <c r="ET1152" s="1"/>
      <c r="EU1152" s="1"/>
      <c r="EV1152" s="1"/>
      <c r="EW1152" s="1"/>
      <c r="EX1152" s="1"/>
      <c r="EY1152" s="1"/>
      <c r="EZ1152" s="1"/>
      <c r="FA1152" s="1"/>
      <c r="FB1152" s="1"/>
      <c r="FC1152" s="1"/>
      <c r="FD1152" s="1"/>
      <c r="FE1152" s="1"/>
      <c r="FF1152" s="1"/>
      <c r="FG1152" s="1"/>
      <c r="FH1152" s="1"/>
      <c r="FI1152" s="1"/>
      <c r="FJ1152" s="1"/>
      <c r="FK1152" s="1"/>
      <c r="FL1152" s="1"/>
      <c r="FM1152" s="1"/>
      <c r="FN1152" s="1"/>
      <c r="FO1152" s="1"/>
      <c r="FP1152" s="1"/>
      <c r="FQ1152" s="1"/>
      <c r="FR1152" s="1"/>
      <c r="FS1152" s="1"/>
      <c r="FT1152" s="1"/>
      <c r="FU1152" s="1"/>
      <c r="FV1152" s="1"/>
      <c r="FW1152" s="1"/>
      <c r="FX1152" s="1"/>
      <c r="FY1152" s="1"/>
      <c r="FZ1152" s="1"/>
      <c r="GA1152" s="1"/>
      <c r="GB1152" s="1"/>
      <c r="GC1152" s="1"/>
      <c r="GD1152" s="1"/>
      <c r="GE1152" s="1"/>
      <c r="GF1152" s="1"/>
      <c r="GG1152" s="1"/>
      <c r="GH1152" s="1"/>
      <c r="GI1152" s="1"/>
      <c r="GJ1152" s="1"/>
      <c r="GK1152" s="1"/>
      <c r="GL1152" s="1"/>
      <c r="GM1152" s="1"/>
      <c r="GN1152" s="1"/>
      <c r="GO1152" s="1"/>
    </row>
    <row r="1153" spans="1:197" s="40" customFormat="1" x14ac:dyDescent="0.25">
      <c r="A1153" s="41"/>
      <c r="B1153" s="4"/>
      <c r="C1153" s="41"/>
      <c r="D1153" s="42"/>
      <c r="E1153" s="42"/>
      <c r="F1153" s="42"/>
      <c r="G1153" s="1"/>
      <c r="H1153" s="1"/>
      <c r="I1153" s="1"/>
      <c r="J1153" s="1"/>
      <c r="K1153" s="1"/>
      <c r="L1153" s="1"/>
      <c r="M1153" s="2"/>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c r="CC1153" s="1"/>
      <c r="CD1153" s="1"/>
      <c r="CE1153" s="1"/>
      <c r="CF1153" s="1"/>
      <c r="CG1153" s="1"/>
      <c r="CH1153" s="1"/>
      <c r="CI1153" s="1"/>
      <c r="CJ1153" s="1"/>
      <c r="CK1153" s="1"/>
      <c r="CL1153" s="1"/>
      <c r="CM1153" s="1"/>
      <c r="CN1153" s="1"/>
      <c r="CO1153" s="1"/>
      <c r="CP1153" s="1"/>
      <c r="CQ1153" s="1"/>
      <c r="CR1153" s="1"/>
      <c r="CS1153" s="1"/>
      <c r="CT1153" s="1"/>
      <c r="CU1153" s="1"/>
      <c r="CV1153" s="1"/>
      <c r="CW1153" s="1"/>
      <c r="CX1153" s="1"/>
      <c r="CY1153" s="1"/>
      <c r="CZ1153" s="1"/>
      <c r="DA1153" s="1"/>
      <c r="DB1153" s="1"/>
      <c r="DC1153" s="1"/>
      <c r="DD1153" s="1"/>
      <c r="DE1153" s="1"/>
      <c r="DF1153" s="1"/>
      <c r="DG1153" s="1"/>
      <c r="DH1153" s="1"/>
      <c r="DI1153" s="1"/>
      <c r="DJ1153" s="1"/>
      <c r="DK1153" s="1"/>
      <c r="DL1153" s="1"/>
      <c r="DM1153" s="1"/>
      <c r="DN1153" s="1"/>
      <c r="DO1153" s="1"/>
      <c r="DP1153" s="1"/>
      <c r="DQ1153" s="1"/>
      <c r="DR1153" s="1"/>
      <c r="DS1153" s="1"/>
      <c r="DT1153" s="1"/>
      <c r="DU1153" s="1"/>
      <c r="DV1153" s="1"/>
      <c r="DW1153" s="1"/>
      <c r="DX1153" s="1"/>
      <c r="DY1153" s="1"/>
      <c r="DZ1153" s="1"/>
      <c r="EA1153" s="1"/>
      <c r="EB1153" s="1"/>
      <c r="EC1153" s="1"/>
      <c r="ED1153" s="1"/>
      <c r="EE1153" s="1"/>
      <c r="EF1153" s="1"/>
      <c r="EG1153" s="1"/>
      <c r="EH1153" s="1"/>
      <c r="EI1153" s="1"/>
      <c r="EJ1153" s="1"/>
      <c r="EK1153" s="1"/>
      <c r="EL1153" s="1"/>
      <c r="EM1153" s="1"/>
      <c r="EN1153" s="1"/>
      <c r="EO1153" s="1"/>
      <c r="EP1153" s="1"/>
      <c r="EQ1153" s="1"/>
      <c r="ER1153" s="1"/>
      <c r="ES1153" s="1"/>
      <c r="ET1153" s="1"/>
      <c r="EU1153" s="1"/>
      <c r="EV1153" s="1"/>
      <c r="EW1153" s="1"/>
      <c r="EX1153" s="1"/>
      <c r="EY1153" s="1"/>
      <c r="EZ1153" s="1"/>
      <c r="FA1153" s="1"/>
      <c r="FB1153" s="1"/>
      <c r="FC1153" s="1"/>
      <c r="FD1153" s="1"/>
      <c r="FE1153" s="1"/>
      <c r="FF1153" s="1"/>
      <c r="FG1153" s="1"/>
      <c r="FH1153" s="1"/>
      <c r="FI1153" s="1"/>
      <c r="FJ1153" s="1"/>
      <c r="FK1153" s="1"/>
      <c r="FL1153" s="1"/>
      <c r="FM1153" s="1"/>
      <c r="FN1153" s="1"/>
      <c r="FO1153" s="1"/>
      <c r="FP1153" s="1"/>
      <c r="FQ1153" s="1"/>
      <c r="FR1153" s="1"/>
      <c r="FS1153" s="1"/>
      <c r="FT1153" s="1"/>
      <c r="FU1153" s="1"/>
      <c r="FV1153" s="1"/>
      <c r="FW1153" s="1"/>
      <c r="FX1153" s="1"/>
      <c r="FY1153" s="1"/>
      <c r="FZ1153" s="1"/>
      <c r="GA1153" s="1"/>
      <c r="GB1153" s="1"/>
      <c r="GC1153" s="1"/>
      <c r="GD1153" s="1"/>
      <c r="GE1153" s="1"/>
      <c r="GF1153" s="1"/>
      <c r="GG1153" s="1"/>
      <c r="GH1153" s="1"/>
      <c r="GI1153" s="1"/>
      <c r="GJ1153" s="1"/>
      <c r="GK1153" s="1"/>
      <c r="GL1153" s="1"/>
      <c r="GM1153" s="1"/>
      <c r="GN1153" s="1"/>
      <c r="GO1153" s="1"/>
    </row>
    <row r="1154" spans="1:197" s="40" customFormat="1" x14ac:dyDescent="0.25">
      <c r="A1154" s="41"/>
      <c r="B1154" s="4"/>
      <c r="C1154" s="41"/>
      <c r="D1154" s="42"/>
      <c r="E1154" s="42"/>
      <c r="F1154" s="42"/>
      <c r="G1154" s="1"/>
      <c r="H1154" s="1"/>
      <c r="I1154" s="1"/>
      <c r="J1154" s="1"/>
      <c r="K1154" s="1"/>
      <c r="L1154" s="1"/>
      <c r="M1154" s="2"/>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c r="CC1154" s="1"/>
      <c r="CD1154" s="1"/>
      <c r="CE1154" s="1"/>
      <c r="CF1154" s="1"/>
      <c r="CG1154" s="1"/>
      <c r="CH1154" s="1"/>
      <c r="CI1154" s="1"/>
      <c r="CJ1154" s="1"/>
      <c r="CK1154" s="1"/>
      <c r="CL1154" s="1"/>
      <c r="CM1154" s="1"/>
      <c r="CN1154" s="1"/>
      <c r="CO1154" s="1"/>
      <c r="CP1154" s="1"/>
      <c r="CQ1154" s="1"/>
      <c r="CR1154" s="1"/>
      <c r="CS1154" s="1"/>
      <c r="CT1154" s="1"/>
      <c r="CU1154" s="1"/>
      <c r="CV1154" s="1"/>
      <c r="CW1154" s="1"/>
      <c r="CX1154" s="1"/>
      <c r="CY1154" s="1"/>
      <c r="CZ1154" s="1"/>
      <c r="DA1154" s="1"/>
      <c r="DB1154" s="1"/>
      <c r="DC1154" s="1"/>
      <c r="DD1154" s="1"/>
      <c r="DE1154" s="1"/>
      <c r="DF1154" s="1"/>
      <c r="DG1154" s="1"/>
      <c r="DH1154" s="1"/>
      <c r="DI1154" s="1"/>
      <c r="DJ1154" s="1"/>
      <c r="DK1154" s="1"/>
      <c r="DL1154" s="1"/>
      <c r="DM1154" s="1"/>
      <c r="DN1154" s="1"/>
      <c r="DO1154" s="1"/>
      <c r="DP1154" s="1"/>
      <c r="DQ1154" s="1"/>
      <c r="DR1154" s="1"/>
      <c r="DS1154" s="1"/>
      <c r="DT1154" s="1"/>
      <c r="DU1154" s="1"/>
      <c r="DV1154" s="1"/>
      <c r="DW1154" s="1"/>
      <c r="DX1154" s="1"/>
      <c r="DY1154" s="1"/>
      <c r="DZ1154" s="1"/>
      <c r="EA1154" s="1"/>
      <c r="EB1154" s="1"/>
      <c r="EC1154" s="1"/>
      <c r="ED1154" s="1"/>
      <c r="EE1154" s="1"/>
      <c r="EF1154" s="1"/>
      <c r="EG1154" s="1"/>
      <c r="EH1154" s="1"/>
      <c r="EI1154" s="1"/>
      <c r="EJ1154" s="1"/>
      <c r="EK1154" s="1"/>
      <c r="EL1154" s="1"/>
      <c r="EM1154" s="1"/>
      <c r="EN1154" s="1"/>
      <c r="EO1154" s="1"/>
      <c r="EP1154" s="1"/>
      <c r="EQ1154" s="1"/>
      <c r="ER1154" s="1"/>
      <c r="ES1154" s="1"/>
      <c r="ET1154" s="1"/>
      <c r="EU1154" s="1"/>
      <c r="EV1154" s="1"/>
      <c r="EW1154" s="1"/>
      <c r="EX1154" s="1"/>
      <c r="EY1154" s="1"/>
      <c r="EZ1154" s="1"/>
      <c r="FA1154" s="1"/>
      <c r="FB1154" s="1"/>
      <c r="FC1154" s="1"/>
      <c r="FD1154" s="1"/>
      <c r="FE1154" s="1"/>
      <c r="FF1154" s="1"/>
      <c r="FG1154" s="1"/>
      <c r="FH1154" s="1"/>
      <c r="FI1154" s="1"/>
      <c r="FJ1154" s="1"/>
      <c r="FK1154" s="1"/>
      <c r="FL1154" s="1"/>
      <c r="FM1154" s="1"/>
      <c r="FN1154" s="1"/>
      <c r="FO1154" s="1"/>
      <c r="FP1154" s="1"/>
      <c r="FQ1154" s="1"/>
      <c r="FR1154" s="1"/>
      <c r="FS1154" s="1"/>
      <c r="FT1154" s="1"/>
      <c r="FU1154" s="1"/>
      <c r="FV1154" s="1"/>
      <c r="FW1154" s="1"/>
      <c r="FX1154" s="1"/>
      <c r="FY1154" s="1"/>
      <c r="FZ1154" s="1"/>
      <c r="GA1154" s="1"/>
      <c r="GB1154" s="1"/>
      <c r="GC1154" s="1"/>
      <c r="GD1154" s="1"/>
      <c r="GE1154" s="1"/>
      <c r="GF1154" s="1"/>
      <c r="GG1154" s="1"/>
      <c r="GH1154" s="1"/>
      <c r="GI1154" s="1"/>
      <c r="GJ1154" s="1"/>
      <c r="GK1154" s="1"/>
      <c r="GL1154" s="1"/>
      <c r="GM1154" s="1"/>
      <c r="GN1154" s="1"/>
      <c r="GO1154" s="1"/>
    </row>
    <row r="1155" spans="1:197" s="40" customFormat="1" x14ac:dyDescent="0.25">
      <c r="A1155" s="41"/>
      <c r="B1155" s="4"/>
      <c r="C1155" s="41"/>
      <c r="D1155" s="42"/>
      <c r="E1155" s="42"/>
      <c r="F1155" s="42"/>
      <c r="G1155" s="1"/>
      <c r="H1155" s="1"/>
      <c r="I1155" s="1"/>
      <c r="J1155" s="1"/>
      <c r="K1155" s="1"/>
      <c r="L1155" s="1"/>
      <c r="M1155" s="2"/>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c r="CC1155" s="1"/>
      <c r="CD1155" s="1"/>
      <c r="CE1155" s="1"/>
      <c r="CF1155" s="1"/>
      <c r="CG1155" s="1"/>
      <c r="CH1155" s="1"/>
      <c r="CI1155" s="1"/>
      <c r="CJ1155" s="1"/>
      <c r="CK1155" s="1"/>
      <c r="CL1155" s="1"/>
      <c r="CM1155" s="1"/>
      <c r="CN1155" s="1"/>
      <c r="CO1155" s="1"/>
      <c r="CP1155" s="1"/>
      <c r="CQ1155" s="1"/>
      <c r="CR1155" s="1"/>
      <c r="CS1155" s="1"/>
      <c r="CT1155" s="1"/>
      <c r="CU1155" s="1"/>
      <c r="CV1155" s="1"/>
      <c r="CW1155" s="1"/>
      <c r="CX1155" s="1"/>
      <c r="CY1155" s="1"/>
      <c r="CZ1155" s="1"/>
      <c r="DA1155" s="1"/>
      <c r="DB1155" s="1"/>
      <c r="DC1155" s="1"/>
      <c r="DD1155" s="1"/>
      <c r="DE1155" s="1"/>
      <c r="DF1155" s="1"/>
      <c r="DG1155" s="1"/>
      <c r="DH1155" s="1"/>
      <c r="DI1155" s="1"/>
      <c r="DJ1155" s="1"/>
      <c r="DK1155" s="1"/>
      <c r="DL1155" s="1"/>
      <c r="DM1155" s="1"/>
      <c r="DN1155" s="1"/>
      <c r="DO1155" s="1"/>
      <c r="DP1155" s="1"/>
      <c r="DQ1155" s="1"/>
      <c r="DR1155" s="1"/>
      <c r="DS1155" s="1"/>
      <c r="DT1155" s="1"/>
      <c r="DU1155" s="1"/>
      <c r="DV1155" s="1"/>
      <c r="DW1155" s="1"/>
      <c r="DX1155" s="1"/>
      <c r="DY1155" s="1"/>
      <c r="DZ1155" s="1"/>
      <c r="EA1155" s="1"/>
      <c r="EB1155" s="1"/>
      <c r="EC1155" s="1"/>
      <c r="ED1155" s="1"/>
      <c r="EE1155" s="1"/>
      <c r="EF1155" s="1"/>
      <c r="EG1155" s="1"/>
      <c r="EH1155" s="1"/>
      <c r="EI1155" s="1"/>
      <c r="EJ1155" s="1"/>
      <c r="EK1155" s="1"/>
      <c r="EL1155" s="1"/>
      <c r="EM1155" s="1"/>
      <c r="EN1155" s="1"/>
      <c r="EO1155" s="1"/>
      <c r="EP1155" s="1"/>
      <c r="EQ1155" s="1"/>
      <c r="ER1155" s="1"/>
      <c r="ES1155" s="1"/>
      <c r="ET1155" s="1"/>
      <c r="EU1155" s="1"/>
      <c r="EV1155" s="1"/>
      <c r="EW1155" s="1"/>
      <c r="EX1155" s="1"/>
      <c r="EY1155" s="1"/>
      <c r="EZ1155" s="1"/>
      <c r="FA1155" s="1"/>
      <c r="FB1155" s="1"/>
      <c r="FC1155" s="1"/>
      <c r="FD1155" s="1"/>
      <c r="FE1155" s="1"/>
      <c r="FF1155" s="1"/>
      <c r="FG1155" s="1"/>
      <c r="FH1155" s="1"/>
      <c r="FI1155" s="1"/>
      <c r="FJ1155" s="1"/>
      <c r="FK1155" s="1"/>
      <c r="FL1155" s="1"/>
      <c r="FM1155" s="1"/>
      <c r="FN1155" s="1"/>
      <c r="FO1155" s="1"/>
      <c r="FP1155" s="1"/>
      <c r="FQ1155" s="1"/>
      <c r="FR1155" s="1"/>
      <c r="FS1155" s="1"/>
      <c r="FT1155" s="1"/>
      <c r="FU1155" s="1"/>
      <c r="FV1155" s="1"/>
      <c r="FW1155" s="1"/>
      <c r="FX1155" s="1"/>
      <c r="FY1155" s="1"/>
      <c r="FZ1155" s="1"/>
      <c r="GA1155" s="1"/>
      <c r="GB1155" s="1"/>
      <c r="GC1155" s="1"/>
      <c r="GD1155" s="1"/>
      <c r="GE1155" s="1"/>
      <c r="GF1155" s="1"/>
      <c r="GG1155" s="1"/>
      <c r="GH1155" s="1"/>
      <c r="GI1155" s="1"/>
      <c r="GJ1155" s="1"/>
      <c r="GK1155" s="1"/>
      <c r="GL1155" s="1"/>
      <c r="GM1155" s="1"/>
      <c r="GN1155" s="1"/>
      <c r="GO1155" s="1"/>
    </row>
    <row r="1156" spans="1:197" s="40" customFormat="1" x14ac:dyDescent="0.25">
      <c r="A1156" s="41"/>
      <c r="B1156" s="4"/>
      <c r="C1156" s="41"/>
      <c r="D1156" s="42"/>
      <c r="E1156" s="42"/>
      <c r="F1156" s="42"/>
      <c r="G1156" s="1"/>
      <c r="H1156" s="1"/>
      <c r="I1156" s="1"/>
      <c r="J1156" s="1"/>
      <c r="K1156" s="1"/>
      <c r="L1156" s="1"/>
      <c r="M1156" s="2"/>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c r="CC1156" s="1"/>
      <c r="CD1156" s="1"/>
      <c r="CE1156" s="1"/>
      <c r="CF1156" s="1"/>
      <c r="CG1156" s="1"/>
      <c r="CH1156" s="1"/>
      <c r="CI1156" s="1"/>
      <c r="CJ1156" s="1"/>
      <c r="CK1156" s="1"/>
      <c r="CL1156" s="1"/>
      <c r="CM1156" s="1"/>
      <c r="CN1156" s="1"/>
      <c r="CO1156" s="1"/>
      <c r="CP1156" s="1"/>
      <c r="CQ1156" s="1"/>
      <c r="CR1156" s="1"/>
      <c r="CS1156" s="1"/>
      <c r="CT1156" s="1"/>
      <c r="CU1156" s="1"/>
      <c r="CV1156" s="1"/>
      <c r="CW1156" s="1"/>
      <c r="CX1156" s="1"/>
      <c r="CY1156" s="1"/>
      <c r="CZ1156" s="1"/>
      <c r="DA1156" s="1"/>
      <c r="DB1156" s="1"/>
      <c r="DC1156" s="1"/>
      <c r="DD1156" s="1"/>
      <c r="DE1156" s="1"/>
      <c r="DF1156" s="1"/>
      <c r="DG1156" s="1"/>
      <c r="DH1156" s="1"/>
      <c r="DI1156" s="1"/>
      <c r="DJ1156" s="1"/>
      <c r="DK1156" s="1"/>
      <c r="DL1156" s="1"/>
      <c r="DM1156" s="1"/>
      <c r="DN1156" s="1"/>
      <c r="DO1156" s="1"/>
      <c r="DP1156" s="1"/>
      <c r="DQ1156" s="1"/>
      <c r="DR1156" s="1"/>
      <c r="DS1156" s="1"/>
      <c r="DT1156" s="1"/>
      <c r="DU1156" s="1"/>
      <c r="DV1156" s="1"/>
      <c r="DW1156" s="1"/>
      <c r="DX1156" s="1"/>
      <c r="DY1156" s="1"/>
      <c r="DZ1156" s="1"/>
      <c r="EA1156" s="1"/>
      <c r="EB1156" s="1"/>
      <c r="EC1156" s="1"/>
      <c r="ED1156" s="1"/>
      <c r="EE1156" s="1"/>
      <c r="EF1156" s="1"/>
      <c r="EG1156" s="1"/>
      <c r="EH1156" s="1"/>
      <c r="EI1156" s="1"/>
      <c r="EJ1156" s="1"/>
      <c r="EK1156" s="1"/>
      <c r="EL1156" s="1"/>
      <c r="EM1156" s="1"/>
      <c r="EN1156" s="1"/>
      <c r="EO1156" s="1"/>
      <c r="EP1156" s="1"/>
      <c r="EQ1156" s="1"/>
      <c r="ER1156" s="1"/>
      <c r="ES1156" s="1"/>
      <c r="ET1156" s="1"/>
      <c r="EU1156" s="1"/>
      <c r="EV1156" s="1"/>
      <c r="EW1156" s="1"/>
      <c r="EX1156" s="1"/>
      <c r="EY1156" s="1"/>
      <c r="EZ1156" s="1"/>
      <c r="FA1156" s="1"/>
      <c r="FB1156" s="1"/>
      <c r="FC1156" s="1"/>
      <c r="FD1156" s="1"/>
      <c r="FE1156" s="1"/>
      <c r="FF1156" s="1"/>
      <c r="FG1156" s="1"/>
      <c r="FH1156" s="1"/>
      <c r="FI1156" s="1"/>
      <c r="FJ1156" s="1"/>
      <c r="FK1156" s="1"/>
      <c r="FL1156" s="1"/>
      <c r="FM1156" s="1"/>
      <c r="FN1156" s="1"/>
      <c r="FO1156" s="1"/>
      <c r="FP1156" s="1"/>
      <c r="FQ1156" s="1"/>
      <c r="FR1156" s="1"/>
      <c r="FS1156" s="1"/>
      <c r="FT1156" s="1"/>
      <c r="FU1156" s="1"/>
      <c r="FV1156" s="1"/>
      <c r="FW1156" s="1"/>
      <c r="FX1156" s="1"/>
      <c r="FY1156" s="1"/>
      <c r="FZ1156" s="1"/>
      <c r="GA1156" s="1"/>
      <c r="GB1156" s="1"/>
      <c r="GC1156" s="1"/>
      <c r="GD1156" s="1"/>
      <c r="GE1156" s="1"/>
      <c r="GF1156" s="1"/>
      <c r="GG1156" s="1"/>
      <c r="GH1156" s="1"/>
      <c r="GI1156" s="1"/>
      <c r="GJ1156" s="1"/>
      <c r="GK1156" s="1"/>
      <c r="GL1156" s="1"/>
      <c r="GM1156" s="1"/>
      <c r="GN1156" s="1"/>
      <c r="GO1156" s="1"/>
    </row>
    <row r="1157" spans="1:197" s="40" customFormat="1" x14ac:dyDescent="0.25">
      <c r="A1157" s="41"/>
      <c r="B1157" s="4"/>
      <c r="C1157" s="41"/>
      <c r="D1157" s="42"/>
      <c r="E1157" s="42"/>
      <c r="F1157" s="42"/>
      <c r="G1157" s="1"/>
      <c r="H1157" s="1"/>
      <c r="I1157" s="1"/>
      <c r="J1157" s="1"/>
      <c r="K1157" s="1"/>
      <c r="L1157" s="1"/>
      <c r="M1157" s="2"/>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c r="CC1157" s="1"/>
      <c r="CD1157" s="1"/>
      <c r="CE1157" s="1"/>
      <c r="CF1157" s="1"/>
      <c r="CG1157" s="1"/>
      <c r="CH1157" s="1"/>
      <c r="CI1157" s="1"/>
      <c r="CJ1157" s="1"/>
      <c r="CK1157" s="1"/>
      <c r="CL1157" s="1"/>
      <c r="CM1157" s="1"/>
      <c r="CN1157" s="1"/>
      <c r="CO1157" s="1"/>
      <c r="CP1157" s="1"/>
      <c r="CQ1157" s="1"/>
      <c r="CR1157" s="1"/>
      <c r="CS1157" s="1"/>
      <c r="CT1157" s="1"/>
      <c r="CU1157" s="1"/>
      <c r="CV1157" s="1"/>
      <c r="CW1157" s="1"/>
      <c r="CX1157" s="1"/>
      <c r="CY1157" s="1"/>
      <c r="CZ1157" s="1"/>
      <c r="DA1157" s="1"/>
      <c r="DB1157" s="1"/>
      <c r="DC1157" s="1"/>
      <c r="DD1157" s="1"/>
      <c r="DE1157" s="1"/>
      <c r="DF1157" s="1"/>
      <c r="DG1157" s="1"/>
      <c r="DH1157" s="1"/>
      <c r="DI1157" s="1"/>
      <c r="DJ1157" s="1"/>
      <c r="DK1157" s="1"/>
      <c r="DL1157" s="1"/>
      <c r="DM1157" s="1"/>
      <c r="DN1157" s="1"/>
      <c r="DO1157" s="1"/>
      <c r="DP1157" s="1"/>
      <c r="DQ1157" s="1"/>
      <c r="DR1157" s="1"/>
      <c r="DS1157" s="1"/>
      <c r="DT1157" s="1"/>
      <c r="DU1157" s="1"/>
      <c r="DV1157" s="1"/>
      <c r="DW1157" s="1"/>
      <c r="DX1157" s="1"/>
      <c r="DY1157" s="1"/>
      <c r="DZ1157" s="1"/>
      <c r="EA1157" s="1"/>
      <c r="EB1157" s="1"/>
      <c r="EC1157" s="1"/>
      <c r="ED1157" s="1"/>
      <c r="EE1157" s="1"/>
      <c r="EF1157" s="1"/>
      <c r="EG1157" s="1"/>
      <c r="EH1157" s="1"/>
      <c r="EI1157" s="1"/>
      <c r="EJ1157" s="1"/>
      <c r="EK1157" s="1"/>
      <c r="EL1157" s="1"/>
      <c r="EM1157" s="1"/>
      <c r="EN1157" s="1"/>
      <c r="EO1157" s="1"/>
      <c r="EP1157" s="1"/>
      <c r="EQ1157" s="1"/>
      <c r="ER1157" s="1"/>
      <c r="ES1157" s="1"/>
      <c r="ET1157" s="1"/>
      <c r="EU1157" s="1"/>
      <c r="EV1157" s="1"/>
      <c r="EW1157" s="1"/>
      <c r="EX1157" s="1"/>
      <c r="EY1157" s="1"/>
      <c r="EZ1157" s="1"/>
      <c r="FA1157" s="1"/>
      <c r="FB1157" s="1"/>
      <c r="FC1157" s="1"/>
      <c r="FD1157" s="1"/>
      <c r="FE1157" s="1"/>
      <c r="FF1157" s="1"/>
      <c r="FG1157" s="1"/>
      <c r="FH1157" s="1"/>
      <c r="FI1157" s="1"/>
      <c r="FJ1157" s="1"/>
      <c r="FK1157" s="1"/>
      <c r="FL1157" s="1"/>
      <c r="FM1157" s="1"/>
      <c r="FN1157" s="1"/>
      <c r="FO1157" s="1"/>
      <c r="FP1157" s="1"/>
      <c r="FQ1157" s="1"/>
      <c r="FR1157" s="1"/>
      <c r="FS1157" s="1"/>
      <c r="FT1157" s="1"/>
      <c r="FU1157" s="1"/>
      <c r="FV1157" s="1"/>
      <c r="FW1157" s="1"/>
      <c r="FX1157" s="1"/>
      <c r="FY1157" s="1"/>
      <c r="FZ1157" s="1"/>
      <c r="GA1157" s="1"/>
      <c r="GB1157" s="1"/>
      <c r="GC1157" s="1"/>
      <c r="GD1157" s="1"/>
      <c r="GE1157" s="1"/>
      <c r="GF1157" s="1"/>
      <c r="GG1157" s="1"/>
      <c r="GH1157" s="1"/>
      <c r="GI1157" s="1"/>
      <c r="GJ1157" s="1"/>
      <c r="GK1157" s="1"/>
      <c r="GL1157" s="1"/>
      <c r="GM1157" s="1"/>
      <c r="GN1157" s="1"/>
      <c r="GO1157" s="1"/>
    </row>
    <row r="1158" spans="1:197" s="40" customFormat="1" x14ac:dyDescent="0.25">
      <c r="A1158" s="41"/>
      <c r="B1158" s="4"/>
      <c r="C1158" s="41"/>
      <c r="D1158" s="42"/>
      <c r="E1158" s="42"/>
      <c r="F1158" s="42"/>
      <c r="G1158" s="1"/>
      <c r="H1158" s="1"/>
      <c r="I1158" s="1"/>
      <c r="J1158" s="1"/>
      <c r="K1158" s="1"/>
      <c r="L1158" s="1"/>
      <c r="M1158" s="2"/>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
      <c r="CM1158" s="1"/>
      <c r="CN1158" s="1"/>
      <c r="CO1158" s="1"/>
      <c r="CP1158" s="1"/>
      <c r="CQ1158" s="1"/>
      <c r="CR1158" s="1"/>
      <c r="CS1158" s="1"/>
      <c r="CT1158" s="1"/>
      <c r="CU1158" s="1"/>
      <c r="CV1158" s="1"/>
      <c r="CW1158" s="1"/>
      <c r="CX1158" s="1"/>
      <c r="CY1158" s="1"/>
      <c r="CZ1158" s="1"/>
      <c r="DA1158" s="1"/>
      <c r="DB1158" s="1"/>
      <c r="DC1158" s="1"/>
      <c r="DD1158" s="1"/>
      <c r="DE1158" s="1"/>
      <c r="DF1158" s="1"/>
      <c r="DG1158" s="1"/>
      <c r="DH1158" s="1"/>
      <c r="DI1158" s="1"/>
      <c r="DJ1158" s="1"/>
      <c r="DK1158" s="1"/>
      <c r="DL1158" s="1"/>
      <c r="DM1158" s="1"/>
      <c r="DN1158" s="1"/>
      <c r="DO1158" s="1"/>
      <c r="DP1158" s="1"/>
      <c r="DQ1158" s="1"/>
      <c r="DR1158" s="1"/>
      <c r="DS1158" s="1"/>
      <c r="DT1158" s="1"/>
      <c r="DU1158" s="1"/>
      <c r="DV1158" s="1"/>
      <c r="DW1158" s="1"/>
      <c r="DX1158" s="1"/>
      <c r="DY1158" s="1"/>
      <c r="DZ1158" s="1"/>
      <c r="EA1158" s="1"/>
      <c r="EB1158" s="1"/>
      <c r="EC1158" s="1"/>
      <c r="ED1158" s="1"/>
      <c r="EE1158" s="1"/>
      <c r="EF1158" s="1"/>
      <c r="EG1158" s="1"/>
      <c r="EH1158" s="1"/>
      <c r="EI1158" s="1"/>
      <c r="EJ1158" s="1"/>
      <c r="EK1158" s="1"/>
      <c r="EL1158" s="1"/>
      <c r="EM1158" s="1"/>
      <c r="EN1158" s="1"/>
      <c r="EO1158" s="1"/>
      <c r="EP1158" s="1"/>
      <c r="EQ1158" s="1"/>
      <c r="ER1158" s="1"/>
      <c r="ES1158" s="1"/>
      <c r="ET1158" s="1"/>
      <c r="EU1158" s="1"/>
      <c r="EV1158" s="1"/>
      <c r="EW1158" s="1"/>
      <c r="EX1158" s="1"/>
      <c r="EY1158" s="1"/>
      <c r="EZ1158" s="1"/>
      <c r="FA1158" s="1"/>
      <c r="FB1158" s="1"/>
      <c r="FC1158" s="1"/>
      <c r="FD1158" s="1"/>
      <c r="FE1158" s="1"/>
      <c r="FF1158" s="1"/>
      <c r="FG1158" s="1"/>
      <c r="FH1158" s="1"/>
      <c r="FI1158" s="1"/>
      <c r="FJ1158" s="1"/>
      <c r="FK1158" s="1"/>
      <c r="FL1158" s="1"/>
      <c r="FM1158" s="1"/>
      <c r="FN1158" s="1"/>
      <c r="FO1158" s="1"/>
      <c r="FP1158" s="1"/>
      <c r="FQ1158" s="1"/>
      <c r="FR1158" s="1"/>
      <c r="FS1158" s="1"/>
      <c r="FT1158" s="1"/>
      <c r="FU1158" s="1"/>
      <c r="FV1158" s="1"/>
      <c r="FW1158" s="1"/>
      <c r="FX1158" s="1"/>
      <c r="FY1158" s="1"/>
      <c r="FZ1158" s="1"/>
      <c r="GA1158" s="1"/>
      <c r="GB1158" s="1"/>
      <c r="GC1158" s="1"/>
      <c r="GD1158" s="1"/>
      <c r="GE1158" s="1"/>
      <c r="GF1158" s="1"/>
      <c r="GG1158" s="1"/>
      <c r="GH1158" s="1"/>
      <c r="GI1158" s="1"/>
      <c r="GJ1158" s="1"/>
      <c r="GK1158" s="1"/>
      <c r="GL1158" s="1"/>
      <c r="GM1158" s="1"/>
      <c r="GN1158" s="1"/>
      <c r="GO1158" s="1"/>
    </row>
    <row r="1159" spans="1:197" s="40" customFormat="1" x14ac:dyDescent="0.25">
      <c r="A1159" s="41"/>
      <c r="B1159" s="4"/>
      <c r="C1159" s="41"/>
      <c r="D1159" s="42"/>
      <c r="E1159" s="42"/>
      <c r="F1159" s="42"/>
      <c r="G1159" s="1"/>
      <c r="H1159" s="1"/>
      <c r="I1159" s="1"/>
      <c r="J1159" s="1"/>
      <c r="K1159" s="1"/>
      <c r="L1159" s="1"/>
      <c r="M1159" s="2"/>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c r="DB1159" s="1"/>
      <c r="DC1159" s="1"/>
      <c r="DD1159" s="1"/>
      <c r="DE1159" s="1"/>
      <c r="DF1159" s="1"/>
      <c r="DG1159" s="1"/>
      <c r="DH1159" s="1"/>
      <c r="DI1159" s="1"/>
      <c r="DJ1159" s="1"/>
      <c r="DK1159" s="1"/>
      <c r="DL1159" s="1"/>
      <c r="DM1159" s="1"/>
      <c r="DN1159" s="1"/>
      <c r="DO1159" s="1"/>
      <c r="DP1159" s="1"/>
      <c r="DQ1159" s="1"/>
      <c r="DR1159" s="1"/>
      <c r="DS1159" s="1"/>
      <c r="DT1159" s="1"/>
      <c r="DU1159" s="1"/>
      <c r="DV1159" s="1"/>
      <c r="DW1159" s="1"/>
      <c r="DX1159" s="1"/>
      <c r="DY1159" s="1"/>
      <c r="DZ1159" s="1"/>
      <c r="EA1159" s="1"/>
      <c r="EB1159" s="1"/>
      <c r="EC1159" s="1"/>
      <c r="ED1159" s="1"/>
      <c r="EE1159" s="1"/>
      <c r="EF1159" s="1"/>
      <c r="EG1159" s="1"/>
      <c r="EH1159" s="1"/>
      <c r="EI1159" s="1"/>
      <c r="EJ1159" s="1"/>
      <c r="EK1159" s="1"/>
      <c r="EL1159" s="1"/>
      <c r="EM1159" s="1"/>
      <c r="EN1159" s="1"/>
      <c r="EO1159" s="1"/>
      <c r="EP1159" s="1"/>
      <c r="EQ1159" s="1"/>
      <c r="ER1159" s="1"/>
      <c r="ES1159" s="1"/>
      <c r="ET1159" s="1"/>
      <c r="EU1159" s="1"/>
      <c r="EV1159" s="1"/>
      <c r="EW1159" s="1"/>
      <c r="EX1159" s="1"/>
      <c r="EY1159" s="1"/>
      <c r="EZ1159" s="1"/>
      <c r="FA1159" s="1"/>
      <c r="FB1159" s="1"/>
      <c r="FC1159" s="1"/>
      <c r="FD1159" s="1"/>
      <c r="FE1159" s="1"/>
      <c r="FF1159" s="1"/>
      <c r="FG1159" s="1"/>
      <c r="FH1159" s="1"/>
      <c r="FI1159" s="1"/>
      <c r="FJ1159" s="1"/>
      <c r="FK1159" s="1"/>
      <c r="FL1159" s="1"/>
      <c r="FM1159" s="1"/>
      <c r="FN1159" s="1"/>
      <c r="FO1159" s="1"/>
      <c r="FP1159" s="1"/>
      <c r="FQ1159" s="1"/>
      <c r="FR1159" s="1"/>
      <c r="FS1159" s="1"/>
      <c r="FT1159" s="1"/>
      <c r="FU1159" s="1"/>
      <c r="FV1159" s="1"/>
      <c r="FW1159" s="1"/>
      <c r="FX1159" s="1"/>
      <c r="FY1159" s="1"/>
      <c r="FZ1159" s="1"/>
      <c r="GA1159" s="1"/>
      <c r="GB1159" s="1"/>
      <c r="GC1159" s="1"/>
      <c r="GD1159" s="1"/>
      <c r="GE1159" s="1"/>
      <c r="GF1159" s="1"/>
      <c r="GG1159" s="1"/>
      <c r="GH1159" s="1"/>
      <c r="GI1159" s="1"/>
      <c r="GJ1159" s="1"/>
      <c r="GK1159" s="1"/>
      <c r="GL1159" s="1"/>
      <c r="GM1159" s="1"/>
      <c r="GN1159" s="1"/>
      <c r="GO1159" s="1"/>
    </row>
    <row r="1160" spans="1:197" s="40" customFormat="1" x14ac:dyDescent="0.25">
      <c r="A1160" s="41"/>
      <c r="B1160" s="4"/>
      <c r="C1160" s="41"/>
      <c r="D1160" s="42"/>
      <c r="E1160" s="42"/>
      <c r="F1160" s="42"/>
      <c r="G1160" s="1"/>
      <c r="H1160" s="1"/>
      <c r="I1160" s="1"/>
      <c r="J1160" s="1"/>
      <c r="K1160" s="1"/>
      <c r="L1160" s="1"/>
      <c r="M1160" s="2"/>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c r="DB1160" s="1"/>
      <c r="DC1160" s="1"/>
      <c r="DD1160" s="1"/>
      <c r="DE1160" s="1"/>
      <c r="DF1160" s="1"/>
      <c r="DG1160" s="1"/>
      <c r="DH1160" s="1"/>
      <c r="DI1160" s="1"/>
      <c r="DJ1160" s="1"/>
      <c r="DK1160" s="1"/>
      <c r="DL1160" s="1"/>
      <c r="DM1160" s="1"/>
      <c r="DN1160" s="1"/>
      <c r="DO1160" s="1"/>
      <c r="DP1160" s="1"/>
      <c r="DQ1160" s="1"/>
      <c r="DR1160" s="1"/>
      <c r="DS1160" s="1"/>
      <c r="DT1160" s="1"/>
      <c r="DU1160" s="1"/>
      <c r="DV1160" s="1"/>
      <c r="DW1160" s="1"/>
      <c r="DX1160" s="1"/>
      <c r="DY1160" s="1"/>
      <c r="DZ1160" s="1"/>
      <c r="EA1160" s="1"/>
      <c r="EB1160" s="1"/>
      <c r="EC1160" s="1"/>
      <c r="ED1160" s="1"/>
      <c r="EE1160" s="1"/>
      <c r="EF1160" s="1"/>
      <c r="EG1160" s="1"/>
      <c r="EH1160" s="1"/>
      <c r="EI1160" s="1"/>
      <c r="EJ1160" s="1"/>
      <c r="EK1160" s="1"/>
      <c r="EL1160" s="1"/>
      <c r="EM1160" s="1"/>
      <c r="EN1160" s="1"/>
      <c r="EO1160" s="1"/>
      <c r="EP1160" s="1"/>
      <c r="EQ1160" s="1"/>
      <c r="ER1160" s="1"/>
      <c r="ES1160" s="1"/>
      <c r="ET1160" s="1"/>
      <c r="EU1160" s="1"/>
      <c r="EV1160" s="1"/>
      <c r="EW1160" s="1"/>
      <c r="EX1160" s="1"/>
      <c r="EY1160" s="1"/>
      <c r="EZ1160" s="1"/>
      <c r="FA1160" s="1"/>
      <c r="FB1160" s="1"/>
      <c r="FC1160" s="1"/>
      <c r="FD1160" s="1"/>
      <c r="FE1160" s="1"/>
      <c r="FF1160" s="1"/>
      <c r="FG1160" s="1"/>
      <c r="FH1160" s="1"/>
      <c r="FI1160" s="1"/>
      <c r="FJ1160" s="1"/>
      <c r="FK1160" s="1"/>
      <c r="FL1160" s="1"/>
      <c r="FM1160" s="1"/>
      <c r="FN1160" s="1"/>
      <c r="FO1160" s="1"/>
      <c r="FP1160" s="1"/>
      <c r="FQ1160" s="1"/>
      <c r="FR1160" s="1"/>
      <c r="FS1160" s="1"/>
      <c r="FT1160" s="1"/>
      <c r="FU1160" s="1"/>
      <c r="FV1160" s="1"/>
      <c r="FW1160" s="1"/>
      <c r="FX1160" s="1"/>
      <c r="FY1160" s="1"/>
      <c r="FZ1160" s="1"/>
      <c r="GA1160" s="1"/>
      <c r="GB1160" s="1"/>
      <c r="GC1160" s="1"/>
      <c r="GD1160" s="1"/>
      <c r="GE1160" s="1"/>
      <c r="GF1160" s="1"/>
      <c r="GG1160" s="1"/>
      <c r="GH1160" s="1"/>
      <c r="GI1160" s="1"/>
      <c r="GJ1160" s="1"/>
      <c r="GK1160" s="1"/>
      <c r="GL1160" s="1"/>
      <c r="GM1160" s="1"/>
      <c r="GN1160" s="1"/>
      <c r="GO1160" s="1"/>
    </row>
    <row r="1161" spans="1:197" s="40" customFormat="1" x14ac:dyDescent="0.25">
      <c r="A1161" s="41"/>
      <c r="B1161" s="4"/>
      <c r="C1161" s="41"/>
      <c r="D1161" s="42"/>
      <c r="E1161" s="42"/>
      <c r="F1161" s="42"/>
      <c r="G1161" s="1"/>
      <c r="H1161" s="1"/>
      <c r="I1161" s="1"/>
      <c r="J1161" s="1"/>
      <c r="K1161" s="1"/>
      <c r="L1161" s="1"/>
      <c r="M1161" s="2"/>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c r="DF1161" s="1"/>
      <c r="DG1161" s="1"/>
      <c r="DH1161" s="1"/>
      <c r="DI1161" s="1"/>
      <c r="DJ1161" s="1"/>
      <c r="DK1161" s="1"/>
      <c r="DL1161" s="1"/>
      <c r="DM1161" s="1"/>
      <c r="DN1161" s="1"/>
      <c r="DO1161" s="1"/>
      <c r="DP1161" s="1"/>
      <c r="DQ1161" s="1"/>
      <c r="DR1161" s="1"/>
      <c r="DS1161" s="1"/>
      <c r="DT1161" s="1"/>
      <c r="DU1161" s="1"/>
      <c r="DV1161" s="1"/>
      <c r="DW1161" s="1"/>
      <c r="DX1161" s="1"/>
      <c r="DY1161" s="1"/>
      <c r="DZ1161" s="1"/>
      <c r="EA1161" s="1"/>
      <c r="EB1161" s="1"/>
      <c r="EC1161" s="1"/>
      <c r="ED1161" s="1"/>
      <c r="EE1161" s="1"/>
      <c r="EF1161" s="1"/>
      <c r="EG1161" s="1"/>
      <c r="EH1161" s="1"/>
      <c r="EI1161" s="1"/>
      <c r="EJ1161" s="1"/>
      <c r="EK1161" s="1"/>
      <c r="EL1161" s="1"/>
      <c r="EM1161" s="1"/>
      <c r="EN1161" s="1"/>
      <c r="EO1161" s="1"/>
      <c r="EP1161" s="1"/>
      <c r="EQ1161" s="1"/>
      <c r="ER1161" s="1"/>
      <c r="ES1161" s="1"/>
      <c r="ET1161" s="1"/>
      <c r="EU1161" s="1"/>
      <c r="EV1161" s="1"/>
      <c r="EW1161" s="1"/>
      <c r="EX1161" s="1"/>
      <c r="EY1161" s="1"/>
      <c r="EZ1161" s="1"/>
      <c r="FA1161" s="1"/>
      <c r="FB1161" s="1"/>
      <c r="FC1161" s="1"/>
      <c r="FD1161" s="1"/>
      <c r="FE1161" s="1"/>
      <c r="FF1161" s="1"/>
      <c r="FG1161" s="1"/>
      <c r="FH1161" s="1"/>
      <c r="FI1161" s="1"/>
      <c r="FJ1161" s="1"/>
      <c r="FK1161" s="1"/>
      <c r="FL1161" s="1"/>
      <c r="FM1161" s="1"/>
      <c r="FN1161" s="1"/>
      <c r="FO1161" s="1"/>
      <c r="FP1161" s="1"/>
      <c r="FQ1161" s="1"/>
      <c r="FR1161" s="1"/>
      <c r="FS1161" s="1"/>
      <c r="FT1161" s="1"/>
      <c r="FU1161" s="1"/>
      <c r="FV1161" s="1"/>
      <c r="FW1161" s="1"/>
      <c r="FX1161" s="1"/>
      <c r="FY1161" s="1"/>
      <c r="FZ1161" s="1"/>
      <c r="GA1161" s="1"/>
      <c r="GB1161" s="1"/>
      <c r="GC1161" s="1"/>
      <c r="GD1161" s="1"/>
      <c r="GE1161" s="1"/>
      <c r="GF1161" s="1"/>
      <c r="GG1161" s="1"/>
      <c r="GH1161" s="1"/>
      <c r="GI1161" s="1"/>
      <c r="GJ1161" s="1"/>
      <c r="GK1161" s="1"/>
      <c r="GL1161" s="1"/>
      <c r="GM1161" s="1"/>
      <c r="GN1161" s="1"/>
      <c r="GO1161" s="1"/>
    </row>
    <row r="1162" spans="1:197" s="40" customFormat="1" x14ac:dyDescent="0.25">
      <c r="A1162" s="41"/>
      <c r="B1162" s="4"/>
      <c r="C1162" s="41"/>
      <c r="D1162" s="42"/>
      <c r="E1162" s="42"/>
      <c r="F1162" s="42"/>
      <c r="G1162" s="1"/>
      <c r="H1162" s="1"/>
      <c r="I1162" s="1"/>
      <c r="J1162" s="1"/>
      <c r="K1162" s="1"/>
      <c r="L1162" s="1"/>
      <c r="M1162" s="2"/>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1"/>
      <c r="CX1162" s="1"/>
      <c r="CY1162" s="1"/>
      <c r="CZ1162" s="1"/>
      <c r="DA1162" s="1"/>
      <c r="DB1162" s="1"/>
      <c r="DC1162" s="1"/>
      <c r="DD1162" s="1"/>
      <c r="DE1162" s="1"/>
      <c r="DF1162" s="1"/>
      <c r="DG1162" s="1"/>
      <c r="DH1162" s="1"/>
      <c r="DI1162" s="1"/>
      <c r="DJ1162" s="1"/>
      <c r="DK1162" s="1"/>
      <c r="DL1162" s="1"/>
      <c r="DM1162" s="1"/>
      <c r="DN1162" s="1"/>
      <c r="DO1162" s="1"/>
      <c r="DP1162" s="1"/>
      <c r="DQ1162" s="1"/>
      <c r="DR1162" s="1"/>
      <c r="DS1162" s="1"/>
      <c r="DT1162" s="1"/>
      <c r="DU1162" s="1"/>
      <c r="DV1162" s="1"/>
      <c r="DW1162" s="1"/>
      <c r="DX1162" s="1"/>
      <c r="DY1162" s="1"/>
      <c r="DZ1162" s="1"/>
      <c r="EA1162" s="1"/>
      <c r="EB1162" s="1"/>
      <c r="EC1162" s="1"/>
      <c r="ED1162" s="1"/>
      <c r="EE1162" s="1"/>
      <c r="EF1162" s="1"/>
      <c r="EG1162" s="1"/>
      <c r="EH1162" s="1"/>
      <c r="EI1162" s="1"/>
      <c r="EJ1162" s="1"/>
      <c r="EK1162" s="1"/>
      <c r="EL1162" s="1"/>
      <c r="EM1162" s="1"/>
      <c r="EN1162" s="1"/>
      <c r="EO1162" s="1"/>
      <c r="EP1162" s="1"/>
      <c r="EQ1162" s="1"/>
      <c r="ER1162" s="1"/>
      <c r="ES1162" s="1"/>
      <c r="ET1162" s="1"/>
      <c r="EU1162" s="1"/>
      <c r="EV1162" s="1"/>
      <c r="EW1162" s="1"/>
      <c r="EX1162" s="1"/>
      <c r="EY1162" s="1"/>
      <c r="EZ1162" s="1"/>
      <c r="FA1162" s="1"/>
      <c r="FB1162" s="1"/>
      <c r="FC1162" s="1"/>
      <c r="FD1162" s="1"/>
      <c r="FE1162" s="1"/>
      <c r="FF1162" s="1"/>
      <c r="FG1162" s="1"/>
      <c r="FH1162" s="1"/>
      <c r="FI1162" s="1"/>
      <c r="FJ1162" s="1"/>
      <c r="FK1162" s="1"/>
      <c r="FL1162" s="1"/>
      <c r="FM1162" s="1"/>
      <c r="FN1162" s="1"/>
      <c r="FO1162" s="1"/>
      <c r="FP1162" s="1"/>
      <c r="FQ1162" s="1"/>
      <c r="FR1162" s="1"/>
      <c r="FS1162" s="1"/>
      <c r="FT1162" s="1"/>
      <c r="FU1162" s="1"/>
      <c r="FV1162" s="1"/>
      <c r="FW1162" s="1"/>
      <c r="FX1162" s="1"/>
      <c r="FY1162" s="1"/>
      <c r="FZ1162" s="1"/>
      <c r="GA1162" s="1"/>
      <c r="GB1162" s="1"/>
      <c r="GC1162" s="1"/>
      <c r="GD1162" s="1"/>
      <c r="GE1162" s="1"/>
      <c r="GF1162" s="1"/>
      <c r="GG1162" s="1"/>
      <c r="GH1162" s="1"/>
      <c r="GI1162" s="1"/>
      <c r="GJ1162" s="1"/>
      <c r="GK1162" s="1"/>
      <c r="GL1162" s="1"/>
      <c r="GM1162" s="1"/>
      <c r="GN1162" s="1"/>
      <c r="GO1162" s="1"/>
    </row>
    <row r="1163" spans="1:197" s="40" customFormat="1" x14ac:dyDescent="0.25">
      <c r="A1163" s="41"/>
      <c r="B1163" s="4"/>
      <c r="C1163" s="41"/>
      <c r="D1163" s="42"/>
      <c r="E1163" s="42"/>
      <c r="F1163" s="42"/>
      <c r="G1163" s="1"/>
      <c r="H1163" s="1"/>
      <c r="I1163" s="1"/>
      <c r="J1163" s="1"/>
      <c r="K1163" s="1"/>
      <c r="L1163" s="1"/>
      <c r="M1163" s="2"/>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c r="DB1163" s="1"/>
      <c r="DC1163" s="1"/>
      <c r="DD1163" s="1"/>
      <c r="DE1163" s="1"/>
      <c r="DF1163" s="1"/>
      <c r="DG1163" s="1"/>
      <c r="DH1163" s="1"/>
      <c r="DI1163" s="1"/>
      <c r="DJ1163" s="1"/>
      <c r="DK1163" s="1"/>
      <c r="DL1163" s="1"/>
      <c r="DM1163" s="1"/>
      <c r="DN1163" s="1"/>
      <c r="DO1163" s="1"/>
      <c r="DP1163" s="1"/>
      <c r="DQ1163" s="1"/>
      <c r="DR1163" s="1"/>
      <c r="DS1163" s="1"/>
      <c r="DT1163" s="1"/>
      <c r="DU1163" s="1"/>
      <c r="DV1163" s="1"/>
      <c r="DW1163" s="1"/>
      <c r="DX1163" s="1"/>
      <c r="DY1163" s="1"/>
      <c r="DZ1163" s="1"/>
      <c r="EA1163" s="1"/>
      <c r="EB1163" s="1"/>
      <c r="EC1163" s="1"/>
      <c r="ED1163" s="1"/>
      <c r="EE1163" s="1"/>
      <c r="EF1163" s="1"/>
      <c r="EG1163" s="1"/>
      <c r="EH1163" s="1"/>
      <c r="EI1163" s="1"/>
      <c r="EJ1163" s="1"/>
      <c r="EK1163" s="1"/>
      <c r="EL1163" s="1"/>
      <c r="EM1163" s="1"/>
      <c r="EN1163" s="1"/>
      <c r="EO1163" s="1"/>
      <c r="EP1163" s="1"/>
      <c r="EQ1163" s="1"/>
      <c r="ER1163" s="1"/>
      <c r="ES1163" s="1"/>
      <c r="ET1163" s="1"/>
      <c r="EU1163" s="1"/>
      <c r="EV1163" s="1"/>
      <c r="EW1163" s="1"/>
      <c r="EX1163" s="1"/>
      <c r="EY1163" s="1"/>
      <c r="EZ1163" s="1"/>
      <c r="FA1163" s="1"/>
      <c r="FB1163" s="1"/>
      <c r="FC1163" s="1"/>
      <c r="FD1163" s="1"/>
      <c r="FE1163" s="1"/>
      <c r="FF1163" s="1"/>
      <c r="FG1163" s="1"/>
      <c r="FH1163" s="1"/>
      <c r="FI1163" s="1"/>
      <c r="FJ1163" s="1"/>
      <c r="FK1163" s="1"/>
      <c r="FL1163" s="1"/>
      <c r="FM1163" s="1"/>
      <c r="FN1163" s="1"/>
      <c r="FO1163" s="1"/>
      <c r="FP1163" s="1"/>
      <c r="FQ1163" s="1"/>
      <c r="FR1163" s="1"/>
      <c r="FS1163" s="1"/>
      <c r="FT1163" s="1"/>
      <c r="FU1163" s="1"/>
      <c r="FV1163" s="1"/>
      <c r="FW1163" s="1"/>
      <c r="FX1163" s="1"/>
      <c r="FY1163" s="1"/>
      <c r="FZ1163" s="1"/>
      <c r="GA1163" s="1"/>
      <c r="GB1163" s="1"/>
      <c r="GC1163" s="1"/>
      <c r="GD1163" s="1"/>
      <c r="GE1163" s="1"/>
      <c r="GF1163" s="1"/>
      <c r="GG1163" s="1"/>
      <c r="GH1163" s="1"/>
      <c r="GI1163" s="1"/>
      <c r="GJ1163" s="1"/>
      <c r="GK1163" s="1"/>
      <c r="GL1163" s="1"/>
      <c r="GM1163" s="1"/>
      <c r="GN1163" s="1"/>
      <c r="GO1163" s="1"/>
    </row>
    <row r="1164" spans="1:197" s="40" customFormat="1" x14ac:dyDescent="0.25">
      <c r="A1164" s="41"/>
      <c r="B1164" s="4"/>
      <c r="C1164" s="41"/>
      <c r="D1164" s="42"/>
      <c r="E1164" s="42"/>
      <c r="F1164" s="42"/>
      <c r="G1164" s="1"/>
      <c r="H1164" s="1"/>
      <c r="I1164" s="1"/>
      <c r="J1164" s="1"/>
      <c r="K1164" s="1"/>
      <c r="L1164" s="1"/>
      <c r="M1164" s="2"/>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
      <c r="CM1164" s="1"/>
      <c r="CN1164" s="1"/>
      <c r="CO1164" s="1"/>
      <c r="CP1164" s="1"/>
      <c r="CQ1164" s="1"/>
      <c r="CR1164" s="1"/>
      <c r="CS1164" s="1"/>
      <c r="CT1164" s="1"/>
      <c r="CU1164" s="1"/>
      <c r="CV1164" s="1"/>
      <c r="CW1164" s="1"/>
      <c r="CX1164" s="1"/>
      <c r="CY1164" s="1"/>
      <c r="CZ1164" s="1"/>
      <c r="DA1164" s="1"/>
      <c r="DB1164" s="1"/>
      <c r="DC1164" s="1"/>
      <c r="DD1164" s="1"/>
      <c r="DE1164" s="1"/>
      <c r="DF1164" s="1"/>
      <c r="DG1164" s="1"/>
      <c r="DH1164" s="1"/>
      <c r="DI1164" s="1"/>
      <c r="DJ1164" s="1"/>
      <c r="DK1164" s="1"/>
      <c r="DL1164" s="1"/>
      <c r="DM1164" s="1"/>
      <c r="DN1164" s="1"/>
      <c r="DO1164" s="1"/>
      <c r="DP1164" s="1"/>
      <c r="DQ1164" s="1"/>
      <c r="DR1164" s="1"/>
      <c r="DS1164" s="1"/>
      <c r="DT1164" s="1"/>
      <c r="DU1164" s="1"/>
      <c r="DV1164" s="1"/>
      <c r="DW1164" s="1"/>
      <c r="DX1164" s="1"/>
      <c r="DY1164" s="1"/>
      <c r="DZ1164" s="1"/>
      <c r="EA1164" s="1"/>
      <c r="EB1164" s="1"/>
      <c r="EC1164" s="1"/>
      <c r="ED1164" s="1"/>
      <c r="EE1164" s="1"/>
      <c r="EF1164" s="1"/>
      <c r="EG1164" s="1"/>
      <c r="EH1164" s="1"/>
      <c r="EI1164" s="1"/>
      <c r="EJ1164" s="1"/>
      <c r="EK1164" s="1"/>
      <c r="EL1164" s="1"/>
      <c r="EM1164" s="1"/>
      <c r="EN1164" s="1"/>
      <c r="EO1164" s="1"/>
      <c r="EP1164" s="1"/>
      <c r="EQ1164" s="1"/>
      <c r="ER1164" s="1"/>
      <c r="ES1164" s="1"/>
      <c r="ET1164" s="1"/>
      <c r="EU1164" s="1"/>
      <c r="EV1164" s="1"/>
      <c r="EW1164" s="1"/>
      <c r="EX1164" s="1"/>
      <c r="EY1164" s="1"/>
      <c r="EZ1164" s="1"/>
      <c r="FA1164" s="1"/>
      <c r="FB1164" s="1"/>
      <c r="FC1164" s="1"/>
      <c r="FD1164" s="1"/>
      <c r="FE1164" s="1"/>
      <c r="FF1164" s="1"/>
      <c r="FG1164" s="1"/>
      <c r="FH1164" s="1"/>
      <c r="FI1164" s="1"/>
      <c r="FJ1164" s="1"/>
      <c r="FK1164" s="1"/>
      <c r="FL1164" s="1"/>
      <c r="FM1164" s="1"/>
      <c r="FN1164" s="1"/>
      <c r="FO1164" s="1"/>
      <c r="FP1164" s="1"/>
      <c r="FQ1164" s="1"/>
      <c r="FR1164" s="1"/>
      <c r="FS1164" s="1"/>
      <c r="FT1164" s="1"/>
      <c r="FU1164" s="1"/>
      <c r="FV1164" s="1"/>
      <c r="FW1164" s="1"/>
      <c r="FX1164" s="1"/>
      <c r="FY1164" s="1"/>
      <c r="FZ1164" s="1"/>
      <c r="GA1164" s="1"/>
      <c r="GB1164" s="1"/>
      <c r="GC1164" s="1"/>
      <c r="GD1164" s="1"/>
      <c r="GE1164" s="1"/>
      <c r="GF1164" s="1"/>
      <c r="GG1164" s="1"/>
      <c r="GH1164" s="1"/>
      <c r="GI1164" s="1"/>
      <c r="GJ1164" s="1"/>
      <c r="GK1164" s="1"/>
      <c r="GL1164" s="1"/>
      <c r="GM1164" s="1"/>
      <c r="GN1164" s="1"/>
      <c r="GO1164" s="1"/>
    </row>
    <row r="1165" spans="1:197" s="40" customFormat="1" x14ac:dyDescent="0.25">
      <c r="A1165" s="41"/>
      <c r="B1165" s="4"/>
      <c r="C1165" s="41"/>
      <c r="D1165" s="42"/>
      <c r="E1165" s="42"/>
      <c r="F1165" s="42"/>
      <c r="G1165" s="1"/>
      <c r="H1165" s="1"/>
      <c r="I1165" s="1"/>
      <c r="J1165" s="1"/>
      <c r="K1165" s="1"/>
      <c r="L1165" s="1"/>
      <c r="M1165" s="2"/>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c r="CC1165" s="1"/>
      <c r="CD1165" s="1"/>
      <c r="CE1165" s="1"/>
      <c r="CF1165" s="1"/>
      <c r="CG1165" s="1"/>
      <c r="CH1165" s="1"/>
      <c r="CI1165" s="1"/>
      <c r="CJ1165" s="1"/>
      <c r="CK1165" s="1"/>
      <c r="CL1165" s="1"/>
      <c r="CM1165" s="1"/>
      <c r="CN1165" s="1"/>
      <c r="CO1165" s="1"/>
      <c r="CP1165" s="1"/>
      <c r="CQ1165" s="1"/>
      <c r="CR1165" s="1"/>
      <c r="CS1165" s="1"/>
      <c r="CT1165" s="1"/>
      <c r="CU1165" s="1"/>
      <c r="CV1165" s="1"/>
      <c r="CW1165" s="1"/>
      <c r="CX1165" s="1"/>
      <c r="CY1165" s="1"/>
      <c r="CZ1165" s="1"/>
      <c r="DA1165" s="1"/>
      <c r="DB1165" s="1"/>
      <c r="DC1165" s="1"/>
      <c r="DD1165" s="1"/>
      <c r="DE1165" s="1"/>
      <c r="DF1165" s="1"/>
      <c r="DG1165" s="1"/>
      <c r="DH1165" s="1"/>
      <c r="DI1165" s="1"/>
      <c r="DJ1165" s="1"/>
      <c r="DK1165" s="1"/>
      <c r="DL1165" s="1"/>
      <c r="DM1165" s="1"/>
      <c r="DN1165" s="1"/>
      <c r="DO1165" s="1"/>
      <c r="DP1165" s="1"/>
      <c r="DQ1165" s="1"/>
      <c r="DR1165" s="1"/>
      <c r="DS1165" s="1"/>
      <c r="DT1165" s="1"/>
      <c r="DU1165" s="1"/>
      <c r="DV1165" s="1"/>
      <c r="DW1165" s="1"/>
      <c r="DX1165" s="1"/>
      <c r="DY1165" s="1"/>
      <c r="DZ1165" s="1"/>
      <c r="EA1165" s="1"/>
      <c r="EB1165" s="1"/>
      <c r="EC1165" s="1"/>
      <c r="ED1165" s="1"/>
      <c r="EE1165" s="1"/>
      <c r="EF1165" s="1"/>
      <c r="EG1165" s="1"/>
      <c r="EH1165" s="1"/>
      <c r="EI1165" s="1"/>
      <c r="EJ1165" s="1"/>
      <c r="EK1165" s="1"/>
      <c r="EL1165" s="1"/>
      <c r="EM1165" s="1"/>
      <c r="EN1165" s="1"/>
      <c r="EO1165" s="1"/>
      <c r="EP1165" s="1"/>
      <c r="EQ1165" s="1"/>
      <c r="ER1165" s="1"/>
      <c r="ES1165" s="1"/>
      <c r="ET1165" s="1"/>
      <c r="EU1165" s="1"/>
      <c r="EV1165" s="1"/>
      <c r="EW1165" s="1"/>
      <c r="EX1165" s="1"/>
      <c r="EY1165" s="1"/>
      <c r="EZ1165" s="1"/>
      <c r="FA1165" s="1"/>
      <c r="FB1165" s="1"/>
      <c r="FC1165" s="1"/>
      <c r="FD1165" s="1"/>
      <c r="FE1165" s="1"/>
      <c r="FF1165" s="1"/>
      <c r="FG1165" s="1"/>
      <c r="FH1165" s="1"/>
      <c r="FI1165" s="1"/>
      <c r="FJ1165" s="1"/>
      <c r="FK1165" s="1"/>
      <c r="FL1165" s="1"/>
      <c r="FM1165" s="1"/>
      <c r="FN1165" s="1"/>
      <c r="FO1165" s="1"/>
      <c r="FP1165" s="1"/>
      <c r="FQ1165" s="1"/>
      <c r="FR1165" s="1"/>
      <c r="FS1165" s="1"/>
      <c r="FT1165" s="1"/>
      <c r="FU1165" s="1"/>
      <c r="FV1165" s="1"/>
      <c r="FW1165" s="1"/>
      <c r="FX1165" s="1"/>
      <c r="FY1165" s="1"/>
      <c r="FZ1165" s="1"/>
      <c r="GA1165" s="1"/>
      <c r="GB1165" s="1"/>
      <c r="GC1165" s="1"/>
      <c r="GD1165" s="1"/>
      <c r="GE1165" s="1"/>
      <c r="GF1165" s="1"/>
      <c r="GG1165" s="1"/>
      <c r="GH1165" s="1"/>
      <c r="GI1165" s="1"/>
      <c r="GJ1165" s="1"/>
      <c r="GK1165" s="1"/>
      <c r="GL1165" s="1"/>
      <c r="GM1165" s="1"/>
      <c r="GN1165" s="1"/>
      <c r="GO1165" s="1"/>
    </row>
    <row r="1166" spans="1:197" s="40" customFormat="1" x14ac:dyDescent="0.25">
      <c r="A1166" s="41"/>
      <c r="B1166" s="4"/>
      <c r="C1166" s="41"/>
      <c r="D1166" s="42"/>
      <c r="E1166" s="42"/>
      <c r="F1166" s="42"/>
      <c r="G1166" s="1"/>
      <c r="H1166" s="1"/>
      <c r="I1166" s="1"/>
      <c r="J1166" s="1"/>
      <c r="K1166" s="1"/>
      <c r="L1166" s="1"/>
      <c r="M1166" s="2"/>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c r="BZ1166" s="1"/>
      <c r="CA1166" s="1"/>
      <c r="CB1166" s="1"/>
      <c r="CC1166" s="1"/>
      <c r="CD1166" s="1"/>
      <c r="CE1166" s="1"/>
      <c r="CF1166" s="1"/>
      <c r="CG1166" s="1"/>
      <c r="CH1166" s="1"/>
      <c r="CI1166" s="1"/>
      <c r="CJ1166" s="1"/>
      <c r="CK1166" s="1"/>
      <c r="CL1166" s="1"/>
      <c r="CM1166" s="1"/>
      <c r="CN1166" s="1"/>
      <c r="CO1166" s="1"/>
      <c r="CP1166" s="1"/>
      <c r="CQ1166" s="1"/>
      <c r="CR1166" s="1"/>
      <c r="CS1166" s="1"/>
      <c r="CT1166" s="1"/>
      <c r="CU1166" s="1"/>
      <c r="CV1166" s="1"/>
      <c r="CW1166" s="1"/>
      <c r="CX1166" s="1"/>
      <c r="CY1166" s="1"/>
      <c r="CZ1166" s="1"/>
      <c r="DA1166" s="1"/>
      <c r="DB1166" s="1"/>
      <c r="DC1166" s="1"/>
      <c r="DD1166" s="1"/>
      <c r="DE1166" s="1"/>
      <c r="DF1166" s="1"/>
      <c r="DG1166" s="1"/>
      <c r="DH1166" s="1"/>
      <c r="DI1166" s="1"/>
      <c r="DJ1166" s="1"/>
      <c r="DK1166" s="1"/>
      <c r="DL1166" s="1"/>
      <c r="DM1166" s="1"/>
      <c r="DN1166" s="1"/>
      <c r="DO1166" s="1"/>
      <c r="DP1166" s="1"/>
      <c r="DQ1166" s="1"/>
      <c r="DR1166" s="1"/>
      <c r="DS1166" s="1"/>
      <c r="DT1166" s="1"/>
      <c r="DU1166" s="1"/>
      <c r="DV1166" s="1"/>
      <c r="DW1166" s="1"/>
      <c r="DX1166" s="1"/>
      <c r="DY1166" s="1"/>
      <c r="DZ1166" s="1"/>
      <c r="EA1166" s="1"/>
      <c r="EB1166" s="1"/>
      <c r="EC1166" s="1"/>
      <c r="ED1166" s="1"/>
      <c r="EE1166" s="1"/>
      <c r="EF1166" s="1"/>
      <c r="EG1166" s="1"/>
      <c r="EH1166" s="1"/>
      <c r="EI1166" s="1"/>
      <c r="EJ1166" s="1"/>
      <c r="EK1166" s="1"/>
      <c r="EL1166" s="1"/>
      <c r="EM1166" s="1"/>
      <c r="EN1166" s="1"/>
      <c r="EO1166" s="1"/>
      <c r="EP1166" s="1"/>
      <c r="EQ1166" s="1"/>
      <c r="ER1166" s="1"/>
      <c r="ES1166" s="1"/>
      <c r="ET1166" s="1"/>
      <c r="EU1166" s="1"/>
      <c r="EV1166" s="1"/>
      <c r="EW1166" s="1"/>
      <c r="EX1166" s="1"/>
      <c r="EY1166" s="1"/>
      <c r="EZ1166" s="1"/>
      <c r="FA1166" s="1"/>
      <c r="FB1166" s="1"/>
      <c r="FC1166" s="1"/>
      <c r="FD1166" s="1"/>
      <c r="FE1166" s="1"/>
      <c r="FF1166" s="1"/>
      <c r="FG1166" s="1"/>
      <c r="FH1166" s="1"/>
      <c r="FI1166" s="1"/>
      <c r="FJ1166" s="1"/>
      <c r="FK1166" s="1"/>
      <c r="FL1166" s="1"/>
      <c r="FM1166" s="1"/>
      <c r="FN1166" s="1"/>
      <c r="FO1166" s="1"/>
      <c r="FP1166" s="1"/>
      <c r="FQ1166" s="1"/>
      <c r="FR1166" s="1"/>
      <c r="FS1166" s="1"/>
      <c r="FT1166" s="1"/>
      <c r="FU1166" s="1"/>
      <c r="FV1166" s="1"/>
      <c r="FW1166" s="1"/>
      <c r="FX1166" s="1"/>
      <c r="FY1166" s="1"/>
      <c r="FZ1166" s="1"/>
      <c r="GA1166" s="1"/>
      <c r="GB1166" s="1"/>
      <c r="GC1166" s="1"/>
      <c r="GD1166" s="1"/>
      <c r="GE1166" s="1"/>
      <c r="GF1166" s="1"/>
      <c r="GG1166" s="1"/>
      <c r="GH1166" s="1"/>
      <c r="GI1166" s="1"/>
      <c r="GJ1166" s="1"/>
      <c r="GK1166" s="1"/>
      <c r="GL1166" s="1"/>
      <c r="GM1166" s="1"/>
      <c r="GN1166" s="1"/>
      <c r="GO1166" s="1"/>
    </row>
    <row r="1167" spans="1:197" s="40" customFormat="1" x14ac:dyDescent="0.25">
      <c r="A1167" s="41"/>
      <c r="B1167" s="4"/>
      <c r="C1167" s="41"/>
      <c r="D1167" s="42"/>
      <c r="E1167" s="42"/>
      <c r="F1167" s="42"/>
      <c r="G1167" s="1"/>
      <c r="H1167" s="1"/>
      <c r="I1167" s="1"/>
      <c r="J1167" s="1"/>
      <c r="K1167" s="1"/>
      <c r="L1167" s="1"/>
      <c r="M1167" s="2"/>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c r="BZ1167" s="1"/>
      <c r="CA1167" s="1"/>
      <c r="CB1167" s="1"/>
      <c r="CC1167" s="1"/>
      <c r="CD1167" s="1"/>
      <c r="CE1167" s="1"/>
      <c r="CF1167" s="1"/>
      <c r="CG1167" s="1"/>
      <c r="CH1167" s="1"/>
      <c r="CI1167" s="1"/>
      <c r="CJ1167" s="1"/>
      <c r="CK1167" s="1"/>
      <c r="CL1167" s="1"/>
      <c r="CM1167" s="1"/>
      <c r="CN1167" s="1"/>
      <c r="CO1167" s="1"/>
      <c r="CP1167" s="1"/>
      <c r="CQ1167" s="1"/>
      <c r="CR1167" s="1"/>
      <c r="CS1167" s="1"/>
      <c r="CT1167" s="1"/>
      <c r="CU1167" s="1"/>
      <c r="CV1167" s="1"/>
      <c r="CW1167" s="1"/>
      <c r="CX1167" s="1"/>
      <c r="CY1167" s="1"/>
      <c r="CZ1167" s="1"/>
      <c r="DA1167" s="1"/>
      <c r="DB1167" s="1"/>
      <c r="DC1167" s="1"/>
      <c r="DD1167" s="1"/>
      <c r="DE1167" s="1"/>
      <c r="DF1167" s="1"/>
      <c r="DG1167" s="1"/>
      <c r="DH1167" s="1"/>
      <c r="DI1167" s="1"/>
      <c r="DJ1167" s="1"/>
      <c r="DK1167" s="1"/>
      <c r="DL1167" s="1"/>
      <c r="DM1167" s="1"/>
      <c r="DN1167" s="1"/>
      <c r="DO1167" s="1"/>
      <c r="DP1167" s="1"/>
      <c r="DQ1167" s="1"/>
      <c r="DR1167" s="1"/>
      <c r="DS1167" s="1"/>
      <c r="DT1167" s="1"/>
      <c r="DU1167" s="1"/>
      <c r="DV1167" s="1"/>
      <c r="DW1167" s="1"/>
      <c r="DX1167" s="1"/>
      <c r="DY1167" s="1"/>
      <c r="DZ1167" s="1"/>
      <c r="EA1167" s="1"/>
      <c r="EB1167" s="1"/>
      <c r="EC1167" s="1"/>
      <c r="ED1167" s="1"/>
      <c r="EE1167" s="1"/>
      <c r="EF1167" s="1"/>
      <c r="EG1167" s="1"/>
      <c r="EH1167" s="1"/>
      <c r="EI1167" s="1"/>
      <c r="EJ1167" s="1"/>
      <c r="EK1167" s="1"/>
      <c r="EL1167" s="1"/>
      <c r="EM1167" s="1"/>
      <c r="EN1167" s="1"/>
      <c r="EO1167" s="1"/>
      <c r="EP1167" s="1"/>
      <c r="EQ1167" s="1"/>
      <c r="ER1167" s="1"/>
      <c r="ES1167" s="1"/>
      <c r="ET1167" s="1"/>
      <c r="EU1167" s="1"/>
      <c r="EV1167" s="1"/>
      <c r="EW1167" s="1"/>
      <c r="EX1167" s="1"/>
      <c r="EY1167" s="1"/>
      <c r="EZ1167" s="1"/>
      <c r="FA1167" s="1"/>
      <c r="FB1167" s="1"/>
      <c r="FC1167" s="1"/>
      <c r="FD1167" s="1"/>
      <c r="FE1167" s="1"/>
      <c r="FF1167" s="1"/>
      <c r="FG1167" s="1"/>
      <c r="FH1167" s="1"/>
      <c r="FI1167" s="1"/>
      <c r="FJ1167" s="1"/>
      <c r="FK1167" s="1"/>
      <c r="FL1167" s="1"/>
      <c r="FM1167" s="1"/>
      <c r="FN1167" s="1"/>
      <c r="FO1167" s="1"/>
      <c r="FP1167" s="1"/>
      <c r="FQ1167" s="1"/>
      <c r="FR1167" s="1"/>
      <c r="FS1167" s="1"/>
      <c r="FT1167" s="1"/>
      <c r="FU1167" s="1"/>
      <c r="FV1167" s="1"/>
      <c r="FW1167" s="1"/>
      <c r="FX1167" s="1"/>
      <c r="FY1167" s="1"/>
      <c r="FZ1167" s="1"/>
      <c r="GA1167" s="1"/>
      <c r="GB1167" s="1"/>
      <c r="GC1167" s="1"/>
      <c r="GD1167" s="1"/>
      <c r="GE1167" s="1"/>
      <c r="GF1167" s="1"/>
      <c r="GG1167" s="1"/>
      <c r="GH1167" s="1"/>
      <c r="GI1167" s="1"/>
      <c r="GJ1167" s="1"/>
      <c r="GK1167" s="1"/>
      <c r="GL1167" s="1"/>
      <c r="GM1167" s="1"/>
      <c r="GN1167" s="1"/>
      <c r="GO1167" s="1"/>
    </row>
    <row r="1168" spans="1:197" s="40" customFormat="1" x14ac:dyDescent="0.25">
      <c r="A1168" s="41"/>
      <c r="B1168" s="4"/>
      <c r="C1168" s="41"/>
      <c r="D1168" s="42"/>
      <c r="E1168" s="42"/>
      <c r="F1168" s="42"/>
      <c r="G1168" s="1"/>
      <c r="H1168" s="1"/>
      <c r="I1168" s="1"/>
      <c r="J1168" s="1"/>
      <c r="K1168" s="1"/>
      <c r="L1168" s="1"/>
      <c r="M1168" s="2"/>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c r="BZ1168" s="1"/>
      <c r="CA1168" s="1"/>
      <c r="CB1168" s="1"/>
      <c r="CC1168" s="1"/>
      <c r="CD1168" s="1"/>
      <c r="CE1168" s="1"/>
      <c r="CF1168" s="1"/>
      <c r="CG1168" s="1"/>
      <c r="CH1168" s="1"/>
      <c r="CI1168" s="1"/>
      <c r="CJ1168" s="1"/>
      <c r="CK1168" s="1"/>
      <c r="CL1168" s="1"/>
      <c r="CM1168" s="1"/>
      <c r="CN1168" s="1"/>
      <c r="CO1168" s="1"/>
      <c r="CP1168" s="1"/>
      <c r="CQ1168" s="1"/>
      <c r="CR1168" s="1"/>
      <c r="CS1168" s="1"/>
      <c r="CT1168" s="1"/>
      <c r="CU1168" s="1"/>
      <c r="CV1168" s="1"/>
      <c r="CW1168" s="1"/>
      <c r="CX1168" s="1"/>
      <c r="CY1168" s="1"/>
      <c r="CZ1168" s="1"/>
      <c r="DA1168" s="1"/>
      <c r="DB1168" s="1"/>
      <c r="DC1168" s="1"/>
      <c r="DD1168" s="1"/>
      <c r="DE1168" s="1"/>
      <c r="DF1168" s="1"/>
      <c r="DG1168" s="1"/>
      <c r="DH1168" s="1"/>
      <c r="DI1168" s="1"/>
      <c r="DJ1168" s="1"/>
      <c r="DK1168" s="1"/>
      <c r="DL1168" s="1"/>
      <c r="DM1168" s="1"/>
      <c r="DN1168" s="1"/>
      <c r="DO1168" s="1"/>
      <c r="DP1168" s="1"/>
      <c r="DQ1168" s="1"/>
      <c r="DR1168" s="1"/>
      <c r="DS1168" s="1"/>
      <c r="DT1168" s="1"/>
      <c r="DU1168" s="1"/>
      <c r="DV1168" s="1"/>
      <c r="DW1168" s="1"/>
      <c r="DX1168" s="1"/>
      <c r="DY1168" s="1"/>
      <c r="DZ1168" s="1"/>
      <c r="EA1168" s="1"/>
      <c r="EB1168" s="1"/>
      <c r="EC1168" s="1"/>
      <c r="ED1168" s="1"/>
      <c r="EE1168" s="1"/>
      <c r="EF1168" s="1"/>
      <c r="EG1168" s="1"/>
      <c r="EH1168" s="1"/>
      <c r="EI1168" s="1"/>
      <c r="EJ1168" s="1"/>
      <c r="EK1168" s="1"/>
      <c r="EL1168" s="1"/>
      <c r="EM1168" s="1"/>
      <c r="EN1168" s="1"/>
      <c r="EO1168" s="1"/>
      <c r="EP1168" s="1"/>
      <c r="EQ1168" s="1"/>
      <c r="ER1168" s="1"/>
      <c r="ES1168" s="1"/>
      <c r="ET1168" s="1"/>
      <c r="EU1168" s="1"/>
      <c r="EV1168" s="1"/>
      <c r="EW1168" s="1"/>
      <c r="EX1168" s="1"/>
      <c r="EY1168" s="1"/>
      <c r="EZ1168" s="1"/>
      <c r="FA1168" s="1"/>
      <c r="FB1168" s="1"/>
      <c r="FC1168" s="1"/>
      <c r="FD1168" s="1"/>
      <c r="FE1168" s="1"/>
      <c r="FF1168" s="1"/>
      <c r="FG1168" s="1"/>
      <c r="FH1168" s="1"/>
      <c r="FI1168" s="1"/>
      <c r="FJ1168" s="1"/>
      <c r="FK1168" s="1"/>
      <c r="FL1168" s="1"/>
      <c r="FM1168" s="1"/>
      <c r="FN1168" s="1"/>
      <c r="FO1168" s="1"/>
      <c r="FP1168" s="1"/>
      <c r="FQ1168" s="1"/>
      <c r="FR1168" s="1"/>
      <c r="FS1168" s="1"/>
      <c r="FT1168" s="1"/>
      <c r="FU1168" s="1"/>
      <c r="FV1168" s="1"/>
      <c r="FW1168" s="1"/>
      <c r="FX1168" s="1"/>
      <c r="FY1168" s="1"/>
      <c r="FZ1168" s="1"/>
      <c r="GA1168" s="1"/>
      <c r="GB1168" s="1"/>
      <c r="GC1168" s="1"/>
      <c r="GD1168" s="1"/>
      <c r="GE1168" s="1"/>
      <c r="GF1168" s="1"/>
      <c r="GG1168" s="1"/>
      <c r="GH1168" s="1"/>
      <c r="GI1168" s="1"/>
      <c r="GJ1168" s="1"/>
      <c r="GK1168" s="1"/>
      <c r="GL1168" s="1"/>
      <c r="GM1168" s="1"/>
      <c r="GN1168" s="1"/>
      <c r="GO1168" s="1"/>
    </row>
    <row r="1169" spans="1:197" s="40" customFormat="1" x14ac:dyDescent="0.25">
      <c r="A1169" s="41"/>
      <c r="B1169" s="4"/>
      <c r="C1169" s="41"/>
      <c r="D1169" s="42"/>
      <c r="E1169" s="42"/>
      <c r="F1169" s="42"/>
      <c r="G1169" s="1"/>
      <c r="H1169" s="1"/>
      <c r="I1169" s="1"/>
      <c r="J1169" s="1"/>
      <c r="K1169" s="1"/>
      <c r="L1169" s="1"/>
      <c r="M1169" s="2"/>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1"/>
      <c r="CX1169" s="1"/>
      <c r="CY1169" s="1"/>
      <c r="CZ1169" s="1"/>
      <c r="DA1169" s="1"/>
      <c r="DB1169" s="1"/>
      <c r="DC1169" s="1"/>
      <c r="DD1169" s="1"/>
      <c r="DE1169" s="1"/>
      <c r="DF1169" s="1"/>
      <c r="DG1169" s="1"/>
      <c r="DH1169" s="1"/>
      <c r="DI1169" s="1"/>
      <c r="DJ1169" s="1"/>
      <c r="DK1169" s="1"/>
      <c r="DL1169" s="1"/>
      <c r="DM1169" s="1"/>
      <c r="DN1169" s="1"/>
      <c r="DO1169" s="1"/>
      <c r="DP1169" s="1"/>
      <c r="DQ1169" s="1"/>
      <c r="DR1169" s="1"/>
      <c r="DS1169" s="1"/>
      <c r="DT1169" s="1"/>
      <c r="DU1169" s="1"/>
      <c r="DV1169" s="1"/>
      <c r="DW1169" s="1"/>
      <c r="DX1169" s="1"/>
      <c r="DY1169" s="1"/>
      <c r="DZ1169" s="1"/>
      <c r="EA1169" s="1"/>
      <c r="EB1169" s="1"/>
      <c r="EC1169" s="1"/>
      <c r="ED1169" s="1"/>
      <c r="EE1169" s="1"/>
      <c r="EF1169" s="1"/>
      <c r="EG1169" s="1"/>
      <c r="EH1169" s="1"/>
      <c r="EI1169" s="1"/>
      <c r="EJ1169" s="1"/>
      <c r="EK1169" s="1"/>
      <c r="EL1169" s="1"/>
      <c r="EM1169" s="1"/>
      <c r="EN1169" s="1"/>
      <c r="EO1169" s="1"/>
      <c r="EP1169" s="1"/>
      <c r="EQ1169" s="1"/>
      <c r="ER1169" s="1"/>
      <c r="ES1169" s="1"/>
      <c r="ET1169" s="1"/>
      <c r="EU1169" s="1"/>
      <c r="EV1169" s="1"/>
      <c r="EW1169" s="1"/>
      <c r="EX1169" s="1"/>
      <c r="EY1169" s="1"/>
      <c r="EZ1169" s="1"/>
      <c r="FA1169" s="1"/>
      <c r="FB1169" s="1"/>
      <c r="FC1169" s="1"/>
      <c r="FD1169" s="1"/>
      <c r="FE1169" s="1"/>
      <c r="FF1169" s="1"/>
      <c r="FG1169" s="1"/>
      <c r="FH1169" s="1"/>
      <c r="FI1169" s="1"/>
      <c r="FJ1169" s="1"/>
      <c r="FK1169" s="1"/>
      <c r="FL1169" s="1"/>
      <c r="FM1169" s="1"/>
      <c r="FN1169" s="1"/>
      <c r="FO1169" s="1"/>
      <c r="FP1169" s="1"/>
      <c r="FQ1169" s="1"/>
      <c r="FR1169" s="1"/>
      <c r="FS1169" s="1"/>
      <c r="FT1169" s="1"/>
      <c r="FU1169" s="1"/>
      <c r="FV1169" s="1"/>
      <c r="FW1169" s="1"/>
      <c r="FX1169" s="1"/>
      <c r="FY1169" s="1"/>
      <c r="FZ1169" s="1"/>
      <c r="GA1169" s="1"/>
      <c r="GB1169" s="1"/>
      <c r="GC1169" s="1"/>
      <c r="GD1169" s="1"/>
      <c r="GE1169" s="1"/>
      <c r="GF1169" s="1"/>
      <c r="GG1169" s="1"/>
      <c r="GH1169" s="1"/>
      <c r="GI1169" s="1"/>
      <c r="GJ1169" s="1"/>
      <c r="GK1169" s="1"/>
      <c r="GL1169" s="1"/>
      <c r="GM1169" s="1"/>
      <c r="GN1169" s="1"/>
      <c r="GO1169" s="1"/>
    </row>
    <row r="1170" spans="1:197" s="40" customFormat="1" x14ac:dyDescent="0.25">
      <c r="A1170" s="41"/>
      <c r="B1170" s="4"/>
      <c r="C1170" s="41"/>
      <c r="D1170" s="42"/>
      <c r="E1170" s="42"/>
      <c r="F1170" s="42"/>
      <c r="G1170" s="1"/>
      <c r="H1170" s="1"/>
      <c r="I1170" s="1"/>
      <c r="J1170" s="1"/>
      <c r="K1170" s="1"/>
      <c r="L1170" s="1"/>
      <c r="M1170" s="2"/>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c r="BZ1170" s="1"/>
      <c r="CA1170" s="1"/>
      <c r="CB1170" s="1"/>
      <c r="CC1170" s="1"/>
      <c r="CD1170" s="1"/>
      <c r="CE1170" s="1"/>
      <c r="CF1170" s="1"/>
      <c r="CG1170" s="1"/>
      <c r="CH1170" s="1"/>
      <c r="CI1170" s="1"/>
      <c r="CJ1170" s="1"/>
      <c r="CK1170" s="1"/>
      <c r="CL1170" s="1"/>
      <c r="CM1170" s="1"/>
      <c r="CN1170" s="1"/>
      <c r="CO1170" s="1"/>
      <c r="CP1170" s="1"/>
      <c r="CQ1170" s="1"/>
      <c r="CR1170" s="1"/>
      <c r="CS1170" s="1"/>
      <c r="CT1170" s="1"/>
      <c r="CU1170" s="1"/>
      <c r="CV1170" s="1"/>
      <c r="CW1170" s="1"/>
      <c r="CX1170" s="1"/>
      <c r="CY1170" s="1"/>
      <c r="CZ1170" s="1"/>
      <c r="DA1170" s="1"/>
      <c r="DB1170" s="1"/>
      <c r="DC1170" s="1"/>
      <c r="DD1170" s="1"/>
      <c r="DE1170" s="1"/>
      <c r="DF1170" s="1"/>
      <c r="DG1170" s="1"/>
      <c r="DH1170" s="1"/>
      <c r="DI1170" s="1"/>
      <c r="DJ1170" s="1"/>
      <c r="DK1170" s="1"/>
      <c r="DL1170" s="1"/>
      <c r="DM1170" s="1"/>
      <c r="DN1170" s="1"/>
      <c r="DO1170" s="1"/>
      <c r="DP1170" s="1"/>
      <c r="DQ1170" s="1"/>
      <c r="DR1170" s="1"/>
      <c r="DS1170" s="1"/>
      <c r="DT1170" s="1"/>
      <c r="DU1170" s="1"/>
      <c r="DV1170" s="1"/>
      <c r="DW1170" s="1"/>
      <c r="DX1170" s="1"/>
      <c r="DY1170" s="1"/>
      <c r="DZ1170" s="1"/>
      <c r="EA1170" s="1"/>
      <c r="EB1170" s="1"/>
      <c r="EC1170" s="1"/>
      <c r="ED1170" s="1"/>
      <c r="EE1170" s="1"/>
      <c r="EF1170" s="1"/>
      <c r="EG1170" s="1"/>
      <c r="EH1170" s="1"/>
      <c r="EI1170" s="1"/>
      <c r="EJ1170" s="1"/>
      <c r="EK1170" s="1"/>
      <c r="EL1170" s="1"/>
      <c r="EM1170" s="1"/>
      <c r="EN1170" s="1"/>
      <c r="EO1170" s="1"/>
      <c r="EP1170" s="1"/>
      <c r="EQ1170" s="1"/>
      <c r="ER1170" s="1"/>
      <c r="ES1170" s="1"/>
      <c r="ET1170" s="1"/>
      <c r="EU1170" s="1"/>
      <c r="EV1170" s="1"/>
      <c r="EW1170" s="1"/>
      <c r="EX1170" s="1"/>
      <c r="EY1170" s="1"/>
      <c r="EZ1170" s="1"/>
      <c r="FA1170" s="1"/>
      <c r="FB1170" s="1"/>
      <c r="FC1170" s="1"/>
      <c r="FD1170" s="1"/>
      <c r="FE1170" s="1"/>
      <c r="FF1170" s="1"/>
      <c r="FG1170" s="1"/>
      <c r="FH1170" s="1"/>
      <c r="FI1170" s="1"/>
      <c r="FJ1170" s="1"/>
      <c r="FK1170" s="1"/>
      <c r="FL1170" s="1"/>
      <c r="FM1170" s="1"/>
      <c r="FN1170" s="1"/>
      <c r="FO1170" s="1"/>
      <c r="FP1170" s="1"/>
      <c r="FQ1170" s="1"/>
      <c r="FR1170" s="1"/>
      <c r="FS1170" s="1"/>
      <c r="FT1170" s="1"/>
      <c r="FU1170" s="1"/>
      <c r="FV1170" s="1"/>
      <c r="FW1170" s="1"/>
      <c r="FX1170" s="1"/>
      <c r="FY1170" s="1"/>
      <c r="FZ1170" s="1"/>
      <c r="GA1170" s="1"/>
      <c r="GB1170" s="1"/>
      <c r="GC1170" s="1"/>
      <c r="GD1170" s="1"/>
      <c r="GE1170" s="1"/>
      <c r="GF1170" s="1"/>
      <c r="GG1170" s="1"/>
      <c r="GH1170" s="1"/>
      <c r="GI1170" s="1"/>
      <c r="GJ1170" s="1"/>
      <c r="GK1170" s="1"/>
      <c r="GL1170" s="1"/>
      <c r="GM1170" s="1"/>
      <c r="GN1170" s="1"/>
      <c r="GO1170" s="1"/>
    </row>
    <row r="1171" spans="1:197" s="40" customFormat="1" x14ac:dyDescent="0.25">
      <c r="A1171" s="41"/>
      <c r="B1171" s="4"/>
      <c r="C1171" s="41"/>
      <c r="D1171" s="42"/>
      <c r="E1171" s="42"/>
      <c r="F1171" s="42"/>
      <c r="G1171" s="1"/>
      <c r="H1171" s="1"/>
      <c r="I1171" s="1"/>
      <c r="J1171" s="1"/>
      <c r="K1171" s="1"/>
      <c r="L1171" s="1"/>
      <c r="M1171" s="2"/>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c r="BZ1171" s="1"/>
      <c r="CA1171" s="1"/>
      <c r="CB1171" s="1"/>
      <c r="CC1171" s="1"/>
      <c r="CD1171" s="1"/>
      <c r="CE1171" s="1"/>
      <c r="CF1171" s="1"/>
      <c r="CG1171" s="1"/>
      <c r="CH1171" s="1"/>
      <c r="CI1171" s="1"/>
      <c r="CJ1171" s="1"/>
      <c r="CK1171" s="1"/>
      <c r="CL1171" s="1"/>
      <c r="CM1171" s="1"/>
      <c r="CN1171" s="1"/>
      <c r="CO1171" s="1"/>
      <c r="CP1171" s="1"/>
      <c r="CQ1171" s="1"/>
      <c r="CR1171" s="1"/>
      <c r="CS1171" s="1"/>
      <c r="CT1171" s="1"/>
      <c r="CU1171" s="1"/>
      <c r="CV1171" s="1"/>
      <c r="CW1171" s="1"/>
      <c r="CX1171" s="1"/>
      <c r="CY1171" s="1"/>
      <c r="CZ1171" s="1"/>
      <c r="DA1171" s="1"/>
      <c r="DB1171" s="1"/>
      <c r="DC1171" s="1"/>
      <c r="DD1171" s="1"/>
      <c r="DE1171" s="1"/>
      <c r="DF1171" s="1"/>
      <c r="DG1171" s="1"/>
      <c r="DH1171" s="1"/>
      <c r="DI1171" s="1"/>
      <c r="DJ1171" s="1"/>
      <c r="DK1171" s="1"/>
      <c r="DL1171" s="1"/>
      <c r="DM1171" s="1"/>
      <c r="DN1171" s="1"/>
      <c r="DO1171" s="1"/>
      <c r="DP1171" s="1"/>
      <c r="DQ1171" s="1"/>
      <c r="DR1171" s="1"/>
      <c r="DS1171" s="1"/>
      <c r="DT1171" s="1"/>
      <c r="DU1171" s="1"/>
      <c r="DV1171" s="1"/>
      <c r="DW1171" s="1"/>
      <c r="DX1171" s="1"/>
      <c r="DY1171" s="1"/>
      <c r="DZ1171" s="1"/>
      <c r="EA1171" s="1"/>
      <c r="EB1171" s="1"/>
      <c r="EC1171" s="1"/>
      <c r="ED1171" s="1"/>
      <c r="EE1171" s="1"/>
      <c r="EF1171" s="1"/>
      <c r="EG1171" s="1"/>
      <c r="EH1171" s="1"/>
      <c r="EI1171" s="1"/>
      <c r="EJ1171" s="1"/>
      <c r="EK1171" s="1"/>
      <c r="EL1171" s="1"/>
      <c r="EM1171" s="1"/>
      <c r="EN1171" s="1"/>
      <c r="EO1171" s="1"/>
      <c r="EP1171" s="1"/>
      <c r="EQ1171" s="1"/>
      <c r="ER1171" s="1"/>
      <c r="ES1171" s="1"/>
      <c r="ET1171" s="1"/>
      <c r="EU1171" s="1"/>
      <c r="EV1171" s="1"/>
      <c r="EW1171" s="1"/>
      <c r="EX1171" s="1"/>
      <c r="EY1171" s="1"/>
      <c r="EZ1171" s="1"/>
      <c r="FA1171" s="1"/>
      <c r="FB1171" s="1"/>
      <c r="FC1171" s="1"/>
      <c r="FD1171" s="1"/>
      <c r="FE1171" s="1"/>
      <c r="FF1171" s="1"/>
      <c r="FG1171" s="1"/>
      <c r="FH1171" s="1"/>
      <c r="FI1171" s="1"/>
      <c r="FJ1171" s="1"/>
      <c r="FK1171" s="1"/>
      <c r="FL1171" s="1"/>
      <c r="FM1171" s="1"/>
      <c r="FN1171" s="1"/>
      <c r="FO1171" s="1"/>
      <c r="FP1171" s="1"/>
      <c r="FQ1171" s="1"/>
      <c r="FR1171" s="1"/>
      <c r="FS1171" s="1"/>
      <c r="FT1171" s="1"/>
      <c r="FU1171" s="1"/>
      <c r="FV1171" s="1"/>
      <c r="FW1171" s="1"/>
      <c r="FX1171" s="1"/>
      <c r="FY1171" s="1"/>
      <c r="FZ1171" s="1"/>
      <c r="GA1171" s="1"/>
      <c r="GB1171" s="1"/>
      <c r="GC1171" s="1"/>
      <c r="GD1171" s="1"/>
      <c r="GE1171" s="1"/>
      <c r="GF1171" s="1"/>
      <c r="GG1171" s="1"/>
      <c r="GH1171" s="1"/>
      <c r="GI1171" s="1"/>
      <c r="GJ1171" s="1"/>
      <c r="GK1171" s="1"/>
      <c r="GL1171" s="1"/>
      <c r="GM1171" s="1"/>
      <c r="GN1171" s="1"/>
      <c r="GO1171" s="1"/>
    </row>
    <row r="1172" spans="1:197" s="40" customFormat="1" x14ac:dyDescent="0.25">
      <c r="A1172" s="41"/>
      <c r="B1172" s="4"/>
      <c r="C1172" s="41"/>
      <c r="D1172" s="42"/>
      <c r="E1172" s="42"/>
      <c r="F1172" s="42"/>
      <c r="G1172" s="1"/>
      <c r="H1172" s="1"/>
      <c r="I1172" s="1"/>
      <c r="J1172" s="1"/>
      <c r="K1172" s="1"/>
      <c r="L1172" s="1"/>
      <c r="M1172" s="2"/>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c r="BZ1172" s="1"/>
      <c r="CA1172" s="1"/>
      <c r="CB1172" s="1"/>
      <c r="CC1172" s="1"/>
      <c r="CD1172" s="1"/>
      <c r="CE1172" s="1"/>
      <c r="CF1172" s="1"/>
      <c r="CG1172" s="1"/>
      <c r="CH1172" s="1"/>
      <c r="CI1172" s="1"/>
      <c r="CJ1172" s="1"/>
      <c r="CK1172" s="1"/>
      <c r="CL1172" s="1"/>
      <c r="CM1172" s="1"/>
      <c r="CN1172" s="1"/>
      <c r="CO1172" s="1"/>
      <c r="CP1172" s="1"/>
      <c r="CQ1172" s="1"/>
      <c r="CR1172" s="1"/>
      <c r="CS1172" s="1"/>
      <c r="CT1172" s="1"/>
      <c r="CU1172" s="1"/>
      <c r="CV1172" s="1"/>
      <c r="CW1172" s="1"/>
      <c r="CX1172" s="1"/>
      <c r="CY1172" s="1"/>
      <c r="CZ1172" s="1"/>
      <c r="DA1172" s="1"/>
      <c r="DB1172" s="1"/>
      <c r="DC1172" s="1"/>
      <c r="DD1172" s="1"/>
      <c r="DE1172" s="1"/>
      <c r="DF1172" s="1"/>
      <c r="DG1172" s="1"/>
      <c r="DH1172" s="1"/>
      <c r="DI1172" s="1"/>
      <c r="DJ1172" s="1"/>
      <c r="DK1172" s="1"/>
      <c r="DL1172" s="1"/>
      <c r="DM1172" s="1"/>
      <c r="DN1172" s="1"/>
      <c r="DO1172" s="1"/>
      <c r="DP1172" s="1"/>
      <c r="DQ1172" s="1"/>
      <c r="DR1172" s="1"/>
      <c r="DS1172" s="1"/>
      <c r="DT1172" s="1"/>
      <c r="DU1172" s="1"/>
      <c r="DV1172" s="1"/>
      <c r="DW1172" s="1"/>
      <c r="DX1172" s="1"/>
      <c r="DY1172" s="1"/>
      <c r="DZ1172" s="1"/>
      <c r="EA1172" s="1"/>
      <c r="EB1172" s="1"/>
      <c r="EC1172" s="1"/>
      <c r="ED1172" s="1"/>
      <c r="EE1172" s="1"/>
      <c r="EF1172" s="1"/>
      <c r="EG1172" s="1"/>
      <c r="EH1172" s="1"/>
      <c r="EI1172" s="1"/>
      <c r="EJ1172" s="1"/>
      <c r="EK1172" s="1"/>
      <c r="EL1172" s="1"/>
      <c r="EM1172" s="1"/>
      <c r="EN1172" s="1"/>
      <c r="EO1172" s="1"/>
      <c r="EP1172" s="1"/>
      <c r="EQ1172" s="1"/>
      <c r="ER1172" s="1"/>
      <c r="ES1172" s="1"/>
      <c r="ET1172" s="1"/>
      <c r="EU1172" s="1"/>
      <c r="EV1172" s="1"/>
      <c r="EW1172" s="1"/>
      <c r="EX1172" s="1"/>
      <c r="EY1172" s="1"/>
      <c r="EZ1172" s="1"/>
      <c r="FA1172" s="1"/>
      <c r="FB1172" s="1"/>
      <c r="FC1172" s="1"/>
      <c r="FD1172" s="1"/>
      <c r="FE1172" s="1"/>
      <c r="FF1172" s="1"/>
      <c r="FG1172" s="1"/>
      <c r="FH1172" s="1"/>
      <c r="FI1172" s="1"/>
      <c r="FJ1172" s="1"/>
      <c r="FK1172" s="1"/>
      <c r="FL1172" s="1"/>
      <c r="FM1172" s="1"/>
      <c r="FN1172" s="1"/>
      <c r="FO1172" s="1"/>
      <c r="FP1172" s="1"/>
      <c r="FQ1172" s="1"/>
      <c r="FR1172" s="1"/>
      <c r="FS1172" s="1"/>
      <c r="FT1172" s="1"/>
      <c r="FU1172" s="1"/>
      <c r="FV1172" s="1"/>
      <c r="FW1172" s="1"/>
      <c r="FX1172" s="1"/>
      <c r="FY1172" s="1"/>
      <c r="FZ1172" s="1"/>
      <c r="GA1172" s="1"/>
      <c r="GB1172" s="1"/>
      <c r="GC1172" s="1"/>
      <c r="GD1172" s="1"/>
      <c r="GE1172" s="1"/>
      <c r="GF1172" s="1"/>
      <c r="GG1172" s="1"/>
      <c r="GH1172" s="1"/>
      <c r="GI1172" s="1"/>
      <c r="GJ1172" s="1"/>
      <c r="GK1172" s="1"/>
      <c r="GL1172" s="1"/>
      <c r="GM1172" s="1"/>
      <c r="GN1172" s="1"/>
      <c r="GO1172" s="1"/>
    </row>
    <row r="1173" spans="1:197" s="40" customFormat="1" x14ac:dyDescent="0.25">
      <c r="A1173" s="41"/>
      <c r="B1173" s="4"/>
      <c r="C1173" s="41"/>
      <c r="D1173" s="42"/>
      <c r="E1173" s="42"/>
      <c r="F1173" s="42"/>
      <c r="G1173" s="1"/>
      <c r="H1173" s="1"/>
      <c r="I1173" s="1"/>
      <c r="J1173" s="1"/>
      <c r="K1173" s="1"/>
      <c r="L1173" s="1"/>
      <c r="M1173" s="2"/>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c r="CC1173" s="1"/>
      <c r="CD1173" s="1"/>
      <c r="CE1173" s="1"/>
      <c r="CF1173" s="1"/>
      <c r="CG1173" s="1"/>
      <c r="CH1173" s="1"/>
      <c r="CI1173" s="1"/>
      <c r="CJ1173" s="1"/>
      <c r="CK1173" s="1"/>
      <c r="CL1173" s="1"/>
      <c r="CM1173" s="1"/>
      <c r="CN1173" s="1"/>
      <c r="CO1173" s="1"/>
      <c r="CP1173" s="1"/>
      <c r="CQ1173" s="1"/>
      <c r="CR1173" s="1"/>
      <c r="CS1173" s="1"/>
      <c r="CT1173" s="1"/>
      <c r="CU1173" s="1"/>
      <c r="CV1173" s="1"/>
      <c r="CW1173" s="1"/>
      <c r="CX1173" s="1"/>
      <c r="CY1173" s="1"/>
      <c r="CZ1173" s="1"/>
      <c r="DA1173" s="1"/>
      <c r="DB1173" s="1"/>
      <c r="DC1173" s="1"/>
      <c r="DD1173" s="1"/>
      <c r="DE1173" s="1"/>
      <c r="DF1173" s="1"/>
      <c r="DG1173" s="1"/>
      <c r="DH1173" s="1"/>
      <c r="DI1173" s="1"/>
      <c r="DJ1173" s="1"/>
      <c r="DK1173" s="1"/>
      <c r="DL1173" s="1"/>
      <c r="DM1173" s="1"/>
      <c r="DN1173" s="1"/>
      <c r="DO1173" s="1"/>
      <c r="DP1173" s="1"/>
      <c r="DQ1173" s="1"/>
      <c r="DR1173" s="1"/>
      <c r="DS1173" s="1"/>
      <c r="DT1173" s="1"/>
      <c r="DU1173" s="1"/>
      <c r="DV1173" s="1"/>
      <c r="DW1173" s="1"/>
      <c r="DX1173" s="1"/>
      <c r="DY1173" s="1"/>
      <c r="DZ1173" s="1"/>
      <c r="EA1173" s="1"/>
      <c r="EB1173" s="1"/>
      <c r="EC1173" s="1"/>
      <c r="ED1173" s="1"/>
      <c r="EE1173" s="1"/>
      <c r="EF1173" s="1"/>
      <c r="EG1173" s="1"/>
      <c r="EH1173" s="1"/>
      <c r="EI1173" s="1"/>
      <c r="EJ1173" s="1"/>
      <c r="EK1173" s="1"/>
      <c r="EL1173" s="1"/>
      <c r="EM1173" s="1"/>
      <c r="EN1173" s="1"/>
      <c r="EO1173" s="1"/>
      <c r="EP1173" s="1"/>
      <c r="EQ1173" s="1"/>
      <c r="ER1173" s="1"/>
      <c r="ES1173" s="1"/>
      <c r="ET1173" s="1"/>
      <c r="EU1173" s="1"/>
      <c r="EV1173" s="1"/>
      <c r="EW1173" s="1"/>
      <c r="EX1173" s="1"/>
      <c r="EY1173" s="1"/>
      <c r="EZ1173" s="1"/>
      <c r="FA1173" s="1"/>
      <c r="FB1173" s="1"/>
      <c r="FC1173" s="1"/>
      <c r="FD1173" s="1"/>
      <c r="FE1173" s="1"/>
      <c r="FF1173" s="1"/>
      <c r="FG1173" s="1"/>
      <c r="FH1173" s="1"/>
      <c r="FI1173" s="1"/>
      <c r="FJ1173" s="1"/>
      <c r="FK1173" s="1"/>
      <c r="FL1173" s="1"/>
      <c r="FM1173" s="1"/>
      <c r="FN1173" s="1"/>
      <c r="FO1173" s="1"/>
      <c r="FP1173" s="1"/>
      <c r="FQ1173" s="1"/>
      <c r="FR1173" s="1"/>
      <c r="FS1173" s="1"/>
      <c r="FT1173" s="1"/>
      <c r="FU1173" s="1"/>
      <c r="FV1173" s="1"/>
      <c r="FW1173" s="1"/>
      <c r="FX1173" s="1"/>
      <c r="FY1173" s="1"/>
      <c r="FZ1173" s="1"/>
      <c r="GA1173" s="1"/>
      <c r="GB1173" s="1"/>
      <c r="GC1173" s="1"/>
      <c r="GD1173" s="1"/>
      <c r="GE1173" s="1"/>
      <c r="GF1173" s="1"/>
      <c r="GG1173" s="1"/>
      <c r="GH1173" s="1"/>
      <c r="GI1173" s="1"/>
      <c r="GJ1173" s="1"/>
      <c r="GK1173" s="1"/>
      <c r="GL1173" s="1"/>
      <c r="GM1173" s="1"/>
      <c r="GN1173" s="1"/>
      <c r="GO1173" s="1"/>
    </row>
    <row r="1174" spans="1:197" s="40" customFormat="1" x14ac:dyDescent="0.25">
      <c r="A1174" s="41"/>
      <c r="B1174" s="4"/>
      <c r="C1174" s="41"/>
      <c r="D1174" s="42"/>
      <c r="E1174" s="42"/>
      <c r="F1174" s="42"/>
      <c r="G1174" s="1"/>
      <c r="H1174" s="1"/>
      <c r="I1174" s="1"/>
      <c r="J1174" s="1"/>
      <c r="K1174" s="1"/>
      <c r="L1174" s="1"/>
      <c r="M1174" s="2"/>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c r="CC1174" s="1"/>
      <c r="CD1174" s="1"/>
      <c r="CE1174" s="1"/>
      <c r="CF1174" s="1"/>
      <c r="CG1174" s="1"/>
      <c r="CH1174" s="1"/>
      <c r="CI1174" s="1"/>
      <c r="CJ1174" s="1"/>
      <c r="CK1174" s="1"/>
      <c r="CL1174" s="1"/>
      <c r="CM1174" s="1"/>
      <c r="CN1174" s="1"/>
      <c r="CO1174" s="1"/>
      <c r="CP1174" s="1"/>
      <c r="CQ1174" s="1"/>
      <c r="CR1174" s="1"/>
      <c r="CS1174" s="1"/>
      <c r="CT1174" s="1"/>
      <c r="CU1174" s="1"/>
      <c r="CV1174" s="1"/>
      <c r="CW1174" s="1"/>
      <c r="CX1174" s="1"/>
      <c r="CY1174" s="1"/>
      <c r="CZ1174" s="1"/>
      <c r="DA1174" s="1"/>
      <c r="DB1174" s="1"/>
      <c r="DC1174" s="1"/>
      <c r="DD1174" s="1"/>
      <c r="DE1174" s="1"/>
      <c r="DF1174" s="1"/>
      <c r="DG1174" s="1"/>
      <c r="DH1174" s="1"/>
      <c r="DI1174" s="1"/>
      <c r="DJ1174" s="1"/>
      <c r="DK1174" s="1"/>
      <c r="DL1174" s="1"/>
      <c r="DM1174" s="1"/>
      <c r="DN1174" s="1"/>
      <c r="DO1174" s="1"/>
      <c r="DP1174" s="1"/>
      <c r="DQ1174" s="1"/>
      <c r="DR1174" s="1"/>
      <c r="DS1174" s="1"/>
      <c r="DT1174" s="1"/>
      <c r="DU1174" s="1"/>
      <c r="DV1174" s="1"/>
      <c r="DW1174" s="1"/>
      <c r="DX1174" s="1"/>
      <c r="DY1174" s="1"/>
      <c r="DZ1174" s="1"/>
      <c r="EA1174" s="1"/>
      <c r="EB1174" s="1"/>
      <c r="EC1174" s="1"/>
      <c r="ED1174" s="1"/>
      <c r="EE1174" s="1"/>
      <c r="EF1174" s="1"/>
      <c r="EG1174" s="1"/>
      <c r="EH1174" s="1"/>
      <c r="EI1174" s="1"/>
      <c r="EJ1174" s="1"/>
      <c r="EK1174" s="1"/>
      <c r="EL1174" s="1"/>
      <c r="EM1174" s="1"/>
      <c r="EN1174" s="1"/>
      <c r="EO1174" s="1"/>
      <c r="EP1174" s="1"/>
      <c r="EQ1174" s="1"/>
      <c r="ER1174" s="1"/>
      <c r="ES1174" s="1"/>
      <c r="ET1174" s="1"/>
      <c r="EU1174" s="1"/>
      <c r="EV1174" s="1"/>
      <c r="EW1174" s="1"/>
      <c r="EX1174" s="1"/>
      <c r="EY1174" s="1"/>
      <c r="EZ1174" s="1"/>
      <c r="FA1174" s="1"/>
      <c r="FB1174" s="1"/>
      <c r="FC1174" s="1"/>
      <c r="FD1174" s="1"/>
      <c r="FE1174" s="1"/>
      <c r="FF1174" s="1"/>
      <c r="FG1174" s="1"/>
      <c r="FH1174" s="1"/>
      <c r="FI1174" s="1"/>
      <c r="FJ1174" s="1"/>
      <c r="FK1174" s="1"/>
      <c r="FL1174" s="1"/>
      <c r="FM1174" s="1"/>
      <c r="FN1174" s="1"/>
      <c r="FO1174" s="1"/>
      <c r="FP1174" s="1"/>
      <c r="FQ1174" s="1"/>
      <c r="FR1174" s="1"/>
      <c r="FS1174" s="1"/>
      <c r="FT1174" s="1"/>
      <c r="FU1174" s="1"/>
      <c r="FV1174" s="1"/>
      <c r="FW1174" s="1"/>
      <c r="FX1174" s="1"/>
      <c r="FY1174" s="1"/>
      <c r="FZ1174" s="1"/>
      <c r="GA1174" s="1"/>
      <c r="GB1174" s="1"/>
      <c r="GC1174" s="1"/>
      <c r="GD1174" s="1"/>
      <c r="GE1174" s="1"/>
      <c r="GF1174" s="1"/>
      <c r="GG1174" s="1"/>
      <c r="GH1174" s="1"/>
      <c r="GI1174" s="1"/>
      <c r="GJ1174" s="1"/>
      <c r="GK1174" s="1"/>
      <c r="GL1174" s="1"/>
      <c r="GM1174" s="1"/>
      <c r="GN1174" s="1"/>
      <c r="GO1174" s="1"/>
    </row>
    <row r="1175" spans="1:197" s="40" customFormat="1" x14ac:dyDescent="0.25">
      <c r="A1175" s="41"/>
      <c r="B1175" s="4"/>
      <c r="C1175" s="41"/>
      <c r="D1175" s="42"/>
      <c r="E1175" s="42"/>
      <c r="F1175" s="42"/>
      <c r="G1175" s="1"/>
      <c r="H1175" s="1"/>
      <c r="I1175" s="1"/>
      <c r="J1175" s="1"/>
      <c r="K1175" s="1"/>
      <c r="L1175" s="1"/>
      <c r="M1175" s="2"/>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c r="CC1175" s="1"/>
      <c r="CD1175" s="1"/>
      <c r="CE1175" s="1"/>
      <c r="CF1175" s="1"/>
      <c r="CG1175" s="1"/>
      <c r="CH1175" s="1"/>
      <c r="CI1175" s="1"/>
      <c r="CJ1175" s="1"/>
      <c r="CK1175" s="1"/>
      <c r="CL1175" s="1"/>
      <c r="CM1175" s="1"/>
      <c r="CN1175" s="1"/>
      <c r="CO1175" s="1"/>
      <c r="CP1175" s="1"/>
      <c r="CQ1175" s="1"/>
      <c r="CR1175" s="1"/>
      <c r="CS1175" s="1"/>
      <c r="CT1175" s="1"/>
      <c r="CU1175" s="1"/>
      <c r="CV1175" s="1"/>
      <c r="CW1175" s="1"/>
      <c r="CX1175" s="1"/>
      <c r="CY1175" s="1"/>
      <c r="CZ1175" s="1"/>
      <c r="DA1175" s="1"/>
      <c r="DB1175" s="1"/>
      <c r="DC1175" s="1"/>
      <c r="DD1175" s="1"/>
      <c r="DE1175" s="1"/>
      <c r="DF1175" s="1"/>
      <c r="DG1175" s="1"/>
      <c r="DH1175" s="1"/>
      <c r="DI1175" s="1"/>
      <c r="DJ1175" s="1"/>
      <c r="DK1175" s="1"/>
      <c r="DL1175" s="1"/>
      <c r="DM1175" s="1"/>
      <c r="DN1175" s="1"/>
      <c r="DO1175" s="1"/>
      <c r="DP1175" s="1"/>
      <c r="DQ1175" s="1"/>
      <c r="DR1175" s="1"/>
      <c r="DS1175" s="1"/>
      <c r="DT1175" s="1"/>
      <c r="DU1175" s="1"/>
      <c r="DV1175" s="1"/>
      <c r="DW1175" s="1"/>
      <c r="DX1175" s="1"/>
      <c r="DY1175" s="1"/>
      <c r="DZ1175" s="1"/>
      <c r="EA1175" s="1"/>
      <c r="EB1175" s="1"/>
      <c r="EC1175" s="1"/>
      <c r="ED1175" s="1"/>
      <c r="EE1175" s="1"/>
      <c r="EF1175" s="1"/>
      <c r="EG1175" s="1"/>
      <c r="EH1175" s="1"/>
      <c r="EI1175" s="1"/>
      <c r="EJ1175" s="1"/>
      <c r="EK1175" s="1"/>
      <c r="EL1175" s="1"/>
      <c r="EM1175" s="1"/>
      <c r="EN1175" s="1"/>
      <c r="EO1175" s="1"/>
      <c r="EP1175" s="1"/>
      <c r="EQ1175" s="1"/>
      <c r="ER1175" s="1"/>
      <c r="ES1175" s="1"/>
      <c r="ET1175" s="1"/>
      <c r="EU1175" s="1"/>
      <c r="EV1175" s="1"/>
      <c r="EW1175" s="1"/>
      <c r="EX1175" s="1"/>
      <c r="EY1175" s="1"/>
      <c r="EZ1175" s="1"/>
      <c r="FA1175" s="1"/>
      <c r="FB1175" s="1"/>
      <c r="FC1175" s="1"/>
      <c r="FD1175" s="1"/>
      <c r="FE1175" s="1"/>
      <c r="FF1175" s="1"/>
      <c r="FG1175" s="1"/>
      <c r="FH1175" s="1"/>
      <c r="FI1175" s="1"/>
      <c r="FJ1175" s="1"/>
      <c r="FK1175" s="1"/>
      <c r="FL1175" s="1"/>
      <c r="FM1175" s="1"/>
      <c r="FN1175" s="1"/>
      <c r="FO1175" s="1"/>
      <c r="FP1175" s="1"/>
      <c r="FQ1175" s="1"/>
      <c r="FR1175" s="1"/>
      <c r="FS1175" s="1"/>
      <c r="FT1175" s="1"/>
      <c r="FU1175" s="1"/>
      <c r="FV1175" s="1"/>
      <c r="FW1175" s="1"/>
      <c r="FX1175" s="1"/>
      <c r="FY1175" s="1"/>
      <c r="FZ1175" s="1"/>
      <c r="GA1175" s="1"/>
      <c r="GB1175" s="1"/>
      <c r="GC1175" s="1"/>
      <c r="GD1175" s="1"/>
      <c r="GE1175" s="1"/>
      <c r="GF1175" s="1"/>
      <c r="GG1175" s="1"/>
      <c r="GH1175" s="1"/>
      <c r="GI1175" s="1"/>
      <c r="GJ1175" s="1"/>
      <c r="GK1175" s="1"/>
      <c r="GL1175" s="1"/>
      <c r="GM1175" s="1"/>
      <c r="GN1175" s="1"/>
      <c r="GO1175" s="1"/>
    </row>
    <row r="1176" spans="1:197" s="40" customFormat="1" x14ac:dyDescent="0.25">
      <c r="A1176" s="41"/>
      <c r="B1176" s="4"/>
      <c r="C1176" s="41"/>
      <c r="D1176" s="42"/>
      <c r="E1176" s="42"/>
      <c r="F1176" s="42"/>
      <c r="G1176" s="1"/>
      <c r="H1176" s="1"/>
      <c r="I1176" s="1"/>
      <c r="J1176" s="1"/>
      <c r="K1176" s="1"/>
      <c r="L1176" s="1"/>
      <c r="M1176" s="2"/>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c r="BZ1176" s="1"/>
      <c r="CA1176" s="1"/>
      <c r="CB1176" s="1"/>
      <c r="CC1176" s="1"/>
      <c r="CD1176" s="1"/>
      <c r="CE1176" s="1"/>
      <c r="CF1176" s="1"/>
      <c r="CG1176" s="1"/>
      <c r="CH1176" s="1"/>
      <c r="CI1176" s="1"/>
      <c r="CJ1176" s="1"/>
      <c r="CK1176" s="1"/>
      <c r="CL1176" s="1"/>
      <c r="CM1176" s="1"/>
      <c r="CN1176" s="1"/>
      <c r="CO1176" s="1"/>
      <c r="CP1176" s="1"/>
      <c r="CQ1176" s="1"/>
      <c r="CR1176" s="1"/>
      <c r="CS1176" s="1"/>
      <c r="CT1176" s="1"/>
      <c r="CU1176" s="1"/>
      <c r="CV1176" s="1"/>
      <c r="CW1176" s="1"/>
      <c r="CX1176" s="1"/>
      <c r="CY1176" s="1"/>
      <c r="CZ1176" s="1"/>
      <c r="DA1176" s="1"/>
      <c r="DB1176" s="1"/>
      <c r="DC1176" s="1"/>
      <c r="DD1176" s="1"/>
      <c r="DE1176" s="1"/>
      <c r="DF1176" s="1"/>
      <c r="DG1176" s="1"/>
      <c r="DH1176" s="1"/>
      <c r="DI1176" s="1"/>
      <c r="DJ1176" s="1"/>
      <c r="DK1176" s="1"/>
      <c r="DL1176" s="1"/>
      <c r="DM1176" s="1"/>
      <c r="DN1176" s="1"/>
      <c r="DO1176" s="1"/>
      <c r="DP1176" s="1"/>
      <c r="DQ1176" s="1"/>
      <c r="DR1176" s="1"/>
      <c r="DS1176" s="1"/>
      <c r="DT1176" s="1"/>
      <c r="DU1176" s="1"/>
      <c r="DV1176" s="1"/>
      <c r="DW1176" s="1"/>
      <c r="DX1176" s="1"/>
      <c r="DY1176" s="1"/>
      <c r="DZ1176" s="1"/>
      <c r="EA1176" s="1"/>
      <c r="EB1176" s="1"/>
      <c r="EC1176" s="1"/>
      <c r="ED1176" s="1"/>
      <c r="EE1176" s="1"/>
      <c r="EF1176" s="1"/>
      <c r="EG1176" s="1"/>
      <c r="EH1176" s="1"/>
      <c r="EI1176" s="1"/>
      <c r="EJ1176" s="1"/>
      <c r="EK1176" s="1"/>
      <c r="EL1176" s="1"/>
      <c r="EM1176" s="1"/>
      <c r="EN1176" s="1"/>
      <c r="EO1176" s="1"/>
      <c r="EP1176" s="1"/>
      <c r="EQ1176" s="1"/>
      <c r="ER1176" s="1"/>
      <c r="ES1176" s="1"/>
      <c r="ET1176" s="1"/>
      <c r="EU1176" s="1"/>
      <c r="EV1176" s="1"/>
      <c r="EW1176" s="1"/>
      <c r="EX1176" s="1"/>
      <c r="EY1176" s="1"/>
      <c r="EZ1176" s="1"/>
      <c r="FA1176" s="1"/>
      <c r="FB1176" s="1"/>
      <c r="FC1176" s="1"/>
      <c r="FD1176" s="1"/>
      <c r="FE1176" s="1"/>
      <c r="FF1176" s="1"/>
      <c r="FG1176" s="1"/>
      <c r="FH1176" s="1"/>
      <c r="FI1176" s="1"/>
      <c r="FJ1176" s="1"/>
      <c r="FK1176" s="1"/>
      <c r="FL1176" s="1"/>
      <c r="FM1176" s="1"/>
      <c r="FN1176" s="1"/>
      <c r="FO1176" s="1"/>
      <c r="FP1176" s="1"/>
      <c r="FQ1176" s="1"/>
      <c r="FR1176" s="1"/>
      <c r="FS1176" s="1"/>
      <c r="FT1176" s="1"/>
      <c r="FU1176" s="1"/>
      <c r="FV1176" s="1"/>
      <c r="FW1176" s="1"/>
      <c r="FX1176" s="1"/>
      <c r="FY1176" s="1"/>
      <c r="FZ1176" s="1"/>
      <c r="GA1176" s="1"/>
      <c r="GB1176" s="1"/>
      <c r="GC1176" s="1"/>
      <c r="GD1176" s="1"/>
      <c r="GE1176" s="1"/>
      <c r="GF1176" s="1"/>
      <c r="GG1176" s="1"/>
      <c r="GH1176" s="1"/>
      <c r="GI1176" s="1"/>
      <c r="GJ1176" s="1"/>
      <c r="GK1176" s="1"/>
      <c r="GL1176" s="1"/>
      <c r="GM1176" s="1"/>
      <c r="GN1176" s="1"/>
      <c r="GO1176" s="1"/>
    </row>
    <row r="1177" spans="1:197" s="40" customFormat="1" x14ac:dyDescent="0.25">
      <c r="A1177" s="41"/>
      <c r="B1177" s="4"/>
      <c r="C1177" s="41"/>
      <c r="D1177" s="42"/>
      <c r="E1177" s="42"/>
      <c r="F1177" s="42"/>
      <c r="G1177" s="1"/>
      <c r="H1177" s="1"/>
      <c r="I1177" s="1"/>
      <c r="J1177" s="1"/>
      <c r="K1177" s="1"/>
      <c r="L1177" s="1"/>
      <c r="M1177" s="2"/>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c r="CC1177" s="1"/>
      <c r="CD1177" s="1"/>
      <c r="CE1177" s="1"/>
      <c r="CF1177" s="1"/>
      <c r="CG1177" s="1"/>
      <c r="CH1177" s="1"/>
      <c r="CI1177" s="1"/>
      <c r="CJ1177" s="1"/>
      <c r="CK1177" s="1"/>
      <c r="CL1177" s="1"/>
      <c r="CM1177" s="1"/>
      <c r="CN1177" s="1"/>
      <c r="CO1177" s="1"/>
      <c r="CP1177" s="1"/>
      <c r="CQ1177" s="1"/>
      <c r="CR1177" s="1"/>
      <c r="CS1177" s="1"/>
      <c r="CT1177" s="1"/>
      <c r="CU1177" s="1"/>
      <c r="CV1177" s="1"/>
      <c r="CW1177" s="1"/>
      <c r="CX1177" s="1"/>
      <c r="CY1177" s="1"/>
      <c r="CZ1177" s="1"/>
      <c r="DA1177" s="1"/>
      <c r="DB1177" s="1"/>
      <c r="DC1177" s="1"/>
      <c r="DD1177" s="1"/>
      <c r="DE1177" s="1"/>
      <c r="DF1177" s="1"/>
      <c r="DG1177" s="1"/>
      <c r="DH1177" s="1"/>
      <c r="DI1177" s="1"/>
      <c r="DJ1177" s="1"/>
      <c r="DK1177" s="1"/>
      <c r="DL1177" s="1"/>
      <c r="DM1177" s="1"/>
      <c r="DN1177" s="1"/>
      <c r="DO1177" s="1"/>
      <c r="DP1177" s="1"/>
      <c r="DQ1177" s="1"/>
      <c r="DR1177" s="1"/>
      <c r="DS1177" s="1"/>
      <c r="DT1177" s="1"/>
      <c r="DU1177" s="1"/>
      <c r="DV1177" s="1"/>
      <c r="DW1177" s="1"/>
      <c r="DX1177" s="1"/>
      <c r="DY1177" s="1"/>
      <c r="DZ1177" s="1"/>
      <c r="EA1177" s="1"/>
      <c r="EB1177" s="1"/>
      <c r="EC1177" s="1"/>
      <c r="ED1177" s="1"/>
      <c r="EE1177" s="1"/>
      <c r="EF1177" s="1"/>
      <c r="EG1177" s="1"/>
      <c r="EH1177" s="1"/>
      <c r="EI1177" s="1"/>
      <c r="EJ1177" s="1"/>
      <c r="EK1177" s="1"/>
      <c r="EL1177" s="1"/>
      <c r="EM1177" s="1"/>
      <c r="EN1177" s="1"/>
      <c r="EO1177" s="1"/>
      <c r="EP1177" s="1"/>
      <c r="EQ1177" s="1"/>
      <c r="ER1177" s="1"/>
      <c r="ES1177" s="1"/>
      <c r="ET1177" s="1"/>
      <c r="EU1177" s="1"/>
      <c r="EV1177" s="1"/>
      <c r="EW1177" s="1"/>
      <c r="EX1177" s="1"/>
      <c r="EY1177" s="1"/>
      <c r="EZ1177" s="1"/>
      <c r="FA1177" s="1"/>
      <c r="FB1177" s="1"/>
      <c r="FC1177" s="1"/>
      <c r="FD1177" s="1"/>
      <c r="FE1177" s="1"/>
      <c r="FF1177" s="1"/>
      <c r="FG1177" s="1"/>
      <c r="FH1177" s="1"/>
      <c r="FI1177" s="1"/>
      <c r="FJ1177" s="1"/>
      <c r="FK1177" s="1"/>
      <c r="FL1177" s="1"/>
      <c r="FM1177" s="1"/>
      <c r="FN1177" s="1"/>
      <c r="FO1177" s="1"/>
      <c r="FP1177" s="1"/>
      <c r="FQ1177" s="1"/>
      <c r="FR1177" s="1"/>
      <c r="FS1177" s="1"/>
      <c r="FT1177" s="1"/>
      <c r="FU1177" s="1"/>
      <c r="FV1177" s="1"/>
      <c r="FW1177" s="1"/>
      <c r="FX1177" s="1"/>
      <c r="FY1177" s="1"/>
      <c r="FZ1177" s="1"/>
      <c r="GA1177" s="1"/>
      <c r="GB1177" s="1"/>
      <c r="GC1177" s="1"/>
      <c r="GD1177" s="1"/>
      <c r="GE1177" s="1"/>
      <c r="GF1177" s="1"/>
      <c r="GG1177" s="1"/>
      <c r="GH1177" s="1"/>
      <c r="GI1177" s="1"/>
      <c r="GJ1177" s="1"/>
      <c r="GK1177" s="1"/>
      <c r="GL1177" s="1"/>
      <c r="GM1177" s="1"/>
      <c r="GN1177" s="1"/>
      <c r="GO1177" s="1"/>
    </row>
    <row r="1178" spans="1:197" s="40" customFormat="1" x14ac:dyDescent="0.25">
      <c r="A1178" s="41"/>
      <c r="B1178" s="4"/>
      <c r="C1178" s="41"/>
      <c r="D1178" s="42"/>
      <c r="E1178" s="42"/>
      <c r="F1178" s="42"/>
      <c r="G1178" s="1"/>
      <c r="H1178" s="1"/>
      <c r="I1178" s="1"/>
      <c r="J1178" s="1"/>
      <c r="K1178" s="1"/>
      <c r="L1178" s="1"/>
      <c r="M1178" s="2"/>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c r="BZ1178" s="1"/>
      <c r="CA1178" s="1"/>
      <c r="CB1178" s="1"/>
      <c r="CC1178" s="1"/>
      <c r="CD1178" s="1"/>
      <c r="CE1178" s="1"/>
      <c r="CF1178" s="1"/>
      <c r="CG1178" s="1"/>
      <c r="CH1178" s="1"/>
      <c r="CI1178" s="1"/>
      <c r="CJ1178" s="1"/>
      <c r="CK1178" s="1"/>
      <c r="CL1178" s="1"/>
      <c r="CM1178" s="1"/>
      <c r="CN1178" s="1"/>
      <c r="CO1178" s="1"/>
      <c r="CP1178" s="1"/>
      <c r="CQ1178" s="1"/>
      <c r="CR1178" s="1"/>
      <c r="CS1178" s="1"/>
      <c r="CT1178" s="1"/>
      <c r="CU1178" s="1"/>
      <c r="CV1178" s="1"/>
      <c r="CW1178" s="1"/>
      <c r="CX1178" s="1"/>
      <c r="CY1178" s="1"/>
      <c r="CZ1178" s="1"/>
      <c r="DA1178" s="1"/>
      <c r="DB1178" s="1"/>
      <c r="DC1178" s="1"/>
      <c r="DD1178" s="1"/>
      <c r="DE1178" s="1"/>
      <c r="DF1178" s="1"/>
      <c r="DG1178" s="1"/>
      <c r="DH1178" s="1"/>
      <c r="DI1178" s="1"/>
      <c r="DJ1178" s="1"/>
      <c r="DK1178" s="1"/>
      <c r="DL1178" s="1"/>
      <c r="DM1178" s="1"/>
      <c r="DN1178" s="1"/>
      <c r="DO1178" s="1"/>
      <c r="DP1178" s="1"/>
      <c r="DQ1178" s="1"/>
      <c r="DR1178" s="1"/>
      <c r="DS1178" s="1"/>
      <c r="DT1178" s="1"/>
      <c r="DU1178" s="1"/>
      <c r="DV1178" s="1"/>
      <c r="DW1178" s="1"/>
      <c r="DX1178" s="1"/>
      <c r="DY1178" s="1"/>
      <c r="DZ1178" s="1"/>
      <c r="EA1178" s="1"/>
      <c r="EB1178" s="1"/>
      <c r="EC1178" s="1"/>
      <c r="ED1178" s="1"/>
      <c r="EE1178" s="1"/>
      <c r="EF1178" s="1"/>
      <c r="EG1178" s="1"/>
      <c r="EH1178" s="1"/>
      <c r="EI1178" s="1"/>
      <c r="EJ1178" s="1"/>
      <c r="EK1178" s="1"/>
      <c r="EL1178" s="1"/>
      <c r="EM1178" s="1"/>
      <c r="EN1178" s="1"/>
      <c r="EO1178" s="1"/>
      <c r="EP1178" s="1"/>
      <c r="EQ1178" s="1"/>
      <c r="ER1178" s="1"/>
      <c r="ES1178" s="1"/>
      <c r="ET1178" s="1"/>
      <c r="EU1178" s="1"/>
      <c r="EV1178" s="1"/>
      <c r="EW1178" s="1"/>
      <c r="EX1178" s="1"/>
      <c r="EY1178" s="1"/>
      <c r="EZ1178" s="1"/>
      <c r="FA1178" s="1"/>
      <c r="FB1178" s="1"/>
      <c r="FC1178" s="1"/>
      <c r="FD1178" s="1"/>
      <c r="FE1178" s="1"/>
      <c r="FF1178" s="1"/>
      <c r="FG1178" s="1"/>
      <c r="FH1178" s="1"/>
      <c r="FI1178" s="1"/>
      <c r="FJ1178" s="1"/>
      <c r="FK1178" s="1"/>
      <c r="FL1178" s="1"/>
      <c r="FM1178" s="1"/>
      <c r="FN1178" s="1"/>
      <c r="FO1178" s="1"/>
      <c r="FP1178" s="1"/>
      <c r="FQ1178" s="1"/>
      <c r="FR1178" s="1"/>
      <c r="FS1178" s="1"/>
      <c r="FT1178" s="1"/>
      <c r="FU1178" s="1"/>
      <c r="FV1178" s="1"/>
      <c r="FW1178" s="1"/>
      <c r="FX1178" s="1"/>
      <c r="FY1178" s="1"/>
      <c r="FZ1178" s="1"/>
      <c r="GA1178" s="1"/>
      <c r="GB1178" s="1"/>
      <c r="GC1178" s="1"/>
      <c r="GD1178" s="1"/>
      <c r="GE1178" s="1"/>
      <c r="GF1178" s="1"/>
      <c r="GG1178" s="1"/>
      <c r="GH1178" s="1"/>
      <c r="GI1178" s="1"/>
      <c r="GJ1178" s="1"/>
      <c r="GK1178" s="1"/>
      <c r="GL1178" s="1"/>
      <c r="GM1178" s="1"/>
      <c r="GN1178" s="1"/>
      <c r="GO1178" s="1"/>
    </row>
    <row r="1179" spans="1:197" s="40" customFormat="1" x14ac:dyDescent="0.25">
      <c r="A1179" s="41"/>
      <c r="B1179" s="4"/>
      <c r="C1179" s="41"/>
      <c r="D1179" s="42"/>
      <c r="E1179" s="42"/>
      <c r="F1179" s="42"/>
      <c r="G1179" s="1"/>
      <c r="H1179" s="1"/>
      <c r="I1179" s="1"/>
      <c r="J1179" s="1"/>
      <c r="K1179" s="1"/>
      <c r="L1179" s="1"/>
      <c r="M1179" s="2"/>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c r="CC1179" s="1"/>
      <c r="CD1179" s="1"/>
      <c r="CE1179" s="1"/>
      <c r="CF1179" s="1"/>
      <c r="CG1179" s="1"/>
      <c r="CH1179" s="1"/>
      <c r="CI1179" s="1"/>
      <c r="CJ1179" s="1"/>
      <c r="CK1179" s="1"/>
      <c r="CL1179" s="1"/>
      <c r="CM1179" s="1"/>
      <c r="CN1179" s="1"/>
      <c r="CO1179" s="1"/>
      <c r="CP1179" s="1"/>
      <c r="CQ1179" s="1"/>
      <c r="CR1179" s="1"/>
      <c r="CS1179" s="1"/>
      <c r="CT1179" s="1"/>
      <c r="CU1179" s="1"/>
      <c r="CV1179" s="1"/>
      <c r="CW1179" s="1"/>
      <c r="CX1179" s="1"/>
      <c r="CY1179" s="1"/>
      <c r="CZ1179" s="1"/>
      <c r="DA1179" s="1"/>
      <c r="DB1179" s="1"/>
      <c r="DC1179" s="1"/>
      <c r="DD1179" s="1"/>
      <c r="DE1179" s="1"/>
      <c r="DF1179" s="1"/>
      <c r="DG1179" s="1"/>
      <c r="DH1179" s="1"/>
      <c r="DI1179" s="1"/>
      <c r="DJ1179" s="1"/>
      <c r="DK1179" s="1"/>
      <c r="DL1179" s="1"/>
      <c r="DM1179" s="1"/>
      <c r="DN1179" s="1"/>
      <c r="DO1179" s="1"/>
      <c r="DP1179" s="1"/>
      <c r="DQ1179" s="1"/>
      <c r="DR1179" s="1"/>
      <c r="DS1179" s="1"/>
      <c r="DT1179" s="1"/>
      <c r="DU1179" s="1"/>
      <c r="DV1179" s="1"/>
      <c r="DW1179" s="1"/>
      <c r="DX1179" s="1"/>
      <c r="DY1179" s="1"/>
      <c r="DZ1179" s="1"/>
      <c r="EA1179" s="1"/>
      <c r="EB1179" s="1"/>
      <c r="EC1179" s="1"/>
      <c r="ED1179" s="1"/>
      <c r="EE1179" s="1"/>
      <c r="EF1179" s="1"/>
      <c r="EG1179" s="1"/>
      <c r="EH1179" s="1"/>
      <c r="EI1179" s="1"/>
      <c r="EJ1179" s="1"/>
      <c r="EK1179" s="1"/>
      <c r="EL1179" s="1"/>
      <c r="EM1179" s="1"/>
      <c r="EN1179" s="1"/>
      <c r="EO1179" s="1"/>
      <c r="EP1179" s="1"/>
      <c r="EQ1179" s="1"/>
      <c r="ER1179" s="1"/>
      <c r="ES1179" s="1"/>
      <c r="ET1179" s="1"/>
      <c r="EU1179" s="1"/>
      <c r="EV1179" s="1"/>
      <c r="EW1179" s="1"/>
      <c r="EX1179" s="1"/>
      <c r="EY1179" s="1"/>
      <c r="EZ1179" s="1"/>
      <c r="FA1179" s="1"/>
      <c r="FB1179" s="1"/>
      <c r="FC1179" s="1"/>
      <c r="FD1179" s="1"/>
      <c r="FE1179" s="1"/>
      <c r="FF1179" s="1"/>
      <c r="FG1179" s="1"/>
      <c r="FH1179" s="1"/>
      <c r="FI1179" s="1"/>
      <c r="FJ1179" s="1"/>
      <c r="FK1179" s="1"/>
      <c r="FL1179" s="1"/>
      <c r="FM1179" s="1"/>
      <c r="FN1179" s="1"/>
      <c r="FO1179" s="1"/>
      <c r="FP1179" s="1"/>
      <c r="FQ1179" s="1"/>
      <c r="FR1179" s="1"/>
      <c r="FS1179" s="1"/>
      <c r="FT1179" s="1"/>
      <c r="FU1179" s="1"/>
      <c r="FV1179" s="1"/>
      <c r="FW1179" s="1"/>
      <c r="FX1179" s="1"/>
      <c r="FY1179" s="1"/>
      <c r="FZ1179" s="1"/>
      <c r="GA1179" s="1"/>
      <c r="GB1179" s="1"/>
      <c r="GC1179" s="1"/>
      <c r="GD1179" s="1"/>
      <c r="GE1179" s="1"/>
      <c r="GF1179" s="1"/>
      <c r="GG1179" s="1"/>
      <c r="GH1179" s="1"/>
      <c r="GI1179" s="1"/>
      <c r="GJ1179" s="1"/>
      <c r="GK1179" s="1"/>
      <c r="GL1179" s="1"/>
      <c r="GM1179" s="1"/>
      <c r="GN1179" s="1"/>
      <c r="GO1179" s="1"/>
    </row>
    <row r="1180" spans="1:197" s="40" customFormat="1" x14ac:dyDescent="0.25">
      <c r="A1180" s="41"/>
      <c r="B1180" s="4"/>
      <c r="C1180" s="41"/>
      <c r="D1180" s="42"/>
      <c r="E1180" s="42"/>
      <c r="F1180" s="42"/>
      <c r="G1180" s="1"/>
      <c r="H1180" s="1"/>
      <c r="I1180" s="1"/>
      <c r="J1180" s="1"/>
      <c r="K1180" s="1"/>
      <c r="L1180" s="1"/>
      <c r="M1180" s="2"/>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c r="BZ1180" s="1"/>
      <c r="CA1180" s="1"/>
      <c r="CB1180" s="1"/>
      <c r="CC1180" s="1"/>
      <c r="CD1180" s="1"/>
      <c r="CE1180" s="1"/>
      <c r="CF1180" s="1"/>
      <c r="CG1180" s="1"/>
      <c r="CH1180" s="1"/>
      <c r="CI1180" s="1"/>
      <c r="CJ1180" s="1"/>
      <c r="CK1180" s="1"/>
      <c r="CL1180" s="1"/>
      <c r="CM1180" s="1"/>
      <c r="CN1180" s="1"/>
      <c r="CO1180" s="1"/>
      <c r="CP1180" s="1"/>
      <c r="CQ1180" s="1"/>
      <c r="CR1180" s="1"/>
      <c r="CS1180" s="1"/>
      <c r="CT1180" s="1"/>
      <c r="CU1180" s="1"/>
      <c r="CV1180" s="1"/>
      <c r="CW1180" s="1"/>
      <c r="CX1180" s="1"/>
      <c r="CY1180" s="1"/>
      <c r="CZ1180" s="1"/>
      <c r="DA1180" s="1"/>
      <c r="DB1180" s="1"/>
      <c r="DC1180" s="1"/>
      <c r="DD1180" s="1"/>
      <c r="DE1180" s="1"/>
      <c r="DF1180" s="1"/>
      <c r="DG1180" s="1"/>
      <c r="DH1180" s="1"/>
      <c r="DI1180" s="1"/>
      <c r="DJ1180" s="1"/>
      <c r="DK1180" s="1"/>
      <c r="DL1180" s="1"/>
      <c r="DM1180" s="1"/>
      <c r="DN1180" s="1"/>
      <c r="DO1180" s="1"/>
      <c r="DP1180" s="1"/>
      <c r="DQ1180" s="1"/>
      <c r="DR1180" s="1"/>
      <c r="DS1180" s="1"/>
      <c r="DT1180" s="1"/>
      <c r="DU1180" s="1"/>
      <c r="DV1180" s="1"/>
      <c r="DW1180" s="1"/>
      <c r="DX1180" s="1"/>
      <c r="DY1180" s="1"/>
      <c r="DZ1180" s="1"/>
      <c r="EA1180" s="1"/>
      <c r="EB1180" s="1"/>
      <c r="EC1180" s="1"/>
      <c r="ED1180" s="1"/>
      <c r="EE1180" s="1"/>
      <c r="EF1180" s="1"/>
      <c r="EG1180" s="1"/>
      <c r="EH1180" s="1"/>
      <c r="EI1180" s="1"/>
      <c r="EJ1180" s="1"/>
      <c r="EK1180" s="1"/>
      <c r="EL1180" s="1"/>
      <c r="EM1180" s="1"/>
      <c r="EN1180" s="1"/>
      <c r="EO1180" s="1"/>
      <c r="EP1180" s="1"/>
      <c r="EQ1180" s="1"/>
      <c r="ER1180" s="1"/>
      <c r="ES1180" s="1"/>
      <c r="ET1180" s="1"/>
      <c r="EU1180" s="1"/>
      <c r="EV1180" s="1"/>
      <c r="EW1180" s="1"/>
      <c r="EX1180" s="1"/>
      <c r="EY1180" s="1"/>
      <c r="EZ1180" s="1"/>
      <c r="FA1180" s="1"/>
      <c r="FB1180" s="1"/>
      <c r="FC1180" s="1"/>
      <c r="FD1180" s="1"/>
      <c r="FE1180" s="1"/>
      <c r="FF1180" s="1"/>
      <c r="FG1180" s="1"/>
      <c r="FH1180" s="1"/>
      <c r="FI1180" s="1"/>
      <c r="FJ1180" s="1"/>
      <c r="FK1180" s="1"/>
      <c r="FL1180" s="1"/>
      <c r="FM1180" s="1"/>
      <c r="FN1180" s="1"/>
      <c r="FO1180" s="1"/>
      <c r="FP1180" s="1"/>
      <c r="FQ1180" s="1"/>
      <c r="FR1180" s="1"/>
      <c r="FS1180" s="1"/>
      <c r="FT1180" s="1"/>
      <c r="FU1180" s="1"/>
      <c r="FV1180" s="1"/>
      <c r="FW1180" s="1"/>
      <c r="FX1180" s="1"/>
      <c r="FY1180" s="1"/>
      <c r="FZ1180" s="1"/>
      <c r="GA1180" s="1"/>
      <c r="GB1180" s="1"/>
      <c r="GC1180" s="1"/>
      <c r="GD1180" s="1"/>
      <c r="GE1180" s="1"/>
      <c r="GF1180" s="1"/>
      <c r="GG1180" s="1"/>
      <c r="GH1180" s="1"/>
      <c r="GI1180" s="1"/>
      <c r="GJ1180" s="1"/>
      <c r="GK1180" s="1"/>
      <c r="GL1180" s="1"/>
      <c r="GM1180" s="1"/>
      <c r="GN1180" s="1"/>
      <c r="GO1180" s="1"/>
    </row>
    <row r="1181" spans="1:197" s="40" customFormat="1" x14ac:dyDescent="0.25">
      <c r="A1181" s="41"/>
      <c r="B1181" s="4"/>
      <c r="C1181" s="41"/>
      <c r="D1181" s="42"/>
      <c r="E1181" s="42"/>
      <c r="F1181" s="42"/>
      <c r="G1181" s="1"/>
      <c r="H1181" s="1"/>
      <c r="I1181" s="1"/>
      <c r="J1181" s="1"/>
      <c r="K1181" s="1"/>
      <c r="L1181" s="1"/>
      <c r="M1181" s="2"/>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1"/>
      <c r="CX1181" s="1"/>
      <c r="CY1181" s="1"/>
      <c r="CZ1181" s="1"/>
      <c r="DA1181" s="1"/>
      <c r="DB1181" s="1"/>
      <c r="DC1181" s="1"/>
      <c r="DD1181" s="1"/>
      <c r="DE1181" s="1"/>
      <c r="DF1181" s="1"/>
      <c r="DG1181" s="1"/>
      <c r="DH1181" s="1"/>
      <c r="DI1181" s="1"/>
      <c r="DJ1181" s="1"/>
      <c r="DK1181" s="1"/>
      <c r="DL1181" s="1"/>
      <c r="DM1181" s="1"/>
      <c r="DN1181" s="1"/>
      <c r="DO1181" s="1"/>
      <c r="DP1181" s="1"/>
      <c r="DQ1181" s="1"/>
      <c r="DR1181" s="1"/>
      <c r="DS1181" s="1"/>
      <c r="DT1181" s="1"/>
      <c r="DU1181" s="1"/>
      <c r="DV1181" s="1"/>
      <c r="DW1181" s="1"/>
      <c r="DX1181" s="1"/>
      <c r="DY1181" s="1"/>
      <c r="DZ1181" s="1"/>
      <c r="EA1181" s="1"/>
      <c r="EB1181" s="1"/>
      <c r="EC1181" s="1"/>
      <c r="ED1181" s="1"/>
      <c r="EE1181" s="1"/>
      <c r="EF1181" s="1"/>
      <c r="EG1181" s="1"/>
      <c r="EH1181" s="1"/>
      <c r="EI1181" s="1"/>
      <c r="EJ1181" s="1"/>
      <c r="EK1181" s="1"/>
      <c r="EL1181" s="1"/>
      <c r="EM1181" s="1"/>
      <c r="EN1181" s="1"/>
      <c r="EO1181" s="1"/>
      <c r="EP1181" s="1"/>
      <c r="EQ1181" s="1"/>
      <c r="ER1181" s="1"/>
      <c r="ES1181" s="1"/>
      <c r="ET1181" s="1"/>
      <c r="EU1181" s="1"/>
      <c r="EV1181" s="1"/>
      <c r="EW1181" s="1"/>
      <c r="EX1181" s="1"/>
      <c r="EY1181" s="1"/>
      <c r="EZ1181" s="1"/>
      <c r="FA1181" s="1"/>
      <c r="FB1181" s="1"/>
      <c r="FC1181" s="1"/>
      <c r="FD1181" s="1"/>
      <c r="FE1181" s="1"/>
      <c r="FF1181" s="1"/>
      <c r="FG1181" s="1"/>
      <c r="FH1181" s="1"/>
      <c r="FI1181" s="1"/>
      <c r="FJ1181" s="1"/>
      <c r="FK1181" s="1"/>
      <c r="FL1181" s="1"/>
      <c r="FM1181" s="1"/>
      <c r="FN1181" s="1"/>
      <c r="FO1181" s="1"/>
      <c r="FP1181" s="1"/>
      <c r="FQ1181" s="1"/>
      <c r="FR1181" s="1"/>
      <c r="FS1181" s="1"/>
      <c r="FT1181" s="1"/>
      <c r="FU1181" s="1"/>
      <c r="FV1181" s="1"/>
      <c r="FW1181" s="1"/>
      <c r="FX1181" s="1"/>
      <c r="FY1181" s="1"/>
      <c r="FZ1181" s="1"/>
      <c r="GA1181" s="1"/>
      <c r="GB1181" s="1"/>
      <c r="GC1181" s="1"/>
      <c r="GD1181" s="1"/>
      <c r="GE1181" s="1"/>
      <c r="GF1181" s="1"/>
      <c r="GG1181" s="1"/>
      <c r="GH1181" s="1"/>
      <c r="GI1181" s="1"/>
      <c r="GJ1181" s="1"/>
      <c r="GK1181" s="1"/>
      <c r="GL1181" s="1"/>
      <c r="GM1181" s="1"/>
      <c r="GN1181" s="1"/>
      <c r="GO1181" s="1"/>
    </row>
    <row r="1182" spans="1:197" s="40" customFormat="1" x14ac:dyDescent="0.25">
      <c r="A1182" s="41"/>
      <c r="B1182" s="4"/>
      <c r="C1182" s="41"/>
      <c r="D1182" s="42"/>
      <c r="E1182" s="42"/>
      <c r="F1182" s="42"/>
      <c r="G1182" s="1"/>
      <c r="H1182" s="1"/>
      <c r="I1182" s="1"/>
      <c r="J1182" s="1"/>
      <c r="K1182" s="1"/>
      <c r="L1182" s="1"/>
      <c r="M1182" s="2"/>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c r="CC1182" s="1"/>
      <c r="CD1182" s="1"/>
      <c r="CE1182" s="1"/>
      <c r="CF1182" s="1"/>
      <c r="CG1182" s="1"/>
      <c r="CH1182" s="1"/>
      <c r="CI1182" s="1"/>
      <c r="CJ1182" s="1"/>
      <c r="CK1182" s="1"/>
      <c r="CL1182" s="1"/>
      <c r="CM1182" s="1"/>
      <c r="CN1182" s="1"/>
      <c r="CO1182" s="1"/>
      <c r="CP1182" s="1"/>
      <c r="CQ1182" s="1"/>
      <c r="CR1182" s="1"/>
      <c r="CS1182" s="1"/>
      <c r="CT1182" s="1"/>
      <c r="CU1182" s="1"/>
      <c r="CV1182" s="1"/>
      <c r="CW1182" s="1"/>
      <c r="CX1182" s="1"/>
      <c r="CY1182" s="1"/>
      <c r="CZ1182" s="1"/>
      <c r="DA1182" s="1"/>
      <c r="DB1182" s="1"/>
      <c r="DC1182" s="1"/>
      <c r="DD1182" s="1"/>
      <c r="DE1182" s="1"/>
      <c r="DF1182" s="1"/>
      <c r="DG1182" s="1"/>
      <c r="DH1182" s="1"/>
      <c r="DI1182" s="1"/>
      <c r="DJ1182" s="1"/>
      <c r="DK1182" s="1"/>
      <c r="DL1182" s="1"/>
      <c r="DM1182" s="1"/>
      <c r="DN1182" s="1"/>
      <c r="DO1182" s="1"/>
      <c r="DP1182" s="1"/>
      <c r="DQ1182" s="1"/>
      <c r="DR1182" s="1"/>
      <c r="DS1182" s="1"/>
      <c r="DT1182" s="1"/>
      <c r="DU1182" s="1"/>
      <c r="DV1182" s="1"/>
      <c r="DW1182" s="1"/>
      <c r="DX1182" s="1"/>
      <c r="DY1182" s="1"/>
      <c r="DZ1182" s="1"/>
      <c r="EA1182" s="1"/>
      <c r="EB1182" s="1"/>
      <c r="EC1182" s="1"/>
      <c r="ED1182" s="1"/>
      <c r="EE1182" s="1"/>
      <c r="EF1182" s="1"/>
      <c r="EG1182" s="1"/>
      <c r="EH1182" s="1"/>
      <c r="EI1182" s="1"/>
      <c r="EJ1182" s="1"/>
      <c r="EK1182" s="1"/>
      <c r="EL1182" s="1"/>
      <c r="EM1182" s="1"/>
      <c r="EN1182" s="1"/>
      <c r="EO1182" s="1"/>
      <c r="EP1182" s="1"/>
      <c r="EQ1182" s="1"/>
      <c r="ER1182" s="1"/>
      <c r="ES1182" s="1"/>
      <c r="ET1182" s="1"/>
      <c r="EU1182" s="1"/>
      <c r="EV1182" s="1"/>
      <c r="EW1182" s="1"/>
      <c r="EX1182" s="1"/>
      <c r="EY1182" s="1"/>
      <c r="EZ1182" s="1"/>
      <c r="FA1182" s="1"/>
      <c r="FB1182" s="1"/>
      <c r="FC1182" s="1"/>
      <c r="FD1182" s="1"/>
      <c r="FE1182" s="1"/>
      <c r="FF1182" s="1"/>
      <c r="FG1182" s="1"/>
      <c r="FH1182" s="1"/>
      <c r="FI1182" s="1"/>
      <c r="FJ1182" s="1"/>
      <c r="FK1182" s="1"/>
      <c r="FL1182" s="1"/>
      <c r="FM1182" s="1"/>
      <c r="FN1182" s="1"/>
      <c r="FO1182" s="1"/>
      <c r="FP1182" s="1"/>
      <c r="FQ1182" s="1"/>
      <c r="FR1182" s="1"/>
      <c r="FS1182" s="1"/>
      <c r="FT1182" s="1"/>
      <c r="FU1182" s="1"/>
      <c r="FV1182" s="1"/>
      <c r="FW1182" s="1"/>
      <c r="FX1182" s="1"/>
      <c r="FY1182" s="1"/>
      <c r="FZ1182" s="1"/>
      <c r="GA1182" s="1"/>
      <c r="GB1182" s="1"/>
      <c r="GC1182" s="1"/>
      <c r="GD1182" s="1"/>
      <c r="GE1182" s="1"/>
      <c r="GF1182" s="1"/>
      <c r="GG1182" s="1"/>
      <c r="GH1182" s="1"/>
      <c r="GI1182" s="1"/>
      <c r="GJ1182" s="1"/>
      <c r="GK1182" s="1"/>
      <c r="GL1182" s="1"/>
      <c r="GM1182" s="1"/>
      <c r="GN1182" s="1"/>
      <c r="GO1182" s="1"/>
    </row>
    <row r="1183" spans="1:197" s="40" customFormat="1" x14ac:dyDescent="0.25">
      <c r="A1183" s="41"/>
      <c r="B1183" s="4"/>
      <c r="C1183" s="41"/>
      <c r="D1183" s="42"/>
      <c r="E1183" s="42"/>
      <c r="F1183" s="42"/>
      <c r="G1183" s="1"/>
      <c r="H1183" s="1"/>
      <c r="I1183" s="1"/>
      <c r="J1183" s="1"/>
      <c r="K1183" s="1"/>
      <c r="L1183" s="1"/>
      <c r="M1183" s="2"/>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c r="CC1183" s="1"/>
      <c r="CD1183" s="1"/>
      <c r="CE1183" s="1"/>
      <c r="CF1183" s="1"/>
      <c r="CG1183" s="1"/>
      <c r="CH1183" s="1"/>
      <c r="CI1183" s="1"/>
      <c r="CJ1183" s="1"/>
      <c r="CK1183" s="1"/>
      <c r="CL1183" s="1"/>
      <c r="CM1183" s="1"/>
      <c r="CN1183" s="1"/>
      <c r="CO1183" s="1"/>
      <c r="CP1183" s="1"/>
      <c r="CQ1183" s="1"/>
      <c r="CR1183" s="1"/>
      <c r="CS1183" s="1"/>
      <c r="CT1183" s="1"/>
      <c r="CU1183" s="1"/>
      <c r="CV1183" s="1"/>
      <c r="CW1183" s="1"/>
      <c r="CX1183" s="1"/>
      <c r="CY1183" s="1"/>
      <c r="CZ1183" s="1"/>
      <c r="DA1183" s="1"/>
      <c r="DB1183" s="1"/>
      <c r="DC1183" s="1"/>
      <c r="DD1183" s="1"/>
      <c r="DE1183" s="1"/>
      <c r="DF1183" s="1"/>
      <c r="DG1183" s="1"/>
      <c r="DH1183" s="1"/>
      <c r="DI1183" s="1"/>
      <c r="DJ1183" s="1"/>
      <c r="DK1183" s="1"/>
      <c r="DL1183" s="1"/>
      <c r="DM1183" s="1"/>
      <c r="DN1183" s="1"/>
      <c r="DO1183" s="1"/>
      <c r="DP1183" s="1"/>
      <c r="DQ1183" s="1"/>
      <c r="DR1183" s="1"/>
      <c r="DS1183" s="1"/>
      <c r="DT1183" s="1"/>
      <c r="DU1183" s="1"/>
      <c r="DV1183" s="1"/>
      <c r="DW1183" s="1"/>
      <c r="DX1183" s="1"/>
      <c r="DY1183" s="1"/>
      <c r="DZ1183" s="1"/>
      <c r="EA1183" s="1"/>
      <c r="EB1183" s="1"/>
      <c r="EC1183" s="1"/>
      <c r="ED1183" s="1"/>
      <c r="EE1183" s="1"/>
      <c r="EF1183" s="1"/>
      <c r="EG1183" s="1"/>
      <c r="EH1183" s="1"/>
      <c r="EI1183" s="1"/>
      <c r="EJ1183" s="1"/>
      <c r="EK1183" s="1"/>
      <c r="EL1183" s="1"/>
      <c r="EM1183" s="1"/>
      <c r="EN1183" s="1"/>
      <c r="EO1183" s="1"/>
      <c r="EP1183" s="1"/>
      <c r="EQ1183" s="1"/>
      <c r="ER1183" s="1"/>
      <c r="ES1183" s="1"/>
      <c r="ET1183" s="1"/>
      <c r="EU1183" s="1"/>
      <c r="EV1183" s="1"/>
      <c r="EW1183" s="1"/>
      <c r="EX1183" s="1"/>
      <c r="EY1183" s="1"/>
      <c r="EZ1183" s="1"/>
      <c r="FA1183" s="1"/>
      <c r="FB1183" s="1"/>
      <c r="FC1183" s="1"/>
      <c r="FD1183" s="1"/>
      <c r="FE1183" s="1"/>
      <c r="FF1183" s="1"/>
      <c r="FG1183" s="1"/>
      <c r="FH1183" s="1"/>
      <c r="FI1183" s="1"/>
      <c r="FJ1183" s="1"/>
      <c r="FK1183" s="1"/>
      <c r="FL1183" s="1"/>
      <c r="FM1183" s="1"/>
      <c r="FN1183" s="1"/>
      <c r="FO1183" s="1"/>
      <c r="FP1183" s="1"/>
      <c r="FQ1183" s="1"/>
      <c r="FR1183" s="1"/>
      <c r="FS1183" s="1"/>
      <c r="FT1183" s="1"/>
      <c r="FU1183" s="1"/>
      <c r="FV1183" s="1"/>
      <c r="FW1183" s="1"/>
      <c r="FX1183" s="1"/>
      <c r="FY1183" s="1"/>
      <c r="FZ1183" s="1"/>
      <c r="GA1183" s="1"/>
      <c r="GB1183" s="1"/>
      <c r="GC1183" s="1"/>
      <c r="GD1183" s="1"/>
      <c r="GE1183" s="1"/>
      <c r="GF1183" s="1"/>
      <c r="GG1183" s="1"/>
      <c r="GH1183" s="1"/>
      <c r="GI1183" s="1"/>
      <c r="GJ1183" s="1"/>
      <c r="GK1183" s="1"/>
      <c r="GL1183" s="1"/>
      <c r="GM1183" s="1"/>
      <c r="GN1183" s="1"/>
      <c r="GO1183" s="1"/>
    </row>
    <row r="1184" spans="1:197" s="40" customFormat="1" x14ac:dyDescent="0.25">
      <c r="A1184" s="41"/>
      <c r="B1184" s="4"/>
      <c r="C1184" s="41"/>
      <c r="D1184" s="42"/>
      <c r="E1184" s="42"/>
      <c r="F1184" s="42"/>
      <c r="G1184" s="1"/>
      <c r="H1184" s="1"/>
      <c r="I1184" s="1"/>
      <c r="J1184" s="1"/>
      <c r="K1184" s="1"/>
      <c r="L1184" s="1"/>
      <c r="M1184" s="2"/>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c r="CC1184" s="1"/>
      <c r="CD1184" s="1"/>
      <c r="CE1184" s="1"/>
      <c r="CF1184" s="1"/>
      <c r="CG1184" s="1"/>
      <c r="CH1184" s="1"/>
      <c r="CI1184" s="1"/>
      <c r="CJ1184" s="1"/>
      <c r="CK1184" s="1"/>
      <c r="CL1184" s="1"/>
      <c r="CM1184" s="1"/>
      <c r="CN1184" s="1"/>
      <c r="CO1184" s="1"/>
      <c r="CP1184" s="1"/>
      <c r="CQ1184" s="1"/>
      <c r="CR1184" s="1"/>
      <c r="CS1184" s="1"/>
      <c r="CT1184" s="1"/>
      <c r="CU1184" s="1"/>
      <c r="CV1184" s="1"/>
      <c r="CW1184" s="1"/>
      <c r="CX1184" s="1"/>
      <c r="CY1184" s="1"/>
      <c r="CZ1184" s="1"/>
      <c r="DA1184" s="1"/>
      <c r="DB1184" s="1"/>
      <c r="DC1184" s="1"/>
      <c r="DD1184" s="1"/>
      <c r="DE1184" s="1"/>
      <c r="DF1184" s="1"/>
      <c r="DG1184" s="1"/>
      <c r="DH1184" s="1"/>
      <c r="DI1184" s="1"/>
      <c r="DJ1184" s="1"/>
      <c r="DK1184" s="1"/>
      <c r="DL1184" s="1"/>
      <c r="DM1184" s="1"/>
      <c r="DN1184" s="1"/>
      <c r="DO1184" s="1"/>
      <c r="DP1184" s="1"/>
      <c r="DQ1184" s="1"/>
      <c r="DR1184" s="1"/>
      <c r="DS1184" s="1"/>
      <c r="DT1184" s="1"/>
      <c r="DU1184" s="1"/>
      <c r="DV1184" s="1"/>
      <c r="DW1184" s="1"/>
      <c r="DX1184" s="1"/>
      <c r="DY1184" s="1"/>
      <c r="DZ1184" s="1"/>
      <c r="EA1184" s="1"/>
      <c r="EB1184" s="1"/>
      <c r="EC1184" s="1"/>
      <c r="ED1184" s="1"/>
      <c r="EE1184" s="1"/>
      <c r="EF1184" s="1"/>
      <c r="EG1184" s="1"/>
      <c r="EH1184" s="1"/>
      <c r="EI1184" s="1"/>
      <c r="EJ1184" s="1"/>
      <c r="EK1184" s="1"/>
      <c r="EL1184" s="1"/>
      <c r="EM1184" s="1"/>
      <c r="EN1184" s="1"/>
      <c r="EO1184" s="1"/>
      <c r="EP1184" s="1"/>
      <c r="EQ1184" s="1"/>
      <c r="ER1184" s="1"/>
      <c r="ES1184" s="1"/>
      <c r="ET1184" s="1"/>
      <c r="EU1184" s="1"/>
      <c r="EV1184" s="1"/>
      <c r="EW1184" s="1"/>
      <c r="EX1184" s="1"/>
      <c r="EY1184" s="1"/>
      <c r="EZ1184" s="1"/>
      <c r="FA1184" s="1"/>
      <c r="FB1184" s="1"/>
      <c r="FC1184" s="1"/>
      <c r="FD1184" s="1"/>
      <c r="FE1184" s="1"/>
      <c r="FF1184" s="1"/>
      <c r="FG1184" s="1"/>
      <c r="FH1184" s="1"/>
      <c r="FI1184" s="1"/>
      <c r="FJ1184" s="1"/>
      <c r="FK1184" s="1"/>
      <c r="FL1184" s="1"/>
      <c r="FM1184" s="1"/>
      <c r="FN1184" s="1"/>
      <c r="FO1184" s="1"/>
      <c r="FP1184" s="1"/>
      <c r="FQ1184" s="1"/>
      <c r="FR1184" s="1"/>
      <c r="FS1184" s="1"/>
      <c r="FT1184" s="1"/>
      <c r="FU1184" s="1"/>
      <c r="FV1184" s="1"/>
      <c r="FW1184" s="1"/>
      <c r="FX1184" s="1"/>
      <c r="FY1184" s="1"/>
      <c r="FZ1184" s="1"/>
      <c r="GA1184" s="1"/>
      <c r="GB1184" s="1"/>
      <c r="GC1184" s="1"/>
      <c r="GD1184" s="1"/>
      <c r="GE1184" s="1"/>
      <c r="GF1184" s="1"/>
      <c r="GG1184" s="1"/>
      <c r="GH1184" s="1"/>
      <c r="GI1184" s="1"/>
      <c r="GJ1184" s="1"/>
      <c r="GK1184" s="1"/>
      <c r="GL1184" s="1"/>
      <c r="GM1184" s="1"/>
      <c r="GN1184" s="1"/>
      <c r="GO1184" s="1"/>
    </row>
    <row r="1185" spans="1:197" s="40" customFormat="1" x14ac:dyDescent="0.25">
      <c r="A1185" s="41"/>
      <c r="B1185" s="4"/>
      <c r="C1185" s="41"/>
      <c r="D1185" s="42"/>
      <c r="E1185" s="42"/>
      <c r="F1185" s="42"/>
      <c r="G1185" s="1"/>
      <c r="H1185" s="1"/>
      <c r="I1185" s="1"/>
      <c r="J1185" s="1"/>
      <c r="K1185" s="1"/>
      <c r="L1185" s="1"/>
      <c r="M1185" s="2"/>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c r="CC1185" s="1"/>
      <c r="CD1185" s="1"/>
      <c r="CE1185" s="1"/>
      <c r="CF1185" s="1"/>
      <c r="CG1185" s="1"/>
      <c r="CH1185" s="1"/>
      <c r="CI1185" s="1"/>
      <c r="CJ1185" s="1"/>
      <c r="CK1185" s="1"/>
      <c r="CL1185" s="1"/>
      <c r="CM1185" s="1"/>
      <c r="CN1185" s="1"/>
      <c r="CO1185" s="1"/>
      <c r="CP1185" s="1"/>
      <c r="CQ1185" s="1"/>
      <c r="CR1185" s="1"/>
      <c r="CS1185" s="1"/>
      <c r="CT1185" s="1"/>
      <c r="CU1185" s="1"/>
      <c r="CV1185" s="1"/>
      <c r="CW1185" s="1"/>
      <c r="CX1185" s="1"/>
      <c r="CY1185" s="1"/>
      <c r="CZ1185" s="1"/>
      <c r="DA1185" s="1"/>
      <c r="DB1185" s="1"/>
      <c r="DC1185" s="1"/>
      <c r="DD1185" s="1"/>
      <c r="DE1185" s="1"/>
      <c r="DF1185" s="1"/>
      <c r="DG1185" s="1"/>
      <c r="DH1185" s="1"/>
      <c r="DI1185" s="1"/>
      <c r="DJ1185" s="1"/>
      <c r="DK1185" s="1"/>
      <c r="DL1185" s="1"/>
      <c r="DM1185" s="1"/>
      <c r="DN1185" s="1"/>
      <c r="DO1185" s="1"/>
      <c r="DP1185" s="1"/>
      <c r="DQ1185" s="1"/>
      <c r="DR1185" s="1"/>
      <c r="DS1185" s="1"/>
      <c r="DT1185" s="1"/>
      <c r="DU1185" s="1"/>
      <c r="DV1185" s="1"/>
      <c r="DW1185" s="1"/>
      <c r="DX1185" s="1"/>
      <c r="DY1185" s="1"/>
      <c r="DZ1185" s="1"/>
      <c r="EA1185" s="1"/>
      <c r="EB1185" s="1"/>
      <c r="EC1185" s="1"/>
      <c r="ED1185" s="1"/>
      <c r="EE1185" s="1"/>
      <c r="EF1185" s="1"/>
      <c r="EG1185" s="1"/>
      <c r="EH1185" s="1"/>
      <c r="EI1185" s="1"/>
      <c r="EJ1185" s="1"/>
      <c r="EK1185" s="1"/>
      <c r="EL1185" s="1"/>
      <c r="EM1185" s="1"/>
      <c r="EN1185" s="1"/>
      <c r="EO1185" s="1"/>
      <c r="EP1185" s="1"/>
      <c r="EQ1185" s="1"/>
      <c r="ER1185" s="1"/>
      <c r="ES1185" s="1"/>
      <c r="ET1185" s="1"/>
      <c r="EU1185" s="1"/>
      <c r="EV1185" s="1"/>
      <c r="EW1185" s="1"/>
      <c r="EX1185" s="1"/>
      <c r="EY1185" s="1"/>
      <c r="EZ1185" s="1"/>
      <c r="FA1185" s="1"/>
      <c r="FB1185" s="1"/>
      <c r="FC1185" s="1"/>
      <c r="FD1185" s="1"/>
      <c r="FE1185" s="1"/>
      <c r="FF1185" s="1"/>
      <c r="FG1185" s="1"/>
      <c r="FH1185" s="1"/>
      <c r="FI1185" s="1"/>
      <c r="FJ1185" s="1"/>
      <c r="FK1185" s="1"/>
      <c r="FL1185" s="1"/>
      <c r="FM1185" s="1"/>
      <c r="FN1185" s="1"/>
      <c r="FO1185" s="1"/>
      <c r="FP1185" s="1"/>
      <c r="FQ1185" s="1"/>
      <c r="FR1185" s="1"/>
      <c r="FS1185" s="1"/>
      <c r="FT1185" s="1"/>
      <c r="FU1185" s="1"/>
      <c r="FV1185" s="1"/>
      <c r="FW1185" s="1"/>
      <c r="FX1185" s="1"/>
      <c r="FY1185" s="1"/>
      <c r="FZ1185" s="1"/>
      <c r="GA1185" s="1"/>
      <c r="GB1185" s="1"/>
      <c r="GC1185" s="1"/>
      <c r="GD1185" s="1"/>
      <c r="GE1185" s="1"/>
      <c r="GF1185" s="1"/>
      <c r="GG1185" s="1"/>
      <c r="GH1185" s="1"/>
      <c r="GI1185" s="1"/>
      <c r="GJ1185" s="1"/>
      <c r="GK1185" s="1"/>
      <c r="GL1185" s="1"/>
      <c r="GM1185" s="1"/>
      <c r="GN1185" s="1"/>
      <c r="GO1185" s="1"/>
    </row>
    <row r="1186" spans="1:197" s="40" customFormat="1" x14ac:dyDescent="0.25">
      <c r="A1186" s="41"/>
      <c r="B1186" s="4"/>
      <c r="C1186" s="41"/>
      <c r="D1186" s="42"/>
      <c r="E1186" s="42"/>
      <c r="F1186" s="42"/>
      <c r="G1186" s="1"/>
      <c r="H1186" s="1"/>
      <c r="I1186" s="1"/>
      <c r="J1186" s="1"/>
      <c r="K1186" s="1"/>
      <c r="L1186" s="1"/>
      <c r="M1186" s="2"/>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c r="BZ1186" s="1"/>
      <c r="CA1186" s="1"/>
      <c r="CB1186" s="1"/>
      <c r="CC1186" s="1"/>
      <c r="CD1186" s="1"/>
      <c r="CE1186" s="1"/>
      <c r="CF1186" s="1"/>
      <c r="CG1186" s="1"/>
      <c r="CH1186" s="1"/>
      <c r="CI1186" s="1"/>
      <c r="CJ1186" s="1"/>
      <c r="CK1186" s="1"/>
      <c r="CL1186" s="1"/>
      <c r="CM1186" s="1"/>
      <c r="CN1186" s="1"/>
      <c r="CO1186" s="1"/>
      <c r="CP1186" s="1"/>
      <c r="CQ1186" s="1"/>
      <c r="CR1186" s="1"/>
      <c r="CS1186" s="1"/>
      <c r="CT1186" s="1"/>
      <c r="CU1186" s="1"/>
      <c r="CV1186" s="1"/>
      <c r="CW1186" s="1"/>
      <c r="CX1186" s="1"/>
      <c r="CY1186" s="1"/>
      <c r="CZ1186" s="1"/>
      <c r="DA1186" s="1"/>
      <c r="DB1186" s="1"/>
      <c r="DC1186" s="1"/>
      <c r="DD1186" s="1"/>
      <c r="DE1186" s="1"/>
      <c r="DF1186" s="1"/>
      <c r="DG1186" s="1"/>
      <c r="DH1186" s="1"/>
      <c r="DI1186" s="1"/>
      <c r="DJ1186" s="1"/>
      <c r="DK1186" s="1"/>
      <c r="DL1186" s="1"/>
      <c r="DM1186" s="1"/>
      <c r="DN1186" s="1"/>
      <c r="DO1186" s="1"/>
      <c r="DP1186" s="1"/>
      <c r="DQ1186" s="1"/>
      <c r="DR1186" s="1"/>
      <c r="DS1186" s="1"/>
      <c r="DT1186" s="1"/>
      <c r="DU1186" s="1"/>
      <c r="DV1186" s="1"/>
      <c r="DW1186" s="1"/>
      <c r="DX1186" s="1"/>
      <c r="DY1186" s="1"/>
      <c r="DZ1186" s="1"/>
      <c r="EA1186" s="1"/>
      <c r="EB1186" s="1"/>
      <c r="EC1186" s="1"/>
      <c r="ED1186" s="1"/>
      <c r="EE1186" s="1"/>
      <c r="EF1186" s="1"/>
      <c r="EG1186" s="1"/>
      <c r="EH1186" s="1"/>
      <c r="EI1186" s="1"/>
      <c r="EJ1186" s="1"/>
      <c r="EK1186" s="1"/>
      <c r="EL1186" s="1"/>
      <c r="EM1186" s="1"/>
      <c r="EN1186" s="1"/>
      <c r="EO1186" s="1"/>
      <c r="EP1186" s="1"/>
      <c r="EQ1186" s="1"/>
      <c r="ER1186" s="1"/>
      <c r="ES1186" s="1"/>
      <c r="ET1186" s="1"/>
      <c r="EU1186" s="1"/>
      <c r="EV1186" s="1"/>
      <c r="EW1186" s="1"/>
      <c r="EX1186" s="1"/>
      <c r="EY1186" s="1"/>
      <c r="EZ1186" s="1"/>
      <c r="FA1186" s="1"/>
      <c r="FB1186" s="1"/>
      <c r="FC1186" s="1"/>
      <c r="FD1186" s="1"/>
      <c r="FE1186" s="1"/>
      <c r="FF1186" s="1"/>
      <c r="FG1186" s="1"/>
      <c r="FH1186" s="1"/>
      <c r="FI1186" s="1"/>
      <c r="FJ1186" s="1"/>
      <c r="FK1186" s="1"/>
      <c r="FL1186" s="1"/>
      <c r="FM1186" s="1"/>
      <c r="FN1186" s="1"/>
      <c r="FO1186" s="1"/>
      <c r="FP1186" s="1"/>
      <c r="FQ1186" s="1"/>
      <c r="FR1186" s="1"/>
      <c r="FS1186" s="1"/>
      <c r="FT1186" s="1"/>
      <c r="FU1186" s="1"/>
      <c r="FV1186" s="1"/>
      <c r="FW1186" s="1"/>
      <c r="FX1186" s="1"/>
      <c r="FY1186" s="1"/>
      <c r="FZ1186" s="1"/>
      <c r="GA1186" s="1"/>
      <c r="GB1186" s="1"/>
      <c r="GC1186" s="1"/>
      <c r="GD1186" s="1"/>
      <c r="GE1186" s="1"/>
      <c r="GF1186" s="1"/>
      <c r="GG1186" s="1"/>
      <c r="GH1186" s="1"/>
      <c r="GI1186" s="1"/>
      <c r="GJ1186" s="1"/>
      <c r="GK1186" s="1"/>
      <c r="GL1186" s="1"/>
      <c r="GM1186" s="1"/>
      <c r="GN1186" s="1"/>
      <c r="GO1186" s="1"/>
    </row>
    <row r="1187" spans="1:197" s="40" customFormat="1" x14ac:dyDescent="0.25">
      <c r="A1187" s="41"/>
      <c r="B1187" s="4"/>
      <c r="C1187" s="41"/>
      <c r="D1187" s="42"/>
      <c r="E1187" s="42"/>
      <c r="F1187" s="42"/>
      <c r="G1187" s="1"/>
      <c r="H1187" s="1"/>
      <c r="I1187" s="1"/>
      <c r="J1187" s="1"/>
      <c r="K1187" s="1"/>
      <c r="L1187" s="1"/>
      <c r="M1187" s="2"/>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c r="BZ1187" s="1"/>
      <c r="CA1187" s="1"/>
      <c r="CB1187" s="1"/>
      <c r="CC1187" s="1"/>
      <c r="CD1187" s="1"/>
      <c r="CE1187" s="1"/>
      <c r="CF1187" s="1"/>
      <c r="CG1187" s="1"/>
      <c r="CH1187" s="1"/>
      <c r="CI1187" s="1"/>
      <c r="CJ1187" s="1"/>
      <c r="CK1187" s="1"/>
      <c r="CL1187" s="1"/>
      <c r="CM1187" s="1"/>
      <c r="CN1187" s="1"/>
      <c r="CO1187" s="1"/>
      <c r="CP1187" s="1"/>
      <c r="CQ1187" s="1"/>
      <c r="CR1187" s="1"/>
      <c r="CS1187" s="1"/>
      <c r="CT1187" s="1"/>
      <c r="CU1187" s="1"/>
      <c r="CV1187" s="1"/>
      <c r="CW1187" s="1"/>
      <c r="CX1187" s="1"/>
      <c r="CY1187" s="1"/>
      <c r="CZ1187" s="1"/>
      <c r="DA1187" s="1"/>
      <c r="DB1187" s="1"/>
      <c r="DC1187" s="1"/>
      <c r="DD1187" s="1"/>
      <c r="DE1187" s="1"/>
      <c r="DF1187" s="1"/>
      <c r="DG1187" s="1"/>
      <c r="DH1187" s="1"/>
      <c r="DI1187" s="1"/>
      <c r="DJ1187" s="1"/>
      <c r="DK1187" s="1"/>
      <c r="DL1187" s="1"/>
      <c r="DM1187" s="1"/>
      <c r="DN1187" s="1"/>
      <c r="DO1187" s="1"/>
      <c r="DP1187" s="1"/>
      <c r="DQ1187" s="1"/>
      <c r="DR1187" s="1"/>
      <c r="DS1187" s="1"/>
      <c r="DT1187" s="1"/>
      <c r="DU1187" s="1"/>
      <c r="DV1187" s="1"/>
      <c r="DW1187" s="1"/>
      <c r="DX1187" s="1"/>
      <c r="DY1187" s="1"/>
      <c r="DZ1187" s="1"/>
      <c r="EA1187" s="1"/>
      <c r="EB1187" s="1"/>
      <c r="EC1187" s="1"/>
      <c r="ED1187" s="1"/>
      <c r="EE1187" s="1"/>
      <c r="EF1187" s="1"/>
      <c r="EG1187" s="1"/>
      <c r="EH1187" s="1"/>
      <c r="EI1187" s="1"/>
      <c r="EJ1187" s="1"/>
      <c r="EK1187" s="1"/>
      <c r="EL1187" s="1"/>
      <c r="EM1187" s="1"/>
      <c r="EN1187" s="1"/>
      <c r="EO1187" s="1"/>
      <c r="EP1187" s="1"/>
      <c r="EQ1187" s="1"/>
      <c r="ER1187" s="1"/>
      <c r="ES1187" s="1"/>
      <c r="ET1187" s="1"/>
      <c r="EU1187" s="1"/>
      <c r="EV1187" s="1"/>
      <c r="EW1187" s="1"/>
      <c r="EX1187" s="1"/>
      <c r="EY1187" s="1"/>
      <c r="EZ1187" s="1"/>
      <c r="FA1187" s="1"/>
      <c r="FB1187" s="1"/>
      <c r="FC1187" s="1"/>
      <c r="FD1187" s="1"/>
      <c r="FE1187" s="1"/>
      <c r="FF1187" s="1"/>
      <c r="FG1187" s="1"/>
      <c r="FH1187" s="1"/>
      <c r="FI1187" s="1"/>
      <c r="FJ1187" s="1"/>
      <c r="FK1187" s="1"/>
      <c r="FL1187" s="1"/>
      <c r="FM1187" s="1"/>
      <c r="FN1187" s="1"/>
      <c r="FO1187" s="1"/>
      <c r="FP1187" s="1"/>
      <c r="FQ1187" s="1"/>
      <c r="FR1187" s="1"/>
      <c r="FS1187" s="1"/>
      <c r="FT1187" s="1"/>
      <c r="FU1187" s="1"/>
      <c r="FV1187" s="1"/>
      <c r="FW1187" s="1"/>
      <c r="FX1187" s="1"/>
      <c r="FY1187" s="1"/>
      <c r="FZ1187" s="1"/>
      <c r="GA1187" s="1"/>
      <c r="GB1187" s="1"/>
      <c r="GC1187" s="1"/>
      <c r="GD1187" s="1"/>
      <c r="GE1187" s="1"/>
      <c r="GF1187" s="1"/>
      <c r="GG1187" s="1"/>
      <c r="GH1187" s="1"/>
      <c r="GI1187" s="1"/>
      <c r="GJ1187" s="1"/>
      <c r="GK1187" s="1"/>
      <c r="GL1187" s="1"/>
      <c r="GM1187" s="1"/>
      <c r="GN1187" s="1"/>
      <c r="GO1187" s="1"/>
    </row>
    <row r="1188" spans="1:197" s="40" customFormat="1" x14ac:dyDescent="0.25">
      <c r="A1188" s="41"/>
      <c r="B1188" s="4"/>
      <c r="C1188" s="41"/>
      <c r="D1188" s="42"/>
      <c r="E1188" s="42"/>
      <c r="F1188" s="42"/>
      <c r="G1188" s="1"/>
      <c r="H1188" s="1"/>
      <c r="I1188" s="1"/>
      <c r="J1188" s="1"/>
      <c r="K1188" s="1"/>
      <c r="L1188" s="1"/>
      <c r="M1188" s="2"/>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c r="BZ1188" s="1"/>
      <c r="CA1188" s="1"/>
      <c r="CB1188" s="1"/>
      <c r="CC1188" s="1"/>
      <c r="CD1188" s="1"/>
      <c r="CE1188" s="1"/>
      <c r="CF1188" s="1"/>
      <c r="CG1188" s="1"/>
      <c r="CH1188" s="1"/>
      <c r="CI1188" s="1"/>
      <c r="CJ1188" s="1"/>
      <c r="CK1188" s="1"/>
      <c r="CL1188" s="1"/>
      <c r="CM1188" s="1"/>
      <c r="CN1188" s="1"/>
      <c r="CO1188" s="1"/>
      <c r="CP1188" s="1"/>
      <c r="CQ1188" s="1"/>
      <c r="CR1188" s="1"/>
      <c r="CS1188" s="1"/>
      <c r="CT1188" s="1"/>
      <c r="CU1188" s="1"/>
      <c r="CV1188" s="1"/>
      <c r="CW1188" s="1"/>
      <c r="CX1188" s="1"/>
      <c r="CY1188" s="1"/>
      <c r="CZ1188" s="1"/>
      <c r="DA1188" s="1"/>
      <c r="DB1188" s="1"/>
      <c r="DC1188" s="1"/>
      <c r="DD1188" s="1"/>
      <c r="DE1188" s="1"/>
      <c r="DF1188" s="1"/>
      <c r="DG1188" s="1"/>
      <c r="DH1188" s="1"/>
      <c r="DI1188" s="1"/>
      <c r="DJ1188" s="1"/>
      <c r="DK1188" s="1"/>
      <c r="DL1188" s="1"/>
      <c r="DM1188" s="1"/>
      <c r="DN1188" s="1"/>
      <c r="DO1188" s="1"/>
      <c r="DP1188" s="1"/>
      <c r="DQ1188" s="1"/>
      <c r="DR1188" s="1"/>
      <c r="DS1188" s="1"/>
      <c r="DT1188" s="1"/>
      <c r="DU1188" s="1"/>
      <c r="DV1188" s="1"/>
      <c r="DW1188" s="1"/>
      <c r="DX1188" s="1"/>
      <c r="DY1188" s="1"/>
      <c r="DZ1188" s="1"/>
      <c r="EA1188" s="1"/>
      <c r="EB1188" s="1"/>
      <c r="EC1188" s="1"/>
      <c r="ED1188" s="1"/>
      <c r="EE1188" s="1"/>
      <c r="EF1188" s="1"/>
      <c r="EG1188" s="1"/>
      <c r="EH1188" s="1"/>
      <c r="EI1188" s="1"/>
      <c r="EJ1188" s="1"/>
      <c r="EK1188" s="1"/>
      <c r="EL1188" s="1"/>
      <c r="EM1188" s="1"/>
      <c r="EN1188" s="1"/>
      <c r="EO1188" s="1"/>
      <c r="EP1188" s="1"/>
      <c r="EQ1188" s="1"/>
      <c r="ER1188" s="1"/>
      <c r="ES1188" s="1"/>
      <c r="ET1188" s="1"/>
      <c r="EU1188" s="1"/>
      <c r="EV1188" s="1"/>
      <c r="EW1188" s="1"/>
      <c r="EX1188" s="1"/>
      <c r="EY1188" s="1"/>
      <c r="EZ1188" s="1"/>
      <c r="FA1188" s="1"/>
      <c r="FB1188" s="1"/>
      <c r="FC1188" s="1"/>
      <c r="FD1188" s="1"/>
      <c r="FE1188" s="1"/>
      <c r="FF1188" s="1"/>
      <c r="FG1188" s="1"/>
      <c r="FH1188" s="1"/>
      <c r="FI1188" s="1"/>
      <c r="FJ1188" s="1"/>
      <c r="FK1188" s="1"/>
      <c r="FL1188" s="1"/>
      <c r="FM1188" s="1"/>
      <c r="FN1188" s="1"/>
      <c r="FO1188" s="1"/>
      <c r="FP1188" s="1"/>
      <c r="FQ1188" s="1"/>
      <c r="FR1188" s="1"/>
      <c r="FS1188" s="1"/>
      <c r="FT1188" s="1"/>
      <c r="FU1188" s="1"/>
      <c r="FV1188" s="1"/>
      <c r="FW1188" s="1"/>
      <c r="FX1188" s="1"/>
      <c r="FY1188" s="1"/>
      <c r="FZ1188" s="1"/>
      <c r="GA1188" s="1"/>
      <c r="GB1188" s="1"/>
      <c r="GC1188" s="1"/>
      <c r="GD1188" s="1"/>
      <c r="GE1188" s="1"/>
      <c r="GF1188" s="1"/>
      <c r="GG1188" s="1"/>
      <c r="GH1188" s="1"/>
      <c r="GI1188" s="1"/>
      <c r="GJ1188" s="1"/>
      <c r="GK1188" s="1"/>
      <c r="GL1188" s="1"/>
      <c r="GM1188" s="1"/>
      <c r="GN1188" s="1"/>
      <c r="GO1188" s="1"/>
    </row>
    <row r="1189" spans="1:197" s="40" customFormat="1" x14ac:dyDescent="0.25">
      <c r="A1189" s="41"/>
      <c r="B1189" s="4"/>
      <c r="C1189" s="41"/>
      <c r="D1189" s="42"/>
      <c r="E1189" s="42"/>
      <c r="F1189" s="42"/>
      <c r="G1189" s="1"/>
      <c r="H1189" s="1"/>
      <c r="I1189" s="1"/>
      <c r="J1189" s="1"/>
      <c r="K1189" s="1"/>
      <c r="L1189" s="1"/>
      <c r="M1189" s="2"/>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c r="BZ1189" s="1"/>
      <c r="CA1189" s="1"/>
      <c r="CB1189" s="1"/>
      <c r="CC1189" s="1"/>
      <c r="CD1189" s="1"/>
      <c r="CE1189" s="1"/>
      <c r="CF1189" s="1"/>
      <c r="CG1189" s="1"/>
      <c r="CH1189" s="1"/>
      <c r="CI1189" s="1"/>
      <c r="CJ1189" s="1"/>
      <c r="CK1189" s="1"/>
      <c r="CL1189" s="1"/>
      <c r="CM1189" s="1"/>
      <c r="CN1189" s="1"/>
      <c r="CO1189" s="1"/>
      <c r="CP1189" s="1"/>
      <c r="CQ1189" s="1"/>
      <c r="CR1189" s="1"/>
      <c r="CS1189" s="1"/>
      <c r="CT1189" s="1"/>
      <c r="CU1189" s="1"/>
      <c r="CV1189" s="1"/>
      <c r="CW1189" s="1"/>
      <c r="CX1189" s="1"/>
      <c r="CY1189" s="1"/>
      <c r="CZ1189" s="1"/>
      <c r="DA1189" s="1"/>
      <c r="DB1189" s="1"/>
      <c r="DC1189" s="1"/>
      <c r="DD1189" s="1"/>
      <c r="DE1189" s="1"/>
      <c r="DF1189" s="1"/>
      <c r="DG1189" s="1"/>
      <c r="DH1189" s="1"/>
      <c r="DI1189" s="1"/>
      <c r="DJ1189" s="1"/>
      <c r="DK1189" s="1"/>
      <c r="DL1189" s="1"/>
      <c r="DM1189" s="1"/>
      <c r="DN1189" s="1"/>
      <c r="DO1189" s="1"/>
      <c r="DP1189" s="1"/>
      <c r="DQ1189" s="1"/>
      <c r="DR1189" s="1"/>
      <c r="DS1189" s="1"/>
      <c r="DT1189" s="1"/>
      <c r="DU1189" s="1"/>
      <c r="DV1189" s="1"/>
      <c r="DW1189" s="1"/>
      <c r="DX1189" s="1"/>
      <c r="DY1189" s="1"/>
      <c r="DZ1189" s="1"/>
      <c r="EA1189" s="1"/>
      <c r="EB1189" s="1"/>
      <c r="EC1189" s="1"/>
      <c r="ED1189" s="1"/>
      <c r="EE1189" s="1"/>
      <c r="EF1189" s="1"/>
      <c r="EG1189" s="1"/>
      <c r="EH1189" s="1"/>
      <c r="EI1189" s="1"/>
      <c r="EJ1189" s="1"/>
      <c r="EK1189" s="1"/>
      <c r="EL1189" s="1"/>
      <c r="EM1189" s="1"/>
      <c r="EN1189" s="1"/>
      <c r="EO1189" s="1"/>
      <c r="EP1189" s="1"/>
      <c r="EQ1189" s="1"/>
      <c r="ER1189" s="1"/>
      <c r="ES1189" s="1"/>
      <c r="ET1189" s="1"/>
      <c r="EU1189" s="1"/>
      <c r="EV1189" s="1"/>
      <c r="EW1189" s="1"/>
      <c r="EX1189" s="1"/>
      <c r="EY1189" s="1"/>
      <c r="EZ1189" s="1"/>
      <c r="FA1189" s="1"/>
      <c r="FB1189" s="1"/>
      <c r="FC1189" s="1"/>
      <c r="FD1189" s="1"/>
      <c r="FE1189" s="1"/>
      <c r="FF1189" s="1"/>
      <c r="FG1189" s="1"/>
      <c r="FH1189" s="1"/>
      <c r="FI1189" s="1"/>
      <c r="FJ1189" s="1"/>
      <c r="FK1189" s="1"/>
      <c r="FL1189" s="1"/>
      <c r="FM1189" s="1"/>
      <c r="FN1189" s="1"/>
      <c r="FO1189" s="1"/>
      <c r="FP1189" s="1"/>
      <c r="FQ1189" s="1"/>
      <c r="FR1189" s="1"/>
      <c r="FS1189" s="1"/>
      <c r="FT1189" s="1"/>
      <c r="FU1189" s="1"/>
      <c r="FV1189" s="1"/>
      <c r="FW1189" s="1"/>
      <c r="FX1189" s="1"/>
      <c r="FY1189" s="1"/>
      <c r="FZ1189" s="1"/>
      <c r="GA1189" s="1"/>
      <c r="GB1189" s="1"/>
      <c r="GC1189" s="1"/>
      <c r="GD1189" s="1"/>
      <c r="GE1189" s="1"/>
      <c r="GF1189" s="1"/>
      <c r="GG1189" s="1"/>
      <c r="GH1189" s="1"/>
      <c r="GI1189" s="1"/>
      <c r="GJ1189" s="1"/>
      <c r="GK1189" s="1"/>
      <c r="GL1189" s="1"/>
      <c r="GM1189" s="1"/>
      <c r="GN1189" s="1"/>
      <c r="GO1189" s="1"/>
    </row>
    <row r="1190" spans="1:197" s="40" customFormat="1" x14ac:dyDescent="0.25">
      <c r="A1190" s="41"/>
      <c r="B1190" s="4"/>
      <c r="C1190" s="41"/>
      <c r="D1190" s="42"/>
      <c r="E1190" s="42"/>
      <c r="F1190" s="42"/>
      <c r="G1190" s="1"/>
      <c r="H1190" s="1"/>
      <c r="I1190" s="1"/>
      <c r="J1190" s="1"/>
      <c r="K1190" s="1"/>
      <c r="L1190" s="1"/>
      <c r="M1190" s="2"/>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c r="BZ1190" s="1"/>
      <c r="CA1190" s="1"/>
      <c r="CB1190" s="1"/>
      <c r="CC1190" s="1"/>
      <c r="CD1190" s="1"/>
      <c r="CE1190" s="1"/>
      <c r="CF1190" s="1"/>
      <c r="CG1190" s="1"/>
      <c r="CH1190" s="1"/>
      <c r="CI1190" s="1"/>
      <c r="CJ1190" s="1"/>
      <c r="CK1190" s="1"/>
      <c r="CL1190" s="1"/>
      <c r="CM1190" s="1"/>
      <c r="CN1190" s="1"/>
      <c r="CO1190" s="1"/>
      <c r="CP1190" s="1"/>
      <c r="CQ1190" s="1"/>
      <c r="CR1190" s="1"/>
      <c r="CS1190" s="1"/>
      <c r="CT1190" s="1"/>
      <c r="CU1190" s="1"/>
      <c r="CV1190" s="1"/>
      <c r="CW1190" s="1"/>
      <c r="CX1190" s="1"/>
      <c r="CY1190" s="1"/>
      <c r="CZ1190" s="1"/>
      <c r="DA1190" s="1"/>
      <c r="DB1190" s="1"/>
      <c r="DC1190" s="1"/>
      <c r="DD1190" s="1"/>
      <c r="DE1190" s="1"/>
      <c r="DF1190" s="1"/>
      <c r="DG1190" s="1"/>
      <c r="DH1190" s="1"/>
      <c r="DI1190" s="1"/>
      <c r="DJ1190" s="1"/>
      <c r="DK1190" s="1"/>
      <c r="DL1190" s="1"/>
      <c r="DM1190" s="1"/>
      <c r="DN1190" s="1"/>
      <c r="DO1190" s="1"/>
      <c r="DP1190" s="1"/>
      <c r="DQ1190" s="1"/>
      <c r="DR1190" s="1"/>
      <c r="DS1190" s="1"/>
      <c r="DT1190" s="1"/>
      <c r="DU1190" s="1"/>
      <c r="DV1190" s="1"/>
      <c r="DW1190" s="1"/>
      <c r="DX1190" s="1"/>
      <c r="DY1190" s="1"/>
      <c r="DZ1190" s="1"/>
      <c r="EA1190" s="1"/>
      <c r="EB1190" s="1"/>
      <c r="EC1190" s="1"/>
      <c r="ED1190" s="1"/>
      <c r="EE1190" s="1"/>
      <c r="EF1190" s="1"/>
      <c r="EG1190" s="1"/>
      <c r="EH1190" s="1"/>
      <c r="EI1190" s="1"/>
      <c r="EJ1190" s="1"/>
      <c r="EK1190" s="1"/>
      <c r="EL1190" s="1"/>
      <c r="EM1190" s="1"/>
      <c r="EN1190" s="1"/>
      <c r="EO1190" s="1"/>
      <c r="EP1190" s="1"/>
      <c r="EQ1190" s="1"/>
      <c r="ER1190" s="1"/>
      <c r="ES1190" s="1"/>
      <c r="ET1190" s="1"/>
      <c r="EU1190" s="1"/>
      <c r="EV1190" s="1"/>
      <c r="EW1190" s="1"/>
      <c r="EX1190" s="1"/>
      <c r="EY1190" s="1"/>
      <c r="EZ1190" s="1"/>
      <c r="FA1190" s="1"/>
      <c r="FB1190" s="1"/>
      <c r="FC1190" s="1"/>
      <c r="FD1190" s="1"/>
      <c r="FE1190" s="1"/>
      <c r="FF1190" s="1"/>
      <c r="FG1190" s="1"/>
      <c r="FH1190" s="1"/>
      <c r="FI1190" s="1"/>
      <c r="FJ1190" s="1"/>
      <c r="FK1190" s="1"/>
      <c r="FL1190" s="1"/>
      <c r="FM1190" s="1"/>
      <c r="FN1190" s="1"/>
      <c r="FO1190" s="1"/>
      <c r="FP1190" s="1"/>
      <c r="FQ1190" s="1"/>
      <c r="FR1190" s="1"/>
      <c r="FS1190" s="1"/>
      <c r="FT1190" s="1"/>
      <c r="FU1190" s="1"/>
      <c r="FV1190" s="1"/>
      <c r="FW1190" s="1"/>
      <c r="FX1190" s="1"/>
      <c r="FY1190" s="1"/>
      <c r="FZ1190" s="1"/>
      <c r="GA1190" s="1"/>
      <c r="GB1190" s="1"/>
      <c r="GC1190" s="1"/>
      <c r="GD1190" s="1"/>
      <c r="GE1190" s="1"/>
      <c r="GF1190" s="1"/>
      <c r="GG1190" s="1"/>
      <c r="GH1190" s="1"/>
      <c r="GI1190" s="1"/>
      <c r="GJ1190" s="1"/>
      <c r="GK1190" s="1"/>
      <c r="GL1190" s="1"/>
      <c r="GM1190" s="1"/>
      <c r="GN1190" s="1"/>
      <c r="GO1190" s="1"/>
    </row>
    <row r="1191" spans="1:197" s="40" customFormat="1" x14ac:dyDescent="0.25">
      <c r="A1191" s="41"/>
      <c r="B1191" s="4"/>
      <c r="C1191" s="41"/>
      <c r="D1191" s="42"/>
      <c r="E1191" s="42"/>
      <c r="F1191" s="42"/>
      <c r="G1191" s="1"/>
      <c r="H1191" s="1"/>
      <c r="I1191" s="1"/>
      <c r="J1191" s="1"/>
      <c r="K1191" s="1"/>
      <c r="L1191" s="1"/>
      <c r="M1191" s="2"/>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c r="BZ1191" s="1"/>
      <c r="CA1191" s="1"/>
      <c r="CB1191" s="1"/>
      <c r="CC1191" s="1"/>
      <c r="CD1191" s="1"/>
      <c r="CE1191" s="1"/>
      <c r="CF1191" s="1"/>
      <c r="CG1191" s="1"/>
      <c r="CH1191" s="1"/>
      <c r="CI1191" s="1"/>
      <c r="CJ1191" s="1"/>
      <c r="CK1191" s="1"/>
      <c r="CL1191" s="1"/>
      <c r="CM1191" s="1"/>
      <c r="CN1191" s="1"/>
      <c r="CO1191" s="1"/>
      <c r="CP1191" s="1"/>
      <c r="CQ1191" s="1"/>
      <c r="CR1191" s="1"/>
      <c r="CS1191" s="1"/>
      <c r="CT1191" s="1"/>
      <c r="CU1191" s="1"/>
      <c r="CV1191" s="1"/>
      <c r="CW1191" s="1"/>
      <c r="CX1191" s="1"/>
      <c r="CY1191" s="1"/>
      <c r="CZ1191" s="1"/>
      <c r="DA1191" s="1"/>
      <c r="DB1191" s="1"/>
      <c r="DC1191" s="1"/>
      <c r="DD1191" s="1"/>
      <c r="DE1191" s="1"/>
      <c r="DF1191" s="1"/>
      <c r="DG1191" s="1"/>
      <c r="DH1191" s="1"/>
      <c r="DI1191" s="1"/>
      <c r="DJ1191" s="1"/>
      <c r="DK1191" s="1"/>
      <c r="DL1191" s="1"/>
      <c r="DM1191" s="1"/>
      <c r="DN1191" s="1"/>
      <c r="DO1191" s="1"/>
      <c r="DP1191" s="1"/>
      <c r="DQ1191" s="1"/>
      <c r="DR1191" s="1"/>
      <c r="DS1191" s="1"/>
      <c r="DT1191" s="1"/>
      <c r="DU1191" s="1"/>
      <c r="DV1191" s="1"/>
      <c r="DW1191" s="1"/>
      <c r="DX1191" s="1"/>
      <c r="DY1191" s="1"/>
      <c r="DZ1191" s="1"/>
      <c r="EA1191" s="1"/>
      <c r="EB1191" s="1"/>
      <c r="EC1191" s="1"/>
      <c r="ED1191" s="1"/>
      <c r="EE1191" s="1"/>
      <c r="EF1191" s="1"/>
      <c r="EG1191" s="1"/>
      <c r="EH1191" s="1"/>
      <c r="EI1191" s="1"/>
      <c r="EJ1191" s="1"/>
      <c r="EK1191" s="1"/>
      <c r="EL1191" s="1"/>
      <c r="EM1191" s="1"/>
      <c r="EN1191" s="1"/>
      <c r="EO1191" s="1"/>
      <c r="EP1191" s="1"/>
      <c r="EQ1191" s="1"/>
      <c r="ER1191" s="1"/>
      <c r="ES1191" s="1"/>
      <c r="ET1191" s="1"/>
      <c r="EU1191" s="1"/>
      <c r="EV1191" s="1"/>
      <c r="EW1191" s="1"/>
      <c r="EX1191" s="1"/>
      <c r="EY1191" s="1"/>
      <c r="EZ1191" s="1"/>
      <c r="FA1191" s="1"/>
      <c r="FB1191" s="1"/>
      <c r="FC1191" s="1"/>
      <c r="FD1191" s="1"/>
      <c r="FE1191" s="1"/>
      <c r="FF1191" s="1"/>
      <c r="FG1191" s="1"/>
      <c r="FH1191" s="1"/>
      <c r="FI1191" s="1"/>
      <c r="FJ1191" s="1"/>
      <c r="FK1191" s="1"/>
      <c r="FL1191" s="1"/>
      <c r="FM1191" s="1"/>
      <c r="FN1191" s="1"/>
      <c r="FO1191" s="1"/>
      <c r="FP1191" s="1"/>
      <c r="FQ1191" s="1"/>
      <c r="FR1191" s="1"/>
      <c r="FS1191" s="1"/>
      <c r="FT1191" s="1"/>
      <c r="FU1191" s="1"/>
      <c r="FV1191" s="1"/>
      <c r="FW1191" s="1"/>
      <c r="FX1191" s="1"/>
      <c r="FY1191" s="1"/>
      <c r="FZ1191" s="1"/>
      <c r="GA1191" s="1"/>
      <c r="GB1191" s="1"/>
      <c r="GC1191" s="1"/>
      <c r="GD1191" s="1"/>
      <c r="GE1191" s="1"/>
      <c r="GF1191" s="1"/>
      <c r="GG1191" s="1"/>
      <c r="GH1191" s="1"/>
      <c r="GI1191" s="1"/>
      <c r="GJ1191" s="1"/>
      <c r="GK1191" s="1"/>
      <c r="GL1191" s="1"/>
      <c r="GM1191" s="1"/>
      <c r="GN1191" s="1"/>
      <c r="GO1191" s="1"/>
    </row>
    <row r="1192" spans="1:197" s="40" customFormat="1" x14ac:dyDescent="0.25">
      <c r="A1192" s="41"/>
      <c r="B1192" s="4"/>
      <c r="C1192" s="41"/>
      <c r="D1192" s="42"/>
      <c r="E1192" s="42"/>
      <c r="F1192" s="42"/>
      <c r="G1192" s="1"/>
      <c r="H1192" s="1"/>
      <c r="I1192" s="1"/>
      <c r="J1192" s="1"/>
      <c r="K1192" s="1"/>
      <c r="L1192" s="1"/>
      <c r="M1192" s="2"/>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c r="BZ1192" s="1"/>
      <c r="CA1192" s="1"/>
      <c r="CB1192" s="1"/>
      <c r="CC1192" s="1"/>
      <c r="CD1192" s="1"/>
      <c r="CE1192" s="1"/>
      <c r="CF1192" s="1"/>
      <c r="CG1192" s="1"/>
      <c r="CH1192" s="1"/>
      <c r="CI1192" s="1"/>
      <c r="CJ1192" s="1"/>
      <c r="CK1192" s="1"/>
      <c r="CL1192" s="1"/>
      <c r="CM1192" s="1"/>
      <c r="CN1192" s="1"/>
      <c r="CO1192" s="1"/>
      <c r="CP1192" s="1"/>
      <c r="CQ1192" s="1"/>
      <c r="CR1192" s="1"/>
      <c r="CS1192" s="1"/>
      <c r="CT1192" s="1"/>
      <c r="CU1192" s="1"/>
      <c r="CV1192" s="1"/>
      <c r="CW1192" s="1"/>
      <c r="CX1192" s="1"/>
      <c r="CY1192" s="1"/>
      <c r="CZ1192" s="1"/>
      <c r="DA1192" s="1"/>
      <c r="DB1192" s="1"/>
      <c r="DC1192" s="1"/>
      <c r="DD1192" s="1"/>
      <c r="DE1192" s="1"/>
      <c r="DF1192" s="1"/>
      <c r="DG1192" s="1"/>
      <c r="DH1192" s="1"/>
      <c r="DI1192" s="1"/>
      <c r="DJ1192" s="1"/>
      <c r="DK1192" s="1"/>
      <c r="DL1192" s="1"/>
      <c r="DM1192" s="1"/>
      <c r="DN1192" s="1"/>
      <c r="DO1192" s="1"/>
      <c r="DP1192" s="1"/>
      <c r="DQ1192" s="1"/>
      <c r="DR1192" s="1"/>
      <c r="DS1192" s="1"/>
      <c r="DT1192" s="1"/>
      <c r="DU1192" s="1"/>
      <c r="DV1192" s="1"/>
      <c r="DW1192" s="1"/>
      <c r="DX1192" s="1"/>
      <c r="DY1192" s="1"/>
      <c r="DZ1192" s="1"/>
      <c r="EA1192" s="1"/>
      <c r="EB1192" s="1"/>
      <c r="EC1192" s="1"/>
      <c r="ED1192" s="1"/>
      <c r="EE1192" s="1"/>
      <c r="EF1192" s="1"/>
      <c r="EG1192" s="1"/>
      <c r="EH1192" s="1"/>
      <c r="EI1192" s="1"/>
      <c r="EJ1192" s="1"/>
      <c r="EK1192" s="1"/>
      <c r="EL1192" s="1"/>
      <c r="EM1192" s="1"/>
      <c r="EN1192" s="1"/>
      <c r="EO1192" s="1"/>
      <c r="EP1192" s="1"/>
      <c r="EQ1192" s="1"/>
      <c r="ER1192" s="1"/>
      <c r="ES1192" s="1"/>
      <c r="ET1192" s="1"/>
      <c r="EU1192" s="1"/>
      <c r="EV1192" s="1"/>
      <c r="EW1192" s="1"/>
      <c r="EX1192" s="1"/>
      <c r="EY1192" s="1"/>
      <c r="EZ1192" s="1"/>
      <c r="FA1192" s="1"/>
      <c r="FB1192" s="1"/>
      <c r="FC1192" s="1"/>
      <c r="FD1192" s="1"/>
      <c r="FE1192" s="1"/>
      <c r="FF1192" s="1"/>
      <c r="FG1192" s="1"/>
      <c r="FH1192" s="1"/>
      <c r="FI1192" s="1"/>
      <c r="FJ1192" s="1"/>
      <c r="FK1192" s="1"/>
      <c r="FL1192" s="1"/>
      <c r="FM1192" s="1"/>
      <c r="FN1192" s="1"/>
      <c r="FO1192" s="1"/>
      <c r="FP1192" s="1"/>
      <c r="FQ1192" s="1"/>
      <c r="FR1192" s="1"/>
      <c r="FS1192" s="1"/>
      <c r="FT1192" s="1"/>
      <c r="FU1192" s="1"/>
      <c r="FV1192" s="1"/>
      <c r="FW1192" s="1"/>
      <c r="FX1192" s="1"/>
      <c r="FY1192" s="1"/>
      <c r="FZ1192" s="1"/>
      <c r="GA1192" s="1"/>
      <c r="GB1192" s="1"/>
      <c r="GC1192" s="1"/>
      <c r="GD1192" s="1"/>
      <c r="GE1192" s="1"/>
      <c r="GF1192" s="1"/>
      <c r="GG1192" s="1"/>
      <c r="GH1192" s="1"/>
      <c r="GI1192" s="1"/>
      <c r="GJ1192" s="1"/>
      <c r="GK1192" s="1"/>
      <c r="GL1192" s="1"/>
      <c r="GM1192" s="1"/>
      <c r="GN1192" s="1"/>
      <c r="GO1192" s="1"/>
    </row>
    <row r="1193" spans="1:197" s="40" customFormat="1" x14ac:dyDescent="0.25">
      <c r="A1193" s="41"/>
      <c r="B1193" s="4"/>
      <c r="C1193" s="41"/>
      <c r="D1193" s="42"/>
      <c r="E1193" s="42"/>
      <c r="F1193" s="42"/>
      <c r="G1193" s="1"/>
      <c r="H1193" s="1"/>
      <c r="I1193" s="1"/>
      <c r="J1193" s="1"/>
      <c r="K1193" s="1"/>
      <c r="L1193" s="1"/>
      <c r="M1193" s="2"/>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c r="BZ1193" s="1"/>
      <c r="CA1193" s="1"/>
      <c r="CB1193" s="1"/>
      <c r="CC1193" s="1"/>
      <c r="CD1193" s="1"/>
      <c r="CE1193" s="1"/>
      <c r="CF1193" s="1"/>
      <c r="CG1193" s="1"/>
      <c r="CH1193" s="1"/>
      <c r="CI1193" s="1"/>
      <c r="CJ1193" s="1"/>
      <c r="CK1193" s="1"/>
      <c r="CL1193" s="1"/>
      <c r="CM1193" s="1"/>
      <c r="CN1193" s="1"/>
      <c r="CO1193" s="1"/>
      <c r="CP1193" s="1"/>
      <c r="CQ1193" s="1"/>
      <c r="CR1193" s="1"/>
      <c r="CS1193" s="1"/>
      <c r="CT1193" s="1"/>
      <c r="CU1193" s="1"/>
      <c r="CV1193" s="1"/>
      <c r="CW1193" s="1"/>
      <c r="CX1193" s="1"/>
      <c r="CY1193" s="1"/>
      <c r="CZ1193" s="1"/>
      <c r="DA1193" s="1"/>
      <c r="DB1193" s="1"/>
      <c r="DC1193" s="1"/>
      <c r="DD1193" s="1"/>
      <c r="DE1193" s="1"/>
      <c r="DF1193" s="1"/>
      <c r="DG1193" s="1"/>
      <c r="DH1193" s="1"/>
      <c r="DI1193" s="1"/>
      <c r="DJ1193" s="1"/>
      <c r="DK1193" s="1"/>
      <c r="DL1193" s="1"/>
      <c r="DM1193" s="1"/>
      <c r="DN1193" s="1"/>
      <c r="DO1193" s="1"/>
      <c r="DP1193" s="1"/>
      <c r="DQ1193" s="1"/>
      <c r="DR1193" s="1"/>
      <c r="DS1193" s="1"/>
      <c r="DT1193" s="1"/>
      <c r="DU1193" s="1"/>
      <c r="DV1193" s="1"/>
      <c r="DW1193" s="1"/>
      <c r="DX1193" s="1"/>
      <c r="DY1193" s="1"/>
      <c r="DZ1193" s="1"/>
      <c r="EA1193" s="1"/>
      <c r="EB1193" s="1"/>
      <c r="EC1193" s="1"/>
      <c r="ED1193" s="1"/>
      <c r="EE1193" s="1"/>
      <c r="EF1193" s="1"/>
      <c r="EG1193" s="1"/>
      <c r="EH1193" s="1"/>
      <c r="EI1193" s="1"/>
      <c r="EJ1193" s="1"/>
      <c r="EK1193" s="1"/>
      <c r="EL1193" s="1"/>
      <c r="EM1193" s="1"/>
      <c r="EN1193" s="1"/>
      <c r="EO1193" s="1"/>
      <c r="EP1193" s="1"/>
      <c r="EQ1193" s="1"/>
      <c r="ER1193" s="1"/>
      <c r="ES1193" s="1"/>
      <c r="ET1193" s="1"/>
      <c r="EU1193" s="1"/>
      <c r="EV1193" s="1"/>
      <c r="EW1193" s="1"/>
      <c r="EX1193" s="1"/>
      <c r="EY1193" s="1"/>
      <c r="EZ1193" s="1"/>
      <c r="FA1193" s="1"/>
      <c r="FB1193" s="1"/>
      <c r="FC1193" s="1"/>
      <c r="FD1193" s="1"/>
      <c r="FE1193" s="1"/>
      <c r="FF1193" s="1"/>
      <c r="FG1193" s="1"/>
      <c r="FH1193" s="1"/>
      <c r="FI1193" s="1"/>
      <c r="FJ1193" s="1"/>
      <c r="FK1193" s="1"/>
      <c r="FL1193" s="1"/>
      <c r="FM1193" s="1"/>
      <c r="FN1193" s="1"/>
      <c r="FO1193" s="1"/>
      <c r="FP1193" s="1"/>
      <c r="FQ1193" s="1"/>
      <c r="FR1193" s="1"/>
      <c r="FS1193" s="1"/>
      <c r="FT1193" s="1"/>
      <c r="FU1193" s="1"/>
      <c r="FV1193" s="1"/>
      <c r="FW1193" s="1"/>
      <c r="FX1193" s="1"/>
      <c r="FY1193" s="1"/>
      <c r="FZ1193" s="1"/>
      <c r="GA1193" s="1"/>
      <c r="GB1193" s="1"/>
      <c r="GC1193" s="1"/>
      <c r="GD1193" s="1"/>
      <c r="GE1193" s="1"/>
      <c r="GF1193" s="1"/>
      <c r="GG1193" s="1"/>
      <c r="GH1193" s="1"/>
      <c r="GI1193" s="1"/>
      <c r="GJ1193" s="1"/>
      <c r="GK1193" s="1"/>
      <c r="GL1193" s="1"/>
      <c r="GM1193" s="1"/>
      <c r="GN1193" s="1"/>
      <c r="GO1193" s="1"/>
    </row>
    <row r="1194" spans="1:197" s="40" customFormat="1" x14ac:dyDescent="0.25">
      <c r="A1194" s="41"/>
      <c r="B1194" s="4"/>
      <c r="C1194" s="41"/>
      <c r="D1194" s="42"/>
      <c r="E1194" s="42"/>
      <c r="F1194" s="42"/>
      <c r="G1194" s="1"/>
      <c r="H1194" s="1"/>
      <c r="I1194" s="1"/>
      <c r="J1194" s="1"/>
      <c r="K1194" s="1"/>
      <c r="L1194" s="1"/>
      <c r="M1194" s="2"/>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c r="BZ1194" s="1"/>
      <c r="CA1194" s="1"/>
      <c r="CB1194" s="1"/>
      <c r="CC1194" s="1"/>
      <c r="CD1194" s="1"/>
      <c r="CE1194" s="1"/>
      <c r="CF1194" s="1"/>
      <c r="CG1194" s="1"/>
      <c r="CH1194" s="1"/>
      <c r="CI1194" s="1"/>
      <c r="CJ1194" s="1"/>
      <c r="CK1194" s="1"/>
      <c r="CL1194" s="1"/>
      <c r="CM1194" s="1"/>
      <c r="CN1194" s="1"/>
      <c r="CO1194" s="1"/>
      <c r="CP1194" s="1"/>
      <c r="CQ1194" s="1"/>
      <c r="CR1194" s="1"/>
      <c r="CS1194" s="1"/>
      <c r="CT1194" s="1"/>
      <c r="CU1194" s="1"/>
      <c r="CV1194" s="1"/>
      <c r="CW1194" s="1"/>
      <c r="CX1194" s="1"/>
      <c r="CY1194" s="1"/>
      <c r="CZ1194" s="1"/>
      <c r="DA1194" s="1"/>
      <c r="DB1194" s="1"/>
      <c r="DC1194" s="1"/>
      <c r="DD1194" s="1"/>
      <c r="DE1194" s="1"/>
      <c r="DF1194" s="1"/>
      <c r="DG1194" s="1"/>
      <c r="DH1194" s="1"/>
      <c r="DI1194" s="1"/>
      <c r="DJ1194" s="1"/>
      <c r="DK1194" s="1"/>
      <c r="DL1194" s="1"/>
      <c r="DM1194" s="1"/>
      <c r="DN1194" s="1"/>
      <c r="DO1194" s="1"/>
      <c r="DP1194" s="1"/>
      <c r="DQ1194" s="1"/>
      <c r="DR1194" s="1"/>
      <c r="DS1194" s="1"/>
      <c r="DT1194" s="1"/>
      <c r="DU1194" s="1"/>
      <c r="DV1194" s="1"/>
      <c r="DW1194" s="1"/>
      <c r="DX1194" s="1"/>
      <c r="DY1194" s="1"/>
      <c r="DZ1194" s="1"/>
      <c r="EA1194" s="1"/>
      <c r="EB1194" s="1"/>
      <c r="EC1194" s="1"/>
      <c r="ED1194" s="1"/>
      <c r="EE1194" s="1"/>
      <c r="EF1194" s="1"/>
      <c r="EG1194" s="1"/>
      <c r="EH1194" s="1"/>
      <c r="EI1194" s="1"/>
      <c r="EJ1194" s="1"/>
      <c r="EK1194" s="1"/>
      <c r="EL1194" s="1"/>
      <c r="EM1194" s="1"/>
      <c r="EN1194" s="1"/>
      <c r="EO1194" s="1"/>
      <c r="EP1194" s="1"/>
      <c r="EQ1194" s="1"/>
      <c r="ER1194" s="1"/>
      <c r="ES1194" s="1"/>
      <c r="ET1194" s="1"/>
      <c r="EU1194" s="1"/>
      <c r="EV1194" s="1"/>
      <c r="EW1194" s="1"/>
      <c r="EX1194" s="1"/>
      <c r="EY1194" s="1"/>
      <c r="EZ1194" s="1"/>
      <c r="FA1194" s="1"/>
      <c r="FB1194" s="1"/>
      <c r="FC1194" s="1"/>
      <c r="FD1194" s="1"/>
      <c r="FE1194" s="1"/>
      <c r="FF1194" s="1"/>
      <c r="FG1194" s="1"/>
      <c r="FH1194" s="1"/>
      <c r="FI1194" s="1"/>
      <c r="FJ1194" s="1"/>
      <c r="FK1194" s="1"/>
      <c r="FL1194" s="1"/>
      <c r="FM1194" s="1"/>
      <c r="FN1194" s="1"/>
      <c r="FO1194" s="1"/>
      <c r="FP1194" s="1"/>
      <c r="FQ1194" s="1"/>
      <c r="FR1194" s="1"/>
      <c r="FS1194" s="1"/>
      <c r="FT1194" s="1"/>
      <c r="FU1194" s="1"/>
      <c r="FV1194" s="1"/>
      <c r="FW1194" s="1"/>
      <c r="FX1194" s="1"/>
      <c r="FY1194" s="1"/>
      <c r="FZ1194" s="1"/>
      <c r="GA1194" s="1"/>
      <c r="GB1194" s="1"/>
      <c r="GC1194" s="1"/>
      <c r="GD1194" s="1"/>
      <c r="GE1194" s="1"/>
      <c r="GF1194" s="1"/>
      <c r="GG1194" s="1"/>
      <c r="GH1194" s="1"/>
      <c r="GI1194" s="1"/>
      <c r="GJ1194" s="1"/>
      <c r="GK1194" s="1"/>
      <c r="GL1194" s="1"/>
      <c r="GM1194" s="1"/>
      <c r="GN1194" s="1"/>
      <c r="GO1194" s="1"/>
    </row>
    <row r="1195" spans="1:197" s="40" customFormat="1" x14ac:dyDescent="0.25">
      <c r="A1195" s="41"/>
      <c r="B1195" s="4"/>
      <c r="C1195" s="41"/>
      <c r="D1195" s="42"/>
      <c r="E1195" s="42"/>
      <c r="F1195" s="42"/>
      <c r="G1195" s="1"/>
      <c r="H1195" s="1"/>
      <c r="I1195" s="1"/>
      <c r="J1195" s="1"/>
      <c r="K1195" s="1"/>
      <c r="L1195" s="1"/>
      <c r="M1195" s="2"/>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c r="BZ1195" s="1"/>
      <c r="CA1195" s="1"/>
      <c r="CB1195" s="1"/>
      <c r="CC1195" s="1"/>
      <c r="CD1195" s="1"/>
      <c r="CE1195" s="1"/>
      <c r="CF1195" s="1"/>
      <c r="CG1195" s="1"/>
      <c r="CH1195" s="1"/>
      <c r="CI1195" s="1"/>
      <c r="CJ1195" s="1"/>
      <c r="CK1195" s="1"/>
      <c r="CL1195" s="1"/>
      <c r="CM1195" s="1"/>
      <c r="CN1195" s="1"/>
      <c r="CO1195" s="1"/>
      <c r="CP1195" s="1"/>
      <c r="CQ1195" s="1"/>
      <c r="CR1195" s="1"/>
      <c r="CS1195" s="1"/>
      <c r="CT1195" s="1"/>
      <c r="CU1195" s="1"/>
      <c r="CV1195" s="1"/>
      <c r="CW1195" s="1"/>
      <c r="CX1195" s="1"/>
      <c r="CY1195" s="1"/>
      <c r="CZ1195" s="1"/>
      <c r="DA1195" s="1"/>
      <c r="DB1195" s="1"/>
      <c r="DC1195" s="1"/>
      <c r="DD1195" s="1"/>
      <c r="DE1195" s="1"/>
      <c r="DF1195" s="1"/>
      <c r="DG1195" s="1"/>
      <c r="DH1195" s="1"/>
      <c r="DI1195" s="1"/>
      <c r="DJ1195" s="1"/>
      <c r="DK1195" s="1"/>
      <c r="DL1195" s="1"/>
      <c r="DM1195" s="1"/>
      <c r="DN1195" s="1"/>
      <c r="DO1195" s="1"/>
      <c r="DP1195" s="1"/>
      <c r="DQ1195" s="1"/>
      <c r="DR1195" s="1"/>
      <c r="DS1195" s="1"/>
      <c r="DT1195" s="1"/>
      <c r="DU1195" s="1"/>
      <c r="DV1195" s="1"/>
      <c r="DW1195" s="1"/>
      <c r="DX1195" s="1"/>
      <c r="DY1195" s="1"/>
      <c r="DZ1195" s="1"/>
      <c r="EA1195" s="1"/>
      <c r="EB1195" s="1"/>
      <c r="EC1195" s="1"/>
      <c r="ED1195" s="1"/>
      <c r="EE1195" s="1"/>
      <c r="EF1195" s="1"/>
      <c r="EG1195" s="1"/>
      <c r="EH1195" s="1"/>
      <c r="EI1195" s="1"/>
      <c r="EJ1195" s="1"/>
      <c r="EK1195" s="1"/>
      <c r="EL1195" s="1"/>
      <c r="EM1195" s="1"/>
      <c r="EN1195" s="1"/>
      <c r="EO1195" s="1"/>
      <c r="EP1195" s="1"/>
      <c r="EQ1195" s="1"/>
      <c r="ER1195" s="1"/>
      <c r="ES1195" s="1"/>
      <c r="ET1195" s="1"/>
      <c r="EU1195" s="1"/>
      <c r="EV1195" s="1"/>
      <c r="EW1195" s="1"/>
      <c r="EX1195" s="1"/>
      <c r="EY1195" s="1"/>
      <c r="EZ1195" s="1"/>
      <c r="FA1195" s="1"/>
      <c r="FB1195" s="1"/>
      <c r="FC1195" s="1"/>
      <c r="FD1195" s="1"/>
      <c r="FE1195" s="1"/>
      <c r="FF1195" s="1"/>
      <c r="FG1195" s="1"/>
      <c r="FH1195" s="1"/>
      <c r="FI1195" s="1"/>
      <c r="FJ1195" s="1"/>
      <c r="FK1195" s="1"/>
      <c r="FL1195" s="1"/>
      <c r="FM1195" s="1"/>
      <c r="FN1195" s="1"/>
      <c r="FO1195" s="1"/>
      <c r="FP1195" s="1"/>
      <c r="FQ1195" s="1"/>
      <c r="FR1195" s="1"/>
      <c r="FS1195" s="1"/>
      <c r="FT1195" s="1"/>
      <c r="FU1195" s="1"/>
      <c r="FV1195" s="1"/>
      <c r="FW1195" s="1"/>
      <c r="FX1195" s="1"/>
      <c r="FY1195" s="1"/>
      <c r="FZ1195" s="1"/>
      <c r="GA1195" s="1"/>
      <c r="GB1195" s="1"/>
      <c r="GC1195" s="1"/>
      <c r="GD1195" s="1"/>
      <c r="GE1195" s="1"/>
      <c r="GF1195" s="1"/>
      <c r="GG1195" s="1"/>
      <c r="GH1195" s="1"/>
      <c r="GI1195" s="1"/>
      <c r="GJ1195" s="1"/>
      <c r="GK1195" s="1"/>
      <c r="GL1195" s="1"/>
      <c r="GM1195" s="1"/>
      <c r="GN1195" s="1"/>
      <c r="GO1195" s="1"/>
    </row>
    <row r="1196" spans="1:197" s="40" customFormat="1" x14ac:dyDescent="0.25">
      <c r="A1196" s="41"/>
      <c r="B1196" s="4"/>
      <c r="C1196" s="41"/>
      <c r="D1196" s="42"/>
      <c r="E1196" s="42"/>
      <c r="F1196" s="42"/>
      <c r="G1196" s="1"/>
      <c r="H1196" s="1"/>
      <c r="I1196" s="1"/>
      <c r="J1196" s="1"/>
      <c r="K1196" s="1"/>
      <c r="L1196" s="1"/>
      <c r="M1196" s="2"/>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c r="BZ1196" s="1"/>
      <c r="CA1196" s="1"/>
      <c r="CB1196" s="1"/>
      <c r="CC1196" s="1"/>
      <c r="CD1196" s="1"/>
      <c r="CE1196" s="1"/>
      <c r="CF1196" s="1"/>
      <c r="CG1196" s="1"/>
      <c r="CH1196" s="1"/>
      <c r="CI1196" s="1"/>
      <c r="CJ1196" s="1"/>
      <c r="CK1196" s="1"/>
      <c r="CL1196" s="1"/>
      <c r="CM1196" s="1"/>
      <c r="CN1196" s="1"/>
      <c r="CO1196" s="1"/>
      <c r="CP1196" s="1"/>
      <c r="CQ1196" s="1"/>
      <c r="CR1196" s="1"/>
      <c r="CS1196" s="1"/>
      <c r="CT1196" s="1"/>
      <c r="CU1196" s="1"/>
      <c r="CV1196" s="1"/>
      <c r="CW1196" s="1"/>
      <c r="CX1196" s="1"/>
      <c r="CY1196" s="1"/>
      <c r="CZ1196" s="1"/>
      <c r="DA1196" s="1"/>
      <c r="DB1196" s="1"/>
      <c r="DC1196" s="1"/>
      <c r="DD1196" s="1"/>
      <c r="DE1196" s="1"/>
      <c r="DF1196" s="1"/>
      <c r="DG1196" s="1"/>
      <c r="DH1196" s="1"/>
      <c r="DI1196" s="1"/>
      <c r="DJ1196" s="1"/>
      <c r="DK1196" s="1"/>
      <c r="DL1196" s="1"/>
      <c r="DM1196" s="1"/>
      <c r="DN1196" s="1"/>
      <c r="DO1196" s="1"/>
      <c r="DP1196" s="1"/>
      <c r="DQ1196" s="1"/>
      <c r="DR1196" s="1"/>
      <c r="DS1196" s="1"/>
      <c r="DT1196" s="1"/>
      <c r="DU1196" s="1"/>
      <c r="DV1196" s="1"/>
      <c r="DW1196" s="1"/>
      <c r="DX1196" s="1"/>
      <c r="DY1196" s="1"/>
      <c r="DZ1196" s="1"/>
      <c r="EA1196" s="1"/>
      <c r="EB1196" s="1"/>
      <c r="EC1196" s="1"/>
      <c r="ED1196" s="1"/>
      <c r="EE1196" s="1"/>
      <c r="EF1196" s="1"/>
      <c r="EG1196" s="1"/>
      <c r="EH1196" s="1"/>
      <c r="EI1196" s="1"/>
      <c r="EJ1196" s="1"/>
      <c r="EK1196" s="1"/>
      <c r="EL1196" s="1"/>
      <c r="EM1196" s="1"/>
      <c r="EN1196" s="1"/>
      <c r="EO1196" s="1"/>
      <c r="EP1196" s="1"/>
      <c r="EQ1196" s="1"/>
      <c r="ER1196" s="1"/>
      <c r="ES1196" s="1"/>
      <c r="ET1196" s="1"/>
      <c r="EU1196" s="1"/>
      <c r="EV1196" s="1"/>
      <c r="EW1196" s="1"/>
      <c r="EX1196" s="1"/>
      <c r="EY1196" s="1"/>
      <c r="EZ1196" s="1"/>
      <c r="FA1196" s="1"/>
      <c r="FB1196" s="1"/>
      <c r="FC1196" s="1"/>
      <c r="FD1196" s="1"/>
      <c r="FE1196" s="1"/>
      <c r="FF1196" s="1"/>
      <c r="FG1196" s="1"/>
      <c r="FH1196" s="1"/>
      <c r="FI1196" s="1"/>
      <c r="FJ1196" s="1"/>
      <c r="FK1196" s="1"/>
      <c r="FL1196" s="1"/>
      <c r="FM1196" s="1"/>
      <c r="FN1196" s="1"/>
      <c r="FO1196" s="1"/>
      <c r="FP1196" s="1"/>
      <c r="FQ1196" s="1"/>
      <c r="FR1196" s="1"/>
      <c r="FS1196" s="1"/>
      <c r="FT1196" s="1"/>
      <c r="FU1196" s="1"/>
      <c r="FV1196" s="1"/>
      <c r="FW1196" s="1"/>
      <c r="FX1196" s="1"/>
      <c r="FY1196" s="1"/>
      <c r="FZ1196" s="1"/>
      <c r="GA1196" s="1"/>
      <c r="GB1196" s="1"/>
      <c r="GC1196" s="1"/>
      <c r="GD1196" s="1"/>
      <c r="GE1196" s="1"/>
      <c r="GF1196" s="1"/>
      <c r="GG1196" s="1"/>
      <c r="GH1196" s="1"/>
      <c r="GI1196" s="1"/>
      <c r="GJ1196" s="1"/>
      <c r="GK1196" s="1"/>
      <c r="GL1196" s="1"/>
      <c r="GM1196" s="1"/>
      <c r="GN1196" s="1"/>
      <c r="GO1196" s="1"/>
    </row>
    <row r="1197" spans="1:197" s="40" customFormat="1" x14ac:dyDescent="0.25">
      <c r="A1197" s="41"/>
      <c r="B1197" s="4"/>
      <c r="C1197" s="41"/>
      <c r="D1197" s="42"/>
      <c r="E1197" s="42"/>
      <c r="F1197" s="42"/>
      <c r="G1197" s="1"/>
      <c r="H1197" s="1"/>
      <c r="I1197" s="1"/>
      <c r="J1197" s="1"/>
      <c r="K1197" s="1"/>
      <c r="L1197" s="1"/>
      <c r="M1197" s="2"/>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c r="BZ1197" s="1"/>
      <c r="CA1197" s="1"/>
      <c r="CB1197" s="1"/>
      <c r="CC1197" s="1"/>
      <c r="CD1197" s="1"/>
      <c r="CE1197" s="1"/>
      <c r="CF1197" s="1"/>
      <c r="CG1197" s="1"/>
      <c r="CH1197" s="1"/>
      <c r="CI1197" s="1"/>
      <c r="CJ1197" s="1"/>
      <c r="CK1197" s="1"/>
      <c r="CL1197" s="1"/>
      <c r="CM1197" s="1"/>
      <c r="CN1197" s="1"/>
      <c r="CO1197" s="1"/>
      <c r="CP1197" s="1"/>
      <c r="CQ1197" s="1"/>
      <c r="CR1197" s="1"/>
      <c r="CS1197" s="1"/>
      <c r="CT1197" s="1"/>
      <c r="CU1197" s="1"/>
      <c r="CV1197" s="1"/>
      <c r="CW1197" s="1"/>
      <c r="CX1197" s="1"/>
      <c r="CY1197" s="1"/>
      <c r="CZ1197" s="1"/>
      <c r="DA1197" s="1"/>
      <c r="DB1197" s="1"/>
      <c r="DC1197" s="1"/>
      <c r="DD1197" s="1"/>
      <c r="DE1197" s="1"/>
      <c r="DF1197" s="1"/>
      <c r="DG1197" s="1"/>
      <c r="DH1197" s="1"/>
      <c r="DI1197" s="1"/>
      <c r="DJ1197" s="1"/>
      <c r="DK1197" s="1"/>
      <c r="DL1197" s="1"/>
      <c r="DM1197" s="1"/>
      <c r="DN1197" s="1"/>
      <c r="DO1197" s="1"/>
      <c r="DP1197" s="1"/>
      <c r="DQ1197" s="1"/>
      <c r="DR1197" s="1"/>
      <c r="DS1197" s="1"/>
      <c r="DT1197" s="1"/>
      <c r="DU1197" s="1"/>
      <c r="DV1197" s="1"/>
      <c r="DW1197" s="1"/>
      <c r="DX1197" s="1"/>
      <c r="DY1197" s="1"/>
      <c r="DZ1197" s="1"/>
      <c r="EA1197" s="1"/>
      <c r="EB1197" s="1"/>
      <c r="EC1197" s="1"/>
      <c r="ED1197" s="1"/>
      <c r="EE1197" s="1"/>
      <c r="EF1197" s="1"/>
      <c r="EG1197" s="1"/>
      <c r="EH1197" s="1"/>
      <c r="EI1197" s="1"/>
      <c r="EJ1197" s="1"/>
      <c r="EK1197" s="1"/>
      <c r="EL1197" s="1"/>
      <c r="EM1197" s="1"/>
      <c r="EN1197" s="1"/>
      <c r="EO1197" s="1"/>
      <c r="EP1197" s="1"/>
      <c r="EQ1197" s="1"/>
      <c r="ER1197" s="1"/>
      <c r="ES1197" s="1"/>
      <c r="ET1197" s="1"/>
      <c r="EU1197" s="1"/>
      <c r="EV1197" s="1"/>
      <c r="EW1197" s="1"/>
      <c r="EX1197" s="1"/>
      <c r="EY1197" s="1"/>
      <c r="EZ1197" s="1"/>
      <c r="FA1197" s="1"/>
      <c r="FB1197" s="1"/>
      <c r="FC1197" s="1"/>
      <c r="FD1197" s="1"/>
      <c r="FE1197" s="1"/>
      <c r="FF1197" s="1"/>
      <c r="FG1197" s="1"/>
      <c r="FH1197" s="1"/>
      <c r="FI1197" s="1"/>
      <c r="FJ1197" s="1"/>
      <c r="FK1197" s="1"/>
      <c r="FL1197" s="1"/>
      <c r="FM1197" s="1"/>
      <c r="FN1197" s="1"/>
      <c r="FO1197" s="1"/>
      <c r="FP1197" s="1"/>
      <c r="FQ1197" s="1"/>
      <c r="FR1197" s="1"/>
      <c r="FS1197" s="1"/>
      <c r="FT1197" s="1"/>
      <c r="FU1197" s="1"/>
      <c r="FV1197" s="1"/>
      <c r="FW1197" s="1"/>
      <c r="FX1197" s="1"/>
      <c r="FY1197" s="1"/>
      <c r="FZ1197" s="1"/>
      <c r="GA1197" s="1"/>
      <c r="GB1197" s="1"/>
      <c r="GC1197" s="1"/>
      <c r="GD1197" s="1"/>
      <c r="GE1197" s="1"/>
      <c r="GF1197" s="1"/>
      <c r="GG1197" s="1"/>
      <c r="GH1197" s="1"/>
      <c r="GI1197" s="1"/>
      <c r="GJ1197" s="1"/>
      <c r="GK1197" s="1"/>
      <c r="GL1197" s="1"/>
      <c r="GM1197" s="1"/>
      <c r="GN1197" s="1"/>
      <c r="GO1197" s="1"/>
    </row>
    <row r="1198" spans="1:197" s="40" customFormat="1" x14ac:dyDescent="0.25">
      <c r="A1198" s="41"/>
      <c r="B1198" s="4"/>
      <c r="C1198" s="41"/>
      <c r="D1198" s="42"/>
      <c r="E1198" s="42"/>
      <c r="F1198" s="42"/>
      <c r="G1198" s="1"/>
      <c r="H1198" s="1"/>
      <c r="I1198" s="1"/>
      <c r="J1198" s="1"/>
      <c r="K1198" s="1"/>
      <c r="L1198" s="1"/>
      <c r="M1198" s="2"/>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c r="CC1198" s="1"/>
      <c r="CD1198" s="1"/>
      <c r="CE1198" s="1"/>
      <c r="CF1198" s="1"/>
      <c r="CG1198" s="1"/>
      <c r="CH1198" s="1"/>
      <c r="CI1198" s="1"/>
      <c r="CJ1198" s="1"/>
      <c r="CK1198" s="1"/>
      <c r="CL1198" s="1"/>
      <c r="CM1198" s="1"/>
      <c r="CN1198" s="1"/>
      <c r="CO1198" s="1"/>
      <c r="CP1198" s="1"/>
      <c r="CQ1198" s="1"/>
      <c r="CR1198" s="1"/>
      <c r="CS1198" s="1"/>
      <c r="CT1198" s="1"/>
      <c r="CU1198" s="1"/>
      <c r="CV1198" s="1"/>
      <c r="CW1198" s="1"/>
      <c r="CX1198" s="1"/>
      <c r="CY1198" s="1"/>
      <c r="CZ1198" s="1"/>
      <c r="DA1198" s="1"/>
      <c r="DB1198" s="1"/>
      <c r="DC1198" s="1"/>
      <c r="DD1198" s="1"/>
      <c r="DE1198" s="1"/>
      <c r="DF1198" s="1"/>
      <c r="DG1198" s="1"/>
      <c r="DH1198" s="1"/>
      <c r="DI1198" s="1"/>
      <c r="DJ1198" s="1"/>
      <c r="DK1198" s="1"/>
      <c r="DL1198" s="1"/>
      <c r="DM1198" s="1"/>
      <c r="DN1198" s="1"/>
      <c r="DO1198" s="1"/>
      <c r="DP1198" s="1"/>
      <c r="DQ1198" s="1"/>
      <c r="DR1198" s="1"/>
      <c r="DS1198" s="1"/>
      <c r="DT1198" s="1"/>
      <c r="DU1198" s="1"/>
      <c r="DV1198" s="1"/>
      <c r="DW1198" s="1"/>
      <c r="DX1198" s="1"/>
      <c r="DY1198" s="1"/>
      <c r="DZ1198" s="1"/>
      <c r="EA1198" s="1"/>
      <c r="EB1198" s="1"/>
      <c r="EC1198" s="1"/>
      <c r="ED1198" s="1"/>
      <c r="EE1198" s="1"/>
      <c r="EF1198" s="1"/>
      <c r="EG1198" s="1"/>
      <c r="EH1198" s="1"/>
      <c r="EI1198" s="1"/>
      <c r="EJ1198" s="1"/>
      <c r="EK1198" s="1"/>
      <c r="EL1198" s="1"/>
      <c r="EM1198" s="1"/>
      <c r="EN1198" s="1"/>
      <c r="EO1198" s="1"/>
      <c r="EP1198" s="1"/>
      <c r="EQ1198" s="1"/>
      <c r="ER1198" s="1"/>
      <c r="ES1198" s="1"/>
      <c r="ET1198" s="1"/>
      <c r="EU1198" s="1"/>
      <c r="EV1198" s="1"/>
      <c r="EW1198" s="1"/>
      <c r="EX1198" s="1"/>
      <c r="EY1198" s="1"/>
      <c r="EZ1198" s="1"/>
      <c r="FA1198" s="1"/>
      <c r="FB1198" s="1"/>
      <c r="FC1198" s="1"/>
      <c r="FD1198" s="1"/>
      <c r="FE1198" s="1"/>
      <c r="FF1198" s="1"/>
      <c r="FG1198" s="1"/>
      <c r="FH1198" s="1"/>
      <c r="FI1198" s="1"/>
      <c r="FJ1198" s="1"/>
      <c r="FK1198" s="1"/>
      <c r="FL1198" s="1"/>
      <c r="FM1198" s="1"/>
      <c r="FN1198" s="1"/>
      <c r="FO1198" s="1"/>
      <c r="FP1198" s="1"/>
      <c r="FQ1198" s="1"/>
      <c r="FR1198" s="1"/>
      <c r="FS1198" s="1"/>
      <c r="FT1198" s="1"/>
      <c r="FU1198" s="1"/>
      <c r="FV1198" s="1"/>
      <c r="FW1198" s="1"/>
      <c r="FX1198" s="1"/>
      <c r="FY1198" s="1"/>
      <c r="FZ1198" s="1"/>
      <c r="GA1198" s="1"/>
      <c r="GB1198" s="1"/>
      <c r="GC1198" s="1"/>
      <c r="GD1198" s="1"/>
      <c r="GE1198" s="1"/>
      <c r="GF1198" s="1"/>
      <c r="GG1198" s="1"/>
      <c r="GH1198" s="1"/>
      <c r="GI1198" s="1"/>
      <c r="GJ1198" s="1"/>
      <c r="GK1198" s="1"/>
      <c r="GL1198" s="1"/>
      <c r="GM1198" s="1"/>
      <c r="GN1198" s="1"/>
      <c r="GO1198" s="1"/>
    </row>
    <row r="1199" spans="1:197" s="40" customFormat="1" x14ac:dyDescent="0.25">
      <c r="A1199" s="41"/>
      <c r="B1199" s="4"/>
      <c r="C1199" s="41"/>
      <c r="D1199" s="42"/>
      <c r="E1199" s="42"/>
      <c r="F1199" s="42"/>
      <c r="G1199" s="1"/>
      <c r="H1199" s="1"/>
      <c r="I1199" s="1"/>
      <c r="J1199" s="1"/>
      <c r="K1199" s="1"/>
      <c r="L1199" s="1"/>
      <c r="M1199" s="2"/>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c r="BL1199" s="1"/>
      <c r="BM1199" s="1"/>
      <c r="BN1199" s="1"/>
      <c r="BO1199" s="1"/>
      <c r="BP1199" s="1"/>
      <c r="BQ1199" s="1"/>
      <c r="BR1199" s="1"/>
      <c r="BS1199" s="1"/>
      <c r="BT1199" s="1"/>
      <c r="BU1199" s="1"/>
      <c r="BV1199" s="1"/>
      <c r="BW1199" s="1"/>
      <c r="BX1199" s="1"/>
      <c r="BY1199" s="1"/>
      <c r="BZ1199" s="1"/>
      <c r="CA1199" s="1"/>
      <c r="CB1199" s="1"/>
      <c r="CC1199" s="1"/>
      <c r="CD1199" s="1"/>
      <c r="CE1199" s="1"/>
      <c r="CF1199" s="1"/>
      <c r="CG1199" s="1"/>
      <c r="CH1199" s="1"/>
      <c r="CI1199" s="1"/>
      <c r="CJ1199" s="1"/>
      <c r="CK1199" s="1"/>
      <c r="CL1199" s="1"/>
      <c r="CM1199" s="1"/>
      <c r="CN1199" s="1"/>
      <c r="CO1199" s="1"/>
      <c r="CP1199" s="1"/>
      <c r="CQ1199" s="1"/>
      <c r="CR1199" s="1"/>
      <c r="CS1199" s="1"/>
      <c r="CT1199" s="1"/>
      <c r="CU1199" s="1"/>
      <c r="CV1199" s="1"/>
      <c r="CW1199" s="1"/>
      <c r="CX1199" s="1"/>
      <c r="CY1199" s="1"/>
      <c r="CZ1199" s="1"/>
      <c r="DA1199" s="1"/>
      <c r="DB1199" s="1"/>
      <c r="DC1199" s="1"/>
      <c r="DD1199" s="1"/>
      <c r="DE1199" s="1"/>
      <c r="DF1199" s="1"/>
      <c r="DG1199" s="1"/>
      <c r="DH1199" s="1"/>
      <c r="DI1199" s="1"/>
      <c r="DJ1199" s="1"/>
      <c r="DK1199" s="1"/>
      <c r="DL1199" s="1"/>
      <c r="DM1199" s="1"/>
      <c r="DN1199" s="1"/>
      <c r="DO1199" s="1"/>
      <c r="DP1199" s="1"/>
      <c r="DQ1199" s="1"/>
      <c r="DR1199" s="1"/>
      <c r="DS1199" s="1"/>
      <c r="DT1199" s="1"/>
      <c r="DU1199" s="1"/>
      <c r="DV1199" s="1"/>
      <c r="DW1199" s="1"/>
      <c r="DX1199" s="1"/>
      <c r="DY1199" s="1"/>
      <c r="DZ1199" s="1"/>
      <c r="EA1199" s="1"/>
      <c r="EB1199" s="1"/>
      <c r="EC1199" s="1"/>
      <c r="ED1199" s="1"/>
      <c r="EE1199" s="1"/>
      <c r="EF1199" s="1"/>
      <c r="EG1199" s="1"/>
      <c r="EH1199" s="1"/>
      <c r="EI1199" s="1"/>
      <c r="EJ1199" s="1"/>
      <c r="EK1199" s="1"/>
      <c r="EL1199" s="1"/>
      <c r="EM1199" s="1"/>
      <c r="EN1199" s="1"/>
      <c r="EO1199" s="1"/>
      <c r="EP1199" s="1"/>
      <c r="EQ1199" s="1"/>
      <c r="ER1199" s="1"/>
      <c r="ES1199" s="1"/>
      <c r="ET1199" s="1"/>
      <c r="EU1199" s="1"/>
      <c r="EV1199" s="1"/>
      <c r="EW1199" s="1"/>
      <c r="EX1199" s="1"/>
      <c r="EY1199" s="1"/>
      <c r="EZ1199" s="1"/>
      <c r="FA1199" s="1"/>
      <c r="FB1199" s="1"/>
      <c r="FC1199" s="1"/>
      <c r="FD1199" s="1"/>
      <c r="FE1199" s="1"/>
      <c r="FF1199" s="1"/>
      <c r="FG1199" s="1"/>
      <c r="FH1199" s="1"/>
      <c r="FI1199" s="1"/>
      <c r="FJ1199" s="1"/>
      <c r="FK1199" s="1"/>
      <c r="FL1199" s="1"/>
      <c r="FM1199" s="1"/>
      <c r="FN1199" s="1"/>
      <c r="FO1199" s="1"/>
      <c r="FP1199" s="1"/>
      <c r="FQ1199" s="1"/>
      <c r="FR1199" s="1"/>
      <c r="FS1199" s="1"/>
      <c r="FT1199" s="1"/>
      <c r="FU1199" s="1"/>
      <c r="FV1199" s="1"/>
      <c r="FW1199" s="1"/>
      <c r="FX1199" s="1"/>
      <c r="FY1199" s="1"/>
      <c r="FZ1199" s="1"/>
      <c r="GA1199" s="1"/>
      <c r="GB1199" s="1"/>
      <c r="GC1199" s="1"/>
      <c r="GD1199" s="1"/>
      <c r="GE1199" s="1"/>
      <c r="GF1199" s="1"/>
      <c r="GG1199" s="1"/>
      <c r="GH1199" s="1"/>
      <c r="GI1199" s="1"/>
      <c r="GJ1199" s="1"/>
      <c r="GK1199" s="1"/>
      <c r="GL1199" s="1"/>
      <c r="GM1199" s="1"/>
      <c r="GN1199" s="1"/>
      <c r="GO1199" s="1"/>
    </row>
    <row r="1200" spans="1:197" s="40" customFormat="1" x14ac:dyDescent="0.25">
      <c r="A1200" s="41"/>
      <c r="B1200" s="4"/>
      <c r="C1200" s="41"/>
      <c r="D1200" s="42"/>
      <c r="E1200" s="42"/>
      <c r="F1200" s="42"/>
      <c r="G1200" s="1"/>
      <c r="H1200" s="1"/>
      <c r="I1200" s="1"/>
      <c r="J1200" s="1"/>
      <c r="K1200" s="1"/>
      <c r="L1200" s="1"/>
      <c r="M1200" s="2"/>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c r="BZ1200" s="1"/>
      <c r="CA1200" s="1"/>
      <c r="CB1200" s="1"/>
      <c r="CC1200" s="1"/>
      <c r="CD1200" s="1"/>
      <c r="CE1200" s="1"/>
      <c r="CF1200" s="1"/>
      <c r="CG1200" s="1"/>
      <c r="CH1200" s="1"/>
      <c r="CI1200" s="1"/>
      <c r="CJ1200" s="1"/>
      <c r="CK1200" s="1"/>
      <c r="CL1200" s="1"/>
      <c r="CM1200" s="1"/>
      <c r="CN1200" s="1"/>
      <c r="CO1200" s="1"/>
      <c r="CP1200" s="1"/>
      <c r="CQ1200" s="1"/>
      <c r="CR1200" s="1"/>
      <c r="CS1200" s="1"/>
      <c r="CT1200" s="1"/>
      <c r="CU1200" s="1"/>
      <c r="CV1200" s="1"/>
      <c r="CW1200" s="1"/>
      <c r="CX1200" s="1"/>
      <c r="CY1200" s="1"/>
      <c r="CZ1200" s="1"/>
      <c r="DA1200" s="1"/>
      <c r="DB1200" s="1"/>
      <c r="DC1200" s="1"/>
      <c r="DD1200" s="1"/>
      <c r="DE1200" s="1"/>
      <c r="DF1200" s="1"/>
      <c r="DG1200" s="1"/>
      <c r="DH1200" s="1"/>
      <c r="DI1200" s="1"/>
      <c r="DJ1200" s="1"/>
      <c r="DK1200" s="1"/>
      <c r="DL1200" s="1"/>
      <c r="DM1200" s="1"/>
      <c r="DN1200" s="1"/>
      <c r="DO1200" s="1"/>
      <c r="DP1200" s="1"/>
      <c r="DQ1200" s="1"/>
      <c r="DR1200" s="1"/>
      <c r="DS1200" s="1"/>
      <c r="DT1200" s="1"/>
      <c r="DU1200" s="1"/>
      <c r="DV1200" s="1"/>
      <c r="DW1200" s="1"/>
      <c r="DX1200" s="1"/>
      <c r="DY1200" s="1"/>
      <c r="DZ1200" s="1"/>
      <c r="EA1200" s="1"/>
      <c r="EB1200" s="1"/>
      <c r="EC1200" s="1"/>
      <c r="ED1200" s="1"/>
      <c r="EE1200" s="1"/>
      <c r="EF1200" s="1"/>
      <c r="EG1200" s="1"/>
      <c r="EH1200" s="1"/>
      <c r="EI1200" s="1"/>
      <c r="EJ1200" s="1"/>
      <c r="EK1200" s="1"/>
      <c r="EL1200" s="1"/>
      <c r="EM1200" s="1"/>
      <c r="EN1200" s="1"/>
      <c r="EO1200" s="1"/>
      <c r="EP1200" s="1"/>
      <c r="EQ1200" s="1"/>
      <c r="ER1200" s="1"/>
      <c r="ES1200" s="1"/>
      <c r="ET1200" s="1"/>
      <c r="EU1200" s="1"/>
      <c r="EV1200" s="1"/>
      <c r="EW1200" s="1"/>
      <c r="EX1200" s="1"/>
      <c r="EY1200" s="1"/>
      <c r="EZ1200" s="1"/>
      <c r="FA1200" s="1"/>
      <c r="FB1200" s="1"/>
      <c r="FC1200" s="1"/>
      <c r="FD1200" s="1"/>
      <c r="FE1200" s="1"/>
      <c r="FF1200" s="1"/>
      <c r="FG1200" s="1"/>
      <c r="FH1200" s="1"/>
      <c r="FI1200" s="1"/>
      <c r="FJ1200" s="1"/>
      <c r="FK1200" s="1"/>
      <c r="FL1200" s="1"/>
      <c r="FM1200" s="1"/>
      <c r="FN1200" s="1"/>
      <c r="FO1200" s="1"/>
      <c r="FP1200" s="1"/>
      <c r="FQ1200" s="1"/>
      <c r="FR1200" s="1"/>
      <c r="FS1200" s="1"/>
      <c r="FT1200" s="1"/>
      <c r="FU1200" s="1"/>
      <c r="FV1200" s="1"/>
      <c r="FW1200" s="1"/>
      <c r="FX1200" s="1"/>
      <c r="FY1200" s="1"/>
      <c r="FZ1200" s="1"/>
      <c r="GA1200" s="1"/>
      <c r="GB1200" s="1"/>
      <c r="GC1200" s="1"/>
      <c r="GD1200" s="1"/>
      <c r="GE1200" s="1"/>
      <c r="GF1200" s="1"/>
      <c r="GG1200" s="1"/>
      <c r="GH1200" s="1"/>
      <c r="GI1200" s="1"/>
      <c r="GJ1200" s="1"/>
      <c r="GK1200" s="1"/>
      <c r="GL1200" s="1"/>
      <c r="GM1200" s="1"/>
      <c r="GN1200" s="1"/>
      <c r="GO1200" s="1"/>
    </row>
    <row r="1201" spans="1:197" s="40" customFormat="1" x14ac:dyDescent="0.25">
      <c r="A1201" s="41"/>
      <c r="B1201" s="4"/>
      <c r="C1201" s="41"/>
      <c r="D1201" s="42"/>
      <c r="E1201" s="42"/>
      <c r="F1201" s="42"/>
      <c r="G1201" s="1"/>
      <c r="H1201" s="1"/>
      <c r="I1201" s="1"/>
      <c r="J1201" s="1"/>
      <c r="K1201" s="1"/>
      <c r="L1201" s="1"/>
      <c r="M1201" s="2"/>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c r="BJ1201" s="1"/>
      <c r="BK1201" s="1"/>
      <c r="BL1201" s="1"/>
      <c r="BM1201" s="1"/>
      <c r="BN1201" s="1"/>
      <c r="BO1201" s="1"/>
      <c r="BP1201" s="1"/>
      <c r="BQ1201" s="1"/>
      <c r="BR1201" s="1"/>
      <c r="BS1201" s="1"/>
      <c r="BT1201" s="1"/>
      <c r="BU1201" s="1"/>
      <c r="BV1201" s="1"/>
      <c r="BW1201" s="1"/>
      <c r="BX1201" s="1"/>
      <c r="BY1201" s="1"/>
      <c r="BZ1201" s="1"/>
      <c r="CA1201" s="1"/>
      <c r="CB1201" s="1"/>
      <c r="CC1201" s="1"/>
      <c r="CD1201" s="1"/>
      <c r="CE1201" s="1"/>
      <c r="CF1201" s="1"/>
      <c r="CG1201" s="1"/>
      <c r="CH1201" s="1"/>
      <c r="CI1201" s="1"/>
      <c r="CJ1201" s="1"/>
      <c r="CK1201" s="1"/>
      <c r="CL1201" s="1"/>
      <c r="CM1201" s="1"/>
      <c r="CN1201" s="1"/>
      <c r="CO1201" s="1"/>
      <c r="CP1201" s="1"/>
      <c r="CQ1201" s="1"/>
      <c r="CR1201" s="1"/>
      <c r="CS1201" s="1"/>
      <c r="CT1201" s="1"/>
      <c r="CU1201" s="1"/>
      <c r="CV1201" s="1"/>
      <c r="CW1201" s="1"/>
      <c r="CX1201" s="1"/>
      <c r="CY1201" s="1"/>
      <c r="CZ1201" s="1"/>
      <c r="DA1201" s="1"/>
      <c r="DB1201" s="1"/>
      <c r="DC1201" s="1"/>
      <c r="DD1201" s="1"/>
      <c r="DE1201" s="1"/>
      <c r="DF1201" s="1"/>
      <c r="DG1201" s="1"/>
      <c r="DH1201" s="1"/>
      <c r="DI1201" s="1"/>
      <c r="DJ1201" s="1"/>
      <c r="DK1201" s="1"/>
      <c r="DL1201" s="1"/>
      <c r="DM1201" s="1"/>
      <c r="DN1201" s="1"/>
      <c r="DO1201" s="1"/>
      <c r="DP1201" s="1"/>
      <c r="DQ1201" s="1"/>
      <c r="DR1201" s="1"/>
      <c r="DS1201" s="1"/>
      <c r="DT1201" s="1"/>
      <c r="DU1201" s="1"/>
      <c r="DV1201" s="1"/>
      <c r="DW1201" s="1"/>
      <c r="DX1201" s="1"/>
      <c r="DY1201" s="1"/>
      <c r="DZ1201" s="1"/>
      <c r="EA1201" s="1"/>
      <c r="EB1201" s="1"/>
      <c r="EC1201" s="1"/>
      <c r="ED1201" s="1"/>
      <c r="EE1201" s="1"/>
      <c r="EF1201" s="1"/>
      <c r="EG1201" s="1"/>
      <c r="EH1201" s="1"/>
      <c r="EI1201" s="1"/>
      <c r="EJ1201" s="1"/>
      <c r="EK1201" s="1"/>
      <c r="EL1201" s="1"/>
      <c r="EM1201" s="1"/>
      <c r="EN1201" s="1"/>
      <c r="EO1201" s="1"/>
      <c r="EP1201" s="1"/>
      <c r="EQ1201" s="1"/>
      <c r="ER1201" s="1"/>
      <c r="ES1201" s="1"/>
      <c r="ET1201" s="1"/>
      <c r="EU1201" s="1"/>
      <c r="EV1201" s="1"/>
      <c r="EW1201" s="1"/>
      <c r="EX1201" s="1"/>
      <c r="EY1201" s="1"/>
      <c r="EZ1201" s="1"/>
      <c r="FA1201" s="1"/>
      <c r="FB1201" s="1"/>
      <c r="FC1201" s="1"/>
      <c r="FD1201" s="1"/>
      <c r="FE1201" s="1"/>
      <c r="FF1201" s="1"/>
      <c r="FG1201" s="1"/>
      <c r="FH1201" s="1"/>
      <c r="FI1201" s="1"/>
      <c r="FJ1201" s="1"/>
      <c r="FK1201" s="1"/>
      <c r="FL1201" s="1"/>
      <c r="FM1201" s="1"/>
      <c r="FN1201" s="1"/>
      <c r="FO1201" s="1"/>
      <c r="FP1201" s="1"/>
      <c r="FQ1201" s="1"/>
      <c r="FR1201" s="1"/>
      <c r="FS1201" s="1"/>
      <c r="FT1201" s="1"/>
      <c r="FU1201" s="1"/>
      <c r="FV1201" s="1"/>
      <c r="FW1201" s="1"/>
      <c r="FX1201" s="1"/>
      <c r="FY1201" s="1"/>
      <c r="FZ1201" s="1"/>
      <c r="GA1201" s="1"/>
      <c r="GB1201" s="1"/>
      <c r="GC1201" s="1"/>
      <c r="GD1201" s="1"/>
      <c r="GE1201" s="1"/>
      <c r="GF1201" s="1"/>
      <c r="GG1201" s="1"/>
      <c r="GH1201" s="1"/>
      <c r="GI1201" s="1"/>
      <c r="GJ1201" s="1"/>
      <c r="GK1201" s="1"/>
      <c r="GL1201" s="1"/>
      <c r="GM1201" s="1"/>
      <c r="GN1201" s="1"/>
      <c r="GO1201" s="1"/>
    </row>
    <row r="1202" spans="1:197" s="40" customFormat="1" x14ac:dyDescent="0.25">
      <c r="A1202" s="41"/>
      <c r="B1202" s="4"/>
      <c r="C1202" s="41"/>
      <c r="D1202" s="42"/>
      <c r="E1202" s="42"/>
      <c r="F1202" s="42"/>
      <c r="G1202" s="1"/>
      <c r="H1202" s="1"/>
      <c r="I1202" s="1"/>
      <c r="J1202" s="1"/>
      <c r="K1202" s="1"/>
      <c r="L1202" s="1"/>
      <c r="M1202" s="2"/>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c r="BJ1202" s="1"/>
      <c r="BK1202" s="1"/>
      <c r="BL1202" s="1"/>
      <c r="BM1202" s="1"/>
      <c r="BN1202" s="1"/>
      <c r="BO1202" s="1"/>
      <c r="BP1202" s="1"/>
      <c r="BQ1202" s="1"/>
      <c r="BR1202" s="1"/>
      <c r="BS1202" s="1"/>
      <c r="BT1202" s="1"/>
      <c r="BU1202" s="1"/>
      <c r="BV1202" s="1"/>
      <c r="BW1202" s="1"/>
      <c r="BX1202" s="1"/>
      <c r="BY1202" s="1"/>
      <c r="BZ1202" s="1"/>
      <c r="CA1202" s="1"/>
      <c r="CB1202" s="1"/>
      <c r="CC1202" s="1"/>
      <c r="CD1202" s="1"/>
      <c r="CE1202" s="1"/>
      <c r="CF1202" s="1"/>
      <c r="CG1202" s="1"/>
      <c r="CH1202" s="1"/>
      <c r="CI1202" s="1"/>
      <c r="CJ1202" s="1"/>
      <c r="CK1202" s="1"/>
      <c r="CL1202" s="1"/>
      <c r="CM1202" s="1"/>
      <c r="CN1202" s="1"/>
      <c r="CO1202" s="1"/>
      <c r="CP1202" s="1"/>
      <c r="CQ1202" s="1"/>
      <c r="CR1202" s="1"/>
      <c r="CS1202" s="1"/>
      <c r="CT1202" s="1"/>
      <c r="CU1202" s="1"/>
      <c r="CV1202" s="1"/>
      <c r="CW1202" s="1"/>
      <c r="CX1202" s="1"/>
      <c r="CY1202" s="1"/>
      <c r="CZ1202" s="1"/>
      <c r="DA1202" s="1"/>
      <c r="DB1202" s="1"/>
      <c r="DC1202" s="1"/>
      <c r="DD1202" s="1"/>
      <c r="DE1202" s="1"/>
      <c r="DF1202" s="1"/>
      <c r="DG1202" s="1"/>
      <c r="DH1202" s="1"/>
      <c r="DI1202" s="1"/>
      <c r="DJ1202" s="1"/>
      <c r="DK1202" s="1"/>
      <c r="DL1202" s="1"/>
      <c r="DM1202" s="1"/>
      <c r="DN1202" s="1"/>
      <c r="DO1202" s="1"/>
      <c r="DP1202" s="1"/>
      <c r="DQ1202" s="1"/>
      <c r="DR1202" s="1"/>
      <c r="DS1202" s="1"/>
      <c r="DT1202" s="1"/>
      <c r="DU1202" s="1"/>
      <c r="DV1202" s="1"/>
      <c r="DW1202" s="1"/>
      <c r="DX1202" s="1"/>
      <c r="DY1202" s="1"/>
      <c r="DZ1202" s="1"/>
      <c r="EA1202" s="1"/>
      <c r="EB1202" s="1"/>
      <c r="EC1202" s="1"/>
      <c r="ED1202" s="1"/>
      <c r="EE1202" s="1"/>
      <c r="EF1202" s="1"/>
      <c r="EG1202" s="1"/>
      <c r="EH1202" s="1"/>
      <c r="EI1202" s="1"/>
      <c r="EJ1202" s="1"/>
      <c r="EK1202" s="1"/>
      <c r="EL1202" s="1"/>
      <c r="EM1202" s="1"/>
      <c r="EN1202" s="1"/>
      <c r="EO1202" s="1"/>
      <c r="EP1202" s="1"/>
      <c r="EQ1202" s="1"/>
      <c r="ER1202" s="1"/>
      <c r="ES1202" s="1"/>
      <c r="ET1202" s="1"/>
      <c r="EU1202" s="1"/>
      <c r="EV1202" s="1"/>
      <c r="EW1202" s="1"/>
      <c r="EX1202" s="1"/>
      <c r="EY1202" s="1"/>
      <c r="EZ1202" s="1"/>
      <c r="FA1202" s="1"/>
      <c r="FB1202" s="1"/>
      <c r="FC1202" s="1"/>
      <c r="FD1202" s="1"/>
      <c r="FE1202" s="1"/>
      <c r="FF1202" s="1"/>
      <c r="FG1202" s="1"/>
      <c r="FH1202" s="1"/>
      <c r="FI1202" s="1"/>
      <c r="FJ1202" s="1"/>
      <c r="FK1202" s="1"/>
      <c r="FL1202" s="1"/>
      <c r="FM1202" s="1"/>
      <c r="FN1202" s="1"/>
      <c r="FO1202" s="1"/>
      <c r="FP1202" s="1"/>
      <c r="FQ1202" s="1"/>
      <c r="FR1202" s="1"/>
      <c r="FS1202" s="1"/>
      <c r="FT1202" s="1"/>
      <c r="FU1202" s="1"/>
      <c r="FV1202" s="1"/>
      <c r="FW1202" s="1"/>
      <c r="FX1202" s="1"/>
      <c r="FY1202" s="1"/>
      <c r="FZ1202" s="1"/>
      <c r="GA1202" s="1"/>
      <c r="GB1202" s="1"/>
      <c r="GC1202" s="1"/>
      <c r="GD1202" s="1"/>
      <c r="GE1202" s="1"/>
      <c r="GF1202" s="1"/>
      <c r="GG1202" s="1"/>
      <c r="GH1202" s="1"/>
      <c r="GI1202" s="1"/>
      <c r="GJ1202" s="1"/>
      <c r="GK1202" s="1"/>
      <c r="GL1202" s="1"/>
      <c r="GM1202" s="1"/>
      <c r="GN1202" s="1"/>
      <c r="GO1202" s="1"/>
    </row>
    <row r="1203" spans="1:197" s="40" customFormat="1" x14ac:dyDescent="0.25">
      <c r="A1203" s="41"/>
      <c r="B1203" s="4"/>
      <c r="C1203" s="41"/>
      <c r="D1203" s="42"/>
      <c r="E1203" s="42"/>
      <c r="F1203" s="42"/>
      <c r="G1203" s="1"/>
      <c r="H1203" s="1"/>
      <c r="I1203" s="1"/>
      <c r="J1203" s="1"/>
      <c r="K1203" s="1"/>
      <c r="L1203" s="1"/>
      <c r="M1203" s="2"/>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c r="BJ1203" s="1"/>
      <c r="BK1203" s="1"/>
      <c r="BL1203" s="1"/>
      <c r="BM1203" s="1"/>
      <c r="BN1203" s="1"/>
      <c r="BO1203" s="1"/>
      <c r="BP1203" s="1"/>
      <c r="BQ1203" s="1"/>
      <c r="BR1203" s="1"/>
      <c r="BS1203" s="1"/>
      <c r="BT1203" s="1"/>
      <c r="BU1203" s="1"/>
      <c r="BV1203" s="1"/>
      <c r="BW1203" s="1"/>
      <c r="BX1203" s="1"/>
      <c r="BY1203" s="1"/>
      <c r="BZ1203" s="1"/>
      <c r="CA1203" s="1"/>
      <c r="CB1203" s="1"/>
      <c r="CC1203" s="1"/>
      <c r="CD1203" s="1"/>
      <c r="CE1203" s="1"/>
      <c r="CF1203" s="1"/>
      <c r="CG1203" s="1"/>
      <c r="CH1203" s="1"/>
      <c r="CI1203" s="1"/>
      <c r="CJ1203" s="1"/>
      <c r="CK1203" s="1"/>
      <c r="CL1203" s="1"/>
      <c r="CM1203" s="1"/>
      <c r="CN1203" s="1"/>
      <c r="CO1203" s="1"/>
      <c r="CP1203" s="1"/>
      <c r="CQ1203" s="1"/>
      <c r="CR1203" s="1"/>
      <c r="CS1203" s="1"/>
      <c r="CT1203" s="1"/>
      <c r="CU1203" s="1"/>
      <c r="CV1203" s="1"/>
      <c r="CW1203" s="1"/>
      <c r="CX1203" s="1"/>
      <c r="CY1203" s="1"/>
      <c r="CZ1203" s="1"/>
      <c r="DA1203" s="1"/>
      <c r="DB1203" s="1"/>
      <c r="DC1203" s="1"/>
      <c r="DD1203" s="1"/>
      <c r="DE1203" s="1"/>
      <c r="DF1203" s="1"/>
      <c r="DG1203" s="1"/>
      <c r="DH1203" s="1"/>
      <c r="DI1203" s="1"/>
      <c r="DJ1203" s="1"/>
      <c r="DK1203" s="1"/>
      <c r="DL1203" s="1"/>
      <c r="DM1203" s="1"/>
      <c r="DN1203" s="1"/>
      <c r="DO1203" s="1"/>
      <c r="DP1203" s="1"/>
      <c r="DQ1203" s="1"/>
      <c r="DR1203" s="1"/>
      <c r="DS1203" s="1"/>
      <c r="DT1203" s="1"/>
      <c r="DU1203" s="1"/>
      <c r="DV1203" s="1"/>
      <c r="DW1203" s="1"/>
      <c r="DX1203" s="1"/>
      <c r="DY1203" s="1"/>
      <c r="DZ1203" s="1"/>
      <c r="EA1203" s="1"/>
      <c r="EB1203" s="1"/>
      <c r="EC1203" s="1"/>
      <c r="ED1203" s="1"/>
      <c r="EE1203" s="1"/>
      <c r="EF1203" s="1"/>
      <c r="EG1203" s="1"/>
      <c r="EH1203" s="1"/>
      <c r="EI1203" s="1"/>
      <c r="EJ1203" s="1"/>
      <c r="EK1203" s="1"/>
      <c r="EL1203" s="1"/>
      <c r="EM1203" s="1"/>
      <c r="EN1203" s="1"/>
      <c r="EO1203" s="1"/>
      <c r="EP1203" s="1"/>
      <c r="EQ1203" s="1"/>
      <c r="ER1203" s="1"/>
      <c r="ES1203" s="1"/>
      <c r="ET1203" s="1"/>
      <c r="EU1203" s="1"/>
      <c r="EV1203" s="1"/>
      <c r="EW1203" s="1"/>
      <c r="EX1203" s="1"/>
      <c r="EY1203" s="1"/>
      <c r="EZ1203" s="1"/>
      <c r="FA1203" s="1"/>
      <c r="FB1203" s="1"/>
      <c r="FC1203" s="1"/>
      <c r="FD1203" s="1"/>
      <c r="FE1203" s="1"/>
      <c r="FF1203" s="1"/>
      <c r="FG1203" s="1"/>
      <c r="FH1203" s="1"/>
      <c r="FI1203" s="1"/>
      <c r="FJ1203" s="1"/>
      <c r="FK1203" s="1"/>
      <c r="FL1203" s="1"/>
      <c r="FM1203" s="1"/>
      <c r="FN1203" s="1"/>
      <c r="FO1203" s="1"/>
      <c r="FP1203" s="1"/>
      <c r="FQ1203" s="1"/>
      <c r="FR1203" s="1"/>
      <c r="FS1203" s="1"/>
      <c r="FT1203" s="1"/>
      <c r="FU1203" s="1"/>
      <c r="FV1203" s="1"/>
      <c r="FW1203" s="1"/>
      <c r="FX1203" s="1"/>
      <c r="FY1203" s="1"/>
      <c r="FZ1203" s="1"/>
      <c r="GA1203" s="1"/>
      <c r="GB1203" s="1"/>
      <c r="GC1203" s="1"/>
      <c r="GD1203" s="1"/>
      <c r="GE1203" s="1"/>
      <c r="GF1203" s="1"/>
      <c r="GG1203" s="1"/>
      <c r="GH1203" s="1"/>
      <c r="GI1203" s="1"/>
      <c r="GJ1203" s="1"/>
      <c r="GK1203" s="1"/>
      <c r="GL1203" s="1"/>
      <c r="GM1203" s="1"/>
      <c r="GN1203" s="1"/>
      <c r="GO1203" s="1"/>
    </row>
    <row r="1204" spans="1:197" s="40" customFormat="1" x14ac:dyDescent="0.25">
      <c r="A1204" s="41"/>
      <c r="B1204" s="4"/>
      <c r="C1204" s="41"/>
      <c r="D1204" s="42"/>
      <c r="E1204" s="42"/>
      <c r="F1204" s="42"/>
      <c r="G1204" s="1"/>
      <c r="H1204" s="1"/>
      <c r="I1204" s="1"/>
      <c r="J1204" s="1"/>
      <c r="K1204" s="1"/>
      <c r="L1204" s="1"/>
      <c r="M1204" s="2"/>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c r="BJ1204" s="1"/>
      <c r="BK1204" s="1"/>
      <c r="BL1204" s="1"/>
      <c r="BM1204" s="1"/>
      <c r="BN1204" s="1"/>
      <c r="BO1204" s="1"/>
      <c r="BP1204" s="1"/>
      <c r="BQ1204" s="1"/>
      <c r="BR1204" s="1"/>
      <c r="BS1204" s="1"/>
      <c r="BT1204" s="1"/>
      <c r="BU1204" s="1"/>
      <c r="BV1204" s="1"/>
      <c r="BW1204" s="1"/>
      <c r="BX1204" s="1"/>
      <c r="BY1204" s="1"/>
      <c r="BZ1204" s="1"/>
      <c r="CA1204" s="1"/>
      <c r="CB1204" s="1"/>
      <c r="CC1204" s="1"/>
      <c r="CD1204" s="1"/>
      <c r="CE1204" s="1"/>
      <c r="CF1204" s="1"/>
      <c r="CG1204" s="1"/>
      <c r="CH1204" s="1"/>
      <c r="CI1204" s="1"/>
      <c r="CJ1204" s="1"/>
      <c r="CK1204" s="1"/>
      <c r="CL1204" s="1"/>
      <c r="CM1204" s="1"/>
      <c r="CN1204" s="1"/>
      <c r="CO1204" s="1"/>
      <c r="CP1204" s="1"/>
      <c r="CQ1204" s="1"/>
      <c r="CR1204" s="1"/>
      <c r="CS1204" s="1"/>
      <c r="CT1204" s="1"/>
      <c r="CU1204" s="1"/>
      <c r="CV1204" s="1"/>
      <c r="CW1204" s="1"/>
      <c r="CX1204" s="1"/>
      <c r="CY1204" s="1"/>
      <c r="CZ1204" s="1"/>
      <c r="DA1204" s="1"/>
      <c r="DB1204" s="1"/>
      <c r="DC1204" s="1"/>
      <c r="DD1204" s="1"/>
      <c r="DE1204" s="1"/>
      <c r="DF1204" s="1"/>
      <c r="DG1204" s="1"/>
      <c r="DH1204" s="1"/>
      <c r="DI1204" s="1"/>
      <c r="DJ1204" s="1"/>
      <c r="DK1204" s="1"/>
      <c r="DL1204" s="1"/>
      <c r="DM1204" s="1"/>
      <c r="DN1204" s="1"/>
      <c r="DO1204" s="1"/>
      <c r="DP1204" s="1"/>
      <c r="DQ1204" s="1"/>
      <c r="DR1204" s="1"/>
      <c r="DS1204" s="1"/>
      <c r="DT1204" s="1"/>
      <c r="DU1204" s="1"/>
      <c r="DV1204" s="1"/>
      <c r="DW1204" s="1"/>
      <c r="DX1204" s="1"/>
      <c r="DY1204" s="1"/>
      <c r="DZ1204" s="1"/>
      <c r="EA1204" s="1"/>
      <c r="EB1204" s="1"/>
      <c r="EC1204" s="1"/>
      <c r="ED1204" s="1"/>
      <c r="EE1204" s="1"/>
      <c r="EF1204" s="1"/>
      <c r="EG1204" s="1"/>
      <c r="EH1204" s="1"/>
      <c r="EI1204" s="1"/>
      <c r="EJ1204" s="1"/>
      <c r="EK1204" s="1"/>
      <c r="EL1204" s="1"/>
      <c r="EM1204" s="1"/>
      <c r="EN1204" s="1"/>
      <c r="EO1204" s="1"/>
      <c r="EP1204" s="1"/>
      <c r="EQ1204" s="1"/>
      <c r="ER1204" s="1"/>
      <c r="ES1204" s="1"/>
      <c r="ET1204" s="1"/>
      <c r="EU1204" s="1"/>
      <c r="EV1204" s="1"/>
      <c r="EW1204" s="1"/>
      <c r="EX1204" s="1"/>
      <c r="EY1204" s="1"/>
      <c r="EZ1204" s="1"/>
      <c r="FA1204" s="1"/>
      <c r="FB1204" s="1"/>
      <c r="FC1204" s="1"/>
      <c r="FD1204" s="1"/>
      <c r="FE1204" s="1"/>
      <c r="FF1204" s="1"/>
      <c r="FG1204" s="1"/>
      <c r="FH1204" s="1"/>
      <c r="FI1204" s="1"/>
      <c r="FJ1204" s="1"/>
      <c r="FK1204" s="1"/>
      <c r="FL1204" s="1"/>
      <c r="FM1204" s="1"/>
      <c r="FN1204" s="1"/>
      <c r="FO1204" s="1"/>
      <c r="FP1204" s="1"/>
      <c r="FQ1204" s="1"/>
      <c r="FR1204" s="1"/>
      <c r="FS1204" s="1"/>
      <c r="FT1204" s="1"/>
      <c r="FU1204" s="1"/>
      <c r="FV1204" s="1"/>
      <c r="FW1204" s="1"/>
      <c r="FX1204" s="1"/>
      <c r="FY1204" s="1"/>
      <c r="FZ1204" s="1"/>
      <c r="GA1204" s="1"/>
      <c r="GB1204" s="1"/>
      <c r="GC1204" s="1"/>
      <c r="GD1204" s="1"/>
      <c r="GE1204" s="1"/>
      <c r="GF1204" s="1"/>
      <c r="GG1204" s="1"/>
      <c r="GH1204" s="1"/>
      <c r="GI1204" s="1"/>
      <c r="GJ1204" s="1"/>
      <c r="GK1204" s="1"/>
      <c r="GL1204" s="1"/>
      <c r="GM1204" s="1"/>
      <c r="GN1204" s="1"/>
      <c r="GO1204" s="1"/>
    </row>
    <row r="1205" spans="1:197" s="40" customFormat="1" x14ac:dyDescent="0.25">
      <c r="A1205" s="41"/>
      <c r="B1205" s="4"/>
      <c r="C1205" s="41"/>
      <c r="D1205" s="42"/>
      <c r="E1205" s="42"/>
      <c r="F1205" s="42"/>
      <c r="G1205" s="1"/>
      <c r="H1205" s="1"/>
      <c r="I1205" s="1"/>
      <c r="J1205" s="1"/>
      <c r="K1205" s="1"/>
      <c r="L1205" s="1"/>
      <c r="M1205" s="2"/>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c r="BJ1205" s="1"/>
      <c r="BK1205" s="1"/>
      <c r="BL1205" s="1"/>
      <c r="BM1205" s="1"/>
      <c r="BN1205" s="1"/>
      <c r="BO1205" s="1"/>
      <c r="BP1205" s="1"/>
      <c r="BQ1205" s="1"/>
      <c r="BR1205" s="1"/>
      <c r="BS1205" s="1"/>
      <c r="BT1205" s="1"/>
      <c r="BU1205" s="1"/>
      <c r="BV1205" s="1"/>
      <c r="BW1205" s="1"/>
      <c r="BX1205" s="1"/>
      <c r="BY1205" s="1"/>
      <c r="BZ1205" s="1"/>
      <c r="CA1205" s="1"/>
      <c r="CB1205" s="1"/>
      <c r="CC1205" s="1"/>
      <c r="CD1205" s="1"/>
      <c r="CE1205" s="1"/>
      <c r="CF1205" s="1"/>
      <c r="CG1205" s="1"/>
      <c r="CH1205" s="1"/>
      <c r="CI1205" s="1"/>
      <c r="CJ1205" s="1"/>
      <c r="CK1205" s="1"/>
      <c r="CL1205" s="1"/>
      <c r="CM1205" s="1"/>
      <c r="CN1205" s="1"/>
      <c r="CO1205" s="1"/>
      <c r="CP1205" s="1"/>
      <c r="CQ1205" s="1"/>
      <c r="CR1205" s="1"/>
      <c r="CS1205" s="1"/>
      <c r="CT1205" s="1"/>
      <c r="CU1205" s="1"/>
      <c r="CV1205" s="1"/>
      <c r="CW1205" s="1"/>
      <c r="CX1205" s="1"/>
      <c r="CY1205" s="1"/>
      <c r="CZ1205" s="1"/>
      <c r="DA1205" s="1"/>
      <c r="DB1205" s="1"/>
      <c r="DC1205" s="1"/>
      <c r="DD1205" s="1"/>
      <c r="DE1205" s="1"/>
      <c r="DF1205" s="1"/>
      <c r="DG1205" s="1"/>
      <c r="DH1205" s="1"/>
      <c r="DI1205" s="1"/>
      <c r="DJ1205" s="1"/>
      <c r="DK1205" s="1"/>
      <c r="DL1205" s="1"/>
      <c r="DM1205" s="1"/>
      <c r="DN1205" s="1"/>
      <c r="DO1205" s="1"/>
      <c r="DP1205" s="1"/>
      <c r="DQ1205" s="1"/>
      <c r="DR1205" s="1"/>
      <c r="DS1205" s="1"/>
      <c r="DT1205" s="1"/>
      <c r="DU1205" s="1"/>
      <c r="DV1205" s="1"/>
      <c r="DW1205" s="1"/>
      <c r="DX1205" s="1"/>
      <c r="DY1205" s="1"/>
      <c r="DZ1205" s="1"/>
      <c r="EA1205" s="1"/>
      <c r="EB1205" s="1"/>
      <c r="EC1205" s="1"/>
      <c r="ED1205" s="1"/>
      <c r="EE1205" s="1"/>
      <c r="EF1205" s="1"/>
      <c r="EG1205" s="1"/>
      <c r="EH1205" s="1"/>
      <c r="EI1205" s="1"/>
      <c r="EJ1205" s="1"/>
      <c r="EK1205" s="1"/>
      <c r="EL1205" s="1"/>
      <c r="EM1205" s="1"/>
      <c r="EN1205" s="1"/>
      <c r="EO1205" s="1"/>
      <c r="EP1205" s="1"/>
      <c r="EQ1205" s="1"/>
      <c r="ER1205" s="1"/>
      <c r="ES1205" s="1"/>
      <c r="ET1205" s="1"/>
      <c r="EU1205" s="1"/>
      <c r="EV1205" s="1"/>
      <c r="EW1205" s="1"/>
      <c r="EX1205" s="1"/>
      <c r="EY1205" s="1"/>
      <c r="EZ1205" s="1"/>
      <c r="FA1205" s="1"/>
      <c r="FB1205" s="1"/>
      <c r="FC1205" s="1"/>
      <c r="FD1205" s="1"/>
      <c r="FE1205" s="1"/>
      <c r="FF1205" s="1"/>
      <c r="FG1205" s="1"/>
      <c r="FH1205" s="1"/>
      <c r="FI1205" s="1"/>
      <c r="FJ1205" s="1"/>
      <c r="FK1205" s="1"/>
      <c r="FL1205" s="1"/>
      <c r="FM1205" s="1"/>
      <c r="FN1205" s="1"/>
      <c r="FO1205" s="1"/>
      <c r="FP1205" s="1"/>
      <c r="FQ1205" s="1"/>
      <c r="FR1205" s="1"/>
      <c r="FS1205" s="1"/>
      <c r="FT1205" s="1"/>
      <c r="FU1205" s="1"/>
      <c r="FV1205" s="1"/>
      <c r="FW1205" s="1"/>
      <c r="FX1205" s="1"/>
      <c r="FY1205" s="1"/>
      <c r="FZ1205" s="1"/>
      <c r="GA1205" s="1"/>
      <c r="GB1205" s="1"/>
      <c r="GC1205" s="1"/>
      <c r="GD1205" s="1"/>
      <c r="GE1205" s="1"/>
      <c r="GF1205" s="1"/>
      <c r="GG1205" s="1"/>
      <c r="GH1205" s="1"/>
      <c r="GI1205" s="1"/>
      <c r="GJ1205" s="1"/>
      <c r="GK1205" s="1"/>
      <c r="GL1205" s="1"/>
      <c r="GM1205" s="1"/>
      <c r="GN1205" s="1"/>
      <c r="GO1205" s="1"/>
    </row>
    <row r="1206" spans="1:197" s="40" customFormat="1" x14ac:dyDescent="0.25">
      <c r="A1206" s="41"/>
      <c r="B1206" s="4"/>
      <c r="C1206" s="41"/>
      <c r="D1206" s="42"/>
      <c r="E1206" s="42"/>
      <c r="F1206" s="42"/>
      <c r="G1206" s="1"/>
      <c r="H1206" s="1"/>
      <c r="I1206" s="1"/>
      <c r="J1206" s="1"/>
      <c r="K1206" s="1"/>
      <c r="L1206" s="1"/>
      <c r="M1206" s="2"/>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c r="BJ1206" s="1"/>
      <c r="BK1206" s="1"/>
      <c r="BL1206" s="1"/>
      <c r="BM1206" s="1"/>
      <c r="BN1206" s="1"/>
      <c r="BO1206" s="1"/>
      <c r="BP1206" s="1"/>
      <c r="BQ1206" s="1"/>
      <c r="BR1206" s="1"/>
      <c r="BS1206" s="1"/>
      <c r="BT1206" s="1"/>
      <c r="BU1206" s="1"/>
      <c r="BV1206" s="1"/>
      <c r="BW1206" s="1"/>
      <c r="BX1206" s="1"/>
      <c r="BY1206" s="1"/>
      <c r="BZ1206" s="1"/>
      <c r="CA1206" s="1"/>
      <c r="CB1206" s="1"/>
      <c r="CC1206" s="1"/>
      <c r="CD1206" s="1"/>
      <c r="CE1206" s="1"/>
      <c r="CF1206" s="1"/>
      <c r="CG1206" s="1"/>
      <c r="CH1206" s="1"/>
      <c r="CI1206" s="1"/>
      <c r="CJ1206" s="1"/>
      <c r="CK1206" s="1"/>
      <c r="CL1206" s="1"/>
      <c r="CM1206" s="1"/>
      <c r="CN1206" s="1"/>
      <c r="CO1206" s="1"/>
      <c r="CP1206" s="1"/>
      <c r="CQ1206" s="1"/>
      <c r="CR1206" s="1"/>
      <c r="CS1206" s="1"/>
      <c r="CT1206" s="1"/>
      <c r="CU1206" s="1"/>
      <c r="CV1206" s="1"/>
      <c r="CW1206" s="1"/>
      <c r="CX1206" s="1"/>
      <c r="CY1206" s="1"/>
      <c r="CZ1206" s="1"/>
      <c r="DA1206" s="1"/>
      <c r="DB1206" s="1"/>
      <c r="DC1206" s="1"/>
      <c r="DD1206" s="1"/>
      <c r="DE1206" s="1"/>
      <c r="DF1206" s="1"/>
      <c r="DG1206" s="1"/>
      <c r="DH1206" s="1"/>
      <c r="DI1206" s="1"/>
      <c r="DJ1206" s="1"/>
      <c r="DK1206" s="1"/>
      <c r="DL1206" s="1"/>
      <c r="DM1206" s="1"/>
      <c r="DN1206" s="1"/>
      <c r="DO1206" s="1"/>
      <c r="DP1206" s="1"/>
      <c r="DQ1206" s="1"/>
      <c r="DR1206" s="1"/>
      <c r="DS1206" s="1"/>
      <c r="DT1206" s="1"/>
      <c r="DU1206" s="1"/>
      <c r="DV1206" s="1"/>
      <c r="DW1206" s="1"/>
      <c r="DX1206" s="1"/>
      <c r="DY1206" s="1"/>
      <c r="DZ1206" s="1"/>
      <c r="EA1206" s="1"/>
      <c r="EB1206" s="1"/>
      <c r="EC1206" s="1"/>
      <c r="ED1206" s="1"/>
      <c r="EE1206" s="1"/>
      <c r="EF1206" s="1"/>
      <c r="EG1206" s="1"/>
      <c r="EH1206" s="1"/>
      <c r="EI1206" s="1"/>
      <c r="EJ1206" s="1"/>
      <c r="EK1206" s="1"/>
      <c r="EL1206" s="1"/>
      <c r="EM1206" s="1"/>
      <c r="EN1206" s="1"/>
      <c r="EO1206" s="1"/>
      <c r="EP1206" s="1"/>
      <c r="EQ1206" s="1"/>
      <c r="ER1206" s="1"/>
      <c r="ES1206" s="1"/>
      <c r="ET1206" s="1"/>
      <c r="EU1206" s="1"/>
      <c r="EV1206" s="1"/>
      <c r="EW1206" s="1"/>
      <c r="EX1206" s="1"/>
      <c r="EY1206" s="1"/>
      <c r="EZ1206" s="1"/>
      <c r="FA1206" s="1"/>
      <c r="FB1206" s="1"/>
      <c r="FC1206" s="1"/>
      <c r="FD1206" s="1"/>
      <c r="FE1206" s="1"/>
      <c r="FF1206" s="1"/>
      <c r="FG1206" s="1"/>
      <c r="FH1206" s="1"/>
      <c r="FI1206" s="1"/>
      <c r="FJ1206" s="1"/>
      <c r="FK1206" s="1"/>
      <c r="FL1206" s="1"/>
      <c r="FM1206" s="1"/>
      <c r="FN1206" s="1"/>
      <c r="FO1206" s="1"/>
      <c r="FP1206" s="1"/>
      <c r="FQ1206" s="1"/>
      <c r="FR1206" s="1"/>
      <c r="FS1206" s="1"/>
      <c r="FT1206" s="1"/>
      <c r="FU1206" s="1"/>
      <c r="FV1206" s="1"/>
      <c r="FW1206" s="1"/>
      <c r="FX1206" s="1"/>
      <c r="FY1206" s="1"/>
      <c r="FZ1206" s="1"/>
      <c r="GA1206" s="1"/>
      <c r="GB1206" s="1"/>
      <c r="GC1206" s="1"/>
      <c r="GD1206" s="1"/>
      <c r="GE1206" s="1"/>
      <c r="GF1206" s="1"/>
      <c r="GG1206" s="1"/>
      <c r="GH1206" s="1"/>
      <c r="GI1206" s="1"/>
      <c r="GJ1206" s="1"/>
      <c r="GK1206" s="1"/>
      <c r="GL1206" s="1"/>
      <c r="GM1206" s="1"/>
      <c r="GN1206" s="1"/>
      <c r="GO1206" s="1"/>
    </row>
    <row r="1207" spans="1:197" s="40" customFormat="1" x14ac:dyDescent="0.25">
      <c r="A1207" s="41"/>
      <c r="B1207" s="4"/>
      <c r="C1207" s="41"/>
      <c r="D1207" s="42"/>
      <c r="E1207" s="42"/>
      <c r="F1207" s="42"/>
      <c r="G1207" s="1"/>
      <c r="H1207" s="1"/>
      <c r="I1207" s="1"/>
      <c r="J1207" s="1"/>
      <c r="K1207" s="1"/>
      <c r="L1207" s="1"/>
      <c r="M1207" s="2"/>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c r="BJ1207" s="1"/>
      <c r="BK1207" s="1"/>
      <c r="BL1207" s="1"/>
      <c r="BM1207" s="1"/>
      <c r="BN1207" s="1"/>
      <c r="BO1207" s="1"/>
      <c r="BP1207" s="1"/>
      <c r="BQ1207" s="1"/>
      <c r="BR1207" s="1"/>
      <c r="BS1207" s="1"/>
      <c r="BT1207" s="1"/>
      <c r="BU1207" s="1"/>
      <c r="BV1207" s="1"/>
      <c r="BW1207" s="1"/>
      <c r="BX1207" s="1"/>
      <c r="BY1207" s="1"/>
      <c r="BZ1207" s="1"/>
      <c r="CA1207" s="1"/>
      <c r="CB1207" s="1"/>
      <c r="CC1207" s="1"/>
      <c r="CD1207" s="1"/>
      <c r="CE1207" s="1"/>
      <c r="CF1207" s="1"/>
      <c r="CG1207" s="1"/>
      <c r="CH1207" s="1"/>
      <c r="CI1207" s="1"/>
      <c r="CJ1207" s="1"/>
      <c r="CK1207" s="1"/>
      <c r="CL1207" s="1"/>
      <c r="CM1207" s="1"/>
      <c r="CN1207" s="1"/>
      <c r="CO1207" s="1"/>
      <c r="CP1207" s="1"/>
      <c r="CQ1207" s="1"/>
      <c r="CR1207" s="1"/>
      <c r="CS1207" s="1"/>
      <c r="CT1207" s="1"/>
      <c r="CU1207" s="1"/>
      <c r="CV1207" s="1"/>
      <c r="CW1207" s="1"/>
      <c r="CX1207" s="1"/>
      <c r="CY1207" s="1"/>
      <c r="CZ1207" s="1"/>
      <c r="DA1207" s="1"/>
      <c r="DB1207" s="1"/>
      <c r="DC1207" s="1"/>
      <c r="DD1207" s="1"/>
      <c r="DE1207" s="1"/>
      <c r="DF1207" s="1"/>
      <c r="DG1207" s="1"/>
      <c r="DH1207" s="1"/>
      <c r="DI1207" s="1"/>
      <c r="DJ1207" s="1"/>
      <c r="DK1207" s="1"/>
      <c r="DL1207" s="1"/>
      <c r="DM1207" s="1"/>
      <c r="DN1207" s="1"/>
      <c r="DO1207" s="1"/>
      <c r="DP1207" s="1"/>
      <c r="DQ1207" s="1"/>
      <c r="DR1207" s="1"/>
      <c r="DS1207" s="1"/>
      <c r="DT1207" s="1"/>
      <c r="DU1207" s="1"/>
      <c r="DV1207" s="1"/>
      <c r="DW1207" s="1"/>
      <c r="DX1207" s="1"/>
      <c r="DY1207" s="1"/>
      <c r="DZ1207" s="1"/>
      <c r="EA1207" s="1"/>
      <c r="EB1207" s="1"/>
      <c r="EC1207" s="1"/>
      <c r="ED1207" s="1"/>
      <c r="EE1207" s="1"/>
      <c r="EF1207" s="1"/>
      <c r="EG1207" s="1"/>
      <c r="EH1207" s="1"/>
      <c r="EI1207" s="1"/>
      <c r="EJ1207" s="1"/>
      <c r="EK1207" s="1"/>
      <c r="EL1207" s="1"/>
      <c r="EM1207" s="1"/>
      <c r="EN1207" s="1"/>
      <c r="EO1207" s="1"/>
      <c r="EP1207" s="1"/>
      <c r="EQ1207" s="1"/>
      <c r="ER1207" s="1"/>
      <c r="ES1207" s="1"/>
      <c r="ET1207" s="1"/>
      <c r="EU1207" s="1"/>
      <c r="EV1207" s="1"/>
      <c r="EW1207" s="1"/>
      <c r="EX1207" s="1"/>
      <c r="EY1207" s="1"/>
      <c r="EZ1207" s="1"/>
      <c r="FA1207" s="1"/>
      <c r="FB1207" s="1"/>
      <c r="FC1207" s="1"/>
      <c r="FD1207" s="1"/>
      <c r="FE1207" s="1"/>
      <c r="FF1207" s="1"/>
      <c r="FG1207" s="1"/>
      <c r="FH1207" s="1"/>
      <c r="FI1207" s="1"/>
      <c r="FJ1207" s="1"/>
      <c r="FK1207" s="1"/>
      <c r="FL1207" s="1"/>
      <c r="FM1207" s="1"/>
      <c r="FN1207" s="1"/>
      <c r="FO1207" s="1"/>
      <c r="FP1207" s="1"/>
      <c r="FQ1207" s="1"/>
      <c r="FR1207" s="1"/>
      <c r="FS1207" s="1"/>
      <c r="FT1207" s="1"/>
      <c r="FU1207" s="1"/>
      <c r="FV1207" s="1"/>
      <c r="FW1207" s="1"/>
      <c r="FX1207" s="1"/>
      <c r="FY1207" s="1"/>
      <c r="FZ1207" s="1"/>
      <c r="GA1207" s="1"/>
      <c r="GB1207" s="1"/>
      <c r="GC1207" s="1"/>
      <c r="GD1207" s="1"/>
      <c r="GE1207" s="1"/>
      <c r="GF1207" s="1"/>
      <c r="GG1207" s="1"/>
      <c r="GH1207" s="1"/>
      <c r="GI1207" s="1"/>
      <c r="GJ1207" s="1"/>
      <c r="GK1207" s="1"/>
      <c r="GL1207" s="1"/>
      <c r="GM1207" s="1"/>
      <c r="GN1207" s="1"/>
      <c r="GO1207" s="1"/>
    </row>
    <row r="1208" spans="1:197" s="40" customFormat="1" x14ac:dyDescent="0.25">
      <c r="A1208" s="41"/>
      <c r="B1208" s="4"/>
      <c r="C1208" s="41"/>
      <c r="D1208" s="42"/>
      <c r="E1208" s="42"/>
      <c r="F1208" s="42"/>
      <c r="G1208" s="1"/>
      <c r="H1208" s="1"/>
      <c r="I1208" s="1"/>
      <c r="J1208" s="1"/>
      <c r="K1208" s="1"/>
      <c r="L1208" s="1"/>
      <c r="M1208" s="2"/>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c r="BJ1208" s="1"/>
      <c r="BK1208" s="1"/>
      <c r="BL1208" s="1"/>
      <c r="BM1208" s="1"/>
      <c r="BN1208" s="1"/>
      <c r="BO1208" s="1"/>
      <c r="BP1208" s="1"/>
      <c r="BQ1208" s="1"/>
      <c r="BR1208" s="1"/>
      <c r="BS1208" s="1"/>
      <c r="BT1208" s="1"/>
      <c r="BU1208" s="1"/>
      <c r="BV1208" s="1"/>
      <c r="BW1208" s="1"/>
      <c r="BX1208" s="1"/>
      <c r="BY1208" s="1"/>
      <c r="BZ1208" s="1"/>
      <c r="CA1208" s="1"/>
      <c r="CB1208" s="1"/>
      <c r="CC1208" s="1"/>
      <c r="CD1208" s="1"/>
      <c r="CE1208" s="1"/>
      <c r="CF1208" s="1"/>
      <c r="CG1208" s="1"/>
      <c r="CH1208" s="1"/>
      <c r="CI1208" s="1"/>
      <c r="CJ1208" s="1"/>
      <c r="CK1208" s="1"/>
      <c r="CL1208" s="1"/>
      <c r="CM1208" s="1"/>
      <c r="CN1208" s="1"/>
      <c r="CO1208" s="1"/>
      <c r="CP1208" s="1"/>
      <c r="CQ1208" s="1"/>
      <c r="CR1208" s="1"/>
      <c r="CS1208" s="1"/>
      <c r="CT1208" s="1"/>
      <c r="CU1208" s="1"/>
      <c r="CV1208" s="1"/>
      <c r="CW1208" s="1"/>
      <c r="CX1208" s="1"/>
      <c r="CY1208" s="1"/>
      <c r="CZ1208" s="1"/>
      <c r="DA1208" s="1"/>
      <c r="DB1208" s="1"/>
      <c r="DC1208" s="1"/>
      <c r="DD1208" s="1"/>
      <c r="DE1208" s="1"/>
      <c r="DF1208" s="1"/>
      <c r="DG1208" s="1"/>
      <c r="DH1208" s="1"/>
      <c r="DI1208" s="1"/>
      <c r="DJ1208" s="1"/>
      <c r="DK1208" s="1"/>
      <c r="DL1208" s="1"/>
      <c r="DM1208" s="1"/>
      <c r="DN1208" s="1"/>
      <c r="DO1208" s="1"/>
      <c r="DP1208" s="1"/>
      <c r="DQ1208" s="1"/>
      <c r="DR1208" s="1"/>
      <c r="DS1208" s="1"/>
      <c r="DT1208" s="1"/>
      <c r="DU1208" s="1"/>
      <c r="DV1208" s="1"/>
      <c r="DW1208" s="1"/>
      <c r="DX1208" s="1"/>
      <c r="DY1208" s="1"/>
      <c r="DZ1208" s="1"/>
      <c r="EA1208" s="1"/>
      <c r="EB1208" s="1"/>
      <c r="EC1208" s="1"/>
      <c r="ED1208" s="1"/>
      <c r="EE1208" s="1"/>
      <c r="EF1208" s="1"/>
      <c r="EG1208" s="1"/>
      <c r="EH1208" s="1"/>
      <c r="EI1208" s="1"/>
      <c r="EJ1208" s="1"/>
      <c r="EK1208" s="1"/>
      <c r="EL1208" s="1"/>
      <c r="EM1208" s="1"/>
      <c r="EN1208" s="1"/>
      <c r="EO1208" s="1"/>
      <c r="EP1208" s="1"/>
      <c r="EQ1208" s="1"/>
      <c r="ER1208" s="1"/>
      <c r="ES1208" s="1"/>
      <c r="ET1208" s="1"/>
      <c r="EU1208" s="1"/>
      <c r="EV1208" s="1"/>
      <c r="EW1208" s="1"/>
      <c r="EX1208" s="1"/>
      <c r="EY1208" s="1"/>
      <c r="EZ1208" s="1"/>
      <c r="FA1208" s="1"/>
      <c r="FB1208" s="1"/>
      <c r="FC1208" s="1"/>
      <c r="FD1208" s="1"/>
      <c r="FE1208" s="1"/>
      <c r="FF1208" s="1"/>
      <c r="FG1208" s="1"/>
      <c r="FH1208" s="1"/>
      <c r="FI1208" s="1"/>
      <c r="FJ1208" s="1"/>
      <c r="FK1208" s="1"/>
      <c r="FL1208" s="1"/>
      <c r="FM1208" s="1"/>
      <c r="FN1208" s="1"/>
      <c r="FO1208" s="1"/>
      <c r="FP1208" s="1"/>
      <c r="FQ1208" s="1"/>
      <c r="FR1208" s="1"/>
      <c r="FS1208" s="1"/>
      <c r="FT1208" s="1"/>
      <c r="FU1208" s="1"/>
      <c r="FV1208" s="1"/>
      <c r="FW1208" s="1"/>
      <c r="FX1208" s="1"/>
      <c r="FY1208" s="1"/>
      <c r="FZ1208" s="1"/>
      <c r="GA1208" s="1"/>
      <c r="GB1208" s="1"/>
      <c r="GC1208" s="1"/>
      <c r="GD1208" s="1"/>
      <c r="GE1208" s="1"/>
      <c r="GF1208" s="1"/>
      <c r="GG1208" s="1"/>
      <c r="GH1208" s="1"/>
      <c r="GI1208" s="1"/>
      <c r="GJ1208" s="1"/>
      <c r="GK1208" s="1"/>
      <c r="GL1208" s="1"/>
      <c r="GM1208" s="1"/>
      <c r="GN1208" s="1"/>
      <c r="GO1208" s="1"/>
    </row>
    <row r="1209" spans="1:197" s="40" customFormat="1" x14ac:dyDescent="0.25">
      <c r="A1209" s="41"/>
      <c r="B1209" s="4"/>
      <c r="C1209" s="41"/>
      <c r="D1209" s="42"/>
      <c r="E1209" s="42"/>
      <c r="F1209" s="42"/>
      <c r="G1209" s="1"/>
      <c r="H1209" s="1"/>
      <c r="I1209" s="1"/>
      <c r="J1209" s="1"/>
      <c r="K1209" s="1"/>
      <c r="L1209" s="1"/>
      <c r="M1209" s="2"/>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c r="BJ1209" s="1"/>
      <c r="BK1209" s="1"/>
      <c r="BL1209" s="1"/>
      <c r="BM1209" s="1"/>
      <c r="BN1209" s="1"/>
      <c r="BO1209" s="1"/>
      <c r="BP1209" s="1"/>
      <c r="BQ1209" s="1"/>
      <c r="BR1209" s="1"/>
      <c r="BS1209" s="1"/>
      <c r="BT1209" s="1"/>
      <c r="BU1209" s="1"/>
      <c r="BV1209" s="1"/>
      <c r="BW1209" s="1"/>
      <c r="BX1209" s="1"/>
      <c r="BY1209" s="1"/>
      <c r="BZ1209" s="1"/>
      <c r="CA1209" s="1"/>
      <c r="CB1209" s="1"/>
      <c r="CC1209" s="1"/>
      <c r="CD1209" s="1"/>
      <c r="CE1209" s="1"/>
      <c r="CF1209" s="1"/>
      <c r="CG1209" s="1"/>
      <c r="CH1209" s="1"/>
      <c r="CI1209" s="1"/>
      <c r="CJ1209" s="1"/>
      <c r="CK1209" s="1"/>
      <c r="CL1209" s="1"/>
      <c r="CM1209" s="1"/>
      <c r="CN1209" s="1"/>
      <c r="CO1209" s="1"/>
      <c r="CP1209" s="1"/>
      <c r="CQ1209" s="1"/>
      <c r="CR1209" s="1"/>
      <c r="CS1209" s="1"/>
      <c r="CT1209" s="1"/>
      <c r="CU1209" s="1"/>
      <c r="CV1209" s="1"/>
      <c r="CW1209" s="1"/>
      <c r="CX1209" s="1"/>
      <c r="CY1209" s="1"/>
      <c r="CZ1209" s="1"/>
      <c r="DA1209" s="1"/>
      <c r="DB1209" s="1"/>
      <c r="DC1209" s="1"/>
      <c r="DD1209" s="1"/>
      <c r="DE1209" s="1"/>
      <c r="DF1209" s="1"/>
      <c r="DG1209" s="1"/>
      <c r="DH1209" s="1"/>
      <c r="DI1209" s="1"/>
      <c r="DJ1209" s="1"/>
      <c r="DK1209" s="1"/>
      <c r="DL1209" s="1"/>
      <c r="DM1209" s="1"/>
      <c r="DN1209" s="1"/>
      <c r="DO1209" s="1"/>
      <c r="DP1209" s="1"/>
      <c r="DQ1209" s="1"/>
      <c r="DR1209" s="1"/>
      <c r="DS1209" s="1"/>
      <c r="DT1209" s="1"/>
      <c r="DU1209" s="1"/>
      <c r="DV1209" s="1"/>
      <c r="DW1209" s="1"/>
      <c r="DX1209" s="1"/>
      <c r="DY1209" s="1"/>
      <c r="DZ1209" s="1"/>
      <c r="EA1209" s="1"/>
      <c r="EB1209" s="1"/>
      <c r="EC1209" s="1"/>
      <c r="ED1209" s="1"/>
      <c r="EE1209" s="1"/>
      <c r="EF1209" s="1"/>
      <c r="EG1209" s="1"/>
      <c r="EH1209" s="1"/>
      <c r="EI1209" s="1"/>
      <c r="EJ1209" s="1"/>
      <c r="EK1209" s="1"/>
      <c r="EL1209" s="1"/>
      <c r="EM1209" s="1"/>
      <c r="EN1209" s="1"/>
      <c r="EO1209" s="1"/>
      <c r="EP1209" s="1"/>
      <c r="EQ1209" s="1"/>
      <c r="ER1209" s="1"/>
      <c r="ES1209" s="1"/>
      <c r="ET1209" s="1"/>
      <c r="EU1209" s="1"/>
      <c r="EV1209" s="1"/>
      <c r="EW1209" s="1"/>
      <c r="EX1209" s="1"/>
      <c r="EY1209" s="1"/>
      <c r="EZ1209" s="1"/>
      <c r="FA1209" s="1"/>
      <c r="FB1209" s="1"/>
      <c r="FC1209" s="1"/>
      <c r="FD1209" s="1"/>
      <c r="FE1209" s="1"/>
      <c r="FF1209" s="1"/>
      <c r="FG1209" s="1"/>
      <c r="FH1209" s="1"/>
      <c r="FI1209" s="1"/>
      <c r="FJ1209" s="1"/>
      <c r="FK1209" s="1"/>
      <c r="FL1209" s="1"/>
      <c r="FM1209" s="1"/>
      <c r="FN1209" s="1"/>
      <c r="FO1209" s="1"/>
      <c r="FP1209" s="1"/>
      <c r="FQ1209" s="1"/>
      <c r="FR1209" s="1"/>
      <c r="FS1209" s="1"/>
      <c r="FT1209" s="1"/>
      <c r="FU1209" s="1"/>
      <c r="FV1209" s="1"/>
      <c r="FW1209" s="1"/>
      <c r="FX1209" s="1"/>
      <c r="FY1209" s="1"/>
      <c r="FZ1209" s="1"/>
      <c r="GA1209" s="1"/>
      <c r="GB1209" s="1"/>
      <c r="GC1209" s="1"/>
      <c r="GD1209" s="1"/>
      <c r="GE1209" s="1"/>
      <c r="GF1209" s="1"/>
      <c r="GG1209" s="1"/>
      <c r="GH1209" s="1"/>
      <c r="GI1209" s="1"/>
      <c r="GJ1209" s="1"/>
      <c r="GK1209" s="1"/>
      <c r="GL1209" s="1"/>
      <c r="GM1209" s="1"/>
      <c r="GN1209" s="1"/>
      <c r="GO1209" s="1"/>
    </row>
    <row r="1210" spans="1:197" s="40" customFormat="1" x14ac:dyDescent="0.25">
      <c r="A1210" s="41"/>
      <c r="B1210" s="4"/>
      <c r="C1210" s="41"/>
      <c r="D1210" s="42"/>
      <c r="E1210" s="42"/>
      <c r="F1210" s="42"/>
      <c r="G1210" s="1"/>
      <c r="H1210" s="1"/>
      <c r="I1210" s="1"/>
      <c r="J1210" s="1"/>
      <c r="K1210" s="1"/>
      <c r="L1210" s="1"/>
      <c r="M1210" s="2"/>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c r="BJ1210" s="1"/>
      <c r="BK1210" s="1"/>
      <c r="BL1210" s="1"/>
      <c r="BM1210" s="1"/>
      <c r="BN1210" s="1"/>
      <c r="BO1210" s="1"/>
      <c r="BP1210" s="1"/>
      <c r="BQ1210" s="1"/>
      <c r="BR1210" s="1"/>
      <c r="BS1210" s="1"/>
      <c r="BT1210" s="1"/>
      <c r="BU1210" s="1"/>
      <c r="BV1210" s="1"/>
      <c r="BW1210" s="1"/>
      <c r="BX1210" s="1"/>
      <c r="BY1210" s="1"/>
      <c r="BZ1210" s="1"/>
      <c r="CA1210" s="1"/>
      <c r="CB1210" s="1"/>
      <c r="CC1210" s="1"/>
      <c r="CD1210" s="1"/>
      <c r="CE1210" s="1"/>
      <c r="CF1210" s="1"/>
      <c r="CG1210" s="1"/>
      <c r="CH1210" s="1"/>
      <c r="CI1210" s="1"/>
      <c r="CJ1210" s="1"/>
      <c r="CK1210" s="1"/>
      <c r="CL1210" s="1"/>
      <c r="CM1210" s="1"/>
      <c r="CN1210" s="1"/>
      <c r="CO1210" s="1"/>
      <c r="CP1210" s="1"/>
      <c r="CQ1210" s="1"/>
      <c r="CR1210" s="1"/>
      <c r="CS1210" s="1"/>
      <c r="CT1210" s="1"/>
      <c r="CU1210" s="1"/>
      <c r="CV1210" s="1"/>
      <c r="CW1210" s="1"/>
      <c r="CX1210" s="1"/>
      <c r="CY1210" s="1"/>
      <c r="CZ1210" s="1"/>
      <c r="DA1210" s="1"/>
      <c r="DB1210" s="1"/>
      <c r="DC1210" s="1"/>
      <c r="DD1210" s="1"/>
      <c r="DE1210" s="1"/>
      <c r="DF1210" s="1"/>
      <c r="DG1210" s="1"/>
      <c r="DH1210" s="1"/>
      <c r="DI1210" s="1"/>
      <c r="DJ1210" s="1"/>
      <c r="DK1210" s="1"/>
      <c r="DL1210" s="1"/>
      <c r="DM1210" s="1"/>
      <c r="DN1210" s="1"/>
      <c r="DO1210" s="1"/>
      <c r="DP1210" s="1"/>
      <c r="DQ1210" s="1"/>
      <c r="DR1210" s="1"/>
      <c r="DS1210" s="1"/>
      <c r="DT1210" s="1"/>
      <c r="DU1210" s="1"/>
      <c r="DV1210" s="1"/>
      <c r="DW1210" s="1"/>
      <c r="DX1210" s="1"/>
      <c r="DY1210" s="1"/>
      <c r="DZ1210" s="1"/>
      <c r="EA1210" s="1"/>
      <c r="EB1210" s="1"/>
      <c r="EC1210" s="1"/>
      <c r="ED1210" s="1"/>
      <c r="EE1210" s="1"/>
      <c r="EF1210" s="1"/>
      <c r="EG1210" s="1"/>
      <c r="EH1210" s="1"/>
      <c r="EI1210" s="1"/>
      <c r="EJ1210" s="1"/>
      <c r="EK1210" s="1"/>
      <c r="EL1210" s="1"/>
      <c r="EM1210" s="1"/>
      <c r="EN1210" s="1"/>
      <c r="EO1210" s="1"/>
      <c r="EP1210" s="1"/>
      <c r="EQ1210" s="1"/>
      <c r="ER1210" s="1"/>
      <c r="ES1210" s="1"/>
      <c r="ET1210" s="1"/>
      <c r="EU1210" s="1"/>
      <c r="EV1210" s="1"/>
      <c r="EW1210" s="1"/>
      <c r="EX1210" s="1"/>
      <c r="EY1210" s="1"/>
      <c r="EZ1210" s="1"/>
      <c r="FA1210" s="1"/>
      <c r="FB1210" s="1"/>
      <c r="FC1210" s="1"/>
      <c r="FD1210" s="1"/>
      <c r="FE1210" s="1"/>
      <c r="FF1210" s="1"/>
      <c r="FG1210" s="1"/>
      <c r="FH1210" s="1"/>
      <c r="FI1210" s="1"/>
      <c r="FJ1210" s="1"/>
      <c r="FK1210" s="1"/>
      <c r="FL1210" s="1"/>
      <c r="FM1210" s="1"/>
      <c r="FN1210" s="1"/>
      <c r="FO1210" s="1"/>
      <c r="FP1210" s="1"/>
      <c r="FQ1210" s="1"/>
      <c r="FR1210" s="1"/>
      <c r="FS1210" s="1"/>
      <c r="FT1210" s="1"/>
      <c r="FU1210" s="1"/>
      <c r="FV1210" s="1"/>
      <c r="FW1210" s="1"/>
      <c r="FX1210" s="1"/>
      <c r="FY1210" s="1"/>
      <c r="FZ1210" s="1"/>
      <c r="GA1210" s="1"/>
      <c r="GB1210" s="1"/>
      <c r="GC1210" s="1"/>
      <c r="GD1210" s="1"/>
      <c r="GE1210" s="1"/>
      <c r="GF1210" s="1"/>
      <c r="GG1210" s="1"/>
      <c r="GH1210" s="1"/>
      <c r="GI1210" s="1"/>
      <c r="GJ1210" s="1"/>
      <c r="GK1210" s="1"/>
      <c r="GL1210" s="1"/>
      <c r="GM1210" s="1"/>
      <c r="GN1210" s="1"/>
      <c r="GO1210" s="1"/>
    </row>
    <row r="1211" spans="1:197" s="40" customFormat="1" x14ac:dyDescent="0.25">
      <c r="A1211" s="41"/>
      <c r="B1211" s="4"/>
      <c r="C1211" s="41"/>
      <c r="D1211" s="42"/>
      <c r="E1211" s="42"/>
      <c r="F1211" s="42"/>
      <c r="G1211" s="1"/>
      <c r="H1211" s="1"/>
      <c r="I1211" s="1"/>
      <c r="J1211" s="1"/>
      <c r="K1211" s="1"/>
      <c r="L1211" s="1"/>
      <c r="M1211" s="2"/>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c r="BJ1211" s="1"/>
      <c r="BK1211" s="1"/>
      <c r="BL1211" s="1"/>
      <c r="BM1211" s="1"/>
      <c r="BN1211" s="1"/>
      <c r="BO1211" s="1"/>
      <c r="BP1211" s="1"/>
      <c r="BQ1211" s="1"/>
      <c r="BR1211" s="1"/>
      <c r="BS1211" s="1"/>
      <c r="BT1211" s="1"/>
      <c r="BU1211" s="1"/>
      <c r="BV1211" s="1"/>
      <c r="BW1211" s="1"/>
      <c r="BX1211" s="1"/>
      <c r="BY1211" s="1"/>
      <c r="BZ1211" s="1"/>
      <c r="CA1211" s="1"/>
      <c r="CB1211" s="1"/>
      <c r="CC1211" s="1"/>
      <c r="CD1211" s="1"/>
      <c r="CE1211" s="1"/>
      <c r="CF1211" s="1"/>
      <c r="CG1211" s="1"/>
      <c r="CH1211" s="1"/>
      <c r="CI1211" s="1"/>
      <c r="CJ1211" s="1"/>
      <c r="CK1211" s="1"/>
      <c r="CL1211" s="1"/>
      <c r="CM1211" s="1"/>
      <c r="CN1211" s="1"/>
      <c r="CO1211" s="1"/>
      <c r="CP1211" s="1"/>
      <c r="CQ1211" s="1"/>
      <c r="CR1211" s="1"/>
      <c r="CS1211" s="1"/>
      <c r="CT1211" s="1"/>
      <c r="CU1211" s="1"/>
      <c r="CV1211" s="1"/>
      <c r="CW1211" s="1"/>
      <c r="CX1211" s="1"/>
      <c r="CY1211" s="1"/>
      <c r="CZ1211" s="1"/>
      <c r="DA1211" s="1"/>
      <c r="DB1211" s="1"/>
      <c r="DC1211" s="1"/>
      <c r="DD1211" s="1"/>
      <c r="DE1211" s="1"/>
      <c r="DF1211" s="1"/>
      <c r="DG1211" s="1"/>
      <c r="DH1211" s="1"/>
      <c r="DI1211" s="1"/>
      <c r="DJ1211" s="1"/>
      <c r="DK1211" s="1"/>
      <c r="DL1211" s="1"/>
      <c r="DM1211" s="1"/>
      <c r="DN1211" s="1"/>
      <c r="DO1211" s="1"/>
      <c r="DP1211" s="1"/>
      <c r="DQ1211" s="1"/>
      <c r="DR1211" s="1"/>
      <c r="DS1211" s="1"/>
      <c r="DT1211" s="1"/>
      <c r="DU1211" s="1"/>
      <c r="DV1211" s="1"/>
      <c r="DW1211" s="1"/>
      <c r="DX1211" s="1"/>
      <c r="DY1211" s="1"/>
      <c r="DZ1211" s="1"/>
      <c r="EA1211" s="1"/>
      <c r="EB1211" s="1"/>
      <c r="EC1211" s="1"/>
      <c r="ED1211" s="1"/>
      <c r="EE1211" s="1"/>
      <c r="EF1211" s="1"/>
      <c r="EG1211" s="1"/>
      <c r="EH1211" s="1"/>
      <c r="EI1211" s="1"/>
      <c r="EJ1211" s="1"/>
      <c r="EK1211" s="1"/>
      <c r="EL1211" s="1"/>
      <c r="EM1211" s="1"/>
      <c r="EN1211" s="1"/>
      <c r="EO1211" s="1"/>
      <c r="EP1211" s="1"/>
      <c r="EQ1211" s="1"/>
      <c r="ER1211" s="1"/>
      <c r="ES1211" s="1"/>
      <c r="ET1211" s="1"/>
      <c r="EU1211" s="1"/>
      <c r="EV1211" s="1"/>
      <c r="EW1211" s="1"/>
      <c r="EX1211" s="1"/>
      <c r="EY1211" s="1"/>
      <c r="EZ1211" s="1"/>
      <c r="FA1211" s="1"/>
      <c r="FB1211" s="1"/>
      <c r="FC1211" s="1"/>
      <c r="FD1211" s="1"/>
      <c r="FE1211" s="1"/>
      <c r="FF1211" s="1"/>
      <c r="FG1211" s="1"/>
      <c r="FH1211" s="1"/>
      <c r="FI1211" s="1"/>
      <c r="FJ1211" s="1"/>
      <c r="FK1211" s="1"/>
      <c r="FL1211" s="1"/>
      <c r="FM1211" s="1"/>
      <c r="FN1211" s="1"/>
      <c r="FO1211" s="1"/>
      <c r="FP1211" s="1"/>
      <c r="FQ1211" s="1"/>
      <c r="FR1211" s="1"/>
      <c r="FS1211" s="1"/>
      <c r="FT1211" s="1"/>
      <c r="FU1211" s="1"/>
      <c r="FV1211" s="1"/>
      <c r="FW1211" s="1"/>
      <c r="FX1211" s="1"/>
      <c r="FY1211" s="1"/>
      <c r="FZ1211" s="1"/>
      <c r="GA1211" s="1"/>
      <c r="GB1211" s="1"/>
      <c r="GC1211" s="1"/>
      <c r="GD1211" s="1"/>
      <c r="GE1211" s="1"/>
      <c r="GF1211" s="1"/>
      <c r="GG1211" s="1"/>
      <c r="GH1211" s="1"/>
      <c r="GI1211" s="1"/>
      <c r="GJ1211" s="1"/>
      <c r="GK1211" s="1"/>
      <c r="GL1211" s="1"/>
      <c r="GM1211" s="1"/>
      <c r="GN1211" s="1"/>
      <c r="GO1211" s="1"/>
    </row>
    <row r="1212" spans="1:197" s="40" customFormat="1" x14ac:dyDescent="0.25">
      <c r="A1212" s="41"/>
      <c r="B1212" s="4"/>
      <c r="C1212" s="41"/>
      <c r="D1212" s="42"/>
      <c r="E1212" s="42"/>
      <c r="F1212" s="42"/>
      <c r="G1212" s="1"/>
      <c r="H1212" s="1"/>
      <c r="I1212" s="1"/>
      <c r="J1212" s="1"/>
      <c r="K1212" s="1"/>
      <c r="L1212" s="1"/>
      <c r="M1212" s="2"/>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c r="BJ1212" s="1"/>
      <c r="BK1212" s="1"/>
      <c r="BL1212" s="1"/>
      <c r="BM1212" s="1"/>
      <c r="BN1212" s="1"/>
      <c r="BO1212" s="1"/>
      <c r="BP1212" s="1"/>
      <c r="BQ1212" s="1"/>
      <c r="BR1212" s="1"/>
      <c r="BS1212" s="1"/>
      <c r="BT1212" s="1"/>
      <c r="BU1212" s="1"/>
      <c r="BV1212" s="1"/>
      <c r="BW1212" s="1"/>
      <c r="BX1212" s="1"/>
      <c r="BY1212" s="1"/>
      <c r="BZ1212" s="1"/>
      <c r="CA1212" s="1"/>
      <c r="CB1212" s="1"/>
      <c r="CC1212" s="1"/>
      <c r="CD1212" s="1"/>
      <c r="CE1212" s="1"/>
      <c r="CF1212" s="1"/>
      <c r="CG1212" s="1"/>
      <c r="CH1212" s="1"/>
      <c r="CI1212" s="1"/>
      <c r="CJ1212" s="1"/>
      <c r="CK1212" s="1"/>
      <c r="CL1212" s="1"/>
      <c r="CM1212" s="1"/>
      <c r="CN1212" s="1"/>
      <c r="CO1212" s="1"/>
      <c r="CP1212" s="1"/>
      <c r="CQ1212" s="1"/>
      <c r="CR1212" s="1"/>
      <c r="CS1212" s="1"/>
      <c r="CT1212" s="1"/>
      <c r="CU1212" s="1"/>
      <c r="CV1212" s="1"/>
      <c r="CW1212" s="1"/>
      <c r="CX1212" s="1"/>
      <c r="CY1212" s="1"/>
      <c r="CZ1212" s="1"/>
      <c r="DA1212" s="1"/>
      <c r="DB1212" s="1"/>
      <c r="DC1212" s="1"/>
      <c r="DD1212" s="1"/>
      <c r="DE1212" s="1"/>
      <c r="DF1212" s="1"/>
      <c r="DG1212" s="1"/>
      <c r="DH1212" s="1"/>
      <c r="DI1212" s="1"/>
      <c r="DJ1212" s="1"/>
      <c r="DK1212" s="1"/>
      <c r="DL1212" s="1"/>
      <c r="DM1212" s="1"/>
      <c r="DN1212" s="1"/>
      <c r="DO1212" s="1"/>
      <c r="DP1212" s="1"/>
      <c r="DQ1212" s="1"/>
      <c r="DR1212" s="1"/>
      <c r="DS1212" s="1"/>
      <c r="DT1212" s="1"/>
      <c r="DU1212" s="1"/>
      <c r="DV1212" s="1"/>
      <c r="DW1212" s="1"/>
      <c r="DX1212" s="1"/>
      <c r="DY1212" s="1"/>
      <c r="DZ1212" s="1"/>
      <c r="EA1212" s="1"/>
      <c r="EB1212" s="1"/>
      <c r="EC1212" s="1"/>
      <c r="ED1212" s="1"/>
      <c r="EE1212" s="1"/>
      <c r="EF1212" s="1"/>
      <c r="EG1212" s="1"/>
      <c r="EH1212" s="1"/>
      <c r="EI1212" s="1"/>
      <c r="EJ1212" s="1"/>
      <c r="EK1212" s="1"/>
      <c r="EL1212" s="1"/>
      <c r="EM1212" s="1"/>
      <c r="EN1212" s="1"/>
      <c r="EO1212" s="1"/>
      <c r="EP1212" s="1"/>
      <c r="EQ1212" s="1"/>
      <c r="ER1212" s="1"/>
      <c r="ES1212" s="1"/>
      <c r="ET1212" s="1"/>
      <c r="EU1212" s="1"/>
      <c r="EV1212" s="1"/>
      <c r="EW1212" s="1"/>
      <c r="EX1212" s="1"/>
      <c r="EY1212" s="1"/>
      <c r="EZ1212" s="1"/>
      <c r="FA1212" s="1"/>
      <c r="FB1212" s="1"/>
      <c r="FC1212" s="1"/>
      <c r="FD1212" s="1"/>
      <c r="FE1212" s="1"/>
      <c r="FF1212" s="1"/>
      <c r="FG1212" s="1"/>
      <c r="FH1212" s="1"/>
      <c r="FI1212" s="1"/>
      <c r="FJ1212" s="1"/>
      <c r="FK1212" s="1"/>
      <c r="FL1212" s="1"/>
      <c r="FM1212" s="1"/>
      <c r="FN1212" s="1"/>
      <c r="FO1212" s="1"/>
      <c r="FP1212" s="1"/>
      <c r="FQ1212" s="1"/>
      <c r="FR1212" s="1"/>
      <c r="FS1212" s="1"/>
      <c r="FT1212" s="1"/>
      <c r="FU1212" s="1"/>
      <c r="FV1212" s="1"/>
      <c r="FW1212" s="1"/>
      <c r="FX1212" s="1"/>
      <c r="FY1212" s="1"/>
      <c r="FZ1212" s="1"/>
      <c r="GA1212" s="1"/>
      <c r="GB1212" s="1"/>
      <c r="GC1212" s="1"/>
      <c r="GD1212" s="1"/>
      <c r="GE1212" s="1"/>
      <c r="GF1212" s="1"/>
      <c r="GG1212" s="1"/>
      <c r="GH1212" s="1"/>
      <c r="GI1212" s="1"/>
      <c r="GJ1212" s="1"/>
      <c r="GK1212" s="1"/>
      <c r="GL1212" s="1"/>
      <c r="GM1212" s="1"/>
      <c r="GN1212" s="1"/>
      <c r="GO1212" s="1"/>
    </row>
    <row r="1213" spans="1:197" s="40" customFormat="1" x14ac:dyDescent="0.25">
      <c r="A1213" s="41"/>
      <c r="B1213" s="4"/>
      <c r="C1213" s="41"/>
      <c r="D1213" s="42"/>
      <c r="E1213" s="42"/>
      <c r="F1213" s="42"/>
      <c r="G1213" s="1"/>
      <c r="H1213" s="1"/>
      <c r="I1213" s="1"/>
      <c r="J1213" s="1"/>
      <c r="K1213" s="1"/>
      <c r="L1213" s="1"/>
      <c r="M1213" s="2"/>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c r="BJ1213" s="1"/>
      <c r="BK1213" s="1"/>
      <c r="BL1213" s="1"/>
      <c r="BM1213" s="1"/>
      <c r="BN1213" s="1"/>
      <c r="BO1213" s="1"/>
      <c r="BP1213" s="1"/>
      <c r="BQ1213" s="1"/>
      <c r="BR1213" s="1"/>
      <c r="BS1213" s="1"/>
      <c r="BT1213" s="1"/>
      <c r="BU1213" s="1"/>
      <c r="BV1213" s="1"/>
      <c r="BW1213" s="1"/>
      <c r="BX1213" s="1"/>
      <c r="BY1213" s="1"/>
      <c r="BZ1213" s="1"/>
      <c r="CA1213" s="1"/>
      <c r="CB1213" s="1"/>
      <c r="CC1213" s="1"/>
      <c r="CD1213" s="1"/>
      <c r="CE1213" s="1"/>
      <c r="CF1213" s="1"/>
      <c r="CG1213" s="1"/>
      <c r="CH1213" s="1"/>
      <c r="CI1213" s="1"/>
      <c r="CJ1213" s="1"/>
      <c r="CK1213" s="1"/>
      <c r="CL1213" s="1"/>
      <c r="CM1213" s="1"/>
      <c r="CN1213" s="1"/>
      <c r="CO1213" s="1"/>
      <c r="CP1213" s="1"/>
      <c r="CQ1213" s="1"/>
      <c r="CR1213" s="1"/>
      <c r="CS1213" s="1"/>
      <c r="CT1213" s="1"/>
      <c r="CU1213" s="1"/>
      <c r="CV1213" s="1"/>
      <c r="CW1213" s="1"/>
      <c r="CX1213" s="1"/>
      <c r="CY1213" s="1"/>
      <c r="CZ1213" s="1"/>
      <c r="DA1213" s="1"/>
      <c r="DB1213" s="1"/>
      <c r="DC1213" s="1"/>
      <c r="DD1213" s="1"/>
      <c r="DE1213" s="1"/>
      <c r="DF1213" s="1"/>
      <c r="DG1213" s="1"/>
      <c r="DH1213" s="1"/>
      <c r="DI1213" s="1"/>
      <c r="DJ1213" s="1"/>
      <c r="DK1213" s="1"/>
      <c r="DL1213" s="1"/>
      <c r="DM1213" s="1"/>
      <c r="DN1213" s="1"/>
      <c r="DO1213" s="1"/>
      <c r="DP1213" s="1"/>
      <c r="DQ1213" s="1"/>
      <c r="DR1213" s="1"/>
      <c r="DS1213" s="1"/>
      <c r="DT1213" s="1"/>
      <c r="DU1213" s="1"/>
      <c r="DV1213" s="1"/>
      <c r="DW1213" s="1"/>
      <c r="DX1213" s="1"/>
      <c r="DY1213" s="1"/>
      <c r="DZ1213" s="1"/>
      <c r="EA1213" s="1"/>
      <c r="EB1213" s="1"/>
      <c r="EC1213" s="1"/>
      <c r="ED1213" s="1"/>
      <c r="EE1213" s="1"/>
      <c r="EF1213" s="1"/>
      <c r="EG1213" s="1"/>
      <c r="EH1213" s="1"/>
      <c r="EI1213" s="1"/>
      <c r="EJ1213" s="1"/>
      <c r="EK1213" s="1"/>
      <c r="EL1213" s="1"/>
      <c r="EM1213" s="1"/>
      <c r="EN1213" s="1"/>
      <c r="EO1213" s="1"/>
      <c r="EP1213" s="1"/>
      <c r="EQ1213" s="1"/>
      <c r="ER1213" s="1"/>
      <c r="ES1213" s="1"/>
      <c r="ET1213" s="1"/>
      <c r="EU1213" s="1"/>
      <c r="EV1213" s="1"/>
      <c r="EW1213" s="1"/>
      <c r="EX1213" s="1"/>
      <c r="EY1213" s="1"/>
      <c r="EZ1213" s="1"/>
      <c r="FA1213" s="1"/>
      <c r="FB1213" s="1"/>
      <c r="FC1213" s="1"/>
      <c r="FD1213" s="1"/>
      <c r="FE1213" s="1"/>
      <c r="FF1213" s="1"/>
      <c r="FG1213" s="1"/>
      <c r="FH1213" s="1"/>
      <c r="FI1213" s="1"/>
      <c r="FJ1213" s="1"/>
      <c r="FK1213" s="1"/>
      <c r="FL1213" s="1"/>
      <c r="FM1213" s="1"/>
      <c r="FN1213" s="1"/>
      <c r="FO1213" s="1"/>
      <c r="FP1213" s="1"/>
      <c r="FQ1213" s="1"/>
      <c r="FR1213" s="1"/>
      <c r="FS1213" s="1"/>
      <c r="FT1213" s="1"/>
      <c r="FU1213" s="1"/>
      <c r="FV1213" s="1"/>
      <c r="FW1213" s="1"/>
      <c r="FX1213" s="1"/>
      <c r="FY1213" s="1"/>
      <c r="FZ1213" s="1"/>
      <c r="GA1213" s="1"/>
      <c r="GB1213" s="1"/>
      <c r="GC1213" s="1"/>
      <c r="GD1213" s="1"/>
      <c r="GE1213" s="1"/>
      <c r="GF1213" s="1"/>
      <c r="GG1213" s="1"/>
      <c r="GH1213" s="1"/>
      <c r="GI1213" s="1"/>
      <c r="GJ1213" s="1"/>
      <c r="GK1213" s="1"/>
      <c r="GL1213" s="1"/>
      <c r="GM1213" s="1"/>
      <c r="GN1213" s="1"/>
      <c r="GO1213" s="1"/>
    </row>
    <row r="1214" spans="1:197" s="40" customFormat="1" x14ac:dyDescent="0.25">
      <c r="A1214" s="41"/>
      <c r="B1214" s="4"/>
      <c r="C1214" s="41"/>
      <c r="D1214" s="42"/>
      <c r="E1214" s="42"/>
      <c r="F1214" s="42"/>
      <c r="G1214" s="1"/>
      <c r="H1214" s="1"/>
      <c r="I1214" s="1"/>
      <c r="J1214" s="1"/>
      <c r="K1214" s="1"/>
      <c r="L1214" s="1"/>
      <c r="M1214" s="2"/>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c r="BZ1214" s="1"/>
      <c r="CA1214" s="1"/>
      <c r="CB1214" s="1"/>
      <c r="CC1214" s="1"/>
      <c r="CD1214" s="1"/>
      <c r="CE1214" s="1"/>
      <c r="CF1214" s="1"/>
      <c r="CG1214" s="1"/>
      <c r="CH1214" s="1"/>
      <c r="CI1214" s="1"/>
      <c r="CJ1214" s="1"/>
      <c r="CK1214" s="1"/>
      <c r="CL1214" s="1"/>
      <c r="CM1214" s="1"/>
      <c r="CN1214" s="1"/>
      <c r="CO1214" s="1"/>
      <c r="CP1214" s="1"/>
      <c r="CQ1214" s="1"/>
      <c r="CR1214" s="1"/>
      <c r="CS1214" s="1"/>
      <c r="CT1214" s="1"/>
      <c r="CU1214" s="1"/>
      <c r="CV1214" s="1"/>
      <c r="CW1214" s="1"/>
      <c r="CX1214" s="1"/>
      <c r="CY1214" s="1"/>
      <c r="CZ1214" s="1"/>
      <c r="DA1214" s="1"/>
      <c r="DB1214" s="1"/>
      <c r="DC1214" s="1"/>
      <c r="DD1214" s="1"/>
      <c r="DE1214" s="1"/>
      <c r="DF1214" s="1"/>
      <c r="DG1214" s="1"/>
      <c r="DH1214" s="1"/>
      <c r="DI1214" s="1"/>
      <c r="DJ1214" s="1"/>
      <c r="DK1214" s="1"/>
      <c r="DL1214" s="1"/>
      <c r="DM1214" s="1"/>
      <c r="DN1214" s="1"/>
      <c r="DO1214" s="1"/>
      <c r="DP1214" s="1"/>
      <c r="DQ1214" s="1"/>
      <c r="DR1214" s="1"/>
      <c r="DS1214" s="1"/>
      <c r="DT1214" s="1"/>
      <c r="DU1214" s="1"/>
      <c r="DV1214" s="1"/>
      <c r="DW1214" s="1"/>
      <c r="DX1214" s="1"/>
      <c r="DY1214" s="1"/>
      <c r="DZ1214" s="1"/>
      <c r="EA1214" s="1"/>
      <c r="EB1214" s="1"/>
      <c r="EC1214" s="1"/>
      <c r="ED1214" s="1"/>
      <c r="EE1214" s="1"/>
      <c r="EF1214" s="1"/>
      <c r="EG1214" s="1"/>
      <c r="EH1214" s="1"/>
      <c r="EI1214" s="1"/>
      <c r="EJ1214" s="1"/>
      <c r="EK1214" s="1"/>
      <c r="EL1214" s="1"/>
      <c r="EM1214" s="1"/>
      <c r="EN1214" s="1"/>
      <c r="EO1214" s="1"/>
      <c r="EP1214" s="1"/>
      <c r="EQ1214" s="1"/>
      <c r="ER1214" s="1"/>
      <c r="ES1214" s="1"/>
      <c r="ET1214" s="1"/>
      <c r="EU1214" s="1"/>
      <c r="EV1214" s="1"/>
      <c r="EW1214" s="1"/>
      <c r="EX1214" s="1"/>
      <c r="EY1214" s="1"/>
      <c r="EZ1214" s="1"/>
      <c r="FA1214" s="1"/>
      <c r="FB1214" s="1"/>
      <c r="FC1214" s="1"/>
      <c r="FD1214" s="1"/>
      <c r="FE1214" s="1"/>
      <c r="FF1214" s="1"/>
      <c r="FG1214" s="1"/>
      <c r="FH1214" s="1"/>
      <c r="FI1214" s="1"/>
      <c r="FJ1214" s="1"/>
      <c r="FK1214" s="1"/>
      <c r="FL1214" s="1"/>
      <c r="FM1214" s="1"/>
      <c r="FN1214" s="1"/>
      <c r="FO1214" s="1"/>
      <c r="FP1214" s="1"/>
      <c r="FQ1214" s="1"/>
      <c r="FR1214" s="1"/>
      <c r="FS1214" s="1"/>
      <c r="FT1214" s="1"/>
      <c r="FU1214" s="1"/>
      <c r="FV1214" s="1"/>
      <c r="FW1214" s="1"/>
      <c r="FX1214" s="1"/>
      <c r="FY1214" s="1"/>
      <c r="FZ1214" s="1"/>
      <c r="GA1214" s="1"/>
      <c r="GB1214" s="1"/>
      <c r="GC1214" s="1"/>
      <c r="GD1214" s="1"/>
      <c r="GE1214" s="1"/>
      <c r="GF1214" s="1"/>
      <c r="GG1214" s="1"/>
      <c r="GH1214" s="1"/>
      <c r="GI1214" s="1"/>
      <c r="GJ1214" s="1"/>
      <c r="GK1214" s="1"/>
      <c r="GL1214" s="1"/>
      <c r="GM1214" s="1"/>
      <c r="GN1214" s="1"/>
      <c r="GO1214" s="1"/>
    </row>
    <row r="1215" spans="1:197" s="40" customFormat="1" x14ac:dyDescent="0.25">
      <c r="A1215" s="41"/>
      <c r="B1215" s="4"/>
      <c r="C1215" s="41"/>
      <c r="D1215" s="42"/>
      <c r="E1215" s="42"/>
      <c r="F1215" s="42"/>
      <c r="G1215" s="1"/>
      <c r="H1215" s="1"/>
      <c r="I1215" s="1"/>
      <c r="J1215" s="1"/>
      <c r="K1215" s="1"/>
      <c r="L1215" s="1"/>
      <c r="M1215" s="2"/>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c r="BJ1215" s="1"/>
      <c r="BK1215" s="1"/>
      <c r="BL1215" s="1"/>
      <c r="BM1215" s="1"/>
      <c r="BN1215" s="1"/>
      <c r="BO1215" s="1"/>
      <c r="BP1215" s="1"/>
      <c r="BQ1215" s="1"/>
      <c r="BR1215" s="1"/>
      <c r="BS1215" s="1"/>
      <c r="BT1215" s="1"/>
      <c r="BU1215" s="1"/>
      <c r="BV1215" s="1"/>
      <c r="BW1215" s="1"/>
      <c r="BX1215" s="1"/>
      <c r="BY1215" s="1"/>
      <c r="BZ1215" s="1"/>
      <c r="CA1215" s="1"/>
      <c r="CB1215" s="1"/>
      <c r="CC1215" s="1"/>
      <c r="CD1215" s="1"/>
      <c r="CE1215" s="1"/>
      <c r="CF1215" s="1"/>
      <c r="CG1215" s="1"/>
      <c r="CH1215" s="1"/>
      <c r="CI1215" s="1"/>
      <c r="CJ1215" s="1"/>
      <c r="CK1215" s="1"/>
      <c r="CL1215" s="1"/>
      <c r="CM1215" s="1"/>
      <c r="CN1215" s="1"/>
      <c r="CO1215" s="1"/>
      <c r="CP1215" s="1"/>
      <c r="CQ1215" s="1"/>
      <c r="CR1215" s="1"/>
      <c r="CS1215" s="1"/>
      <c r="CT1215" s="1"/>
      <c r="CU1215" s="1"/>
      <c r="CV1215" s="1"/>
      <c r="CW1215" s="1"/>
      <c r="CX1215" s="1"/>
      <c r="CY1215" s="1"/>
      <c r="CZ1215" s="1"/>
      <c r="DA1215" s="1"/>
      <c r="DB1215" s="1"/>
      <c r="DC1215" s="1"/>
      <c r="DD1215" s="1"/>
      <c r="DE1215" s="1"/>
      <c r="DF1215" s="1"/>
      <c r="DG1215" s="1"/>
      <c r="DH1215" s="1"/>
      <c r="DI1215" s="1"/>
      <c r="DJ1215" s="1"/>
      <c r="DK1215" s="1"/>
      <c r="DL1215" s="1"/>
      <c r="DM1215" s="1"/>
      <c r="DN1215" s="1"/>
      <c r="DO1215" s="1"/>
      <c r="DP1215" s="1"/>
      <c r="DQ1215" s="1"/>
      <c r="DR1215" s="1"/>
      <c r="DS1215" s="1"/>
      <c r="DT1215" s="1"/>
      <c r="DU1215" s="1"/>
      <c r="DV1215" s="1"/>
      <c r="DW1215" s="1"/>
      <c r="DX1215" s="1"/>
      <c r="DY1215" s="1"/>
      <c r="DZ1215" s="1"/>
      <c r="EA1215" s="1"/>
      <c r="EB1215" s="1"/>
      <c r="EC1215" s="1"/>
      <c r="ED1215" s="1"/>
      <c r="EE1215" s="1"/>
      <c r="EF1215" s="1"/>
      <c r="EG1215" s="1"/>
      <c r="EH1215" s="1"/>
      <c r="EI1215" s="1"/>
      <c r="EJ1215" s="1"/>
      <c r="EK1215" s="1"/>
      <c r="EL1215" s="1"/>
      <c r="EM1215" s="1"/>
      <c r="EN1215" s="1"/>
      <c r="EO1215" s="1"/>
      <c r="EP1215" s="1"/>
      <c r="EQ1215" s="1"/>
      <c r="ER1215" s="1"/>
      <c r="ES1215" s="1"/>
      <c r="ET1215" s="1"/>
      <c r="EU1215" s="1"/>
      <c r="EV1215" s="1"/>
      <c r="EW1215" s="1"/>
      <c r="EX1215" s="1"/>
      <c r="EY1215" s="1"/>
      <c r="EZ1215" s="1"/>
      <c r="FA1215" s="1"/>
      <c r="FB1215" s="1"/>
      <c r="FC1215" s="1"/>
      <c r="FD1215" s="1"/>
      <c r="FE1215" s="1"/>
      <c r="FF1215" s="1"/>
      <c r="FG1215" s="1"/>
      <c r="FH1215" s="1"/>
      <c r="FI1215" s="1"/>
      <c r="FJ1215" s="1"/>
      <c r="FK1215" s="1"/>
      <c r="FL1215" s="1"/>
      <c r="FM1215" s="1"/>
      <c r="FN1215" s="1"/>
      <c r="FO1215" s="1"/>
      <c r="FP1215" s="1"/>
      <c r="FQ1215" s="1"/>
      <c r="FR1215" s="1"/>
      <c r="FS1215" s="1"/>
      <c r="FT1215" s="1"/>
      <c r="FU1215" s="1"/>
      <c r="FV1215" s="1"/>
      <c r="FW1215" s="1"/>
      <c r="FX1215" s="1"/>
      <c r="FY1215" s="1"/>
      <c r="FZ1215" s="1"/>
      <c r="GA1215" s="1"/>
      <c r="GB1215" s="1"/>
      <c r="GC1215" s="1"/>
      <c r="GD1215" s="1"/>
      <c r="GE1215" s="1"/>
      <c r="GF1215" s="1"/>
      <c r="GG1215" s="1"/>
      <c r="GH1215" s="1"/>
      <c r="GI1215" s="1"/>
      <c r="GJ1215" s="1"/>
      <c r="GK1215" s="1"/>
      <c r="GL1215" s="1"/>
      <c r="GM1215" s="1"/>
      <c r="GN1215" s="1"/>
      <c r="GO1215" s="1"/>
    </row>
    <row r="1216" spans="1:197" s="40" customFormat="1" x14ac:dyDescent="0.25">
      <c r="A1216" s="41"/>
      <c r="B1216" s="4"/>
      <c r="C1216" s="41"/>
      <c r="D1216" s="42"/>
      <c r="E1216" s="42"/>
      <c r="F1216" s="42"/>
      <c r="G1216" s="1"/>
      <c r="H1216" s="1"/>
      <c r="I1216" s="1"/>
      <c r="J1216" s="1"/>
      <c r="K1216" s="1"/>
      <c r="L1216" s="1"/>
      <c r="M1216" s="2"/>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c r="BJ1216" s="1"/>
      <c r="BK1216" s="1"/>
      <c r="BL1216" s="1"/>
      <c r="BM1216" s="1"/>
      <c r="BN1216" s="1"/>
      <c r="BO1216" s="1"/>
      <c r="BP1216" s="1"/>
      <c r="BQ1216" s="1"/>
      <c r="BR1216" s="1"/>
      <c r="BS1216" s="1"/>
      <c r="BT1216" s="1"/>
      <c r="BU1216" s="1"/>
      <c r="BV1216" s="1"/>
      <c r="BW1216" s="1"/>
      <c r="BX1216" s="1"/>
      <c r="BY1216" s="1"/>
      <c r="BZ1216" s="1"/>
      <c r="CA1216" s="1"/>
      <c r="CB1216" s="1"/>
      <c r="CC1216" s="1"/>
      <c r="CD1216" s="1"/>
      <c r="CE1216" s="1"/>
      <c r="CF1216" s="1"/>
      <c r="CG1216" s="1"/>
      <c r="CH1216" s="1"/>
      <c r="CI1216" s="1"/>
      <c r="CJ1216" s="1"/>
      <c r="CK1216" s="1"/>
      <c r="CL1216" s="1"/>
      <c r="CM1216" s="1"/>
      <c r="CN1216" s="1"/>
      <c r="CO1216" s="1"/>
      <c r="CP1216" s="1"/>
      <c r="CQ1216" s="1"/>
      <c r="CR1216" s="1"/>
      <c r="CS1216" s="1"/>
      <c r="CT1216" s="1"/>
      <c r="CU1216" s="1"/>
      <c r="CV1216" s="1"/>
      <c r="CW1216" s="1"/>
      <c r="CX1216" s="1"/>
      <c r="CY1216" s="1"/>
      <c r="CZ1216" s="1"/>
      <c r="DA1216" s="1"/>
      <c r="DB1216" s="1"/>
      <c r="DC1216" s="1"/>
      <c r="DD1216" s="1"/>
      <c r="DE1216" s="1"/>
      <c r="DF1216" s="1"/>
      <c r="DG1216" s="1"/>
      <c r="DH1216" s="1"/>
      <c r="DI1216" s="1"/>
      <c r="DJ1216" s="1"/>
      <c r="DK1216" s="1"/>
      <c r="DL1216" s="1"/>
      <c r="DM1216" s="1"/>
      <c r="DN1216" s="1"/>
      <c r="DO1216" s="1"/>
      <c r="DP1216" s="1"/>
      <c r="DQ1216" s="1"/>
      <c r="DR1216" s="1"/>
      <c r="DS1216" s="1"/>
      <c r="DT1216" s="1"/>
      <c r="DU1216" s="1"/>
      <c r="DV1216" s="1"/>
      <c r="DW1216" s="1"/>
      <c r="DX1216" s="1"/>
      <c r="DY1216" s="1"/>
      <c r="DZ1216" s="1"/>
      <c r="EA1216" s="1"/>
      <c r="EB1216" s="1"/>
      <c r="EC1216" s="1"/>
      <c r="ED1216" s="1"/>
      <c r="EE1216" s="1"/>
      <c r="EF1216" s="1"/>
      <c r="EG1216" s="1"/>
      <c r="EH1216" s="1"/>
      <c r="EI1216" s="1"/>
      <c r="EJ1216" s="1"/>
      <c r="EK1216" s="1"/>
      <c r="EL1216" s="1"/>
      <c r="EM1216" s="1"/>
      <c r="EN1216" s="1"/>
      <c r="EO1216" s="1"/>
      <c r="EP1216" s="1"/>
      <c r="EQ1216" s="1"/>
      <c r="ER1216" s="1"/>
      <c r="ES1216" s="1"/>
      <c r="ET1216" s="1"/>
      <c r="EU1216" s="1"/>
      <c r="EV1216" s="1"/>
      <c r="EW1216" s="1"/>
      <c r="EX1216" s="1"/>
      <c r="EY1216" s="1"/>
      <c r="EZ1216" s="1"/>
      <c r="FA1216" s="1"/>
      <c r="FB1216" s="1"/>
      <c r="FC1216" s="1"/>
      <c r="FD1216" s="1"/>
      <c r="FE1216" s="1"/>
      <c r="FF1216" s="1"/>
      <c r="FG1216" s="1"/>
      <c r="FH1216" s="1"/>
      <c r="FI1216" s="1"/>
      <c r="FJ1216" s="1"/>
      <c r="FK1216" s="1"/>
      <c r="FL1216" s="1"/>
      <c r="FM1216" s="1"/>
      <c r="FN1216" s="1"/>
      <c r="FO1216" s="1"/>
      <c r="FP1216" s="1"/>
      <c r="FQ1216" s="1"/>
      <c r="FR1216" s="1"/>
      <c r="FS1216" s="1"/>
      <c r="FT1216" s="1"/>
      <c r="FU1216" s="1"/>
      <c r="FV1216" s="1"/>
      <c r="FW1216" s="1"/>
      <c r="FX1216" s="1"/>
      <c r="FY1216" s="1"/>
      <c r="FZ1216" s="1"/>
      <c r="GA1216" s="1"/>
      <c r="GB1216" s="1"/>
      <c r="GC1216" s="1"/>
      <c r="GD1216" s="1"/>
      <c r="GE1216" s="1"/>
      <c r="GF1216" s="1"/>
      <c r="GG1216" s="1"/>
      <c r="GH1216" s="1"/>
      <c r="GI1216" s="1"/>
      <c r="GJ1216" s="1"/>
      <c r="GK1216" s="1"/>
      <c r="GL1216" s="1"/>
      <c r="GM1216" s="1"/>
      <c r="GN1216" s="1"/>
      <c r="GO1216" s="1"/>
    </row>
    <row r="1217" spans="1:197" s="40" customFormat="1" x14ac:dyDescent="0.25">
      <c r="A1217" s="41"/>
      <c r="B1217" s="4"/>
      <c r="C1217" s="41"/>
      <c r="D1217" s="42"/>
      <c r="E1217" s="42"/>
      <c r="F1217" s="42"/>
      <c r="G1217" s="1"/>
      <c r="H1217" s="1"/>
      <c r="I1217" s="1"/>
      <c r="J1217" s="1"/>
      <c r="K1217" s="1"/>
      <c r="L1217" s="1"/>
      <c r="M1217" s="2"/>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c r="BZ1217" s="1"/>
      <c r="CA1217" s="1"/>
      <c r="CB1217" s="1"/>
      <c r="CC1217" s="1"/>
      <c r="CD1217" s="1"/>
      <c r="CE1217" s="1"/>
      <c r="CF1217" s="1"/>
      <c r="CG1217" s="1"/>
      <c r="CH1217" s="1"/>
      <c r="CI1217" s="1"/>
      <c r="CJ1217" s="1"/>
      <c r="CK1217" s="1"/>
      <c r="CL1217" s="1"/>
      <c r="CM1217" s="1"/>
      <c r="CN1217" s="1"/>
      <c r="CO1217" s="1"/>
      <c r="CP1217" s="1"/>
      <c r="CQ1217" s="1"/>
      <c r="CR1217" s="1"/>
      <c r="CS1217" s="1"/>
      <c r="CT1217" s="1"/>
      <c r="CU1217" s="1"/>
      <c r="CV1217" s="1"/>
      <c r="CW1217" s="1"/>
      <c r="CX1217" s="1"/>
      <c r="CY1217" s="1"/>
      <c r="CZ1217" s="1"/>
      <c r="DA1217" s="1"/>
      <c r="DB1217" s="1"/>
      <c r="DC1217" s="1"/>
      <c r="DD1217" s="1"/>
      <c r="DE1217" s="1"/>
      <c r="DF1217" s="1"/>
      <c r="DG1217" s="1"/>
      <c r="DH1217" s="1"/>
      <c r="DI1217" s="1"/>
      <c r="DJ1217" s="1"/>
      <c r="DK1217" s="1"/>
      <c r="DL1217" s="1"/>
      <c r="DM1217" s="1"/>
      <c r="DN1217" s="1"/>
      <c r="DO1217" s="1"/>
      <c r="DP1217" s="1"/>
      <c r="DQ1217" s="1"/>
      <c r="DR1217" s="1"/>
      <c r="DS1217" s="1"/>
      <c r="DT1217" s="1"/>
      <c r="DU1217" s="1"/>
      <c r="DV1217" s="1"/>
      <c r="DW1217" s="1"/>
      <c r="DX1217" s="1"/>
      <c r="DY1217" s="1"/>
      <c r="DZ1217" s="1"/>
      <c r="EA1217" s="1"/>
      <c r="EB1217" s="1"/>
      <c r="EC1217" s="1"/>
      <c r="ED1217" s="1"/>
      <c r="EE1217" s="1"/>
      <c r="EF1217" s="1"/>
      <c r="EG1217" s="1"/>
      <c r="EH1217" s="1"/>
      <c r="EI1217" s="1"/>
      <c r="EJ1217" s="1"/>
      <c r="EK1217" s="1"/>
      <c r="EL1217" s="1"/>
      <c r="EM1217" s="1"/>
      <c r="EN1217" s="1"/>
      <c r="EO1217" s="1"/>
      <c r="EP1217" s="1"/>
      <c r="EQ1217" s="1"/>
      <c r="ER1217" s="1"/>
      <c r="ES1217" s="1"/>
      <c r="ET1217" s="1"/>
      <c r="EU1217" s="1"/>
      <c r="EV1217" s="1"/>
      <c r="EW1217" s="1"/>
      <c r="EX1217" s="1"/>
      <c r="EY1217" s="1"/>
      <c r="EZ1217" s="1"/>
      <c r="FA1217" s="1"/>
      <c r="FB1217" s="1"/>
      <c r="FC1217" s="1"/>
      <c r="FD1217" s="1"/>
      <c r="FE1217" s="1"/>
      <c r="FF1217" s="1"/>
      <c r="FG1217" s="1"/>
      <c r="FH1217" s="1"/>
      <c r="FI1217" s="1"/>
      <c r="FJ1217" s="1"/>
      <c r="FK1217" s="1"/>
      <c r="FL1217" s="1"/>
      <c r="FM1217" s="1"/>
      <c r="FN1217" s="1"/>
      <c r="FO1217" s="1"/>
      <c r="FP1217" s="1"/>
      <c r="FQ1217" s="1"/>
      <c r="FR1217" s="1"/>
      <c r="FS1217" s="1"/>
      <c r="FT1217" s="1"/>
      <c r="FU1217" s="1"/>
      <c r="FV1217" s="1"/>
      <c r="FW1217" s="1"/>
      <c r="FX1217" s="1"/>
      <c r="FY1217" s="1"/>
      <c r="FZ1217" s="1"/>
      <c r="GA1217" s="1"/>
      <c r="GB1217" s="1"/>
      <c r="GC1217" s="1"/>
      <c r="GD1217" s="1"/>
      <c r="GE1217" s="1"/>
      <c r="GF1217" s="1"/>
      <c r="GG1217" s="1"/>
      <c r="GH1217" s="1"/>
      <c r="GI1217" s="1"/>
      <c r="GJ1217" s="1"/>
      <c r="GK1217" s="1"/>
      <c r="GL1217" s="1"/>
      <c r="GM1217" s="1"/>
      <c r="GN1217" s="1"/>
      <c r="GO1217" s="1"/>
    </row>
    <row r="1218" spans="1:197" s="40" customFormat="1" x14ac:dyDescent="0.25">
      <c r="A1218" s="41"/>
      <c r="B1218" s="4"/>
      <c r="C1218" s="41"/>
      <c r="D1218" s="42"/>
      <c r="E1218" s="42"/>
      <c r="F1218" s="42"/>
      <c r="G1218" s="1"/>
      <c r="H1218" s="1"/>
      <c r="I1218" s="1"/>
      <c r="J1218" s="1"/>
      <c r="K1218" s="1"/>
      <c r="L1218" s="1"/>
      <c r="M1218" s="2"/>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c r="BJ1218" s="1"/>
      <c r="BK1218" s="1"/>
      <c r="BL1218" s="1"/>
      <c r="BM1218" s="1"/>
      <c r="BN1218" s="1"/>
      <c r="BO1218" s="1"/>
      <c r="BP1218" s="1"/>
      <c r="BQ1218" s="1"/>
      <c r="BR1218" s="1"/>
      <c r="BS1218" s="1"/>
      <c r="BT1218" s="1"/>
      <c r="BU1218" s="1"/>
      <c r="BV1218" s="1"/>
      <c r="BW1218" s="1"/>
      <c r="BX1218" s="1"/>
      <c r="BY1218" s="1"/>
      <c r="BZ1218" s="1"/>
      <c r="CA1218" s="1"/>
      <c r="CB1218" s="1"/>
      <c r="CC1218" s="1"/>
      <c r="CD1218" s="1"/>
      <c r="CE1218" s="1"/>
      <c r="CF1218" s="1"/>
      <c r="CG1218" s="1"/>
      <c r="CH1218" s="1"/>
      <c r="CI1218" s="1"/>
      <c r="CJ1218" s="1"/>
      <c r="CK1218" s="1"/>
      <c r="CL1218" s="1"/>
      <c r="CM1218" s="1"/>
      <c r="CN1218" s="1"/>
      <c r="CO1218" s="1"/>
      <c r="CP1218" s="1"/>
      <c r="CQ1218" s="1"/>
      <c r="CR1218" s="1"/>
      <c r="CS1218" s="1"/>
      <c r="CT1218" s="1"/>
      <c r="CU1218" s="1"/>
      <c r="CV1218" s="1"/>
      <c r="CW1218" s="1"/>
      <c r="CX1218" s="1"/>
      <c r="CY1218" s="1"/>
      <c r="CZ1218" s="1"/>
      <c r="DA1218" s="1"/>
      <c r="DB1218" s="1"/>
      <c r="DC1218" s="1"/>
      <c r="DD1218" s="1"/>
      <c r="DE1218" s="1"/>
      <c r="DF1218" s="1"/>
      <c r="DG1218" s="1"/>
      <c r="DH1218" s="1"/>
      <c r="DI1218" s="1"/>
      <c r="DJ1218" s="1"/>
      <c r="DK1218" s="1"/>
      <c r="DL1218" s="1"/>
      <c r="DM1218" s="1"/>
      <c r="DN1218" s="1"/>
      <c r="DO1218" s="1"/>
      <c r="DP1218" s="1"/>
      <c r="DQ1218" s="1"/>
      <c r="DR1218" s="1"/>
      <c r="DS1218" s="1"/>
      <c r="DT1218" s="1"/>
      <c r="DU1218" s="1"/>
      <c r="DV1218" s="1"/>
      <c r="DW1218" s="1"/>
      <c r="DX1218" s="1"/>
      <c r="DY1218" s="1"/>
      <c r="DZ1218" s="1"/>
      <c r="EA1218" s="1"/>
      <c r="EB1218" s="1"/>
      <c r="EC1218" s="1"/>
      <c r="ED1218" s="1"/>
      <c r="EE1218" s="1"/>
      <c r="EF1218" s="1"/>
      <c r="EG1218" s="1"/>
      <c r="EH1218" s="1"/>
      <c r="EI1218" s="1"/>
      <c r="EJ1218" s="1"/>
      <c r="EK1218" s="1"/>
      <c r="EL1218" s="1"/>
      <c r="EM1218" s="1"/>
      <c r="EN1218" s="1"/>
      <c r="EO1218" s="1"/>
      <c r="EP1218" s="1"/>
      <c r="EQ1218" s="1"/>
      <c r="ER1218" s="1"/>
      <c r="ES1218" s="1"/>
      <c r="ET1218" s="1"/>
      <c r="EU1218" s="1"/>
      <c r="EV1218" s="1"/>
      <c r="EW1218" s="1"/>
      <c r="EX1218" s="1"/>
      <c r="EY1218" s="1"/>
      <c r="EZ1218" s="1"/>
      <c r="FA1218" s="1"/>
      <c r="FB1218" s="1"/>
      <c r="FC1218" s="1"/>
      <c r="FD1218" s="1"/>
      <c r="FE1218" s="1"/>
      <c r="FF1218" s="1"/>
      <c r="FG1218" s="1"/>
      <c r="FH1218" s="1"/>
      <c r="FI1218" s="1"/>
      <c r="FJ1218" s="1"/>
      <c r="FK1218" s="1"/>
      <c r="FL1218" s="1"/>
      <c r="FM1218" s="1"/>
      <c r="FN1218" s="1"/>
      <c r="FO1218" s="1"/>
      <c r="FP1218" s="1"/>
      <c r="FQ1218" s="1"/>
      <c r="FR1218" s="1"/>
      <c r="FS1218" s="1"/>
      <c r="FT1218" s="1"/>
      <c r="FU1218" s="1"/>
      <c r="FV1218" s="1"/>
      <c r="FW1218" s="1"/>
      <c r="FX1218" s="1"/>
      <c r="FY1218" s="1"/>
      <c r="FZ1218" s="1"/>
      <c r="GA1218" s="1"/>
      <c r="GB1218" s="1"/>
      <c r="GC1218" s="1"/>
      <c r="GD1218" s="1"/>
      <c r="GE1218" s="1"/>
      <c r="GF1218" s="1"/>
      <c r="GG1218" s="1"/>
      <c r="GH1218" s="1"/>
      <c r="GI1218" s="1"/>
      <c r="GJ1218" s="1"/>
      <c r="GK1218" s="1"/>
      <c r="GL1218" s="1"/>
      <c r="GM1218" s="1"/>
      <c r="GN1218" s="1"/>
      <c r="GO1218" s="1"/>
    </row>
    <row r="1219" spans="1:197" s="40" customFormat="1" x14ac:dyDescent="0.25">
      <c r="A1219" s="41"/>
      <c r="B1219" s="4"/>
      <c r="C1219" s="41"/>
      <c r="D1219" s="42"/>
      <c r="E1219" s="42"/>
      <c r="F1219" s="42"/>
      <c r="G1219" s="1"/>
      <c r="H1219" s="1"/>
      <c r="I1219" s="1"/>
      <c r="J1219" s="1"/>
      <c r="K1219" s="1"/>
      <c r="L1219" s="1"/>
      <c r="M1219" s="2"/>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c r="BJ1219" s="1"/>
      <c r="BK1219" s="1"/>
      <c r="BL1219" s="1"/>
      <c r="BM1219" s="1"/>
      <c r="BN1219" s="1"/>
      <c r="BO1219" s="1"/>
      <c r="BP1219" s="1"/>
      <c r="BQ1219" s="1"/>
      <c r="BR1219" s="1"/>
      <c r="BS1219" s="1"/>
      <c r="BT1219" s="1"/>
      <c r="BU1219" s="1"/>
      <c r="BV1219" s="1"/>
      <c r="BW1219" s="1"/>
      <c r="BX1219" s="1"/>
      <c r="BY1219" s="1"/>
      <c r="BZ1219" s="1"/>
      <c r="CA1219" s="1"/>
      <c r="CB1219" s="1"/>
      <c r="CC1219" s="1"/>
      <c r="CD1219" s="1"/>
      <c r="CE1219" s="1"/>
      <c r="CF1219" s="1"/>
      <c r="CG1219" s="1"/>
      <c r="CH1219" s="1"/>
      <c r="CI1219" s="1"/>
      <c r="CJ1219" s="1"/>
      <c r="CK1219" s="1"/>
      <c r="CL1219" s="1"/>
      <c r="CM1219" s="1"/>
      <c r="CN1219" s="1"/>
      <c r="CO1219" s="1"/>
      <c r="CP1219" s="1"/>
      <c r="CQ1219" s="1"/>
      <c r="CR1219" s="1"/>
      <c r="CS1219" s="1"/>
      <c r="CT1219" s="1"/>
      <c r="CU1219" s="1"/>
      <c r="CV1219" s="1"/>
      <c r="CW1219" s="1"/>
      <c r="CX1219" s="1"/>
      <c r="CY1219" s="1"/>
      <c r="CZ1219" s="1"/>
      <c r="DA1219" s="1"/>
      <c r="DB1219" s="1"/>
      <c r="DC1219" s="1"/>
      <c r="DD1219" s="1"/>
      <c r="DE1219" s="1"/>
      <c r="DF1219" s="1"/>
      <c r="DG1219" s="1"/>
      <c r="DH1219" s="1"/>
      <c r="DI1219" s="1"/>
      <c r="DJ1219" s="1"/>
      <c r="DK1219" s="1"/>
      <c r="DL1219" s="1"/>
      <c r="DM1219" s="1"/>
      <c r="DN1219" s="1"/>
      <c r="DO1219" s="1"/>
      <c r="DP1219" s="1"/>
      <c r="DQ1219" s="1"/>
      <c r="DR1219" s="1"/>
      <c r="DS1219" s="1"/>
      <c r="DT1219" s="1"/>
      <c r="DU1219" s="1"/>
      <c r="DV1219" s="1"/>
      <c r="DW1219" s="1"/>
      <c r="DX1219" s="1"/>
      <c r="DY1219" s="1"/>
      <c r="DZ1219" s="1"/>
      <c r="EA1219" s="1"/>
      <c r="EB1219" s="1"/>
      <c r="EC1219" s="1"/>
      <c r="ED1219" s="1"/>
      <c r="EE1219" s="1"/>
      <c r="EF1219" s="1"/>
      <c r="EG1219" s="1"/>
      <c r="EH1219" s="1"/>
      <c r="EI1219" s="1"/>
      <c r="EJ1219" s="1"/>
      <c r="EK1219" s="1"/>
      <c r="EL1219" s="1"/>
      <c r="EM1219" s="1"/>
      <c r="EN1219" s="1"/>
      <c r="EO1219" s="1"/>
      <c r="EP1219" s="1"/>
      <c r="EQ1219" s="1"/>
      <c r="ER1219" s="1"/>
      <c r="ES1219" s="1"/>
      <c r="ET1219" s="1"/>
      <c r="EU1219" s="1"/>
      <c r="EV1219" s="1"/>
      <c r="EW1219" s="1"/>
      <c r="EX1219" s="1"/>
      <c r="EY1219" s="1"/>
      <c r="EZ1219" s="1"/>
      <c r="FA1219" s="1"/>
      <c r="FB1219" s="1"/>
      <c r="FC1219" s="1"/>
      <c r="FD1219" s="1"/>
      <c r="FE1219" s="1"/>
      <c r="FF1219" s="1"/>
      <c r="FG1219" s="1"/>
      <c r="FH1219" s="1"/>
      <c r="FI1219" s="1"/>
      <c r="FJ1219" s="1"/>
      <c r="FK1219" s="1"/>
      <c r="FL1219" s="1"/>
      <c r="FM1219" s="1"/>
      <c r="FN1219" s="1"/>
      <c r="FO1219" s="1"/>
      <c r="FP1219" s="1"/>
      <c r="FQ1219" s="1"/>
      <c r="FR1219" s="1"/>
      <c r="FS1219" s="1"/>
      <c r="FT1219" s="1"/>
      <c r="FU1219" s="1"/>
      <c r="FV1219" s="1"/>
      <c r="FW1219" s="1"/>
      <c r="FX1219" s="1"/>
      <c r="FY1219" s="1"/>
      <c r="FZ1219" s="1"/>
      <c r="GA1219" s="1"/>
      <c r="GB1219" s="1"/>
      <c r="GC1219" s="1"/>
      <c r="GD1219" s="1"/>
      <c r="GE1219" s="1"/>
      <c r="GF1219" s="1"/>
      <c r="GG1219" s="1"/>
      <c r="GH1219" s="1"/>
      <c r="GI1219" s="1"/>
      <c r="GJ1219" s="1"/>
      <c r="GK1219" s="1"/>
      <c r="GL1219" s="1"/>
      <c r="GM1219" s="1"/>
      <c r="GN1219" s="1"/>
      <c r="GO1219" s="1"/>
    </row>
    <row r="1220" spans="1:197" s="40" customFormat="1" x14ac:dyDescent="0.25">
      <c r="A1220" s="41"/>
      <c r="B1220" s="4"/>
      <c r="C1220" s="41"/>
      <c r="D1220" s="42"/>
      <c r="E1220" s="42"/>
      <c r="F1220" s="42"/>
      <c r="G1220" s="1"/>
      <c r="H1220" s="1"/>
      <c r="I1220" s="1"/>
      <c r="J1220" s="1"/>
      <c r="K1220" s="1"/>
      <c r="L1220" s="1"/>
      <c r="M1220" s="2"/>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c r="BJ1220" s="1"/>
      <c r="BK1220" s="1"/>
      <c r="BL1220" s="1"/>
      <c r="BM1220" s="1"/>
      <c r="BN1220" s="1"/>
      <c r="BO1220" s="1"/>
      <c r="BP1220" s="1"/>
      <c r="BQ1220" s="1"/>
      <c r="BR1220" s="1"/>
      <c r="BS1220" s="1"/>
      <c r="BT1220" s="1"/>
      <c r="BU1220" s="1"/>
      <c r="BV1220" s="1"/>
      <c r="BW1220" s="1"/>
      <c r="BX1220" s="1"/>
      <c r="BY1220" s="1"/>
      <c r="BZ1220" s="1"/>
      <c r="CA1220" s="1"/>
      <c r="CB1220" s="1"/>
      <c r="CC1220" s="1"/>
      <c r="CD1220" s="1"/>
      <c r="CE1220" s="1"/>
      <c r="CF1220" s="1"/>
      <c r="CG1220" s="1"/>
      <c r="CH1220" s="1"/>
      <c r="CI1220" s="1"/>
      <c r="CJ1220" s="1"/>
      <c r="CK1220" s="1"/>
      <c r="CL1220" s="1"/>
      <c r="CM1220" s="1"/>
      <c r="CN1220" s="1"/>
      <c r="CO1220" s="1"/>
      <c r="CP1220" s="1"/>
      <c r="CQ1220" s="1"/>
      <c r="CR1220" s="1"/>
      <c r="CS1220" s="1"/>
      <c r="CT1220" s="1"/>
      <c r="CU1220" s="1"/>
      <c r="CV1220" s="1"/>
      <c r="CW1220" s="1"/>
      <c r="CX1220" s="1"/>
      <c r="CY1220" s="1"/>
      <c r="CZ1220" s="1"/>
      <c r="DA1220" s="1"/>
      <c r="DB1220" s="1"/>
      <c r="DC1220" s="1"/>
      <c r="DD1220" s="1"/>
      <c r="DE1220" s="1"/>
      <c r="DF1220" s="1"/>
      <c r="DG1220" s="1"/>
      <c r="DH1220" s="1"/>
      <c r="DI1220" s="1"/>
      <c r="DJ1220" s="1"/>
      <c r="DK1220" s="1"/>
      <c r="DL1220" s="1"/>
      <c r="DM1220" s="1"/>
      <c r="DN1220" s="1"/>
      <c r="DO1220" s="1"/>
      <c r="DP1220" s="1"/>
      <c r="DQ1220" s="1"/>
      <c r="DR1220" s="1"/>
      <c r="DS1220" s="1"/>
      <c r="DT1220" s="1"/>
      <c r="DU1220" s="1"/>
      <c r="DV1220" s="1"/>
      <c r="DW1220" s="1"/>
      <c r="DX1220" s="1"/>
      <c r="DY1220" s="1"/>
      <c r="DZ1220" s="1"/>
      <c r="EA1220" s="1"/>
      <c r="EB1220" s="1"/>
      <c r="EC1220" s="1"/>
      <c r="ED1220" s="1"/>
      <c r="EE1220" s="1"/>
      <c r="EF1220" s="1"/>
      <c r="EG1220" s="1"/>
      <c r="EH1220" s="1"/>
      <c r="EI1220" s="1"/>
      <c r="EJ1220" s="1"/>
      <c r="EK1220" s="1"/>
      <c r="EL1220" s="1"/>
      <c r="EM1220" s="1"/>
      <c r="EN1220" s="1"/>
      <c r="EO1220" s="1"/>
      <c r="EP1220" s="1"/>
      <c r="EQ1220" s="1"/>
      <c r="ER1220" s="1"/>
      <c r="ES1220" s="1"/>
      <c r="ET1220" s="1"/>
      <c r="EU1220" s="1"/>
      <c r="EV1220" s="1"/>
      <c r="EW1220" s="1"/>
      <c r="EX1220" s="1"/>
      <c r="EY1220" s="1"/>
      <c r="EZ1220" s="1"/>
      <c r="FA1220" s="1"/>
      <c r="FB1220" s="1"/>
      <c r="FC1220" s="1"/>
      <c r="FD1220" s="1"/>
      <c r="FE1220" s="1"/>
      <c r="FF1220" s="1"/>
      <c r="FG1220" s="1"/>
      <c r="FH1220" s="1"/>
      <c r="FI1220" s="1"/>
      <c r="FJ1220" s="1"/>
      <c r="FK1220" s="1"/>
      <c r="FL1220" s="1"/>
      <c r="FM1220" s="1"/>
      <c r="FN1220" s="1"/>
      <c r="FO1220" s="1"/>
      <c r="FP1220" s="1"/>
      <c r="FQ1220" s="1"/>
      <c r="FR1220" s="1"/>
      <c r="FS1220" s="1"/>
      <c r="FT1220" s="1"/>
      <c r="FU1220" s="1"/>
      <c r="FV1220" s="1"/>
      <c r="FW1220" s="1"/>
      <c r="FX1220" s="1"/>
      <c r="FY1220" s="1"/>
      <c r="FZ1220" s="1"/>
      <c r="GA1220" s="1"/>
      <c r="GB1220" s="1"/>
      <c r="GC1220" s="1"/>
      <c r="GD1220" s="1"/>
      <c r="GE1220" s="1"/>
      <c r="GF1220" s="1"/>
      <c r="GG1220" s="1"/>
      <c r="GH1220" s="1"/>
      <c r="GI1220" s="1"/>
      <c r="GJ1220" s="1"/>
      <c r="GK1220" s="1"/>
      <c r="GL1220" s="1"/>
      <c r="GM1220" s="1"/>
      <c r="GN1220" s="1"/>
      <c r="GO1220" s="1"/>
    </row>
    <row r="1221" spans="1:197" s="40" customFormat="1" x14ac:dyDescent="0.25">
      <c r="A1221" s="41"/>
      <c r="B1221" s="4"/>
      <c r="C1221" s="41"/>
      <c r="D1221" s="42"/>
      <c r="E1221" s="42"/>
      <c r="F1221" s="42"/>
      <c r="G1221" s="1"/>
      <c r="H1221" s="1"/>
      <c r="I1221" s="1"/>
      <c r="J1221" s="1"/>
      <c r="K1221" s="1"/>
      <c r="L1221" s="1"/>
      <c r="M1221" s="2"/>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c r="BJ1221" s="1"/>
      <c r="BK1221" s="1"/>
      <c r="BL1221" s="1"/>
      <c r="BM1221" s="1"/>
      <c r="BN1221" s="1"/>
      <c r="BO1221" s="1"/>
      <c r="BP1221" s="1"/>
      <c r="BQ1221" s="1"/>
      <c r="BR1221" s="1"/>
      <c r="BS1221" s="1"/>
      <c r="BT1221" s="1"/>
      <c r="BU1221" s="1"/>
      <c r="BV1221" s="1"/>
      <c r="BW1221" s="1"/>
      <c r="BX1221" s="1"/>
      <c r="BY1221" s="1"/>
      <c r="BZ1221" s="1"/>
      <c r="CA1221" s="1"/>
      <c r="CB1221" s="1"/>
      <c r="CC1221" s="1"/>
      <c r="CD1221" s="1"/>
      <c r="CE1221" s="1"/>
      <c r="CF1221" s="1"/>
      <c r="CG1221" s="1"/>
      <c r="CH1221" s="1"/>
      <c r="CI1221" s="1"/>
      <c r="CJ1221" s="1"/>
      <c r="CK1221" s="1"/>
      <c r="CL1221" s="1"/>
      <c r="CM1221" s="1"/>
      <c r="CN1221" s="1"/>
      <c r="CO1221" s="1"/>
      <c r="CP1221" s="1"/>
      <c r="CQ1221" s="1"/>
      <c r="CR1221" s="1"/>
      <c r="CS1221" s="1"/>
      <c r="CT1221" s="1"/>
      <c r="CU1221" s="1"/>
      <c r="CV1221" s="1"/>
      <c r="CW1221" s="1"/>
      <c r="CX1221" s="1"/>
      <c r="CY1221" s="1"/>
      <c r="CZ1221" s="1"/>
      <c r="DA1221" s="1"/>
      <c r="DB1221" s="1"/>
      <c r="DC1221" s="1"/>
      <c r="DD1221" s="1"/>
      <c r="DE1221" s="1"/>
      <c r="DF1221" s="1"/>
      <c r="DG1221" s="1"/>
      <c r="DH1221" s="1"/>
      <c r="DI1221" s="1"/>
      <c r="DJ1221" s="1"/>
      <c r="DK1221" s="1"/>
      <c r="DL1221" s="1"/>
      <c r="DM1221" s="1"/>
      <c r="DN1221" s="1"/>
      <c r="DO1221" s="1"/>
      <c r="DP1221" s="1"/>
      <c r="DQ1221" s="1"/>
      <c r="DR1221" s="1"/>
      <c r="DS1221" s="1"/>
      <c r="DT1221" s="1"/>
      <c r="DU1221" s="1"/>
      <c r="DV1221" s="1"/>
      <c r="DW1221" s="1"/>
      <c r="DX1221" s="1"/>
      <c r="DY1221" s="1"/>
      <c r="DZ1221" s="1"/>
      <c r="EA1221" s="1"/>
      <c r="EB1221" s="1"/>
      <c r="EC1221" s="1"/>
      <c r="ED1221" s="1"/>
      <c r="EE1221" s="1"/>
      <c r="EF1221" s="1"/>
      <c r="EG1221" s="1"/>
      <c r="EH1221" s="1"/>
      <c r="EI1221" s="1"/>
      <c r="EJ1221" s="1"/>
      <c r="EK1221" s="1"/>
      <c r="EL1221" s="1"/>
      <c r="EM1221" s="1"/>
      <c r="EN1221" s="1"/>
      <c r="EO1221" s="1"/>
      <c r="EP1221" s="1"/>
      <c r="EQ1221" s="1"/>
      <c r="ER1221" s="1"/>
      <c r="ES1221" s="1"/>
      <c r="ET1221" s="1"/>
      <c r="EU1221" s="1"/>
      <c r="EV1221" s="1"/>
      <c r="EW1221" s="1"/>
      <c r="EX1221" s="1"/>
      <c r="EY1221" s="1"/>
      <c r="EZ1221" s="1"/>
      <c r="FA1221" s="1"/>
      <c r="FB1221" s="1"/>
      <c r="FC1221" s="1"/>
      <c r="FD1221" s="1"/>
      <c r="FE1221" s="1"/>
      <c r="FF1221" s="1"/>
      <c r="FG1221" s="1"/>
      <c r="FH1221" s="1"/>
      <c r="FI1221" s="1"/>
      <c r="FJ1221" s="1"/>
      <c r="FK1221" s="1"/>
      <c r="FL1221" s="1"/>
      <c r="FM1221" s="1"/>
      <c r="FN1221" s="1"/>
      <c r="FO1221" s="1"/>
      <c r="FP1221" s="1"/>
      <c r="FQ1221" s="1"/>
      <c r="FR1221" s="1"/>
      <c r="FS1221" s="1"/>
      <c r="FT1221" s="1"/>
      <c r="FU1221" s="1"/>
      <c r="FV1221" s="1"/>
      <c r="FW1221" s="1"/>
      <c r="FX1221" s="1"/>
      <c r="FY1221" s="1"/>
      <c r="FZ1221" s="1"/>
      <c r="GA1221" s="1"/>
      <c r="GB1221" s="1"/>
      <c r="GC1221" s="1"/>
      <c r="GD1221" s="1"/>
      <c r="GE1221" s="1"/>
      <c r="GF1221" s="1"/>
      <c r="GG1221" s="1"/>
      <c r="GH1221" s="1"/>
      <c r="GI1221" s="1"/>
      <c r="GJ1221" s="1"/>
      <c r="GK1221" s="1"/>
      <c r="GL1221" s="1"/>
      <c r="GM1221" s="1"/>
      <c r="GN1221" s="1"/>
      <c r="GO1221" s="1"/>
    </row>
    <row r="1222" spans="1:197" s="40" customFormat="1" x14ac:dyDescent="0.25">
      <c r="A1222" s="41"/>
      <c r="B1222" s="4"/>
      <c r="C1222" s="41"/>
      <c r="D1222" s="42"/>
      <c r="E1222" s="42"/>
      <c r="F1222" s="42"/>
      <c r="G1222" s="1"/>
      <c r="H1222" s="1"/>
      <c r="I1222" s="1"/>
      <c r="J1222" s="1"/>
      <c r="K1222" s="1"/>
      <c r="L1222" s="1"/>
      <c r="M1222" s="2"/>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c r="BJ1222" s="1"/>
      <c r="BK1222" s="1"/>
      <c r="BL1222" s="1"/>
      <c r="BM1222" s="1"/>
      <c r="BN1222" s="1"/>
      <c r="BO1222" s="1"/>
      <c r="BP1222" s="1"/>
      <c r="BQ1222" s="1"/>
      <c r="BR1222" s="1"/>
      <c r="BS1222" s="1"/>
      <c r="BT1222" s="1"/>
      <c r="BU1222" s="1"/>
      <c r="BV1222" s="1"/>
      <c r="BW1222" s="1"/>
      <c r="BX1222" s="1"/>
      <c r="BY1222" s="1"/>
      <c r="BZ1222" s="1"/>
      <c r="CA1222" s="1"/>
      <c r="CB1222" s="1"/>
      <c r="CC1222" s="1"/>
      <c r="CD1222" s="1"/>
      <c r="CE1222" s="1"/>
      <c r="CF1222" s="1"/>
      <c r="CG1222" s="1"/>
      <c r="CH1222" s="1"/>
      <c r="CI1222" s="1"/>
      <c r="CJ1222" s="1"/>
      <c r="CK1222" s="1"/>
      <c r="CL1222" s="1"/>
      <c r="CM1222" s="1"/>
      <c r="CN1222" s="1"/>
      <c r="CO1222" s="1"/>
      <c r="CP1222" s="1"/>
      <c r="CQ1222" s="1"/>
      <c r="CR1222" s="1"/>
      <c r="CS1222" s="1"/>
      <c r="CT1222" s="1"/>
      <c r="CU1222" s="1"/>
      <c r="CV1222" s="1"/>
      <c r="CW1222" s="1"/>
      <c r="CX1222" s="1"/>
      <c r="CY1222" s="1"/>
      <c r="CZ1222" s="1"/>
      <c r="DA1222" s="1"/>
      <c r="DB1222" s="1"/>
      <c r="DC1222" s="1"/>
      <c r="DD1222" s="1"/>
      <c r="DE1222" s="1"/>
      <c r="DF1222" s="1"/>
      <c r="DG1222" s="1"/>
      <c r="DH1222" s="1"/>
      <c r="DI1222" s="1"/>
      <c r="DJ1222" s="1"/>
      <c r="DK1222" s="1"/>
      <c r="DL1222" s="1"/>
      <c r="DM1222" s="1"/>
      <c r="DN1222" s="1"/>
      <c r="DO1222" s="1"/>
      <c r="DP1222" s="1"/>
      <c r="DQ1222" s="1"/>
      <c r="DR1222" s="1"/>
      <c r="DS1222" s="1"/>
      <c r="DT1222" s="1"/>
      <c r="DU1222" s="1"/>
      <c r="DV1222" s="1"/>
      <c r="DW1222" s="1"/>
      <c r="DX1222" s="1"/>
      <c r="DY1222" s="1"/>
      <c r="DZ1222" s="1"/>
      <c r="EA1222" s="1"/>
      <c r="EB1222" s="1"/>
      <c r="EC1222" s="1"/>
      <c r="ED1222" s="1"/>
      <c r="EE1222" s="1"/>
      <c r="EF1222" s="1"/>
      <c r="EG1222" s="1"/>
      <c r="EH1222" s="1"/>
      <c r="EI1222" s="1"/>
      <c r="EJ1222" s="1"/>
      <c r="EK1222" s="1"/>
      <c r="EL1222" s="1"/>
      <c r="EM1222" s="1"/>
      <c r="EN1222" s="1"/>
      <c r="EO1222" s="1"/>
      <c r="EP1222" s="1"/>
      <c r="EQ1222" s="1"/>
      <c r="ER1222" s="1"/>
      <c r="ES1222" s="1"/>
      <c r="ET1222" s="1"/>
      <c r="EU1222" s="1"/>
      <c r="EV1222" s="1"/>
      <c r="EW1222" s="1"/>
      <c r="EX1222" s="1"/>
      <c r="EY1222" s="1"/>
      <c r="EZ1222" s="1"/>
      <c r="FA1222" s="1"/>
      <c r="FB1222" s="1"/>
      <c r="FC1222" s="1"/>
      <c r="FD1222" s="1"/>
      <c r="FE1222" s="1"/>
      <c r="FF1222" s="1"/>
      <c r="FG1222" s="1"/>
      <c r="FH1222" s="1"/>
      <c r="FI1222" s="1"/>
      <c r="FJ1222" s="1"/>
      <c r="FK1222" s="1"/>
      <c r="FL1222" s="1"/>
      <c r="FM1222" s="1"/>
      <c r="FN1222" s="1"/>
      <c r="FO1222" s="1"/>
      <c r="FP1222" s="1"/>
      <c r="FQ1222" s="1"/>
      <c r="FR1222" s="1"/>
      <c r="FS1222" s="1"/>
      <c r="FT1222" s="1"/>
      <c r="FU1222" s="1"/>
      <c r="FV1222" s="1"/>
      <c r="FW1222" s="1"/>
      <c r="FX1222" s="1"/>
      <c r="FY1222" s="1"/>
      <c r="FZ1222" s="1"/>
      <c r="GA1222" s="1"/>
      <c r="GB1222" s="1"/>
      <c r="GC1222" s="1"/>
      <c r="GD1222" s="1"/>
      <c r="GE1222" s="1"/>
      <c r="GF1222" s="1"/>
      <c r="GG1222" s="1"/>
      <c r="GH1222" s="1"/>
      <c r="GI1222" s="1"/>
      <c r="GJ1222" s="1"/>
      <c r="GK1222" s="1"/>
      <c r="GL1222" s="1"/>
      <c r="GM1222" s="1"/>
      <c r="GN1222" s="1"/>
      <c r="GO1222" s="1"/>
    </row>
    <row r="1223" spans="1:197" s="40" customFormat="1" x14ac:dyDescent="0.25">
      <c r="A1223" s="41"/>
      <c r="B1223" s="4"/>
      <c r="C1223" s="41"/>
      <c r="D1223" s="42"/>
      <c r="E1223" s="42"/>
      <c r="F1223" s="42"/>
      <c r="G1223" s="1"/>
      <c r="H1223" s="1"/>
      <c r="I1223" s="1"/>
      <c r="J1223" s="1"/>
      <c r="K1223" s="1"/>
      <c r="L1223" s="1"/>
      <c r="M1223" s="2"/>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c r="BJ1223" s="1"/>
      <c r="BK1223" s="1"/>
      <c r="BL1223" s="1"/>
      <c r="BM1223" s="1"/>
      <c r="BN1223" s="1"/>
      <c r="BO1223" s="1"/>
      <c r="BP1223" s="1"/>
      <c r="BQ1223" s="1"/>
      <c r="BR1223" s="1"/>
      <c r="BS1223" s="1"/>
      <c r="BT1223" s="1"/>
      <c r="BU1223" s="1"/>
      <c r="BV1223" s="1"/>
      <c r="BW1223" s="1"/>
      <c r="BX1223" s="1"/>
      <c r="BY1223" s="1"/>
      <c r="BZ1223" s="1"/>
      <c r="CA1223" s="1"/>
      <c r="CB1223" s="1"/>
      <c r="CC1223" s="1"/>
      <c r="CD1223" s="1"/>
      <c r="CE1223" s="1"/>
      <c r="CF1223" s="1"/>
      <c r="CG1223" s="1"/>
      <c r="CH1223" s="1"/>
      <c r="CI1223" s="1"/>
      <c r="CJ1223" s="1"/>
      <c r="CK1223" s="1"/>
      <c r="CL1223" s="1"/>
      <c r="CM1223" s="1"/>
      <c r="CN1223" s="1"/>
      <c r="CO1223" s="1"/>
      <c r="CP1223" s="1"/>
      <c r="CQ1223" s="1"/>
      <c r="CR1223" s="1"/>
      <c r="CS1223" s="1"/>
      <c r="CT1223" s="1"/>
      <c r="CU1223" s="1"/>
      <c r="CV1223" s="1"/>
      <c r="CW1223" s="1"/>
      <c r="CX1223" s="1"/>
      <c r="CY1223" s="1"/>
      <c r="CZ1223" s="1"/>
      <c r="DA1223" s="1"/>
      <c r="DB1223" s="1"/>
      <c r="DC1223" s="1"/>
      <c r="DD1223" s="1"/>
      <c r="DE1223" s="1"/>
      <c r="DF1223" s="1"/>
      <c r="DG1223" s="1"/>
      <c r="DH1223" s="1"/>
      <c r="DI1223" s="1"/>
      <c r="DJ1223" s="1"/>
      <c r="DK1223" s="1"/>
      <c r="DL1223" s="1"/>
      <c r="DM1223" s="1"/>
      <c r="DN1223" s="1"/>
      <c r="DO1223" s="1"/>
      <c r="DP1223" s="1"/>
      <c r="DQ1223" s="1"/>
      <c r="DR1223" s="1"/>
      <c r="DS1223" s="1"/>
      <c r="DT1223" s="1"/>
      <c r="DU1223" s="1"/>
      <c r="DV1223" s="1"/>
      <c r="DW1223" s="1"/>
      <c r="DX1223" s="1"/>
      <c r="DY1223" s="1"/>
      <c r="DZ1223" s="1"/>
      <c r="EA1223" s="1"/>
      <c r="EB1223" s="1"/>
      <c r="EC1223" s="1"/>
      <c r="ED1223" s="1"/>
      <c r="EE1223" s="1"/>
      <c r="EF1223" s="1"/>
      <c r="EG1223" s="1"/>
      <c r="EH1223" s="1"/>
      <c r="EI1223" s="1"/>
      <c r="EJ1223" s="1"/>
      <c r="EK1223" s="1"/>
      <c r="EL1223" s="1"/>
      <c r="EM1223" s="1"/>
      <c r="EN1223" s="1"/>
      <c r="EO1223" s="1"/>
      <c r="EP1223" s="1"/>
      <c r="EQ1223" s="1"/>
      <c r="ER1223" s="1"/>
      <c r="ES1223" s="1"/>
      <c r="ET1223" s="1"/>
      <c r="EU1223" s="1"/>
      <c r="EV1223" s="1"/>
      <c r="EW1223" s="1"/>
      <c r="EX1223" s="1"/>
      <c r="EY1223" s="1"/>
      <c r="EZ1223" s="1"/>
      <c r="FA1223" s="1"/>
      <c r="FB1223" s="1"/>
      <c r="FC1223" s="1"/>
      <c r="FD1223" s="1"/>
      <c r="FE1223" s="1"/>
      <c r="FF1223" s="1"/>
      <c r="FG1223" s="1"/>
      <c r="FH1223" s="1"/>
      <c r="FI1223" s="1"/>
      <c r="FJ1223" s="1"/>
      <c r="FK1223" s="1"/>
      <c r="FL1223" s="1"/>
      <c r="FM1223" s="1"/>
      <c r="FN1223" s="1"/>
      <c r="FO1223" s="1"/>
      <c r="FP1223" s="1"/>
      <c r="FQ1223" s="1"/>
      <c r="FR1223" s="1"/>
      <c r="FS1223" s="1"/>
      <c r="FT1223" s="1"/>
      <c r="FU1223" s="1"/>
      <c r="FV1223" s="1"/>
      <c r="FW1223" s="1"/>
      <c r="FX1223" s="1"/>
      <c r="FY1223" s="1"/>
      <c r="FZ1223" s="1"/>
      <c r="GA1223" s="1"/>
      <c r="GB1223" s="1"/>
      <c r="GC1223" s="1"/>
      <c r="GD1223" s="1"/>
      <c r="GE1223" s="1"/>
      <c r="GF1223" s="1"/>
      <c r="GG1223" s="1"/>
      <c r="GH1223" s="1"/>
      <c r="GI1223" s="1"/>
      <c r="GJ1223" s="1"/>
      <c r="GK1223" s="1"/>
      <c r="GL1223" s="1"/>
      <c r="GM1223" s="1"/>
      <c r="GN1223" s="1"/>
      <c r="GO1223" s="1"/>
    </row>
    <row r="1224" spans="1:197" s="40" customFormat="1" x14ac:dyDescent="0.25">
      <c r="A1224" s="41"/>
      <c r="B1224" s="4"/>
      <c r="C1224" s="41"/>
      <c r="D1224" s="42"/>
      <c r="E1224" s="42"/>
      <c r="F1224" s="42"/>
      <c r="G1224" s="1"/>
      <c r="H1224" s="1"/>
      <c r="I1224" s="1"/>
      <c r="J1224" s="1"/>
      <c r="K1224" s="1"/>
      <c r="L1224" s="1"/>
      <c r="M1224" s="2"/>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c r="BJ1224" s="1"/>
      <c r="BK1224" s="1"/>
      <c r="BL1224" s="1"/>
      <c r="BM1224" s="1"/>
      <c r="BN1224" s="1"/>
      <c r="BO1224" s="1"/>
      <c r="BP1224" s="1"/>
      <c r="BQ1224" s="1"/>
      <c r="BR1224" s="1"/>
      <c r="BS1224" s="1"/>
      <c r="BT1224" s="1"/>
      <c r="BU1224" s="1"/>
      <c r="BV1224" s="1"/>
      <c r="BW1224" s="1"/>
      <c r="BX1224" s="1"/>
      <c r="BY1224" s="1"/>
      <c r="BZ1224" s="1"/>
      <c r="CA1224" s="1"/>
      <c r="CB1224" s="1"/>
      <c r="CC1224" s="1"/>
      <c r="CD1224" s="1"/>
      <c r="CE1224" s="1"/>
      <c r="CF1224" s="1"/>
      <c r="CG1224" s="1"/>
      <c r="CH1224" s="1"/>
      <c r="CI1224" s="1"/>
      <c r="CJ1224" s="1"/>
      <c r="CK1224" s="1"/>
      <c r="CL1224" s="1"/>
      <c r="CM1224" s="1"/>
      <c r="CN1224" s="1"/>
      <c r="CO1224" s="1"/>
      <c r="CP1224" s="1"/>
      <c r="CQ1224" s="1"/>
      <c r="CR1224" s="1"/>
      <c r="CS1224" s="1"/>
      <c r="CT1224" s="1"/>
      <c r="CU1224" s="1"/>
      <c r="CV1224" s="1"/>
      <c r="CW1224" s="1"/>
      <c r="CX1224" s="1"/>
      <c r="CY1224" s="1"/>
      <c r="CZ1224" s="1"/>
      <c r="DA1224" s="1"/>
      <c r="DB1224" s="1"/>
      <c r="DC1224" s="1"/>
      <c r="DD1224" s="1"/>
      <c r="DE1224" s="1"/>
      <c r="DF1224" s="1"/>
      <c r="DG1224" s="1"/>
      <c r="DH1224" s="1"/>
      <c r="DI1224" s="1"/>
      <c r="DJ1224" s="1"/>
      <c r="DK1224" s="1"/>
      <c r="DL1224" s="1"/>
      <c r="DM1224" s="1"/>
      <c r="DN1224" s="1"/>
      <c r="DO1224" s="1"/>
      <c r="DP1224" s="1"/>
      <c r="DQ1224" s="1"/>
      <c r="DR1224" s="1"/>
      <c r="DS1224" s="1"/>
      <c r="DT1224" s="1"/>
      <c r="DU1224" s="1"/>
      <c r="DV1224" s="1"/>
      <c r="DW1224" s="1"/>
      <c r="DX1224" s="1"/>
      <c r="DY1224" s="1"/>
      <c r="DZ1224" s="1"/>
      <c r="EA1224" s="1"/>
      <c r="EB1224" s="1"/>
      <c r="EC1224" s="1"/>
      <c r="ED1224" s="1"/>
      <c r="EE1224" s="1"/>
      <c r="EF1224" s="1"/>
      <c r="EG1224" s="1"/>
      <c r="EH1224" s="1"/>
      <c r="EI1224" s="1"/>
      <c r="EJ1224" s="1"/>
      <c r="EK1224" s="1"/>
      <c r="EL1224" s="1"/>
      <c r="EM1224" s="1"/>
      <c r="EN1224" s="1"/>
      <c r="EO1224" s="1"/>
      <c r="EP1224" s="1"/>
      <c r="EQ1224" s="1"/>
      <c r="ER1224" s="1"/>
      <c r="ES1224" s="1"/>
      <c r="ET1224" s="1"/>
      <c r="EU1224" s="1"/>
      <c r="EV1224" s="1"/>
      <c r="EW1224" s="1"/>
      <c r="EX1224" s="1"/>
      <c r="EY1224" s="1"/>
      <c r="EZ1224" s="1"/>
      <c r="FA1224" s="1"/>
      <c r="FB1224" s="1"/>
      <c r="FC1224" s="1"/>
      <c r="FD1224" s="1"/>
      <c r="FE1224" s="1"/>
      <c r="FF1224" s="1"/>
      <c r="FG1224" s="1"/>
      <c r="FH1224" s="1"/>
      <c r="FI1224" s="1"/>
      <c r="FJ1224" s="1"/>
      <c r="FK1224" s="1"/>
      <c r="FL1224" s="1"/>
      <c r="FM1224" s="1"/>
      <c r="FN1224" s="1"/>
      <c r="FO1224" s="1"/>
      <c r="FP1224" s="1"/>
      <c r="FQ1224" s="1"/>
      <c r="FR1224" s="1"/>
      <c r="FS1224" s="1"/>
      <c r="FT1224" s="1"/>
      <c r="FU1224" s="1"/>
      <c r="FV1224" s="1"/>
      <c r="FW1224" s="1"/>
      <c r="FX1224" s="1"/>
      <c r="FY1224" s="1"/>
      <c r="FZ1224" s="1"/>
      <c r="GA1224" s="1"/>
      <c r="GB1224" s="1"/>
      <c r="GC1224" s="1"/>
      <c r="GD1224" s="1"/>
      <c r="GE1224" s="1"/>
      <c r="GF1224" s="1"/>
      <c r="GG1224" s="1"/>
      <c r="GH1224" s="1"/>
      <c r="GI1224" s="1"/>
      <c r="GJ1224" s="1"/>
      <c r="GK1224" s="1"/>
      <c r="GL1224" s="1"/>
      <c r="GM1224" s="1"/>
      <c r="GN1224" s="1"/>
      <c r="GO1224" s="1"/>
    </row>
    <row r="1225" spans="1:197" s="40" customFormat="1" x14ac:dyDescent="0.25">
      <c r="A1225" s="41"/>
      <c r="B1225" s="4"/>
      <c r="C1225" s="41"/>
      <c r="D1225" s="42"/>
      <c r="E1225" s="42"/>
      <c r="F1225" s="42"/>
      <c r="G1225" s="1"/>
      <c r="H1225" s="1"/>
      <c r="I1225" s="1"/>
      <c r="J1225" s="1"/>
      <c r="K1225" s="1"/>
      <c r="L1225" s="1"/>
      <c r="M1225" s="2"/>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c r="BJ1225" s="1"/>
      <c r="BK1225" s="1"/>
      <c r="BL1225" s="1"/>
      <c r="BM1225" s="1"/>
      <c r="BN1225" s="1"/>
      <c r="BO1225" s="1"/>
      <c r="BP1225" s="1"/>
      <c r="BQ1225" s="1"/>
      <c r="BR1225" s="1"/>
      <c r="BS1225" s="1"/>
      <c r="BT1225" s="1"/>
      <c r="BU1225" s="1"/>
      <c r="BV1225" s="1"/>
      <c r="BW1225" s="1"/>
      <c r="BX1225" s="1"/>
      <c r="BY1225" s="1"/>
      <c r="BZ1225" s="1"/>
      <c r="CA1225" s="1"/>
      <c r="CB1225" s="1"/>
      <c r="CC1225" s="1"/>
      <c r="CD1225" s="1"/>
      <c r="CE1225" s="1"/>
      <c r="CF1225" s="1"/>
      <c r="CG1225" s="1"/>
      <c r="CH1225" s="1"/>
      <c r="CI1225" s="1"/>
      <c r="CJ1225" s="1"/>
      <c r="CK1225" s="1"/>
      <c r="CL1225" s="1"/>
      <c r="CM1225" s="1"/>
      <c r="CN1225" s="1"/>
      <c r="CO1225" s="1"/>
      <c r="CP1225" s="1"/>
      <c r="CQ1225" s="1"/>
      <c r="CR1225" s="1"/>
      <c r="CS1225" s="1"/>
      <c r="CT1225" s="1"/>
      <c r="CU1225" s="1"/>
      <c r="CV1225" s="1"/>
      <c r="CW1225" s="1"/>
      <c r="CX1225" s="1"/>
      <c r="CY1225" s="1"/>
      <c r="CZ1225" s="1"/>
      <c r="DA1225" s="1"/>
      <c r="DB1225" s="1"/>
      <c r="DC1225" s="1"/>
      <c r="DD1225" s="1"/>
      <c r="DE1225" s="1"/>
      <c r="DF1225" s="1"/>
      <c r="DG1225" s="1"/>
      <c r="DH1225" s="1"/>
      <c r="DI1225" s="1"/>
      <c r="DJ1225" s="1"/>
      <c r="DK1225" s="1"/>
      <c r="DL1225" s="1"/>
      <c r="DM1225" s="1"/>
      <c r="DN1225" s="1"/>
      <c r="DO1225" s="1"/>
      <c r="DP1225" s="1"/>
      <c r="DQ1225" s="1"/>
      <c r="DR1225" s="1"/>
      <c r="DS1225" s="1"/>
      <c r="DT1225" s="1"/>
      <c r="DU1225" s="1"/>
      <c r="DV1225" s="1"/>
      <c r="DW1225" s="1"/>
      <c r="DX1225" s="1"/>
      <c r="DY1225" s="1"/>
      <c r="DZ1225" s="1"/>
      <c r="EA1225" s="1"/>
      <c r="EB1225" s="1"/>
      <c r="EC1225" s="1"/>
      <c r="ED1225" s="1"/>
      <c r="EE1225" s="1"/>
      <c r="EF1225" s="1"/>
      <c r="EG1225" s="1"/>
      <c r="EH1225" s="1"/>
      <c r="EI1225" s="1"/>
      <c r="EJ1225" s="1"/>
      <c r="EK1225" s="1"/>
      <c r="EL1225" s="1"/>
      <c r="EM1225" s="1"/>
      <c r="EN1225" s="1"/>
      <c r="EO1225" s="1"/>
      <c r="EP1225" s="1"/>
      <c r="EQ1225" s="1"/>
      <c r="ER1225" s="1"/>
      <c r="ES1225" s="1"/>
      <c r="ET1225" s="1"/>
      <c r="EU1225" s="1"/>
      <c r="EV1225" s="1"/>
      <c r="EW1225" s="1"/>
      <c r="EX1225" s="1"/>
      <c r="EY1225" s="1"/>
      <c r="EZ1225" s="1"/>
      <c r="FA1225" s="1"/>
      <c r="FB1225" s="1"/>
      <c r="FC1225" s="1"/>
      <c r="FD1225" s="1"/>
      <c r="FE1225" s="1"/>
      <c r="FF1225" s="1"/>
      <c r="FG1225" s="1"/>
      <c r="FH1225" s="1"/>
      <c r="FI1225" s="1"/>
      <c r="FJ1225" s="1"/>
      <c r="FK1225" s="1"/>
      <c r="FL1225" s="1"/>
      <c r="FM1225" s="1"/>
      <c r="FN1225" s="1"/>
      <c r="FO1225" s="1"/>
      <c r="FP1225" s="1"/>
      <c r="FQ1225" s="1"/>
      <c r="FR1225" s="1"/>
      <c r="FS1225" s="1"/>
      <c r="FT1225" s="1"/>
      <c r="FU1225" s="1"/>
      <c r="FV1225" s="1"/>
      <c r="FW1225" s="1"/>
      <c r="FX1225" s="1"/>
      <c r="FY1225" s="1"/>
      <c r="FZ1225" s="1"/>
      <c r="GA1225" s="1"/>
      <c r="GB1225" s="1"/>
      <c r="GC1225" s="1"/>
      <c r="GD1225" s="1"/>
      <c r="GE1225" s="1"/>
      <c r="GF1225" s="1"/>
      <c r="GG1225" s="1"/>
      <c r="GH1225" s="1"/>
      <c r="GI1225" s="1"/>
      <c r="GJ1225" s="1"/>
      <c r="GK1225" s="1"/>
      <c r="GL1225" s="1"/>
      <c r="GM1225" s="1"/>
      <c r="GN1225" s="1"/>
      <c r="GO1225" s="1"/>
    </row>
    <row r="1226" spans="1:197" s="40" customFormat="1" x14ac:dyDescent="0.25">
      <c r="A1226" s="41"/>
      <c r="B1226" s="4"/>
      <c r="C1226" s="41"/>
      <c r="D1226" s="42"/>
      <c r="E1226" s="42"/>
      <c r="F1226" s="42"/>
      <c r="G1226" s="1"/>
      <c r="H1226" s="1"/>
      <c r="I1226" s="1"/>
      <c r="J1226" s="1"/>
      <c r="K1226" s="1"/>
      <c r="L1226" s="1"/>
      <c r="M1226" s="2"/>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c r="BJ1226" s="1"/>
      <c r="BK1226" s="1"/>
      <c r="BL1226" s="1"/>
      <c r="BM1226" s="1"/>
      <c r="BN1226" s="1"/>
      <c r="BO1226" s="1"/>
      <c r="BP1226" s="1"/>
      <c r="BQ1226" s="1"/>
      <c r="BR1226" s="1"/>
      <c r="BS1226" s="1"/>
      <c r="BT1226" s="1"/>
      <c r="BU1226" s="1"/>
      <c r="BV1226" s="1"/>
      <c r="BW1226" s="1"/>
      <c r="BX1226" s="1"/>
      <c r="BY1226" s="1"/>
      <c r="BZ1226" s="1"/>
      <c r="CA1226" s="1"/>
      <c r="CB1226" s="1"/>
      <c r="CC1226" s="1"/>
      <c r="CD1226" s="1"/>
      <c r="CE1226" s="1"/>
      <c r="CF1226" s="1"/>
      <c r="CG1226" s="1"/>
      <c r="CH1226" s="1"/>
      <c r="CI1226" s="1"/>
      <c r="CJ1226" s="1"/>
      <c r="CK1226" s="1"/>
      <c r="CL1226" s="1"/>
      <c r="CM1226" s="1"/>
      <c r="CN1226" s="1"/>
      <c r="CO1226" s="1"/>
      <c r="CP1226" s="1"/>
      <c r="CQ1226" s="1"/>
      <c r="CR1226" s="1"/>
      <c r="CS1226" s="1"/>
      <c r="CT1226" s="1"/>
      <c r="CU1226" s="1"/>
      <c r="CV1226" s="1"/>
      <c r="CW1226" s="1"/>
      <c r="CX1226" s="1"/>
      <c r="CY1226" s="1"/>
      <c r="CZ1226" s="1"/>
      <c r="DA1226" s="1"/>
      <c r="DB1226" s="1"/>
      <c r="DC1226" s="1"/>
      <c r="DD1226" s="1"/>
      <c r="DE1226" s="1"/>
      <c r="DF1226" s="1"/>
      <c r="DG1226" s="1"/>
      <c r="DH1226" s="1"/>
      <c r="DI1226" s="1"/>
      <c r="DJ1226" s="1"/>
      <c r="DK1226" s="1"/>
      <c r="DL1226" s="1"/>
      <c r="DM1226" s="1"/>
      <c r="DN1226" s="1"/>
      <c r="DO1226" s="1"/>
      <c r="DP1226" s="1"/>
      <c r="DQ1226" s="1"/>
      <c r="DR1226" s="1"/>
      <c r="DS1226" s="1"/>
      <c r="DT1226" s="1"/>
      <c r="DU1226" s="1"/>
      <c r="DV1226" s="1"/>
      <c r="DW1226" s="1"/>
      <c r="DX1226" s="1"/>
      <c r="DY1226" s="1"/>
      <c r="DZ1226" s="1"/>
      <c r="EA1226" s="1"/>
      <c r="EB1226" s="1"/>
      <c r="EC1226" s="1"/>
      <c r="ED1226" s="1"/>
      <c r="EE1226" s="1"/>
      <c r="EF1226" s="1"/>
      <c r="EG1226" s="1"/>
      <c r="EH1226" s="1"/>
      <c r="EI1226" s="1"/>
      <c r="EJ1226" s="1"/>
      <c r="EK1226" s="1"/>
      <c r="EL1226" s="1"/>
      <c r="EM1226" s="1"/>
      <c r="EN1226" s="1"/>
      <c r="EO1226" s="1"/>
      <c r="EP1226" s="1"/>
      <c r="EQ1226" s="1"/>
      <c r="ER1226" s="1"/>
      <c r="ES1226" s="1"/>
      <c r="ET1226" s="1"/>
      <c r="EU1226" s="1"/>
      <c r="EV1226" s="1"/>
      <c r="EW1226" s="1"/>
      <c r="EX1226" s="1"/>
      <c r="EY1226" s="1"/>
      <c r="EZ1226" s="1"/>
      <c r="FA1226" s="1"/>
      <c r="FB1226" s="1"/>
      <c r="FC1226" s="1"/>
      <c r="FD1226" s="1"/>
      <c r="FE1226" s="1"/>
      <c r="FF1226" s="1"/>
      <c r="FG1226" s="1"/>
      <c r="FH1226" s="1"/>
      <c r="FI1226" s="1"/>
      <c r="FJ1226" s="1"/>
      <c r="FK1226" s="1"/>
      <c r="FL1226" s="1"/>
      <c r="FM1226" s="1"/>
      <c r="FN1226" s="1"/>
      <c r="FO1226" s="1"/>
      <c r="FP1226" s="1"/>
      <c r="FQ1226" s="1"/>
      <c r="FR1226" s="1"/>
      <c r="FS1226" s="1"/>
      <c r="FT1226" s="1"/>
      <c r="FU1226" s="1"/>
      <c r="FV1226" s="1"/>
      <c r="FW1226" s="1"/>
      <c r="FX1226" s="1"/>
      <c r="FY1226" s="1"/>
      <c r="FZ1226" s="1"/>
      <c r="GA1226" s="1"/>
      <c r="GB1226" s="1"/>
      <c r="GC1226" s="1"/>
      <c r="GD1226" s="1"/>
      <c r="GE1226" s="1"/>
      <c r="GF1226" s="1"/>
      <c r="GG1226" s="1"/>
      <c r="GH1226" s="1"/>
      <c r="GI1226" s="1"/>
      <c r="GJ1226" s="1"/>
      <c r="GK1226" s="1"/>
      <c r="GL1226" s="1"/>
      <c r="GM1226" s="1"/>
      <c r="GN1226" s="1"/>
      <c r="GO1226" s="1"/>
    </row>
    <row r="1227" spans="1:197" s="40" customFormat="1" x14ac:dyDescent="0.25">
      <c r="A1227" s="41"/>
      <c r="B1227" s="4"/>
      <c r="C1227" s="41"/>
      <c r="D1227" s="42"/>
      <c r="E1227" s="42"/>
      <c r="F1227" s="42"/>
      <c r="G1227" s="1"/>
      <c r="H1227" s="1"/>
      <c r="I1227" s="1"/>
      <c r="J1227" s="1"/>
      <c r="K1227" s="1"/>
      <c r="L1227" s="1"/>
      <c r="M1227" s="2"/>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c r="BJ1227" s="1"/>
      <c r="BK1227" s="1"/>
      <c r="BL1227" s="1"/>
      <c r="BM1227" s="1"/>
      <c r="BN1227" s="1"/>
      <c r="BO1227" s="1"/>
      <c r="BP1227" s="1"/>
      <c r="BQ1227" s="1"/>
      <c r="BR1227" s="1"/>
      <c r="BS1227" s="1"/>
      <c r="BT1227" s="1"/>
      <c r="BU1227" s="1"/>
      <c r="BV1227" s="1"/>
      <c r="BW1227" s="1"/>
      <c r="BX1227" s="1"/>
      <c r="BY1227" s="1"/>
      <c r="BZ1227" s="1"/>
      <c r="CA1227" s="1"/>
      <c r="CB1227" s="1"/>
      <c r="CC1227" s="1"/>
      <c r="CD1227" s="1"/>
      <c r="CE1227" s="1"/>
      <c r="CF1227" s="1"/>
      <c r="CG1227" s="1"/>
      <c r="CH1227" s="1"/>
      <c r="CI1227" s="1"/>
      <c r="CJ1227" s="1"/>
      <c r="CK1227" s="1"/>
      <c r="CL1227" s="1"/>
      <c r="CM1227" s="1"/>
      <c r="CN1227" s="1"/>
      <c r="CO1227" s="1"/>
      <c r="CP1227" s="1"/>
      <c r="CQ1227" s="1"/>
      <c r="CR1227" s="1"/>
      <c r="CS1227" s="1"/>
      <c r="CT1227" s="1"/>
      <c r="CU1227" s="1"/>
      <c r="CV1227" s="1"/>
      <c r="CW1227" s="1"/>
      <c r="CX1227" s="1"/>
      <c r="CY1227" s="1"/>
      <c r="CZ1227" s="1"/>
      <c r="DA1227" s="1"/>
      <c r="DB1227" s="1"/>
      <c r="DC1227" s="1"/>
      <c r="DD1227" s="1"/>
      <c r="DE1227" s="1"/>
      <c r="DF1227" s="1"/>
      <c r="DG1227" s="1"/>
      <c r="DH1227" s="1"/>
      <c r="DI1227" s="1"/>
      <c r="DJ1227" s="1"/>
      <c r="DK1227" s="1"/>
      <c r="DL1227" s="1"/>
      <c r="DM1227" s="1"/>
      <c r="DN1227" s="1"/>
      <c r="DO1227" s="1"/>
      <c r="DP1227" s="1"/>
      <c r="DQ1227" s="1"/>
      <c r="DR1227" s="1"/>
      <c r="DS1227" s="1"/>
      <c r="DT1227" s="1"/>
      <c r="DU1227" s="1"/>
      <c r="DV1227" s="1"/>
      <c r="DW1227" s="1"/>
      <c r="DX1227" s="1"/>
      <c r="DY1227" s="1"/>
      <c r="DZ1227" s="1"/>
      <c r="EA1227" s="1"/>
      <c r="EB1227" s="1"/>
      <c r="EC1227" s="1"/>
      <c r="ED1227" s="1"/>
      <c r="EE1227" s="1"/>
      <c r="EF1227" s="1"/>
      <c r="EG1227" s="1"/>
      <c r="EH1227" s="1"/>
      <c r="EI1227" s="1"/>
      <c r="EJ1227" s="1"/>
      <c r="EK1227" s="1"/>
      <c r="EL1227" s="1"/>
      <c r="EM1227" s="1"/>
      <c r="EN1227" s="1"/>
      <c r="EO1227" s="1"/>
      <c r="EP1227" s="1"/>
      <c r="EQ1227" s="1"/>
      <c r="ER1227" s="1"/>
      <c r="ES1227" s="1"/>
      <c r="ET1227" s="1"/>
      <c r="EU1227" s="1"/>
      <c r="EV1227" s="1"/>
      <c r="EW1227" s="1"/>
      <c r="EX1227" s="1"/>
      <c r="EY1227" s="1"/>
      <c r="EZ1227" s="1"/>
      <c r="FA1227" s="1"/>
      <c r="FB1227" s="1"/>
      <c r="FC1227" s="1"/>
      <c r="FD1227" s="1"/>
      <c r="FE1227" s="1"/>
      <c r="FF1227" s="1"/>
      <c r="FG1227" s="1"/>
      <c r="FH1227" s="1"/>
      <c r="FI1227" s="1"/>
      <c r="FJ1227" s="1"/>
      <c r="FK1227" s="1"/>
      <c r="FL1227" s="1"/>
      <c r="FM1227" s="1"/>
      <c r="FN1227" s="1"/>
      <c r="FO1227" s="1"/>
      <c r="FP1227" s="1"/>
      <c r="FQ1227" s="1"/>
      <c r="FR1227" s="1"/>
      <c r="FS1227" s="1"/>
      <c r="FT1227" s="1"/>
      <c r="FU1227" s="1"/>
      <c r="FV1227" s="1"/>
      <c r="FW1227" s="1"/>
      <c r="FX1227" s="1"/>
      <c r="FY1227" s="1"/>
      <c r="FZ1227" s="1"/>
      <c r="GA1227" s="1"/>
      <c r="GB1227" s="1"/>
      <c r="GC1227" s="1"/>
      <c r="GD1227" s="1"/>
      <c r="GE1227" s="1"/>
      <c r="GF1227" s="1"/>
      <c r="GG1227" s="1"/>
      <c r="GH1227" s="1"/>
      <c r="GI1227" s="1"/>
      <c r="GJ1227" s="1"/>
      <c r="GK1227" s="1"/>
      <c r="GL1227" s="1"/>
      <c r="GM1227" s="1"/>
      <c r="GN1227" s="1"/>
      <c r="GO1227" s="1"/>
    </row>
    <row r="1228" spans="1:197" s="40" customFormat="1" x14ac:dyDescent="0.25">
      <c r="A1228" s="41"/>
      <c r="B1228" s="4"/>
      <c r="C1228" s="41"/>
      <c r="D1228" s="42"/>
      <c r="E1228" s="42"/>
      <c r="F1228" s="42"/>
      <c r="G1228" s="1"/>
      <c r="H1228" s="1"/>
      <c r="I1228" s="1"/>
      <c r="J1228" s="1"/>
      <c r="K1228" s="1"/>
      <c r="L1228" s="1"/>
      <c r="M1228" s="2"/>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c r="BJ1228" s="1"/>
      <c r="BK1228" s="1"/>
      <c r="BL1228" s="1"/>
      <c r="BM1228" s="1"/>
      <c r="BN1228" s="1"/>
      <c r="BO1228" s="1"/>
      <c r="BP1228" s="1"/>
      <c r="BQ1228" s="1"/>
      <c r="BR1228" s="1"/>
      <c r="BS1228" s="1"/>
      <c r="BT1228" s="1"/>
      <c r="BU1228" s="1"/>
      <c r="BV1228" s="1"/>
      <c r="BW1228" s="1"/>
      <c r="BX1228" s="1"/>
      <c r="BY1228" s="1"/>
      <c r="BZ1228" s="1"/>
      <c r="CA1228" s="1"/>
      <c r="CB1228" s="1"/>
      <c r="CC1228" s="1"/>
      <c r="CD1228" s="1"/>
      <c r="CE1228" s="1"/>
      <c r="CF1228" s="1"/>
      <c r="CG1228" s="1"/>
      <c r="CH1228" s="1"/>
      <c r="CI1228" s="1"/>
      <c r="CJ1228" s="1"/>
      <c r="CK1228" s="1"/>
      <c r="CL1228" s="1"/>
      <c r="CM1228" s="1"/>
      <c r="CN1228" s="1"/>
      <c r="CO1228" s="1"/>
      <c r="CP1228" s="1"/>
      <c r="CQ1228" s="1"/>
      <c r="CR1228" s="1"/>
      <c r="CS1228" s="1"/>
      <c r="CT1228" s="1"/>
      <c r="CU1228" s="1"/>
      <c r="CV1228" s="1"/>
      <c r="CW1228" s="1"/>
      <c r="CX1228" s="1"/>
      <c r="CY1228" s="1"/>
      <c r="CZ1228" s="1"/>
      <c r="DA1228" s="1"/>
      <c r="DB1228" s="1"/>
      <c r="DC1228" s="1"/>
      <c r="DD1228" s="1"/>
      <c r="DE1228" s="1"/>
      <c r="DF1228" s="1"/>
      <c r="DG1228" s="1"/>
      <c r="DH1228" s="1"/>
      <c r="DI1228" s="1"/>
      <c r="DJ1228" s="1"/>
      <c r="DK1228" s="1"/>
      <c r="DL1228" s="1"/>
      <c r="DM1228" s="1"/>
      <c r="DN1228" s="1"/>
      <c r="DO1228" s="1"/>
      <c r="DP1228" s="1"/>
      <c r="DQ1228" s="1"/>
      <c r="DR1228" s="1"/>
      <c r="DS1228" s="1"/>
      <c r="DT1228" s="1"/>
      <c r="DU1228" s="1"/>
      <c r="DV1228" s="1"/>
      <c r="DW1228" s="1"/>
      <c r="DX1228" s="1"/>
      <c r="DY1228" s="1"/>
      <c r="DZ1228" s="1"/>
      <c r="EA1228" s="1"/>
      <c r="EB1228" s="1"/>
      <c r="EC1228" s="1"/>
      <c r="ED1228" s="1"/>
      <c r="EE1228" s="1"/>
      <c r="EF1228" s="1"/>
      <c r="EG1228" s="1"/>
      <c r="EH1228" s="1"/>
      <c r="EI1228" s="1"/>
      <c r="EJ1228" s="1"/>
      <c r="EK1228" s="1"/>
      <c r="EL1228" s="1"/>
      <c r="EM1228" s="1"/>
      <c r="EN1228" s="1"/>
      <c r="EO1228" s="1"/>
      <c r="EP1228" s="1"/>
      <c r="EQ1228" s="1"/>
      <c r="ER1228" s="1"/>
      <c r="ES1228" s="1"/>
      <c r="ET1228" s="1"/>
      <c r="EU1228" s="1"/>
      <c r="EV1228" s="1"/>
      <c r="EW1228" s="1"/>
      <c r="EX1228" s="1"/>
      <c r="EY1228" s="1"/>
      <c r="EZ1228" s="1"/>
      <c r="FA1228" s="1"/>
      <c r="FB1228" s="1"/>
      <c r="FC1228" s="1"/>
      <c r="FD1228" s="1"/>
      <c r="FE1228" s="1"/>
      <c r="FF1228" s="1"/>
      <c r="FG1228" s="1"/>
      <c r="FH1228" s="1"/>
      <c r="FI1228" s="1"/>
      <c r="FJ1228" s="1"/>
      <c r="FK1228" s="1"/>
      <c r="FL1228" s="1"/>
      <c r="FM1228" s="1"/>
      <c r="FN1228" s="1"/>
      <c r="FO1228" s="1"/>
      <c r="FP1228" s="1"/>
      <c r="FQ1228" s="1"/>
      <c r="FR1228" s="1"/>
      <c r="FS1228" s="1"/>
      <c r="FT1228" s="1"/>
      <c r="FU1228" s="1"/>
      <c r="FV1228" s="1"/>
      <c r="FW1228" s="1"/>
      <c r="FX1228" s="1"/>
      <c r="FY1228" s="1"/>
      <c r="FZ1228" s="1"/>
      <c r="GA1228" s="1"/>
      <c r="GB1228" s="1"/>
      <c r="GC1228" s="1"/>
      <c r="GD1228" s="1"/>
      <c r="GE1228" s="1"/>
      <c r="GF1228" s="1"/>
      <c r="GG1228" s="1"/>
      <c r="GH1228" s="1"/>
      <c r="GI1228" s="1"/>
      <c r="GJ1228" s="1"/>
      <c r="GK1228" s="1"/>
      <c r="GL1228" s="1"/>
      <c r="GM1228" s="1"/>
      <c r="GN1228" s="1"/>
      <c r="GO1228" s="1"/>
    </row>
    <row r="1229" spans="1:197" s="40" customFormat="1" x14ac:dyDescent="0.25">
      <c r="A1229" s="41"/>
      <c r="B1229" s="4"/>
      <c r="C1229" s="41"/>
      <c r="D1229" s="42"/>
      <c r="E1229" s="42"/>
      <c r="F1229" s="42"/>
      <c r="G1229" s="1"/>
      <c r="H1229" s="1"/>
      <c r="I1229" s="1"/>
      <c r="J1229" s="1"/>
      <c r="K1229" s="1"/>
      <c r="L1229" s="1"/>
      <c r="M1229" s="2"/>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c r="BJ1229" s="1"/>
      <c r="BK1229" s="1"/>
      <c r="BL1229" s="1"/>
      <c r="BM1229" s="1"/>
      <c r="BN1229" s="1"/>
      <c r="BO1229" s="1"/>
      <c r="BP1229" s="1"/>
      <c r="BQ1229" s="1"/>
      <c r="BR1229" s="1"/>
      <c r="BS1229" s="1"/>
      <c r="BT1229" s="1"/>
      <c r="BU1229" s="1"/>
      <c r="BV1229" s="1"/>
      <c r="BW1229" s="1"/>
      <c r="BX1229" s="1"/>
      <c r="BY1229" s="1"/>
      <c r="BZ1229" s="1"/>
      <c r="CA1229" s="1"/>
      <c r="CB1229" s="1"/>
      <c r="CC1229" s="1"/>
      <c r="CD1229" s="1"/>
      <c r="CE1229" s="1"/>
      <c r="CF1229" s="1"/>
      <c r="CG1229" s="1"/>
      <c r="CH1229" s="1"/>
      <c r="CI1229" s="1"/>
      <c r="CJ1229" s="1"/>
      <c r="CK1229" s="1"/>
      <c r="CL1229" s="1"/>
      <c r="CM1229" s="1"/>
      <c r="CN1229" s="1"/>
      <c r="CO1229" s="1"/>
      <c r="CP1229" s="1"/>
      <c r="CQ1229" s="1"/>
      <c r="CR1229" s="1"/>
      <c r="CS1229" s="1"/>
      <c r="CT1229" s="1"/>
      <c r="CU1229" s="1"/>
      <c r="CV1229" s="1"/>
      <c r="CW1229" s="1"/>
      <c r="CX1229" s="1"/>
      <c r="CY1229" s="1"/>
      <c r="CZ1229" s="1"/>
      <c r="DA1229" s="1"/>
      <c r="DB1229" s="1"/>
      <c r="DC1229" s="1"/>
      <c r="DD1229" s="1"/>
      <c r="DE1229" s="1"/>
      <c r="DF1229" s="1"/>
      <c r="DG1229" s="1"/>
      <c r="DH1229" s="1"/>
      <c r="DI1229" s="1"/>
      <c r="DJ1229" s="1"/>
      <c r="DK1229" s="1"/>
      <c r="DL1229" s="1"/>
      <c r="DM1229" s="1"/>
      <c r="DN1229" s="1"/>
      <c r="DO1229" s="1"/>
      <c r="DP1229" s="1"/>
      <c r="DQ1229" s="1"/>
      <c r="DR1229" s="1"/>
      <c r="DS1229" s="1"/>
      <c r="DT1229" s="1"/>
      <c r="DU1229" s="1"/>
      <c r="DV1229" s="1"/>
      <c r="DW1229" s="1"/>
      <c r="DX1229" s="1"/>
      <c r="DY1229" s="1"/>
      <c r="DZ1229" s="1"/>
      <c r="EA1229" s="1"/>
      <c r="EB1229" s="1"/>
      <c r="EC1229" s="1"/>
      <c r="ED1229" s="1"/>
      <c r="EE1229" s="1"/>
      <c r="EF1229" s="1"/>
      <c r="EG1229" s="1"/>
      <c r="EH1229" s="1"/>
      <c r="EI1229" s="1"/>
      <c r="EJ1229" s="1"/>
      <c r="EK1229" s="1"/>
      <c r="EL1229" s="1"/>
      <c r="EM1229" s="1"/>
      <c r="EN1229" s="1"/>
      <c r="EO1229" s="1"/>
      <c r="EP1229" s="1"/>
      <c r="EQ1229" s="1"/>
      <c r="ER1229" s="1"/>
      <c r="ES1229" s="1"/>
      <c r="ET1229" s="1"/>
      <c r="EU1229" s="1"/>
      <c r="EV1229" s="1"/>
      <c r="EW1229" s="1"/>
      <c r="EX1229" s="1"/>
      <c r="EY1229" s="1"/>
      <c r="EZ1229" s="1"/>
      <c r="FA1229" s="1"/>
      <c r="FB1229" s="1"/>
      <c r="FC1229" s="1"/>
      <c r="FD1229" s="1"/>
      <c r="FE1229" s="1"/>
      <c r="FF1229" s="1"/>
      <c r="FG1229" s="1"/>
      <c r="FH1229" s="1"/>
      <c r="FI1229" s="1"/>
      <c r="FJ1229" s="1"/>
      <c r="FK1229" s="1"/>
      <c r="FL1229" s="1"/>
      <c r="FM1229" s="1"/>
      <c r="FN1229" s="1"/>
      <c r="FO1229" s="1"/>
      <c r="FP1229" s="1"/>
      <c r="FQ1229" s="1"/>
      <c r="FR1229" s="1"/>
      <c r="FS1229" s="1"/>
      <c r="FT1229" s="1"/>
      <c r="FU1229" s="1"/>
      <c r="FV1229" s="1"/>
      <c r="FW1229" s="1"/>
      <c r="FX1229" s="1"/>
      <c r="FY1229" s="1"/>
      <c r="FZ1229" s="1"/>
      <c r="GA1229" s="1"/>
      <c r="GB1229" s="1"/>
      <c r="GC1229" s="1"/>
      <c r="GD1229" s="1"/>
      <c r="GE1229" s="1"/>
      <c r="GF1229" s="1"/>
      <c r="GG1229" s="1"/>
      <c r="GH1229" s="1"/>
      <c r="GI1229" s="1"/>
      <c r="GJ1229" s="1"/>
      <c r="GK1229" s="1"/>
      <c r="GL1229" s="1"/>
      <c r="GM1229" s="1"/>
      <c r="GN1229" s="1"/>
      <c r="GO1229" s="1"/>
    </row>
    <row r="1230" spans="1:197" s="40" customFormat="1" x14ac:dyDescent="0.25">
      <c r="A1230" s="41"/>
      <c r="B1230" s="4"/>
      <c r="C1230" s="41"/>
      <c r="D1230" s="42"/>
      <c r="E1230" s="42"/>
      <c r="F1230" s="42"/>
      <c r="G1230" s="1"/>
      <c r="H1230" s="1"/>
      <c r="I1230" s="1"/>
      <c r="J1230" s="1"/>
      <c r="K1230" s="1"/>
      <c r="L1230" s="1"/>
      <c r="M1230" s="2"/>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c r="BJ1230" s="1"/>
      <c r="BK1230" s="1"/>
      <c r="BL1230" s="1"/>
      <c r="BM1230" s="1"/>
      <c r="BN1230" s="1"/>
      <c r="BO1230" s="1"/>
      <c r="BP1230" s="1"/>
      <c r="BQ1230" s="1"/>
      <c r="BR1230" s="1"/>
      <c r="BS1230" s="1"/>
      <c r="BT1230" s="1"/>
      <c r="BU1230" s="1"/>
      <c r="BV1230" s="1"/>
      <c r="BW1230" s="1"/>
      <c r="BX1230" s="1"/>
      <c r="BY1230" s="1"/>
      <c r="BZ1230" s="1"/>
      <c r="CA1230" s="1"/>
      <c r="CB1230" s="1"/>
      <c r="CC1230" s="1"/>
      <c r="CD1230" s="1"/>
      <c r="CE1230" s="1"/>
      <c r="CF1230" s="1"/>
      <c r="CG1230" s="1"/>
      <c r="CH1230" s="1"/>
      <c r="CI1230" s="1"/>
      <c r="CJ1230" s="1"/>
      <c r="CK1230" s="1"/>
      <c r="CL1230" s="1"/>
      <c r="CM1230" s="1"/>
      <c r="CN1230" s="1"/>
      <c r="CO1230" s="1"/>
      <c r="CP1230" s="1"/>
      <c r="CQ1230" s="1"/>
      <c r="CR1230" s="1"/>
      <c r="CS1230" s="1"/>
      <c r="CT1230" s="1"/>
      <c r="CU1230" s="1"/>
      <c r="CV1230" s="1"/>
      <c r="CW1230" s="1"/>
      <c r="CX1230" s="1"/>
      <c r="CY1230" s="1"/>
      <c r="CZ1230" s="1"/>
      <c r="DA1230" s="1"/>
      <c r="DB1230" s="1"/>
      <c r="DC1230" s="1"/>
      <c r="DD1230" s="1"/>
      <c r="DE1230" s="1"/>
      <c r="DF1230" s="1"/>
      <c r="DG1230" s="1"/>
      <c r="DH1230" s="1"/>
      <c r="DI1230" s="1"/>
      <c r="DJ1230" s="1"/>
      <c r="DK1230" s="1"/>
      <c r="DL1230" s="1"/>
      <c r="DM1230" s="1"/>
      <c r="DN1230" s="1"/>
      <c r="DO1230" s="1"/>
      <c r="DP1230" s="1"/>
      <c r="DQ1230" s="1"/>
      <c r="DR1230" s="1"/>
      <c r="DS1230" s="1"/>
      <c r="DT1230" s="1"/>
      <c r="DU1230" s="1"/>
      <c r="DV1230" s="1"/>
      <c r="DW1230" s="1"/>
      <c r="DX1230" s="1"/>
      <c r="DY1230" s="1"/>
      <c r="DZ1230" s="1"/>
      <c r="EA1230" s="1"/>
      <c r="EB1230" s="1"/>
      <c r="EC1230" s="1"/>
      <c r="ED1230" s="1"/>
      <c r="EE1230" s="1"/>
      <c r="EF1230" s="1"/>
      <c r="EG1230" s="1"/>
      <c r="EH1230" s="1"/>
      <c r="EI1230" s="1"/>
      <c r="EJ1230" s="1"/>
      <c r="EK1230" s="1"/>
      <c r="EL1230" s="1"/>
      <c r="EM1230" s="1"/>
      <c r="EN1230" s="1"/>
      <c r="EO1230" s="1"/>
      <c r="EP1230" s="1"/>
      <c r="EQ1230" s="1"/>
      <c r="ER1230" s="1"/>
      <c r="ES1230" s="1"/>
      <c r="ET1230" s="1"/>
      <c r="EU1230" s="1"/>
      <c r="EV1230" s="1"/>
      <c r="EW1230" s="1"/>
      <c r="EX1230" s="1"/>
      <c r="EY1230" s="1"/>
      <c r="EZ1230" s="1"/>
      <c r="FA1230" s="1"/>
      <c r="FB1230" s="1"/>
      <c r="FC1230" s="1"/>
      <c r="FD1230" s="1"/>
      <c r="FE1230" s="1"/>
      <c r="FF1230" s="1"/>
      <c r="FG1230" s="1"/>
      <c r="FH1230" s="1"/>
      <c r="FI1230" s="1"/>
      <c r="FJ1230" s="1"/>
      <c r="FK1230" s="1"/>
      <c r="FL1230" s="1"/>
      <c r="FM1230" s="1"/>
      <c r="FN1230" s="1"/>
      <c r="FO1230" s="1"/>
      <c r="FP1230" s="1"/>
      <c r="FQ1230" s="1"/>
      <c r="FR1230" s="1"/>
      <c r="FS1230" s="1"/>
      <c r="FT1230" s="1"/>
      <c r="FU1230" s="1"/>
      <c r="FV1230" s="1"/>
      <c r="FW1230" s="1"/>
      <c r="FX1230" s="1"/>
      <c r="FY1230" s="1"/>
      <c r="FZ1230" s="1"/>
      <c r="GA1230" s="1"/>
      <c r="GB1230" s="1"/>
      <c r="GC1230" s="1"/>
      <c r="GD1230" s="1"/>
      <c r="GE1230" s="1"/>
      <c r="GF1230" s="1"/>
      <c r="GG1230" s="1"/>
      <c r="GH1230" s="1"/>
      <c r="GI1230" s="1"/>
      <c r="GJ1230" s="1"/>
      <c r="GK1230" s="1"/>
      <c r="GL1230" s="1"/>
      <c r="GM1230" s="1"/>
      <c r="GN1230" s="1"/>
      <c r="GO1230" s="1"/>
    </row>
    <row r="1231" spans="1:197" s="40" customFormat="1" x14ac:dyDescent="0.25">
      <c r="A1231" s="41"/>
      <c r="B1231" s="4"/>
      <c r="C1231" s="41"/>
      <c r="D1231" s="42"/>
      <c r="E1231" s="42"/>
      <c r="F1231" s="42"/>
      <c r="G1231" s="1"/>
      <c r="H1231" s="1"/>
      <c r="I1231" s="1"/>
      <c r="J1231" s="1"/>
      <c r="K1231" s="1"/>
      <c r="L1231" s="1"/>
      <c r="M1231" s="2"/>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c r="BJ1231" s="1"/>
      <c r="BK1231" s="1"/>
      <c r="BL1231" s="1"/>
      <c r="BM1231" s="1"/>
      <c r="BN1231" s="1"/>
      <c r="BO1231" s="1"/>
      <c r="BP1231" s="1"/>
      <c r="BQ1231" s="1"/>
      <c r="BR1231" s="1"/>
      <c r="BS1231" s="1"/>
      <c r="BT1231" s="1"/>
      <c r="BU1231" s="1"/>
      <c r="BV1231" s="1"/>
      <c r="BW1231" s="1"/>
      <c r="BX1231" s="1"/>
      <c r="BY1231" s="1"/>
      <c r="BZ1231" s="1"/>
      <c r="CA1231" s="1"/>
      <c r="CB1231" s="1"/>
      <c r="CC1231" s="1"/>
      <c r="CD1231" s="1"/>
      <c r="CE1231" s="1"/>
      <c r="CF1231" s="1"/>
      <c r="CG1231" s="1"/>
      <c r="CH1231" s="1"/>
      <c r="CI1231" s="1"/>
      <c r="CJ1231" s="1"/>
      <c r="CK1231" s="1"/>
      <c r="CL1231" s="1"/>
      <c r="CM1231" s="1"/>
      <c r="CN1231" s="1"/>
      <c r="CO1231" s="1"/>
      <c r="CP1231" s="1"/>
      <c r="CQ1231" s="1"/>
      <c r="CR1231" s="1"/>
      <c r="CS1231" s="1"/>
      <c r="CT1231" s="1"/>
      <c r="CU1231" s="1"/>
      <c r="CV1231" s="1"/>
      <c r="CW1231" s="1"/>
      <c r="CX1231" s="1"/>
      <c r="CY1231" s="1"/>
      <c r="CZ1231" s="1"/>
      <c r="DA1231" s="1"/>
      <c r="DB1231" s="1"/>
      <c r="DC1231" s="1"/>
      <c r="DD1231" s="1"/>
      <c r="DE1231" s="1"/>
      <c r="DF1231" s="1"/>
      <c r="DG1231" s="1"/>
      <c r="DH1231" s="1"/>
      <c r="DI1231" s="1"/>
      <c r="DJ1231" s="1"/>
      <c r="DK1231" s="1"/>
      <c r="DL1231" s="1"/>
      <c r="DM1231" s="1"/>
      <c r="DN1231" s="1"/>
      <c r="DO1231" s="1"/>
      <c r="DP1231" s="1"/>
      <c r="DQ1231" s="1"/>
      <c r="DR1231" s="1"/>
      <c r="DS1231" s="1"/>
      <c r="DT1231" s="1"/>
      <c r="DU1231" s="1"/>
      <c r="DV1231" s="1"/>
      <c r="DW1231" s="1"/>
      <c r="DX1231" s="1"/>
      <c r="DY1231" s="1"/>
      <c r="DZ1231" s="1"/>
      <c r="EA1231" s="1"/>
      <c r="EB1231" s="1"/>
      <c r="EC1231" s="1"/>
      <c r="ED1231" s="1"/>
      <c r="EE1231" s="1"/>
      <c r="EF1231" s="1"/>
      <c r="EG1231" s="1"/>
      <c r="EH1231" s="1"/>
      <c r="EI1231" s="1"/>
      <c r="EJ1231" s="1"/>
      <c r="EK1231" s="1"/>
      <c r="EL1231" s="1"/>
      <c r="EM1231" s="1"/>
      <c r="EN1231" s="1"/>
      <c r="EO1231" s="1"/>
      <c r="EP1231" s="1"/>
      <c r="EQ1231" s="1"/>
      <c r="ER1231" s="1"/>
      <c r="ES1231" s="1"/>
      <c r="ET1231" s="1"/>
      <c r="EU1231" s="1"/>
      <c r="EV1231" s="1"/>
      <c r="EW1231" s="1"/>
      <c r="EX1231" s="1"/>
      <c r="EY1231" s="1"/>
      <c r="EZ1231" s="1"/>
      <c r="FA1231" s="1"/>
      <c r="FB1231" s="1"/>
      <c r="FC1231" s="1"/>
      <c r="FD1231" s="1"/>
      <c r="FE1231" s="1"/>
      <c r="FF1231" s="1"/>
      <c r="FG1231" s="1"/>
      <c r="FH1231" s="1"/>
      <c r="FI1231" s="1"/>
      <c r="FJ1231" s="1"/>
      <c r="FK1231" s="1"/>
      <c r="FL1231" s="1"/>
      <c r="FM1231" s="1"/>
      <c r="FN1231" s="1"/>
      <c r="FO1231" s="1"/>
      <c r="FP1231" s="1"/>
      <c r="FQ1231" s="1"/>
      <c r="FR1231" s="1"/>
      <c r="FS1231" s="1"/>
      <c r="FT1231" s="1"/>
      <c r="FU1231" s="1"/>
      <c r="FV1231" s="1"/>
      <c r="FW1231" s="1"/>
      <c r="FX1231" s="1"/>
      <c r="FY1231" s="1"/>
      <c r="FZ1231" s="1"/>
      <c r="GA1231" s="1"/>
      <c r="GB1231" s="1"/>
      <c r="GC1231" s="1"/>
      <c r="GD1231" s="1"/>
      <c r="GE1231" s="1"/>
      <c r="GF1231" s="1"/>
      <c r="GG1231" s="1"/>
      <c r="GH1231" s="1"/>
      <c r="GI1231" s="1"/>
      <c r="GJ1231" s="1"/>
      <c r="GK1231" s="1"/>
      <c r="GL1231" s="1"/>
      <c r="GM1231" s="1"/>
      <c r="GN1231" s="1"/>
      <c r="GO1231" s="1"/>
    </row>
    <row r="1232" spans="1:197" s="40" customFormat="1" x14ac:dyDescent="0.25">
      <c r="A1232" s="41"/>
      <c r="B1232" s="4"/>
      <c r="C1232" s="41"/>
      <c r="D1232" s="42"/>
      <c r="E1232" s="42"/>
      <c r="F1232" s="42"/>
      <c r="G1232" s="1"/>
      <c r="H1232" s="1"/>
      <c r="I1232" s="1"/>
      <c r="J1232" s="1"/>
      <c r="K1232" s="1"/>
      <c r="L1232" s="1"/>
      <c r="M1232" s="2"/>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c r="BJ1232" s="1"/>
      <c r="BK1232" s="1"/>
      <c r="BL1232" s="1"/>
      <c r="BM1232" s="1"/>
      <c r="BN1232" s="1"/>
      <c r="BO1232" s="1"/>
      <c r="BP1232" s="1"/>
      <c r="BQ1232" s="1"/>
      <c r="BR1232" s="1"/>
      <c r="BS1232" s="1"/>
      <c r="BT1232" s="1"/>
      <c r="BU1232" s="1"/>
      <c r="BV1232" s="1"/>
      <c r="BW1232" s="1"/>
      <c r="BX1232" s="1"/>
      <c r="BY1232" s="1"/>
      <c r="BZ1232" s="1"/>
      <c r="CA1232" s="1"/>
      <c r="CB1232" s="1"/>
      <c r="CC1232" s="1"/>
      <c r="CD1232" s="1"/>
      <c r="CE1232" s="1"/>
      <c r="CF1232" s="1"/>
      <c r="CG1232" s="1"/>
      <c r="CH1232" s="1"/>
      <c r="CI1232" s="1"/>
      <c r="CJ1232" s="1"/>
      <c r="CK1232" s="1"/>
      <c r="CL1232" s="1"/>
      <c r="CM1232" s="1"/>
      <c r="CN1232" s="1"/>
      <c r="CO1232" s="1"/>
      <c r="CP1232" s="1"/>
      <c r="CQ1232" s="1"/>
      <c r="CR1232" s="1"/>
      <c r="CS1232" s="1"/>
      <c r="CT1232" s="1"/>
      <c r="CU1232" s="1"/>
      <c r="CV1232" s="1"/>
      <c r="CW1232" s="1"/>
      <c r="CX1232" s="1"/>
      <c r="CY1232" s="1"/>
      <c r="CZ1232" s="1"/>
      <c r="DA1232" s="1"/>
      <c r="DB1232" s="1"/>
      <c r="DC1232" s="1"/>
      <c r="DD1232" s="1"/>
      <c r="DE1232" s="1"/>
      <c r="DF1232" s="1"/>
      <c r="DG1232" s="1"/>
      <c r="DH1232" s="1"/>
      <c r="DI1232" s="1"/>
      <c r="DJ1232" s="1"/>
      <c r="DK1232" s="1"/>
      <c r="DL1232" s="1"/>
      <c r="DM1232" s="1"/>
      <c r="DN1232" s="1"/>
      <c r="DO1232" s="1"/>
      <c r="DP1232" s="1"/>
      <c r="DQ1232" s="1"/>
      <c r="DR1232" s="1"/>
      <c r="DS1232" s="1"/>
      <c r="DT1232" s="1"/>
      <c r="DU1232" s="1"/>
      <c r="DV1232" s="1"/>
      <c r="DW1232" s="1"/>
      <c r="DX1232" s="1"/>
      <c r="DY1232" s="1"/>
      <c r="DZ1232" s="1"/>
      <c r="EA1232" s="1"/>
      <c r="EB1232" s="1"/>
      <c r="EC1232" s="1"/>
      <c r="ED1232" s="1"/>
      <c r="EE1232" s="1"/>
      <c r="EF1232" s="1"/>
      <c r="EG1232" s="1"/>
      <c r="EH1232" s="1"/>
      <c r="EI1232" s="1"/>
      <c r="EJ1232" s="1"/>
      <c r="EK1232" s="1"/>
      <c r="EL1232" s="1"/>
      <c r="EM1232" s="1"/>
      <c r="EN1232" s="1"/>
      <c r="EO1232" s="1"/>
      <c r="EP1232" s="1"/>
      <c r="EQ1232" s="1"/>
      <c r="ER1232" s="1"/>
      <c r="ES1232" s="1"/>
      <c r="ET1232" s="1"/>
      <c r="EU1232" s="1"/>
      <c r="EV1232" s="1"/>
      <c r="EW1232" s="1"/>
      <c r="EX1232" s="1"/>
      <c r="EY1232" s="1"/>
      <c r="EZ1232" s="1"/>
      <c r="FA1232" s="1"/>
      <c r="FB1232" s="1"/>
      <c r="FC1232" s="1"/>
      <c r="FD1232" s="1"/>
      <c r="FE1232" s="1"/>
      <c r="FF1232" s="1"/>
      <c r="FG1232" s="1"/>
      <c r="FH1232" s="1"/>
      <c r="FI1232" s="1"/>
      <c r="FJ1232" s="1"/>
      <c r="FK1232" s="1"/>
      <c r="FL1232" s="1"/>
      <c r="FM1232" s="1"/>
      <c r="FN1232" s="1"/>
      <c r="FO1232" s="1"/>
      <c r="FP1232" s="1"/>
      <c r="FQ1232" s="1"/>
      <c r="FR1232" s="1"/>
      <c r="FS1232" s="1"/>
      <c r="FT1232" s="1"/>
      <c r="FU1232" s="1"/>
      <c r="FV1232" s="1"/>
      <c r="FW1232" s="1"/>
      <c r="FX1232" s="1"/>
      <c r="FY1232" s="1"/>
      <c r="FZ1232" s="1"/>
      <c r="GA1232" s="1"/>
      <c r="GB1232" s="1"/>
      <c r="GC1232" s="1"/>
      <c r="GD1232" s="1"/>
      <c r="GE1232" s="1"/>
      <c r="GF1232" s="1"/>
      <c r="GG1232" s="1"/>
      <c r="GH1232" s="1"/>
      <c r="GI1232" s="1"/>
      <c r="GJ1232" s="1"/>
      <c r="GK1232" s="1"/>
      <c r="GL1232" s="1"/>
      <c r="GM1232" s="1"/>
      <c r="GN1232" s="1"/>
      <c r="GO1232" s="1"/>
    </row>
    <row r="1233" spans="1:197" s="40" customFormat="1" x14ac:dyDescent="0.25">
      <c r="A1233" s="41"/>
      <c r="B1233" s="4"/>
      <c r="C1233" s="41"/>
      <c r="D1233" s="42"/>
      <c r="E1233" s="42"/>
      <c r="F1233" s="42"/>
      <c r="G1233" s="1"/>
      <c r="H1233" s="1"/>
      <c r="I1233" s="1"/>
      <c r="J1233" s="1"/>
      <c r="K1233" s="1"/>
      <c r="L1233" s="1"/>
      <c r="M1233" s="2"/>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c r="BJ1233" s="1"/>
      <c r="BK1233" s="1"/>
      <c r="BL1233" s="1"/>
      <c r="BM1233" s="1"/>
      <c r="BN1233" s="1"/>
      <c r="BO1233" s="1"/>
      <c r="BP1233" s="1"/>
      <c r="BQ1233" s="1"/>
      <c r="BR1233" s="1"/>
      <c r="BS1233" s="1"/>
      <c r="BT1233" s="1"/>
      <c r="BU1233" s="1"/>
      <c r="BV1233" s="1"/>
      <c r="BW1233" s="1"/>
      <c r="BX1233" s="1"/>
      <c r="BY1233" s="1"/>
      <c r="BZ1233" s="1"/>
      <c r="CA1233" s="1"/>
      <c r="CB1233" s="1"/>
      <c r="CC1233" s="1"/>
      <c r="CD1233" s="1"/>
      <c r="CE1233" s="1"/>
      <c r="CF1233" s="1"/>
      <c r="CG1233" s="1"/>
      <c r="CH1233" s="1"/>
      <c r="CI1233" s="1"/>
      <c r="CJ1233" s="1"/>
      <c r="CK1233" s="1"/>
      <c r="CL1233" s="1"/>
      <c r="CM1233" s="1"/>
      <c r="CN1233" s="1"/>
      <c r="CO1233" s="1"/>
      <c r="CP1233" s="1"/>
      <c r="CQ1233" s="1"/>
      <c r="CR1233" s="1"/>
      <c r="CS1233" s="1"/>
      <c r="CT1233" s="1"/>
      <c r="CU1233" s="1"/>
      <c r="CV1233" s="1"/>
      <c r="CW1233" s="1"/>
      <c r="CX1233" s="1"/>
      <c r="CY1233" s="1"/>
      <c r="CZ1233" s="1"/>
      <c r="DA1233" s="1"/>
      <c r="DB1233" s="1"/>
      <c r="DC1233" s="1"/>
      <c r="DD1233" s="1"/>
      <c r="DE1233" s="1"/>
      <c r="DF1233" s="1"/>
      <c r="DG1233" s="1"/>
      <c r="DH1233" s="1"/>
      <c r="DI1233" s="1"/>
      <c r="DJ1233" s="1"/>
      <c r="DK1233" s="1"/>
      <c r="DL1233" s="1"/>
      <c r="DM1233" s="1"/>
      <c r="DN1233" s="1"/>
      <c r="DO1233" s="1"/>
      <c r="DP1233" s="1"/>
      <c r="DQ1233" s="1"/>
      <c r="DR1233" s="1"/>
      <c r="DS1233" s="1"/>
      <c r="DT1233" s="1"/>
      <c r="DU1233" s="1"/>
      <c r="DV1233" s="1"/>
      <c r="DW1233" s="1"/>
      <c r="DX1233" s="1"/>
      <c r="DY1233" s="1"/>
      <c r="DZ1233" s="1"/>
      <c r="EA1233" s="1"/>
      <c r="EB1233" s="1"/>
      <c r="EC1233" s="1"/>
      <c r="ED1233" s="1"/>
      <c r="EE1233" s="1"/>
      <c r="EF1233" s="1"/>
      <c r="EG1233" s="1"/>
      <c r="EH1233" s="1"/>
      <c r="EI1233" s="1"/>
      <c r="EJ1233" s="1"/>
      <c r="EK1233" s="1"/>
      <c r="EL1233" s="1"/>
      <c r="EM1233" s="1"/>
      <c r="EN1233" s="1"/>
      <c r="EO1233" s="1"/>
      <c r="EP1233" s="1"/>
      <c r="EQ1233" s="1"/>
      <c r="ER1233" s="1"/>
      <c r="ES1233" s="1"/>
      <c r="ET1233" s="1"/>
      <c r="EU1233" s="1"/>
      <c r="EV1233" s="1"/>
      <c r="EW1233" s="1"/>
      <c r="EX1233" s="1"/>
      <c r="EY1233" s="1"/>
      <c r="EZ1233" s="1"/>
      <c r="FA1233" s="1"/>
      <c r="FB1233" s="1"/>
      <c r="FC1233" s="1"/>
      <c r="FD1233" s="1"/>
      <c r="FE1233" s="1"/>
      <c r="FF1233" s="1"/>
      <c r="FG1233" s="1"/>
      <c r="FH1233" s="1"/>
      <c r="FI1233" s="1"/>
      <c r="FJ1233" s="1"/>
      <c r="FK1233" s="1"/>
      <c r="FL1233" s="1"/>
      <c r="FM1233" s="1"/>
      <c r="FN1233" s="1"/>
      <c r="FO1233" s="1"/>
      <c r="FP1233" s="1"/>
      <c r="FQ1233" s="1"/>
      <c r="FR1233" s="1"/>
      <c r="FS1233" s="1"/>
      <c r="FT1233" s="1"/>
      <c r="FU1233" s="1"/>
      <c r="FV1233" s="1"/>
      <c r="FW1233" s="1"/>
      <c r="FX1233" s="1"/>
      <c r="FY1233" s="1"/>
      <c r="FZ1233" s="1"/>
      <c r="GA1233" s="1"/>
      <c r="GB1233" s="1"/>
      <c r="GC1233" s="1"/>
      <c r="GD1233" s="1"/>
      <c r="GE1233" s="1"/>
      <c r="GF1233" s="1"/>
      <c r="GG1233" s="1"/>
      <c r="GH1233" s="1"/>
      <c r="GI1233" s="1"/>
      <c r="GJ1233" s="1"/>
      <c r="GK1233" s="1"/>
      <c r="GL1233" s="1"/>
      <c r="GM1233" s="1"/>
      <c r="GN1233" s="1"/>
      <c r="GO1233" s="1"/>
    </row>
    <row r="1234" spans="1:197" s="40" customFormat="1" x14ac:dyDescent="0.25">
      <c r="A1234" s="41"/>
      <c r="B1234" s="4"/>
      <c r="C1234" s="41"/>
      <c r="D1234" s="42"/>
      <c r="E1234" s="42"/>
      <c r="F1234" s="42"/>
      <c r="G1234" s="1"/>
      <c r="H1234" s="1"/>
      <c r="I1234" s="1"/>
      <c r="J1234" s="1"/>
      <c r="K1234" s="1"/>
      <c r="L1234" s="1"/>
      <c r="M1234" s="2"/>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c r="BJ1234" s="1"/>
      <c r="BK1234" s="1"/>
      <c r="BL1234" s="1"/>
      <c r="BM1234" s="1"/>
      <c r="BN1234" s="1"/>
      <c r="BO1234" s="1"/>
      <c r="BP1234" s="1"/>
      <c r="BQ1234" s="1"/>
      <c r="BR1234" s="1"/>
      <c r="BS1234" s="1"/>
      <c r="BT1234" s="1"/>
      <c r="BU1234" s="1"/>
      <c r="BV1234" s="1"/>
      <c r="BW1234" s="1"/>
      <c r="BX1234" s="1"/>
      <c r="BY1234" s="1"/>
      <c r="BZ1234" s="1"/>
      <c r="CA1234" s="1"/>
      <c r="CB1234" s="1"/>
      <c r="CC1234" s="1"/>
      <c r="CD1234" s="1"/>
      <c r="CE1234" s="1"/>
      <c r="CF1234" s="1"/>
      <c r="CG1234" s="1"/>
      <c r="CH1234" s="1"/>
      <c r="CI1234" s="1"/>
      <c r="CJ1234" s="1"/>
      <c r="CK1234" s="1"/>
      <c r="CL1234" s="1"/>
      <c r="CM1234" s="1"/>
      <c r="CN1234" s="1"/>
      <c r="CO1234" s="1"/>
      <c r="CP1234" s="1"/>
      <c r="CQ1234" s="1"/>
      <c r="CR1234" s="1"/>
      <c r="CS1234" s="1"/>
      <c r="CT1234" s="1"/>
      <c r="CU1234" s="1"/>
      <c r="CV1234" s="1"/>
      <c r="CW1234" s="1"/>
      <c r="CX1234" s="1"/>
      <c r="CY1234" s="1"/>
      <c r="CZ1234" s="1"/>
      <c r="DA1234" s="1"/>
      <c r="DB1234" s="1"/>
      <c r="DC1234" s="1"/>
      <c r="DD1234" s="1"/>
      <c r="DE1234" s="1"/>
      <c r="DF1234" s="1"/>
      <c r="DG1234" s="1"/>
      <c r="DH1234" s="1"/>
      <c r="DI1234" s="1"/>
      <c r="DJ1234" s="1"/>
      <c r="DK1234" s="1"/>
      <c r="DL1234" s="1"/>
      <c r="DM1234" s="1"/>
      <c r="DN1234" s="1"/>
      <c r="DO1234" s="1"/>
      <c r="DP1234" s="1"/>
      <c r="DQ1234" s="1"/>
      <c r="DR1234" s="1"/>
      <c r="DS1234" s="1"/>
      <c r="DT1234" s="1"/>
      <c r="DU1234" s="1"/>
      <c r="DV1234" s="1"/>
      <c r="DW1234" s="1"/>
      <c r="DX1234" s="1"/>
      <c r="DY1234" s="1"/>
      <c r="DZ1234" s="1"/>
      <c r="EA1234" s="1"/>
      <c r="EB1234" s="1"/>
      <c r="EC1234" s="1"/>
      <c r="ED1234" s="1"/>
      <c r="EE1234" s="1"/>
      <c r="EF1234" s="1"/>
      <c r="EG1234" s="1"/>
      <c r="EH1234" s="1"/>
      <c r="EI1234" s="1"/>
      <c r="EJ1234" s="1"/>
      <c r="EK1234" s="1"/>
      <c r="EL1234" s="1"/>
      <c r="EM1234" s="1"/>
      <c r="EN1234" s="1"/>
      <c r="EO1234" s="1"/>
      <c r="EP1234" s="1"/>
      <c r="EQ1234" s="1"/>
      <c r="ER1234" s="1"/>
      <c r="ES1234" s="1"/>
      <c r="ET1234" s="1"/>
      <c r="EU1234" s="1"/>
      <c r="EV1234" s="1"/>
      <c r="EW1234" s="1"/>
      <c r="EX1234" s="1"/>
      <c r="EY1234" s="1"/>
      <c r="EZ1234" s="1"/>
      <c r="FA1234" s="1"/>
      <c r="FB1234" s="1"/>
      <c r="FC1234" s="1"/>
      <c r="FD1234" s="1"/>
      <c r="FE1234" s="1"/>
      <c r="FF1234" s="1"/>
      <c r="FG1234" s="1"/>
      <c r="FH1234" s="1"/>
      <c r="FI1234" s="1"/>
      <c r="FJ1234" s="1"/>
      <c r="FK1234" s="1"/>
      <c r="FL1234" s="1"/>
      <c r="FM1234" s="1"/>
      <c r="FN1234" s="1"/>
      <c r="FO1234" s="1"/>
      <c r="FP1234" s="1"/>
      <c r="FQ1234" s="1"/>
      <c r="FR1234" s="1"/>
      <c r="FS1234" s="1"/>
      <c r="FT1234" s="1"/>
      <c r="FU1234" s="1"/>
      <c r="FV1234" s="1"/>
      <c r="FW1234" s="1"/>
      <c r="FX1234" s="1"/>
      <c r="FY1234" s="1"/>
      <c r="FZ1234" s="1"/>
      <c r="GA1234" s="1"/>
      <c r="GB1234" s="1"/>
      <c r="GC1234" s="1"/>
      <c r="GD1234" s="1"/>
      <c r="GE1234" s="1"/>
      <c r="GF1234" s="1"/>
      <c r="GG1234" s="1"/>
      <c r="GH1234" s="1"/>
      <c r="GI1234" s="1"/>
      <c r="GJ1234" s="1"/>
      <c r="GK1234" s="1"/>
      <c r="GL1234" s="1"/>
      <c r="GM1234" s="1"/>
      <c r="GN1234" s="1"/>
      <c r="GO1234" s="1"/>
    </row>
    <row r="1235" spans="1:197" s="40" customFormat="1" x14ac:dyDescent="0.25">
      <c r="A1235" s="41"/>
      <c r="B1235" s="4"/>
      <c r="C1235" s="41"/>
      <c r="D1235" s="42"/>
      <c r="E1235" s="42"/>
      <c r="F1235" s="42"/>
      <c r="G1235" s="1"/>
      <c r="H1235" s="1"/>
      <c r="I1235" s="1"/>
      <c r="J1235" s="1"/>
      <c r="K1235" s="1"/>
      <c r="L1235" s="1"/>
      <c r="M1235" s="2"/>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c r="BJ1235" s="1"/>
      <c r="BK1235" s="1"/>
      <c r="BL1235" s="1"/>
      <c r="BM1235" s="1"/>
      <c r="BN1235" s="1"/>
      <c r="BO1235" s="1"/>
      <c r="BP1235" s="1"/>
      <c r="BQ1235" s="1"/>
      <c r="BR1235" s="1"/>
      <c r="BS1235" s="1"/>
      <c r="BT1235" s="1"/>
      <c r="BU1235" s="1"/>
      <c r="BV1235" s="1"/>
      <c r="BW1235" s="1"/>
      <c r="BX1235" s="1"/>
      <c r="BY1235" s="1"/>
      <c r="BZ1235" s="1"/>
      <c r="CA1235" s="1"/>
      <c r="CB1235" s="1"/>
      <c r="CC1235" s="1"/>
      <c r="CD1235" s="1"/>
      <c r="CE1235" s="1"/>
      <c r="CF1235" s="1"/>
      <c r="CG1235" s="1"/>
      <c r="CH1235" s="1"/>
      <c r="CI1235" s="1"/>
      <c r="CJ1235" s="1"/>
      <c r="CK1235" s="1"/>
      <c r="CL1235" s="1"/>
      <c r="CM1235" s="1"/>
      <c r="CN1235" s="1"/>
      <c r="CO1235" s="1"/>
      <c r="CP1235" s="1"/>
      <c r="CQ1235" s="1"/>
      <c r="CR1235" s="1"/>
      <c r="CS1235" s="1"/>
      <c r="CT1235" s="1"/>
      <c r="CU1235" s="1"/>
      <c r="CV1235" s="1"/>
      <c r="CW1235" s="1"/>
      <c r="CX1235" s="1"/>
      <c r="CY1235" s="1"/>
      <c r="CZ1235" s="1"/>
      <c r="DA1235" s="1"/>
      <c r="DB1235" s="1"/>
      <c r="DC1235" s="1"/>
      <c r="DD1235" s="1"/>
      <c r="DE1235" s="1"/>
      <c r="DF1235" s="1"/>
      <c r="DG1235" s="1"/>
      <c r="DH1235" s="1"/>
      <c r="DI1235" s="1"/>
      <c r="DJ1235" s="1"/>
      <c r="DK1235" s="1"/>
      <c r="DL1235" s="1"/>
      <c r="DM1235" s="1"/>
      <c r="DN1235" s="1"/>
      <c r="DO1235" s="1"/>
      <c r="DP1235" s="1"/>
      <c r="DQ1235" s="1"/>
      <c r="DR1235" s="1"/>
      <c r="DS1235" s="1"/>
      <c r="DT1235" s="1"/>
      <c r="DU1235" s="1"/>
      <c r="DV1235" s="1"/>
      <c r="DW1235" s="1"/>
      <c r="DX1235" s="1"/>
      <c r="DY1235" s="1"/>
      <c r="DZ1235" s="1"/>
      <c r="EA1235" s="1"/>
      <c r="EB1235" s="1"/>
      <c r="EC1235" s="1"/>
      <c r="ED1235" s="1"/>
      <c r="EE1235" s="1"/>
      <c r="EF1235" s="1"/>
      <c r="EG1235" s="1"/>
      <c r="EH1235" s="1"/>
      <c r="EI1235" s="1"/>
      <c r="EJ1235" s="1"/>
      <c r="EK1235" s="1"/>
      <c r="EL1235" s="1"/>
      <c r="EM1235" s="1"/>
      <c r="EN1235" s="1"/>
      <c r="EO1235" s="1"/>
      <c r="EP1235" s="1"/>
      <c r="EQ1235" s="1"/>
      <c r="ER1235" s="1"/>
      <c r="ES1235" s="1"/>
      <c r="ET1235" s="1"/>
      <c r="EU1235" s="1"/>
      <c r="EV1235" s="1"/>
      <c r="EW1235" s="1"/>
      <c r="EX1235" s="1"/>
      <c r="EY1235" s="1"/>
      <c r="EZ1235" s="1"/>
      <c r="FA1235" s="1"/>
      <c r="FB1235" s="1"/>
      <c r="FC1235" s="1"/>
      <c r="FD1235" s="1"/>
      <c r="FE1235" s="1"/>
      <c r="FF1235" s="1"/>
      <c r="FG1235" s="1"/>
      <c r="FH1235" s="1"/>
      <c r="FI1235" s="1"/>
      <c r="FJ1235" s="1"/>
      <c r="FK1235" s="1"/>
      <c r="FL1235" s="1"/>
      <c r="FM1235" s="1"/>
      <c r="FN1235" s="1"/>
      <c r="FO1235" s="1"/>
      <c r="FP1235" s="1"/>
      <c r="FQ1235" s="1"/>
      <c r="FR1235" s="1"/>
      <c r="FS1235" s="1"/>
      <c r="FT1235" s="1"/>
      <c r="FU1235" s="1"/>
      <c r="FV1235" s="1"/>
      <c r="FW1235" s="1"/>
      <c r="FX1235" s="1"/>
      <c r="FY1235" s="1"/>
      <c r="FZ1235" s="1"/>
      <c r="GA1235" s="1"/>
      <c r="GB1235" s="1"/>
      <c r="GC1235" s="1"/>
      <c r="GD1235" s="1"/>
      <c r="GE1235" s="1"/>
      <c r="GF1235" s="1"/>
      <c r="GG1235" s="1"/>
      <c r="GH1235" s="1"/>
      <c r="GI1235" s="1"/>
      <c r="GJ1235" s="1"/>
      <c r="GK1235" s="1"/>
      <c r="GL1235" s="1"/>
      <c r="GM1235" s="1"/>
      <c r="GN1235" s="1"/>
      <c r="GO1235" s="1"/>
    </row>
    <row r="1236" spans="1:197" s="40" customFormat="1" x14ac:dyDescent="0.25">
      <c r="A1236" s="41"/>
      <c r="B1236" s="4"/>
      <c r="C1236" s="41"/>
      <c r="D1236" s="42"/>
      <c r="E1236" s="42"/>
      <c r="F1236" s="42"/>
      <c r="G1236" s="1"/>
      <c r="H1236" s="1"/>
      <c r="I1236" s="1"/>
      <c r="J1236" s="1"/>
      <c r="K1236" s="1"/>
      <c r="L1236" s="1"/>
      <c r="M1236" s="2"/>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c r="BJ1236" s="1"/>
      <c r="BK1236" s="1"/>
      <c r="BL1236" s="1"/>
      <c r="BM1236" s="1"/>
      <c r="BN1236" s="1"/>
      <c r="BO1236" s="1"/>
      <c r="BP1236" s="1"/>
      <c r="BQ1236" s="1"/>
      <c r="BR1236" s="1"/>
      <c r="BS1236" s="1"/>
      <c r="BT1236" s="1"/>
      <c r="BU1236" s="1"/>
      <c r="BV1236" s="1"/>
      <c r="BW1236" s="1"/>
      <c r="BX1236" s="1"/>
      <c r="BY1236" s="1"/>
      <c r="BZ1236" s="1"/>
      <c r="CA1236" s="1"/>
      <c r="CB1236" s="1"/>
      <c r="CC1236" s="1"/>
      <c r="CD1236" s="1"/>
      <c r="CE1236" s="1"/>
      <c r="CF1236" s="1"/>
      <c r="CG1236" s="1"/>
      <c r="CH1236" s="1"/>
      <c r="CI1236" s="1"/>
      <c r="CJ1236" s="1"/>
      <c r="CK1236" s="1"/>
      <c r="CL1236" s="1"/>
      <c r="CM1236" s="1"/>
      <c r="CN1236" s="1"/>
      <c r="CO1236" s="1"/>
      <c r="CP1236" s="1"/>
      <c r="CQ1236" s="1"/>
      <c r="CR1236" s="1"/>
      <c r="CS1236" s="1"/>
      <c r="CT1236" s="1"/>
      <c r="CU1236" s="1"/>
      <c r="CV1236" s="1"/>
      <c r="CW1236" s="1"/>
      <c r="CX1236" s="1"/>
      <c r="CY1236" s="1"/>
      <c r="CZ1236" s="1"/>
      <c r="DA1236" s="1"/>
      <c r="DB1236" s="1"/>
      <c r="DC1236" s="1"/>
      <c r="DD1236" s="1"/>
      <c r="DE1236" s="1"/>
      <c r="DF1236" s="1"/>
      <c r="DG1236" s="1"/>
      <c r="DH1236" s="1"/>
      <c r="DI1236" s="1"/>
      <c r="DJ1236" s="1"/>
      <c r="DK1236" s="1"/>
      <c r="DL1236" s="1"/>
      <c r="DM1236" s="1"/>
      <c r="DN1236" s="1"/>
      <c r="DO1236" s="1"/>
      <c r="DP1236" s="1"/>
      <c r="DQ1236" s="1"/>
      <c r="DR1236" s="1"/>
      <c r="DS1236" s="1"/>
      <c r="DT1236" s="1"/>
      <c r="DU1236" s="1"/>
      <c r="DV1236" s="1"/>
      <c r="DW1236" s="1"/>
      <c r="DX1236" s="1"/>
      <c r="DY1236" s="1"/>
      <c r="DZ1236" s="1"/>
      <c r="EA1236" s="1"/>
      <c r="EB1236" s="1"/>
      <c r="EC1236" s="1"/>
      <c r="ED1236" s="1"/>
      <c r="EE1236" s="1"/>
      <c r="EF1236" s="1"/>
      <c r="EG1236" s="1"/>
      <c r="EH1236" s="1"/>
      <c r="EI1236" s="1"/>
      <c r="EJ1236" s="1"/>
      <c r="EK1236" s="1"/>
      <c r="EL1236" s="1"/>
      <c r="EM1236" s="1"/>
      <c r="EN1236" s="1"/>
      <c r="EO1236" s="1"/>
      <c r="EP1236" s="1"/>
      <c r="EQ1236" s="1"/>
      <c r="ER1236" s="1"/>
      <c r="ES1236" s="1"/>
      <c r="ET1236" s="1"/>
      <c r="EU1236" s="1"/>
      <c r="EV1236" s="1"/>
      <c r="EW1236" s="1"/>
      <c r="EX1236" s="1"/>
      <c r="EY1236" s="1"/>
      <c r="EZ1236" s="1"/>
      <c r="FA1236" s="1"/>
      <c r="FB1236" s="1"/>
      <c r="FC1236" s="1"/>
      <c r="FD1236" s="1"/>
      <c r="FE1236" s="1"/>
      <c r="FF1236" s="1"/>
      <c r="FG1236" s="1"/>
      <c r="FH1236" s="1"/>
      <c r="FI1236" s="1"/>
      <c r="FJ1236" s="1"/>
      <c r="FK1236" s="1"/>
      <c r="FL1236" s="1"/>
      <c r="FM1236" s="1"/>
      <c r="FN1236" s="1"/>
      <c r="FO1236" s="1"/>
      <c r="FP1236" s="1"/>
      <c r="FQ1236" s="1"/>
      <c r="FR1236" s="1"/>
      <c r="FS1236" s="1"/>
      <c r="FT1236" s="1"/>
      <c r="FU1236" s="1"/>
      <c r="FV1236" s="1"/>
      <c r="FW1236" s="1"/>
      <c r="FX1236" s="1"/>
      <c r="FY1236" s="1"/>
      <c r="FZ1236" s="1"/>
      <c r="GA1236" s="1"/>
      <c r="GB1236" s="1"/>
      <c r="GC1236" s="1"/>
      <c r="GD1236" s="1"/>
      <c r="GE1236" s="1"/>
      <c r="GF1236" s="1"/>
      <c r="GG1236" s="1"/>
      <c r="GH1236" s="1"/>
      <c r="GI1236" s="1"/>
      <c r="GJ1236" s="1"/>
      <c r="GK1236" s="1"/>
      <c r="GL1236" s="1"/>
      <c r="GM1236" s="1"/>
      <c r="GN1236" s="1"/>
      <c r="GO1236" s="1"/>
    </row>
    <row r="1237" spans="1:197" s="40" customFormat="1" x14ac:dyDescent="0.25">
      <c r="A1237" s="41"/>
      <c r="B1237" s="4"/>
      <c r="C1237" s="41"/>
      <c r="D1237" s="42"/>
      <c r="E1237" s="42"/>
      <c r="F1237" s="42"/>
      <c r="G1237" s="1"/>
      <c r="H1237" s="1"/>
      <c r="I1237" s="1"/>
      <c r="J1237" s="1"/>
      <c r="K1237" s="1"/>
      <c r="L1237" s="1"/>
      <c r="M1237" s="2"/>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c r="BJ1237" s="1"/>
      <c r="BK1237" s="1"/>
      <c r="BL1237" s="1"/>
      <c r="BM1237" s="1"/>
      <c r="BN1237" s="1"/>
      <c r="BO1237" s="1"/>
      <c r="BP1237" s="1"/>
      <c r="BQ1237" s="1"/>
      <c r="BR1237" s="1"/>
      <c r="BS1237" s="1"/>
      <c r="BT1237" s="1"/>
      <c r="BU1237" s="1"/>
      <c r="BV1237" s="1"/>
      <c r="BW1237" s="1"/>
      <c r="BX1237" s="1"/>
      <c r="BY1237" s="1"/>
      <c r="BZ1237" s="1"/>
      <c r="CA1237" s="1"/>
      <c r="CB1237" s="1"/>
      <c r="CC1237" s="1"/>
      <c r="CD1237" s="1"/>
      <c r="CE1237" s="1"/>
      <c r="CF1237" s="1"/>
      <c r="CG1237" s="1"/>
      <c r="CH1237" s="1"/>
      <c r="CI1237" s="1"/>
      <c r="CJ1237" s="1"/>
      <c r="CK1237" s="1"/>
      <c r="CL1237" s="1"/>
      <c r="CM1237" s="1"/>
      <c r="CN1237" s="1"/>
      <c r="CO1237" s="1"/>
      <c r="CP1237" s="1"/>
      <c r="CQ1237" s="1"/>
      <c r="CR1237" s="1"/>
      <c r="CS1237" s="1"/>
      <c r="CT1237" s="1"/>
      <c r="CU1237" s="1"/>
      <c r="CV1237" s="1"/>
      <c r="CW1237" s="1"/>
      <c r="CX1237" s="1"/>
      <c r="CY1237" s="1"/>
      <c r="CZ1237" s="1"/>
      <c r="DA1237" s="1"/>
      <c r="DB1237" s="1"/>
      <c r="DC1237" s="1"/>
      <c r="DD1237" s="1"/>
      <c r="DE1237" s="1"/>
      <c r="DF1237" s="1"/>
      <c r="DG1237" s="1"/>
      <c r="DH1237" s="1"/>
      <c r="DI1237" s="1"/>
      <c r="DJ1237" s="1"/>
      <c r="DK1237" s="1"/>
      <c r="DL1237" s="1"/>
      <c r="DM1237" s="1"/>
      <c r="DN1237" s="1"/>
      <c r="DO1237" s="1"/>
      <c r="DP1237" s="1"/>
      <c r="DQ1237" s="1"/>
      <c r="DR1237" s="1"/>
      <c r="DS1237" s="1"/>
      <c r="DT1237" s="1"/>
      <c r="DU1237" s="1"/>
      <c r="DV1237" s="1"/>
      <c r="DW1237" s="1"/>
      <c r="DX1237" s="1"/>
      <c r="DY1237" s="1"/>
      <c r="DZ1237" s="1"/>
      <c r="EA1237" s="1"/>
      <c r="EB1237" s="1"/>
      <c r="EC1237" s="1"/>
      <c r="ED1237" s="1"/>
      <c r="EE1237" s="1"/>
      <c r="EF1237" s="1"/>
      <c r="EG1237" s="1"/>
      <c r="EH1237" s="1"/>
      <c r="EI1237" s="1"/>
      <c r="EJ1237" s="1"/>
      <c r="EK1237" s="1"/>
      <c r="EL1237" s="1"/>
      <c r="EM1237" s="1"/>
      <c r="EN1237" s="1"/>
      <c r="EO1237" s="1"/>
      <c r="EP1237" s="1"/>
      <c r="EQ1237" s="1"/>
      <c r="ER1237" s="1"/>
      <c r="ES1237" s="1"/>
      <c r="ET1237" s="1"/>
      <c r="EU1237" s="1"/>
      <c r="EV1237" s="1"/>
      <c r="EW1237" s="1"/>
      <c r="EX1237" s="1"/>
      <c r="EY1237" s="1"/>
      <c r="EZ1237" s="1"/>
      <c r="FA1237" s="1"/>
      <c r="FB1237" s="1"/>
      <c r="FC1237" s="1"/>
      <c r="FD1237" s="1"/>
      <c r="FE1237" s="1"/>
      <c r="FF1237" s="1"/>
      <c r="FG1237" s="1"/>
      <c r="FH1237" s="1"/>
      <c r="FI1237" s="1"/>
      <c r="FJ1237" s="1"/>
      <c r="FK1237" s="1"/>
      <c r="FL1237" s="1"/>
      <c r="FM1237" s="1"/>
      <c r="FN1237" s="1"/>
      <c r="FO1237" s="1"/>
      <c r="FP1237" s="1"/>
      <c r="FQ1237" s="1"/>
      <c r="FR1237" s="1"/>
      <c r="FS1237" s="1"/>
      <c r="FT1237" s="1"/>
      <c r="FU1237" s="1"/>
      <c r="FV1237" s="1"/>
      <c r="FW1237" s="1"/>
      <c r="FX1237" s="1"/>
      <c r="FY1237" s="1"/>
      <c r="FZ1237" s="1"/>
      <c r="GA1237" s="1"/>
      <c r="GB1237" s="1"/>
      <c r="GC1237" s="1"/>
      <c r="GD1237" s="1"/>
      <c r="GE1237" s="1"/>
      <c r="GF1237" s="1"/>
      <c r="GG1237" s="1"/>
      <c r="GH1237" s="1"/>
      <c r="GI1237" s="1"/>
      <c r="GJ1237" s="1"/>
      <c r="GK1237" s="1"/>
      <c r="GL1237" s="1"/>
      <c r="GM1237" s="1"/>
      <c r="GN1237" s="1"/>
      <c r="GO1237" s="1"/>
    </row>
    <row r="1238" spans="1:197" s="40" customFormat="1" x14ac:dyDescent="0.25">
      <c r="A1238" s="41"/>
      <c r="B1238" s="4"/>
      <c r="C1238" s="41"/>
      <c r="D1238" s="42"/>
      <c r="E1238" s="42"/>
      <c r="F1238" s="42"/>
      <c r="G1238" s="1"/>
      <c r="H1238" s="1"/>
      <c r="I1238" s="1"/>
      <c r="J1238" s="1"/>
      <c r="K1238" s="1"/>
      <c r="L1238" s="1"/>
      <c r="M1238" s="2"/>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c r="BJ1238" s="1"/>
      <c r="BK1238" s="1"/>
      <c r="BL1238" s="1"/>
      <c r="BM1238" s="1"/>
      <c r="BN1238" s="1"/>
      <c r="BO1238" s="1"/>
      <c r="BP1238" s="1"/>
      <c r="BQ1238" s="1"/>
      <c r="BR1238" s="1"/>
      <c r="BS1238" s="1"/>
      <c r="BT1238" s="1"/>
      <c r="BU1238" s="1"/>
      <c r="BV1238" s="1"/>
      <c r="BW1238" s="1"/>
      <c r="BX1238" s="1"/>
      <c r="BY1238" s="1"/>
      <c r="BZ1238" s="1"/>
      <c r="CA1238" s="1"/>
      <c r="CB1238" s="1"/>
      <c r="CC1238" s="1"/>
      <c r="CD1238" s="1"/>
      <c r="CE1238" s="1"/>
      <c r="CF1238" s="1"/>
      <c r="CG1238" s="1"/>
      <c r="CH1238" s="1"/>
      <c r="CI1238" s="1"/>
      <c r="CJ1238" s="1"/>
      <c r="CK1238" s="1"/>
      <c r="CL1238" s="1"/>
      <c r="CM1238" s="1"/>
      <c r="CN1238" s="1"/>
      <c r="CO1238" s="1"/>
      <c r="CP1238" s="1"/>
      <c r="CQ1238" s="1"/>
      <c r="CR1238" s="1"/>
      <c r="CS1238" s="1"/>
      <c r="CT1238" s="1"/>
      <c r="CU1238" s="1"/>
      <c r="CV1238" s="1"/>
      <c r="CW1238" s="1"/>
      <c r="CX1238" s="1"/>
      <c r="CY1238" s="1"/>
      <c r="CZ1238" s="1"/>
      <c r="DA1238" s="1"/>
      <c r="DB1238" s="1"/>
      <c r="DC1238" s="1"/>
      <c r="DD1238" s="1"/>
      <c r="DE1238" s="1"/>
      <c r="DF1238" s="1"/>
      <c r="DG1238" s="1"/>
      <c r="DH1238" s="1"/>
      <c r="DI1238" s="1"/>
      <c r="DJ1238" s="1"/>
      <c r="DK1238" s="1"/>
      <c r="DL1238" s="1"/>
      <c r="DM1238" s="1"/>
      <c r="DN1238" s="1"/>
      <c r="DO1238" s="1"/>
      <c r="DP1238" s="1"/>
      <c r="DQ1238" s="1"/>
      <c r="DR1238" s="1"/>
      <c r="DS1238" s="1"/>
      <c r="DT1238" s="1"/>
      <c r="DU1238" s="1"/>
      <c r="DV1238" s="1"/>
      <c r="DW1238" s="1"/>
      <c r="DX1238" s="1"/>
      <c r="DY1238" s="1"/>
      <c r="DZ1238" s="1"/>
      <c r="EA1238" s="1"/>
      <c r="EB1238" s="1"/>
      <c r="EC1238" s="1"/>
      <c r="ED1238" s="1"/>
      <c r="EE1238" s="1"/>
      <c r="EF1238" s="1"/>
      <c r="EG1238" s="1"/>
      <c r="EH1238" s="1"/>
      <c r="EI1238" s="1"/>
      <c r="EJ1238" s="1"/>
      <c r="EK1238" s="1"/>
      <c r="EL1238" s="1"/>
      <c r="EM1238" s="1"/>
      <c r="EN1238" s="1"/>
      <c r="EO1238" s="1"/>
      <c r="EP1238" s="1"/>
      <c r="EQ1238" s="1"/>
      <c r="ER1238" s="1"/>
      <c r="ES1238" s="1"/>
      <c r="ET1238" s="1"/>
      <c r="EU1238" s="1"/>
      <c r="EV1238" s="1"/>
      <c r="EW1238" s="1"/>
      <c r="EX1238" s="1"/>
      <c r="EY1238" s="1"/>
      <c r="EZ1238" s="1"/>
      <c r="FA1238" s="1"/>
      <c r="FB1238" s="1"/>
      <c r="FC1238" s="1"/>
      <c r="FD1238" s="1"/>
      <c r="FE1238" s="1"/>
      <c r="FF1238" s="1"/>
      <c r="FG1238" s="1"/>
      <c r="FH1238" s="1"/>
      <c r="FI1238" s="1"/>
      <c r="FJ1238" s="1"/>
      <c r="FK1238" s="1"/>
      <c r="FL1238" s="1"/>
      <c r="FM1238" s="1"/>
      <c r="FN1238" s="1"/>
      <c r="FO1238" s="1"/>
      <c r="FP1238" s="1"/>
      <c r="FQ1238" s="1"/>
      <c r="FR1238" s="1"/>
      <c r="FS1238" s="1"/>
      <c r="FT1238" s="1"/>
      <c r="FU1238" s="1"/>
      <c r="FV1238" s="1"/>
      <c r="FW1238" s="1"/>
      <c r="FX1238" s="1"/>
      <c r="FY1238" s="1"/>
      <c r="FZ1238" s="1"/>
      <c r="GA1238" s="1"/>
      <c r="GB1238" s="1"/>
      <c r="GC1238" s="1"/>
      <c r="GD1238" s="1"/>
      <c r="GE1238" s="1"/>
      <c r="GF1238" s="1"/>
      <c r="GG1238" s="1"/>
      <c r="GH1238" s="1"/>
      <c r="GI1238" s="1"/>
      <c r="GJ1238" s="1"/>
      <c r="GK1238" s="1"/>
      <c r="GL1238" s="1"/>
      <c r="GM1238" s="1"/>
      <c r="GN1238" s="1"/>
      <c r="GO1238" s="1"/>
    </row>
    <row r="1239" spans="1:197" s="40" customFormat="1" x14ac:dyDescent="0.25">
      <c r="A1239" s="41"/>
      <c r="B1239" s="4"/>
      <c r="C1239" s="41"/>
      <c r="D1239" s="42"/>
      <c r="E1239" s="42"/>
      <c r="F1239" s="42"/>
      <c r="G1239" s="1"/>
      <c r="H1239" s="1"/>
      <c r="I1239" s="1"/>
      <c r="J1239" s="1"/>
      <c r="K1239" s="1"/>
      <c r="L1239" s="1"/>
      <c r="M1239" s="2"/>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c r="BJ1239" s="1"/>
      <c r="BK1239" s="1"/>
      <c r="BL1239" s="1"/>
      <c r="BM1239" s="1"/>
      <c r="BN1239" s="1"/>
      <c r="BO1239" s="1"/>
      <c r="BP1239" s="1"/>
      <c r="BQ1239" s="1"/>
      <c r="BR1239" s="1"/>
      <c r="BS1239" s="1"/>
      <c r="BT1239" s="1"/>
      <c r="BU1239" s="1"/>
      <c r="BV1239" s="1"/>
      <c r="BW1239" s="1"/>
      <c r="BX1239" s="1"/>
      <c r="BY1239" s="1"/>
      <c r="BZ1239" s="1"/>
      <c r="CA1239" s="1"/>
      <c r="CB1239" s="1"/>
      <c r="CC1239" s="1"/>
      <c r="CD1239" s="1"/>
      <c r="CE1239" s="1"/>
      <c r="CF1239" s="1"/>
      <c r="CG1239" s="1"/>
      <c r="CH1239" s="1"/>
      <c r="CI1239" s="1"/>
      <c r="CJ1239" s="1"/>
      <c r="CK1239" s="1"/>
      <c r="CL1239" s="1"/>
      <c r="CM1239" s="1"/>
      <c r="CN1239" s="1"/>
      <c r="CO1239" s="1"/>
      <c r="CP1239" s="1"/>
      <c r="CQ1239" s="1"/>
      <c r="CR1239" s="1"/>
      <c r="CS1239" s="1"/>
      <c r="CT1239" s="1"/>
      <c r="CU1239" s="1"/>
      <c r="CV1239" s="1"/>
      <c r="CW1239" s="1"/>
      <c r="CX1239" s="1"/>
      <c r="CY1239" s="1"/>
      <c r="CZ1239" s="1"/>
      <c r="DA1239" s="1"/>
      <c r="DB1239" s="1"/>
      <c r="DC1239" s="1"/>
      <c r="DD1239" s="1"/>
      <c r="DE1239" s="1"/>
      <c r="DF1239" s="1"/>
      <c r="DG1239" s="1"/>
      <c r="DH1239" s="1"/>
      <c r="DI1239" s="1"/>
      <c r="DJ1239" s="1"/>
      <c r="DK1239" s="1"/>
      <c r="DL1239" s="1"/>
      <c r="DM1239" s="1"/>
      <c r="DN1239" s="1"/>
      <c r="DO1239" s="1"/>
      <c r="DP1239" s="1"/>
      <c r="DQ1239" s="1"/>
      <c r="DR1239" s="1"/>
      <c r="DS1239" s="1"/>
      <c r="DT1239" s="1"/>
      <c r="DU1239" s="1"/>
      <c r="DV1239" s="1"/>
      <c r="DW1239" s="1"/>
      <c r="DX1239" s="1"/>
      <c r="DY1239" s="1"/>
      <c r="DZ1239" s="1"/>
      <c r="EA1239" s="1"/>
      <c r="EB1239" s="1"/>
      <c r="EC1239" s="1"/>
      <c r="ED1239" s="1"/>
      <c r="EE1239" s="1"/>
      <c r="EF1239" s="1"/>
      <c r="EG1239" s="1"/>
      <c r="EH1239" s="1"/>
      <c r="EI1239" s="1"/>
      <c r="EJ1239" s="1"/>
      <c r="EK1239" s="1"/>
      <c r="EL1239" s="1"/>
      <c r="EM1239" s="1"/>
      <c r="EN1239" s="1"/>
      <c r="EO1239" s="1"/>
      <c r="EP1239" s="1"/>
      <c r="EQ1239" s="1"/>
      <c r="ER1239" s="1"/>
      <c r="ES1239" s="1"/>
      <c r="ET1239" s="1"/>
      <c r="EU1239" s="1"/>
      <c r="EV1239" s="1"/>
      <c r="EW1239" s="1"/>
      <c r="EX1239" s="1"/>
      <c r="EY1239" s="1"/>
      <c r="EZ1239" s="1"/>
      <c r="FA1239" s="1"/>
      <c r="FB1239" s="1"/>
      <c r="FC1239" s="1"/>
      <c r="FD1239" s="1"/>
      <c r="FE1239" s="1"/>
      <c r="FF1239" s="1"/>
      <c r="FG1239" s="1"/>
      <c r="FH1239" s="1"/>
      <c r="FI1239" s="1"/>
      <c r="FJ1239" s="1"/>
      <c r="FK1239" s="1"/>
      <c r="FL1239" s="1"/>
      <c r="FM1239" s="1"/>
      <c r="FN1239" s="1"/>
      <c r="FO1239" s="1"/>
      <c r="FP1239" s="1"/>
      <c r="FQ1239" s="1"/>
      <c r="FR1239" s="1"/>
      <c r="FS1239" s="1"/>
      <c r="FT1239" s="1"/>
      <c r="FU1239" s="1"/>
      <c r="FV1239" s="1"/>
      <c r="FW1239" s="1"/>
      <c r="FX1239" s="1"/>
      <c r="FY1239" s="1"/>
      <c r="FZ1239" s="1"/>
      <c r="GA1239" s="1"/>
      <c r="GB1239" s="1"/>
      <c r="GC1239" s="1"/>
      <c r="GD1239" s="1"/>
      <c r="GE1239" s="1"/>
      <c r="GF1239" s="1"/>
      <c r="GG1239" s="1"/>
      <c r="GH1239" s="1"/>
      <c r="GI1239" s="1"/>
      <c r="GJ1239" s="1"/>
      <c r="GK1239" s="1"/>
      <c r="GL1239" s="1"/>
      <c r="GM1239" s="1"/>
      <c r="GN1239" s="1"/>
      <c r="GO1239" s="1"/>
    </row>
    <row r="1240" spans="1:197" s="40" customFormat="1" x14ac:dyDescent="0.25">
      <c r="A1240" s="41"/>
      <c r="B1240" s="4"/>
      <c r="C1240" s="41"/>
      <c r="D1240" s="42"/>
      <c r="E1240" s="42"/>
      <c r="F1240" s="42"/>
      <c r="G1240" s="1"/>
      <c r="H1240" s="1"/>
      <c r="I1240" s="1"/>
      <c r="J1240" s="1"/>
      <c r="K1240" s="1"/>
      <c r="L1240" s="1"/>
      <c r="M1240" s="2"/>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c r="BJ1240" s="1"/>
      <c r="BK1240" s="1"/>
      <c r="BL1240" s="1"/>
      <c r="BM1240" s="1"/>
      <c r="BN1240" s="1"/>
      <c r="BO1240" s="1"/>
      <c r="BP1240" s="1"/>
      <c r="BQ1240" s="1"/>
      <c r="BR1240" s="1"/>
      <c r="BS1240" s="1"/>
      <c r="BT1240" s="1"/>
      <c r="BU1240" s="1"/>
      <c r="BV1240" s="1"/>
      <c r="BW1240" s="1"/>
      <c r="BX1240" s="1"/>
      <c r="BY1240" s="1"/>
      <c r="BZ1240" s="1"/>
      <c r="CA1240" s="1"/>
      <c r="CB1240" s="1"/>
      <c r="CC1240" s="1"/>
      <c r="CD1240" s="1"/>
      <c r="CE1240" s="1"/>
      <c r="CF1240" s="1"/>
      <c r="CG1240" s="1"/>
      <c r="CH1240" s="1"/>
      <c r="CI1240" s="1"/>
      <c r="CJ1240" s="1"/>
      <c r="CK1240" s="1"/>
      <c r="CL1240" s="1"/>
      <c r="CM1240" s="1"/>
      <c r="CN1240" s="1"/>
      <c r="CO1240" s="1"/>
      <c r="CP1240" s="1"/>
      <c r="CQ1240" s="1"/>
      <c r="CR1240" s="1"/>
      <c r="CS1240" s="1"/>
      <c r="CT1240" s="1"/>
      <c r="CU1240" s="1"/>
      <c r="CV1240" s="1"/>
      <c r="CW1240" s="1"/>
      <c r="CX1240" s="1"/>
      <c r="CY1240" s="1"/>
      <c r="CZ1240" s="1"/>
      <c r="DA1240" s="1"/>
      <c r="DB1240" s="1"/>
      <c r="DC1240" s="1"/>
      <c r="DD1240" s="1"/>
      <c r="DE1240" s="1"/>
      <c r="DF1240" s="1"/>
      <c r="DG1240" s="1"/>
      <c r="DH1240" s="1"/>
      <c r="DI1240" s="1"/>
      <c r="DJ1240" s="1"/>
      <c r="DK1240" s="1"/>
      <c r="DL1240" s="1"/>
      <c r="DM1240" s="1"/>
      <c r="DN1240" s="1"/>
      <c r="DO1240" s="1"/>
      <c r="DP1240" s="1"/>
      <c r="DQ1240" s="1"/>
      <c r="DR1240" s="1"/>
      <c r="DS1240" s="1"/>
      <c r="DT1240" s="1"/>
      <c r="DU1240" s="1"/>
      <c r="DV1240" s="1"/>
      <c r="DW1240" s="1"/>
      <c r="DX1240" s="1"/>
      <c r="DY1240" s="1"/>
      <c r="DZ1240" s="1"/>
      <c r="EA1240" s="1"/>
      <c r="EB1240" s="1"/>
      <c r="EC1240" s="1"/>
      <c r="ED1240" s="1"/>
      <c r="EE1240" s="1"/>
      <c r="EF1240" s="1"/>
      <c r="EG1240" s="1"/>
      <c r="EH1240" s="1"/>
      <c r="EI1240" s="1"/>
      <c r="EJ1240" s="1"/>
      <c r="EK1240" s="1"/>
      <c r="EL1240" s="1"/>
      <c r="EM1240" s="1"/>
      <c r="EN1240" s="1"/>
      <c r="EO1240" s="1"/>
      <c r="EP1240" s="1"/>
      <c r="EQ1240" s="1"/>
      <c r="ER1240" s="1"/>
      <c r="ES1240" s="1"/>
      <c r="ET1240" s="1"/>
      <c r="EU1240" s="1"/>
      <c r="EV1240" s="1"/>
      <c r="EW1240" s="1"/>
      <c r="EX1240" s="1"/>
      <c r="EY1240" s="1"/>
      <c r="EZ1240" s="1"/>
      <c r="FA1240" s="1"/>
      <c r="FB1240" s="1"/>
      <c r="FC1240" s="1"/>
      <c r="FD1240" s="1"/>
      <c r="FE1240" s="1"/>
      <c r="FF1240" s="1"/>
      <c r="FG1240" s="1"/>
      <c r="FH1240" s="1"/>
      <c r="FI1240" s="1"/>
      <c r="FJ1240" s="1"/>
      <c r="FK1240" s="1"/>
      <c r="FL1240" s="1"/>
      <c r="FM1240" s="1"/>
      <c r="FN1240" s="1"/>
      <c r="FO1240" s="1"/>
      <c r="FP1240" s="1"/>
      <c r="FQ1240" s="1"/>
      <c r="FR1240" s="1"/>
      <c r="FS1240" s="1"/>
      <c r="FT1240" s="1"/>
      <c r="FU1240" s="1"/>
      <c r="FV1240" s="1"/>
      <c r="FW1240" s="1"/>
      <c r="FX1240" s="1"/>
      <c r="FY1240" s="1"/>
      <c r="FZ1240" s="1"/>
      <c r="GA1240" s="1"/>
      <c r="GB1240" s="1"/>
      <c r="GC1240" s="1"/>
      <c r="GD1240" s="1"/>
      <c r="GE1240" s="1"/>
      <c r="GF1240" s="1"/>
      <c r="GG1240" s="1"/>
      <c r="GH1240" s="1"/>
      <c r="GI1240" s="1"/>
      <c r="GJ1240" s="1"/>
      <c r="GK1240" s="1"/>
      <c r="GL1240" s="1"/>
      <c r="GM1240" s="1"/>
      <c r="GN1240" s="1"/>
      <c r="GO1240" s="1"/>
    </row>
    <row r="1241" spans="1:197" s="40" customFormat="1" x14ac:dyDescent="0.25">
      <c r="A1241" s="41"/>
      <c r="B1241" s="4"/>
      <c r="C1241" s="41"/>
      <c r="D1241" s="42"/>
      <c r="E1241" s="42"/>
      <c r="F1241" s="42"/>
      <c r="G1241" s="1"/>
      <c r="H1241" s="1"/>
      <c r="I1241" s="1"/>
      <c r="J1241" s="1"/>
      <c r="K1241" s="1"/>
      <c r="L1241" s="1"/>
      <c r="M1241" s="2"/>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c r="BJ1241" s="1"/>
      <c r="BK1241" s="1"/>
      <c r="BL1241" s="1"/>
      <c r="BM1241" s="1"/>
      <c r="BN1241" s="1"/>
      <c r="BO1241" s="1"/>
      <c r="BP1241" s="1"/>
      <c r="BQ1241" s="1"/>
      <c r="BR1241" s="1"/>
      <c r="BS1241" s="1"/>
      <c r="BT1241" s="1"/>
      <c r="BU1241" s="1"/>
      <c r="BV1241" s="1"/>
      <c r="BW1241" s="1"/>
      <c r="BX1241" s="1"/>
      <c r="BY1241" s="1"/>
      <c r="BZ1241" s="1"/>
      <c r="CA1241" s="1"/>
      <c r="CB1241" s="1"/>
      <c r="CC1241" s="1"/>
      <c r="CD1241" s="1"/>
      <c r="CE1241" s="1"/>
      <c r="CF1241" s="1"/>
      <c r="CG1241" s="1"/>
      <c r="CH1241" s="1"/>
      <c r="CI1241" s="1"/>
      <c r="CJ1241" s="1"/>
      <c r="CK1241" s="1"/>
      <c r="CL1241" s="1"/>
      <c r="CM1241" s="1"/>
      <c r="CN1241" s="1"/>
      <c r="CO1241" s="1"/>
      <c r="CP1241" s="1"/>
      <c r="CQ1241" s="1"/>
      <c r="CR1241" s="1"/>
      <c r="CS1241" s="1"/>
      <c r="CT1241" s="1"/>
      <c r="CU1241" s="1"/>
      <c r="CV1241" s="1"/>
      <c r="CW1241" s="1"/>
      <c r="CX1241" s="1"/>
      <c r="CY1241" s="1"/>
      <c r="CZ1241" s="1"/>
      <c r="DA1241" s="1"/>
      <c r="DB1241" s="1"/>
      <c r="DC1241" s="1"/>
      <c r="DD1241" s="1"/>
      <c r="DE1241" s="1"/>
      <c r="DF1241" s="1"/>
      <c r="DG1241" s="1"/>
      <c r="DH1241" s="1"/>
      <c r="DI1241" s="1"/>
      <c r="DJ1241" s="1"/>
      <c r="DK1241" s="1"/>
      <c r="DL1241" s="1"/>
      <c r="DM1241" s="1"/>
      <c r="DN1241" s="1"/>
      <c r="DO1241" s="1"/>
      <c r="DP1241" s="1"/>
      <c r="DQ1241" s="1"/>
      <c r="DR1241" s="1"/>
      <c r="DS1241" s="1"/>
      <c r="DT1241" s="1"/>
      <c r="DU1241" s="1"/>
      <c r="DV1241" s="1"/>
      <c r="DW1241" s="1"/>
      <c r="DX1241" s="1"/>
      <c r="DY1241" s="1"/>
      <c r="DZ1241" s="1"/>
      <c r="EA1241" s="1"/>
      <c r="EB1241" s="1"/>
      <c r="EC1241" s="1"/>
      <c r="ED1241" s="1"/>
      <c r="EE1241" s="1"/>
      <c r="EF1241" s="1"/>
      <c r="EG1241" s="1"/>
      <c r="EH1241" s="1"/>
      <c r="EI1241" s="1"/>
      <c r="EJ1241" s="1"/>
      <c r="EK1241" s="1"/>
      <c r="EL1241" s="1"/>
      <c r="EM1241" s="1"/>
      <c r="EN1241" s="1"/>
      <c r="EO1241" s="1"/>
      <c r="EP1241" s="1"/>
      <c r="EQ1241" s="1"/>
      <c r="ER1241" s="1"/>
      <c r="ES1241" s="1"/>
      <c r="ET1241" s="1"/>
      <c r="EU1241" s="1"/>
      <c r="EV1241" s="1"/>
      <c r="EW1241" s="1"/>
      <c r="EX1241" s="1"/>
      <c r="EY1241" s="1"/>
      <c r="EZ1241" s="1"/>
      <c r="FA1241" s="1"/>
      <c r="FB1241" s="1"/>
      <c r="FC1241" s="1"/>
      <c r="FD1241" s="1"/>
      <c r="FE1241" s="1"/>
      <c r="FF1241" s="1"/>
      <c r="FG1241" s="1"/>
      <c r="FH1241" s="1"/>
      <c r="FI1241" s="1"/>
      <c r="FJ1241" s="1"/>
      <c r="FK1241" s="1"/>
      <c r="FL1241" s="1"/>
      <c r="FM1241" s="1"/>
      <c r="FN1241" s="1"/>
      <c r="FO1241" s="1"/>
      <c r="FP1241" s="1"/>
      <c r="FQ1241" s="1"/>
      <c r="FR1241" s="1"/>
      <c r="FS1241" s="1"/>
      <c r="FT1241" s="1"/>
      <c r="FU1241" s="1"/>
      <c r="FV1241" s="1"/>
      <c r="FW1241" s="1"/>
      <c r="FX1241" s="1"/>
      <c r="FY1241" s="1"/>
      <c r="FZ1241" s="1"/>
      <c r="GA1241" s="1"/>
      <c r="GB1241" s="1"/>
      <c r="GC1241" s="1"/>
      <c r="GD1241" s="1"/>
      <c r="GE1241" s="1"/>
      <c r="GF1241" s="1"/>
      <c r="GG1241" s="1"/>
      <c r="GH1241" s="1"/>
      <c r="GI1241" s="1"/>
      <c r="GJ1241" s="1"/>
      <c r="GK1241" s="1"/>
      <c r="GL1241" s="1"/>
      <c r="GM1241" s="1"/>
      <c r="GN1241" s="1"/>
      <c r="GO1241" s="1"/>
    </row>
    <row r="1242" spans="1:197" s="40" customFormat="1" x14ac:dyDescent="0.25">
      <c r="A1242" s="41"/>
      <c r="B1242" s="4"/>
      <c r="C1242" s="41"/>
      <c r="D1242" s="42"/>
      <c r="E1242" s="42"/>
      <c r="F1242" s="42"/>
      <c r="G1242" s="1"/>
      <c r="H1242" s="1"/>
      <c r="I1242" s="1"/>
      <c r="J1242" s="1"/>
      <c r="K1242" s="1"/>
      <c r="L1242" s="1"/>
      <c r="M1242" s="2"/>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c r="BJ1242" s="1"/>
      <c r="BK1242" s="1"/>
      <c r="BL1242" s="1"/>
      <c r="BM1242" s="1"/>
      <c r="BN1242" s="1"/>
      <c r="BO1242" s="1"/>
      <c r="BP1242" s="1"/>
      <c r="BQ1242" s="1"/>
      <c r="BR1242" s="1"/>
      <c r="BS1242" s="1"/>
      <c r="BT1242" s="1"/>
      <c r="BU1242" s="1"/>
      <c r="BV1242" s="1"/>
      <c r="BW1242" s="1"/>
      <c r="BX1242" s="1"/>
      <c r="BY1242" s="1"/>
      <c r="BZ1242" s="1"/>
      <c r="CA1242" s="1"/>
      <c r="CB1242" s="1"/>
      <c r="CC1242" s="1"/>
      <c r="CD1242" s="1"/>
      <c r="CE1242" s="1"/>
      <c r="CF1242" s="1"/>
      <c r="CG1242" s="1"/>
      <c r="CH1242" s="1"/>
      <c r="CI1242" s="1"/>
      <c r="CJ1242" s="1"/>
      <c r="CK1242" s="1"/>
      <c r="CL1242" s="1"/>
      <c r="CM1242" s="1"/>
      <c r="CN1242" s="1"/>
      <c r="CO1242" s="1"/>
      <c r="CP1242" s="1"/>
      <c r="CQ1242" s="1"/>
      <c r="CR1242" s="1"/>
      <c r="CS1242" s="1"/>
      <c r="CT1242" s="1"/>
      <c r="CU1242" s="1"/>
      <c r="CV1242" s="1"/>
      <c r="CW1242" s="1"/>
      <c r="CX1242" s="1"/>
      <c r="CY1242" s="1"/>
      <c r="CZ1242" s="1"/>
      <c r="DA1242" s="1"/>
      <c r="DB1242" s="1"/>
      <c r="DC1242" s="1"/>
      <c r="DD1242" s="1"/>
      <c r="DE1242" s="1"/>
      <c r="DF1242" s="1"/>
      <c r="DG1242" s="1"/>
      <c r="DH1242" s="1"/>
      <c r="DI1242" s="1"/>
      <c r="DJ1242" s="1"/>
      <c r="DK1242" s="1"/>
      <c r="DL1242" s="1"/>
      <c r="DM1242" s="1"/>
      <c r="DN1242" s="1"/>
      <c r="DO1242" s="1"/>
      <c r="DP1242" s="1"/>
      <c r="DQ1242" s="1"/>
      <c r="DR1242" s="1"/>
      <c r="DS1242" s="1"/>
      <c r="DT1242" s="1"/>
      <c r="DU1242" s="1"/>
      <c r="DV1242" s="1"/>
      <c r="DW1242" s="1"/>
      <c r="DX1242" s="1"/>
      <c r="DY1242" s="1"/>
      <c r="DZ1242" s="1"/>
      <c r="EA1242" s="1"/>
      <c r="EB1242" s="1"/>
      <c r="EC1242" s="1"/>
      <c r="ED1242" s="1"/>
      <c r="EE1242" s="1"/>
      <c r="EF1242" s="1"/>
      <c r="EG1242" s="1"/>
      <c r="EH1242" s="1"/>
      <c r="EI1242" s="1"/>
      <c r="EJ1242" s="1"/>
      <c r="EK1242" s="1"/>
      <c r="EL1242" s="1"/>
      <c r="EM1242" s="1"/>
      <c r="EN1242" s="1"/>
      <c r="EO1242" s="1"/>
      <c r="EP1242" s="1"/>
      <c r="EQ1242" s="1"/>
      <c r="ER1242" s="1"/>
      <c r="ES1242" s="1"/>
      <c r="ET1242" s="1"/>
      <c r="EU1242" s="1"/>
      <c r="EV1242" s="1"/>
      <c r="EW1242" s="1"/>
      <c r="EX1242" s="1"/>
      <c r="EY1242" s="1"/>
      <c r="EZ1242" s="1"/>
      <c r="FA1242" s="1"/>
      <c r="FB1242" s="1"/>
      <c r="FC1242" s="1"/>
      <c r="FD1242" s="1"/>
      <c r="FE1242" s="1"/>
      <c r="FF1242" s="1"/>
      <c r="FG1242" s="1"/>
      <c r="FH1242" s="1"/>
      <c r="FI1242" s="1"/>
      <c r="FJ1242" s="1"/>
      <c r="FK1242" s="1"/>
      <c r="FL1242" s="1"/>
      <c r="FM1242" s="1"/>
      <c r="FN1242" s="1"/>
      <c r="FO1242" s="1"/>
      <c r="FP1242" s="1"/>
      <c r="FQ1242" s="1"/>
      <c r="FR1242" s="1"/>
      <c r="FS1242" s="1"/>
      <c r="FT1242" s="1"/>
      <c r="FU1242" s="1"/>
      <c r="FV1242" s="1"/>
      <c r="FW1242" s="1"/>
      <c r="FX1242" s="1"/>
      <c r="FY1242" s="1"/>
      <c r="FZ1242" s="1"/>
      <c r="GA1242" s="1"/>
      <c r="GB1242" s="1"/>
      <c r="GC1242" s="1"/>
      <c r="GD1242" s="1"/>
      <c r="GE1242" s="1"/>
      <c r="GF1242" s="1"/>
      <c r="GG1242" s="1"/>
      <c r="GH1242" s="1"/>
      <c r="GI1242" s="1"/>
      <c r="GJ1242" s="1"/>
      <c r="GK1242" s="1"/>
      <c r="GL1242" s="1"/>
      <c r="GM1242" s="1"/>
      <c r="GN1242" s="1"/>
      <c r="GO1242" s="1"/>
    </row>
    <row r="1243" spans="1:197" s="40" customFormat="1" x14ac:dyDescent="0.25">
      <c r="A1243" s="41"/>
      <c r="B1243" s="4"/>
      <c r="C1243" s="41"/>
      <c r="D1243" s="42"/>
      <c r="E1243" s="42"/>
      <c r="F1243" s="42"/>
      <c r="G1243" s="1"/>
      <c r="H1243" s="1"/>
      <c r="I1243" s="1"/>
      <c r="J1243" s="1"/>
      <c r="K1243" s="1"/>
      <c r="L1243" s="1"/>
      <c r="M1243" s="2"/>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c r="BJ1243" s="1"/>
      <c r="BK1243" s="1"/>
      <c r="BL1243" s="1"/>
      <c r="BM1243" s="1"/>
      <c r="BN1243" s="1"/>
      <c r="BO1243" s="1"/>
      <c r="BP1243" s="1"/>
      <c r="BQ1243" s="1"/>
      <c r="BR1243" s="1"/>
      <c r="BS1243" s="1"/>
      <c r="BT1243" s="1"/>
      <c r="BU1243" s="1"/>
      <c r="BV1243" s="1"/>
      <c r="BW1243" s="1"/>
      <c r="BX1243" s="1"/>
      <c r="BY1243" s="1"/>
      <c r="BZ1243" s="1"/>
      <c r="CA1243" s="1"/>
      <c r="CB1243" s="1"/>
      <c r="CC1243" s="1"/>
      <c r="CD1243" s="1"/>
      <c r="CE1243" s="1"/>
      <c r="CF1243" s="1"/>
      <c r="CG1243" s="1"/>
      <c r="CH1243" s="1"/>
      <c r="CI1243" s="1"/>
      <c r="CJ1243" s="1"/>
      <c r="CK1243" s="1"/>
      <c r="CL1243" s="1"/>
      <c r="CM1243" s="1"/>
      <c r="CN1243" s="1"/>
      <c r="CO1243" s="1"/>
      <c r="CP1243" s="1"/>
      <c r="CQ1243" s="1"/>
      <c r="CR1243" s="1"/>
      <c r="CS1243" s="1"/>
      <c r="CT1243" s="1"/>
      <c r="CU1243" s="1"/>
      <c r="CV1243" s="1"/>
      <c r="CW1243" s="1"/>
      <c r="CX1243" s="1"/>
      <c r="CY1243" s="1"/>
      <c r="CZ1243" s="1"/>
      <c r="DA1243" s="1"/>
      <c r="DB1243" s="1"/>
      <c r="DC1243" s="1"/>
      <c r="DD1243" s="1"/>
      <c r="DE1243" s="1"/>
      <c r="DF1243" s="1"/>
      <c r="DG1243" s="1"/>
      <c r="DH1243" s="1"/>
      <c r="DI1243" s="1"/>
      <c r="DJ1243" s="1"/>
      <c r="DK1243" s="1"/>
      <c r="DL1243" s="1"/>
      <c r="DM1243" s="1"/>
      <c r="DN1243" s="1"/>
      <c r="DO1243" s="1"/>
      <c r="DP1243" s="1"/>
      <c r="DQ1243" s="1"/>
      <c r="DR1243" s="1"/>
      <c r="DS1243" s="1"/>
      <c r="DT1243" s="1"/>
      <c r="DU1243" s="1"/>
      <c r="DV1243" s="1"/>
      <c r="DW1243" s="1"/>
      <c r="DX1243" s="1"/>
      <c r="DY1243" s="1"/>
      <c r="DZ1243" s="1"/>
      <c r="EA1243" s="1"/>
      <c r="EB1243" s="1"/>
      <c r="EC1243" s="1"/>
      <c r="ED1243" s="1"/>
      <c r="EE1243" s="1"/>
      <c r="EF1243" s="1"/>
      <c r="EG1243" s="1"/>
      <c r="EH1243" s="1"/>
      <c r="EI1243" s="1"/>
      <c r="EJ1243" s="1"/>
      <c r="EK1243" s="1"/>
      <c r="EL1243" s="1"/>
      <c r="EM1243" s="1"/>
      <c r="EN1243" s="1"/>
      <c r="EO1243" s="1"/>
      <c r="EP1243" s="1"/>
      <c r="EQ1243" s="1"/>
      <c r="ER1243" s="1"/>
      <c r="ES1243" s="1"/>
      <c r="ET1243" s="1"/>
      <c r="EU1243" s="1"/>
      <c r="EV1243" s="1"/>
      <c r="EW1243" s="1"/>
      <c r="EX1243" s="1"/>
      <c r="EY1243" s="1"/>
      <c r="EZ1243" s="1"/>
      <c r="FA1243" s="1"/>
      <c r="FB1243" s="1"/>
      <c r="FC1243" s="1"/>
      <c r="FD1243" s="1"/>
      <c r="FE1243" s="1"/>
      <c r="FF1243" s="1"/>
      <c r="FG1243" s="1"/>
      <c r="FH1243" s="1"/>
      <c r="FI1243" s="1"/>
      <c r="FJ1243" s="1"/>
      <c r="FK1243" s="1"/>
      <c r="FL1243" s="1"/>
      <c r="FM1243" s="1"/>
      <c r="FN1243" s="1"/>
      <c r="FO1243" s="1"/>
      <c r="FP1243" s="1"/>
      <c r="FQ1243" s="1"/>
      <c r="FR1243" s="1"/>
      <c r="FS1243" s="1"/>
      <c r="FT1243" s="1"/>
      <c r="FU1243" s="1"/>
      <c r="FV1243" s="1"/>
      <c r="FW1243" s="1"/>
      <c r="FX1243" s="1"/>
      <c r="FY1243" s="1"/>
      <c r="FZ1243" s="1"/>
      <c r="GA1243" s="1"/>
      <c r="GB1243" s="1"/>
      <c r="GC1243" s="1"/>
      <c r="GD1243" s="1"/>
      <c r="GE1243" s="1"/>
      <c r="GF1243" s="1"/>
      <c r="GG1243" s="1"/>
      <c r="GH1243" s="1"/>
      <c r="GI1243" s="1"/>
      <c r="GJ1243" s="1"/>
      <c r="GK1243" s="1"/>
      <c r="GL1243" s="1"/>
      <c r="GM1243" s="1"/>
      <c r="GN1243" s="1"/>
      <c r="GO1243" s="1"/>
    </row>
    <row r="1244" spans="1:197" s="40" customFormat="1" x14ac:dyDescent="0.25">
      <c r="A1244" s="41"/>
      <c r="B1244" s="4"/>
      <c r="C1244" s="41"/>
      <c r="D1244" s="42"/>
      <c r="E1244" s="42"/>
      <c r="F1244" s="42"/>
      <c r="G1244" s="1"/>
      <c r="H1244" s="1"/>
      <c r="I1244" s="1"/>
      <c r="J1244" s="1"/>
      <c r="K1244" s="1"/>
      <c r="L1244" s="1"/>
      <c r="M1244" s="2"/>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c r="BJ1244" s="1"/>
      <c r="BK1244" s="1"/>
      <c r="BL1244" s="1"/>
      <c r="BM1244" s="1"/>
      <c r="BN1244" s="1"/>
      <c r="BO1244" s="1"/>
      <c r="BP1244" s="1"/>
      <c r="BQ1244" s="1"/>
      <c r="BR1244" s="1"/>
      <c r="BS1244" s="1"/>
      <c r="BT1244" s="1"/>
      <c r="BU1244" s="1"/>
      <c r="BV1244" s="1"/>
      <c r="BW1244" s="1"/>
      <c r="BX1244" s="1"/>
      <c r="BY1244" s="1"/>
      <c r="BZ1244" s="1"/>
      <c r="CA1244" s="1"/>
      <c r="CB1244" s="1"/>
      <c r="CC1244" s="1"/>
      <c r="CD1244" s="1"/>
      <c r="CE1244" s="1"/>
      <c r="CF1244" s="1"/>
      <c r="CG1244" s="1"/>
      <c r="CH1244" s="1"/>
      <c r="CI1244" s="1"/>
      <c r="CJ1244" s="1"/>
      <c r="CK1244" s="1"/>
      <c r="CL1244" s="1"/>
      <c r="CM1244" s="1"/>
      <c r="CN1244" s="1"/>
      <c r="CO1244" s="1"/>
      <c r="CP1244" s="1"/>
      <c r="CQ1244" s="1"/>
      <c r="CR1244" s="1"/>
      <c r="CS1244" s="1"/>
      <c r="CT1244" s="1"/>
      <c r="CU1244" s="1"/>
      <c r="CV1244" s="1"/>
      <c r="CW1244" s="1"/>
      <c r="CX1244" s="1"/>
      <c r="CY1244" s="1"/>
      <c r="CZ1244" s="1"/>
      <c r="DA1244" s="1"/>
      <c r="DB1244" s="1"/>
      <c r="DC1244" s="1"/>
      <c r="DD1244" s="1"/>
      <c r="DE1244" s="1"/>
      <c r="DF1244" s="1"/>
      <c r="DG1244" s="1"/>
      <c r="DH1244" s="1"/>
      <c r="DI1244" s="1"/>
      <c r="DJ1244" s="1"/>
      <c r="DK1244" s="1"/>
      <c r="DL1244" s="1"/>
      <c r="DM1244" s="1"/>
      <c r="DN1244" s="1"/>
      <c r="DO1244" s="1"/>
      <c r="DP1244" s="1"/>
      <c r="DQ1244" s="1"/>
      <c r="DR1244" s="1"/>
      <c r="DS1244" s="1"/>
      <c r="DT1244" s="1"/>
      <c r="DU1244" s="1"/>
      <c r="DV1244" s="1"/>
      <c r="DW1244" s="1"/>
      <c r="DX1244" s="1"/>
      <c r="DY1244" s="1"/>
      <c r="DZ1244" s="1"/>
      <c r="EA1244" s="1"/>
      <c r="EB1244" s="1"/>
      <c r="EC1244" s="1"/>
      <c r="ED1244" s="1"/>
      <c r="EE1244" s="1"/>
      <c r="EF1244" s="1"/>
      <c r="EG1244" s="1"/>
      <c r="EH1244" s="1"/>
      <c r="EI1244" s="1"/>
      <c r="EJ1244" s="1"/>
      <c r="EK1244" s="1"/>
      <c r="EL1244" s="1"/>
      <c r="EM1244" s="1"/>
      <c r="EN1244" s="1"/>
      <c r="EO1244" s="1"/>
      <c r="EP1244" s="1"/>
      <c r="EQ1244" s="1"/>
      <c r="ER1244" s="1"/>
      <c r="ES1244" s="1"/>
      <c r="ET1244" s="1"/>
      <c r="EU1244" s="1"/>
      <c r="EV1244" s="1"/>
      <c r="EW1244" s="1"/>
      <c r="EX1244" s="1"/>
      <c r="EY1244" s="1"/>
      <c r="EZ1244" s="1"/>
      <c r="FA1244" s="1"/>
      <c r="FB1244" s="1"/>
      <c r="FC1244" s="1"/>
      <c r="FD1244" s="1"/>
      <c r="FE1244" s="1"/>
      <c r="FF1244" s="1"/>
      <c r="FG1244" s="1"/>
      <c r="FH1244" s="1"/>
      <c r="FI1244" s="1"/>
      <c r="FJ1244" s="1"/>
      <c r="FK1244" s="1"/>
      <c r="FL1244" s="1"/>
      <c r="FM1244" s="1"/>
      <c r="FN1244" s="1"/>
      <c r="FO1244" s="1"/>
      <c r="FP1244" s="1"/>
      <c r="FQ1244" s="1"/>
      <c r="FR1244" s="1"/>
      <c r="FS1244" s="1"/>
      <c r="FT1244" s="1"/>
      <c r="FU1244" s="1"/>
      <c r="FV1244" s="1"/>
      <c r="FW1244" s="1"/>
      <c r="FX1244" s="1"/>
      <c r="FY1244" s="1"/>
      <c r="FZ1244" s="1"/>
      <c r="GA1244" s="1"/>
      <c r="GB1244" s="1"/>
      <c r="GC1244" s="1"/>
      <c r="GD1244" s="1"/>
      <c r="GE1244" s="1"/>
      <c r="GF1244" s="1"/>
      <c r="GG1244" s="1"/>
      <c r="GH1244" s="1"/>
      <c r="GI1244" s="1"/>
      <c r="GJ1244" s="1"/>
      <c r="GK1244" s="1"/>
      <c r="GL1244" s="1"/>
      <c r="GM1244" s="1"/>
      <c r="GN1244" s="1"/>
      <c r="GO1244" s="1"/>
    </row>
    <row r="1245" spans="1:197" s="40" customFormat="1" x14ac:dyDescent="0.25">
      <c r="A1245" s="41"/>
      <c r="B1245" s="4"/>
      <c r="C1245" s="41"/>
      <c r="D1245" s="42"/>
      <c r="E1245" s="42"/>
      <c r="F1245" s="42"/>
      <c r="G1245" s="1"/>
      <c r="H1245" s="1"/>
      <c r="I1245" s="1"/>
      <c r="J1245" s="1"/>
      <c r="K1245" s="1"/>
      <c r="L1245" s="1"/>
      <c r="M1245" s="2"/>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c r="BJ1245" s="1"/>
      <c r="BK1245" s="1"/>
      <c r="BL1245" s="1"/>
      <c r="BM1245" s="1"/>
      <c r="BN1245" s="1"/>
      <c r="BO1245" s="1"/>
      <c r="BP1245" s="1"/>
      <c r="BQ1245" s="1"/>
      <c r="BR1245" s="1"/>
      <c r="BS1245" s="1"/>
      <c r="BT1245" s="1"/>
      <c r="BU1245" s="1"/>
      <c r="BV1245" s="1"/>
      <c r="BW1245" s="1"/>
      <c r="BX1245" s="1"/>
      <c r="BY1245" s="1"/>
      <c r="BZ1245" s="1"/>
      <c r="CA1245" s="1"/>
      <c r="CB1245" s="1"/>
      <c r="CC1245" s="1"/>
      <c r="CD1245" s="1"/>
      <c r="CE1245" s="1"/>
      <c r="CF1245" s="1"/>
      <c r="CG1245" s="1"/>
      <c r="CH1245" s="1"/>
      <c r="CI1245" s="1"/>
      <c r="CJ1245" s="1"/>
      <c r="CK1245" s="1"/>
      <c r="CL1245" s="1"/>
      <c r="CM1245" s="1"/>
      <c r="CN1245" s="1"/>
      <c r="CO1245" s="1"/>
      <c r="CP1245" s="1"/>
      <c r="CQ1245" s="1"/>
      <c r="CR1245" s="1"/>
      <c r="CS1245" s="1"/>
      <c r="CT1245" s="1"/>
      <c r="CU1245" s="1"/>
      <c r="CV1245" s="1"/>
      <c r="CW1245" s="1"/>
      <c r="CX1245" s="1"/>
      <c r="CY1245" s="1"/>
      <c r="CZ1245" s="1"/>
      <c r="DA1245" s="1"/>
      <c r="DB1245" s="1"/>
      <c r="DC1245" s="1"/>
      <c r="DD1245" s="1"/>
      <c r="DE1245" s="1"/>
      <c r="DF1245" s="1"/>
      <c r="DG1245" s="1"/>
      <c r="DH1245" s="1"/>
      <c r="DI1245" s="1"/>
      <c r="DJ1245" s="1"/>
      <c r="DK1245" s="1"/>
      <c r="DL1245" s="1"/>
      <c r="DM1245" s="1"/>
      <c r="DN1245" s="1"/>
      <c r="DO1245" s="1"/>
      <c r="DP1245" s="1"/>
      <c r="DQ1245" s="1"/>
      <c r="DR1245" s="1"/>
      <c r="DS1245" s="1"/>
      <c r="DT1245" s="1"/>
      <c r="DU1245" s="1"/>
      <c r="DV1245" s="1"/>
      <c r="DW1245" s="1"/>
      <c r="DX1245" s="1"/>
      <c r="DY1245" s="1"/>
      <c r="DZ1245" s="1"/>
      <c r="EA1245" s="1"/>
      <c r="EB1245" s="1"/>
      <c r="EC1245" s="1"/>
      <c r="ED1245" s="1"/>
      <c r="EE1245" s="1"/>
      <c r="EF1245" s="1"/>
      <c r="EG1245" s="1"/>
      <c r="EH1245" s="1"/>
      <c r="EI1245" s="1"/>
      <c r="EJ1245" s="1"/>
      <c r="EK1245" s="1"/>
      <c r="EL1245" s="1"/>
      <c r="EM1245" s="1"/>
      <c r="EN1245" s="1"/>
      <c r="EO1245" s="1"/>
      <c r="EP1245" s="1"/>
      <c r="EQ1245" s="1"/>
      <c r="ER1245" s="1"/>
      <c r="ES1245" s="1"/>
      <c r="ET1245" s="1"/>
      <c r="EU1245" s="1"/>
      <c r="EV1245" s="1"/>
      <c r="EW1245" s="1"/>
      <c r="EX1245" s="1"/>
      <c r="EY1245" s="1"/>
      <c r="EZ1245" s="1"/>
      <c r="FA1245" s="1"/>
      <c r="FB1245" s="1"/>
      <c r="FC1245" s="1"/>
      <c r="FD1245" s="1"/>
      <c r="FE1245" s="1"/>
      <c r="FF1245" s="1"/>
      <c r="FG1245" s="1"/>
      <c r="FH1245" s="1"/>
      <c r="FI1245" s="1"/>
      <c r="FJ1245" s="1"/>
      <c r="FK1245" s="1"/>
      <c r="FL1245" s="1"/>
      <c r="FM1245" s="1"/>
      <c r="FN1245" s="1"/>
      <c r="FO1245" s="1"/>
      <c r="FP1245" s="1"/>
      <c r="FQ1245" s="1"/>
      <c r="FR1245" s="1"/>
      <c r="FS1245" s="1"/>
      <c r="FT1245" s="1"/>
      <c r="FU1245" s="1"/>
      <c r="FV1245" s="1"/>
      <c r="FW1245" s="1"/>
      <c r="FX1245" s="1"/>
      <c r="FY1245" s="1"/>
      <c r="FZ1245" s="1"/>
      <c r="GA1245" s="1"/>
      <c r="GB1245" s="1"/>
      <c r="GC1245" s="1"/>
      <c r="GD1245" s="1"/>
      <c r="GE1245" s="1"/>
      <c r="GF1245" s="1"/>
      <c r="GG1245" s="1"/>
      <c r="GH1245" s="1"/>
      <c r="GI1245" s="1"/>
      <c r="GJ1245" s="1"/>
      <c r="GK1245" s="1"/>
      <c r="GL1245" s="1"/>
      <c r="GM1245" s="1"/>
      <c r="GN1245" s="1"/>
      <c r="GO1245" s="1"/>
    </row>
    <row r="1246" spans="1:197" s="40" customFormat="1" x14ac:dyDescent="0.25">
      <c r="A1246" s="41"/>
      <c r="B1246" s="4"/>
      <c r="C1246" s="41"/>
      <c r="D1246" s="42"/>
      <c r="E1246" s="42"/>
      <c r="F1246" s="42"/>
      <c r="G1246" s="1"/>
      <c r="H1246" s="1"/>
      <c r="I1246" s="1"/>
      <c r="J1246" s="1"/>
      <c r="K1246" s="1"/>
      <c r="L1246" s="1"/>
      <c r="M1246" s="2"/>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c r="BJ1246" s="1"/>
      <c r="BK1246" s="1"/>
      <c r="BL1246" s="1"/>
      <c r="BM1246" s="1"/>
      <c r="BN1246" s="1"/>
      <c r="BO1246" s="1"/>
      <c r="BP1246" s="1"/>
      <c r="BQ1246" s="1"/>
      <c r="BR1246" s="1"/>
      <c r="BS1246" s="1"/>
      <c r="BT1246" s="1"/>
      <c r="BU1246" s="1"/>
      <c r="BV1246" s="1"/>
      <c r="BW1246" s="1"/>
      <c r="BX1246" s="1"/>
      <c r="BY1246" s="1"/>
      <c r="BZ1246" s="1"/>
      <c r="CA1246" s="1"/>
      <c r="CB1246" s="1"/>
      <c r="CC1246" s="1"/>
      <c r="CD1246" s="1"/>
      <c r="CE1246" s="1"/>
      <c r="CF1246" s="1"/>
      <c r="CG1246" s="1"/>
      <c r="CH1246" s="1"/>
      <c r="CI1246" s="1"/>
      <c r="CJ1246" s="1"/>
      <c r="CK1246" s="1"/>
      <c r="CL1246" s="1"/>
      <c r="CM1246" s="1"/>
      <c r="CN1246" s="1"/>
      <c r="CO1246" s="1"/>
      <c r="CP1246" s="1"/>
      <c r="CQ1246" s="1"/>
      <c r="CR1246" s="1"/>
      <c r="CS1246" s="1"/>
      <c r="CT1246" s="1"/>
      <c r="CU1246" s="1"/>
      <c r="CV1246" s="1"/>
      <c r="CW1246" s="1"/>
      <c r="CX1246" s="1"/>
      <c r="CY1246" s="1"/>
      <c r="CZ1246" s="1"/>
      <c r="DA1246" s="1"/>
      <c r="DB1246" s="1"/>
      <c r="DC1246" s="1"/>
      <c r="DD1246" s="1"/>
      <c r="DE1246" s="1"/>
      <c r="DF1246" s="1"/>
      <c r="DG1246" s="1"/>
      <c r="DH1246" s="1"/>
      <c r="DI1246" s="1"/>
      <c r="DJ1246" s="1"/>
      <c r="DK1246" s="1"/>
      <c r="DL1246" s="1"/>
      <c r="DM1246" s="1"/>
      <c r="DN1246" s="1"/>
      <c r="DO1246" s="1"/>
      <c r="DP1246" s="1"/>
      <c r="DQ1246" s="1"/>
      <c r="DR1246" s="1"/>
      <c r="DS1246" s="1"/>
      <c r="DT1246" s="1"/>
      <c r="DU1246" s="1"/>
      <c r="DV1246" s="1"/>
      <c r="DW1246" s="1"/>
      <c r="DX1246" s="1"/>
      <c r="DY1246" s="1"/>
      <c r="DZ1246" s="1"/>
      <c r="EA1246" s="1"/>
      <c r="EB1246" s="1"/>
      <c r="EC1246" s="1"/>
      <c r="ED1246" s="1"/>
      <c r="EE1246" s="1"/>
      <c r="EF1246" s="1"/>
      <c r="EG1246" s="1"/>
      <c r="EH1246" s="1"/>
      <c r="EI1246" s="1"/>
      <c r="EJ1246" s="1"/>
      <c r="EK1246" s="1"/>
      <c r="EL1246" s="1"/>
      <c r="EM1246" s="1"/>
      <c r="EN1246" s="1"/>
      <c r="EO1246" s="1"/>
      <c r="EP1246" s="1"/>
      <c r="EQ1246" s="1"/>
      <c r="ER1246" s="1"/>
      <c r="ES1246" s="1"/>
      <c r="ET1246" s="1"/>
      <c r="EU1246" s="1"/>
      <c r="EV1246" s="1"/>
      <c r="EW1246" s="1"/>
      <c r="EX1246" s="1"/>
      <c r="EY1246" s="1"/>
      <c r="EZ1246" s="1"/>
      <c r="FA1246" s="1"/>
      <c r="FB1246" s="1"/>
      <c r="FC1246" s="1"/>
      <c r="FD1246" s="1"/>
      <c r="FE1246" s="1"/>
      <c r="FF1246" s="1"/>
      <c r="FG1246" s="1"/>
      <c r="FH1246" s="1"/>
      <c r="FI1246" s="1"/>
      <c r="FJ1246" s="1"/>
      <c r="FK1246" s="1"/>
      <c r="FL1246" s="1"/>
      <c r="FM1246" s="1"/>
      <c r="FN1246" s="1"/>
      <c r="FO1246" s="1"/>
      <c r="FP1246" s="1"/>
      <c r="FQ1246" s="1"/>
      <c r="FR1246" s="1"/>
      <c r="FS1246" s="1"/>
      <c r="FT1246" s="1"/>
      <c r="FU1246" s="1"/>
      <c r="FV1246" s="1"/>
      <c r="FW1246" s="1"/>
      <c r="FX1246" s="1"/>
      <c r="FY1246" s="1"/>
      <c r="FZ1246" s="1"/>
      <c r="GA1246" s="1"/>
      <c r="GB1246" s="1"/>
      <c r="GC1246" s="1"/>
      <c r="GD1246" s="1"/>
      <c r="GE1246" s="1"/>
      <c r="GF1246" s="1"/>
      <c r="GG1246" s="1"/>
      <c r="GH1246" s="1"/>
      <c r="GI1246" s="1"/>
      <c r="GJ1246" s="1"/>
      <c r="GK1246" s="1"/>
      <c r="GL1246" s="1"/>
      <c r="GM1246" s="1"/>
      <c r="GN1246" s="1"/>
      <c r="GO1246" s="1"/>
    </row>
    <row r="1247" spans="1:197" s="40" customFormat="1" x14ac:dyDescent="0.25">
      <c r="A1247" s="41"/>
      <c r="B1247" s="4"/>
      <c r="C1247" s="41"/>
      <c r="D1247" s="42"/>
      <c r="E1247" s="42"/>
      <c r="F1247" s="42"/>
      <c r="G1247" s="1"/>
      <c r="H1247" s="1"/>
      <c r="I1247" s="1"/>
      <c r="J1247" s="1"/>
      <c r="K1247" s="1"/>
      <c r="L1247" s="1"/>
      <c r="M1247" s="2"/>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c r="BJ1247" s="1"/>
      <c r="BK1247" s="1"/>
      <c r="BL1247" s="1"/>
      <c r="BM1247" s="1"/>
      <c r="BN1247" s="1"/>
      <c r="BO1247" s="1"/>
      <c r="BP1247" s="1"/>
      <c r="BQ1247" s="1"/>
      <c r="BR1247" s="1"/>
      <c r="BS1247" s="1"/>
      <c r="BT1247" s="1"/>
      <c r="BU1247" s="1"/>
      <c r="BV1247" s="1"/>
      <c r="BW1247" s="1"/>
      <c r="BX1247" s="1"/>
      <c r="BY1247" s="1"/>
      <c r="BZ1247" s="1"/>
      <c r="CA1247" s="1"/>
      <c r="CB1247" s="1"/>
      <c r="CC1247" s="1"/>
      <c r="CD1247" s="1"/>
      <c r="CE1247" s="1"/>
      <c r="CF1247" s="1"/>
      <c r="CG1247" s="1"/>
      <c r="CH1247" s="1"/>
      <c r="CI1247" s="1"/>
      <c r="CJ1247" s="1"/>
      <c r="CK1247" s="1"/>
      <c r="CL1247" s="1"/>
      <c r="CM1247" s="1"/>
      <c r="CN1247" s="1"/>
      <c r="CO1247" s="1"/>
      <c r="CP1247" s="1"/>
      <c r="CQ1247" s="1"/>
      <c r="CR1247" s="1"/>
      <c r="CS1247" s="1"/>
      <c r="CT1247" s="1"/>
      <c r="CU1247" s="1"/>
      <c r="CV1247" s="1"/>
      <c r="CW1247" s="1"/>
      <c r="CX1247" s="1"/>
      <c r="CY1247" s="1"/>
      <c r="CZ1247" s="1"/>
      <c r="DA1247" s="1"/>
      <c r="DB1247" s="1"/>
      <c r="DC1247" s="1"/>
      <c r="DD1247" s="1"/>
      <c r="DE1247" s="1"/>
      <c r="DF1247" s="1"/>
      <c r="DG1247" s="1"/>
      <c r="DH1247" s="1"/>
      <c r="DI1247" s="1"/>
      <c r="DJ1247" s="1"/>
      <c r="DK1247" s="1"/>
      <c r="DL1247" s="1"/>
      <c r="DM1247" s="1"/>
      <c r="DN1247" s="1"/>
      <c r="DO1247" s="1"/>
      <c r="DP1247" s="1"/>
      <c r="DQ1247" s="1"/>
      <c r="DR1247" s="1"/>
      <c r="DS1247" s="1"/>
      <c r="DT1247" s="1"/>
      <c r="DU1247" s="1"/>
      <c r="DV1247" s="1"/>
      <c r="DW1247" s="1"/>
      <c r="DX1247" s="1"/>
      <c r="DY1247" s="1"/>
      <c r="DZ1247" s="1"/>
      <c r="EA1247" s="1"/>
      <c r="EB1247" s="1"/>
      <c r="EC1247" s="1"/>
      <c r="ED1247" s="1"/>
      <c r="EE1247" s="1"/>
      <c r="EF1247" s="1"/>
      <c r="EG1247" s="1"/>
      <c r="EH1247" s="1"/>
      <c r="EI1247" s="1"/>
      <c r="EJ1247" s="1"/>
      <c r="EK1247" s="1"/>
      <c r="EL1247" s="1"/>
      <c r="EM1247" s="1"/>
      <c r="EN1247" s="1"/>
      <c r="EO1247" s="1"/>
      <c r="EP1247" s="1"/>
      <c r="EQ1247" s="1"/>
      <c r="ER1247" s="1"/>
      <c r="ES1247" s="1"/>
      <c r="ET1247" s="1"/>
      <c r="EU1247" s="1"/>
      <c r="EV1247" s="1"/>
      <c r="EW1247" s="1"/>
      <c r="EX1247" s="1"/>
      <c r="EY1247" s="1"/>
      <c r="EZ1247" s="1"/>
      <c r="FA1247" s="1"/>
      <c r="FB1247" s="1"/>
      <c r="FC1247" s="1"/>
      <c r="FD1247" s="1"/>
      <c r="FE1247" s="1"/>
      <c r="FF1247" s="1"/>
      <c r="FG1247" s="1"/>
      <c r="FH1247" s="1"/>
      <c r="FI1247" s="1"/>
      <c r="FJ1247" s="1"/>
      <c r="FK1247" s="1"/>
      <c r="FL1247" s="1"/>
      <c r="FM1247" s="1"/>
      <c r="FN1247" s="1"/>
      <c r="FO1247" s="1"/>
      <c r="FP1247" s="1"/>
      <c r="FQ1247" s="1"/>
      <c r="FR1247" s="1"/>
      <c r="FS1247" s="1"/>
      <c r="FT1247" s="1"/>
      <c r="FU1247" s="1"/>
      <c r="FV1247" s="1"/>
      <c r="FW1247" s="1"/>
      <c r="FX1247" s="1"/>
      <c r="FY1247" s="1"/>
      <c r="FZ1247" s="1"/>
      <c r="GA1247" s="1"/>
      <c r="GB1247" s="1"/>
      <c r="GC1247" s="1"/>
      <c r="GD1247" s="1"/>
      <c r="GE1247" s="1"/>
      <c r="GF1247" s="1"/>
      <c r="GG1247" s="1"/>
      <c r="GH1247" s="1"/>
      <c r="GI1247" s="1"/>
      <c r="GJ1247" s="1"/>
      <c r="GK1247" s="1"/>
      <c r="GL1247" s="1"/>
      <c r="GM1247" s="1"/>
      <c r="GN1247" s="1"/>
      <c r="GO1247" s="1"/>
    </row>
    <row r="1248" spans="1:197" s="40" customFormat="1" x14ac:dyDescent="0.25">
      <c r="A1248" s="41"/>
      <c r="B1248" s="4"/>
      <c r="C1248" s="41"/>
      <c r="D1248" s="42"/>
      <c r="E1248" s="42"/>
      <c r="F1248" s="42"/>
      <c r="G1248" s="1"/>
      <c r="H1248" s="1"/>
      <c r="I1248" s="1"/>
      <c r="J1248" s="1"/>
      <c r="K1248" s="1"/>
      <c r="L1248" s="1"/>
      <c r="M1248" s="2"/>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c r="FL1248" s="1"/>
      <c r="FM1248" s="1"/>
      <c r="FN1248" s="1"/>
      <c r="FO1248" s="1"/>
      <c r="FP1248" s="1"/>
      <c r="FQ1248" s="1"/>
      <c r="FR1248" s="1"/>
      <c r="FS1248" s="1"/>
      <c r="FT1248" s="1"/>
      <c r="FU1248" s="1"/>
      <c r="FV1248" s="1"/>
      <c r="FW1248" s="1"/>
      <c r="FX1248" s="1"/>
      <c r="FY1248" s="1"/>
      <c r="FZ1248" s="1"/>
      <c r="GA1248" s="1"/>
      <c r="GB1248" s="1"/>
      <c r="GC1248" s="1"/>
      <c r="GD1248" s="1"/>
      <c r="GE1248" s="1"/>
      <c r="GF1248" s="1"/>
      <c r="GG1248" s="1"/>
      <c r="GH1248" s="1"/>
      <c r="GI1248" s="1"/>
      <c r="GJ1248" s="1"/>
      <c r="GK1248" s="1"/>
      <c r="GL1248" s="1"/>
      <c r="GM1248" s="1"/>
      <c r="GN1248" s="1"/>
      <c r="GO1248" s="1"/>
    </row>
    <row r="1249" spans="1:197" s="40" customFormat="1" x14ac:dyDescent="0.25">
      <c r="A1249" s="41"/>
      <c r="B1249" s="4"/>
      <c r="C1249" s="41"/>
      <c r="D1249" s="42"/>
      <c r="E1249" s="42"/>
      <c r="F1249" s="42"/>
      <c r="G1249" s="1"/>
      <c r="H1249" s="1"/>
      <c r="I1249" s="1"/>
      <c r="J1249" s="1"/>
      <c r="K1249" s="1"/>
      <c r="L1249" s="1"/>
      <c r="M1249" s="2"/>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c r="BZ1249" s="1"/>
      <c r="CA1249" s="1"/>
      <c r="CB1249" s="1"/>
      <c r="CC1249" s="1"/>
      <c r="CD1249" s="1"/>
      <c r="CE1249" s="1"/>
      <c r="CF1249" s="1"/>
      <c r="CG1249" s="1"/>
      <c r="CH1249" s="1"/>
      <c r="CI1249" s="1"/>
      <c r="CJ1249" s="1"/>
      <c r="CK1249" s="1"/>
      <c r="CL1249" s="1"/>
      <c r="CM1249" s="1"/>
      <c r="CN1249" s="1"/>
      <c r="CO1249" s="1"/>
      <c r="CP1249" s="1"/>
      <c r="CQ1249" s="1"/>
      <c r="CR1249" s="1"/>
      <c r="CS1249" s="1"/>
      <c r="CT1249" s="1"/>
      <c r="CU1249" s="1"/>
      <c r="CV1249" s="1"/>
      <c r="CW1249" s="1"/>
      <c r="CX1249" s="1"/>
      <c r="CY1249" s="1"/>
      <c r="CZ1249" s="1"/>
      <c r="DA1249" s="1"/>
      <c r="DB1249" s="1"/>
      <c r="DC1249" s="1"/>
      <c r="DD1249" s="1"/>
      <c r="DE1249" s="1"/>
      <c r="DF1249" s="1"/>
      <c r="DG1249" s="1"/>
      <c r="DH1249" s="1"/>
      <c r="DI1249" s="1"/>
      <c r="DJ1249" s="1"/>
      <c r="DK1249" s="1"/>
      <c r="DL1249" s="1"/>
      <c r="DM1249" s="1"/>
      <c r="DN1249" s="1"/>
      <c r="DO1249" s="1"/>
      <c r="DP1249" s="1"/>
      <c r="DQ1249" s="1"/>
      <c r="DR1249" s="1"/>
      <c r="DS1249" s="1"/>
      <c r="DT1249" s="1"/>
      <c r="DU1249" s="1"/>
      <c r="DV1249" s="1"/>
      <c r="DW1249" s="1"/>
      <c r="DX1249" s="1"/>
      <c r="DY1249" s="1"/>
      <c r="DZ1249" s="1"/>
      <c r="EA1249" s="1"/>
      <c r="EB1249" s="1"/>
      <c r="EC1249" s="1"/>
      <c r="ED1249" s="1"/>
      <c r="EE1249" s="1"/>
      <c r="EF1249" s="1"/>
      <c r="EG1249" s="1"/>
      <c r="EH1249" s="1"/>
      <c r="EI1249" s="1"/>
      <c r="EJ1249" s="1"/>
      <c r="EK1249" s="1"/>
      <c r="EL1249" s="1"/>
      <c r="EM1249" s="1"/>
      <c r="EN1249" s="1"/>
      <c r="EO1249" s="1"/>
      <c r="EP1249" s="1"/>
      <c r="EQ1249" s="1"/>
      <c r="ER1249" s="1"/>
      <c r="ES1249" s="1"/>
      <c r="ET1249" s="1"/>
      <c r="EU1249" s="1"/>
      <c r="EV1249" s="1"/>
      <c r="EW1249" s="1"/>
      <c r="EX1249" s="1"/>
      <c r="EY1249" s="1"/>
      <c r="EZ1249" s="1"/>
      <c r="FA1249" s="1"/>
      <c r="FB1249" s="1"/>
      <c r="FC1249" s="1"/>
      <c r="FD1249" s="1"/>
      <c r="FE1249" s="1"/>
      <c r="FF1249" s="1"/>
      <c r="FG1249" s="1"/>
      <c r="FH1249" s="1"/>
      <c r="FI1249" s="1"/>
      <c r="FJ1249" s="1"/>
      <c r="FK1249" s="1"/>
      <c r="FL1249" s="1"/>
      <c r="FM1249" s="1"/>
      <c r="FN1249" s="1"/>
      <c r="FO1249" s="1"/>
      <c r="FP1249" s="1"/>
      <c r="FQ1249" s="1"/>
      <c r="FR1249" s="1"/>
      <c r="FS1249" s="1"/>
      <c r="FT1249" s="1"/>
      <c r="FU1249" s="1"/>
      <c r="FV1249" s="1"/>
      <c r="FW1249" s="1"/>
      <c r="FX1249" s="1"/>
      <c r="FY1249" s="1"/>
      <c r="FZ1249" s="1"/>
      <c r="GA1249" s="1"/>
      <c r="GB1249" s="1"/>
      <c r="GC1249" s="1"/>
      <c r="GD1249" s="1"/>
      <c r="GE1249" s="1"/>
      <c r="GF1249" s="1"/>
      <c r="GG1249" s="1"/>
      <c r="GH1249" s="1"/>
      <c r="GI1249" s="1"/>
      <c r="GJ1249" s="1"/>
      <c r="GK1249" s="1"/>
      <c r="GL1249" s="1"/>
      <c r="GM1249" s="1"/>
      <c r="GN1249" s="1"/>
      <c r="GO1249" s="1"/>
    </row>
    <row r="1250" spans="1:197" s="40" customFormat="1" x14ac:dyDescent="0.25">
      <c r="A1250" s="41"/>
      <c r="B1250" s="4"/>
      <c r="C1250" s="41"/>
      <c r="D1250" s="42"/>
      <c r="E1250" s="42"/>
      <c r="F1250" s="42"/>
      <c r="G1250" s="1"/>
      <c r="H1250" s="1"/>
      <c r="I1250" s="1"/>
      <c r="J1250" s="1"/>
      <c r="K1250" s="1"/>
      <c r="L1250" s="1"/>
      <c r="M1250" s="2"/>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c r="BJ1250" s="1"/>
      <c r="BK1250" s="1"/>
      <c r="BL1250" s="1"/>
      <c r="BM1250" s="1"/>
      <c r="BN1250" s="1"/>
      <c r="BO1250" s="1"/>
      <c r="BP1250" s="1"/>
      <c r="BQ1250" s="1"/>
      <c r="BR1250" s="1"/>
      <c r="BS1250" s="1"/>
      <c r="BT1250" s="1"/>
      <c r="BU1250" s="1"/>
      <c r="BV1250" s="1"/>
      <c r="BW1250" s="1"/>
      <c r="BX1250" s="1"/>
      <c r="BY1250" s="1"/>
      <c r="BZ1250" s="1"/>
      <c r="CA1250" s="1"/>
      <c r="CB1250" s="1"/>
      <c r="CC1250" s="1"/>
      <c r="CD1250" s="1"/>
      <c r="CE1250" s="1"/>
      <c r="CF1250" s="1"/>
      <c r="CG1250" s="1"/>
      <c r="CH1250" s="1"/>
      <c r="CI1250" s="1"/>
      <c r="CJ1250" s="1"/>
      <c r="CK1250" s="1"/>
      <c r="CL1250" s="1"/>
      <c r="CM1250" s="1"/>
      <c r="CN1250" s="1"/>
      <c r="CO1250" s="1"/>
      <c r="CP1250" s="1"/>
      <c r="CQ1250" s="1"/>
      <c r="CR1250" s="1"/>
      <c r="CS1250" s="1"/>
      <c r="CT1250" s="1"/>
      <c r="CU1250" s="1"/>
      <c r="CV1250" s="1"/>
      <c r="CW1250" s="1"/>
      <c r="CX1250" s="1"/>
      <c r="CY1250" s="1"/>
      <c r="CZ1250" s="1"/>
      <c r="DA1250" s="1"/>
      <c r="DB1250" s="1"/>
      <c r="DC1250" s="1"/>
      <c r="DD1250" s="1"/>
      <c r="DE1250" s="1"/>
      <c r="DF1250" s="1"/>
      <c r="DG1250" s="1"/>
      <c r="DH1250" s="1"/>
      <c r="DI1250" s="1"/>
      <c r="DJ1250" s="1"/>
      <c r="DK1250" s="1"/>
      <c r="DL1250" s="1"/>
      <c r="DM1250" s="1"/>
      <c r="DN1250" s="1"/>
      <c r="DO1250" s="1"/>
      <c r="DP1250" s="1"/>
      <c r="DQ1250" s="1"/>
      <c r="DR1250" s="1"/>
      <c r="DS1250" s="1"/>
      <c r="DT1250" s="1"/>
      <c r="DU1250" s="1"/>
      <c r="DV1250" s="1"/>
      <c r="DW1250" s="1"/>
      <c r="DX1250" s="1"/>
      <c r="DY1250" s="1"/>
      <c r="DZ1250" s="1"/>
      <c r="EA1250" s="1"/>
      <c r="EB1250" s="1"/>
      <c r="EC1250" s="1"/>
      <c r="ED1250" s="1"/>
      <c r="EE1250" s="1"/>
      <c r="EF1250" s="1"/>
      <c r="EG1250" s="1"/>
      <c r="EH1250" s="1"/>
      <c r="EI1250" s="1"/>
      <c r="EJ1250" s="1"/>
      <c r="EK1250" s="1"/>
      <c r="EL1250" s="1"/>
      <c r="EM1250" s="1"/>
      <c r="EN1250" s="1"/>
      <c r="EO1250" s="1"/>
      <c r="EP1250" s="1"/>
      <c r="EQ1250" s="1"/>
      <c r="ER1250" s="1"/>
      <c r="ES1250" s="1"/>
      <c r="ET1250" s="1"/>
      <c r="EU1250" s="1"/>
      <c r="EV1250" s="1"/>
      <c r="EW1250" s="1"/>
      <c r="EX1250" s="1"/>
      <c r="EY1250" s="1"/>
      <c r="EZ1250" s="1"/>
      <c r="FA1250" s="1"/>
      <c r="FB1250" s="1"/>
      <c r="FC1250" s="1"/>
      <c r="FD1250" s="1"/>
      <c r="FE1250" s="1"/>
      <c r="FF1250" s="1"/>
      <c r="FG1250" s="1"/>
      <c r="FH1250" s="1"/>
      <c r="FI1250" s="1"/>
      <c r="FJ1250" s="1"/>
      <c r="FK1250" s="1"/>
      <c r="FL1250" s="1"/>
      <c r="FM1250" s="1"/>
      <c r="FN1250" s="1"/>
      <c r="FO1250" s="1"/>
      <c r="FP1250" s="1"/>
      <c r="FQ1250" s="1"/>
      <c r="FR1250" s="1"/>
      <c r="FS1250" s="1"/>
      <c r="FT1250" s="1"/>
      <c r="FU1250" s="1"/>
      <c r="FV1250" s="1"/>
      <c r="FW1250" s="1"/>
      <c r="FX1250" s="1"/>
      <c r="FY1250" s="1"/>
      <c r="FZ1250" s="1"/>
      <c r="GA1250" s="1"/>
      <c r="GB1250" s="1"/>
      <c r="GC1250" s="1"/>
      <c r="GD1250" s="1"/>
      <c r="GE1250" s="1"/>
      <c r="GF1250" s="1"/>
      <c r="GG1250" s="1"/>
      <c r="GH1250" s="1"/>
      <c r="GI1250" s="1"/>
      <c r="GJ1250" s="1"/>
      <c r="GK1250" s="1"/>
      <c r="GL1250" s="1"/>
      <c r="GM1250" s="1"/>
      <c r="GN1250" s="1"/>
      <c r="GO1250" s="1"/>
    </row>
    <row r="1251" spans="1:197" s="40" customFormat="1" x14ac:dyDescent="0.25">
      <c r="A1251" s="41"/>
      <c r="B1251" s="4"/>
      <c r="C1251" s="41"/>
      <c r="D1251" s="42"/>
      <c r="E1251" s="42"/>
      <c r="F1251" s="42"/>
      <c r="G1251" s="1"/>
      <c r="H1251" s="1"/>
      <c r="I1251" s="1"/>
      <c r="J1251" s="1"/>
      <c r="K1251" s="1"/>
      <c r="L1251" s="1"/>
      <c r="M1251" s="2"/>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c r="BJ1251" s="1"/>
      <c r="BK1251" s="1"/>
      <c r="BL1251" s="1"/>
      <c r="BM1251" s="1"/>
      <c r="BN1251" s="1"/>
      <c r="BO1251" s="1"/>
      <c r="BP1251" s="1"/>
      <c r="BQ1251" s="1"/>
      <c r="BR1251" s="1"/>
      <c r="BS1251" s="1"/>
      <c r="BT1251" s="1"/>
      <c r="BU1251" s="1"/>
      <c r="BV1251" s="1"/>
      <c r="BW1251" s="1"/>
      <c r="BX1251" s="1"/>
      <c r="BY1251" s="1"/>
      <c r="BZ1251" s="1"/>
      <c r="CA1251" s="1"/>
      <c r="CB1251" s="1"/>
      <c r="CC1251" s="1"/>
      <c r="CD1251" s="1"/>
      <c r="CE1251" s="1"/>
      <c r="CF1251" s="1"/>
      <c r="CG1251" s="1"/>
      <c r="CH1251" s="1"/>
      <c r="CI1251" s="1"/>
      <c r="CJ1251" s="1"/>
      <c r="CK1251" s="1"/>
      <c r="CL1251" s="1"/>
      <c r="CM1251" s="1"/>
      <c r="CN1251" s="1"/>
      <c r="CO1251" s="1"/>
      <c r="CP1251" s="1"/>
      <c r="CQ1251" s="1"/>
      <c r="CR1251" s="1"/>
      <c r="CS1251" s="1"/>
      <c r="CT1251" s="1"/>
      <c r="CU1251" s="1"/>
      <c r="CV1251" s="1"/>
      <c r="CW1251" s="1"/>
      <c r="CX1251" s="1"/>
      <c r="CY1251" s="1"/>
      <c r="CZ1251" s="1"/>
      <c r="DA1251" s="1"/>
      <c r="DB1251" s="1"/>
      <c r="DC1251" s="1"/>
      <c r="DD1251" s="1"/>
      <c r="DE1251" s="1"/>
      <c r="DF1251" s="1"/>
      <c r="DG1251" s="1"/>
      <c r="DH1251" s="1"/>
      <c r="DI1251" s="1"/>
      <c r="DJ1251" s="1"/>
      <c r="DK1251" s="1"/>
      <c r="DL1251" s="1"/>
      <c r="DM1251" s="1"/>
      <c r="DN1251" s="1"/>
      <c r="DO1251" s="1"/>
      <c r="DP1251" s="1"/>
      <c r="DQ1251" s="1"/>
      <c r="DR1251" s="1"/>
      <c r="DS1251" s="1"/>
      <c r="DT1251" s="1"/>
      <c r="DU1251" s="1"/>
      <c r="DV1251" s="1"/>
      <c r="DW1251" s="1"/>
      <c r="DX1251" s="1"/>
      <c r="DY1251" s="1"/>
      <c r="DZ1251" s="1"/>
      <c r="EA1251" s="1"/>
      <c r="EB1251" s="1"/>
      <c r="EC1251" s="1"/>
      <c r="ED1251" s="1"/>
      <c r="EE1251" s="1"/>
      <c r="EF1251" s="1"/>
      <c r="EG1251" s="1"/>
      <c r="EH1251" s="1"/>
      <c r="EI1251" s="1"/>
      <c r="EJ1251" s="1"/>
      <c r="EK1251" s="1"/>
      <c r="EL1251" s="1"/>
      <c r="EM1251" s="1"/>
      <c r="EN1251" s="1"/>
      <c r="EO1251" s="1"/>
      <c r="EP1251" s="1"/>
      <c r="EQ1251" s="1"/>
      <c r="ER1251" s="1"/>
      <c r="ES1251" s="1"/>
      <c r="ET1251" s="1"/>
      <c r="EU1251" s="1"/>
      <c r="EV1251" s="1"/>
      <c r="EW1251" s="1"/>
      <c r="EX1251" s="1"/>
      <c r="EY1251" s="1"/>
      <c r="EZ1251" s="1"/>
      <c r="FA1251" s="1"/>
      <c r="FB1251" s="1"/>
      <c r="FC1251" s="1"/>
      <c r="FD1251" s="1"/>
      <c r="FE1251" s="1"/>
      <c r="FF1251" s="1"/>
      <c r="FG1251" s="1"/>
      <c r="FH1251" s="1"/>
      <c r="FI1251" s="1"/>
      <c r="FJ1251" s="1"/>
      <c r="FK1251" s="1"/>
      <c r="FL1251" s="1"/>
      <c r="FM1251" s="1"/>
      <c r="FN1251" s="1"/>
      <c r="FO1251" s="1"/>
      <c r="FP1251" s="1"/>
      <c r="FQ1251" s="1"/>
      <c r="FR1251" s="1"/>
      <c r="FS1251" s="1"/>
      <c r="FT1251" s="1"/>
      <c r="FU1251" s="1"/>
      <c r="FV1251" s="1"/>
      <c r="FW1251" s="1"/>
      <c r="FX1251" s="1"/>
      <c r="FY1251" s="1"/>
      <c r="FZ1251" s="1"/>
      <c r="GA1251" s="1"/>
      <c r="GB1251" s="1"/>
      <c r="GC1251" s="1"/>
      <c r="GD1251" s="1"/>
      <c r="GE1251" s="1"/>
      <c r="GF1251" s="1"/>
      <c r="GG1251" s="1"/>
      <c r="GH1251" s="1"/>
      <c r="GI1251" s="1"/>
      <c r="GJ1251" s="1"/>
      <c r="GK1251" s="1"/>
      <c r="GL1251" s="1"/>
      <c r="GM1251" s="1"/>
      <c r="GN1251" s="1"/>
      <c r="GO1251" s="1"/>
    </row>
    <row r="1252" spans="1:197" s="40" customFormat="1" x14ac:dyDescent="0.25">
      <c r="A1252" s="41"/>
      <c r="B1252" s="4"/>
      <c r="C1252" s="41"/>
      <c r="D1252" s="42"/>
      <c r="E1252" s="42"/>
      <c r="F1252" s="42"/>
      <c r="G1252" s="1"/>
      <c r="H1252" s="1"/>
      <c r="I1252" s="1"/>
      <c r="J1252" s="1"/>
      <c r="K1252" s="1"/>
      <c r="L1252" s="1"/>
      <c r="M1252" s="2"/>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c r="BJ1252" s="1"/>
      <c r="BK1252" s="1"/>
      <c r="BL1252" s="1"/>
      <c r="BM1252" s="1"/>
      <c r="BN1252" s="1"/>
      <c r="BO1252" s="1"/>
      <c r="BP1252" s="1"/>
      <c r="BQ1252" s="1"/>
      <c r="BR1252" s="1"/>
      <c r="BS1252" s="1"/>
      <c r="BT1252" s="1"/>
      <c r="BU1252" s="1"/>
      <c r="BV1252" s="1"/>
      <c r="BW1252" s="1"/>
      <c r="BX1252" s="1"/>
      <c r="BY1252" s="1"/>
      <c r="BZ1252" s="1"/>
      <c r="CA1252" s="1"/>
      <c r="CB1252" s="1"/>
      <c r="CC1252" s="1"/>
      <c r="CD1252" s="1"/>
      <c r="CE1252" s="1"/>
      <c r="CF1252" s="1"/>
      <c r="CG1252" s="1"/>
      <c r="CH1252" s="1"/>
      <c r="CI1252" s="1"/>
      <c r="CJ1252" s="1"/>
      <c r="CK1252" s="1"/>
      <c r="CL1252" s="1"/>
      <c r="CM1252" s="1"/>
      <c r="CN1252" s="1"/>
      <c r="CO1252" s="1"/>
      <c r="CP1252" s="1"/>
      <c r="CQ1252" s="1"/>
      <c r="CR1252" s="1"/>
      <c r="CS1252" s="1"/>
      <c r="CT1252" s="1"/>
      <c r="CU1252" s="1"/>
      <c r="CV1252" s="1"/>
      <c r="CW1252" s="1"/>
      <c r="CX1252" s="1"/>
      <c r="CY1252" s="1"/>
      <c r="CZ1252" s="1"/>
      <c r="DA1252" s="1"/>
      <c r="DB1252" s="1"/>
      <c r="DC1252" s="1"/>
      <c r="DD1252" s="1"/>
      <c r="DE1252" s="1"/>
      <c r="DF1252" s="1"/>
      <c r="DG1252" s="1"/>
      <c r="DH1252" s="1"/>
      <c r="DI1252" s="1"/>
      <c r="DJ1252" s="1"/>
      <c r="DK1252" s="1"/>
      <c r="DL1252" s="1"/>
      <c r="DM1252" s="1"/>
      <c r="DN1252" s="1"/>
      <c r="DO1252" s="1"/>
      <c r="DP1252" s="1"/>
      <c r="DQ1252" s="1"/>
      <c r="DR1252" s="1"/>
      <c r="DS1252" s="1"/>
      <c r="DT1252" s="1"/>
      <c r="DU1252" s="1"/>
      <c r="DV1252" s="1"/>
      <c r="DW1252" s="1"/>
      <c r="DX1252" s="1"/>
      <c r="DY1252" s="1"/>
      <c r="DZ1252" s="1"/>
      <c r="EA1252" s="1"/>
      <c r="EB1252" s="1"/>
      <c r="EC1252" s="1"/>
      <c r="ED1252" s="1"/>
      <c r="EE1252" s="1"/>
      <c r="EF1252" s="1"/>
      <c r="EG1252" s="1"/>
      <c r="EH1252" s="1"/>
      <c r="EI1252" s="1"/>
      <c r="EJ1252" s="1"/>
      <c r="EK1252" s="1"/>
      <c r="EL1252" s="1"/>
      <c r="EM1252" s="1"/>
      <c r="EN1252" s="1"/>
      <c r="EO1252" s="1"/>
      <c r="EP1252" s="1"/>
      <c r="EQ1252" s="1"/>
      <c r="ER1252" s="1"/>
      <c r="ES1252" s="1"/>
      <c r="ET1252" s="1"/>
      <c r="EU1252" s="1"/>
      <c r="EV1252" s="1"/>
      <c r="EW1252" s="1"/>
      <c r="EX1252" s="1"/>
      <c r="EY1252" s="1"/>
      <c r="EZ1252" s="1"/>
      <c r="FA1252" s="1"/>
      <c r="FB1252" s="1"/>
      <c r="FC1252" s="1"/>
      <c r="FD1252" s="1"/>
      <c r="FE1252" s="1"/>
      <c r="FF1252" s="1"/>
      <c r="FG1252" s="1"/>
      <c r="FH1252" s="1"/>
      <c r="FI1252" s="1"/>
      <c r="FJ1252" s="1"/>
      <c r="FK1252" s="1"/>
      <c r="FL1252" s="1"/>
      <c r="FM1252" s="1"/>
      <c r="FN1252" s="1"/>
      <c r="FO1252" s="1"/>
      <c r="FP1252" s="1"/>
      <c r="FQ1252" s="1"/>
      <c r="FR1252" s="1"/>
      <c r="FS1252" s="1"/>
      <c r="FT1252" s="1"/>
      <c r="FU1252" s="1"/>
      <c r="FV1252" s="1"/>
      <c r="FW1252" s="1"/>
      <c r="FX1252" s="1"/>
      <c r="FY1252" s="1"/>
      <c r="FZ1252" s="1"/>
      <c r="GA1252" s="1"/>
      <c r="GB1252" s="1"/>
      <c r="GC1252" s="1"/>
      <c r="GD1252" s="1"/>
      <c r="GE1252" s="1"/>
      <c r="GF1252" s="1"/>
      <c r="GG1252" s="1"/>
      <c r="GH1252" s="1"/>
      <c r="GI1252" s="1"/>
      <c r="GJ1252" s="1"/>
      <c r="GK1252" s="1"/>
      <c r="GL1252" s="1"/>
      <c r="GM1252" s="1"/>
      <c r="GN1252" s="1"/>
      <c r="GO1252" s="1"/>
    </row>
    <row r="1253" spans="1:197" s="40" customFormat="1" x14ac:dyDescent="0.25">
      <c r="A1253" s="41"/>
      <c r="B1253" s="4"/>
      <c r="C1253" s="41"/>
      <c r="D1253" s="42"/>
      <c r="E1253" s="42"/>
      <c r="F1253" s="42"/>
      <c r="G1253" s="1"/>
      <c r="H1253" s="1"/>
      <c r="I1253" s="1"/>
      <c r="J1253" s="1"/>
      <c r="K1253" s="1"/>
      <c r="L1253" s="1"/>
      <c r="M1253" s="2"/>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c r="BJ1253" s="1"/>
      <c r="BK1253" s="1"/>
      <c r="BL1253" s="1"/>
      <c r="BM1253" s="1"/>
      <c r="BN1253" s="1"/>
      <c r="BO1253" s="1"/>
      <c r="BP1253" s="1"/>
      <c r="BQ1253" s="1"/>
      <c r="BR1253" s="1"/>
      <c r="BS1253" s="1"/>
      <c r="BT1253" s="1"/>
      <c r="BU1253" s="1"/>
      <c r="BV1253" s="1"/>
      <c r="BW1253" s="1"/>
      <c r="BX1253" s="1"/>
      <c r="BY1253" s="1"/>
      <c r="BZ1253" s="1"/>
      <c r="CA1253" s="1"/>
      <c r="CB1253" s="1"/>
      <c r="CC1253" s="1"/>
      <c r="CD1253" s="1"/>
      <c r="CE1253" s="1"/>
      <c r="CF1253" s="1"/>
      <c r="CG1253" s="1"/>
      <c r="CH1253" s="1"/>
      <c r="CI1253" s="1"/>
      <c r="CJ1253" s="1"/>
      <c r="CK1253" s="1"/>
      <c r="CL1253" s="1"/>
      <c r="CM1253" s="1"/>
      <c r="CN1253" s="1"/>
      <c r="CO1253" s="1"/>
      <c r="CP1253" s="1"/>
      <c r="CQ1253" s="1"/>
      <c r="CR1253" s="1"/>
      <c r="CS1253" s="1"/>
      <c r="CT1253" s="1"/>
      <c r="CU1253" s="1"/>
      <c r="CV1253" s="1"/>
      <c r="CW1253" s="1"/>
      <c r="CX1253" s="1"/>
      <c r="CY1253" s="1"/>
      <c r="CZ1253" s="1"/>
      <c r="DA1253" s="1"/>
      <c r="DB1253" s="1"/>
      <c r="DC1253" s="1"/>
      <c r="DD1253" s="1"/>
      <c r="DE1253" s="1"/>
      <c r="DF1253" s="1"/>
      <c r="DG1253" s="1"/>
      <c r="DH1253" s="1"/>
      <c r="DI1253" s="1"/>
      <c r="DJ1253" s="1"/>
      <c r="DK1253" s="1"/>
      <c r="DL1253" s="1"/>
      <c r="DM1253" s="1"/>
      <c r="DN1253" s="1"/>
      <c r="DO1253" s="1"/>
      <c r="DP1253" s="1"/>
      <c r="DQ1253" s="1"/>
      <c r="DR1253" s="1"/>
      <c r="DS1253" s="1"/>
      <c r="DT1253" s="1"/>
      <c r="DU1253" s="1"/>
      <c r="DV1253" s="1"/>
      <c r="DW1253" s="1"/>
      <c r="DX1253" s="1"/>
      <c r="DY1253" s="1"/>
      <c r="DZ1253" s="1"/>
      <c r="EA1253" s="1"/>
      <c r="EB1253" s="1"/>
      <c r="EC1253" s="1"/>
      <c r="ED1253" s="1"/>
      <c r="EE1253" s="1"/>
      <c r="EF1253" s="1"/>
      <c r="EG1253" s="1"/>
      <c r="EH1253" s="1"/>
      <c r="EI1253" s="1"/>
      <c r="EJ1253" s="1"/>
      <c r="EK1253" s="1"/>
      <c r="EL1253" s="1"/>
      <c r="EM1253" s="1"/>
      <c r="EN1253" s="1"/>
      <c r="EO1253" s="1"/>
      <c r="EP1253" s="1"/>
      <c r="EQ1253" s="1"/>
      <c r="ER1253" s="1"/>
      <c r="ES1253" s="1"/>
      <c r="ET1253" s="1"/>
      <c r="EU1253" s="1"/>
      <c r="EV1253" s="1"/>
      <c r="EW1253" s="1"/>
      <c r="EX1253" s="1"/>
      <c r="EY1253" s="1"/>
      <c r="EZ1253" s="1"/>
      <c r="FA1253" s="1"/>
      <c r="FB1253" s="1"/>
      <c r="FC1253" s="1"/>
      <c r="FD1253" s="1"/>
      <c r="FE1253" s="1"/>
      <c r="FF1253" s="1"/>
      <c r="FG1253" s="1"/>
      <c r="FH1253" s="1"/>
      <c r="FI1253" s="1"/>
      <c r="FJ1253" s="1"/>
      <c r="FK1253" s="1"/>
      <c r="FL1253" s="1"/>
      <c r="FM1253" s="1"/>
      <c r="FN1253" s="1"/>
      <c r="FO1253" s="1"/>
      <c r="FP1253" s="1"/>
      <c r="FQ1253" s="1"/>
      <c r="FR1253" s="1"/>
      <c r="FS1253" s="1"/>
      <c r="FT1253" s="1"/>
      <c r="FU1253" s="1"/>
      <c r="FV1253" s="1"/>
      <c r="FW1253" s="1"/>
      <c r="FX1253" s="1"/>
      <c r="FY1253" s="1"/>
      <c r="FZ1253" s="1"/>
      <c r="GA1253" s="1"/>
      <c r="GB1253" s="1"/>
      <c r="GC1253" s="1"/>
      <c r="GD1253" s="1"/>
      <c r="GE1253" s="1"/>
      <c r="GF1253" s="1"/>
      <c r="GG1253" s="1"/>
      <c r="GH1253" s="1"/>
      <c r="GI1253" s="1"/>
      <c r="GJ1253" s="1"/>
      <c r="GK1253" s="1"/>
      <c r="GL1253" s="1"/>
      <c r="GM1253" s="1"/>
      <c r="GN1253" s="1"/>
      <c r="GO1253" s="1"/>
    </row>
    <row r="1254" spans="1:197" s="40" customFormat="1" x14ac:dyDescent="0.25">
      <c r="A1254" s="41"/>
      <c r="B1254" s="4"/>
      <c r="C1254" s="41"/>
      <c r="D1254" s="42"/>
      <c r="E1254" s="42"/>
      <c r="F1254" s="42"/>
      <c r="G1254" s="1"/>
      <c r="H1254" s="1"/>
      <c r="I1254" s="1"/>
      <c r="J1254" s="1"/>
      <c r="K1254" s="1"/>
      <c r="L1254" s="1"/>
      <c r="M1254" s="2"/>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c r="BJ1254" s="1"/>
      <c r="BK1254" s="1"/>
      <c r="BL1254" s="1"/>
      <c r="BM1254" s="1"/>
      <c r="BN1254" s="1"/>
      <c r="BO1254" s="1"/>
      <c r="BP1254" s="1"/>
      <c r="BQ1254" s="1"/>
      <c r="BR1254" s="1"/>
      <c r="BS1254" s="1"/>
      <c r="BT1254" s="1"/>
      <c r="BU1254" s="1"/>
      <c r="BV1254" s="1"/>
      <c r="BW1254" s="1"/>
      <c r="BX1254" s="1"/>
      <c r="BY1254" s="1"/>
      <c r="BZ1254" s="1"/>
      <c r="CA1254" s="1"/>
      <c r="CB1254" s="1"/>
      <c r="CC1254" s="1"/>
      <c r="CD1254" s="1"/>
      <c r="CE1254" s="1"/>
      <c r="CF1254" s="1"/>
      <c r="CG1254" s="1"/>
      <c r="CH1254" s="1"/>
      <c r="CI1254" s="1"/>
      <c r="CJ1254" s="1"/>
      <c r="CK1254" s="1"/>
      <c r="CL1254" s="1"/>
      <c r="CM1254" s="1"/>
      <c r="CN1254" s="1"/>
      <c r="CO1254" s="1"/>
      <c r="CP1254" s="1"/>
      <c r="CQ1254" s="1"/>
      <c r="CR1254" s="1"/>
      <c r="CS1254" s="1"/>
      <c r="CT1254" s="1"/>
      <c r="CU1254" s="1"/>
      <c r="CV1254" s="1"/>
      <c r="CW1254" s="1"/>
      <c r="CX1254" s="1"/>
      <c r="CY1254" s="1"/>
      <c r="CZ1254" s="1"/>
      <c r="DA1254" s="1"/>
      <c r="DB1254" s="1"/>
      <c r="DC1254" s="1"/>
      <c r="DD1254" s="1"/>
      <c r="DE1254" s="1"/>
      <c r="DF1254" s="1"/>
      <c r="DG1254" s="1"/>
      <c r="DH1254" s="1"/>
      <c r="DI1254" s="1"/>
      <c r="DJ1254" s="1"/>
      <c r="DK1254" s="1"/>
      <c r="DL1254" s="1"/>
      <c r="DM1254" s="1"/>
      <c r="DN1254" s="1"/>
      <c r="DO1254" s="1"/>
      <c r="DP1254" s="1"/>
      <c r="DQ1254" s="1"/>
      <c r="DR1254" s="1"/>
      <c r="DS1254" s="1"/>
      <c r="DT1254" s="1"/>
      <c r="DU1254" s="1"/>
      <c r="DV1254" s="1"/>
      <c r="DW1254" s="1"/>
      <c r="DX1254" s="1"/>
      <c r="DY1254" s="1"/>
      <c r="DZ1254" s="1"/>
      <c r="EA1254" s="1"/>
      <c r="EB1254" s="1"/>
      <c r="EC1254" s="1"/>
      <c r="ED1254" s="1"/>
      <c r="EE1254" s="1"/>
      <c r="EF1254" s="1"/>
      <c r="EG1254" s="1"/>
      <c r="EH1254" s="1"/>
      <c r="EI1254" s="1"/>
      <c r="EJ1254" s="1"/>
      <c r="EK1254" s="1"/>
      <c r="EL1254" s="1"/>
      <c r="EM1254" s="1"/>
      <c r="EN1254" s="1"/>
      <c r="EO1254" s="1"/>
      <c r="EP1254" s="1"/>
      <c r="EQ1254" s="1"/>
      <c r="ER1254" s="1"/>
      <c r="ES1254" s="1"/>
      <c r="ET1254" s="1"/>
      <c r="EU1254" s="1"/>
      <c r="EV1254" s="1"/>
      <c r="EW1254" s="1"/>
      <c r="EX1254" s="1"/>
      <c r="EY1254" s="1"/>
      <c r="EZ1254" s="1"/>
      <c r="FA1254" s="1"/>
      <c r="FB1254" s="1"/>
      <c r="FC1254" s="1"/>
      <c r="FD1254" s="1"/>
      <c r="FE1254" s="1"/>
      <c r="FF1254" s="1"/>
      <c r="FG1254" s="1"/>
      <c r="FH1254" s="1"/>
      <c r="FI1254" s="1"/>
      <c r="FJ1254" s="1"/>
      <c r="FK1254" s="1"/>
      <c r="FL1254" s="1"/>
      <c r="FM1254" s="1"/>
      <c r="FN1254" s="1"/>
      <c r="FO1254" s="1"/>
      <c r="FP1254" s="1"/>
      <c r="FQ1254" s="1"/>
      <c r="FR1254" s="1"/>
      <c r="FS1254" s="1"/>
      <c r="FT1254" s="1"/>
      <c r="FU1254" s="1"/>
      <c r="FV1254" s="1"/>
      <c r="FW1254" s="1"/>
      <c r="FX1254" s="1"/>
      <c r="FY1254" s="1"/>
      <c r="FZ1254" s="1"/>
      <c r="GA1254" s="1"/>
      <c r="GB1254" s="1"/>
      <c r="GC1254" s="1"/>
      <c r="GD1254" s="1"/>
      <c r="GE1254" s="1"/>
      <c r="GF1254" s="1"/>
      <c r="GG1254" s="1"/>
      <c r="GH1254" s="1"/>
      <c r="GI1254" s="1"/>
      <c r="GJ1254" s="1"/>
      <c r="GK1254" s="1"/>
      <c r="GL1254" s="1"/>
      <c r="GM1254" s="1"/>
      <c r="GN1254" s="1"/>
      <c r="GO1254" s="1"/>
    </row>
    <row r="1255" spans="1:197" s="40" customFormat="1" x14ac:dyDescent="0.25">
      <c r="A1255" s="41"/>
      <c r="B1255" s="4"/>
      <c r="C1255" s="41"/>
      <c r="D1255" s="42"/>
      <c r="E1255" s="42"/>
      <c r="F1255" s="42"/>
      <c r="G1255" s="1"/>
      <c r="H1255" s="1"/>
      <c r="I1255" s="1"/>
      <c r="J1255" s="1"/>
      <c r="K1255" s="1"/>
      <c r="L1255" s="1"/>
      <c r="M1255" s="2"/>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c r="BJ1255" s="1"/>
      <c r="BK1255" s="1"/>
      <c r="BL1255" s="1"/>
      <c r="BM1255" s="1"/>
      <c r="BN1255" s="1"/>
      <c r="BO1255" s="1"/>
      <c r="BP1255" s="1"/>
      <c r="BQ1255" s="1"/>
      <c r="BR1255" s="1"/>
      <c r="BS1255" s="1"/>
      <c r="BT1255" s="1"/>
      <c r="BU1255" s="1"/>
      <c r="BV1255" s="1"/>
      <c r="BW1255" s="1"/>
      <c r="BX1255" s="1"/>
      <c r="BY1255" s="1"/>
      <c r="BZ1255" s="1"/>
      <c r="CA1255" s="1"/>
      <c r="CB1255" s="1"/>
      <c r="CC1255" s="1"/>
      <c r="CD1255" s="1"/>
      <c r="CE1255" s="1"/>
      <c r="CF1255" s="1"/>
      <c r="CG1255" s="1"/>
      <c r="CH1255" s="1"/>
      <c r="CI1255" s="1"/>
      <c r="CJ1255" s="1"/>
      <c r="CK1255" s="1"/>
      <c r="CL1255" s="1"/>
      <c r="CM1255" s="1"/>
      <c r="CN1255" s="1"/>
      <c r="CO1255" s="1"/>
      <c r="CP1255" s="1"/>
      <c r="CQ1255" s="1"/>
      <c r="CR1255" s="1"/>
      <c r="CS1255" s="1"/>
      <c r="CT1255" s="1"/>
      <c r="CU1255" s="1"/>
      <c r="CV1255" s="1"/>
      <c r="CW1255" s="1"/>
      <c r="CX1255" s="1"/>
      <c r="CY1255" s="1"/>
      <c r="CZ1255" s="1"/>
      <c r="DA1255" s="1"/>
      <c r="DB1255" s="1"/>
      <c r="DC1255" s="1"/>
      <c r="DD1255" s="1"/>
      <c r="DE1255" s="1"/>
      <c r="DF1255" s="1"/>
      <c r="DG1255" s="1"/>
      <c r="DH1255" s="1"/>
      <c r="DI1255" s="1"/>
      <c r="DJ1255" s="1"/>
      <c r="DK1255" s="1"/>
      <c r="DL1255" s="1"/>
      <c r="DM1255" s="1"/>
      <c r="DN1255" s="1"/>
      <c r="DO1255" s="1"/>
      <c r="DP1255" s="1"/>
      <c r="DQ1255" s="1"/>
      <c r="DR1255" s="1"/>
      <c r="DS1255" s="1"/>
      <c r="DT1255" s="1"/>
      <c r="DU1255" s="1"/>
      <c r="DV1255" s="1"/>
      <c r="DW1255" s="1"/>
      <c r="DX1255" s="1"/>
      <c r="DY1255" s="1"/>
      <c r="DZ1255" s="1"/>
      <c r="EA1255" s="1"/>
      <c r="EB1255" s="1"/>
      <c r="EC1255" s="1"/>
      <c r="ED1255" s="1"/>
      <c r="EE1255" s="1"/>
      <c r="EF1255" s="1"/>
      <c r="EG1255" s="1"/>
      <c r="EH1255" s="1"/>
      <c r="EI1255" s="1"/>
      <c r="EJ1255" s="1"/>
      <c r="EK1255" s="1"/>
      <c r="EL1255" s="1"/>
      <c r="EM1255" s="1"/>
      <c r="EN1255" s="1"/>
      <c r="EO1255" s="1"/>
      <c r="EP1255" s="1"/>
      <c r="EQ1255" s="1"/>
      <c r="ER1255" s="1"/>
      <c r="ES1255" s="1"/>
      <c r="ET1255" s="1"/>
      <c r="EU1255" s="1"/>
      <c r="EV1255" s="1"/>
      <c r="EW1255" s="1"/>
      <c r="EX1255" s="1"/>
      <c r="EY1255" s="1"/>
      <c r="EZ1255" s="1"/>
      <c r="FA1255" s="1"/>
      <c r="FB1255" s="1"/>
      <c r="FC1255" s="1"/>
      <c r="FD1255" s="1"/>
      <c r="FE1255" s="1"/>
      <c r="FF1255" s="1"/>
      <c r="FG1255" s="1"/>
      <c r="FH1255" s="1"/>
      <c r="FI1255" s="1"/>
      <c r="FJ1255" s="1"/>
      <c r="FK1255" s="1"/>
      <c r="FL1255" s="1"/>
      <c r="FM1255" s="1"/>
      <c r="FN1255" s="1"/>
      <c r="FO1255" s="1"/>
      <c r="FP1255" s="1"/>
      <c r="FQ1255" s="1"/>
      <c r="FR1255" s="1"/>
      <c r="FS1255" s="1"/>
      <c r="FT1255" s="1"/>
      <c r="FU1255" s="1"/>
      <c r="FV1255" s="1"/>
      <c r="FW1255" s="1"/>
      <c r="FX1255" s="1"/>
      <c r="FY1255" s="1"/>
      <c r="FZ1255" s="1"/>
      <c r="GA1255" s="1"/>
      <c r="GB1255" s="1"/>
      <c r="GC1255" s="1"/>
      <c r="GD1255" s="1"/>
      <c r="GE1255" s="1"/>
      <c r="GF1255" s="1"/>
      <c r="GG1255" s="1"/>
      <c r="GH1255" s="1"/>
      <c r="GI1255" s="1"/>
      <c r="GJ1255" s="1"/>
      <c r="GK1255" s="1"/>
      <c r="GL1255" s="1"/>
      <c r="GM1255" s="1"/>
      <c r="GN1255" s="1"/>
      <c r="GO1255" s="1"/>
    </row>
    <row r="1256" spans="1:197" s="40" customFormat="1" x14ac:dyDescent="0.25">
      <c r="A1256" s="41"/>
      <c r="B1256" s="4"/>
      <c r="C1256" s="41"/>
      <c r="D1256" s="42"/>
      <c r="E1256" s="42"/>
      <c r="F1256" s="42"/>
      <c r="G1256" s="1"/>
      <c r="H1256" s="1"/>
      <c r="I1256" s="1"/>
      <c r="J1256" s="1"/>
      <c r="K1256" s="1"/>
      <c r="L1256" s="1"/>
      <c r="M1256" s="2"/>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c r="BJ1256" s="1"/>
      <c r="BK1256" s="1"/>
      <c r="BL1256" s="1"/>
      <c r="BM1256" s="1"/>
      <c r="BN1256" s="1"/>
      <c r="BO1256" s="1"/>
      <c r="BP1256" s="1"/>
      <c r="BQ1256" s="1"/>
      <c r="BR1256" s="1"/>
      <c r="BS1256" s="1"/>
      <c r="BT1256" s="1"/>
      <c r="BU1256" s="1"/>
      <c r="BV1256" s="1"/>
      <c r="BW1256" s="1"/>
      <c r="BX1256" s="1"/>
      <c r="BY1256" s="1"/>
      <c r="BZ1256" s="1"/>
      <c r="CA1256" s="1"/>
      <c r="CB1256" s="1"/>
      <c r="CC1256" s="1"/>
      <c r="CD1256" s="1"/>
      <c r="CE1256" s="1"/>
      <c r="CF1256" s="1"/>
      <c r="CG1256" s="1"/>
      <c r="CH1256" s="1"/>
      <c r="CI1256" s="1"/>
      <c r="CJ1256" s="1"/>
      <c r="CK1256" s="1"/>
      <c r="CL1256" s="1"/>
      <c r="CM1256" s="1"/>
      <c r="CN1256" s="1"/>
      <c r="CO1256" s="1"/>
      <c r="CP1256" s="1"/>
      <c r="CQ1256" s="1"/>
      <c r="CR1256" s="1"/>
      <c r="CS1256" s="1"/>
      <c r="CT1256" s="1"/>
      <c r="CU1256" s="1"/>
      <c r="CV1256" s="1"/>
      <c r="CW1256" s="1"/>
      <c r="CX1256" s="1"/>
      <c r="CY1256" s="1"/>
      <c r="CZ1256" s="1"/>
      <c r="DA1256" s="1"/>
      <c r="DB1256" s="1"/>
      <c r="DC1256" s="1"/>
      <c r="DD1256" s="1"/>
      <c r="DE1256" s="1"/>
      <c r="DF1256" s="1"/>
      <c r="DG1256" s="1"/>
      <c r="DH1256" s="1"/>
      <c r="DI1256" s="1"/>
      <c r="DJ1256" s="1"/>
      <c r="DK1256" s="1"/>
      <c r="DL1256" s="1"/>
      <c r="DM1256" s="1"/>
      <c r="DN1256" s="1"/>
      <c r="DO1256" s="1"/>
      <c r="DP1256" s="1"/>
      <c r="DQ1256" s="1"/>
      <c r="DR1256" s="1"/>
      <c r="DS1256" s="1"/>
      <c r="DT1256" s="1"/>
      <c r="DU1256" s="1"/>
      <c r="DV1256" s="1"/>
      <c r="DW1256" s="1"/>
      <c r="DX1256" s="1"/>
      <c r="DY1256" s="1"/>
      <c r="DZ1256" s="1"/>
      <c r="EA1256" s="1"/>
      <c r="EB1256" s="1"/>
      <c r="EC1256" s="1"/>
      <c r="ED1256" s="1"/>
      <c r="EE1256" s="1"/>
      <c r="EF1256" s="1"/>
      <c r="EG1256" s="1"/>
      <c r="EH1256" s="1"/>
      <c r="EI1256" s="1"/>
      <c r="EJ1256" s="1"/>
      <c r="EK1256" s="1"/>
      <c r="EL1256" s="1"/>
      <c r="EM1256" s="1"/>
      <c r="EN1256" s="1"/>
      <c r="EO1256" s="1"/>
      <c r="EP1256" s="1"/>
      <c r="EQ1256" s="1"/>
      <c r="ER1256" s="1"/>
      <c r="ES1256" s="1"/>
      <c r="ET1256" s="1"/>
      <c r="EU1256" s="1"/>
      <c r="EV1256" s="1"/>
      <c r="EW1256" s="1"/>
      <c r="EX1256" s="1"/>
      <c r="EY1256" s="1"/>
      <c r="EZ1256" s="1"/>
      <c r="FA1256" s="1"/>
      <c r="FB1256" s="1"/>
      <c r="FC1256" s="1"/>
      <c r="FD1256" s="1"/>
      <c r="FE1256" s="1"/>
      <c r="FF1256" s="1"/>
      <c r="FG1256" s="1"/>
      <c r="FH1256" s="1"/>
      <c r="FI1256" s="1"/>
      <c r="FJ1256" s="1"/>
      <c r="FK1256" s="1"/>
      <c r="FL1256" s="1"/>
      <c r="FM1256" s="1"/>
      <c r="FN1256" s="1"/>
      <c r="FO1256" s="1"/>
      <c r="FP1256" s="1"/>
      <c r="FQ1256" s="1"/>
      <c r="FR1256" s="1"/>
      <c r="FS1256" s="1"/>
      <c r="FT1256" s="1"/>
      <c r="FU1256" s="1"/>
      <c r="FV1256" s="1"/>
      <c r="FW1256" s="1"/>
      <c r="FX1256" s="1"/>
      <c r="FY1256" s="1"/>
      <c r="FZ1256" s="1"/>
      <c r="GA1256" s="1"/>
      <c r="GB1256" s="1"/>
      <c r="GC1256" s="1"/>
      <c r="GD1256" s="1"/>
      <c r="GE1256" s="1"/>
      <c r="GF1256" s="1"/>
      <c r="GG1256" s="1"/>
      <c r="GH1256" s="1"/>
      <c r="GI1256" s="1"/>
      <c r="GJ1256" s="1"/>
      <c r="GK1256" s="1"/>
      <c r="GL1256" s="1"/>
      <c r="GM1256" s="1"/>
      <c r="GN1256" s="1"/>
      <c r="GO1256" s="1"/>
    </row>
    <row r="1257" spans="1:197" s="40" customFormat="1" x14ac:dyDescent="0.25">
      <c r="A1257" s="41"/>
      <c r="B1257" s="4"/>
      <c r="C1257" s="41"/>
      <c r="D1257" s="42"/>
      <c r="E1257" s="42"/>
      <c r="F1257" s="42"/>
      <c r="G1257" s="1"/>
      <c r="H1257" s="1"/>
      <c r="I1257" s="1"/>
      <c r="J1257" s="1"/>
      <c r="K1257" s="1"/>
      <c r="L1257" s="1"/>
      <c r="M1257" s="2"/>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c r="BJ1257" s="1"/>
      <c r="BK1257" s="1"/>
      <c r="BL1257" s="1"/>
      <c r="BM1257" s="1"/>
      <c r="BN1257" s="1"/>
      <c r="BO1257" s="1"/>
      <c r="BP1257" s="1"/>
      <c r="BQ1257" s="1"/>
      <c r="BR1257" s="1"/>
      <c r="BS1257" s="1"/>
      <c r="BT1257" s="1"/>
      <c r="BU1257" s="1"/>
      <c r="BV1257" s="1"/>
      <c r="BW1257" s="1"/>
      <c r="BX1257" s="1"/>
      <c r="BY1257" s="1"/>
      <c r="BZ1257" s="1"/>
      <c r="CA1257" s="1"/>
      <c r="CB1257" s="1"/>
      <c r="CC1257" s="1"/>
      <c r="CD1257" s="1"/>
      <c r="CE1257" s="1"/>
      <c r="CF1257" s="1"/>
      <c r="CG1257" s="1"/>
      <c r="CH1257" s="1"/>
      <c r="CI1257" s="1"/>
      <c r="CJ1257" s="1"/>
      <c r="CK1257" s="1"/>
      <c r="CL1257" s="1"/>
      <c r="CM1257" s="1"/>
      <c r="CN1257" s="1"/>
      <c r="CO1257" s="1"/>
      <c r="CP1257" s="1"/>
      <c r="CQ1257" s="1"/>
      <c r="CR1257" s="1"/>
      <c r="CS1257" s="1"/>
      <c r="CT1257" s="1"/>
      <c r="CU1257" s="1"/>
      <c r="CV1257" s="1"/>
      <c r="CW1257" s="1"/>
      <c r="CX1257" s="1"/>
      <c r="CY1257" s="1"/>
      <c r="CZ1257" s="1"/>
      <c r="DA1257" s="1"/>
      <c r="DB1257" s="1"/>
      <c r="DC1257" s="1"/>
      <c r="DD1257" s="1"/>
      <c r="DE1257" s="1"/>
      <c r="DF1257" s="1"/>
      <c r="DG1257" s="1"/>
      <c r="DH1257" s="1"/>
      <c r="DI1257" s="1"/>
      <c r="DJ1257" s="1"/>
      <c r="DK1257" s="1"/>
      <c r="DL1257" s="1"/>
      <c r="DM1257" s="1"/>
      <c r="DN1257" s="1"/>
      <c r="DO1257" s="1"/>
      <c r="DP1257" s="1"/>
      <c r="DQ1257" s="1"/>
      <c r="DR1257" s="1"/>
      <c r="DS1257" s="1"/>
      <c r="DT1257" s="1"/>
      <c r="DU1257" s="1"/>
      <c r="DV1257" s="1"/>
      <c r="DW1257" s="1"/>
      <c r="DX1257" s="1"/>
      <c r="DY1257" s="1"/>
      <c r="DZ1257" s="1"/>
      <c r="EA1257" s="1"/>
      <c r="EB1257" s="1"/>
      <c r="EC1257" s="1"/>
      <c r="ED1257" s="1"/>
      <c r="EE1257" s="1"/>
      <c r="EF1257" s="1"/>
      <c r="EG1257" s="1"/>
      <c r="EH1257" s="1"/>
      <c r="EI1257" s="1"/>
      <c r="EJ1257" s="1"/>
      <c r="EK1257" s="1"/>
      <c r="EL1257" s="1"/>
      <c r="EM1257" s="1"/>
      <c r="EN1257" s="1"/>
      <c r="EO1257" s="1"/>
      <c r="EP1257" s="1"/>
      <c r="EQ1257" s="1"/>
      <c r="ER1257" s="1"/>
      <c r="ES1257" s="1"/>
      <c r="ET1257" s="1"/>
      <c r="EU1257" s="1"/>
      <c r="EV1257" s="1"/>
      <c r="EW1257" s="1"/>
      <c r="EX1257" s="1"/>
      <c r="EY1257" s="1"/>
      <c r="EZ1257" s="1"/>
      <c r="FA1257" s="1"/>
      <c r="FB1257" s="1"/>
      <c r="FC1257" s="1"/>
      <c r="FD1257" s="1"/>
      <c r="FE1257" s="1"/>
      <c r="FF1257" s="1"/>
      <c r="FG1257" s="1"/>
      <c r="FH1257" s="1"/>
      <c r="FI1257" s="1"/>
      <c r="FJ1257" s="1"/>
      <c r="FK1257" s="1"/>
      <c r="FL1257" s="1"/>
      <c r="FM1257" s="1"/>
      <c r="FN1257" s="1"/>
      <c r="FO1257" s="1"/>
      <c r="FP1257" s="1"/>
      <c r="FQ1257" s="1"/>
      <c r="FR1257" s="1"/>
      <c r="FS1257" s="1"/>
      <c r="FT1257" s="1"/>
      <c r="FU1257" s="1"/>
      <c r="FV1257" s="1"/>
      <c r="FW1257" s="1"/>
      <c r="FX1257" s="1"/>
      <c r="FY1257" s="1"/>
      <c r="FZ1257" s="1"/>
      <c r="GA1257" s="1"/>
      <c r="GB1257" s="1"/>
      <c r="GC1257" s="1"/>
      <c r="GD1257" s="1"/>
      <c r="GE1257" s="1"/>
      <c r="GF1257" s="1"/>
      <c r="GG1257" s="1"/>
      <c r="GH1257" s="1"/>
      <c r="GI1257" s="1"/>
      <c r="GJ1257" s="1"/>
      <c r="GK1257" s="1"/>
      <c r="GL1257" s="1"/>
      <c r="GM1257" s="1"/>
      <c r="GN1257" s="1"/>
      <c r="GO1257" s="1"/>
    </row>
    <row r="1258" spans="1:197" s="40" customFormat="1" x14ac:dyDescent="0.25">
      <c r="A1258" s="41"/>
      <c r="B1258" s="4"/>
      <c r="C1258" s="41"/>
      <c r="D1258" s="42"/>
      <c r="E1258" s="42"/>
      <c r="F1258" s="42"/>
      <c r="G1258" s="1"/>
      <c r="H1258" s="1"/>
      <c r="I1258" s="1"/>
      <c r="J1258" s="1"/>
      <c r="K1258" s="1"/>
      <c r="L1258" s="1"/>
      <c r="M1258" s="2"/>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c r="BJ1258" s="1"/>
      <c r="BK1258" s="1"/>
      <c r="BL1258" s="1"/>
      <c r="BM1258" s="1"/>
      <c r="BN1258" s="1"/>
      <c r="BO1258" s="1"/>
      <c r="BP1258" s="1"/>
      <c r="BQ1258" s="1"/>
      <c r="BR1258" s="1"/>
      <c r="BS1258" s="1"/>
      <c r="BT1258" s="1"/>
      <c r="BU1258" s="1"/>
      <c r="BV1258" s="1"/>
      <c r="BW1258" s="1"/>
      <c r="BX1258" s="1"/>
      <c r="BY1258" s="1"/>
      <c r="BZ1258" s="1"/>
      <c r="CA1258" s="1"/>
      <c r="CB1258" s="1"/>
      <c r="CC1258" s="1"/>
      <c r="CD1258" s="1"/>
      <c r="CE1258" s="1"/>
      <c r="CF1258" s="1"/>
      <c r="CG1258" s="1"/>
      <c r="CH1258" s="1"/>
      <c r="CI1258" s="1"/>
      <c r="CJ1258" s="1"/>
      <c r="CK1258" s="1"/>
      <c r="CL1258" s="1"/>
      <c r="CM1258" s="1"/>
      <c r="CN1258" s="1"/>
      <c r="CO1258" s="1"/>
      <c r="CP1258" s="1"/>
      <c r="CQ1258" s="1"/>
      <c r="CR1258" s="1"/>
      <c r="CS1258" s="1"/>
      <c r="CT1258" s="1"/>
      <c r="CU1258" s="1"/>
      <c r="CV1258" s="1"/>
      <c r="CW1258" s="1"/>
      <c r="CX1258" s="1"/>
      <c r="CY1258" s="1"/>
      <c r="CZ1258" s="1"/>
      <c r="DA1258" s="1"/>
      <c r="DB1258" s="1"/>
      <c r="DC1258" s="1"/>
      <c r="DD1258" s="1"/>
      <c r="DE1258" s="1"/>
      <c r="DF1258" s="1"/>
      <c r="DG1258" s="1"/>
      <c r="DH1258" s="1"/>
      <c r="DI1258" s="1"/>
      <c r="DJ1258" s="1"/>
      <c r="DK1258" s="1"/>
      <c r="DL1258" s="1"/>
      <c r="DM1258" s="1"/>
      <c r="DN1258" s="1"/>
      <c r="DO1258" s="1"/>
      <c r="DP1258" s="1"/>
      <c r="DQ1258" s="1"/>
      <c r="DR1258" s="1"/>
      <c r="DS1258" s="1"/>
      <c r="DT1258" s="1"/>
      <c r="DU1258" s="1"/>
      <c r="DV1258" s="1"/>
      <c r="DW1258" s="1"/>
      <c r="DX1258" s="1"/>
      <c r="DY1258" s="1"/>
      <c r="DZ1258" s="1"/>
      <c r="EA1258" s="1"/>
      <c r="EB1258" s="1"/>
      <c r="EC1258" s="1"/>
      <c r="ED1258" s="1"/>
      <c r="EE1258" s="1"/>
      <c r="EF1258" s="1"/>
      <c r="EG1258" s="1"/>
      <c r="EH1258" s="1"/>
      <c r="EI1258" s="1"/>
      <c r="EJ1258" s="1"/>
      <c r="EK1258" s="1"/>
      <c r="EL1258" s="1"/>
      <c r="EM1258" s="1"/>
      <c r="EN1258" s="1"/>
      <c r="EO1258" s="1"/>
      <c r="EP1258" s="1"/>
      <c r="EQ1258" s="1"/>
      <c r="ER1258" s="1"/>
      <c r="ES1258" s="1"/>
      <c r="ET1258" s="1"/>
      <c r="EU1258" s="1"/>
      <c r="EV1258" s="1"/>
      <c r="EW1258" s="1"/>
      <c r="EX1258" s="1"/>
      <c r="EY1258" s="1"/>
      <c r="EZ1258" s="1"/>
      <c r="FA1258" s="1"/>
      <c r="FB1258" s="1"/>
      <c r="FC1258" s="1"/>
      <c r="FD1258" s="1"/>
      <c r="FE1258" s="1"/>
      <c r="FF1258" s="1"/>
      <c r="FG1258" s="1"/>
      <c r="FH1258" s="1"/>
      <c r="FI1258" s="1"/>
      <c r="FJ1258" s="1"/>
      <c r="FK1258" s="1"/>
      <c r="FL1258" s="1"/>
      <c r="FM1258" s="1"/>
      <c r="FN1258" s="1"/>
      <c r="FO1258" s="1"/>
      <c r="FP1258" s="1"/>
      <c r="FQ1258" s="1"/>
      <c r="FR1258" s="1"/>
      <c r="FS1258" s="1"/>
      <c r="FT1258" s="1"/>
      <c r="FU1258" s="1"/>
      <c r="FV1258" s="1"/>
      <c r="FW1258" s="1"/>
      <c r="FX1258" s="1"/>
      <c r="FY1258" s="1"/>
      <c r="FZ1258" s="1"/>
      <c r="GA1258" s="1"/>
      <c r="GB1258" s="1"/>
      <c r="GC1258" s="1"/>
      <c r="GD1258" s="1"/>
      <c r="GE1258" s="1"/>
      <c r="GF1258" s="1"/>
      <c r="GG1258" s="1"/>
      <c r="GH1258" s="1"/>
      <c r="GI1258" s="1"/>
      <c r="GJ1258" s="1"/>
      <c r="GK1258" s="1"/>
      <c r="GL1258" s="1"/>
      <c r="GM1258" s="1"/>
      <c r="GN1258" s="1"/>
      <c r="GO1258" s="1"/>
    </row>
    <row r="1259" spans="1:197" s="40" customFormat="1" x14ac:dyDescent="0.25">
      <c r="A1259" s="41"/>
      <c r="B1259" s="4"/>
      <c r="C1259" s="41"/>
      <c r="D1259" s="42"/>
      <c r="E1259" s="42"/>
      <c r="F1259" s="42"/>
      <c r="G1259" s="1"/>
      <c r="H1259" s="1"/>
      <c r="I1259" s="1"/>
      <c r="J1259" s="1"/>
      <c r="K1259" s="1"/>
      <c r="L1259" s="1"/>
      <c r="M1259" s="2"/>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c r="BJ1259" s="1"/>
      <c r="BK1259" s="1"/>
      <c r="BL1259" s="1"/>
      <c r="BM1259" s="1"/>
      <c r="BN1259" s="1"/>
      <c r="BO1259" s="1"/>
      <c r="BP1259" s="1"/>
      <c r="BQ1259" s="1"/>
      <c r="BR1259" s="1"/>
      <c r="BS1259" s="1"/>
      <c r="BT1259" s="1"/>
      <c r="BU1259" s="1"/>
      <c r="BV1259" s="1"/>
      <c r="BW1259" s="1"/>
      <c r="BX1259" s="1"/>
      <c r="BY1259" s="1"/>
      <c r="BZ1259" s="1"/>
      <c r="CA1259" s="1"/>
      <c r="CB1259" s="1"/>
      <c r="CC1259" s="1"/>
      <c r="CD1259" s="1"/>
      <c r="CE1259" s="1"/>
      <c r="CF1259" s="1"/>
      <c r="CG1259" s="1"/>
      <c r="CH1259" s="1"/>
      <c r="CI1259" s="1"/>
      <c r="CJ1259" s="1"/>
      <c r="CK1259" s="1"/>
      <c r="CL1259" s="1"/>
      <c r="CM1259" s="1"/>
      <c r="CN1259" s="1"/>
      <c r="CO1259" s="1"/>
      <c r="CP1259" s="1"/>
      <c r="CQ1259" s="1"/>
      <c r="CR1259" s="1"/>
      <c r="CS1259" s="1"/>
      <c r="CT1259" s="1"/>
      <c r="CU1259" s="1"/>
      <c r="CV1259" s="1"/>
      <c r="CW1259" s="1"/>
      <c r="CX1259" s="1"/>
      <c r="CY1259" s="1"/>
      <c r="CZ1259" s="1"/>
      <c r="DA1259" s="1"/>
      <c r="DB1259" s="1"/>
      <c r="DC1259" s="1"/>
      <c r="DD1259" s="1"/>
      <c r="DE1259" s="1"/>
      <c r="DF1259" s="1"/>
      <c r="DG1259" s="1"/>
      <c r="DH1259" s="1"/>
      <c r="DI1259" s="1"/>
      <c r="DJ1259" s="1"/>
      <c r="DK1259" s="1"/>
      <c r="DL1259" s="1"/>
      <c r="DM1259" s="1"/>
      <c r="DN1259" s="1"/>
      <c r="DO1259" s="1"/>
      <c r="DP1259" s="1"/>
      <c r="DQ1259" s="1"/>
      <c r="DR1259" s="1"/>
      <c r="DS1259" s="1"/>
      <c r="DT1259" s="1"/>
      <c r="DU1259" s="1"/>
      <c r="DV1259" s="1"/>
      <c r="DW1259" s="1"/>
      <c r="DX1259" s="1"/>
      <c r="DY1259" s="1"/>
      <c r="DZ1259" s="1"/>
      <c r="EA1259" s="1"/>
      <c r="EB1259" s="1"/>
      <c r="EC1259" s="1"/>
      <c r="ED1259" s="1"/>
      <c r="EE1259" s="1"/>
      <c r="EF1259" s="1"/>
      <c r="EG1259" s="1"/>
      <c r="EH1259" s="1"/>
      <c r="EI1259" s="1"/>
      <c r="EJ1259" s="1"/>
      <c r="EK1259" s="1"/>
      <c r="EL1259" s="1"/>
      <c r="EM1259" s="1"/>
      <c r="EN1259" s="1"/>
      <c r="EO1259" s="1"/>
      <c r="EP1259" s="1"/>
      <c r="EQ1259" s="1"/>
      <c r="ER1259" s="1"/>
      <c r="ES1259" s="1"/>
      <c r="ET1259" s="1"/>
      <c r="EU1259" s="1"/>
      <c r="EV1259" s="1"/>
      <c r="EW1259" s="1"/>
      <c r="EX1259" s="1"/>
      <c r="EY1259" s="1"/>
      <c r="EZ1259" s="1"/>
      <c r="FA1259" s="1"/>
      <c r="FB1259" s="1"/>
      <c r="FC1259" s="1"/>
      <c r="FD1259" s="1"/>
      <c r="FE1259" s="1"/>
      <c r="FF1259" s="1"/>
      <c r="FG1259" s="1"/>
      <c r="FH1259" s="1"/>
      <c r="FI1259" s="1"/>
      <c r="FJ1259" s="1"/>
      <c r="FK1259" s="1"/>
      <c r="FL1259" s="1"/>
      <c r="FM1259" s="1"/>
      <c r="FN1259" s="1"/>
      <c r="FO1259" s="1"/>
      <c r="FP1259" s="1"/>
      <c r="FQ1259" s="1"/>
      <c r="FR1259" s="1"/>
      <c r="FS1259" s="1"/>
      <c r="FT1259" s="1"/>
      <c r="FU1259" s="1"/>
      <c r="FV1259" s="1"/>
      <c r="FW1259" s="1"/>
      <c r="FX1259" s="1"/>
      <c r="FY1259" s="1"/>
      <c r="FZ1259" s="1"/>
      <c r="GA1259" s="1"/>
      <c r="GB1259" s="1"/>
      <c r="GC1259" s="1"/>
      <c r="GD1259" s="1"/>
      <c r="GE1259" s="1"/>
      <c r="GF1259" s="1"/>
      <c r="GG1259" s="1"/>
      <c r="GH1259" s="1"/>
      <c r="GI1259" s="1"/>
      <c r="GJ1259" s="1"/>
      <c r="GK1259" s="1"/>
      <c r="GL1259" s="1"/>
      <c r="GM1259" s="1"/>
      <c r="GN1259" s="1"/>
      <c r="GO1259" s="1"/>
    </row>
    <row r="1260" spans="1:197" s="40" customFormat="1" x14ac:dyDescent="0.25">
      <c r="A1260" s="41"/>
      <c r="B1260" s="4"/>
      <c r="C1260" s="41"/>
      <c r="D1260" s="42"/>
      <c r="E1260" s="42"/>
      <c r="F1260" s="42"/>
      <c r="G1260" s="1"/>
      <c r="H1260" s="1"/>
      <c r="I1260" s="1"/>
      <c r="J1260" s="1"/>
      <c r="K1260" s="1"/>
      <c r="L1260" s="1"/>
      <c r="M1260" s="2"/>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c r="BJ1260" s="1"/>
      <c r="BK1260" s="1"/>
      <c r="BL1260" s="1"/>
      <c r="BM1260" s="1"/>
      <c r="BN1260" s="1"/>
      <c r="BO1260" s="1"/>
      <c r="BP1260" s="1"/>
      <c r="BQ1260" s="1"/>
      <c r="BR1260" s="1"/>
      <c r="BS1260" s="1"/>
      <c r="BT1260" s="1"/>
      <c r="BU1260" s="1"/>
      <c r="BV1260" s="1"/>
      <c r="BW1260" s="1"/>
      <c r="BX1260" s="1"/>
      <c r="BY1260" s="1"/>
      <c r="BZ1260" s="1"/>
      <c r="CA1260" s="1"/>
      <c r="CB1260" s="1"/>
      <c r="CC1260" s="1"/>
      <c r="CD1260" s="1"/>
      <c r="CE1260" s="1"/>
      <c r="CF1260" s="1"/>
      <c r="CG1260" s="1"/>
      <c r="CH1260" s="1"/>
      <c r="CI1260" s="1"/>
      <c r="CJ1260" s="1"/>
      <c r="CK1260" s="1"/>
      <c r="CL1260" s="1"/>
      <c r="CM1260" s="1"/>
      <c r="CN1260" s="1"/>
      <c r="CO1260" s="1"/>
      <c r="CP1260" s="1"/>
      <c r="CQ1260" s="1"/>
      <c r="CR1260" s="1"/>
      <c r="CS1260" s="1"/>
      <c r="CT1260" s="1"/>
      <c r="CU1260" s="1"/>
      <c r="CV1260" s="1"/>
      <c r="CW1260" s="1"/>
      <c r="CX1260" s="1"/>
      <c r="CY1260" s="1"/>
      <c r="CZ1260" s="1"/>
      <c r="DA1260" s="1"/>
      <c r="DB1260" s="1"/>
      <c r="DC1260" s="1"/>
      <c r="DD1260" s="1"/>
      <c r="DE1260" s="1"/>
      <c r="DF1260" s="1"/>
      <c r="DG1260" s="1"/>
      <c r="DH1260" s="1"/>
      <c r="DI1260" s="1"/>
      <c r="DJ1260" s="1"/>
      <c r="DK1260" s="1"/>
      <c r="DL1260" s="1"/>
      <c r="DM1260" s="1"/>
      <c r="DN1260" s="1"/>
      <c r="DO1260" s="1"/>
      <c r="DP1260" s="1"/>
      <c r="DQ1260" s="1"/>
      <c r="DR1260" s="1"/>
      <c r="DS1260" s="1"/>
      <c r="DT1260" s="1"/>
      <c r="DU1260" s="1"/>
      <c r="DV1260" s="1"/>
      <c r="DW1260" s="1"/>
      <c r="DX1260" s="1"/>
      <c r="DY1260" s="1"/>
      <c r="DZ1260" s="1"/>
      <c r="EA1260" s="1"/>
      <c r="EB1260" s="1"/>
      <c r="EC1260" s="1"/>
      <c r="ED1260" s="1"/>
      <c r="EE1260" s="1"/>
      <c r="EF1260" s="1"/>
      <c r="EG1260" s="1"/>
      <c r="EH1260" s="1"/>
      <c r="EI1260" s="1"/>
      <c r="EJ1260" s="1"/>
      <c r="EK1260" s="1"/>
      <c r="EL1260" s="1"/>
      <c r="EM1260" s="1"/>
      <c r="EN1260" s="1"/>
      <c r="EO1260" s="1"/>
      <c r="EP1260" s="1"/>
      <c r="EQ1260" s="1"/>
      <c r="ER1260" s="1"/>
      <c r="ES1260" s="1"/>
      <c r="ET1260" s="1"/>
      <c r="EU1260" s="1"/>
      <c r="EV1260" s="1"/>
      <c r="EW1260" s="1"/>
      <c r="EX1260" s="1"/>
      <c r="EY1260" s="1"/>
      <c r="EZ1260" s="1"/>
      <c r="FA1260" s="1"/>
      <c r="FB1260" s="1"/>
      <c r="FC1260" s="1"/>
      <c r="FD1260" s="1"/>
      <c r="FE1260" s="1"/>
      <c r="FF1260" s="1"/>
      <c r="FG1260" s="1"/>
      <c r="FH1260" s="1"/>
      <c r="FI1260" s="1"/>
      <c r="FJ1260" s="1"/>
      <c r="FK1260" s="1"/>
      <c r="FL1260" s="1"/>
      <c r="FM1260" s="1"/>
      <c r="FN1260" s="1"/>
      <c r="FO1260" s="1"/>
      <c r="FP1260" s="1"/>
      <c r="FQ1260" s="1"/>
      <c r="FR1260" s="1"/>
      <c r="FS1260" s="1"/>
      <c r="FT1260" s="1"/>
      <c r="FU1260" s="1"/>
      <c r="FV1260" s="1"/>
      <c r="FW1260" s="1"/>
      <c r="FX1260" s="1"/>
      <c r="FY1260" s="1"/>
      <c r="FZ1260" s="1"/>
      <c r="GA1260" s="1"/>
      <c r="GB1260" s="1"/>
      <c r="GC1260" s="1"/>
      <c r="GD1260" s="1"/>
      <c r="GE1260" s="1"/>
      <c r="GF1260" s="1"/>
      <c r="GG1260" s="1"/>
      <c r="GH1260" s="1"/>
      <c r="GI1260" s="1"/>
      <c r="GJ1260" s="1"/>
      <c r="GK1260" s="1"/>
      <c r="GL1260" s="1"/>
      <c r="GM1260" s="1"/>
      <c r="GN1260" s="1"/>
      <c r="GO1260" s="1"/>
    </row>
    <row r="1261" spans="1:197" s="40" customFormat="1" x14ac:dyDescent="0.25">
      <c r="A1261" s="41"/>
      <c r="B1261" s="4"/>
      <c r="C1261" s="41"/>
      <c r="D1261" s="42"/>
      <c r="E1261" s="42"/>
      <c r="F1261" s="42"/>
      <c r="G1261" s="1"/>
      <c r="H1261" s="1"/>
      <c r="I1261" s="1"/>
      <c r="J1261" s="1"/>
      <c r="K1261" s="1"/>
      <c r="L1261" s="1"/>
      <c r="M1261" s="2"/>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c r="BJ1261" s="1"/>
      <c r="BK1261" s="1"/>
      <c r="BL1261" s="1"/>
      <c r="BM1261" s="1"/>
      <c r="BN1261" s="1"/>
      <c r="BO1261" s="1"/>
      <c r="BP1261" s="1"/>
      <c r="BQ1261" s="1"/>
      <c r="BR1261" s="1"/>
      <c r="BS1261" s="1"/>
      <c r="BT1261" s="1"/>
      <c r="BU1261" s="1"/>
      <c r="BV1261" s="1"/>
      <c r="BW1261" s="1"/>
      <c r="BX1261" s="1"/>
      <c r="BY1261" s="1"/>
      <c r="BZ1261" s="1"/>
      <c r="CA1261" s="1"/>
      <c r="CB1261" s="1"/>
      <c r="CC1261" s="1"/>
      <c r="CD1261" s="1"/>
      <c r="CE1261" s="1"/>
      <c r="CF1261" s="1"/>
      <c r="CG1261" s="1"/>
      <c r="CH1261" s="1"/>
      <c r="CI1261" s="1"/>
      <c r="CJ1261" s="1"/>
      <c r="CK1261" s="1"/>
      <c r="CL1261" s="1"/>
      <c r="CM1261" s="1"/>
      <c r="CN1261" s="1"/>
      <c r="CO1261" s="1"/>
      <c r="CP1261" s="1"/>
      <c r="CQ1261" s="1"/>
      <c r="CR1261" s="1"/>
      <c r="CS1261" s="1"/>
      <c r="CT1261" s="1"/>
      <c r="CU1261" s="1"/>
      <c r="CV1261" s="1"/>
      <c r="CW1261" s="1"/>
      <c r="CX1261" s="1"/>
      <c r="CY1261" s="1"/>
      <c r="CZ1261" s="1"/>
      <c r="DA1261" s="1"/>
      <c r="DB1261" s="1"/>
      <c r="DC1261" s="1"/>
      <c r="DD1261" s="1"/>
      <c r="DE1261" s="1"/>
      <c r="DF1261" s="1"/>
      <c r="DG1261" s="1"/>
      <c r="DH1261" s="1"/>
      <c r="DI1261" s="1"/>
      <c r="DJ1261" s="1"/>
      <c r="DK1261" s="1"/>
      <c r="DL1261" s="1"/>
      <c r="DM1261" s="1"/>
      <c r="DN1261" s="1"/>
      <c r="DO1261" s="1"/>
      <c r="DP1261" s="1"/>
      <c r="DQ1261" s="1"/>
      <c r="DR1261" s="1"/>
      <c r="DS1261" s="1"/>
      <c r="DT1261" s="1"/>
      <c r="DU1261" s="1"/>
      <c r="DV1261" s="1"/>
      <c r="DW1261" s="1"/>
      <c r="DX1261" s="1"/>
      <c r="DY1261" s="1"/>
      <c r="DZ1261" s="1"/>
      <c r="EA1261" s="1"/>
      <c r="EB1261" s="1"/>
      <c r="EC1261" s="1"/>
      <c r="ED1261" s="1"/>
      <c r="EE1261" s="1"/>
      <c r="EF1261" s="1"/>
      <c r="EG1261" s="1"/>
      <c r="EH1261" s="1"/>
      <c r="EI1261" s="1"/>
      <c r="EJ1261" s="1"/>
      <c r="EK1261" s="1"/>
      <c r="EL1261" s="1"/>
      <c r="EM1261" s="1"/>
      <c r="EN1261" s="1"/>
      <c r="EO1261" s="1"/>
      <c r="EP1261" s="1"/>
      <c r="EQ1261" s="1"/>
      <c r="ER1261" s="1"/>
      <c r="ES1261" s="1"/>
      <c r="ET1261" s="1"/>
      <c r="EU1261" s="1"/>
      <c r="EV1261" s="1"/>
      <c r="EW1261" s="1"/>
      <c r="EX1261" s="1"/>
      <c r="EY1261" s="1"/>
      <c r="EZ1261" s="1"/>
      <c r="FA1261" s="1"/>
      <c r="FB1261" s="1"/>
      <c r="FC1261" s="1"/>
      <c r="FD1261" s="1"/>
      <c r="FE1261" s="1"/>
      <c r="FF1261" s="1"/>
      <c r="FG1261" s="1"/>
      <c r="FH1261" s="1"/>
      <c r="FI1261" s="1"/>
      <c r="FJ1261" s="1"/>
      <c r="FK1261" s="1"/>
      <c r="FL1261" s="1"/>
      <c r="FM1261" s="1"/>
      <c r="FN1261" s="1"/>
      <c r="FO1261" s="1"/>
      <c r="FP1261" s="1"/>
      <c r="FQ1261" s="1"/>
      <c r="FR1261" s="1"/>
      <c r="FS1261" s="1"/>
      <c r="FT1261" s="1"/>
      <c r="FU1261" s="1"/>
      <c r="FV1261" s="1"/>
      <c r="FW1261" s="1"/>
      <c r="FX1261" s="1"/>
      <c r="FY1261" s="1"/>
      <c r="FZ1261" s="1"/>
      <c r="GA1261" s="1"/>
      <c r="GB1261" s="1"/>
      <c r="GC1261" s="1"/>
      <c r="GD1261" s="1"/>
      <c r="GE1261" s="1"/>
      <c r="GF1261" s="1"/>
      <c r="GG1261" s="1"/>
      <c r="GH1261" s="1"/>
      <c r="GI1261" s="1"/>
      <c r="GJ1261" s="1"/>
      <c r="GK1261" s="1"/>
      <c r="GL1261" s="1"/>
      <c r="GM1261" s="1"/>
      <c r="GN1261" s="1"/>
      <c r="GO1261" s="1"/>
    </row>
    <row r="1262" spans="1:197" s="40" customFormat="1" x14ac:dyDescent="0.25">
      <c r="A1262" s="41"/>
      <c r="B1262" s="4"/>
      <c r="C1262" s="41"/>
      <c r="D1262" s="42"/>
      <c r="E1262" s="42"/>
      <c r="F1262" s="42"/>
      <c r="G1262" s="1"/>
      <c r="H1262" s="1"/>
      <c r="I1262" s="1"/>
      <c r="J1262" s="1"/>
      <c r="K1262" s="1"/>
      <c r="L1262" s="1"/>
      <c r="M1262" s="2"/>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c r="BJ1262" s="1"/>
      <c r="BK1262" s="1"/>
      <c r="BL1262" s="1"/>
      <c r="BM1262" s="1"/>
      <c r="BN1262" s="1"/>
      <c r="BO1262" s="1"/>
      <c r="BP1262" s="1"/>
      <c r="BQ1262" s="1"/>
      <c r="BR1262" s="1"/>
      <c r="BS1262" s="1"/>
      <c r="BT1262" s="1"/>
      <c r="BU1262" s="1"/>
      <c r="BV1262" s="1"/>
      <c r="BW1262" s="1"/>
      <c r="BX1262" s="1"/>
      <c r="BY1262" s="1"/>
      <c r="BZ1262" s="1"/>
      <c r="CA1262" s="1"/>
      <c r="CB1262" s="1"/>
      <c r="CC1262" s="1"/>
      <c r="CD1262" s="1"/>
      <c r="CE1262" s="1"/>
      <c r="CF1262" s="1"/>
      <c r="CG1262" s="1"/>
      <c r="CH1262" s="1"/>
      <c r="CI1262" s="1"/>
      <c r="CJ1262" s="1"/>
      <c r="CK1262" s="1"/>
      <c r="CL1262" s="1"/>
      <c r="CM1262" s="1"/>
      <c r="CN1262" s="1"/>
      <c r="CO1262" s="1"/>
      <c r="CP1262" s="1"/>
      <c r="CQ1262" s="1"/>
      <c r="CR1262" s="1"/>
      <c r="CS1262" s="1"/>
      <c r="CT1262" s="1"/>
      <c r="CU1262" s="1"/>
      <c r="CV1262" s="1"/>
      <c r="CW1262" s="1"/>
      <c r="CX1262" s="1"/>
      <c r="CY1262" s="1"/>
      <c r="CZ1262" s="1"/>
      <c r="DA1262" s="1"/>
      <c r="DB1262" s="1"/>
      <c r="DC1262" s="1"/>
      <c r="DD1262" s="1"/>
      <c r="DE1262" s="1"/>
      <c r="DF1262" s="1"/>
      <c r="DG1262" s="1"/>
      <c r="DH1262" s="1"/>
      <c r="DI1262" s="1"/>
      <c r="DJ1262" s="1"/>
      <c r="DK1262" s="1"/>
      <c r="DL1262" s="1"/>
      <c r="DM1262" s="1"/>
      <c r="DN1262" s="1"/>
      <c r="DO1262" s="1"/>
      <c r="DP1262" s="1"/>
      <c r="DQ1262" s="1"/>
      <c r="DR1262" s="1"/>
      <c r="DS1262" s="1"/>
      <c r="DT1262" s="1"/>
      <c r="DU1262" s="1"/>
      <c r="DV1262" s="1"/>
      <c r="DW1262" s="1"/>
      <c r="DX1262" s="1"/>
      <c r="DY1262" s="1"/>
      <c r="DZ1262" s="1"/>
      <c r="EA1262" s="1"/>
      <c r="EB1262" s="1"/>
      <c r="EC1262" s="1"/>
      <c r="ED1262" s="1"/>
      <c r="EE1262" s="1"/>
      <c r="EF1262" s="1"/>
      <c r="EG1262" s="1"/>
      <c r="EH1262" s="1"/>
      <c r="EI1262" s="1"/>
      <c r="EJ1262" s="1"/>
      <c r="EK1262" s="1"/>
      <c r="EL1262" s="1"/>
      <c r="EM1262" s="1"/>
      <c r="EN1262" s="1"/>
      <c r="EO1262" s="1"/>
      <c r="EP1262" s="1"/>
      <c r="EQ1262" s="1"/>
      <c r="ER1262" s="1"/>
      <c r="ES1262" s="1"/>
      <c r="ET1262" s="1"/>
      <c r="EU1262" s="1"/>
      <c r="EV1262" s="1"/>
      <c r="EW1262" s="1"/>
      <c r="EX1262" s="1"/>
      <c r="EY1262" s="1"/>
      <c r="EZ1262" s="1"/>
      <c r="FA1262" s="1"/>
      <c r="FB1262" s="1"/>
      <c r="FC1262" s="1"/>
      <c r="FD1262" s="1"/>
      <c r="FE1262" s="1"/>
      <c r="FF1262" s="1"/>
      <c r="FG1262" s="1"/>
      <c r="FH1262" s="1"/>
      <c r="FI1262" s="1"/>
      <c r="FJ1262" s="1"/>
      <c r="FK1262" s="1"/>
      <c r="FL1262" s="1"/>
      <c r="FM1262" s="1"/>
      <c r="FN1262" s="1"/>
      <c r="FO1262" s="1"/>
      <c r="FP1262" s="1"/>
      <c r="FQ1262" s="1"/>
      <c r="FR1262" s="1"/>
      <c r="FS1262" s="1"/>
      <c r="FT1262" s="1"/>
      <c r="FU1262" s="1"/>
      <c r="FV1262" s="1"/>
      <c r="FW1262" s="1"/>
      <c r="FX1262" s="1"/>
      <c r="FY1262" s="1"/>
      <c r="FZ1262" s="1"/>
      <c r="GA1262" s="1"/>
      <c r="GB1262" s="1"/>
      <c r="GC1262" s="1"/>
      <c r="GD1262" s="1"/>
      <c r="GE1262" s="1"/>
      <c r="GF1262" s="1"/>
      <c r="GG1262" s="1"/>
      <c r="GH1262" s="1"/>
      <c r="GI1262" s="1"/>
      <c r="GJ1262" s="1"/>
      <c r="GK1262" s="1"/>
      <c r="GL1262" s="1"/>
      <c r="GM1262" s="1"/>
      <c r="GN1262" s="1"/>
      <c r="GO1262" s="1"/>
    </row>
    <row r="1263" spans="1:197" s="40" customFormat="1" x14ac:dyDescent="0.25">
      <c r="A1263" s="41"/>
      <c r="B1263" s="4"/>
      <c r="C1263" s="41"/>
      <c r="D1263" s="42"/>
      <c r="E1263" s="42"/>
      <c r="F1263" s="42"/>
      <c r="G1263" s="1"/>
      <c r="H1263" s="1"/>
      <c r="I1263" s="1"/>
      <c r="J1263" s="1"/>
      <c r="K1263" s="1"/>
      <c r="L1263" s="1"/>
      <c r="M1263" s="2"/>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c r="BJ1263" s="1"/>
      <c r="BK1263" s="1"/>
      <c r="BL1263" s="1"/>
      <c r="BM1263" s="1"/>
      <c r="BN1263" s="1"/>
      <c r="BO1263" s="1"/>
      <c r="BP1263" s="1"/>
      <c r="BQ1263" s="1"/>
      <c r="BR1263" s="1"/>
      <c r="BS1263" s="1"/>
      <c r="BT1263" s="1"/>
      <c r="BU1263" s="1"/>
      <c r="BV1263" s="1"/>
      <c r="BW1263" s="1"/>
      <c r="BX1263" s="1"/>
      <c r="BY1263" s="1"/>
      <c r="BZ1263" s="1"/>
      <c r="CA1263" s="1"/>
      <c r="CB1263" s="1"/>
      <c r="CC1263" s="1"/>
      <c r="CD1263" s="1"/>
      <c r="CE1263" s="1"/>
      <c r="CF1263" s="1"/>
      <c r="CG1263" s="1"/>
      <c r="CH1263" s="1"/>
      <c r="CI1263" s="1"/>
      <c r="CJ1263" s="1"/>
      <c r="CK1263" s="1"/>
      <c r="CL1263" s="1"/>
      <c r="CM1263" s="1"/>
      <c r="CN1263" s="1"/>
      <c r="CO1263" s="1"/>
      <c r="CP1263" s="1"/>
      <c r="CQ1263" s="1"/>
      <c r="CR1263" s="1"/>
      <c r="CS1263" s="1"/>
      <c r="CT1263" s="1"/>
      <c r="CU1263" s="1"/>
      <c r="CV1263" s="1"/>
      <c r="CW1263" s="1"/>
      <c r="CX1263" s="1"/>
      <c r="CY1263" s="1"/>
      <c r="CZ1263" s="1"/>
      <c r="DA1263" s="1"/>
      <c r="DB1263" s="1"/>
      <c r="DC1263" s="1"/>
      <c r="DD1263" s="1"/>
      <c r="DE1263" s="1"/>
      <c r="DF1263" s="1"/>
      <c r="DG1263" s="1"/>
      <c r="DH1263" s="1"/>
      <c r="DI1263" s="1"/>
      <c r="DJ1263" s="1"/>
      <c r="DK1263" s="1"/>
      <c r="DL1263" s="1"/>
      <c r="DM1263" s="1"/>
      <c r="DN1263" s="1"/>
      <c r="DO1263" s="1"/>
      <c r="DP1263" s="1"/>
      <c r="DQ1263" s="1"/>
      <c r="DR1263" s="1"/>
      <c r="DS1263" s="1"/>
      <c r="DT1263" s="1"/>
      <c r="DU1263" s="1"/>
      <c r="DV1263" s="1"/>
      <c r="DW1263" s="1"/>
      <c r="DX1263" s="1"/>
      <c r="DY1263" s="1"/>
      <c r="DZ1263" s="1"/>
      <c r="EA1263" s="1"/>
      <c r="EB1263" s="1"/>
      <c r="EC1263" s="1"/>
      <c r="ED1263" s="1"/>
      <c r="EE1263" s="1"/>
      <c r="EF1263" s="1"/>
      <c r="EG1263" s="1"/>
      <c r="EH1263" s="1"/>
      <c r="EI1263" s="1"/>
      <c r="EJ1263" s="1"/>
      <c r="EK1263" s="1"/>
      <c r="EL1263" s="1"/>
      <c r="EM1263" s="1"/>
      <c r="EN1263" s="1"/>
      <c r="EO1263" s="1"/>
      <c r="EP1263" s="1"/>
      <c r="EQ1263" s="1"/>
      <c r="ER1263" s="1"/>
      <c r="ES1263" s="1"/>
      <c r="ET1263" s="1"/>
      <c r="EU1263" s="1"/>
      <c r="EV1263" s="1"/>
      <c r="EW1263" s="1"/>
      <c r="EX1263" s="1"/>
      <c r="EY1263" s="1"/>
      <c r="EZ1263" s="1"/>
      <c r="FA1263" s="1"/>
      <c r="FB1263" s="1"/>
      <c r="FC1263" s="1"/>
      <c r="FD1263" s="1"/>
      <c r="FE1263" s="1"/>
      <c r="FF1263" s="1"/>
      <c r="FG1263" s="1"/>
      <c r="FH1263" s="1"/>
      <c r="FI1263" s="1"/>
      <c r="FJ1263" s="1"/>
      <c r="FK1263" s="1"/>
      <c r="FL1263" s="1"/>
      <c r="FM1263" s="1"/>
      <c r="FN1263" s="1"/>
      <c r="FO1263" s="1"/>
      <c r="FP1263" s="1"/>
      <c r="FQ1263" s="1"/>
      <c r="FR1263" s="1"/>
      <c r="FS1263" s="1"/>
      <c r="FT1263" s="1"/>
      <c r="FU1263" s="1"/>
      <c r="FV1263" s="1"/>
      <c r="FW1263" s="1"/>
      <c r="FX1263" s="1"/>
      <c r="FY1263" s="1"/>
      <c r="FZ1263" s="1"/>
      <c r="GA1263" s="1"/>
      <c r="GB1263" s="1"/>
      <c r="GC1263" s="1"/>
      <c r="GD1263" s="1"/>
      <c r="GE1263" s="1"/>
      <c r="GF1263" s="1"/>
      <c r="GG1263" s="1"/>
      <c r="GH1263" s="1"/>
      <c r="GI1263" s="1"/>
      <c r="GJ1263" s="1"/>
      <c r="GK1263" s="1"/>
      <c r="GL1263" s="1"/>
      <c r="GM1263" s="1"/>
      <c r="GN1263" s="1"/>
      <c r="GO1263" s="1"/>
    </row>
    <row r="1264" spans="1:197" s="40" customFormat="1" x14ac:dyDescent="0.25">
      <c r="A1264" s="41"/>
      <c r="B1264" s="4"/>
      <c r="C1264" s="41"/>
      <c r="D1264" s="42"/>
      <c r="E1264" s="42"/>
      <c r="F1264" s="42"/>
      <c r="G1264" s="1"/>
      <c r="H1264" s="1"/>
      <c r="I1264" s="1"/>
      <c r="J1264" s="1"/>
      <c r="K1264" s="1"/>
      <c r="L1264" s="1"/>
      <c r="M1264" s="2"/>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c r="BJ1264" s="1"/>
      <c r="BK1264" s="1"/>
      <c r="BL1264" s="1"/>
      <c r="BM1264" s="1"/>
      <c r="BN1264" s="1"/>
      <c r="BO1264" s="1"/>
      <c r="BP1264" s="1"/>
      <c r="BQ1264" s="1"/>
      <c r="BR1264" s="1"/>
      <c r="BS1264" s="1"/>
      <c r="BT1264" s="1"/>
      <c r="BU1264" s="1"/>
      <c r="BV1264" s="1"/>
      <c r="BW1264" s="1"/>
      <c r="BX1264" s="1"/>
      <c r="BY1264" s="1"/>
      <c r="BZ1264" s="1"/>
      <c r="CA1264" s="1"/>
      <c r="CB1264" s="1"/>
      <c r="CC1264" s="1"/>
      <c r="CD1264" s="1"/>
      <c r="CE1264" s="1"/>
      <c r="CF1264" s="1"/>
      <c r="CG1264" s="1"/>
      <c r="CH1264" s="1"/>
      <c r="CI1264" s="1"/>
      <c r="CJ1264" s="1"/>
      <c r="CK1264" s="1"/>
      <c r="CL1264" s="1"/>
      <c r="CM1264" s="1"/>
      <c r="CN1264" s="1"/>
      <c r="CO1264" s="1"/>
      <c r="CP1264" s="1"/>
      <c r="CQ1264" s="1"/>
      <c r="CR1264" s="1"/>
      <c r="CS1264" s="1"/>
      <c r="CT1264" s="1"/>
      <c r="CU1264" s="1"/>
      <c r="CV1264" s="1"/>
      <c r="CW1264" s="1"/>
      <c r="CX1264" s="1"/>
      <c r="CY1264" s="1"/>
      <c r="CZ1264" s="1"/>
      <c r="DA1264" s="1"/>
      <c r="DB1264" s="1"/>
      <c r="DC1264" s="1"/>
      <c r="DD1264" s="1"/>
      <c r="DE1264" s="1"/>
      <c r="DF1264" s="1"/>
      <c r="DG1264" s="1"/>
      <c r="DH1264" s="1"/>
      <c r="DI1264" s="1"/>
      <c r="DJ1264" s="1"/>
      <c r="DK1264" s="1"/>
      <c r="DL1264" s="1"/>
      <c r="DM1264" s="1"/>
      <c r="DN1264" s="1"/>
      <c r="DO1264" s="1"/>
      <c r="DP1264" s="1"/>
      <c r="DQ1264" s="1"/>
      <c r="DR1264" s="1"/>
      <c r="DS1264" s="1"/>
      <c r="DT1264" s="1"/>
      <c r="DU1264" s="1"/>
      <c r="DV1264" s="1"/>
      <c r="DW1264" s="1"/>
      <c r="DX1264" s="1"/>
      <c r="DY1264" s="1"/>
      <c r="DZ1264" s="1"/>
      <c r="EA1264" s="1"/>
      <c r="EB1264" s="1"/>
      <c r="EC1264" s="1"/>
      <c r="ED1264" s="1"/>
      <c r="EE1264" s="1"/>
      <c r="EF1264" s="1"/>
      <c r="EG1264" s="1"/>
      <c r="EH1264" s="1"/>
      <c r="EI1264" s="1"/>
      <c r="EJ1264" s="1"/>
      <c r="EK1264" s="1"/>
      <c r="EL1264" s="1"/>
      <c r="EM1264" s="1"/>
      <c r="EN1264" s="1"/>
      <c r="EO1264" s="1"/>
      <c r="EP1264" s="1"/>
      <c r="EQ1264" s="1"/>
      <c r="ER1264" s="1"/>
      <c r="ES1264" s="1"/>
      <c r="ET1264" s="1"/>
      <c r="EU1264" s="1"/>
      <c r="EV1264" s="1"/>
      <c r="EW1264" s="1"/>
      <c r="EX1264" s="1"/>
      <c r="EY1264" s="1"/>
      <c r="EZ1264" s="1"/>
      <c r="FA1264" s="1"/>
      <c r="FB1264" s="1"/>
      <c r="FC1264" s="1"/>
      <c r="FD1264" s="1"/>
      <c r="FE1264" s="1"/>
      <c r="FF1264" s="1"/>
      <c r="FG1264" s="1"/>
      <c r="FH1264" s="1"/>
      <c r="FI1264" s="1"/>
      <c r="FJ1264" s="1"/>
      <c r="FK1264" s="1"/>
      <c r="FL1264" s="1"/>
      <c r="FM1264" s="1"/>
      <c r="FN1264" s="1"/>
      <c r="FO1264" s="1"/>
      <c r="FP1264" s="1"/>
      <c r="FQ1264" s="1"/>
      <c r="FR1264" s="1"/>
      <c r="FS1264" s="1"/>
      <c r="FT1264" s="1"/>
      <c r="FU1264" s="1"/>
      <c r="FV1264" s="1"/>
      <c r="FW1264" s="1"/>
      <c r="FX1264" s="1"/>
      <c r="FY1264" s="1"/>
      <c r="FZ1264" s="1"/>
      <c r="GA1264" s="1"/>
      <c r="GB1264" s="1"/>
      <c r="GC1264" s="1"/>
      <c r="GD1264" s="1"/>
      <c r="GE1264" s="1"/>
      <c r="GF1264" s="1"/>
      <c r="GG1264" s="1"/>
      <c r="GH1264" s="1"/>
      <c r="GI1264" s="1"/>
      <c r="GJ1264" s="1"/>
      <c r="GK1264" s="1"/>
      <c r="GL1264" s="1"/>
      <c r="GM1264" s="1"/>
      <c r="GN1264" s="1"/>
      <c r="GO1264" s="1"/>
    </row>
    <row r="1265" spans="1:197" s="40" customFormat="1" x14ac:dyDescent="0.25">
      <c r="A1265" s="41"/>
      <c r="B1265" s="4"/>
      <c r="C1265" s="41"/>
      <c r="D1265" s="42"/>
      <c r="E1265" s="42"/>
      <c r="F1265" s="42"/>
      <c r="G1265" s="1"/>
      <c r="H1265" s="1"/>
      <c r="I1265" s="1"/>
      <c r="J1265" s="1"/>
      <c r="K1265" s="1"/>
      <c r="L1265" s="1"/>
      <c r="M1265" s="2"/>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c r="BJ1265" s="1"/>
      <c r="BK1265" s="1"/>
      <c r="BL1265" s="1"/>
      <c r="BM1265" s="1"/>
      <c r="BN1265" s="1"/>
      <c r="BO1265" s="1"/>
      <c r="BP1265" s="1"/>
      <c r="BQ1265" s="1"/>
      <c r="BR1265" s="1"/>
      <c r="BS1265" s="1"/>
      <c r="BT1265" s="1"/>
      <c r="BU1265" s="1"/>
      <c r="BV1265" s="1"/>
      <c r="BW1265" s="1"/>
      <c r="BX1265" s="1"/>
      <c r="BY1265" s="1"/>
      <c r="BZ1265" s="1"/>
      <c r="CA1265" s="1"/>
      <c r="CB1265" s="1"/>
      <c r="CC1265" s="1"/>
      <c r="CD1265" s="1"/>
      <c r="CE1265" s="1"/>
      <c r="CF1265" s="1"/>
      <c r="CG1265" s="1"/>
      <c r="CH1265" s="1"/>
      <c r="CI1265" s="1"/>
      <c r="CJ1265" s="1"/>
      <c r="CK1265" s="1"/>
      <c r="CL1265" s="1"/>
      <c r="CM1265" s="1"/>
      <c r="CN1265" s="1"/>
      <c r="CO1265" s="1"/>
      <c r="CP1265" s="1"/>
      <c r="CQ1265" s="1"/>
      <c r="CR1265" s="1"/>
      <c r="CS1265" s="1"/>
      <c r="CT1265" s="1"/>
      <c r="CU1265" s="1"/>
      <c r="CV1265" s="1"/>
      <c r="CW1265" s="1"/>
      <c r="CX1265" s="1"/>
      <c r="CY1265" s="1"/>
      <c r="CZ1265" s="1"/>
      <c r="DA1265" s="1"/>
      <c r="DB1265" s="1"/>
      <c r="DC1265" s="1"/>
      <c r="DD1265" s="1"/>
      <c r="DE1265" s="1"/>
      <c r="DF1265" s="1"/>
      <c r="DG1265" s="1"/>
      <c r="DH1265" s="1"/>
      <c r="DI1265" s="1"/>
      <c r="DJ1265" s="1"/>
      <c r="DK1265" s="1"/>
      <c r="DL1265" s="1"/>
      <c r="DM1265" s="1"/>
      <c r="DN1265" s="1"/>
      <c r="DO1265" s="1"/>
      <c r="DP1265" s="1"/>
      <c r="DQ1265" s="1"/>
      <c r="DR1265" s="1"/>
      <c r="DS1265" s="1"/>
      <c r="DT1265" s="1"/>
      <c r="DU1265" s="1"/>
      <c r="DV1265" s="1"/>
      <c r="DW1265" s="1"/>
      <c r="DX1265" s="1"/>
      <c r="DY1265" s="1"/>
      <c r="DZ1265" s="1"/>
      <c r="EA1265" s="1"/>
      <c r="EB1265" s="1"/>
      <c r="EC1265" s="1"/>
      <c r="ED1265" s="1"/>
      <c r="EE1265" s="1"/>
      <c r="EF1265" s="1"/>
      <c r="EG1265" s="1"/>
      <c r="EH1265" s="1"/>
      <c r="EI1265" s="1"/>
      <c r="EJ1265" s="1"/>
      <c r="EK1265" s="1"/>
      <c r="EL1265" s="1"/>
      <c r="EM1265" s="1"/>
      <c r="EN1265" s="1"/>
      <c r="EO1265" s="1"/>
      <c r="EP1265" s="1"/>
      <c r="EQ1265" s="1"/>
      <c r="ER1265" s="1"/>
      <c r="ES1265" s="1"/>
      <c r="ET1265" s="1"/>
      <c r="EU1265" s="1"/>
      <c r="EV1265" s="1"/>
      <c r="EW1265" s="1"/>
      <c r="EX1265" s="1"/>
      <c r="EY1265" s="1"/>
      <c r="EZ1265" s="1"/>
      <c r="FA1265" s="1"/>
      <c r="FB1265" s="1"/>
      <c r="FC1265" s="1"/>
      <c r="FD1265" s="1"/>
      <c r="FE1265" s="1"/>
      <c r="FF1265" s="1"/>
      <c r="FG1265" s="1"/>
      <c r="FH1265" s="1"/>
      <c r="FI1265" s="1"/>
      <c r="FJ1265" s="1"/>
      <c r="FK1265" s="1"/>
      <c r="FL1265" s="1"/>
      <c r="FM1265" s="1"/>
      <c r="FN1265" s="1"/>
      <c r="FO1265" s="1"/>
      <c r="FP1265" s="1"/>
      <c r="FQ1265" s="1"/>
      <c r="FR1265" s="1"/>
      <c r="FS1265" s="1"/>
      <c r="FT1265" s="1"/>
      <c r="FU1265" s="1"/>
      <c r="FV1265" s="1"/>
      <c r="FW1265" s="1"/>
      <c r="FX1265" s="1"/>
      <c r="FY1265" s="1"/>
      <c r="FZ1265" s="1"/>
      <c r="GA1265" s="1"/>
      <c r="GB1265" s="1"/>
      <c r="GC1265" s="1"/>
      <c r="GD1265" s="1"/>
      <c r="GE1265" s="1"/>
      <c r="GF1265" s="1"/>
      <c r="GG1265" s="1"/>
      <c r="GH1265" s="1"/>
      <c r="GI1265" s="1"/>
      <c r="GJ1265" s="1"/>
      <c r="GK1265" s="1"/>
      <c r="GL1265" s="1"/>
      <c r="GM1265" s="1"/>
      <c r="GN1265" s="1"/>
      <c r="GO1265" s="1"/>
    </row>
    <row r="1266" spans="1:197" s="40" customFormat="1" x14ac:dyDescent="0.25">
      <c r="A1266" s="41"/>
      <c r="B1266" s="4"/>
      <c r="C1266" s="41"/>
      <c r="D1266" s="42"/>
      <c r="E1266" s="42"/>
      <c r="F1266" s="42"/>
      <c r="G1266" s="1"/>
      <c r="H1266" s="1"/>
      <c r="I1266" s="1"/>
      <c r="J1266" s="1"/>
      <c r="K1266" s="1"/>
      <c r="L1266" s="1"/>
      <c r="M1266" s="2"/>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c r="BJ1266" s="1"/>
      <c r="BK1266" s="1"/>
      <c r="BL1266" s="1"/>
      <c r="BM1266" s="1"/>
      <c r="BN1266" s="1"/>
      <c r="BO1266" s="1"/>
      <c r="BP1266" s="1"/>
      <c r="BQ1266" s="1"/>
      <c r="BR1266" s="1"/>
      <c r="BS1266" s="1"/>
      <c r="BT1266" s="1"/>
      <c r="BU1266" s="1"/>
      <c r="BV1266" s="1"/>
      <c r="BW1266" s="1"/>
      <c r="BX1266" s="1"/>
      <c r="BY1266" s="1"/>
      <c r="BZ1266" s="1"/>
      <c r="CA1266" s="1"/>
      <c r="CB1266" s="1"/>
      <c r="CC1266" s="1"/>
      <c r="CD1266" s="1"/>
      <c r="CE1266" s="1"/>
      <c r="CF1266" s="1"/>
      <c r="CG1266" s="1"/>
      <c r="CH1266" s="1"/>
      <c r="CI1266" s="1"/>
      <c r="CJ1266" s="1"/>
      <c r="CK1266" s="1"/>
      <c r="CL1266" s="1"/>
      <c r="CM1266" s="1"/>
      <c r="CN1266" s="1"/>
      <c r="CO1266" s="1"/>
      <c r="CP1266" s="1"/>
      <c r="CQ1266" s="1"/>
      <c r="CR1266" s="1"/>
      <c r="CS1266" s="1"/>
      <c r="CT1266" s="1"/>
      <c r="CU1266" s="1"/>
      <c r="CV1266" s="1"/>
      <c r="CW1266" s="1"/>
      <c r="CX1266" s="1"/>
      <c r="CY1266" s="1"/>
      <c r="CZ1266" s="1"/>
      <c r="DA1266" s="1"/>
      <c r="DB1266" s="1"/>
      <c r="DC1266" s="1"/>
      <c r="DD1266" s="1"/>
      <c r="DE1266" s="1"/>
      <c r="DF1266" s="1"/>
      <c r="DG1266" s="1"/>
      <c r="DH1266" s="1"/>
      <c r="DI1266" s="1"/>
      <c r="DJ1266" s="1"/>
      <c r="DK1266" s="1"/>
      <c r="DL1266" s="1"/>
      <c r="DM1266" s="1"/>
      <c r="DN1266" s="1"/>
      <c r="DO1266" s="1"/>
      <c r="DP1266" s="1"/>
      <c r="DQ1266" s="1"/>
      <c r="DR1266" s="1"/>
      <c r="DS1266" s="1"/>
      <c r="DT1266" s="1"/>
      <c r="DU1266" s="1"/>
      <c r="DV1266" s="1"/>
      <c r="DW1266" s="1"/>
      <c r="DX1266" s="1"/>
      <c r="DY1266" s="1"/>
      <c r="DZ1266" s="1"/>
      <c r="EA1266" s="1"/>
      <c r="EB1266" s="1"/>
      <c r="EC1266" s="1"/>
      <c r="ED1266" s="1"/>
      <c r="EE1266" s="1"/>
      <c r="EF1266" s="1"/>
      <c r="EG1266" s="1"/>
      <c r="EH1266" s="1"/>
      <c r="EI1266" s="1"/>
      <c r="EJ1266" s="1"/>
      <c r="EK1266" s="1"/>
      <c r="EL1266" s="1"/>
      <c r="EM1266" s="1"/>
      <c r="EN1266" s="1"/>
      <c r="EO1266" s="1"/>
      <c r="EP1266" s="1"/>
      <c r="EQ1266" s="1"/>
      <c r="ER1266" s="1"/>
      <c r="ES1266" s="1"/>
      <c r="ET1266" s="1"/>
      <c r="EU1266" s="1"/>
      <c r="EV1266" s="1"/>
      <c r="EW1266" s="1"/>
      <c r="EX1266" s="1"/>
      <c r="EY1266" s="1"/>
      <c r="EZ1266" s="1"/>
      <c r="FA1266" s="1"/>
      <c r="FB1266" s="1"/>
      <c r="FC1266" s="1"/>
      <c r="FD1266" s="1"/>
      <c r="FE1266" s="1"/>
      <c r="FF1266" s="1"/>
      <c r="FG1266" s="1"/>
      <c r="FH1266" s="1"/>
      <c r="FI1266" s="1"/>
      <c r="FJ1266" s="1"/>
      <c r="FK1266" s="1"/>
      <c r="FL1266" s="1"/>
      <c r="FM1266" s="1"/>
      <c r="FN1266" s="1"/>
      <c r="FO1266" s="1"/>
      <c r="FP1266" s="1"/>
      <c r="FQ1266" s="1"/>
      <c r="FR1266" s="1"/>
      <c r="FS1266" s="1"/>
      <c r="FT1266" s="1"/>
      <c r="FU1266" s="1"/>
      <c r="FV1266" s="1"/>
      <c r="FW1266" s="1"/>
      <c r="FX1266" s="1"/>
      <c r="FY1266" s="1"/>
      <c r="FZ1266" s="1"/>
      <c r="GA1266" s="1"/>
      <c r="GB1266" s="1"/>
      <c r="GC1266" s="1"/>
      <c r="GD1266" s="1"/>
      <c r="GE1266" s="1"/>
      <c r="GF1266" s="1"/>
      <c r="GG1266" s="1"/>
      <c r="GH1266" s="1"/>
      <c r="GI1266" s="1"/>
      <c r="GJ1266" s="1"/>
      <c r="GK1266" s="1"/>
      <c r="GL1266" s="1"/>
      <c r="GM1266" s="1"/>
      <c r="GN1266" s="1"/>
      <c r="GO1266" s="1"/>
    </row>
    <row r="1267" spans="1:197" s="40" customFormat="1" x14ac:dyDescent="0.25">
      <c r="A1267" s="41"/>
      <c r="B1267" s="4"/>
      <c r="C1267" s="41"/>
      <c r="D1267" s="42"/>
      <c r="E1267" s="42"/>
      <c r="F1267" s="42"/>
      <c r="G1267" s="1"/>
      <c r="H1267" s="1"/>
      <c r="I1267" s="1"/>
      <c r="J1267" s="1"/>
      <c r="K1267" s="1"/>
      <c r="L1267" s="1"/>
      <c r="M1267" s="2"/>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c r="BJ1267" s="1"/>
      <c r="BK1267" s="1"/>
      <c r="BL1267" s="1"/>
      <c r="BM1267" s="1"/>
      <c r="BN1267" s="1"/>
      <c r="BO1267" s="1"/>
      <c r="BP1267" s="1"/>
      <c r="BQ1267" s="1"/>
      <c r="BR1267" s="1"/>
      <c r="BS1267" s="1"/>
      <c r="BT1267" s="1"/>
      <c r="BU1267" s="1"/>
      <c r="BV1267" s="1"/>
      <c r="BW1267" s="1"/>
      <c r="BX1267" s="1"/>
      <c r="BY1267" s="1"/>
      <c r="BZ1267" s="1"/>
      <c r="CA1267" s="1"/>
      <c r="CB1267" s="1"/>
      <c r="CC1267" s="1"/>
      <c r="CD1267" s="1"/>
      <c r="CE1267" s="1"/>
      <c r="CF1267" s="1"/>
      <c r="CG1267" s="1"/>
      <c r="CH1267" s="1"/>
      <c r="CI1267" s="1"/>
      <c r="CJ1267" s="1"/>
      <c r="CK1267" s="1"/>
      <c r="CL1267" s="1"/>
      <c r="CM1267" s="1"/>
      <c r="CN1267" s="1"/>
      <c r="CO1267" s="1"/>
      <c r="CP1267" s="1"/>
      <c r="CQ1267" s="1"/>
      <c r="CR1267" s="1"/>
      <c r="CS1267" s="1"/>
      <c r="CT1267" s="1"/>
      <c r="CU1267" s="1"/>
      <c r="CV1267" s="1"/>
      <c r="CW1267" s="1"/>
      <c r="CX1267" s="1"/>
      <c r="CY1267" s="1"/>
      <c r="CZ1267" s="1"/>
      <c r="DA1267" s="1"/>
      <c r="DB1267" s="1"/>
      <c r="DC1267" s="1"/>
      <c r="DD1267" s="1"/>
      <c r="DE1267" s="1"/>
      <c r="DF1267" s="1"/>
      <c r="DG1267" s="1"/>
      <c r="DH1267" s="1"/>
      <c r="DI1267" s="1"/>
      <c r="DJ1267" s="1"/>
      <c r="DK1267" s="1"/>
      <c r="DL1267" s="1"/>
      <c r="DM1267" s="1"/>
      <c r="DN1267" s="1"/>
      <c r="DO1267" s="1"/>
      <c r="DP1267" s="1"/>
      <c r="DQ1267" s="1"/>
      <c r="DR1267" s="1"/>
      <c r="DS1267" s="1"/>
      <c r="DT1267" s="1"/>
      <c r="DU1267" s="1"/>
      <c r="DV1267" s="1"/>
      <c r="DW1267" s="1"/>
      <c r="DX1267" s="1"/>
      <c r="DY1267" s="1"/>
      <c r="DZ1267" s="1"/>
      <c r="EA1267" s="1"/>
      <c r="EB1267" s="1"/>
      <c r="EC1267" s="1"/>
      <c r="ED1267" s="1"/>
      <c r="EE1267" s="1"/>
      <c r="EF1267" s="1"/>
      <c r="EG1267" s="1"/>
      <c r="EH1267" s="1"/>
      <c r="EI1267" s="1"/>
      <c r="EJ1267" s="1"/>
      <c r="EK1267" s="1"/>
      <c r="EL1267" s="1"/>
      <c r="EM1267" s="1"/>
      <c r="EN1267" s="1"/>
      <c r="EO1267" s="1"/>
      <c r="EP1267" s="1"/>
      <c r="EQ1267" s="1"/>
      <c r="ER1267" s="1"/>
      <c r="ES1267" s="1"/>
      <c r="ET1267" s="1"/>
      <c r="EU1267" s="1"/>
      <c r="EV1267" s="1"/>
      <c r="EW1267" s="1"/>
      <c r="EX1267" s="1"/>
      <c r="EY1267" s="1"/>
      <c r="EZ1267" s="1"/>
      <c r="FA1267" s="1"/>
      <c r="FB1267" s="1"/>
      <c r="FC1267" s="1"/>
      <c r="FD1267" s="1"/>
      <c r="FE1267" s="1"/>
      <c r="FF1267" s="1"/>
      <c r="FG1267" s="1"/>
      <c r="FH1267" s="1"/>
      <c r="FI1267" s="1"/>
      <c r="FJ1267" s="1"/>
      <c r="FK1267" s="1"/>
      <c r="FL1267" s="1"/>
      <c r="FM1267" s="1"/>
      <c r="FN1267" s="1"/>
      <c r="FO1267" s="1"/>
      <c r="FP1267" s="1"/>
      <c r="FQ1267" s="1"/>
      <c r="FR1267" s="1"/>
      <c r="FS1267" s="1"/>
      <c r="FT1267" s="1"/>
      <c r="FU1267" s="1"/>
      <c r="FV1267" s="1"/>
      <c r="FW1267" s="1"/>
      <c r="FX1267" s="1"/>
      <c r="FY1267" s="1"/>
      <c r="FZ1267" s="1"/>
      <c r="GA1267" s="1"/>
      <c r="GB1267" s="1"/>
      <c r="GC1267" s="1"/>
      <c r="GD1267" s="1"/>
      <c r="GE1267" s="1"/>
      <c r="GF1267" s="1"/>
      <c r="GG1267" s="1"/>
      <c r="GH1267" s="1"/>
      <c r="GI1267" s="1"/>
      <c r="GJ1267" s="1"/>
      <c r="GK1267" s="1"/>
      <c r="GL1267" s="1"/>
      <c r="GM1267" s="1"/>
      <c r="GN1267" s="1"/>
      <c r="GO1267" s="1"/>
    </row>
    <row r="1268" spans="1:197" s="40" customFormat="1" x14ac:dyDescent="0.25">
      <c r="A1268" s="41"/>
      <c r="B1268" s="4"/>
      <c r="C1268" s="41"/>
      <c r="D1268" s="42"/>
      <c r="E1268" s="42"/>
      <c r="F1268" s="42"/>
      <c r="G1268" s="1"/>
      <c r="H1268" s="1"/>
      <c r="I1268" s="1"/>
      <c r="J1268" s="1"/>
      <c r="K1268" s="1"/>
      <c r="L1268" s="1"/>
      <c r="M1268" s="2"/>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c r="BJ1268" s="1"/>
      <c r="BK1268" s="1"/>
      <c r="BL1268" s="1"/>
      <c r="BM1268" s="1"/>
      <c r="BN1268" s="1"/>
      <c r="BO1268" s="1"/>
      <c r="BP1268" s="1"/>
      <c r="BQ1268" s="1"/>
      <c r="BR1268" s="1"/>
      <c r="BS1268" s="1"/>
      <c r="BT1268" s="1"/>
      <c r="BU1268" s="1"/>
      <c r="BV1268" s="1"/>
      <c r="BW1268" s="1"/>
      <c r="BX1268" s="1"/>
      <c r="BY1268" s="1"/>
      <c r="BZ1268" s="1"/>
      <c r="CA1268" s="1"/>
      <c r="CB1268" s="1"/>
      <c r="CC1268" s="1"/>
      <c r="CD1268" s="1"/>
      <c r="CE1268" s="1"/>
      <c r="CF1268" s="1"/>
      <c r="CG1268" s="1"/>
      <c r="CH1268" s="1"/>
      <c r="CI1268" s="1"/>
      <c r="CJ1268" s="1"/>
      <c r="CK1268" s="1"/>
      <c r="CL1268" s="1"/>
      <c r="CM1268" s="1"/>
      <c r="CN1268" s="1"/>
      <c r="CO1268" s="1"/>
      <c r="CP1268" s="1"/>
      <c r="CQ1268" s="1"/>
      <c r="CR1268" s="1"/>
      <c r="CS1268" s="1"/>
      <c r="CT1268" s="1"/>
      <c r="CU1268" s="1"/>
      <c r="CV1268" s="1"/>
      <c r="CW1268" s="1"/>
      <c r="CX1268" s="1"/>
      <c r="CY1268" s="1"/>
      <c r="CZ1268" s="1"/>
      <c r="DA1268" s="1"/>
      <c r="DB1268" s="1"/>
      <c r="DC1268" s="1"/>
      <c r="DD1268" s="1"/>
      <c r="DE1268" s="1"/>
      <c r="DF1268" s="1"/>
      <c r="DG1268" s="1"/>
      <c r="DH1268" s="1"/>
      <c r="DI1268" s="1"/>
      <c r="DJ1268" s="1"/>
      <c r="DK1268" s="1"/>
      <c r="DL1268" s="1"/>
      <c r="DM1268" s="1"/>
      <c r="DN1268" s="1"/>
      <c r="DO1268" s="1"/>
      <c r="DP1268" s="1"/>
      <c r="DQ1268" s="1"/>
      <c r="DR1268" s="1"/>
      <c r="DS1268" s="1"/>
      <c r="DT1268" s="1"/>
      <c r="DU1268" s="1"/>
      <c r="DV1268" s="1"/>
      <c r="DW1268" s="1"/>
      <c r="DX1268" s="1"/>
      <c r="DY1268" s="1"/>
      <c r="DZ1268" s="1"/>
      <c r="EA1268" s="1"/>
      <c r="EB1268" s="1"/>
      <c r="EC1268" s="1"/>
      <c r="ED1268" s="1"/>
      <c r="EE1268" s="1"/>
      <c r="EF1268" s="1"/>
      <c r="EG1268" s="1"/>
      <c r="EH1268" s="1"/>
      <c r="EI1268" s="1"/>
      <c r="EJ1268" s="1"/>
      <c r="EK1268" s="1"/>
      <c r="EL1268" s="1"/>
      <c r="EM1268" s="1"/>
      <c r="EN1268" s="1"/>
      <c r="EO1268" s="1"/>
      <c r="EP1268" s="1"/>
      <c r="EQ1268" s="1"/>
      <c r="ER1268" s="1"/>
      <c r="ES1268" s="1"/>
      <c r="ET1268" s="1"/>
      <c r="EU1268" s="1"/>
      <c r="EV1268" s="1"/>
      <c r="EW1268" s="1"/>
      <c r="EX1268" s="1"/>
      <c r="EY1268" s="1"/>
      <c r="EZ1268" s="1"/>
      <c r="FA1268" s="1"/>
      <c r="FB1268" s="1"/>
      <c r="FC1268" s="1"/>
      <c r="FD1268" s="1"/>
      <c r="FE1268" s="1"/>
      <c r="FF1268" s="1"/>
      <c r="FG1268" s="1"/>
      <c r="FH1268" s="1"/>
      <c r="FI1268" s="1"/>
      <c r="FJ1268" s="1"/>
      <c r="FK1268" s="1"/>
      <c r="FL1268" s="1"/>
      <c r="FM1268" s="1"/>
      <c r="FN1268" s="1"/>
      <c r="FO1268" s="1"/>
      <c r="FP1268" s="1"/>
      <c r="FQ1268" s="1"/>
      <c r="FR1268" s="1"/>
      <c r="FS1268" s="1"/>
      <c r="FT1268" s="1"/>
      <c r="FU1268" s="1"/>
      <c r="FV1268" s="1"/>
      <c r="FW1268" s="1"/>
      <c r="FX1268" s="1"/>
      <c r="FY1268" s="1"/>
      <c r="FZ1268" s="1"/>
      <c r="GA1268" s="1"/>
      <c r="GB1268" s="1"/>
      <c r="GC1268" s="1"/>
      <c r="GD1268" s="1"/>
      <c r="GE1268" s="1"/>
      <c r="GF1268" s="1"/>
      <c r="GG1268" s="1"/>
      <c r="GH1268" s="1"/>
      <c r="GI1268" s="1"/>
      <c r="GJ1268" s="1"/>
      <c r="GK1268" s="1"/>
      <c r="GL1268" s="1"/>
      <c r="GM1268" s="1"/>
      <c r="GN1268" s="1"/>
      <c r="GO1268" s="1"/>
    </row>
    <row r="1269" spans="1:197" s="40" customFormat="1" x14ac:dyDescent="0.25">
      <c r="A1269" s="41"/>
      <c r="B1269" s="4"/>
      <c r="C1269" s="41"/>
      <c r="D1269" s="42"/>
      <c r="E1269" s="42"/>
      <c r="F1269" s="42"/>
      <c r="G1269" s="1"/>
      <c r="H1269" s="1"/>
      <c r="I1269" s="1"/>
      <c r="J1269" s="1"/>
      <c r="K1269" s="1"/>
      <c r="L1269" s="1"/>
      <c r="M1269" s="2"/>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c r="BJ1269" s="1"/>
      <c r="BK1269" s="1"/>
      <c r="BL1269" s="1"/>
      <c r="BM1269" s="1"/>
      <c r="BN1269" s="1"/>
      <c r="BO1269" s="1"/>
      <c r="BP1269" s="1"/>
      <c r="BQ1269" s="1"/>
      <c r="BR1269" s="1"/>
      <c r="BS1269" s="1"/>
      <c r="BT1269" s="1"/>
      <c r="BU1269" s="1"/>
      <c r="BV1269" s="1"/>
      <c r="BW1269" s="1"/>
      <c r="BX1269" s="1"/>
      <c r="BY1269" s="1"/>
      <c r="BZ1269" s="1"/>
      <c r="CA1269" s="1"/>
      <c r="CB1269" s="1"/>
      <c r="CC1269" s="1"/>
      <c r="CD1269" s="1"/>
      <c r="CE1269" s="1"/>
      <c r="CF1269" s="1"/>
      <c r="CG1269" s="1"/>
      <c r="CH1269" s="1"/>
      <c r="CI1269" s="1"/>
      <c r="CJ1269" s="1"/>
      <c r="CK1269" s="1"/>
      <c r="CL1269" s="1"/>
      <c r="CM1269" s="1"/>
      <c r="CN1269" s="1"/>
      <c r="CO1269" s="1"/>
      <c r="CP1269" s="1"/>
      <c r="CQ1269" s="1"/>
      <c r="CR1269" s="1"/>
      <c r="CS1269" s="1"/>
      <c r="CT1269" s="1"/>
      <c r="CU1269" s="1"/>
      <c r="CV1269" s="1"/>
      <c r="CW1269" s="1"/>
      <c r="CX1269" s="1"/>
      <c r="CY1269" s="1"/>
      <c r="CZ1269" s="1"/>
      <c r="DA1269" s="1"/>
      <c r="DB1269" s="1"/>
      <c r="DC1269" s="1"/>
      <c r="DD1269" s="1"/>
      <c r="DE1269" s="1"/>
      <c r="DF1269" s="1"/>
      <c r="DG1269" s="1"/>
      <c r="DH1269" s="1"/>
      <c r="DI1269" s="1"/>
      <c r="DJ1269" s="1"/>
      <c r="DK1269" s="1"/>
      <c r="DL1269" s="1"/>
      <c r="DM1269" s="1"/>
      <c r="DN1269" s="1"/>
      <c r="DO1269" s="1"/>
      <c r="DP1269" s="1"/>
      <c r="DQ1269" s="1"/>
      <c r="DR1269" s="1"/>
      <c r="DS1269" s="1"/>
      <c r="DT1269" s="1"/>
      <c r="DU1269" s="1"/>
      <c r="DV1269" s="1"/>
      <c r="DW1269" s="1"/>
      <c r="DX1269" s="1"/>
      <c r="DY1269" s="1"/>
      <c r="DZ1269" s="1"/>
      <c r="EA1269" s="1"/>
      <c r="EB1269" s="1"/>
      <c r="EC1269" s="1"/>
      <c r="ED1269" s="1"/>
      <c r="EE1269" s="1"/>
      <c r="EF1269" s="1"/>
      <c r="EG1269" s="1"/>
      <c r="EH1269" s="1"/>
      <c r="EI1269" s="1"/>
      <c r="EJ1269" s="1"/>
      <c r="EK1269" s="1"/>
      <c r="EL1269" s="1"/>
      <c r="EM1269" s="1"/>
      <c r="EN1269" s="1"/>
      <c r="EO1269" s="1"/>
      <c r="EP1269" s="1"/>
      <c r="EQ1269" s="1"/>
      <c r="ER1269" s="1"/>
      <c r="ES1269" s="1"/>
      <c r="ET1269" s="1"/>
      <c r="EU1269" s="1"/>
      <c r="EV1269" s="1"/>
      <c r="EW1269" s="1"/>
      <c r="EX1269" s="1"/>
      <c r="EY1269" s="1"/>
      <c r="EZ1269" s="1"/>
      <c r="FA1269" s="1"/>
      <c r="FB1269" s="1"/>
      <c r="FC1269" s="1"/>
      <c r="FD1269" s="1"/>
      <c r="FE1269" s="1"/>
      <c r="FF1269" s="1"/>
      <c r="FG1269" s="1"/>
      <c r="FH1269" s="1"/>
      <c r="FI1269" s="1"/>
      <c r="FJ1269" s="1"/>
      <c r="FK1269" s="1"/>
      <c r="FL1269" s="1"/>
      <c r="FM1269" s="1"/>
      <c r="FN1269" s="1"/>
      <c r="FO1269" s="1"/>
      <c r="FP1269" s="1"/>
      <c r="FQ1269" s="1"/>
      <c r="FR1269" s="1"/>
      <c r="FS1269" s="1"/>
      <c r="FT1269" s="1"/>
      <c r="FU1269" s="1"/>
      <c r="FV1269" s="1"/>
      <c r="FW1269" s="1"/>
      <c r="FX1269" s="1"/>
      <c r="FY1269" s="1"/>
      <c r="FZ1269" s="1"/>
      <c r="GA1269" s="1"/>
      <c r="GB1269" s="1"/>
      <c r="GC1269" s="1"/>
      <c r="GD1269" s="1"/>
      <c r="GE1269" s="1"/>
      <c r="GF1269" s="1"/>
      <c r="GG1269" s="1"/>
      <c r="GH1269" s="1"/>
      <c r="GI1269" s="1"/>
      <c r="GJ1269" s="1"/>
      <c r="GK1269" s="1"/>
      <c r="GL1269" s="1"/>
      <c r="GM1269" s="1"/>
      <c r="GN1269" s="1"/>
      <c r="GO1269" s="1"/>
    </row>
    <row r="1270" spans="1:197" s="40" customFormat="1" x14ac:dyDescent="0.25">
      <c r="A1270" s="41"/>
      <c r="B1270" s="4"/>
      <c r="C1270" s="41"/>
      <c r="D1270" s="42"/>
      <c r="E1270" s="42"/>
      <c r="F1270" s="42"/>
      <c r="G1270" s="1"/>
      <c r="H1270" s="1"/>
      <c r="I1270" s="1"/>
      <c r="J1270" s="1"/>
      <c r="K1270" s="1"/>
      <c r="L1270" s="1"/>
      <c r="M1270" s="2"/>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c r="BJ1270" s="1"/>
      <c r="BK1270" s="1"/>
      <c r="BL1270" s="1"/>
      <c r="BM1270" s="1"/>
      <c r="BN1270" s="1"/>
      <c r="BO1270" s="1"/>
      <c r="BP1270" s="1"/>
      <c r="BQ1270" s="1"/>
      <c r="BR1270" s="1"/>
      <c r="BS1270" s="1"/>
      <c r="BT1270" s="1"/>
      <c r="BU1270" s="1"/>
      <c r="BV1270" s="1"/>
      <c r="BW1270" s="1"/>
      <c r="BX1270" s="1"/>
      <c r="BY1270" s="1"/>
      <c r="BZ1270" s="1"/>
      <c r="CA1270" s="1"/>
      <c r="CB1270" s="1"/>
      <c r="CC1270" s="1"/>
      <c r="CD1270" s="1"/>
      <c r="CE1270" s="1"/>
      <c r="CF1270" s="1"/>
      <c r="CG1270" s="1"/>
      <c r="CH1270" s="1"/>
      <c r="CI1270" s="1"/>
      <c r="CJ1270" s="1"/>
      <c r="CK1270" s="1"/>
      <c r="CL1270" s="1"/>
      <c r="CM1270" s="1"/>
      <c r="CN1270" s="1"/>
      <c r="CO1270" s="1"/>
      <c r="CP1270" s="1"/>
      <c r="CQ1270" s="1"/>
      <c r="CR1270" s="1"/>
      <c r="CS1270" s="1"/>
      <c r="CT1270" s="1"/>
      <c r="CU1270" s="1"/>
      <c r="CV1270" s="1"/>
      <c r="CW1270" s="1"/>
      <c r="CX1270" s="1"/>
      <c r="CY1270" s="1"/>
      <c r="CZ1270" s="1"/>
      <c r="DA1270" s="1"/>
      <c r="DB1270" s="1"/>
      <c r="DC1270" s="1"/>
      <c r="DD1270" s="1"/>
      <c r="DE1270" s="1"/>
      <c r="DF1270" s="1"/>
      <c r="DG1270" s="1"/>
      <c r="DH1270" s="1"/>
      <c r="DI1270" s="1"/>
      <c r="DJ1270" s="1"/>
      <c r="DK1270" s="1"/>
      <c r="DL1270" s="1"/>
      <c r="DM1270" s="1"/>
      <c r="DN1270" s="1"/>
      <c r="DO1270" s="1"/>
      <c r="DP1270" s="1"/>
      <c r="DQ1270" s="1"/>
      <c r="DR1270" s="1"/>
      <c r="DS1270" s="1"/>
      <c r="DT1270" s="1"/>
      <c r="DU1270" s="1"/>
      <c r="DV1270" s="1"/>
      <c r="DW1270" s="1"/>
      <c r="DX1270" s="1"/>
      <c r="DY1270" s="1"/>
      <c r="DZ1270" s="1"/>
      <c r="EA1270" s="1"/>
      <c r="EB1270" s="1"/>
      <c r="EC1270" s="1"/>
      <c r="ED1270" s="1"/>
      <c r="EE1270" s="1"/>
      <c r="EF1270" s="1"/>
      <c r="EG1270" s="1"/>
      <c r="EH1270" s="1"/>
      <c r="EI1270" s="1"/>
      <c r="EJ1270" s="1"/>
      <c r="EK1270" s="1"/>
      <c r="EL1270" s="1"/>
      <c r="EM1270" s="1"/>
      <c r="EN1270" s="1"/>
      <c r="EO1270" s="1"/>
      <c r="EP1270" s="1"/>
      <c r="EQ1270" s="1"/>
      <c r="ER1270" s="1"/>
      <c r="ES1270" s="1"/>
      <c r="ET1270" s="1"/>
      <c r="EU1270" s="1"/>
      <c r="EV1270" s="1"/>
      <c r="EW1270" s="1"/>
      <c r="EX1270" s="1"/>
      <c r="EY1270" s="1"/>
      <c r="EZ1270" s="1"/>
      <c r="FA1270" s="1"/>
      <c r="FB1270" s="1"/>
      <c r="FC1270" s="1"/>
      <c r="FD1270" s="1"/>
      <c r="FE1270" s="1"/>
      <c r="FF1270" s="1"/>
      <c r="FG1270" s="1"/>
      <c r="FH1270" s="1"/>
      <c r="FI1270" s="1"/>
      <c r="FJ1270" s="1"/>
      <c r="FK1270" s="1"/>
      <c r="FL1270" s="1"/>
      <c r="FM1270" s="1"/>
      <c r="FN1270" s="1"/>
      <c r="FO1270" s="1"/>
      <c r="FP1270" s="1"/>
      <c r="FQ1270" s="1"/>
      <c r="FR1270" s="1"/>
      <c r="FS1270" s="1"/>
      <c r="FT1270" s="1"/>
      <c r="FU1270" s="1"/>
      <c r="FV1270" s="1"/>
      <c r="FW1270" s="1"/>
      <c r="FX1270" s="1"/>
      <c r="FY1270" s="1"/>
      <c r="FZ1270" s="1"/>
      <c r="GA1270" s="1"/>
      <c r="GB1270" s="1"/>
      <c r="GC1270" s="1"/>
      <c r="GD1270" s="1"/>
      <c r="GE1270" s="1"/>
      <c r="GF1270" s="1"/>
      <c r="GG1270" s="1"/>
      <c r="GH1270" s="1"/>
      <c r="GI1270" s="1"/>
      <c r="GJ1270" s="1"/>
      <c r="GK1270" s="1"/>
      <c r="GL1270" s="1"/>
      <c r="GM1270" s="1"/>
      <c r="GN1270" s="1"/>
      <c r="GO1270" s="1"/>
    </row>
    <row r="1271" spans="1:197" s="40" customFormat="1" x14ac:dyDescent="0.25">
      <c r="A1271" s="41"/>
      <c r="B1271" s="4"/>
      <c r="C1271" s="41"/>
      <c r="D1271" s="42"/>
      <c r="E1271" s="42"/>
      <c r="F1271" s="42"/>
      <c r="G1271" s="1"/>
      <c r="H1271" s="1"/>
      <c r="I1271" s="1"/>
      <c r="J1271" s="1"/>
      <c r="K1271" s="1"/>
      <c r="L1271" s="1"/>
      <c r="M1271" s="2"/>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c r="BJ1271" s="1"/>
      <c r="BK1271" s="1"/>
      <c r="BL1271" s="1"/>
      <c r="BM1271" s="1"/>
      <c r="BN1271" s="1"/>
      <c r="BO1271" s="1"/>
      <c r="BP1271" s="1"/>
      <c r="BQ1271" s="1"/>
      <c r="BR1271" s="1"/>
      <c r="BS1271" s="1"/>
      <c r="BT1271" s="1"/>
      <c r="BU1271" s="1"/>
      <c r="BV1271" s="1"/>
      <c r="BW1271" s="1"/>
      <c r="BX1271" s="1"/>
      <c r="BY1271" s="1"/>
      <c r="BZ1271" s="1"/>
      <c r="CA1271" s="1"/>
      <c r="CB1271" s="1"/>
      <c r="CC1271" s="1"/>
      <c r="CD1271" s="1"/>
      <c r="CE1271" s="1"/>
      <c r="CF1271" s="1"/>
      <c r="CG1271" s="1"/>
      <c r="CH1271" s="1"/>
      <c r="CI1271" s="1"/>
      <c r="CJ1271" s="1"/>
      <c r="CK1271" s="1"/>
      <c r="CL1271" s="1"/>
      <c r="CM1271" s="1"/>
      <c r="CN1271" s="1"/>
      <c r="CO1271" s="1"/>
      <c r="CP1271" s="1"/>
      <c r="CQ1271" s="1"/>
      <c r="CR1271" s="1"/>
      <c r="CS1271" s="1"/>
      <c r="CT1271" s="1"/>
      <c r="CU1271" s="1"/>
      <c r="CV1271" s="1"/>
      <c r="CW1271" s="1"/>
      <c r="CX1271" s="1"/>
      <c r="CY1271" s="1"/>
      <c r="CZ1271" s="1"/>
      <c r="DA1271" s="1"/>
      <c r="DB1271" s="1"/>
      <c r="DC1271" s="1"/>
      <c r="DD1271" s="1"/>
      <c r="DE1271" s="1"/>
      <c r="DF1271" s="1"/>
      <c r="DG1271" s="1"/>
      <c r="DH1271" s="1"/>
      <c r="DI1271" s="1"/>
      <c r="DJ1271" s="1"/>
      <c r="DK1271" s="1"/>
      <c r="DL1271" s="1"/>
      <c r="DM1271" s="1"/>
      <c r="DN1271" s="1"/>
      <c r="DO1271" s="1"/>
      <c r="DP1271" s="1"/>
      <c r="DQ1271" s="1"/>
      <c r="DR1271" s="1"/>
      <c r="DS1271" s="1"/>
      <c r="DT1271" s="1"/>
      <c r="DU1271" s="1"/>
      <c r="DV1271" s="1"/>
      <c r="DW1271" s="1"/>
      <c r="DX1271" s="1"/>
      <c r="DY1271" s="1"/>
      <c r="DZ1271" s="1"/>
      <c r="EA1271" s="1"/>
      <c r="EB1271" s="1"/>
      <c r="EC1271" s="1"/>
      <c r="ED1271" s="1"/>
      <c r="EE1271" s="1"/>
      <c r="EF1271" s="1"/>
      <c r="EG1271" s="1"/>
      <c r="EH1271" s="1"/>
      <c r="EI1271" s="1"/>
      <c r="EJ1271" s="1"/>
      <c r="EK1271" s="1"/>
      <c r="EL1271" s="1"/>
      <c r="EM1271" s="1"/>
      <c r="EN1271" s="1"/>
      <c r="EO1271" s="1"/>
      <c r="EP1271" s="1"/>
      <c r="EQ1271" s="1"/>
      <c r="ER1271" s="1"/>
      <c r="ES1271" s="1"/>
      <c r="ET1271" s="1"/>
      <c r="EU1271" s="1"/>
      <c r="EV1271" s="1"/>
      <c r="EW1271" s="1"/>
      <c r="EX1271" s="1"/>
      <c r="EY1271" s="1"/>
      <c r="EZ1271" s="1"/>
      <c r="FA1271" s="1"/>
      <c r="FB1271" s="1"/>
      <c r="FC1271" s="1"/>
      <c r="FD1271" s="1"/>
      <c r="FE1271" s="1"/>
      <c r="FF1271" s="1"/>
      <c r="FG1271" s="1"/>
      <c r="FH1271" s="1"/>
      <c r="FI1271" s="1"/>
      <c r="FJ1271" s="1"/>
      <c r="FK1271" s="1"/>
      <c r="FL1271" s="1"/>
      <c r="FM1271" s="1"/>
      <c r="FN1271" s="1"/>
      <c r="FO1271" s="1"/>
      <c r="FP1271" s="1"/>
      <c r="FQ1271" s="1"/>
      <c r="FR1271" s="1"/>
      <c r="FS1271" s="1"/>
      <c r="FT1271" s="1"/>
      <c r="FU1271" s="1"/>
      <c r="FV1271" s="1"/>
      <c r="FW1271" s="1"/>
      <c r="FX1271" s="1"/>
      <c r="FY1271" s="1"/>
      <c r="FZ1271" s="1"/>
      <c r="GA1271" s="1"/>
      <c r="GB1271" s="1"/>
      <c r="GC1271" s="1"/>
      <c r="GD1271" s="1"/>
      <c r="GE1271" s="1"/>
      <c r="GF1271" s="1"/>
      <c r="GG1271" s="1"/>
      <c r="GH1271" s="1"/>
      <c r="GI1271" s="1"/>
      <c r="GJ1271" s="1"/>
      <c r="GK1271" s="1"/>
      <c r="GL1271" s="1"/>
      <c r="GM1271" s="1"/>
      <c r="GN1271" s="1"/>
      <c r="GO1271" s="1"/>
    </row>
    <row r="1272" spans="1:197" s="40" customFormat="1" x14ac:dyDescent="0.25">
      <c r="A1272" s="41"/>
      <c r="B1272" s="4"/>
      <c r="C1272" s="41"/>
      <c r="D1272" s="42"/>
      <c r="E1272" s="42"/>
      <c r="F1272" s="42"/>
      <c r="G1272" s="1"/>
      <c r="H1272" s="1"/>
      <c r="I1272" s="1"/>
      <c r="J1272" s="1"/>
      <c r="K1272" s="1"/>
      <c r="L1272" s="1"/>
      <c r="M1272" s="2"/>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c r="BJ1272" s="1"/>
      <c r="BK1272" s="1"/>
      <c r="BL1272" s="1"/>
      <c r="BM1272" s="1"/>
      <c r="BN1272" s="1"/>
      <c r="BO1272" s="1"/>
      <c r="BP1272" s="1"/>
      <c r="BQ1272" s="1"/>
      <c r="BR1272" s="1"/>
      <c r="BS1272" s="1"/>
      <c r="BT1272" s="1"/>
      <c r="BU1272" s="1"/>
      <c r="BV1272" s="1"/>
      <c r="BW1272" s="1"/>
      <c r="BX1272" s="1"/>
      <c r="BY1272" s="1"/>
      <c r="BZ1272" s="1"/>
      <c r="CA1272" s="1"/>
      <c r="CB1272" s="1"/>
      <c r="CC1272" s="1"/>
      <c r="CD1272" s="1"/>
      <c r="CE1272" s="1"/>
      <c r="CF1272" s="1"/>
      <c r="CG1272" s="1"/>
      <c r="CH1272" s="1"/>
      <c r="CI1272" s="1"/>
      <c r="CJ1272" s="1"/>
      <c r="CK1272" s="1"/>
      <c r="CL1272" s="1"/>
      <c r="CM1272" s="1"/>
      <c r="CN1272" s="1"/>
      <c r="CO1272" s="1"/>
      <c r="CP1272" s="1"/>
      <c r="CQ1272" s="1"/>
      <c r="CR1272" s="1"/>
      <c r="CS1272" s="1"/>
      <c r="CT1272" s="1"/>
      <c r="CU1272" s="1"/>
      <c r="CV1272" s="1"/>
      <c r="CW1272" s="1"/>
      <c r="CX1272" s="1"/>
      <c r="CY1272" s="1"/>
      <c r="CZ1272" s="1"/>
      <c r="DA1272" s="1"/>
      <c r="DB1272" s="1"/>
      <c r="DC1272" s="1"/>
      <c r="DD1272" s="1"/>
      <c r="DE1272" s="1"/>
      <c r="DF1272" s="1"/>
      <c r="DG1272" s="1"/>
      <c r="DH1272" s="1"/>
      <c r="DI1272" s="1"/>
      <c r="DJ1272" s="1"/>
      <c r="DK1272" s="1"/>
      <c r="DL1272" s="1"/>
      <c r="DM1272" s="1"/>
      <c r="DN1272" s="1"/>
      <c r="DO1272" s="1"/>
      <c r="DP1272" s="1"/>
      <c r="DQ1272" s="1"/>
      <c r="DR1272" s="1"/>
      <c r="DS1272" s="1"/>
      <c r="DT1272" s="1"/>
      <c r="DU1272" s="1"/>
      <c r="DV1272" s="1"/>
      <c r="DW1272" s="1"/>
      <c r="DX1272" s="1"/>
      <c r="DY1272" s="1"/>
      <c r="DZ1272" s="1"/>
      <c r="EA1272" s="1"/>
      <c r="EB1272" s="1"/>
      <c r="EC1272" s="1"/>
      <c r="ED1272" s="1"/>
      <c r="EE1272" s="1"/>
      <c r="EF1272" s="1"/>
      <c r="EG1272" s="1"/>
      <c r="EH1272" s="1"/>
      <c r="EI1272" s="1"/>
      <c r="EJ1272" s="1"/>
      <c r="EK1272" s="1"/>
      <c r="EL1272" s="1"/>
      <c r="EM1272" s="1"/>
      <c r="EN1272" s="1"/>
      <c r="EO1272" s="1"/>
      <c r="EP1272" s="1"/>
      <c r="EQ1272" s="1"/>
      <c r="ER1272" s="1"/>
      <c r="ES1272" s="1"/>
      <c r="ET1272" s="1"/>
      <c r="EU1272" s="1"/>
      <c r="EV1272" s="1"/>
      <c r="EW1272" s="1"/>
      <c r="EX1272" s="1"/>
      <c r="EY1272" s="1"/>
      <c r="EZ1272" s="1"/>
      <c r="FA1272" s="1"/>
      <c r="FB1272" s="1"/>
      <c r="FC1272" s="1"/>
      <c r="FD1272" s="1"/>
      <c r="FE1272" s="1"/>
      <c r="FF1272" s="1"/>
      <c r="FG1272" s="1"/>
      <c r="FH1272" s="1"/>
      <c r="FI1272" s="1"/>
      <c r="FJ1272" s="1"/>
      <c r="FK1272" s="1"/>
      <c r="FL1272" s="1"/>
      <c r="FM1272" s="1"/>
      <c r="FN1272" s="1"/>
      <c r="FO1272" s="1"/>
      <c r="FP1272" s="1"/>
      <c r="FQ1272" s="1"/>
      <c r="FR1272" s="1"/>
      <c r="FS1272" s="1"/>
      <c r="FT1272" s="1"/>
      <c r="FU1272" s="1"/>
      <c r="FV1272" s="1"/>
      <c r="FW1272" s="1"/>
      <c r="FX1272" s="1"/>
      <c r="FY1272" s="1"/>
      <c r="FZ1272" s="1"/>
      <c r="GA1272" s="1"/>
      <c r="GB1272" s="1"/>
      <c r="GC1272" s="1"/>
      <c r="GD1272" s="1"/>
      <c r="GE1272" s="1"/>
      <c r="GF1272" s="1"/>
      <c r="GG1272" s="1"/>
      <c r="GH1272" s="1"/>
      <c r="GI1272" s="1"/>
      <c r="GJ1272" s="1"/>
      <c r="GK1272" s="1"/>
      <c r="GL1272" s="1"/>
      <c r="GM1272" s="1"/>
      <c r="GN1272" s="1"/>
      <c r="GO1272" s="1"/>
    </row>
    <row r="1273" spans="1:197" s="40" customFormat="1" x14ac:dyDescent="0.25">
      <c r="A1273" s="41"/>
      <c r="B1273" s="4"/>
      <c r="C1273" s="41"/>
      <c r="D1273" s="42"/>
      <c r="E1273" s="42"/>
      <c r="F1273" s="42"/>
      <c r="G1273" s="1"/>
      <c r="H1273" s="1"/>
      <c r="I1273" s="1"/>
      <c r="J1273" s="1"/>
      <c r="K1273" s="1"/>
      <c r="L1273" s="1"/>
      <c r="M1273" s="2"/>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c r="BZ1273" s="1"/>
      <c r="CA1273" s="1"/>
      <c r="CB1273" s="1"/>
      <c r="CC1273" s="1"/>
      <c r="CD1273" s="1"/>
      <c r="CE1273" s="1"/>
      <c r="CF1273" s="1"/>
      <c r="CG1273" s="1"/>
      <c r="CH1273" s="1"/>
      <c r="CI1273" s="1"/>
      <c r="CJ1273" s="1"/>
      <c r="CK1273" s="1"/>
      <c r="CL1273" s="1"/>
      <c r="CM1273" s="1"/>
      <c r="CN1273" s="1"/>
      <c r="CO1273" s="1"/>
      <c r="CP1273" s="1"/>
      <c r="CQ1273" s="1"/>
      <c r="CR1273" s="1"/>
      <c r="CS1273" s="1"/>
      <c r="CT1273" s="1"/>
      <c r="CU1273" s="1"/>
      <c r="CV1273" s="1"/>
      <c r="CW1273" s="1"/>
      <c r="CX1273" s="1"/>
      <c r="CY1273" s="1"/>
      <c r="CZ1273" s="1"/>
      <c r="DA1273" s="1"/>
      <c r="DB1273" s="1"/>
      <c r="DC1273" s="1"/>
      <c r="DD1273" s="1"/>
      <c r="DE1273" s="1"/>
      <c r="DF1273" s="1"/>
      <c r="DG1273" s="1"/>
      <c r="DH1273" s="1"/>
      <c r="DI1273" s="1"/>
      <c r="DJ1273" s="1"/>
      <c r="DK1273" s="1"/>
      <c r="DL1273" s="1"/>
      <c r="DM1273" s="1"/>
      <c r="DN1273" s="1"/>
      <c r="DO1273" s="1"/>
      <c r="DP1273" s="1"/>
      <c r="DQ1273" s="1"/>
      <c r="DR1273" s="1"/>
      <c r="DS1273" s="1"/>
      <c r="DT1273" s="1"/>
      <c r="DU1273" s="1"/>
      <c r="DV1273" s="1"/>
      <c r="DW1273" s="1"/>
      <c r="DX1273" s="1"/>
      <c r="DY1273" s="1"/>
      <c r="DZ1273" s="1"/>
      <c r="EA1273" s="1"/>
      <c r="EB1273" s="1"/>
      <c r="EC1273" s="1"/>
      <c r="ED1273" s="1"/>
      <c r="EE1273" s="1"/>
      <c r="EF1273" s="1"/>
      <c r="EG1273" s="1"/>
      <c r="EH1273" s="1"/>
      <c r="EI1273" s="1"/>
      <c r="EJ1273" s="1"/>
      <c r="EK1273" s="1"/>
      <c r="EL1273" s="1"/>
      <c r="EM1273" s="1"/>
      <c r="EN1273" s="1"/>
      <c r="EO1273" s="1"/>
      <c r="EP1273" s="1"/>
      <c r="EQ1273" s="1"/>
      <c r="ER1273" s="1"/>
      <c r="ES1273" s="1"/>
      <c r="ET1273" s="1"/>
      <c r="EU1273" s="1"/>
      <c r="EV1273" s="1"/>
      <c r="EW1273" s="1"/>
      <c r="EX1273" s="1"/>
      <c r="EY1273" s="1"/>
      <c r="EZ1273" s="1"/>
      <c r="FA1273" s="1"/>
      <c r="FB1273" s="1"/>
      <c r="FC1273" s="1"/>
      <c r="FD1273" s="1"/>
      <c r="FE1273" s="1"/>
      <c r="FF1273" s="1"/>
      <c r="FG1273" s="1"/>
      <c r="FH1273" s="1"/>
      <c r="FI1273" s="1"/>
      <c r="FJ1273" s="1"/>
      <c r="FK1273" s="1"/>
      <c r="FL1273" s="1"/>
      <c r="FM1273" s="1"/>
      <c r="FN1273" s="1"/>
      <c r="FO1273" s="1"/>
      <c r="FP1273" s="1"/>
      <c r="FQ1273" s="1"/>
      <c r="FR1273" s="1"/>
      <c r="FS1273" s="1"/>
      <c r="FT1273" s="1"/>
      <c r="FU1273" s="1"/>
      <c r="FV1273" s="1"/>
      <c r="FW1273" s="1"/>
      <c r="FX1273" s="1"/>
      <c r="FY1273" s="1"/>
      <c r="FZ1273" s="1"/>
      <c r="GA1273" s="1"/>
      <c r="GB1273" s="1"/>
      <c r="GC1273" s="1"/>
      <c r="GD1273" s="1"/>
      <c r="GE1273" s="1"/>
      <c r="GF1273" s="1"/>
      <c r="GG1273" s="1"/>
      <c r="GH1273" s="1"/>
      <c r="GI1273" s="1"/>
      <c r="GJ1273" s="1"/>
      <c r="GK1273" s="1"/>
      <c r="GL1273" s="1"/>
      <c r="GM1273" s="1"/>
      <c r="GN1273" s="1"/>
      <c r="GO1273" s="1"/>
    </row>
    <row r="1274" spans="1:197" s="40" customFormat="1" x14ac:dyDescent="0.25">
      <c r="A1274" s="41"/>
      <c r="B1274" s="4"/>
      <c r="C1274" s="41"/>
      <c r="D1274" s="42"/>
      <c r="E1274" s="42"/>
      <c r="F1274" s="42"/>
      <c r="G1274" s="1"/>
      <c r="H1274" s="1"/>
      <c r="I1274" s="1"/>
      <c r="J1274" s="1"/>
      <c r="K1274" s="1"/>
      <c r="L1274" s="1"/>
      <c r="M1274" s="2"/>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c r="BJ1274" s="1"/>
      <c r="BK1274" s="1"/>
      <c r="BL1274" s="1"/>
      <c r="BM1274" s="1"/>
      <c r="BN1274" s="1"/>
      <c r="BO1274" s="1"/>
      <c r="BP1274" s="1"/>
      <c r="BQ1274" s="1"/>
      <c r="BR1274" s="1"/>
      <c r="BS1274" s="1"/>
      <c r="BT1274" s="1"/>
      <c r="BU1274" s="1"/>
      <c r="BV1274" s="1"/>
      <c r="BW1274" s="1"/>
      <c r="BX1274" s="1"/>
      <c r="BY1274" s="1"/>
      <c r="BZ1274" s="1"/>
      <c r="CA1274" s="1"/>
      <c r="CB1274" s="1"/>
      <c r="CC1274" s="1"/>
      <c r="CD1274" s="1"/>
      <c r="CE1274" s="1"/>
      <c r="CF1274" s="1"/>
      <c r="CG1274" s="1"/>
      <c r="CH1274" s="1"/>
      <c r="CI1274" s="1"/>
      <c r="CJ1274" s="1"/>
      <c r="CK1274" s="1"/>
      <c r="CL1274" s="1"/>
      <c r="CM1274" s="1"/>
      <c r="CN1274" s="1"/>
      <c r="CO1274" s="1"/>
      <c r="CP1274" s="1"/>
      <c r="CQ1274" s="1"/>
      <c r="CR1274" s="1"/>
      <c r="CS1274" s="1"/>
      <c r="CT1274" s="1"/>
      <c r="CU1274" s="1"/>
      <c r="CV1274" s="1"/>
      <c r="CW1274" s="1"/>
      <c r="CX1274" s="1"/>
      <c r="CY1274" s="1"/>
      <c r="CZ1274" s="1"/>
      <c r="DA1274" s="1"/>
      <c r="DB1274" s="1"/>
      <c r="DC1274" s="1"/>
      <c r="DD1274" s="1"/>
      <c r="DE1274" s="1"/>
      <c r="DF1274" s="1"/>
      <c r="DG1274" s="1"/>
      <c r="DH1274" s="1"/>
      <c r="DI1274" s="1"/>
      <c r="DJ1274" s="1"/>
      <c r="DK1274" s="1"/>
      <c r="DL1274" s="1"/>
      <c r="DM1274" s="1"/>
      <c r="DN1274" s="1"/>
      <c r="DO1274" s="1"/>
      <c r="DP1274" s="1"/>
      <c r="DQ1274" s="1"/>
      <c r="DR1274" s="1"/>
      <c r="DS1274" s="1"/>
      <c r="DT1274" s="1"/>
      <c r="DU1274" s="1"/>
      <c r="DV1274" s="1"/>
      <c r="DW1274" s="1"/>
      <c r="DX1274" s="1"/>
      <c r="DY1274" s="1"/>
      <c r="DZ1274" s="1"/>
      <c r="EA1274" s="1"/>
      <c r="EB1274" s="1"/>
      <c r="EC1274" s="1"/>
      <c r="ED1274" s="1"/>
      <c r="EE1274" s="1"/>
      <c r="EF1274" s="1"/>
      <c r="EG1274" s="1"/>
      <c r="EH1274" s="1"/>
      <c r="EI1274" s="1"/>
      <c r="EJ1274" s="1"/>
      <c r="EK1274" s="1"/>
      <c r="EL1274" s="1"/>
      <c r="EM1274" s="1"/>
      <c r="EN1274" s="1"/>
      <c r="EO1274" s="1"/>
      <c r="EP1274" s="1"/>
      <c r="EQ1274" s="1"/>
      <c r="ER1274" s="1"/>
      <c r="ES1274" s="1"/>
      <c r="ET1274" s="1"/>
      <c r="EU1274" s="1"/>
      <c r="EV1274" s="1"/>
      <c r="EW1274" s="1"/>
      <c r="EX1274" s="1"/>
      <c r="EY1274" s="1"/>
      <c r="EZ1274" s="1"/>
      <c r="FA1274" s="1"/>
      <c r="FB1274" s="1"/>
      <c r="FC1274" s="1"/>
      <c r="FD1274" s="1"/>
      <c r="FE1274" s="1"/>
      <c r="FF1274" s="1"/>
      <c r="FG1274" s="1"/>
      <c r="FH1274" s="1"/>
      <c r="FI1274" s="1"/>
      <c r="FJ1274" s="1"/>
      <c r="FK1274" s="1"/>
      <c r="FL1274" s="1"/>
      <c r="FM1274" s="1"/>
      <c r="FN1274" s="1"/>
      <c r="FO1274" s="1"/>
      <c r="FP1274" s="1"/>
      <c r="FQ1274" s="1"/>
      <c r="FR1274" s="1"/>
      <c r="FS1274" s="1"/>
      <c r="FT1274" s="1"/>
      <c r="FU1274" s="1"/>
      <c r="FV1274" s="1"/>
      <c r="FW1274" s="1"/>
      <c r="FX1274" s="1"/>
      <c r="FY1274" s="1"/>
      <c r="FZ1274" s="1"/>
      <c r="GA1274" s="1"/>
      <c r="GB1274" s="1"/>
      <c r="GC1274" s="1"/>
      <c r="GD1274" s="1"/>
      <c r="GE1274" s="1"/>
      <c r="GF1274" s="1"/>
      <c r="GG1274" s="1"/>
      <c r="GH1274" s="1"/>
      <c r="GI1274" s="1"/>
      <c r="GJ1274" s="1"/>
      <c r="GK1274" s="1"/>
      <c r="GL1274" s="1"/>
      <c r="GM1274" s="1"/>
      <c r="GN1274" s="1"/>
      <c r="GO1274" s="1"/>
    </row>
    <row r="1275" spans="1:197" s="40" customFormat="1" x14ac:dyDescent="0.25">
      <c r="A1275" s="41"/>
      <c r="B1275" s="4"/>
      <c r="C1275" s="41"/>
      <c r="D1275" s="42"/>
      <c r="E1275" s="42"/>
      <c r="F1275" s="42"/>
      <c r="G1275" s="1"/>
      <c r="H1275" s="1"/>
      <c r="I1275" s="1"/>
      <c r="J1275" s="1"/>
      <c r="K1275" s="1"/>
      <c r="L1275" s="1"/>
      <c r="M1275" s="2"/>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c r="BJ1275" s="1"/>
      <c r="BK1275" s="1"/>
      <c r="BL1275" s="1"/>
      <c r="BM1275" s="1"/>
      <c r="BN1275" s="1"/>
      <c r="BO1275" s="1"/>
      <c r="BP1275" s="1"/>
      <c r="BQ1275" s="1"/>
      <c r="BR1275" s="1"/>
      <c r="BS1275" s="1"/>
      <c r="BT1275" s="1"/>
      <c r="BU1275" s="1"/>
      <c r="BV1275" s="1"/>
      <c r="BW1275" s="1"/>
      <c r="BX1275" s="1"/>
      <c r="BY1275" s="1"/>
      <c r="BZ1275" s="1"/>
      <c r="CA1275" s="1"/>
      <c r="CB1275" s="1"/>
      <c r="CC1275" s="1"/>
      <c r="CD1275" s="1"/>
      <c r="CE1275" s="1"/>
      <c r="CF1275" s="1"/>
      <c r="CG1275" s="1"/>
      <c r="CH1275" s="1"/>
      <c r="CI1275" s="1"/>
      <c r="CJ1275" s="1"/>
      <c r="CK1275" s="1"/>
      <c r="CL1275" s="1"/>
      <c r="CM1275" s="1"/>
      <c r="CN1275" s="1"/>
      <c r="CO1275" s="1"/>
      <c r="CP1275" s="1"/>
      <c r="CQ1275" s="1"/>
      <c r="CR1275" s="1"/>
      <c r="CS1275" s="1"/>
      <c r="CT1275" s="1"/>
      <c r="CU1275" s="1"/>
      <c r="CV1275" s="1"/>
      <c r="CW1275" s="1"/>
      <c r="CX1275" s="1"/>
      <c r="CY1275" s="1"/>
      <c r="CZ1275" s="1"/>
      <c r="DA1275" s="1"/>
      <c r="DB1275" s="1"/>
      <c r="DC1275" s="1"/>
      <c r="DD1275" s="1"/>
      <c r="DE1275" s="1"/>
      <c r="DF1275" s="1"/>
      <c r="DG1275" s="1"/>
      <c r="DH1275" s="1"/>
      <c r="DI1275" s="1"/>
      <c r="DJ1275" s="1"/>
      <c r="DK1275" s="1"/>
      <c r="DL1275" s="1"/>
      <c r="DM1275" s="1"/>
      <c r="DN1275" s="1"/>
      <c r="DO1275" s="1"/>
      <c r="DP1275" s="1"/>
      <c r="DQ1275" s="1"/>
      <c r="DR1275" s="1"/>
      <c r="DS1275" s="1"/>
      <c r="DT1275" s="1"/>
      <c r="DU1275" s="1"/>
      <c r="DV1275" s="1"/>
      <c r="DW1275" s="1"/>
      <c r="DX1275" s="1"/>
      <c r="DY1275" s="1"/>
      <c r="DZ1275" s="1"/>
      <c r="EA1275" s="1"/>
      <c r="EB1275" s="1"/>
      <c r="EC1275" s="1"/>
      <c r="ED1275" s="1"/>
      <c r="EE1275" s="1"/>
      <c r="EF1275" s="1"/>
      <c r="EG1275" s="1"/>
      <c r="EH1275" s="1"/>
      <c r="EI1275" s="1"/>
      <c r="EJ1275" s="1"/>
      <c r="EK1275" s="1"/>
      <c r="EL1275" s="1"/>
      <c r="EM1275" s="1"/>
      <c r="EN1275" s="1"/>
      <c r="EO1275" s="1"/>
      <c r="EP1275" s="1"/>
      <c r="EQ1275" s="1"/>
      <c r="ER1275" s="1"/>
      <c r="ES1275" s="1"/>
      <c r="ET1275" s="1"/>
      <c r="EU1275" s="1"/>
      <c r="EV1275" s="1"/>
      <c r="EW1275" s="1"/>
      <c r="EX1275" s="1"/>
      <c r="EY1275" s="1"/>
      <c r="EZ1275" s="1"/>
      <c r="FA1275" s="1"/>
      <c r="FB1275" s="1"/>
      <c r="FC1275" s="1"/>
      <c r="FD1275" s="1"/>
      <c r="FE1275" s="1"/>
      <c r="FF1275" s="1"/>
      <c r="FG1275" s="1"/>
      <c r="FH1275" s="1"/>
      <c r="FI1275" s="1"/>
      <c r="FJ1275" s="1"/>
      <c r="FK1275" s="1"/>
      <c r="FL1275" s="1"/>
      <c r="FM1275" s="1"/>
      <c r="FN1275" s="1"/>
      <c r="FO1275" s="1"/>
      <c r="FP1275" s="1"/>
      <c r="FQ1275" s="1"/>
      <c r="FR1275" s="1"/>
      <c r="FS1275" s="1"/>
      <c r="FT1275" s="1"/>
      <c r="FU1275" s="1"/>
      <c r="FV1275" s="1"/>
      <c r="FW1275" s="1"/>
      <c r="FX1275" s="1"/>
      <c r="FY1275" s="1"/>
      <c r="FZ1275" s="1"/>
      <c r="GA1275" s="1"/>
      <c r="GB1275" s="1"/>
      <c r="GC1275" s="1"/>
      <c r="GD1275" s="1"/>
      <c r="GE1275" s="1"/>
      <c r="GF1275" s="1"/>
      <c r="GG1275" s="1"/>
      <c r="GH1275" s="1"/>
      <c r="GI1275" s="1"/>
      <c r="GJ1275" s="1"/>
      <c r="GK1275" s="1"/>
      <c r="GL1275" s="1"/>
      <c r="GM1275" s="1"/>
      <c r="GN1275" s="1"/>
      <c r="GO1275" s="1"/>
    </row>
    <row r="1276" spans="1:197" s="40" customFormat="1" x14ac:dyDescent="0.25">
      <c r="A1276" s="41"/>
      <c r="B1276" s="4"/>
      <c r="C1276" s="41"/>
      <c r="D1276" s="42"/>
      <c r="E1276" s="42"/>
      <c r="F1276" s="42"/>
      <c r="G1276" s="1"/>
      <c r="H1276" s="1"/>
      <c r="I1276" s="1"/>
      <c r="J1276" s="1"/>
      <c r="K1276" s="1"/>
      <c r="L1276" s="1"/>
      <c r="M1276" s="2"/>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c r="BJ1276" s="1"/>
      <c r="BK1276" s="1"/>
      <c r="BL1276" s="1"/>
      <c r="BM1276" s="1"/>
      <c r="BN1276" s="1"/>
      <c r="BO1276" s="1"/>
      <c r="BP1276" s="1"/>
      <c r="BQ1276" s="1"/>
      <c r="BR1276" s="1"/>
      <c r="BS1276" s="1"/>
      <c r="BT1276" s="1"/>
      <c r="BU1276" s="1"/>
      <c r="BV1276" s="1"/>
      <c r="BW1276" s="1"/>
      <c r="BX1276" s="1"/>
      <c r="BY1276" s="1"/>
      <c r="BZ1276" s="1"/>
      <c r="CA1276" s="1"/>
      <c r="CB1276" s="1"/>
      <c r="CC1276" s="1"/>
      <c r="CD1276" s="1"/>
      <c r="CE1276" s="1"/>
      <c r="CF1276" s="1"/>
      <c r="CG1276" s="1"/>
      <c r="CH1276" s="1"/>
      <c r="CI1276" s="1"/>
      <c r="CJ1276" s="1"/>
      <c r="CK1276" s="1"/>
      <c r="CL1276" s="1"/>
      <c r="CM1276" s="1"/>
      <c r="CN1276" s="1"/>
      <c r="CO1276" s="1"/>
      <c r="CP1276" s="1"/>
      <c r="CQ1276" s="1"/>
      <c r="CR1276" s="1"/>
      <c r="CS1276" s="1"/>
      <c r="CT1276" s="1"/>
      <c r="CU1276" s="1"/>
      <c r="CV1276" s="1"/>
      <c r="CW1276" s="1"/>
      <c r="CX1276" s="1"/>
      <c r="CY1276" s="1"/>
      <c r="CZ1276" s="1"/>
      <c r="DA1276" s="1"/>
      <c r="DB1276" s="1"/>
      <c r="DC1276" s="1"/>
      <c r="DD1276" s="1"/>
      <c r="DE1276" s="1"/>
      <c r="DF1276" s="1"/>
      <c r="DG1276" s="1"/>
      <c r="DH1276" s="1"/>
      <c r="DI1276" s="1"/>
      <c r="DJ1276" s="1"/>
      <c r="DK1276" s="1"/>
      <c r="DL1276" s="1"/>
      <c r="DM1276" s="1"/>
      <c r="DN1276" s="1"/>
      <c r="DO1276" s="1"/>
      <c r="DP1276" s="1"/>
      <c r="DQ1276" s="1"/>
      <c r="DR1276" s="1"/>
      <c r="DS1276" s="1"/>
      <c r="DT1276" s="1"/>
      <c r="DU1276" s="1"/>
      <c r="DV1276" s="1"/>
      <c r="DW1276" s="1"/>
      <c r="DX1276" s="1"/>
      <c r="DY1276" s="1"/>
      <c r="DZ1276" s="1"/>
      <c r="EA1276" s="1"/>
      <c r="EB1276" s="1"/>
      <c r="EC1276" s="1"/>
      <c r="ED1276" s="1"/>
      <c r="EE1276" s="1"/>
      <c r="EF1276" s="1"/>
      <c r="EG1276" s="1"/>
      <c r="EH1276" s="1"/>
      <c r="EI1276" s="1"/>
      <c r="EJ1276" s="1"/>
      <c r="EK1276" s="1"/>
      <c r="EL1276" s="1"/>
      <c r="EM1276" s="1"/>
      <c r="EN1276" s="1"/>
      <c r="EO1276" s="1"/>
      <c r="EP1276" s="1"/>
      <c r="EQ1276" s="1"/>
      <c r="ER1276" s="1"/>
      <c r="ES1276" s="1"/>
      <c r="ET1276" s="1"/>
      <c r="EU1276" s="1"/>
      <c r="EV1276" s="1"/>
      <c r="EW1276" s="1"/>
      <c r="EX1276" s="1"/>
      <c r="EY1276" s="1"/>
      <c r="EZ1276" s="1"/>
      <c r="FA1276" s="1"/>
      <c r="FB1276" s="1"/>
      <c r="FC1276" s="1"/>
      <c r="FD1276" s="1"/>
      <c r="FE1276" s="1"/>
      <c r="FF1276" s="1"/>
      <c r="FG1276" s="1"/>
      <c r="FH1276" s="1"/>
      <c r="FI1276" s="1"/>
      <c r="FJ1276" s="1"/>
      <c r="FK1276" s="1"/>
      <c r="FL1276" s="1"/>
      <c r="FM1276" s="1"/>
      <c r="FN1276" s="1"/>
      <c r="FO1276" s="1"/>
      <c r="FP1276" s="1"/>
      <c r="FQ1276" s="1"/>
      <c r="FR1276" s="1"/>
      <c r="FS1276" s="1"/>
      <c r="FT1276" s="1"/>
      <c r="FU1276" s="1"/>
      <c r="FV1276" s="1"/>
      <c r="FW1276" s="1"/>
      <c r="FX1276" s="1"/>
      <c r="FY1276" s="1"/>
      <c r="FZ1276" s="1"/>
      <c r="GA1276" s="1"/>
      <c r="GB1276" s="1"/>
      <c r="GC1276" s="1"/>
      <c r="GD1276" s="1"/>
      <c r="GE1276" s="1"/>
      <c r="GF1276" s="1"/>
      <c r="GG1276" s="1"/>
      <c r="GH1276" s="1"/>
      <c r="GI1276" s="1"/>
      <c r="GJ1276" s="1"/>
      <c r="GK1276" s="1"/>
      <c r="GL1276" s="1"/>
      <c r="GM1276" s="1"/>
      <c r="GN1276" s="1"/>
      <c r="GO1276" s="1"/>
    </row>
    <row r="1277" spans="1:197" s="40" customFormat="1" x14ac:dyDescent="0.25">
      <c r="A1277" s="41"/>
      <c r="B1277" s="4"/>
      <c r="C1277" s="41"/>
      <c r="D1277" s="42"/>
      <c r="E1277" s="42"/>
      <c r="F1277" s="42"/>
      <c r="G1277" s="1"/>
      <c r="H1277" s="1"/>
      <c r="I1277" s="1"/>
      <c r="J1277" s="1"/>
      <c r="K1277" s="1"/>
      <c r="L1277" s="1"/>
      <c r="M1277" s="2"/>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c r="BJ1277" s="1"/>
      <c r="BK1277" s="1"/>
      <c r="BL1277" s="1"/>
      <c r="BM1277" s="1"/>
      <c r="BN1277" s="1"/>
      <c r="BO1277" s="1"/>
      <c r="BP1277" s="1"/>
      <c r="BQ1277" s="1"/>
      <c r="BR1277" s="1"/>
      <c r="BS1277" s="1"/>
      <c r="BT1277" s="1"/>
      <c r="BU1277" s="1"/>
      <c r="BV1277" s="1"/>
      <c r="BW1277" s="1"/>
      <c r="BX1277" s="1"/>
      <c r="BY1277" s="1"/>
      <c r="BZ1277" s="1"/>
      <c r="CA1277" s="1"/>
      <c r="CB1277" s="1"/>
      <c r="CC1277" s="1"/>
      <c r="CD1277" s="1"/>
      <c r="CE1277" s="1"/>
      <c r="CF1277" s="1"/>
      <c r="CG1277" s="1"/>
      <c r="CH1277" s="1"/>
      <c r="CI1277" s="1"/>
      <c r="CJ1277" s="1"/>
      <c r="CK1277" s="1"/>
      <c r="CL1277" s="1"/>
      <c r="CM1277" s="1"/>
      <c r="CN1277" s="1"/>
      <c r="CO1277" s="1"/>
      <c r="CP1277" s="1"/>
      <c r="CQ1277" s="1"/>
      <c r="CR1277" s="1"/>
      <c r="CS1277" s="1"/>
      <c r="CT1277" s="1"/>
      <c r="CU1277" s="1"/>
      <c r="CV1277" s="1"/>
      <c r="CW1277" s="1"/>
      <c r="CX1277" s="1"/>
      <c r="CY1277" s="1"/>
      <c r="CZ1277" s="1"/>
      <c r="DA1277" s="1"/>
      <c r="DB1277" s="1"/>
      <c r="DC1277" s="1"/>
      <c r="DD1277" s="1"/>
      <c r="DE1277" s="1"/>
      <c r="DF1277" s="1"/>
      <c r="DG1277" s="1"/>
      <c r="DH1277" s="1"/>
      <c r="DI1277" s="1"/>
      <c r="DJ1277" s="1"/>
      <c r="DK1277" s="1"/>
      <c r="DL1277" s="1"/>
      <c r="DM1277" s="1"/>
      <c r="DN1277" s="1"/>
      <c r="DO1277" s="1"/>
      <c r="DP1277" s="1"/>
      <c r="DQ1277" s="1"/>
      <c r="DR1277" s="1"/>
      <c r="DS1277" s="1"/>
      <c r="DT1277" s="1"/>
      <c r="DU1277" s="1"/>
      <c r="DV1277" s="1"/>
      <c r="DW1277" s="1"/>
      <c r="DX1277" s="1"/>
      <c r="DY1277" s="1"/>
      <c r="DZ1277" s="1"/>
      <c r="EA1277" s="1"/>
      <c r="EB1277" s="1"/>
      <c r="EC1277" s="1"/>
      <c r="ED1277" s="1"/>
      <c r="EE1277" s="1"/>
      <c r="EF1277" s="1"/>
      <c r="EG1277" s="1"/>
      <c r="EH1277" s="1"/>
      <c r="EI1277" s="1"/>
      <c r="EJ1277" s="1"/>
      <c r="EK1277" s="1"/>
      <c r="EL1277" s="1"/>
      <c r="EM1277" s="1"/>
      <c r="EN1277" s="1"/>
      <c r="EO1277" s="1"/>
      <c r="EP1277" s="1"/>
      <c r="EQ1277" s="1"/>
      <c r="ER1277" s="1"/>
      <c r="ES1277" s="1"/>
      <c r="ET1277" s="1"/>
      <c r="EU1277" s="1"/>
      <c r="EV1277" s="1"/>
      <c r="EW1277" s="1"/>
      <c r="EX1277" s="1"/>
      <c r="EY1277" s="1"/>
      <c r="EZ1277" s="1"/>
      <c r="FA1277" s="1"/>
      <c r="FB1277" s="1"/>
      <c r="FC1277" s="1"/>
      <c r="FD1277" s="1"/>
      <c r="FE1277" s="1"/>
      <c r="FF1277" s="1"/>
      <c r="FG1277" s="1"/>
      <c r="FH1277" s="1"/>
      <c r="FI1277" s="1"/>
      <c r="FJ1277" s="1"/>
      <c r="FK1277" s="1"/>
      <c r="FL1277" s="1"/>
      <c r="FM1277" s="1"/>
      <c r="FN1277" s="1"/>
      <c r="FO1277" s="1"/>
      <c r="FP1277" s="1"/>
      <c r="FQ1277" s="1"/>
      <c r="FR1277" s="1"/>
      <c r="FS1277" s="1"/>
      <c r="FT1277" s="1"/>
      <c r="FU1277" s="1"/>
      <c r="FV1277" s="1"/>
      <c r="FW1277" s="1"/>
      <c r="FX1277" s="1"/>
      <c r="FY1277" s="1"/>
      <c r="FZ1277" s="1"/>
      <c r="GA1277" s="1"/>
      <c r="GB1277" s="1"/>
      <c r="GC1277" s="1"/>
      <c r="GD1277" s="1"/>
      <c r="GE1277" s="1"/>
      <c r="GF1277" s="1"/>
      <c r="GG1277" s="1"/>
      <c r="GH1277" s="1"/>
      <c r="GI1277" s="1"/>
      <c r="GJ1277" s="1"/>
      <c r="GK1277" s="1"/>
      <c r="GL1277" s="1"/>
      <c r="GM1277" s="1"/>
      <c r="GN1277" s="1"/>
      <c r="GO1277" s="1"/>
    </row>
    <row r="1278" spans="1:197" s="40" customFormat="1" x14ac:dyDescent="0.25">
      <c r="A1278" s="41"/>
      <c r="B1278" s="4"/>
      <c r="C1278" s="41"/>
      <c r="D1278" s="42"/>
      <c r="E1278" s="42"/>
      <c r="F1278" s="42"/>
      <c r="G1278" s="1"/>
      <c r="H1278" s="1"/>
      <c r="I1278" s="1"/>
      <c r="J1278" s="1"/>
      <c r="K1278" s="1"/>
      <c r="L1278" s="1"/>
      <c r="M1278" s="2"/>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c r="BJ1278" s="1"/>
      <c r="BK1278" s="1"/>
      <c r="BL1278" s="1"/>
      <c r="BM1278" s="1"/>
      <c r="BN1278" s="1"/>
      <c r="BO1278" s="1"/>
      <c r="BP1278" s="1"/>
      <c r="BQ1278" s="1"/>
      <c r="BR1278" s="1"/>
      <c r="BS1278" s="1"/>
      <c r="BT1278" s="1"/>
      <c r="BU1278" s="1"/>
      <c r="BV1278" s="1"/>
      <c r="BW1278" s="1"/>
      <c r="BX1278" s="1"/>
      <c r="BY1278" s="1"/>
      <c r="BZ1278" s="1"/>
      <c r="CA1278" s="1"/>
      <c r="CB1278" s="1"/>
      <c r="CC1278" s="1"/>
      <c r="CD1278" s="1"/>
      <c r="CE1278" s="1"/>
      <c r="CF1278" s="1"/>
      <c r="CG1278" s="1"/>
      <c r="CH1278" s="1"/>
      <c r="CI1278" s="1"/>
      <c r="CJ1278" s="1"/>
      <c r="CK1278" s="1"/>
      <c r="CL1278" s="1"/>
      <c r="CM1278" s="1"/>
      <c r="CN1278" s="1"/>
      <c r="CO1278" s="1"/>
      <c r="CP1278" s="1"/>
      <c r="CQ1278" s="1"/>
      <c r="CR1278" s="1"/>
      <c r="CS1278" s="1"/>
      <c r="CT1278" s="1"/>
      <c r="CU1278" s="1"/>
      <c r="CV1278" s="1"/>
      <c r="CW1278" s="1"/>
      <c r="CX1278" s="1"/>
      <c r="CY1278" s="1"/>
      <c r="CZ1278" s="1"/>
      <c r="DA1278" s="1"/>
      <c r="DB1278" s="1"/>
      <c r="DC1278" s="1"/>
      <c r="DD1278" s="1"/>
      <c r="DE1278" s="1"/>
      <c r="DF1278" s="1"/>
      <c r="DG1278" s="1"/>
      <c r="DH1278" s="1"/>
      <c r="DI1278" s="1"/>
      <c r="DJ1278" s="1"/>
      <c r="DK1278" s="1"/>
      <c r="DL1278" s="1"/>
      <c r="DM1278" s="1"/>
      <c r="DN1278" s="1"/>
      <c r="DO1278" s="1"/>
      <c r="DP1278" s="1"/>
      <c r="DQ1278" s="1"/>
      <c r="DR1278" s="1"/>
      <c r="DS1278" s="1"/>
      <c r="DT1278" s="1"/>
      <c r="DU1278" s="1"/>
      <c r="DV1278" s="1"/>
      <c r="DW1278" s="1"/>
      <c r="DX1278" s="1"/>
      <c r="DY1278" s="1"/>
      <c r="DZ1278" s="1"/>
      <c r="EA1278" s="1"/>
      <c r="EB1278" s="1"/>
      <c r="EC1278" s="1"/>
      <c r="ED1278" s="1"/>
      <c r="EE1278" s="1"/>
      <c r="EF1278" s="1"/>
      <c r="EG1278" s="1"/>
      <c r="EH1278" s="1"/>
      <c r="EI1278" s="1"/>
      <c r="EJ1278" s="1"/>
      <c r="EK1278" s="1"/>
      <c r="EL1278" s="1"/>
      <c r="EM1278" s="1"/>
      <c r="EN1278" s="1"/>
      <c r="EO1278" s="1"/>
      <c r="EP1278" s="1"/>
      <c r="EQ1278" s="1"/>
      <c r="ER1278" s="1"/>
      <c r="ES1278" s="1"/>
      <c r="ET1278" s="1"/>
      <c r="EU1278" s="1"/>
      <c r="EV1278" s="1"/>
      <c r="EW1278" s="1"/>
      <c r="EX1278" s="1"/>
      <c r="EY1278" s="1"/>
      <c r="EZ1278" s="1"/>
      <c r="FA1278" s="1"/>
      <c r="FB1278" s="1"/>
      <c r="FC1278" s="1"/>
      <c r="FD1278" s="1"/>
      <c r="FE1278" s="1"/>
      <c r="FF1278" s="1"/>
      <c r="FG1278" s="1"/>
      <c r="FH1278" s="1"/>
      <c r="FI1278" s="1"/>
      <c r="FJ1278" s="1"/>
      <c r="FK1278" s="1"/>
      <c r="FL1278" s="1"/>
      <c r="FM1278" s="1"/>
      <c r="FN1278" s="1"/>
      <c r="FO1278" s="1"/>
      <c r="FP1278" s="1"/>
      <c r="FQ1278" s="1"/>
      <c r="FR1278" s="1"/>
      <c r="FS1278" s="1"/>
      <c r="FT1278" s="1"/>
      <c r="FU1278" s="1"/>
      <c r="FV1278" s="1"/>
      <c r="FW1278" s="1"/>
      <c r="FX1278" s="1"/>
      <c r="FY1278" s="1"/>
      <c r="FZ1278" s="1"/>
      <c r="GA1278" s="1"/>
      <c r="GB1278" s="1"/>
      <c r="GC1278" s="1"/>
      <c r="GD1278" s="1"/>
      <c r="GE1278" s="1"/>
      <c r="GF1278" s="1"/>
      <c r="GG1278" s="1"/>
      <c r="GH1278" s="1"/>
      <c r="GI1278" s="1"/>
      <c r="GJ1278" s="1"/>
      <c r="GK1278" s="1"/>
      <c r="GL1278" s="1"/>
      <c r="GM1278" s="1"/>
      <c r="GN1278" s="1"/>
      <c r="GO1278" s="1"/>
    </row>
    <row r="1279" spans="1:197" s="40" customFormat="1" x14ac:dyDescent="0.25">
      <c r="A1279" s="41"/>
      <c r="B1279" s="4"/>
      <c r="C1279" s="41"/>
      <c r="D1279" s="42"/>
      <c r="E1279" s="42"/>
      <c r="F1279" s="42"/>
      <c r="G1279" s="1"/>
      <c r="H1279" s="1"/>
      <c r="I1279" s="1"/>
      <c r="J1279" s="1"/>
      <c r="K1279" s="1"/>
      <c r="L1279" s="1"/>
      <c r="M1279" s="2"/>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c r="BJ1279" s="1"/>
      <c r="BK1279" s="1"/>
      <c r="BL1279" s="1"/>
      <c r="BM1279" s="1"/>
      <c r="BN1279" s="1"/>
      <c r="BO1279" s="1"/>
      <c r="BP1279" s="1"/>
      <c r="BQ1279" s="1"/>
      <c r="BR1279" s="1"/>
      <c r="BS1279" s="1"/>
      <c r="BT1279" s="1"/>
      <c r="BU1279" s="1"/>
      <c r="BV1279" s="1"/>
      <c r="BW1279" s="1"/>
      <c r="BX1279" s="1"/>
      <c r="BY1279" s="1"/>
      <c r="BZ1279" s="1"/>
      <c r="CA1279" s="1"/>
      <c r="CB1279" s="1"/>
      <c r="CC1279" s="1"/>
      <c r="CD1279" s="1"/>
      <c r="CE1279" s="1"/>
      <c r="CF1279" s="1"/>
      <c r="CG1279" s="1"/>
      <c r="CH1279" s="1"/>
      <c r="CI1279" s="1"/>
      <c r="CJ1279" s="1"/>
      <c r="CK1279" s="1"/>
      <c r="CL1279" s="1"/>
      <c r="CM1279" s="1"/>
      <c r="CN1279" s="1"/>
      <c r="CO1279" s="1"/>
      <c r="CP1279" s="1"/>
      <c r="CQ1279" s="1"/>
      <c r="CR1279" s="1"/>
      <c r="CS1279" s="1"/>
      <c r="CT1279" s="1"/>
      <c r="CU1279" s="1"/>
      <c r="CV1279" s="1"/>
      <c r="CW1279" s="1"/>
      <c r="CX1279" s="1"/>
      <c r="CY1279" s="1"/>
      <c r="CZ1279" s="1"/>
      <c r="DA1279" s="1"/>
      <c r="DB1279" s="1"/>
      <c r="DC1279" s="1"/>
      <c r="DD1279" s="1"/>
      <c r="DE1279" s="1"/>
      <c r="DF1279" s="1"/>
      <c r="DG1279" s="1"/>
      <c r="DH1279" s="1"/>
      <c r="DI1279" s="1"/>
      <c r="DJ1279" s="1"/>
      <c r="DK1279" s="1"/>
      <c r="DL1279" s="1"/>
      <c r="DM1279" s="1"/>
      <c r="DN1279" s="1"/>
      <c r="DO1279" s="1"/>
      <c r="DP1279" s="1"/>
      <c r="DQ1279" s="1"/>
      <c r="DR1279" s="1"/>
      <c r="DS1279" s="1"/>
      <c r="DT1279" s="1"/>
      <c r="DU1279" s="1"/>
      <c r="DV1279" s="1"/>
      <c r="DW1279" s="1"/>
      <c r="DX1279" s="1"/>
      <c r="DY1279" s="1"/>
      <c r="DZ1279" s="1"/>
      <c r="EA1279" s="1"/>
      <c r="EB1279" s="1"/>
      <c r="EC1279" s="1"/>
      <c r="ED1279" s="1"/>
      <c r="EE1279" s="1"/>
      <c r="EF1279" s="1"/>
      <c r="EG1279" s="1"/>
      <c r="EH1279" s="1"/>
      <c r="EI1279" s="1"/>
      <c r="EJ1279" s="1"/>
      <c r="EK1279" s="1"/>
      <c r="EL1279" s="1"/>
      <c r="EM1279" s="1"/>
      <c r="EN1279" s="1"/>
      <c r="EO1279" s="1"/>
      <c r="EP1279" s="1"/>
      <c r="EQ1279" s="1"/>
      <c r="ER1279" s="1"/>
      <c r="ES1279" s="1"/>
      <c r="ET1279" s="1"/>
      <c r="EU1279" s="1"/>
      <c r="EV1279" s="1"/>
      <c r="EW1279" s="1"/>
      <c r="EX1279" s="1"/>
      <c r="EY1279" s="1"/>
      <c r="EZ1279" s="1"/>
      <c r="FA1279" s="1"/>
      <c r="FB1279" s="1"/>
      <c r="FC1279" s="1"/>
      <c r="FD1279" s="1"/>
      <c r="FE1279" s="1"/>
      <c r="FF1279" s="1"/>
      <c r="FG1279" s="1"/>
      <c r="FH1279" s="1"/>
      <c r="FI1279" s="1"/>
      <c r="FJ1279" s="1"/>
      <c r="FK1279" s="1"/>
      <c r="FL1279" s="1"/>
      <c r="FM1279" s="1"/>
      <c r="FN1279" s="1"/>
      <c r="FO1279" s="1"/>
      <c r="FP1279" s="1"/>
      <c r="FQ1279" s="1"/>
      <c r="FR1279" s="1"/>
      <c r="FS1279" s="1"/>
      <c r="FT1279" s="1"/>
      <c r="FU1279" s="1"/>
      <c r="FV1279" s="1"/>
      <c r="FW1279" s="1"/>
      <c r="FX1279" s="1"/>
      <c r="FY1279" s="1"/>
      <c r="FZ1279" s="1"/>
      <c r="GA1279" s="1"/>
      <c r="GB1279" s="1"/>
      <c r="GC1279" s="1"/>
      <c r="GD1279" s="1"/>
      <c r="GE1279" s="1"/>
      <c r="GF1279" s="1"/>
      <c r="GG1279" s="1"/>
      <c r="GH1279" s="1"/>
      <c r="GI1279" s="1"/>
      <c r="GJ1279" s="1"/>
      <c r="GK1279" s="1"/>
      <c r="GL1279" s="1"/>
      <c r="GM1279" s="1"/>
      <c r="GN1279" s="1"/>
      <c r="GO1279" s="1"/>
    </row>
    <row r="1280" spans="1:197" s="40" customFormat="1" x14ac:dyDescent="0.25">
      <c r="A1280" s="41"/>
      <c r="B1280" s="4"/>
      <c r="C1280" s="41"/>
      <c r="D1280" s="42"/>
      <c r="E1280" s="42"/>
      <c r="F1280" s="42"/>
      <c r="G1280" s="1"/>
      <c r="H1280" s="1"/>
      <c r="I1280" s="1"/>
      <c r="J1280" s="1"/>
      <c r="K1280" s="1"/>
      <c r="L1280" s="1"/>
      <c r="M1280" s="2"/>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c r="BJ1280" s="1"/>
      <c r="BK1280" s="1"/>
      <c r="BL1280" s="1"/>
      <c r="BM1280" s="1"/>
      <c r="BN1280" s="1"/>
      <c r="BO1280" s="1"/>
      <c r="BP1280" s="1"/>
      <c r="BQ1280" s="1"/>
      <c r="BR1280" s="1"/>
      <c r="BS1280" s="1"/>
      <c r="BT1280" s="1"/>
      <c r="BU1280" s="1"/>
      <c r="BV1280" s="1"/>
      <c r="BW1280" s="1"/>
      <c r="BX1280" s="1"/>
      <c r="BY1280" s="1"/>
      <c r="BZ1280" s="1"/>
      <c r="CA1280" s="1"/>
      <c r="CB1280" s="1"/>
      <c r="CC1280" s="1"/>
      <c r="CD1280" s="1"/>
      <c r="CE1280" s="1"/>
      <c r="CF1280" s="1"/>
      <c r="CG1280" s="1"/>
      <c r="CH1280" s="1"/>
      <c r="CI1280" s="1"/>
      <c r="CJ1280" s="1"/>
      <c r="CK1280" s="1"/>
      <c r="CL1280" s="1"/>
      <c r="CM1280" s="1"/>
      <c r="CN1280" s="1"/>
      <c r="CO1280" s="1"/>
      <c r="CP1280" s="1"/>
      <c r="CQ1280" s="1"/>
      <c r="CR1280" s="1"/>
      <c r="CS1280" s="1"/>
      <c r="CT1280" s="1"/>
      <c r="CU1280" s="1"/>
      <c r="CV1280" s="1"/>
      <c r="CW1280" s="1"/>
      <c r="CX1280" s="1"/>
      <c r="CY1280" s="1"/>
      <c r="CZ1280" s="1"/>
      <c r="DA1280" s="1"/>
      <c r="DB1280" s="1"/>
      <c r="DC1280" s="1"/>
      <c r="DD1280" s="1"/>
      <c r="DE1280" s="1"/>
      <c r="DF1280" s="1"/>
      <c r="DG1280" s="1"/>
      <c r="DH1280" s="1"/>
      <c r="DI1280" s="1"/>
      <c r="DJ1280" s="1"/>
      <c r="DK1280" s="1"/>
      <c r="DL1280" s="1"/>
      <c r="DM1280" s="1"/>
      <c r="DN1280" s="1"/>
      <c r="DO1280" s="1"/>
      <c r="DP1280" s="1"/>
      <c r="DQ1280" s="1"/>
      <c r="DR1280" s="1"/>
      <c r="DS1280" s="1"/>
      <c r="DT1280" s="1"/>
      <c r="DU1280" s="1"/>
      <c r="DV1280" s="1"/>
      <c r="DW1280" s="1"/>
      <c r="DX1280" s="1"/>
      <c r="DY1280" s="1"/>
      <c r="DZ1280" s="1"/>
      <c r="EA1280" s="1"/>
      <c r="EB1280" s="1"/>
      <c r="EC1280" s="1"/>
      <c r="ED1280" s="1"/>
      <c r="EE1280" s="1"/>
      <c r="EF1280" s="1"/>
      <c r="EG1280" s="1"/>
      <c r="EH1280" s="1"/>
      <c r="EI1280" s="1"/>
      <c r="EJ1280" s="1"/>
      <c r="EK1280" s="1"/>
      <c r="EL1280" s="1"/>
      <c r="EM1280" s="1"/>
      <c r="EN1280" s="1"/>
      <c r="EO1280" s="1"/>
      <c r="EP1280" s="1"/>
      <c r="EQ1280" s="1"/>
      <c r="ER1280" s="1"/>
      <c r="ES1280" s="1"/>
      <c r="ET1280" s="1"/>
      <c r="EU1280" s="1"/>
      <c r="EV1280" s="1"/>
      <c r="EW1280" s="1"/>
      <c r="EX1280" s="1"/>
      <c r="EY1280" s="1"/>
      <c r="EZ1280" s="1"/>
      <c r="FA1280" s="1"/>
      <c r="FB1280" s="1"/>
      <c r="FC1280" s="1"/>
      <c r="FD1280" s="1"/>
      <c r="FE1280" s="1"/>
      <c r="FF1280" s="1"/>
      <c r="FG1280" s="1"/>
      <c r="FH1280" s="1"/>
      <c r="FI1280" s="1"/>
      <c r="FJ1280" s="1"/>
      <c r="FK1280" s="1"/>
      <c r="FL1280" s="1"/>
      <c r="FM1280" s="1"/>
      <c r="FN1280" s="1"/>
      <c r="FO1280" s="1"/>
      <c r="FP1280" s="1"/>
      <c r="FQ1280" s="1"/>
      <c r="FR1280" s="1"/>
      <c r="FS1280" s="1"/>
      <c r="FT1280" s="1"/>
      <c r="FU1280" s="1"/>
      <c r="FV1280" s="1"/>
      <c r="FW1280" s="1"/>
      <c r="FX1280" s="1"/>
      <c r="FY1280" s="1"/>
      <c r="FZ1280" s="1"/>
      <c r="GA1280" s="1"/>
      <c r="GB1280" s="1"/>
      <c r="GC1280" s="1"/>
      <c r="GD1280" s="1"/>
      <c r="GE1280" s="1"/>
      <c r="GF1280" s="1"/>
      <c r="GG1280" s="1"/>
      <c r="GH1280" s="1"/>
      <c r="GI1280" s="1"/>
      <c r="GJ1280" s="1"/>
      <c r="GK1280" s="1"/>
      <c r="GL1280" s="1"/>
      <c r="GM1280" s="1"/>
      <c r="GN1280" s="1"/>
      <c r="GO1280" s="1"/>
    </row>
    <row r="1281" spans="1:197" s="40" customFormat="1" x14ac:dyDescent="0.25">
      <c r="A1281" s="41"/>
      <c r="B1281" s="4"/>
      <c r="C1281" s="41"/>
      <c r="D1281" s="42"/>
      <c r="E1281" s="42"/>
      <c r="F1281" s="42"/>
      <c r="G1281" s="1"/>
      <c r="H1281" s="1"/>
      <c r="I1281" s="1"/>
      <c r="J1281" s="1"/>
      <c r="K1281" s="1"/>
      <c r="L1281" s="1"/>
      <c r="M1281" s="2"/>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c r="BJ1281" s="1"/>
      <c r="BK1281" s="1"/>
      <c r="BL1281" s="1"/>
      <c r="BM1281" s="1"/>
      <c r="BN1281" s="1"/>
      <c r="BO1281" s="1"/>
      <c r="BP1281" s="1"/>
      <c r="BQ1281" s="1"/>
      <c r="BR1281" s="1"/>
      <c r="BS1281" s="1"/>
      <c r="BT1281" s="1"/>
      <c r="BU1281" s="1"/>
      <c r="BV1281" s="1"/>
      <c r="BW1281" s="1"/>
      <c r="BX1281" s="1"/>
      <c r="BY1281" s="1"/>
      <c r="BZ1281" s="1"/>
      <c r="CA1281" s="1"/>
      <c r="CB1281" s="1"/>
      <c r="CC1281" s="1"/>
      <c r="CD1281" s="1"/>
      <c r="CE1281" s="1"/>
      <c r="CF1281" s="1"/>
      <c r="CG1281" s="1"/>
      <c r="CH1281" s="1"/>
      <c r="CI1281" s="1"/>
      <c r="CJ1281" s="1"/>
      <c r="CK1281" s="1"/>
      <c r="CL1281" s="1"/>
      <c r="CM1281" s="1"/>
      <c r="CN1281" s="1"/>
      <c r="CO1281" s="1"/>
      <c r="CP1281" s="1"/>
      <c r="CQ1281" s="1"/>
      <c r="CR1281" s="1"/>
      <c r="CS1281" s="1"/>
      <c r="CT1281" s="1"/>
      <c r="CU1281" s="1"/>
      <c r="CV1281" s="1"/>
      <c r="CW1281" s="1"/>
      <c r="CX1281" s="1"/>
      <c r="CY1281" s="1"/>
      <c r="CZ1281" s="1"/>
      <c r="DA1281" s="1"/>
      <c r="DB1281" s="1"/>
      <c r="DC1281" s="1"/>
      <c r="DD1281" s="1"/>
      <c r="DE1281" s="1"/>
      <c r="DF1281" s="1"/>
      <c r="DG1281" s="1"/>
      <c r="DH1281" s="1"/>
      <c r="DI1281" s="1"/>
      <c r="DJ1281" s="1"/>
      <c r="DK1281" s="1"/>
      <c r="DL1281" s="1"/>
      <c r="DM1281" s="1"/>
      <c r="DN1281" s="1"/>
      <c r="DO1281" s="1"/>
      <c r="DP1281" s="1"/>
      <c r="DQ1281" s="1"/>
      <c r="DR1281" s="1"/>
      <c r="DS1281" s="1"/>
      <c r="DT1281" s="1"/>
      <c r="DU1281" s="1"/>
      <c r="DV1281" s="1"/>
      <c r="DW1281" s="1"/>
      <c r="DX1281" s="1"/>
      <c r="DY1281" s="1"/>
      <c r="DZ1281" s="1"/>
      <c r="EA1281" s="1"/>
      <c r="EB1281" s="1"/>
      <c r="EC1281" s="1"/>
      <c r="ED1281" s="1"/>
      <c r="EE1281" s="1"/>
      <c r="EF1281" s="1"/>
      <c r="EG1281" s="1"/>
      <c r="EH1281" s="1"/>
      <c r="EI1281" s="1"/>
      <c r="EJ1281" s="1"/>
      <c r="EK1281" s="1"/>
      <c r="EL1281" s="1"/>
      <c r="EM1281" s="1"/>
      <c r="EN1281" s="1"/>
      <c r="EO1281" s="1"/>
      <c r="EP1281" s="1"/>
      <c r="EQ1281" s="1"/>
      <c r="ER1281" s="1"/>
      <c r="ES1281" s="1"/>
      <c r="ET1281" s="1"/>
      <c r="EU1281" s="1"/>
      <c r="EV1281" s="1"/>
      <c r="EW1281" s="1"/>
      <c r="EX1281" s="1"/>
      <c r="EY1281" s="1"/>
      <c r="EZ1281" s="1"/>
      <c r="FA1281" s="1"/>
      <c r="FB1281" s="1"/>
      <c r="FC1281" s="1"/>
      <c r="FD1281" s="1"/>
      <c r="FE1281" s="1"/>
      <c r="FF1281" s="1"/>
      <c r="FG1281" s="1"/>
      <c r="FH1281" s="1"/>
      <c r="FI1281" s="1"/>
      <c r="FJ1281" s="1"/>
      <c r="FK1281" s="1"/>
      <c r="FL1281" s="1"/>
      <c r="FM1281" s="1"/>
      <c r="FN1281" s="1"/>
      <c r="FO1281" s="1"/>
      <c r="FP1281" s="1"/>
      <c r="FQ1281" s="1"/>
      <c r="FR1281" s="1"/>
      <c r="FS1281" s="1"/>
      <c r="FT1281" s="1"/>
      <c r="FU1281" s="1"/>
      <c r="FV1281" s="1"/>
      <c r="FW1281" s="1"/>
      <c r="FX1281" s="1"/>
      <c r="FY1281" s="1"/>
      <c r="FZ1281" s="1"/>
      <c r="GA1281" s="1"/>
      <c r="GB1281" s="1"/>
      <c r="GC1281" s="1"/>
      <c r="GD1281" s="1"/>
      <c r="GE1281" s="1"/>
      <c r="GF1281" s="1"/>
      <c r="GG1281" s="1"/>
      <c r="GH1281" s="1"/>
      <c r="GI1281" s="1"/>
      <c r="GJ1281" s="1"/>
      <c r="GK1281" s="1"/>
      <c r="GL1281" s="1"/>
      <c r="GM1281" s="1"/>
      <c r="GN1281" s="1"/>
      <c r="GO1281" s="1"/>
    </row>
    <row r="1282" spans="1:197" s="40" customFormat="1" x14ac:dyDescent="0.25">
      <c r="A1282" s="41"/>
      <c r="B1282" s="4"/>
      <c r="C1282" s="41"/>
      <c r="D1282" s="42"/>
      <c r="E1282" s="42"/>
      <c r="F1282" s="42"/>
      <c r="G1282" s="1"/>
      <c r="H1282" s="1"/>
      <c r="I1282" s="1"/>
      <c r="J1282" s="1"/>
      <c r="K1282" s="1"/>
      <c r="L1282" s="1"/>
      <c r="M1282" s="2"/>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c r="BJ1282" s="1"/>
      <c r="BK1282" s="1"/>
      <c r="BL1282" s="1"/>
      <c r="BM1282" s="1"/>
      <c r="BN1282" s="1"/>
      <c r="BO1282" s="1"/>
      <c r="BP1282" s="1"/>
      <c r="BQ1282" s="1"/>
      <c r="BR1282" s="1"/>
      <c r="BS1282" s="1"/>
      <c r="BT1282" s="1"/>
      <c r="BU1282" s="1"/>
      <c r="BV1282" s="1"/>
      <c r="BW1282" s="1"/>
      <c r="BX1282" s="1"/>
      <c r="BY1282" s="1"/>
      <c r="BZ1282" s="1"/>
      <c r="CA1282" s="1"/>
      <c r="CB1282" s="1"/>
      <c r="CC1282" s="1"/>
      <c r="CD1282" s="1"/>
      <c r="CE1282" s="1"/>
      <c r="CF1282" s="1"/>
      <c r="CG1282" s="1"/>
      <c r="CH1282" s="1"/>
      <c r="CI1282" s="1"/>
      <c r="CJ1282" s="1"/>
      <c r="CK1282" s="1"/>
      <c r="CL1282" s="1"/>
      <c r="CM1282" s="1"/>
      <c r="CN1282" s="1"/>
      <c r="CO1282" s="1"/>
      <c r="CP1282" s="1"/>
      <c r="CQ1282" s="1"/>
      <c r="CR1282" s="1"/>
      <c r="CS1282" s="1"/>
      <c r="CT1282" s="1"/>
      <c r="CU1282" s="1"/>
      <c r="CV1282" s="1"/>
      <c r="CW1282" s="1"/>
      <c r="CX1282" s="1"/>
      <c r="CY1282" s="1"/>
      <c r="CZ1282" s="1"/>
      <c r="DA1282" s="1"/>
      <c r="DB1282" s="1"/>
      <c r="DC1282" s="1"/>
      <c r="DD1282" s="1"/>
      <c r="DE1282" s="1"/>
      <c r="DF1282" s="1"/>
      <c r="DG1282" s="1"/>
      <c r="DH1282" s="1"/>
      <c r="DI1282" s="1"/>
      <c r="DJ1282" s="1"/>
      <c r="DK1282" s="1"/>
      <c r="DL1282" s="1"/>
      <c r="DM1282" s="1"/>
      <c r="DN1282" s="1"/>
      <c r="DO1282" s="1"/>
      <c r="DP1282" s="1"/>
      <c r="DQ1282" s="1"/>
      <c r="DR1282" s="1"/>
      <c r="DS1282" s="1"/>
      <c r="DT1282" s="1"/>
      <c r="DU1282" s="1"/>
      <c r="DV1282" s="1"/>
      <c r="DW1282" s="1"/>
      <c r="DX1282" s="1"/>
      <c r="DY1282" s="1"/>
      <c r="DZ1282" s="1"/>
      <c r="EA1282" s="1"/>
      <c r="EB1282" s="1"/>
      <c r="EC1282" s="1"/>
      <c r="ED1282" s="1"/>
      <c r="EE1282" s="1"/>
      <c r="EF1282" s="1"/>
      <c r="EG1282" s="1"/>
      <c r="EH1282" s="1"/>
      <c r="EI1282" s="1"/>
      <c r="EJ1282" s="1"/>
      <c r="EK1282" s="1"/>
      <c r="EL1282" s="1"/>
      <c r="EM1282" s="1"/>
      <c r="EN1282" s="1"/>
      <c r="EO1282" s="1"/>
      <c r="EP1282" s="1"/>
      <c r="EQ1282" s="1"/>
      <c r="ER1282" s="1"/>
      <c r="ES1282" s="1"/>
      <c r="ET1282" s="1"/>
      <c r="EU1282" s="1"/>
      <c r="EV1282" s="1"/>
      <c r="EW1282" s="1"/>
      <c r="EX1282" s="1"/>
      <c r="EY1282" s="1"/>
      <c r="EZ1282" s="1"/>
      <c r="FA1282" s="1"/>
      <c r="FB1282" s="1"/>
      <c r="FC1282" s="1"/>
      <c r="FD1282" s="1"/>
      <c r="FE1282" s="1"/>
      <c r="FF1282" s="1"/>
      <c r="FG1282" s="1"/>
      <c r="FH1282" s="1"/>
      <c r="FI1282" s="1"/>
      <c r="FJ1282" s="1"/>
      <c r="FK1282" s="1"/>
      <c r="FL1282" s="1"/>
      <c r="FM1282" s="1"/>
      <c r="FN1282" s="1"/>
      <c r="FO1282" s="1"/>
      <c r="FP1282" s="1"/>
      <c r="FQ1282" s="1"/>
      <c r="FR1282" s="1"/>
      <c r="FS1282" s="1"/>
      <c r="FT1282" s="1"/>
      <c r="FU1282" s="1"/>
      <c r="FV1282" s="1"/>
      <c r="FW1282" s="1"/>
      <c r="FX1282" s="1"/>
      <c r="FY1282" s="1"/>
      <c r="FZ1282" s="1"/>
      <c r="GA1282" s="1"/>
      <c r="GB1282" s="1"/>
      <c r="GC1282" s="1"/>
      <c r="GD1282" s="1"/>
      <c r="GE1282" s="1"/>
      <c r="GF1282" s="1"/>
      <c r="GG1282" s="1"/>
      <c r="GH1282" s="1"/>
      <c r="GI1282" s="1"/>
      <c r="GJ1282" s="1"/>
      <c r="GK1282" s="1"/>
      <c r="GL1282" s="1"/>
      <c r="GM1282" s="1"/>
      <c r="GN1282" s="1"/>
      <c r="GO1282" s="1"/>
    </row>
    <row r="1283" spans="1:197" s="40" customFormat="1" x14ac:dyDescent="0.25">
      <c r="A1283" s="41"/>
      <c r="B1283" s="4"/>
      <c r="C1283" s="41"/>
      <c r="D1283" s="42"/>
      <c r="E1283" s="42"/>
      <c r="F1283" s="42"/>
      <c r="G1283" s="1"/>
      <c r="H1283" s="1"/>
      <c r="I1283" s="1"/>
      <c r="J1283" s="1"/>
      <c r="K1283" s="1"/>
      <c r="L1283" s="1"/>
      <c r="M1283" s="2"/>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c r="BJ1283" s="1"/>
      <c r="BK1283" s="1"/>
      <c r="BL1283" s="1"/>
      <c r="BM1283" s="1"/>
      <c r="BN1283" s="1"/>
      <c r="BO1283" s="1"/>
      <c r="BP1283" s="1"/>
      <c r="BQ1283" s="1"/>
      <c r="BR1283" s="1"/>
      <c r="BS1283" s="1"/>
      <c r="BT1283" s="1"/>
      <c r="BU1283" s="1"/>
      <c r="BV1283" s="1"/>
      <c r="BW1283" s="1"/>
      <c r="BX1283" s="1"/>
      <c r="BY1283" s="1"/>
      <c r="BZ1283" s="1"/>
      <c r="CA1283" s="1"/>
      <c r="CB1283" s="1"/>
      <c r="CC1283" s="1"/>
      <c r="CD1283" s="1"/>
      <c r="CE1283" s="1"/>
      <c r="CF1283" s="1"/>
      <c r="CG1283" s="1"/>
      <c r="CH1283" s="1"/>
      <c r="CI1283" s="1"/>
      <c r="CJ1283" s="1"/>
      <c r="CK1283" s="1"/>
      <c r="CL1283" s="1"/>
      <c r="CM1283" s="1"/>
      <c r="CN1283" s="1"/>
      <c r="CO1283" s="1"/>
      <c r="CP1283" s="1"/>
      <c r="CQ1283" s="1"/>
      <c r="CR1283" s="1"/>
      <c r="CS1283" s="1"/>
      <c r="CT1283" s="1"/>
      <c r="CU1283" s="1"/>
      <c r="CV1283" s="1"/>
      <c r="CW1283" s="1"/>
      <c r="CX1283" s="1"/>
      <c r="CY1283" s="1"/>
      <c r="CZ1283" s="1"/>
      <c r="DA1283" s="1"/>
      <c r="DB1283" s="1"/>
      <c r="DC1283" s="1"/>
      <c r="DD1283" s="1"/>
      <c r="DE1283" s="1"/>
      <c r="DF1283" s="1"/>
      <c r="DG1283" s="1"/>
      <c r="DH1283" s="1"/>
      <c r="DI1283" s="1"/>
      <c r="DJ1283" s="1"/>
      <c r="DK1283" s="1"/>
      <c r="DL1283" s="1"/>
      <c r="DM1283" s="1"/>
      <c r="DN1283" s="1"/>
      <c r="DO1283" s="1"/>
      <c r="DP1283" s="1"/>
      <c r="DQ1283" s="1"/>
      <c r="DR1283" s="1"/>
      <c r="DS1283" s="1"/>
      <c r="DT1283" s="1"/>
      <c r="DU1283" s="1"/>
      <c r="DV1283" s="1"/>
      <c r="DW1283" s="1"/>
      <c r="DX1283" s="1"/>
      <c r="DY1283" s="1"/>
      <c r="DZ1283" s="1"/>
      <c r="EA1283" s="1"/>
      <c r="EB1283" s="1"/>
      <c r="EC1283" s="1"/>
      <c r="ED1283" s="1"/>
      <c r="EE1283" s="1"/>
      <c r="EF1283" s="1"/>
      <c r="EG1283" s="1"/>
      <c r="EH1283" s="1"/>
      <c r="EI1283" s="1"/>
      <c r="EJ1283" s="1"/>
      <c r="EK1283" s="1"/>
      <c r="EL1283" s="1"/>
      <c r="EM1283" s="1"/>
      <c r="EN1283" s="1"/>
      <c r="EO1283" s="1"/>
      <c r="EP1283" s="1"/>
      <c r="EQ1283" s="1"/>
      <c r="ER1283" s="1"/>
      <c r="ES1283" s="1"/>
      <c r="ET1283" s="1"/>
      <c r="EU1283" s="1"/>
      <c r="EV1283" s="1"/>
      <c r="EW1283" s="1"/>
      <c r="EX1283" s="1"/>
      <c r="EY1283" s="1"/>
      <c r="EZ1283" s="1"/>
      <c r="FA1283" s="1"/>
      <c r="FB1283" s="1"/>
      <c r="FC1283" s="1"/>
      <c r="FD1283" s="1"/>
      <c r="FE1283" s="1"/>
      <c r="FF1283" s="1"/>
      <c r="FG1283" s="1"/>
      <c r="FH1283" s="1"/>
      <c r="FI1283" s="1"/>
      <c r="FJ1283" s="1"/>
      <c r="FK1283" s="1"/>
      <c r="FL1283" s="1"/>
      <c r="FM1283" s="1"/>
      <c r="FN1283" s="1"/>
      <c r="FO1283" s="1"/>
      <c r="FP1283" s="1"/>
      <c r="FQ1283" s="1"/>
      <c r="FR1283" s="1"/>
      <c r="FS1283" s="1"/>
      <c r="FT1283" s="1"/>
      <c r="FU1283" s="1"/>
      <c r="FV1283" s="1"/>
      <c r="FW1283" s="1"/>
      <c r="FX1283" s="1"/>
      <c r="FY1283" s="1"/>
      <c r="FZ1283" s="1"/>
      <c r="GA1283" s="1"/>
      <c r="GB1283" s="1"/>
      <c r="GC1283" s="1"/>
      <c r="GD1283" s="1"/>
      <c r="GE1283" s="1"/>
      <c r="GF1283" s="1"/>
      <c r="GG1283" s="1"/>
      <c r="GH1283" s="1"/>
      <c r="GI1283" s="1"/>
      <c r="GJ1283" s="1"/>
      <c r="GK1283" s="1"/>
      <c r="GL1283" s="1"/>
      <c r="GM1283" s="1"/>
      <c r="GN1283" s="1"/>
      <c r="GO1283" s="1"/>
    </row>
    <row r="1284" spans="1:197" s="40" customFormat="1" x14ac:dyDescent="0.25">
      <c r="A1284" s="41"/>
      <c r="B1284" s="4"/>
      <c r="C1284" s="41"/>
      <c r="D1284" s="42"/>
      <c r="E1284" s="42"/>
      <c r="F1284" s="42"/>
      <c r="G1284" s="1"/>
      <c r="H1284" s="1"/>
      <c r="I1284" s="1"/>
      <c r="J1284" s="1"/>
      <c r="K1284" s="1"/>
      <c r="L1284" s="1"/>
      <c r="M1284" s="2"/>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c r="BJ1284" s="1"/>
      <c r="BK1284" s="1"/>
      <c r="BL1284" s="1"/>
      <c r="BM1284" s="1"/>
      <c r="BN1284" s="1"/>
      <c r="BO1284" s="1"/>
      <c r="BP1284" s="1"/>
      <c r="BQ1284" s="1"/>
      <c r="BR1284" s="1"/>
      <c r="BS1284" s="1"/>
      <c r="BT1284" s="1"/>
      <c r="BU1284" s="1"/>
      <c r="BV1284" s="1"/>
      <c r="BW1284" s="1"/>
      <c r="BX1284" s="1"/>
      <c r="BY1284" s="1"/>
      <c r="BZ1284" s="1"/>
      <c r="CA1284" s="1"/>
      <c r="CB1284" s="1"/>
      <c r="CC1284" s="1"/>
      <c r="CD1284" s="1"/>
      <c r="CE1284" s="1"/>
      <c r="CF1284" s="1"/>
      <c r="CG1284" s="1"/>
      <c r="CH1284" s="1"/>
      <c r="CI1284" s="1"/>
      <c r="CJ1284" s="1"/>
      <c r="CK1284" s="1"/>
      <c r="CL1284" s="1"/>
      <c r="CM1284" s="1"/>
      <c r="CN1284" s="1"/>
      <c r="CO1284" s="1"/>
      <c r="CP1284" s="1"/>
      <c r="CQ1284" s="1"/>
      <c r="CR1284" s="1"/>
      <c r="CS1284" s="1"/>
      <c r="CT1284" s="1"/>
      <c r="CU1284" s="1"/>
      <c r="CV1284" s="1"/>
      <c r="CW1284" s="1"/>
      <c r="CX1284" s="1"/>
      <c r="CY1284" s="1"/>
      <c r="CZ1284" s="1"/>
      <c r="DA1284" s="1"/>
      <c r="DB1284" s="1"/>
      <c r="DC1284" s="1"/>
      <c r="DD1284" s="1"/>
      <c r="DE1284" s="1"/>
      <c r="DF1284" s="1"/>
      <c r="DG1284" s="1"/>
      <c r="DH1284" s="1"/>
      <c r="DI1284" s="1"/>
      <c r="DJ1284" s="1"/>
      <c r="DK1284" s="1"/>
      <c r="DL1284" s="1"/>
      <c r="DM1284" s="1"/>
      <c r="DN1284" s="1"/>
      <c r="DO1284" s="1"/>
      <c r="DP1284" s="1"/>
      <c r="DQ1284" s="1"/>
      <c r="DR1284" s="1"/>
      <c r="DS1284" s="1"/>
      <c r="DT1284" s="1"/>
      <c r="DU1284" s="1"/>
      <c r="DV1284" s="1"/>
      <c r="DW1284" s="1"/>
      <c r="DX1284" s="1"/>
      <c r="DY1284" s="1"/>
      <c r="DZ1284" s="1"/>
      <c r="EA1284" s="1"/>
      <c r="EB1284" s="1"/>
      <c r="EC1284" s="1"/>
      <c r="ED1284" s="1"/>
      <c r="EE1284" s="1"/>
      <c r="EF1284" s="1"/>
      <c r="EG1284" s="1"/>
      <c r="EH1284" s="1"/>
      <c r="EI1284" s="1"/>
      <c r="EJ1284" s="1"/>
      <c r="EK1284" s="1"/>
      <c r="EL1284" s="1"/>
      <c r="EM1284" s="1"/>
      <c r="EN1284" s="1"/>
      <c r="EO1284" s="1"/>
      <c r="EP1284" s="1"/>
      <c r="EQ1284" s="1"/>
      <c r="ER1284" s="1"/>
      <c r="ES1284" s="1"/>
      <c r="ET1284" s="1"/>
      <c r="EU1284" s="1"/>
      <c r="EV1284" s="1"/>
      <c r="EW1284" s="1"/>
      <c r="EX1284" s="1"/>
      <c r="EY1284" s="1"/>
      <c r="EZ1284" s="1"/>
      <c r="FA1284" s="1"/>
      <c r="FB1284" s="1"/>
      <c r="FC1284" s="1"/>
      <c r="FD1284" s="1"/>
      <c r="FE1284" s="1"/>
      <c r="FF1284" s="1"/>
      <c r="FG1284" s="1"/>
      <c r="FH1284" s="1"/>
      <c r="FI1284" s="1"/>
      <c r="FJ1284" s="1"/>
      <c r="FK1284" s="1"/>
      <c r="FL1284" s="1"/>
      <c r="FM1284" s="1"/>
      <c r="FN1284" s="1"/>
      <c r="FO1284" s="1"/>
      <c r="FP1284" s="1"/>
      <c r="FQ1284" s="1"/>
      <c r="FR1284" s="1"/>
      <c r="FS1284" s="1"/>
      <c r="FT1284" s="1"/>
      <c r="FU1284" s="1"/>
      <c r="FV1284" s="1"/>
      <c r="FW1284" s="1"/>
      <c r="FX1284" s="1"/>
      <c r="FY1284" s="1"/>
      <c r="FZ1284" s="1"/>
      <c r="GA1284" s="1"/>
      <c r="GB1284" s="1"/>
      <c r="GC1284" s="1"/>
      <c r="GD1284" s="1"/>
      <c r="GE1284" s="1"/>
      <c r="GF1284" s="1"/>
      <c r="GG1284" s="1"/>
      <c r="GH1284" s="1"/>
      <c r="GI1284" s="1"/>
      <c r="GJ1284" s="1"/>
      <c r="GK1284" s="1"/>
      <c r="GL1284" s="1"/>
      <c r="GM1284" s="1"/>
      <c r="GN1284" s="1"/>
      <c r="GO1284" s="1"/>
    </row>
    <row r="1285" spans="1:197" s="40" customFormat="1" x14ac:dyDescent="0.25">
      <c r="A1285" s="41"/>
      <c r="B1285" s="4"/>
      <c r="C1285" s="41"/>
      <c r="D1285" s="42"/>
      <c r="E1285" s="42"/>
      <c r="F1285" s="42"/>
      <c r="G1285" s="1"/>
      <c r="H1285" s="1"/>
      <c r="I1285" s="1"/>
      <c r="J1285" s="1"/>
      <c r="K1285" s="1"/>
      <c r="L1285" s="1"/>
      <c r="M1285" s="2"/>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c r="BJ1285" s="1"/>
      <c r="BK1285" s="1"/>
      <c r="BL1285" s="1"/>
      <c r="BM1285" s="1"/>
      <c r="BN1285" s="1"/>
      <c r="BO1285" s="1"/>
      <c r="BP1285" s="1"/>
      <c r="BQ1285" s="1"/>
      <c r="BR1285" s="1"/>
      <c r="BS1285" s="1"/>
      <c r="BT1285" s="1"/>
      <c r="BU1285" s="1"/>
      <c r="BV1285" s="1"/>
      <c r="BW1285" s="1"/>
      <c r="BX1285" s="1"/>
      <c r="BY1285" s="1"/>
      <c r="BZ1285" s="1"/>
      <c r="CA1285" s="1"/>
      <c r="CB1285" s="1"/>
      <c r="CC1285" s="1"/>
      <c r="CD1285" s="1"/>
      <c r="CE1285" s="1"/>
      <c r="CF1285" s="1"/>
      <c r="CG1285" s="1"/>
      <c r="CH1285" s="1"/>
      <c r="CI1285" s="1"/>
      <c r="CJ1285" s="1"/>
      <c r="CK1285" s="1"/>
      <c r="CL1285" s="1"/>
      <c r="CM1285" s="1"/>
      <c r="CN1285" s="1"/>
      <c r="CO1285" s="1"/>
      <c r="CP1285" s="1"/>
      <c r="CQ1285" s="1"/>
      <c r="CR1285" s="1"/>
      <c r="CS1285" s="1"/>
      <c r="CT1285" s="1"/>
      <c r="CU1285" s="1"/>
      <c r="CV1285" s="1"/>
      <c r="CW1285" s="1"/>
      <c r="CX1285" s="1"/>
      <c r="CY1285" s="1"/>
      <c r="CZ1285" s="1"/>
      <c r="DA1285" s="1"/>
      <c r="DB1285" s="1"/>
      <c r="DC1285" s="1"/>
      <c r="DD1285" s="1"/>
      <c r="DE1285" s="1"/>
      <c r="DF1285" s="1"/>
      <c r="DG1285" s="1"/>
      <c r="DH1285" s="1"/>
      <c r="DI1285" s="1"/>
      <c r="DJ1285" s="1"/>
      <c r="DK1285" s="1"/>
      <c r="DL1285" s="1"/>
      <c r="DM1285" s="1"/>
      <c r="DN1285" s="1"/>
      <c r="DO1285" s="1"/>
      <c r="DP1285" s="1"/>
      <c r="DQ1285" s="1"/>
      <c r="DR1285" s="1"/>
      <c r="DS1285" s="1"/>
      <c r="DT1285" s="1"/>
      <c r="DU1285" s="1"/>
      <c r="DV1285" s="1"/>
      <c r="DW1285" s="1"/>
      <c r="DX1285" s="1"/>
      <c r="DY1285" s="1"/>
      <c r="DZ1285" s="1"/>
      <c r="EA1285" s="1"/>
      <c r="EB1285" s="1"/>
      <c r="EC1285" s="1"/>
      <c r="ED1285" s="1"/>
      <c r="EE1285" s="1"/>
      <c r="EF1285" s="1"/>
      <c r="EG1285" s="1"/>
      <c r="EH1285" s="1"/>
      <c r="EI1285" s="1"/>
      <c r="EJ1285" s="1"/>
      <c r="EK1285" s="1"/>
      <c r="EL1285" s="1"/>
      <c r="EM1285" s="1"/>
      <c r="EN1285" s="1"/>
      <c r="EO1285" s="1"/>
      <c r="EP1285" s="1"/>
      <c r="EQ1285" s="1"/>
      <c r="ER1285" s="1"/>
      <c r="ES1285" s="1"/>
      <c r="ET1285" s="1"/>
      <c r="EU1285" s="1"/>
      <c r="EV1285" s="1"/>
      <c r="EW1285" s="1"/>
      <c r="EX1285" s="1"/>
      <c r="EY1285" s="1"/>
      <c r="EZ1285" s="1"/>
      <c r="FA1285" s="1"/>
      <c r="FB1285" s="1"/>
      <c r="FC1285" s="1"/>
      <c r="FD1285" s="1"/>
      <c r="FE1285" s="1"/>
      <c r="FF1285" s="1"/>
      <c r="FG1285" s="1"/>
      <c r="FH1285" s="1"/>
      <c r="FI1285" s="1"/>
      <c r="FJ1285" s="1"/>
      <c r="FK1285" s="1"/>
      <c r="FL1285" s="1"/>
      <c r="FM1285" s="1"/>
      <c r="FN1285" s="1"/>
      <c r="FO1285" s="1"/>
      <c r="FP1285" s="1"/>
      <c r="FQ1285" s="1"/>
      <c r="FR1285" s="1"/>
      <c r="FS1285" s="1"/>
      <c r="FT1285" s="1"/>
      <c r="FU1285" s="1"/>
      <c r="FV1285" s="1"/>
      <c r="FW1285" s="1"/>
      <c r="FX1285" s="1"/>
      <c r="FY1285" s="1"/>
      <c r="FZ1285" s="1"/>
      <c r="GA1285" s="1"/>
      <c r="GB1285" s="1"/>
      <c r="GC1285" s="1"/>
      <c r="GD1285" s="1"/>
      <c r="GE1285" s="1"/>
      <c r="GF1285" s="1"/>
      <c r="GG1285" s="1"/>
      <c r="GH1285" s="1"/>
      <c r="GI1285" s="1"/>
      <c r="GJ1285" s="1"/>
      <c r="GK1285" s="1"/>
      <c r="GL1285" s="1"/>
      <c r="GM1285" s="1"/>
      <c r="GN1285" s="1"/>
      <c r="GO1285" s="1"/>
    </row>
    <row r="1286" spans="1:197" s="40" customFormat="1" x14ac:dyDescent="0.25">
      <c r="A1286" s="41"/>
      <c r="B1286" s="4"/>
      <c r="C1286" s="41"/>
      <c r="D1286" s="42"/>
      <c r="E1286" s="42"/>
      <c r="F1286" s="42"/>
      <c r="G1286" s="1"/>
      <c r="H1286" s="1"/>
      <c r="I1286" s="1"/>
      <c r="J1286" s="1"/>
      <c r="K1286" s="1"/>
      <c r="L1286" s="1"/>
      <c r="M1286" s="2"/>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c r="BJ1286" s="1"/>
      <c r="BK1286" s="1"/>
      <c r="BL1286" s="1"/>
      <c r="BM1286" s="1"/>
      <c r="BN1286" s="1"/>
      <c r="BO1286" s="1"/>
      <c r="BP1286" s="1"/>
      <c r="BQ1286" s="1"/>
      <c r="BR1286" s="1"/>
      <c r="BS1286" s="1"/>
      <c r="BT1286" s="1"/>
      <c r="BU1286" s="1"/>
      <c r="BV1286" s="1"/>
      <c r="BW1286" s="1"/>
      <c r="BX1286" s="1"/>
      <c r="BY1286" s="1"/>
      <c r="BZ1286" s="1"/>
      <c r="CA1286" s="1"/>
      <c r="CB1286" s="1"/>
      <c r="CC1286" s="1"/>
      <c r="CD1286" s="1"/>
      <c r="CE1286" s="1"/>
      <c r="CF1286" s="1"/>
      <c r="CG1286" s="1"/>
      <c r="CH1286" s="1"/>
      <c r="CI1286" s="1"/>
      <c r="CJ1286" s="1"/>
      <c r="CK1286" s="1"/>
      <c r="CL1286" s="1"/>
      <c r="CM1286" s="1"/>
      <c r="CN1286" s="1"/>
      <c r="CO1286" s="1"/>
      <c r="CP1286" s="1"/>
      <c r="CQ1286" s="1"/>
      <c r="CR1286" s="1"/>
      <c r="CS1286" s="1"/>
      <c r="CT1286" s="1"/>
      <c r="CU1286" s="1"/>
      <c r="CV1286" s="1"/>
      <c r="CW1286" s="1"/>
      <c r="CX1286" s="1"/>
      <c r="CY1286" s="1"/>
      <c r="CZ1286" s="1"/>
      <c r="DA1286" s="1"/>
      <c r="DB1286" s="1"/>
      <c r="DC1286" s="1"/>
      <c r="DD1286" s="1"/>
      <c r="DE1286" s="1"/>
      <c r="DF1286" s="1"/>
      <c r="DG1286" s="1"/>
      <c r="DH1286" s="1"/>
      <c r="DI1286" s="1"/>
      <c r="DJ1286" s="1"/>
      <c r="DK1286" s="1"/>
      <c r="DL1286" s="1"/>
      <c r="DM1286" s="1"/>
      <c r="DN1286" s="1"/>
      <c r="DO1286" s="1"/>
      <c r="DP1286" s="1"/>
      <c r="DQ1286" s="1"/>
      <c r="DR1286" s="1"/>
      <c r="DS1286" s="1"/>
      <c r="DT1286" s="1"/>
      <c r="DU1286" s="1"/>
      <c r="DV1286" s="1"/>
      <c r="DW1286" s="1"/>
      <c r="DX1286" s="1"/>
      <c r="DY1286" s="1"/>
      <c r="DZ1286" s="1"/>
      <c r="EA1286" s="1"/>
      <c r="EB1286" s="1"/>
      <c r="EC1286" s="1"/>
      <c r="ED1286" s="1"/>
      <c r="EE1286" s="1"/>
      <c r="EF1286" s="1"/>
      <c r="EG1286" s="1"/>
      <c r="EH1286" s="1"/>
      <c r="EI1286" s="1"/>
      <c r="EJ1286" s="1"/>
      <c r="EK1286" s="1"/>
      <c r="EL1286" s="1"/>
      <c r="EM1286" s="1"/>
      <c r="EN1286" s="1"/>
      <c r="EO1286" s="1"/>
      <c r="EP1286" s="1"/>
      <c r="EQ1286" s="1"/>
      <c r="ER1286" s="1"/>
      <c r="ES1286" s="1"/>
      <c r="ET1286" s="1"/>
      <c r="EU1286" s="1"/>
      <c r="EV1286" s="1"/>
      <c r="EW1286" s="1"/>
      <c r="EX1286" s="1"/>
      <c r="EY1286" s="1"/>
      <c r="EZ1286" s="1"/>
      <c r="FA1286" s="1"/>
      <c r="FB1286" s="1"/>
      <c r="FC1286" s="1"/>
      <c r="FD1286" s="1"/>
      <c r="FE1286" s="1"/>
      <c r="FF1286" s="1"/>
      <c r="FG1286" s="1"/>
      <c r="FH1286" s="1"/>
      <c r="FI1286" s="1"/>
      <c r="FJ1286" s="1"/>
      <c r="FK1286" s="1"/>
      <c r="FL1286" s="1"/>
      <c r="FM1286" s="1"/>
      <c r="FN1286" s="1"/>
      <c r="FO1286" s="1"/>
      <c r="FP1286" s="1"/>
      <c r="FQ1286" s="1"/>
      <c r="FR1286" s="1"/>
      <c r="FS1286" s="1"/>
      <c r="FT1286" s="1"/>
      <c r="FU1286" s="1"/>
      <c r="FV1286" s="1"/>
      <c r="FW1286" s="1"/>
      <c r="FX1286" s="1"/>
      <c r="FY1286" s="1"/>
      <c r="FZ1286" s="1"/>
      <c r="GA1286" s="1"/>
      <c r="GB1286" s="1"/>
      <c r="GC1286" s="1"/>
      <c r="GD1286" s="1"/>
      <c r="GE1286" s="1"/>
      <c r="GF1286" s="1"/>
      <c r="GG1286" s="1"/>
      <c r="GH1286" s="1"/>
      <c r="GI1286" s="1"/>
      <c r="GJ1286" s="1"/>
      <c r="GK1286" s="1"/>
      <c r="GL1286" s="1"/>
      <c r="GM1286" s="1"/>
      <c r="GN1286" s="1"/>
      <c r="GO1286" s="1"/>
    </row>
    <row r="1287" spans="1:197" s="40" customFormat="1" x14ac:dyDescent="0.25">
      <c r="A1287" s="41"/>
      <c r="B1287" s="4"/>
      <c r="C1287" s="41"/>
      <c r="D1287" s="42"/>
      <c r="E1287" s="42"/>
      <c r="F1287" s="42"/>
      <c r="G1287" s="1"/>
      <c r="H1287" s="1"/>
      <c r="I1287" s="1"/>
      <c r="J1287" s="1"/>
      <c r="K1287" s="1"/>
      <c r="L1287" s="1"/>
      <c r="M1287" s="2"/>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c r="BJ1287" s="1"/>
      <c r="BK1287" s="1"/>
      <c r="BL1287" s="1"/>
      <c r="BM1287" s="1"/>
      <c r="BN1287" s="1"/>
      <c r="BO1287" s="1"/>
      <c r="BP1287" s="1"/>
      <c r="BQ1287" s="1"/>
      <c r="BR1287" s="1"/>
      <c r="BS1287" s="1"/>
      <c r="BT1287" s="1"/>
      <c r="BU1287" s="1"/>
      <c r="BV1287" s="1"/>
      <c r="BW1287" s="1"/>
      <c r="BX1287" s="1"/>
      <c r="BY1287" s="1"/>
      <c r="BZ1287" s="1"/>
      <c r="CA1287" s="1"/>
      <c r="CB1287" s="1"/>
      <c r="CC1287" s="1"/>
      <c r="CD1287" s="1"/>
      <c r="CE1287" s="1"/>
      <c r="CF1287" s="1"/>
      <c r="CG1287" s="1"/>
      <c r="CH1287" s="1"/>
      <c r="CI1287" s="1"/>
      <c r="CJ1287" s="1"/>
      <c r="CK1287" s="1"/>
      <c r="CL1287" s="1"/>
      <c r="CM1287" s="1"/>
      <c r="CN1287" s="1"/>
      <c r="CO1287" s="1"/>
      <c r="CP1287" s="1"/>
      <c r="CQ1287" s="1"/>
      <c r="CR1287" s="1"/>
      <c r="CS1287" s="1"/>
      <c r="CT1287" s="1"/>
      <c r="CU1287" s="1"/>
      <c r="CV1287" s="1"/>
      <c r="CW1287" s="1"/>
      <c r="CX1287" s="1"/>
      <c r="CY1287" s="1"/>
      <c r="CZ1287" s="1"/>
      <c r="DA1287" s="1"/>
      <c r="DB1287" s="1"/>
      <c r="DC1287" s="1"/>
      <c r="DD1287" s="1"/>
      <c r="DE1287" s="1"/>
      <c r="DF1287" s="1"/>
      <c r="DG1287" s="1"/>
      <c r="DH1287" s="1"/>
      <c r="DI1287" s="1"/>
      <c r="DJ1287" s="1"/>
      <c r="DK1287" s="1"/>
      <c r="DL1287" s="1"/>
      <c r="DM1287" s="1"/>
      <c r="DN1287" s="1"/>
      <c r="DO1287" s="1"/>
      <c r="DP1287" s="1"/>
      <c r="DQ1287" s="1"/>
      <c r="DR1287" s="1"/>
      <c r="DS1287" s="1"/>
      <c r="DT1287" s="1"/>
      <c r="DU1287" s="1"/>
      <c r="DV1287" s="1"/>
      <c r="DW1287" s="1"/>
      <c r="DX1287" s="1"/>
      <c r="DY1287" s="1"/>
      <c r="DZ1287" s="1"/>
      <c r="EA1287" s="1"/>
      <c r="EB1287" s="1"/>
      <c r="EC1287" s="1"/>
      <c r="ED1287" s="1"/>
      <c r="EE1287" s="1"/>
      <c r="EF1287" s="1"/>
      <c r="EG1287" s="1"/>
      <c r="EH1287" s="1"/>
      <c r="EI1287" s="1"/>
      <c r="EJ1287" s="1"/>
      <c r="EK1287" s="1"/>
      <c r="EL1287" s="1"/>
      <c r="EM1287" s="1"/>
      <c r="EN1287" s="1"/>
      <c r="EO1287" s="1"/>
      <c r="EP1287" s="1"/>
      <c r="EQ1287" s="1"/>
      <c r="ER1287" s="1"/>
      <c r="ES1287" s="1"/>
      <c r="ET1287" s="1"/>
      <c r="EU1287" s="1"/>
      <c r="EV1287" s="1"/>
      <c r="EW1287" s="1"/>
      <c r="EX1287" s="1"/>
      <c r="EY1287" s="1"/>
      <c r="EZ1287" s="1"/>
      <c r="FA1287" s="1"/>
      <c r="FB1287" s="1"/>
      <c r="FC1287" s="1"/>
      <c r="FD1287" s="1"/>
      <c r="FE1287" s="1"/>
      <c r="FF1287" s="1"/>
      <c r="FG1287" s="1"/>
      <c r="FH1287" s="1"/>
      <c r="FI1287" s="1"/>
      <c r="FJ1287" s="1"/>
      <c r="FK1287" s="1"/>
      <c r="FL1287" s="1"/>
      <c r="FM1287" s="1"/>
      <c r="FN1287" s="1"/>
      <c r="FO1287" s="1"/>
      <c r="FP1287" s="1"/>
      <c r="FQ1287" s="1"/>
      <c r="FR1287" s="1"/>
      <c r="FS1287" s="1"/>
      <c r="FT1287" s="1"/>
      <c r="FU1287" s="1"/>
      <c r="FV1287" s="1"/>
      <c r="FW1287" s="1"/>
      <c r="FX1287" s="1"/>
      <c r="FY1287" s="1"/>
      <c r="FZ1287" s="1"/>
      <c r="GA1287" s="1"/>
      <c r="GB1287" s="1"/>
      <c r="GC1287" s="1"/>
      <c r="GD1287" s="1"/>
      <c r="GE1287" s="1"/>
      <c r="GF1287" s="1"/>
      <c r="GG1287" s="1"/>
      <c r="GH1287" s="1"/>
      <c r="GI1287" s="1"/>
      <c r="GJ1287" s="1"/>
      <c r="GK1287" s="1"/>
      <c r="GL1287" s="1"/>
      <c r="GM1287" s="1"/>
      <c r="GN1287" s="1"/>
      <c r="GO1287" s="1"/>
    </row>
    <row r="1288" spans="1:197" s="40" customFormat="1" x14ac:dyDescent="0.25">
      <c r="A1288" s="41"/>
      <c r="B1288" s="4"/>
      <c r="C1288" s="41"/>
      <c r="D1288" s="42"/>
      <c r="E1288" s="42"/>
      <c r="F1288" s="42"/>
      <c r="G1288" s="1"/>
      <c r="H1288" s="1"/>
      <c r="I1288" s="1"/>
      <c r="J1288" s="1"/>
      <c r="K1288" s="1"/>
      <c r="L1288" s="1"/>
      <c r="M1288" s="2"/>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c r="BJ1288" s="1"/>
      <c r="BK1288" s="1"/>
      <c r="BL1288" s="1"/>
      <c r="BM1288" s="1"/>
      <c r="BN1288" s="1"/>
      <c r="BO1288" s="1"/>
      <c r="BP1288" s="1"/>
      <c r="BQ1288" s="1"/>
      <c r="BR1288" s="1"/>
      <c r="BS1288" s="1"/>
      <c r="BT1288" s="1"/>
      <c r="BU1288" s="1"/>
      <c r="BV1288" s="1"/>
      <c r="BW1288" s="1"/>
      <c r="BX1288" s="1"/>
      <c r="BY1288" s="1"/>
      <c r="BZ1288" s="1"/>
      <c r="CA1288" s="1"/>
      <c r="CB1288" s="1"/>
      <c r="CC1288" s="1"/>
      <c r="CD1288" s="1"/>
      <c r="CE1288" s="1"/>
      <c r="CF1288" s="1"/>
      <c r="CG1288" s="1"/>
      <c r="CH1288" s="1"/>
      <c r="CI1288" s="1"/>
      <c r="CJ1288" s="1"/>
      <c r="CK1288" s="1"/>
      <c r="CL1288" s="1"/>
      <c r="CM1288" s="1"/>
      <c r="CN1288" s="1"/>
      <c r="CO1288" s="1"/>
      <c r="CP1288" s="1"/>
      <c r="CQ1288" s="1"/>
      <c r="CR1288" s="1"/>
      <c r="CS1288" s="1"/>
      <c r="CT1288" s="1"/>
      <c r="CU1288" s="1"/>
      <c r="CV1288" s="1"/>
      <c r="CW1288" s="1"/>
      <c r="CX1288" s="1"/>
      <c r="CY1288" s="1"/>
      <c r="CZ1288" s="1"/>
      <c r="DA1288" s="1"/>
      <c r="DB1288" s="1"/>
      <c r="DC1288" s="1"/>
      <c r="DD1288" s="1"/>
      <c r="DE1288" s="1"/>
      <c r="DF1288" s="1"/>
      <c r="DG1288" s="1"/>
      <c r="DH1288" s="1"/>
      <c r="DI1288" s="1"/>
      <c r="DJ1288" s="1"/>
      <c r="DK1288" s="1"/>
      <c r="DL1288" s="1"/>
      <c r="DM1288" s="1"/>
      <c r="DN1288" s="1"/>
      <c r="DO1288" s="1"/>
      <c r="DP1288" s="1"/>
      <c r="DQ1288" s="1"/>
      <c r="DR1288" s="1"/>
      <c r="DS1288" s="1"/>
      <c r="DT1288" s="1"/>
      <c r="DU1288" s="1"/>
      <c r="DV1288" s="1"/>
      <c r="DW1288" s="1"/>
      <c r="DX1288" s="1"/>
      <c r="DY1288" s="1"/>
      <c r="DZ1288" s="1"/>
      <c r="EA1288" s="1"/>
      <c r="EB1288" s="1"/>
      <c r="EC1288" s="1"/>
      <c r="ED1288" s="1"/>
      <c r="EE1288" s="1"/>
      <c r="EF1288" s="1"/>
      <c r="EG1288" s="1"/>
      <c r="EH1288" s="1"/>
      <c r="EI1288" s="1"/>
      <c r="EJ1288" s="1"/>
      <c r="EK1288" s="1"/>
      <c r="EL1288" s="1"/>
      <c r="EM1288" s="1"/>
      <c r="EN1288" s="1"/>
      <c r="EO1288" s="1"/>
      <c r="EP1288" s="1"/>
      <c r="EQ1288" s="1"/>
      <c r="ER1288" s="1"/>
      <c r="ES1288" s="1"/>
      <c r="ET1288" s="1"/>
      <c r="EU1288" s="1"/>
      <c r="EV1288" s="1"/>
      <c r="EW1288" s="1"/>
      <c r="EX1288" s="1"/>
      <c r="EY1288" s="1"/>
      <c r="EZ1288" s="1"/>
      <c r="FA1288" s="1"/>
      <c r="FB1288" s="1"/>
      <c r="FC1288" s="1"/>
      <c r="FD1288" s="1"/>
      <c r="FE1288" s="1"/>
      <c r="FF1288" s="1"/>
      <c r="FG1288" s="1"/>
      <c r="FH1288" s="1"/>
      <c r="FI1288" s="1"/>
      <c r="FJ1288" s="1"/>
      <c r="FK1288" s="1"/>
      <c r="FL1288" s="1"/>
      <c r="FM1288" s="1"/>
      <c r="FN1288" s="1"/>
      <c r="FO1288" s="1"/>
      <c r="FP1288" s="1"/>
      <c r="FQ1288" s="1"/>
      <c r="FR1288" s="1"/>
      <c r="FS1288" s="1"/>
      <c r="FT1288" s="1"/>
      <c r="FU1288" s="1"/>
      <c r="FV1288" s="1"/>
      <c r="FW1288" s="1"/>
      <c r="FX1288" s="1"/>
      <c r="FY1288" s="1"/>
      <c r="FZ1288" s="1"/>
      <c r="GA1288" s="1"/>
      <c r="GB1288" s="1"/>
      <c r="GC1288" s="1"/>
      <c r="GD1288" s="1"/>
      <c r="GE1288" s="1"/>
      <c r="GF1288" s="1"/>
      <c r="GG1288" s="1"/>
      <c r="GH1288" s="1"/>
      <c r="GI1288" s="1"/>
      <c r="GJ1288" s="1"/>
      <c r="GK1288" s="1"/>
      <c r="GL1288" s="1"/>
      <c r="GM1288" s="1"/>
      <c r="GN1288" s="1"/>
      <c r="GO1288" s="1"/>
    </row>
    <row r="1289" spans="1:197" s="40" customFormat="1" x14ac:dyDescent="0.25">
      <c r="A1289" s="41"/>
      <c r="B1289" s="4"/>
      <c r="C1289" s="41"/>
      <c r="D1289" s="42"/>
      <c r="E1289" s="42"/>
      <c r="F1289" s="42"/>
      <c r="G1289" s="1"/>
      <c r="H1289" s="1"/>
      <c r="I1289" s="1"/>
      <c r="J1289" s="1"/>
      <c r="K1289" s="1"/>
      <c r="L1289" s="1"/>
      <c r="M1289" s="2"/>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c r="BJ1289" s="1"/>
      <c r="BK1289" s="1"/>
      <c r="BL1289" s="1"/>
      <c r="BM1289" s="1"/>
      <c r="BN1289" s="1"/>
      <c r="BO1289" s="1"/>
      <c r="BP1289" s="1"/>
      <c r="BQ1289" s="1"/>
      <c r="BR1289" s="1"/>
      <c r="BS1289" s="1"/>
      <c r="BT1289" s="1"/>
      <c r="BU1289" s="1"/>
      <c r="BV1289" s="1"/>
      <c r="BW1289" s="1"/>
      <c r="BX1289" s="1"/>
      <c r="BY1289" s="1"/>
      <c r="BZ1289" s="1"/>
      <c r="CA1289" s="1"/>
      <c r="CB1289" s="1"/>
      <c r="CC1289" s="1"/>
      <c r="CD1289" s="1"/>
      <c r="CE1289" s="1"/>
      <c r="CF1289" s="1"/>
      <c r="CG1289" s="1"/>
      <c r="CH1289" s="1"/>
      <c r="CI1289" s="1"/>
      <c r="CJ1289" s="1"/>
      <c r="CK1289" s="1"/>
      <c r="CL1289" s="1"/>
      <c r="CM1289" s="1"/>
      <c r="CN1289" s="1"/>
      <c r="CO1289" s="1"/>
      <c r="CP1289" s="1"/>
      <c r="CQ1289" s="1"/>
      <c r="CR1289" s="1"/>
      <c r="CS1289" s="1"/>
      <c r="CT1289" s="1"/>
      <c r="CU1289" s="1"/>
      <c r="CV1289" s="1"/>
      <c r="CW1289" s="1"/>
      <c r="CX1289" s="1"/>
      <c r="CY1289" s="1"/>
      <c r="CZ1289" s="1"/>
      <c r="DA1289" s="1"/>
      <c r="DB1289" s="1"/>
      <c r="DC1289" s="1"/>
      <c r="DD1289" s="1"/>
      <c r="DE1289" s="1"/>
      <c r="DF1289" s="1"/>
      <c r="DG1289" s="1"/>
      <c r="DH1289" s="1"/>
      <c r="DI1289" s="1"/>
      <c r="DJ1289" s="1"/>
      <c r="DK1289" s="1"/>
      <c r="DL1289" s="1"/>
      <c r="DM1289" s="1"/>
      <c r="DN1289" s="1"/>
      <c r="DO1289" s="1"/>
      <c r="DP1289" s="1"/>
      <c r="DQ1289" s="1"/>
      <c r="DR1289" s="1"/>
      <c r="DS1289" s="1"/>
      <c r="DT1289" s="1"/>
      <c r="DU1289" s="1"/>
      <c r="DV1289" s="1"/>
      <c r="DW1289" s="1"/>
      <c r="DX1289" s="1"/>
      <c r="DY1289" s="1"/>
      <c r="DZ1289" s="1"/>
      <c r="EA1289" s="1"/>
      <c r="EB1289" s="1"/>
      <c r="EC1289" s="1"/>
      <c r="ED1289" s="1"/>
      <c r="EE1289" s="1"/>
      <c r="EF1289" s="1"/>
      <c r="EG1289" s="1"/>
      <c r="EH1289" s="1"/>
      <c r="EI1289" s="1"/>
      <c r="EJ1289" s="1"/>
      <c r="EK1289" s="1"/>
      <c r="EL1289" s="1"/>
      <c r="EM1289" s="1"/>
      <c r="EN1289" s="1"/>
      <c r="EO1289" s="1"/>
      <c r="EP1289" s="1"/>
      <c r="EQ1289" s="1"/>
      <c r="ER1289" s="1"/>
      <c r="ES1289" s="1"/>
      <c r="ET1289" s="1"/>
      <c r="EU1289" s="1"/>
      <c r="EV1289" s="1"/>
      <c r="EW1289" s="1"/>
      <c r="EX1289" s="1"/>
      <c r="EY1289" s="1"/>
      <c r="EZ1289" s="1"/>
      <c r="FA1289" s="1"/>
      <c r="FB1289" s="1"/>
      <c r="FC1289" s="1"/>
      <c r="FD1289" s="1"/>
      <c r="FE1289" s="1"/>
      <c r="FF1289" s="1"/>
      <c r="FG1289" s="1"/>
      <c r="FH1289" s="1"/>
      <c r="FI1289" s="1"/>
      <c r="FJ1289" s="1"/>
      <c r="FK1289" s="1"/>
      <c r="FL1289" s="1"/>
      <c r="FM1289" s="1"/>
      <c r="FN1289" s="1"/>
      <c r="FO1289" s="1"/>
      <c r="FP1289" s="1"/>
      <c r="FQ1289" s="1"/>
      <c r="FR1289" s="1"/>
      <c r="FS1289" s="1"/>
      <c r="FT1289" s="1"/>
      <c r="FU1289" s="1"/>
      <c r="FV1289" s="1"/>
      <c r="FW1289" s="1"/>
      <c r="FX1289" s="1"/>
      <c r="FY1289" s="1"/>
      <c r="FZ1289" s="1"/>
      <c r="GA1289" s="1"/>
      <c r="GB1289" s="1"/>
      <c r="GC1289" s="1"/>
      <c r="GD1289" s="1"/>
      <c r="GE1289" s="1"/>
      <c r="GF1289" s="1"/>
      <c r="GG1289" s="1"/>
      <c r="GH1289" s="1"/>
      <c r="GI1289" s="1"/>
      <c r="GJ1289" s="1"/>
      <c r="GK1289" s="1"/>
      <c r="GL1289" s="1"/>
      <c r="GM1289" s="1"/>
      <c r="GN1289" s="1"/>
      <c r="GO1289" s="1"/>
    </row>
    <row r="1290" spans="1:197" s="40" customFormat="1" x14ac:dyDescent="0.25">
      <c r="A1290" s="41"/>
      <c r="B1290" s="4"/>
      <c r="C1290" s="41"/>
      <c r="D1290" s="42"/>
      <c r="E1290" s="42"/>
      <c r="F1290" s="42"/>
      <c r="G1290" s="1"/>
      <c r="H1290" s="1"/>
      <c r="I1290" s="1"/>
      <c r="J1290" s="1"/>
      <c r="K1290" s="1"/>
      <c r="L1290" s="1"/>
      <c r="M1290" s="2"/>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c r="BJ1290" s="1"/>
      <c r="BK1290" s="1"/>
      <c r="BL1290" s="1"/>
      <c r="BM1290" s="1"/>
      <c r="BN1290" s="1"/>
      <c r="BO1290" s="1"/>
      <c r="BP1290" s="1"/>
      <c r="BQ1290" s="1"/>
      <c r="BR1290" s="1"/>
      <c r="BS1290" s="1"/>
      <c r="BT1290" s="1"/>
      <c r="BU1290" s="1"/>
      <c r="BV1290" s="1"/>
      <c r="BW1290" s="1"/>
      <c r="BX1290" s="1"/>
      <c r="BY1290" s="1"/>
      <c r="BZ1290" s="1"/>
      <c r="CA1290" s="1"/>
      <c r="CB1290" s="1"/>
      <c r="CC1290" s="1"/>
      <c r="CD1290" s="1"/>
      <c r="CE1290" s="1"/>
      <c r="CF1290" s="1"/>
      <c r="CG1290" s="1"/>
      <c r="CH1290" s="1"/>
      <c r="CI1290" s="1"/>
      <c r="CJ1290" s="1"/>
      <c r="CK1290" s="1"/>
      <c r="CL1290" s="1"/>
      <c r="CM1290" s="1"/>
      <c r="CN1290" s="1"/>
      <c r="CO1290" s="1"/>
      <c r="CP1290" s="1"/>
      <c r="CQ1290" s="1"/>
      <c r="CR1290" s="1"/>
      <c r="CS1290" s="1"/>
      <c r="CT1290" s="1"/>
      <c r="CU1290" s="1"/>
      <c r="CV1290" s="1"/>
      <c r="CW1290" s="1"/>
      <c r="CX1290" s="1"/>
      <c r="CY1290" s="1"/>
      <c r="CZ1290" s="1"/>
      <c r="DA1290" s="1"/>
      <c r="DB1290" s="1"/>
      <c r="DC1290" s="1"/>
      <c r="DD1290" s="1"/>
      <c r="DE1290" s="1"/>
      <c r="DF1290" s="1"/>
      <c r="DG1290" s="1"/>
      <c r="DH1290" s="1"/>
      <c r="DI1290" s="1"/>
      <c r="DJ1290" s="1"/>
      <c r="DK1290" s="1"/>
      <c r="DL1290" s="1"/>
      <c r="DM1290" s="1"/>
      <c r="DN1290" s="1"/>
      <c r="DO1290" s="1"/>
      <c r="DP1290" s="1"/>
      <c r="DQ1290" s="1"/>
      <c r="DR1290" s="1"/>
      <c r="DS1290" s="1"/>
      <c r="DT1290" s="1"/>
      <c r="DU1290" s="1"/>
      <c r="DV1290" s="1"/>
      <c r="DW1290" s="1"/>
      <c r="DX1290" s="1"/>
      <c r="DY1290" s="1"/>
      <c r="DZ1290" s="1"/>
      <c r="EA1290" s="1"/>
      <c r="EB1290" s="1"/>
      <c r="EC1290" s="1"/>
      <c r="ED1290" s="1"/>
      <c r="EE1290" s="1"/>
      <c r="EF1290" s="1"/>
      <c r="EG1290" s="1"/>
      <c r="EH1290" s="1"/>
      <c r="EI1290" s="1"/>
      <c r="EJ1290" s="1"/>
      <c r="EK1290" s="1"/>
      <c r="EL1290" s="1"/>
      <c r="EM1290" s="1"/>
      <c r="EN1290" s="1"/>
      <c r="EO1290" s="1"/>
      <c r="EP1290" s="1"/>
      <c r="EQ1290" s="1"/>
      <c r="ER1290" s="1"/>
      <c r="ES1290" s="1"/>
      <c r="ET1290" s="1"/>
      <c r="EU1290" s="1"/>
      <c r="EV1290" s="1"/>
      <c r="EW1290" s="1"/>
      <c r="EX1290" s="1"/>
      <c r="EY1290" s="1"/>
      <c r="EZ1290" s="1"/>
      <c r="FA1290" s="1"/>
      <c r="FB1290" s="1"/>
      <c r="FC1290" s="1"/>
      <c r="FD1290" s="1"/>
      <c r="FE1290" s="1"/>
      <c r="FF1290" s="1"/>
      <c r="FG1290" s="1"/>
      <c r="FH1290" s="1"/>
      <c r="FI1290" s="1"/>
      <c r="FJ1290" s="1"/>
      <c r="FK1290" s="1"/>
      <c r="FL1290" s="1"/>
      <c r="FM1290" s="1"/>
      <c r="FN1290" s="1"/>
      <c r="FO1290" s="1"/>
      <c r="FP1290" s="1"/>
      <c r="FQ1290" s="1"/>
      <c r="FR1290" s="1"/>
      <c r="FS1290" s="1"/>
      <c r="FT1290" s="1"/>
      <c r="FU1290" s="1"/>
      <c r="FV1290" s="1"/>
      <c r="FW1290" s="1"/>
      <c r="FX1290" s="1"/>
      <c r="FY1290" s="1"/>
      <c r="FZ1290" s="1"/>
      <c r="GA1290" s="1"/>
      <c r="GB1290" s="1"/>
      <c r="GC1290" s="1"/>
      <c r="GD1290" s="1"/>
      <c r="GE1290" s="1"/>
      <c r="GF1290" s="1"/>
      <c r="GG1290" s="1"/>
      <c r="GH1290" s="1"/>
      <c r="GI1290" s="1"/>
      <c r="GJ1290" s="1"/>
      <c r="GK1290" s="1"/>
      <c r="GL1290" s="1"/>
      <c r="GM1290" s="1"/>
      <c r="GN1290" s="1"/>
      <c r="GO1290" s="1"/>
    </row>
    <row r="1291" spans="1:197" s="40" customFormat="1" x14ac:dyDescent="0.25">
      <c r="A1291" s="41"/>
      <c r="B1291" s="4"/>
      <c r="C1291" s="41"/>
      <c r="D1291" s="42"/>
      <c r="E1291" s="42"/>
      <c r="F1291" s="42"/>
      <c r="G1291" s="1"/>
      <c r="H1291" s="1"/>
      <c r="I1291" s="1"/>
      <c r="J1291" s="1"/>
      <c r="K1291" s="1"/>
      <c r="L1291" s="1"/>
      <c r="M1291" s="2"/>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c r="BJ1291" s="1"/>
      <c r="BK1291" s="1"/>
      <c r="BL1291" s="1"/>
      <c r="BM1291" s="1"/>
      <c r="BN1291" s="1"/>
      <c r="BO1291" s="1"/>
      <c r="BP1291" s="1"/>
      <c r="BQ1291" s="1"/>
      <c r="BR1291" s="1"/>
      <c r="BS1291" s="1"/>
      <c r="BT1291" s="1"/>
      <c r="BU1291" s="1"/>
      <c r="BV1291" s="1"/>
      <c r="BW1291" s="1"/>
      <c r="BX1291" s="1"/>
      <c r="BY1291" s="1"/>
      <c r="BZ1291" s="1"/>
      <c r="CA1291" s="1"/>
      <c r="CB1291" s="1"/>
      <c r="CC1291" s="1"/>
      <c r="CD1291" s="1"/>
      <c r="CE1291" s="1"/>
      <c r="CF1291" s="1"/>
      <c r="CG1291" s="1"/>
      <c r="CH1291" s="1"/>
      <c r="CI1291" s="1"/>
      <c r="CJ1291" s="1"/>
      <c r="CK1291" s="1"/>
      <c r="CL1291" s="1"/>
      <c r="CM1291" s="1"/>
      <c r="CN1291" s="1"/>
      <c r="CO1291" s="1"/>
      <c r="CP1291" s="1"/>
      <c r="CQ1291" s="1"/>
      <c r="CR1291" s="1"/>
      <c r="CS1291" s="1"/>
      <c r="CT1291" s="1"/>
      <c r="CU1291" s="1"/>
      <c r="CV1291" s="1"/>
      <c r="CW1291" s="1"/>
      <c r="CX1291" s="1"/>
      <c r="CY1291" s="1"/>
      <c r="CZ1291" s="1"/>
      <c r="DA1291" s="1"/>
      <c r="DB1291" s="1"/>
      <c r="DC1291" s="1"/>
      <c r="DD1291" s="1"/>
      <c r="DE1291" s="1"/>
      <c r="DF1291" s="1"/>
      <c r="DG1291" s="1"/>
      <c r="DH1291" s="1"/>
      <c r="DI1291" s="1"/>
      <c r="DJ1291" s="1"/>
      <c r="DK1291" s="1"/>
      <c r="DL1291" s="1"/>
      <c r="DM1291" s="1"/>
      <c r="DN1291" s="1"/>
      <c r="DO1291" s="1"/>
      <c r="DP1291" s="1"/>
      <c r="DQ1291" s="1"/>
      <c r="DR1291" s="1"/>
      <c r="DS1291" s="1"/>
      <c r="DT1291" s="1"/>
      <c r="DU1291" s="1"/>
      <c r="DV1291" s="1"/>
      <c r="DW1291" s="1"/>
      <c r="DX1291" s="1"/>
      <c r="DY1291" s="1"/>
      <c r="DZ1291" s="1"/>
      <c r="EA1291" s="1"/>
      <c r="EB1291" s="1"/>
      <c r="EC1291" s="1"/>
      <c r="ED1291" s="1"/>
      <c r="EE1291" s="1"/>
      <c r="EF1291" s="1"/>
      <c r="EG1291" s="1"/>
      <c r="EH1291" s="1"/>
      <c r="EI1291" s="1"/>
      <c r="EJ1291" s="1"/>
      <c r="EK1291" s="1"/>
      <c r="EL1291" s="1"/>
      <c r="EM1291" s="1"/>
      <c r="EN1291" s="1"/>
      <c r="EO1291" s="1"/>
      <c r="EP1291" s="1"/>
      <c r="EQ1291" s="1"/>
      <c r="ER1291" s="1"/>
      <c r="ES1291" s="1"/>
      <c r="ET1291" s="1"/>
      <c r="EU1291" s="1"/>
      <c r="EV1291" s="1"/>
      <c r="EW1291" s="1"/>
      <c r="EX1291" s="1"/>
      <c r="EY1291" s="1"/>
      <c r="EZ1291" s="1"/>
      <c r="FA1291" s="1"/>
      <c r="FB1291" s="1"/>
      <c r="FC1291" s="1"/>
      <c r="FD1291" s="1"/>
      <c r="FE1291" s="1"/>
      <c r="FF1291" s="1"/>
      <c r="FG1291" s="1"/>
      <c r="FH1291" s="1"/>
      <c r="FI1291" s="1"/>
      <c r="FJ1291" s="1"/>
      <c r="FK1291" s="1"/>
      <c r="FL1291" s="1"/>
      <c r="FM1291" s="1"/>
      <c r="FN1291" s="1"/>
      <c r="FO1291" s="1"/>
      <c r="FP1291" s="1"/>
      <c r="FQ1291" s="1"/>
      <c r="FR1291" s="1"/>
      <c r="FS1291" s="1"/>
      <c r="FT1291" s="1"/>
      <c r="FU1291" s="1"/>
      <c r="FV1291" s="1"/>
      <c r="FW1291" s="1"/>
      <c r="FX1291" s="1"/>
      <c r="FY1291" s="1"/>
      <c r="FZ1291" s="1"/>
      <c r="GA1291" s="1"/>
      <c r="GB1291" s="1"/>
      <c r="GC1291" s="1"/>
      <c r="GD1291" s="1"/>
      <c r="GE1291" s="1"/>
      <c r="GF1291" s="1"/>
      <c r="GG1291" s="1"/>
      <c r="GH1291" s="1"/>
      <c r="GI1291" s="1"/>
      <c r="GJ1291" s="1"/>
      <c r="GK1291" s="1"/>
      <c r="GL1291" s="1"/>
      <c r="GM1291" s="1"/>
      <c r="GN1291" s="1"/>
      <c r="GO1291" s="1"/>
    </row>
    <row r="1292" spans="1:197" s="40" customFormat="1" x14ac:dyDescent="0.25">
      <c r="A1292" s="41"/>
      <c r="B1292" s="4"/>
      <c r="C1292" s="41"/>
      <c r="D1292" s="42"/>
      <c r="E1292" s="42"/>
      <c r="F1292" s="42"/>
      <c r="G1292" s="1"/>
      <c r="H1292" s="1"/>
      <c r="I1292" s="1"/>
      <c r="J1292" s="1"/>
      <c r="K1292" s="1"/>
      <c r="L1292" s="1"/>
      <c r="M1292" s="2"/>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c r="BJ1292" s="1"/>
      <c r="BK1292" s="1"/>
      <c r="BL1292" s="1"/>
      <c r="BM1292" s="1"/>
      <c r="BN1292" s="1"/>
      <c r="BO1292" s="1"/>
      <c r="BP1292" s="1"/>
      <c r="BQ1292" s="1"/>
      <c r="BR1292" s="1"/>
      <c r="BS1292" s="1"/>
      <c r="BT1292" s="1"/>
      <c r="BU1292" s="1"/>
      <c r="BV1292" s="1"/>
      <c r="BW1292" s="1"/>
      <c r="BX1292" s="1"/>
      <c r="BY1292" s="1"/>
      <c r="BZ1292" s="1"/>
      <c r="CA1292" s="1"/>
      <c r="CB1292" s="1"/>
      <c r="CC1292" s="1"/>
      <c r="CD1292" s="1"/>
      <c r="CE1292" s="1"/>
      <c r="CF1292" s="1"/>
      <c r="CG1292" s="1"/>
      <c r="CH1292" s="1"/>
      <c r="CI1292" s="1"/>
      <c r="CJ1292" s="1"/>
      <c r="CK1292" s="1"/>
      <c r="CL1292" s="1"/>
      <c r="CM1292" s="1"/>
      <c r="CN1292" s="1"/>
      <c r="CO1292" s="1"/>
      <c r="CP1292" s="1"/>
      <c r="CQ1292" s="1"/>
      <c r="CR1292" s="1"/>
      <c r="CS1292" s="1"/>
      <c r="CT1292" s="1"/>
      <c r="CU1292" s="1"/>
      <c r="CV1292" s="1"/>
      <c r="CW1292" s="1"/>
      <c r="CX1292" s="1"/>
      <c r="CY1292" s="1"/>
      <c r="CZ1292" s="1"/>
      <c r="DA1292" s="1"/>
      <c r="DB1292" s="1"/>
      <c r="DC1292" s="1"/>
      <c r="DD1292" s="1"/>
      <c r="DE1292" s="1"/>
      <c r="DF1292" s="1"/>
      <c r="DG1292" s="1"/>
      <c r="DH1292" s="1"/>
      <c r="DI1292" s="1"/>
      <c r="DJ1292" s="1"/>
      <c r="DK1292" s="1"/>
      <c r="DL1292" s="1"/>
      <c r="DM1292" s="1"/>
      <c r="DN1292" s="1"/>
      <c r="DO1292" s="1"/>
      <c r="DP1292" s="1"/>
      <c r="DQ1292" s="1"/>
      <c r="DR1292" s="1"/>
      <c r="DS1292" s="1"/>
      <c r="DT1292" s="1"/>
      <c r="DU1292" s="1"/>
      <c r="DV1292" s="1"/>
      <c r="DW1292" s="1"/>
      <c r="DX1292" s="1"/>
      <c r="DY1292" s="1"/>
      <c r="DZ1292" s="1"/>
      <c r="EA1292" s="1"/>
      <c r="EB1292" s="1"/>
      <c r="EC1292" s="1"/>
      <c r="ED1292" s="1"/>
      <c r="EE1292" s="1"/>
      <c r="EF1292" s="1"/>
      <c r="EG1292" s="1"/>
      <c r="EH1292" s="1"/>
      <c r="EI1292" s="1"/>
      <c r="EJ1292" s="1"/>
      <c r="EK1292" s="1"/>
      <c r="EL1292" s="1"/>
      <c r="EM1292" s="1"/>
      <c r="EN1292" s="1"/>
      <c r="EO1292" s="1"/>
      <c r="EP1292" s="1"/>
      <c r="EQ1292" s="1"/>
      <c r="ER1292" s="1"/>
      <c r="ES1292" s="1"/>
      <c r="ET1292" s="1"/>
      <c r="EU1292" s="1"/>
      <c r="EV1292" s="1"/>
      <c r="EW1292" s="1"/>
      <c r="EX1292" s="1"/>
      <c r="EY1292" s="1"/>
      <c r="EZ1292" s="1"/>
      <c r="FA1292" s="1"/>
      <c r="FB1292" s="1"/>
      <c r="FC1292" s="1"/>
      <c r="FD1292" s="1"/>
      <c r="FE1292" s="1"/>
      <c r="FF1292" s="1"/>
      <c r="FG1292" s="1"/>
      <c r="FH1292" s="1"/>
      <c r="FI1292" s="1"/>
      <c r="FJ1292" s="1"/>
      <c r="FK1292" s="1"/>
      <c r="FL1292" s="1"/>
      <c r="FM1292" s="1"/>
      <c r="FN1292" s="1"/>
      <c r="FO1292" s="1"/>
      <c r="FP1292" s="1"/>
      <c r="FQ1292" s="1"/>
      <c r="FR1292" s="1"/>
      <c r="FS1292" s="1"/>
      <c r="FT1292" s="1"/>
      <c r="FU1292" s="1"/>
      <c r="FV1292" s="1"/>
      <c r="FW1292" s="1"/>
      <c r="FX1292" s="1"/>
      <c r="FY1292" s="1"/>
      <c r="FZ1292" s="1"/>
      <c r="GA1292" s="1"/>
      <c r="GB1292" s="1"/>
      <c r="GC1292" s="1"/>
      <c r="GD1292" s="1"/>
      <c r="GE1292" s="1"/>
      <c r="GF1292" s="1"/>
      <c r="GG1292" s="1"/>
      <c r="GH1292" s="1"/>
      <c r="GI1292" s="1"/>
      <c r="GJ1292" s="1"/>
      <c r="GK1292" s="1"/>
      <c r="GL1292" s="1"/>
      <c r="GM1292" s="1"/>
      <c r="GN1292" s="1"/>
      <c r="GO1292" s="1"/>
    </row>
    <row r="1293" spans="1:197" s="40" customFormat="1" x14ac:dyDescent="0.25">
      <c r="A1293" s="41"/>
      <c r="B1293" s="4"/>
      <c r="C1293" s="41"/>
      <c r="D1293" s="42"/>
      <c r="E1293" s="42"/>
      <c r="F1293" s="42"/>
      <c r="G1293" s="1"/>
      <c r="H1293" s="1"/>
      <c r="I1293" s="1"/>
      <c r="J1293" s="1"/>
      <c r="K1293" s="1"/>
      <c r="L1293" s="1"/>
      <c r="M1293" s="2"/>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c r="BJ1293" s="1"/>
      <c r="BK1293" s="1"/>
      <c r="BL1293" s="1"/>
      <c r="BM1293" s="1"/>
      <c r="BN1293" s="1"/>
      <c r="BO1293" s="1"/>
      <c r="BP1293" s="1"/>
      <c r="BQ1293" s="1"/>
      <c r="BR1293" s="1"/>
      <c r="BS1293" s="1"/>
      <c r="BT1293" s="1"/>
      <c r="BU1293" s="1"/>
      <c r="BV1293" s="1"/>
      <c r="BW1293" s="1"/>
      <c r="BX1293" s="1"/>
      <c r="BY1293" s="1"/>
      <c r="BZ1293" s="1"/>
      <c r="CA1293" s="1"/>
      <c r="CB1293" s="1"/>
      <c r="CC1293" s="1"/>
      <c r="CD1293" s="1"/>
      <c r="CE1293" s="1"/>
      <c r="CF1293" s="1"/>
      <c r="CG1293" s="1"/>
      <c r="CH1293" s="1"/>
      <c r="CI1293" s="1"/>
      <c r="CJ1293" s="1"/>
      <c r="CK1293" s="1"/>
      <c r="CL1293" s="1"/>
      <c r="CM1293" s="1"/>
      <c r="CN1293" s="1"/>
      <c r="CO1293" s="1"/>
      <c r="CP1293" s="1"/>
      <c r="CQ1293" s="1"/>
      <c r="CR1293" s="1"/>
      <c r="CS1293" s="1"/>
      <c r="CT1293" s="1"/>
      <c r="CU1293" s="1"/>
      <c r="CV1293" s="1"/>
      <c r="CW1293" s="1"/>
      <c r="CX1293" s="1"/>
      <c r="CY1293" s="1"/>
      <c r="CZ1293" s="1"/>
      <c r="DA1293" s="1"/>
      <c r="DB1293" s="1"/>
      <c r="DC1293" s="1"/>
      <c r="DD1293" s="1"/>
      <c r="DE1293" s="1"/>
      <c r="DF1293" s="1"/>
      <c r="DG1293" s="1"/>
      <c r="DH1293" s="1"/>
      <c r="DI1293" s="1"/>
      <c r="DJ1293" s="1"/>
      <c r="DK1293" s="1"/>
      <c r="DL1293" s="1"/>
      <c r="DM1293" s="1"/>
      <c r="DN1293" s="1"/>
      <c r="DO1293" s="1"/>
      <c r="DP1293" s="1"/>
      <c r="DQ1293" s="1"/>
      <c r="DR1293" s="1"/>
      <c r="DS1293" s="1"/>
      <c r="DT1293" s="1"/>
      <c r="DU1293" s="1"/>
      <c r="DV1293" s="1"/>
      <c r="DW1293" s="1"/>
      <c r="DX1293" s="1"/>
      <c r="DY1293" s="1"/>
      <c r="DZ1293" s="1"/>
      <c r="EA1293" s="1"/>
      <c r="EB1293" s="1"/>
      <c r="EC1293" s="1"/>
      <c r="ED1293" s="1"/>
      <c r="EE1293" s="1"/>
      <c r="EF1293" s="1"/>
      <c r="EG1293" s="1"/>
      <c r="EH1293" s="1"/>
      <c r="EI1293" s="1"/>
      <c r="EJ1293" s="1"/>
      <c r="EK1293" s="1"/>
      <c r="EL1293" s="1"/>
      <c r="EM1293" s="1"/>
      <c r="EN1293" s="1"/>
      <c r="EO1293" s="1"/>
      <c r="EP1293" s="1"/>
      <c r="EQ1293" s="1"/>
      <c r="ER1293" s="1"/>
      <c r="ES1293" s="1"/>
      <c r="ET1293" s="1"/>
      <c r="EU1293" s="1"/>
      <c r="EV1293" s="1"/>
      <c r="EW1293" s="1"/>
      <c r="EX1293" s="1"/>
      <c r="EY1293" s="1"/>
      <c r="EZ1293" s="1"/>
      <c r="FA1293" s="1"/>
      <c r="FB1293" s="1"/>
      <c r="FC1293" s="1"/>
      <c r="FD1293" s="1"/>
      <c r="FE1293" s="1"/>
      <c r="FF1293" s="1"/>
      <c r="FG1293" s="1"/>
      <c r="FH1293" s="1"/>
      <c r="FI1293" s="1"/>
      <c r="FJ1293" s="1"/>
      <c r="FK1293" s="1"/>
      <c r="FL1293" s="1"/>
      <c r="FM1293" s="1"/>
      <c r="FN1293" s="1"/>
      <c r="FO1293" s="1"/>
      <c r="FP1293" s="1"/>
      <c r="FQ1293" s="1"/>
      <c r="FR1293" s="1"/>
      <c r="FS1293" s="1"/>
      <c r="FT1293" s="1"/>
      <c r="FU1293" s="1"/>
      <c r="FV1293" s="1"/>
      <c r="FW1293" s="1"/>
      <c r="FX1293" s="1"/>
      <c r="FY1293" s="1"/>
      <c r="FZ1293" s="1"/>
      <c r="GA1293" s="1"/>
      <c r="GB1293" s="1"/>
      <c r="GC1293" s="1"/>
      <c r="GD1293" s="1"/>
      <c r="GE1293" s="1"/>
      <c r="GF1293" s="1"/>
      <c r="GG1293" s="1"/>
      <c r="GH1293" s="1"/>
      <c r="GI1293" s="1"/>
      <c r="GJ1293" s="1"/>
      <c r="GK1293" s="1"/>
      <c r="GL1293" s="1"/>
      <c r="GM1293" s="1"/>
      <c r="GN1293" s="1"/>
      <c r="GO1293" s="1"/>
    </row>
    <row r="1294" spans="1:197" s="40" customFormat="1" x14ac:dyDescent="0.25">
      <c r="A1294" s="41"/>
      <c r="B1294" s="4"/>
      <c r="C1294" s="41"/>
      <c r="D1294" s="42"/>
      <c r="E1294" s="42"/>
      <c r="F1294" s="42"/>
      <c r="G1294" s="1"/>
      <c r="H1294" s="1"/>
      <c r="I1294" s="1"/>
      <c r="J1294" s="1"/>
      <c r="K1294" s="1"/>
      <c r="L1294" s="1"/>
      <c r="M1294" s="2"/>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c r="BJ1294" s="1"/>
      <c r="BK1294" s="1"/>
      <c r="BL1294" s="1"/>
      <c r="BM1294" s="1"/>
      <c r="BN1294" s="1"/>
      <c r="BO1294" s="1"/>
      <c r="BP1294" s="1"/>
      <c r="BQ1294" s="1"/>
      <c r="BR1294" s="1"/>
      <c r="BS1294" s="1"/>
      <c r="BT1294" s="1"/>
      <c r="BU1294" s="1"/>
      <c r="BV1294" s="1"/>
      <c r="BW1294" s="1"/>
      <c r="BX1294" s="1"/>
      <c r="BY1294" s="1"/>
      <c r="BZ1294" s="1"/>
      <c r="CA1294" s="1"/>
      <c r="CB1294" s="1"/>
      <c r="CC1294" s="1"/>
      <c r="CD1294" s="1"/>
      <c r="CE1294" s="1"/>
      <c r="CF1294" s="1"/>
      <c r="CG1294" s="1"/>
      <c r="CH1294" s="1"/>
      <c r="CI1294" s="1"/>
      <c r="CJ1294" s="1"/>
      <c r="CK1294" s="1"/>
      <c r="CL1294" s="1"/>
      <c r="CM1294" s="1"/>
      <c r="CN1294" s="1"/>
      <c r="CO1294" s="1"/>
      <c r="CP1294" s="1"/>
      <c r="CQ1294" s="1"/>
      <c r="CR1294" s="1"/>
      <c r="CS1294" s="1"/>
      <c r="CT1294" s="1"/>
      <c r="CU1294" s="1"/>
      <c r="CV1294" s="1"/>
      <c r="CW1294" s="1"/>
      <c r="CX1294" s="1"/>
      <c r="CY1294" s="1"/>
      <c r="CZ1294" s="1"/>
      <c r="DA1294" s="1"/>
      <c r="DB1294" s="1"/>
      <c r="DC1294" s="1"/>
      <c r="DD1294" s="1"/>
      <c r="DE1294" s="1"/>
      <c r="DF1294" s="1"/>
      <c r="DG1294" s="1"/>
      <c r="DH1294" s="1"/>
      <c r="DI1294" s="1"/>
      <c r="DJ1294" s="1"/>
      <c r="DK1294" s="1"/>
      <c r="DL1294" s="1"/>
      <c r="DM1294" s="1"/>
      <c r="DN1294" s="1"/>
      <c r="DO1294" s="1"/>
      <c r="DP1294" s="1"/>
      <c r="DQ1294" s="1"/>
      <c r="DR1294" s="1"/>
      <c r="DS1294" s="1"/>
      <c r="DT1294" s="1"/>
      <c r="DU1294" s="1"/>
      <c r="DV1294" s="1"/>
      <c r="DW1294" s="1"/>
      <c r="DX1294" s="1"/>
      <c r="DY1294" s="1"/>
      <c r="DZ1294" s="1"/>
      <c r="EA1294" s="1"/>
      <c r="EB1294" s="1"/>
      <c r="EC1294" s="1"/>
      <c r="ED1294" s="1"/>
      <c r="EE1294" s="1"/>
      <c r="EF1294" s="1"/>
      <c r="EG1294" s="1"/>
      <c r="EH1294" s="1"/>
      <c r="EI1294" s="1"/>
      <c r="EJ1294" s="1"/>
      <c r="EK1294" s="1"/>
      <c r="EL1294" s="1"/>
      <c r="EM1294" s="1"/>
      <c r="EN1294" s="1"/>
      <c r="EO1294" s="1"/>
      <c r="EP1294" s="1"/>
      <c r="EQ1294" s="1"/>
      <c r="ER1294" s="1"/>
      <c r="ES1294" s="1"/>
      <c r="ET1294" s="1"/>
      <c r="EU1294" s="1"/>
      <c r="EV1294" s="1"/>
      <c r="EW1294" s="1"/>
      <c r="EX1294" s="1"/>
      <c r="EY1294" s="1"/>
      <c r="EZ1294" s="1"/>
      <c r="FA1294" s="1"/>
      <c r="FB1294" s="1"/>
      <c r="FC1294" s="1"/>
      <c r="FD1294" s="1"/>
      <c r="FE1294" s="1"/>
      <c r="FF1294" s="1"/>
      <c r="FG1294" s="1"/>
      <c r="FH1294" s="1"/>
      <c r="FI1294" s="1"/>
      <c r="FJ1294" s="1"/>
      <c r="FK1294" s="1"/>
      <c r="FL1294" s="1"/>
      <c r="FM1294" s="1"/>
      <c r="FN1294" s="1"/>
      <c r="FO1294" s="1"/>
      <c r="FP1294" s="1"/>
      <c r="FQ1294" s="1"/>
      <c r="FR1294" s="1"/>
      <c r="FS1294" s="1"/>
      <c r="FT1294" s="1"/>
      <c r="FU1294" s="1"/>
      <c r="FV1294" s="1"/>
      <c r="FW1294" s="1"/>
      <c r="FX1294" s="1"/>
      <c r="FY1294" s="1"/>
      <c r="FZ1294" s="1"/>
      <c r="GA1294" s="1"/>
      <c r="GB1294" s="1"/>
      <c r="GC1294" s="1"/>
      <c r="GD1294" s="1"/>
      <c r="GE1294" s="1"/>
      <c r="GF1294" s="1"/>
      <c r="GG1294" s="1"/>
      <c r="GH1294" s="1"/>
      <c r="GI1294" s="1"/>
      <c r="GJ1294" s="1"/>
      <c r="GK1294" s="1"/>
      <c r="GL1294" s="1"/>
      <c r="GM1294" s="1"/>
      <c r="GN1294" s="1"/>
      <c r="GO1294" s="1"/>
    </row>
    <row r="1295" spans="1:197" s="40" customFormat="1" x14ac:dyDescent="0.25">
      <c r="A1295" s="41"/>
      <c r="B1295" s="4"/>
      <c r="C1295" s="41"/>
      <c r="D1295" s="42"/>
      <c r="E1295" s="42"/>
      <c r="F1295" s="42"/>
      <c r="G1295" s="1"/>
      <c r="H1295" s="1"/>
      <c r="I1295" s="1"/>
      <c r="J1295" s="1"/>
      <c r="K1295" s="1"/>
      <c r="L1295" s="1"/>
      <c r="M1295" s="2"/>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c r="BJ1295" s="1"/>
      <c r="BK1295" s="1"/>
      <c r="BL1295" s="1"/>
      <c r="BM1295" s="1"/>
      <c r="BN1295" s="1"/>
      <c r="BO1295" s="1"/>
      <c r="BP1295" s="1"/>
      <c r="BQ1295" s="1"/>
      <c r="BR1295" s="1"/>
      <c r="BS1295" s="1"/>
      <c r="BT1295" s="1"/>
      <c r="BU1295" s="1"/>
      <c r="BV1295" s="1"/>
      <c r="BW1295" s="1"/>
      <c r="BX1295" s="1"/>
      <c r="BY1295" s="1"/>
      <c r="BZ1295" s="1"/>
      <c r="CA1295" s="1"/>
      <c r="CB1295" s="1"/>
      <c r="CC1295" s="1"/>
      <c r="CD1295" s="1"/>
      <c r="CE1295" s="1"/>
      <c r="CF1295" s="1"/>
      <c r="CG1295" s="1"/>
      <c r="CH1295" s="1"/>
      <c r="CI1295" s="1"/>
      <c r="CJ1295" s="1"/>
      <c r="CK1295" s="1"/>
      <c r="CL1295" s="1"/>
      <c r="CM1295" s="1"/>
      <c r="CN1295" s="1"/>
      <c r="CO1295" s="1"/>
      <c r="CP1295" s="1"/>
      <c r="CQ1295" s="1"/>
      <c r="CR1295" s="1"/>
      <c r="CS1295" s="1"/>
      <c r="CT1295" s="1"/>
      <c r="CU1295" s="1"/>
      <c r="CV1295" s="1"/>
      <c r="CW1295" s="1"/>
      <c r="CX1295" s="1"/>
      <c r="CY1295" s="1"/>
      <c r="CZ1295" s="1"/>
      <c r="DA1295" s="1"/>
      <c r="DB1295" s="1"/>
      <c r="DC1295" s="1"/>
      <c r="DD1295" s="1"/>
      <c r="DE1295" s="1"/>
      <c r="DF1295" s="1"/>
      <c r="DG1295" s="1"/>
      <c r="DH1295" s="1"/>
      <c r="DI1295" s="1"/>
      <c r="DJ1295" s="1"/>
      <c r="DK1295" s="1"/>
      <c r="DL1295" s="1"/>
      <c r="DM1295" s="1"/>
      <c r="DN1295" s="1"/>
      <c r="DO1295" s="1"/>
      <c r="DP1295" s="1"/>
      <c r="DQ1295" s="1"/>
      <c r="DR1295" s="1"/>
      <c r="DS1295" s="1"/>
      <c r="DT1295" s="1"/>
      <c r="DU1295" s="1"/>
      <c r="DV1295" s="1"/>
      <c r="DW1295" s="1"/>
      <c r="DX1295" s="1"/>
      <c r="DY1295" s="1"/>
      <c r="DZ1295" s="1"/>
      <c r="EA1295" s="1"/>
      <c r="EB1295" s="1"/>
      <c r="EC1295" s="1"/>
      <c r="ED1295" s="1"/>
      <c r="EE1295" s="1"/>
      <c r="EF1295" s="1"/>
      <c r="EG1295" s="1"/>
      <c r="EH1295" s="1"/>
      <c r="EI1295" s="1"/>
      <c r="EJ1295" s="1"/>
      <c r="EK1295" s="1"/>
      <c r="EL1295" s="1"/>
      <c r="EM1295" s="1"/>
      <c r="EN1295" s="1"/>
      <c r="EO1295" s="1"/>
      <c r="EP1295" s="1"/>
      <c r="EQ1295" s="1"/>
      <c r="ER1295" s="1"/>
      <c r="ES1295" s="1"/>
      <c r="ET1295" s="1"/>
      <c r="EU1295" s="1"/>
      <c r="EV1295" s="1"/>
      <c r="EW1295" s="1"/>
      <c r="EX1295" s="1"/>
      <c r="EY1295" s="1"/>
      <c r="EZ1295" s="1"/>
      <c r="FA1295" s="1"/>
      <c r="FB1295" s="1"/>
      <c r="FC1295" s="1"/>
      <c r="FD1295" s="1"/>
      <c r="FE1295" s="1"/>
      <c r="FF1295" s="1"/>
      <c r="FG1295" s="1"/>
      <c r="FH1295" s="1"/>
      <c r="FI1295" s="1"/>
      <c r="FJ1295" s="1"/>
      <c r="FK1295" s="1"/>
      <c r="FL1295" s="1"/>
      <c r="FM1295" s="1"/>
      <c r="FN1295" s="1"/>
      <c r="FO1295" s="1"/>
      <c r="FP1295" s="1"/>
      <c r="FQ1295" s="1"/>
      <c r="FR1295" s="1"/>
      <c r="FS1295" s="1"/>
      <c r="FT1295" s="1"/>
      <c r="FU1295" s="1"/>
      <c r="FV1295" s="1"/>
      <c r="FW1295" s="1"/>
      <c r="FX1295" s="1"/>
      <c r="FY1295" s="1"/>
      <c r="FZ1295" s="1"/>
      <c r="GA1295" s="1"/>
      <c r="GB1295" s="1"/>
      <c r="GC1295" s="1"/>
      <c r="GD1295" s="1"/>
      <c r="GE1295" s="1"/>
      <c r="GF1295" s="1"/>
      <c r="GG1295" s="1"/>
      <c r="GH1295" s="1"/>
      <c r="GI1295" s="1"/>
      <c r="GJ1295" s="1"/>
      <c r="GK1295" s="1"/>
      <c r="GL1295" s="1"/>
      <c r="GM1295" s="1"/>
      <c r="GN1295" s="1"/>
      <c r="GO1295" s="1"/>
    </row>
    <row r="1296" spans="1:197" s="40" customFormat="1" x14ac:dyDescent="0.25">
      <c r="A1296" s="41"/>
      <c r="B1296" s="4"/>
      <c r="C1296" s="41"/>
      <c r="D1296" s="42"/>
      <c r="E1296" s="42"/>
      <c r="F1296" s="42"/>
      <c r="G1296" s="1"/>
      <c r="H1296" s="1"/>
      <c r="I1296" s="1"/>
      <c r="J1296" s="1"/>
      <c r="K1296" s="1"/>
      <c r="L1296" s="1"/>
      <c r="M1296" s="2"/>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c r="BJ1296" s="1"/>
      <c r="BK1296" s="1"/>
      <c r="BL1296" s="1"/>
      <c r="BM1296" s="1"/>
      <c r="BN1296" s="1"/>
      <c r="BO1296" s="1"/>
      <c r="BP1296" s="1"/>
      <c r="BQ1296" s="1"/>
      <c r="BR1296" s="1"/>
      <c r="BS1296" s="1"/>
      <c r="BT1296" s="1"/>
      <c r="BU1296" s="1"/>
      <c r="BV1296" s="1"/>
      <c r="BW1296" s="1"/>
      <c r="BX1296" s="1"/>
      <c r="BY1296" s="1"/>
      <c r="BZ1296" s="1"/>
      <c r="CA1296" s="1"/>
      <c r="CB1296" s="1"/>
      <c r="CC1296" s="1"/>
      <c r="CD1296" s="1"/>
      <c r="CE1296" s="1"/>
      <c r="CF1296" s="1"/>
      <c r="CG1296" s="1"/>
      <c r="CH1296" s="1"/>
      <c r="CI1296" s="1"/>
      <c r="CJ1296" s="1"/>
      <c r="CK1296" s="1"/>
      <c r="CL1296" s="1"/>
      <c r="CM1296" s="1"/>
      <c r="CN1296" s="1"/>
      <c r="CO1296" s="1"/>
      <c r="CP1296" s="1"/>
      <c r="CQ1296" s="1"/>
      <c r="CR1296" s="1"/>
      <c r="CS1296" s="1"/>
      <c r="CT1296" s="1"/>
      <c r="CU1296" s="1"/>
      <c r="CV1296" s="1"/>
      <c r="CW1296" s="1"/>
      <c r="CX1296" s="1"/>
      <c r="CY1296" s="1"/>
      <c r="CZ1296" s="1"/>
      <c r="DA1296" s="1"/>
      <c r="DB1296" s="1"/>
      <c r="DC1296" s="1"/>
      <c r="DD1296" s="1"/>
      <c r="DE1296" s="1"/>
      <c r="DF1296" s="1"/>
      <c r="DG1296" s="1"/>
      <c r="DH1296" s="1"/>
      <c r="DI1296" s="1"/>
      <c r="DJ1296" s="1"/>
      <c r="DK1296" s="1"/>
      <c r="DL1296" s="1"/>
      <c r="DM1296" s="1"/>
      <c r="DN1296" s="1"/>
      <c r="DO1296" s="1"/>
      <c r="DP1296" s="1"/>
      <c r="DQ1296" s="1"/>
      <c r="DR1296" s="1"/>
      <c r="DS1296" s="1"/>
      <c r="DT1296" s="1"/>
      <c r="DU1296" s="1"/>
      <c r="DV1296" s="1"/>
      <c r="DW1296" s="1"/>
      <c r="DX1296" s="1"/>
      <c r="DY1296" s="1"/>
      <c r="DZ1296" s="1"/>
      <c r="EA1296" s="1"/>
      <c r="EB1296" s="1"/>
      <c r="EC1296" s="1"/>
      <c r="ED1296" s="1"/>
      <c r="EE1296" s="1"/>
      <c r="EF1296" s="1"/>
      <c r="EG1296" s="1"/>
      <c r="EH1296" s="1"/>
      <c r="EI1296" s="1"/>
      <c r="EJ1296" s="1"/>
      <c r="EK1296" s="1"/>
      <c r="EL1296" s="1"/>
      <c r="EM1296" s="1"/>
      <c r="EN1296" s="1"/>
      <c r="EO1296" s="1"/>
      <c r="EP1296" s="1"/>
      <c r="EQ1296" s="1"/>
      <c r="ER1296" s="1"/>
      <c r="ES1296" s="1"/>
      <c r="ET1296" s="1"/>
      <c r="EU1296" s="1"/>
      <c r="EV1296" s="1"/>
      <c r="EW1296" s="1"/>
      <c r="EX1296" s="1"/>
      <c r="EY1296" s="1"/>
      <c r="EZ1296" s="1"/>
      <c r="FA1296" s="1"/>
      <c r="FB1296" s="1"/>
      <c r="FC1296" s="1"/>
      <c r="FD1296" s="1"/>
      <c r="FE1296" s="1"/>
      <c r="FF1296" s="1"/>
      <c r="FG1296" s="1"/>
      <c r="FH1296" s="1"/>
      <c r="FI1296" s="1"/>
      <c r="FJ1296" s="1"/>
      <c r="FK1296" s="1"/>
      <c r="FL1296" s="1"/>
      <c r="FM1296" s="1"/>
      <c r="FN1296" s="1"/>
      <c r="FO1296" s="1"/>
      <c r="FP1296" s="1"/>
      <c r="FQ1296" s="1"/>
      <c r="FR1296" s="1"/>
      <c r="FS1296" s="1"/>
      <c r="FT1296" s="1"/>
      <c r="FU1296" s="1"/>
      <c r="FV1296" s="1"/>
      <c r="FW1296" s="1"/>
      <c r="FX1296" s="1"/>
      <c r="FY1296" s="1"/>
      <c r="FZ1296" s="1"/>
      <c r="GA1296" s="1"/>
      <c r="GB1296" s="1"/>
      <c r="GC1296" s="1"/>
      <c r="GD1296" s="1"/>
      <c r="GE1296" s="1"/>
      <c r="GF1296" s="1"/>
      <c r="GG1296" s="1"/>
      <c r="GH1296" s="1"/>
      <c r="GI1296" s="1"/>
      <c r="GJ1296" s="1"/>
      <c r="GK1296" s="1"/>
      <c r="GL1296" s="1"/>
      <c r="GM1296" s="1"/>
      <c r="GN1296" s="1"/>
      <c r="GO1296" s="1"/>
    </row>
    <row r="1297" spans="1:197" s="40" customFormat="1" x14ac:dyDescent="0.25">
      <c r="A1297" s="41"/>
      <c r="B1297" s="4"/>
      <c r="C1297" s="41"/>
      <c r="D1297" s="42"/>
      <c r="E1297" s="42"/>
      <c r="F1297" s="42"/>
      <c r="G1297" s="1"/>
      <c r="H1297" s="1"/>
      <c r="I1297" s="1"/>
      <c r="J1297" s="1"/>
      <c r="K1297" s="1"/>
      <c r="L1297" s="1"/>
      <c r="M1297" s="2"/>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c r="BJ1297" s="1"/>
      <c r="BK1297" s="1"/>
      <c r="BL1297" s="1"/>
      <c r="BM1297" s="1"/>
      <c r="BN1297" s="1"/>
      <c r="BO1297" s="1"/>
      <c r="BP1297" s="1"/>
      <c r="BQ1297" s="1"/>
      <c r="BR1297" s="1"/>
      <c r="BS1297" s="1"/>
      <c r="BT1297" s="1"/>
      <c r="BU1297" s="1"/>
      <c r="BV1297" s="1"/>
      <c r="BW1297" s="1"/>
      <c r="BX1297" s="1"/>
      <c r="BY1297" s="1"/>
      <c r="BZ1297" s="1"/>
      <c r="CA1297" s="1"/>
      <c r="CB1297" s="1"/>
      <c r="CC1297" s="1"/>
      <c r="CD1297" s="1"/>
      <c r="CE1297" s="1"/>
      <c r="CF1297" s="1"/>
      <c r="CG1297" s="1"/>
      <c r="CH1297" s="1"/>
      <c r="CI1297" s="1"/>
      <c r="CJ1297" s="1"/>
      <c r="CK1297" s="1"/>
      <c r="CL1297" s="1"/>
      <c r="CM1297" s="1"/>
      <c r="CN1297" s="1"/>
      <c r="CO1297" s="1"/>
      <c r="CP1297" s="1"/>
      <c r="CQ1297" s="1"/>
      <c r="CR1297" s="1"/>
      <c r="CS1297" s="1"/>
      <c r="CT1297" s="1"/>
      <c r="CU1297" s="1"/>
      <c r="CV1297" s="1"/>
      <c r="CW1297" s="1"/>
      <c r="CX1297" s="1"/>
      <c r="CY1297" s="1"/>
      <c r="CZ1297" s="1"/>
      <c r="DA1297" s="1"/>
      <c r="DB1297" s="1"/>
      <c r="DC1297" s="1"/>
      <c r="DD1297" s="1"/>
      <c r="DE1297" s="1"/>
      <c r="DF1297" s="1"/>
      <c r="DG1297" s="1"/>
      <c r="DH1297" s="1"/>
      <c r="DI1297" s="1"/>
      <c r="DJ1297" s="1"/>
      <c r="DK1297" s="1"/>
      <c r="DL1297" s="1"/>
      <c r="DM1297" s="1"/>
      <c r="DN1297" s="1"/>
      <c r="DO1297" s="1"/>
      <c r="DP1297" s="1"/>
      <c r="DQ1297" s="1"/>
      <c r="DR1297" s="1"/>
      <c r="DS1297" s="1"/>
      <c r="DT1297" s="1"/>
      <c r="DU1297" s="1"/>
      <c r="DV1297" s="1"/>
      <c r="DW1297" s="1"/>
      <c r="DX1297" s="1"/>
      <c r="DY1297" s="1"/>
      <c r="DZ1297" s="1"/>
      <c r="EA1297" s="1"/>
      <c r="EB1297" s="1"/>
      <c r="EC1297" s="1"/>
      <c r="ED1297" s="1"/>
      <c r="EE1297" s="1"/>
      <c r="EF1297" s="1"/>
      <c r="EG1297" s="1"/>
      <c r="EH1297" s="1"/>
      <c r="EI1297" s="1"/>
      <c r="EJ1297" s="1"/>
      <c r="EK1297" s="1"/>
      <c r="EL1297" s="1"/>
      <c r="EM1297" s="1"/>
      <c r="EN1297" s="1"/>
      <c r="EO1297" s="1"/>
      <c r="EP1297" s="1"/>
      <c r="EQ1297" s="1"/>
      <c r="ER1297" s="1"/>
      <c r="ES1297" s="1"/>
      <c r="ET1297" s="1"/>
      <c r="EU1297" s="1"/>
      <c r="EV1297" s="1"/>
      <c r="EW1297" s="1"/>
      <c r="EX1297" s="1"/>
      <c r="EY1297" s="1"/>
      <c r="EZ1297" s="1"/>
      <c r="FA1297" s="1"/>
      <c r="FB1297" s="1"/>
      <c r="FC1297" s="1"/>
      <c r="FD1297" s="1"/>
      <c r="FE1297" s="1"/>
      <c r="FF1297" s="1"/>
      <c r="FG1297" s="1"/>
      <c r="FH1297" s="1"/>
      <c r="FI1297" s="1"/>
      <c r="FJ1297" s="1"/>
      <c r="FK1297" s="1"/>
      <c r="FL1297" s="1"/>
      <c r="FM1297" s="1"/>
      <c r="FN1297" s="1"/>
      <c r="FO1297" s="1"/>
      <c r="FP1297" s="1"/>
      <c r="FQ1297" s="1"/>
      <c r="FR1297" s="1"/>
      <c r="FS1297" s="1"/>
      <c r="FT1297" s="1"/>
      <c r="FU1297" s="1"/>
      <c r="FV1297" s="1"/>
      <c r="FW1297" s="1"/>
      <c r="FX1297" s="1"/>
      <c r="FY1297" s="1"/>
      <c r="FZ1297" s="1"/>
      <c r="GA1297" s="1"/>
      <c r="GB1297" s="1"/>
      <c r="GC1297" s="1"/>
      <c r="GD1297" s="1"/>
      <c r="GE1297" s="1"/>
      <c r="GF1297" s="1"/>
      <c r="GG1297" s="1"/>
      <c r="GH1297" s="1"/>
      <c r="GI1297" s="1"/>
      <c r="GJ1297" s="1"/>
      <c r="GK1297" s="1"/>
      <c r="GL1297" s="1"/>
      <c r="GM1297" s="1"/>
      <c r="GN1297" s="1"/>
      <c r="GO1297" s="1"/>
    </row>
    <row r="1298" spans="1:197" s="40" customFormat="1" x14ac:dyDescent="0.25">
      <c r="A1298" s="41"/>
      <c r="B1298" s="4"/>
      <c r="C1298" s="41"/>
      <c r="D1298" s="42"/>
      <c r="E1298" s="42"/>
      <c r="F1298" s="42"/>
      <c r="G1298" s="1"/>
      <c r="H1298" s="1"/>
      <c r="I1298" s="1"/>
      <c r="J1298" s="1"/>
      <c r="K1298" s="1"/>
      <c r="L1298" s="1"/>
      <c r="M1298" s="2"/>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c r="BJ1298" s="1"/>
      <c r="BK1298" s="1"/>
      <c r="BL1298" s="1"/>
      <c r="BM1298" s="1"/>
      <c r="BN1298" s="1"/>
      <c r="BO1298" s="1"/>
      <c r="BP1298" s="1"/>
      <c r="BQ1298" s="1"/>
      <c r="BR1298" s="1"/>
      <c r="BS1298" s="1"/>
      <c r="BT1298" s="1"/>
      <c r="BU1298" s="1"/>
      <c r="BV1298" s="1"/>
      <c r="BW1298" s="1"/>
      <c r="BX1298" s="1"/>
      <c r="BY1298" s="1"/>
      <c r="BZ1298" s="1"/>
      <c r="CA1298" s="1"/>
      <c r="CB1298" s="1"/>
      <c r="CC1298" s="1"/>
      <c r="CD1298" s="1"/>
      <c r="CE1298" s="1"/>
      <c r="CF1298" s="1"/>
      <c r="CG1298" s="1"/>
      <c r="CH1298" s="1"/>
      <c r="CI1298" s="1"/>
      <c r="CJ1298" s="1"/>
      <c r="CK1298" s="1"/>
      <c r="CL1298" s="1"/>
      <c r="CM1298" s="1"/>
      <c r="CN1298" s="1"/>
      <c r="CO1298" s="1"/>
      <c r="CP1298" s="1"/>
      <c r="CQ1298" s="1"/>
      <c r="CR1298" s="1"/>
      <c r="CS1298" s="1"/>
      <c r="CT1298" s="1"/>
      <c r="CU1298" s="1"/>
      <c r="CV1298" s="1"/>
      <c r="CW1298" s="1"/>
      <c r="CX1298" s="1"/>
      <c r="CY1298" s="1"/>
      <c r="CZ1298" s="1"/>
      <c r="DA1298" s="1"/>
      <c r="DB1298" s="1"/>
      <c r="DC1298" s="1"/>
      <c r="DD1298" s="1"/>
      <c r="DE1298" s="1"/>
      <c r="DF1298" s="1"/>
      <c r="DG1298" s="1"/>
      <c r="DH1298" s="1"/>
      <c r="DI1298" s="1"/>
      <c r="DJ1298" s="1"/>
      <c r="DK1298" s="1"/>
      <c r="DL1298" s="1"/>
      <c r="DM1298" s="1"/>
      <c r="DN1298" s="1"/>
      <c r="DO1298" s="1"/>
      <c r="DP1298" s="1"/>
      <c r="DQ1298" s="1"/>
      <c r="DR1298" s="1"/>
      <c r="DS1298" s="1"/>
      <c r="DT1298" s="1"/>
      <c r="DU1298" s="1"/>
      <c r="DV1298" s="1"/>
      <c r="DW1298" s="1"/>
      <c r="DX1298" s="1"/>
      <c r="DY1298" s="1"/>
      <c r="DZ1298" s="1"/>
      <c r="EA1298" s="1"/>
      <c r="EB1298" s="1"/>
      <c r="EC1298" s="1"/>
      <c r="ED1298" s="1"/>
      <c r="EE1298" s="1"/>
      <c r="EF1298" s="1"/>
      <c r="EG1298" s="1"/>
      <c r="EH1298" s="1"/>
      <c r="EI1298" s="1"/>
      <c r="EJ1298" s="1"/>
      <c r="EK1298" s="1"/>
      <c r="EL1298" s="1"/>
      <c r="EM1298" s="1"/>
      <c r="EN1298" s="1"/>
      <c r="EO1298" s="1"/>
      <c r="EP1298" s="1"/>
      <c r="EQ1298" s="1"/>
      <c r="ER1298" s="1"/>
      <c r="ES1298" s="1"/>
      <c r="ET1298" s="1"/>
      <c r="EU1298" s="1"/>
      <c r="EV1298" s="1"/>
      <c r="EW1298" s="1"/>
      <c r="EX1298" s="1"/>
      <c r="EY1298" s="1"/>
      <c r="EZ1298" s="1"/>
      <c r="FA1298" s="1"/>
      <c r="FB1298" s="1"/>
      <c r="FC1298" s="1"/>
      <c r="FD1298" s="1"/>
      <c r="FE1298" s="1"/>
      <c r="FF1298" s="1"/>
      <c r="FG1298" s="1"/>
      <c r="FH1298" s="1"/>
      <c r="FI1298" s="1"/>
      <c r="FJ1298" s="1"/>
      <c r="FK1298" s="1"/>
      <c r="FL1298" s="1"/>
      <c r="FM1298" s="1"/>
      <c r="FN1298" s="1"/>
      <c r="FO1298" s="1"/>
      <c r="FP1298" s="1"/>
      <c r="FQ1298" s="1"/>
      <c r="FR1298" s="1"/>
      <c r="FS1298" s="1"/>
      <c r="FT1298" s="1"/>
      <c r="FU1298" s="1"/>
      <c r="FV1298" s="1"/>
      <c r="FW1298" s="1"/>
      <c r="FX1298" s="1"/>
      <c r="FY1298" s="1"/>
      <c r="FZ1298" s="1"/>
      <c r="GA1298" s="1"/>
      <c r="GB1298" s="1"/>
      <c r="GC1298" s="1"/>
      <c r="GD1298" s="1"/>
      <c r="GE1298" s="1"/>
      <c r="GF1298" s="1"/>
      <c r="GG1298" s="1"/>
      <c r="GH1298" s="1"/>
      <c r="GI1298" s="1"/>
      <c r="GJ1298" s="1"/>
      <c r="GK1298" s="1"/>
      <c r="GL1298" s="1"/>
      <c r="GM1298" s="1"/>
      <c r="GN1298" s="1"/>
      <c r="GO1298" s="1"/>
    </row>
    <row r="1299" spans="1:197" s="40" customFormat="1" x14ac:dyDescent="0.25">
      <c r="A1299" s="41"/>
      <c r="B1299" s="4"/>
      <c r="C1299" s="41"/>
      <c r="D1299" s="42"/>
      <c r="E1299" s="42"/>
      <c r="F1299" s="42"/>
      <c r="G1299" s="1"/>
      <c r="H1299" s="1"/>
      <c r="I1299" s="1"/>
      <c r="J1299" s="1"/>
      <c r="K1299" s="1"/>
      <c r="L1299" s="1"/>
      <c r="M1299" s="2"/>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c r="BJ1299" s="1"/>
      <c r="BK1299" s="1"/>
      <c r="BL1299" s="1"/>
      <c r="BM1299" s="1"/>
      <c r="BN1299" s="1"/>
      <c r="BO1299" s="1"/>
      <c r="BP1299" s="1"/>
      <c r="BQ1299" s="1"/>
      <c r="BR1299" s="1"/>
      <c r="BS1299" s="1"/>
      <c r="BT1299" s="1"/>
      <c r="BU1299" s="1"/>
      <c r="BV1299" s="1"/>
      <c r="BW1299" s="1"/>
      <c r="BX1299" s="1"/>
      <c r="BY1299" s="1"/>
      <c r="BZ1299" s="1"/>
      <c r="CA1299" s="1"/>
      <c r="CB1299" s="1"/>
      <c r="CC1299" s="1"/>
      <c r="CD1299" s="1"/>
      <c r="CE1299" s="1"/>
      <c r="CF1299" s="1"/>
      <c r="CG1299" s="1"/>
      <c r="CH1299" s="1"/>
      <c r="CI1299" s="1"/>
      <c r="CJ1299" s="1"/>
      <c r="CK1299" s="1"/>
      <c r="CL1299" s="1"/>
      <c r="CM1299" s="1"/>
      <c r="CN1299" s="1"/>
      <c r="CO1299" s="1"/>
      <c r="CP1299" s="1"/>
      <c r="CQ1299" s="1"/>
      <c r="CR1299" s="1"/>
      <c r="CS1299" s="1"/>
      <c r="CT1299" s="1"/>
      <c r="CU1299" s="1"/>
      <c r="CV1299" s="1"/>
      <c r="CW1299" s="1"/>
      <c r="CX1299" s="1"/>
      <c r="CY1299" s="1"/>
      <c r="CZ1299" s="1"/>
      <c r="DA1299" s="1"/>
      <c r="DB1299" s="1"/>
      <c r="DC1299" s="1"/>
      <c r="DD1299" s="1"/>
      <c r="DE1299" s="1"/>
      <c r="DF1299" s="1"/>
      <c r="DG1299" s="1"/>
      <c r="DH1299" s="1"/>
      <c r="DI1299" s="1"/>
      <c r="DJ1299" s="1"/>
      <c r="DK1299" s="1"/>
      <c r="DL1299" s="1"/>
      <c r="DM1299" s="1"/>
      <c r="DN1299" s="1"/>
      <c r="DO1299" s="1"/>
      <c r="DP1299" s="1"/>
      <c r="DQ1299" s="1"/>
      <c r="DR1299" s="1"/>
      <c r="DS1299" s="1"/>
      <c r="DT1299" s="1"/>
      <c r="DU1299" s="1"/>
      <c r="DV1299" s="1"/>
      <c r="DW1299" s="1"/>
      <c r="DX1299" s="1"/>
      <c r="DY1299" s="1"/>
      <c r="DZ1299" s="1"/>
      <c r="EA1299" s="1"/>
      <c r="EB1299" s="1"/>
      <c r="EC1299" s="1"/>
      <c r="ED1299" s="1"/>
      <c r="EE1299" s="1"/>
      <c r="EF1299" s="1"/>
      <c r="EG1299" s="1"/>
      <c r="EH1299" s="1"/>
      <c r="EI1299" s="1"/>
      <c r="EJ1299" s="1"/>
      <c r="EK1299" s="1"/>
      <c r="EL1299" s="1"/>
      <c r="EM1299" s="1"/>
      <c r="EN1299" s="1"/>
      <c r="EO1299" s="1"/>
      <c r="EP1299" s="1"/>
      <c r="EQ1299" s="1"/>
      <c r="ER1299" s="1"/>
      <c r="ES1299" s="1"/>
      <c r="ET1299" s="1"/>
      <c r="EU1299" s="1"/>
      <c r="EV1299" s="1"/>
      <c r="EW1299" s="1"/>
      <c r="EX1299" s="1"/>
      <c r="EY1299" s="1"/>
      <c r="EZ1299" s="1"/>
      <c r="FA1299" s="1"/>
      <c r="FB1299" s="1"/>
      <c r="FC1299" s="1"/>
      <c r="FD1299" s="1"/>
      <c r="FE1299" s="1"/>
      <c r="FF1299" s="1"/>
      <c r="FG1299" s="1"/>
      <c r="FH1299" s="1"/>
      <c r="FI1299" s="1"/>
      <c r="FJ1299" s="1"/>
      <c r="FK1299" s="1"/>
      <c r="FL1299" s="1"/>
      <c r="FM1299" s="1"/>
      <c r="FN1299" s="1"/>
      <c r="FO1299" s="1"/>
      <c r="FP1299" s="1"/>
      <c r="FQ1299" s="1"/>
      <c r="FR1299" s="1"/>
      <c r="FS1299" s="1"/>
      <c r="FT1299" s="1"/>
      <c r="FU1299" s="1"/>
      <c r="FV1299" s="1"/>
      <c r="FW1299" s="1"/>
      <c r="FX1299" s="1"/>
      <c r="FY1299" s="1"/>
      <c r="FZ1299" s="1"/>
      <c r="GA1299" s="1"/>
      <c r="GB1299" s="1"/>
      <c r="GC1299" s="1"/>
      <c r="GD1299" s="1"/>
      <c r="GE1299" s="1"/>
      <c r="GF1299" s="1"/>
      <c r="GG1299" s="1"/>
      <c r="GH1299" s="1"/>
      <c r="GI1299" s="1"/>
      <c r="GJ1299" s="1"/>
      <c r="GK1299" s="1"/>
      <c r="GL1299" s="1"/>
      <c r="GM1299" s="1"/>
      <c r="GN1299" s="1"/>
      <c r="GO1299" s="1"/>
    </row>
    <row r="1300" spans="1:197" s="40" customFormat="1" x14ac:dyDescent="0.25">
      <c r="A1300" s="41"/>
      <c r="B1300" s="4"/>
      <c r="C1300" s="41"/>
      <c r="D1300" s="42"/>
      <c r="E1300" s="42"/>
      <c r="F1300" s="42"/>
      <c r="G1300" s="1"/>
      <c r="H1300" s="1"/>
      <c r="I1300" s="1"/>
      <c r="J1300" s="1"/>
      <c r="K1300" s="1"/>
      <c r="L1300" s="1"/>
      <c r="M1300" s="2"/>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c r="BJ1300" s="1"/>
      <c r="BK1300" s="1"/>
      <c r="BL1300" s="1"/>
      <c r="BM1300" s="1"/>
      <c r="BN1300" s="1"/>
      <c r="BO1300" s="1"/>
      <c r="BP1300" s="1"/>
      <c r="BQ1300" s="1"/>
      <c r="BR1300" s="1"/>
      <c r="BS1300" s="1"/>
      <c r="BT1300" s="1"/>
      <c r="BU1300" s="1"/>
      <c r="BV1300" s="1"/>
      <c r="BW1300" s="1"/>
      <c r="BX1300" s="1"/>
      <c r="BY1300" s="1"/>
      <c r="BZ1300" s="1"/>
      <c r="CA1300" s="1"/>
      <c r="CB1300" s="1"/>
      <c r="CC1300" s="1"/>
      <c r="CD1300" s="1"/>
      <c r="CE1300" s="1"/>
      <c r="CF1300" s="1"/>
      <c r="CG1300" s="1"/>
      <c r="CH1300" s="1"/>
      <c r="CI1300" s="1"/>
      <c r="CJ1300" s="1"/>
      <c r="CK1300" s="1"/>
      <c r="CL1300" s="1"/>
      <c r="CM1300" s="1"/>
      <c r="CN1300" s="1"/>
      <c r="CO1300" s="1"/>
      <c r="CP1300" s="1"/>
      <c r="CQ1300" s="1"/>
      <c r="CR1300" s="1"/>
      <c r="CS1300" s="1"/>
      <c r="CT1300" s="1"/>
      <c r="CU1300" s="1"/>
      <c r="CV1300" s="1"/>
      <c r="CW1300" s="1"/>
      <c r="CX1300" s="1"/>
      <c r="CY1300" s="1"/>
      <c r="CZ1300" s="1"/>
      <c r="DA1300" s="1"/>
      <c r="DB1300" s="1"/>
      <c r="DC1300" s="1"/>
      <c r="DD1300" s="1"/>
      <c r="DE1300" s="1"/>
      <c r="DF1300" s="1"/>
      <c r="DG1300" s="1"/>
      <c r="DH1300" s="1"/>
      <c r="DI1300" s="1"/>
      <c r="DJ1300" s="1"/>
      <c r="DK1300" s="1"/>
      <c r="DL1300" s="1"/>
      <c r="DM1300" s="1"/>
      <c r="DN1300" s="1"/>
      <c r="DO1300" s="1"/>
      <c r="DP1300" s="1"/>
      <c r="DQ1300" s="1"/>
      <c r="DR1300" s="1"/>
      <c r="DS1300" s="1"/>
      <c r="DT1300" s="1"/>
      <c r="DU1300" s="1"/>
      <c r="DV1300" s="1"/>
      <c r="DW1300" s="1"/>
      <c r="DX1300" s="1"/>
      <c r="DY1300" s="1"/>
      <c r="DZ1300" s="1"/>
      <c r="EA1300" s="1"/>
      <c r="EB1300" s="1"/>
      <c r="EC1300" s="1"/>
      <c r="ED1300" s="1"/>
      <c r="EE1300" s="1"/>
      <c r="EF1300" s="1"/>
      <c r="EG1300" s="1"/>
      <c r="EH1300" s="1"/>
      <c r="EI1300" s="1"/>
      <c r="EJ1300" s="1"/>
      <c r="EK1300" s="1"/>
      <c r="EL1300" s="1"/>
      <c r="EM1300" s="1"/>
      <c r="EN1300" s="1"/>
      <c r="EO1300" s="1"/>
      <c r="EP1300" s="1"/>
      <c r="EQ1300" s="1"/>
      <c r="ER1300" s="1"/>
      <c r="ES1300" s="1"/>
      <c r="ET1300" s="1"/>
      <c r="EU1300" s="1"/>
      <c r="EV1300" s="1"/>
      <c r="EW1300" s="1"/>
      <c r="EX1300" s="1"/>
      <c r="EY1300" s="1"/>
      <c r="EZ1300" s="1"/>
      <c r="FA1300" s="1"/>
      <c r="FB1300" s="1"/>
      <c r="FC1300" s="1"/>
      <c r="FD1300" s="1"/>
      <c r="FE1300" s="1"/>
      <c r="FF1300" s="1"/>
      <c r="FG1300" s="1"/>
      <c r="FH1300" s="1"/>
      <c r="FI1300" s="1"/>
      <c r="FJ1300" s="1"/>
      <c r="FK1300" s="1"/>
      <c r="FL1300" s="1"/>
      <c r="FM1300" s="1"/>
      <c r="FN1300" s="1"/>
      <c r="FO1300" s="1"/>
      <c r="FP1300" s="1"/>
      <c r="FQ1300" s="1"/>
      <c r="FR1300" s="1"/>
      <c r="FS1300" s="1"/>
      <c r="FT1300" s="1"/>
      <c r="FU1300" s="1"/>
      <c r="FV1300" s="1"/>
      <c r="FW1300" s="1"/>
      <c r="FX1300" s="1"/>
      <c r="FY1300" s="1"/>
      <c r="FZ1300" s="1"/>
      <c r="GA1300" s="1"/>
      <c r="GB1300" s="1"/>
      <c r="GC1300" s="1"/>
      <c r="GD1300" s="1"/>
      <c r="GE1300" s="1"/>
      <c r="GF1300" s="1"/>
      <c r="GG1300" s="1"/>
      <c r="GH1300" s="1"/>
      <c r="GI1300" s="1"/>
      <c r="GJ1300" s="1"/>
      <c r="GK1300" s="1"/>
      <c r="GL1300" s="1"/>
      <c r="GM1300" s="1"/>
      <c r="GN1300" s="1"/>
      <c r="GO1300" s="1"/>
    </row>
    <row r="1301" spans="1:197" s="40" customFormat="1" x14ac:dyDescent="0.25">
      <c r="A1301" s="41"/>
      <c r="B1301" s="4"/>
      <c r="C1301" s="41"/>
      <c r="D1301" s="42"/>
      <c r="E1301" s="42"/>
      <c r="F1301" s="42"/>
      <c r="G1301" s="1"/>
      <c r="H1301" s="1"/>
      <c r="I1301" s="1"/>
      <c r="J1301" s="1"/>
      <c r="K1301" s="1"/>
      <c r="L1301" s="1"/>
      <c r="M1301" s="2"/>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c r="BJ1301" s="1"/>
      <c r="BK1301" s="1"/>
      <c r="BL1301" s="1"/>
      <c r="BM1301" s="1"/>
      <c r="BN1301" s="1"/>
      <c r="BO1301" s="1"/>
      <c r="BP1301" s="1"/>
      <c r="BQ1301" s="1"/>
      <c r="BR1301" s="1"/>
      <c r="BS1301" s="1"/>
      <c r="BT1301" s="1"/>
      <c r="BU1301" s="1"/>
      <c r="BV1301" s="1"/>
      <c r="BW1301" s="1"/>
      <c r="BX1301" s="1"/>
      <c r="BY1301" s="1"/>
      <c r="BZ1301" s="1"/>
      <c r="CA1301" s="1"/>
      <c r="CB1301" s="1"/>
      <c r="CC1301" s="1"/>
      <c r="CD1301" s="1"/>
      <c r="CE1301" s="1"/>
      <c r="CF1301" s="1"/>
      <c r="CG1301" s="1"/>
      <c r="CH1301" s="1"/>
      <c r="CI1301" s="1"/>
      <c r="CJ1301" s="1"/>
      <c r="CK1301" s="1"/>
      <c r="CL1301" s="1"/>
      <c r="CM1301" s="1"/>
      <c r="CN1301" s="1"/>
      <c r="CO1301" s="1"/>
      <c r="CP1301" s="1"/>
      <c r="CQ1301" s="1"/>
      <c r="CR1301" s="1"/>
      <c r="CS1301" s="1"/>
      <c r="CT1301" s="1"/>
      <c r="CU1301" s="1"/>
      <c r="CV1301" s="1"/>
      <c r="CW1301" s="1"/>
      <c r="CX1301" s="1"/>
      <c r="CY1301" s="1"/>
      <c r="CZ1301" s="1"/>
      <c r="DA1301" s="1"/>
      <c r="DB1301" s="1"/>
      <c r="DC1301" s="1"/>
      <c r="DD1301" s="1"/>
      <c r="DE1301" s="1"/>
      <c r="DF1301" s="1"/>
      <c r="DG1301" s="1"/>
      <c r="DH1301" s="1"/>
      <c r="DI1301" s="1"/>
      <c r="DJ1301" s="1"/>
      <c r="DK1301" s="1"/>
      <c r="DL1301" s="1"/>
      <c r="DM1301" s="1"/>
      <c r="DN1301" s="1"/>
      <c r="DO1301" s="1"/>
      <c r="DP1301" s="1"/>
      <c r="DQ1301" s="1"/>
      <c r="DR1301" s="1"/>
      <c r="DS1301" s="1"/>
      <c r="DT1301" s="1"/>
      <c r="DU1301" s="1"/>
      <c r="DV1301" s="1"/>
      <c r="DW1301" s="1"/>
      <c r="DX1301" s="1"/>
      <c r="DY1301" s="1"/>
      <c r="DZ1301" s="1"/>
      <c r="EA1301" s="1"/>
      <c r="EB1301" s="1"/>
      <c r="EC1301" s="1"/>
      <c r="ED1301" s="1"/>
      <c r="EE1301" s="1"/>
      <c r="EF1301" s="1"/>
      <c r="EG1301" s="1"/>
      <c r="EH1301" s="1"/>
      <c r="EI1301" s="1"/>
      <c r="EJ1301" s="1"/>
      <c r="EK1301" s="1"/>
      <c r="EL1301" s="1"/>
      <c r="EM1301" s="1"/>
      <c r="EN1301" s="1"/>
      <c r="EO1301" s="1"/>
      <c r="EP1301" s="1"/>
      <c r="EQ1301" s="1"/>
      <c r="ER1301" s="1"/>
      <c r="ES1301" s="1"/>
      <c r="ET1301" s="1"/>
      <c r="EU1301" s="1"/>
      <c r="EV1301" s="1"/>
      <c r="EW1301" s="1"/>
      <c r="EX1301" s="1"/>
      <c r="EY1301" s="1"/>
      <c r="EZ1301" s="1"/>
      <c r="FA1301" s="1"/>
      <c r="FB1301" s="1"/>
      <c r="FC1301" s="1"/>
      <c r="FD1301" s="1"/>
      <c r="FE1301" s="1"/>
      <c r="FF1301" s="1"/>
      <c r="FG1301" s="1"/>
      <c r="FH1301" s="1"/>
      <c r="FI1301" s="1"/>
      <c r="FJ1301" s="1"/>
      <c r="FK1301" s="1"/>
      <c r="FL1301" s="1"/>
      <c r="FM1301" s="1"/>
      <c r="FN1301" s="1"/>
      <c r="FO1301" s="1"/>
      <c r="FP1301" s="1"/>
      <c r="FQ1301" s="1"/>
      <c r="FR1301" s="1"/>
      <c r="FS1301" s="1"/>
      <c r="FT1301" s="1"/>
      <c r="FU1301" s="1"/>
      <c r="FV1301" s="1"/>
      <c r="FW1301" s="1"/>
      <c r="FX1301" s="1"/>
      <c r="FY1301" s="1"/>
      <c r="FZ1301" s="1"/>
      <c r="GA1301" s="1"/>
      <c r="GB1301" s="1"/>
      <c r="GC1301" s="1"/>
      <c r="GD1301" s="1"/>
      <c r="GE1301" s="1"/>
      <c r="GF1301" s="1"/>
      <c r="GG1301" s="1"/>
      <c r="GH1301" s="1"/>
      <c r="GI1301" s="1"/>
      <c r="GJ1301" s="1"/>
      <c r="GK1301" s="1"/>
      <c r="GL1301" s="1"/>
      <c r="GM1301" s="1"/>
      <c r="GN1301" s="1"/>
      <c r="GO1301" s="1"/>
    </row>
    <row r="1302" spans="1:197" s="40" customFormat="1" x14ac:dyDescent="0.25">
      <c r="A1302" s="41"/>
      <c r="B1302" s="4"/>
      <c r="C1302" s="41"/>
      <c r="D1302" s="42"/>
      <c r="E1302" s="42"/>
      <c r="F1302" s="42"/>
      <c r="G1302" s="1"/>
      <c r="H1302" s="1"/>
      <c r="I1302" s="1"/>
      <c r="J1302" s="1"/>
      <c r="K1302" s="1"/>
      <c r="L1302" s="1"/>
      <c r="M1302" s="2"/>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c r="BJ1302" s="1"/>
      <c r="BK1302" s="1"/>
      <c r="BL1302" s="1"/>
      <c r="BM1302" s="1"/>
      <c r="BN1302" s="1"/>
      <c r="BO1302" s="1"/>
      <c r="BP1302" s="1"/>
      <c r="BQ1302" s="1"/>
      <c r="BR1302" s="1"/>
      <c r="BS1302" s="1"/>
      <c r="BT1302" s="1"/>
      <c r="BU1302" s="1"/>
      <c r="BV1302" s="1"/>
      <c r="BW1302" s="1"/>
      <c r="BX1302" s="1"/>
      <c r="BY1302" s="1"/>
      <c r="BZ1302" s="1"/>
      <c r="CA1302" s="1"/>
      <c r="CB1302" s="1"/>
      <c r="CC1302" s="1"/>
      <c r="CD1302" s="1"/>
      <c r="CE1302" s="1"/>
      <c r="CF1302" s="1"/>
      <c r="CG1302" s="1"/>
      <c r="CH1302" s="1"/>
      <c r="CI1302" s="1"/>
      <c r="CJ1302" s="1"/>
      <c r="CK1302" s="1"/>
      <c r="CL1302" s="1"/>
      <c r="CM1302" s="1"/>
      <c r="CN1302" s="1"/>
      <c r="CO1302" s="1"/>
      <c r="CP1302" s="1"/>
      <c r="CQ1302" s="1"/>
      <c r="CR1302" s="1"/>
      <c r="CS1302" s="1"/>
      <c r="CT1302" s="1"/>
      <c r="CU1302" s="1"/>
      <c r="CV1302" s="1"/>
      <c r="CW1302" s="1"/>
      <c r="CX1302" s="1"/>
      <c r="CY1302" s="1"/>
      <c r="CZ1302" s="1"/>
      <c r="DA1302" s="1"/>
      <c r="DB1302" s="1"/>
      <c r="DC1302" s="1"/>
      <c r="DD1302" s="1"/>
      <c r="DE1302" s="1"/>
      <c r="DF1302" s="1"/>
      <c r="DG1302" s="1"/>
      <c r="DH1302" s="1"/>
      <c r="DI1302" s="1"/>
      <c r="DJ1302" s="1"/>
      <c r="DK1302" s="1"/>
      <c r="DL1302" s="1"/>
      <c r="DM1302" s="1"/>
      <c r="DN1302" s="1"/>
      <c r="DO1302" s="1"/>
      <c r="DP1302" s="1"/>
      <c r="DQ1302" s="1"/>
      <c r="DR1302" s="1"/>
      <c r="DS1302" s="1"/>
      <c r="DT1302" s="1"/>
      <c r="DU1302" s="1"/>
      <c r="DV1302" s="1"/>
      <c r="DW1302" s="1"/>
      <c r="DX1302" s="1"/>
      <c r="DY1302" s="1"/>
      <c r="DZ1302" s="1"/>
      <c r="EA1302" s="1"/>
      <c r="EB1302" s="1"/>
      <c r="EC1302" s="1"/>
      <c r="ED1302" s="1"/>
      <c r="EE1302" s="1"/>
      <c r="EF1302" s="1"/>
      <c r="EG1302" s="1"/>
      <c r="EH1302" s="1"/>
      <c r="EI1302" s="1"/>
      <c r="EJ1302" s="1"/>
      <c r="EK1302" s="1"/>
      <c r="EL1302" s="1"/>
      <c r="EM1302" s="1"/>
      <c r="EN1302" s="1"/>
      <c r="EO1302" s="1"/>
      <c r="EP1302" s="1"/>
      <c r="EQ1302" s="1"/>
      <c r="ER1302" s="1"/>
      <c r="ES1302" s="1"/>
      <c r="ET1302" s="1"/>
      <c r="EU1302" s="1"/>
      <c r="EV1302" s="1"/>
      <c r="EW1302" s="1"/>
      <c r="EX1302" s="1"/>
      <c r="EY1302" s="1"/>
      <c r="EZ1302" s="1"/>
      <c r="FA1302" s="1"/>
      <c r="FB1302" s="1"/>
      <c r="FC1302" s="1"/>
      <c r="FD1302" s="1"/>
      <c r="FE1302" s="1"/>
      <c r="FF1302" s="1"/>
      <c r="FG1302" s="1"/>
      <c r="FH1302" s="1"/>
      <c r="FI1302" s="1"/>
      <c r="FJ1302" s="1"/>
      <c r="FK1302" s="1"/>
      <c r="FL1302" s="1"/>
      <c r="FM1302" s="1"/>
      <c r="FN1302" s="1"/>
      <c r="FO1302" s="1"/>
      <c r="FP1302" s="1"/>
      <c r="FQ1302" s="1"/>
      <c r="FR1302" s="1"/>
      <c r="FS1302" s="1"/>
      <c r="FT1302" s="1"/>
      <c r="FU1302" s="1"/>
      <c r="FV1302" s="1"/>
      <c r="FW1302" s="1"/>
      <c r="FX1302" s="1"/>
      <c r="FY1302" s="1"/>
      <c r="FZ1302" s="1"/>
      <c r="GA1302" s="1"/>
      <c r="GB1302" s="1"/>
      <c r="GC1302" s="1"/>
      <c r="GD1302" s="1"/>
      <c r="GE1302" s="1"/>
      <c r="GF1302" s="1"/>
      <c r="GG1302" s="1"/>
      <c r="GH1302" s="1"/>
      <c r="GI1302" s="1"/>
      <c r="GJ1302" s="1"/>
      <c r="GK1302" s="1"/>
      <c r="GL1302" s="1"/>
      <c r="GM1302" s="1"/>
      <c r="GN1302" s="1"/>
      <c r="GO1302" s="1"/>
    </row>
    <row r="1303" spans="1:197" s="40" customFormat="1" x14ac:dyDescent="0.25">
      <c r="A1303" s="41"/>
      <c r="B1303" s="4"/>
      <c r="C1303" s="41"/>
      <c r="D1303" s="42"/>
      <c r="E1303" s="42"/>
      <c r="F1303" s="42"/>
      <c r="G1303" s="1"/>
      <c r="H1303" s="1"/>
      <c r="I1303" s="1"/>
      <c r="J1303" s="1"/>
      <c r="K1303" s="1"/>
      <c r="L1303" s="1"/>
      <c r="M1303" s="2"/>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c r="BJ1303" s="1"/>
      <c r="BK1303" s="1"/>
      <c r="BL1303" s="1"/>
      <c r="BM1303" s="1"/>
      <c r="BN1303" s="1"/>
      <c r="BO1303" s="1"/>
      <c r="BP1303" s="1"/>
      <c r="BQ1303" s="1"/>
      <c r="BR1303" s="1"/>
      <c r="BS1303" s="1"/>
      <c r="BT1303" s="1"/>
      <c r="BU1303" s="1"/>
      <c r="BV1303" s="1"/>
      <c r="BW1303" s="1"/>
      <c r="BX1303" s="1"/>
      <c r="BY1303" s="1"/>
      <c r="BZ1303" s="1"/>
      <c r="CA1303" s="1"/>
      <c r="CB1303" s="1"/>
      <c r="CC1303" s="1"/>
      <c r="CD1303" s="1"/>
      <c r="CE1303" s="1"/>
      <c r="CF1303" s="1"/>
      <c r="CG1303" s="1"/>
      <c r="CH1303" s="1"/>
      <c r="CI1303" s="1"/>
      <c r="CJ1303" s="1"/>
      <c r="CK1303" s="1"/>
      <c r="CL1303" s="1"/>
      <c r="CM1303" s="1"/>
      <c r="CN1303" s="1"/>
      <c r="CO1303" s="1"/>
      <c r="CP1303" s="1"/>
      <c r="CQ1303" s="1"/>
      <c r="CR1303" s="1"/>
      <c r="CS1303" s="1"/>
      <c r="CT1303" s="1"/>
      <c r="CU1303" s="1"/>
      <c r="CV1303" s="1"/>
      <c r="CW1303" s="1"/>
      <c r="CX1303" s="1"/>
      <c r="CY1303" s="1"/>
      <c r="CZ1303" s="1"/>
      <c r="DA1303" s="1"/>
      <c r="DB1303" s="1"/>
      <c r="DC1303" s="1"/>
      <c r="DD1303" s="1"/>
      <c r="DE1303" s="1"/>
      <c r="DF1303" s="1"/>
      <c r="DG1303" s="1"/>
      <c r="DH1303" s="1"/>
      <c r="DI1303" s="1"/>
      <c r="DJ1303" s="1"/>
      <c r="DK1303" s="1"/>
      <c r="DL1303" s="1"/>
      <c r="DM1303" s="1"/>
      <c r="DN1303" s="1"/>
      <c r="DO1303" s="1"/>
      <c r="DP1303" s="1"/>
      <c r="DQ1303" s="1"/>
      <c r="DR1303" s="1"/>
      <c r="DS1303" s="1"/>
      <c r="DT1303" s="1"/>
      <c r="DU1303" s="1"/>
      <c r="DV1303" s="1"/>
      <c r="DW1303" s="1"/>
      <c r="DX1303" s="1"/>
      <c r="DY1303" s="1"/>
      <c r="DZ1303" s="1"/>
      <c r="EA1303" s="1"/>
      <c r="EB1303" s="1"/>
      <c r="EC1303" s="1"/>
      <c r="ED1303" s="1"/>
      <c r="EE1303" s="1"/>
      <c r="EF1303" s="1"/>
      <c r="EG1303" s="1"/>
      <c r="EH1303" s="1"/>
      <c r="EI1303" s="1"/>
      <c r="EJ1303" s="1"/>
      <c r="EK1303" s="1"/>
      <c r="EL1303" s="1"/>
      <c r="EM1303" s="1"/>
      <c r="EN1303" s="1"/>
      <c r="EO1303" s="1"/>
      <c r="EP1303" s="1"/>
      <c r="EQ1303" s="1"/>
      <c r="ER1303" s="1"/>
      <c r="ES1303" s="1"/>
      <c r="ET1303" s="1"/>
      <c r="EU1303" s="1"/>
      <c r="EV1303" s="1"/>
      <c r="EW1303" s="1"/>
      <c r="EX1303" s="1"/>
      <c r="EY1303" s="1"/>
      <c r="EZ1303" s="1"/>
      <c r="FA1303" s="1"/>
      <c r="FB1303" s="1"/>
      <c r="FC1303" s="1"/>
      <c r="FD1303" s="1"/>
      <c r="FE1303" s="1"/>
      <c r="FF1303" s="1"/>
      <c r="FG1303" s="1"/>
      <c r="FH1303" s="1"/>
      <c r="FI1303" s="1"/>
      <c r="FJ1303" s="1"/>
      <c r="FK1303" s="1"/>
      <c r="FL1303" s="1"/>
      <c r="FM1303" s="1"/>
      <c r="FN1303" s="1"/>
      <c r="FO1303" s="1"/>
      <c r="FP1303" s="1"/>
      <c r="FQ1303" s="1"/>
      <c r="FR1303" s="1"/>
      <c r="FS1303" s="1"/>
      <c r="FT1303" s="1"/>
      <c r="FU1303" s="1"/>
      <c r="FV1303" s="1"/>
      <c r="FW1303" s="1"/>
      <c r="FX1303" s="1"/>
      <c r="FY1303" s="1"/>
      <c r="FZ1303" s="1"/>
      <c r="GA1303" s="1"/>
      <c r="GB1303" s="1"/>
      <c r="GC1303" s="1"/>
      <c r="GD1303" s="1"/>
      <c r="GE1303" s="1"/>
      <c r="GF1303" s="1"/>
      <c r="GG1303" s="1"/>
      <c r="GH1303" s="1"/>
      <c r="GI1303" s="1"/>
      <c r="GJ1303" s="1"/>
      <c r="GK1303" s="1"/>
      <c r="GL1303" s="1"/>
      <c r="GM1303" s="1"/>
      <c r="GN1303" s="1"/>
      <c r="GO1303" s="1"/>
    </row>
    <row r="1304" spans="1:197" s="40" customFormat="1" x14ac:dyDescent="0.25">
      <c r="A1304" s="41"/>
      <c r="B1304" s="4"/>
      <c r="C1304" s="41"/>
      <c r="D1304" s="42"/>
      <c r="E1304" s="42"/>
      <c r="F1304" s="42"/>
      <c r="G1304" s="1"/>
      <c r="H1304" s="1"/>
      <c r="I1304" s="1"/>
      <c r="J1304" s="1"/>
      <c r="K1304" s="1"/>
      <c r="L1304" s="1"/>
      <c r="M1304" s="2"/>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c r="BJ1304" s="1"/>
      <c r="BK1304" s="1"/>
      <c r="BL1304" s="1"/>
      <c r="BM1304" s="1"/>
      <c r="BN1304" s="1"/>
      <c r="BO1304" s="1"/>
      <c r="BP1304" s="1"/>
      <c r="BQ1304" s="1"/>
      <c r="BR1304" s="1"/>
      <c r="BS1304" s="1"/>
      <c r="BT1304" s="1"/>
      <c r="BU1304" s="1"/>
      <c r="BV1304" s="1"/>
      <c r="BW1304" s="1"/>
      <c r="BX1304" s="1"/>
      <c r="BY1304" s="1"/>
      <c r="BZ1304" s="1"/>
      <c r="CA1304" s="1"/>
      <c r="CB1304" s="1"/>
      <c r="CC1304" s="1"/>
      <c r="CD1304" s="1"/>
      <c r="CE1304" s="1"/>
      <c r="CF1304" s="1"/>
      <c r="CG1304" s="1"/>
      <c r="CH1304" s="1"/>
      <c r="CI1304" s="1"/>
      <c r="CJ1304" s="1"/>
      <c r="CK1304" s="1"/>
      <c r="CL1304" s="1"/>
      <c r="CM1304" s="1"/>
      <c r="CN1304" s="1"/>
      <c r="CO1304" s="1"/>
      <c r="CP1304" s="1"/>
      <c r="CQ1304" s="1"/>
      <c r="CR1304" s="1"/>
      <c r="CS1304" s="1"/>
      <c r="CT1304" s="1"/>
      <c r="CU1304" s="1"/>
      <c r="CV1304" s="1"/>
      <c r="CW1304" s="1"/>
      <c r="CX1304" s="1"/>
      <c r="CY1304" s="1"/>
      <c r="CZ1304" s="1"/>
      <c r="DA1304" s="1"/>
      <c r="DB1304" s="1"/>
      <c r="DC1304" s="1"/>
      <c r="DD1304" s="1"/>
      <c r="DE1304" s="1"/>
      <c r="DF1304" s="1"/>
      <c r="DG1304" s="1"/>
      <c r="DH1304" s="1"/>
      <c r="DI1304" s="1"/>
      <c r="DJ1304" s="1"/>
      <c r="DK1304" s="1"/>
      <c r="DL1304" s="1"/>
      <c r="DM1304" s="1"/>
      <c r="DN1304" s="1"/>
      <c r="DO1304" s="1"/>
      <c r="DP1304" s="1"/>
      <c r="DQ1304" s="1"/>
      <c r="DR1304" s="1"/>
      <c r="DS1304" s="1"/>
      <c r="DT1304" s="1"/>
      <c r="DU1304" s="1"/>
      <c r="DV1304" s="1"/>
      <c r="DW1304" s="1"/>
      <c r="DX1304" s="1"/>
      <c r="DY1304" s="1"/>
      <c r="DZ1304" s="1"/>
      <c r="EA1304" s="1"/>
      <c r="EB1304" s="1"/>
      <c r="EC1304" s="1"/>
      <c r="ED1304" s="1"/>
      <c r="EE1304" s="1"/>
      <c r="EF1304" s="1"/>
      <c r="EG1304" s="1"/>
      <c r="EH1304" s="1"/>
      <c r="EI1304" s="1"/>
      <c r="EJ1304" s="1"/>
      <c r="EK1304" s="1"/>
      <c r="EL1304" s="1"/>
      <c r="EM1304" s="1"/>
      <c r="EN1304" s="1"/>
      <c r="EO1304" s="1"/>
      <c r="EP1304" s="1"/>
      <c r="EQ1304" s="1"/>
      <c r="ER1304" s="1"/>
      <c r="ES1304" s="1"/>
      <c r="ET1304" s="1"/>
      <c r="EU1304" s="1"/>
      <c r="EV1304" s="1"/>
      <c r="EW1304" s="1"/>
      <c r="EX1304" s="1"/>
      <c r="EY1304" s="1"/>
      <c r="EZ1304" s="1"/>
      <c r="FA1304" s="1"/>
      <c r="FB1304" s="1"/>
      <c r="FC1304" s="1"/>
      <c r="FD1304" s="1"/>
      <c r="FE1304" s="1"/>
      <c r="FF1304" s="1"/>
      <c r="FG1304" s="1"/>
      <c r="FH1304" s="1"/>
      <c r="FI1304" s="1"/>
      <c r="FJ1304" s="1"/>
      <c r="FK1304" s="1"/>
      <c r="FL1304" s="1"/>
      <c r="FM1304" s="1"/>
      <c r="FN1304" s="1"/>
      <c r="FO1304" s="1"/>
      <c r="FP1304" s="1"/>
      <c r="FQ1304" s="1"/>
      <c r="FR1304" s="1"/>
      <c r="FS1304" s="1"/>
      <c r="FT1304" s="1"/>
      <c r="FU1304" s="1"/>
      <c r="FV1304" s="1"/>
      <c r="FW1304" s="1"/>
      <c r="FX1304" s="1"/>
      <c r="FY1304" s="1"/>
      <c r="FZ1304" s="1"/>
      <c r="GA1304" s="1"/>
      <c r="GB1304" s="1"/>
      <c r="GC1304" s="1"/>
      <c r="GD1304" s="1"/>
      <c r="GE1304" s="1"/>
      <c r="GF1304" s="1"/>
      <c r="GG1304" s="1"/>
      <c r="GH1304" s="1"/>
      <c r="GI1304" s="1"/>
      <c r="GJ1304" s="1"/>
      <c r="GK1304" s="1"/>
      <c r="GL1304" s="1"/>
      <c r="GM1304" s="1"/>
      <c r="GN1304" s="1"/>
      <c r="GO1304" s="1"/>
    </row>
    <row r="1305" spans="1:197" s="40" customFormat="1" x14ac:dyDescent="0.25">
      <c r="A1305" s="41"/>
      <c r="B1305" s="4"/>
      <c r="C1305" s="41"/>
      <c r="D1305" s="42"/>
      <c r="E1305" s="42"/>
      <c r="F1305" s="42"/>
      <c r="G1305" s="1"/>
      <c r="H1305" s="1"/>
      <c r="I1305" s="1"/>
      <c r="J1305" s="1"/>
      <c r="K1305" s="1"/>
      <c r="L1305" s="1"/>
      <c r="M1305" s="2"/>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c r="BJ1305" s="1"/>
      <c r="BK1305" s="1"/>
      <c r="BL1305" s="1"/>
      <c r="BM1305" s="1"/>
      <c r="BN1305" s="1"/>
      <c r="BO1305" s="1"/>
      <c r="BP1305" s="1"/>
      <c r="BQ1305" s="1"/>
      <c r="BR1305" s="1"/>
      <c r="BS1305" s="1"/>
      <c r="BT1305" s="1"/>
      <c r="BU1305" s="1"/>
      <c r="BV1305" s="1"/>
      <c r="BW1305" s="1"/>
      <c r="BX1305" s="1"/>
      <c r="BY1305" s="1"/>
      <c r="BZ1305" s="1"/>
      <c r="CA1305" s="1"/>
      <c r="CB1305" s="1"/>
      <c r="CC1305" s="1"/>
      <c r="CD1305" s="1"/>
      <c r="CE1305" s="1"/>
      <c r="CF1305" s="1"/>
      <c r="CG1305" s="1"/>
      <c r="CH1305" s="1"/>
      <c r="CI1305" s="1"/>
      <c r="CJ1305" s="1"/>
      <c r="CK1305" s="1"/>
      <c r="CL1305" s="1"/>
      <c r="CM1305" s="1"/>
      <c r="CN1305" s="1"/>
      <c r="CO1305" s="1"/>
      <c r="CP1305" s="1"/>
      <c r="CQ1305" s="1"/>
      <c r="CR1305" s="1"/>
      <c r="CS1305" s="1"/>
      <c r="CT1305" s="1"/>
      <c r="CU1305" s="1"/>
      <c r="CV1305" s="1"/>
      <c r="CW1305" s="1"/>
      <c r="CX1305" s="1"/>
      <c r="CY1305" s="1"/>
      <c r="CZ1305" s="1"/>
      <c r="DA1305" s="1"/>
      <c r="DB1305" s="1"/>
      <c r="DC1305" s="1"/>
      <c r="DD1305" s="1"/>
      <c r="DE1305" s="1"/>
      <c r="DF1305" s="1"/>
      <c r="DG1305" s="1"/>
      <c r="DH1305" s="1"/>
      <c r="DI1305" s="1"/>
      <c r="DJ1305" s="1"/>
      <c r="DK1305" s="1"/>
      <c r="DL1305" s="1"/>
      <c r="DM1305" s="1"/>
      <c r="DN1305" s="1"/>
      <c r="DO1305" s="1"/>
      <c r="DP1305" s="1"/>
      <c r="DQ1305" s="1"/>
      <c r="DR1305" s="1"/>
      <c r="DS1305" s="1"/>
      <c r="DT1305" s="1"/>
      <c r="DU1305" s="1"/>
      <c r="DV1305" s="1"/>
      <c r="DW1305" s="1"/>
      <c r="DX1305" s="1"/>
      <c r="DY1305" s="1"/>
      <c r="DZ1305" s="1"/>
      <c r="EA1305" s="1"/>
      <c r="EB1305" s="1"/>
      <c r="EC1305" s="1"/>
      <c r="ED1305" s="1"/>
      <c r="EE1305" s="1"/>
      <c r="EF1305" s="1"/>
      <c r="EG1305" s="1"/>
      <c r="EH1305" s="1"/>
      <c r="EI1305" s="1"/>
      <c r="EJ1305" s="1"/>
      <c r="EK1305" s="1"/>
      <c r="EL1305" s="1"/>
      <c r="EM1305" s="1"/>
      <c r="EN1305" s="1"/>
      <c r="EO1305" s="1"/>
      <c r="EP1305" s="1"/>
      <c r="EQ1305" s="1"/>
      <c r="ER1305" s="1"/>
      <c r="ES1305" s="1"/>
      <c r="ET1305" s="1"/>
      <c r="EU1305" s="1"/>
      <c r="EV1305" s="1"/>
      <c r="EW1305" s="1"/>
      <c r="EX1305" s="1"/>
      <c r="EY1305" s="1"/>
      <c r="EZ1305" s="1"/>
      <c r="FA1305" s="1"/>
      <c r="FB1305" s="1"/>
      <c r="FC1305" s="1"/>
      <c r="FD1305" s="1"/>
      <c r="FE1305" s="1"/>
      <c r="FF1305" s="1"/>
      <c r="FG1305" s="1"/>
      <c r="FH1305" s="1"/>
      <c r="FI1305" s="1"/>
      <c r="FJ1305" s="1"/>
      <c r="FK1305" s="1"/>
      <c r="FL1305" s="1"/>
      <c r="FM1305" s="1"/>
      <c r="FN1305" s="1"/>
      <c r="FO1305" s="1"/>
      <c r="FP1305" s="1"/>
      <c r="FQ1305" s="1"/>
      <c r="FR1305" s="1"/>
      <c r="FS1305" s="1"/>
      <c r="FT1305" s="1"/>
      <c r="FU1305" s="1"/>
      <c r="FV1305" s="1"/>
      <c r="FW1305" s="1"/>
      <c r="FX1305" s="1"/>
      <c r="FY1305" s="1"/>
      <c r="FZ1305" s="1"/>
      <c r="GA1305" s="1"/>
      <c r="GB1305" s="1"/>
      <c r="GC1305" s="1"/>
      <c r="GD1305" s="1"/>
      <c r="GE1305" s="1"/>
      <c r="GF1305" s="1"/>
      <c r="GG1305" s="1"/>
      <c r="GH1305" s="1"/>
      <c r="GI1305" s="1"/>
      <c r="GJ1305" s="1"/>
      <c r="GK1305" s="1"/>
      <c r="GL1305" s="1"/>
      <c r="GM1305" s="1"/>
      <c r="GN1305" s="1"/>
      <c r="GO1305" s="1"/>
    </row>
    <row r="1306" spans="1:197" s="40" customFormat="1" x14ac:dyDescent="0.25">
      <c r="A1306" s="41"/>
      <c r="B1306" s="4"/>
      <c r="C1306" s="41"/>
      <c r="D1306" s="42"/>
      <c r="E1306" s="42"/>
      <c r="F1306" s="42"/>
      <c r="G1306" s="1"/>
      <c r="H1306" s="1"/>
      <c r="I1306" s="1"/>
      <c r="J1306" s="1"/>
      <c r="K1306" s="1"/>
      <c r="L1306" s="1"/>
      <c r="M1306" s="2"/>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c r="BJ1306" s="1"/>
      <c r="BK1306" s="1"/>
      <c r="BL1306" s="1"/>
      <c r="BM1306" s="1"/>
      <c r="BN1306" s="1"/>
      <c r="BO1306" s="1"/>
      <c r="BP1306" s="1"/>
      <c r="BQ1306" s="1"/>
      <c r="BR1306" s="1"/>
      <c r="BS1306" s="1"/>
      <c r="BT1306" s="1"/>
      <c r="BU1306" s="1"/>
      <c r="BV1306" s="1"/>
      <c r="BW1306" s="1"/>
      <c r="BX1306" s="1"/>
      <c r="BY1306" s="1"/>
      <c r="BZ1306" s="1"/>
      <c r="CA1306" s="1"/>
      <c r="CB1306" s="1"/>
      <c r="CC1306" s="1"/>
      <c r="CD1306" s="1"/>
      <c r="CE1306" s="1"/>
      <c r="CF1306" s="1"/>
      <c r="CG1306" s="1"/>
      <c r="CH1306" s="1"/>
      <c r="CI1306" s="1"/>
      <c r="CJ1306" s="1"/>
      <c r="CK1306" s="1"/>
      <c r="CL1306" s="1"/>
      <c r="CM1306" s="1"/>
      <c r="CN1306" s="1"/>
      <c r="CO1306" s="1"/>
      <c r="CP1306" s="1"/>
      <c r="CQ1306" s="1"/>
      <c r="CR1306" s="1"/>
      <c r="CS1306" s="1"/>
      <c r="CT1306" s="1"/>
      <c r="CU1306" s="1"/>
      <c r="CV1306" s="1"/>
      <c r="CW1306" s="1"/>
      <c r="CX1306" s="1"/>
      <c r="CY1306" s="1"/>
      <c r="CZ1306" s="1"/>
      <c r="DA1306" s="1"/>
      <c r="DB1306" s="1"/>
      <c r="DC1306" s="1"/>
      <c r="DD1306" s="1"/>
      <c r="DE1306" s="1"/>
      <c r="DF1306" s="1"/>
      <c r="DG1306" s="1"/>
      <c r="DH1306" s="1"/>
      <c r="DI1306" s="1"/>
      <c r="DJ1306" s="1"/>
      <c r="DK1306" s="1"/>
      <c r="DL1306" s="1"/>
      <c r="DM1306" s="1"/>
      <c r="DN1306" s="1"/>
      <c r="DO1306" s="1"/>
      <c r="DP1306" s="1"/>
      <c r="DQ1306" s="1"/>
      <c r="DR1306" s="1"/>
      <c r="DS1306" s="1"/>
      <c r="DT1306" s="1"/>
      <c r="DU1306" s="1"/>
      <c r="DV1306" s="1"/>
      <c r="DW1306" s="1"/>
      <c r="DX1306" s="1"/>
      <c r="DY1306" s="1"/>
      <c r="DZ1306" s="1"/>
      <c r="EA1306" s="1"/>
      <c r="EB1306" s="1"/>
      <c r="EC1306" s="1"/>
      <c r="ED1306" s="1"/>
      <c r="EE1306" s="1"/>
      <c r="EF1306" s="1"/>
      <c r="EG1306" s="1"/>
      <c r="EH1306" s="1"/>
      <c r="EI1306" s="1"/>
      <c r="EJ1306" s="1"/>
      <c r="EK1306" s="1"/>
      <c r="EL1306" s="1"/>
      <c r="EM1306" s="1"/>
      <c r="EN1306" s="1"/>
      <c r="EO1306" s="1"/>
      <c r="EP1306" s="1"/>
      <c r="EQ1306" s="1"/>
      <c r="ER1306" s="1"/>
      <c r="ES1306" s="1"/>
      <c r="ET1306" s="1"/>
      <c r="EU1306" s="1"/>
      <c r="EV1306" s="1"/>
      <c r="EW1306" s="1"/>
      <c r="EX1306" s="1"/>
      <c r="EY1306" s="1"/>
      <c r="EZ1306" s="1"/>
      <c r="FA1306" s="1"/>
      <c r="FB1306" s="1"/>
      <c r="FC1306" s="1"/>
      <c r="FD1306" s="1"/>
      <c r="FE1306" s="1"/>
      <c r="FF1306" s="1"/>
      <c r="FG1306" s="1"/>
      <c r="FH1306" s="1"/>
      <c r="FI1306" s="1"/>
      <c r="FJ1306" s="1"/>
      <c r="FK1306" s="1"/>
      <c r="FL1306" s="1"/>
      <c r="FM1306" s="1"/>
      <c r="FN1306" s="1"/>
      <c r="FO1306" s="1"/>
      <c r="FP1306" s="1"/>
      <c r="FQ1306" s="1"/>
      <c r="FR1306" s="1"/>
      <c r="FS1306" s="1"/>
      <c r="FT1306" s="1"/>
      <c r="FU1306" s="1"/>
      <c r="FV1306" s="1"/>
      <c r="FW1306" s="1"/>
      <c r="FX1306" s="1"/>
      <c r="FY1306" s="1"/>
      <c r="FZ1306" s="1"/>
      <c r="GA1306" s="1"/>
      <c r="GB1306" s="1"/>
      <c r="GC1306" s="1"/>
      <c r="GD1306" s="1"/>
      <c r="GE1306" s="1"/>
      <c r="GF1306" s="1"/>
      <c r="GG1306" s="1"/>
      <c r="GH1306" s="1"/>
      <c r="GI1306" s="1"/>
      <c r="GJ1306" s="1"/>
      <c r="GK1306" s="1"/>
      <c r="GL1306" s="1"/>
      <c r="GM1306" s="1"/>
      <c r="GN1306" s="1"/>
      <c r="GO1306" s="1"/>
    </row>
    <row r="1307" spans="1:197" s="40" customFormat="1" x14ac:dyDescent="0.25">
      <c r="A1307" s="41"/>
      <c r="B1307" s="4"/>
      <c r="C1307" s="41"/>
      <c r="D1307" s="42"/>
      <c r="E1307" s="42"/>
      <c r="F1307" s="42"/>
      <c r="G1307" s="1"/>
      <c r="H1307" s="1"/>
      <c r="I1307" s="1"/>
      <c r="J1307" s="1"/>
      <c r="K1307" s="1"/>
      <c r="L1307" s="1"/>
      <c r="M1307" s="2"/>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c r="BJ1307" s="1"/>
      <c r="BK1307" s="1"/>
      <c r="BL1307" s="1"/>
      <c r="BM1307" s="1"/>
      <c r="BN1307" s="1"/>
      <c r="BO1307" s="1"/>
      <c r="BP1307" s="1"/>
      <c r="BQ1307" s="1"/>
      <c r="BR1307" s="1"/>
      <c r="BS1307" s="1"/>
      <c r="BT1307" s="1"/>
      <c r="BU1307" s="1"/>
      <c r="BV1307" s="1"/>
      <c r="BW1307" s="1"/>
      <c r="BX1307" s="1"/>
      <c r="BY1307" s="1"/>
      <c r="BZ1307" s="1"/>
      <c r="CA1307" s="1"/>
      <c r="CB1307" s="1"/>
      <c r="CC1307" s="1"/>
      <c r="CD1307" s="1"/>
      <c r="CE1307" s="1"/>
      <c r="CF1307" s="1"/>
      <c r="CG1307" s="1"/>
      <c r="CH1307" s="1"/>
      <c r="CI1307" s="1"/>
      <c r="CJ1307" s="1"/>
      <c r="CK1307" s="1"/>
      <c r="CL1307" s="1"/>
      <c r="CM1307" s="1"/>
      <c r="CN1307" s="1"/>
      <c r="CO1307" s="1"/>
      <c r="CP1307" s="1"/>
      <c r="CQ1307" s="1"/>
      <c r="CR1307" s="1"/>
      <c r="CS1307" s="1"/>
      <c r="CT1307" s="1"/>
      <c r="CU1307" s="1"/>
      <c r="CV1307" s="1"/>
      <c r="CW1307" s="1"/>
      <c r="CX1307" s="1"/>
      <c r="CY1307" s="1"/>
      <c r="CZ1307" s="1"/>
      <c r="DA1307" s="1"/>
      <c r="DB1307" s="1"/>
      <c r="DC1307" s="1"/>
      <c r="DD1307" s="1"/>
      <c r="DE1307" s="1"/>
      <c r="DF1307" s="1"/>
      <c r="DG1307" s="1"/>
      <c r="DH1307" s="1"/>
      <c r="DI1307" s="1"/>
      <c r="DJ1307" s="1"/>
      <c r="DK1307" s="1"/>
      <c r="DL1307" s="1"/>
      <c r="DM1307" s="1"/>
      <c r="DN1307" s="1"/>
      <c r="DO1307" s="1"/>
      <c r="DP1307" s="1"/>
      <c r="DQ1307" s="1"/>
      <c r="DR1307" s="1"/>
      <c r="DS1307" s="1"/>
      <c r="DT1307" s="1"/>
      <c r="DU1307" s="1"/>
      <c r="DV1307" s="1"/>
      <c r="DW1307" s="1"/>
      <c r="DX1307" s="1"/>
      <c r="DY1307" s="1"/>
      <c r="DZ1307" s="1"/>
      <c r="EA1307" s="1"/>
      <c r="EB1307" s="1"/>
      <c r="EC1307" s="1"/>
      <c r="ED1307" s="1"/>
      <c r="EE1307" s="1"/>
      <c r="EF1307" s="1"/>
      <c r="EG1307" s="1"/>
      <c r="EH1307" s="1"/>
      <c r="EI1307" s="1"/>
      <c r="EJ1307" s="1"/>
      <c r="EK1307" s="1"/>
      <c r="EL1307" s="1"/>
      <c r="EM1307" s="1"/>
      <c r="EN1307" s="1"/>
      <c r="EO1307" s="1"/>
      <c r="EP1307" s="1"/>
      <c r="EQ1307" s="1"/>
      <c r="ER1307" s="1"/>
      <c r="ES1307" s="1"/>
      <c r="ET1307" s="1"/>
      <c r="EU1307" s="1"/>
      <c r="EV1307" s="1"/>
      <c r="EW1307" s="1"/>
      <c r="EX1307" s="1"/>
      <c r="EY1307" s="1"/>
      <c r="EZ1307" s="1"/>
      <c r="FA1307" s="1"/>
      <c r="FB1307" s="1"/>
      <c r="FC1307" s="1"/>
      <c r="FD1307" s="1"/>
      <c r="FE1307" s="1"/>
      <c r="FF1307" s="1"/>
      <c r="FG1307" s="1"/>
      <c r="FH1307" s="1"/>
      <c r="FI1307" s="1"/>
      <c r="FJ1307" s="1"/>
      <c r="FK1307" s="1"/>
      <c r="FL1307" s="1"/>
      <c r="FM1307" s="1"/>
      <c r="FN1307" s="1"/>
      <c r="FO1307" s="1"/>
      <c r="FP1307" s="1"/>
      <c r="FQ1307" s="1"/>
      <c r="FR1307" s="1"/>
      <c r="FS1307" s="1"/>
      <c r="FT1307" s="1"/>
      <c r="FU1307" s="1"/>
      <c r="FV1307" s="1"/>
      <c r="FW1307" s="1"/>
      <c r="FX1307" s="1"/>
      <c r="FY1307" s="1"/>
      <c r="FZ1307" s="1"/>
      <c r="GA1307" s="1"/>
      <c r="GB1307" s="1"/>
      <c r="GC1307" s="1"/>
      <c r="GD1307" s="1"/>
      <c r="GE1307" s="1"/>
      <c r="GF1307" s="1"/>
      <c r="GG1307" s="1"/>
      <c r="GH1307" s="1"/>
      <c r="GI1307" s="1"/>
      <c r="GJ1307" s="1"/>
      <c r="GK1307" s="1"/>
      <c r="GL1307" s="1"/>
      <c r="GM1307" s="1"/>
      <c r="GN1307" s="1"/>
      <c r="GO1307" s="1"/>
    </row>
    <row r="1308" spans="1:197" s="40" customFormat="1" x14ac:dyDescent="0.25">
      <c r="A1308" s="41"/>
      <c r="B1308" s="4"/>
      <c r="C1308" s="41"/>
      <c r="D1308" s="42"/>
      <c r="E1308" s="42"/>
      <c r="F1308" s="42"/>
      <c r="G1308" s="1"/>
      <c r="H1308" s="1"/>
      <c r="I1308" s="1"/>
      <c r="J1308" s="1"/>
      <c r="K1308" s="1"/>
      <c r="L1308" s="1"/>
      <c r="M1308" s="2"/>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c r="BJ1308" s="1"/>
      <c r="BK1308" s="1"/>
      <c r="BL1308" s="1"/>
      <c r="BM1308" s="1"/>
      <c r="BN1308" s="1"/>
      <c r="BO1308" s="1"/>
      <c r="BP1308" s="1"/>
      <c r="BQ1308" s="1"/>
      <c r="BR1308" s="1"/>
      <c r="BS1308" s="1"/>
      <c r="BT1308" s="1"/>
      <c r="BU1308" s="1"/>
      <c r="BV1308" s="1"/>
      <c r="BW1308" s="1"/>
      <c r="BX1308" s="1"/>
      <c r="BY1308" s="1"/>
      <c r="BZ1308" s="1"/>
      <c r="CA1308" s="1"/>
      <c r="CB1308" s="1"/>
      <c r="CC1308" s="1"/>
      <c r="CD1308" s="1"/>
      <c r="CE1308" s="1"/>
      <c r="CF1308" s="1"/>
      <c r="CG1308" s="1"/>
      <c r="CH1308" s="1"/>
      <c r="CI1308" s="1"/>
      <c r="CJ1308" s="1"/>
      <c r="CK1308" s="1"/>
      <c r="CL1308" s="1"/>
      <c r="CM1308" s="1"/>
      <c r="CN1308" s="1"/>
      <c r="CO1308" s="1"/>
      <c r="CP1308" s="1"/>
      <c r="CQ1308" s="1"/>
      <c r="CR1308" s="1"/>
      <c r="CS1308" s="1"/>
      <c r="CT1308" s="1"/>
      <c r="CU1308" s="1"/>
      <c r="CV1308" s="1"/>
      <c r="CW1308" s="1"/>
      <c r="CX1308" s="1"/>
      <c r="CY1308" s="1"/>
      <c r="CZ1308" s="1"/>
      <c r="DA1308" s="1"/>
      <c r="DB1308" s="1"/>
      <c r="DC1308" s="1"/>
      <c r="DD1308" s="1"/>
      <c r="DE1308" s="1"/>
      <c r="DF1308" s="1"/>
      <c r="DG1308" s="1"/>
      <c r="DH1308" s="1"/>
      <c r="DI1308" s="1"/>
      <c r="DJ1308" s="1"/>
      <c r="DK1308" s="1"/>
      <c r="DL1308" s="1"/>
      <c r="DM1308" s="1"/>
      <c r="DN1308" s="1"/>
      <c r="DO1308" s="1"/>
      <c r="DP1308" s="1"/>
      <c r="DQ1308" s="1"/>
      <c r="DR1308" s="1"/>
      <c r="DS1308" s="1"/>
      <c r="DT1308" s="1"/>
      <c r="DU1308" s="1"/>
      <c r="DV1308" s="1"/>
      <c r="DW1308" s="1"/>
      <c r="DX1308" s="1"/>
      <c r="DY1308" s="1"/>
      <c r="DZ1308" s="1"/>
      <c r="EA1308" s="1"/>
      <c r="EB1308" s="1"/>
      <c r="EC1308" s="1"/>
      <c r="ED1308" s="1"/>
      <c r="EE1308" s="1"/>
      <c r="EF1308" s="1"/>
      <c r="EG1308" s="1"/>
      <c r="EH1308" s="1"/>
      <c r="EI1308" s="1"/>
      <c r="EJ1308" s="1"/>
      <c r="EK1308" s="1"/>
      <c r="EL1308" s="1"/>
      <c r="EM1308" s="1"/>
      <c r="EN1308" s="1"/>
      <c r="EO1308" s="1"/>
      <c r="EP1308" s="1"/>
      <c r="EQ1308" s="1"/>
      <c r="ER1308" s="1"/>
      <c r="ES1308" s="1"/>
      <c r="ET1308" s="1"/>
      <c r="EU1308" s="1"/>
      <c r="EV1308" s="1"/>
      <c r="EW1308" s="1"/>
      <c r="EX1308" s="1"/>
      <c r="EY1308" s="1"/>
      <c r="EZ1308" s="1"/>
      <c r="FA1308" s="1"/>
      <c r="FB1308" s="1"/>
      <c r="FC1308" s="1"/>
      <c r="FD1308" s="1"/>
      <c r="FE1308" s="1"/>
      <c r="FF1308" s="1"/>
      <c r="FG1308" s="1"/>
      <c r="FH1308" s="1"/>
      <c r="FI1308" s="1"/>
      <c r="FJ1308" s="1"/>
      <c r="FK1308" s="1"/>
      <c r="FL1308" s="1"/>
      <c r="FM1308" s="1"/>
      <c r="FN1308" s="1"/>
      <c r="FO1308" s="1"/>
      <c r="FP1308" s="1"/>
      <c r="FQ1308" s="1"/>
      <c r="FR1308" s="1"/>
      <c r="FS1308" s="1"/>
      <c r="FT1308" s="1"/>
      <c r="FU1308" s="1"/>
      <c r="FV1308" s="1"/>
      <c r="FW1308" s="1"/>
      <c r="FX1308" s="1"/>
      <c r="FY1308" s="1"/>
      <c r="FZ1308" s="1"/>
      <c r="GA1308" s="1"/>
      <c r="GB1308" s="1"/>
      <c r="GC1308" s="1"/>
      <c r="GD1308" s="1"/>
      <c r="GE1308" s="1"/>
      <c r="GF1308" s="1"/>
      <c r="GG1308" s="1"/>
      <c r="GH1308" s="1"/>
      <c r="GI1308" s="1"/>
      <c r="GJ1308" s="1"/>
      <c r="GK1308" s="1"/>
      <c r="GL1308" s="1"/>
      <c r="GM1308" s="1"/>
      <c r="GN1308" s="1"/>
      <c r="GO1308" s="1"/>
    </row>
    <row r="1309" spans="1:197" s="40" customFormat="1" x14ac:dyDescent="0.25">
      <c r="A1309" s="41"/>
      <c r="B1309" s="4"/>
      <c r="C1309" s="41"/>
      <c r="D1309" s="42"/>
      <c r="E1309" s="42"/>
      <c r="F1309" s="42"/>
      <c r="G1309" s="1"/>
      <c r="H1309" s="1"/>
      <c r="I1309" s="1"/>
      <c r="J1309" s="1"/>
      <c r="K1309" s="1"/>
      <c r="L1309" s="1"/>
      <c r="M1309" s="2"/>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c r="BJ1309" s="1"/>
      <c r="BK1309" s="1"/>
      <c r="BL1309" s="1"/>
      <c r="BM1309" s="1"/>
      <c r="BN1309" s="1"/>
      <c r="BO1309" s="1"/>
      <c r="BP1309" s="1"/>
      <c r="BQ1309" s="1"/>
      <c r="BR1309" s="1"/>
      <c r="BS1309" s="1"/>
      <c r="BT1309" s="1"/>
      <c r="BU1309" s="1"/>
      <c r="BV1309" s="1"/>
      <c r="BW1309" s="1"/>
      <c r="BX1309" s="1"/>
      <c r="BY1309" s="1"/>
      <c r="BZ1309" s="1"/>
      <c r="CA1309" s="1"/>
      <c r="CB1309" s="1"/>
      <c r="CC1309" s="1"/>
      <c r="CD1309" s="1"/>
      <c r="CE1309" s="1"/>
      <c r="CF1309" s="1"/>
      <c r="CG1309" s="1"/>
      <c r="CH1309" s="1"/>
      <c r="CI1309" s="1"/>
      <c r="CJ1309" s="1"/>
      <c r="CK1309" s="1"/>
      <c r="CL1309" s="1"/>
      <c r="CM1309" s="1"/>
      <c r="CN1309" s="1"/>
      <c r="CO1309" s="1"/>
      <c r="CP1309" s="1"/>
      <c r="CQ1309" s="1"/>
      <c r="CR1309" s="1"/>
      <c r="CS1309" s="1"/>
      <c r="CT1309" s="1"/>
      <c r="CU1309" s="1"/>
      <c r="CV1309" s="1"/>
      <c r="CW1309" s="1"/>
      <c r="CX1309" s="1"/>
      <c r="CY1309" s="1"/>
      <c r="CZ1309" s="1"/>
      <c r="DA1309" s="1"/>
      <c r="DB1309" s="1"/>
      <c r="DC1309" s="1"/>
      <c r="DD1309" s="1"/>
      <c r="DE1309" s="1"/>
      <c r="DF1309" s="1"/>
      <c r="DG1309" s="1"/>
      <c r="DH1309" s="1"/>
      <c r="DI1309" s="1"/>
      <c r="DJ1309" s="1"/>
      <c r="DK1309" s="1"/>
      <c r="DL1309" s="1"/>
      <c r="DM1309" s="1"/>
      <c r="DN1309" s="1"/>
      <c r="DO1309" s="1"/>
      <c r="DP1309" s="1"/>
      <c r="DQ1309" s="1"/>
      <c r="DR1309" s="1"/>
      <c r="DS1309" s="1"/>
      <c r="DT1309" s="1"/>
      <c r="DU1309" s="1"/>
      <c r="DV1309" s="1"/>
      <c r="DW1309" s="1"/>
      <c r="DX1309" s="1"/>
      <c r="DY1309" s="1"/>
      <c r="DZ1309" s="1"/>
      <c r="EA1309" s="1"/>
      <c r="EB1309" s="1"/>
      <c r="EC1309" s="1"/>
      <c r="ED1309" s="1"/>
      <c r="EE1309" s="1"/>
      <c r="EF1309" s="1"/>
      <c r="EG1309" s="1"/>
      <c r="EH1309" s="1"/>
      <c r="EI1309" s="1"/>
      <c r="EJ1309" s="1"/>
      <c r="EK1309" s="1"/>
      <c r="EL1309" s="1"/>
      <c r="EM1309" s="1"/>
      <c r="EN1309" s="1"/>
      <c r="EO1309" s="1"/>
      <c r="EP1309" s="1"/>
      <c r="EQ1309" s="1"/>
      <c r="ER1309" s="1"/>
      <c r="ES1309" s="1"/>
      <c r="ET1309" s="1"/>
      <c r="EU1309" s="1"/>
      <c r="EV1309" s="1"/>
      <c r="EW1309" s="1"/>
      <c r="EX1309" s="1"/>
      <c r="EY1309" s="1"/>
      <c r="EZ1309" s="1"/>
      <c r="FA1309" s="1"/>
      <c r="FB1309" s="1"/>
      <c r="FC1309" s="1"/>
      <c r="FD1309" s="1"/>
      <c r="FE1309" s="1"/>
      <c r="FF1309" s="1"/>
      <c r="FG1309" s="1"/>
      <c r="FH1309" s="1"/>
      <c r="FI1309" s="1"/>
      <c r="FJ1309" s="1"/>
      <c r="FK1309" s="1"/>
      <c r="FL1309" s="1"/>
      <c r="FM1309" s="1"/>
      <c r="FN1309" s="1"/>
      <c r="FO1309" s="1"/>
      <c r="FP1309" s="1"/>
      <c r="FQ1309" s="1"/>
      <c r="FR1309" s="1"/>
      <c r="FS1309" s="1"/>
      <c r="FT1309" s="1"/>
      <c r="FU1309" s="1"/>
      <c r="FV1309" s="1"/>
      <c r="FW1309" s="1"/>
      <c r="FX1309" s="1"/>
      <c r="FY1309" s="1"/>
      <c r="FZ1309" s="1"/>
      <c r="GA1309" s="1"/>
      <c r="GB1309" s="1"/>
      <c r="GC1309" s="1"/>
      <c r="GD1309" s="1"/>
      <c r="GE1309" s="1"/>
      <c r="GF1309" s="1"/>
      <c r="GG1309" s="1"/>
      <c r="GH1309" s="1"/>
      <c r="GI1309" s="1"/>
      <c r="GJ1309" s="1"/>
      <c r="GK1309" s="1"/>
      <c r="GL1309" s="1"/>
      <c r="GM1309" s="1"/>
      <c r="GN1309" s="1"/>
      <c r="GO1309" s="1"/>
    </row>
    <row r="1310" spans="1:197" s="40" customFormat="1" x14ac:dyDescent="0.25">
      <c r="A1310" s="41"/>
      <c r="B1310" s="4"/>
      <c r="C1310" s="41"/>
      <c r="D1310" s="42"/>
      <c r="E1310" s="42"/>
      <c r="F1310" s="42"/>
      <c r="G1310" s="1"/>
      <c r="H1310" s="1"/>
      <c r="I1310" s="1"/>
      <c r="J1310" s="1"/>
      <c r="K1310" s="1"/>
      <c r="L1310" s="1"/>
      <c r="M1310" s="2"/>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c r="BJ1310" s="1"/>
      <c r="BK1310" s="1"/>
      <c r="BL1310" s="1"/>
      <c r="BM1310" s="1"/>
      <c r="BN1310" s="1"/>
      <c r="BO1310" s="1"/>
      <c r="BP1310" s="1"/>
      <c r="BQ1310" s="1"/>
      <c r="BR1310" s="1"/>
      <c r="BS1310" s="1"/>
      <c r="BT1310" s="1"/>
      <c r="BU1310" s="1"/>
      <c r="BV1310" s="1"/>
      <c r="BW1310" s="1"/>
      <c r="BX1310" s="1"/>
      <c r="BY1310" s="1"/>
      <c r="BZ1310" s="1"/>
      <c r="CA1310" s="1"/>
      <c r="CB1310" s="1"/>
      <c r="CC1310" s="1"/>
      <c r="CD1310" s="1"/>
      <c r="CE1310" s="1"/>
      <c r="CF1310" s="1"/>
      <c r="CG1310" s="1"/>
      <c r="CH1310" s="1"/>
      <c r="CI1310" s="1"/>
      <c r="CJ1310" s="1"/>
      <c r="CK1310" s="1"/>
      <c r="CL1310" s="1"/>
      <c r="CM1310" s="1"/>
      <c r="CN1310" s="1"/>
      <c r="CO1310" s="1"/>
      <c r="CP1310" s="1"/>
      <c r="CQ1310" s="1"/>
      <c r="CR1310" s="1"/>
      <c r="CS1310" s="1"/>
      <c r="CT1310" s="1"/>
      <c r="CU1310" s="1"/>
      <c r="CV1310" s="1"/>
      <c r="CW1310" s="1"/>
      <c r="CX1310" s="1"/>
      <c r="CY1310" s="1"/>
      <c r="CZ1310" s="1"/>
      <c r="DA1310" s="1"/>
      <c r="DB1310" s="1"/>
      <c r="DC1310" s="1"/>
      <c r="DD1310" s="1"/>
      <c r="DE1310" s="1"/>
      <c r="DF1310" s="1"/>
      <c r="DG1310" s="1"/>
      <c r="DH1310" s="1"/>
      <c r="DI1310" s="1"/>
      <c r="DJ1310" s="1"/>
      <c r="DK1310" s="1"/>
      <c r="DL1310" s="1"/>
      <c r="DM1310" s="1"/>
      <c r="DN1310" s="1"/>
      <c r="DO1310" s="1"/>
      <c r="DP1310" s="1"/>
      <c r="DQ1310" s="1"/>
      <c r="DR1310" s="1"/>
      <c r="DS1310" s="1"/>
      <c r="DT1310" s="1"/>
      <c r="DU1310" s="1"/>
      <c r="DV1310" s="1"/>
      <c r="DW1310" s="1"/>
      <c r="DX1310" s="1"/>
      <c r="DY1310" s="1"/>
      <c r="DZ1310" s="1"/>
      <c r="EA1310" s="1"/>
      <c r="EB1310" s="1"/>
      <c r="EC1310" s="1"/>
      <c r="ED1310" s="1"/>
      <c r="EE1310" s="1"/>
      <c r="EF1310" s="1"/>
      <c r="EG1310" s="1"/>
      <c r="EH1310" s="1"/>
      <c r="EI1310" s="1"/>
      <c r="EJ1310" s="1"/>
      <c r="EK1310" s="1"/>
      <c r="EL1310" s="1"/>
      <c r="EM1310" s="1"/>
      <c r="EN1310" s="1"/>
      <c r="EO1310" s="1"/>
      <c r="EP1310" s="1"/>
      <c r="EQ1310" s="1"/>
      <c r="ER1310" s="1"/>
      <c r="ES1310" s="1"/>
      <c r="ET1310" s="1"/>
      <c r="EU1310" s="1"/>
      <c r="EV1310" s="1"/>
      <c r="EW1310" s="1"/>
      <c r="EX1310" s="1"/>
      <c r="EY1310" s="1"/>
      <c r="EZ1310" s="1"/>
      <c r="FA1310" s="1"/>
      <c r="FB1310" s="1"/>
      <c r="FC1310" s="1"/>
      <c r="FD1310" s="1"/>
      <c r="FE1310" s="1"/>
      <c r="FF1310" s="1"/>
      <c r="FG1310" s="1"/>
      <c r="FH1310" s="1"/>
      <c r="FI1310" s="1"/>
      <c r="FJ1310" s="1"/>
      <c r="FK1310" s="1"/>
      <c r="FL1310" s="1"/>
      <c r="FM1310" s="1"/>
      <c r="FN1310" s="1"/>
      <c r="FO1310" s="1"/>
      <c r="FP1310" s="1"/>
      <c r="FQ1310" s="1"/>
      <c r="FR1310" s="1"/>
      <c r="FS1310" s="1"/>
      <c r="FT1310" s="1"/>
      <c r="FU1310" s="1"/>
      <c r="FV1310" s="1"/>
      <c r="FW1310" s="1"/>
      <c r="FX1310" s="1"/>
      <c r="FY1310" s="1"/>
      <c r="FZ1310" s="1"/>
      <c r="GA1310" s="1"/>
      <c r="GB1310" s="1"/>
      <c r="GC1310" s="1"/>
      <c r="GD1310" s="1"/>
      <c r="GE1310" s="1"/>
      <c r="GF1310" s="1"/>
      <c r="GG1310" s="1"/>
      <c r="GH1310" s="1"/>
      <c r="GI1310" s="1"/>
      <c r="GJ1310" s="1"/>
      <c r="GK1310" s="1"/>
      <c r="GL1310" s="1"/>
      <c r="GM1310" s="1"/>
      <c r="GN1310" s="1"/>
      <c r="GO1310" s="1"/>
    </row>
    <row r="1311" spans="1:197" s="40" customFormat="1" x14ac:dyDescent="0.25">
      <c r="A1311" s="41"/>
      <c r="B1311" s="4"/>
      <c r="C1311" s="41"/>
      <c r="D1311" s="42"/>
      <c r="E1311" s="42"/>
      <c r="F1311" s="42"/>
      <c r="G1311" s="1"/>
      <c r="H1311" s="1"/>
      <c r="I1311" s="1"/>
      <c r="J1311" s="1"/>
      <c r="K1311" s="1"/>
      <c r="L1311" s="1"/>
      <c r="M1311" s="2"/>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c r="BJ1311" s="1"/>
      <c r="BK1311" s="1"/>
      <c r="BL1311" s="1"/>
      <c r="BM1311" s="1"/>
      <c r="BN1311" s="1"/>
      <c r="BO1311" s="1"/>
      <c r="BP1311" s="1"/>
      <c r="BQ1311" s="1"/>
      <c r="BR1311" s="1"/>
      <c r="BS1311" s="1"/>
      <c r="BT1311" s="1"/>
      <c r="BU1311" s="1"/>
      <c r="BV1311" s="1"/>
      <c r="BW1311" s="1"/>
      <c r="BX1311" s="1"/>
      <c r="BY1311" s="1"/>
      <c r="BZ1311" s="1"/>
      <c r="CA1311" s="1"/>
      <c r="CB1311" s="1"/>
      <c r="CC1311" s="1"/>
      <c r="CD1311" s="1"/>
      <c r="CE1311" s="1"/>
      <c r="CF1311" s="1"/>
      <c r="CG1311" s="1"/>
      <c r="CH1311" s="1"/>
      <c r="CI1311" s="1"/>
      <c r="CJ1311" s="1"/>
      <c r="CK1311" s="1"/>
      <c r="CL1311" s="1"/>
      <c r="CM1311" s="1"/>
      <c r="CN1311" s="1"/>
      <c r="CO1311" s="1"/>
      <c r="CP1311" s="1"/>
      <c r="CQ1311" s="1"/>
      <c r="CR1311" s="1"/>
      <c r="CS1311" s="1"/>
      <c r="CT1311" s="1"/>
      <c r="CU1311" s="1"/>
      <c r="CV1311" s="1"/>
      <c r="CW1311" s="1"/>
      <c r="CX1311" s="1"/>
      <c r="CY1311" s="1"/>
      <c r="CZ1311" s="1"/>
      <c r="DA1311" s="1"/>
      <c r="DB1311" s="1"/>
      <c r="DC1311" s="1"/>
      <c r="DD1311" s="1"/>
      <c r="DE1311" s="1"/>
      <c r="DF1311" s="1"/>
      <c r="DG1311" s="1"/>
      <c r="DH1311" s="1"/>
      <c r="DI1311" s="1"/>
      <c r="DJ1311" s="1"/>
      <c r="DK1311" s="1"/>
      <c r="DL1311" s="1"/>
      <c r="DM1311" s="1"/>
      <c r="DN1311" s="1"/>
      <c r="DO1311" s="1"/>
      <c r="DP1311" s="1"/>
      <c r="DQ1311" s="1"/>
      <c r="DR1311" s="1"/>
      <c r="DS1311" s="1"/>
      <c r="DT1311" s="1"/>
      <c r="DU1311" s="1"/>
      <c r="DV1311" s="1"/>
      <c r="DW1311" s="1"/>
      <c r="DX1311" s="1"/>
      <c r="DY1311" s="1"/>
      <c r="DZ1311" s="1"/>
      <c r="EA1311" s="1"/>
      <c r="EB1311" s="1"/>
      <c r="EC1311" s="1"/>
      <c r="ED1311" s="1"/>
      <c r="EE1311" s="1"/>
      <c r="EF1311" s="1"/>
      <c r="EG1311" s="1"/>
      <c r="EH1311" s="1"/>
      <c r="EI1311" s="1"/>
      <c r="EJ1311" s="1"/>
      <c r="EK1311" s="1"/>
      <c r="EL1311" s="1"/>
      <c r="EM1311" s="1"/>
      <c r="EN1311" s="1"/>
      <c r="EO1311" s="1"/>
      <c r="EP1311" s="1"/>
      <c r="EQ1311" s="1"/>
      <c r="ER1311" s="1"/>
      <c r="ES1311" s="1"/>
      <c r="ET1311" s="1"/>
      <c r="EU1311" s="1"/>
      <c r="EV1311" s="1"/>
      <c r="EW1311" s="1"/>
      <c r="EX1311" s="1"/>
      <c r="EY1311" s="1"/>
      <c r="EZ1311" s="1"/>
      <c r="FA1311" s="1"/>
      <c r="FB1311" s="1"/>
      <c r="FC1311" s="1"/>
      <c r="FD1311" s="1"/>
      <c r="FE1311" s="1"/>
      <c r="FF1311" s="1"/>
      <c r="FG1311" s="1"/>
      <c r="FH1311" s="1"/>
      <c r="FI1311" s="1"/>
      <c r="FJ1311" s="1"/>
      <c r="FK1311" s="1"/>
      <c r="FL1311" s="1"/>
      <c r="FM1311" s="1"/>
      <c r="FN1311" s="1"/>
      <c r="FO1311" s="1"/>
      <c r="FP1311" s="1"/>
      <c r="FQ1311" s="1"/>
      <c r="FR1311" s="1"/>
      <c r="FS1311" s="1"/>
      <c r="FT1311" s="1"/>
      <c r="FU1311" s="1"/>
      <c r="FV1311" s="1"/>
      <c r="FW1311" s="1"/>
      <c r="FX1311" s="1"/>
      <c r="FY1311" s="1"/>
      <c r="FZ1311" s="1"/>
      <c r="GA1311" s="1"/>
      <c r="GB1311" s="1"/>
      <c r="GC1311" s="1"/>
      <c r="GD1311" s="1"/>
      <c r="GE1311" s="1"/>
      <c r="GF1311" s="1"/>
      <c r="GG1311" s="1"/>
      <c r="GH1311" s="1"/>
      <c r="GI1311" s="1"/>
      <c r="GJ1311" s="1"/>
      <c r="GK1311" s="1"/>
      <c r="GL1311" s="1"/>
      <c r="GM1311" s="1"/>
      <c r="GN1311" s="1"/>
      <c r="GO1311" s="1"/>
    </row>
    <row r="1312" spans="1:197" s="40" customFormat="1" x14ac:dyDescent="0.25">
      <c r="A1312" s="41"/>
      <c r="B1312" s="4"/>
      <c r="C1312" s="41"/>
      <c r="D1312" s="42"/>
      <c r="E1312" s="42"/>
      <c r="F1312" s="42"/>
      <c r="G1312" s="1"/>
      <c r="H1312" s="1"/>
      <c r="I1312" s="1"/>
      <c r="J1312" s="1"/>
      <c r="K1312" s="1"/>
      <c r="L1312" s="1"/>
      <c r="M1312" s="2"/>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c r="BJ1312" s="1"/>
      <c r="BK1312" s="1"/>
      <c r="BL1312" s="1"/>
      <c r="BM1312" s="1"/>
      <c r="BN1312" s="1"/>
      <c r="BO1312" s="1"/>
      <c r="BP1312" s="1"/>
      <c r="BQ1312" s="1"/>
      <c r="BR1312" s="1"/>
      <c r="BS1312" s="1"/>
      <c r="BT1312" s="1"/>
      <c r="BU1312" s="1"/>
      <c r="BV1312" s="1"/>
      <c r="BW1312" s="1"/>
      <c r="BX1312" s="1"/>
      <c r="BY1312" s="1"/>
      <c r="BZ1312" s="1"/>
      <c r="CA1312" s="1"/>
      <c r="CB1312" s="1"/>
      <c r="CC1312" s="1"/>
      <c r="CD1312" s="1"/>
      <c r="CE1312" s="1"/>
      <c r="CF1312" s="1"/>
      <c r="CG1312" s="1"/>
      <c r="CH1312" s="1"/>
      <c r="CI1312" s="1"/>
      <c r="CJ1312" s="1"/>
      <c r="CK1312" s="1"/>
      <c r="CL1312" s="1"/>
      <c r="CM1312" s="1"/>
      <c r="CN1312" s="1"/>
      <c r="CO1312" s="1"/>
      <c r="CP1312" s="1"/>
      <c r="CQ1312" s="1"/>
      <c r="CR1312" s="1"/>
      <c r="CS1312" s="1"/>
      <c r="CT1312" s="1"/>
      <c r="CU1312" s="1"/>
      <c r="CV1312" s="1"/>
      <c r="CW1312" s="1"/>
      <c r="CX1312" s="1"/>
      <c r="CY1312" s="1"/>
      <c r="CZ1312" s="1"/>
      <c r="DA1312" s="1"/>
      <c r="DB1312" s="1"/>
      <c r="DC1312" s="1"/>
      <c r="DD1312" s="1"/>
      <c r="DE1312" s="1"/>
      <c r="DF1312" s="1"/>
      <c r="DG1312" s="1"/>
      <c r="DH1312" s="1"/>
      <c r="DI1312" s="1"/>
      <c r="DJ1312" s="1"/>
      <c r="DK1312" s="1"/>
      <c r="DL1312" s="1"/>
      <c r="DM1312" s="1"/>
      <c r="DN1312" s="1"/>
      <c r="DO1312" s="1"/>
      <c r="DP1312" s="1"/>
      <c r="DQ1312" s="1"/>
      <c r="DR1312" s="1"/>
      <c r="DS1312" s="1"/>
      <c r="DT1312" s="1"/>
      <c r="DU1312" s="1"/>
      <c r="DV1312" s="1"/>
      <c r="DW1312" s="1"/>
      <c r="DX1312" s="1"/>
      <c r="DY1312" s="1"/>
      <c r="DZ1312" s="1"/>
      <c r="EA1312" s="1"/>
      <c r="EB1312" s="1"/>
      <c r="EC1312" s="1"/>
      <c r="ED1312" s="1"/>
      <c r="EE1312" s="1"/>
      <c r="EF1312" s="1"/>
      <c r="EG1312" s="1"/>
      <c r="EH1312" s="1"/>
      <c r="EI1312" s="1"/>
      <c r="EJ1312" s="1"/>
      <c r="EK1312" s="1"/>
      <c r="EL1312" s="1"/>
      <c r="EM1312" s="1"/>
      <c r="EN1312" s="1"/>
      <c r="EO1312" s="1"/>
      <c r="EP1312" s="1"/>
      <c r="EQ1312" s="1"/>
      <c r="ER1312" s="1"/>
      <c r="ES1312" s="1"/>
      <c r="ET1312" s="1"/>
      <c r="EU1312" s="1"/>
      <c r="EV1312" s="1"/>
      <c r="EW1312" s="1"/>
      <c r="EX1312" s="1"/>
      <c r="EY1312" s="1"/>
      <c r="EZ1312" s="1"/>
      <c r="FA1312" s="1"/>
      <c r="FB1312" s="1"/>
      <c r="FC1312" s="1"/>
      <c r="FD1312" s="1"/>
      <c r="FE1312" s="1"/>
      <c r="FF1312" s="1"/>
      <c r="FG1312" s="1"/>
      <c r="FH1312" s="1"/>
      <c r="FI1312" s="1"/>
      <c r="FJ1312" s="1"/>
      <c r="FK1312" s="1"/>
      <c r="FL1312" s="1"/>
      <c r="FM1312" s="1"/>
      <c r="FN1312" s="1"/>
      <c r="FO1312" s="1"/>
      <c r="FP1312" s="1"/>
      <c r="FQ1312" s="1"/>
      <c r="FR1312" s="1"/>
      <c r="FS1312" s="1"/>
      <c r="FT1312" s="1"/>
      <c r="FU1312" s="1"/>
      <c r="FV1312" s="1"/>
      <c r="FW1312" s="1"/>
      <c r="FX1312" s="1"/>
      <c r="FY1312" s="1"/>
      <c r="FZ1312" s="1"/>
      <c r="GA1312" s="1"/>
      <c r="GB1312" s="1"/>
      <c r="GC1312" s="1"/>
      <c r="GD1312" s="1"/>
      <c r="GE1312" s="1"/>
      <c r="GF1312" s="1"/>
      <c r="GG1312" s="1"/>
      <c r="GH1312" s="1"/>
      <c r="GI1312" s="1"/>
      <c r="GJ1312" s="1"/>
      <c r="GK1312" s="1"/>
      <c r="GL1312" s="1"/>
      <c r="GM1312" s="1"/>
      <c r="GN1312" s="1"/>
      <c r="GO1312" s="1"/>
    </row>
    <row r="1313" spans="1:197" s="40" customFormat="1" x14ac:dyDescent="0.25">
      <c r="A1313" s="41"/>
      <c r="B1313" s="4"/>
      <c r="C1313" s="41"/>
      <c r="D1313" s="42"/>
      <c r="E1313" s="42"/>
      <c r="F1313" s="42"/>
      <c r="G1313" s="1"/>
      <c r="H1313" s="1"/>
      <c r="I1313" s="1"/>
      <c r="J1313" s="1"/>
      <c r="K1313" s="1"/>
      <c r="L1313" s="1"/>
      <c r="M1313" s="2"/>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c r="BJ1313" s="1"/>
      <c r="BK1313" s="1"/>
      <c r="BL1313" s="1"/>
      <c r="BM1313" s="1"/>
      <c r="BN1313" s="1"/>
      <c r="BO1313" s="1"/>
      <c r="BP1313" s="1"/>
      <c r="BQ1313" s="1"/>
      <c r="BR1313" s="1"/>
      <c r="BS1313" s="1"/>
      <c r="BT1313" s="1"/>
      <c r="BU1313" s="1"/>
      <c r="BV1313" s="1"/>
      <c r="BW1313" s="1"/>
      <c r="BX1313" s="1"/>
      <c r="BY1313" s="1"/>
      <c r="BZ1313" s="1"/>
      <c r="CA1313" s="1"/>
      <c r="CB1313" s="1"/>
      <c r="CC1313" s="1"/>
      <c r="CD1313" s="1"/>
      <c r="CE1313" s="1"/>
      <c r="CF1313" s="1"/>
      <c r="CG1313" s="1"/>
      <c r="CH1313" s="1"/>
      <c r="CI1313" s="1"/>
      <c r="CJ1313" s="1"/>
      <c r="CK1313" s="1"/>
      <c r="CL1313" s="1"/>
      <c r="CM1313" s="1"/>
      <c r="CN1313" s="1"/>
      <c r="CO1313" s="1"/>
      <c r="CP1313" s="1"/>
      <c r="CQ1313" s="1"/>
      <c r="CR1313" s="1"/>
      <c r="CS1313" s="1"/>
      <c r="CT1313" s="1"/>
      <c r="CU1313" s="1"/>
      <c r="CV1313" s="1"/>
      <c r="CW1313" s="1"/>
      <c r="CX1313" s="1"/>
      <c r="CY1313" s="1"/>
      <c r="CZ1313" s="1"/>
      <c r="DA1313" s="1"/>
      <c r="DB1313" s="1"/>
      <c r="DC1313" s="1"/>
      <c r="DD1313" s="1"/>
      <c r="DE1313" s="1"/>
      <c r="DF1313" s="1"/>
      <c r="DG1313" s="1"/>
      <c r="DH1313" s="1"/>
      <c r="DI1313" s="1"/>
      <c r="DJ1313" s="1"/>
      <c r="DK1313" s="1"/>
      <c r="DL1313" s="1"/>
      <c r="DM1313" s="1"/>
      <c r="DN1313" s="1"/>
      <c r="DO1313" s="1"/>
      <c r="DP1313" s="1"/>
      <c r="DQ1313" s="1"/>
      <c r="DR1313" s="1"/>
      <c r="DS1313" s="1"/>
      <c r="DT1313" s="1"/>
      <c r="DU1313" s="1"/>
      <c r="DV1313" s="1"/>
      <c r="DW1313" s="1"/>
      <c r="DX1313" s="1"/>
      <c r="DY1313" s="1"/>
      <c r="DZ1313" s="1"/>
      <c r="EA1313" s="1"/>
      <c r="EB1313" s="1"/>
      <c r="EC1313" s="1"/>
      <c r="ED1313" s="1"/>
      <c r="EE1313" s="1"/>
      <c r="EF1313" s="1"/>
      <c r="EG1313" s="1"/>
      <c r="EH1313" s="1"/>
      <c r="EI1313" s="1"/>
      <c r="EJ1313" s="1"/>
      <c r="EK1313" s="1"/>
      <c r="EL1313" s="1"/>
      <c r="EM1313" s="1"/>
      <c r="EN1313" s="1"/>
      <c r="EO1313" s="1"/>
      <c r="EP1313" s="1"/>
      <c r="EQ1313" s="1"/>
      <c r="ER1313" s="1"/>
      <c r="ES1313" s="1"/>
      <c r="ET1313" s="1"/>
      <c r="EU1313" s="1"/>
      <c r="EV1313" s="1"/>
      <c r="EW1313" s="1"/>
      <c r="EX1313" s="1"/>
      <c r="EY1313" s="1"/>
      <c r="EZ1313" s="1"/>
      <c r="FA1313" s="1"/>
      <c r="FB1313" s="1"/>
      <c r="FC1313" s="1"/>
      <c r="FD1313" s="1"/>
      <c r="FE1313" s="1"/>
      <c r="FF1313" s="1"/>
      <c r="FG1313" s="1"/>
      <c r="FH1313" s="1"/>
      <c r="FI1313" s="1"/>
      <c r="FJ1313" s="1"/>
      <c r="FK1313" s="1"/>
      <c r="FL1313" s="1"/>
      <c r="FM1313" s="1"/>
      <c r="FN1313" s="1"/>
      <c r="FO1313" s="1"/>
      <c r="FP1313" s="1"/>
      <c r="FQ1313" s="1"/>
      <c r="FR1313" s="1"/>
      <c r="FS1313" s="1"/>
      <c r="FT1313" s="1"/>
      <c r="FU1313" s="1"/>
      <c r="FV1313" s="1"/>
      <c r="FW1313" s="1"/>
      <c r="FX1313" s="1"/>
      <c r="FY1313" s="1"/>
      <c r="FZ1313" s="1"/>
      <c r="GA1313" s="1"/>
      <c r="GB1313" s="1"/>
      <c r="GC1313" s="1"/>
      <c r="GD1313" s="1"/>
      <c r="GE1313" s="1"/>
      <c r="GF1313" s="1"/>
      <c r="GG1313" s="1"/>
      <c r="GH1313" s="1"/>
      <c r="GI1313" s="1"/>
      <c r="GJ1313" s="1"/>
      <c r="GK1313" s="1"/>
      <c r="GL1313" s="1"/>
      <c r="GM1313" s="1"/>
      <c r="GN1313" s="1"/>
      <c r="GO1313" s="1"/>
    </row>
    <row r="1314" spans="1:197" s="40" customFormat="1" x14ac:dyDescent="0.25">
      <c r="A1314" s="41"/>
      <c r="B1314" s="4"/>
      <c r="C1314" s="41"/>
      <c r="D1314" s="42"/>
      <c r="E1314" s="42"/>
      <c r="F1314" s="42"/>
      <c r="G1314" s="1"/>
      <c r="H1314" s="1"/>
      <c r="I1314" s="1"/>
      <c r="J1314" s="1"/>
      <c r="K1314" s="1"/>
      <c r="L1314" s="1"/>
      <c r="M1314" s="2"/>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c r="BJ1314" s="1"/>
      <c r="BK1314" s="1"/>
      <c r="BL1314" s="1"/>
      <c r="BM1314" s="1"/>
      <c r="BN1314" s="1"/>
      <c r="BO1314" s="1"/>
      <c r="BP1314" s="1"/>
      <c r="BQ1314" s="1"/>
      <c r="BR1314" s="1"/>
      <c r="BS1314" s="1"/>
      <c r="BT1314" s="1"/>
      <c r="BU1314" s="1"/>
      <c r="BV1314" s="1"/>
      <c r="BW1314" s="1"/>
      <c r="BX1314" s="1"/>
      <c r="BY1314" s="1"/>
      <c r="BZ1314" s="1"/>
      <c r="CA1314" s="1"/>
      <c r="CB1314" s="1"/>
      <c r="CC1314" s="1"/>
      <c r="CD1314" s="1"/>
      <c r="CE1314" s="1"/>
      <c r="CF1314" s="1"/>
      <c r="CG1314" s="1"/>
      <c r="CH1314" s="1"/>
      <c r="CI1314" s="1"/>
      <c r="CJ1314" s="1"/>
      <c r="CK1314" s="1"/>
      <c r="CL1314" s="1"/>
      <c r="CM1314" s="1"/>
      <c r="CN1314" s="1"/>
      <c r="CO1314" s="1"/>
      <c r="CP1314" s="1"/>
      <c r="CQ1314" s="1"/>
      <c r="CR1314" s="1"/>
      <c r="CS1314" s="1"/>
      <c r="CT1314" s="1"/>
      <c r="CU1314" s="1"/>
      <c r="CV1314" s="1"/>
      <c r="CW1314" s="1"/>
      <c r="CX1314" s="1"/>
      <c r="CY1314" s="1"/>
      <c r="CZ1314" s="1"/>
      <c r="DA1314" s="1"/>
      <c r="DB1314" s="1"/>
      <c r="DC1314" s="1"/>
      <c r="DD1314" s="1"/>
      <c r="DE1314" s="1"/>
      <c r="DF1314" s="1"/>
      <c r="DG1314" s="1"/>
      <c r="DH1314" s="1"/>
      <c r="DI1314" s="1"/>
      <c r="DJ1314" s="1"/>
      <c r="DK1314" s="1"/>
      <c r="DL1314" s="1"/>
      <c r="DM1314" s="1"/>
      <c r="DN1314" s="1"/>
      <c r="DO1314" s="1"/>
      <c r="DP1314" s="1"/>
      <c r="DQ1314" s="1"/>
      <c r="DR1314" s="1"/>
      <c r="DS1314" s="1"/>
      <c r="DT1314" s="1"/>
      <c r="DU1314" s="1"/>
      <c r="DV1314" s="1"/>
      <c r="DW1314" s="1"/>
      <c r="DX1314" s="1"/>
      <c r="DY1314" s="1"/>
      <c r="DZ1314" s="1"/>
      <c r="EA1314" s="1"/>
      <c r="EB1314" s="1"/>
      <c r="EC1314" s="1"/>
      <c r="ED1314" s="1"/>
      <c r="EE1314" s="1"/>
      <c r="EF1314" s="1"/>
      <c r="EG1314" s="1"/>
      <c r="EH1314" s="1"/>
      <c r="EI1314" s="1"/>
      <c r="EJ1314" s="1"/>
      <c r="EK1314" s="1"/>
      <c r="EL1314" s="1"/>
      <c r="EM1314" s="1"/>
      <c r="EN1314" s="1"/>
      <c r="EO1314" s="1"/>
      <c r="EP1314" s="1"/>
      <c r="EQ1314" s="1"/>
      <c r="ER1314" s="1"/>
      <c r="ES1314" s="1"/>
      <c r="ET1314" s="1"/>
      <c r="EU1314" s="1"/>
      <c r="EV1314" s="1"/>
      <c r="EW1314" s="1"/>
      <c r="EX1314" s="1"/>
      <c r="EY1314" s="1"/>
      <c r="EZ1314" s="1"/>
      <c r="FA1314" s="1"/>
      <c r="FB1314" s="1"/>
      <c r="FC1314" s="1"/>
      <c r="FD1314" s="1"/>
      <c r="FE1314" s="1"/>
      <c r="FF1314" s="1"/>
      <c r="FG1314" s="1"/>
      <c r="FH1314" s="1"/>
      <c r="FI1314" s="1"/>
      <c r="FJ1314" s="1"/>
      <c r="FK1314" s="1"/>
      <c r="FL1314" s="1"/>
      <c r="FM1314" s="1"/>
      <c r="FN1314" s="1"/>
      <c r="FO1314" s="1"/>
      <c r="FP1314" s="1"/>
      <c r="FQ1314" s="1"/>
      <c r="FR1314" s="1"/>
      <c r="FS1314" s="1"/>
      <c r="FT1314" s="1"/>
      <c r="FU1314" s="1"/>
      <c r="FV1314" s="1"/>
      <c r="FW1314" s="1"/>
      <c r="FX1314" s="1"/>
      <c r="FY1314" s="1"/>
      <c r="FZ1314" s="1"/>
      <c r="GA1314" s="1"/>
      <c r="GB1314" s="1"/>
      <c r="GC1314" s="1"/>
      <c r="GD1314" s="1"/>
      <c r="GE1314" s="1"/>
      <c r="GF1314" s="1"/>
      <c r="GG1314" s="1"/>
      <c r="GH1314" s="1"/>
      <c r="GI1314" s="1"/>
      <c r="GJ1314" s="1"/>
      <c r="GK1314" s="1"/>
      <c r="GL1314" s="1"/>
      <c r="GM1314" s="1"/>
      <c r="GN1314" s="1"/>
      <c r="GO1314" s="1"/>
    </row>
    <row r="1315" spans="1:197" s="40" customFormat="1" x14ac:dyDescent="0.25">
      <c r="A1315" s="41"/>
      <c r="B1315" s="4"/>
      <c r="C1315" s="41"/>
      <c r="D1315" s="42"/>
      <c r="E1315" s="42"/>
      <c r="F1315" s="42"/>
      <c r="G1315" s="1"/>
      <c r="H1315" s="1"/>
      <c r="I1315" s="1"/>
      <c r="J1315" s="1"/>
      <c r="K1315" s="1"/>
      <c r="L1315" s="1"/>
      <c r="M1315" s="2"/>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c r="BJ1315" s="1"/>
      <c r="BK1315" s="1"/>
      <c r="BL1315" s="1"/>
      <c r="BM1315" s="1"/>
      <c r="BN1315" s="1"/>
      <c r="BO1315" s="1"/>
      <c r="BP1315" s="1"/>
      <c r="BQ1315" s="1"/>
      <c r="BR1315" s="1"/>
      <c r="BS1315" s="1"/>
      <c r="BT1315" s="1"/>
      <c r="BU1315" s="1"/>
      <c r="BV1315" s="1"/>
      <c r="BW1315" s="1"/>
      <c r="BX1315" s="1"/>
      <c r="BY1315" s="1"/>
      <c r="BZ1315" s="1"/>
      <c r="CA1315" s="1"/>
      <c r="CB1315" s="1"/>
      <c r="CC1315" s="1"/>
      <c r="CD1315" s="1"/>
      <c r="CE1315" s="1"/>
      <c r="CF1315" s="1"/>
      <c r="CG1315" s="1"/>
      <c r="CH1315" s="1"/>
      <c r="CI1315" s="1"/>
      <c r="CJ1315" s="1"/>
      <c r="CK1315" s="1"/>
      <c r="CL1315" s="1"/>
      <c r="CM1315" s="1"/>
      <c r="CN1315" s="1"/>
      <c r="CO1315" s="1"/>
      <c r="CP1315" s="1"/>
      <c r="CQ1315" s="1"/>
      <c r="CR1315" s="1"/>
      <c r="CS1315" s="1"/>
      <c r="CT1315" s="1"/>
      <c r="CU1315" s="1"/>
      <c r="CV1315" s="1"/>
      <c r="CW1315" s="1"/>
      <c r="CX1315" s="1"/>
      <c r="CY1315" s="1"/>
      <c r="CZ1315" s="1"/>
      <c r="DA1315" s="1"/>
      <c r="DB1315" s="1"/>
      <c r="DC1315" s="1"/>
      <c r="DD1315" s="1"/>
      <c r="DE1315" s="1"/>
      <c r="DF1315" s="1"/>
      <c r="DG1315" s="1"/>
      <c r="DH1315" s="1"/>
      <c r="DI1315" s="1"/>
      <c r="DJ1315" s="1"/>
      <c r="DK1315" s="1"/>
      <c r="DL1315" s="1"/>
      <c r="DM1315" s="1"/>
      <c r="DN1315" s="1"/>
      <c r="DO1315" s="1"/>
      <c r="DP1315" s="1"/>
      <c r="DQ1315" s="1"/>
      <c r="DR1315" s="1"/>
      <c r="DS1315" s="1"/>
      <c r="DT1315" s="1"/>
      <c r="DU1315" s="1"/>
      <c r="DV1315" s="1"/>
      <c r="DW1315" s="1"/>
      <c r="DX1315" s="1"/>
      <c r="DY1315" s="1"/>
      <c r="DZ1315" s="1"/>
      <c r="EA1315" s="1"/>
      <c r="EB1315" s="1"/>
      <c r="EC1315" s="1"/>
      <c r="ED1315" s="1"/>
      <c r="EE1315" s="1"/>
      <c r="EF1315" s="1"/>
      <c r="EG1315" s="1"/>
      <c r="EH1315" s="1"/>
      <c r="EI1315" s="1"/>
      <c r="EJ1315" s="1"/>
      <c r="EK1315" s="1"/>
      <c r="EL1315" s="1"/>
      <c r="EM1315" s="1"/>
      <c r="EN1315" s="1"/>
      <c r="EO1315" s="1"/>
      <c r="EP1315" s="1"/>
      <c r="EQ1315" s="1"/>
      <c r="ER1315" s="1"/>
      <c r="ES1315" s="1"/>
      <c r="ET1315" s="1"/>
      <c r="EU1315" s="1"/>
      <c r="EV1315" s="1"/>
      <c r="EW1315" s="1"/>
      <c r="EX1315" s="1"/>
      <c r="EY1315" s="1"/>
      <c r="EZ1315" s="1"/>
      <c r="FA1315" s="1"/>
      <c r="FB1315" s="1"/>
      <c r="FC1315" s="1"/>
      <c r="FD1315" s="1"/>
      <c r="FE1315" s="1"/>
      <c r="FF1315" s="1"/>
      <c r="FG1315" s="1"/>
      <c r="FH1315" s="1"/>
      <c r="FI1315" s="1"/>
      <c r="FJ1315" s="1"/>
      <c r="FK1315" s="1"/>
      <c r="FL1315" s="1"/>
      <c r="FM1315" s="1"/>
      <c r="FN1315" s="1"/>
      <c r="FO1315" s="1"/>
      <c r="FP1315" s="1"/>
      <c r="FQ1315" s="1"/>
      <c r="FR1315" s="1"/>
      <c r="FS1315" s="1"/>
      <c r="FT1315" s="1"/>
      <c r="FU1315" s="1"/>
      <c r="FV1315" s="1"/>
      <c r="FW1315" s="1"/>
      <c r="FX1315" s="1"/>
      <c r="FY1315" s="1"/>
      <c r="FZ1315" s="1"/>
      <c r="GA1315" s="1"/>
      <c r="GB1315" s="1"/>
      <c r="GC1315" s="1"/>
      <c r="GD1315" s="1"/>
      <c r="GE1315" s="1"/>
      <c r="GF1315" s="1"/>
      <c r="GG1315" s="1"/>
      <c r="GH1315" s="1"/>
      <c r="GI1315" s="1"/>
      <c r="GJ1315" s="1"/>
      <c r="GK1315" s="1"/>
      <c r="GL1315" s="1"/>
      <c r="GM1315" s="1"/>
      <c r="GN1315" s="1"/>
      <c r="GO1315" s="1"/>
    </row>
    <row r="1316" spans="1:197" s="40" customFormat="1" x14ac:dyDescent="0.25">
      <c r="A1316" s="41"/>
      <c r="B1316" s="4"/>
      <c r="C1316" s="41"/>
      <c r="D1316" s="42"/>
      <c r="E1316" s="42"/>
      <c r="F1316" s="42"/>
      <c r="G1316" s="1"/>
      <c r="H1316" s="1"/>
      <c r="I1316" s="1"/>
      <c r="J1316" s="1"/>
      <c r="K1316" s="1"/>
      <c r="L1316" s="1"/>
      <c r="M1316" s="2"/>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c r="BJ1316" s="1"/>
      <c r="BK1316" s="1"/>
      <c r="BL1316" s="1"/>
      <c r="BM1316" s="1"/>
      <c r="BN1316" s="1"/>
      <c r="BO1316" s="1"/>
      <c r="BP1316" s="1"/>
      <c r="BQ1316" s="1"/>
      <c r="BR1316" s="1"/>
      <c r="BS1316" s="1"/>
      <c r="BT1316" s="1"/>
      <c r="BU1316" s="1"/>
      <c r="BV1316" s="1"/>
      <c r="BW1316" s="1"/>
      <c r="BX1316" s="1"/>
      <c r="BY1316" s="1"/>
      <c r="BZ1316" s="1"/>
      <c r="CA1316" s="1"/>
      <c r="CB1316" s="1"/>
      <c r="CC1316" s="1"/>
      <c r="CD1316" s="1"/>
      <c r="CE1316" s="1"/>
      <c r="CF1316" s="1"/>
      <c r="CG1316" s="1"/>
      <c r="CH1316" s="1"/>
      <c r="CI1316" s="1"/>
      <c r="CJ1316" s="1"/>
      <c r="CK1316" s="1"/>
      <c r="CL1316" s="1"/>
      <c r="CM1316" s="1"/>
      <c r="CN1316" s="1"/>
      <c r="CO1316" s="1"/>
      <c r="CP1316" s="1"/>
      <c r="CQ1316" s="1"/>
      <c r="CR1316" s="1"/>
      <c r="CS1316" s="1"/>
      <c r="CT1316" s="1"/>
      <c r="CU1316" s="1"/>
      <c r="CV1316" s="1"/>
      <c r="CW1316" s="1"/>
      <c r="CX1316" s="1"/>
      <c r="CY1316" s="1"/>
      <c r="CZ1316" s="1"/>
      <c r="DA1316" s="1"/>
      <c r="DB1316" s="1"/>
      <c r="DC1316" s="1"/>
      <c r="DD1316" s="1"/>
      <c r="DE1316" s="1"/>
      <c r="DF1316" s="1"/>
      <c r="DG1316" s="1"/>
      <c r="DH1316" s="1"/>
      <c r="DI1316" s="1"/>
      <c r="DJ1316" s="1"/>
      <c r="DK1316" s="1"/>
      <c r="DL1316" s="1"/>
      <c r="DM1316" s="1"/>
      <c r="DN1316" s="1"/>
      <c r="DO1316" s="1"/>
      <c r="DP1316" s="1"/>
      <c r="DQ1316" s="1"/>
      <c r="DR1316" s="1"/>
      <c r="DS1316" s="1"/>
      <c r="DT1316" s="1"/>
      <c r="DU1316" s="1"/>
      <c r="DV1316" s="1"/>
      <c r="DW1316" s="1"/>
      <c r="DX1316" s="1"/>
      <c r="DY1316" s="1"/>
      <c r="DZ1316" s="1"/>
      <c r="EA1316" s="1"/>
      <c r="EB1316" s="1"/>
      <c r="EC1316" s="1"/>
      <c r="ED1316" s="1"/>
      <c r="EE1316" s="1"/>
      <c r="EF1316" s="1"/>
      <c r="EG1316" s="1"/>
      <c r="EH1316" s="1"/>
      <c r="EI1316" s="1"/>
      <c r="EJ1316" s="1"/>
      <c r="EK1316" s="1"/>
      <c r="EL1316" s="1"/>
      <c r="EM1316" s="1"/>
      <c r="EN1316" s="1"/>
      <c r="EO1316" s="1"/>
      <c r="EP1316" s="1"/>
      <c r="EQ1316" s="1"/>
      <c r="ER1316" s="1"/>
      <c r="ES1316" s="1"/>
      <c r="ET1316" s="1"/>
      <c r="EU1316" s="1"/>
      <c r="EV1316" s="1"/>
      <c r="EW1316" s="1"/>
      <c r="EX1316" s="1"/>
      <c r="EY1316" s="1"/>
      <c r="EZ1316" s="1"/>
      <c r="FA1316" s="1"/>
      <c r="FB1316" s="1"/>
      <c r="FC1316" s="1"/>
      <c r="FD1316" s="1"/>
      <c r="FE1316" s="1"/>
      <c r="FF1316" s="1"/>
      <c r="FG1316" s="1"/>
      <c r="FH1316" s="1"/>
      <c r="FI1316" s="1"/>
      <c r="FJ1316" s="1"/>
      <c r="FK1316" s="1"/>
      <c r="FL1316" s="1"/>
      <c r="FM1316" s="1"/>
      <c r="FN1316" s="1"/>
      <c r="FO1316" s="1"/>
      <c r="FP1316" s="1"/>
      <c r="FQ1316" s="1"/>
      <c r="FR1316" s="1"/>
      <c r="FS1316" s="1"/>
      <c r="FT1316" s="1"/>
      <c r="FU1316" s="1"/>
      <c r="FV1316" s="1"/>
      <c r="FW1316" s="1"/>
      <c r="FX1316" s="1"/>
      <c r="FY1316" s="1"/>
      <c r="FZ1316" s="1"/>
      <c r="GA1316" s="1"/>
      <c r="GB1316" s="1"/>
      <c r="GC1316" s="1"/>
      <c r="GD1316" s="1"/>
      <c r="GE1316" s="1"/>
      <c r="GF1316" s="1"/>
      <c r="GG1316" s="1"/>
      <c r="GH1316" s="1"/>
      <c r="GI1316" s="1"/>
      <c r="GJ1316" s="1"/>
      <c r="GK1316" s="1"/>
      <c r="GL1316" s="1"/>
      <c r="GM1316" s="1"/>
      <c r="GN1316" s="1"/>
      <c r="GO1316" s="1"/>
    </row>
    <row r="1317" spans="1:197" s="40" customFormat="1" x14ac:dyDescent="0.25">
      <c r="A1317" s="41"/>
      <c r="B1317" s="4"/>
      <c r="C1317" s="41"/>
      <c r="D1317" s="42"/>
      <c r="E1317" s="42"/>
      <c r="F1317" s="42"/>
      <c r="G1317" s="1"/>
      <c r="H1317" s="1"/>
      <c r="I1317" s="1"/>
      <c r="J1317" s="1"/>
      <c r="K1317" s="1"/>
      <c r="L1317" s="1"/>
      <c r="M1317" s="2"/>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c r="BJ1317" s="1"/>
      <c r="BK1317" s="1"/>
      <c r="BL1317" s="1"/>
      <c r="BM1317" s="1"/>
      <c r="BN1317" s="1"/>
      <c r="BO1317" s="1"/>
      <c r="BP1317" s="1"/>
      <c r="BQ1317" s="1"/>
      <c r="BR1317" s="1"/>
      <c r="BS1317" s="1"/>
      <c r="BT1317" s="1"/>
      <c r="BU1317" s="1"/>
      <c r="BV1317" s="1"/>
      <c r="BW1317" s="1"/>
      <c r="BX1317" s="1"/>
      <c r="BY1317" s="1"/>
      <c r="BZ1317" s="1"/>
      <c r="CA1317" s="1"/>
      <c r="CB1317" s="1"/>
      <c r="CC1317" s="1"/>
      <c r="CD1317" s="1"/>
      <c r="CE1317" s="1"/>
      <c r="CF1317" s="1"/>
      <c r="CG1317" s="1"/>
      <c r="CH1317" s="1"/>
      <c r="CI1317" s="1"/>
      <c r="CJ1317" s="1"/>
      <c r="CK1317" s="1"/>
      <c r="CL1317" s="1"/>
      <c r="CM1317" s="1"/>
      <c r="CN1317" s="1"/>
      <c r="CO1317" s="1"/>
      <c r="CP1317" s="1"/>
      <c r="CQ1317" s="1"/>
      <c r="CR1317" s="1"/>
      <c r="CS1317" s="1"/>
      <c r="CT1317" s="1"/>
      <c r="CU1317" s="1"/>
      <c r="CV1317" s="1"/>
      <c r="CW1317" s="1"/>
      <c r="CX1317" s="1"/>
      <c r="CY1317" s="1"/>
      <c r="CZ1317" s="1"/>
      <c r="DA1317" s="1"/>
      <c r="DB1317" s="1"/>
      <c r="DC1317" s="1"/>
      <c r="DD1317" s="1"/>
      <c r="DE1317" s="1"/>
      <c r="DF1317" s="1"/>
      <c r="DG1317" s="1"/>
      <c r="DH1317" s="1"/>
      <c r="DI1317" s="1"/>
      <c r="DJ1317" s="1"/>
      <c r="DK1317" s="1"/>
      <c r="DL1317" s="1"/>
      <c r="DM1317" s="1"/>
      <c r="DN1317" s="1"/>
      <c r="DO1317" s="1"/>
      <c r="DP1317" s="1"/>
      <c r="DQ1317" s="1"/>
      <c r="DR1317" s="1"/>
      <c r="DS1317" s="1"/>
      <c r="DT1317" s="1"/>
      <c r="DU1317" s="1"/>
      <c r="DV1317" s="1"/>
      <c r="DW1317" s="1"/>
      <c r="DX1317" s="1"/>
      <c r="DY1317" s="1"/>
      <c r="DZ1317" s="1"/>
      <c r="EA1317" s="1"/>
      <c r="EB1317" s="1"/>
      <c r="EC1317" s="1"/>
      <c r="ED1317" s="1"/>
      <c r="EE1317" s="1"/>
      <c r="EF1317" s="1"/>
      <c r="EG1317" s="1"/>
      <c r="EH1317" s="1"/>
      <c r="EI1317" s="1"/>
      <c r="EJ1317" s="1"/>
      <c r="EK1317" s="1"/>
      <c r="EL1317" s="1"/>
      <c r="EM1317" s="1"/>
      <c r="EN1317" s="1"/>
      <c r="EO1317" s="1"/>
      <c r="EP1317" s="1"/>
      <c r="EQ1317" s="1"/>
      <c r="ER1317" s="1"/>
      <c r="ES1317" s="1"/>
      <c r="ET1317" s="1"/>
      <c r="EU1317" s="1"/>
      <c r="EV1317" s="1"/>
      <c r="EW1317" s="1"/>
      <c r="EX1317" s="1"/>
      <c r="EY1317" s="1"/>
      <c r="EZ1317" s="1"/>
      <c r="FA1317" s="1"/>
      <c r="FB1317" s="1"/>
      <c r="FC1317" s="1"/>
      <c r="FD1317" s="1"/>
      <c r="FE1317" s="1"/>
      <c r="FF1317" s="1"/>
      <c r="FG1317" s="1"/>
      <c r="FH1317" s="1"/>
      <c r="FI1317" s="1"/>
      <c r="FJ1317" s="1"/>
      <c r="FK1317" s="1"/>
      <c r="FL1317" s="1"/>
      <c r="FM1317" s="1"/>
      <c r="FN1317" s="1"/>
      <c r="FO1317" s="1"/>
      <c r="FP1317" s="1"/>
      <c r="FQ1317" s="1"/>
      <c r="FR1317" s="1"/>
      <c r="FS1317" s="1"/>
      <c r="FT1317" s="1"/>
      <c r="FU1317" s="1"/>
      <c r="FV1317" s="1"/>
      <c r="FW1317" s="1"/>
      <c r="FX1317" s="1"/>
      <c r="FY1317" s="1"/>
      <c r="FZ1317" s="1"/>
      <c r="GA1317" s="1"/>
      <c r="GB1317" s="1"/>
      <c r="GC1317" s="1"/>
      <c r="GD1317" s="1"/>
      <c r="GE1317" s="1"/>
      <c r="GF1317" s="1"/>
      <c r="GG1317" s="1"/>
      <c r="GH1317" s="1"/>
      <c r="GI1317" s="1"/>
      <c r="GJ1317" s="1"/>
      <c r="GK1317" s="1"/>
      <c r="GL1317" s="1"/>
      <c r="GM1317" s="1"/>
      <c r="GN1317" s="1"/>
      <c r="GO1317" s="1"/>
    </row>
    <row r="1318" spans="1:197" s="40" customFormat="1" x14ac:dyDescent="0.25">
      <c r="A1318" s="41"/>
      <c r="B1318" s="4"/>
      <c r="C1318" s="41"/>
      <c r="D1318" s="42"/>
      <c r="E1318" s="42"/>
      <c r="F1318" s="42"/>
      <c r="G1318" s="1"/>
      <c r="H1318" s="1"/>
      <c r="I1318" s="1"/>
      <c r="J1318" s="1"/>
      <c r="K1318" s="1"/>
      <c r="L1318" s="1"/>
      <c r="M1318" s="2"/>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c r="BJ1318" s="1"/>
      <c r="BK1318" s="1"/>
      <c r="BL1318" s="1"/>
      <c r="BM1318" s="1"/>
      <c r="BN1318" s="1"/>
      <c r="BO1318" s="1"/>
      <c r="BP1318" s="1"/>
      <c r="BQ1318" s="1"/>
      <c r="BR1318" s="1"/>
      <c r="BS1318" s="1"/>
      <c r="BT1318" s="1"/>
      <c r="BU1318" s="1"/>
      <c r="BV1318" s="1"/>
      <c r="BW1318" s="1"/>
      <c r="BX1318" s="1"/>
      <c r="BY1318" s="1"/>
      <c r="BZ1318" s="1"/>
      <c r="CA1318" s="1"/>
      <c r="CB1318" s="1"/>
      <c r="CC1318" s="1"/>
      <c r="CD1318" s="1"/>
      <c r="CE1318" s="1"/>
      <c r="CF1318" s="1"/>
      <c r="CG1318" s="1"/>
      <c r="CH1318" s="1"/>
      <c r="CI1318" s="1"/>
      <c r="CJ1318" s="1"/>
      <c r="CK1318" s="1"/>
      <c r="CL1318" s="1"/>
      <c r="CM1318" s="1"/>
      <c r="CN1318" s="1"/>
      <c r="CO1318" s="1"/>
      <c r="CP1318" s="1"/>
      <c r="CQ1318" s="1"/>
      <c r="CR1318" s="1"/>
      <c r="CS1318" s="1"/>
      <c r="CT1318" s="1"/>
      <c r="CU1318" s="1"/>
      <c r="CV1318" s="1"/>
      <c r="CW1318" s="1"/>
      <c r="CX1318" s="1"/>
      <c r="CY1318" s="1"/>
      <c r="CZ1318" s="1"/>
      <c r="DA1318" s="1"/>
      <c r="DB1318" s="1"/>
      <c r="DC1318" s="1"/>
      <c r="DD1318" s="1"/>
      <c r="DE1318" s="1"/>
      <c r="DF1318" s="1"/>
      <c r="DG1318" s="1"/>
      <c r="DH1318" s="1"/>
      <c r="DI1318" s="1"/>
      <c r="DJ1318" s="1"/>
      <c r="DK1318" s="1"/>
      <c r="DL1318" s="1"/>
      <c r="DM1318" s="1"/>
      <c r="DN1318" s="1"/>
      <c r="DO1318" s="1"/>
      <c r="DP1318" s="1"/>
      <c r="DQ1318" s="1"/>
      <c r="DR1318" s="1"/>
      <c r="DS1318" s="1"/>
      <c r="DT1318" s="1"/>
      <c r="DU1318" s="1"/>
      <c r="DV1318" s="1"/>
      <c r="DW1318" s="1"/>
      <c r="DX1318" s="1"/>
      <c r="DY1318" s="1"/>
      <c r="DZ1318" s="1"/>
      <c r="EA1318" s="1"/>
      <c r="EB1318" s="1"/>
      <c r="EC1318" s="1"/>
      <c r="ED1318" s="1"/>
      <c r="EE1318" s="1"/>
      <c r="EF1318" s="1"/>
      <c r="EG1318" s="1"/>
      <c r="EH1318" s="1"/>
      <c r="EI1318" s="1"/>
      <c r="EJ1318" s="1"/>
      <c r="EK1318" s="1"/>
      <c r="EL1318" s="1"/>
      <c r="EM1318" s="1"/>
      <c r="EN1318" s="1"/>
      <c r="EO1318" s="1"/>
      <c r="EP1318" s="1"/>
      <c r="EQ1318" s="1"/>
      <c r="ER1318" s="1"/>
      <c r="ES1318" s="1"/>
      <c r="ET1318" s="1"/>
      <c r="EU1318" s="1"/>
      <c r="EV1318" s="1"/>
      <c r="EW1318" s="1"/>
      <c r="EX1318" s="1"/>
      <c r="EY1318" s="1"/>
      <c r="EZ1318" s="1"/>
      <c r="FA1318" s="1"/>
      <c r="FB1318" s="1"/>
      <c r="FC1318" s="1"/>
      <c r="FD1318" s="1"/>
      <c r="FE1318" s="1"/>
      <c r="FF1318" s="1"/>
      <c r="FG1318" s="1"/>
      <c r="FH1318" s="1"/>
      <c r="FI1318" s="1"/>
      <c r="FJ1318" s="1"/>
      <c r="FK1318" s="1"/>
      <c r="FL1318" s="1"/>
      <c r="FM1318" s="1"/>
      <c r="FN1318" s="1"/>
      <c r="FO1318" s="1"/>
      <c r="FP1318" s="1"/>
      <c r="FQ1318" s="1"/>
      <c r="FR1318" s="1"/>
      <c r="FS1318" s="1"/>
      <c r="FT1318" s="1"/>
      <c r="FU1318" s="1"/>
      <c r="FV1318" s="1"/>
      <c r="FW1318" s="1"/>
      <c r="FX1318" s="1"/>
      <c r="FY1318" s="1"/>
      <c r="FZ1318" s="1"/>
      <c r="GA1318" s="1"/>
      <c r="GB1318" s="1"/>
      <c r="GC1318" s="1"/>
      <c r="GD1318" s="1"/>
      <c r="GE1318" s="1"/>
      <c r="GF1318" s="1"/>
      <c r="GG1318" s="1"/>
      <c r="GH1318" s="1"/>
      <c r="GI1318" s="1"/>
      <c r="GJ1318" s="1"/>
      <c r="GK1318" s="1"/>
      <c r="GL1318" s="1"/>
      <c r="GM1318" s="1"/>
      <c r="GN1318" s="1"/>
      <c r="GO1318" s="1"/>
    </row>
    <row r="1319" spans="1:197" s="40" customFormat="1" x14ac:dyDescent="0.25">
      <c r="A1319" s="41"/>
      <c r="B1319" s="4"/>
      <c r="C1319" s="41"/>
      <c r="D1319" s="42"/>
      <c r="E1319" s="42"/>
      <c r="F1319" s="42"/>
      <c r="G1319" s="1"/>
      <c r="H1319" s="1"/>
      <c r="I1319" s="1"/>
      <c r="J1319" s="1"/>
      <c r="K1319" s="1"/>
      <c r="L1319" s="1"/>
      <c r="M1319" s="2"/>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c r="BJ1319" s="1"/>
      <c r="BK1319" s="1"/>
      <c r="BL1319" s="1"/>
      <c r="BM1319" s="1"/>
      <c r="BN1319" s="1"/>
      <c r="BO1319" s="1"/>
      <c r="BP1319" s="1"/>
      <c r="BQ1319" s="1"/>
      <c r="BR1319" s="1"/>
      <c r="BS1319" s="1"/>
      <c r="BT1319" s="1"/>
      <c r="BU1319" s="1"/>
      <c r="BV1319" s="1"/>
      <c r="BW1319" s="1"/>
      <c r="BX1319" s="1"/>
      <c r="BY1319" s="1"/>
      <c r="BZ1319" s="1"/>
      <c r="CA1319" s="1"/>
      <c r="CB1319" s="1"/>
      <c r="CC1319" s="1"/>
      <c r="CD1319" s="1"/>
      <c r="CE1319" s="1"/>
      <c r="CF1319" s="1"/>
      <c r="CG1319" s="1"/>
      <c r="CH1319" s="1"/>
      <c r="CI1319" s="1"/>
      <c r="CJ1319" s="1"/>
      <c r="CK1319" s="1"/>
      <c r="CL1319" s="1"/>
      <c r="CM1319" s="1"/>
      <c r="CN1319" s="1"/>
      <c r="CO1319" s="1"/>
      <c r="CP1319" s="1"/>
      <c r="CQ1319" s="1"/>
      <c r="CR1319" s="1"/>
      <c r="CS1319" s="1"/>
      <c r="CT1319" s="1"/>
      <c r="CU1319" s="1"/>
      <c r="CV1319" s="1"/>
      <c r="CW1319" s="1"/>
      <c r="CX1319" s="1"/>
      <c r="CY1319" s="1"/>
      <c r="CZ1319" s="1"/>
      <c r="DA1319" s="1"/>
      <c r="DB1319" s="1"/>
      <c r="DC1319" s="1"/>
      <c r="DD1319" s="1"/>
      <c r="DE1319" s="1"/>
      <c r="DF1319" s="1"/>
      <c r="DG1319" s="1"/>
      <c r="DH1319" s="1"/>
      <c r="DI1319" s="1"/>
      <c r="DJ1319" s="1"/>
      <c r="DK1319" s="1"/>
      <c r="DL1319" s="1"/>
      <c r="DM1319" s="1"/>
      <c r="DN1319" s="1"/>
      <c r="DO1319" s="1"/>
      <c r="DP1319" s="1"/>
      <c r="DQ1319" s="1"/>
      <c r="DR1319" s="1"/>
      <c r="DS1319" s="1"/>
      <c r="DT1319" s="1"/>
      <c r="DU1319" s="1"/>
      <c r="DV1319" s="1"/>
      <c r="DW1319" s="1"/>
      <c r="DX1319" s="1"/>
      <c r="DY1319" s="1"/>
      <c r="DZ1319" s="1"/>
      <c r="EA1319" s="1"/>
      <c r="EB1319" s="1"/>
      <c r="EC1319" s="1"/>
      <c r="ED1319" s="1"/>
      <c r="EE1319" s="1"/>
      <c r="EF1319" s="1"/>
      <c r="EG1319" s="1"/>
      <c r="EH1319" s="1"/>
      <c r="EI1319" s="1"/>
      <c r="EJ1319" s="1"/>
      <c r="EK1319" s="1"/>
      <c r="EL1319" s="1"/>
      <c r="EM1319" s="1"/>
      <c r="EN1319" s="1"/>
      <c r="EO1319" s="1"/>
      <c r="EP1319" s="1"/>
      <c r="EQ1319" s="1"/>
      <c r="ER1319" s="1"/>
      <c r="ES1319" s="1"/>
      <c r="ET1319" s="1"/>
      <c r="EU1319" s="1"/>
      <c r="EV1319" s="1"/>
      <c r="EW1319" s="1"/>
      <c r="EX1319" s="1"/>
      <c r="EY1319" s="1"/>
      <c r="EZ1319" s="1"/>
      <c r="FA1319" s="1"/>
      <c r="FB1319" s="1"/>
      <c r="FC1319" s="1"/>
      <c r="FD1319" s="1"/>
      <c r="FE1319" s="1"/>
      <c r="FF1319" s="1"/>
      <c r="FG1319" s="1"/>
      <c r="FH1319" s="1"/>
      <c r="FI1319" s="1"/>
      <c r="FJ1319" s="1"/>
      <c r="FK1319" s="1"/>
      <c r="FL1319" s="1"/>
      <c r="FM1319" s="1"/>
      <c r="FN1319" s="1"/>
      <c r="FO1319" s="1"/>
      <c r="FP1319" s="1"/>
      <c r="FQ1319" s="1"/>
      <c r="FR1319" s="1"/>
      <c r="FS1319" s="1"/>
      <c r="FT1319" s="1"/>
      <c r="FU1319" s="1"/>
      <c r="FV1319" s="1"/>
      <c r="FW1319" s="1"/>
      <c r="FX1319" s="1"/>
      <c r="FY1319" s="1"/>
      <c r="FZ1319" s="1"/>
      <c r="GA1319" s="1"/>
      <c r="GB1319" s="1"/>
      <c r="GC1319" s="1"/>
      <c r="GD1319" s="1"/>
      <c r="GE1319" s="1"/>
      <c r="GF1319" s="1"/>
      <c r="GG1319" s="1"/>
      <c r="GH1319" s="1"/>
      <c r="GI1319" s="1"/>
      <c r="GJ1319" s="1"/>
      <c r="GK1319" s="1"/>
      <c r="GL1319" s="1"/>
      <c r="GM1319" s="1"/>
      <c r="GN1319" s="1"/>
      <c r="GO1319" s="1"/>
    </row>
    <row r="1320" spans="1:197" s="40" customFormat="1" x14ac:dyDescent="0.25">
      <c r="A1320" s="41"/>
      <c r="B1320" s="4"/>
      <c r="C1320" s="41"/>
      <c r="D1320" s="42"/>
      <c r="E1320" s="42"/>
      <c r="F1320" s="42"/>
      <c r="G1320" s="1"/>
      <c r="H1320" s="1"/>
      <c r="I1320" s="1"/>
      <c r="J1320" s="1"/>
      <c r="K1320" s="1"/>
      <c r="L1320" s="1"/>
      <c r="M1320" s="2"/>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c r="BJ1320" s="1"/>
      <c r="BK1320" s="1"/>
      <c r="BL1320" s="1"/>
      <c r="BM1320" s="1"/>
      <c r="BN1320" s="1"/>
      <c r="BO1320" s="1"/>
      <c r="BP1320" s="1"/>
      <c r="BQ1320" s="1"/>
      <c r="BR1320" s="1"/>
      <c r="BS1320" s="1"/>
      <c r="BT1320" s="1"/>
      <c r="BU1320" s="1"/>
      <c r="BV1320" s="1"/>
      <c r="BW1320" s="1"/>
      <c r="BX1320" s="1"/>
      <c r="BY1320" s="1"/>
      <c r="BZ1320" s="1"/>
      <c r="CA1320" s="1"/>
      <c r="CB1320" s="1"/>
      <c r="CC1320" s="1"/>
      <c r="CD1320" s="1"/>
      <c r="CE1320" s="1"/>
      <c r="CF1320" s="1"/>
      <c r="CG1320" s="1"/>
      <c r="CH1320" s="1"/>
      <c r="CI1320" s="1"/>
      <c r="CJ1320" s="1"/>
      <c r="CK1320" s="1"/>
      <c r="CL1320" s="1"/>
      <c r="CM1320" s="1"/>
      <c r="CN1320" s="1"/>
      <c r="CO1320" s="1"/>
      <c r="CP1320" s="1"/>
      <c r="CQ1320" s="1"/>
      <c r="CR1320" s="1"/>
      <c r="CS1320" s="1"/>
      <c r="CT1320" s="1"/>
      <c r="CU1320" s="1"/>
      <c r="CV1320" s="1"/>
      <c r="CW1320" s="1"/>
      <c r="CX1320" s="1"/>
      <c r="CY1320" s="1"/>
      <c r="CZ1320" s="1"/>
      <c r="DA1320" s="1"/>
      <c r="DB1320" s="1"/>
      <c r="DC1320" s="1"/>
      <c r="DD1320" s="1"/>
      <c r="DE1320" s="1"/>
      <c r="DF1320" s="1"/>
      <c r="DG1320" s="1"/>
      <c r="DH1320" s="1"/>
      <c r="DI1320" s="1"/>
      <c r="DJ1320" s="1"/>
      <c r="DK1320" s="1"/>
      <c r="DL1320" s="1"/>
      <c r="DM1320" s="1"/>
      <c r="DN1320" s="1"/>
      <c r="DO1320" s="1"/>
      <c r="DP1320" s="1"/>
      <c r="DQ1320" s="1"/>
      <c r="DR1320" s="1"/>
      <c r="DS1320" s="1"/>
      <c r="DT1320" s="1"/>
      <c r="DU1320" s="1"/>
      <c r="DV1320" s="1"/>
      <c r="DW1320" s="1"/>
      <c r="DX1320" s="1"/>
      <c r="DY1320" s="1"/>
      <c r="DZ1320" s="1"/>
      <c r="EA1320" s="1"/>
      <c r="EB1320" s="1"/>
      <c r="EC1320" s="1"/>
      <c r="ED1320" s="1"/>
      <c r="EE1320" s="1"/>
      <c r="EF1320" s="1"/>
      <c r="EG1320" s="1"/>
      <c r="EH1320" s="1"/>
      <c r="EI1320" s="1"/>
      <c r="EJ1320" s="1"/>
      <c r="EK1320" s="1"/>
      <c r="EL1320" s="1"/>
      <c r="EM1320" s="1"/>
      <c r="EN1320" s="1"/>
      <c r="EO1320" s="1"/>
      <c r="EP1320" s="1"/>
      <c r="EQ1320" s="1"/>
      <c r="ER1320" s="1"/>
      <c r="ES1320" s="1"/>
      <c r="ET1320" s="1"/>
      <c r="EU1320" s="1"/>
      <c r="EV1320" s="1"/>
      <c r="EW1320" s="1"/>
      <c r="EX1320" s="1"/>
      <c r="EY1320" s="1"/>
      <c r="EZ1320" s="1"/>
      <c r="FA1320" s="1"/>
      <c r="FB1320" s="1"/>
      <c r="FC1320" s="1"/>
      <c r="FD1320" s="1"/>
      <c r="FE1320" s="1"/>
      <c r="FF1320" s="1"/>
      <c r="FG1320" s="1"/>
      <c r="FH1320" s="1"/>
      <c r="FI1320" s="1"/>
      <c r="FJ1320" s="1"/>
      <c r="FK1320" s="1"/>
      <c r="FL1320" s="1"/>
      <c r="FM1320" s="1"/>
      <c r="FN1320" s="1"/>
      <c r="FO1320" s="1"/>
      <c r="FP1320" s="1"/>
      <c r="FQ1320" s="1"/>
      <c r="FR1320" s="1"/>
      <c r="FS1320" s="1"/>
      <c r="FT1320" s="1"/>
      <c r="FU1320" s="1"/>
      <c r="FV1320" s="1"/>
      <c r="FW1320" s="1"/>
      <c r="FX1320" s="1"/>
      <c r="FY1320" s="1"/>
      <c r="FZ1320" s="1"/>
      <c r="GA1320" s="1"/>
      <c r="GB1320" s="1"/>
      <c r="GC1320" s="1"/>
      <c r="GD1320" s="1"/>
      <c r="GE1320" s="1"/>
      <c r="GF1320" s="1"/>
      <c r="GG1320" s="1"/>
      <c r="GH1320" s="1"/>
      <c r="GI1320" s="1"/>
      <c r="GJ1320" s="1"/>
      <c r="GK1320" s="1"/>
      <c r="GL1320" s="1"/>
      <c r="GM1320" s="1"/>
      <c r="GN1320" s="1"/>
      <c r="GO1320" s="1"/>
    </row>
    <row r="1321" spans="1:197" s="40" customFormat="1" x14ac:dyDescent="0.25">
      <c r="A1321" s="41"/>
      <c r="B1321" s="4"/>
      <c r="C1321" s="41"/>
      <c r="D1321" s="42"/>
      <c r="E1321" s="42"/>
      <c r="F1321" s="42"/>
      <c r="G1321" s="1"/>
      <c r="H1321" s="1"/>
      <c r="I1321" s="1"/>
      <c r="J1321" s="1"/>
      <c r="K1321" s="1"/>
      <c r="L1321" s="1"/>
      <c r="M1321" s="2"/>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c r="BJ1321" s="1"/>
      <c r="BK1321" s="1"/>
      <c r="BL1321" s="1"/>
      <c r="BM1321" s="1"/>
      <c r="BN1321" s="1"/>
      <c r="BO1321" s="1"/>
      <c r="BP1321" s="1"/>
      <c r="BQ1321" s="1"/>
      <c r="BR1321" s="1"/>
      <c r="BS1321" s="1"/>
      <c r="BT1321" s="1"/>
      <c r="BU1321" s="1"/>
      <c r="BV1321" s="1"/>
      <c r="BW1321" s="1"/>
      <c r="BX1321" s="1"/>
      <c r="BY1321" s="1"/>
      <c r="BZ1321" s="1"/>
      <c r="CA1321" s="1"/>
      <c r="CB1321" s="1"/>
      <c r="CC1321" s="1"/>
      <c r="CD1321" s="1"/>
      <c r="CE1321" s="1"/>
      <c r="CF1321" s="1"/>
      <c r="CG1321" s="1"/>
      <c r="CH1321" s="1"/>
      <c r="CI1321" s="1"/>
      <c r="CJ1321" s="1"/>
      <c r="CK1321" s="1"/>
      <c r="CL1321" s="1"/>
      <c r="CM1321" s="1"/>
      <c r="CN1321" s="1"/>
      <c r="CO1321" s="1"/>
      <c r="CP1321" s="1"/>
      <c r="CQ1321" s="1"/>
      <c r="CR1321" s="1"/>
      <c r="CS1321" s="1"/>
      <c r="CT1321" s="1"/>
      <c r="CU1321" s="1"/>
      <c r="CV1321" s="1"/>
      <c r="CW1321" s="1"/>
      <c r="CX1321" s="1"/>
      <c r="CY1321" s="1"/>
      <c r="CZ1321" s="1"/>
      <c r="DA1321" s="1"/>
      <c r="DB1321" s="1"/>
      <c r="DC1321" s="1"/>
      <c r="DD1321" s="1"/>
      <c r="DE1321" s="1"/>
      <c r="DF1321" s="1"/>
      <c r="DG1321" s="1"/>
      <c r="DH1321" s="1"/>
      <c r="DI1321" s="1"/>
      <c r="DJ1321" s="1"/>
      <c r="DK1321" s="1"/>
      <c r="DL1321" s="1"/>
      <c r="DM1321" s="1"/>
      <c r="DN1321" s="1"/>
      <c r="DO1321" s="1"/>
      <c r="DP1321" s="1"/>
      <c r="DQ1321" s="1"/>
      <c r="DR1321" s="1"/>
      <c r="DS1321" s="1"/>
      <c r="DT1321" s="1"/>
      <c r="DU1321" s="1"/>
      <c r="DV1321" s="1"/>
      <c r="DW1321" s="1"/>
      <c r="DX1321" s="1"/>
      <c r="DY1321" s="1"/>
      <c r="DZ1321" s="1"/>
      <c r="EA1321" s="1"/>
      <c r="EB1321" s="1"/>
      <c r="EC1321" s="1"/>
      <c r="ED1321" s="1"/>
      <c r="EE1321" s="1"/>
      <c r="EF1321" s="1"/>
      <c r="EG1321" s="1"/>
      <c r="EH1321" s="1"/>
      <c r="EI1321" s="1"/>
      <c r="EJ1321" s="1"/>
      <c r="EK1321" s="1"/>
      <c r="EL1321" s="1"/>
      <c r="EM1321" s="1"/>
      <c r="EN1321" s="1"/>
      <c r="EO1321" s="1"/>
      <c r="EP1321" s="1"/>
      <c r="EQ1321" s="1"/>
      <c r="ER1321" s="1"/>
      <c r="ES1321" s="1"/>
      <c r="ET1321" s="1"/>
      <c r="EU1321" s="1"/>
      <c r="EV1321" s="1"/>
      <c r="EW1321" s="1"/>
      <c r="EX1321" s="1"/>
      <c r="EY1321" s="1"/>
      <c r="EZ1321" s="1"/>
      <c r="FA1321" s="1"/>
      <c r="FB1321" s="1"/>
      <c r="FC1321" s="1"/>
      <c r="FD1321" s="1"/>
      <c r="FE1321" s="1"/>
      <c r="FF1321" s="1"/>
      <c r="FG1321" s="1"/>
      <c r="FH1321" s="1"/>
      <c r="FI1321" s="1"/>
      <c r="FJ1321" s="1"/>
      <c r="FK1321" s="1"/>
      <c r="FL1321" s="1"/>
      <c r="FM1321" s="1"/>
      <c r="FN1321" s="1"/>
      <c r="FO1321" s="1"/>
      <c r="FP1321" s="1"/>
      <c r="FQ1321" s="1"/>
      <c r="FR1321" s="1"/>
      <c r="FS1321" s="1"/>
      <c r="FT1321" s="1"/>
      <c r="FU1321" s="1"/>
      <c r="FV1321" s="1"/>
      <c r="FW1321" s="1"/>
      <c r="FX1321" s="1"/>
      <c r="FY1321" s="1"/>
      <c r="FZ1321" s="1"/>
      <c r="GA1321" s="1"/>
      <c r="GB1321" s="1"/>
      <c r="GC1321" s="1"/>
      <c r="GD1321" s="1"/>
      <c r="GE1321" s="1"/>
      <c r="GF1321" s="1"/>
      <c r="GG1321" s="1"/>
      <c r="GH1321" s="1"/>
      <c r="GI1321" s="1"/>
      <c r="GJ1321" s="1"/>
      <c r="GK1321" s="1"/>
      <c r="GL1321" s="1"/>
      <c r="GM1321" s="1"/>
      <c r="GN1321" s="1"/>
      <c r="GO1321" s="1"/>
    </row>
    <row r="1322" spans="1:197" s="40" customFormat="1" x14ac:dyDescent="0.25">
      <c r="A1322" s="41"/>
      <c r="B1322" s="4"/>
      <c r="C1322" s="41"/>
      <c r="D1322" s="42"/>
      <c r="E1322" s="42"/>
      <c r="F1322" s="42"/>
      <c r="G1322" s="1"/>
      <c r="H1322" s="1"/>
      <c r="I1322" s="1"/>
      <c r="J1322" s="1"/>
      <c r="K1322" s="1"/>
      <c r="L1322" s="1"/>
      <c r="M1322" s="2"/>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c r="BJ1322" s="1"/>
      <c r="BK1322" s="1"/>
      <c r="BL1322" s="1"/>
      <c r="BM1322" s="1"/>
      <c r="BN1322" s="1"/>
      <c r="BO1322" s="1"/>
      <c r="BP1322" s="1"/>
      <c r="BQ1322" s="1"/>
      <c r="BR1322" s="1"/>
      <c r="BS1322" s="1"/>
      <c r="BT1322" s="1"/>
      <c r="BU1322" s="1"/>
      <c r="BV1322" s="1"/>
      <c r="BW1322" s="1"/>
      <c r="BX1322" s="1"/>
      <c r="BY1322" s="1"/>
      <c r="BZ1322" s="1"/>
      <c r="CA1322" s="1"/>
      <c r="CB1322" s="1"/>
      <c r="CC1322" s="1"/>
      <c r="CD1322" s="1"/>
      <c r="CE1322" s="1"/>
      <c r="CF1322" s="1"/>
      <c r="CG1322" s="1"/>
      <c r="CH1322" s="1"/>
      <c r="CI1322" s="1"/>
      <c r="CJ1322" s="1"/>
      <c r="CK1322" s="1"/>
      <c r="CL1322" s="1"/>
      <c r="CM1322" s="1"/>
      <c r="CN1322" s="1"/>
      <c r="CO1322" s="1"/>
      <c r="CP1322" s="1"/>
      <c r="CQ1322" s="1"/>
      <c r="CR1322" s="1"/>
      <c r="CS1322" s="1"/>
      <c r="CT1322" s="1"/>
      <c r="CU1322" s="1"/>
      <c r="CV1322" s="1"/>
      <c r="CW1322" s="1"/>
      <c r="CX1322" s="1"/>
      <c r="CY1322" s="1"/>
      <c r="CZ1322" s="1"/>
      <c r="DA1322" s="1"/>
      <c r="DB1322" s="1"/>
      <c r="DC1322" s="1"/>
      <c r="DD1322" s="1"/>
      <c r="DE1322" s="1"/>
      <c r="DF1322" s="1"/>
      <c r="DG1322" s="1"/>
      <c r="DH1322" s="1"/>
      <c r="DI1322" s="1"/>
      <c r="DJ1322" s="1"/>
      <c r="DK1322" s="1"/>
      <c r="DL1322" s="1"/>
      <c r="DM1322" s="1"/>
      <c r="DN1322" s="1"/>
      <c r="DO1322" s="1"/>
      <c r="DP1322" s="1"/>
      <c r="DQ1322" s="1"/>
      <c r="DR1322" s="1"/>
      <c r="DS1322" s="1"/>
      <c r="DT1322" s="1"/>
      <c r="DU1322" s="1"/>
      <c r="DV1322" s="1"/>
      <c r="DW1322" s="1"/>
      <c r="DX1322" s="1"/>
      <c r="DY1322" s="1"/>
      <c r="DZ1322" s="1"/>
      <c r="EA1322" s="1"/>
      <c r="EB1322" s="1"/>
      <c r="EC1322" s="1"/>
      <c r="ED1322" s="1"/>
      <c r="EE1322" s="1"/>
      <c r="EF1322" s="1"/>
      <c r="EG1322" s="1"/>
      <c r="EH1322" s="1"/>
      <c r="EI1322" s="1"/>
      <c r="EJ1322" s="1"/>
      <c r="EK1322" s="1"/>
      <c r="EL1322" s="1"/>
      <c r="EM1322" s="1"/>
      <c r="EN1322" s="1"/>
      <c r="EO1322" s="1"/>
      <c r="EP1322" s="1"/>
      <c r="EQ1322" s="1"/>
      <c r="ER1322" s="1"/>
      <c r="ES1322" s="1"/>
      <c r="ET1322" s="1"/>
      <c r="EU1322" s="1"/>
      <c r="EV1322" s="1"/>
      <c r="EW1322" s="1"/>
      <c r="EX1322" s="1"/>
      <c r="EY1322" s="1"/>
      <c r="EZ1322" s="1"/>
      <c r="FA1322" s="1"/>
      <c r="FB1322" s="1"/>
      <c r="FC1322" s="1"/>
      <c r="FD1322" s="1"/>
      <c r="FE1322" s="1"/>
      <c r="FF1322" s="1"/>
      <c r="FG1322" s="1"/>
      <c r="FH1322" s="1"/>
      <c r="FI1322" s="1"/>
      <c r="FJ1322" s="1"/>
      <c r="FK1322" s="1"/>
      <c r="FL1322" s="1"/>
      <c r="FM1322" s="1"/>
      <c r="FN1322" s="1"/>
      <c r="FO1322" s="1"/>
      <c r="FP1322" s="1"/>
      <c r="FQ1322" s="1"/>
      <c r="FR1322" s="1"/>
      <c r="FS1322" s="1"/>
      <c r="FT1322" s="1"/>
      <c r="FU1322" s="1"/>
      <c r="FV1322" s="1"/>
      <c r="FW1322" s="1"/>
      <c r="FX1322" s="1"/>
      <c r="FY1322" s="1"/>
      <c r="FZ1322" s="1"/>
      <c r="GA1322" s="1"/>
      <c r="GB1322" s="1"/>
      <c r="GC1322" s="1"/>
      <c r="GD1322" s="1"/>
      <c r="GE1322" s="1"/>
      <c r="GF1322" s="1"/>
      <c r="GG1322" s="1"/>
      <c r="GH1322" s="1"/>
      <c r="GI1322" s="1"/>
      <c r="GJ1322" s="1"/>
      <c r="GK1322" s="1"/>
      <c r="GL1322" s="1"/>
      <c r="GM1322" s="1"/>
      <c r="GN1322" s="1"/>
      <c r="GO1322" s="1"/>
    </row>
    <row r="1323" spans="1:197" s="40" customFormat="1" x14ac:dyDescent="0.25">
      <c r="A1323" s="41"/>
      <c r="B1323" s="4"/>
      <c r="C1323" s="41"/>
      <c r="D1323" s="42"/>
      <c r="E1323" s="42"/>
      <c r="F1323" s="42"/>
      <c r="G1323" s="1"/>
      <c r="H1323" s="1"/>
      <c r="I1323" s="1"/>
      <c r="J1323" s="1"/>
      <c r="K1323" s="1"/>
      <c r="L1323" s="1"/>
      <c r="M1323" s="2"/>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c r="BJ1323" s="1"/>
      <c r="BK1323" s="1"/>
      <c r="BL1323" s="1"/>
      <c r="BM1323" s="1"/>
      <c r="BN1323" s="1"/>
      <c r="BO1323" s="1"/>
      <c r="BP1323" s="1"/>
      <c r="BQ1323" s="1"/>
      <c r="BR1323" s="1"/>
      <c r="BS1323" s="1"/>
      <c r="BT1323" s="1"/>
      <c r="BU1323" s="1"/>
      <c r="BV1323" s="1"/>
      <c r="BW1323" s="1"/>
      <c r="BX1323" s="1"/>
      <c r="BY1323" s="1"/>
      <c r="BZ1323" s="1"/>
      <c r="CA1323" s="1"/>
      <c r="CB1323" s="1"/>
      <c r="CC1323" s="1"/>
      <c r="CD1323" s="1"/>
      <c r="CE1323" s="1"/>
      <c r="CF1323" s="1"/>
      <c r="CG1323" s="1"/>
      <c r="CH1323" s="1"/>
      <c r="CI1323" s="1"/>
      <c r="CJ1323" s="1"/>
      <c r="CK1323" s="1"/>
      <c r="CL1323" s="1"/>
      <c r="CM1323" s="1"/>
      <c r="CN1323" s="1"/>
      <c r="CO1323" s="1"/>
      <c r="CP1323" s="1"/>
      <c r="CQ1323" s="1"/>
      <c r="CR1323" s="1"/>
      <c r="CS1323" s="1"/>
      <c r="CT1323" s="1"/>
      <c r="CU1323" s="1"/>
      <c r="CV1323" s="1"/>
      <c r="CW1323" s="1"/>
      <c r="CX1323" s="1"/>
      <c r="CY1323" s="1"/>
      <c r="CZ1323" s="1"/>
      <c r="DA1323" s="1"/>
      <c r="DB1323" s="1"/>
      <c r="DC1323" s="1"/>
      <c r="DD1323" s="1"/>
      <c r="DE1323" s="1"/>
      <c r="DF1323" s="1"/>
      <c r="DG1323" s="1"/>
      <c r="DH1323" s="1"/>
      <c r="DI1323" s="1"/>
      <c r="DJ1323" s="1"/>
      <c r="DK1323" s="1"/>
      <c r="DL1323" s="1"/>
      <c r="DM1323" s="1"/>
      <c r="DN1323" s="1"/>
      <c r="DO1323" s="1"/>
      <c r="DP1323" s="1"/>
      <c r="DQ1323" s="1"/>
      <c r="DR1323" s="1"/>
      <c r="DS1323" s="1"/>
      <c r="DT1323" s="1"/>
      <c r="DU1323" s="1"/>
      <c r="DV1323" s="1"/>
      <c r="DW1323" s="1"/>
      <c r="DX1323" s="1"/>
      <c r="DY1323" s="1"/>
      <c r="DZ1323" s="1"/>
      <c r="EA1323" s="1"/>
      <c r="EB1323" s="1"/>
      <c r="EC1323" s="1"/>
      <c r="ED1323" s="1"/>
      <c r="EE1323" s="1"/>
      <c r="EF1323" s="1"/>
      <c r="EG1323" s="1"/>
      <c r="EH1323" s="1"/>
      <c r="EI1323" s="1"/>
      <c r="EJ1323" s="1"/>
      <c r="EK1323" s="1"/>
      <c r="EL1323" s="1"/>
      <c r="EM1323" s="1"/>
      <c r="EN1323" s="1"/>
      <c r="EO1323" s="1"/>
      <c r="EP1323" s="1"/>
      <c r="EQ1323" s="1"/>
      <c r="ER1323" s="1"/>
      <c r="ES1323" s="1"/>
      <c r="ET1323" s="1"/>
      <c r="EU1323" s="1"/>
      <c r="EV1323" s="1"/>
      <c r="EW1323" s="1"/>
      <c r="EX1323" s="1"/>
      <c r="EY1323" s="1"/>
      <c r="EZ1323" s="1"/>
      <c r="FA1323" s="1"/>
      <c r="FB1323" s="1"/>
      <c r="FC1323" s="1"/>
      <c r="FD1323" s="1"/>
      <c r="FE1323" s="1"/>
      <c r="FF1323" s="1"/>
      <c r="FG1323" s="1"/>
      <c r="FH1323" s="1"/>
      <c r="FI1323" s="1"/>
      <c r="FJ1323" s="1"/>
      <c r="FK1323" s="1"/>
      <c r="FL1323" s="1"/>
      <c r="FM1323" s="1"/>
      <c r="FN1323" s="1"/>
      <c r="FO1323" s="1"/>
      <c r="FP1323" s="1"/>
      <c r="FQ1323" s="1"/>
      <c r="FR1323" s="1"/>
      <c r="FS1323" s="1"/>
      <c r="FT1323" s="1"/>
      <c r="FU1323" s="1"/>
      <c r="FV1323" s="1"/>
      <c r="FW1323" s="1"/>
      <c r="FX1323" s="1"/>
      <c r="FY1323" s="1"/>
      <c r="FZ1323" s="1"/>
      <c r="GA1323" s="1"/>
      <c r="GB1323" s="1"/>
      <c r="GC1323" s="1"/>
      <c r="GD1323" s="1"/>
      <c r="GE1323" s="1"/>
      <c r="GF1323" s="1"/>
      <c r="GG1323" s="1"/>
      <c r="GH1323" s="1"/>
      <c r="GI1323" s="1"/>
      <c r="GJ1323" s="1"/>
      <c r="GK1323" s="1"/>
      <c r="GL1323" s="1"/>
      <c r="GM1323" s="1"/>
      <c r="GN1323" s="1"/>
      <c r="GO1323" s="1"/>
    </row>
    <row r="1324" spans="1:197" s="40" customFormat="1" x14ac:dyDescent="0.25">
      <c r="A1324" s="41"/>
      <c r="B1324" s="4"/>
      <c r="C1324" s="41"/>
      <c r="D1324" s="42"/>
      <c r="E1324" s="42"/>
      <c r="F1324" s="42"/>
      <c r="G1324" s="1"/>
      <c r="H1324" s="1"/>
      <c r="I1324" s="1"/>
      <c r="J1324" s="1"/>
      <c r="K1324" s="1"/>
      <c r="L1324" s="1"/>
      <c r="M1324" s="2"/>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c r="BJ1324" s="1"/>
      <c r="BK1324" s="1"/>
      <c r="BL1324" s="1"/>
      <c r="BM1324" s="1"/>
      <c r="BN1324" s="1"/>
      <c r="BO1324" s="1"/>
      <c r="BP1324" s="1"/>
      <c r="BQ1324" s="1"/>
      <c r="BR1324" s="1"/>
      <c r="BS1324" s="1"/>
      <c r="BT1324" s="1"/>
      <c r="BU1324" s="1"/>
      <c r="BV1324" s="1"/>
      <c r="BW1324" s="1"/>
      <c r="BX1324" s="1"/>
      <c r="BY1324" s="1"/>
      <c r="BZ1324" s="1"/>
      <c r="CA1324" s="1"/>
      <c r="CB1324" s="1"/>
      <c r="CC1324" s="1"/>
      <c r="CD1324" s="1"/>
      <c r="CE1324" s="1"/>
      <c r="CF1324" s="1"/>
      <c r="CG1324" s="1"/>
      <c r="CH1324" s="1"/>
      <c r="CI1324" s="1"/>
      <c r="CJ1324" s="1"/>
      <c r="CK1324" s="1"/>
      <c r="CL1324" s="1"/>
      <c r="CM1324" s="1"/>
      <c r="CN1324" s="1"/>
      <c r="CO1324" s="1"/>
      <c r="CP1324" s="1"/>
      <c r="CQ1324" s="1"/>
      <c r="CR1324" s="1"/>
      <c r="CS1324" s="1"/>
      <c r="CT1324" s="1"/>
      <c r="CU1324" s="1"/>
      <c r="CV1324" s="1"/>
      <c r="CW1324" s="1"/>
      <c r="CX1324" s="1"/>
      <c r="CY1324" s="1"/>
      <c r="CZ1324" s="1"/>
      <c r="DA1324" s="1"/>
      <c r="DB1324" s="1"/>
      <c r="DC1324" s="1"/>
      <c r="DD1324" s="1"/>
      <c r="DE1324" s="1"/>
      <c r="DF1324" s="1"/>
      <c r="DG1324" s="1"/>
      <c r="DH1324" s="1"/>
      <c r="DI1324" s="1"/>
      <c r="DJ1324" s="1"/>
      <c r="DK1324" s="1"/>
      <c r="DL1324" s="1"/>
      <c r="DM1324" s="1"/>
      <c r="DN1324" s="1"/>
      <c r="DO1324" s="1"/>
      <c r="DP1324" s="1"/>
      <c r="DQ1324" s="1"/>
      <c r="DR1324" s="1"/>
      <c r="DS1324" s="1"/>
      <c r="DT1324" s="1"/>
      <c r="DU1324" s="1"/>
      <c r="DV1324" s="1"/>
      <c r="DW1324" s="1"/>
      <c r="DX1324" s="1"/>
      <c r="DY1324" s="1"/>
      <c r="DZ1324" s="1"/>
      <c r="EA1324" s="1"/>
      <c r="EB1324" s="1"/>
      <c r="EC1324" s="1"/>
      <c r="ED1324" s="1"/>
      <c r="EE1324" s="1"/>
      <c r="EF1324" s="1"/>
      <c r="EG1324" s="1"/>
      <c r="EH1324" s="1"/>
      <c r="EI1324" s="1"/>
      <c r="EJ1324" s="1"/>
      <c r="EK1324" s="1"/>
      <c r="EL1324" s="1"/>
      <c r="EM1324" s="1"/>
      <c r="EN1324" s="1"/>
      <c r="EO1324" s="1"/>
      <c r="EP1324" s="1"/>
      <c r="EQ1324" s="1"/>
      <c r="ER1324" s="1"/>
      <c r="ES1324" s="1"/>
      <c r="ET1324" s="1"/>
      <c r="EU1324" s="1"/>
      <c r="EV1324" s="1"/>
      <c r="EW1324" s="1"/>
      <c r="EX1324" s="1"/>
      <c r="EY1324" s="1"/>
      <c r="EZ1324" s="1"/>
      <c r="FA1324" s="1"/>
      <c r="FB1324" s="1"/>
      <c r="FC1324" s="1"/>
      <c r="FD1324" s="1"/>
      <c r="FE1324" s="1"/>
      <c r="FF1324" s="1"/>
      <c r="FG1324" s="1"/>
      <c r="FH1324" s="1"/>
      <c r="FI1324" s="1"/>
      <c r="FJ1324" s="1"/>
      <c r="FK1324" s="1"/>
      <c r="FL1324" s="1"/>
      <c r="FM1324" s="1"/>
      <c r="FN1324" s="1"/>
      <c r="FO1324" s="1"/>
      <c r="FP1324" s="1"/>
      <c r="FQ1324" s="1"/>
      <c r="FR1324" s="1"/>
      <c r="FS1324" s="1"/>
      <c r="FT1324" s="1"/>
      <c r="FU1324" s="1"/>
      <c r="FV1324" s="1"/>
      <c r="FW1324" s="1"/>
      <c r="FX1324" s="1"/>
      <c r="FY1324" s="1"/>
      <c r="FZ1324" s="1"/>
      <c r="GA1324" s="1"/>
      <c r="GB1324" s="1"/>
      <c r="GC1324" s="1"/>
      <c r="GD1324" s="1"/>
      <c r="GE1324" s="1"/>
      <c r="GF1324" s="1"/>
      <c r="GG1324" s="1"/>
      <c r="GH1324" s="1"/>
      <c r="GI1324" s="1"/>
      <c r="GJ1324" s="1"/>
      <c r="GK1324" s="1"/>
      <c r="GL1324" s="1"/>
      <c r="GM1324" s="1"/>
      <c r="GN1324" s="1"/>
      <c r="GO1324" s="1"/>
    </row>
    <row r="1325" spans="1:197" s="40" customFormat="1" x14ac:dyDescent="0.25">
      <c r="A1325" s="41"/>
      <c r="B1325" s="4"/>
      <c r="C1325" s="41"/>
      <c r="D1325" s="42"/>
      <c r="E1325" s="42"/>
      <c r="F1325" s="42"/>
      <c r="G1325" s="1"/>
      <c r="H1325" s="1"/>
      <c r="I1325" s="1"/>
      <c r="J1325" s="1"/>
      <c r="K1325" s="1"/>
      <c r="L1325" s="1"/>
      <c r="M1325" s="2"/>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c r="BJ1325" s="1"/>
      <c r="BK1325" s="1"/>
      <c r="BL1325" s="1"/>
      <c r="BM1325" s="1"/>
      <c r="BN1325" s="1"/>
      <c r="BO1325" s="1"/>
      <c r="BP1325" s="1"/>
      <c r="BQ1325" s="1"/>
      <c r="BR1325" s="1"/>
      <c r="BS1325" s="1"/>
      <c r="BT1325" s="1"/>
      <c r="BU1325" s="1"/>
      <c r="BV1325" s="1"/>
      <c r="BW1325" s="1"/>
      <c r="BX1325" s="1"/>
      <c r="BY1325" s="1"/>
      <c r="BZ1325" s="1"/>
      <c r="CA1325" s="1"/>
      <c r="CB1325" s="1"/>
      <c r="CC1325" s="1"/>
      <c r="CD1325" s="1"/>
      <c r="CE1325" s="1"/>
      <c r="CF1325" s="1"/>
      <c r="CG1325" s="1"/>
      <c r="CH1325" s="1"/>
      <c r="CI1325" s="1"/>
      <c r="CJ1325" s="1"/>
      <c r="CK1325" s="1"/>
      <c r="CL1325" s="1"/>
      <c r="CM1325" s="1"/>
      <c r="CN1325" s="1"/>
      <c r="CO1325" s="1"/>
      <c r="CP1325" s="1"/>
      <c r="CQ1325" s="1"/>
      <c r="CR1325" s="1"/>
      <c r="CS1325" s="1"/>
      <c r="CT1325" s="1"/>
      <c r="CU1325" s="1"/>
      <c r="CV1325" s="1"/>
      <c r="CW1325" s="1"/>
      <c r="CX1325" s="1"/>
      <c r="CY1325" s="1"/>
      <c r="CZ1325" s="1"/>
      <c r="DA1325" s="1"/>
      <c r="DB1325" s="1"/>
      <c r="DC1325" s="1"/>
      <c r="DD1325" s="1"/>
      <c r="DE1325" s="1"/>
      <c r="DF1325" s="1"/>
      <c r="DG1325" s="1"/>
      <c r="DH1325" s="1"/>
      <c r="DI1325" s="1"/>
      <c r="DJ1325" s="1"/>
      <c r="DK1325" s="1"/>
      <c r="DL1325" s="1"/>
      <c r="DM1325" s="1"/>
      <c r="DN1325" s="1"/>
      <c r="DO1325" s="1"/>
      <c r="DP1325" s="1"/>
      <c r="DQ1325" s="1"/>
      <c r="DR1325" s="1"/>
      <c r="DS1325" s="1"/>
      <c r="DT1325" s="1"/>
      <c r="DU1325" s="1"/>
      <c r="DV1325" s="1"/>
      <c r="DW1325" s="1"/>
      <c r="DX1325" s="1"/>
      <c r="DY1325" s="1"/>
      <c r="DZ1325" s="1"/>
      <c r="EA1325" s="1"/>
      <c r="EB1325" s="1"/>
      <c r="EC1325" s="1"/>
      <c r="ED1325" s="1"/>
      <c r="EE1325" s="1"/>
      <c r="EF1325" s="1"/>
      <c r="EG1325" s="1"/>
      <c r="EH1325" s="1"/>
      <c r="EI1325" s="1"/>
      <c r="EJ1325" s="1"/>
      <c r="EK1325" s="1"/>
      <c r="EL1325" s="1"/>
      <c r="EM1325" s="1"/>
      <c r="EN1325" s="1"/>
      <c r="EO1325" s="1"/>
      <c r="EP1325" s="1"/>
      <c r="EQ1325" s="1"/>
      <c r="ER1325" s="1"/>
      <c r="ES1325" s="1"/>
      <c r="ET1325" s="1"/>
      <c r="EU1325" s="1"/>
      <c r="EV1325" s="1"/>
      <c r="EW1325" s="1"/>
      <c r="EX1325" s="1"/>
      <c r="EY1325" s="1"/>
      <c r="EZ1325" s="1"/>
      <c r="FA1325" s="1"/>
      <c r="FB1325" s="1"/>
      <c r="FC1325" s="1"/>
      <c r="FD1325" s="1"/>
      <c r="FE1325" s="1"/>
      <c r="FF1325" s="1"/>
      <c r="FG1325" s="1"/>
      <c r="FH1325" s="1"/>
      <c r="FI1325" s="1"/>
      <c r="FJ1325" s="1"/>
      <c r="FK1325" s="1"/>
      <c r="FL1325" s="1"/>
      <c r="FM1325" s="1"/>
      <c r="FN1325" s="1"/>
      <c r="FO1325" s="1"/>
      <c r="FP1325" s="1"/>
      <c r="FQ1325" s="1"/>
      <c r="FR1325" s="1"/>
      <c r="FS1325" s="1"/>
      <c r="FT1325" s="1"/>
      <c r="FU1325" s="1"/>
      <c r="FV1325" s="1"/>
      <c r="FW1325" s="1"/>
      <c r="FX1325" s="1"/>
      <c r="FY1325" s="1"/>
      <c r="FZ1325" s="1"/>
      <c r="GA1325" s="1"/>
      <c r="GB1325" s="1"/>
      <c r="GC1325" s="1"/>
      <c r="GD1325" s="1"/>
      <c r="GE1325" s="1"/>
      <c r="GF1325" s="1"/>
      <c r="GG1325" s="1"/>
      <c r="GH1325" s="1"/>
      <c r="GI1325" s="1"/>
      <c r="GJ1325" s="1"/>
      <c r="GK1325" s="1"/>
      <c r="GL1325" s="1"/>
      <c r="GM1325" s="1"/>
      <c r="GN1325" s="1"/>
      <c r="GO1325" s="1"/>
    </row>
    <row r="1326" spans="1:197" s="40" customFormat="1" x14ac:dyDescent="0.25">
      <c r="A1326" s="41"/>
      <c r="B1326" s="4"/>
      <c r="C1326" s="41"/>
      <c r="D1326" s="42"/>
      <c r="E1326" s="42"/>
      <c r="F1326" s="42"/>
      <c r="G1326" s="1"/>
      <c r="H1326" s="1"/>
      <c r="I1326" s="1"/>
      <c r="J1326" s="1"/>
      <c r="K1326" s="1"/>
      <c r="L1326" s="1"/>
      <c r="M1326" s="2"/>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c r="BJ1326" s="1"/>
      <c r="BK1326" s="1"/>
      <c r="BL1326" s="1"/>
      <c r="BM1326" s="1"/>
      <c r="BN1326" s="1"/>
      <c r="BO1326" s="1"/>
      <c r="BP1326" s="1"/>
      <c r="BQ1326" s="1"/>
      <c r="BR1326" s="1"/>
      <c r="BS1326" s="1"/>
      <c r="BT1326" s="1"/>
      <c r="BU1326" s="1"/>
      <c r="BV1326" s="1"/>
      <c r="BW1326" s="1"/>
      <c r="BX1326" s="1"/>
      <c r="BY1326" s="1"/>
      <c r="BZ1326" s="1"/>
      <c r="CA1326" s="1"/>
      <c r="CB1326" s="1"/>
      <c r="CC1326" s="1"/>
      <c r="CD1326" s="1"/>
      <c r="CE1326" s="1"/>
      <c r="CF1326" s="1"/>
      <c r="CG1326" s="1"/>
      <c r="CH1326" s="1"/>
      <c r="CI1326" s="1"/>
      <c r="CJ1326" s="1"/>
      <c r="CK1326" s="1"/>
      <c r="CL1326" s="1"/>
      <c r="CM1326" s="1"/>
      <c r="CN1326" s="1"/>
      <c r="CO1326" s="1"/>
      <c r="CP1326" s="1"/>
      <c r="CQ1326" s="1"/>
      <c r="CR1326" s="1"/>
      <c r="CS1326" s="1"/>
      <c r="CT1326" s="1"/>
      <c r="CU1326" s="1"/>
      <c r="CV1326" s="1"/>
      <c r="CW1326" s="1"/>
      <c r="CX1326" s="1"/>
      <c r="CY1326" s="1"/>
      <c r="CZ1326" s="1"/>
      <c r="DA1326" s="1"/>
      <c r="DB1326" s="1"/>
      <c r="DC1326" s="1"/>
      <c r="DD1326" s="1"/>
      <c r="DE1326" s="1"/>
      <c r="DF1326" s="1"/>
      <c r="DG1326" s="1"/>
      <c r="DH1326" s="1"/>
      <c r="DI1326" s="1"/>
      <c r="DJ1326" s="1"/>
      <c r="DK1326" s="1"/>
      <c r="DL1326" s="1"/>
      <c r="DM1326" s="1"/>
      <c r="DN1326" s="1"/>
      <c r="DO1326" s="1"/>
      <c r="DP1326" s="1"/>
      <c r="DQ1326" s="1"/>
      <c r="DR1326" s="1"/>
      <c r="DS1326" s="1"/>
      <c r="DT1326" s="1"/>
      <c r="DU1326" s="1"/>
      <c r="DV1326" s="1"/>
      <c r="DW1326" s="1"/>
      <c r="DX1326" s="1"/>
      <c r="DY1326" s="1"/>
      <c r="DZ1326" s="1"/>
      <c r="EA1326" s="1"/>
      <c r="EB1326" s="1"/>
      <c r="EC1326" s="1"/>
      <c r="ED1326" s="1"/>
      <c r="EE1326" s="1"/>
      <c r="EF1326" s="1"/>
      <c r="EG1326" s="1"/>
      <c r="EH1326" s="1"/>
      <c r="EI1326" s="1"/>
      <c r="EJ1326" s="1"/>
      <c r="EK1326" s="1"/>
      <c r="EL1326" s="1"/>
      <c r="EM1326" s="1"/>
      <c r="EN1326" s="1"/>
      <c r="EO1326" s="1"/>
      <c r="EP1326" s="1"/>
      <c r="EQ1326" s="1"/>
      <c r="ER1326" s="1"/>
      <c r="ES1326" s="1"/>
      <c r="ET1326" s="1"/>
      <c r="EU1326" s="1"/>
      <c r="EV1326" s="1"/>
      <c r="EW1326" s="1"/>
      <c r="EX1326" s="1"/>
      <c r="EY1326" s="1"/>
      <c r="EZ1326" s="1"/>
      <c r="FA1326" s="1"/>
      <c r="FB1326" s="1"/>
      <c r="FC1326" s="1"/>
      <c r="FD1326" s="1"/>
      <c r="FE1326" s="1"/>
      <c r="FF1326" s="1"/>
      <c r="FG1326" s="1"/>
      <c r="FH1326" s="1"/>
      <c r="FI1326" s="1"/>
      <c r="FJ1326" s="1"/>
      <c r="FK1326" s="1"/>
      <c r="FL1326" s="1"/>
      <c r="FM1326" s="1"/>
      <c r="FN1326" s="1"/>
      <c r="FO1326" s="1"/>
      <c r="FP1326" s="1"/>
      <c r="FQ1326" s="1"/>
      <c r="FR1326" s="1"/>
      <c r="FS1326" s="1"/>
      <c r="FT1326" s="1"/>
      <c r="FU1326" s="1"/>
      <c r="FV1326" s="1"/>
      <c r="FW1326" s="1"/>
      <c r="FX1326" s="1"/>
      <c r="FY1326" s="1"/>
      <c r="FZ1326" s="1"/>
      <c r="GA1326" s="1"/>
      <c r="GB1326" s="1"/>
      <c r="GC1326" s="1"/>
      <c r="GD1326" s="1"/>
      <c r="GE1326" s="1"/>
      <c r="GF1326" s="1"/>
      <c r="GG1326" s="1"/>
      <c r="GH1326" s="1"/>
      <c r="GI1326" s="1"/>
      <c r="GJ1326" s="1"/>
      <c r="GK1326" s="1"/>
      <c r="GL1326" s="1"/>
      <c r="GM1326" s="1"/>
      <c r="GN1326" s="1"/>
      <c r="GO1326" s="1"/>
    </row>
    <row r="1327" spans="1:197" s="40" customFormat="1" x14ac:dyDescent="0.25">
      <c r="A1327" s="41"/>
      <c r="B1327" s="4"/>
      <c r="C1327" s="41"/>
      <c r="D1327" s="42"/>
      <c r="E1327" s="42"/>
      <c r="F1327" s="42"/>
      <c r="G1327" s="1"/>
      <c r="H1327" s="1"/>
      <c r="I1327" s="1"/>
      <c r="J1327" s="1"/>
      <c r="K1327" s="1"/>
      <c r="L1327" s="1"/>
      <c r="M1327" s="2"/>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c r="BJ1327" s="1"/>
      <c r="BK1327" s="1"/>
      <c r="BL1327" s="1"/>
      <c r="BM1327" s="1"/>
      <c r="BN1327" s="1"/>
      <c r="BO1327" s="1"/>
      <c r="BP1327" s="1"/>
      <c r="BQ1327" s="1"/>
      <c r="BR1327" s="1"/>
      <c r="BS1327" s="1"/>
      <c r="BT1327" s="1"/>
      <c r="BU1327" s="1"/>
      <c r="BV1327" s="1"/>
      <c r="BW1327" s="1"/>
      <c r="BX1327" s="1"/>
      <c r="BY1327" s="1"/>
      <c r="BZ1327" s="1"/>
      <c r="CA1327" s="1"/>
      <c r="CB1327" s="1"/>
      <c r="CC1327" s="1"/>
      <c r="CD1327" s="1"/>
      <c r="CE1327" s="1"/>
      <c r="CF1327" s="1"/>
      <c r="CG1327" s="1"/>
      <c r="CH1327" s="1"/>
      <c r="CI1327" s="1"/>
      <c r="CJ1327" s="1"/>
      <c r="CK1327" s="1"/>
      <c r="CL1327" s="1"/>
      <c r="CM1327" s="1"/>
      <c r="CN1327" s="1"/>
      <c r="CO1327" s="1"/>
      <c r="CP1327" s="1"/>
      <c r="CQ1327" s="1"/>
      <c r="CR1327" s="1"/>
      <c r="CS1327" s="1"/>
      <c r="CT1327" s="1"/>
      <c r="CU1327" s="1"/>
      <c r="CV1327" s="1"/>
      <c r="CW1327" s="1"/>
      <c r="CX1327" s="1"/>
      <c r="CY1327" s="1"/>
      <c r="CZ1327" s="1"/>
      <c r="DA1327" s="1"/>
      <c r="DB1327" s="1"/>
      <c r="DC1327" s="1"/>
      <c r="DD1327" s="1"/>
      <c r="DE1327" s="1"/>
      <c r="DF1327" s="1"/>
      <c r="DG1327" s="1"/>
      <c r="DH1327" s="1"/>
      <c r="DI1327" s="1"/>
      <c r="DJ1327" s="1"/>
      <c r="DK1327" s="1"/>
      <c r="DL1327" s="1"/>
      <c r="DM1327" s="1"/>
      <c r="DN1327" s="1"/>
      <c r="DO1327" s="1"/>
      <c r="DP1327" s="1"/>
      <c r="DQ1327" s="1"/>
      <c r="DR1327" s="1"/>
      <c r="DS1327" s="1"/>
      <c r="DT1327" s="1"/>
      <c r="DU1327" s="1"/>
      <c r="DV1327" s="1"/>
      <c r="DW1327" s="1"/>
      <c r="DX1327" s="1"/>
      <c r="DY1327" s="1"/>
      <c r="DZ1327" s="1"/>
      <c r="EA1327" s="1"/>
      <c r="EB1327" s="1"/>
      <c r="EC1327" s="1"/>
      <c r="ED1327" s="1"/>
      <c r="EE1327" s="1"/>
      <c r="EF1327" s="1"/>
      <c r="EG1327" s="1"/>
      <c r="EH1327" s="1"/>
      <c r="EI1327" s="1"/>
      <c r="EJ1327" s="1"/>
      <c r="EK1327" s="1"/>
      <c r="EL1327" s="1"/>
      <c r="EM1327" s="1"/>
      <c r="EN1327" s="1"/>
      <c r="EO1327" s="1"/>
      <c r="EP1327" s="1"/>
      <c r="EQ1327" s="1"/>
      <c r="ER1327" s="1"/>
      <c r="ES1327" s="1"/>
      <c r="ET1327" s="1"/>
      <c r="EU1327" s="1"/>
      <c r="EV1327" s="1"/>
      <c r="EW1327" s="1"/>
      <c r="EX1327" s="1"/>
      <c r="EY1327" s="1"/>
      <c r="EZ1327" s="1"/>
      <c r="FA1327" s="1"/>
      <c r="FB1327" s="1"/>
      <c r="FC1327" s="1"/>
      <c r="FD1327" s="1"/>
      <c r="FE1327" s="1"/>
      <c r="FF1327" s="1"/>
      <c r="FG1327" s="1"/>
      <c r="FH1327" s="1"/>
      <c r="FI1327" s="1"/>
      <c r="FJ1327" s="1"/>
      <c r="FK1327" s="1"/>
      <c r="FL1327" s="1"/>
      <c r="FM1327" s="1"/>
      <c r="FN1327" s="1"/>
      <c r="FO1327" s="1"/>
      <c r="FP1327" s="1"/>
      <c r="FQ1327" s="1"/>
      <c r="FR1327" s="1"/>
      <c r="FS1327" s="1"/>
      <c r="FT1327" s="1"/>
      <c r="FU1327" s="1"/>
      <c r="FV1327" s="1"/>
      <c r="FW1327" s="1"/>
      <c r="FX1327" s="1"/>
      <c r="FY1327" s="1"/>
      <c r="FZ1327" s="1"/>
      <c r="GA1327" s="1"/>
      <c r="GB1327" s="1"/>
      <c r="GC1327" s="1"/>
      <c r="GD1327" s="1"/>
      <c r="GE1327" s="1"/>
      <c r="GF1327" s="1"/>
      <c r="GG1327" s="1"/>
      <c r="GH1327" s="1"/>
      <c r="GI1327" s="1"/>
      <c r="GJ1327" s="1"/>
      <c r="GK1327" s="1"/>
      <c r="GL1327" s="1"/>
      <c r="GM1327" s="1"/>
      <c r="GN1327" s="1"/>
      <c r="GO1327" s="1"/>
    </row>
    <row r="1328" spans="1:197" s="40" customFormat="1" x14ac:dyDescent="0.25">
      <c r="A1328" s="41"/>
      <c r="B1328" s="4"/>
      <c r="C1328" s="41"/>
      <c r="D1328" s="42"/>
      <c r="E1328" s="42"/>
      <c r="F1328" s="42"/>
      <c r="G1328" s="1"/>
      <c r="H1328" s="1"/>
      <c r="I1328" s="1"/>
      <c r="J1328" s="1"/>
      <c r="K1328" s="1"/>
      <c r="L1328" s="1"/>
      <c r="M1328" s="2"/>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c r="BJ1328" s="1"/>
      <c r="BK1328" s="1"/>
      <c r="BL1328" s="1"/>
      <c r="BM1328" s="1"/>
      <c r="BN1328" s="1"/>
      <c r="BO1328" s="1"/>
      <c r="BP1328" s="1"/>
      <c r="BQ1328" s="1"/>
      <c r="BR1328" s="1"/>
      <c r="BS1328" s="1"/>
      <c r="BT1328" s="1"/>
      <c r="BU1328" s="1"/>
      <c r="BV1328" s="1"/>
      <c r="BW1328" s="1"/>
      <c r="BX1328" s="1"/>
      <c r="BY1328" s="1"/>
      <c r="BZ1328" s="1"/>
      <c r="CA1328" s="1"/>
      <c r="CB1328" s="1"/>
      <c r="CC1328" s="1"/>
      <c r="CD1328" s="1"/>
      <c r="CE1328" s="1"/>
      <c r="CF1328" s="1"/>
      <c r="CG1328" s="1"/>
      <c r="CH1328" s="1"/>
      <c r="CI1328" s="1"/>
      <c r="CJ1328" s="1"/>
      <c r="CK1328" s="1"/>
      <c r="CL1328" s="1"/>
      <c r="CM1328" s="1"/>
      <c r="CN1328" s="1"/>
      <c r="CO1328" s="1"/>
      <c r="CP1328" s="1"/>
      <c r="CQ1328" s="1"/>
      <c r="CR1328" s="1"/>
      <c r="CS1328" s="1"/>
      <c r="CT1328" s="1"/>
      <c r="CU1328" s="1"/>
      <c r="CV1328" s="1"/>
      <c r="CW1328" s="1"/>
      <c r="CX1328" s="1"/>
      <c r="CY1328" s="1"/>
      <c r="CZ1328" s="1"/>
      <c r="DA1328" s="1"/>
      <c r="DB1328" s="1"/>
      <c r="DC1328" s="1"/>
      <c r="DD1328" s="1"/>
      <c r="DE1328" s="1"/>
      <c r="DF1328" s="1"/>
      <c r="DG1328" s="1"/>
      <c r="DH1328" s="1"/>
      <c r="DI1328" s="1"/>
      <c r="DJ1328" s="1"/>
      <c r="DK1328" s="1"/>
      <c r="DL1328" s="1"/>
      <c r="DM1328" s="1"/>
      <c r="DN1328" s="1"/>
      <c r="DO1328" s="1"/>
      <c r="DP1328" s="1"/>
      <c r="DQ1328" s="1"/>
      <c r="DR1328" s="1"/>
      <c r="DS1328" s="1"/>
      <c r="DT1328" s="1"/>
      <c r="DU1328" s="1"/>
      <c r="DV1328" s="1"/>
      <c r="DW1328" s="1"/>
      <c r="DX1328" s="1"/>
      <c r="DY1328" s="1"/>
      <c r="DZ1328" s="1"/>
      <c r="EA1328" s="1"/>
      <c r="EB1328" s="1"/>
      <c r="EC1328" s="1"/>
      <c r="ED1328" s="1"/>
      <c r="EE1328" s="1"/>
      <c r="EF1328" s="1"/>
      <c r="EG1328" s="1"/>
      <c r="EH1328" s="1"/>
      <c r="EI1328" s="1"/>
      <c r="EJ1328" s="1"/>
      <c r="EK1328" s="1"/>
      <c r="EL1328" s="1"/>
      <c r="EM1328" s="1"/>
      <c r="EN1328" s="1"/>
      <c r="EO1328" s="1"/>
      <c r="EP1328" s="1"/>
      <c r="EQ1328" s="1"/>
      <c r="ER1328" s="1"/>
      <c r="ES1328" s="1"/>
      <c r="ET1328" s="1"/>
      <c r="EU1328" s="1"/>
      <c r="EV1328" s="1"/>
      <c r="EW1328" s="1"/>
      <c r="EX1328" s="1"/>
      <c r="EY1328" s="1"/>
      <c r="EZ1328" s="1"/>
      <c r="FA1328" s="1"/>
      <c r="FB1328" s="1"/>
      <c r="FC1328" s="1"/>
      <c r="FD1328" s="1"/>
      <c r="FE1328" s="1"/>
      <c r="FF1328" s="1"/>
      <c r="FG1328" s="1"/>
      <c r="FH1328" s="1"/>
      <c r="FI1328" s="1"/>
      <c r="FJ1328" s="1"/>
      <c r="FK1328" s="1"/>
      <c r="FL1328" s="1"/>
      <c r="FM1328" s="1"/>
      <c r="FN1328" s="1"/>
      <c r="FO1328" s="1"/>
      <c r="FP1328" s="1"/>
      <c r="FQ1328" s="1"/>
      <c r="FR1328" s="1"/>
      <c r="FS1328" s="1"/>
      <c r="FT1328" s="1"/>
      <c r="FU1328" s="1"/>
      <c r="FV1328" s="1"/>
      <c r="FW1328" s="1"/>
      <c r="FX1328" s="1"/>
      <c r="FY1328" s="1"/>
      <c r="FZ1328" s="1"/>
      <c r="GA1328" s="1"/>
      <c r="GB1328" s="1"/>
      <c r="GC1328" s="1"/>
      <c r="GD1328" s="1"/>
      <c r="GE1328" s="1"/>
      <c r="GF1328" s="1"/>
      <c r="GG1328" s="1"/>
      <c r="GH1328" s="1"/>
      <c r="GI1328" s="1"/>
      <c r="GJ1328" s="1"/>
      <c r="GK1328" s="1"/>
      <c r="GL1328" s="1"/>
      <c r="GM1328" s="1"/>
      <c r="GN1328" s="1"/>
      <c r="GO1328" s="1"/>
    </row>
    <row r="1329" spans="1:197" s="40" customFormat="1" x14ac:dyDescent="0.25">
      <c r="A1329" s="41"/>
      <c r="B1329" s="4"/>
      <c r="C1329" s="41"/>
      <c r="D1329" s="42"/>
      <c r="E1329" s="42"/>
      <c r="F1329" s="42"/>
      <c r="G1329" s="1"/>
      <c r="H1329" s="1"/>
      <c r="I1329" s="1"/>
      <c r="J1329" s="1"/>
      <c r="K1329" s="1"/>
      <c r="L1329" s="1"/>
      <c r="M1329" s="2"/>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c r="BJ1329" s="1"/>
      <c r="BK1329" s="1"/>
      <c r="BL1329" s="1"/>
      <c r="BM1329" s="1"/>
      <c r="BN1329" s="1"/>
      <c r="BO1329" s="1"/>
      <c r="BP1329" s="1"/>
      <c r="BQ1329" s="1"/>
      <c r="BR1329" s="1"/>
      <c r="BS1329" s="1"/>
      <c r="BT1329" s="1"/>
      <c r="BU1329" s="1"/>
      <c r="BV1329" s="1"/>
      <c r="BW1329" s="1"/>
      <c r="BX1329" s="1"/>
      <c r="BY1329" s="1"/>
      <c r="BZ1329" s="1"/>
      <c r="CA1329" s="1"/>
      <c r="CB1329" s="1"/>
      <c r="CC1329" s="1"/>
      <c r="CD1329" s="1"/>
      <c r="CE1329" s="1"/>
      <c r="CF1329" s="1"/>
      <c r="CG1329" s="1"/>
      <c r="CH1329" s="1"/>
      <c r="CI1329" s="1"/>
      <c r="CJ1329" s="1"/>
      <c r="CK1329" s="1"/>
      <c r="CL1329" s="1"/>
      <c r="CM1329" s="1"/>
      <c r="CN1329" s="1"/>
      <c r="CO1329" s="1"/>
      <c r="CP1329" s="1"/>
      <c r="CQ1329" s="1"/>
      <c r="CR1329" s="1"/>
      <c r="CS1329" s="1"/>
      <c r="CT1329" s="1"/>
      <c r="CU1329" s="1"/>
      <c r="CV1329" s="1"/>
      <c r="CW1329" s="1"/>
      <c r="CX1329" s="1"/>
      <c r="CY1329" s="1"/>
      <c r="CZ1329" s="1"/>
      <c r="DA1329" s="1"/>
      <c r="DB1329" s="1"/>
      <c r="DC1329" s="1"/>
      <c r="DD1329" s="1"/>
      <c r="DE1329" s="1"/>
      <c r="DF1329" s="1"/>
      <c r="DG1329" s="1"/>
      <c r="DH1329" s="1"/>
      <c r="DI1329" s="1"/>
      <c r="DJ1329" s="1"/>
      <c r="DK1329" s="1"/>
      <c r="DL1329" s="1"/>
      <c r="DM1329" s="1"/>
      <c r="DN1329" s="1"/>
      <c r="DO1329" s="1"/>
      <c r="DP1329" s="1"/>
      <c r="DQ1329" s="1"/>
      <c r="DR1329" s="1"/>
      <c r="DS1329" s="1"/>
      <c r="DT1329" s="1"/>
      <c r="DU1329" s="1"/>
      <c r="DV1329" s="1"/>
      <c r="DW1329" s="1"/>
      <c r="DX1329" s="1"/>
      <c r="DY1329" s="1"/>
      <c r="DZ1329" s="1"/>
      <c r="EA1329" s="1"/>
      <c r="EB1329" s="1"/>
      <c r="EC1329" s="1"/>
      <c r="ED1329" s="1"/>
      <c r="EE1329" s="1"/>
      <c r="EF1329" s="1"/>
      <c r="EG1329" s="1"/>
      <c r="EH1329" s="1"/>
      <c r="EI1329" s="1"/>
      <c r="EJ1329" s="1"/>
      <c r="EK1329" s="1"/>
      <c r="EL1329" s="1"/>
      <c r="EM1329" s="1"/>
      <c r="EN1329" s="1"/>
      <c r="EO1329" s="1"/>
      <c r="EP1329" s="1"/>
      <c r="EQ1329" s="1"/>
      <c r="ER1329" s="1"/>
      <c r="ES1329" s="1"/>
      <c r="ET1329" s="1"/>
      <c r="EU1329" s="1"/>
      <c r="EV1329" s="1"/>
      <c r="EW1329" s="1"/>
      <c r="EX1329" s="1"/>
      <c r="EY1329" s="1"/>
      <c r="EZ1329" s="1"/>
      <c r="FA1329" s="1"/>
      <c r="FB1329" s="1"/>
      <c r="FC1329" s="1"/>
      <c r="FD1329" s="1"/>
      <c r="FE1329" s="1"/>
      <c r="FF1329" s="1"/>
      <c r="FG1329" s="1"/>
      <c r="FH1329" s="1"/>
      <c r="FI1329" s="1"/>
      <c r="FJ1329" s="1"/>
      <c r="FK1329" s="1"/>
      <c r="FL1329" s="1"/>
      <c r="FM1329" s="1"/>
      <c r="FN1329" s="1"/>
      <c r="FO1329" s="1"/>
      <c r="FP1329" s="1"/>
      <c r="FQ1329" s="1"/>
      <c r="FR1329" s="1"/>
      <c r="FS1329" s="1"/>
      <c r="FT1329" s="1"/>
      <c r="FU1329" s="1"/>
      <c r="FV1329" s="1"/>
      <c r="FW1329" s="1"/>
      <c r="FX1329" s="1"/>
      <c r="FY1329" s="1"/>
      <c r="FZ1329" s="1"/>
      <c r="GA1329" s="1"/>
      <c r="GB1329" s="1"/>
      <c r="GC1329" s="1"/>
      <c r="GD1329" s="1"/>
      <c r="GE1329" s="1"/>
      <c r="GF1329" s="1"/>
      <c r="GG1329" s="1"/>
      <c r="GH1329" s="1"/>
      <c r="GI1329" s="1"/>
      <c r="GJ1329" s="1"/>
      <c r="GK1329" s="1"/>
      <c r="GL1329" s="1"/>
      <c r="GM1329" s="1"/>
      <c r="GN1329" s="1"/>
      <c r="GO1329" s="1"/>
    </row>
    <row r="1330" spans="1:197" s="40" customFormat="1" x14ac:dyDescent="0.25">
      <c r="A1330" s="41"/>
      <c r="B1330" s="4"/>
      <c r="C1330" s="41"/>
      <c r="D1330" s="42"/>
      <c r="E1330" s="42"/>
      <c r="F1330" s="42"/>
      <c r="G1330" s="1"/>
      <c r="H1330" s="1"/>
      <c r="I1330" s="1"/>
      <c r="J1330" s="1"/>
      <c r="K1330" s="1"/>
      <c r="L1330" s="1"/>
      <c r="M1330" s="2"/>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c r="BJ1330" s="1"/>
      <c r="BK1330" s="1"/>
      <c r="BL1330" s="1"/>
      <c r="BM1330" s="1"/>
      <c r="BN1330" s="1"/>
      <c r="BO1330" s="1"/>
      <c r="BP1330" s="1"/>
      <c r="BQ1330" s="1"/>
      <c r="BR1330" s="1"/>
      <c r="BS1330" s="1"/>
      <c r="BT1330" s="1"/>
      <c r="BU1330" s="1"/>
      <c r="BV1330" s="1"/>
      <c r="BW1330" s="1"/>
      <c r="BX1330" s="1"/>
      <c r="BY1330" s="1"/>
      <c r="BZ1330" s="1"/>
      <c r="CA1330" s="1"/>
      <c r="CB1330" s="1"/>
      <c r="CC1330" s="1"/>
      <c r="CD1330" s="1"/>
      <c r="CE1330" s="1"/>
      <c r="CF1330" s="1"/>
      <c r="CG1330" s="1"/>
      <c r="CH1330" s="1"/>
      <c r="CI1330" s="1"/>
      <c r="CJ1330" s="1"/>
      <c r="CK1330" s="1"/>
      <c r="CL1330" s="1"/>
      <c r="CM1330" s="1"/>
      <c r="CN1330" s="1"/>
      <c r="CO1330" s="1"/>
      <c r="CP1330" s="1"/>
      <c r="CQ1330" s="1"/>
      <c r="CR1330" s="1"/>
      <c r="CS1330" s="1"/>
      <c r="CT1330" s="1"/>
      <c r="CU1330" s="1"/>
      <c r="CV1330" s="1"/>
      <c r="CW1330" s="1"/>
      <c r="CX1330" s="1"/>
      <c r="CY1330" s="1"/>
      <c r="CZ1330" s="1"/>
      <c r="DA1330" s="1"/>
      <c r="DB1330" s="1"/>
      <c r="DC1330" s="1"/>
      <c r="DD1330" s="1"/>
      <c r="DE1330" s="1"/>
      <c r="DF1330" s="1"/>
      <c r="DG1330" s="1"/>
      <c r="DH1330" s="1"/>
      <c r="DI1330" s="1"/>
      <c r="DJ1330" s="1"/>
      <c r="DK1330" s="1"/>
      <c r="DL1330" s="1"/>
      <c r="DM1330" s="1"/>
      <c r="DN1330" s="1"/>
      <c r="DO1330" s="1"/>
      <c r="DP1330" s="1"/>
      <c r="DQ1330" s="1"/>
      <c r="DR1330" s="1"/>
      <c r="DS1330" s="1"/>
      <c r="DT1330" s="1"/>
      <c r="DU1330" s="1"/>
      <c r="DV1330" s="1"/>
      <c r="DW1330" s="1"/>
      <c r="DX1330" s="1"/>
      <c r="DY1330" s="1"/>
      <c r="DZ1330" s="1"/>
      <c r="EA1330" s="1"/>
      <c r="EB1330" s="1"/>
      <c r="EC1330" s="1"/>
      <c r="ED1330" s="1"/>
      <c r="EE1330" s="1"/>
      <c r="EF1330" s="1"/>
      <c r="EG1330" s="1"/>
      <c r="EH1330" s="1"/>
      <c r="EI1330" s="1"/>
      <c r="EJ1330" s="1"/>
      <c r="EK1330" s="1"/>
      <c r="EL1330" s="1"/>
      <c r="EM1330" s="1"/>
      <c r="EN1330" s="1"/>
      <c r="EO1330" s="1"/>
      <c r="EP1330" s="1"/>
      <c r="EQ1330" s="1"/>
      <c r="ER1330" s="1"/>
      <c r="ES1330" s="1"/>
      <c r="ET1330" s="1"/>
      <c r="EU1330" s="1"/>
      <c r="EV1330" s="1"/>
      <c r="EW1330" s="1"/>
      <c r="EX1330" s="1"/>
      <c r="EY1330" s="1"/>
      <c r="EZ1330" s="1"/>
      <c r="FA1330" s="1"/>
      <c r="FB1330" s="1"/>
      <c r="FC1330" s="1"/>
      <c r="FD1330" s="1"/>
      <c r="FE1330" s="1"/>
      <c r="FF1330" s="1"/>
      <c r="FG1330" s="1"/>
      <c r="FH1330" s="1"/>
      <c r="FI1330" s="1"/>
      <c r="FJ1330" s="1"/>
      <c r="FK1330" s="1"/>
      <c r="FL1330" s="1"/>
      <c r="FM1330" s="1"/>
      <c r="FN1330" s="1"/>
      <c r="FO1330" s="1"/>
      <c r="FP1330" s="1"/>
      <c r="FQ1330" s="1"/>
      <c r="FR1330" s="1"/>
      <c r="FS1330" s="1"/>
      <c r="FT1330" s="1"/>
      <c r="FU1330" s="1"/>
      <c r="FV1330" s="1"/>
      <c r="FW1330" s="1"/>
      <c r="FX1330" s="1"/>
      <c r="FY1330" s="1"/>
      <c r="FZ1330" s="1"/>
      <c r="GA1330" s="1"/>
      <c r="GB1330" s="1"/>
      <c r="GC1330" s="1"/>
      <c r="GD1330" s="1"/>
      <c r="GE1330" s="1"/>
      <c r="GF1330" s="1"/>
      <c r="GG1330" s="1"/>
      <c r="GH1330" s="1"/>
      <c r="GI1330" s="1"/>
      <c r="GJ1330" s="1"/>
      <c r="GK1330" s="1"/>
      <c r="GL1330" s="1"/>
      <c r="GM1330" s="1"/>
      <c r="GN1330" s="1"/>
      <c r="GO1330" s="1"/>
    </row>
    <row r="1331" spans="1:197" s="40" customFormat="1" x14ac:dyDescent="0.25">
      <c r="A1331" s="41"/>
      <c r="B1331" s="4"/>
      <c r="C1331" s="41"/>
      <c r="D1331" s="42"/>
      <c r="E1331" s="42"/>
      <c r="F1331" s="42"/>
      <c r="G1331" s="1"/>
      <c r="H1331" s="1"/>
      <c r="I1331" s="1"/>
      <c r="J1331" s="1"/>
      <c r="K1331" s="1"/>
      <c r="L1331" s="1"/>
      <c r="M1331" s="2"/>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c r="BJ1331" s="1"/>
      <c r="BK1331" s="1"/>
      <c r="BL1331" s="1"/>
      <c r="BM1331" s="1"/>
      <c r="BN1331" s="1"/>
      <c r="BO1331" s="1"/>
      <c r="BP1331" s="1"/>
      <c r="BQ1331" s="1"/>
      <c r="BR1331" s="1"/>
      <c r="BS1331" s="1"/>
      <c r="BT1331" s="1"/>
      <c r="BU1331" s="1"/>
      <c r="BV1331" s="1"/>
      <c r="BW1331" s="1"/>
      <c r="BX1331" s="1"/>
      <c r="BY1331" s="1"/>
      <c r="BZ1331" s="1"/>
      <c r="CA1331" s="1"/>
      <c r="CB1331" s="1"/>
      <c r="CC1331" s="1"/>
      <c r="CD1331" s="1"/>
      <c r="CE1331" s="1"/>
      <c r="CF1331" s="1"/>
      <c r="CG1331" s="1"/>
      <c r="CH1331" s="1"/>
      <c r="CI1331" s="1"/>
      <c r="CJ1331" s="1"/>
      <c r="CK1331" s="1"/>
      <c r="CL1331" s="1"/>
      <c r="CM1331" s="1"/>
      <c r="CN1331" s="1"/>
      <c r="CO1331" s="1"/>
      <c r="CP1331" s="1"/>
      <c r="CQ1331" s="1"/>
      <c r="CR1331" s="1"/>
      <c r="CS1331" s="1"/>
      <c r="CT1331" s="1"/>
      <c r="CU1331" s="1"/>
      <c r="CV1331" s="1"/>
      <c r="CW1331" s="1"/>
      <c r="CX1331" s="1"/>
      <c r="CY1331" s="1"/>
      <c r="CZ1331" s="1"/>
      <c r="DA1331" s="1"/>
      <c r="DB1331" s="1"/>
      <c r="DC1331" s="1"/>
      <c r="DD1331" s="1"/>
      <c r="DE1331" s="1"/>
      <c r="DF1331" s="1"/>
      <c r="DG1331" s="1"/>
      <c r="DH1331" s="1"/>
      <c r="DI1331" s="1"/>
      <c r="DJ1331" s="1"/>
      <c r="DK1331" s="1"/>
      <c r="DL1331" s="1"/>
      <c r="DM1331" s="1"/>
      <c r="DN1331" s="1"/>
      <c r="DO1331" s="1"/>
      <c r="DP1331" s="1"/>
      <c r="DQ1331" s="1"/>
      <c r="DR1331" s="1"/>
      <c r="DS1331" s="1"/>
      <c r="DT1331" s="1"/>
      <c r="DU1331" s="1"/>
      <c r="DV1331" s="1"/>
      <c r="DW1331" s="1"/>
      <c r="DX1331" s="1"/>
      <c r="DY1331" s="1"/>
      <c r="DZ1331" s="1"/>
      <c r="EA1331" s="1"/>
      <c r="EB1331" s="1"/>
      <c r="EC1331" s="1"/>
      <c r="ED1331" s="1"/>
      <c r="EE1331" s="1"/>
      <c r="EF1331" s="1"/>
      <c r="EG1331" s="1"/>
      <c r="EH1331" s="1"/>
      <c r="EI1331" s="1"/>
      <c r="EJ1331" s="1"/>
      <c r="EK1331" s="1"/>
      <c r="EL1331" s="1"/>
      <c r="EM1331" s="1"/>
      <c r="EN1331" s="1"/>
      <c r="EO1331" s="1"/>
      <c r="EP1331" s="1"/>
      <c r="EQ1331" s="1"/>
      <c r="ER1331" s="1"/>
      <c r="ES1331" s="1"/>
      <c r="ET1331" s="1"/>
      <c r="EU1331" s="1"/>
      <c r="EV1331" s="1"/>
      <c r="EW1331" s="1"/>
      <c r="EX1331" s="1"/>
      <c r="EY1331" s="1"/>
      <c r="EZ1331" s="1"/>
      <c r="FA1331" s="1"/>
      <c r="FB1331" s="1"/>
      <c r="FC1331" s="1"/>
      <c r="FD1331" s="1"/>
      <c r="FE1331" s="1"/>
      <c r="FF1331" s="1"/>
      <c r="FG1331" s="1"/>
      <c r="FH1331" s="1"/>
      <c r="FI1331" s="1"/>
      <c r="FJ1331" s="1"/>
      <c r="FK1331" s="1"/>
      <c r="FL1331" s="1"/>
      <c r="FM1331" s="1"/>
      <c r="FN1331" s="1"/>
      <c r="FO1331" s="1"/>
      <c r="FP1331" s="1"/>
      <c r="FQ1331" s="1"/>
      <c r="FR1331" s="1"/>
      <c r="FS1331" s="1"/>
      <c r="FT1331" s="1"/>
      <c r="FU1331" s="1"/>
      <c r="FV1331" s="1"/>
      <c r="FW1331" s="1"/>
      <c r="FX1331" s="1"/>
      <c r="FY1331" s="1"/>
      <c r="FZ1331" s="1"/>
      <c r="GA1331" s="1"/>
      <c r="GB1331" s="1"/>
      <c r="GC1331" s="1"/>
      <c r="GD1331" s="1"/>
      <c r="GE1331" s="1"/>
      <c r="GF1331" s="1"/>
      <c r="GG1331" s="1"/>
      <c r="GH1331" s="1"/>
      <c r="GI1331" s="1"/>
      <c r="GJ1331" s="1"/>
      <c r="GK1331" s="1"/>
      <c r="GL1331" s="1"/>
      <c r="GM1331" s="1"/>
      <c r="GN1331" s="1"/>
      <c r="GO1331" s="1"/>
    </row>
    <row r="1332" spans="1:197" s="40" customFormat="1" x14ac:dyDescent="0.25">
      <c r="A1332" s="41"/>
      <c r="B1332" s="4"/>
      <c r="C1332" s="41"/>
      <c r="D1332" s="42"/>
      <c r="E1332" s="42"/>
      <c r="F1332" s="42"/>
      <c r="G1332" s="1"/>
      <c r="H1332" s="1"/>
      <c r="I1332" s="1"/>
      <c r="J1332" s="1"/>
      <c r="K1332" s="1"/>
      <c r="L1332" s="1"/>
      <c r="M1332" s="2"/>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c r="BJ1332" s="1"/>
      <c r="BK1332" s="1"/>
      <c r="BL1332" s="1"/>
      <c r="BM1332" s="1"/>
      <c r="BN1332" s="1"/>
      <c r="BO1332" s="1"/>
      <c r="BP1332" s="1"/>
      <c r="BQ1332" s="1"/>
      <c r="BR1332" s="1"/>
      <c r="BS1332" s="1"/>
      <c r="BT1332" s="1"/>
      <c r="BU1332" s="1"/>
      <c r="BV1332" s="1"/>
      <c r="BW1332" s="1"/>
      <c r="BX1332" s="1"/>
      <c r="BY1332" s="1"/>
      <c r="BZ1332" s="1"/>
      <c r="CA1332" s="1"/>
      <c r="CB1332" s="1"/>
      <c r="CC1332" s="1"/>
      <c r="CD1332" s="1"/>
      <c r="CE1332" s="1"/>
      <c r="CF1332" s="1"/>
      <c r="CG1332" s="1"/>
      <c r="CH1332" s="1"/>
      <c r="CI1332" s="1"/>
      <c r="CJ1332" s="1"/>
      <c r="CK1332" s="1"/>
      <c r="CL1332" s="1"/>
      <c r="CM1332" s="1"/>
      <c r="CN1332" s="1"/>
      <c r="CO1332" s="1"/>
      <c r="CP1332" s="1"/>
      <c r="CQ1332" s="1"/>
      <c r="CR1332" s="1"/>
      <c r="CS1332" s="1"/>
      <c r="CT1332" s="1"/>
      <c r="CU1332" s="1"/>
      <c r="CV1332" s="1"/>
      <c r="CW1332" s="1"/>
      <c r="CX1332" s="1"/>
      <c r="CY1332" s="1"/>
      <c r="CZ1332" s="1"/>
      <c r="DA1332" s="1"/>
      <c r="DB1332" s="1"/>
      <c r="DC1332" s="1"/>
      <c r="DD1332" s="1"/>
      <c r="DE1332" s="1"/>
      <c r="DF1332" s="1"/>
      <c r="DG1332" s="1"/>
      <c r="DH1332" s="1"/>
      <c r="DI1332" s="1"/>
      <c r="DJ1332" s="1"/>
      <c r="DK1332" s="1"/>
      <c r="DL1332" s="1"/>
      <c r="DM1332" s="1"/>
      <c r="DN1332" s="1"/>
      <c r="DO1332" s="1"/>
      <c r="DP1332" s="1"/>
      <c r="DQ1332" s="1"/>
      <c r="DR1332" s="1"/>
      <c r="DS1332" s="1"/>
      <c r="DT1332" s="1"/>
      <c r="DU1332" s="1"/>
      <c r="DV1332" s="1"/>
      <c r="DW1332" s="1"/>
      <c r="DX1332" s="1"/>
      <c r="DY1332" s="1"/>
      <c r="DZ1332" s="1"/>
      <c r="EA1332" s="1"/>
      <c r="EB1332" s="1"/>
      <c r="EC1332" s="1"/>
      <c r="ED1332" s="1"/>
      <c r="EE1332" s="1"/>
      <c r="EF1332" s="1"/>
      <c r="EG1332" s="1"/>
      <c r="EH1332" s="1"/>
      <c r="EI1332" s="1"/>
      <c r="EJ1332" s="1"/>
      <c r="EK1332" s="1"/>
      <c r="EL1332" s="1"/>
      <c r="EM1332" s="1"/>
      <c r="EN1332" s="1"/>
      <c r="EO1332" s="1"/>
      <c r="EP1332" s="1"/>
      <c r="EQ1332" s="1"/>
      <c r="ER1332" s="1"/>
      <c r="ES1332" s="1"/>
      <c r="ET1332" s="1"/>
      <c r="EU1332" s="1"/>
      <c r="EV1332" s="1"/>
      <c r="EW1332" s="1"/>
      <c r="EX1332" s="1"/>
      <c r="EY1332" s="1"/>
      <c r="EZ1332" s="1"/>
      <c r="FA1332" s="1"/>
      <c r="FB1332" s="1"/>
      <c r="FC1332" s="1"/>
      <c r="FD1332" s="1"/>
      <c r="FE1332" s="1"/>
      <c r="FF1332" s="1"/>
      <c r="FG1332" s="1"/>
      <c r="FH1332" s="1"/>
      <c r="FI1332" s="1"/>
      <c r="FJ1332" s="1"/>
      <c r="FK1332" s="1"/>
      <c r="FL1332" s="1"/>
      <c r="FM1332" s="1"/>
      <c r="FN1332" s="1"/>
      <c r="FO1332" s="1"/>
      <c r="FP1332" s="1"/>
      <c r="FQ1332" s="1"/>
      <c r="FR1332" s="1"/>
      <c r="FS1332" s="1"/>
      <c r="FT1332" s="1"/>
      <c r="FU1332" s="1"/>
      <c r="FV1332" s="1"/>
      <c r="FW1332" s="1"/>
      <c r="FX1332" s="1"/>
      <c r="FY1332" s="1"/>
      <c r="FZ1332" s="1"/>
      <c r="GA1332" s="1"/>
      <c r="GB1332" s="1"/>
      <c r="GC1332" s="1"/>
      <c r="GD1332" s="1"/>
      <c r="GE1332" s="1"/>
      <c r="GF1332" s="1"/>
      <c r="GG1332" s="1"/>
      <c r="GH1332" s="1"/>
      <c r="GI1332" s="1"/>
      <c r="GJ1332" s="1"/>
      <c r="GK1332" s="1"/>
      <c r="GL1332" s="1"/>
      <c r="GM1332" s="1"/>
      <c r="GN1332" s="1"/>
      <c r="GO1332" s="1"/>
    </row>
    <row r="1333" spans="1:197" s="40" customFormat="1" x14ac:dyDescent="0.25">
      <c r="A1333" s="41"/>
      <c r="B1333" s="4"/>
      <c r="C1333" s="41"/>
      <c r="D1333" s="42"/>
      <c r="E1333" s="42"/>
      <c r="F1333" s="42"/>
      <c r="G1333" s="1"/>
      <c r="H1333" s="1"/>
      <c r="I1333" s="1"/>
      <c r="J1333" s="1"/>
      <c r="K1333" s="1"/>
      <c r="L1333" s="1"/>
      <c r="M1333" s="2"/>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c r="BJ1333" s="1"/>
      <c r="BK1333" s="1"/>
      <c r="BL1333" s="1"/>
      <c r="BM1333" s="1"/>
      <c r="BN1333" s="1"/>
      <c r="BO1333" s="1"/>
      <c r="BP1333" s="1"/>
      <c r="BQ1333" s="1"/>
      <c r="BR1333" s="1"/>
      <c r="BS1333" s="1"/>
      <c r="BT1333" s="1"/>
      <c r="BU1333" s="1"/>
      <c r="BV1333" s="1"/>
      <c r="BW1333" s="1"/>
      <c r="BX1333" s="1"/>
      <c r="BY1333" s="1"/>
      <c r="BZ1333" s="1"/>
      <c r="CA1333" s="1"/>
      <c r="CB1333" s="1"/>
      <c r="CC1333" s="1"/>
      <c r="CD1333" s="1"/>
      <c r="CE1333" s="1"/>
      <c r="CF1333" s="1"/>
      <c r="CG1333" s="1"/>
      <c r="CH1333" s="1"/>
      <c r="CI1333" s="1"/>
      <c r="CJ1333" s="1"/>
      <c r="CK1333" s="1"/>
      <c r="CL1333" s="1"/>
      <c r="CM1333" s="1"/>
      <c r="CN1333" s="1"/>
      <c r="CO1333" s="1"/>
      <c r="CP1333" s="1"/>
      <c r="CQ1333" s="1"/>
      <c r="CR1333" s="1"/>
      <c r="CS1333" s="1"/>
      <c r="CT1333" s="1"/>
      <c r="CU1333" s="1"/>
      <c r="CV1333" s="1"/>
      <c r="CW1333" s="1"/>
      <c r="CX1333" s="1"/>
      <c r="CY1333" s="1"/>
      <c r="CZ1333" s="1"/>
      <c r="DA1333" s="1"/>
      <c r="DB1333" s="1"/>
      <c r="DC1333" s="1"/>
      <c r="DD1333" s="1"/>
      <c r="DE1333" s="1"/>
      <c r="DF1333" s="1"/>
      <c r="DG1333" s="1"/>
      <c r="DH1333" s="1"/>
      <c r="DI1333" s="1"/>
      <c r="DJ1333" s="1"/>
      <c r="DK1333" s="1"/>
      <c r="DL1333" s="1"/>
      <c r="DM1333" s="1"/>
      <c r="DN1333" s="1"/>
      <c r="DO1333" s="1"/>
      <c r="DP1333" s="1"/>
      <c r="DQ1333" s="1"/>
      <c r="DR1333" s="1"/>
      <c r="DS1333" s="1"/>
      <c r="DT1333" s="1"/>
      <c r="DU1333" s="1"/>
      <c r="DV1333" s="1"/>
      <c r="DW1333" s="1"/>
      <c r="DX1333" s="1"/>
      <c r="DY1333" s="1"/>
      <c r="DZ1333" s="1"/>
      <c r="EA1333" s="1"/>
      <c r="EB1333" s="1"/>
      <c r="EC1333" s="1"/>
      <c r="ED1333" s="1"/>
      <c r="EE1333" s="1"/>
      <c r="EF1333" s="1"/>
      <c r="EG1333" s="1"/>
      <c r="EH1333" s="1"/>
      <c r="EI1333" s="1"/>
      <c r="EJ1333" s="1"/>
      <c r="EK1333" s="1"/>
      <c r="EL1333" s="1"/>
      <c r="EM1333" s="1"/>
      <c r="EN1333" s="1"/>
      <c r="EO1333" s="1"/>
      <c r="EP1333" s="1"/>
      <c r="EQ1333" s="1"/>
      <c r="ER1333" s="1"/>
      <c r="ES1333" s="1"/>
      <c r="ET1333" s="1"/>
      <c r="EU1333" s="1"/>
      <c r="EV1333" s="1"/>
      <c r="EW1333" s="1"/>
      <c r="EX1333" s="1"/>
      <c r="EY1333" s="1"/>
      <c r="EZ1333" s="1"/>
      <c r="FA1333" s="1"/>
      <c r="FB1333" s="1"/>
      <c r="FC1333" s="1"/>
      <c r="FD1333" s="1"/>
      <c r="FE1333" s="1"/>
      <c r="FF1333" s="1"/>
      <c r="FG1333" s="1"/>
      <c r="FH1333" s="1"/>
      <c r="FI1333" s="1"/>
      <c r="FJ1333" s="1"/>
      <c r="FK1333" s="1"/>
      <c r="FL1333" s="1"/>
      <c r="FM1333" s="1"/>
      <c r="FN1333" s="1"/>
      <c r="FO1333" s="1"/>
      <c r="FP1333" s="1"/>
      <c r="FQ1333" s="1"/>
      <c r="FR1333" s="1"/>
      <c r="FS1333" s="1"/>
      <c r="FT1333" s="1"/>
      <c r="FU1333" s="1"/>
      <c r="FV1333" s="1"/>
      <c r="FW1333" s="1"/>
      <c r="FX1333" s="1"/>
      <c r="FY1333" s="1"/>
      <c r="FZ1333" s="1"/>
      <c r="GA1333" s="1"/>
      <c r="GB1333" s="1"/>
      <c r="GC1333" s="1"/>
      <c r="GD1333" s="1"/>
      <c r="GE1333" s="1"/>
      <c r="GF1333" s="1"/>
      <c r="GG1333" s="1"/>
      <c r="GH1333" s="1"/>
      <c r="GI1333" s="1"/>
      <c r="GJ1333" s="1"/>
      <c r="GK1333" s="1"/>
      <c r="GL1333" s="1"/>
      <c r="GM1333" s="1"/>
      <c r="GN1333" s="1"/>
      <c r="GO1333" s="1"/>
    </row>
    <row r="1334" spans="1:197" s="40" customFormat="1" x14ac:dyDescent="0.25">
      <c r="A1334" s="41"/>
      <c r="B1334" s="4"/>
      <c r="C1334" s="41"/>
      <c r="D1334" s="42"/>
      <c r="E1334" s="42"/>
      <c r="F1334" s="42"/>
      <c r="G1334" s="1"/>
      <c r="H1334" s="1"/>
      <c r="I1334" s="1"/>
      <c r="J1334" s="1"/>
      <c r="K1334" s="1"/>
      <c r="L1334" s="1"/>
      <c r="M1334" s="2"/>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c r="BJ1334" s="1"/>
      <c r="BK1334" s="1"/>
      <c r="BL1334" s="1"/>
      <c r="BM1334" s="1"/>
      <c r="BN1334" s="1"/>
      <c r="BO1334" s="1"/>
      <c r="BP1334" s="1"/>
      <c r="BQ1334" s="1"/>
      <c r="BR1334" s="1"/>
      <c r="BS1334" s="1"/>
      <c r="BT1334" s="1"/>
      <c r="BU1334" s="1"/>
      <c r="BV1334" s="1"/>
      <c r="BW1334" s="1"/>
      <c r="BX1334" s="1"/>
      <c r="BY1334" s="1"/>
      <c r="BZ1334" s="1"/>
      <c r="CA1334" s="1"/>
      <c r="CB1334" s="1"/>
      <c r="CC1334" s="1"/>
      <c r="CD1334" s="1"/>
      <c r="CE1334" s="1"/>
      <c r="CF1334" s="1"/>
      <c r="CG1334" s="1"/>
      <c r="CH1334" s="1"/>
      <c r="CI1334" s="1"/>
      <c r="CJ1334" s="1"/>
      <c r="CK1334" s="1"/>
      <c r="CL1334" s="1"/>
      <c r="CM1334" s="1"/>
      <c r="CN1334" s="1"/>
      <c r="CO1334" s="1"/>
      <c r="CP1334" s="1"/>
      <c r="CQ1334" s="1"/>
      <c r="CR1334" s="1"/>
      <c r="CS1334" s="1"/>
      <c r="CT1334" s="1"/>
      <c r="CU1334" s="1"/>
      <c r="CV1334" s="1"/>
      <c r="CW1334" s="1"/>
      <c r="CX1334" s="1"/>
      <c r="CY1334" s="1"/>
      <c r="CZ1334" s="1"/>
      <c r="DA1334" s="1"/>
      <c r="DB1334" s="1"/>
      <c r="DC1334" s="1"/>
      <c r="DD1334" s="1"/>
      <c r="DE1334" s="1"/>
      <c r="DF1334" s="1"/>
      <c r="DG1334" s="1"/>
      <c r="DH1334" s="1"/>
      <c r="DI1334" s="1"/>
      <c r="DJ1334" s="1"/>
      <c r="DK1334" s="1"/>
      <c r="DL1334" s="1"/>
      <c r="DM1334" s="1"/>
      <c r="DN1334" s="1"/>
      <c r="DO1334" s="1"/>
      <c r="DP1334" s="1"/>
      <c r="DQ1334" s="1"/>
      <c r="DR1334" s="1"/>
      <c r="DS1334" s="1"/>
      <c r="DT1334" s="1"/>
      <c r="DU1334" s="1"/>
      <c r="DV1334" s="1"/>
      <c r="DW1334" s="1"/>
      <c r="DX1334" s="1"/>
      <c r="DY1334" s="1"/>
      <c r="DZ1334" s="1"/>
      <c r="EA1334" s="1"/>
      <c r="EB1334" s="1"/>
      <c r="EC1334" s="1"/>
      <c r="ED1334" s="1"/>
      <c r="EE1334" s="1"/>
      <c r="EF1334" s="1"/>
      <c r="EG1334" s="1"/>
      <c r="EH1334" s="1"/>
      <c r="EI1334" s="1"/>
      <c r="EJ1334" s="1"/>
      <c r="EK1334" s="1"/>
      <c r="EL1334" s="1"/>
      <c r="EM1334" s="1"/>
      <c r="EN1334" s="1"/>
      <c r="EO1334" s="1"/>
      <c r="EP1334" s="1"/>
      <c r="EQ1334" s="1"/>
      <c r="ER1334" s="1"/>
      <c r="ES1334" s="1"/>
      <c r="ET1334" s="1"/>
      <c r="EU1334" s="1"/>
      <c r="EV1334" s="1"/>
      <c r="EW1334" s="1"/>
      <c r="EX1334" s="1"/>
      <c r="EY1334" s="1"/>
      <c r="EZ1334" s="1"/>
      <c r="FA1334" s="1"/>
      <c r="FB1334" s="1"/>
      <c r="FC1334" s="1"/>
      <c r="FD1334" s="1"/>
      <c r="FE1334" s="1"/>
      <c r="FF1334" s="1"/>
      <c r="FG1334" s="1"/>
      <c r="FH1334" s="1"/>
      <c r="FI1334" s="1"/>
      <c r="FJ1334" s="1"/>
      <c r="FK1334" s="1"/>
      <c r="FL1334" s="1"/>
      <c r="FM1334" s="1"/>
      <c r="FN1334" s="1"/>
      <c r="FO1334" s="1"/>
      <c r="FP1334" s="1"/>
      <c r="FQ1334" s="1"/>
      <c r="FR1334" s="1"/>
      <c r="FS1334" s="1"/>
      <c r="FT1334" s="1"/>
      <c r="FU1334" s="1"/>
      <c r="FV1334" s="1"/>
      <c r="FW1334" s="1"/>
      <c r="FX1334" s="1"/>
      <c r="FY1334" s="1"/>
      <c r="FZ1334" s="1"/>
      <c r="GA1334" s="1"/>
      <c r="GB1334" s="1"/>
      <c r="GC1334" s="1"/>
      <c r="GD1334" s="1"/>
      <c r="GE1334" s="1"/>
      <c r="GF1334" s="1"/>
      <c r="GG1334" s="1"/>
      <c r="GH1334" s="1"/>
      <c r="GI1334" s="1"/>
      <c r="GJ1334" s="1"/>
      <c r="GK1334" s="1"/>
      <c r="GL1334" s="1"/>
      <c r="GM1334" s="1"/>
      <c r="GN1334" s="1"/>
      <c r="GO1334" s="1"/>
    </row>
    <row r="1335" spans="1:197" s="40" customFormat="1" x14ac:dyDescent="0.25">
      <c r="A1335" s="41"/>
      <c r="B1335" s="4"/>
      <c r="C1335" s="41"/>
      <c r="D1335" s="42"/>
      <c r="E1335" s="42"/>
      <c r="F1335" s="42"/>
      <c r="G1335" s="1"/>
      <c r="H1335" s="1"/>
      <c r="I1335" s="1"/>
      <c r="J1335" s="1"/>
      <c r="K1335" s="1"/>
      <c r="L1335" s="1"/>
      <c r="M1335" s="2"/>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c r="BJ1335" s="1"/>
      <c r="BK1335" s="1"/>
      <c r="BL1335" s="1"/>
      <c r="BM1335" s="1"/>
      <c r="BN1335" s="1"/>
      <c r="BO1335" s="1"/>
      <c r="BP1335" s="1"/>
      <c r="BQ1335" s="1"/>
      <c r="BR1335" s="1"/>
      <c r="BS1335" s="1"/>
      <c r="BT1335" s="1"/>
      <c r="BU1335" s="1"/>
      <c r="BV1335" s="1"/>
      <c r="BW1335" s="1"/>
      <c r="BX1335" s="1"/>
      <c r="BY1335" s="1"/>
      <c r="BZ1335" s="1"/>
      <c r="CA1335" s="1"/>
      <c r="CB1335" s="1"/>
      <c r="CC1335" s="1"/>
      <c r="CD1335" s="1"/>
      <c r="CE1335" s="1"/>
      <c r="CF1335" s="1"/>
      <c r="CG1335" s="1"/>
      <c r="CH1335" s="1"/>
      <c r="CI1335" s="1"/>
      <c r="CJ1335" s="1"/>
      <c r="CK1335" s="1"/>
      <c r="CL1335" s="1"/>
      <c r="CM1335" s="1"/>
      <c r="CN1335" s="1"/>
      <c r="CO1335" s="1"/>
      <c r="CP1335" s="1"/>
      <c r="CQ1335" s="1"/>
      <c r="CR1335" s="1"/>
      <c r="CS1335" s="1"/>
      <c r="CT1335" s="1"/>
      <c r="CU1335" s="1"/>
      <c r="CV1335" s="1"/>
      <c r="CW1335" s="1"/>
      <c r="CX1335" s="1"/>
      <c r="CY1335" s="1"/>
      <c r="CZ1335" s="1"/>
      <c r="DA1335" s="1"/>
      <c r="DB1335" s="1"/>
      <c r="DC1335" s="1"/>
      <c r="DD1335" s="1"/>
      <c r="DE1335" s="1"/>
      <c r="DF1335" s="1"/>
      <c r="DG1335" s="1"/>
      <c r="DH1335" s="1"/>
      <c r="DI1335" s="1"/>
      <c r="DJ1335" s="1"/>
      <c r="DK1335" s="1"/>
      <c r="DL1335" s="1"/>
      <c r="DM1335" s="1"/>
      <c r="DN1335" s="1"/>
      <c r="DO1335" s="1"/>
      <c r="DP1335" s="1"/>
      <c r="DQ1335" s="1"/>
      <c r="DR1335" s="1"/>
      <c r="DS1335" s="1"/>
      <c r="DT1335" s="1"/>
      <c r="DU1335" s="1"/>
      <c r="DV1335" s="1"/>
      <c r="DW1335" s="1"/>
      <c r="DX1335" s="1"/>
      <c r="DY1335" s="1"/>
      <c r="DZ1335" s="1"/>
      <c r="EA1335" s="1"/>
      <c r="EB1335" s="1"/>
      <c r="EC1335" s="1"/>
      <c r="ED1335" s="1"/>
      <c r="EE1335" s="1"/>
      <c r="EF1335" s="1"/>
      <c r="EG1335" s="1"/>
      <c r="EH1335" s="1"/>
      <c r="EI1335" s="1"/>
      <c r="EJ1335" s="1"/>
      <c r="EK1335" s="1"/>
      <c r="EL1335" s="1"/>
      <c r="EM1335" s="1"/>
      <c r="EN1335" s="1"/>
      <c r="EO1335" s="1"/>
      <c r="EP1335" s="1"/>
      <c r="EQ1335" s="1"/>
      <c r="ER1335" s="1"/>
      <c r="ES1335" s="1"/>
      <c r="ET1335" s="1"/>
      <c r="EU1335" s="1"/>
      <c r="EV1335" s="1"/>
      <c r="EW1335" s="1"/>
      <c r="EX1335" s="1"/>
      <c r="EY1335" s="1"/>
      <c r="EZ1335" s="1"/>
      <c r="FA1335" s="1"/>
      <c r="FB1335" s="1"/>
      <c r="FC1335" s="1"/>
      <c r="FD1335" s="1"/>
      <c r="FE1335" s="1"/>
      <c r="FF1335" s="1"/>
      <c r="FG1335" s="1"/>
      <c r="FH1335" s="1"/>
      <c r="FI1335" s="1"/>
      <c r="FJ1335" s="1"/>
      <c r="FK1335" s="1"/>
      <c r="FL1335" s="1"/>
      <c r="FM1335" s="1"/>
      <c r="FN1335" s="1"/>
      <c r="FO1335" s="1"/>
      <c r="FP1335" s="1"/>
      <c r="FQ1335" s="1"/>
      <c r="FR1335" s="1"/>
      <c r="FS1335" s="1"/>
      <c r="FT1335" s="1"/>
      <c r="FU1335" s="1"/>
      <c r="FV1335" s="1"/>
      <c r="FW1335" s="1"/>
      <c r="FX1335" s="1"/>
      <c r="FY1335" s="1"/>
      <c r="FZ1335" s="1"/>
      <c r="GA1335" s="1"/>
      <c r="GB1335" s="1"/>
      <c r="GC1335" s="1"/>
      <c r="GD1335" s="1"/>
      <c r="GE1335" s="1"/>
      <c r="GF1335" s="1"/>
      <c r="GG1335" s="1"/>
      <c r="GH1335" s="1"/>
      <c r="GI1335" s="1"/>
      <c r="GJ1335" s="1"/>
      <c r="GK1335" s="1"/>
      <c r="GL1335" s="1"/>
      <c r="GM1335" s="1"/>
      <c r="GN1335" s="1"/>
      <c r="GO1335" s="1"/>
    </row>
    <row r="1336" spans="1:197" s="40" customFormat="1" x14ac:dyDescent="0.25">
      <c r="A1336" s="41"/>
      <c r="B1336" s="4"/>
      <c r="C1336" s="41"/>
      <c r="D1336" s="42"/>
      <c r="E1336" s="42"/>
      <c r="F1336" s="42"/>
      <c r="G1336" s="1"/>
      <c r="H1336" s="1"/>
      <c r="I1336" s="1"/>
      <c r="J1336" s="1"/>
      <c r="K1336" s="1"/>
      <c r="L1336" s="1"/>
      <c r="M1336" s="2"/>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c r="BJ1336" s="1"/>
      <c r="BK1336" s="1"/>
      <c r="BL1336" s="1"/>
      <c r="BM1336" s="1"/>
      <c r="BN1336" s="1"/>
      <c r="BO1336" s="1"/>
      <c r="BP1336" s="1"/>
      <c r="BQ1336" s="1"/>
      <c r="BR1336" s="1"/>
      <c r="BS1336" s="1"/>
      <c r="BT1336" s="1"/>
      <c r="BU1336" s="1"/>
      <c r="BV1336" s="1"/>
      <c r="BW1336" s="1"/>
      <c r="BX1336" s="1"/>
      <c r="BY1336" s="1"/>
      <c r="BZ1336" s="1"/>
      <c r="CA1336" s="1"/>
      <c r="CB1336" s="1"/>
      <c r="CC1336" s="1"/>
      <c r="CD1336" s="1"/>
      <c r="CE1336" s="1"/>
      <c r="CF1336" s="1"/>
      <c r="CG1336" s="1"/>
      <c r="CH1336" s="1"/>
      <c r="CI1336" s="1"/>
      <c r="CJ1336" s="1"/>
      <c r="CK1336" s="1"/>
      <c r="CL1336" s="1"/>
      <c r="CM1336" s="1"/>
      <c r="CN1336" s="1"/>
      <c r="CO1336" s="1"/>
      <c r="CP1336" s="1"/>
      <c r="CQ1336" s="1"/>
      <c r="CR1336" s="1"/>
      <c r="CS1336" s="1"/>
      <c r="CT1336" s="1"/>
      <c r="CU1336" s="1"/>
      <c r="CV1336" s="1"/>
      <c r="CW1336" s="1"/>
      <c r="CX1336" s="1"/>
      <c r="CY1336" s="1"/>
      <c r="CZ1336" s="1"/>
      <c r="DA1336" s="1"/>
      <c r="DB1336" s="1"/>
      <c r="DC1336" s="1"/>
      <c r="DD1336" s="1"/>
      <c r="DE1336" s="1"/>
      <c r="DF1336" s="1"/>
      <c r="DG1336" s="1"/>
      <c r="DH1336" s="1"/>
      <c r="DI1336" s="1"/>
      <c r="DJ1336" s="1"/>
      <c r="DK1336" s="1"/>
      <c r="DL1336" s="1"/>
      <c r="DM1336" s="1"/>
      <c r="DN1336" s="1"/>
      <c r="DO1336" s="1"/>
      <c r="DP1336" s="1"/>
      <c r="DQ1336" s="1"/>
      <c r="DR1336" s="1"/>
      <c r="DS1336" s="1"/>
      <c r="DT1336" s="1"/>
      <c r="DU1336" s="1"/>
      <c r="DV1336" s="1"/>
      <c r="DW1336" s="1"/>
      <c r="DX1336" s="1"/>
      <c r="DY1336" s="1"/>
      <c r="DZ1336" s="1"/>
      <c r="EA1336" s="1"/>
      <c r="EB1336" s="1"/>
      <c r="EC1336" s="1"/>
      <c r="ED1336" s="1"/>
      <c r="EE1336" s="1"/>
      <c r="EF1336" s="1"/>
      <c r="EG1336" s="1"/>
      <c r="EH1336" s="1"/>
      <c r="EI1336" s="1"/>
      <c r="EJ1336" s="1"/>
      <c r="EK1336" s="1"/>
      <c r="EL1336" s="1"/>
      <c r="EM1336" s="1"/>
      <c r="EN1336" s="1"/>
      <c r="EO1336" s="1"/>
      <c r="EP1336" s="1"/>
      <c r="EQ1336" s="1"/>
      <c r="ER1336" s="1"/>
      <c r="ES1336" s="1"/>
      <c r="ET1336" s="1"/>
      <c r="EU1336" s="1"/>
      <c r="EV1336" s="1"/>
      <c r="EW1336" s="1"/>
      <c r="EX1336" s="1"/>
      <c r="EY1336" s="1"/>
      <c r="EZ1336" s="1"/>
      <c r="FA1336" s="1"/>
      <c r="FB1336" s="1"/>
      <c r="FC1336" s="1"/>
      <c r="FD1336" s="1"/>
      <c r="FE1336" s="1"/>
      <c r="FF1336" s="1"/>
      <c r="FG1336" s="1"/>
      <c r="FH1336" s="1"/>
      <c r="FI1336" s="1"/>
      <c r="FJ1336" s="1"/>
      <c r="FK1336" s="1"/>
      <c r="FL1336" s="1"/>
      <c r="FM1336" s="1"/>
      <c r="FN1336" s="1"/>
      <c r="FO1336" s="1"/>
      <c r="FP1336" s="1"/>
      <c r="FQ1336" s="1"/>
      <c r="FR1336" s="1"/>
      <c r="FS1336" s="1"/>
      <c r="FT1336" s="1"/>
      <c r="FU1336" s="1"/>
      <c r="FV1336" s="1"/>
      <c r="FW1336" s="1"/>
      <c r="FX1336" s="1"/>
      <c r="FY1336" s="1"/>
      <c r="FZ1336" s="1"/>
      <c r="GA1336" s="1"/>
      <c r="GB1336" s="1"/>
      <c r="GC1336" s="1"/>
      <c r="GD1336" s="1"/>
      <c r="GE1336" s="1"/>
      <c r="GF1336" s="1"/>
      <c r="GG1336" s="1"/>
      <c r="GH1336" s="1"/>
      <c r="GI1336" s="1"/>
      <c r="GJ1336" s="1"/>
      <c r="GK1336" s="1"/>
      <c r="GL1336" s="1"/>
      <c r="GM1336" s="1"/>
      <c r="GN1336" s="1"/>
      <c r="GO1336" s="1"/>
    </row>
    <row r="1337" spans="1:197" s="40" customFormat="1" x14ac:dyDescent="0.25">
      <c r="A1337" s="41"/>
      <c r="B1337" s="4"/>
      <c r="C1337" s="41"/>
      <c r="D1337" s="42"/>
      <c r="E1337" s="42"/>
      <c r="F1337" s="42"/>
      <c r="G1337" s="1"/>
      <c r="H1337" s="1"/>
      <c r="I1337" s="1"/>
      <c r="J1337" s="1"/>
      <c r="K1337" s="1"/>
      <c r="L1337" s="1"/>
      <c r="M1337" s="2"/>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c r="BJ1337" s="1"/>
      <c r="BK1337" s="1"/>
      <c r="BL1337" s="1"/>
      <c r="BM1337" s="1"/>
      <c r="BN1337" s="1"/>
      <c r="BO1337" s="1"/>
      <c r="BP1337" s="1"/>
      <c r="BQ1337" s="1"/>
      <c r="BR1337" s="1"/>
      <c r="BS1337" s="1"/>
      <c r="BT1337" s="1"/>
      <c r="BU1337" s="1"/>
      <c r="BV1337" s="1"/>
      <c r="BW1337" s="1"/>
      <c r="BX1337" s="1"/>
      <c r="BY1337" s="1"/>
      <c r="BZ1337" s="1"/>
      <c r="CA1337" s="1"/>
      <c r="CB1337" s="1"/>
      <c r="CC1337" s="1"/>
      <c r="CD1337" s="1"/>
      <c r="CE1337" s="1"/>
      <c r="CF1337" s="1"/>
      <c r="CG1337" s="1"/>
      <c r="CH1337" s="1"/>
      <c r="CI1337" s="1"/>
      <c r="CJ1337" s="1"/>
      <c r="CK1337" s="1"/>
      <c r="CL1337" s="1"/>
      <c r="CM1337" s="1"/>
      <c r="CN1337" s="1"/>
      <c r="CO1337" s="1"/>
      <c r="CP1337" s="1"/>
      <c r="CQ1337" s="1"/>
      <c r="CR1337" s="1"/>
      <c r="CS1337" s="1"/>
      <c r="CT1337" s="1"/>
      <c r="CU1337" s="1"/>
      <c r="CV1337" s="1"/>
      <c r="CW1337" s="1"/>
      <c r="CX1337" s="1"/>
      <c r="CY1337" s="1"/>
      <c r="CZ1337" s="1"/>
      <c r="DA1337" s="1"/>
      <c r="DB1337" s="1"/>
      <c r="DC1337" s="1"/>
      <c r="DD1337" s="1"/>
      <c r="DE1337" s="1"/>
      <c r="DF1337" s="1"/>
      <c r="DG1337" s="1"/>
      <c r="DH1337" s="1"/>
      <c r="DI1337" s="1"/>
      <c r="DJ1337" s="1"/>
      <c r="DK1337" s="1"/>
      <c r="DL1337" s="1"/>
      <c r="DM1337" s="1"/>
      <c r="DN1337" s="1"/>
      <c r="DO1337" s="1"/>
      <c r="DP1337" s="1"/>
      <c r="DQ1337" s="1"/>
      <c r="DR1337" s="1"/>
      <c r="DS1337" s="1"/>
      <c r="DT1337" s="1"/>
      <c r="DU1337" s="1"/>
      <c r="DV1337" s="1"/>
      <c r="DW1337" s="1"/>
      <c r="DX1337" s="1"/>
      <c r="DY1337" s="1"/>
      <c r="DZ1337" s="1"/>
      <c r="EA1337" s="1"/>
      <c r="EB1337" s="1"/>
      <c r="EC1337" s="1"/>
      <c r="ED1337" s="1"/>
      <c r="EE1337" s="1"/>
      <c r="EF1337" s="1"/>
      <c r="EG1337" s="1"/>
      <c r="EH1337" s="1"/>
      <c r="EI1337" s="1"/>
      <c r="EJ1337" s="1"/>
      <c r="EK1337" s="1"/>
      <c r="EL1337" s="1"/>
      <c r="EM1337" s="1"/>
      <c r="EN1337" s="1"/>
      <c r="EO1337" s="1"/>
      <c r="EP1337" s="1"/>
      <c r="EQ1337" s="1"/>
      <c r="ER1337" s="1"/>
      <c r="ES1337" s="1"/>
      <c r="ET1337" s="1"/>
      <c r="EU1337" s="1"/>
      <c r="EV1337" s="1"/>
      <c r="EW1337" s="1"/>
      <c r="EX1337" s="1"/>
      <c r="EY1337" s="1"/>
      <c r="EZ1337" s="1"/>
      <c r="FA1337" s="1"/>
      <c r="FB1337" s="1"/>
      <c r="FC1337" s="1"/>
      <c r="FD1337" s="1"/>
      <c r="FE1337" s="1"/>
      <c r="FF1337" s="1"/>
      <c r="FG1337" s="1"/>
      <c r="FH1337" s="1"/>
      <c r="FI1337" s="1"/>
      <c r="FJ1337" s="1"/>
      <c r="FK1337" s="1"/>
      <c r="FL1337" s="1"/>
      <c r="FM1337" s="1"/>
      <c r="FN1337" s="1"/>
      <c r="FO1337" s="1"/>
      <c r="FP1337" s="1"/>
      <c r="FQ1337" s="1"/>
      <c r="FR1337" s="1"/>
      <c r="FS1337" s="1"/>
      <c r="FT1337" s="1"/>
      <c r="FU1337" s="1"/>
      <c r="FV1337" s="1"/>
      <c r="FW1337" s="1"/>
      <c r="FX1337" s="1"/>
      <c r="FY1337" s="1"/>
      <c r="FZ1337" s="1"/>
      <c r="GA1337" s="1"/>
      <c r="GB1337" s="1"/>
      <c r="GC1337" s="1"/>
      <c r="GD1337" s="1"/>
      <c r="GE1337" s="1"/>
      <c r="GF1337" s="1"/>
      <c r="GG1337" s="1"/>
      <c r="GH1337" s="1"/>
      <c r="GI1337" s="1"/>
      <c r="GJ1337" s="1"/>
      <c r="GK1337" s="1"/>
      <c r="GL1337" s="1"/>
      <c r="GM1337" s="1"/>
      <c r="GN1337" s="1"/>
      <c r="GO1337" s="1"/>
    </row>
    <row r="1338" spans="1:197" s="40" customFormat="1" x14ac:dyDescent="0.25">
      <c r="A1338" s="41"/>
      <c r="B1338" s="4"/>
      <c r="C1338" s="41"/>
      <c r="D1338" s="42"/>
      <c r="E1338" s="42"/>
      <c r="F1338" s="42"/>
      <c r="G1338" s="1"/>
      <c r="H1338" s="1"/>
      <c r="I1338" s="1"/>
      <c r="J1338" s="1"/>
      <c r="K1338" s="1"/>
      <c r="L1338" s="1"/>
      <c r="M1338" s="2"/>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c r="BJ1338" s="1"/>
      <c r="BK1338" s="1"/>
      <c r="BL1338" s="1"/>
      <c r="BM1338" s="1"/>
      <c r="BN1338" s="1"/>
      <c r="BO1338" s="1"/>
      <c r="BP1338" s="1"/>
      <c r="BQ1338" s="1"/>
      <c r="BR1338" s="1"/>
      <c r="BS1338" s="1"/>
      <c r="BT1338" s="1"/>
      <c r="BU1338" s="1"/>
      <c r="BV1338" s="1"/>
      <c r="BW1338" s="1"/>
      <c r="BX1338" s="1"/>
      <c r="BY1338" s="1"/>
      <c r="BZ1338" s="1"/>
      <c r="CA1338" s="1"/>
      <c r="CB1338" s="1"/>
      <c r="CC1338" s="1"/>
      <c r="CD1338" s="1"/>
      <c r="CE1338" s="1"/>
      <c r="CF1338" s="1"/>
      <c r="CG1338" s="1"/>
      <c r="CH1338" s="1"/>
      <c r="CI1338" s="1"/>
      <c r="CJ1338" s="1"/>
      <c r="CK1338" s="1"/>
      <c r="CL1338" s="1"/>
      <c r="CM1338" s="1"/>
      <c r="CN1338" s="1"/>
      <c r="CO1338" s="1"/>
      <c r="CP1338" s="1"/>
      <c r="CQ1338" s="1"/>
      <c r="CR1338" s="1"/>
      <c r="CS1338" s="1"/>
      <c r="CT1338" s="1"/>
      <c r="CU1338" s="1"/>
      <c r="CV1338" s="1"/>
      <c r="CW1338" s="1"/>
      <c r="CX1338" s="1"/>
      <c r="CY1338" s="1"/>
      <c r="CZ1338" s="1"/>
      <c r="DA1338" s="1"/>
      <c r="DB1338" s="1"/>
      <c r="DC1338" s="1"/>
      <c r="DD1338" s="1"/>
      <c r="DE1338" s="1"/>
      <c r="DF1338" s="1"/>
      <c r="DG1338" s="1"/>
      <c r="DH1338" s="1"/>
      <c r="DI1338" s="1"/>
      <c r="DJ1338" s="1"/>
      <c r="DK1338" s="1"/>
      <c r="DL1338" s="1"/>
      <c r="DM1338" s="1"/>
      <c r="DN1338" s="1"/>
      <c r="DO1338" s="1"/>
      <c r="DP1338" s="1"/>
      <c r="DQ1338" s="1"/>
      <c r="DR1338" s="1"/>
      <c r="DS1338" s="1"/>
      <c r="DT1338" s="1"/>
      <c r="DU1338" s="1"/>
      <c r="DV1338" s="1"/>
      <c r="DW1338" s="1"/>
      <c r="DX1338" s="1"/>
      <c r="DY1338" s="1"/>
      <c r="DZ1338" s="1"/>
      <c r="EA1338" s="1"/>
      <c r="EB1338" s="1"/>
      <c r="EC1338" s="1"/>
      <c r="ED1338" s="1"/>
      <c r="EE1338" s="1"/>
      <c r="EF1338" s="1"/>
      <c r="EG1338" s="1"/>
      <c r="EH1338" s="1"/>
      <c r="EI1338" s="1"/>
      <c r="EJ1338" s="1"/>
      <c r="EK1338" s="1"/>
      <c r="EL1338" s="1"/>
      <c r="EM1338" s="1"/>
      <c r="EN1338" s="1"/>
      <c r="EO1338" s="1"/>
      <c r="EP1338" s="1"/>
      <c r="EQ1338" s="1"/>
      <c r="ER1338" s="1"/>
      <c r="ES1338" s="1"/>
      <c r="ET1338" s="1"/>
      <c r="EU1338" s="1"/>
      <c r="EV1338" s="1"/>
      <c r="EW1338" s="1"/>
      <c r="EX1338" s="1"/>
      <c r="EY1338" s="1"/>
      <c r="EZ1338" s="1"/>
      <c r="FA1338" s="1"/>
      <c r="FB1338" s="1"/>
      <c r="FC1338" s="1"/>
      <c r="FD1338" s="1"/>
      <c r="FE1338" s="1"/>
      <c r="FF1338" s="1"/>
      <c r="FG1338" s="1"/>
      <c r="FH1338" s="1"/>
      <c r="FI1338" s="1"/>
      <c r="FJ1338" s="1"/>
      <c r="FK1338" s="1"/>
      <c r="FL1338" s="1"/>
      <c r="FM1338" s="1"/>
      <c r="FN1338" s="1"/>
      <c r="FO1338" s="1"/>
      <c r="FP1338" s="1"/>
      <c r="FQ1338" s="1"/>
      <c r="FR1338" s="1"/>
      <c r="FS1338" s="1"/>
      <c r="FT1338" s="1"/>
      <c r="FU1338" s="1"/>
      <c r="FV1338" s="1"/>
      <c r="FW1338" s="1"/>
      <c r="FX1338" s="1"/>
      <c r="FY1338" s="1"/>
      <c r="FZ1338" s="1"/>
      <c r="GA1338" s="1"/>
      <c r="GB1338" s="1"/>
      <c r="GC1338" s="1"/>
      <c r="GD1338" s="1"/>
      <c r="GE1338" s="1"/>
      <c r="GF1338" s="1"/>
      <c r="GG1338" s="1"/>
      <c r="GH1338" s="1"/>
      <c r="GI1338" s="1"/>
      <c r="GJ1338" s="1"/>
      <c r="GK1338" s="1"/>
      <c r="GL1338" s="1"/>
      <c r="GM1338" s="1"/>
      <c r="GN1338" s="1"/>
      <c r="GO1338" s="1"/>
    </row>
    <row r="1339" spans="1:197" s="40" customFormat="1" x14ac:dyDescent="0.25">
      <c r="A1339" s="41"/>
      <c r="B1339" s="4"/>
      <c r="C1339" s="41"/>
      <c r="D1339" s="42"/>
      <c r="E1339" s="42"/>
      <c r="F1339" s="42"/>
      <c r="G1339" s="1"/>
      <c r="H1339" s="1"/>
      <c r="I1339" s="1"/>
      <c r="J1339" s="1"/>
      <c r="K1339" s="1"/>
      <c r="L1339" s="1"/>
      <c r="M1339" s="2"/>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c r="BJ1339" s="1"/>
      <c r="BK1339" s="1"/>
      <c r="BL1339" s="1"/>
      <c r="BM1339" s="1"/>
      <c r="BN1339" s="1"/>
      <c r="BO1339" s="1"/>
      <c r="BP1339" s="1"/>
      <c r="BQ1339" s="1"/>
      <c r="BR1339" s="1"/>
      <c r="BS1339" s="1"/>
      <c r="BT1339" s="1"/>
      <c r="BU1339" s="1"/>
      <c r="BV1339" s="1"/>
      <c r="BW1339" s="1"/>
      <c r="BX1339" s="1"/>
      <c r="BY1339" s="1"/>
      <c r="BZ1339" s="1"/>
      <c r="CA1339" s="1"/>
      <c r="CB1339" s="1"/>
      <c r="CC1339" s="1"/>
      <c r="CD1339" s="1"/>
      <c r="CE1339" s="1"/>
      <c r="CF1339" s="1"/>
      <c r="CG1339" s="1"/>
      <c r="CH1339" s="1"/>
      <c r="CI1339" s="1"/>
      <c r="CJ1339" s="1"/>
      <c r="CK1339" s="1"/>
      <c r="CL1339" s="1"/>
      <c r="CM1339" s="1"/>
      <c r="CN1339" s="1"/>
      <c r="CO1339" s="1"/>
      <c r="CP1339" s="1"/>
      <c r="CQ1339" s="1"/>
      <c r="CR1339" s="1"/>
      <c r="CS1339" s="1"/>
      <c r="CT1339" s="1"/>
      <c r="CU1339" s="1"/>
      <c r="CV1339" s="1"/>
      <c r="CW1339" s="1"/>
      <c r="CX1339" s="1"/>
      <c r="CY1339" s="1"/>
      <c r="CZ1339" s="1"/>
      <c r="DA1339" s="1"/>
      <c r="DB1339" s="1"/>
      <c r="DC1339" s="1"/>
      <c r="DD1339" s="1"/>
      <c r="DE1339" s="1"/>
      <c r="DF1339" s="1"/>
      <c r="DG1339" s="1"/>
      <c r="DH1339" s="1"/>
      <c r="DI1339" s="1"/>
      <c r="DJ1339" s="1"/>
      <c r="DK1339" s="1"/>
      <c r="DL1339" s="1"/>
      <c r="DM1339" s="1"/>
      <c r="DN1339" s="1"/>
      <c r="DO1339" s="1"/>
      <c r="DP1339" s="1"/>
      <c r="DQ1339" s="1"/>
      <c r="DR1339" s="1"/>
      <c r="DS1339" s="1"/>
      <c r="DT1339" s="1"/>
      <c r="DU1339" s="1"/>
      <c r="DV1339" s="1"/>
      <c r="DW1339" s="1"/>
      <c r="DX1339" s="1"/>
      <c r="DY1339" s="1"/>
      <c r="DZ1339" s="1"/>
      <c r="EA1339" s="1"/>
      <c r="EB1339" s="1"/>
      <c r="EC1339" s="1"/>
      <c r="ED1339" s="1"/>
      <c r="EE1339" s="1"/>
      <c r="EF1339" s="1"/>
      <c r="EG1339" s="1"/>
      <c r="EH1339" s="1"/>
      <c r="EI1339" s="1"/>
      <c r="EJ1339" s="1"/>
      <c r="EK1339" s="1"/>
      <c r="EL1339" s="1"/>
      <c r="EM1339" s="1"/>
      <c r="EN1339" s="1"/>
      <c r="EO1339" s="1"/>
      <c r="EP1339" s="1"/>
      <c r="EQ1339" s="1"/>
      <c r="ER1339" s="1"/>
      <c r="ES1339" s="1"/>
      <c r="ET1339" s="1"/>
      <c r="EU1339" s="1"/>
      <c r="EV1339" s="1"/>
      <c r="EW1339" s="1"/>
      <c r="EX1339" s="1"/>
      <c r="EY1339" s="1"/>
      <c r="EZ1339" s="1"/>
      <c r="FA1339" s="1"/>
      <c r="FB1339" s="1"/>
      <c r="FC1339" s="1"/>
      <c r="FD1339" s="1"/>
      <c r="FE1339" s="1"/>
      <c r="FF1339" s="1"/>
      <c r="FG1339" s="1"/>
      <c r="FH1339" s="1"/>
      <c r="FI1339" s="1"/>
      <c r="FJ1339" s="1"/>
      <c r="FK1339" s="1"/>
      <c r="FL1339" s="1"/>
      <c r="FM1339" s="1"/>
      <c r="FN1339" s="1"/>
      <c r="FO1339" s="1"/>
      <c r="FP1339" s="1"/>
      <c r="FQ1339" s="1"/>
      <c r="FR1339" s="1"/>
      <c r="FS1339" s="1"/>
      <c r="FT1339" s="1"/>
      <c r="FU1339" s="1"/>
      <c r="FV1339" s="1"/>
      <c r="FW1339" s="1"/>
      <c r="FX1339" s="1"/>
      <c r="FY1339" s="1"/>
      <c r="FZ1339" s="1"/>
      <c r="GA1339" s="1"/>
      <c r="GB1339" s="1"/>
      <c r="GC1339" s="1"/>
      <c r="GD1339" s="1"/>
      <c r="GE1339" s="1"/>
      <c r="GF1339" s="1"/>
      <c r="GG1339" s="1"/>
      <c r="GH1339" s="1"/>
      <c r="GI1339" s="1"/>
      <c r="GJ1339" s="1"/>
      <c r="GK1339" s="1"/>
      <c r="GL1339" s="1"/>
      <c r="GM1339" s="1"/>
      <c r="GN1339" s="1"/>
      <c r="GO1339" s="1"/>
    </row>
    <row r="1340" spans="1:197" s="40" customFormat="1" x14ac:dyDescent="0.25">
      <c r="A1340" s="41"/>
      <c r="B1340" s="4"/>
      <c r="C1340" s="41"/>
      <c r="D1340" s="42"/>
      <c r="E1340" s="42"/>
      <c r="F1340" s="42"/>
      <c r="G1340" s="1"/>
      <c r="H1340" s="1"/>
      <c r="I1340" s="1"/>
      <c r="J1340" s="1"/>
      <c r="K1340" s="1"/>
      <c r="L1340" s="1"/>
      <c r="M1340" s="2"/>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c r="BI1340" s="1"/>
      <c r="BJ1340" s="1"/>
      <c r="BK1340" s="1"/>
      <c r="BL1340" s="1"/>
      <c r="BM1340" s="1"/>
      <c r="BN1340" s="1"/>
      <c r="BO1340" s="1"/>
      <c r="BP1340" s="1"/>
      <c r="BQ1340" s="1"/>
      <c r="BR1340" s="1"/>
      <c r="BS1340" s="1"/>
      <c r="BT1340" s="1"/>
      <c r="BU1340" s="1"/>
      <c r="BV1340" s="1"/>
      <c r="BW1340" s="1"/>
      <c r="BX1340" s="1"/>
      <c r="BY1340" s="1"/>
      <c r="BZ1340" s="1"/>
      <c r="CA1340" s="1"/>
      <c r="CB1340" s="1"/>
      <c r="CC1340" s="1"/>
      <c r="CD1340" s="1"/>
      <c r="CE1340" s="1"/>
      <c r="CF1340" s="1"/>
      <c r="CG1340" s="1"/>
      <c r="CH1340" s="1"/>
      <c r="CI1340" s="1"/>
      <c r="CJ1340" s="1"/>
      <c r="CK1340" s="1"/>
      <c r="CL1340" s="1"/>
      <c r="CM1340" s="1"/>
      <c r="CN1340" s="1"/>
      <c r="CO1340" s="1"/>
      <c r="CP1340" s="1"/>
      <c r="CQ1340" s="1"/>
      <c r="CR1340" s="1"/>
      <c r="CS1340" s="1"/>
      <c r="CT1340" s="1"/>
      <c r="CU1340" s="1"/>
      <c r="CV1340" s="1"/>
      <c r="CW1340" s="1"/>
      <c r="CX1340" s="1"/>
      <c r="CY1340" s="1"/>
      <c r="CZ1340" s="1"/>
      <c r="DA1340" s="1"/>
      <c r="DB1340" s="1"/>
      <c r="DC1340" s="1"/>
      <c r="DD1340" s="1"/>
      <c r="DE1340" s="1"/>
      <c r="DF1340" s="1"/>
      <c r="DG1340" s="1"/>
      <c r="DH1340" s="1"/>
      <c r="DI1340" s="1"/>
      <c r="DJ1340" s="1"/>
      <c r="DK1340" s="1"/>
      <c r="DL1340" s="1"/>
      <c r="DM1340" s="1"/>
      <c r="DN1340" s="1"/>
      <c r="DO1340" s="1"/>
      <c r="DP1340" s="1"/>
      <c r="DQ1340" s="1"/>
      <c r="DR1340" s="1"/>
      <c r="DS1340" s="1"/>
      <c r="DT1340" s="1"/>
      <c r="DU1340" s="1"/>
      <c r="DV1340" s="1"/>
      <c r="DW1340" s="1"/>
      <c r="DX1340" s="1"/>
      <c r="DY1340" s="1"/>
      <c r="DZ1340" s="1"/>
      <c r="EA1340" s="1"/>
      <c r="EB1340" s="1"/>
      <c r="EC1340" s="1"/>
      <c r="ED1340" s="1"/>
      <c r="EE1340" s="1"/>
      <c r="EF1340" s="1"/>
      <c r="EG1340" s="1"/>
      <c r="EH1340" s="1"/>
      <c r="EI1340" s="1"/>
      <c r="EJ1340" s="1"/>
      <c r="EK1340" s="1"/>
      <c r="EL1340" s="1"/>
      <c r="EM1340" s="1"/>
      <c r="EN1340" s="1"/>
      <c r="EO1340" s="1"/>
      <c r="EP1340" s="1"/>
      <c r="EQ1340" s="1"/>
      <c r="ER1340" s="1"/>
      <c r="ES1340" s="1"/>
      <c r="ET1340" s="1"/>
      <c r="EU1340" s="1"/>
      <c r="EV1340" s="1"/>
      <c r="EW1340" s="1"/>
      <c r="EX1340" s="1"/>
      <c r="EY1340" s="1"/>
      <c r="EZ1340" s="1"/>
      <c r="FA1340" s="1"/>
      <c r="FB1340" s="1"/>
      <c r="FC1340" s="1"/>
      <c r="FD1340" s="1"/>
      <c r="FE1340" s="1"/>
      <c r="FF1340" s="1"/>
      <c r="FG1340" s="1"/>
      <c r="FH1340" s="1"/>
      <c r="FI1340" s="1"/>
      <c r="FJ1340" s="1"/>
      <c r="FK1340" s="1"/>
      <c r="FL1340" s="1"/>
      <c r="FM1340" s="1"/>
      <c r="FN1340" s="1"/>
      <c r="FO1340" s="1"/>
      <c r="FP1340" s="1"/>
      <c r="FQ1340" s="1"/>
      <c r="FR1340" s="1"/>
      <c r="FS1340" s="1"/>
      <c r="FT1340" s="1"/>
      <c r="FU1340" s="1"/>
      <c r="FV1340" s="1"/>
      <c r="FW1340" s="1"/>
      <c r="FX1340" s="1"/>
      <c r="FY1340" s="1"/>
      <c r="FZ1340" s="1"/>
      <c r="GA1340" s="1"/>
      <c r="GB1340" s="1"/>
      <c r="GC1340" s="1"/>
      <c r="GD1340" s="1"/>
      <c r="GE1340" s="1"/>
      <c r="GF1340" s="1"/>
      <c r="GG1340" s="1"/>
      <c r="GH1340" s="1"/>
      <c r="GI1340" s="1"/>
      <c r="GJ1340" s="1"/>
      <c r="GK1340" s="1"/>
      <c r="GL1340" s="1"/>
      <c r="GM1340" s="1"/>
      <c r="GN1340" s="1"/>
      <c r="GO1340" s="1"/>
    </row>
    <row r="1341" spans="1:197" s="40" customFormat="1" x14ac:dyDescent="0.25">
      <c r="A1341" s="41"/>
      <c r="B1341" s="4"/>
      <c r="C1341" s="41"/>
      <c r="D1341" s="42"/>
      <c r="E1341" s="42"/>
      <c r="F1341" s="42"/>
      <c r="G1341" s="1"/>
      <c r="H1341" s="1"/>
      <c r="I1341" s="1"/>
      <c r="J1341" s="1"/>
      <c r="K1341" s="1"/>
      <c r="L1341" s="1"/>
      <c r="M1341" s="2"/>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c r="BI1341" s="1"/>
      <c r="BJ1341" s="1"/>
      <c r="BK1341" s="1"/>
      <c r="BL1341" s="1"/>
      <c r="BM1341" s="1"/>
      <c r="BN1341" s="1"/>
      <c r="BO1341" s="1"/>
      <c r="BP1341" s="1"/>
      <c r="BQ1341" s="1"/>
      <c r="BR1341" s="1"/>
      <c r="BS1341" s="1"/>
      <c r="BT1341" s="1"/>
      <c r="BU1341" s="1"/>
      <c r="BV1341" s="1"/>
      <c r="BW1341" s="1"/>
      <c r="BX1341" s="1"/>
      <c r="BY1341" s="1"/>
      <c r="BZ1341" s="1"/>
      <c r="CA1341" s="1"/>
      <c r="CB1341" s="1"/>
      <c r="CC1341" s="1"/>
      <c r="CD1341" s="1"/>
      <c r="CE1341" s="1"/>
      <c r="CF1341" s="1"/>
      <c r="CG1341" s="1"/>
      <c r="CH1341" s="1"/>
      <c r="CI1341" s="1"/>
      <c r="CJ1341" s="1"/>
      <c r="CK1341" s="1"/>
      <c r="CL1341" s="1"/>
      <c r="CM1341" s="1"/>
      <c r="CN1341" s="1"/>
      <c r="CO1341" s="1"/>
      <c r="CP1341" s="1"/>
      <c r="CQ1341" s="1"/>
      <c r="CR1341" s="1"/>
      <c r="CS1341" s="1"/>
      <c r="CT1341" s="1"/>
      <c r="CU1341" s="1"/>
      <c r="CV1341" s="1"/>
      <c r="CW1341" s="1"/>
      <c r="CX1341" s="1"/>
      <c r="CY1341" s="1"/>
      <c r="CZ1341" s="1"/>
      <c r="DA1341" s="1"/>
      <c r="DB1341" s="1"/>
      <c r="DC1341" s="1"/>
      <c r="DD1341" s="1"/>
      <c r="DE1341" s="1"/>
      <c r="DF1341" s="1"/>
      <c r="DG1341" s="1"/>
      <c r="DH1341" s="1"/>
      <c r="DI1341" s="1"/>
      <c r="DJ1341" s="1"/>
      <c r="DK1341" s="1"/>
      <c r="DL1341" s="1"/>
      <c r="DM1341" s="1"/>
      <c r="DN1341" s="1"/>
      <c r="DO1341" s="1"/>
      <c r="DP1341" s="1"/>
      <c r="DQ1341" s="1"/>
      <c r="DR1341" s="1"/>
      <c r="DS1341" s="1"/>
      <c r="DT1341" s="1"/>
      <c r="DU1341" s="1"/>
      <c r="DV1341" s="1"/>
      <c r="DW1341" s="1"/>
      <c r="DX1341" s="1"/>
      <c r="DY1341" s="1"/>
      <c r="DZ1341" s="1"/>
      <c r="EA1341" s="1"/>
      <c r="EB1341" s="1"/>
      <c r="EC1341" s="1"/>
      <c r="ED1341" s="1"/>
      <c r="EE1341" s="1"/>
      <c r="EF1341" s="1"/>
      <c r="EG1341" s="1"/>
      <c r="EH1341" s="1"/>
      <c r="EI1341" s="1"/>
      <c r="EJ1341" s="1"/>
      <c r="EK1341" s="1"/>
      <c r="EL1341" s="1"/>
      <c r="EM1341" s="1"/>
      <c r="EN1341" s="1"/>
      <c r="EO1341" s="1"/>
      <c r="EP1341" s="1"/>
      <c r="EQ1341" s="1"/>
      <c r="ER1341" s="1"/>
      <c r="ES1341" s="1"/>
      <c r="ET1341" s="1"/>
      <c r="EU1341" s="1"/>
      <c r="EV1341" s="1"/>
      <c r="EW1341" s="1"/>
      <c r="EX1341" s="1"/>
      <c r="EY1341" s="1"/>
      <c r="EZ1341" s="1"/>
      <c r="FA1341" s="1"/>
      <c r="FB1341" s="1"/>
      <c r="FC1341" s="1"/>
      <c r="FD1341" s="1"/>
      <c r="FE1341" s="1"/>
      <c r="FF1341" s="1"/>
      <c r="FG1341" s="1"/>
      <c r="FH1341" s="1"/>
      <c r="FI1341" s="1"/>
      <c r="FJ1341" s="1"/>
      <c r="FK1341" s="1"/>
      <c r="FL1341" s="1"/>
      <c r="FM1341" s="1"/>
      <c r="FN1341" s="1"/>
      <c r="FO1341" s="1"/>
      <c r="FP1341" s="1"/>
      <c r="FQ1341" s="1"/>
      <c r="FR1341" s="1"/>
      <c r="FS1341" s="1"/>
      <c r="FT1341" s="1"/>
      <c r="FU1341" s="1"/>
      <c r="FV1341" s="1"/>
      <c r="FW1341" s="1"/>
      <c r="FX1341" s="1"/>
      <c r="FY1341" s="1"/>
      <c r="FZ1341" s="1"/>
      <c r="GA1341" s="1"/>
      <c r="GB1341" s="1"/>
      <c r="GC1341" s="1"/>
      <c r="GD1341" s="1"/>
      <c r="GE1341" s="1"/>
      <c r="GF1341" s="1"/>
      <c r="GG1341" s="1"/>
      <c r="GH1341" s="1"/>
      <c r="GI1341" s="1"/>
      <c r="GJ1341" s="1"/>
      <c r="GK1341" s="1"/>
      <c r="GL1341" s="1"/>
      <c r="GM1341" s="1"/>
      <c r="GN1341" s="1"/>
      <c r="GO1341" s="1"/>
    </row>
    <row r="1342" spans="1:197" s="40" customFormat="1" x14ac:dyDescent="0.25">
      <c r="A1342" s="41"/>
      <c r="B1342" s="4"/>
      <c r="C1342" s="41"/>
      <c r="D1342" s="42"/>
      <c r="E1342" s="42"/>
      <c r="F1342" s="42"/>
      <c r="G1342" s="1"/>
      <c r="H1342" s="1"/>
      <c r="I1342" s="1"/>
      <c r="J1342" s="1"/>
      <c r="K1342" s="1"/>
      <c r="L1342" s="1"/>
      <c r="M1342" s="2"/>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c r="BI1342" s="1"/>
      <c r="BJ1342" s="1"/>
      <c r="BK1342" s="1"/>
      <c r="BL1342" s="1"/>
      <c r="BM1342" s="1"/>
      <c r="BN1342" s="1"/>
      <c r="BO1342" s="1"/>
      <c r="BP1342" s="1"/>
      <c r="BQ1342" s="1"/>
      <c r="BR1342" s="1"/>
      <c r="BS1342" s="1"/>
      <c r="BT1342" s="1"/>
      <c r="BU1342" s="1"/>
      <c r="BV1342" s="1"/>
      <c r="BW1342" s="1"/>
      <c r="BX1342" s="1"/>
      <c r="BY1342" s="1"/>
      <c r="BZ1342" s="1"/>
      <c r="CA1342" s="1"/>
      <c r="CB1342" s="1"/>
      <c r="CC1342" s="1"/>
      <c r="CD1342" s="1"/>
      <c r="CE1342" s="1"/>
      <c r="CF1342" s="1"/>
      <c r="CG1342" s="1"/>
      <c r="CH1342" s="1"/>
      <c r="CI1342" s="1"/>
      <c r="CJ1342" s="1"/>
      <c r="CK1342" s="1"/>
      <c r="CL1342" s="1"/>
      <c r="CM1342" s="1"/>
      <c r="CN1342" s="1"/>
      <c r="CO1342" s="1"/>
      <c r="CP1342" s="1"/>
      <c r="CQ1342" s="1"/>
      <c r="CR1342" s="1"/>
      <c r="CS1342" s="1"/>
      <c r="CT1342" s="1"/>
      <c r="CU1342" s="1"/>
      <c r="CV1342" s="1"/>
      <c r="CW1342" s="1"/>
      <c r="CX1342" s="1"/>
      <c r="CY1342" s="1"/>
      <c r="CZ1342" s="1"/>
      <c r="DA1342" s="1"/>
      <c r="DB1342" s="1"/>
      <c r="DC1342" s="1"/>
      <c r="DD1342" s="1"/>
      <c r="DE1342" s="1"/>
      <c r="DF1342" s="1"/>
      <c r="DG1342" s="1"/>
      <c r="DH1342" s="1"/>
      <c r="DI1342" s="1"/>
      <c r="DJ1342" s="1"/>
      <c r="DK1342" s="1"/>
      <c r="DL1342" s="1"/>
      <c r="DM1342" s="1"/>
      <c r="DN1342" s="1"/>
      <c r="DO1342" s="1"/>
      <c r="DP1342" s="1"/>
      <c r="DQ1342" s="1"/>
      <c r="DR1342" s="1"/>
      <c r="DS1342" s="1"/>
      <c r="DT1342" s="1"/>
      <c r="DU1342" s="1"/>
      <c r="DV1342" s="1"/>
      <c r="DW1342" s="1"/>
      <c r="DX1342" s="1"/>
      <c r="DY1342" s="1"/>
      <c r="DZ1342" s="1"/>
      <c r="EA1342" s="1"/>
      <c r="EB1342" s="1"/>
      <c r="EC1342" s="1"/>
      <c r="ED1342" s="1"/>
      <c r="EE1342" s="1"/>
      <c r="EF1342" s="1"/>
      <c r="EG1342" s="1"/>
      <c r="EH1342" s="1"/>
      <c r="EI1342" s="1"/>
      <c r="EJ1342" s="1"/>
      <c r="EK1342" s="1"/>
      <c r="EL1342" s="1"/>
      <c r="EM1342" s="1"/>
      <c r="EN1342" s="1"/>
      <c r="EO1342" s="1"/>
      <c r="EP1342" s="1"/>
      <c r="EQ1342" s="1"/>
      <c r="ER1342" s="1"/>
      <c r="ES1342" s="1"/>
      <c r="ET1342" s="1"/>
      <c r="EU1342" s="1"/>
      <c r="EV1342" s="1"/>
      <c r="EW1342" s="1"/>
      <c r="EX1342" s="1"/>
      <c r="EY1342" s="1"/>
      <c r="EZ1342" s="1"/>
      <c r="FA1342" s="1"/>
      <c r="FB1342" s="1"/>
      <c r="FC1342" s="1"/>
      <c r="FD1342" s="1"/>
      <c r="FE1342" s="1"/>
      <c r="FF1342" s="1"/>
      <c r="FG1342" s="1"/>
      <c r="FH1342" s="1"/>
      <c r="FI1342" s="1"/>
      <c r="FJ1342" s="1"/>
      <c r="FK1342" s="1"/>
      <c r="FL1342" s="1"/>
      <c r="FM1342" s="1"/>
      <c r="FN1342" s="1"/>
      <c r="FO1342" s="1"/>
      <c r="FP1342" s="1"/>
      <c r="FQ1342" s="1"/>
      <c r="FR1342" s="1"/>
      <c r="FS1342" s="1"/>
      <c r="FT1342" s="1"/>
      <c r="FU1342" s="1"/>
      <c r="FV1342" s="1"/>
      <c r="FW1342" s="1"/>
      <c r="FX1342" s="1"/>
      <c r="FY1342" s="1"/>
      <c r="FZ1342" s="1"/>
      <c r="GA1342" s="1"/>
      <c r="GB1342" s="1"/>
      <c r="GC1342" s="1"/>
      <c r="GD1342" s="1"/>
      <c r="GE1342" s="1"/>
      <c r="GF1342" s="1"/>
      <c r="GG1342" s="1"/>
      <c r="GH1342" s="1"/>
      <c r="GI1342" s="1"/>
      <c r="GJ1342" s="1"/>
      <c r="GK1342" s="1"/>
      <c r="GL1342" s="1"/>
      <c r="GM1342" s="1"/>
      <c r="GN1342" s="1"/>
      <c r="GO1342" s="1"/>
    </row>
    <row r="1343" spans="1:197" s="40" customFormat="1" x14ac:dyDescent="0.25">
      <c r="A1343" s="41"/>
      <c r="B1343" s="4"/>
      <c r="C1343" s="41"/>
      <c r="D1343" s="42"/>
      <c r="E1343" s="42"/>
      <c r="F1343" s="42"/>
      <c r="G1343" s="1"/>
      <c r="H1343" s="1"/>
      <c r="I1343" s="1"/>
      <c r="J1343" s="1"/>
      <c r="K1343" s="1"/>
      <c r="L1343" s="1"/>
      <c r="M1343" s="2"/>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c r="BI1343" s="1"/>
      <c r="BJ1343" s="1"/>
      <c r="BK1343" s="1"/>
      <c r="BL1343" s="1"/>
      <c r="BM1343" s="1"/>
      <c r="BN1343" s="1"/>
      <c r="BO1343" s="1"/>
      <c r="BP1343" s="1"/>
      <c r="BQ1343" s="1"/>
      <c r="BR1343" s="1"/>
      <c r="BS1343" s="1"/>
      <c r="BT1343" s="1"/>
      <c r="BU1343" s="1"/>
      <c r="BV1343" s="1"/>
      <c r="BW1343" s="1"/>
      <c r="BX1343" s="1"/>
      <c r="BY1343" s="1"/>
      <c r="BZ1343" s="1"/>
      <c r="CA1343" s="1"/>
      <c r="CB1343" s="1"/>
      <c r="CC1343" s="1"/>
      <c r="CD1343" s="1"/>
      <c r="CE1343" s="1"/>
      <c r="CF1343" s="1"/>
      <c r="CG1343" s="1"/>
      <c r="CH1343" s="1"/>
      <c r="CI1343" s="1"/>
      <c r="CJ1343" s="1"/>
      <c r="CK1343" s="1"/>
      <c r="CL1343" s="1"/>
      <c r="CM1343" s="1"/>
      <c r="CN1343" s="1"/>
      <c r="CO1343" s="1"/>
      <c r="CP1343" s="1"/>
      <c r="CQ1343" s="1"/>
      <c r="CR1343" s="1"/>
      <c r="CS1343" s="1"/>
      <c r="CT1343" s="1"/>
      <c r="CU1343" s="1"/>
      <c r="CV1343" s="1"/>
      <c r="CW1343" s="1"/>
      <c r="CX1343" s="1"/>
      <c r="CY1343" s="1"/>
      <c r="CZ1343" s="1"/>
      <c r="DA1343" s="1"/>
      <c r="DB1343" s="1"/>
      <c r="DC1343" s="1"/>
      <c r="DD1343" s="1"/>
      <c r="DE1343" s="1"/>
      <c r="DF1343" s="1"/>
      <c r="DG1343" s="1"/>
      <c r="DH1343" s="1"/>
      <c r="DI1343" s="1"/>
      <c r="DJ1343" s="1"/>
      <c r="DK1343" s="1"/>
      <c r="DL1343" s="1"/>
      <c r="DM1343" s="1"/>
      <c r="DN1343" s="1"/>
      <c r="DO1343" s="1"/>
      <c r="DP1343" s="1"/>
      <c r="DQ1343" s="1"/>
      <c r="DR1343" s="1"/>
      <c r="DS1343" s="1"/>
      <c r="DT1343" s="1"/>
      <c r="DU1343" s="1"/>
      <c r="DV1343" s="1"/>
      <c r="DW1343" s="1"/>
      <c r="DX1343" s="1"/>
      <c r="DY1343" s="1"/>
      <c r="DZ1343" s="1"/>
      <c r="EA1343" s="1"/>
      <c r="EB1343" s="1"/>
      <c r="EC1343" s="1"/>
      <c r="ED1343" s="1"/>
      <c r="EE1343" s="1"/>
      <c r="EF1343" s="1"/>
      <c r="EG1343" s="1"/>
      <c r="EH1343" s="1"/>
      <c r="EI1343" s="1"/>
      <c r="EJ1343" s="1"/>
      <c r="EK1343" s="1"/>
      <c r="EL1343" s="1"/>
      <c r="EM1343" s="1"/>
      <c r="EN1343" s="1"/>
      <c r="EO1343" s="1"/>
      <c r="EP1343" s="1"/>
      <c r="EQ1343" s="1"/>
      <c r="ER1343" s="1"/>
      <c r="ES1343" s="1"/>
      <c r="ET1343" s="1"/>
      <c r="EU1343" s="1"/>
      <c r="EV1343" s="1"/>
      <c r="EW1343" s="1"/>
      <c r="EX1343" s="1"/>
      <c r="EY1343" s="1"/>
      <c r="EZ1343" s="1"/>
      <c r="FA1343" s="1"/>
      <c r="FB1343" s="1"/>
      <c r="FC1343" s="1"/>
      <c r="FD1343" s="1"/>
      <c r="FE1343" s="1"/>
      <c r="FF1343" s="1"/>
      <c r="FG1343" s="1"/>
      <c r="FH1343" s="1"/>
      <c r="FI1343" s="1"/>
      <c r="FJ1343" s="1"/>
      <c r="FK1343" s="1"/>
      <c r="FL1343" s="1"/>
      <c r="FM1343" s="1"/>
      <c r="FN1343" s="1"/>
      <c r="FO1343" s="1"/>
      <c r="FP1343" s="1"/>
      <c r="FQ1343" s="1"/>
      <c r="FR1343" s="1"/>
      <c r="FS1343" s="1"/>
      <c r="FT1343" s="1"/>
      <c r="FU1343" s="1"/>
      <c r="FV1343" s="1"/>
      <c r="FW1343" s="1"/>
      <c r="FX1343" s="1"/>
      <c r="FY1343" s="1"/>
      <c r="FZ1343" s="1"/>
      <c r="GA1343" s="1"/>
      <c r="GB1343" s="1"/>
      <c r="GC1343" s="1"/>
      <c r="GD1343" s="1"/>
      <c r="GE1343" s="1"/>
      <c r="GF1343" s="1"/>
      <c r="GG1343" s="1"/>
      <c r="GH1343" s="1"/>
      <c r="GI1343" s="1"/>
      <c r="GJ1343" s="1"/>
      <c r="GK1343" s="1"/>
      <c r="GL1343" s="1"/>
      <c r="GM1343" s="1"/>
      <c r="GN1343" s="1"/>
      <c r="GO1343" s="1"/>
    </row>
    <row r="1344" spans="1:197" s="40" customFormat="1" x14ac:dyDescent="0.25">
      <c r="A1344" s="41"/>
      <c r="B1344" s="4"/>
      <c r="C1344" s="41"/>
      <c r="D1344" s="42"/>
      <c r="E1344" s="42"/>
      <c r="F1344" s="42"/>
      <c r="G1344" s="1"/>
      <c r="H1344" s="1"/>
      <c r="I1344" s="1"/>
      <c r="J1344" s="1"/>
      <c r="K1344" s="1"/>
      <c r="L1344" s="1"/>
      <c r="M1344" s="2"/>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c r="BI1344" s="1"/>
      <c r="BJ1344" s="1"/>
      <c r="BK1344" s="1"/>
      <c r="BL1344" s="1"/>
      <c r="BM1344" s="1"/>
      <c r="BN1344" s="1"/>
      <c r="BO1344" s="1"/>
      <c r="BP1344" s="1"/>
      <c r="BQ1344" s="1"/>
      <c r="BR1344" s="1"/>
      <c r="BS1344" s="1"/>
      <c r="BT1344" s="1"/>
      <c r="BU1344" s="1"/>
      <c r="BV1344" s="1"/>
      <c r="BW1344" s="1"/>
      <c r="BX1344" s="1"/>
      <c r="BY1344" s="1"/>
      <c r="BZ1344" s="1"/>
      <c r="CA1344" s="1"/>
      <c r="CB1344" s="1"/>
      <c r="CC1344" s="1"/>
      <c r="CD1344" s="1"/>
      <c r="CE1344" s="1"/>
      <c r="CF1344" s="1"/>
      <c r="CG1344" s="1"/>
      <c r="CH1344" s="1"/>
      <c r="CI1344" s="1"/>
      <c r="CJ1344" s="1"/>
      <c r="CK1344" s="1"/>
      <c r="CL1344" s="1"/>
      <c r="CM1344" s="1"/>
      <c r="CN1344" s="1"/>
      <c r="CO1344" s="1"/>
      <c r="CP1344" s="1"/>
      <c r="CQ1344" s="1"/>
      <c r="CR1344" s="1"/>
      <c r="CS1344" s="1"/>
      <c r="CT1344" s="1"/>
      <c r="CU1344" s="1"/>
      <c r="CV1344" s="1"/>
      <c r="CW1344" s="1"/>
      <c r="CX1344" s="1"/>
      <c r="CY1344" s="1"/>
      <c r="CZ1344" s="1"/>
      <c r="DA1344" s="1"/>
      <c r="DB1344" s="1"/>
      <c r="DC1344" s="1"/>
      <c r="DD1344" s="1"/>
      <c r="DE1344" s="1"/>
      <c r="DF1344" s="1"/>
      <c r="DG1344" s="1"/>
      <c r="DH1344" s="1"/>
      <c r="DI1344" s="1"/>
      <c r="DJ1344" s="1"/>
      <c r="DK1344" s="1"/>
      <c r="DL1344" s="1"/>
      <c r="DM1344" s="1"/>
      <c r="DN1344" s="1"/>
      <c r="DO1344" s="1"/>
      <c r="DP1344" s="1"/>
      <c r="DQ1344" s="1"/>
      <c r="DR1344" s="1"/>
      <c r="DS1344" s="1"/>
      <c r="DT1344" s="1"/>
      <c r="DU1344" s="1"/>
      <c r="DV1344" s="1"/>
      <c r="DW1344" s="1"/>
      <c r="DX1344" s="1"/>
      <c r="DY1344" s="1"/>
      <c r="DZ1344" s="1"/>
      <c r="EA1344" s="1"/>
      <c r="EB1344" s="1"/>
      <c r="EC1344" s="1"/>
      <c r="ED1344" s="1"/>
      <c r="EE1344" s="1"/>
      <c r="EF1344" s="1"/>
      <c r="EG1344" s="1"/>
      <c r="EH1344" s="1"/>
      <c r="EI1344" s="1"/>
      <c r="EJ1344" s="1"/>
      <c r="EK1344" s="1"/>
      <c r="EL1344" s="1"/>
      <c r="EM1344" s="1"/>
      <c r="EN1344" s="1"/>
      <c r="EO1344" s="1"/>
      <c r="EP1344" s="1"/>
      <c r="EQ1344" s="1"/>
      <c r="ER1344" s="1"/>
      <c r="ES1344" s="1"/>
      <c r="ET1344" s="1"/>
      <c r="EU1344" s="1"/>
      <c r="EV1344" s="1"/>
      <c r="EW1344" s="1"/>
      <c r="EX1344" s="1"/>
      <c r="EY1344" s="1"/>
      <c r="EZ1344" s="1"/>
      <c r="FA1344" s="1"/>
      <c r="FB1344" s="1"/>
      <c r="FC1344" s="1"/>
      <c r="FD1344" s="1"/>
      <c r="FE1344" s="1"/>
      <c r="FF1344" s="1"/>
      <c r="FG1344" s="1"/>
      <c r="FH1344" s="1"/>
      <c r="FI1344" s="1"/>
      <c r="FJ1344" s="1"/>
      <c r="FK1344" s="1"/>
      <c r="FL1344" s="1"/>
      <c r="FM1344" s="1"/>
      <c r="FN1344" s="1"/>
      <c r="FO1344" s="1"/>
      <c r="FP1344" s="1"/>
      <c r="FQ1344" s="1"/>
      <c r="FR1344" s="1"/>
      <c r="FS1344" s="1"/>
      <c r="FT1344" s="1"/>
      <c r="FU1344" s="1"/>
      <c r="FV1344" s="1"/>
      <c r="FW1344" s="1"/>
      <c r="FX1344" s="1"/>
      <c r="FY1344" s="1"/>
      <c r="FZ1344" s="1"/>
      <c r="GA1344" s="1"/>
      <c r="GB1344" s="1"/>
      <c r="GC1344" s="1"/>
      <c r="GD1344" s="1"/>
      <c r="GE1344" s="1"/>
      <c r="GF1344" s="1"/>
      <c r="GG1344" s="1"/>
      <c r="GH1344" s="1"/>
      <c r="GI1344" s="1"/>
      <c r="GJ1344" s="1"/>
      <c r="GK1344" s="1"/>
      <c r="GL1344" s="1"/>
      <c r="GM1344" s="1"/>
      <c r="GN1344" s="1"/>
      <c r="GO1344" s="1"/>
    </row>
    <row r="1345" spans="1:197" s="40" customFormat="1" x14ac:dyDescent="0.25">
      <c r="A1345" s="41"/>
      <c r="B1345" s="4"/>
      <c r="C1345" s="41"/>
      <c r="D1345" s="42"/>
      <c r="E1345" s="42"/>
      <c r="F1345" s="42"/>
      <c r="G1345" s="1"/>
      <c r="H1345" s="1"/>
      <c r="I1345" s="1"/>
      <c r="J1345" s="1"/>
      <c r="K1345" s="1"/>
      <c r="L1345" s="1"/>
      <c r="M1345" s="2"/>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c r="BI1345" s="1"/>
      <c r="BJ1345" s="1"/>
      <c r="BK1345" s="1"/>
      <c r="BL1345" s="1"/>
      <c r="BM1345" s="1"/>
      <c r="BN1345" s="1"/>
      <c r="BO1345" s="1"/>
      <c r="BP1345" s="1"/>
      <c r="BQ1345" s="1"/>
      <c r="BR1345" s="1"/>
      <c r="BS1345" s="1"/>
      <c r="BT1345" s="1"/>
      <c r="BU1345" s="1"/>
      <c r="BV1345" s="1"/>
      <c r="BW1345" s="1"/>
      <c r="BX1345" s="1"/>
      <c r="BY1345" s="1"/>
      <c r="BZ1345" s="1"/>
      <c r="CA1345" s="1"/>
      <c r="CB1345" s="1"/>
      <c r="CC1345" s="1"/>
      <c r="CD1345" s="1"/>
      <c r="CE1345" s="1"/>
      <c r="CF1345" s="1"/>
      <c r="CG1345" s="1"/>
      <c r="CH1345" s="1"/>
      <c r="CI1345" s="1"/>
      <c r="CJ1345" s="1"/>
      <c r="CK1345" s="1"/>
      <c r="CL1345" s="1"/>
      <c r="CM1345" s="1"/>
      <c r="CN1345" s="1"/>
      <c r="CO1345" s="1"/>
      <c r="CP1345" s="1"/>
      <c r="CQ1345" s="1"/>
      <c r="CR1345" s="1"/>
      <c r="CS1345" s="1"/>
      <c r="CT1345" s="1"/>
      <c r="CU1345" s="1"/>
      <c r="CV1345" s="1"/>
      <c r="CW1345" s="1"/>
      <c r="CX1345" s="1"/>
      <c r="CY1345" s="1"/>
      <c r="CZ1345" s="1"/>
      <c r="DA1345" s="1"/>
      <c r="DB1345" s="1"/>
      <c r="DC1345" s="1"/>
      <c r="DD1345" s="1"/>
      <c r="DE1345" s="1"/>
      <c r="DF1345" s="1"/>
      <c r="DG1345" s="1"/>
      <c r="DH1345" s="1"/>
      <c r="DI1345" s="1"/>
      <c r="DJ1345" s="1"/>
      <c r="DK1345" s="1"/>
      <c r="DL1345" s="1"/>
      <c r="DM1345" s="1"/>
      <c r="DN1345" s="1"/>
      <c r="DO1345" s="1"/>
      <c r="DP1345" s="1"/>
      <c r="DQ1345" s="1"/>
      <c r="DR1345" s="1"/>
      <c r="DS1345" s="1"/>
      <c r="DT1345" s="1"/>
      <c r="DU1345" s="1"/>
      <c r="DV1345" s="1"/>
      <c r="DW1345" s="1"/>
      <c r="DX1345" s="1"/>
      <c r="DY1345" s="1"/>
      <c r="DZ1345" s="1"/>
      <c r="EA1345" s="1"/>
      <c r="EB1345" s="1"/>
      <c r="EC1345" s="1"/>
      <c r="ED1345" s="1"/>
      <c r="EE1345" s="1"/>
      <c r="EF1345" s="1"/>
      <c r="EG1345" s="1"/>
      <c r="EH1345" s="1"/>
      <c r="EI1345" s="1"/>
      <c r="EJ1345" s="1"/>
      <c r="EK1345" s="1"/>
      <c r="EL1345" s="1"/>
      <c r="EM1345" s="1"/>
      <c r="EN1345" s="1"/>
      <c r="EO1345" s="1"/>
      <c r="EP1345" s="1"/>
      <c r="EQ1345" s="1"/>
      <c r="ER1345" s="1"/>
      <c r="ES1345" s="1"/>
      <c r="ET1345" s="1"/>
      <c r="EU1345" s="1"/>
      <c r="EV1345" s="1"/>
      <c r="EW1345" s="1"/>
      <c r="EX1345" s="1"/>
      <c r="EY1345" s="1"/>
      <c r="EZ1345" s="1"/>
      <c r="FA1345" s="1"/>
      <c r="FB1345" s="1"/>
      <c r="FC1345" s="1"/>
      <c r="FD1345" s="1"/>
      <c r="FE1345" s="1"/>
      <c r="FF1345" s="1"/>
      <c r="FG1345" s="1"/>
      <c r="FH1345" s="1"/>
      <c r="FI1345" s="1"/>
      <c r="FJ1345" s="1"/>
      <c r="FK1345" s="1"/>
      <c r="FL1345" s="1"/>
      <c r="FM1345" s="1"/>
      <c r="FN1345" s="1"/>
      <c r="FO1345" s="1"/>
      <c r="FP1345" s="1"/>
      <c r="FQ1345" s="1"/>
      <c r="FR1345" s="1"/>
      <c r="FS1345" s="1"/>
      <c r="FT1345" s="1"/>
      <c r="FU1345" s="1"/>
      <c r="FV1345" s="1"/>
      <c r="FW1345" s="1"/>
      <c r="FX1345" s="1"/>
      <c r="FY1345" s="1"/>
      <c r="FZ1345" s="1"/>
      <c r="GA1345" s="1"/>
      <c r="GB1345" s="1"/>
      <c r="GC1345" s="1"/>
      <c r="GD1345" s="1"/>
      <c r="GE1345" s="1"/>
      <c r="GF1345" s="1"/>
      <c r="GG1345" s="1"/>
      <c r="GH1345" s="1"/>
      <c r="GI1345" s="1"/>
      <c r="GJ1345" s="1"/>
      <c r="GK1345" s="1"/>
      <c r="GL1345" s="1"/>
      <c r="GM1345" s="1"/>
      <c r="GN1345" s="1"/>
      <c r="GO1345" s="1"/>
    </row>
    <row r="1346" spans="1:197" s="40" customFormat="1" x14ac:dyDescent="0.25">
      <c r="A1346" s="41"/>
      <c r="B1346" s="4"/>
      <c r="C1346" s="41"/>
      <c r="D1346" s="42"/>
      <c r="E1346" s="42"/>
      <c r="F1346" s="42"/>
      <c r="G1346" s="1"/>
      <c r="H1346" s="1"/>
      <c r="I1346" s="1"/>
      <c r="J1346" s="1"/>
      <c r="K1346" s="1"/>
      <c r="L1346" s="1"/>
      <c r="M1346" s="2"/>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c r="BI1346" s="1"/>
      <c r="BJ1346" s="1"/>
      <c r="BK1346" s="1"/>
      <c r="BL1346" s="1"/>
      <c r="BM1346" s="1"/>
      <c r="BN1346" s="1"/>
      <c r="BO1346" s="1"/>
      <c r="BP1346" s="1"/>
      <c r="BQ1346" s="1"/>
      <c r="BR1346" s="1"/>
      <c r="BS1346" s="1"/>
      <c r="BT1346" s="1"/>
      <c r="BU1346" s="1"/>
      <c r="BV1346" s="1"/>
      <c r="BW1346" s="1"/>
      <c r="BX1346" s="1"/>
      <c r="BY1346" s="1"/>
      <c r="BZ1346" s="1"/>
      <c r="CA1346" s="1"/>
      <c r="CB1346" s="1"/>
      <c r="CC1346" s="1"/>
      <c r="CD1346" s="1"/>
      <c r="CE1346" s="1"/>
      <c r="CF1346" s="1"/>
      <c r="CG1346" s="1"/>
      <c r="CH1346" s="1"/>
      <c r="CI1346" s="1"/>
      <c r="CJ1346" s="1"/>
      <c r="CK1346" s="1"/>
      <c r="CL1346" s="1"/>
      <c r="CM1346" s="1"/>
      <c r="CN1346" s="1"/>
      <c r="CO1346" s="1"/>
      <c r="CP1346" s="1"/>
      <c r="CQ1346" s="1"/>
      <c r="CR1346" s="1"/>
      <c r="CS1346" s="1"/>
      <c r="CT1346" s="1"/>
      <c r="CU1346" s="1"/>
      <c r="CV1346" s="1"/>
      <c r="CW1346" s="1"/>
      <c r="CX1346" s="1"/>
      <c r="CY1346" s="1"/>
      <c r="CZ1346" s="1"/>
      <c r="DA1346" s="1"/>
      <c r="DB1346" s="1"/>
      <c r="DC1346" s="1"/>
      <c r="DD1346" s="1"/>
      <c r="DE1346" s="1"/>
      <c r="DF1346" s="1"/>
      <c r="DG1346" s="1"/>
      <c r="DH1346" s="1"/>
      <c r="DI1346" s="1"/>
      <c r="DJ1346" s="1"/>
      <c r="DK1346" s="1"/>
      <c r="DL1346" s="1"/>
      <c r="DM1346" s="1"/>
      <c r="DN1346" s="1"/>
      <c r="DO1346" s="1"/>
      <c r="DP1346" s="1"/>
      <c r="DQ1346" s="1"/>
      <c r="DR1346" s="1"/>
      <c r="DS1346" s="1"/>
      <c r="DT1346" s="1"/>
      <c r="DU1346" s="1"/>
      <c r="DV1346" s="1"/>
      <c r="DW1346" s="1"/>
      <c r="DX1346" s="1"/>
      <c r="DY1346" s="1"/>
      <c r="DZ1346" s="1"/>
      <c r="EA1346" s="1"/>
      <c r="EB1346" s="1"/>
      <c r="EC1346" s="1"/>
      <c r="ED1346" s="1"/>
      <c r="EE1346" s="1"/>
      <c r="EF1346" s="1"/>
      <c r="EG1346" s="1"/>
      <c r="EH1346" s="1"/>
      <c r="EI1346" s="1"/>
      <c r="EJ1346" s="1"/>
      <c r="EK1346" s="1"/>
      <c r="EL1346" s="1"/>
      <c r="EM1346" s="1"/>
      <c r="EN1346" s="1"/>
      <c r="EO1346" s="1"/>
      <c r="EP1346" s="1"/>
      <c r="EQ1346" s="1"/>
      <c r="ER1346" s="1"/>
      <c r="ES1346" s="1"/>
      <c r="ET1346" s="1"/>
      <c r="EU1346" s="1"/>
      <c r="EV1346" s="1"/>
      <c r="EW1346" s="1"/>
      <c r="EX1346" s="1"/>
      <c r="EY1346" s="1"/>
      <c r="EZ1346" s="1"/>
      <c r="FA1346" s="1"/>
      <c r="FB1346" s="1"/>
      <c r="FC1346" s="1"/>
      <c r="FD1346" s="1"/>
      <c r="FE1346" s="1"/>
      <c r="FF1346" s="1"/>
      <c r="FG1346" s="1"/>
      <c r="FH1346" s="1"/>
      <c r="FI1346" s="1"/>
      <c r="FJ1346" s="1"/>
      <c r="FK1346" s="1"/>
      <c r="FL1346" s="1"/>
      <c r="FM1346" s="1"/>
      <c r="FN1346" s="1"/>
      <c r="FO1346" s="1"/>
      <c r="FP1346" s="1"/>
      <c r="FQ1346" s="1"/>
      <c r="FR1346" s="1"/>
      <c r="FS1346" s="1"/>
      <c r="FT1346" s="1"/>
      <c r="FU1346" s="1"/>
      <c r="FV1346" s="1"/>
      <c r="FW1346" s="1"/>
      <c r="FX1346" s="1"/>
      <c r="FY1346" s="1"/>
      <c r="FZ1346" s="1"/>
      <c r="GA1346" s="1"/>
      <c r="GB1346" s="1"/>
      <c r="GC1346" s="1"/>
      <c r="GD1346" s="1"/>
      <c r="GE1346" s="1"/>
      <c r="GF1346" s="1"/>
      <c r="GG1346" s="1"/>
      <c r="GH1346" s="1"/>
      <c r="GI1346" s="1"/>
      <c r="GJ1346" s="1"/>
      <c r="GK1346" s="1"/>
      <c r="GL1346" s="1"/>
      <c r="GM1346" s="1"/>
      <c r="GN1346" s="1"/>
      <c r="GO1346" s="1"/>
    </row>
    <row r="1347" spans="1:197" s="40" customFormat="1" x14ac:dyDescent="0.25">
      <c r="A1347" s="41"/>
      <c r="B1347" s="4"/>
      <c r="C1347" s="41"/>
      <c r="D1347" s="42"/>
      <c r="E1347" s="42"/>
      <c r="F1347" s="42"/>
      <c r="G1347" s="1"/>
      <c r="H1347" s="1"/>
      <c r="I1347" s="1"/>
      <c r="J1347" s="1"/>
      <c r="K1347" s="1"/>
      <c r="L1347" s="1"/>
      <c r="M1347" s="2"/>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c r="BI1347" s="1"/>
      <c r="BJ1347" s="1"/>
      <c r="BK1347" s="1"/>
      <c r="BL1347" s="1"/>
      <c r="BM1347" s="1"/>
      <c r="BN1347" s="1"/>
      <c r="BO1347" s="1"/>
      <c r="BP1347" s="1"/>
      <c r="BQ1347" s="1"/>
      <c r="BR1347" s="1"/>
      <c r="BS1347" s="1"/>
      <c r="BT1347" s="1"/>
      <c r="BU1347" s="1"/>
      <c r="BV1347" s="1"/>
      <c r="BW1347" s="1"/>
      <c r="BX1347" s="1"/>
      <c r="BY1347" s="1"/>
      <c r="BZ1347" s="1"/>
      <c r="CA1347" s="1"/>
      <c r="CB1347" s="1"/>
      <c r="CC1347" s="1"/>
      <c r="CD1347" s="1"/>
      <c r="CE1347" s="1"/>
      <c r="CF1347" s="1"/>
      <c r="CG1347" s="1"/>
      <c r="CH1347" s="1"/>
      <c r="CI1347" s="1"/>
      <c r="CJ1347" s="1"/>
      <c r="CK1347" s="1"/>
      <c r="CL1347" s="1"/>
      <c r="CM1347" s="1"/>
      <c r="CN1347" s="1"/>
      <c r="CO1347" s="1"/>
      <c r="CP1347" s="1"/>
      <c r="CQ1347" s="1"/>
      <c r="CR1347" s="1"/>
      <c r="CS1347" s="1"/>
      <c r="CT1347" s="1"/>
      <c r="CU1347" s="1"/>
      <c r="CV1347" s="1"/>
      <c r="CW1347" s="1"/>
      <c r="CX1347" s="1"/>
      <c r="CY1347" s="1"/>
      <c r="CZ1347" s="1"/>
      <c r="DA1347" s="1"/>
      <c r="DB1347" s="1"/>
      <c r="DC1347" s="1"/>
      <c r="DD1347" s="1"/>
      <c r="DE1347" s="1"/>
      <c r="DF1347" s="1"/>
      <c r="DG1347" s="1"/>
      <c r="DH1347" s="1"/>
      <c r="DI1347" s="1"/>
      <c r="DJ1347" s="1"/>
      <c r="DK1347" s="1"/>
      <c r="DL1347" s="1"/>
      <c r="DM1347" s="1"/>
      <c r="DN1347" s="1"/>
      <c r="DO1347" s="1"/>
      <c r="DP1347" s="1"/>
      <c r="DQ1347" s="1"/>
      <c r="DR1347" s="1"/>
      <c r="DS1347" s="1"/>
      <c r="DT1347" s="1"/>
      <c r="DU1347" s="1"/>
      <c r="DV1347" s="1"/>
      <c r="DW1347" s="1"/>
      <c r="DX1347" s="1"/>
      <c r="DY1347" s="1"/>
      <c r="DZ1347" s="1"/>
      <c r="EA1347" s="1"/>
      <c r="EB1347" s="1"/>
      <c r="EC1347" s="1"/>
      <c r="ED1347" s="1"/>
      <c r="EE1347" s="1"/>
      <c r="EF1347" s="1"/>
      <c r="EG1347" s="1"/>
      <c r="EH1347" s="1"/>
      <c r="EI1347" s="1"/>
      <c r="EJ1347" s="1"/>
      <c r="EK1347" s="1"/>
      <c r="EL1347" s="1"/>
      <c r="EM1347" s="1"/>
      <c r="EN1347" s="1"/>
      <c r="EO1347" s="1"/>
      <c r="EP1347" s="1"/>
      <c r="EQ1347" s="1"/>
      <c r="ER1347" s="1"/>
      <c r="ES1347" s="1"/>
      <c r="ET1347" s="1"/>
      <c r="EU1347" s="1"/>
      <c r="EV1347" s="1"/>
      <c r="EW1347" s="1"/>
      <c r="EX1347" s="1"/>
      <c r="EY1347" s="1"/>
      <c r="EZ1347" s="1"/>
      <c r="FA1347" s="1"/>
      <c r="FB1347" s="1"/>
      <c r="FC1347" s="1"/>
      <c r="FD1347" s="1"/>
      <c r="FE1347" s="1"/>
      <c r="FF1347" s="1"/>
      <c r="FG1347" s="1"/>
      <c r="FH1347" s="1"/>
      <c r="FI1347" s="1"/>
      <c r="FJ1347" s="1"/>
      <c r="FK1347" s="1"/>
      <c r="FL1347" s="1"/>
      <c r="FM1347" s="1"/>
      <c r="FN1347" s="1"/>
      <c r="FO1347" s="1"/>
      <c r="FP1347" s="1"/>
      <c r="FQ1347" s="1"/>
      <c r="FR1347" s="1"/>
      <c r="FS1347" s="1"/>
      <c r="FT1347" s="1"/>
      <c r="FU1347" s="1"/>
      <c r="FV1347" s="1"/>
      <c r="FW1347" s="1"/>
      <c r="FX1347" s="1"/>
      <c r="FY1347" s="1"/>
      <c r="FZ1347" s="1"/>
      <c r="GA1347" s="1"/>
      <c r="GB1347" s="1"/>
      <c r="GC1347" s="1"/>
      <c r="GD1347" s="1"/>
      <c r="GE1347" s="1"/>
      <c r="GF1347" s="1"/>
      <c r="GG1347" s="1"/>
      <c r="GH1347" s="1"/>
      <c r="GI1347" s="1"/>
      <c r="GJ1347" s="1"/>
      <c r="GK1347" s="1"/>
      <c r="GL1347" s="1"/>
      <c r="GM1347" s="1"/>
      <c r="GN1347" s="1"/>
      <c r="GO1347" s="1"/>
    </row>
    <row r="1348" spans="1:197" s="40" customFormat="1" x14ac:dyDescent="0.25">
      <c r="A1348" s="41"/>
      <c r="B1348" s="4"/>
      <c r="C1348" s="41"/>
      <c r="D1348" s="42"/>
      <c r="E1348" s="42"/>
      <c r="F1348" s="42"/>
      <c r="G1348" s="1"/>
      <c r="H1348" s="1"/>
      <c r="I1348" s="1"/>
      <c r="J1348" s="1"/>
      <c r="K1348" s="1"/>
      <c r="L1348" s="1"/>
      <c r="M1348" s="2"/>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c r="BI1348" s="1"/>
      <c r="BJ1348" s="1"/>
      <c r="BK1348" s="1"/>
      <c r="BL1348" s="1"/>
      <c r="BM1348" s="1"/>
      <c r="BN1348" s="1"/>
      <c r="BO1348" s="1"/>
      <c r="BP1348" s="1"/>
      <c r="BQ1348" s="1"/>
      <c r="BR1348" s="1"/>
      <c r="BS1348" s="1"/>
      <c r="BT1348" s="1"/>
      <c r="BU1348" s="1"/>
      <c r="BV1348" s="1"/>
      <c r="BW1348" s="1"/>
      <c r="BX1348" s="1"/>
      <c r="BY1348" s="1"/>
      <c r="BZ1348" s="1"/>
      <c r="CA1348" s="1"/>
      <c r="CB1348" s="1"/>
      <c r="CC1348" s="1"/>
      <c r="CD1348" s="1"/>
      <c r="CE1348" s="1"/>
      <c r="CF1348" s="1"/>
      <c r="CG1348" s="1"/>
      <c r="CH1348" s="1"/>
      <c r="CI1348" s="1"/>
      <c r="CJ1348" s="1"/>
      <c r="CK1348" s="1"/>
      <c r="CL1348" s="1"/>
      <c r="CM1348" s="1"/>
      <c r="CN1348" s="1"/>
      <c r="CO1348" s="1"/>
      <c r="CP1348" s="1"/>
      <c r="CQ1348" s="1"/>
      <c r="CR1348" s="1"/>
      <c r="CS1348" s="1"/>
      <c r="CT1348" s="1"/>
      <c r="CU1348" s="1"/>
      <c r="CV1348" s="1"/>
      <c r="CW1348" s="1"/>
      <c r="CX1348" s="1"/>
      <c r="CY1348" s="1"/>
      <c r="CZ1348" s="1"/>
      <c r="DA1348" s="1"/>
      <c r="DB1348" s="1"/>
      <c r="DC1348" s="1"/>
      <c r="DD1348" s="1"/>
      <c r="DE1348" s="1"/>
      <c r="DF1348" s="1"/>
      <c r="DG1348" s="1"/>
      <c r="DH1348" s="1"/>
      <c r="DI1348" s="1"/>
      <c r="DJ1348" s="1"/>
      <c r="DK1348" s="1"/>
      <c r="DL1348" s="1"/>
      <c r="DM1348" s="1"/>
      <c r="DN1348" s="1"/>
      <c r="DO1348" s="1"/>
      <c r="DP1348" s="1"/>
      <c r="DQ1348" s="1"/>
      <c r="DR1348" s="1"/>
      <c r="DS1348" s="1"/>
      <c r="DT1348" s="1"/>
      <c r="DU1348" s="1"/>
      <c r="DV1348" s="1"/>
      <c r="DW1348" s="1"/>
      <c r="DX1348" s="1"/>
      <c r="DY1348" s="1"/>
      <c r="DZ1348" s="1"/>
      <c r="EA1348" s="1"/>
      <c r="EB1348" s="1"/>
      <c r="EC1348" s="1"/>
      <c r="ED1348" s="1"/>
      <c r="EE1348" s="1"/>
      <c r="EF1348" s="1"/>
      <c r="EG1348" s="1"/>
      <c r="EH1348" s="1"/>
      <c r="EI1348" s="1"/>
      <c r="EJ1348" s="1"/>
      <c r="EK1348" s="1"/>
      <c r="EL1348" s="1"/>
      <c r="EM1348" s="1"/>
      <c r="EN1348" s="1"/>
      <c r="EO1348" s="1"/>
      <c r="EP1348" s="1"/>
      <c r="EQ1348" s="1"/>
      <c r="ER1348" s="1"/>
      <c r="ES1348" s="1"/>
      <c r="ET1348" s="1"/>
      <c r="EU1348" s="1"/>
      <c r="EV1348" s="1"/>
      <c r="EW1348" s="1"/>
      <c r="EX1348" s="1"/>
      <c r="EY1348" s="1"/>
      <c r="EZ1348" s="1"/>
      <c r="FA1348" s="1"/>
      <c r="FB1348" s="1"/>
      <c r="FC1348" s="1"/>
      <c r="FD1348" s="1"/>
      <c r="FE1348" s="1"/>
      <c r="FF1348" s="1"/>
      <c r="FG1348" s="1"/>
      <c r="FH1348" s="1"/>
      <c r="FI1348" s="1"/>
      <c r="FJ1348" s="1"/>
      <c r="FK1348" s="1"/>
      <c r="FL1348" s="1"/>
      <c r="FM1348" s="1"/>
      <c r="FN1348" s="1"/>
      <c r="FO1348" s="1"/>
      <c r="FP1348" s="1"/>
      <c r="FQ1348" s="1"/>
      <c r="FR1348" s="1"/>
      <c r="FS1348" s="1"/>
      <c r="FT1348" s="1"/>
      <c r="FU1348" s="1"/>
      <c r="FV1348" s="1"/>
      <c r="FW1348" s="1"/>
      <c r="FX1348" s="1"/>
      <c r="FY1348" s="1"/>
      <c r="FZ1348" s="1"/>
      <c r="GA1348" s="1"/>
      <c r="GB1348" s="1"/>
      <c r="GC1348" s="1"/>
      <c r="GD1348" s="1"/>
      <c r="GE1348" s="1"/>
      <c r="GF1348" s="1"/>
      <c r="GG1348" s="1"/>
      <c r="GH1348" s="1"/>
      <c r="GI1348" s="1"/>
      <c r="GJ1348" s="1"/>
      <c r="GK1348" s="1"/>
      <c r="GL1348" s="1"/>
      <c r="GM1348" s="1"/>
      <c r="GN1348" s="1"/>
      <c r="GO1348" s="1"/>
    </row>
    <row r="1349" spans="1:197" s="40" customFormat="1" x14ac:dyDescent="0.25">
      <c r="A1349" s="41"/>
      <c r="B1349" s="4"/>
      <c r="C1349" s="41"/>
      <c r="D1349" s="42"/>
      <c r="E1349" s="42"/>
      <c r="F1349" s="42"/>
      <c r="G1349" s="1"/>
      <c r="H1349" s="1"/>
      <c r="I1349" s="1"/>
      <c r="J1349" s="1"/>
      <c r="K1349" s="1"/>
      <c r="L1349" s="1"/>
      <c r="M1349" s="2"/>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c r="BI1349" s="1"/>
      <c r="BJ1349" s="1"/>
      <c r="BK1349" s="1"/>
      <c r="BL1349" s="1"/>
      <c r="BM1349" s="1"/>
      <c r="BN1349" s="1"/>
      <c r="BO1349" s="1"/>
      <c r="BP1349" s="1"/>
      <c r="BQ1349" s="1"/>
      <c r="BR1349" s="1"/>
      <c r="BS1349" s="1"/>
      <c r="BT1349" s="1"/>
      <c r="BU1349" s="1"/>
      <c r="BV1349" s="1"/>
      <c r="BW1349" s="1"/>
      <c r="BX1349" s="1"/>
      <c r="BY1349" s="1"/>
      <c r="BZ1349" s="1"/>
      <c r="CA1349" s="1"/>
      <c r="CB1349" s="1"/>
      <c r="CC1349" s="1"/>
      <c r="CD1349" s="1"/>
      <c r="CE1349" s="1"/>
      <c r="CF1349" s="1"/>
      <c r="CG1349" s="1"/>
      <c r="CH1349" s="1"/>
      <c r="CI1349" s="1"/>
      <c r="CJ1349" s="1"/>
      <c r="CK1349" s="1"/>
      <c r="CL1349" s="1"/>
      <c r="CM1349" s="1"/>
      <c r="CN1349" s="1"/>
      <c r="CO1349" s="1"/>
      <c r="CP1349" s="1"/>
      <c r="CQ1349" s="1"/>
      <c r="CR1349" s="1"/>
      <c r="CS1349" s="1"/>
      <c r="CT1349" s="1"/>
      <c r="CU1349" s="1"/>
      <c r="CV1349" s="1"/>
      <c r="CW1349" s="1"/>
      <c r="CX1349" s="1"/>
      <c r="CY1349" s="1"/>
      <c r="CZ1349" s="1"/>
      <c r="DA1349" s="1"/>
      <c r="DB1349" s="1"/>
      <c r="DC1349" s="1"/>
      <c r="DD1349" s="1"/>
      <c r="DE1349" s="1"/>
      <c r="DF1349" s="1"/>
      <c r="DG1349" s="1"/>
      <c r="DH1349" s="1"/>
      <c r="DI1349" s="1"/>
      <c r="DJ1349" s="1"/>
      <c r="DK1349" s="1"/>
      <c r="DL1349" s="1"/>
      <c r="DM1349" s="1"/>
      <c r="DN1349" s="1"/>
      <c r="DO1349" s="1"/>
      <c r="DP1349" s="1"/>
      <c r="DQ1349" s="1"/>
      <c r="DR1349" s="1"/>
      <c r="DS1349" s="1"/>
      <c r="DT1349" s="1"/>
      <c r="DU1349" s="1"/>
      <c r="DV1349" s="1"/>
      <c r="DW1349" s="1"/>
      <c r="DX1349" s="1"/>
      <c r="DY1349" s="1"/>
      <c r="DZ1349" s="1"/>
      <c r="EA1349" s="1"/>
      <c r="EB1349" s="1"/>
      <c r="EC1349" s="1"/>
      <c r="ED1349" s="1"/>
      <c r="EE1349" s="1"/>
      <c r="EF1349" s="1"/>
      <c r="EG1349" s="1"/>
      <c r="EH1349" s="1"/>
      <c r="EI1349" s="1"/>
      <c r="EJ1349" s="1"/>
      <c r="EK1349" s="1"/>
      <c r="EL1349" s="1"/>
      <c r="EM1349" s="1"/>
      <c r="EN1349" s="1"/>
      <c r="EO1349" s="1"/>
      <c r="EP1349" s="1"/>
      <c r="EQ1349" s="1"/>
      <c r="ER1349" s="1"/>
      <c r="ES1349" s="1"/>
      <c r="ET1349" s="1"/>
      <c r="EU1349" s="1"/>
      <c r="EV1349" s="1"/>
      <c r="EW1349" s="1"/>
      <c r="EX1349" s="1"/>
      <c r="EY1349" s="1"/>
      <c r="EZ1349" s="1"/>
      <c r="FA1349" s="1"/>
      <c r="FB1349" s="1"/>
      <c r="FC1349" s="1"/>
      <c r="FD1349" s="1"/>
      <c r="FE1349" s="1"/>
      <c r="FF1349" s="1"/>
      <c r="FG1349" s="1"/>
      <c r="FH1349" s="1"/>
      <c r="FI1349" s="1"/>
      <c r="FJ1349" s="1"/>
      <c r="FK1349" s="1"/>
      <c r="FL1349" s="1"/>
      <c r="FM1349" s="1"/>
      <c r="FN1349" s="1"/>
      <c r="FO1349" s="1"/>
      <c r="FP1349" s="1"/>
      <c r="FQ1349" s="1"/>
      <c r="FR1349" s="1"/>
      <c r="FS1349" s="1"/>
      <c r="FT1349" s="1"/>
      <c r="FU1349" s="1"/>
      <c r="FV1349" s="1"/>
      <c r="FW1349" s="1"/>
      <c r="FX1349" s="1"/>
      <c r="FY1349" s="1"/>
      <c r="FZ1349" s="1"/>
      <c r="GA1349" s="1"/>
      <c r="GB1349" s="1"/>
      <c r="GC1349" s="1"/>
      <c r="GD1349" s="1"/>
      <c r="GE1349" s="1"/>
      <c r="GF1349" s="1"/>
      <c r="GG1349" s="1"/>
      <c r="GH1349" s="1"/>
      <c r="GI1349" s="1"/>
      <c r="GJ1349" s="1"/>
      <c r="GK1349" s="1"/>
      <c r="GL1349" s="1"/>
      <c r="GM1349" s="1"/>
      <c r="GN1349" s="1"/>
      <c r="GO1349" s="1"/>
    </row>
    <row r="1350" spans="1:197" s="40" customFormat="1" x14ac:dyDescent="0.25">
      <c r="A1350" s="41"/>
      <c r="B1350" s="4"/>
      <c r="C1350" s="41"/>
      <c r="D1350" s="42"/>
      <c r="E1350" s="42"/>
      <c r="F1350" s="42"/>
      <c r="G1350" s="1"/>
      <c r="H1350" s="1"/>
      <c r="I1350" s="1"/>
      <c r="J1350" s="1"/>
      <c r="K1350" s="1"/>
      <c r="L1350" s="1"/>
      <c r="M1350" s="2"/>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c r="BI1350" s="1"/>
      <c r="BJ1350" s="1"/>
      <c r="BK1350" s="1"/>
      <c r="BL1350" s="1"/>
      <c r="BM1350" s="1"/>
      <c r="BN1350" s="1"/>
      <c r="BO1350" s="1"/>
      <c r="BP1350" s="1"/>
      <c r="BQ1350" s="1"/>
      <c r="BR1350" s="1"/>
      <c r="BS1350" s="1"/>
      <c r="BT1350" s="1"/>
      <c r="BU1350" s="1"/>
      <c r="BV1350" s="1"/>
      <c r="BW1350" s="1"/>
      <c r="BX1350" s="1"/>
      <c r="BY1350" s="1"/>
      <c r="BZ1350" s="1"/>
      <c r="CA1350" s="1"/>
      <c r="CB1350" s="1"/>
      <c r="CC1350" s="1"/>
      <c r="CD1350" s="1"/>
      <c r="CE1350" s="1"/>
      <c r="CF1350" s="1"/>
      <c r="CG1350" s="1"/>
      <c r="CH1350" s="1"/>
      <c r="CI1350" s="1"/>
      <c r="CJ1350" s="1"/>
      <c r="CK1350" s="1"/>
      <c r="CL1350" s="1"/>
      <c r="CM1350" s="1"/>
      <c r="CN1350" s="1"/>
      <c r="CO1350" s="1"/>
      <c r="CP1350" s="1"/>
      <c r="CQ1350" s="1"/>
      <c r="CR1350" s="1"/>
      <c r="CS1350" s="1"/>
      <c r="CT1350" s="1"/>
      <c r="CU1350" s="1"/>
      <c r="CV1350" s="1"/>
      <c r="CW1350" s="1"/>
      <c r="CX1350" s="1"/>
      <c r="CY1350" s="1"/>
      <c r="CZ1350" s="1"/>
      <c r="DA1350" s="1"/>
      <c r="DB1350" s="1"/>
      <c r="DC1350" s="1"/>
      <c r="DD1350" s="1"/>
      <c r="DE1350" s="1"/>
      <c r="DF1350" s="1"/>
      <c r="DG1350" s="1"/>
      <c r="DH1350" s="1"/>
      <c r="DI1350" s="1"/>
      <c r="DJ1350" s="1"/>
      <c r="DK1350" s="1"/>
      <c r="DL1350" s="1"/>
      <c r="DM1350" s="1"/>
      <c r="DN1350" s="1"/>
      <c r="DO1350" s="1"/>
      <c r="DP1350" s="1"/>
      <c r="DQ1350" s="1"/>
      <c r="DR1350" s="1"/>
      <c r="DS1350" s="1"/>
      <c r="DT1350" s="1"/>
      <c r="DU1350" s="1"/>
      <c r="DV1350" s="1"/>
      <c r="DW1350" s="1"/>
      <c r="DX1350" s="1"/>
      <c r="DY1350" s="1"/>
      <c r="DZ1350" s="1"/>
      <c r="EA1350" s="1"/>
      <c r="EB1350" s="1"/>
      <c r="EC1350" s="1"/>
      <c r="ED1350" s="1"/>
      <c r="EE1350" s="1"/>
      <c r="EF1350" s="1"/>
      <c r="EG1350" s="1"/>
      <c r="EH1350" s="1"/>
      <c r="EI1350" s="1"/>
      <c r="EJ1350" s="1"/>
      <c r="EK1350" s="1"/>
      <c r="EL1350" s="1"/>
      <c r="EM1350" s="1"/>
      <c r="EN1350" s="1"/>
      <c r="EO1350" s="1"/>
      <c r="EP1350" s="1"/>
      <c r="EQ1350" s="1"/>
      <c r="ER1350" s="1"/>
      <c r="ES1350" s="1"/>
      <c r="ET1350" s="1"/>
      <c r="EU1350" s="1"/>
      <c r="EV1350" s="1"/>
      <c r="EW1350" s="1"/>
      <c r="EX1350" s="1"/>
      <c r="EY1350" s="1"/>
      <c r="EZ1350" s="1"/>
      <c r="FA1350" s="1"/>
      <c r="FB1350" s="1"/>
      <c r="FC1350" s="1"/>
      <c r="FD1350" s="1"/>
      <c r="FE1350" s="1"/>
      <c r="FF1350" s="1"/>
      <c r="FG1350" s="1"/>
      <c r="FH1350" s="1"/>
      <c r="FI1350" s="1"/>
      <c r="FJ1350" s="1"/>
      <c r="FK1350" s="1"/>
      <c r="FL1350" s="1"/>
      <c r="FM1350" s="1"/>
      <c r="FN1350" s="1"/>
      <c r="FO1350" s="1"/>
      <c r="FP1350" s="1"/>
      <c r="FQ1350" s="1"/>
      <c r="FR1350" s="1"/>
      <c r="FS1350" s="1"/>
      <c r="FT1350" s="1"/>
      <c r="FU1350" s="1"/>
      <c r="FV1350" s="1"/>
      <c r="FW1350" s="1"/>
      <c r="FX1350" s="1"/>
      <c r="FY1350" s="1"/>
      <c r="FZ1350" s="1"/>
      <c r="GA1350" s="1"/>
      <c r="GB1350" s="1"/>
      <c r="GC1350" s="1"/>
      <c r="GD1350" s="1"/>
      <c r="GE1350" s="1"/>
      <c r="GF1350" s="1"/>
      <c r="GG1350" s="1"/>
      <c r="GH1350" s="1"/>
      <c r="GI1350" s="1"/>
      <c r="GJ1350" s="1"/>
      <c r="GK1350" s="1"/>
      <c r="GL1350" s="1"/>
      <c r="GM1350" s="1"/>
      <c r="GN1350" s="1"/>
      <c r="GO1350" s="1"/>
    </row>
    <row r="1351" spans="1:197" s="40" customFormat="1" x14ac:dyDescent="0.25">
      <c r="A1351" s="41"/>
      <c r="B1351" s="4"/>
      <c r="C1351" s="41"/>
      <c r="D1351" s="42"/>
      <c r="E1351" s="42"/>
      <c r="F1351" s="42"/>
      <c r="G1351" s="1"/>
      <c r="H1351" s="1"/>
      <c r="I1351" s="1"/>
      <c r="J1351" s="1"/>
      <c r="K1351" s="1"/>
      <c r="L1351" s="1"/>
      <c r="M1351" s="2"/>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c r="BI1351" s="1"/>
      <c r="BJ1351" s="1"/>
      <c r="BK1351" s="1"/>
      <c r="BL1351" s="1"/>
      <c r="BM1351" s="1"/>
      <c r="BN1351" s="1"/>
      <c r="BO1351" s="1"/>
      <c r="BP1351" s="1"/>
      <c r="BQ1351" s="1"/>
      <c r="BR1351" s="1"/>
      <c r="BS1351" s="1"/>
      <c r="BT1351" s="1"/>
      <c r="BU1351" s="1"/>
      <c r="BV1351" s="1"/>
      <c r="BW1351" s="1"/>
      <c r="BX1351" s="1"/>
      <c r="BY1351" s="1"/>
      <c r="BZ1351" s="1"/>
      <c r="CA1351" s="1"/>
      <c r="CB1351" s="1"/>
      <c r="CC1351" s="1"/>
      <c r="CD1351" s="1"/>
      <c r="CE1351" s="1"/>
      <c r="CF1351" s="1"/>
      <c r="CG1351" s="1"/>
      <c r="CH1351" s="1"/>
      <c r="CI1351" s="1"/>
      <c r="CJ1351" s="1"/>
      <c r="CK1351" s="1"/>
      <c r="CL1351" s="1"/>
      <c r="CM1351" s="1"/>
      <c r="CN1351" s="1"/>
      <c r="CO1351" s="1"/>
      <c r="CP1351" s="1"/>
      <c r="CQ1351" s="1"/>
      <c r="CR1351" s="1"/>
      <c r="CS1351" s="1"/>
      <c r="CT1351" s="1"/>
      <c r="CU1351" s="1"/>
      <c r="CV1351" s="1"/>
      <c r="CW1351" s="1"/>
      <c r="CX1351" s="1"/>
      <c r="CY1351" s="1"/>
      <c r="CZ1351" s="1"/>
      <c r="DA1351" s="1"/>
      <c r="DB1351" s="1"/>
      <c r="DC1351" s="1"/>
      <c r="DD1351" s="1"/>
      <c r="DE1351" s="1"/>
      <c r="DF1351" s="1"/>
      <c r="DG1351" s="1"/>
      <c r="DH1351" s="1"/>
      <c r="DI1351" s="1"/>
      <c r="DJ1351" s="1"/>
      <c r="DK1351" s="1"/>
      <c r="DL1351" s="1"/>
      <c r="DM1351" s="1"/>
      <c r="DN1351" s="1"/>
      <c r="DO1351" s="1"/>
      <c r="DP1351" s="1"/>
      <c r="DQ1351" s="1"/>
      <c r="DR1351" s="1"/>
      <c r="DS1351" s="1"/>
      <c r="DT1351" s="1"/>
      <c r="DU1351" s="1"/>
      <c r="DV1351" s="1"/>
      <c r="DW1351" s="1"/>
      <c r="DX1351" s="1"/>
      <c r="DY1351" s="1"/>
      <c r="DZ1351" s="1"/>
      <c r="EA1351" s="1"/>
      <c r="EB1351" s="1"/>
      <c r="EC1351" s="1"/>
      <c r="ED1351" s="1"/>
      <c r="EE1351" s="1"/>
      <c r="EF1351" s="1"/>
      <c r="EG1351" s="1"/>
      <c r="EH1351" s="1"/>
      <c r="EI1351" s="1"/>
      <c r="EJ1351" s="1"/>
      <c r="EK1351" s="1"/>
      <c r="EL1351" s="1"/>
      <c r="EM1351" s="1"/>
      <c r="EN1351" s="1"/>
      <c r="EO1351" s="1"/>
      <c r="EP1351" s="1"/>
      <c r="EQ1351" s="1"/>
      <c r="ER1351" s="1"/>
      <c r="ES1351" s="1"/>
      <c r="ET1351" s="1"/>
      <c r="EU1351" s="1"/>
      <c r="EV1351" s="1"/>
      <c r="EW1351" s="1"/>
      <c r="EX1351" s="1"/>
      <c r="EY1351" s="1"/>
      <c r="EZ1351" s="1"/>
      <c r="FA1351" s="1"/>
      <c r="FB1351" s="1"/>
      <c r="FC1351" s="1"/>
      <c r="FD1351" s="1"/>
      <c r="FE1351" s="1"/>
      <c r="FF1351" s="1"/>
      <c r="FG1351" s="1"/>
      <c r="FH1351" s="1"/>
      <c r="FI1351" s="1"/>
      <c r="FJ1351" s="1"/>
      <c r="FK1351" s="1"/>
      <c r="FL1351" s="1"/>
      <c r="FM1351" s="1"/>
      <c r="FN1351" s="1"/>
      <c r="FO1351" s="1"/>
      <c r="FP1351" s="1"/>
      <c r="FQ1351" s="1"/>
      <c r="FR1351" s="1"/>
      <c r="FS1351" s="1"/>
      <c r="FT1351" s="1"/>
      <c r="FU1351" s="1"/>
      <c r="FV1351" s="1"/>
      <c r="FW1351" s="1"/>
      <c r="FX1351" s="1"/>
      <c r="FY1351" s="1"/>
      <c r="FZ1351" s="1"/>
      <c r="GA1351" s="1"/>
      <c r="GB1351" s="1"/>
      <c r="GC1351" s="1"/>
      <c r="GD1351" s="1"/>
      <c r="GE1351" s="1"/>
      <c r="GF1351" s="1"/>
      <c r="GG1351" s="1"/>
      <c r="GH1351" s="1"/>
      <c r="GI1351" s="1"/>
      <c r="GJ1351" s="1"/>
      <c r="GK1351" s="1"/>
      <c r="GL1351" s="1"/>
      <c r="GM1351" s="1"/>
      <c r="GN1351" s="1"/>
      <c r="GO1351" s="1"/>
    </row>
    <row r="1352" spans="1:197" s="40" customFormat="1" x14ac:dyDescent="0.25">
      <c r="A1352" s="41"/>
      <c r="B1352" s="4"/>
      <c r="C1352" s="41"/>
      <c r="D1352" s="42"/>
      <c r="E1352" s="42"/>
      <c r="F1352" s="42"/>
      <c r="G1352" s="1"/>
      <c r="H1352" s="1"/>
      <c r="I1352" s="1"/>
      <c r="J1352" s="1"/>
      <c r="K1352" s="1"/>
      <c r="L1352" s="1"/>
      <c r="M1352" s="2"/>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c r="BI1352" s="1"/>
      <c r="BJ1352" s="1"/>
      <c r="BK1352" s="1"/>
      <c r="BL1352" s="1"/>
      <c r="BM1352" s="1"/>
      <c r="BN1352" s="1"/>
      <c r="BO1352" s="1"/>
      <c r="BP1352" s="1"/>
      <c r="BQ1352" s="1"/>
      <c r="BR1352" s="1"/>
      <c r="BS1352" s="1"/>
      <c r="BT1352" s="1"/>
      <c r="BU1352" s="1"/>
      <c r="BV1352" s="1"/>
      <c r="BW1352" s="1"/>
      <c r="BX1352" s="1"/>
      <c r="BY1352" s="1"/>
      <c r="BZ1352" s="1"/>
      <c r="CA1352" s="1"/>
      <c r="CB1352" s="1"/>
      <c r="CC1352" s="1"/>
      <c r="CD1352" s="1"/>
      <c r="CE1352" s="1"/>
      <c r="CF1352" s="1"/>
      <c r="CG1352" s="1"/>
      <c r="CH1352" s="1"/>
      <c r="CI1352" s="1"/>
      <c r="CJ1352" s="1"/>
      <c r="CK1352" s="1"/>
      <c r="CL1352" s="1"/>
      <c r="CM1352" s="1"/>
      <c r="CN1352" s="1"/>
      <c r="CO1352" s="1"/>
      <c r="CP1352" s="1"/>
      <c r="CQ1352" s="1"/>
      <c r="CR1352" s="1"/>
      <c r="CS1352" s="1"/>
      <c r="CT1352" s="1"/>
      <c r="CU1352" s="1"/>
      <c r="CV1352" s="1"/>
      <c r="CW1352" s="1"/>
      <c r="CX1352" s="1"/>
      <c r="CY1352" s="1"/>
      <c r="CZ1352" s="1"/>
      <c r="DA1352" s="1"/>
      <c r="DB1352" s="1"/>
      <c r="DC1352" s="1"/>
      <c r="DD1352" s="1"/>
      <c r="DE1352" s="1"/>
      <c r="DF1352" s="1"/>
      <c r="DG1352" s="1"/>
      <c r="DH1352" s="1"/>
      <c r="DI1352" s="1"/>
      <c r="DJ1352" s="1"/>
      <c r="DK1352" s="1"/>
      <c r="DL1352" s="1"/>
      <c r="DM1352" s="1"/>
      <c r="DN1352" s="1"/>
      <c r="DO1352" s="1"/>
      <c r="DP1352" s="1"/>
      <c r="DQ1352" s="1"/>
      <c r="DR1352" s="1"/>
      <c r="DS1352" s="1"/>
      <c r="DT1352" s="1"/>
      <c r="DU1352" s="1"/>
      <c r="DV1352" s="1"/>
      <c r="DW1352" s="1"/>
      <c r="DX1352" s="1"/>
      <c r="DY1352" s="1"/>
      <c r="DZ1352" s="1"/>
      <c r="EA1352" s="1"/>
      <c r="EB1352" s="1"/>
      <c r="EC1352" s="1"/>
      <c r="ED1352" s="1"/>
      <c r="EE1352" s="1"/>
      <c r="EF1352" s="1"/>
      <c r="EG1352" s="1"/>
      <c r="EH1352" s="1"/>
      <c r="EI1352" s="1"/>
      <c r="EJ1352" s="1"/>
      <c r="EK1352" s="1"/>
      <c r="EL1352" s="1"/>
      <c r="EM1352" s="1"/>
      <c r="EN1352" s="1"/>
      <c r="EO1352" s="1"/>
      <c r="EP1352" s="1"/>
      <c r="EQ1352" s="1"/>
      <c r="ER1352" s="1"/>
      <c r="ES1352" s="1"/>
      <c r="ET1352" s="1"/>
      <c r="EU1352" s="1"/>
      <c r="EV1352" s="1"/>
      <c r="EW1352" s="1"/>
      <c r="EX1352" s="1"/>
      <c r="EY1352" s="1"/>
      <c r="EZ1352" s="1"/>
      <c r="FA1352" s="1"/>
      <c r="FB1352" s="1"/>
      <c r="FC1352" s="1"/>
      <c r="FD1352" s="1"/>
      <c r="FE1352" s="1"/>
      <c r="FF1352" s="1"/>
      <c r="FG1352" s="1"/>
      <c r="FH1352" s="1"/>
      <c r="FI1352" s="1"/>
      <c r="FJ1352" s="1"/>
      <c r="FK1352" s="1"/>
      <c r="FL1352" s="1"/>
      <c r="FM1352" s="1"/>
      <c r="FN1352" s="1"/>
      <c r="FO1352" s="1"/>
      <c r="FP1352" s="1"/>
      <c r="FQ1352" s="1"/>
      <c r="FR1352" s="1"/>
      <c r="FS1352" s="1"/>
      <c r="FT1352" s="1"/>
      <c r="FU1352" s="1"/>
      <c r="FV1352" s="1"/>
      <c r="FW1352" s="1"/>
      <c r="FX1352" s="1"/>
      <c r="FY1352" s="1"/>
      <c r="FZ1352" s="1"/>
      <c r="GA1352" s="1"/>
      <c r="GB1352" s="1"/>
      <c r="GC1352" s="1"/>
      <c r="GD1352" s="1"/>
      <c r="GE1352" s="1"/>
      <c r="GF1352" s="1"/>
      <c r="GG1352" s="1"/>
      <c r="GH1352" s="1"/>
      <c r="GI1352" s="1"/>
      <c r="GJ1352" s="1"/>
      <c r="GK1352" s="1"/>
      <c r="GL1352" s="1"/>
      <c r="GM1352" s="1"/>
      <c r="GN1352" s="1"/>
      <c r="GO1352" s="1"/>
    </row>
    <row r="1353" spans="1:197" s="40" customFormat="1" x14ac:dyDescent="0.25">
      <c r="A1353" s="41"/>
      <c r="B1353" s="4"/>
      <c r="C1353" s="41"/>
      <c r="D1353" s="42"/>
      <c r="E1353" s="42"/>
      <c r="F1353" s="42"/>
      <c r="G1353" s="1"/>
      <c r="H1353" s="1"/>
      <c r="I1353" s="1"/>
      <c r="J1353" s="1"/>
      <c r="K1353" s="1"/>
      <c r="L1353" s="1"/>
      <c r="M1353" s="2"/>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c r="BI1353" s="1"/>
      <c r="BJ1353" s="1"/>
      <c r="BK1353" s="1"/>
      <c r="BL1353" s="1"/>
      <c r="BM1353" s="1"/>
      <c r="BN1353" s="1"/>
      <c r="BO1353" s="1"/>
      <c r="BP1353" s="1"/>
      <c r="BQ1353" s="1"/>
      <c r="BR1353" s="1"/>
      <c r="BS1353" s="1"/>
      <c r="BT1353" s="1"/>
      <c r="BU1353" s="1"/>
      <c r="BV1353" s="1"/>
      <c r="BW1353" s="1"/>
      <c r="BX1353" s="1"/>
      <c r="BY1353" s="1"/>
      <c r="BZ1353" s="1"/>
      <c r="CA1353" s="1"/>
      <c r="CB1353" s="1"/>
      <c r="CC1353" s="1"/>
      <c r="CD1353" s="1"/>
      <c r="CE1353" s="1"/>
      <c r="CF1353" s="1"/>
      <c r="CG1353" s="1"/>
      <c r="CH1353" s="1"/>
      <c r="CI1353" s="1"/>
      <c r="CJ1353" s="1"/>
      <c r="CK1353" s="1"/>
      <c r="CL1353" s="1"/>
      <c r="CM1353" s="1"/>
      <c r="CN1353" s="1"/>
      <c r="CO1353" s="1"/>
      <c r="CP1353" s="1"/>
      <c r="CQ1353" s="1"/>
      <c r="CR1353" s="1"/>
      <c r="CS1353" s="1"/>
      <c r="CT1353" s="1"/>
      <c r="CU1353" s="1"/>
      <c r="CV1353" s="1"/>
      <c r="CW1353" s="1"/>
      <c r="CX1353" s="1"/>
      <c r="CY1353" s="1"/>
      <c r="CZ1353" s="1"/>
      <c r="DA1353" s="1"/>
      <c r="DB1353" s="1"/>
      <c r="DC1353" s="1"/>
      <c r="DD1353" s="1"/>
      <c r="DE1353" s="1"/>
      <c r="DF1353" s="1"/>
      <c r="DG1353" s="1"/>
      <c r="DH1353" s="1"/>
      <c r="DI1353" s="1"/>
      <c r="DJ1353" s="1"/>
      <c r="DK1353" s="1"/>
      <c r="DL1353" s="1"/>
      <c r="DM1353" s="1"/>
      <c r="DN1353" s="1"/>
      <c r="DO1353" s="1"/>
      <c r="DP1353" s="1"/>
      <c r="DQ1353" s="1"/>
      <c r="DR1353" s="1"/>
      <c r="DS1353" s="1"/>
      <c r="DT1353" s="1"/>
      <c r="DU1353" s="1"/>
      <c r="DV1353" s="1"/>
      <c r="DW1353" s="1"/>
      <c r="DX1353" s="1"/>
      <c r="DY1353" s="1"/>
      <c r="DZ1353" s="1"/>
      <c r="EA1353" s="1"/>
      <c r="EB1353" s="1"/>
      <c r="EC1353" s="1"/>
      <c r="ED1353" s="1"/>
      <c r="EE1353" s="1"/>
      <c r="EF1353" s="1"/>
      <c r="EG1353" s="1"/>
      <c r="EH1353" s="1"/>
      <c r="EI1353" s="1"/>
      <c r="EJ1353" s="1"/>
      <c r="EK1353" s="1"/>
      <c r="EL1353" s="1"/>
      <c r="EM1353" s="1"/>
      <c r="EN1353" s="1"/>
      <c r="EO1353" s="1"/>
      <c r="EP1353" s="1"/>
      <c r="EQ1353" s="1"/>
      <c r="ER1353" s="1"/>
      <c r="ES1353" s="1"/>
      <c r="ET1353" s="1"/>
      <c r="EU1353" s="1"/>
      <c r="EV1353" s="1"/>
      <c r="EW1353" s="1"/>
      <c r="EX1353" s="1"/>
      <c r="EY1353" s="1"/>
      <c r="EZ1353" s="1"/>
      <c r="FA1353" s="1"/>
      <c r="FB1353" s="1"/>
      <c r="FC1353" s="1"/>
      <c r="FD1353" s="1"/>
      <c r="FE1353" s="1"/>
      <c r="FF1353" s="1"/>
      <c r="FG1353" s="1"/>
      <c r="FH1353" s="1"/>
      <c r="FI1353" s="1"/>
      <c r="FJ1353" s="1"/>
      <c r="FK1353" s="1"/>
      <c r="FL1353" s="1"/>
      <c r="FM1353" s="1"/>
      <c r="FN1353" s="1"/>
      <c r="FO1353" s="1"/>
      <c r="FP1353" s="1"/>
      <c r="FQ1353" s="1"/>
      <c r="FR1353" s="1"/>
      <c r="FS1353" s="1"/>
      <c r="FT1353" s="1"/>
      <c r="FU1353" s="1"/>
      <c r="FV1353" s="1"/>
      <c r="FW1353" s="1"/>
      <c r="FX1353" s="1"/>
      <c r="FY1353" s="1"/>
      <c r="FZ1353" s="1"/>
      <c r="GA1353" s="1"/>
      <c r="GB1353" s="1"/>
      <c r="GC1353" s="1"/>
      <c r="GD1353" s="1"/>
      <c r="GE1353" s="1"/>
      <c r="GF1353" s="1"/>
      <c r="GG1353" s="1"/>
      <c r="GH1353" s="1"/>
      <c r="GI1353" s="1"/>
      <c r="GJ1353" s="1"/>
      <c r="GK1353" s="1"/>
      <c r="GL1353" s="1"/>
      <c r="GM1353" s="1"/>
      <c r="GN1353" s="1"/>
      <c r="GO1353" s="1"/>
    </row>
    <row r="1354" spans="1:197" s="40" customFormat="1" x14ac:dyDescent="0.25">
      <c r="A1354" s="41"/>
      <c r="B1354" s="4"/>
      <c r="C1354" s="41"/>
      <c r="D1354" s="42"/>
      <c r="E1354" s="42"/>
      <c r="F1354" s="42"/>
      <c r="G1354" s="1"/>
      <c r="H1354" s="1"/>
      <c r="I1354" s="1"/>
      <c r="J1354" s="1"/>
      <c r="K1354" s="1"/>
      <c r="L1354" s="1"/>
      <c r="M1354" s="2"/>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c r="BJ1354" s="1"/>
      <c r="BK1354" s="1"/>
      <c r="BL1354" s="1"/>
      <c r="BM1354" s="1"/>
      <c r="BN1354" s="1"/>
      <c r="BO1354" s="1"/>
      <c r="BP1354" s="1"/>
      <c r="BQ1354" s="1"/>
      <c r="BR1354" s="1"/>
      <c r="BS1354" s="1"/>
      <c r="BT1354" s="1"/>
      <c r="BU1354" s="1"/>
      <c r="BV1354" s="1"/>
      <c r="BW1354" s="1"/>
      <c r="BX1354" s="1"/>
      <c r="BY1354" s="1"/>
      <c r="BZ1354" s="1"/>
      <c r="CA1354" s="1"/>
      <c r="CB1354" s="1"/>
      <c r="CC1354" s="1"/>
      <c r="CD1354" s="1"/>
      <c r="CE1354" s="1"/>
      <c r="CF1354" s="1"/>
      <c r="CG1354" s="1"/>
      <c r="CH1354" s="1"/>
      <c r="CI1354" s="1"/>
      <c r="CJ1354" s="1"/>
      <c r="CK1354" s="1"/>
      <c r="CL1354" s="1"/>
      <c r="CM1354" s="1"/>
      <c r="CN1354" s="1"/>
      <c r="CO1354" s="1"/>
      <c r="CP1354" s="1"/>
      <c r="CQ1354" s="1"/>
      <c r="CR1354" s="1"/>
      <c r="CS1354" s="1"/>
      <c r="CT1354" s="1"/>
      <c r="CU1354" s="1"/>
      <c r="CV1354" s="1"/>
      <c r="CW1354" s="1"/>
      <c r="CX1354" s="1"/>
      <c r="CY1354" s="1"/>
      <c r="CZ1354" s="1"/>
      <c r="DA1354" s="1"/>
      <c r="DB1354" s="1"/>
      <c r="DC1354" s="1"/>
      <c r="DD1354" s="1"/>
      <c r="DE1354" s="1"/>
      <c r="DF1354" s="1"/>
      <c r="DG1354" s="1"/>
      <c r="DH1354" s="1"/>
      <c r="DI1354" s="1"/>
      <c r="DJ1354" s="1"/>
      <c r="DK1354" s="1"/>
      <c r="DL1354" s="1"/>
      <c r="DM1354" s="1"/>
      <c r="DN1354" s="1"/>
      <c r="DO1354" s="1"/>
      <c r="DP1354" s="1"/>
      <c r="DQ1354" s="1"/>
      <c r="DR1354" s="1"/>
      <c r="DS1354" s="1"/>
      <c r="DT1354" s="1"/>
      <c r="DU1354" s="1"/>
      <c r="DV1354" s="1"/>
      <c r="DW1354" s="1"/>
      <c r="DX1354" s="1"/>
      <c r="DY1354" s="1"/>
      <c r="DZ1354" s="1"/>
      <c r="EA1354" s="1"/>
      <c r="EB1354" s="1"/>
      <c r="EC1354" s="1"/>
      <c r="ED1354" s="1"/>
      <c r="EE1354" s="1"/>
      <c r="EF1354" s="1"/>
      <c r="EG1354" s="1"/>
      <c r="EH1354" s="1"/>
      <c r="EI1354" s="1"/>
      <c r="EJ1354" s="1"/>
      <c r="EK1354" s="1"/>
      <c r="EL1354" s="1"/>
      <c r="EM1354" s="1"/>
      <c r="EN1354" s="1"/>
      <c r="EO1354" s="1"/>
      <c r="EP1354" s="1"/>
      <c r="EQ1354" s="1"/>
      <c r="ER1354" s="1"/>
      <c r="ES1354" s="1"/>
      <c r="ET1354" s="1"/>
      <c r="EU1354" s="1"/>
      <c r="EV1354" s="1"/>
      <c r="EW1354" s="1"/>
      <c r="EX1354" s="1"/>
      <c r="EY1354" s="1"/>
      <c r="EZ1354" s="1"/>
      <c r="FA1354" s="1"/>
      <c r="FB1354" s="1"/>
      <c r="FC1354" s="1"/>
      <c r="FD1354" s="1"/>
      <c r="FE1354" s="1"/>
      <c r="FF1354" s="1"/>
      <c r="FG1354" s="1"/>
      <c r="FH1354" s="1"/>
      <c r="FI1354" s="1"/>
      <c r="FJ1354" s="1"/>
      <c r="FK1354" s="1"/>
      <c r="FL1354" s="1"/>
      <c r="FM1354" s="1"/>
      <c r="FN1354" s="1"/>
      <c r="FO1354" s="1"/>
      <c r="FP1354" s="1"/>
      <c r="FQ1354" s="1"/>
      <c r="FR1354" s="1"/>
      <c r="FS1354" s="1"/>
      <c r="FT1354" s="1"/>
      <c r="FU1354" s="1"/>
      <c r="FV1354" s="1"/>
      <c r="FW1354" s="1"/>
      <c r="FX1354" s="1"/>
      <c r="FY1354" s="1"/>
      <c r="FZ1354" s="1"/>
      <c r="GA1354" s="1"/>
      <c r="GB1354" s="1"/>
      <c r="GC1354" s="1"/>
      <c r="GD1354" s="1"/>
      <c r="GE1354" s="1"/>
      <c r="GF1354" s="1"/>
      <c r="GG1354" s="1"/>
      <c r="GH1354" s="1"/>
      <c r="GI1354" s="1"/>
      <c r="GJ1354" s="1"/>
      <c r="GK1354" s="1"/>
      <c r="GL1354" s="1"/>
      <c r="GM1354" s="1"/>
      <c r="GN1354" s="1"/>
      <c r="GO1354" s="1"/>
    </row>
    <row r="1355" spans="1:197" s="40" customFormat="1" x14ac:dyDescent="0.25">
      <c r="A1355" s="41"/>
      <c r="B1355" s="4"/>
      <c r="C1355" s="41"/>
      <c r="D1355" s="42"/>
      <c r="E1355" s="42"/>
      <c r="F1355" s="42"/>
      <c r="G1355" s="1"/>
      <c r="H1355" s="1"/>
      <c r="I1355" s="1"/>
      <c r="J1355" s="1"/>
      <c r="K1355" s="1"/>
      <c r="L1355" s="1"/>
      <c r="M1355" s="2"/>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c r="BI1355" s="1"/>
      <c r="BJ1355" s="1"/>
      <c r="BK1355" s="1"/>
      <c r="BL1355" s="1"/>
      <c r="BM1355" s="1"/>
      <c r="BN1355" s="1"/>
      <c r="BO1355" s="1"/>
      <c r="BP1355" s="1"/>
      <c r="BQ1355" s="1"/>
      <c r="BR1355" s="1"/>
      <c r="BS1355" s="1"/>
      <c r="BT1355" s="1"/>
      <c r="BU1355" s="1"/>
      <c r="BV1355" s="1"/>
      <c r="BW1355" s="1"/>
      <c r="BX1355" s="1"/>
      <c r="BY1355" s="1"/>
      <c r="BZ1355" s="1"/>
      <c r="CA1355" s="1"/>
      <c r="CB1355" s="1"/>
      <c r="CC1355" s="1"/>
      <c r="CD1355" s="1"/>
      <c r="CE1355" s="1"/>
      <c r="CF1355" s="1"/>
      <c r="CG1355" s="1"/>
      <c r="CH1355" s="1"/>
      <c r="CI1355" s="1"/>
      <c r="CJ1355" s="1"/>
      <c r="CK1355" s="1"/>
      <c r="CL1355" s="1"/>
      <c r="CM1355" s="1"/>
      <c r="CN1355" s="1"/>
      <c r="CO1355" s="1"/>
      <c r="CP1355" s="1"/>
      <c r="CQ1355" s="1"/>
      <c r="CR1355" s="1"/>
      <c r="CS1355" s="1"/>
      <c r="CT1355" s="1"/>
      <c r="CU1355" s="1"/>
      <c r="CV1355" s="1"/>
      <c r="CW1355" s="1"/>
      <c r="CX1355" s="1"/>
      <c r="CY1355" s="1"/>
      <c r="CZ1355" s="1"/>
      <c r="DA1355" s="1"/>
      <c r="DB1355" s="1"/>
      <c r="DC1355" s="1"/>
      <c r="DD1355" s="1"/>
      <c r="DE1355" s="1"/>
      <c r="DF1355" s="1"/>
      <c r="DG1355" s="1"/>
      <c r="DH1355" s="1"/>
      <c r="DI1355" s="1"/>
      <c r="DJ1355" s="1"/>
      <c r="DK1355" s="1"/>
      <c r="DL1355" s="1"/>
      <c r="DM1355" s="1"/>
      <c r="DN1355" s="1"/>
      <c r="DO1355" s="1"/>
      <c r="DP1355" s="1"/>
      <c r="DQ1355" s="1"/>
      <c r="DR1355" s="1"/>
      <c r="DS1355" s="1"/>
      <c r="DT1355" s="1"/>
      <c r="DU1355" s="1"/>
      <c r="DV1355" s="1"/>
      <c r="DW1355" s="1"/>
      <c r="DX1355" s="1"/>
      <c r="DY1355" s="1"/>
      <c r="DZ1355" s="1"/>
      <c r="EA1355" s="1"/>
      <c r="EB1355" s="1"/>
      <c r="EC1355" s="1"/>
      <c r="ED1355" s="1"/>
      <c r="EE1355" s="1"/>
      <c r="EF1355" s="1"/>
      <c r="EG1355" s="1"/>
      <c r="EH1355" s="1"/>
      <c r="EI1355" s="1"/>
      <c r="EJ1355" s="1"/>
      <c r="EK1355" s="1"/>
      <c r="EL1355" s="1"/>
      <c r="EM1355" s="1"/>
      <c r="EN1355" s="1"/>
      <c r="EO1355" s="1"/>
      <c r="EP1355" s="1"/>
      <c r="EQ1355" s="1"/>
      <c r="ER1355" s="1"/>
      <c r="ES1355" s="1"/>
      <c r="ET1355" s="1"/>
      <c r="EU1355" s="1"/>
      <c r="EV1355" s="1"/>
      <c r="EW1355" s="1"/>
      <c r="EX1355" s="1"/>
      <c r="EY1355" s="1"/>
      <c r="EZ1355" s="1"/>
      <c r="FA1355" s="1"/>
      <c r="FB1355" s="1"/>
      <c r="FC1355" s="1"/>
      <c r="FD1355" s="1"/>
      <c r="FE1355" s="1"/>
      <c r="FF1355" s="1"/>
      <c r="FG1355" s="1"/>
      <c r="FH1355" s="1"/>
      <c r="FI1355" s="1"/>
      <c r="FJ1355" s="1"/>
      <c r="FK1355" s="1"/>
      <c r="FL1355" s="1"/>
      <c r="FM1355" s="1"/>
      <c r="FN1355" s="1"/>
      <c r="FO1355" s="1"/>
      <c r="FP1355" s="1"/>
      <c r="FQ1355" s="1"/>
      <c r="FR1355" s="1"/>
      <c r="FS1355" s="1"/>
      <c r="FT1355" s="1"/>
      <c r="FU1355" s="1"/>
      <c r="FV1355" s="1"/>
      <c r="FW1355" s="1"/>
      <c r="FX1355" s="1"/>
      <c r="FY1355" s="1"/>
      <c r="FZ1355" s="1"/>
      <c r="GA1355" s="1"/>
      <c r="GB1355" s="1"/>
      <c r="GC1355" s="1"/>
      <c r="GD1355" s="1"/>
      <c r="GE1355" s="1"/>
      <c r="GF1355" s="1"/>
      <c r="GG1355" s="1"/>
      <c r="GH1355" s="1"/>
      <c r="GI1355" s="1"/>
      <c r="GJ1355" s="1"/>
      <c r="GK1355" s="1"/>
      <c r="GL1355" s="1"/>
      <c r="GM1355" s="1"/>
      <c r="GN1355" s="1"/>
      <c r="GO1355" s="1"/>
    </row>
    <row r="1356" spans="1:197" s="40" customFormat="1" x14ac:dyDescent="0.25">
      <c r="A1356" s="41"/>
      <c r="B1356" s="4"/>
      <c r="C1356" s="41"/>
      <c r="D1356" s="42"/>
      <c r="E1356" s="42"/>
      <c r="F1356" s="42"/>
      <c r="G1356" s="1"/>
      <c r="H1356" s="1"/>
      <c r="I1356" s="1"/>
      <c r="J1356" s="1"/>
      <c r="K1356" s="1"/>
      <c r="L1356" s="1"/>
      <c r="M1356" s="2"/>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c r="BJ1356" s="1"/>
      <c r="BK1356" s="1"/>
      <c r="BL1356" s="1"/>
      <c r="BM1356" s="1"/>
      <c r="BN1356" s="1"/>
      <c r="BO1356" s="1"/>
      <c r="BP1356" s="1"/>
      <c r="BQ1356" s="1"/>
      <c r="BR1356" s="1"/>
      <c r="BS1356" s="1"/>
      <c r="BT1356" s="1"/>
      <c r="BU1356" s="1"/>
      <c r="BV1356" s="1"/>
      <c r="BW1356" s="1"/>
      <c r="BX1356" s="1"/>
      <c r="BY1356" s="1"/>
      <c r="BZ1356" s="1"/>
      <c r="CA1356" s="1"/>
      <c r="CB1356" s="1"/>
      <c r="CC1356" s="1"/>
      <c r="CD1356" s="1"/>
      <c r="CE1356" s="1"/>
      <c r="CF1356" s="1"/>
      <c r="CG1356" s="1"/>
      <c r="CH1356" s="1"/>
      <c r="CI1356" s="1"/>
      <c r="CJ1356" s="1"/>
      <c r="CK1356" s="1"/>
      <c r="CL1356" s="1"/>
      <c r="CM1356" s="1"/>
      <c r="CN1356" s="1"/>
      <c r="CO1356" s="1"/>
      <c r="CP1356" s="1"/>
      <c r="CQ1356" s="1"/>
      <c r="CR1356" s="1"/>
      <c r="CS1356" s="1"/>
      <c r="CT1356" s="1"/>
      <c r="CU1356" s="1"/>
      <c r="CV1356" s="1"/>
      <c r="CW1356" s="1"/>
      <c r="CX1356" s="1"/>
      <c r="CY1356" s="1"/>
      <c r="CZ1356" s="1"/>
      <c r="DA1356" s="1"/>
      <c r="DB1356" s="1"/>
      <c r="DC1356" s="1"/>
      <c r="DD1356" s="1"/>
      <c r="DE1356" s="1"/>
      <c r="DF1356" s="1"/>
      <c r="DG1356" s="1"/>
      <c r="DH1356" s="1"/>
      <c r="DI1356" s="1"/>
      <c r="DJ1356" s="1"/>
      <c r="DK1356" s="1"/>
      <c r="DL1356" s="1"/>
      <c r="DM1356" s="1"/>
      <c r="DN1356" s="1"/>
      <c r="DO1356" s="1"/>
      <c r="DP1356" s="1"/>
      <c r="DQ1356" s="1"/>
      <c r="DR1356" s="1"/>
      <c r="DS1356" s="1"/>
      <c r="DT1356" s="1"/>
      <c r="DU1356" s="1"/>
      <c r="DV1356" s="1"/>
      <c r="DW1356" s="1"/>
      <c r="DX1356" s="1"/>
      <c r="DY1356" s="1"/>
      <c r="DZ1356" s="1"/>
      <c r="EA1356" s="1"/>
      <c r="EB1356" s="1"/>
      <c r="EC1356" s="1"/>
      <c r="ED1356" s="1"/>
      <c r="EE1356" s="1"/>
      <c r="EF1356" s="1"/>
      <c r="EG1356" s="1"/>
      <c r="EH1356" s="1"/>
      <c r="EI1356" s="1"/>
      <c r="EJ1356" s="1"/>
      <c r="EK1356" s="1"/>
      <c r="EL1356" s="1"/>
      <c r="EM1356" s="1"/>
      <c r="EN1356" s="1"/>
      <c r="EO1356" s="1"/>
      <c r="EP1356" s="1"/>
      <c r="EQ1356" s="1"/>
      <c r="ER1356" s="1"/>
      <c r="ES1356" s="1"/>
      <c r="ET1356" s="1"/>
      <c r="EU1356" s="1"/>
      <c r="EV1356" s="1"/>
      <c r="EW1356" s="1"/>
      <c r="EX1356" s="1"/>
      <c r="EY1356" s="1"/>
      <c r="EZ1356" s="1"/>
      <c r="FA1356" s="1"/>
      <c r="FB1356" s="1"/>
      <c r="FC1356" s="1"/>
      <c r="FD1356" s="1"/>
      <c r="FE1356" s="1"/>
      <c r="FF1356" s="1"/>
      <c r="FG1356" s="1"/>
      <c r="FH1356" s="1"/>
      <c r="FI1356" s="1"/>
      <c r="FJ1356" s="1"/>
      <c r="FK1356" s="1"/>
      <c r="FL1356" s="1"/>
      <c r="FM1356" s="1"/>
      <c r="FN1356" s="1"/>
      <c r="FO1356" s="1"/>
      <c r="FP1356" s="1"/>
      <c r="FQ1356" s="1"/>
      <c r="FR1356" s="1"/>
      <c r="FS1356" s="1"/>
      <c r="FT1356" s="1"/>
      <c r="FU1356" s="1"/>
      <c r="FV1356" s="1"/>
      <c r="FW1356" s="1"/>
      <c r="FX1356" s="1"/>
      <c r="FY1356" s="1"/>
      <c r="FZ1356" s="1"/>
      <c r="GA1356" s="1"/>
      <c r="GB1356" s="1"/>
      <c r="GC1356" s="1"/>
      <c r="GD1356" s="1"/>
      <c r="GE1356" s="1"/>
      <c r="GF1356" s="1"/>
      <c r="GG1356" s="1"/>
      <c r="GH1356" s="1"/>
      <c r="GI1356" s="1"/>
      <c r="GJ1356" s="1"/>
      <c r="GK1356" s="1"/>
      <c r="GL1356" s="1"/>
      <c r="GM1356" s="1"/>
      <c r="GN1356" s="1"/>
      <c r="GO1356" s="1"/>
    </row>
    <row r="1357" spans="1:197" s="40" customFormat="1" x14ac:dyDescent="0.25">
      <c r="A1357" s="41"/>
      <c r="B1357" s="4"/>
      <c r="C1357" s="41"/>
      <c r="D1357" s="42"/>
      <c r="E1357" s="42"/>
      <c r="F1357" s="42"/>
      <c r="G1357" s="1"/>
      <c r="H1357" s="1"/>
      <c r="I1357" s="1"/>
      <c r="J1357" s="1"/>
      <c r="K1357" s="1"/>
      <c r="L1357" s="1"/>
      <c r="M1357" s="2"/>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c r="BJ1357" s="1"/>
      <c r="BK1357" s="1"/>
      <c r="BL1357" s="1"/>
      <c r="BM1357" s="1"/>
      <c r="BN1357" s="1"/>
      <c r="BO1357" s="1"/>
      <c r="BP1357" s="1"/>
      <c r="BQ1357" s="1"/>
      <c r="BR1357" s="1"/>
      <c r="BS1357" s="1"/>
      <c r="BT1357" s="1"/>
      <c r="BU1357" s="1"/>
      <c r="BV1357" s="1"/>
      <c r="BW1357" s="1"/>
      <c r="BX1357" s="1"/>
      <c r="BY1357" s="1"/>
      <c r="BZ1357" s="1"/>
      <c r="CA1357" s="1"/>
      <c r="CB1357" s="1"/>
      <c r="CC1357" s="1"/>
      <c r="CD1357" s="1"/>
      <c r="CE1357" s="1"/>
      <c r="CF1357" s="1"/>
      <c r="CG1357" s="1"/>
      <c r="CH1357" s="1"/>
      <c r="CI1357" s="1"/>
      <c r="CJ1357" s="1"/>
      <c r="CK1357" s="1"/>
      <c r="CL1357" s="1"/>
      <c r="CM1357" s="1"/>
      <c r="CN1357" s="1"/>
      <c r="CO1357" s="1"/>
      <c r="CP1357" s="1"/>
      <c r="CQ1357" s="1"/>
      <c r="CR1357" s="1"/>
      <c r="CS1357" s="1"/>
      <c r="CT1357" s="1"/>
      <c r="CU1357" s="1"/>
      <c r="CV1357" s="1"/>
      <c r="CW1357" s="1"/>
      <c r="CX1357" s="1"/>
      <c r="CY1357" s="1"/>
      <c r="CZ1357" s="1"/>
      <c r="DA1357" s="1"/>
      <c r="DB1357" s="1"/>
      <c r="DC1357" s="1"/>
      <c r="DD1357" s="1"/>
      <c r="DE1357" s="1"/>
      <c r="DF1357" s="1"/>
      <c r="DG1357" s="1"/>
      <c r="DH1357" s="1"/>
      <c r="DI1357" s="1"/>
      <c r="DJ1357" s="1"/>
      <c r="DK1357" s="1"/>
      <c r="DL1357" s="1"/>
      <c r="DM1357" s="1"/>
      <c r="DN1357" s="1"/>
      <c r="DO1357" s="1"/>
      <c r="DP1357" s="1"/>
      <c r="DQ1357" s="1"/>
      <c r="DR1357" s="1"/>
      <c r="DS1357" s="1"/>
      <c r="DT1357" s="1"/>
      <c r="DU1357" s="1"/>
      <c r="DV1357" s="1"/>
      <c r="DW1357" s="1"/>
      <c r="DX1357" s="1"/>
      <c r="DY1357" s="1"/>
      <c r="DZ1357" s="1"/>
      <c r="EA1357" s="1"/>
      <c r="EB1357" s="1"/>
      <c r="EC1357" s="1"/>
      <c r="ED1357" s="1"/>
      <c r="EE1357" s="1"/>
      <c r="EF1357" s="1"/>
      <c r="EG1357" s="1"/>
      <c r="EH1357" s="1"/>
      <c r="EI1357" s="1"/>
      <c r="EJ1357" s="1"/>
      <c r="EK1357" s="1"/>
      <c r="EL1357" s="1"/>
      <c r="EM1357" s="1"/>
      <c r="EN1357" s="1"/>
      <c r="EO1357" s="1"/>
      <c r="EP1357" s="1"/>
      <c r="EQ1357" s="1"/>
      <c r="ER1357" s="1"/>
      <c r="ES1357" s="1"/>
      <c r="ET1357" s="1"/>
      <c r="EU1357" s="1"/>
      <c r="EV1357" s="1"/>
      <c r="EW1357" s="1"/>
      <c r="EX1357" s="1"/>
      <c r="EY1357" s="1"/>
      <c r="EZ1357" s="1"/>
      <c r="FA1357" s="1"/>
      <c r="FB1357" s="1"/>
      <c r="FC1357" s="1"/>
      <c r="FD1357" s="1"/>
      <c r="FE1357" s="1"/>
      <c r="FF1357" s="1"/>
      <c r="FG1357" s="1"/>
      <c r="FH1357" s="1"/>
      <c r="FI1357" s="1"/>
      <c r="FJ1357" s="1"/>
      <c r="FK1357" s="1"/>
      <c r="FL1357" s="1"/>
      <c r="FM1357" s="1"/>
      <c r="FN1357" s="1"/>
      <c r="FO1357" s="1"/>
      <c r="FP1357" s="1"/>
      <c r="FQ1357" s="1"/>
      <c r="FR1357" s="1"/>
      <c r="FS1357" s="1"/>
      <c r="FT1357" s="1"/>
      <c r="FU1357" s="1"/>
      <c r="FV1357" s="1"/>
      <c r="FW1357" s="1"/>
      <c r="FX1357" s="1"/>
      <c r="FY1357" s="1"/>
      <c r="FZ1357" s="1"/>
      <c r="GA1357" s="1"/>
      <c r="GB1357" s="1"/>
      <c r="GC1357" s="1"/>
      <c r="GD1357" s="1"/>
      <c r="GE1357" s="1"/>
      <c r="GF1357" s="1"/>
      <c r="GG1357" s="1"/>
      <c r="GH1357" s="1"/>
      <c r="GI1357" s="1"/>
      <c r="GJ1357" s="1"/>
      <c r="GK1357" s="1"/>
      <c r="GL1357" s="1"/>
      <c r="GM1357" s="1"/>
      <c r="GN1357" s="1"/>
      <c r="GO1357" s="1"/>
    </row>
    <row r="1358" spans="1:197" s="40" customFormat="1" x14ac:dyDescent="0.25">
      <c r="A1358" s="41"/>
      <c r="B1358" s="4"/>
      <c r="C1358" s="41"/>
      <c r="D1358" s="42"/>
      <c r="E1358" s="42"/>
      <c r="F1358" s="42"/>
      <c r="G1358" s="1"/>
      <c r="H1358" s="1"/>
      <c r="I1358" s="1"/>
      <c r="J1358" s="1"/>
      <c r="K1358" s="1"/>
      <c r="L1358" s="1"/>
      <c r="M1358" s="2"/>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c r="BJ1358" s="1"/>
      <c r="BK1358" s="1"/>
      <c r="BL1358" s="1"/>
      <c r="BM1358" s="1"/>
      <c r="BN1358" s="1"/>
      <c r="BO1358" s="1"/>
      <c r="BP1358" s="1"/>
      <c r="BQ1358" s="1"/>
      <c r="BR1358" s="1"/>
      <c r="BS1358" s="1"/>
      <c r="BT1358" s="1"/>
      <c r="BU1358" s="1"/>
      <c r="BV1358" s="1"/>
      <c r="BW1358" s="1"/>
      <c r="BX1358" s="1"/>
      <c r="BY1358" s="1"/>
      <c r="BZ1358" s="1"/>
      <c r="CA1358" s="1"/>
      <c r="CB1358" s="1"/>
      <c r="CC1358" s="1"/>
      <c r="CD1358" s="1"/>
      <c r="CE1358" s="1"/>
      <c r="CF1358" s="1"/>
      <c r="CG1358" s="1"/>
      <c r="CH1358" s="1"/>
      <c r="CI1358" s="1"/>
      <c r="CJ1358" s="1"/>
      <c r="CK1358" s="1"/>
      <c r="CL1358" s="1"/>
      <c r="CM1358" s="1"/>
      <c r="CN1358" s="1"/>
      <c r="CO1358" s="1"/>
      <c r="CP1358" s="1"/>
      <c r="CQ1358" s="1"/>
      <c r="CR1358" s="1"/>
      <c r="CS1358" s="1"/>
      <c r="CT1358" s="1"/>
      <c r="CU1358" s="1"/>
      <c r="CV1358" s="1"/>
      <c r="CW1358" s="1"/>
      <c r="CX1358" s="1"/>
      <c r="CY1358" s="1"/>
      <c r="CZ1358" s="1"/>
      <c r="DA1358" s="1"/>
      <c r="DB1358" s="1"/>
      <c r="DC1358" s="1"/>
      <c r="DD1358" s="1"/>
      <c r="DE1358" s="1"/>
      <c r="DF1358" s="1"/>
      <c r="DG1358" s="1"/>
      <c r="DH1358" s="1"/>
      <c r="DI1358" s="1"/>
      <c r="DJ1358" s="1"/>
      <c r="DK1358" s="1"/>
      <c r="DL1358" s="1"/>
      <c r="DM1358" s="1"/>
      <c r="DN1358" s="1"/>
      <c r="DO1358" s="1"/>
      <c r="DP1358" s="1"/>
      <c r="DQ1358" s="1"/>
      <c r="DR1358" s="1"/>
      <c r="DS1358" s="1"/>
      <c r="DT1358" s="1"/>
      <c r="DU1358" s="1"/>
      <c r="DV1358" s="1"/>
      <c r="DW1358" s="1"/>
      <c r="DX1358" s="1"/>
      <c r="DY1358" s="1"/>
      <c r="DZ1358" s="1"/>
      <c r="EA1358" s="1"/>
      <c r="EB1358" s="1"/>
      <c r="EC1358" s="1"/>
      <c r="ED1358" s="1"/>
      <c r="EE1358" s="1"/>
      <c r="EF1358" s="1"/>
      <c r="EG1358" s="1"/>
      <c r="EH1358" s="1"/>
      <c r="EI1358" s="1"/>
      <c r="EJ1358" s="1"/>
      <c r="EK1358" s="1"/>
      <c r="EL1358" s="1"/>
      <c r="EM1358" s="1"/>
      <c r="EN1358" s="1"/>
      <c r="EO1358" s="1"/>
      <c r="EP1358" s="1"/>
      <c r="EQ1358" s="1"/>
      <c r="ER1358" s="1"/>
      <c r="ES1358" s="1"/>
      <c r="ET1358" s="1"/>
      <c r="EU1358" s="1"/>
      <c r="EV1358" s="1"/>
      <c r="EW1358" s="1"/>
      <c r="EX1358" s="1"/>
      <c r="EY1358" s="1"/>
      <c r="EZ1358" s="1"/>
      <c r="FA1358" s="1"/>
      <c r="FB1358" s="1"/>
      <c r="FC1358" s="1"/>
      <c r="FD1358" s="1"/>
      <c r="FE1358" s="1"/>
      <c r="FF1358" s="1"/>
      <c r="FG1358" s="1"/>
      <c r="FH1358" s="1"/>
      <c r="FI1358" s="1"/>
      <c r="FJ1358" s="1"/>
      <c r="FK1358" s="1"/>
      <c r="FL1358" s="1"/>
      <c r="FM1358" s="1"/>
      <c r="FN1358" s="1"/>
      <c r="FO1358" s="1"/>
      <c r="FP1358" s="1"/>
      <c r="FQ1358" s="1"/>
      <c r="FR1358" s="1"/>
      <c r="FS1358" s="1"/>
      <c r="FT1358" s="1"/>
      <c r="FU1358" s="1"/>
      <c r="FV1358" s="1"/>
      <c r="FW1358" s="1"/>
      <c r="FX1358" s="1"/>
      <c r="FY1358" s="1"/>
      <c r="FZ1358" s="1"/>
      <c r="GA1358" s="1"/>
      <c r="GB1358" s="1"/>
      <c r="GC1358" s="1"/>
      <c r="GD1358" s="1"/>
      <c r="GE1358" s="1"/>
      <c r="GF1358" s="1"/>
      <c r="GG1358" s="1"/>
      <c r="GH1358" s="1"/>
      <c r="GI1358" s="1"/>
      <c r="GJ1358" s="1"/>
      <c r="GK1358" s="1"/>
      <c r="GL1358" s="1"/>
      <c r="GM1358" s="1"/>
      <c r="GN1358" s="1"/>
      <c r="GO1358" s="1"/>
    </row>
    <row r="1359" spans="1:197" s="40" customFormat="1" x14ac:dyDescent="0.25">
      <c r="A1359" s="41"/>
      <c r="B1359" s="4"/>
      <c r="C1359" s="41"/>
      <c r="D1359" s="42"/>
      <c r="E1359" s="42"/>
      <c r="F1359" s="42"/>
      <c r="G1359" s="1"/>
      <c r="H1359" s="1"/>
      <c r="I1359" s="1"/>
      <c r="J1359" s="1"/>
      <c r="K1359" s="1"/>
      <c r="L1359" s="1"/>
      <c r="M1359" s="2"/>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c r="BJ1359" s="1"/>
      <c r="BK1359" s="1"/>
      <c r="BL1359" s="1"/>
      <c r="BM1359" s="1"/>
      <c r="BN1359" s="1"/>
      <c r="BO1359" s="1"/>
      <c r="BP1359" s="1"/>
      <c r="BQ1359" s="1"/>
      <c r="BR1359" s="1"/>
      <c r="BS1359" s="1"/>
      <c r="BT1359" s="1"/>
      <c r="BU1359" s="1"/>
      <c r="BV1359" s="1"/>
      <c r="BW1359" s="1"/>
      <c r="BX1359" s="1"/>
      <c r="BY1359" s="1"/>
      <c r="BZ1359" s="1"/>
      <c r="CA1359" s="1"/>
      <c r="CB1359" s="1"/>
      <c r="CC1359" s="1"/>
      <c r="CD1359" s="1"/>
      <c r="CE1359" s="1"/>
      <c r="CF1359" s="1"/>
      <c r="CG1359" s="1"/>
      <c r="CH1359" s="1"/>
      <c r="CI1359" s="1"/>
      <c r="CJ1359" s="1"/>
      <c r="CK1359" s="1"/>
      <c r="CL1359" s="1"/>
      <c r="CM1359" s="1"/>
      <c r="CN1359" s="1"/>
      <c r="CO1359" s="1"/>
      <c r="CP1359" s="1"/>
      <c r="CQ1359" s="1"/>
      <c r="CR1359" s="1"/>
      <c r="CS1359" s="1"/>
      <c r="CT1359" s="1"/>
      <c r="CU1359" s="1"/>
      <c r="CV1359" s="1"/>
      <c r="CW1359" s="1"/>
      <c r="CX1359" s="1"/>
      <c r="CY1359" s="1"/>
      <c r="CZ1359" s="1"/>
      <c r="DA1359" s="1"/>
      <c r="DB1359" s="1"/>
      <c r="DC1359" s="1"/>
      <c r="DD1359" s="1"/>
      <c r="DE1359" s="1"/>
      <c r="DF1359" s="1"/>
      <c r="DG1359" s="1"/>
      <c r="DH1359" s="1"/>
      <c r="DI1359" s="1"/>
      <c r="DJ1359" s="1"/>
      <c r="DK1359" s="1"/>
      <c r="DL1359" s="1"/>
      <c r="DM1359" s="1"/>
      <c r="DN1359" s="1"/>
      <c r="DO1359" s="1"/>
      <c r="DP1359" s="1"/>
      <c r="DQ1359" s="1"/>
      <c r="DR1359" s="1"/>
      <c r="DS1359" s="1"/>
      <c r="DT1359" s="1"/>
      <c r="DU1359" s="1"/>
      <c r="DV1359" s="1"/>
      <c r="DW1359" s="1"/>
      <c r="DX1359" s="1"/>
      <c r="DY1359" s="1"/>
      <c r="DZ1359" s="1"/>
      <c r="EA1359" s="1"/>
      <c r="EB1359" s="1"/>
      <c r="EC1359" s="1"/>
      <c r="ED1359" s="1"/>
      <c r="EE1359" s="1"/>
      <c r="EF1359" s="1"/>
      <c r="EG1359" s="1"/>
      <c r="EH1359" s="1"/>
      <c r="EI1359" s="1"/>
      <c r="EJ1359" s="1"/>
      <c r="EK1359" s="1"/>
      <c r="EL1359" s="1"/>
      <c r="EM1359" s="1"/>
      <c r="EN1359" s="1"/>
      <c r="EO1359" s="1"/>
      <c r="EP1359" s="1"/>
      <c r="EQ1359" s="1"/>
      <c r="ER1359" s="1"/>
      <c r="ES1359" s="1"/>
      <c r="ET1359" s="1"/>
      <c r="EU1359" s="1"/>
      <c r="EV1359" s="1"/>
      <c r="EW1359" s="1"/>
      <c r="EX1359" s="1"/>
      <c r="EY1359" s="1"/>
      <c r="EZ1359" s="1"/>
      <c r="FA1359" s="1"/>
      <c r="FB1359" s="1"/>
      <c r="FC1359" s="1"/>
      <c r="FD1359" s="1"/>
      <c r="FE1359" s="1"/>
      <c r="FF1359" s="1"/>
      <c r="FG1359" s="1"/>
      <c r="FH1359" s="1"/>
      <c r="FI1359" s="1"/>
      <c r="FJ1359" s="1"/>
      <c r="FK1359" s="1"/>
      <c r="FL1359" s="1"/>
      <c r="FM1359" s="1"/>
      <c r="FN1359" s="1"/>
      <c r="FO1359" s="1"/>
      <c r="FP1359" s="1"/>
      <c r="FQ1359" s="1"/>
      <c r="FR1359" s="1"/>
      <c r="FS1359" s="1"/>
      <c r="FT1359" s="1"/>
      <c r="FU1359" s="1"/>
      <c r="FV1359" s="1"/>
      <c r="FW1359" s="1"/>
      <c r="FX1359" s="1"/>
      <c r="FY1359" s="1"/>
      <c r="FZ1359" s="1"/>
      <c r="GA1359" s="1"/>
      <c r="GB1359" s="1"/>
      <c r="GC1359" s="1"/>
      <c r="GD1359" s="1"/>
      <c r="GE1359" s="1"/>
      <c r="GF1359" s="1"/>
      <c r="GG1359" s="1"/>
      <c r="GH1359" s="1"/>
      <c r="GI1359" s="1"/>
      <c r="GJ1359" s="1"/>
      <c r="GK1359" s="1"/>
      <c r="GL1359" s="1"/>
      <c r="GM1359" s="1"/>
      <c r="GN1359" s="1"/>
      <c r="GO1359" s="1"/>
    </row>
    <row r="1360" spans="1:197" s="40" customFormat="1" x14ac:dyDescent="0.25">
      <c r="A1360" s="41"/>
      <c r="B1360" s="4"/>
      <c r="C1360" s="41"/>
      <c r="D1360" s="42"/>
      <c r="E1360" s="42"/>
      <c r="F1360" s="42"/>
      <c r="G1360" s="1"/>
      <c r="H1360" s="1"/>
      <c r="I1360" s="1"/>
      <c r="J1360" s="1"/>
      <c r="K1360" s="1"/>
      <c r="L1360" s="1"/>
      <c r="M1360" s="2"/>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c r="BJ1360" s="1"/>
      <c r="BK1360" s="1"/>
      <c r="BL1360" s="1"/>
      <c r="BM1360" s="1"/>
      <c r="BN1360" s="1"/>
      <c r="BO1360" s="1"/>
      <c r="BP1360" s="1"/>
      <c r="BQ1360" s="1"/>
      <c r="BR1360" s="1"/>
      <c r="BS1360" s="1"/>
      <c r="BT1360" s="1"/>
      <c r="BU1360" s="1"/>
      <c r="BV1360" s="1"/>
      <c r="BW1360" s="1"/>
      <c r="BX1360" s="1"/>
      <c r="BY1360" s="1"/>
      <c r="BZ1360" s="1"/>
      <c r="CA1360" s="1"/>
      <c r="CB1360" s="1"/>
      <c r="CC1360" s="1"/>
      <c r="CD1360" s="1"/>
      <c r="CE1360" s="1"/>
      <c r="CF1360" s="1"/>
      <c r="CG1360" s="1"/>
      <c r="CH1360" s="1"/>
      <c r="CI1360" s="1"/>
      <c r="CJ1360" s="1"/>
      <c r="CK1360" s="1"/>
      <c r="CL1360" s="1"/>
      <c r="CM1360" s="1"/>
      <c r="CN1360" s="1"/>
      <c r="CO1360" s="1"/>
      <c r="CP1360" s="1"/>
      <c r="CQ1360" s="1"/>
      <c r="CR1360" s="1"/>
      <c r="CS1360" s="1"/>
      <c r="CT1360" s="1"/>
      <c r="CU1360" s="1"/>
      <c r="CV1360" s="1"/>
      <c r="CW1360" s="1"/>
      <c r="CX1360" s="1"/>
      <c r="CY1360" s="1"/>
      <c r="CZ1360" s="1"/>
      <c r="DA1360" s="1"/>
      <c r="DB1360" s="1"/>
      <c r="DC1360" s="1"/>
      <c r="DD1360" s="1"/>
      <c r="DE1360" s="1"/>
      <c r="DF1360" s="1"/>
      <c r="DG1360" s="1"/>
      <c r="DH1360" s="1"/>
      <c r="DI1360" s="1"/>
      <c r="DJ1360" s="1"/>
      <c r="DK1360" s="1"/>
      <c r="DL1360" s="1"/>
      <c r="DM1360" s="1"/>
      <c r="DN1360" s="1"/>
      <c r="DO1360" s="1"/>
      <c r="DP1360" s="1"/>
      <c r="DQ1360" s="1"/>
      <c r="DR1360" s="1"/>
      <c r="DS1360" s="1"/>
      <c r="DT1360" s="1"/>
      <c r="DU1360" s="1"/>
      <c r="DV1360" s="1"/>
      <c r="DW1360" s="1"/>
      <c r="DX1360" s="1"/>
      <c r="DY1360" s="1"/>
      <c r="DZ1360" s="1"/>
      <c r="EA1360" s="1"/>
      <c r="EB1360" s="1"/>
      <c r="EC1360" s="1"/>
      <c r="ED1360" s="1"/>
      <c r="EE1360" s="1"/>
      <c r="EF1360" s="1"/>
      <c r="EG1360" s="1"/>
      <c r="EH1360" s="1"/>
      <c r="EI1360" s="1"/>
      <c r="EJ1360" s="1"/>
      <c r="EK1360" s="1"/>
      <c r="EL1360" s="1"/>
      <c r="EM1360" s="1"/>
      <c r="EN1360" s="1"/>
      <c r="EO1360" s="1"/>
      <c r="EP1360" s="1"/>
      <c r="EQ1360" s="1"/>
      <c r="ER1360" s="1"/>
      <c r="ES1360" s="1"/>
      <c r="ET1360" s="1"/>
      <c r="EU1360" s="1"/>
      <c r="EV1360" s="1"/>
      <c r="EW1360" s="1"/>
      <c r="EX1360" s="1"/>
      <c r="EY1360" s="1"/>
      <c r="EZ1360" s="1"/>
      <c r="FA1360" s="1"/>
      <c r="FB1360" s="1"/>
      <c r="FC1360" s="1"/>
      <c r="FD1360" s="1"/>
      <c r="FE1360" s="1"/>
      <c r="FF1360" s="1"/>
      <c r="FG1360" s="1"/>
      <c r="FH1360" s="1"/>
      <c r="FI1360" s="1"/>
      <c r="FJ1360" s="1"/>
      <c r="FK1360" s="1"/>
      <c r="FL1360" s="1"/>
      <c r="FM1360" s="1"/>
      <c r="FN1360" s="1"/>
      <c r="FO1360" s="1"/>
      <c r="FP1360" s="1"/>
      <c r="FQ1360" s="1"/>
      <c r="FR1360" s="1"/>
      <c r="FS1360" s="1"/>
      <c r="FT1360" s="1"/>
      <c r="FU1360" s="1"/>
      <c r="FV1360" s="1"/>
      <c r="FW1360" s="1"/>
      <c r="FX1360" s="1"/>
      <c r="FY1360" s="1"/>
      <c r="FZ1360" s="1"/>
      <c r="GA1360" s="1"/>
      <c r="GB1360" s="1"/>
      <c r="GC1360" s="1"/>
      <c r="GD1360" s="1"/>
      <c r="GE1360" s="1"/>
      <c r="GF1360" s="1"/>
      <c r="GG1360" s="1"/>
      <c r="GH1360" s="1"/>
      <c r="GI1360" s="1"/>
      <c r="GJ1360" s="1"/>
      <c r="GK1360" s="1"/>
      <c r="GL1360" s="1"/>
      <c r="GM1360" s="1"/>
      <c r="GN1360" s="1"/>
      <c r="GO1360" s="1"/>
    </row>
    <row r="1361" spans="1:197" s="40" customFormat="1" x14ac:dyDescent="0.25">
      <c r="A1361" s="41"/>
      <c r="B1361" s="4"/>
      <c r="C1361" s="41"/>
      <c r="D1361" s="42"/>
      <c r="E1361" s="42"/>
      <c r="F1361" s="42"/>
      <c r="G1361" s="1"/>
      <c r="H1361" s="1"/>
      <c r="I1361" s="1"/>
      <c r="J1361" s="1"/>
      <c r="K1361" s="1"/>
      <c r="L1361" s="1"/>
      <c r="M1361" s="2"/>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c r="BJ1361" s="1"/>
      <c r="BK1361" s="1"/>
      <c r="BL1361" s="1"/>
      <c r="BM1361" s="1"/>
      <c r="BN1361" s="1"/>
      <c r="BO1361" s="1"/>
      <c r="BP1361" s="1"/>
      <c r="BQ1361" s="1"/>
      <c r="BR1361" s="1"/>
      <c r="BS1361" s="1"/>
      <c r="BT1361" s="1"/>
      <c r="BU1361" s="1"/>
      <c r="BV1361" s="1"/>
      <c r="BW1361" s="1"/>
      <c r="BX1361" s="1"/>
      <c r="BY1361" s="1"/>
      <c r="BZ1361" s="1"/>
      <c r="CA1361" s="1"/>
      <c r="CB1361" s="1"/>
      <c r="CC1361" s="1"/>
      <c r="CD1361" s="1"/>
      <c r="CE1361" s="1"/>
      <c r="CF1361" s="1"/>
      <c r="CG1361" s="1"/>
      <c r="CH1361" s="1"/>
      <c r="CI1361" s="1"/>
      <c r="CJ1361" s="1"/>
      <c r="CK1361" s="1"/>
      <c r="CL1361" s="1"/>
      <c r="CM1361" s="1"/>
      <c r="CN1361" s="1"/>
      <c r="CO1361" s="1"/>
      <c r="CP1361" s="1"/>
      <c r="CQ1361" s="1"/>
      <c r="CR1361" s="1"/>
      <c r="CS1361" s="1"/>
      <c r="CT1361" s="1"/>
      <c r="CU1361" s="1"/>
      <c r="CV1361" s="1"/>
      <c r="CW1361" s="1"/>
      <c r="CX1361" s="1"/>
      <c r="CY1361" s="1"/>
      <c r="CZ1361" s="1"/>
      <c r="DA1361" s="1"/>
      <c r="DB1361" s="1"/>
      <c r="DC1361" s="1"/>
      <c r="DD1361" s="1"/>
      <c r="DE1361" s="1"/>
      <c r="DF1361" s="1"/>
      <c r="DG1361" s="1"/>
      <c r="DH1361" s="1"/>
      <c r="DI1361" s="1"/>
      <c r="DJ1361" s="1"/>
      <c r="DK1361" s="1"/>
      <c r="DL1361" s="1"/>
      <c r="DM1361" s="1"/>
      <c r="DN1361" s="1"/>
      <c r="DO1361" s="1"/>
      <c r="DP1361" s="1"/>
      <c r="DQ1361" s="1"/>
      <c r="DR1361" s="1"/>
      <c r="DS1361" s="1"/>
      <c r="DT1361" s="1"/>
      <c r="DU1361" s="1"/>
      <c r="DV1361" s="1"/>
      <c r="DW1361" s="1"/>
      <c r="DX1361" s="1"/>
      <c r="DY1361" s="1"/>
      <c r="DZ1361" s="1"/>
      <c r="EA1361" s="1"/>
      <c r="EB1361" s="1"/>
      <c r="EC1361" s="1"/>
      <c r="ED1361" s="1"/>
      <c r="EE1361" s="1"/>
      <c r="EF1361" s="1"/>
      <c r="EG1361" s="1"/>
      <c r="EH1361" s="1"/>
      <c r="EI1361" s="1"/>
      <c r="EJ1361" s="1"/>
      <c r="EK1361" s="1"/>
      <c r="EL1361" s="1"/>
      <c r="EM1361" s="1"/>
      <c r="EN1361" s="1"/>
      <c r="EO1361" s="1"/>
      <c r="EP1361" s="1"/>
      <c r="EQ1361" s="1"/>
      <c r="ER1361" s="1"/>
      <c r="ES1361" s="1"/>
      <c r="ET1361" s="1"/>
      <c r="EU1361" s="1"/>
      <c r="EV1361" s="1"/>
      <c r="EW1361" s="1"/>
      <c r="EX1361" s="1"/>
      <c r="EY1361" s="1"/>
      <c r="EZ1361" s="1"/>
      <c r="FA1361" s="1"/>
      <c r="FB1361" s="1"/>
      <c r="FC1361" s="1"/>
      <c r="FD1361" s="1"/>
      <c r="FE1361" s="1"/>
      <c r="FF1361" s="1"/>
      <c r="FG1361" s="1"/>
      <c r="FH1361" s="1"/>
      <c r="FI1361" s="1"/>
      <c r="FJ1361" s="1"/>
      <c r="FK1361" s="1"/>
      <c r="FL1361" s="1"/>
      <c r="FM1361" s="1"/>
      <c r="FN1361" s="1"/>
      <c r="FO1361" s="1"/>
      <c r="FP1361" s="1"/>
      <c r="FQ1361" s="1"/>
      <c r="FR1361" s="1"/>
      <c r="FS1361" s="1"/>
      <c r="FT1361" s="1"/>
      <c r="FU1361" s="1"/>
      <c r="FV1361" s="1"/>
      <c r="FW1361" s="1"/>
      <c r="FX1361" s="1"/>
      <c r="FY1361" s="1"/>
      <c r="FZ1361" s="1"/>
      <c r="GA1361" s="1"/>
      <c r="GB1361" s="1"/>
      <c r="GC1361" s="1"/>
      <c r="GD1361" s="1"/>
      <c r="GE1361" s="1"/>
      <c r="GF1361" s="1"/>
      <c r="GG1361" s="1"/>
      <c r="GH1361" s="1"/>
      <c r="GI1361" s="1"/>
      <c r="GJ1361" s="1"/>
      <c r="GK1361" s="1"/>
      <c r="GL1361" s="1"/>
      <c r="GM1361" s="1"/>
      <c r="GN1361" s="1"/>
      <c r="GO1361" s="1"/>
    </row>
    <row r="1362" spans="1:197" s="40" customFormat="1" x14ac:dyDescent="0.25">
      <c r="A1362" s="41"/>
      <c r="B1362" s="4"/>
      <c r="C1362" s="41"/>
      <c r="D1362" s="42"/>
      <c r="E1362" s="42"/>
      <c r="F1362" s="42"/>
      <c r="G1362" s="1"/>
      <c r="H1362" s="1"/>
      <c r="I1362" s="1"/>
      <c r="J1362" s="1"/>
      <c r="K1362" s="1"/>
      <c r="L1362" s="1"/>
      <c r="M1362" s="2"/>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c r="BJ1362" s="1"/>
      <c r="BK1362" s="1"/>
      <c r="BL1362" s="1"/>
      <c r="BM1362" s="1"/>
      <c r="BN1362" s="1"/>
      <c r="BO1362" s="1"/>
      <c r="BP1362" s="1"/>
      <c r="BQ1362" s="1"/>
      <c r="BR1362" s="1"/>
      <c r="BS1362" s="1"/>
      <c r="BT1362" s="1"/>
      <c r="BU1362" s="1"/>
      <c r="BV1362" s="1"/>
      <c r="BW1362" s="1"/>
      <c r="BX1362" s="1"/>
      <c r="BY1362" s="1"/>
      <c r="BZ1362" s="1"/>
      <c r="CA1362" s="1"/>
      <c r="CB1362" s="1"/>
      <c r="CC1362" s="1"/>
      <c r="CD1362" s="1"/>
      <c r="CE1362" s="1"/>
      <c r="CF1362" s="1"/>
      <c r="CG1362" s="1"/>
      <c r="CH1362" s="1"/>
      <c r="CI1362" s="1"/>
      <c r="CJ1362" s="1"/>
      <c r="CK1362" s="1"/>
      <c r="CL1362" s="1"/>
      <c r="CM1362" s="1"/>
      <c r="CN1362" s="1"/>
      <c r="CO1362" s="1"/>
      <c r="CP1362" s="1"/>
      <c r="CQ1362" s="1"/>
      <c r="CR1362" s="1"/>
      <c r="CS1362" s="1"/>
      <c r="CT1362" s="1"/>
      <c r="CU1362" s="1"/>
      <c r="CV1362" s="1"/>
      <c r="CW1362" s="1"/>
      <c r="CX1362" s="1"/>
      <c r="CY1362" s="1"/>
      <c r="CZ1362" s="1"/>
      <c r="DA1362" s="1"/>
      <c r="DB1362" s="1"/>
      <c r="DC1362" s="1"/>
      <c r="DD1362" s="1"/>
      <c r="DE1362" s="1"/>
      <c r="DF1362" s="1"/>
      <c r="DG1362" s="1"/>
      <c r="DH1362" s="1"/>
      <c r="DI1362" s="1"/>
      <c r="DJ1362" s="1"/>
      <c r="DK1362" s="1"/>
      <c r="DL1362" s="1"/>
      <c r="DM1362" s="1"/>
      <c r="DN1362" s="1"/>
      <c r="DO1362" s="1"/>
      <c r="DP1362" s="1"/>
      <c r="DQ1362" s="1"/>
      <c r="DR1362" s="1"/>
      <c r="DS1362" s="1"/>
      <c r="DT1362" s="1"/>
      <c r="DU1362" s="1"/>
      <c r="DV1362" s="1"/>
      <c r="DW1362" s="1"/>
      <c r="DX1362" s="1"/>
      <c r="DY1362" s="1"/>
      <c r="DZ1362" s="1"/>
      <c r="EA1362" s="1"/>
      <c r="EB1362" s="1"/>
      <c r="EC1362" s="1"/>
      <c r="ED1362" s="1"/>
      <c r="EE1362" s="1"/>
      <c r="EF1362" s="1"/>
      <c r="EG1362" s="1"/>
      <c r="EH1362" s="1"/>
      <c r="EI1362" s="1"/>
      <c r="EJ1362" s="1"/>
      <c r="EK1362" s="1"/>
      <c r="EL1362" s="1"/>
      <c r="EM1362" s="1"/>
      <c r="EN1362" s="1"/>
      <c r="EO1362" s="1"/>
      <c r="EP1362" s="1"/>
      <c r="EQ1362" s="1"/>
      <c r="ER1362" s="1"/>
      <c r="ES1362" s="1"/>
      <c r="ET1362" s="1"/>
      <c r="EU1362" s="1"/>
      <c r="EV1362" s="1"/>
      <c r="EW1362" s="1"/>
      <c r="EX1362" s="1"/>
      <c r="EY1362" s="1"/>
      <c r="EZ1362" s="1"/>
      <c r="FA1362" s="1"/>
      <c r="FB1362" s="1"/>
      <c r="FC1362" s="1"/>
      <c r="FD1362" s="1"/>
      <c r="FE1362" s="1"/>
      <c r="FF1362" s="1"/>
      <c r="FG1362" s="1"/>
      <c r="FH1362" s="1"/>
      <c r="FI1362" s="1"/>
      <c r="FJ1362" s="1"/>
      <c r="FK1362" s="1"/>
      <c r="FL1362" s="1"/>
      <c r="FM1362" s="1"/>
      <c r="FN1362" s="1"/>
      <c r="FO1362" s="1"/>
      <c r="FP1362" s="1"/>
      <c r="FQ1362" s="1"/>
      <c r="FR1362" s="1"/>
      <c r="FS1362" s="1"/>
      <c r="FT1362" s="1"/>
      <c r="FU1362" s="1"/>
      <c r="FV1362" s="1"/>
      <c r="FW1362" s="1"/>
      <c r="FX1362" s="1"/>
      <c r="FY1362" s="1"/>
      <c r="FZ1362" s="1"/>
      <c r="GA1362" s="1"/>
      <c r="GB1362" s="1"/>
      <c r="GC1362" s="1"/>
      <c r="GD1362" s="1"/>
      <c r="GE1362" s="1"/>
      <c r="GF1362" s="1"/>
      <c r="GG1362" s="1"/>
      <c r="GH1362" s="1"/>
      <c r="GI1362" s="1"/>
      <c r="GJ1362" s="1"/>
      <c r="GK1362" s="1"/>
      <c r="GL1362" s="1"/>
      <c r="GM1362" s="1"/>
      <c r="GN1362" s="1"/>
      <c r="GO1362" s="1"/>
    </row>
    <row r="1363" spans="1:197" s="40" customFormat="1" x14ac:dyDescent="0.25">
      <c r="A1363" s="41"/>
      <c r="B1363" s="4"/>
      <c r="C1363" s="41"/>
      <c r="D1363" s="42"/>
      <c r="E1363" s="42"/>
      <c r="F1363" s="42"/>
      <c r="G1363" s="1"/>
      <c r="H1363" s="1"/>
      <c r="I1363" s="1"/>
      <c r="J1363" s="1"/>
      <c r="K1363" s="1"/>
      <c r="L1363" s="1"/>
      <c r="M1363" s="2"/>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c r="BJ1363" s="1"/>
      <c r="BK1363" s="1"/>
      <c r="BL1363" s="1"/>
      <c r="BM1363" s="1"/>
      <c r="BN1363" s="1"/>
      <c r="BO1363" s="1"/>
      <c r="BP1363" s="1"/>
      <c r="BQ1363" s="1"/>
      <c r="BR1363" s="1"/>
      <c r="BS1363" s="1"/>
      <c r="BT1363" s="1"/>
      <c r="BU1363" s="1"/>
      <c r="BV1363" s="1"/>
      <c r="BW1363" s="1"/>
      <c r="BX1363" s="1"/>
      <c r="BY1363" s="1"/>
      <c r="BZ1363" s="1"/>
      <c r="CA1363" s="1"/>
      <c r="CB1363" s="1"/>
      <c r="CC1363" s="1"/>
      <c r="CD1363" s="1"/>
      <c r="CE1363" s="1"/>
      <c r="CF1363" s="1"/>
      <c r="CG1363" s="1"/>
      <c r="CH1363" s="1"/>
      <c r="CI1363" s="1"/>
      <c r="CJ1363" s="1"/>
      <c r="CK1363" s="1"/>
      <c r="CL1363" s="1"/>
      <c r="CM1363" s="1"/>
      <c r="CN1363" s="1"/>
      <c r="CO1363" s="1"/>
      <c r="CP1363" s="1"/>
      <c r="CQ1363" s="1"/>
      <c r="CR1363" s="1"/>
      <c r="CS1363" s="1"/>
      <c r="CT1363" s="1"/>
      <c r="CU1363" s="1"/>
      <c r="CV1363" s="1"/>
      <c r="CW1363" s="1"/>
      <c r="CX1363" s="1"/>
      <c r="CY1363" s="1"/>
      <c r="CZ1363" s="1"/>
      <c r="DA1363" s="1"/>
      <c r="DB1363" s="1"/>
      <c r="DC1363" s="1"/>
      <c r="DD1363" s="1"/>
      <c r="DE1363" s="1"/>
      <c r="DF1363" s="1"/>
      <c r="DG1363" s="1"/>
      <c r="DH1363" s="1"/>
      <c r="DI1363" s="1"/>
      <c r="DJ1363" s="1"/>
      <c r="DK1363" s="1"/>
      <c r="DL1363" s="1"/>
      <c r="DM1363" s="1"/>
      <c r="DN1363" s="1"/>
      <c r="DO1363" s="1"/>
      <c r="DP1363" s="1"/>
      <c r="DQ1363" s="1"/>
      <c r="DR1363" s="1"/>
      <c r="DS1363" s="1"/>
      <c r="DT1363" s="1"/>
      <c r="DU1363" s="1"/>
      <c r="DV1363" s="1"/>
      <c r="DW1363" s="1"/>
      <c r="DX1363" s="1"/>
      <c r="DY1363" s="1"/>
      <c r="DZ1363" s="1"/>
      <c r="EA1363" s="1"/>
      <c r="EB1363" s="1"/>
      <c r="EC1363" s="1"/>
      <c r="ED1363" s="1"/>
      <c r="EE1363" s="1"/>
      <c r="EF1363" s="1"/>
      <c r="EG1363" s="1"/>
      <c r="EH1363" s="1"/>
      <c r="EI1363" s="1"/>
      <c r="EJ1363" s="1"/>
      <c r="EK1363" s="1"/>
      <c r="EL1363" s="1"/>
      <c r="EM1363" s="1"/>
      <c r="EN1363" s="1"/>
      <c r="EO1363" s="1"/>
      <c r="EP1363" s="1"/>
      <c r="EQ1363" s="1"/>
      <c r="ER1363" s="1"/>
      <c r="ES1363" s="1"/>
      <c r="ET1363" s="1"/>
      <c r="EU1363" s="1"/>
      <c r="EV1363" s="1"/>
      <c r="EW1363" s="1"/>
      <c r="EX1363" s="1"/>
      <c r="EY1363" s="1"/>
      <c r="EZ1363" s="1"/>
      <c r="FA1363" s="1"/>
      <c r="FB1363" s="1"/>
      <c r="FC1363" s="1"/>
      <c r="FD1363" s="1"/>
      <c r="FE1363" s="1"/>
      <c r="FF1363" s="1"/>
      <c r="FG1363" s="1"/>
      <c r="FH1363" s="1"/>
      <c r="FI1363" s="1"/>
      <c r="FJ1363" s="1"/>
      <c r="FK1363" s="1"/>
      <c r="FL1363" s="1"/>
      <c r="FM1363" s="1"/>
      <c r="FN1363" s="1"/>
      <c r="FO1363" s="1"/>
      <c r="FP1363" s="1"/>
      <c r="FQ1363" s="1"/>
      <c r="FR1363" s="1"/>
      <c r="FS1363" s="1"/>
      <c r="FT1363" s="1"/>
      <c r="FU1363" s="1"/>
      <c r="FV1363" s="1"/>
      <c r="FW1363" s="1"/>
      <c r="FX1363" s="1"/>
      <c r="FY1363" s="1"/>
      <c r="FZ1363" s="1"/>
      <c r="GA1363" s="1"/>
      <c r="GB1363" s="1"/>
      <c r="GC1363" s="1"/>
      <c r="GD1363" s="1"/>
      <c r="GE1363" s="1"/>
      <c r="GF1363" s="1"/>
      <c r="GG1363" s="1"/>
      <c r="GH1363" s="1"/>
      <c r="GI1363" s="1"/>
      <c r="GJ1363" s="1"/>
      <c r="GK1363" s="1"/>
      <c r="GL1363" s="1"/>
      <c r="GM1363" s="1"/>
      <c r="GN1363" s="1"/>
      <c r="GO1363" s="1"/>
    </row>
    <row r="1364" spans="1:197" s="40" customFormat="1" x14ac:dyDescent="0.25">
      <c r="A1364" s="41"/>
      <c r="B1364" s="4"/>
      <c r="C1364" s="41"/>
      <c r="D1364" s="42"/>
      <c r="E1364" s="42"/>
      <c r="F1364" s="42"/>
      <c r="G1364" s="1"/>
      <c r="H1364" s="1"/>
      <c r="I1364" s="1"/>
      <c r="J1364" s="1"/>
      <c r="K1364" s="1"/>
      <c r="L1364" s="1"/>
      <c r="M1364" s="2"/>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c r="BJ1364" s="1"/>
      <c r="BK1364" s="1"/>
      <c r="BL1364" s="1"/>
      <c r="BM1364" s="1"/>
      <c r="BN1364" s="1"/>
      <c r="BO1364" s="1"/>
      <c r="BP1364" s="1"/>
      <c r="BQ1364" s="1"/>
      <c r="BR1364" s="1"/>
      <c r="BS1364" s="1"/>
      <c r="BT1364" s="1"/>
      <c r="BU1364" s="1"/>
      <c r="BV1364" s="1"/>
      <c r="BW1364" s="1"/>
      <c r="BX1364" s="1"/>
      <c r="BY1364" s="1"/>
      <c r="BZ1364" s="1"/>
      <c r="CA1364" s="1"/>
      <c r="CB1364" s="1"/>
      <c r="CC1364" s="1"/>
      <c r="CD1364" s="1"/>
      <c r="CE1364" s="1"/>
      <c r="CF1364" s="1"/>
      <c r="CG1364" s="1"/>
      <c r="CH1364" s="1"/>
      <c r="CI1364" s="1"/>
      <c r="CJ1364" s="1"/>
      <c r="CK1364" s="1"/>
      <c r="CL1364" s="1"/>
      <c r="CM1364" s="1"/>
      <c r="CN1364" s="1"/>
      <c r="CO1364" s="1"/>
      <c r="CP1364" s="1"/>
      <c r="CQ1364" s="1"/>
      <c r="CR1364" s="1"/>
      <c r="CS1364" s="1"/>
      <c r="CT1364" s="1"/>
      <c r="CU1364" s="1"/>
      <c r="CV1364" s="1"/>
      <c r="CW1364" s="1"/>
      <c r="CX1364" s="1"/>
      <c r="CY1364" s="1"/>
      <c r="CZ1364" s="1"/>
      <c r="DA1364" s="1"/>
      <c r="DB1364" s="1"/>
      <c r="DC1364" s="1"/>
      <c r="DD1364" s="1"/>
      <c r="DE1364" s="1"/>
      <c r="DF1364" s="1"/>
      <c r="DG1364" s="1"/>
      <c r="DH1364" s="1"/>
      <c r="DI1364" s="1"/>
      <c r="DJ1364" s="1"/>
      <c r="DK1364" s="1"/>
      <c r="DL1364" s="1"/>
      <c r="DM1364" s="1"/>
      <c r="DN1364" s="1"/>
      <c r="DO1364" s="1"/>
      <c r="DP1364" s="1"/>
      <c r="DQ1364" s="1"/>
      <c r="DR1364" s="1"/>
      <c r="DS1364" s="1"/>
      <c r="DT1364" s="1"/>
      <c r="DU1364" s="1"/>
      <c r="DV1364" s="1"/>
      <c r="DW1364" s="1"/>
      <c r="DX1364" s="1"/>
      <c r="DY1364" s="1"/>
      <c r="DZ1364" s="1"/>
      <c r="EA1364" s="1"/>
      <c r="EB1364" s="1"/>
      <c r="EC1364" s="1"/>
      <c r="ED1364" s="1"/>
      <c r="EE1364" s="1"/>
      <c r="EF1364" s="1"/>
      <c r="EG1364" s="1"/>
      <c r="EH1364" s="1"/>
      <c r="EI1364" s="1"/>
      <c r="EJ1364" s="1"/>
      <c r="EK1364" s="1"/>
      <c r="EL1364" s="1"/>
      <c r="EM1364" s="1"/>
      <c r="EN1364" s="1"/>
      <c r="EO1364" s="1"/>
      <c r="EP1364" s="1"/>
      <c r="EQ1364" s="1"/>
      <c r="ER1364" s="1"/>
      <c r="ES1364" s="1"/>
      <c r="ET1364" s="1"/>
      <c r="EU1364" s="1"/>
      <c r="EV1364" s="1"/>
      <c r="EW1364" s="1"/>
      <c r="EX1364" s="1"/>
      <c r="EY1364" s="1"/>
      <c r="EZ1364" s="1"/>
      <c r="FA1364" s="1"/>
      <c r="FB1364" s="1"/>
      <c r="FC1364" s="1"/>
      <c r="FD1364" s="1"/>
      <c r="FE1364" s="1"/>
      <c r="FF1364" s="1"/>
      <c r="FG1364" s="1"/>
      <c r="FH1364" s="1"/>
      <c r="FI1364" s="1"/>
      <c r="FJ1364" s="1"/>
      <c r="FK1364" s="1"/>
      <c r="FL1364" s="1"/>
      <c r="FM1364" s="1"/>
      <c r="FN1364" s="1"/>
      <c r="FO1364" s="1"/>
      <c r="FP1364" s="1"/>
      <c r="FQ1364" s="1"/>
      <c r="FR1364" s="1"/>
      <c r="FS1364" s="1"/>
      <c r="FT1364" s="1"/>
      <c r="FU1364" s="1"/>
      <c r="FV1364" s="1"/>
      <c r="FW1364" s="1"/>
      <c r="FX1364" s="1"/>
      <c r="FY1364" s="1"/>
      <c r="FZ1364" s="1"/>
      <c r="GA1364" s="1"/>
      <c r="GB1364" s="1"/>
      <c r="GC1364" s="1"/>
      <c r="GD1364" s="1"/>
      <c r="GE1364" s="1"/>
      <c r="GF1364" s="1"/>
      <c r="GG1364" s="1"/>
      <c r="GH1364" s="1"/>
      <c r="GI1364" s="1"/>
      <c r="GJ1364" s="1"/>
      <c r="GK1364" s="1"/>
      <c r="GL1364" s="1"/>
      <c r="GM1364" s="1"/>
      <c r="GN1364" s="1"/>
      <c r="GO1364" s="1"/>
    </row>
    <row r="1365" spans="1:197" s="40" customFormat="1" x14ac:dyDescent="0.25">
      <c r="A1365" s="41"/>
      <c r="B1365" s="4"/>
      <c r="C1365" s="41"/>
      <c r="D1365" s="42"/>
      <c r="E1365" s="42"/>
      <c r="F1365" s="42"/>
      <c r="G1365" s="1"/>
      <c r="H1365" s="1"/>
      <c r="I1365" s="1"/>
      <c r="J1365" s="1"/>
      <c r="K1365" s="1"/>
      <c r="L1365" s="1"/>
      <c r="M1365" s="2"/>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c r="BJ1365" s="1"/>
      <c r="BK1365" s="1"/>
      <c r="BL1365" s="1"/>
      <c r="BM1365" s="1"/>
      <c r="BN1365" s="1"/>
      <c r="BO1365" s="1"/>
      <c r="BP1365" s="1"/>
      <c r="BQ1365" s="1"/>
      <c r="BR1365" s="1"/>
      <c r="BS1365" s="1"/>
      <c r="BT1365" s="1"/>
      <c r="BU1365" s="1"/>
      <c r="BV1365" s="1"/>
      <c r="BW1365" s="1"/>
      <c r="BX1365" s="1"/>
      <c r="BY1365" s="1"/>
      <c r="BZ1365" s="1"/>
      <c r="CA1365" s="1"/>
      <c r="CB1365" s="1"/>
      <c r="CC1365" s="1"/>
      <c r="CD1365" s="1"/>
      <c r="CE1365" s="1"/>
      <c r="CF1365" s="1"/>
      <c r="CG1365" s="1"/>
      <c r="CH1365" s="1"/>
      <c r="CI1365" s="1"/>
      <c r="CJ1365" s="1"/>
      <c r="CK1365" s="1"/>
      <c r="CL1365" s="1"/>
      <c r="CM1365" s="1"/>
      <c r="CN1365" s="1"/>
      <c r="CO1365" s="1"/>
      <c r="CP1365" s="1"/>
      <c r="CQ1365" s="1"/>
      <c r="CR1365" s="1"/>
      <c r="CS1365" s="1"/>
      <c r="CT1365" s="1"/>
      <c r="CU1365" s="1"/>
      <c r="CV1365" s="1"/>
      <c r="CW1365" s="1"/>
      <c r="CX1365" s="1"/>
      <c r="CY1365" s="1"/>
      <c r="CZ1365" s="1"/>
      <c r="DA1365" s="1"/>
      <c r="DB1365" s="1"/>
      <c r="DC1365" s="1"/>
      <c r="DD1365" s="1"/>
      <c r="DE1365" s="1"/>
      <c r="DF1365" s="1"/>
      <c r="DG1365" s="1"/>
      <c r="DH1365" s="1"/>
      <c r="DI1365" s="1"/>
      <c r="DJ1365" s="1"/>
      <c r="DK1365" s="1"/>
      <c r="DL1365" s="1"/>
      <c r="DM1365" s="1"/>
      <c r="DN1365" s="1"/>
      <c r="DO1365" s="1"/>
      <c r="DP1365" s="1"/>
      <c r="DQ1365" s="1"/>
      <c r="DR1365" s="1"/>
      <c r="DS1365" s="1"/>
      <c r="DT1365" s="1"/>
      <c r="DU1365" s="1"/>
      <c r="DV1365" s="1"/>
      <c r="DW1365" s="1"/>
      <c r="DX1365" s="1"/>
      <c r="DY1365" s="1"/>
      <c r="DZ1365" s="1"/>
      <c r="EA1365" s="1"/>
      <c r="EB1365" s="1"/>
      <c r="EC1365" s="1"/>
      <c r="ED1365" s="1"/>
      <c r="EE1365" s="1"/>
      <c r="EF1365" s="1"/>
      <c r="EG1365" s="1"/>
      <c r="EH1365" s="1"/>
      <c r="EI1365" s="1"/>
      <c r="EJ1365" s="1"/>
      <c r="EK1365" s="1"/>
      <c r="EL1365" s="1"/>
      <c r="EM1365" s="1"/>
      <c r="EN1365" s="1"/>
      <c r="EO1365" s="1"/>
      <c r="EP1365" s="1"/>
      <c r="EQ1365" s="1"/>
      <c r="ER1365" s="1"/>
      <c r="ES1365" s="1"/>
      <c r="ET1365" s="1"/>
      <c r="EU1365" s="1"/>
      <c r="EV1365" s="1"/>
      <c r="EW1365" s="1"/>
      <c r="EX1365" s="1"/>
      <c r="EY1365" s="1"/>
      <c r="EZ1365" s="1"/>
      <c r="FA1365" s="1"/>
      <c r="FB1365" s="1"/>
      <c r="FC1365" s="1"/>
      <c r="FD1365" s="1"/>
      <c r="FE1365" s="1"/>
      <c r="FF1365" s="1"/>
      <c r="FG1365" s="1"/>
      <c r="FH1365" s="1"/>
      <c r="FI1365" s="1"/>
      <c r="FJ1365" s="1"/>
      <c r="FK1365" s="1"/>
      <c r="FL1365" s="1"/>
      <c r="FM1365" s="1"/>
      <c r="FN1365" s="1"/>
      <c r="FO1365" s="1"/>
      <c r="FP1365" s="1"/>
      <c r="FQ1365" s="1"/>
      <c r="FR1365" s="1"/>
      <c r="FS1365" s="1"/>
      <c r="FT1365" s="1"/>
      <c r="FU1365" s="1"/>
      <c r="FV1365" s="1"/>
      <c r="FW1365" s="1"/>
      <c r="FX1365" s="1"/>
      <c r="FY1365" s="1"/>
      <c r="FZ1365" s="1"/>
      <c r="GA1365" s="1"/>
      <c r="GB1365" s="1"/>
      <c r="GC1365" s="1"/>
      <c r="GD1365" s="1"/>
      <c r="GE1365" s="1"/>
      <c r="GF1365" s="1"/>
      <c r="GG1365" s="1"/>
      <c r="GH1365" s="1"/>
      <c r="GI1365" s="1"/>
      <c r="GJ1365" s="1"/>
      <c r="GK1365" s="1"/>
      <c r="GL1365" s="1"/>
      <c r="GM1365" s="1"/>
      <c r="GN1365" s="1"/>
      <c r="GO1365" s="1"/>
    </row>
    <row r="1366" spans="1:197" s="40" customFormat="1" x14ac:dyDescent="0.25">
      <c r="A1366" s="41"/>
      <c r="B1366" s="4"/>
      <c r="C1366" s="41"/>
      <c r="D1366" s="42"/>
      <c r="E1366" s="42"/>
      <c r="F1366" s="42"/>
      <c r="G1366" s="1"/>
      <c r="H1366" s="1"/>
      <c r="I1366" s="1"/>
      <c r="J1366" s="1"/>
      <c r="K1366" s="1"/>
      <c r="L1366" s="1"/>
      <c r="M1366" s="2"/>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c r="BJ1366" s="1"/>
      <c r="BK1366" s="1"/>
      <c r="BL1366" s="1"/>
      <c r="BM1366" s="1"/>
      <c r="BN1366" s="1"/>
      <c r="BO1366" s="1"/>
      <c r="BP1366" s="1"/>
      <c r="BQ1366" s="1"/>
      <c r="BR1366" s="1"/>
      <c r="BS1366" s="1"/>
      <c r="BT1366" s="1"/>
      <c r="BU1366" s="1"/>
      <c r="BV1366" s="1"/>
      <c r="BW1366" s="1"/>
      <c r="BX1366" s="1"/>
      <c r="BY1366" s="1"/>
      <c r="BZ1366" s="1"/>
      <c r="CA1366" s="1"/>
      <c r="CB1366" s="1"/>
      <c r="CC1366" s="1"/>
      <c r="CD1366" s="1"/>
      <c r="CE1366" s="1"/>
      <c r="CF1366" s="1"/>
      <c r="CG1366" s="1"/>
      <c r="CH1366" s="1"/>
      <c r="CI1366" s="1"/>
      <c r="CJ1366" s="1"/>
      <c r="CK1366" s="1"/>
      <c r="CL1366" s="1"/>
      <c r="CM1366" s="1"/>
      <c r="CN1366" s="1"/>
      <c r="CO1366" s="1"/>
      <c r="CP1366" s="1"/>
      <c r="CQ1366" s="1"/>
      <c r="CR1366" s="1"/>
      <c r="CS1366" s="1"/>
      <c r="CT1366" s="1"/>
      <c r="CU1366" s="1"/>
      <c r="CV1366" s="1"/>
      <c r="CW1366" s="1"/>
      <c r="CX1366" s="1"/>
      <c r="CY1366" s="1"/>
      <c r="CZ1366" s="1"/>
      <c r="DA1366" s="1"/>
      <c r="DB1366" s="1"/>
      <c r="DC1366" s="1"/>
      <c r="DD1366" s="1"/>
      <c r="DE1366" s="1"/>
      <c r="DF1366" s="1"/>
      <c r="DG1366" s="1"/>
      <c r="DH1366" s="1"/>
      <c r="DI1366" s="1"/>
      <c r="DJ1366" s="1"/>
      <c r="DK1366" s="1"/>
      <c r="DL1366" s="1"/>
      <c r="DM1366" s="1"/>
      <c r="DN1366" s="1"/>
      <c r="DO1366" s="1"/>
      <c r="DP1366" s="1"/>
      <c r="DQ1366" s="1"/>
      <c r="DR1366" s="1"/>
      <c r="DS1366" s="1"/>
      <c r="DT1366" s="1"/>
      <c r="DU1366" s="1"/>
      <c r="DV1366" s="1"/>
      <c r="DW1366" s="1"/>
      <c r="DX1366" s="1"/>
      <c r="DY1366" s="1"/>
      <c r="DZ1366" s="1"/>
      <c r="EA1366" s="1"/>
      <c r="EB1366" s="1"/>
      <c r="EC1366" s="1"/>
      <c r="ED1366" s="1"/>
      <c r="EE1366" s="1"/>
      <c r="EF1366" s="1"/>
      <c r="EG1366" s="1"/>
      <c r="EH1366" s="1"/>
      <c r="EI1366" s="1"/>
      <c r="EJ1366" s="1"/>
      <c r="EK1366" s="1"/>
      <c r="EL1366" s="1"/>
      <c r="EM1366" s="1"/>
      <c r="EN1366" s="1"/>
      <c r="EO1366" s="1"/>
      <c r="EP1366" s="1"/>
      <c r="EQ1366" s="1"/>
      <c r="ER1366" s="1"/>
      <c r="ES1366" s="1"/>
      <c r="ET1366" s="1"/>
      <c r="EU1366" s="1"/>
      <c r="EV1366" s="1"/>
      <c r="EW1366" s="1"/>
      <c r="EX1366" s="1"/>
      <c r="EY1366" s="1"/>
      <c r="EZ1366" s="1"/>
      <c r="FA1366" s="1"/>
      <c r="FB1366" s="1"/>
      <c r="FC1366" s="1"/>
      <c r="FD1366" s="1"/>
      <c r="FE1366" s="1"/>
      <c r="FF1366" s="1"/>
      <c r="FG1366" s="1"/>
      <c r="FH1366" s="1"/>
      <c r="FI1366" s="1"/>
      <c r="FJ1366" s="1"/>
      <c r="FK1366" s="1"/>
      <c r="FL1366" s="1"/>
      <c r="FM1366" s="1"/>
      <c r="FN1366" s="1"/>
      <c r="FO1366" s="1"/>
      <c r="FP1366" s="1"/>
      <c r="FQ1366" s="1"/>
      <c r="FR1366" s="1"/>
      <c r="FS1366" s="1"/>
      <c r="FT1366" s="1"/>
      <c r="FU1366" s="1"/>
      <c r="FV1366" s="1"/>
      <c r="FW1366" s="1"/>
      <c r="FX1366" s="1"/>
      <c r="FY1366" s="1"/>
      <c r="FZ1366" s="1"/>
      <c r="GA1366" s="1"/>
      <c r="GB1366" s="1"/>
      <c r="GC1366" s="1"/>
      <c r="GD1366" s="1"/>
      <c r="GE1366" s="1"/>
      <c r="GF1366" s="1"/>
      <c r="GG1366" s="1"/>
      <c r="GH1366" s="1"/>
      <c r="GI1366" s="1"/>
      <c r="GJ1366" s="1"/>
      <c r="GK1366" s="1"/>
      <c r="GL1366" s="1"/>
      <c r="GM1366" s="1"/>
      <c r="GN1366" s="1"/>
      <c r="GO1366" s="1"/>
    </row>
    <row r="1367" spans="1:197" s="40" customFormat="1" x14ac:dyDescent="0.25">
      <c r="A1367" s="41"/>
      <c r="B1367" s="4"/>
      <c r="C1367" s="41"/>
      <c r="D1367" s="42"/>
      <c r="E1367" s="42"/>
      <c r="F1367" s="42"/>
      <c r="G1367" s="1"/>
      <c r="H1367" s="1"/>
      <c r="I1367" s="1"/>
      <c r="J1367" s="1"/>
      <c r="K1367" s="1"/>
      <c r="L1367" s="1"/>
      <c r="M1367" s="2"/>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c r="BJ1367" s="1"/>
      <c r="BK1367" s="1"/>
      <c r="BL1367" s="1"/>
      <c r="BM1367" s="1"/>
      <c r="BN1367" s="1"/>
      <c r="BO1367" s="1"/>
      <c r="BP1367" s="1"/>
      <c r="BQ1367" s="1"/>
      <c r="BR1367" s="1"/>
      <c r="BS1367" s="1"/>
      <c r="BT1367" s="1"/>
      <c r="BU1367" s="1"/>
      <c r="BV1367" s="1"/>
      <c r="BW1367" s="1"/>
      <c r="BX1367" s="1"/>
      <c r="BY1367" s="1"/>
      <c r="BZ1367" s="1"/>
      <c r="CA1367" s="1"/>
      <c r="CB1367" s="1"/>
      <c r="CC1367" s="1"/>
      <c r="CD1367" s="1"/>
      <c r="CE1367" s="1"/>
      <c r="CF1367" s="1"/>
      <c r="CG1367" s="1"/>
      <c r="CH1367" s="1"/>
      <c r="CI1367" s="1"/>
      <c r="CJ1367" s="1"/>
      <c r="CK1367" s="1"/>
      <c r="CL1367" s="1"/>
      <c r="CM1367" s="1"/>
      <c r="CN1367" s="1"/>
      <c r="CO1367" s="1"/>
      <c r="CP1367" s="1"/>
      <c r="CQ1367" s="1"/>
      <c r="CR1367" s="1"/>
      <c r="CS1367" s="1"/>
      <c r="CT1367" s="1"/>
      <c r="CU1367" s="1"/>
      <c r="CV1367" s="1"/>
      <c r="CW1367" s="1"/>
      <c r="CX1367" s="1"/>
      <c r="CY1367" s="1"/>
      <c r="CZ1367" s="1"/>
      <c r="DA1367" s="1"/>
      <c r="DB1367" s="1"/>
      <c r="DC1367" s="1"/>
      <c r="DD1367" s="1"/>
      <c r="DE1367" s="1"/>
      <c r="DF1367" s="1"/>
      <c r="DG1367" s="1"/>
      <c r="DH1367" s="1"/>
      <c r="DI1367" s="1"/>
      <c r="DJ1367" s="1"/>
      <c r="DK1367" s="1"/>
      <c r="DL1367" s="1"/>
      <c r="DM1367" s="1"/>
      <c r="DN1367" s="1"/>
      <c r="DO1367" s="1"/>
      <c r="DP1367" s="1"/>
      <c r="DQ1367" s="1"/>
      <c r="DR1367" s="1"/>
      <c r="DS1367" s="1"/>
      <c r="DT1367" s="1"/>
      <c r="DU1367" s="1"/>
      <c r="DV1367" s="1"/>
      <c r="DW1367" s="1"/>
      <c r="DX1367" s="1"/>
      <c r="DY1367" s="1"/>
      <c r="DZ1367" s="1"/>
      <c r="EA1367" s="1"/>
      <c r="EB1367" s="1"/>
      <c r="EC1367" s="1"/>
      <c r="ED1367" s="1"/>
      <c r="EE1367" s="1"/>
      <c r="EF1367" s="1"/>
      <c r="EG1367" s="1"/>
      <c r="EH1367" s="1"/>
      <c r="EI1367" s="1"/>
      <c r="EJ1367" s="1"/>
      <c r="EK1367" s="1"/>
      <c r="EL1367" s="1"/>
      <c r="EM1367" s="1"/>
      <c r="EN1367" s="1"/>
      <c r="EO1367" s="1"/>
      <c r="EP1367" s="1"/>
      <c r="EQ1367" s="1"/>
      <c r="ER1367" s="1"/>
      <c r="ES1367" s="1"/>
      <c r="ET1367" s="1"/>
      <c r="EU1367" s="1"/>
      <c r="EV1367" s="1"/>
      <c r="EW1367" s="1"/>
      <c r="EX1367" s="1"/>
      <c r="EY1367" s="1"/>
      <c r="EZ1367" s="1"/>
      <c r="FA1367" s="1"/>
      <c r="FB1367" s="1"/>
      <c r="FC1367" s="1"/>
      <c r="FD1367" s="1"/>
      <c r="FE1367" s="1"/>
      <c r="FF1367" s="1"/>
      <c r="FG1367" s="1"/>
      <c r="FH1367" s="1"/>
      <c r="FI1367" s="1"/>
      <c r="FJ1367" s="1"/>
      <c r="FK1367" s="1"/>
      <c r="FL1367" s="1"/>
      <c r="FM1367" s="1"/>
      <c r="FN1367" s="1"/>
      <c r="FO1367" s="1"/>
      <c r="FP1367" s="1"/>
      <c r="FQ1367" s="1"/>
      <c r="FR1367" s="1"/>
      <c r="FS1367" s="1"/>
      <c r="FT1367" s="1"/>
      <c r="FU1367" s="1"/>
      <c r="FV1367" s="1"/>
      <c r="FW1367" s="1"/>
      <c r="FX1367" s="1"/>
      <c r="FY1367" s="1"/>
      <c r="FZ1367" s="1"/>
      <c r="GA1367" s="1"/>
      <c r="GB1367" s="1"/>
      <c r="GC1367" s="1"/>
      <c r="GD1367" s="1"/>
      <c r="GE1367" s="1"/>
      <c r="GF1367" s="1"/>
      <c r="GG1367" s="1"/>
      <c r="GH1367" s="1"/>
      <c r="GI1367" s="1"/>
      <c r="GJ1367" s="1"/>
      <c r="GK1367" s="1"/>
      <c r="GL1367" s="1"/>
      <c r="GM1367" s="1"/>
      <c r="GN1367" s="1"/>
      <c r="GO1367" s="1"/>
    </row>
    <row r="1368" spans="1:197" s="40" customFormat="1" x14ac:dyDescent="0.25">
      <c r="A1368" s="41"/>
      <c r="B1368" s="4"/>
      <c r="C1368" s="41"/>
      <c r="D1368" s="42"/>
      <c r="E1368" s="42"/>
      <c r="F1368" s="42"/>
      <c r="G1368" s="1"/>
      <c r="H1368" s="1"/>
      <c r="I1368" s="1"/>
      <c r="J1368" s="1"/>
      <c r="K1368" s="1"/>
      <c r="L1368" s="1"/>
      <c r="M1368" s="2"/>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c r="BJ1368" s="1"/>
      <c r="BK1368" s="1"/>
      <c r="BL1368" s="1"/>
      <c r="BM1368" s="1"/>
      <c r="BN1368" s="1"/>
      <c r="BO1368" s="1"/>
      <c r="BP1368" s="1"/>
      <c r="BQ1368" s="1"/>
      <c r="BR1368" s="1"/>
      <c r="BS1368" s="1"/>
      <c r="BT1368" s="1"/>
      <c r="BU1368" s="1"/>
      <c r="BV1368" s="1"/>
      <c r="BW1368" s="1"/>
      <c r="BX1368" s="1"/>
      <c r="BY1368" s="1"/>
      <c r="BZ1368" s="1"/>
      <c r="CA1368" s="1"/>
      <c r="CB1368" s="1"/>
      <c r="CC1368" s="1"/>
      <c r="CD1368" s="1"/>
      <c r="CE1368" s="1"/>
      <c r="CF1368" s="1"/>
      <c r="CG1368" s="1"/>
      <c r="CH1368" s="1"/>
      <c r="CI1368" s="1"/>
      <c r="CJ1368" s="1"/>
      <c r="CK1368" s="1"/>
      <c r="CL1368" s="1"/>
      <c r="CM1368" s="1"/>
      <c r="CN1368" s="1"/>
      <c r="CO1368" s="1"/>
      <c r="CP1368" s="1"/>
      <c r="CQ1368" s="1"/>
      <c r="CR1368" s="1"/>
      <c r="CS1368" s="1"/>
      <c r="CT1368" s="1"/>
      <c r="CU1368" s="1"/>
      <c r="CV1368" s="1"/>
      <c r="CW1368" s="1"/>
      <c r="CX1368" s="1"/>
      <c r="CY1368" s="1"/>
      <c r="CZ1368" s="1"/>
      <c r="DA1368" s="1"/>
      <c r="DB1368" s="1"/>
      <c r="DC1368" s="1"/>
      <c r="DD1368" s="1"/>
      <c r="DE1368" s="1"/>
      <c r="DF1368" s="1"/>
      <c r="DG1368" s="1"/>
      <c r="DH1368" s="1"/>
      <c r="DI1368" s="1"/>
      <c r="DJ1368" s="1"/>
      <c r="DK1368" s="1"/>
      <c r="DL1368" s="1"/>
      <c r="DM1368" s="1"/>
      <c r="DN1368" s="1"/>
      <c r="DO1368" s="1"/>
      <c r="DP1368" s="1"/>
      <c r="DQ1368" s="1"/>
      <c r="DR1368" s="1"/>
      <c r="DS1368" s="1"/>
      <c r="DT1368" s="1"/>
      <c r="DU1368" s="1"/>
      <c r="DV1368" s="1"/>
      <c r="DW1368" s="1"/>
      <c r="DX1368" s="1"/>
      <c r="DY1368" s="1"/>
      <c r="DZ1368" s="1"/>
      <c r="EA1368" s="1"/>
      <c r="EB1368" s="1"/>
      <c r="EC1368" s="1"/>
      <c r="ED1368" s="1"/>
      <c r="EE1368" s="1"/>
      <c r="EF1368" s="1"/>
      <c r="EG1368" s="1"/>
      <c r="EH1368" s="1"/>
      <c r="EI1368" s="1"/>
      <c r="EJ1368" s="1"/>
      <c r="EK1368" s="1"/>
      <c r="EL1368" s="1"/>
      <c r="EM1368" s="1"/>
      <c r="EN1368" s="1"/>
      <c r="EO1368" s="1"/>
      <c r="EP1368" s="1"/>
      <c r="EQ1368" s="1"/>
      <c r="ER1368" s="1"/>
      <c r="ES1368" s="1"/>
      <c r="ET1368" s="1"/>
      <c r="EU1368" s="1"/>
      <c r="EV1368" s="1"/>
      <c r="EW1368" s="1"/>
      <c r="EX1368" s="1"/>
      <c r="EY1368" s="1"/>
      <c r="EZ1368" s="1"/>
      <c r="FA1368" s="1"/>
      <c r="FB1368" s="1"/>
      <c r="FC1368" s="1"/>
      <c r="FD1368" s="1"/>
      <c r="FE1368" s="1"/>
      <c r="FF1368" s="1"/>
      <c r="FG1368" s="1"/>
      <c r="FH1368" s="1"/>
      <c r="FI1368" s="1"/>
      <c r="FJ1368" s="1"/>
      <c r="FK1368" s="1"/>
      <c r="FL1368" s="1"/>
      <c r="FM1368" s="1"/>
      <c r="FN1368" s="1"/>
      <c r="FO1368" s="1"/>
      <c r="FP1368" s="1"/>
      <c r="FQ1368" s="1"/>
      <c r="FR1368" s="1"/>
      <c r="FS1368" s="1"/>
      <c r="FT1368" s="1"/>
      <c r="FU1368" s="1"/>
      <c r="FV1368" s="1"/>
      <c r="FW1368" s="1"/>
      <c r="FX1368" s="1"/>
      <c r="FY1368" s="1"/>
      <c r="FZ1368" s="1"/>
      <c r="GA1368" s="1"/>
      <c r="GB1368" s="1"/>
      <c r="GC1368" s="1"/>
      <c r="GD1368" s="1"/>
      <c r="GE1368" s="1"/>
      <c r="GF1368" s="1"/>
      <c r="GG1368" s="1"/>
      <c r="GH1368" s="1"/>
      <c r="GI1368" s="1"/>
      <c r="GJ1368" s="1"/>
      <c r="GK1368" s="1"/>
      <c r="GL1368" s="1"/>
      <c r="GM1368" s="1"/>
      <c r="GN1368" s="1"/>
      <c r="GO1368" s="1"/>
    </row>
    <row r="1369" spans="1:197" s="40" customFormat="1" x14ac:dyDescent="0.25">
      <c r="A1369" s="41"/>
      <c r="B1369" s="4"/>
      <c r="C1369" s="41"/>
      <c r="D1369" s="42"/>
      <c r="E1369" s="42"/>
      <c r="F1369" s="42"/>
      <c r="G1369" s="1"/>
      <c r="H1369" s="1"/>
      <c r="I1369" s="1"/>
      <c r="J1369" s="1"/>
      <c r="K1369" s="1"/>
      <c r="L1369" s="1"/>
      <c r="M1369" s="2"/>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c r="BJ1369" s="1"/>
      <c r="BK1369" s="1"/>
      <c r="BL1369" s="1"/>
      <c r="BM1369" s="1"/>
      <c r="BN1369" s="1"/>
      <c r="BO1369" s="1"/>
      <c r="BP1369" s="1"/>
      <c r="BQ1369" s="1"/>
      <c r="BR1369" s="1"/>
      <c r="BS1369" s="1"/>
      <c r="BT1369" s="1"/>
      <c r="BU1369" s="1"/>
      <c r="BV1369" s="1"/>
      <c r="BW1369" s="1"/>
      <c r="BX1369" s="1"/>
      <c r="BY1369" s="1"/>
      <c r="BZ1369" s="1"/>
      <c r="CA1369" s="1"/>
      <c r="CB1369" s="1"/>
      <c r="CC1369" s="1"/>
      <c r="CD1369" s="1"/>
      <c r="CE1369" s="1"/>
      <c r="CF1369" s="1"/>
      <c r="CG1369" s="1"/>
      <c r="CH1369" s="1"/>
      <c r="CI1369" s="1"/>
      <c r="CJ1369" s="1"/>
      <c r="CK1369" s="1"/>
      <c r="CL1369" s="1"/>
      <c r="CM1369" s="1"/>
      <c r="CN1369" s="1"/>
      <c r="CO1369" s="1"/>
      <c r="CP1369" s="1"/>
      <c r="CQ1369" s="1"/>
      <c r="CR1369" s="1"/>
      <c r="CS1369" s="1"/>
      <c r="CT1369" s="1"/>
      <c r="CU1369" s="1"/>
      <c r="CV1369" s="1"/>
      <c r="CW1369" s="1"/>
      <c r="CX1369" s="1"/>
      <c r="CY1369" s="1"/>
      <c r="CZ1369" s="1"/>
      <c r="DA1369" s="1"/>
      <c r="DB1369" s="1"/>
      <c r="DC1369" s="1"/>
      <c r="DD1369" s="1"/>
      <c r="DE1369" s="1"/>
      <c r="DF1369" s="1"/>
      <c r="DG1369" s="1"/>
      <c r="DH1369" s="1"/>
      <c r="DI1369" s="1"/>
      <c r="DJ1369" s="1"/>
      <c r="DK1369" s="1"/>
      <c r="DL1369" s="1"/>
      <c r="DM1369" s="1"/>
      <c r="DN1369" s="1"/>
      <c r="DO1369" s="1"/>
      <c r="DP1369" s="1"/>
      <c r="DQ1369" s="1"/>
      <c r="DR1369" s="1"/>
      <c r="DS1369" s="1"/>
      <c r="DT1369" s="1"/>
      <c r="DU1369" s="1"/>
      <c r="DV1369" s="1"/>
      <c r="DW1369" s="1"/>
      <c r="DX1369" s="1"/>
      <c r="DY1369" s="1"/>
      <c r="DZ1369" s="1"/>
      <c r="EA1369" s="1"/>
      <c r="EB1369" s="1"/>
      <c r="EC1369" s="1"/>
      <c r="ED1369" s="1"/>
      <c r="EE1369" s="1"/>
      <c r="EF1369" s="1"/>
      <c r="EG1369" s="1"/>
      <c r="EH1369" s="1"/>
      <c r="EI1369" s="1"/>
      <c r="EJ1369" s="1"/>
      <c r="EK1369" s="1"/>
      <c r="EL1369" s="1"/>
      <c r="EM1369" s="1"/>
      <c r="EN1369" s="1"/>
      <c r="EO1369" s="1"/>
      <c r="EP1369" s="1"/>
      <c r="EQ1369" s="1"/>
      <c r="ER1369" s="1"/>
      <c r="ES1369" s="1"/>
      <c r="ET1369" s="1"/>
      <c r="EU1369" s="1"/>
      <c r="EV1369" s="1"/>
      <c r="EW1369" s="1"/>
      <c r="EX1369" s="1"/>
      <c r="EY1369" s="1"/>
      <c r="EZ1369" s="1"/>
      <c r="FA1369" s="1"/>
      <c r="FB1369" s="1"/>
      <c r="FC1369" s="1"/>
      <c r="FD1369" s="1"/>
      <c r="FE1369" s="1"/>
      <c r="FF1369" s="1"/>
      <c r="FG1369" s="1"/>
      <c r="FH1369" s="1"/>
      <c r="FI1369" s="1"/>
      <c r="FJ1369" s="1"/>
      <c r="FK1369" s="1"/>
      <c r="FL1369" s="1"/>
      <c r="FM1369" s="1"/>
      <c r="FN1369" s="1"/>
      <c r="FO1369" s="1"/>
      <c r="FP1369" s="1"/>
      <c r="FQ1369" s="1"/>
      <c r="FR1369" s="1"/>
      <c r="FS1369" s="1"/>
      <c r="FT1369" s="1"/>
      <c r="FU1369" s="1"/>
      <c r="FV1369" s="1"/>
      <c r="FW1369" s="1"/>
      <c r="FX1369" s="1"/>
      <c r="FY1369" s="1"/>
      <c r="FZ1369" s="1"/>
      <c r="GA1369" s="1"/>
      <c r="GB1369" s="1"/>
      <c r="GC1369" s="1"/>
      <c r="GD1369" s="1"/>
      <c r="GE1369" s="1"/>
      <c r="GF1369" s="1"/>
      <c r="GG1369" s="1"/>
      <c r="GH1369" s="1"/>
      <c r="GI1369" s="1"/>
      <c r="GJ1369" s="1"/>
      <c r="GK1369" s="1"/>
      <c r="GL1369" s="1"/>
      <c r="GM1369" s="1"/>
      <c r="GN1369" s="1"/>
      <c r="GO1369" s="1"/>
    </row>
    <row r="1370" spans="1:197" s="40" customFormat="1" x14ac:dyDescent="0.25">
      <c r="A1370" s="41"/>
      <c r="B1370" s="4"/>
      <c r="C1370" s="41"/>
      <c r="D1370" s="42"/>
      <c r="E1370" s="42"/>
      <c r="F1370" s="42"/>
      <c r="G1370" s="1"/>
      <c r="H1370" s="1"/>
      <c r="I1370" s="1"/>
      <c r="J1370" s="1"/>
      <c r="K1370" s="1"/>
      <c r="L1370" s="1"/>
      <c r="M1370" s="2"/>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c r="BI1370" s="1"/>
      <c r="BJ1370" s="1"/>
      <c r="BK1370" s="1"/>
      <c r="BL1370" s="1"/>
      <c r="BM1370" s="1"/>
      <c r="BN1370" s="1"/>
      <c r="BO1370" s="1"/>
      <c r="BP1370" s="1"/>
      <c r="BQ1370" s="1"/>
      <c r="BR1370" s="1"/>
      <c r="BS1370" s="1"/>
      <c r="BT1370" s="1"/>
      <c r="BU1370" s="1"/>
      <c r="BV1370" s="1"/>
      <c r="BW1370" s="1"/>
      <c r="BX1370" s="1"/>
      <c r="BY1370" s="1"/>
      <c r="BZ1370" s="1"/>
      <c r="CA1370" s="1"/>
      <c r="CB1370" s="1"/>
      <c r="CC1370" s="1"/>
      <c r="CD1370" s="1"/>
      <c r="CE1370" s="1"/>
      <c r="CF1370" s="1"/>
      <c r="CG1370" s="1"/>
      <c r="CH1370" s="1"/>
      <c r="CI1370" s="1"/>
      <c r="CJ1370" s="1"/>
      <c r="CK1370" s="1"/>
      <c r="CL1370" s="1"/>
      <c r="CM1370" s="1"/>
      <c r="CN1370" s="1"/>
      <c r="CO1370" s="1"/>
      <c r="CP1370" s="1"/>
      <c r="CQ1370" s="1"/>
      <c r="CR1370" s="1"/>
      <c r="CS1370" s="1"/>
      <c r="CT1370" s="1"/>
      <c r="CU1370" s="1"/>
      <c r="CV1370" s="1"/>
      <c r="CW1370" s="1"/>
      <c r="CX1370" s="1"/>
      <c r="CY1370" s="1"/>
      <c r="CZ1370" s="1"/>
      <c r="DA1370" s="1"/>
      <c r="DB1370" s="1"/>
      <c r="DC1370" s="1"/>
      <c r="DD1370" s="1"/>
      <c r="DE1370" s="1"/>
      <c r="DF1370" s="1"/>
      <c r="DG1370" s="1"/>
      <c r="DH1370" s="1"/>
      <c r="DI1370" s="1"/>
      <c r="DJ1370" s="1"/>
      <c r="DK1370" s="1"/>
      <c r="DL1370" s="1"/>
      <c r="DM1370" s="1"/>
      <c r="DN1370" s="1"/>
      <c r="DO1370" s="1"/>
      <c r="DP1370" s="1"/>
      <c r="DQ1370" s="1"/>
      <c r="DR1370" s="1"/>
      <c r="DS1370" s="1"/>
      <c r="DT1370" s="1"/>
      <c r="DU1370" s="1"/>
      <c r="DV1370" s="1"/>
      <c r="DW1370" s="1"/>
      <c r="DX1370" s="1"/>
      <c r="DY1370" s="1"/>
      <c r="DZ1370" s="1"/>
      <c r="EA1370" s="1"/>
      <c r="EB1370" s="1"/>
      <c r="EC1370" s="1"/>
      <c r="ED1370" s="1"/>
      <c r="EE1370" s="1"/>
      <c r="EF1370" s="1"/>
      <c r="EG1370" s="1"/>
      <c r="EH1370" s="1"/>
      <c r="EI1370" s="1"/>
      <c r="EJ1370" s="1"/>
      <c r="EK1370" s="1"/>
      <c r="EL1370" s="1"/>
      <c r="EM1370" s="1"/>
      <c r="EN1370" s="1"/>
      <c r="EO1370" s="1"/>
      <c r="EP1370" s="1"/>
      <c r="EQ1370" s="1"/>
      <c r="ER1370" s="1"/>
      <c r="ES1370" s="1"/>
      <c r="ET1370" s="1"/>
      <c r="EU1370" s="1"/>
      <c r="EV1370" s="1"/>
      <c r="EW1370" s="1"/>
      <c r="EX1370" s="1"/>
      <c r="EY1370" s="1"/>
      <c r="EZ1370" s="1"/>
      <c r="FA1370" s="1"/>
      <c r="FB1370" s="1"/>
      <c r="FC1370" s="1"/>
      <c r="FD1370" s="1"/>
      <c r="FE1370" s="1"/>
      <c r="FF1370" s="1"/>
      <c r="FG1370" s="1"/>
      <c r="FH1370" s="1"/>
      <c r="FI1370" s="1"/>
      <c r="FJ1370" s="1"/>
      <c r="FK1370" s="1"/>
      <c r="FL1370" s="1"/>
      <c r="FM1370" s="1"/>
      <c r="FN1370" s="1"/>
      <c r="FO1370" s="1"/>
      <c r="FP1370" s="1"/>
      <c r="FQ1370" s="1"/>
      <c r="FR1370" s="1"/>
      <c r="FS1370" s="1"/>
      <c r="FT1370" s="1"/>
      <c r="FU1370" s="1"/>
      <c r="FV1370" s="1"/>
      <c r="FW1370" s="1"/>
      <c r="FX1370" s="1"/>
      <c r="FY1370" s="1"/>
      <c r="FZ1370" s="1"/>
      <c r="GA1370" s="1"/>
      <c r="GB1370" s="1"/>
      <c r="GC1370" s="1"/>
      <c r="GD1370" s="1"/>
      <c r="GE1370" s="1"/>
      <c r="GF1370" s="1"/>
      <c r="GG1370" s="1"/>
      <c r="GH1370" s="1"/>
      <c r="GI1370" s="1"/>
      <c r="GJ1370" s="1"/>
      <c r="GK1370" s="1"/>
      <c r="GL1370" s="1"/>
      <c r="GM1370" s="1"/>
      <c r="GN1370" s="1"/>
      <c r="GO1370" s="1"/>
    </row>
    <row r="1371" spans="1:197" s="40" customFormat="1" x14ac:dyDescent="0.25">
      <c r="A1371" s="41"/>
      <c r="B1371" s="4"/>
      <c r="C1371" s="41"/>
      <c r="D1371" s="42"/>
      <c r="E1371" s="42"/>
      <c r="F1371" s="42"/>
      <c r="G1371" s="1"/>
      <c r="H1371" s="1"/>
      <c r="I1371" s="1"/>
      <c r="J1371" s="1"/>
      <c r="K1371" s="1"/>
      <c r="L1371" s="1"/>
      <c r="M1371" s="2"/>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c r="BI1371" s="1"/>
      <c r="BJ1371" s="1"/>
      <c r="BK1371" s="1"/>
      <c r="BL1371" s="1"/>
      <c r="BM1371" s="1"/>
      <c r="BN1371" s="1"/>
      <c r="BO1371" s="1"/>
      <c r="BP1371" s="1"/>
      <c r="BQ1371" s="1"/>
      <c r="BR1371" s="1"/>
      <c r="BS1371" s="1"/>
      <c r="BT1371" s="1"/>
      <c r="BU1371" s="1"/>
      <c r="BV1371" s="1"/>
      <c r="BW1371" s="1"/>
      <c r="BX1371" s="1"/>
      <c r="BY1371" s="1"/>
      <c r="BZ1371" s="1"/>
      <c r="CA1371" s="1"/>
      <c r="CB1371" s="1"/>
      <c r="CC1371" s="1"/>
      <c r="CD1371" s="1"/>
      <c r="CE1371" s="1"/>
      <c r="CF1371" s="1"/>
      <c r="CG1371" s="1"/>
      <c r="CH1371" s="1"/>
      <c r="CI1371" s="1"/>
      <c r="CJ1371" s="1"/>
      <c r="CK1371" s="1"/>
      <c r="CL1371" s="1"/>
      <c r="CM1371" s="1"/>
      <c r="CN1371" s="1"/>
      <c r="CO1371" s="1"/>
      <c r="CP1371" s="1"/>
      <c r="CQ1371" s="1"/>
      <c r="CR1371" s="1"/>
      <c r="CS1371" s="1"/>
      <c r="CT1371" s="1"/>
      <c r="CU1371" s="1"/>
      <c r="CV1371" s="1"/>
      <c r="CW1371" s="1"/>
      <c r="CX1371" s="1"/>
      <c r="CY1371" s="1"/>
      <c r="CZ1371" s="1"/>
      <c r="DA1371" s="1"/>
      <c r="DB1371" s="1"/>
      <c r="DC1371" s="1"/>
      <c r="DD1371" s="1"/>
      <c r="DE1371" s="1"/>
      <c r="DF1371" s="1"/>
      <c r="DG1371" s="1"/>
      <c r="DH1371" s="1"/>
      <c r="DI1371" s="1"/>
      <c r="DJ1371" s="1"/>
      <c r="DK1371" s="1"/>
      <c r="DL1371" s="1"/>
      <c r="DM1371" s="1"/>
      <c r="DN1371" s="1"/>
      <c r="DO1371" s="1"/>
      <c r="DP1371" s="1"/>
      <c r="DQ1371" s="1"/>
      <c r="DR1371" s="1"/>
      <c r="DS1371" s="1"/>
      <c r="DT1371" s="1"/>
      <c r="DU1371" s="1"/>
      <c r="DV1371" s="1"/>
      <c r="DW1371" s="1"/>
      <c r="DX1371" s="1"/>
      <c r="DY1371" s="1"/>
      <c r="DZ1371" s="1"/>
      <c r="EA1371" s="1"/>
      <c r="EB1371" s="1"/>
      <c r="EC1371" s="1"/>
      <c r="ED1371" s="1"/>
      <c r="EE1371" s="1"/>
      <c r="EF1371" s="1"/>
      <c r="EG1371" s="1"/>
      <c r="EH1371" s="1"/>
      <c r="EI1371" s="1"/>
      <c r="EJ1371" s="1"/>
      <c r="EK1371" s="1"/>
      <c r="EL1371" s="1"/>
      <c r="EM1371" s="1"/>
      <c r="EN1371" s="1"/>
      <c r="EO1371" s="1"/>
      <c r="EP1371" s="1"/>
      <c r="EQ1371" s="1"/>
      <c r="ER1371" s="1"/>
      <c r="ES1371" s="1"/>
      <c r="ET1371" s="1"/>
      <c r="EU1371" s="1"/>
      <c r="EV1371" s="1"/>
      <c r="EW1371" s="1"/>
      <c r="EX1371" s="1"/>
      <c r="EY1371" s="1"/>
      <c r="EZ1371" s="1"/>
      <c r="FA1371" s="1"/>
      <c r="FB1371" s="1"/>
      <c r="FC1371" s="1"/>
      <c r="FD1371" s="1"/>
      <c r="FE1371" s="1"/>
      <c r="FF1371" s="1"/>
      <c r="FG1371" s="1"/>
      <c r="FH1371" s="1"/>
      <c r="FI1371" s="1"/>
      <c r="FJ1371" s="1"/>
      <c r="FK1371" s="1"/>
      <c r="FL1371" s="1"/>
      <c r="FM1371" s="1"/>
      <c r="FN1371" s="1"/>
      <c r="FO1371" s="1"/>
      <c r="FP1371" s="1"/>
      <c r="FQ1371" s="1"/>
      <c r="FR1371" s="1"/>
      <c r="FS1371" s="1"/>
      <c r="FT1371" s="1"/>
      <c r="FU1371" s="1"/>
      <c r="FV1371" s="1"/>
      <c r="FW1371" s="1"/>
      <c r="FX1371" s="1"/>
      <c r="FY1371" s="1"/>
      <c r="FZ1371" s="1"/>
      <c r="GA1371" s="1"/>
      <c r="GB1371" s="1"/>
      <c r="GC1371" s="1"/>
      <c r="GD1371" s="1"/>
      <c r="GE1371" s="1"/>
      <c r="GF1371" s="1"/>
      <c r="GG1371" s="1"/>
      <c r="GH1371" s="1"/>
      <c r="GI1371" s="1"/>
      <c r="GJ1371" s="1"/>
      <c r="GK1371" s="1"/>
      <c r="GL1371" s="1"/>
      <c r="GM1371" s="1"/>
      <c r="GN1371" s="1"/>
      <c r="GO1371" s="1"/>
    </row>
    <row r="1372" spans="1:197" s="40" customFormat="1" x14ac:dyDescent="0.25">
      <c r="A1372" s="41"/>
      <c r="B1372" s="4"/>
      <c r="C1372" s="41"/>
      <c r="D1372" s="42"/>
      <c r="E1372" s="42"/>
      <c r="F1372" s="42"/>
      <c r="G1372" s="1"/>
      <c r="H1372" s="1"/>
      <c r="I1372" s="1"/>
      <c r="J1372" s="1"/>
      <c r="K1372" s="1"/>
      <c r="L1372" s="1"/>
      <c r="M1372" s="2"/>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c r="BI1372" s="1"/>
      <c r="BJ1372" s="1"/>
      <c r="BK1372" s="1"/>
      <c r="BL1372" s="1"/>
      <c r="BM1372" s="1"/>
      <c r="BN1372" s="1"/>
      <c r="BO1372" s="1"/>
      <c r="BP1372" s="1"/>
      <c r="BQ1372" s="1"/>
      <c r="BR1372" s="1"/>
      <c r="BS1372" s="1"/>
      <c r="BT1372" s="1"/>
      <c r="BU1372" s="1"/>
      <c r="BV1372" s="1"/>
      <c r="BW1372" s="1"/>
      <c r="BX1372" s="1"/>
      <c r="BY1372" s="1"/>
      <c r="BZ1372" s="1"/>
      <c r="CA1372" s="1"/>
      <c r="CB1372" s="1"/>
      <c r="CC1372" s="1"/>
      <c r="CD1372" s="1"/>
      <c r="CE1372" s="1"/>
      <c r="CF1372" s="1"/>
      <c r="CG1372" s="1"/>
      <c r="CH1372" s="1"/>
      <c r="CI1372" s="1"/>
      <c r="CJ1372" s="1"/>
      <c r="CK1372" s="1"/>
      <c r="CL1372" s="1"/>
      <c r="CM1372" s="1"/>
      <c r="CN1372" s="1"/>
      <c r="CO1372" s="1"/>
      <c r="CP1372" s="1"/>
      <c r="CQ1372" s="1"/>
      <c r="CR1372" s="1"/>
      <c r="CS1372" s="1"/>
      <c r="CT1372" s="1"/>
      <c r="CU1372" s="1"/>
      <c r="CV1372" s="1"/>
      <c r="CW1372" s="1"/>
      <c r="CX1372" s="1"/>
      <c r="CY1372" s="1"/>
      <c r="CZ1372" s="1"/>
      <c r="DA1372" s="1"/>
      <c r="DB1372" s="1"/>
      <c r="DC1372" s="1"/>
      <c r="DD1372" s="1"/>
      <c r="DE1372" s="1"/>
      <c r="DF1372" s="1"/>
      <c r="DG1372" s="1"/>
      <c r="DH1372" s="1"/>
      <c r="DI1372" s="1"/>
      <c r="DJ1372" s="1"/>
      <c r="DK1372" s="1"/>
      <c r="DL1372" s="1"/>
      <c r="DM1372" s="1"/>
      <c r="DN1372" s="1"/>
      <c r="DO1372" s="1"/>
      <c r="DP1372" s="1"/>
      <c r="DQ1372" s="1"/>
      <c r="DR1372" s="1"/>
      <c r="DS1372" s="1"/>
      <c r="DT1372" s="1"/>
      <c r="DU1372" s="1"/>
      <c r="DV1372" s="1"/>
      <c r="DW1372" s="1"/>
      <c r="DX1372" s="1"/>
      <c r="DY1372" s="1"/>
      <c r="DZ1372" s="1"/>
      <c r="EA1372" s="1"/>
      <c r="EB1372" s="1"/>
      <c r="EC1372" s="1"/>
      <c r="ED1372" s="1"/>
      <c r="EE1372" s="1"/>
      <c r="EF1372" s="1"/>
      <c r="EG1372" s="1"/>
      <c r="EH1372" s="1"/>
      <c r="EI1372" s="1"/>
      <c r="EJ1372" s="1"/>
      <c r="EK1372" s="1"/>
      <c r="EL1372" s="1"/>
      <c r="EM1372" s="1"/>
      <c r="EN1372" s="1"/>
      <c r="EO1372" s="1"/>
      <c r="EP1372" s="1"/>
      <c r="EQ1372" s="1"/>
      <c r="ER1372" s="1"/>
      <c r="ES1372" s="1"/>
      <c r="ET1372" s="1"/>
      <c r="EU1372" s="1"/>
      <c r="EV1372" s="1"/>
      <c r="EW1372" s="1"/>
      <c r="EX1372" s="1"/>
      <c r="EY1372" s="1"/>
      <c r="EZ1372" s="1"/>
      <c r="FA1372" s="1"/>
      <c r="FB1372" s="1"/>
      <c r="FC1372" s="1"/>
      <c r="FD1372" s="1"/>
      <c r="FE1372" s="1"/>
      <c r="FF1372" s="1"/>
      <c r="FG1372" s="1"/>
      <c r="FH1372" s="1"/>
      <c r="FI1372" s="1"/>
      <c r="FJ1372" s="1"/>
      <c r="FK1372" s="1"/>
      <c r="FL1372" s="1"/>
      <c r="FM1372" s="1"/>
      <c r="FN1372" s="1"/>
      <c r="FO1372" s="1"/>
      <c r="FP1372" s="1"/>
      <c r="FQ1372" s="1"/>
      <c r="FR1372" s="1"/>
      <c r="FS1372" s="1"/>
      <c r="FT1372" s="1"/>
      <c r="FU1372" s="1"/>
      <c r="FV1372" s="1"/>
      <c r="FW1372" s="1"/>
      <c r="FX1372" s="1"/>
      <c r="FY1372" s="1"/>
      <c r="FZ1372" s="1"/>
      <c r="GA1372" s="1"/>
      <c r="GB1372" s="1"/>
      <c r="GC1372" s="1"/>
      <c r="GD1372" s="1"/>
      <c r="GE1372" s="1"/>
      <c r="GF1372" s="1"/>
      <c r="GG1372" s="1"/>
      <c r="GH1372" s="1"/>
      <c r="GI1372" s="1"/>
      <c r="GJ1372" s="1"/>
      <c r="GK1372" s="1"/>
      <c r="GL1372" s="1"/>
      <c r="GM1372" s="1"/>
      <c r="GN1372" s="1"/>
      <c r="GO1372" s="1"/>
    </row>
    <row r="1373" spans="1:197" s="40" customFormat="1" x14ac:dyDescent="0.25">
      <c r="A1373" s="41"/>
      <c r="B1373" s="4"/>
      <c r="C1373" s="41"/>
      <c r="D1373" s="42"/>
      <c r="E1373" s="42"/>
      <c r="F1373" s="42"/>
      <c r="G1373" s="1"/>
      <c r="H1373" s="1"/>
      <c r="I1373" s="1"/>
      <c r="J1373" s="1"/>
      <c r="K1373" s="1"/>
      <c r="L1373" s="1"/>
      <c r="M1373" s="2"/>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c r="BI1373" s="1"/>
      <c r="BJ1373" s="1"/>
      <c r="BK1373" s="1"/>
      <c r="BL1373" s="1"/>
      <c r="BM1373" s="1"/>
      <c r="BN1373" s="1"/>
      <c r="BO1373" s="1"/>
      <c r="BP1373" s="1"/>
      <c r="BQ1373" s="1"/>
      <c r="BR1373" s="1"/>
      <c r="BS1373" s="1"/>
      <c r="BT1373" s="1"/>
      <c r="BU1373" s="1"/>
      <c r="BV1373" s="1"/>
      <c r="BW1373" s="1"/>
      <c r="BX1373" s="1"/>
      <c r="BY1373" s="1"/>
      <c r="BZ1373" s="1"/>
      <c r="CA1373" s="1"/>
      <c r="CB1373" s="1"/>
      <c r="CC1373" s="1"/>
      <c r="CD1373" s="1"/>
      <c r="CE1373" s="1"/>
      <c r="CF1373" s="1"/>
      <c r="CG1373" s="1"/>
      <c r="CH1373" s="1"/>
      <c r="CI1373" s="1"/>
      <c r="CJ1373" s="1"/>
      <c r="CK1373" s="1"/>
      <c r="CL1373" s="1"/>
      <c r="CM1373" s="1"/>
      <c r="CN1373" s="1"/>
      <c r="CO1373" s="1"/>
      <c r="CP1373" s="1"/>
      <c r="CQ1373" s="1"/>
      <c r="CR1373" s="1"/>
      <c r="CS1373" s="1"/>
      <c r="CT1373" s="1"/>
      <c r="CU1373" s="1"/>
      <c r="CV1373" s="1"/>
      <c r="CW1373" s="1"/>
      <c r="CX1373" s="1"/>
      <c r="CY1373" s="1"/>
      <c r="CZ1373" s="1"/>
      <c r="DA1373" s="1"/>
      <c r="DB1373" s="1"/>
      <c r="DC1373" s="1"/>
      <c r="DD1373" s="1"/>
      <c r="DE1373" s="1"/>
      <c r="DF1373" s="1"/>
      <c r="DG1373" s="1"/>
      <c r="DH1373" s="1"/>
      <c r="DI1373" s="1"/>
      <c r="DJ1373" s="1"/>
      <c r="DK1373" s="1"/>
      <c r="DL1373" s="1"/>
      <c r="DM1373" s="1"/>
      <c r="DN1373" s="1"/>
      <c r="DO1373" s="1"/>
      <c r="DP1373" s="1"/>
      <c r="DQ1373" s="1"/>
      <c r="DR1373" s="1"/>
      <c r="DS1373" s="1"/>
      <c r="DT1373" s="1"/>
      <c r="DU1373" s="1"/>
      <c r="DV1373" s="1"/>
      <c r="DW1373" s="1"/>
      <c r="DX1373" s="1"/>
      <c r="DY1373" s="1"/>
      <c r="DZ1373" s="1"/>
      <c r="EA1373" s="1"/>
      <c r="EB1373" s="1"/>
      <c r="EC1373" s="1"/>
      <c r="ED1373" s="1"/>
      <c r="EE1373" s="1"/>
      <c r="EF1373" s="1"/>
      <c r="EG1373" s="1"/>
      <c r="EH1373" s="1"/>
      <c r="EI1373" s="1"/>
      <c r="EJ1373" s="1"/>
      <c r="EK1373" s="1"/>
      <c r="EL1373" s="1"/>
      <c r="EM1373" s="1"/>
      <c r="EN1373" s="1"/>
      <c r="EO1373" s="1"/>
      <c r="EP1373" s="1"/>
      <c r="EQ1373" s="1"/>
      <c r="ER1373" s="1"/>
      <c r="ES1373" s="1"/>
      <c r="ET1373" s="1"/>
      <c r="EU1373" s="1"/>
      <c r="EV1373" s="1"/>
      <c r="EW1373" s="1"/>
      <c r="EX1373" s="1"/>
      <c r="EY1373" s="1"/>
      <c r="EZ1373" s="1"/>
      <c r="FA1373" s="1"/>
      <c r="FB1373" s="1"/>
      <c r="FC1373" s="1"/>
      <c r="FD1373" s="1"/>
      <c r="FE1373" s="1"/>
      <c r="FF1373" s="1"/>
      <c r="FG1373" s="1"/>
      <c r="FH1373" s="1"/>
      <c r="FI1373" s="1"/>
      <c r="FJ1373" s="1"/>
      <c r="FK1373" s="1"/>
      <c r="FL1373" s="1"/>
      <c r="FM1373" s="1"/>
      <c r="FN1373" s="1"/>
      <c r="FO1373" s="1"/>
      <c r="FP1373" s="1"/>
      <c r="FQ1373" s="1"/>
      <c r="FR1373" s="1"/>
      <c r="FS1373" s="1"/>
      <c r="FT1373" s="1"/>
      <c r="FU1373" s="1"/>
      <c r="FV1373" s="1"/>
      <c r="FW1373" s="1"/>
      <c r="FX1373" s="1"/>
      <c r="FY1373" s="1"/>
      <c r="FZ1373" s="1"/>
      <c r="GA1373" s="1"/>
      <c r="GB1373" s="1"/>
      <c r="GC1373" s="1"/>
      <c r="GD1373" s="1"/>
      <c r="GE1373" s="1"/>
      <c r="GF1373" s="1"/>
      <c r="GG1373" s="1"/>
      <c r="GH1373" s="1"/>
      <c r="GI1373" s="1"/>
      <c r="GJ1373" s="1"/>
      <c r="GK1373" s="1"/>
      <c r="GL1373" s="1"/>
      <c r="GM1373" s="1"/>
      <c r="GN1373" s="1"/>
      <c r="GO1373" s="1"/>
    </row>
    <row r="1374" spans="1:197" s="40" customFormat="1" x14ac:dyDescent="0.25">
      <c r="A1374" s="41"/>
      <c r="B1374" s="4"/>
      <c r="C1374" s="41"/>
      <c r="D1374" s="42"/>
      <c r="E1374" s="42"/>
      <c r="F1374" s="42"/>
      <c r="G1374" s="1"/>
      <c r="H1374" s="1"/>
      <c r="I1374" s="1"/>
      <c r="J1374" s="1"/>
      <c r="K1374" s="1"/>
      <c r="L1374" s="1"/>
      <c r="M1374" s="2"/>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c r="BI1374" s="1"/>
      <c r="BJ1374" s="1"/>
      <c r="BK1374" s="1"/>
      <c r="BL1374" s="1"/>
      <c r="BM1374" s="1"/>
      <c r="BN1374" s="1"/>
      <c r="BO1374" s="1"/>
      <c r="BP1374" s="1"/>
      <c r="BQ1374" s="1"/>
      <c r="BR1374" s="1"/>
      <c r="BS1374" s="1"/>
      <c r="BT1374" s="1"/>
      <c r="BU1374" s="1"/>
      <c r="BV1374" s="1"/>
      <c r="BW1374" s="1"/>
      <c r="BX1374" s="1"/>
      <c r="BY1374" s="1"/>
      <c r="BZ1374" s="1"/>
      <c r="CA1374" s="1"/>
      <c r="CB1374" s="1"/>
      <c r="CC1374" s="1"/>
      <c r="CD1374" s="1"/>
      <c r="CE1374" s="1"/>
      <c r="CF1374" s="1"/>
      <c r="CG1374" s="1"/>
      <c r="CH1374" s="1"/>
      <c r="CI1374" s="1"/>
      <c r="CJ1374" s="1"/>
      <c r="CK1374" s="1"/>
      <c r="CL1374" s="1"/>
      <c r="CM1374" s="1"/>
      <c r="CN1374" s="1"/>
      <c r="CO1374" s="1"/>
      <c r="CP1374" s="1"/>
      <c r="CQ1374" s="1"/>
      <c r="CR1374" s="1"/>
      <c r="CS1374" s="1"/>
      <c r="CT1374" s="1"/>
      <c r="CU1374" s="1"/>
      <c r="CV1374" s="1"/>
      <c r="CW1374" s="1"/>
      <c r="CX1374" s="1"/>
      <c r="CY1374" s="1"/>
      <c r="CZ1374" s="1"/>
      <c r="DA1374" s="1"/>
      <c r="DB1374" s="1"/>
      <c r="DC1374" s="1"/>
      <c r="DD1374" s="1"/>
      <c r="DE1374" s="1"/>
      <c r="DF1374" s="1"/>
      <c r="DG1374" s="1"/>
      <c r="DH1374" s="1"/>
      <c r="DI1374" s="1"/>
      <c r="DJ1374" s="1"/>
      <c r="DK1374" s="1"/>
      <c r="DL1374" s="1"/>
      <c r="DM1374" s="1"/>
      <c r="DN1374" s="1"/>
      <c r="DO1374" s="1"/>
      <c r="DP1374" s="1"/>
      <c r="DQ1374" s="1"/>
      <c r="DR1374" s="1"/>
      <c r="DS1374" s="1"/>
      <c r="DT1374" s="1"/>
      <c r="DU1374" s="1"/>
      <c r="DV1374" s="1"/>
      <c r="DW1374" s="1"/>
      <c r="DX1374" s="1"/>
      <c r="DY1374" s="1"/>
      <c r="DZ1374" s="1"/>
      <c r="EA1374" s="1"/>
      <c r="EB1374" s="1"/>
      <c r="EC1374" s="1"/>
      <c r="ED1374" s="1"/>
      <c r="EE1374" s="1"/>
      <c r="EF1374" s="1"/>
      <c r="EG1374" s="1"/>
      <c r="EH1374" s="1"/>
      <c r="EI1374" s="1"/>
      <c r="EJ1374" s="1"/>
      <c r="EK1374" s="1"/>
      <c r="EL1374" s="1"/>
      <c r="EM1374" s="1"/>
      <c r="EN1374" s="1"/>
      <c r="EO1374" s="1"/>
      <c r="EP1374" s="1"/>
      <c r="EQ1374" s="1"/>
      <c r="ER1374" s="1"/>
      <c r="ES1374" s="1"/>
      <c r="ET1374" s="1"/>
      <c r="EU1374" s="1"/>
      <c r="EV1374" s="1"/>
      <c r="EW1374" s="1"/>
      <c r="EX1374" s="1"/>
      <c r="EY1374" s="1"/>
      <c r="EZ1374" s="1"/>
      <c r="FA1374" s="1"/>
      <c r="FB1374" s="1"/>
      <c r="FC1374" s="1"/>
      <c r="FD1374" s="1"/>
      <c r="FE1374" s="1"/>
      <c r="FF1374" s="1"/>
      <c r="FG1374" s="1"/>
      <c r="FH1374" s="1"/>
      <c r="FI1374" s="1"/>
      <c r="FJ1374" s="1"/>
      <c r="FK1374" s="1"/>
      <c r="FL1374" s="1"/>
      <c r="FM1374" s="1"/>
      <c r="FN1374" s="1"/>
      <c r="FO1374" s="1"/>
      <c r="FP1374" s="1"/>
      <c r="FQ1374" s="1"/>
      <c r="FR1374" s="1"/>
      <c r="FS1374" s="1"/>
      <c r="FT1374" s="1"/>
      <c r="FU1374" s="1"/>
      <c r="FV1374" s="1"/>
      <c r="FW1374" s="1"/>
      <c r="FX1374" s="1"/>
      <c r="FY1374" s="1"/>
      <c r="FZ1374" s="1"/>
      <c r="GA1374" s="1"/>
      <c r="GB1374" s="1"/>
      <c r="GC1374" s="1"/>
      <c r="GD1374" s="1"/>
      <c r="GE1374" s="1"/>
      <c r="GF1374" s="1"/>
      <c r="GG1374" s="1"/>
      <c r="GH1374" s="1"/>
      <c r="GI1374" s="1"/>
      <c r="GJ1374" s="1"/>
      <c r="GK1374" s="1"/>
      <c r="GL1374" s="1"/>
      <c r="GM1374" s="1"/>
      <c r="GN1374" s="1"/>
      <c r="GO1374" s="1"/>
    </row>
    <row r="1375" spans="1:197" s="40" customFormat="1" x14ac:dyDescent="0.25">
      <c r="A1375" s="41"/>
      <c r="B1375" s="4"/>
      <c r="C1375" s="41"/>
      <c r="D1375" s="42"/>
      <c r="E1375" s="42"/>
      <c r="F1375" s="42"/>
      <c r="G1375" s="1"/>
      <c r="H1375" s="1"/>
      <c r="I1375" s="1"/>
      <c r="J1375" s="1"/>
      <c r="K1375" s="1"/>
      <c r="L1375" s="1"/>
      <c r="M1375" s="2"/>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c r="BI1375" s="1"/>
      <c r="BJ1375" s="1"/>
      <c r="BK1375" s="1"/>
      <c r="BL1375" s="1"/>
      <c r="BM1375" s="1"/>
      <c r="BN1375" s="1"/>
      <c r="BO1375" s="1"/>
      <c r="BP1375" s="1"/>
      <c r="BQ1375" s="1"/>
      <c r="BR1375" s="1"/>
      <c r="BS1375" s="1"/>
      <c r="BT1375" s="1"/>
      <c r="BU1375" s="1"/>
      <c r="BV1375" s="1"/>
      <c r="BW1375" s="1"/>
      <c r="BX1375" s="1"/>
      <c r="BY1375" s="1"/>
      <c r="BZ1375" s="1"/>
      <c r="CA1375" s="1"/>
      <c r="CB1375" s="1"/>
      <c r="CC1375" s="1"/>
      <c r="CD1375" s="1"/>
      <c r="CE1375" s="1"/>
      <c r="CF1375" s="1"/>
      <c r="CG1375" s="1"/>
      <c r="CH1375" s="1"/>
      <c r="CI1375" s="1"/>
      <c r="CJ1375" s="1"/>
      <c r="CK1375" s="1"/>
      <c r="CL1375" s="1"/>
      <c r="CM1375" s="1"/>
      <c r="CN1375" s="1"/>
      <c r="CO1375" s="1"/>
      <c r="CP1375" s="1"/>
      <c r="CQ1375" s="1"/>
      <c r="CR1375" s="1"/>
      <c r="CS1375" s="1"/>
      <c r="CT1375" s="1"/>
      <c r="CU1375" s="1"/>
      <c r="CV1375" s="1"/>
      <c r="CW1375" s="1"/>
      <c r="CX1375" s="1"/>
      <c r="CY1375" s="1"/>
      <c r="CZ1375" s="1"/>
      <c r="DA1375" s="1"/>
      <c r="DB1375" s="1"/>
      <c r="DC1375" s="1"/>
      <c r="DD1375" s="1"/>
      <c r="DE1375" s="1"/>
      <c r="DF1375" s="1"/>
      <c r="DG1375" s="1"/>
      <c r="DH1375" s="1"/>
      <c r="DI1375" s="1"/>
      <c r="DJ1375" s="1"/>
      <c r="DK1375" s="1"/>
      <c r="DL1375" s="1"/>
      <c r="DM1375" s="1"/>
      <c r="DN1375" s="1"/>
      <c r="DO1375" s="1"/>
      <c r="DP1375" s="1"/>
      <c r="DQ1375" s="1"/>
      <c r="DR1375" s="1"/>
      <c r="DS1375" s="1"/>
      <c r="DT1375" s="1"/>
      <c r="DU1375" s="1"/>
      <c r="DV1375" s="1"/>
      <c r="DW1375" s="1"/>
      <c r="DX1375" s="1"/>
      <c r="DY1375" s="1"/>
      <c r="DZ1375" s="1"/>
      <c r="EA1375" s="1"/>
      <c r="EB1375" s="1"/>
      <c r="EC1375" s="1"/>
      <c r="ED1375" s="1"/>
      <c r="EE1375" s="1"/>
      <c r="EF1375" s="1"/>
      <c r="EG1375" s="1"/>
      <c r="EH1375" s="1"/>
      <c r="EI1375" s="1"/>
      <c r="EJ1375" s="1"/>
      <c r="EK1375" s="1"/>
      <c r="EL1375" s="1"/>
      <c r="EM1375" s="1"/>
      <c r="EN1375" s="1"/>
      <c r="EO1375" s="1"/>
      <c r="EP1375" s="1"/>
      <c r="EQ1375" s="1"/>
      <c r="ER1375" s="1"/>
      <c r="ES1375" s="1"/>
      <c r="ET1375" s="1"/>
      <c r="EU1375" s="1"/>
      <c r="EV1375" s="1"/>
      <c r="EW1375" s="1"/>
      <c r="EX1375" s="1"/>
      <c r="EY1375" s="1"/>
      <c r="EZ1375" s="1"/>
      <c r="FA1375" s="1"/>
      <c r="FB1375" s="1"/>
      <c r="FC1375" s="1"/>
      <c r="FD1375" s="1"/>
      <c r="FE1375" s="1"/>
      <c r="FF1375" s="1"/>
      <c r="FG1375" s="1"/>
      <c r="FH1375" s="1"/>
      <c r="FI1375" s="1"/>
      <c r="FJ1375" s="1"/>
      <c r="FK1375" s="1"/>
      <c r="FL1375" s="1"/>
      <c r="FM1375" s="1"/>
      <c r="FN1375" s="1"/>
      <c r="FO1375" s="1"/>
      <c r="FP1375" s="1"/>
      <c r="FQ1375" s="1"/>
      <c r="FR1375" s="1"/>
      <c r="FS1375" s="1"/>
      <c r="FT1375" s="1"/>
      <c r="FU1375" s="1"/>
      <c r="FV1375" s="1"/>
      <c r="FW1375" s="1"/>
      <c r="FX1375" s="1"/>
      <c r="FY1375" s="1"/>
      <c r="FZ1375" s="1"/>
      <c r="GA1375" s="1"/>
      <c r="GB1375" s="1"/>
      <c r="GC1375" s="1"/>
      <c r="GD1375" s="1"/>
      <c r="GE1375" s="1"/>
      <c r="GF1375" s="1"/>
      <c r="GG1375" s="1"/>
      <c r="GH1375" s="1"/>
      <c r="GI1375" s="1"/>
      <c r="GJ1375" s="1"/>
      <c r="GK1375" s="1"/>
      <c r="GL1375" s="1"/>
      <c r="GM1375" s="1"/>
      <c r="GN1375" s="1"/>
      <c r="GO1375" s="1"/>
    </row>
    <row r="1376" spans="1:197" s="40" customFormat="1" x14ac:dyDescent="0.25">
      <c r="A1376" s="41"/>
      <c r="B1376" s="4"/>
      <c r="C1376" s="41"/>
      <c r="D1376" s="42"/>
      <c r="E1376" s="42"/>
      <c r="F1376" s="42"/>
      <c r="G1376" s="1"/>
      <c r="H1376" s="1"/>
      <c r="I1376" s="1"/>
      <c r="J1376" s="1"/>
      <c r="K1376" s="1"/>
      <c r="L1376" s="1"/>
      <c r="M1376" s="2"/>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c r="BI1376" s="1"/>
      <c r="BJ1376" s="1"/>
      <c r="BK1376" s="1"/>
      <c r="BL1376" s="1"/>
      <c r="BM1376" s="1"/>
      <c r="BN1376" s="1"/>
      <c r="BO1376" s="1"/>
      <c r="BP1376" s="1"/>
      <c r="BQ1376" s="1"/>
      <c r="BR1376" s="1"/>
      <c r="BS1376" s="1"/>
      <c r="BT1376" s="1"/>
      <c r="BU1376" s="1"/>
      <c r="BV1376" s="1"/>
      <c r="BW1376" s="1"/>
      <c r="BX1376" s="1"/>
      <c r="BY1376" s="1"/>
      <c r="BZ1376" s="1"/>
      <c r="CA1376" s="1"/>
      <c r="CB1376" s="1"/>
      <c r="CC1376" s="1"/>
      <c r="CD1376" s="1"/>
      <c r="CE1376" s="1"/>
      <c r="CF1376" s="1"/>
      <c r="CG1376" s="1"/>
      <c r="CH1376" s="1"/>
      <c r="CI1376" s="1"/>
      <c r="CJ1376" s="1"/>
      <c r="CK1376" s="1"/>
      <c r="CL1376" s="1"/>
      <c r="CM1376" s="1"/>
      <c r="CN1376" s="1"/>
      <c r="CO1376" s="1"/>
      <c r="CP1376" s="1"/>
      <c r="CQ1376" s="1"/>
      <c r="CR1376" s="1"/>
      <c r="CS1376" s="1"/>
      <c r="CT1376" s="1"/>
      <c r="CU1376" s="1"/>
      <c r="CV1376" s="1"/>
      <c r="CW1376" s="1"/>
      <c r="CX1376" s="1"/>
      <c r="CY1376" s="1"/>
      <c r="CZ1376" s="1"/>
      <c r="DA1376" s="1"/>
      <c r="DB1376" s="1"/>
      <c r="DC1376" s="1"/>
      <c r="DD1376" s="1"/>
      <c r="DE1376" s="1"/>
      <c r="DF1376" s="1"/>
      <c r="DG1376" s="1"/>
      <c r="DH1376" s="1"/>
      <c r="DI1376" s="1"/>
      <c r="DJ1376" s="1"/>
      <c r="DK1376" s="1"/>
      <c r="DL1376" s="1"/>
      <c r="DM1376" s="1"/>
      <c r="DN1376" s="1"/>
      <c r="DO1376" s="1"/>
      <c r="DP1376" s="1"/>
      <c r="DQ1376" s="1"/>
      <c r="DR1376" s="1"/>
      <c r="DS1376" s="1"/>
      <c r="DT1376" s="1"/>
      <c r="DU1376" s="1"/>
      <c r="DV1376" s="1"/>
      <c r="DW1376" s="1"/>
      <c r="DX1376" s="1"/>
      <c r="DY1376" s="1"/>
      <c r="DZ1376" s="1"/>
      <c r="EA1376" s="1"/>
      <c r="EB1376" s="1"/>
      <c r="EC1376" s="1"/>
      <c r="ED1376" s="1"/>
      <c r="EE1376" s="1"/>
      <c r="EF1376" s="1"/>
      <c r="EG1376" s="1"/>
      <c r="EH1376" s="1"/>
      <c r="EI1376" s="1"/>
      <c r="EJ1376" s="1"/>
      <c r="EK1376" s="1"/>
      <c r="EL1376" s="1"/>
      <c r="EM1376" s="1"/>
      <c r="EN1376" s="1"/>
      <c r="EO1376" s="1"/>
      <c r="EP1376" s="1"/>
      <c r="EQ1376" s="1"/>
      <c r="ER1376" s="1"/>
      <c r="ES1376" s="1"/>
      <c r="ET1376" s="1"/>
      <c r="EU1376" s="1"/>
      <c r="EV1376" s="1"/>
      <c r="EW1376" s="1"/>
      <c r="EX1376" s="1"/>
      <c r="EY1376" s="1"/>
      <c r="EZ1376" s="1"/>
      <c r="FA1376" s="1"/>
      <c r="FB1376" s="1"/>
      <c r="FC1376" s="1"/>
      <c r="FD1376" s="1"/>
      <c r="FE1376" s="1"/>
      <c r="FF1376" s="1"/>
      <c r="FG1376" s="1"/>
      <c r="FH1376" s="1"/>
      <c r="FI1376" s="1"/>
      <c r="FJ1376" s="1"/>
      <c r="FK1376" s="1"/>
      <c r="FL1376" s="1"/>
      <c r="FM1376" s="1"/>
      <c r="FN1376" s="1"/>
      <c r="FO1376" s="1"/>
      <c r="FP1376" s="1"/>
      <c r="FQ1376" s="1"/>
      <c r="FR1376" s="1"/>
      <c r="FS1376" s="1"/>
      <c r="FT1376" s="1"/>
      <c r="FU1376" s="1"/>
      <c r="FV1376" s="1"/>
      <c r="FW1376" s="1"/>
      <c r="FX1376" s="1"/>
      <c r="FY1376" s="1"/>
      <c r="FZ1376" s="1"/>
      <c r="GA1376" s="1"/>
      <c r="GB1376" s="1"/>
      <c r="GC1376" s="1"/>
      <c r="GD1376" s="1"/>
      <c r="GE1376" s="1"/>
      <c r="GF1376" s="1"/>
      <c r="GG1376" s="1"/>
      <c r="GH1376" s="1"/>
      <c r="GI1376" s="1"/>
      <c r="GJ1376" s="1"/>
      <c r="GK1376" s="1"/>
      <c r="GL1376" s="1"/>
      <c r="GM1376" s="1"/>
      <c r="GN1376" s="1"/>
      <c r="GO1376" s="1"/>
    </row>
    <row r="1377" spans="1:197" s="40" customFormat="1" x14ac:dyDescent="0.25">
      <c r="A1377" s="41"/>
      <c r="B1377" s="4"/>
      <c r="C1377" s="41"/>
      <c r="D1377" s="42"/>
      <c r="E1377" s="42"/>
      <c r="F1377" s="42"/>
      <c r="G1377" s="1"/>
      <c r="H1377" s="1"/>
      <c r="I1377" s="1"/>
      <c r="J1377" s="1"/>
      <c r="K1377" s="1"/>
      <c r="L1377" s="1"/>
      <c r="M1377" s="2"/>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c r="BI1377" s="1"/>
      <c r="BJ1377" s="1"/>
      <c r="BK1377" s="1"/>
      <c r="BL1377" s="1"/>
      <c r="BM1377" s="1"/>
      <c r="BN1377" s="1"/>
      <c r="BO1377" s="1"/>
      <c r="BP1377" s="1"/>
      <c r="BQ1377" s="1"/>
      <c r="BR1377" s="1"/>
      <c r="BS1377" s="1"/>
      <c r="BT1377" s="1"/>
      <c r="BU1377" s="1"/>
      <c r="BV1377" s="1"/>
      <c r="BW1377" s="1"/>
      <c r="BX1377" s="1"/>
      <c r="BY1377" s="1"/>
      <c r="BZ1377" s="1"/>
      <c r="CA1377" s="1"/>
      <c r="CB1377" s="1"/>
      <c r="CC1377" s="1"/>
      <c r="CD1377" s="1"/>
      <c r="CE1377" s="1"/>
      <c r="CF1377" s="1"/>
      <c r="CG1377" s="1"/>
      <c r="CH1377" s="1"/>
      <c r="CI1377" s="1"/>
      <c r="CJ1377" s="1"/>
      <c r="CK1377" s="1"/>
      <c r="CL1377" s="1"/>
      <c r="CM1377" s="1"/>
      <c r="CN1377" s="1"/>
      <c r="CO1377" s="1"/>
      <c r="CP1377" s="1"/>
      <c r="CQ1377" s="1"/>
      <c r="CR1377" s="1"/>
      <c r="CS1377" s="1"/>
      <c r="CT1377" s="1"/>
      <c r="CU1377" s="1"/>
      <c r="CV1377" s="1"/>
      <c r="CW1377" s="1"/>
      <c r="CX1377" s="1"/>
      <c r="CY1377" s="1"/>
      <c r="CZ1377" s="1"/>
      <c r="DA1377" s="1"/>
      <c r="DB1377" s="1"/>
      <c r="DC1377" s="1"/>
      <c r="DD1377" s="1"/>
      <c r="DE1377" s="1"/>
      <c r="DF1377" s="1"/>
      <c r="DG1377" s="1"/>
      <c r="DH1377" s="1"/>
      <c r="DI1377" s="1"/>
      <c r="DJ1377" s="1"/>
      <c r="DK1377" s="1"/>
      <c r="DL1377" s="1"/>
      <c r="DM1377" s="1"/>
      <c r="DN1377" s="1"/>
      <c r="DO1377" s="1"/>
      <c r="DP1377" s="1"/>
      <c r="DQ1377" s="1"/>
      <c r="DR1377" s="1"/>
      <c r="DS1377" s="1"/>
      <c r="DT1377" s="1"/>
      <c r="DU1377" s="1"/>
      <c r="DV1377" s="1"/>
      <c r="DW1377" s="1"/>
      <c r="DX1377" s="1"/>
      <c r="DY1377" s="1"/>
      <c r="DZ1377" s="1"/>
      <c r="EA1377" s="1"/>
      <c r="EB1377" s="1"/>
      <c r="EC1377" s="1"/>
      <c r="ED1377" s="1"/>
      <c r="EE1377" s="1"/>
      <c r="EF1377" s="1"/>
      <c r="EG1377" s="1"/>
      <c r="EH1377" s="1"/>
      <c r="EI1377" s="1"/>
      <c r="EJ1377" s="1"/>
      <c r="EK1377" s="1"/>
      <c r="EL1377" s="1"/>
      <c r="EM1377" s="1"/>
      <c r="EN1377" s="1"/>
      <c r="EO1377" s="1"/>
      <c r="EP1377" s="1"/>
      <c r="EQ1377" s="1"/>
      <c r="ER1377" s="1"/>
      <c r="ES1377" s="1"/>
      <c r="ET1377" s="1"/>
      <c r="EU1377" s="1"/>
      <c r="EV1377" s="1"/>
      <c r="EW1377" s="1"/>
      <c r="EX1377" s="1"/>
      <c r="EY1377" s="1"/>
      <c r="EZ1377" s="1"/>
      <c r="FA1377" s="1"/>
      <c r="FB1377" s="1"/>
      <c r="FC1377" s="1"/>
      <c r="FD1377" s="1"/>
      <c r="FE1377" s="1"/>
      <c r="FF1377" s="1"/>
      <c r="FG1377" s="1"/>
      <c r="FH1377" s="1"/>
      <c r="FI1377" s="1"/>
      <c r="FJ1377" s="1"/>
      <c r="FK1377" s="1"/>
      <c r="FL1377" s="1"/>
      <c r="FM1377" s="1"/>
      <c r="FN1377" s="1"/>
      <c r="FO1377" s="1"/>
      <c r="FP1377" s="1"/>
      <c r="FQ1377" s="1"/>
      <c r="FR1377" s="1"/>
      <c r="FS1377" s="1"/>
      <c r="FT1377" s="1"/>
      <c r="FU1377" s="1"/>
      <c r="FV1377" s="1"/>
      <c r="FW1377" s="1"/>
      <c r="FX1377" s="1"/>
      <c r="FY1377" s="1"/>
      <c r="FZ1377" s="1"/>
      <c r="GA1377" s="1"/>
      <c r="GB1377" s="1"/>
      <c r="GC1377" s="1"/>
      <c r="GD1377" s="1"/>
      <c r="GE1377" s="1"/>
      <c r="GF1377" s="1"/>
      <c r="GG1377" s="1"/>
      <c r="GH1377" s="1"/>
      <c r="GI1377" s="1"/>
      <c r="GJ1377" s="1"/>
      <c r="GK1377" s="1"/>
      <c r="GL1377" s="1"/>
      <c r="GM1377" s="1"/>
      <c r="GN1377" s="1"/>
      <c r="GO1377" s="1"/>
    </row>
    <row r="1378" spans="1:197" s="40" customFormat="1" x14ac:dyDescent="0.25">
      <c r="A1378" s="41"/>
      <c r="B1378" s="4"/>
      <c r="C1378" s="41"/>
      <c r="D1378" s="42"/>
      <c r="E1378" s="42"/>
      <c r="F1378" s="42"/>
      <c r="G1378" s="1"/>
      <c r="H1378" s="1"/>
      <c r="I1378" s="1"/>
      <c r="J1378" s="1"/>
      <c r="K1378" s="1"/>
      <c r="L1378" s="1"/>
      <c r="M1378" s="2"/>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c r="BJ1378" s="1"/>
      <c r="BK1378" s="1"/>
      <c r="BL1378" s="1"/>
      <c r="BM1378" s="1"/>
      <c r="BN1378" s="1"/>
      <c r="BO1378" s="1"/>
      <c r="BP1378" s="1"/>
      <c r="BQ1378" s="1"/>
      <c r="BR1378" s="1"/>
      <c r="BS1378" s="1"/>
      <c r="BT1378" s="1"/>
      <c r="BU1378" s="1"/>
      <c r="BV1378" s="1"/>
      <c r="BW1378" s="1"/>
      <c r="BX1378" s="1"/>
      <c r="BY1378" s="1"/>
      <c r="BZ1378" s="1"/>
      <c r="CA1378" s="1"/>
      <c r="CB1378" s="1"/>
      <c r="CC1378" s="1"/>
      <c r="CD1378" s="1"/>
      <c r="CE1378" s="1"/>
      <c r="CF1378" s="1"/>
      <c r="CG1378" s="1"/>
      <c r="CH1378" s="1"/>
      <c r="CI1378" s="1"/>
      <c r="CJ1378" s="1"/>
      <c r="CK1378" s="1"/>
      <c r="CL1378" s="1"/>
      <c r="CM1378" s="1"/>
      <c r="CN1378" s="1"/>
      <c r="CO1378" s="1"/>
      <c r="CP1378" s="1"/>
      <c r="CQ1378" s="1"/>
      <c r="CR1378" s="1"/>
      <c r="CS1378" s="1"/>
      <c r="CT1378" s="1"/>
      <c r="CU1378" s="1"/>
      <c r="CV1378" s="1"/>
      <c r="CW1378" s="1"/>
      <c r="CX1378" s="1"/>
      <c r="CY1378" s="1"/>
      <c r="CZ1378" s="1"/>
      <c r="DA1378" s="1"/>
      <c r="DB1378" s="1"/>
      <c r="DC1378" s="1"/>
      <c r="DD1378" s="1"/>
      <c r="DE1378" s="1"/>
      <c r="DF1378" s="1"/>
      <c r="DG1378" s="1"/>
      <c r="DH1378" s="1"/>
      <c r="DI1378" s="1"/>
      <c r="DJ1378" s="1"/>
      <c r="DK1378" s="1"/>
      <c r="DL1378" s="1"/>
      <c r="DM1378" s="1"/>
      <c r="DN1378" s="1"/>
      <c r="DO1378" s="1"/>
      <c r="DP1378" s="1"/>
      <c r="DQ1378" s="1"/>
      <c r="DR1378" s="1"/>
      <c r="DS1378" s="1"/>
      <c r="DT1378" s="1"/>
      <c r="DU1378" s="1"/>
      <c r="DV1378" s="1"/>
      <c r="DW1378" s="1"/>
      <c r="DX1378" s="1"/>
      <c r="DY1378" s="1"/>
      <c r="DZ1378" s="1"/>
      <c r="EA1378" s="1"/>
      <c r="EB1378" s="1"/>
      <c r="EC1378" s="1"/>
      <c r="ED1378" s="1"/>
      <c r="EE1378" s="1"/>
      <c r="EF1378" s="1"/>
      <c r="EG1378" s="1"/>
      <c r="EH1378" s="1"/>
      <c r="EI1378" s="1"/>
      <c r="EJ1378" s="1"/>
      <c r="EK1378" s="1"/>
      <c r="EL1378" s="1"/>
      <c r="EM1378" s="1"/>
      <c r="EN1378" s="1"/>
      <c r="EO1378" s="1"/>
      <c r="EP1378" s="1"/>
      <c r="EQ1378" s="1"/>
      <c r="ER1378" s="1"/>
      <c r="ES1378" s="1"/>
      <c r="ET1378" s="1"/>
      <c r="EU1378" s="1"/>
      <c r="EV1378" s="1"/>
      <c r="EW1378" s="1"/>
      <c r="EX1378" s="1"/>
      <c r="EY1378" s="1"/>
      <c r="EZ1378" s="1"/>
      <c r="FA1378" s="1"/>
      <c r="FB1378" s="1"/>
      <c r="FC1378" s="1"/>
      <c r="FD1378" s="1"/>
      <c r="FE1378" s="1"/>
      <c r="FF1378" s="1"/>
      <c r="FG1378" s="1"/>
      <c r="FH1378" s="1"/>
      <c r="FI1378" s="1"/>
      <c r="FJ1378" s="1"/>
      <c r="FK1378" s="1"/>
      <c r="FL1378" s="1"/>
      <c r="FM1378" s="1"/>
      <c r="FN1378" s="1"/>
      <c r="FO1378" s="1"/>
      <c r="FP1378" s="1"/>
      <c r="FQ1378" s="1"/>
      <c r="FR1378" s="1"/>
      <c r="FS1378" s="1"/>
      <c r="FT1378" s="1"/>
      <c r="FU1378" s="1"/>
      <c r="FV1378" s="1"/>
      <c r="FW1378" s="1"/>
      <c r="FX1378" s="1"/>
      <c r="FY1378" s="1"/>
      <c r="FZ1378" s="1"/>
      <c r="GA1378" s="1"/>
      <c r="GB1378" s="1"/>
      <c r="GC1378" s="1"/>
      <c r="GD1378" s="1"/>
      <c r="GE1378" s="1"/>
      <c r="GF1378" s="1"/>
      <c r="GG1378" s="1"/>
      <c r="GH1378" s="1"/>
      <c r="GI1378" s="1"/>
      <c r="GJ1378" s="1"/>
      <c r="GK1378" s="1"/>
      <c r="GL1378" s="1"/>
      <c r="GM1378" s="1"/>
      <c r="GN1378" s="1"/>
      <c r="GO1378" s="1"/>
    </row>
    <row r="1379" spans="1:197" s="40" customFormat="1" x14ac:dyDescent="0.25">
      <c r="A1379" s="41"/>
      <c r="B1379" s="4"/>
      <c r="C1379" s="41"/>
      <c r="D1379" s="42"/>
      <c r="E1379" s="42"/>
      <c r="F1379" s="42"/>
      <c r="G1379" s="1"/>
      <c r="H1379" s="1"/>
      <c r="I1379" s="1"/>
      <c r="J1379" s="1"/>
      <c r="K1379" s="1"/>
      <c r="L1379" s="1"/>
      <c r="M1379" s="2"/>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c r="BJ1379" s="1"/>
      <c r="BK1379" s="1"/>
      <c r="BL1379" s="1"/>
      <c r="BM1379" s="1"/>
      <c r="BN1379" s="1"/>
      <c r="BO1379" s="1"/>
      <c r="BP1379" s="1"/>
      <c r="BQ1379" s="1"/>
      <c r="BR1379" s="1"/>
      <c r="BS1379" s="1"/>
      <c r="BT1379" s="1"/>
      <c r="BU1379" s="1"/>
      <c r="BV1379" s="1"/>
      <c r="BW1379" s="1"/>
      <c r="BX1379" s="1"/>
      <c r="BY1379" s="1"/>
      <c r="BZ1379" s="1"/>
      <c r="CA1379" s="1"/>
      <c r="CB1379" s="1"/>
      <c r="CC1379" s="1"/>
      <c r="CD1379" s="1"/>
      <c r="CE1379" s="1"/>
      <c r="CF1379" s="1"/>
      <c r="CG1379" s="1"/>
      <c r="CH1379" s="1"/>
      <c r="CI1379" s="1"/>
      <c r="CJ1379" s="1"/>
      <c r="CK1379" s="1"/>
      <c r="CL1379" s="1"/>
      <c r="CM1379" s="1"/>
      <c r="CN1379" s="1"/>
      <c r="CO1379" s="1"/>
      <c r="CP1379" s="1"/>
      <c r="CQ1379" s="1"/>
      <c r="CR1379" s="1"/>
      <c r="CS1379" s="1"/>
      <c r="CT1379" s="1"/>
      <c r="CU1379" s="1"/>
      <c r="CV1379" s="1"/>
      <c r="CW1379" s="1"/>
      <c r="CX1379" s="1"/>
      <c r="CY1379" s="1"/>
      <c r="CZ1379" s="1"/>
      <c r="DA1379" s="1"/>
      <c r="DB1379" s="1"/>
      <c r="DC1379" s="1"/>
      <c r="DD1379" s="1"/>
      <c r="DE1379" s="1"/>
      <c r="DF1379" s="1"/>
      <c r="DG1379" s="1"/>
      <c r="DH1379" s="1"/>
      <c r="DI1379" s="1"/>
      <c r="DJ1379" s="1"/>
      <c r="DK1379" s="1"/>
      <c r="DL1379" s="1"/>
      <c r="DM1379" s="1"/>
      <c r="DN1379" s="1"/>
      <c r="DO1379" s="1"/>
      <c r="DP1379" s="1"/>
      <c r="DQ1379" s="1"/>
      <c r="DR1379" s="1"/>
      <c r="DS1379" s="1"/>
      <c r="DT1379" s="1"/>
      <c r="DU1379" s="1"/>
      <c r="DV1379" s="1"/>
      <c r="DW1379" s="1"/>
      <c r="DX1379" s="1"/>
      <c r="DY1379" s="1"/>
      <c r="DZ1379" s="1"/>
      <c r="EA1379" s="1"/>
      <c r="EB1379" s="1"/>
      <c r="EC1379" s="1"/>
      <c r="ED1379" s="1"/>
      <c r="EE1379" s="1"/>
      <c r="EF1379" s="1"/>
      <c r="EG1379" s="1"/>
      <c r="EH1379" s="1"/>
      <c r="EI1379" s="1"/>
      <c r="EJ1379" s="1"/>
      <c r="EK1379" s="1"/>
      <c r="EL1379" s="1"/>
      <c r="EM1379" s="1"/>
      <c r="EN1379" s="1"/>
      <c r="EO1379" s="1"/>
      <c r="EP1379" s="1"/>
      <c r="EQ1379" s="1"/>
      <c r="ER1379" s="1"/>
      <c r="ES1379" s="1"/>
      <c r="ET1379" s="1"/>
      <c r="EU1379" s="1"/>
      <c r="EV1379" s="1"/>
      <c r="EW1379" s="1"/>
      <c r="EX1379" s="1"/>
      <c r="EY1379" s="1"/>
      <c r="EZ1379" s="1"/>
      <c r="FA1379" s="1"/>
      <c r="FB1379" s="1"/>
      <c r="FC1379" s="1"/>
      <c r="FD1379" s="1"/>
      <c r="FE1379" s="1"/>
      <c r="FF1379" s="1"/>
      <c r="FG1379" s="1"/>
      <c r="FH1379" s="1"/>
      <c r="FI1379" s="1"/>
      <c r="FJ1379" s="1"/>
      <c r="FK1379" s="1"/>
      <c r="FL1379" s="1"/>
      <c r="FM1379" s="1"/>
      <c r="FN1379" s="1"/>
      <c r="FO1379" s="1"/>
      <c r="FP1379" s="1"/>
      <c r="FQ1379" s="1"/>
      <c r="FR1379" s="1"/>
      <c r="FS1379" s="1"/>
      <c r="FT1379" s="1"/>
      <c r="FU1379" s="1"/>
      <c r="FV1379" s="1"/>
      <c r="FW1379" s="1"/>
      <c r="FX1379" s="1"/>
      <c r="FY1379" s="1"/>
      <c r="FZ1379" s="1"/>
      <c r="GA1379" s="1"/>
      <c r="GB1379" s="1"/>
      <c r="GC1379" s="1"/>
      <c r="GD1379" s="1"/>
      <c r="GE1379" s="1"/>
      <c r="GF1379" s="1"/>
      <c r="GG1379" s="1"/>
      <c r="GH1379" s="1"/>
      <c r="GI1379" s="1"/>
      <c r="GJ1379" s="1"/>
      <c r="GK1379" s="1"/>
      <c r="GL1379" s="1"/>
      <c r="GM1379" s="1"/>
      <c r="GN1379" s="1"/>
      <c r="GO1379" s="1"/>
    </row>
    <row r="1380" spans="1:197" s="40" customFormat="1" x14ac:dyDescent="0.25">
      <c r="A1380" s="41"/>
      <c r="B1380" s="4"/>
      <c r="C1380" s="41"/>
      <c r="D1380" s="42"/>
      <c r="E1380" s="42"/>
      <c r="F1380" s="42"/>
      <c r="G1380" s="1"/>
      <c r="H1380" s="1"/>
      <c r="I1380" s="1"/>
      <c r="J1380" s="1"/>
      <c r="K1380" s="1"/>
      <c r="L1380" s="1"/>
      <c r="M1380" s="2"/>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c r="BJ1380" s="1"/>
      <c r="BK1380" s="1"/>
      <c r="BL1380" s="1"/>
      <c r="BM1380" s="1"/>
      <c r="BN1380" s="1"/>
      <c r="BO1380" s="1"/>
      <c r="BP1380" s="1"/>
      <c r="BQ1380" s="1"/>
      <c r="BR1380" s="1"/>
      <c r="BS1380" s="1"/>
      <c r="BT1380" s="1"/>
      <c r="BU1380" s="1"/>
      <c r="BV1380" s="1"/>
      <c r="BW1380" s="1"/>
      <c r="BX1380" s="1"/>
      <c r="BY1380" s="1"/>
      <c r="BZ1380" s="1"/>
      <c r="CA1380" s="1"/>
      <c r="CB1380" s="1"/>
      <c r="CC1380" s="1"/>
      <c r="CD1380" s="1"/>
      <c r="CE1380" s="1"/>
      <c r="CF1380" s="1"/>
      <c r="CG1380" s="1"/>
      <c r="CH1380" s="1"/>
      <c r="CI1380" s="1"/>
      <c r="CJ1380" s="1"/>
      <c r="CK1380" s="1"/>
      <c r="CL1380" s="1"/>
      <c r="CM1380" s="1"/>
      <c r="CN1380" s="1"/>
      <c r="CO1380" s="1"/>
      <c r="CP1380" s="1"/>
      <c r="CQ1380" s="1"/>
      <c r="CR1380" s="1"/>
      <c r="CS1380" s="1"/>
      <c r="CT1380" s="1"/>
      <c r="CU1380" s="1"/>
      <c r="CV1380" s="1"/>
      <c r="CW1380" s="1"/>
      <c r="CX1380" s="1"/>
      <c r="CY1380" s="1"/>
      <c r="CZ1380" s="1"/>
      <c r="DA1380" s="1"/>
      <c r="DB1380" s="1"/>
      <c r="DC1380" s="1"/>
      <c r="DD1380" s="1"/>
      <c r="DE1380" s="1"/>
      <c r="DF1380" s="1"/>
      <c r="DG1380" s="1"/>
      <c r="DH1380" s="1"/>
      <c r="DI1380" s="1"/>
      <c r="DJ1380" s="1"/>
      <c r="DK1380" s="1"/>
      <c r="DL1380" s="1"/>
      <c r="DM1380" s="1"/>
      <c r="DN1380" s="1"/>
      <c r="DO1380" s="1"/>
      <c r="DP1380" s="1"/>
      <c r="DQ1380" s="1"/>
      <c r="DR1380" s="1"/>
      <c r="DS1380" s="1"/>
      <c r="DT1380" s="1"/>
      <c r="DU1380" s="1"/>
      <c r="DV1380" s="1"/>
      <c r="DW1380" s="1"/>
      <c r="DX1380" s="1"/>
      <c r="DY1380" s="1"/>
      <c r="DZ1380" s="1"/>
      <c r="EA1380" s="1"/>
      <c r="EB1380" s="1"/>
      <c r="EC1380" s="1"/>
      <c r="ED1380" s="1"/>
      <c r="EE1380" s="1"/>
      <c r="EF1380" s="1"/>
      <c r="EG1380" s="1"/>
      <c r="EH1380" s="1"/>
      <c r="EI1380" s="1"/>
      <c r="EJ1380" s="1"/>
      <c r="EK1380" s="1"/>
      <c r="EL1380" s="1"/>
      <c r="EM1380" s="1"/>
      <c r="EN1380" s="1"/>
      <c r="EO1380" s="1"/>
      <c r="EP1380" s="1"/>
      <c r="EQ1380" s="1"/>
      <c r="ER1380" s="1"/>
      <c r="ES1380" s="1"/>
      <c r="ET1380" s="1"/>
      <c r="EU1380" s="1"/>
      <c r="EV1380" s="1"/>
      <c r="EW1380" s="1"/>
      <c r="EX1380" s="1"/>
      <c r="EY1380" s="1"/>
      <c r="EZ1380" s="1"/>
      <c r="FA1380" s="1"/>
      <c r="FB1380" s="1"/>
      <c r="FC1380" s="1"/>
      <c r="FD1380" s="1"/>
      <c r="FE1380" s="1"/>
      <c r="FF1380" s="1"/>
      <c r="FG1380" s="1"/>
      <c r="FH1380" s="1"/>
      <c r="FI1380" s="1"/>
      <c r="FJ1380" s="1"/>
      <c r="FK1380" s="1"/>
      <c r="FL1380" s="1"/>
      <c r="FM1380" s="1"/>
      <c r="FN1380" s="1"/>
      <c r="FO1380" s="1"/>
      <c r="FP1380" s="1"/>
      <c r="FQ1380" s="1"/>
      <c r="FR1380" s="1"/>
      <c r="FS1380" s="1"/>
      <c r="FT1380" s="1"/>
      <c r="FU1380" s="1"/>
      <c r="FV1380" s="1"/>
      <c r="FW1380" s="1"/>
      <c r="FX1380" s="1"/>
      <c r="FY1380" s="1"/>
      <c r="FZ1380" s="1"/>
      <c r="GA1380" s="1"/>
      <c r="GB1380" s="1"/>
      <c r="GC1380" s="1"/>
      <c r="GD1380" s="1"/>
      <c r="GE1380" s="1"/>
      <c r="GF1380" s="1"/>
      <c r="GG1380" s="1"/>
      <c r="GH1380" s="1"/>
      <c r="GI1380" s="1"/>
      <c r="GJ1380" s="1"/>
      <c r="GK1380" s="1"/>
      <c r="GL1380" s="1"/>
      <c r="GM1380" s="1"/>
      <c r="GN1380" s="1"/>
      <c r="GO1380" s="1"/>
    </row>
    <row r="1381" spans="1:197" s="40" customFormat="1" x14ac:dyDescent="0.25">
      <c r="A1381" s="41"/>
      <c r="B1381" s="4"/>
      <c r="C1381" s="41"/>
      <c r="D1381" s="42"/>
      <c r="E1381" s="42"/>
      <c r="F1381" s="42"/>
      <c r="G1381" s="1"/>
      <c r="H1381" s="1"/>
      <c r="I1381" s="1"/>
      <c r="J1381" s="1"/>
      <c r="K1381" s="1"/>
      <c r="L1381" s="1"/>
      <c r="M1381" s="2"/>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c r="BJ1381" s="1"/>
      <c r="BK1381" s="1"/>
      <c r="BL1381" s="1"/>
      <c r="BM1381" s="1"/>
      <c r="BN1381" s="1"/>
      <c r="BO1381" s="1"/>
      <c r="BP1381" s="1"/>
      <c r="BQ1381" s="1"/>
      <c r="BR1381" s="1"/>
      <c r="BS1381" s="1"/>
      <c r="BT1381" s="1"/>
      <c r="BU1381" s="1"/>
      <c r="BV1381" s="1"/>
      <c r="BW1381" s="1"/>
      <c r="BX1381" s="1"/>
      <c r="BY1381" s="1"/>
      <c r="BZ1381" s="1"/>
      <c r="CA1381" s="1"/>
      <c r="CB1381" s="1"/>
      <c r="CC1381" s="1"/>
      <c r="CD1381" s="1"/>
      <c r="CE1381" s="1"/>
      <c r="CF1381" s="1"/>
      <c r="CG1381" s="1"/>
      <c r="CH1381" s="1"/>
      <c r="CI1381" s="1"/>
      <c r="CJ1381" s="1"/>
      <c r="CK1381" s="1"/>
      <c r="CL1381" s="1"/>
      <c r="CM1381" s="1"/>
      <c r="CN1381" s="1"/>
      <c r="CO1381" s="1"/>
      <c r="CP1381" s="1"/>
      <c r="CQ1381" s="1"/>
      <c r="CR1381" s="1"/>
      <c r="CS1381" s="1"/>
      <c r="CT1381" s="1"/>
      <c r="CU1381" s="1"/>
      <c r="CV1381" s="1"/>
      <c r="CW1381" s="1"/>
      <c r="CX1381" s="1"/>
      <c r="CY1381" s="1"/>
      <c r="CZ1381" s="1"/>
      <c r="DA1381" s="1"/>
      <c r="DB1381" s="1"/>
      <c r="DC1381" s="1"/>
      <c r="DD1381" s="1"/>
      <c r="DE1381" s="1"/>
      <c r="DF1381" s="1"/>
      <c r="DG1381" s="1"/>
      <c r="DH1381" s="1"/>
      <c r="DI1381" s="1"/>
      <c r="DJ1381" s="1"/>
      <c r="DK1381" s="1"/>
      <c r="DL1381" s="1"/>
      <c r="DM1381" s="1"/>
      <c r="DN1381" s="1"/>
      <c r="DO1381" s="1"/>
      <c r="DP1381" s="1"/>
      <c r="DQ1381" s="1"/>
      <c r="DR1381" s="1"/>
      <c r="DS1381" s="1"/>
      <c r="DT1381" s="1"/>
      <c r="DU1381" s="1"/>
      <c r="DV1381" s="1"/>
      <c r="DW1381" s="1"/>
      <c r="DX1381" s="1"/>
      <c r="DY1381" s="1"/>
      <c r="DZ1381" s="1"/>
      <c r="EA1381" s="1"/>
      <c r="EB1381" s="1"/>
      <c r="EC1381" s="1"/>
      <c r="ED1381" s="1"/>
      <c r="EE1381" s="1"/>
      <c r="EF1381" s="1"/>
      <c r="EG1381" s="1"/>
      <c r="EH1381" s="1"/>
      <c r="EI1381" s="1"/>
      <c r="EJ1381" s="1"/>
      <c r="EK1381" s="1"/>
      <c r="EL1381" s="1"/>
      <c r="EM1381" s="1"/>
      <c r="EN1381" s="1"/>
      <c r="EO1381" s="1"/>
      <c r="EP1381" s="1"/>
      <c r="EQ1381" s="1"/>
      <c r="ER1381" s="1"/>
      <c r="ES1381" s="1"/>
      <c r="ET1381" s="1"/>
      <c r="EU1381" s="1"/>
      <c r="EV1381" s="1"/>
      <c r="EW1381" s="1"/>
      <c r="EX1381" s="1"/>
      <c r="EY1381" s="1"/>
      <c r="EZ1381" s="1"/>
      <c r="FA1381" s="1"/>
      <c r="FB1381" s="1"/>
      <c r="FC1381" s="1"/>
      <c r="FD1381" s="1"/>
      <c r="FE1381" s="1"/>
      <c r="FF1381" s="1"/>
      <c r="FG1381" s="1"/>
      <c r="FH1381" s="1"/>
      <c r="FI1381" s="1"/>
      <c r="FJ1381" s="1"/>
      <c r="FK1381" s="1"/>
      <c r="FL1381" s="1"/>
      <c r="FM1381" s="1"/>
      <c r="FN1381" s="1"/>
      <c r="FO1381" s="1"/>
      <c r="FP1381" s="1"/>
      <c r="FQ1381" s="1"/>
      <c r="FR1381" s="1"/>
      <c r="FS1381" s="1"/>
      <c r="FT1381" s="1"/>
      <c r="FU1381" s="1"/>
      <c r="FV1381" s="1"/>
      <c r="FW1381" s="1"/>
      <c r="FX1381" s="1"/>
      <c r="FY1381" s="1"/>
      <c r="FZ1381" s="1"/>
      <c r="GA1381" s="1"/>
      <c r="GB1381" s="1"/>
      <c r="GC1381" s="1"/>
      <c r="GD1381" s="1"/>
      <c r="GE1381" s="1"/>
      <c r="GF1381" s="1"/>
      <c r="GG1381" s="1"/>
      <c r="GH1381" s="1"/>
      <c r="GI1381" s="1"/>
      <c r="GJ1381" s="1"/>
      <c r="GK1381" s="1"/>
      <c r="GL1381" s="1"/>
      <c r="GM1381" s="1"/>
      <c r="GN1381" s="1"/>
      <c r="GO1381" s="1"/>
    </row>
    <row r="1382" spans="1:197" s="40" customFormat="1" x14ac:dyDescent="0.25">
      <c r="A1382" s="41"/>
      <c r="B1382" s="4"/>
      <c r="C1382" s="41"/>
      <c r="D1382" s="42"/>
      <c r="E1382" s="42"/>
      <c r="F1382" s="42"/>
      <c r="G1382" s="1"/>
      <c r="H1382" s="1"/>
      <c r="I1382" s="1"/>
      <c r="J1382" s="1"/>
      <c r="K1382" s="1"/>
      <c r="L1382" s="1"/>
      <c r="M1382" s="2"/>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c r="BJ1382" s="1"/>
      <c r="BK1382" s="1"/>
      <c r="BL1382" s="1"/>
      <c r="BM1382" s="1"/>
      <c r="BN1382" s="1"/>
      <c r="BO1382" s="1"/>
      <c r="BP1382" s="1"/>
      <c r="BQ1382" s="1"/>
      <c r="BR1382" s="1"/>
      <c r="BS1382" s="1"/>
      <c r="BT1382" s="1"/>
      <c r="BU1382" s="1"/>
      <c r="BV1382" s="1"/>
      <c r="BW1382" s="1"/>
      <c r="BX1382" s="1"/>
      <c r="BY1382" s="1"/>
      <c r="BZ1382" s="1"/>
      <c r="CA1382" s="1"/>
      <c r="CB1382" s="1"/>
      <c r="CC1382" s="1"/>
      <c r="CD1382" s="1"/>
      <c r="CE1382" s="1"/>
      <c r="CF1382" s="1"/>
      <c r="CG1382" s="1"/>
      <c r="CH1382" s="1"/>
      <c r="CI1382" s="1"/>
      <c r="CJ1382" s="1"/>
      <c r="CK1382" s="1"/>
      <c r="CL1382" s="1"/>
      <c r="CM1382" s="1"/>
      <c r="CN1382" s="1"/>
      <c r="CO1382" s="1"/>
      <c r="CP1382" s="1"/>
      <c r="CQ1382" s="1"/>
      <c r="CR1382" s="1"/>
      <c r="CS1382" s="1"/>
      <c r="CT1382" s="1"/>
      <c r="CU1382" s="1"/>
      <c r="CV1382" s="1"/>
      <c r="CW1382" s="1"/>
      <c r="CX1382" s="1"/>
      <c r="CY1382" s="1"/>
      <c r="CZ1382" s="1"/>
      <c r="DA1382" s="1"/>
      <c r="DB1382" s="1"/>
      <c r="DC1382" s="1"/>
      <c r="DD1382" s="1"/>
      <c r="DE1382" s="1"/>
      <c r="DF1382" s="1"/>
      <c r="DG1382" s="1"/>
      <c r="DH1382" s="1"/>
      <c r="DI1382" s="1"/>
      <c r="DJ1382" s="1"/>
      <c r="DK1382" s="1"/>
      <c r="DL1382" s="1"/>
      <c r="DM1382" s="1"/>
      <c r="DN1382" s="1"/>
      <c r="DO1382" s="1"/>
      <c r="DP1382" s="1"/>
      <c r="DQ1382" s="1"/>
      <c r="DR1382" s="1"/>
      <c r="DS1382" s="1"/>
      <c r="DT1382" s="1"/>
      <c r="DU1382" s="1"/>
      <c r="DV1382" s="1"/>
      <c r="DW1382" s="1"/>
      <c r="DX1382" s="1"/>
      <c r="DY1382" s="1"/>
      <c r="DZ1382" s="1"/>
      <c r="EA1382" s="1"/>
      <c r="EB1382" s="1"/>
      <c r="EC1382" s="1"/>
      <c r="ED1382" s="1"/>
      <c r="EE1382" s="1"/>
      <c r="EF1382" s="1"/>
      <c r="EG1382" s="1"/>
      <c r="EH1382" s="1"/>
      <c r="EI1382" s="1"/>
      <c r="EJ1382" s="1"/>
      <c r="EK1382" s="1"/>
      <c r="EL1382" s="1"/>
      <c r="EM1382" s="1"/>
      <c r="EN1382" s="1"/>
      <c r="EO1382" s="1"/>
      <c r="EP1382" s="1"/>
      <c r="EQ1382" s="1"/>
      <c r="ER1382" s="1"/>
      <c r="ES1382" s="1"/>
      <c r="ET1382" s="1"/>
      <c r="EU1382" s="1"/>
      <c r="EV1382" s="1"/>
      <c r="EW1382" s="1"/>
      <c r="EX1382" s="1"/>
      <c r="EY1382" s="1"/>
      <c r="EZ1382" s="1"/>
      <c r="FA1382" s="1"/>
      <c r="FB1382" s="1"/>
      <c r="FC1382" s="1"/>
      <c r="FD1382" s="1"/>
      <c r="FE1382" s="1"/>
      <c r="FF1382" s="1"/>
      <c r="FG1382" s="1"/>
      <c r="FH1382" s="1"/>
      <c r="FI1382" s="1"/>
      <c r="FJ1382" s="1"/>
      <c r="FK1382" s="1"/>
      <c r="FL1382" s="1"/>
      <c r="FM1382" s="1"/>
      <c r="FN1382" s="1"/>
      <c r="FO1382" s="1"/>
      <c r="FP1382" s="1"/>
      <c r="FQ1382" s="1"/>
      <c r="FR1382" s="1"/>
      <c r="FS1382" s="1"/>
      <c r="FT1382" s="1"/>
      <c r="FU1382" s="1"/>
      <c r="FV1382" s="1"/>
      <c r="FW1382" s="1"/>
      <c r="FX1382" s="1"/>
      <c r="FY1382" s="1"/>
      <c r="FZ1382" s="1"/>
      <c r="GA1382" s="1"/>
      <c r="GB1382" s="1"/>
      <c r="GC1382" s="1"/>
      <c r="GD1382" s="1"/>
      <c r="GE1382" s="1"/>
      <c r="GF1382" s="1"/>
      <c r="GG1382" s="1"/>
      <c r="GH1382" s="1"/>
      <c r="GI1382" s="1"/>
      <c r="GJ1382" s="1"/>
      <c r="GK1382" s="1"/>
      <c r="GL1382" s="1"/>
      <c r="GM1382" s="1"/>
      <c r="GN1382" s="1"/>
      <c r="GO1382" s="1"/>
    </row>
    <row r="1383" spans="1:197" s="40" customFormat="1" x14ac:dyDescent="0.25">
      <c r="A1383" s="41"/>
      <c r="B1383" s="4"/>
      <c r="C1383" s="41"/>
      <c r="D1383" s="42"/>
      <c r="E1383" s="42"/>
      <c r="F1383" s="42"/>
      <c r="G1383" s="1"/>
      <c r="H1383" s="1"/>
      <c r="I1383" s="1"/>
      <c r="J1383" s="1"/>
      <c r="K1383" s="1"/>
      <c r="L1383" s="1"/>
      <c r="M1383" s="2"/>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c r="BJ1383" s="1"/>
      <c r="BK1383" s="1"/>
      <c r="BL1383" s="1"/>
      <c r="BM1383" s="1"/>
      <c r="BN1383" s="1"/>
      <c r="BO1383" s="1"/>
      <c r="BP1383" s="1"/>
      <c r="BQ1383" s="1"/>
      <c r="BR1383" s="1"/>
      <c r="BS1383" s="1"/>
      <c r="BT1383" s="1"/>
      <c r="BU1383" s="1"/>
      <c r="BV1383" s="1"/>
      <c r="BW1383" s="1"/>
      <c r="BX1383" s="1"/>
      <c r="BY1383" s="1"/>
      <c r="BZ1383" s="1"/>
      <c r="CA1383" s="1"/>
      <c r="CB1383" s="1"/>
      <c r="CC1383" s="1"/>
      <c r="CD1383" s="1"/>
      <c r="CE1383" s="1"/>
      <c r="CF1383" s="1"/>
      <c r="CG1383" s="1"/>
      <c r="CH1383" s="1"/>
      <c r="CI1383" s="1"/>
      <c r="CJ1383" s="1"/>
      <c r="CK1383" s="1"/>
      <c r="CL1383" s="1"/>
      <c r="CM1383" s="1"/>
      <c r="CN1383" s="1"/>
      <c r="CO1383" s="1"/>
      <c r="CP1383" s="1"/>
      <c r="CQ1383" s="1"/>
      <c r="CR1383" s="1"/>
      <c r="CS1383" s="1"/>
      <c r="CT1383" s="1"/>
      <c r="CU1383" s="1"/>
      <c r="CV1383" s="1"/>
      <c r="CW1383" s="1"/>
      <c r="CX1383" s="1"/>
      <c r="CY1383" s="1"/>
      <c r="CZ1383" s="1"/>
      <c r="DA1383" s="1"/>
      <c r="DB1383" s="1"/>
      <c r="DC1383" s="1"/>
      <c r="DD1383" s="1"/>
      <c r="DE1383" s="1"/>
      <c r="DF1383" s="1"/>
      <c r="DG1383" s="1"/>
      <c r="DH1383" s="1"/>
      <c r="DI1383" s="1"/>
      <c r="DJ1383" s="1"/>
      <c r="DK1383" s="1"/>
      <c r="DL1383" s="1"/>
      <c r="DM1383" s="1"/>
      <c r="DN1383" s="1"/>
      <c r="DO1383" s="1"/>
      <c r="DP1383" s="1"/>
      <c r="DQ1383" s="1"/>
      <c r="DR1383" s="1"/>
      <c r="DS1383" s="1"/>
      <c r="DT1383" s="1"/>
      <c r="DU1383" s="1"/>
      <c r="DV1383" s="1"/>
      <c r="DW1383" s="1"/>
      <c r="DX1383" s="1"/>
      <c r="DY1383" s="1"/>
      <c r="DZ1383" s="1"/>
      <c r="EA1383" s="1"/>
      <c r="EB1383" s="1"/>
      <c r="EC1383" s="1"/>
      <c r="ED1383" s="1"/>
      <c r="EE1383" s="1"/>
      <c r="EF1383" s="1"/>
      <c r="EG1383" s="1"/>
      <c r="EH1383" s="1"/>
      <c r="EI1383" s="1"/>
      <c r="EJ1383" s="1"/>
      <c r="EK1383" s="1"/>
      <c r="EL1383" s="1"/>
      <c r="EM1383" s="1"/>
      <c r="EN1383" s="1"/>
      <c r="EO1383" s="1"/>
      <c r="EP1383" s="1"/>
      <c r="EQ1383" s="1"/>
      <c r="ER1383" s="1"/>
      <c r="ES1383" s="1"/>
      <c r="ET1383" s="1"/>
      <c r="EU1383" s="1"/>
      <c r="EV1383" s="1"/>
      <c r="EW1383" s="1"/>
      <c r="EX1383" s="1"/>
      <c r="EY1383" s="1"/>
      <c r="EZ1383" s="1"/>
      <c r="FA1383" s="1"/>
      <c r="FB1383" s="1"/>
      <c r="FC1383" s="1"/>
      <c r="FD1383" s="1"/>
      <c r="FE1383" s="1"/>
      <c r="FF1383" s="1"/>
      <c r="FG1383" s="1"/>
      <c r="FH1383" s="1"/>
      <c r="FI1383" s="1"/>
      <c r="FJ1383" s="1"/>
      <c r="FK1383" s="1"/>
      <c r="FL1383" s="1"/>
      <c r="FM1383" s="1"/>
      <c r="FN1383" s="1"/>
      <c r="FO1383" s="1"/>
      <c r="FP1383" s="1"/>
      <c r="FQ1383" s="1"/>
      <c r="FR1383" s="1"/>
      <c r="FS1383" s="1"/>
      <c r="FT1383" s="1"/>
      <c r="FU1383" s="1"/>
      <c r="FV1383" s="1"/>
      <c r="FW1383" s="1"/>
      <c r="FX1383" s="1"/>
      <c r="FY1383" s="1"/>
      <c r="FZ1383" s="1"/>
      <c r="GA1383" s="1"/>
      <c r="GB1383" s="1"/>
      <c r="GC1383" s="1"/>
      <c r="GD1383" s="1"/>
      <c r="GE1383" s="1"/>
      <c r="GF1383" s="1"/>
      <c r="GG1383" s="1"/>
      <c r="GH1383" s="1"/>
      <c r="GI1383" s="1"/>
      <c r="GJ1383" s="1"/>
      <c r="GK1383" s="1"/>
      <c r="GL1383" s="1"/>
      <c r="GM1383" s="1"/>
      <c r="GN1383" s="1"/>
      <c r="GO1383" s="1"/>
    </row>
    <row r="1384" spans="1:197" s="40" customFormat="1" x14ac:dyDescent="0.25">
      <c r="A1384" s="41"/>
      <c r="B1384" s="4"/>
      <c r="C1384" s="41"/>
      <c r="D1384" s="42"/>
      <c r="E1384" s="42"/>
      <c r="F1384" s="42"/>
      <c r="G1384" s="1"/>
      <c r="H1384" s="1"/>
      <c r="I1384" s="1"/>
      <c r="J1384" s="1"/>
      <c r="K1384" s="1"/>
      <c r="L1384" s="1"/>
      <c r="M1384" s="2"/>
      <c r="N1384" s="1"/>
      <c r="O1384" s="1"/>
      <c r="P1384" s="1"/>
      <c r="Q1384" s="1"/>
      <c r="R1384" s="1"/>
      <c r="S1384" s="1"/>
      <c r="T1384" s="1"/>
      <c r="U1384" s="1"/>
      <c r="V1384" s="1"/>
      <c r="W1384" s="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c r="BJ1384" s="1"/>
      <c r="BK1384" s="1"/>
      <c r="BL1384" s="1"/>
      <c r="BM1384" s="1"/>
      <c r="BN1384" s="1"/>
      <c r="BO1384" s="1"/>
      <c r="BP1384" s="1"/>
      <c r="BQ1384" s="1"/>
      <c r="BR1384" s="1"/>
      <c r="BS1384" s="1"/>
      <c r="BT1384" s="1"/>
      <c r="BU1384" s="1"/>
      <c r="BV1384" s="1"/>
      <c r="BW1384" s="1"/>
      <c r="BX1384" s="1"/>
      <c r="BY1384" s="1"/>
      <c r="BZ1384" s="1"/>
      <c r="CA1384" s="1"/>
      <c r="CB1384" s="1"/>
      <c r="CC1384" s="1"/>
      <c r="CD1384" s="1"/>
      <c r="CE1384" s="1"/>
      <c r="CF1384" s="1"/>
      <c r="CG1384" s="1"/>
      <c r="CH1384" s="1"/>
      <c r="CI1384" s="1"/>
      <c r="CJ1384" s="1"/>
      <c r="CK1384" s="1"/>
      <c r="CL1384" s="1"/>
      <c r="CM1384" s="1"/>
      <c r="CN1384" s="1"/>
      <c r="CO1384" s="1"/>
      <c r="CP1384" s="1"/>
      <c r="CQ1384" s="1"/>
      <c r="CR1384" s="1"/>
      <c r="CS1384" s="1"/>
      <c r="CT1384" s="1"/>
      <c r="CU1384" s="1"/>
      <c r="CV1384" s="1"/>
      <c r="CW1384" s="1"/>
      <c r="CX1384" s="1"/>
      <c r="CY1384" s="1"/>
      <c r="CZ1384" s="1"/>
      <c r="DA1384" s="1"/>
      <c r="DB1384" s="1"/>
      <c r="DC1384" s="1"/>
      <c r="DD1384" s="1"/>
      <c r="DE1384" s="1"/>
      <c r="DF1384" s="1"/>
      <c r="DG1384" s="1"/>
      <c r="DH1384" s="1"/>
      <c r="DI1384" s="1"/>
      <c r="DJ1384" s="1"/>
      <c r="DK1384" s="1"/>
      <c r="DL1384" s="1"/>
      <c r="DM1384" s="1"/>
      <c r="DN1384" s="1"/>
      <c r="DO1384" s="1"/>
      <c r="DP1384" s="1"/>
      <c r="DQ1384" s="1"/>
      <c r="DR1384" s="1"/>
      <c r="DS1384" s="1"/>
      <c r="DT1384" s="1"/>
      <c r="DU1384" s="1"/>
      <c r="DV1384" s="1"/>
      <c r="DW1384" s="1"/>
      <c r="DX1384" s="1"/>
      <c r="DY1384" s="1"/>
      <c r="DZ1384" s="1"/>
      <c r="EA1384" s="1"/>
      <c r="EB1384" s="1"/>
      <c r="EC1384" s="1"/>
      <c r="ED1384" s="1"/>
      <c r="EE1384" s="1"/>
      <c r="EF1384" s="1"/>
      <c r="EG1384" s="1"/>
      <c r="EH1384" s="1"/>
      <c r="EI1384" s="1"/>
      <c r="EJ1384" s="1"/>
      <c r="EK1384" s="1"/>
      <c r="EL1384" s="1"/>
      <c r="EM1384" s="1"/>
      <c r="EN1384" s="1"/>
      <c r="EO1384" s="1"/>
      <c r="EP1384" s="1"/>
      <c r="EQ1384" s="1"/>
      <c r="ER1384" s="1"/>
      <c r="ES1384" s="1"/>
      <c r="ET1384" s="1"/>
      <c r="EU1384" s="1"/>
      <c r="EV1384" s="1"/>
      <c r="EW1384" s="1"/>
      <c r="EX1384" s="1"/>
      <c r="EY1384" s="1"/>
      <c r="EZ1384" s="1"/>
      <c r="FA1384" s="1"/>
      <c r="FB1384" s="1"/>
      <c r="FC1384" s="1"/>
      <c r="FD1384" s="1"/>
      <c r="FE1384" s="1"/>
      <c r="FF1384" s="1"/>
      <c r="FG1384" s="1"/>
      <c r="FH1384" s="1"/>
      <c r="FI1384" s="1"/>
      <c r="FJ1384" s="1"/>
      <c r="FK1384" s="1"/>
      <c r="FL1384" s="1"/>
      <c r="FM1384" s="1"/>
      <c r="FN1384" s="1"/>
      <c r="FO1384" s="1"/>
      <c r="FP1384" s="1"/>
      <c r="FQ1384" s="1"/>
      <c r="FR1384" s="1"/>
      <c r="FS1384" s="1"/>
      <c r="FT1384" s="1"/>
      <c r="FU1384" s="1"/>
      <c r="FV1384" s="1"/>
      <c r="FW1384" s="1"/>
      <c r="FX1384" s="1"/>
      <c r="FY1384" s="1"/>
      <c r="FZ1384" s="1"/>
      <c r="GA1384" s="1"/>
      <c r="GB1384" s="1"/>
      <c r="GC1384" s="1"/>
      <c r="GD1384" s="1"/>
      <c r="GE1384" s="1"/>
      <c r="GF1384" s="1"/>
      <c r="GG1384" s="1"/>
      <c r="GH1384" s="1"/>
      <c r="GI1384" s="1"/>
      <c r="GJ1384" s="1"/>
      <c r="GK1384" s="1"/>
      <c r="GL1384" s="1"/>
      <c r="GM1384" s="1"/>
      <c r="GN1384" s="1"/>
      <c r="GO1384" s="1"/>
    </row>
    <row r="1385" spans="1:197" s="40" customFormat="1" x14ac:dyDescent="0.25">
      <c r="A1385" s="41"/>
      <c r="B1385" s="4"/>
      <c r="C1385" s="41"/>
      <c r="D1385" s="42"/>
      <c r="E1385" s="42"/>
      <c r="F1385" s="42"/>
      <c r="G1385" s="1"/>
      <c r="H1385" s="1"/>
      <c r="I1385" s="1"/>
      <c r="J1385" s="1"/>
      <c r="K1385" s="1"/>
      <c r="L1385" s="1"/>
      <c r="M1385" s="2"/>
      <c r="N1385" s="1"/>
      <c r="O1385" s="1"/>
      <c r="P1385" s="1"/>
      <c r="Q1385" s="1"/>
      <c r="R1385" s="1"/>
      <c r="S1385" s="1"/>
      <c r="T1385" s="1"/>
      <c r="U1385" s="1"/>
      <c r="V1385" s="1"/>
      <c r="W1385" s="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c r="BJ1385" s="1"/>
      <c r="BK1385" s="1"/>
      <c r="BL1385" s="1"/>
      <c r="BM1385" s="1"/>
      <c r="BN1385" s="1"/>
      <c r="BO1385" s="1"/>
      <c r="BP1385" s="1"/>
      <c r="BQ1385" s="1"/>
      <c r="BR1385" s="1"/>
      <c r="BS1385" s="1"/>
      <c r="BT1385" s="1"/>
      <c r="BU1385" s="1"/>
      <c r="BV1385" s="1"/>
      <c r="BW1385" s="1"/>
      <c r="BX1385" s="1"/>
      <c r="BY1385" s="1"/>
      <c r="BZ1385" s="1"/>
      <c r="CA1385" s="1"/>
      <c r="CB1385" s="1"/>
      <c r="CC1385" s="1"/>
      <c r="CD1385" s="1"/>
      <c r="CE1385" s="1"/>
      <c r="CF1385" s="1"/>
      <c r="CG1385" s="1"/>
      <c r="CH1385" s="1"/>
      <c r="CI1385" s="1"/>
      <c r="CJ1385" s="1"/>
      <c r="CK1385" s="1"/>
      <c r="CL1385" s="1"/>
      <c r="CM1385" s="1"/>
      <c r="CN1385" s="1"/>
      <c r="CO1385" s="1"/>
      <c r="CP1385" s="1"/>
      <c r="CQ1385" s="1"/>
      <c r="CR1385" s="1"/>
      <c r="CS1385" s="1"/>
      <c r="CT1385" s="1"/>
      <c r="CU1385" s="1"/>
      <c r="CV1385" s="1"/>
      <c r="CW1385" s="1"/>
      <c r="CX1385" s="1"/>
      <c r="CY1385" s="1"/>
      <c r="CZ1385" s="1"/>
      <c r="DA1385" s="1"/>
      <c r="DB1385" s="1"/>
      <c r="DC1385" s="1"/>
      <c r="DD1385" s="1"/>
      <c r="DE1385" s="1"/>
      <c r="DF1385" s="1"/>
      <c r="DG1385" s="1"/>
      <c r="DH1385" s="1"/>
      <c r="DI1385" s="1"/>
      <c r="DJ1385" s="1"/>
      <c r="DK1385" s="1"/>
      <c r="DL1385" s="1"/>
      <c r="DM1385" s="1"/>
      <c r="DN1385" s="1"/>
      <c r="DO1385" s="1"/>
      <c r="DP1385" s="1"/>
      <c r="DQ1385" s="1"/>
      <c r="DR1385" s="1"/>
      <c r="DS1385" s="1"/>
      <c r="DT1385" s="1"/>
      <c r="DU1385" s="1"/>
      <c r="DV1385" s="1"/>
      <c r="DW1385" s="1"/>
      <c r="DX1385" s="1"/>
      <c r="DY1385" s="1"/>
      <c r="DZ1385" s="1"/>
      <c r="EA1385" s="1"/>
      <c r="EB1385" s="1"/>
      <c r="EC1385" s="1"/>
      <c r="ED1385" s="1"/>
      <c r="EE1385" s="1"/>
      <c r="EF1385" s="1"/>
      <c r="EG1385" s="1"/>
      <c r="EH1385" s="1"/>
      <c r="EI1385" s="1"/>
      <c r="EJ1385" s="1"/>
      <c r="EK1385" s="1"/>
      <c r="EL1385" s="1"/>
      <c r="EM1385" s="1"/>
      <c r="EN1385" s="1"/>
      <c r="EO1385" s="1"/>
      <c r="EP1385" s="1"/>
      <c r="EQ1385" s="1"/>
      <c r="ER1385" s="1"/>
      <c r="ES1385" s="1"/>
      <c r="ET1385" s="1"/>
      <c r="EU1385" s="1"/>
      <c r="EV1385" s="1"/>
      <c r="EW1385" s="1"/>
      <c r="EX1385" s="1"/>
      <c r="EY1385" s="1"/>
      <c r="EZ1385" s="1"/>
      <c r="FA1385" s="1"/>
      <c r="FB1385" s="1"/>
      <c r="FC1385" s="1"/>
      <c r="FD1385" s="1"/>
      <c r="FE1385" s="1"/>
      <c r="FF1385" s="1"/>
      <c r="FG1385" s="1"/>
      <c r="FH1385" s="1"/>
      <c r="FI1385" s="1"/>
      <c r="FJ1385" s="1"/>
      <c r="FK1385" s="1"/>
      <c r="FL1385" s="1"/>
      <c r="FM1385" s="1"/>
      <c r="FN1385" s="1"/>
      <c r="FO1385" s="1"/>
      <c r="FP1385" s="1"/>
      <c r="FQ1385" s="1"/>
      <c r="FR1385" s="1"/>
      <c r="FS1385" s="1"/>
      <c r="FT1385" s="1"/>
      <c r="FU1385" s="1"/>
      <c r="FV1385" s="1"/>
      <c r="FW1385" s="1"/>
      <c r="FX1385" s="1"/>
      <c r="FY1385" s="1"/>
      <c r="FZ1385" s="1"/>
      <c r="GA1385" s="1"/>
      <c r="GB1385" s="1"/>
      <c r="GC1385" s="1"/>
      <c r="GD1385" s="1"/>
      <c r="GE1385" s="1"/>
      <c r="GF1385" s="1"/>
      <c r="GG1385" s="1"/>
      <c r="GH1385" s="1"/>
      <c r="GI1385" s="1"/>
      <c r="GJ1385" s="1"/>
      <c r="GK1385" s="1"/>
      <c r="GL1385" s="1"/>
      <c r="GM1385" s="1"/>
      <c r="GN1385" s="1"/>
      <c r="GO1385" s="1"/>
    </row>
    <row r="1386" spans="1:197" s="40" customFormat="1" x14ac:dyDescent="0.25">
      <c r="A1386" s="41"/>
      <c r="B1386" s="4"/>
      <c r="C1386" s="41"/>
      <c r="D1386" s="42"/>
      <c r="E1386" s="42"/>
      <c r="F1386" s="42"/>
      <c r="G1386" s="1"/>
      <c r="H1386" s="1"/>
      <c r="I1386" s="1"/>
      <c r="J1386" s="1"/>
      <c r="K1386" s="1"/>
      <c r="L1386" s="1"/>
      <c r="M1386" s="2"/>
      <c r="N1386" s="1"/>
      <c r="O1386" s="1"/>
      <c r="P1386" s="1"/>
      <c r="Q1386" s="1"/>
      <c r="R1386" s="1"/>
      <c r="S1386" s="1"/>
      <c r="T1386" s="1"/>
      <c r="U1386" s="1"/>
      <c r="V1386" s="1"/>
      <c r="W1386" s="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c r="BJ1386" s="1"/>
      <c r="BK1386" s="1"/>
      <c r="BL1386" s="1"/>
      <c r="BM1386" s="1"/>
      <c r="BN1386" s="1"/>
      <c r="BO1386" s="1"/>
      <c r="BP1386" s="1"/>
      <c r="BQ1386" s="1"/>
      <c r="BR1386" s="1"/>
      <c r="BS1386" s="1"/>
      <c r="BT1386" s="1"/>
      <c r="BU1386" s="1"/>
      <c r="BV1386" s="1"/>
      <c r="BW1386" s="1"/>
      <c r="BX1386" s="1"/>
      <c r="BY1386" s="1"/>
      <c r="BZ1386" s="1"/>
      <c r="CA1386" s="1"/>
      <c r="CB1386" s="1"/>
      <c r="CC1386" s="1"/>
      <c r="CD1386" s="1"/>
      <c r="CE1386" s="1"/>
      <c r="CF1386" s="1"/>
      <c r="CG1386" s="1"/>
      <c r="CH1386" s="1"/>
      <c r="CI1386" s="1"/>
      <c r="CJ1386" s="1"/>
      <c r="CK1386" s="1"/>
      <c r="CL1386" s="1"/>
      <c r="CM1386" s="1"/>
      <c r="CN1386" s="1"/>
      <c r="CO1386" s="1"/>
      <c r="CP1386" s="1"/>
      <c r="CQ1386" s="1"/>
      <c r="CR1386" s="1"/>
      <c r="CS1386" s="1"/>
      <c r="CT1386" s="1"/>
      <c r="CU1386" s="1"/>
      <c r="CV1386" s="1"/>
      <c r="CW1386" s="1"/>
      <c r="CX1386" s="1"/>
      <c r="CY1386" s="1"/>
      <c r="CZ1386" s="1"/>
      <c r="DA1386" s="1"/>
      <c r="DB1386" s="1"/>
      <c r="DC1386" s="1"/>
      <c r="DD1386" s="1"/>
      <c r="DE1386" s="1"/>
      <c r="DF1386" s="1"/>
      <c r="DG1386" s="1"/>
      <c r="DH1386" s="1"/>
      <c r="DI1386" s="1"/>
      <c r="DJ1386" s="1"/>
      <c r="DK1386" s="1"/>
      <c r="DL1386" s="1"/>
      <c r="DM1386" s="1"/>
      <c r="DN1386" s="1"/>
      <c r="DO1386" s="1"/>
      <c r="DP1386" s="1"/>
      <c r="DQ1386" s="1"/>
      <c r="DR1386" s="1"/>
      <c r="DS1386" s="1"/>
      <c r="DT1386" s="1"/>
      <c r="DU1386" s="1"/>
      <c r="DV1386" s="1"/>
      <c r="DW1386" s="1"/>
      <c r="DX1386" s="1"/>
      <c r="DY1386" s="1"/>
      <c r="DZ1386" s="1"/>
      <c r="EA1386" s="1"/>
      <c r="EB1386" s="1"/>
      <c r="EC1386" s="1"/>
      <c r="ED1386" s="1"/>
      <c r="EE1386" s="1"/>
      <c r="EF1386" s="1"/>
      <c r="EG1386" s="1"/>
      <c r="EH1386" s="1"/>
      <c r="EI1386" s="1"/>
      <c r="EJ1386" s="1"/>
      <c r="EK1386" s="1"/>
      <c r="EL1386" s="1"/>
      <c r="EM1386" s="1"/>
      <c r="EN1386" s="1"/>
      <c r="EO1386" s="1"/>
      <c r="EP1386" s="1"/>
      <c r="EQ1386" s="1"/>
      <c r="ER1386" s="1"/>
      <c r="ES1386" s="1"/>
      <c r="ET1386" s="1"/>
      <c r="EU1386" s="1"/>
      <c r="EV1386" s="1"/>
      <c r="EW1386" s="1"/>
      <c r="EX1386" s="1"/>
      <c r="EY1386" s="1"/>
      <c r="EZ1386" s="1"/>
      <c r="FA1386" s="1"/>
      <c r="FB1386" s="1"/>
      <c r="FC1386" s="1"/>
      <c r="FD1386" s="1"/>
      <c r="FE1386" s="1"/>
      <c r="FF1386" s="1"/>
      <c r="FG1386" s="1"/>
      <c r="FH1386" s="1"/>
      <c r="FI1386" s="1"/>
      <c r="FJ1386" s="1"/>
      <c r="FK1386" s="1"/>
      <c r="FL1386" s="1"/>
      <c r="FM1386" s="1"/>
      <c r="FN1386" s="1"/>
      <c r="FO1386" s="1"/>
      <c r="FP1386" s="1"/>
      <c r="FQ1386" s="1"/>
      <c r="FR1386" s="1"/>
      <c r="FS1386" s="1"/>
      <c r="FT1386" s="1"/>
      <c r="FU1386" s="1"/>
      <c r="FV1386" s="1"/>
      <c r="FW1386" s="1"/>
      <c r="FX1386" s="1"/>
      <c r="FY1386" s="1"/>
      <c r="FZ1386" s="1"/>
      <c r="GA1386" s="1"/>
      <c r="GB1386" s="1"/>
      <c r="GC1386" s="1"/>
      <c r="GD1386" s="1"/>
      <c r="GE1386" s="1"/>
      <c r="GF1386" s="1"/>
      <c r="GG1386" s="1"/>
      <c r="GH1386" s="1"/>
      <c r="GI1386" s="1"/>
      <c r="GJ1386" s="1"/>
      <c r="GK1386" s="1"/>
      <c r="GL1386" s="1"/>
      <c r="GM1386" s="1"/>
      <c r="GN1386" s="1"/>
      <c r="GO1386" s="1"/>
    </row>
    <row r="1387" spans="1:197" s="40" customFormat="1" x14ac:dyDescent="0.25">
      <c r="A1387" s="41"/>
      <c r="B1387" s="4"/>
      <c r="C1387" s="41"/>
      <c r="D1387" s="42"/>
      <c r="E1387" s="42"/>
      <c r="F1387" s="42"/>
      <c r="G1387" s="1"/>
      <c r="H1387" s="1"/>
      <c r="I1387" s="1"/>
      <c r="J1387" s="1"/>
      <c r="K1387" s="1"/>
      <c r="L1387" s="1"/>
      <c r="M1387" s="2"/>
      <c r="N1387" s="1"/>
      <c r="O1387" s="1"/>
      <c r="P1387" s="1"/>
      <c r="Q1387" s="1"/>
      <c r="R1387" s="1"/>
      <c r="S1387" s="1"/>
      <c r="T1387" s="1"/>
      <c r="U1387" s="1"/>
      <c r="V1387" s="1"/>
      <c r="W1387" s="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c r="BJ1387" s="1"/>
      <c r="BK1387" s="1"/>
      <c r="BL1387" s="1"/>
      <c r="BM1387" s="1"/>
      <c r="BN1387" s="1"/>
      <c r="BO1387" s="1"/>
      <c r="BP1387" s="1"/>
      <c r="BQ1387" s="1"/>
      <c r="BR1387" s="1"/>
      <c r="BS1387" s="1"/>
      <c r="BT1387" s="1"/>
      <c r="BU1387" s="1"/>
      <c r="BV1387" s="1"/>
      <c r="BW1387" s="1"/>
      <c r="BX1387" s="1"/>
      <c r="BY1387" s="1"/>
      <c r="BZ1387" s="1"/>
      <c r="CA1387" s="1"/>
      <c r="CB1387" s="1"/>
      <c r="CC1387" s="1"/>
      <c r="CD1387" s="1"/>
      <c r="CE1387" s="1"/>
      <c r="CF1387" s="1"/>
      <c r="CG1387" s="1"/>
      <c r="CH1387" s="1"/>
      <c r="CI1387" s="1"/>
      <c r="CJ1387" s="1"/>
      <c r="CK1387" s="1"/>
      <c r="CL1387" s="1"/>
      <c r="CM1387" s="1"/>
      <c r="CN1387" s="1"/>
      <c r="CO1387" s="1"/>
      <c r="CP1387" s="1"/>
      <c r="CQ1387" s="1"/>
      <c r="CR1387" s="1"/>
      <c r="CS1387" s="1"/>
      <c r="CT1387" s="1"/>
      <c r="CU1387" s="1"/>
      <c r="CV1387" s="1"/>
      <c r="CW1387" s="1"/>
      <c r="CX1387" s="1"/>
      <c r="CY1387" s="1"/>
      <c r="CZ1387" s="1"/>
      <c r="DA1387" s="1"/>
      <c r="DB1387" s="1"/>
      <c r="DC1387" s="1"/>
      <c r="DD1387" s="1"/>
      <c r="DE1387" s="1"/>
      <c r="DF1387" s="1"/>
      <c r="DG1387" s="1"/>
      <c r="DH1387" s="1"/>
      <c r="DI1387" s="1"/>
      <c r="DJ1387" s="1"/>
      <c r="DK1387" s="1"/>
      <c r="DL1387" s="1"/>
      <c r="DM1387" s="1"/>
      <c r="DN1387" s="1"/>
      <c r="DO1387" s="1"/>
      <c r="DP1387" s="1"/>
      <c r="DQ1387" s="1"/>
      <c r="DR1387" s="1"/>
      <c r="DS1387" s="1"/>
      <c r="DT1387" s="1"/>
      <c r="DU1387" s="1"/>
      <c r="DV1387" s="1"/>
      <c r="DW1387" s="1"/>
      <c r="DX1387" s="1"/>
      <c r="DY1387" s="1"/>
      <c r="DZ1387" s="1"/>
      <c r="EA1387" s="1"/>
      <c r="EB1387" s="1"/>
      <c r="EC1387" s="1"/>
      <c r="ED1387" s="1"/>
      <c r="EE1387" s="1"/>
      <c r="EF1387" s="1"/>
      <c r="EG1387" s="1"/>
      <c r="EH1387" s="1"/>
      <c r="EI1387" s="1"/>
      <c r="EJ1387" s="1"/>
      <c r="EK1387" s="1"/>
      <c r="EL1387" s="1"/>
      <c r="EM1387" s="1"/>
      <c r="EN1387" s="1"/>
      <c r="EO1387" s="1"/>
      <c r="EP1387" s="1"/>
      <c r="EQ1387" s="1"/>
      <c r="ER1387" s="1"/>
      <c r="ES1387" s="1"/>
      <c r="ET1387" s="1"/>
      <c r="EU1387" s="1"/>
      <c r="EV1387" s="1"/>
      <c r="EW1387" s="1"/>
      <c r="EX1387" s="1"/>
      <c r="EY1387" s="1"/>
      <c r="EZ1387" s="1"/>
      <c r="FA1387" s="1"/>
      <c r="FB1387" s="1"/>
      <c r="FC1387" s="1"/>
      <c r="FD1387" s="1"/>
      <c r="FE1387" s="1"/>
      <c r="FF1387" s="1"/>
      <c r="FG1387" s="1"/>
      <c r="FH1387" s="1"/>
      <c r="FI1387" s="1"/>
      <c r="FJ1387" s="1"/>
      <c r="FK1387" s="1"/>
      <c r="FL1387" s="1"/>
      <c r="FM1387" s="1"/>
      <c r="FN1387" s="1"/>
      <c r="FO1387" s="1"/>
      <c r="FP1387" s="1"/>
      <c r="FQ1387" s="1"/>
      <c r="FR1387" s="1"/>
      <c r="FS1387" s="1"/>
      <c r="FT1387" s="1"/>
      <c r="FU1387" s="1"/>
      <c r="FV1387" s="1"/>
      <c r="FW1387" s="1"/>
      <c r="FX1387" s="1"/>
      <c r="FY1387" s="1"/>
      <c r="FZ1387" s="1"/>
      <c r="GA1387" s="1"/>
      <c r="GB1387" s="1"/>
      <c r="GC1387" s="1"/>
      <c r="GD1387" s="1"/>
      <c r="GE1387" s="1"/>
      <c r="GF1387" s="1"/>
      <c r="GG1387" s="1"/>
      <c r="GH1387" s="1"/>
      <c r="GI1387" s="1"/>
      <c r="GJ1387" s="1"/>
      <c r="GK1387" s="1"/>
      <c r="GL1387" s="1"/>
      <c r="GM1387" s="1"/>
      <c r="GN1387" s="1"/>
      <c r="GO1387" s="1"/>
    </row>
    <row r="1388" spans="1:197" s="40" customFormat="1" x14ac:dyDescent="0.25">
      <c r="A1388" s="41"/>
      <c r="B1388" s="4"/>
      <c r="C1388" s="41"/>
      <c r="D1388" s="42"/>
      <c r="E1388" s="42"/>
      <c r="F1388" s="42"/>
      <c r="G1388" s="1"/>
      <c r="H1388" s="1"/>
      <c r="I1388" s="1"/>
      <c r="J1388" s="1"/>
      <c r="K1388" s="1"/>
      <c r="L1388" s="1"/>
      <c r="M1388" s="2"/>
      <c r="N1388" s="1"/>
      <c r="O1388" s="1"/>
      <c r="P1388" s="1"/>
      <c r="Q1388" s="1"/>
      <c r="R1388" s="1"/>
      <c r="S1388" s="1"/>
      <c r="T1388" s="1"/>
      <c r="U1388" s="1"/>
      <c r="V1388" s="1"/>
      <c r="W1388" s="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c r="BI1388" s="1"/>
      <c r="BJ1388" s="1"/>
      <c r="BK1388" s="1"/>
      <c r="BL1388" s="1"/>
      <c r="BM1388" s="1"/>
      <c r="BN1388" s="1"/>
      <c r="BO1388" s="1"/>
      <c r="BP1388" s="1"/>
      <c r="BQ1388" s="1"/>
      <c r="BR1388" s="1"/>
      <c r="BS1388" s="1"/>
      <c r="BT1388" s="1"/>
      <c r="BU1388" s="1"/>
      <c r="BV1388" s="1"/>
      <c r="BW1388" s="1"/>
      <c r="BX1388" s="1"/>
      <c r="BY1388" s="1"/>
      <c r="BZ1388" s="1"/>
      <c r="CA1388" s="1"/>
      <c r="CB1388" s="1"/>
      <c r="CC1388" s="1"/>
      <c r="CD1388" s="1"/>
      <c r="CE1388" s="1"/>
      <c r="CF1388" s="1"/>
      <c r="CG1388" s="1"/>
      <c r="CH1388" s="1"/>
      <c r="CI1388" s="1"/>
      <c r="CJ1388" s="1"/>
      <c r="CK1388" s="1"/>
      <c r="CL1388" s="1"/>
      <c r="CM1388" s="1"/>
      <c r="CN1388" s="1"/>
      <c r="CO1388" s="1"/>
      <c r="CP1388" s="1"/>
      <c r="CQ1388" s="1"/>
      <c r="CR1388" s="1"/>
      <c r="CS1388" s="1"/>
      <c r="CT1388" s="1"/>
      <c r="CU1388" s="1"/>
      <c r="CV1388" s="1"/>
      <c r="CW1388" s="1"/>
      <c r="CX1388" s="1"/>
      <c r="CY1388" s="1"/>
      <c r="CZ1388" s="1"/>
      <c r="DA1388" s="1"/>
      <c r="DB1388" s="1"/>
      <c r="DC1388" s="1"/>
      <c r="DD1388" s="1"/>
      <c r="DE1388" s="1"/>
      <c r="DF1388" s="1"/>
      <c r="DG1388" s="1"/>
      <c r="DH1388" s="1"/>
      <c r="DI1388" s="1"/>
      <c r="DJ1388" s="1"/>
      <c r="DK1388" s="1"/>
      <c r="DL1388" s="1"/>
      <c r="DM1388" s="1"/>
      <c r="DN1388" s="1"/>
      <c r="DO1388" s="1"/>
      <c r="DP1388" s="1"/>
      <c r="DQ1388" s="1"/>
      <c r="DR1388" s="1"/>
      <c r="DS1388" s="1"/>
      <c r="DT1388" s="1"/>
      <c r="DU1388" s="1"/>
      <c r="DV1388" s="1"/>
      <c r="DW1388" s="1"/>
      <c r="DX1388" s="1"/>
      <c r="DY1388" s="1"/>
      <c r="DZ1388" s="1"/>
      <c r="EA1388" s="1"/>
      <c r="EB1388" s="1"/>
      <c r="EC1388" s="1"/>
      <c r="ED1388" s="1"/>
      <c r="EE1388" s="1"/>
      <c r="EF1388" s="1"/>
      <c r="EG1388" s="1"/>
      <c r="EH1388" s="1"/>
      <c r="EI1388" s="1"/>
      <c r="EJ1388" s="1"/>
      <c r="EK1388" s="1"/>
      <c r="EL1388" s="1"/>
      <c r="EM1388" s="1"/>
      <c r="EN1388" s="1"/>
      <c r="EO1388" s="1"/>
      <c r="EP1388" s="1"/>
      <c r="EQ1388" s="1"/>
      <c r="ER1388" s="1"/>
      <c r="ES1388" s="1"/>
      <c r="ET1388" s="1"/>
      <c r="EU1388" s="1"/>
      <c r="EV1388" s="1"/>
      <c r="EW1388" s="1"/>
      <c r="EX1388" s="1"/>
      <c r="EY1388" s="1"/>
      <c r="EZ1388" s="1"/>
      <c r="FA1388" s="1"/>
      <c r="FB1388" s="1"/>
      <c r="FC1388" s="1"/>
      <c r="FD1388" s="1"/>
      <c r="FE1388" s="1"/>
      <c r="FF1388" s="1"/>
      <c r="FG1388" s="1"/>
      <c r="FH1388" s="1"/>
      <c r="FI1388" s="1"/>
      <c r="FJ1388" s="1"/>
      <c r="FK1388" s="1"/>
      <c r="FL1388" s="1"/>
      <c r="FM1388" s="1"/>
      <c r="FN1388" s="1"/>
      <c r="FO1388" s="1"/>
      <c r="FP1388" s="1"/>
      <c r="FQ1388" s="1"/>
      <c r="FR1388" s="1"/>
      <c r="FS1388" s="1"/>
      <c r="FT1388" s="1"/>
      <c r="FU1388" s="1"/>
      <c r="FV1388" s="1"/>
      <c r="FW1388" s="1"/>
      <c r="FX1388" s="1"/>
      <c r="FY1388" s="1"/>
      <c r="FZ1388" s="1"/>
      <c r="GA1388" s="1"/>
      <c r="GB1388" s="1"/>
      <c r="GC1388" s="1"/>
      <c r="GD1388" s="1"/>
      <c r="GE1388" s="1"/>
      <c r="GF1388" s="1"/>
      <c r="GG1388" s="1"/>
      <c r="GH1388" s="1"/>
      <c r="GI1388" s="1"/>
      <c r="GJ1388" s="1"/>
      <c r="GK1388" s="1"/>
      <c r="GL1388" s="1"/>
      <c r="GM1388" s="1"/>
      <c r="GN1388" s="1"/>
      <c r="GO1388" s="1"/>
    </row>
    <row r="1389" spans="1:197" s="40" customFormat="1" x14ac:dyDescent="0.25">
      <c r="A1389" s="41"/>
      <c r="B1389" s="4"/>
      <c r="C1389" s="41"/>
      <c r="D1389" s="42"/>
      <c r="E1389" s="42"/>
      <c r="F1389" s="42"/>
      <c r="G1389" s="1"/>
      <c r="H1389" s="1"/>
      <c r="I1389" s="1"/>
      <c r="J1389" s="1"/>
      <c r="K1389" s="1"/>
      <c r="L1389" s="1"/>
      <c r="M1389" s="2"/>
      <c r="N1389" s="1"/>
      <c r="O1389" s="1"/>
      <c r="P1389" s="1"/>
      <c r="Q1389" s="1"/>
      <c r="R1389" s="1"/>
      <c r="S1389" s="1"/>
      <c r="T1389" s="1"/>
      <c r="U1389" s="1"/>
      <c r="V1389" s="1"/>
      <c r="W1389" s="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c r="BI1389" s="1"/>
      <c r="BJ1389" s="1"/>
      <c r="BK1389" s="1"/>
      <c r="BL1389" s="1"/>
      <c r="BM1389" s="1"/>
      <c r="BN1389" s="1"/>
      <c r="BO1389" s="1"/>
      <c r="BP1389" s="1"/>
      <c r="BQ1389" s="1"/>
      <c r="BR1389" s="1"/>
      <c r="BS1389" s="1"/>
      <c r="BT1389" s="1"/>
      <c r="BU1389" s="1"/>
      <c r="BV1389" s="1"/>
      <c r="BW1389" s="1"/>
      <c r="BX1389" s="1"/>
      <c r="BY1389" s="1"/>
      <c r="BZ1389" s="1"/>
      <c r="CA1389" s="1"/>
      <c r="CB1389" s="1"/>
      <c r="CC1389" s="1"/>
      <c r="CD1389" s="1"/>
      <c r="CE1389" s="1"/>
      <c r="CF1389" s="1"/>
      <c r="CG1389" s="1"/>
      <c r="CH1389" s="1"/>
      <c r="CI1389" s="1"/>
      <c r="CJ1389" s="1"/>
      <c r="CK1389" s="1"/>
      <c r="CL1389" s="1"/>
      <c r="CM1389" s="1"/>
      <c r="CN1389" s="1"/>
      <c r="CO1389" s="1"/>
      <c r="CP1389" s="1"/>
      <c r="CQ1389" s="1"/>
      <c r="CR1389" s="1"/>
      <c r="CS1389" s="1"/>
      <c r="CT1389" s="1"/>
      <c r="CU1389" s="1"/>
      <c r="CV1389" s="1"/>
      <c r="CW1389" s="1"/>
      <c r="CX1389" s="1"/>
      <c r="CY1389" s="1"/>
      <c r="CZ1389" s="1"/>
      <c r="DA1389" s="1"/>
      <c r="DB1389" s="1"/>
      <c r="DC1389" s="1"/>
      <c r="DD1389" s="1"/>
      <c r="DE1389" s="1"/>
      <c r="DF1389" s="1"/>
      <c r="DG1389" s="1"/>
      <c r="DH1389" s="1"/>
      <c r="DI1389" s="1"/>
      <c r="DJ1389" s="1"/>
      <c r="DK1389" s="1"/>
      <c r="DL1389" s="1"/>
      <c r="DM1389" s="1"/>
      <c r="DN1389" s="1"/>
      <c r="DO1389" s="1"/>
      <c r="DP1389" s="1"/>
      <c r="DQ1389" s="1"/>
      <c r="DR1389" s="1"/>
      <c r="DS1389" s="1"/>
      <c r="DT1389" s="1"/>
      <c r="DU1389" s="1"/>
      <c r="DV1389" s="1"/>
      <c r="DW1389" s="1"/>
      <c r="DX1389" s="1"/>
      <c r="DY1389" s="1"/>
      <c r="DZ1389" s="1"/>
      <c r="EA1389" s="1"/>
      <c r="EB1389" s="1"/>
      <c r="EC1389" s="1"/>
      <c r="ED1389" s="1"/>
      <c r="EE1389" s="1"/>
      <c r="EF1389" s="1"/>
      <c r="EG1389" s="1"/>
      <c r="EH1389" s="1"/>
      <c r="EI1389" s="1"/>
      <c r="EJ1389" s="1"/>
      <c r="EK1389" s="1"/>
      <c r="EL1389" s="1"/>
      <c r="EM1389" s="1"/>
      <c r="EN1389" s="1"/>
      <c r="EO1389" s="1"/>
      <c r="EP1389" s="1"/>
      <c r="EQ1389" s="1"/>
      <c r="ER1389" s="1"/>
      <c r="ES1389" s="1"/>
      <c r="ET1389" s="1"/>
      <c r="EU1389" s="1"/>
      <c r="EV1389" s="1"/>
      <c r="EW1389" s="1"/>
      <c r="EX1389" s="1"/>
      <c r="EY1389" s="1"/>
      <c r="EZ1389" s="1"/>
      <c r="FA1389" s="1"/>
      <c r="FB1389" s="1"/>
      <c r="FC1389" s="1"/>
      <c r="FD1389" s="1"/>
      <c r="FE1389" s="1"/>
      <c r="FF1389" s="1"/>
      <c r="FG1389" s="1"/>
      <c r="FH1389" s="1"/>
      <c r="FI1389" s="1"/>
      <c r="FJ1389" s="1"/>
      <c r="FK1389" s="1"/>
      <c r="FL1389" s="1"/>
      <c r="FM1389" s="1"/>
      <c r="FN1389" s="1"/>
      <c r="FO1389" s="1"/>
      <c r="FP1389" s="1"/>
      <c r="FQ1389" s="1"/>
      <c r="FR1389" s="1"/>
      <c r="FS1389" s="1"/>
      <c r="FT1389" s="1"/>
      <c r="FU1389" s="1"/>
      <c r="FV1389" s="1"/>
      <c r="FW1389" s="1"/>
      <c r="FX1389" s="1"/>
      <c r="FY1389" s="1"/>
      <c r="FZ1389" s="1"/>
      <c r="GA1389" s="1"/>
      <c r="GB1389" s="1"/>
      <c r="GC1389" s="1"/>
      <c r="GD1389" s="1"/>
      <c r="GE1389" s="1"/>
      <c r="GF1389" s="1"/>
      <c r="GG1389" s="1"/>
      <c r="GH1389" s="1"/>
      <c r="GI1389" s="1"/>
      <c r="GJ1389" s="1"/>
      <c r="GK1389" s="1"/>
      <c r="GL1389" s="1"/>
      <c r="GM1389" s="1"/>
      <c r="GN1389" s="1"/>
      <c r="GO1389" s="1"/>
    </row>
    <row r="1390" spans="1:197" s="40" customFormat="1" x14ac:dyDescent="0.25">
      <c r="A1390" s="41"/>
      <c r="B1390" s="4"/>
      <c r="C1390" s="41"/>
      <c r="D1390" s="42"/>
      <c r="E1390" s="42"/>
      <c r="F1390" s="42"/>
      <c r="G1390" s="1"/>
      <c r="H1390" s="1"/>
      <c r="I1390" s="1"/>
      <c r="J1390" s="1"/>
      <c r="K1390" s="1"/>
      <c r="L1390" s="1"/>
      <c r="M1390" s="2"/>
      <c r="N1390" s="1"/>
      <c r="O1390" s="1"/>
      <c r="P1390" s="1"/>
      <c r="Q1390" s="1"/>
      <c r="R1390" s="1"/>
      <c r="S1390" s="1"/>
      <c r="T1390" s="1"/>
      <c r="U1390" s="1"/>
      <c r="V1390" s="1"/>
      <c r="W1390" s="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c r="BI1390" s="1"/>
      <c r="BJ1390" s="1"/>
      <c r="BK1390" s="1"/>
      <c r="BL1390" s="1"/>
      <c r="BM1390" s="1"/>
      <c r="BN1390" s="1"/>
      <c r="BO1390" s="1"/>
      <c r="BP1390" s="1"/>
      <c r="BQ1390" s="1"/>
      <c r="BR1390" s="1"/>
      <c r="BS1390" s="1"/>
      <c r="BT1390" s="1"/>
      <c r="BU1390" s="1"/>
      <c r="BV1390" s="1"/>
      <c r="BW1390" s="1"/>
      <c r="BX1390" s="1"/>
      <c r="BY1390" s="1"/>
      <c r="BZ1390" s="1"/>
      <c r="CA1390" s="1"/>
      <c r="CB1390" s="1"/>
      <c r="CC1390" s="1"/>
      <c r="CD1390" s="1"/>
      <c r="CE1390" s="1"/>
      <c r="CF1390" s="1"/>
      <c r="CG1390" s="1"/>
      <c r="CH1390" s="1"/>
      <c r="CI1390" s="1"/>
      <c r="CJ1390" s="1"/>
      <c r="CK1390" s="1"/>
      <c r="CL1390" s="1"/>
      <c r="CM1390" s="1"/>
      <c r="CN1390" s="1"/>
      <c r="CO1390" s="1"/>
      <c r="CP1390" s="1"/>
      <c r="CQ1390" s="1"/>
      <c r="CR1390" s="1"/>
      <c r="CS1390" s="1"/>
      <c r="CT1390" s="1"/>
      <c r="CU1390" s="1"/>
      <c r="CV1390" s="1"/>
      <c r="CW1390" s="1"/>
      <c r="CX1390" s="1"/>
      <c r="CY1390" s="1"/>
      <c r="CZ1390" s="1"/>
      <c r="DA1390" s="1"/>
      <c r="DB1390" s="1"/>
      <c r="DC1390" s="1"/>
      <c r="DD1390" s="1"/>
      <c r="DE1390" s="1"/>
      <c r="DF1390" s="1"/>
      <c r="DG1390" s="1"/>
      <c r="DH1390" s="1"/>
      <c r="DI1390" s="1"/>
      <c r="DJ1390" s="1"/>
      <c r="DK1390" s="1"/>
      <c r="DL1390" s="1"/>
      <c r="DM1390" s="1"/>
      <c r="DN1390" s="1"/>
      <c r="DO1390" s="1"/>
      <c r="DP1390" s="1"/>
      <c r="DQ1390" s="1"/>
      <c r="DR1390" s="1"/>
      <c r="DS1390" s="1"/>
      <c r="DT1390" s="1"/>
      <c r="DU1390" s="1"/>
      <c r="DV1390" s="1"/>
      <c r="DW1390" s="1"/>
      <c r="DX1390" s="1"/>
      <c r="DY1390" s="1"/>
      <c r="DZ1390" s="1"/>
      <c r="EA1390" s="1"/>
      <c r="EB1390" s="1"/>
      <c r="EC1390" s="1"/>
      <c r="ED1390" s="1"/>
      <c r="EE1390" s="1"/>
      <c r="EF1390" s="1"/>
      <c r="EG1390" s="1"/>
      <c r="EH1390" s="1"/>
      <c r="EI1390" s="1"/>
      <c r="EJ1390" s="1"/>
      <c r="EK1390" s="1"/>
      <c r="EL1390" s="1"/>
      <c r="EM1390" s="1"/>
      <c r="EN1390" s="1"/>
      <c r="EO1390" s="1"/>
      <c r="EP1390" s="1"/>
      <c r="EQ1390" s="1"/>
      <c r="ER1390" s="1"/>
      <c r="ES1390" s="1"/>
      <c r="ET1390" s="1"/>
      <c r="EU1390" s="1"/>
      <c r="EV1390" s="1"/>
      <c r="EW1390" s="1"/>
      <c r="EX1390" s="1"/>
      <c r="EY1390" s="1"/>
      <c r="EZ1390" s="1"/>
      <c r="FA1390" s="1"/>
      <c r="FB1390" s="1"/>
      <c r="FC1390" s="1"/>
      <c r="FD1390" s="1"/>
      <c r="FE1390" s="1"/>
      <c r="FF1390" s="1"/>
      <c r="FG1390" s="1"/>
      <c r="FH1390" s="1"/>
      <c r="FI1390" s="1"/>
      <c r="FJ1390" s="1"/>
      <c r="FK1390" s="1"/>
      <c r="FL1390" s="1"/>
      <c r="FM1390" s="1"/>
      <c r="FN1390" s="1"/>
      <c r="FO1390" s="1"/>
      <c r="FP1390" s="1"/>
      <c r="FQ1390" s="1"/>
      <c r="FR1390" s="1"/>
      <c r="FS1390" s="1"/>
      <c r="FT1390" s="1"/>
      <c r="FU1390" s="1"/>
      <c r="FV1390" s="1"/>
      <c r="FW1390" s="1"/>
      <c r="FX1390" s="1"/>
      <c r="FY1390" s="1"/>
      <c r="FZ1390" s="1"/>
      <c r="GA1390" s="1"/>
      <c r="GB1390" s="1"/>
      <c r="GC1390" s="1"/>
      <c r="GD1390" s="1"/>
      <c r="GE1390" s="1"/>
      <c r="GF1390" s="1"/>
      <c r="GG1390" s="1"/>
      <c r="GH1390" s="1"/>
      <c r="GI1390" s="1"/>
      <c r="GJ1390" s="1"/>
      <c r="GK1390" s="1"/>
      <c r="GL1390" s="1"/>
      <c r="GM1390" s="1"/>
      <c r="GN1390" s="1"/>
      <c r="GO1390" s="1"/>
    </row>
    <row r="1391" spans="1:197" s="40" customFormat="1" x14ac:dyDescent="0.25">
      <c r="A1391" s="41"/>
      <c r="B1391" s="4"/>
      <c r="C1391" s="41"/>
      <c r="D1391" s="42"/>
      <c r="E1391" s="42"/>
      <c r="F1391" s="42"/>
      <c r="G1391" s="1"/>
      <c r="H1391" s="1"/>
      <c r="I1391" s="1"/>
      <c r="J1391" s="1"/>
      <c r="K1391" s="1"/>
      <c r="L1391" s="1"/>
      <c r="M1391" s="2"/>
      <c r="N1391" s="1"/>
      <c r="O1391" s="1"/>
      <c r="P1391" s="1"/>
      <c r="Q1391" s="1"/>
      <c r="R1391" s="1"/>
      <c r="S1391" s="1"/>
      <c r="T1391" s="1"/>
      <c r="U1391" s="1"/>
      <c r="V1391" s="1"/>
      <c r="W1391" s="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c r="BI1391" s="1"/>
      <c r="BJ1391" s="1"/>
      <c r="BK1391" s="1"/>
      <c r="BL1391" s="1"/>
      <c r="BM1391" s="1"/>
      <c r="BN1391" s="1"/>
      <c r="BO1391" s="1"/>
      <c r="BP1391" s="1"/>
      <c r="BQ1391" s="1"/>
      <c r="BR1391" s="1"/>
      <c r="BS1391" s="1"/>
      <c r="BT1391" s="1"/>
      <c r="BU1391" s="1"/>
      <c r="BV1391" s="1"/>
      <c r="BW1391" s="1"/>
      <c r="BX1391" s="1"/>
      <c r="BY1391" s="1"/>
      <c r="BZ1391" s="1"/>
      <c r="CA1391" s="1"/>
      <c r="CB1391" s="1"/>
      <c r="CC1391" s="1"/>
      <c r="CD1391" s="1"/>
      <c r="CE1391" s="1"/>
      <c r="CF1391" s="1"/>
      <c r="CG1391" s="1"/>
      <c r="CH1391" s="1"/>
      <c r="CI1391" s="1"/>
      <c r="CJ1391" s="1"/>
      <c r="CK1391" s="1"/>
      <c r="CL1391" s="1"/>
      <c r="CM1391" s="1"/>
      <c r="CN1391" s="1"/>
      <c r="CO1391" s="1"/>
      <c r="CP1391" s="1"/>
      <c r="CQ1391" s="1"/>
      <c r="CR1391" s="1"/>
      <c r="CS1391" s="1"/>
      <c r="CT1391" s="1"/>
      <c r="CU1391" s="1"/>
      <c r="CV1391" s="1"/>
      <c r="CW1391" s="1"/>
      <c r="CX1391" s="1"/>
      <c r="CY1391" s="1"/>
      <c r="CZ1391" s="1"/>
      <c r="DA1391" s="1"/>
      <c r="DB1391" s="1"/>
      <c r="DC1391" s="1"/>
      <c r="DD1391" s="1"/>
      <c r="DE1391" s="1"/>
      <c r="DF1391" s="1"/>
      <c r="DG1391" s="1"/>
      <c r="DH1391" s="1"/>
      <c r="DI1391" s="1"/>
      <c r="DJ1391" s="1"/>
      <c r="DK1391" s="1"/>
      <c r="DL1391" s="1"/>
      <c r="DM1391" s="1"/>
      <c r="DN1391" s="1"/>
      <c r="DO1391" s="1"/>
      <c r="DP1391" s="1"/>
      <c r="DQ1391" s="1"/>
      <c r="DR1391" s="1"/>
      <c r="DS1391" s="1"/>
      <c r="DT1391" s="1"/>
      <c r="DU1391" s="1"/>
      <c r="DV1391" s="1"/>
      <c r="DW1391" s="1"/>
      <c r="DX1391" s="1"/>
      <c r="DY1391" s="1"/>
      <c r="DZ1391" s="1"/>
      <c r="EA1391" s="1"/>
      <c r="EB1391" s="1"/>
      <c r="EC1391" s="1"/>
      <c r="ED1391" s="1"/>
      <c r="EE1391" s="1"/>
      <c r="EF1391" s="1"/>
      <c r="EG1391" s="1"/>
      <c r="EH1391" s="1"/>
      <c r="EI1391" s="1"/>
      <c r="EJ1391" s="1"/>
      <c r="EK1391" s="1"/>
      <c r="EL1391" s="1"/>
      <c r="EM1391" s="1"/>
      <c r="EN1391" s="1"/>
      <c r="EO1391" s="1"/>
      <c r="EP1391" s="1"/>
      <c r="EQ1391" s="1"/>
      <c r="ER1391" s="1"/>
      <c r="ES1391" s="1"/>
      <c r="ET1391" s="1"/>
      <c r="EU1391" s="1"/>
      <c r="EV1391" s="1"/>
      <c r="EW1391" s="1"/>
      <c r="EX1391" s="1"/>
      <c r="EY1391" s="1"/>
      <c r="EZ1391" s="1"/>
      <c r="FA1391" s="1"/>
      <c r="FB1391" s="1"/>
      <c r="FC1391" s="1"/>
      <c r="FD1391" s="1"/>
      <c r="FE1391" s="1"/>
      <c r="FF1391" s="1"/>
      <c r="FG1391" s="1"/>
      <c r="FH1391" s="1"/>
      <c r="FI1391" s="1"/>
      <c r="FJ1391" s="1"/>
      <c r="FK1391" s="1"/>
      <c r="FL1391" s="1"/>
      <c r="FM1391" s="1"/>
      <c r="FN1391" s="1"/>
      <c r="FO1391" s="1"/>
      <c r="FP1391" s="1"/>
      <c r="FQ1391" s="1"/>
      <c r="FR1391" s="1"/>
      <c r="FS1391" s="1"/>
      <c r="FT1391" s="1"/>
      <c r="FU1391" s="1"/>
      <c r="FV1391" s="1"/>
      <c r="FW1391" s="1"/>
      <c r="FX1391" s="1"/>
      <c r="FY1391" s="1"/>
      <c r="FZ1391" s="1"/>
      <c r="GA1391" s="1"/>
      <c r="GB1391" s="1"/>
      <c r="GC1391" s="1"/>
      <c r="GD1391" s="1"/>
      <c r="GE1391" s="1"/>
      <c r="GF1391" s="1"/>
      <c r="GG1391" s="1"/>
      <c r="GH1391" s="1"/>
      <c r="GI1391" s="1"/>
      <c r="GJ1391" s="1"/>
      <c r="GK1391" s="1"/>
      <c r="GL1391" s="1"/>
      <c r="GM1391" s="1"/>
      <c r="GN1391" s="1"/>
      <c r="GO1391" s="1"/>
    </row>
    <row r="1392" spans="1:197" s="40" customFormat="1" x14ac:dyDescent="0.25">
      <c r="A1392" s="41"/>
      <c r="B1392" s="4"/>
      <c r="C1392" s="41"/>
      <c r="D1392" s="42"/>
      <c r="E1392" s="42"/>
      <c r="F1392" s="42"/>
      <c r="G1392" s="1"/>
      <c r="H1392" s="1"/>
      <c r="I1392" s="1"/>
      <c r="J1392" s="1"/>
      <c r="K1392" s="1"/>
      <c r="L1392" s="1"/>
      <c r="M1392" s="2"/>
      <c r="N1392" s="1"/>
      <c r="O1392" s="1"/>
      <c r="P1392" s="1"/>
      <c r="Q1392" s="1"/>
      <c r="R1392" s="1"/>
      <c r="S1392" s="1"/>
      <c r="T1392" s="1"/>
      <c r="U1392" s="1"/>
      <c r="V1392" s="1"/>
      <c r="W1392" s="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c r="BI1392" s="1"/>
      <c r="BJ1392" s="1"/>
      <c r="BK1392" s="1"/>
      <c r="BL1392" s="1"/>
      <c r="BM1392" s="1"/>
      <c r="BN1392" s="1"/>
      <c r="BO1392" s="1"/>
      <c r="BP1392" s="1"/>
      <c r="BQ1392" s="1"/>
      <c r="BR1392" s="1"/>
      <c r="BS1392" s="1"/>
      <c r="BT1392" s="1"/>
      <c r="BU1392" s="1"/>
      <c r="BV1392" s="1"/>
      <c r="BW1392" s="1"/>
      <c r="BX1392" s="1"/>
      <c r="BY1392" s="1"/>
      <c r="BZ1392" s="1"/>
      <c r="CA1392" s="1"/>
      <c r="CB1392" s="1"/>
      <c r="CC1392" s="1"/>
      <c r="CD1392" s="1"/>
      <c r="CE1392" s="1"/>
      <c r="CF1392" s="1"/>
      <c r="CG1392" s="1"/>
      <c r="CH1392" s="1"/>
      <c r="CI1392" s="1"/>
      <c r="CJ1392" s="1"/>
      <c r="CK1392" s="1"/>
      <c r="CL1392" s="1"/>
      <c r="CM1392" s="1"/>
      <c r="CN1392" s="1"/>
      <c r="CO1392" s="1"/>
      <c r="CP1392" s="1"/>
      <c r="CQ1392" s="1"/>
      <c r="CR1392" s="1"/>
      <c r="CS1392" s="1"/>
      <c r="CT1392" s="1"/>
      <c r="CU1392" s="1"/>
      <c r="CV1392" s="1"/>
      <c r="CW1392" s="1"/>
      <c r="CX1392" s="1"/>
      <c r="CY1392" s="1"/>
      <c r="CZ1392" s="1"/>
      <c r="DA1392" s="1"/>
      <c r="DB1392" s="1"/>
      <c r="DC1392" s="1"/>
      <c r="DD1392" s="1"/>
      <c r="DE1392" s="1"/>
      <c r="DF1392" s="1"/>
      <c r="DG1392" s="1"/>
      <c r="DH1392" s="1"/>
      <c r="DI1392" s="1"/>
      <c r="DJ1392" s="1"/>
      <c r="DK1392" s="1"/>
      <c r="DL1392" s="1"/>
      <c r="DM1392" s="1"/>
      <c r="DN1392" s="1"/>
      <c r="DO1392" s="1"/>
      <c r="DP1392" s="1"/>
      <c r="DQ1392" s="1"/>
      <c r="DR1392" s="1"/>
      <c r="DS1392" s="1"/>
      <c r="DT1392" s="1"/>
      <c r="DU1392" s="1"/>
      <c r="DV1392" s="1"/>
      <c r="DW1392" s="1"/>
      <c r="DX1392" s="1"/>
      <c r="DY1392" s="1"/>
      <c r="DZ1392" s="1"/>
      <c r="EA1392" s="1"/>
      <c r="EB1392" s="1"/>
      <c r="EC1392" s="1"/>
      <c r="ED1392" s="1"/>
      <c r="EE1392" s="1"/>
      <c r="EF1392" s="1"/>
      <c r="EG1392" s="1"/>
      <c r="EH1392" s="1"/>
      <c r="EI1392" s="1"/>
      <c r="EJ1392" s="1"/>
      <c r="EK1392" s="1"/>
      <c r="EL1392" s="1"/>
      <c r="EM1392" s="1"/>
      <c r="EN1392" s="1"/>
      <c r="EO1392" s="1"/>
      <c r="EP1392" s="1"/>
      <c r="EQ1392" s="1"/>
      <c r="ER1392" s="1"/>
      <c r="ES1392" s="1"/>
      <c r="ET1392" s="1"/>
      <c r="EU1392" s="1"/>
      <c r="EV1392" s="1"/>
      <c r="EW1392" s="1"/>
      <c r="EX1392" s="1"/>
      <c r="EY1392" s="1"/>
      <c r="EZ1392" s="1"/>
      <c r="FA1392" s="1"/>
      <c r="FB1392" s="1"/>
      <c r="FC1392" s="1"/>
      <c r="FD1392" s="1"/>
      <c r="FE1392" s="1"/>
      <c r="FF1392" s="1"/>
      <c r="FG1392" s="1"/>
      <c r="FH1392" s="1"/>
      <c r="FI1392" s="1"/>
      <c r="FJ1392" s="1"/>
      <c r="FK1392" s="1"/>
      <c r="FL1392" s="1"/>
      <c r="FM1392" s="1"/>
      <c r="FN1392" s="1"/>
      <c r="FO1392" s="1"/>
      <c r="FP1392" s="1"/>
      <c r="FQ1392" s="1"/>
      <c r="FR1392" s="1"/>
      <c r="FS1392" s="1"/>
      <c r="FT1392" s="1"/>
      <c r="FU1392" s="1"/>
      <c r="FV1392" s="1"/>
      <c r="FW1392" s="1"/>
      <c r="FX1392" s="1"/>
      <c r="FY1392" s="1"/>
      <c r="FZ1392" s="1"/>
      <c r="GA1392" s="1"/>
      <c r="GB1392" s="1"/>
      <c r="GC1392" s="1"/>
      <c r="GD1392" s="1"/>
      <c r="GE1392" s="1"/>
      <c r="GF1392" s="1"/>
      <c r="GG1392" s="1"/>
      <c r="GH1392" s="1"/>
      <c r="GI1392" s="1"/>
      <c r="GJ1392" s="1"/>
      <c r="GK1392" s="1"/>
      <c r="GL1392" s="1"/>
      <c r="GM1392" s="1"/>
      <c r="GN1392" s="1"/>
      <c r="GO1392" s="1"/>
    </row>
    <row r="1393" spans="1:197" s="40" customFormat="1" x14ac:dyDescent="0.25">
      <c r="A1393" s="41"/>
      <c r="B1393" s="4"/>
      <c r="C1393" s="41"/>
      <c r="D1393" s="42"/>
      <c r="E1393" s="42"/>
      <c r="F1393" s="42"/>
      <c r="G1393" s="1"/>
      <c r="H1393" s="1"/>
      <c r="I1393" s="1"/>
      <c r="J1393" s="1"/>
      <c r="K1393" s="1"/>
      <c r="L1393" s="1"/>
      <c r="M1393" s="2"/>
      <c r="N1393" s="1"/>
      <c r="O1393" s="1"/>
      <c r="P1393" s="1"/>
      <c r="Q1393" s="1"/>
      <c r="R1393" s="1"/>
      <c r="S1393" s="1"/>
      <c r="T1393" s="1"/>
      <c r="U1393" s="1"/>
      <c r="V1393" s="1"/>
      <c r="W1393" s="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c r="BI1393" s="1"/>
      <c r="BJ1393" s="1"/>
      <c r="BK1393" s="1"/>
      <c r="BL1393" s="1"/>
      <c r="BM1393" s="1"/>
      <c r="BN1393" s="1"/>
      <c r="BO1393" s="1"/>
      <c r="BP1393" s="1"/>
      <c r="BQ1393" s="1"/>
      <c r="BR1393" s="1"/>
      <c r="BS1393" s="1"/>
      <c r="BT1393" s="1"/>
      <c r="BU1393" s="1"/>
      <c r="BV1393" s="1"/>
      <c r="BW1393" s="1"/>
      <c r="BX1393" s="1"/>
      <c r="BY1393" s="1"/>
      <c r="BZ1393" s="1"/>
      <c r="CA1393" s="1"/>
      <c r="CB1393" s="1"/>
      <c r="CC1393" s="1"/>
      <c r="CD1393" s="1"/>
      <c r="CE1393" s="1"/>
      <c r="CF1393" s="1"/>
      <c r="CG1393" s="1"/>
      <c r="CH1393" s="1"/>
      <c r="CI1393" s="1"/>
      <c r="CJ1393" s="1"/>
      <c r="CK1393" s="1"/>
      <c r="CL1393" s="1"/>
      <c r="CM1393" s="1"/>
      <c r="CN1393" s="1"/>
      <c r="CO1393" s="1"/>
      <c r="CP1393" s="1"/>
      <c r="CQ1393" s="1"/>
      <c r="CR1393" s="1"/>
      <c r="CS1393" s="1"/>
      <c r="CT1393" s="1"/>
      <c r="CU1393" s="1"/>
      <c r="CV1393" s="1"/>
      <c r="CW1393" s="1"/>
      <c r="CX1393" s="1"/>
      <c r="CY1393" s="1"/>
      <c r="CZ1393" s="1"/>
      <c r="DA1393" s="1"/>
      <c r="DB1393" s="1"/>
      <c r="DC1393" s="1"/>
      <c r="DD1393" s="1"/>
      <c r="DE1393" s="1"/>
      <c r="DF1393" s="1"/>
      <c r="DG1393" s="1"/>
      <c r="DH1393" s="1"/>
      <c r="DI1393" s="1"/>
      <c r="DJ1393" s="1"/>
      <c r="DK1393" s="1"/>
      <c r="DL1393" s="1"/>
      <c r="DM1393" s="1"/>
      <c r="DN1393" s="1"/>
      <c r="DO1393" s="1"/>
      <c r="DP1393" s="1"/>
      <c r="DQ1393" s="1"/>
      <c r="DR1393" s="1"/>
      <c r="DS1393" s="1"/>
      <c r="DT1393" s="1"/>
      <c r="DU1393" s="1"/>
      <c r="DV1393" s="1"/>
      <c r="DW1393" s="1"/>
      <c r="DX1393" s="1"/>
      <c r="DY1393" s="1"/>
      <c r="DZ1393" s="1"/>
      <c r="EA1393" s="1"/>
      <c r="EB1393" s="1"/>
      <c r="EC1393" s="1"/>
      <c r="ED1393" s="1"/>
      <c r="EE1393" s="1"/>
      <c r="EF1393" s="1"/>
      <c r="EG1393" s="1"/>
      <c r="EH1393" s="1"/>
      <c r="EI1393" s="1"/>
      <c r="EJ1393" s="1"/>
      <c r="EK1393" s="1"/>
      <c r="EL1393" s="1"/>
      <c r="EM1393" s="1"/>
      <c r="EN1393" s="1"/>
      <c r="EO1393" s="1"/>
      <c r="EP1393" s="1"/>
      <c r="EQ1393" s="1"/>
      <c r="ER1393" s="1"/>
      <c r="ES1393" s="1"/>
      <c r="ET1393" s="1"/>
      <c r="EU1393" s="1"/>
      <c r="EV1393" s="1"/>
      <c r="EW1393" s="1"/>
      <c r="EX1393" s="1"/>
      <c r="EY1393" s="1"/>
      <c r="EZ1393" s="1"/>
      <c r="FA1393" s="1"/>
      <c r="FB1393" s="1"/>
      <c r="FC1393" s="1"/>
      <c r="FD1393" s="1"/>
      <c r="FE1393" s="1"/>
      <c r="FF1393" s="1"/>
      <c r="FG1393" s="1"/>
      <c r="FH1393" s="1"/>
      <c r="FI1393" s="1"/>
      <c r="FJ1393" s="1"/>
      <c r="FK1393" s="1"/>
      <c r="FL1393" s="1"/>
      <c r="FM1393" s="1"/>
      <c r="FN1393" s="1"/>
      <c r="FO1393" s="1"/>
      <c r="FP1393" s="1"/>
      <c r="FQ1393" s="1"/>
      <c r="FR1393" s="1"/>
      <c r="FS1393" s="1"/>
      <c r="FT1393" s="1"/>
      <c r="FU1393" s="1"/>
      <c r="FV1393" s="1"/>
      <c r="FW1393" s="1"/>
      <c r="FX1393" s="1"/>
      <c r="FY1393" s="1"/>
      <c r="FZ1393" s="1"/>
      <c r="GA1393" s="1"/>
      <c r="GB1393" s="1"/>
      <c r="GC1393" s="1"/>
      <c r="GD1393" s="1"/>
      <c r="GE1393" s="1"/>
      <c r="GF1393" s="1"/>
      <c r="GG1393" s="1"/>
      <c r="GH1393" s="1"/>
      <c r="GI1393" s="1"/>
      <c r="GJ1393" s="1"/>
      <c r="GK1393" s="1"/>
      <c r="GL1393" s="1"/>
      <c r="GM1393" s="1"/>
      <c r="GN1393" s="1"/>
      <c r="GO1393" s="1"/>
    </row>
    <row r="1394" spans="1:197" s="40" customFormat="1" x14ac:dyDescent="0.25">
      <c r="A1394" s="41"/>
      <c r="B1394" s="4"/>
      <c r="C1394" s="41"/>
      <c r="D1394" s="42"/>
      <c r="E1394" s="42"/>
      <c r="F1394" s="42"/>
      <c r="G1394" s="1"/>
      <c r="H1394" s="1"/>
      <c r="I1394" s="1"/>
      <c r="J1394" s="1"/>
      <c r="K1394" s="1"/>
      <c r="L1394" s="1"/>
      <c r="M1394" s="2"/>
      <c r="N1394" s="1"/>
      <c r="O1394" s="1"/>
      <c r="P1394" s="1"/>
      <c r="Q1394" s="1"/>
      <c r="R1394" s="1"/>
      <c r="S1394" s="1"/>
      <c r="T1394" s="1"/>
      <c r="U1394" s="1"/>
      <c r="V1394" s="1"/>
      <c r="W1394" s="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c r="BI1394" s="1"/>
      <c r="BJ1394" s="1"/>
      <c r="BK1394" s="1"/>
      <c r="BL1394" s="1"/>
      <c r="BM1394" s="1"/>
      <c r="BN1394" s="1"/>
      <c r="BO1394" s="1"/>
      <c r="BP1394" s="1"/>
      <c r="BQ1394" s="1"/>
      <c r="BR1394" s="1"/>
      <c r="BS1394" s="1"/>
      <c r="BT1394" s="1"/>
      <c r="BU1394" s="1"/>
      <c r="BV1394" s="1"/>
      <c r="BW1394" s="1"/>
      <c r="BX1394" s="1"/>
      <c r="BY1394" s="1"/>
      <c r="BZ1394" s="1"/>
      <c r="CA1394" s="1"/>
      <c r="CB1394" s="1"/>
      <c r="CC1394" s="1"/>
      <c r="CD1394" s="1"/>
      <c r="CE1394" s="1"/>
      <c r="CF1394" s="1"/>
      <c r="CG1394" s="1"/>
      <c r="CH1394" s="1"/>
      <c r="CI1394" s="1"/>
      <c r="CJ1394" s="1"/>
      <c r="CK1394" s="1"/>
      <c r="CL1394" s="1"/>
      <c r="CM1394" s="1"/>
      <c r="CN1394" s="1"/>
      <c r="CO1394" s="1"/>
      <c r="CP1394" s="1"/>
      <c r="CQ1394" s="1"/>
      <c r="CR1394" s="1"/>
      <c r="CS1394" s="1"/>
      <c r="CT1394" s="1"/>
      <c r="CU1394" s="1"/>
      <c r="CV1394" s="1"/>
      <c r="CW1394" s="1"/>
      <c r="CX1394" s="1"/>
      <c r="CY1394" s="1"/>
      <c r="CZ1394" s="1"/>
      <c r="DA1394" s="1"/>
      <c r="DB1394" s="1"/>
      <c r="DC1394" s="1"/>
      <c r="DD1394" s="1"/>
      <c r="DE1394" s="1"/>
      <c r="DF1394" s="1"/>
      <c r="DG1394" s="1"/>
      <c r="DH1394" s="1"/>
      <c r="DI1394" s="1"/>
      <c r="DJ1394" s="1"/>
      <c r="DK1394" s="1"/>
      <c r="DL1394" s="1"/>
      <c r="DM1394" s="1"/>
      <c r="DN1394" s="1"/>
      <c r="DO1394" s="1"/>
      <c r="DP1394" s="1"/>
      <c r="DQ1394" s="1"/>
      <c r="DR1394" s="1"/>
      <c r="DS1394" s="1"/>
      <c r="DT1394" s="1"/>
      <c r="DU1394" s="1"/>
      <c r="DV1394" s="1"/>
      <c r="DW1394" s="1"/>
      <c r="DX1394" s="1"/>
      <c r="DY1394" s="1"/>
      <c r="DZ1394" s="1"/>
      <c r="EA1394" s="1"/>
      <c r="EB1394" s="1"/>
      <c r="EC1394" s="1"/>
      <c r="ED1394" s="1"/>
      <c r="EE1394" s="1"/>
      <c r="EF1394" s="1"/>
      <c r="EG1394" s="1"/>
      <c r="EH1394" s="1"/>
      <c r="EI1394" s="1"/>
      <c r="EJ1394" s="1"/>
      <c r="EK1394" s="1"/>
      <c r="EL1394" s="1"/>
      <c r="EM1394" s="1"/>
      <c r="EN1394" s="1"/>
      <c r="EO1394" s="1"/>
      <c r="EP1394" s="1"/>
      <c r="EQ1394" s="1"/>
      <c r="ER1394" s="1"/>
      <c r="ES1394" s="1"/>
      <c r="ET1394" s="1"/>
      <c r="EU1394" s="1"/>
      <c r="EV1394" s="1"/>
      <c r="EW1394" s="1"/>
      <c r="EX1394" s="1"/>
      <c r="EY1394" s="1"/>
      <c r="EZ1394" s="1"/>
      <c r="FA1394" s="1"/>
      <c r="FB1394" s="1"/>
      <c r="FC1394" s="1"/>
      <c r="FD1394" s="1"/>
      <c r="FE1394" s="1"/>
      <c r="FF1394" s="1"/>
      <c r="FG1394" s="1"/>
      <c r="FH1394" s="1"/>
      <c r="FI1394" s="1"/>
      <c r="FJ1394" s="1"/>
      <c r="FK1394" s="1"/>
      <c r="FL1394" s="1"/>
      <c r="FM1394" s="1"/>
      <c r="FN1394" s="1"/>
      <c r="FO1394" s="1"/>
      <c r="FP1394" s="1"/>
      <c r="FQ1394" s="1"/>
      <c r="FR1394" s="1"/>
      <c r="FS1394" s="1"/>
      <c r="FT1394" s="1"/>
      <c r="FU1394" s="1"/>
      <c r="FV1394" s="1"/>
      <c r="FW1394" s="1"/>
      <c r="FX1394" s="1"/>
      <c r="FY1394" s="1"/>
      <c r="FZ1394" s="1"/>
      <c r="GA1394" s="1"/>
      <c r="GB1394" s="1"/>
      <c r="GC1394" s="1"/>
      <c r="GD1394" s="1"/>
      <c r="GE1394" s="1"/>
      <c r="GF1394" s="1"/>
      <c r="GG1394" s="1"/>
      <c r="GH1394" s="1"/>
      <c r="GI1394" s="1"/>
      <c r="GJ1394" s="1"/>
      <c r="GK1394" s="1"/>
      <c r="GL1394" s="1"/>
      <c r="GM1394" s="1"/>
      <c r="GN1394" s="1"/>
      <c r="GO1394" s="1"/>
    </row>
    <row r="1395" spans="1:197" s="40" customFormat="1" x14ac:dyDescent="0.25">
      <c r="A1395" s="41"/>
      <c r="B1395" s="4"/>
      <c r="C1395" s="41"/>
      <c r="D1395" s="42"/>
      <c r="E1395" s="42"/>
      <c r="F1395" s="42"/>
      <c r="G1395" s="1"/>
      <c r="H1395" s="1"/>
      <c r="I1395" s="1"/>
      <c r="J1395" s="1"/>
      <c r="K1395" s="1"/>
      <c r="L1395" s="1"/>
      <c r="M1395" s="2"/>
      <c r="N1395" s="1"/>
      <c r="O1395" s="1"/>
      <c r="P1395" s="1"/>
      <c r="Q1395" s="1"/>
      <c r="R1395" s="1"/>
      <c r="S1395" s="1"/>
      <c r="T1395" s="1"/>
      <c r="U1395" s="1"/>
      <c r="V1395" s="1"/>
      <c r="W1395" s="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c r="BI1395" s="1"/>
      <c r="BJ1395" s="1"/>
      <c r="BK1395" s="1"/>
      <c r="BL1395" s="1"/>
      <c r="BM1395" s="1"/>
      <c r="BN1395" s="1"/>
      <c r="BO1395" s="1"/>
      <c r="BP1395" s="1"/>
      <c r="BQ1395" s="1"/>
      <c r="BR1395" s="1"/>
      <c r="BS1395" s="1"/>
      <c r="BT1395" s="1"/>
      <c r="BU1395" s="1"/>
      <c r="BV1395" s="1"/>
      <c r="BW1395" s="1"/>
      <c r="BX1395" s="1"/>
      <c r="BY1395" s="1"/>
      <c r="BZ1395" s="1"/>
      <c r="CA1395" s="1"/>
      <c r="CB1395" s="1"/>
      <c r="CC1395" s="1"/>
      <c r="CD1395" s="1"/>
      <c r="CE1395" s="1"/>
      <c r="CF1395" s="1"/>
      <c r="CG1395" s="1"/>
      <c r="CH1395" s="1"/>
      <c r="CI1395" s="1"/>
      <c r="CJ1395" s="1"/>
      <c r="CK1395" s="1"/>
      <c r="CL1395" s="1"/>
      <c r="CM1395" s="1"/>
      <c r="CN1395" s="1"/>
      <c r="CO1395" s="1"/>
      <c r="CP1395" s="1"/>
      <c r="CQ1395" s="1"/>
      <c r="CR1395" s="1"/>
      <c r="CS1395" s="1"/>
      <c r="CT1395" s="1"/>
      <c r="CU1395" s="1"/>
      <c r="CV1395" s="1"/>
      <c r="CW1395" s="1"/>
      <c r="CX1395" s="1"/>
      <c r="CY1395" s="1"/>
      <c r="CZ1395" s="1"/>
      <c r="DA1395" s="1"/>
      <c r="DB1395" s="1"/>
      <c r="DC1395" s="1"/>
      <c r="DD1395" s="1"/>
      <c r="DE1395" s="1"/>
      <c r="DF1395" s="1"/>
      <c r="DG1395" s="1"/>
      <c r="DH1395" s="1"/>
      <c r="DI1395" s="1"/>
      <c r="DJ1395" s="1"/>
      <c r="DK1395" s="1"/>
      <c r="DL1395" s="1"/>
      <c r="DM1395" s="1"/>
      <c r="DN1395" s="1"/>
      <c r="DO1395" s="1"/>
      <c r="DP1395" s="1"/>
      <c r="DQ1395" s="1"/>
      <c r="DR1395" s="1"/>
      <c r="DS1395" s="1"/>
      <c r="DT1395" s="1"/>
      <c r="DU1395" s="1"/>
      <c r="DV1395" s="1"/>
      <c r="DW1395" s="1"/>
      <c r="DX1395" s="1"/>
      <c r="DY1395" s="1"/>
      <c r="DZ1395" s="1"/>
      <c r="EA1395" s="1"/>
      <c r="EB1395" s="1"/>
      <c r="EC1395" s="1"/>
      <c r="ED1395" s="1"/>
      <c r="EE1395" s="1"/>
      <c r="EF1395" s="1"/>
      <c r="EG1395" s="1"/>
      <c r="EH1395" s="1"/>
      <c r="EI1395" s="1"/>
      <c r="EJ1395" s="1"/>
      <c r="EK1395" s="1"/>
      <c r="EL1395" s="1"/>
      <c r="EM1395" s="1"/>
      <c r="EN1395" s="1"/>
      <c r="EO1395" s="1"/>
      <c r="EP1395" s="1"/>
      <c r="EQ1395" s="1"/>
      <c r="ER1395" s="1"/>
      <c r="ES1395" s="1"/>
      <c r="ET1395" s="1"/>
      <c r="EU1395" s="1"/>
      <c r="EV1395" s="1"/>
      <c r="EW1395" s="1"/>
      <c r="EX1395" s="1"/>
      <c r="EY1395" s="1"/>
      <c r="EZ1395" s="1"/>
      <c r="FA1395" s="1"/>
      <c r="FB1395" s="1"/>
      <c r="FC1395" s="1"/>
      <c r="FD1395" s="1"/>
      <c r="FE1395" s="1"/>
      <c r="FF1395" s="1"/>
      <c r="FG1395" s="1"/>
      <c r="FH1395" s="1"/>
      <c r="FI1395" s="1"/>
      <c r="FJ1395" s="1"/>
      <c r="FK1395" s="1"/>
      <c r="FL1395" s="1"/>
      <c r="FM1395" s="1"/>
      <c r="FN1395" s="1"/>
      <c r="FO1395" s="1"/>
      <c r="FP1395" s="1"/>
      <c r="FQ1395" s="1"/>
      <c r="FR1395" s="1"/>
      <c r="FS1395" s="1"/>
      <c r="FT1395" s="1"/>
      <c r="FU1395" s="1"/>
      <c r="FV1395" s="1"/>
      <c r="FW1395" s="1"/>
      <c r="FX1395" s="1"/>
      <c r="FY1395" s="1"/>
      <c r="FZ1395" s="1"/>
      <c r="GA1395" s="1"/>
      <c r="GB1395" s="1"/>
      <c r="GC1395" s="1"/>
      <c r="GD1395" s="1"/>
      <c r="GE1395" s="1"/>
      <c r="GF1395" s="1"/>
      <c r="GG1395" s="1"/>
      <c r="GH1395" s="1"/>
      <c r="GI1395" s="1"/>
      <c r="GJ1395" s="1"/>
      <c r="GK1395" s="1"/>
      <c r="GL1395" s="1"/>
      <c r="GM1395" s="1"/>
      <c r="GN1395" s="1"/>
      <c r="GO1395" s="1"/>
    </row>
    <row r="1396" spans="1:197" s="40" customFormat="1" x14ac:dyDescent="0.25">
      <c r="A1396" s="41"/>
      <c r="B1396" s="4"/>
      <c r="C1396" s="41"/>
      <c r="D1396" s="42"/>
      <c r="E1396" s="42"/>
      <c r="F1396" s="42"/>
      <c r="G1396" s="1"/>
      <c r="H1396" s="1"/>
      <c r="I1396" s="1"/>
      <c r="J1396" s="1"/>
      <c r="K1396" s="1"/>
      <c r="L1396" s="1"/>
      <c r="M1396" s="2"/>
      <c r="N1396" s="1"/>
      <c r="O1396" s="1"/>
      <c r="P1396" s="1"/>
      <c r="Q1396" s="1"/>
      <c r="R1396" s="1"/>
      <c r="S1396" s="1"/>
      <c r="T1396" s="1"/>
      <c r="U1396" s="1"/>
      <c r="V1396" s="1"/>
      <c r="W1396" s="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c r="BJ1396" s="1"/>
      <c r="BK1396" s="1"/>
      <c r="BL1396" s="1"/>
      <c r="BM1396" s="1"/>
      <c r="BN1396" s="1"/>
      <c r="BO1396" s="1"/>
      <c r="BP1396" s="1"/>
      <c r="BQ1396" s="1"/>
      <c r="BR1396" s="1"/>
      <c r="BS1396" s="1"/>
      <c r="BT1396" s="1"/>
      <c r="BU1396" s="1"/>
      <c r="BV1396" s="1"/>
      <c r="BW1396" s="1"/>
      <c r="BX1396" s="1"/>
      <c r="BY1396" s="1"/>
      <c r="BZ1396" s="1"/>
      <c r="CA1396" s="1"/>
      <c r="CB1396" s="1"/>
      <c r="CC1396" s="1"/>
      <c r="CD1396" s="1"/>
      <c r="CE1396" s="1"/>
      <c r="CF1396" s="1"/>
      <c r="CG1396" s="1"/>
      <c r="CH1396" s="1"/>
      <c r="CI1396" s="1"/>
      <c r="CJ1396" s="1"/>
      <c r="CK1396" s="1"/>
      <c r="CL1396" s="1"/>
      <c r="CM1396" s="1"/>
      <c r="CN1396" s="1"/>
      <c r="CO1396" s="1"/>
      <c r="CP1396" s="1"/>
      <c r="CQ1396" s="1"/>
      <c r="CR1396" s="1"/>
      <c r="CS1396" s="1"/>
      <c r="CT1396" s="1"/>
      <c r="CU1396" s="1"/>
      <c r="CV1396" s="1"/>
      <c r="CW1396" s="1"/>
      <c r="CX1396" s="1"/>
      <c r="CY1396" s="1"/>
      <c r="CZ1396" s="1"/>
      <c r="DA1396" s="1"/>
      <c r="DB1396" s="1"/>
      <c r="DC1396" s="1"/>
      <c r="DD1396" s="1"/>
      <c r="DE1396" s="1"/>
      <c r="DF1396" s="1"/>
      <c r="DG1396" s="1"/>
      <c r="DH1396" s="1"/>
      <c r="DI1396" s="1"/>
      <c r="DJ1396" s="1"/>
      <c r="DK1396" s="1"/>
      <c r="DL1396" s="1"/>
      <c r="DM1396" s="1"/>
      <c r="DN1396" s="1"/>
      <c r="DO1396" s="1"/>
      <c r="DP1396" s="1"/>
      <c r="DQ1396" s="1"/>
      <c r="DR1396" s="1"/>
      <c r="DS1396" s="1"/>
      <c r="DT1396" s="1"/>
      <c r="DU1396" s="1"/>
      <c r="DV1396" s="1"/>
      <c r="DW1396" s="1"/>
      <c r="DX1396" s="1"/>
      <c r="DY1396" s="1"/>
      <c r="DZ1396" s="1"/>
      <c r="EA1396" s="1"/>
      <c r="EB1396" s="1"/>
      <c r="EC1396" s="1"/>
      <c r="ED1396" s="1"/>
      <c r="EE1396" s="1"/>
      <c r="EF1396" s="1"/>
      <c r="EG1396" s="1"/>
      <c r="EH1396" s="1"/>
      <c r="EI1396" s="1"/>
      <c r="EJ1396" s="1"/>
      <c r="EK1396" s="1"/>
      <c r="EL1396" s="1"/>
      <c r="EM1396" s="1"/>
      <c r="EN1396" s="1"/>
      <c r="EO1396" s="1"/>
      <c r="EP1396" s="1"/>
      <c r="EQ1396" s="1"/>
      <c r="ER1396" s="1"/>
      <c r="ES1396" s="1"/>
      <c r="ET1396" s="1"/>
      <c r="EU1396" s="1"/>
      <c r="EV1396" s="1"/>
      <c r="EW1396" s="1"/>
      <c r="EX1396" s="1"/>
      <c r="EY1396" s="1"/>
      <c r="EZ1396" s="1"/>
      <c r="FA1396" s="1"/>
      <c r="FB1396" s="1"/>
      <c r="FC1396" s="1"/>
      <c r="FD1396" s="1"/>
      <c r="FE1396" s="1"/>
      <c r="FF1396" s="1"/>
      <c r="FG1396" s="1"/>
      <c r="FH1396" s="1"/>
      <c r="FI1396" s="1"/>
      <c r="FJ1396" s="1"/>
      <c r="FK1396" s="1"/>
      <c r="FL1396" s="1"/>
      <c r="FM1396" s="1"/>
      <c r="FN1396" s="1"/>
      <c r="FO1396" s="1"/>
      <c r="FP1396" s="1"/>
      <c r="FQ1396" s="1"/>
      <c r="FR1396" s="1"/>
      <c r="FS1396" s="1"/>
      <c r="FT1396" s="1"/>
      <c r="FU1396" s="1"/>
      <c r="FV1396" s="1"/>
      <c r="FW1396" s="1"/>
      <c r="FX1396" s="1"/>
      <c r="FY1396" s="1"/>
      <c r="FZ1396" s="1"/>
      <c r="GA1396" s="1"/>
      <c r="GB1396" s="1"/>
      <c r="GC1396" s="1"/>
      <c r="GD1396" s="1"/>
      <c r="GE1396" s="1"/>
      <c r="GF1396" s="1"/>
      <c r="GG1396" s="1"/>
      <c r="GH1396" s="1"/>
      <c r="GI1396" s="1"/>
      <c r="GJ1396" s="1"/>
      <c r="GK1396" s="1"/>
      <c r="GL1396" s="1"/>
      <c r="GM1396" s="1"/>
      <c r="GN1396" s="1"/>
      <c r="GO1396" s="1"/>
    </row>
    <row r="1397" spans="1:197" s="40" customFormat="1" x14ac:dyDescent="0.25">
      <c r="A1397" s="41"/>
      <c r="B1397" s="4"/>
      <c r="C1397" s="41"/>
      <c r="D1397" s="42"/>
      <c r="E1397" s="42"/>
      <c r="F1397" s="42"/>
      <c r="G1397" s="1"/>
      <c r="H1397" s="1"/>
      <c r="I1397" s="1"/>
      <c r="J1397" s="1"/>
      <c r="K1397" s="1"/>
      <c r="L1397" s="1"/>
      <c r="M1397" s="2"/>
      <c r="N1397" s="1"/>
      <c r="O1397" s="1"/>
      <c r="P1397" s="1"/>
      <c r="Q1397" s="1"/>
      <c r="R1397" s="1"/>
      <c r="S1397" s="1"/>
      <c r="T1397" s="1"/>
      <c r="U1397" s="1"/>
      <c r="V1397" s="1"/>
      <c r="W1397" s="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c r="BI1397" s="1"/>
      <c r="BJ1397" s="1"/>
      <c r="BK1397" s="1"/>
      <c r="BL1397" s="1"/>
      <c r="BM1397" s="1"/>
      <c r="BN1397" s="1"/>
      <c r="BO1397" s="1"/>
      <c r="BP1397" s="1"/>
      <c r="BQ1397" s="1"/>
      <c r="BR1397" s="1"/>
      <c r="BS1397" s="1"/>
      <c r="BT1397" s="1"/>
      <c r="BU1397" s="1"/>
      <c r="BV1397" s="1"/>
      <c r="BW1397" s="1"/>
      <c r="BX1397" s="1"/>
      <c r="BY1397" s="1"/>
      <c r="BZ1397" s="1"/>
      <c r="CA1397" s="1"/>
      <c r="CB1397" s="1"/>
      <c r="CC1397" s="1"/>
      <c r="CD1397" s="1"/>
      <c r="CE1397" s="1"/>
      <c r="CF1397" s="1"/>
      <c r="CG1397" s="1"/>
      <c r="CH1397" s="1"/>
      <c r="CI1397" s="1"/>
      <c r="CJ1397" s="1"/>
      <c r="CK1397" s="1"/>
      <c r="CL1397" s="1"/>
      <c r="CM1397" s="1"/>
      <c r="CN1397" s="1"/>
      <c r="CO1397" s="1"/>
      <c r="CP1397" s="1"/>
      <c r="CQ1397" s="1"/>
      <c r="CR1397" s="1"/>
      <c r="CS1397" s="1"/>
      <c r="CT1397" s="1"/>
      <c r="CU1397" s="1"/>
      <c r="CV1397" s="1"/>
      <c r="CW1397" s="1"/>
      <c r="CX1397" s="1"/>
      <c r="CY1397" s="1"/>
      <c r="CZ1397" s="1"/>
      <c r="DA1397" s="1"/>
      <c r="DB1397" s="1"/>
      <c r="DC1397" s="1"/>
      <c r="DD1397" s="1"/>
      <c r="DE1397" s="1"/>
      <c r="DF1397" s="1"/>
      <c r="DG1397" s="1"/>
      <c r="DH1397" s="1"/>
      <c r="DI1397" s="1"/>
      <c r="DJ1397" s="1"/>
      <c r="DK1397" s="1"/>
      <c r="DL1397" s="1"/>
      <c r="DM1397" s="1"/>
      <c r="DN1397" s="1"/>
      <c r="DO1397" s="1"/>
      <c r="DP1397" s="1"/>
      <c r="DQ1397" s="1"/>
      <c r="DR1397" s="1"/>
      <c r="DS1397" s="1"/>
      <c r="DT1397" s="1"/>
      <c r="DU1397" s="1"/>
      <c r="DV1397" s="1"/>
      <c r="DW1397" s="1"/>
      <c r="DX1397" s="1"/>
      <c r="DY1397" s="1"/>
      <c r="DZ1397" s="1"/>
      <c r="EA1397" s="1"/>
      <c r="EB1397" s="1"/>
      <c r="EC1397" s="1"/>
      <c r="ED1397" s="1"/>
      <c r="EE1397" s="1"/>
      <c r="EF1397" s="1"/>
      <c r="EG1397" s="1"/>
      <c r="EH1397" s="1"/>
      <c r="EI1397" s="1"/>
      <c r="EJ1397" s="1"/>
      <c r="EK1397" s="1"/>
      <c r="EL1397" s="1"/>
      <c r="EM1397" s="1"/>
      <c r="EN1397" s="1"/>
      <c r="EO1397" s="1"/>
      <c r="EP1397" s="1"/>
      <c r="EQ1397" s="1"/>
      <c r="ER1397" s="1"/>
      <c r="ES1397" s="1"/>
      <c r="ET1397" s="1"/>
      <c r="EU1397" s="1"/>
      <c r="EV1397" s="1"/>
      <c r="EW1397" s="1"/>
      <c r="EX1397" s="1"/>
      <c r="EY1397" s="1"/>
      <c r="EZ1397" s="1"/>
      <c r="FA1397" s="1"/>
      <c r="FB1397" s="1"/>
      <c r="FC1397" s="1"/>
      <c r="FD1397" s="1"/>
      <c r="FE1397" s="1"/>
      <c r="FF1397" s="1"/>
      <c r="FG1397" s="1"/>
      <c r="FH1397" s="1"/>
      <c r="FI1397" s="1"/>
      <c r="FJ1397" s="1"/>
      <c r="FK1397" s="1"/>
      <c r="FL1397" s="1"/>
      <c r="FM1397" s="1"/>
      <c r="FN1397" s="1"/>
      <c r="FO1397" s="1"/>
      <c r="FP1397" s="1"/>
      <c r="FQ1397" s="1"/>
      <c r="FR1397" s="1"/>
      <c r="FS1397" s="1"/>
      <c r="FT1397" s="1"/>
      <c r="FU1397" s="1"/>
      <c r="FV1397" s="1"/>
      <c r="FW1397" s="1"/>
      <c r="FX1397" s="1"/>
      <c r="FY1397" s="1"/>
      <c r="FZ1397" s="1"/>
      <c r="GA1397" s="1"/>
      <c r="GB1397" s="1"/>
      <c r="GC1397" s="1"/>
      <c r="GD1397" s="1"/>
      <c r="GE1397" s="1"/>
      <c r="GF1397" s="1"/>
      <c r="GG1397" s="1"/>
      <c r="GH1397" s="1"/>
      <c r="GI1397" s="1"/>
      <c r="GJ1397" s="1"/>
      <c r="GK1397" s="1"/>
      <c r="GL1397" s="1"/>
      <c r="GM1397" s="1"/>
      <c r="GN1397" s="1"/>
      <c r="GO1397" s="1"/>
    </row>
    <row r="1398" spans="1:197" s="40" customFormat="1" x14ac:dyDescent="0.25">
      <c r="A1398" s="41"/>
      <c r="B1398" s="4"/>
      <c r="C1398" s="41"/>
      <c r="D1398" s="42"/>
      <c r="E1398" s="42"/>
      <c r="F1398" s="42"/>
      <c r="G1398" s="1"/>
      <c r="H1398" s="1"/>
      <c r="I1398" s="1"/>
      <c r="J1398" s="1"/>
      <c r="K1398" s="1"/>
      <c r="L1398" s="1"/>
      <c r="M1398" s="2"/>
      <c r="N1398" s="1"/>
      <c r="O1398" s="1"/>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c r="BJ1398" s="1"/>
      <c r="BK1398" s="1"/>
      <c r="BL1398" s="1"/>
      <c r="BM1398" s="1"/>
      <c r="BN1398" s="1"/>
      <c r="BO1398" s="1"/>
      <c r="BP1398" s="1"/>
      <c r="BQ1398" s="1"/>
      <c r="BR1398" s="1"/>
      <c r="BS1398" s="1"/>
      <c r="BT1398" s="1"/>
      <c r="BU1398" s="1"/>
      <c r="BV1398" s="1"/>
      <c r="BW1398" s="1"/>
      <c r="BX1398" s="1"/>
      <c r="BY1398" s="1"/>
      <c r="BZ1398" s="1"/>
      <c r="CA1398" s="1"/>
      <c r="CB1398" s="1"/>
      <c r="CC1398" s="1"/>
      <c r="CD1398" s="1"/>
      <c r="CE1398" s="1"/>
      <c r="CF1398" s="1"/>
      <c r="CG1398" s="1"/>
      <c r="CH1398" s="1"/>
      <c r="CI1398" s="1"/>
      <c r="CJ1398" s="1"/>
      <c r="CK1398" s="1"/>
      <c r="CL1398" s="1"/>
      <c r="CM1398" s="1"/>
      <c r="CN1398" s="1"/>
      <c r="CO1398" s="1"/>
      <c r="CP1398" s="1"/>
      <c r="CQ1398" s="1"/>
      <c r="CR1398" s="1"/>
      <c r="CS1398" s="1"/>
      <c r="CT1398" s="1"/>
      <c r="CU1398" s="1"/>
      <c r="CV1398" s="1"/>
      <c r="CW1398" s="1"/>
      <c r="CX1398" s="1"/>
      <c r="CY1398" s="1"/>
      <c r="CZ1398" s="1"/>
      <c r="DA1398" s="1"/>
      <c r="DB1398" s="1"/>
      <c r="DC1398" s="1"/>
      <c r="DD1398" s="1"/>
      <c r="DE1398" s="1"/>
      <c r="DF1398" s="1"/>
      <c r="DG1398" s="1"/>
      <c r="DH1398" s="1"/>
      <c r="DI1398" s="1"/>
      <c r="DJ1398" s="1"/>
      <c r="DK1398" s="1"/>
      <c r="DL1398" s="1"/>
      <c r="DM1398" s="1"/>
      <c r="DN1398" s="1"/>
      <c r="DO1398" s="1"/>
      <c r="DP1398" s="1"/>
      <c r="DQ1398" s="1"/>
      <c r="DR1398" s="1"/>
      <c r="DS1398" s="1"/>
      <c r="DT1398" s="1"/>
      <c r="DU1398" s="1"/>
      <c r="DV1398" s="1"/>
      <c r="DW1398" s="1"/>
      <c r="DX1398" s="1"/>
      <c r="DY1398" s="1"/>
      <c r="DZ1398" s="1"/>
      <c r="EA1398" s="1"/>
      <c r="EB1398" s="1"/>
      <c r="EC1398" s="1"/>
      <c r="ED1398" s="1"/>
      <c r="EE1398" s="1"/>
      <c r="EF1398" s="1"/>
      <c r="EG1398" s="1"/>
      <c r="EH1398" s="1"/>
      <c r="EI1398" s="1"/>
      <c r="EJ1398" s="1"/>
      <c r="EK1398" s="1"/>
      <c r="EL1398" s="1"/>
      <c r="EM1398" s="1"/>
      <c r="EN1398" s="1"/>
      <c r="EO1398" s="1"/>
      <c r="EP1398" s="1"/>
      <c r="EQ1398" s="1"/>
      <c r="ER1398" s="1"/>
      <c r="ES1398" s="1"/>
      <c r="ET1398" s="1"/>
      <c r="EU1398" s="1"/>
      <c r="EV1398" s="1"/>
      <c r="EW1398" s="1"/>
      <c r="EX1398" s="1"/>
      <c r="EY1398" s="1"/>
      <c r="EZ1398" s="1"/>
      <c r="FA1398" s="1"/>
      <c r="FB1398" s="1"/>
      <c r="FC1398" s="1"/>
      <c r="FD1398" s="1"/>
      <c r="FE1398" s="1"/>
      <c r="FF1398" s="1"/>
      <c r="FG1398" s="1"/>
      <c r="FH1398" s="1"/>
      <c r="FI1398" s="1"/>
      <c r="FJ1398" s="1"/>
      <c r="FK1398" s="1"/>
      <c r="FL1398" s="1"/>
      <c r="FM1398" s="1"/>
      <c r="FN1398" s="1"/>
      <c r="FO1398" s="1"/>
      <c r="FP1398" s="1"/>
      <c r="FQ1398" s="1"/>
      <c r="FR1398" s="1"/>
      <c r="FS1398" s="1"/>
      <c r="FT1398" s="1"/>
      <c r="FU1398" s="1"/>
      <c r="FV1398" s="1"/>
      <c r="FW1398" s="1"/>
      <c r="FX1398" s="1"/>
      <c r="FY1398" s="1"/>
      <c r="FZ1398" s="1"/>
      <c r="GA1398" s="1"/>
      <c r="GB1398" s="1"/>
      <c r="GC1398" s="1"/>
      <c r="GD1398" s="1"/>
      <c r="GE1398" s="1"/>
      <c r="GF1398" s="1"/>
      <c r="GG1398" s="1"/>
      <c r="GH1398" s="1"/>
      <c r="GI1398" s="1"/>
      <c r="GJ1398" s="1"/>
      <c r="GK1398" s="1"/>
      <c r="GL1398" s="1"/>
      <c r="GM1398" s="1"/>
      <c r="GN1398" s="1"/>
      <c r="GO1398" s="1"/>
    </row>
    <row r="1399" spans="1:197" s="40" customFormat="1" x14ac:dyDescent="0.25">
      <c r="A1399" s="41"/>
      <c r="B1399" s="4"/>
      <c r="C1399" s="41"/>
      <c r="D1399" s="42"/>
      <c r="E1399" s="42"/>
      <c r="F1399" s="42"/>
      <c r="G1399" s="1"/>
      <c r="H1399" s="1"/>
      <c r="I1399" s="1"/>
      <c r="J1399" s="1"/>
      <c r="K1399" s="1"/>
      <c r="L1399" s="1"/>
      <c r="M1399" s="2"/>
      <c r="N1399" s="1"/>
      <c r="O1399" s="1"/>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c r="BJ1399" s="1"/>
      <c r="BK1399" s="1"/>
      <c r="BL1399" s="1"/>
      <c r="BM1399" s="1"/>
      <c r="BN1399" s="1"/>
      <c r="BO1399" s="1"/>
      <c r="BP1399" s="1"/>
      <c r="BQ1399" s="1"/>
      <c r="BR1399" s="1"/>
      <c r="BS1399" s="1"/>
      <c r="BT1399" s="1"/>
      <c r="BU1399" s="1"/>
      <c r="BV1399" s="1"/>
      <c r="BW1399" s="1"/>
      <c r="BX1399" s="1"/>
      <c r="BY1399" s="1"/>
      <c r="BZ1399" s="1"/>
      <c r="CA1399" s="1"/>
      <c r="CB1399" s="1"/>
      <c r="CC1399" s="1"/>
      <c r="CD1399" s="1"/>
      <c r="CE1399" s="1"/>
      <c r="CF1399" s="1"/>
      <c r="CG1399" s="1"/>
      <c r="CH1399" s="1"/>
      <c r="CI1399" s="1"/>
      <c r="CJ1399" s="1"/>
      <c r="CK1399" s="1"/>
      <c r="CL1399" s="1"/>
      <c r="CM1399" s="1"/>
      <c r="CN1399" s="1"/>
      <c r="CO1399" s="1"/>
      <c r="CP1399" s="1"/>
      <c r="CQ1399" s="1"/>
      <c r="CR1399" s="1"/>
      <c r="CS1399" s="1"/>
      <c r="CT1399" s="1"/>
      <c r="CU1399" s="1"/>
      <c r="CV1399" s="1"/>
      <c r="CW1399" s="1"/>
      <c r="CX1399" s="1"/>
      <c r="CY1399" s="1"/>
      <c r="CZ1399" s="1"/>
      <c r="DA1399" s="1"/>
      <c r="DB1399" s="1"/>
      <c r="DC1399" s="1"/>
      <c r="DD1399" s="1"/>
      <c r="DE1399" s="1"/>
      <c r="DF1399" s="1"/>
      <c r="DG1399" s="1"/>
      <c r="DH1399" s="1"/>
      <c r="DI1399" s="1"/>
      <c r="DJ1399" s="1"/>
      <c r="DK1399" s="1"/>
      <c r="DL1399" s="1"/>
      <c r="DM1399" s="1"/>
      <c r="DN1399" s="1"/>
      <c r="DO1399" s="1"/>
      <c r="DP1399" s="1"/>
      <c r="DQ1399" s="1"/>
      <c r="DR1399" s="1"/>
      <c r="DS1399" s="1"/>
      <c r="DT1399" s="1"/>
      <c r="DU1399" s="1"/>
      <c r="DV1399" s="1"/>
      <c r="DW1399" s="1"/>
      <c r="DX1399" s="1"/>
      <c r="DY1399" s="1"/>
      <c r="DZ1399" s="1"/>
      <c r="EA1399" s="1"/>
      <c r="EB1399" s="1"/>
      <c r="EC1399" s="1"/>
      <c r="ED1399" s="1"/>
      <c r="EE1399" s="1"/>
      <c r="EF1399" s="1"/>
      <c r="EG1399" s="1"/>
      <c r="EH1399" s="1"/>
      <c r="EI1399" s="1"/>
      <c r="EJ1399" s="1"/>
      <c r="EK1399" s="1"/>
      <c r="EL1399" s="1"/>
      <c r="EM1399" s="1"/>
      <c r="EN1399" s="1"/>
      <c r="EO1399" s="1"/>
      <c r="EP1399" s="1"/>
      <c r="EQ1399" s="1"/>
      <c r="ER1399" s="1"/>
      <c r="ES1399" s="1"/>
      <c r="ET1399" s="1"/>
      <c r="EU1399" s="1"/>
      <c r="EV1399" s="1"/>
      <c r="EW1399" s="1"/>
      <c r="EX1399" s="1"/>
      <c r="EY1399" s="1"/>
      <c r="EZ1399" s="1"/>
      <c r="FA1399" s="1"/>
      <c r="FB1399" s="1"/>
      <c r="FC1399" s="1"/>
      <c r="FD1399" s="1"/>
      <c r="FE1399" s="1"/>
      <c r="FF1399" s="1"/>
      <c r="FG1399" s="1"/>
      <c r="FH1399" s="1"/>
      <c r="FI1399" s="1"/>
      <c r="FJ1399" s="1"/>
      <c r="FK1399" s="1"/>
      <c r="FL1399" s="1"/>
      <c r="FM1399" s="1"/>
      <c r="FN1399" s="1"/>
      <c r="FO1399" s="1"/>
      <c r="FP1399" s="1"/>
      <c r="FQ1399" s="1"/>
      <c r="FR1399" s="1"/>
      <c r="FS1399" s="1"/>
      <c r="FT1399" s="1"/>
      <c r="FU1399" s="1"/>
      <c r="FV1399" s="1"/>
      <c r="FW1399" s="1"/>
      <c r="FX1399" s="1"/>
      <c r="FY1399" s="1"/>
      <c r="FZ1399" s="1"/>
      <c r="GA1399" s="1"/>
      <c r="GB1399" s="1"/>
      <c r="GC1399" s="1"/>
      <c r="GD1399" s="1"/>
      <c r="GE1399" s="1"/>
      <c r="GF1399" s="1"/>
      <c r="GG1399" s="1"/>
      <c r="GH1399" s="1"/>
      <c r="GI1399" s="1"/>
      <c r="GJ1399" s="1"/>
      <c r="GK1399" s="1"/>
      <c r="GL1399" s="1"/>
      <c r="GM1399" s="1"/>
      <c r="GN1399" s="1"/>
      <c r="GO1399" s="1"/>
    </row>
    <row r="1400" spans="1:197" s="40" customFormat="1" x14ac:dyDescent="0.25">
      <c r="A1400" s="41"/>
      <c r="B1400" s="4"/>
      <c r="C1400" s="41"/>
      <c r="D1400" s="42"/>
      <c r="E1400" s="42"/>
      <c r="F1400" s="42"/>
      <c r="G1400" s="1"/>
      <c r="H1400" s="1"/>
      <c r="I1400" s="1"/>
      <c r="J1400" s="1"/>
      <c r="K1400" s="1"/>
      <c r="L1400" s="1"/>
      <c r="M1400" s="2"/>
      <c r="N1400" s="1"/>
      <c r="O1400" s="1"/>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c r="BJ1400" s="1"/>
      <c r="BK1400" s="1"/>
      <c r="BL1400" s="1"/>
      <c r="BM1400" s="1"/>
      <c r="BN1400" s="1"/>
      <c r="BO1400" s="1"/>
      <c r="BP1400" s="1"/>
      <c r="BQ1400" s="1"/>
      <c r="BR1400" s="1"/>
      <c r="BS1400" s="1"/>
      <c r="BT1400" s="1"/>
      <c r="BU1400" s="1"/>
      <c r="BV1400" s="1"/>
      <c r="BW1400" s="1"/>
      <c r="BX1400" s="1"/>
      <c r="BY1400" s="1"/>
      <c r="BZ1400" s="1"/>
      <c r="CA1400" s="1"/>
      <c r="CB1400" s="1"/>
      <c r="CC1400" s="1"/>
      <c r="CD1400" s="1"/>
      <c r="CE1400" s="1"/>
      <c r="CF1400" s="1"/>
      <c r="CG1400" s="1"/>
      <c r="CH1400" s="1"/>
      <c r="CI1400" s="1"/>
      <c r="CJ1400" s="1"/>
      <c r="CK1400" s="1"/>
      <c r="CL1400" s="1"/>
      <c r="CM1400" s="1"/>
      <c r="CN1400" s="1"/>
      <c r="CO1400" s="1"/>
      <c r="CP1400" s="1"/>
      <c r="CQ1400" s="1"/>
      <c r="CR1400" s="1"/>
      <c r="CS1400" s="1"/>
      <c r="CT1400" s="1"/>
      <c r="CU1400" s="1"/>
      <c r="CV1400" s="1"/>
      <c r="CW1400" s="1"/>
      <c r="CX1400" s="1"/>
      <c r="CY1400" s="1"/>
      <c r="CZ1400" s="1"/>
      <c r="DA1400" s="1"/>
      <c r="DB1400" s="1"/>
      <c r="DC1400" s="1"/>
      <c r="DD1400" s="1"/>
      <c r="DE1400" s="1"/>
      <c r="DF1400" s="1"/>
      <c r="DG1400" s="1"/>
      <c r="DH1400" s="1"/>
      <c r="DI1400" s="1"/>
      <c r="DJ1400" s="1"/>
      <c r="DK1400" s="1"/>
      <c r="DL1400" s="1"/>
      <c r="DM1400" s="1"/>
      <c r="DN1400" s="1"/>
      <c r="DO1400" s="1"/>
      <c r="DP1400" s="1"/>
      <c r="DQ1400" s="1"/>
      <c r="DR1400" s="1"/>
      <c r="DS1400" s="1"/>
      <c r="DT1400" s="1"/>
      <c r="DU1400" s="1"/>
      <c r="DV1400" s="1"/>
      <c r="DW1400" s="1"/>
      <c r="DX1400" s="1"/>
      <c r="DY1400" s="1"/>
      <c r="DZ1400" s="1"/>
      <c r="EA1400" s="1"/>
      <c r="EB1400" s="1"/>
      <c r="EC1400" s="1"/>
      <c r="ED1400" s="1"/>
      <c r="EE1400" s="1"/>
      <c r="EF1400" s="1"/>
      <c r="EG1400" s="1"/>
      <c r="EH1400" s="1"/>
      <c r="EI1400" s="1"/>
      <c r="EJ1400" s="1"/>
      <c r="EK1400" s="1"/>
      <c r="EL1400" s="1"/>
      <c r="EM1400" s="1"/>
      <c r="EN1400" s="1"/>
      <c r="EO1400" s="1"/>
      <c r="EP1400" s="1"/>
      <c r="EQ1400" s="1"/>
      <c r="ER1400" s="1"/>
      <c r="ES1400" s="1"/>
      <c r="ET1400" s="1"/>
      <c r="EU1400" s="1"/>
      <c r="EV1400" s="1"/>
      <c r="EW1400" s="1"/>
      <c r="EX1400" s="1"/>
      <c r="EY1400" s="1"/>
      <c r="EZ1400" s="1"/>
      <c r="FA1400" s="1"/>
      <c r="FB1400" s="1"/>
      <c r="FC1400" s="1"/>
      <c r="FD1400" s="1"/>
      <c r="FE1400" s="1"/>
      <c r="FF1400" s="1"/>
      <c r="FG1400" s="1"/>
      <c r="FH1400" s="1"/>
      <c r="FI1400" s="1"/>
      <c r="FJ1400" s="1"/>
      <c r="FK1400" s="1"/>
      <c r="FL1400" s="1"/>
      <c r="FM1400" s="1"/>
      <c r="FN1400" s="1"/>
      <c r="FO1400" s="1"/>
      <c r="FP1400" s="1"/>
      <c r="FQ1400" s="1"/>
      <c r="FR1400" s="1"/>
      <c r="FS1400" s="1"/>
      <c r="FT1400" s="1"/>
      <c r="FU1400" s="1"/>
      <c r="FV1400" s="1"/>
      <c r="FW1400" s="1"/>
      <c r="FX1400" s="1"/>
      <c r="FY1400" s="1"/>
      <c r="FZ1400" s="1"/>
      <c r="GA1400" s="1"/>
      <c r="GB1400" s="1"/>
      <c r="GC1400" s="1"/>
      <c r="GD1400" s="1"/>
      <c r="GE1400" s="1"/>
      <c r="GF1400" s="1"/>
      <c r="GG1400" s="1"/>
      <c r="GH1400" s="1"/>
      <c r="GI1400" s="1"/>
      <c r="GJ1400" s="1"/>
      <c r="GK1400" s="1"/>
      <c r="GL1400" s="1"/>
      <c r="GM1400" s="1"/>
      <c r="GN1400" s="1"/>
      <c r="GO1400" s="1"/>
    </row>
    <row r="1401" spans="1:197" s="40" customFormat="1" x14ac:dyDescent="0.25">
      <c r="A1401" s="41"/>
      <c r="B1401" s="4"/>
      <c r="C1401" s="41"/>
      <c r="D1401" s="42"/>
      <c r="E1401" s="42"/>
      <c r="F1401" s="42"/>
      <c r="G1401" s="1"/>
      <c r="H1401" s="1"/>
      <c r="I1401" s="1"/>
      <c r="J1401" s="1"/>
      <c r="K1401" s="1"/>
      <c r="L1401" s="1"/>
      <c r="M1401" s="2"/>
      <c r="N1401" s="1"/>
      <c r="O1401" s="1"/>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c r="BJ1401" s="1"/>
      <c r="BK1401" s="1"/>
      <c r="BL1401" s="1"/>
      <c r="BM1401" s="1"/>
      <c r="BN1401" s="1"/>
      <c r="BO1401" s="1"/>
      <c r="BP1401" s="1"/>
      <c r="BQ1401" s="1"/>
      <c r="BR1401" s="1"/>
      <c r="BS1401" s="1"/>
      <c r="BT1401" s="1"/>
      <c r="BU1401" s="1"/>
      <c r="BV1401" s="1"/>
      <c r="BW1401" s="1"/>
      <c r="BX1401" s="1"/>
      <c r="BY1401" s="1"/>
      <c r="BZ1401" s="1"/>
      <c r="CA1401" s="1"/>
      <c r="CB1401" s="1"/>
      <c r="CC1401" s="1"/>
      <c r="CD1401" s="1"/>
      <c r="CE1401" s="1"/>
      <c r="CF1401" s="1"/>
      <c r="CG1401" s="1"/>
      <c r="CH1401" s="1"/>
      <c r="CI1401" s="1"/>
      <c r="CJ1401" s="1"/>
      <c r="CK1401" s="1"/>
      <c r="CL1401" s="1"/>
      <c r="CM1401" s="1"/>
      <c r="CN1401" s="1"/>
      <c r="CO1401" s="1"/>
      <c r="CP1401" s="1"/>
      <c r="CQ1401" s="1"/>
      <c r="CR1401" s="1"/>
      <c r="CS1401" s="1"/>
      <c r="CT1401" s="1"/>
      <c r="CU1401" s="1"/>
      <c r="CV1401" s="1"/>
      <c r="CW1401" s="1"/>
      <c r="CX1401" s="1"/>
      <c r="CY1401" s="1"/>
      <c r="CZ1401" s="1"/>
      <c r="DA1401" s="1"/>
      <c r="DB1401" s="1"/>
      <c r="DC1401" s="1"/>
      <c r="DD1401" s="1"/>
      <c r="DE1401" s="1"/>
      <c r="DF1401" s="1"/>
      <c r="DG1401" s="1"/>
      <c r="DH1401" s="1"/>
      <c r="DI1401" s="1"/>
      <c r="DJ1401" s="1"/>
      <c r="DK1401" s="1"/>
      <c r="DL1401" s="1"/>
      <c r="DM1401" s="1"/>
      <c r="DN1401" s="1"/>
      <c r="DO1401" s="1"/>
      <c r="DP1401" s="1"/>
      <c r="DQ1401" s="1"/>
      <c r="DR1401" s="1"/>
      <c r="DS1401" s="1"/>
      <c r="DT1401" s="1"/>
      <c r="DU1401" s="1"/>
      <c r="DV1401" s="1"/>
      <c r="DW1401" s="1"/>
      <c r="DX1401" s="1"/>
      <c r="DY1401" s="1"/>
      <c r="DZ1401" s="1"/>
      <c r="EA1401" s="1"/>
      <c r="EB1401" s="1"/>
      <c r="EC1401" s="1"/>
      <c r="ED1401" s="1"/>
      <c r="EE1401" s="1"/>
      <c r="EF1401" s="1"/>
      <c r="EG1401" s="1"/>
      <c r="EH1401" s="1"/>
      <c r="EI1401" s="1"/>
      <c r="EJ1401" s="1"/>
      <c r="EK1401" s="1"/>
      <c r="EL1401" s="1"/>
      <c r="EM1401" s="1"/>
      <c r="EN1401" s="1"/>
      <c r="EO1401" s="1"/>
      <c r="EP1401" s="1"/>
      <c r="EQ1401" s="1"/>
      <c r="ER1401" s="1"/>
      <c r="ES1401" s="1"/>
      <c r="ET1401" s="1"/>
      <c r="EU1401" s="1"/>
      <c r="EV1401" s="1"/>
      <c r="EW1401" s="1"/>
      <c r="EX1401" s="1"/>
      <c r="EY1401" s="1"/>
      <c r="EZ1401" s="1"/>
      <c r="FA1401" s="1"/>
      <c r="FB1401" s="1"/>
      <c r="FC1401" s="1"/>
      <c r="FD1401" s="1"/>
      <c r="FE1401" s="1"/>
      <c r="FF1401" s="1"/>
      <c r="FG1401" s="1"/>
      <c r="FH1401" s="1"/>
      <c r="FI1401" s="1"/>
      <c r="FJ1401" s="1"/>
      <c r="FK1401" s="1"/>
      <c r="FL1401" s="1"/>
      <c r="FM1401" s="1"/>
      <c r="FN1401" s="1"/>
      <c r="FO1401" s="1"/>
      <c r="FP1401" s="1"/>
      <c r="FQ1401" s="1"/>
      <c r="FR1401" s="1"/>
      <c r="FS1401" s="1"/>
      <c r="FT1401" s="1"/>
      <c r="FU1401" s="1"/>
      <c r="FV1401" s="1"/>
      <c r="FW1401" s="1"/>
      <c r="FX1401" s="1"/>
      <c r="FY1401" s="1"/>
      <c r="FZ1401" s="1"/>
      <c r="GA1401" s="1"/>
      <c r="GB1401" s="1"/>
      <c r="GC1401" s="1"/>
      <c r="GD1401" s="1"/>
      <c r="GE1401" s="1"/>
      <c r="GF1401" s="1"/>
      <c r="GG1401" s="1"/>
      <c r="GH1401" s="1"/>
      <c r="GI1401" s="1"/>
      <c r="GJ1401" s="1"/>
      <c r="GK1401" s="1"/>
      <c r="GL1401" s="1"/>
      <c r="GM1401" s="1"/>
      <c r="GN1401" s="1"/>
      <c r="GO1401" s="1"/>
    </row>
    <row r="1402" spans="1:197" s="40" customFormat="1" x14ac:dyDescent="0.25">
      <c r="A1402" s="41"/>
      <c r="B1402" s="4"/>
      <c r="C1402" s="41"/>
      <c r="D1402" s="42"/>
      <c r="E1402" s="42"/>
      <c r="F1402" s="42"/>
      <c r="G1402" s="1"/>
      <c r="H1402" s="1"/>
      <c r="I1402" s="1"/>
      <c r="J1402" s="1"/>
      <c r="K1402" s="1"/>
      <c r="L1402" s="1"/>
      <c r="M1402" s="2"/>
      <c r="N1402" s="1"/>
      <c r="O1402" s="1"/>
      <c r="P1402" s="1"/>
      <c r="Q1402" s="1"/>
      <c r="R1402" s="1"/>
      <c r="S1402" s="1"/>
      <c r="T1402" s="1"/>
      <c r="U1402" s="1"/>
      <c r="V1402" s="1"/>
      <c r="W1402" s="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c r="BI1402" s="1"/>
      <c r="BJ1402" s="1"/>
      <c r="BK1402" s="1"/>
      <c r="BL1402" s="1"/>
      <c r="BM1402" s="1"/>
      <c r="BN1402" s="1"/>
      <c r="BO1402" s="1"/>
      <c r="BP1402" s="1"/>
      <c r="BQ1402" s="1"/>
      <c r="BR1402" s="1"/>
      <c r="BS1402" s="1"/>
      <c r="BT1402" s="1"/>
      <c r="BU1402" s="1"/>
      <c r="BV1402" s="1"/>
      <c r="BW1402" s="1"/>
      <c r="BX1402" s="1"/>
      <c r="BY1402" s="1"/>
      <c r="BZ1402" s="1"/>
      <c r="CA1402" s="1"/>
      <c r="CB1402" s="1"/>
      <c r="CC1402" s="1"/>
      <c r="CD1402" s="1"/>
      <c r="CE1402" s="1"/>
      <c r="CF1402" s="1"/>
      <c r="CG1402" s="1"/>
      <c r="CH1402" s="1"/>
      <c r="CI1402" s="1"/>
      <c r="CJ1402" s="1"/>
      <c r="CK1402" s="1"/>
      <c r="CL1402" s="1"/>
      <c r="CM1402" s="1"/>
      <c r="CN1402" s="1"/>
      <c r="CO1402" s="1"/>
      <c r="CP1402" s="1"/>
      <c r="CQ1402" s="1"/>
      <c r="CR1402" s="1"/>
      <c r="CS1402" s="1"/>
      <c r="CT1402" s="1"/>
      <c r="CU1402" s="1"/>
      <c r="CV1402" s="1"/>
      <c r="CW1402" s="1"/>
      <c r="CX1402" s="1"/>
      <c r="CY1402" s="1"/>
      <c r="CZ1402" s="1"/>
      <c r="DA1402" s="1"/>
      <c r="DB1402" s="1"/>
      <c r="DC1402" s="1"/>
      <c r="DD1402" s="1"/>
      <c r="DE1402" s="1"/>
      <c r="DF1402" s="1"/>
      <c r="DG1402" s="1"/>
      <c r="DH1402" s="1"/>
      <c r="DI1402" s="1"/>
      <c r="DJ1402" s="1"/>
      <c r="DK1402" s="1"/>
      <c r="DL1402" s="1"/>
      <c r="DM1402" s="1"/>
      <c r="DN1402" s="1"/>
      <c r="DO1402" s="1"/>
      <c r="DP1402" s="1"/>
      <c r="DQ1402" s="1"/>
      <c r="DR1402" s="1"/>
      <c r="DS1402" s="1"/>
      <c r="DT1402" s="1"/>
      <c r="DU1402" s="1"/>
      <c r="DV1402" s="1"/>
      <c r="DW1402" s="1"/>
      <c r="DX1402" s="1"/>
      <c r="DY1402" s="1"/>
      <c r="DZ1402" s="1"/>
      <c r="EA1402" s="1"/>
      <c r="EB1402" s="1"/>
      <c r="EC1402" s="1"/>
      <c r="ED1402" s="1"/>
      <c r="EE1402" s="1"/>
      <c r="EF1402" s="1"/>
      <c r="EG1402" s="1"/>
      <c r="EH1402" s="1"/>
      <c r="EI1402" s="1"/>
      <c r="EJ1402" s="1"/>
      <c r="EK1402" s="1"/>
      <c r="EL1402" s="1"/>
      <c r="EM1402" s="1"/>
      <c r="EN1402" s="1"/>
      <c r="EO1402" s="1"/>
      <c r="EP1402" s="1"/>
      <c r="EQ1402" s="1"/>
      <c r="ER1402" s="1"/>
      <c r="ES1402" s="1"/>
      <c r="ET1402" s="1"/>
      <c r="EU1402" s="1"/>
      <c r="EV1402" s="1"/>
      <c r="EW1402" s="1"/>
      <c r="EX1402" s="1"/>
      <c r="EY1402" s="1"/>
      <c r="EZ1402" s="1"/>
      <c r="FA1402" s="1"/>
      <c r="FB1402" s="1"/>
      <c r="FC1402" s="1"/>
      <c r="FD1402" s="1"/>
      <c r="FE1402" s="1"/>
      <c r="FF1402" s="1"/>
      <c r="FG1402" s="1"/>
      <c r="FH1402" s="1"/>
      <c r="FI1402" s="1"/>
      <c r="FJ1402" s="1"/>
      <c r="FK1402" s="1"/>
      <c r="FL1402" s="1"/>
      <c r="FM1402" s="1"/>
      <c r="FN1402" s="1"/>
      <c r="FO1402" s="1"/>
      <c r="FP1402" s="1"/>
      <c r="FQ1402" s="1"/>
      <c r="FR1402" s="1"/>
      <c r="FS1402" s="1"/>
      <c r="FT1402" s="1"/>
      <c r="FU1402" s="1"/>
      <c r="FV1402" s="1"/>
      <c r="FW1402" s="1"/>
      <c r="FX1402" s="1"/>
      <c r="FY1402" s="1"/>
      <c r="FZ1402" s="1"/>
      <c r="GA1402" s="1"/>
      <c r="GB1402" s="1"/>
      <c r="GC1402" s="1"/>
      <c r="GD1402" s="1"/>
      <c r="GE1402" s="1"/>
      <c r="GF1402" s="1"/>
      <c r="GG1402" s="1"/>
      <c r="GH1402" s="1"/>
      <c r="GI1402" s="1"/>
      <c r="GJ1402" s="1"/>
      <c r="GK1402" s="1"/>
      <c r="GL1402" s="1"/>
      <c r="GM1402" s="1"/>
      <c r="GN1402" s="1"/>
      <c r="GO1402" s="1"/>
    </row>
    <row r="1403" spans="1:197" s="40" customFormat="1" x14ac:dyDescent="0.25">
      <c r="A1403" s="41"/>
      <c r="B1403" s="4"/>
      <c r="C1403" s="41"/>
      <c r="D1403" s="42"/>
      <c r="E1403" s="42"/>
      <c r="F1403" s="42"/>
      <c r="G1403" s="1"/>
      <c r="H1403" s="1"/>
      <c r="I1403" s="1"/>
      <c r="J1403" s="1"/>
      <c r="K1403" s="1"/>
      <c r="L1403" s="1"/>
      <c r="M1403" s="2"/>
      <c r="N1403" s="1"/>
      <c r="O1403" s="1"/>
      <c r="P1403" s="1"/>
      <c r="Q1403" s="1"/>
      <c r="R1403" s="1"/>
      <c r="S1403" s="1"/>
      <c r="T1403" s="1"/>
      <c r="U1403" s="1"/>
      <c r="V1403" s="1"/>
      <c r="W1403" s="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c r="BI1403" s="1"/>
      <c r="BJ1403" s="1"/>
      <c r="BK1403" s="1"/>
      <c r="BL1403" s="1"/>
      <c r="BM1403" s="1"/>
      <c r="BN1403" s="1"/>
      <c r="BO1403" s="1"/>
      <c r="BP1403" s="1"/>
      <c r="BQ1403" s="1"/>
      <c r="BR1403" s="1"/>
      <c r="BS1403" s="1"/>
      <c r="BT1403" s="1"/>
      <c r="BU1403" s="1"/>
      <c r="BV1403" s="1"/>
      <c r="BW1403" s="1"/>
      <c r="BX1403" s="1"/>
      <c r="BY1403" s="1"/>
      <c r="BZ1403" s="1"/>
      <c r="CA1403" s="1"/>
      <c r="CB1403" s="1"/>
      <c r="CC1403" s="1"/>
      <c r="CD1403" s="1"/>
      <c r="CE1403" s="1"/>
      <c r="CF1403" s="1"/>
      <c r="CG1403" s="1"/>
      <c r="CH1403" s="1"/>
      <c r="CI1403" s="1"/>
      <c r="CJ1403" s="1"/>
      <c r="CK1403" s="1"/>
      <c r="CL1403" s="1"/>
      <c r="CM1403" s="1"/>
      <c r="CN1403" s="1"/>
      <c r="CO1403" s="1"/>
      <c r="CP1403" s="1"/>
      <c r="CQ1403" s="1"/>
      <c r="CR1403" s="1"/>
      <c r="CS1403" s="1"/>
      <c r="CT1403" s="1"/>
      <c r="CU1403" s="1"/>
      <c r="CV1403" s="1"/>
      <c r="CW1403" s="1"/>
      <c r="CX1403" s="1"/>
      <c r="CY1403" s="1"/>
      <c r="CZ1403" s="1"/>
      <c r="DA1403" s="1"/>
      <c r="DB1403" s="1"/>
      <c r="DC1403" s="1"/>
      <c r="DD1403" s="1"/>
      <c r="DE1403" s="1"/>
      <c r="DF1403" s="1"/>
      <c r="DG1403" s="1"/>
      <c r="DH1403" s="1"/>
      <c r="DI1403" s="1"/>
      <c r="DJ1403" s="1"/>
      <c r="DK1403" s="1"/>
      <c r="DL1403" s="1"/>
      <c r="DM1403" s="1"/>
      <c r="DN1403" s="1"/>
      <c r="DO1403" s="1"/>
      <c r="DP1403" s="1"/>
      <c r="DQ1403" s="1"/>
      <c r="DR1403" s="1"/>
      <c r="DS1403" s="1"/>
      <c r="DT1403" s="1"/>
      <c r="DU1403" s="1"/>
      <c r="DV1403" s="1"/>
      <c r="DW1403" s="1"/>
      <c r="DX1403" s="1"/>
      <c r="DY1403" s="1"/>
      <c r="DZ1403" s="1"/>
      <c r="EA1403" s="1"/>
      <c r="EB1403" s="1"/>
      <c r="EC1403" s="1"/>
      <c r="ED1403" s="1"/>
      <c r="EE1403" s="1"/>
      <c r="EF1403" s="1"/>
      <c r="EG1403" s="1"/>
      <c r="EH1403" s="1"/>
      <c r="EI1403" s="1"/>
      <c r="EJ1403" s="1"/>
      <c r="EK1403" s="1"/>
      <c r="EL1403" s="1"/>
      <c r="EM1403" s="1"/>
      <c r="EN1403" s="1"/>
      <c r="EO1403" s="1"/>
      <c r="EP1403" s="1"/>
      <c r="EQ1403" s="1"/>
      <c r="ER1403" s="1"/>
      <c r="ES1403" s="1"/>
      <c r="ET1403" s="1"/>
      <c r="EU1403" s="1"/>
      <c r="EV1403" s="1"/>
      <c r="EW1403" s="1"/>
      <c r="EX1403" s="1"/>
      <c r="EY1403" s="1"/>
      <c r="EZ1403" s="1"/>
      <c r="FA1403" s="1"/>
      <c r="FB1403" s="1"/>
      <c r="FC1403" s="1"/>
      <c r="FD1403" s="1"/>
      <c r="FE1403" s="1"/>
      <c r="FF1403" s="1"/>
      <c r="FG1403" s="1"/>
      <c r="FH1403" s="1"/>
      <c r="FI1403" s="1"/>
      <c r="FJ1403" s="1"/>
      <c r="FK1403" s="1"/>
      <c r="FL1403" s="1"/>
      <c r="FM1403" s="1"/>
      <c r="FN1403" s="1"/>
      <c r="FO1403" s="1"/>
      <c r="FP1403" s="1"/>
      <c r="FQ1403" s="1"/>
      <c r="FR1403" s="1"/>
      <c r="FS1403" s="1"/>
      <c r="FT1403" s="1"/>
      <c r="FU1403" s="1"/>
      <c r="FV1403" s="1"/>
      <c r="FW1403" s="1"/>
      <c r="FX1403" s="1"/>
      <c r="FY1403" s="1"/>
      <c r="FZ1403" s="1"/>
      <c r="GA1403" s="1"/>
      <c r="GB1403" s="1"/>
      <c r="GC1403" s="1"/>
      <c r="GD1403" s="1"/>
      <c r="GE1403" s="1"/>
      <c r="GF1403" s="1"/>
      <c r="GG1403" s="1"/>
      <c r="GH1403" s="1"/>
      <c r="GI1403" s="1"/>
      <c r="GJ1403" s="1"/>
      <c r="GK1403" s="1"/>
      <c r="GL1403" s="1"/>
      <c r="GM1403" s="1"/>
      <c r="GN1403" s="1"/>
      <c r="GO1403" s="1"/>
    </row>
    <row r="1404" spans="1:197" s="40" customFormat="1" x14ac:dyDescent="0.25">
      <c r="A1404" s="41"/>
      <c r="B1404" s="4"/>
      <c r="C1404" s="41"/>
      <c r="D1404" s="42"/>
      <c r="E1404" s="42"/>
      <c r="F1404" s="42"/>
      <c r="G1404" s="1"/>
      <c r="H1404" s="1"/>
      <c r="I1404" s="1"/>
      <c r="J1404" s="1"/>
      <c r="K1404" s="1"/>
      <c r="L1404" s="1"/>
      <c r="M1404" s="2"/>
      <c r="N1404" s="1"/>
      <c r="O1404" s="1"/>
      <c r="P1404" s="1"/>
      <c r="Q1404" s="1"/>
      <c r="R1404" s="1"/>
      <c r="S1404" s="1"/>
      <c r="T1404" s="1"/>
      <c r="U1404" s="1"/>
      <c r="V1404" s="1"/>
      <c r="W1404" s="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c r="BI1404" s="1"/>
      <c r="BJ1404" s="1"/>
      <c r="BK1404" s="1"/>
      <c r="BL1404" s="1"/>
      <c r="BM1404" s="1"/>
      <c r="BN1404" s="1"/>
      <c r="BO1404" s="1"/>
      <c r="BP1404" s="1"/>
      <c r="BQ1404" s="1"/>
      <c r="BR1404" s="1"/>
      <c r="BS1404" s="1"/>
      <c r="BT1404" s="1"/>
      <c r="BU1404" s="1"/>
      <c r="BV1404" s="1"/>
      <c r="BW1404" s="1"/>
      <c r="BX1404" s="1"/>
      <c r="BY1404" s="1"/>
      <c r="BZ1404" s="1"/>
      <c r="CA1404" s="1"/>
      <c r="CB1404" s="1"/>
      <c r="CC1404" s="1"/>
      <c r="CD1404" s="1"/>
      <c r="CE1404" s="1"/>
      <c r="CF1404" s="1"/>
      <c r="CG1404" s="1"/>
      <c r="CH1404" s="1"/>
      <c r="CI1404" s="1"/>
      <c r="CJ1404" s="1"/>
      <c r="CK1404" s="1"/>
      <c r="CL1404" s="1"/>
      <c r="CM1404" s="1"/>
      <c r="CN1404" s="1"/>
      <c r="CO1404" s="1"/>
      <c r="CP1404" s="1"/>
      <c r="CQ1404" s="1"/>
      <c r="CR1404" s="1"/>
      <c r="CS1404" s="1"/>
      <c r="CT1404" s="1"/>
      <c r="CU1404" s="1"/>
      <c r="CV1404" s="1"/>
      <c r="CW1404" s="1"/>
      <c r="CX1404" s="1"/>
      <c r="CY1404" s="1"/>
      <c r="CZ1404" s="1"/>
      <c r="DA1404" s="1"/>
      <c r="DB1404" s="1"/>
      <c r="DC1404" s="1"/>
      <c r="DD1404" s="1"/>
      <c r="DE1404" s="1"/>
      <c r="DF1404" s="1"/>
      <c r="DG1404" s="1"/>
      <c r="DH1404" s="1"/>
      <c r="DI1404" s="1"/>
      <c r="DJ1404" s="1"/>
      <c r="DK1404" s="1"/>
      <c r="DL1404" s="1"/>
      <c r="DM1404" s="1"/>
      <c r="DN1404" s="1"/>
      <c r="DO1404" s="1"/>
      <c r="DP1404" s="1"/>
      <c r="DQ1404" s="1"/>
      <c r="DR1404" s="1"/>
      <c r="DS1404" s="1"/>
      <c r="DT1404" s="1"/>
      <c r="DU1404" s="1"/>
      <c r="DV1404" s="1"/>
      <c r="DW1404" s="1"/>
      <c r="DX1404" s="1"/>
      <c r="DY1404" s="1"/>
      <c r="DZ1404" s="1"/>
      <c r="EA1404" s="1"/>
      <c r="EB1404" s="1"/>
      <c r="EC1404" s="1"/>
      <c r="ED1404" s="1"/>
      <c r="EE1404" s="1"/>
      <c r="EF1404" s="1"/>
      <c r="EG1404" s="1"/>
      <c r="EH1404" s="1"/>
      <c r="EI1404" s="1"/>
      <c r="EJ1404" s="1"/>
      <c r="EK1404" s="1"/>
      <c r="EL1404" s="1"/>
      <c r="EM1404" s="1"/>
      <c r="EN1404" s="1"/>
      <c r="EO1404" s="1"/>
      <c r="EP1404" s="1"/>
      <c r="EQ1404" s="1"/>
      <c r="ER1404" s="1"/>
      <c r="ES1404" s="1"/>
      <c r="ET1404" s="1"/>
      <c r="EU1404" s="1"/>
      <c r="EV1404" s="1"/>
      <c r="EW1404" s="1"/>
      <c r="EX1404" s="1"/>
      <c r="EY1404" s="1"/>
      <c r="EZ1404" s="1"/>
      <c r="FA1404" s="1"/>
      <c r="FB1404" s="1"/>
      <c r="FC1404" s="1"/>
      <c r="FD1404" s="1"/>
      <c r="FE1404" s="1"/>
      <c r="FF1404" s="1"/>
      <c r="FG1404" s="1"/>
      <c r="FH1404" s="1"/>
      <c r="FI1404" s="1"/>
      <c r="FJ1404" s="1"/>
      <c r="FK1404" s="1"/>
      <c r="FL1404" s="1"/>
      <c r="FM1404" s="1"/>
      <c r="FN1404" s="1"/>
      <c r="FO1404" s="1"/>
      <c r="FP1404" s="1"/>
      <c r="FQ1404" s="1"/>
      <c r="FR1404" s="1"/>
      <c r="FS1404" s="1"/>
      <c r="FT1404" s="1"/>
      <c r="FU1404" s="1"/>
      <c r="FV1404" s="1"/>
      <c r="FW1404" s="1"/>
      <c r="FX1404" s="1"/>
      <c r="FY1404" s="1"/>
      <c r="FZ1404" s="1"/>
      <c r="GA1404" s="1"/>
      <c r="GB1404" s="1"/>
      <c r="GC1404" s="1"/>
      <c r="GD1404" s="1"/>
      <c r="GE1404" s="1"/>
      <c r="GF1404" s="1"/>
      <c r="GG1404" s="1"/>
      <c r="GH1404" s="1"/>
      <c r="GI1404" s="1"/>
      <c r="GJ1404" s="1"/>
      <c r="GK1404" s="1"/>
      <c r="GL1404" s="1"/>
      <c r="GM1404" s="1"/>
      <c r="GN1404" s="1"/>
      <c r="GO1404" s="1"/>
    </row>
    <row r="1405" spans="1:197" s="40" customFormat="1" x14ac:dyDescent="0.25">
      <c r="A1405" s="41"/>
      <c r="B1405" s="4"/>
      <c r="C1405" s="41"/>
      <c r="D1405" s="42"/>
      <c r="E1405" s="42"/>
      <c r="F1405" s="42"/>
      <c r="G1405" s="1"/>
      <c r="H1405" s="1"/>
      <c r="I1405" s="1"/>
      <c r="J1405" s="1"/>
      <c r="K1405" s="1"/>
      <c r="L1405" s="1"/>
      <c r="M1405" s="2"/>
      <c r="N1405" s="1"/>
      <c r="O1405" s="1"/>
      <c r="P1405" s="1"/>
      <c r="Q1405" s="1"/>
      <c r="R1405" s="1"/>
      <c r="S1405" s="1"/>
      <c r="T1405" s="1"/>
      <c r="U1405" s="1"/>
      <c r="V1405" s="1"/>
      <c r="W1405" s="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c r="BI1405" s="1"/>
      <c r="BJ1405" s="1"/>
      <c r="BK1405" s="1"/>
      <c r="BL1405" s="1"/>
      <c r="BM1405" s="1"/>
      <c r="BN1405" s="1"/>
      <c r="BO1405" s="1"/>
      <c r="BP1405" s="1"/>
      <c r="BQ1405" s="1"/>
      <c r="BR1405" s="1"/>
      <c r="BS1405" s="1"/>
      <c r="BT1405" s="1"/>
      <c r="BU1405" s="1"/>
      <c r="BV1405" s="1"/>
      <c r="BW1405" s="1"/>
      <c r="BX1405" s="1"/>
      <c r="BY1405" s="1"/>
      <c r="BZ1405" s="1"/>
      <c r="CA1405" s="1"/>
      <c r="CB1405" s="1"/>
      <c r="CC1405" s="1"/>
      <c r="CD1405" s="1"/>
      <c r="CE1405" s="1"/>
      <c r="CF1405" s="1"/>
      <c r="CG1405" s="1"/>
      <c r="CH1405" s="1"/>
      <c r="CI1405" s="1"/>
      <c r="CJ1405" s="1"/>
      <c r="CK1405" s="1"/>
      <c r="CL1405" s="1"/>
      <c r="CM1405" s="1"/>
      <c r="CN1405" s="1"/>
      <c r="CO1405" s="1"/>
      <c r="CP1405" s="1"/>
      <c r="CQ1405" s="1"/>
      <c r="CR1405" s="1"/>
      <c r="CS1405" s="1"/>
      <c r="CT1405" s="1"/>
      <c r="CU1405" s="1"/>
      <c r="CV1405" s="1"/>
      <c r="CW1405" s="1"/>
      <c r="CX1405" s="1"/>
      <c r="CY1405" s="1"/>
      <c r="CZ1405" s="1"/>
      <c r="DA1405" s="1"/>
      <c r="DB1405" s="1"/>
      <c r="DC1405" s="1"/>
      <c r="DD1405" s="1"/>
      <c r="DE1405" s="1"/>
      <c r="DF1405" s="1"/>
      <c r="DG1405" s="1"/>
      <c r="DH1405" s="1"/>
      <c r="DI1405" s="1"/>
      <c r="DJ1405" s="1"/>
      <c r="DK1405" s="1"/>
      <c r="DL1405" s="1"/>
      <c r="DM1405" s="1"/>
      <c r="DN1405" s="1"/>
      <c r="DO1405" s="1"/>
      <c r="DP1405" s="1"/>
      <c r="DQ1405" s="1"/>
      <c r="DR1405" s="1"/>
      <c r="DS1405" s="1"/>
      <c r="DT1405" s="1"/>
      <c r="DU1405" s="1"/>
      <c r="DV1405" s="1"/>
      <c r="DW1405" s="1"/>
      <c r="DX1405" s="1"/>
      <c r="DY1405" s="1"/>
      <c r="DZ1405" s="1"/>
      <c r="EA1405" s="1"/>
      <c r="EB1405" s="1"/>
      <c r="EC1405" s="1"/>
      <c r="ED1405" s="1"/>
      <c r="EE1405" s="1"/>
      <c r="EF1405" s="1"/>
      <c r="EG1405" s="1"/>
      <c r="EH1405" s="1"/>
      <c r="EI1405" s="1"/>
      <c r="EJ1405" s="1"/>
      <c r="EK1405" s="1"/>
      <c r="EL1405" s="1"/>
      <c r="EM1405" s="1"/>
      <c r="EN1405" s="1"/>
      <c r="EO1405" s="1"/>
      <c r="EP1405" s="1"/>
      <c r="EQ1405" s="1"/>
      <c r="ER1405" s="1"/>
      <c r="ES1405" s="1"/>
      <c r="ET1405" s="1"/>
      <c r="EU1405" s="1"/>
      <c r="EV1405" s="1"/>
      <c r="EW1405" s="1"/>
      <c r="EX1405" s="1"/>
      <c r="EY1405" s="1"/>
      <c r="EZ1405" s="1"/>
      <c r="FA1405" s="1"/>
      <c r="FB1405" s="1"/>
      <c r="FC1405" s="1"/>
      <c r="FD1405" s="1"/>
      <c r="FE1405" s="1"/>
      <c r="FF1405" s="1"/>
      <c r="FG1405" s="1"/>
      <c r="FH1405" s="1"/>
      <c r="FI1405" s="1"/>
      <c r="FJ1405" s="1"/>
      <c r="FK1405" s="1"/>
      <c r="FL1405" s="1"/>
      <c r="FM1405" s="1"/>
      <c r="FN1405" s="1"/>
      <c r="FO1405" s="1"/>
      <c r="FP1405" s="1"/>
      <c r="FQ1405" s="1"/>
      <c r="FR1405" s="1"/>
      <c r="FS1405" s="1"/>
      <c r="FT1405" s="1"/>
      <c r="FU1405" s="1"/>
      <c r="FV1405" s="1"/>
      <c r="FW1405" s="1"/>
      <c r="FX1405" s="1"/>
      <c r="FY1405" s="1"/>
      <c r="FZ1405" s="1"/>
      <c r="GA1405" s="1"/>
      <c r="GB1405" s="1"/>
      <c r="GC1405" s="1"/>
      <c r="GD1405" s="1"/>
      <c r="GE1405" s="1"/>
      <c r="GF1405" s="1"/>
      <c r="GG1405" s="1"/>
      <c r="GH1405" s="1"/>
      <c r="GI1405" s="1"/>
      <c r="GJ1405" s="1"/>
      <c r="GK1405" s="1"/>
      <c r="GL1405" s="1"/>
      <c r="GM1405" s="1"/>
      <c r="GN1405" s="1"/>
      <c r="GO1405" s="1"/>
    </row>
    <row r="1406" spans="1:197" s="40" customFormat="1" x14ac:dyDescent="0.25">
      <c r="A1406" s="41"/>
      <c r="B1406" s="4"/>
      <c r="C1406" s="41"/>
      <c r="D1406" s="42"/>
      <c r="E1406" s="42"/>
      <c r="F1406" s="42"/>
      <c r="G1406" s="1"/>
      <c r="H1406" s="1"/>
      <c r="I1406" s="1"/>
      <c r="J1406" s="1"/>
      <c r="K1406" s="1"/>
      <c r="L1406" s="1"/>
      <c r="M1406" s="2"/>
      <c r="N1406" s="1"/>
      <c r="O1406" s="1"/>
      <c r="P1406" s="1"/>
      <c r="Q1406" s="1"/>
      <c r="R1406" s="1"/>
      <c r="S1406" s="1"/>
      <c r="T1406" s="1"/>
      <c r="U1406" s="1"/>
      <c r="V1406" s="1"/>
      <c r="W1406" s="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c r="BI1406" s="1"/>
      <c r="BJ1406" s="1"/>
      <c r="BK1406" s="1"/>
      <c r="BL1406" s="1"/>
      <c r="BM1406" s="1"/>
      <c r="BN1406" s="1"/>
      <c r="BO1406" s="1"/>
      <c r="BP1406" s="1"/>
      <c r="BQ1406" s="1"/>
      <c r="BR1406" s="1"/>
      <c r="BS1406" s="1"/>
      <c r="BT1406" s="1"/>
      <c r="BU1406" s="1"/>
      <c r="BV1406" s="1"/>
      <c r="BW1406" s="1"/>
      <c r="BX1406" s="1"/>
      <c r="BY1406" s="1"/>
      <c r="BZ1406" s="1"/>
      <c r="CA1406" s="1"/>
      <c r="CB1406" s="1"/>
      <c r="CC1406" s="1"/>
      <c r="CD1406" s="1"/>
      <c r="CE1406" s="1"/>
      <c r="CF1406" s="1"/>
      <c r="CG1406" s="1"/>
      <c r="CH1406" s="1"/>
      <c r="CI1406" s="1"/>
      <c r="CJ1406" s="1"/>
      <c r="CK1406" s="1"/>
      <c r="CL1406" s="1"/>
      <c r="CM1406" s="1"/>
      <c r="CN1406" s="1"/>
      <c r="CO1406" s="1"/>
      <c r="CP1406" s="1"/>
      <c r="CQ1406" s="1"/>
      <c r="CR1406" s="1"/>
      <c r="CS1406" s="1"/>
      <c r="CT1406" s="1"/>
      <c r="CU1406" s="1"/>
      <c r="CV1406" s="1"/>
      <c r="CW1406" s="1"/>
      <c r="CX1406" s="1"/>
      <c r="CY1406" s="1"/>
      <c r="CZ1406" s="1"/>
      <c r="DA1406" s="1"/>
      <c r="DB1406" s="1"/>
      <c r="DC1406" s="1"/>
      <c r="DD1406" s="1"/>
      <c r="DE1406" s="1"/>
      <c r="DF1406" s="1"/>
      <c r="DG1406" s="1"/>
      <c r="DH1406" s="1"/>
      <c r="DI1406" s="1"/>
      <c r="DJ1406" s="1"/>
      <c r="DK1406" s="1"/>
      <c r="DL1406" s="1"/>
      <c r="DM1406" s="1"/>
      <c r="DN1406" s="1"/>
      <c r="DO1406" s="1"/>
      <c r="DP1406" s="1"/>
      <c r="DQ1406" s="1"/>
      <c r="DR1406" s="1"/>
      <c r="DS1406" s="1"/>
      <c r="DT1406" s="1"/>
      <c r="DU1406" s="1"/>
      <c r="DV1406" s="1"/>
      <c r="DW1406" s="1"/>
      <c r="DX1406" s="1"/>
      <c r="DY1406" s="1"/>
      <c r="DZ1406" s="1"/>
      <c r="EA1406" s="1"/>
      <c r="EB1406" s="1"/>
      <c r="EC1406" s="1"/>
      <c r="ED1406" s="1"/>
      <c r="EE1406" s="1"/>
      <c r="EF1406" s="1"/>
      <c r="EG1406" s="1"/>
      <c r="EH1406" s="1"/>
      <c r="EI1406" s="1"/>
      <c r="EJ1406" s="1"/>
      <c r="EK1406" s="1"/>
      <c r="EL1406" s="1"/>
      <c r="EM1406" s="1"/>
      <c r="EN1406" s="1"/>
      <c r="EO1406" s="1"/>
      <c r="EP1406" s="1"/>
      <c r="EQ1406" s="1"/>
      <c r="ER1406" s="1"/>
      <c r="ES1406" s="1"/>
      <c r="ET1406" s="1"/>
      <c r="EU1406" s="1"/>
      <c r="EV1406" s="1"/>
      <c r="EW1406" s="1"/>
      <c r="EX1406" s="1"/>
      <c r="EY1406" s="1"/>
      <c r="EZ1406" s="1"/>
      <c r="FA1406" s="1"/>
      <c r="FB1406" s="1"/>
      <c r="FC1406" s="1"/>
      <c r="FD1406" s="1"/>
      <c r="FE1406" s="1"/>
      <c r="FF1406" s="1"/>
      <c r="FG1406" s="1"/>
      <c r="FH1406" s="1"/>
      <c r="FI1406" s="1"/>
      <c r="FJ1406" s="1"/>
      <c r="FK1406" s="1"/>
      <c r="FL1406" s="1"/>
      <c r="FM1406" s="1"/>
      <c r="FN1406" s="1"/>
      <c r="FO1406" s="1"/>
      <c r="FP1406" s="1"/>
      <c r="FQ1406" s="1"/>
      <c r="FR1406" s="1"/>
      <c r="FS1406" s="1"/>
      <c r="FT1406" s="1"/>
      <c r="FU1406" s="1"/>
      <c r="FV1406" s="1"/>
      <c r="FW1406" s="1"/>
      <c r="FX1406" s="1"/>
      <c r="FY1406" s="1"/>
      <c r="FZ1406" s="1"/>
      <c r="GA1406" s="1"/>
      <c r="GB1406" s="1"/>
      <c r="GC1406" s="1"/>
      <c r="GD1406" s="1"/>
      <c r="GE1406" s="1"/>
      <c r="GF1406" s="1"/>
      <c r="GG1406" s="1"/>
      <c r="GH1406" s="1"/>
      <c r="GI1406" s="1"/>
      <c r="GJ1406" s="1"/>
      <c r="GK1406" s="1"/>
      <c r="GL1406" s="1"/>
      <c r="GM1406" s="1"/>
      <c r="GN1406" s="1"/>
      <c r="GO1406" s="1"/>
    </row>
    <row r="1407" spans="1:197" s="40" customFormat="1" x14ac:dyDescent="0.25">
      <c r="A1407" s="41"/>
      <c r="B1407" s="4"/>
      <c r="C1407" s="41"/>
      <c r="D1407" s="42"/>
      <c r="E1407" s="42"/>
      <c r="F1407" s="42"/>
      <c r="G1407" s="1"/>
      <c r="H1407" s="1"/>
      <c r="I1407" s="1"/>
      <c r="J1407" s="1"/>
      <c r="K1407" s="1"/>
      <c r="L1407" s="1"/>
      <c r="M1407" s="2"/>
      <c r="N1407" s="1"/>
      <c r="O1407" s="1"/>
      <c r="P1407" s="1"/>
      <c r="Q1407" s="1"/>
      <c r="R1407" s="1"/>
      <c r="S1407" s="1"/>
      <c r="T1407" s="1"/>
      <c r="U1407" s="1"/>
      <c r="V1407" s="1"/>
      <c r="W1407" s="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c r="BI1407" s="1"/>
      <c r="BJ1407" s="1"/>
      <c r="BK1407" s="1"/>
      <c r="BL1407" s="1"/>
      <c r="BM1407" s="1"/>
      <c r="BN1407" s="1"/>
      <c r="BO1407" s="1"/>
      <c r="BP1407" s="1"/>
      <c r="BQ1407" s="1"/>
      <c r="BR1407" s="1"/>
      <c r="BS1407" s="1"/>
      <c r="BT1407" s="1"/>
      <c r="BU1407" s="1"/>
      <c r="BV1407" s="1"/>
      <c r="BW1407" s="1"/>
      <c r="BX1407" s="1"/>
      <c r="BY1407" s="1"/>
      <c r="BZ1407" s="1"/>
      <c r="CA1407" s="1"/>
      <c r="CB1407" s="1"/>
      <c r="CC1407" s="1"/>
      <c r="CD1407" s="1"/>
      <c r="CE1407" s="1"/>
      <c r="CF1407" s="1"/>
      <c r="CG1407" s="1"/>
      <c r="CH1407" s="1"/>
      <c r="CI1407" s="1"/>
      <c r="CJ1407" s="1"/>
      <c r="CK1407" s="1"/>
      <c r="CL1407" s="1"/>
      <c r="CM1407" s="1"/>
      <c r="CN1407" s="1"/>
      <c r="CO1407" s="1"/>
      <c r="CP1407" s="1"/>
      <c r="CQ1407" s="1"/>
      <c r="CR1407" s="1"/>
      <c r="CS1407" s="1"/>
      <c r="CT1407" s="1"/>
      <c r="CU1407" s="1"/>
      <c r="CV1407" s="1"/>
      <c r="CW1407" s="1"/>
      <c r="CX1407" s="1"/>
      <c r="CY1407" s="1"/>
      <c r="CZ1407" s="1"/>
      <c r="DA1407" s="1"/>
      <c r="DB1407" s="1"/>
      <c r="DC1407" s="1"/>
      <c r="DD1407" s="1"/>
      <c r="DE1407" s="1"/>
      <c r="DF1407" s="1"/>
      <c r="DG1407" s="1"/>
      <c r="DH1407" s="1"/>
      <c r="DI1407" s="1"/>
      <c r="DJ1407" s="1"/>
      <c r="DK1407" s="1"/>
      <c r="DL1407" s="1"/>
      <c r="DM1407" s="1"/>
      <c r="DN1407" s="1"/>
      <c r="DO1407" s="1"/>
      <c r="DP1407" s="1"/>
      <c r="DQ1407" s="1"/>
      <c r="DR1407" s="1"/>
      <c r="DS1407" s="1"/>
      <c r="DT1407" s="1"/>
      <c r="DU1407" s="1"/>
      <c r="DV1407" s="1"/>
      <c r="DW1407" s="1"/>
      <c r="DX1407" s="1"/>
      <c r="DY1407" s="1"/>
      <c r="DZ1407" s="1"/>
      <c r="EA1407" s="1"/>
      <c r="EB1407" s="1"/>
      <c r="EC1407" s="1"/>
      <c r="ED1407" s="1"/>
      <c r="EE1407" s="1"/>
      <c r="EF1407" s="1"/>
      <c r="EG1407" s="1"/>
      <c r="EH1407" s="1"/>
      <c r="EI1407" s="1"/>
      <c r="EJ1407" s="1"/>
      <c r="EK1407" s="1"/>
      <c r="EL1407" s="1"/>
      <c r="EM1407" s="1"/>
      <c r="EN1407" s="1"/>
      <c r="EO1407" s="1"/>
      <c r="EP1407" s="1"/>
      <c r="EQ1407" s="1"/>
      <c r="ER1407" s="1"/>
      <c r="ES1407" s="1"/>
      <c r="ET1407" s="1"/>
      <c r="EU1407" s="1"/>
      <c r="EV1407" s="1"/>
      <c r="EW1407" s="1"/>
      <c r="EX1407" s="1"/>
      <c r="EY1407" s="1"/>
      <c r="EZ1407" s="1"/>
      <c r="FA1407" s="1"/>
      <c r="FB1407" s="1"/>
      <c r="FC1407" s="1"/>
      <c r="FD1407" s="1"/>
      <c r="FE1407" s="1"/>
      <c r="FF1407" s="1"/>
      <c r="FG1407" s="1"/>
      <c r="FH1407" s="1"/>
      <c r="FI1407" s="1"/>
      <c r="FJ1407" s="1"/>
      <c r="FK1407" s="1"/>
      <c r="FL1407" s="1"/>
      <c r="FM1407" s="1"/>
      <c r="FN1407" s="1"/>
      <c r="FO1407" s="1"/>
      <c r="FP1407" s="1"/>
      <c r="FQ1407" s="1"/>
      <c r="FR1407" s="1"/>
      <c r="FS1407" s="1"/>
      <c r="FT1407" s="1"/>
      <c r="FU1407" s="1"/>
      <c r="FV1407" s="1"/>
      <c r="FW1407" s="1"/>
      <c r="FX1407" s="1"/>
      <c r="FY1407" s="1"/>
      <c r="FZ1407" s="1"/>
      <c r="GA1407" s="1"/>
      <c r="GB1407" s="1"/>
      <c r="GC1407" s="1"/>
      <c r="GD1407" s="1"/>
      <c r="GE1407" s="1"/>
      <c r="GF1407" s="1"/>
      <c r="GG1407" s="1"/>
      <c r="GH1407" s="1"/>
      <c r="GI1407" s="1"/>
      <c r="GJ1407" s="1"/>
      <c r="GK1407" s="1"/>
      <c r="GL1407" s="1"/>
      <c r="GM1407" s="1"/>
      <c r="GN1407" s="1"/>
      <c r="GO1407" s="1"/>
    </row>
    <row r="1408" spans="1:197" s="40" customFormat="1" x14ac:dyDescent="0.25">
      <c r="A1408" s="41"/>
      <c r="B1408" s="4"/>
      <c r="C1408" s="41"/>
      <c r="D1408" s="42"/>
      <c r="E1408" s="42"/>
      <c r="F1408" s="42"/>
      <c r="G1408" s="1"/>
      <c r="H1408" s="1"/>
      <c r="I1408" s="1"/>
      <c r="J1408" s="1"/>
      <c r="K1408" s="1"/>
      <c r="L1408" s="1"/>
      <c r="M1408" s="2"/>
      <c r="N1408" s="1"/>
      <c r="O1408" s="1"/>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c r="BI1408" s="1"/>
      <c r="BJ1408" s="1"/>
      <c r="BK1408" s="1"/>
      <c r="BL1408" s="1"/>
      <c r="BM1408" s="1"/>
      <c r="BN1408" s="1"/>
      <c r="BO1408" s="1"/>
      <c r="BP1408" s="1"/>
      <c r="BQ1408" s="1"/>
      <c r="BR1408" s="1"/>
      <c r="BS1408" s="1"/>
      <c r="BT1408" s="1"/>
      <c r="BU1408" s="1"/>
      <c r="BV1408" s="1"/>
      <c r="BW1408" s="1"/>
      <c r="BX1408" s="1"/>
      <c r="BY1408" s="1"/>
      <c r="BZ1408" s="1"/>
      <c r="CA1408" s="1"/>
      <c r="CB1408" s="1"/>
      <c r="CC1408" s="1"/>
      <c r="CD1408" s="1"/>
      <c r="CE1408" s="1"/>
      <c r="CF1408" s="1"/>
      <c r="CG1408" s="1"/>
      <c r="CH1408" s="1"/>
      <c r="CI1408" s="1"/>
      <c r="CJ1408" s="1"/>
      <c r="CK1408" s="1"/>
      <c r="CL1408" s="1"/>
      <c r="CM1408" s="1"/>
      <c r="CN1408" s="1"/>
      <c r="CO1408" s="1"/>
      <c r="CP1408" s="1"/>
      <c r="CQ1408" s="1"/>
      <c r="CR1408" s="1"/>
      <c r="CS1408" s="1"/>
      <c r="CT1408" s="1"/>
      <c r="CU1408" s="1"/>
      <c r="CV1408" s="1"/>
      <c r="CW1408" s="1"/>
      <c r="CX1408" s="1"/>
      <c r="CY1408" s="1"/>
      <c r="CZ1408" s="1"/>
      <c r="DA1408" s="1"/>
      <c r="DB1408" s="1"/>
      <c r="DC1408" s="1"/>
      <c r="DD1408" s="1"/>
      <c r="DE1408" s="1"/>
      <c r="DF1408" s="1"/>
      <c r="DG1408" s="1"/>
      <c r="DH1408" s="1"/>
      <c r="DI1408" s="1"/>
      <c r="DJ1408" s="1"/>
      <c r="DK1408" s="1"/>
      <c r="DL1408" s="1"/>
      <c r="DM1408" s="1"/>
      <c r="DN1408" s="1"/>
      <c r="DO1408" s="1"/>
      <c r="DP1408" s="1"/>
      <c r="DQ1408" s="1"/>
      <c r="DR1408" s="1"/>
      <c r="DS1408" s="1"/>
      <c r="DT1408" s="1"/>
      <c r="DU1408" s="1"/>
      <c r="DV1408" s="1"/>
      <c r="DW1408" s="1"/>
      <c r="DX1408" s="1"/>
      <c r="DY1408" s="1"/>
      <c r="DZ1408" s="1"/>
      <c r="EA1408" s="1"/>
      <c r="EB1408" s="1"/>
      <c r="EC1408" s="1"/>
      <c r="ED1408" s="1"/>
      <c r="EE1408" s="1"/>
      <c r="EF1408" s="1"/>
      <c r="EG1408" s="1"/>
      <c r="EH1408" s="1"/>
      <c r="EI1408" s="1"/>
      <c r="EJ1408" s="1"/>
      <c r="EK1408" s="1"/>
      <c r="EL1408" s="1"/>
      <c r="EM1408" s="1"/>
      <c r="EN1408" s="1"/>
      <c r="EO1408" s="1"/>
      <c r="EP1408" s="1"/>
      <c r="EQ1408" s="1"/>
      <c r="ER1408" s="1"/>
      <c r="ES1408" s="1"/>
      <c r="ET1408" s="1"/>
      <c r="EU1408" s="1"/>
      <c r="EV1408" s="1"/>
      <c r="EW1408" s="1"/>
      <c r="EX1408" s="1"/>
      <c r="EY1408" s="1"/>
      <c r="EZ1408" s="1"/>
      <c r="FA1408" s="1"/>
      <c r="FB1408" s="1"/>
      <c r="FC1408" s="1"/>
      <c r="FD1408" s="1"/>
      <c r="FE1408" s="1"/>
      <c r="FF1408" s="1"/>
      <c r="FG1408" s="1"/>
      <c r="FH1408" s="1"/>
      <c r="FI1408" s="1"/>
      <c r="FJ1408" s="1"/>
      <c r="FK1408" s="1"/>
      <c r="FL1408" s="1"/>
      <c r="FM1408" s="1"/>
      <c r="FN1408" s="1"/>
      <c r="FO1408" s="1"/>
      <c r="FP1408" s="1"/>
      <c r="FQ1408" s="1"/>
      <c r="FR1408" s="1"/>
      <c r="FS1408" s="1"/>
      <c r="FT1408" s="1"/>
      <c r="FU1408" s="1"/>
      <c r="FV1408" s="1"/>
      <c r="FW1408" s="1"/>
      <c r="FX1408" s="1"/>
      <c r="FY1408" s="1"/>
      <c r="FZ1408" s="1"/>
      <c r="GA1408" s="1"/>
      <c r="GB1408" s="1"/>
      <c r="GC1408" s="1"/>
      <c r="GD1408" s="1"/>
      <c r="GE1408" s="1"/>
      <c r="GF1408" s="1"/>
      <c r="GG1408" s="1"/>
      <c r="GH1408" s="1"/>
      <c r="GI1408" s="1"/>
      <c r="GJ1408" s="1"/>
      <c r="GK1408" s="1"/>
      <c r="GL1408" s="1"/>
      <c r="GM1408" s="1"/>
      <c r="GN1408" s="1"/>
      <c r="GO1408" s="1"/>
    </row>
    <row r="1409" spans="1:197" s="40" customFormat="1" x14ac:dyDescent="0.25">
      <c r="A1409" s="41"/>
      <c r="B1409" s="4"/>
      <c r="C1409" s="41"/>
      <c r="D1409" s="42"/>
      <c r="E1409" s="42"/>
      <c r="F1409" s="42"/>
      <c r="G1409" s="1"/>
      <c r="H1409" s="1"/>
      <c r="I1409" s="1"/>
      <c r="J1409" s="1"/>
      <c r="K1409" s="1"/>
      <c r="L1409" s="1"/>
      <c r="M1409" s="2"/>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c r="BJ1409" s="1"/>
      <c r="BK1409" s="1"/>
      <c r="BL1409" s="1"/>
      <c r="BM1409" s="1"/>
      <c r="BN1409" s="1"/>
      <c r="BO1409" s="1"/>
      <c r="BP1409" s="1"/>
      <c r="BQ1409" s="1"/>
      <c r="BR1409" s="1"/>
      <c r="BS1409" s="1"/>
      <c r="BT1409" s="1"/>
      <c r="BU1409" s="1"/>
      <c r="BV1409" s="1"/>
      <c r="BW1409" s="1"/>
      <c r="BX1409" s="1"/>
      <c r="BY1409" s="1"/>
      <c r="BZ1409" s="1"/>
      <c r="CA1409" s="1"/>
      <c r="CB1409" s="1"/>
      <c r="CC1409" s="1"/>
      <c r="CD1409" s="1"/>
      <c r="CE1409" s="1"/>
      <c r="CF1409" s="1"/>
      <c r="CG1409" s="1"/>
      <c r="CH1409" s="1"/>
      <c r="CI1409" s="1"/>
      <c r="CJ1409" s="1"/>
      <c r="CK1409" s="1"/>
      <c r="CL1409" s="1"/>
      <c r="CM1409" s="1"/>
      <c r="CN1409" s="1"/>
      <c r="CO1409" s="1"/>
      <c r="CP1409" s="1"/>
      <c r="CQ1409" s="1"/>
      <c r="CR1409" s="1"/>
      <c r="CS1409" s="1"/>
      <c r="CT1409" s="1"/>
      <c r="CU1409" s="1"/>
      <c r="CV1409" s="1"/>
      <c r="CW1409" s="1"/>
      <c r="CX1409" s="1"/>
      <c r="CY1409" s="1"/>
      <c r="CZ1409" s="1"/>
      <c r="DA1409" s="1"/>
      <c r="DB1409" s="1"/>
      <c r="DC1409" s="1"/>
      <c r="DD1409" s="1"/>
      <c r="DE1409" s="1"/>
      <c r="DF1409" s="1"/>
      <c r="DG1409" s="1"/>
      <c r="DH1409" s="1"/>
      <c r="DI1409" s="1"/>
      <c r="DJ1409" s="1"/>
      <c r="DK1409" s="1"/>
      <c r="DL1409" s="1"/>
      <c r="DM1409" s="1"/>
      <c r="DN1409" s="1"/>
      <c r="DO1409" s="1"/>
      <c r="DP1409" s="1"/>
      <c r="DQ1409" s="1"/>
      <c r="DR1409" s="1"/>
      <c r="DS1409" s="1"/>
      <c r="DT1409" s="1"/>
      <c r="DU1409" s="1"/>
      <c r="DV1409" s="1"/>
      <c r="DW1409" s="1"/>
      <c r="DX1409" s="1"/>
      <c r="DY1409" s="1"/>
      <c r="DZ1409" s="1"/>
      <c r="EA1409" s="1"/>
      <c r="EB1409" s="1"/>
      <c r="EC1409" s="1"/>
      <c r="ED1409" s="1"/>
      <c r="EE1409" s="1"/>
      <c r="EF1409" s="1"/>
      <c r="EG1409" s="1"/>
      <c r="EH1409" s="1"/>
      <c r="EI1409" s="1"/>
      <c r="EJ1409" s="1"/>
      <c r="EK1409" s="1"/>
      <c r="EL1409" s="1"/>
      <c r="EM1409" s="1"/>
      <c r="EN1409" s="1"/>
      <c r="EO1409" s="1"/>
      <c r="EP1409" s="1"/>
      <c r="EQ1409" s="1"/>
      <c r="ER1409" s="1"/>
      <c r="ES1409" s="1"/>
      <c r="ET1409" s="1"/>
      <c r="EU1409" s="1"/>
      <c r="EV1409" s="1"/>
      <c r="EW1409" s="1"/>
      <c r="EX1409" s="1"/>
      <c r="EY1409" s="1"/>
      <c r="EZ1409" s="1"/>
      <c r="FA1409" s="1"/>
      <c r="FB1409" s="1"/>
      <c r="FC1409" s="1"/>
      <c r="FD1409" s="1"/>
      <c r="FE1409" s="1"/>
      <c r="FF1409" s="1"/>
      <c r="FG1409" s="1"/>
      <c r="FH1409" s="1"/>
      <c r="FI1409" s="1"/>
      <c r="FJ1409" s="1"/>
      <c r="FK1409" s="1"/>
      <c r="FL1409" s="1"/>
      <c r="FM1409" s="1"/>
      <c r="FN1409" s="1"/>
      <c r="FO1409" s="1"/>
      <c r="FP1409" s="1"/>
      <c r="FQ1409" s="1"/>
      <c r="FR1409" s="1"/>
      <c r="FS1409" s="1"/>
      <c r="FT1409" s="1"/>
      <c r="FU1409" s="1"/>
      <c r="FV1409" s="1"/>
      <c r="FW1409" s="1"/>
      <c r="FX1409" s="1"/>
      <c r="FY1409" s="1"/>
      <c r="FZ1409" s="1"/>
      <c r="GA1409" s="1"/>
      <c r="GB1409" s="1"/>
      <c r="GC1409" s="1"/>
      <c r="GD1409" s="1"/>
      <c r="GE1409" s="1"/>
      <c r="GF1409" s="1"/>
      <c r="GG1409" s="1"/>
      <c r="GH1409" s="1"/>
      <c r="GI1409" s="1"/>
      <c r="GJ1409" s="1"/>
      <c r="GK1409" s="1"/>
      <c r="GL1409" s="1"/>
      <c r="GM1409" s="1"/>
      <c r="GN1409" s="1"/>
      <c r="GO1409" s="1"/>
    </row>
    <row r="1410" spans="1:197" s="40" customFormat="1" x14ac:dyDescent="0.25">
      <c r="A1410" s="41"/>
      <c r="B1410" s="4"/>
      <c r="C1410" s="41"/>
      <c r="D1410" s="42"/>
      <c r="E1410" s="42"/>
      <c r="F1410" s="42"/>
      <c r="G1410" s="1"/>
      <c r="H1410" s="1"/>
      <c r="I1410" s="1"/>
      <c r="J1410" s="1"/>
      <c r="K1410" s="1"/>
      <c r="L1410" s="1"/>
      <c r="M1410" s="2"/>
      <c r="N1410" s="1"/>
      <c r="O1410" s="1"/>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c r="BJ1410" s="1"/>
      <c r="BK1410" s="1"/>
      <c r="BL1410" s="1"/>
      <c r="BM1410" s="1"/>
      <c r="BN1410" s="1"/>
      <c r="BO1410" s="1"/>
      <c r="BP1410" s="1"/>
      <c r="BQ1410" s="1"/>
      <c r="BR1410" s="1"/>
      <c r="BS1410" s="1"/>
      <c r="BT1410" s="1"/>
      <c r="BU1410" s="1"/>
      <c r="BV1410" s="1"/>
      <c r="BW1410" s="1"/>
      <c r="BX1410" s="1"/>
      <c r="BY1410" s="1"/>
      <c r="BZ1410" s="1"/>
      <c r="CA1410" s="1"/>
      <c r="CB1410" s="1"/>
      <c r="CC1410" s="1"/>
      <c r="CD1410" s="1"/>
      <c r="CE1410" s="1"/>
      <c r="CF1410" s="1"/>
      <c r="CG1410" s="1"/>
      <c r="CH1410" s="1"/>
      <c r="CI1410" s="1"/>
      <c r="CJ1410" s="1"/>
      <c r="CK1410" s="1"/>
      <c r="CL1410" s="1"/>
      <c r="CM1410" s="1"/>
      <c r="CN1410" s="1"/>
      <c r="CO1410" s="1"/>
      <c r="CP1410" s="1"/>
      <c r="CQ1410" s="1"/>
      <c r="CR1410" s="1"/>
      <c r="CS1410" s="1"/>
      <c r="CT1410" s="1"/>
      <c r="CU1410" s="1"/>
      <c r="CV1410" s="1"/>
      <c r="CW1410" s="1"/>
      <c r="CX1410" s="1"/>
      <c r="CY1410" s="1"/>
      <c r="CZ1410" s="1"/>
      <c r="DA1410" s="1"/>
      <c r="DB1410" s="1"/>
      <c r="DC1410" s="1"/>
      <c r="DD1410" s="1"/>
      <c r="DE1410" s="1"/>
      <c r="DF1410" s="1"/>
      <c r="DG1410" s="1"/>
      <c r="DH1410" s="1"/>
      <c r="DI1410" s="1"/>
      <c r="DJ1410" s="1"/>
      <c r="DK1410" s="1"/>
      <c r="DL1410" s="1"/>
      <c r="DM1410" s="1"/>
      <c r="DN1410" s="1"/>
      <c r="DO1410" s="1"/>
      <c r="DP1410" s="1"/>
      <c r="DQ1410" s="1"/>
      <c r="DR1410" s="1"/>
      <c r="DS1410" s="1"/>
      <c r="DT1410" s="1"/>
      <c r="DU1410" s="1"/>
      <c r="DV1410" s="1"/>
      <c r="DW1410" s="1"/>
      <c r="DX1410" s="1"/>
      <c r="DY1410" s="1"/>
      <c r="DZ1410" s="1"/>
      <c r="EA1410" s="1"/>
      <c r="EB1410" s="1"/>
      <c r="EC1410" s="1"/>
      <c r="ED1410" s="1"/>
      <c r="EE1410" s="1"/>
      <c r="EF1410" s="1"/>
      <c r="EG1410" s="1"/>
      <c r="EH1410" s="1"/>
      <c r="EI1410" s="1"/>
      <c r="EJ1410" s="1"/>
      <c r="EK1410" s="1"/>
      <c r="EL1410" s="1"/>
      <c r="EM1410" s="1"/>
      <c r="EN1410" s="1"/>
      <c r="EO1410" s="1"/>
      <c r="EP1410" s="1"/>
      <c r="EQ1410" s="1"/>
      <c r="ER1410" s="1"/>
      <c r="ES1410" s="1"/>
      <c r="ET1410" s="1"/>
      <c r="EU1410" s="1"/>
      <c r="EV1410" s="1"/>
      <c r="EW1410" s="1"/>
      <c r="EX1410" s="1"/>
      <c r="EY1410" s="1"/>
      <c r="EZ1410" s="1"/>
      <c r="FA1410" s="1"/>
      <c r="FB1410" s="1"/>
      <c r="FC1410" s="1"/>
      <c r="FD1410" s="1"/>
      <c r="FE1410" s="1"/>
      <c r="FF1410" s="1"/>
      <c r="FG1410" s="1"/>
      <c r="FH1410" s="1"/>
      <c r="FI1410" s="1"/>
      <c r="FJ1410" s="1"/>
      <c r="FK1410" s="1"/>
      <c r="FL1410" s="1"/>
      <c r="FM1410" s="1"/>
      <c r="FN1410" s="1"/>
      <c r="FO1410" s="1"/>
      <c r="FP1410" s="1"/>
      <c r="FQ1410" s="1"/>
      <c r="FR1410" s="1"/>
      <c r="FS1410" s="1"/>
      <c r="FT1410" s="1"/>
      <c r="FU1410" s="1"/>
      <c r="FV1410" s="1"/>
      <c r="FW1410" s="1"/>
      <c r="FX1410" s="1"/>
      <c r="FY1410" s="1"/>
      <c r="FZ1410" s="1"/>
      <c r="GA1410" s="1"/>
      <c r="GB1410" s="1"/>
      <c r="GC1410" s="1"/>
      <c r="GD1410" s="1"/>
      <c r="GE1410" s="1"/>
      <c r="GF1410" s="1"/>
      <c r="GG1410" s="1"/>
      <c r="GH1410" s="1"/>
      <c r="GI1410" s="1"/>
      <c r="GJ1410" s="1"/>
      <c r="GK1410" s="1"/>
      <c r="GL1410" s="1"/>
      <c r="GM1410" s="1"/>
      <c r="GN1410" s="1"/>
      <c r="GO1410" s="1"/>
    </row>
    <row r="1411" spans="1:197" s="40" customFormat="1" x14ac:dyDescent="0.25">
      <c r="A1411" s="41"/>
      <c r="B1411" s="4"/>
      <c r="C1411" s="41"/>
      <c r="D1411" s="42"/>
      <c r="E1411" s="42"/>
      <c r="F1411" s="42"/>
      <c r="G1411" s="1"/>
      <c r="H1411" s="1"/>
      <c r="I1411" s="1"/>
      <c r="J1411" s="1"/>
      <c r="K1411" s="1"/>
      <c r="L1411" s="1"/>
      <c r="M1411" s="2"/>
      <c r="N1411" s="1"/>
      <c r="O1411" s="1"/>
      <c r="P1411" s="1"/>
      <c r="Q1411" s="1"/>
      <c r="R1411" s="1"/>
      <c r="S1411" s="1"/>
      <c r="T1411" s="1"/>
      <c r="U1411" s="1"/>
      <c r="V1411" s="1"/>
      <c r="W1411" s="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c r="BI1411" s="1"/>
      <c r="BJ1411" s="1"/>
      <c r="BK1411" s="1"/>
      <c r="BL1411" s="1"/>
      <c r="BM1411" s="1"/>
      <c r="BN1411" s="1"/>
      <c r="BO1411" s="1"/>
      <c r="BP1411" s="1"/>
      <c r="BQ1411" s="1"/>
      <c r="BR1411" s="1"/>
      <c r="BS1411" s="1"/>
      <c r="BT1411" s="1"/>
      <c r="BU1411" s="1"/>
      <c r="BV1411" s="1"/>
      <c r="BW1411" s="1"/>
      <c r="BX1411" s="1"/>
      <c r="BY1411" s="1"/>
      <c r="BZ1411" s="1"/>
      <c r="CA1411" s="1"/>
      <c r="CB1411" s="1"/>
      <c r="CC1411" s="1"/>
      <c r="CD1411" s="1"/>
      <c r="CE1411" s="1"/>
      <c r="CF1411" s="1"/>
      <c r="CG1411" s="1"/>
      <c r="CH1411" s="1"/>
      <c r="CI1411" s="1"/>
      <c r="CJ1411" s="1"/>
      <c r="CK1411" s="1"/>
      <c r="CL1411" s="1"/>
      <c r="CM1411" s="1"/>
      <c r="CN1411" s="1"/>
      <c r="CO1411" s="1"/>
      <c r="CP1411" s="1"/>
      <c r="CQ1411" s="1"/>
      <c r="CR1411" s="1"/>
      <c r="CS1411" s="1"/>
      <c r="CT1411" s="1"/>
      <c r="CU1411" s="1"/>
      <c r="CV1411" s="1"/>
      <c r="CW1411" s="1"/>
      <c r="CX1411" s="1"/>
      <c r="CY1411" s="1"/>
      <c r="CZ1411" s="1"/>
      <c r="DA1411" s="1"/>
      <c r="DB1411" s="1"/>
      <c r="DC1411" s="1"/>
      <c r="DD1411" s="1"/>
      <c r="DE1411" s="1"/>
      <c r="DF1411" s="1"/>
      <c r="DG1411" s="1"/>
      <c r="DH1411" s="1"/>
      <c r="DI1411" s="1"/>
      <c r="DJ1411" s="1"/>
      <c r="DK1411" s="1"/>
      <c r="DL1411" s="1"/>
      <c r="DM1411" s="1"/>
      <c r="DN1411" s="1"/>
      <c r="DO1411" s="1"/>
      <c r="DP1411" s="1"/>
      <c r="DQ1411" s="1"/>
      <c r="DR1411" s="1"/>
      <c r="DS1411" s="1"/>
      <c r="DT1411" s="1"/>
      <c r="DU1411" s="1"/>
      <c r="DV1411" s="1"/>
      <c r="DW1411" s="1"/>
      <c r="DX1411" s="1"/>
      <c r="DY1411" s="1"/>
      <c r="DZ1411" s="1"/>
      <c r="EA1411" s="1"/>
      <c r="EB1411" s="1"/>
      <c r="EC1411" s="1"/>
      <c r="ED1411" s="1"/>
      <c r="EE1411" s="1"/>
      <c r="EF1411" s="1"/>
      <c r="EG1411" s="1"/>
      <c r="EH1411" s="1"/>
      <c r="EI1411" s="1"/>
      <c r="EJ1411" s="1"/>
      <c r="EK1411" s="1"/>
      <c r="EL1411" s="1"/>
      <c r="EM1411" s="1"/>
      <c r="EN1411" s="1"/>
      <c r="EO1411" s="1"/>
      <c r="EP1411" s="1"/>
      <c r="EQ1411" s="1"/>
      <c r="ER1411" s="1"/>
      <c r="ES1411" s="1"/>
      <c r="ET1411" s="1"/>
      <c r="EU1411" s="1"/>
      <c r="EV1411" s="1"/>
      <c r="EW1411" s="1"/>
      <c r="EX1411" s="1"/>
      <c r="EY1411" s="1"/>
      <c r="EZ1411" s="1"/>
      <c r="FA1411" s="1"/>
      <c r="FB1411" s="1"/>
      <c r="FC1411" s="1"/>
      <c r="FD1411" s="1"/>
      <c r="FE1411" s="1"/>
      <c r="FF1411" s="1"/>
      <c r="FG1411" s="1"/>
      <c r="FH1411" s="1"/>
      <c r="FI1411" s="1"/>
      <c r="FJ1411" s="1"/>
      <c r="FK1411" s="1"/>
      <c r="FL1411" s="1"/>
      <c r="FM1411" s="1"/>
      <c r="FN1411" s="1"/>
      <c r="FO1411" s="1"/>
      <c r="FP1411" s="1"/>
      <c r="FQ1411" s="1"/>
      <c r="FR1411" s="1"/>
      <c r="FS1411" s="1"/>
      <c r="FT1411" s="1"/>
      <c r="FU1411" s="1"/>
      <c r="FV1411" s="1"/>
      <c r="FW1411" s="1"/>
      <c r="FX1411" s="1"/>
      <c r="FY1411" s="1"/>
      <c r="FZ1411" s="1"/>
      <c r="GA1411" s="1"/>
      <c r="GB1411" s="1"/>
      <c r="GC1411" s="1"/>
      <c r="GD1411" s="1"/>
      <c r="GE1411" s="1"/>
      <c r="GF1411" s="1"/>
      <c r="GG1411" s="1"/>
      <c r="GH1411" s="1"/>
      <c r="GI1411" s="1"/>
      <c r="GJ1411" s="1"/>
      <c r="GK1411" s="1"/>
      <c r="GL1411" s="1"/>
      <c r="GM1411" s="1"/>
      <c r="GN1411" s="1"/>
      <c r="GO1411" s="1"/>
    </row>
    <row r="1412" spans="1:197" s="40" customFormat="1" x14ac:dyDescent="0.25">
      <c r="A1412" s="41"/>
      <c r="B1412" s="4"/>
      <c r="C1412" s="41"/>
      <c r="D1412" s="42"/>
      <c r="E1412" s="42"/>
      <c r="F1412" s="42"/>
      <c r="G1412" s="1"/>
      <c r="H1412" s="1"/>
      <c r="I1412" s="1"/>
      <c r="J1412" s="1"/>
      <c r="K1412" s="1"/>
      <c r="L1412" s="1"/>
      <c r="M1412" s="2"/>
      <c r="N1412" s="1"/>
      <c r="O1412" s="1"/>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c r="BI1412" s="1"/>
      <c r="BJ1412" s="1"/>
      <c r="BK1412" s="1"/>
      <c r="BL1412" s="1"/>
      <c r="BM1412" s="1"/>
      <c r="BN1412" s="1"/>
      <c r="BO1412" s="1"/>
      <c r="BP1412" s="1"/>
      <c r="BQ1412" s="1"/>
      <c r="BR1412" s="1"/>
      <c r="BS1412" s="1"/>
      <c r="BT1412" s="1"/>
      <c r="BU1412" s="1"/>
      <c r="BV1412" s="1"/>
      <c r="BW1412" s="1"/>
      <c r="BX1412" s="1"/>
      <c r="BY1412" s="1"/>
      <c r="BZ1412" s="1"/>
      <c r="CA1412" s="1"/>
      <c r="CB1412" s="1"/>
      <c r="CC1412" s="1"/>
      <c r="CD1412" s="1"/>
      <c r="CE1412" s="1"/>
      <c r="CF1412" s="1"/>
      <c r="CG1412" s="1"/>
      <c r="CH1412" s="1"/>
      <c r="CI1412" s="1"/>
      <c r="CJ1412" s="1"/>
      <c r="CK1412" s="1"/>
      <c r="CL1412" s="1"/>
      <c r="CM1412" s="1"/>
      <c r="CN1412" s="1"/>
      <c r="CO1412" s="1"/>
      <c r="CP1412" s="1"/>
      <c r="CQ1412" s="1"/>
      <c r="CR1412" s="1"/>
      <c r="CS1412" s="1"/>
      <c r="CT1412" s="1"/>
      <c r="CU1412" s="1"/>
      <c r="CV1412" s="1"/>
      <c r="CW1412" s="1"/>
      <c r="CX1412" s="1"/>
      <c r="CY1412" s="1"/>
      <c r="CZ1412" s="1"/>
      <c r="DA1412" s="1"/>
      <c r="DB1412" s="1"/>
      <c r="DC1412" s="1"/>
      <c r="DD1412" s="1"/>
      <c r="DE1412" s="1"/>
      <c r="DF1412" s="1"/>
      <c r="DG1412" s="1"/>
      <c r="DH1412" s="1"/>
      <c r="DI1412" s="1"/>
      <c r="DJ1412" s="1"/>
      <c r="DK1412" s="1"/>
      <c r="DL1412" s="1"/>
      <c r="DM1412" s="1"/>
      <c r="DN1412" s="1"/>
      <c r="DO1412" s="1"/>
      <c r="DP1412" s="1"/>
      <c r="DQ1412" s="1"/>
      <c r="DR1412" s="1"/>
      <c r="DS1412" s="1"/>
      <c r="DT1412" s="1"/>
      <c r="DU1412" s="1"/>
      <c r="DV1412" s="1"/>
      <c r="DW1412" s="1"/>
      <c r="DX1412" s="1"/>
      <c r="DY1412" s="1"/>
      <c r="DZ1412" s="1"/>
      <c r="EA1412" s="1"/>
      <c r="EB1412" s="1"/>
      <c r="EC1412" s="1"/>
      <c r="ED1412" s="1"/>
      <c r="EE1412" s="1"/>
      <c r="EF1412" s="1"/>
      <c r="EG1412" s="1"/>
      <c r="EH1412" s="1"/>
      <c r="EI1412" s="1"/>
      <c r="EJ1412" s="1"/>
      <c r="EK1412" s="1"/>
      <c r="EL1412" s="1"/>
      <c r="EM1412" s="1"/>
      <c r="EN1412" s="1"/>
      <c r="EO1412" s="1"/>
      <c r="EP1412" s="1"/>
      <c r="EQ1412" s="1"/>
      <c r="ER1412" s="1"/>
      <c r="ES1412" s="1"/>
      <c r="ET1412" s="1"/>
      <c r="EU1412" s="1"/>
      <c r="EV1412" s="1"/>
      <c r="EW1412" s="1"/>
      <c r="EX1412" s="1"/>
      <c r="EY1412" s="1"/>
      <c r="EZ1412" s="1"/>
      <c r="FA1412" s="1"/>
      <c r="FB1412" s="1"/>
      <c r="FC1412" s="1"/>
      <c r="FD1412" s="1"/>
      <c r="FE1412" s="1"/>
      <c r="FF1412" s="1"/>
      <c r="FG1412" s="1"/>
      <c r="FH1412" s="1"/>
      <c r="FI1412" s="1"/>
      <c r="FJ1412" s="1"/>
      <c r="FK1412" s="1"/>
      <c r="FL1412" s="1"/>
      <c r="FM1412" s="1"/>
      <c r="FN1412" s="1"/>
      <c r="FO1412" s="1"/>
      <c r="FP1412" s="1"/>
      <c r="FQ1412" s="1"/>
      <c r="FR1412" s="1"/>
      <c r="FS1412" s="1"/>
      <c r="FT1412" s="1"/>
      <c r="FU1412" s="1"/>
      <c r="FV1412" s="1"/>
      <c r="FW1412" s="1"/>
      <c r="FX1412" s="1"/>
      <c r="FY1412" s="1"/>
      <c r="FZ1412" s="1"/>
      <c r="GA1412" s="1"/>
      <c r="GB1412" s="1"/>
      <c r="GC1412" s="1"/>
      <c r="GD1412" s="1"/>
      <c r="GE1412" s="1"/>
      <c r="GF1412" s="1"/>
      <c r="GG1412" s="1"/>
      <c r="GH1412" s="1"/>
      <c r="GI1412" s="1"/>
      <c r="GJ1412" s="1"/>
      <c r="GK1412" s="1"/>
      <c r="GL1412" s="1"/>
      <c r="GM1412" s="1"/>
      <c r="GN1412" s="1"/>
      <c r="GO1412" s="1"/>
    </row>
    <row r="1413" spans="1:197" s="40" customFormat="1" x14ac:dyDescent="0.25">
      <c r="A1413" s="41"/>
      <c r="B1413" s="4"/>
      <c r="C1413" s="41"/>
      <c r="D1413" s="42"/>
      <c r="E1413" s="42"/>
      <c r="F1413" s="42"/>
      <c r="G1413" s="1"/>
      <c r="H1413" s="1"/>
      <c r="I1413" s="1"/>
      <c r="J1413" s="1"/>
      <c r="K1413" s="1"/>
      <c r="L1413" s="1"/>
      <c r="M1413" s="2"/>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c r="BJ1413" s="1"/>
      <c r="BK1413" s="1"/>
      <c r="BL1413" s="1"/>
      <c r="BM1413" s="1"/>
      <c r="BN1413" s="1"/>
      <c r="BO1413" s="1"/>
      <c r="BP1413" s="1"/>
      <c r="BQ1413" s="1"/>
      <c r="BR1413" s="1"/>
      <c r="BS1413" s="1"/>
      <c r="BT1413" s="1"/>
      <c r="BU1413" s="1"/>
      <c r="BV1413" s="1"/>
      <c r="BW1413" s="1"/>
      <c r="BX1413" s="1"/>
      <c r="BY1413" s="1"/>
      <c r="BZ1413" s="1"/>
      <c r="CA1413" s="1"/>
      <c r="CB1413" s="1"/>
      <c r="CC1413" s="1"/>
      <c r="CD1413" s="1"/>
      <c r="CE1413" s="1"/>
      <c r="CF1413" s="1"/>
      <c r="CG1413" s="1"/>
      <c r="CH1413" s="1"/>
      <c r="CI1413" s="1"/>
      <c r="CJ1413" s="1"/>
      <c r="CK1413" s="1"/>
      <c r="CL1413" s="1"/>
      <c r="CM1413" s="1"/>
      <c r="CN1413" s="1"/>
      <c r="CO1413" s="1"/>
      <c r="CP1413" s="1"/>
      <c r="CQ1413" s="1"/>
      <c r="CR1413" s="1"/>
      <c r="CS1413" s="1"/>
      <c r="CT1413" s="1"/>
      <c r="CU1413" s="1"/>
      <c r="CV1413" s="1"/>
      <c r="CW1413" s="1"/>
      <c r="CX1413" s="1"/>
      <c r="CY1413" s="1"/>
      <c r="CZ1413" s="1"/>
      <c r="DA1413" s="1"/>
      <c r="DB1413" s="1"/>
      <c r="DC1413" s="1"/>
      <c r="DD1413" s="1"/>
      <c r="DE1413" s="1"/>
      <c r="DF1413" s="1"/>
      <c r="DG1413" s="1"/>
      <c r="DH1413" s="1"/>
      <c r="DI1413" s="1"/>
      <c r="DJ1413" s="1"/>
      <c r="DK1413" s="1"/>
      <c r="DL1413" s="1"/>
      <c r="DM1413" s="1"/>
      <c r="DN1413" s="1"/>
      <c r="DO1413" s="1"/>
      <c r="DP1413" s="1"/>
      <c r="DQ1413" s="1"/>
      <c r="DR1413" s="1"/>
      <c r="DS1413" s="1"/>
      <c r="DT1413" s="1"/>
      <c r="DU1413" s="1"/>
      <c r="DV1413" s="1"/>
      <c r="DW1413" s="1"/>
      <c r="DX1413" s="1"/>
      <c r="DY1413" s="1"/>
      <c r="DZ1413" s="1"/>
      <c r="EA1413" s="1"/>
      <c r="EB1413" s="1"/>
      <c r="EC1413" s="1"/>
      <c r="ED1413" s="1"/>
      <c r="EE1413" s="1"/>
      <c r="EF1413" s="1"/>
      <c r="EG1413" s="1"/>
      <c r="EH1413" s="1"/>
      <c r="EI1413" s="1"/>
      <c r="EJ1413" s="1"/>
      <c r="EK1413" s="1"/>
      <c r="EL1413" s="1"/>
      <c r="EM1413" s="1"/>
      <c r="EN1413" s="1"/>
      <c r="EO1413" s="1"/>
      <c r="EP1413" s="1"/>
      <c r="EQ1413" s="1"/>
      <c r="ER1413" s="1"/>
      <c r="ES1413" s="1"/>
      <c r="ET1413" s="1"/>
      <c r="EU1413" s="1"/>
      <c r="EV1413" s="1"/>
      <c r="EW1413" s="1"/>
      <c r="EX1413" s="1"/>
      <c r="EY1413" s="1"/>
      <c r="EZ1413" s="1"/>
      <c r="FA1413" s="1"/>
      <c r="FB1413" s="1"/>
      <c r="FC1413" s="1"/>
      <c r="FD1413" s="1"/>
      <c r="FE1413" s="1"/>
      <c r="FF1413" s="1"/>
      <c r="FG1413" s="1"/>
      <c r="FH1413" s="1"/>
      <c r="FI1413" s="1"/>
      <c r="FJ1413" s="1"/>
      <c r="FK1413" s="1"/>
      <c r="FL1413" s="1"/>
      <c r="FM1413" s="1"/>
      <c r="FN1413" s="1"/>
      <c r="FO1413" s="1"/>
      <c r="FP1413" s="1"/>
      <c r="FQ1413" s="1"/>
      <c r="FR1413" s="1"/>
      <c r="FS1413" s="1"/>
      <c r="FT1413" s="1"/>
      <c r="FU1413" s="1"/>
      <c r="FV1413" s="1"/>
      <c r="FW1413" s="1"/>
      <c r="FX1413" s="1"/>
      <c r="FY1413" s="1"/>
      <c r="FZ1413" s="1"/>
      <c r="GA1413" s="1"/>
      <c r="GB1413" s="1"/>
      <c r="GC1413" s="1"/>
      <c r="GD1413" s="1"/>
      <c r="GE1413" s="1"/>
      <c r="GF1413" s="1"/>
      <c r="GG1413" s="1"/>
      <c r="GH1413" s="1"/>
      <c r="GI1413" s="1"/>
      <c r="GJ1413" s="1"/>
      <c r="GK1413" s="1"/>
      <c r="GL1413" s="1"/>
      <c r="GM1413" s="1"/>
      <c r="GN1413" s="1"/>
      <c r="GO1413" s="1"/>
    </row>
    <row r="1414" spans="1:197" s="40" customFormat="1" x14ac:dyDescent="0.25">
      <c r="A1414" s="41"/>
      <c r="B1414" s="4"/>
      <c r="C1414" s="41"/>
      <c r="D1414" s="42"/>
      <c r="E1414" s="42"/>
      <c r="F1414" s="42"/>
      <c r="G1414" s="1"/>
      <c r="H1414" s="1"/>
      <c r="I1414" s="1"/>
      <c r="J1414" s="1"/>
      <c r="K1414" s="1"/>
      <c r="L1414" s="1"/>
      <c r="M1414" s="2"/>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c r="BJ1414" s="1"/>
      <c r="BK1414" s="1"/>
      <c r="BL1414" s="1"/>
      <c r="BM1414" s="1"/>
      <c r="BN1414" s="1"/>
      <c r="BO1414" s="1"/>
      <c r="BP1414" s="1"/>
      <c r="BQ1414" s="1"/>
      <c r="BR1414" s="1"/>
      <c r="BS1414" s="1"/>
      <c r="BT1414" s="1"/>
      <c r="BU1414" s="1"/>
      <c r="BV1414" s="1"/>
      <c r="BW1414" s="1"/>
      <c r="BX1414" s="1"/>
      <c r="BY1414" s="1"/>
      <c r="BZ1414" s="1"/>
      <c r="CA1414" s="1"/>
      <c r="CB1414" s="1"/>
      <c r="CC1414" s="1"/>
      <c r="CD1414" s="1"/>
      <c r="CE1414" s="1"/>
      <c r="CF1414" s="1"/>
      <c r="CG1414" s="1"/>
      <c r="CH1414" s="1"/>
      <c r="CI1414" s="1"/>
      <c r="CJ1414" s="1"/>
      <c r="CK1414" s="1"/>
      <c r="CL1414" s="1"/>
      <c r="CM1414" s="1"/>
      <c r="CN1414" s="1"/>
      <c r="CO1414" s="1"/>
      <c r="CP1414" s="1"/>
      <c r="CQ1414" s="1"/>
      <c r="CR1414" s="1"/>
      <c r="CS1414" s="1"/>
      <c r="CT1414" s="1"/>
      <c r="CU1414" s="1"/>
      <c r="CV1414" s="1"/>
      <c r="CW1414" s="1"/>
      <c r="CX1414" s="1"/>
      <c r="CY1414" s="1"/>
      <c r="CZ1414" s="1"/>
      <c r="DA1414" s="1"/>
      <c r="DB1414" s="1"/>
      <c r="DC1414" s="1"/>
      <c r="DD1414" s="1"/>
      <c r="DE1414" s="1"/>
      <c r="DF1414" s="1"/>
      <c r="DG1414" s="1"/>
      <c r="DH1414" s="1"/>
      <c r="DI1414" s="1"/>
      <c r="DJ1414" s="1"/>
      <c r="DK1414" s="1"/>
      <c r="DL1414" s="1"/>
      <c r="DM1414" s="1"/>
      <c r="DN1414" s="1"/>
      <c r="DO1414" s="1"/>
      <c r="DP1414" s="1"/>
      <c r="DQ1414" s="1"/>
      <c r="DR1414" s="1"/>
      <c r="DS1414" s="1"/>
      <c r="DT1414" s="1"/>
      <c r="DU1414" s="1"/>
      <c r="DV1414" s="1"/>
      <c r="DW1414" s="1"/>
      <c r="DX1414" s="1"/>
      <c r="DY1414" s="1"/>
      <c r="DZ1414" s="1"/>
      <c r="EA1414" s="1"/>
      <c r="EB1414" s="1"/>
      <c r="EC1414" s="1"/>
      <c r="ED1414" s="1"/>
      <c r="EE1414" s="1"/>
      <c r="EF1414" s="1"/>
      <c r="EG1414" s="1"/>
      <c r="EH1414" s="1"/>
      <c r="EI1414" s="1"/>
      <c r="EJ1414" s="1"/>
      <c r="EK1414" s="1"/>
      <c r="EL1414" s="1"/>
      <c r="EM1414" s="1"/>
      <c r="EN1414" s="1"/>
      <c r="EO1414" s="1"/>
      <c r="EP1414" s="1"/>
      <c r="EQ1414" s="1"/>
      <c r="ER1414" s="1"/>
      <c r="ES1414" s="1"/>
      <c r="ET1414" s="1"/>
      <c r="EU1414" s="1"/>
      <c r="EV1414" s="1"/>
      <c r="EW1414" s="1"/>
      <c r="EX1414" s="1"/>
      <c r="EY1414" s="1"/>
      <c r="EZ1414" s="1"/>
      <c r="FA1414" s="1"/>
      <c r="FB1414" s="1"/>
      <c r="FC1414" s="1"/>
      <c r="FD1414" s="1"/>
      <c r="FE1414" s="1"/>
      <c r="FF1414" s="1"/>
      <c r="FG1414" s="1"/>
      <c r="FH1414" s="1"/>
      <c r="FI1414" s="1"/>
      <c r="FJ1414" s="1"/>
      <c r="FK1414" s="1"/>
      <c r="FL1414" s="1"/>
      <c r="FM1414" s="1"/>
      <c r="FN1414" s="1"/>
      <c r="FO1414" s="1"/>
      <c r="FP1414" s="1"/>
      <c r="FQ1414" s="1"/>
      <c r="FR1414" s="1"/>
      <c r="FS1414" s="1"/>
      <c r="FT1414" s="1"/>
      <c r="FU1414" s="1"/>
      <c r="FV1414" s="1"/>
      <c r="FW1414" s="1"/>
      <c r="FX1414" s="1"/>
      <c r="FY1414" s="1"/>
      <c r="FZ1414" s="1"/>
      <c r="GA1414" s="1"/>
      <c r="GB1414" s="1"/>
      <c r="GC1414" s="1"/>
      <c r="GD1414" s="1"/>
      <c r="GE1414" s="1"/>
      <c r="GF1414" s="1"/>
      <c r="GG1414" s="1"/>
      <c r="GH1414" s="1"/>
      <c r="GI1414" s="1"/>
      <c r="GJ1414" s="1"/>
      <c r="GK1414" s="1"/>
      <c r="GL1414" s="1"/>
      <c r="GM1414" s="1"/>
      <c r="GN1414" s="1"/>
      <c r="GO1414" s="1"/>
    </row>
    <row r="1415" spans="1:197" s="40" customFormat="1" x14ac:dyDescent="0.25">
      <c r="A1415" s="41"/>
      <c r="B1415" s="4"/>
      <c r="C1415" s="41"/>
      <c r="D1415" s="42"/>
      <c r="E1415" s="42"/>
      <c r="F1415" s="42"/>
      <c r="G1415" s="1"/>
      <c r="H1415" s="1"/>
      <c r="I1415" s="1"/>
      <c r="J1415" s="1"/>
      <c r="K1415" s="1"/>
      <c r="L1415" s="1"/>
      <c r="M1415" s="2"/>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c r="BI1415" s="1"/>
      <c r="BJ1415" s="1"/>
      <c r="BK1415" s="1"/>
      <c r="BL1415" s="1"/>
      <c r="BM1415" s="1"/>
      <c r="BN1415" s="1"/>
      <c r="BO1415" s="1"/>
      <c r="BP1415" s="1"/>
      <c r="BQ1415" s="1"/>
      <c r="BR1415" s="1"/>
      <c r="BS1415" s="1"/>
      <c r="BT1415" s="1"/>
      <c r="BU1415" s="1"/>
      <c r="BV1415" s="1"/>
      <c r="BW1415" s="1"/>
      <c r="BX1415" s="1"/>
      <c r="BY1415" s="1"/>
      <c r="BZ1415" s="1"/>
      <c r="CA1415" s="1"/>
      <c r="CB1415" s="1"/>
      <c r="CC1415" s="1"/>
      <c r="CD1415" s="1"/>
      <c r="CE1415" s="1"/>
      <c r="CF1415" s="1"/>
      <c r="CG1415" s="1"/>
      <c r="CH1415" s="1"/>
      <c r="CI1415" s="1"/>
      <c r="CJ1415" s="1"/>
      <c r="CK1415" s="1"/>
      <c r="CL1415" s="1"/>
      <c r="CM1415" s="1"/>
      <c r="CN1415" s="1"/>
      <c r="CO1415" s="1"/>
      <c r="CP1415" s="1"/>
      <c r="CQ1415" s="1"/>
      <c r="CR1415" s="1"/>
      <c r="CS1415" s="1"/>
      <c r="CT1415" s="1"/>
      <c r="CU1415" s="1"/>
      <c r="CV1415" s="1"/>
      <c r="CW1415" s="1"/>
      <c r="CX1415" s="1"/>
      <c r="CY1415" s="1"/>
      <c r="CZ1415" s="1"/>
      <c r="DA1415" s="1"/>
      <c r="DB1415" s="1"/>
      <c r="DC1415" s="1"/>
      <c r="DD1415" s="1"/>
      <c r="DE1415" s="1"/>
      <c r="DF1415" s="1"/>
      <c r="DG1415" s="1"/>
      <c r="DH1415" s="1"/>
      <c r="DI1415" s="1"/>
      <c r="DJ1415" s="1"/>
      <c r="DK1415" s="1"/>
      <c r="DL1415" s="1"/>
      <c r="DM1415" s="1"/>
      <c r="DN1415" s="1"/>
      <c r="DO1415" s="1"/>
      <c r="DP1415" s="1"/>
      <c r="DQ1415" s="1"/>
      <c r="DR1415" s="1"/>
      <c r="DS1415" s="1"/>
      <c r="DT1415" s="1"/>
      <c r="DU1415" s="1"/>
      <c r="DV1415" s="1"/>
      <c r="DW1415" s="1"/>
      <c r="DX1415" s="1"/>
      <c r="DY1415" s="1"/>
      <c r="DZ1415" s="1"/>
      <c r="EA1415" s="1"/>
      <c r="EB1415" s="1"/>
      <c r="EC1415" s="1"/>
      <c r="ED1415" s="1"/>
      <c r="EE1415" s="1"/>
      <c r="EF1415" s="1"/>
      <c r="EG1415" s="1"/>
      <c r="EH1415" s="1"/>
      <c r="EI1415" s="1"/>
      <c r="EJ1415" s="1"/>
      <c r="EK1415" s="1"/>
      <c r="EL1415" s="1"/>
      <c r="EM1415" s="1"/>
      <c r="EN1415" s="1"/>
      <c r="EO1415" s="1"/>
      <c r="EP1415" s="1"/>
      <c r="EQ1415" s="1"/>
      <c r="ER1415" s="1"/>
      <c r="ES1415" s="1"/>
      <c r="ET1415" s="1"/>
      <c r="EU1415" s="1"/>
      <c r="EV1415" s="1"/>
      <c r="EW1415" s="1"/>
      <c r="EX1415" s="1"/>
      <c r="EY1415" s="1"/>
      <c r="EZ1415" s="1"/>
      <c r="FA1415" s="1"/>
      <c r="FB1415" s="1"/>
      <c r="FC1415" s="1"/>
      <c r="FD1415" s="1"/>
      <c r="FE1415" s="1"/>
      <c r="FF1415" s="1"/>
      <c r="FG1415" s="1"/>
      <c r="FH1415" s="1"/>
      <c r="FI1415" s="1"/>
      <c r="FJ1415" s="1"/>
      <c r="FK1415" s="1"/>
      <c r="FL1415" s="1"/>
      <c r="FM1415" s="1"/>
      <c r="FN1415" s="1"/>
      <c r="FO1415" s="1"/>
      <c r="FP1415" s="1"/>
      <c r="FQ1415" s="1"/>
      <c r="FR1415" s="1"/>
      <c r="FS1415" s="1"/>
      <c r="FT1415" s="1"/>
      <c r="FU1415" s="1"/>
      <c r="FV1415" s="1"/>
      <c r="FW1415" s="1"/>
      <c r="FX1415" s="1"/>
      <c r="FY1415" s="1"/>
      <c r="FZ1415" s="1"/>
      <c r="GA1415" s="1"/>
      <c r="GB1415" s="1"/>
      <c r="GC1415" s="1"/>
      <c r="GD1415" s="1"/>
      <c r="GE1415" s="1"/>
      <c r="GF1415" s="1"/>
      <c r="GG1415" s="1"/>
      <c r="GH1415" s="1"/>
      <c r="GI1415" s="1"/>
      <c r="GJ1415" s="1"/>
      <c r="GK1415" s="1"/>
      <c r="GL1415" s="1"/>
      <c r="GM1415" s="1"/>
      <c r="GN1415" s="1"/>
      <c r="GO1415" s="1"/>
    </row>
    <row r="1416" spans="1:197" s="40" customFormat="1" x14ac:dyDescent="0.25">
      <c r="A1416" s="41"/>
      <c r="B1416" s="4"/>
      <c r="C1416" s="41"/>
      <c r="D1416" s="42"/>
      <c r="E1416" s="42"/>
      <c r="F1416" s="42"/>
      <c r="G1416" s="1"/>
      <c r="H1416" s="1"/>
      <c r="I1416" s="1"/>
      <c r="J1416" s="1"/>
      <c r="K1416" s="1"/>
      <c r="L1416" s="1"/>
      <c r="M1416" s="2"/>
      <c r="N1416" s="1"/>
      <c r="O1416" s="1"/>
      <c r="P1416" s="1"/>
      <c r="Q1416" s="1"/>
      <c r="R1416" s="1"/>
      <c r="S1416" s="1"/>
      <c r="T1416" s="1"/>
      <c r="U1416" s="1"/>
      <c r="V1416" s="1"/>
      <c r="W1416" s="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1"/>
      <c r="BE1416" s="1"/>
      <c r="BF1416" s="1"/>
      <c r="BG1416" s="1"/>
      <c r="BH1416" s="1"/>
      <c r="BI1416" s="1"/>
      <c r="BJ1416" s="1"/>
      <c r="BK1416" s="1"/>
      <c r="BL1416" s="1"/>
      <c r="BM1416" s="1"/>
      <c r="BN1416" s="1"/>
      <c r="BO1416" s="1"/>
      <c r="BP1416" s="1"/>
      <c r="BQ1416" s="1"/>
      <c r="BR1416" s="1"/>
      <c r="BS1416" s="1"/>
      <c r="BT1416" s="1"/>
      <c r="BU1416" s="1"/>
      <c r="BV1416" s="1"/>
      <c r="BW1416" s="1"/>
      <c r="BX1416" s="1"/>
      <c r="BY1416" s="1"/>
      <c r="BZ1416" s="1"/>
      <c r="CA1416" s="1"/>
      <c r="CB1416" s="1"/>
      <c r="CC1416" s="1"/>
      <c r="CD1416" s="1"/>
      <c r="CE1416" s="1"/>
      <c r="CF1416" s="1"/>
      <c r="CG1416" s="1"/>
      <c r="CH1416" s="1"/>
      <c r="CI1416" s="1"/>
      <c r="CJ1416" s="1"/>
      <c r="CK1416" s="1"/>
      <c r="CL1416" s="1"/>
      <c r="CM1416" s="1"/>
      <c r="CN1416" s="1"/>
      <c r="CO1416" s="1"/>
      <c r="CP1416" s="1"/>
      <c r="CQ1416" s="1"/>
      <c r="CR1416" s="1"/>
      <c r="CS1416" s="1"/>
      <c r="CT1416" s="1"/>
      <c r="CU1416" s="1"/>
      <c r="CV1416" s="1"/>
      <c r="CW1416" s="1"/>
      <c r="CX1416" s="1"/>
      <c r="CY1416" s="1"/>
      <c r="CZ1416" s="1"/>
      <c r="DA1416" s="1"/>
      <c r="DB1416" s="1"/>
      <c r="DC1416" s="1"/>
      <c r="DD1416" s="1"/>
      <c r="DE1416" s="1"/>
      <c r="DF1416" s="1"/>
      <c r="DG1416" s="1"/>
      <c r="DH1416" s="1"/>
      <c r="DI1416" s="1"/>
      <c r="DJ1416" s="1"/>
      <c r="DK1416" s="1"/>
      <c r="DL1416" s="1"/>
      <c r="DM1416" s="1"/>
      <c r="DN1416" s="1"/>
      <c r="DO1416" s="1"/>
      <c r="DP1416" s="1"/>
      <c r="DQ1416" s="1"/>
      <c r="DR1416" s="1"/>
      <c r="DS1416" s="1"/>
      <c r="DT1416" s="1"/>
      <c r="DU1416" s="1"/>
      <c r="DV1416" s="1"/>
      <c r="DW1416" s="1"/>
      <c r="DX1416" s="1"/>
      <c r="DY1416" s="1"/>
      <c r="DZ1416" s="1"/>
      <c r="EA1416" s="1"/>
      <c r="EB1416" s="1"/>
      <c r="EC1416" s="1"/>
      <c r="ED1416" s="1"/>
      <c r="EE1416" s="1"/>
      <c r="EF1416" s="1"/>
      <c r="EG1416" s="1"/>
      <c r="EH1416" s="1"/>
      <c r="EI1416" s="1"/>
      <c r="EJ1416" s="1"/>
      <c r="EK1416" s="1"/>
      <c r="EL1416" s="1"/>
      <c r="EM1416" s="1"/>
      <c r="EN1416" s="1"/>
      <c r="EO1416" s="1"/>
      <c r="EP1416" s="1"/>
      <c r="EQ1416" s="1"/>
      <c r="ER1416" s="1"/>
      <c r="ES1416" s="1"/>
      <c r="ET1416" s="1"/>
      <c r="EU1416" s="1"/>
      <c r="EV1416" s="1"/>
      <c r="EW1416" s="1"/>
      <c r="EX1416" s="1"/>
      <c r="EY1416" s="1"/>
      <c r="EZ1416" s="1"/>
      <c r="FA1416" s="1"/>
      <c r="FB1416" s="1"/>
      <c r="FC1416" s="1"/>
      <c r="FD1416" s="1"/>
      <c r="FE1416" s="1"/>
      <c r="FF1416" s="1"/>
      <c r="FG1416" s="1"/>
      <c r="FH1416" s="1"/>
      <c r="FI1416" s="1"/>
      <c r="FJ1416" s="1"/>
      <c r="FK1416" s="1"/>
      <c r="FL1416" s="1"/>
      <c r="FM1416" s="1"/>
      <c r="FN1416" s="1"/>
      <c r="FO1416" s="1"/>
      <c r="FP1416" s="1"/>
      <c r="FQ1416" s="1"/>
      <c r="FR1416" s="1"/>
      <c r="FS1416" s="1"/>
      <c r="FT1416" s="1"/>
      <c r="FU1416" s="1"/>
      <c r="FV1416" s="1"/>
      <c r="FW1416" s="1"/>
      <c r="FX1416" s="1"/>
      <c r="FY1416" s="1"/>
      <c r="FZ1416" s="1"/>
      <c r="GA1416" s="1"/>
      <c r="GB1416" s="1"/>
      <c r="GC1416" s="1"/>
      <c r="GD1416" s="1"/>
      <c r="GE1416" s="1"/>
      <c r="GF1416" s="1"/>
      <c r="GG1416" s="1"/>
      <c r="GH1416" s="1"/>
      <c r="GI1416" s="1"/>
      <c r="GJ1416" s="1"/>
      <c r="GK1416" s="1"/>
      <c r="GL1416" s="1"/>
      <c r="GM1416" s="1"/>
      <c r="GN1416" s="1"/>
      <c r="GO1416" s="1"/>
    </row>
    <row r="1417" spans="1:197" s="40" customFormat="1" x14ac:dyDescent="0.25">
      <c r="A1417" s="41"/>
      <c r="B1417" s="4"/>
      <c r="C1417" s="41"/>
      <c r="D1417" s="42"/>
      <c r="E1417" s="42"/>
      <c r="F1417" s="42"/>
      <c r="G1417" s="1"/>
      <c r="H1417" s="1"/>
      <c r="I1417" s="1"/>
      <c r="J1417" s="1"/>
      <c r="K1417" s="1"/>
      <c r="L1417" s="1"/>
      <c r="M1417" s="2"/>
      <c r="N1417" s="1"/>
      <c r="O1417" s="1"/>
      <c r="P1417" s="1"/>
      <c r="Q1417" s="1"/>
      <c r="R1417" s="1"/>
      <c r="S1417" s="1"/>
      <c r="T1417" s="1"/>
      <c r="U1417" s="1"/>
      <c r="V1417" s="1"/>
      <c r="W1417" s="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c r="BJ1417" s="1"/>
      <c r="BK1417" s="1"/>
      <c r="BL1417" s="1"/>
      <c r="BM1417" s="1"/>
      <c r="BN1417" s="1"/>
      <c r="BO1417" s="1"/>
      <c r="BP1417" s="1"/>
      <c r="BQ1417" s="1"/>
      <c r="BR1417" s="1"/>
      <c r="BS1417" s="1"/>
      <c r="BT1417" s="1"/>
      <c r="BU1417" s="1"/>
      <c r="BV1417" s="1"/>
      <c r="BW1417" s="1"/>
      <c r="BX1417" s="1"/>
      <c r="BY1417" s="1"/>
      <c r="BZ1417" s="1"/>
      <c r="CA1417" s="1"/>
      <c r="CB1417" s="1"/>
      <c r="CC1417" s="1"/>
      <c r="CD1417" s="1"/>
      <c r="CE1417" s="1"/>
      <c r="CF1417" s="1"/>
      <c r="CG1417" s="1"/>
      <c r="CH1417" s="1"/>
      <c r="CI1417" s="1"/>
      <c r="CJ1417" s="1"/>
      <c r="CK1417" s="1"/>
      <c r="CL1417" s="1"/>
      <c r="CM1417" s="1"/>
      <c r="CN1417" s="1"/>
      <c r="CO1417" s="1"/>
      <c r="CP1417" s="1"/>
      <c r="CQ1417" s="1"/>
      <c r="CR1417" s="1"/>
      <c r="CS1417" s="1"/>
      <c r="CT1417" s="1"/>
      <c r="CU1417" s="1"/>
      <c r="CV1417" s="1"/>
      <c r="CW1417" s="1"/>
      <c r="CX1417" s="1"/>
      <c r="CY1417" s="1"/>
      <c r="CZ1417" s="1"/>
      <c r="DA1417" s="1"/>
      <c r="DB1417" s="1"/>
      <c r="DC1417" s="1"/>
      <c r="DD1417" s="1"/>
      <c r="DE1417" s="1"/>
      <c r="DF1417" s="1"/>
      <c r="DG1417" s="1"/>
      <c r="DH1417" s="1"/>
      <c r="DI1417" s="1"/>
      <c r="DJ1417" s="1"/>
      <c r="DK1417" s="1"/>
      <c r="DL1417" s="1"/>
      <c r="DM1417" s="1"/>
      <c r="DN1417" s="1"/>
      <c r="DO1417" s="1"/>
      <c r="DP1417" s="1"/>
      <c r="DQ1417" s="1"/>
      <c r="DR1417" s="1"/>
      <c r="DS1417" s="1"/>
      <c r="DT1417" s="1"/>
      <c r="DU1417" s="1"/>
      <c r="DV1417" s="1"/>
      <c r="DW1417" s="1"/>
      <c r="DX1417" s="1"/>
      <c r="DY1417" s="1"/>
      <c r="DZ1417" s="1"/>
      <c r="EA1417" s="1"/>
      <c r="EB1417" s="1"/>
      <c r="EC1417" s="1"/>
      <c r="ED1417" s="1"/>
      <c r="EE1417" s="1"/>
      <c r="EF1417" s="1"/>
      <c r="EG1417" s="1"/>
      <c r="EH1417" s="1"/>
      <c r="EI1417" s="1"/>
      <c r="EJ1417" s="1"/>
      <c r="EK1417" s="1"/>
      <c r="EL1417" s="1"/>
      <c r="EM1417" s="1"/>
      <c r="EN1417" s="1"/>
      <c r="EO1417" s="1"/>
      <c r="EP1417" s="1"/>
      <c r="EQ1417" s="1"/>
      <c r="ER1417" s="1"/>
      <c r="ES1417" s="1"/>
      <c r="ET1417" s="1"/>
      <c r="EU1417" s="1"/>
      <c r="EV1417" s="1"/>
      <c r="EW1417" s="1"/>
      <c r="EX1417" s="1"/>
      <c r="EY1417" s="1"/>
      <c r="EZ1417" s="1"/>
      <c r="FA1417" s="1"/>
      <c r="FB1417" s="1"/>
      <c r="FC1417" s="1"/>
      <c r="FD1417" s="1"/>
      <c r="FE1417" s="1"/>
      <c r="FF1417" s="1"/>
      <c r="FG1417" s="1"/>
      <c r="FH1417" s="1"/>
      <c r="FI1417" s="1"/>
      <c r="FJ1417" s="1"/>
      <c r="FK1417" s="1"/>
      <c r="FL1417" s="1"/>
      <c r="FM1417" s="1"/>
      <c r="FN1417" s="1"/>
      <c r="FO1417" s="1"/>
      <c r="FP1417" s="1"/>
      <c r="FQ1417" s="1"/>
      <c r="FR1417" s="1"/>
      <c r="FS1417" s="1"/>
      <c r="FT1417" s="1"/>
      <c r="FU1417" s="1"/>
      <c r="FV1417" s="1"/>
      <c r="FW1417" s="1"/>
      <c r="FX1417" s="1"/>
      <c r="FY1417" s="1"/>
      <c r="FZ1417" s="1"/>
      <c r="GA1417" s="1"/>
      <c r="GB1417" s="1"/>
      <c r="GC1417" s="1"/>
      <c r="GD1417" s="1"/>
      <c r="GE1417" s="1"/>
      <c r="GF1417" s="1"/>
      <c r="GG1417" s="1"/>
      <c r="GH1417" s="1"/>
      <c r="GI1417" s="1"/>
      <c r="GJ1417" s="1"/>
      <c r="GK1417" s="1"/>
      <c r="GL1417" s="1"/>
      <c r="GM1417" s="1"/>
      <c r="GN1417" s="1"/>
      <c r="GO1417" s="1"/>
    </row>
    <row r="1418" spans="1:197" s="40" customFormat="1" x14ac:dyDescent="0.25">
      <c r="A1418" s="41"/>
      <c r="B1418" s="4"/>
      <c r="C1418" s="41"/>
      <c r="D1418" s="42"/>
      <c r="E1418" s="42"/>
      <c r="F1418" s="42"/>
      <c r="G1418" s="1"/>
      <c r="H1418" s="1"/>
      <c r="I1418" s="1"/>
      <c r="J1418" s="1"/>
      <c r="K1418" s="1"/>
      <c r="L1418" s="1"/>
      <c r="M1418" s="2"/>
      <c r="N1418" s="1"/>
      <c r="O1418" s="1"/>
      <c r="P1418" s="1"/>
      <c r="Q1418" s="1"/>
      <c r="R1418" s="1"/>
      <c r="S1418" s="1"/>
      <c r="T1418" s="1"/>
      <c r="U1418" s="1"/>
      <c r="V1418" s="1"/>
      <c r="W1418" s="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1"/>
      <c r="BE1418" s="1"/>
      <c r="BF1418" s="1"/>
      <c r="BG1418" s="1"/>
      <c r="BH1418" s="1"/>
      <c r="BI1418" s="1"/>
      <c r="BJ1418" s="1"/>
      <c r="BK1418" s="1"/>
      <c r="BL1418" s="1"/>
      <c r="BM1418" s="1"/>
      <c r="BN1418" s="1"/>
      <c r="BO1418" s="1"/>
      <c r="BP1418" s="1"/>
      <c r="BQ1418" s="1"/>
      <c r="BR1418" s="1"/>
      <c r="BS1418" s="1"/>
      <c r="BT1418" s="1"/>
      <c r="BU1418" s="1"/>
      <c r="BV1418" s="1"/>
      <c r="BW1418" s="1"/>
      <c r="BX1418" s="1"/>
      <c r="BY1418" s="1"/>
      <c r="BZ1418" s="1"/>
      <c r="CA1418" s="1"/>
      <c r="CB1418" s="1"/>
      <c r="CC1418" s="1"/>
      <c r="CD1418" s="1"/>
      <c r="CE1418" s="1"/>
      <c r="CF1418" s="1"/>
      <c r="CG1418" s="1"/>
      <c r="CH1418" s="1"/>
      <c r="CI1418" s="1"/>
      <c r="CJ1418" s="1"/>
      <c r="CK1418" s="1"/>
      <c r="CL1418" s="1"/>
      <c r="CM1418" s="1"/>
      <c r="CN1418" s="1"/>
      <c r="CO1418" s="1"/>
      <c r="CP1418" s="1"/>
      <c r="CQ1418" s="1"/>
      <c r="CR1418" s="1"/>
      <c r="CS1418" s="1"/>
      <c r="CT1418" s="1"/>
      <c r="CU1418" s="1"/>
      <c r="CV1418" s="1"/>
      <c r="CW1418" s="1"/>
      <c r="CX1418" s="1"/>
      <c r="CY1418" s="1"/>
      <c r="CZ1418" s="1"/>
      <c r="DA1418" s="1"/>
      <c r="DB1418" s="1"/>
      <c r="DC1418" s="1"/>
      <c r="DD1418" s="1"/>
      <c r="DE1418" s="1"/>
      <c r="DF1418" s="1"/>
      <c r="DG1418" s="1"/>
      <c r="DH1418" s="1"/>
      <c r="DI1418" s="1"/>
      <c r="DJ1418" s="1"/>
      <c r="DK1418" s="1"/>
      <c r="DL1418" s="1"/>
      <c r="DM1418" s="1"/>
      <c r="DN1418" s="1"/>
      <c r="DO1418" s="1"/>
      <c r="DP1418" s="1"/>
      <c r="DQ1418" s="1"/>
      <c r="DR1418" s="1"/>
      <c r="DS1418" s="1"/>
      <c r="DT1418" s="1"/>
      <c r="DU1418" s="1"/>
      <c r="DV1418" s="1"/>
      <c r="DW1418" s="1"/>
      <c r="DX1418" s="1"/>
      <c r="DY1418" s="1"/>
      <c r="DZ1418" s="1"/>
      <c r="EA1418" s="1"/>
      <c r="EB1418" s="1"/>
      <c r="EC1418" s="1"/>
      <c r="ED1418" s="1"/>
      <c r="EE1418" s="1"/>
      <c r="EF1418" s="1"/>
      <c r="EG1418" s="1"/>
      <c r="EH1418" s="1"/>
      <c r="EI1418" s="1"/>
      <c r="EJ1418" s="1"/>
      <c r="EK1418" s="1"/>
      <c r="EL1418" s="1"/>
      <c r="EM1418" s="1"/>
      <c r="EN1418" s="1"/>
      <c r="EO1418" s="1"/>
      <c r="EP1418" s="1"/>
      <c r="EQ1418" s="1"/>
      <c r="ER1418" s="1"/>
      <c r="ES1418" s="1"/>
      <c r="ET1418" s="1"/>
      <c r="EU1418" s="1"/>
      <c r="EV1418" s="1"/>
      <c r="EW1418" s="1"/>
      <c r="EX1418" s="1"/>
      <c r="EY1418" s="1"/>
      <c r="EZ1418" s="1"/>
      <c r="FA1418" s="1"/>
      <c r="FB1418" s="1"/>
      <c r="FC1418" s="1"/>
      <c r="FD1418" s="1"/>
      <c r="FE1418" s="1"/>
      <c r="FF1418" s="1"/>
      <c r="FG1418" s="1"/>
      <c r="FH1418" s="1"/>
      <c r="FI1418" s="1"/>
      <c r="FJ1418" s="1"/>
      <c r="FK1418" s="1"/>
      <c r="FL1418" s="1"/>
      <c r="FM1418" s="1"/>
      <c r="FN1418" s="1"/>
      <c r="FO1418" s="1"/>
      <c r="FP1418" s="1"/>
      <c r="FQ1418" s="1"/>
      <c r="FR1418" s="1"/>
      <c r="FS1418" s="1"/>
      <c r="FT1418" s="1"/>
      <c r="FU1418" s="1"/>
      <c r="FV1418" s="1"/>
      <c r="FW1418" s="1"/>
      <c r="FX1418" s="1"/>
      <c r="FY1418" s="1"/>
      <c r="FZ1418" s="1"/>
      <c r="GA1418" s="1"/>
      <c r="GB1418" s="1"/>
      <c r="GC1418" s="1"/>
      <c r="GD1418" s="1"/>
      <c r="GE1418" s="1"/>
      <c r="GF1418" s="1"/>
      <c r="GG1418" s="1"/>
      <c r="GH1418" s="1"/>
      <c r="GI1418" s="1"/>
      <c r="GJ1418" s="1"/>
      <c r="GK1418" s="1"/>
      <c r="GL1418" s="1"/>
      <c r="GM1418" s="1"/>
      <c r="GN1418" s="1"/>
      <c r="GO1418" s="1"/>
    </row>
    <row r="1419" spans="1:197" s="40" customFormat="1" x14ac:dyDescent="0.25">
      <c r="A1419" s="41"/>
      <c r="B1419" s="4"/>
      <c r="C1419" s="41"/>
      <c r="D1419" s="42"/>
      <c r="E1419" s="42"/>
      <c r="F1419" s="42"/>
      <c r="G1419" s="1"/>
      <c r="H1419" s="1"/>
      <c r="I1419" s="1"/>
      <c r="J1419" s="1"/>
      <c r="K1419" s="1"/>
      <c r="L1419" s="1"/>
      <c r="M1419" s="2"/>
      <c r="N1419" s="1"/>
      <c r="O1419" s="1"/>
      <c r="P1419" s="1"/>
      <c r="Q1419" s="1"/>
      <c r="R1419" s="1"/>
      <c r="S1419" s="1"/>
      <c r="T1419" s="1"/>
      <c r="U1419" s="1"/>
      <c r="V1419" s="1"/>
      <c r="W1419" s="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1"/>
      <c r="BE1419" s="1"/>
      <c r="BF1419" s="1"/>
      <c r="BG1419" s="1"/>
      <c r="BH1419" s="1"/>
      <c r="BI1419" s="1"/>
      <c r="BJ1419" s="1"/>
      <c r="BK1419" s="1"/>
      <c r="BL1419" s="1"/>
      <c r="BM1419" s="1"/>
      <c r="BN1419" s="1"/>
      <c r="BO1419" s="1"/>
      <c r="BP1419" s="1"/>
      <c r="BQ1419" s="1"/>
      <c r="BR1419" s="1"/>
      <c r="BS1419" s="1"/>
      <c r="BT1419" s="1"/>
      <c r="BU1419" s="1"/>
      <c r="BV1419" s="1"/>
      <c r="BW1419" s="1"/>
      <c r="BX1419" s="1"/>
      <c r="BY1419" s="1"/>
      <c r="BZ1419" s="1"/>
      <c r="CA1419" s="1"/>
      <c r="CB1419" s="1"/>
      <c r="CC1419" s="1"/>
      <c r="CD1419" s="1"/>
      <c r="CE1419" s="1"/>
      <c r="CF1419" s="1"/>
      <c r="CG1419" s="1"/>
      <c r="CH1419" s="1"/>
      <c r="CI1419" s="1"/>
      <c r="CJ1419" s="1"/>
      <c r="CK1419" s="1"/>
      <c r="CL1419" s="1"/>
      <c r="CM1419" s="1"/>
      <c r="CN1419" s="1"/>
      <c r="CO1419" s="1"/>
      <c r="CP1419" s="1"/>
      <c r="CQ1419" s="1"/>
      <c r="CR1419" s="1"/>
      <c r="CS1419" s="1"/>
      <c r="CT1419" s="1"/>
      <c r="CU1419" s="1"/>
      <c r="CV1419" s="1"/>
      <c r="CW1419" s="1"/>
      <c r="CX1419" s="1"/>
      <c r="CY1419" s="1"/>
      <c r="CZ1419" s="1"/>
      <c r="DA1419" s="1"/>
      <c r="DB1419" s="1"/>
      <c r="DC1419" s="1"/>
      <c r="DD1419" s="1"/>
      <c r="DE1419" s="1"/>
      <c r="DF1419" s="1"/>
      <c r="DG1419" s="1"/>
      <c r="DH1419" s="1"/>
      <c r="DI1419" s="1"/>
      <c r="DJ1419" s="1"/>
      <c r="DK1419" s="1"/>
      <c r="DL1419" s="1"/>
      <c r="DM1419" s="1"/>
      <c r="DN1419" s="1"/>
      <c r="DO1419" s="1"/>
      <c r="DP1419" s="1"/>
      <c r="DQ1419" s="1"/>
      <c r="DR1419" s="1"/>
      <c r="DS1419" s="1"/>
      <c r="DT1419" s="1"/>
      <c r="DU1419" s="1"/>
      <c r="DV1419" s="1"/>
      <c r="DW1419" s="1"/>
      <c r="DX1419" s="1"/>
      <c r="DY1419" s="1"/>
      <c r="DZ1419" s="1"/>
      <c r="EA1419" s="1"/>
      <c r="EB1419" s="1"/>
      <c r="EC1419" s="1"/>
      <c r="ED1419" s="1"/>
      <c r="EE1419" s="1"/>
      <c r="EF1419" s="1"/>
      <c r="EG1419" s="1"/>
      <c r="EH1419" s="1"/>
      <c r="EI1419" s="1"/>
      <c r="EJ1419" s="1"/>
      <c r="EK1419" s="1"/>
      <c r="EL1419" s="1"/>
      <c r="EM1419" s="1"/>
      <c r="EN1419" s="1"/>
      <c r="EO1419" s="1"/>
      <c r="EP1419" s="1"/>
      <c r="EQ1419" s="1"/>
      <c r="ER1419" s="1"/>
      <c r="ES1419" s="1"/>
      <c r="ET1419" s="1"/>
      <c r="EU1419" s="1"/>
      <c r="EV1419" s="1"/>
      <c r="EW1419" s="1"/>
      <c r="EX1419" s="1"/>
      <c r="EY1419" s="1"/>
      <c r="EZ1419" s="1"/>
      <c r="FA1419" s="1"/>
      <c r="FB1419" s="1"/>
      <c r="FC1419" s="1"/>
      <c r="FD1419" s="1"/>
      <c r="FE1419" s="1"/>
      <c r="FF1419" s="1"/>
      <c r="FG1419" s="1"/>
      <c r="FH1419" s="1"/>
      <c r="FI1419" s="1"/>
      <c r="FJ1419" s="1"/>
      <c r="FK1419" s="1"/>
      <c r="FL1419" s="1"/>
      <c r="FM1419" s="1"/>
      <c r="FN1419" s="1"/>
      <c r="FO1419" s="1"/>
      <c r="FP1419" s="1"/>
      <c r="FQ1419" s="1"/>
      <c r="FR1419" s="1"/>
      <c r="FS1419" s="1"/>
      <c r="FT1419" s="1"/>
      <c r="FU1419" s="1"/>
      <c r="FV1419" s="1"/>
      <c r="FW1419" s="1"/>
      <c r="FX1419" s="1"/>
      <c r="FY1419" s="1"/>
      <c r="FZ1419" s="1"/>
      <c r="GA1419" s="1"/>
      <c r="GB1419" s="1"/>
      <c r="GC1419" s="1"/>
      <c r="GD1419" s="1"/>
      <c r="GE1419" s="1"/>
      <c r="GF1419" s="1"/>
      <c r="GG1419" s="1"/>
      <c r="GH1419" s="1"/>
      <c r="GI1419" s="1"/>
      <c r="GJ1419" s="1"/>
      <c r="GK1419" s="1"/>
      <c r="GL1419" s="1"/>
      <c r="GM1419" s="1"/>
      <c r="GN1419" s="1"/>
      <c r="GO1419" s="1"/>
    </row>
    <row r="1420" spans="1:197" s="40" customFormat="1" x14ac:dyDescent="0.25">
      <c r="A1420" s="41"/>
      <c r="B1420" s="4"/>
      <c r="C1420" s="41"/>
      <c r="D1420" s="42"/>
      <c r="E1420" s="42"/>
      <c r="F1420" s="42"/>
      <c r="G1420" s="1"/>
      <c r="H1420" s="1"/>
      <c r="I1420" s="1"/>
      <c r="J1420" s="1"/>
      <c r="K1420" s="1"/>
      <c r="L1420" s="1"/>
      <c r="M1420" s="2"/>
      <c r="N1420" s="1"/>
      <c r="O1420" s="1"/>
      <c r="P1420" s="1"/>
      <c r="Q1420" s="1"/>
      <c r="R1420" s="1"/>
      <c r="S1420" s="1"/>
      <c r="T1420" s="1"/>
      <c r="U1420" s="1"/>
      <c r="V1420" s="1"/>
      <c r="W1420" s="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1"/>
      <c r="BE1420" s="1"/>
      <c r="BF1420" s="1"/>
      <c r="BG1420" s="1"/>
      <c r="BH1420" s="1"/>
      <c r="BI1420" s="1"/>
      <c r="BJ1420" s="1"/>
      <c r="BK1420" s="1"/>
      <c r="BL1420" s="1"/>
      <c r="BM1420" s="1"/>
      <c r="BN1420" s="1"/>
      <c r="BO1420" s="1"/>
      <c r="BP1420" s="1"/>
      <c r="BQ1420" s="1"/>
      <c r="BR1420" s="1"/>
      <c r="BS1420" s="1"/>
      <c r="BT1420" s="1"/>
      <c r="BU1420" s="1"/>
      <c r="BV1420" s="1"/>
      <c r="BW1420" s="1"/>
      <c r="BX1420" s="1"/>
      <c r="BY1420" s="1"/>
      <c r="BZ1420" s="1"/>
      <c r="CA1420" s="1"/>
      <c r="CB1420" s="1"/>
      <c r="CC1420" s="1"/>
      <c r="CD1420" s="1"/>
      <c r="CE1420" s="1"/>
      <c r="CF1420" s="1"/>
      <c r="CG1420" s="1"/>
      <c r="CH1420" s="1"/>
      <c r="CI1420" s="1"/>
      <c r="CJ1420" s="1"/>
      <c r="CK1420" s="1"/>
      <c r="CL1420" s="1"/>
      <c r="CM1420" s="1"/>
      <c r="CN1420" s="1"/>
      <c r="CO1420" s="1"/>
      <c r="CP1420" s="1"/>
      <c r="CQ1420" s="1"/>
      <c r="CR1420" s="1"/>
      <c r="CS1420" s="1"/>
      <c r="CT1420" s="1"/>
      <c r="CU1420" s="1"/>
      <c r="CV1420" s="1"/>
      <c r="CW1420" s="1"/>
      <c r="CX1420" s="1"/>
      <c r="CY1420" s="1"/>
      <c r="CZ1420" s="1"/>
      <c r="DA1420" s="1"/>
      <c r="DB1420" s="1"/>
      <c r="DC1420" s="1"/>
      <c r="DD1420" s="1"/>
      <c r="DE1420" s="1"/>
      <c r="DF1420" s="1"/>
      <c r="DG1420" s="1"/>
      <c r="DH1420" s="1"/>
      <c r="DI1420" s="1"/>
      <c r="DJ1420" s="1"/>
      <c r="DK1420" s="1"/>
      <c r="DL1420" s="1"/>
      <c r="DM1420" s="1"/>
      <c r="DN1420" s="1"/>
      <c r="DO1420" s="1"/>
      <c r="DP1420" s="1"/>
      <c r="DQ1420" s="1"/>
      <c r="DR1420" s="1"/>
      <c r="DS1420" s="1"/>
      <c r="DT1420" s="1"/>
      <c r="DU1420" s="1"/>
      <c r="DV1420" s="1"/>
      <c r="DW1420" s="1"/>
      <c r="DX1420" s="1"/>
      <c r="DY1420" s="1"/>
      <c r="DZ1420" s="1"/>
      <c r="EA1420" s="1"/>
      <c r="EB1420" s="1"/>
      <c r="EC1420" s="1"/>
      <c r="ED1420" s="1"/>
      <c r="EE1420" s="1"/>
      <c r="EF1420" s="1"/>
      <c r="EG1420" s="1"/>
      <c r="EH1420" s="1"/>
      <c r="EI1420" s="1"/>
      <c r="EJ1420" s="1"/>
      <c r="EK1420" s="1"/>
      <c r="EL1420" s="1"/>
      <c r="EM1420" s="1"/>
      <c r="EN1420" s="1"/>
      <c r="EO1420" s="1"/>
      <c r="EP1420" s="1"/>
      <c r="EQ1420" s="1"/>
      <c r="ER1420" s="1"/>
      <c r="ES1420" s="1"/>
      <c r="ET1420" s="1"/>
      <c r="EU1420" s="1"/>
      <c r="EV1420" s="1"/>
      <c r="EW1420" s="1"/>
      <c r="EX1420" s="1"/>
      <c r="EY1420" s="1"/>
      <c r="EZ1420" s="1"/>
      <c r="FA1420" s="1"/>
      <c r="FB1420" s="1"/>
      <c r="FC1420" s="1"/>
      <c r="FD1420" s="1"/>
      <c r="FE1420" s="1"/>
      <c r="FF1420" s="1"/>
      <c r="FG1420" s="1"/>
      <c r="FH1420" s="1"/>
      <c r="FI1420" s="1"/>
      <c r="FJ1420" s="1"/>
      <c r="FK1420" s="1"/>
      <c r="FL1420" s="1"/>
      <c r="FM1420" s="1"/>
      <c r="FN1420" s="1"/>
      <c r="FO1420" s="1"/>
      <c r="FP1420" s="1"/>
      <c r="FQ1420" s="1"/>
      <c r="FR1420" s="1"/>
      <c r="FS1420" s="1"/>
      <c r="FT1420" s="1"/>
      <c r="FU1420" s="1"/>
      <c r="FV1420" s="1"/>
      <c r="FW1420" s="1"/>
      <c r="FX1420" s="1"/>
      <c r="FY1420" s="1"/>
      <c r="FZ1420" s="1"/>
      <c r="GA1420" s="1"/>
      <c r="GB1420" s="1"/>
      <c r="GC1420" s="1"/>
      <c r="GD1420" s="1"/>
      <c r="GE1420" s="1"/>
      <c r="GF1420" s="1"/>
      <c r="GG1420" s="1"/>
      <c r="GH1420" s="1"/>
      <c r="GI1420" s="1"/>
      <c r="GJ1420" s="1"/>
      <c r="GK1420" s="1"/>
      <c r="GL1420" s="1"/>
      <c r="GM1420" s="1"/>
      <c r="GN1420" s="1"/>
      <c r="GO1420" s="1"/>
    </row>
    <row r="1421" spans="1:197" s="40" customFormat="1" x14ac:dyDescent="0.25">
      <c r="A1421" s="41"/>
      <c r="B1421" s="4"/>
      <c r="C1421" s="41"/>
      <c r="D1421" s="42"/>
      <c r="E1421" s="42"/>
      <c r="F1421" s="42"/>
      <c r="G1421" s="1"/>
      <c r="H1421" s="1"/>
      <c r="I1421" s="1"/>
      <c r="J1421" s="1"/>
      <c r="K1421" s="1"/>
      <c r="L1421" s="1"/>
      <c r="M1421" s="2"/>
      <c r="N1421" s="1"/>
      <c r="O1421" s="1"/>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c r="BF1421" s="1"/>
      <c r="BG1421" s="1"/>
      <c r="BH1421" s="1"/>
      <c r="BI1421" s="1"/>
      <c r="BJ1421" s="1"/>
      <c r="BK1421" s="1"/>
      <c r="BL1421" s="1"/>
      <c r="BM1421" s="1"/>
      <c r="BN1421" s="1"/>
      <c r="BO1421" s="1"/>
      <c r="BP1421" s="1"/>
      <c r="BQ1421" s="1"/>
      <c r="BR1421" s="1"/>
      <c r="BS1421" s="1"/>
      <c r="BT1421" s="1"/>
      <c r="BU1421" s="1"/>
      <c r="BV1421" s="1"/>
      <c r="BW1421" s="1"/>
      <c r="BX1421" s="1"/>
      <c r="BY1421" s="1"/>
      <c r="BZ1421" s="1"/>
      <c r="CA1421" s="1"/>
      <c r="CB1421" s="1"/>
      <c r="CC1421" s="1"/>
      <c r="CD1421" s="1"/>
      <c r="CE1421" s="1"/>
      <c r="CF1421" s="1"/>
      <c r="CG1421" s="1"/>
      <c r="CH1421" s="1"/>
      <c r="CI1421" s="1"/>
      <c r="CJ1421" s="1"/>
      <c r="CK1421" s="1"/>
      <c r="CL1421" s="1"/>
      <c r="CM1421" s="1"/>
      <c r="CN1421" s="1"/>
      <c r="CO1421" s="1"/>
      <c r="CP1421" s="1"/>
      <c r="CQ1421" s="1"/>
      <c r="CR1421" s="1"/>
      <c r="CS1421" s="1"/>
      <c r="CT1421" s="1"/>
      <c r="CU1421" s="1"/>
      <c r="CV1421" s="1"/>
      <c r="CW1421" s="1"/>
      <c r="CX1421" s="1"/>
      <c r="CY1421" s="1"/>
      <c r="CZ1421" s="1"/>
      <c r="DA1421" s="1"/>
      <c r="DB1421" s="1"/>
      <c r="DC1421" s="1"/>
      <c r="DD1421" s="1"/>
      <c r="DE1421" s="1"/>
      <c r="DF1421" s="1"/>
      <c r="DG1421" s="1"/>
      <c r="DH1421" s="1"/>
      <c r="DI1421" s="1"/>
      <c r="DJ1421" s="1"/>
      <c r="DK1421" s="1"/>
      <c r="DL1421" s="1"/>
      <c r="DM1421" s="1"/>
      <c r="DN1421" s="1"/>
      <c r="DO1421" s="1"/>
      <c r="DP1421" s="1"/>
      <c r="DQ1421" s="1"/>
      <c r="DR1421" s="1"/>
      <c r="DS1421" s="1"/>
      <c r="DT1421" s="1"/>
      <c r="DU1421" s="1"/>
      <c r="DV1421" s="1"/>
      <c r="DW1421" s="1"/>
      <c r="DX1421" s="1"/>
      <c r="DY1421" s="1"/>
      <c r="DZ1421" s="1"/>
      <c r="EA1421" s="1"/>
      <c r="EB1421" s="1"/>
      <c r="EC1421" s="1"/>
      <c r="ED1421" s="1"/>
      <c r="EE1421" s="1"/>
      <c r="EF1421" s="1"/>
      <c r="EG1421" s="1"/>
      <c r="EH1421" s="1"/>
      <c r="EI1421" s="1"/>
      <c r="EJ1421" s="1"/>
      <c r="EK1421" s="1"/>
      <c r="EL1421" s="1"/>
      <c r="EM1421" s="1"/>
      <c r="EN1421" s="1"/>
      <c r="EO1421" s="1"/>
      <c r="EP1421" s="1"/>
      <c r="EQ1421" s="1"/>
      <c r="ER1421" s="1"/>
      <c r="ES1421" s="1"/>
      <c r="ET1421" s="1"/>
      <c r="EU1421" s="1"/>
      <c r="EV1421" s="1"/>
      <c r="EW1421" s="1"/>
      <c r="EX1421" s="1"/>
      <c r="EY1421" s="1"/>
      <c r="EZ1421" s="1"/>
      <c r="FA1421" s="1"/>
      <c r="FB1421" s="1"/>
      <c r="FC1421" s="1"/>
      <c r="FD1421" s="1"/>
      <c r="FE1421" s="1"/>
      <c r="FF1421" s="1"/>
      <c r="FG1421" s="1"/>
      <c r="FH1421" s="1"/>
      <c r="FI1421" s="1"/>
      <c r="FJ1421" s="1"/>
      <c r="FK1421" s="1"/>
      <c r="FL1421" s="1"/>
      <c r="FM1421" s="1"/>
      <c r="FN1421" s="1"/>
      <c r="FO1421" s="1"/>
      <c r="FP1421" s="1"/>
      <c r="FQ1421" s="1"/>
      <c r="FR1421" s="1"/>
      <c r="FS1421" s="1"/>
      <c r="FT1421" s="1"/>
      <c r="FU1421" s="1"/>
      <c r="FV1421" s="1"/>
      <c r="FW1421" s="1"/>
      <c r="FX1421" s="1"/>
      <c r="FY1421" s="1"/>
      <c r="FZ1421" s="1"/>
      <c r="GA1421" s="1"/>
      <c r="GB1421" s="1"/>
      <c r="GC1421" s="1"/>
      <c r="GD1421" s="1"/>
      <c r="GE1421" s="1"/>
      <c r="GF1421" s="1"/>
      <c r="GG1421" s="1"/>
      <c r="GH1421" s="1"/>
      <c r="GI1421" s="1"/>
      <c r="GJ1421" s="1"/>
      <c r="GK1421" s="1"/>
      <c r="GL1421" s="1"/>
      <c r="GM1421" s="1"/>
      <c r="GN1421" s="1"/>
      <c r="GO1421" s="1"/>
    </row>
    <row r="1422" spans="1:197" s="40" customFormat="1" x14ac:dyDescent="0.25">
      <c r="A1422" s="41"/>
      <c r="B1422" s="4"/>
      <c r="C1422" s="41"/>
      <c r="D1422" s="42"/>
      <c r="E1422" s="42"/>
      <c r="F1422" s="42"/>
      <c r="G1422" s="1"/>
      <c r="H1422" s="1"/>
      <c r="I1422" s="1"/>
      <c r="J1422" s="1"/>
      <c r="K1422" s="1"/>
      <c r="L1422" s="1"/>
      <c r="M1422" s="2"/>
      <c r="N1422" s="1"/>
      <c r="O1422" s="1"/>
      <c r="P1422" s="1"/>
      <c r="Q1422" s="1"/>
      <c r="R1422" s="1"/>
      <c r="S1422" s="1"/>
      <c r="T1422" s="1"/>
      <c r="U1422" s="1"/>
      <c r="V1422" s="1"/>
      <c r="W1422" s="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c r="BF1422" s="1"/>
      <c r="BG1422" s="1"/>
      <c r="BH1422" s="1"/>
      <c r="BI1422" s="1"/>
      <c r="BJ1422" s="1"/>
      <c r="BK1422" s="1"/>
      <c r="BL1422" s="1"/>
      <c r="BM1422" s="1"/>
      <c r="BN1422" s="1"/>
      <c r="BO1422" s="1"/>
      <c r="BP1422" s="1"/>
      <c r="BQ1422" s="1"/>
      <c r="BR1422" s="1"/>
      <c r="BS1422" s="1"/>
      <c r="BT1422" s="1"/>
      <c r="BU1422" s="1"/>
      <c r="BV1422" s="1"/>
      <c r="BW1422" s="1"/>
      <c r="BX1422" s="1"/>
      <c r="BY1422" s="1"/>
      <c r="BZ1422" s="1"/>
      <c r="CA1422" s="1"/>
      <c r="CB1422" s="1"/>
      <c r="CC1422" s="1"/>
      <c r="CD1422" s="1"/>
      <c r="CE1422" s="1"/>
      <c r="CF1422" s="1"/>
      <c r="CG1422" s="1"/>
      <c r="CH1422" s="1"/>
      <c r="CI1422" s="1"/>
      <c r="CJ1422" s="1"/>
      <c r="CK1422" s="1"/>
      <c r="CL1422" s="1"/>
      <c r="CM1422" s="1"/>
      <c r="CN1422" s="1"/>
      <c r="CO1422" s="1"/>
      <c r="CP1422" s="1"/>
      <c r="CQ1422" s="1"/>
      <c r="CR1422" s="1"/>
      <c r="CS1422" s="1"/>
      <c r="CT1422" s="1"/>
      <c r="CU1422" s="1"/>
      <c r="CV1422" s="1"/>
      <c r="CW1422" s="1"/>
      <c r="CX1422" s="1"/>
      <c r="CY1422" s="1"/>
      <c r="CZ1422" s="1"/>
      <c r="DA1422" s="1"/>
      <c r="DB1422" s="1"/>
      <c r="DC1422" s="1"/>
      <c r="DD1422" s="1"/>
      <c r="DE1422" s="1"/>
      <c r="DF1422" s="1"/>
      <c r="DG1422" s="1"/>
      <c r="DH1422" s="1"/>
      <c r="DI1422" s="1"/>
      <c r="DJ1422" s="1"/>
      <c r="DK1422" s="1"/>
      <c r="DL1422" s="1"/>
      <c r="DM1422" s="1"/>
      <c r="DN1422" s="1"/>
      <c r="DO1422" s="1"/>
      <c r="DP1422" s="1"/>
      <c r="DQ1422" s="1"/>
      <c r="DR1422" s="1"/>
      <c r="DS1422" s="1"/>
      <c r="DT1422" s="1"/>
      <c r="DU1422" s="1"/>
      <c r="DV1422" s="1"/>
      <c r="DW1422" s="1"/>
      <c r="DX1422" s="1"/>
      <c r="DY1422" s="1"/>
      <c r="DZ1422" s="1"/>
      <c r="EA1422" s="1"/>
      <c r="EB1422" s="1"/>
      <c r="EC1422" s="1"/>
      <c r="ED1422" s="1"/>
      <c r="EE1422" s="1"/>
      <c r="EF1422" s="1"/>
      <c r="EG1422" s="1"/>
      <c r="EH1422" s="1"/>
      <c r="EI1422" s="1"/>
      <c r="EJ1422" s="1"/>
      <c r="EK1422" s="1"/>
      <c r="EL1422" s="1"/>
      <c r="EM1422" s="1"/>
      <c r="EN1422" s="1"/>
      <c r="EO1422" s="1"/>
      <c r="EP1422" s="1"/>
      <c r="EQ1422" s="1"/>
      <c r="ER1422" s="1"/>
      <c r="ES1422" s="1"/>
      <c r="ET1422" s="1"/>
      <c r="EU1422" s="1"/>
      <c r="EV1422" s="1"/>
      <c r="EW1422" s="1"/>
      <c r="EX1422" s="1"/>
      <c r="EY1422" s="1"/>
      <c r="EZ1422" s="1"/>
      <c r="FA1422" s="1"/>
      <c r="FB1422" s="1"/>
      <c r="FC1422" s="1"/>
      <c r="FD1422" s="1"/>
      <c r="FE1422" s="1"/>
      <c r="FF1422" s="1"/>
      <c r="FG1422" s="1"/>
      <c r="FH1422" s="1"/>
      <c r="FI1422" s="1"/>
      <c r="FJ1422" s="1"/>
      <c r="FK1422" s="1"/>
      <c r="FL1422" s="1"/>
      <c r="FM1422" s="1"/>
      <c r="FN1422" s="1"/>
      <c r="FO1422" s="1"/>
      <c r="FP1422" s="1"/>
      <c r="FQ1422" s="1"/>
      <c r="FR1422" s="1"/>
      <c r="FS1422" s="1"/>
      <c r="FT1422" s="1"/>
      <c r="FU1422" s="1"/>
      <c r="FV1422" s="1"/>
      <c r="FW1422" s="1"/>
      <c r="FX1422" s="1"/>
      <c r="FY1422" s="1"/>
      <c r="FZ1422" s="1"/>
      <c r="GA1422" s="1"/>
      <c r="GB1422" s="1"/>
      <c r="GC1422" s="1"/>
      <c r="GD1422" s="1"/>
      <c r="GE1422" s="1"/>
      <c r="GF1422" s="1"/>
      <c r="GG1422" s="1"/>
      <c r="GH1422" s="1"/>
      <c r="GI1422" s="1"/>
      <c r="GJ1422" s="1"/>
      <c r="GK1422" s="1"/>
      <c r="GL1422" s="1"/>
      <c r="GM1422" s="1"/>
      <c r="GN1422" s="1"/>
      <c r="GO1422" s="1"/>
    </row>
    <row r="1423" spans="1:197" s="40" customFormat="1" x14ac:dyDescent="0.25">
      <c r="A1423" s="41"/>
      <c r="B1423" s="4"/>
      <c r="C1423" s="41"/>
      <c r="D1423" s="42"/>
      <c r="E1423" s="42"/>
      <c r="F1423" s="42"/>
      <c r="G1423" s="1"/>
      <c r="H1423" s="1"/>
      <c r="I1423" s="1"/>
      <c r="J1423" s="1"/>
      <c r="K1423" s="1"/>
      <c r="L1423" s="1"/>
      <c r="M1423" s="2"/>
      <c r="N1423" s="1"/>
      <c r="O1423" s="1"/>
      <c r="P1423" s="1"/>
      <c r="Q1423" s="1"/>
      <c r="R1423" s="1"/>
      <c r="S1423" s="1"/>
      <c r="T1423" s="1"/>
      <c r="U1423" s="1"/>
      <c r="V1423" s="1"/>
      <c r="W1423" s="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1"/>
      <c r="BE1423" s="1"/>
      <c r="BF1423" s="1"/>
      <c r="BG1423" s="1"/>
      <c r="BH1423" s="1"/>
      <c r="BI1423" s="1"/>
      <c r="BJ1423" s="1"/>
      <c r="BK1423" s="1"/>
      <c r="BL1423" s="1"/>
      <c r="BM1423" s="1"/>
      <c r="BN1423" s="1"/>
      <c r="BO1423" s="1"/>
      <c r="BP1423" s="1"/>
      <c r="BQ1423" s="1"/>
      <c r="BR1423" s="1"/>
      <c r="BS1423" s="1"/>
      <c r="BT1423" s="1"/>
      <c r="BU1423" s="1"/>
      <c r="BV1423" s="1"/>
      <c r="BW1423" s="1"/>
      <c r="BX1423" s="1"/>
      <c r="BY1423" s="1"/>
      <c r="BZ1423" s="1"/>
      <c r="CA1423" s="1"/>
      <c r="CB1423" s="1"/>
      <c r="CC1423" s="1"/>
      <c r="CD1423" s="1"/>
      <c r="CE1423" s="1"/>
      <c r="CF1423" s="1"/>
      <c r="CG1423" s="1"/>
      <c r="CH1423" s="1"/>
      <c r="CI1423" s="1"/>
      <c r="CJ1423" s="1"/>
      <c r="CK1423" s="1"/>
      <c r="CL1423" s="1"/>
      <c r="CM1423" s="1"/>
      <c r="CN1423" s="1"/>
      <c r="CO1423" s="1"/>
      <c r="CP1423" s="1"/>
      <c r="CQ1423" s="1"/>
      <c r="CR1423" s="1"/>
      <c r="CS1423" s="1"/>
      <c r="CT1423" s="1"/>
      <c r="CU1423" s="1"/>
      <c r="CV1423" s="1"/>
      <c r="CW1423" s="1"/>
      <c r="CX1423" s="1"/>
      <c r="CY1423" s="1"/>
      <c r="CZ1423" s="1"/>
      <c r="DA1423" s="1"/>
      <c r="DB1423" s="1"/>
      <c r="DC1423" s="1"/>
      <c r="DD1423" s="1"/>
      <c r="DE1423" s="1"/>
      <c r="DF1423" s="1"/>
      <c r="DG1423" s="1"/>
      <c r="DH1423" s="1"/>
      <c r="DI1423" s="1"/>
      <c r="DJ1423" s="1"/>
      <c r="DK1423" s="1"/>
      <c r="DL1423" s="1"/>
      <c r="DM1423" s="1"/>
      <c r="DN1423" s="1"/>
      <c r="DO1423" s="1"/>
      <c r="DP1423" s="1"/>
      <c r="DQ1423" s="1"/>
      <c r="DR1423" s="1"/>
      <c r="DS1423" s="1"/>
      <c r="DT1423" s="1"/>
      <c r="DU1423" s="1"/>
      <c r="DV1423" s="1"/>
      <c r="DW1423" s="1"/>
      <c r="DX1423" s="1"/>
      <c r="DY1423" s="1"/>
      <c r="DZ1423" s="1"/>
      <c r="EA1423" s="1"/>
      <c r="EB1423" s="1"/>
      <c r="EC1423" s="1"/>
      <c r="ED1423" s="1"/>
      <c r="EE1423" s="1"/>
      <c r="EF1423" s="1"/>
      <c r="EG1423" s="1"/>
      <c r="EH1423" s="1"/>
      <c r="EI1423" s="1"/>
      <c r="EJ1423" s="1"/>
      <c r="EK1423" s="1"/>
      <c r="EL1423" s="1"/>
      <c r="EM1423" s="1"/>
      <c r="EN1423" s="1"/>
      <c r="EO1423" s="1"/>
      <c r="EP1423" s="1"/>
      <c r="EQ1423" s="1"/>
      <c r="ER1423" s="1"/>
      <c r="ES1423" s="1"/>
      <c r="ET1423" s="1"/>
      <c r="EU1423" s="1"/>
      <c r="EV1423" s="1"/>
      <c r="EW1423" s="1"/>
      <c r="EX1423" s="1"/>
      <c r="EY1423" s="1"/>
      <c r="EZ1423" s="1"/>
      <c r="FA1423" s="1"/>
      <c r="FB1423" s="1"/>
      <c r="FC1423" s="1"/>
      <c r="FD1423" s="1"/>
      <c r="FE1423" s="1"/>
      <c r="FF1423" s="1"/>
      <c r="FG1423" s="1"/>
      <c r="FH1423" s="1"/>
      <c r="FI1423" s="1"/>
      <c r="FJ1423" s="1"/>
      <c r="FK1423" s="1"/>
      <c r="FL1423" s="1"/>
      <c r="FM1423" s="1"/>
      <c r="FN1423" s="1"/>
      <c r="FO1423" s="1"/>
      <c r="FP1423" s="1"/>
      <c r="FQ1423" s="1"/>
      <c r="FR1423" s="1"/>
      <c r="FS1423" s="1"/>
      <c r="FT1423" s="1"/>
      <c r="FU1423" s="1"/>
      <c r="FV1423" s="1"/>
      <c r="FW1423" s="1"/>
      <c r="FX1423" s="1"/>
      <c r="FY1423" s="1"/>
      <c r="FZ1423" s="1"/>
      <c r="GA1423" s="1"/>
      <c r="GB1423" s="1"/>
      <c r="GC1423" s="1"/>
      <c r="GD1423" s="1"/>
      <c r="GE1423" s="1"/>
      <c r="GF1423" s="1"/>
      <c r="GG1423" s="1"/>
      <c r="GH1423" s="1"/>
      <c r="GI1423" s="1"/>
      <c r="GJ1423" s="1"/>
      <c r="GK1423" s="1"/>
      <c r="GL1423" s="1"/>
      <c r="GM1423" s="1"/>
      <c r="GN1423" s="1"/>
      <c r="GO1423" s="1"/>
    </row>
    <row r="1424" spans="1:197" s="40" customFormat="1" x14ac:dyDescent="0.25">
      <c r="A1424" s="41"/>
      <c r="B1424" s="4"/>
      <c r="C1424" s="41"/>
      <c r="D1424" s="42"/>
      <c r="E1424" s="42"/>
      <c r="F1424" s="42"/>
      <c r="G1424" s="1"/>
      <c r="H1424" s="1"/>
      <c r="I1424" s="1"/>
      <c r="J1424" s="1"/>
      <c r="K1424" s="1"/>
      <c r="L1424" s="1"/>
      <c r="M1424" s="2"/>
      <c r="N1424" s="1"/>
      <c r="O1424" s="1"/>
      <c r="P1424" s="1"/>
      <c r="Q1424" s="1"/>
      <c r="R1424" s="1"/>
      <c r="S1424" s="1"/>
      <c r="T1424" s="1"/>
      <c r="U1424" s="1"/>
      <c r="V1424" s="1"/>
      <c r="W1424" s="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1"/>
      <c r="BE1424" s="1"/>
      <c r="BF1424" s="1"/>
      <c r="BG1424" s="1"/>
      <c r="BH1424" s="1"/>
      <c r="BI1424" s="1"/>
      <c r="BJ1424" s="1"/>
      <c r="BK1424" s="1"/>
      <c r="BL1424" s="1"/>
      <c r="BM1424" s="1"/>
      <c r="BN1424" s="1"/>
      <c r="BO1424" s="1"/>
      <c r="BP1424" s="1"/>
      <c r="BQ1424" s="1"/>
      <c r="BR1424" s="1"/>
      <c r="BS1424" s="1"/>
      <c r="BT1424" s="1"/>
      <c r="BU1424" s="1"/>
      <c r="BV1424" s="1"/>
      <c r="BW1424" s="1"/>
      <c r="BX1424" s="1"/>
      <c r="BY1424" s="1"/>
      <c r="BZ1424" s="1"/>
      <c r="CA1424" s="1"/>
      <c r="CB1424" s="1"/>
      <c r="CC1424" s="1"/>
      <c r="CD1424" s="1"/>
      <c r="CE1424" s="1"/>
      <c r="CF1424" s="1"/>
      <c r="CG1424" s="1"/>
      <c r="CH1424" s="1"/>
      <c r="CI1424" s="1"/>
      <c r="CJ1424" s="1"/>
      <c r="CK1424" s="1"/>
      <c r="CL1424" s="1"/>
      <c r="CM1424" s="1"/>
      <c r="CN1424" s="1"/>
      <c r="CO1424" s="1"/>
      <c r="CP1424" s="1"/>
      <c r="CQ1424" s="1"/>
      <c r="CR1424" s="1"/>
      <c r="CS1424" s="1"/>
      <c r="CT1424" s="1"/>
      <c r="CU1424" s="1"/>
      <c r="CV1424" s="1"/>
      <c r="CW1424" s="1"/>
      <c r="CX1424" s="1"/>
      <c r="CY1424" s="1"/>
      <c r="CZ1424" s="1"/>
      <c r="DA1424" s="1"/>
      <c r="DB1424" s="1"/>
      <c r="DC1424" s="1"/>
      <c r="DD1424" s="1"/>
      <c r="DE1424" s="1"/>
      <c r="DF1424" s="1"/>
      <c r="DG1424" s="1"/>
      <c r="DH1424" s="1"/>
      <c r="DI1424" s="1"/>
      <c r="DJ1424" s="1"/>
      <c r="DK1424" s="1"/>
      <c r="DL1424" s="1"/>
      <c r="DM1424" s="1"/>
      <c r="DN1424" s="1"/>
      <c r="DO1424" s="1"/>
      <c r="DP1424" s="1"/>
      <c r="DQ1424" s="1"/>
      <c r="DR1424" s="1"/>
      <c r="DS1424" s="1"/>
      <c r="DT1424" s="1"/>
      <c r="DU1424" s="1"/>
      <c r="DV1424" s="1"/>
      <c r="DW1424" s="1"/>
      <c r="DX1424" s="1"/>
      <c r="DY1424" s="1"/>
      <c r="DZ1424" s="1"/>
      <c r="EA1424" s="1"/>
      <c r="EB1424" s="1"/>
      <c r="EC1424" s="1"/>
      <c r="ED1424" s="1"/>
      <c r="EE1424" s="1"/>
      <c r="EF1424" s="1"/>
      <c r="EG1424" s="1"/>
      <c r="EH1424" s="1"/>
      <c r="EI1424" s="1"/>
      <c r="EJ1424" s="1"/>
      <c r="EK1424" s="1"/>
      <c r="EL1424" s="1"/>
      <c r="EM1424" s="1"/>
      <c r="EN1424" s="1"/>
      <c r="EO1424" s="1"/>
      <c r="EP1424" s="1"/>
      <c r="EQ1424" s="1"/>
      <c r="ER1424" s="1"/>
      <c r="ES1424" s="1"/>
      <c r="ET1424" s="1"/>
      <c r="EU1424" s="1"/>
      <c r="EV1424" s="1"/>
      <c r="EW1424" s="1"/>
      <c r="EX1424" s="1"/>
      <c r="EY1424" s="1"/>
      <c r="EZ1424" s="1"/>
      <c r="FA1424" s="1"/>
      <c r="FB1424" s="1"/>
      <c r="FC1424" s="1"/>
      <c r="FD1424" s="1"/>
      <c r="FE1424" s="1"/>
      <c r="FF1424" s="1"/>
      <c r="FG1424" s="1"/>
      <c r="FH1424" s="1"/>
      <c r="FI1424" s="1"/>
      <c r="FJ1424" s="1"/>
      <c r="FK1424" s="1"/>
      <c r="FL1424" s="1"/>
      <c r="FM1424" s="1"/>
      <c r="FN1424" s="1"/>
      <c r="FO1424" s="1"/>
      <c r="FP1424" s="1"/>
      <c r="FQ1424" s="1"/>
      <c r="FR1424" s="1"/>
      <c r="FS1424" s="1"/>
      <c r="FT1424" s="1"/>
      <c r="FU1424" s="1"/>
      <c r="FV1424" s="1"/>
      <c r="FW1424" s="1"/>
      <c r="FX1424" s="1"/>
      <c r="FY1424" s="1"/>
      <c r="FZ1424" s="1"/>
      <c r="GA1424" s="1"/>
      <c r="GB1424" s="1"/>
      <c r="GC1424" s="1"/>
      <c r="GD1424" s="1"/>
      <c r="GE1424" s="1"/>
      <c r="GF1424" s="1"/>
      <c r="GG1424" s="1"/>
      <c r="GH1424" s="1"/>
      <c r="GI1424" s="1"/>
      <c r="GJ1424" s="1"/>
      <c r="GK1424" s="1"/>
      <c r="GL1424" s="1"/>
      <c r="GM1424" s="1"/>
      <c r="GN1424" s="1"/>
      <c r="GO1424" s="1"/>
    </row>
    <row r="1425" spans="1:197" s="40" customFormat="1" x14ac:dyDescent="0.25">
      <c r="A1425" s="41"/>
      <c r="B1425" s="4"/>
      <c r="C1425" s="41"/>
      <c r="D1425" s="42"/>
      <c r="E1425" s="42"/>
      <c r="F1425" s="42"/>
      <c r="G1425" s="1"/>
      <c r="H1425" s="1"/>
      <c r="I1425" s="1"/>
      <c r="J1425" s="1"/>
      <c r="K1425" s="1"/>
      <c r="L1425" s="1"/>
      <c r="M1425" s="2"/>
      <c r="N1425" s="1"/>
      <c r="O1425" s="1"/>
      <c r="P1425" s="1"/>
      <c r="Q1425" s="1"/>
      <c r="R1425" s="1"/>
      <c r="S1425" s="1"/>
      <c r="T1425" s="1"/>
      <c r="U1425" s="1"/>
      <c r="V1425" s="1"/>
      <c r="W1425" s="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1"/>
      <c r="BE1425" s="1"/>
      <c r="BF1425" s="1"/>
      <c r="BG1425" s="1"/>
      <c r="BH1425" s="1"/>
      <c r="BI1425" s="1"/>
      <c r="BJ1425" s="1"/>
      <c r="BK1425" s="1"/>
      <c r="BL1425" s="1"/>
      <c r="BM1425" s="1"/>
      <c r="BN1425" s="1"/>
      <c r="BO1425" s="1"/>
      <c r="BP1425" s="1"/>
      <c r="BQ1425" s="1"/>
      <c r="BR1425" s="1"/>
      <c r="BS1425" s="1"/>
      <c r="BT1425" s="1"/>
      <c r="BU1425" s="1"/>
      <c r="BV1425" s="1"/>
      <c r="BW1425" s="1"/>
      <c r="BX1425" s="1"/>
      <c r="BY1425" s="1"/>
      <c r="BZ1425" s="1"/>
      <c r="CA1425" s="1"/>
      <c r="CB1425" s="1"/>
      <c r="CC1425" s="1"/>
      <c r="CD1425" s="1"/>
      <c r="CE1425" s="1"/>
      <c r="CF1425" s="1"/>
      <c r="CG1425" s="1"/>
      <c r="CH1425" s="1"/>
      <c r="CI1425" s="1"/>
      <c r="CJ1425" s="1"/>
      <c r="CK1425" s="1"/>
      <c r="CL1425" s="1"/>
      <c r="CM1425" s="1"/>
      <c r="CN1425" s="1"/>
      <c r="CO1425" s="1"/>
      <c r="CP1425" s="1"/>
      <c r="CQ1425" s="1"/>
      <c r="CR1425" s="1"/>
      <c r="CS1425" s="1"/>
      <c r="CT1425" s="1"/>
      <c r="CU1425" s="1"/>
      <c r="CV1425" s="1"/>
      <c r="CW1425" s="1"/>
      <c r="CX1425" s="1"/>
      <c r="CY1425" s="1"/>
      <c r="CZ1425" s="1"/>
      <c r="DA1425" s="1"/>
      <c r="DB1425" s="1"/>
      <c r="DC1425" s="1"/>
      <c r="DD1425" s="1"/>
      <c r="DE1425" s="1"/>
      <c r="DF1425" s="1"/>
      <c r="DG1425" s="1"/>
      <c r="DH1425" s="1"/>
      <c r="DI1425" s="1"/>
      <c r="DJ1425" s="1"/>
      <c r="DK1425" s="1"/>
      <c r="DL1425" s="1"/>
      <c r="DM1425" s="1"/>
      <c r="DN1425" s="1"/>
      <c r="DO1425" s="1"/>
      <c r="DP1425" s="1"/>
      <c r="DQ1425" s="1"/>
      <c r="DR1425" s="1"/>
      <c r="DS1425" s="1"/>
      <c r="DT1425" s="1"/>
      <c r="DU1425" s="1"/>
      <c r="DV1425" s="1"/>
      <c r="DW1425" s="1"/>
      <c r="DX1425" s="1"/>
      <c r="DY1425" s="1"/>
      <c r="DZ1425" s="1"/>
      <c r="EA1425" s="1"/>
      <c r="EB1425" s="1"/>
      <c r="EC1425" s="1"/>
      <c r="ED1425" s="1"/>
      <c r="EE1425" s="1"/>
      <c r="EF1425" s="1"/>
      <c r="EG1425" s="1"/>
      <c r="EH1425" s="1"/>
      <c r="EI1425" s="1"/>
      <c r="EJ1425" s="1"/>
      <c r="EK1425" s="1"/>
      <c r="EL1425" s="1"/>
      <c r="EM1425" s="1"/>
      <c r="EN1425" s="1"/>
      <c r="EO1425" s="1"/>
      <c r="EP1425" s="1"/>
      <c r="EQ1425" s="1"/>
      <c r="ER1425" s="1"/>
      <c r="ES1425" s="1"/>
      <c r="ET1425" s="1"/>
      <c r="EU1425" s="1"/>
      <c r="EV1425" s="1"/>
      <c r="EW1425" s="1"/>
      <c r="EX1425" s="1"/>
      <c r="EY1425" s="1"/>
      <c r="EZ1425" s="1"/>
      <c r="FA1425" s="1"/>
      <c r="FB1425" s="1"/>
      <c r="FC1425" s="1"/>
      <c r="FD1425" s="1"/>
      <c r="FE1425" s="1"/>
      <c r="FF1425" s="1"/>
      <c r="FG1425" s="1"/>
      <c r="FH1425" s="1"/>
      <c r="FI1425" s="1"/>
      <c r="FJ1425" s="1"/>
      <c r="FK1425" s="1"/>
      <c r="FL1425" s="1"/>
      <c r="FM1425" s="1"/>
      <c r="FN1425" s="1"/>
      <c r="FO1425" s="1"/>
      <c r="FP1425" s="1"/>
      <c r="FQ1425" s="1"/>
      <c r="FR1425" s="1"/>
      <c r="FS1425" s="1"/>
      <c r="FT1425" s="1"/>
      <c r="FU1425" s="1"/>
      <c r="FV1425" s="1"/>
      <c r="FW1425" s="1"/>
      <c r="FX1425" s="1"/>
      <c r="FY1425" s="1"/>
      <c r="FZ1425" s="1"/>
      <c r="GA1425" s="1"/>
      <c r="GB1425" s="1"/>
      <c r="GC1425" s="1"/>
      <c r="GD1425" s="1"/>
      <c r="GE1425" s="1"/>
      <c r="GF1425" s="1"/>
      <c r="GG1425" s="1"/>
      <c r="GH1425" s="1"/>
      <c r="GI1425" s="1"/>
      <c r="GJ1425" s="1"/>
      <c r="GK1425" s="1"/>
      <c r="GL1425" s="1"/>
      <c r="GM1425" s="1"/>
      <c r="GN1425" s="1"/>
      <c r="GO1425" s="1"/>
    </row>
    <row r="1426" spans="1:197" s="40" customFormat="1" x14ac:dyDescent="0.25">
      <c r="A1426" s="41"/>
      <c r="B1426" s="4"/>
      <c r="C1426" s="41"/>
      <c r="D1426" s="42"/>
      <c r="E1426" s="42"/>
      <c r="F1426" s="42"/>
      <c r="G1426" s="1"/>
      <c r="H1426" s="1"/>
      <c r="I1426" s="1"/>
      <c r="J1426" s="1"/>
      <c r="K1426" s="1"/>
      <c r="L1426" s="1"/>
      <c r="M1426" s="2"/>
      <c r="N1426" s="1"/>
      <c r="O1426" s="1"/>
      <c r="P1426" s="1"/>
      <c r="Q1426" s="1"/>
      <c r="R1426" s="1"/>
      <c r="S1426" s="1"/>
      <c r="T1426" s="1"/>
      <c r="U1426" s="1"/>
      <c r="V1426" s="1"/>
      <c r="W1426" s="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1"/>
      <c r="BE1426" s="1"/>
      <c r="BF1426" s="1"/>
      <c r="BG1426" s="1"/>
      <c r="BH1426" s="1"/>
      <c r="BI1426" s="1"/>
      <c r="BJ1426" s="1"/>
      <c r="BK1426" s="1"/>
      <c r="BL1426" s="1"/>
      <c r="BM1426" s="1"/>
      <c r="BN1426" s="1"/>
      <c r="BO1426" s="1"/>
      <c r="BP1426" s="1"/>
      <c r="BQ1426" s="1"/>
      <c r="BR1426" s="1"/>
      <c r="BS1426" s="1"/>
      <c r="BT1426" s="1"/>
      <c r="BU1426" s="1"/>
      <c r="BV1426" s="1"/>
      <c r="BW1426" s="1"/>
      <c r="BX1426" s="1"/>
      <c r="BY1426" s="1"/>
      <c r="BZ1426" s="1"/>
      <c r="CA1426" s="1"/>
      <c r="CB1426" s="1"/>
      <c r="CC1426" s="1"/>
      <c r="CD1426" s="1"/>
      <c r="CE1426" s="1"/>
      <c r="CF1426" s="1"/>
      <c r="CG1426" s="1"/>
      <c r="CH1426" s="1"/>
      <c r="CI1426" s="1"/>
      <c r="CJ1426" s="1"/>
      <c r="CK1426" s="1"/>
      <c r="CL1426" s="1"/>
      <c r="CM1426" s="1"/>
      <c r="CN1426" s="1"/>
      <c r="CO1426" s="1"/>
      <c r="CP1426" s="1"/>
      <c r="CQ1426" s="1"/>
      <c r="CR1426" s="1"/>
      <c r="CS1426" s="1"/>
      <c r="CT1426" s="1"/>
      <c r="CU1426" s="1"/>
      <c r="CV1426" s="1"/>
      <c r="CW1426" s="1"/>
      <c r="CX1426" s="1"/>
      <c r="CY1426" s="1"/>
      <c r="CZ1426" s="1"/>
      <c r="DA1426" s="1"/>
      <c r="DB1426" s="1"/>
      <c r="DC1426" s="1"/>
      <c r="DD1426" s="1"/>
      <c r="DE1426" s="1"/>
      <c r="DF1426" s="1"/>
      <c r="DG1426" s="1"/>
      <c r="DH1426" s="1"/>
      <c r="DI1426" s="1"/>
      <c r="DJ1426" s="1"/>
      <c r="DK1426" s="1"/>
      <c r="DL1426" s="1"/>
      <c r="DM1426" s="1"/>
      <c r="DN1426" s="1"/>
      <c r="DO1426" s="1"/>
      <c r="DP1426" s="1"/>
      <c r="DQ1426" s="1"/>
      <c r="DR1426" s="1"/>
      <c r="DS1426" s="1"/>
      <c r="DT1426" s="1"/>
      <c r="DU1426" s="1"/>
      <c r="DV1426" s="1"/>
      <c r="DW1426" s="1"/>
      <c r="DX1426" s="1"/>
      <c r="DY1426" s="1"/>
      <c r="DZ1426" s="1"/>
      <c r="EA1426" s="1"/>
      <c r="EB1426" s="1"/>
      <c r="EC1426" s="1"/>
      <c r="ED1426" s="1"/>
      <c r="EE1426" s="1"/>
      <c r="EF1426" s="1"/>
      <c r="EG1426" s="1"/>
      <c r="EH1426" s="1"/>
      <c r="EI1426" s="1"/>
      <c r="EJ1426" s="1"/>
      <c r="EK1426" s="1"/>
      <c r="EL1426" s="1"/>
      <c r="EM1426" s="1"/>
      <c r="EN1426" s="1"/>
      <c r="EO1426" s="1"/>
      <c r="EP1426" s="1"/>
      <c r="EQ1426" s="1"/>
      <c r="ER1426" s="1"/>
      <c r="ES1426" s="1"/>
      <c r="ET1426" s="1"/>
      <c r="EU1426" s="1"/>
      <c r="EV1426" s="1"/>
      <c r="EW1426" s="1"/>
      <c r="EX1426" s="1"/>
      <c r="EY1426" s="1"/>
      <c r="EZ1426" s="1"/>
      <c r="FA1426" s="1"/>
      <c r="FB1426" s="1"/>
      <c r="FC1426" s="1"/>
      <c r="FD1426" s="1"/>
      <c r="FE1426" s="1"/>
      <c r="FF1426" s="1"/>
      <c r="FG1426" s="1"/>
      <c r="FH1426" s="1"/>
      <c r="FI1426" s="1"/>
      <c r="FJ1426" s="1"/>
      <c r="FK1426" s="1"/>
      <c r="FL1426" s="1"/>
      <c r="FM1426" s="1"/>
      <c r="FN1426" s="1"/>
      <c r="FO1426" s="1"/>
      <c r="FP1426" s="1"/>
      <c r="FQ1426" s="1"/>
      <c r="FR1426" s="1"/>
      <c r="FS1426" s="1"/>
      <c r="FT1426" s="1"/>
      <c r="FU1426" s="1"/>
      <c r="FV1426" s="1"/>
      <c r="FW1426" s="1"/>
      <c r="FX1426" s="1"/>
      <c r="FY1426" s="1"/>
      <c r="FZ1426" s="1"/>
      <c r="GA1426" s="1"/>
      <c r="GB1426" s="1"/>
      <c r="GC1426" s="1"/>
      <c r="GD1426" s="1"/>
      <c r="GE1426" s="1"/>
      <c r="GF1426" s="1"/>
      <c r="GG1426" s="1"/>
      <c r="GH1426" s="1"/>
      <c r="GI1426" s="1"/>
      <c r="GJ1426" s="1"/>
      <c r="GK1426" s="1"/>
      <c r="GL1426" s="1"/>
      <c r="GM1426" s="1"/>
      <c r="GN1426" s="1"/>
      <c r="GO1426" s="1"/>
    </row>
    <row r="1427" spans="1:197" s="40" customFormat="1" x14ac:dyDescent="0.25">
      <c r="A1427" s="41"/>
      <c r="B1427" s="4"/>
      <c r="C1427" s="41"/>
      <c r="D1427" s="42"/>
      <c r="E1427" s="42"/>
      <c r="F1427" s="42"/>
      <c r="G1427" s="1"/>
      <c r="H1427" s="1"/>
      <c r="I1427" s="1"/>
      <c r="J1427" s="1"/>
      <c r="K1427" s="1"/>
      <c r="L1427" s="1"/>
      <c r="M1427" s="2"/>
      <c r="N1427" s="1"/>
      <c r="O1427" s="1"/>
      <c r="P1427" s="1"/>
      <c r="Q1427" s="1"/>
      <c r="R1427" s="1"/>
      <c r="S1427" s="1"/>
      <c r="T1427" s="1"/>
      <c r="U1427" s="1"/>
      <c r="V1427" s="1"/>
      <c r="W1427" s="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1"/>
      <c r="BE1427" s="1"/>
      <c r="BF1427" s="1"/>
      <c r="BG1427" s="1"/>
      <c r="BH1427" s="1"/>
      <c r="BI1427" s="1"/>
      <c r="BJ1427" s="1"/>
      <c r="BK1427" s="1"/>
      <c r="BL1427" s="1"/>
      <c r="BM1427" s="1"/>
      <c r="BN1427" s="1"/>
      <c r="BO1427" s="1"/>
      <c r="BP1427" s="1"/>
      <c r="BQ1427" s="1"/>
      <c r="BR1427" s="1"/>
      <c r="BS1427" s="1"/>
      <c r="BT1427" s="1"/>
      <c r="BU1427" s="1"/>
      <c r="BV1427" s="1"/>
      <c r="BW1427" s="1"/>
      <c r="BX1427" s="1"/>
      <c r="BY1427" s="1"/>
      <c r="BZ1427" s="1"/>
      <c r="CA1427" s="1"/>
      <c r="CB1427" s="1"/>
      <c r="CC1427" s="1"/>
      <c r="CD1427" s="1"/>
      <c r="CE1427" s="1"/>
      <c r="CF1427" s="1"/>
      <c r="CG1427" s="1"/>
      <c r="CH1427" s="1"/>
      <c r="CI1427" s="1"/>
      <c r="CJ1427" s="1"/>
      <c r="CK1427" s="1"/>
      <c r="CL1427" s="1"/>
      <c r="CM1427" s="1"/>
      <c r="CN1427" s="1"/>
      <c r="CO1427" s="1"/>
      <c r="CP1427" s="1"/>
      <c r="CQ1427" s="1"/>
      <c r="CR1427" s="1"/>
      <c r="CS1427" s="1"/>
      <c r="CT1427" s="1"/>
      <c r="CU1427" s="1"/>
      <c r="CV1427" s="1"/>
      <c r="CW1427" s="1"/>
      <c r="CX1427" s="1"/>
      <c r="CY1427" s="1"/>
      <c r="CZ1427" s="1"/>
      <c r="DA1427" s="1"/>
      <c r="DB1427" s="1"/>
      <c r="DC1427" s="1"/>
      <c r="DD1427" s="1"/>
      <c r="DE1427" s="1"/>
      <c r="DF1427" s="1"/>
      <c r="DG1427" s="1"/>
      <c r="DH1427" s="1"/>
      <c r="DI1427" s="1"/>
      <c r="DJ1427" s="1"/>
      <c r="DK1427" s="1"/>
      <c r="DL1427" s="1"/>
      <c r="DM1427" s="1"/>
      <c r="DN1427" s="1"/>
      <c r="DO1427" s="1"/>
      <c r="DP1427" s="1"/>
      <c r="DQ1427" s="1"/>
      <c r="DR1427" s="1"/>
      <c r="DS1427" s="1"/>
      <c r="DT1427" s="1"/>
      <c r="DU1427" s="1"/>
      <c r="DV1427" s="1"/>
      <c r="DW1427" s="1"/>
      <c r="DX1427" s="1"/>
      <c r="DY1427" s="1"/>
      <c r="DZ1427" s="1"/>
      <c r="EA1427" s="1"/>
      <c r="EB1427" s="1"/>
      <c r="EC1427" s="1"/>
      <c r="ED1427" s="1"/>
      <c r="EE1427" s="1"/>
      <c r="EF1427" s="1"/>
      <c r="EG1427" s="1"/>
      <c r="EH1427" s="1"/>
      <c r="EI1427" s="1"/>
      <c r="EJ1427" s="1"/>
      <c r="EK1427" s="1"/>
      <c r="EL1427" s="1"/>
      <c r="EM1427" s="1"/>
      <c r="EN1427" s="1"/>
      <c r="EO1427" s="1"/>
      <c r="EP1427" s="1"/>
      <c r="EQ1427" s="1"/>
      <c r="ER1427" s="1"/>
      <c r="ES1427" s="1"/>
      <c r="ET1427" s="1"/>
      <c r="EU1427" s="1"/>
      <c r="EV1427" s="1"/>
      <c r="EW1427" s="1"/>
      <c r="EX1427" s="1"/>
      <c r="EY1427" s="1"/>
      <c r="EZ1427" s="1"/>
      <c r="FA1427" s="1"/>
      <c r="FB1427" s="1"/>
      <c r="FC1427" s="1"/>
      <c r="FD1427" s="1"/>
      <c r="FE1427" s="1"/>
      <c r="FF1427" s="1"/>
      <c r="FG1427" s="1"/>
      <c r="FH1427" s="1"/>
      <c r="FI1427" s="1"/>
      <c r="FJ1427" s="1"/>
      <c r="FK1427" s="1"/>
      <c r="FL1427" s="1"/>
      <c r="FM1427" s="1"/>
      <c r="FN1427" s="1"/>
      <c r="FO1427" s="1"/>
      <c r="FP1427" s="1"/>
      <c r="FQ1427" s="1"/>
      <c r="FR1427" s="1"/>
      <c r="FS1427" s="1"/>
      <c r="FT1427" s="1"/>
      <c r="FU1427" s="1"/>
      <c r="FV1427" s="1"/>
      <c r="FW1427" s="1"/>
      <c r="FX1427" s="1"/>
      <c r="FY1427" s="1"/>
      <c r="FZ1427" s="1"/>
      <c r="GA1427" s="1"/>
      <c r="GB1427" s="1"/>
      <c r="GC1427" s="1"/>
      <c r="GD1427" s="1"/>
      <c r="GE1427" s="1"/>
      <c r="GF1427" s="1"/>
      <c r="GG1427" s="1"/>
      <c r="GH1427" s="1"/>
      <c r="GI1427" s="1"/>
      <c r="GJ1427" s="1"/>
      <c r="GK1427" s="1"/>
      <c r="GL1427" s="1"/>
      <c r="GM1427" s="1"/>
      <c r="GN1427" s="1"/>
      <c r="GO1427" s="1"/>
    </row>
    <row r="1428" spans="1:197" s="40" customFormat="1" x14ac:dyDescent="0.25">
      <c r="A1428" s="41"/>
      <c r="B1428" s="4"/>
      <c r="C1428" s="41"/>
      <c r="D1428" s="42"/>
      <c r="E1428" s="42"/>
      <c r="F1428" s="42"/>
      <c r="G1428" s="1"/>
      <c r="H1428" s="1"/>
      <c r="I1428" s="1"/>
      <c r="J1428" s="1"/>
      <c r="K1428" s="1"/>
      <c r="L1428" s="1"/>
      <c r="M1428" s="2"/>
      <c r="N1428" s="1"/>
      <c r="O1428" s="1"/>
      <c r="P1428" s="1"/>
      <c r="Q1428" s="1"/>
      <c r="R1428" s="1"/>
      <c r="S1428" s="1"/>
      <c r="T1428" s="1"/>
      <c r="U1428" s="1"/>
      <c r="V1428" s="1"/>
      <c r="W1428" s="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1"/>
      <c r="BE1428" s="1"/>
      <c r="BF1428" s="1"/>
      <c r="BG1428" s="1"/>
      <c r="BH1428" s="1"/>
      <c r="BI1428" s="1"/>
      <c r="BJ1428" s="1"/>
      <c r="BK1428" s="1"/>
      <c r="BL1428" s="1"/>
      <c r="BM1428" s="1"/>
      <c r="BN1428" s="1"/>
      <c r="BO1428" s="1"/>
      <c r="BP1428" s="1"/>
      <c r="BQ1428" s="1"/>
      <c r="BR1428" s="1"/>
      <c r="BS1428" s="1"/>
      <c r="BT1428" s="1"/>
      <c r="BU1428" s="1"/>
      <c r="BV1428" s="1"/>
      <c r="BW1428" s="1"/>
      <c r="BX1428" s="1"/>
      <c r="BY1428" s="1"/>
      <c r="BZ1428" s="1"/>
      <c r="CA1428" s="1"/>
      <c r="CB1428" s="1"/>
      <c r="CC1428" s="1"/>
      <c r="CD1428" s="1"/>
      <c r="CE1428" s="1"/>
      <c r="CF1428" s="1"/>
      <c r="CG1428" s="1"/>
      <c r="CH1428" s="1"/>
      <c r="CI1428" s="1"/>
      <c r="CJ1428" s="1"/>
      <c r="CK1428" s="1"/>
      <c r="CL1428" s="1"/>
      <c r="CM1428" s="1"/>
      <c r="CN1428" s="1"/>
      <c r="CO1428" s="1"/>
      <c r="CP1428" s="1"/>
      <c r="CQ1428" s="1"/>
      <c r="CR1428" s="1"/>
      <c r="CS1428" s="1"/>
      <c r="CT1428" s="1"/>
      <c r="CU1428" s="1"/>
      <c r="CV1428" s="1"/>
      <c r="CW1428" s="1"/>
      <c r="CX1428" s="1"/>
      <c r="CY1428" s="1"/>
      <c r="CZ1428" s="1"/>
      <c r="DA1428" s="1"/>
      <c r="DB1428" s="1"/>
      <c r="DC1428" s="1"/>
      <c r="DD1428" s="1"/>
      <c r="DE1428" s="1"/>
      <c r="DF1428" s="1"/>
      <c r="DG1428" s="1"/>
      <c r="DH1428" s="1"/>
      <c r="DI1428" s="1"/>
      <c r="DJ1428" s="1"/>
      <c r="DK1428" s="1"/>
      <c r="DL1428" s="1"/>
      <c r="DM1428" s="1"/>
      <c r="DN1428" s="1"/>
      <c r="DO1428" s="1"/>
      <c r="DP1428" s="1"/>
      <c r="DQ1428" s="1"/>
      <c r="DR1428" s="1"/>
      <c r="DS1428" s="1"/>
      <c r="DT1428" s="1"/>
      <c r="DU1428" s="1"/>
      <c r="DV1428" s="1"/>
      <c r="DW1428" s="1"/>
      <c r="DX1428" s="1"/>
      <c r="DY1428" s="1"/>
      <c r="DZ1428" s="1"/>
      <c r="EA1428" s="1"/>
      <c r="EB1428" s="1"/>
      <c r="EC1428" s="1"/>
      <c r="ED1428" s="1"/>
      <c r="EE1428" s="1"/>
      <c r="EF1428" s="1"/>
      <c r="EG1428" s="1"/>
      <c r="EH1428" s="1"/>
      <c r="EI1428" s="1"/>
      <c r="EJ1428" s="1"/>
      <c r="EK1428" s="1"/>
      <c r="EL1428" s="1"/>
      <c r="EM1428" s="1"/>
      <c r="EN1428" s="1"/>
      <c r="EO1428" s="1"/>
      <c r="EP1428" s="1"/>
      <c r="EQ1428" s="1"/>
      <c r="ER1428" s="1"/>
      <c r="ES1428" s="1"/>
      <c r="ET1428" s="1"/>
      <c r="EU1428" s="1"/>
      <c r="EV1428" s="1"/>
      <c r="EW1428" s="1"/>
      <c r="EX1428" s="1"/>
      <c r="EY1428" s="1"/>
      <c r="EZ1428" s="1"/>
      <c r="FA1428" s="1"/>
      <c r="FB1428" s="1"/>
      <c r="FC1428" s="1"/>
      <c r="FD1428" s="1"/>
      <c r="FE1428" s="1"/>
      <c r="FF1428" s="1"/>
      <c r="FG1428" s="1"/>
      <c r="FH1428" s="1"/>
      <c r="FI1428" s="1"/>
      <c r="FJ1428" s="1"/>
      <c r="FK1428" s="1"/>
      <c r="FL1428" s="1"/>
      <c r="FM1428" s="1"/>
      <c r="FN1428" s="1"/>
      <c r="FO1428" s="1"/>
      <c r="FP1428" s="1"/>
      <c r="FQ1428" s="1"/>
      <c r="FR1428" s="1"/>
      <c r="FS1428" s="1"/>
      <c r="FT1428" s="1"/>
      <c r="FU1428" s="1"/>
      <c r="FV1428" s="1"/>
      <c r="FW1428" s="1"/>
      <c r="FX1428" s="1"/>
      <c r="FY1428" s="1"/>
      <c r="FZ1428" s="1"/>
      <c r="GA1428" s="1"/>
      <c r="GB1428" s="1"/>
      <c r="GC1428" s="1"/>
      <c r="GD1428" s="1"/>
      <c r="GE1428" s="1"/>
      <c r="GF1428" s="1"/>
      <c r="GG1428" s="1"/>
      <c r="GH1428" s="1"/>
      <c r="GI1428" s="1"/>
      <c r="GJ1428" s="1"/>
      <c r="GK1428" s="1"/>
      <c r="GL1428" s="1"/>
      <c r="GM1428" s="1"/>
      <c r="GN1428" s="1"/>
      <c r="GO1428" s="1"/>
    </row>
    <row r="1429" spans="1:197" s="40" customFormat="1" x14ac:dyDescent="0.25">
      <c r="A1429" s="41"/>
      <c r="B1429" s="4"/>
      <c r="C1429" s="41"/>
      <c r="D1429" s="42"/>
      <c r="E1429" s="42"/>
      <c r="F1429" s="42"/>
      <c r="G1429" s="1"/>
      <c r="H1429" s="1"/>
      <c r="I1429" s="1"/>
      <c r="J1429" s="1"/>
      <c r="K1429" s="1"/>
      <c r="L1429" s="1"/>
      <c r="M1429" s="2"/>
      <c r="N1429" s="1"/>
      <c r="O1429" s="1"/>
      <c r="P1429" s="1"/>
      <c r="Q1429" s="1"/>
      <c r="R1429" s="1"/>
      <c r="S1429" s="1"/>
      <c r="T1429" s="1"/>
      <c r="U1429" s="1"/>
      <c r="V1429" s="1"/>
      <c r="W1429" s="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1"/>
      <c r="BE1429" s="1"/>
      <c r="BF1429" s="1"/>
      <c r="BG1429" s="1"/>
      <c r="BH1429" s="1"/>
      <c r="BI1429" s="1"/>
      <c r="BJ1429" s="1"/>
      <c r="BK1429" s="1"/>
      <c r="BL1429" s="1"/>
      <c r="BM1429" s="1"/>
      <c r="BN1429" s="1"/>
      <c r="BO1429" s="1"/>
      <c r="BP1429" s="1"/>
      <c r="BQ1429" s="1"/>
      <c r="BR1429" s="1"/>
      <c r="BS1429" s="1"/>
      <c r="BT1429" s="1"/>
      <c r="BU1429" s="1"/>
      <c r="BV1429" s="1"/>
      <c r="BW1429" s="1"/>
      <c r="BX1429" s="1"/>
      <c r="BY1429" s="1"/>
      <c r="BZ1429" s="1"/>
      <c r="CA1429" s="1"/>
      <c r="CB1429" s="1"/>
      <c r="CC1429" s="1"/>
      <c r="CD1429" s="1"/>
      <c r="CE1429" s="1"/>
      <c r="CF1429" s="1"/>
      <c r="CG1429" s="1"/>
      <c r="CH1429" s="1"/>
      <c r="CI1429" s="1"/>
      <c r="CJ1429" s="1"/>
      <c r="CK1429" s="1"/>
      <c r="CL1429" s="1"/>
      <c r="CM1429" s="1"/>
      <c r="CN1429" s="1"/>
      <c r="CO1429" s="1"/>
      <c r="CP1429" s="1"/>
      <c r="CQ1429" s="1"/>
      <c r="CR1429" s="1"/>
      <c r="CS1429" s="1"/>
      <c r="CT1429" s="1"/>
      <c r="CU1429" s="1"/>
      <c r="CV1429" s="1"/>
      <c r="CW1429" s="1"/>
      <c r="CX1429" s="1"/>
      <c r="CY1429" s="1"/>
      <c r="CZ1429" s="1"/>
      <c r="DA1429" s="1"/>
      <c r="DB1429" s="1"/>
      <c r="DC1429" s="1"/>
      <c r="DD1429" s="1"/>
      <c r="DE1429" s="1"/>
      <c r="DF1429" s="1"/>
      <c r="DG1429" s="1"/>
      <c r="DH1429" s="1"/>
      <c r="DI1429" s="1"/>
      <c r="DJ1429" s="1"/>
      <c r="DK1429" s="1"/>
      <c r="DL1429" s="1"/>
      <c r="DM1429" s="1"/>
      <c r="DN1429" s="1"/>
      <c r="DO1429" s="1"/>
      <c r="DP1429" s="1"/>
      <c r="DQ1429" s="1"/>
      <c r="DR1429" s="1"/>
      <c r="DS1429" s="1"/>
      <c r="DT1429" s="1"/>
      <c r="DU1429" s="1"/>
      <c r="DV1429" s="1"/>
      <c r="DW1429" s="1"/>
      <c r="DX1429" s="1"/>
      <c r="DY1429" s="1"/>
      <c r="DZ1429" s="1"/>
      <c r="EA1429" s="1"/>
      <c r="EB1429" s="1"/>
      <c r="EC1429" s="1"/>
      <c r="ED1429" s="1"/>
      <c r="EE1429" s="1"/>
      <c r="EF1429" s="1"/>
      <c r="EG1429" s="1"/>
      <c r="EH1429" s="1"/>
      <c r="EI1429" s="1"/>
      <c r="EJ1429" s="1"/>
      <c r="EK1429" s="1"/>
      <c r="EL1429" s="1"/>
      <c r="EM1429" s="1"/>
      <c r="EN1429" s="1"/>
      <c r="EO1429" s="1"/>
      <c r="EP1429" s="1"/>
      <c r="EQ1429" s="1"/>
      <c r="ER1429" s="1"/>
      <c r="ES1429" s="1"/>
      <c r="ET1429" s="1"/>
      <c r="EU1429" s="1"/>
      <c r="EV1429" s="1"/>
      <c r="EW1429" s="1"/>
      <c r="EX1429" s="1"/>
      <c r="EY1429" s="1"/>
      <c r="EZ1429" s="1"/>
      <c r="FA1429" s="1"/>
      <c r="FB1429" s="1"/>
      <c r="FC1429" s="1"/>
      <c r="FD1429" s="1"/>
      <c r="FE1429" s="1"/>
      <c r="FF1429" s="1"/>
      <c r="FG1429" s="1"/>
      <c r="FH1429" s="1"/>
      <c r="FI1429" s="1"/>
      <c r="FJ1429" s="1"/>
      <c r="FK1429" s="1"/>
      <c r="FL1429" s="1"/>
      <c r="FM1429" s="1"/>
      <c r="FN1429" s="1"/>
      <c r="FO1429" s="1"/>
      <c r="FP1429" s="1"/>
      <c r="FQ1429" s="1"/>
      <c r="FR1429" s="1"/>
      <c r="FS1429" s="1"/>
      <c r="FT1429" s="1"/>
      <c r="FU1429" s="1"/>
      <c r="FV1429" s="1"/>
      <c r="FW1429" s="1"/>
      <c r="FX1429" s="1"/>
      <c r="FY1429" s="1"/>
      <c r="FZ1429" s="1"/>
      <c r="GA1429" s="1"/>
      <c r="GB1429" s="1"/>
      <c r="GC1429" s="1"/>
      <c r="GD1429" s="1"/>
      <c r="GE1429" s="1"/>
      <c r="GF1429" s="1"/>
      <c r="GG1429" s="1"/>
      <c r="GH1429" s="1"/>
      <c r="GI1429" s="1"/>
      <c r="GJ1429" s="1"/>
      <c r="GK1429" s="1"/>
      <c r="GL1429" s="1"/>
      <c r="GM1429" s="1"/>
      <c r="GN1429" s="1"/>
      <c r="GO1429" s="1"/>
    </row>
    <row r="1430" spans="1:197" s="40" customFormat="1" x14ac:dyDescent="0.25">
      <c r="A1430" s="41"/>
      <c r="B1430" s="4"/>
      <c r="C1430" s="41"/>
      <c r="D1430" s="42"/>
      <c r="E1430" s="42"/>
      <c r="F1430" s="42"/>
      <c r="G1430" s="1"/>
      <c r="H1430" s="1"/>
      <c r="I1430" s="1"/>
      <c r="J1430" s="1"/>
      <c r="K1430" s="1"/>
      <c r="L1430" s="1"/>
      <c r="M1430" s="2"/>
      <c r="N1430" s="1"/>
      <c r="O1430" s="1"/>
      <c r="P1430" s="1"/>
      <c r="Q1430" s="1"/>
      <c r="R1430" s="1"/>
      <c r="S1430" s="1"/>
      <c r="T1430" s="1"/>
      <c r="U1430" s="1"/>
      <c r="V1430" s="1"/>
      <c r="W1430" s="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c r="BJ1430" s="1"/>
      <c r="BK1430" s="1"/>
      <c r="BL1430" s="1"/>
      <c r="BM1430" s="1"/>
      <c r="BN1430" s="1"/>
      <c r="BO1430" s="1"/>
      <c r="BP1430" s="1"/>
      <c r="BQ1430" s="1"/>
      <c r="BR1430" s="1"/>
      <c r="BS1430" s="1"/>
      <c r="BT1430" s="1"/>
      <c r="BU1430" s="1"/>
      <c r="BV1430" s="1"/>
      <c r="BW1430" s="1"/>
      <c r="BX1430" s="1"/>
      <c r="BY1430" s="1"/>
      <c r="BZ1430" s="1"/>
      <c r="CA1430" s="1"/>
      <c r="CB1430" s="1"/>
      <c r="CC1430" s="1"/>
      <c r="CD1430" s="1"/>
      <c r="CE1430" s="1"/>
      <c r="CF1430" s="1"/>
      <c r="CG1430" s="1"/>
      <c r="CH1430" s="1"/>
      <c r="CI1430" s="1"/>
      <c r="CJ1430" s="1"/>
      <c r="CK1430" s="1"/>
      <c r="CL1430" s="1"/>
      <c r="CM1430" s="1"/>
      <c r="CN1430" s="1"/>
      <c r="CO1430" s="1"/>
      <c r="CP1430" s="1"/>
      <c r="CQ1430" s="1"/>
      <c r="CR1430" s="1"/>
      <c r="CS1430" s="1"/>
      <c r="CT1430" s="1"/>
      <c r="CU1430" s="1"/>
      <c r="CV1430" s="1"/>
      <c r="CW1430" s="1"/>
      <c r="CX1430" s="1"/>
      <c r="CY1430" s="1"/>
      <c r="CZ1430" s="1"/>
      <c r="DA1430" s="1"/>
      <c r="DB1430" s="1"/>
      <c r="DC1430" s="1"/>
      <c r="DD1430" s="1"/>
      <c r="DE1430" s="1"/>
      <c r="DF1430" s="1"/>
      <c r="DG1430" s="1"/>
      <c r="DH1430" s="1"/>
      <c r="DI1430" s="1"/>
      <c r="DJ1430" s="1"/>
      <c r="DK1430" s="1"/>
      <c r="DL1430" s="1"/>
      <c r="DM1430" s="1"/>
      <c r="DN1430" s="1"/>
      <c r="DO1430" s="1"/>
      <c r="DP1430" s="1"/>
      <c r="DQ1430" s="1"/>
      <c r="DR1430" s="1"/>
      <c r="DS1430" s="1"/>
      <c r="DT1430" s="1"/>
      <c r="DU1430" s="1"/>
      <c r="DV1430" s="1"/>
      <c r="DW1430" s="1"/>
      <c r="DX1430" s="1"/>
      <c r="DY1430" s="1"/>
      <c r="DZ1430" s="1"/>
      <c r="EA1430" s="1"/>
      <c r="EB1430" s="1"/>
      <c r="EC1430" s="1"/>
      <c r="ED1430" s="1"/>
      <c r="EE1430" s="1"/>
      <c r="EF1430" s="1"/>
      <c r="EG1430" s="1"/>
      <c r="EH1430" s="1"/>
      <c r="EI1430" s="1"/>
      <c r="EJ1430" s="1"/>
      <c r="EK1430" s="1"/>
      <c r="EL1430" s="1"/>
      <c r="EM1430" s="1"/>
      <c r="EN1430" s="1"/>
      <c r="EO1430" s="1"/>
      <c r="EP1430" s="1"/>
      <c r="EQ1430" s="1"/>
      <c r="ER1430" s="1"/>
      <c r="ES1430" s="1"/>
      <c r="ET1430" s="1"/>
      <c r="EU1430" s="1"/>
      <c r="EV1430" s="1"/>
      <c r="EW1430" s="1"/>
      <c r="EX1430" s="1"/>
      <c r="EY1430" s="1"/>
      <c r="EZ1430" s="1"/>
      <c r="FA1430" s="1"/>
      <c r="FB1430" s="1"/>
      <c r="FC1430" s="1"/>
      <c r="FD1430" s="1"/>
      <c r="FE1430" s="1"/>
      <c r="FF1430" s="1"/>
      <c r="FG1430" s="1"/>
      <c r="FH1430" s="1"/>
      <c r="FI1430" s="1"/>
      <c r="FJ1430" s="1"/>
      <c r="FK1430" s="1"/>
      <c r="FL1430" s="1"/>
      <c r="FM1430" s="1"/>
      <c r="FN1430" s="1"/>
      <c r="FO1430" s="1"/>
      <c r="FP1430" s="1"/>
      <c r="FQ1430" s="1"/>
      <c r="FR1430" s="1"/>
      <c r="FS1430" s="1"/>
      <c r="FT1430" s="1"/>
      <c r="FU1430" s="1"/>
      <c r="FV1430" s="1"/>
      <c r="FW1430" s="1"/>
      <c r="FX1430" s="1"/>
      <c r="FY1430" s="1"/>
      <c r="FZ1430" s="1"/>
      <c r="GA1430" s="1"/>
      <c r="GB1430" s="1"/>
      <c r="GC1430" s="1"/>
      <c r="GD1430" s="1"/>
      <c r="GE1430" s="1"/>
      <c r="GF1430" s="1"/>
      <c r="GG1430" s="1"/>
      <c r="GH1430" s="1"/>
      <c r="GI1430" s="1"/>
      <c r="GJ1430" s="1"/>
      <c r="GK1430" s="1"/>
      <c r="GL1430" s="1"/>
      <c r="GM1430" s="1"/>
      <c r="GN1430" s="1"/>
      <c r="GO1430" s="1"/>
    </row>
    <row r="1431" spans="1:197" s="40" customFormat="1" x14ac:dyDescent="0.25">
      <c r="A1431" s="41"/>
      <c r="B1431" s="4"/>
      <c r="C1431" s="41"/>
      <c r="D1431" s="42"/>
      <c r="E1431" s="42"/>
      <c r="F1431" s="42"/>
      <c r="G1431" s="1"/>
      <c r="H1431" s="1"/>
      <c r="I1431" s="1"/>
      <c r="J1431" s="1"/>
      <c r="K1431" s="1"/>
      <c r="L1431" s="1"/>
      <c r="M1431" s="2"/>
      <c r="N1431" s="1"/>
      <c r="O1431" s="1"/>
      <c r="P1431" s="1"/>
      <c r="Q1431" s="1"/>
      <c r="R1431" s="1"/>
      <c r="S1431" s="1"/>
      <c r="T1431" s="1"/>
      <c r="U1431" s="1"/>
      <c r="V1431" s="1"/>
      <c r="W1431" s="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c r="BJ1431" s="1"/>
      <c r="BK1431" s="1"/>
      <c r="BL1431" s="1"/>
      <c r="BM1431" s="1"/>
      <c r="BN1431" s="1"/>
      <c r="BO1431" s="1"/>
      <c r="BP1431" s="1"/>
      <c r="BQ1431" s="1"/>
      <c r="BR1431" s="1"/>
      <c r="BS1431" s="1"/>
      <c r="BT1431" s="1"/>
      <c r="BU1431" s="1"/>
      <c r="BV1431" s="1"/>
      <c r="BW1431" s="1"/>
      <c r="BX1431" s="1"/>
      <c r="BY1431" s="1"/>
      <c r="BZ1431" s="1"/>
      <c r="CA1431" s="1"/>
      <c r="CB1431" s="1"/>
      <c r="CC1431" s="1"/>
      <c r="CD1431" s="1"/>
      <c r="CE1431" s="1"/>
      <c r="CF1431" s="1"/>
      <c r="CG1431" s="1"/>
      <c r="CH1431" s="1"/>
      <c r="CI1431" s="1"/>
      <c r="CJ1431" s="1"/>
      <c r="CK1431" s="1"/>
      <c r="CL1431" s="1"/>
      <c r="CM1431" s="1"/>
      <c r="CN1431" s="1"/>
      <c r="CO1431" s="1"/>
      <c r="CP1431" s="1"/>
      <c r="CQ1431" s="1"/>
      <c r="CR1431" s="1"/>
      <c r="CS1431" s="1"/>
      <c r="CT1431" s="1"/>
      <c r="CU1431" s="1"/>
      <c r="CV1431" s="1"/>
      <c r="CW1431" s="1"/>
      <c r="CX1431" s="1"/>
      <c r="CY1431" s="1"/>
      <c r="CZ1431" s="1"/>
      <c r="DA1431" s="1"/>
      <c r="DB1431" s="1"/>
      <c r="DC1431" s="1"/>
      <c r="DD1431" s="1"/>
      <c r="DE1431" s="1"/>
      <c r="DF1431" s="1"/>
      <c r="DG1431" s="1"/>
      <c r="DH1431" s="1"/>
      <c r="DI1431" s="1"/>
      <c r="DJ1431" s="1"/>
      <c r="DK1431" s="1"/>
      <c r="DL1431" s="1"/>
      <c r="DM1431" s="1"/>
      <c r="DN1431" s="1"/>
      <c r="DO1431" s="1"/>
      <c r="DP1431" s="1"/>
      <c r="DQ1431" s="1"/>
      <c r="DR1431" s="1"/>
      <c r="DS1431" s="1"/>
      <c r="DT1431" s="1"/>
      <c r="DU1431" s="1"/>
      <c r="DV1431" s="1"/>
      <c r="DW1431" s="1"/>
      <c r="DX1431" s="1"/>
      <c r="DY1431" s="1"/>
      <c r="DZ1431" s="1"/>
      <c r="EA1431" s="1"/>
      <c r="EB1431" s="1"/>
      <c r="EC1431" s="1"/>
      <c r="ED1431" s="1"/>
      <c r="EE1431" s="1"/>
      <c r="EF1431" s="1"/>
      <c r="EG1431" s="1"/>
      <c r="EH1431" s="1"/>
      <c r="EI1431" s="1"/>
      <c r="EJ1431" s="1"/>
      <c r="EK1431" s="1"/>
      <c r="EL1431" s="1"/>
      <c r="EM1431" s="1"/>
      <c r="EN1431" s="1"/>
      <c r="EO1431" s="1"/>
      <c r="EP1431" s="1"/>
      <c r="EQ1431" s="1"/>
      <c r="ER1431" s="1"/>
      <c r="ES1431" s="1"/>
      <c r="ET1431" s="1"/>
      <c r="EU1431" s="1"/>
      <c r="EV1431" s="1"/>
      <c r="EW1431" s="1"/>
      <c r="EX1431" s="1"/>
      <c r="EY1431" s="1"/>
      <c r="EZ1431" s="1"/>
      <c r="FA1431" s="1"/>
      <c r="FB1431" s="1"/>
      <c r="FC1431" s="1"/>
      <c r="FD1431" s="1"/>
      <c r="FE1431" s="1"/>
      <c r="FF1431" s="1"/>
      <c r="FG1431" s="1"/>
      <c r="FH1431" s="1"/>
      <c r="FI1431" s="1"/>
      <c r="FJ1431" s="1"/>
      <c r="FK1431" s="1"/>
      <c r="FL1431" s="1"/>
      <c r="FM1431" s="1"/>
      <c r="FN1431" s="1"/>
      <c r="FO1431" s="1"/>
      <c r="FP1431" s="1"/>
      <c r="FQ1431" s="1"/>
      <c r="FR1431" s="1"/>
      <c r="FS1431" s="1"/>
      <c r="FT1431" s="1"/>
      <c r="FU1431" s="1"/>
      <c r="FV1431" s="1"/>
      <c r="FW1431" s="1"/>
      <c r="FX1431" s="1"/>
      <c r="FY1431" s="1"/>
      <c r="FZ1431" s="1"/>
      <c r="GA1431" s="1"/>
      <c r="GB1431" s="1"/>
      <c r="GC1431" s="1"/>
      <c r="GD1431" s="1"/>
      <c r="GE1431" s="1"/>
      <c r="GF1431" s="1"/>
      <c r="GG1431" s="1"/>
      <c r="GH1431" s="1"/>
      <c r="GI1431" s="1"/>
      <c r="GJ1431" s="1"/>
      <c r="GK1431" s="1"/>
      <c r="GL1431" s="1"/>
      <c r="GM1431" s="1"/>
      <c r="GN1431" s="1"/>
      <c r="GO1431" s="1"/>
    </row>
    <row r="1432" spans="1:197" s="40" customFormat="1" x14ac:dyDescent="0.25">
      <c r="A1432" s="41"/>
      <c r="B1432" s="4"/>
      <c r="C1432" s="41"/>
      <c r="D1432" s="42"/>
      <c r="E1432" s="42"/>
      <c r="F1432" s="42"/>
      <c r="G1432" s="1"/>
      <c r="H1432" s="1"/>
      <c r="I1432" s="1"/>
      <c r="J1432" s="1"/>
      <c r="K1432" s="1"/>
      <c r="L1432" s="1"/>
      <c r="M1432" s="2"/>
      <c r="N1432" s="1"/>
      <c r="O1432" s="1"/>
      <c r="P1432" s="1"/>
      <c r="Q1432" s="1"/>
      <c r="R1432" s="1"/>
      <c r="S1432" s="1"/>
      <c r="T1432" s="1"/>
      <c r="U1432" s="1"/>
      <c r="V1432" s="1"/>
      <c r="W1432" s="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1"/>
      <c r="BE1432" s="1"/>
      <c r="BF1432" s="1"/>
      <c r="BG1432" s="1"/>
      <c r="BH1432" s="1"/>
      <c r="BI1432" s="1"/>
      <c r="BJ1432" s="1"/>
      <c r="BK1432" s="1"/>
      <c r="BL1432" s="1"/>
      <c r="BM1432" s="1"/>
      <c r="BN1432" s="1"/>
      <c r="BO1432" s="1"/>
      <c r="BP1432" s="1"/>
      <c r="BQ1432" s="1"/>
      <c r="BR1432" s="1"/>
      <c r="BS1432" s="1"/>
      <c r="BT1432" s="1"/>
      <c r="BU1432" s="1"/>
      <c r="BV1432" s="1"/>
      <c r="BW1432" s="1"/>
      <c r="BX1432" s="1"/>
      <c r="BY1432" s="1"/>
      <c r="BZ1432" s="1"/>
      <c r="CA1432" s="1"/>
      <c r="CB1432" s="1"/>
      <c r="CC1432" s="1"/>
      <c r="CD1432" s="1"/>
      <c r="CE1432" s="1"/>
      <c r="CF1432" s="1"/>
      <c r="CG1432" s="1"/>
      <c r="CH1432" s="1"/>
      <c r="CI1432" s="1"/>
      <c r="CJ1432" s="1"/>
      <c r="CK1432" s="1"/>
      <c r="CL1432" s="1"/>
      <c r="CM1432" s="1"/>
      <c r="CN1432" s="1"/>
      <c r="CO1432" s="1"/>
      <c r="CP1432" s="1"/>
      <c r="CQ1432" s="1"/>
      <c r="CR1432" s="1"/>
      <c r="CS1432" s="1"/>
      <c r="CT1432" s="1"/>
      <c r="CU1432" s="1"/>
      <c r="CV1432" s="1"/>
      <c r="CW1432" s="1"/>
      <c r="CX1432" s="1"/>
      <c r="CY1432" s="1"/>
      <c r="CZ1432" s="1"/>
      <c r="DA1432" s="1"/>
      <c r="DB1432" s="1"/>
      <c r="DC1432" s="1"/>
      <c r="DD1432" s="1"/>
      <c r="DE1432" s="1"/>
      <c r="DF1432" s="1"/>
      <c r="DG1432" s="1"/>
      <c r="DH1432" s="1"/>
      <c r="DI1432" s="1"/>
      <c r="DJ1432" s="1"/>
      <c r="DK1432" s="1"/>
      <c r="DL1432" s="1"/>
      <c r="DM1432" s="1"/>
      <c r="DN1432" s="1"/>
      <c r="DO1432" s="1"/>
      <c r="DP1432" s="1"/>
      <c r="DQ1432" s="1"/>
      <c r="DR1432" s="1"/>
      <c r="DS1432" s="1"/>
      <c r="DT1432" s="1"/>
      <c r="DU1432" s="1"/>
      <c r="DV1432" s="1"/>
      <c r="DW1432" s="1"/>
      <c r="DX1432" s="1"/>
      <c r="DY1432" s="1"/>
      <c r="DZ1432" s="1"/>
      <c r="EA1432" s="1"/>
      <c r="EB1432" s="1"/>
      <c r="EC1432" s="1"/>
      <c r="ED1432" s="1"/>
      <c r="EE1432" s="1"/>
      <c r="EF1432" s="1"/>
      <c r="EG1432" s="1"/>
      <c r="EH1432" s="1"/>
      <c r="EI1432" s="1"/>
      <c r="EJ1432" s="1"/>
      <c r="EK1432" s="1"/>
      <c r="EL1432" s="1"/>
      <c r="EM1432" s="1"/>
      <c r="EN1432" s="1"/>
      <c r="EO1432" s="1"/>
      <c r="EP1432" s="1"/>
      <c r="EQ1432" s="1"/>
      <c r="ER1432" s="1"/>
      <c r="ES1432" s="1"/>
      <c r="ET1432" s="1"/>
      <c r="EU1432" s="1"/>
      <c r="EV1432" s="1"/>
      <c r="EW1432" s="1"/>
      <c r="EX1432" s="1"/>
      <c r="EY1432" s="1"/>
      <c r="EZ1432" s="1"/>
      <c r="FA1432" s="1"/>
      <c r="FB1432" s="1"/>
      <c r="FC1432" s="1"/>
      <c r="FD1432" s="1"/>
      <c r="FE1432" s="1"/>
      <c r="FF1432" s="1"/>
      <c r="FG1432" s="1"/>
      <c r="FH1432" s="1"/>
      <c r="FI1432" s="1"/>
      <c r="FJ1432" s="1"/>
      <c r="FK1432" s="1"/>
      <c r="FL1432" s="1"/>
      <c r="FM1432" s="1"/>
      <c r="FN1432" s="1"/>
      <c r="FO1432" s="1"/>
      <c r="FP1432" s="1"/>
      <c r="FQ1432" s="1"/>
      <c r="FR1432" s="1"/>
      <c r="FS1432" s="1"/>
      <c r="FT1432" s="1"/>
      <c r="FU1432" s="1"/>
      <c r="FV1432" s="1"/>
      <c r="FW1432" s="1"/>
      <c r="FX1432" s="1"/>
      <c r="FY1432" s="1"/>
      <c r="FZ1432" s="1"/>
      <c r="GA1432" s="1"/>
      <c r="GB1432" s="1"/>
      <c r="GC1432" s="1"/>
      <c r="GD1432" s="1"/>
      <c r="GE1432" s="1"/>
      <c r="GF1432" s="1"/>
      <c r="GG1432" s="1"/>
      <c r="GH1432" s="1"/>
      <c r="GI1432" s="1"/>
      <c r="GJ1432" s="1"/>
      <c r="GK1432" s="1"/>
      <c r="GL1432" s="1"/>
      <c r="GM1432" s="1"/>
      <c r="GN1432" s="1"/>
      <c r="GO1432" s="1"/>
    </row>
    <row r="1433" spans="1:197" s="40" customFormat="1" x14ac:dyDescent="0.25">
      <c r="A1433" s="41"/>
      <c r="B1433" s="4"/>
      <c r="C1433" s="41"/>
      <c r="D1433" s="42"/>
      <c r="E1433" s="42"/>
      <c r="F1433" s="42"/>
      <c r="G1433" s="1"/>
      <c r="H1433" s="1"/>
      <c r="I1433" s="1"/>
      <c r="J1433" s="1"/>
      <c r="K1433" s="1"/>
      <c r="L1433" s="1"/>
      <c r="M1433" s="2"/>
      <c r="N1433" s="1"/>
      <c r="O1433" s="1"/>
      <c r="P1433" s="1"/>
      <c r="Q1433" s="1"/>
      <c r="R1433" s="1"/>
      <c r="S1433" s="1"/>
      <c r="T1433" s="1"/>
      <c r="U1433" s="1"/>
      <c r="V1433" s="1"/>
      <c r="W1433" s="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1"/>
      <c r="BE1433" s="1"/>
      <c r="BF1433" s="1"/>
      <c r="BG1433" s="1"/>
      <c r="BH1433" s="1"/>
      <c r="BI1433" s="1"/>
      <c r="BJ1433" s="1"/>
      <c r="BK1433" s="1"/>
      <c r="BL1433" s="1"/>
      <c r="BM1433" s="1"/>
      <c r="BN1433" s="1"/>
      <c r="BO1433" s="1"/>
      <c r="BP1433" s="1"/>
      <c r="BQ1433" s="1"/>
      <c r="BR1433" s="1"/>
      <c r="BS1433" s="1"/>
      <c r="BT1433" s="1"/>
      <c r="BU1433" s="1"/>
      <c r="BV1433" s="1"/>
      <c r="BW1433" s="1"/>
      <c r="BX1433" s="1"/>
      <c r="BY1433" s="1"/>
      <c r="BZ1433" s="1"/>
      <c r="CA1433" s="1"/>
      <c r="CB1433" s="1"/>
      <c r="CC1433" s="1"/>
      <c r="CD1433" s="1"/>
      <c r="CE1433" s="1"/>
      <c r="CF1433" s="1"/>
      <c r="CG1433" s="1"/>
      <c r="CH1433" s="1"/>
      <c r="CI1433" s="1"/>
      <c r="CJ1433" s="1"/>
      <c r="CK1433" s="1"/>
      <c r="CL1433" s="1"/>
      <c r="CM1433" s="1"/>
      <c r="CN1433" s="1"/>
      <c r="CO1433" s="1"/>
      <c r="CP1433" s="1"/>
      <c r="CQ1433" s="1"/>
      <c r="CR1433" s="1"/>
      <c r="CS1433" s="1"/>
      <c r="CT1433" s="1"/>
      <c r="CU1433" s="1"/>
      <c r="CV1433" s="1"/>
      <c r="CW1433" s="1"/>
      <c r="CX1433" s="1"/>
      <c r="CY1433" s="1"/>
      <c r="CZ1433" s="1"/>
      <c r="DA1433" s="1"/>
      <c r="DB1433" s="1"/>
      <c r="DC1433" s="1"/>
      <c r="DD1433" s="1"/>
      <c r="DE1433" s="1"/>
      <c r="DF1433" s="1"/>
      <c r="DG1433" s="1"/>
      <c r="DH1433" s="1"/>
      <c r="DI1433" s="1"/>
      <c r="DJ1433" s="1"/>
      <c r="DK1433" s="1"/>
      <c r="DL1433" s="1"/>
      <c r="DM1433" s="1"/>
      <c r="DN1433" s="1"/>
      <c r="DO1433" s="1"/>
      <c r="DP1433" s="1"/>
      <c r="DQ1433" s="1"/>
      <c r="DR1433" s="1"/>
      <c r="DS1433" s="1"/>
      <c r="DT1433" s="1"/>
      <c r="DU1433" s="1"/>
      <c r="DV1433" s="1"/>
      <c r="DW1433" s="1"/>
      <c r="DX1433" s="1"/>
      <c r="DY1433" s="1"/>
      <c r="DZ1433" s="1"/>
      <c r="EA1433" s="1"/>
      <c r="EB1433" s="1"/>
      <c r="EC1433" s="1"/>
      <c r="ED1433" s="1"/>
      <c r="EE1433" s="1"/>
      <c r="EF1433" s="1"/>
      <c r="EG1433" s="1"/>
      <c r="EH1433" s="1"/>
      <c r="EI1433" s="1"/>
      <c r="EJ1433" s="1"/>
      <c r="EK1433" s="1"/>
      <c r="EL1433" s="1"/>
      <c r="EM1433" s="1"/>
      <c r="EN1433" s="1"/>
      <c r="EO1433" s="1"/>
      <c r="EP1433" s="1"/>
      <c r="EQ1433" s="1"/>
      <c r="ER1433" s="1"/>
      <c r="ES1433" s="1"/>
      <c r="ET1433" s="1"/>
      <c r="EU1433" s="1"/>
      <c r="EV1433" s="1"/>
      <c r="EW1433" s="1"/>
      <c r="EX1433" s="1"/>
      <c r="EY1433" s="1"/>
      <c r="EZ1433" s="1"/>
      <c r="FA1433" s="1"/>
      <c r="FB1433" s="1"/>
      <c r="FC1433" s="1"/>
      <c r="FD1433" s="1"/>
      <c r="FE1433" s="1"/>
      <c r="FF1433" s="1"/>
      <c r="FG1433" s="1"/>
      <c r="FH1433" s="1"/>
      <c r="FI1433" s="1"/>
      <c r="FJ1433" s="1"/>
      <c r="FK1433" s="1"/>
      <c r="FL1433" s="1"/>
      <c r="FM1433" s="1"/>
      <c r="FN1433" s="1"/>
      <c r="FO1433" s="1"/>
      <c r="FP1433" s="1"/>
      <c r="FQ1433" s="1"/>
      <c r="FR1433" s="1"/>
      <c r="FS1433" s="1"/>
      <c r="FT1433" s="1"/>
      <c r="FU1433" s="1"/>
      <c r="FV1433" s="1"/>
      <c r="FW1433" s="1"/>
      <c r="FX1433" s="1"/>
      <c r="FY1433" s="1"/>
      <c r="FZ1433" s="1"/>
      <c r="GA1433" s="1"/>
      <c r="GB1433" s="1"/>
      <c r="GC1433" s="1"/>
      <c r="GD1433" s="1"/>
      <c r="GE1433" s="1"/>
      <c r="GF1433" s="1"/>
      <c r="GG1433" s="1"/>
      <c r="GH1433" s="1"/>
      <c r="GI1433" s="1"/>
      <c r="GJ1433" s="1"/>
      <c r="GK1433" s="1"/>
      <c r="GL1433" s="1"/>
      <c r="GM1433" s="1"/>
      <c r="GN1433" s="1"/>
      <c r="GO1433" s="1"/>
    </row>
    <row r="1434" spans="1:197" s="40" customFormat="1" x14ac:dyDescent="0.25">
      <c r="A1434" s="41"/>
      <c r="B1434" s="4"/>
      <c r="C1434" s="41"/>
      <c r="D1434" s="42"/>
      <c r="E1434" s="42"/>
      <c r="F1434" s="42"/>
      <c r="G1434" s="1"/>
      <c r="H1434" s="1"/>
      <c r="I1434" s="1"/>
      <c r="J1434" s="1"/>
      <c r="K1434" s="1"/>
      <c r="L1434" s="1"/>
      <c r="M1434" s="2"/>
      <c r="N1434" s="1"/>
      <c r="O1434" s="1"/>
      <c r="P1434" s="1"/>
      <c r="Q1434" s="1"/>
      <c r="R1434" s="1"/>
      <c r="S1434" s="1"/>
      <c r="T1434" s="1"/>
      <c r="U1434" s="1"/>
      <c r="V1434" s="1"/>
      <c r="W1434" s="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c r="BI1434" s="1"/>
      <c r="BJ1434" s="1"/>
      <c r="BK1434" s="1"/>
      <c r="BL1434" s="1"/>
      <c r="BM1434" s="1"/>
      <c r="BN1434" s="1"/>
      <c r="BO1434" s="1"/>
      <c r="BP1434" s="1"/>
      <c r="BQ1434" s="1"/>
      <c r="BR1434" s="1"/>
      <c r="BS1434" s="1"/>
      <c r="BT1434" s="1"/>
      <c r="BU1434" s="1"/>
      <c r="BV1434" s="1"/>
      <c r="BW1434" s="1"/>
      <c r="BX1434" s="1"/>
      <c r="BY1434" s="1"/>
      <c r="BZ1434" s="1"/>
      <c r="CA1434" s="1"/>
      <c r="CB1434" s="1"/>
      <c r="CC1434" s="1"/>
      <c r="CD1434" s="1"/>
      <c r="CE1434" s="1"/>
      <c r="CF1434" s="1"/>
      <c r="CG1434" s="1"/>
      <c r="CH1434" s="1"/>
      <c r="CI1434" s="1"/>
      <c r="CJ1434" s="1"/>
      <c r="CK1434" s="1"/>
      <c r="CL1434" s="1"/>
      <c r="CM1434" s="1"/>
      <c r="CN1434" s="1"/>
      <c r="CO1434" s="1"/>
      <c r="CP1434" s="1"/>
      <c r="CQ1434" s="1"/>
      <c r="CR1434" s="1"/>
      <c r="CS1434" s="1"/>
      <c r="CT1434" s="1"/>
      <c r="CU1434" s="1"/>
      <c r="CV1434" s="1"/>
      <c r="CW1434" s="1"/>
      <c r="CX1434" s="1"/>
      <c r="CY1434" s="1"/>
      <c r="CZ1434" s="1"/>
      <c r="DA1434" s="1"/>
      <c r="DB1434" s="1"/>
      <c r="DC1434" s="1"/>
      <c r="DD1434" s="1"/>
      <c r="DE1434" s="1"/>
      <c r="DF1434" s="1"/>
      <c r="DG1434" s="1"/>
      <c r="DH1434" s="1"/>
      <c r="DI1434" s="1"/>
      <c r="DJ1434" s="1"/>
      <c r="DK1434" s="1"/>
      <c r="DL1434" s="1"/>
      <c r="DM1434" s="1"/>
      <c r="DN1434" s="1"/>
      <c r="DO1434" s="1"/>
      <c r="DP1434" s="1"/>
      <c r="DQ1434" s="1"/>
      <c r="DR1434" s="1"/>
      <c r="DS1434" s="1"/>
      <c r="DT1434" s="1"/>
      <c r="DU1434" s="1"/>
      <c r="DV1434" s="1"/>
      <c r="DW1434" s="1"/>
      <c r="DX1434" s="1"/>
      <c r="DY1434" s="1"/>
      <c r="DZ1434" s="1"/>
      <c r="EA1434" s="1"/>
      <c r="EB1434" s="1"/>
      <c r="EC1434" s="1"/>
      <c r="ED1434" s="1"/>
      <c r="EE1434" s="1"/>
      <c r="EF1434" s="1"/>
      <c r="EG1434" s="1"/>
      <c r="EH1434" s="1"/>
      <c r="EI1434" s="1"/>
      <c r="EJ1434" s="1"/>
      <c r="EK1434" s="1"/>
      <c r="EL1434" s="1"/>
      <c r="EM1434" s="1"/>
      <c r="EN1434" s="1"/>
      <c r="EO1434" s="1"/>
      <c r="EP1434" s="1"/>
      <c r="EQ1434" s="1"/>
      <c r="ER1434" s="1"/>
      <c r="ES1434" s="1"/>
      <c r="ET1434" s="1"/>
      <c r="EU1434" s="1"/>
      <c r="EV1434" s="1"/>
      <c r="EW1434" s="1"/>
      <c r="EX1434" s="1"/>
      <c r="EY1434" s="1"/>
      <c r="EZ1434" s="1"/>
      <c r="FA1434" s="1"/>
      <c r="FB1434" s="1"/>
      <c r="FC1434" s="1"/>
      <c r="FD1434" s="1"/>
      <c r="FE1434" s="1"/>
      <c r="FF1434" s="1"/>
      <c r="FG1434" s="1"/>
      <c r="FH1434" s="1"/>
      <c r="FI1434" s="1"/>
      <c r="FJ1434" s="1"/>
      <c r="FK1434" s="1"/>
      <c r="FL1434" s="1"/>
      <c r="FM1434" s="1"/>
      <c r="FN1434" s="1"/>
      <c r="FO1434" s="1"/>
      <c r="FP1434" s="1"/>
      <c r="FQ1434" s="1"/>
      <c r="FR1434" s="1"/>
      <c r="FS1434" s="1"/>
      <c r="FT1434" s="1"/>
      <c r="FU1434" s="1"/>
      <c r="FV1434" s="1"/>
      <c r="FW1434" s="1"/>
      <c r="FX1434" s="1"/>
      <c r="FY1434" s="1"/>
      <c r="FZ1434" s="1"/>
      <c r="GA1434" s="1"/>
      <c r="GB1434" s="1"/>
      <c r="GC1434" s="1"/>
      <c r="GD1434" s="1"/>
      <c r="GE1434" s="1"/>
      <c r="GF1434" s="1"/>
      <c r="GG1434" s="1"/>
      <c r="GH1434" s="1"/>
      <c r="GI1434" s="1"/>
      <c r="GJ1434" s="1"/>
      <c r="GK1434" s="1"/>
      <c r="GL1434" s="1"/>
      <c r="GM1434" s="1"/>
      <c r="GN1434" s="1"/>
      <c r="GO1434" s="1"/>
    </row>
    <row r="1435" spans="1:197" s="40" customFormat="1" x14ac:dyDescent="0.25">
      <c r="A1435" s="41"/>
      <c r="B1435" s="4"/>
      <c r="C1435" s="41"/>
      <c r="D1435" s="42"/>
      <c r="E1435" s="42"/>
      <c r="F1435" s="42"/>
      <c r="G1435" s="1"/>
      <c r="H1435" s="1"/>
      <c r="I1435" s="1"/>
      <c r="J1435" s="1"/>
      <c r="K1435" s="1"/>
      <c r="L1435" s="1"/>
      <c r="M1435" s="2"/>
      <c r="N1435" s="1"/>
      <c r="O1435" s="1"/>
      <c r="P1435" s="1"/>
      <c r="Q1435" s="1"/>
      <c r="R1435" s="1"/>
      <c r="S1435" s="1"/>
      <c r="T1435" s="1"/>
      <c r="U1435" s="1"/>
      <c r="V1435" s="1"/>
      <c r="W1435" s="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c r="BI1435" s="1"/>
      <c r="BJ1435" s="1"/>
      <c r="BK1435" s="1"/>
      <c r="BL1435" s="1"/>
      <c r="BM1435" s="1"/>
      <c r="BN1435" s="1"/>
      <c r="BO1435" s="1"/>
      <c r="BP1435" s="1"/>
      <c r="BQ1435" s="1"/>
      <c r="BR1435" s="1"/>
      <c r="BS1435" s="1"/>
      <c r="BT1435" s="1"/>
      <c r="BU1435" s="1"/>
      <c r="BV1435" s="1"/>
      <c r="BW1435" s="1"/>
      <c r="BX1435" s="1"/>
      <c r="BY1435" s="1"/>
      <c r="BZ1435" s="1"/>
      <c r="CA1435" s="1"/>
      <c r="CB1435" s="1"/>
      <c r="CC1435" s="1"/>
      <c r="CD1435" s="1"/>
      <c r="CE1435" s="1"/>
      <c r="CF1435" s="1"/>
      <c r="CG1435" s="1"/>
      <c r="CH1435" s="1"/>
      <c r="CI1435" s="1"/>
      <c r="CJ1435" s="1"/>
      <c r="CK1435" s="1"/>
      <c r="CL1435" s="1"/>
      <c r="CM1435" s="1"/>
      <c r="CN1435" s="1"/>
      <c r="CO1435" s="1"/>
      <c r="CP1435" s="1"/>
      <c r="CQ1435" s="1"/>
      <c r="CR1435" s="1"/>
      <c r="CS1435" s="1"/>
      <c r="CT1435" s="1"/>
      <c r="CU1435" s="1"/>
      <c r="CV1435" s="1"/>
      <c r="CW1435" s="1"/>
      <c r="CX1435" s="1"/>
      <c r="CY1435" s="1"/>
      <c r="CZ1435" s="1"/>
      <c r="DA1435" s="1"/>
      <c r="DB1435" s="1"/>
      <c r="DC1435" s="1"/>
      <c r="DD1435" s="1"/>
      <c r="DE1435" s="1"/>
      <c r="DF1435" s="1"/>
      <c r="DG1435" s="1"/>
      <c r="DH1435" s="1"/>
      <c r="DI1435" s="1"/>
      <c r="DJ1435" s="1"/>
      <c r="DK1435" s="1"/>
      <c r="DL1435" s="1"/>
      <c r="DM1435" s="1"/>
      <c r="DN1435" s="1"/>
      <c r="DO1435" s="1"/>
      <c r="DP1435" s="1"/>
      <c r="DQ1435" s="1"/>
      <c r="DR1435" s="1"/>
      <c r="DS1435" s="1"/>
      <c r="DT1435" s="1"/>
      <c r="DU1435" s="1"/>
      <c r="DV1435" s="1"/>
      <c r="DW1435" s="1"/>
      <c r="DX1435" s="1"/>
      <c r="DY1435" s="1"/>
      <c r="DZ1435" s="1"/>
      <c r="EA1435" s="1"/>
      <c r="EB1435" s="1"/>
      <c r="EC1435" s="1"/>
      <c r="ED1435" s="1"/>
      <c r="EE1435" s="1"/>
      <c r="EF1435" s="1"/>
      <c r="EG1435" s="1"/>
      <c r="EH1435" s="1"/>
      <c r="EI1435" s="1"/>
      <c r="EJ1435" s="1"/>
      <c r="EK1435" s="1"/>
      <c r="EL1435" s="1"/>
      <c r="EM1435" s="1"/>
      <c r="EN1435" s="1"/>
      <c r="EO1435" s="1"/>
      <c r="EP1435" s="1"/>
      <c r="EQ1435" s="1"/>
      <c r="ER1435" s="1"/>
      <c r="ES1435" s="1"/>
      <c r="ET1435" s="1"/>
      <c r="EU1435" s="1"/>
      <c r="EV1435" s="1"/>
      <c r="EW1435" s="1"/>
      <c r="EX1435" s="1"/>
      <c r="EY1435" s="1"/>
      <c r="EZ1435" s="1"/>
      <c r="FA1435" s="1"/>
      <c r="FB1435" s="1"/>
      <c r="FC1435" s="1"/>
      <c r="FD1435" s="1"/>
      <c r="FE1435" s="1"/>
      <c r="FF1435" s="1"/>
      <c r="FG1435" s="1"/>
      <c r="FH1435" s="1"/>
      <c r="FI1435" s="1"/>
      <c r="FJ1435" s="1"/>
      <c r="FK1435" s="1"/>
      <c r="FL1435" s="1"/>
      <c r="FM1435" s="1"/>
      <c r="FN1435" s="1"/>
      <c r="FO1435" s="1"/>
      <c r="FP1435" s="1"/>
      <c r="FQ1435" s="1"/>
      <c r="FR1435" s="1"/>
      <c r="FS1435" s="1"/>
      <c r="FT1435" s="1"/>
      <c r="FU1435" s="1"/>
      <c r="FV1435" s="1"/>
      <c r="FW1435" s="1"/>
      <c r="FX1435" s="1"/>
      <c r="FY1435" s="1"/>
      <c r="FZ1435" s="1"/>
      <c r="GA1435" s="1"/>
      <c r="GB1435" s="1"/>
      <c r="GC1435" s="1"/>
      <c r="GD1435" s="1"/>
      <c r="GE1435" s="1"/>
      <c r="GF1435" s="1"/>
      <c r="GG1435" s="1"/>
      <c r="GH1435" s="1"/>
      <c r="GI1435" s="1"/>
      <c r="GJ1435" s="1"/>
      <c r="GK1435" s="1"/>
      <c r="GL1435" s="1"/>
      <c r="GM1435" s="1"/>
      <c r="GN1435" s="1"/>
      <c r="GO1435" s="1"/>
    </row>
    <row r="1436" spans="1:197" s="40" customFormat="1" x14ac:dyDescent="0.25">
      <c r="A1436" s="41"/>
      <c r="B1436" s="4"/>
      <c r="C1436" s="41"/>
      <c r="D1436" s="42"/>
      <c r="E1436" s="42"/>
      <c r="F1436" s="42"/>
      <c r="G1436" s="1"/>
      <c r="H1436" s="1"/>
      <c r="I1436" s="1"/>
      <c r="J1436" s="1"/>
      <c r="K1436" s="1"/>
      <c r="L1436" s="1"/>
      <c r="M1436" s="2"/>
      <c r="N1436" s="1"/>
      <c r="O1436" s="1"/>
      <c r="P1436" s="1"/>
      <c r="Q1436" s="1"/>
      <c r="R1436" s="1"/>
      <c r="S1436" s="1"/>
      <c r="T1436" s="1"/>
      <c r="U1436" s="1"/>
      <c r="V1436" s="1"/>
      <c r="W1436" s="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c r="BJ1436" s="1"/>
      <c r="BK1436" s="1"/>
      <c r="BL1436" s="1"/>
      <c r="BM1436" s="1"/>
      <c r="BN1436" s="1"/>
      <c r="BO1436" s="1"/>
      <c r="BP1436" s="1"/>
      <c r="BQ1436" s="1"/>
      <c r="BR1436" s="1"/>
      <c r="BS1436" s="1"/>
      <c r="BT1436" s="1"/>
      <c r="BU1436" s="1"/>
      <c r="BV1436" s="1"/>
      <c r="BW1436" s="1"/>
      <c r="BX1436" s="1"/>
      <c r="BY1436" s="1"/>
      <c r="BZ1436" s="1"/>
      <c r="CA1436" s="1"/>
      <c r="CB1436" s="1"/>
      <c r="CC1436" s="1"/>
      <c r="CD1436" s="1"/>
      <c r="CE1436" s="1"/>
      <c r="CF1436" s="1"/>
      <c r="CG1436" s="1"/>
      <c r="CH1436" s="1"/>
      <c r="CI1436" s="1"/>
      <c r="CJ1436" s="1"/>
      <c r="CK1436" s="1"/>
      <c r="CL1436" s="1"/>
      <c r="CM1436" s="1"/>
      <c r="CN1436" s="1"/>
      <c r="CO1436" s="1"/>
      <c r="CP1436" s="1"/>
      <c r="CQ1436" s="1"/>
      <c r="CR1436" s="1"/>
      <c r="CS1436" s="1"/>
      <c r="CT1436" s="1"/>
      <c r="CU1436" s="1"/>
      <c r="CV1436" s="1"/>
      <c r="CW1436" s="1"/>
      <c r="CX1436" s="1"/>
      <c r="CY1436" s="1"/>
      <c r="CZ1436" s="1"/>
      <c r="DA1436" s="1"/>
      <c r="DB1436" s="1"/>
      <c r="DC1436" s="1"/>
      <c r="DD1436" s="1"/>
      <c r="DE1436" s="1"/>
      <c r="DF1436" s="1"/>
      <c r="DG1436" s="1"/>
      <c r="DH1436" s="1"/>
      <c r="DI1436" s="1"/>
      <c r="DJ1436" s="1"/>
      <c r="DK1436" s="1"/>
      <c r="DL1436" s="1"/>
      <c r="DM1436" s="1"/>
      <c r="DN1436" s="1"/>
      <c r="DO1436" s="1"/>
      <c r="DP1436" s="1"/>
      <c r="DQ1436" s="1"/>
      <c r="DR1436" s="1"/>
      <c r="DS1436" s="1"/>
      <c r="DT1436" s="1"/>
      <c r="DU1436" s="1"/>
      <c r="DV1436" s="1"/>
      <c r="DW1436" s="1"/>
      <c r="DX1436" s="1"/>
      <c r="DY1436" s="1"/>
      <c r="DZ1436" s="1"/>
      <c r="EA1436" s="1"/>
      <c r="EB1436" s="1"/>
      <c r="EC1436" s="1"/>
      <c r="ED1436" s="1"/>
      <c r="EE1436" s="1"/>
      <c r="EF1436" s="1"/>
      <c r="EG1436" s="1"/>
      <c r="EH1436" s="1"/>
      <c r="EI1436" s="1"/>
      <c r="EJ1436" s="1"/>
      <c r="EK1436" s="1"/>
      <c r="EL1436" s="1"/>
      <c r="EM1436" s="1"/>
      <c r="EN1436" s="1"/>
      <c r="EO1436" s="1"/>
      <c r="EP1436" s="1"/>
      <c r="EQ1436" s="1"/>
      <c r="ER1436" s="1"/>
      <c r="ES1436" s="1"/>
      <c r="ET1436" s="1"/>
      <c r="EU1436" s="1"/>
      <c r="EV1436" s="1"/>
      <c r="EW1436" s="1"/>
      <c r="EX1436" s="1"/>
      <c r="EY1436" s="1"/>
      <c r="EZ1436" s="1"/>
      <c r="FA1436" s="1"/>
      <c r="FB1436" s="1"/>
      <c r="FC1436" s="1"/>
      <c r="FD1436" s="1"/>
      <c r="FE1436" s="1"/>
      <c r="FF1436" s="1"/>
      <c r="FG1436" s="1"/>
      <c r="FH1436" s="1"/>
      <c r="FI1436" s="1"/>
      <c r="FJ1436" s="1"/>
      <c r="FK1436" s="1"/>
      <c r="FL1436" s="1"/>
      <c r="FM1436" s="1"/>
      <c r="FN1436" s="1"/>
      <c r="FO1436" s="1"/>
      <c r="FP1436" s="1"/>
      <c r="FQ1436" s="1"/>
      <c r="FR1436" s="1"/>
      <c r="FS1436" s="1"/>
      <c r="FT1436" s="1"/>
      <c r="FU1436" s="1"/>
      <c r="FV1436" s="1"/>
      <c r="FW1436" s="1"/>
      <c r="FX1436" s="1"/>
      <c r="FY1436" s="1"/>
      <c r="FZ1436" s="1"/>
      <c r="GA1436" s="1"/>
      <c r="GB1436" s="1"/>
      <c r="GC1436" s="1"/>
      <c r="GD1436" s="1"/>
      <c r="GE1436" s="1"/>
      <c r="GF1436" s="1"/>
      <c r="GG1436" s="1"/>
      <c r="GH1436" s="1"/>
      <c r="GI1436" s="1"/>
      <c r="GJ1436" s="1"/>
      <c r="GK1436" s="1"/>
      <c r="GL1436" s="1"/>
      <c r="GM1436" s="1"/>
      <c r="GN1436" s="1"/>
      <c r="GO1436" s="1"/>
    </row>
    <row r="1437" spans="1:197" s="40" customFormat="1" x14ac:dyDescent="0.25">
      <c r="A1437" s="41"/>
      <c r="B1437" s="4"/>
      <c r="C1437" s="41"/>
      <c r="D1437" s="42"/>
      <c r="E1437" s="42"/>
      <c r="F1437" s="42"/>
      <c r="G1437" s="1"/>
      <c r="H1437" s="1"/>
      <c r="I1437" s="1"/>
      <c r="J1437" s="1"/>
      <c r="K1437" s="1"/>
      <c r="L1437" s="1"/>
      <c r="M1437" s="2"/>
      <c r="N1437" s="1"/>
      <c r="O1437" s="1"/>
      <c r="P1437" s="1"/>
      <c r="Q1437" s="1"/>
      <c r="R1437" s="1"/>
      <c r="S1437" s="1"/>
      <c r="T1437" s="1"/>
      <c r="U1437" s="1"/>
      <c r="V1437" s="1"/>
      <c r="W1437" s="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1"/>
      <c r="BE1437" s="1"/>
      <c r="BF1437" s="1"/>
      <c r="BG1437" s="1"/>
      <c r="BH1437" s="1"/>
      <c r="BI1437" s="1"/>
      <c r="BJ1437" s="1"/>
      <c r="BK1437" s="1"/>
      <c r="BL1437" s="1"/>
      <c r="BM1437" s="1"/>
      <c r="BN1437" s="1"/>
      <c r="BO1437" s="1"/>
      <c r="BP1437" s="1"/>
      <c r="BQ1437" s="1"/>
      <c r="BR1437" s="1"/>
      <c r="BS1437" s="1"/>
      <c r="BT1437" s="1"/>
      <c r="BU1437" s="1"/>
      <c r="BV1437" s="1"/>
      <c r="BW1437" s="1"/>
      <c r="BX1437" s="1"/>
      <c r="BY1437" s="1"/>
      <c r="BZ1437" s="1"/>
      <c r="CA1437" s="1"/>
      <c r="CB1437" s="1"/>
      <c r="CC1437" s="1"/>
      <c r="CD1437" s="1"/>
      <c r="CE1437" s="1"/>
      <c r="CF1437" s="1"/>
      <c r="CG1437" s="1"/>
      <c r="CH1437" s="1"/>
      <c r="CI1437" s="1"/>
      <c r="CJ1437" s="1"/>
      <c r="CK1437" s="1"/>
      <c r="CL1437" s="1"/>
      <c r="CM1437" s="1"/>
      <c r="CN1437" s="1"/>
      <c r="CO1437" s="1"/>
      <c r="CP1437" s="1"/>
      <c r="CQ1437" s="1"/>
      <c r="CR1437" s="1"/>
      <c r="CS1437" s="1"/>
      <c r="CT1437" s="1"/>
      <c r="CU1437" s="1"/>
      <c r="CV1437" s="1"/>
      <c r="CW1437" s="1"/>
      <c r="CX1437" s="1"/>
      <c r="CY1437" s="1"/>
      <c r="CZ1437" s="1"/>
      <c r="DA1437" s="1"/>
      <c r="DB1437" s="1"/>
      <c r="DC1437" s="1"/>
      <c r="DD1437" s="1"/>
      <c r="DE1437" s="1"/>
      <c r="DF1437" s="1"/>
      <c r="DG1437" s="1"/>
      <c r="DH1437" s="1"/>
      <c r="DI1437" s="1"/>
      <c r="DJ1437" s="1"/>
      <c r="DK1437" s="1"/>
      <c r="DL1437" s="1"/>
      <c r="DM1437" s="1"/>
      <c r="DN1437" s="1"/>
      <c r="DO1437" s="1"/>
      <c r="DP1437" s="1"/>
      <c r="DQ1437" s="1"/>
      <c r="DR1437" s="1"/>
      <c r="DS1437" s="1"/>
      <c r="DT1437" s="1"/>
      <c r="DU1437" s="1"/>
      <c r="DV1437" s="1"/>
      <c r="DW1437" s="1"/>
      <c r="DX1437" s="1"/>
      <c r="DY1437" s="1"/>
      <c r="DZ1437" s="1"/>
      <c r="EA1437" s="1"/>
      <c r="EB1437" s="1"/>
      <c r="EC1437" s="1"/>
      <c r="ED1437" s="1"/>
      <c r="EE1437" s="1"/>
      <c r="EF1437" s="1"/>
      <c r="EG1437" s="1"/>
      <c r="EH1437" s="1"/>
      <c r="EI1437" s="1"/>
      <c r="EJ1437" s="1"/>
      <c r="EK1437" s="1"/>
      <c r="EL1437" s="1"/>
      <c r="EM1437" s="1"/>
      <c r="EN1437" s="1"/>
      <c r="EO1437" s="1"/>
      <c r="EP1437" s="1"/>
      <c r="EQ1437" s="1"/>
      <c r="ER1437" s="1"/>
      <c r="ES1437" s="1"/>
      <c r="ET1437" s="1"/>
      <c r="EU1437" s="1"/>
      <c r="EV1437" s="1"/>
      <c r="EW1437" s="1"/>
      <c r="EX1437" s="1"/>
      <c r="EY1437" s="1"/>
      <c r="EZ1437" s="1"/>
      <c r="FA1437" s="1"/>
      <c r="FB1437" s="1"/>
      <c r="FC1437" s="1"/>
      <c r="FD1437" s="1"/>
      <c r="FE1437" s="1"/>
      <c r="FF1437" s="1"/>
      <c r="FG1437" s="1"/>
      <c r="FH1437" s="1"/>
      <c r="FI1437" s="1"/>
      <c r="FJ1437" s="1"/>
      <c r="FK1437" s="1"/>
      <c r="FL1437" s="1"/>
      <c r="FM1437" s="1"/>
      <c r="FN1437" s="1"/>
      <c r="FO1437" s="1"/>
      <c r="FP1437" s="1"/>
      <c r="FQ1437" s="1"/>
      <c r="FR1437" s="1"/>
      <c r="FS1437" s="1"/>
      <c r="FT1437" s="1"/>
      <c r="FU1437" s="1"/>
      <c r="FV1437" s="1"/>
      <c r="FW1437" s="1"/>
      <c r="FX1437" s="1"/>
      <c r="FY1437" s="1"/>
      <c r="FZ1437" s="1"/>
      <c r="GA1437" s="1"/>
      <c r="GB1437" s="1"/>
      <c r="GC1437" s="1"/>
      <c r="GD1437" s="1"/>
      <c r="GE1437" s="1"/>
      <c r="GF1437" s="1"/>
      <c r="GG1437" s="1"/>
      <c r="GH1437" s="1"/>
      <c r="GI1437" s="1"/>
      <c r="GJ1437" s="1"/>
      <c r="GK1437" s="1"/>
      <c r="GL1437" s="1"/>
      <c r="GM1437" s="1"/>
      <c r="GN1437" s="1"/>
      <c r="GO1437" s="1"/>
    </row>
    <row r="1438" spans="1:197" s="40" customFormat="1" x14ac:dyDescent="0.25">
      <c r="A1438" s="41"/>
      <c r="B1438" s="4"/>
      <c r="C1438" s="41"/>
      <c r="D1438" s="42"/>
      <c r="E1438" s="42"/>
      <c r="F1438" s="42"/>
      <c r="G1438" s="1"/>
      <c r="H1438" s="1"/>
      <c r="I1438" s="1"/>
      <c r="J1438" s="1"/>
      <c r="K1438" s="1"/>
      <c r="L1438" s="1"/>
      <c r="M1438" s="2"/>
      <c r="N1438" s="1"/>
      <c r="O1438" s="1"/>
      <c r="P1438" s="1"/>
      <c r="Q1438" s="1"/>
      <c r="R1438" s="1"/>
      <c r="S1438" s="1"/>
      <c r="T1438" s="1"/>
      <c r="U1438" s="1"/>
      <c r="V1438" s="1"/>
      <c r="W1438" s="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1"/>
      <c r="BE1438" s="1"/>
      <c r="BF1438" s="1"/>
      <c r="BG1438" s="1"/>
      <c r="BH1438" s="1"/>
      <c r="BI1438" s="1"/>
      <c r="BJ1438" s="1"/>
      <c r="BK1438" s="1"/>
      <c r="BL1438" s="1"/>
      <c r="BM1438" s="1"/>
      <c r="BN1438" s="1"/>
      <c r="BO1438" s="1"/>
      <c r="BP1438" s="1"/>
      <c r="BQ1438" s="1"/>
      <c r="BR1438" s="1"/>
      <c r="BS1438" s="1"/>
      <c r="BT1438" s="1"/>
      <c r="BU1438" s="1"/>
      <c r="BV1438" s="1"/>
      <c r="BW1438" s="1"/>
      <c r="BX1438" s="1"/>
      <c r="BY1438" s="1"/>
      <c r="BZ1438" s="1"/>
      <c r="CA1438" s="1"/>
      <c r="CB1438" s="1"/>
      <c r="CC1438" s="1"/>
      <c r="CD1438" s="1"/>
      <c r="CE1438" s="1"/>
      <c r="CF1438" s="1"/>
      <c r="CG1438" s="1"/>
      <c r="CH1438" s="1"/>
      <c r="CI1438" s="1"/>
      <c r="CJ1438" s="1"/>
      <c r="CK1438" s="1"/>
      <c r="CL1438" s="1"/>
      <c r="CM1438" s="1"/>
      <c r="CN1438" s="1"/>
      <c r="CO1438" s="1"/>
      <c r="CP1438" s="1"/>
      <c r="CQ1438" s="1"/>
      <c r="CR1438" s="1"/>
      <c r="CS1438" s="1"/>
      <c r="CT1438" s="1"/>
      <c r="CU1438" s="1"/>
      <c r="CV1438" s="1"/>
      <c r="CW1438" s="1"/>
      <c r="CX1438" s="1"/>
      <c r="CY1438" s="1"/>
      <c r="CZ1438" s="1"/>
      <c r="DA1438" s="1"/>
      <c r="DB1438" s="1"/>
      <c r="DC1438" s="1"/>
      <c r="DD1438" s="1"/>
      <c r="DE1438" s="1"/>
      <c r="DF1438" s="1"/>
      <c r="DG1438" s="1"/>
      <c r="DH1438" s="1"/>
      <c r="DI1438" s="1"/>
      <c r="DJ1438" s="1"/>
      <c r="DK1438" s="1"/>
      <c r="DL1438" s="1"/>
      <c r="DM1438" s="1"/>
      <c r="DN1438" s="1"/>
      <c r="DO1438" s="1"/>
      <c r="DP1438" s="1"/>
      <c r="DQ1438" s="1"/>
      <c r="DR1438" s="1"/>
      <c r="DS1438" s="1"/>
      <c r="DT1438" s="1"/>
      <c r="DU1438" s="1"/>
      <c r="DV1438" s="1"/>
      <c r="DW1438" s="1"/>
      <c r="DX1438" s="1"/>
      <c r="DY1438" s="1"/>
      <c r="DZ1438" s="1"/>
      <c r="EA1438" s="1"/>
      <c r="EB1438" s="1"/>
      <c r="EC1438" s="1"/>
      <c r="ED1438" s="1"/>
      <c r="EE1438" s="1"/>
      <c r="EF1438" s="1"/>
      <c r="EG1438" s="1"/>
      <c r="EH1438" s="1"/>
      <c r="EI1438" s="1"/>
      <c r="EJ1438" s="1"/>
      <c r="EK1438" s="1"/>
      <c r="EL1438" s="1"/>
      <c r="EM1438" s="1"/>
      <c r="EN1438" s="1"/>
      <c r="EO1438" s="1"/>
      <c r="EP1438" s="1"/>
      <c r="EQ1438" s="1"/>
      <c r="ER1438" s="1"/>
      <c r="ES1438" s="1"/>
      <c r="ET1438" s="1"/>
      <c r="EU1438" s="1"/>
      <c r="EV1438" s="1"/>
      <c r="EW1438" s="1"/>
      <c r="EX1438" s="1"/>
      <c r="EY1438" s="1"/>
      <c r="EZ1438" s="1"/>
      <c r="FA1438" s="1"/>
      <c r="FB1438" s="1"/>
      <c r="FC1438" s="1"/>
      <c r="FD1438" s="1"/>
      <c r="FE1438" s="1"/>
      <c r="FF1438" s="1"/>
      <c r="FG1438" s="1"/>
      <c r="FH1438" s="1"/>
      <c r="FI1438" s="1"/>
      <c r="FJ1438" s="1"/>
      <c r="FK1438" s="1"/>
      <c r="FL1438" s="1"/>
      <c r="FM1438" s="1"/>
      <c r="FN1438" s="1"/>
      <c r="FO1438" s="1"/>
      <c r="FP1438" s="1"/>
      <c r="FQ1438" s="1"/>
      <c r="FR1438" s="1"/>
      <c r="FS1438" s="1"/>
      <c r="FT1438" s="1"/>
      <c r="FU1438" s="1"/>
      <c r="FV1438" s="1"/>
      <c r="FW1438" s="1"/>
      <c r="FX1438" s="1"/>
      <c r="FY1438" s="1"/>
      <c r="FZ1438" s="1"/>
      <c r="GA1438" s="1"/>
      <c r="GB1438" s="1"/>
      <c r="GC1438" s="1"/>
      <c r="GD1438" s="1"/>
      <c r="GE1438" s="1"/>
      <c r="GF1438" s="1"/>
      <c r="GG1438" s="1"/>
      <c r="GH1438" s="1"/>
      <c r="GI1438" s="1"/>
      <c r="GJ1438" s="1"/>
      <c r="GK1438" s="1"/>
      <c r="GL1438" s="1"/>
      <c r="GM1438" s="1"/>
      <c r="GN1438" s="1"/>
      <c r="GO1438" s="1"/>
    </row>
    <row r="1439" spans="1:197" s="40" customFormat="1" x14ac:dyDescent="0.25">
      <c r="A1439" s="41"/>
      <c r="B1439" s="4"/>
      <c r="C1439" s="41"/>
      <c r="D1439" s="42"/>
      <c r="E1439" s="42"/>
      <c r="F1439" s="42"/>
      <c r="G1439" s="1"/>
      <c r="H1439" s="1"/>
      <c r="I1439" s="1"/>
      <c r="J1439" s="1"/>
      <c r="K1439" s="1"/>
      <c r="L1439" s="1"/>
      <c r="M1439" s="2"/>
      <c r="N1439" s="1"/>
      <c r="O1439" s="1"/>
      <c r="P1439" s="1"/>
      <c r="Q1439" s="1"/>
      <c r="R1439" s="1"/>
      <c r="S1439" s="1"/>
      <c r="T1439" s="1"/>
      <c r="U1439" s="1"/>
      <c r="V1439" s="1"/>
      <c r="W1439" s="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1"/>
      <c r="BE1439" s="1"/>
      <c r="BF1439" s="1"/>
      <c r="BG1439" s="1"/>
      <c r="BH1439" s="1"/>
      <c r="BI1439" s="1"/>
      <c r="BJ1439" s="1"/>
      <c r="BK1439" s="1"/>
      <c r="BL1439" s="1"/>
      <c r="BM1439" s="1"/>
      <c r="BN1439" s="1"/>
      <c r="BO1439" s="1"/>
      <c r="BP1439" s="1"/>
      <c r="BQ1439" s="1"/>
      <c r="BR1439" s="1"/>
      <c r="BS1439" s="1"/>
      <c r="BT1439" s="1"/>
      <c r="BU1439" s="1"/>
      <c r="BV1439" s="1"/>
      <c r="BW1439" s="1"/>
      <c r="BX1439" s="1"/>
      <c r="BY1439" s="1"/>
      <c r="BZ1439" s="1"/>
      <c r="CA1439" s="1"/>
      <c r="CB1439" s="1"/>
      <c r="CC1439" s="1"/>
      <c r="CD1439" s="1"/>
      <c r="CE1439" s="1"/>
      <c r="CF1439" s="1"/>
      <c r="CG1439" s="1"/>
      <c r="CH1439" s="1"/>
      <c r="CI1439" s="1"/>
      <c r="CJ1439" s="1"/>
      <c r="CK1439" s="1"/>
      <c r="CL1439" s="1"/>
      <c r="CM1439" s="1"/>
      <c r="CN1439" s="1"/>
      <c r="CO1439" s="1"/>
      <c r="CP1439" s="1"/>
      <c r="CQ1439" s="1"/>
      <c r="CR1439" s="1"/>
      <c r="CS1439" s="1"/>
      <c r="CT1439" s="1"/>
      <c r="CU1439" s="1"/>
      <c r="CV1439" s="1"/>
      <c r="CW1439" s="1"/>
      <c r="CX1439" s="1"/>
      <c r="CY1439" s="1"/>
      <c r="CZ1439" s="1"/>
      <c r="DA1439" s="1"/>
      <c r="DB1439" s="1"/>
      <c r="DC1439" s="1"/>
      <c r="DD1439" s="1"/>
      <c r="DE1439" s="1"/>
      <c r="DF1439" s="1"/>
      <c r="DG1439" s="1"/>
      <c r="DH1439" s="1"/>
      <c r="DI1439" s="1"/>
      <c r="DJ1439" s="1"/>
      <c r="DK1439" s="1"/>
      <c r="DL1439" s="1"/>
      <c r="DM1439" s="1"/>
      <c r="DN1439" s="1"/>
      <c r="DO1439" s="1"/>
      <c r="DP1439" s="1"/>
      <c r="DQ1439" s="1"/>
      <c r="DR1439" s="1"/>
      <c r="DS1439" s="1"/>
      <c r="DT1439" s="1"/>
      <c r="DU1439" s="1"/>
      <c r="DV1439" s="1"/>
      <c r="DW1439" s="1"/>
      <c r="DX1439" s="1"/>
      <c r="DY1439" s="1"/>
      <c r="DZ1439" s="1"/>
      <c r="EA1439" s="1"/>
      <c r="EB1439" s="1"/>
      <c r="EC1439" s="1"/>
      <c r="ED1439" s="1"/>
      <c r="EE1439" s="1"/>
      <c r="EF1439" s="1"/>
      <c r="EG1439" s="1"/>
      <c r="EH1439" s="1"/>
      <c r="EI1439" s="1"/>
      <c r="EJ1439" s="1"/>
      <c r="EK1439" s="1"/>
      <c r="EL1439" s="1"/>
      <c r="EM1439" s="1"/>
      <c r="EN1439" s="1"/>
      <c r="EO1439" s="1"/>
      <c r="EP1439" s="1"/>
      <c r="EQ1439" s="1"/>
      <c r="ER1439" s="1"/>
      <c r="ES1439" s="1"/>
      <c r="ET1439" s="1"/>
      <c r="EU1439" s="1"/>
      <c r="EV1439" s="1"/>
      <c r="EW1439" s="1"/>
      <c r="EX1439" s="1"/>
      <c r="EY1439" s="1"/>
      <c r="EZ1439" s="1"/>
      <c r="FA1439" s="1"/>
      <c r="FB1439" s="1"/>
      <c r="FC1439" s="1"/>
      <c r="FD1439" s="1"/>
      <c r="FE1439" s="1"/>
      <c r="FF1439" s="1"/>
      <c r="FG1439" s="1"/>
      <c r="FH1439" s="1"/>
      <c r="FI1439" s="1"/>
      <c r="FJ1439" s="1"/>
      <c r="FK1439" s="1"/>
      <c r="FL1439" s="1"/>
      <c r="FM1439" s="1"/>
      <c r="FN1439" s="1"/>
      <c r="FO1439" s="1"/>
      <c r="FP1439" s="1"/>
      <c r="FQ1439" s="1"/>
      <c r="FR1439" s="1"/>
      <c r="FS1439" s="1"/>
      <c r="FT1439" s="1"/>
      <c r="FU1439" s="1"/>
      <c r="FV1439" s="1"/>
      <c r="FW1439" s="1"/>
      <c r="FX1439" s="1"/>
      <c r="FY1439" s="1"/>
      <c r="FZ1439" s="1"/>
      <c r="GA1439" s="1"/>
      <c r="GB1439" s="1"/>
      <c r="GC1439" s="1"/>
      <c r="GD1439" s="1"/>
      <c r="GE1439" s="1"/>
      <c r="GF1439" s="1"/>
      <c r="GG1439" s="1"/>
      <c r="GH1439" s="1"/>
      <c r="GI1439" s="1"/>
      <c r="GJ1439" s="1"/>
      <c r="GK1439" s="1"/>
      <c r="GL1439" s="1"/>
      <c r="GM1439" s="1"/>
      <c r="GN1439" s="1"/>
      <c r="GO1439" s="1"/>
    </row>
    <row r="1440" spans="1:197" s="40" customFormat="1" x14ac:dyDescent="0.25">
      <c r="A1440" s="41"/>
      <c r="B1440" s="4"/>
      <c r="C1440" s="41"/>
      <c r="D1440" s="42"/>
      <c r="E1440" s="42"/>
      <c r="F1440" s="42"/>
      <c r="G1440" s="1"/>
      <c r="H1440" s="1"/>
      <c r="I1440" s="1"/>
      <c r="J1440" s="1"/>
      <c r="K1440" s="1"/>
      <c r="L1440" s="1"/>
      <c r="M1440" s="2"/>
      <c r="N1440" s="1"/>
      <c r="O1440" s="1"/>
      <c r="P1440" s="1"/>
      <c r="Q1440" s="1"/>
      <c r="R1440" s="1"/>
      <c r="S1440" s="1"/>
      <c r="T1440" s="1"/>
      <c r="U1440" s="1"/>
      <c r="V1440" s="1"/>
      <c r="W1440" s="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c r="BD1440" s="1"/>
      <c r="BE1440" s="1"/>
      <c r="BF1440" s="1"/>
      <c r="BG1440" s="1"/>
      <c r="BH1440" s="1"/>
      <c r="BI1440" s="1"/>
      <c r="BJ1440" s="1"/>
      <c r="BK1440" s="1"/>
      <c r="BL1440" s="1"/>
      <c r="BM1440" s="1"/>
      <c r="BN1440" s="1"/>
      <c r="BO1440" s="1"/>
      <c r="BP1440" s="1"/>
      <c r="BQ1440" s="1"/>
      <c r="BR1440" s="1"/>
      <c r="BS1440" s="1"/>
      <c r="BT1440" s="1"/>
      <c r="BU1440" s="1"/>
      <c r="BV1440" s="1"/>
      <c r="BW1440" s="1"/>
      <c r="BX1440" s="1"/>
      <c r="BY1440" s="1"/>
      <c r="BZ1440" s="1"/>
      <c r="CA1440" s="1"/>
      <c r="CB1440" s="1"/>
      <c r="CC1440" s="1"/>
      <c r="CD1440" s="1"/>
      <c r="CE1440" s="1"/>
      <c r="CF1440" s="1"/>
      <c r="CG1440" s="1"/>
      <c r="CH1440" s="1"/>
      <c r="CI1440" s="1"/>
      <c r="CJ1440" s="1"/>
      <c r="CK1440" s="1"/>
      <c r="CL1440" s="1"/>
      <c r="CM1440" s="1"/>
      <c r="CN1440" s="1"/>
      <c r="CO1440" s="1"/>
      <c r="CP1440" s="1"/>
      <c r="CQ1440" s="1"/>
      <c r="CR1440" s="1"/>
      <c r="CS1440" s="1"/>
      <c r="CT1440" s="1"/>
      <c r="CU1440" s="1"/>
      <c r="CV1440" s="1"/>
      <c r="CW1440" s="1"/>
      <c r="CX1440" s="1"/>
      <c r="CY1440" s="1"/>
      <c r="CZ1440" s="1"/>
      <c r="DA1440" s="1"/>
      <c r="DB1440" s="1"/>
      <c r="DC1440" s="1"/>
      <c r="DD1440" s="1"/>
      <c r="DE1440" s="1"/>
      <c r="DF1440" s="1"/>
      <c r="DG1440" s="1"/>
      <c r="DH1440" s="1"/>
      <c r="DI1440" s="1"/>
      <c r="DJ1440" s="1"/>
      <c r="DK1440" s="1"/>
      <c r="DL1440" s="1"/>
      <c r="DM1440" s="1"/>
      <c r="DN1440" s="1"/>
      <c r="DO1440" s="1"/>
      <c r="DP1440" s="1"/>
      <c r="DQ1440" s="1"/>
      <c r="DR1440" s="1"/>
      <c r="DS1440" s="1"/>
      <c r="DT1440" s="1"/>
      <c r="DU1440" s="1"/>
      <c r="DV1440" s="1"/>
      <c r="DW1440" s="1"/>
      <c r="DX1440" s="1"/>
      <c r="DY1440" s="1"/>
      <c r="DZ1440" s="1"/>
      <c r="EA1440" s="1"/>
      <c r="EB1440" s="1"/>
      <c r="EC1440" s="1"/>
      <c r="ED1440" s="1"/>
      <c r="EE1440" s="1"/>
      <c r="EF1440" s="1"/>
      <c r="EG1440" s="1"/>
      <c r="EH1440" s="1"/>
      <c r="EI1440" s="1"/>
      <c r="EJ1440" s="1"/>
      <c r="EK1440" s="1"/>
      <c r="EL1440" s="1"/>
      <c r="EM1440" s="1"/>
      <c r="EN1440" s="1"/>
      <c r="EO1440" s="1"/>
      <c r="EP1440" s="1"/>
      <c r="EQ1440" s="1"/>
      <c r="ER1440" s="1"/>
      <c r="ES1440" s="1"/>
      <c r="ET1440" s="1"/>
      <c r="EU1440" s="1"/>
      <c r="EV1440" s="1"/>
      <c r="EW1440" s="1"/>
      <c r="EX1440" s="1"/>
      <c r="EY1440" s="1"/>
      <c r="EZ1440" s="1"/>
      <c r="FA1440" s="1"/>
      <c r="FB1440" s="1"/>
      <c r="FC1440" s="1"/>
      <c r="FD1440" s="1"/>
      <c r="FE1440" s="1"/>
      <c r="FF1440" s="1"/>
      <c r="FG1440" s="1"/>
      <c r="FH1440" s="1"/>
      <c r="FI1440" s="1"/>
      <c r="FJ1440" s="1"/>
      <c r="FK1440" s="1"/>
      <c r="FL1440" s="1"/>
      <c r="FM1440" s="1"/>
      <c r="FN1440" s="1"/>
      <c r="FO1440" s="1"/>
      <c r="FP1440" s="1"/>
      <c r="FQ1440" s="1"/>
      <c r="FR1440" s="1"/>
      <c r="FS1440" s="1"/>
      <c r="FT1440" s="1"/>
      <c r="FU1440" s="1"/>
      <c r="FV1440" s="1"/>
      <c r="FW1440" s="1"/>
      <c r="FX1440" s="1"/>
      <c r="FY1440" s="1"/>
      <c r="FZ1440" s="1"/>
      <c r="GA1440" s="1"/>
      <c r="GB1440" s="1"/>
      <c r="GC1440" s="1"/>
      <c r="GD1440" s="1"/>
      <c r="GE1440" s="1"/>
      <c r="GF1440" s="1"/>
      <c r="GG1440" s="1"/>
      <c r="GH1440" s="1"/>
      <c r="GI1440" s="1"/>
      <c r="GJ1440" s="1"/>
      <c r="GK1440" s="1"/>
      <c r="GL1440" s="1"/>
      <c r="GM1440" s="1"/>
      <c r="GN1440" s="1"/>
      <c r="GO1440" s="1"/>
    </row>
    <row r="1441" spans="1:197" s="40" customFormat="1" x14ac:dyDescent="0.25">
      <c r="A1441" s="41"/>
      <c r="B1441" s="4"/>
      <c r="C1441" s="41"/>
      <c r="D1441" s="42"/>
      <c r="E1441" s="42"/>
      <c r="F1441" s="42"/>
      <c r="G1441" s="1"/>
      <c r="H1441" s="1"/>
      <c r="I1441" s="1"/>
      <c r="J1441" s="1"/>
      <c r="K1441" s="1"/>
      <c r="L1441" s="1"/>
      <c r="M1441" s="2"/>
      <c r="N1441" s="1"/>
      <c r="O1441" s="1"/>
      <c r="P1441" s="1"/>
      <c r="Q1441" s="1"/>
      <c r="R1441" s="1"/>
      <c r="S1441" s="1"/>
      <c r="T1441" s="1"/>
      <c r="U1441" s="1"/>
      <c r="V1441" s="1"/>
      <c r="W1441" s="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1"/>
      <c r="BE1441" s="1"/>
      <c r="BF1441" s="1"/>
      <c r="BG1441" s="1"/>
      <c r="BH1441" s="1"/>
      <c r="BI1441" s="1"/>
      <c r="BJ1441" s="1"/>
      <c r="BK1441" s="1"/>
      <c r="BL1441" s="1"/>
      <c r="BM1441" s="1"/>
      <c r="BN1441" s="1"/>
      <c r="BO1441" s="1"/>
      <c r="BP1441" s="1"/>
      <c r="BQ1441" s="1"/>
      <c r="BR1441" s="1"/>
      <c r="BS1441" s="1"/>
      <c r="BT1441" s="1"/>
      <c r="BU1441" s="1"/>
      <c r="BV1441" s="1"/>
      <c r="BW1441" s="1"/>
      <c r="BX1441" s="1"/>
      <c r="BY1441" s="1"/>
      <c r="BZ1441" s="1"/>
      <c r="CA1441" s="1"/>
      <c r="CB1441" s="1"/>
      <c r="CC1441" s="1"/>
      <c r="CD1441" s="1"/>
      <c r="CE1441" s="1"/>
      <c r="CF1441" s="1"/>
      <c r="CG1441" s="1"/>
      <c r="CH1441" s="1"/>
      <c r="CI1441" s="1"/>
      <c r="CJ1441" s="1"/>
      <c r="CK1441" s="1"/>
      <c r="CL1441" s="1"/>
      <c r="CM1441" s="1"/>
      <c r="CN1441" s="1"/>
      <c r="CO1441" s="1"/>
      <c r="CP1441" s="1"/>
      <c r="CQ1441" s="1"/>
      <c r="CR1441" s="1"/>
      <c r="CS1441" s="1"/>
      <c r="CT1441" s="1"/>
      <c r="CU1441" s="1"/>
      <c r="CV1441" s="1"/>
      <c r="CW1441" s="1"/>
      <c r="CX1441" s="1"/>
      <c r="CY1441" s="1"/>
      <c r="CZ1441" s="1"/>
      <c r="DA1441" s="1"/>
      <c r="DB1441" s="1"/>
      <c r="DC1441" s="1"/>
      <c r="DD1441" s="1"/>
      <c r="DE1441" s="1"/>
      <c r="DF1441" s="1"/>
      <c r="DG1441" s="1"/>
      <c r="DH1441" s="1"/>
      <c r="DI1441" s="1"/>
      <c r="DJ1441" s="1"/>
      <c r="DK1441" s="1"/>
      <c r="DL1441" s="1"/>
      <c r="DM1441" s="1"/>
      <c r="DN1441" s="1"/>
      <c r="DO1441" s="1"/>
      <c r="DP1441" s="1"/>
      <c r="DQ1441" s="1"/>
      <c r="DR1441" s="1"/>
      <c r="DS1441" s="1"/>
      <c r="DT1441" s="1"/>
      <c r="DU1441" s="1"/>
      <c r="DV1441" s="1"/>
      <c r="DW1441" s="1"/>
      <c r="DX1441" s="1"/>
      <c r="DY1441" s="1"/>
      <c r="DZ1441" s="1"/>
      <c r="EA1441" s="1"/>
      <c r="EB1441" s="1"/>
      <c r="EC1441" s="1"/>
      <c r="ED1441" s="1"/>
      <c r="EE1441" s="1"/>
      <c r="EF1441" s="1"/>
      <c r="EG1441" s="1"/>
      <c r="EH1441" s="1"/>
      <c r="EI1441" s="1"/>
      <c r="EJ1441" s="1"/>
      <c r="EK1441" s="1"/>
      <c r="EL1441" s="1"/>
      <c r="EM1441" s="1"/>
      <c r="EN1441" s="1"/>
      <c r="EO1441" s="1"/>
      <c r="EP1441" s="1"/>
      <c r="EQ1441" s="1"/>
      <c r="ER1441" s="1"/>
      <c r="ES1441" s="1"/>
      <c r="ET1441" s="1"/>
      <c r="EU1441" s="1"/>
      <c r="EV1441" s="1"/>
      <c r="EW1441" s="1"/>
      <c r="EX1441" s="1"/>
      <c r="EY1441" s="1"/>
      <c r="EZ1441" s="1"/>
      <c r="FA1441" s="1"/>
      <c r="FB1441" s="1"/>
      <c r="FC1441" s="1"/>
      <c r="FD1441" s="1"/>
      <c r="FE1441" s="1"/>
      <c r="FF1441" s="1"/>
      <c r="FG1441" s="1"/>
      <c r="FH1441" s="1"/>
      <c r="FI1441" s="1"/>
      <c r="FJ1441" s="1"/>
      <c r="FK1441" s="1"/>
      <c r="FL1441" s="1"/>
      <c r="FM1441" s="1"/>
      <c r="FN1441" s="1"/>
      <c r="FO1441" s="1"/>
      <c r="FP1441" s="1"/>
      <c r="FQ1441" s="1"/>
      <c r="FR1441" s="1"/>
      <c r="FS1441" s="1"/>
      <c r="FT1441" s="1"/>
      <c r="FU1441" s="1"/>
      <c r="FV1441" s="1"/>
      <c r="FW1441" s="1"/>
      <c r="FX1441" s="1"/>
      <c r="FY1441" s="1"/>
      <c r="FZ1441" s="1"/>
      <c r="GA1441" s="1"/>
      <c r="GB1441" s="1"/>
      <c r="GC1441" s="1"/>
      <c r="GD1441" s="1"/>
      <c r="GE1441" s="1"/>
      <c r="GF1441" s="1"/>
      <c r="GG1441" s="1"/>
      <c r="GH1441" s="1"/>
      <c r="GI1441" s="1"/>
      <c r="GJ1441" s="1"/>
      <c r="GK1441" s="1"/>
      <c r="GL1441" s="1"/>
      <c r="GM1441" s="1"/>
      <c r="GN1441" s="1"/>
      <c r="GO1441" s="1"/>
    </row>
    <row r="1442" spans="1:197" s="40" customFormat="1" x14ac:dyDescent="0.25">
      <c r="A1442" s="41"/>
      <c r="B1442" s="4"/>
      <c r="C1442" s="41"/>
      <c r="D1442" s="42"/>
      <c r="E1442" s="42"/>
      <c r="F1442" s="42"/>
      <c r="G1442" s="1"/>
      <c r="H1442" s="1"/>
      <c r="I1442" s="1"/>
      <c r="J1442" s="1"/>
      <c r="K1442" s="1"/>
      <c r="L1442" s="1"/>
      <c r="M1442" s="2"/>
      <c r="N1442" s="1"/>
      <c r="O1442" s="1"/>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1"/>
      <c r="BE1442" s="1"/>
      <c r="BF1442" s="1"/>
      <c r="BG1442" s="1"/>
      <c r="BH1442" s="1"/>
      <c r="BI1442" s="1"/>
      <c r="BJ1442" s="1"/>
      <c r="BK1442" s="1"/>
      <c r="BL1442" s="1"/>
      <c r="BM1442" s="1"/>
      <c r="BN1442" s="1"/>
      <c r="BO1442" s="1"/>
      <c r="BP1442" s="1"/>
      <c r="BQ1442" s="1"/>
      <c r="BR1442" s="1"/>
      <c r="BS1442" s="1"/>
      <c r="BT1442" s="1"/>
      <c r="BU1442" s="1"/>
      <c r="BV1442" s="1"/>
      <c r="BW1442" s="1"/>
      <c r="BX1442" s="1"/>
      <c r="BY1442" s="1"/>
      <c r="BZ1442" s="1"/>
      <c r="CA1442" s="1"/>
      <c r="CB1442" s="1"/>
      <c r="CC1442" s="1"/>
      <c r="CD1442" s="1"/>
      <c r="CE1442" s="1"/>
      <c r="CF1442" s="1"/>
      <c r="CG1442" s="1"/>
      <c r="CH1442" s="1"/>
      <c r="CI1442" s="1"/>
      <c r="CJ1442" s="1"/>
      <c r="CK1442" s="1"/>
      <c r="CL1442" s="1"/>
      <c r="CM1442" s="1"/>
      <c r="CN1442" s="1"/>
      <c r="CO1442" s="1"/>
      <c r="CP1442" s="1"/>
      <c r="CQ1442" s="1"/>
      <c r="CR1442" s="1"/>
      <c r="CS1442" s="1"/>
      <c r="CT1442" s="1"/>
      <c r="CU1442" s="1"/>
      <c r="CV1442" s="1"/>
      <c r="CW1442" s="1"/>
      <c r="CX1442" s="1"/>
      <c r="CY1442" s="1"/>
      <c r="CZ1442" s="1"/>
      <c r="DA1442" s="1"/>
      <c r="DB1442" s="1"/>
      <c r="DC1442" s="1"/>
      <c r="DD1442" s="1"/>
      <c r="DE1442" s="1"/>
      <c r="DF1442" s="1"/>
      <c r="DG1442" s="1"/>
      <c r="DH1442" s="1"/>
      <c r="DI1442" s="1"/>
      <c r="DJ1442" s="1"/>
      <c r="DK1442" s="1"/>
      <c r="DL1442" s="1"/>
      <c r="DM1442" s="1"/>
      <c r="DN1442" s="1"/>
      <c r="DO1442" s="1"/>
      <c r="DP1442" s="1"/>
      <c r="DQ1442" s="1"/>
      <c r="DR1442" s="1"/>
      <c r="DS1442" s="1"/>
      <c r="DT1442" s="1"/>
      <c r="DU1442" s="1"/>
      <c r="DV1442" s="1"/>
      <c r="DW1442" s="1"/>
      <c r="DX1442" s="1"/>
      <c r="DY1442" s="1"/>
      <c r="DZ1442" s="1"/>
      <c r="EA1442" s="1"/>
      <c r="EB1442" s="1"/>
      <c r="EC1442" s="1"/>
      <c r="ED1442" s="1"/>
      <c r="EE1442" s="1"/>
      <c r="EF1442" s="1"/>
      <c r="EG1442" s="1"/>
      <c r="EH1442" s="1"/>
      <c r="EI1442" s="1"/>
      <c r="EJ1442" s="1"/>
      <c r="EK1442" s="1"/>
      <c r="EL1442" s="1"/>
      <c r="EM1442" s="1"/>
      <c r="EN1442" s="1"/>
      <c r="EO1442" s="1"/>
      <c r="EP1442" s="1"/>
      <c r="EQ1442" s="1"/>
      <c r="ER1442" s="1"/>
      <c r="ES1442" s="1"/>
      <c r="ET1442" s="1"/>
      <c r="EU1442" s="1"/>
      <c r="EV1442" s="1"/>
      <c r="EW1442" s="1"/>
      <c r="EX1442" s="1"/>
      <c r="EY1442" s="1"/>
      <c r="EZ1442" s="1"/>
      <c r="FA1442" s="1"/>
      <c r="FB1442" s="1"/>
      <c r="FC1442" s="1"/>
      <c r="FD1442" s="1"/>
      <c r="FE1442" s="1"/>
      <c r="FF1442" s="1"/>
      <c r="FG1442" s="1"/>
      <c r="FH1442" s="1"/>
      <c r="FI1442" s="1"/>
      <c r="FJ1442" s="1"/>
      <c r="FK1442" s="1"/>
      <c r="FL1442" s="1"/>
      <c r="FM1442" s="1"/>
      <c r="FN1442" s="1"/>
      <c r="FO1442" s="1"/>
      <c r="FP1442" s="1"/>
      <c r="FQ1442" s="1"/>
      <c r="FR1442" s="1"/>
      <c r="FS1442" s="1"/>
      <c r="FT1442" s="1"/>
      <c r="FU1442" s="1"/>
      <c r="FV1442" s="1"/>
      <c r="FW1442" s="1"/>
      <c r="FX1442" s="1"/>
      <c r="FY1442" s="1"/>
      <c r="FZ1442" s="1"/>
      <c r="GA1442" s="1"/>
      <c r="GB1442" s="1"/>
      <c r="GC1442" s="1"/>
      <c r="GD1442" s="1"/>
      <c r="GE1442" s="1"/>
      <c r="GF1442" s="1"/>
      <c r="GG1442" s="1"/>
      <c r="GH1442" s="1"/>
      <c r="GI1442" s="1"/>
      <c r="GJ1442" s="1"/>
      <c r="GK1442" s="1"/>
      <c r="GL1442" s="1"/>
      <c r="GM1442" s="1"/>
      <c r="GN1442" s="1"/>
      <c r="GO1442" s="1"/>
    </row>
    <row r="1443" spans="1:197" s="40" customFormat="1" x14ac:dyDescent="0.25">
      <c r="A1443" s="41"/>
      <c r="B1443" s="4"/>
      <c r="C1443" s="41"/>
      <c r="D1443" s="42"/>
      <c r="E1443" s="42"/>
      <c r="F1443" s="42"/>
      <c r="G1443" s="1"/>
      <c r="H1443" s="1"/>
      <c r="I1443" s="1"/>
      <c r="J1443" s="1"/>
      <c r="K1443" s="1"/>
      <c r="L1443" s="1"/>
      <c r="M1443" s="2"/>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1"/>
      <c r="BE1443" s="1"/>
      <c r="BF1443" s="1"/>
      <c r="BG1443" s="1"/>
      <c r="BH1443" s="1"/>
      <c r="BI1443" s="1"/>
      <c r="BJ1443" s="1"/>
      <c r="BK1443" s="1"/>
      <c r="BL1443" s="1"/>
      <c r="BM1443" s="1"/>
      <c r="BN1443" s="1"/>
      <c r="BO1443" s="1"/>
      <c r="BP1443" s="1"/>
      <c r="BQ1443" s="1"/>
      <c r="BR1443" s="1"/>
      <c r="BS1443" s="1"/>
      <c r="BT1443" s="1"/>
      <c r="BU1443" s="1"/>
      <c r="BV1443" s="1"/>
      <c r="BW1443" s="1"/>
      <c r="BX1443" s="1"/>
      <c r="BY1443" s="1"/>
      <c r="BZ1443" s="1"/>
      <c r="CA1443" s="1"/>
      <c r="CB1443" s="1"/>
      <c r="CC1443" s="1"/>
      <c r="CD1443" s="1"/>
      <c r="CE1443" s="1"/>
      <c r="CF1443" s="1"/>
      <c r="CG1443" s="1"/>
      <c r="CH1443" s="1"/>
      <c r="CI1443" s="1"/>
      <c r="CJ1443" s="1"/>
      <c r="CK1443" s="1"/>
      <c r="CL1443" s="1"/>
      <c r="CM1443" s="1"/>
      <c r="CN1443" s="1"/>
      <c r="CO1443" s="1"/>
      <c r="CP1443" s="1"/>
      <c r="CQ1443" s="1"/>
      <c r="CR1443" s="1"/>
      <c r="CS1443" s="1"/>
      <c r="CT1443" s="1"/>
      <c r="CU1443" s="1"/>
      <c r="CV1443" s="1"/>
      <c r="CW1443" s="1"/>
      <c r="CX1443" s="1"/>
      <c r="CY1443" s="1"/>
      <c r="CZ1443" s="1"/>
      <c r="DA1443" s="1"/>
      <c r="DB1443" s="1"/>
      <c r="DC1443" s="1"/>
      <c r="DD1443" s="1"/>
      <c r="DE1443" s="1"/>
      <c r="DF1443" s="1"/>
      <c r="DG1443" s="1"/>
      <c r="DH1443" s="1"/>
      <c r="DI1443" s="1"/>
      <c r="DJ1443" s="1"/>
      <c r="DK1443" s="1"/>
      <c r="DL1443" s="1"/>
      <c r="DM1443" s="1"/>
      <c r="DN1443" s="1"/>
      <c r="DO1443" s="1"/>
      <c r="DP1443" s="1"/>
      <c r="DQ1443" s="1"/>
      <c r="DR1443" s="1"/>
      <c r="DS1443" s="1"/>
      <c r="DT1443" s="1"/>
      <c r="DU1443" s="1"/>
      <c r="DV1443" s="1"/>
      <c r="DW1443" s="1"/>
      <c r="DX1443" s="1"/>
      <c r="DY1443" s="1"/>
      <c r="DZ1443" s="1"/>
      <c r="EA1443" s="1"/>
      <c r="EB1443" s="1"/>
      <c r="EC1443" s="1"/>
      <c r="ED1443" s="1"/>
      <c r="EE1443" s="1"/>
      <c r="EF1443" s="1"/>
      <c r="EG1443" s="1"/>
      <c r="EH1443" s="1"/>
      <c r="EI1443" s="1"/>
      <c r="EJ1443" s="1"/>
      <c r="EK1443" s="1"/>
      <c r="EL1443" s="1"/>
      <c r="EM1443" s="1"/>
      <c r="EN1443" s="1"/>
      <c r="EO1443" s="1"/>
      <c r="EP1443" s="1"/>
      <c r="EQ1443" s="1"/>
      <c r="ER1443" s="1"/>
      <c r="ES1443" s="1"/>
      <c r="ET1443" s="1"/>
      <c r="EU1443" s="1"/>
      <c r="EV1443" s="1"/>
      <c r="EW1443" s="1"/>
      <c r="EX1443" s="1"/>
      <c r="EY1443" s="1"/>
      <c r="EZ1443" s="1"/>
      <c r="FA1443" s="1"/>
      <c r="FB1443" s="1"/>
      <c r="FC1443" s="1"/>
      <c r="FD1443" s="1"/>
      <c r="FE1443" s="1"/>
      <c r="FF1443" s="1"/>
      <c r="FG1443" s="1"/>
      <c r="FH1443" s="1"/>
      <c r="FI1443" s="1"/>
      <c r="FJ1443" s="1"/>
      <c r="FK1443" s="1"/>
      <c r="FL1443" s="1"/>
      <c r="FM1443" s="1"/>
      <c r="FN1443" s="1"/>
      <c r="FO1443" s="1"/>
      <c r="FP1443" s="1"/>
      <c r="FQ1443" s="1"/>
      <c r="FR1443" s="1"/>
      <c r="FS1443" s="1"/>
      <c r="FT1443" s="1"/>
      <c r="FU1443" s="1"/>
      <c r="FV1443" s="1"/>
      <c r="FW1443" s="1"/>
      <c r="FX1443" s="1"/>
      <c r="FY1443" s="1"/>
      <c r="FZ1443" s="1"/>
      <c r="GA1443" s="1"/>
      <c r="GB1443" s="1"/>
      <c r="GC1443" s="1"/>
      <c r="GD1443" s="1"/>
      <c r="GE1443" s="1"/>
      <c r="GF1443" s="1"/>
      <c r="GG1443" s="1"/>
      <c r="GH1443" s="1"/>
      <c r="GI1443" s="1"/>
      <c r="GJ1443" s="1"/>
      <c r="GK1443" s="1"/>
      <c r="GL1443" s="1"/>
      <c r="GM1443" s="1"/>
      <c r="GN1443" s="1"/>
      <c r="GO1443" s="1"/>
    </row>
    <row r="1444" spans="1:197" s="40" customFormat="1" x14ac:dyDescent="0.25">
      <c r="A1444" s="41"/>
      <c r="B1444" s="4"/>
      <c r="C1444" s="41"/>
      <c r="D1444" s="42"/>
      <c r="E1444" s="42"/>
      <c r="F1444" s="42"/>
      <c r="G1444" s="1"/>
      <c r="H1444" s="1"/>
      <c r="I1444" s="1"/>
      <c r="J1444" s="1"/>
      <c r="K1444" s="1"/>
      <c r="L1444" s="1"/>
      <c r="M1444" s="2"/>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1"/>
      <c r="BE1444" s="1"/>
      <c r="BF1444" s="1"/>
      <c r="BG1444" s="1"/>
      <c r="BH1444" s="1"/>
      <c r="BI1444" s="1"/>
      <c r="BJ1444" s="1"/>
      <c r="BK1444" s="1"/>
      <c r="BL1444" s="1"/>
      <c r="BM1444" s="1"/>
      <c r="BN1444" s="1"/>
      <c r="BO1444" s="1"/>
      <c r="BP1444" s="1"/>
      <c r="BQ1444" s="1"/>
      <c r="BR1444" s="1"/>
      <c r="BS1444" s="1"/>
      <c r="BT1444" s="1"/>
      <c r="BU1444" s="1"/>
      <c r="BV1444" s="1"/>
      <c r="BW1444" s="1"/>
      <c r="BX1444" s="1"/>
      <c r="BY1444" s="1"/>
      <c r="BZ1444" s="1"/>
      <c r="CA1444" s="1"/>
      <c r="CB1444" s="1"/>
      <c r="CC1444" s="1"/>
      <c r="CD1444" s="1"/>
      <c r="CE1444" s="1"/>
      <c r="CF1444" s="1"/>
      <c r="CG1444" s="1"/>
      <c r="CH1444" s="1"/>
      <c r="CI1444" s="1"/>
      <c r="CJ1444" s="1"/>
      <c r="CK1444" s="1"/>
      <c r="CL1444" s="1"/>
      <c r="CM1444" s="1"/>
      <c r="CN1444" s="1"/>
      <c r="CO1444" s="1"/>
      <c r="CP1444" s="1"/>
      <c r="CQ1444" s="1"/>
      <c r="CR1444" s="1"/>
      <c r="CS1444" s="1"/>
      <c r="CT1444" s="1"/>
      <c r="CU1444" s="1"/>
      <c r="CV1444" s="1"/>
      <c r="CW1444" s="1"/>
      <c r="CX1444" s="1"/>
      <c r="CY1444" s="1"/>
      <c r="CZ1444" s="1"/>
      <c r="DA1444" s="1"/>
      <c r="DB1444" s="1"/>
      <c r="DC1444" s="1"/>
      <c r="DD1444" s="1"/>
      <c r="DE1444" s="1"/>
      <c r="DF1444" s="1"/>
      <c r="DG1444" s="1"/>
      <c r="DH1444" s="1"/>
      <c r="DI1444" s="1"/>
      <c r="DJ1444" s="1"/>
      <c r="DK1444" s="1"/>
      <c r="DL1444" s="1"/>
      <c r="DM1444" s="1"/>
      <c r="DN1444" s="1"/>
      <c r="DO1444" s="1"/>
      <c r="DP1444" s="1"/>
      <c r="DQ1444" s="1"/>
      <c r="DR1444" s="1"/>
      <c r="DS1444" s="1"/>
      <c r="DT1444" s="1"/>
      <c r="DU1444" s="1"/>
      <c r="DV1444" s="1"/>
      <c r="DW1444" s="1"/>
      <c r="DX1444" s="1"/>
      <c r="DY1444" s="1"/>
      <c r="DZ1444" s="1"/>
      <c r="EA1444" s="1"/>
      <c r="EB1444" s="1"/>
      <c r="EC1444" s="1"/>
      <c r="ED1444" s="1"/>
      <c r="EE1444" s="1"/>
      <c r="EF1444" s="1"/>
      <c r="EG1444" s="1"/>
      <c r="EH1444" s="1"/>
      <c r="EI1444" s="1"/>
      <c r="EJ1444" s="1"/>
      <c r="EK1444" s="1"/>
      <c r="EL1444" s="1"/>
      <c r="EM1444" s="1"/>
      <c r="EN1444" s="1"/>
      <c r="EO1444" s="1"/>
      <c r="EP1444" s="1"/>
      <c r="EQ1444" s="1"/>
      <c r="ER1444" s="1"/>
      <c r="ES1444" s="1"/>
      <c r="ET1444" s="1"/>
      <c r="EU1444" s="1"/>
      <c r="EV1444" s="1"/>
      <c r="EW1444" s="1"/>
      <c r="EX1444" s="1"/>
      <c r="EY1444" s="1"/>
      <c r="EZ1444" s="1"/>
      <c r="FA1444" s="1"/>
      <c r="FB1444" s="1"/>
      <c r="FC1444" s="1"/>
      <c r="FD1444" s="1"/>
      <c r="FE1444" s="1"/>
      <c r="FF1444" s="1"/>
      <c r="FG1444" s="1"/>
      <c r="FH1444" s="1"/>
      <c r="FI1444" s="1"/>
      <c r="FJ1444" s="1"/>
      <c r="FK1444" s="1"/>
      <c r="FL1444" s="1"/>
      <c r="FM1444" s="1"/>
      <c r="FN1444" s="1"/>
      <c r="FO1444" s="1"/>
      <c r="FP1444" s="1"/>
      <c r="FQ1444" s="1"/>
      <c r="FR1444" s="1"/>
      <c r="FS1444" s="1"/>
      <c r="FT1444" s="1"/>
      <c r="FU1444" s="1"/>
      <c r="FV1444" s="1"/>
      <c r="FW1444" s="1"/>
      <c r="FX1444" s="1"/>
      <c r="FY1444" s="1"/>
      <c r="FZ1444" s="1"/>
      <c r="GA1444" s="1"/>
      <c r="GB1444" s="1"/>
      <c r="GC1444" s="1"/>
      <c r="GD1444" s="1"/>
      <c r="GE1444" s="1"/>
      <c r="GF1444" s="1"/>
      <c r="GG1444" s="1"/>
      <c r="GH1444" s="1"/>
      <c r="GI1444" s="1"/>
      <c r="GJ1444" s="1"/>
      <c r="GK1444" s="1"/>
      <c r="GL1444" s="1"/>
      <c r="GM1444" s="1"/>
      <c r="GN1444" s="1"/>
      <c r="GO1444" s="1"/>
    </row>
    <row r="1445" spans="1:197" s="40" customFormat="1" x14ac:dyDescent="0.25">
      <c r="A1445" s="41"/>
      <c r="B1445" s="4"/>
      <c r="C1445" s="41"/>
      <c r="D1445" s="42"/>
      <c r="E1445" s="42"/>
      <c r="F1445" s="42"/>
      <c r="G1445" s="1"/>
      <c r="H1445" s="1"/>
      <c r="I1445" s="1"/>
      <c r="J1445" s="1"/>
      <c r="K1445" s="1"/>
      <c r="L1445" s="1"/>
      <c r="M1445" s="2"/>
      <c r="N1445" s="1"/>
      <c r="O1445" s="1"/>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c r="BI1445" s="1"/>
      <c r="BJ1445" s="1"/>
      <c r="BK1445" s="1"/>
      <c r="BL1445" s="1"/>
      <c r="BM1445" s="1"/>
      <c r="BN1445" s="1"/>
      <c r="BO1445" s="1"/>
      <c r="BP1445" s="1"/>
      <c r="BQ1445" s="1"/>
      <c r="BR1445" s="1"/>
      <c r="BS1445" s="1"/>
      <c r="BT1445" s="1"/>
      <c r="BU1445" s="1"/>
      <c r="BV1445" s="1"/>
      <c r="BW1445" s="1"/>
      <c r="BX1445" s="1"/>
      <c r="BY1445" s="1"/>
      <c r="BZ1445" s="1"/>
      <c r="CA1445" s="1"/>
      <c r="CB1445" s="1"/>
      <c r="CC1445" s="1"/>
      <c r="CD1445" s="1"/>
      <c r="CE1445" s="1"/>
      <c r="CF1445" s="1"/>
      <c r="CG1445" s="1"/>
      <c r="CH1445" s="1"/>
      <c r="CI1445" s="1"/>
      <c r="CJ1445" s="1"/>
      <c r="CK1445" s="1"/>
      <c r="CL1445" s="1"/>
      <c r="CM1445" s="1"/>
      <c r="CN1445" s="1"/>
      <c r="CO1445" s="1"/>
      <c r="CP1445" s="1"/>
      <c r="CQ1445" s="1"/>
      <c r="CR1445" s="1"/>
      <c r="CS1445" s="1"/>
      <c r="CT1445" s="1"/>
      <c r="CU1445" s="1"/>
      <c r="CV1445" s="1"/>
      <c r="CW1445" s="1"/>
      <c r="CX1445" s="1"/>
      <c r="CY1445" s="1"/>
      <c r="CZ1445" s="1"/>
      <c r="DA1445" s="1"/>
      <c r="DB1445" s="1"/>
      <c r="DC1445" s="1"/>
      <c r="DD1445" s="1"/>
      <c r="DE1445" s="1"/>
      <c r="DF1445" s="1"/>
      <c r="DG1445" s="1"/>
      <c r="DH1445" s="1"/>
      <c r="DI1445" s="1"/>
      <c r="DJ1445" s="1"/>
      <c r="DK1445" s="1"/>
      <c r="DL1445" s="1"/>
      <c r="DM1445" s="1"/>
      <c r="DN1445" s="1"/>
      <c r="DO1445" s="1"/>
      <c r="DP1445" s="1"/>
      <c r="DQ1445" s="1"/>
      <c r="DR1445" s="1"/>
      <c r="DS1445" s="1"/>
      <c r="DT1445" s="1"/>
      <c r="DU1445" s="1"/>
      <c r="DV1445" s="1"/>
      <c r="DW1445" s="1"/>
      <c r="DX1445" s="1"/>
      <c r="DY1445" s="1"/>
      <c r="DZ1445" s="1"/>
      <c r="EA1445" s="1"/>
      <c r="EB1445" s="1"/>
      <c r="EC1445" s="1"/>
      <c r="ED1445" s="1"/>
      <c r="EE1445" s="1"/>
      <c r="EF1445" s="1"/>
      <c r="EG1445" s="1"/>
      <c r="EH1445" s="1"/>
      <c r="EI1445" s="1"/>
      <c r="EJ1445" s="1"/>
      <c r="EK1445" s="1"/>
      <c r="EL1445" s="1"/>
      <c r="EM1445" s="1"/>
      <c r="EN1445" s="1"/>
      <c r="EO1445" s="1"/>
      <c r="EP1445" s="1"/>
      <c r="EQ1445" s="1"/>
      <c r="ER1445" s="1"/>
      <c r="ES1445" s="1"/>
      <c r="ET1445" s="1"/>
      <c r="EU1445" s="1"/>
      <c r="EV1445" s="1"/>
      <c r="EW1445" s="1"/>
      <c r="EX1445" s="1"/>
      <c r="EY1445" s="1"/>
      <c r="EZ1445" s="1"/>
      <c r="FA1445" s="1"/>
      <c r="FB1445" s="1"/>
      <c r="FC1445" s="1"/>
      <c r="FD1445" s="1"/>
      <c r="FE1445" s="1"/>
      <c r="FF1445" s="1"/>
      <c r="FG1445" s="1"/>
      <c r="FH1445" s="1"/>
      <c r="FI1445" s="1"/>
      <c r="FJ1445" s="1"/>
      <c r="FK1445" s="1"/>
      <c r="FL1445" s="1"/>
      <c r="FM1445" s="1"/>
      <c r="FN1445" s="1"/>
      <c r="FO1445" s="1"/>
      <c r="FP1445" s="1"/>
      <c r="FQ1445" s="1"/>
      <c r="FR1445" s="1"/>
      <c r="FS1445" s="1"/>
      <c r="FT1445" s="1"/>
      <c r="FU1445" s="1"/>
      <c r="FV1445" s="1"/>
      <c r="FW1445" s="1"/>
      <c r="FX1445" s="1"/>
      <c r="FY1445" s="1"/>
      <c r="FZ1445" s="1"/>
      <c r="GA1445" s="1"/>
      <c r="GB1445" s="1"/>
      <c r="GC1445" s="1"/>
      <c r="GD1445" s="1"/>
      <c r="GE1445" s="1"/>
      <c r="GF1445" s="1"/>
      <c r="GG1445" s="1"/>
      <c r="GH1445" s="1"/>
      <c r="GI1445" s="1"/>
      <c r="GJ1445" s="1"/>
      <c r="GK1445" s="1"/>
      <c r="GL1445" s="1"/>
      <c r="GM1445" s="1"/>
      <c r="GN1445" s="1"/>
      <c r="GO1445" s="1"/>
    </row>
    <row r="1446" spans="1:197" s="40" customFormat="1" x14ac:dyDescent="0.25">
      <c r="A1446" s="41"/>
      <c r="B1446" s="4"/>
      <c r="C1446" s="41"/>
      <c r="D1446" s="42"/>
      <c r="E1446" s="42"/>
      <c r="F1446" s="42"/>
      <c r="G1446" s="1"/>
      <c r="H1446" s="1"/>
      <c r="I1446" s="1"/>
      <c r="J1446" s="1"/>
      <c r="K1446" s="1"/>
      <c r="L1446" s="1"/>
      <c r="M1446" s="2"/>
      <c r="N1446" s="1"/>
      <c r="O1446" s="1"/>
      <c r="P1446" s="1"/>
      <c r="Q1446" s="1"/>
      <c r="R1446" s="1"/>
      <c r="S1446" s="1"/>
      <c r="T1446" s="1"/>
      <c r="U1446" s="1"/>
      <c r="V1446" s="1"/>
      <c r="W1446" s="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c r="BI1446" s="1"/>
      <c r="BJ1446" s="1"/>
      <c r="BK1446" s="1"/>
      <c r="BL1446" s="1"/>
      <c r="BM1446" s="1"/>
      <c r="BN1446" s="1"/>
      <c r="BO1446" s="1"/>
      <c r="BP1446" s="1"/>
      <c r="BQ1446" s="1"/>
      <c r="BR1446" s="1"/>
      <c r="BS1446" s="1"/>
      <c r="BT1446" s="1"/>
      <c r="BU1446" s="1"/>
      <c r="BV1446" s="1"/>
      <c r="BW1446" s="1"/>
      <c r="BX1446" s="1"/>
      <c r="BY1446" s="1"/>
      <c r="BZ1446" s="1"/>
      <c r="CA1446" s="1"/>
      <c r="CB1446" s="1"/>
      <c r="CC1446" s="1"/>
      <c r="CD1446" s="1"/>
      <c r="CE1446" s="1"/>
      <c r="CF1446" s="1"/>
      <c r="CG1446" s="1"/>
      <c r="CH1446" s="1"/>
      <c r="CI1446" s="1"/>
      <c r="CJ1446" s="1"/>
      <c r="CK1446" s="1"/>
      <c r="CL1446" s="1"/>
      <c r="CM1446" s="1"/>
      <c r="CN1446" s="1"/>
      <c r="CO1446" s="1"/>
      <c r="CP1446" s="1"/>
      <c r="CQ1446" s="1"/>
      <c r="CR1446" s="1"/>
      <c r="CS1446" s="1"/>
      <c r="CT1446" s="1"/>
      <c r="CU1446" s="1"/>
      <c r="CV1446" s="1"/>
      <c r="CW1446" s="1"/>
      <c r="CX1446" s="1"/>
      <c r="CY1446" s="1"/>
      <c r="CZ1446" s="1"/>
      <c r="DA1446" s="1"/>
      <c r="DB1446" s="1"/>
      <c r="DC1446" s="1"/>
      <c r="DD1446" s="1"/>
      <c r="DE1446" s="1"/>
      <c r="DF1446" s="1"/>
      <c r="DG1446" s="1"/>
      <c r="DH1446" s="1"/>
      <c r="DI1446" s="1"/>
      <c r="DJ1446" s="1"/>
      <c r="DK1446" s="1"/>
      <c r="DL1446" s="1"/>
      <c r="DM1446" s="1"/>
      <c r="DN1446" s="1"/>
      <c r="DO1446" s="1"/>
      <c r="DP1446" s="1"/>
      <c r="DQ1446" s="1"/>
      <c r="DR1446" s="1"/>
      <c r="DS1446" s="1"/>
      <c r="DT1446" s="1"/>
      <c r="DU1446" s="1"/>
      <c r="DV1446" s="1"/>
      <c r="DW1446" s="1"/>
      <c r="DX1446" s="1"/>
      <c r="DY1446" s="1"/>
      <c r="DZ1446" s="1"/>
      <c r="EA1446" s="1"/>
      <c r="EB1446" s="1"/>
      <c r="EC1446" s="1"/>
      <c r="ED1446" s="1"/>
      <c r="EE1446" s="1"/>
      <c r="EF1446" s="1"/>
      <c r="EG1446" s="1"/>
      <c r="EH1446" s="1"/>
      <c r="EI1446" s="1"/>
      <c r="EJ1446" s="1"/>
      <c r="EK1446" s="1"/>
      <c r="EL1446" s="1"/>
      <c r="EM1446" s="1"/>
      <c r="EN1446" s="1"/>
      <c r="EO1446" s="1"/>
      <c r="EP1446" s="1"/>
      <c r="EQ1446" s="1"/>
      <c r="ER1446" s="1"/>
      <c r="ES1446" s="1"/>
      <c r="ET1446" s="1"/>
      <c r="EU1446" s="1"/>
      <c r="EV1446" s="1"/>
      <c r="EW1446" s="1"/>
      <c r="EX1446" s="1"/>
      <c r="EY1446" s="1"/>
      <c r="EZ1446" s="1"/>
      <c r="FA1446" s="1"/>
      <c r="FB1446" s="1"/>
      <c r="FC1446" s="1"/>
      <c r="FD1446" s="1"/>
      <c r="FE1446" s="1"/>
      <c r="FF1446" s="1"/>
      <c r="FG1446" s="1"/>
      <c r="FH1446" s="1"/>
      <c r="FI1446" s="1"/>
      <c r="FJ1446" s="1"/>
      <c r="FK1446" s="1"/>
      <c r="FL1446" s="1"/>
      <c r="FM1446" s="1"/>
      <c r="FN1446" s="1"/>
      <c r="FO1446" s="1"/>
      <c r="FP1446" s="1"/>
      <c r="FQ1446" s="1"/>
      <c r="FR1446" s="1"/>
      <c r="FS1446" s="1"/>
      <c r="FT1446" s="1"/>
      <c r="FU1446" s="1"/>
      <c r="FV1446" s="1"/>
      <c r="FW1446" s="1"/>
      <c r="FX1446" s="1"/>
      <c r="FY1446" s="1"/>
      <c r="FZ1446" s="1"/>
      <c r="GA1446" s="1"/>
      <c r="GB1446" s="1"/>
      <c r="GC1446" s="1"/>
      <c r="GD1446" s="1"/>
      <c r="GE1446" s="1"/>
      <c r="GF1446" s="1"/>
      <c r="GG1446" s="1"/>
      <c r="GH1446" s="1"/>
      <c r="GI1446" s="1"/>
      <c r="GJ1446" s="1"/>
      <c r="GK1446" s="1"/>
      <c r="GL1446" s="1"/>
      <c r="GM1446" s="1"/>
      <c r="GN1446" s="1"/>
      <c r="GO1446" s="1"/>
    </row>
    <row r="1447" spans="1:197" s="40" customFormat="1" x14ac:dyDescent="0.25">
      <c r="A1447" s="41"/>
      <c r="B1447" s="4"/>
      <c r="C1447" s="41"/>
      <c r="D1447" s="42"/>
      <c r="E1447" s="42"/>
      <c r="F1447" s="42"/>
      <c r="G1447" s="1"/>
      <c r="H1447" s="1"/>
      <c r="I1447" s="1"/>
      <c r="J1447" s="1"/>
      <c r="K1447" s="1"/>
      <c r="L1447" s="1"/>
      <c r="M1447" s="2"/>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1"/>
      <c r="BE1447" s="1"/>
      <c r="BF1447" s="1"/>
      <c r="BG1447" s="1"/>
      <c r="BH1447" s="1"/>
      <c r="BI1447" s="1"/>
      <c r="BJ1447" s="1"/>
      <c r="BK1447" s="1"/>
      <c r="BL1447" s="1"/>
      <c r="BM1447" s="1"/>
      <c r="BN1447" s="1"/>
      <c r="BO1447" s="1"/>
      <c r="BP1447" s="1"/>
      <c r="BQ1447" s="1"/>
      <c r="BR1447" s="1"/>
      <c r="BS1447" s="1"/>
      <c r="BT1447" s="1"/>
      <c r="BU1447" s="1"/>
      <c r="BV1447" s="1"/>
      <c r="BW1447" s="1"/>
      <c r="BX1447" s="1"/>
      <c r="BY1447" s="1"/>
      <c r="BZ1447" s="1"/>
      <c r="CA1447" s="1"/>
      <c r="CB1447" s="1"/>
      <c r="CC1447" s="1"/>
      <c r="CD1447" s="1"/>
      <c r="CE1447" s="1"/>
      <c r="CF1447" s="1"/>
      <c r="CG1447" s="1"/>
      <c r="CH1447" s="1"/>
      <c r="CI1447" s="1"/>
      <c r="CJ1447" s="1"/>
      <c r="CK1447" s="1"/>
      <c r="CL1447" s="1"/>
      <c r="CM1447" s="1"/>
      <c r="CN1447" s="1"/>
      <c r="CO1447" s="1"/>
      <c r="CP1447" s="1"/>
      <c r="CQ1447" s="1"/>
      <c r="CR1447" s="1"/>
      <c r="CS1447" s="1"/>
      <c r="CT1447" s="1"/>
      <c r="CU1447" s="1"/>
      <c r="CV1447" s="1"/>
      <c r="CW1447" s="1"/>
      <c r="CX1447" s="1"/>
      <c r="CY1447" s="1"/>
      <c r="CZ1447" s="1"/>
      <c r="DA1447" s="1"/>
      <c r="DB1447" s="1"/>
      <c r="DC1447" s="1"/>
      <c r="DD1447" s="1"/>
      <c r="DE1447" s="1"/>
      <c r="DF1447" s="1"/>
      <c r="DG1447" s="1"/>
      <c r="DH1447" s="1"/>
      <c r="DI1447" s="1"/>
      <c r="DJ1447" s="1"/>
      <c r="DK1447" s="1"/>
      <c r="DL1447" s="1"/>
      <c r="DM1447" s="1"/>
      <c r="DN1447" s="1"/>
      <c r="DO1447" s="1"/>
      <c r="DP1447" s="1"/>
      <c r="DQ1447" s="1"/>
      <c r="DR1447" s="1"/>
      <c r="DS1447" s="1"/>
      <c r="DT1447" s="1"/>
      <c r="DU1447" s="1"/>
      <c r="DV1447" s="1"/>
      <c r="DW1447" s="1"/>
      <c r="DX1447" s="1"/>
      <c r="DY1447" s="1"/>
      <c r="DZ1447" s="1"/>
      <c r="EA1447" s="1"/>
      <c r="EB1447" s="1"/>
      <c r="EC1447" s="1"/>
      <c r="ED1447" s="1"/>
      <c r="EE1447" s="1"/>
      <c r="EF1447" s="1"/>
      <c r="EG1447" s="1"/>
      <c r="EH1447" s="1"/>
      <c r="EI1447" s="1"/>
      <c r="EJ1447" s="1"/>
      <c r="EK1447" s="1"/>
      <c r="EL1447" s="1"/>
      <c r="EM1447" s="1"/>
      <c r="EN1447" s="1"/>
      <c r="EO1447" s="1"/>
      <c r="EP1447" s="1"/>
      <c r="EQ1447" s="1"/>
      <c r="ER1447" s="1"/>
      <c r="ES1447" s="1"/>
      <c r="ET1447" s="1"/>
      <c r="EU1447" s="1"/>
      <c r="EV1447" s="1"/>
      <c r="EW1447" s="1"/>
      <c r="EX1447" s="1"/>
      <c r="EY1447" s="1"/>
      <c r="EZ1447" s="1"/>
      <c r="FA1447" s="1"/>
      <c r="FB1447" s="1"/>
      <c r="FC1447" s="1"/>
      <c r="FD1447" s="1"/>
      <c r="FE1447" s="1"/>
      <c r="FF1447" s="1"/>
      <c r="FG1447" s="1"/>
      <c r="FH1447" s="1"/>
      <c r="FI1447" s="1"/>
      <c r="FJ1447" s="1"/>
      <c r="FK1447" s="1"/>
      <c r="FL1447" s="1"/>
      <c r="FM1447" s="1"/>
      <c r="FN1447" s="1"/>
      <c r="FO1447" s="1"/>
      <c r="FP1447" s="1"/>
      <c r="FQ1447" s="1"/>
      <c r="FR1447" s="1"/>
      <c r="FS1447" s="1"/>
      <c r="FT1447" s="1"/>
      <c r="FU1447" s="1"/>
      <c r="FV1447" s="1"/>
      <c r="FW1447" s="1"/>
      <c r="FX1447" s="1"/>
      <c r="FY1447" s="1"/>
      <c r="FZ1447" s="1"/>
      <c r="GA1447" s="1"/>
      <c r="GB1447" s="1"/>
      <c r="GC1447" s="1"/>
      <c r="GD1447" s="1"/>
      <c r="GE1447" s="1"/>
      <c r="GF1447" s="1"/>
      <c r="GG1447" s="1"/>
      <c r="GH1447" s="1"/>
      <c r="GI1447" s="1"/>
      <c r="GJ1447" s="1"/>
      <c r="GK1447" s="1"/>
      <c r="GL1447" s="1"/>
      <c r="GM1447" s="1"/>
      <c r="GN1447" s="1"/>
      <c r="GO1447" s="1"/>
    </row>
    <row r="1448" spans="1:197" s="40" customFormat="1" x14ac:dyDescent="0.25">
      <c r="A1448" s="41"/>
      <c r="B1448" s="4"/>
      <c r="C1448" s="41"/>
      <c r="D1448" s="42"/>
      <c r="E1448" s="42"/>
      <c r="F1448" s="42"/>
      <c r="G1448" s="1"/>
      <c r="H1448" s="1"/>
      <c r="I1448" s="1"/>
      <c r="J1448" s="1"/>
      <c r="K1448" s="1"/>
      <c r="L1448" s="1"/>
      <c r="M1448" s="2"/>
      <c r="N1448" s="1"/>
      <c r="O1448" s="1"/>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1"/>
      <c r="BE1448" s="1"/>
      <c r="BF1448" s="1"/>
      <c r="BG1448" s="1"/>
      <c r="BH1448" s="1"/>
      <c r="BI1448" s="1"/>
      <c r="BJ1448" s="1"/>
      <c r="BK1448" s="1"/>
      <c r="BL1448" s="1"/>
      <c r="BM1448" s="1"/>
      <c r="BN1448" s="1"/>
      <c r="BO1448" s="1"/>
      <c r="BP1448" s="1"/>
      <c r="BQ1448" s="1"/>
      <c r="BR1448" s="1"/>
      <c r="BS1448" s="1"/>
      <c r="BT1448" s="1"/>
      <c r="BU1448" s="1"/>
      <c r="BV1448" s="1"/>
      <c r="BW1448" s="1"/>
      <c r="BX1448" s="1"/>
      <c r="BY1448" s="1"/>
      <c r="BZ1448" s="1"/>
      <c r="CA1448" s="1"/>
      <c r="CB1448" s="1"/>
      <c r="CC1448" s="1"/>
      <c r="CD1448" s="1"/>
      <c r="CE1448" s="1"/>
      <c r="CF1448" s="1"/>
      <c r="CG1448" s="1"/>
      <c r="CH1448" s="1"/>
      <c r="CI1448" s="1"/>
      <c r="CJ1448" s="1"/>
      <c r="CK1448" s="1"/>
      <c r="CL1448" s="1"/>
      <c r="CM1448" s="1"/>
      <c r="CN1448" s="1"/>
      <c r="CO1448" s="1"/>
      <c r="CP1448" s="1"/>
      <c r="CQ1448" s="1"/>
      <c r="CR1448" s="1"/>
      <c r="CS1448" s="1"/>
      <c r="CT1448" s="1"/>
      <c r="CU1448" s="1"/>
      <c r="CV1448" s="1"/>
      <c r="CW1448" s="1"/>
      <c r="CX1448" s="1"/>
      <c r="CY1448" s="1"/>
      <c r="CZ1448" s="1"/>
      <c r="DA1448" s="1"/>
      <c r="DB1448" s="1"/>
      <c r="DC1448" s="1"/>
      <c r="DD1448" s="1"/>
      <c r="DE1448" s="1"/>
      <c r="DF1448" s="1"/>
      <c r="DG1448" s="1"/>
      <c r="DH1448" s="1"/>
      <c r="DI1448" s="1"/>
      <c r="DJ1448" s="1"/>
      <c r="DK1448" s="1"/>
      <c r="DL1448" s="1"/>
      <c r="DM1448" s="1"/>
      <c r="DN1448" s="1"/>
      <c r="DO1448" s="1"/>
      <c r="DP1448" s="1"/>
      <c r="DQ1448" s="1"/>
      <c r="DR1448" s="1"/>
      <c r="DS1448" s="1"/>
      <c r="DT1448" s="1"/>
      <c r="DU1448" s="1"/>
      <c r="DV1448" s="1"/>
      <c r="DW1448" s="1"/>
      <c r="DX1448" s="1"/>
      <c r="DY1448" s="1"/>
      <c r="DZ1448" s="1"/>
      <c r="EA1448" s="1"/>
      <c r="EB1448" s="1"/>
      <c r="EC1448" s="1"/>
      <c r="ED1448" s="1"/>
      <c r="EE1448" s="1"/>
      <c r="EF1448" s="1"/>
      <c r="EG1448" s="1"/>
      <c r="EH1448" s="1"/>
      <c r="EI1448" s="1"/>
      <c r="EJ1448" s="1"/>
      <c r="EK1448" s="1"/>
      <c r="EL1448" s="1"/>
      <c r="EM1448" s="1"/>
      <c r="EN1448" s="1"/>
      <c r="EO1448" s="1"/>
      <c r="EP1448" s="1"/>
      <c r="EQ1448" s="1"/>
      <c r="ER1448" s="1"/>
      <c r="ES1448" s="1"/>
      <c r="ET1448" s="1"/>
      <c r="EU1448" s="1"/>
      <c r="EV1448" s="1"/>
      <c r="EW1448" s="1"/>
      <c r="EX1448" s="1"/>
      <c r="EY1448" s="1"/>
      <c r="EZ1448" s="1"/>
      <c r="FA1448" s="1"/>
      <c r="FB1448" s="1"/>
      <c r="FC1448" s="1"/>
      <c r="FD1448" s="1"/>
      <c r="FE1448" s="1"/>
      <c r="FF1448" s="1"/>
      <c r="FG1448" s="1"/>
      <c r="FH1448" s="1"/>
      <c r="FI1448" s="1"/>
      <c r="FJ1448" s="1"/>
      <c r="FK1448" s="1"/>
      <c r="FL1448" s="1"/>
      <c r="FM1448" s="1"/>
      <c r="FN1448" s="1"/>
      <c r="FO1448" s="1"/>
      <c r="FP1448" s="1"/>
      <c r="FQ1448" s="1"/>
      <c r="FR1448" s="1"/>
      <c r="FS1448" s="1"/>
      <c r="FT1448" s="1"/>
      <c r="FU1448" s="1"/>
      <c r="FV1448" s="1"/>
      <c r="FW1448" s="1"/>
      <c r="FX1448" s="1"/>
      <c r="FY1448" s="1"/>
      <c r="FZ1448" s="1"/>
      <c r="GA1448" s="1"/>
      <c r="GB1448" s="1"/>
      <c r="GC1448" s="1"/>
      <c r="GD1448" s="1"/>
      <c r="GE1448" s="1"/>
      <c r="GF1448" s="1"/>
      <c r="GG1448" s="1"/>
      <c r="GH1448" s="1"/>
      <c r="GI1448" s="1"/>
      <c r="GJ1448" s="1"/>
      <c r="GK1448" s="1"/>
      <c r="GL1448" s="1"/>
      <c r="GM1448" s="1"/>
      <c r="GN1448" s="1"/>
      <c r="GO1448" s="1"/>
    </row>
    <row r="1449" spans="1:197" s="40" customFormat="1" x14ac:dyDescent="0.25">
      <c r="A1449" s="41"/>
      <c r="B1449" s="4"/>
      <c r="C1449" s="41"/>
      <c r="D1449" s="42"/>
      <c r="E1449" s="42"/>
      <c r="F1449" s="42"/>
      <c r="G1449" s="1"/>
      <c r="H1449" s="1"/>
      <c r="I1449" s="1"/>
      <c r="J1449" s="1"/>
      <c r="K1449" s="1"/>
      <c r="L1449" s="1"/>
      <c r="M1449" s="2"/>
      <c r="N1449" s="1"/>
      <c r="O1449" s="1"/>
      <c r="P1449" s="1"/>
      <c r="Q1449" s="1"/>
      <c r="R1449" s="1"/>
      <c r="S1449" s="1"/>
      <c r="T1449" s="1"/>
      <c r="U1449" s="1"/>
      <c r="V1449" s="1"/>
      <c r="W1449" s="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c r="BD1449" s="1"/>
      <c r="BE1449" s="1"/>
      <c r="BF1449" s="1"/>
      <c r="BG1449" s="1"/>
      <c r="BH1449" s="1"/>
      <c r="BI1449" s="1"/>
      <c r="BJ1449" s="1"/>
      <c r="BK1449" s="1"/>
      <c r="BL1449" s="1"/>
      <c r="BM1449" s="1"/>
      <c r="BN1449" s="1"/>
      <c r="BO1449" s="1"/>
      <c r="BP1449" s="1"/>
      <c r="BQ1449" s="1"/>
      <c r="BR1449" s="1"/>
      <c r="BS1449" s="1"/>
      <c r="BT1449" s="1"/>
      <c r="BU1449" s="1"/>
      <c r="BV1449" s="1"/>
      <c r="BW1449" s="1"/>
      <c r="BX1449" s="1"/>
      <c r="BY1449" s="1"/>
      <c r="BZ1449" s="1"/>
      <c r="CA1449" s="1"/>
      <c r="CB1449" s="1"/>
      <c r="CC1449" s="1"/>
      <c r="CD1449" s="1"/>
      <c r="CE1449" s="1"/>
      <c r="CF1449" s="1"/>
      <c r="CG1449" s="1"/>
      <c r="CH1449" s="1"/>
      <c r="CI1449" s="1"/>
      <c r="CJ1449" s="1"/>
      <c r="CK1449" s="1"/>
      <c r="CL1449" s="1"/>
      <c r="CM1449" s="1"/>
      <c r="CN1449" s="1"/>
      <c r="CO1449" s="1"/>
      <c r="CP1449" s="1"/>
      <c r="CQ1449" s="1"/>
      <c r="CR1449" s="1"/>
      <c r="CS1449" s="1"/>
      <c r="CT1449" s="1"/>
      <c r="CU1449" s="1"/>
      <c r="CV1449" s="1"/>
      <c r="CW1449" s="1"/>
      <c r="CX1449" s="1"/>
      <c r="CY1449" s="1"/>
      <c r="CZ1449" s="1"/>
      <c r="DA1449" s="1"/>
      <c r="DB1449" s="1"/>
      <c r="DC1449" s="1"/>
      <c r="DD1449" s="1"/>
      <c r="DE1449" s="1"/>
      <c r="DF1449" s="1"/>
      <c r="DG1449" s="1"/>
      <c r="DH1449" s="1"/>
      <c r="DI1449" s="1"/>
      <c r="DJ1449" s="1"/>
      <c r="DK1449" s="1"/>
      <c r="DL1449" s="1"/>
      <c r="DM1449" s="1"/>
      <c r="DN1449" s="1"/>
      <c r="DO1449" s="1"/>
      <c r="DP1449" s="1"/>
      <c r="DQ1449" s="1"/>
      <c r="DR1449" s="1"/>
      <c r="DS1449" s="1"/>
      <c r="DT1449" s="1"/>
      <c r="DU1449" s="1"/>
      <c r="DV1449" s="1"/>
      <c r="DW1449" s="1"/>
      <c r="DX1449" s="1"/>
      <c r="DY1449" s="1"/>
      <c r="DZ1449" s="1"/>
      <c r="EA1449" s="1"/>
      <c r="EB1449" s="1"/>
      <c r="EC1449" s="1"/>
      <c r="ED1449" s="1"/>
      <c r="EE1449" s="1"/>
      <c r="EF1449" s="1"/>
      <c r="EG1449" s="1"/>
      <c r="EH1449" s="1"/>
      <c r="EI1449" s="1"/>
      <c r="EJ1449" s="1"/>
      <c r="EK1449" s="1"/>
      <c r="EL1449" s="1"/>
      <c r="EM1449" s="1"/>
      <c r="EN1449" s="1"/>
      <c r="EO1449" s="1"/>
      <c r="EP1449" s="1"/>
      <c r="EQ1449" s="1"/>
      <c r="ER1449" s="1"/>
      <c r="ES1449" s="1"/>
      <c r="ET1449" s="1"/>
      <c r="EU1449" s="1"/>
      <c r="EV1449" s="1"/>
      <c r="EW1449" s="1"/>
      <c r="EX1449" s="1"/>
      <c r="EY1449" s="1"/>
      <c r="EZ1449" s="1"/>
      <c r="FA1449" s="1"/>
      <c r="FB1449" s="1"/>
      <c r="FC1449" s="1"/>
      <c r="FD1449" s="1"/>
      <c r="FE1449" s="1"/>
      <c r="FF1449" s="1"/>
      <c r="FG1449" s="1"/>
      <c r="FH1449" s="1"/>
      <c r="FI1449" s="1"/>
      <c r="FJ1449" s="1"/>
      <c r="FK1449" s="1"/>
      <c r="FL1449" s="1"/>
      <c r="FM1449" s="1"/>
      <c r="FN1449" s="1"/>
      <c r="FO1449" s="1"/>
      <c r="FP1449" s="1"/>
      <c r="FQ1449" s="1"/>
      <c r="FR1449" s="1"/>
      <c r="FS1449" s="1"/>
      <c r="FT1449" s="1"/>
      <c r="FU1449" s="1"/>
      <c r="FV1449" s="1"/>
      <c r="FW1449" s="1"/>
      <c r="FX1449" s="1"/>
      <c r="FY1449" s="1"/>
      <c r="FZ1449" s="1"/>
      <c r="GA1449" s="1"/>
      <c r="GB1449" s="1"/>
      <c r="GC1449" s="1"/>
      <c r="GD1449" s="1"/>
      <c r="GE1449" s="1"/>
      <c r="GF1449" s="1"/>
      <c r="GG1449" s="1"/>
      <c r="GH1449" s="1"/>
      <c r="GI1449" s="1"/>
      <c r="GJ1449" s="1"/>
      <c r="GK1449" s="1"/>
      <c r="GL1449" s="1"/>
      <c r="GM1449" s="1"/>
      <c r="GN1449" s="1"/>
      <c r="GO1449" s="1"/>
    </row>
    <row r="1450" spans="1:197" s="40" customFormat="1" x14ac:dyDescent="0.25">
      <c r="A1450" s="41"/>
      <c r="B1450" s="4"/>
      <c r="C1450" s="41"/>
      <c r="D1450" s="42"/>
      <c r="E1450" s="42"/>
      <c r="F1450" s="42"/>
      <c r="G1450" s="1"/>
      <c r="H1450" s="1"/>
      <c r="I1450" s="1"/>
      <c r="J1450" s="1"/>
      <c r="K1450" s="1"/>
      <c r="L1450" s="1"/>
      <c r="M1450" s="2"/>
      <c r="N1450" s="1"/>
      <c r="O1450" s="1"/>
      <c r="P1450" s="1"/>
      <c r="Q1450" s="1"/>
      <c r="R1450" s="1"/>
      <c r="S1450" s="1"/>
      <c r="T1450" s="1"/>
      <c r="U1450" s="1"/>
      <c r="V1450" s="1"/>
      <c r="W1450" s="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c r="BD1450" s="1"/>
      <c r="BE1450" s="1"/>
      <c r="BF1450" s="1"/>
      <c r="BG1450" s="1"/>
      <c r="BH1450" s="1"/>
      <c r="BI1450" s="1"/>
      <c r="BJ1450" s="1"/>
      <c r="BK1450" s="1"/>
      <c r="BL1450" s="1"/>
      <c r="BM1450" s="1"/>
      <c r="BN1450" s="1"/>
      <c r="BO1450" s="1"/>
      <c r="BP1450" s="1"/>
      <c r="BQ1450" s="1"/>
      <c r="BR1450" s="1"/>
      <c r="BS1450" s="1"/>
      <c r="BT1450" s="1"/>
      <c r="BU1450" s="1"/>
      <c r="BV1450" s="1"/>
      <c r="BW1450" s="1"/>
      <c r="BX1450" s="1"/>
      <c r="BY1450" s="1"/>
      <c r="BZ1450" s="1"/>
      <c r="CA1450" s="1"/>
      <c r="CB1450" s="1"/>
      <c r="CC1450" s="1"/>
      <c r="CD1450" s="1"/>
      <c r="CE1450" s="1"/>
      <c r="CF1450" s="1"/>
      <c r="CG1450" s="1"/>
      <c r="CH1450" s="1"/>
      <c r="CI1450" s="1"/>
      <c r="CJ1450" s="1"/>
      <c r="CK1450" s="1"/>
      <c r="CL1450" s="1"/>
      <c r="CM1450" s="1"/>
      <c r="CN1450" s="1"/>
      <c r="CO1450" s="1"/>
      <c r="CP1450" s="1"/>
      <c r="CQ1450" s="1"/>
      <c r="CR1450" s="1"/>
      <c r="CS1450" s="1"/>
      <c r="CT1450" s="1"/>
      <c r="CU1450" s="1"/>
      <c r="CV1450" s="1"/>
      <c r="CW1450" s="1"/>
      <c r="CX1450" s="1"/>
      <c r="CY1450" s="1"/>
      <c r="CZ1450" s="1"/>
      <c r="DA1450" s="1"/>
      <c r="DB1450" s="1"/>
      <c r="DC1450" s="1"/>
      <c r="DD1450" s="1"/>
      <c r="DE1450" s="1"/>
      <c r="DF1450" s="1"/>
      <c r="DG1450" s="1"/>
      <c r="DH1450" s="1"/>
      <c r="DI1450" s="1"/>
      <c r="DJ1450" s="1"/>
      <c r="DK1450" s="1"/>
      <c r="DL1450" s="1"/>
      <c r="DM1450" s="1"/>
      <c r="DN1450" s="1"/>
      <c r="DO1450" s="1"/>
      <c r="DP1450" s="1"/>
      <c r="DQ1450" s="1"/>
      <c r="DR1450" s="1"/>
      <c r="DS1450" s="1"/>
      <c r="DT1450" s="1"/>
      <c r="DU1450" s="1"/>
      <c r="DV1450" s="1"/>
      <c r="DW1450" s="1"/>
      <c r="DX1450" s="1"/>
      <c r="DY1450" s="1"/>
      <c r="DZ1450" s="1"/>
      <c r="EA1450" s="1"/>
      <c r="EB1450" s="1"/>
      <c r="EC1450" s="1"/>
      <c r="ED1450" s="1"/>
      <c r="EE1450" s="1"/>
      <c r="EF1450" s="1"/>
      <c r="EG1450" s="1"/>
      <c r="EH1450" s="1"/>
      <c r="EI1450" s="1"/>
      <c r="EJ1450" s="1"/>
      <c r="EK1450" s="1"/>
      <c r="EL1450" s="1"/>
      <c r="EM1450" s="1"/>
      <c r="EN1450" s="1"/>
      <c r="EO1450" s="1"/>
      <c r="EP1450" s="1"/>
      <c r="EQ1450" s="1"/>
      <c r="ER1450" s="1"/>
      <c r="ES1450" s="1"/>
      <c r="ET1450" s="1"/>
      <c r="EU1450" s="1"/>
      <c r="EV1450" s="1"/>
      <c r="EW1450" s="1"/>
      <c r="EX1450" s="1"/>
      <c r="EY1450" s="1"/>
      <c r="EZ1450" s="1"/>
      <c r="FA1450" s="1"/>
      <c r="FB1450" s="1"/>
      <c r="FC1450" s="1"/>
      <c r="FD1450" s="1"/>
      <c r="FE1450" s="1"/>
      <c r="FF1450" s="1"/>
      <c r="FG1450" s="1"/>
      <c r="FH1450" s="1"/>
      <c r="FI1450" s="1"/>
      <c r="FJ1450" s="1"/>
      <c r="FK1450" s="1"/>
      <c r="FL1450" s="1"/>
      <c r="FM1450" s="1"/>
      <c r="FN1450" s="1"/>
      <c r="FO1450" s="1"/>
      <c r="FP1450" s="1"/>
      <c r="FQ1450" s="1"/>
      <c r="FR1450" s="1"/>
      <c r="FS1450" s="1"/>
      <c r="FT1450" s="1"/>
      <c r="FU1450" s="1"/>
      <c r="FV1450" s="1"/>
      <c r="FW1450" s="1"/>
      <c r="FX1450" s="1"/>
      <c r="FY1450" s="1"/>
      <c r="FZ1450" s="1"/>
      <c r="GA1450" s="1"/>
      <c r="GB1450" s="1"/>
      <c r="GC1450" s="1"/>
      <c r="GD1450" s="1"/>
      <c r="GE1450" s="1"/>
      <c r="GF1450" s="1"/>
      <c r="GG1450" s="1"/>
      <c r="GH1450" s="1"/>
      <c r="GI1450" s="1"/>
      <c r="GJ1450" s="1"/>
      <c r="GK1450" s="1"/>
      <c r="GL1450" s="1"/>
      <c r="GM1450" s="1"/>
      <c r="GN1450" s="1"/>
      <c r="GO1450" s="1"/>
    </row>
    <row r="1451" spans="1:197" s="40" customFormat="1" x14ac:dyDescent="0.25">
      <c r="A1451" s="41"/>
      <c r="B1451" s="4"/>
      <c r="C1451" s="41"/>
      <c r="D1451" s="42"/>
      <c r="E1451" s="42"/>
      <c r="F1451" s="42"/>
      <c r="G1451" s="1"/>
      <c r="H1451" s="1"/>
      <c r="I1451" s="1"/>
      <c r="J1451" s="1"/>
      <c r="K1451" s="1"/>
      <c r="L1451" s="1"/>
      <c r="M1451" s="2"/>
      <c r="N1451" s="1"/>
      <c r="O1451" s="1"/>
      <c r="P1451" s="1"/>
      <c r="Q1451" s="1"/>
      <c r="R1451" s="1"/>
      <c r="S1451" s="1"/>
      <c r="T1451" s="1"/>
      <c r="U1451" s="1"/>
      <c r="V1451" s="1"/>
      <c r="W1451" s="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1"/>
      <c r="BB1451" s="1"/>
      <c r="BC1451" s="1"/>
      <c r="BD1451" s="1"/>
      <c r="BE1451" s="1"/>
      <c r="BF1451" s="1"/>
      <c r="BG1451" s="1"/>
      <c r="BH1451" s="1"/>
      <c r="BI1451" s="1"/>
      <c r="BJ1451" s="1"/>
      <c r="BK1451" s="1"/>
      <c r="BL1451" s="1"/>
      <c r="BM1451" s="1"/>
      <c r="BN1451" s="1"/>
      <c r="BO1451" s="1"/>
      <c r="BP1451" s="1"/>
      <c r="BQ1451" s="1"/>
      <c r="BR1451" s="1"/>
      <c r="BS1451" s="1"/>
      <c r="BT1451" s="1"/>
      <c r="BU1451" s="1"/>
      <c r="BV1451" s="1"/>
      <c r="BW1451" s="1"/>
      <c r="BX1451" s="1"/>
      <c r="BY1451" s="1"/>
      <c r="BZ1451" s="1"/>
      <c r="CA1451" s="1"/>
      <c r="CB1451" s="1"/>
      <c r="CC1451" s="1"/>
      <c r="CD1451" s="1"/>
      <c r="CE1451" s="1"/>
      <c r="CF1451" s="1"/>
      <c r="CG1451" s="1"/>
      <c r="CH1451" s="1"/>
      <c r="CI1451" s="1"/>
      <c r="CJ1451" s="1"/>
      <c r="CK1451" s="1"/>
      <c r="CL1451" s="1"/>
      <c r="CM1451" s="1"/>
      <c r="CN1451" s="1"/>
      <c r="CO1451" s="1"/>
      <c r="CP1451" s="1"/>
      <c r="CQ1451" s="1"/>
      <c r="CR1451" s="1"/>
      <c r="CS1451" s="1"/>
      <c r="CT1451" s="1"/>
      <c r="CU1451" s="1"/>
      <c r="CV1451" s="1"/>
      <c r="CW1451" s="1"/>
      <c r="CX1451" s="1"/>
      <c r="CY1451" s="1"/>
      <c r="CZ1451" s="1"/>
      <c r="DA1451" s="1"/>
      <c r="DB1451" s="1"/>
      <c r="DC1451" s="1"/>
      <c r="DD1451" s="1"/>
      <c r="DE1451" s="1"/>
      <c r="DF1451" s="1"/>
      <c r="DG1451" s="1"/>
      <c r="DH1451" s="1"/>
      <c r="DI1451" s="1"/>
      <c r="DJ1451" s="1"/>
      <c r="DK1451" s="1"/>
      <c r="DL1451" s="1"/>
      <c r="DM1451" s="1"/>
      <c r="DN1451" s="1"/>
      <c r="DO1451" s="1"/>
      <c r="DP1451" s="1"/>
      <c r="DQ1451" s="1"/>
      <c r="DR1451" s="1"/>
      <c r="DS1451" s="1"/>
      <c r="DT1451" s="1"/>
      <c r="DU1451" s="1"/>
      <c r="DV1451" s="1"/>
      <c r="DW1451" s="1"/>
      <c r="DX1451" s="1"/>
      <c r="DY1451" s="1"/>
      <c r="DZ1451" s="1"/>
      <c r="EA1451" s="1"/>
      <c r="EB1451" s="1"/>
      <c r="EC1451" s="1"/>
      <c r="ED1451" s="1"/>
      <c r="EE1451" s="1"/>
      <c r="EF1451" s="1"/>
      <c r="EG1451" s="1"/>
      <c r="EH1451" s="1"/>
      <c r="EI1451" s="1"/>
      <c r="EJ1451" s="1"/>
      <c r="EK1451" s="1"/>
      <c r="EL1451" s="1"/>
      <c r="EM1451" s="1"/>
      <c r="EN1451" s="1"/>
      <c r="EO1451" s="1"/>
      <c r="EP1451" s="1"/>
      <c r="EQ1451" s="1"/>
      <c r="ER1451" s="1"/>
      <c r="ES1451" s="1"/>
      <c r="ET1451" s="1"/>
      <c r="EU1451" s="1"/>
      <c r="EV1451" s="1"/>
      <c r="EW1451" s="1"/>
      <c r="EX1451" s="1"/>
      <c r="EY1451" s="1"/>
      <c r="EZ1451" s="1"/>
      <c r="FA1451" s="1"/>
      <c r="FB1451" s="1"/>
      <c r="FC1451" s="1"/>
      <c r="FD1451" s="1"/>
      <c r="FE1451" s="1"/>
      <c r="FF1451" s="1"/>
      <c r="FG1451" s="1"/>
      <c r="FH1451" s="1"/>
      <c r="FI1451" s="1"/>
      <c r="FJ1451" s="1"/>
      <c r="FK1451" s="1"/>
      <c r="FL1451" s="1"/>
      <c r="FM1451" s="1"/>
      <c r="FN1451" s="1"/>
      <c r="FO1451" s="1"/>
      <c r="FP1451" s="1"/>
      <c r="FQ1451" s="1"/>
      <c r="FR1451" s="1"/>
      <c r="FS1451" s="1"/>
      <c r="FT1451" s="1"/>
      <c r="FU1451" s="1"/>
      <c r="FV1451" s="1"/>
      <c r="FW1451" s="1"/>
      <c r="FX1451" s="1"/>
      <c r="FY1451" s="1"/>
      <c r="FZ1451" s="1"/>
      <c r="GA1451" s="1"/>
      <c r="GB1451" s="1"/>
      <c r="GC1451" s="1"/>
      <c r="GD1451" s="1"/>
      <c r="GE1451" s="1"/>
      <c r="GF1451" s="1"/>
      <c r="GG1451" s="1"/>
      <c r="GH1451" s="1"/>
      <c r="GI1451" s="1"/>
      <c r="GJ1451" s="1"/>
      <c r="GK1451" s="1"/>
      <c r="GL1451" s="1"/>
      <c r="GM1451" s="1"/>
      <c r="GN1451" s="1"/>
      <c r="GO1451" s="1"/>
    </row>
    <row r="1452" spans="1:197" s="40" customFormat="1" x14ac:dyDescent="0.25">
      <c r="A1452" s="41"/>
      <c r="B1452" s="4"/>
      <c r="C1452" s="41"/>
      <c r="D1452" s="42"/>
      <c r="E1452" s="42"/>
      <c r="F1452" s="42"/>
      <c r="G1452" s="1"/>
      <c r="H1452" s="1"/>
      <c r="I1452" s="1"/>
      <c r="J1452" s="1"/>
      <c r="K1452" s="1"/>
      <c r="L1452" s="1"/>
      <c r="M1452" s="2"/>
      <c r="N1452" s="1"/>
      <c r="O1452" s="1"/>
      <c r="P1452" s="1"/>
      <c r="Q1452" s="1"/>
      <c r="R1452" s="1"/>
      <c r="S1452" s="1"/>
      <c r="T1452" s="1"/>
      <c r="U1452" s="1"/>
      <c r="V1452" s="1"/>
      <c r="W1452" s="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1"/>
      <c r="BB1452" s="1"/>
      <c r="BC1452" s="1"/>
      <c r="BD1452" s="1"/>
      <c r="BE1452" s="1"/>
      <c r="BF1452" s="1"/>
      <c r="BG1452" s="1"/>
      <c r="BH1452" s="1"/>
      <c r="BI1452" s="1"/>
      <c r="BJ1452" s="1"/>
      <c r="BK1452" s="1"/>
      <c r="BL1452" s="1"/>
      <c r="BM1452" s="1"/>
      <c r="BN1452" s="1"/>
      <c r="BO1452" s="1"/>
      <c r="BP1452" s="1"/>
      <c r="BQ1452" s="1"/>
      <c r="BR1452" s="1"/>
      <c r="BS1452" s="1"/>
      <c r="BT1452" s="1"/>
      <c r="BU1452" s="1"/>
      <c r="BV1452" s="1"/>
      <c r="BW1452" s="1"/>
      <c r="BX1452" s="1"/>
      <c r="BY1452" s="1"/>
      <c r="BZ1452" s="1"/>
      <c r="CA1452" s="1"/>
      <c r="CB1452" s="1"/>
      <c r="CC1452" s="1"/>
      <c r="CD1452" s="1"/>
      <c r="CE1452" s="1"/>
      <c r="CF1452" s="1"/>
      <c r="CG1452" s="1"/>
      <c r="CH1452" s="1"/>
      <c r="CI1452" s="1"/>
      <c r="CJ1452" s="1"/>
      <c r="CK1452" s="1"/>
      <c r="CL1452" s="1"/>
      <c r="CM1452" s="1"/>
      <c r="CN1452" s="1"/>
      <c r="CO1452" s="1"/>
      <c r="CP1452" s="1"/>
      <c r="CQ1452" s="1"/>
      <c r="CR1452" s="1"/>
      <c r="CS1452" s="1"/>
      <c r="CT1452" s="1"/>
      <c r="CU1452" s="1"/>
      <c r="CV1452" s="1"/>
      <c r="CW1452" s="1"/>
      <c r="CX1452" s="1"/>
      <c r="CY1452" s="1"/>
      <c r="CZ1452" s="1"/>
      <c r="DA1452" s="1"/>
      <c r="DB1452" s="1"/>
      <c r="DC1452" s="1"/>
      <c r="DD1452" s="1"/>
      <c r="DE1452" s="1"/>
      <c r="DF1452" s="1"/>
      <c r="DG1452" s="1"/>
      <c r="DH1452" s="1"/>
      <c r="DI1452" s="1"/>
      <c r="DJ1452" s="1"/>
      <c r="DK1452" s="1"/>
      <c r="DL1452" s="1"/>
      <c r="DM1452" s="1"/>
      <c r="DN1452" s="1"/>
      <c r="DO1452" s="1"/>
      <c r="DP1452" s="1"/>
      <c r="DQ1452" s="1"/>
      <c r="DR1452" s="1"/>
      <c r="DS1452" s="1"/>
      <c r="DT1452" s="1"/>
      <c r="DU1452" s="1"/>
      <c r="DV1452" s="1"/>
      <c r="DW1452" s="1"/>
      <c r="DX1452" s="1"/>
      <c r="DY1452" s="1"/>
      <c r="DZ1452" s="1"/>
      <c r="EA1452" s="1"/>
      <c r="EB1452" s="1"/>
      <c r="EC1452" s="1"/>
      <c r="ED1452" s="1"/>
      <c r="EE1452" s="1"/>
      <c r="EF1452" s="1"/>
      <c r="EG1452" s="1"/>
      <c r="EH1452" s="1"/>
      <c r="EI1452" s="1"/>
      <c r="EJ1452" s="1"/>
      <c r="EK1452" s="1"/>
      <c r="EL1452" s="1"/>
      <c r="EM1452" s="1"/>
      <c r="EN1452" s="1"/>
      <c r="EO1452" s="1"/>
      <c r="EP1452" s="1"/>
      <c r="EQ1452" s="1"/>
      <c r="ER1452" s="1"/>
      <c r="ES1452" s="1"/>
      <c r="ET1452" s="1"/>
      <c r="EU1452" s="1"/>
      <c r="EV1452" s="1"/>
      <c r="EW1452" s="1"/>
      <c r="EX1452" s="1"/>
      <c r="EY1452" s="1"/>
      <c r="EZ1452" s="1"/>
      <c r="FA1452" s="1"/>
      <c r="FB1452" s="1"/>
      <c r="FC1452" s="1"/>
      <c r="FD1452" s="1"/>
      <c r="FE1452" s="1"/>
      <c r="FF1452" s="1"/>
      <c r="FG1452" s="1"/>
      <c r="FH1452" s="1"/>
      <c r="FI1452" s="1"/>
      <c r="FJ1452" s="1"/>
      <c r="FK1452" s="1"/>
      <c r="FL1452" s="1"/>
      <c r="FM1452" s="1"/>
      <c r="FN1452" s="1"/>
      <c r="FO1452" s="1"/>
      <c r="FP1452" s="1"/>
      <c r="FQ1452" s="1"/>
      <c r="FR1452" s="1"/>
      <c r="FS1452" s="1"/>
      <c r="FT1452" s="1"/>
      <c r="FU1452" s="1"/>
      <c r="FV1452" s="1"/>
      <c r="FW1452" s="1"/>
      <c r="FX1452" s="1"/>
      <c r="FY1452" s="1"/>
      <c r="FZ1452" s="1"/>
      <c r="GA1452" s="1"/>
      <c r="GB1452" s="1"/>
      <c r="GC1452" s="1"/>
      <c r="GD1452" s="1"/>
      <c r="GE1452" s="1"/>
      <c r="GF1452" s="1"/>
      <c r="GG1452" s="1"/>
      <c r="GH1452" s="1"/>
      <c r="GI1452" s="1"/>
      <c r="GJ1452" s="1"/>
      <c r="GK1452" s="1"/>
      <c r="GL1452" s="1"/>
      <c r="GM1452" s="1"/>
      <c r="GN1452" s="1"/>
      <c r="GO1452" s="1"/>
    </row>
    <row r="1453" spans="1:197" s="40" customFormat="1" x14ac:dyDescent="0.25">
      <c r="A1453" s="41"/>
      <c r="B1453" s="4"/>
      <c r="C1453" s="41"/>
      <c r="D1453" s="42"/>
      <c r="E1453" s="42"/>
      <c r="F1453" s="42"/>
      <c r="G1453" s="1"/>
      <c r="H1453" s="1"/>
      <c r="I1453" s="1"/>
      <c r="J1453" s="1"/>
      <c r="K1453" s="1"/>
      <c r="L1453" s="1"/>
      <c r="M1453" s="2"/>
      <c r="N1453" s="1"/>
      <c r="O1453" s="1"/>
      <c r="P1453" s="1"/>
      <c r="Q1453" s="1"/>
      <c r="R1453" s="1"/>
      <c r="S1453" s="1"/>
      <c r="T1453" s="1"/>
      <c r="U1453" s="1"/>
      <c r="V1453" s="1"/>
      <c r="W1453" s="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1"/>
      <c r="BE1453" s="1"/>
      <c r="BF1453" s="1"/>
      <c r="BG1453" s="1"/>
      <c r="BH1453" s="1"/>
      <c r="BI1453" s="1"/>
      <c r="BJ1453" s="1"/>
      <c r="BK1453" s="1"/>
      <c r="BL1453" s="1"/>
      <c r="BM1453" s="1"/>
      <c r="BN1453" s="1"/>
      <c r="BO1453" s="1"/>
      <c r="BP1453" s="1"/>
      <c r="BQ1453" s="1"/>
      <c r="BR1453" s="1"/>
      <c r="BS1453" s="1"/>
      <c r="BT1453" s="1"/>
      <c r="BU1453" s="1"/>
      <c r="BV1453" s="1"/>
      <c r="BW1453" s="1"/>
      <c r="BX1453" s="1"/>
      <c r="BY1453" s="1"/>
      <c r="BZ1453" s="1"/>
      <c r="CA1453" s="1"/>
      <c r="CB1453" s="1"/>
      <c r="CC1453" s="1"/>
      <c r="CD1453" s="1"/>
      <c r="CE1453" s="1"/>
      <c r="CF1453" s="1"/>
      <c r="CG1453" s="1"/>
      <c r="CH1453" s="1"/>
      <c r="CI1453" s="1"/>
      <c r="CJ1453" s="1"/>
      <c r="CK1453" s="1"/>
      <c r="CL1453" s="1"/>
      <c r="CM1453" s="1"/>
      <c r="CN1453" s="1"/>
      <c r="CO1453" s="1"/>
      <c r="CP1453" s="1"/>
      <c r="CQ1453" s="1"/>
      <c r="CR1453" s="1"/>
      <c r="CS1453" s="1"/>
      <c r="CT1453" s="1"/>
      <c r="CU1453" s="1"/>
      <c r="CV1453" s="1"/>
      <c r="CW1453" s="1"/>
      <c r="CX1453" s="1"/>
      <c r="CY1453" s="1"/>
      <c r="CZ1453" s="1"/>
      <c r="DA1453" s="1"/>
      <c r="DB1453" s="1"/>
      <c r="DC1453" s="1"/>
      <c r="DD1453" s="1"/>
      <c r="DE1453" s="1"/>
      <c r="DF1453" s="1"/>
      <c r="DG1453" s="1"/>
      <c r="DH1453" s="1"/>
      <c r="DI1453" s="1"/>
      <c r="DJ1453" s="1"/>
      <c r="DK1453" s="1"/>
      <c r="DL1453" s="1"/>
      <c r="DM1453" s="1"/>
      <c r="DN1453" s="1"/>
      <c r="DO1453" s="1"/>
      <c r="DP1453" s="1"/>
      <c r="DQ1453" s="1"/>
      <c r="DR1453" s="1"/>
      <c r="DS1453" s="1"/>
      <c r="DT1453" s="1"/>
      <c r="DU1453" s="1"/>
      <c r="DV1453" s="1"/>
      <c r="DW1453" s="1"/>
      <c r="DX1453" s="1"/>
      <c r="DY1453" s="1"/>
      <c r="DZ1453" s="1"/>
      <c r="EA1453" s="1"/>
      <c r="EB1453" s="1"/>
      <c r="EC1453" s="1"/>
      <c r="ED1453" s="1"/>
      <c r="EE1453" s="1"/>
      <c r="EF1453" s="1"/>
      <c r="EG1453" s="1"/>
      <c r="EH1453" s="1"/>
      <c r="EI1453" s="1"/>
      <c r="EJ1453" s="1"/>
      <c r="EK1453" s="1"/>
      <c r="EL1453" s="1"/>
      <c r="EM1453" s="1"/>
      <c r="EN1453" s="1"/>
      <c r="EO1453" s="1"/>
      <c r="EP1453" s="1"/>
      <c r="EQ1453" s="1"/>
      <c r="ER1453" s="1"/>
      <c r="ES1453" s="1"/>
      <c r="ET1453" s="1"/>
      <c r="EU1453" s="1"/>
      <c r="EV1453" s="1"/>
      <c r="EW1453" s="1"/>
      <c r="EX1453" s="1"/>
      <c r="EY1453" s="1"/>
      <c r="EZ1453" s="1"/>
      <c r="FA1453" s="1"/>
      <c r="FB1453" s="1"/>
      <c r="FC1453" s="1"/>
      <c r="FD1453" s="1"/>
      <c r="FE1453" s="1"/>
      <c r="FF1453" s="1"/>
      <c r="FG1453" s="1"/>
      <c r="FH1453" s="1"/>
      <c r="FI1453" s="1"/>
      <c r="FJ1453" s="1"/>
      <c r="FK1453" s="1"/>
      <c r="FL1453" s="1"/>
      <c r="FM1453" s="1"/>
      <c r="FN1453" s="1"/>
      <c r="FO1453" s="1"/>
      <c r="FP1453" s="1"/>
      <c r="FQ1453" s="1"/>
      <c r="FR1453" s="1"/>
      <c r="FS1453" s="1"/>
      <c r="FT1453" s="1"/>
      <c r="FU1453" s="1"/>
      <c r="FV1453" s="1"/>
      <c r="FW1453" s="1"/>
      <c r="FX1453" s="1"/>
      <c r="FY1453" s="1"/>
      <c r="FZ1453" s="1"/>
      <c r="GA1453" s="1"/>
      <c r="GB1453" s="1"/>
      <c r="GC1453" s="1"/>
      <c r="GD1453" s="1"/>
      <c r="GE1453" s="1"/>
      <c r="GF1453" s="1"/>
      <c r="GG1453" s="1"/>
      <c r="GH1453" s="1"/>
      <c r="GI1453" s="1"/>
      <c r="GJ1453" s="1"/>
      <c r="GK1453" s="1"/>
      <c r="GL1453" s="1"/>
      <c r="GM1453" s="1"/>
      <c r="GN1453" s="1"/>
      <c r="GO1453" s="1"/>
    </row>
    <row r="1454" spans="1:197" s="40" customFormat="1" x14ac:dyDescent="0.25">
      <c r="A1454" s="41"/>
      <c r="B1454" s="4"/>
      <c r="C1454" s="41"/>
      <c r="D1454" s="42"/>
      <c r="E1454" s="42"/>
      <c r="F1454" s="42"/>
      <c r="G1454" s="1"/>
      <c r="H1454" s="1"/>
      <c r="I1454" s="1"/>
      <c r="J1454" s="1"/>
      <c r="K1454" s="1"/>
      <c r="L1454" s="1"/>
      <c r="M1454" s="2"/>
      <c r="N1454" s="1"/>
      <c r="O1454" s="1"/>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c r="BI1454" s="1"/>
      <c r="BJ1454" s="1"/>
      <c r="BK1454" s="1"/>
      <c r="BL1454" s="1"/>
      <c r="BM1454" s="1"/>
      <c r="BN1454" s="1"/>
      <c r="BO1454" s="1"/>
      <c r="BP1454" s="1"/>
      <c r="BQ1454" s="1"/>
      <c r="BR1454" s="1"/>
      <c r="BS1454" s="1"/>
      <c r="BT1454" s="1"/>
      <c r="BU1454" s="1"/>
      <c r="BV1454" s="1"/>
      <c r="BW1454" s="1"/>
      <c r="BX1454" s="1"/>
      <c r="BY1454" s="1"/>
      <c r="BZ1454" s="1"/>
      <c r="CA1454" s="1"/>
      <c r="CB1454" s="1"/>
      <c r="CC1454" s="1"/>
      <c r="CD1454" s="1"/>
      <c r="CE1454" s="1"/>
      <c r="CF1454" s="1"/>
      <c r="CG1454" s="1"/>
      <c r="CH1454" s="1"/>
      <c r="CI1454" s="1"/>
      <c r="CJ1454" s="1"/>
      <c r="CK1454" s="1"/>
      <c r="CL1454" s="1"/>
      <c r="CM1454" s="1"/>
      <c r="CN1454" s="1"/>
      <c r="CO1454" s="1"/>
      <c r="CP1454" s="1"/>
      <c r="CQ1454" s="1"/>
      <c r="CR1454" s="1"/>
      <c r="CS1454" s="1"/>
      <c r="CT1454" s="1"/>
      <c r="CU1454" s="1"/>
      <c r="CV1454" s="1"/>
      <c r="CW1454" s="1"/>
      <c r="CX1454" s="1"/>
      <c r="CY1454" s="1"/>
      <c r="CZ1454" s="1"/>
      <c r="DA1454" s="1"/>
      <c r="DB1454" s="1"/>
      <c r="DC1454" s="1"/>
      <c r="DD1454" s="1"/>
      <c r="DE1454" s="1"/>
      <c r="DF1454" s="1"/>
      <c r="DG1454" s="1"/>
      <c r="DH1454" s="1"/>
      <c r="DI1454" s="1"/>
      <c r="DJ1454" s="1"/>
      <c r="DK1454" s="1"/>
      <c r="DL1454" s="1"/>
      <c r="DM1454" s="1"/>
      <c r="DN1454" s="1"/>
      <c r="DO1454" s="1"/>
      <c r="DP1454" s="1"/>
      <c r="DQ1454" s="1"/>
      <c r="DR1454" s="1"/>
      <c r="DS1454" s="1"/>
      <c r="DT1454" s="1"/>
      <c r="DU1454" s="1"/>
      <c r="DV1454" s="1"/>
      <c r="DW1454" s="1"/>
      <c r="DX1454" s="1"/>
      <c r="DY1454" s="1"/>
      <c r="DZ1454" s="1"/>
      <c r="EA1454" s="1"/>
      <c r="EB1454" s="1"/>
      <c r="EC1454" s="1"/>
      <c r="ED1454" s="1"/>
      <c r="EE1454" s="1"/>
      <c r="EF1454" s="1"/>
      <c r="EG1454" s="1"/>
      <c r="EH1454" s="1"/>
      <c r="EI1454" s="1"/>
      <c r="EJ1454" s="1"/>
      <c r="EK1454" s="1"/>
      <c r="EL1454" s="1"/>
      <c r="EM1454" s="1"/>
      <c r="EN1454" s="1"/>
      <c r="EO1454" s="1"/>
      <c r="EP1454" s="1"/>
      <c r="EQ1454" s="1"/>
      <c r="ER1454" s="1"/>
      <c r="ES1454" s="1"/>
      <c r="ET1454" s="1"/>
      <c r="EU1454" s="1"/>
      <c r="EV1454" s="1"/>
      <c r="EW1454" s="1"/>
      <c r="EX1454" s="1"/>
      <c r="EY1454" s="1"/>
      <c r="EZ1454" s="1"/>
      <c r="FA1454" s="1"/>
      <c r="FB1454" s="1"/>
      <c r="FC1454" s="1"/>
      <c r="FD1454" s="1"/>
      <c r="FE1454" s="1"/>
      <c r="FF1454" s="1"/>
      <c r="FG1454" s="1"/>
      <c r="FH1454" s="1"/>
      <c r="FI1454" s="1"/>
      <c r="FJ1454" s="1"/>
      <c r="FK1454" s="1"/>
      <c r="FL1454" s="1"/>
      <c r="FM1454" s="1"/>
      <c r="FN1454" s="1"/>
      <c r="FO1454" s="1"/>
      <c r="FP1454" s="1"/>
      <c r="FQ1454" s="1"/>
      <c r="FR1454" s="1"/>
      <c r="FS1454" s="1"/>
      <c r="FT1454" s="1"/>
      <c r="FU1454" s="1"/>
      <c r="FV1454" s="1"/>
      <c r="FW1454" s="1"/>
      <c r="FX1454" s="1"/>
      <c r="FY1454" s="1"/>
      <c r="FZ1454" s="1"/>
      <c r="GA1454" s="1"/>
      <c r="GB1454" s="1"/>
      <c r="GC1454" s="1"/>
      <c r="GD1454" s="1"/>
      <c r="GE1454" s="1"/>
      <c r="GF1454" s="1"/>
      <c r="GG1454" s="1"/>
      <c r="GH1454" s="1"/>
      <c r="GI1454" s="1"/>
      <c r="GJ1454" s="1"/>
      <c r="GK1454" s="1"/>
      <c r="GL1454" s="1"/>
      <c r="GM1454" s="1"/>
      <c r="GN1454" s="1"/>
      <c r="GO1454" s="1"/>
    </row>
    <row r="1455" spans="1:197" s="40" customFormat="1" x14ac:dyDescent="0.25">
      <c r="A1455" s="41"/>
      <c r="B1455" s="4"/>
      <c r="C1455" s="41"/>
      <c r="D1455" s="42"/>
      <c r="E1455" s="42"/>
      <c r="F1455" s="42"/>
      <c r="G1455" s="1"/>
      <c r="H1455" s="1"/>
      <c r="I1455" s="1"/>
      <c r="J1455" s="1"/>
      <c r="K1455" s="1"/>
      <c r="L1455" s="1"/>
      <c r="M1455" s="2"/>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1"/>
      <c r="BE1455" s="1"/>
      <c r="BF1455" s="1"/>
      <c r="BG1455" s="1"/>
      <c r="BH1455" s="1"/>
      <c r="BI1455" s="1"/>
      <c r="BJ1455" s="1"/>
      <c r="BK1455" s="1"/>
      <c r="BL1455" s="1"/>
      <c r="BM1455" s="1"/>
      <c r="BN1455" s="1"/>
      <c r="BO1455" s="1"/>
      <c r="BP1455" s="1"/>
      <c r="BQ1455" s="1"/>
      <c r="BR1455" s="1"/>
      <c r="BS1455" s="1"/>
      <c r="BT1455" s="1"/>
      <c r="BU1455" s="1"/>
      <c r="BV1455" s="1"/>
      <c r="BW1455" s="1"/>
      <c r="BX1455" s="1"/>
      <c r="BY1455" s="1"/>
      <c r="BZ1455" s="1"/>
      <c r="CA1455" s="1"/>
      <c r="CB1455" s="1"/>
      <c r="CC1455" s="1"/>
      <c r="CD1455" s="1"/>
      <c r="CE1455" s="1"/>
      <c r="CF1455" s="1"/>
      <c r="CG1455" s="1"/>
      <c r="CH1455" s="1"/>
      <c r="CI1455" s="1"/>
      <c r="CJ1455" s="1"/>
      <c r="CK1455" s="1"/>
      <c r="CL1455" s="1"/>
      <c r="CM1455" s="1"/>
      <c r="CN1455" s="1"/>
      <c r="CO1455" s="1"/>
      <c r="CP1455" s="1"/>
      <c r="CQ1455" s="1"/>
      <c r="CR1455" s="1"/>
      <c r="CS1455" s="1"/>
      <c r="CT1455" s="1"/>
      <c r="CU1455" s="1"/>
      <c r="CV1455" s="1"/>
      <c r="CW1455" s="1"/>
      <c r="CX1455" s="1"/>
      <c r="CY1455" s="1"/>
      <c r="CZ1455" s="1"/>
      <c r="DA1455" s="1"/>
      <c r="DB1455" s="1"/>
      <c r="DC1455" s="1"/>
      <c r="DD1455" s="1"/>
      <c r="DE1455" s="1"/>
      <c r="DF1455" s="1"/>
      <c r="DG1455" s="1"/>
      <c r="DH1455" s="1"/>
      <c r="DI1455" s="1"/>
      <c r="DJ1455" s="1"/>
      <c r="DK1455" s="1"/>
      <c r="DL1455" s="1"/>
      <c r="DM1455" s="1"/>
      <c r="DN1455" s="1"/>
      <c r="DO1455" s="1"/>
      <c r="DP1455" s="1"/>
      <c r="DQ1455" s="1"/>
      <c r="DR1455" s="1"/>
      <c r="DS1455" s="1"/>
      <c r="DT1455" s="1"/>
      <c r="DU1455" s="1"/>
      <c r="DV1455" s="1"/>
      <c r="DW1455" s="1"/>
      <c r="DX1455" s="1"/>
      <c r="DY1455" s="1"/>
      <c r="DZ1455" s="1"/>
      <c r="EA1455" s="1"/>
      <c r="EB1455" s="1"/>
      <c r="EC1455" s="1"/>
      <c r="ED1455" s="1"/>
      <c r="EE1455" s="1"/>
      <c r="EF1455" s="1"/>
      <c r="EG1455" s="1"/>
      <c r="EH1455" s="1"/>
      <c r="EI1455" s="1"/>
      <c r="EJ1455" s="1"/>
      <c r="EK1455" s="1"/>
      <c r="EL1455" s="1"/>
      <c r="EM1455" s="1"/>
      <c r="EN1455" s="1"/>
      <c r="EO1455" s="1"/>
      <c r="EP1455" s="1"/>
      <c r="EQ1455" s="1"/>
      <c r="ER1455" s="1"/>
      <c r="ES1455" s="1"/>
      <c r="ET1455" s="1"/>
      <c r="EU1455" s="1"/>
      <c r="EV1455" s="1"/>
      <c r="EW1455" s="1"/>
      <c r="EX1455" s="1"/>
      <c r="EY1455" s="1"/>
      <c r="EZ1455" s="1"/>
      <c r="FA1455" s="1"/>
      <c r="FB1455" s="1"/>
      <c r="FC1455" s="1"/>
      <c r="FD1455" s="1"/>
      <c r="FE1455" s="1"/>
      <c r="FF1455" s="1"/>
      <c r="FG1455" s="1"/>
      <c r="FH1455" s="1"/>
      <c r="FI1455" s="1"/>
      <c r="FJ1455" s="1"/>
      <c r="FK1455" s="1"/>
      <c r="FL1455" s="1"/>
      <c r="FM1455" s="1"/>
      <c r="FN1455" s="1"/>
      <c r="FO1455" s="1"/>
      <c r="FP1455" s="1"/>
      <c r="FQ1455" s="1"/>
      <c r="FR1455" s="1"/>
      <c r="FS1455" s="1"/>
      <c r="FT1455" s="1"/>
      <c r="FU1455" s="1"/>
      <c r="FV1455" s="1"/>
      <c r="FW1455" s="1"/>
      <c r="FX1455" s="1"/>
      <c r="FY1455" s="1"/>
      <c r="FZ1455" s="1"/>
      <c r="GA1455" s="1"/>
      <c r="GB1455" s="1"/>
      <c r="GC1455" s="1"/>
      <c r="GD1455" s="1"/>
      <c r="GE1455" s="1"/>
      <c r="GF1455" s="1"/>
      <c r="GG1455" s="1"/>
      <c r="GH1455" s="1"/>
      <c r="GI1455" s="1"/>
      <c r="GJ1455" s="1"/>
      <c r="GK1455" s="1"/>
      <c r="GL1455" s="1"/>
      <c r="GM1455" s="1"/>
      <c r="GN1455" s="1"/>
      <c r="GO1455" s="1"/>
    </row>
    <row r="1456" spans="1:197" s="40" customFormat="1" x14ac:dyDescent="0.25">
      <c r="A1456" s="41"/>
      <c r="B1456" s="4"/>
      <c r="C1456" s="41"/>
      <c r="D1456" s="42"/>
      <c r="E1456" s="42"/>
      <c r="F1456" s="42"/>
      <c r="G1456" s="1"/>
      <c r="H1456" s="1"/>
      <c r="I1456" s="1"/>
      <c r="J1456" s="1"/>
      <c r="K1456" s="1"/>
      <c r="L1456" s="1"/>
      <c r="M1456" s="2"/>
      <c r="N1456" s="1"/>
      <c r="O1456" s="1"/>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1"/>
      <c r="BE1456" s="1"/>
      <c r="BF1456" s="1"/>
      <c r="BG1456" s="1"/>
      <c r="BH1456" s="1"/>
      <c r="BI1456" s="1"/>
      <c r="BJ1456" s="1"/>
      <c r="BK1456" s="1"/>
      <c r="BL1456" s="1"/>
      <c r="BM1456" s="1"/>
      <c r="BN1456" s="1"/>
      <c r="BO1456" s="1"/>
      <c r="BP1456" s="1"/>
      <c r="BQ1456" s="1"/>
      <c r="BR1456" s="1"/>
      <c r="BS1456" s="1"/>
      <c r="BT1456" s="1"/>
      <c r="BU1456" s="1"/>
      <c r="BV1456" s="1"/>
      <c r="BW1456" s="1"/>
      <c r="BX1456" s="1"/>
      <c r="BY1456" s="1"/>
      <c r="BZ1456" s="1"/>
      <c r="CA1456" s="1"/>
      <c r="CB1456" s="1"/>
      <c r="CC1456" s="1"/>
      <c r="CD1456" s="1"/>
      <c r="CE1456" s="1"/>
      <c r="CF1456" s="1"/>
      <c r="CG1456" s="1"/>
      <c r="CH1456" s="1"/>
      <c r="CI1456" s="1"/>
      <c r="CJ1456" s="1"/>
      <c r="CK1456" s="1"/>
      <c r="CL1456" s="1"/>
      <c r="CM1456" s="1"/>
      <c r="CN1456" s="1"/>
      <c r="CO1456" s="1"/>
      <c r="CP1456" s="1"/>
      <c r="CQ1456" s="1"/>
      <c r="CR1456" s="1"/>
      <c r="CS1456" s="1"/>
      <c r="CT1456" s="1"/>
      <c r="CU1456" s="1"/>
      <c r="CV1456" s="1"/>
      <c r="CW1456" s="1"/>
      <c r="CX1456" s="1"/>
      <c r="CY1456" s="1"/>
      <c r="CZ1456" s="1"/>
      <c r="DA1456" s="1"/>
      <c r="DB1456" s="1"/>
      <c r="DC1456" s="1"/>
      <c r="DD1456" s="1"/>
      <c r="DE1456" s="1"/>
      <c r="DF1456" s="1"/>
      <c r="DG1456" s="1"/>
      <c r="DH1456" s="1"/>
      <c r="DI1456" s="1"/>
      <c r="DJ1456" s="1"/>
      <c r="DK1456" s="1"/>
      <c r="DL1456" s="1"/>
      <c r="DM1456" s="1"/>
      <c r="DN1456" s="1"/>
      <c r="DO1456" s="1"/>
      <c r="DP1456" s="1"/>
      <c r="DQ1456" s="1"/>
      <c r="DR1456" s="1"/>
      <c r="DS1456" s="1"/>
      <c r="DT1456" s="1"/>
      <c r="DU1456" s="1"/>
      <c r="DV1456" s="1"/>
      <c r="DW1456" s="1"/>
      <c r="DX1456" s="1"/>
      <c r="DY1456" s="1"/>
      <c r="DZ1456" s="1"/>
      <c r="EA1456" s="1"/>
      <c r="EB1456" s="1"/>
      <c r="EC1456" s="1"/>
      <c r="ED1456" s="1"/>
      <c r="EE1456" s="1"/>
      <c r="EF1456" s="1"/>
      <c r="EG1456" s="1"/>
      <c r="EH1456" s="1"/>
      <c r="EI1456" s="1"/>
      <c r="EJ1456" s="1"/>
      <c r="EK1456" s="1"/>
      <c r="EL1456" s="1"/>
      <c r="EM1456" s="1"/>
      <c r="EN1456" s="1"/>
      <c r="EO1456" s="1"/>
      <c r="EP1456" s="1"/>
      <c r="EQ1456" s="1"/>
      <c r="ER1456" s="1"/>
      <c r="ES1456" s="1"/>
      <c r="ET1456" s="1"/>
      <c r="EU1456" s="1"/>
      <c r="EV1456" s="1"/>
      <c r="EW1456" s="1"/>
      <c r="EX1456" s="1"/>
      <c r="EY1456" s="1"/>
      <c r="EZ1456" s="1"/>
      <c r="FA1456" s="1"/>
      <c r="FB1456" s="1"/>
      <c r="FC1456" s="1"/>
      <c r="FD1456" s="1"/>
      <c r="FE1456" s="1"/>
      <c r="FF1456" s="1"/>
      <c r="FG1456" s="1"/>
      <c r="FH1456" s="1"/>
      <c r="FI1456" s="1"/>
      <c r="FJ1456" s="1"/>
      <c r="FK1456" s="1"/>
      <c r="FL1456" s="1"/>
      <c r="FM1456" s="1"/>
      <c r="FN1456" s="1"/>
      <c r="FO1456" s="1"/>
      <c r="FP1456" s="1"/>
      <c r="FQ1456" s="1"/>
      <c r="FR1456" s="1"/>
      <c r="FS1456" s="1"/>
      <c r="FT1456" s="1"/>
      <c r="FU1456" s="1"/>
      <c r="FV1456" s="1"/>
      <c r="FW1456" s="1"/>
      <c r="FX1456" s="1"/>
      <c r="FY1456" s="1"/>
      <c r="FZ1456" s="1"/>
      <c r="GA1456" s="1"/>
      <c r="GB1456" s="1"/>
      <c r="GC1456" s="1"/>
      <c r="GD1456" s="1"/>
      <c r="GE1456" s="1"/>
      <c r="GF1456" s="1"/>
      <c r="GG1456" s="1"/>
      <c r="GH1456" s="1"/>
      <c r="GI1456" s="1"/>
      <c r="GJ1456" s="1"/>
      <c r="GK1456" s="1"/>
      <c r="GL1456" s="1"/>
      <c r="GM1456" s="1"/>
      <c r="GN1456" s="1"/>
      <c r="GO1456" s="1"/>
    </row>
    <row r="1457" spans="1:197" s="40" customFormat="1" x14ac:dyDescent="0.25">
      <c r="A1457" s="41"/>
      <c r="B1457" s="4"/>
      <c r="C1457" s="41"/>
      <c r="D1457" s="42"/>
      <c r="E1457" s="42"/>
      <c r="F1457" s="42"/>
      <c r="G1457" s="1"/>
      <c r="H1457" s="1"/>
      <c r="I1457" s="1"/>
      <c r="J1457" s="1"/>
      <c r="K1457" s="1"/>
      <c r="L1457" s="1"/>
      <c r="M1457" s="2"/>
      <c r="N1457" s="1"/>
      <c r="O1457" s="1"/>
      <c r="P1457" s="1"/>
      <c r="Q1457" s="1"/>
      <c r="R1457" s="1"/>
      <c r="S1457" s="1"/>
      <c r="T1457" s="1"/>
      <c r="U1457" s="1"/>
      <c r="V1457" s="1"/>
      <c r="W1457" s="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1"/>
      <c r="BB1457" s="1"/>
      <c r="BC1457" s="1"/>
      <c r="BD1457" s="1"/>
      <c r="BE1457" s="1"/>
      <c r="BF1457" s="1"/>
      <c r="BG1457" s="1"/>
      <c r="BH1457" s="1"/>
      <c r="BI1457" s="1"/>
      <c r="BJ1457" s="1"/>
      <c r="BK1457" s="1"/>
      <c r="BL1457" s="1"/>
      <c r="BM1457" s="1"/>
      <c r="BN1457" s="1"/>
      <c r="BO1457" s="1"/>
      <c r="BP1457" s="1"/>
      <c r="BQ1457" s="1"/>
      <c r="BR1457" s="1"/>
      <c r="BS1457" s="1"/>
      <c r="BT1457" s="1"/>
      <c r="BU1457" s="1"/>
      <c r="BV1457" s="1"/>
      <c r="BW1457" s="1"/>
      <c r="BX1457" s="1"/>
      <c r="BY1457" s="1"/>
      <c r="BZ1457" s="1"/>
      <c r="CA1457" s="1"/>
      <c r="CB1457" s="1"/>
      <c r="CC1457" s="1"/>
      <c r="CD1457" s="1"/>
      <c r="CE1457" s="1"/>
      <c r="CF1457" s="1"/>
      <c r="CG1457" s="1"/>
      <c r="CH1457" s="1"/>
      <c r="CI1457" s="1"/>
      <c r="CJ1457" s="1"/>
      <c r="CK1457" s="1"/>
      <c r="CL1457" s="1"/>
      <c r="CM1457" s="1"/>
      <c r="CN1457" s="1"/>
      <c r="CO1457" s="1"/>
      <c r="CP1457" s="1"/>
      <c r="CQ1457" s="1"/>
      <c r="CR1457" s="1"/>
      <c r="CS1457" s="1"/>
      <c r="CT1457" s="1"/>
      <c r="CU1457" s="1"/>
      <c r="CV1457" s="1"/>
      <c r="CW1457" s="1"/>
      <c r="CX1457" s="1"/>
      <c r="CY1457" s="1"/>
      <c r="CZ1457" s="1"/>
      <c r="DA1457" s="1"/>
      <c r="DB1457" s="1"/>
      <c r="DC1457" s="1"/>
      <c r="DD1457" s="1"/>
      <c r="DE1457" s="1"/>
      <c r="DF1457" s="1"/>
      <c r="DG1457" s="1"/>
      <c r="DH1457" s="1"/>
      <c r="DI1457" s="1"/>
      <c r="DJ1457" s="1"/>
      <c r="DK1457" s="1"/>
      <c r="DL1457" s="1"/>
      <c r="DM1457" s="1"/>
      <c r="DN1457" s="1"/>
      <c r="DO1457" s="1"/>
      <c r="DP1457" s="1"/>
      <c r="DQ1457" s="1"/>
      <c r="DR1457" s="1"/>
      <c r="DS1457" s="1"/>
      <c r="DT1457" s="1"/>
      <c r="DU1457" s="1"/>
      <c r="DV1457" s="1"/>
      <c r="DW1457" s="1"/>
      <c r="DX1457" s="1"/>
      <c r="DY1457" s="1"/>
      <c r="DZ1457" s="1"/>
      <c r="EA1457" s="1"/>
      <c r="EB1457" s="1"/>
      <c r="EC1457" s="1"/>
      <c r="ED1457" s="1"/>
      <c r="EE1457" s="1"/>
      <c r="EF1457" s="1"/>
      <c r="EG1457" s="1"/>
      <c r="EH1457" s="1"/>
      <c r="EI1457" s="1"/>
      <c r="EJ1457" s="1"/>
      <c r="EK1457" s="1"/>
      <c r="EL1457" s="1"/>
      <c r="EM1457" s="1"/>
      <c r="EN1457" s="1"/>
      <c r="EO1457" s="1"/>
      <c r="EP1457" s="1"/>
      <c r="EQ1457" s="1"/>
      <c r="ER1457" s="1"/>
      <c r="ES1457" s="1"/>
      <c r="ET1457" s="1"/>
      <c r="EU1457" s="1"/>
      <c r="EV1457" s="1"/>
      <c r="EW1457" s="1"/>
      <c r="EX1457" s="1"/>
      <c r="EY1457" s="1"/>
      <c r="EZ1457" s="1"/>
      <c r="FA1457" s="1"/>
      <c r="FB1457" s="1"/>
      <c r="FC1457" s="1"/>
      <c r="FD1457" s="1"/>
      <c r="FE1457" s="1"/>
      <c r="FF1457" s="1"/>
      <c r="FG1457" s="1"/>
      <c r="FH1457" s="1"/>
      <c r="FI1457" s="1"/>
      <c r="FJ1457" s="1"/>
      <c r="FK1457" s="1"/>
      <c r="FL1457" s="1"/>
      <c r="FM1457" s="1"/>
      <c r="FN1457" s="1"/>
      <c r="FO1457" s="1"/>
      <c r="FP1457" s="1"/>
      <c r="FQ1457" s="1"/>
      <c r="FR1457" s="1"/>
      <c r="FS1457" s="1"/>
      <c r="FT1457" s="1"/>
      <c r="FU1457" s="1"/>
      <c r="FV1457" s="1"/>
      <c r="FW1457" s="1"/>
      <c r="FX1457" s="1"/>
      <c r="FY1457" s="1"/>
      <c r="FZ1457" s="1"/>
      <c r="GA1457" s="1"/>
      <c r="GB1457" s="1"/>
      <c r="GC1457" s="1"/>
      <c r="GD1457" s="1"/>
      <c r="GE1457" s="1"/>
      <c r="GF1457" s="1"/>
      <c r="GG1457" s="1"/>
      <c r="GH1457" s="1"/>
      <c r="GI1457" s="1"/>
      <c r="GJ1457" s="1"/>
      <c r="GK1457" s="1"/>
      <c r="GL1457" s="1"/>
      <c r="GM1457" s="1"/>
      <c r="GN1457" s="1"/>
      <c r="GO1457" s="1"/>
    </row>
    <row r="1458" spans="1:197" s="40" customFormat="1" x14ac:dyDescent="0.25">
      <c r="A1458" s="41"/>
      <c r="B1458" s="4"/>
      <c r="C1458" s="41"/>
      <c r="D1458" s="42"/>
      <c r="E1458" s="42"/>
      <c r="F1458" s="42"/>
      <c r="G1458" s="1"/>
      <c r="H1458" s="1"/>
      <c r="I1458" s="1"/>
      <c r="J1458" s="1"/>
      <c r="K1458" s="1"/>
      <c r="L1458" s="1"/>
      <c r="M1458" s="2"/>
      <c r="N1458" s="1"/>
      <c r="O1458" s="1"/>
      <c r="P1458" s="1"/>
      <c r="Q1458" s="1"/>
      <c r="R1458" s="1"/>
      <c r="S1458" s="1"/>
      <c r="T1458" s="1"/>
      <c r="U1458" s="1"/>
      <c r="V1458" s="1"/>
      <c r="W1458" s="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1"/>
      <c r="BB1458" s="1"/>
      <c r="BC1458" s="1"/>
      <c r="BD1458" s="1"/>
      <c r="BE1458" s="1"/>
      <c r="BF1458" s="1"/>
      <c r="BG1458" s="1"/>
      <c r="BH1458" s="1"/>
      <c r="BI1458" s="1"/>
      <c r="BJ1458" s="1"/>
      <c r="BK1458" s="1"/>
      <c r="BL1458" s="1"/>
      <c r="BM1458" s="1"/>
      <c r="BN1458" s="1"/>
      <c r="BO1458" s="1"/>
      <c r="BP1458" s="1"/>
      <c r="BQ1458" s="1"/>
      <c r="BR1458" s="1"/>
      <c r="BS1458" s="1"/>
      <c r="BT1458" s="1"/>
      <c r="BU1458" s="1"/>
      <c r="BV1458" s="1"/>
      <c r="BW1458" s="1"/>
      <c r="BX1458" s="1"/>
      <c r="BY1458" s="1"/>
      <c r="BZ1458" s="1"/>
      <c r="CA1458" s="1"/>
      <c r="CB1458" s="1"/>
      <c r="CC1458" s="1"/>
      <c r="CD1458" s="1"/>
      <c r="CE1458" s="1"/>
      <c r="CF1458" s="1"/>
      <c r="CG1458" s="1"/>
      <c r="CH1458" s="1"/>
      <c r="CI1458" s="1"/>
      <c r="CJ1458" s="1"/>
      <c r="CK1458" s="1"/>
      <c r="CL1458" s="1"/>
      <c r="CM1458" s="1"/>
      <c r="CN1458" s="1"/>
      <c r="CO1458" s="1"/>
      <c r="CP1458" s="1"/>
      <c r="CQ1458" s="1"/>
      <c r="CR1458" s="1"/>
      <c r="CS1458" s="1"/>
      <c r="CT1458" s="1"/>
      <c r="CU1458" s="1"/>
      <c r="CV1458" s="1"/>
      <c r="CW1458" s="1"/>
      <c r="CX1458" s="1"/>
      <c r="CY1458" s="1"/>
      <c r="CZ1458" s="1"/>
      <c r="DA1458" s="1"/>
      <c r="DB1458" s="1"/>
      <c r="DC1458" s="1"/>
      <c r="DD1458" s="1"/>
      <c r="DE1458" s="1"/>
      <c r="DF1458" s="1"/>
      <c r="DG1458" s="1"/>
      <c r="DH1458" s="1"/>
      <c r="DI1458" s="1"/>
      <c r="DJ1458" s="1"/>
      <c r="DK1458" s="1"/>
      <c r="DL1458" s="1"/>
      <c r="DM1458" s="1"/>
      <c r="DN1458" s="1"/>
      <c r="DO1458" s="1"/>
      <c r="DP1458" s="1"/>
      <c r="DQ1458" s="1"/>
      <c r="DR1458" s="1"/>
      <c r="DS1458" s="1"/>
      <c r="DT1458" s="1"/>
      <c r="DU1458" s="1"/>
      <c r="DV1458" s="1"/>
      <c r="DW1458" s="1"/>
      <c r="DX1458" s="1"/>
      <c r="DY1458" s="1"/>
      <c r="DZ1458" s="1"/>
      <c r="EA1458" s="1"/>
      <c r="EB1458" s="1"/>
      <c r="EC1458" s="1"/>
      <c r="ED1458" s="1"/>
      <c r="EE1458" s="1"/>
      <c r="EF1458" s="1"/>
      <c r="EG1458" s="1"/>
      <c r="EH1458" s="1"/>
      <c r="EI1458" s="1"/>
      <c r="EJ1458" s="1"/>
      <c r="EK1458" s="1"/>
      <c r="EL1458" s="1"/>
      <c r="EM1458" s="1"/>
      <c r="EN1458" s="1"/>
      <c r="EO1458" s="1"/>
      <c r="EP1458" s="1"/>
      <c r="EQ1458" s="1"/>
      <c r="ER1458" s="1"/>
      <c r="ES1458" s="1"/>
      <c r="ET1458" s="1"/>
      <c r="EU1458" s="1"/>
      <c r="EV1458" s="1"/>
      <c r="EW1458" s="1"/>
      <c r="EX1458" s="1"/>
      <c r="EY1458" s="1"/>
      <c r="EZ1458" s="1"/>
      <c r="FA1458" s="1"/>
      <c r="FB1458" s="1"/>
      <c r="FC1458" s="1"/>
      <c r="FD1458" s="1"/>
      <c r="FE1458" s="1"/>
      <c r="FF1458" s="1"/>
      <c r="FG1458" s="1"/>
      <c r="FH1458" s="1"/>
      <c r="FI1458" s="1"/>
      <c r="FJ1458" s="1"/>
      <c r="FK1458" s="1"/>
      <c r="FL1458" s="1"/>
      <c r="FM1458" s="1"/>
      <c r="FN1458" s="1"/>
      <c r="FO1458" s="1"/>
      <c r="FP1458" s="1"/>
      <c r="FQ1458" s="1"/>
      <c r="FR1458" s="1"/>
      <c r="FS1458" s="1"/>
      <c r="FT1458" s="1"/>
      <c r="FU1458" s="1"/>
      <c r="FV1458" s="1"/>
      <c r="FW1458" s="1"/>
      <c r="FX1458" s="1"/>
      <c r="FY1458" s="1"/>
      <c r="FZ1458" s="1"/>
      <c r="GA1458" s="1"/>
      <c r="GB1458" s="1"/>
      <c r="GC1458" s="1"/>
      <c r="GD1458" s="1"/>
      <c r="GE1458" s="1"/>
      <c r="GF1458" s="1"/>
      <c r="GG1458" s="1"/>
      <c r="GH1458" s="1"/>
      <c r="GI1458" s="1"/>
      <c r="GJ1458" s="1"/>
      <c r="GK1458" s="1"/>
      <c r="GL1458" s="1"/>
      <c r="GM1458" s="1"/>
      <c r="GN1458" s="1"/>
      <c r="GO1458" s="1"/>
    </row>
    <row r="1459" spans="1:197" s="40" customFormat="1" x14ac:dyDescent="0.25">
      <c r="A1459" s="41"/>
      <c r="B1459" s="4"/>
      <c r="C1459" s="41"/>
      <c r="D1459" s="42"/>
      <c r="E1459" s="42"/>
      <c r="F1459" s="42"/>
      <c r="G1459" s="1"/>
      <c r="H1459" s="1"/>
      <c r="I1459" s="1"/>
      <c r="J1459" s="1"/>
      <c r="K1459" s="1"/>
      <c r="L1459" s="1"/>
      <c r="M1459" s="2"/>
      <c r="N1459" s="1"/>
      <c r="O1459" s="1"/>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c r="BI1459" s="1"/>
      <c r="BJ1459" s="1"/>
      <c r="BK1459" s="1"/>
      <c r="BL1459" s="1"/>
      <c r="BM1459" s="1"/>
      <c r="BN1459" s="1"/>
      <c r="BO1459" s="1"/>
      <c r="BP1459" s="1"/>
      <c r="BQ1459" s="1"/>
      <c r="BR1459" s="1"/>
      <c r="BS1459" s="1"/>
      <c r="BT1459" s="1"/>
      <c r="BU1459" s="1"/>
      <c r="BV1459" s="1"/>
      <c r="BW1459" s="1"/>
      <c r="BX1459" s="1"/>
      <c r="BY1459" s="1"/>
      <c r="BZ1459" s="1"/>
      <c r="CA1459" s="1"/>
      <c r="CB1459" s="1"/>
      <c r="CC1459" s="1"/>
      <c r="CD1459" s="1"/>
      <c r="CE1459" s="1"/>
      <c r="CF1459" s="1"/>
      <c r="CG1459" s="1"/>
      <c r="CH1459" s="1"/>
      <c r="CI1459" s="1"/>
      <c r="CJ1459" s="1"/>
      <c r="CK1459" s="1"/>
      <c r="CL1459" s="1"/>
      <c r="CM1459" s="1"/>
      <c r="CN1459" s="1"/>
      <c r="CO1459" s="1"/>
      <c r="CP1459" s="1"/>
      <c r="CQ1459" s="1"/>
      <c r="CR1459" s="1"/>
      <c r="CS1459" s="1"/>
      <c r="CT1459" s="1"/>
      <c r="CU1459" s="1"/>
      <c r="CV1459" s="1"/>
      <c r="CW1459" s="1"/>
      <c r="CX1459" s="1"/>
      <c r="CY1459" s="1"/>
      <c r="CZ1459" s="1"/>
      <c r="DA1459" s="1"/>
      <c r="DB1459" s="1"/>
      <c r="DC1459" s="1"/>
      <c r="DD1459" s="1"/>
      <c r="DE1459" s="1"/>
      <c r="DF1459" s="1"/>
      <c r="DG1459" s="1"/>
      <c r="DH1459" s="1"/>
      <c r="DI1459" s="1"/>
      <c r="DJ1459" s="1"/>
      <c r="DK1459" s="1"/>
      <c r="DL1459" s="1"/>
      <c r="DM1459" s="1"/>
      <c r="DN1459" s="1"/>
      <c r="DO1459" s="1"/>
      <c r="DP1459" s="1"/>
      <c r="DQ1459" s="1"/>
      <c r="DR1459" s="1"/>
      <c r="DS1459" s="1"/>
      <c r="DT1459" s="1"/>
      <c r="DU1459" s="1"/>
      <c r="DV1459" s="1"/>
      <c r="DW1459" s="1"/>
      <c r="DX1459" s="1"/>
      <c r="DY1459" s="1"/>
      <c r="DZ1459" s="1"/>
      <c r="EA1459" s="1"/>
      <c r="EB1459" s="1"/>
      <c r="EC1459" s="1"/>
      <c r="ED1459" s="1"/>
      <c r="EE1459" s="1"/>
      <c r="EF1459" s="1"/>
      <c r="EG1459" s="1"/>
      <c r="EH1459" s="1"/>
      <c r="EI1459" s="1"/>
      <c r="EJ1459" s="1"/>
      <c r="EK1459" s="1"/>
      <c r="EL1459" s="1"/>
      <c r="EM1459" s="1"/>
      <c r="EN1459" s="1"/>
      <c r="EO1459" s="1"/>
      <c r="EP1459" s="1"/>
      <c r="EQ1459" s="1"/>
      <c r="ER1459" s="1"/>
      <c r="ES1459" s="1"/>
      <c r="ET1459" s="1"/>
      <c r="EU1459" s="1"/>
      <c r="EV1459" s="1"/>
      <c r="EW1459" s="1"/>
      <c r="EX1459" s="1"/>
      <c r="EY1459" s="1"/>
      <c r="EZ1459" s="1"/>
      <c r="FA1459" s="1"/>
      <c r="FB1459" s="1"/>
      <c r="FC1459" s="1"/>
      <c r="FD1459" s="1"/>
      <c r="FE1459" s="1"/>
      <c r="FF1459" s="1"/>
      <c r="FG1459" s="1"/>
      <c r="FH1459" s="1"/>
      <c r="FI1459" s="1"/>
      <c r="FJ1459" s="1"/>
      <c r="FK1459" s="1"/>
      <c r="FL1459" s="1"/>
      <c r="FM1459" s="1"/>
      <c r="FN1459" s="1"/>
      <c r="FO1459" s="1"/>
      <c r="FP1459" s="1"/>
      <c r="FQ1459" s="1"/>
      <c r="FR1459" s="1"/>
      <c r="FS1459" s="1"/>
      <c r="FT1459" s="1"/>
      <c r="FU1459" s="1"/>
      <c r="FV1459" s="1"/>
      <c r="FW1459" s="1"/>
      <c r="FX1459" s="1"/>
      <c r="FY1459" s="1"/>
      <c r="FZ1459" s="1"/>
      <c r="GA1459" s="1"/>
      <c r="GB1459" s="1"/>
      <c r="GC1459" s="1"/>
      <c r="GD1459" s="1"/>
      <c r="GE1459" s="1"/>
      <c r="GF1459" s="1"/>
      <c r="GG1459" s="1"/>
      <c r="GH1459" s="1"/>
      <c r="GI1459" s="1"/>
      <c r="GJ1459" s="1"/>
      <c r="GK1459" s="1"/>
      <c r="GL1459" s="1"/>
      <c r="GM1459" s="1"/>
      <c r="GN1459" s="1"/>
      <c r="GO1459" s="1"/>
    </row>
    <row r="1460" spans="1:197" s="40" customFormat="1" x14ac:dyDescent="0.25">
      <c r="A1460" s="41"/>
      <c r="B1460" s="4"/>
      <c r="C1460" s="41"/>
      <c r="D1460" s="42"/>
      <c r="E1460" s="42"/>
      <c r="F1460" s="42"/>
      <c r="G1460" s="1"/>
      <c r="H1460" s="1"/>
      <c r="I1460" s="1"/>
      <c r="J1460" s="1"/>
      <c r="K1460" s="1"/>
      <c r="L1460" s="1"/>
      <c r="M1460" s="2"/>
      <c r="N1460" s="1"/>
      <c r="O1460" s="1"/>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c r="BI1460" s="1"/>
      <c r="BJ1460" s="1"/>
      <c r="BK1460" s="1"/>
      <c r="BL1460" s="1"/>
      <c r="BM1460" s="1"/>
      <c r="BN1460" s="1"/>
      <c r="BO1460" s="1"/>
      <c r="BP1460" s="1"/>
      <c r="BQ1460" s="1"/>
      <c r="BR1460" s="1"/>
      <c r="BS1460" s="1"/>
      <c r="BT1460" s="1"/>
      <c r="BU1460" s="1"/>
      <c r="BV1460" s="1"/>
      <c r="BW1460" s="1"/>
      <c r="BX1460" s="1"/>
      <c r="BY1460" s="1"/>
      <c r="BZ1460" s="1"/>
      <c r="CA1460" s="1"/>
      <c r="CB1460" s="1"/>
      <c r="CC1460" s="1"/>
      <c r="CD1460" s="1"/>
      <c r="CE1460" s="1"/>
      <c r="CF1460" s="1"/>
      <c r="CG1460" s="1"/>
      <c r="CH1460" s="1"/>
      <c r="CI1460" s="1"/>
      <c r="CJ1460" s="1"/>
      <c r="CK1460" s="1"/>
      <c r="CL1460" s="1"/>
      <c r="CM1460" s="1"/>
      <c r="CN1460" s="1"/>
      <c r="CO1460" s="1"/>
      <c r="CP1460" s="1"/>
      <c r="CQ1460" s="1"/>
      <c r="CR1460" s="1"/>
      <c r="CS1460" s="1"/>
      <c r="CT1460" s="1"/>
      <c r="CU1460" s="1"/>
      <c r="CV1460" s="1"/>
      <c r="CW1460" s="1"/>
      <c r="CX1460" s="1"/>
      <c r="CY1460" s="1"/>
      <c r="CZ1460" s="1"/>
      <c r="DA1460" s="1"/>
      <c r="DB1460" s="1"/>
      <c r="DC1460" s="1"/>
      <c r="DD1460" s="1"/>
      <c r="DE1460" s="1"/>
      <c r="DF1460" s="1"/>
      <c r="DG1460" s="1"/>
      <c r="DH1460" s="1"/>
      <c r="DI1460" s="1"/>
      <c r="DJ1460" s="1"/>
      <c r="DK1460" s="1"/>
      <c r="DL1460" s="1"/>
      <c r="DM1460" s="1"/>
      <c r="DN1460" s="1"/>
      <c r="DO1460" s="1"/>
      <c r="DP1460" s="1"/>
      <c r="DQ1460" s="1"/>
      <c r="DR1460" s="1"/>
      <c r="DS1460" s="1"/>
      <c r="DT1460" s="1"/>
      <c r="DU1460" s="1"/>
      <c r="DV1460" s="1"/>
      <c r="DW1460" s="1"/>
      <c r="DX1460" s="1"/>
      <c r="DY1460" s="1"/>
      <c r="DZ1460" s="1"/>
      <c r="EA1460" s="1"/>
      <c r="EB1460" s="1"/>
      <c r="EC1460" s="1"/>
      <c r="ED1460" s="1"/>
      <c r="EE1460" s="1"/>
      <c r="EF1460" s="1"/>
      <c r="EG1460" s="1"/>
      <c r="EH1460" s="1"/>
      <c r="EI1460" s="1"/>
      <c r="EJ1460" s="1"/>
      <c r="EK1460" s="1"/>
      <c r="EL1460" s="1"/>
      <c r="EM1460" s="1"/>
      <c r="EN1460" s="1"/>
      <c r="EO1460" s="1"/>
      <c r="EP1460" s="1"/>
      <c r="EQ1460" s="1"/>
      <c r="ER1460" s="1"/>
      <c r="ES1460" s="1"/>
      <c r="ET1460" s="1"/>
      <c r="EU1460" s="1"/>
      <c r="EV1460" s="1"/>
      <c r="EW1460" s="1"/>
      <c r="EX1460" s="1"/>
      <c r="EY1460" s="1"/>
      <c r="EZ1460" s="1"/>
      <c r="FA1460" s="1"/>
      <c r="FB1460" s="1"/>
      <c r="FC1460" s="1"/>
      <c r="FD1460" s="1"/>
      <c r="FE1460" s="1"/>
      <c r="FF1460" s="1"/>
      <c r="FG1460" s="1"/>
      <c r="FH1460" s="1"/>
      <c r="FI1460" s="1"/>
      <c r="FJ1460" s="1"/>
      <c r="FK1460" s="1"/>
      <c r="FL1460" s="1"/>
      <c r="FM1460" s="1"/>
      <c r="FN1460" s="1"/>
      <c r="FO1460" s="1"/>
      <c r="FP1460" s="1"/>
      <c r="FQ1460" s="1"/>
      <c r="FR1460" s="1"/>
      <c r="FS1460" s="1"/>
      <c r="FT1460" s="1"/>
      <c r="FU1460" s="1"/>
      <c r="FV1460" s="1"/>
      <c r="FW1460" s="1"/>
      <c r="FX1460" s="1"/>
      <c r="FY1460" s="1"/>
      <c r="FZ1460" s="1"/>
      <c r="GA1460" s="1"/>
      <c r="GB1460" s="1"/>
      <c r="GC1460" s="1"/>
      <c r="GD1460" s="1"/>
      <c r="GE1460" s="1"/>
      <c r="GF1460" s="1"/>
      <c r="GG1460" s="1"/>
      <c r="GH1460" s="1"/>
      <c r="GI1460" s="1"/>
      <c r="GJ1460" s="1"/>
      <c r="GK1460" s="1"/>
      <c r="GL1460" s="1"/>
      <c r="GM1460" s="1"/>
      <c r="GN1460" s="1"/>
      <c r="GO1460" s="1"/>
    </row>
    <row r="1461" spans="1:197" s="40" customFormat="1" x14ac:dyDescent="0.25">
      <c r="A1461" s="41"/>
      <c r="B1461" s="4"/>
      <c r="C1461" s="41"/>
      <c r="D1461" s="42"/>
      <c r="E1461" s="42"/>
      <c r="F1461" s="42"/>
      <c r="G1461" s="1"/>
      <c r="H1461" s="1"/>
      <c r="I1461" s="1"/>
      <c r="J1461" s="1"/>
      <c r="K1461" s="1"/>
      <c r="L1461" s="1"/>
      <c r="M1461" s="2"/>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1"/>
      <c r="BE1461" s="1"/>
      <c r="BF1461" s="1"/>
      <c r="BG1461" s="1"/>
      <c r="BH1461" s="1"/>
      <c r="BI1461" s="1"/>
      <c r="BJ1461" s="1"/>
      <c r="BK1461" s="1"/>
      <c r="BL1461" s="1"/>
      <c r="BM1461" s="1"/>
      <c r="BN1461" s="1"/>
      <c r="BO1461" s="1"/>
      <c r="BP1461" s="1"/>
      <c r="BQ1461" s="1"/>
      <c r="BR1461" s="1"/>
      <c r="BS1461" s="1"/>
      <c r="BT1461" s="1"/>
      <c r="BU1461" s="1"/>
      <c r="BV1461" s="1"/>
      <c r="BW1461" s="1"/>
      <c r="BX1461" s="1"/>
      <c r="BY1461" s="1"/>
      <c r="BZ1461" s="1"/>
      <c r="CA1461" s="1"/>
      <c r="CB1461" s="1"/>
      <c r="CC1461" s="1"/>
      <c r="CD1461" s="1"/>
      <c r="CE1461" s="1"/>
      <c r="CF1461" s="1"/>
      <c r="CG1461" s="1"/>
      <c r="CH1461" s="1"/>
      <c r="CI1461" s="1"/>
      <c r="CJ1461" s="1"/>
      <c r="CK1461" s="1"/>
      <c r="CL1461" s="1"/>
      <c r="CM1461" s="1"/>
      <c r="CN1461" s="1"/>
      <c r="CO1461" s="1"/>
      <c r="CP1461" s="1"/>
      <c r="CQ1461" s="1"/>
      <c r="CR1461" s="1"/>
      <c r="CS1461" s="1"/>
      <c r="CT1461" s="1"/>
      <c r="CU1461" s="1"/>
      <c r="CV1461" s="1"/>
      <c r="CW1461" s="1"/>
      <c r="CX1461" s="1"/>
      <c r="CY1461" s="1"/>
      <c r="CZ1461" s="1"/>
      <c r="DA1461" s="1"/>
      <c r="DB1461" s="1"/>
      <c r="DC1461" s="1"/>
      <c r="DD1461" s="1"/>
      <c r="DE1461" s="1"/>
      <c r="DF1461" s="1"/>
      <c r="DG1461" s="1"/>
      <c r="DH1461" s="1"/>
      <c r="DI1461" s="1"/>
      <c r="DJ1461" s="1"/>
      <c r="DK1461" s="1"/>
      <c r="DL1461" s="1"/>
      <c r="DM1461" s="1"/>
      <c r="DN1461" s="1"/>
      <c r="DO1461" s="1"/>
      <c r="DP1461" s="1"/>
      <c r="DQ1461" s="1"/>
      <c r="DR1461" s="1"/>
      <c r="DS1461" s="1"/>
      <c r="DT1461" s="1"/>
      <c r="DU1461" s="1"/>
      <c r="DV1461" s="1"/>
      <c r="DW1461" s="1"/>
      <c r="DX1461" s="1"/>
      <c r="DY1461" s="1"/>
      <c r="DZ1461" s="1"/>
      <c r="EA1461" s="1"/>
      <c r="EB1461" s="1"/>
      <c r="EC1461" s="1"/>
      <c r="ED1461" s="1"/>
      <c r="EE1461" s="1"/>
      <c r="EF1461" s="1"/>
      <c r="EG1461" s="1"/>
      <c r="EH1461" s="1"/>
      <c r="EI1461" s="1"/>
      <c r="EJ1461" s="1"/>
      <c r="EK1461" s="1"/>
      <c r="EL1461" s="1"/>
      <c r="EM1461" s="1"/>
      <c r="EN1461" s="1"/>
      <c r="EO1461" s="1"/>
      <c r="EP1461" s="1"/>
      <c r="EQ1461" s="1"/>
      <c r="ER1461" s="1"/>
      <c r="ES1461" s="1"/>
      <c r="ET1461" s="1"/>
      <c r="EU1461" s="1"/>
      <c r="EV1461" s="1"/>
      <c r="EW1461" s="1"/>
      <c r="EX1461" s="1"/>
      <c r="EY1461" s="1"/>
      <c r="EZ1461" s="1"/>
      <c r="FA1461" s="1"/>
      <c r="FB1461" s="1"/>
      <c r="FC1461" s="1"/>
      <c r="FD1461" s="1"/>
      <c r="FE1461" s="1"/>
      <c r="FF1461" s="1"/>
      <c r="FG1461" s="1"/>
      <c r="FH1461" s="1"/>
      <c r="FI1461" s="1"/>
      <c r="FJ1461" s="1"/>
      <c r="FK1461" s="1"/>
      <c r="FL1461" s="1"/>
      <c r="FM1461" s="1"/>
      <c r="FN1461" s="1"/>
      <c r="FO1461" s="1"/>
      <c r="FP1461" s="1"/>
      <c r="FQ1461" s="1"/>
      <c r="FR1461" s="1"/>
      <c r="FS1461" s="1"/>
      <c r="FT1461" s="1"/>
      <c r="FU1461" s="1"/>
      <c r="FV1461" s="1"/>
      <c r="FW1461" s="1"/>
      <c r="FX1461" s="1"/>
      <c r="FY1461" s="1"/>
      <c r="FZ1461" s="1"/>
      <c r="GA1461" s="1"/>
      <c r="GB1461" s="1"/>
      <c r="GC1461" s="1"/>
      <c r="GD1461" s="1"/>
      <c r="GE1461" s="1"/>
      <c r="GF1461" s="1"/>
      <c r="GG1461" s="1"/>
      <c r="GH1461" s="1"/>
      <c r="GI1461" s="1"/>
      <c r="GJ1461" s="1"/>
      <c r="GK1461" s="1"/>
      <c r="GL1461" s="1"/>
      <c r="GM1461" s="1"/>
      <c r="GN1461" s="1"/>
      <c r="GO1461" s="1"/>
    </row>
    <row r="1462" spans="1:197" s="40" customFormat="1" x14ac:dyDescent="0.25">
      <c r="A1462" s="41"/>
      <c r="B1462" s="4"/>
      <c r="C1462" s="41"/>
      <c r="D1462" s="42"/>
      <c r="E1462" s="42"/>
      <c r="F1462" s="42"/>
      <c r="G1462" s="1"/>
      <c r="H1462" s="1"/>
      <c r="I1462" s="1"/>
      <c r="J1462" s="1"/>
      <c r="K1462" s="1"/>
      <c r="L1462" s="1"/>
      <c r="M1462" s="2"/>
      <c r="N1462" s="1"/>
      <c r="O1462" s="1"/>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1"/>
      <c r="BE1462" s="1"/>
      <c r="BF1462" s="1"/>
      <c r="BG1462" s="1"/>
      <c r="BH1462" s="1"/>
      <c r="BI1462" s="1"/>
      <c r="BJ1462" s="1"/>
      <c r="BK1462" s="1"/>
      <c r="BL1462" s="1"/>
      <c r="BM1462" s="1"/>
      <c r="BN1462" s="1"/>
      <c r="BO1462" s="1"/>
      <c r="BP1462" s="1"/>
      <c r="BQ1462" s="1"/>
      <c r="BR1462" s="1"/>
      <c r="BS1462" s="1"/>
      <c r="BT1462" s="1"/>
      <c r="BU1462" s="1"/>
      <c r="BV1462" s="1"/>
      <c r="BW1462" s="1"/>
      <c r="BX1462" s="1"/>
      <c r="BY1462" s="1"/>
      <c r="BZ1462" s="1"/>
      <c r="CA1462" s="1"/>
      <c r="CB1462" s="1"/>
      <c r="CC1462" s="1"/>
      <c r="CD1462" s="1"/>
      <c r="CE1462" s="1"/>
      <c r="CF1462" s="1"/>
      <c r="CG1462" s="1"/>
      <c r="CH1462" s="1"/>
      <c r="CI1462" s="1"/>
      <c r="CJ1462" s="1"/>
      <c r="CK1462" s="1"/>
      <c r="CL1462" s="1"/>
      <c r="CM1462" s="1"/>
      <c r="CN1462" s="1"/>
      <c r="CO1462" s="1"/>
      <c r="CP1462" s="1"/>
      <c r="CQ1462" s="1"/>
      <c r="CR1462" s="1"/>
      <c r="CS1462" s="1"/>
      <c r="CT1462" s="1"/>
      <c r="CU1462" s="1"/>
      <c r="CV1462" s="1"/>
      <c r="CW1462" s="1"/>
      <c r="CX1462" s="1"/>
      <c r="CY1462" s="1"/>
      <c r="CZ1462" s="1"/>
      <c r="DA1462" s="1"/>
      <c r="DB1462" s="1"/>
      <c r="DC1462" s="1"/>
      <c r="DD1462" s="1"/>
      <c r="DE1462" s="1"/>
      <c r="DF1462" s="1"/>
      <c r="DG1462" s="1"/>
      <c r="DH1462" s="1"/>
      <c r="DI1462" s="1"/>
      <c r="DJ1462" s="1"/>
      <c r="DK1462" s="1"/>
      <c r="DL1462" s="1"/>
      <c r="DM1462" s="1"/>
      <c r="DN1462" s="1"/>
      <c r="DO1462" s="1"/>
      <c r="DP1462" s="1"/>
      <c r="DQ1462" s="1"/>
      <c r="DR1462" s="1"/>
      <c r="DS1462" s="1"/>
      <c r="DT1462" s="1"/>
      <c r="DU1462" s="1"/>
      <c r="DV1462" s="1"/>
      <c r="DW1462" s="1"/>
      <c r="DX1462" s="1"/>
      <c r="DY1462" s="1"/>
      <c r="DZ1462" s="1"/>
      <c r="EA1462" s="1"/>
      <c r="EB1462" s="1"/>
      <c r="EC1462" s="1"/>
      <c r="ED1462" s="1"/>
      <c r="EE1462" s="1"/>
      <c r="EF1462" s="1"/>
      <c r="EG1462" s="1"/>
      <c r="EH1462" s="1"/>
      <c r="EI1462" s="1"/>
      <c r="EJ1462" s="1"/>
      <c r="EK1462" s="1"/>
      <c r="EL1462" s="1"/>
      <c r="EM1462" s="1"/>
      <c r="EN1462" s="1"/>
      <c r="EO1462" s="1"/>
      <c r="EP1462" s="1"/>
      <c r="EQ1462" s="1"/>
      <c r="ER1462" s="1"/>
      <c r="ES1462" s="1"/>
      <c r="ET1462" s="1"/>
      <c r="EU1462" s="1"/>
      <c r="EV1462" s="1"/>
      <c r="EW1462" s="1"/>
      <c r="EX1462" s="1"/>
      <c r="EY1462" s="1"/>
      <c r="EZ1462" s="1"/>
      <c r="FA1462" s="1"/>
      <c r="FB1462" s="1"/>
      <c r="FC1462" s="1"/>
      <c r="FD1462" s="1"/>
      <c r="FE1462" s="1"/>
      <c r="FF1462" s="1"/>
      <c r="FG1462" s="1"/>
      <c r="FH1462" s="1"/>
      <c r="FI1462" s="1"/>
      <c r="FJ1462" s="1"/>
      <c r="FK1462" s="1"/>
      <c r="FL1462" s="1"/>
      <c r="FM1462" s="1"/>
      <c r="FN1462" s="1"/>
      <c r="FO1462" s="1"/>
      <c r="FP1462" s="1"/>
      <c r="FQ1462" s="1"/>
      <c r="FR1462" s="1"/>
      <c r="FS1462" s="1"/>
      <c r="FT1462" s="1"/>
      <c r="FU1462" s="1"/>
      <c r="FV1462" s="1"/>
      <c r="FW1462" s="1"/>
      <c r="FX1462" s="1"/>
      <c r="FY1462" s="1"/>
      <c r="FZ1462" s="1"/>
      <c r="GA1462" s="1"/>
      <c r="GB1462" s="1"/>
      <c r="GC1462" s="1"/>
      <c r="GD1462" s="1"/>
      <c r="GE1462" s="1"/>
      <c r="GF1462" s="1"/>
      <c r="GG1462" s="1"/>
      <c r="GH1462" s="1"/>
      <c r="GI1462" s="1"/>
      <c r="GJ1462" s="1"/>
      <c r="GK1462" s="1"/>
      <c r="GL1462" s="1"/>
      <c r="GM1462" s="1"/>
      <c r="GN1462" s="1"/>
      <c r="GO1462" s="1"/>
    </row>
    <row r="1463" spans="1:197" s="40" customFormat="1" x14ac:dyDescent="0.25">
      <c r="A1463" s="41"/>
      <c r="B1463" s="4"/>
      <c r="C1463" s="41"/>
      <c r="D1463" s="42"/>
      <c r="E1463" s="42"/>
      <c r="F1463" s="42"/>
      <c r="G1463" s="1"/>
      <c r="H1463" s="1"/>
      <c r="I1463" s="1"/>
      <c r="J1463" s="1"/>
      <c r="K1463" s="1"/>
      <c r="L1463" s="1"/>
      <c r="M1463" s="2"/>
      <c r="N1463" s="1"/>
      <c r="O1463" s="1"/>
      <c r="P1463" s="1"/>
      <c r="Q1463" s="1"/>
      <c r="R1463" s="1"/>
      <c r="S1463" s="1"/>
      <c r="T1463" s="1"/>
      <c r="U1463" s="1"/>
      <c r="V1463" s="1"/>
      <c r="W1463" s="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1"/>
      <c r="BE1463" s="1"/>
      <c r="BF1463" s="1"/>
      <c r="BG1463" s="1"/>
      <c r="BH1463" s="1"/>
      <c r="BI1463" s="1"/>
      <c r="BJ1463" s="1"/>
      <c r="BK1463" s="1"/>
      <c r="BL1463" s="1"/>
      <c r="BM1463" s="1"/>
      <c r="BN1463" s="1"/>
      <c r="BO1463" s="1"/>
      <c r="BP1463" s="1"/>
      <c r="BQ1463" s="1"/>
      <c r="BR1463" s="1"/>
      <c r="BS1463" s="1"/>
      <c r="BT1463" s="1"/>
      <c r="BU1463" s="1"/>
      <c r="BV1463" s="1"/>
      <c r="BW1463" s="1"/>
      <c r="BX1463" s="1"/>
      <c r="BY1463" s="1"/>
      <c r="BZ1463" s="1"/>
      <c r="CA1463" s="1"/>
      <c r="CB1463" s="1"/>
      <c r="CC1463" s="1"/>
      <c r="CD1463" s="1"/>
      <c r="CE1463" s="1"/>
      <c r="CF1463" s="1"/>
      <c r="CG1463" s="1"/>
      <c r="CH1463" s="1"/>
      <c r="CI1463" s="1"/>
      <c r="CJ1463" s="1"/>
      <c r="CK1463" s="1"/>
      <c r="CL1463" s="1"/>
      <c r="CM1463" s="1"/>
      <c r="CN1463" s="1"/>
      <c r="CO1463" s="1"/>
      <c r="CP1463" s="1"/>
      <c r="CQ1463" s="1"/>
      <c r="CR1463" s="1"/>
      <c r="CS1463" s="1"/>
      <c r="CT1463" s="1"/>
      <c r="CU1463" s="1"/>
      <c r="CV1463" s="1"/>
      <c r="CW1463" s="1"/>
      <c r="CX1463" s="1"/>
      <c r="CY1463" s="1"/>
      <c r="CZ1463" s="1"/>
      <c r="DA1463" s="1"/>
      <c r="DB1463" s="1"/>
      <c r="DC1463" s="1"/>
      <c r="DD1463" s="1"/>
      <c r="DE1463" s="1"/>
      <c r="DF1463" s="1"/>
      <c r="DG1463" s="1"/>
      <c r="DH1463" s="1"/>
      <c r="DI1463" s="1"/>
      <c r="DJ1463" s="1"/>
      <c r="DK1463" s="1"/>
      <c r="DL1463" s="1"/>
      <c r="DM1463" s="1"/>
      <c r="DN1463" s="1"/>
      <c r="DO1463" s="1"/>
      <c r="DP1463" s="1"/>
      <c r="DQ1463" s="1"/>
      <c r="DR1463" s="1"/>
      <c r="DS1463" s="1"/>
      <c r="DT1463" s="1"/>
      <c r="DU1463" s="1"/>
      <c r="DV1463" s="1"/>
      <c r="DW1463" s="1"/>
      <c r="DX1463" s="1"/>
      <c r="DY1463" s="1"/>
      <c r="DZ1463" s="1"/>
      <c r="EA1463" s="1"/>
      <c r="EB1463" s="1"/>
      <c r="EC1463" s="1"/>
      <c r="ED1463" s="1"/>
      <c r="EE1463" s="1"/>
      <c r="EF1463" s="1"/>
      <c r="EG1463" s="1"/>
      <c r="EH1463" s="1"/>
      <c r="EI1463" s="1"/>
      <c r="EJ1463" s="1"/>
      <c r="EK1463" s="1"/>
      <c r="EL1463" s="1"/>
      <c r="EM1463" s="1"/>
      <c r="EN1463" s="1"/>
      <c r="EO1463" s="1"/>
      <c r="EP1463" s="1"/>
      <c r="EQ1463" s="1"/>
      <c r="ER1463" s="1"/>
      <c r="ES1463" s="1"/>
      <c r="ET1463" s="1"/>
      <c r="EU1463" s="1"/>
      <c r="EV1463" s="1"/>
      <c r="EW1463" s="1"/>
      <c r="EX1463" s="1"/>
      <c r="EY1463" s="1"/>
      <c r="EZ1463" s="1"/>
      <c r="FA1463" s="1"/>
      <c r="FB1463" s="1"/>
      <c r="FC1463" s="1"/>
      <c r="FD1463" s="1"/>
      <c r="FE1463" s="1"/>
      <c r="FF1463" s="1"/>
      <c r="FG1463" s="1"/>
      <c r="FH1463" s="1"/>
      <c r="FI1463" s="1"/>
      <c r="FJ1463" s="1"/>
      <c r="FK1463" s="1"/>
      <c r="FL1463" s="1"/>
      <c r="FM1463" s="1"/>
      <c r="FN1463" s="1"/>
      <c r="FO1463" s="1"/>
      <c r="FP1463" s="1"/>
      <c r="FQ1463" s="1"/>
      <c r="FR1463" s="1"/>
      <c r="FS1463" s="1"/>
      <c r="FT1463" s="1"/>
      <c r="FU1463" s="1"/>
      <c r="FV1463" s="1"/>
      <c r="FW1463" s="1"/>
      <c r="FX1463" s="1"/>
      <c r="FY1463" s="1"/>
      <c r="FZ1463" s="1"/>
      <c r="GA1463" s="1"/>
      <c r="GB1463" s="1"/>
      <c r="GC1463" s="1"/>
      <c r="GD1463" s="1"/>
      <c r="GE1463" s="1"/>
      <c r="GF1463" s="1"/>
      <c r="GG1463" s="1"/>
      <c r="GH1463" s="1"/>
      <c r="GI1463" s="1"/>
      <c r="GJ1463" s="1"/>
      <c r="GK1463" s="1"/>
      <c r="GL1463" s="1"/>
      <c r="GM1463" s="1"/>
      <c r="GN1463" s="1"/>
      <c r="GO1463" s="1"/>
    </row>
    <row r="1464" spans="1:197" s="40" customFormat="1" x14ac:dyDescent="0.25">
      <c r="A1464" s="41"/>
      <c r="B1464" s="4"/>
      <c r="C1464" s="41"/>
      <c r="D1464" s="42"/>
      <c r="E1464" s="42"/>
      <c r="F1464" s="42"/>
      <c r="G1464" s="1"/>
      <c r="H1464" s="1"/>
      <c r="I1464" s="1"/>
      <c r="J1464" s="1"/>
      <c r="K1464" s="1"/>
      <c r="L1464" s="1"/>
      <c r="M1464" s="2"/>
      <c r="N1464" s="1"/>
      <c r="O1464" s="1"/>
      <c r="P1464" s="1"/>
      <c r="Q1464" s="1"/>
      <c r="R1464" s="1"/>
      <c r="S1464" s="1"/>
      <c r="T1464" s="1"/>
      <c r="U1464" s="1"/>
      <c r="V1464" s="1"/>
      <c r="W1464" s="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1"/>
      <c r="BE1464" s="1"/>
      <c r="BF1464" s="1"/>
      <c r="BG1464" s="1"/>
      <c r="BH1464" s="1"/>
      <c r="BI1464" s="1"/>
      <c r="BJ1464" s="1"/>
      <c r="BK1464" s="1"/>
      <c r="BL1464" s="1"/>
      <c r="BM1464" s="1"/>
      <c r="BN1464" s="1"/>
      <c r="BO1464" s="1"/>
      <c r="BP1464" s="1"/>
      <c r="BQ1464" s="1"/>
      <c r="BR1464" s="1"/>
      <c r="BS1464" s="1"/>
      <c r="BT1464" s="1"/>
      <c r="BU1464" s="1"/>
      <c r="BV1464" s="1"/>
      <c r="BW1464" s="1"/>
      <c r="BX1464" s="1"/>
      <c r="BY1464" s="1"/>
      <c r="BZ1464" s="1"/>
      <c r="CA1464" s="1"/>
      <c r="CB1464" s="1"/>
      <c r="CC1464" s="1"/>
      <c r="CD1464" s="1"/>
      <c r="CE1464" s="1"/>
      <c r="CF1464" s="1"/>
      <c r="CG1464" s="1"/>
      <c r="CH1464" s="1"/>
      <c r="CI1464" s="1"/>
      <c r="CJ1464" s="1"/>
      <c r="CK1464" s="1"/>
      <c r="CL1464" s="1"/>
      <c r="CM1464" s="1"/>
      <c r="CN1464" s="1"/>
      <c r="CO1464" s="1"/>
      <c r="CP1464" s="1"/>
      <c r="CQ1464" s="1"/>
      <c r="CR1464" s="1"/>
      <c r="CS1464" s="1"/>
      <c r="CT1464" s="1"/>
      <c r="CU1464" s="1"/>
      <c r="CV1464" s="1"/>
      <c r="CW1464" s="1"/>
      <c r="CX1464" s="1"/>
      <c r="CY1464" s="1"/>
      <c r="CZ1464" s="1"/>
      <c r="DA1464" s="1"/>
      <c r="DB1464" s="1"/>
      <c r="DC1464" s="1"/>
      <c r="DD1464" s="1"/>
      <c r="DE1464" s="1"/>
      <c r="DF1464" s="1"/>
      <c r="DG1464" s="1"/>
      <c r="DH1464" s="1"/>
      <c r="DI1464" s="1"/>
      <c r="DJ1464" s="1"/>
      <c r="DK1464" s="1"/>
      <c r="DL1464" s="1"/>
      <c r="DM1464" s="1"/>
      <c r="DN1464" s="1"/>
      <c r="DO1464" s="1"/>
      <c r="DP1464" s="1"/>
      <c r="DQ1464" s="1"/>
      <c r="DR1464" s="1"/>
      <c r="DS1464" s="1"/>
      <c r="DT1464" s="1"/>
      <c r="DU1464" s="1"/>
      <c r="DV1464" s="1"/>
      <c r="DW1464" s="1"/>
      <c r="DX1464" s="1"/>
      <c r="DY1464" s="1"/>
      <c r="DZ1464" s="1"/>
      <c r="EA1464" s="1"/>
      <c r="EB1464" s="1"/>
      <c r="EC1464" s="1"/>
      <c r="ED1464" s="1"/>
      <c r="EE1464" s="1"/>
      <c r="EF1464" s="1"/>
      <c r="EG1464" s="1"/>
      <c r="EH1464" s="1"/>
      <c r="EI1464" s="1"/>
      <c r="EJ1464" s="1"/>
      <c r="EK1464" s="1"/>
      <c r="EL1464" s="1"/>
      <c r="EM1464" s="1"/>
      <c r="EN1464" s="1"/>
      <c r="EO1464" s="1"/>
      <c r="EP1464" s="1"/>
      <c r="EQ1464" s="1"/>
      <c r="ER1464" s="1"/>
      <c r="ES1464" s="1"/>
      <c r="ET1464" s="1"/>
      <c r="EU1464" s="1"/>
      <c r="EV1464" s="1"/>
      <c r="EW1464" s="1"/>
      <c r="EX1464" s="1"/>
      <c r="EY1464" s="1"/>
      <c r="EZ1464" s="1"/>
      <c r="FA1464" s="1"/>
      <c r="FB1464" s="1"/>
      <c r="FC1464" s="1"/>
      <c r="FD1464" s="1"/>
      <c r="FE1464" s="1"/>
      <c r="FF1464" s="1"/>
      <c r="FG1464" s="1"/>
      <c r="FH1464" s="1"/>
      <c r="FI1464" s="1"/>
      <c r="FJ1464" s="1"/>
      <c r="FK1464" s="1"/>
      <c r="FL1464" s="1"/>
      <c r="FM1464" s="1"/>
      <c r="FN1464" s="1"/>
      <c r="FO1464" s="1"/>
      <c r="FP1464" s="1"/>
      <c r="FQ1464" s="1"/>
      <c r="FR1464" s="1"/>
      <c r="FS1464" s="1"/>
      <c r="FT1464" s="1"/>
      <c r="FU1464" s="1"/>
      <c r="FV1464" s="1"/>
      <c r="FW1464" s="1"/>
      <c r="FX1464" s="1"/>
      <c r="FY1464" s="1"/>
      <c r="FZ1464" s="1"/>
      <c r="GA1464" s="1"/>
      <c r="GB1464" s="1"/>
      <c r="GC1464" s="1"/>
      <c r="GD1464" s="1"/>
      <c r="GE1464" s="1"/>
      <c r="GF1464" s="1"/>
      <c r="GG1464" s="1"/>
      <c r="GH1464" s="1"/>
      <c r="GI1464" s="1"/>
      <c r="GJ1464" s="1"/>
      <c r="GK1464" s="1"/>
      <c r="GL1464" s="1"/>
      <c r="GM1464" s="1"/>
      <c r="GN1464" s="1"/>
      <c r="GO1464" s="1"/>
    </row>
    <row r="1465" spans="1:197" s="40" customFormat="1" x14ac:dyDescent="0.25">
      <c r="A1465" s="41"/>
      <c r="B1465" s="4"/>
      <c r="C1465" s="41"/>
      <c r="D1465" s="42"/>
      <c r="E1465" s="42"/>
      <c r="F1465" s="42"/>
      <c r="G1465" s="1"/>
      <c r="H1465" s="1"/>
      <c r="I1465" s="1"/>
      <c r="J1465" s="1"/>
      <c r="K1465" s="1"/>
      <c r="L1465" s="1"/>
      <c r="M1465" s="2"/>
      <c r="N1465" s="1"/>
      <c r="O1465" s="1"/>
      <c r="P1465" s="1"/>
      <c r="Q1465" s="1"/>
      <c r="R1465" s="1"/>
      <c r="S1465" s="1"/>
      <c r="T1465" s="1"/>
      <c r="U1465" s="1"/>
      <c r="V1465" s="1"/>
      <c r="W1465" s="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1"/>
      <c r="BE1465" s="1"/>
      <c r="BF1465" s="1"/>
      <c r="BG1465" s="1"/>
      <c r="BH1465" s="1"/>
      <c r="BI1465" s="1"/>
      <c r="BJ1465" s="1"/>
      <c r="BK1465" s="1"/>
      <c r="BL1465" s="1"/>
      <c r="BM1465" s="1"/>
      <c r="BN1465" s="1"/>
      <c r="BO1465" s="1"/>
      <c r="BP1465" s="1"/>
      <c r="BQ1465" s="1"/>
      <c r="BR1465" s="1"/>
      <c r="BS1465" s="1"/>
      <c r="BT1465" s="1"/>
      <c r="BU1465" s="1"/>
      <c r="BV1465" s="1"/>
      <c r="BW1465" s="1"/>
      <c r="BX1465" s="1"/>
      <c r="BY1465" s="1"/>
      <c r="BZ1465" s="1"/>
      <c r="CA1465" s="1"/>
      <c r="CB1465" s="1"/>
      <c r="CC1465" s="1"/>
      <c r="CD1465" s="1"/>
      <c r="CE1465" s="1"/>
      <c r="CF1465" s="1"/>
      <c r="CG1465" s="1"/>
      <c r="CH1465" s="1"/>
      <c r="CI1465" s="1"/>
      <c r="CJ1465" s="1"/>
      <c r="CK1465" s="1"/>
      <c r="CL1465" s="1"/>
      <c r="CM1465" s="1"/>
      <c r="CN1465" s="1"/>
      <c r="CO1465" s="1"/>
      <c r="CP1465" s="1"/>
      <c r="CQ1465" s="1"/>
      <c r="CR1465" s="1"/>
      <c r="CS1465" s="1"/>
      <c r="CT1465" s="1"/>
      <c r="CU1465" s="1"/>
      <c r="CV1465" s="1"/>
      <c r="CW1465" s="1"/>
      <c r="CX1465" s="1"/>
      <c r="CY1465" s="1"/>
      <c r="CZ1465" s="1"/>
      <c r="DA1465" s="1"/>
      <c r="DB1465" s="1"/>
      <c r="DC1465" s="1"/>
      <c r="DD1465" s="1"/>
      <c r="DE1465" s="1"/>
      <c r="DF1465" s="1"/>
      <c r="DG1465" s="1"/>
      <c r="DH1465" s="1"/>
      <c r="DI1465" s="1"/>
      <c r="DJ1465" s="1"/>
      <c r="DK1465" s="1"/>
      <c r="DL1465" s="1"/>
      <c r="DM1465" s="1"/>
      <c r="DN1465" s="1"/>
      <c r="DO1465" s="1"/>
      <c r="DP1465" s="1"/>
      <c r="DQ1465" s="1"/>
      <c r="DR1465" s="1"/>
      <c r="DS1465" s="1"/>
      <c r="DT1465" s="1"/>
      <c r="DU1465" s="1"/>
      <c r="DV1465" s="1"/>
      <c r="DW1465" s="1"/>
      <c r="DX1465" s="1"/>
      <c r="DY1465" s="1"/>
      <c r="DZ1465" s="1"/>
      <c r="EA1465" s="1"/>
      <c r="EB1465" s="1"/>
      <c r="EC1465" s="1"/>
      <c r="ED1465" s="1"/>
      <c r="EE1465" s="1"/>
      <c r="EF1465" s="1"/>
      <c r="EG1465" s="1"/>
      <c r="EH1465" s="1"/>
      <c r="EI1465" s="1"/>
      <c r="EJ1465" s="1"/>
      <c r="EK1465" s="1"/>
      <c r="EL1465" s="1"/>
      <c r="EM1465" s="1"/>
      <c r="EN1465" s="1"/>
      <c r="EO1465" s="1"/>
      <c r="EP1465" s="1"/>
      <c r="EQ1465" s="1"/>
      <c r="ER1465" s="1"/>
      <c r="ES1465" s="1"/>
      <c r="ET1465" s="1"/>
      <c r="EU1465" s="1"/>
      <c r="EV1465" s="1"/>
      <c r="EW1465" s="1"/>
      <c r="EX1465" s="1"/>
      <c r="EY1465" s="1"/>
      <c r="EZ1465" s="1"/>
      <c r="FA1465" s="1"/>
      <c r="FB1465" s="1"/>
      <c r="FC1465" s="1"/>
      <c r="FD1465" s="1"/>
      <c r="FE1465" s="1"/>
      <c r="FF1465" s="1"/>
      <c r="FG1465" s="1"/>
      <c r="FH1465" s="1"/>
      <c r="FI1465" s="1"/>
      <c r="FJ1465" s="1"/>
      <c r="FK1465" s="1"/>
      <c r="FL1465" s="1"/>
      <c r="FM1465" s="1"/>
      <c r="FN1465" s="1"/>
      <c r="FO1465" s="1"/>
      <c r="FP1465" s="1"/>
      <c r="FQ1465" s="1"/>
      <c r="FR1465" s="1"/>
      <c r="FS1465" s="1"/>
      <c r="FT1465" s="1"/>
      <c r="FU1465" s="1"/>
      <c r="FV1465" s="1"/>
      <c r="FW1465" s="1"/>
      <c r="FX1465" s="1"/>
      <c r="FY1465" s="1"/>
      <c r="FZ1465" s="1"/>
      <c r="GA1465" s="1"/>
      <c r="GB1465" s="1"/>
      <c r="GC1465" s="1"/>
      <c r="GD1465" s="1"/>
      <c r="GE1465" s="1"/>
      <c r="GF1465" s="1"/>
      <c r="GG1465" s="1"/>
      <c r="GH1465" s="1"/>
      <c r="GI1465" s="1"/>
      <c r="GJ1465" s="1"/>
      <c r="GK1465" s="1"/>
      <c r="GL1465" s="1"/>
      <c r="GM1465" s="1"/>
      <c r="GN1465" s="1"/>
      <c r="GO1465" s="1"/>
    </row>
    <row r="1466" spans="1:197" s="40" customFormat="1" x14ac:dyDescent="0.25">
      <c r="A1466" s="41"/>
      <c r="B1466" s="4"/>
      <c r="C1466" s="41"/>
      <c r="D1466" s="42"/>
      <c r="E1466" s="42"/>
      <c r="F1466" s="42"/>
      <c r="G1466" s="1"/>
      <c r="H1466" s="1"/>
      <c r="I1466" s="1"/>
      <c r="J1466" s="1"/>
      <c r="K1466" s="1"/>
      <c r="L1466" s="1"/>
      <c r="M1466" s="2"/>
      <c r="N1466" s="1"/>
      <c r="O1466" s="1"/>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1"/>
      <c r="BB1466" s="1"/>
      <c r="BC1466" s="1"/>
      <c r="BD1466" s="1"/>
      <c r="BE1466" s="1"/>
      <c r="BF1466" s="1"/>
      <c r="BG1466" s="1"/>
      <c r="BH1466" s="1"/>
      <c r="BI1466" s="1"/>
      <c r="BJ1466" s="1"/>
      <c r="BK1466" s="1"/>
      <c r="BL1466" s="1"/>
      <c r="BM1466" s="1"/>
      <c r="BN1466" s="1"/>
      <c r="BO1466" s="1"/>
      <c r="BP1466" s="1"/>
      <c r="BQ1466" s="1"/>
      <c r="BR1466" s="1"/>
      <c r="BS1466" s="1"/>
      <c r="BT1466" s="1"/>
      <c r="BU1466" s="1"/>
      <c r="BV1466" s="1"/>
      <c r="BW1466" s="1"/>
      <c r="BX1466" s="1"/>
      <c r="BY1466" s="1"/>
      <c r="BZ1466" s="1"/>
      <c r="CA1466" s="1"/>
      <c r="CB1466" s="1"/>
      <c r="CC1466" s="1"/>
      <c r="CD1466" s="1"/>
      <c r="CE1466" s="1"/>
      <c r="CF1466" s="1"/>
      <c r="CG1466" s="1"/>
      <c r="CH1466" s="1"/>
      <c r="CI1466" s="1"/>
      <c r="CJ1466" s="1"/>
      <c r="CK1466" s="1"/>
      <c r="CL1466" s="1"/>
      <c r="CM1466" s="1"/>
      <c r="CN1466" s="1"/>
      <c r="CO1466" s="1"/>
      <c r="CP1466" s="1"/>
      <c r="CQ1466" s="1"/>
      <c r="CR1466" s="1"/>
      <c r="CS1466" s="1"/>
      <c r="CT1466" s="1"/>
      <c r="CU1466" s="1"/>
      <c r="CV1466" s="1"/>
      <c r="CW1466" s="1"/>
      <c r="CX1466" s="1"/>
      <c r="CY1466" s="1"/>
      <c r="CZ1466" s="1"/>
      <c r="DA1466" s="1"/>
      <c r="DB1466" s="1"/>
      <c r="DC1466" s="1"/>
      <c r="DD1466" s="1"/>
      <c r="DE1466" s="1"/>
      <c r="DF1466" s="1"/>
      <c r="DG1466" s="1"/>
      <c r="DH1466" s="1"/>
      <c r="DI1466" s="1"/>
      <c r="DJ1466" s="1"/>
      <c r="DK1466" s="1"/>
      <c r="DL1466" s="1"/>
      <c r="DM1466" s="1"/>
      <c r="DN1466" s="1"/>
      <c r="DO1466" s="1"/>
      <c r="DP1466" s="1"/>
      <c r="DQ1466" s="1"/>
      <c r="DR1466" s="1"/>
      <c r="DS1466" s="1"/>
      <c r="DT1466" s="1"/>
      <c r="DU1466" s="1"/>
      <c r="DV1466" s="1"/>
      <c r="DW1466" s="1"/>
      <c r="DX1466" s="1"/>
      <c r="DY1466" s="1"/>
      <c r="DZ1466" s="1"/>
      <c r="EA1466" s="1"/>
      <c r="EB1466" s="1"/>
      <c r="EC1466" s="1"/>
      <c r="ED1466" s="1"/>
      <c r="EE1466" s="1"/>
      <c r="EF1466" s="1"/>
      <c r="EG1466" s="1"/>
      <c r="EH1466" s="1"/>
      <c r="EI1466" s="1"/>
      <c r="EJ1466" s="1"/>
      <c r="EK1466" s="1"/>
      <c r="EL1466" s="1"/>
      <c r="EM1466" s="1"/>
      <c r="EN1466" s="1"/>
      <c r="EO1466" s="1"/>
      <c r="EP1466" s="1"/>
      <c r="EQ1466" s="1"/>
      <c r="ER1466" s="1"/>
      <c r="ES1466" s="1"/>
      <c r="ET1466" s="1"/>
      <c r="EU1466" s="1"/>
      <c r="EV1466" s="1"/>
      <c r="EW1466" s="1"/>
      <c r="EX1466" s="1"/>
      <c r="EY1466" s="1"/>
      <c r="EZ1466" s="1"/>
      <c r="FA1466" s="1"/>
      <c r="FB1466" s="1"/>
      <c r="FC1466" s="1"/>
      <c r="FD1466" s="1"/>
      <c r="FE1466" s="1"/>
      <c r="FF1466" s="1"/>
      <c r="FG1466" s="1"/>
      <c r="FH1466" s="1"/>
      <c r="FI1466" s="1"/>
      <c r="FJ1466" s="1"/>
      <c r="FK1466" s="1"/>
      <c r="FL1466" s="1"/>
      <c r="FM1466" s="1"/>
      <c r="FN1466" s="1"/>
      <c r="FO1466" s="1"/>
      <c r="FP1466" s="1"/>
      <c r="FQ1466" s="1"/>
      <c r="FR1466" s="1"/>
      <c r="FS1466" s="1"/>
      <c r="FT1466" s="1"/>
      <c r="FU1466" s="1"/>
      <c r="FV1466" s="1"/>
      <c r="FW1466" s="1"/>
      <c r="FX1466" s="1"/>
      <c r="FY1466" s="1"/>
      <c r="FZ1466" s="1"/>
      <c r="GA1466" s="1"/>
      <c r="GB1466" s="1"/>
      <c r="GC1466" s="1"/>
      <c r="GD1466" s="1"/>
      <c r="GE1466" s="1"/>
      <c r="GF1466" s="1"/>
      <c r="GG1466" s="1"/>
      <c r="GH1466" s="1"/>
      <c r="GI1466" s="1"/>
      <c r="GJ1466" s="1"/>
      <c r="GK1466" s="1"/>
      <c r="GL1466" s="1"/>
      <c r="GM1466" s="1"/>
      <c r="GN1466" s="1"/>
      <c r="GO1466" s="1"/>
    </row>
    <row r="1467" spans="1:197" s="40" customFormat="1" x14ac:dyDescent="0.25">
      <c r="A1467" s="41"/>
      <c r="B1467" s="4"/>
      <c r="C1467" s="41"/>
      <c r="D1467" s="42"/>
      <c r="E1467" s="42"/>
      <c r="F1467" s="42"/>
      <c r="G1467" s="1"/>
      <c r="H1467" s="1"/>
      <c r="I1467" s="1"/>
      <c r="J1467" s="1"/>
      <c r="K1467" s="1"/>
      <c r="L1467" s="1"/>
      <c r="M1467" s="2"/>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1"/>
      <c r="BE1467" s="1"/>
      <c r="BF1467" s="1"/>
      <c r="BG1467" s="1"/>
      <c r="BH1467" s="1"/>
      <c r="BI1467" s="1"/>
      <c r="BJ1467" s="1"/>
      <c r="BK1467" s="1"/>
      <c r="BL1467" s="1"/>
      <c r="BM1467" s="1"/>
      <c r="BN1467" s="1"/>
      <c r="BO1467" s="1"/>
      <c r="BP1467" s="1"/>
      <c r="BQ1467" s="1"/>
      <c r="BR1467" s="1"/>
      <c r="BS1467" s="1"/>
      <c r="BT1467" s="1"/>
      <c r="BU1467" s="1"/>
      <c r="BV1467" s="1"/>
      <c r="BW1467" s="1"/>
      <c r="BX1467" s="1"/>
      <c r="BY1467" s="1"/>
      <c r="BZ1467" s="1"/>
      <c r="CA1467" s="1"/>
      <c r="CB1467" s="1"/>
      <c r="CC1467" s="1"/>
      <c r="CD1467" s="1"/>
      <c r="CE1467" s="1"/>
      <c r="CF1467" s="1"/>
      <c r="CG1467" s="1"/>
      <c r="CH1467" s="1"/>
      <c r="CI1467" s="1"/>
      <c r="CJ1467" s="1"/>
      <c r="CK1467" s="1"/>
      <c r="CL1467" s="1"/>
      <c r="CM1467" s="1"/>
      <c r="CN1467" s="1"/>
      <c r="CO1467" s="1"/>
      <c r="CP1467" s="1"/>
      <c r="CQ1467" s="1"/>
      <c r="CR1467" s="1"/>
      <c r="CS1467" s="1"/>
      <c r="CT1467" s="1"/>
      <c r="CU1467" s="1"/>
      <c r="CV1467" s="1"/>
      <c r="CW1467" s="1"/>
      <c r="CX1467" s="1"/>
      <c r="CY1467" s="1"/>
      <c r="CZ1467" s="1"/>
      <c r="DA1467" s="1"/>
      <c r="DB1467" s="1"/>
      <c r="DC1467" s="1"/>
      <c r="DD1467" s="1"/>
      <c r="DE1467" s="1"/>
      <c r="DF1467" s="1"/>
      <c r="DG1467" s="1"/>
      <c r="DH1467" s="1"/>
      <c r="DI1467" s="1"/>
      <c r="DJ1467" s="1"/>
      <c r="DK1467" s="1"/>
      <c r="DL1467" s="1"/>
      <c r="DM1467" s="1"/>
      <c r="DN1467" s="1"/>
      <c r="DO1467" s="1"/>
      <c r="DP1467" s="1"/>
      <c r="DQ1467" s="1"/>
      <c r="DR1467" s="1"/>
      <c r="DS1467" s="1"/>
      <c r="DT1467" s="1"/>
      <c r="DU1467" s="1"/>
      <c r="DV1467" s="1"/>
      <c r="DW1467" s="1"/>
      <c r="DX1467" s="1"/>
      <c r="DY1467" s="1"/>
      <c r="DZ1467" s="1"/>
      <c r="EA1467" s="1"/>
      <c r="EB1467" s="1"/>
      <c r="EC1467" s="1"/>
      <c r="ED1467" s="1"/>
      <c r="EE1467" s="1"/>
      <c r="EF1467" s="1"/>
      <c r="EG1467" s="1"/>
      <c r="EH1467" s="1"/>
      <c r="EI1467" s="1"/>
      <c r="EJ1467" s="1"/>
      <c r="EK1467" s="1"/>
      <c r="EL1467" s="1"/>
      <c r="EM1467" s="1"/>
      <c r="EN1467" s="1"/>
      <c r="EO1467" s="1"/>
      <c r="EP1467" s="1"/>
      <c r="EQ1467" s="1"/>
      <c r="ER1467" s="1"/>
      <c r="ES1467" s="1"/>
      <c r="ET1467" s="1"/>
      <c r="EU1467" s="1"/>
      <c r="EV1467" s="1"/>
      <c r="EW1467" s="1"/>
      <c r="EX1467" s="1"/>
      <c r="EY1467" s="1"/>
      <c r="EZ1467" s="1"/>
      <c r="FA1467" s="1"/>
      <c r="FB1467" s="1"/>
      <c r="FC1467" s="1"/>
      <c r="FD1467" s="1"/>
      <c r="FE1467" s="1"/>
      <c r="FF1467" s="1"/>
      <c r="FG1467" s="1"/>
      <c r="FH1467" s="1"/>
      <c r="FI1467" s="1"/>
      <c r="FJ1467" s="1"/>
      <c r="FK1467" s="1"/>
      <c r="FL1467" s="1"/>
      <c r="FM1467" s="1"/>
      <c r="FN1467" s="1"/>
      <c r="FO1467" s="1"/>
      <c r="FP1467" s="1"/>
      <c r="FQ1467" s="1"/>
      <c r="FR1467" s="1"/>
      <c r="FS1467" s="1"/>
      <c r="FT1467" s="1"/>
      <c r="FU1467" s="1"/>
      <c r="FV1467" s="1"/>
      <c r="FW1467" s="1"/>
      <c r="FX1467" s="1"/>
      <c r="FY1467" s="1"/>
      <c r="FZ1467" s="1"/>
      <c r="GA1467" s="1"/>
      <c r="GB1467" s="1"/>
      <c r="GC1467" s="1"/>
      <c r="GD1467" s="1"/>
      <c r="GE1467" s="1"/>
      <c r="GF1467" s="1"/>
      <c r="GG1467" s="1"/>
      <c r="GH1467" s="1"/>
      <c r="GI1467" s="1"/>
      <c r="GJ1467" s="1"/>
      <c r="GK1467" s="1"/>
      <c r="GL1467" s="1"/>
      <c r="GM1467" s="1"/>
      <c r="GN1467" s="1"/>
      <c r="GO1467" s="1"/>
    </row>
    <row r="1468" spans="1:197" s="40" customFormat="1" x14ac:dyDescent="0.25">
      <c r="A1468" s="41"/>
      <c r="B1468" s="4"/>
      <c r="C1468" s="41"/>
      <c r="D1468" s="42"/>
      <c r="E1468" s="42"/>
      <c r="F1468" s="42"/>
      <c r="G1468" s="1"/>
      <c r="H1468" s="1"/>
      <c r="I1468" s="1"/>
      <c r="J1468" s="1"/>
      <c r="K1468" s="1"/>
      <c r="L1468" s="1"/>
      <c r="M1468" s="2"/>
      <c r="N1468" s="1"/>
      <c r="O1468" s="1"/>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c r="BF1468" s="1"/>
      <c r="BG1468" s="1"/>
      <c r="BH1468" s="1"/>
      <c r="BI1468" s="1"/>
      <c r="BJ1468" s="1"/>
      <c r="BK1468" s="1"/>
      <c r="BL1468" s="1"/>
      <c r="BM1468" s="1"/>
      <c r="BN1468" s="1"/>
      <c r="BO1468" s="1"/>
      <c r="BP1468" s="1"/>
      <c r="BQ1468" s="1"/>
      <c r="BR1468" s="1"/>
      <c r="BS1468" s="1"/>
      <c r="BT1468" s="1"/>
      <c r="BU1468" s="1"/>
      <c r="BV1468" s="1"/>
      <c r="BW1468" s="1"/>
      <c r="BX1468" s="1"/>
      <c r="BY1468" s="1"/>
      <c r="BZ1468" s="1"/>
      <c r="CA1468" s="1"/>
      <c r="CB1468" s="1"/>
      <c r="CC1468" s="1"/>
      <c r="CD1468" s="1"/>
      <c r="CE1468" s="1"/>
      <c r="CF1468" s="1"/>
      <c r="CG1468" s="1"/>
      <c r="CH1468" s="1"/>
      <c r="CI1468" s="1"/>
      <c r="CJ1468" s="1"/>
      <c r="CK1468" s="1"/>
      <c r="CL1468" s="1"/>
      <c r="CM1468" s="1"/>
      <c r="CN1468" s="1"/>
      <c r="CO1468" s="1"/>
      <c r="CP1468" s="1"/>
      <c r="CQ1468" s="1"/>
      <c r="CR1468" s="1"/>
      <c r="CS1468" s="1"/>
      <c r="CT1468" s="1"/>
      <c r="CU1468" s="1"/>
      <c r="CV1468" s="1"/>
      <c r="CW1468" s="1"/>
      <c r="CX1468" s="1"/>
      <c r="CY1468" s="1"/>
      <c r="CZ1468" s="1"/>
      <c r="DA1468" s="1"/>
      <c r="DB1468" s="1"/>
      <c r="DC1468" s="1"/>
      <c r="DD1468" s="1"/>
      <c r="DE1468" s="1"/>
      <c r="DF1468" s="1"/>
      <c r="DG1468" s="1"/>
      <c r="DH1468" s="1"/>
      <c r="DI1468" s="1"/>
      <c r="DJ1468" s="1"/>
      <c r="DK1468" s="1"/>
      <c r="DL1468" s="1"/>
      <c r="DM1468" s="1"/>
      <c r="DN1468" s="1"/>
      <c r="DO1468" s="1"/>
      <c r="DP1468" s="1"/>
      <c r="DQ1468" s="1"/>
      <c r="DR1468" s="1"/>
      <c r="DS1468" s="1"/>
      <c r="DT1468" s="1"/>
      <c r="DU1468" s="1"/>
      <c r="DV1468" s="1"/>
      <c r="DW1468" s="1"/>
      <c r="DX1468" s="1"/>
      <c r="DY1468" s="1"/>
      <c r="DZ1468" s="1"/>
      <c r="EA1468" s="1"/>
      <c r="EB1468" s="1"/>
      <c r="EC1468" s="1"/>
      <c r="ED1468" s="1"/>
      <c r="EE1468" s="1"/>
      <c r="EF1468" s="1"/>
      <c r="EG1468" s="1"/>
      <c r="EH1468" s="1"/>
      <c r="EI1468" s="1"/>
      <c r="EJ1468" s="1"/>
      <c r="EK1468" s="1"/>
      <c r="EL1468" s="1"/>
      <c r="EM1468" s="1"/>
      <c r="EN1468" s="1"/>
      <c r="EO1468" s="1"/>
      <c r="EP1468" s="1"/>
      <c r="EQ1468" s="1"/>
      <c r="ER1468" s="1"/>
      <c r="ES1468" s="1"/>
      <c r="ET1468" s="1"/>
      <c r="EU1468" s="1"/>
      <c r="EV1468" s="1"/>
      <c r="EW1468" s="1"/>
      <c r="EX1468" s="1"/>
      <c r="EY1468" s="1"/>
      <c r="EZ1468" s="1"/>
      <c r="FA1468" s="1"/>
      <c r="FB1468" s="1"/>
      <c r="FC1468" s="1"/>
      <c r="FD1468" s="1"/>
      <c r="FE1468" s="1"/>
      <c r="FF1468" s="1"/>
      <c r="FG1468" s="1"/>
      <c r="FH1468" s="1"/>
      <c r="FI1468" s="1"/>
      <c r="FJ1468" s="1"/>
      <c r="FK1468" s="1"/>
      <c r="FL1468" s="1"/>
      <c r="FM1468" s="1"/>
      <c r="FN1468" s="1"/>
      <c r="FO1468" s="1"/>
      <c r="FP1468" s="1"/>
      <c r="FQ1468" s="1"/>
      <c r="FR1468" s="1"/>
      <c r="FS1468" s="1"/>
      <c r="FT1468" s="1"/>
      <c r="FU1468" s="1"/>
      <c r="FV1468" s="1"/>
      <c r="FW1468" s="1"/>
      <c r="FX1468" s="1"/>
      <c r="FY1468" s="1"/>
      <c r="FZ1468" s="1"/>
      <c r="GA1468" s="1"/>
      <c r="GB1468" s="1"/>
      <c r="GC1468" s="1"/>
      <c r="GD1468" s="1"/>
      <c r="GE1468" s="1"/>
      <c r="GF1468" s="1"/>
      <c r="GG1468" s="1"/>
      <c r="GH1468" s="1"/>
      <c r="GI1468" s="1"/>
      <c r="GJ1468" s="1"/>
      <c r="GK1468" s="1"/>
      <c r="GL1468" s="1"/>
      <c r="GM1468" s="1"/>
      <c r="GN1468" s="1"/>
      <c r="GO1468" s="1"/>
    </row>
    <row r="1469" spans="1:197" s="40" customFormat="1" x14ac:dyDescent="0.25">
      <c r="A1469" s="41"/>
      <c r="B1469" s="4"/>
      <c r="C1469" s="41"/>
      <c r="D1469" s="42"/>
      <c r="E1469" s="42"/>
      <c r="F1469" s="42"/>
      <c r="G1469" s="1"/>
      <c r="H1469" s="1"/>
      <c r="I1469" s="1"/>
      <c r="J1469" s="1"/>
      <c r="K1469" s="1"/>
      <c r="L1469" s="1"/>
      <c r="M1469" s="2"/>
      <c r="N1469" s="1"/>
      <c r="O1469" s="1"/>
      <c r="P1469" s="1"/>
      <c r="Q1469" s="1"/>
      <c r="R1469" s="1"/>
      <c r="S1469" s="1"/>
      <c r="T1469" s="1"/>
      <c r="U1469" s="1"/>
      <c r="V1469" s="1"/>
      <c r="W1469" s="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1"/>
      <c r="BE1469" s="1"/>
      <c r="BF1469" s="1"/>
      <c r="BG1469" s="1"/>
      <c r="BH1469" s="1"/>
      <c r="BI1469" s="1"/>
      <c r="BJ1469" s="1"/>
      <c r="BK1469" s="1"/>
      <c r="BL1469" s="1"/>
      <c r="BM1469" s="1"/>
      <c r="BN1469" s="1"/>
      <c r="BO1469" s="1"/>
      <c r="BP1469" s="1"/>
      <c r="BQ1469" s="1"/>
      <c r="BR1469" s="1"/>
      <c r="BS1469" s="1"/>
      <c r="BT1469" s="1"/>
      <c r="BU1469" s="1"/>
      <c r="BV1469" s="1"/>
      <c r="BW1469" s="1"/>
      <c r="BX1469" s="1"/>
      <c r="BY1469" s="1"/>
      <c r="BZ1469" s="1"/>
      <c r="CA1469" s="1"/>
      <c r="CB1469" s="1"/>
      <c r="CC1469" s="1"/>
      <c r="CD1469" s="1"/>
      <c r="CE1469" s="1"/>
      <c r="CF1469" s="1"/>
      <c r="CG1469" s="1"/>
      <c r="CH1469" s="1"/>
      <c r="CI1469" s="1"/>
      <c r="CJ1469" s="1"/>
      <c r="CK1469" s="1"/>
      <c r="CL1469" s="1"/>
      <c r="CM1469" s="1"/>
      <c r="CN1469" s="1"/>
      <c r="CO1469" s="1"/>
      <c r="CP1469" s="1"/>
      <c r="CQ1469" s="1"/>
      <c r="CR1469" s="1"/>
      <c r="CS1469" s="1"/>
      <c r="CT1469" s="1"/>
      <c r="CU1469" s="1"/>
      <c r="CV1469" s="1"/>
      <c r="CW1469" s="1"/>
      <c r="CX1469" s="1"/>
      <c r="CY1469" s="1"/>
      <c r="CZ1469" s="1"/>
      <c r="DA1469" s="1"/>
      <c r="DB1469" s="1"/>
      <c r="DC1469" s="1"/>
      <c r="DD1469" s="1"/>
      <c r="DE1469" s="1"/>
      <c r="DF1469" s="1"/>
      <c r="DG1469" s="1"/>
      <c r="DH1469" s="1"/>
      <c r="DI1469" s="1"/>
      <c r="DJ1469" s="1"/>
      <c r="DK1469" s="1"/>
      <c r="DL1469" s="1"/>
      <c r="DM1469" s="1"/>
      <c r="DN1469" s="1"/>
      <c r="DO1469" s="1"/>
      <c r="DP1469" s="1"/>
      <c r="DQ1469" s="1"/>
      <c r="DR1469" s="1"/>
      <c r="DS1469" s="1"/>
      <c r="DT1469" s="1"/>
      <c r="DU1469" s="1"/>
      <c r="DV1469" s="1"/>
      <c r="DW1469" s="1"/>
      <c r="DX1469" s="1"/>
      <c r="DY1469" s="1"/>
      <c r="DZ1469" s="1"/>
      <c r="EA1469" s="1"/>
      <c r="EB1469" s="1"/>
      <c r="EC1469" s="1"/>
      <c r="ED1469" s="1"/>
      <c r="EE1469" s="1"/>
      <c r="EF1469" s="1"/>
      <c r="EG1469" s="1"/>
      <c r="EH1469" s="1"/>
      <c r="EI1469" s="1"/>
      <c r="EJ1469" s="1"/>
      <c r="EK1469" s="1"/>
      <c r="EL1469" s="1"/>
      <c r="EM1469" s="1"/>
      <c r="EN1469" s="1"/>
      <c r="EO1469" s="1"/>
      <c r="EP1469" s="1"/>
      <c r="EQ1469" s="1"/>
      <c r="ER1469" s="1"/>
      <c r="ES1469" s="1"/>
      <c r="ET1469" s="1"/>
      <c r="EU1469" s="1"/>
      <c r="EV1469" s="1"/>
      <c r="EW1469" s="1"/>
      <c r="EX1469" s="1"/>
      <c r="EY1469" s="1"/>
      <c r="EZ1469" s="1"/>
      <c r="FA1469" s="1"/>
      <c r="FB1469" s="1"/>
      <c r="FC1469" s="1"/>
      <c r="FD1469" s="1"/>
      <c r="FE1469" s="1"/>
      <c r="FF1469" s="1"/>
      <c r="FG1469" s="1"/>
      <c r="FH1469" s="1"/>
      <c r="FI1469" s="1"/>
      <c r="FJ1469" s="1"/>
      <c r="FK1469" s="1"/>
      <c r="FL1469" s="1"/>
      <c r="FM1469" s="1"/>
      <c r="FN1469" s="1"/>
      <c r="FO1469" s="1"/>
      <c r="FP1469" s="1"/>
      <c r="FQ1469" s="1"/>
      <c r="FR1469" s="1"/>
      <c r="FS1469" s="1"/>
      <c r="FT1469" s="1"/>
      <c r="FU1469" s="1"/>
      <c r="FV1469" s="1"/>
      <c r="FW1469" s="1"/>
      <c r="FX1469" s="1"/>
      <c r="FY1469" s="1"/>
      <c r="FZ1469" s="1"/>
      <c r="GA1469" s="1"/>
      <c r="GB1469" s="1"/>
      <c r="GC1469" s="1"/>
      <c r="GD1469" s="1"/>
      <c r="GE1469" s="1"/>
      <c r="GF1469" s="1"/>
      <c r="GG1469" s="1"/>
      <c r="GH1469" s="1"/>
      <c r="GI1469" s="1"/>
      <c r="GJ1469" s="1"/>
      <c r="GK1469" s="1"/>
      <c r="GL1469" s="1"/>
      <c r="GM1469" s="1"/>
      <c r="GN1469" s="1"/>
      <c r="GO1469" s="1"/>
    </row>
    <row r="1470" spans="1:197" s="40" customFormat="1" x14ac:dyDescent="0.25">
      <c r="A1470" s="41"/>
      <c r="B1470" s="4"/>
      <c r="C1470" s="41"/>
      <c r="D1470" s="42"/>
      <c r="E1470" s="42"/>
      <c r="F1470" s="42"/>
      <c r="G1470" s="1"/>
      <c r="H1470" s="1"/>
      <c r="I1470" s="1"/>
      <c r="J1470" s="1"/>
      <c r="K1470" s="1"/>
      <c r="L1470" s="1"/>
      <c r="M1470" s="2"/>
      <c r="N1470" s="1"/>
      <c r="O1470" s="1"/>
      <c r="P1470" s="1"/>
      <c r="Q1470" s="1"/>
      <c r="R1470" s="1"/>
      <c r="S1470" s="1"/>
      <c r="T1470" s="1"/>
      <c r="U1470" s="1"/>
      <c r="V1470" s="1"/>
      <c r="W1470" s="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1"/>
      <c r="BE1470" s="1"/>
      <c r="BF1470" s="1"/>
      <c r="BG1470" s="1"/>
      <c r="BH1470" s="1"/>
      <c r="BI1470" s="1"/>
      <c r="BJ1470" s="1"/>
      <c r="BK1470" s="1"/>
      <c r="BL1470" s="1"/>
      <c r="BM1470" s="1"/>
      <c r="BN1470" s="1"/>
      <c r="BO1470" s="1"/>
      <c r="BP1470" s="1"/>
      <c r="BQ1470" s="1"/>
      <c r="BR1470" s="1"/>
      <c r="BS1470" s="1"/>
      <c r="BT1470" s="1"/>
      <c r="BU1470" s="1"/>
      <c r="BV1470" s="1"/>
      <c r="BW1470" s="1"/>
      <c r="BX1470" s="1"/>
      <c r="BY1470" s="1"/>
      <c r="BZ1470" s="1"/>
      <c r="CA1470" s="1"/>
      <c r="CB1470" s="1"/>
      <c r="CC1470" s="1"/>
      <c r="CD1470" s="1"/>
      <c r="CE1470" s="1"/>
      <c r="CF1470" s="1"/>
      <c r="CG1470" s="1"/>
      <c r="CH1470" s="1"/>
      <c r="CI1470" s="1"/>
      <c r="CJ1470" s="1"/>
      <c r="CK1470" s="1"/>
      <c r="CL1470" s="1"/>
      <c r="CM1470" s="1"/>
      <c r="CN1470" s="1"/>
      <c r="CO1470" s="1"/>
      <c r="CP1470" s="1"/>
      <c r="CQ1470" s="1"/>
      <c r="CR1470" s="1"/>
      <c r="CS1470" s="1"/>
      <c r="CT1470" s="1"/>
      <c r="CU1470" s="1"/>
      <c r="CV1470" s="1"/>
      <c r="CW1470" s="1"/>
      <c r="CX1470" s="1"/>
      <c r="CY1470" s="1"/>
      <c r="CZ1470" s="1"/>
      <c r="DA1470" s="1"/>
      <c r="DB1470" s="1"/>
      <c r="DC1470" s="1"/>
      <c r="DD1470" s="1"/>
      <c r="DE1470" s="1"/>
      <c r="DF1470" s="1"/>
      <c r="DG1470" s="1"/>
      <c r="DH1470" s="1"/>
      <c r="DI1470" s="1"/>
      <c r="DJ1470" s="1"/>
      <c r="DK1470" s="1"/>
      <c r="DL1470" s="1"/>
      <c r="DM1470" s="1"/>
      <c r="DN1470" s="1"/>
      <c r="DO1470" s="1"/>
      <c r="DP1470" s="1"/>
      <c r="DQ1470" s="1"/>
      <c r="DR1470" s="1"/>
      <c r="DS1470" s="1"/>
      <c r="DT1470" s="1"/>
      <c r="DU1470" s="1"/>
      <c r="DV1470" s="1"/>
      <c r="DW1470" s="1"/>
      <c r="DX1470" s="1"/>
      <c r="DY1470" s="1"/>
      <c r="DZ1470" s="1"/>
      <c r="EA1470" s="1"/>
      <c r="EB1470" s="1"/>
      <c r="EC1470" s="1"/>
      <c r="ED1470" s="1"/>
      <c r="EE1470" s="1"/>
      <c r="EF1470" s="1"/>
      <c r="EG1470" s="1"/>
      <c r="EH1470" s="1"/>
      <c r="EI1470" s="1"/>
      <c r="EJ1470" s="1"/>
      <c r="EK1470" s="1"/>
      <c r="EL1470" s="1"/>
      <c r="EM1470" s="1"/>
      <c r="EN1470" s="1"/>
      <c r="EO1470" s="1"/>
      <c r="EP1470" s="1"/>
      <c r="EQ1470" s="1"/>
      <c r="ER1470" s="1"/>
      <c r="ES1470" s="1"/>
      <c r="ET1470" s="1"/>
      <c r="EU1470" s="1"/>
      <c r="EV1470" s="1"/>
      <c r="EW1470" s="1"/>
      <c r="EX1470" s="1"/>
      <c r="EY1470" s="1"/>
      <c r="EZ1470" s="1"/>
      <c r="FA1470" s="1"/>
      <c r="FB1470" s="1"/>
      <c r="FC1470" s="1"/>
      <c r="FD1470" s="1"/>
      <c r="FE1470" s="1"/>
      <c r="FF1470" s="1"/>
      <c r="FG1470" s="1"/>
      <c r="FH1470" s="1"/>
      <c r="FI1470" s="1"/>
      <c r="FJ1470" s="1"/>
      <c r="FK1470" s="1"/>
      <c r="FL1470" s="1"/>
      <c r="FM1470" s="1"/>
      <c r="FN1470" s="1"/>
      <c r="FO1470" s="1"/>
      <c r="FP1470" s="1"/>
      <c r="FQ1470" s="1"/>
      <c r="FR1470" s="1"/>
      <c r="FS1470" s="1"/>
      <c r="FT1470" s="1"/>
      <c r="FU1470" s="1"/>
      <c r="FV1470" s="1"/>
      <c r="FW1470" s="1"/>
      <c r="FX1470" s="1"/>
      <c r="FY1470" s="1"/>
      <c r="FZ1470" s="1"/>
      <c r="GA1470" s="1"/>
      <c r="GB1470" s="1"/>
      <c r="GC1470" s="1"/>
      <c r="GD1470" s="1"/>
      <c r="GE1470" s="1"/>
      <c r="GF1470" s="1"/>
      <c r="GG1470" s="1"/>
      <c r="GH1470" s="1"/>
      <c r="GI1470" s="1"/>
      <c r="GJ1470" s="1"/>
      <c r="GK1470" s="1"/>
      <c r="GL1470" s="1"/>
      <c r="GM1470" s="1"/>
      <c r="GN1470" s="1"/>
      <c r="GO1470" s="1"/>
    </row>
    <row r="1471" spans="1:197" s="40" customFormat="1" x14ac:dyDescent="0.25">
      <c r="A1471" s="41"/>
      <c r="B1471" s="4"/>
      <c r="C1471" s="41"/>
      <c r="D1471" s="42"/>
      <c r="E1471" s="42"/>
      <c r="F1471" s="42"/>
      <c r="G1471" s="1"/>
      <c r="H1471" s="1"/>
      <c r="I1471" s="1"/>
      <c r="J1471" s="1"/>
      <c r="K1471" s="1"/>
      <c r="L1471" s="1"/>
      <c r="M1471" s="2"/>
      <c r="N1471" s="1"/>
      <c r="O1471" s="1"/>
      <c r="P1471" s="1"/>
      <c r="Q1471" s="1"/>
      <c r="R1471" s="1"/>
      <c r="S1471" s="1"/>
      <c r="T1471" s="1"/>
      <c r="U1471" s="1"/>
      <c r="V1471" s="1"/>
      <c r="W1471" s="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1"/>
      <c r="BE1471" s="1"/>
      <c r="BF1471" s="1"/>
      <c r="BG1471" s="1"/>
      <c r="BH1471" s="1"/>
      <c r="BI1471" s="1"/>
      <c r="BJ1471" s="1"/>
      <c r="BK1471" s="1"/>
      <c r="BL1471" s="1"/>
      <c r="BM1471" s="1"/>
      <c r="BN1471" s="1"/>
      <c r="BO1471" s="1"/>
      <c r="BP1471" s="1"/>
      <c r="BQ1471" s="1"/>
      <c r="BR1471" s="1"/>
      <c r="BS1471" s="1"/>
      <c r="BT1471" s="1"/>
      <c r="BU1471" s="1"/>
      <c r="BV1471" s="1"/>
      <c r="BW1471" s="1"/>
      <c r="BX1471" s="1"/>
      <c r="BY1471" s="1"/>
      <c r="BZ1471" s="1"/>
      <c r="CA1471" s="1"/>
      <c r="CB1471" s="1"/>
      <c r="CC1471" s="1"/>
      <c r="CD1471" s="1"/>
      <c r="CE1471" s="1"/>
      <c r="CF1471" s="1"/>
      <c r="CG1471" s="1"/>
      <c r="CH1471" s="1"/>
      <c r="CI1471" s="1"/>
      <c r="CJ1471" s="1"/>
      <c r="CK1471" s="1"/>
      <c r="CL1471" s="1"/>
      <c r="CM1471" s="1"/>
      <c r="CN1471" s="1"/>
      <c r="CO1471" s="1"/>
      <c r="CP1471" s="1"/>
      <c r="CQ1471" s="1"/>
      <c r="CR1471" s="1"/>
      <c r="CS1471" s="1"/>
      <c r="CT1471" s="1"/>
      <c r="CU1471" s="1"/>
      <c r="CV1471" s="1"/>
      <c r="CW1471" s="1"/>
      <c r="CX1471" s="1"/>
      <c r="CY1471" s="1"/>
      <c r="CZ1471" s="1"/>
      <c r="DA1471" s="1"/>
      <c r="DB1471" s="1"/>
      <c r="DC1471" s="1"/>
      <c r="DD1471" s="1"/>
      <c r="DE1471" s="1"/>
      <c r="DF1471" s="1"/>
      <c r="DG1471" s="1"/>
      <c r="DH1471" s="1"/>
      <c r="DI1471" s="1"/>
      <c r="DJ1471" s="1"/>
      <c r="DK1471" s="1"/>
      <c r="DL1471" s="1"/>
      <c r="DM1471" s="1"/>
      <c r="DN1471" s="1"/>
      <c r="DO1471" s="1"/>
      <c r="DP1471" s="1"/>
      <c r="DQ1471" s="1"/>
      <c r="DR1471" s="1"/>
      <c r="DS1471" s="1"/>
      <c r="DT1471" s="1"/>
      <c r="DU1471" s="1"/>
      <c r="DV1471" s="1"/>
      <c r="DW1471" s="1"/>
      <c r="DX1471" s="1"/>
      <c r="DY1471" s="1"/>
      <c r="DZ1471" s="1"/>
      <c r="EA1471" s="1"/>
      <c r="EB1471" s="1"/>
      <c r="EC1471" s="1"/>
      <c r="ED1471" s="1"/>
      <c r="EE1471" s="1"/>
      <c r="EF1471" s="1"/>
      <c r="EG1471" s="1"/>
      <c r="EH1471" s="1"/>
      <c r="EI1471" s="1"/>
      <c r="EJ1471" s="1"/>
      <c r="EK1471" s="1"/>
      <c r="EL1471" s="1"/>
      <c r="EM1471" s="1"/>
      <c r="EN1471" s="1"/>
      <c r="EO1471" s="1"/>
      <c r="EP1471" s="1"/>
      <c r="EQ1471" s="1"/>
      <c r="ER1471" s="1"/>
      <c r="ES1471" s="1"/>
      <c r="ET1471" s="1"/>
      <c r="EU1471" s="1"/>
      <c r="EV1471" s="1"/>
      <c r="EW1471" s="1"/>
      <c r="EX1471" s="1"/>
      <c r="EY1471" s="1"/>
      <c r="EZ1471" s="1"/>
      <c r="FA1471" s="1"/>
      <c r="FB1471" s="1"/>
      <c r="FC1471" s="1"/>
      <c r="FD1471" s="1"/>
      <c r="FE1471" s="1"/>
      <c r="FF1471" s="1"/>
      <c r="FG1471" s="1"/>
      <c r="FH1471" s="1"/>
      <c r="FI1471" s="1"/>
      <c r="FJ1471" s="1"/>
      <c r="FK1471" s="1"/>
      <c r="FL1471" s="1"/>
      <c r="FM1471" s="1"/>
      <c r="FN1471" s="1"/>
      <c r="FO1471" s="1"/>
      <c r="FP1471" s="1"/>
      <c r="FQ1471" s="1"/>
      <c r="FR1471" s="1"/>
      <c r="FS1471" s="1"/>
      <c r="FT1471" s="1"/>
      <c r="FU1471" s="1"/>
      <c r="FV1471" s="1"/>
      <c r="FW1471" s="1"/>
      <c r="FX1471" s="1"/>
      <c r="FY1471" s="1"/>
      <c r="FZ1471" s="1"/>
      <c r="GA1471" s="1"/>
      <c r="GB1471" s="1"/>
      <c r="GC1471" s="1"/>
      <c r="GD1471" s="1"/>
      <c r="GE1471" s="1"/>
      <c r="GF1471" s="1"/>
      <c r="GG1471" s="1"/>
      <c r="GH1471" s="1"/>
      <c r="GI1471" s="1"/>
      <c r="GJ1471" s="1"/>
      <c r="GK1471" s="1"/>
      <c r="GL1471" s="1"/>
      <c r="GM1471" s="1"/>
      <c r="GN1471" s="1"/>
      <c r="GO1471" s="1"/>
    </row>
    <row r="1472" spans="1:197" s="40" customFormat="1" x14ac:dyDescent="0.25">
      <c r="A1472" s="41"/>
      <c r="B1472" s="4"/>
      <c r="C1472" s="41"/>
      <c r="D1472" s="42"/>
      <c r="E1472" s="42"/>
      <c r="F1472" s="42"/>
      <c r="G1472" s="1"/>
      <c r="H1472" s="1"/>
      <c r="I1472" s="1"/>
      <c r="J1472" s="1"/>
      <c r="K1472" s="1"/>
      <c r="L1472" s="1"/>
      <c r="M1472" s="2"/>
      <c r="N1472" s="1"/>
      <c r="O1472" s="1"/>
      <c r="P1472" s="1"/>
      <c r="Q1472" s="1"/>
      <c r="R1472" s="1"/>
      <c r="S1472" s="1"/>
      <c r="T1472" s="1"/>
      <c r="U1472" s="1"/>
      <c r="V1472" s="1"/>
      <c r="W1472" s="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1"/>
      <c r="BE1472" s="1"/>
      <c r="BF1472" s="1"/>
      <c r="BG1472" s="1"/>
      <c r="BH1472" s="1"/>
      <c r="BI1472" s="1"/>
      <c r="BJ1472" s="1"/>
      <c r="BK1472" s="1"/>
      <c r="BL1472" s="1"/>
      <c r="BM1472" s="1"/>
      <c r="BN1472" s="1"/>
      <c r="BO1472" s="1"/>
      <c r="BP1472" s="1"/>
      <c r="BQ1472" s="1"/>
      <c r="BR1472" s="1"/>
      <c r="BS1472" s="1"/>
      <c r="BT1472" s="1"/>
      <c r="BU1472" s="1"/>
      <c r="BV1472" s="1"/>
      <c r="BW1472" s="1"/>
      <c r="BX1472" s="1"/>
      <c r="BY1472" s="1"/>
      <c r="BZ1472" s="1"/>
      <c r="CA1472" s="1"/>
      <c r="CB1472" s="1"/>
      <c r="CC1472" s="1"/>
      <c r="CD1472" s="1"/>
      <c r="CE1472" s="1"/>
      <c r="CF1472" s="1"/>
      <c r="CG1472" s="1"/>
      <c r="CH1472" s="1"/>
      <c r="CI1472" s="1"/>
      <c r="CJ1472" s="1"/>
      <c r="CK1472" s="1"/>
      <c r="CL1472" s="1"/>
      <c r="CM1472" s="1"/>
      <c r="CN1472" s="1"/>
      <c r="CO1472" s="1"/>
      <c r="CP1472" s="1"/>
      <c r="CQ1472" s="1"/>
      <c r="CR1472" s="1"/>
      <c r="CS1472" s="1"/>
      <c r="CT1472" s="1"/>
      <c r="CU1472" s="1"/>
      <c r="CV1472" s="1"/>
      <c r="CW1472" s="1"/>
      <c r="CX1472" s="1"/>
      <c r="CY1472" s="1"/>
      <c r="CZ1472" s="1"/>
      <c r="DA1472" s="1"/>
      <c r="DB1472" s="1"/>
      <c r="DC1472" s="1"/>
      <c r="DD1472" s="1"/>
      <c r="DE1472" s="1"/>
      <c r="DF1472" s="1"/>
      <c r="DG1472" s="1"/>
      <c r="DH1472" s="1"/>
      <c r="DI1472" s="1"/>
      <c r="DJ1472" s="1"/>
      <c r="DK1472" s="1"/>
      <c r="DL1472" s="1"/>
      <c r="DM1472" s="1"/>
      <c r="DN1472" s="1"/>
      <c r="DO1472" s="1"/>
      <c r="DP1472" s="1"/>
      <c r="DQ1472" s="1"/>
      <c r="DR1472" s="1"/>
      <c r="DS1472" s="1"/>
      <c r="DT1472" s="1"/>
      <c r="DU1472" s="1"/>
      <c r="DV1472" s="1"/>
      <c r="DW1472" s="1"/>
      <c r="DX1472" s="1"/>
      <c r="DY1472" s="1"/>
      <c r="DZ1472" s="1"/>
      <c r="EA1472" s="1"/>
      <c r="EB1472" s="1"/>
      <c r="EC1472" s="1"/>
      <c r="ED1472" s="1"/>
      <c r="EE1472" s="1"/>
      <c r="EF1472" s="1"/>
      <c r="EG1472" s="1"/>
      <c r="EH1472" s="1"/>
      <c r="EI1472" s="1"/>
      <c r="EJ1472" s="1"/>
      <c r="EK1472" s="1"/>
      <c r="EL1472" s="1"/>
      <c r="EM1472" s="1"/>
      <c r="EN1472" s="1"/>
      <c r="EO1472" s="1"/>
      <c r="EP1472" s="1"/>
      <c r="EQ1472" s="1"/>
      <c r="ER1472" s="1"/>
      <c r="ES1472" s="1"/>
      <c r="ET1472" s="1"/>
      <c r="EU1472" s="1"/>
      <c r="EV1472" s="1"/>
      <c r="EW1472" s="1"/>
      <c r="EX1472" s="1"/>
      <c r="EY1472" s="1"/>
      <c r="EZ1472" s="1"/>
      <c r="FA1472" s="1"/>
      <c r="FB1472" s="1"/>
      <c r="FC1472" s="1"/>
      <c r="FD1472" s="1"/>
      <c r="FE1472" s="1"/>
      <c r="FF1472" s="1"/>
      <c r="FG1472" s="1"/>
      <c r="FH1472" s="1"/>
      <c r="FI1472" s="1"/>
      <c r="FJ1472" s="1"/>
      <c r="FK1472" s="1"/>
      <c r="FL1472" s="1"/>
      <c r="FM1472" s="1"/>
      <c r="FN1472" s="1"/>
      <c r="FO1472" s="1"/>
      <c r="FP1472" s="1"/>
      <c r="FQ1472" s="1"/>
      <c r="FR1472" s="1"/>
      <c r="FS1472" s="1"/>
      <c r="FT1472" s="1"/>
      <c r="FU1472" s="1"/>
      <c r="FV1472" s="1"/>
      <c r="FW1472" s="1"/>
      <c r="FX1472" s="1"/>
      <c r="FY1472" s="1"/>
      <c r="FZ1472" s="1"/>
      <c r="GA1472" s="1"/>
      <c r="GB1472" s="1"/>
      <c r="GC1472" s="1"/>
      <c r="GD1472" s="1"/>
      <c r="GE1472" s="1"/>
      <c r="GF1472" s="1"/>
      <c r="GG1472" s="1"/>
      <c r="GH1472" s="1"/>
      <c r="GI1472" s="1"/>
      <c r="GJ1472" s="1"/>
      <c r="GK1472" s="1"/>
      <c r="GL1472" s="1"/>
      <c r="GM1472" s="1"/>
      <c r="GN1472" s="1"/>
      <c r="GO1472" s="1"/>
    </row>
    <row r="1473" spans="1:197" s="40" customFormat="1" x14ac:dyDescent="0.25">
      <c r="A1473" s="41"/>
      <c r="B1473" s="4"/>
      <c r="C1473" s="41"/>
      <c r="D1473" s="42"/>
      <c r="E1473" s="42"/>
      <c r="F1473" s="42"/>
      <c r="G1473" s="1"/>
      <c r="H1473" s="1"/>
      <c r="I1473" s="1"/>
      <c r="J1473" s="1"/>
      <c r="K1473" s="1"/>
      <c r="L1473" s="1"/>
      <c r="M1473" s="2"/>
      <c r="N1473" s="1"/>
      <c r="O1473" s="1"/>
      <c r="P1473" s="1"/>
      <c r="Q1473" s="1"/>
      <c r="R1473" s="1"/>
      <c r="S1473" s="1"/>
      <c r="T1473" s="1"/>
      <c r="U1473" s="1"/>
      <c r="V1473" s="1"/>
      <c r="W1473" s="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1"/>
      <c r="BE1473" s="1"/>
      <c r="BF1473" s="1"/>
      <c r="BG1473" s="1"/>
      <c r="BH1473" s="1"/>
      <c r="BI1473" s="1"/>
      <c r="BJ1473" s="1"/>
      <c r="BK1473" s="1"/>
      <c r="BL1473" s="1"/>
      <c r="BM1473" s="1"/>
      <c r="BN1473" s="1"/>
      <c r="BO1473" s="1"/>
      <c r="BP1473" s="1"/>
      <c r="BQ1473" s="1"/>
      <c r="BR1473" s="1"/>
      <c r="BS1473" s="1"/>
      <c r="BT1473" s="1"/>
      <c r="BU1473" s="1"/>
      <c r="BV1473" s="1"/>
      <c r="BW1473" s="1"/>
      <c r="BX1473" s="1"/>
      <c r="BY1473" s="1"/>
      <c r="BZ1473" s="1"/>
      <c r="CA1473" s="1"/>
      <c r="CB1473" s="1"/>
      <c r="CC1473" s="1"/>
      <c r="CD1473" s="1"/>
      <c r="CE1473" s="1"/>
      <c r="CF1473" s="1"/>
      <c r="CG1473" s="1"/>
      <c r="CH1473" s="1"/>
      <c r="CI1473" s="1"/>
      <c r="CJ1473" s="1"/>
      <c r="CK1473" s="1"/>
      <c r="CL1473" s="1"/>
      <c r="CM1473" s="1"/>
      <c r="CN1473" s="1"/>
      <c r="CO1473" s="1"/>
      <c r="CP1473" s="1"/>
      <c r="CQ1473" s="1"/>
      <c r="CR1473" s="1"/>
      <c r="CS1473" s="1"/>
      <c r="CT1473" s="1"/>
      <c r="CU1473" s="1"/>
      <c r="CV1473" s="1"/>
      <c r="CW1473" s="1"/>
      <c r="CX1473" s="1"/>
      <c r="CY1473" s="1"/>
      <c r="CZ1473" s="1"/>
      <c r="DA1473" s="1"/>
      <c r="DB1473" s="1"/>
      <c r="DC1473" s="1"/>
      <c r="DD1473" s="1"/>
      <c r="DE1473" s="1"/>
      <c r="DF1473" s="1"/>
      <c r="DG1473" s="1"/>
      <c r="DH1473" s="1"/>
      <c r="DI1473" s="1"/>
      <c r="DJ1473" s="1"/>
      <c r="DK1473" s="1"/>
      <c r="DL1473" s="1"/>
      <c r="DM1473" s="1"/>
      <c r="DN1473" s="1"/>
      <c r="DO1473" s="1"/>
      <c r="DP1473" s="1"/>
      <c r="DQ1473" s="1"/>
      <c r="DR1473" s="1"/>
      <c r="DS1473" s="1"/>
      <c r="DT1473" s="1"/>
      <c r="DU1473" s="1"/>
      <c r="DV1473" s="1"/>
      <c r="DW1473" s="1"/>
      <c r="DX1473" s="1"/>
      <c r="DY1473" s="1"/>
      <c r="DZ1473" s="1"/>
      <c r="EA1473" s="1"/>
      <c r="EB1473" s="1"/>
      <c r="EC1473" s="1"/>
      <c r="ED1473" s="1"/>
      <c r="EE1473" s="1"/>
      <c r="EF1473" s="1"/>
      <c r="EG1473" s="1"/>
      <c r="EH1473" s="1"/>
      <c r="EI1473" s="1"/>
      <c r="EJ1473" s="1"/>
      <c r="EK1473" s="1"/>
      <c r="EL1473" s="1"/>
      <c r="EM1473" s="1"/>
      <c r="EN1473" s="1"/>
      <c r="EO1473" s="1"/>
      <c r="EP1473" s="1"/>
      <c r="EQ1473" s="1"/>
      <c r="ER1473" s="1"/>
      <c r="ES1473" s="1"/>
      <c r="ET1473" s="1"/>
      <c r="EU1473" s="1"/>
      <c r="EV1473" s="1"/>
      <c r="EW1473" s="1"/>
      <c r="EX1473" s="1"/>
      <c r="EY1473" s="1"/>
      <c r="EZ1473" s="1"/>
      <c r="FA1473" s="1"/>
      <c r="FB1473" s="1"/>
      <c r="FC1473" s="1"/>
      <c r="FD1473" s="1"/>
      <c r="FE1473" s="1"/>
      <c r="FF1473" s="1"/>
      <c r="FG1473" s="1"/>
      <c r="FH1473" s="1"/>
      <c r="FI1473" s="1"/>
      <c r="FJ1473" s="1"/>
      <c r="FK1473" s="1"/>
      <c r="FL1473" s="1"/>
      <c r="FM1473" s="1"/>
      <c r="FN1473" s="1"/>
      <c r="FO1473" s="1"/>
      <c r="FP1473" s="1"/>
      <c r="FQ1473" s="1"/>
      <c r="FR1473" s="1"/>
      <c r="FS1473" s="1"/>
      <c r="FT1473" s="1"/>
      <c r="FU1473" s="1"/>
      <c r="FV1473" s="1"/>
      <c r="FW1473" s="1"/>
      <c r="FX1473" s="1"/>
      <c r="FY1473" s="1"/>
      <c r="FZ1473" s="1"/>
      <c r="GA1473" s="1"/>
      <c r="GB1473" s="1"/>
      <c r="GC1473" s="1"/>
      <c r="GD1473" s="1"/>
      <c r="GE1473" s="1"/>
      <c r="GF1473" s="1"/>
      <c r="GG1473" s="1"/>
      <c r="GH1473" s="1"/>
      <c r="GI1473" s="1"/>
      <c r="GJ1473" s="1"/>
      <c r="GK1473" s="1"/>
      <c r="GL1473" s="1"/>
      <c r="GM1473" s="1"/>
      <c r="GN1473" s="1"/>
      <c r="GO1473" s="1"/>
    </row>
    <row r="1474" spans="1:197" s="40" customFormat="1" x14ac:dyDescent="0.25">
      <c r="A1474" s="41"/>
      <c r="B1474" s="4"/>
      <c r="C1474" s="41"/>
      <c r="D1474" s="42"/>
      <c r="E1474" s="42"/>
      <c r="F1474" s="42"/>
      <c r="G1474" s="1"/>
      <c r="H1474" s="1"/>
      <c r="I1474" s="1"/>
      <c r="J1474" s="1"/>
      <c r="K1474" s="1"/>
      <c r="L1474" s="1"/>
      <c r="M1474" s="2"/>
      <c r="N1474" s="1"/>
      <c r="O1474" s="1"/>
      <c r="P1474" s="1"/>
      <c r="Q1474" s="1"/>
      <c r="R1474" s="1"/>
      <c r="S1474" s="1"/>
      <c r="T1474" s="1"/>
      <c r="U1474" s="1"/>
      <c r="V1474" s="1"/>
      <c r="W1474" s="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1"/>
      <c r="AW1474" s="1"/>
      <c r="AX1474" s="1"/>
      <c r="AY1474" s="1"/>
      <c r="AZ1474" s="1"/>
      <c r="BA1474" s="1"/>
      <c r="BB1474" s="1"/>
      <c r="BC1474" s="1"/>
      <c r="BD1474" s="1"/>
      <c r="BE1474" s="1"/>
      <c r="BF1474" s="1"/>
      <c r="BG1474" s="1"/>
      <c r="BH1474" s="1"/>
      <c r="BI1474" s="1"/>
      <c r="BJ1474" s="1"/>
      <c r="BK1474" s="1"/>
      <c r="BL1474" s="1"/>
      <c r="BM1474" s="1"/>
      <c r="BN1474" s="1"/>
      <c r="BO1474" s="1"/>
      <c r="BP1474" s="1"/>
      <c r="BQ1474" s="1"/>
      <c r="BR1474" s="1"/>
      <c r="BS1474" s="1"/>
      <c r="BT1474" s="1"/>
      <c r="BU1474" s="1"/>
      <c r="BV1474" s="1"/>
      <c r="BW1474" s="1"/>
      <c r="BX1474" s="1"/>
      <c r="BY1474" s="1"/>
      <c r="BZ1474" s="1"/>
      <c r="CA1474" s="1"/>
      <c r="CB1474" s="1"/>
      <c r="CC1474" s="1"/>
      <c r="CD1474" s="1"/>
      <c r="CE1474" s="1"/>
      <c r="CF1474" s="1"/>
      <c r="CG1474" s="1"/>
      <c r="CH1474" s="1"/>
      <c r="CI1474" s="1"/>
      <c r="CJ1474" s="1"/>
      <c r="CK1474" s="1"/>
      <c r="CL1474" s="1"/>
      <c r="CM1474" s="1"/>
      <c r="CN1474" s="1"/>
      <c r="CO1474" s="1"/>
      <c r="CP1474" s="1"/>
      <c r="CQ1474" s="1"/>
      <c r="CR1474" s="1"/>
      <c r="CS1474" s="1"/>
      <c r="CT1474" s="1"/>
      <c r="CU1474" s="1"/>
      <c r="CV1474" s="1"/>
      <c r="CW1474" s="1"/>
      <c r="CX1474" s="1"/>
      <c r="CY1474" s="1"/>
      <c r="CZ1474" s="1"/>
      <c r="DA1474" s="1"/>
      <c r="DB1474" s="1"/>
      <c r="DC1474" s="1"/>
      <c r="DD1474" s="1"/>
      <c r="DE1474" s="1"/>
      <c r="DF1474" s="1"/>
      <c r="DG1474" s="1"/>
      <c r="DH1474" s="1"/>
      <c r="DI1474" s="1"/>
      <c r="DJ1474" s="1"/>
      <c r="DK1474" s="1"/>
      <c r="DL1474" s="1"/>
      <c r="DM1474" s="1"/>
      <c r="DN1474" s="1"/>
      <c r="DO1474" s="1"/>
      <c r="DP1474" s="1"/>
      <c r="DQ1474" s="1"/>
      <c r="DR1474" s="1"/>
      <c r="DS1474" s="1"/>
      <c r="DT1474" s="1"/>
      <c r="DU1474" s="1"/>
      <c r="DV1474" s="1"/>
      <c r="DW1474" s="1"/>
      <c r="DX1474" s="1"/>
      <c r="DY1474" s="1"/>
      <c r="DZ1474" s="1"/>
      <c r="EA1474" s="1"/>
      <c r="EB1474" s="1"/>
      <c r="EC1474" s="1"/>
      <c r="ED1474" s="1"/>
      <c r="EE1474" s="1"/>
      <c r="EF1474" s="1"/>
      <c r="EG1474" s="1"/>
      <c r="EH1474" s="1"/>
      <c r="EI1474" s="1"/>
      <c r="EJ1474" s="1"/>
      <c r="EK1474" s="1"/>
      <c r="EL1474" s="1"/>
      <c r="EM1474" s="1"/>
      <c r="EN1474" s="1"/>
      <c r="EO1474" s="1"/>
      <c r="EP1474" s="1"/>
      <c r="EQ1474" s="1"/>
      <c r="ER1474" s="1"/>
      <c r="ES1474" s="1"/>
      <c r="ET1474" s="1"/>
      <c r="EU1474" s="1"/>
      <c r="EV1474" s="1"/>
      <c r="EW1474" s="1"/>
      <c r="EX1474" s="1"/>
      <c r="EY1474" s="1"/>
      <c r="EZ1474" s="1"/>
      <c r="FA1474" s="1"/>
      <c r="FB1474" s="1"/>
      <c r="FC1474" s="1"/>
      <c r="FD1474" s="1"/>
      <c r="FE1474" s="1"/>
      <c r="FF1474" s="1"/>
      <c r="FG1474" s="1"/>
      <c r="FH1474" s="1"/>
      <c r="FI1474" s="1"/>
      <c r="FJ1474" s="1"/>
      <c r="FK1474" s="1"/>
      <c r="FL1474" s="1"/>
      <c r="FM1474" s="1"/>
      <c r="FN1474" s="1"/>
      <c r="FO1474" s="1"/>
      <c r="FP1474" s="1"/>
      <c r="FQ1474" s="1"/>
      <c r="FR1474" s="1"/>
      <c r="FS1474" s="1"/>
      <c r="FT1474" s="1"/>
      <c r="FU1474" s="1"/>
      <c r="FV1474" s="1"/>
      <c r="FW1474" s="1"/>
      <c r="FX1474" s="1"/>
      <c r="FY1474" s="1"/>
      <c r="FZ1474" s="1"/>
      <c r="GA1474" s="1"/>
      <c r="GB1474" s="1"/>
      <c r="GC1474" s="1"/>
      <c r="GD1474" s="1"/>
      <c r="GE1474" s="1"/>
      <c r="GF1474" s="1"/>
      <c r="GG1474" s="1"/>
      <c r="GH1474" s="1"/>
      <c r="GI1474" s="1"/>
      <c r="GJ1474" s="1"/>
      <c r="GK1474" s="1"/>
      <c r="GL1474" s="1"/>
      <c r="GM1474" s="1"/>
      <c r="GN1474" s="1"/>
      <c r="GO1474" s="1"/>
    </row>
    <row r="1475" spans="1:197" s="40" customFormat="1" x14ac:dyDescent="0.25">
      <c r="A1475" s="41"/>
      <c r="B1475" s="4"/>
      <c r="C1475" s="41"/>
      <c r="D1475" s="42"/>
      <c r="E1475" s="42"/>
      <c r="F1475" s="42"/>
      <c r="G1475" s="1"/>
      <c r="H1475" s="1"/>
      <c r="I1475" s="1"/>
      <c r="J1475" s="1"/>
      <c r="K1475" s="1"/>
      <c r="L1475" s="1"/>
      <c r="M1475" s="2"/>
      <c r="N1475" s="1"/>
      <c r="O1475" s="1"/>
      <c r="P1475" s="1"/>
      <c r="Q1475" s="1"/>
      <c r="R1475" s="1"/>
      <c r="S1475" s="1"/>
      <c r="T1475" s="1"/>
      <c r="U1475" s="1"/>
      <c r="V1475" s="1"/>
      <c r="W1475" s="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1"/>
      <c r="AW1475" s="1"/>
      <c r="AX1475" s="1"/>
      <c r="AY1475" s="1"/>
      <c r="AZ1475" s="1"/>
      <c r="BA1475" s="1"/>
      <c r="BB1475" s="1"/>
      <c r="BC1475" s="1"/>
      <c r="BD1475" s="1"/>
      <c r="BE1475" s="1"/>
      <c r="BF1475" s="1"/>
      <c r="BG1475" s="1"/>
      <c r="BH1475" s="1"/>
      <c r="BI1475" s="1"/>
      <c r="BJ1475" s="1"/>
      <c r="BK1475" s="1"/>
      <c r="BL1475" s="1"/>
      <c r="BM1475" s="1"/>
      <c r="BN1475" s="1"/>
      <c r="BO1475" s="1"/>
      <c r="BP1475" s="1"/>
      <c r="BQ1475" s="1"/>
      <c r="BR1475" s="1"/>
      <c r="BS1475" s="1"/>
      <c r="BT1475" s="1"/>
      <c r="BU1475" s="1"/>
      <c r="BV1475" s="1"/>
      <c r="BW1475" s="1"/>
      <c r="BX1475" s="1"/>
      <c r="BY1475" s="1"/>
      <c r="BZ1475" s="1"/>
      <c r="CA1475" s="1"/>
      <c r="CB1475" s="1"/>
      <c r="CC1475" s="1"/>
      <c r="CD1475" s="1"/>
      <c r="CE1475" s="1"/>
      <c r="CF1475" s="1"/>
      <c r="CG1475" s="1"/>
      <c r="CH1475" s="1"/>
      <c r="CI1475" s="1"/>
      <c r="CJ1475" s="1"/>
      <c r="CK1475" s="1"/>
      <c r="CL1475" s="1"/>
      <c r="CM1475" s="1"/>
      <c r="CN1475" s="1"/>
      <c r="CO1475" s="1"/>
      <c r="CP1475" s="1"/>
      <c r="CQ1475" s="1"/>
      <c r="CR1475" s="1"/>
      <c r="CS1475" s="1"/>
      <c r="CT1475" s="1"/>
      <c r="CU1475" s="1"/>
      <c r="CV1475" s="1"/>
      <c r="CW1475" s="1"/>
      <c r="CX1475" s="1"/>
      <c r="CY1475" s="1"/>
      <c r="CZ1475" s="1"/>
      <c r="DA1475" s="1"/>
      <c r="DB1475" s="1"/>
      <c r="DC1475" s="1"/>
      <c r="DD1475" s="1"/>
      <c r="DE1475" s="1"/>
      <c r="DF1475" s="1"/>
      <c r="DG1475" s="1"/>
      <c r="DH1475" s="1"/>
      <c r="DI1475" s="1"/>
      <c r="DJ1475" s="1"/>
      <c r="DK1475" s="1"/>
      <c r="DL1475" s="1"/>
      <c r="DM1475" s="1"/>
      <c r="DN1475" s="1"/>
      <c r="DO1475" s="1"/>
      <c r="DP1475" s="1"/>
      <c r="DQ1475" s="1"/>
      <c r="DR1475" s="1"/>
      <c r="DS1475" s="1"/>
      <c r="DT1475" s="1"/>
      <c r="DU1475" s="1"/>
      <c r="DV1475" s="1"/>
      <c r="DW1475" s="1"/>
      <c r="DX1475" s="1"/>
      <c r="DY1475" s="1"/>
      <c r="DZ1475" s="1"/>
      <c r="EA1475" s="1"/>
      <c r="EB1475" s="1"/>
      <c r="EC1475" s="1"/>
      <c r="ED1475" s="1"/>
      <c r="EE1475" s="1"/>
      <c r="EF1475" s="1"/>
      <c r="EG1475" s="1"/>
      <c r="EH1475" s="1"/>
      <c r="EI1475" s="1"/>
      <c r="EJ1475" s="1"/>
      <c r="EK1475" s="1"/>
      <c r="EL1475" s="1"/>
      <c r="EM1475" s="1"/>
      <c r="EN1475" s="1"/>
      <c r="EO1475" s="1"/>
      <c r="EP1475" s="1"/>
      <c r="EQ1475" s="1"/>
      <c r="ER1475" s="1"/>
      <c r="ES1475" s="1"/>
      <c r="ET1475" s="1"/>
      <c r="EU1475" s="1"/>
      <c r="EV1475" s="1"/>
      <c r="EW1475" s="1"/>
      <c r="EX1475" s="1"/>
      <c r="EY1475" s="1"/>
      <c r="EZ1475" s="1"/>
      <c r="FA1475" s="1"/>
      <c r="FB1475" s="1"/>
      <c r="FC1475" s="1"/>
      <c r="FD1475" s="1"/>
      <c r="FE1475" s="1"/>
      <c r="FF1475" s="1"/>
      <c r="FG1475" s="1"/>
      <c r="FH1475" s="1"/>
      <c r="FI1475" s="1"/>
      <c r="FJ1475" s="1"/>
      <c r="FK1475" s="1"/>
      <c r="FL1475" s="1"/>
      <c r="FM1475" s="1"/>
      <c r="FN1475" s="1"/>
      <c r="FO1475" s="1"/>
      <c r="FP1475" s="1"/>
      <c r="FQ1475" s="1"/>
      <c r="FR1475" s="1"/>
      <c r="FS1475" s="1"/>
      <c r="FT1475" s="1"/>
      <c r="FU1475" s="1"/>
      <c r="FV1475" s="1"/>
      <c r="FW1475" s="1"/>
      <c r="FX1475" s="1"/>
      <c r="FY1475" s="1"/>
      <c r="FZ1475" s="1"/>
      <c r="GA1475" s="1"/>
      <c r="GB1475" s="1"/>
      <c r="GC1475" s="1"/>
      <c r="GD1475" s="1"/>
      <c r="GE1475" s="1"/>
      <c r="GF1475" s="1"/>
      <c r="GG1475" s="1"/>
      <c r="GH1475" s="1"/>
      <c r="GI1475" s="1"/>
      <c r="GJ1475" s="1"/>
      <c r="GK1475" s="1"/>
      <c r="GL1475" s="1"/>
      <c r="GM1475" s="1"/>
      <c r="GN1475" s="1"/>
      <c r="GO1475" s="1"/>
    </row>
    <row r="1476" spans="1:197" s="40" customFormat="1" x14ac:dyDescent="0.25">
      <c r="A1476" s="41"/>
      <c r="B1476" s="4"/>
      <c r="C1476" s="41"/>
      <c r="D1476" s="42"/>
      <c r="E1476" s="42"/>
      <c r="F1476" s="42"/>
      <c r="G1476" s="1"/>
      <c r="H1476" s="1"/>
      <c r="I1476" s="1"/>
      <c r="J1476" s="1"/>
      <c r="K1476" s="1"/>
      <c r="L1476" s="1"/>
      <c r="M1476" s="2"/>
      <c r="N1476" s="1"/>
      <c r="O1476" s="1"/>
      <c r="P1476" s="1"/>
      <c r="Q1476" s="1"/>
      <c r="R1476" s="1"/>
      <c r="S1476" s="1"/>
      <c r="T1476" s="1"/>
      <c r="U1476" s="1"/>
      <c r="V1476" s="1"/>
      <c r="W1476" s="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1"/>
      <c r="BE1476" s="1"/>
      <c r="BF1476" s="1"/>
      <c r="BG1476" s="1"/>
      <c r="BH1476" s="1"/>
      <c r="BI1476" s="1"/>
      <c r="BJ1476" s="1"/>
      <c r="BK1476" s="1"/>
      <c r="BL1476" s="1"/>
      <c r="BM1476" s="1"/>
      <c r="BN1476" s="1"/>
      <c r="BO1476" s="1"/>
      <c r="BP1476" s="1"/>
      <c r="BQ1476" s="1"/>
      <c r="BR1476" s="1"/>
      <c r="BS1476" s="1"/>
      <c r="BT1476" s="1"/>
      <c r="BU1476" s="1"/>
      <c r="BV1476" s="1"/>
      <c r="BW1476" s="1"/>
      <c r="BX1476" s="1"/>
      <c r="BY1476" s="1"/>
      <c r="BZ1476" s="1"/>
      <c r="CA1476" s="1"/>
      <c r="CB1476" s="1"/>
      <c r="CC1476" s="1"/>
      <c r="CD1476" s="1"/>
      <c r="CE1476" s="1"/>
      <c r="CF1476" s="1"/>
      <c r="CG1476" s="1"/>
      <c r="CH1476" s="1"/>
      <c r="CI1476" s="1"/>
      <c r="CJ1476" s="1"/>
      <c r="CK1476" s="1"/>
      <c r="CL1476" s="1"/>
      <c r="CM1476" s="1"/>
      <c r="CN1476" s="1"/>
      <c r="CO1476" s="1"/>
      <c r="CP1476" s="1"/>
      <c r="CQ1476" s="1"/>
      <c r="CR1476" s="1"/>
      <c r="CS1476" s="1"/>
      <c r="CT1476" s="1"/>
      <c r="CU1476" s="1"/>
      <c r="CV1476" s="1"/>
      <c r="CW1476" s="1"/>
      <c r="CX1476" s="1"/>
      <c r="CY1476" s="1"/>
      <c r="CZ1476" s="1"/>
      <c r="DA1476" s="1"/>
      <c r="DB1476" s="1"/>
      <c r="DC1476" s="1"/>
      <c r="DD1476" s="1"/>
      <c r="DE1476" s="1"/>
      <c r="DF1476" s="1"/>
      <c r="DG1476" s="1"/>
      <c r="DH1476" s="1"/>
      <c r="DI1476" s="1"/>
      <c r="DJ1476" s="1"/>
      <c r="DK1476" s="1"/>
      <c r="DL1476" s="1"/>
      <c r="DM1476" s="1"/>
      <c r="DN1476" s="1"/>
      <c r="DO1476" s="1"/>
      <c r="DP1476" s="1"/>
      <c r="DQ1476" s="1"/>
      <c r="DR1476" s="1"/>
      <c r="DS1476" s="1"/>
      <c r="DT1476" s="1"/>
      <c r="DU1476" s="1"/>
      <c r="DV1476" s="1"/>
      <c r="DW1476" s="1"/>
      <c r="DX1476" s="1"/>
      <c r="DY1476" s="1"/>
      <c r="DZ1476" s="1"/>
      <c r="EA1476" s="1"/>
      <c r="EB1476" s="1"/>
      <c r="EC1476" s="1"/>
      <c r="ED1476" s="1"/>
      <c r="EE1476" s="1"/>
      <c r="EF1476" s="1"/>
      <c r="EG1476" s="1"/>
      <c r="EH1476" s="1"/>
      <c r="EI1476" s="1"/>
      <c r="EJ1476" s="1"/>
      <c r="EK1476" s="1"/>
      <c r="EL1476" s="1"/>
      <c r="EM1476" s="1"/>
      <c r="EN1476" s="1"/>
      <c r="EO1476" s="1"/>
      <c r="EP1476" s="1"/>
      <c r="EQ1476" s="1"/>
      <c r="ER1476" s="1"/>
      <c r="ES1476" s="1"/>
      <c r="ET1476" s="1"/>
      <c r="EU1476" s="1"/>
      <c r="EV1476" s="1"/>
      <c r="EW1476" s="1"/>
      <c r="EX1476" s="1"/>
      <c r="EY1476" s="1"/>
      <c r="EZ1476" s="1"/>
      <c r="FA1476" s="1"/>
      <c r="FB1476" s="1"/>
      <c r="FC1476" s="1"/>
      <c r="FD1476" s="1"/>
      <c r="FE1476" s="1"/>
      <c r="FF1476" s="1"/>
      <c r="FG1476" s="1"/>
      <c r="FH1476" s="1"/>
      <c r="FI1476" s="1"/>
      <c r="FJ1476" s="1"/>
      <c r="FK1476" s="1"/>
      <c r="FL1476" s="1"/>
      <c r="FM1476" s="1"/>
      <c r="FN1476" s="1"/>
      <c r="FO1476" s="1"/>
      <c r="FP1476" s="1"/>
      <c r="FQ1476" s="1"/>
      <c r="FR1476" s="1"/>
      <c r="FS1476" s="1"/>
      <c r="FT1476" s="1"/>
      <c r="FU1476" s="1"/>
      <c r="FV1476" s="1"/>
      <c r="FW1476" s="1"/>
      <c r="FX1476" s="1"/>
      <c r="FY1476" s="1"/>
      <c r="FZ1476" s="1"/>
      <c r="GA1476" s="1"/>
      <c r="GB1476" s="1"/>
      <c r="GC1476" s="1"/>
      <c r="GD1476" s="1"/>
      <c r="GE1476" s="1"/>
      <c r="GF1476" s="1"/>
      <c r="GG1476" s="1"/>
      <c r="GH1476" s="1"/>
      <c r="GI1476" s="1"/>
      <c r="GJ1476" s="1"/>
      <c r="GK1476" s="1"/>
      <c r="GL1476" s="1"/>
      <c r="GM1476" s="1"/>
      <c r="GN1476" s="1"/>
      <c r="GO1476" s="1"/>
    </row>
    <row r="1477" spans="1:197" s="40" customFormat="1" x14ac:dyDescent="0.25">
      <c r="A1477" s="41"/>
      <c r="B1477" s="4"/>
      <c r="C1477" s="41"/>
      <c r="D1477" s="42"/>
      <c r="E1477" s="42"/>
      <c r="F1477" s="42"/>
      <c r="G1477" s="1"/>
      <c r="H1477" s="1"/>
      <c r="I1477" s="1"/>
      <c r="J1477" s="1"/>
      <c r="K1477" s="1"/>
      <c r="L1477" s="1"/>
      <c r="M1477" s="2"/>
      <c r="N1477" s="1"/>
      <c r="O1477" s="1"/>
      <c r="P1477" s="1"/>
      <c r="Q1477" s="1"/>
      <c r="R1477" s="1"/>
      <c r="S1477" s="1"/>
      <c r="T1477" s="1"/>
      <c r="U1477" s="1"/>
      <c r="V1477" s="1"/>
      <c r="W1477" s="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1"/>
      <c r="BB1477" s="1"/>
      <c r="BC1477" s="1"/>
      <c r="BD1477" s="1"/>
      <c r="BE1477" s="1"/>
      <c r="BF1477" s="1"/>
      <c r="BG1477" s="1"/>
      <c r="BH1477" s="1"/>
      <c r="BI1477" s="1"/>
      <c r="BJ1477" s="1"/>
      <c r="BK1477" s="1"/>
      <c r="BL1477" s="1"/>
      <c r="BM1477" s="1"/>
      <c r="BN1477" s="1"/>
      <c r="BO1477" s="1"/>
      <c r="BP1477" s="1"/>
      <c r="BQ1477" s="1"/>
      <c r="BR1477" s="1"/>
      <c r="BS1477" s="1"/>
      <c r="BT1477" s="1"/>
      <c r="BU1477" s="1"/>
      <c r="BV1477" s="1"/>
      <c r="BW1477" s="1"/>
      <c r="BX1477" s="1"/>
      <c r="BY1477" s="1"/>
      <c r="BZ1477" s="1"/>
      <c r="CA1477" s="1"/>
      <c r="CB1477" s="1"/>
      <c r="CC1477" s="1"/>
      <c r="CD1477" s="1"/>
      <c r="CE1477" s="1"/>
      <c r="CF1477" s="1"/>
      <c r="CG1477" s="1"/>
      <c r="CH1477" s="1"/>
      <c r="CI1477" s="1"/>
      <c r="CJ1477" s="1"/>
      <c r="CK1477" s="1"/>
      <c r="CL1477" s="1"/>
      <c r="CM1477" s="1"/>
      <c r="CN1477" s="1"/>
      <c r="CO1477" s="1"/>
      <c r="CP1477" s="1"/>
      <c r="CQ1477" s="1"/>
      <c r="CR1477" s="1"/>
      <c r="CS1477" s="1"/>
      <c r="CT1477" s="1"/>
      <c r="CU1477" s="1"/>
      <c r="CV1477" s="1"/>
      <c r="CW1477" s="1"/>
      <c r="CX1477" s="1"/>
      <c r="CY1477" s="1"/>
      <c r="CZ1477" s="1"/>
      <c r="DA1477" s="1"/>
      <c r="DB1477" s="1"/>
      <c r="DC1477" s="1"/>
      <c r="DD1477" s="1"/>
      <c r="DE1477" s="1"/>
      <c r="DF1477" s="1"/>
      <c r="DG1477" s="1"/>
      <c r="DH1477" s="1"/>
      <c r="DI1477" s="1"/>
      <c r="DJ1477" s="1"/>
      <c r="DK1477" s="1"/>
      <c r="DL1477" s="1"/>
      <c r="DM1477" s="1"/>
      <c r="DN1477" s="1"/>
      <c r="DO1477" s="1"/>
      <c r="DP1477" s="1"/>
      <c r="DQ1477" s="1"/>
      <c r="DR1477" s="1"/>
      <c r="DS1477" s="1"/>
      <c r="DT1477" s="1"/>
      <c r="DU1477" s="1"/>
      <c r="DV1477" s="1"/>
      <c r="DW1477" s="1"/>
      <c r="DX1477" s="1"/>
      <c r="DY1477" s="1"/>
      <c r="DZ1477" s="1"/>
      <c r="EA1477" s="1"/>
      <c r="EB1477" s="1"/>
      <c r="EC1477" s="1"/>
      <c r="ED1477" s="1"/>
      <c r="EE1477" s="1"/>
      <c r="EF1477" s="1"/>
      <c r="EG1477" s="1"/>
      <c r="EH1477" s="1"/>
      <c r="EI1477" s="1"/>
      <c r="EJ1477" s="1"/>
      <c r="EK1477" s="1"/>
      <c r="EL1477" s="1"/>
      <c r="EM1477" s="1"/>
      <c r="EN1477" s="1"/>
      <c r="EO1477" s="1"/>
      <c r="EP1477" s="1"/>
      <c r="EQ1477" s="1"/>
      <c r="ER1477" s="1"/>
      <c r="ES1477" s="1"/>
      <c r="ET1477" s="1"/>
      <c r="EU1477" s="1"/>
      <c r="EV1477" s="1"/>
      <c r="EW1477" s="1"/>
      <c r="EX1477" s="1"/>
      <c r="EY1477" s="1"/>
      <c r="EZ1477" s="1"/>
      <c r="FA1477" s="1"/>
      <c r="FB1477" s="1"/>
      <c r="FC1477" s="1"/>
      <c r="FD1477" s="1"/>
      <c r="FE1477" s="1"/>
      <c r="FF1477" s="1"/>
      <c r="FG1477" s="1"/>
      <c r="FH1477" s="1"/>
      <c r="FI1477" s="1"/>
      <c r="FJ1477" s="1"/>
      <c r="FK1477" s="1"/>
      <c r="FL1477" s="1"/>
      <c r="FM1477" s="1"/>
      <c r="FN1477" s="1"/>
      <c r="FO1477" s="1"/>
      <c r="FP1477" s="1"/>
      <c r="FQ1477" s="1"/>
      <c r="FR1477" s="1"/>
      <c r="FS1477" s="1"/>
      <c r="FT1477" s="1"/>
      <c r="FU1477" s="1"/>
      <c r="FV1477" s="1"/>
      <c r="FW1477" s="1"/>
      <c r="FX1477" s="1"/>
      <c r="FY1477" s="1"/>
      <c r="FZ1477" s="1"/>
      <c r="GA1477" s="1"/>
      <c r="GB1477" s="1"/>
      <c r="GC1477" s="1"/>
      <c r="GD1477" s="1"/>
      <c r="GE1477" s="1"/>
      <c r="GF1477" s="1"/>
      <c r="GG1477" s="1"/>
      <c r="GH1477" s="1"/>
      <c r="GI1477" s="1"/>
      <c r="GJ1477" s="1"/>
      <c r="GK1477" s="1"/>
      <c r="GL1477" s="1"/>
      <c r="GM1477" s="1"/>
      <c r="GN1477" s="1"/>
      <c r="GO1477" s="1"/>
    </row>
    <row r="1478" spans="1:197" s="40" customFormat="1" x14ac:dyDescent="0.25">
      <c r="A1478" s="41"/>
      <c r="B1478" s="4"/>
      <c r="C1478" s="41"/>
      <c r="D1478" s="42"/>
      <c r="E1478" s="42"/>
      <c r="F1478" s="42"/>
      <c r="G1478" s="1"/>
      <c r="H1478" s="1"/>
      <c r="I1478" s="1"/>
      <c r="J1478" s="1"/>
      <c r="K1478" s="1"/>
      <c r="L1478" s="1"/>
      <c r="M1478" s="2"/>
      <c r="N1478" s="1"/>
      <c r="O1478" s="1"/>
      <c r="P1478" s="1"/>
      <c r="Q1478" s="1"/>
      <c r="R1478" s="1"/>
      <c r="S1478" s="1"/>
      <c r="T1478" s="1"/>
      <c r="U1478" s="1"/>
      <c r="V1478" s="1"/>
      <c r="W1478" s="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1"/>
      <c r="AW1478" s="1"/>
      <c r="AX1478" s="1"/>
      <c r="AY1478" s="1"/>
      <c r="AZ1478" s="1"/>
      <c r="BA1478" s="1"/>
      <c r="BB1478" s="1"/>
      <c r="BC1478" s="1"/>
      <c r="BD1478" s="1"/>
      <c r="BE1478" s="1"/>
      <c r="BF1478" s="1"/>
      <c r="BG1478" s="1"/>
      <c r="BH1478" s="1"/>
      <c r="BI1478" s="1"/>
      <c r="BJ1478" s="1"/>
      <c r="BK1478" s="1"/>
      <c r="BL1478" s="1"/>
      <c r="BM1478" s="1"/>
      <c r="BN1478" s="1"/>
      <c r="BO1478" s="1"/>
      <c r="BP1478" s="1"/>
      <c r="BQ1478" s="1"/>
      <c r="BR1478" s="1"/>
      <c r="BS1478" s="1"/>
      <c r="BT1478" s="1"/>
      <c r="BU1478" s="1"/>
      <c r="BV1478" s="1"/>
      <c r="BW1478" s="1"/>
      <c r="BX1478" s="1"/>
      <c r="BY1478" s="1"/>
      <c r="BZ1478" s="1"/>
      <c r="CA1478" s="1"/>
      <c r="CB1478" s="1"/>
      <c r="CC1478" s="1"/>
      <c r="CD1478" s="1"/>
      <c r="CE1478" s="1"/>
      <c r="CF1478" s="1"/>
      <c r="CG1478" s="1"/>
      <c r="CH1478" s="1"/>
      <c r="CI1478" s="1"/>
      <c r="CJ1478" s="1"/>
      <c r="CK1478" s="1"/>
      <c r="CL1478" s="1"/>
      <c r="CM1478" s="1"/>
      <c r="CN1478" s="1"/>
      <c r="CO1478" s="1"/>
      <c r="CP1478" s="1"/>
      <c r="CQ1478" s="1"/>
      <c r="CR1478" s="1"/>
      <c r="CS1478" s="1"/>
      <c r="CT1478" s="1"/>
      <c r="CU1478" s="1"/>
      <c r="CV1478" s="1"/>
      <c r="CW1478" s="1"/>
      <c r="CX1478" s="1"/>
      <c r="CY1478" s="1"/>
      <c r="CZ1478" s="1"/>
      <c r="DA1478" s="1"/>
      <c r="DB1478" s="1"/>
      <c r="DC1478" s="1"/>
      <c r="DD1478" s="1"/>
      <c r="DE1478" s="1"/>
      <c r="DF1478" s="1"/>
      <c r="DG1478" s="1"/>
      <c r="DH1478" s="1"/>
      <c r="DI1478" s="1"/>
      <c r="DJ1478" s="1"/>
      <c r="DK1478" s="1"/>
      <c r="DL1478" s="1"/>
      <c r="DM1478" s="1"/>
      <c r="DN1478" s="1"/>
      <c r="DO1478" s="1"/>
      <c r="DP1478" s="1"/>
      <c r="DQ1478" s="1"/>
      <c r="DR1478" s="1"/>
      <c r="DS1478" s="1"/>
      <c r="DT1478" s="1"/>
      <c r="DU1478" s="1"/>
      <c r="DV1478" s="1"/>
      <c r="DW1478" s="1"/>
      <c r="DX1478" s="1"/>
      <c r="DY1478" s="1"/>
      <c r="DZ1478" s="1"/>
      <c r="EA1478" s="1"/>
      <c r="EB1478" s="1"/>
      <c r="EC1478" s="1"/>
      <c r="ED1478" s="1"/>
      <c r="EE1478" s="1"/>
      <c r="EF1478" s="1"/>
      <c r="EG1478" s="1"/>
      <c r="EH1478" s="1"/>
      <c r="EI1478" s="1"/>
      <c r="EJ1478" s="1"/>
      <c r="EK1478" s="1"/>
      <c r="EL1478" s="1"/>
      <c r="EM1478" s="1"/>
      <c r="EN1478" s="1"/>
      <c r="EO1478" s="1"/>
      <c r="EP1478" s="1"/>
      <c r="EQ1478" s="1"/>
      <c r="ER1478" s="1"/>
      <c r="ES1478" s="1"/>
      <c r="ET1478" s="1"/>
      <c r="EU1478" s="1"/>
      <c r="EV1478" s="1"/>
      <c r="EW1478" s="1"/>
      <c r="EX1478" s="1"/>
      <c r="EY1478" s="1"/>
      <c r="EZ1478" s="1"/>
      <c r="FA1478" s="1"/>
      <c r="FB1478" s="1"/>
      <c r="FC1478" s="1"/>
      <c r="FD1478" s="1"/>
      <c r="FE1478" s="1"/>
      <c r="FF1478" s="1"/>
      <c r="FG1478" s="1"/>
      <c r="FH1478" s="1"/>
      <c r="FI1478" s="1"/>
      <c r="FJ1478" s="1"/>
      <c r="FK1478" s="1"/>
      <c r="FL1478" s="1"/>
      <c r="FM1478" s="1"/>
      <c r="FN1478" s="1"/>
      <c r="FO1478" s="1"/>
      <c r="FP1478" s="1"/>
      <c r="FQ1478" s="1"/>
      <c r="FR1478" s="1"/>
      <c r="FS1478" s="1"/>
      <c r="FT1478" s="1"/>
      <c r="FU1478" s="1"/>
      <c r="FV1478" s="1"/>
      <c r="FW1478" s="1"/>
      <c r="FX1478" s="1"/>
      <c r="FY1478" s="1"/>
      <c r="FZ1478" s="1"/>
      <c r="GA1478" s="1"/>
      <c r="GB1478" s="1"/>
      <c r="GC1478" s="1"/>
      <c r="GD1478" s="1"/>
      <c r="GE1478" s="1"/>
      <c r="GF1478" s="1"/>
      <c r="GG1478" s="1"/>
      <c r="GH1478" s="1"/>
      <c r="GI1478" s="1"/>
      <c r="GJ1478" s="1"/>
      <c r="GK1478" s="1"/>
      <c r="GL1478" s="1"/>
      <c r="GM1478" s="1"/>
      <c r="GN1478" s="1"/>
      <c r="GO1478" s="1"/>
    </row>
    <row r="1479" spans="1:197" s="40" customFormat="1" x14ac:dyDescent="0.25">
      <c r="A1479" s="41"/>
      <c r="B1479" s="4"/>
      <c r="C1479" s="41"/>
      <c r="D1479" s="42"/>
      <c r="E1479" s="42"/>
      <c r="F1479" s="42"/>
      <c r="G1479" s="1"/>
      <c r="H1479" s="1"/>
      <c r="I1479" s="1"/>
      <c r="J1479" s="1"/>
      <c r="K1479" s="1"/>
      <c r="L1479" s="1"/>
      <c r="M1479" s="2"/>
      <c r="N1479" s="1"/>
      <c r="O1479" s="1"/>
      <c r="P1479" s="1"/>
      <c r="Q1479" s="1"/>
      <c r="R1479" s="1"/>
      <c r="S1479" s="1"/>
      <c r="T1479" s="1"/>
      <c r="U1479" s="1"/>
      <c r="V1479" s="1"/>
      <c r="W1479" s="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1"/>
      <c r="AW1479" s="1"/>
      <c r="AX1479" s="1"/>
      <c r="AY1479" s="1"/>
      <c r="AZ1479" s="1"/>
      <c r="BA1479" s="1"/>
      <c r="BB1479" s="1"/>
      <c r="BC1479" s="1"/>
      <c r="BD1479" s="1"/>
      <c r="BE1479" s="1"/>
      <c r="BF1479" s="1"/>
      <c r="BG1479" s="1"/>
      <c r="BH1479" s="1"/>
      <c r="BI1479" s="1"/>
      <c r="BJ1479" s="1"/>
      <c r="BK1479" s="1"/>
      <c r="BL1479" s="1"/>
      <c r="BM1479" s="1"/>
      <c r="BN1479" s="1"/>
      <c r="BO1479" s="1"/>
      <c r="BP1479" s="1"/>
      <c r="BQ1479" s="1"/>
      <c r="BR1479" s="1"/>
      <c r="BS1479" s="1"/>
      <c r="BT1479" s="1"/>
      <c r="BU1479" s="1"/>
      <c r="BV1479" s="1"/>
      <c r="BW1479" s="1"/>
      <c r="BX1479" s="1"/>
      <c r="BY1479" s="1"/>
      <c r="BZ1479" s="1"/>
      <c r="CA1479" s="1"/>
      <c r="CB1479" s="1"/>
      <c r="CC1479" s="1"/>
      <c r="CD1479" s="1"/>
      <c r="CE1479" s="1"/>
      <c r="CF1479" s="1"/>
      <c r="CG1479" s="1"/>
      <c r="CH1479" s="1"/>
      <c r="CI1479" s="1"/>
      <c r="CJ1479" s="1"/>
      <c r="CK1479" s="1"/>
      <c r="CL1479" s="1"/>
      <c r="CM1479" s="1"/>
      <c r="CN1479" s="1"/>
      <c r="CO1479" s="1"/>
      <c r="CP1479" s="1"/>
      <c r="CQ1479" s="1"/>
      <c r="CR1479" s="1"/>
      <c r="CS1479" s="1"/>
      <c r="CT1479" s="1"/>
      <c r="CU1479" s="1"/>
      <c r="CV1479" s="1"/>
      <c r="CW1479" s="1"/>
      <c r="CX1479" s="1"/>
      <c r="CY1479" s="1"/>
      <c r="CZ1479" s="1"/>
      <c r="DA1479" s="1"/>
      <c r="DB1479" s="1"/>
      <c r="DC1479" s="1"/>
      <c r="DD1479" s="1"/>
      <c r="DE1479" s="1"/>
      <c r="DF1479" s="1"/>
      <c r="DG1479" s="1"/>
      <c r="DH1479" s="1"/>
      <c r="DI1479" s="1"/>
      <c r="DJ1479" s="1"/>
      <c r="DK1479" s="1"/>
      <c r="DL1479" s="1"/>
      <c r="DM1479" s="1"/>
      <c r="DN1479" s="1"/>
      <c r="DO1479" s="1"/>
      <c r="DP1479" s="1"/>
      <c r="DQ1479" s="1"/>
      <c r="DR1479" s="1"/>
      <c r="DS1479" s="1"/>
      <c r="DT1479" s="1"/>
      <c r="DU1479" s="1"/>
      <c r="DV1479" s="1"/>
      <c r="DW1479" s="1"/>
      <c r="DX1479" s="1"/>
      <c r="DY1479" s="1"/>
      <c r="DZ1479" s="1"/>
      <c r="EA1479" s="1"/>
      <c r="EB1479" s="1"/>
      <c r="EC1479" s="1"/>
      <c r="ED1479" s="1"/>
      <c r="EE1479" s="1"/>
      <c r="EF1479" s="1"/>
      <c r="EG1479" s="1"/>
      <c r="EH1479" s="1"/>
      <c r="EI1479" s="1"/>
      <c r="EJ1479" s="1"/>
      <c r="EK1479" s="1"/>
      <c r="EL1479" s="1"/>
      <c r="EM1479" s="1"/>
      <c r="EN1479" s="1"/>
      <c r="EO1479" s="1"/>
      <c r="EP1479" s="1"/>
      <c r="EQ1479" s="1"/>
      <c r="ER1479" s="1"/>
      <c r="ES1479" s="1"/>
      <c r="ET1479" s="1"/>
      <c r="EU1479" s="1"/>
      <c r="EV1479" s="1"/>
      <c r="EW1479" s="1"/>
      <c r="EX1479" s="1"/>
      <c r="EY1479" s="1"/>
      <c r="EZ1479" s="1"/>
      <c r="FA1479" s="1"/>
      <c r="FB1479" s="1"/>
      <c r="FC1479" s="1"/>
      <c r="FD1479" s="1"/>
      <c r="FE1479" s="1"/>
      <c r="FF1479" s="1"/>
      <c r="FG1479" s="1"/>
      <c r="FH1479" s="1"/>
      <c r="FI1479" s="1"/>
      <c r="FJ1479" s="1"/>
      <c r="FK1479" s="1"/>
      <c r="FL1479" s="1"/>
      <c r="FM1479" s="1"/>
      <c r="FN1479" s="1"/>
      <c r="FO1479" s="1"/>
      <c r="FP1479" s="1"/>
      <c r="FQ1479" s="1"/>
      <c r="FR1479" s="1"/>
      <c r="FS1479" s="1"/>
      <c r="FT1479" s="1"/>
      <c r="FU1479" s="1"/>
      <c r="FV1479" s="1"/>
      <c r="FW1479" s="1"/>
      <c r="FX1479" s="1"/>
      <c r="FY1479" s="1"/>
      <c r="FZ1479" s="1"/>
      <c r="GA1479" s="1"/>
      <c r="GB1479" s="1"/>
      <c r="GC1479" s="1"/>
      <c r="GD1479" s="1"/>
      <c r="GE1479" s="1"/>
      <c r="GF1479" s="1"/>
      <c r="GG1479" s="1"/>
      <c r="GH1479" s="1"/>
      <c r="GI1479" s="1"/>
      <c r="GJ1479" s="1"/>
      <c r="GK1479" s="1"/>
      <c r="GL1479" s="1"/>
      <c r="GM1479" s="1"/>
      <c r="GN1479" s="1"/>
      <c r="GO1479" s="1"/>
    </row>
    <row r="1480" spans="1:197" s="40" customFormat="1" x14ac:dyDescent="0.25">
      <c r="A1480" s="41"/>
      <c r="B1480" s="4"/>
      <c r="C1480" s="41"/>
      <c r="D1480" s="42"/>
      <c r="E1480" s="42"/>
      <c r="F1480" s="42"/>
      <c r="G1480" s="1"/>
      <c r="H1480" s="1"/>
      <c r="I1480" s="1"/>
      <c r="J1480" s="1"/>
      <c r="K1480" s="1"/>
      <c r="L1480" s="1"/>
      <c r="M1480" s="2"/>
      <c r="N1480" s="1"/>
      <c r="O1480" s="1"/>
      <c r="P1480" s="1"/>
      <c r="Q1480" s="1"/>
      <c r="R1480" s="1"/>
      <c r="S1480" s="1"/>
      <c r="T1480" s="1"/>
      <c r="U1480" s="1"/>
      <c r="V1480" s="1"/>
      <c r="W1480" s="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1"/>
      <c r="AW1480" s="1"/>
      <c r="AX1480" s="1"/>
      <c r="AY1480" s="1"/>
      <c r="AZ1480" s="1"/>
      <c r="BA1480" s="1"/>
      <c r="BB1480" s="1"/>
      <c r="BC1480" s="1"/>
      <c r="BD1480" s="1"/>
      <c r="BE1480" s="1"/>
      <c r="BF1480" s="1"/>
      <c r="BG1480" s="1"/>
      <c r="BH1480" s="1"/>
      <c r="BI1480" s="1"/>
      <c r="BJ1480" s="1"/>
      <c r="BK1480" s="1"/>
      <c r="BL1480" s="1"/>
      <c r="BM1480" s="1"/>
      <c r="BN1480" s="1"/>
      <c r="BO1480" s="1"/>
      <c r="BP1480" s="1"/>
      <c r="BQ1480" s="1"/>
      <c r="BR1480" s="1"/>
      <c r="BS1480" s="1"/>
      <c r="BT1480" s="1"/>
      <c r="BU1480" s="1"/>
      <c r="BV1480" s="1"/>
      <c r="BW1480" s="1"/>
      <c r="BX1480" s="1"/>
      <c r="BY1480" s="1"/>
      <c r="BZ1480" s="1"/>
      <c r="CA1480" s="1"/>
      <c r="CB1480" s="1"/>
      <c r="CC1480" s="1"/>
      <c r="CD1480" s="1"/>
      <c r="CE1480" s="1"/>
      <c r="CF1480" s="1"/>
      <c r="CG1480" s="1"/>
      <c r="CH1480" s="1"/>
      <c r="CI1480" s="1"/>
      <c r="CJ1480" s="1"/>
      <c r="CK1480" s="1"/>
      <c r="CL1480" s="1"/>
      <c r="CM1480" s="1"/>
      <c r="CN1480" s="1"/>
      <c r="CO1480" s="1"/>
      <c r="CP1480" s="1"/>
      <c r="CQ1480" s="1"/>
      <c r="CR1480" s="1"/>
      <c r="CS1480" s="1"/>
      <c r="CT1480" s="1"/>
      <c r="CU1480" s="1"/>
      <c r="CV1480" s="1"/>
      <c r="CW1480" s="1"/>
      <c r="CX1480" s="1"/>
      <c r="CY1480" s="1"/>
      <c r="CZ1480" s="1"/>
      <c r="DA1480" s="1"/>
      <c r="DB1480" s="1"/>
      <c r="DC1480" s="1"/>
      <c r="DD1480" s="1"/>
      <c r="DE1480" s="1"/>
      <c r="DF1480" s="1"/>
      <c r="DG1480" s="1"/>
      <c r="DH1480" s="1"/>
      <c r="DI1480" s="1"/>
      <c r="DJ1480" s="1"/>
      <c r="DK1480" s="1"/>
      <c r="DL1480" s="1"/>
      <c r="DM1480" s="1"/>
      <c r="DN1480" s="1"/>
      <c r="DO1480" s="1"/>
      <c r="DP1480" s="1"/>
      <c r="DQ1480" s="1"/>
      <c r="DR1480" s="1"/>
      <c r="DS1480" s="1"/>
      <c r="DT1480" s="1"/>
      <c r="DU1480" s="1"/>
      <c r="DV1480" s="1"/>
      <c r="DW1480" s="1"/>
      <c r="DX1480" s="1"/>
      <c r="DY1480" s="1"/>
      <c r="DZ1480" s="1"/>
      <c r="EA1480" s="1"/>
      <c r="EB1480" s="1"/>
      <c r="EC1480" s="1"/>
      <c r="ED1480" s="1"/>
      <c r="EE1480" s="1"/>
      <c r="EF1480" s="1"/>
      <c r="EG1480" s="1"/>
      <c r="EH1480" s="1"/>
      <c r="EI1480" s="1"/>
      <c r="EJ1480" s="1"/>
      <c r="EK1480" s="1"/>
      <c r="EL1480" s="1"/>
      <c r="EM1480" s="1"/>
      <c r="EN1480" s="1"/>
      <c r="EO1480" s="1"/>
      <c r="EP1480" s="1"/>
      <c r="EQ1480" s="1"/>
      <c r="ER1480" s="1"/>
      <c r="ES1480" s="1"/>
      <c r="ET1480" s="1"/>
      <c r="EU1480" s="1"/>
      <c r="EV1480" s="1"/>
      <c r="EW1480" s="1"/>
      <c r="EX1480" s="1"/>
      <c r="EY1480" s="1"/>
      <c r="EZ1480" s="1"/>
      <c r="FA1480" s="1"/>
      <c r="FB1480" s="1"/>
      <c r="FC1480" s="1"/>
      <c r="FD1480" s="1"/>
      <c r="FE1480" s="1"/>
      <c r="FF1480" s="1"/>
      <c r="FG1480" s="1"/>
      <c r="FH1480" s="1"/>
      <c r="FI1480" s="1"/>
      <c r="FJ1480" s="1"/>
      <c r="FK1480" s="1"/>
      <c r="FL1480" s="1"/>
      <c r="FM1480" s="1"/>
      <c r="FN1480" s="1"/>
      <c r="FO1480" s="1"/>
      <c r="FP1480" s="1"/>
      <c r="FQ1480" s="1"/>
      <c r="FR1480" s="1"/>
      <c r="FS1480" s="1"/>
      <c r="FT1480" s="1"/>
      <c r="FU1480" s="1"/>
      <c r="FV1480" s="1"/>
      <c r="FW1480" s="1"/>
      <c r="FX1480" s="1"/>
      <c r="FY1480" s="1"/>
      <c r="FZ1480" s="1"/>
      <c r="GA1480" s="1"/>
      <c r="GB1480" s="1"/>
      <c r="GC1480" s="1"/>
      <c r="GD1480" s="1"/>
      <c r="GE1480" s="1"/>
      <c r="GF1480" s="1"/>
      <c r="GG1480" s="1"/>
      <c r="GH1480" s="1"/>
      <c r="GI1480" s="1"/>
      <c r="GJ1480" s="1"/>
      <c r="GK1480" s="1"/>
      <c r="GL1480" s="1"/>
      <c r="GM1480" s="1"/>
      <c r="GN1480" s="1"/>
      <c r="GO1480" s="1"/>
    </row>
    <row r="1481" spans="1:197" s="40" customFormat="1" x14ac:dyDescent="0.25">
      <c r="A1481" s="41"/>
      <c r="B1481" s="4"/>
      <c r="C1481" s="41"/>
      <c r="D1481" s="42"/>
      <c r="E1481" s="42"/>
      <c r="F1481" s="42"/>
      <c r="G1481" s="1"/>
      <c r="H1481" s="1"/>
      <c r="I1481" s="1"/>
      <c r="J1481" s="1"/>
      <c r="K1481" s="1"/>
      <c r="L1481" s="1"/>
      <c r="M1481" s="2"/>
      <c r="N1481" s="1"/>
      <c r="O1481" s="1"/>
      <c r="P1481" s="1"/>
      <c r="Q1481" s="1"/>
      <c r="R1481" s="1"/>
      <c r="S1481" s="1"/>
      <c r="T1481" s="1"/>
      <c r="U1481" s="1"/>
      <c r="V1481" s="1"/>
      <c r="W1481" s="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1"/>
      <c r="BE1481" s="1"/>
      <c r="BF1481" s="1"/>
      <c r="BG1481" s="1"/>
      <c r="BH1481" s="1"/>
      <c r="BI1481" s="1"/>
      <c r="BJ1481" s="1"/>
      <c r="BK1481" s="1"/>
      <c r="BL1481" s="1"/>
      <c r="BM1481" s="1"/>
      <c r="BN1481" s="1"/>
      <c r="BO1481" s="1"/>
      <c r="BP1481" s="1"/>
      <c r="BQ1481" s="1"/>
      <c r="BR1481" s="1"/>
      <c r="BS1481" s="1"/>
      <c r="BT1481" s="1"/>
      <c r="BU1481" s="1"/>
      <c r="BV1481" s="1"/>
      <c r="BW1481" s="1"/>
      <c r="BX1481" s="1"/>
      <c r="BY1481" s="1"/>
      <c r="BZ1481" s="1"/>
      <c r="CA1481" s="1"/>
      <c r="CB1481" s="1"/>
      <c r="CC1481" s="1"/>
      <c r="CD1481" s="1"/>
      <c r="CE1481" s="1"/>
      <c r="CF1481" s="1"/>
      <c r="CG1481" s="1"/>
      <c r="CH1481" s="1"/>
      <c r="CI1481" s="1"/>
      <c r="CJ1481" s="1"/>
      <c r="CK1481" s="1"/>
      <c r="CL1481" s="1"/>
      <c r="CM1481" s="1"/>
      <c r="CN1481" s="1"/>
      <c r="CO1481" s="1"/>
      <c r="CP1481" s="1"/>
      <c r="CQ1481" s="1"/>
      <c r="CR1481" s="1"/>
      <c r="CS1481" s="1"/>
      <c r="CT1481" s="1"/>
      <c r="CU1481" s="1"/>
      <c r="CV1481" s="1"/>
      <c r="CW1481" s="1"/>
      <c r="CX1481" s="1"/>
      <c r="CY1481" s="1"/>
      <c r="CZ1481" s="1"/>
      <c r="DA1481" s="1"/>
      <c r="DB1481" s="1"/>
      <c r="DC1481" s="1"/>
      <c r="DD1481" s="1"/>
      <c r="DE1481" s="1"/>
      <c r="DF1481" s="1"/>
      <c r="DG1481" s="1"/>
      <c r="DH1481" s="1"/>
      <c r="DI1481" s="1"/>
      <c r="DJ1481" s="1"/>
      <c r="DK1481" s="1"/>
      <c r="DL1481" s="1"/>
      <c r="DM1481" s="1"/>
      <c r="DN1481" s="1"/>
      <c r="DO1481" s="1"/>
      <c r="DP1481" s="1"/>
      <c r="DQ1481" s="1"/>
      <c r="DR1481" s="1"/>
      <c r="DS1481" s="1"/>
      <c r="DT1481" s="1"/>
      <c r="DU1481" s="1"/>
      <c r="DV1481" s="1"/>
      <c r="DW1481" s="1"/>
      <c r="DX1481" s="1"/>
      <c r="DY1481" s="1"/>
      <c r="DZ1481" s="1"/>
      <c r="EA1481" s="1"/>
      <c r="EB1481" s="1"/>
      <c r="EC1481" s="1"/>
      <c r="ED1481" s="1"/>
      <c r="EE1481" s="1"/>
      <c r="EF1481" s="1"/>
      <c r="EG1481" s="1"/>
      <c r="EH1481" s="1"/>
      <c r="EI1481" s="1"/>
      <c r="EJ1481" s="1"/>
      <c r="EK1481" s="1"/>
      <c r="EL1481" s="1"/>
      <c r="EM1481" s="1"/>
      <c r="EN1481" s="1"/>
      <c r="EO1481" s="1"/>
      <c r="EP1481" s="1"/>
      <c r="EQ1481" s="1"/>
      <c r="ER1481" s="1"/>
      <c r="ES1481" s="1"/>
      <c r="ET1481" s="1"/>
      <c r="EU1481" s="1"/>
      <c r="EV1481" s="1"/>
      <c r="EW1481" s="1"/>
      <c r="EX1481" s="1"/>
      <c r="EY1481" s="1"/>
      <c r="EZ1481" s="1"/>
      <c r="FA1481" s="1"/>
      <c r="FB1481" s="1"/>
      <c r="FC1481" s="1"/>
      <c r="FD1481" s="1"/>
      <c r="FE1481" s="1"/>
      <c r="FF1481" s="1"/>
      <c r="FG1481" s="1"/>
      <c r="FH1481" s="1"/>
      <c r="FI1481" s="1"/>
      <c r="FJ1481" s="1"/>
      <c r="FK1481" s="1"/>
      <c r="FL1481" s="1"/>
      <c r="FM1481" s="1"/>
      <c r="FN1481" s="1"/>
      <c r="FO1481" s="1"/>
      <c r="FP1481" s="1"/>
      <c r="FQ1481" s="1"/>
      <c r="FR1481" s="1"/>
      <c r="FS1481" s="1"/>
      <c r="FT1481" s="1"/>
      <c r="FU1481" s="1"/>
      <c r="FV1481" s="1"/>
      <c r="FW1481" s="1"/>
      <c r="FX1481" s="1"/>
      <c r="FY1481" s="1"/>
      <c r="FZ1481" s="1"/>
      <c r="GA1481" s="1"/>
      <c r="GB1481" s="1"/>
      <c r="GC1481" s="1"/>
      <c r="GD1481" s="1"/>
      <c r="GE1481" s="1"/>
      <c r="GF1481" s="1"/>
      <c r="GG1481" s="1"/>
      <c r="GH1481" s="1"/>
      <c r="GI1481" s="1"/>
      <c r="GJ1481" s="1"/>
      <c r="GK1481" s="1"/>
      <c r="GL1481" s="1"/>
      <c r="GM1481" s="1"/>
      <c r="GN1481" s="1"/>
      <c r="GO1481" s="1"/>
    </row>
    <row r="1482" spans="1:197" s="40" customFormat="1" x14ac:dyDescent="0.25">
      <c r="A1482" s="41"/>
      <c r="B1482" s="4"/>
      <c r="C1482" s="41"/>
      <c r="D1482" s="42"/>
      <c r="E1482" s="42"/>
      <c r="F1482" s="42"/>
      <c r="G1482" s="1"/>
      <c r="H1482" s="1"/>
      <c r="I1482" s="1"/>
      <c r="J1482" s="1"/>
      <c r="K1482" s="1"/>
      <c r="L1482" s="1"/>
      <c r="M1482" s="2"/>
      <c r="N1482" s="1"/>
      <c r="O1482" s="1"/>
      <c r="P1482" s="1"/>
      <c r="Q1482" s="1"/>
      <c r="R1482" s="1"/>
      <c r="S1482" s="1"/>
      <c r="T1482" s="1"/>
      <c r="U1482" s="1"/>
      <c r="V1482" s="1"/>
      <c r="W1482" s="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1"/>
      <c r="AW1482" s="1"/>
      <c r="AX1482" s="1"/>
      <c r="AY1482" s="1"/>
      <c r="AZ1482" s="1"/>
      <c r="BA1482" s="1"/>
      <c r="BB1482" s="1"/>
      <c r="BC1482" s="1"/>
      <c r="BD1482" s="1"/>
      <c r="BE1482" s="1"/>
      <c r="BF1482" s="1"/>
      <c r="BG1482" s="1"/>
      <c r="BH1482" s="1"/>
      <c r="BI1482" s="1"/>
      <c r="BJ1482" s="1"/>
      <c r="BK1482" s="1"/>
      <c r="BL1482" s="1"/>
      <c r="BM1482" s="1"/>
      <c r="BN1482" s="1"/>
      <c r="BO1482" s="1"/>
      <c r="BP1482" s="1"/>
      <c r="BQ1482" s="1"/>
      <c r="BR1482" s="1"/>
      <c r="BS1482" s="1"/>
      <c r="BT1482" s="1"/>
      <c r="BU1482" s="1"/>
      <c r="BV1482" s="1"/>
      <c r="BW1482" s="1"/>
      <c r="BX1482" s="1"/>
      <c r="BY1482" s="1"/>
      <c r="BZ1482" s="1"/>
      <c r="CA1482" s="1"/>
      <c r="CB1482" s="1"/>
      <c r="CC1482" s="1"/>
      <c r="CD1482" s="1"/>
      <c r="CE1482" s="1"/>
      <c r="CF1482" s="1"/>
      <c r="CG1482" s="1"/>
      <c r="CH1482" s="1"/>
      <c r="CI1482" s="1"/>
      <c r="CJ1482" s="1"/>
      <c r="CK1482" s="1"/>
      <c r="CL1482" s="1"/>
      <c r="CM1482" s="1"/>
      <c r="CN1482" s="1"/>
      <c r="CO1482" s="1"/>
      <c r="CP1482" s="1"/>
      <c r="CQ1482" s="1"/>
      <c r="CR1482" s="1"/>
      <c r="CS1482" s="1"/>
      <c r="CT1482" s="1"/>
      <c r="CU1482" s="1"/>
      <c r="CV1482" s="1"/>
      <c r="CW1482" s="1"/>
      <c r="CX1482" s="1"/>
      <c r="CY1482" s="1"/>
      <c r="CZ1482" s="1"/>
      <c r="DA1482" s="1"/>
      <c r="DB1482" s="1"/>
      <c r="DC1482" s="1"/>
      <c r="DD1482" s="1"/>
      <c r="DE1482" s="1"/>
      <c r="DF1482" s="1"/>
      <c r="DG1482" s="1"/>
      <c r="DH1482" s="1"/>
      <c r="DI1482" s="1"/>
      <c r="DJ1482" s="1"/>
      <c r="DK1482" s="1"/>
      <c r="DL1482" s="1"/>
      <c r="DM1482" s="1"/>
      <c r="DN1482" s="1"/>
      <c r="DO1482" s="1"/>
      <c r="DP1482" s="1"/>
      <c r="DQ1482" s="1"/>
      <c r="DR1482" s="1"/>
      <c r="DS1482" s="1"/>
      <c r="DT1482" s="1"/>
      <c r="DU1482" s="1"/>
      <c r="DV1482" s="1"/>
      <c r="DW1482" s="1"/>
      <c r="DX1482" s="1"/>
      <c r="DY1482" s="1"/>
      <c r="DZ1482" s="1"/>
      <c r="EA1482" s="1"/>
      <c r="EB1482" s="1"/>
      <c r="EC1482" s="1"/>
      <c r="ED1482" s="1"/>
      <c r="EE1482" s="1"/>
      <c r="EF1482" s="1"/>
      <c r="EG1482" s="1"/>
      <c r="EH1482" s="1"/>
      <c r="EI1482" s="1"/>
      <c r="EJ1482" s="1"/>
      <c r="EK1482" s="1"/>
      <c r="EL1482" s="1"/>
      <c r="EM1482" s="1"/>
      <c r="EN1482" s="1"/>
      <c r="EO1482" s="1"/>
      <c r="EP1482" s="1"/>
      <c r="EQ1482" s="1"/>
      <c r="ER1482" s="1"/>
      <c r="ES1482" s="1"/>
      <c r="ET1482" s="1"/>
      <c r="EU1482" s="1"/>
      <c r="EV1482" s="1"/>
      <c r="EW1482" s="1"/>
      <c r="EX1482" s="1"/>
      <c r="EY1482" s="1"/>
      <c r="EZ1482" s="1"/>
      <c r="FA1482" s="1"/>
      <c r="FB1482" s="1"/>
      <c r="FC1482" s="1"/>
      <c r="FD1482" s="1"/>
      <c r="FE1482" s="1"/>
      <c r="FF1482" s="1"/>
      <c r="FG1482" s="1"/>
      <c r="FH1482" s="1"/>
      <c r="FI1482" s="1"/>
      <c r="FJ1482" s="1"/>
      <c r="FK1482" s="1"/>
      <c r="FL1482" s="1"/>
      <c r="FM1482" s="1"/>
      <c r="FN1482" s="1"/>
      <c r="FO1482" s="1"/>
      <c r="FP1482" s="1"/>
      <c r="FQ1482" s="1"/>
      <c r="FR1482" s="1"/>
      <c r="FS1482" s="1"/>
      <c r="FT1482" s="1"/>
      <c r="FU1482" s="1"/>
      <c r="FV1482" s="1"/>
      <c r="FW1482" s="1"/>
      <c r="FX1482" s="1"/>
      <c r="FY1482" s="1"/>
      <c r="FZ1482" s="1"/>
      <c r="GA1482" s="1"/>
      <c r="GB1482" s="1"/>
      <c r="GC1482" s="1"/>
      <c r="GD1482" s="1"/>
      <c r="GE1482" s="1"/>
      <c r="GF1482" s="1"/>
      <c r="GG1482" s="1"/>
      <c r="GH1482" s="1"/>
      <c r="GI1482" s="1"/>
      <c r="GJ1482" s="1"/>
      <c r="GK1482" s="1"/>
      <c r="GL1482" s="1"/>
      <c r="GM1482" s="1"/>
      <c r="GN1482" s="1"/>
      <c r="GO1482" s="1"/>
    </row>
    <row r="1483" spans="1:197" s="40" customFormat="1" x14ac:dyDescent="0.25">
      <c r="A1483" s="41"/>
      <c r="B1483" s="4"/>
      <c r="C1483" s="41"/>
      <c r="D1483" s="42"/>
      <c r="E1483" s="42"/>
      <c r="F1483" s="42"/>
      <c r="G1483" s="1"/>
      <c r="H1483" s="1"/>
      <c r="I1483" s="1"/>
      <c r="J1483" s="1"/>
      <c r="K1483" s="1"/>
      <c r="L1483" s="1"/>
      <c r="M1483" s="2"/>
      <c r="N1483" s="1"/>
      <c r="O1483" s="1"/>
      <c r="P1483" s="1"/>
      <c r="Q1483" s="1"/>
      <c r="R1483" s="1"/>
      <c r="S1483" s="1"/>
      <c r="T1483" s="1"/>
      <c r="U1483" s="1"/>
      <c r="V1483" s="1"/>
      <c r="W1483" s="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1"/>
      <c r="AW1483" s="1"/>
      <c r="AX1483" s="1"/>
      <c r="AY1483" s="1"/>
      <c r="AZ1483" s="1"/>
      <c r="BA1483" s="1"/>
      <c r="BB1483" s="1"/>
      <c r="BC1483" s="1"/>
      <c r="BD1483" s="1"/>
      <c r="BE1483" s="1"/>
      <c r="BF1483" s="1"/>
      <c r="BG1483" s="1"/>
      <c r="BH1483" s="1"/>
      <c r="BI1483" s="1"/>
      <c r="BJ1483" s="1"/>
      <c r="BK1483" s="1"/>
      <c r="BL1483" s="1"/>
      <c r="BM1483" s="1"/>
      <c r="BN1483" s="1"/>
      <c r="BO1483" s="1"/>
      <c r="BP1483" s="1"/>
      <c r="BQ1483" s="1"/>
      <c r="BR1483" s="1"/>
      <c r="BS1483" s="1"/>
      <c r="BT1483" s="1"/>
      <c r="BU1483" s="1"/>
      <c r="BV1483" s="1"/>
      <c r="BW1483" s="1"/>
      <c r="BX1483" s="1"/>
      <c r="BY1483" s="1"/>
      <c r="BZ1483" s="1"/>
      <c r="CA1483" s="1"/>
      <c r="CB1483" s="1"/>
      <c r="CC1483" s="1"/>
      <c r="CD1483" s="1"/>
      <c r="CE1483" s="1"/>
      <c r="CF1483" s="1"/>
      <c r="CG1483" s="1"/>
      <c r="CH1483" s="1"/>
      <c r="CI1483" s="1"/>
      <c r="CJ1483" s="1"/>
      <c r="CK1483" s="1"/>
      <c r="CL1483" s="1"/>
      <c r="CM1483" s="1"/>
      <c r="CN1483" s="1"/>
      <c r="CO1483" s="1"/>
      <c r="CP1483" s="1"/>
      <c r="CQ1483" s="1"/>
      <c r="CR1483" s="1"/>
      <c r="CS1483" s="1"/>
      <c r="CT1483" s="1"/>
      <c r="CU1483" s="1"/>
      <c r="CV1483" s="1"/>
      <c r="CW1483" s="1"/>
      <c r="CX1483" s="1"/>
      <c r="CY1483" s="1"/>
      <c r="CZ1483" s="1"/>
      <c r="DA1483" s="1"/>
      <c r="DB1483" s="1"/>
      <c r="DC1483" s="1"/>
      <c r="DD1483" s="1"/>
      <c r="DE1483" s="1"/>
      <c r="DF1483" s="1"/>
      <c r="DG1483" s="1"/>
      <c r="DH1483" s="1"/>
      <c r="DI1483" s="1"/>
      <c r="DJ1483" s="1"/>
      <c r="DK1483" s="1"/>
      <c r="DL1483" s="1"/>
      <c r="DM1483" s="1"/>
      <c r="DN1483" s="1"/>
      <c r="DO1483" s="1"/>
      <c r="DP1483" s="1"/>
      <c r="DQ1483" s="1"/>
      <c r="DR1483" s="1"/>
      <c r="DS1483" s="1"/>
      <c r="DT1483" s="1"/>
      <c r="DU1483" s="1"/>
      <c r="DV1483" s="1"/>
      <c r="DW1483" s="1"/>
      <c r="DX1483" s="1"/>
      <c r="DY1483" s="1"/>
      <c r="DZ1483" s="1"/>
      <c r="EA1483" s="1"/>
      <c r="EB1483" s="1"/>
      <c r="EC1483" s="1"/>
      <c r="ED1483" s="1"/>
      <c r="EE1483" s="1"/>
      <c r="EF1483" s="1"/>
      <c r="EG1483" s="1"/>
      <c r="EH1483" s="1"/>
      <c r="EI1483" s="1"/>
      <c r="EJ1483" s="1"/>
      <c r="EK1483" s="1"/>
      <c r="EL1483" s="1"/>
      <c r="EM1483" s="1"/>
      <c r="EN1483" s="1"/>
      <c r="EO1483" s="1"/>
      <c r="EP1483" s="1"/>
      <c r="EQ1483" s="1"/>
      <c r="ER1483" s="1"/>
      <c r="ES1483" s="1"/>
      <c r="ET1483" s="1"/>
      <c r="EU1483" s="1"/>
      <c r="EV1483" s="1"/>
      <c r="EW1483" s="1"/>
      <c r="EX1483" s="1"/>
      <c r="EY1483" s="1"/>
      <c r="EZ1483" s="1"/>
      <c r="FA1483" s="1"/>
      <c r="FB1483" s="1"/>
      <c r="FC1483" s="1"/>
      <c r="FD1483" s="1"/>
      <c r="FE1483" s="1"/>
      <c r="FF1483" s="1"/>
      <c r="FG1483" s="1"/>
      <c r="FH1483" s="1"/>
      <c r="FI1483" s="1"/>
      <c r="FJ1483" s="1"/>
      <c r="FK1483" s="1"/>
      <c r="FL1483" s="1"/>
      <c r="FM1483" s="1"/>
      <c r="FN1483" s="1"/>
      <c r="FO1483" s="1"/>
      <c r="FP1483" s="1"/>
      <c r="FQ1483" s="1"/>
      <c r="FR1483" s="1"/>
      <c r="FS1483" s="1"/>
      <c r="FT1483" s="1"/>
      <c r="FU1483" s="1"/>
      <c r="FV1483" s="1"/>
      <c r="FW1483" s="1"/>
      <c r="FX1483" s="1"/>
      <c r="FY1483" s="1"/>
      <c r="FZ1483" s="1"/>
      <c r="GA1483" s="1"/>
      <c r="GB1483" s="1"/>
      <c r="GC1483" s="1"/>
      <c r="GD1483" s="1"/>
      <c r="GE1483" s="1"/>
      <c r="GF1483" s="1"/>
      <c r="GG1483" s="1"/>
      <c r="GH1483" s="1"/>
      <c r="GI1483" s="1"/>
      <c r="GJ1483" s="1"/>
      <c r="GK1483" s="1"/>
      <c r="GL1483" s="1"/>
      <c r="GM1483" s="1"/>
      <c r="GN1483" s="1"/>
      <c r="GO1483" s="1"/>
    </row>
    <row r="1484" spans="1:197" s="40" customFormat="1" x14ac:dyDescent="0.25">
      <c r="A1484" s="41"/>
      <c r="B1484" s="4"/>
      <c r="C1484" s="41"/>
      <c r="D1484" s="42"/>
      <c r="E1484" s="42"/>
      <c r="F1484" s="42"/>
      <c r="G1484" s="1"/>
      <c r="H1484" s="1"/>
      <c r="I1484" s="1"/>
      <c r="J1484" s="1"/>
      <c r="K1484" s="1"/>
      <c r="L1484" s="1"/>
      <c r="M1484" s="2"/>
      <c r="N1484" s="1"/>
      <c r="O1484" s="1"/>
      <c r="P1484" s="1"/>
      <c r="Q1484" s="1"/>
      <c r="R1484" s="1"/>
      <c r="S1484" s="1"/>
      <c r="T1484" s="1"/>
      <c r="U1484" s="1"/>
      <c r="V1484" s="1"/>
      <c r="W1484" s="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1"/>
      <c r="AW1484" s="1"/>
      <c r="AX1484" s="1"/>
      <c r="AY1484" s="1"/>
      <c r="AZ1484" s="1"/>
      <c r="BA1484" s="1"/>
      <c r="BB1484" s="1"/>
      <c r="BC1484" s="1"/>
      <c r="BD1484" s="1"/>
      <c r="BE1484" s="1"/>
      <c r="BF1484" s="1"/>
      <c r="BG1484" s="1"/>
      <c r="BH1484" s="1"/>
      <c r="BI1484" s="1"/>
      <c r="BJ1484" s="1"/>
      <c r="BK1484" s="1"/>
      <c r="BL1484" s="1"/>
      <c r="BM1484" s="1"/>
      <c r="BN1484" s="1"/>
      <c r="BO1484" s="1"/>
      <c r="BP1484" s="1"/>
      <c r="BQ1484" s="1"/>
      <c r="BR1484" s="1"/>
      <c r="BS1484" s="1"/>
      <c r="BT1484" s="1"/>
      <c r="BU1484" s="1"/>
      <c r="BV1484" s="1"/>
      <c r="BW1484" s="1"/>
      <c r="BX1484" s="1"/>
      <c r="BY1484" s="1"/>
      <c r="BZ1484" s="1"/>
      <c r="CA1484" s="1"/>
      <c r="CB1484" s="1"/>
      <c r="CC1484" s="1"/>
      <c r="CD1484" s="1"/>
      <c r="CE1484" s="1"/>
      <c r="CF1484" s="1"/>
      <c r="CG1484" s="1"/>
      <c r="CH1484" s="1"/>
      <c r="CI1484" s="1"/>
      <c r="CJ1484" s="1"/>
      <c r="CK1484" s="1"/>
      <c r="CL1484" s="1"/>
      <c r="CM1484" s="1"/>
      <c r="CN1484" s="1"/>
      <c r="CO1484" s="1"/>
      <c r="CP1484" s="1"/>
      <c r="CQ1484" s="1"/>
      <c r="CR1484" s="1"/>
      <c r="CS1484" s="1"/>
      <c r="CT1484" s="1"/>
      <c r="CU1484" s="1"/>
      <c r="CV1484" s="1"/>
      <c r="CW1484" s="1"/>
      <c r="CX1484" s="1"/>
      <c r="CY1484" s="1"/>
      <c r="CZ1484" s="1"/>
      <c r="DA1484" s="1"/>
      <c r="DB1484" s="1"/>
      <c r="DC1484" s="1"/>
      <c r="DD1484" s="1"/>
      <c r="DE1484" s="1"/>
      <c r="DF1484" s="1"/>
      <c r="DG1484" s="1"/>
      <c r="DH1484" s="1"/>
      <c r="DI1484" s="1"/>
      <c r="DJ1484" s="1"/>
      <c r="DK1484" s="1"/>
      <c r="DL1484" s="1"/>
      <c r="DM1484" s="1"/>
      <c r="DN1484" s="1"/>
      <c r="DO1484" s="1"/>
      <c r="DP1484" s="1"/>
      <c r="DQ1484" s="1"/>
      <c r="DR1484" s="1"/>
      <c r="DS1484" s="1"/>
      <c r="DT1484" s="1"/>
      <c r="DU1484" s="1"/>
      <c r="DV1484" s="1"/>
      <c r="DW1484" s="1"/>
      <c r="DX1484" s="1"/>
      <c r="DY1484" s="1"/>
      <c r="DZ1484" s="1"/>
      <c r="EA1484" s="1"/>
      <c r="EB1484" s="1"/>
      <c r="EC1484" s="1"/>
      <c r="ED1484" s="1"/>
      <c r="EE1484" s="1"/>
      <c r="EF1484" s="1"/>
      <c r="EG1484" s="1"/>
      <c r="EH1484" s="1"/>
      <c r="EI1484" s="1"/>
      <c r="EJ1484" s="1"/>
      <c r="EK1484" s="1"/>
      <c r="EL1484" s="1"/>
      <c r="EM1484" s="1"/>
      <c r="EN1484" s="1"/>
      <c r="EO1484" s="1"/>
      <c r="EP1484" s="1"/>
      <c r="EQ1484" s="1"/>
      <c r="ER1484" s="1"/>
      <c r="ES1484" s="1"/>
      <c r="ET1484" s="1"/>
      <c r="EU1484" s="1"/>
      <c r="EV1484" s="1"/>
      <c r="EW1484" s="1"/>
      <c r="EX1484" s="1"/>
      <c r="EY1484" s="1"/>
      <c r="EZ1484" s="1"/>
      <c r="FA1484" s="1"/>
      <c r="FB1484" s="1"/>
      <c r="FC1484" s="1"/>
      <c r="FD1484" s="1"/>
      <c r="FE1484" s="1"/>
      <c r="FF1484" s="1"/>
      <c r="FG1484" s="1"/>
      <c r="FH1484" s="1"/>
      <c r="FI1484" s="1"/>
      <c r="FJ1484" s="1"/>
      <c r="FK1484" s="1"/>
      <c r="FL1484" s="1"/>
      <c r="FM1484" s="1"/>
      <c r="FN1484" s="1"/>
      <c r="FO1484" s="1"/>
      <c r="FP1484" s="1"/>
      <c r="FQ1484" s="1"/>
      <c r="FR1484" s="1"/>
      <c r="FS1484" s="1"/>
      <c r="FT1484" s="1"/>
      <c r="FU1484" s="1"/>
      <c r="FV1484" s="1"/>
      <c r="FW1484" s="1"/>
      <c r="FX1484" s="1"/>
      <c r="FY1484" s="1"/>
      <c r="FZ1484" s="1"/>
      <c r="GA1484" s="1"/>
      <c r="GB1484" s="1"/>
      <c r="GC1484" s="1"/>
      <c r="GD1484" s="1"/>
      <c r="GE1484" s="1"/>
      <c r="GF1484" s="1"/>
      <c r="GG1484" s="1"/>
      <c r="GH1484" s="1"/>
      <c r="GI1484" s="1"/>
      <c r="GJ1484" s="1"/>
      <c r="GK1484" s="1"/>
      <c r="GL1484" s="1"/>
      <c r="GM1484" s="1"/>
      <c r="GN1484" s="1"/>
      <c r="GO1484" s="1"/>
    </row>
    <row r="1485" spans="1:197" s="40" customFormat="1" x14ac:dyDescent="0.25">
      <c r="A1485" s="41"/>
      <c r="B1485" s="4"/>
      <c r="C1485" s="41"/>
      <c r="D1485" s="42"/>
      <c r="E1485" s="42"/>
      <c r="F1485" s="42"/>
      <c r="G1485" s="1"/>
      <c r="H1485" s="1"/>
      <c r="I1485" s="1"/>
      <c r="J1485" s="1"/>
      <c r="K1485" s="1"/>
      <c r="L1485" s="1"/>
      <c r="M1485" s="2"/>
      <c r="N1485" s="1"/>
      <c r="O1485" s="1"/>
      <c r="P1485" s="1"/>
      <c r="Q1485" s="1"/>
      <c r="R1485" s="1"/>
      <c r="S1485" s="1"/>
      <c r="T1485" s="1"/>
      <c r="U1485" s="1"/>
      <c r="V1485" s="1"/>
      <c r="W1485" s="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c r="BJ1485" s="1"/>
      <c r="BK1485" s="1"/>
      <c r="BL1485" s="1"/>
      <c r="BM1485" s="1"/>
      <c r="BN1485" s="1"/>
      <c r="BO1485" s="1"/>
      <c r="BP1485" s="1"/>
      <c r="BQ1485" s="1"/>
      <c r="BR1485" s="1"/>
      <c r="BS1485" s="1"/>
      <c r="BT1485" s="1"/>
      <c r="BU1485" s="1"/>
      <c r="BV1485" s="1"/>
      <c r="BW1485" s="1"/>
      <c r="BX1485" s="1"/>
      <c r="BY1485" s="1"/>
      <c r="BZ1485" s="1"/>
      <c r="CA1485" s="1"/>
      <c r="CB1485" s="1"/>
      <c r="CC1485" s="1"/>
      <c r="CD1485" s="1"/>
      <c r="CE1485" s="1"/>
      <c r="CF1485" s="1"/>
      <c r="CG1485" s="1"/>
      <c r="CH1485" s="1"/>
      <c r="CI1485" s="1"/>
      <c r="CJ1485" s="1"/>
      <c r="CK1485" s="1"/>
      <c r="CL1485" s="1"/>
      <c r="CM1485" s="1"/>
      <c r="CN1485" s="1"/>
      <c r="CO1485" s="1"/>
      <c r="CP1485" s="1"/>
      <c r="CQ1485" s="1"/>
      <c r="CR1485" s="1"/>
      <c r="CS1485" s="1"/>
      <c r="CT1485" s="1"/>
      <c r="CU1485" s="1"/>
      <c r="CV1485" s="1"/>
      <c r="CW1485" s="1"/>
      <c r="CX1485" s="1"/>
      <c r="CY1485" s="1"/>
      <c r="CZ1485" s="1"/>
      <c r="DA1485" s="1"/>
      <c r="DB1485" s="1"/>
      <c r="DC1485" s="1"/>
      <c r="DD1485" s="1"/>
      <c r="DE1485" s="1"/>
      <c r="DF1485" s="1"/>
      <c r="DG1485" s="1"/>
      <c r="DH1485" s="1"/>
      <c r="DI1485" s="1"/>
      <c r="DJ1485" s="1"/>
      <c r="DK1485" s="1"/>
      <c r="DL1485" s="1"/>
      <c r="DM1485" s="1"/>
      <c r="DN1485" s="1"/>
      <c r="DO1485" s="1"/>
      <c r="DP1485" s="1"/>
      <c r="DQ1485" s="1"/>
      <c r="DR1485" s="1"/>
      <c r="DS1485" s="1"/>
      <c r="DT1485" s="1"/>
      <c r="DU1485" s="1"/>
      <c r="DV1485" s="1"/>
      <c r="DW1485" s="1"/>
      <c r="DX1485" s="1"/>
      <c r="DY1485" s="1"/>
      <c r="DZ1485" s="1"/>
      <c r="EA1485" s="1"/>
      <c r="EB1485" s="1"/>
      <c r="EC1485" s="1"/>
      <c r="ED1485" s="1"/>
      <c r="EE1485" s="1"/>
      <c r="EF1485" s="1"/>
      <c r="EG1485" s="1"/>
      <c r="EH1485" s="1"/>
      <c r="EI1485" s="1"/>
      <c r="EJ1485" s="1"/>
      <c r="EK1485" s="1"/>
      <c r="EL1485" s="1"/>
      <c r="EM1485" s="1"/>
      <c r="EN1485" s="1"/>
      <c r="EO1485" s="1"/>
      <c r="EP1485" s="1"/>
      <c r="EQ1485" s="1"/>
      <c r="ER1485" s="1"/>
      <c r="ES1485" s="1"/>
      <c r="ET1485" s="1"/>
      <c r="EU1485" s="1"/>
      <c r="EV1485" s="1"/>
      <c r="EW1485" s="1"/>
      <c r="EX1485" s="1"/>
      <c r="EY1485" s="1"/>
      <c r="EZ1485" s="1"/>
      <c r="FA1485" s="1"/>
      <c r="FB1485" s="1"/>
      <c r="FC1485" s="1"/>
      <c r="FD1485" s="1"/>
      <c r="FE1485" s="1"/>
      <c r="FF1485" s="1"/>
      <c r="FG1485" s="1"/>
      <c r="FH1485" s="1"/>
      <c r="FI1485" s="1"/>
      <c r="FJ1485" s="1"/>
      <c r="FK1485" s="1"/>
      <c r="FL1485" s="1"/>
      <c r="FM1485" s="1"/>
      <c r="FN1485" s="1"/>
      <c r="FO1485" s="1"/>
      <c r="FP1485" s="1"/>
      <c r="FQ1485" s="1"/>
      <c r="FR1485" s="1"/>
      <c r="FS1485" s="1"/>
      <c r="FT1485" s="1"/>
      <c r="FU1485" s="1"/>
      <c r="FV1485" s="1"/>
      <c r="FW1485" s="1"/>
      <c r="FX1485" s="1"/>
      <c r="FY1485" s="1"/>
      <c r="FZ1485" s="1"/>
      <c r="GA1485" s="1"/>
      <c r="GB1485" s="1"/>
      <c r="GC1485" s="1"/>
      <c r="GD1485" s="1"/>
      <c r="GE1485" s="1"/>
      <c r="GF1485" s="1"/>
      <c r="GG1485" s="1"/>
      <c r="GH1485" s="1"/>
      <c r="GI1485" s="1"/>
      <c r="GJ1485" s="1"/>
      <c r="GK1485" s="1"/>
      <c r="GL1485" s="1"/>
      <c r="GM1485" s="1"/>
      <c r="GN1485" s="1"/>
      <c r="GO1485" s="1"/>
    </row>
    <row r="1486" spans="1:197" s="40" customFormat="1" x14ac:dyDescent="0.25">
      <c r="A1486" s="41"/>
      <c r="B1486" s="4"/>
      <c r="C1486" s="41"/>
      <c r="D1486" s="42"/>
      <c r="E1486" s="42"/>
      <c r="F1486" s="42"/>
      <c r="G1486" s="1"/>
      <c r="H1486" s="1"/>
      <c r="I1486" s="1"/>
      <c r="J1486" s="1"/>
      <c r="K1486" s="1"/>
      <c r="L1486" s="1"/>
      <c r="M1486" s="2"/>
      <c r="N1486" s="1"/>
      <c r="O1486" s="1"/>
      <c r="P1486" s="1"/>
      <c r="Q1486" s="1"/>
      <c r="R1486" s="1"/>
      <c r="S1486" s="1"/>
      <c r="T1486" s="1"/>
      <c r="U1486" s="1"/>
      <c r="V1486" s="1"/>
      <c r="W1486" s="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c r="BJ1486" s="1"/>
      <c r="BK1486" s="1"/>
      <c r="BL1486" s="1"/>
      <c r="BM1486" s="1"/>
      <c r="BN1486" s="1"/>
      <c r="BO1486" s="1"/>
      <c r="BP1486" s="1"/>
      <c r="BQ1486" s="1"/>
      <c r="BR1486" s="1"/>
      <c r="BS1486" s="1"/>
      <c r="BT1486" s="1"/>
      <c r="BU1486" s="1"/>
      <c r="BV1486" s="1"/>
      <c r="BW1486" s="1"/>
      <c r="BX1486" s="1"/>
      <c r="BY1486" s="1"/>
      <c r="BZ1486" s="1"/>
      <c r="CA1486" s="1"/>
      <c r="CB1486" s="1"/>
      <c r="CC1486" s="1"/>
      <c r="CD1486" s="1"/>
      <c r="CE1486" s="1"/>
      <c r="CF1486" s="1"/>
      <c r="CG1486" s="1"/>
      <c r="CH1486" s="1"/>
      <c r="CI1486" s="1"/>
      <c r="CJ1486" s="1"/>
      <c r="CK1486" s="1"/>
      <c r="CL1486" s="1"/>
      <c r="CM1486" s="1"/>
      <c r="CN1486" s="1"/>
      <c r="CO1486" s="1"/>
      <c r="CP1486" s="1"/>
      <c r="CQ1486" s="1"/>
      <c r="CR1486" s="1"/>
      <c r="CS1486" s="1"/>
      <c r="CT1486" s="1"/>
      <c r="CU1486" s="1"/>
      <c r="CV1486" s="1"/>
      <c r="CW1486" s="1"/>
      <c r="CX1486" s="1"/>
      <c r="CY1486" s="1"/>
      <c r="CZ1486" s="1"/>
      <c r="DA1486" s="1"/>
      <c r="DB1486" s="1"/>
      <c r="DC1486" s="1"/>
      <c r="DD1486" s="1"/>
      <c r="DE1486" s="1"/>
      <c r="DF1486" s="1"/>
      <c r="DG1486" s="1"/>
      <c r="DH1486" s="1"/>
      <c r="DI1486" s="1"/>
      <c r="DJ1486" s="1"/>
      <c r="DK1486" s="1"/>
      <c r="DL1486" s="1"/>
      <c r="DM1486" s="1"/>
      <c r="DN1486" s="1"/>
      <c r="DO1486" s="1"/>
      <c r="DP1486" s="1"/>
      <c r="DQ1486" s="1"/>
      <c r="DR1486" s="1"/>
      <c r="DS1486" s="1"/>
      <c r="DT1486" s="1"/>
      <c r="DU1486" s="1"/>
      <c r="DV1486" s="1"/>
      <c r="DW1486" s="1"/>
      <c r="DX1486" s="1"/>
      <c r="DY1486" s="1"/>
      <c r="DZ1486" s="1"/>
      <c r="EA1486" s="1"/>
      <c r="EB1486" s="1"/>
      <c r="EC1486" s="1"/>
      <c r="ED1486" s="1"/>
      <c r="EE1486" s="1"/>
      <c r="EF1486" s="1"/>
      <c r="EG1486" s="1"/>
      <c r="EH1486" s="1"/>
      <c r="EI1486" s="1"/>
      <c r="EJ1486" s="1"/>
      <c r="EK1486" s="1"/>
      <c r="EL1486" s="1"/>
      <c r="EM1486" s="1"/>
      <c r="EN1486" s="1"/>
      <c r="EO1486" s="1"/>
      <c r="EP1486" s="1"/>
      <c r="EQ1486" s="1"/>
      <c r="ER1486" s="1"/>
      <c r="ES1486" s="1"/>
      <c r="ET1486" s="1"/>
      <c r="EU1486" s="1"/>
      <c r="EV1486" s="1"/>
      <c r="EW1486" s="1"/>
      <c r="EX1486" s="1"/>
      <c r="EY1486" s="1"/>
      <c r="EZ1486" s="1"/>
      <c r="FA1486" s="1"/>
      <c r="FB1486" s="1"/>
      <c r="FC1486" s="1"/>
      <c r="FD1486" s="1"/>
      <c r="FE1486" s="1"/>
      <c r="FF1486" s="1"/>
      <c r="FG1486" s="1"/>
      <c r="FH1486" s="1"/>
      <c r="FI1486" s="1"/>
      <c r="FJ1486" s="1"/>
      <c r="FK1486" s="1"/>
      <c r="FL1486" s="1"/>
      <c r="FM1486" s="1"/>
      <c r="FN1486" s="1"/>
      <c r="FO1486" s="1"/>
      <c r="FP1486" s="1"/>
      <c r="FQ1486" s="1"/>
      <c r="FR1486" s="1"/>
      <c r="FS1486" s="1"/>
      <c r="FT1486" s="1"/>
      <c r="FU1486" s="1"/>
      <c r="FV1486" s="1"/>
      <c r="FW1486" s="1"/>
      <c r="FX1486" s="1"/>
      <c r="FY1486" s="1"/>
      <c r="FZ1486" s="1"/>
      <c r="GA1486" s="1"/>
      <c r="GB1486" s="1"/>
      <c r="GC1486" s="1"/>
      <c r="GD1486" s="1"/>
      <c r="GE1486" s="1"/>
      <c r="GF1486" s="1"/>
      <c r="GG1486" s="1"/>
      <c r="GH1486" s="1"/>
      <c r="GI1486" s="1"/>
      <c r="GJ1486" s="1"/>
      <c r="GK1486" s="1"/>
      <c r="GL1486" s="1"/>
      <c r="GM1486" s="1"/>
      <c r="GN1486" s="1"/>
      <c r="GO1486" s="1"/>
    </row>
    <row r="1487" spans="1:197" s="40" customFormat="1" x14ac:dyDescent="0.25">
      <c r="A1487" s="41"/>
      <c r="B1487" s="4"/>
      <c r="C1487" s="41"/>
      <c r="D1487" s="42"/>
      <c r="E1487" s="42"/>
      <c r="F1487" s="42"/>
      <c r="G1487" s="1"/>
      <c r="H1487" s="1"/>
      <c r="I1487" s="1"/>
      <c r="J1487" s="1"/>
      <c r="K1487" s="1"/>
      <c r="L1487" s="1"/>
      <c r="M1487" s="2"/>
      <c r="N1487" s="1"/>
      <c r="O1487" s="1"/>
      <c r="P1487" s="1"/>
      <c r="Q1487" s="1"/>
      <c r="R1487" s="1"/>
      <c r="S1487" s="1"/>
      <c r="T1487" s="1"/>
      <c r="U1487" s="1"/>
      <c r="V1487" s="1"/>
      <c r="W1487" s="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c r="BJ1487" s="1"/>
      <c r="BK1487" s="1"/>
      <c r="BL1487" s="1"/>
      <c r="BM1487" s="1"/>
      <c r="BN1487" s="1"/>
      <c r="BO1487" s="1"/>
      <c r="BP1487" s="1"/>
      <c r="BQ1487" s="1"/>
      <c r="BR1487" s="1"/>
      <c r="BS1487" s="1"/>
      <c r="BT1487" s="1"/>
      <c r="BU1487" s="1"/>
      <c r="BV1487" s="1"/>
      <c r="BW1487" s="1"/>
      <c r="BX1487" s="1"/>
      <c r="BY1487" s="1"/>
      <c r="BZ1487" s="1"/>
      <c r="CA1487" s="1"/>
      <c r="CB1487" s="1"/>
      <c r="CC1487" s="1"/>
      <c r="CD1487" s="1"/>
      <c r="CE1487" s="1"/>
      <c r="CF1487" s="1"/>
      <c r="CG1487" s="1"/>
      <c r="CH1487" s="1"/>
      <c r="CI1487" s="1"/>
      <c r="CJ1487" s="1"/>
      <c r="CK1487" s="1"/>
      <c r="CL1487" s="1"/>
      <c r="CM1487" s="1"/>
      <c r="CN1487" s="1"/>
      <c r="CO1487" s="1"/>
      <c r="CP1487" s="1"/>
      <c r="CQ1487" s="1"/>
      <c r="CR1487" s="1"/>
      <c r="CS1487" s="1"/>
      <c r="CT1487" s="1"/>
      <c r="CU1487" s="1"/>
      <c r="CV1487" s="1"/>
      <c r="CW1487" s="1"/>
      <c r="CX1487" s="1"/>
      <c r="CY1487" s="1"/>
      <c r="CZ1487" s="1"/>
      <c r="DA1487" s="1"/>
      <c r="DB1487" s="1"/>
      <c r="DC1487" s="1"/>
      <c r="DD1487" s="1"/>
      <c r="DE1487" s="1"/>
      <c r="DF1487" s="1"/>
      <c r="DG1487" s="1"/>
      <c r="DH1487" s="1"/>
      <c r="DI1487" s="1"/>
      <c r="DJ1487" s="1"/>
      <c r="DK1487" s="1"/>
      <c r="DL1487" s="1"/>
      <c r="DM1487" s="1"/>
      <c r="DN1487" s="1"/>
      <c r="DO1487" s="1"/>
      <c r="DP1487" s="1"/>
      <c r="DQ1487" s="1"/>
      <c r="DR1487" s="1"/>
      <c r="DS1487" s="1"/>
      <c r="DT1487" s="1"/>
      <c r="DU1487" s="1"/>
      <c r="DV1487" s="1"/>
      <c r="DW1487" s="1"/>
      <c r="DX1487" s="1"/>
      <c r="DY1487" s="1"/>
      <c r="DZ1487" s="1"/>
      <c r="EA1487" s="1"/>
      <c r="EB1487" s="1"/>
      <c r="EC1487" s="1"/>
      <c r="ED1487" s="1"/>
      <c r="EE1487" s="1"/>
      <c r="EF1487" s="1"/>
      <c r="EG1487" s="1"/>
      <c r="EH1487" s="1"/>
      <c r="EI1487" s="1"/>
      <c r="EJ1487" s="1"/>
      <c r="EK1487" s="1"/>
      <c r="EL1487" s="1"/>
      <c r="EM1487" s="1"/>
      <c r="EN1487" s="1"/>
      <c r="EO1487" s="1"/>
      <c r="EP1487" s="1"/>
      <c r="EQ1487" s="1"/>
      <c r="ER1487" s="1"/>
      <c r="ES1487" s="1"/>
      <c r="ET1487" s="1"/>
      <c r="EU1487" s="1"/>
      <c r="EV1487" s="1"/>
      <c r="EW1487" s="1"/>
      <c r="EX1487" s="1"/>
      <c r="EY1487" s="1"/>
      <c r="EZ1487" s="1"/>
      <c r="FA1487" s="1"/>
      <c r="FB1487" s="1"/>
      <c r="FC1487" s="1"/>
      <c r="FD1487" s="1"/>
      <c r="FE1487" s="1"/>
      <c r="FF1487" s="1"/>
      <c r="FG1487" s="1"/>
      <c r="FH1487" s="1"/>
      <c r="FI1487" s="1"/>
      <c r="FJ1487" s="1"/>
      <c r="FK1487" s="1"/>
      <c r="FL1487" s="1"/>
      <c r="FM1487" s="1"/>
      <c r="FN1487" s="1"/>
      <c r="FO1487" s="1"/>
      <c r="FP1487" s="1"/>
      <c r="FQ1487" s="1"/>
      <c r="FR1487" s="1"/>
      <c r="FS1487" s="1"/>
      <c r="FT1487" s="1"/>
      <c r="FU1487" s="1"/>
      <c r="FV1487" s="1"/>
      <c r="FW1487" s="1"/>
      <c r="FX1487" s="1"/>
      <c r="FY1487" s="1"/>
      <c r="FZ1487" s="1"/>
      <c r="GA1487" s="1"/>
      <c r="GB1487" s="1"/>
      <c r="GC1487" s="1"/>
      <c r="GD1487" s="1"/>
      <c r="GE1487" s="1"/>
      <c r="GF1487" s="1"/>
      <c r="GG1487" s="1"/>
      <c r="GH1487" s="1"/>
      <c r="GI1487" s="1"/>
      <c r="GJ1487" s="1"/>
      <c r="GK1487" s="1"/>
      <c r="GL1487" s="1"/>
      <c r="GM1487" s="1"/>
      <c r="GN1487" s="1"/>
      <c r="GO1487" s="1"/>
    </row>
    <row r="1488" spans="1:197" s="40" customFormat="1" x14ac:dyDescent="0.25">
      <c r="A1488" s="41"/>
      <c r="B1488" s="4"/>
      <c r="C1488" s="41"/>
      <c r="D1488" s="42"/>
      <c r="E1488" s="42"/>
      <c r="F1488" s="42"/>
      <c r="G1488" s="1"/>
      <c r="H1488" s="1"/>
      <c r="I1488" s="1"/>
      <c r="J1488" s="1"/>
      <c r="K1488" s="1"/>
      <c r="L1488" s="1"/>
      <c r="M1488" s="2"/>
      <c r="N1488" s="1"/>
      <c r="O1488" s="1"/>
      <c r="P1488" s="1"/>
      <c r="Q1488" s="1"/>
      <c r="R1488" s="1"/>
      <c r="S1488" s="1"/>
      <c r="T1488" s="1"/>
      <c r="U1488" s="1"/>
      <c r="V1488" s="1"/>
      <c r="W1488" s="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c r="BI1488" s="1"/>
      <c r="BJ1488" s="1"/>
      <c r="BK1488" s="1"/>
      <c r="BL1488" s="1"/>
      <c r="BM1488" s="1"/>
      <c r="BN1488" s="1"/>
      <c r="BO1488" s="1"/>
      <c r="BP1488" s="1"/>
      <c r="BQ1488" s="1"/>
      <c r="BR1488" s="1"/>
      <c r="BS1488" s="1"/>
      <c r="BT1488" s="1"/>
      <c r="BU1488" s="1"/>
      <c r="BV1488" s="1"/>
      <c r="BW1488" s="1"/>
      <c r="BX1488" s="1"/>
      <c r="BY1488" s="1"/>
      <c r="BZ1488" s="1"/>
      <c r="CA1488" s="1"/>
      <c r="CB1488" s="1"/>
      <c r="CC1488" s="1"/>
      <c r="CD1488" s="1"/>
      <c r="CE1488" s="1"/>
      <c r="CF1488" s="1"/>
      <c r="CG1488" s="1"/>
      <c r="CH1488" s="1"/>
      <c r="CI1488" s="1"/>
      <c r="CJ1488" s="1"/>
      <c r="CK1488" s="1"/>
      <c r="CL1488" s="1"/>
      <c r="CM1488" s="1"/>
      <c r="CN1488" s="1"/>
      <c r="CO1488" s="1"/>
      <c r="CP1488" s="1"/>
      <c r="CQ1488" s="1"/>
      <c r="CR1488" s="1"/>
      <c r="CS1488" s="1"/>
      <c r="CT1488" s="1"/>
      <c r="CU1488" s="1"/>
      <c r="CV1488" s="1"/>
      <c r="CW1488" s="1"/>
      <c r="CX1488" s="1"/>
      <c r="CY1488" s="1"/>
      <c r="CZ1488" s="1"/>
      <c r="DA1488" s="1"/>
      <c r="DB1488" s="1"/>
      <c r="DC1488" s="1"/>
      <c r="DD1488" s="1"/>
      <c r="DE1488" s="1"/>
      <c r="DF1488" s="1"/>
      <c r="DG1488" s="1"/>
      <c r="DH1488" s="1"/>
      <c r="DI1488" s="1"/>
      <c r="DJ1488" s="1"/>
      <c r="DK1488" s="1"/>
      <c r="DL1488" s="1"/>
      <c r="DM1488" s="1"/>
      <c r="DN1488" s="1"/>
      <c r="DO1488" s="1"/>
      <c r="DP1488" s="1"/>
      <c r="DQ1488" s="1"/>
      <c r="DR1488" s="1"/>
      <c r="DS1488" s="1"/>
      <c r="DT1488" s="1"/>
      <c r="DU1488" s="1"/>
      <c r="DV1488" s="1"/>
      <c r="DW1488" s="1"/>
      <c r="DX1488" s="1"/>
      <c r="DY1488" s="1"/>
      <c r="DZ1488" s="1"/>
      <c r="EA1488" s="1"/>
      <c r="EB1488" s="1"/>
      <c r="EC1488" s="1"/>
      <c r="ED1488" s="1"/>
      <c r="EE1488" s="1"/>
      <c r="EF1488" s="1"/>
      <c r="EG1488" s="1"/>
      <c r="EH1488" s="1"/>
      <c r="EI1488" s="1"/>
      <c r="EJ1488" s="1"/>
      <c r="EK1488" s="1"/>
      <c r="EL1488" s="1"/>
      <c r="EM1488" s="1"/>
      <c r="EN1488" s="1"/>
      <c r="EO1488" s="1"/>
      <c r="EP1488" s="1"/>
      <c r="EQ1488" s="1"/>
      <c r="ER1488" s="1"/>
      <c r="ES1488" s="1"/>
      <c r="ET1488" s="1"/>
      <c r="EU1488" s="1"/>
      <c r="EV1488" s="1"/>
      <c r="EW1488" s="1"/>
      <c r="EX1488" s="1"/>
      <c r="EY1488" s="1"/>
      <c r="EZ1488" s="1"/>
      <c r="FA1488" s="1"/>
      <c r="FB1488" s="1"/>
      <c r="FC1488" s="1"/>
      <c r="FD1488" s="1"/>
      <c r="FE1488" s="1"/>
      <c r="FF1488" s="1"/>
      <c r="FG1488" s="1"/>
      <c r="FH1488" s="1"/>
      <c r="FI1488" s="1"/>
      <c r="FJ1488" s="1"/>
      <c r="FK1488" s="1"/>
      <c r="FL1488" s="1"/>
      <c r="FM1488" s="1"/>
      <c r="FN1488" s="1"/>
      <c r="FO1488" s="1"/>
      <c r="FP1488" s="1"/>
      <c r="FQ1488" s="1"/>
      <c r="FR1488" s="1"/>
      <c r="FS1488" s="1"/>
      <c r="FT1488" s="1"/>
      <c r="FU1488" s="1"/>
      <c r="FV1488" s="1"/>
      <c r="FW1488" s="1"/>
      <c r="FX1488" s="1"/>
      <c r="FY1488" s="1"/>
      <c r="FZ1488" s="1"/>
      <c r="GA1488" s="1"/>
      <c r="GB1488" s="1"/>
      <c r="GC1488" s="1"/>
      <c r="GD1488" s="1"/>
      <c r="GE1488" s="1"/>
      <c r="GF1488" s="1"/>
      <c r="GG1488" s="1"/>
      <c r="GH1488" s="1"/>
      <c r="GI1488" s="1"/>
      <c r="GJ1488" s="1"/>
      <c r="GK1488" s="1"/>
      <c r="GL1488" s="1"/>
      <c r="GM1488" s="1"/>
      <c r="GN1488" s="1"/>
      <c r="GO1488" s="1"/>
    </row>
    <row r="1489" spans="1:197" s="40" customFormat="1" x14ac:dyDescent="0.25">
      <c r="A1489" s="41"/>
      <c r="B1489" s="4"/>
      <c r="C1489" s="41"/>
      <c r="D1489" s="42"/>
      <c r="E1489" s="42"/>
      <c r="F1489" s="42"/>
      <c r="G1489" s="1"/>
      <c r="H1489" s="1"/>
      <c r="I1489" s="1"/>
      <c r="J1489" s="1"/>
      <c r="K1489" s="1"/>
      <c r="L1489" s="1"/>
      <c r="M1489" s="2"/>
      <c r="N1489" s="1"/>
      <c r="O1489" s="1"/>
      <c r="P1489" s="1"/>
      <c r="Q1489" s="1"/>
      <c r="R1489" s="1"/>
      <c r="S1489" s="1"/>
      <c r="T1489" s="1"/>
      <c r="U1489" s="1"/>
      <c r="V1489" s="1"/>
      <c r="W1489" s="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c r="BJ1489" s="1"/>
      <c r="BK1489" s="1"/>
      <c r="BL1489" s="1"/>
      <c r="BM1489" s="1"/>
      <c r="BN1489" s="1"/>
      <c r="BO1489" s="1"/>
      <c r="BP1489" s="1"/>
      <c r="BQ1489" s="1"/>
      <c r="BR1489" s="1"/>
      <c r="BS1489" s="1"/>
      <c r="BT1489" s="1"/>
      <c r="BU1489" s="1"/>
      <c r="BV1489" s="1"/>
      <c r="BW1489" s="1"/>
      <c r="BX1489" s="1"/>
      <c r="BY1489" s="1"/>
      <c r="BZ1489" s="1"/>
      <c r="CA1489" s="1"/>
      <c r="CB1489" s="1"/>
      <c r="CC1489" s="1"/>
      <c r="CD1489" s="1"/>
      <c r="CE1489" s="1"/>
      <c r="CF1489" s="1"/>
      <c r="CG1489" s="1"/>
      <c r="CH1489" s="1"/>
      <c r="CI1489" s="1"/>
      <c r="CJ1489" s="1"/>
      <c r="CK1489" s="1"/>
      <c r="CL1489" s="1"/>
      <c r="CM1489" s="1"/>
      <c r="CN1489" s="1"/>
      <c r="CO1489" s="1"/>
      <c r="CP1489" s="1"/>
      <c r="CQ1489" s="1"/>
      <c r="CR1489" s="1"/>
      <c r="CS1489" s="1"/>
      <c r="CT1489" s="1"/>
      <c r="CU1489" s="1"/>
      <c r="CV1489" s="1"/>
      <c r="CW1489" s="1"/>
      <c r="CX1489" s="1"/>
      <c r="CY1489" s="1"/>
      <c r="CZ1489" s="1"/>
      <c r="DA1489" s="1"/>
      <c r="DB1489" s="1"/>
      <c r="DC1489" s="1"/>
      <c r="DD1489" s="1"/>
      <c r="DE1489" s="1"/>
      <c r="DF1489" s="1"/>
      <c r="DG1489" s="1"/>
      <c r="DH1489" s="1"/>
      <c r="DI1489" s="1"/>
      <c r="DJ1489" s="1"/>
      <c r="DK1489" s="1"/>
      <c r="DL1489" s="1"/>
      <c r="DM1489" s="1"/>
      <c r="DN1489" s="1"/>
      <c r="DO1489" s="1"/>
      <c r="DP1489" s="1"/>
      <c r="DQ1489" s="1"/>
      <c r="DR1489" s="1"/>
      <c r="DS1489" s="1"/>
      <c r="DT1489" s="1"/>
      <c r="DU1489" s="1"/>
      <c r="DV1489" s="1"/>
      <c r="DW1489" s="1"/>
      <c r="DX1489" s="1"/>
      <c r="DY1489" s="1"/>
      <c r="DZ1489" s="1"/>
      <c r="EA1489" s="1"/>
      <c r="EB1489" s="1"/>
      <c r="EC1489" s="1"/>
      <c r="ED1489" s="1"/>
      <c r="EE1489" s="1"/>
      <c r="EF1489" s="1"/>
      <c r="EG1489" s="1"/>
      <c r="EH1489" s="1"/>
      <c r="EI1489" s="1"/>
      <c r="EJ1489" s="1"/>
      <c r="EK1489" s="1"/>
      <c r="EL1489" s="1"/>
      <c r="EM1489" s="1"/>
      <c r="EN1489" s="1"/>
      <c r="EO1489" s="1"/>
      <c r="EP1489" s="1"/>
      <c r="EQ1489" s="1"/>
      <c r="ER1489" s="1"/>
      <c r="ES1489" s="1"/>
      <c r="ET1489" s="1"/>
      <c r="EU1489" s="1"/>
      <c r="EV1489" s="1"/>
      <c r="EW1489" s="1"/>
      <c r="EX1489" s="1"/>
      <c r="EY1489" s="1"/>
      <c r="EZ1489" s="1"/>
      <c r="FA1489" s="1"/>
      <c r="FB1489" s="1"/>
      <c r="FC1489" s="1"/>
      <c r="FD1489" s="1"/>
      <c r="FE1489" s="1"/>
      <c r="FF1489" s="1"/>
      <c r="FG1489" s="1"/>
      <c r="FH1489" s="1"/>
      <c r="FI1489" s="1"/>
      <c r="FJ1489" s="1"/>
      <c r="FK1489" s="1"/>
      <c r="FL1489" s="1"/>
      <c r="FM1489" s="1"/>
      <c r="FN1489" s="1"/>
      <c r="FO1489" s="1"/>
      <c r="FP1489" s="1"/>
      <c r="FQ1489" s="1"/>
      <c r="FR1489" s="1"/>
      <c r="FS1489" s="1"/>
      <c r="FT1489" s="1"/>
      <c r="FU1489" s="1"/>
      <c r="FV1489" s="1"/>
      <c r="FW1489" s="1"/>
      <c r="FX1489" s="1"/>
      <c r="FY1489" s="1"/>
      <c r="FZ1489" s="1"/>
      <c r="GA1489" s="1"/>
      <c r="GB1489" s="1"/>
      <c r="GC1489" s="1"/>
      <c r="GD1489" s="1"/>
      <c r="GE1489" s="1"/>
      <c r="GF1489" s="1"/>
      <c r="GG1489" s="1"/>
      <c r="GH1489" s="1"/>
      <c r="GI1489" s="1"/>
      <c r="GJ1489" s="1"/>
      <c r="GK1489" s="1"/>
      <c r="GL1489" s="1"/>
      <c r="GM1489" s="1"/>
      <c r="GN1489" s="1"/>
      <c r="GO1489" s="1"/>
    </row>
    <row r="1490" spans="1:197" s="40" customFormat="1" x14ac:dyDescent="0.25">
      <c r="A1490" s="41"/>
      <c r="B1490" s="4"/>
      <c r="C1490" s="41"/>
      <c r="D1490" s="42"/>
      <c r="E1490" s="42"/>
      <c r="F1490" s="42"/>
      <c r="G1490" s="1"/>
      <c r="H1490" s="1"/>
      <c r="I1490" s="1"/>
      <c r="J1490" s="1"/>
      <c r="K1490" s="1"/>
      <c r="L1490" s="1"/>
      <c r="M1490" s="2"/>
      <c r="N1490" s="1"/>
      <c r="O1490" s="1"/>
      <c r="P1490" s="1"/>
      <c r="Q1490" s="1"/>
      <c r="R1490" s="1"/>
      <c r="S1490" s="1"/>
      <c r="T1490" s="1"/>
      <c r="U1490" s="1"/>
      <c r="V1490" s="1"/>
      <c r="W1490" s="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c r="BI1490" s="1"/>
      <c r="BJ1490" s="1"/>
      <c r="BK1490" s="1"/>
      <c r="BL1490" s="1"/>
      <c r="BM1490" s="1"/>
      <c r="BN1490" s="1"/>
      <c r="BO1490" s="1"/>
      <c r="BP1490" s="1"/>
      <c r="BQ1490" s="1"/>
      <c r="BR1490" s="1"/>
      <c r="BS1490" s="1"/>
      <c r="BT1490" s="1"/>
      <c r="BU1490" s="1"/>
      <c r="BV1490" s="1"/>
      <c r="BW1490" s="1"/>
      <c r="BX1490" s="1"/>
      <c r="BY1490" s="1"/>
      <c r="BZ1490" s="1"/>
      <c r="CA1490" s="1"/>
      <c r="CB1490" s="1"/>
      <c r="CC1490" s="1"/>
      <c r="CD1490" s="1"/>
      <c r="CE1490" s="1"/>
      <c r="CF1490" s="1"/>
      <c r="CG1490" s="1"/>
      <c r="CH1490" s="1"/>
      <c r="CI1490" s="1"/>
      <c r="CJ1490" s="1"/>
      <c r="CK1490" s="1"/>
      <c r="CL1490" s="1"/>
      <c r="CM1490" s="1"/>
      <c r="CN1490" s="1"/>
      <c r="CO1490" s="1"/>
      <c r="CP1490" s="1"/>
      <c r="CQ1490" s="1"/>
      <c r="CR1490" s="1"/>
      <c r="CS1490" s="1"/>
      <c r="CT1490" s="1"/>
      <c r="CU1490" s="1"/>
      <c r="CV1490" s="1"/>
      <c r="CW1490" s="1"/>
      <c r="CX1490" s="1"/>
      <c r="CY1490" s="1"/>
      <c r="CZ1490" s="1"/>
      <c r="DA1490" s="1"/>
      <c r="DB1490" s="1"/>
      <c r="DC1490" s="1"/>
      <c r="DD1490" s="1"/>
      <c r="DE1490" s="1"/>
      <c r="DF1490" s="1"/>
      <c r="DG1490" s="1"/>
      <c r="DH1490" s="1"/>
      <c r="DI1490" s="1"/>
      <c r="DJ1490" s="1"/>
      <c r="DK1490" s="1"/>
      <c r="DL1490" s="1"/>
      <c r="DM1490" s="1"/>
      <c r="DN1490" s="1"/>
      <c r="DO1490" s="1"/>
      <c r="DP1490" s="1"/>
      <c r="DQ1490" s="1"/>
      <c r="DR1490" s="1"/>
      <c r="DS1490" s="1"/>
      <c r="DT1490" s="1"/>
      <c r="DU1490" s="1"/>
      <c r="DV1490" s="1"/>
      <c r="DW1490" s="1"/>
      <c r="DX1490" s="1"/>
      <c r="DY1490" s="1"/>
      <c r="DZ1490" s="1"/>
      <c r="EA1490" s="1"/>
      <c r="EB1490" s="1"/>
      <c r="EC1490" s="1"/>
      <c r="ED1490" s="1"/>
      <c r="EE1490" s="1"/>
      <c r="EF1490" s="1"/>
      <c r="EG1490" s="1"/>
      <c r="EH1490" s="1"/>
      <c r="EI1490" s="1"/>
      <c r="EJ1490" s="1"/>
      <c r="EK1490" s="1"/>
      <c r="EL1490" s="1"/>
      <c r="EM1490" s="1"/>
      <c r="EN1490" s="1"/>
      <c r="EO1490" s="1"/>
      <c r="EP1490" s="1"/>
      <c r="EQ1490" s="1"/>
      <c r="ER1490" s="1"/>
      <c r="ES1490" s="1"/>
      <c r="ET1490" s="1"/>
      <c r="EU1490" s="1"/>
      <c r="EV1490" s="1"/>
      <c r="EW1490" s="1"/>
      <c r="EX1490" s="1"/>
      <c r="EY1490" s="1"/>
      <c r="EZ1490" s="1"/>
      <c r="FA1490" s="1"/>
      <c r="FB1490" s="1"/>
      <c r="FC1490" s="1"/>
      <c r="FD1490" s="1"/>
      <c r="FE1490" s="1"/>
      <c r="FF1490" s="1"/>
      <c r="FG1490" s="1"/>
      <c r="FH1490" s="1"/>
      <c r="FI1490" s="1"/>
      <c r="FJ1490" s="1"/>
      <c r="FK1490" s="1"/>
      <c r="FL1490" s="1"/>
      <c r="FM1490" s="1"/>
      <c r="FN1490" s="1"/>
      <c r="FO1490" s="1"/>
      <c r="FP1490" s="1"/>
      <c r="FQ1490" s="1"/>
      <c r="FR1490" s="1"/>
      <c r="FS1490" s="1"/>
      <c r="FT1490" s="1"/>
      <c r="FU1490" s="1"/>
      <c r="FV1490" s="1"/>
      <c r="FW1490" s="1"/>
      <c r="FX1490" s="1"/>
      <c r="FY1490" s="1"/>
      <c r="FZ1490" s="1"/>
      <c r="GA1490" s="1"/>
      <c r="GB1490" s="1"/>
      <c r="GC1490" s="1"/>
      <c r="GD1490" s="1"/>
      <c r="GE1490" s="1"/>
      <c r="GF1490" s="1"/>
      <c r="GG1490" s="1"/>
      <c r="GH1490" s="1"/>
      <c r="GI1490" s="1"/>
      <c r="GJ1490" s="1"/>
      <c r="GK1490" s="1"/>
      <c r="GL1490" s="1"/>
      <c r="GM1490" s="1"/>
      <c r="GN1490" s="1"/>
      <c r="GO1490" s="1"/>
    </row>
    <row r="1491" spans="1:197" s="40" customFormat="1" x14ac:dyDescent="0.25">
      <c r="A1491" s="41"/>
      <c r="B1491" s="4"/>
      <c r="C1491" s="41"/>
      <c r="D1491" s="42"/>
      <c r="E1491" s="42"/>
      <c r="F1491" s="42"/>
      <c r="G1491" s="1"/>
      <c r="H1491" s="1"/>
      <c r="I1491" s="1"/>
      <c r="J1491" s="1"/>
      <c r="K1491" s="1"/>
      <c r="L1491" s="1"/>
      <c r="M1491" s="2"/>
      <c r="N1491" s="1"/>
      <c r="O1491" s="1"/>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c r="BI1491" s="1"/>
      <c r="BJ1491" s="1"/>
      <c r="BK1491" s="1"/>
      <c r="BL1491" s="1"/>
      <c r="BM1491" s="1"/>
      <c r="BN1491" s="1"/>
      <c r="BO1491" s="1"/>
      <c r="BP1491" s="1"/>
      <c r="BQ1491" s="1"/>
      <c r="BR1491" s="1"/>
      <c r="BS1491" s="1"/>
      <c r="BT1491" s="1"/>
      <c r="BU1491" s="1"/>
      <c r="BV1491" s="1"/>
      <c r="BW1491" s="1"/>
      <c r="BX1491" s="1"/>
      <c r="BY1491" s="1"/>
      <c r="BZ1491" s="1"/>
      <c r="CA1491" s="1"/>
      <c r="CB1491" s="1"/>
      <c r="CC1491" s="1"/>
      <c r="CD1491" s="1"/>
      <c r="CE1491" s="1"/>
      <c r="CF1491" s="1"/>
      <c r="CG1491" s="1"/>
      <c r="CH1491" s="1"/>
      <c r="CI1491" s="1"/>
      <c r="CJ1491" s="1"/>
      <c r="CK1491" s="1"/>
      <c r="CL1491" s="1"/>
      <c r="CM1491" s="1"/>
      <c r="CN1491" s="1"/>
      <c r="CO1491" s="1"/>
      <c r="CP1491" s="1"/>
      <c r="CQ1491" s="1"/>
      <c r="CR1491" s="1"/>
      <c r="CS1491" s="1"/>
      <c r="CT1491" s="1"/>
      <c r="CU1491" s="1"/>
      <c r="CV1491" s="1"/>
      <c r="CW1491" s="1"/>
      <c r="CX1491" s="1"/>
      <c r="CY1491" s="1"/>
      <c r="CZ1491" s="1"/>
      <c r="DA1491" s="1"/>
      <c r="DB1491" s="1"/>
      <c r="DC1491" s="1"/>
      <c r="DD1491" s="1"/>
      <c r="DE1491" s="1"/>
      <c r="DF1491" s="1"/>
      <c r="DG1491" s="1"/>
      <c r="DH1491" s="1"/>
      <c r="DI1491" s="1"/>
      <c r="DJ1491" s="1"/>
      <c r="DK1491" s="1"/>
      <c r="DL1491" s="1"/>
      <c r="DM1491" s="1"/>
      <c r="DN1491" s="1"/>
      <c r="DO1491" s="1"/>
      <c r="DP1491" s="1"/>
      <c r="DQ1491" s="1"/>
      <c r="DR1491" s="1"/>
      <c r="DS1491" s="1"/>
      <c r="DT1491" s="1"/>
      <c r="DU1491" s="1"/>
      <c r="DV1491" s="1"/>
      <c r="DW1491" s="1"/>
      <c r="DX1491" s="1"/>
      <c r="DY1491" s="1"/>
      <c r="DZ1491" s="1"/>
      <c r="EA1491" s="1"/>
      <c r="EB1491" s="1"/>
      <c r="EC1491" s="1"/>
      <c r="ED1491" s="1"/>
      <c r="EE1491" s="1"/>
      <c r="EF1491" s="1"/>
      <c r="EG1491" s="1"/>
      <c r="EH1491" s="1"/>
      <c r="EI1491" s="1"/>
      <c r="EJ1491" s="1"/>
      <c r="EK1491" s="1"/>
      <c r="EL1491" s="1"/>
      <c r="EM1491" s="1"/>
      <c r="EN1491" s="1"/>
      <c r="EO1491" s="1"/>
      <c r="EP1491" s="1"/>
      <c r="EQ1491" s="1"/>
      <c r="ER1491" s="1"/>
      <c r="ES1491" s="1"/>
      <c r="ET1491" s="1"/>
      <c r="EU1491" s="1"/>
      <c r="EV1491" s="1"/>
      <c r="EW1491" s="1"/>
      <c r="EX1491" s="1"/>
      <c r="EY1491" s="1"/>
      <c r="EZ1491" s="1"/>
      <c r="FA1491" s="1"/>
      <c r="FB1491" s="1"/>
      <c r="FC1491" s="1"/>
      <c r="FD1491" s="1"/>
      <c r="FE1491" s="1"/>
      <c r="FF1491" s="1"/>
      <c r="FG1491" s="1"/>
      <c r="FH1491" s="1"/>
      <c r="FI1491" s="1"/>
      <c r="FJ1491" s="1"/>
      <c r="FK1491" s="1"/>
      <c r="FL1491" s="1"/>
      <c r="FM1491" s="1"/>
      <c r="FN1491" s="1"/>
      <c r="FO1491" s="1"/>
      <c r="FP1491" s="1"/>
      <c r="FQ1491" s="1"/>
      <c r="FR1491" s="1"/>
      <c r="FS1491" s="1"/>
      <c r="FT1491" s="1"/>
      <c r="FU1491" s="1"/>
      <c r="FV1491" s="1"/>
      <c r="FW1491" s="1"/>
      <c r="FX1491" s="1"/>
      <c r="FY1491" s="1"/>
      <c r="FZ1491" s="1"/>
      <c r="GA1491" s="1"/>
      <c r="GB1491" s="1"/>
      <c r="GC1491" s="1"/>
      <c r="GD1491" s="1"/>
      <c r="GE1491" s="1"/>
      <c r="GF1491" s="1"/>
      <c r="GG1491" s="1"/>
      <c r="GH1491" s="1"/>
      <c r="GI1491" s="1"/>
      <c r="GJ1491" s="1"/>
      <c r="GK1491" s="1"/>
      <c r="GL1491" s="1"/>
      <c r="GM1491" s="1"/>
      <c r="GN1491" s="1"/>
      <c r="GO1491" s="1"/>
    </row>
    <row r="1492" spans="1:197" s="40" customFormat="1" x14ac:dyDescent="0.25">
      <c r="A1492" s="41"/>
      <c r="B1492" s="4"/>
      <c r="C1492" s="41"/>
      <c r="D1492" s="42"/>
      <c r="E1492" s="42"/>
      <c r="F1492" s="42"/>
      <c r="G1492" s="1"/>
      <c r="H1492" s="1"/>
      <c r="I1492" s="1"/>
      <c r="J1492" s="1"/>
      <c r="K1492" s="1"/>
      <c r="L1492" s="1"/>
      <c r="M1492" s="2"/>
      <c r="N1492" s="1"/>
      <c r="O1492" s="1"/>
      <c r="P1492" s="1"/>
      <c r="Q1492" s="1"/>
      <c r="R1492" s="1"/>
      <c r="S1492" s="1"/>
      <c r="T1492" s="1"/>
      <c r="U1492" s="1"/>
      <c r="V1492" s="1"/>
      <c r="W1492" s="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c r="BJ1492" s="1"/>
      <c r="BK1492" s="1"/>
      <c r="BL1492" s="1"/>
      <c r="BM1492" s="1"/>
      <c r="BN1492" s="1"/>
      <c r="BO1492" s="1"/>
      <c r="BP1492" s="1"/>
      <c r="BQ1492" s="1"/>
      <c r="BR1492" s="1"/>
      <c r="BS1492" s="1"/>
      <c r="BT1492" s="1"/>
      <c r="BU1492" s="1"/>
      <c r="BV1492" s="1"/>
      <c r="BW1492" s="1"/>
      <c r="BX1492" s="1"/>
      <c r="BY1492" s="1"/>
      <c r="BZ1492" s="1"/>
      <c r="CA1492" s="1"/>
      <c r="CB1492" s="1"/>
      <c r="CC1492" s="1"/>
      <c r="CD1492" s="1"/>
      <c r="CE1492" s="1"/>
      <c r="CF1492" s="1"/>
      <c r="CG1492" s="1"/>
      <c r="CH1492" s="1"/>
      <c r="CI1492" s="1"/>
      <c r="CJ1492" s="1"/>
      <c r="CK1492" s="1"/>
      <c r="CL1492" s="1"/>
      <c r="CM1492" s="1"/>
      <c r="CN1492" s="1"/>
      <c r="CO1492" s="1"/>
      <c r="CP1492" s="1"/>
      <c r="CQ1492" s="1"/>
      <c r="CR1492" s="1"/>
      <c r="CS1492" s="1"/>
      <c r="CT1492" s="1"/>
      <c r="CU1492" s="1"/>
      <c r="CV1492" s="1"/>
      <c r="CW1492" s="1"/>
      <c r="CX1492" s="1"/>
      <c r="CY1492" s="1"/>
      <c r="CZ1492" s="1"/>
      <c r="DA1492" s="1"/>
      <c r="DB1492" s="1"/>
      <c r="DC1492" s="1"/>
      <c r="DD1492" s="1"/>
      <c r="DE1492" s="1"/>
      <c r="DF1492" s="1"/>
      <c r="DG1492" s="1"/>
      <c r="DH1492" s="1"/>
      <c r="DI1492" s="1"/>
      <c r="DJ1492" s="1"/>
      <c r="DK1492" s="1"/>
      <c r="DL1492" s="1"/>
      <c r="DM1492" s="1"/>
      <c r="DN1492" s="1"/>
      <c r="DO1492" s="1"/>
      <c r="DP1492" s="1"/>
      <c r="DQ1492" s="1"/>
      <c r="DR1492" s="1"/>
      <c r="DS1492" s="1"/>
      <c r="DT1492" s="1"/>
      <c r="DU1492" s="1"/>
      <c r="DV1492" s="1"/>
      <c r="DW1492" s="1"/>
      <c r="DX1492" s="1"/>
      <c r="DY1492" s="1"/>
      <c r="DZ1492" s="1"/>
      <c r="EA1492" s="1"/>
      <c r="EB1492" s="1"/>
      <c r="EC1492" s="1"/>
      <c r="ED1492" s="1"/>
      <c r="EE1492" s="1"/>
      <c r="EF1492" s="1"/>
      <c r="EG1492" s="1"/>
      <c r="EH1492" s="1"/>
      <c r="EI1492" s="1"/>
      <c r="EJ1492" s="1"/>
      <c r="EK1492" s="1"/>
      <c r="EL1492" s="1"/>
      <c r="EM1492" s="1"/>
      <c r="EN1492" s="1"/>
      <c r="EO1492" s="1"/>
      <c r="EP1492" s="1"/>
      <c r="EQ1492" s="1"/>
      <c r="ER1492" s="1"/>
      <c r="ES1492" s="1"/>
      <c r="ET1492" s="1"/>
      <c r="EU1492" s="1"/>
      <c r="EV1492" s="1"/>
      <c r="EW1492" s="1"/>
      <c r="EX1492" s="1"/>
      <c r="EY1492" s="1"/>
      <c r="EZ1492" s="1"/>
      <c r="FA1492" s="1"/>
      <c r="FB1492" s="1"/>
      <c r="FC1492" s="1"/>
      <c r="FD1492" s="1"/>
      <c r="FE1492" s="1"/>
      <c r="FF1492" s="1"/>
      <c r="FG1492" s="1"/>
      <c r="FH1492" s="1"/>
      <c r="FI1492" s="1"/>
      <c r="FJ1492" s="1"/>
      <c r="FK1492" s="1"/>
      <c r="FL1492" s="1"/>
      <c r="FM1492" s="1"/>
      <c r="FN1492" s="1"/>
      <c r="FO1492" s="1"/>
      <c r="FP1492" s="1"/>
      <c r="FQ1492" s="1"/>
      <c r="FR1492" s="1"/>
      <c r="FS1492" s="1"/>
      <c r="FT1492" s="1"/>
      <c r="FU1492" s="1"/>
      <c r="FV1492" s="1"/>
      <c r="FW1492" s="1"/>
      <c r="FX1492" s="1"/>
      <c r="FY1492" s="1"/>
      <c r="FZ1492" s="1"/>
      <c r="GA1492" s="1"/>
      <c r="GB1492" s="1"/>
      <c r="GC1492" s="1"/>
      <c r="GD1492" s="1"/>
      <c r="GE1492" s="1"/>
      <c r="GF1492" s="1"/>
      <c r="GG1492" s="1"/>
      <c r="GH1492" s="1"/>
      <c r="GI1492" s="1"/>
      <c r="GJ1492" s="1"/>
      <c r="GK1492" s="1"/>
      <c r="GL1492" s="1"/>
      <c r="GM1492" s="1"/>
      <c r="GN1492" s="1"/>
      <c r="GO1492" s="1"/>
    </row>
    <row r="1493" spans="1:197" s="40" customFormat="1" x14ac:dyDescent="0.25">
      <c r="A1493" s="41"/>
      <c r="B1493" s="4"/>
      <c r="C1493" s="41"/>
      <c r="D1493" s="42"/>
      <c r="E1493" s="42"/>
      <c r="F1493" s="42"/>
      <c r="G1493" s="1"/>
      <c r="H1493" s="1"/>
      <c r="I1493" s="1"/>
      <c r="J1493" s="1"/>
      <c r="K1493" s="1"/>
      <c r="L1493" s="1"/>
      <c r="M1493" s="2"/>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c r="BJ1493" s="1"/>
      <c r="BK1493" s="1"/>
      <c r="BL1493" s="1"/>
      <c r="BM1493" s="1"/>
      <c r="BN1493" s="1"/>
      <c r="BO1493" s="1"/>
      <c r="BP1493" s="1"/>
      <c r="BQ1493" s="1"/>
      <c r="BR1493" s="1"/>
      <c r="BS1493" s="1"/>
      <c r="BT1493" s="1"/>
      <c r="BU1493" s="1"/>
      <c r="BV1493" s="1"/>
      <c r="BW1493" s="1"/>
      <c r="BX1493" s="1"/>
      <c r="BY1493" s="1"/>
      <c r="BZ1493" s="1"/>
      <c r="CA1493" s="1"/>
      <c r="CB1493" s="1"/>
      <c r="CC1493" s="1"/>
      <c r="CD1493" s="1"/>
      <c r="CE1493" s="1"/>
      <c r="CF1493" s="1"/>
      <c r="CG1493" s="1"/>
      <c r="CH1493" s="1"/>
      <c r="CI1493" s="1"/>
      <c r="CJ1493" s="1"/>
      <c r="CK1493" s="1"/>
      <c r="CL1493" s="1"/>
      <c r="CM1493" s="1"/>
      <c r="CN1493" s="1"/>
      <c r="CO1493" s="1"/>
      <c r="CP1493" s="1"/>
      <c r="CQ1493" s="1"/>
      <c r="CR1493" s="1"/>
      <c r="CS1493" s="1"/>
      <c r="CT1493" s="1"/>
      <c r="CU1493" s="1"/>
      <c r="CV1493" s="1"/>
      <c r="CW1493" s="1"/>
      <c r="CX1493" s="1"/>
      <c r="CY1493" s="1"/>
      <c r="CZ1493" s="1"/>
      <c r="DA1493" s="1"/>
      <c r="DB1493" s="1"/>
      <c r="DC1493" s="1"/>
      <c r="DD1493" s="1"/>
      <c r="DE1493" s="1"/>
      <c r="DF1493" s="1"/>
      <c r="DG1493" s="1"/>
      <c r="DH1493" s="1"/>
      <c r="DI1493" s="1"/>
      <c r="DJ1493" s="1"/>
      <c r="DK1493" s="1"/>
      <c r="DL1493" s="1"/>
      <c r="DM1493" s="1"/>
      <c r="DN1493" s="1"/>
      <c r="DO1493" s="1"/>
      <c r="DP1493" s="1"/>
      <c r="DQ1493" s="1"/>
      <c r="DR1493" s="1"/>
      <c r="DS1493" s="1"/>
      <c r="DT1493" s="1"/>
      <c r="DU1493" s="1"/>
      <c r="DV1493" s="1"/>
      <c r="DW1493" s="1"/>
      <c r="DX1493" s="1"/>
      <c r="DY1493" s="1"/>
      <c r="DZ1493" s="1"/>
      <c r="EA1493" s="1"/>
      <c r="EB1493" s="1"/>
      <c r="EC1493" s="1"/>
      <c r="ED1493" s="1"/>
      <c r="EE1493" s="1"/>
      <c r="EF1493" s="1"/>
      <c r="EG1493" s="1"/>
      <c r="EH1493" s="1"/>
      <c r="EI1493" s="1"/>
      <c r="EJ1493" s="1"/>
      <c r="EK1493" s="1"/>
      <c r="EL1493" s="1"/>
      <c r="EM1493" s="1"/>
      <c r="EN1493" s="1"/>
      <c r="EO1493" s="1"/>
      <c r="EP1493" s="1"/>
      <c r="EQ1493" s="1"/>
      <c r="ER1493" s="1"/>
      <c r="ES1493" s="1"/>
      <c r="ET1493" s="1"/>
      <c r="EU1493" s="1"/>
      <c r="EV1493" s="1"/>
      <c r="EW1493" s="1"/>
      <c r="EX1493" s="1"/>
      <c r="EY1493" s="1"/>
      <c r="EZ1493" s="1"/>
      <c r="FA1493" s="1"/>
      <c r="FB1493" s="1"/>
      <c r="FC1493" s="1"/>
      <c r="FD1493" s="1"/>
      <c r="FE1493" s="1"/>
      <c r="FF1493" s="1"/>
      <c r="FG1493" s="1"/>
      <c r="FH1493" s="1"/>
      <c r="FI1493" s="1"/>
      <c r="FJ1493" s="1"/>
      <c r="FK1493" s="1"/>
      <c r="FL1493" s="1"/>
      <c r="FM1493" s="1"/>
      <c r="FN1493" s="1"/>
      <c r="FO1493" s="1"/>
      <c r="FP1493" s="1"/>
      <c r="FQ1493" s="1"/>
      <c r="FR1493" s="1"/>
      <c r="FS1493" s="1"/>
      <c r="FT1493" s="1"/>
      <c r="FU1493" s="1"/>
      <c r="FV1493" s="1"/>
      <c r="FW1493" s="1"/>
      <c r="FX1493" s="1"/>
      <c r="FY1493" s="1"/>
      <c r="FZ1493" s="1"/>
      <c r="GA1493" s="1"/>
      <c r="GB1493" s="1"/>
      <c r="GC1493" s="1"/>
      <c r="GD1493" s="1"/>
      <c r="GE1493" s="1"/>
      <c r="GF1493" s="1"/>
      <c r="GG1493" s="1"/>
      <c r="GH1493" s="1"/>
      <c r="GI1493" s="1"/>
      <c r="GJ1493" s="1"/>
      <c r="GK1493" s="1"/>
      <c r="GL1493" s="1"/>
      <c r="GM1493" s="1"/>
      <c r="GN1493" s="1"/>
      <c r="GO1493" s="1"/>
    </row>
    <row r="1494" spans="1:197" s="40" customFormat="1" x14ac:dyDescent="0.25">
      <c r="A1494" s="41"/>
      <c r="B1494" s="4"/>
      <c r="C1494" s="41"/>
      <c r="D1494" s="42"/>
      <c r="E1494" s="42"/>
      <c r="F1494" s="42"/>
      <c r="G1494" s="1"/>
      <c r="H1494" s="1"/>
      <c r="I1494" s="1"/>
      <c r="J1494" s="1"/>
      <c r="K1494" s="1"/>
      <c r="L1494" s="1"/>
      <c r="M1494" s="2"/>
      <c r="N1494" s="1"/>
      <c r="O1494" s="1"/>
      <c r="P1494" s="1"/>
      <c r="Q1494" s="1"/>
      <c r="R1494" s="1"/>
      <c r="S1494" s="1"/>
      <c r="T1494" s="1"/>
      <c r="U1494" s="1"/>
      <c r="V1494" s="1"/>
      <c r="W1494" s="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c r="BI1494" s="1"/>
      <c r="BJ1494" s="1"/>
      <c r="BK1494" s="1"/>
      <c r="BL1494" s="1"/>
      <c r="BM1494" s="1"/>
      <c r="BN1494" s="1"/>
      <c r="BO1494" s="1"/>
      <c r="BP1494" s="1"/>
      <c r="BQ1494" s="1"/>
      <c r="BR1494" s="1"/>
      <c r="BS1494" s="1"/>
      <c r="BT1494" s="1"/>
      <c r="BU1494" s="1"/>
      <c r="BV1494" s="1"/>
      <c r="BW1494" s="1"/>
      <c r="BX1494" s="1"/>
      <c r="BY1494" s="1"/>
      <c r="BZ1494" s="1"/>
      <c r="CA1494" s="1"/>
      <c r="CB1494" s="1"/>
      <c r="CC1494" s="1"/>
      <c r="CD1494" s="1"/>
      <c r="CE1494" s="1"/>
      <c r="CF1494" s="1"/>
      <c r="CG1494" s="1"/>
      <c r="CH1494" s="1"/>
      <c r="CI1494" s="1"/>
      <c r="CJ1494" s="1"/>
      <c r="CK1494" s="1"/>
      <c r="CL1494" s="1"/>
      <c r="CM1494" s="1"/>
      <c r="CN1494" s="1"/>
      <c r="CO1494" s="1"/>
      <c r="CP1494" s="1"/>
      <c r="CQ1494" s="1"/>
      <c r="CR1494" s="1"/>
      <c r="CS1494" s="1"/>
      <c r="CT1494" s="1"/>
      <c r="CU1494" s="1"/>
      <c r="CV1494" s="1"/>
      <c r="CW1494" s="1"/>
      <c r="CX1494" s="1"/>
      <c r="CY1494" s="1"/>
      <c r="CZ1494" s="1"/>
      <c r="DA1494" s="1"/>
      <c r="DB1494" s="1"/>
      <c r="DC1494" s="1"/>
      <c r="DD1494" s="1"/>
      <c r="DE1494" s="1"/>
      <c r="DF1494" s="1"/>
      <c r="DG1494" s="1"/>
      <c r="DH1494" s="1"/>
      <c r="DI1494" s="1"/>
      <c r="DJ1494" s="1"/>
      <c r="DK1494" s="1"/>
      <c r="DL1494" s="1"/>
      <c r="DM1494" s="1"/>
      <c r="DN1494" s="1"/>
      <c r="DO1494" s="1"/>
      <c r="DP1494" s="1"/>
      <c r="DQ1494" s="1"/>
      <c r="DR1494" s="1"/>
      <c r="DS1494" s="1"/>
      <c r="DT1494" s="1"/>
      <c r="DU1494" s="1"/>
      <c r="DV1494" s="1"/>
      <c r="DW1494" s="1"/>
      <c r="DX1494" s="1"/>
      <c r="DY1494" s="1"/>
      <c r="DZ1494" s="1"/>
      <c r="EA1494" s="1"/>
      <c r="EB1494" s="1"/>
      <c r="EC1494" s="1"/>
      <c r="ED1494" s="1"/>
      <c r="EE1494" s="1"/>
      <c r="EF1494" s="1"/>
      <c r="EG1494" s="1"/>
      <c r="EH1494" s="1"/>
      <c r="EI1494" s="1"/>
      <c r="EJ1494" s="1"/>
      <c r="EK1494" s="1"/>
      <c r="EL1494" s="1"/>
      <c r="EM1494" s="1"/>
      <c r="EN1494" s="1"/>
      <c r="EO1494" s="1"/>
      <c r="EP1494" s="1"/>
      <c r="EQ1494" s="1"/>
      <c r="ER1494" s="1"/>
      <c r="ES1494" s="1"/>
      <c r="ET1494" s="1"/>
      <c r="EU1494" s="1"/>
      <c r="EV1494" s="1"/>
      <c r="EW1494" s="1"/>
      <c r="EX1494" s="1"/>
      <c r="EY1494" s="1"/>
      <c r="EZ1494" s="1"/>
      <c r="FA1494" s="1"/>
      <c r="FB1494" s="1"/>
      <c r="FC1494" s="1"/>
      <c r="FD1494" s="1"/>
      <c r="FE1494" s="1"/>
      <c r="FF1494" s="1"/>
      <c r="FG1494" s="1"/>
      <c r="FH1494" s="1"/>
      <c r="FI1494" s="1"/>
      <c r="FJ1494" s="1"/>
      <c r="FK1494" s="1"/>
      <c r="FL1494" s="1"/>
      <c r="FM1494" s="1"/>
      <c r="FN1494" s="1"/>
      <c r="FO1494" s="1"/>
      <c r="FP1494" s="1"/>
      <c r="FQ1494" s="1"/>
      <c r="FR1494" s="1"/>
      <c r="FS1494" s="1"/>
      <c r="FT1494" s="1"/>
      <c r="FU1494" s="1"/>
      <c r="FV1494" s="1"/>
      <c r="FW1494" s="1"/>
      <c r="FX1494" s="1"/>
      <c r="FY1494" s="1"/>
      <c r="FZ1494" s="1"/>
      <c r="GA1494" s="1"/>
      <c r="GB1494" s="1"/>
      <c r="GC1494" s="1"/>
      <c r="GD1494" s="1"/>
      <c r="GE1494" s="1"/>
      <c r="GF1494" s="1"/>
      <c r="GG1494" s="1"/>
      <c r="GH1494" s="1"/>
      <c r="GI1494" s="1"/>
      <c r="GJ1494" s="1"/>
      <c r="GK1494" s="1"/>
      <c r="GL1494" s="1"/>
      <c r="GM1494" s="1"/>
      <c r="GN1494" s="1"/>
      <c r="GO1494" s="1"/>
    </row>
    <row r="1495" spans="1:197" s="40" customFormat="1" x14ac:dyDescent="0.25">
      <c r="A1495" s="41"/>
      <c r="B1495" s="4"/>
      <c r="C1495" s="41"/>
      <c r="D1495" s="42"/>
      <c r="E1495" s="42"/>
      <c r="F1495" s="42"/>
      <c r="G1495" s="1"/>
      <c r="H1495" s="1"/>
      <c r="I1495" s="1"/>
      <c r="J1495" s="1"/>
      <c r="K1495" s="1"/>
      <c r="L1495" s="1"/>
      <c r="M1495" s="2"/>
      <c r="N1495" s="1"/>
      <c r="O1495" s="1"/>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c r="BI1495" s="1"/>
      <c r="BJ1495" s="1"/>
      <c r="BK1495" s="1"/>
      <c r="BL1495" s="1"/>
      <c r="BM1495" s="1"/>
      <c r="BN1495" s="1"/>
      <c r="BO1495" s="1"/>
      <c r="BP1495" s="1"/>
      <c r="BQ1495" s="1"/>
      <c r="BR1495" s="1"/>
      <c r="BS1495" s="1"/>
      <c r="BT1495" s="1"/>
      <c r="BU1495" s="1"/>
      <c r="BV1495" s="1"/>
      <c r="BW1495" s="1"/>
      <c r="BX1495" s="1"/>
      <c r="BY1495" s="1"/>
      <c r="BZ1495" s="1"/>
      <c r="CA1495" s="1"/>
      <c r="CB1495" s="1"/>
      <c r="CC1495" s="1"/>
      <c r="CD1495" s="1"/>
      <c r="CE1495" s="1"/>
      <c r="CF1495" s="1"/>
      <c r="CG1495" s="1"/>
      <c r="CH1495" s="1"/>
      <c r="CI1495" s="1"/>
      <c r="CJ1495" s="1"/>
      <c r="CK1495" s="1"/>
      <c r="CL1495" s="1"/>
      <c r="CM1495" s="1"/>
      <c r="CN1495" s="1"/>
      <c r="CO1495" s="1"/>
      <c r="CP1495" s="1"/>
      <c r="CQ1495" s="1"/>
      <c r="CR1495" s="1"/>
      <c r="CS1495" s="1"/>
      <c r="CT1495" s="1"/>
      <c r="CU1495" s="1"/>
      <c r="CV1495" s="1"/>
      <c r="CW1495" s="1"/>
      <c r="CX1495" s="1"/>
      <c r="CY1495" s="1"/>
      <c r="CZ1495" s="1"/>
      <c r="DA1495" s="1"/>
      <c r="DB1495" s="1"/>
      <c r="DC1495" s="1"/>
      <c r="DD1495" s="1"/>
      <c r="DE1495" s="1"/>
      <c r="DF1495" s="1"/>
      <c r="DG1495" s="1"/>
      <c r="DH1495" s="1"/>
      <c r="DI1495" s="1"/>
      <c r="DJ1495" s="1"/>
      <c r="DK1495" s="1"/>
      <c r="DL1495" s="1"/>
      <c r="DM1495" s="1"/>
      <c r="DN1495" s="1"/>
      <c r="DO1495" s="1"/>
      <c r="DP1495" s="1"/>
      <c r="DQ1495" s="1"/>
      <c r="DR1495" s="1"/>
      <c r="DS1495" s="1"/>
      <c r="DT1495" s="1"/>
      <c r="DU1495" s="1"/>
      <c r="DV1495" s="1"/>
      <c r="DW1495" s="1"/>
      <c r="DX1495" s="1"/>
      <c r="DY1495" s="1"/>
      <c r="DZ1495" s="1"/>
      <c r="EA1495" s="1"/>
      <c r="EB1495" s="1"/>
      <c r="EC1495" s="1"/>
      <c r="ED1495" s="1"/>
      <c r="EE1495" s="1"/>
      <c r="EF1495" s="1"/>
      <c r="EG1495" s="1"/>
      <c r="EH1495" s="1"/>
      <c r="EI1495" s="1"/>
      <c r="EJ1495" s="1"/>
      <c r="EK1495" s="1"/>
      <c r="EL1495" s="1"/>
      <c r="EM1495" s="1"/>
      <c r="EN1495" s="1"/>
      <c r="EO1495" s="1"/>
      <c r="EP1495" s="1"/>
      <c r="EQ1495" s="1"/>
      <c r="ER1495" s="1"/>
      <c r="ES1495" s="1"/>
      <c r="ET1495" s="1"/>
      <c r="EU1495" s="1"/>
      <c r="EV1495" s="1"/>
      <c r="EW1495" s="1"/>
      <c r="EX1495" s="1"/>
      <c r="EY1495" s="1"/>
      <c r="EZ1495" s="1"/>
      <c r="FA1495" s="1"/>
      <c r="FB1495" s="1"/>
      <c r="FC1495" s="1"/>
      <c r="FD1495" s="1"/>
      <c r="FE1495" s="1"/>
      <c r="FF1495" s="1"/>
      <c r="FG1495" s="1"/>
      <c r="FH1495" s="1"/>
      <c r="FI1495" s="1"/>
      <c r="FJ1495" s="1"/>
      <c r="FK1495" s="1"/>
      <c r="FL1495" s="1"/>
      <c r="FM1495" s="1"/>
      <c r="FN1495" s="1"/>
      <c r="FO1495" s="1"/>
      <c r="FP1495" s="1"/>
      <c r="FQ1495" s="1"/>
      <c r="FR1495" s="1"/>
      <c r="FS1495" s="1"/>
      <c r="FT1495" s="1"/>
      <c r="FU1495" s="1"/>
      <c r="FV1495" s="1"/>
      <c r="FW1495" s="1"/>
      <c r="FX1495" s="1"/>
      <c r="FY1495" s="1"/>
      <c r="FZ1495" s="1"/>
      <c r="GA1495" s="1"/>
      <c r="GB1495" s="1"/>
      <c r="GC1495" s="1"/>
      <c r="GD1495" s="1"/>
      <c r="GE1495" s="1"/>
      <c r="GF1495" s="1"/>
      <c r="GG1495" s="1"/>
      <c r="GH1495" s="1"/>
      <c r="GI1495" s="1"/>
      <c r="GJ1495" s="1"/>
      <c r="GK1495" s="1"/>
      <c r="GL1495" s="1"/>
      <c r="GM1495" s="1"/>
      <c r="GN1495" s="1"/>
      <c r="GO1495" s="1"/>
    </row>
    <row r="1496" spans="1:197" s="40" customFormat="1" x14ac:dyDescent="0.25">
      <c r="A1496" s="41"/>
      <c r="B1496" s="4"/>
      <c r="C1496" s="41"/>
      <c r="D1496" s="42"/>
      <c r="E1496" s="42"/>
      <c r="F1496" s="42"/>
      <c r="G1496" s="1"/>
      <c r="H1496" s="1"/>
      <c r="I1496" s="1"/>
      <c r="J1496" s="1"/>
      <c r="K1496" s="1"/>
      <c r="L1496" s="1"/>
      <c r="M1496" s="2"/>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c r="BF1496" s="1"/>
      <c r="BG1496" s="1"/>
      <c r="BH1496" s="1"/>
      <c r="BI1496" s="1"/>
      <c r="BJ1496" s="1"/>
      <c r="BK1496" s="1"/>
      <c r="BL1496" s="1"/>
      <c r="BM1496" s="1"/>
      <c r="BN1496" s="1"/>
      <c r="BO1496" s="1"/>
      <c r="BP1496" s="1"/>
      <c r="BQ1496" s="1"/>
      <c r="BR1496" s="1"/>
      <c r="BS1496" s="1"/>
      <c r="BT1496" s="1"/>
      <c r="BU1496" s="1"/>
      <c r="BV1496" s="1"/>
      <c r="BW1496" s="1"/>
      <c r="BX1496" s="1"/>
      <c r="BY1496" s="1"/>
      <c r="BZ1496" s="1"/>
      <c r="CA1496" s="1"/>
      <c r="CB1496" s="1"/>
      <c r="CC1496" s="1"/>
      <c r="CD1496" s="1"/>
      <c r="CE1496" s="1"/>
      <c r="CF1496" s="1"/>
      <c r="CG1496" s="1"/>
      <c r="CH1496" s="1"/>
      <c r="CI1496" s="1"/>
      <c r="CJ1496" s="1"/>
      <c r="CK1496" s="1"/>
      <c r="CL1496" s="1"/>
      <c r="CM1496" s="1"/>
      <c r="CN1496" s="1"/>
      <c r="CO1496" s="1"/>
      <c r="CP1496" s="1"/>
      <c r="CQ1496" s="1"/>
      <c r="CR1496" s="1"/>
      <c r="CS1496" s="1"/>
      <c r="CT1496" s="1"/>
      <c r="CU1496" s="1"/>
      <c r="CV1496" s="1"/>
      <c r="CW1496" s="1"/>
      <c r="CX1496" s="1"/>
      <c r="CY1496" s="1"/>
      <c r="CZ1496" s="1"/>
      <c r="DA1496" s="1"/>
      <c r="DB1496" s="1"/>
      <c r="DC1496" s="1"/>
      <c r="DD1496" s="1"/>
      <c r="DE1496" s="1"/>
      <c r="DF1496" s="1"/>
      <c r="DG1496" s="1"/>
      <c r="DH1496" s="1"/>
      <c r="DI1496" s="1"/>
      <c r="DJ1496" s="1"/>
      <c r="DK1496" s="1"/>
      <c r="DL1496" s="1"/>
      <c r="DM1496" s="1"/>
      <c r="DN1496" s="1"/>
      <c r="DO1496" s="1"/>
      <c r="DP1496" s="1"/>
      <c r="DQ1496" s="1"/>
      <c r="DR1496" s="1"/>
      <c r="DS1496" s="1"/>
      <c r="DT1496" s="1"/>
      <c r="DU1496" s="1"/>
      <c r="DV1496" s="1"/>
      <c r="DW1496" s="1"/>
      <c r="DX1496" s="1"/>
      <c r="DY1496" s="1"/>
      <c r="DZ1496" s="1"/>
      <c r="EA1496" s="1"/>
      <c r="EB1496" s="1"/>
      <c r="EC1496" s="1"/>
      <c r="ED1496" s="1"/>
      <c r="EE1496" s="1"/>
      <c r="EF1496" s="1"/>
      <c r="EG1496" s="1"/>
      <c r="EH1496" s="1"/>
      <c r="EI1496" s="1"/>
      <c r="EJ1496" s="1"/>
      <c r="EK1496" s="1"/>
      <c r="EL1496" s="1"/>
      <c r="EM1496" s="1"/>
      <c r="EN1496" s="1"/>
      <c r="EO1496" s="1"/>
      <c r="EP1496" s="1"/>
      <c r="EQ1496" s="1"/>
      <c r="ER1496" s="1"/>
      <c r="ES1496" s="1"/>
      <c r="ET1496" s="1"/>
      <c r="EU1496" s="1"/>
      <c r="EV1496" s="1"/>
      <c r="EW1496" s="1"/>
      <c r="EX1496" s="1"/>
      <c r="EY1496" s="1"/>
      <c r="EZ1496" s="1"/>
      <c r="FA1496" s="1"/>
      <c r="FB1496" s="1"/>
      <c r="FC1496" s="1"/>
      <c r="FD1496" s="1"/>
      <c r="FE1496" s="1"/>
      <c r="FF1496" s="1"/>
      <c r="FG1496" s="1"/>
      <c r="FH1496" s="1"/>
      <c r="FI1496" s="1"/>
      <c r="FJ1496" s="1"/>
      <c r="FK1496" s="1"/>
      <c r="FL1496" s="1"/>
      <c r="FM1496" s="1"/>
      <c r="FN1496" s="1"/>
      <c r="FO1496" s="1"/>
      <c r="FP1496" s="1"/>
      <c r="FQ1496" s="1"/>
      <c r="FR1496" s="1"/>
      <c r="FS1496" s="1"/>
      <c r="FT1496" s="1"/>
      <c r="FU1496" s="1"/>
      <c r="FV1496" s="1"/>
      <c r="FW1496" s="1"/>
      <c r="FX1496" s="1"/>
      <c r="FY1496" s="1"/>
      <c r="FZ1496" s="1"/>
      <c r="GA1496" s="1"/>
      <c r="GB1496" s="1"/>
      <c r="GC1496" s="1"/>
      <c r="GD1496" s="1"/>
      <c r="GE1496" s="1"/>
      <c r="GF1496" s="1"/>
      <c r="GG1496" s="1"/>
      <c r="GH1496" s="1"/>
      <c r="GI1496" s="1"/>
      <c r="GJ1496" s="1"/>
      <c r="GK1496" s="1"/>
      <c r="GL1496" s="1"/>
      <c r="GM1496" s="1"/>
      <c r="GN1496" s="1"/>
      <c r="GO1496" s="1"/>
    </row>
    <row r="1497" spans="1:197" s="40" customFormat="1" x14ac:dyDescent="0.25">
      <c r="A1497" s="41"/>
      <c r="B1497" s="4"/>
      <c r="C1497" s="41"/>
      <c r="D1497" s="42"/>
      <c r="E1497" s="42"/>
      <c r="F1497" s="42"/>
      <c r="G1497" s="1"/>
      <c r="H1497" s="1"/>
      <c r="I1497" s="1"/>
      <c r="J1497" s="1"/>
      <c r="K1497" s="1"/>
      <c r="L1497" s="1"/>
      <c r="M1497" s="2"/>
      <c r="N1497" s="1"/>
      <c r="O1497" s="1"/>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c r="BF1497" s="1"/>
      <c r="BG1497" s="1"/>
      <c r="BH1497" s="1"/>
      <c r="BI1497" s="1"/>
      <c r="BJ1497" s="1"/>
      <c r="BK1497" s="1"/>
      <c r="BL1497" s="1"/>
      <c r="BM1497" s="1"/>
      <c r="BN1497" s="1"/>
      <c r="BO1497" s="1"/>
      <c r="BP1497" s="1"/>
      <c r="BQ1497" s="1"/>
      <c r="BR1497" s="1"/>
      <c r="BS1497" s="1"/>
      <c r="BT1497" s="1"/>
      <c r="BU1497" s="1"/>
      <c r="BV1497" s="1"/>
      <c r="BW1497" s="1"/>
      <c r="BX1497" s="1"/>
      <c r="BY1497" s="1"/>
      <c r="BZ1497" s="1"/>
      <c r="CA1497" s="1"/>
      <c r="CB1497" s="1"/>
      <c r="CC1497" s="1"/>
      <c r="CD1497" s="1"/>
      <c r="CE1497" s="1"/>
      <c r="CF1497" s="1"/>
      <c r="CG1497" s="1"/>
      <c r="CH1497" s="1"/>
      <c r="CI1497" s="1"/>
      <c r="CJ1497" s="1"/>
      <c r="CK1497" s="1"/>
      <c r="CL1497" s="1"/>
      <c r="CM1497" s="1"/>
      <c r="CN1497" s="1"/>
      <c r="CO1497" s="1"/>
      <c r="CP1497" s="1"/>
      <c r="CQ1497" s="1"/>
      <c r="CR1497" s="1"/>
      <c r="CS1497" s="1"/>
      <c r="CT1497" s="1"/>
      <c r="CU1497" s="1"/>
      <c r="CV1497" s="1"/>
      <c r="CW1497" s="1"/>
      <c r="CX1497" s="1"/>
      <c r="CY1497" s="1"/>
      <c r="CZ1497" s="1"/>
      <c r="DA1497" s="1"/>
      <c r="DB1497" s="1"/>
      <c r="DC1497" s="1"/>
      <c r="DD1497" s="1"/>
      <c r="DE1497" s="1"/>
      <c r="DF1497" s="1"/>
      <c r="DG1497" s="1"/>
      <c r="DH1497" s="1"/>
      <c r="DI1497" s="1"/>
      <c r="DJ1497" s="1"/>
      <c r="DK1497" s="1"/>
      <c r="DL1497" s="1"/>
      <c r="DM1497" s="1"/>
      <c r="DN1497" s="1"/>
      <c r="DO1497" s="1"/>
      <c r="DP1497" s="1"/>
      <c r="DQ1497" s="1"/>
      <c r="DR1497" s="1"/>
      <c r="DS1497" s="1"/>
      <c r="DT1497" s="1"/>
      <c r="DU1497" s="1"/>
      <c r="DV1497" s="1"/>
      <c r="DW1497" s="1"/>
      <c r="DX1497" s="1"/>
      <c r="DY1497" s="1"/>
      <c r="DZ1497" s="1"/>
      <c r="EA1497" s="1"/>
      <c r="EB1497" s="1"/>
      <c r="EC1497" s="1"/>
      <c r="ED1497" s="1"/>
      <c r="EE1497" s="1"/>
      <c r="EF1497" s="1"/>
      <c r="EG1497" s="1"/>
      <c r="EH1497" s="1"/>
      <c r="EI1497" s="1"/>
      <c r="EJ1497" s="1"/>
      <c r="EK1497" s="1"/>
      <c r="EL1497" s="1"/>
      <c r="EM1497" s="1"/>
      <c r="EN1497" s="1"/>
      <c r="EO1497" s="1"/>
      <c r="EP1497" s="1"/>
      <c r="EQ1497" s="1"/>
      <c r="ER1497" s="1"/>
      <c r="ES1497" s="1"/>
      <c r="ET1497" s="1"/>
      <c r="EU1497" s="1"/>
      <c r="EV1497" s="1"/>
      <c r="EW1497" s="1"/>
      <c r="EX1497" s="1"/>
      <c r="EY1497" s="1"/>
      <c r="EZ1497" s="1"/>
      <c r="FA1497" s="1"/>
      <c r="FB1497" s="1"/>
      <c r="FC1497" s="1"/>
      <c r="FD1497" s="1"/>
      <c r="FE1497" s="1"/>
      <c r="FF1497" s="1"/>
      <c r="FG1497" s="1"/>
      <c r="FH1497" s="1"/>
      <c r="FI1497" s="1"/>
      <c r="FJ1497" s="1"/>
      <c r="FK1497" s="1"/>
      <c r="FL1497" s="1"/>
      <c r="FM1497" s="1"/>
      <c r="FN1497" s="1"/>
      <c r="FO1497" s="1"/>
      <c r="FP1497" s="1"/>
      <c r="FQ1497" s="1"/>
      <c r="FR1497" s="1"/>
      <c r="FS1497" s="1"/>
      <c r="FT1497" s="1"/>
      <c r="FU1497" s="1"/>
      <c r="FV1497" s="1"/>
      <c r="FW1497" s="1"/>
      <c r="FX1497" s="1"/>
      <c r="FY1497" s="1"/>
      <c r="FZ1497" s="1"/>
      <c r="GA1497" s="1"/>
      <c r="GB1497" s="1"/>
      <c r="GC1497" s="1"/>
      <c r="GD1497" s="1"/>
      <c r="GE1497" s="1"/>
      <c r="GF1497" s="1"/>
      <c r="GG1497" s="1"/>
      <c r="GH1497" s="1"/>
      <c r="GI1497" s="1"/>
      <c r="GJ1497" s="1"/>
      <c r="GK1497" s="1"/>
      <c r="GL1497" s="1"/>
      <c r="GM1497" s="1"/>
      <c r="GN1497" s="1"/>
      <c r="GO1497" s="1"/>
    </row>
    <row r="1498" spans="1:197" s="40" customFormat="1" x14ac:dyDescent="0.25">
      <c r="A1498" s="41"/>
      <c r="B1498" s="4"/>
      <c r="C1498" s="41"/>
      <c r="D1498" s="42"/>
      <c r="E1498" s="42"/>
      <c r="F1498" s="42"/>
      <c r="G1498" s="1"/>
      <c r="H1498" s="1"/>
      <c r="I1498" s="1"/>
      <c r="J1498" s="1"/>
      <c r="K1498" s="1"/>
      <c r="L1498" s="1"/>
      <c r="M1498" s="2"/>
      <c r="N1498" s="1"/>
      <c r="O1498" s="1"/>
      <c r="P1498" s="1"/>
      <c r="Q1498" s="1"/>
      <c r="R1498" s="1"/>
      <c r="S1498" s="1"/>
      <c r="T1498" s="1"/>
      <c r="U1498" s="1"/>
      <c r="V1498" s="1"/>
      <c r="W1498" s="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1"/>
      <c r="BE1498" s="1"/>
      <c r="BF1498" s="1"/>
      <c r="BG1498" s="1"/>
      <c r="BH1498" s="1"/>
      <c r="BI1498" s="1"/>
      <c r="BJ1498" s="1"/>
      <c r="BK1498" s="1"/>
      <c r="BL1498" s="1"/>
      <c r="BM1498" s="1"/>
      <c r="BN1498" s="1"/>
      <c r="BO1498" s="1"/>
      <c r="BP1498" s="1"/>
      <c r="BQ1498" s="1"/>
      <c r="BR1498" s="1"/>
      <c r="BS1498" s="1"/>
      <c r="BT1498" s="1"/>
      <c r="BU1498" s="1"/>
      <c r="BV1498" s="1"/>
      <c r="BW1498" s="1"/>
      <c r="BX1498" s="1"/>
      <c r="BY1498" s="1"/>
      <c r="BZ1498" s="1"/>
      <c r="CA1498" s="1"/>
      <c r="CB1498" s="1"/>
      <c r="CC1498" s="1"/>
      <c r="CD1498" s="1"/>
      <c r="CE1498" s="1"/>
      <c r="CF1498" s="1"/>
      <c r="CG1498" s="1"/>
      <c r="CH1498" s="1"/>
      <c r="CI1498" s="1"/>
      <c r="CJ1498" s="1"/>
      <c r="CK1498" s="1"/>
      <c r="CL1498" s="1"/>
      <c r="CM1498" s="1"/>
      <c r="CN1498" s="1"/>
      <c r="CO1498" s="1"/>
      <c r="CP1498" s="1"/>
      <c r="CQ1498" s="1"/>
      <c r="CR1498" s="1"/>
      <c r="CS1498" s="1"/>
      <c r="CT1498" s="1"/>
      <c r="CU1498" s="1"/>
      <c r="CV1498" s="1"/>
      <c r="CW1498" s="1"/>
      <c r="CX1498" s="1"/>
      <c r="CY1498" s="1"/>
      <c r="CZ1498" s="1"/>
      <c r="DA1498" s="1"/>
      <c r="DB1498" s="1"/>
      <c r="DC1498" s="1"/>
      <c r="DD1498" s="1"/>
      <c r="DE1498" s="1"/>
      <c r="DF1498" s="1"/>
      <c r="DG1498" s="1"/>
      <c r="DH1498" s="1"/>
      <c r="DI1498" s="1"/>
      <c r="DJ1498" s="1"/>
      <c r="DK1498" s="1"/>
      <c r="DL1498" s="1"/>
      <c r="DM1498" s="1"/>
      <c r="DN1498" s="1"/>
      <c r="DO1498" s="1"/>
      <c r="DP1498" s="1"/>
      <c r="DQ1498" s="1"/>
      <c r="DR1498" s="1"/>
      <c r="DS1498" s="1"/>
      <c r="DT1498" s="1"/>
      <c r="DU1498" s="1"/>
      <c r="DV1498" s="1"/>
      <c r="DW1498" s="1"/>
      <c r="DX1498" s="1"/>
      <c r="DY1498" s="1"/>
      <c r="DZ1498" s="1"/>
      <c r="EA1498" s="1"/>
      <c r="EB1498" s="1"/>
      <c r="EC1498" s="1"/>
      <c r="ED1498" s="1"/>
      <c r="EE1498" s="1"/>
      <c r="EF1498" s="1"/>
      <c r="EG1498" s="1"/>
      <c r="EH1498" s="1"/>
      <c r="EI1498" s="1"/>
      <c r="EJ1498" s="1"/>
      <c r="EK1498" s="1"/>
      <c r="EL1498" s="1"/>
      <c r="EM1498" s="1"/>
      <c r="EN1498" s="1"/>
      <c r="EO1498" s="1"/>
      <c r="EP1498" s="1"/>
      <c r="EQ1498" s="1"/>
      <c r="ER1498" s="1"/>
      <c r="ES1498" s="1"/>
      <c r="ET1498" s="1"/>
      <c r="EU1498" s="1"/>
      <c r="EV1498" s="1"/>
      <c r="EW1498" s="1"/>
      <c r="EX1498" s="1"/>
      <c r="EY1498" s="1"/>
      <c r="EZ1498" s="1"/>
      <c r="FA1498" s="1"/>
      <c r="FB1498" s="1"/>
      <c r="FC1498" s="1"/>
      <c r="FD1498" s="1"/>
      <c r="FE1498" s="1"/>
      <c r="FF1498" s="1"/>
      <c r="FG1498" s="1"/>
      <c r="FH1498" s="1"/>
      <c r="FI1498" s="1"/>
      <c r="FJ1498" s="1"/>
      <c r="FK1498" s="1"/>
      <c r="FL1498" s="1"/>
      <c r="FM1498" s="1"/>
      <c r="FN1498" s="1"/>
      <c r="FO1498" s="1"/>
      <c r="FP1498" s="1"/>
      <c r="FQ1498" s="1"/>
      <c r="FR1498" s="1"/>
      <c r="FS1498" s="1"/>
      <c r="FT1498" s="1"/>
      <c r="FU1498" s="1"/>
      <c r="FV1498" s="1"/>
      <c r="FW1498" s="1"/>
      <c r="FX1498" s="1"/>
      <c r="FY1498" s="1"/>
      <c r="FZ1498" s="1"/>
      <c r="GA1498" s="1"/>
      <c r="GB1498" s="1"/>
      <c r="GC1498" s="1"/>
      <c r="GD1498" s="1"/>
      <c r="GE1498" s="1"/>
      <c r="GF1498" s="1"/>
      <c r="GG1498" s="1"/>
      <c r="GH1498" s="1"/>
      <c r="GI1498" s="1"/>
      <c r="GJ1498" s="1"/>
      <c r="GK1498" s="1"/>
      <c r="GL1498" s="1"/>
      <c r="GM1498" s="1"/>
      <c r="GN1498" s="1"/>
      <c r="GO1498" s="1"/>
    </row>
    <row r="1499" spans="1:197" s="40" customFormat="1" x14ac:dyDescent="0.25">
      <c r="A1499" s="41"/>
      <c r="B1499" s="4"/>
      <c r="C1499" s="41"/>
      <c r="D1499" s="42"/>
      <c r="E1499" s="42"/>
      <c r="F1499" s="42"/>
      <c r="G1499" s="1"/>
      <c r="H1499" s="1"/>
      <c r="I1499" s="1"/>
      <c r="J1499" s="1"/>
      <c r="K1499" s="1"/>
      <c r="L1499" s="1"/>
      <c r="M1499" s="2"/>
      <c r="N1499" s="1"/>
      <c r="O1499" s="1"/>
      <c r="P1499" s="1"/>
      <c r="Q1499" s="1"/>
      <c r="R1499" s="1"/>
      <c r="S1499" s="1"/>
      <c r="T1499" s="1"/>
      <c r="U1499" s="1"/>
      <c r="V1499" s="1"/>
      <c r="W1499" s="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1"/>
      <c r="BE1499" s="1"/>
      <c r="BF1499" s="1"/>
      <c r="BG1499" s="1"/>
      <c r="BH1499" s="1"/>
      <c r="BI1499" s="1"/>
      <c r="BJ1499" s="1"/>
      <c r="BK1499" s="1"/>
      <c r="BL1499" s="1"/>
      <c r="BM1499" s="1"/>
      <c r="BN1499" s="1"/>
      <c r="BO1499" s="1"/>
      <c r="BP1499" s="1"/>
      <c r="BQ1499" s="1"/>
      <c r="BR1499" s="1"/>
      <c r="BS1499" s="1"/>
      <c r="BT1499" s="1"/>
      <c r="BU1499" s="1"/>
      <c r="BV1499" s="1"/>
      <c r="BW1499" s="1"/>
      <c r="BX1499" s="1"/>
      <c r="BY1499" s="1"/>
      <c r="BZ1499" s="1"/>
      <c r="CA1499" s="1"/>
      <c r="CB1499" s="1"/>
      <c r="CC1499" s="1"/>
      <c r="CD1499" s="1"/>
      <c r="CE1499" s="1"/>
      <c r="CF1499" s="1"/>
      <c r="CG1499" s="1"/>
      <c r="CH1499" s="1"/>
      <c r="CI1499" s="1"/>
      <c r="CJ1499" s="1"/>
      <c r="CK1499" s="1"/>
      <c r="CL1499" s="1"/>
      <c r="CM1499" s="1"/>
      <c r="CN1499" s="1"/>
      <c r="CO1499" s="1"/>
      <c r="CP1499" s="1"/>
      <c r="CQ1499" s="1"/>
      <c r="CR1499" s="1"/>
      <c r="CS1499" s="1"/>
      <c r="CT1499" s="1"/>
      <c r="CU1499" s="1"/>
      <c r="CV1499" s="1"/>
      <c r="CW1499" s="1"/>
      <c r="CX1499" s="1"/>
      <c r="CY1499" s="1"/>
      <c r="CZ1499" s="1"/>
      <c r="DA1499" s="1"/>
      <c r="DB1499" s="1"/>
      <c r="DC1499" s="1"/>
      <c r="DD1499" s="1"/>
      <c r="DE1499" s="1"/>
      <c r="DF1499" s="1"/>
      <c r="DG1499" s="1"/>
      <c r="DH1499" s="1"/>
      <c r="DI1499" s="1"/>
      <c r="DJ1499" s="1"/>
      <c r="DK1499" s="1"/>
      <c r="DL1499" s="1"/>
      <c r="DM1499" s="1"/>
      <c r="DN1499" s="1"/>
      <c r="DO1499" s="1"/>
      <c r="DP1499" s="1"/>
      <c r="DQ1499" s="1"/>
      <c r="DR1499" s="1"/>
      <c r="DS1499" s="1"/>
      <c r="DT1499" s="1"/>
      <c r="DU1499" s="1"/>
      <c r="DV1499" s="1"/>
      <c r="DW1499" s="1"/>
      <c r="DX1499" s="1"/>
      <c r="DY1499" s="1"/>
      <c r="DZ1499" s="1"/>
      <c r="EA1499" s="1"/>
      <c r="EB1499" s="1"/>
      <c r="EC1499" s="1"/>
      <c r="ED1499" s="1"/>
      <c r="EE1499" s="1"/>
      <c r="EF1499" s="1"/>
      <c r="EG1499" s="1"/>
      <c r="EH1499" s="1"/>
      <c r="EI1499" s="1"/>
      <c r="EJ1499" s="1"/>
      <c r="EK1499" s="1"/>
      <c r="EL1499" s="1"/>
      <c r="EM1499" s="1"/>
      <c r="EN1499" s="1"/>
      <c r="EO1499" s="1"/>
      <c r="EP1499" s="1"/>
      <c r="EQ1499" s="1"/>
      <c r="ER1499" s="1"/>
      <c r="ES1499" s="1"/>
      <c r="ET1499" s="1"/>
      <c r="EU1499" s="1"/>
      <c r="EV1499" s="1"/>
      <c r="EW1499" s="1"/>
      <c r="EX1499" s="1"/>
      <c r="EY1499" s="1"/>
      <c r="EZ1499" s="1"/>
      <c r="FA1499" s="1"/>
      <c r="FB1499" s="1"/>
      <c r="FC1499" s="1"/>
      <c r="FD1499" s="1"/>
      <c r="FE1499" s="1"/>
      <c r="FF1499" s="1"/>
      <c r="FG1499" s="1"/>
      <c r="FH1499" s="1"/>
      <c r="FI1499" s="1"/>
      <c r="FJ1499" s="1"/>
      <c r="FK1499" s="1"/>
      <c r="FL1499" s="1"/>
      <c r="FM1499" s="1"/>
      <c r="FN1499" s="1"/>
      <c r="FO1499" s="1"/>
      <c r="FP1499" s="1"/>
      <c r="FQ1499" s="1"/>
      <c r="FR1499" s="1"/>
      <c r="FS1499" s="1"/>
      <c r="FT1499" s="1"/>
      <c r="FU1499" s="1"/>
      <c r="FV1499" s="1"/>
      <c r="FW1499" s="1"/>
      <c r="FX1499" s="1"/>
      <c r="FY1499" s="1"/>
      <c r="FZ1499" s="1"/>
      <c r="GA1499" s="1"/>
      <c r="GB1499" s="1"/>
      <c r="GC1499" s="1"/>
      <c r="GD1499" s="1"/>
      <c r="GE1499" s="1"/>
      <c r="GF1499" s="1"/>
      <c r="GG1499" s="1"/>
      <c r="GH1499" s="1"/>
      <c r="GI1499" s="1"/>
      <c r="GJ1499" s="1"/>
      <c r="GK1499" s="1"/>
      <c r="GL1499" s="1"/>
      <c r="GM1499" s="1"/>
      <c r="GN1499" s="1"/>
      <c r="GO1499" s="1"/>
    </row>
    <row r="1500" spans="1:197" s="40" customFormat="1" x14ac:dyDescent="0.25">
      <c r="A1500" s="41"/>
      <c r="B1500" s="4"/>
      <c r="C1500" s="41"/>
      <c r="D1500" s="42"/>
      <c r="E1500" s="42"/>
      <c r="F1500" s="42"/>
      <c r="G1500" s="1"/>
      <c r="H1500" s="1"/>
      <c r="I1500" s="1"/>
      <c r="J1500" s="1"/>
      <c r="K1500" s="1"/>
      <c r="L1500" s="1"/>
      <c r="M1500" s="2"/>
      <c r="N1500" s="1"/>
      <c r="O1500" s="1"/>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c r="BI1500" s="1"/>
      <c r="BJ1500" s="1"/>
      <c r="BK1500" s="1"/>
      <c r="BL1500" s="1"/>
      <c r="BM1500" s="1"/>
      <c r="BN1500" s="1"/>
      <c r="BO1500" s="1"/>
      <c r="BP1500" s="1"/>
      <c r="BQ1500" s="1"/>
      <c r="BR1500" s="1"/>
      <c r="BS1500" s="1"/>
      <c r="BT1500" s="1"/>
      <c r="BU1500" s="1"/>
      <c r="BV1500" s="1"/>
      <c r="BW1500" s="1"/>
      <c r="BX1500" s="1"/>
      <c r="BY1500" s="1"/>
      <c r="BZ1500" s="1"/>
      <c r="CA1500" s="1"/>
      <c r="CB1500" s="1"/>
      <c r="CC1500" s="1"/>
      <c r="CD1500" s="1"/>
      <c r="CE1500" s="1"/>
      <c r="CF1500" s="1"/>
      <c r="CG1500" s="1"/>
      <c r="CH1500" s="1"/>
      <c r="CI1500" s="1"/>
      <c r="CJ1500" s="1"/>
      <c r="CK1500" s="1"/>
      <c r="CL1500" s="1"/>
      <c r="CM1500" s="1"/>
      <c r="CN1500" s="1"/>
      <c r="CO1500" s="1"/>
      <c r="CP1500" s="1"/>
      <c r="CQ1500" s="1"/>
      <c r="CR1500" s="1"/>
      <c r="CS1500" s="1"/>
      <c r="CT1500" s="1"/>
      <c r="CU1500" s="1"/>
      <c r="CV1500" s="1"/>
      <c r="CW1500" s="1"/>
      <c r="CX1500" s="1"/>
      <c r="CY1500" s="1"/>
      <c r="CZ1500" s="1"/>
      <c r="DA1500" s="1"/>
      <c r="DB1500" s="1"/>
      <c r="DC1500" s="1"/>
      <c r="DD1500" s="1"/>
      <c r="DE1500" s="1"/>
      <c r="DF1500" s="1"/>
      <c r="DG1500" s="1"/>
      <c r="DH1500" s="1"/>
      <c r="DI1500" s="1"/>
      <c r="DJ1500" s="1"/>
      <c r="DK1500" s="1"/>
      <c r="DL1500" s="1"/>
      <c r="DM1500" s="1"/>
      <c r="DN1500" s="1"/>
      <c r="DO1500" s="1"/>
      <c r="DP1500" s="1"/>
      <c r="DQ1500" s="1"/>
      <c r="DR1500" s="1"/>
      <c r="DS1500" s="1"/>
      <c r="DT1500" s="1"/>
      <c r="DU1500" s="1"/>
      <c r="DV1500" s="1"/>
      <c r="DW1500" s="1"/>
      <c r="DX1500" s="1"/>
      <c r="DY1500" s="1"/>
      <c r="DZ1500" s="1"/>
      <c r="EA1500" s="1"/>
      <c r="EB1500" s="1"/>
      <c r="EC1500" s="1"/>
      <c r="ED1500" s="1"/>
      <c r="EE1500" s="1"/>
      <c r="EF1500" s="1"/>
      <c r="EG1500" s="1"/>
      <c r="EH1500" s="1"/>
      <c r="EI1500" s="1"/>
      <c r="EJ1500" s="1"/>
      <c r="EK1500" s="1"/>
      <c r="EL1500" s="1"/>
      <c r="EM1500" s="1"/>
      <c r="EN1500" s="1"/>
      <c r="EO1500" s="1"/>
      <c r="EP1500" s="1"/>
      <c r="EQ1500" s="1"/>
      <c r="ER1500" s="1"/>
      <c r="ES1500" s="1"/>
      <c r="ET1500" s="1"/>
      <c r="EU1500" s="1"/>
      <c r="EV1500" s="1"/>
      <c r="EW1500" s="1"/>
      <c r="EX1500" s="1"/>
      <c r="EY1500" s="1"/>
      <c r="EZ1500" s="1"/>
      <c r="FA1500" s="1"/>
      <c r="FB1500" s="1"/>
      <c r="FC1500" s="1"/>
      <c r="FD1500" s="1"/>
      <c r="FE1500" s="1"/>
      <c r="FF1500" s="1"/>
      <c r="FG1500" s="1"/>
      <c r="FH1500" s="1"/>
      <c r="FI1500" s="1"/>
      <c r="FJ1500" s="1"/>
      <c r="FK1500" s="1"/>
      <c r="FL1500" s="1"/>
      <c r="FM1500" s="1"/>
      <c r="FN1500" s="1"/>
      <c r="FO1500" s="1"/>
      <c r="FP1500" s="1"/>
      <c r="FQ1500" s="1"/>
      <c r="FR1500" s="1"/>
      <c r="FS1500" s="1"/>
      <c r="FT1500" s="1"/>
      <c r="FU1500" s="1"/>
      <c r="FV1500" s="1"/>
      <c r="FW1500" s="1"/>
      <c r="FX1500" s="1"/>
      <c r="FY1500" s="1"/>
      <c r="FZ1500" s="1"/>
      <c r="GA1500" s="1"/>
      <c r="GB1500" s="1"/>
      <c r="GC1500" s="1"/>
      <c r="GD1500" s="1"/>
      <c r="GE1500" s="1"/>
      <c r="GF1500" s="1"/>
      <c r="GG1500" s="1"/>
      <c r="GH1500" s="1"/>
      <c r="GI1500" s="1"/>
      <c r="GJ1500" s="1"/>
      <c r="GK1500" s="1"/>
      <c r="GL1500" s="1"/>
      <c r="GM1500" s="1"/>
      <c r="GN1500" s="1"/>
      <c r="GO1500" s="1"/>
    </row>
    <row r="1501" spans="1:197" s="40" customFormat="1" x14ac:dyDescent="0.25">
      <c r="A1501" s="41"/>
      <c r="B1501" s="4"/>
      <c r="C1501" s="41"/>
      <c r="D1501" s="42"/>
      <c r="E1501" s="42"/>
      <c r="F1501" s="42"/>
      <c r="G1501" s="1"/>
      <c r="H1501" s="1"/>
      <c r="I1501" s="1"/>
      <c r="J1501" s="1"/>
      <c r="K1501" s="1"/>
      <c r="L1501" s="1"/>
      <c r="M1501" s="2"/>
      <c r="N1501" s="1"/>
      <c r="O1501" s="1"/>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c r="BB1501" s="1"/>
      <c r="BC1501" s="1"/>
      <c r="BD1501" s="1"/>
      <c r="BE1501" s="1"/>
      <c r="BF1501" s="1"/>
      <c r="BG1501" s="1"/>
      <c r="BH1501" s="1"/>
      <c r="BI1501" s="1"/>
      <c r="BJ1501" s="1"/>
      <c r="BK1501" s="1"/>
      <c r="BL1501" s="1"/>
      <c r="BM1501" s="1"/>
      <c r="BN1501" s="1"/>
      <c r="BO1501" s="1"/>
      <c r="BP1501" s="1"/>
      <c r="BQ1501" s="1"/>
      <c r="BR1501" s="1"/>
      <c r="BS1501" s="1"/>
      <c r="BT1501" s="1"/>
      <c r="BU1501" s="1"/>
      <c r="BV1501" s="1"/>
      <c r="BW1501" s="1"/>
      <c r="BX1501" s="1"/>
      <c r="BY1501" s="1"/>
      <c r="BZ1501" s="1"/>
      <c r="CA1501" s="1"/>
      <c r="CB1501" s="1"/>
      <c r="CC1501" s="1"/>
      <c r="CD1501" s="1"/>
      <c r="CE1501" s="1"/>
      <c r="CF1501" s="1"/>
      <c r="CG1501" s="1"/>
      <c r="CH1501" s="1"/>
      <c r="CI1501" s="1"/>
      <c r="CJ1501" s="1"/>
      <c r="CK1501" s="1"/>
      <c r="CL1501" s="1"/>
      <c r="CM1501" s="1"/>
      <c r="CN1501" s="1"/>
      <c r="CO1501" s="1"/>
      <c r="CP1501" s="1"/>
      <c r="CQ1501" s="1"/>
      <c r="CR1501" s="1"/>
      <c r="CS1501" s="1"/>
      <c r="CT1501" s="1"/>
      <c r="CU1501" s="1"/>
      <c r="CV1501" s="1"/>
      <c r="CW1501" s="1"/>
      <c r="CX1501" s="1"/>
      <c r="CY1501" s="1"/>
      <c r="CZ1501" s="1"/>
      <c r="DA1501" s="1"/>
      <c r="DB1501" s="1"/>
      <c r="DC1501" s="1"/>
      <c r="DD1501" s="1"/>
      <c r="DE1501" s="1"/>
      <c r="DF1501" s="1"/>
      <c r="DG1501" s="1"/>
      <c r="DH1501" s="1"/>
      <c r="DI1501" s="1"/>
      <c r="DJ1501" s="1"/>
      <c r="DK1501" s="1"/>
      <c r="DL1501" s="1"/>
      <c r="DM1501" s="1"/>
      <c r="DN1501" s="1"/>
      <c r="DO1501" s="1"/>
      <c r="DP1501" s="1"/>
      <c r="DQ1501" s="1"/>
      <c r="DR1501" s="1"/>
      <c r="DS1501" s="1"/>
      <c r="DT1501" s="1"/>
      <c r="DU1501" s="1"/>
      <c r="DV1501" s="1"/>
      <c r="DW1501" s="1"/>
      <c r="DX1501" s="1"/>
      <c r="DY1501" s="1"/>
      <c r="DZ1501" s="1"/>
      <c r="EA1501" s="1"/>
      <c r="EB1501" s="1"/>
      <c r="EC1501" s="1"/>
      <c r="ED1501" s="1"/>
      <c r="EE1501" s="1"/>
      <c r="EF1501" s="1"/>
      <c r="EG1501" s="1"/>
      <c r="EH1501" s="1"/>
      <c r="EI1501" s="1"/>
      <c r="EJ1501" s="1"/>
      <c r="EK1501" s="1"/>
      <c r="EL1501" s="1"/>
      <c r="EM1501" s="1"/>
      <c r="EN1501" s="1"/>
      <c r="EO1501" s="1"/>
      <c r="EP1501" s="1"/>
      <c r="EQ1501" s="1"/>
      <c r="ER1501" s="1"/>
      <c r="ES1501" s="1"/>
      <c r="ET1501" s="1"/>
      <c r="EU1501" s="1"/>
      <c r="EV1501" s="1"/>
      <c r="EW1501" s="1"/>
      <c r="EX1501" s="1"/>
      <c r="EY1501" s="1"/>
      <c r="EZ1501" s="1"/>
      <c r="FA1501" s="1"/>
      <c r="FB1501" s="1"/>
      <c r="FC1501" s="1"/>
      <c r="FD1501" s="1"/>
      <c r="FE1501" s="1"/>
      <c r="FF1501" s="1"/>
      <c r="FG1501" s="1"/>
      <c r="FH1501" s="1"/>
      <c r="FI1501" s="1"/>
      <c r="FJ1501" s="1"/>
      <c r="FK1501" s="1"/>
      <c r="FL1501" s="1"/>
      <c r="FM1501" s="1"/>
      <c r="FN1501" s="1"/>
      <c r="FO1501" s="1"/>
      <c r="FP1501" s="1"/>
      <c r="FQ1501" s="1"/>
      <c r="FR1501" s="1"/>
      <c r="FS1501" s="1"/>
      <c r="FT1501" s="1"/>
      <c r="FU1501" s="1"/>
      <c r="FV1501" s="1"/>
      <c r="FW1501" s="1"/>
      <c r="FX1501" s="1"/>
      <c r="FY1501" s="1"/>
      <c r="FZ1501" s="1"/>
      <c r="GA1501" s="1"/>
      <c r="GB1501" s="1"/>
      <c r="GC1501" s="1"/>
      <c r="GD1501" s="1"/>
      <c r="GE1501" s="1"/>
      <c r="GF1501" s="1"/>
      <c r="GG1501" s="1"/>
      <c r="GH1501" s="1"/>
      <c r="GI1501" s="1"/>
      <c r="GJ1501" s="1"/>
      <c r="GK1501" s="1"/>
      <c r="GL1501" s="1"/>
      <c r="GM1501" s="1"/>
      <c r="GN1501" s="1"/>
      <c r="GO1501" s="1"/>
    </row>
    <row r="1502" spans="1:197" s="40" customFormat="1" x14ac:dyDescent="0.25">
      <c r="A1502" s="41"/>
      <c r="B1502" s="4"/>
      <c r="C1502" s="41"/>
      <c r="D1502" s="42"/>
      <c r="E1502" s="42"/>
      <c r="F1502" s="42"/>
      <c r="G1502" s="1"/>
      <c r="H1502" s="1"/>
      <c r="I1502" s="1"/>
      <c r="J1502" s="1"/>
      <c r="K1502" s="1"/>
      <c r="L1502" s="1"/>
      <c r="M1502" s="2"/>
      <c r="N1502" s="1"/>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1"/>
      <c r="BE1502" s="1"/>
      <c r="BF1502" s="1"/>
      <c r="BG1502" s="1"/>
      <c r="BH1502" s="1"/>
      <c r="BI1502" s="1"/>
      <c r="BJ1502" s="1"/>
      <c r="BK1502" s="1"/>
      <c r="BL1502" s="1"/>
      <c r="BM1502" s="1"/>
      <c r="BN1502" s="1"/>
      <c r="BO1502" s="1"/>
      <c r="BP1502" s="1"/>
      <c r="BQ1502" s="1"/>
      <c r="BR1502" s="1"/>
      <c r="BS1502" s="1"/>
      <c r="BT1502" s="1"/>
      <c r="BU1502" s="1"/>
      <c r="BV1502" s="1"/>
      <c r="BW1502" s="1"/>
      <c r="BX1502" s="1"/>
      <c r="BY1502" s="1"/>
      <c r="BZ1502" s="1"/>
      <c r="CA1502" s="1"/>
      <c r="CB1502" s="1"/>
      <c r="CC1502" s="1"/>
      <c r="CD1502" s="1"/>
      <c r="CE1502" s="1"/>
      <c r="CF1502" s="1"/>
      <c r="CG1502" s="1"/>
      <c r="CH1502" s="1"/>
      <c r="CI1502" s="1"/>
      <c r="CJ1502" s="1"/>
      <c r="CK1502" s="1"/>
      <c r="CL1502" s="1"/>
      <c r="CM1502" s="1"/>
      <c r="CN1502" s="1"/>
      <c r="CO1502" s="1"/>
      <c r="CP1502" s="1"/>
      <c r="CQ1502" s="1"/>
      <c r="CR1502" s="1"/>
      <c r="CS1502" s="1"/>
      <c r="CT1502" s="1"/>
      <c r="CU1502" s="1"/>
      <c r="CV1502" s="1"/>
      <c r="CW1502" s="1"/>
      <c r="CX1502" s="1"/>
      <c r="CY1502" s="1"/>
      <c r="CZ1502" s="1"/>
      <c r="DA1502" s="1"/>
      <c r="DB1502" s="1"/>
      <c r="DC1502" s="1"/>
      <c r="DD1502" s="1"/>
      <c r="DE1502" s="1"/>
      <c r="DF1502" s="1"/>
      <c r="DG1502" s="1"/>
      <c r="DH1502" s="1"/>
      <c r="DI1502" s="1"/>
      <c r="DJ1502" s="1"/>
      <c r="DK1502" s="1"/>
      <c r="DL1502" s="1"/>
      <c r="DM1502" s="1"/>
      <c r="DN1502" s="1"/>
      <c r="DO1502" s="1"/>
      <c r="DP1502" s="1"/>
      <c r="DQ1502" s="1"/>
      <c r="DR1502" s="1"/>
      <c r="DS1502" s="1"/>
      <c r="DT1502" s="1"/>
      <c r="DU1502" s="1"/>
      <c r="DV1502" s="1"/>
      <c r="DW1502" s="1"/>
      <c r="DX1502" s="1"/>
      <c r="DY1502" s="1"/>
      <c r="DZ1502" s="1"/>
      <c r="EA1502" s="1"/>
      <c r="EB1502" s="1"/>
      <c r="EC1502" s="1"/>
      <c r="ED1502" s="1"/>
      <c r="EE1502" s="1"/>
      <c r="EF1502" s="1"/>
      <c r="EG1502" s="1"/>
      <c r="EH1502" s="1"/>
      <c r="EI1502" s="1"/>
      <c r="EJ1502" s="1"/>
      <c r="EK1502" s="1"/>
      <c r="EL1502" s="1"/>
      <c r="EM1502" s="1"/>
      <c r="EN1502" s="1"/>
      <c r="EO1502" s="1"/>
      <c r="EP1502" s="1"/>
      <c r="EQ1502" s="1"/>
      <c r="ER1502" s="1"/>
      <c r="ES1502" s="1"/>
      <c r="ET1502" s="1"/>
      <c r="EU1502" s="1"/>
      <c r="EV1502" s="1"/>
      <c r="EW1502" s="1"/>
      <c r="EX1502" s="1"/>
      <c r="EY1502" s="1"/>
      <c r="EZ1502" s="1"/>
      <c r="FA1502" s="1"/>
      <c r="FB1502" s="1"/>
      <c r="FC1502" s="1"/>
      <c r="FD1502" s="1"/>
      <c r="FE1502" s="1"/>
      <c r="FF1502" s="1"/>
      <c r="FG1502" s="1"/>
      <c r="FH1502" s="1"/>
      <c r="FI1502" s="1"/>
      <c r="FJ1502" s="1"/>
      <c r="FK1502" s="1"/>
      <c r="FL1502" s="1"/>
      <c r="FM1502" s="1"/>
      <c r="FN1502" s="1"/>
      <c r="FO1502" s="1"/>
      <c r="FP1502" s="1"/>
      <c r="FQ1502" s="1"/>
      <c r="FR1502" s="1"/>
      <c r="FS1502" s="1"/>
      <c r="FT1502" s="1"/>
      <c r="FU1502" s="1"/>
      <c r="FV1502" s="1"/>
      <c r="FW1502" s="1"/>
      <c r="FX1502" s="1"/>
      <c r="FY1502" s="1"/>
      <c r="FZ1502" s="1"/>
      <c r="GA1502" s="1"/>
      <c r="GB1502" s="1"/>
      <c r="GC1502" s="1"/>
      <c r="GD1502" s="1"/>
      <c r="GE1502" s="1"/>
      <c r="GF1502" s="1"/>
      <c r="GG1502" s="1"/>
      <c r="GH1502" s="1"/>
      <c r="GI1502" s="1"/>
      <c r="GJ1502" s="1"/>
      <c r="GK1502" s="1"/>
      <c r="GL1502" s="1"/>
      <c r="GM1502" s="1"/>
      <c r="GN1502" s="1"/>
      <c r="GO1502" s="1"/>
    </row>
    <row r="1503" spans="1:197" s="40" customFormat="1" x14ac:dyDescent="0.25">
      <c r="A1503" s="41"/>
      <c r="B1503" s="4"/>
      <c r="C1503" s="41"/>
      <c r="D1503" s="42"/>
      <c r="E1503" s="42"/>
      <c r="F1503" s="42"/>
      <c r="G1503" s="1"/>
      <c r="H1503" s="1"/>
      <c r="I1503" s="1"/>
      <c r="J1503" s="1"/>
      <c r="K1503" s="1"/>
      <c r="L1503" s="1"/>
      <c r="M1503" s="2"/>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c r="BD1503" s="1"/>
      <c r="BE1503" s="1"/>
      <c r="BF1503" s="1"/>
      <c r="BG1503" s="1"/>
      <c r="BH1503" s="1"/>
      <c r="BI1503" s="1"/>
      <c r="BJ1503" s="1"/>
      <c r="BK1503" s="1"/>
      <c r="BL1503" s="1"/>
      <c r="BM1503" s="1"/>
      <c r="BN1503" s="1"/>
      <c r="BO1503" s="1"/>
      <c r="BP1503" s="1"/>
      <c r="BQ1503" s="1"/>
      <c r="BR1503" s="1"/>
      <c r="BS1503" s="1"/>
      <c r="BT1503" s="1"/>
      <c r="BU1503" s="1"/>
      <c r="BV1503" s="1"/>
      <c r="BW1503" s="1"/>
      <c r="BX1503" s="1"/>
      <c r="BY1503" s="1"/>
      <c r="BZ1503" s="1"/>
      <c r="CA1503" s="1"/>
      <c r="CB1503" s="1"/>
      <c r="CC1503" s="1"/>
      <c r="CD1503" s="1"/>
      <c r="CE1503" s="1"/>
      <c r="CF1503" s="1"/>
      <c r="CG1503" s="1"/>
      <c r="CH1503" s="1"/>
      <c r="CI1503" s="1"/>
      <c r="CJ1503" s="1"/>
      <c r="CK1503" s="1"/>
      <c r="CL1503" s="1"/>
      <c r="CM1503" s="1"/>
      <c r="CN1503" s="1"/>
      <c r="CO1503" s="1"/>
      <c r="CP1503" s="1"/>
      <c r="CQ1503" s="1"/>
      <c r="CR1503" s="1"/>
      <c r="CS1503" s="1"/>
      <c r="CT1503" s="1"/>
      <c r="CU1503" s="1"/>
      <c r="CV1503" s="1"/>
      <c r="CW1503" s="1"/>
      <c r="CX1503" s="1"/>
      <c r="CY1503" s="1"/>
      <c r="CZ1503" s="1"/>
      <c r="DA1503" s="1"/>
      <c r="DB1503" s="1"/>
      <c r="DC1503" s="1"/>
      <c r="DD1503" s="1"/>
      <c r="DE1503" s="1"/>
      <c r="DF1503" s="1"/>
      <c r="DG1503" s="1"/>
      <c r="DH1503" s="1"/>
      <c r="DI1503" s="1"/>
      <c r="DJ1503" s="1"/>
      <c r="DK1503" s="1"/>
      <c r="DL1503" s="1"/>
      <c r="DM1503" s="1"/>
      <c r="DN1503" s="1"/>
      <c r="DO1503" s="1"/>
      <c r="DP1503" s="1"/>
      <c r="DQ1503" s="1"/>
      <c r="DR1503" s="1"/>
      <c r="DS1503" s="1"/>
      <c r="DT1503" s="1"/>
      <c r="DU1503" s="1"/>
      <c r="DV1503" s="1"/>
      <c r="DW1503" s="1"/>
      <c r="DX1503" s="1"/>
      <c r="DY1503" s="1"/>
      <c r="DZ1503" s="1"/>
      <c r="EA1503" s="1"/>
      <c r="EB1503" s="1"/>
      <c r="EC1503" s="1"/>
      <c r="ED1503" s="1"/>
      <c r="EE1503" s="1"/>
      <c r="EF1503" s="1"/>
      <c r="EG1503" s="1"/>
      <c r="EH1503" s="1"/>
      <c r="EI1503" s="1"/>
      <c r="EJ1503" s="1"/>
      <c r="EK1503" s="1"/>
      <c r="EL1503" s="1"/>
      <c r="EM1503" s="1"/>
      <c r="EN1503" s="1"/>
      <c r="EO1503" s="1"/>
      <c r="EP1503" s="1"/>
      <c r="EQ1503" s="1"/>
      <c r="ER1503" s="1"/>
      <c r="ES1503" s="1"/>
      <c r="ET1503" s="1"/>
      <c r="EU1503" s="1"/>
      <c r="EV1503" s="1"/>
      <c r="EW1503" s="1"/>
      <c r="EX1503" s="1"/>
      <c r="EY1503" s="1"/>
      <c r="EZ1503" s="1"/>
      <c r="FA1503" s="1"/>
      <c r="FB1503" s="1"/>
      <c r="FC1503" s="1"/>
      <c r="FD1503" s="1"/>
      <c r="FE1503" s="1"/>
      <c r="FF1503" s="1"/>
      <c r="FG1503" s="1"/>
      <c r="FH1503" s="1"/>
      <c r="FI1503" s="1"/>
      <c r="FJ1503" s="1"/>
      <c r="FK1503" s="1"/>
      <c r="FL1503" s="1"/>
      <c r="FM1503" s="1"/>
      <c r="FN1503" s="1"/>
      <c r="FO1503" s="1"/>
      <c r="FP1503" s="1"/>
      <c r="FQ1503" s="1"/>
      <c r="FR1503" s="1"/>
      <c r="FS1503" s="1"/>
      <c r="FT1503" s="1"/>
      <c r="FU1503" s="1"/>
      <c r="FV1503" s="1"/>
      <c r="FW1503" s="1"/>
      <c r="FX1503" s="1"/>
      <c r="FY1503" s="1"/>
      <c r="FZ1503" s="1"/>
      <c r="GA1503" s="1"/>
      <c r="GB1503" s="1"/>
      <c r="GC1503" s="1"/>
      <c r="GD1503" s="1"/>
      <c r="GE1503" s="1"/>
      <c r="GF1503" s="1"/>
      <c r="GG1503" s="1"/>
      <c r="GH1503" s="1"/>
      <c r="GI1503" s="1"/>
      <c r="GJ1503" s="1"/>
      <c r="GK1503" s="1"/>
      <c r="GL1503" s="1"/>
      <c r="GM1503" s="1"/>
      <c r="GN1503" s="1"/>
      <c r="GO1503" s="1"/>
    </row>
    <row r="1504" spans="1:197" s="40" customFormat="1" x14ac:dyDescent="0.25">
      <c r="A1504" s="41"/>
      <c r="B1504" s="4"/>
      <c r="C1504" s="41"/>
      <c r="D1504" s="42"/>
      <c r="E1504" s="42"/>
      <c r="F1504" s="42"/>
      <c r="G1504" s="1"/>
      <c r="H1504" s="1"/>
      <c r="I1504" s="1"/>
      <c r="J1504" s="1"/>
      <c r="K1504" s="1"/>
      <c r="L1504" s="1"/>
      <c r="M1504" s="2"/>
      <c r="N1504" s="1"/>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1"/>
      <c r="BE1504" s="1"/>
      <c r="BF1504" s="1"/>
      <c r="BG1504" s="1"/>
      <c r="BH1504" s="1"/>
      <c r="BI1504" s="1"/>
      <c r="BJ1504" s="1"/>
      <c r="BK1504" s="1"/>
      <c r="BL1504" s="1"/>
      <c r="BM1504" s="1"/>
      <c r="BN1504" s="1"/>
      <c r="BO1504" s="1"/>
      <c r="BP1504" s="1"/>
      <c r="BQ1504" s="1"/>
      <c r="BR1504" s="1"/>
      <c r="BS1504" s="1"/>
      <c r="BT1504" s="1"/>
      <c r="BU1504" s="1"/>
      <c r="BV1504" s="1"/>
      <c r="BW1504" s="1"/>
      <c r="BX1504" s="1"/>
      <c r="BY1504" s="1"/>
      <c r="BZ1504" s="1"/>
      <c r="CA1504" s="1"/>
      <c r="CB1504" s="1"/>
      <c r="CC1504" s="1"/>
      <c r="CD1504" s="1"/>
      <c r="CE1504" s="1"/>
      <c r="CF1504" s="1"/>
      <c r="CG1504" s="1"/>
      <c r="CH1504" s="1"/>
      <c r="CI1504" s="1"/>
      <c r="CJ1504" s="1"/>
      <c r="CK1504" s="1"/>
      <c r="CL1504" s="1"/>
      <c r="CM1504" s="1"/>
      <c r="CN1504" s="1"/>
      <c r="CO1504" s="1"/>
      <c r="CP1504" s="1"/>
      <c r="CQ1504" s="1"/>
      <c r="CR1504" s="1"/>
      <c r="CS1504" s="1"/>
      <c r="CT1504" s="1"/>
      <c r="CU1504" s="1"/>
      <c r="CV1504" s="1"/>
      <c r="CW1504" s="1"/>
      <c r="CX1504" s="1"/>
      <c r="CY1504" s="1"/>
      <c r="CZ1504" s="1"/>
      <c r="DA1504" s="1"/>
      <c r="DB1504" s="1"/>
      <c r="DC1504" s="1"/>
      <c r="DD1504" s="1"/>
      <c r="DE1504" s="1"/>
      <c r="DF1504" s="1"/>
      <c r="DG1504" s="1"/>
      <c r="DH1504" s="1"/>
      <c r="DI1504" s="1"/>
      <c r="DJ1504" s="1"/>
      <c r="DK1504" s="1"/>
      <c r="DL1504" s="1"/>
      <c r="DM1504" s="1"/>
      <c r="DN1504" s="1"/>
      <c r="DO1504" s="1"/>
      <c r="DP1504" s="1"/>
      <c r="DQ1504" s="1"/>
      <c r="DR1504" s="1"/>
      <c r="DS1504" s="1"/>
      <c r="DT1504" s="1"/>
      <c r="DU1504" s="1"/>
      <c r="DV1504" s="1"/>
      <c r="DW1504" s="1"/>
      <c r="DX1504" s="1"/>
      <c r="DY1504" s="1"/>
      <c r="DZ1504" s="1"/>
      <c r="EA1504" s="1"/>
      <c r="EB1504" s="1"/>
      <c r="EC1504" s="1"/>
      <c r="ED1504" s="1"/>
      <c r="EE1504" s="1"/>
      <c r="EF1504" s="1"/>
      <c r="EG1504" s="1"/>
      <c r="EH1504" s="1"/>
      <c r="EI1504" s="1"/>
      <c r="EJ1504" s="1"/>
      <c r="EK1504" s="1"/>
      <c r="EL1504" s="1"/>
      <c r="EM1504" s="1"/>
      <c r="EN1504" s="1"/>
      <c r="EO1504" s="1"/>
      <c r="EP1504" s="1"/>
      <c r="EQ1504" s="1"/>
      <c r="ER1504" s="1"/>
      <c r="ES1504" s="1"/>
      <c r="ET1504" s="1"/>
      <c r="EU1504" s="1"/>
      <c r="EV1504" s="1"/>
      <c r="EW1504" s="1"/>
      <c r="EX1504" s="1"/>
      <c r="EY1504" s="1"/>
      <c r="EZ1504" s="1"/>
      <c r="FA1504" s="1"/>
      <c r="FB1504" s="1"/>
      <c r="FC1504" s="1"/>
      <c r="FD1504" s="1"/>
      <c r="FE1504" s="1"/>
      <c r="FF1504" s="1"/>
      <c r="FG1504" s="1"/>
      <c r="FH1504" s="1"/>
      <c r="FI1504" s="1"/>
      <c r="FJ1504" s="1"/>
      <c r="FK1504" s="1"/>
      <c r="FL1504" s="1"/>
      <c r="FM1504" s="1"/>
      <c r="FN1504" s="1"/>
      <c r="FO1504" s="1"/>
      <c r="FP1504" s="1"/>
      <c r="FQ1504" s="1"/>
      <c r="FR1504" s="1"/>
      <c r="FS1504" s="1"/>
      <c r="FT1504" s="1"/>
      <c r="FU1504" s="1"/>
      <c r="FV1504" s="1"/>
      <c r="FW1504" s="1"/>
      <c r="FX1504" s="1"/>
      <c r="FY1504" s="1"/>
      <c r="FZ1504" s="1"/>
      <c r="GA1504" s="1"/>
      <c r="GB1504" s="1"/>
      <c r="GC1504" s="1"/>
      <c r="GD1504" s="1"/>
      <c r="GE1504" s="1"/>
      <c r="GF1504" s="1"/>
      <c r="GG1504" s="1"/>
      <c r="GH1504" s="1"/>
      <c r="GI1504" s="1"/>
      <c r="GJ1504" s="1"/>
      <c r="GK1504" s="1"/>
      <c r="GL1504" s="1"/>
      <c r="GM1504" s="1"/>
      <c r="GN1504" s="1"/>
      <c r="GO1504" s="1"/>
    </row>
    <row r="1505" spans="1:197" s="40" customFormat="1" x14ac:dyDescent="0.25">
      <c r="A1505" s="41"/>
      <c r="B1505" s="4"/>
      <c r="C1505" s="41"/>
      <c r="D1505" s="42"/>
      <c r="E1505" s="42"/>
      <c r="F1505" s="42"/>
      <c r="G1505" s="1"/>
      <c r="H1505" s="1"/>
      <c r="I1505" s="1"/>
      <c r="J1505" s="1"/>
      <c r="K1505" s="1"/>
      <c r="L1505" s="1"/>
      <c r="M1505" s="2"/>
      <c r="N1505" s="1"/>
      <c r="O1505" s="1"/>
      <c r="P1505" s="1"/>
      <c r="Q1505" s="1"/>
      <c r="R1505" s="1"/>
      <c r="S1505" s="1"/>
      <c r="T1505" s="1"/>
      <c r="U1505" s="1"/>
      <c r="V1505" s="1"/>
      <c r="W1505" s="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1"/>
      <c r="BE1505" s="1"/>
      <c r="BF1505" s="1"/>
      <c r="BG1505" s="1"/>
      <c r="BH1505" s="1"/>
      <c r="BI1505" s="1"/>
      <c r="BJ1505" s="1"/>
      <c r="BK1505" s="1"/>
      <c r="BL1505" s="1"/>
      <c r="BM1505" s="1"/>
      <c r="BN1505" s="1"/>
      <c r="BO1505" s="1"/>
      <c r="BP1505" s="1"/>
      <c r="BQ1505" s="1"/>
      <c r="BR1505" s="1"/>
      <c r="BS1505" s="1"/>
      <c r="BT1505" s="1"/>
      <c r="BU1505" s="1"/>
      <c r="BV1505" s="1"/>
      <c r="BW1505" s="1"/>
      <c r="BX1505" s="1"/>
      <c r="BY1505" s="1"/>
      <c r="BZ1505" s="1"/>
      <c r="CA1505" s="1"/>
      <c r="CB1505" s="1"/>
      <c r="CC1505" s="1"/>
      <c r="CD1505" s="1"/>
      <c r="CE1505" s="1"/>
      <c r="CF1505" s="1"/>
      <c r="CG1505" s="1"/>
      <c r="CH1505" s="1"/>
      <c r="CI1505" s="1"/>
      <c r="CJ1505" s="1"/>
      <c r="CK1505" s="1"/>
      <c r="CL1505" s="1"/>
      <c r="CM1505" s="1"/>
      <c r="CN1505" s="1"/>
      <c r="CO1505" s="1"/>
      <c r="CP1505" s="1"/>
      <c r="CQ1505" s="1"/>
      <c r="CR1505" s="1"/>
      <c r="CS1505" s="1"/>
      <c r="CT1505" s="1"/>
      <c r="CU1505" s="1"/>
      <c r="CV1505" s="1"/>
      <c r="CW1505" s="1"/>
      <c r="CX1505" s="1"/>
      <c r="CY1505" s="1"/>
      <c r="CZ1505" s="1"/>
      <c r="DA1505" s="1"/>
      <c r="DB1505" s="1"/>
      <c r="DC1505" s="1"/>
      <c r="DD1505" s="1"/>
      <c r="DE1505" s="1"/>
      <c r="DF1505" s="1"/>
      <c r="DG1505" s="1"/>
      <c r="DH1505" s="1"/>
      <c r="DI1505" s="1"/>
      <c r="DJ1505" s="1"/>
      <c r="DK1505" s="1"/>
      <c r="DL1505" s="1"/>
      <c r="DM1505" s="1"/>
      <c r="DN1505" s="1"/>
      <c r="DO1505" s="1"/>
      <c r="DP1505" s="1"/>
      <c r="DQ1505" s="1"/>
      <c r="DR1505" s="1"/>
      <c r="DS1505" s="1"/>
      <c r="DT1505" s="1"/>
      <c r="DU1505" s="1"/>
      <c r="DV1505" s="1"/>
      <c r="DW1505" s="1"/>
      <c r="DX1505" s="1"/>
      <c r="DY1505" s="1"/>
      <c r="DZ1505" s="1"/>
      <c r="EA1505" s="1"/>
      <c r="EB1505" s="1"/>
      <c r="EC1505" s="1"/>
      <c r="ED1505" s="1"/>
      <c r="EE1505" s="1"/>
      <c r="EF1505" s="1"/>
      <c r="EG1505" s="1"/>
      <c r="EH1505" s="1"/>
      <c r="EI1505" s="1"/>
      <c r="EJ1505" s="1"/>
      <c r="EK1505" s="1"/>
      <c r="EL1505" s="1"/>
      <c r="EM1505" s="1"/>
      <c r="EN1505" s="1"/>
      <c r="EO1505" s="1"/>
      <c r="EP1505" s="1"/>
      <c r="EQ1505" s="1"/>
      <c r="ER1505" s="1"/>
      <c r="ES1505" s="1"/>
      <c r="ET1505" s="1"/>
      <c r="EU1505" s="1"/>
      <c r="EV1505" s="1"/>
      <c r="EW1505" s="1"/>
      <c r="EX1505" s="1"/>
      <c r="EY1505" s="1"/>
      <c r="EZ1505" s="1"/>
      <c r="FA1505" s="1"/>
      <c r="FB1505" s="1"/>
      <c r="FC1505" s="1"/>
      <c r="FD1505" s="1"/>
      <c r="FE1505" s="1"/>
      <c r="FF1505" s="1"/>
      <c r="FG1505" s="1"/>
      <c r="FH1505" s="1"/>
      <c r="FI1505" s="1"/>
      <c r="FJ1505" s="1"/>
      <c r="FK1505" s="1"/>
      <c r="FL1505" s="1"/>
      <c r="FM1505" s="1"/>
      <c r="FN1505" s="1"/>
      <c r="FO1505" s="1"/>
      <c r="FP1505" s="1"/>
      <c r="FQ1505" s="1"/>
      <c r="FR1505" s="1"/>
      <c r="FS1505" s="1"/>
      <c r="FT1505" s="1"/>
      <c r="FU1505" s="1"/>
      <c r="FV1505" s="1"/>
      <c r="FW1505" s="1"/>
      <c r="FX1505" s="1"/>
      <c r="FY1505" s="1"/>
      <c r="FZ1505" s="1"/>
      <c r="GA1505" s="1"/>
      <c r="GB1505" s="1"/>
      <c r="GC1505" s="1"/>
      <c r="GD1505" s="1"/>
      <c r="GE1505" s="1"/>
      <c r="GF1505" s="1"/>
      <c r="GG1505" s="1"/>
      <c r="GH1505" s="1"/>
      <c r="GI1505" s="1"/>
      <c r="GJ1505" s="1"/>
      <c r="GK1505" s="1"/>
      <c r="GL1505" s="1"/>
      <c r="GM1505" s="1"/>
      <c r="GN1505" s="1"/>
      <c r="GO1505" s="1"/>
    </row>
    <row r="1506" spans="1:197" s="40" customFormat="1" x14ac:dyDescent="0.25">
      <c r="A1506" s="41"/>
      <c r="B1506" s="4"/>
      <c r="C1506" s="41"/>
      <c r="D1506" s="42"/>
      <c r="E1506" s="42"/>
      <c r="F1506" s="42"/>
      <c r="G1506" s="1"/>
      <c r="H1506" s="1"/>
      <c r="I1506" s="1"/>
      <c r="J1506" s="1"/>
      <c r="K1506" s="1"/>
      <c r="L1506" s="1"/>
      <c r="M1506" s="2"/>
      <c r="N1506" s="1"/>
      <c r="O1506" s="1"/>
      <c r="P1506" s="1"/>
      <c r="Q1506" s="1"/>
      <c r="R1506" s="1"/>
      <c r="S1506" s="1"/>
      <c r="T1506" s="1"/>
      <c r="U1506" s="1"/>
      <c r="V1506" s="1"/>
      <c r="W1506" s="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1"/>
      <c r="AW1506" s="1"/>
      <c r="AX1506" s="1"/>
      <c r="AY1506" s="1"/>
      <c r="AZ1506" s="1"/>
      <c r="BA1506" s="1"/>
      <c r="BB1506" s="1"/>
      <c r="BC1506" s="1"/>
      <c r="BD1506" s="1"/>
      <c r="BE1506" s="1"/>
      <c r="BF1506" s="1"/>
      <c r="BG1506" s="1"/>
      <c r="BH1506" s="1"/>
      <c r="BI1506" s="1"/>
      <c r="BJ1506" s="1"/>
      <c r="BK1506" s="1"/>
      <c r="BL1506" s="1"/>
      <c r="BM1506" s="1"/>
      <c r="BN1506" s="1"/>
      <c r="BO1506" s="1"/>
      <c r="BP1506" s="1"/>
      <c r="BQ1506" s="1"/>
      <c r="BR1506" s="1"/>
      <c r="BS1506" s="1"/>
      <c r="BT1506" s="1"/>
      <c r="BU1506" s="1"/>
      <c r="BV1506" s="1"/>
      <c r="BW1506" s="1"/>
      <c r="BX1506" s="1"/>
      <c r="BY1506" s="1"/>
      <c r="BZ1506" s="1"/>
      <c r="CA1506" s="1"/>
      <c r="CB1506" s="1"/>
      <c r="CC1506" s="1"/>
      <c r="CD1506" s="1"/>
      <c r="CE1506" s="1"/>
      <c r="CF1506" s="1"/>
      <c r="CG1506" s="1"/>
      <c r="CH1506" s="1"/>
      <c r="CI1506" s="1"/>
      <c r="CJ1506" s="1"/>
      <c r="CK1506" s="1"/>
      <c r="CL1506" s="1"/>
      <c r="CM1506" s="1"/>
      <c r="CN1506" s="1"/>
      <c r="CO1506" s="1"/>
      <c r="CP1506" s="1"/>
      <c r="CQ1506" s="1"/>
      <c r="CR1506" s="1"/>
      <c r="CS1506" s="1"/>
      <c r="CT1506" s="1"/>
      <c r="CU1506" s="1"/>
      <c r="CV1506" s="1"/>
      <c r="CW1506" s="1"/>
      <c r="CX1506" s="1"/>
      <c r="CY1506" s="1"/>
      <c r="CZ1506" s="1"/>
      <c r="DA1506" s="1"/>
      <c r="DB1506" s="1"/>
      <c r="DC1506" s="1"/>
      <c r="DD1506" s="1"/>
      <c r="DE1506" s="1"/>
      <c r="DF1506" s="1"/>
      <c r="DG1506" s="1"/>
      <c r="DH1506" s="1"/>
      <c r="DI1506" s="1"/>
      <c r="DJ1506" s="1"/>
      <c r="DK1506" s="1"/>
      <c r="DL1506" s="1"/>
      <c r="DM1506" s="1"/>
      <c r="DN1506" s="1"/>
      <c r="DO1506" s="1"/>
      <c r="DP1506" s="1"/>
      <c r="DQ1506" s="1"/>
      <c r="DR1506" s="1"/>
      <c r="DS1506" s="1"/>
      <c r="DT1506" s="1"/>
      <c r="DU1506" s="1"/>
      <c r="DV1506" s="1"/>
      <c r="DW1506" s="1"/>
      <c r="DX1506" s="1"/>
      <c r="DY1506" s="1"/>
      <c r="DZ1506" s="1"/>
      <c r="EA1506" s="1"/>
      <c r="EB1506" s="1"/>
      <c r="EC1506" s="1"/>
      <c r="ED1506" s="1"/>
      <c r="EE1506" s="1"/>
      <c r="EF1506" s="1"/>
      <c r="EG1506" s="1"/>
      <c r="EH1506" s="1"/>
      <c r="EI1506" s="1"/>
      <c r="EJ1506" s="1"/>
      <c r="EK1506" s="1"/>
      <c r="EL1506" s="1"/>
      <c r="EM1506" s="1"/>
      <c r="EN1506" s="1"/>
      <c r="EO1506" s="1"/>
      <c r="EP1506" s="1"/>
      <c r="EQ1506" s="1"/>
      <c r="ER1506" s="1"/>
      <c r="ES1506" s="1"/>
      <c r="ET1506" s="1"/>
      <c r="EU1506" s="1"/>
      <c r="EV1506" s="1"/>
      <c r="EW1506" s="1"/>
      <c r="EX1506" s="1"/>
      <c r="EY1506" s="1"/>
      <c r="EZ1506" s="1"/>
      <c r="FA1506" s="1"/>
      <c r="FB1506" s="1"/>
      <c r="FC1506" s="1"/>
      <c r="FD1506" s="1"/>
      <c r="FE1506" s="1"/>
      <c r="FF1506" s="1"/>
      <c r="FG1506" s="1"/>
      <c r="FH1506" s="1"/>
      <c r="FI1506" s="1"/>
      <c r="FJ1506" s="1"/>
      <c r="FK1506" s="1"/>
      <c r="FL1506" s="1"/>
      <c r="FM1506" s="1"/>
      <c r="FN1506" s="1"/>
      <c r="FO1506" s="1"/>
      <c r="FP1506" s="1"/>
      <c r="FQ1506" s="1"/>
      <c r="FR1506" s="1"/>
      <c r="FS1506" s="1"/>
      <c r="FT1506" s="1"/>
      <c r="FU1506" s="1"/>
      <c r="FV1506" s="1"/>
      <c r="FW1506" s="1"/>
      <c r="FX1506" s="1"/>
      <c r="FY1506" s="1"/>
      <c r="FZ1506" s="1"/>
      <c r="GA1506" s="1"/>
      <c r="GB1506" s="1"/>
      <c r="GC1506" s="1"/>
      <c r="GD1506" s="1"/>
      <c r="GE1506" s="1"/>
      <c r="GF1506" s="1"/>
      <c r="GG1506" s="1"/>
      <c r="GH1506" s="1"/>
      <c r="GI1506" s="1"/>
      <c r="GJ1506" s="1"/>
      <c r="GK1506" s="1"/>
      <c r="GL1506" s="1"/>
      <c r="GM1506" s="1"/>
      <c r="GN1506" s="1"/>
      <c r="GO1506" s="1"/>
    </row>
    <row r="1507" spans="1:197" s="40" customFormat="1" x14ac:dyDescent="0.25">
      <c r="A1507" s="41"/>
      <c r="B1507" s="4"/>
      <c r="C1507" s="41"/>
      <c r="D1507" s="42"/>
      <c r="E1507" s="42"/>
      <c r="F1507" s="42"/>
      <c r="G1507" s="1"/>
      <c r="H1507" s="1"/>
      <c r="I1507" s="1"/>
      <c r="J1507" s="1"/>
      <c r="K1507" s="1"/>
      <c r="L1507" s="1"/>
      <c r="M1507" s="2"/>
      <c r="N1507" s="1"/>
      <c r="O1507" s="1"/>
      <c r="P1507" s="1"/>
      <c r="Q1507" s="1"/>
      <c r="R1507" s="1"/>
      <c r="S1507" s="1"/>
      <c r="T1507" s="1"/>
      <c r="U1507" s="1"/>
      <c r="V1507" s="1"/>
      <c r="W1507" s="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1"/>
      <c r="BB1507" s="1"/>
      <c r="BC1507" s="1"/>
      <c r="BD1507" s="1"/>
      <c r="BE1507" s="1"/>
      <c r="BF1507" s="1"/>
      <c r="BG1507" s="1"/>
      <c r="BH1507" s="1"/>
      <c r="BI1507" s="1"/>
      <c r="BJ1507" s="1"/>
      <c r="BK1507" s="1"/>
      <c r="BL1507" s="1"/>
      <c r="BM1507" s="1"/>
      <c r="BN1507" s="1"/>
      <c r="BO1507" s="1"/>
      <c r="BP1507" s="1"/>
      <c r="BQ1507" s="1"/>
      <c r="BR1507" s="1"/>
      <c r="BS1507" s="1"/>
      <c r="BT1507" s="1"/>
      <c r="BU1507" s="1"/>
      <c r="BV1507" s="1"/>
      <c r="BW1507" s="1"/>
      <c r="BX1507" s="1"/>
      <c r="BY1507" s="1"/>
      <c r="BZ1507" s="1"/>
      <c r="CA1507" s="1"/>
      <c r="CB1507" s="1"/>
      <c r="CC1507" s="1"/>
      <c r="CD1507" s="1"/>
      <c r="CE1507" s="1"/>
      <c r="CF1507" s="1"/>
      <c r="CG1507" s="1"/>
      <c r="CH1507" s="1"/>
      <c r="CI1507" s="1"/>
      <c r="CJ1507" s="1"/>
      <c r="CK1507" s="1"/>
      <c r="CL1507" s="1"/>
      <c r="CM1507" s="1"/>
      <c r="CN1507" s="1"/>
      <c r="CO1507" s="1"/>
      <c r="CP1507" s="1"/>
      <c r="CQ1507" s="1"/>
      <c r="CR1507" s="1"/>
      <c r="CS1507" s="1"/>
      <c r="CT1507" s="1"/>
      <c r="CU1507" s="1"/>
      <c r="CV1507" s="1"/>
      <c r="CW1507" s="1"/>
      <c r="CX1507" s="1"/>
      <c r="CY1507" s="1"/>
      <c r="CZ1507" s="1"/>
      <c r="DA1507" s="1"/>
      <c r="DB1507" s="1"/>
      <c r="DC1507" s="1"/>
      <c r="DD1507" s="1"/>
      <c r="DE1507" s="1"/>
      <c r="DF1507" s="1"/>
      <c r="DG1507" s="1"/>
      <c r="DH1507" s="1"/>
      <c r="DI1507" s="1"/>
      <c r="DJ1507" s="1"/>
      <c r="DK1507" s="1"/>
      <c r="DL1507" s="1"/>
      <c r="DM1507" s="1"/>
      <c r="DN1507" s="1"/>
      <c r="DO1507" s="1"/>
      <c r="DP1507" s="1"/>
      <c r="DQ1507" s="1"/>
      <c r="DR1507" s="1"/>
      <c r="DS1507" s="1"/>
      <c r="DT1507" s="1"/>
      <c r="DU1507" s="1"/>
      <c r="DV1507" s="1"/>
      <c r="DW1507" s="1"/>
      <c r="DX1507" s="1"/>
      <c r="DY1507" s="1"/>
      <c r="DZ1507" s="1"/>
      <c r="EA1507" s="1"/>
      <c r="EB1507" s="1"/>
      <c r="EC1507" s="1"/>
      <c r="ED1507" s="1"/>
      <c r="EE1507" s="1"/>
      <c r="EF1507" s="1"/>
      <c r="EG1507" s="1"/>
      <c r="EH1507" s="1"/>
      <c r="EI1507" s="1"/>
      <c r="EJ1507" s="1"/>
      <c r="EK1507" s="1"/>
      <c r="EL1507" s="1"/>
      <c r="EM1507" s="1"/>
      <c r="EN1507" s="1"/>
      <c r="EO1507" s="1"/>
      <c r="EP1507" s="1"/>
      <c r="EQ1507" s="1"/>
      <c r="ER1507" s="1"/>
      <c r="ES1507" s="1"/>
      <c r="ET1507" s="1"/>
      <c r="EU1507" s="1"/>
      <c r="EV1507" s="1"/>
      <c r="EW1507" s="1"/>
      <c r="EX1507" s="1"/>
      <c r="EY1507" s="1"/>
      <c r="EZ1507" s="1"/>
      <c r="FA1507" s="1"/>
      <c r="FB1507" s="1"/>
      <c r="FC1507" s="1"/>
      <c r="FD1507" s="1"/>
      <c r="FE1507" s="1"/>
      <c r="FF1507" s="1"/>
      <c r="FG1507" s="1"/>
      <c r="FH1507" s="1"/>
      <c r="FI1507" s="1"/>
      <c r="FJ1507" s="1"/>
      <c r="FK1507" s="1"/>
      <c r="FL1507" s="1"/>
      <c r="FM1507" s="1"/>
      <c r="FN1507" s="1"/>
      <c r="FO1507" s="1"/>
      <c r="FP1507" s="1"/>
      <c r="FQ1507" s="1"/>
      <c r="FR1507" s="1"/>
      <c r="FS1507" s="1"/>
      <c r="FT1507" s="1"/>
      <c r="FU1507" s="1"/>
      <c r="FV1507" s="1"/>
      <c r="FW1507" s="1"/>
      <c r="FX1507" s="1"/>
      <c r="FY1507" s="1"/>
      <c r="FZ1507" s="1"/>
      <c r="GA1507" s="1"/>
      <c r="GB1507" s="1"/>
      <c r="GC1507" s="1"/>
      <c r="GD1507" s="1"/>
      <c r="GE1507" s="1"/>
      <c r="GF1507" s="1"/>
      <c r="GG1507" s="1"/>
      <c r="GH1507" s="1"/>
      <c r="GI1507" s="1"/>
      <c r="GJ1507" s="1"/>
      <c r="GK1507" s="1"/>
      <c r="GL1507" s="1"/>
      <c r="GM1507" s="1"/>
      <c r="GN1507" s="1"/>
      <c r="GO1507" s="1"/>
    </row>
    <row r="1508" spans="1:197" s="40" customFormat="1" x14ac:dyDescent="0.25">
      <c r="A1508" s="41"/>
      <c r="B1508" s="4"/>
      <c r="C1508" s="41"/>
      <c r="D1508" s="42"/>
      <c r="E1508" s="42"/>
      <c r="F1508" s="42"/>
      <c r="G1508" s="1"/>
      <c r="H1508" s="1"/>
      <c r="I1508" s="1"/>
      <c r="J1508" s="1"/>
      <c r="K1508" s="1"/>
      <c r="L1508" s="1"/>
      <c r="M1508" s="2"/>
      <c r="N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c r="BB1508" s="1"/>
      <c r="BC1508" s="1"/>
      <c r="BD1508" s="1"/>
      <c r="BE1508" s="1"/>
      <c r="BF1508" s="1"/>
      <c r="BG1508" s="1"/>
      <c r="BH1508" s="1"/>
      <c r="BI1508" s="1"/>
      <c r="BJ1508" s="1"/>
      <c r="BK1508" s="1"/>
      <c r="BL1508" s="1"/>
      <c r="BM1508" s="1"/>
      <c r="BN1508" s="1"/>
      <c r="BO1508" s="1"/>
      <c r="BP1508" s="1"/>
      <c r="BQ1508" s="1"/>
      <c r="BR1508" s="1"/>
      <c r="BS1508" s="1"/>
      <c r="BT1508" s="1"/>
      <c r="BU1508" s="1"/>
      <c r="BV1508" s="1"/>
      <c r="BW1508" s="1"/>
      <c r="BX1508" s="1"/>
      <c r="BY1508" s="1"/>
      <c r="BZ1508" s="1"/>
      <c r="CA1508" s="1"/>
      <c r="CB1508" s="1"/>
      <c r="CC1508" s="1"/>
      <c r="CD1508" s="1"/>
      <c r="CE1508" s="1"/>
      <c r="CF1508" s="1"/>
      <c r="CG1508" s="1"/>
      <c r="CH1508" s="1"/>
      <c r="CI1508" s="1"/>
      <c r="CJ1508" s="1"/>
      <c r="CK1508" s="1"/>
      <c r="CL1508" s="1"/>
      <c r="CM1508" s="1"/>
      <c r="CN1508" s="1"/>
      <c r="CO1508" s="1"/>
      <c r="CP1508" s="1"/>
      <c r="CQ1508" s="1"/>
      <c r="CR1508" s="1"/>
      <c r="CS1508" s="1"/>
      <c r="CT1508" s="1"/>
      <c r="CU1508" s="1"/>
      <c r="CV1508" s="1"/>
      <c r="CW1508" s="1"/>
      <c r="CX1508" s="1"/>
      <c r="CY1508" s="1"/>
      <c r="CZ1508" s="1"/>
      <c r="DA1508" s="1"/>
      <c r="DB1508" s="1"/>
      <c r="DC1508" s="1"/>
      <c r="DD1508" s="1"/>
      <c r="DE1508" s="1"/>
      <c r="DF1508" s="1"/>
      <c r="DG1508" s="1"/>
      <c r="DH1508" s="1"/>
      <c r="DI1508" s="1"/>
      <c r="DJ1508" s="1"/>
      <c r="DK1508" s="1"/>
      <c r="DL1508" s="1"/>
      <c r="DM1508" s="1"/>
      <c r="DN1508" s="1"/>
      <c r="DO1508" s="1"/>
      <c r="DP1508" s="1"/>
      <c r="DQ1508" s="1"/>
      <c r="DR1508" s="1"/>
      <c r="DS1508" s="1"/>
      <c r="DT1508" s="1"/>
      <c r="DU1508" s="1"/>
      <c r="DV1508" s="1"/>
      <c r="DW1508" s="1"/>
      <c r="DX1508" s="1"/>
      <c r="DY1508" s="1"/>
      <c r="DZ1508" s="1"/>
      <c r="EA1508" s="1"/>
      <c r="EB1508" s="1"/>
      <c r="EC1508" s="1"/>
      <c r="ED1508" s="1"/>
      <c r="EE1508" s="1"/>
      <c r="EF1508" s="1"/>
      <c r="EG1508" s="1"/>
      <c r="EH1508" s="1"/>
      <c r="EI1508" s="1"/>
      <c r="EJ1508" s="1"/>
      <c r="EK1508" s="1"/>
      <c r="EL1508" s="1"/>
      <c r="EM1508" s="1"/>
      <c r="EN1508" s="1"/>
      <c r="EO1508" s="1"/>
      <c r="EP1508" s="1"/>
      <c r="EQ1508" s="1"/>
      <c r="ER1508" s="1"/>
      <c r="ES1508" s="1"/>
      <c r="ET1508" s="1"/>
      <c r="EU1508" s="1"/>
      <c r="EV1508" s="1"/>
      <c r="EW1508" s="1"/>
      <c r="EX1508" s="1"/>
      <c r="EY1508" s="1"/>
      <c r="EZ1508" s="1"/>
      <c r="FA1508" s="1"/>
      <c r="FB1508" s="1"/>
      <c r="FC1508" s="1"/>
      <c r="FD1508" s="1"/>
      <c r="FE1508" s="1"/>
      <c r="FF1508" s="1"/>
      <c r="FG1508" s="1"/>
      <c r="FH1508" s="1"/>
      <c r="FI1508" s="1"/>
      <c r="FJ1508" s="1"/>
      <c r="FK1508" s="1"/>
      <c r="FL1508" s="1"/>
      <c r="FM1508" s="1"/>
      <c r="FN1508" s="1"/>
      <c r="FO1508" s="1"/>
      <c r="FP1508" s="1"/>
      <c r="FQ1508" s="1"/>
      <c r="FR1508" s="1"/>
      <c r="FS1508" s="1"/>
      <c r="FT1508" s="1"/>
      <c r="FU1508" s="1"/>
      <c r="FV1508" s="1"/>
      <c r="FW1508" s="1"/>
      <c r="FX1508" s="1"/>
      <c r="FY1508" s="1"/>
      <c r="FZ1508" s="1"/>
      <c r="GA1508" s="1"/>
      <c r="GB1508" s="1"/>
      <c r="GC1508" s="1"/>
      <c r="GD1508" s="1"/>
      <c r="GE1508" s="1"/>
      <c r="GF1508" s="1"/>
      <c r="GG1508" s="1"/>
      <c r="GH1508" s="1"/>
      <c r="GI1508" s="1"/>
      <c r="GJ1508" s="1"/>
      <c r="GK1508" s="1"/>
      <c r="GL1508" s="1"/>
      <c r="GM1508" s="1"/>
      <c r="GN1508" s="1"/>
      <c r="GO1508" s="1"/>
    </row>
    <row r="1509" spans="1:197" s="40" customFormat="1" x14ac:dyDescent="0.25">
      <c r="A1509" s="41"/>
      <c r="B1509" s="4"/>
      <c r="C1509" s="41"/>
      <c r="D1509" s="42"/>
      <c r="E1509" s="42"/>
      <c r="F1509" s="42"/>
      <c r="G1509" s="1"/>
      <c r="H1509" s="1"/>
      <c r="I1509" s="1"/>
      <c r="J1509" s="1"/>
      <c r="K1509" s="1"/>
      <c r="L1509" s="1"/>
      <c r="M1509" s="2"/>
      <c r="N1509" s="1"/>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1"/>
      <c r="BE1509" s="1"/>
      <c r="BF1509" s="1"/>
      <c r="BG1509" s="1"/>
      <c r="BH1509" s="1"/>
      <c r="BI1509" s="1"/>
      <c r="BJ1509" s="1"/>
      <c r="BK1509" s="1"/>
      <c r="BL1509" s="1"/>
      <c r="BM1509" s="1"/>
      <c r="BN1509" s="1"/>
      <c r="BO1509" s="1"/>
      <c r="BP1509" s="1"/>
      <c r="BQ1509" s="1"/>
      <c r="BR1509" s="1"/>
      <c r="BS1509" s="1"/>
      <c r="BT1509" s="1"/>
      <c r="BU1509" s="1"/>
      <c r="BV1509" s="1"/>
      <c r="BW1509" s="1"/>
      <c r="BX1509" s="1"/>
      <c r="BY1509" s="1"/>
      <c r="BZ1509" s="1"/>
      <c r="CA1509" s="1"/>
      <c r="CB1509" s="1"/>
      <c r="CC1509" s="1"/>
      <c r="CD1509" s="1"/>
      <c r="CE1509" s="1"/>
      <c r="CF1509" s="1"/>
      <c r="CG1509" s="1"/>
      <c r="CH1509" s="1"/>
      <c r="CI1509" s="1"/>
      <c r="CJ1509" s="1"/>
      <c r="CK1509" s="1"/>
      <c r="CL1509" s="1"/>
      <c r="CM1509" s="1"/>
      <c r="CN1509" s="1"/>
      <c r="CO1509" s="1"/>
      <c r="CP1509" s="1"/>
      <c r="CQ1509" s="1"/>
      <c r="CR1509" s="1"/>
      <c r="CS1509" s="1"/>
      <c r="CT1509" s="1"/>
      <c r="CU1509" s="1"/>
      <c r="CV1509" s="1"/>
      <c r="CW1509" s="1"/>
      <c r="CX1509" s="1"/>
      <c r="CY1509" s="1"/>
      <c r="CZ1509" s="1"/>
      <c r="DA1509" s="1"/>
      <c r="DB1509" s="1"/>
      <c r="DC1509" s="1"/>
      <c r="DD1509" s="1"/>
      <c r="DE1509" s="1"/>
      <c r="DF1509" s="1"/>
      <c r="DG1509" s="1"/>
      <c r="DH1509" s="1"/>
      <c r="DI1509" s="1"/>
      <c r="DJ1509" s="1"/>
      <c r="DK1509" s="1"/>
      <c r="DL1509" s="1"/>
      <c r="DM1509" s="1"/>
      <c r="DN1509" s="1"/>
      <c r="DO1509" s="1"/>
      <c r="DP1509" s="1"/>
      <c r="DQ1509" s="1"/>
      <c r="DR1509" s="1"/>
      <c r="DS1509" s="1"/>
      <c r="DT1509" s="1"/>
      <c r="DU1509" s="1"/>
      <c r="DV1509" s="1"/>
      <c r="DW1509" s="1"/>
      <c r="DX1509" s="1"/>
      <c r="DY1509" s="1"/>
      <c r="DZ1509" s="1"/>
      <c r="EA1509" s="1"/>
      <c r="EB1509" s="1"/>
      <c r="EC1509" s="1"/>
      <c r="ED1509" s="1"/>
      <c r="EE1509" s="1"/>
      <c r="EF1509" s="1"/>
      <c r="EG1509" s="1"/>
      <c r="EH1509" s="1"/>
      <c r="EI1509" s="1"/>
      <c r="EJ1509" s="1"/>
      <c r="EK1509" s="1"/>
      <c r="EL1509" s="1"/>
      <c r="EM1509" s="1"/>
      <c r="EN1509" s="1"/>
      <c r="EO1509" s="1"/>
      <c r="EP1509" s="1"/>
      <c r="EQ1509" s="1"/>
      <c r="ER1509" s="1"/>
      <c r="ES1509" s="1"/>
      <c r="ET1509" s="1"/>
      <c r="EU1509" s="1"/>
      <c r="EV1509" s="1"/>
      <c r="EW1509" s="1"/>
      <c r="EX1509" s="1"/>
      <c r="EY1509" s="1"/>
      <c r="EZ1509" s="1"/>
      <c r="FA1509" s="1"/>
      <c r="FB1509" s="1"/>
      <c r="FC1509" s="1"/>
      <c r="FD1509" s="1"/>
      <c r="FE1509" s="1"/>
      <c r="FF1509" s="1"/>
      <c r="FG1509" s="1"/>
      <c r="FH1509" s="1"/>
      <c r="FI1509" s="1"/>
      <c r="FJ1509" s="1"/>
      <c r="FK1509" s="1"/>
      <c r="FL1509" s="1"/>
      <c r="FM1509" s="1"/>
      <c r="FN1509" s="1"/>
      <c r="FO1509" s="1"/>
      <c r="FP1509" s="1"/>
      <c r="FQ1509" s="1"/>
      <c r="FR1509" s="1"/>
      <c r="FS1509" s="1"/>
      <c r="FT1509" s="1"/>
      <c r="FU1509" s="1"/>
      <c r="FV1509" s="1"/>
      <c r="FW1509" s="1"/>
      <c r="FX1509" s="1"/>
      <c r="FY1509" s="1"/>
      <c r="FZ1509" s="1"/>
      <c r="GA1509" s="1"/>
      <c r="GB1509" s="1"/>
      <c r="GC1509" s="1"/>
      <c r="GD1509" s="1"/>
      <c r="GE1509" s="1"/>
      <c r="GF1509" s="1"/>
      <c r="GG1509" s="1"/>
      <c r="GH1509" s="1"/>
      <c r="GI1509" s="1"/>
      <c r="GJ1509" s="1"/>
      <c r="GK1509" s="1"/>
      <c r="GL1509" s="1"/>
      <c r="GM1509" s="1"/>
      <c r="GN1509" s="1"/>
      <c r="GO1509" s="1"/>
    </row>
    <row r="1510" spans="1:197" s="40" customFormat="1" x14ac:dyDescent="0.25">
      <c r="A1510" s="41"/>
      <c r="B1510" s="4"/>
      <c r="C1510" s="41"/>
      <c r="D1510" s="42"/>
      <c r="E1510" s="42"/>
      <c r="F1510" s="42"/>
      <c r="G1510" s="1"/>
      <c r="H1510" s="1"/>
      <c r="I1510" s="1"/>
      <c r="J1510" s="1"/>
      <c r="K1510" s="1"/>
      <c r="L1510" s="1"/>
      <c r="M1510" s="2"/>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c r="DE1510" s="1"/>
      <c r="DF1510" s="1"/>
      <c r="DG1510" s="1"/>
      <c r="DH1510" s="1"/>
      <c r="DI1510" s="1"/>
      <c r="DJ1510" s="1"/>
      <c r="DK1510" s="1"/>
      <c r="DL1510" s="1"/>
      <c r="DM1510" s="1"/>
      <c r="DN1510" s="1"/>
      <c r="DO1510" s="1"/>
      <c r="DP1510" s="1"/>
      <c r="DQ1510" s="1"/>
      <c r="DR1510" s="1"/>
      <c r="DS1510" s="1"/>
      <c r="DT1510" s="1"/>
      <c r="DU1510" s="1"/>
      <c r="DV1510" s="1"/>
      <c r="DW1510" s="1"/>
      <c r="DX1510" s="1"/>
      <c r="DY1510" s="1"/>
      <c r="DZ1510" s="1"/>
      <c r="EA1510" s="1"/>
      <c r="EB1510" s="1"/>
      <c r="EC1510" s="1"/>
      <c r="ED1510" s="1"/>
      <c r="EE1510" s="1"/>
      <c r="EF1510" s="1"/>
      <c r="EG1510" s="1"/>
      <c r="EH1510" s="1"/>
      <c r="EI1510" s="1"/>
      <c r="EJ1510" s="1"/>
      <c r="EK1510" s="1"/>
      <c r="EL1510" s="1"/>
      <c r="EM1510" s="1"/>
      <c r="EN1510" s="1"/>
      <c r="EO1510" s="1"/>
      <c r="EP1510" s="1"/>
      <c r="EQ1510" s="1"/>
      <c r="ER1510" s="1"/>
      <c r="ES1510" s="1"/>
      <c r="ET1510" s="1"/>
      <c r="EU1510" s="1"/>
      <c r="EV1510" s="1"/>
      <c r="EW1510" s="1"/>
      <c r="EX1510" s="1"/>
      <c r="EY1510" s="1"/>
      <c r="EZ1510" s="1"/>
      <c r="FA1510" s="1"/>
      <c r="FB1510" s="1"/>
      <c r="FC1510" s="1"/>
      <c r="FD1510" s="1"/>
      <c r="FE1510" s="1"/>
      <c r="FF1510" s="1"/>
      <c r="FG1510" s="1"/>
      <c r="FH1510" s="1"/>
      <c r="FI1510" s="1"/>
      <c r="FJ1510" s="1"/>
      <c r="FK1510" s="1"/>
      <c r="FL1510" s="1"/>
      <c r="FM1510" s="1"/>
      <c r="FN1510" s="1"/>
      <c r="FO1510" s="1"/>
      <c r="FP1510" s="1"/>
      <c r="FQ1510" s="1"/>
      <c r="FR1510" s="1"/>
      <c r="FS1510" s="1"/>
      <c r="FT1510" s="1"/>
      <c r="FU1510" s="1"/>
      <c r="FV1510" s="1"/>
      <c r="FW1510" s="1"/>
      <c r="FX1510" s="1"/>
      <c r="FY1510" s="1"/>
      <c r="FZ1510" s="1"/>
      <c r="GA1510" s="1"/>
      <c r="GB1510" s="1"/>
      <c r="GC1510" s="1"/>
      <c r="GD1510" s="1"/>
      <c r="GE1510" s="1"/>
      <c r="GF1510" s="1"/>
      <c r="GG1510" s="1"/>
      <c r="GH1510" s="1"/>
      <c r="GI1510" s="1"/>
      <c r="GJ1510" s="1"/>
      <c r="GK1510" s="1"/>
      <c r="GL1510" s="1"/>
      <c r="GM1510" s="1"/>
      <c r="GN1510" s="1"/>
      <c r="GO1510" s="1"/>
    </row>
    <row r="1511" spans="1:197" s="40" customFormat="1" x14ac:dyDescent="0.25">
      <c r="A1511" s="41"/>
      <c r="B1511" s="4"/>
      <c r="C1511" s="41"/>
      <c r="D1511" s="42"/>
      <c r="E1511" s="42"/>
      <c r="F1511" s="42"/>
      <c r="G1511" s="1"/>
      <c r="H1511" s="1"/>
      <c r="I1511" s="1"/>
      <c r="J1511" s="1"/>
      <c r="K1511" s="1"/>
      <c r="L1511" s="1"/>
      <c r="M1511" s="2"/>
      <c r="N1511" s="1"/>
      <c r="O1511" s="1"/>
      <c r="P1511" s="1"/>
      <c r="Q1511" s="1"/>
      <c r="R1511" s="1"/>
      <c r="S1511" s="1"/>
      <c r="T1511" s="1"/>
      <c r="U1511" s="1"/>
      <c r="V1511" s="1"/>
      <c r="W1511" s="1"/>
      <c r="X1511" s="1"/>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1"/>
      <c r="AW1511" s="1"/>
      <c r="AX1511" s="1"/>
      <c r="AY1511" s="1"/>
      <c r="AZ1511" s="1"/>
      <c r="BA1511" s="1"/>
      <c r="BB1511" s="1"/>
      <c r="BC1511" s="1"/>
      <c r="BD1511" s="1"/>
      <c r="BE1511" s="1"/>
      <c r="BF1511" s="1"/>
      <c r="BG1511" s="1"/>
      <c r="BH1511" s="1"/>
      <c r="BI1511" s="1"/>
      <c r="BJ1511" s="1"/>
      <c r="BK1511" s="1"/>
      <c r="BL1511" s="1"/>
      <c r="BM1511" s="1"/>
      <c r="BN1511" s="1"/>
      <c r="BO1511" s="1"/>
      <c r="BP1511" s="1"/>
      <c r="BQ1511" s="1"/>
      <c r="BR1511" s="1"/>
      <c r="BS1511" s="1"/>
      <c r="BT1511" s="1"/>
      <c r="BU1511" s="1"/>
      <c r="BV1511" s="1"/>
      <c r="BW1511" s="1"/>
      <c r="BX1511" s="1"/>
      <c r="BY1511" s="1"/>
      <c r="BZ1511" s="1"/>
      <c r="CA1511" s="1"/>
      <c r="CB1511" s="1"/>
      <c r="CC1511" s="1"/>
      <c r="CD1511" s="1"/>
      <c r="CE1511" s="1"/>
      <c r="CF1511" s="1"/>
      <c r="CG1511" s="1"/>
      <c r="CH1511" s="1"/>
      <c r="CI1511" s="1"/>
      <c r="CJ1511" s="1"/>
      <c r="CK1511" s="1"/>
      <c r="CL1511" s="1"/>
      <c r="CM1511" s="1"/>
      <c r="CN1511" s="1"/>
      <c r="CO1511" s="1"/>
      <c r="CP1511" s="1"/>
      <c r="CQ1511" s="1"/>
      <c r="CR1511" s="1"/>
      <c r="CS1511" s="1"/>
      <c r="CT1511" s="1"/>
      <c r="CU1511" s="1"/>
      <c r="CV1511" s="1"/>
      <c r="CW1511" s="1"/>
      <c r="CX1511" s="1"/>
      <c r="CY1511" s="1"/>
      <c r="CZ1511" s="1"/>
      <c r="DA1511" s="1"/>
      <c r="DB1511" s="1"/>
      <c r="DC1511" s="1"/>
      <c r="DD1511" s="1"/>
      <c r="DE1511" s="1"/>
      <c r="DF1511" s="1"/>
      <c r="DG1511" s="1"/>
      <c r="DH1511" s="1"/>
      <c r="DI1511" s="1"/>
      <c r="DJ1511" s="1"/>
      <c r="DK1511" s="1"/>
      <c r="DL1511" s="1"/>
      <c r="DM1511" s="1"/>
      <c r="DN1511" s="1"/>
      <c r="DO1511" s="1"/>
      <c r="DP1511" s="1"/>
      <c r="DQ1511" s="1"/>
      <c r="DR1511" s="1"/>
      <c r="DS1511" s="1"/>
      <c r="DT1511" s="1"/>
      <c r="DU1511" s="1"/>
      <c r="DV1511" s="1"/>
      <c r="DW1511" s="1"/>
      <c r="DX1511" s="1"/>
      <c r="DY1511" s="1"/>
      <c r="DZ1511" s="1"/>
      <c r="EA1511" s="1"/>
      <c r="EB1511" s="1"/>
      <c r="EC1511" s="1"/>
      <c r="ED1511" s="1"/>
      <c r="EE1511" s="1"/>
      <c r="EF1511" s="1"/>
      <c r="EG1511" s="1"/>
      <c r="EH1511" s="1"/>
      <c r="EI1511" s="1"/>
      <c r="EJ1511" s="1"/>
      <c r="EK1511" s="1"/>
      <c r="EL1511" s="1"/>
      <c r="EM1511" s="1"/>
      <c r="EN1511" s="1"/>
      <c r="EO1511" s="1"/>
      <c r="EP1511" s="1"/>
      <c r="EQ1511" s="1"/>
      <c r="ER1511" s="1"/>
      <c r="ES1511" s="1"/>
      <c r="ET1511" s="1"/>
      <c r="EU1511" s="1"/>
      <c r="EV1511" s="1"/>
      <c r="EW1511" s="1"/>
      <c r="EX1511" s="1"/>
      <c r="EY1511" s="1"/>
      <c r="EZ1511" s="1"/>
      <c r="FA1511" s="1"/>
      <c r="FB1511" s="1"/>
      <c r="FC1511" s="1"/>
      <c r="FD1511" s="1"/>
      <c r="FE1511" s="1"/>
      <c r="FF1511" s="1"/>
      <c r="FG1511" s="1"/>
      <c r="FH1511" s="1"/>
      <c r="FI1511" s="1"/>
      <c r="FJ1511" s="1"/>
      <c r="FK1511" s="1"/>
      <c r="FL1511" s="1"/>
      <c r="FM1511" s="1"/>
      <c r="FN1511" s="1"/>
      <c r="FO1511" s="1"/>
      <c r="FP1511" s="1"/>
      <c r="FQ1511" s="1"/>
      <c r="FR1511" s="1"/>
      <c r="FS1511" s="1"/>
      <c r="FT1511" s="1"/>
      <c r="FU1511" s="1"/>
      <c r="FV1511" s="1"/>
      <c r="FW1511" s="1"/>
      <c r="FX1511" s="1"/>
      <c r="FY1511" s="1"/>
      <c r="FZ1511" s="1"/>
      <c r="GA1511" s="1"/>
      <c r="GB1511" s="1"/>
      <c r="GC1511" s="1"/>
      <c r="GD1511" s="1"/>
      <c r="GE1511" s="1"/>
      <c r="GF1511" s="1"/>
      <c r="GG1511" s="1"/>
      <c r="GH1511" s="1"/>
      <c r="GI1511" s="1"/>
      <c r="GJ1511" s="1"/>
      <c r="GK1511" s="1"/>
      <c r="GL1511" s="1"/>
      <c r="GM1511" s="1"/>
      <c r="GN1511" s="1"/>
      <c r="GO1511" s="1"/>
    </row>
    <row r="1512" spans="1:197" s="40" customFormat="1" x14ac:dyDescent="0.25">
      <c r="A1512" s="41"/>
      <c r="B1512" s="4"/>
      <c r="C1512" s="41"/>
      <c r="D1512" s="42"/>
      <c r="E1512" s="42"/>
      <c r="F1512" s="42"/>
      <c r="G1512" s="1"/>
      <c r="H1512" s="1"/>
      <c r="I1512" s="1"/>
      <c r="J1512" s="1"/>
      <c r="K1512" s="1"/>
      <c r="L1512" s="1"/>
      <c r="M1512" s="2"/>
      <c r="N1512" s="1"/>
      <c r="O1512" s="1"/>
      <c r="P1512" s="1"/>
      <c r="Q1512" s="1"/>
      <c r="R1512" s="1"/>
      <c r="S1512" s="1"/>
      <c r="T1512" s="1"/>
      <c r="U1512" s="1"/>
      <c r="V1512" s="1"/>
      <c r="W1512" s="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1"/>
      <c r="BB1512" s="1"/>
      <c r="BC1512" s="1"/>
      <c r="BD1512" s="1"/>
      <c r="BE1512" s="1"/>
      <c r="BF1512" s="1"/>
      <c r="BG1512" s="1"/>
      <c r="BH1512" s="1"/>
      <c r="BI1512" s="1"/>
      <c r="BJ1512" s="1"/>
      <c r="BK1512" s="1"/>
      <c r="BL1512" s="1"/>
      <c r="BM1512" s="1"/>
      <c r="BN1512" s="1"/>
      <c r="BO1512" s="1"/>
      <c r="BP1512" s="1"/>
      <c r="BQ1512" s="1"/>
      <c r="BR1512" s="1"/>
      <c r="BS1512" s="1"/>
      <c r="BT1512" s="1"/>
      <c r="BU1512" s="1"/>
      <c r="BV1512" s="1"/>
      <c r="BW1512" s="1"/>
      <c r="BX1512" s="1"/>
      <c r="BY1512" s="1"/>
      <c r="BZ1512" s="1"/>
      <c r="CA1512" s="1"/>
      <c r="CB1512" s="1"/>
      <c r="CC1512" s="1"/>
      <c r="CD1512" s="1"/>
      <c r="CE1512" s="1"/>
      <c r="CF1512" s="1"/>
      <c r="CG1512" s="1"/>
      <c r="CH1512" s="1"/>
      <c r="CI1512" s="1"/>
      <c r="CJ1512" s="1"/>
      <c r="CK1512" s="1"/>
      <c r="CL1512" s="1"/>
      <c r="CM1512" s="1"/>
      <c r="CN1512" s="1"/>
      <c r="CO1512" s="1"/>
      <c r="CP1512" s="1"/>
      <c r="CQ1512" s="1"/>
      <c r="CR1512" s="1"/>
      <c r="CS1512" s="1"/>
      <c r="CT1512" s="1"/>
      <c r="CU1512" s="1"/>
      <c r="CV1512" s="1"/>
      <c r="CW1512" s="1"/>
      <c r="CX1512" s="1"/>
      <c r="CY1512" s="1"/>
      <c r="CZ1512" s="1"/>
      <c r="DA1512" s="1"/>
      <c r="DB1512" s="1"/>
      <c r="DC1512" s="1"/>
      <c r="DD1512" s="1"/>
      <c r="DE1512" s="1"/>
      <c r="DF1512" s="1"/>
      <c r="DG1512" s="1"/>
      <c r="DH1512" s="1"/>
      <c r="DI1512" s="1"/>
      <c r="DJ1512" s="1"/>
      <c r="DK1512" s="1"/>
      <c r="DL1512" s="1"/>
      <c r="DM1512" s="1"/>
      <c r="DN1512" s="1"/>
      <c r="DO1512" s="1"/>
      <c r="DP1512" s="1"/>
      <c r="DQ1512" s="1"/>
      <c r="DR1512" s="1"/>
      <c r="DS1512" s="1"/>
      <c r="DT1512" s="1"/>
      <c r="DU1512" s="1"/>
      <c r="DV1512" s="1"/>
      <c r="DW1512" s="1"/>
      <c r="DX1512" s="1"/>
      <c r="DY1512" s="1"/>
      <c r="DZ1512" s="1"/>
      <c r="EA1512" s="1"/>
      <c r="EB1512" s="1"/>
      <c r="EC1512" s="1"/>
      <c r="ED1512" s="1"/>
      <c r="EE1512" s="1"/>
      <c r="EF1512" s="1"/>
      <c r="EG1512" s="1"/>
      <c r="EH1512" s="1"/>
      <c r="EI1512" s="1"/>
      <c r="EJ1512" s="1"/>
      <c r="EK1512" s="1"/>
      <c r="EL1512" s="1"/>
      <c r="EM1512" s="1"/>
      <c r="EN1512" s="1"/>
      <c r="EO1512" s="1"/>
      <c r="EP1512" s="1"/>
      <c r="EQ1512" s="1"/>
      <c r="ER1512" s="1"/>
      <c r="ES1512" s="1"/>
      <c r="ET1512" s="1"/>
      <c r="EU1512" s="1"/>
      <c r="EV1512" s="1"/>
      <c r="EW1512" s="1"/>
      <c r="EX1512" s="1"/>
      <c r="EY1512" s="1"/>
      <c r="EZ1512" s="1"/>
      <c r="FA1512" s="1"/>
      <c r="FB1512" s="1"/>
      <c r="FC1512" s="1"/>
      <c r="FD1512" s="1"/>
      <c r="FE1512" s="1"/>
      <c r="FF1512" s="1"/>
      <c r="FG1512" s="1"/>
      <c r="FH1512" s="1"/>
      <c r="FI1512" s="1"/>
      <c r="FJ1512" s="1"/>
      <c r="FK1512" s="1"/>
      <c r="FL1512" s="1"/>
      <c r="FM1512" s="1"/>
      <c r="FN1512" s="1"/>
      <c r="FO1512" s="1"/>
      <c r="FP1512" s="1"/>
      <c r="FQ1512" s="1"/>
      <c r="FR1512" s="1"/>
      <c r="FS1512" s="1"/>
      <c r="FT1512" s="1"/>
      <c r="FU1512" s="1"/>
      <c r="FV1512" s="1"/>
      <c r="FW1512" s="1"/>
      <c r="FX1512" s="1"/>
      <c r="FY1512" s="1"/>
      <c r="FZ1512" s="1"/>
      <c r="GA1512" s="1"/>
      <c r="GB1512" s="1"/>
      <c r="GC1512" s="1"/>
      <c r="GD1512" s="1"/>
      <c r="GE1512" s="1"/>
      <c r="GF1512" s="1"/>
      <c r="GG1512" s="1"/>
      <c r="GH1512" s="1"/>
      <c r="GI1512" s="1"/>
      <c r="GJ1512" s="1"/>
      <c r="GK1512" s="1"/>
      <c r="GL1512" s="1"/>
      <c r="GM1512" s="1"/>
      <c r="GN1512" s="1"/>
      <c r="GO1512" s="1"/>
    </row>
    <row r="1513" spans="1:197" s="40" customFormat="1" x14ac:dyDescent="0.25">
      <c r="A1513" s="41"/>
      <c r="B1513" s="4"/>
      <c r="C1513" s="41"/>
      <c r="D1513" s="42"/>
      <c r="E1513" s="42"/>
      <c r="F1513" s="42"/>
      <c r="G1513" s="1"/>
      <c r="H1513" s="1"/>
      <c r="I1513" s="1"/>
      <c r="J1513" s="1"/>
      <c r="K1513" s="1"/>
      <c r="L1513" s="1"/>
      <c r="M1513" s="2"/>
      <c r="N1513" s="1"/>
      <c r="O1513" s="1"/>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1"/>
      <c r="BB1513" s="1"/>
      <c r="BC1513" s="1"/>
      <c r="BD1513" s="1"/>
      <c r="BE1513" s="1"/>
      <c r="BF1513" s="1"/>
      <c r="BG1513" s="1"/>
      <c r="BH1513" s="1"/>
      <c r="BI1513" s="1"/>
      <c r="BJ1513" s="1"/>
      <c r="BK1513" s="1"/>
      <c r="BL1513" s="1"/>
      <c r="BM1513" s="1"/>
      <c r="BN1513" s="1"/>
      <c r="BO1513" s="1"/>
      <c r="BP1513" s="1"/>
      <c r="BQ1513" s="1"/>
      <c r="BR1513" s="1"/>
      <c r="BS1513" s="1"/>
      <c r="BT1513" s="1"/>
      <c r="BU1513" s="1"/>
      <c r="BV1513" s="1"/>
      <c r="BW1513" s="1"/>
      <c r="BX1513" s="1"/>
      <c r="BY1513" s="1"/>
      <c r="BZ1513" s="1"/>
      <c r="CA1513" s="1"/>
      <c r="CB1513" s="1"/>
      <c r="CC1513" s="1"/>
      <c r="CD1513" s="1"/>
      <c r="CE1513" s="1"/>
      <c r="CF1513" s="1"/>
      <c r="CG1513" s="1"/>
      <c r="CH1513" s="1"/>
      <c r="CI1513" s="1"/>
      <c r="CJ1513" s="1"/>
      <c r="CK1513" s="1"/>
      <c r="CL1513" s="1"/>
      <c r="CM1513" s="1"/>
      <c r="CN1513" s="1"/>
      <c r="CO1513" s="1"/>
      <c r="CP1513" s="1"/>
      <c r="CQ1513" s="1"/>
      <c r="CR1513" s="1"/>
      <c r="CS1513" s="1"/>
      <c r="CT1513" s="1"/>
      <c r="CU1513" s="1"/>
      <c r="CV1513" s="1"/>
      <c r="CW1513" s="1"/>
      <c r="CX1513" s="1"/>
      <c r="CY1513" s="1"/>
      <c r="CZ1513" s="1"/>
      <c r="DA1513" s="1"/>
      <c r="DB1513" s="1"/>
      <c r="DC1513" s="1"/>
      <c r="DD1513" s="1"/>
      <c r="DE1513" s="1"/>
      <c r="DF1513" s="1"/>
      <c r="DG1513" s="1"/>
      <c r="DH1513" s="1"/>
      <c r="DI1513" s="1"/>
      <c r="DJ1513" s="1"/>
      <c r="DK1513" s="1"/>
      <c r="DL1513" s="1"/>
      <c r="DM1513" s="1"/>
      <c r="DN1513" s="1"/>
      <c r="DO1513" s="1"/>
      <c r="DP1513" s="1"/>
      <c r="DQ1513" s="1"/>
      <c r="DR1513" s="1"/>
      <c r="DS1513" s="1"/>
      <c r="DT1513" s="1"/>
      <c r="DU1513" s="1"/>
      <c r="DV1513" s="1"/>
      <c r="DW1513" s="1"/>
      <c r="DX1513" s="1"/>
      <c r="DY1513" s="1"/>
      <c r="DZ1513" s="1"/>
      <c r="EA1513" s="1"/>
      <c r="EB1513" s="1"/>
      <c r="EC1513" s="1"/>
      <c r="ED1513" s="1"/>
      <c r="EE1513" s="1"/>
      <c r="EF1513" s="1"/>
      <c r="EG1513" s="1"/>
      <c r="EH1513" s="1"/>
      <c r="EI1513" s="1"/>
      <c r="EJ1513" s="1"/>
      <c r="EK1513" s="1"/>
      <c r="EL1513" s="1"/>
      <c r="EM1513" s="1"/>
      <c r="EN1513" s="1"/>
      <c r="EO1513" s="1"/>
      <c r="EP1513" s="1"/>
      <c r="EQ1513" s="1"/>
      <c r="ER1513" s="1"/>
      <c r="ES1513" s="1"/>
      <c r="ET1513" s="1"/>
      <c r="EU1513" s="1"/>
      <c r="EV1513" s="1"/>
      <c r="EW1513" s="1"/>
      <c r="EX1513" s="1"/>
      <c r="EY1513" s="1"/>
      <c r="EZ1513" s="1"/>
      <c r="FA1513" s="1"/>
      <c r="FB1513" s="1"/>
      <c r="FC1513" s="1"/>
      <c r="FD1513" s="1"/>
      <c r="FE1513" s="1"/>
      <c r="FF1513" s="1"/>
      <c r="FG1513" s="1"/>
      <c r="FH1513" s="1"/>
      <c r="FI1513" s="1"/>
      <c r="FJ1513" s="1"/>
      <c r="FK1513" s="1"/>
      <c r="FL1513" s="1"/>
      <c r="FM1513" s="1"/>
      <c r="FN1513" s="1"/>
      <c r="FO1513" s="1"/>
      <c r="FP1513" s="1"/>
      <c r="FQ1513" s="1"/>
      <c r="FR1513" s="1"/>
      <c r="FS1513" s="1"/>
      <c r="FT1513" s="1"/>
      <c r="FU1513" s="1"/>
      <c r="FV1513" s="1"/>
      <c r="FW1513" s="1"/>
      <c r="FX1513" s="1"/>
      <c r="FY1513" s="1"/>
      <c r="FZ1513" s="1"/>
      <c r="GA1513" s="1"/>
      <c r="GB1513" s="1"/>
      <c r="GC1513" s="1"/>
      <c r="GD1513" s="1"/>
      <c r="GE1513" s="1"/>
      <c r="GF1513" s="1"/>
      <c r="GG1513" s="1"/>
      <c r="GH1513" s="1"/>
      <c r="GI1513" s="1"/>
      <c r="GJ1513" s="1"/>
      <c r="GK1513" s="1"/>
      <c r="GL1513" s="1"/>
      <c r="GM1513" s="1"/>
      <c r="GN1513" s="1"/>
      <c r="GO1513" s="1"/>
    </row>
    <row r="1514" spans="1:197" s="40" customFormat="1" x14ac:dyDescent="0.25">
      <c r="A1514" s="41"/>
      <c r="B1514" s="4"/>
      <c r="C1514" s="41"/>
      <c r="D1514" s="42"/>
      <c r="E1514" s="42"/>
      <c r="F1514" s="42"/>
      <c r="G1514" s="1"/>
      <c r="H1514" s="1"/>
      <c r="I1514" s="1"/>
      <c r="J1514" s="1"/>
      <c r="K1514" s="1"/>
      <c r="L1514" s="1"/>
      <c r="M1514" s="2"/>
      <c r="N1514" s="1"/>
      <c r="O1514" s="1"/>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c r="BI1514" s="1"/>
      <c r="BJ1514" s="1"/>
      <c r="BK1514" s="1"/>
      <c r="BL1514" s="1"/>
      <c r="BM1514" s="1"/>
      <c r="BN1514" s="1"/>
      <c r="BO1514" s="1"/>
      <c r="BP1514" s="1"/>
      <c r="BQ1514" s="1"/>
      <c r="BR1514" s="1"/>
      <c r="BS1514" s="1"/>
      <c r="BT1514" s="1"/>
      <c r="BU1514" s="1"/>
      <c r="BV1514" s="1"/>
      <c r="BW1514" s="1"/>
      <c r="BX1514" s="1"/>
      <c r="BY1514" s="1"/>
      <c r="BZ1514" s="1"/>
      <c r="CA1514" s="1"/>
      <c r="CB1514" s="1"/>
      <c r="CC1514" s="1"/>
      <c r="CD1514" s="1"/>
      <c r="CE1514" s="1"/>
      <c r="CF1514" s="1"/>
      <c r="CG1514" s="1"/>
      <c r="CH1514" s="1"/>
      <c r="CI1514" s="1"/>
      <c r="CJ1514" s="1"/>
      <c r="CK1514" s="1"/>
      <c r="CL1514" s="1"/>
      <c r="CM1514" s="1"/>
      <c r="CN1514" s="1"/>
      <c r="CO1514" s="1"/>
      <c r="CP1514" s="1"/>
      <c r="CQ1514" s="1"/>
      <c r="CR1514" s="1"/>
      <c r="CS1514" s="1"/>
      <c r="CT1514" s="1"/>
      <c r="CU1514" s="1"/>
      <c r="CV1514" s="1"/>
      <c r="CW1514" s="1"/>
      <c r="CX1514" s="1"/>
      <c r="CY1514" s="1"/>
      <c r="CZ1514" s="1"/>
      <c r="DA1514" s="1"/>
      <c r="DB1514" s="1"/>
      <c r="DC1514" s="1"/>
      <c r="DD1514" s="1"/>
      <c r="DE1514" s="1"/>
      <c r="DF1514" s="1"/>
      <c r="DG1514" s="1"/>
      <c r="DH1514" s="1"/>
      <c r="DI1514" s="1"/>
      <c r="DJ1514" s="1"/>
      <c r="DK1514" s="1"/>
      <c r="DL1514" s="1"/>
      <c r="DM1514" s="1"/>
      <c r="DN1514" s="1"/>
      <c r="DO1514" s="1"/>
      <c r="DP1514" s="1"/>
      <c r="DQ1514" s="1"/>
      <c r="DR1514" s="1"/>
      <c r="DS1514" s="1"/>
      <c r="DT1514" s="1"/>
      <c r="DU1514" s="1"/>
      <c r="DV1514" s="1"/>
      <c r="DW1514" s="1"/>
      <c r="DX1514" s="1"/>
      <c r="DY1514" s="1"/>
      <c r="DZ1514" s="1"/>
      <c r="EA1514" s="1"/>
      <c r="EB1514" s="1"/>
      <c r="EC1514" s="1"/>
      <c r="ED1514" s="1"/>
      <c r="EE1514" s="1"/>
      <c r="EF1514" s="1"/>
      <c r="EG1514" s="1"/>
      <c r="EH1514" s="1"/>
      <c r="EI1514" s="1"/>
      <c r="EJ1514" s="1"/>
      <c r="EK1514" s="1"/>
      <c r="EL1514" s="1"/>
      <c r="EM1514" s="1"/>
      <c r="EN1514" s="1"/>
      <c r="EO1514" s="1"/>
      <c r="EP1514" s="1"/>
      <c r="EQ1514" s="1"/>
      <c r="ER1514" s="1"/>
      <c r="ES1514" s="1"/>
      <c r="ET1514" s="1"/>
      <c r="EU1514" s="1"/>
      <c r="EV1514" s="1"/>
      <c r="EW1514" s="1"/>
      <c r="EX1514" s="1"/>
      <c r="EY1514" s="1"/>
      <c r="EZ1514" s="1"/>
      <c r="FA1514" s="1"/>
      <c r="FB1514" s="1"/>
      <c r="FC1514" s="1"/>
      <c r="FD1514" s="1"/>
      <c r="FE1514" s="1"/>
      <c r="FF1514" s="1"/>
      <c r="FG1514" s="1"/>
      <c r="FH1514" s="1"/>
      <c r="FI1514" s="1"/>
      <c r="FJ1514" s="1"/>
      <c r="FK1514" s="1"/>
      <c r="FL1514" s="1"/>
      <c r="FM1514" s="1"/>
      <c r="FN1514" s="1"/>
      <c r="FO1514" s="1"/>
      <c r="FP1514" s="1"/>
      <c r="FQ1514" s="1"/>
      <c r="FR1514" s="1"/>
      <c r="FS1514" s="1"/>
      <c r="FT1514" s="1"/>
      <c r="FU1514" s="1"/>
      <c r="FV1514" s="1"/>
      <c r="FW1514" s="1"/>
      <c r="FX1514" s="1"/>
      <c r="FY1514" s="1"/>
      <c r="FZ1514" s="1"/>
      <c r="GA1514" s="1"/>
      <c r="GB1514" s="1"/>
      <c r="GC1514" s="1"/>
      <c r="GD1514" s="1"/>
      <c r="GE1514" s="1"/>
      <c r="GF1514" s="1"/>
      <c r="GG1514" s="1"/>
      <c r="GH1514" s="1"/>
      <c r="GI1514" s="1"/>
      <c r="GJ1514" s="1"/>
      <c r="GK1514" s="1"/>
      <c r="GL1514" s="1"/>
      <c r="GM1514" s="1"/>
      <c r="GN1514" s="1"/>
      <c r="GO1514" s="1"/>
    </row>
    <row r="1515" spans="1:197" s="40" customFormat="1" x14ac:dyDescent="0.25">
      <c r="A1515" s="41"/>
      <c r="B1515" s="4"/>
      <c r="C1515" s="41"/>
      <c r="D1515" s="42"/>
      <c r="E1515" s="42"/>
      <c r="F1515" s="42"/>
      <c r="G1515" s="1"/>
      <c r="H1515" s="1"/>
      <c r="I1515" s="1"/>
      <c r="J1515" s="1"/>
      <c r="K1515" s="1"/>
      <c r="L1515" s="1"/>
      <c r="M1515" s="2"/>
      <c r="N1515" s="1"/>
      <c r="O1515" s="1"/>
      <c r="P1515" s="1"/>
      <c r="Q1515" s="1"/>
      <c r="R1515" s="1"/>
      <c r="S1515" s="1"/>
      <c r="T1515" s="1"/>
      <c r="U1515" s="1"/>
      <c r="V1515" s="1"/>
      <c r="W1515" s="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c r="BJ1515" s="1"/>
      <c r="BK1515" s="1"/>
      <c r="BL1515" s="1"/>
      <c r="BM1515" s="1"/>
      <c r="BN1515" s="1"/>
      <c r="BO1515" s="1"/>
      <c r="BP1515" s="1"/>
      <c r="BQ1515" s="1"/>
      <c r="BR1515" s="1"/>
      <c r="BS1515" s="1"/>
      <c r="BT1515" s="1"/>
      <c r="BU1515" s="1"/>
      <c r="BV1515" s="1"/>
      <c r="BW1515" s="1"/>
      <c r="BX1515" s="1"/>
      <c r="BY1515" s="1"/>
      <c r="BZ1515" s="1"/>
      <c r="CA1515" s="1"/>
      <c r="CB1515" s="1"/>
      <c r="CC1515" s="1"/>
      <c r="CD1515" s="1"/>
      <c r="CE1515" s="1"/>
      <c r="CF1515" s="1"/>
      <c r="CG1515" s="1"/>
      <c r="CH1515" s="1"/>
      <c r="CI1515" s="1"/>
      <c r="CJ1515" s="1"/>
      <c r="CK1515" s="1"/>
      <c r="CL1515" s="1"/>
      <c r="CM1515" s="1"/>
      <c r="CN1515" s="1"/>
      <c r="CO1515" s="1"/>
      <c r="CP1515" s="1"/>
      <c r="CQ1515" s="1"/>
      <c r="CR1515" s="1"/>
      <c r="CS1515" s="1"/>
      <c r="CT1515" s="1"/>
      <c r="CU1515" s="1"/>
      <c r="CV1515" s="1"/>
      <c r="CW1515" s="1"/>
      <c r="CX1515" s="1"/>
      <c r="CY1515" s="1"/>
      <c r="CZ1515" s="1"/>
      <c r="DA1515" s="1"/>
      <c r="DB1515" s="1"/>
      <c r="DC1515" s="1"/>
      <c r="DD1515" s="1"/>
      <c r="DE1515" s="1"/>
      <c r="DF1515" s="1"/>
      <c r="DG1515" s="1"/>
      <c r="DH1515" s="1"/>
      <c r="DI1515" s="1"/>
      <c r="DJ1515" s="1"/>
      <c r="DK1515" s="1"/>
      <c r="DL1515" s="1"/>
      <c r="DM1515" s="1"/>
      <c r="DN1515" s="1"/>
      <c r="DO1515" s="1"/>
      <c r="DP1515" s="1"/>
      <c r="DQ1515" s="1"/>
      <c r="DR1515" s="1"/>
      <c r="DS1515" s="1"/>
      <c r="DT1515" s="1"/>
      <c r="DU1515" s="1"/>
      <c r="DV1515" s="1"/>
      <c r="DW1515" s="1"/>
      <c r="DX1515" s="1"/>
      <c r="DY1515" s="1"/>
      <c r="DZ1515" s="1"/>
      <c r="EA1515" s="1"/>
      <c r="EB1515" s="1"/>
      <c r="EC1515" s="1"/>
      <c r="ED1515" s="1"/>
      <c r="EE1515" s="1"/>
      <c r="EF1515" s="1"/>
      <c r="EG1515" s="1"/>
      <c r="EH1515" s="1"/>
      <c r="EI1515" s="1"/>
      <c r="EJ1515" s="1"/>
      <c r="EK1515" s="1"/>
      <c r="EL1515" s="1"/>
      <c r="EM1515" s="1"/>
      <c r="EN1515" s="1"/>
      <c r="EO1515" s="1"/>
      <c r="EP1515" s="1"/>
      <c r="EQ1515" s="1"/>
      <c r="ER1515" s="1"/>
      <c r="ES1515" s="1"/>
      <c r="ET1515" s="1"/>
      <c r="EU1515" s="1"/>
      <c r="EV1515" s="1"/>
      <c r="EW1515" s="1"/>
      <c r="EX1515" s="1"/>
      <c r="EY1515" s="1"/>
      <c r="EZ1515" s="1"/>
      <c r="FA1515" s="1"/>
      <c r="FB1515" s="1"/>
      <c r="FC1515" s="1"/>
      <c r="FD1515" s="1"/>
      <c r="FE1515" s="1"/>
      <c r="FF1515" s="1"/>
      <c r="FG1515" s="1"/>
      <c r="FH1515" s="1"/>
      <c r="FI1515" s="1"/>
      <c r="FJ1515" s="1"/>
      <c r="FK1515" s="1"/>
      <c r="FL1515" s="1"/>
      <c r="FM1515" s="1"/>
      <c r="FN1515" s="1"/>
      <c r="FO1515" s="1"/>
      <c r="FP1515" s="1"/>
      <c r="FQ1515" s="1"/>
      <c r="FR1515" s="1"/>
      <c r="FS1515" s="1"/>
      <c r="FT1515" s="1"/>
      <c r="FU1515" s="1"/>
      <c r="FV1515" s="1"/>
      <c r="FW1515" s="1"/>
      <c r="FX1515" s="1"/>
      <c r="FY1515" s="1"/>
      <c r="FZ1515" s="1"/>
      <c r="GA1515" s="1"/>
      <c r="GB1515" s="1"/>
      <c r="GC1515" s="1"/>
      <c r="GD1515" s="1"/>
      <c r="GE1515" s="1"/>
      <c r="GF1515" s="1"/>
      <c r="GG1515" s="1"/>
      <c r="GH1515" s="1"/>
      <c r="GI1515" s="1"/>
      <c r="GJ1515" s="1"/>
      <c r="GK1515" s="1"/>
      <c r="GL1515" s="1"/>
      <c r="GM1515" s="1"/>
      <c r="GN1515" s="1"/>
      <c r="GO1515" s="1"/>
    </row>
    <row r="1516" spans="1:197" s="40" customFormat="1" x14ac:dyDescent="0.25">
      <c r="A1516" s="41"/>
      <c r="B1516" s="4"/>
      <c r="C1516" s="41"/>
      <c r="D1516" s="42"/>
      <c r="E1516" s="42"/>
      <c r="F1516" s="42"/>
      <c r="G1516" s="1"/>
      <c r="H1516" s="1"/>
      <c r="I1516" s="1"/>
      <c r="J1516" s="1"/>
      <c r="K1516" s="1"/>
      <c r="L1516" s="1"/>
      <c r="M1516" s="2"/>
      <c r="N1516" s="1"/>
      <c r="O1516" s="1"/>
      <c r="P1516" s="1"/>
      <c r="Q1516" s="1"/>
      <c r="R1516" s="1"/>
      <c r="S1516" s="1"/>
      <c r="T1516" s="1"/>
      <c r="U1516" s="1"/>
      <c r="V1516" s="1"/>
      <c r="W1516" s="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c r="BJ1516" s="1"/>
      <c r="BK1516" s="1"/>
      <c r="BL1516" s="1"/>
      <c r="BM1516" s="1"/>
      <c r="BN1516" s="1"/>
      <c r="BO1516" s="1"/>
      <c r="BP1516" s="1"/>
      <c r="BQ1516" s="1"/>
      <c r="BR1516" s="1"/>
      <c r="BS1516" s="1"/>
      <c r="BT1516" s="1"/>
      <c r="BU1516" s="1"/>
      <c r="BV1516" s="1"/>
      <c r="BW1516" s="1"/>
      <c r="BX1516" s="1"/>
      <c r="BY1516" s="1"/>
      <c r="BZ1516" s="1"/>
      <c r="CA1516" s="1"/>
      <c r="CB1516" s="1"/>
      <c r="CC1516" s="1"/>
      <c r="CD1516" s="1"/>
      <c r="CE1516" s="1"/>
      <c r="CF1516" s="1"/>
      <c r="CG1516" s="1"/>
      <c r="CH1516" s="1"/>
      <c r="CI1516" s="1"/>
      <c r="CJ1516" s="1"/>
      <c r="CK1516" s="1"/>
      <c r="CL1516" s="1"/>
      <c r="CM1516" s="1"/>
      <c r="CN1516" s="1"/>
      <c r="CO1516" s="1"/>
      <c r="CP1516" s="1"/>
      <c r="CQ1516" s="1"/>
      <c r="CR1516" s="1"/>
      <c r="CS1516" s="1"/>
      <c r="CT1516" s="1"/>
      <c r="CU1516" s="1"/>
      <c r="CV1516" s="1"/>
      <c r="CW1516" s="1"/>
      <c r="CX1516" s="1"/>
      <c r="CY1516" s="1"/>
      <c r="CZ1516" s="1"/>
      <c r="DA1516" s="1"/>
      <c r="DB1516" s="1"/>
      <c r="DC1516" s="1"/>
      <c r="DD1516" s="1"/>
      <c r="DE1516" s="1"/>
      <c r="DF1516" s="1"/>
      <c r="DG1516" s="1"/>
      <c r="DH1516" s="1"/>
      <c r="DI1516" s="1"/>
      <c r="DJ1516" s="1"/>
      <c r="DK1516" s="1"/>
      <c r="DL1516" s="1"/>
      <c r="DM1516" s="1"/>
      <c r="DN1516" s="1"/>
      <c r="DO1516" s="1"/>
      <c r="DP1516" s="1"/>
      <c r="DQ1516" s="1"/>
      <c r="DR1516" s="1"/>
      <c r="DS1516" s="1"/>
      <c r="DT1516" s="1"/>
      <c r="DU1516" s="1"/>
      <c r="DV1516" s="1"/>
      <c r="DW1516" s="1"/>
      <c r="DX1516" s="1"/>
      <c r="DY1516" s="1"/>
      <c r="DZ1516" s="1"/>
      <c r="EA1516" s="1"/>
      <c r="EB1516" s="1"/>
      <c r="EC1516" s="1"/>
      <c r="ED1516" s="1"/>
      <c r="EE1516" s="1"/>
      <c r="EF1516" s="1"/>
      <c r="EG1516" s="1"/>
      <c r="EH1516" s="1"/>
      <c r="EI1516" s="1"/>
      <c r="EJ1516" s="1"/>
      <c r="EK1516" s="1"/>
      <c r="EL1516" s="1"/>
      <c r="EM1516" s="1"/>
      <c r="EN1516" s="1"/>
      <c r="EO1516" s="1"/>
      <c r="EP1516" s="1"/>
      <c r="EQ1516" s="1"/>
      <c r="ER1516" s="1"/>
      <c r="ES1516" s="1"/>
      <c r="ET1516" s="1"/>
      <c r="EU1516" s="1"/>
      <c r="EV1516" s="1"/>
      <c r="EW1516" s="1"/>
      <c r="EX1516" s="1"/>
      <c r="EY1516" s="1"/>
      <c r="EZ1516" s="1"/>
      <c r="FA1516" s="1"/>
      <c r="FB1516" s="1"/>
      <c r="FC1516" s="1"/>
      <c r="FD1516" s="1"/>
      <c r="FE1516" s="1"/>
      <c r="FF1516" s="1"/>
      <c r="FG1516" s="1"/>
      <c r="FH1516" s="1"/>
      <c r="FI1516" s="1"/>
      <c r="FJ1516" s="1"/>
      <c r="FK1516" s="1"/>
      <c r="FL1516" s="1"/>
      <c r="FM1516" s="1"/>
      <c r="FN1516" s="1"/>
      <c r="FO1516" s="1"/>
      <c r="FP1516" s="1"/>
      <c r="FQ1516" s="1"/>
      <c r="FR1516" s="1"/>
      <c r="FS1516" s="1"/>
      <c r="FT1516" s="1"/>
      <c r="FU1516" s="1"/>
      <c r="FV1516" s="1"/>
      <c r="FW1516" s="1"/>
      <c r="FX1516" s="1"/>
      <c r="FY1516" s="1"/>
      <c r="FZ1516" s="1"/>
      <c r="GA1516" s="1"/>
      <c r="GB1516" s="1"/>
      <c r="GC1516" s="1"/>
      <c r="GD1516" s="1"/>
      <c r="GE1516" s="1"/>
      <c r="GF1516" s="1"/>
      <c r="GG1516" s="1"/>
      <c r="GH1516" s="1"/>
      <c r="GI1516" s="1"/>
      <c r="GJ1516" s="1"/>
      <c r="GK1516" s="1"/>
      <c r="GL1516" s="1"/>
      <c r="GM1516" s="1"/>
      <c r="GN1516" s="1"/>
      <c r="GO1516" s="1"/>
    </row>
    <row r="1517" spans="1:197" s="40" customFormat="1" x14ac:dyDescent="0.25">
      <c r="A1517" s="41"/>
      <c r="B1517" s="4"/>
      <c r="C1517" s="41"/>
      <c r="D1517" s="42"/>
      <c r="E1517" s="42"/>
      <c r="F1517" s="42"/>
      <c r="G1517" s="1"/>
      <c r="H1517" s="1"/>
      <c r="I1517" s="1"/>
      <c r="J1517" s="1"/>
      <c r="K1517" s="1"/>
      <c r="L1517" s="1"/>
      <c r="M1517" s="2"/>
      <c r="N1517" s="1"/>
      <c r="O1517" s="1"/>
      <c r="P1517" s="1"/>
      <c r="Q1517" s="1"/>
      <c r="R1517" s="1"/>
      <c r="S1517" s="1"/>
      <c r="T1517" s="1"/>
      <c r="U1517" s="1"/>
      <c r="V1517" s="1"/>
      <c r="W1517" s="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c r="BJ1517" s="1"/>
      <c r="BK1517" s="1"/>
      <c r="BL1517" s="1"/>
      <c r="BM1517" s="1"/>
      <c r="BN1517" s="1"/>
      <c r="BO1517" s="1"/>
      <c r="BP1517" s="1"/>
      <c r="BQ1517" s="1"/>
      <c r="BR1517" s="1"/>
      <c r="BS1517" s="1"/>
      <c r="BT1517" s="1"/>
      <c r="BU1517" s="1"/>
      <c r="BV1517" s="1"/>
      <c r="BW1517" s="1"/>
      <c r="BX1517" s="1"/>
      <c r="BY1517" s="1"/>
      <c r="BZ1517" s="1"/>
      <c r="CA1517" s="1"/>
      <c r="CB1517" s="1"/>
      <c r="CC1517" s="1"/>
      <c r="CD1517" s="1"/>
      <c r="CE1517" s="1"/>
      <c r="CF1517" s="1"/>
      <c r="CG1517" s="1"/>
      <c r="CH1517" s="1"/>
      <c r="CI1517" s="1"/>
      <c r="CJ1517" s="1"/>
      <c r="CK1517" s="1"/>
      <c r="CL1517" s="1"/>
      <c r="CM1517" s="1"/>
      <c r="CN1517" s="1"/>
      <c r="CO1517" s="1"/>
      <c r="CP1517" s="1"/>
      <c r="CQ1517" s="1"/>
      <c r="CR1517" s="1"/>
      <c r="CS1517" s="1"/>
      <c r="CT1517" s="1"/>
      <c r="CU1517" s="1"/>
      <c r="CV1517" s="1"/>
      <c r="CW1517" s="1"/>
      <c r="CX1517" s="1"/>
      <c r="CY1517" s="1"/>
      <c r="CZ1517" s="1"/>
      <c r="DA1517" s="1"/>
      <c r="DB1517" s="1"/>
      <c r="DC1517" s="1"/>
      <c r="DD1517" s="1"/>
      <c r="DE1517" s="1"/>
      <c r="DF1517" s="1"/>
      <c r="DG1517" s="1"/>
      <c r="DH1517" s="1"/>
      <c r="DI1517" s="1"/>
      <c r="DJ1517" s="1"/>
      <c r="DK1517" s="1"/>
      <c r="DL1517" s="1"/>
      <c r="DM1517" s="1"/>
      <c r="DN1517" s="1"/>
      <c r="DO1517" s="1"/>
      <c r="DP1517" s="1"/>
      <c r="DQ1517" s="1"/>
      <c r="DR1517" s="1"/>
      <c r="DS1517" s="1"/>
      <c r="DT1517" s="1"/>
      <c r="DU1517" s="1"/>
      <c r="DV1517" s="1"/>
      <c r="DW1517" s="1"/>
      <c r="DX1517" s="1"/>
      <c r="DY1517" s="1"/>
      <c r="DZ1517" s="1"/>
      <c r="EA1517" s="1"/>
      <c r="EB1517" s="1"/>
      <c r="EC1517" s="1"/>
      <c r="ED1517" s="1"/>
      <c r="EE1517" s="1"/>
      <c r="EF1517" s="1"/>
      <c r="EG1517" s="1"/>
      <c r="EH1517" s="1"/>
      <c r="EI1517" s="1"/>
      <c r="EJ1517" s="1"/>
      <c r="EK1517" s="1"/>
      <c r="EL1517" s="1"/>
      <c r="EM1517" s="1"/>
      <c r="EN1517" s="1"/>
      <c r="EO1517" s="1"/>
      <c r="EP1517" s="1"/>
      <c r="EQ1517" s="1"/>
      <c r="ER1517" s="1"/>
      <c r="ES1517" s="1"/>
      <c r="ET1517" s="1"/>
      <c r="EU1517" s="1"/>
      <c r="EV1517" s="1"/>
      <c r="EW1517" s="1"/>
      <c r="EX1517" s="1"/>
      <c r="EY1517" s="1"/>
      <c r="EZ1517" s="1"/>
      <c r="FA1517" s="1"/>
      <c r="FB1517" s="1"/>
      <c r="FC1517" s="1"/>
      <c r="FD1517" s="1"/>
      <c r="FE1517" s="1"/>
      <c r="FF1517" s="1"/>
      <c r="FG1517" s="1"/>
      <c r="FH1517" s="1"/>
      <c r="FI1517" s="1"/>
      <c r="FJ1517" s="1"/>
      <c r="FK1517" s="1"/>
      <c r="FL1517" s="1"/>
      <c r="FM1517" s="1"/>
      <c r="FN1517" s="1"/>
      <c r="FO1517" s="1"/>
      <c r="FP1517" s="1"/>
      <c r="FQ1517" s="1"/>
      <c r="FR1517" s="1"/>
      <c r="FS1517" s="1"/>
      <c r="FT1517" s="1"/>
      <c r="FU1517" s="1"/>
      <c r="FV1517" s="1"/>
      <c r="FW1517" s="1"/>
      <c r="FX1517" s="1"/>
      <c r="FY1517" s="1"/>
      <c r="FZ1517" s="1"/>
      <c r="GA1517" s="1"/>
      <c r="GB1517" s="1"/>
      <c r="GC1517" s="1"/>
      <c r="GD1517" s="1"/>
      <c r="GE1517" s="1"/>
      <c r="GF1517" s="1"/>
      <c r="GG1517" s="1"/>
      <c r="GH1517" s="1"/>
      <c r="GI1517" s="1"/>
      <c r="GJ1517" s="1"/>
      <c r="GK1517" s="1"/>
      <c r="GL1517" s="1"/>
      <c r="GM1517" s="1"/>
      <c r="GN1517" s="1"/>
      <c r="GO1517" s="1"/>
    </row>
    <row r="1518" spans="1:197" s="40" customFormat="1" x14ac:dyDescent="0.25">
      <c r="A1518" s="41"/>
      <c r="B1518" s="4"/>
      <c r="C1518" s="41"/>
      <c r="D1518" s="42"/>
      <c r="E1518" s="42"/>
      <c r="F1518" s="42"/>
      <c r="G1518" s="1"/>
      <c r="H1518" s="1"/>
      <c r="I1518" s="1"/>
      <c r="J1518" s="1"/>
      <c r="K1518" s="1"/>
      <c r="L1518" s="1"/>
      <c r="M1518" s="2"/>
      <c r="N1518" s="1"/>
      <c r="O1518" s="1"/>
      <c r="P1518" s="1"/>
      <c r="Q1518" s="1"/>
      <c r="R1518" s="1"/>
      <c r="S1518" s="1"/>
      <c r="T1518" s="1"/>
      <c r="U1518" s="1"/>
      <c r="V1518" s="1"/>
      <c r="W1518" s="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c r="BJ1518" s="1"/>
      <c r="BK1518" s="1"/>
      <c r="BL1518" s="1"/>
      <c r="BM1518" s="1"/>
      <c r="BN1518" s="1"/>
      <c r="BO1518" s="1"/>
      <c r="BP1518" s="1"/>
      <c r="BQ1518" s="1"/>
      <c r="BR1518" s="1"/>
      <c r="BS1518" s="1"/>
      <c r="BT1518" s="1"/>
      <c r="BU1518" s="1"/>
      <c r="BV1518" s="1"/>
      <c r="BW1518" s="1"/>
      <c r="BX1518" s="1"/>
      <c r="BY1518" s="1"/>
      <c r="BZ1518" s="1"/>
      <c r="CA1518" s="1"/>
      <c r="CB1518" s="1"/>
      <c r="CC1518" s="1"/>
      <c r="CD1518" s="1"/>
      <c r="CE1518" s="1"/>
      <c r="CF1518" s="1"/>
      <c r="CG1518" s="1"/>
      <c r="CH1518" s="1"/>
      <c r="CI1518" s="1"/>
      <c r="CJ1518" s="1"/>
      <c r="CK1518" s="1"/>
      <c r="CL1518" s="1"/>
      <c r="CM1518" s="1"/>
      <c r="CN1518" s="1"/>
      <c r="CO1518" s="1"/>
      <c r="CP1518" s="1"/>
      <c r="CQ1518" s="1"/>
      <c r="CR1518" s="1"/>
      <c r="CS1518" s="1"/>
      <c r="CT1518" s="1"/>
      <c r="CU1518" s="1"/>
      <c r="CV1518" s="1"/>
      <c r="CW1518" s="1"/>
      <c r="CX1518" s="1"/>
      <c r="CY1518" s="1"/>
      <c r="CZ1518" s="1"/>
      <c r="DA1518" s="1"/>
      <c r="DB1518" s="1"/>
      <c r="DC1518" s="1"/>
      <c r="DD1518" s="1"/>
      <c r="DE1518" s="1"/>
      <c r="DF1518" s="1"/>
      <c r="DG1518" s="1"/>
      <c r="DH1518" s="1"/>
      <c r="DI1518" s="1"/>
      <c r="DJ1518" s="1"/>
      <c r="DK1518" s="1"/>
      <c r="DL1518" s="1"/>
      <c r="DM1518" s="1"/>
      <c r="DN1518" s="1"/>
      <c r="DO1518" s="1"/>
      <c r="DP1518" s="1"/>
      <c r="DQ1518" s="1"/>
      <c r="DR1518" s="1"/>
      <c r="DS1518" s="1"/>
      <c r="DT1518" s="1"/>
      <c r="DU1518" s="1"/>
      <c r="DV1518" s="1"/>
      <c r="DW1518" s="1"/>
      <c r="DX1518" s="1"/>
      <c r="DY1518" s="1"/>
      <c r="DZ1518" s="1"/>
      <c r="EA1518" s="1"/>
      <c r="EB1518" s="1"/>
      <c r="EC1518" s="1"/>
      <c r="ED1518" s="1"/>
      <c r="EE1518" s="1"/>
      <c r="EF1518" s="1"/>
      <c r="EG1518" s="1"/>
      <c r="EH1518" s="1"/>
      <c r="EI1518" s="1"/>
      <c r="EJ1518" s="1"/>
      <c r="EK1518" s="1"/>
      <c r="EL1518" s="1"/>
      <c r="EM1518" s="1"/>
      <c r="EN1518" s="1"/>
      <c r="EO1518" s="1"/>
      <c r="EP1518" s="1"/>
      <c r="EQ1518" s="1"/>
      <c r="ER1518" s="1"/>
      <c r="ES1518" s="1"/>
      <c r="ET1518" s="1"/>
      <c r="EU1518" s="1"/>
      <c r="EV1518" s="1"/>
      <c r="EW1518" s="1"/>
      <c r="EX1518" s="1"/>
      <c r="EY1518" s="1"/>
      <c r="EZ1518" s="1"/>
      <c r="FA1518" s="1"/>
      <c r="FB1518" s="1"/>
      <c r="FC1518" s="1"/>
      <c r="FD1518" s="1"/>
      <c r="FE1518" s="1"/>
      <c r="FF1518" s="1"/>
      <c r="FG1518" s="1"/>
      <c r="FH1518" s="1"/>
      <c r="FI1518" s="1"/>
      <c r="FJ1518" s="1"/>
      <c r="FK1518" s="1"/>
      <c r="FL1518" s="1"/>
      <c r="FM1518" s="1"/>
      <c r="FN1518" s="1"/>
      <c r="FO1518" s="1"/>
      <c r="FP1518" s="1"/>
      <c r="FQ1518" s="1"/>
      <c r="FR1518" s="1"/>
      <c r="FS1518" s="1"/>
      <c r="FT1518" s="1"/>
      <c r="FU1518" s="1"/>
      <c r="FV1518" s="1"/>
      <c r="FW1518" s="1"/>
      <c r="FX1518" s="1"/>
      <c r="FY1518" s="1"/>
      <c r="FZ1518" s="1"/>
      <c r="GA1518" s="1"/>
      <c r="GB1518" s="1"/>
      <c r="GC1518" s="1"/>
      <c r="GD1518" s="1"/>
      <c r="GE1518" s="1"/>
      <c r="GF1518" s="1"/>
      <c r="GG1518" s="1"/>
      <c r="GH1518" s="1"/>
      <c r="GI1518" s="1"/>
      <c r="GJ1518" s="1"/>
      <c r="GK1518" s="1"/>
      <c r="GL1518" s="1"/>
      <c r="GM1518" s="1"/>
      <c r="GN1518" s="1"/>
      <c r="GO1518" s="1"/>
    </row>
    <row r="1519" spans="1:197" s="40" customFormat="1" x14ac:dyDescent="0.25">
      <c r="A1519" s="41"/>
      <c r="B1519" s="4"/>
      <c r="C1519" s="41"/>
      <c r="D1519" s="42"/>
      <c r="E1519" s="42"/>
      <c r="F1519" s="42"/>
      <c r="G1519" s="1"/>
      <c r="H1519" s="1"/>
      <c r="I1519" s="1"/>
      <c r="J1519" s="1"/>
      <c r="K1519" s="1"/>
      <c r="L1519" s="1"/>
      <c r="M1519" s="2"/>
      <c r="N1519" s="1"/>
      <c r="O1519" s="1"/>
      <c r="P1519" s="1"/>
      <c r="Q1519" s="1"/>
      <c r="R1519" s="1"/>
      <c r="S1519" s="1"/>
      <c r="T1519" s="1"/>
      <c r="U1519" s="1"/>
      <c r="V1519" s="1"/>
      <c r="W1519" s="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c r="BJ1519" s="1"/>
      <c r="BK1519" s="1"/>
      <c r="BL1519" s="1"/>
      <c r="BM1519" s="1"/>
      <c r="BN1519" s="1"/>
      <c r="BO1519" s="1"/>
      <c r="BP1519" s="1"/>
      <c r="BQ1519" s="1"/>
      <c r="BR1519" s="1"/>
      <c r="BS1519" s="1"/>
      <c r="BT1519" s="1"/>
      <c r="BU1519" s="1"/>
      <c r="BV1519" s="1"/>
      <c r="BW1519" s="1"/>
      <c r="BX1519" s="1"/>
      <c r="BY1519" s="1"/>
      <c r="BZ1519" s="1"/>
      <c r="CA1519" s="1"/>
      <c r="CB1519" s="1"/>
      <c r="CC1519" s="1"/>
      <c r="CD1519" s="1"/>
      <c r="CE1519" s="1"/>
      <c r="CF1519" s="1"/>
      <c r="CG1519" s="1"/>
      <c r="CH1519" s="1"/>
      <c r="CI1519" s="1"/>
      <c r="CJ1519" s="1"/>
      <c r="CK1519" s="1"/>
      <c r="CL1519" s="1"/>
      <c r="CM1519" s="1"/>
      <c r="CN1519" s="1"/>
      <c r="CO1519" s="1"/>
      <c r="CP1519" s="1"/>
      <c r="CQ1519" s="1"/>
      <c r="CR1519" s="1"/>
      <c r="CS1519" s="1"/>
      <c r="CT1519" s="1"/>
      <c r="CU1519" s="1"/>
      <c r="CV1519" s="1"/>
      <c r="CW1519" s="1"/>
      <c r="CX1519" s="1"/>
      <c r="CY1519" s="1"/>
      <c r="CZ1519" s="1"/>
      <c r="DA1519" s="1"/>
      <c r="DB1519" s="1"/>
      <c r="DC1519" s="1"/>
      <c r="DD1519" s="1"/>
      <c r="DE1519" s="1"/>
      <c r="DF1519" s="1"/>
      <c r="DG1519" s="1"/>
      <c r="DH1519" s="1"/>
      <c r="DI1519" s="1"/>
      <c r="DJ1519" s="1"/>
      <c r="DK1519" s="1"/>
      <c r="DL1519" s="1"/>
      <c r="DM1519" s="1"/>
      <c r="DN1519" s="1"/>
      <c r="DO1519" s="1"/>
      <c r="DP1519" s="1"/>
      <c r="DQ1519" s="1"/>
      <c r="DR1519" s="1"/>
      <c r="DS1519" s="1"/>
      <c r="DT1519" s="1"/>
      <c r="DU1519" s="1"/>
      <c r="DV1519" s="1"/>
      <c r="DW1519" s="1"/>
      <c r="DX1519" s="1"/>
      <c r="DY1519" s="1"/>
      <c r="DZ1519" s="1"/>
      <c r="EA1519" s="1"/>
      <c r="EB1519" s="1"/>
      <c r="EC1519" s="1"/>
      <c r="ED1519" s="1"/>
      <c r="EE1519" s="1"/>
      <c r="EF1519" s="1"/>
      <c r="EG1519" s="1"/>
      <c r="EH1519" s="1"/>
      <c r="EI1519" s="1"/>
      <c r="EJ1519" s="1"/>
      <c r="EK1519" s="1"/>
      <c r="EL1519" s="1"/>
      <c r="EM1519" s="1"/>
      <c r="EN1519" s="1"/>
      <c r="EO1519" s="1"/>
      <c r="EP1519" s="1"/>
      <c r="EQ1519" s="1"/>
      <c r="ER1519" s="1"/>
      <c r="ES1519" s="1"/>
      <c r="ET1519" s="1"/>
      <c r="EU1519" s="1"/>
      <c r="EV1519" s="1"/>
      <c r="EW1519" s="1"/>
      <c r="EX1519" s="1"/>
      <c r="EY1519" s="1"/>
      <c r="EZ1519" s="1"/>
      <c r="FA1519" s="1"/>
      <c r="FB1519" s="1"/>
      <c r="FC1519" s="1"/>
      <c r="FD1519" s="1"/>
      <c r="FE1519" s="1"/>
      <c r="FF1519" s="1"/>
      <c r="FG1519" s="1"/>
      <c r="FH1519" s="1"/>
      <c r="FI1519" s="1"/>
      <c r="FJ1519" s="1"/>
      <c r="FK1519" s="1"/>
      <c r="FL1519" s="1"/>
      <c r="FM1519" s="1"/>
      <c r="FN1519" s="1"/>
      <c r="FO1519" s="1"/>
      <c r="FP1519" s="1"/>
      <c r="FQ1519" s="1"/>
      <c r="FR1519" s="1"/>
      <c r="FS1519" s="1"/>
      <c r="FT1519" s="1"/>
      <c r="FU1519" s="1"/>
      <c r="FV1519" s="1"/>
      <c r="FW1519" s="1"/>
      <c r="FX1519" s="1"/>
      <c r="FY1519" s="1"/>
      <c r="FZ1519" s="1"/>
      <c r="GA1519" s="1"/>
      <c r="GB1519" s="1"/>
      <c r="GC1519" s="1"/>
      <c r="GD1519" s="1"/>
      <c r="GE1519" s="1"/>
      <c r="GF1519" s="1"/>
      <c r="GG1519" s="1"/>
      <c r="GH1519" s="1"/>
      <c r="GI1519" s="1"/>
      <c r="GJ1519" s="1"/>
      <c r="GK1519" s="1"/>
      <c r="GL1519" s="1"/>
      <c r="GM1519" s="1"/>
      <c r="GN1519" s="1"/>
      <c r="GO1519" s="1"/>
    </row>
    <row r="1520" spans="1:197" s="40" customFormat="1" x14ac:dyDescent="0.25">
      <c r="A1520" s="41"/>
      <c r="B1520" s="4"/>
      <c r="C1520" s="41"/>
      <c r="D1520" s="42"/>
      <c r="E1520" s="42"/>
      <c r="F1520" s="42"/>
      <c r="G1520" s="1"/>
      <c r="H1520" s="1"/>
      <c r="I1520" s="1"/>
      <c r="J1520" s="1"/>
      <c r="K1520" s="1"/>
      <c r="L1520" s="1"/>
      <c r="M1520" s="2"/>
      <c r="N1520" s="1"/>
      <c r="O1520" s="1"/>
      <c r="P1520" s="1"/>
      <c r="Q1520" s="1"/>
      <c r="R1520" s="1"/>
      <c r="S1520" s="1"/>
      <c r="T1520" s="1"/>
      <c r="U1520" s="1"/>
      <c r="V1520" s="1"/>
      <c r="W1520" s="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c r="BJ1520" s="1"/>
      <c r="BK1520" s="1"/>
      <c r="BL1520" s="1"/>
      <c r="BM1520" s="1"/>
      <c r="BN1520" s="1"/>
      <c r="BO1520" s="1"/>
      <c r="BP1520" s="1"/>
      <c r="BQ1520" s="1"/>
      <c r="BR1520" s="1"/>
      <c r="BS1520" s="1"/>
      <c r="BT1520" s="1"/>
      <c r="BU1520" s="1"/>
      <c r="BV1520" s="1"/>
      <c r="BW1520" s="1"/>
      <c r="BX1520" s="1"/>
      <c r="BY1520" s="1"/>
      <c r="BZ1520" s="1"/>
      <c r="CA1520" s="1"/>
      <c r="CB1520" s="1"/>
      <c r="CC1520" s="1"/>
      <c r="CD1520" s="1"/>
      <c r="CE1520" s="1"/>
      <c r="CF1520" s="1"/>
      <c r="CG1520" s="1"/>
      <c r="CH1520" s="1"/>
      <c r="CI1520" s="1"/>
      <c r="CJ1520" s="1"/>
      <c r="CK1520" s="1"/>
      <c r="CL1520" s="1"/>
      <c r="CM1520" s="1"/>
      <c r="CN1520" s="1"/>
      <c r="CO1520" s="1"/>
      <c r="CP1520" s="1"/>
      <c r="CQ1520" s="1"/>
      <c r="CR1520" s="1"/>
      <c r="CS1520" s="1"/>
      <c r="CT1520" s="1"/>
      <c r="CU1520" s="1"/>
      <c r="CV1520" s="1"/>
      <c r="CW1520" s="1"/>
      <c r="CX1520" s="1"/>
      <c r="CY1520" s="1"/>
      <c r="CZ1520" s="1"/>
      <c r="DA1520" s="1"/>
      <c r="DB1520" s="1"/>
      <c r="DC1520" s="1"/>
      <c r="DD1520" s="1"/>
      <c r="DE1520" s="1"/>
      <c r="DF1520" s="1"/>
      <c r="DG1520" s="1"/>
      <c r="DH1520" s="1"/>
      <c r="DI1520" s="1"/>
      <c r="DJ1520" s="1"/>
      <c r="DK1520" s="1"/>
      <c r="DL1520" s="1"/>
      <c r="DM1520" s="1"/>
      <c r="DN1520" s="1"/>
      <c r="DO1520" s="1"/>
      <c r="DP1520" s="1"/>
      <c r="DQ1520" s="1"/>
      <c r="DR1520" s="1"/>
      <c r="DS1520" s="1"/>
      <c r="DT1520" s="1"/>
      <c r="DU1520" s="1"/>
      <c r="DV1520" s="1"/>
      <c r="DW1520" s="1"/>
      <c r="DX1520" s="1"/>
      <c r="DY1520" s="1"/>
      <c r="DZ1520" s="1"/>
      <c r="EA1520" s="1"/>
      <c r="EB1520" s="1"/>
      <c r="EC1520" s="1"/>
      <c r="ED1520" s="1"/>
      <c r="EE1520" s="1"/>
      <c r="EF1520" s="1"/>
      <c r="EG1520" s="1"/>
      <c r="EH1520" s="1"/>
      <c r="EI1520" s="1"/>
      <c r="EJ1520" s="1"/>
      <c r="EK1520" s="1"/>
      <c r="EL1520" s="1"/>
      <c r="EM1520" s="1"/>
      <c r="EN1520" s="1"/>
      <c r="EO1520" s="1"/>
      <c r="EP1520" s="1"/>
      <c r="EQ1520" s="1"/>
      <c r="ER1520" s="1"/>
      <c r="ES1520" s="1"/>
      <c r="ET1520" s="1"/>
      <c r="EU1520" s="1"/>
      <c r="EV1520" s="1"/>
      <c r="EW1520" s="1"/>
      <c r="EX1520" s="1"/>
      <c r="EY1520" s="1"/>
      <c r="EZ1520" s="1"/>
      <c r="FA1520" s="1"/>
      <c r="FB1520" s="1"/>
      <c r="FC1520" s="1"/>
      <c r="FD1520" s="1"/>
      <c r="FE1520" s="1"/>
      <c r="FF1520" s="1"/>
      <c r="FG1520" s="1"/>
      <c r="FH1520" s="1"/>
      <c r="FI1520" s="1"/>
      <c r="FJ1520" s="1"/>
      <c r="FK1520" s="1"/>
      <c r="FL1520" s="1"/>
      <c r="FM1520" s="1"/>
      <c r="FN1520" s="1"/>
      <c r="FO1520" s="1"/>
      <c r="FP1520" s="1"/>
      <c r="FQ1520" s="1"/>
      <c r="FR1520" s="1"/>
      <c r="FS1520" s="1"/>
      <c r="FT1520" s="1"/>
      <c r="FU1520" s="1"/>
      <c r="FV1520" s="1"/>
      <c r="FW1520" s="1"/>
      <c r="FX1520" s="1"/>
      <c r="FY1520" s="1"/>
      <c r="FZ1520" s="1"/>
      <c r="GA1520" s="1"/>
      <c r="GB1520" s="1"/>
      <c r="GC1520" s="1"/>
      <c r="GD1520" s="1"/>
      <c r="GE1520" s="1"/>
      <c r="GF1520" s="1"/>
      <c r="GG1520" s="1"/>
      <c r="GH1520" s="1"/>
      <c r="GI1520" s="1"/>
      <c r="GJ1520" s="1"/>
      <c r="GK1520" s="1"/>
      <c r="GL1520" s="1"/>
      <c r="GM1520" s="1"/>
      <c r="GN1520" s="1"/>
      <c r="GO1520" s="1"/>
    </row>
    <row r="1521" spans="1:197" s="40" customFormat="1" x14ac:dyDescent="0.25">
      <c r="A1521" s="41"/>
      <c r="B1521" s="4"/>
      <c r="C1521" s="41"/>
      <c r="D1521" s="42"/>
      <c r="E1521" s="42"/>
      <c r="F1521" s="42"/>
      <c r="G1521" s="1"/>
      <c r="H1521" s="1"/>
      <c r="I1521" s="1"/>
      <c r="J1521" s="1"/>
      <c r="K1521" s="1"/>
      <c r="L1521" s="1"/>
      <c r="M1521" s="2"/>
      <c r="N1521" s="1"/>
      <c r="O1521" s="1"/>
      <c r="P1521" s="1"/>
      <c r="Q1521" s="1"/>
      <c r="R1521" s="1"/>
      <c r="S1521" s="1"/>
      <c r="T1521" s="1"/>
      <c r="U1521" s="1"/>
      <c r="V1521" s="1"/>
      <c r="W1521" s="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c r="BJ1521" s="1"/>
      <c r="BK1521" s="1"/>
      <c r="BL1521" s="1"/>
      <c r="BM1521" s="1"/>
      <c r="BN1521" s="1"/>
      <c r="BO1521" s="1"/>
      <c r="BP1521" s="1"/>
      <c r="BQ1521" s="1"/>
      <c r="BR1521" s="1"/>
      <c r="BS1521" s="1"/>
      <c r="BT1521" s="1"/>
      <c r="BU1521" s="1"/>
      <c r="BV1521" s="1"/>
      <c r="BW1521" s="1"/>
      <c r="BX1521" s="1"/>
      <c r="BY1521" s="1"/>
      <c r="BZ1521" s="1"/>
      <c r="CA1521" s="1"/>
      <c r="CB1521" s="1"/>
      <c r="CC1521" s="1"/>
      <c r="CD1521" s="1"/>
      <c r="CE1521" s="1"/>
      <c r="CF1521" s="1"/>
      <c r="CG1521" s="1"/>
      <c r="CH1521" s="1"/>
      <c r="CI1521" s="1"/>
      <c r="CJ1521" s="1"/>
      <c r="CK1521" s="1"/>
      <c r="CL1521" s="1"/>
      <c r="CM1521" s="1"/>
      <c r="CN1521" s="1"/>
      <c r="CO1521" s="1"/>
      <c r="CP1521" s="1"/>
      <c r="CQ1521" s="1"/>
      <c r="CR1521" s="1"/>
      <c r="CS1521" s="1"/>
      <c r="CT1521" s="1"/>
      <c r="CU1521" s="1"/>
      <c r="CV1521" s="1"/>
      <c r="CW1521" s="1"/>
      <c r="CX1521" s="1"/>
      <c r="CY1521" s="1"/>
      <c r="CZ1521" s="1"/>
      <c r="DA1521" s="1"/>
      <c r="DB1521" s="1"/>
      <c r="DC1521" s="1"/>
      <c r="DD1521" s="1"/>
      <c r="DE1521" s="1"/>
      <c r="DF1521" s="1"/>
      <c r="DG1521" s="1"/>
      <c r="DH1521" s="1"/>
      <c r="DI1521" s="1"/>
      <c r="DJ1521" s="1"/>
      <c r="DK1521" s="1"/>
      <c r="DL1521" s="1"/>
      <c r="DM1521" s="1"/>
      <c r="DN1521" s="1"/>
      <c r="DO1521" s="1"/>
      <c r="DP1521" s="1"/>
      <c r="DQ1521" s="1"/>
      <c r="DR1521" s="1"/>
      <c r="DS1521" s="1"/>
      <c r="DT1521" s="1"/>
      <c r="DU1521" s="1"/>
      <c r="DV1521" s="1"/>
      <c r="DW1521" s="1"/>
      <c r="DX1521" s="1"/>
      <c r="DY1521" s="1"/>
      <c r="DZ1521" s="1"/>
      <c r="EA1521" s="1"/>
      <c r="EB1521" s="1"/>
      <c r="EC1521" s="1"/>
      <c r="ED1521" s="1"/>
      <c r="EE1521" s="1"/>
      <c r="EF1521" s="1"/>
      <c r="EG1521" s="1"/>
      <c r="EH1521" s="1"/>
      <c r="EI1521" s="1"/>
      <c r="EJ1521" s="1"/>
      <c r="EK1521" s="1"/>
      <c r="EL1521" s="1"/>
      <c r="EM1521" s="1"/>
      <c r="EN1521" s="1"/>
      <c r="EO1521" s="1"/>
      <c r="EP1521" s="1"/>
      <c r="EQ1521" s="1"/>
      <c r="ER1521" s="1"/>
      <c r="ES1521" s="1"/>
      <c r="ET1521" s="1"/>
      <c r="EU1521" s="1"/>
      <c r="EV1521" s="1"/>
      <c r="EW1521" s="1"/>
      <c r="EX1521" s="1"/>
      <c r="EY1521" s="1"/>
      <c r="EZ1521" s="1"/>
      <c r="FA1521" s="1"/>
      <c r="FB1521" s="1"/>
      <c r="FC1521" s="1"/>
      <c r="FD1521" s="1"/>
      <c r="FE1521" s="1"/>
      <c r="FF1521" s="1"/>
      <c r="FG1521" s="1"/>
      <c r="FH1521" s="1"/>
      <c r="FI1521" s="1"/>
      <c r="FJ1521" s="1"/>
      <c r="FK1521" s="1"/>
      <c r="FL1521" s="1"/>
      <c r="FM1521" s="1"/>
      <c r="FN1521" s="1"/>
      <c r="FO1521" s="1"/>
      <c r="FP1521" s="1"/>
      <c r="FQ1521" s="1"/>
      <c r="FR1521" s="1"/>
      <c r="FS1521" s="1"/>
      <c r="FT1521" s="1"/>
      <c r="FU1521" s="1"/>
      <c r="FV1521" s="1"/>
      <c r="FW1521" s="1"/>
      <c r="FX1521" s="1"/>
      <c r="FY1521" s="1"/>
      <c r="FZ1521" s="1"/>
      <c r="GA1521" s="1"/>
      <c r="GB1521" s="1"/>
      <c r="GC1521" s="1"/>
      <c r="GD1521" s="1"/>
      <c r="GE1521" s="1"/>
      <c r="GF1521" s="1"/>
      <c r="GG1521" s="1"/>
      <c r="GH1521" s="1"/>
      <c r="GI1521" s="1"/>
      <c r="GJ1521" s="1"/>
      <c r="GK1521" s="1"/>
      <c r="GL1521" s="1"/>
      <c r="GM1521" s="1"/>
      <c r="GN1521" s="1"/>
      <c r="GO1521" s="1"/>
    </row>
    <row r="1522" spans="1:197" s="40" customFormat="1" x14ac:dyDescent="0.25">
      <c r="A1522" s="41"/>
      <c r="B1522" s="4"/>
      <c r="C1522" s="41"/>
      <c r="D1522" s="42"/>
      <c r="E1522" s="42"/>
      <c r="F1522" s="42"/>
      <c r="G1522" s="1"/>
      <c r="H1522" s="1"/>
      <c r="I1522" s="1"/>
      <c r="J1522" s="1"/>
      <c r="K1522" s="1"/>
      <c r="L1522" s="1"/>
      <c r="M1522" s="2"/>
      <c r="N1522" s="1"/>
      <c r="O1522" s="1"/>
      <c r="P1522" s="1"/>
      <c r="Q1522" s="1"/>
      <c r="R1522" s="1"/>
      <c r="S1522" s="1"/>
      <c r="T1522" s="1"/>
      <c r="U1522" s="1"/>
      <c r="V1522" s="1"/>
      <c r="W1522" s="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c r="BJ1522" s="1"/>
      <c r="BK1522" s="1"/>
      <c r="BL1522" s="1"/>
      <c r="BM1522" s="1"/>
      <c r="BN1522" s="1"/>
      <c r="BO1522" s="1"/>
      <c r="BP1522" s="1"/>
      <c r="BQ1522" s="1"/>
      <c r="BR1522" s="1"/>
      <c r="BS1522" s="1"/>
      <c r="BT1522" s="1"/>
      <c r="BU1522" s="1"/>
      <c r="BV1522" s="1"/>
      <c r="BW1522" s="1"/>
      <c r="BX1522" s="1"/>
      <c r="BY1522" s="1"/>
      <c r="BZ1522" s="1"/>
      <c r="CA1522" s="1"/>
      <c r="CB1522" s="1"/>
      <c r="CC1522" s="1"/>
      <c r="CD1522" s="1"/>
      <c r="CE1522" s="1"/>
      <c r="CF1522" s="1"/>
      <c r="CG1522" s="1"/>
      <c r="CH1522" s="1"/>
      <c r="CI1522" s="1"/>
      <c r="CJ1522" s="1"/>
      <c r="CK1522" s="1"/>
      <c r="CL1522" s="1"/>
      <c r="CM1522" s="1"/>
      <c r="CN1522" s="1"/>
      <c r="CO1522" s="1"/>
      <c r="CP1522" s="1"/>
      <c r="CQ1522" s="1"/>
      <c r="CR1522" s="1"/>
      <c r="CS1522" s="1"/>
      <c r="CT1522" s="1"/>
      <c r="CU1522" s="1"/>
      <c r="CV1522" s="1"/>
      <c r="CW1522" s="1"/>
      <c r="CX1522" s="1"/>
      <c r="CY1522" s="1"/>
      <c r="CZ1522" s="1"/>
      <c r="DA1522" s="1"/>
      <c r="DB1522" s="1"/>
      <c r="DC1522" s="1"/>
      <c r="DD1522" s="1"/>
      <c r="DE1522" s="1"/>
      <c r="DF1522" s="1"/>
      <c r="DG1522" s="1"/>
      <c r="DH1522" s="1"/>
      <c r="DI1522" s="1"/>
      <c r="DJ1522" s="1"/>
      <c r="DK1522" s="1"/>
      <c r="DL1522" s="1"/>
      <c r="DM1522" s="1"/>
      <c r="DN1522" s="1"/>
      <c r="DO1522" s="1"/>
      <c r="DP1522" s="1"/>
      <c r="DQ1522" s="1"/>
      <c r="DR1522" s="1"/>
      <c r="DS1522" s="1"/>
      <c r="DT1522" s="1"/>
      <c r="DU1522" s="1"/>
      <c r="DV1522" s="1"/>
      <c r="DW1522" s="1"/>
      <c r="DX1522" s="1"/>
      <c r="DY1522" s="1"/>
      <c r="DZ1522" s="1"/>
      <c r="EA1522" s="1"/>
      <c r="EB1522" s="1"/>
      <c r="EC1522" s="1"/>
      <c r="ED1522" s="1"/>
      <c r="EE1522" s="1"/>
      <c r="EF1522" s="1"/>
      <c r="EG1522" s="1"/>
      <c r="EH1522" s="1"/>
      <c r="EI1522" s="1"/>
      <c r="EJ1522" s="1"/>
      <c r="EK1522" s="1"/>
      <c r="EL1522" s="1"/>
      <c r="EM1522" s="1"/>
      <c r="EN1522" s="1"/>
      <c r="EO1522" s="1"/>
      <c r="EP1522" s="1"/>
      <c r="EQ1522" s="1"/>
      <c r="ER1522" s="1"/>
      <c r="ES1522" s="1"/>
      <c r="ET1522" s="1"/>
      <c r="EU1522" s="1"/>
      <c r="EV1522" s="1"/>
      <c r="EW1522" s="1"/>
      <c r="EX1522" s="1"/>
      <c r="EY1522" s="1"/>
      <c r="EZ1522" s="1"/>
      <c r="FA1522" s="1"/>
      <c r="FB1522" s="1"/>
      <c r="FC1522" s="1"/>
      <c r="FD1522" s="1"/>
      <c r="FE1522" s="1"/>
      <c r="FF1522" s="1"/>
      <c r="FG1522" s="1"/>
      <c r="FH1522" s="1"/>
      <c r="FI1522" s="1"/>
      <c r="FJ1522" s="1"/>
      <c r="FK1522" s="1"/>
      <c r="FL1522" s="1"/>
      <c r="FM1522" s="1"/>
      <c r="FN1522" s="1"/>
      <c r="FO1522" s="1"/>
      <c r="FP1522" s="1"/>
      <c r="FQ1522" s="1"/>
      <c r="FR1522" s="1"/>
      <c r="FS1522" s="1"/>
      <c r="FT1522" s="1"/>
      <c r="FU1522" s="1"/>
      <c r="FV1522" s="1"/>
      <c r="FW1522" s="1"/>
      <c r="FX1522" s="1"/>
      <c r="FY1522" s="1"/>
      <c r="FZ1522" s="1"/>
      <c r="GA1522" s="1"/>
      <c r="GB1522" s="1"/>
      <c r="GC1522" s="1"/>
      <c r="GD1522" s="1"/>
      <c r="GE1522" s="1"/>
      <c r="GF1522" s="1"/>
      <c r="GG1522" s="1"/>
      <c r="GH1522" s="1"/>
      <c r="GI1522" s="1"/>
      <c r="GJ1522" s="1"/>
      <c r="GK1522" s="1"/>
      <c r="GL1522" s="1"/>
      <c r="GM1522" s="1"/>
      <c r="GN1522" s="1"/>
      <c r="GO1522" s="1"/>
    </row>
    <row r="1523" spans="1:197" s="40" customFormat="1" x14ac:dyDescent="0.25">
      <c r="A1523" s="41"/>
      <c r="B1523" s="4"/>
      <c r="C1523" s="41"/>
      <c r="D1523" s="42"/>
      <c r="E1523" s="42"/>
      <c r="F1523" s="42"/>
      <c r="G1523" s="1"/>
      <c r="H1523" s="1"/>
      <c r="I1523" s="1"/>
      <c r="J1523" s="1"/>
      <c r="K1523" s="1"/>
      <c r="L1523" s="1"/>
      <c r="M1523" s="2"/>
      <c r="N1523" s="1"/>
      <c r="O1523" s="1"/>
      <c r="P1523" s="1"/>
      <c r="Q1523" s="1"/>
      <c r="R1523" s="1"/>
      <c r="S1523" s="1"/>
      <c r="T1523" s="1"/>
      <c r="U1523" s="1"/>
      <c r="V1523" s="1"/>
      <c r="W1523" s="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c r="BJ1523" s="1"/>
      <c r="BK1523" s="1"/>
      <c r="BL1523" s="1"/>
      <c r="BM1523" s="1"/>
      <c r="BN1523" s="1"/>
      <c r="BO1523" s="1"/>
      <c r="BP1523" s="1"/>
      <c r="BQ1523" s="1"/>
      <c r="BR1523" s="1"/>
      <c r="BS1523" s="1"/>
      <c r="BT1523" s="1"/>
      <c r="BU1523" s="1"/>
      <c r="BV1523" s="1"/>
      <c r="BW1523" s="1"/>
      <c r="BX1523" s="1"/>
      <c r="BY1523" s="1"/>
      <c r="BZ1523" s="1"/>
      <c r="CA1523" s="1"/>
      <c r="CB1523" s="1"/>
      <c r="CC1523" s="1"/>
      <c r="CD1523" s="1"/>
      <c r="CE1523" s="1"/>
      <c r="CF1523" s="1"/>
      <c r="CG1523" s="1"/>
      <c r="CH1523" s="1"/>
      <c r="CI1523" s="1"/>
      <c r="CJ1523" s="1"/>
      <c r="CK1523" s="1"/>
      <c r="CL1523" s="1"/>
      <c r="CM1523" s="1"/>
      <c r="CN1523" s="1"/>
      <c r="CO1523" s="1"/>
      <c r="CP1523" s="1"/>
      <c r="CQ1523" s="1"/>
      <c r="CR1523" s="1"/>
      <c r="CS1523" s="1"/>
      <c r="CT1523" s="1"/>
      <c r="CU1523" s="1"/>
      <c r="CV1523" s="1"/>
      <c r="CW1523" s="1"/>
      <c r="CX1523" s="1"/>
      <c r="CY1523" s="1"/>
      <c r="CZ1523" s="1"/>
      <c r="DA1523" s="1"/>
      <c r="DB1523" s="1"/>
      <c r="DC1523" s="1"/>
      <c r="DD1523" s="1"/>
      <c r="DE1523" s="1"/>
      <c r="DF1523" s="1"/>
      <c r="DG1523" s="1"/>
      <c r="DH1523" s="1"/>
      <c r="DI1523" s="1"/>
      <c r="DJ1523" s="1"/>
      <c r="DK1523" s="1"/>
      <c r="DL1523" s="1"/>
      <c r="DM1523" s="1"/>
      <c r="DN1523" s="1"/>
      <c r="DO1523" s="1"/>
      <c r="DP1523" s="1"/>
      <c r="DQ1523" s="1"/>
      <c r="DR1523" s="1"/>
      <c r="DS1523" s="1"/>
      <c r="DT1523" s="1"/>
      <c r="DU1523" s="1"/>
      <c r="DV1523" s="1"/>
      <c r="DW1523" s="1"/>
      <c r="DX1523" s="1"/>
      <c r="DY1523" s="1"/>
      <c r="DZ1523" s="1"/>
      <c r="EA1523" s="1"/>
      <c r="EB1523" s="1"/>
      <c r="EC1523" s="1"/>
      <c r="ED1523" s="1"/>
      <c r="EE1523" s="1"/>
      <c r="EF1523" s="1"/>
      <c r="EG1523" s="1"/>
      <c r="EH1523" s="1"/>
      <c r="EI1523" s="1"/>
      <c r="EJ1523" s="1"/>
      <c r="EK1523" s="1"/>
      <c r="EL1523" s="1"/>
      <c r="EM1523" s="1"/>
      <c r="EN1523" s="1"/>
      <c r="EO1523" s="1"/>
      <c r="EP1523" s="1"/>
      <c r="EQ1523" s="1"/>
      <c r="ER1523" s="1"/>
      <c r="ES1523" s="1"/>
      <c r="ET1523" s="1"/>
      <c r="EU1523" s="1"/>
      <c r="EV1523" s="1"/>
      <c r="EW1523" s="1"/>
      <c r="EX1523" s="1"/>
      <c r="EY1523" s="1"/>
      <c r="EZ1523" s="1"/>
      <c r="FA1523" s="1"/>
      <c r="FB1523" s="1"/>
      <c r="FC1523" s="1"/>
      <c r="FD1523" s="1"/>
      <c r="FE1523" s="1"/>
      <c r="FF1523" s="1"/>
      <c r="FG1523" s="1"/>
      <c r="FH1523" s="1"/>
      <c r="FI1523" s="1"/>
      <c r="FJ1523" s="1"/>
      <c r="FK1523" s="1"/>
      <c r="FL1523" s="1"/>
      <c r="FM1523" s="1"/>
      <c r="FN1523" s="1"/>
      <c r="FO1523" s="1"/>
      <c r="FP1523" s="1"/>
      <c r="FQ1523" s="1"/>
      <c r="FR1523" s="1"/>
      <c r="FS1523" s="1"/>
      <c r="FT1523" s="1"/>
      <c r="FU1523" s="1"/>
      <c r="FV1523" s="1"/>
      <c r="FW1523" s="1"/>
      <c r="FX1523" s="1"/>
      <c r="FY1523" s="1"/>
      <c r="FZ1523" s="1"/>
      <c r="GA1523" s="1"/>
      <c r="GB1523" s="1"/>
      <c r="GC1523" s="1"/>
      <c r="GD1523" s="1"/>
      <c r="GE1523" s="1"/>
      <c r="GF1523" s="1"/>
      <c r="GG1523" s="1"/>
      <c r="GH1523" s="1"/>
      <c r="GI1523" s="1"/>
      <c r="GJ1523" s="1"/>
      <c r="GK1523" s="1"/>
      <c r="GL1523" s="1"/>
      <c r="GM1523" s="1"/>
      <c r="GN1523" s="1"/>
      <c r="GO1523" s="1"/>
    </row>
    <row r="1524" spans="1:197" s="40" customFormat="1" x14ac:dyDescent="0.25">
      <c r="A1524" s="41"/>
      <c r="B1524" s="4"/>
      <c r="C1524" s="41"/>
      <c r="D1524" s="42"/>
      <c r="E1524" s="42"/>
      <c r="F1524" s="42"/>
      <c r="G1524" s="1"/>
      <c r="H1524" s="1"/>
      <c r="I1524" s="1"/>
      <c r="J1524" s="1"/>
      <c r="K1524" s="1"/>
      <c r="L1524" s="1"/>
      <c r="M1524" s="2"/>
      <c r="N1524" s="1"/>
      <c r="O1524" s="1"/>
      <c r="P1524" s="1"/>
      <c r="Q1524" s="1"/>
      <c r="R1524" s="1"/>
      <c r="S1524" s="1"/>
      <c r="T1524" s="1"/>
      <c r="U1524" s="1"/>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c r="BJ1524" s="1"/>
      <c r="BK1524" s="1"/>
      <c r="BL1524" s="1"/>
      <c r="BM1524" s="1"/>
      <c r="BN1524" s="1"/>
      <c r="BO1524" s="1"/>
      <c r="BP1524" s="1"/>
      <c r="BQ1524" s="1"/>
      <c r="BR1524" s="1"/>
      <c r="BS1524" s="1"/>
      <c r="BT1524" s="1"/>
      <c r="BU1524" s="1"/>
      <c r="BV1524" s="1"/>
      <c r="BW1524" s="1"/>
      <c r="BX1524" s="1"/>
      <c r="BY1524" s="1"/>
      <c r="BZ1524" s="1"/>
      <c r="CA1524" s="1"/>
      <c r="CB1524" s="1"/>
      <c r="CC1524" s="1"/>
      <c r="CD1524" s="1"/>
      <c r="CE1524" s="1"/>
      <c r="CF1524" s="1"/>
      <c r="CG1524" s="1"/>
      <c r="CH1524" s="1"/>
      <c r="CI1524" s="1"/>
      <c r="CJ1524" s="1"/>
      <c r="CK1524" s="1"/>
      <c r="CL1524" s="1"/>
      <c r="CM1524" s="1"/>
      <c r="CN1524" s="1"/>
      <c r="CO1524" s="1"/>
      <c r="CP1524" s="1"/>
      <c r="CQ1524" s="1"/>
      <c r="CR1524" s="1"/>
      <c r="CS1524" s="1"/>
      <c r="CT1524" s="1"/>
      <c r="CU1524" s="1"/>
      <c r="CV1524" s="1"/>
      <c r="CW1524" s="1"/>
      <c r="CX1524" s="1"/>
      <c r="CY1524" s="1"/>
      <c r="CZ1524" s="1"/>
      <c r="DA1524" s="1"/>
      <c r="DB1524" s="1"/>
      <c r="DC1524" s="1"/>
      <c r="DD1524" s="1"/>
      <c r="DE1524" s="1"/>
      <c r="DF1524" s="1"/>
      <c r="DG1524" s="1"/>
      <c r="DH1524" s="1"/>
      <c r="DI1524" s="1"/>
      <c r="DJ1524" s="1"/>
      <c r="DK1524" s="1"/>
      <c r="DL1524" s="1"/>
      <c r="DM1524" s="1"/>
      <c r="DN1524" s="1"/>
      <c r="DO1524" s="1"/>
      <c r="DP1524" s="1"/>
      <c r="DQ1524" s="1"/>
      <c r="DR1524" s="1"/>
      <c r="DS1524" s="1"/>
      <c r="DT1524" s="1"/>
      <c r="DU1524" s="1"/>
      <c r="DV1524" s="1"/>
      <c r="DW1524" s="1"/>
      <c r="DX1524" s="1"/>
      <c r="DY1524" s="1"/>
      <c r="DZ1524" s="1"/>
      <c r="EA1524" s="1"/>
      <c r="EB1524" s="1"/>
      <c r="EC1524" s="1"/>
      <c r="ED1524" s="1"/>
      <c r="EE1524" s="1"/>
      <c r="EF1524" s="1"/>
      <c r="EG1524" s="1"/>
      <c r="EH1524" s="1"/>
      <c r="EI1524" s="1"/>
      <c r="EJ1524" s="1"/>
      <c r="EK1524" s="1"/>
      <c r="EL1524" s="1"/>
      <c r="EM1524" s="1"/>
      <c r="EN1524" s="1"/>
      <c r="EO1524" s="1"/>
      <c r="EP1524" s="1"/>
      <c r="EQ1524" s="1"/>
      <c r="ER1524" s="1"/>
      <c r="ES1524" s="1"/>
      <c r="ET1524" s="1"/>
      <c r="EU1524" s="1"/>
      <c r="EV1524" s="1"/>
      <c r="EW1524" s="1"/>
      <c r="EX1524" s="1"/>
      <c r="EY1524" s="1"/>
      <c r="EZ1524" s="1"/>
      <c r="FA1524" s="1"/>
      <c r="FB1524" s="1"/>
      <c r="FC1524" s="1"/>
      <c r="FD1524" s="1"/>
      <c r="FE1524" s="1"/>
      <c r="FF1524" s="1"/>
      <c r="FG1524" s="1"/>
      <c r="FH1524" s="1"/>
      <c r="FI1524" s="1"/>
      <c r="FJ1524" s="1"/>
      <c r="FK1524" s="1"/>
      <c r="FL1524" s="1"/>
      <c r="FM1524" s="1"/>
      <c r="FN1524" s="1"/>
      <c r="FO1524" s="1"/>
      <c r="FP1524" s="1"/>
      <c r="FQ1524" s="1"/>
      <c r="FR1524" s="1"/>
      <c r="FS1524" s="1"/>
      <c r="FT1524" s="1"/>
      <c r="FU1524" s="1"/>
      <c r="FV1524" s="1"/>
      <c r="FW1524" s="1"/>
      <c r="FX1524" s="1"/>
      <c r="FY1524" s="1"/>
      <c r="FZ1524" s="1"/>
      <c r="GA1524" s="1"/>
      <c r="GB1524" s="1"/>
      <c r="GC1524" s="1"/>
      <c r="GD1524" s="1"/>
      <c r="GE1524" s="1"/>
      <c r="GF1524" s="1"/>
      <c r="GG1524" s="1"/>
      <c r="GH1524" s="1"/>
      <c r="GI1524" s="1"/>
      <c r="GJ1524" s="1"/>
      <c r="GK1524" s="1"/>
      <c r="GL1524" s="1"/>
      <c r="GM1524" s="1"/>
      <c r="GN1524" s="1"/>
      <c r="GO1524" s="1"/>
    </row>
    <row r="1525" spans="1:197" s="40" customFormat="1" x14ac:dyDescent="0.25">
      <c r="A1525" s="41"/>
      <c r="B1525" s="4"/>
      <c r="C1525" s="41"/>
      <c r="D1525" s="42"/>
      <c r="E1525" s="42"/>
      <c r="F1525" s="42"/>
      <c r="G1525" s="1"/>
      <c r="H1525" s="1"/>
      <c r="I1525" s="1"/>
      <c r="J1525" s="1"/>
      <c r="K1525" s="1"/>
      <c r="L1525" s="1"/>
      <c r="M1525" s="2"/>
      <c r="N1525" s="1"/>
      <c r="O1525" s="1"/>
      <c r="P1525" s="1"/>
      <c r="Q1525" s="1"/>
      <c r="R1525" s="1"/>
      <c r="S1525" s="1"/>
      <c r="T1525" s="1"/>
      <c r="U1525" s="1"/>
      <c r="V1525" s="1"/>
      <c r="W1525" s="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c r="BJ1525" s="1"/>
      <c r="BK1525" s="1"/>
      <c r="BL1525" s="1"/>
      <c r="BM1525" s="1"/>
      <c r="BN1525" s="1"/>
      <c r="BO1525" s="1"/>
      <c r="BP1525" s="1"/>
      <c r="BQ1525" s="1"/>
      <c r="BR1525" s="1"/>
      <c r="BS1525" s="1"/>
      <c r="BT1525" s="1"/>
      <c r="BU1525" s="1"/>
      <c r="BV1525" s="1"/>
      <c r="BW1525" s="1"/>
      <c r="BX1525" s="1"/>
      <c r="BY1525" s="1"/>
      <c r="BZ1525" s="1"/>
      <c r="CA1525" s="1"/>
      <c r="CB1525" s="1"/>
      <c r="CC1525" s="1"/>
      <c r="CD1525" s="1"/>
      <c r="CE1525" s="1"/>
      <c r="CF1525" s="1"/>
      <c r="CG1525" s="1"/>
      <c r="CH1525" s="1"/>
      <c r="CI1525" s="1"/>
      <c r="CJ1525" s="1"/>
      <c r="CK1525" s="1"/>
      <c r="CL1525" s="1"/>
      <c r="CM1525" s="1"/>
      <c r="CN1525" s="1"/>
      <c r="CO1525" s="1"/>
      <c r="CP1525" s="1"/>
      <c r="CQ1525" s="1"/>
      <c r="CR1525" s="1"/>
      <c r="CS1525" s="1"/>
      <c r="CT1525" s="1"/>
      <c r="CU1525" s="1"/>
      <c r="CV1525" s="1"/>
      <c r="CW1525" s="1"/>
      <c r="CX1525" s="1"/>
      <c r="CY1525" s="1"/>
      <c r="CZ1525" s="1"/>
      <c r="DA1525" s="1"/>
      <c r="DB1525" s="1"/>
      <c r="DC1525" s="1"/>
      <c r="DD1525" s="1"/>
      <c r="DE1525" s="1"/>
      <c r="DF1525" s="1"/>
      <c r="DG1525" s="1"/>
      <c r="DH1525" s="1"/>
      <c r="DI1525" s="1"/>
      <c r="DJ1525" s="1"/>
      <c r="DK1525" s="1"/>
      <c r="DL1525" s="1"/>
      <c r="DM1525" s="1"/>
      <c r="DN1525" s="1"/>
      <c r="DO1525" s="1"/>
      <c r="DP1525" s="1"/>
      <c r="DQ1525" s="1"/>
      <c r="DR1525" s="1"/>
      <c r="DS1525" s="1"/>
      <c r="DT1525" s="1"/>
      <c r="DU1525" s="1"/>
      <c r="DV1525" s="1"/>
      <c r="DW1525" s="1"/>
      <c r="DX1525" s="1"/>
      <c r="DY1525" s="1"/>
      <c r="DZ1525" s="1"/>
      <c r="EA1525" s="1"/>
      <c r="EB1525" s="1"/>
      <c r="EC1525" s="1"/>
      <c r="ED1525" s="1"/>
      <c r="EE1525" s="1"/>
      <c r="EF1525" s="1"/>
      <c r="EG1525" s="1"/>
      <c r="EH1525" s="1"/>
      <c r="EI1525" s="1"/>
      <c r="EJ1525" s="1"/>
      <c r="EK1525" s="1"/>
      <c r="EL1525" s="1"/>
      <c r="EM1525" s="1"/>
      <c r="EN1525" s="1"/>
      <c r="EO1525" s="1"/>
      <c r="EP1525" s="1"/>
      <c r="EQ1525" s="1"/>
      <c r="ER1525" s="1"/>
      <c r="ES1525" s="1"/>
      <c r="ET1525" s="1"/>
      <c r="EU1525" s="1"/>
      <c r="EV1525" s="1"/>
      <c r="EW1525" s="1"/>
      <c r="EX1525" s="1"/>
      <c r="EY1525" s="1"/>
      <c r="EZ1525" s="1"/>
      <c r="FA1525" s="1"/>
      <c r="FB1525" s="1"/>
      <c r="FC1525" s="1"/>
      <c r="FD1525" s="1"/>
      <c r="FE1525" s="1"/>
      <c r="FF1525" s="1"/>
      <c r="FG1525" s="1"/>
      <c r="FH1525" s="1"/>
      <c r="FI1525" s="1"/>
      <c r="FJ1525" s="1"/>
      <c r="FK1525" s="1"/>
      <c r="FL1525" s="1"/>
      <c r="FM1525" s="1"/>
      <c r="FN1525" s="1"/>
      <c r="FO1525" s="1"/>
      <c r="FP1525" s="1"/>
      <c r="FQ1525" s="1"/>
      <c r="FR1525" s="1"/>
      <c r="FS1525" s="1"/>
      <c r="FT1525" s="1"/>
      <c r="FU1525" s="1"/>
      <c r="FV1525" s="1"/>
      <c r="FW1525" s="1"/>
      <c r="FX1525" s="1"/>
      <c r="FY1525" s="1"/>
      <c r="FZ1525" s="1"/>
      <c r="GA1525" s="1"/>
      <c r="GB1525" s="1"/>
      <c r="GC1525" s="1"/>
      <c r="GD1525" s="1"/>
      <c r="GE1525" s="1"/>
      <c r="GF1525" s="1"/>
      <c r="GG1525" s="1"/>
      <c r="GH1525" s="1"/>
      <c r="GI1525" s="1"/>
      <c r="GJ1525" s="1"/>
      <c r="GK1525" s="1"/>
      <c r="GL1525" s="1"/>
      <c r="GM1525" s="1"/>
      <c r="GN1525" s="1"/>
      <c r="GO1525" s="1"/>
    </row>
    <row r="1526" spans="1:197" s="40" customFormat="1" x14ac:dyDescent="0.25">
      <c r="A1526" s="41"/>
      <c r="B1526" s="4"/>
      <c r="C1526" s="41"/>
      <c r="D1526" s="42"/>
      <c r="E1526" s="42"/>
      <c r="F1526" s="42"/>
      <c r="G1526" s="1"/>
      <c r="H1526" s="1"/>
      <c r="I1526" s="1"/>
      <c r="J1526" s="1"/>
      <c r="K1526" s="1"/>
      <c r="L1526" s="1"/>
      <c r="M1526" s="2"/>
      <c r="N1526" s="1"/>
      <c r="O1526" s="1"/>
      <c r="P1526" s="1"/>
      <c r="Q1526" s="1"/>
      <c r="R1526" s="1"/>
      <c r="S1526" s="1"/>
      <c r="T1526" s="1"/>
      <c r="U1526" s="1"/>
      <c r="V1526" s="1"/>
      <c r="W1526" s="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c r="BJ1526" s="1"/>
      <c r="BK1526" s="1"/>
      <c r="BL1526" s="1"/>
      <c r="BM1526" s="1"/>
      <c r="BN1526" s="1"/>
      <c r="BO1526" s="1"/>
      <c r="BP1526" s="1"/>
      <c r="BQ1526" s="1"/>
      <c r="BR1526" s="1"/>
      <c r="BS1526" s="1"/>
      <c r="BT1526" s="1"/>
      <c r="BU1526" s="1"/>
      <c r="BV1526" s="1"/>
      <c r="BW1526" s="1"/>
      <c r="BX1526" s="1"/>
      <c r="BY1526" s="1"/>
      <c r="BZ1526" s="1"/>
      <c r="CA1526" s="1"/>
      <c r="CB1526" s="1"/>
      <c r="CC1526" s="1"/>
      <c r="CD1526" s="1"/>
      <c r="CE1526" s="1"/>
      <c r="CF1526" s="1"/>
      <c r="CG1526" s="1"/>
      <c r="CH1526" s="1"/>
      <c r="CI1526" s="1"/>
      <c r="CJ1526" s="1"/>
      <c r="CK1526" s="1"/>
      <c r="CL1526" s="1"/>
      <c r="CM1526" s="1"/>
      <c r="CN1526" s="1"/>
      <c r="CO1526" s="1"/>
      <c r="CP1526" s="1"/>
      <c r="CQ1526" s="1"/>
      <c r="CR1526" s="1"/>
      <c r="CS1526" s="1"/>
      <c r="CT1526" s="1"/>
      <c r="CU1526" s="1"/>
      <c r="CV1526" s="1"/>
      <c r="CW1526" s="1"/>
      <c r="CX1526" s="1"/>
      <c r="CY1526" s="1"/>
      <c r="CZ1526" s="1"/>
      <c r="DA1526" s="1"/>
      <c r="DB1526" s="1"/>
      <c r="DC1526" s="1"/>
      <c r="DD1526" s="1"/>
      <c r="DE1526" s="1"/>
      <c r="DF1526" s="1"/>
      <c r="DG1526" s="1"/>
      <c r="DH1526" s="1"/>
      <c r="DI1526" s="1"/>
      <c r="DJ1526" s="1"/>
      <c r="DK1526" s="1"/>
      <c r="DL1526" s="1"/>
      <c r="DM1526" s="1"/>
      <c r="DN1526" s="1"/>
      <c r="DO1526" s="1"/>
      <c r="DP1526" s="1"/>
      <c r="DQ1526" s="1"/>
      <c r="DR1526" s="1"/>
      <c r="DS1526" s="1"/>
      <c r="DT1526" s="1"/>
      <c r="DU1526" s="1"/>
      <c r="DV1526" s="1"/>
      <c r="DW1526" s="1"/>
      <c r="DX1526" s="1"/>
      <c r="DY1526" s="1"/>
      <c r="DZ1526" s="1"/>
      <c r="EA1526" s="1"/>
      <c r="EB1526" s="1"/>
      <c r="EC1526" s="1"/>
      <c r="ED1526" s="1"/>
      <c r="EE1526" s="1"/>
      <c r="EF1526" s="1"/>
      <c r="EG1526" s="1"/>
      <c r="EH1526" s="1"/>
      <c r="EI1526" s="1"/>
      <c r="EJ1526" s="1"/>
      <c r="EK1526" s="1"/>
      <c r="EL1526" s="1"/>
      <c r="EM1526" s="1"/>
      <c r="EN1526" s="1"/>
      <c r="EO1526" s="1"/>
      <c r="EP1526" s="1"/>
      <c r="EQ1526" s="1"/>
      <c r="ER1526" s="1"/>
      <c r="ES1526" s="1"/>
      <c r="ET1526" s="1"/>
      <c r="EU1526" s="1"/>
      <c r="EV1526" s="1"/>
      <c r="EW1526" s="1"/>
      <c r="EX1526" s="1"/>
      <c r="EY1526" s="1"/>
      <c r="EZ1526" s="1"/>
      <c r="FA1526" s="1"/>
      <c r="FB1526" s="1"/>
      <c r="FC1526" s="1"/>
      <c r="FD1526" s="1"/>
      <c r="FE1526" s="1"/>
      <c r="FF1526" s="1"/>
      <c r="FG1526" s="1"/>
      <c r="FH1526" s="1"/>
      <c r="FI1526" s="1"/>
      <c r="FJ1526" s="1"/>
      <c r="FK1526" s="1"/>
      <c r="FL1526" s="1"/>
      <c r="FM1526" s="1"/>
      <c r="FN1526" s="1"/>
      <c r="FO1526" s="1"/>
      <c r="FP1526" s="1"/>
      <c r="FQ1526" s="1"/>
      <c r="FR1526" s="1"/>
      <c r="FS1526" s="1"/>
      <c r="FT1526" s="1"/>
      <c r="FU1526" s="1"/>
      <c r="FV1526" s="1"/>
      <c r="FW1526" s="1"/>
      <c r="FX1526" s="1"/>
      <c r="FY1526" s="1"/>
      <c r="FZ1526" s="1"/>
      <c r="GA1526" s="1"/>
      <c r="GB1526" s="1"/>
      <c r="GC1526" s="1"/>
      <c r="GD1526" s="1"/>
      <c r="GE1526" s="1"/>
      <c r="GF1526" s="1"/>
      <c r="GG1526" s="1"/>
      <c r="GH1526" s="1"/>
      <c r="GI1526" s="1"/>
      <c r="GJ1526" s="1"/>
      <c r="GK1526" s="1"/>
      <c r="GL1526" s="1"/>
      <c r="GM1526" s="1"/>
      <c r="GN1526" s="1"/>
      <c r="GO1526" s="1"/>
    </row>
    <row r="1527" spans="1:197" s="40" customFormat="1" x14ac:dyDescent="0.25">
      <c r="A1527" s="41"/>
      <c r="B1527" s="4"/>
      <c r="C1527" s="41"/>
      <c r="D1527" s="42"/>
      <c r="E1527" s="42"/>
      <c r="F1527" s="42"/>
      <c r="G1527" s="1"/>
      <c r="H1527" s="1"/>
      <c r="I1527" s="1"/>
      <c r="J1527" s="1"/>
      <c r="K1527" s="1"/>
      <c r="L1527" s="1"/>
      <c r="M1527" s="2"/>
      <c r="N1527" s="1"/>
      <c r="O1527" s="1"/>
      <c r="P1527" s="1"/>
      <c r="Q1527" s="1"/>
      <c r="R1527" s="1"/>
      <c r="S1527" s="1"/>
      <c r="T1527" s="1"/>
      <c r="U1527" s="1"/>
      <c r="V1527" s="1"/>
      <c r="W1527" s="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c r="BJ1527" s="1"/>
      <c r="BK1527" s="1"/>
      <c r="BL1527" s="1"/>
      <c r="BM1527" s="1"/>
      <c r="BN1527" s="1"/>
      <c r="BO1527" s="1"/>
      <c r="BP1527" s="1"/>
      <c r="BQ1527" s="1"/>
      <c r="BR1527" s="1"/>
      <c r="BS1527" s="1"/>
      <c r="BT1527" s="1"/>
      <c r="BU1527" s="1"/>
      <c r="BV1527" s="1"/>
      <c r="BW1527" s="1"/>
      <c r="BX1527" s="1"/>
      <c r="BY1527" s="1"/>
      <c r="BZ1527" s="1"/>
      <c r="CA1527" s="1"/>
      <c r="CB1527" s="1"/>
      <c r="CC1527" s="1"/>
      <c r="CD1527" s="1"/>
      <c r="CE1527" s="1"/>
      <c r="CF1527" s="1"/>
      <c r="CG1527" s="1"/>
      <c r="CH1527" s="1"/>
      <c r="CI1527" s="1"/>
      <c r="CJ1527" s="1"/>
      <c r="CK1527" s="1"/>
      <c r="CL1527" s="1"/>
      <c r="CM1527" s="1"/>
      <c r="CN1527" s="1"/>
      <c r="CO1527" s="1"/>
      <c r="CP1527" s="1"/>
      <c r="CQ1527" s="1"/>
      <c r="CR1527" s="1"/>
      <c r="CS1527" s="1"/>
      <c r="CT1527" s="1"/>
      <c r="CU1527" s="1"/>
      <c r="CV1527" s="1"/>
      <c r="CW1527" s="1"/>
      <c r="CX1527" s="1"/>
      <c r="CY1527" s="1"/>
      <c r="CZ1527" s="1"/>
      <c r="DA1527" s="1"/>
      <c r="DB1527" s="1"/>
      <c r="DC1527" s="1"/>
      <c r="DD1527" s="1"/>
      <c r="DE1527" s="1"/>
      <c r="DF1527" s="1"/>
      <c r="DG1527" s="1"/>
      <c r="DH1527" s="1"/>
      <c r="DI1527" s="1"/>
      <c r="DJ1527" s="1"/>
      <c r="DK1527" s="1"/>
      <c r="DL1527" s="1"/>
      <c r="DM1527" s="1"/>
      <c r="DN1527" s="1"/>
      <c r="DO1527" s="1"/>
      <c r="DP1527" s="1"/>
      <c r="DQ1527" s="1"/>
      <c r="DR1527" s="1"/>
      <c r="DS1527" s="1"/>
      <c r="DT1527" s="1"/>
      <c r="DU1527" s="1"/>
      <c r="DV1527" s="1"/>
      <c r="DW1527" s="1"/>
      <c r="DX1527" s="1"/>
      <c r="DY1527" s="1"/>
      <c r="DZ1527" s="1"/>
      <c r="EA1527" s="1"/>
      <c r="EB1527" s="1"/>
      <c r="EC1527" s="1"/>
      <c r="ED1527" s="1"/>
      <c r="EE1527" s="1"/>
      <c r="EF1527" s="1"/>
      <c r="EG1527" s="1"/>
      <c r="EH1527" s="1"/>
      <c r="EI1527" s="1"/>
      <c r="EJ1527" s="1"/>
      <c r="EK1527" s="1"/>
      <c r="EL1527" s="1"/>
      <c r="EM1527" s="1"/>
      <c r="EN1527" s="1"/>
      <c r="EO1527" s="1"/>
      <c r="EP1527" s="1"/>
      <c r="EQ1527" s="1"/>
      <c r="ER1527" s="1"/>
      <c r="ES1527" s="1"/>
      <c r="ET1527" s="1"/>
      <c r="EU1527" s="1"/>
      <c r="EV1527" s="1"/>
      <c r="EW1527" s="1"/>
      <c r="EX1527" s="1"/>
      <c r="EY1527" s="1"/>
      <c r="EZ1527" s="1"/>
      <c r="FA1527" s="1"/>
      <c r="FB1527" s="1"/>
      <c r="FC1527" s="1"/>
      <c r="FD1527" s="1"/>
      <c r="FE1527" s="1"/>
      <c r="FF1527" s="1"/>
      <c r="FG1527" s="1"/>
      <c r="FH1527" s="1"/>
      <c r="FI1527" s="1"/>
      <c r="FJ1527" s="1"/>
      <c r="FK1527" s="1"/>
      <c r="FL1527" s="1"/>
      <c r="FM1527" s="1"/>
      <c r="FN1527" s="1"/>
      <c r="FO1527" s="1"/>
      <c r="FP1527" s="1"/>
      <c r="FQ1527" s="1"/>
      <c r="FR1527" s="1"/>
      <c r="FS1527" s="1"/>
      <c r="FT1527" s="1"/>
      <c r="FU1527" s="1"/>
      <c r="FV1527" s="1"/>
      <c r="FW1527" s="1"/>
      <c r="FX1527" s="1"/>
      <c r="FY1527" s="1"/>
      <c r="FZ1527" s="1"/>
      <c r="GA1527" s="1"/>
      <c r="GB1527" s="1"/>
      <c r="GC1527" s="1"/>
      <c r="GD1527" s="1"/>
      <c r="GE1527" s="1"/>
      <c r="GF1527" s="1"/>
      <c r="GG1527" s="1"/>
      <c r="GH1527" s="1"/>
      <c r="GI1527" s="1"/>
      <c r="GJ1527" s="1"/>
      <c r="GK1527" s="1"/>
      <c r="GL1527" s="1"/>
      <c r="GM1527" s="1"/>
      <c r="GN1527" s="1"/>
      <c r="GO1527" s="1"/>
    </row>
    <row r="1528" spans="1:197" s="40" customFormat="1" x14ac:dyDescent="0.25">
      <c r="A1528" s="41"/>
      <c r="B1528" s="4"/>
      <c r="C1528" s="41"/>
      <c r="D1528" s="42"/>
      <c r="E1528" s="42"/>
      <c r="F1528" s="42"/>
      <c r="G1528" s="1"/>
      <c r="H1528" s="1"/>
      <c r="I1528" s="1"/>
      <c r="J1528" s="1"/>
      <c r="K1528" s="1"/>
      <c r="L1528" s="1"/>
      <c r="M1528" s="2"/>
      <c r="N1528" s="1"/>
      <c r="O1528" s="1"/>
      <c r="P1528" s="1"/>
      <c r="Q1528" s="1"/>
      <c r="R1528" s="1"/>
      <c r="S1528" s="1"/>
      <c r="T1528" s="1"/>
      <c r="U1528" s="1"/>
      <c r="V1528" s="1"/>
      <c r="W1528" s="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c r="BJ1528" s="1"/>
      <c r="BK1528" s="1"/>
      <c r="BL1528" s="1"/>
      <c r="BM1528" s="1"/>
      <c r="BN1528" s="1"/>
      <c r="BO1528" s="1"/>
      <c r="BP1528" s="1"/>
      <c r="BQ1528" s="1"/>
      <c r="BR1528" s="1"/>
      <c r="BS1528" s="1"/>
      <c r="BT1528" s="1"/>
      <c r="BU1528" s="1"/>
      <c r="BV1528" s="1"/>
      <c r="BW1528" s="1"/>
      <c r="BX1528" s="1"/>
      <c r="BY1528" s="1"/>
      <c r="BZ1528" s="1"/>
      <c r="CA1528" s="1"/>
      <c r="CB1528" s="1"/>
      <c r="CC1528" s="1"/>
      <c r="CD1528" s="1"/>
      <c r="CE1528" s="1"/>
      <c r="CF1528" s="1"/>
      <c r="CG1528" s="1"/>
      <c r="CH1528" s="1"/>
      <c r="CI1528" s="1"/>
      <c r="CJ1528" s="1"/>
      <c r="CK1528" s="1"/>
      <c r="CL1528" s="1"/>
      <c r="CM1528" s="1"/>
      <c r="CN1528" s="1"/>
      <c r="CO1528" s="1"/>
      <c r="CP1528" s="1"/>
      <c r="CQ1528" s="1"/>
      <c r="CR1528" s="1"/>
      <c r="CS1528" s="1"/>
      <c r="CT1528" s="1"/>
      <c r="CU1528" s="1"/>
      <c r="CV1528" s="1"/>
      <c r="CW1528" s="1"/>
      <c r="CX1528" s="1"/>
      <c r="CY1528" s="1"/>
      <c r="CZ1528" s="1"/>
      <c r="DA1528" s="1"/>
      <c r="DB1528" s="1"/>
      <c r="DC1528" s="1"/>
      <c r="DD1528" s="1"/>
      <c r="DE1528" s="1"/>
      <c r="DF1528" s="1"/>
      <c r="DG1528" s="1"/>
      <c r="DH1528" s="1"/>
      <c r="DI1528" s="1"/>
      <c r="DJ1528" s="1"/>
      <c r="DK1528" s="1"/>
      <c r="DL1528" s="1"/>
      <c r="DM1528" s="1"/>
      <c r="DN1528" s="1"/>
      <c r="DO1528" s="1"/>
      <c r="DP1528" s="1"/>
      <c r="DQ1528" s="1"/>
      <c r="DR1528" s="1"/>
      <c r="DS1528" s="1"/>
      <c r="DT1528" s="1"/>
      <c r="DU1528" s="1"/>
      <c r="DV1528" s="1"/>
      <c r="DW1528" s="1"/>
      <c r="DX1528" s="1"/>
      <c r="DY1528" s="1"/>
      <c r="DZ1528" s="1"/>
      <c r="EA1528" s="1"/>
      <c r="EB1528" s="1"/>
      <c r="EC1528" s="1"/>
      <c r="ED1528" s="1"/>
      <c r="EE1528" s="1"/>
      <c r="EF1528" s="1"/>
      <c r="EG1528" s="1"/>
      <c r="EH1528" s="1"/>
      <c r="EI1528" s="1"/>
      <c r="EJ1528" s="1"/>
      <c r="EK1528" s="1"/>
      <c r="EL1528" s="1"/>
      <c r="EM1528" s="1"/>
      <c r="EN1528" s="1"/>
      <c r="EO1528" s="1"/>
      <c r="EP1528" s="1"/>
      <c r="EQ1528" s="1"/>
      <c r="ER1528" s="1"/>
      <c r="ES1528" s="1"/>
      <c r="ET1528" s="1"/>
      <c r="EU1528" s="1"/>
      <c r="EV1528" s="1"/>
      <c r="EW1528" s="1"/>
      <c r="EX1528" s="1"/>
      <c r="EY1528" s="1"/>
      <c r="EZ1528" s="1"/>
      <c r="FA1528" s="1"/>
      <c r="FB1528" s="1"/>
      <c r="FC1528" s="1"/>
      <c r="FD1528" s="1"/>
      <c r="FE1528" s="1"/>
      <c r="FF1528" s="1"/>
      <c r="FG1528" s="1"/>
      <c r="FH1528" s="1"/>
      <c r="FI1528" s="1"/>
      <c r="FJ1528" s="1"/>
      <c r="FK1528" s="1"/>
      <c r="FL1528" s="1"/>
      <c r="FM1528" s="1"/>
      <c r="FN1528" s="1"/>
      <c r="FO1528" s="1"/>
      <c r="FP1528" s="1"/>
      <c r="FQ1528" s="1"/>
      <c r="FR1528" s="1"/>
      <c r="FS1528" s="1"/>
      <c r="FT1528" s="1"/>
      <c r="FU1528" s="1"/>
      <c r="FV1528" s="1"/>
      <c r="FW1528" s="1"/>
      <c r="FX1528" s="1"/>
      <c r="FY1528" s="1"/>
      <c r="FZ1528" s="1"/>
      <c r="GA1528" s="1"/>
      <c r="GB1528" s="1"/>
      <c r="GC1528" s="1"/>
      <c r="GD1528" s="1"/>
      <c r="GE1528" s="1"/>
      <c r="GF1528" s="1"/>
      <c r="GG1528" s="1"/>
      <c r="GH1528" s="1"/>
      <c r="GI1528" s="1"/>
      <c r="GJ1528" s="1"/>
      <c r="GK1528" s="1"/>
      <c r="GL1528" s="1"/>
      <c r="GM1528" s="1"/>
      <c r="GN1528" s="1"/>
      <c r="GO1528" s="1"/>
    </row>
    <row r="1529" spans="1:197" s="40" customFormat="1" x14ac:dyDescent="0.25">
      <c r="A1529" s="41"/>
      <c r="B1529" s="4"/>
      <c r="C1529" s="41"/>
      <c r="D1529" s="42"/>
      <c r="E1529" s="42"/>
      <c r="F1529" s="42"/>
      <c r="G1529" s="1"/>
      <c r="H1529" s="1"/>
      <c r="I1529" s="1"/>
      <c r="J1529" s="1"/>
      <c r="K1529" s="1"/>
      <c r="L1529" s="1"/>
      <c r="M1529" s="2"/>
      <c r="N1529" s="1"/>
      <c r="O1529" s="1"/>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c r="BJ1529" s="1"/>
      <c r="BK1529" s="1"/>
      <c r="BL1529" s="1"/>
      <c r="BM1529" s="1"/>
      <c r="BN1529" s="1"/>
      <c r="BO1529" s="1"/>
      <c r="BP1529" s="1"/>
      <c r="BQ1529" s="1"/>
      <c r="BR1529" s="1"/>
      <c r="BS1529" s="1"/>
      <c r="BT1529" s="1"/>
      <c r="BU1529" s="1"/>
      <c r="BV1529" s="1"/>
      <c r="BW1529" s="1"/>
      <c r="BX1529" s="1"/>
      <c r="BY1529" s="1"/>
      <c r="BZ1529" s="1"/>
      <c r="CA1529" s="1"/>
      <c r="CB1529" s="1"/>
      <c r="CC1529" s="1"/>
      <c r="CD1529" s="1"/>
      <c r="CE1529" s="1"/>
      <c r="CF1529" s="1"/>
      <c r="CG1529" s="1"/>
      <c r="CH1529" s="1"/>
      <c r="CI1529" s="1"/>
      <c r="CJ1529" s="1"/>
      <c r="CK1529" s="1"/>
      <c r="CL1529" s="1"/>
      <c r="CM1529" s="1"/>
      <c r="CN1529" s="1"/>
      <c r="CO1529" s="1"/>
      <c r="CP1529" s="1"/>
      <c r="CQ1529" s="1"/>
      <c r="CR1529" s="1"/>
      <c r="CS1529" s="1"/>
      <c r="CT1529" s="1"/>
      <c r="CU1529" s="1"/>
      <c r="CV1529" s="1"/>
      <c r="CW1529" s="1"/>
      <c r="CX1529" s="1"/>
      <c r="CY1529" s="1"/>
      <c r="CZ1529" s="1"/>
      <c r="DA1529" s="1"/>
      <c r="DB1529" s="1"/>
      <c r="DC1529" s="1"/>
      <c r="DD1529" s="1"/>
      <c r="DE1529" s="1"/>
      <c r="DF1529" s="1"/>
      <c r="DG1529" s="1"/>
      <c r="DH1529" s="1"/>
      <c r="DI1529" s="1"/>
      <c r="DJ1529" s="1"/>
      <c r="DK1529" s="1"/>
      <c r="DL1529" s="1"/>
      <c r="DM1529" s="1"/>
      <c r="DN1529" s="1"/>
      <c r="DO1529" s="1"/>
      <c r="DP1529" s="1"/>
      <c r="DQ1529" s="1"/>
      <c r="DR1529" s="1"/>
      <c r="DS1529" s="1"/>
      <c r="DT1529" s="1"/>
      <c r="DU1529" s="1"/>
      <c r="DV1529" s="1"/>
      <c r="DW1529" s="1"/>
      <c r="DX1529" s="1"/>
      <c r="DY1529" s="1"/>
      <c r="DZ1529" s="1"/>
      <c r="EA1529" s="1"/>
      <c r="EB1529" s="1"/>
      <c r="EC1529" s="1"/>
      <c r="ED1529" s="1"/>
      <c r="EE1529" s="1"/>
      <c r="EF1529" s="1"/>
      <c r="EG1529" s="1"/>
      <c r="EH1529" s="1"/>
      <c r="EI1529" s="1"/>
      <c r="EJ1529" s="1"/>
      <c r="EK1529" s="1"/>
      <c r="EL1529" s="1"/>
      <c r="EM1529" s="1"/>
      <c r="EN1529" s="1"/>
      <c r="EO1529" s="1"/>
      <c r="EP1529" s="1"/>
      <c r="EQ1529" s="1"/>
      <c r="ER1529" s="1"/>
      <c r="ES1529" s="1"/>
      <c r="ET1529" s="1"/>
      <c r="EU1529" s="1"/>
      <c r="EV1529" s="1"/>
      <c r="EW1529" s="1"/>
      <c r="EX1529" s="1"/>
      <c r="EY1529" s="1"/>
      <c r="EZ1529" s="1"/>
      <c r="FA1529" s="1"/>
      <c r="FB1529" s="1"/>
      <c r="FC1529" s="1"/>
      <c r="FD1529" s="1"/>
      <c r="FE1529" s="1"/>
      <c r="FF1529" s="1"/>
      <c r="FG1529" s="1"/>
      <c r="FH1529" s="1"/>
      <c r="FI1529" s="1"/>
      <c r="FJ1529" s="1"/>
      <c r="FK1529" s="1"/>
      <c r="FL1529" s="1"/>
      <c r="FM1529" s="1"/>
      <c r="FN1529" s="1"/>
      <c r="FO1529" s="1"/>
      <c r="FP1529" s="1"/>
      <c r="FQ1529" s="1"/>
      <c r="FR1529" s="1"/>
      <c r="FS1529" s="1"/>
      <c r="FT1529" s="1"/>
      <c r="FU1529" s="1"/>
      <c r="FV1529" s="1"/>
      <c r="FW1529" s="1"/>
      <c r="FX1529" s="1"/>
      <c r="FY1529" s="1"/>
      <c r="FZ1529" s="1"/>
      <c r="GA1529" s="1"/>
      <c r="GB1529" s="1"/>
      <c r="GC1529" s="1"/>
      <c r="GD1529" s="1"/>
      <c r="GE1529" s="1"/>
      <c r="GF1529" s="1"/>
      <c r="GG1529" s="1"/>
      <c r="GH1529" s="1"/>
      <c r="GI1529" s="1"/>
      <c r="GJ1529" s="1"/>
      <c r="GK1529" s="1"/>
      <c r="GL1529" s="1"/>
      <c r="GM1529" s="1"/>
      <c r="GN1529" s="1"/>
      <c r="GO1529" s="1"/>
    </row>
    <row r="1530" spans="1:197" s="40" customFormat="1" x14ac:dyDescent="0.25">
      <c r="A1530" s="41"/>
      <c r="B1530" s="4"/>
      <c r="C1530" s="41"/>
      <c r="D1530" s="42"/>
      <c r="E1530" s="42"/>
      <c r="F1530" s="42"/>
      <c r="G1530" s="1"/>
      <c r="H1530" s="1"/>
      <c r="I1530" s="1"/>
      <c r="J1530" s="1"/>
      <c r="K1530" s="1"/>
      <c r="L1530" s="1"/>
      <c r="M1530" s="2"/>
      <c r="N1530" s="1"/>
      <c r="O1530" s="1"/>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c r="BJ1530" s="1"/>
      <c r="BK1530" s="1"/>
      <c r="BL1530" s="1"/>
      <c r="BM1530" s="1"/>
      <c r="BN1530" s="1"/>
      <c r="BO1530" s="1"/>
      <c r="BP1530" s="1"/>
      <c r="BQ1530" s="1"/>
      <c r="BR1530" s="1"/>
      <c r="BS1530" s="1"/>
      <c r="BT1530" s="1"/>
      <c r="BU1530" s="1"/>
      <c r="BV1530" s="1"/>
      <c r="BW1530" s="1"/>
      <c r="BX1530" s="1"/>
      <c r="BY1530" s="1"/>
      <c r="BZ1530" s="1"/>
      <c r="CA1530" s="1"/>
      <c r="CB1530" s="1"/>
      <c r="CC1530" s="1"/>
      <c r="CD1530" s="1"/>
      <c r="CE1530" s="1"/>
      <c r="CF1530" s="1"/>
      <c r="CG1530" s="1"/>
      <c r="CH1530" s="1"/>
      <c r="CI1530" s="1"/>
      <c r="CJ1530" s="1"/>
      <c r="CK1530" s="1"/>
      <c r="CL1530" s="1"/>
      <c r="CM1530" s="1"/>
      <c r="CN1530" s="1"/>
      <c r="CO1530" s="1"/>
      <c r="CP1530" s="1"/>
      <c r="CQ1530" s="1"/>
      <c r="CR1530" s="1"/>
      <c r="CS1530" s="1"/>
      <c r="CT1530" s="1"/>
      <c r="CU1530" s="1"/>
      <c r="CV1530" s="1"/>
      <c r="CW1530" s="1"/>
      <c r="CX1530" s="1"/>
      <c r="CY1530" s="1"/>
      <c r="CZ1530" s="1"/>
      <c r="DA1530" s="1"/>
      <c r="DB1530" s="1"/>
      <c r="DC1530" s="1"/>
      <c r="DD1530" s="1"/>
      <c r="DE1530" s="1"/>
      <c r="DF1530" s="1"/>
      <c r="DG1530" s="1"/>
      <c r="DH1530" s="1"/>
      <c r="DI1530" s="1"/>
      <c r="DJ1530" s="1"/>
      <c r="DK1530" s="1"/>
      <c r="DL1530" s="1"/>
      <c r="DM1530" s="1"/>
      <c r="DN1530" s="1"/>
      <c r="DO1530" s="1"/>
      <c r="DP1530" s="1"/>
      <c r="DQ1530" s="1"/>
      <c r="DR1530" s="1"/>
      <c r="DS1530" s="1"/>
      <c r="DT1530" s="1"/>
      <c r="DU1530" s="1"/>
      <c r="DV1530" s="1"/>
      <c r="DW1530" s="1"/>
      <c r="DX1530" s="1"/>
      <c r="DY1530" s="1"/>
      <c r="DZ1530" s="1"/>
      <c r="EA1530" s="1"/>
      <c r="EB1530" s="1"/>
      <c r="EC1530" s="1"/>
      <c r="ED1530" s="1"/>
      <c r="EE1530" s="1"/>
      <c r="EF1530" s="1"/>
      <c r="EG1530" s="1"/>
      <c r="EH1530" s="1"/>
      <c r="EI1530" s="1"/>
      <c r="EJ1530" s="1"/>
      <c r="EK1530" s="1"/>
      <c r="EL1530" s="1"/>
      <c r="EM1530" s="1"/>
      <c r="EN1530" s="1"/>
      <c r="EO1530" s="1"/>
      <c r="EP1530" s="1"/>
      <c r="EQ1530" s="1"/>
      <c r="ER1530" s="1"/>
      <c r="ES1530" s="1"/>
      <c r="ET1530" s="1"/>
      <c r="EU1530" s="1"/>
      <c r="EV1530" s="1"/>
      <c r="EW1530" s="1"/>
      <c r="EX1530" s="1"/>
      <c r="EY1530" s="1"/>
      <c r="EZ1530" s="1"/>
      <c r="FA1530" s="1"/>
      <c r="FB1530" s="1"/>
      <c r="FC1530" s="1"/>
      <c r="FD1530" s="1"/>
      <c r="FE1530" s="1"/>
      <c r="FF1530" s="1"/>
      <c r="FG1530" s="1"/>
      <c r="FH1530" s="1"/>
      <c r="FI1530" s="1"/>
      <c r="FJ1530" s="1"/>
      <c r="FK1530" s="1"/>
      <c r="FL1530" s="1"/>
      <c r="FM1530" s="1"/>
      <c r="FN1530" s="1"/>
      <c r="FO1530" s="1"/>
      <c r="FP1530" s="1"/>
      <c r="FQ1530" s="1"/>
      <c r="FR1530" s="1"/>
      <c r="FS1530" s="1"/>
      <c r="FT1530" s="1"/>
      <c r="FU1530" s="1"/>
      <c r="FV1530" s="1"/>
      <c r="FW1530" s="1"/>
      <c r="FX1530" s="1"/>
      <c r="FY1530" s="1"/>
      <c r="FZ1530" s="1"/>
      <c r="GA1530" s="1"/>
      <c r="GB1530" s="1"/>
      <c r="GC1530" s="1"/>
      <c r="GD1530" s="1"/>
      <c r="GE1530" s="1"/>
      <c r="GF1530" s="1"/>
      <c r="GG1530" s="1"/>
      <c r="GH1530" s="1"/>
      <c r="GI1530" s="1"/>
      <c r="GJ1530" s="1"/>
      <c r="GK1530" s="1"/>
      <c r="GL1530" s="1"/>
      <c r="GM1530" s="1"/>
      <c r="GN1530" s="1"/>
      <c r="GO1530" s="1"/>
    </row>
    <row r="1531" spans="1:197" s="40" customFormat="1" x14ac:dyDescent="0.25">
      <c r="A1531" s="41"/>
      <c r="B1531" s="4"/>
      <c r="C1531" s="41"/>
      <c r="D1531" s="42"/>
      <c r="E1531" s="42"/>
      <c r="F1531" s="42"/>
      <c r="G1531" s="1"/>
      <c r="H1531" s="1"/>
      <c r="I1531" s="1"/>
      <c r="J1531" s="1"/>
      <c r="K1531" s="1"/>
      <c r="L1531" s="1"/>
      <c r="M1531" s="2"/>
      <c r="N1531" s="1"/>
      <c r="O1531" s="1"/>
      <c r="P1531" s="1"/>
      <c r="Q1531" s="1"/>
      <c r="R1531" s="1"/>
      <c r="S1531" s="1"/>
      <c r="T1531" s="1"/>
      <c r="U1531" s="1"/>
      <c r="V1531" s="1"/>
      <c r="W1531" s="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c r="BJ1531" s="1"/>
      <c r="BK1531" s="1"/>
      <c r="BL1531" s="1"/>
      <c r="BM1531" s="1"/>
      <c r="BN1531" s="1"/>
      <c r="BO1531" s="1"/>
      <c r="BP1531" s="1"/>
      <c r="BQ1531" s="1"/>
      <c r="BR1531" s="1"/>
      <c r="BS1531" s="1"/>
      <c r="BT1531" s="1"/>
      <c r="BU1531" s="1"/>
      <c r="BV1531" s="1"/>
      <c r="BW1531" s="1"/>
      <c r="BX1531" s="1"/>
      <c r="BY1531" s="1"/>
      <c r="BZ1531" s="1"/>
      <c r="CA1531" s="1"/>
      <c r="CB1531" s="1"/>
      <c r="CC1531" s="1"/>
      <c r="CD1531" s="1"/>
      <c r="CE1531" s="1"/>
      <c r="CF1531" s="1"/>
      <c r="CG1531" s="1"/>
      <c r="CH1531" s="1"/>
      <c r="CI1531" s="1"/>
      <c r="CJ1531" s="1"/>
      <c r="CK1531" s="1"/>
      <c r="CL1531" s="1"/>
      <c r="CM1531" s="1"/>
      <c r="CN1531" s="1"/>
      <c r="CO1531" s="1"/>
      <c r="CP1531" s="1"/>
      <c r="CQ1531" s="1"/>
      <c r="CR1531" s="1"/>
      <c r="CS1531" s="1"/>
      <c r="CT1531" s="1"/>
      <c r="CU1531" s="1"/>
      <c r="CV1531" s="1"/>
      <c r="CW1531" s="1"/>
      <c r="CX1531" s="1"/>
      <c r="CY1531" s="1"/>
      <c r="CZ1531" s="1"/>
      <c r="DA1531" s="1"/>
      <c r="DB1531" s="1"/>
      <c r="DC1531" s="1"/>
      <c r="DD1531" s="1"/>
      <c r="DE1531" s="1"/>
      <c r="DF1531" s="1"/>
      <c r="DG1531" s="1"/>
      <c r="DH1531" s="1"/>
      <c r="DI1531" s="1"/>
      <c r="DJ1531" s="1"/>
      <c r="DK1531" s="1"/>
      <c r="DL1531" s="1"/>
      <c r="DM1531" s="1"/>
      <c r="DN1531" s="1"/>
      <c r="DO1531" s="1"/>
      <c r="DP1531" s="1"/>
      <c r="DQ1531" s="1"/>
      <c r="DR1531" s="1"/>
      <c r="DS1531" s="1"/>
      <c r="DT1531" s="1"/>
      <c r="DU1531" s="1"/>
      <c r="DV1531" s="1"/>
      <c r="DW1531" s="1"/>
      <c r="DX1531" s="1"/>
      <c r="DY1531" s="1"/>
      <c r="DZ1531" s="1"/>
      <c r="EA1531" s="1"/>
      <c r="EB1531" s="1"/>
      <c r="EC1531" s="1"/>
      <c r="ED1531" s="1"/>
      <c r="EE1531" s="1"/>
      <c r="EF1531" s="1"/>
      <c r="EG1531" s="1"/>
      <c r="EH1531" s="1"/>
      <c r="EI1531" s="1"/>
      <c r="EJ1531" s="1"/>
      <c r="EK1531" s="1"/>
      <c r="EL1531" s="1"/>
      <c r="EM1531" s="1"/>
      <c r="EN1531" s="1"/>
      <c r="EO1531" s="1"/>
      <c r="EP1531" s="1"/>
      <c r="EQ1531" s="1"/>
      <c r="ER1531" s="1"/>
      <c r="ES1531" s="1"/>
      <c r="ET1531" s="1"/>
      <c r="EU1531" s="1"/>
      <c r="EV1531" s="1"/>
      <c r="EW1531" s="1"/>
      <c r="EX1531" s="1"/>
      <c r="EY1531" s="1"/>
      <c r="EZ1531" s="1"/>
      <c r="FA1531" s="1"/>
      <c r="FB1531" s="1"/>
      <c r="FC1531" s="1"/>
      <c r="FD1531" s="1"/>
      <c r="FE1531" s="1"/>
      <c r="FF1531" s="1"/>
      <c r="FG1531" s="1"/>
      <c r="FH1531" s="1"/>
      <c r="FI1531" s="1"/>
      <c r="FJ1531" s="1"/>
      <c r="FK1531" s="1"/>
      <c r="FL1531" s="1"/>
      <c r="FM1531" s="1"/>
      <c r="FN1531" s="1"/>
      <c r="FO1531" s="1"/>
      <c r="FP1531" s="1"/>
      <c r="FQ1531" s="1"/>
      <c r="FR1531" s="1"/>
      <c r="FS1531" s="1"/>
      <c r="FT1531" s="1"/>
      <c r="FU1531" s="1"/>
      <c r="FV1531" s="1"/>
      <c r="FW1531" s="1"/>
      <c r="FX1531" s="1"/>
      <c r="FY1531" s="1"/>
      <c r="FZ1531" s="1"/>
      <c r="GA1531" s="1"/>
      <c r="GB1531" s="1"/>
      <c r="GC1531" s="1"/>
      <c r="GD1531" s="1"/>
      <c r="GE1531" s="1"/>
      <c r="GF1531" s="1"/>
      <c r="GG1531" s="1"/>
      <c r="GH1531" s="1"/>
      <c r="GI1531" s="1"/>
      <c r="GJ1531" s="1"/>
      <c r="GK1531" s="1"/>
      <c r="GL1531" s="1"/>
      <c r="GM1531" s="1"/>
      <c r="GN1531" s="1"/>
      <c r="GO1531" s="1"/>
    </row>
    <row r="1532" spans="1:197" s="40" customFormat="1" x14ac:dyDescent="0.25">
      <c r="A1532" s="41"/>
      <c r="B1532" s="4"/>
      <c r="C1532" s="41"/>
      <c r="D1532" s="42"/>
      <c r="E1532" s="42"/>
      <c r="F1532" s="42"/>
      <c r="G1532" s="1"/>
      <c r="H1532" s="1"/>
      <c r="I1532" s="1"/>
      <c r="J1532" s="1"/>
      <c r="K1532" s="1"/>
      <c r="L1532" s="1"/>
      <c r="M1532" s="2"/>
      <c r="N1532" s="1"/>
      <c r="O1532" s="1"/>
      <c r="P1532" s="1"/>
      <c r="Q1532" s="1"/>
      <c r="R1532" s="1"/>
      <c r="S1532" s="1"/>
      <c r="T1532" s="1"/>
      <c r="U1532" s="1"/>
      <c r="V1532" s="1"/>
      <c r="W1532" s="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c r="BJ1532" s="1"/>
      <c r="BK1532" s="1"/>
      <c r="BL1532" s="1"/>
      <c r="BM1532" s="1"/>
      <c r="BN1532" s="1"/>
      <c r="BO1532" s="1"/>
      <c r="BP1532" s="1"/>
      <c r="BQ1532" s="1"/>
      <c r="BR1532" s="1"/>
      <c r="BS1532" s="1"/>
      <c r="BT1532" s="1"/>
      <c r="BU1532" s="1"/>
      <c r="BV1532" s="1"/>
      <c r="BW1532" s="1"/>
      <c r="BX1532" s="1"/>
      <c r="BY1532" s="1"/>
      <c r="BZ1532" s="1"/>
      <c r="CA1532" s="1"/>
      <c r="CB1532" s="1"/>
      <c r="CC1532" s="1"/>
      <c r="CD1532" s="1"/>
      <c r="CE1532" s="1"/>
      <c r="CF1532" s="1"/>
      <c r="CG1532" s="1"/>
      <c r="CH1532" s="1"/>
      <c r="CI1532" s="1"/>
      <c r="CJ1532" s="1"/>
      <c r="CK1532" s="1"/>
      <c r="CL1532" s="1"/>
      <c r="CM1532" s="1"/>
      <c r="CN1532" s="1"/>
      <c r="CO1532" s="1"/>
      <c r="CP1532" s="1"/>
      <c r="CQ1532" s="1"/>
      <c r="CR1532" s="1"/>
      <c r="CS1532" s="1"/>
      <c r="CT1532" s="1"/>
      <c r="CU1532" s="1"/>
      <c r="CV1532" s="1"/>
      <c r="CW1532" s="1"/>
      <c r="CX1532" s="1"/>
      <c r="CY1532" s="1"/>
      <c r="CZ1532" s="1"/>
      <c r="DA1532" s="1"/>
      <c r="DB1532" s="1"/>
      <c r="DC1532" s="1"/>
      <c r="DD1532" s="1"/>
      <c r="DE1532" s="1"/>
      <c r="DF1532" s="1"/>
      <c r="DG1532" s="1"/>
      <c r="DH1532" s="1"/>
      <c r="DI1532" s="1"/>
      <c r="DJ1532" s="1"/>
      <c r="DK1532" s="1"/>
      <c r="DL1532" s="1"/>
      <c r="DM1532" s="1"/>
      <c r="DN1532" s="1"/>
      <c r="DO1532" s="1"/>
      <c r="DP1532" s="1"/>
      <c r="DQ1532" s="1"/>
      <c r="DR1532" s="1"/>
      <c r="DS1532" s="1"/>
      <c r="DT1532" s="1"/>
      <c r="DU1532" s="1"/>
      <c r="DV1532" s="1"/>
      <c r="DW1532" s="1"/>
      <c r="DX1532" s="1"/>
      <c r="DY1532" s="1"/>
      <c r="DZ1532" s="1"/>
      <c r="EA1532" s="1"/>
      <c r="EB1532" s="1"/>
      <c r="EC1532" s="1"/>
      <c r="ED1532" s="1"/>
      <c r="EE1532" s="1"/>
      <c r="EF1532" s="1"/>
      <c r="EG1532" s="1"/>
      <c r="EH1532" s="1"/>
      <c r="EI1532" s="1"/>
      <c r="EJ1532" s="1"/>
      <c r="EK1532" s="1"/>
      <c r="EL1532" s="1"/>
      <c r="EM1532" s="1"/>
      <c r="EN1532" s="1"/>
      <c r="EO1532" s="1"/>
      <c r="EP1532" s="1"/>
      <c r="EQ1532" s="1"/>
      <c r="ER1532" s="1"/>
      <c r="ES1532" s="1"/>
      <c r="ET1532" s="1"/>
      <c r="EU1532" s="1"/>
      <c r="EV1532" s="1"/>
      <c r="EW1532" s="1"/>
      <c r="EX1532" s="1"/>
      <c r="EY1532" s="1"/>
      <c r="EZ1532" s="1"/>
      <c r="FA1532" s="1"/>
      <c r="FB1532" s="1"/>
      <c r="FC1532" s="1"/>
      <c r="FD1532" s="1"/>
      <c r="FE1532" s="1"/>
      <c r="FF1532" s="1"/>
      <c r="FG1532" s="1"/>
      <c r="FH1532" s="1"/>
      <c r="FI1532" s="1"/>
      <c r="FJ1532" s="1"/>
      <c r="FK1532" s="1"/>
      <c r="FL1532" s="1"/>
      <c r="FM1532" s="1"/>
      <c r="FN1532" s="1"/>
      <c r="FO1532" s="1"/>
      <c r="FP1532" s="1"/>
      <c r="FQ1532" s="1"/>
      <c r="FR1532" s="1"/>
      <c r="FS1532" s="1"/>
      <c r="FT1532" s="1"/>
      <c r="FU1532" s="1"/>
      <c r="FV1532" s="1"/>
      <c r="FW1532" s="1"/>
      <c r="FX1532" s="1"/>
      <c r="FY1532" s="1"/>
      <c r="FZ1532" s="1"/>
      <c r="GA1532" s="1"/>
      <c r="GB1532" s="1"/>
      <c r="GC1532" s="1"/>
      <c r="GD1532" s="1"/>
      <c r="GE1532" s="1"/>
      <c r="GF1532" s="1"/>
      <c r="GG1532" s="1"/>
      <c r="GH1532" s="1"/>
      <c r="GI1532" s="1"/>
      <c r="GJ1532" s="1"/>
      <c r="GK1532" s="1"/>
      <c r="GL1532" s="1"/>
      <c r="GM1532" s="1"/>
      <c r="GN1532" s="1"/>
      <c r="GO1532" s="1"/>
    </row>
    <row r="1533" spans="1:197" s="40" customFormat="1" x14ac:dyDescent="0.25">
      <c r="A1533" s="41"/>
      <c r="B1533" s="4"/>
      <c r="C1533" s="41"/>
      <c r="D1533" s="42"/>
      <c r="E1533" s="42"/>
      <c r="F1533" s="42"/>
      <c r="G1533" s="1"/>
      <c r="H1533" s="1"/>
      <c r="I1533" s="1"/>
      <c r="J1533" s="1"/>
      <c r="K1533" s="1"/>
      <c r="L1533" s="1"/>
      <c r="M1533" s="2"/>
      <c r="N1533" s="1"/>
      <c r="O1533" s="1"/>
      <c r="P1533" s="1"/>
      <c r="Q1533" s="1"/>
      <c r="R1533" s="1"/>
      <c r="S1533" s="1"/>
      <c r="T1533" s="1"/>
      <c r="U1533" s="1"/>
      <c r="V1533" s="1"/>
      <c r="W1533" s="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c r="BJ1533" s="1"/>
      <c r="BK1533" s="1"/>
      <c r="BL1533" s="1"/>
      <c r="BM1533" s="1"/>
      <c r="BN1533" s="1"/>
      <c r="BO1533" s="1"/>
      <c r="BP1533" s="1"/>
      <c r="BQ1533" s="1"/>
      <c r="BR1533" s="1"/>
      <c r="BS1533" s="1"/>
      <c r="BT1533" s="1"/>
      <c r="BU1533" s="1"/>
      <c r="BV1533" s="1"/>
      <c r="BW1533" s="1"/>
      <c r="BX1533" s="1"/>
      <c r="BY1533" s="1"/>
      <c r="BZ1533" s="1"/>
      <c r="CA1533" s="1"/>
      <c r="CB1533" s="1"/>
      <c r="CC1533" s="1"/>
      <c r="CD1533" s="1"/>
      <c r="CE1533" s="1"/>
      <c r="CF1533" s="1"/>
      <c r="CG1533" s="1"/>
      <c r="CH1533" s="1"/>
      <c r="CI1533" s="1"/>
      <c r="CJ1533" s="1"/>
      <c r="CK1533" s="1"/>
      <c r="CL1533" s="1"/>
      <c r="CM1533" s="1"/>
      <c r="CN1533" s="1"/>
      <c r="CO1533" s="1"/>
      <c r="CP1533" s="1"/>
      <c r="CQ1533" s="1"/>
      <c r="CR1533" s="1"/>
      <c r="CS1533" s="1"/>
      <c r="CT1533" s="1"/>
      <c r="CU1533" s="1"/>
      <c r="CV1533" s="1"/>
      <c r="CW1533" s="1"/>
      <c r="CX1533" s="1"/>
      <c r="CY1533" s="1"/>
      <c r="CZ1533" s="1"/>
      <c r="DA1533" s="1"/>
      <c r="DB1533" s="1"/>
      <c r="DC1533" s="1"/>
      <c r="DD1533" s="1"/>
      <c r="DE1533" s="1"/>
      <c r="DF1533" s="1"/>
      <c r="DG1533" s="1"/>
      <c r="DH1533" s="1"/>
      <c r="DI1533" s="1"/>
      <c r="DJ1533" s="1"/>
      <c r="DK1533" s="1"/>
      <c r="DL1533" s="1"/>
      <c r="DM1533" s="1"/>
      <c r="DN1533" s="1"/>
      <c r="DO1533" s="1"/>
      <c r="DP1533" s="1"/>
      <c r="DQ1533" s="1"/>
      <c r="DR1533" s="1"/>
      <c r="DS1533" s="1"/>
      <c r="DT1533" s="1"/>
      <c r="DU1533" s="1"/>
      <c r="DV1533" s="1"/>
      <c r="DW1533" s="1"/>
      <c r="DX1533" s="1"/>
      <c r="DY1533" s="1"/>
      <c r="DZ1533" s="1"/>
      <c r="EA1533" s="1"/>
      <c r="EB1533" s="1"/>
      <c r="EC1533" s="1"/>
      <c r="ED1533" s="1"/>
      <c r="EE1533" s="1"/>
      <c r="EF1533" s="1"/>
      <c r="EG1533" s="1"/>
      <c r="EH1533" s="1"/>
      <c r="EI1533" s="1"/>
      <c r="EJ1533" s="1"/>
      <c r="EK1533" s="1"/>
      <c r="EL1533" s="1"/>
      <c r="EM1533" s="1"/>
      <c r="EN1533" s="1"/>
      <c r="EO1533" s="1"/>
      <c r="EP1533" s="1"/>
      <c r="EQ1533" s="1"/>
      <c r="ER1533" s="1"/>
      <c r="ES1533" s="1"/>
      <c r="ET1533" s="1"/>
      <c r="EU1533" s="1"/>
      <c r="EV1533" s="1"/>
      <c r="EW1533" s="1"/>
      <c r="EX1533" s="1"/>
      <c r="EY1533" s="1"/>
      <c r="EZ1533" s="1"/>
      <c r="FA1533" s="1"/>
      <c r="FB1533" s="1"/>
      <c r="FC1533" s="1"/>
      <c r="FD1533" s="1"/>
      <c r="FE1533" s="1"/>
      <c r="FF1533" s="1"/>
      <c r="FG1533" s="1"/>
      <c r="FH1533" s="1"/>
      <c r="FI1533" s="1"/>
      <c r="FJ1533" s="1"/>
      <c r="FK1533" s="1"/>
      <c r="FL1533" s="1"/>
      <c r="FM1533" s="1"/>
      <c r="FN1533" s="1"/>
      <c r="FO1533" s="1"/>
      <c r="FP1533" s="1"/>
      <c r="FQ1533" s="1"/>
      <c r="FR1533" s="1"/>
      <c r="FS1533" s="1"/>
      <c r="FT1533" s="1"/>
      <c r="FU1533" s="1"/>
      <c r="FV1533" s="1"/>
      <c r="FW1533" s="1"/>
      <c r="FX1533" s="1"/>
      <c r="FY1533" s="1"/>
      <c r="FZ1533" s="1"/>
      <c r="GA1533" s="1"/>
      <c r="GB1533" s="1"/>
      <c r="GC1533" s="1"/>
      <c r="GD1533" s="1"/>
      <c r="GE1533" s="1"/>
      <c r="GF1533" s="1"/>
      <c r="GG1533" s="1"/>
      <c r="GH1533" s="1"/>
      <c r="GI1533" s="1"/>
      <c r="GJ1533" s="1"/>
      <c r="GK1533" s="1"/>
      <c r="GL1533" s="1"/>
      <c r="GM1533" s="1"/>
      <c r="GN1533" s="1"/>
      <c r="GO1533" s="1"/>
    </row>
    <row r="1534" spans="1:197" s="40" customFormat="1" x14ac:dyDescent="0.25">
      <c r="A1534" s="41"/>
      <c r="B1534" s="4"/>
      <c r="C1534" s="41"/>
      <c r="D1534" s="42"/>
      <c r="E1534" s="42"/>
      <c r="F1534" s="42"/>
      <c r="G1534" s="1"/>
      <c r="H1534" s="1"/>
      <c r="I1534" s="1"/>
      <c r="J1534" s="1"/>
      <c r="K1534" s="1"/>
      <c r="L1534" s="1"/>
      <c r="M1534" s="2"/>
      <c r="N1534" s="1"/>
      <c r="O1534" s="1"/>
      <c r="P1534" s="1"/>
      <c r="Q1534" s="1"/>
      <c r="R1534" s="1"/>
      <c r="S1534" s="1"/>
      <c r="T1534" s="1"/>
      <c r="U1534" s="1"/>
      <c r="V1534" s="1"/>
      <c r="W1534" s="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c r="BJ1534" s="1"/>
      <c r="BK1534" s="1"/>
      <c r="BL1534" s="1"/>
      <c r="BM1534" s="1"/>
      <c r="BN1534" s="1"/>
      <c r="BO1534" s="1"/>
      <c r="BP1534" s="1"/>
      <c r="BQ1534" s="1"/>
      <c r="BR1534" s="1"/>
      <c r="BS1534" s="1"/>
      <c r="BT1534" s="1"/>
      <c r="BU1534" s="1"/>
      <c r="BV1534" s="1"/>
      <c r="BW1534" s="1"/>
      <c r="BX1534" s="1"/>
      <c r="BY1534" s="1"/>
      <c r="BZ1534" s="1"/>
      <c r="CA1534" s="1"/>
      <c r="CB1534" s="1"/>
      <c r="CC1534" s="1"/>
      <c r="CD1534" s="1"/>
      <c r="CE1534" s="1"/>
      <c r="CF1534" s="1"/>
      <c r="CG1534" s="1"/>
      <c r="CH1534" s="1"/>
      <c r="CI1534" s="1"/>
      <c r="CJ1534" s="1"/>
      <c r="CK1534" s="1"/>
      <c r="CL1534" s="1"/>
      <c r="CM1534" s="1"/>
      <c r="CN1534" s="1"/>
      <c r="CO1534" s="1"/>
      <c r="CP1534" s="1"/>
      <c r="CQ1534" s="1"/>
      <c r="CR1534" s="1"/>
      <c r="CS1534" s="1"/>
      <c r="CT1534" s="1"/>
      <c r="CU1534" s="1"/>
      <c r="CV1534" s="1"/>
      <c r="CW1534" s="1"/>
      <c r="CX1534" s="1"/>
      <c r="CY1534" s="1"/>
      <c r="CZ1534" s="1"/>
      <c r="DA1534" s="1"/>
      <c r="DB1534" s="1"/>
      <c r="DC1534" s="1"/>
      <c r="DD1534" s="1"/>
      <c r="DE1534" s="1"/>
      <c r="DF1534" s="1"/>
      <c r="DG1534" s="1"/>
      <c r="DH1534" s="1"/>
      <c r="DI1534" s="1"/>
      <c r="DJ1534" s="1"/>
      <c r="DK1534" s="1"/>
      <c r="DL1534" s="1"/>
      <c r="DM1534" s="1"/>
      <c r="DN1534" s="1"/>
      <c r="DO1534" s="1"/>
      <c r="DP1534" s="1"/>
      <c r="DQ1534" s="1"/>
      <c r="DR1534" s="1"/>
      <c r="DS1534" s="1"/>
      <c r="DT1534" s="1"/>
      <c r="DU1534" s="1"/>
      <c r="DV1534" s="1"/>
      <c r="DW1534" s="1"/>
      <c r="DX1534" s="1"/>
      <c r="DY1534" s="1"/>
      <c r="DZ1534" s="1"/>
      <c r="EA1534" s="1"/>
      <c r="EB1534" s="1"/>
      <c r="EC1534" s="1"/>
      <c r="ED1534" s="1"/>
      <c r="EE1534" s="1"/>
      <c r="EF1534" s="1"/>
      <c r="EG1534" s="1"/>
      <c r="EH1534" s="1"/>
      <c r="EI1534" s="1"/>
      <c r="EJ1534" s="1"/>
      <c r="EK1534" s="1"/>
      <c r="EL1534" s="1"/>
      <c r="EM1534" s="1"/>
      <c r="EN1534" s="1"/>
      <c r="EO1534" s="1"/>
      <c r="EP1534" s="1"/>
      <c r="EQ1534" s="1"/>
      <c r="ER1534" s="1"/>
      <c r="ES1534" s="1"/>
      <c r="ET1534" s="1"/>
      <c r="EU1534" s="1"/>
      <c r="EV1534" s="1"/>
      <c r="EW1534" s="1"/>
      <c r="EX1534" s="1"/>
      <c r="EY1534" s="1"/>
      <c r="EZ1534" s="1"/>
      <c r="FA1534" s="1"/>
      <c r="FB1534" s="1"/>
      <c r="FC1534" s="1"/>
      <c r="FD1534" s="1"/>
      <c r="FE1534" s="1"/>
      <c r="FF1534" s="1"/>
      <c r="FG1534" s="1"/>
      <c r="FH1534" s="1"/>
      <c r="FI1534" s="1"/>
      <c r="FJ1534" s="1"/>
      <c r="FK1534" s="1"/>
      <c r="FL1534" s="1"/>
      <c r="FM1534" s="1"/>
      <c r="FN1534" s="1"/>
      <c r="FO1534" s="1"/>
      <c r="FP1534" s="1"/>
      <c r="FQ1534" s="1"/>
      <c r="FR1534" s="1"/>
      <c r="FS1534" s="1"/>
      <c r="FT1534" s="1"/>
      <c r="FU1534" s="1"/>
      <c r="FV1534" s="1"/>
      <c r="FW1534" s="1"/>
      <c r="FX1534" s="1"/>
      <c r="FY1534" s="1"/>
      <c r="FZ1534" s="1"/>
      <c r="GA1534" s="1"/>
      <c r="GB1534" s="1"/>
      <c r="GC1534" s="1"/>
      <c r="GD1534" s="1"/>
      <c r="GE1534" s="1"/>
      <c r="GF1534" s="1"/>
      <c r="GG1534" s="1"/>
      <c r="GH1534" s="1"/>
      <c r="GI1534" s="1"/>
      <c r="GJ1534" s="1"/>
      <c r="GK1534" s="1"/>
      <c r="GL1534" s="1"/>
      <c r="GM1534" s="1"/>
      <c r="GN1534" s="1"/>
      <c r="GO1534" s="1"/>
    </row>
    <row r="1535" spans="1:197" s="40" customFormat="1" x14ac:dyDescent="0.25">
      <c r="A1535" s="41"/>
      <c r="B1535" s="4"/>
      <c r="C1535" s="41"/>
      <c r="D1535" s="42"/>
      <c r="E1535" s="42"/>
      <c r="F1535" s="42"/>
      <c r="G1535" s="1"/>
      <c r="H1535" s="1"/>
      <c r="I1535" s="1"/>
      <c r="J1535" s="1"/>
      <c r="K1535" s="1"/>
      <c r="L1535" s="1"/>
      <c r="M1535" s="2"/>
      <c r="N1535" s="1"/>
      <c r="O1535" s="1"/>
      <c r="P1535" s="1"/>
      <c r="Q1535" s="1"/>
      <c r="R1535" s="1"/>
      <c r="S1535" s="1"/>
      <c r="T1535" s="1"/>
      <c r="U1535" s="1"/>
      <c r="V1535" s="1"/>
      <c r="W1535" s="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c r="BJ1535" s="1"/>
      <c r="BK1535" s="1"/>
      <c r="BL1535" s="1"/>
      <c r="BM1535" s="1"/>
      <c r="BN1535" s="1"/>
      <c r="BO1535" s="1"/>
      <c r="BP1535" s="1"/>
      <c r="BQ1535" s="1"/>
      <c r="BR1535" s="1"/>
      <c r="BS1535" s="1"/>
      <c r="BT1535" s="1"/>
      <c r="BU1535" s="1"/>
      <c r="BV1535" s="1"/>
      <c r="BW1535" s="1"/>
      <c r="BX1535" s="1"/>
      <c r="BY1535" s="1"/>
      <c r="BZ1535" s="1"/>
      <c r="CA1535" s="1"/>
      <c r="CB1535" s="1"/>
      <c r="CC1535" s="1"/>
      <c r="CD1535" s="1"/>
      <c r="CE1535" s="1"/>
      <c r="CF1535" s="1"/>
      <c r="CG1535" s="1"/>
      <c r="CH1535" s="1"/>
      <c r="CI1535" s="1"/>
      <c r="CJ1535" s="1"/>
      <c r="CK1535" s="1"/>
      <c r="CL1535" s="1"/>
      <c r="CM1535" s="1"/>
      <c r="CN1535" s="1"/>
      <c r="CO1535" s="1"/>
      <c r="CP1535" s="1"/>
      <c r="CQ1535" s="1"/>
      <c r="CR1535" s="1"/>
      <c r="CS1535" s="1"/>
      <c r="CT1535" s="1"/>
      <c r="CU1535" s="1"/>
      <c r="CV1535" s="1"/>
      <c r="CW1535" s="1"/>
      <c r="CX1535" s="1"/>
      <c r="CY1535" s="1"/>
      <c r="CZ1535" s="1"/>
      <c r="DA1535" s="1"/>
      <c r="DB1535" s="1"/>
      <c r="DC1535" s="1"/>
      <c r="DD1535" s="1"/>
      <c r="DE1535" s="1"/>
      <c r="DF1535" s="1"/>
      <c r="DG1535" s="1"/>
      <c r="DH1535" s="1"/>
      <c r="DI1535" s="1"/>
      <c r="DJ1535" s="1"/>
      <c r="DK1535" s="1"/>
      <c r="DL1535" s="1"/>
      <c r="DM1535" s="1"/>
      <c r="DN1535" s="1"/>
      <c r="DO1535" s="1"/>
      <c r="DP1535" s="1"/>
      <c r="DQ1535" s="1"/>
      <c r="DR1535" s="1"/>
      <c r="DS1535" s="1"/>
      <c r="DT1535" s="1"/>
      <c r="DU1535" s="1"/>
      <c r="DV1535" s="1"/>
      <c r="DW1535" s="1"/>
      <c r="DX1535" s="1"/>
      <c r="DY1535" s="1"/>
      <c r="DZ1535" s="1"/>
      <c r="EA1535" s="1"/>
      <c r="EB1535" s="1"/>
      <c r="EC1535" s="1"/>
      <c r="ED1535" s="1"/>
      <c r="EE1535" s="1"/>
      <c r="EF1535" s="1"/>
      <c r="EG1535" s="1"/>
      <c r="EH1535" s="1"/>
      <c r="EI1535" s="1"/>
      <c r="EJ1535" s="1"/>
      <c r="EK1535" s="1"/>
      <c r="EL1535" s="1"/>
      <c r="EM1535" s="1"/>
      <c r="EN1535" s="1"/>
      <c r="EO1535" s="1"/>
      <c r="EP1535" s="1"/>
      <c r="EQ1535" s="1"/>
      <c r="ER1535" s="1"/>
      <c r="ES1535" s="1"/>
      <c r="ET1535" s="1"/>
      <c r="EU1535" s="1"/>
      <c r="EV1535" s="1"/>
      <c r="EW1535" s="1"/>
      <c r="EX1535" s="1"/>
      <c r="EY1535" s="1"/>
      <c r="EZ1535" s="1"/>
      <c r="FA1535" s="1"/>
      <c r="FB1535" s="1"/>
      <c r="FC1535" s="1"/>
      <c r="FD1535" s="1"/>
      <c r="FE1535" s="1"/>
      <c r="FF1535" s="1"/>
      <c r="FG1535" s="1"/>
      <c r="FH1535" s="1"/>
      <c r="FI1535" s="1"/>
      <c r="FJ1535" s="1"/>
      <c r="FK1535" s="1"/>
      <c r="FL1535" s="1"/>
      <c r="FM1535" s="1"/>
      <c r="FN1535" s="1"/>
      <c r="FO1535" s="1"/>
      <c r="FP1535" s="1"/>
      <c r="FQ1535" s="1"/>
      <c r="FR1535" s="1"/>
      <c r="FS1535" s="1"/>
      <c r="FT1535" s="1"/>
      <c r="FU1535" s="1"/>
      <c r="FV1535" s="1"/>
      <c r="FW1535" s="1"/>
      <c r="FX1535" s="1"/>
      <c r="FY1535" s="1"/>
      <c r="FZ1535" s="1"/>
      <c r="GA1535" s="1"/>
      <c r="GB1535" s="1"/>
      <c r="GC1535" s="1"/>
      <c r="GD1535" s="1"/>
      <c r="GE1535" s="1"/>
      <c r="GF1535" s="1"/>
      <c r="GG1535" s="1"/>
      <c r="GH1535" s="1"/>
      <c r="GI1535" s="1"/>
      <c r="GJ1535" s="1"/>
      <c r="GK1535" s="1"/>
      <c r="GL1535" s="1"/>
      <c r="GM1535" s="1"/>
      <c r="GN1535" s="1"/>
      <c r="GO1535" s="1"/>
    </row>
    <row r="1536" spans="1:197" s="40" customFormat="1" x14ac:dyDescent="0.25">
      <c r="A1536" s="41"/>
      <c r="B1536" s="4"/>
      <c r="C1536" s="41"/>
      <c r="D1536" s="42"/>
      <c r="E1536" s="42"/>
      <c r="F1536" s="42"/>
      <c r="G1536" s="1"/>
      <c r="H1536" s="1"/>
      <c r="I1536" s="1"/>
      <c r="J1536" s="1"/>
      <c r="K1536" s="1"/>
      <c r="L1536" s="1"/>
      <c r="M1536" s="2"/>
      <c r="N1536" s="1"/>
      <c r="O1536" s="1"/>
      <c r="P1536" s="1"/>
      <c r="Q1536" s="1"/>
      <c r="R1536" s="1"/>
      <c r="S1536" s="1"/>
      <c r="T1536" s="1"/>
      <c r="U1536" s="1"/>
      <c r="V1536" s="1"/>
      <c r="W1536" s="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c r="BJ1536" s="1"/>
      <c r="BK1536" s="1"/>
      <c r="BL1536" s="1"/>
      <c r="BM1536" s="1"/>
      <c r="BN1536" s="1"/>
      <c r="BO1536" s="1"/>
      <c r="BP1536" s="1"/>
      <c r="BQ1536" s="1"/>
      <c r="BR1536" s="1"/>
      <c r="BS1536" s="1"/>
      <c r="BT1536" s="1"/>
      <c r="BU1536" s="1"/>
      <c r="BV1536" s="1"/>
      <c r="BW1536" s="1"/>
      <c r="BX1536" s="1"/>
      <c r="BY1536" s="1"/>
      <c r="BZ1536" s="1"/>
      <c r="CA1536" s="1"/>
      <c r="CB1536" s="1"/>
      <c r="CC1536" s="1"/>
      <c r="CD1536" s="1"/>
      <c r="CE1536" s="1"/>
      <c r="CF1536" s="1"/>
      <c r="CG1536" s="1"/>
      <c r="CH1536" s="1"/>
      <c r="CI1536" s="1"/>
      <c r="CJ1536" s="1"/>
      <c r="CK1536" s="1"/>
      <c r="CL1536" s="1"/>
      <c r="CM1536" s="1"/>
      <c r="CN1536" s="1"/>
      <c r="CO1536" s="1"/>
      <c r="CP1536" s="1"/>
      <c r="CQ1536" s="1"/>
      <c r="CR1536" s="1"/>
      <c r="CS1536" s="1"/>
      <c r="CT1536" s="1"/>
      <c r="CU1536" s="1"/>
      <c r="CV1536" s="1"/>
      <c r="CW1536" s="1"/>
      <c r="CX1536" s="1"/>
      <c r="CY1536" s="1"/>
      <c r="CZ1536" s="1"/>
      <c r="DA1536" s="1"/>
      <c r="DB1536" s="1"/>
      <c r="DC1536" s="1"/>
      <c r="DD1536" s="1"/>
      <c r="DE1536" s="1"/>
      <c r="DF1536" s="1"/>
      <c r="DG1536" s="1"/>
      <c r="DH1536" s="1"/>
      <c r="DI1536" s="1"/>
      <c r="DJ1536" s="1"/>
      <c r="DK1536" s="1"/>
      <c r="DL1536" s="1"/>
      <c r="DM1536" s="1"/>
      <c r="DN1536" s="1"/>
      <c r="DO1536" s="1"/>
      <c r="DP1536" s="1"/>
      <c r="DQ1536" s="1"/>
      <c r="DR1536" s="1"/>
      <c r="DS1536" s="1"/>
      <c r="DT1536" s="1"/>
      <c r="DU1536" s="1"/>
      <c r="DV1536" s="1"/>
      <c r="DW1536" s="1"/>
      <c r="DX1536" s="1"/>
      <c r="DY1536" s="1"/>
      <c r="DZ1536" s="1"/>
      <c r="EA1536" s="1"/>
      <c r="EB1536" s="1"/>
      <c r="EC1536" s="1"/>
      <c r="ED1536" s="1"/>
      <c r="EE1536" s="1"/>
      <c r="EF1536" s="1"/>
      <c r="EG1536" s="1"/>
      <c r="EH1536" s="1"/>
      <c r="EI1536" s="1"/>
      <c r="EJ1536" s="1"/>
      <c r="EK1536" s="1"/>
      <c r="EL1536" s="1"/>
      <c r="EM1536" s="1"/>
      <c r="EN1536" s="1"/>
      <c r="EO1536" s="1"/>
      <c r="EP1536" s="1"/>
      <c r="EQ1536" s="1"/>
      <c r="ER1536" s="1"/>
      <c r="ES1536" s="1"/>
      <c r="ET1536" s="1"/>
      <c r="EU1536" s="1"/>
      <c r="EV1536" s="1"/>
      <c r="EW1536" s="1"/>
      <c r="EX1536" s="1"/>
      <c r="EY1536" s="1"/>
      <c r="EZ1536" s="1"/>
      <c r="FA1536" s="1"/>
      <c r="FB1536" s="1"/>
      <c r="FC1536" s="1"/>
      <c r="FD1536" s="1"/>
      <c r="FE1536" s="1"/>
      <c r="FF1536" s="1"/>
      <c r="FG1536" s="1"/>
      <c r="FH1536" s="1"/>
      <c r="FI1536" s="1"/>
      <c r="FJ1536" s="1"/>
      <c r="FK1536" s="1"/>
      <c r="FL1536" s="1"/>
      <c r="FM1536" s="1"/>
      <c r="FN1536" s="1"/>
      <c r="FO1536" s="1"/>
      <c r="FP1536" s="1"/>
      <c r="FQ1536" s="1"/>
      <c r="FR1536" s="1"/>
      <c r="FS1536" s="1"/>
      <c r="FT1536" s="1"/>
      <c r="FU1536" s="1"/>
      <c r="FV1536" s="1"/>
      <c r="FW1536" s="1"/>
      <c r="FX1536" s="1"/>
      <c r="FY1536" s="1"/>
      <c r="FZ1536" s="1"/>
      <c r="GA1536" s="1"/>
      <c r="GB1536" s="1"/>
      <c r="GC1536" s="1"/>
      <c r="GD1536" s="1"/>
      <c r="GE1536" s="1"/>
      <c r="GF1536" s="1"/>
      <c r="GG1536" s="1"/>
      <c r="GH1536" s="1"/>
      <c r="GI1536" s="1"/>
      <c r="GJ1536" s="1"/>
      <c r="GK1536" s="1"/>
      <c r="GL1536" s="1"/>
      <c r="GM1536" s="1"/>
      <c r="GN1536" s="1"/>
      <c r="GO1536" s="1"/>
    </row>
    <row r="1537" spans="1:197" s="40" customFormat="1" x14ac:dyDescent="0.25">
      <c r="A1537" s="41"/>
      <c r="B1537" s="4"/>
      <c r="C1537" s="41"/>
      <c r="D1537" s="42"/>
      <c r="E1537" s="42"/>
      <c r="F1537" s="42"/>
      <c r="G1537" s="1"/>
      <c r="H1537" s="1"/>
      <c r="I1537" s="1"/>
      <c r="J1537" s="1"/>
      <c r="K1537" s="1"/>
      <c r="L1537" s="1"/>
      <c r="M1537" s="2"/>
      <c r="N1537" s="1"/>
      <c r="O1537" s="1"/>
      <c r="P1537" s="1"/>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c r="BJ1537" s="1"/>
      <c r="BK1537" s="1"/>
      <c r="BL1537" s="1"/>
      <c r="BM1537" s="1"/>
      <c r="BN1537" s="1"/>
      <c r="BO1537" s="1"/>
      <c r="BP1537" s="1"/>
      <c r="BQ1537" s="1"/>
      <c r="BR1537" s="1"/>
      <c r="BS1537" s="1"/>
      <c r="BT1537" s="1"/>
      <c r="BU1537" s="1"/>
      <c r="BV1537" s="1"/>
      <c r="BW1537" s="1"/>
      <c r="BX1537" s="1"/>
      <c r="BY1537" s="1"/>
      <c r="BZ1537" s="1"/>
      <c r="CA1537" s="1"/>
      <c r="CB1537" s="1"/>
      <c r="CC1537" s="1"/>
      <c r="CD1537" s="1"/>
      <c r="CE1537" s="1"/>
      <c r="CF1537" s="1"/>
      <c r="CG1537" s="1"/>
      <c r="CH1537" s="1"/>
      <c r="CI1537" s="1"/>
      <c r="CJ1537" s="1"/>
      <c r="CK1537" s="1"/>
      <c r="CL1537" s="1"/>
      <c r="CM1537" s="1"/>
      <c r="CN1537" s="1"/>
      <c r="CO1537" s="1"/>
      <c r="CP1537" s="1"/>
      <c r="CQ1537" s="1"/>
      <c r="CR1537" s="1"/>
      <c r="CS1537" s="1"/>
      <c r="CT1537" s="1"/>
      <c r="CU1537" s="1"/>
      <c r="CV1537" s="1"/>
      <c r="CW1537" s="1"/>
      <c r="CX1537" s="1"/>
      <c r="CY1537" s="1"/>
      <c r="CZ1537" s="1"/>
      <c r="DA1537" s="1"/>
      <c r="DB1537" s="1"/>
      <c r="DC1537" s="1"/>
      <c r="DD1537" s="1"/>
      <c r="DE1537" s="1"/>
      <c r="DF1537" s="1"/>
      <c r="DG1537" s="1"/>
      <c r="DH1537" s="1"/>
      <c r="DI1537" s="1"/>
      <c r="DJ1537" s="1"/>
      <c r="DK1537" s="1"/>
      <c r="DL1537" s="1"/>
      <c r="DM1537" s="1"/>
      <c r="DN1537" s="1"/>
      <c r="DO1537" s="1"/>
      <c r="DP1537" s="1"/>
      <c r="DQ1537" s="1"/>
      <c r="DR1537" s="1"/>
      <c r="DS1537" s="1"/>
      <c r="DT1537" s="1"/>
      <c r="DU1537" s="1"/>
      <c r="DV1537" s="1"/>
      <c r="DW1537" s="1"/>
      <c r="DX1537" s="1"/>
      <c r="DY1537" s="1"/>
      <c r="DZ1537" s="1"/>
      <c r="EA1537" s="1"/>
      <c r="EB1537" s="1"/>
      <c r="EC1537" s="1"/>
      <c r="ED1537" s="1"/>
      <c r="EE1537" s="1"/>
      <c r="EF1537" s="1"/>
      <c r="EG1537" s="1"/>
      <c r="EH1537" s="1"/>
      <c r="EI1537" s="1"/>
      <c r="EJ1537" s="1"/>
      <c r="EK1537" s="1"/>
      <c r="EL1537" s="1"/>
      <c r="EM1537" s="1"/>
      <c r="EN1537" s="1"/>
      <c r="EO1537" s="1"/>
      <c r="EP1537" s="1"/>
      <c r="EQ1537" s="1"/>
      <c r="ER1537" s="1"/>
      <c r="ES1537" s="1"/>
      <c r="ET1537" s="1"/>
      <c r="EU1537" s="1"/>
      <c r="EV1537" s="1"/>
      <c r="EW1537" s="1"/>
      <c r="EX1537" s="1"/>
      <c r="EY1537" s="1"/>
      <c r="EZ1537" s="1"/>
      <c r="FA1537" s="1"/>
      <c r="FB1537" s="1"/>
      <c r="FC1537" s="1"/>
      <c r="FD1537" s="1"/>
      <c r="FE1537" s="1"/>
      <c r="FF1537" s="1"/>
      <c r="FG1537" s="1"/>
      <c r="FH1537" s="1"/>
      <c r="FI1537" s="1"/>
      <c r="FJ1537" s="1"/>
      <c r="FK1537" s="1"/>
      <c r="FL1537" s="1"/>
      <c r="FM1537" s="1"/>
      <c r="FN1537" s="1"/>
      <c r="FO1537" s="1"/>
      <c r="FP1537" s="1"/>
      <c r="FQ1537" s="1"/>
      <c r="FR1537" s="1"/>
      <c r="FS1537" s="1"/>
      <c r="FT1537" s="1"/>
      <c r="FU1537" s="1"/>
      <c r="FV1537" s="1"/>
      <c r="FW1537" s="1"/>
      <c r="FX1537" s="1"/>
      <c r="FY1537" s="1"/>
      <c r="FZ1537" s="1"/>
      <c r="GA1537" s="1"/>
      <c r="GB1537" s="1"/>
      <c r="GC1537" s="1"/>
      <c r="GD1537" s="1"/>
      <c r="GE1537" s="1"/>
      <c r="GF1537" s="1"/>
      <c r="GG1537" s="1"/>
      <c r="GH1537" s="1"/>
      <c r="GI1537" s="1"/>
      <c r="GJ1537" s="1"/>
      <c r="GK1537" s="1"/>
      <c r="GL1537" s="1"/>
      <c r="GM1537" s="1"/>
      <c r="GN1537" s="1"/>
      <c r="GO1537" s="1"/>
    </row>
    <row r="1538" spans="1:197" s="40" customFormat="1" x14ac:dyDescent="0.25">
      <c r="A1538" s="41"/>
      <c r="B1538" s="4"/>
      <c r="C1538" s="41"/>
      <c r="D1538" s="42"/>
      <c r="E1538" s="42"/>
      <c r="F1538" s="42"/>
      <c r="G1538" s="1"/>
      <c r="H1538" s="1"/>
      <c r="I1538" s="1"/>
      <c r="J1538" s="1"/>
      <c r="K1538" s="1"/>
      <c r="L1538" s="1"/>
      <c r="M1538" s="2"/>
      <c r="N1538" s="1"/>
      <c r="O1538" s="1"/>
      <c r="P1538" s="1"/>
      <c r="Q1538" s="1"/>
      <c r="R1538" s="1"/>
      <c r="S1538" s="1"/>
      <c r="T1538" s="1"/>
      <c r="U1538" s="1"/>
      <c r="V1538" s="1"/>
      <c r="W1538" s="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c r="BJ1538" s="1"/>
      <c r="BK1538" s="1"/>
      <c r="BL1538" s="1"/>
      <c r="BM1538" s="1"/>
      <c r="BN1538" s="1"/>
      <c r="BO1538" s="1"/>
      <c r="BP1538" s="1"/>
      <c r="BQ1538" s="1"/>
      <c r="BR1538" s="1"/>
      <c r="BS1538" s="1"/>
      <c r="BT1538" s="1"/>
      <c r="BU1538" s="1"/>
      <c r="BV1538" s="1"/>
      <c r="BW1538" s="1"/>
      <c r="BX1538" s="1"/>
      <c r="BY1538" s="1"/>
      <c r="BZ1538" s="1"/>
      <c r="CA1538" s="1"/>
      <c r="CB1538" s="1"/>
      <c r="CC1538" s="1"/>
      <c r="CD1538" s="1"/>
      <c r="CE1538" s="1"/>
      <c r="CF1538" s="1"/>
      <c r="CG1538" s="1"/>
      <c r="CH1538" s="1"/>
      <c r="CI1538" s="1"/>
      <c r="CJ1538" s="1"/>
      <c r="CK1538" s="1"/>
      <c r="CL1538" s="1"/>
      <c r="CM1538" s="1"/>
      <c r="CN1538" s="1"/>
      <c r="CO1538" s="1"/>
      <c r="CP1538" s="1"/>
      <c r="CQ1538" s="1"/>
      <c r="CR1538" s="1"/>
      <c r="CS1538" s="1"/>
      <c r="CT1538" s="1"/>
      <c r="CU1538" s="1"/>
      <c r="CV1538" s="1"/>
      <c r="CW1538" s="1"/>
      <c r="CX1538" s="1"/>
      <c r="CY1538" s="1"/>
      <c r="CZ1538" s="1"/>
      <c r="DA1538" s="1"/>
      <c r="DB1538" s="1"/>
      <c r="DC1538" s="1"/>
      <c r="DD1538" s="1"/>
      <c r="DE1538" s="1"/>
      <c r="DF1538" s="1"/>
      <c r="DG1538" s="1"/>
      <c r="DH1538" s="1"/>
      <c r="DI1538" s="1"/>
      <c r="DJ1538" s="1"/>
      <c r="DK1538" s="1"/>
      <c r="DL1538" s="1"/>
      <c r="DM1538" s="1"/>
      <c r="DN1538" s="1"/>
      <c r="DO1538" s="1"/>
      <c r="DP1538" s="1"/>
      <c r="DQ1538" s="1"/>
      <c r="DR1538" s="1"/>
      <c r="DS1538" s="1"/>
      <c r="DT1538" s="1"/>
      <c r="DU1538" s="1"/>
      <c r="DV1538" s="1"/>
      <c r="DW1538" s="1"/>
      <c r="DX1538" s="1"/>
      <c r="DY1538" s="1"/>
      <c r="DZ1538" s="1"/>
      <c r="EA1538" s="1"/>
      <c r="EB1538" s="1"/>
      <c r="EC1538" s="1"/>
      <c r="ED1538" s="1"/>
      <c r="EE1538" s="1"/>
      <c r="EF1538" s="1"/>
      <c r="EG1538" s="1"/>
      <c r="EH1538" s="1"/>
      <c r="EI1538" s="1"/>
      <c r="EJ1538" s="1"/>
      <c r="EK1538" s="1"/>
      <c r="EL1538" s="1"/>
      <c r="EM1538" s="1"/>
      <c r="EN1538" s="1"/>
      <c r="EO1538" s="1"/>
      <c r="EP1538" s="1"/>
      <c r="EQ1538" s="1"/>
      <c r="ER1538" s="1"/>
      <c r="ES1538" s="1"/>
      <c r="ET1538" s="1"/>
      <c r="EU1538" s="1"/>
      <c r="EV1538" s="1"/>
      <c r="EW1538" s="1"/>
      <c r="EX1538" s="1"/>
      <c r="EY1538" s="1"/>
      <c r="EZ1538" s="1"/>
      <c r="FA1538" s="1"/>
      <c r="FB1538" s="1"/>
      <c r="FC1538" s="1"/>
      <c r="FD1538" s="1"/>
      <c r="FE1538" s="1"/>
      <c r="FF1538" s="1"/>
      <c r="FG1538" s="1"/>
      <c r="FH1538" s="1"/>
      <c r="FI1538" s="1"/>
      <c r="FJ1538" s="1"/>
      <c r="FK1538" s="1"/>
      <c r="FL1538" s="1"/>
      <c r="FM1538" s="1"/>
      <c r="FN1538" s="1"/>
      <c r="FO1538" s="1"/>
      <c r="FP1538" s="1"/>
      <c r="FQ1538" s="1"/>
      <c r="FR1538" s="1"/>
      <c r="FS1538" s="1"/>
      <c r="FT1538" s="1"/>
      <c r="FU1538" s="1"/>
      <c r="FV1538" s="1"/>
      <c r="FW1538" s="1"/>
      <c r="FX1538" s="1"/>
      <c r="FY1538" s="1"/>
      <c r="FZ1538" s="1"/>
      <c r="GA1538" s="1"/>
      <c r="GB1538" s="1"/>
      <c r="GC1538" s="1"/>
      <c r="GD1538" s="1"/>
      <c r="GE1538" s="1"/>
      <c r="GF1538" s="1"/>
      <c r="GG1538" s="1"/>
      <c r="GH1538" s="1"/>
      <c r="GI1538" s="1"/>
      <c r="GJ1538" s="1"/>
      <c r="GK1538" s="1"/>
      <c r="GL1538" s="1"/>
      <c r="GM1538" s="1"/>
      <c r="GN1538" s="1"/>
      <c r="GO1538" s="1"/>
    </row>
    <row r="1539" spans="1:197" s="40" customFormat="1" x14ac:dyDescent="0.25">
      <c r="A1539" s="41"/>
      <c r="B1539" s="4"/>
      <c r="C1539" s="41"/>
      <c r="D1539" s="42"/>
      <c r="E1539" s="42"/>
      <c r="F1539" s="42"/>
      <c r="G1539" s="1"/>
      <c r="H1539" s="1"/>
      <c r="I1539" s="1"/>
      <c r="J1539" s="1"/>
      <c r="K1539" s="1"/>
      <c r="L1539" s="1"/>
      <c r="M1539" s="2"/>
      <c r="N1539" s="1"/>
      <c r="O1539" s="1"/>
      <c r="P1539" s="1"/>
      <c r="Q1539" s="1"/>
      <c r="R1539" s="1"/>
      <c r="S1539" s="1"/>
      <c r="T1539" s="1"/>
      <c r="U1539" s="1"/>
      <c r="V1539" s="1"/>
      <c r="W1539" s="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c r="BJ1539" s="1"/>
      <c r="BK1539" s="1"/>
      <c r="BL1539" s="1"/>
      <c r="BM1539" s="1"/>
      <c r="BN1539" s="1"/>
      <c r="BO1539" s="1"/>
      <c r="BP1539" s="1"/>
      <c r="BQ1539" s="1"/>
      <c r="BR1539" s="1"/>
      <c r="BS1539" s="1"/>
      <c r="BT1539" s="1"/>
      <c r="BU1539" s="1"/>
      <c r="BV1539" s="1"/>
      <c r="BW1539" s="1"/>
      <c r="BX1539" s="1"/>
      <c r="BY1539" s="1"/>
      <c r="BZ1539" s="1"/>
      <c r="CA1539" s="1"/>
      <c r="CB1539" s="1"/>
      <c r="CC1539" s="1"/>
      <c r="CD1539" s="1"/>
      <c r="CE1539" s="1"/>
      <c r="CF1539" s="1"/>
      <c r="CG1539" s="1"/>
      <c r="CH1539" s="1"/>
      <c r="CI1539" s="1"/>
      <c r="CJ1539" s="1"/>
      <c r="CK1539" s="1"/>
      <c r="CL1539" s="1"/>
      <c r="CM1539" s="1"/>
      <c r="CN1539" s="1"/>
      <c r="CO1539" s="1"/>
      <c r="CP1539" s="1"/>
      <c r="CQ1539" s="1"/>
      <c r="CR1539" s="1"/>
      <c r="CS1539" s="1"/>
      <c r="CT1539" s="1"/>
      <c r="CU1539" s="1"/>
      <c r="CV1539" s="1"/>
      <c r="CW1539" s="1"/>
      <c r="CX1539" s="1"/>
      <c r="CY1539" s="1"/>
      <c r="CZ1539" s="1"/>
      <c r="DA1539" s="1"/>
      <c r="DB1539" s="1"/>
      <c r="DC1539" s="1"/>
      <c r="DD1539" s="1"/>
      <c r="DE1539" s="1"/>
      <c r="DF1539" s="1"/>
      <c r="DG1539" s="1"/>
      <c r="DH1539" s="1"/>
      <c r="DI1539" s="1"/>
      <c r="DJ1539" s="1"/>
      <c r="DK1539" s="1"/>
      <c r="DL1539" s="1"/>
      <c r="DM1539" s="1"/>
      <c r="DN1539" s="1"/>
      <c r="DO1539" s="1"/>
      <c r="DP1539" s="1"/>
      <c r="DQ1539" s="1"/>
      <c r="DR1539" s="1"/>
      <c r="DS1539" s="1"/>
      <c r="DT1539" s="1"/>
      <c r="DU1539" s="1"/>
      <c r="DV1539" s="1"/>
      <c r="DW1539" s="1"/>
      <c r="DX1539" s="1"/>
      <c r="DY1539" s="1"/>
      <c r="DZ1539" s="1"/>
      <c r="EA1539" s="1"/>
      <c r="EB1539" s="1"/>
      <c r="EC1539" s="1"/>
      <c r="ED1539" s="1"/>
      <c r="EE1539" s="1"/>
      <c r="EF1539" s="1"/>
      <c r="EG1539" s="1"/>
      <c r="EH1539" s="1"/>
      <c r="EI1539" s="1"/>
      <c r="EJ1539" s="1"/>
      <c r="EK1539" s="1"/>
      <c r="EL1539" s="1"/>
      <c r="EM1539" s="1"/>
      <c r="EN1539" s="1"/>
      <c r="EO1539" s="1"/>
      <c r="EP1539" s="1"/>
      <c r="EQ1539" s="1"/>
      <c r="ER1539" s="1"/>
      <c r="ES1539" s="1"/>
      <c r="ET1539" s="1"/>
      <c r="EU1539" s="1"/>
      <c r="EV1539" s="1"/>
      <c r="EW1539" s="1"/>
      <c r="EX1539" s="1"/>
      <c r="EY1539" s="1"/>
      <c r="EZ1539" s="1"/>
      <c r="FA1539" s="1"/>
      <c r="FB1539" s="1"/>
      <c r="FC1539" s="1"/>
      <c r="FD1539" s="1"/>
      <c r="FE1539" s="1"/>
      <c r="FF1539" s="1"/>
      <c r="FG1539" s="1"/>
      <c r="FH1539" s="1"/>
      <c r="FI1539" s="1"/>
      <c r="FJ1539" s="1"/>
      <c r="FK1539" s="1"/>
      <c r="FL1539" s="1"/>
      <c r="FM1539" s="1"/>
      <c r="FN1539" s="1"/>
      <c r="FO1539" s="1"/>
      <c r="FP1539" s="1"/>
      <c r="FQ1539" s="1"/>
      <c r="FR1539" s="1"/>
      <c r="FS1539" s="1"/>
      <c r="FT1539" s="1"/>
      <c r="FU1539" s="1"/>
      <c r="FV1539" s="1"/>
      <c r="FW1539" s="1"/>
      <c r="FX1539" s="1"/>
      <c r="FY1539" s="1"/>
      <c r="FZ1539" s="1"/>
      <c r="GA1539" s="1"/>
      <c r="GB1539" s="1"/>
      <c r="GC1539" s="1"/>
      <c r="GD1539" s="1"/>
      <c r="GE1539" s="1"/>
      <c r="GF1539" s="1"/>
      <c r="GG1539" s="1"/>
      <c r="GH1539" s="1"/>
      <c r="GI1539" s="1"/>
      <c r="GJ1539" s="1"/>
      <c r="GK1539" s="1"/>
      <c r="GL1539" s="1"/>
      <c r="GM1539" s="1"/>
      <c r="GN1539" s="1"/>
      <c r="GO1539" s="1"/>
    </row>
    <row r="1540" spans="1:197" s="40" customFormat="1" x14ac:dyDescent="0.25">
      <c r="A1540" s="41"/>
      <c r="B1540" s="4"/>
      <c r="C1540" s="41"/>
      <c r="D1540" s="42"/>
      <c r="E1540" s="42"/>
      <c r="F1540" s="42"/>
      <c r="G1540" s="1"/>
      <c r="H1540" s="1"/>
      <c r="I1540" s="1"/>
      <c r="J1540" s="1"/>
      <c r="K1540" s="1"/>
      <c r="L1540" s="1"/>
      <c r="M1540" s="2"/>
      <c r="N1540" s="1"/>
      <c r="O1540" s="1"/>
      <c r="P1540" s="1"/>
      <c r="Q1540" s="1"/>
      <c r="R1540" s="1"/>
      <c r="S1540" s="1"/>
      <c r="T1540" s="1"/>
      <c r="U1540" s="1"/>
      <c r="V1540" s="1"/>
      <c r="W1540" s="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c r="BJ1540" s="1"/>
      <c r="BK1540" s="1"/>
      <c r="BL1540" s="1"/>
      <c r="BM1540" s="1"/>
      <c r="BN1540" s="1"/>
      <c r="BO1540" s="1"/>
      <c r="BP1540" s="1"/>
      <c r="BQ1540" s="1"/>
      <c r="BR1540" s="1"/>
      <c r="BS1540" s="1"/>
      <c r="BT1540" s="1"/>
      <c r="BU1540" s="1"/>
      <c r="BV1540" s="1"/>
      <c r="BW1540" s="1"/>
      <c r="BX1540" s="1"/>
      <c r="BY1540" s="1"/>
      <c r="BZ1540" s="1"/>
      <c r="CA1540" s="1"/>
      <c r="CB1540" s="1"/>
      <c r="CC1540" s="1"/>
      <c r="CD1540" s="1"/>
      <c r="CE1540" s="1"/>
      <c r="CF1540" s="1"/>
      <c r="CG1540" s="1"/>
      <c r="CH1540" s="1"/>
      <c r="CI1540" s="1"/>
      <c r="CJ1540" s="1"/>
      <c r="CK1540" s="1"/>
      <c r="CL1540" s="1"/>
      <c r="CM1540" s="1"/>
      <c r="CN1540" s="1"/>
      <c r="CO1540" s="1"/>
      <c r="CP1540" s="1"/>
      <c r="CQ1540" s="1"/>
      <c r="CR1540" s="1"/>
      <c r="CS1540" s="1"/>
      <c r="CT1540" s="1"/>
      <c r="CU1540" s="1"/>
      <c r="CV1540" s="1"/>
      <c r="CW1540" s="1"/>
      <c r="CX1540" s="1"/>
      <c r="CY1540" s="1"/>
      <c r="CZ1540" s="1"/>
      <c r="DA1540" s="1"/>
      <c r="DB1540" s="1"/>
      <c r="DC1540" s="1"/>
      <c r="DD1540" s="1"/>
      <c r="DE1540" s="1"/>
      <c r="DF1540" s="1"/>
      <c r="DG1540" s="1"/>
      <c r="DH1540" s="1"/>
      <c r="DI1540" s="1"/>
      <c r="DJ1540" s="1"/>
      <c r="DK1540" s="1"/>
      <c r="DL1540" s="1"/>
      <c r="DM1540" s="1"/>
      <c r="DN1540" s="1"/>
      <c r="DO1540" s="1"/>
      <c r="DP1540" s="1"/>
      <c r="DQ1540" s="1"/>
      <c r="DR1540" s="1"/>
      <c r="DS1540" s="1"/>
      <c r="DT1540" s="1"/>
      <c r="DU1540" s="1"/>
      <c r="DV1540" s="1"/>
      <c r="DW1540" s="1"/>
      <c r="DX1540" s="1"/>
      <c r="DY1540" s="1"/>
      <c r="DZ1540" s="1"/>
      <c r="EA1540" s="1"/>
      <c r="EB1540" s="1"/>
      <c r="EC1540" s="1"/>
      <c r="ED1540" s="1"/>
      <c r="EE1540" s="1"/>
      <c r="EF1540" s="1"/>
      <c r="EG1540" s="1"/>
      <c r="EH1540" s="1"/>
      <c r="EI1540" s="1"/>
      <c r="EJ1540" s="1"/>
      <c r="EK1540" s="1"/>
      <c r="EL1540" s="1"/>
      <c r="EM1540" s="1"/>
      <c r="EN1540" s="1"/>
      <c r="EO1540" s="1"/>
      <c r="EP1540" s="1"/>
      <c r="EQ1540" s="1"/>
      <c r="ER1540" s="1"/>
      <c r="ES1540" s="1"/>
      <c r="ET1540" s="1"/>
      <c r="EU1540" s="1"/>
      <c r="EV1540" s="1"/>
      <c r="EW1540" s="1"/>
      <c r="EX1540" s="1"/>
      <c r="EY1540" s="1"/>
      <c r="EZ1540" s="1"/>
      <c r="FA1540" s="1"/>
      <c r="FB1540" s="1"/>
      <c r="FC1540" s="1"/>
      <c r="FD1540" s="1"/>
      <c r="FE1540" s="1"/>
      <c r="FF1540" s="1"/>
      <c r="FG1540" s="1"/>
      <c r="FH1540" s="1"/>
      <c r="FI1540" s="1"/>
      <c r="FJ1540" s="1"/>
      <c r="FK1540" s="1"/>
      <c r="FL1540" s="1"/>
      <c r="FM1540" s="1"/>
      <c r="FN1540" s="1"/>
      <c r="FO1540" s="1"/>
      <c r="FP1540" s="1"/>
      <c r="FQ1540" s="1"/>
      <c r="FR1540" s="1"/>
      <c r="FS1540" s="1"/>
      <c r="FT1540" s="1"/>
      <c r="FU1540" s="1"/>
      <c r="FV1540" s="1"/>
      <c r="FW1540" s="1"/>
      <c r="FX1540" s="1"/>
      <c r="FY1540" s="1"/>
      <c r="FZ1540" s="1"/>
      <c r="GA1540" s="1"/>
      <c r="GB1540" s="1"/>
      <c r="GC1540" s="1"/>
      <c r="GD1540" s="1"/>
      <c r="GE1540" s="1"/>
      <c r="GF1540" s="1"/>
      <c r="GG1540" s="1"/>
      <c r="GH1540" s="1"/>
      <c r="GI1540" s="1"/>
      <c r="GJ1540" s="1"/>
      <c r="GK1540" s="1"/>
      <c r="GL1540" s="1"/>
      <c r="GM1540" s="1"/>
      <c r="GN1540" s="1"/>
      <c r="GO1540" s="1"/>
    </row>
    <row r="1541" spans="1:197" s="40" customFormat="1" x14ac:dyDescent="0.25">
      <c r="A1541" s="41"/>
      <c r="B1541" s="4"/>
      <c r="C1541" s="41"/>
      <c r="D1541" s="42"/>
      <c r="E1541" s="42"/>
      <c r="F1541" s="42"/>
      <c r="G1541" s="1"/>
      <c r="H1541" s="1"/>
      <c r="I1541" s="1"/>
      <c r="J1541" s="1"/>
      <c r="K1541" s="1"/>
      <c r="L1541" s="1"/>
      <c r="M1541" s="2"/>
      <c r="N1541" s="1"/>
      <c r="O1541" s="1"/>
      <c r="P1541" s="1"/>
      <c r="Q1541" s="1"/>
      <c r="R1541" s="1"/>
      <c r="S1541" s="1"/>
      <c r="T1541" s="1"/>
      <c r="U1541" s="1"/>
      <c r="V1541" s="1"/>
      <c r="W1541" s="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c r="BJ1541" s="1"/>
      <c r="BK1541" s="1"/>
      <c r="BL1541" s="1"/>
      <c r="BM1541" s="1"/>
      <c r="BN1541" s="1"/>
      <c r="BO1541" s="1"/>
      <c r="BP1541" s="1"/>
      <c r="BQ1541" s="1"/>
      <c r="BR1541" s="1"/>
      <c r="BS1541" s="1"/>
      <c r="BT1541" s="1"/>
      <c r="BU1541" s="1"/>
      <c r="BV1541" s="1"/>
      <c r="BW1541" s="1"/>
      <c r="BX1541" s="1"/>
      <c r="BY1541" s="1"/>
      <c r="BZ1541" s="1"/>
      <c r="CA1541" s="1"/>
      <c r="CB1541" s="1"/>
      <c r="CC1541" s="1"/>
      <c r="CD1541" s="1"/>
      <c r="CE1541" s="1"/>
      <c r="CF1541" s="1"/>
      <c r="CG1541" s="1"/>
      <c r="CH1541" s="1"/>
      <c r="CI1541" s="1"/>
      <c r="CJ1541" s="1"/>
      <c r="CK1541" s="1"/>
      <c r="CL1541" s="1"/>
      <c r="CM1541" s="1"/>
      <c r="CN1541" s="1"/>
      <c r="CO1541" s="1"/>
      <c r="CP1541" s="1"/>
      <c r="CQ1541" s="1"/>
      <c r="CR1541" s="1"/>
      <c r="CS1541" s="1"/>
      <c r="CT1541" s="1"/>
      <c r="CU1541" s="1"/>
      <c r="CV1541" s="1"/>
      <c r="CW1541" s="1"/>
      <c r="CX1541" s="1"/>
      <c r="CY1541" s="1"/>
      <c r="CZ1541" s="1"/>
      <c r="DA1541" s="1"/>
      <c r="DB1541" s="1"/>
      <c r="DC1541" s="1"/>
      <c r="DD1541" s="1"/>
      <c r="DE1541" s="1"/>
      <c r="DF1541" s="1"/>
      <c r="DG1541" s="1"/>
      <c r="DH1541" s="1"/>
      <c r="DI1541" s="1"/>
      <c r="DJ1541" s="1"/>
      <c r="DK1541" s="1"/>
      <c r="DL1541" s="1"/>
      <c r="DM1541" s="1"/>
      <c r="DN1541" s="1"/>
      <c r="DO1541" s="1"/>
      <c r="DP1541" s="1"/>
      <c r="DQ1541" s="1"/>
      <c r="DR1541" s="1"/>
      <c r="DS1541" s="1"/>
      <c r="DT1541" s="1"/>
      <c r="DU1541" s="1"/>
      <c r="DV1541" s="1"/>
      <c r="DW1541" s="1"/>
      <c r="DX1541" s="1"/>
      <c r="DY1541" s="1"/>
      <c r="DZ1541" s="1"/>
      <c r="EA1541" s="1"/>
      <c r="EB1541" s="1"/>
      <c r="EC1541" s="1"/>
      <c r="ED1541" s="1"/>
      <c r="EE1541" s="1"/>
      <c r="EF1541" s="1"/>
      <c r="EG1541" s="1"/>
      <c r="EH1541" s="1"/>
      <c r="EI1541" s="1"/>
      <c r="EJ1541" s="1"/>
      <c r="EK1541" s="1"/>
      <c r="EL1541" s="1"/>
      <c r="EM1541" s="1"/>
      <c r="EN1541" s="1"/>
      <c r="EO1541" s="1"/>
      <c r="EP1541" s="1"/>
      <c r="EQ1541" s="1"/>
      <c r="ER1541" s="1"/>
      <c r="ES1541" s="1"/>
      <c r="ET1541" s="1"/>
      <c r="EU1541" s="1"/>
      <c r="EV1541" s="1"/>
      <c r="EW1541" s="1"/>
      <c r="EX1541" s="1"/>
      <c r="EY1541" s="1"/>
      <c r="EZ1541" s="1"/>
      <c r="FA1541" s="1"/>
      <c r="FB1541" s="1"/>
      <c r="FC1541" s="1"/>
      <c r="FD1541" s="1"/>
      <c r="FE1541" s="1"/>
      <c r="FF1541" s="1"/>
      <c r="FG1541" s="1"/>
      <c r="FH1541" s="1"/>
      <c r="FI1541" s="1"/>
      <c r="FJ1541" s="1"/>
      <c r="FK1541" s="1"/>
      <c r="FL1541" s="1"/>
      <c r="FM1541" s="1"/>
      <c r="FN1541" s="1"/>
      <c r="FO1541" s="1"/>
      <c r="FP1541" s="1"/>
      <c r="FQ1541" s="1"/>
      <c r="FR1541" s="1"/>
      <c r="FS1541" s="1"/>
      <c r="FT1541" s="1"/>
      <c r="FU1541" s="1"/>
      <c r="FV1541" s="1"/>
      <c r="FW1541" s="1"/>
      <c r="FX1541" s="1"/>
      <c r="FY1541" s="1"/>
      <c r="FZ1541" s="1"/>
      <c r="GA1541" s="1"/>
      <c r="GB1541" s="1"/>
      <c r="GC1541" s="1"/>
      <c r="GD1541" s="1"/>
      <c r="GE1541" s="1"/>
      <c r="GF1541" s="1"/>
      <c r="GG1541" s="1"/>
      <c r="GH1541" s="1"/>
      <c r="GI1541" s="1"/>
      <c r="GJ1541" s="1"/>
      <c r="GK1541" s="1"/>
      <c r="GL1541" s="1"/>
      <c r="GM1541" s="1"/>
      <c r="GN1541" s="1"/>
      <c r="GO1541" s="1"/>
    </row>
    <row r="1542" spans="1:197" s="40" customFormat="1" x14ac:dyDescent="0.25">
      <c r="A1542" s="41"/>
      <c r="B1542" s="4"/>
      <c r="C1542" s="41"/>
      <c r="D1542" s="42"/>
      <c r="E1542" s="42"/>
      <c r="F1542" s="42"/>
      <c r="G1542" s="1"/>
      <c r="H1542" s="1"/>
      <c r="I1542" s="1"/>
      <c r="J1542" s="1"/>
      <c r="K1542" s="1"/>
      <c r="L1542" s="1"/>
      <c r="M1542" s="2"/>
      <c r="N1542" s="1"/>
      <c r="O1542" s="1"/>
      <c r="P1542" s="1"/>
      <c r="Q1542" s="1"/>
      <c r="R1542" s="1"/>
      <c r="S1542" s="1"/>
      <c r="T1542" s="1"/>
      <c r="U1542" s="1"/>
      <c r="V1542" s="1"/>
      <c r="W1542" s="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c r="BJ1542" s="1"/>
      <c r="BK1542" s="1"/>
      <c r="BL1542" s="1"/>
      <c r="BM1542" s="1"/>
      <c r="BN1542" s="1"/>
      <c r="BO1542" s="1"/>
      <c r="BP1542" s="1"/>
      <c r="BQ1542" s="1"/>
      <c r="BR1542" s="1"/>
      <c r="BS1542" s="1"/>
      <c r="BT1542" s="1"/>
      <c r="BU1542" s="1"/>
      <c r="BV1542" s="1"/>
      <c r="BW1542" s="1"/>
      <c r="BX1542" s="1"/>
      <c r="BY1542" s="1"/>
      <c r="BZ1542" s="1"/>
      <c r="CA1542" s="1"/>
      <c r="CB1542" s="1"/>
      <c r="CC1542" s="1"/>
      <c r="CD1542" s="1"/>
      <c r="CE1542" s="1"/>
      <c r="CF1542" s="1"/>
      <c r="CG1542" s="1"/>
      <c r="CH1542" s="1"/>
      <c r="CI1542" s="1"/>
      <c r="CJ1542" s="1"/>
      <c r="CK1542" s="1"/>
      <c r="CL1542" s="1"/>
      <c r="CM1542" s="1"/>
      <c r="CN1542" s="1"/>
      <c r="CO1542" s="1"/>
      <c r="CP1542" s="1"/>
      <c r="CQ1542" s="1"/>
      <c r="CR1542" s="1"/>
      <c r="CS1542" s="1"/>
      <c r="CT1542" s="1"/>
      <c r="CU1542" s="1"/>
      <c r="CV1542" s="1"/>
      <c r="CW1542" s="1"/>
      <c r="CX1542" s="1"/>
      <c r="CY1542" s="1"/>
      <c r="CZ1542" s="1"/>
      <c r="DA1542" s="1"/>
      <c r="DB1542" s="1"/>
      <c r="DC1542" s="1"/>
      <c r="DD1542" s="1"/>
      <c r="DE1542" s="1"/>
      <c r="DF1542" s="1"/>
      <c r="DG1542" s="1"/>
      <c r="DH1542" s="1"/>
      <c r="DI1542" s="1"/>
      <c r="DJ1542" s="1"/>
      <c r="DK1542" s="1"/>
      <c r="DL1542" s="1"/>
      <c r="DM1542" s="1"/>
      <c r="DN1542" s="1"/>
      <c r="DO1542" s="1"/>
      <c r="DP1542" s="1"/>
      <c r="DQ1542" s="1"/>
      <c r="DR1542" s="1"/>
      <c r="DS1542" s="1"/>
      <c r="DT1542" s="1"/>
      <c r="DU1542" s="1"/>
      <c r="DV1542" s="1"/>
      <c r="DW1542" s="1"/>
      <c r="DX1542" s="1"/>
      <c r="DY1542" s="1"/>
      <c r="DZ1542" s="1"/>
      <c r="EA1542" s="1"/>
      <c r="EB1542" s="1"/>
      <c r="EC1542" s="1"/>
      <c r="ED1542" s="1"/>
      <c r="EE1542" s="1"/>
      <c r="EF1542" s="1"/>
      <c r="EG1542" s="1"/>
      <c r="EH1542" s="1"/>
      <c r="EI1542" s="1"/>
      <c r="EJ1542" s="1"/>
      <c r="EK1542" s="1"/>
      <c r="EL1542" s="1"/>
      <c r="EM1542" s="1"/>
      <c r="EN1542" s="1"/>
      <c r="EO1542" s="1"/>
      <c r="EP1542" s="1"/>
      <c r="EQ1542" s="1"/>
      <c r="ER1542" s="1"/>
      <c r="ES1542" s="1"/>
      <c r="ET1542" s="1"/>
      <c r="EU1542" s="1"/>
      <c r="EV1542" s="1"/>
      <c r="EW1542" s="1"/>
      <c r="EX1542" s="1"/>
      <c r="EY1542" s="1"/>
      <c r="EZ1542" s="1"/>
      <c r="FA1542" s="1"/>
      <c r="FB1542" s="1"/>
      <c r="FC1542" s="1"/>
      <c r="FD1542" s="1"/>
      <c r="FE1542" s="1"/>
      <c r="FF1542" s="1"/>
      <c r="FG1542" s="1"/>
      <c r="FH1542" s="1"/>
      <c r="FI1542" s="1"/>
      <c r="FJ1542" s="1"/>
      <c r="FK1542" s="1"/>
      <c r="FL1542" s="1"/>
      <c r="FM1542" s="1"/>
      <c r="FN1542" s="1"/>
      <c r="FO1542" s="1"/>
      <c r="FP1542" s="1"/>
      <c r="FQ1542" s="1"/>
      <c r="FR1542" s="1"/>
      <c r="FS1542" s="1"/>
      <c r="FT1542" s="1"/>
      <c r="FU1542" s="1"/>
      <c r="FV1542" s="1"/>
      <c r="FW1542" s="1"/>
      <c r="FX1542" s="1"/>
      <c r="FY1542" s="1"/>
      <c r="FZ1542" s="1"/>
      <c r="GA1542" s="1"/>
      <c r="GB1542" s="1"/>
      <c r="GC1542" s="1"/>
      <c r="GD1542" s="1"/>
      <c r="GE1542" s="1"/>
      <c r="GF1542" s="1"/>
      <c r="GG1542" s="1"/>
      <c r="GH1542" s="1"/>
      <c r="GI1542" s="1"/>
      <c r="GJ1542" s="1"/>
      <c r="GK1542" s="1"/>
      <c r="GL1542" s="1"/>
      <c r="GM1542" s="1"/>
      <c r="GN1542" s="1"/>
      <c r="GO1542" s="1"/>
    </row>
    <row r="1543" spans="1:197" s="40" customFormat="1" x14ac:dyDescent="0.25">
      <c r="A1543" s="41"/>
      <c r="B1543" s="4"/>
      <c r="C1543" s="41"/>
      <c r="D1543" s="42"/>
      <c r="E1543" s="42"/>
      <c r="F1543" s="42"/>
      <c r="G1543" s="1"/>
      <c r="H1543" s="1"/>
      <c r="I1543" s="1"/>
      <c r="J1543" s="1"/>
      <c r="K1543" s="1"/>
      <c r="L1543" s="1"/>
      <c r="M1543" s="2"/>
      <c r="N1543" s="1"/>
      <c r="O1543" s="1"/>
      <c r="P1543" s="1"/>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c r="BJ1543" s="1"/>
      <c r="BK1543" s="1"/>
      <c r="BL1543" s="1"/>
      <c r="BM1543" s="1"/>
      <c r="BN1543" s="1"/>
      <c r="BO1543" s="1"/>
      <c r="BP1543" s="1"/>
      <c r="BQ1543" s="1"/>
      <c r="BR1543" s="1"/>
      <c r="BS1543" s="1"/>
      <c r="BT1543" s="1"/>
      <c r="BU1543" s="1"/>
      <c r="BV1543" s="1"/>
      <c r="BW1543" s="1"/>
      <c r="BX1543" s="1"/>
      <c r="BY1543" s="1"/>
      <c r="BZ1543" s="1"/>
      <c r="CA1543" s="1"/>
      <c r="CB1543" s="1"/>
      <c r="CC1543" s="1"/>
      <c r="CD1543" s="1"/>
      <c r="CE1543" s="1"/>
      <c r="CF1543" s="1"/>
      <c r="CG1543" s="1"/>
      <c r="CH1543" s="1"/>
      <c r="CI1543" s="1"/>
      <c r="CJ1543" s="1"/>
      <c r="CK1543" s="1"/>
      <c r="CL1543" s="1"/>
      <c r="CM1543" s="1"/>
      <c r="CN1543" s="1"/>
      <c r="CO1543" s="1"/>
      <c r="CP1543" s="1"/>
      <c r="CQ1543" s="1"/>
      <c r="CR1543" s="1"/>
      <c r="CS1543" s="1"/>
      <c r="CT1543" s="1"/>
      <c r="CU1543" s="1"/>
      <c r="CV1543" s="1"/>
      <c r="CW1543" s="1"/>
      <c r="CX1543" s="1"/>
      <c r="CY1543" s="1"/>
      <c r="CZ1543" s="1"/>
      <c r="DA1543" s="1"/>
      <c r="DB1543" s="1"/>
      <c r="DC1543" s="1"/>
      <c r="DD1543" s="1"/>
      <c r="DE1543" s="1"/>
      <c r="DF1543" s="1"/>
      <c r="DG1543" s="1"/>
      <c r="DH1543" s="1"/>
      <c r="DI1543" s="1"/>
      <c r="DJ1543" s="1"/>
      <c r="DK1543" s="1"/>
      <c r="DL1543" s="1"/>
      <c r="DM1543" s="1"/>
      <c r="DN1543" s="1"/>
      <c r="DO1543" s="1"/>
      <c r="DP1543" s="1"/>
      <c r="DQ1543" s="1"/>
      <c r="DR1543" s="1"/>
      <c r="DS1543" s="1"/>
      <c r="DT1543" s="1"/>
      <c r="DU1543" s="1"/>
      <c r="DV1543" s="1"/>
      <c r="DW1543" s="1"/>
      <c r="DX1543" s="1"/>
      <c r="DY1543" s="1"/>
      <c r="DZ1543" s="1"/>
      <c r="EA1543" s="1"/>
      <c r="EB1543" s="1"/>
      <c r="EC1543" s="1"/>
      <c r="ED1543" s="1"/>
      <c r="EE1543" s="1"/>
      <c r="EF1543" s="1"/>
      <c r="EG1543" s="1"/>
      <c r="EH1543" s="1"/>
      <c r="EI1543" s="1"/>
      <c r="EJ1543" s="1"/>
      <c r="EK1543" s="1"/>
      <c r="EL1543" s="1"/>
      <c r="EM1543" s="1"/>
      <c r="EN1543" s="1"/>
      <c r="EO1543" s="1"/>
      <c r="EP1543" s="1"/>
      <c r="EQ1543" s="1"/>
      <c r="ER1543" s="1"/>
      <c r="ES1543" s="1"/>
      <c r="ET1543" s="1"/>
      <c r="EU1543" s="1"/>
      <c r="EV1543" s="1"/>
      <c r="EW1543" s="1"/>
      <c r="EX1543" s="1"/>
      <c r="EY1543" s="1"/>
      <c r="EZ1543" s="1"/>
      <c r="FA1543" s="1"/>
      <c r="FB1543" s="1"/>
      <c r="FC1543" s="1"/>
      <c r="FD1543" s="1"/>
      <c r="FE1543" s="1"/>
      <c r="FF1543" s="1"/>
      <c r="FG1543" s="1"/>
      <c r="FH1543" s="1"/>
      <c r="FI1543" s="1"/>
      <c r="FJ1543" s="1"/>
      <c r="FK1543" s="1"/>
      <c r="FL1543" s="1"/>
      <c r="FM1543" s="1"/>
      <c r="FN1543" s="1"/>
      <c r="FO1543" s="1"/>
      <c r="FP1543" s="1"/>
      <c r="FQ1543" s="1"/>
      <c r="FR1543" s="1"/>
      <c r="FS1543" s="1"/>
      <c r="FT1543" s="1"/>
      <c r="FU1543" s="1"/>
      <c r="FV1543" s="1"/>
      <c r="FW1543" s="1"/>
      <c r="FX1543" s="1"/>
      <c r="FY1543" s="1"/>
      <c r="FZ1543" s="1"/>
      <c r="GA1543" s="1"/>
      <c r="GB1543" s="1"/>
      <c r="GC1543" s="1"/>
      <c r="GD1543" s="1"/>
      <c r="GE1543" s="1"/>
      <c r="GF1543" s="1"/>
      <c r="GG1543" s="1"/>
      <c r="GH1543" s="1"/>
      <c r="GI1543" s="1"/>
      <c r="GJ1543" s="1"/>
      <c r="GK1543" s="1"/>
      <c r="GL1543" s="1"/>
      <c r="GM1543" s="1"/>
      <c r="GN1543" s="1"/>
      <c r="GO1543" s="1"/>
    </row>
    <row r="1544" spans="1:197" s="40" customFormat="1" x14ac:dyDescent="0.25">
      <c r="A1544" s="41"/>
      <c r="B1544" s="4"/>
      <c r="C1544" s="41"/>
      <c r="D1544" s="42"/>
      <c r="E1544" s="42"/>
      <c r="F1544" s="42"/>
      <c r="G1544" s="1"/>
      <c r="H1544" s="1"/>
      <c r="I1544" s="1"/>
      <c r="J1544" s="1"/>
      <c r="K1544" s="1"/>
      <c r="L1544" s="1"/>
      <c r="M1544" s="2"/>
      <c r="N1544" s="1"/>
      <c r="O1544" s="1"/>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c r="BJ1544" s="1"/>
      <c r="BK1544" s="1"/>
      <c r="BL1544" s="1"/>
      <c r="BM1544" s="1"/>
      <c r="BN1544" s="1"/>
      <c r="BO1544" s="1"/>
      <c r="BP1544" s="1"/>
      <c r="BQ1544" s="1"/>
      <c r="BR1544" s="1"/>
      <c r="BS1544" s="1"/>
      <c r="BT1544" s="1"/>
      <c r="BU1544" s="1"/>
      <c r="BV1544" s="1"/>
      <c r="BW1544" s="1"/>
      <c r="BX1544" s="1"/>
      <c r="BY1544" s="1"/>
      <c r="BZ1544" s="1"/>
      <c r="CA1544" s="1"/>
      <c r="CB1544" s="1"/>
      <c r="CC1544" s="1"/>
      <c r="CD1544" s="1"/>
      <c r="CE1544" s="1"/>
      <c r="CF1544" s="1"/>
      <c r="CG1544" s="1"/>
      <c r="CH1544" s="1"/>
      <c r="CI1544" s="1"/>
      <c r="CJ1544" s="1"/>
      <c r="CK1544" s="1"/>
      <c r="CL1544" s="1"/>
      <c r="CM1544" s="1"/>
      <c r="CN1544" s="1"/>
      <c r="CO1544" s="1"/>
      <c r="CP1544" s="1"/>
      <c r="CQ1544" s="1"/>
      <c r="CR1544" s="1"/>
      <c r="CS1544" s="1"/>
      <c r="CT1544" s="1"/>
      <c r="CU1544" s="1"/>
      <c r="CV1544" s="1"/>
      <c r="CW1544" s="1"/>
      <c r="CX1544" s="1"/>
      <c r="CY1544" s="1"/>
      <c r="CZ1544" s="1"/>
      <c r="DA1544" s="1"/>
      <c r="DB1544" s="1"/>
      <c r="DC1544" s="1"/>
      <c r="DD1544" s="1"/>
      <c r="DE1544" s="1"/>
      <c r="DF1544" s="1"/>
      <c r="DG1544" s="1"/>
      <c r="DH1544" s="1"/>
      <c r="DI1544" s="1"/>
      <c r="DJ1544" s="1"/>
      <c r="DK1544" s="1"/>
      <c r="DL1544" s="1"/>
      <c r="DM1544" s="1"/>
      <c r="DN1544" s="1"/>
      <c r="DO1544" s="1"/>
      <c r="DP1544" s="1"/>
      <c r="DQ1544" s="1"/>
      <c r="DR1544" s="1"/>
      <c r="DS1544" s="1"/>
      <c r="DT1544" s="1"/>
      <c r="DU1544" s="1"/>
      <c r="DV1544" s="1"/>
      <c r="DW1544" s="1"/>
      <c r="DX1544" s="1"/>
      <c r="DY1544" s="1"/>
      <c r="DZ1544" s="1"/>
      <c r="EA1544" s="1"/>
      <c r="EB1544" s="1"/>
      <c r="EC1544" s="1"/>
      <c r="ED1544" s="1"/>
      <c r="EE1544" s="1"/>
      <c r="EF1544" s="1"/>
      <c r="EG1544" s="1"/>
      <c r="EH1544" s="1"/>
      <c r="EI1544" s="1"/>
      <c r="EJ1544" s="1"/>
      <c r="EK1544" s="1"/>
      <c r="EL1544" s="1"/>
      <c r="EM1544" s="1"/>
      <c r="EN1544" s="1"/>
      <c r="EO1544" s="1"/>
      <c r="EP1544" s="1"/>
      <c r="EQ1544" s="1"/>
      <c r="ER1544" s="1"/>
      <c r="ES1544" s="1"/>
      <c r="ET1544" s="1"/>
      <c r="EU1544" s="1"/>
      <c r="EV1544" s="1"/>
      <c r="EW1544" s="1"/>
      <c r="EX1544" s="1"/>
      <c r="EY1544" s="1"/>
      <c r="EZ1544" s="1"/>
      <c r="FA1544" s="1"/>
      <c r="FB1544" s="1"/>
      <c r="FC1544" s="1"/>
      <c r="FD1544" s="1"/>
      <c r="FE1544" s="1"/>
      <c r="FF1544" s="1"/>
      <c r="FG1544" s="1"/>
      <c r="FH1544" s="1"/>
      <c r="FI1544" s="1"/>
      <c r="FJ1544" s="1"/>
      <c r="FK1544" s="1"/>
      <c r="FL1544" s="1"/>
      <c r="FM1544" s="1"/>
      <c r="FN1544" s="1"/>
      <c r="FO1544" s="1"/>
      <c r="FP1544" s="1"/>
      <c r="FQ1544" s="1"/>
      <c r="FR1544" s="1"/>
      <c r="FS1544" s="1"/>
      <c r="FT1544" s="1"/>
      <c r="FU1544" s="1"/>
      <c r="FV1544" s="1"/>
      <c r="FW1544" s="1"/>
      <c r="FX1544" s="1"/>
      <c r="FY1544" s="1"/>
      <c r="FZ1544" s="1"/>
      <c r="GA1544" s="1"/>
      <c r="GB1544" s="1"/>
      <c r="GC1544" s="1"/>
      <c r="GD1544" s="1"/>
      <c r="GE1544" s="1"/>
      <c r="GF1544" s="1"/>
      <c r="GG1544" s="1"/>
      <c r="GH1544" s="1"/>
      <c r="GI1544" s="1"/>
      <c r="GJ1544" s="1"/>
      <c r="GK1544" s="1"/>
      <c r="GL1544" s="1"/>
      <c r="GM1544" s="1"/>
      <c r="GN1544" s="1"/>
      <c r="GO1544" s="1"/>
    </row>
    <row r="1545" spans="1:197" s="40" customFormat="1" x14ac:dyDescent="0.25">
      <c r="A1545" s="41"/>
      <c r="B1545" s="4"/>
      <c r="C1545" s="41"/>
      <c r="D1545" s="42"/>
      <c r="E1545" s="42"/>
      <c r="F1545" s="42"/>
      <c r="G1545" s="1"/>
      <c r="H1545" s="1"/>
      <c r="I1545" s="1"/>
      <c r="J1545" s="1"/>
      <c r="K1545" s="1"/>
      <c r="L1545" s="1"/>
      <c r="M1545" s="2"/>
      <c r="N1545" s="1"/>
      <c r="O1545" s="1"/>
      <c r="P1545" s="1"/>
      <c r="Q1545" s="1"/>
      <c r="R1545" s="1"/>
      <c r="S1545" s="1"/>
      <c r="T1545" s="1"/>
      <c r="U1545" s="1"/>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c r="BJ1545" s="1"/>
      <c r="BK1545" s="1"/>
      <c r="BL1545" s="1"/>
      <c r="BM1545" s="1"/>
      <c r="BN1545" s="1"/>
      <c r="BO1545" s="1"/>
      <c r="BP1545" s="1"/>
      <c r="BQ1545" s="1"/>
      <c r="BR1545" s="1"/>
      <c r="BS1545" s="1"/>
      <c r="BT1545" s="1"/>
      <c r="BU1545" s="1"/>
      <c r="BV1545" s="1"/>
      <c r="BW1545" s="1"/>
      <c r="BX1545" s="1"/>
      <c r="BY1545" s="1"/>
      <c r="BZ1545" s="1"/>
      <c r="CA1545" s="1"/>
      <c r="CB1545" s="1"/>
      <c r="CC1545" s="1"/>
      <c r="CD1545" s="1"/>
      <c r="CE1545" s="1"/>
      <c r="CF1545" s="1"/>
      <c r="CG1545" s="1"/>
      <c r="CH1545" s="1"/>
      <c r="CI1545" s="1"/>
      <c r="CJ1545" s="1"/>
      <c r="CK1545" s="1"/>
      <c r="CL1545" s="1"/>
      <c r="CM1545" s="1"/>
      <c r="CN1545" s="1"/>
      <c r="CO1545" s="1"/>
      <c r="CP1545" s="1"/>
      <c r="CQ1545" s="1"/>
      <c r="CR1545" s="1"/>
      <c r="CS1545" s="1"/>
      <c r="CT1545" s="1"/>
      <c r="CU1545" s="1"/>
      <c r="CV1545" s="1"/>
      <c r="CW1545" s="1"/>
      <c r="CX1545" s="1"/>
      <c r="CY1545" s="1"/>
      <c r="CZ1545" s="1"/>
      <c r="DA1545" s="1"/>
      <c r="DB1545" s="1"/>
      <c r="DC1545" s="1"/>
      <c r="DD1545" s="1"/>
      <c r="DE1545" s="1"/>
      <c r="DF1545" s="1"/>
      <c r="DG1545" s="1"/>
      <c r="DH1545" s="1"/>
      <c r="DI1545" s="1"/>
      <c r="DJ1545" s="1"/>
      <c r="DK1545" s="1"/>
      <c r="DL1545" s="1"/>
      <c r="DM1545" s="1"/>
      <c r="DN1545" s="1"/>
      <c r="DO1545" s="1"/>
      <c r="DP1545" s="1"/>
      <c r="DQ1545" s="1"/>
      <c r="DR1545" s="1"/>
      <c r="DS1545" s="1"/>
      <c r="DT1545" s="1"/>
      <c r="DU1545" s="1"/>
      <c r="DV1545" s="1"/>
      <c r="DW1545" s="1"/>
      <c r="DX1545" s="1"/>
      <c r="DY1545" s="1"/>
      <c r="DZ1545" s="1"/>
      <c r="EA1545" s="1"/>
      <c r="EB1545" s="1"/>
      <c r="EC1545" s="1"/>
      <c r="ED1545" s="1"/>
      <c r="EE1545" s="1"/>
      <c r="EF1545" s="1"/>
      <c r="EG1545" s="1"/>
      <c r="EH1545" s="1"/>
      <c r="EI1545" s="1"/>
      <c r="EJ1545" s="1"/>
      <c r="EK1545" s="1"/>
      <c r="EL1545" s="1"/>
      <c r="EM1545" s="1"/>
      <c r="EN1545" s="1"/>
      <c r="EO1545" s="1"/>
      <c r="EP1545" s="1"/>
      <c r="EQ1545" s="1"/>
      <c r="ER1545" s="1"/>
      <c r="ES1545" s="1"/>
      <c r="ET1545" s="1"/>
      <c r="EU1545" s="1"/>
      <c r="EV1545" s="1"/>
      <c r="EW1545" s="1"/>
      <c r="EX1545" s="1"/>
      <c r="EY1545" s="1"/>
      <c r="EZ1545" s="1"/>
      <c r="FA1545" s="1"/>
      <c r="FB1545" s="1"/>
      <c r="FC1545" s="1"/>
      <c r="FD1545" s="1"/>
      <c r="FE1545" s="1"/>
      <c r="FF1545" s="1"/>
      <c r="FG1545" s="1"/>
      <c r="FH1545" s="1"/>
      <c r="FI1545" s="1"/>
      <c r="FJ1545" s="1"/>
      <c r="FK1545" s="1"/>
      <c r="FL1545" s="1"/>
      <c r="FM1545" s="1"/>
      <c r="FN1545" s="1"/>
      <c r="FO1545" s="1"/>
      <c r="FP1545" s="1"/>
      <c r="FQ1545" s="1"/>
      <c r="FR1545" s="1"/>
      <c r="FS1545" s="1"/>
      <c r="FT1545" s="1"/>
      <c r="FU1545" s="1"/>
      <c r="FV1545" s="1"/>
      <c r="FW1545" s="1"/>
      <c r="FX1545" s="1"/>
      <c r="FY1545" s="1"/>
      <c r="FZ1545" s="1"/>
      <c r="GA1545" s="1"/>
      <c r="GB1545" s="1"/>
      <c r="GC1545" s="1"/>
      <c r="GD1545" s="1"/>
      <c r="GE1545" s="1"/>
      <c r="GF1545" s="1"/>
      <c r="GG1545" s="1"/>
      <c r="GH1545" s="1"/>
      <c r="GI1545" s="1"/>
      <c r="GJ1545" s="1"/>
      <c r="GK1545" s="1"/>
      <c r="GL1545" s="1"/>
      <c r="GM1545" s="1"/>
      <c r="GN1545" s="1"/>
      <c r="GO1545" s="1"/>
    </row>
    <row r="1546" spans="1:197" s="40" customFormat="1" x14ac:dyDescent="0.25">
      <c r="A1546" s="41"/>
      <c r="B1546" s="4"/>
      <c r="C1546" s="41"/>
      <c r="D1546" s="42"/>
      <c r="E1546" s="42"/>
      <c r="F1546" s="42"/>
      <c r="G1546" s="1"/>
      <c r="H1546" s="1"/>
      <c r="I1546" s="1"/>
      <c r="J1546" s="1"/>
      <c r="K1546" s="1"/>
      <c r="L1546" s="1"/>
      <c r="M1546" s="2"/>
      <c r="N1546" s="1"/>
      <c r="O1546" s="1"/>
      <c r="P1546" s="1"/>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c r="BJ1546" s="1"/>
      <c r="BK1546" s="1"/>
      <c r="BL1546" s="1"/>
      <c r="BM1546" s="1"/>
      <c r="BN1546" s="1"/>
      <c r="BO1546" s="1"/>
      <c r="BP1546" s="1"/>
      <c r="BQ1546" s="1"/>
      <c r="BR1546" s="1"/>
      <c r="BS1546" s="1"/>
      <c r="BT1546" s="1"/>
      <c r="BU1546" s="1"/>
      <c r="BV1546" s="1"/>
      <c r="BW1546" s="1"/>
      <c r="BX1546" s="1"/>
      <c r="BY1546" s="1"/>
      <c r="BZ1546" s="1"/>
      <c r="CA1546" s="1"/>
      <c r="CB1546" s="1"/>
      <c r="CC1546" s="1"/>
      <c r="CD1546" s="1"/>
      <c r="CE1546" s="1"/>
      <c r="CF1546" s="1"/>
      <c r="CG1546" s="1"/>
      <c r="CH1546" s="1"/>
      <c r="CI1546" s="1"/>
      <c r="CJ1546" s="1"/>
      <c r="CK1546" s="1"/>
      <c r="CL1546" s="1"/>
      <c r="CM1546" s="1"/>
      <c r="CN1546" s="1"/>
      <c r="CO1546" s="1"/>
      <c r="CP1546" s="1"/>
      <c r="CQ1546" s="1"/>
      <c r="CR1546" s="1"/>
      <c r="CS1546" s="1"/>
      <c r="CT1546" s="1"/>
      <c r="CU1546" s="1"/>
      <c r="CV1546" s="1"/>
      <c r="CW1546" s="1"/>
      <c r="CX1546" s="1"/>
      <c r="CY1546" s="1"/>
      <c r="CZ1546" s="1"/>
      <c r="DA1546" s="1"/>
      <c r="DB1546" s="1"/>
      <c r="DC1546" s="1"/>
      <c r="DD1546" s="1"/>
      <c r="DE1546" s="1"/>
      <c r="DF1546" s="1"/>
      <c r="DG1546" s="1"/>
      <c r="DH1546" s="1"/>
      <c r="DI1546" s="1"/>
      <c r="DJ1546" s="1"/>
      <c r="DK1546" s="1"/>
      <c r="DL1546" s="1"/>
      <c r="DM1546" s="1"/>
      <c r="DN1546" s="1"/>
      <c r="DO1546" s="1"/>
      <c r="DP1546" s="1"/>
      <c r="DQ1546" s="1"/>
      <c r="DR1546" s="1"/>
      <c r="DS1546" s="1"/>
      <c r="DT1546" s="1"/>
      <c r="DU1546" s="1"/>
      <c r="DV1546" s="1"/>
      <c r="DW1546" s="1"/>
      <c r="DX1546" s="1"/>
      <c r="DY1546" s="1"/>
      <c r="DZ1546" s="1"/>
      <c r="EA1546" s="1"/>
      <c r="EB1546" s="1"/>
      <c r="EC1546" s="1"/>
      <c r="ED1546" s="1"/>
      <c r="EE1546" s="1"/>
      <c r="EF1546" s="1"/>
      <c r="EG1546" s="1"/>
      <c r="EH1546" s="1"/>
      <c r="EI1546" s="1"/>
      <c r="EJ1546" s="1"/>
      <c r="EK1546" s="1"/>
      <c r="EL1546" s="1"/>
      <c r="EM1546" s="1"/>
      <c r="EN1546" s="1"/>
      <c r="EO1546" s="1"/>
      <c r="EP1546" s="1"/>
      <c r="EQ1546" s="1"/>
      <c r="ER1546" s="1"/>
      <c r="ES1546" s="1"/>
      <c r="ET1546" s="1"/>
      <c r="EU1546" s="1"/>
      <c r="EV1546" s="1"/>
      <c r="EW1546" s="1"/>
      <c r="EX1546" s="1"/>
      <c r="EY1546" s="1"/>
      <c r="EZ1546" s="1"/>
      <c r="FA1546" s="1"/>
      <c r="FB1546" s="1"/>
      <c r="FC1546" s="1"/>
      <c r="FD1546" s="1"/>
      <c r="FE1546" s="1"/>
      <c r="FF1546" s="1"/>
      <c r="FG1546" s="1"/>
      <c r="FH1546" s="1"/>
      <c r="FI1546" s="1"/>
      <c r="FJ1546" s="1"/>
      <c r="FK1546" s="1"/>
      <c r="FL1546" s="1"/>
      <c r="FM1546" s="1"/>
      <c r="FN1546" s="1"/>
      <c r="FO1546" s="1"/>
      <c r="FP1546" s="1"/>
      <c r="FQ1546" s="1"/>
      <c r="FR1546" s="1"/>
      <c r="FS1546" s="1"/>
      <c r="FT1546" s="1"/>
      <c r="FU1546" s="1"/>
      <c r="FV1546" s="1"/>
      <c r="FW1546" s="1"/>
      <c r="FX1546" s="1"/>
      <c r="FY1546" s="1"/>
      <c r="FZ1546" s="1"/>
      <c r="GA1546" s="1"/>
      <c r="GB1546" s="1"/>
      <c r="GC1546" s="1"/>
      <c r="GD1546" s="1"/>
      <c r="GE1546" s="1"/>
      <c r="GF1546" s="1"/>
      <c r="GG1546" s="1"/>
      <c r="GH1546" s="1"/>
      <c r="GI1546" s="1"/>
      <c r="GJ1546" s="1"/>
      <c r="GK1546" s="1"/>
      <c r="GL1546" s="1"/>
      <c r="GM1546" s="1"/>
      <c r="GN1546" s="1"/>
      <c r="GO1546" s="1"/>
    </row>
    <row r="1547" spans="1:197" s="40" customFormat="1" x14ac:dyDescent="0.25">
      <c r="A1547" s="41"/>
      <c r="B1547" s="4"/>
      <c r="C1547" s="41"/>
      <c r="D1547" s="42"/>
      <c r="E1547" s="42"/>
      <c r="F1547" s="42"/>
      <c r="G1547" s="1"/>
      <c r="H1547" s="1"/>
      <c r="I1547" s="1"/>
      <c r="J1547" s="1"/>
      <c r="K1547" s="1"/>
      <c r="L1547" s="1"/>
      <c r="M1547" s="2"/>
      <c r="N1547" s="1"/>
      <c r="O1547" s="1"/>
      <c r="P1547" s="1"/>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c r="BJ1547" s="1"/>
      <c r="BK1547" s="1"/>
      <c r="BL1547" s="1"/>
      <c r="BM1547" s="1"/>
      <c r="BN1547" s="1"/>
      <c r="BO1547" s="1"/>
      <c r="BP1547" s="1"/>
      <c r="BQ1547" s="1"/>
      <c r="BR1547" s="1"/>
      <c r="BS1547" s="1"/>
      <c r="BT1547" s="1"/>
      <c r="BU1547" s="1"/>
      <c r="BV1547" s="1"/>
      <c r="BW1547" s="1"/>
      <c r="BX1547" s="1"/>
      <c r="BY1547" s="1"/>
      <c r="BZ1547" s="1"/>
      <c r="CA1547" s="1"/>
      <c r="CB1547" s="1"/>
      <c r="CC1547" s="1"/>
      <c r="CD1547" s="1"/>
      <c r="CE1547" s="1"/>
      <c r="CF1547" s="1"/>
      <c r="CG1547" s="1"/>
      <c r="CH1547" s="1"/>
      <c r="CI1547" s="1"/>
      <c r="CJ1547" s="1"/>
      <c r="CK1547" s="1"/>
      <c r="CL1547" s="1"/>
      <c r="CM1547" s="1"/>
      <c r="CN1547" s="1"/>
      <c r="CO1547" s="1"/>
      <c r="CP1547" s="1"/>
      <c r="CQ1547" s="1"/>
      <c r="CR1547" s="1"/>
      <c r="CS1547" s="1"/>
      <c r="CT1547" s="1"/>
      <c r="CU1547" s="1"/>
      <c r="CV1547" s="1"/>
      <c r="CW1547" s="1"/>
      <c r="CX1547" s="1"/>
      <c r="CY1547" s="1"/>
      <c r="CZ1547" s="1"/>
      <c r="DA1547" s="1"/>
      <c r="DB1547" s="1"/>
      <c r="DC1547" s="1"/>
      <c r="DD1547" s="1"/>
      <c r="DE1547" s="1"/>
      <c r="DF1547" s="1"/>
      <c r="DG1547" s="1"/>
      <c r="DH1547" s="1"/>
      <c r="DI1547" s="1"/>
      <c r="DJ1547" s="1"/>
      <c r="DK1547" s="1"/>
      <c r="DL1547" s="1"/>
      <c r="DM1547" s="1"/>
      <c r="DN1547" s="1"/>
      <c r="DO1547" s="1"/>
      <c r="DP1547" s="1"/>
      <c r="DQ1547" s="1"/>
      <c r="DR1547" s="1"/>
      <c r="DS1547" s="1"/>
      <c r="DT1547" s="1"/>
      <c r="DU1547" s="1"/>
      <c r="DV1547" s="1"/>
      <c r="DW1547" s="1"/>
      <c r="DX1547" s="1"/>
      <c r="DY1547" s="1"/>
      <c r="DZ1547" s="1"/>
      <c r="EA1547" s="1"/>
      <c r="EB1547" s="1"/>
      <c r="EC1547" s="1"/>
      <c r="ED1547" s="1"/>
      <c r="EE1547" s="1"/>
      <c r="EF1547" s="1"/>
      <c r="EG1547" s="1"/>
      <c r="EH1547" s="1"/>
      <c r="EI1547" s="1"/>
      <c r="EJ1547" s="1"/>
      <c r="EK1547" s="1"/>
      <c r="EL1547" s="1"/>
      <c r="EM1547" s="1"/>
      <c r="EN1547" s="1"/>
      <c r="EO1547" s="1"/>
      <c r="EP1547" s="1"/>
      <c r="EQ1547" s="1"/>
      <c r="ER1547" s="1"/>
      <c r="ES1547" s="1"/>
      <c r="ET1547" s="1"/>
      <c r="EU1547" s="1"/>
      <c r="EV1547" s="1"/>
      <c r="EW1547" s="1"/>
      <c r="EX1547" s="1"/>
      <c r="EY1547" s="1"/>
      <c r="EZ1547" s="1"/>
      <c r="FA1547" s="1"/>
      <c r="FB1547" s="1"/>
      <c r="FC1547" s="1"/>
      <c r="FD1547" s="1"/>
      <c r="FE1547" s="1"/>
      <c r="FF1547" s="1"/>
      <c r="FG1547" s="1"/>
      <c r="FH1547" s="1"/>
      <c r="FI1547" s="1"/>
      <c r="FJ1547" s="1"/>
      <c r="FK1547" s="1"/>
      <c r="FL1547" s="1"/>
      <c r="FM1547" s="1"/>
      <c r="FN1547" s="1"/>
      <c r="FO1547" s="1"/>
      <c r="FP1547" s="1"/>
      <c r="FQ1547" s="1"/>
      <c r="FR1547" s="1"/>
      <c r="FS1547" s="1"/>
      <c r="FT1547" s="1"/>
      <c r="FU1547" s="1"/>
      <c r="FV1547" s="1"/>
      <c r="FW1547" s="1"/>
      <c r="FX1547" s="1"/>
      <c r="FY1547" s="1"/>
      <c r="FZ1547" s="1"/>
      <c r="GA1547" s="1"/>
      <c r="GB1547" s="1"/>
      <c r="GC1547" s="1"/>
      <c r="GD1547" s="1"/>
      <c r="GE1547" s="1"/>
      <c r="GF1547" s="1"/>
      <c r="GG1547" s="1"/>
      <c r="GH1547" s="1"/>
      <c r="GI1547" s="1"/>
      <c r="GJ1547" s="1"/>
      <c r="GK1547" s="1"/>
      <c r="GL1547" s="1"/>
      <c r="GM1547" s="1"/>
      <c r="GN1547" s="1"/>
      <c r="GO1547" s="1"/>
    </row>
    <row r="1548" spans="1:197" s="40" customFormat="1" x14ac:dyDescent="0.25">
      <c r="A1548" s="41"/>
      <c r="B1548" s="4"/>
      <c r="C1548" s="41"/>
      <c r="D1548" s="42"/>
      <c r="E1548" s="42"/>
      <c r="F1548" s="42"/>
      <c r="G1548" s="1"/>
      <c r="H1548" s="1"/>
      <c r="I1548" s="1"/>
      <c r="J1548" s="1"/>
      <c r="K1548" s="1"/>
      <c r="L1548" s="1"/>
      <c r="M1548" s="2"/>
      <c r="N1548" s="1"/>
      <c r="O1548" s="1"/>
      <c r="P1548" s="1"/>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c r="BJ1548" s="1"/>
      <c r="BK1548" s="1"/>
      <c r="BL1548" s="1"/>
      <c r="BM1548" s="1"/>
      <c r="BN1548" s="1"/>
      <c r="BO1548" s="1"/>
      <c r="BP1548" s="1"/>
      <c r="BQ1548" s="1"/>
      <c r="BR1548" s="1"/>
      <c r="BS1548" s="1"/>
      <c r="BT1548" s="1"/>
      <c r="BU1548" s="1"/>
      <c r="BV1548" s="1"/>
      <c r="BW1548" s="1"/>
      <c r="BX1548" s="1"/>
      <c r="BY1548" s="1"/>
      <c r="BZ1548" s="1"/>
      <c r="CA1548" s="1"/>
      <c r="CB1548" s="1"/>
      <c r="CC1548" s="1"/>
      <c r="CD1548" s="1"/>
      <c r="CE1548" s="1"/>
      <c r="CF1548" s="1"/>
      <c r="CG1548" s="1"/>
      <c r="CH1548" s="1"/>
      <c r="CI1548" s="1"/>
      <c r="CJ1548" s="1"/>
      <c r="CK1548" s="1"/>
      <c r="CL1548" s="1"/>
      <c r="CM1548" s="1"/>
      <c r="CN1548" s="1"/>
      <c r="CO1548" s="1"/>
      <c r="CP1548" s="1"/>
      <c r="CQ1548" s="1"/>
      <c r="CR1548" s="1"/>
      <c r="CS1548" s="1"/>
      <c r="CT1548" s="1"/>
      <c r="CU1548" s="1"/>
      <c r="CV1548" s="1"/>
      <c r="CW1548" s="1"/>
      <c r="CX1548" s="1"/>
      <c r="CY1548" s="1"/>
      <c r="CZ1548" s="1"/>
      <c r="DA1548" s="1"/>
      <c r="DB1548" s="1"/>
      <c r="DC1548" s="1"/>
      <c r="DD1548" s="1"/>
      <c r="DE1548" s="1"/>
      <c r="DF1548" s="1"/>
      <c r="DG1548" s="1"/>
      <c r="DH1548" s="1"/>
      <c r="DI1548" s="1"/>
      <c r="DJ1548" s="1"/>
      <c r="DK1548" s="1"/>
      <c r="DL1548" s="1"/>
      <c r="DM1548" s="1"/>
      <c r="DN1548" s="1"/>
      <c r="DO1548" s="1"/>
      <c r="DP1548" s="1"/>
      <c r="DQ1548" s="1"/>
      <c r="DR1548" s="1"/>
      <c r="DS1548" s="1"/>
      <c r="DT1548" s="1"/>
      <c r="DU1548" s="1"/>
      <c r="DV1548" s="1"/>
      <c r="DW1548" s="1"/>
      <c r="DX1548" s="1"/>
      <c r="DY1548" s="1"/>
      <c r="DZ1548" s="1"/>
      <c r="EA1548" s="1"/>
      <c r="EB1548" s="1"/>
      <c r="EC1548" s="1"/>
      <c r="ED1548" s="1"/>
      <c r="EE1548" s="1"/>
      <c r="EF1548" s="1"/>
      <c r="EG1548" s="1"/>
      <c r="EH1548" s="1"/>
      <c r="EI1548" s="1"/>
      <c r="EJ1548" s="1"/>
      <c r="EK1548" s="1"/>
      <c r="EL1548" s="1"/>
      <c r="EM1548" s="1"/>
      <c r="EN1548" s="1"/>
      <c r="EO1548" s="1"/>
      <c r="EP1548" s="1"/>
      <c r="EQ1548" s="1"/>
      <c r="ER1548" s="1"/>
      <c r="ES1548" s="1"/>
      <c r="ET1548" s="1"/>
      <c r="EU1548" s="1"/>
      <c r="EV1548" s="1"/>
      <c r="EW1548" s="1"/>
      <c r="EX1548" s="1"/>
      <c r="EY1548" s="1"/>
      <c r="EZ1548" s="1"/>
      <c r="FA1548" s="1"/>
      <c r="FB1548" s="1"/>
      <c r="FC1548" s="1"/>
      <c r="FD1548" s="1"/>
      <c r="FE1548" s="1"/>
      <c r="FF1548" s="1"/>
      <c r="FG1548" s="1"/>
      <c r="FH1548" s="1"/>
      <c r="FI1548" s="1"/>
      <c r="FJ1548" s="1"/>
      <c r="FK1548" s="1"/>
      <c r="FL1548" s="1"/>
      <c r="FM1548" s="1"/>
      <c r="FN1548" s="1"/>
      <c r="FO1548" s="1"/>
      <c r="FP1548" s="1"/>
      <c r="FQ1548" s="1"/>
      <c r="FR1548" s="1"/>
      <c r="FS1548" s="1"/>
      <c r="FT1548" s="1"/>
      <c r="FU1548" s="1"/>
      <c r="FV1548" s="1"/>
      <c r="FW1548" s="1"/>
      <c r="FX1548" s="1"/>
      <c r="FY1548" s="1"/>
      <c r="FZ1548" s="1"/>
      <c r="GA1548" s="1"/>
      <c r="GB1548" s="1"/>
      <c r="GC1548" s="1"/>
      <c r="GD1548" s="1"/>
      <c r="GE1548" s="1"/>
      <c r="GF1548" s="1"/>
      <c r="GG1548" s="1"/>
      <c r="GH1548" s="1"/>
      <c r="GI1548" s="1"/>
      <c r="GJ1548" s="1"/>
      <c r="GK1548" s="1"/>
      <c r="GL1548" s="1"/>
      <c r="GM1548" s="1"/>
      <c r="GN1548" s="1"/>
      <c r="GO1548" s="1"/>
    </row>
    <row r="1549" spans="1:197" s="40" customFormat="1" x14ac:dyDescent="0.25">
      <c r="A1549" s="41"/>
      <c r="B1549" s="4"/>
      <c r="C1549" s="41"/>
      <c r="D1549" s="42"/>
      <c r="E1549" s="42"/>
      <c r="F1549" s="42"/>
      <c r="G1549" s="1"/>
      <c r="H1549" s="1"/>
      <c r="I1549" s="1"/>
      <c r="J1549" s="1"/>
      <c r="K1549" s="1"/>
      <c r="L1549" s="1"/>
      <c r="M1549" s="2"/>
      <c r="N1549" s="1"/>
      <c r="O1549" s="1"/>
      <c r="P1549" s="1"/>
      <c r="Q1549" s="1"/>
      <c r="R1549" s="1"/>
      <c r="S1549" s="1"/>
      <c r="T1549" s="1"/>
      <c r="U1549" s="1"/>
      <c r="V1549" s="1"/>
      <c r="W1549" s="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c r="BJ1549" s="1"/>
      <c r="BK1549" s="1"/>
      <c r="BL1549" s="1"/>
      <c r="BM1549" s="1"/>
      <c r="BN1549" s="1"/>
      <c r="BO1549" s="1"/>
      <c r="BP1549" s="1"/>
      <c r="BQ1549" s="1"/>
      <c r="BR1549" s="1"/>
      <c r="BS1549" s="1"/>
      <c r="BT1549" s="1"/>
      <c r="BU1549" s="1"/>
      <c r="BV1549" s="1"/>
      <c r="BW1549" s="1"/>
      <c r="BX1549" s="1"/>
      <c r="BY1549" s="1"/>
      <c r="BZ1549" s="1"/>
      <c r="CA1549" s="1"/>
      <c r="CB1549" s="1"/>
      <c r="CC1549" s="1"/>
      <c r="CD1549" s="1"/>
      <c r="CE1549" s="1"/>
      <c r="CF1549" s="1"/>
      <c r="CG1549" s="1"/>
      <c r="CH1549" s="1"/>
      <c r="CI1549" s="1"/>
      <c r="CJ1549" s="1"/>
      <c r="CK1549" s="1"/>
      <c r="CL1549" s="1"/>
      <c r="CM1549" s="1"/>
      <c r="CN1549" s="1"/>
      <c r="CO1549" s="1"/>
      <c r="CP1549" s="1"/>
      <c r="CQ1549" s="1"/>
      <c r="CR1549" s="1"/>
      <c r="CS1549" s="1"/>
      <c r="CT1549" s="1"/>
      <c r="CU1549" s="1"/>
      <c r="CV1549" s="1"/>
      <c r="CW1549" s="1"/>
      <c r="CX1549" s="1"/>
      <c r="CY1549" s="1"/>
      <c r="CZ1549" s="1"/>
      <c r="DA1549" s="1"/>
      <c r="DB1549" s="1"/>
      <c r="DC1549" s="1"/>
      <c r="DD1549" s="1"/>
      <c r="DE1549" s="1"/>
      <c r="DF1549" s="1"/>
      <c r="DG1549" s="1"/>
      <c r="DH1549" s="1"/>
      <c r="DI1549" s="1"/>
      <c r="DJ1549" s="1"/>
      <c r="DK1549" s="1"/>
      <c r="DL1549" s="1"/>
      <c r="DM1549" s="1"/>
      <c r="DN1549" s="1"/>
      <c r="DO1549" s="1"/>
      <c r="DP1549" s="1"/>
      <c r="DQ1549" s="1"/>
      <c r="DR1549" s="1"/>
      <c r="DS1549" s="1"/>
      <c r="DT1549" s="1"/>
      <c r="DU1549" s="1"/>
      <c r="DV1549" s="1"/>
      <c r="DW1549" s="1"/>
      <c r="DX1549" s="1"/>
      <c r="DY1549" s="1"/>
      <c r="DZ1549" s="1"/>
      <c r="EA1549" s="1"/>
      <c r="EB1549" s="1"/>
      <c r="EC1549" s="1"/>
      <c r="ED1549" s="1"/>
      <c r="EE1549" s="1"/>
      <c r="EF1549" s="1"/>
      <c r="EG1549" s="1"/>
      <c r="EH1549" s="1"/>
      <c r="EI1549" s="1"/>
      <c r="EJ1549" s="1"/>
      <c r="EK1549" s="1"/>
      <c r="EL1549" s="1"/>
      <c r="EM1549" s="1"/>
      <c r="EN1549" s="1"/>
      <c r="EO1549" s="1"/>
      <c r="EP1549" s="1"/>
      <c r="EQ1549" s="1"/>
      <c r="ER1549" s="1"/>
      <c r="ES1549" s="1"/>
      <c r="ET1549" s="1"/>
      <c r="EU1549" s="1"/>
      <c r="EV1549" s="1"/>
      <c r="EW1549" s="1"/>
      <c r="EX1549" s="1"/>
      <c r="EY1549" s="1"/>
      <c r="EZ1549" s="1"/>
      <c r="FA1549" s="1"/>
      <c r="FB1549" s="1"/>
      <c r="FC1549" s="1"/>
      <c r="FD1549" s="1"/>
      <c r="FE1549" s="1"/>
      <c r="FF1549" s="1"/>
      <c r="FG1549" s="1"/>
      <c r="FH1549" s="1"/>
      <c r="FI1549" s="1"/>
      <c r="FJ1549" s="1"/>
      <c r="FK1549" s="1"/>
      <c r="FL1549" s="1"/>
      <c r="FM1549" s="1"/>
      <c r="FN1549" s="1"/>
      <c r="FO1549" s="1"/>
      <c r="FP1549" s="1"/>
      <c r="FQ1549" s="1"/>
      <c r="FR1549" s="1"/>
      <c r="FS1549" s="1"/>
      <c r="FT1549" s="1"/>
      <c r="FU1549" s="1"/>
      <c r="FV1549" s="1"/>
      <c r="FW1549" s="1"/>
      <c r="FX1549" s="1"/>
      <c r="FY1549" s="1"/>
      <c r="FZ1549" s="1"/>
      <c r="GA1549" s="1"/>
      <c r="GB1549" s="1"/>
      <c r="GC1549" s="1"/>
      <c r="GD1549" s="1"/>
      <c r="GE1549" s="1"/>
      <c r="GF1549" s="1"/>
      <c r="GG1549" s="1"/>
      <c r="GH1549" s="1"/>
      <c r="GI1549" s="1"/>
      <c r="GJ1549" s="1"/>
      <c r="GK1549" s="1"/>
      <c r="GL1549" s="1"/>
      <c r="GM1549" s="1"/>
      <c r="GN1549" s="1"/>
      <c r="GO1549" s="1"/>
    </row>
    <row r="1550" spans="1:197" s="40" customFormat="1" x14ac:dyDescent="0.25">
      <c r="A1550" s="41"/>
      <c r="B1550" s="4"/>
      <c r="C1550" s="41"/>
      <c r="D1550" s="42"/>
      <c r="E1550" s="42"/>
      <c r="F1550" s="42"/>
      <c r="G1550" s="1"/>
      <c r="H1550" s="1"/>
      <c r="I1550" s="1"/>
      <c r="J1550" s="1"/>
      <c r="K1550" s="1"/>
      <c r="L1550" s="1"/>
      <c r="M1550" s="2"/>
      <c r="N1550" s="1"/>
      <c r="O1550" s="1"/>
      <c r="P1550" s="1"/>
      <c r="Q1550" s="1"/>
      <c r="R1550" s="1"/>
      <c r="S1550" s="1"/>
      <c r="T1550" s="1"/>
      <c r="U1550" s="1"/>
      <c r="V1550" s="1"/>
      <c r="W1550" s="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c r="BJ1550" s="1"/>
      <c r="BK1550" s="1"/>
      <c r="BL1550" s="1"/>
      <c r="BM1550" s="1"/>
      <c r="BN1550" s="1"/>
      <c r="BO1550" s="1"/>
      <c r="BP1550" s="1"/>
      <c r="BQ1550" s="1"/>
      <c r="BR1550" s="1"/>
      <c r="BS1550" s="1"/>
      <c r="BT1550" s="1"/>
      <c r="BU1550" s="1"/>
      <c r="BV1550" s="1"/>
      <c r="BW1550" s="1"/>
      <c r="BX1550" s="1"/>
      <c r="BY1550" s="1"/>
      <c r="BZ1550" s="1"/>
      <c r="CA1550" s="1"/>
      <c r="CB1550" s="1"/>
      <c r="CC1550" s="1"/>
      <c r="CD1550" s="1"/>
      <c r="CE1550" s="1"/>
      <c r="CF1550" s="1"/>
      <c r="CG1550" s="1"/>
      <c r="CH1550" s="1"/>
      <c r="CI1550" s="1"/>
      <c r="CJ1550" s="1"/>
      <c r="CK1550" s="1"/>
      <c r="CL1550" s="1"/>
      <c r="CM1550" s="1"/>
      <c r="CN1550" s="1"/>
      <c r="CO1550" s="1"/>
      <c r="CP1550" s="1"/>
      <c r="CQ1550" s="1"/>
      <c r="CR1550" s="1"/>
      <c r="CS1550" s="1"/>
      <c r="CT1550" s="1"/>
      <c r="CU1550" s="1"/>
      <c r="CV1550" s="1"/>
      <c r="CW1550" s="1"/>
      <c r="CX1550" s="1"/>
      <c r="CY1550" s="1"/>
      <c r="CZ1550" s="1"/>
      <c r="DA1550" s="1"/>
      <c r="DB1550" s="1"/>
      <c r="DC1550" s="1"/>
      <c r="DD1550" s="1"/>
      <c r="DE1550" s="1"/>
      <c r="DF1550" s="1"/>
      <c r="DG1550" s="1"/>
      <c r="DH1550" s="1"/>
      <c r="DI1550" s="1"/>
      <c r="DJ1550" s="1"/>
      <c r="DK1550" s="1"/>
      <c r="DL1550" s="1"/>
      <c r="DM1550" s="1"/>
      <c r="DN1550" s="1"/>
      <c r="DO1550" s="1"/>
      <c r="DP1550" s="1"/>
      <c r="DQ1550" s="1"/>
      <c r="DR1550" s="1"/>
      <c r="DS1550" s="1"/>
      <c r="DT1550" s="1"/>
      <c r="DU1550" s="1"/>
      <c r="DV1550" s="1"/>
      <c r="DW1550" s="1"/>
      <c r="DX1550" s="1"/>
      <c r="DY1550" s="1"/>
      <c r="DZ1550" s="1"/>
      <c r="EA1550" s="1"/>
      <c r="EB1550" s="1"/>
      <c r="EC1550" s="1"/>
      <c r="ED1550" s="1"/>
      <c r="EE1550" s="1"/>
      <c r="EF1550" s="1"/>
      <c r="EG1550" s="1"/>
      <c r="EH1550" s="1"/>
      <c r="EI1550" s="1"/>
      <c r="EJ1550" s="1"/>
      <c r="EK1550" s="1"/>
      <c r="EL1550" s="1"/>
      <c r="EM1550" s="1"/>
      <c r="EN1550" s="1"/>
      <c r="EO1550" s="1"/>
      <c r="EP1550" s="1"/>
      <c r="EQ1550" s="1"/>
      <c r="ER1550" s="1"/>
      <c r="ES1550" s="1"/>
      <c r="ET1550" s="1"/>
      <c r="EU1550" s="1"/>
      <c r="EV1550" s="1"/>
      <c r="EW1550" s="1"/>
      <c r="EX1550" s="1"/>
      <c r="EY1550" s="1"/>
      <c r="EZ1550" s="1"/>
      <c r="FA1550" s="1"/>
      <c r="FB1550" s="1"/>
      <c r="FC1550" s="1"/>
      <c r="FD1550" s="1"/>
      <c r="FE1550" s="1"/>
      <c r="FF1550" s="1"/>
      <c r="FG1550" s="1"/>
      <c r="FH1550" s="1"/>
      <c r="FI1550" s="1"/>
      <c r="FJ1550" s="1"/>
      <c r="FK1550" s="1"/>
      <c r="FL1550" s="1"/>
      <c r="FM1550" s="1"/>
      <c r="FN1550" s="1"/>
      <c r="FO1550" s="1"/>
      <c r="FP1550" s="1"/>
      <c r="FQ1550" s="1"/>
      <c r="FR1550" s="1"/>
      <c r="FS1550" s="1"/>
      <c r="FT1550" s="1"/>
      <c r="FU1550" s="1"/>
      <c r="FV1550" s="1"/>
      <c r="FW1550" s="1"/>
      <c r="FX1550" s="1"/>
      <c r="FY1550" s="1"/>
      <c r="FZ1550" s="1"/>
      <c r="GA1550" s="1"/>
      <c r="GB1550" s="1"/>
      <c r="GC1550" s="1"/>
      <c r="GD1550" s="1"/>
      <c r="GE1550" s="1"/>
      <c r="GF1550" s="1"/>
      <c r="GG1550" s="1"/>
      <c r="GH1550" s="1"/>
      <c r="GI1550" s="1"/>
      <c r="GJ1550" s="1"/>
      <c r="GK1550" s="1"/>
      <c r="GL1550" s="1"/>
      <c r="GM1550" s="1"/>
      <c r="GN1550" s="1"/>
      <c r="GO1550" s="1"/>
    </row>
    <row r="1551" spans="1:197" s="40" customFormat="1" x14ac:dyDescent="0.25">
      <c r="A1551" s="41"/>
      <c r="B1551" s="4"/>
      <c r="C1551" s="41"/>
      <c r="D1551" s="42"/>
      <c r="E1551" s="42"/>
      <c r="F1551" s="42"/>
      <c r="G1551" s="1"/>
      <c r="H1551" s="1"/>
      <c r="I1551" s="1"/>
      <c r="J1551" s="1"/>
      <c r="K1551" s="1"/>
      <c r="L1551" s="1"/>
      <c r="M1551" s="2"/>
      <c r="N1551" s="1"/>
      <c r="O1551" s="1"/>
      <c r="P1551" s="1"/>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c r="BJ1551" s="1"/>
      <c r="BK1551" s="1"/>
      <c r="BL1551" s="1"/>
      <c r="BM1551" s="1"/>
      <c r="BN1551" s="1"/>
      <c r="BO1551" s="1"/>
      <c r="BP1551" s="1"/>
      <c r="BQ1551" s="1"/>
      <c r="BR1551" s="1"/>
      <c r="BS1551" s="1"/>
      <c r="BT1551" s="1"/>
      <c r="BU1551" s="1"/>
      <c r="BV1551" s="1"/>
      <c r="BW1551" s="1"/>
      <c r="BX1551" s="1"/>
      <c r="BY1551" s="1"/>
      <c r="BZ1551" s="1"/>
      <c r="CA1551" s="1"/>
      <c r="CB1551" s="1"/>
      <c r="CC1551" s="1"/>
      <c r="CD1551" s="1"/>
      <c r="CE1551" s="1"/>
      <c r="CF1551" s="1"/>
      <c r="CG1551" s="1"/>
      <c r="CH1551" s="1"/>
      <c r="CI1551" s="1"/>
      <c r="CJ1551" s="1"/>
      <c r="CK1551" s="1"/>
      <c r="CL1551" s="1"/>
      <c r="CM1551" s="1"/>
      <c r="CN1551" s="1"/>
      <c r="CO1551" s="1"/>
      <c r="CP1551" s="1"/>
      <c r="CQ1551" s="1"/>
      <c r="CR1551" s="1"/>
      <c r="CS1551" s="1"/>
      <c r="CT1551" s="1"/>
      <c r="CU1551" s="1"/>
      <c r="CV1551" s="1"/>
      <c r="CW1551" s="1"/>
      <c r="CX1551" s="1"/>
      <c r="CY1551" s="1"/>
      <c r="CZ1551" s="1"/>
      <c r="DA1551" s="1"/>
      <c r="DB1551" s="1"/>
      <c r="DC1551" s="1"/>
      <c r="DD1551" s="1"/>
      <c r="DE1551" s="1"/>
      <c r="DF1551" s="1"/>
      <c r="DG1551" s="1"/>
      <c r="DH1551" s="1"/>
      <c r="DI1551" s="1"/>
      <c r="DJ1551" s="1"/>
      <c r="DK1551" s="1"/>
      <c r="DL1551" s="1"/>
      <c r="DM1551" s="1"/>
      <c r="DN1551" s="1"/>
      <c r="DO1551" s="1"/>
      <c r="DP1551" s="1"/>
      <c r="DQ1551" s="1"/>
      <c r="DR1551" s="1"/>
      <c r="DS1551" s="1"/>
      <c r="DT1551" s="1"/>
      <c r="DU1551" s="1"/>
      <c r="DV1551" s="1"/>
      <c r="DW1551" s="1"/>
      <c r="DX1551" s="1"/>
      <c r="DY1551" s="1"/>
      <c r="DZ1551" s="1"/>
      <c r="EA1551" s="1"/>
      <c r="EB1551" s="1"/>
      <c r="EC1551" s="1"/>
      <c r="ED1551" s="1"/>
      <c r="EE1551" s="1"/>
      <c r="EF1551" s="1"/>
      <c r="EG1551" s="1"/>
      <c r="EH1551" s="1"/>
      <c r="EI1551" s="1"/>
      <c r="EJ1551" s="1"/>
      <c r="EK1551" s="1"/>
      <c r="EL1551" s="1"/>
      <c r="EM1551" s="1"/>
      <c r="EN1551" s="1"/>
      <c r="EO1551" s="1"/>
      <c r="EP1551" s="1"/>
      <c r="EQ1551" s="1"/>
      <c r="ER1551" s="1"/>
      <c r="ES1551" s="1"/>
      <c r="ET1551" s="1"/>
      <c r="EU1551" s="1"/>
      <c r="EV1551" s="1"/>
      <c r="EW1551" s="1"/>
      <c r="EX1551" s="1"/>
      <c r="EY1551" s="1"/>
      <c r="EZ1551" s="1"/>
      <c r="FA1551" s="1"/>
      <c r="FB1551" s="1"/>
      <c r="FC1551" s="1"/>
      <c r="FD1551" s="1"/>
      <c r="FE1551" s="1"/>
      <c r="FF1551" s="1"/>
      <c r="FG1551" s="1"/>
      <c r="FH1551" s="1"/>
      <c r="FI1551" s="1"/>
      <c r="FJ1551" s="1"/>
      <c r="FK1551" s="1"/>
      <c r="FL1551" s="1"/>
      <c r="FM1551" s="1"/>
      <c r="FN1551" s="1"/>
      <c r="FO1551" s="1"/>
      <c r="FP1551" s="1"/>
      <c r="FQ1551" s="1"/>
      <c r="FR1551" s="1"/>
      <c r="FS1551" s="1"/>
      <c r="FT1551" s="1"/>
      <c r="FU1551" s="1"/>
      <c r="FV1551" s="1"/>
      <c r="FW1551" s="1"/>
      <c r="FX1551" s="1"/>
      <c r="FY1551" s="1"/>
      <c r="FZ1551" s="1"/>
      <c r="GA1551" s="1"/>
      <c r="GB1551" s="1"/>
      <c r="GC1551" s="1"/>
      <c r="GD1551" s="1"/>
      <c r="GE1551" s="1"/>
      <c r="GF1551" s="1"/>
      <c r="GG1551" s="1"/>
      <c r="GH1551" s="1"/>
      <c r="GI1551" s="1"/>
      <c r="GJ1551" s="1"/>
      <c r="GK1551" s="1"/>
      <c r="GL1551" s="1"/>
      <c r="GM1551" s="1"/>
      <c r="GN1551" s="1"/>
      <c r="GO1551" s="1"/>
    </row>
    <row r="1552" spans="1:197" s="40" customFormat="1" x14ac:dyDescent="0.25">
      <c r="A1552" s="41"/>
      <c r="B1552" s="4"/>
      <c r="C1552" s="41"/>
      <c r="D1552" s="42"/>
      <c r="E1552" s="42"/>
      <c r="F1552" s="42"/>
      <c r="G1552" s="1"/>
      <c r="H1552" s="1"/>
      <c r="I1552" s="1"/>
      <c r="J1552" s="1"/>
      <c r="K1552" s="1"/>
      <c r="L1552" s="1"/>
      <c r="M1552" s="2"/>
      <c r="N1552" s="1"/>
      <c r="O1552" s="1"/>
      <c r="P1552" s="1"/>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c r="BJ1552" s="1"/>
      <c r="BK1552" s="1"/>
      <c r="BL1552" s="1"/>
      <c r="BM1552" s="1"/>
      <c r="BN1552" s="1"/>
      <c r="BO1552" s="1"/>
      <c r="BP1552" s="1"/>
      <c r="BQ1552" s="1"/>
      <c r="BR1552" s="1"/>
      <c r="BS1552" s="1"/>
      <c r="BT1552" s="1"/>
      <c r="BU1552" s="1"/>
      <c r="BV1552" s="1"/>
      <c r="BW1552" s="1"/>
      <c r="BX1552" s="1"/>
      <c r="BY1552" s="1"/>
      <c r="BZ1552" s="1"/>
      <c r="CA1552" s="1"/>
      <c r="CB1552" s="1"/>
      <c r="CC1552" s="1"/>
      <c r="CD1552" s="1"/>
      <c r="CE1552" s="1"/>
      <c r="CF1552" s="1"/>
      <c r="CG1552" s="1"/>
      <c r="CH1552" s="1"/>
      <c r="CI1552" s="1"/>
      <c r="CJ1552" s="1"/>
      <c r="CK1552" s="1"/>
      <c r="CL1552" s="1"/>
      <c r="CM1552" s="1"/>
      <c r="CN1552" s="1"/>
      <c r="CO1552" s="1"/>
      <c r="CP1552" s="1"/>
      <c r="CQ1552" s="1"/>
      <c r="CR1552" s="1"/>
      <c r="CS1552" s="1"/>
      <c r="CT1552" s="1"/>
      <c r="CU1552" s="1"/>
      <c r="CV1552" s="1"/>
      <c r="CW1552" s="1"/>
      <c r="CX1552" s="1"/>
      <c r="CY1552" s="1"/>
      <c r="CZ1552" s="1"/>
      <c r="DA1552" s="1"/>
      <c r="DB1552" s="1"/>
      <c r="DC1552" s="1"/>
      <c r="DD1552" s="1"/>
      <c r="DE1552" s="1"/>
      <c r="DF1552" s="1"/>
      <c r="DG1552" s="1"/>
      <c r="DH1552" s="1"/>
      <c r="DI1552" s="1"/>
      <c r="DJ1552" s="1"/>
      <c r="DK1552" s="1"/>
      <c r="DL1552" s="1"/>
      <c r="DM1552" s="1"/>
      <c r="DN1552" s="1"/>
      <c r="DO1552" s="1"/>
      <c r="DP1552" s="1"/>
      <c r="DQ1552" s="1"/>
      <c r="DR1552" s="1"/>
      <c r="DS1552" s="1"/>
      <c r="DT1552" s="1"/>
      <c r="DU1552" s="1"/>
      <c r="DV1552" s="1"/>
      <c r="DW1552" s="1"/>
      <c r="DX1552" s="1"/>
      <c r="DY1552" s="1"/>
      <c r="DZ1552" s="1"/>
      <c r="EA1552" s="1"/>
      <c r="EB1552" s="1"/>
      <c r="EC1552" s="1"/>
      <c r="ED1552" s="1"/>
      <c r="EE1552" s="1"/>
      <c r="EF1552" s="1"/>
      <c r="EG1552" s="1"/>
      <c r="EH1552" s="1"/>
      <c r="EI1552" s="1"/>
      <c r="EJ1552" s="1"/>
      <c r="EK1552" s="1"/>
      <c r="EL1552" s="1"/>
      <c r="EM1552" s="1"/>
      <c r="EN1552" s="1"/>
      <c r="EO1552" s="1"/>
      <c r="EP1552" s="1"/>
      <c r="EQ1552" s="1"/>
      <c r="ER1552" s="1"/>
      <c r="ES1552" s="1"/>
      <c r="ET1552" s="1"/>
      <c r="EU1552" s="1"/>
      <c r="EV1552" s="1"/>
      <c r="EW1552" s="1"/>
      <c r="EX1552" s="1"/>
      <c r="EY1552" s="1"/>
      <c r="EZ1552" s="1"/>
      <c r="FA1552" s="1"/>
      <c r="FB1552" s="1"/>
      <c r="FC1552" s="1"/>
      <c r="FD1552" s="1"/>
      <c r="FE1552" s="1"/>
      <c r="FF1552" s="1"/>
      <c r="FG1552" s="1"/>
      <c r="FH1552" s="1"/>
      <c r="FI1552" s="1"/>
      <c r="FJ1552" s="1"/>
      <c r="FK1552" s="1"/>
      <c r="FL1552" s="1"/>
      <c r="FM1552" s="1"/>
      <c r="FN1552" s="1"/>
      <c r="FO1552" s="1"/>
      <c r="FP1552" s="1"/>
      <c r="FQ1552" s="1"/>
      <c r="FR1552" s="1"/>
      <c r="FS1552" s="1"/>
      <c r="FT1552" s="1"/>
      <c r="FU1552" s="1"/>
      <c r="FV1552" s="1"/>
      <c r="FW1552" s="1"/>
      <c r="FX1552" s="1"/>
      <c r="FY1552" s="1"/>
      <c r="FZ1552" s="1"/>
      <c r="GA1552" s="1"/>
      <c r="GB1552" s="1"/>
      <c r="GC1552" s="1"/>
      <c r="GD1552" s="1"/>
      <c r="GE1552" s="1"/>
      <c r="GF1552" s="1"/>
      <c r="GG1552" s="1"/>
      <c r="GH1552" s="1"/>
      <c r="GI1552" s="1"/>
      <c r="GJ1552" s="1"/>
      <c r="GK1552" s="1"/>
      <c r="GL1552" s="1"/>
      <c r="GM1552" s="1"/>
      <c r="GN1552" s="1"/>
      <c r="GO1552" s="1"/>
    </row>
    <row r="1553" spans="1:197" s="40" customFormat="1" x14ac:dyDescent="0.25">
      <c r="A1553" s="41"/>
      <c r="B1553" s="4"/>
      <c r="C1553" s="41"/>
      <c r="D1553" s="42"/>
      <c r="E1553" s="42"/>
      <c r="F1553" s="42"/>
      <c r="G1553" s="1"/>
      <c r="H1553" s="1"/>
      <c r="I1553" s="1"/>
      <c r="J1553" s="1"/>
      <c r="K1553" s="1"/>
      <c r="L1553" s="1"/>
      <c r="M1553" s="2"/>
      <c r="N1553" s="1"/>
      <c r="O1553" s="1"/>
      <c r="P1553" s="1"/>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c r="BJ1553" s="1"/>
      <c r="BK1553" s="1"/>
      <c r="BL1553" s="1"/>
      <c r="BM1553" s="1"/>
      <c r="BN1553" s="1"/>
      <c r="BO1553" s="1"/>
      <c r="BP1553" s="1"/>
      <c r="BQ1553" s="1"/>
      <c r="BR1553" s="1"/>
      <c r="BS1553" s="1"/>
      <c r="BT1553" s="1"/>
      <c r="BU1553" s="1"/>
      <c r="BV1553" s="1"/>
      <c r="BW1553" s="1"/>
      <c r="BX1553" s="1"/>
      <c r="BY1553" s="1"/>
      <c r="BZ1553" s="1"/>
      <c r="CA1553" s="1"/>
      <c r="CB1553" s="1"/>
      <c r="CC1553" s="1"/>
      <c r="CD1553" s="1"/>
      <c r="CE1553" s="1"/>
      <c r="CF1553" s="1"/>
      <c r="CG1553" s="1"/>
      <c r="CH1553" s="1"/>
      <c r="CI1553" s="1"/>
      <c r="CJ1553" s="1"/>
      <c r="CK1553" s="1"/>
      <c r="CL1553" s="1"/>
      <c r="CM1553" s="1"/>
      <c r="CN1553" s="1"/>
      <c r="CO1553" s="1"/>
      <c r="CP1553" s="1"/>
      <c r="CQ1553" s="1"/>
      <c r="CR1553" s="1"/>
      <c r="CS1553" s="1"/>
      <c r="CT1553" s="1"/>
      <c r="CU1553" s="1"/>
      <c r="CV1553" s="1"/>
      <c r="CW1553" s="1"/>
      <c r="CX1553" s="1"/>
      <c r="CY1553" s="1"/>
      <c r="CZ1553" s="1"/>
      <c r="DA1553" s="1"/>
      <c r="DB1553" s="1"/>
      <c r="DC1553" s="1"/>
      <c r="DD1553" s="1"/>
      <c r="DE1553" s="1"/>
      <c r="DF1553" s="1"/>
      <c r="DG1553" s="1"/>
      <c r="DH1553" s="1"/>
      <c r="DI1553" s="1"/>
      <c r="DJ1553" s="1"/>
      <c r="DK1553" s="1"/>
      <c r="DL1553" s="1"/>
      <c r="DM1553" s="1"/>
      <c r="DN1553" s="1"/>
      <c r="DO1553" s="1"/>
      <c r="DP1553" s="1"/>
      <c r="DQ1553" s="1"/>
      <c r="DR1553" s="1"/>
      <c r="DS1553" s="1"/>
      <c r="DT1553" s="1"/>
      <c r="DU1553" s="1"/>
      <c r="DV1553" s="1"/>
      <c r="DW1553" s="1"/>
      <c r="DX1553" s="1"/>
      <c r="DY1553" s="1"/>
      <c r="DZ1553" s="1"/>
      <c r="EA1553" s="1"/>
      <c r="EB1553" s="1"/>
      <c r="EC1553" s="1"/>
      <c r="ED1553" s="1"/>
      <c r="EE1553" s="1"/>
      <c r="EF1553" s="1"/>
      <c r="EG1553" s="1"/>
      <c r="EH1553" s="1"/>
      <c r="EI1553" s="1"/>
      <c r="EJ1553" s="1"/>
      <c r="EK1553" s="1"/>
      <c r="EL1553" s="1"/>
      <c r="EM1553" s="1"/>
      <c r="EN1553" s="1"/>
      <c r="EO1553" s="1"/>
      <c r="EP1553" s="1"/>
      <c r="EQ1553" s="1"/>
      <c r="ER1553" s="1"/>
      <c r="ES1553" s="1"/>
      <c r="ET1553" s="1"/>
      <c r="EU1553" s="1"/>
      <c r="EV1553" s="1"/>
      <c r="EW1553" s="1"/>
      <c r="EX1553" s="1"/>
      <c r="EY1553" s="1"/>
      <c r="EZ1553" s="1"/>
      <c r="FA1553" s="1"/>
      <c r="FB1553" s="1"/>
      <c r="FC1553" s="1"/>
      <c r="FD1553" s="1"/>
      <c r="FE1553" s="1"/>
      <c r="FF1553" s="1"/>
      <c r="FG1553" s="1"/>
      <c r="FH1553" s="1"/>
      <c r="FI1553" s="1"/>
      <c r="FJ1553" s="1"/>
      <c r="FK1553" s="1"/>
      <c r="FL1553" s="1"/>
      <c r="FM1553" s="1"/>
      <c r="FN1553" s="1"/>
      <c r="FO1553" s="1"/>
      <c r="FP1553" s="1"/>
      <c r="FQ1553" s="1"/>
      <c r="FR1553" s="1"/>
      <c r="FS1553" s="1"/>
      <c r="FT1553" s="1"/>
      <c r="FU1553" s="1"/>
      <c r="FV1553" s="1"/>
      <c r="FW1553" s="1"/>
      <c r="FX1553" s="1"/>
      <c r="FY1553" s="1"/>
      <c r="FZ1553" s="1"/>
      <c r="GA1553" s="1"/>
      <c r="GB1553" s="1"/>
      <c r="GC1553" s="1"/>
      <c r="GD1553" s="1"/>
      <c r="GE1553" s="1"/>
      <c r="GF1553" s="1"/>
      <c r="GG1553" s="1"/>
      <c r="GH1553" s="1"/>
      <c r="GI1553" s="1"/>
      <c r="GJ1553" s="1"/>
      <c r="GK1553" s="1"/>
      <c r="GL1553" s="1"/>
      <c r="GM1553" s="1"/>
      <c r="GN1553" s="1"/>
      <c r="GO1553" s="1"/>
    </row>
    <row r="1554" spans="1:197" s="40" customFormat="1" x14ac:dyDescent="0.25">
      <c r="A1554" s="41"/>
      <c r="B1554" s="4"/>
      <c r="C1554" s="41"/>
      <c r="D1554" s="42"/>
      <c r="E1554" s="42"/>
      <c r="F1554" s="42"/>
      <c r="G1554" s="1"/>
      <c r="H1554" s="1"/>
      <c r="I1554" s="1"/>
      <c r="J1554" s="1"/>
      <c r="K1554" s="1"/>
      <c r="L1554" s="1"/>
      <c r="M1554" s="2"/>
      <c r="N1554" s="1"/>
      <c r="O1554" s="1"/>
      <c r="P1554" s="1"/>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c r="BJ1554" s="1"/>
      <c r="BK1554" s="1"/>
      <c r="BL1554" s="1"/>
      <c r="BM1554" s="1"/>
      <c r="BN1554" s="1"/>
      <c r="BO1554" s="1"/>
      <c r="BP1554" s="1"/>
      <c r="BQ1554" s="1"/>
      <c r="BR1554" s="1"/>
      <c r="BS1554" s="1"/>
      <c r="BT1554" s="1"/>
      <c r="BU1554" s="1"/>
      <c r="BV1554" s="1"/>
      <c r="BW1554" s="1"/>
      <c r="BX1554" s="1"/>
      <c r="BY1554" s="1"/>
      <c r="BZ1554" s="1"/>
      <c r="CA1554" s="1"/>
      <c r="CB1554" s="1"/>
      <c r="CC1554" s="1"/>
      <c r="CD1554" s="1"/>
      <c r="CE1554" s="1"/>
      <c r="CF1554" s="1"/>
      <c r="CG1554" s="1"/>
      <c r="CH1554" s="1"/>
      <c r="CI1554" s="1"/>
      <c r="CJ1554" s="1"/>
      <c r="CK1554" s="1"/>
      <c r="CL1554" s="1"/>
      <c r="CM1554" s="1"/>
      <c r="CN1554" s="1"/>
      <c r="CO1554" s="1"/>
      <c r="CP1554" s="1"/>
      <c r="CQ1554" s="1"/>
      <c r="CR1554" s="1"/>
      <c r="CS1554" s="1"/>
      <c r="CT1554" s="1"/>
      <c r="CU1554" s="1"/>
      <c r="CV1554" s="1"/>
      <c r="CW1554" s="1"/>
      <c r="CX1554" s="1"/>
      <c r="CY1554" s="1"/>
      <c r="CZ1554" s="1"/>
      <c r="DA1554" s="1"/>
      <c r="DB1554" s="1"/>
      <c r="DC1554" s="1"/>
      <c r="DD1554" s="1"/>
      <c r="DE1554" s="1"/>
      <c r="DF1554" s="1"/>
      <c r="DG1554" s="1"/>
      <c r="DH1554" s="1"/>
      <c r="DI1554" s="1"/>
      <c r="DJ1554" s="1"/>
      <c r="DK1554" s="1"/>
      <c r="DL1554" s="1"/>
      <c r="DM1554" s="1"/>
      <c r="DN1554" s="1"/>
      <c r="DO1554" s="1"/>
      <c r="DP1554" s="1"/>
      <c r="DQ1554" s="1"/>
      <c r="DR1554" s="1"/>
      <c r="DS1554" s="1"/>
      <c r="DT1554" s="1"/>
      <c r="DU1554" s="1"/>
      <c r="DV1554" s="1"/>
      <c r="DW1554" s="1"/>
      <c r="DX1554" s="1"/>
      <c r="DY1554" s="1"/>
      <c r="DZ1554" s="1"/>
      <c r="EA1554" s="1"/>
      <c r="EB1554" s="1"/>
      <c r="EC1554" s="1"/>
      <c r="ED1554" s="1"/>
      <c r="EE1554" s="1"/>
      <c r="EF1554" s="1"/>
      <c r="EG1554" s="1"/>
      <c r="EH1554" s="1"/>
      <c r="EI1554" s="1"/>
      <c r="EJ1554" s="1"/>
      <c r="EK1554" s="1"/>
      <c r="EL1554" s="1"/>
      <c r="EM1554" s="1"/>
      <c r="EN1554" s="1"/>
      <c r="EO1554" s="1"/>
      <c r="EP1554" s="1"/>
      <c r="EQ1554" s="1"/>
      <c r="ER1554" s="1"/>
      <c r="ES1554" s="1"/>
      <c r="ET1554" s="1"/>
      <c r="EU1554" s="1"/>
      <c r="EV1554" s="1"/>
      <c r="EW1554" s="1"/>
      <c r="EX1554" s="1"/>
      <c r="EY1554" s="1"/>
      <c r="EZ1554" s="1"/>
      <c r="FA1554" s="1"/>
      <c r="FB1554" s="1"/>
      <c r="FC1554" s="1"/>
      <c r="FD1554" s="1"/>
      <c r="FE1554" s="1"/>
      <c r="FF1554" s="1"/>
      <c r="FG1554" s="1"/>
      <c r="FH1554" s="1"/>
      <c r="FI1554" s="1"/>
      <c r="FJ1554" s="1"/>
      <c r="FK1554" s="1"/>
      <c r="FL1554" s="1"/>
      <c r="FM1554" s="1"/>
      <c r="FN1554" s="1"/>
      <c r="FO1554" s="1"/>
      <c r="FP1554" s="1"/>
      <c r="FQ1554" s="1"/>
      <c r="FR1554" s="1"/>
      <c r="FS1554" s="1"/>
      <c r="FT1554" s="1"/>
      <c r="FU1554" s="1"/>
      <c r="FV1554" s="1"/>
      <c r="FW1554" s="1"/>
      <c r="FX1554" s="1"/>
      <c r="FY1554" s="1"/>
      <c r="FZ1554" s="1"/>
      <c r="GA1554" s="1"/>
      <c r="GB1554" s="1"/>
      <c r="GC1554" s="1"/>
      <c r="GD1554" s="1"/>
      <c r="GE1554" s="1"/>
      <c r="GF1554" s="1"/>
      <c r="GG1554" s="1"/>
      <c r="GH1554" s="1"/>
      <c r="GI1554" s="1"/>
      <c r="GJ1554" s="1"/>
      <c r="GK1554" s="1"/>
      <c r="GL1554" s="1"/>
      <c r="GM1554" s="1"/>
      <c r="GN1554" s="1"/>
      <c r="GO1554" s="1"/>
    </row>
    <row r="1555" spans="1:197" s="40" customFormat="1" x14ac:dyDescent="0.25">
      <c r="A1555" s="41"/>
      <c r="B1555" s="4"/>
      <c r="C1555" s="41"/>
      <c r="D1555" s="42"/>
      <c r="E1555" s="42"/>
      <c r="F1555" s="42"/>
      <c r="G1555" s="1"/>
      <c r="H1555" s="1"/>
      <c r="I1555" s="1"/>
      <c r="J1555" s="1"/>
      <c r="K1555" s="1"/>
      <c r="L1555" s="1"/>
      <c r="M1555" s="2"/>
      <c r="N1555" s="1"/>
      <c r="O1555" s="1"/>
      <c r="P1555" s="1"/>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c r="BJ1555" s="1"/>
      <c r="BK1555" s="1"/>
      <c r="BL1555" s="1"/>
      <c r="BM1555" s="1"/>
      <c r="BN1555" s="1"/>
      <c r="BO1555" s="1"/>
      <c r="BP1555" s="1"/>
      <c r="BQ1555" s="1"/>
      <c r="BR1555" s="1"/>
      <c r="BS1555" s="1"/>
      <c r="BT1555" s="1"/>
      <c r="BU1555" s="1"/>
      <c r="BV1555" s="1"/>
      <c r="BW1555" s="1"/>
      <c r="BX1555" s="1"/>
      <c r="BY1555" s="1"/>
      <c r="BZ1555" s="1"/>
      <c r="CA1555" s="1"/>
      <c r="CB1555" s="1"/>
      <c r="CC1555" s="1"/>
      <c r="CD1555" s="1"/>
      <c r="CE1555" s="1"/>
      <c r="CF1555" s="1"/>
      <c r="CG1555" s="1"/>
      <c r="CH1555" s="1"/>
      <c r="CI1555" s="1"/>
      <c r="CJ1555" s="1"/>
      <c r="CK1555" s="1"/>
      <c r="CL1555" s="1"/>
      <c r="CM1555" s="1"/>
      <c r="CN1555" s="1"/>
      <c r="CO1555" s="1"/>
      <c r="CP1555" s="1"/>
      <c r="CQ1555" s="1"/>
      <c r="CR1555" s="1"/>
      <c r="CS1555" s="1"/>
      <c r="CT1555" s="1"/>
      <c r="CU1555" s="1"/>
      <c r="CV1555" s="1"/>
      <c r="CW1555" s="1"/>
      <c r="CX1555" s="1"/>
      <c r="CY1555" s="1"/>
      <c r="CZ1555" s="1"/>
      <c r="DA1555" s="1"/>
      <c r="DB1555" s="1"/>
      <c r="DC1555" s="1"/>
      <c r="DD1555" s="1"/>
      <c r="DE1555" s="1"/>
      <c r="DF1555" s="1"/>
      <c r="DG1555" s="1"/>
      <c r="DH1555" s="1"/>
      <c r="DI1555" s="1"/>
      <c r="DJ1555" s="1"/>
      <c r="DK1555" s="1"/>
      <c r="DL1555" s="1"/>
      <c r="DM1555" s="1"/>
      <c r="DN1555" s="1"/>
      <c r="DO1555" s="1"/>
      <c r="DP1555" s="1"/>
      <c r="DQ1555" s="1"/>
      <c r="DR1555" s="1"/>
      <c r="DS1555" s="1"/>
      <c r="DT1555" s="1"/>
      <c r="DU1555" s="1"/>
      <c r="DV1555" s="1"/>
      <c r="DW1555" s="1"/>
      <c r="DX1555" s="1"/>
      <c r="DY1555" s="1"/>
      <c r="DZ1555" s="1"/>
      <c r="EA1555" s="1"/>
      <c r="EB1555" s="1"/>
      <c r="EC1555" s="1"/>
      <c r="ED1555" s="1"/>
      <c r="EE1555" s="1"/>
      <c r="EF1555" s="1"/>
      <c r="EG1555" s="1"/>
      <c r="EH1555" s="1"/>
      <c r="EI1555" s="1"/>
      <c r="EJ1555" s="1"/>
      <c r="EK1555" s="1"/>
      <c r="EL1555" s="1"/>
      <c r="EM1555" s="1"/>
      <c r="EN1555" s="1"/>
      <c r="EO1555" s="1"/>
      <c r="EP1555" s="1"/>
      <c r="EQ1555" s="1"/>
      <c r="ER1555" s="1"/>
      <c r="ES1555" s="1"/>
      <c r="ET1555" s="1"/>
      <c r="EU1555" s="1"/>
      <c r="EV1555" s="1"/>
      <c r="EW1555" s="1"/>
      <c r="EX1555" s="1"/>
      <c r="EY1555" s="1"/>
      <c r="EZ1555" s="1"/>
      <c r="FA1555" s="1"/>
      <c r="FB1555" s="1"/>
      <c r="FC1555" s="1"/>
      <c r="FD1555" s="1"/>
      <c r="FE1555" s="1"/>
      <c r="FF1555" s="1"/>
      <c r="FG1555" s="1"/>
      <c r="FH1555" s="1"/>
      <c r="FI1555" s="1"/>
      <c r="FJ1555" s="1"/>
      <c r="FK1555" s="1"/>
      <c r="FL1555" s="1"/>
      <c r="FM1555" s="1"/>
      <c r="FN1555" s="1"/>
      <c r="FO1555" s="1"/>
      <c r="FP1555" s="1"/>
      <c r="FQ1555" s="1"/>
      <c r="FR1555" s="1"/>
      <c r="FS1555" s="1"/>
      <c r="FT1555" s="1"/>
      <c r="FU1555" s="1"/>
      <c r="FV1555" s="1"/>
      <c r="FW1555" s="1"/>
      <c r="FX1555" s="1"/>
      <c r="FY1555" s="1"/>
      <c r="FZ1555" s="1"/>
      <c r="GA1555" s="1"/>
      <c r="GB1555" s="1"/>
      <c r="GC1555" s="1"/>
      <c r="GD1555" s="1"/>
      <c r="GE1555" s="1"/>
      <c r="GF1555" s="1"/>
      <c r="GG1555" s="1"/>
      <c r="GH1555" s="1"/>
      <c r="GI1555" s="1"/>
      <c r="GJ1555" s="1"/>
      <c r="GK1555" s="1"/>
      <c r="GL1555" s="1"/>
      <c r="GM1555" s="1"/>
      <c r="GN1555" s="1"/>
      <c r="GO1555" s="1"/>
    </row>
    <row r="1556" spans="1:197" s="40" customFormat="1" x14ac:dyDescent="0.25">
      <c r="A1556" s="41"/>
      <c r="B1556" s="4"/>
      <c r="C1556" s="41"/>
      <c r="D1556" s="42"/>
      <c r="E1556" s="42"/>
      <c r="F1556" s="42"/>
      <c r="G1556" s="1"/>
      <c r="H1556" s="1"/>
      <c r="I1556" s="1"/>
      <c r="J1556" s="1"/>
      <c r="K1556" s="1"/>
      <c r="L1556" s="1"/>
      <c r="M1556" s="2"/>
      <c r="N1556" s="1"/>
      <c r="O1556" s="1"/>
      <c r="P1556" s="1"/>
      <c r="Q1556" s="1"/>
      <c r="R1556" s="1"/>
      <c r="S1556" s="1"/>
      <c r="T1556" s="1"/>
      <c r="U1556" s="1"/>
      <c r="V1556" s="1"/>
      <c r="W1556" s="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c r="BJ1556" s="1"/>
      <c r="BK1556" s="1"/>
      <c r="BL1556" s="1"/>
      <c r="BM1556" s="1"/>
      <c r="BN1556" s="1"/>
      <c r="BO1556" s="1"/>
      <c r="BP1556" s="1"/>
      <c r="BQ1556" s="1"/>
      <c r="BR1556" s="1"/>
      <c r="BS1556" s="1"/>
      <c r="BT1556" s="1"/>
      <c r="BU1556" s="1"/>
      <c r="BV1556" s="1"/>
      <c r="BW1556" s="1"/>
      <c r="BX1556" s="1"/>
      <c r="BY1556" s="1"/>
      <c r="BZ1556" s="1"/>
      <c r="CA1556" s="1"/>
      <c r="CB1556" s="1"/>
      <c r="CC1556" s="1"/>
      <c r="CD1556" s="1"/>
      <c r="CE1556" s="1"/>
      <c r="CF1556" s="1"/>
      <c r="CG1556" s="1"/>
      <c r="CH1556" s="1"/>
      <c r="CI1556" s="1"/>
      <c r="CJ1556" s="1"/>
      <c r="CK1556" s="1"/>
      <c r="CL1556" s="1"/>
      <c r="CM1556" s="1"/>
      <c r="CN1556" s="1"/>
      <c r="CO1556" s="1"/>
      <c r="CP1556" s="1"/>
      <c r="CQ1556" s="1"/>
      <c r="CR1556" s="1"/>
      <c r="CS1556" s="1"/>
      <c r="CT1556" s="1"/>
      <c r="CU1556" s="1"/>
      <c r="CV1556" s="1"/>
      <c r="CW1556" s="1"/>
      <c r="CX1556" s="1"/>
      <c r="CY1556" s="1"/>
      <c r="CZ1556" s="1"/>
      <c r="DA1556" s="1"/>
      <c r="DB1556" s="1"/>
      <c r="DC1556" s="1"/>
      <c r="DD1556" s="1"/>
      <c r="DE1556" s="1"/>
      <c r="DF1556" s="1"/>
      <c r="DG1556" s="1"/>
      <c r="DH1556" s="1"/>
      <c r="DI1556" s="1"/>
      <c r="DJ1556" s="1"/>
      <c r="DK1556" s="1"/>
      <c r="DL1556" s="1"/>
      <c r="DM1556" s="1"/>
      <c r="DN1556" s="1"/>
      <c r="DO1556" s="1"/>
      <c r="DP1556" s="1"/>
      <c r="DQ1556" s="1"/>
      <c r="DR1556" s="1"/>
      <c r="DS1556" s="1"/>
      <c r="DT1556" s="1"/>
      <c r="DU1556" s="1"/>
      <c r="DV1556" s="1"/>
      <c r="DW1556" s="1"/>
      <c r="DX1556" s="1"/>
      <c r="DY1556" s="1"/>
      <c r="DZ1556" s="1"/>
      <c r="EA1556" s="1"/>
      <c r="EB1556" s="1"/>
      <c r="EC1556" s="1"/>
      <c r="ED1556" s="1"/>
      <c r="EE1556" s="1"/>
      <c r="EF1556" s="1"/>
      <c r="EG1556" s="1"/>
      <c r="EH1556" s="1"/>
      <c r="EI1556" s="1"/>
      <c r="EJ1556" s="1"/>
      <c r="EK1556" s="1"/>
      <c r="EL1556" s="1"/>
      <c r="EM1556" s="1"/>
      <c r="EN1556" s="1"/>
      <c r="EO1556" s="1"/>
      <c r="EP1556" s="1"/>
      <c r="EQ1556" s="1"/>
      <c r="ER1556" s="1"/>
      <c r="ES1556" s="1"/>
      <c r="ET1556" s="1"/>
      <c r="EU1556" s="1"/>
      <c r="EV1556" s="1"/>
      <c r="EW1556" s="1"/>
      <c r="EX1556" s="1"/>
      <c r="EY1556" s="1"/>
      <c r="EZ1556" s="1"/>
      <c r="FA1556" s="1"/>
      <c r="FB1556" s="1"/>
      <c r="FC1556" s="1"/>
      <c r="FD1556" s="1"/>
      <c r="FE1556" s="1"/>
      <c r="FF1556" s="1"/>
      <c r="FG1556" s="1"/>
      <c r="FH1556" s="1"/>
      <c r="FI1556" s="1"/>
      <c r="FJ1556" s="1"/>
      <c r="FK1556" s="1"/>
      <c r="FL1556" s="1"/>
      <c r="FM1556" s="1"/>
      <c r="FN1556" s="1"/>
      <c r="FO1556" s="1"/>
      <c r="FP1556" s="1"/>
      <c r="FQ1556" s="1"/>
      <c r="FR1556" s="1"/>
      <c r="FS1556" s="1"/>
      <c r="FT1556" s="1"/>
      <c r="FU1556" s="1"/>
      <c r="FV1556" s="1"/>
      <c r="FW1556" s="1"/>
      <c r="FX1556" s="1"/>
      <c r="FY1556" s="1"/>
      <c r="FZ1556" s="1"/>
      <c r="GA1556" s="1"/>
      <c r="GB1556" s="1"/>
      <c r="GC1556" s="1"/>
      <c r="GD1556" s="1"/>
      <c r="GE1556" s="1"/>
      <c r="GF1556" s="1"/>
      <c r="GG1556" s="1"/>
      <c r="GH1556" s="1"/>
      <c r="GI1556" s="1"/>
      <c r="GJ1556" s="1"/>
      <c r="GK1556" s="1"/>
      <c r="GL1556" s="1"/>
      <c r="GM1556" s="1"/>
      <c r="GN1556" s="1"/>
      <c r="GO1556" s="1"/>
    </row>
    <row r="1557" spans="1:197" s="40" customFormat="1" x14ac:dyDescent="0.25">
      <c r="A1557" s="41"/>
      <c r="B1557" s="4"/>
      <c r="C1557" s="41"/>
      <c r="D1557" s="42"/>
      <c r="E1557" s="42"/>
      <c r="F1557" s="42"/>
      <c r="G1557" s="1"/>
      <c r="H1557" s="1"/>
      <c r="I1557" s="1"/>
      <c r="J1557" s="1"/>
      <c r="K1557" s="1"/>
      <c r="L1557" s="1"/>
      <c r="M1557" s="2"/>
      <c r="N1557" s="1"/>
      <c r="O1557" s="1"/>
      <c r="P1557" s="1"/>
      <c r="Q1557" s="1"/>
      <c r="R1557" s="1"/>
      <c r="S1557" s="1"/>
      <c r="T1557" s="1"/>
      <c r="U1557" s="1"/>
      <c r="V1557" s="1"/>
      <c r="W1557" s="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c r="BJ1557" s="1"/>
      <c r="BK1557" s="1"/>
      <c r="BL1557" s="1"/>
      <c r="BM1557" s="1"/>
      <c r="BN1557" s="1"/>
      <c r="BO1557" s="1"/>
      <c r="BP1557" s="1"/>
      <c r="BQ1557" s="1"/>
      <c r="BR1557" s="1"/>
      <c r="BS1557" s="1"/>
      <c r="BT1557" s="1"/>
      <c r="BU1557" s="1"/>
      <c r="BV1557" s="1"/>
      <c r="BW1557" s="1"/>
      <c r="BX1557" s="1"/>
      <c r="BY1557" s="1"/>
      <c r="BZ1557" s="1"/>
      <c r="CA1557" s="1"/>
      <c r="CB1557" s="1"/>
      <c r="CC1557" s="1"/>
      <c r="CD1557" s="1"/>
      <c r="CE1557" s="1"/>
      <c r="CF1557" s="1"/>
      <c r="CG1557" s="1"/>
      <c r="CH1557" s="1"/>
      <c r="CI1557" s="1"/>
      <c r="CJ1557" s="1"/>
      <c r="CK1557" s="1"/>
      <c r="CL1557" s="1"/>
      <c r="CM1557" s="1"/>
      <c r="CN1557" s="1"/>
      <c r="CO1557" s="1"/>
      <c r="CP1557" s="1"/>
      <c r="CQ1557" s="1"/>
      <c r="CR1557" s="1"/>
      <c r="CS1557" s="1"/>
      <c r="CT1557" s="1"/>
      <c r="CU1557" s="1"/>
      <c r="CV1557" s="1"/>
      <c r="CW1557" s="1"/>
      <c r="CX1557" s="1"/>
      <c r="CY1557" s="1"/>
      <c r="CZ1557" s="1"/>
      <c r="DA1557" s="1"/>
      <c r="DB1557" s="1"/>
      <c r="DC1557" s="1"/>
      <c r="DD1557" s="1"/>
      <c r="DE1557" s="1"/>
      <c r="DF1557" s="1"/>
      <c r="DG1557" s="1"/>
      <c r="DH1557" s="1"/>
      <c r="DI1557" s="1"/>
      <c r="DJ1557" s="1"/>
      <c r="DK1557" s="1"/>
      <c r="DL1557" s="1"/>
      <c r="DM1557" s="1"/>
      <c r="DN1557" s="1"/>
      <c r="DO1557" s="1"/>
      <c r="DP1557" s="1"/>
      <c r="DQ1557" s="1"/>
      <c r="DR1557" s="1"/>
      <c r="DS1557" s="1"/>
      <c r="DT1557" s="1"/>
      <c r="DU1557" s="1"/>
      <c r="DV1557" s="1"/>
      <c r="DW1557" s="1"/>
      <c r="DX1557" s="1"/>
      <c r="DY1557" s="1"/>
      <c r="DZ1557" s="1"/>
      <c r="EA1557" s="1"/>
      <c r="EB1557" s="1"/>
      <c r="EC1557" s="1"/>
      <c r="ED1557" s="1"/>
      <c r="EE1557" s="1"/>
      <c r="EF1557" s="1"/>
      <c r="EG1557" s="1"/>
      <c r="EH1557" s="1"/>
      <c r="EI1557" s="1"/>
      <c r="EJ1557" s="1"/>
      <c r="EK1557" s="1"/>
      <c r="EL1557" s="1"/>
      <c r="EM1557" s="1"/>
      <c r="EN1557" s="1"/>
      <c r="EO1557" s="1"/>
      <c r="EP1557" s="1"/>
      <c r="EQ1557" s="1"/>
      <c r="ER1557" s="1"/>
      <c r="ES1557" s="1"/>
      <c r="ET1557" s="1"/>
      <c r="EU1557" s="1"/>
      <c r="EV1557" s="1"/>
      <c r="EW1557" s="1"/>
      <c r="EX1557" s="1"/>
      <c r="EY1557" s="1"/>
      <c r="EZ1557" s="1"/>
      <c r="FA1557" s="1"/>
      <c r="FB1557" s="1"/>
      <c r="FC1557" s="1"/>
      <c r="FD1557" s="1"/>
      <c r="FE1557" s="1"/>
      <c r="FF1557" s="1"/>
      <c r="FG1557" s="1"/>
      <c r="FH1557" s="1"/>
      <c r="FI1557" s="1"/>
      <c r="FJ1557" s="1"/>
      <c r="FK1557" s="1"/>
      <c r="FL1557" s="1"/>
      <c r="FM1557" s="1"/>
      <c r="FN1557" s="1"/>
      <c r="FO1557" s="1"/>
      <c r="FP1557" s="1"/>
      <c r="FQ1557" s="1"/>
      <c r="FR1557" s="1"/>
      <c r="FS1557" s="1"/>
      <c r="FT1557" s="1"/>
      <c r="FU1557" s="1"/>
      <c r="FV1557" s="1"/>
      <c r="FW1557" s="1"/>
      <c r="FX1557" s="1"/>
      <c r="FY1557" s="1"/>
      <c r="FZ1557" s="1"/>
      <c r="GA1557" s="1"/>
      <c r="GB1557" s="1"/>
      <c r="GC1557" s="1"/>
      <c r="GD1557" s="1"/>
      <c r="GE1557" s="1"/>
      <c r="GF1557" s="1"/>
      <c r="GG1557" s="1"/>
      <c r="GH1557" s="1"/>
      <c r="GI1557" s="1"/>
      <c r="GJ1557" s="1"/>
      <c r="GK1557" s="1"/>
      <c r="GL1557" s="1"/>
      <c r="GM1557" s="1"/>
      <c r="GN1557" s="1"/>
      <c r="GO1557" s="1"/>
    </row>
    <row r="1558" spans="1:197" s="40" customFormat="1" x14ac:dyDescent="0.25">
      <c r="A1558" s="41"/>
      <c r="B1558" s="4"/>
      <c r="C1558" s="41"/>
      <c r="D1558" s="42"/>
      <c r="E1558" s="42"/>
      <c r="F1558" s="42"/>
      <c r="G1558" s="1"/>
      <c r="H1558" s="1"/>
      <c r="I1558" s="1"/>
      <c r="J1558" s="1"/>
      <c r="K1558" s="1"/>
      <c r="L1558" s="1"/>
      <c r="M1558" s="2"/>
      <c r="N1558" s="1"/>
      <c r="O1558" s="1"/>
      <c r="P1558" s="1"/>
      <c r="Q1558" s="1"/>
      <c r="R1558" s="1"/>
      <c r="S1558" s="1"/>
      <c r="T1558" s="1"/>
      <c r="U1558" s="1"/>
      <c r="V1558" s="1"/>
      <c r="W1558" s="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c r="BJ1558" s="1"/>
      <c r="BK1558" s="1"/>
      <c r="BL1558" s="1"/>
      <c r="BM1558" s="1"/>
      <c r="BN1558" s="1"/>
      <c r="BO1558" s="1"/>
      <c r="BP1558" s="1"/>
      <c r="BQ1558" s="1"/>
      <c r="BR1558" s="1"/>
      <c r="BS1558" s="1"/>
      <c r="BT1558" s="1"/>
      <c r="BU1558" s="1"/>
      <c r="BV1558" s="1"/>
      <c r="BW1558" s="1"/>
      <c r="BX1558" s="1"/>
      <c r="BY1558" s="1"/>
      <c r="BZ1558" s="1"/>
      <c r="CA1558" s="1"/>
      <c r="CB1558" s="1"/>
      <c r="CC1558" s="1"/>
      <c r="CD1558" s="1"/>
      <c r="CE1558" s="1"/>
      <c r="CF1558" s="1"/>
      <c r="CG1558" s="1"/>
      <c r="CH1558" s="1"/>
      <c r="CI1558" s="1"/>
      <c r="CJ1558" s="1"/>
      <c r="CK1558" s="1"/>
      <c r="CL1558" s="1"/>
      <c r="CM1558" s="1"/>
      <c r="CN1558" s="1"/>
      <c r="CO1558" s="1"/>
      <c r="CP1558" s="1"/>
      <c r="CQ1558" s="1"/>
      <c r="CR1558" s="1"/>
      <c r="CS1558" s="1"/>
      <c r="CT1558" s="1"/>
      <c r="CU1558" s="1"/>
      <c r="CV1558" s="1"/>
      <c r="CW1558" s="1"/>
      <c r="CX1558" s="1"/>
      <c r="CY1558" s="1"/>
      <c r="CZ1558" s="1"/>
      <c r="DA1558" s="1"/>
      <c r="DB1558" s="1"/>
      <c r="DC1558" s="1"/>
      <c r="DD1558" s="1"/>
      <c r="DE1558" s="1"/>
      <c r="DF1558" s="1"/>
      <c r="DG1558" s="1"/>
      <c r="DH1558" s="1"/>
      <c r="DI1558" s="1"/>
      <c r="DJ1558" s="1"/>
      <c r="DK1558" s="1"/>
      <c r="DL1558" s="1"/>
      <c r="DM1558" s="1"/>
      <c r="DN1558" s="1"/>
      <c r="DO1558" s="1"/>
      <c r="DP1558" s="1"/>
      <c r="DQ1558" s="1"/>
      <c r="DR1558" s="1"/>
      <c r="DS1558" s="1"/>
      <c r="DT1558" s="1"/>
      <c r="DU1558" s="1"/>
      <c r="DV1558" s="1"/>
      <c r="DW1558" s="1"/>
      <c r="DX1558" s="1"/>
      <c r="DY1558" s="1"/>
      <c r="DZ1558" s="1"/>
      <c r="EA1558" s="1"/>
      <c r="EB1558" s="1"/>
      <c r="EC1558" s="1"/>
      <c r="ED1558" s="1"/>
      <c r="EE1558" s="1"/>
      <c r="EF1558" s="1"/>
      <c r="EG1558" s="1"/>
      <c r="EH1558" s="1"/>
      <c r="EI1558" s="1"/>
      <c r="EJ1558" s="1"/>
      <c r="EK1558" s="1"/>
      <c r="EL1558" s="1"/>
      <c r="EM1558" s="1"/>
      <c r="EN1558" s="1"/>
      <c r="EO1558" s="1"/>
      <c r="EP1558" s="1"/>
      <c r="EQ1558" s="1"/>
      <c r="ER1558" s="1"/>
      <c r="ES1558" s="1"/>
      <c r="ET1558" s="1"/>
      <c r="EU1558" s="1"/>
      <c r="EV1558" s="1"/>
      <c r="EW1558" s="1"/>
      <c r="EX1558" s="1"/>
      <c r="EY1558" s="1"/>
      <c r="EZ1558" s="1"/>
      <c r="FA1558" s="1"/>
      <c r="FB1558" s="1"/>
      <c r="FC1558" s="1"/>
      <c r="FD1558" s="1"/>
      <c r="FE1558" s="1"/>
      <c r="FF1558" s="1"/>
      <c r="FG1558" s="1"/>
      <c r="FH1558" s="1"/>
      <c r="FI1558" s="1"/>
      <c r="FJ1558" s="1"/>
      <c r="FK1558" s="1"/>
      <c r="FL1558" s="1"/>
      <c r="FM1558" s="1"/>
      <c r="FN1558" s="1"/>
      <c r="FO1558" s="1"/>
      <c r="FP1558" s="1"/>
      <c r="FQ1558" s="1"/>
      <c r="FR1558" s="1"/>
      <c r="FS1558" s="1"/>
      <c r="FT1558" s="1"/>
      <c r="FU1558" s="1"/>
      <c r="FV1558" s="1"/>
      <c r="FW1558" s="1"/>
      <c r="FX1558" s="1"/>
      <c r="FY1558" s="1"/>
      <c r="FZ1558" s="1"/>
      <c r="GA1558" s="1"/>
      <c r="GB1558" s="1"/>
      <c r="GC1558" s="1"/>
      <c r="GD1558" s="1"/>
      <c r="GE1558" s="1"/>
      <c r="GF1558" s="1"/>
      <c r="GG1558" s="1"/>
      <c r="GH1558" s="1"/>
      <c r="GI1558" s="1"/>
      <c r="GJ1558" s="1"/>
      <c r="GK1558" s="1"/>
      <c r="GL1558" s="1"/>
      <c r="GM1558" s="1"/>
      <c r="GN1558" s="1"/>
      <c r="GO1558" s="1"/>
    </row>
    <row r="1559" spans="1:197" s="40" customFormat="1" x14ac:dyDescent="0.25">
      <c r="A1559" s="41"/>
      <c r="B1559" s="4"/>
      <c r="C1559" s="41"/>
      <c r="D1559" s="42"/>
      <c r="E1559" s="42"/>
      <c r="F1559" s="42"/>
      <c r="G1559" s="1"/>
      <c r="H1559" s="1"/>
      <c r="I1559" s="1"/>
      <c r="J1559" s="1"/>
      <c r="K1559" s="1"/>
      <c r="L1559" s="1"/>
      <c r="M1559" s="2"/>
      <c r="N1559" s="1"/>
      <c r="O1559" s="1"/>
      <c r="P1559" s="1"/>
      <c r="Q1559" s="1"/>
      <c r="R1559" s="1"/>
      <c r="S1559" s="1"/>
      <c r="T1559" s="1"/>
      <c r="U1559" s="1"/>
      <c r="V1559" s="1"/>
      <c r="W1559" s="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c r="BJ1559" s="1"/>
      <c r="BK1559" s="1"/>
      <c r="BL1559" s="1"/>
      <c r="BM1559" s="1"/>
      <c r="BN1559" s="1"/>
      <c r="BO1559" s="1"/>
      <c r="BP1559" s="1"/>
      <c r="BQ1559" s="1"/>
      <c r="BR1559" s="1"/>
      <c r="BS1559" s="1"/>
      <c r="BT1559" s="1"/>
      <c r="BU1559" s="1"/>
      <c r="BV1559" s="1"/>
      <c r="BW1559" s="1"/>
      <c r="BX1559" s="1"/>
      <c r="BY1559" s="1"/>
      <c r="BZ1559" s="1"/>
      <c r="CA1559" s="1"/>
      <c r="CB1559" s="1"/>
      <c r="CC1559" s="1"/>
      <c r="CD1559" s="1"/>
      <c r="CE1559" s="1"/>
      <c r="CF1559" s="1"/>
      <c r="CG1559" s="1"/>
      <c r="CH1559" s="1"/>
      <c r="CI1559" s="1"/>
      <c r="CJ1559" s="1"/>
      <c r="CK1559" s="1"/>
      <c r="CL1559" s="1"/>
      <c r="CM1559" s="1"/>
      <c r="CN1559" s="1"/>
      <c r="CO1559" s="1"/>
      <c r="CP1559" s="1"/>
      <c r="CQ1559" s="1"/>
      <c r="CR1559" s="1"/>
      <c r="CS1559" s="1"/>
      <c r="CT1559" s="1"/>
      <c r="CU1559" s="1"/>
      <c r="CV1559" s="1"/>
      <c r="CW1559" s="1"/>
      <c r="CX1559" s="1"/>
      <c r="CY1559" s="1"/>
      <c r="CZ1559" s="1"/>
      <c r="DA1559" s="1"/>
      <c r="DB1559" s="1"/>
      <c r="DC1559" s="1"/>
      <c r="DD1559" s="1"/>
      <c r="DE1559" s="1"/>
      <c r="DF1559" s="1"/>
      <c r="DG1559" s="1"/>
      <c r="DH1559" s="1"/>
      <c r="DI1559" s="1"/>
      <c r="DJ1559" s="1"/>
      <c r="DK1559" s="1"/>
      <c r="DL1559" s="1"/>
      <c r="DM1559" s="1"/>
      <c r="DN1559" s="1"/>
      <c r="DO1559" s="1"/>
      <c r="DP1559" s="1"/>
      <c r="DQ1559" s="1"/>
      <c r="DR1559" s="1"/>
      <c r="DS1559" s="1"/>
      <c r="DT1559" s="1"/>
      <c r="DU1559" s="1"/>
      <c r="DV1559" s="1"/>
      <c r="DW1559" s="1"/>
      <c r="DX1559" s="1"/>
      <c r="DY1559" s="1"/>
      <c r="DZ1559" s="1"/>
      <c r="EA1559" s="1"/>
      <c r="EB1559" s="1"/>
      <c r="EC1559" s="1"/>
      <c r="ED1559" s="1"/>
      <c r="EE1559" s="1"/>
      <c r="EF1559" s="1"/>
      <c r="EG1559" s="1"/>
      <c r="EH1559" s="1"/>
      <c r="EI1559" s="1"/>
      <c r="EJ1559" s="1"/>
      <c r="EK1559" s="1"/>
      <c r="EL1559" s="1"/>
      <c r="EM1559" s="1"/>
      <c r="EN1559" s="1"/>
      <c r="EO1559" s="1"/>
      <c r="EP1559" s="1"/>
      <c r="EQ1559" s="1"/>
      <c r="ER1559" s="1"/>
      <c r="ES1559" s="1"/>
      <c r="ET1559" s="1"/>
      <c r="EU1559" s="1"/>
      <c r="EV1559" s="1"/>
      <c r="EW1559" s="1"/>
      <c r="EX1559" s="1"/>
      <c r="EY1559" s="1"/>
      <c r="EZ1559" s="1"/>
      <c r="FA1559" s="1"/>
      <c r="FB1559" s="1"/>
      <c r="FC1559" s="1"/>
      <c r="FD1559" s="1"/>
      <c r="FE1559" s="1"/>
      <c r="FF1559" s="1"/>
      <c r="FG1559" s="1"/>
      <c r="FH1559" s="1"/>
      <c r="FI1559" s="1"/>
      <c r="FJ1559" s="1"/>
      <c r="FK1559" s="1"/>
      <c r="FL1559" s="1"/>
      <c r="FM1559" s="1"/>
      <c r="FN1559" s="1"/>
      <c r="FO1559" s="1"/>
      <c r="FP1559" s="1"/>
      <c r="FQ1559" s="1"/>
      <c r="FR1559" s="1"/>
      <c r="FS1559" s="1"/>
      <c r="FT1559" s="1"/>
      <c r="FU1559" s="1"/>
      <c r="FV1559" s="1"/>
      <c r="FW1559" s="1"/>
      <c r="FX1559" s="1"/>
      <c r="FY1559" s="1"/>
      <c r="FZ1559" s="1"/>
      <c r="GA1559" s="1"/>
      <c r="GB1559" s="1"/>
      <c r="GC1559" s="1"/>
      <c r="GD1559" s="1"/>
      <c r="GE1559" s="1"/>
      <c r="GF1559" s="1"/>
      <c r="GG1559" s="1"/>
      <c r="GH1559" s="1"/>
      <c r="GI1559" s="1"/>
      <c r="GJ1559" s="1"/>
      <c r="GK1559" s="1"/>
      <c r="GL1559" s="1"/>
      <c r="GM1559" s="1"/>
      <c r="GN1559" s="1"/>
      <c r="GO1559" s="1"/>
    </row>
    <row r="1560" spans="1:197" s="40" customFormat="1" x14ac:dyDescent="0.25">
      <c r="A1560" s="41"/>
      <c r="B1560" s="4"/>
      <c r="C1560" s="41"/>
      <c r="D1560" s="42"/>
      <c r="E1560" s="42"/>
      <c r="F1560" s="42"/>
      <c r="G1560" s="1"/>
      <c r="H1560" s="1"/>
      <c r="I1560" s="1"/>
      <c r="J1560" s="1"/>
      <c r="K1560" s="1"/>
      <c r="L1560" s="1"/>
      <c r="M1560" s="2"/>
      <c r="N1560" s="1"/>
      <c r="O1560" s="1"/>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c r="BJ1560" s="1"/>
      <c r="BK1560" s="1"/>
      <c r="BL1560" s="1"/>
      <c r="BM1560" s="1"/>
      <c r="BN1560" s="1"/>
      <c r="BO1560" s="1"/>
      <c r="BP1560" s="1"/>
      <c r="BQ1560" s="1"/>
      <c r="BR1560" s="1"/>
      <c r="BS1560" s="1"/>
      <c r="BT1560" s="1"/>
      <c r="BU1560" s="1"/>
      <c r="BV1560" s="1"/>
      <c r="BW1560" s="1"/>
      <c r="BX1560" s="1"/>
      <c r="BY1560" s="1"/>
      <c r="BZ1560" s="1"/>
      <c r="CA1560" s="1"/>
      <c r="CB1560" s="1"/>
      <c r="CC1560" s="1"/>
      <c r="CD1560" s="1"/>
      <c r="CE1560" s="1"/>
      <c r="CF1560" s="1"/>
      <c r="CG1560" s="1"/>
      <c r="CH1560" s="1"/>
      <c r="CI1560" s="1"/>
      <c r="CJ1560" s="1"/>
      <c r="CK1560" s="1"/>
      <c r="CL1560" s="1"/>
      <c r="CM1560" s="1"/>
      <c r="CN1560" s="1"/>
      <c r="CO1560" s="1"/>
      <c r="CP1560" s="1"/>
      <c r="CQ1560" s="1"/>
      <c r="CR1560" s="1"/>
      <c r="CS1560" s="1"/>
      <c r="CT1560" s="1"/>
      <c r="CU1560" s="1"/>
      <c r="CV1560" s="1"/>
      <c r="CW1560" s="1"/>
      <c r="CX1560" s="1"/>
      <c r="CY1560" s="1"/>
      <c r="CZ1560" s="1"/>
      <c r="DA1560" s="1"/>
      <c r="DB1560" s="1"/>
      <c r="DC1560" s="1"/>
      <c r="DD1560" s="1"/>
      <c r="DE1560" s="1"/>
      <c r="DF1560" s="1"/>
      <c r="DG1560" s="1"/>
      <c r="DH1560" s="1"/>
      <c r="DI1560" s="1"/>
      <c r="DJ1560" s="1"/>
      <c r="DK1560" s="1"/>
      <c r="DL1560" s="1"/>
      <c r="DM1560" s="1"/>
      <c r="DN1560" s="1"/>
      <c r="DO1560" s="1"/>
      <c r="DP1560" s="1"/>
      <c r="DQ1560" s="1"/>
      <c r="DR1560" s="1"/>
      <c r="DS1560" s="1"/>
      <c r="DT1560" s="1"/>
      <c r="DU1560" s="1"/>
      <c r="DV1560" s="1"/>
      <c r="DW1560" s="1"/>
      <c r="DX1560" s="1"/>
      <c r="DY1560" s="1"/>
      <c r="DZ1560" s="1"/>
      <c r="EA1560" s="1"/>
      <c r="EB1560" s="1"/>
      <c r="EC1560" s="1"/>
      <c r="ED1560" s="1"/>
      <c r="EE1560" s="1"/>
      <c r="EF1560" s="1"/>
      <c r="EG1560" s="1"/>
      <c r="EH1560" s="1"/>
      <c r="EI1560" s="1"/>
      <c r="EJ1560" s="1"/>
      <c r="EK1560" s="1"/>
      <c r="EL1560" s="1"/>
      <c r="EM1560" s="1"/>
      <c r="EN1560" s="1"/>
      <c r="EO1560" s="1"/>
      <c r="EP1560" s="1"/>
      <c r="EQ1560" s="1"/>
      <c r="ER1560" s="1"/>
      <c r="ES1560" s="1"/>
      <c r="ET1560" s="1"/>
      <c r="EU1560" s="1"/>
      <c r="EV1560" s="1"/>
      <c r="EW1560" s="1"/>
      <c r="EX1560" s="1"/>
      <c r="EY1560" s="1"/>
      <c r="EZ1560" s="1"/>
      <c r="FA1560" s="1"/>
      <c r="FB1560" s="1"/>
      <c r="FC1560" s="1"/>
      <c r="FD1560" s="1"/>
      <c r="FE1560" s="1"/>
      <c r="FF1560" s="1"/>
      <c r="FG1560" s="1"/>
      <c r="FH1560" s="1"/>
      <c r="FI1560" s="1"/>
      <c r="FJ1560" s="1"/>
      <c r="FK1560" s="1"/>
      <c r="FL1560" s="1"/>
      <c r="FM1560" s="1"/>
      <c r="FN1560" s="1"/>
      <c r="FO1560" s="1"/>
      <c r="FP1560" s="1"/>
      <c r="FQ1560" s="1"/>
      <c r="FR1560" s="1"/>
      <c r="FS1560" s="1"/>
      <c r="FT1560" s="1"/>
      <c r="FU1560" s="1"/>
      <c r="FV1560" s="1"/>
      <c r="FW1560" s="1"/>
      <c r="FX1560" s="1"/>
      <c r="FY1560" s="1"/>
      <c r="FZ1560" s="1"/>
      <c r="GA1560" s="1"/>
      <c r="GB1560" s="1"/>
      <c r="GC1560" s="1"/>
      <c r="GD1560" s="1"/>
      <c r="GE1560" s="1"/>
      <c r="GF1560" s="1"/>
      <c r="GG1560" s="1"/>
      <c r="GH1560" s="1"/>
      <c r="GI1560" s="1"/>
      <c r="GJ1560" s="1"/>
      <c r="GK1560" s="1"/>
      <c r="GL1560" s="1"/>
      <c r="GM1560" s="1"/>
      <c r="GN1560" s="1"/>
      <c r="GO1560" s="1"/>
    </row>
    <row r="1561" spans="1:197" s="40" customFormat="1" x14ac:dyDescent="0.25">
      <c r="A1561" s="41"/>
      <c r="B1561" s="4"/>
      <c r="C1561" s="41"/>
      <c r="D1561" s="42"/>
      <c r="E1561" s="42"/>
      <c r="F1561" s="42"/>
      <c r="G1561" s="1"/>
      <c r="H1561" s="1"/>
      <c r="I1561" s="1"/>
      <c r="J1561" s="1"/>
      <c r="K1561" s="1"/>
      <c r="L1561" s="1"/>
      <c r="M1561" s="2"/>
      <c r="N1561" s="1"/>
      <c r="O1561" s="1"/>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c r="BI1561" s="1"/>
      <c r="BJ1561" s="1"/>
      <c r="BK1561" s="1"/>
      <c r="BL1561" s="1"/>
      <c r="BM1561" s="1"/>
      <c r="BN1561" s="1"/>
      <c r="BO1561" s="1"/>
      <c r="BP1561" s="1"/>
      <c r="BQ1561" s="1"/>
      <c r="BR1561" s="1"/>
      <c r="BS1561" s="1"/>
      <c r="BT1561" s="1"/>
      <c r="BU1561" s="1"/>
      <c r="BV1561" s="1"/>
      <c r="BW1561" s="1"/>
      <c r="BX1561" s="1"/>
      <c r="BY1561" s="1"/>
      <c r="BZ1561" s="1"/>
      <c r="CA1561" s="1"/>
      <c r="CB1561" s="1"/>
      <c r="CC1561" s="1"/>
      <c r="CD1561" s="1"/>
      <c r="CE1561" s="1"/>
      <c r="CF1561" s="1"/>
      <c r="CG1561" s="1"/>
      <c r="CH1561" s="1"/>
      <c r="CI1561" s="1"/>
      <c r="CJ1561" s="1"/>
      <c r="CK1561" s="1"/>
      <c r="CL1561" s="1"/>
      <c r="CM1561" s="1"/>
      <c r="CN1561" s="1"/>
      <c r="CO1561" s="1"/>
      <c r="CP1561" s="1"/>
      <c r="CQ1561" s="1"/>
      <c r="CR1561" s="1"/>
      <c r="CS1561" s="1"/>
      <c r="CT1561" s="1"/>
      <c r="CU1561" s="1"/>
      <c r="CV1561" s="1"/>
      <c r="CW1561" s="1"/>
      <c r="CX1561" s="1"/>
      <c r="CY1561" s="1"/>
      <c r="CZ1561" s="1"/>
      <c r="DA1561" s="1"/>
      <c r="DB1561" s="1"/>
      <c r="DC1561" s="1"/>
      <c r="DD1561" s="1"/>
      <c r="DE1561" s="1"/>
      <c r="DF1561" s="1"/>
      <c r="DG1561" s="1"/>
      <c r="DH1561" s="1"/>
      <c r="DI1561" s="1"/>
      <c r="DJ1561" s="1"/>
      <c r="DK1561" s="1"/>
      <c r="DL1561" s="1"/>
      <c r="DM1561" s="1"/>
      <c r="DN1561" s="1"/>
      <c r="DO1561" s="1"/>
      <c r="DP1561" s="1"/>
      <c r="DQ1561" s="1"/>
      <c r="DR1561" s="1"/>
      <c r="DS1561" s="1"/>
      <c r="DT1561" s="1"/>
      <c r="DU1561" s="1"/>
      <c r="DV1561" s="1"/>
      <c r="DW1561" s="1"/>
      <c r="DX1561" s="1"/>
      <c r="DY1561" s="1"/>
      <c r="DZ1561" s="1"/>
      <c r="EA1561" s="1"/>
      <c r="EB1561" s="1"/>
      <c r="EC1561" s="1"/>
      <c r="ED1561" s="1"/>
      <c r="EE1561" s="1"/>
      <c r="EF1561" s="1"/>
      <c r="EG1561" s="1"/>
      <c r="EH1561" s="1"/>
      <c r="EI1561" s="1"/>
      <c r="EJ1561" s="1"/>
      <c r="EK1561" s="1"/>
      <c r="EL1561" s="1"/>
      <c r="EM1561" s="1"/>
      <c r="EN1561" s="1"/>
      <c r="EO1561" s="1"/>
      <c r="EP1561" s="1"/>
      <c r="EQ1561" s="1"/>
      <c r="ER1561" s="1"/>
      <c r="ES1561" s="1"/>
      <c r="ET1561" s="1"/>
      <c r="EU1561" s="1"/>
      <c r="EV1561" s="1"/>
      <c r="EW1561" s="1"/>
      <c r="EX1561" s="1"/>
      <c r="EY1561" s="1"/>
      <c r="EZ1561" s="1"/>
      <c r="FA1561" s="1"/>
      <c r="FB1561" s="1"/>
      <c r="FC1561" s="1"/>
      <c r="FD1561" s="1"/>
      <c r="FE1561" s="1"/>
      <c r="FF1561" s="1"/>
      <c r="FG1561" s="1"/>
      <c r="FH1561" s="1"/>
      <c r="FI1561" s="1"/>
      <c r="FJ1561" s="1"/>
      <c r="FK1561" s="1"/>
      <c r="FL1561" s="1"/>
      <c r="FM1561" s="1"/>
      <c r="FN1561" s="1"/>
      <c r="FO1561" s="1"/>
      <c r="FP1561" s="1"/>
      <c r="FQ1561" s="1"/>
      <c r="FR1561" s="1"/>
      <c r="FS1561" s="1"/>
      <c r="FT1561" s="1"/>
      <c r="FU1561" s="1"/>
      <c r="FV1561" s="1"/>
      <c r="FW1561" s="1"/>
      <c r="FX1561" s="1"/>
      <c r="FY1561" s="1"/>
      <c r="FZ1561" s="1"/>
      <c r="GA1561" s="1"/>
      <c r="GB1561" s="1"/>
      <c r="GC1561" s="1"/>
      <c r="GD1561" s="1"/>
      <c r="GE1561" s="1"/>
      <c r="GF1561" s="1"/>
      <c r="GG1561" s="1"/>
      <c r="GH1561" s="1"/>
      <c r="GI1561" s="1"/>
      <c r="GJ1561" s="1"/>
      <c r="GK1561" s="1"/>
      <c r="GL1561" s="1"/>
      <c r="GM1561" s="1"/>
      <c r="GN1561" s="1"/>
      <c r="GO1561" s="1"/>
    </row>
    <row r="1562" spans="1:197" s="40" customFormat="1" x14ac:dyDescent="0.25">
      <c r="A1562" s="41"/>
      <c r="B1562" s="4"/>
      <c r="C1562" s="41"/>
      <c r="D1562" s="42"/>
      <c r="E1562" s="42"/>
      <c r="F1562" s="42"/>
      <c r="G1562" s="1"/>
      <c r="H1562" s="1"/>
      <c r="I1562" s="1"/>
      <c r="J1562" s="1"/>
      <c r="K1562" s="1"/>
      <c r="L1562" s="1"/>
      <c r="M1562" s="2"/>
      <c r="N1562" s="1"/>
      <c r="O1562" s="1"/>
      <c r="P1562" s="1"/>
      <c r="Q1562" s="1"/>
      <c r="R1562" s="1"/>
      <c r="S1562" s="1"/>
      <c r="T1562" s="1"/>
      <c r="U1562" s="1"/>
      <c r="V1562" s="1"/>
      <c r="W1562" s="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c r="BJ1562" s="1"/>
      <c r="BK1562" s="1"/>
      <c r="BL1562" s="1"/>
      <c r="BM1562" s="1"/>
      <c r="BN1562" s="1"/>
      <c r="BO1562" s="1"/>
      <c r="BP1562" s="1"/>
      <c r="BQ1562" s="1"/>
      <c r="BR1562" s="1"/>
      <c r="BS1562" s="1"/>
      <c r="BT1562" s="1"/>
      <c r="BU1562" s="1"/>
      <c r="BV1562" s="1"/>
      <c r="BW1562" s="1"/>
      <c r="BX1562" s="1"/>
      <c r="BY1562" s="1"/>
      <c r="BZ1562" s="1"/>
      <c r="CA1562" s="1"/>
      <c r="CB1562" s="1"/>
      <c r="CC1562" s="1"/>
      <c r="CD1562" s="1"/>
      <c r="CE1562" s="1"/>
      <c r="CF1562" s="1"/>
      <c r="CG1562" s="1"/>
      <c r="CH1562" s="1"/>
      <c r="CI1562" s="1"/>
      <c r="CJ1562" s="1"/>
      <c r="CK1562" s="1"/>
      <c r="CL1562" s="1"/>
      <c r="CM1562" s="1"/>
      <c r="CN1562" s="1"/>
      <c r="CO1562" s="1"/>
      <c r="CP1562" s="1"/>
      <c r="CQ1562" s="1"/>
      <c r="CR1562" s="1"/>
      <c r="CS1562" s="1"/>
      <c r="CT1562" s="1"/>
      <c r="CU1562" s="1"/>
      <c r="CV1562" s="1"/>
      <c r="CW1562" s="1"/>
      <c r="CX1562" s="1"/>
      <c r="CY1562" s="1"/>
      <c r="CZ1562" s="1"/>
      <c r="DA1562" s="1"/>
      <c r="DB1562" s="1"/>
      <c r="DC1562" s="1"/>
      <c r="DD1562" s="1"/>
      <c r="DE1562" s="1"/>
      <c r="DF1562" s="1"/>
      <c r="DG1562" s="1"/>
      <c r="DH1562" s="1"/>
      <c r="DI1562" s="1"/>
      <c r="DJ1562" s="1"/>
      <c r="DK1562" s="1"/>
      <c r="DL1562" s="1"/>
      <c r="DM1562" s="1"/>
      <c r="DN1562" s="1"/>
      <c r="DO1562" s="1"/>
      <c r="DP1562" s="1"/>
      <c r="DQ1562" s="1"/>
      <c r="DR1562" s="1"/>
      <c r="DS1562" s="1"/>
      <c r="DT1562" s="1"/>
      <c r="DU1562" s="1"/>
      <c r="DV1562" s="1"/>
      <c r="DW1562" s="1"/>
      <c r="DX1562" s="1"/>
      <c r="DY1562" s="1"/>
      <c r="DZ1562" s="1"/>
      <c r="EA1562" s="1"/>
      <c r="EB1562" s="1"/>
      <c r="EC1562" s="1"/>
      <c r="ED1562" s="1"/>
      <c r="EE1562" s="1"/>
      <c r="EF1562" s="1"/>
      <c r="EG1562" s="1"/>
      <c r="EH1562" s="1"/>
      <c r="EI1562" s="1"/>
      <c r="EJ1562" s="1"/>
      <c r="EK1562" s="1"/>
      <c r="EL1562" s="1"/>
      <c r="EM1562" s="1"/>
      <c r="EN1562" s="1"/>
      <c r="EO1562" s="1"/>
      <c r="EP1562" s="1"/>
      <c r="EQ1562" s="1"/>
      <c r="ER1562" s="1"/>
      <c r="ES1562" s="1"/>
      <c r="ET1562" s="1"/>
      <c r="EU1562" s="1"/>
      <c r="EV1562" s="1"/>
      <c r="EW1562" s="1"/>
      <c r="EX1562" s="1"/>
      <c r="EY1562" s="1"/>
      <c r="EZ1562" s="1"/>
      <c r="FA1562" s="1"/>
      <c r="FB1562" s="1"/>
      <c r="FC1562" s="1"/>
      <c r="FD1562" s="1"/>
      <c r="FE1562" s="1"/>
      <c r="FF1562" s="1"/>
      <c r="FG1562" s="1"/>
      <c r="FH1562" s="1"/>
      <c r="FI1562" s="1"/>
      <c r="FJ1562" s="1"/>
      <c r="FK1562" s="1"/>
      <c r="FL1562" s="1"/>
      <c r="FM1562" s="1"/>
      <c r="FN1562" s="1"/>
      <c r="FO1562" s="1"/>
      <c r="FP1562" s="1"/>
      <c r="FQ1562" s="1"/>
      <c r="FR1562" s="1"/>
      <c r="FS1562" s="1"/>
      <c r="FT1562" s="1"/>
      <c r="FU1562" s="1"/>
      <c r="FV1562" s="1"/>
      <c r="FW1562" s="1"/>
      <c r="FX1562" s="1"/>
      <c r="FY1562" s="1"/>
      <c r="FZ1562" s="1"/>
      <c r="GA1562" s="1"/>
      <c r="GB1562" s="1"/>
      <c r="GC1562" s="1"/>
      <c r="GD1562" s="1"/>
      <c r="GE1562" s="1"/>
      <c r="GF1562" s="1"/>
      <c r="GG1562" s="1"/>
      <c r="GH1562" s="1"/>
      <c r="GI1562" s="1"/>
      <c r="GJ1562" s="1"/>
      <c r="GK1562" s="1"/>
      <c r="GL1562" s="1"/>
      <c r="GM1562" s="1"/>
      <c r="GN1562" s="1"/>
      <c r="GO1562" s="1"/>
    </row>
    <row r="1563" spans="1:197" s="40" customFormat="1" x14ac:dyDescent="0.25">
      <c r="A1563" s="41"/>
      <c r="B1563" s="4"/>
      <c r="C1563" s="41"/>
      <c r="D1563" s="42"/>
      <c r="E1563" s="42"/>
      <c r="F1563" s="42"/>
      <c r="G1563" s="1"/>
      <c r="H1563" s="1"/>
      <c r="I1563" s="1"/>
      <c r="J1563" s="1"/>
      <c r="K1563" s="1"/>
      <c r="L1563" s="1"/>
      <c r="M1563" s="2"/>
      <c r="N1563" s="1"/>
      <c r="O1563" s="1"/>
      <c r="P1563" s="1"/>
      <c r="Q1563" s="1"/>
      <c r="R1563" s="1"/>
      <c r="S1563" s="1"/>
      <c r="T1563" s="1"/>
      <c r="U1563" s="1"/>
      <c r="V1563" s="1"/>
      <c r="W1563" s="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c r="BD1563" s="1"/>
      <c r="BE1563" s="1"/>
      <c r="BF1563" s="1"/>
      <c r="BG1563" s="1"/>
      <c r="BH1563" s="1"/>
      <c r="BI1563" s="1"/>
      <c r="BJ1563" s="1"/>
      <c r="BK1563" s="1"/>
      <c r="BL1563" s="1"/>
      <c r="BM1563" s="1"/>
      <c r="BN1563" s="1"/>
      <c r="BO1563" s="1"/>
      <c r="BP1563" s="1"/>
      <c r="BQ1563" s="1"/>
      <c r="BR1563" s="1"/>
      <c r="BS1563" s="1"/>
      <c r="BT1563" s="1"/>
      <c r="BU1563" s="1"/>
      <c r="BV1563" s="1"/>
      <c r="BW1563" s="1"/>
      <c r="BX1563" s="1"/>
      <c r="BY1563" s="1"/>
      <c r="BZ1563" s="1"/>
      <c r="CA1563" s="1"/>
      <c r="CB1563" s="1"/>
      <c r="CC1563" s="1"/>
      <c r="CD1563" s="1"/>
      <c r="CE1563" s="1"/>
      <c r="CF1563" s="1"/>
      <c r="CG1563" s="1"/>
      <c r="CH1563" s="1"/>
      <c r="CI1563" s="1"/>
      <c r="CJ1563" s="1"/>
      <c r="CK1563" s="1"/>
      <c r="CL1563" s="1"/>
      <c r="CM1563" s="1"/>
      <c r="CN1563" s="1"/>
      <c r="CO1563" s="1"/>
      <c r="CP1563" s="1"/>
      <c r="CQ1563" s="1"/>
      <c r="CR1563" s="1"/>
      <c r="CS1563" s="1"/>
      <c r="CT1563" s="1"/>
      <c r="CU1563" s="1"/>
      <c r="CV1563" s="1"/>
      <c r="CW1563" s="1"/>
      <c r="CX1563" s="1"/>
      <c r="CY1563" s="1"/>
      <c r="CZ1563" s="1"/>
      <c r="DA1563" s="1"/>
      <c r="DB1563" s="1"/>
      <c r="DC1563" s="1"/>
      <c r="DD1563" s="1"/>
      <c r="DE1563" s="1"/>
      <c r="DF1563" s="1"/>
      <c r="DG1563" s="1"/>
      <c r="DH1563" s="1"/>
      <c r="DI1563" s="1"/>
      <c r="DJ1563" s="1"/>
      <c r="DK1563" s="1"/>
      <c r="DL1563" s="1"/>
      <c r="DM1563" s="1"/>
      <c r="DN1563" s="1"/>
      <c r="DO1563" s="1"/>
      <c r="DP1563" s="1"/>
      <c r="DQ1563" s="1"/>
      <c r="DR1563" s="1"/>
      <c r="DS1563" s="1"/>
      <c r="DT1563" s="1"/>
      <c r="DU1563" s="1"/>
      <c r="DV1563" s="1"/>
      <c r="DW1563" s="1"/>
      <c r="DX1563" s="1"/>
      <c r="DY1563" s="1"/>
      <c r="DZ1563" s="1"/>
      <c r="EA1563" s="1"/>
      <c r="EB1563" s="1"/>
      <c r="EC1563" s="1"/>
      <c r="ED1563" s="1"/>
      <c r="EE1563" s="1"/>
      <c r="EF1563" s="1"/>
      <c r="EG1563" s="1"/>
      <c r="EH1563" s="1"/>
      <c r="EI1563" s="1"/>
      <c r="EJ1563" s="1"/>
      <c r="EK1563" s="1"/>
      <c r="EL1563" s="1"/>
      <c r="EM1563" s="1"/>
      <c r="EN1563" s="1"/>
      <c r="EO1563" s="1"/>
      <c r="EP1563" s="1"/>
      <c r="EQ1563" s="1"/>
      <c r="ER1563" s="1"/>
      <c r="ES1563" s="1"/>
      <c r="ET1563" s="1"/>
      <c r="EU1563" s="1"/>
      <c r="EV1563" s="1"/>
      <c r="EW1563" s="1"/>
      <c r="EX1563" s="1"/>
      <c r="EY1563" s="1"/>
      <c r="EZ1563" s="1"/>
      <c r="FA1563" s="1"/>
      <c r="FB1563" s="1"/>
      <c r="FC1563" s="1"/>
      <c r="FD1563" s="1"/>
      <c r="FE1563" s="1"/>
      <c r="FF1563" s="1"/>
      <c r="FG1563" s="1"/>
      <c r="FH1563" s="1"/>
      <c r="FI1563" s="1"/>
      <c r="FJ1563" s="1"/>
      <c r="FK1563" s="1"/>
      <c r="FL1563" s="1"/>
      <c r="FM1563" s="1"/>
      <c r="FN1563" s="1"/>
      <c r="FO1563" s="1"/>
      <c r="FP1563" s="1"/>
      <c r="FQ1563" s="1"/>
      <c r="FR1563" s="1"/>
      <c r="FS1563" s="1"/>
      <c r="FT1563" s="1"/>
      <c r="FU1563" s="1"/>
      <c r="FV1563" s="1"/>
      <c r="FW1563" s="1"/>
      <c r="FX1563" s="1"/>
      <c r="FY1563" s="1"/>
      <c r="FZ1563" s="1"/>
      <c r="GA1563" s="1"/>
      <c r="GB1563" s="1"/>
      <c r="GC1563" s="1"/>
      <c r="GD1563" s="1"/>
      <c r="GE1563" s="1"/>
      <c r="GF1563" s="1"/>
      <c r="GG1563" s="1"/>
      <c r="GH1563" s="1"/>
      <c r="GI1563" s="1"/>
      <c r="GJ1563" s="1"/>
      <c r="GK1563" s="1"/>
      <c r="GL1563" s="1"/>
      <c r="GM1563" s="1"/>
      <c r="GN1563" s="1"/>
      <c r="GO1563" s="1"/>
    </row>
    <row r="1564" spans="1:197" s="40" customFormat="1" x14ac:dyDescent="0.25">
      <c r="A1564" s="41"/>
      <c r="B1564" s="4"/>
      <c r="C1564" s="41"/>
      <c r="D1564" s="42"/>
      <c r="E1564" s="42"/>
      <c r="F1564" s="42"/>
      <c r="G1564" s="1"/>
      <c r="H1564" s="1"/>
      <c r="I1564" s="1"/>
      <c r="J1564" s="1"/>
      <c r="K1564" s="1"/>
      <c r="L1564" s="1"/>
      <c r="M1564" s="2"/>
      <c r="N1564" s="1"/>
      <c r="O1564" s="1"/>
      <c r="P1564" s="1"/>
      <c r="Q1564" s="1"/>
      <c r="R1564" s="1"/>
      <c r="S1564" s="1"/>
      <c r="T1564" s="1"/>
      <c r="U1564" s="1"/>
      <c r="V1564" s="1"/>
      <c r="W1564" s="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c r="BI1564" s="1"/>
      <c r="BJ1564" s="1"/>
      <c r="BK1564" s="1"/>
      <c r="BL1564" s="1"/>
      <c r="BM1564" s="1"/>
      <c r="BN1564" s="1"/>
      <c r="BO1564" s="1"/>
      <c r="BP1564" s="1"/>
      <c r="BQ1564" s="1"/>
      <c r="BR1564" s="1"/>
      <c r="BS1564" s="1"/>
      <c r="BT1564" s="1"/>
      <c r="BU1564" s="1"/>
      <c r="BV1564" s="1"/>
      <c r="BW1564" s="1"/>
      <c r="BX1564" s="1"/>
      <c r="BY1564" s="1"/>
      <c r="BZ1564" s="1"/>
      <c r="CA1564" s="1"/>
      <c r="CB1564" s="1"/>
      <c r="CC1564" s="1"/>
      <c r="CD1564" s="1"/>
      <c r="CE1564" s="1"/>
      <c r="CF1564" s="1"/>
      <c r="CG1564" s="1"/>
      <c r="CH1564" s="1"/>
      <c r="CI1564" s="1"/>
      <c r="CJ1564" s="1"/>
      <c r="CK1564" s="1"/>
      <c r="CL1564" s="1"/>
      <c r="CM1564" s="1"/>
      <c r="CN1564" s="1"/>
      <c r="CO1564" s="1"/>
      <c r="CP1564" s="1"/>
      <c r="CQ1564" s="1"/>
      <c r="CR1564" s="1"/>
      <c r="CS1564" s="1"/>
      <c r="CT1564" s="1"/>
      <c r="CU1564" s="1"/>
      <c r="CV1564" s="1"/>
      <c r="CW1564" s="1"/>
      <c r="CX1564" s="1"/>
      <c r="CY1564" s="1"/>
      <c r="CZ1564" s="1"/>
      <c r="DA1564" s="1"/>
      <c r="DB1564" s="1"/>
      <c r="DC1564" s="1"/>
      <c r="DD1564" s="1"/>
      <c r="DE1564" s="1"/>
      <c r="DF1564" s="1"/>
      <c r="DG1564" s="1"/>
      <c r="DH1564" s="1"/>
      <c r="DI1564" s="1"/>
      <c r="DJ1564" s="1"/>
      <c r="DK1564" s="1"/>
      <c r="DL1564" s="1"/>
      <c r="DM1564" s="1"/>
      <c r="DN1564" s="1"/>
      <c r="DO1564" s="1"/>
      <c r="DP1564" s="1"/>
      <c r="DQ1564" s="1"/>
      <c r="DR1564" s="1"/>
      <c r="DS1564" s="1"/>
      <c r="DT1564" s="1"/>
      <c r="DU1564" s="1"/>
      <c r="DV1564" s="1"/>
      <c r="DW1564" s="1"/>
      <c r="DX1564" s="1"/>
      <c r="DY1564" s="1"/>
      <c r="DZ1564" s="1"/>
      <c r="EA1564" s="1"/>
      <c r="EB1564" s="1"/>
      <c r="EC1564" s="1"/>
      <c r="ED1564" s="1"/>
      <c r="EE1564" s="1"/>
      <c r="EF1564" s="1"/>
      <c r="EG1564" s="1"/>
      <c r="EH1564" s="1"/>
      <c r="EI1564" s="1"/>
      <c r="EJ1564" s="1"/>
      <c r="EK1564" s="1"/>
      <c r="EL1564" s="1"/>
      <c r="EM1564" s="1"/>
      <c r="EN1564" s="1"/>
      <c r="EO1564" s="1"/>
      <c r="EP1564" s="1"/>
      <c r="EQ1564" s="1"/>
      <c r="ER1564" s="1"/>
      <c r="ES1564" s="1"/>
      <c r="ET1564" s="1"/>
      <c r="EU1564" s="1"/>
      <c r="EV1564" s="1"/>
      <c r="EW1564" s="1"/>
      <c r="EX1564" s="1"/>
      <c r="EY1564" s="1"/>
      <c r="EZ1564" s="1"/>
      <c r="FA1564" s="1"/>
      <c r="FB1564" s="1"/>
      <c r="FC1564" s="1"/>
      <c r="FD1564" s="1"/>
      <c r="FE1564" s="1"/>
      <c r="FF1564" s="1"/>
      <c r="FG1564" s="1"/>
      <c r="FH1564" s="1"/>
      <c r="FI1564" s="1"/>
      <c r="FJ1564" s="1"/>
      <c r="FK1564" s="1"/>
      <c r="FL1564" s="1"/>
      <c r="FM1564" s="1"/>
      <c r="FN1564" s="1"/>
      <c r="FO1564" s="1"/>
      <c r="FP1564" s="1"/>
      <c r="FQ1564" s="1"/>
      <c r="FR1564" s="1"/>
      <c r="FS1564" s="1"/>
      <c r="FT1564" s="1"/>
      <c r="FU1564" s="1"/>
      <c r="FV1564" s="1"/>
      <c r="FW1564" s="1"/>
      <c r="FX1564" s="1"/>
      <c r="FY1564" s="1"/>
      <c r="FZ1564" s="1"/>
      <c r="GA1564" s="1"/>
      <c r="GB1564" s="1"/>
      <c r="GC1564" s="1"/>
      <c r="GD1564" s="1"/>
      <c r="GE1564" s="1"/>
      <c r="GF1564" s="1"/>
      <c r="GG1564" s="1"/>
      <c r="GH1564" s="1"/>
      <c r="GI1564" s="1"/>
      <c r="GJ1564" s="1"/>
      <c r="GK1564" s="1"/>
      <c r="GL1564" s="1"/>
      <c r="GM1564" s="1"/>
      <c r="GN1564" s="1"/>
      <c r="GO1564" s="1"/>
    </row>
    <row r="1565" spans="1:197" s="40" customFormat="1" x14ac:dyDescent="0.25">
      <c r="A1565" s="41"/>
      <c r="B1565" s="4"/>
      <c r="C1565" s="41"/>
      <c r="D1565" s="42"/>
      <c r="E1565" s="42"/>
      <c r="F1565" s="42"/>
      <c r="G1565" s="1"/>
      <c r="H1565" s="1"/>
      <c r="I1565" s="1"/>
      <c r="J1565" s="1"/>
      <c r="K1565" s="1"/>
      <c r="L1565" s="1"/>
      <c r="M1565" s="2"/>
      <c r="N1565" s="1"/>
      <c r="O1565" s="1"/>
      <c r="P1565" s="1"/>
      <c r="Q1565" s="1"/>
      <c r="R1565" s="1"/>
      <c r="S1565" s="1"/>
      <c r="T1565" s="1"/>
      <c r="U1565" s="1"/>
      <c r="V1565" s="1"/>
      <c r="W1565" s="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c r="BI1565" s="1"/>
      <c r="BJ1565" s="1"/>
      <c r="BK1565" s="1"/>
      <c r="BL1565" s="1"/>
      <c r="BM1565" s="1"/>
      <c r="BN1565" s="1"/>
      <c r="BO1565" s="1"/>
      <c r="BP1565" s="1"/>
      <c r="BQ1565" s="1"/>
      <c r="BR1565" s="1"/>
      <c r="BS1565" s="1"/>
      <c r="BT1565" s="1"/>
      <c r="BU1565" s="1"/>
      <c r="BV1565" s="1"/>
      <c r="BW1565" s="1"/>
      <c r="BX1565" s="1"/>
      <c r="BY1565" s="1"/>
      <c r="BZ1565" s="1"/>
      <c r="CA1565" s="1"/>
      <c r="CB1565" s="1"/>
      <c r="CC1565" s="1"/>
      <c r="CD1565" s="1"/>
      <c r="CE1565" s="1"/>
      <c r="CF1565" s="1"/>
      <c r="CG1565" s="1"/>
      <c r="CH1565" s="1"/>
      <c r="CI1565" s="1"/>
      <c r="CJ1565" s="1"/>
      <c r="CK1565" s="1"/>
      <c r="CL1565" s="1"/>
      <c r="CM1565" s="1"/>
      <c r="CN1565" s="1"/>
      <c r="CO1565" s="1"/>
      <c r="CP1565" s="1"/>
      <c r="CQ1565" s="1"/>
      <c r="CR1565" s="1"/>
      <c r="CS1565" s="1"/>
      <c r="CT1565" s="1"/>
      <c r="CU1565" s="1"/>
      <c r="CV1565" s="1"/>
      <c r="CW1565" s="1"/>
      <c r="CX1565" s="1"/>
      <c r="CY1565" s="1"/>
      <c r="CZ1565" s="1"/>
      <c r="DA1565" s="1"/>
      <c r="DB1565" s="1"/>
      <c r="DC1565" s="1"/>
      <c r="DD1565" s="1"/>
      <c r="DE1565" s="1"/>
      <c r="DF1565" s="1"/>
      <c r="DG1565" s="1"/>
      <c r="DH1565" s="1"/>
      <c r="DI1565" s="1"/>
      <c r="DJ1565" s="1"/>
      <c r="DK1565" s="1"/>
      <c r="DL1565" s="1"/>
      <c r="DM1565" s="1"/>
      <c r="DN1565" s="1"/>
      <c r="DO1565" s="1"/>
      <c r="DP1565" s="1"/>
      <c r="DQ1565" s="1"/>
      <c r="DR1565" s="1"/>
      <c r="DS1565" s="1"/>
      <c r="DT1565" s="1"/>
      <c r="DU1565" s="1"/>
      <c r="DV1565" s="1"/>
      <c r="DW1565" s="1"/>
      <c r="DX1565" s="1"/>
      <c r="DY1565" s="1"/>
      <c r="DZ1565" s="1"/>
      <c r="EA1565" s="1"/>
      <c r="EB1565" s="1"/>
      <c r="EC1565" s="1"/>
      <c r="ED1565" s="1"/>
      <c r="EE1565" s="1"/>
      <c r="EF1565" s="1"/>
      <c r="EG1565" s="1"/>
      <c r="EH1565" s="1"/>
      <c r="EI1565" s="1"/>
      <c r="EJ1565" s="1"/>
      <c r="EK1565" s="1"/>
      <c r="EL1565" s="1"/>
      <c r="EM1565" s="1"/>
      <c r="EN1565" s="1"/>
      <c r="EO1565" s="1"/>
      <c r="EP1565" s="1"/>
      <c r="EQ1565" s="1"/>
      <c r="ER1565" s="1"/>
      <c r="ES1565" s="1"/>
      <c r="ET1565" s="1"/>
      <c r="EU1565" s="1"/>
      <c r="EV1565" s="1"/>
      <c r="EW1565" s="1"/>
      <c r="EX1565" s="1"/>
      <c r="EY1565" s="1"/>
      <c r="EZ1565" s="1"/>
      <c r="FA1565" s="1"/>
      <c r="FB1565" s="1"/>
      <c r="FC1565" s="1"/>
      <c r="FD1565" s="1"/>
      <c r="FE1565" s="1"/>
      <c r="FF1565" s="1"/>
      <c r="FG1565" s="1"/>
      <c r="FH1565" s="1"/>
      <c r="FI1565" s="1"/>
      <c r="FJ1565" s="1"/>
      <c r="FK1565" s="1"/>
      <c r="FL1565" s="1"/>
      <c r="FM1565" s="1"/>
      <c r="FN1565" s="1"/>
      <c r="FO1565" s="1"/>
      <c r="FP1565" s="1"/>
      <c r="FQ1565" s="1"/>
      <c r="FR1565" s="1"/>
      <c r="FS1565" s="1"/>
      <c r="FT1565" s="1"/>
      <c r="FU1565" s="1"/>
      <c r="FV1565" s="1"/>
      <c r="FW1565" s="1"/>
      <c r="FX1565" s="1"/>
      <c r="FY1565" s="1"/>
      <c r="FZ1565" s="1"/>
      <c r="GA1565" s="1"/>
      <c r="GB1565" s="1"/>
      <c r="GC1565" s="1"/>
      <c r="GD1565" s="1"/>
      <c r="GE1565" s="1"/>
      <c r="GF1565" s="1"/>
      <c r="GG1565" s="1"/>
      <c r="GH1565" s="1"/>
      <c r="GI1565" s="1"/>
      <c r="GJ1565" s="1"/>
      <c r="GK1565" s="1"/>
      <c r="GL1565" s="1"/>
      <c r="GM1565" s="1"/>
      <c r="GN1565" s="1"/>
      <c r="GO1565" s="1"/>
    </row>
    <row r="1566" spans="1:197" s="40" customFormat="1" x14ac:dyDescent="0.25">
      <c r="A1566" s="41"/>
      <c r="B1566" s="4"/>
      <c r="C1566" s="41"/>
      <c r="D1566" s="42"/>
      <c r="E1566" s="42"/>
      <c r="F1566" s="42"/>
      <c r="G1566" s="1"/>
      <c r="H1566" s="1"/>
      <c r="I1566" s="1"/>
      <c r="J1566" s="1"/>
      <c r="K1566" s="1"/>
      <c r="L1566" s="1"/>
      <c r="M1566" s="2"/>
      <c r="N1566" s="1"/>
      <c r="O1566" s="1"/>
      <c r="P1566" s="1"/>
      <c r="Q1566" s="1"/>
      <c r="R1566" s="1"/>
      <c r="S1566" s="1"/>
      <c r="T1566" s="1"/>
      <c r="U1566" s="1"/>
      <c r="V1566" s="1"/>
      <c r="W1566" s="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c r="BI1566" s="1"/>
      <c r="BJ1566" s="1"/>
      <c r="BK1566" s="1"/>
      <c r="BL1566" s="1"/>
      <c r="BM1566" s="1"/>
      <c r="BN1566" s="1"/>
      <c r="BO1566" s="1"/>
      <c r="BP1566" s="1"/>
      <c r="BQ1566" s="1"/>
      <c r="BR1566" s="1"/>
      <c r="BS1566" s="1"/>
      <c r="BT1566" s="1"/>
      <c r="BU1566" s="1"/>
      <c r="BV1566" s="1"/>
      <c r="BW1566" s="1"/>
      <c r="BX1566" s="1"/>
      <c r="BY1566" s="1"/>
      <c r="BZ1566" s="1"/>
      <c r="CA1566" s="1"/>
      <c r="CB1566" s="1"/>
      <c r="CC1566" s="1"/>
      <c r="CD1566" s="1"/>
      <c r="CE1566" s="1"/>
      <c r="CF1566" s="1"/>
      <c r="CG1566" s="1"/>
      <c r="CH1566" s="1"/>
      <c r="CI1566" s="1"/>
      <c r="CJ1566" s="1"/>
      <c r="CK1566" s="1"/>
      <c r="CL1566" s="1"/>
      <c r="CM1566" s="1"/>
      <c r="CN1566" s="1"/>
      <c r="CO1566" s="1"/>
      <c r="CP1566" s="1"/>
      <c r="CQ1566" s="1"/>
      <c r="CR1566" s="1"/>
      <c r="CS1566" s="1"/>
      <c r="CT1566" s="1"/>
      <c r="CU1566" s="1"/>
      <c r="CV1566" s="1"/>
      <c r="CW1566" s="1"/>
      <c r="CX1566" s="1"/>
      <c r="CY1566" s="1"/>
      <c r="CZ1566" s="1"/>
      <c r="DA1566" s="1"/>
      <c r="DB1566" s="1"/>
      <c r="DC1566" s="1"/>
      <c r="DD1566" s="1"/>
      <c r="DE1566" s="1"/>
      <c r="DF1566" s="1"/>
      <c r="DG1566" s="1"/>
      <c r="DH1566" s="1"/>
      <c r="DI1566" s="1"/>
      <c r="DJ1566" s="1"/>
      <c r="DK1566" s="1"/>
      <c r="DL1566" s="1"/>
      <c r="DM1566" s="1"/>
      <c r="DN1566" s="1"/>
      <c r="DO1566" s="1"/>
      <c r="DP1566" s="1"/>
      <c r="DQ1566" s="1"/>
      <c r="DR1566" s="1"/>
      <c r="DS1566" s="1"/>
      <c r="DT1566" s="1"/>
      <c r="DU1566" s="1"/>
      <c r="DV1566" s="1"/>
      <c r="DW1566" s="1"/>
      <c r="DX1566" s="1"/>
      <c r="DY1566" s="1"/>
      <c r="DZ1566" s="1"/>
      <c r="EA1566" s="1"/>
      <c r="EB1566" s="1"/>
      <c r="EC1566" s="1"/>
      <c r="ED1566" s="1"/>
      <c r="EE1566" s="1"/>
      <c r="EF1566" s="1"/>
      <c r="EG1566" s="1"/>
      <c r="EH1566" s="1"/>
      <c r="EI1566" s="1"/>
      <c r="EJ1566" s="1"/>
      <c r="EK1566" s="1"/>
      <c r="EL1566" s="1"/>
      <c r="EM1566" s="1"/>
      <c r="EN1566" s="1"/>
      <c r="EO1566" s="1"/>
      <c r="EP1566" s="1"/>
      <c r="EQ1566" s="1"/>
      <c r="ER1566" s="1"/>
      <c r="ES1566" s="1"/>
      <c r="ET1566" s="1"/>
      <c r="EU1566" s="1"/>
      <c r="EV1566" s="1"/>
      <c r="EW1566" s="1"/>
      <c r="EX1566" s="1"/>
      <c r="EY1566" s="1"/>
      <c r="EZ1566" s="1"/>
      <c r="FA1566" s="1"/>
      <c r="FB1566" s="1"/>
      <c r="FC1566" s="1"/>
      <c r="FD1566" s="1"/>
      <c r="FE1566" s="1"/>
      <c r="FF1566" s="1"/>
      <c r="FG1566" s="1"/>
      <c r="FH1566" s="1"/>
      <c r="FI1566" s="1"/>
      <c r="FJ1566" s="1"/>
      <c r="FK1566" s="1"/>
      <c r="FL1566" s="1"/>
      <c r="FM1566" s="1"/>
      <c r="FN1566" s="1"/>
      <c r="FO1566" s="1"/>
      <c r="FP1566" s="1"/>
      <c r="FQ1566" s="1"/>
      <c r="FR1566" s="1"/>
      <c r="FS1566" s="1"/>
      <c r="FT1566" s="1"/>
      <c r="FU1566" s="1"/>
      <c r="FV1566" s="1"/>
      <c r="FW1566" s="1"/>
      <c r="FX1566" s="1"/>
      <c r="FY1566" s="1"/>
      <c r="FZ1566" s="1"/>
      <c r="GA1566" s="1"/>
      <c r="GB1566" s="1"/>
      <c r="GC1566" s="1"/>
      <c r="GD1566" s="1"/>
      <c r="GE1566" s="1"/>
      <c r="GF1566" s="1"/>
      <c r="GG1566" s="1"/>
      <c r="GH1566" s="1"/>
      <c r="GI1566" s="1"/>
      <c r="GJ1566" s="1"/>
      <c r="GK1566" s="1"/>
      <c r="GL1566" s="1"/>
      <c r="GM1566" s="1"/>
      <c r="GN1566" s="1"/>
      <c r="GO1566" s="1"/>
    </row>
    <row r="1567" spans="1:197" s="40" customFormat="1" x14ac:dyDescent="0.25">
      <c r="A1567" s="41"/>
      <c r="B1567" s="4"/>
      <c r="C1567" s="41"/>
      <c r="D1567" s="42"/>
      <c r="E1567" s="42"/>
      <c r="F1567" s="42"/>
      <c r="G1567" s="1"/>
      <c r="H1567" s="1"/>
      <c r="I1567" s="1"/>
      <c r="J1567" s="1"/>
      <c r="K1567" s="1"/>
      <c r="L1567" s="1"/>
      <c r="M1567" s="2"/>
      <c r="N1567" s="1"/>
      <c r="O1567" s="1"/>
      <c r="P1567" s="1"/>
      <c r="Q1567" s="1"/>
      <c r="R1567" s="1"/>
      <c r="S1567" s="1"/>
      <c r="T1567" s="1"/>
      <c r="U1567" s="1"/>
      <c r="V1567" s="1"/>
      <c r="W1567" s="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c r="BI1567" s="1"/>
      <c r="BJ1567" s="1"/>
      <c r="BK1567" s="1"/>
      <c r="BL1567" s="1"/>
      <c r="BM1567" s="1"/>
      <c r="BN1567" s="1"/>
      <c r="BO1567" s="1"/>
      <c r="BP1567" s="1"/>
      <c r="BQ1567" s="1"/>
      <c r="BR1567" s="1"/>
      <c r="BS1567" s="1"/>
      <c r="BT1567" s="1"/>
      <c r="BU1567" s="1"/>
      <c r="BV1567" s="1"/>
      <c r="BW1567" s="1"/>
      <c r="BX1567" s="1"/>
      <c r="BY1567" s="1"/>
      <c r="BZ1567" s="1"/>
      <c r="CA1567" s="1"/>
      <c r="CB1567" s="1"/>
      <c r="CC1567" s="1"/>
      <c r="CD1567" s="1"/>
      <c r="CE1567" s="1"/>
      <c r="CF1567" s="1"/>
      <c r="CG1567" s="1"/>
      <c r="CH1567" s="1"/>
      <c r="CI1567" s="1"/>
      <c r="CJ1567" s="1"/>
      <c r="CK1567" s="1"/>
      <c r="CL1567" s="1"/>
      <c r="CM1567" s="1"/>
      <c r="CN1567" s="1"/>
      <c r="CO1567" s="1"/>
      <c r="CP1567" s="1"/>
      <c r="CQ1567" s="1"/>
      <c r="CR1567" s="1"/>
      <c r="CS1567" s="1"/>
      <c r="CT1567" s="1"/>
      <c r="CU1567" s="1"/>
      <c r="CV1567" s="1"/>
      <c r="CW1567" s="1"/>
      <c r="CX1567" s="1"/>
      <c r="CY1567" s="1"/>
      <c r="CZ1567" s="1"/>
      <c r="DA1567" s="1"/>
      <c r="DB1567" s="1"/>
      <c r="DC1567" s="1"/>
      <c r="DD1567" s="1"/>
      <c r="DE1567" s="1"/>
      <c r="DF1567" s="1"/>
      <c r="DG1567" s="1"/>
      <c r="DH1567" s="1"/>
      <c r="DI1567" s="1"/>
      <c r="DJ1567" s="1"/>
      <c r="DK1567" s="1"/>
      <c r="DL1567" s="1"/>
      <c r="DM1567" s="1"/>
      <c r="DN1567" s="1"/>
      <c r="DO1567" s="1"/>
      <c r="DP1567" s="1"/>
      <c r="DQ1567" s="1"/>
      <c r="DR1567" s="1"/>
      <c r="DS1567" s="1"/>
      <c r="DT1567" s="1"/>
      <c r="DU1567" s="1"/>
      <c r="DV1567" s="1"/>
      <c r="DW1567" s="1"/>
      <c r="DX1567" s="1"/>
      <c r="DY1567" s="1"/>
      <c r="DZ1567" s="1"/>
      <c r="EA1567" s="1"/>
      <c r="EB1567" s="1"/>
      <c r="EC1567" s="1"/>
      <c r="ED1567" s="1"/>
      <c r="EE1567" s="1"/>
      <c r="EF1567" s="1"/>
      <c r="EG1567" s="1"/>
      <c r="EH1567" s="1"/>
      <c r="EI1567" s="1"/>
      <c r="EJ1567" s="1"/>
      <c r="EK1567" s="1"/>
      <c r="EL1567" s="1"/>
      <c r="EM1567" s="1"/>
      <c r="EN1567" s="1"/>
      <c r="EO1567" s="1"/>
      <c r="EP1567" s="1"/>
      <c r="EQ1567" s="1"/>
      <c r="ER1567" s="1"/>
      <c r="ES1567" s="1"/>
      <c r="ET1567" s="1"/>
      <c r="EU1567" s="1"/>
      <c r="EV1567" s="1"/>
      <c r="EW1567" s="1"/>
      <c r="EX1567" s="1"/>
      <c r="EY1567" s="1"/>
      <c r="EZ1567" s="1"/>
      <c r="FA1567" s="1"/>
      <c r="FB1567" s="1"/>
      <c r="FC1567" s="1"/>
      <c r="FD1567" s="1"/>
      <c r="FE1567" s="1"/>
      <c r="FF1567" s="1"/>
      <c r="FG1567" s="1"/>
      <c r="FH1567" s="1"/>
      <c r="FI1567" s="1"/>
      <c r="FJ1567" s="1"/>
      <c r="FK1567" s="1"/>
      <c r="FL1567" s="1"/>
      <c r="FM1567" s="1"/>
      <c r="FN1567" s="1"/>
      <c r="FO1567" s="1"/>
      <c r="FP1567" s="1"/>
      <c r="FQ1567" s="1"/>
      <c r="FR1567" s="1"/>
      <c r="FS1567" s="1"/>
      <c r="FT1567" s="1"/>
      <c r="FU1567" s="1"/>
      <c r="FV1567" s="1"/>
      <c r="FW1567" s="1"/>
      <c r="FX1567" s="1"/>
      <c r="FY1567" s="1"/>
      <c r="FZ1567" s="1"/>
      <c r="GA1567" s="1"/>
      <c r="GB1567" s="1"/>
      <c r="GC1567" s="1"/>
      <c r="GD1567" s="1"/>
      <c r="GE1567" s="1"/>
      <c r="GF1567" s="1"/>
      <c r="GG1567" s="1"/>
      <c r="GH1567" s="1"/>
      <c r="GI1567" s="1"/>
      <c r="GJ1567" s="1"/>
      <c r="GK1567" s="1"/>
      <c r="GL1567" s="1"/>
      <c r="GM1567" s="1"/>
      <c r="GN1567" s="1"/>
      <c r="GO1567" s="1"/>
    </row>
    <row r="1568" spans="1:197" s="40" customFormat="1" x14ac:dyDescent="0.25">
      <c r="A1568" s="41"/>
      <c r="B1568" s="4"/>
      <c r="C1568" s="41"/>
      <c r="D1568" s="42"/>
      <c r="E1568" s="42"/>
      <c r="F1568" s="42"/>
      <c r="G1568" s="1"/>
      <c r="H1568" s="1"/>
      <c r="I1568" s="1"/>
      <c r="J1568" s="1"/>
      <c r="K1568" s="1"/>
      <c r="L1568" s="1"/>
      <c r="M1568" s="2"/>
      <c r="N1568" s="1"/>
      <c r="O1568" s="1"/>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c r="BI1568" s="1"/>
      <c r="BJ1568" s="1"/>
      <c r="BK1568" s="1"/>
      <c r="BL1568" s="1"/>
      <c r="BM1568" s="1"/>
      <c r="BN1568" s="1"/>
      <c r="BO1568" s="1"/>
      <c r="BP1568" s="1"/>
      <c r="BQ1568" s="1"/>
      <c r="BR1568" s="1"/>
      <c r="BS1568" s="1"/>
      <c r="BT1568" s="1"/>
      <c r="BU1568" s="1"/>
      <c r="BV1568" s="1"/>
      <c r="BW1568" s="1"/>
      <c r="BX1568" s="1"/>
      <c r="BY1568" s="1"/>
      <c r="BZ1568" s="1"/>
      <c r="CA1568" s="1"/>
      <c r="CB1568" s="1"/>
      <c r="CC1568" s="1"/>
      <c r="CD1568" s="1"/>
      <c r="CE1568" s="1"/>
      <c r="CF1568" s="1"/>
      <c r="CG1568" s="1"/>
      <c r="CH1568" s="1"/>
      <c r="CI1568" s="1"/>
      <c r="CJ1568" s="1"/>
      <c r="CK1568" s="1"/>
      <c r="CL1568" s="1"/>
      <c r="CM1568" s="1"/>
      <c r="CN1568" s="1"/>
      <c r="CO1568" s="1"/>
      <c r="CP1568" s="1"/>
      <c r="CQ1568" s="1"/>
      <c r="CR1568" s="1"/>
      <c r="CS1568" s="1"/>
      <c r="CT1568" s="1"/>
      <c r="CU1568" s="1"/>
      <c r="CV1568" s="1"/>
      <c r="CW1568" s="1"/>
      <c r="CX1568" s="1"/>
      <c r="CY1568" s="1"/>
      <c r="CZ1568" s="1"/>
      <c r="DA1568" s="1"/>
      <c r="DB1568" s="1"/>
      <c r="DC1568" s="1"/>
      <c r="DD1568" s="1"/>
      <c r="DE1568" s="1"/>
      <c r="DF1568" s="1"/>
      <c r="DG1568" s="1"/>
      <c r="DH1568" s="1"/>
      <c r="DI1568" s="1"/>
      <c r="DJ1568" s="1"/>
      <c r="DK1568" s="1"/>
      <c r="DL1568" s="1"/>
      <c r="DM1568" s="1"/>
      <c r="DN1568" s="1"/>
      <c r="DO1568" s="1"/>
      <c r="DP1568" s="1"/>
      <c r="DQ1568" s="1"/>
      <c r="DR1568" s="1"/>
      <c r="DS1568" s="1"/>
      <c r="DT1568" s="1"/>
      <c r="DU1568" s="1"/>
      <c r="DV1568" s="1"/>
      <c r="DW1568" s="1"/>
      <c r="DX1568" s="1"/>
      <c r="DY1568" s="1"/>
      <c r="DZ1568" s="1"/>
      <c r="EA1568" s="1"/>
      <c r="EB1568" s="1"/>
      <c r="EC1568" s="1"/>
      <c r="ED1568" s="1"/>
      <c r="EE1568" s="1"/>
      <c r="EF1568" s="1"/>
      <c r="EG1568" s="1"/>
      <c r="EH1568" s="1"/>
      <c r="EI1568" s="1"/>
      <c r="EJ1568" s="1"/>
      <c r="EK1568" s="1"/>
      <c r="EL1568" s="1"/>
      <c r="EM1568" s="1"/>
      <c r="EN1568" s="1"/>
      <c r="EO1568" s="1"/>
      <c r="EP1568" s="1"/>
      <c r="EQ1568" s="1"/>
      <c r="ER1568" s="1"/>
      <c r="ES1568" s="1"/>
      <c r="ET1568" s="1"/>
      <c r="EU1568" s="1"/>
      <c r="EV1568" s="1"/>
      <c r="EW1568" s="1"/>
      <c r="EX1568" s="1"/>
      <c r="EY1568" s="1"/>
      <c r="EZ1568" s="1"/>
      <c r="FA1568" s="1"/>
      <c r="FB1568" s="1"/>
      <c r="FC1568" s="1"/>
      <c r="FD1568" s="1"/>
      <c r="FE1568" s="1"/>
      <c r="FF1568" s="1"/>
      <c r="FG1568" s="1"/>
      <c r="FH1568" s="1"/>
      <c r="FI1568" s="1"/>
      <c r="FJ1568" s="1"/>
      <c r="FK1568" s="1"/>
      <c r="FL1568" s="1"/>
      <c r="FM1568" s="1"/>
      <c r="FN1568" s="1"/>
      <c r="FO1568" s="1"/>
      <c r="FP1568" s="1"/>
      <c r="FQ1568" s="1"/>
      <c r="FR1568" s="1"/>
      <c r="FS1568" s="1"/>
      <c r="FT1568" s="1"/>
      <c r="FU1568" s="1"/>
      <c r="FV1568" s="1"/>
      <c r="FW1568" s="1"/>
      <c r="FX1568" s="1"/>
      <c r="FY1568" s="1"/>
      <c r="FZ1568" s="1"/>
      <c r="GA1568" s="1"/>
      <c r="GB1568" s="1"/>
      <c r="GC1568" s="1"/>
      <c r="GD1568" s="1"/>
      <c r="GE1568" s="1"/>
      <c r="GF1568" s="1"/>
      <c r="GG1568" s="1"/>
      <c r="GH1568" s="1"/>
      <c r="GI1568" s="1"/>
      <c r="GJ1568" s="1"/>
      <c r="GK1568" s="1"/>
      <c r="GL1568" s="1"/>
      <c r="GM1568" s="1"/>
      <c r="GN1568" s="1"/>
      <c r="GO1568" s="1"/>
    </row>
    <row r="1569" spans="1:197" s="40" customFormat="1" x14ac:dyDescent="0.25">
      <c r="A1569" s="41"/>
      <c r="B1569" s="4"/>
      <c r="C1569" s="41"/>
      <c r="D1569" s="42"/>
      <c r="E1569" s="42"/>
      <c r="F1569" s="42"/>
      <c r="G1569" s="1"/>
      <c r="H1569" s="1"/>
      <c r="I1569" s="1"/>
      <c r="J1569" s="1"/>
      <c r="K1569" s="1"/>
      <c r="L1569" s="1"/>
      <c r="M1569" s="2"/>
      <c r="N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c r="BI1569" s="1"/>
      <c r="BJ1569" s="1"/>
      <c r="BK1569" s="1"/>
      <c r="BL1569" s="1"/>
      <c r="BM1569" s="1"/>
      <c r="BN1569" s="1"/>
      <c r="BO1569" s="1"/>
      <c r="BP1569" s="1"/>
      <c r="BQ1569" s="1"/>
      <c r="BR1569" s="1"/>
      <c r="BS1569" s="1"/>
      <c r="BT1569" s="1"/>
      <c r="BU1569" s="1"/>
      <c r="BV1569" s="1"/>
      <c r="BW1569" s="1"/>
      <c r="BX1569" s="1"/>
      <c r="BY1569" s="1"/>
      <c r="BZ1569" s="1"/>
      <c r="CA1569" s="1"/>
      <c r="CB1569" s="1"/>
      <c r="CC1569" s="1"/>
      <c r="CD1569" s="1"/>
      <c r="CE1569" s="1"/>
      <c r="CF1569" s="1"/>
      <c r="CG1569" s="1"/>
      <c r="CH1569" s="1"/>
      <c r="CI1569" s="1"/>
      <c r="CJ1569" s="1"/>
      <c r="CK1569" s="1"/>
      <c r="CL1569" s="1"/>
      <c r="CM1569" s="1"/>
      <c r="CN1569" s="1"/>
      <c r="CO1569" s="1"/>
      <c r="CP1569" s="1"/>
      <c r="CQ1569" s="1"/>
      <c r="CR1569" s="1"/>
      <c r="CS1569" s="1"/>
      <c r="CT1569" s="1"/>
      <c r="CU1569" s="1"/>
      <c r="CV1569" s="1"/>
      <c r="CW1569" s="1"/>
      <c r="CX1569" s="1"/>
      <c r="CY1569" s="1"/>
      <c r="CZ1569" s="1"/>
      <c r="DA1569" s="1"/>
      <c r="DB1569" s="1"/>
      <c r="DC1569" s="1"/>
      <c r="DD1569" s="1"/>
      <c r="DE1569" s="1"/>
      <c r="DF1569" s="1"/>
      <c r="DG1569" s="1"/>
      <c r="DH1569" s="1"/>
      <c r="DI1569" s="1"/>
      <c r="DJ1569" s="1"/>
      <c r="DK1569" s="1"/>
      <c r="DL1569" s="1"/>
      <c r="DM1569" s="1"/>
      <c r="DN1569" s="1"/>
      <c r="DO1569" s="1"/>
      <c r="DP1569" s="1"/>
      <c r="DQ1569" s="1"/>
      <c r="DR1569" s="1"/>
      <c r="DS1569" s="1"/>
      <c r="DT1569" s="1"/>
      <c r="DU1569" s="1"/>
      <c r="DV1569" s="1"/>
      <c r="DW1569" s="1"/>
      <c r="DX1569" s="1"/>
      <c r="DY1569" s="1"/>
      <c r="DZ1569" s="1"/>
      <c r="EA1569" s="1"/>
      <c r="EB1569" s="1"/>
      <c r="EC1569" s="1"/>
      <c r="ED1569" s="1"/>
      <c r="EE1569" s="1"/>
      <c r="EF1569" s="1"/>
      <c r="EG1569" s="1"/>
      <c r="EH1569" s="1"/>
      <c r="EI1569" s="1"/>
      <c r="EJ1569" s="1"/>
      <c r="EK1569" s="1"/>
      <c r="EL1569" s="1"/>
      <c r="EM1569" s="1"/>
      <c r="EN1569" s="1"/>
      <c r="EO1569" s="1"/>
      <c r="EP1569" s="1"/>
      <c r="EQ1569" s="1"/>
      <c r="ER1569" s="1"/>
      <c r="ES1569" s="1"/>
      <c r="ET1569" s="1"/>
      <c r="EU1569" s="1"/>
      <c r="EV1569" s="1"/>
      <c r="EW1569" s="1"/>
      <c r="EX1569" s="1"/>
      <c r="EY1569" s="1"/>
      <c r="EZ1569" s="1"/>
      <c r="FA1569" s="1"/>
      <c r="FB1569" s="1"/>
      <c r="FC1569" s="1"/>
      <c r="FD1569" s="1"/>
      <c r="FE1569" s="1"/>
      <c r="FF1569" s="1"/>
      <c r="FG1569" s="1"/>
      <c r="FH1569" s="1"/>
      <c r="FI1569" s="1"/>
      <c r="FJ1569" s="1"/>
      <c r="FK1569" s="1"/>
      <c r="FL1569" s="1"/>
      <c r="FM1569" s="1"/>
      <c r="FN1569" s="1"/>
      <c r="FO1569" s="1"/>
      <c r="FP1569" s="1"/>
      <c r="FQ1569" s="1"/>
      <c r="FR1569" s="1"/>
      <c r="FS1569" s="1"/>
      <c r="FT1569" s="1"/>
      <c r="FU1569" s="1"/>
      <c r="FV1569" s="1"/>
      <c r="FW1569" s="1"/>
      <c r="FX1569" s="1"/>
      <c r="FY1569" s="1"/>
      <c r="FZ1569" s="1"/>
      <c r="GA1569" s="1"/>
      <c r="GB1569" s="1"/>
      <c r="GC1569" s="1"/>
      <c r="GD1569" s="1"/>
      <c r="GE1569" s="1"/>
      <c r="GF1569" s="1"/>
      <c r="GG1569" s="1"/>
      <c r="GH1569" s="1"/>
      <c r="GI1569" s="1"/>
      <c r="GJ1569" s="1"/>
      <c r="GK1569" s="1"/>
      <c r="GL1569" s="1"/>
      <c r="GM1569" s="1"/>
      <c r="GN1569" s="1"/>
      <c r="GO1569" s="1"/>
    </row>
    <row r="1570" spans="1:197" s="40" customFormat="1" x14ac:dyDescent="0.25">
      <c r="A1570" s="41"/>
      <c r="B1570" s="4"/>
      <c r="C1570" s="41"/>
      <c r="D1570" s="42"/>
      <c r="E1570" s="42"/>
      <c r="F1570" s="42"/>
      <c r="G1570" s="1"/>
      <c r="H1570" s="1"/>
      <c r="I1570" s="1"/>
      <c r="J1570" s="1"/>
      <c r="K1570" s="1"/>
      <c r="L1570" s="1"/>
      <c r="M1570" s="2"/>
      <c r="N1570" s="1"/>
      <c r="O1570" s="1"/>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c r="BI1570" s="1"/>
      <c r="BJ1570" s="1"/>
      <c r="BK1570" s="1"/>
      <c r="BL1570" s="1"/>
      <c r="BM1570" s="1"/>
      <c r="BN1570" s="1"/>
      <c r="BO1570" s="1"/>
      <c r="BP1570" s="1"/>
      <c r="BQ1570" s="1"/>
      <c r="BR1570" s="1"/>
      <c r="BS1570" s="1"/>
      <c r="BT1570" s="1"/>
      <c r="BU1570" s="1"/>
      <c r="BV1570" s="1"/>
      <c r="BW1570" s="1"/>
      <c r="BX1570" s="1"/>
      <c r="BY1570" s="1"/>
      <c r="BZ1570" s="1"/>
      <c r="CA1570" s="1"/>
      <c r="CB1570" s="1"/>
      <c r="CC1570" s="1"/>
      <c r="CD1570" s="1"/>
      <c r="CE1570" s="1"/>
      <c r="CF1570" s="1"/>
      <c r="CG1570" s="1"/>
      <c r="CH1570" s="1"/>
      <c r="CI1570" s="1"/>
      <c r="CJ1570" s="1"/>
      <c r="CK1570" s="1"/>
      <c r="CL1570" s="1"/>
      <c r="CM1570" s="1"/>
      <c r="CN1570" s="1"/>
      <c r="CO1570" s="1"/>
      <c r="CP1570" s="1"/>
      <c r="CQ1570" s="1"/>
      <c r="CR1570" s="1"/>
      <c r="CS1570" s="1"/>
      <c r="CT1570" s="1"/>
      <c r="CU1570" s="1"/>
      <c r="CV1570" s="1"/>
      <c r="CW1570" s="1"/>
      <c r="CX1570" s="1"/>
      <c r="CY1570" s="1"/>
      <c r="CZ1570" s="1"/>
      <c r="DA1570" s="1"/>
      <c r="DB1570" s="1"/>
      <c r="DC1570" s="1"/>
      <c r="DD1570" s="1"/>
      <c r="DE1570" s="1"/>
      <c r="DF1570" s="1"/>
      <c r="DG1570" s="1"/>
      <c r="DH1570" s="1"/>
      <c r="DI1570" s="1"/>
      <c r="DJ1570" s="1"/>
      <c r="DK1570" s="1"/>
      <c r="DL1570" s="1"/>
      <c r="DM1570" s="1"/>
      <c r="DN1570" s="1"/>
      <c r="DO1570" s="1"/>
      <c r="DP1570" s="1"/>
      <c r="DQ1570" s="1"/>
      <c r="DR1570" s="1"/>
      <c r="DS1570" s="1"/>
      <c r="DT1570" s="1"/>
      <c r="DU1570" s="1"/>
      <c r="DV1570" s="1"/>
      <c r="DW1570" s="1"/>
      <c r="DX1570" s="1"/>
      <c r="DY1570" s="1"/>
      <c r="DZ1570" s="1"/>
      <c r="EA1570" s="1"/>
      <c r="EB1570" s="1"/>
      <c r="EC1570" s="1"/>
      <c r="ED1570" s="1"/>
      <c r="EE1570" s="1"/>
      <c r="EF1570" s="1"/>
      <c r="EG1570" s="1"/>
      <c r="EH1570" s="1"/>
      <c r="EI1570" s="1"/>
      <c r="EJ1570" s="1"/>
      <c r="EK1570" s="1"/>
      <c r="EL1570" s="1"/>
      <c r="EM1570" s="1"/>
      <c r="EN1570" s="1"/>
      <c r="EO1570" s="1"/>
      <c r="EP1570" s="1"/>
      <c r="EQ1570" s="1"/>
      <c r="ER1570" s="1"/>
      <c r="ES1570" s="1"/>
      <c r="ET1570" s="1"/>
      <c r="EU1570" s="1"/>
      <c r="EV1570" s="1"/>
      <c r="EW1570" s="1"/>
      <c r="EX1570" s="1"/>
      <c r="EY1570" s="1"/>
      <c r="EZ1570" s="1"/>
      <c r="FA1570" s="1"/>
      <c r="FB1570" s="1"/>
      <c r="FC1570" s="1"/>
      <c r="FD1570" s="1"/>
      <c r="FE1570" s="1"/>
      <c r="FF1570" s="1"/>
      <c r="FG1570" s="1"/>
      <c r="FH1570" s="1"/>
      <c r="FI1570" s="1"/>
      <c r="FJ1570" s="1"/>
      <c r="FK1570" s="1"/>
      <c r="FL1570" s="1"/>
      <c r="FM1570" s="1"/>
      <c r="FN1570" s="1"/>
      <c r="FO1570" s="1"/>
      <c r="FP1570" s="1"/>
      <c r="FQ1570" s="1"/>
      <c r="FR1570" s="1"/>
      <c r="FS1570" s="1"/>
      <c r="FT1570" s="1"/>
      <c r="FU1570" s="1"/>
      <c r="FV1570" s="1"/>
      <c r="FW1570" s="1"/>
      <c r="FX1570" s="1"/>
      <c r="FY1570" s="1"/>
      <c r="FZ1570" s="1"/>
      <c r="GA1570" s="1"/>
      <c r="GB1570" s="1"/>
      <c r="GC1570" s="1"/>
      <c r="GD1570" s="1"/>
      <c r="GE1570" s="1"/>
      <c r="GF1570" s="1"/>
      <c r="GG1570" s="1"/>
      <c r="GH1570" s="1"/>
      <c r="GI1570" s="1"/>
      <c r="GJ1570" s="1"/>
      <c r="GK1570" s="1"/>
      <c r="GL1570" s="1"/>
      <c r="GM1570" s="1"/>
      <c r="GN1570" s="1"/>
      <c r="GO1570" s="1"/>
    </row>
    <row r="1571" spans="1:197" s="40" customFormat="1" x14ac:dyDescent="0.25">
      <c r="A1571" s="41"/>
      <c r="B1571" s="4"/>
      <c r="C1571" s="41"/>
      <c r="D1571" s="42"/>
      <c r="E1571" s="42"/>
      <c r="F1571" s="42"/>
      <c r="G1571" s="1"/>
      <c r="H1571" s="1"/>
      <c r="I1571" s="1"/>
      <c r="J1571" s="1"/>
      <c r="K1571" s="1"/>
      <c r="L1571" s="1"/>
      <c r="M1571" s="2"/>
      <c r="N1571" s="1"/>
      <c r="O1571" s="1"/>
      <c r="P1571" s="1"/>
      <c r="Q1571" s="1"/>
      <c r="R1571" s="1"/>
      <c r="S1571" s="1"/>
      <c r="T1571" s="1"/>
      <c r="U1571" s="1"/>
      <c r="V1571" s="1"/>
      <c r="W1571" s="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c r="BI1571" s="1"/>
      <c r="BJ1571" s="1"/>
      <c r="BK1571" s="1"/>
      <c r="BL1571" s="1"/>
      <c r="BM1571" s="1"/>
      <c r="BN1571" s="1"/>
      <c r="BO1571" s="1"/>
      <c r="BP1571" s="1"/>
      <c r="BQ1571" s="1"/>
      <c r="BR1571" s="1"/>
      <c r="BS1571" s="1"/>
      <c r="BT1571" s="1"/>
      <c r="BU1571" s="1"/>
      <c r="BV1571" s="1"/>
      <c r="BW1571" s="1"/>
      <c r="BX1571" s="1"/>
      <c r="BY1571" s="1"/>
      <c r="BZ1571" s="1"/>
      <c r="CA1571" s="1"/>
      <c r="CB1571" s="1"/>
      <c r="CC1571" s="1"/>
      <c r="CD1571" s="1"/>
      <c r="CE1571" s="1"/>
      <c r="CF1571" s="1"/>
      <c r="CG1571" s="1"/>
      <c r="CH1571" s="1"/>
      <c r="CI1571" s="1"/>
      <c r="CJ1571" s="1"/>
      <c r="CK1571" s="1"/>
      <c r="CL1571" s="1"/>
      <c r="CM1571" s="1"/>
      <c r="CN1571" s="1"/>
      <c r="CO1571" s="1"/>
      <c r="CP1571" s="1"/>
      <c r="CQ1571" s="1"/>
      <c r="CR1571" s="1"/>
      <c r="CS1571" s="1"/>
      <c r="CT1571" s="1"/>
      <c r="CU1571" s="1"/>
      <c r="CV1571" s="1"/>
      <c r="CW1571" s="1"/>
      <c r="CX1571" s="1"/>
      <c r="CY1571" s="1"/>
      <c r="CZ1571" s="1"/>
      <c r="DA1571" s="1"/>
      <c r="DB1571" s="1"/>
      <c r="DC1571" s="1"/>
      <c r="DD1571" s="1"/>
      <c r="DE1571" s="1"/>
      <c r="DF1571" s="1"/>
      <c r="DG1571" s="1"/>
      <c r="DH1571" s="1"/>
      <c r="DI1571" s="1"/>
      <c r="DJ1571" s="1"/>
      <c r="DK1571" s="1"/>
      <c r="DL1571" s="1"/>
      <c r="DM1571" s="1"/>
      <c r="DN1571" s="1"/>
      <c r="DO1571" s="1"/>
      <c r="DP1571" s="1"/>
      <c r="DQ1571" s="1"/>
      <c r="DR1571" s="1"/>
      <c r="DS1571" s="1"/>
      <c r="DT1571" s="1"/>
      <c r="DU1571" s="1"/>
      <c r="DV1571" s="1"/>
      <c r="DW1571" s="1"/>
      <c r="DX1571" s="1"/>
      <c r="DY1571" s="1"/>
      <c r="DZ1571" s="1"/>
      <c r="EA1571" s="1"/>
      <c r="EB1571" s="1"/>
      <c r="EC1571" s="1"/>
      <c r="ED1571" s="1"/>
      <c r="EE1571" s="1"/>
      <c r="EF1571" s="1"/>
      <c r="EG1571" s="1"/>
      <c r="EH1571" s="1"/>
      <c r="EI1571" s="1"/>
      <c r="EJ1571" s="1"/>
      <c r="EK1571" s="1"/>
      <c r="EL1571" s="1"/>
      <c r="EM1571" s="1"/>
      <c r="EN1571" s="1"/>
      <c r="EO1571" s="1"/>
      <c r="EP1571" s="1"/>
      <c r="EQ1571" s="1"/>
      <c r="ER1571" s="1"/>
      <c r="ES1571" s="1"/>
      <c r="ET1571" s="1"/>
      <c r="EU1571" s="1"/>
      <c r="EV1571" s="1"/>
      <c r="EW1571" s="1"/>
      <c r="EX1571" s="1"/>
      <c r="EY1571" s="1"/>
      <c r="EZ1571" s="1"/>
      <c r="FA1571" s="1"/>
      <c r="FB1571" s="1"/>
      <c r="FC1571" s="1"/>
      <c r="FD1571" s="1"/>
      <c r="FE1571" s="1"/>
      <c r="FF1571" s="1"/>
      <c r="FG1571" s="1"/>
      <c r="FH1571" s="1"/>
      <c r="FI1571" s="1"/>
      <c r="FJ1571" s="1"/>
      <c r="FK1571" s="1"/>
      <c r="FL1571" s="1"/>
      <c r="FM1571" s="1"/>
      <c r="FN1571" s="1"/>
      <c r="FO1571" s="1"/>
      <c r="FP1571" s="1"/>
      <c r="FQ1571" s="1"/>
      <c r="FR1571" s="1"/>
      <c r="FS1571" s="1"/>
      <c r="FT1571" s="1"/>
      <c r="FU1571" s="1"/>
      <c r="FV1571" s="1"/>
      <c r="FW1571" s="1"/>
      <c r="FX1571" s="1"/>
      <c r="FY1571" s="1"/>
      <c r="FZ1571" s="1"/>
      <c r="GA1571" s="1"/>
      <c r="GB1571" s="1"/>
      <c r="GC1571" s="1"/>
      <c r="GD1571" s="1"/>
      <c r="GE1571" s="1"/>
      <c r="GF1571" s="1"/>
      <c r="GG1571" s="1"/>
      <c r="GH1571" s="1"/>
      <c r="GI1571" s="1"/>
      <c r="GJ1571" s="1"/>
      <c r="GK1571" s="1"/>
      <c r="GL1571" s="1"/>
      <c r="GM1571" s="1"/>
      <c r="GN1571" s="1"/>
      <c r="GO1571" s="1"/>
    </row>
    <row r="1572" spans="1:197" s="40" customFormat="1" x14ac:dyDescent="0.25">
      <c r="A1572" s="41"/>
      <c r="B1572" s="4"/>
      <c r="C1572" s="41"/>
      <c r="D1572" s="42"/>
      <c r="E1572" s="42"/>
      <c r="F1572" s="42"/>
      <c r="G1572" s="1"/>
      <c r="H1572" s="1"/>
      <c r="I1572" s="1"/>
      <c r="J1572" s="1"/>
      <c r="K1572" s="1"/>
      <c r="L1572" s="1"/>
      <c r="M1572" s="2"/>
      <c r="N1572" s="1"/>
      <c r="O1572" s="1"/>
      <c r="P1572" s="1"/>
      <c r="Q1572" s="1"/>
      <c r="R1572" s="1"/>
      <c r="S1572" s="1"/>
      <c r="T1572" s="1"/>
      <c r="U1572" s="1"/>
      <c r="V1572" s="1"/>
      <c r="W1572" s="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c r="BI1572" s="1"/>
      <c r="BJ1572" s="1"/>
      <c r="BK1572" s="1"/>
      <c r="BL1572" s="1"/>
      <c r="BM1572" s="1"/>
      <c r="BN1572" s="1"/>
      <c r="BO1572" s="1"/>
      <c r="BP1572" s="1"/>
      <c r="BQ1572" s="1"/>
      <c r="BR1572" s="1"/>
      <c r="BS1572" s="1"/>
      <c r="BT1572" s="1"/>
      <c r="BU1572" s="1"/>
      <c r="BV1572" s="1"/>
      <c r="BW1572" s="1"/>
      <c r="BX1572" s="1"/>
      <c r="BY1572" s="1"/>
      <c r="BZ1572" s="1"/>
      <c r="CA1572" s="1"/>
      <c r="CB1572" s="1"/>
      <c r="CC1572" s="1"/>
      <c r="CD1572" s="1"/>
      <c r="CE1572" s="1"/>
      <c r="CF1572" s="1"/>
      <c r="CG1572" s="1"/>
      <c r="CH1572" s="1"/>
      <c r="CI1572" s="1"/>
      <c r="CJ1572" s="1"/>
      <c r="CK1572" s="1"/>
      <c r="CL1572" s="1"/>
      <c r="CM1572" s="1"/>
      <c r="CN1572" s="1"/>
      <c r="CO1572" s="1"/>
      <c r="CP1572" s="1"/>
      <c r="CQ1572" s="1"/>
      <c r="CR1572" s="1"/>
      <c r="CS1572" s="1"/>
      <c r="CT1572" s="1"/>
      <c r="CU1572" s="1"/>
      <c r="CV1572" s="1"/>
      <c r="CW1572" s="1"/>
      <c r="CX1572" s="1"/>
      <c r="CY1572" s="1"/>
      <c r="CZ1572" s="1"/>
      <c r="DA1572" s="1"/>
      <c r="DB1572" s="1"/>
      <c r="DC1572" s="1"/>
      <c r="DD1572" s="1"/>
      <c r="DE1572" s="1"/>
      <c r="DF1572" s="1"/>
      <c r="DG1572" s="1"/>
      <c r="DH1572" s="1"/>
      <c r="DI1572" s="1"/>
      <c r="DJ1572" s="1"/>
      <c r="DK1572" s="1"/>
      <c r="DL1572" s="1"/>
      <c r="DM1572" s="1"/>
      <c r="DN1572" s="1"/>
      <c r="DO1572" s="1"/>
      <c r="DP1572" s="1"/>
      <c r="DQ1572" s="1"/>
      <c r="DR1572" s="1"/>
      <c r="DS1572" s="1"/>
      <c r="DT1572" s="1"/>
      <c r="DU1572" s="1"/>
      <c r="DV1572" s="1"/>
      <c r="DW1572" s="1"/>
      <c r="DX1572" s="1"/>
      <c r="DY1572" s="1"/>
      <c r="DZ1572" s="1"/>
      <c r="EA1572" s="1"/>
      <c r="EB1572" s="1"/>
      <c r="EC1572" s="1"/>
      <c r="ED1572" s="1"/>
      <c r="EE1572" s="1"/>
      <c r="EF1572" s="1"/>
      <c r="EG1572" s="1"/>
      <c r="EH1572" s="1"/>
      <c r="EI1572" s="1"/>
      <c r="EJ1572" s="1"/>
      <c r="EK1572" s="1"/>
      <c r="EL1572" s="1"/>
      <c r="EM1572" s="1"/>
      <c r="EN1572" s="1"/>
      <c r="EO1572" s="1"/>
      <c r="EP1572" s="1"/>
      <c r="EQ1572" s="1"/>
      <c r="ER1572" s="1"/>
      <c r="ES1572" s="1"/>
      <c r="ET1572" s="1"/>
      <c r="EU1572" s="1"/>
      <c r="EV1572" s="1"/>
      <c r="EW1572" s="1"/>
      <c r="EX1572" s="1"/>
      <c r="EY1572" s="1"/>
      <c r="EZ1572" s="1"/>
      <c r="FA1572" s="1"/>
      <c r="FB1572" s="1"/>
      <c r="FC1572" s="1"/>
      <c r="FD1572" s="1"/>
      <c r="FE1572" s="1"/>
      <c r="FF1572" s="1"/>
      <c r="FG1572" s="1"/>
      <c r="FH1572" s="1"/>
      <c r="FI1572" s="1"/>
      <c r="FJ1572" s="1"/>
      <c r="FK1572" s="1"/>
      <c r="FL1572" s="1"/>
      <c r="FM1572" s="1"/>
      <c r="FN1572" s="1"/>
      <c r="FO1572" s="1"/>
      <c r="FP1572" s="1"/>
      <c r="FQ1572" s="1"/>
      <c r="FR1572" s="1"/>
      <c r="FS1572" s="1"/>
      <c r="FT1572" s="1"/>
      <c r="FU1572" s="1"/>
      <c r="FV1572" s="1"/>
      <c r="FW1572" s="1"/>
      <c r="FX1572" s="1"/>
      <c r="FY1572" s="1"/>
      <c r="FZ1572" s="1"/>
      <c r="GA1572" s="1"/>
      <c r="GB1572" s="1"/>
      <c r="GC1572" s="1"/>
      <c r="GD1572" s="1"/>
      <c r="GE1572" s="1"/>
      <c r="GF1572" s="1"/>
      <c r="GG1572" s="1"/>
      <c r="GH1572" s="1"/>
      <c r="GI1572" s="1"/>
      <c r="GJ1572" s="1"/>
      <c r="GK1572" s="1"/>
      <c r="GL1572" s="1"/>
      <c r="GM1572" s="1"/>
      <c r="GN1572" s="1"/>
      <c r="GO1572" s="1"/>
    </row>
    <row r="1573" spans="1:197" s="40" customFormat="1" x14ac:dyDescent="0.25">
      <c r="A1573" s="41"/>
      <c r="B1573" s="4"/>
      <c r="C1573" s="41"/>
      <c r="D1573" s="42"/>
      <c r="E1573" s="42"/>
      <c r="F1573" s="42"/>
      <c r="G1573" s="1"/>
      <c r="H1573" s="1"/>
      <c r="I1573" s="1"/>
      <c r="J1573" s="1"/>
      <c r="K1573" s="1"/>
      <c r="L1573" s="1"/>
      <c r="M1573" s="2"/>
      <c r="N1573" s="1"/>
      <c r="O1573" s="1"/>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c r="BD1573" s="1"/>
      <c r="BE1573" s="1"/>
      <c r="BF1573" s="1"/>
      <c r="BG1573" s="1"/>
      <c r="BH1573" s="1"/>
      <c r="BI1573" s="1"/>
      <c r="BJ1573" s="1"/>
      <c r="BK1573" s="1"/>
      <c r="BL1573" s="1"/>
      <c r="BM1573" s="1"/>
      <c r="BN1573" s="1"/>
      <c r="BO1573" s="1"/>
      <c r="BP1573" s="1"/>
      <c r="BQ1573" s="1"/>
      <c r="BR1573" s="1"/>
      <c r="BS1573" s="1"/>
      <c r="BT1573" s="1"/>
      <c r="BU1573" s="1"/>
      <c r="BV1573" s="1"/>
      <c r="BW1573" s="1"/>
      <c r="BX1573" s="1"/>
      <c r="BY1573" s="1"/>
      <c r="BZ1573" s="1"/>
      <c r="CA1573" s="1"/>
      <c r="CB1573" s="1"/>
      <c r="CC1573" s="1"/>
      <c r="CD1573" s="1"/>
      <c r="CE1573" s="1"/>
      <c r="CF1573" s="1"/>
      <c r="CG1573" s="1"/>
      <c r="CH1573" s="1"/>
      <c r="CI1573" s="1"/>
      <c r="CJ1573" s="1"/>
      <c r="CK1573" s="1"/>
      <c r="CL1573" s="1"/>
      <c r="CM1573" s="1"/>
      <c r="CN1573" s="1"/>
      <c r="CO1573" s="1"/>
      <c r="CP1573" s="1"/>
      <c r="CQ1573" s="1"/>
      <c r="CR1573" s="1"/>
      <c r="CS1573" s="1"/>
      <c r="CT1573" s="1"/>
      <c r="CU1573" s="1"/>
      <c r="CV1573" s="1"/>
      <c r="CW1573" s="1"/>
      <c r="CX1573" s="1"/>
      <c r="CY1573" s="1"/>
      <c r="CZ1573" s="1"/>
      <c r="DA1573" s="1"/>
      <c r="DB1573" s="1"/>
      <c r="DC1573" s="1"/>
      <c r="DD1573" s="1"/>
      <c r="DE1573" s="1"/>
      <c r="DF1573" s="1"/>
      <c r="DG1573" s="1"/>
      <c r="DH1573" s="1"/>
      <c r="DI1573" s="1"/>
      <c r="DJ1573" s="1"/>
      <c r="DK1573" s="1"/>
      <c r="DL1573" s="1"/>
      <c r="DM1573" s="1"/>
      <c r="DN1573" s="1"/>
      <c r="DO1573" s="1"/>
      <c r="DP1573" s="1"/>
      <c r="DQ1573" s="1"/>
      <c r="DR1573" s="1"/>
      <c r="DS1573" s="1"/>
      <c r="DT1573" s="1"/>
      <c r="DU1573" s="1"/>
      <c r="DV1573" s="1"/>
      <c r="DW1573" s="1"/>
      <c r="DX1573" s="1"/>
      <c r="DY1573" s="1"/>
      <c r="DZ1573" s="1"/>
      <c r="EA1573" s="1"/>
      <c r="EB1573" s="1"/>
      <c r="EC1573" s="1"/>
      <c r="ED1573" s="1"/>
      <c r="EE1573" s="1"/>
      <c r="EF1573" s="1"/>
      <c r="EG1573" s="1"/>
      <c r="EH1573" s="1"/>
      <c r="EI1573" s="1"/>
      <c r="EJ1573" s="1"/>
      <c r="EK1573" s="1"/>
      <c r="EL1573" s="1"/>
      <c r="EM1573" s="1"/>
      <c r="EN1573" s="1"/>
      <c r="EO1573" s="1"/>
      <c r="EP1573" s="1"/>
      <c r="EQ1573" s="1"/>
      <c r="ER1573" s="1"/>
      <c r="ES1573" s="1"/>
      <c r="ET1573" s="1"/>
      <c r="EU1573" s="1"/>
      <c r="EV1573" s="1"/>
      <c r="EW1573" s="1"/>
      <c r="EX1573" s="1"/>
      <c r="EY1573" s="1"/>
      <c r="EZ1573" s="1"/>
      <c r="FA1573" s="1"/>
      <c r="FB1573" s="1"/>
      <c r="FC1573" s="1"/>
      <c r="FD1573" s="1"/>
      <c r="FE1573" s="1"/>
      <c r="FF1573" s="1"/>
      <c r="FG1573" s="1"/>
      <c r="FH1573" s="1"/>
      <c r="FI1573" s="1"/>
      <c r="FJ1573" s="1"/>
      <c r="FK1573" s="1"/>
      <c r="FL1573" s="1"/>
      <c r="FM1573" s="1"/>
      <c r="FN1573" s="1"/>
      <c r="FO1573" s="1"/>
      <c r="FP1573" s="1"/>
      <c r="FQ1573" s="1"/>
      <c r="FR1573" s="1"/>
      <c r="FS1573" s="1"/>
      <c r="FT1573" s="1"/>
      <c r="FU1573" s="1"/>
      <c r="FV1573" s="1"/>
      <c r="FW1573" s="1"/>
      <c r="FX1573" s="1"/>
      <c r="FY1573" s="1"/>
      <c r="FZ1573" s="1"/>
      <c r="GA1573" s="1"/>
      <c r="GB1573" s="1"/>
      <c r="GC1573" s="1"/>
      <c r="GD1573" s="1"/>
      <c r="GE1573" s="1"/>
      <c r="GF1573" s="1"/>
      <c r="GG1573" s="1"/>
      <c r="GH1573" s="1"/>
      <c r="GI1573" s="1"/>
      <c r="GJ1573" s="1"/>
      <c r="GK1573" s="1"/>
      <c r="GL1573" s="1"/>
      <c r="GM1573" s="1"/>
      <c r="GN1573" s="1"/>
      <c r="GO1573" s="1"/>
    </row>
    <row r="1574" spans="1:197" s="40" customFormat="1" x14ac:dyDescent="0.25">
      <c r="A1574" s="41"/>
      <c r="B1574" s="4"/>
      <c r="C1574" s="41"/>
      <c r="D1574" s="42"/>
      <c r="E1574" s="42"/>
      <c r="F1574" s="42"/>
      <c r="G1574" s="1"/>
      <c r="H1574" s="1"/>
      <c r="I1574" s="1"/>
      <c r="J1574" s="1"/>
      <c r="K1574" s="1"/>
      <c r="L1574" s="1"/>
      <c r="M1574" s="2"/>
      <c r="N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c r="BD1574" s="1"/>
      <c r="BE1574" s="1"/>
      <c r="BF1574" s="1"/>
      <c r="BG1574" s="1"/>
      <c r="BH1574" s="1"/>
      <c r="BI1574" s="1"/>
      <c r="BJ1574" s="1"/>
      <c r="BK1574" s="1"/>
      <c r="BL1574" s="1"/>
      <c r="BM1574" s="1"/>
      <c r="BN1574" s="1"/>
      <c r="BO1574" s="1"/>
      <c r="BP1574" s="1"/>
      <c r="BQ1574" s="1"/>
      <c r="BR1574" s="1"/>
      <c r="BS1574" s="1"/>
      <c r="BT1574" s="1"/>
      <c r="BU1574" s="1"/>
      <c r="BV1574" s="1"/>
      <c r="BW1574" s="1"/>
      <c r="BX1574" s="1"/>
      <c r="BY1574" s="1"/>
      <c r="BZ1574" s="1"/>
      <c r="CA1574" s="1"/>
      <c r="CB1574" s="1"/>
      <c r="CC1574" s="1"/>
      <c r="CD1574" s="1"/>
      <c r="CE1574" s="1"/>
      <c r="CF1574" s="1"/>
      <c r="CG1574" s="1"/>
      <c r="CH1574" s="1"/>
      <c r="CI1574" s="1"/>
      <c r="CJ1574" s="1"/>
      <c r="CK1574" s="1"/>
      <c r="CL1574" s="1"/>
      <c r="CM1574" s="1"/>
      <c r="CN1574" s="1"/>
      <c r="CO1574" s="1"/>
      <c r="CP1574" s="1"/>
      <c r="CQ1574" s="1"/>
      <c r="CR1574" s="1"/>
      <c r="CS1574" s="1"/>
      <c r="CT1574" s="1"/>
      <c r="CU1574" s="1"/>
      <c r="CV1574" s="1"/>
      <c r="CW1574" s="1"/>
      <c r="CX1574" s="1"/>
      <c r="CY1574" s="1"/>
      <c r="CZ1574" s="1"/>
      <c r="DA1574" s="1"/>
      <c r="DB1574" s="1"/>
      <c r="DC1574" s="1"/>
      <c r="DD1574" s="1"/>
      <c r="DE1574" s="1"/>
      <c r="DF1574" s="1"/>
      <c r="DG1574" s="1"/>
      <c r="DH1574" s="1"/>
      <c r="DI1574" s="1"/>
      <c r="DJ1574" s="1"/>
      <c r="DK1574" s="1"/>
      <c r="DL1574" s="1"/>
      <c r="DM1574" s="1"/>
      <c r="DN1574" s="1"/>
      <c r="DO1574" s="1"/>
      <c r="DP1574" s="1"/>
      <c r="DQ1574" s="1"/>
      <c r="DR1574" s="1"/>
      <c r="DS1574" s="1"/>
      <c r="DT1574" s="1"/>
      <c r="DU1574" s="1"/>
      <c r="DV1574" s="1"/>
      <c r="DW1574" s="1"/>
      <c r="DX1574" s="1"/>
      <c r="DY1574" s="1"/>
      <c r="DZ1574" s="1"/>
      <c r="EA1574" s="1"/>
      <c r="EB1574" s="1"/>
      <c r="EC1574" s="1"/>
      <c r="ED1574" s="1"/>
      <c r="EE1574" s="1"/>
      <c r="EF1574" s="1"/>
      <c r="EG1574" s="1"/>
      <c r="EH1574" s="1"/>
      <c r="EI1574" s="1"/>
      <c r="EJ1574" s="1"/>
      <c r="EK1574" s="1"/>
      <c r="EL1574" s="1"/>
      <c r="EM1574" s="1"/>
      <c r="EN1574" s="1"/>
      <c r="EO1574" s="1"/>
      <c r="EP1574" s="1"/>
      <c r="EQ1574" s="1"/>
      <c r="ER1574" s="1"/>
      <c r="ES1574" s="1"/>
      <c r="ET1574" s="1"/>
      <c r="EU1574" s="1"/>
      <c r="EV1574" s="1"/>
      <c r="EW1574" s="1"/>
      <c r="EX1574" s="1"/>
      <c r="EY1574" s="1"/>
      <c r="EZ1574" s="1"/>
      <c r="FA1574" s="1"/>
      <c r="FB1574" s="1"/>
      <c r="FC1574" s="1"/>
      <c r="FD1574" s="1"/>
      <c r="FE1574" s="1"/>
      <c r="FF1574" s="1"/>
      <c r="FG1574" s="1"/>
      <c r="FH1574" s="1"/>
      <c r="FI1574" s="1"/>
      <c r="FJ1574" s="1"/>
      <c r="FK1574" s="1"/>
      <c r="FL1574" s="1"/>
      <c r="FM1574" s="1"/>
      <c r="FN1574" s="1"/>
      <c r="FO1574" s="1"/>
      <c r="FP1574" s="1"/>
      <c r="FQ1574" s="1"/>
      <c r="FR1574" s="1"/>
      <c r="FS1574" s="1"/>
      <c r="FT1574" s="1"/>
      <c r="FU1574" s="1"/>
      <c r="FV1574" s="1"/>
      <c r="FW1574" s="1"/>
      <c r="FX1574" s="1"/>
      <c r="FY1574" s="1"/>
      <c r="FZ1574" s="1"/>
      <c r="GA1574" s="1"/>
      <c r="GB1574" s="1"/>
      <c r="GC1574" s="1"/>
      <c r="GD1574" s="1"/>
      <c r="GE1574" s="1"/>
      <c r="GF1574" s="1"/>
      <c r="GG1574" s="1"/>
      <c r="GH1574" s="1"/>
      <c r="GI1574" s="1"/>
      <c r="GJ1574" s="1"/>
      <c r="GK1574" s="1"/>
      <c r="GL1574" s="1"/>
      <c r="GM1574" s="1"/>
      <c r="GN1574" s="1"/>
      <c r="GO1574" s="1"/>
    </row>
    <row r="1575" spans="1:197" s="40" customFormat="1" x14ac:dyDescent="0.25">
      <c r="A1575" s="41"/>
      <c r="B1575" s="4"/>
      <c r="C1575" s="41"/>
      <c r="D1575" s="42"/>
      <c r="E1575" s="42"/>
      <c r="F1575" s="42"/>
      <c r="G1575" s="1"/>
      <c r="H1575" s="1"/>
      <c r="I1575" s="1"/>
      <c r="J1575" s="1"/>
      <c r="K1575" s="1"/>
      <c r="L1575" s="1"/>
      <c r="M1575" s="2"/>
      <c r="N1575" s="1"/>
      <c r="O1575" s="1"/>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c r="BI1575" s="1"/>
      <c r="BJ1575" s="1"/>
      <c r="BK1575" s="1"/>
      <c r="BL1575" s="1"/>
      <c r="BM1575" s="1"/>
      <c r="BN1575" s="1"/>
      <c r="BO1575" s="1"/>
      <c r="BP1575" s="1"/>
      <c r="BQ1575" s="1"/>
      <c r="BR1575" s="1"/>
      <c r="BS1575" s="1"/>
      <c r="BT1575" s="1"/>
      <c r="BU1575" s="1"/>
      <c r="BV1575" s="1"/>
      <c r="BW1575" s="1"/>
      <c r="BX1575" s="1"/>
      <c r="BY1575" s="1"/>
      <c r="BZ1575" s="1"/>
      <c r="CA1575" s="1"/>
      <c r="CB1575" s="1"/>
      <c r="CC1575" s="1"/>
      <c r="CD1575" s="1"/>
      <c r="CE1575" s="1"/>
      <c r="CF1575" s="1"/>
      <c r="CG1575" s="1"/>
      <c r="CH1575" s="1"/>
      <c r="CI1575" s="1"/>
      <c r="CJ1575" s="1"/>
      <c r="CK1575" s="1"/>
      <c r="CL1575" s="1"/>
      <c r="CM1575" s="1"/>
      <c r="CN1575" s="1"/>
      <c r="CO1575" s="1"/>
      <c r="CP1575" s="1"/>
      <c r="CQ1575" s="1"/>
      <c r="CR1575" s="1"/>
      <c r="CS1575" s="1"/>
      <c r="CT1575" s="1"/>
      <c r="CU1575" s="1"/>
      <c r="CV1575" s="1"/>
      <c r="CW1575" s="1"/>
      <c r="CX1575" s="1"/>
      <c r="CY1575" s="1"/>
      <c r="CZ1575" s="1"/>
      <c r="DA1575" s="1"/>
      <c r="DB1575" s="1"/>
      <c r="DC1575" s="1"/>
      <c r="DD1575" s="1"/>
      <c r="DE1575" s="1"/>
      <c r="DF1575" s="1"/>
      <c r="DG1575" s="1"/>
      <c r="DH1575" s="1"/>
      <c r="DI1575" s="1"/>
      <c r="DJ1575" s="1"/>
      <c r="DK1575" s="1"/>
      <c r="DL1575" s="1"/>
      <c r="DM1575" s="1"/>
      <c r="DN1575" s="1"/>
      <c r="DO1575" s="1"/>
      <c r="DP1575" s="1"/>
      <c r="DQ1575" s="1"/>
      <c r="DR1575" s="1"/>
      <c r="DS1575" s="1"/>
      <c r="DT1575" s="1"/>
      <c r="DU1575" s="1"/>
      <c r="DV1575" s="1"/>
      <c r="DW1575" s="1"/>
      <c r="DX1575" s="1"/>
      <c r="DY1575" s="1"/>
      <c r="DZ1575" s="1"/>
      <c r="EA1575" s="1"/>
      <c r="EB1575" s="1"/>
      <c r="EC1575" s="1"/>
      <c r="ED1575" s="1"/>
      <c r="EE1575" s="1"/>
      <c r="EF1575" s="1"/>
      <c r="EG1575" s="1"/>
      <c r="EH1575" s="1"/>
      <c r="EI1575" s="1"/>
      <c r="EJ1575" s="1"/>
      <c r="EK1575" s="1"/>
      <c r="EL1575" s="1"/>
      <c r="EM1575" s="1"/>
      <c r="EN1575" s="1"/>
      <c r="EO1575" s="1"/>
      <c r="EP1575" s="1"/>
      <c r="EQ1575" s="1"/>
      <c r="ER1575" s="1"/>
      <c r="ES1575" s="1"/>
      <c r="ET1575" s="1"/>
      <c r="EU1575" s="1"/>
      <c r="EV1575" s="1"/>
      <c r="EW1575" s="1"/>
      <c r="EX1575" s="1"/>
      <c r="EY1575" s="1"/>
      <c r="EZ1575" s="1"/>
      <c r="FA1575" s="1"/>
      <c r="FB1575" s="1"/>
      <c r="FC1575" s="1"/>
      <c r="FD1575" s="1"/>
      <c r="FE1575" s="1"/>
      <c r="FF1575" s="1"/>
      <c r="FG1575" s="1"/>
      <c r="FH1575" s="1"/>
      <c r="FI1575" s="1"/>
      <c r="FJ1575" s="1"/>
      <c r="FK1575" s="1"/>
      <c r="FL1575" s="1"/>
      <c r="FM1575" s="1"/>
      <c r="FN1575" s="1"/>
      <c r="FO1575" s="1"/>
      <c r="FP1575" s="1"/>
      <c r="FQ1575" s="1"/>
      <c r="FR1575" s="1"/>
      <c r="FS1575" s="1"/>
      <c r="FT1575" s="1"/>
      <c r="FU1575" s="1"/>
      <c r="FV1575" s="1"/>
      <c r="FW1575" s="1"/>
      <c r="FX1575" s="1"/>
      <c r="FY1575" s="1"/>
      <c r="FZ1575" s="1"/>
      <c r="GA1575" s="1"/>
      <c r="GB1575" s="1"/>
      <c r="GC1575" s="1"/>
      <c r="GD1575" s="1"/>
      <c r="GE1575" s="1"/>
      <c r="GF1575" s="1"/>
      <c r="GG1575" s="1"/>
      <c r="GH1575" s="1"/>
      <c r="GI1575" s="1"/>
      <c r="GJ1575" s="1"/>
      <c r="GK1575" s="1"/>
      <c r="GL1575" s="1"/>
      <c r="GM1575" s="1"/>
      <c r="GN1575" s="1"/>
      <c r="GO1575" s="1"/>
    </row>
    <row r="1576" spans="1:197" s="40" customFormat="1" x14ac:dyDescent="0.25">
      <c r="A1576" s="41"/>
      <c r="B1576" s="4"/>
      <c r="C1576" s="41"/>
      <c r="D1576" s="42"/>
      <c r="E1576" s="42"/>
      <c r="F1576" s="42"/>
      <c r="G1576" s="1"/>
      <c r="H1576" s="1"/>
      <c r="I1576" s="1"/>
      <c r="J1576" s="1"/>
      <c r="K1576" s="1"/>
      <c r="L1576" s="1"/>
      <c r="M1576" s="2"/>
      <c r="N1576" s="1"/>
      <c r="O1576" s="1"/>
      <c r="P1576" s="1"/>
      <c r="Q1576" s="1"/>
      <c r="R1576" s="1"/>
      <c r="S1576" s="1"/>
      <c r="T1576" s="1"/>
      <c r="U1576" s="1"/>
      <c r="V1576" s="1"/>
      <c r="W1576" s="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1"/>
      <c r="BE1576" s="1"/>
      <c r="BF1576" s="1"/>
      <c r="BG1576" s="1"/>
      <c r="BH1576" s="1"/>
      <c r="BI1576" s="1"/>
      <c r="BJ1576" s="1"/>
      <c r="BK1576" s="1"/>
      <c r="BL1576" s="1"/>
      <c r="BM1576" s="1"/>
      <c r="BN1576" s="1"/>
      <c r="BO1576" s="1"/>
      <c r="BP1576" s="1"/>
      <c r="BQ1576" s="1"/>
      <c r="BR1576" s="1"/>
      <c r="BS1576" s="1"/>
      <c r="BT1576" s="1"/>
      <c r="BU1576" s="1"/>
      <c r="BV1576" s="1"/>
      <c r="BW1576" s="1"/>
      <c r="BX1576" s="1"/>
      <c r="BY1576" s="1"/>
      <c r="BZ1576" s="1"/>
      <c r="CA1576" s="1"/>
      <c r="CB1576" s="1"/>
      <c r="CC1576" s="1"/>
      <c r="CD1576" s="1"/>
      <c r="CE1576" s="1"/>
      <c r="CF1576" s="1"/>
      <c r="CG1576" s="1"/>
      <c r="CH1576" s="1"/>
      <c r="CI1576" s="1"/>
      <c r="CJ1576" s="1"/>
      <c r="CK1576" s="1"/>
      <c r="CL1576" s="1"/>
      <c r="CM1576" s="1"/>
      <c r="CN1576" s="1"/>
      <c r="CO1576" s="1"/>
      <c r="CP1576" s="1"/>
      <c r="CQ1576" s="1"/>
      <c r="CR1576" s="1"/>
      <c r="CS1576" s="1"/>
      <c r="CT1576" s="1"/>
      <c r="CU1576" s="1"/>
      <c r="CV1576" s="1"/>
      <c r="CW1576" s="1"/>
      <c r="CX1576" s="1"/>
      <c r="CY1576" s="1"/>
      <c r="CZ1576" s="1"/>
      <c r="DA1576" s="1"/>
      <c r="DB1576" s="1"/>
      <c r="DC1576" s="1"/>
      <c r="DD1576" s="1"/>
      <c r="DE1576" s="1"/>
      <c r="DF1576" s="1"/>
      <c r="DG1576" s="1"/>
      <c r="DH1576" s="1"/>
      <c r="DI1576" s="1"/>
      <c r="DJ1576" s="1"/>
      <c r="DK1576" s="1"/>
      <c r="DL1576" s="1"/>
      <c r="DM1576" s="1"/>
      <c r="DN1576" s="1"/>
      <c r="DO1576" s="1"/>
      <c r="DP1576" s="1"/>
      <c r="DQ1576" s="1"/>
      <c r="DR1576" s="1"/>
      <c r="DS1576" s="1"/>
      <c r="DT1576" s="1"/>
      <c r="DU1576" s="1"/>
      <c r="DV1576" s="1"/>
      <c r="DW1576" s="1"/>
      <c r="DX1576" s="1"/>
      <c r="DY1576" s="1"/>
      <c r="DZ1576" s="1"/>
      <c r="EA1576" s="1"/>
      <c r="EB1576" s="1"/>
      <c r="EC1576" s="1"/>
      <c r="ED1576" s="1"/>
      <c r="EE1576" s="1"/>
      <c r="EF1576" s="1"/>
      <c r="EG1576" s="1"/>
      <c r="EH1576" s="1"/>
      <c r="EI1576" s="1"/>
      <c r="EJ1576" s="1"/>
      <c r="EK1576" s="1"/>
      <c r="EL1576" s="1"/>
      <c r="EM1576" s="1"/>
      <c r="EN1576" s="1"/>
      <c r="EO1576" s="1"/>
      <c r="EP1576" s="1"/>
      <c r="EQ1576" s="1"/>
      <c r="ER1576" s="1"/>
      <c r="ES1576" s="1"/>
      <c r="ET1576" s="1"/>
      <c r="EU1576" s="1"/>
      <c r="EV1576" s="1"/>
      <c r="EW1576" s="1"/>
      <c r="EX1576" s="1"/>
      <c r="EY1576" s="1"/>
      <c r="EZ1576" s="1"/>
      <c r="FA1576" s="1"/>
      <c r="FB1576" s="1"/>
      <c r="FC1576" s="1"/>
      <c r="FD1576" s="1"/>
      <c r="FE1576" s="1"/>
      <c r="FF1576" s="1"/>
      <c r="FG1576" s="1"/>
      <c r="FH1576" s="1"/>
      <c r="FI1576" s="1"/>
      <c r="FJ1576" s="1"/>
      <c r="FK1576" s="1"/>
      <c r="FL1576" s="1"/>
      <c r="FM1576" s="1"/>
      <c r="FN1576" s="1"/>
      <c r="FO1576" s="1"/>
      <c r="FP1576" s="1"/>
      <c r="FQ1576" s="1"/>
      <c r="FR1576" s="1"/>
      <c r="FS1576" s="1"/>
      <c r="FT1576" s="1"/>
      <c r="FU1576" s="1"/>
      <c r="FV1576" s="1"/>
      <c r="FW1576" s="1"/>
      <c r="FX1576" s="1"/>
      <c r="FY1576" s="1"/>
      <c r="FZ1576" s="1"/>
      <c r="GA1576" s="1"/>
      <c r="GB1576" s="1"/>
      <c r="GC1576" s="1"/>
      <c r="GD1576" s="1"/>
      <c r="GE1576" s="1"/>
      <c r="GF1576" s="1"/>
      <c r="GG1576" s="1"/>
      <c r="GH1576" s="1"/>
      <c r="GI1576" s="1"/>
      <c r="GJ1576" s="1"/>
      <c r="GK1576" s="1"/>
      <c r="GL1576" s="1"/>
      <c r="GM1576" s="1"/>
      <c r="GN1576" s="1"/>
      <c r="GO1576" s="1"/>
    </row>
    <row r="1577" spans="1:197" s="40" customFormat="1" x14ac:dyDescent="0.25">
      <c r="A1577" s="41"/>
      <c r="B1577" s="4"/>
      <c r="C1577" s="41"/>
      <c r="D1577" s="42"/>
      <c r="E1577" s="42"/>
      <c r="F1577" s="42"/>
      <c r="G1577" s="1"/>
      <c r="H1577" s="1"/>
      <c r="I1577" s="1"/>
      <c r="J1577" s="1"/>
      <c r="K1577" s="1"/>
      <c r="L1577" s="1"/>
      <c r="M1577" s="2"/>
      <c r="N1577" s="1"/>
      <c r="O1577" s="1"/>
      <c r="P1577" s="1"/>
      <c r="Q1577" s="1"/>
      <c r="R1577" s="1"/>
      <c r="S1577" s="1"/>
      <c r="T1577" s="1"/>
      <c r="U1577" s="1"/>
      <c r="V1577" s="1"/>
      <c r="W1577" s="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c r="BI1577" s="1"/>
      <c r="BJ1577" s="1"/>
      <c r="BK1577" s="1"/>
      <c r="BL1577" s="1"/>
      <c r="BM1577" s="1"/>
      <c r="BN1577" s="1"/>
      <c r="BO1577" s="1"/>
      <c r="BP1577" s="1"/>
      <c r="BQ1577" s="1"/>
      <c r="BR1577" s="1"/>
      <c r="BS1577" s="1"/>
      <c r="BT1577" s="1"/>
      <c r="BU1577" s="1"/>
      <c r="BV1577" s="1"/>
      <c r="BW1577" s="1"/>
      <c r="BX1577" s="1"/>
      <c r="BY1577" s="1"/>
      <c r="BZ1577" s="1"/>
      <c r="CA1577" s="1"/>
      <c r="CB1577" s="1"/>
      <c r="CC1577" s="1"/>
      <c r="CD1577" s="1"/>
      <c r="CE1577" s="1"/>
      <c r="CF1577" s="1"/>
      <c r="CG1577" s="1"/>
      <c r="CH1577" s="1"/>
      <c r="CI1577" s="1"/>
      <c r="CJ1577" s="1"/>
      <c r="CK1577" s="1"/>
      <c r="CL1577" s="1"/>
      <c r="CM1577" s="1"/>
      <c r="CN1577" s="1"/>
      <c r="CO1577" s="1"/>
      <c r="CP1577" s="1"/>
      <c r="CQ1577" s="1"/>
      <c r="CR1577" s="1"/>
      <c r="CS1577" s="1"/>
      <c r="CT1577" s="1"/>
      <c r="CU1577" s="1"/>
      <c r="CV1577" s="1"/>
      <c r="CW1577" s="1"/>
      <c r="CX1577" s="1"/>
      <c r="CY1577" s="1"/>
      <c r="CZ1577" s="1"/>
      <c r="DA1577" s="1"/>
      <c r="DB1577" s="1"/>
      <c r="DC1577" s="1"/>
      <c r="DD1577" s="1"/>
      <c r="DE1577" s="1"/>
      <c r="DF1577" s="1"/>
      <c r="DG1577" s="1"/>
      <c r="DH1577" s="1"/>
      <c r="DI1577" s="1"/>
      <c r="DJ1577" s="1"/>
      <c r="DK1577" s="1"/>
      <c r="DL1577" s="1"/>
      <c r="DM1577" s="1"/>
      <c r="DN1577" s="1"/>
      <c r="DO1577" s="1"/>
      <c r="DP1577" s="1"/>
      <c r="DQ1577" s="1"/>
      <c r="DR1577" s="1"/>
      <c r="DS1577" s="1"/>
      <c r="DT1577" s="1"/>
      <c r="DU1577" s="1"/>
      <c r="DV1577" s="1"/>
      <c r="DW1577" s="1"/>
      <c r="DX1577" s="1"/>
      <c r="DY1577" s="1"/>
      <c r="DZ1577" s="1"/>
      <c r="EA1577" s="1"/>
      <c r="EB1577" s="1"/>
      <c r="EC1577" s="1"/>
      <c r="ED1577" s="1"/>
      <c r="EE1577" s="1"/>
      <c r="EF1577" s="1"/>
      <c r="EG1577" s="1"/>
      <c r="EH1577" s="1"/>
      <c r="EI1577" s="1"/>
      <c r="EJ1577" s="1"/>
      <c r="EK1577" s="1"/>
      <c r="EL1577" s="1"/>
      <c r="EM1577" s="1"/>
      <c r="EN1577" s="1"/>
      <c r="EO1577" s="1"/>
      <c r="EP1577" s="1"/>
      <c r="EQ1577" s="1"/>
      <c r="ER1577" s="1"/>
      <c r="ES1577" s="1"/>
      <c r="ET1577" s="1"/>
      <c r="EU1577" s="1"/>
      <c r="EV1577" s="1"/>
      <c r="EW1577" s="1"/>
      <c r="EX1577" s="1"/>
      <c r="EY1577" s="1"/>
      <c r="EZ1577" s="1"/>
      <c r="FA1577" s="1"/>
      <c r="FB1577" s="1"/>
      <c r="FC1577" s="1"/>
      <c r="FD1577" s="1"/>
      <c r="FE1577" s="1"/>
      <c r="FF1577" s="1"/>
      <c r="FG1577" s="1"/>
      <c r="FH1577" s="1"/>
      <c r="FI1577" s="1"/>
      <c r="FJ1577" s="1"/>
      <c r="FK1577" s="1"/>
      <c r="FL1577" s="1"/>
      <c r="FM1577" s="1"/>
      <c r="FN1577" s="1"/>
      <c r="FO1577" s="1"/>
      <c r="FP1577" s="1"/>
      <c r="FQ1577" s="1"/>
      <c r="FR1577" s="1"/>
      <c r="FS1577" s="1"/>
      <c r="FT1577" s="1"/>
      <c r="FU1577" s="1"/>
      <c r="FV1577" s="1"/>
      <c r="FW1577" s="1"/>
      <c r="FX1577" s="1"/>
      <c r="FY1577" s="1"/>
      <c r="FZ1577" s="1"/>
      <c r="GA1577" s="1"/>
      <c r="GB1577" s="1"/>
      <c r="GC1577" s="1"/>
      <c r="GD1577" s="1"/>
      <c r="GE1577" s="1"/>
      <c r="GF1577" s="1"/>
      <c r="GG1577" s="1"/>
      <c r="GH1577" s="1"/>
      <c r="GI1577" s="1"/>
      <c r="GJ1577" s="1"/>
      <c r="GK1577" s="1"/>
      <c r="GL1577" s="1"/>
      <c r="GM1577" s="1"/>
      <c r="GN1577" s="1"/>
      <c r="GO1577" s="1"/>
    </row>
    <row r="1578" spans="1:197" s="40" customFormat="1" x14ac:dyDescent="0.25">
      <c r="A1578" s="41"/>
      <c r="B1578" s="4"/>
      <c r="C1578" s="41"/>
      <c r="D1578" s="42"/>
      <c r="E1578" s="42"/>
      <c r="F1578" s="42"/>
      <c r="G1578" s="1"/>
      <c r="H1578" s="1"/>
      <c r="I1578" s="1"/>
      <c r="J1578" s="1"/>
      <c r="K1578" s="1"/>
      <c r="L1578" s="1"/>
      <c r="M1578" s="2"/>
      <c r="N1578" s="1"/>
      <c r="O1578" s="1"/>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c r="BI1578" s="1"/>
      <c r="BJ1578" s="1"/>
      <c r="BK1578" s="1"/>
      <c r="BL1578" s="1"/>
      <c r="BM1578" s="1"/>
      <c r="BN1578" s="1"/>
      <c r="BO1578" s="1"/>
      <c r="BP1578" s="1"/>
      <c r="BQ1578" s="1"/>
      <c r="BR1578" s="1"/>
      <c r="BS1578" s="1"/>
      <c r="BT1578" s="1"/>
      <c r="BU1578" s="1"/>
      <c r="BV1578" s="1"/>
      <c r="BW1578" s="1"/>
      <c r="BX1578" s="1"/>
      <c r="BY1578" s="1"/>
      <c r="BZ1578" s="1"/>
      <c r="CA1578" s="1"/>
      <c r="CB1578" s="1"/>
      <c r="CC1578" s="1"/>
      <c r="CD1578" s="1"/>
      <c r="CE1578" s="1"/>
      <c r="CF1578" s="1"/>
      <c r="CG1578" s="1"/>
      <c r="CH1578" s="1"/>
      <c r="CI1578" s="1"/>
      <c r="CJ1578" s="1"/>
      <c r="CK1578" s="1"/>
      <c r="CL1578" s="1"/>
      <c r="CM1578" s="1"/>
      <c r="CN1578" s="1"/>
      <c r="CO1578" s="1"/>
      <c r="CP1578" s="1"/>
      <c r="CQ1578" s="1"/>
      <c r="CR1578" s="1"/>
      <c r="CS1578" s="1"/>
      <c r="CT1578" s="1"/>
      <c r="CU1578" s="1"/>
      <c r="CV1578" s="1"/>
      <c r="CW1578" s="1"/>
      <c r="CX1578" s="1"/>
      <c r="CY1578" s="1"/>
      <c r="CZ1578" s="1"/>
      <c r="DA1578" s="1"/>
      <c r="DB1578" s="1"/>
      <c r="DC1578" s="1"/>
      <c r="DD1578" s="1"/>
      <c r="DE1578" s="1"/>
      <c r="DF1578" s="1"/>
      <c r="DG1578" s="1"/>
      <c r="DH1578" s="1"/>
      <c r="DI1578" s="1"/>
      <c r="DJ1578" s="1"/>
      <c r="DK1578" s="1"/>
      <c r="DL1578" s="1"/>
      <c r="DM1578" s="1"/>
      <c r="DN1578" s="1"/>
      <c r="DO1578" s="1"/>
      <c r="DP1578" s="1"/>
      <c r="DQ1578" s="1"/>
      <c r="DR1578" s="1"/>
      <c r="DS1578" s="1"/>
      <c r="DT1578" s="1"/>
      <c r="DU1578" s="1"/>
      <c r="DV1578" s="1"/>
      <c r="DW1578" s="1"/>
      <c r="DX1578" s="1"/>
      <c r="DY1578" s="1"/>
      <c r="DZ1578" s="1"/>
      <c r="EA1578" s="1"/>
      <c r="EB1578" s="1"/>
      <c r="EC1578" s="1"/>
      <c r="ED1578" s="1"/>
      <c r="EE1578" s="1"/>
      <c r="EF1578" s="1"/>
      <c r="EG1578" s="1"/>
      <c r="EH1578" s="1"/>
      <c r="EI1578" s="1"/>
      <c r="EJ1578" s="1"/>
      <c r="EK1578" s="1"/>
      <c r="EL1578" s="1"/>
      <c r="EM1578" s="1"/>
      <c r="EN1578" s="1"/>
      <c r="EO1578" s="1"/>
      <c r="EP1578" s="1"/>
      <c r="EQ1578" s="1"/>
      <c r="ER1578" s="1"/>
      <c r="ES1578" s="1"/>
      <c r="ET1578" s="1"/>
      <c r="EU1578" s="1"/>
      <c r="EV1578" s="1"/>
      <c r="EW1578" s="1"/>
      <c r="EX1578" s="1"/>
      <c r="EY1578" s="1"/>
      <c r="EZ1578" s="1"/>
      <c r="FA1578" s="1"/>
      <c r="FB1578" s="1"/>
      <c r="FC1578" s="1"/>
      <c r="FD1578" s="1"/>
      <c r="FE1578" s="1"/>
      <c r="FF1578" s="1"/>
      <c r="FG1578" s="1"/>
      <c r="FH1578" s="1"/>
      <c r="FI1578" s="1"/>
      <c r="FJ1578" s="1"/>
      <c r="FK1578" s="1"/>
      <c r="FL1578" s="1"/>
      <c r="FM1578" s="1"/>
      <c r="FN1578" s="1"/>
      <c r="FO1578" s="1"/>
      <c r="FP1578" s="1"/>
      <c r="FQ1578" s="1"/>
      <c r="FR1578" s="1"/>
      <c r="FS1578" s="1"/>
      <c r="FT1578" s="1"/>
      <c r="FU1578" s="1"/>
      <c r="FV1578" s="1"/>
      <c r="FW1578" s="1"/>
      <c r="FX1578" s="1"/>
      <c r="FY1578" s="1"/>
      <c r="FZ1578" s="1"/>
      <c r="GA1578" s="1"/>
      <c r="GB1578" s="1"/>
      <c r="GC1578" s="1"/>
      <c r="GD1578" s="1"/>
      <c r="GE1578" s="1"/>
      <c r="GF1578" s="1"/>
      <c r="GG1578" s="1"/>
      <c r="GH1578" s="1"/>
      <c r="GI1578" s="1"/>
      <c r="GJ1578" s="1"/>
      <c r="GK1578" s="1"/>
      <c r="GL1578" s="1"/>
      <c r="GM1578" s="1"/>
      <c r="GN1578" s="1"/>
      <c r="GO1578" s="1"/>
    </row>
    <row r="1579" spans="1:197" s="40" customFormat="1" x14ac:dyDescent="0.25">
      <c r="A1579" s="41"/>
      <c r="B1579" s="4"/>
      <c r="C1579" s="41"/>
      <c r="D1579" s="42"/>
      <c r="E1579" s="42"/>
      <c r="F1579" s="42"/>
      <c r="G1579" s="1"/>
      <c r="H1579" s="1"/>
      <c r="I1579" s="1"/>
      <c r="J1579" s="1"/>
      <c r="K1579" s="1"/>
      <c r="L1579" s="1"/>
      <c r="M1579" s="2"/>
      <c r="N1579" s="1"/>
      <c r="O1579" s="1"/>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c r="BI1579" s="1"/>
      <c r="BJ1579" s="1"/>
      <c r="BK1579" s="1"/>
      <c r="BL1579" s="1"/>
      <c r="BM1579" s="1"/>
      <c r="BN1579" s="1"/>
      <c r="BO1579" s="1"/>
      <c r="BP1579" s="1"/>
      <c r="BQ1579" s="1"/>
      <c r="BR1579" s="1"/>
      <c r="BS1579" s="1"/>
      <c r="BT1579" s="1"/>
      <c r="BU1579" s="1"/>
      <c r="BV1579" s="1"/>
      <c r="BW1579" s="1"/>
      <c r="BX1579" s="1"/>
      <c r="BY1579" s="1"/>
      <c r="BZ1579" s="1"/>
      <c r="CA1579" s="1"/>
      <c r="CB1579" s="1"/>
      <c r="CC1579" s="1"/>
      <c r="CD1579" s="1"/>
      <c r="CE1579" s="1"/>
      <c r="CF1579" s="1"/>
      <c r="CG1579" s="1"/>
      <c r="CH1579" s="1"/>
      <c r="CI1579" s="1"/>
      <c r="CJ1579" s="1"/>
      <c r="CK1579" s="1"/>
      <c r="CL1579" s="1"/>
      <c r="CM1579" s="1"/>
      <c r="CN1579" s="1"/>
      <c r="CO1579" s="1"/>
      <c r="CP1579" s="1"/>
      <c r="CQ1579" s="1"/>
      <c r="CR1579" s="1"/>
      <c r="CS1579" s="1"/>
      <c r="CT1579" s="1"/>
      <c r="CU1579" s="1"/>
      <c r="CV1579" s="1"/>
      <c r="CW1579" s="1"/>
      <c r="CX1579" s="1"/>
      <c r="CY1579" s="1"/>
      <c r="CZ1579" s="1"/>
      <c r="DA1579" s="1"/>
      <c r="DB1579" s="1"/>
      <c r="DC1579" s="1"/>
      <c r="DD1579" s="1"/>
      <c r="DE1579" s="1"/>
      <c r="DF1579" s="1"/>
      <c r="DG1579" s="1"/>
      <c r="DH1579" s="1"/>
      <c r="DI1579" s="1"/>
      <c r="DJ1579" s="1"/>
      <c r="DK1579" s="1"/>
      <c r="DL1579" s="1"/>
      <c r="DM1579" s="1"/>
      <c r="DN1579" s="1"/>
      <c r="DO1579" s="1"/>
      <c r="DP1579" s="1"/>
      <c r="DQ1579" s="1"/>
      <c r="DR1579" s="1"/>
      <c r="DS1579" s="1"/>
      <c r="DT1579" s="1"/>
      <c r="DU1579" s="1"/>
      <c r="DV1579" s="1"/>
      <c r="DW1579" s="1"/>
      <c r="DX1579" s="1"/>
      <c r="DY1579" s="1"/>
      <c r="DZ1579" s="1"/>
      <c r="EA1579" s="1"/>
      <c r="EB1579" s="1"/>
      <c r="EC1579" s="1"/>
      <c r="ED1579" s="1"/>
      <c r="EE1579" s="1"/>
      <c r="EF1579" s="1"/>
      <c r="EG1579" s="1"/>
      <c r="EH1579" s="1"/>
      <c r="EI1579" s="1"/>
      <c r="EJ1579" s="1"/>
      <c r="EK1579" s="1"/>
      <c r="EL1579" s="1"/>
      <c r="EM1579" s="1"/>
      <c r="EN1579" s="1"/>
      <c r="EO1579" s="1"/>
      <c r="EP1579" s="1"/>
      <c r="EQ1579" s="1"/>
      <c r="ER1579" s="1"/>
      <c r="ES1579" s="1"/>
      <c r="ET1579" s="1"/>
      <c r="EU1579" s="1"/>
      <c r="EV1579" s="1"/>
      <c r="EW1579" s="1"/>
      <c r="EX1579" s="1"/>
      <c r="EY1579" s="1"/>
      <c r="EZ1579" s="1"/>
      <c r="FA1579" s="1"/>
      <c r="FB1579" s="1"/>
      <c r="FC1579" s="1"/>
      <c r="FD1579" s="1"/>
      <c r="FE1579" s="1"/>
      <c r="FF1579" s="1"/>
      <c r="FG1579" s="1"/>
      <c r="FH1579" s="1"/>
      <c r="FI1579" s="1"/>
      <c r="FJ1579" s="1"/>
      <c r="FK1579" s="1"/>
      <c r="FL1579" s="1"/>
      <c r="FM1579" s="1"/>
      <c r="FN1579" s="1"/>
      <c r="FO1579" s="1"/>
      <c r="FP1579" s="1"/>
      <c r="FQ1579" s="1"/>
      <c r="FR1579" s="1"/>
      <c r="FS1579" s="1"/>
      <c r="FT1579" s="1"/>
      <c r="FU1579" s="1"/>
      <c r="FV1579" s="1"/>
      <c r="FW1579" s="1"/>
      <c r="FX1579" s="1"/>
      <c r="FY1579" s="1"/>
      <c r="FZ1579" s="1"/>
      <c r="GA1579" s="1"/>
      <c r="GB1579" s="1"/>
      <c r="GC1579" s="1"/>
      <c r="GD1579" s="1"/>
      <c r="GE1579" s="1"/>
      <c r="GF1579" s="1"/>
      <c r="GG1579" s="1"/>
      <c r="GH1579" s="1"/>
      <c r="GI1579" s="1"/>
      <c r="GJ1579" s="1"/>
      <c r="GK1579" s="1"/>
      <c r="GL1579" s="1"/>
      <c r="GM1579" s="1"/>
      <c r="GN1579" s="1"/>
      <c r="GO1579" s="1"/>
    </row>
    <row r="1580" spans="1:197" s="40" customFormat="1" x14ac:dyDescent="0.25">
      <c r="A1580" s="41"/>
      <c r="B1580" s="4"/>
      <c r="C1580" s="41"/>
      <c r="D1580" s="42"/>
      <c r="E1580" s="42"/>
      <c r="F1580" s="42"/>
      <c r="G1580" s="1"/>
      <c r="H1580" s="1"/>
      <c r="I1580" s="1"/>
      <c r="J1580" s="1"/>
      <c r="K1580" s="1"/>
      <c r="L1580" s="1"/>
      <c r="M1580" s="2"/>
      <c r="N1580" s="1"/>
      <c r="O1580" s="1"/>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c r="BI1580" s="1"/>
      <c r="BJ1580" s="1"/>
      <c r="BK1580" s="1"/>
      <c r="BL1580" s="1"/>
      <c r="BM1580" s="1"/>
      <c r="BN1580" s="1"/>
      <c r="BO1580" s="1"/>
      <c r="BP1580" s="1"/>
      <c r="BQ1580" s="1"/>
      <c r="BR1580" s="1"/>
      <c r="BS1580" s="1"/>
      <c r="BT1580" s="1"/>
      <c r="BU1580" s="1"/>
      <c r="BV1580" s="1"/>
      <c r="BW1580" s="1"/>
      <c r="BX1580" s="1"/>
      <c r="BY1580" s="1"/>
      <c r="BZ1580" s="1"/>
      <c r="CA1580" s="1"/>
      <c r="CB1580" s="1"/>
      <c r="CC1580" s="1"/>
      <c r="CD1580" s="1"/>
      <c r="CE1580" s="1"/>
      <c r="CF1580" s="1"/>
      <c r="CG1580" s="1"/>
      <c r="CH1580" s="1"/>
      <c r="CI1580" s="1"/>
      <c r="CJ1580" s="1"/>
      <c r="CK1580" s="1"/>
      <c r="CL1580" s="1"/>
      <c r="CM1580" s="1"/>
      <c r="CN1580" s="1"/>
      <c r="CO1580" s="1"/>
      <c r="CP1580" s="1"/>
      <c r="CQ1580" s="1"/>
      <c r="CR1580" s="1"/>
      <c r="CS1580" s="1"/>
      <c r="CT1580" s="1"/>
      <c r="CU1580" s="1"/>
      <c r="CV1580" s="1"/>
      <c r="CW1580" s="1"/>
      <c r="CX1580" s="1"/>
      <c r="CY1580" s="1"/>
      <c r="CZ1580" s="1"/>
      <c r="DA1580" s="1"/>
      <c r="DB1580" s="1"/>
      <c r="DC1580" s="1"/>
      <c r="DD1580" s="1"/>
      <c r="DE1580" s="1"/>
      <c r="DF1580" s="1"/>
      <c r="DG1580" s="1"/>
      <c r="DH1580" s="1"/>
      <c r="DI1580" s="1"/>
      <c r="DJ1580" s="1"/>
      <c r="DK1580" s="1"/>
      <c r="DL1580" s="1"/>
      <c r="DM1580" s="1"/>
      <c r="DN1580" s="1"/>
      <c r="DO1580" s="1"/>
      <c r="DP1580" s="1"/>
      <c r="DQ1580" s="1"/>
      <c r="DR1580" s="1"/>
      <c r="DS1580" s="1"/>
      <c r="DT1580" s="1"/>
      <c r="DU1580" s="1"/>
      <c r="DV1580" s="1"/>
      <c r="DW1580" s="1"/>
      <c r="DX1580" s="1"/>
      <c r="DY1580" s="1"/>
      <c r="DZ1580" s="1"/>
      <c r="EA1580" s="1"/>
      <c r="EB1580" s="1"/>
      <c r="EC1580" s="1"/>
      <c r="ED1580" s="1"/>
      <c r="EE1580" s="1"/>
      <c r="EF1580" s="1"/>
      <c r="EG1580" s="1"/>
      <c r="EH1580" s="1"/>
      <c r="EI1580" s="1"/>
      <c r="EJ1580" s="1"/>
      <c r="EK1580" s="1"/>
      <c r="EL1580" s="1"/>
      <c r="EM1580" s="1"/>
      <c r="EN1580" s="1"/>
      <c r="EO1580" s="1"/>
      <c r="EP1580" s="1"/>
      <c r="EQ1580" s="1"/>
      <c r="ER1580" s="1"/>
      <c r="ES1580" s="1"/>
      <c r="ET1580" s="1"/>
      <c r="EU1580" s="1"/>
      <c r="EV1580" s="1"/>
      <c r="EW1580" s="1"/>
      <c r="EX1580" s="1"/>
      <c r="EY1580" s="1"/>
      <c r="EZ1580" s="1"/>
      <c r="FA1580" s="1"/>
      <c r="FB1580" s="1"/>
      <c r="FC1580" s="1"/>
      <c r="FD1580" s="1"/>
      <c r="FE1580" s="1"/>
      <c r="FF1580" s="1"/>
      <c r="FG1580" s="1"/>
      <c r="FH1580" s="1"/>
      <c r="FI1580" s="1"/>
      <c r="FJ1580" s="1"/>
      <c r="FK1580" s="1"/>
      <c r="FL1580" s="1"/>
      <c r="FM1580" s="1"/>
      <c r="FN1580" s="1"/>
      <c r="FO1580" s="1"/>
      <c r="FP1580" s="1"/>
      <c r="FQ1580" s="1"/>
      <c r="FR1580" s="1"/>
      <c r="FS1580" s="1"/>
      <c r="FT1580" s="1"/>
      <c r="FU1580" s="1"/>
      <c r="FV1580" s="1"/>
      <c r="FW1580" s="1"/>
      <c r="FX1580" s="1"/>
      <c r="FY1580" s="1"/>
      <c r="FZ1580" s="1"/>
      <c r="GA1580" s="1"/>
      <c r="GB1580" s="1"/>
      <c r="GC1580" s="1"/>
      <c r="GD1580" s="1"/>
      <c r="GE1580" s="1"/>
      <c r="GF1580" s="1"/>
      <c r="GG1580" s="1"/>
      <c r="GH1580" s="1"/>
      <c r="GI1580" s="1"/>
      <c r="GJ1580" s="1"/>
      <c r="GK1580" s="1"/>
      <c r="GL1580" s="1"/>
      <c r="GM1580" s="1"/>
      <c r="GN1580" s="1"/>
      <c r="GO1580" s="1"/>
    </row>
    <row r="1581" spans="1:197" s="40" customFormat="1" x14ac:dyDescent="0.25">
      <c r="A1581" s="41"/>
      <c r="B1581" s="4"/>
      <c r="C1581" s="41"/>
      <c r="D1581" s="42"/>
      <c r="E1581" s="42"/>
      <c r="F1581" s="42"/>
      <c r="G1581" s="1"/>
      <c r="H1581" s="1"/>
      <c r="I1581" s="1"/>
      <c r="J1581" s="1"/>
      <c r="K1581" s="1"/>
      <c r="L1581" s="1"/>
      <c r="M1581" s="2"/>
      <c r="N1581" s="1"/>
      <c r="O1581" s="1"/>
      <c r="P1581" s="1"/>
      <c r="Q1581" s="1"/>
      <c r="R1581" s="1"/>
      <c r="S1581" s="1"/>
      <c r="T1581" s="1"/>
      <c r="U1581" s="1"/>
      <c r="V1581" s="1"/>
      <c r="W1581" s="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1"/>
      <c r="BE1581" s="1"/>
      <c r="BF1581" s="1"/>
      <c r="BG1581" s="1"/>
      <c r="BH1581" s="1"/>
      <c r="BI1581" s="1"/>
      <c r="BJ1581" s="1"/>
      <c r="BK1581" s="1"/>
      <c r="BL1581" s="1"/>
      <c r="BM1581" s="1"/>
      <c r="BN1581" s="1"/>
      <c r="BO1581" s="1"/>
      <c r="BP1581" s="1"/>
      <c r="BQ1581" s="1"/>
      <c r="BR1581" s="1"/>
      <c r="BS1581" s="1"/>
      <c r="BT1581" s="1"/>
      <c r="BU1581" s="1"/>
      <c r="BV1581" s="1"/>
      <c r="BW1581" s="1"/>
      <c r="BX1581" s="1"/>
      <c r="BY1581" s="1"/>
      <c r="BZ1581" s="1"/>
      <c r="CA1581" s="1"/>
      <c r="CB1581" s="1"/>
      <c r="CC1581" s="1"/>
      <c r="CD1581" s="1"/>
      <c r="CE1581" s="1"/>
      <c r="CF1581" s="1"/>
      <c r="CG1581" s="1"/>
      <c r="CH1581" s="1"/>
      <c r="CI1581" s="1"/>
      <c r="CJ1581" s="1"/>
      <c r="CK1581" s="1"/>
      <c r="CL1581" s="1"/>
      <c r="CM1581" s="1"/>
      <c r="CN1581" s="1"/>
      <c r="CO1581" s="1"/>
      <c r="CP1581" s="1"/>
      <c r="CQ1581" s="1"/>
      <c r="CR1581" s="1"/>
      <c r="CS1581" s="1"/>
      <c r="CT1581" s="1"/>
      <c r="CU1581" s="1"/>
      <c r="CV1581" s="1"/>
      <c r="CW1581" s="1"/>
      <c r="CX1581" s="1"/>
      <c r="CY1581" s="1"/>
      <c r="CZ1581" s="1"/>
      <c r="DA1581" s="1"/>
      <c r="DB1581" s="1"/>
      <c r="DC1581" s="1"/>
      <c r="DD1581" s="1"/>
      <c r="DE1581" s="1"/>
      <c r="DF1581" s="1"/>
      <c r="DG1581" s="1"/>
      <c r="DH1581" s="1"/>
      <c r="DI1581" s="1"/>
      <c r="DJ1581" s="1"/>
      <c r="DK1581" s="1"/>
      <c r="DL1581" s="1"/>
      <c r="DM1581" s="1"/>
      <c r="DN1581" s="1"/>
      <c r="DO1581" s="1"/>
      <c r="DP1581" s="1"/>
      <c r="DQ1581" s="1"/>
      <c r="DR1581" s="1"/>
      <c r="DS1581" s="1"/>
      <c r="DT1581" s="1"/>
      <c r="DU1581" s="1"/>
      <c r="DV1581" s="1"/>
      <c r="DW1581" s="1"/>
      <c r="DX1581" s="1"/>
      <c r="DY1581" s="1"/>
      <c r="DZ1581" s="1"/>
      <c r="EA1581" s="1"/>
      <c r="EB1581" s="1"/>
      <c r="EC1581" s="1"/>
      <c r="ED1581" s="1"/>
      <c r="EE1581" s="1"/>
      <c r="EF1581" s="1"/>
      <c r="EG1581" s="1"/>
      <c r="EH1581" s="1"/>
      <c r="EI1581" s="1"/>
      <c r="EJ1581" s="1"/>
      <c r="EK1581" s="1"/>
      <c r="EL1581" s="1"/>
      <c r="EM1581" s="1"/>
      <c r="EN1581" s="1"/>
      <c r="EO1581" s="1"/>
      <c r="EP1581" s="1"/>
      <c r="EQ1581" s="1"/>
      <c r="ER1581" s="1"/>
      <c r="ES1581" s="1"/>
      <c r="ET1581" s="1"/>
      <c r="EU1581" s="1"/>
      <c r="EV1581" s="1"/>
      <c r="EW1581" s="1"/>
      <c r="EX1581" s="1"/>
      <c r="EY1581" s="1"/>
      <c r="EZ1581" s="1"/>
      <c r="FA1581" s="1"/>
      <c r="FB1581" s="1"/>
      <c r="FC1581" s="1"/>
      <c r="FD1581" s="1"/>
      <c r="FE1581" s="1"/>
      <c r="FF1581" s="1"/>
      <c r="FG1581" s="1"/>
      <c r="FH1581" s="1"/>
      <c r="FI1581" s="1"/>
      <c r="FJ1581" s="1"/>
      <c r="FK1581" s="1"/>
      <c r="FL1581" s="1"/>
      <c r="FM1581" s="1"/>
      <c r="FN1581" s="1"/>
      <c r="FO1581" s="1"/>
      <c r="FP1581" s="1"/>
      <c r="FQ1581" s="1"/>
      <c r="FR1581" s="1"/>
      <c r="FS1581" s="1"/>
      <c r="FT1581" s="1"/>
      <c r="FU1581" s="1"/>
      <c r="FV1581" s="1"/>
      <c r="FW1581" s="1"/>
      <c r="FX1581" s="1"/>
      <c r="FY1581" s="1"/>
      <c r="FZ1581" s="1"/>
      <c r="GA1581" s="1"/>
      <c r="GB1581" s="1"/>
      <c r="GC1581" s="1"/>
      <c r="GD1581" s="1"/>
      <c r="GE1581" s="1"/>
      <c r="GF1581" s="1"/>
      <c r="GG1581" s="1"/>
      <c r="GH1581" s="1"/>
      <c r="GI1581" s="1"/>
      <c r="GJ1581" s="1"/>
      <c r="GK1581" s="1"/>
      <c r="GL1581" s="1"/>
      <c r="GM1581" s="1"/>
      <c r="GN1581" s="1"/>
      <c r="GO1581" s="1"/>
    </row>
    <row r="1582" spans="1:197" s="40" customFormat="1" x14ac:dyDescent="0.25">
      <c r="A1582" s="41"/>
      <c r="B1582" s="4"/>
      <c r="C1582" s="41"/>
      <c r="D1582" s="42"/>
      <c r="E1582" s="42"/>
      <c r="F1582" s="42"/>
      <c r="G1582" s="1"/>
      <c r="H1582" s="1"/>
      <c r="I1582" s="1"/>
      <c r="J1582" s="1"/>
      <c r="K1582" s="1"/>
      <c r="L1582" s="1"/>
      <c r="M1582" s="2"/>
      <c r="N1582" s="1"/>
      <c r="O1582" s="1"/>
      <c r="P1582" s="1"/>
      <c r="Q1582" s="1"/>
      <c r="R1582" s="1"/>
      <c r="S1582" s="1"/>
      <c r="T1582" s="1"/>
      <c r="U1582" s="1"/>
      <c r="V1582" s="1"/>
      <c r="W1582" s="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c r="BI1582" s="1"/>
      <c r="BJ1582" s="1"/>
      <c r="BK1582" s="1"/>
      <c r="BL1582" s="1"/>
      <c r="BM1582" s="1"/>
      <c r="BN1582" s="1"/>
      <c r="BO1582" s="1"/>
      <c r="BP1582" s="1"/>
      <c r="BQ1582" s="1"/>
      <c r="BR1582" s="1"/>
      <c r="BS1582" s="1"/>
      <c r="BT1582" s="1"/>
      <c r="BU1582" s="1"/>
      <c r="BV1582" s="1"/>
      <c r="BW1582" s="1"/>
      <c r="BX1582" s="1"/>
      <c r="BY1582" s="1"/>
      <c r="BZ1582" s="1"/>
      <c r="CA1582" s="1"/>
      <c r="CB1582" s="1"/>
      <c r="CC1582" s="1"/>
      <c r="CD1582" s="1"/>
      <c r="CE1582" s="1"/>
      <c r="CF1582" s="1"/>
      <c r="CG1582" s="1"/>
      <c r="CH1582" s="1"/>
      <c r="CI1582" s="1"/>
      <c r="CJ1582" s="1"/>
      <c r="CK1582" s="1"/>
      <c r="CL1582" s="1"/>
      <c r="CM1582" s="1"/>
      <c r="CN1582" s="1"/>
      <c r="CO1582" s="1"/>
      <c r="CP1582" s="1"/>
      <c r="CQ1582" s="1"/>
      <c r="CR1582" s="1"/>
      <c r="CS1582" s="1"/>
      <c r="CT1582" s="1"/>
      <c r="CU1582" s="1"/>
      <c r="CV1582" s="1"/>
      <c r="CW1582" s="1"/>
      <c r="CX1582" s="1"/>
      <c r="CY1582" s="1"/>
      <c r="CZ1582" s="1"/>
      <c r="DA1582" s="1"/>
      <c r="DB1582" s="1"/>
      <c r="DC1582" s="1"/>
      <c r="DD1582" s="1"/>
      <c r="DE1582" s="1"/>
      <c r="DF1582" s="1"/>
      <c r="DG1582" s="1"/>
      <c r="DH1582" s="1"/>
      <c r="DI1582" s="1"/>
      <c r="DJ1582" s="1"/>
      <c r="DK1582" s="1"/>
      <c r="DL1582" s="1"/>
      <c r="DM1582" s="1"/>
      <c r="DN1582" s="1"/>
      <c r="DO1582" s="1"/>
      <c r="DP1582" s="1"/>
      <c r="DQ1582" s="1"/>
      <c r="DR1582" s="1"/>
      <c r="DS1582" s="1"/>
      <c r="DT1582" s="1"/>
      <c r="DU1582" s="1"/>
      <c r="DV1582" s="1"/>
      <c r="DW1582" s="1"/>
      <c r="DX1582" s="1"/>
      <c r="DY1582" s="1"/>
      <c r="DZ1582" s="1"/>
      <c r="EA1582" s="1"/>
      <c r="EB1582" s="1"/>
      <c r="EC1582" s="1"/>
      <c r="ED1582" s="1"/>
      <c r="EE1582" s="1"/>
      <c r="EF1582" s="1"/>
      <c r="EG1582" s="1"/>
      <c r="EH1582" s="1"/>
      <c r="EI1582" s="1"/>
      <c r="EJ1582" s="1"/>
      <c r="EK1582" s="1"/>
      <c r="EL1582" s="1"/>
      <c r="EM1582" s="1"/>
      <c r="EN1582" s="1"/>
      <c r="EO1582" s="1"/>
      <c r="EP1582" s="1"/>
      <c r="EQ1582" s="1"/>
      <c r="ER1582" s="1"/>
      <c r="ES1582" s="1"/>
      <c r="ET1582" s="1"/>
      <c r="EU1582" s="1"/>
      <c r="EV1582" s="1"/>
      <c r="EW1582" s="1"/>
      <c r="EX1582" s="1"/>
      <c r="EY1582" s="1"/>
      <c r="EZ1582" s="1"/>
      <c r="FA1582" s="1"/>
      <c r="FB1582" s="1"/>
      <c r="FC1582" s="1"/>
      <c r="FD1582" s="1"/>
      <c r="FE1582" s="1"/>
      <c r="FF1582" s="1"/>
      <c r="FG1582" s="1"/>
      <c r="FH1582" s="1"/>
      <c r="FI1582" s="1"/>
      <c r="FJ1582" s="1"/>
      <c r="FK1582" s="1"/>
      <c r="FL1582" s="1"/>
      <c r="FM1582" s="1"/>
      <c r="FN1582" s="1"/>
      <c r="FO1582" s="1"/>
      <c r="FP1582" s="1"/>
      <c r="FQ1582" s="1"/>
      <c r="FR1582" s="1"/>
      <c r="FS1582" s="1"/>
      <c r="FT1582" s="1"/>
      <c r="FU1582" s="1"/>
      <c r="FV1582" s="1"/>
      <c r="FW1582" s="1"/>
      <c r="FX1582" s="1"/>
      <c r="FY1582" s="1"/>
      <c r="FZ1582" s="1"/>
      <c r="GA1582" s="1"/>
      <c r="GB1582" s="1"/>
      <c r="GC1582" s="1"/>
      <c r="GD1582" s="1"/>
      <c r="GE1582" s="1"/>
      <c r="GF1582" s="1"/>
      <c r="GG1582" s="1"/>
      <c r="GH1582" s="1"/>
      <c r="GI1582" s="1"/>
      <c r="GJ1582" s="1"/>
      <c r="GK1582" s="1"/>
      <c r="GL1582" s="1"/>
      <c r="GM1582" s="1"/>
      <c r="GN1582" s="1"/>
      <c r="GO1582" s="1"/>
    </row>
    <row r="1583" spans="1:197" s="40" customFormat="1" x14ac:dyDescent="0.25">
      <c r="A1583" s="41"/>
      <c r="B1583" s="4"/>
      <c r="C1583" s="41"/>
      <c r="D1583" s="42"/>
      <c r="E1583" s="42"/>
      <c r="F1583" s="42"/>
      <c r="G1583" s="1"/>
      <c r="H1583" s="1"/>
      <c r="I1583" s="1"/>
      <c r="J1583" s="1"/>
      <c r="K1583" s="1"/>
      <c r="L1583" s="1"/>
      <c r="M1583" s="2"/>
      <c r="N1583" s="1"/>
      <c r="O1583" s="1"/>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c r="BD1583" s="1"/>
      <c r="BE1583" s="1"/>
      <c r="BF1583" s="1"/>
      <c r="BG1583" s="1"/>
      <c r="BH1583" s="1"/>
      <c r="BI1583" s="1"/>
      <c r="BJ1583" s="1"/>
      <c r="BK1583" s="1"/>
      <c r="BL1583" s="1"/>
      <c r="BM1583" s="1"/>
      <c r="BN1583" s="1"/>
      <c r="BO1583" s="1"/>
      <c r="BP1583" s="1"/>
      <c r="BQ1583" s="1"/>
      <c r="BR1583" s="1"/>
      <c r="BS1583" s="1"/>
      <c r="BT1583" s="1"/>
      <c r="BU1583" s="1"/>
      <c r="BV1583" s="1"/>
      <c r="BW1583" s="1"/>
      <c r="BX1583" s="1"/>
      <c r="BY1583" s="1"/>
      <c r="BZ1583" s="1"/>
      <c r="CA1583" s="1"/>
      <c r="CB1583" s="1"/>
      <c r="CC1583" s="1"/>
      <c r="CD1583" s="1"/>
      <c r="CE1583" s="1"/>
      <c r="CF1583" s="1"/>
      <c r="CG1583" s="1"/>
      <c r="CH1583" s="1"/>
      <c r="CI1583" s="1"/>
      <c r="CJ1583" s="1"/>
      <c r="CK1583" s="1"/>
      <c r="CL1583" s="1"/>
      <c r="CM1583" s="1"/>
      <c r="CN1583" s="1"/>
      <c r="CO1583" s="1"/>
      <c r="CP1583" s="1"/>
      <c r="CQ1583" s="1"/>
      <c r="CR1583" s="1"/>
      <c r="CS1583" s="1"/>
      <c r="CT1583" s="1"/>
      <c r="CU1583" s="1"/>
      <c r="CV1583" s="1"/>
      <c r="CW1583" s="1"/>
      <c r="CX1583" s="1"/>
      <c r="CY1583" s="1"/>
      <c r="CZ1583" s="1"/>
      <c r="DA1583" s="1"/>
      <c r="DB1583" s="1"/>
      <c r="DC1583" s="1"/>
      <c r="DD1583" s="1"/>
      <c r="DE1583" s="1"/>
      <c r="DF1583" s="1"/>
      <c r="DG1583" s="1"/>
      <c r="DH1583" s="1"/>
      <c r="DI1583" s="1"/>
      <c r="DJ1583" s="1"/>
      <c r="DK1583" s="1"/>
      <c r="DL1583" s="1"/>
      <c r="DM1583" s="1"/>
      <c r="DN1583" s="1"/>
      <c r="DO1583" s="1"/>
      <c r="DP1583" s="1"/>
      <c r="DQ1583" s="1"/>
      <c r="DR1583" s="1"/>
      <c r="DS1583" s="1"/>
      <c r="DT1583" s="1"/>
      <c r="DU1583" s="1"/>
      <c r="DV1583" s="1"/>
      <c r="DW1583" s="1"/>
      <c r="DX1583" s="1"/>
      <c r="DY1583" s="1"/>
      <c r="DZ1583" s="1"/>
      <c r="EA1583" s="1"/>
      <c r="EB1583" s="1"/>
      <c r="EC1583" s="1"/>
      <c r="ED1583" s="1"/>
      <c r="EE1583" s="1"/>
      <c r="EF1583" s="1"/>
      <c r="EG1583" s="1"/>
      <c r="EH1583" s="1"/>
      <c r="EI1583" s="1"/>
      <c r="EJ1583" s="1"/>
      <c r="EK1583" s="1"/>
      <c r="EL1583" s="1"/>
      <c r="EM1583" s="1"/>
      <c r="EN1583" s="1"/>
      <c r="EO1583" s="1"/>
      <c r="EP1583" s="1"/>
      <c r="EQ1583" s="1"/>
      <c r="ER1583" s="1"/>
      <c r="ES1583" s="1"/>
      <c r="ET1583" s="1"/>
      <c r="EU1583" s="1"/>
      <c r="EV1583" s="1"/>
      <c r="EW1583" s="1"/>
      <c r="EX1583" s="1"/>
      <c r="EY1583" s="1"/>
      <c r="EZ1583" s="1"/>
      <c r="FA1583" s="1"/>
      <c r="FB1583" s="1"/>
      <c r="FC1583" s="1"/>
      <c r="FD1583" s="1"/>
      <c r="FE1583" s="1"/>
      <c r="FF1583" s="1"/>
      <c r="FG1583" s="1"/>
      <c r="FH1583" s="1"/>
      <c r="FI1583" s="1"/>
      <c r="FJ1583" s="1"/>
      <c r="FK1583" s="1"/>
      <c r="FL1583" s="1"/>
      <c r="FM1583" s="1"/>
      <c r="FN1583" s="1"/>
      <c r="FO1583" s="1"/>
      <c r="FP1583" s="1"/>
      <c r="FQ1583" s="1"/>
      <c r="FR1583" s="1"/>
      <c r="FS1583" s="1"/>
      <c r="FT1583" s="1"/>
      <c r="FU1583" s="1"/>
      <c r="FV1583" s="1"/>
      <c r="FW1583" s="1"/>
      <c r="FX1583" s="1"/>
      <c r="FY1583" s="1"/>
      <c r="FZ1583" s="1"/>
      <c r="GA1583" s="1"/>
      <c r="GB1583" s="1"/>
      <c r="GC1583" s="1"/>
      <c r="GD1583" s="1"/>
      <c r="GE1583" s="1"/>
      <c r="GF1583" s="1"/>
      <c r="GG1583" s="1"/>
      <c r="GH1583" s="1"/>
      <c r="GI1583" s="1"/>
      <c r="GJ1583" s="1"/>
      <c r="GK1583" s="1"/>
      <c r="GL1583" s="1"/>
      <c r="GM1583" s="1"/>
      <c r="GN1583" s="1"/>
      <c r="GO1583" s="1"/>
    </row>
    <row r="1584" spans="1:197" s="40" customFormat="1" x14ac:dyDescent="0.25">
      <c r="A1584" s="41"/>
      <c r="B1584" s="4"/>
      <c r="C1584" s="41"/>
      <c r="D1584" s="42"/>
      <c r="E1584" s="42"/>
      <c r="F1584" s="42"/>
      <c r="G1584" s="1"/>
      <c r="H1584" s="1"/>
      <c r="I1584" s="1"/>
      <c r="J1584" s="1"/>
      <c r="K1584" s="1"/>
      <c r="L1584" s="1"/>
      <c r="M1584" s="2"/>
      <c r="N1584" s="1"/>
      <c r="O1584" s="1"/>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c r="BI1584" s="1"/>
      <c r="BJ1584" s="1"/>
      <c r="BK1584" s="1"/>
      <c r="BL1584" s="1"/>
      <c r="BM1584" s="1"/>
      <c r="BN1584" s="1"/>
      <c r="BO1584" s="1"/>
      <c r="BP1584" s="1"/>
      <c r="BQ1584" s="1"/>
      <c r="BR1584" s="1"/>
      <c r="BS1584" s="1"/>
      <c r="BT1584" s="1"/>
      <c r="BU1584" s="1"/>
      <c r="BV1584" s="1"/>
      <c r="BW1584" s="1"/>
      <c r="BX1584" s="1"/>
      <c r="BY1584" s="1"/>
      <c r="BZ1584" s="1"/>
      <c r="CA1584" s="1"/>
      <c r="CB1584" s="1"/>
      <c r="CC1584" s="1"/>
      <c r="CD1584" s="1"/>
      <c r="CE1584" s="1"/>
      <c r="CF1584" s="1"/>
      <c r="CG1584" s="1"/>
      <c r="CH1584" s="1"/>
      <c r="CI1584" s="1"/>
      <c r="CJ1584" s="1"/>
      <c r="CK1584" s="1"/>
      <c r="CL1584" s="1"/>
      <c r="CM1584" s="1"/>
      <c r="CN1584" s="1"/>
      <c r="CO1584" s="1"/>
      <c r="CP1584" s="1"/>
      <c r="CQ1584" s="1"/>
      <c r="CR1584" s="1"/>
      <c r="CS1584" s="1"/>
      <c r="CT1584" s="1"/>
      <c r="CU1584" s="1"/>
      <c r="CV1584" s="1"/>
      <c r="CW1584" s="1"/>
      <c r="CX1584" s="1"/>
      <c r="CY1584" s="1"/>
      <c r="CZ1584" s="1"/>
      <c r="DA1584" s="1"/>
      <c r="DB1584" s="1"/>
      <c r="DC1584" s="1"/>
      <c r="DD1584" s="1"/>
      <c r="DE1584" s="1"/>
      <c r="DF1584" s="1"/>
      <c r="DG1584" s="1"/>
      <c r="DH1584" s="1"/>
      <c r="DI1584" s="1"/>
      <c r="DJ1584" s="1"/>
      <c r="DK1584" s="1"/>
      <c r="DL1584" s="1"/>
      <c r="DM1584" s="1"/>
      <c r="DN1584" s="1"/>
      <c r="DO1584" s="1"/>
      <c r="DP1584" s="1"/>
      <c r="DQ1584" s="1"/>
      <c r="DR1584" s="1"/>
      <c r="DS1584" s="1"/>
      <c r="DT1584" s="1"/>
      <c r="DU1584" s="1"/>
      <c r="DV1584" s="1"/>
      <c r="DW1584" s="1"/>
      <c r="DX1584" s="1"/>
      <c r="DY1584" s="1"/>
      <c r="DZ1584" s="1"/>
      <c r="EA1584" s="1"/>
      <c r="EB1584" s="1"/>
      <c r="EC1584" s="1"/>
      <c r="ED1584" s="1"/>
      <c r="EE1584" s="1"/>
      <c r="EF1584" s="1"/>
      <c r="EG1584" s="1"/>
      <c r="EH1584" s="1"/>
      <c r="EI1584" s="1"/>
      <c r="EJ1584" s="1"/>
      <c r="EK1584" s="1"/>
      <c r="EL1584" s="1"/>
      <c r="EM1584" s="1"/>
      <c r="EN1584" s="1"/>
      <c r="EO1584" s="1"/>
      <c r="EP1584" s="1"/>
      <c r="EQ1584" s="1"/>
      <c r="ER1584" s="1"/>
      <c r="ES1584" s="1"/>
      <c r="ET1584" s="1"/>
      <c r="EU1584" s="1"/>
      <c r="EV1584" s="1"/>
      <c r="EW1584" s="1"/>
      <c r="EX1584" s="1"/>
      <c r="EY1584" s="1"/>
      <c r="EZ1584" s="1"/>
      <c r="FA1584" s="1"/>
      <c r="FB1584" s="1"/>
      <c r="FC1584" s="1"/>
      <c r="FD1584" s="1"/>
      <c r="FE1584" s="1"/>
      <c r="FF1584" s="1"/>
      <c r="FG1584" s="1"/>
      <c r="FH1584" s="1"/>
      <c r="FI1584" s="1"/>
      <c r="FJ1584" s="1"/>
      <c r="FK1584" s="1"/>
      <c r="FL1584" s="1"/>
      <c r="FM1584" s="1"/>
      <c r="FN1584" s="1"/>
      <c r="FO1584" s="1"/>
      <c r="FP1584" s="1"/>
      <c r="FQ1584" s="1"/>
      <c r="FR1584" s="1"/>
      <c r="FS1584" s="1"/>
      <c r="FT1584" s="1"/>
      <c r="FU1584" s="1"/>
      <c r="FV1584" s="1"/>
      <c r="FW1584" s="1"/>
      <c r="FX1584" s="1"/>
      <c r="FY1584" s="1"/>
      <c r="FZ1584" s="1"/>
      <c r="GA1584" s="1"/>
      <c r="GB1584" s="1"/>
      <c r="GC1584" s="1"/>
      <c r="GD1584" s="1"/>
      <c r="GE1584" s="1"/>
      <c r="GF1584" s="1"/>
      <c r="GG1584" s="1"/>
      <c r="GH1584" s="1"/>
      <c r="GI1584" s="1"/>
      <c r="GJ1584" s="1"/>
      <c r="GK1584" s="1"/>
      <c r="GL1584" s="1"/>
      <c r="GM1584" s="1"/>
      <c r="GN1584" s="1"/>
      <c r="GO1584" s="1"/>
    </row>
    <row r="1585" spans="1:197" s="40" customFormat="1" x14ac:dyDescent="0.25">
      <c r="A1585" s="41"/>
      <c r="B1585" s="4"/>
      <c r="C1585" s="41"/>
      <c r="D1585" s="42"/>
      <c r="E1585" s="42"/>
      <c r="F1585" s="42"/>
      <c r="G1585" s="1"/>
      <c r="H1585" s="1"/>
      <c r="I1585" s="1"/>
      <c r="J1585" s="1"/>
      <c r="K1585" s="1"/>
      <c r="L1585" s="1"/>
      <c r="M1585" s="2"/>
      <c r="N1585" s="1"/>
      <c r="O1585" s="1"/>
      <c r="P1585" s="1"/>
      <c r="Q1585" s="1"/>
      <c r="R1585" s="1"/>
      <c r="S1585" s="1"/>
      <c r="T1585" s="1"/>
      <c r="U1585" s="1"/>
      <c r="V1585" s="1"/>
      <c r="W1585" s="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1"/>
      <c r="BE1585" s="1"/>
      <c r="BF1585" s="1"/>
      <c r="BG1585" s="1"/>
      <c r="BH1585" s="1"/>
      <c r="BI1585" s="1"/>
      <c r="BJ1585" s="1"/>
      <c r="BK1585" s="1"/>
      <c r="BL1585" s="1"/>
      <c r="BM1585" s="1"/>
      <c r="BN1585" s="1"/>
      <c r="BO1585" s="1"/>
      <c r="BP1585" s="1"/>
      <c r="BQ1585" s="1"/>
      <c r="BR1585" s="1"/>
      <c r="BS1585" s="1"/>
      <c r="BT1585" s="1"/>
      <c r="BU1585" s="1"/>
      <c r="BV1585" s="1"/>
      <c r="BW1585" s="1"/>
      <c r="BX1585" s="1"/>
      <c r="BY1585" s="1"/>
      <c r="BZ1585" s="1"/>
      <c r="CA1585" s="1"/>
      <c r="CB1585" s="1"/>
      <c r="CC1585" s="1"/>
      <c r="CD1585" s="1"/>
      <c r="CE1585" s="1"/>
      <c r="CF1585" s="1"/>
      <c r="CG1585" s="1"/>
      <c r="CH1585" s="1"/>
      <c r="CI1585" s="1"/>
      <c r="CJ1585" s="1"/>
      <c r="CK1585" s="1"/>
      <c r="CL1585" s="1"/>
      <c r="CM1585" s="1"/>
      <c r="CN1585" s="1"/>
      <c r="CO1585" s="1"/>
      <c r="CP1585" s="1"/>
      <c r="CQ1585" s="1"/>
      <c r="CR1585" s="1"/>
      <c r="CS1585" s="1"/>
      <c r="CT1585" s="1"/>
      <c r="CU1585" s="1"/>
      <c r="CV1585" s="1"/>
      <c r="CW1585" s="1"/>
      <c r="CX1585" s="1"/>
      <c r="CY1585" s="1"/>
      <c r="CZ1585" s="1"/>
      <c r="DA1585" s="1"/>
      <c r="DB1585" s="1"/>
      <c r="DC1585" s="1"/>
      <c r="DD1585" s="1"/>
      <c r="DE1585" s="1"/>
      <c r="DF1585" s="1"/>
      <c r="DG1585" s="1"/>
      <c r="DH1585" s="1"/>
      <c r="DI1585" s="1"/>
      <c r="DJ1585" s="1"/>
      <c r="DK1585" s="1"/>
      <c r="DL1585" s="1"/>
      <c r="DM1585" s="1"/>
      <c r="DN1585" s="1"/>
      <c r="DO1585" s="1"/>
      <c r="DP1585" s="1"/>
      <c r="DQ1585" s="1"/>
      <c r="DR1585" s="1"/>
      <c r="DS1585" s="1"/>
      <c r="DT1585" s="1"/>
      <c r="DU1585" s="1"/>
      <c r="DV1585" s="1"/>
      <c r="DW1585" s="1"/>
      <c r="DX1585" s="1"/>
      <c r="DY1585" s="1"/>
      <c r="DZ1585" s="1"/>
      <c r="EA1585" s="1"/>
      <c r="EB1585" s="1"/>
      <c r="EC1585" s="1"/>
      <c r="ED1585" s="1"/>
      <c r="EE1585" s="1"/>
      <c r="EF1585" s="1"/>
      <c r="EG1585" s="1"/>
      <c r="EH1585" s="1"/>
      <c r="EI1585" s="1"/>
      <c r="EJ1585" s="1"/>
      <c r="EK1585" s="1"/>
      <c r="EL1585" s="1"/>
      <c r="EM1585" s="1"/>
      <c r="EN1585" s="1"/>
      <c r="EO1585" s="1"/>
      <c r="EP1585" s="1"/>
      <c r="EQ1585" s="1"/>
      <c r="ER1585" s="1"/>
      <c r="ES1585" s="1"/>
      <c r="ET1585" s="1"/>
      <c r="EU1585" s="1"/>
      <c r="EV1585" s="1"/>
      <c r="EW1585" s="1"/>
      <c r="EX1585" s="1"/>
      <c r="EY1585" s="1"/>
      <c r="EZ1585" s="1"/>
      <c r="FA1585" s="1"/>
      <c r="FB1585" s="1"/>
      <c r="FC1585" s="1"/>
      <c r="FD1585" s="1"/>
      <c r="FE1585" s="1"/>
      <c r="FF1585" s="1"/>
      <c r="FG1585" s="1"/>
      <c r="FH1585" s="1"/>
      <c r="FI1585" s="1"/>
      <c r="FJ1585" s="1"/>
      <c r="FK1585" s="1"/>
      <c r="FL1585" s="1"/>
      <c r="FM1585" s="1"/>
      <c r="FN1585" s="1"/>
      <c r="FO1585" s="1"/>
      <c r="FP1585" s="1"/>
      <c r="FQ1585" s="1"/>
      <c r="FR1585" s="1"/>
      <c r="FS1585" s="1"/>
      <c r="FT1585" s="1"/>
      <c r="FU1585" s="1"/>
      <c r="FV1585" s="1"/>
      <c r="FW1585" s="1"/>
      <c r="FX1585" s="1"/>
      <c r="FY1585" s="1"/>
      <c r="FZ1585" s="1"/>
      <c r="GA1585" s="1"/>
      <c r="GB1585" s="1"/>
      <c r="GC1585" s="1"/>
      <c r="GD1585" s="1"/>
      <c r="GE1585" s="1"/>
      <c r="GF1585" s="1"/>
      <c r="GG1585" s="1"/>
      <c r="GH1585" s="1"/>
      <c r="GI1585" s="1"/>
      <c r="GJ1585" s="1"/>
      <c r="GK1585" s="1"/>
      <c r="GL1585" s="1"/>
      <c r="GM1585" s="1"/>
      <c r="GN1585" s="1"/>
      <c r="GO1585" s="1"/>
    </row>
    <row r="1586" spans="1:197" s="40" customFormat="1" x14ac:dyDescent="0.25">
      <c r="A1586" s="41"/>
      <c r="B1586" s="4"/>
      <c r="C1586" s="41"/>
      <c r="D1586" s="42"/>
      <c r="E1586" s="42"/>
      <c r="F1586" s="42"/>
      <c r="G1586" s="1"/>
      <c r="H1586" s="1"/>
      <c r="I1586" s="1"/>
      <c r="J1586" s="1"/>
      <c r="K1586" s="1"/>
      <c r="L1586" s="1"/>
      <c r="M1586" s="2"/>
      <c r="N1586" s="1"/>
      <c r="O1586" s="1"/>
      <c r="P1586" s="1"/>
      <c r="Q1586" s="1"/>
      <c r="R1586" s="1"/>
      <c r="S1586" s="1"/>
      <c r="T1586" s="1"/>
      <c r="U1586" s="1"/>
      <c r="V1586" s="1"/>
      <c r="W1586" s="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1"/>
      <c r="BE1586" s="1"/>
      <c r="BF1586" s="1"/>
      <c r="BG1586" s="1"/>
      <c r="BH1586" s="1"/>
      <c r="BI1586" s="1"/>
      <c r="BJ1586" s="1"/>
      <c r="BK1586" s="1"/>
      <c r="BL1586" s="1"/>
      <c r="BM1586" s="1"/>
      <c r="BN1586" s="1"/>
      <c r="BO1586" s="1"/>
      <c r="BP1586" s="1"/>
      <c r="BQ1586" s="1"/>
      <c r="BR1586" s="1"/>
      <c r="BS1586" s="1"/>
      <c r="BT1586" s="1"/>
      <c r="BU1586" s="1"/>
      <c r="BV1586" s="1"/>
      <c r="BW1586" s="1"/>
      <c r="BX1586" s="1"/>
      <c r="BY1586" s="1"/>
      <c r="BZ1586" s="1"/>
      <c r="CA1586" s="1"/>
      <c r="CB1586" s="1"/>
      <c r="CC1586" s="1"/>
      <c r="CD1586" s="1"/>
      <c r="CE1586" s="1"/>
      <c r="CF1586" s="1"/>
      <c r="CG1586" s="1"/>
      <c r="CH1586" s="1"/>
      <c r="CI1586" s="1"/>
      <c r="CJ1586" s="1"/>
      <c r="CK1586" s="1"/>
      <c r="CL1586" s="1"/>
      <c r="CM1586" s="1"/>
      <c r="CN1586" s="1"/>
      <c r="CO1586" s="1"/>
      <c r="CP1586" s="1"/>
      <c r="CQ1586" s="1"/>
      <c r="CR1586" s="1"/>
      <c r="CS1586" s="1"/>
      <c r="CT1586" s="1"/>
      <c r="CU1586" s="1"/>
      <c r="CV1586" s="1"/>
      <c r="CW1586" s="1"/>
      <c r="CX1586" s="1"/>
      <c r="CY1586" s="1"/>
      <c r="CZ1586" s="1"/>
      <c r="DA1586" s="1"/>
      <c r="DB1586" s="1"/>
      <c r="DC1586" s="1"/>
      <c r="DD1586" s="1"/>
      <c r="DE1586" s="1"/>
      <c r="DF1586" s="1"/>
      <c r="DG1586" s="1"/>
      <c r="DH1586" s="1"/>
      <c r="DI1586" s="1"/>
      <c r="DJ1586" s="1"/>
      <c r="DK1586" s="1"/>
      <c r="DL1586" s="1"/>
      <c r="DM1586" s="1"/>
      <c r="DN1586" s="1"/>
      <c r="DO1586" s="1"/>
      <c r="DP1586" s="1"/>
      <c r="DQ1586" s="1"/>
      <c r="DR1586" s="1"/>
      <c r="DS1586" s="1"/>
      <c r="DT1586" s="1"/>
      <c r="DU1586" s="1"/>
      <c r="DV1586" s="1"/>
      <c r="DW1586" s="1"/>
      <c r="DX1586" s="1"/>
      <c r="DY1586" s="1"/>
      <c r="DZ1586" s="1"/>
      <c r="EA1586" s="1"/>
      <c r="EB1586" s="1"/>
      <c r="EC1586" s="1"/>
      <c r="ED1586" s="1"/>
      <c r="EE1586" s="1"/>
      <c r="EF1586" s="1"/>
      <c r="EG1586" s="1"/>
      <c r="EH1586" s="1"/>
      <c r="EI1586" s="1"/>
      <c r="EJ1586" s="1"/>
      <c r="EK1586" s="1"/>
      <c r="EL1586" s="1"/>
      <c r="EM1586" s="1"/>
      <c r="EN1586" s="1"/>
      <c r="EO1586" s="1"/>
      <c r="EP1586" s="1"/>
      <c r="EQ1586" s="1"/>
      <c r="ER1586" s="1"/>
      <c r="ES1586" s="1"/>
      <c r="ET1586" s="1"/>
      <c r="EU1586" s="1"/>
      <c r="EV1586" s="1"/>
      <c r="EW1586" s="1"/>
      <c r="EX1586" s="1"/>
      <c r="EY1586" s="1"/>
      <c r="EZ1586" s="1"/>
      <c r="FA1586" s="1"/>
      <c r="FB1586" s="1"/>
      <c r="FC1586" s="1"/>
      <c r="FD1586" s="1"/>
      <c r="FE1586" s="1"/>
      <c r="FF1586" s="1"/>
      <c r="FG1586" s="1"/>
      <c r="FH1586" s="1"/>
      <c r="FI1586" s="1"/>
      <c r="FJ1586" s="1"/>
      <c r="FK1586" s="1"/>
      <c r="FL1586" s="1"/>
      <c r="FM1586" s="1"/>
      <c r="FN1586" s="1"/>
      <c r="FO1586" s="1"/>
      <c r="FP1586" s="1"/>
      <c r="FQ1586" s="1"/>
      <c r="FR1586" s="1"/>
      <c r="FS1586" s="1"/>
      <c r="FT1586" s="1"/>
      <c r="FU1586" s="1"/>
      <c r="FV1586" s="1"/>
      <c r="FW1586" s="1"/>
      <c r="FX1586" s="1"/>
      <c r="FY1586" s="1"/>
      <c r="FZ1586" s="1"/>
      <c r="GA1586" s="1"/>
      <c r="GB1586" s="1"/>
      <c r="GC1586" s="1"/>
      <c r="GD1586" s="1"/>
      <c r="GE1586" s="1"/>
      <c r="GF1586" s="1"/>
      <c r="GG1586" s="1"/>
      <c r="GH1586" s="1"/>
      <c r="GI1586" s="1"/>
      <c r="GJ1586" s="1"/>
      <c r="GK1586" s="1"/>
      <c r="GL1586" s="1"/>
      <c r="GM1586" s="1"/>
      <c r="GN1586" s="1"/>
      <c r="GO1586" s="1"/>
    </row>
    <row r="1587" spans="1:197" s="40" customFormat="1" x14ac:dyDescent="0.25">
      <c r="A1587" s="41"/>
      <c r="B1587" s="4"/>
      <c r="C1587" s="41"/>
      <c r="D1587" s="42"/>
      <c r="E1587" s="42"/>
      <c r="F1587" s="42"/>
      <c r="G1587" s="1"/>
      <c r="H1587" s="1"/>
      <c r="I1587" s="1"/>
      <c r="J1587" s="1"/>
      <c r="K1587" s="1"/>
      <c r="L1587" s="1"/>
      <c r="M1587" s="2"/>
      <c r="N1587" s="1"/>
      <c r="O1587" s="1"/>
      <c r="P1587" s="1"/>
      <c r="Q1587" s="1"/>
      <c r="R1587" s="1"/>
      <c r="S1587" s="1"/>
      <c r="T1587" s="1"/>
      <c r="U1587" s="1"/>
      <c r="V1587" s="1"/>
      <c r="W1587" s="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1"/>
      <c r="BB1587" s="1"/>
      <c r="BC1587" s="1"/>
      <c r="BD1587" s="1"/>
      <c r="BE1587" s="1"/>
      <c r="BF1587" s="1"/>
      <c r="BG1587" s="1"/>
      <c r="BH1587" s="1"/>
      <c r="BI1587" s="1"/>
      <c r="BJ1587" s="1"/>
      <c r="BK1587" s="1"/>
      <c r="BL1587" s="1"/>
      <c r="BM1587" s="1"/>
      <c r="BN1587" s="1"/>
      <c r="BO1587" s="1"/>
      <c r="BP1587" s="1"/>
      <c r="BQ1587" s="1"/>
      <c r="BR1587" s="1"/>
      <c r="BS1587" s="1"/>
      <c r="BT1587" s="1"/>
      <c r="BU1587" s="1"/>
      <c r="BV1587" s="1"/>
      <c r="BW1587" s="1"/>
      <c r="BX1587" s="1"/>
      <c r="BY1587" s="1"/>
      <c r="BZ1587" s="1"/>
      <c r="CA1587" s="1"/>
      <c r="CB1587" s="1"/>
      <c r="CC1587" s="1"/>
      <c r="CD1587" s="1"/>
      <c r="CE1587" s="1"/>
      <c r="CF1587" s="1"/>
      <c r="CG1587" s="1"/>
      <c r="CH1587" s="1"/>
      <c r="CI1587" s="1"/>
      <c r="CJ1587" s="1"/>
      <c r="CK1587" s="1"/>
      <c r="CL1587" s="1"/>
      <c r="CM1587" s="1"/>
      <c r="CN1587" s="1"/>
      <c r="CO1587" s="1"/>
      <c r="CP1587" s="1"/>
      <c r="CQ1587" s="1"/>
      <c r="CR1587" s="1"/>
      <c r="CS1587" s="1"/>
      <c r="CT1587" s="1"/>
      <c r="CU1587" s="1"/>
      <c r="CV1587" s="1"/>
      <c r="CW1587" s="1"/>
      <c r="CX1587" s="1"/>
      <c r="CY1587" s="1"/>
      <c r="CZ1587" s="1"/>
      <c r="DA1587" s="1"/>
      <c r="DB1587" s="1"/>
      <c r="DC1587" s="1"/>
      <c r="DD1587" s="1"/>
      <c r="DE1587" s="1"/>
      <c r="DF1587" s="1"/>
      <c r="DG1587" s="1"/>
      <c r="DH1587" s="1"/>
      <c r="DI1587" s="1"/>
      <c r="DJ1587" s="1"/>
      <c r="DK1587" s="1"/>
      <c r="DL1587" s="1"/>
      <c r="DM1587" s="1"/>
      <c r="DN1587" s="1"/>
      <c r="DO1587" s="1"/>
      <c r="DP1587" s="1"/>
      <c r="DQ1587" s="1"/>
      <c r="DR1587" s="1"/>
      <c r="DS1587" s="1"/>
      <c r="DT1587" s="1"/>
      <c r="DU1587" s="1"/>
      <c r="DV1587" s="1"/>
      <c r="DW1587" s="1"/>
      <c r="DX1587" s="1"/>
      <c r="DY1587" s="1"/>
      <c r="DZ1587" s="1"/>
      <c r="EA1587" s="1"/>
      <c r="EB1587" s="1"/>
      <c r="EC1587" s="1"/>
      <c r="ED1587" s="1"/>
      <c r="EE1587" s="1"/>
      <c r="EF1587" s="1"/>
      <c r="EG1587" s="1"/>
      <c r="EH1587" s="1"/>
      <c r="EI1587" s="1"/>
      <c r="EJ1587" s="1"/>
      <c r="EK1587" s="1"/>
      <c r="EL1587" s="1"/>
      <c r="EM1587" s="1"/>
      <c r="EN1587" s="1"/>
      <c r="EO1587" s="1"/>
      <c r="EP1587" s="1"/>
      <c r="EQ1587" s="1"/>
      <c r="ER1587" s="1"/>
      <c r="ES1587" s="1"/>
      <c r="ET1587" s="1"/>
      <c r="EU1587" s="1"/>
      <c r="EV1587" s="1"/>
      <c r="EW1587" s="1"/>
      <c r="EX1587" s="1"/>
      <c r="EY1587" s="1"/>
      <c r="EZ1587" s="1"/>
      <c r="FA1587" s="1"/>
      <c r="FB1587" s="1"/>
      <c r="FC1587" s="1"/>
      <c r="FD1587" s="1"/>
      <c r="FE1587" s="1"/>
      <c r="FF1587" s="1"/>
      <c r="FG1587" s="1"/>
      <c r="FH1587" s="1"/>
      <c r="FI1587" s="1"/>
      <c r="FJ1587" s="1"/>
      <c r="FK1587" s="1"/>
      <c r="FL1587" s="1"/>
      <c r="FM1587" s="1"/>
      <c r="FN1587" s="1"/>
      <c r="FO1587" s="1"/>
      <c r="FP1587" s="1"/>
      <c r="FQ1587" s="1"/>
      <c r="FR1587" s="1"/>
      <c r="FS1587" s="1"/>
      <c r="FT1587" s="1"/>
      <c r="FU1587" s="1"/>
      <c r="FV1587" s="1"/>
      <c r="FW1587" s="1"/>
      <c r="FX1587" s="1"/>
      <c r="FY1587" s="1"/>
      <c r="FZ1587" s="1"/>
      <c r="GA1587" s="1"/>
      <c r="GB1587" s="1"/>
      <c r="GC1587" s="1"/>
      <c r="GD1587" s="1"/>
      <c r="GE1587" s="1"/>
      <c r="GF1587" s="1"/>
      <c r="GG1587" s="1"/>
      <c r="GH1587" s="1"/>
      <c r="GI1587" s="1"/>
      <c r="GJ1587" s="1"/>
      <c r="GK1587" s="1"/>
      <c r="GL1587" s="1"/>
      <c r="GM1587" s="1"/>
      <c r="GN1587" s="1"/>
      <c r="GO1587" s="1"/>
    </row>
    <row r="1588" spans="1:197" s="40" customFormat="1" x14ac:dyDescent="0.25">
      <c r="A1588" s="41"/>
      <c r="B1588" s="4"/>
      <c r="C1588" s="41"/>
      <c r="D1588" s="42"/>
      <c r="E1588" s="42"/>
      <c r="F1588" s="42"/>
      <c r="G1588" s="1"/>
      <c r="H1588" s="1"/>
      <c r="I1588" s="1"/>
      <c r="J1588" s="1"/>
      <c r="K1588" s="1"/>
      <c r="L1588" s="1"/>
      <c r="M1588" s="2"/>
      <c r="N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c r="BB1588" s="1"/>
      <c r="BC1588" s="1"/>
      <c r="BD1588" s="1"/>
      <c r="BE1588" s="1"/>
      <c r="BF1588" s="1"/>
      <c r="BG1588" s="1"/>
      <c r="BH1588" s="1"/>
      <c r="BI1588" s="1"/>
      <c r="BJ1588" s="1"/>
      <c r="BK1588" s="1"/>
      <c r="BL1588" s="1"/>
      <c r="BM1588" s="1"/>
      <c r="BN1588" s="1"/>
      <c r="BO1588" s="1"/>
      <c r="BP1588" s="1"/>
      <c r="BQ1588" s="1"/>
      <c r="BR1588" s="1"/>
      <c r="BS1588" s="1"/>
      <c r="BT1588" s="1"/>
      <c r="BU1588" s="1"/>
      <c r="BV1588" s="1"/>
      <c r="BW1588" s="1"/>
      <c r="BX1588" s="1"/>
      <c r="BY1588" s="1"/>
      <c r="BZ1588" s="1"/>
      <c r="CA1588" s="1"/>
      <c r="CB1588" s="1"/>
      <c r="CC1588" s="1"/>
      <c r="CD1588" s="1"/>
      <c r="CE1588" s="1"/>
      <c r="CF1588" s="1"/>
      <c r="CG1588" s="1"/>
      <c r="CH1588" s="1"/>
      <c r="CI1588" s="1"/>
      <c r="CJ1588" s="1"/>
      <c r="CK1588" s="1"/>
      <c r="CL1588" s="1"/>
      <c r="CM1588" s="1"/>
      <c r="CN1588" s="1"/>
      <c r="CO1588" s="1"/>
      <c r="CP1588" s="1"/>
      <c r="CQ1588" s="1"/>
      <c r="CR1588" s="1"/>
      <c r="CS1588" s="1"/>
      <c r="CT1588" s="1"/>
      <c r="CU1588" s="1"/>
      <c r="CV1588" s="1"/>
      <c r="CW1588" s="1"/>
      <c r="CX1588" s="1"/>
      <c r="CY1588" s="1"/>
      <c r="CZ1588" s="1"/>
      <c r="DA1588" s="1"/>
      <c r="DB1588" s="1"/>
      <c r="DC1588" s="1"/>
      <c r="DD1588" s="1"/>
      <c r="DE1588" s="1"/>
      <c r="DF1588" s="1"/>
      <c r="DG1588" s="1"/>
      <c r="DH1588" s="1"/>
      <c r="DI1588" s="1"/>
      <c r="DJ1588" s="1"/>
      <c r="DK1588" s="1"/>
      <c r="DL1588" s="1"/>
      <c r="DM1588" s="1"/>
      <c r="DN1588" s="1"/>
      <c r="DO1588" s="1"/>
      <c r="DP1588" s="1"/>
      <c r="DQ1588" s="1"/>
      <c r="DR1588" s="1"/>
      <c r="DS1588" s="1"/>
      <c r="DT1588" s="1"/>
      <c r="DU1588" s="1"/>
      <c r="DV1588" s="1"/>
      <c r="DW1588" s="1"/>
      <c r="DX1588" s="1"/>
      <c r="DY1588" s="1"/>
      <c r="DZ1588" s="1"/>
      <c r="EA1588" s="1"/>
      <c r="EB1588" s="1"/>
      <c r="EC1588" s="1"/>
      <c r="ED1588" s="1"/>
      <c r="EE1588" s="1"/>
      <c r="EF1588" s="1"/>
      <c r="EG1588" s="1"/>
      <c r="EH1588" s="1"/>
      <c r="EI1588" s="1"/>
      <c r="EJ1588" s="1"/>
      <c r="EK1588" s="1"/>
      <c r="EL1588" s="1"/>
      <c r="EM1588" s="1"/>
      <c r="EN1588" s="1"/>
      <c r="EO1588" s="1"/>
      <c r="EP1588" s="1"/>
      <c r="EQ1588" s="1"/>
      <c r="ER1588" s="1"/>
      <c r="ES1588" s="1"/>
      <c r="ET1588" s="1"/>
      <c r="EU1588" s="1"/>
      <c r="EV1588" s="1"/>
      <c r="EW1588" s="1"/>
      <c r="EX1588" s="1"/>
      <c r="EY1588" s="1"/>
      <c r="EZ1588" s="1"/>
      <c r="FA1588" s="1"/>
      <c r="FB1588" s="1"/>
      <c r="FC1588" s="1"/>
      <c r="FD1588" s="1"/>
      <c r="FE1588" s="1"/>
      <c r="FF1588" s="1"/>
      <c r="FG1588" s="1"/>
      <c r="FH1588" s="1"/>
      <c r="FI1588" s="1"/>
      <c r="FJ1588" s="1"/>
      <c r="FK1588" s="1"/>
      <c r="FL1588" s="1"/>
      <c r="FM1588" s="1"/>
      <c r="FN1588" s="1"/>
      <c r="FO1588" s="1"/>
      <c r="FP1588" s="1"/>
      <c r="FQ1588" s="1"/>
      <c r="FR1588" s="1"/>
      <c r="FS1588" s="1"/>
      <c r="FT1588" s="1"/>
      <c r="FU1588" s="1"/>
      <c r="FV1588" s="1"/>
      <c r="FW1588" s="1"/>
      <c r="FX1588" s="1"/>
      <c r="FY1588" s="1"/>
      <c r="FZ1588" s="1"/>
      <c r="GA1588" s="1"/>
      <c r="GB1588" s="1"/>
      <c r="GC1588" s="1"/>
      <c r="GD1588" s="1"/>
      <c r="GE1588" s="1"/>
      <c r="GF1588" s="1"/>
      <c r="GG1588" s="1"/>
      <c r="GH1588" s="1"/>
      <c r="GI1588" s="1"/>
      <c r="GJ1588" s="1"/>
      <c r="GK1588" s="1"/>
      <c r="GL1588" s="1"/>
      <c r="GM1588" s="1"/>
      <c r="GN1588" s="1"/>
      <c r="GO1588" s="1"/>
    </row>
    <row r="1589" spans="1:197" s="40" customFormat="1" x14ac:dyDescent="0.25">
      <c r="A1589" s="41"/>
      <c r="B1589" s="4"/>
      <c r="C1589" s="41"/>
      <c r="D1589" s="42"/>
      <c r="E1589" s="42"/>
      <c r="F1589" s="42"/>
      <c r="G1589" s="1"/>
      <c r="H1589" s="1"/>
      <c r="I1589" s="1"/>
      <c r="J1589" s="1"/>
      <c r="K1589" s="1"/>
      <c r="L1589" s="1"/>
      <c r="M1589" s="2"/>
      <c r="N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c r="BD1589" s="1"/>
      <c r="BE1589" s="1"/>
      <c r="BF1589" s="1"/>
      <c r="BG1589" s="1"/>
      <c r="BH1589" s="1"/>
      <c r="BI1589" s="1"/>
      <c r="BJ1589" s="1"/>
      <c r="BK1589" s="1"/>
      <c r="BL1589" s="1"/>
      <c r="BM1589" s="1"/>
      <c r="BN1589" s="1"/>
      <c r="BO1589" s="1"/>
      <c r="BP1589" s="1"/>
      <c r="BQ1589" s="1"/>
      <c r="BR1589" s="1"/>
      <c r="BS1589" s="1"/>
      <c r="BT1589" s="1"/>
      <c r="BU1589" s="1"/>
      <c r="BV1589" s="1"/>
      <c r="BW1589" s="1"/>
      <c r="BX1589" s="1"/>
      <c r="BY1589" s="1"/>
      <c r="BZ1589" s="1"/>
      <c r="CA1589" s="1"/>
      <c r="CB1589" s="1"/>
      <c r="CC1589" s="1"/>
      <c r="CD1589" s="1"/>
      <c r="CE1589" s="1"/>
      <c r="CF1589" s="1"/>
      <c r="CG1589" s="1"/>
      <c r="CH1589" s="1"/>
      <c r="CI1589" s="1"/>
      <c r="CJ1589" s="1"/>
      <c r="CK1589" s="1"/>
      <c r="CL1589" s="1"/>
      <c r="CM1589" s="1"/>
      <c r="CN1589" s="1"/>
      <c r="CO1589" s="1"/>
      <c r="CP1589" s="1"/>
      <c r="CQ1589" s="1"/>
      <c r="CR1589" s="1"/>
      <c r="CS1589" s="1"/>
      <c r="CT1589" s="1"/>
      <c r="CU1589" s="1"/>
      <c r="CV1589" s="1"/>
      <c r="CW1589" s="1"/>
      <c r="CX1589" s="1"/>
      <c r="CY1589" s="1"/>
      <c r="CZ1589" s="1"/>
      <c r="DA1589" s="1"/>
      <c r="DB1589" s="1"/>
      <c r="DC1589" s="1"/>
      <c r="DD1589" s="1"/>
      <c r="DE1589" s="1"/>
      <c r="DF1589" s="1"/>
      <c r="DG1589" s="1"/>
      <c r="DH1589" s="1"/>
      <c r="DI1589" s="1"/>
      <c r="DJ1589" s="1"/>
      <c r="DK1589" s="1"/>
      <c r="DL1589" s="1"/>
      <c r="DM1589" s="1"/>
      <c r="DN1589" s="1"/>
      <c r="DO1589" s="1"/>
      <c r="DP1589" s="1"/>
      <c r="DQ1589" s="1"/>
      <c r="DR1589" s="1"/>
      <c r="DS1589" s="1"/>
      <c r="DT1589" s="1"/>
      <c r="DU1589" s="1"/>
      <c r="DV1589" s="1"/>
      <c r="DW1589" s="1"/>
      <c r="DX1589" s="1"/>
      <c r="DY1589" s="1"/>
      <c r="DZ1589" s="1"/>
      <c r="EA1589" s="1"/>
      <c r="EB1589" s="1"/>
      <c r="EC1589" s="1"/>
      <c r="ED1589" s="1"/>
      <c r="EE1589" s="1"/>
      <c r="EF1589" s="1"/>
      <c r="EG1589" s="1"/>
      <c r="EH1589" s="1"/>
      <c r="EI1589" s="1"/>
      <c r="EJ1589" s="1"/>
      <c r="EK1589" s="1"/>
      <c r="EL1589" s="1"/>
      <c r="EM1589" s="1"/>
      <c r="EN1589" s="1"/>
      <c r="EO1589" s="1"/>
      <c r="EP1589" s="1"/>
      <c r="EQ1589" s="1"/>
      <c r="ER1589" s="1"/>
      <c r="ES1589" s="1"/>
      <c r="ET1589" s="1"/>
      <c r="EU1589" s="1"/>
      <c r="EV1589" s="1"/>
      <c r="EW1589" s="1"/>
      <c r="EX1589" s="1"/>
      <c r="EY1589" s="1"/>
      <c r="EZ1589" s="1"/>
      <c r="FA1589" s="1"/>
      <c r="FB1589" s="1"/>
      <c r="FC1589" s="1"/>
      <c r="FD1589" s="1"/>
      <c r="FE1589" s="1"/>
      <c r="FF1589" s="1"/>
      <c r="FG1589" s="1"/>
      <c r="FH1589" s="1"/>
      <c r="FI1589" s="1"/>
      <c r="FJ1589" s="1"/>
      <c r="FK1589" s="1"/>
      <c r="FL1589" s="1"/>
      <c r="FM1589" s="1"/>
      <c r="FN1589" s="1"/>
      <c r="FO1589" s="1"/>
      <c r="FP1589" s="1"/>
      <c r="FQ1589" s="1"/>
      <c r="FR1589" s="1"/>
      <c r="FS1589" s="1"/>
      <c r="FT1589" s="1"/>
      <c r="FU1589" s="1"/>
      <c r="FV1589" s="1"/>
      <c r="FW1589" s="1"/>
      <c r="FX1589" s="1"/>
      <c r="FY1589" s="1"/>
      <c r="FZ1589" s="1"/>
      <c r="GA1589" s="1"/>
      <c r="GB1589" s="1"/>
      <c r="GC1589" s="1"/>
      <c r="GD1589" s="1"/>
      <c r="GE1589" s="1"/>
      <c r="GF1589" s="1"/>
      <c r="GG1589" s="1"/>
      <c r="GH1589" s="1"/>
      <c r="GI1589" s="1"/>
      <c r="GJ1589" s="1"/>
      <c r="GK1589" s="1"/>
      <c r="GL1589" s="1"/>
      <c r="GM1589" s="1"/>
      <c r="GN1589" s="1"/>
      <c r="GO1589" s="1"/>
    </row>
    <row r="1590" spans="1:197" s="40" customFormat="1" x14ac:dyDescent="0.25">
      <c r="A1590" s="41"/>
      <c r="B1590" s="4"/>
      <c r="C1590" s="41"/>
      <c r="D1590" s="42"/>
      <c r="E1590" s="42"/>
      <c r="F1590" s="42"/>
      <c r="G1590" s="1"/>
      <c r="H1590" s="1"/>
      <c r="I1590" s="1"/>
      <c r="J1590" s="1"/>
      <c r="K1590" s="1"/>
      <c r="L1590" s="1"/>
      <c r="M1590" s="2"/>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c r="BJ1590" s="1"/>
      <c r="BK1590" s="1"/>
      <c r="BL1590" s="1"/>
      <c r="BM1590" s="1"/>
      <c r="BN1590" s="1"/>
      <c r="BO1590" s="1"/>
      <c r="BP1590" s="1"/>
      <c r="BQ1590" s="1"/>
      <c r="BR1590" s="1"/>
      <c r="BS1590" s="1"/>
      <c r="BT1590" s="1"/>
      <c r="BU1590" s="1"/>
      <c r="BV1590" s="1"/>
      <c r="BW1590" s="1"/>
      <c r="BX1590" s="1"/>
      <c r="BY1590" s="1"/>
      <c r="BZ1590" s="1"/>
      <c r="CA1590" s="1"/>
      <c r="CB1590" s="1"/>
      <c r="CC1590" s="1"/>
      <c r="CD1590" s="1"/>
      <c r="CE1590" s="1"/>
      <c r="CF1590" s="1"/>
      <c r="CG1590" s="1"/>
      <c r="CH1590" s="1"/>
      <c r="CI1590" s="1"/>
      <c r="CJ1590" s="1"/>
      <c r="CK1590" s="1"/>
      <c r="CL1590" s="1"/>
      <c r="CM1590" s="1"/>
      <c r="CN1590" s="1"/>
      <c r="CO1590" s="1"/>
      <c r="CP1590" s="1"/>
      <c r="CQ1590" s="1"/>
      <c r="CR1590" s="1"/>
      <c r="CS1590" s="1"/>
      <c r="CT1590" s="1"/>
      <c r="CU1590" s="1"/>
      <c r="CV1590" s="1"/>
      <c r="CW1590" s="1"/>
      <c r="CX1590" s="1"/>
      <c r="CY1590" s="1"/>
      <c r="CZ1590" s="1"/>
      <c r="DA1590" s="1"/>
      <c r="DB1590" s="1"/>
      <c r="DC1590" s="1"/>
      <c r="DD1590" s="1"/>
      <c r="DE1590" s="1"/>
      <c r="DF1590" s="1"/>
      <c r="DG1590" s="1"/>
      <c r="DH1590" s="1"/>
      <c r="DI1590" s="1"/>
      <c r="DJ1590" s="1"/>
      <c r="DK1590" s="1"/>
      <c r="DL1590" s="1"/>
      <c r="DM1590" s="1"/>
      <c r="DN1590" s="1"/>
      <c r="DO1590" s="1"/>
      <c r="DP1590" s="1"/>
      <c r="DQ1590" s="1"/>
      <c r="DR1590" s="1"/>
      <c r="DS1590" s="1"/>
      <c r="DT1590" s="1"/>
      <c r="DU1590" s="1"/>
      <c r="DV1590" s="1"/>
      <c r="DW1590" s="1"/>
      <c r="DX1590" s="1"/>
      <c r="DY1590" s="1"/>
      <c r="DZ1590" s="1"/>
      <c r="EA1590" s="1"/>
      <c r="EB1590" s="1"/>
      <c r="EC1590" s="1"/>
      <c r="ED1590" s="1"/>
      <c r="EE1590" s="1"/>
      <c r="EF1590" s="1"/>
      <c r="EG1590" s="1"/>
      <c r="EH1590" s="1"/>
      <c r="EI1590" s="1"/>
      <c r="EJ1590" s="1"/>
      <c r="EK1590" s="1"/>
      <c r="EL1590" s="1"/>
      <c r="EM1590" s="1"/>
      <c r="EN1590" s="1"/>
      <c r="EO1590" s="1"/>
      <c r="EP1590" s="1"/>
      <c r="EQ1590" s="1"/>
      <c r="ER1590" s="1"/>
      <c r="ES1590" s="1"/>
      <c r="ET1590" s="1"/>
      <c r="EU1590" s="1"/>
      <c r="EV1590" s="1"/>
      <c r="EW1590" s="1"/>
      <c r="EX1590" s="1"/>
      <c r="EY1590" s="1"/>
      <c r="EZ1590" s="1"/>
      <c r="FA1590" s="1"/>
      <c r="FB1590" s="1"/>
      <c r="FC1590" s="1"/>
      <c r="FD1590" s="1"/>
      <c r="FE1590" s="1"/>
      <c r="FF1590" s="1"/>
      <c r="FG1590" s="1"/>
      <c r="FH1590" s="1"/>
      <c r="FI1590" s="1"/>
      <c r="FJ1590" s="1"/>
      <c r="FK1590" s="1"/>
      <c r="FL1590" s="1"/>
      <c r="FM1590" s="1"/>
      <c r="FN1590" s="1"/>
      <c r="FO1590" s="1"/>
      <c r="FP1590" s="1"/>
      <c r="FQ1590" s="1"/>
      <c r="FR1590" s="1"/>
      <c r="FS1590" s="1"/>
      <c r="FT1590" s="1"/>
      <c r="FU1590" s="1"/>
      <c r="FV1590" s="1"/>
      <c r="FW1590" s="1"/>
      <c r="FX1590" s="1"/>
      <c r="FY1590" s="1"/>
      <c r="FZ1590" s="1"/>
      <c r="GA1590" s="1"/>
      <c r="GB1590" s="1"/>
      <c r="GC1590" s="1"/>
      <c r="GD1590" s="1"/>
      <c r="GE1590" s="1"/>
      <c r="GF1590" s="1"/>
      <c r="GG1590" s="1"/>
      <c r="GH1590" s="1"/>
      <c r="GI1590" s="1"/>
      <c r="GJ1590" s="1"/>
      <c r="GK1590" s="1"/>
      <c r="GL1590" s="1"/>
      <c r="GM1590" s="1"/>
      <c r="GN1590" s="1"/>
      <c r="GO1590" s="1"/>
    </row>
    <row r="1591" spans="1:197" s="40" customFormat="1" x14ac:dyDescent="0.25">
      <c r="A1591" s="41"/>
      <c r="B1591" s="4"/>
      <c r="C1591" s="41"/>
      <c r="D1591" s="42"/>
      <c r="E1591" s="42"/>
      <c r="F1591" s="42"/>
      <c r="G1591" s="1"/>
      <c r="H1591" s="1"/>
      <c r="I1591" s="1"/>
      <c r="J1591" s="1"/>
      <c r="K1591" s="1"/>
      <c r="L1591" s="1"/>
      <c r="M1591" s="2"/>
      <c r="N1591" s="1"/>
      <c r="O1591" s="1"/>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1"/>
      <c r="BE1591" s="1"/>
      <c r="BF1591" s="1"/>
      <c r="BG1591" s="1"/>
      <c r="BH1591" s="1"/>
      <c r="BI1591" s="1"/>
      <c r="BJ1591" s="1"/>
      <c r="BK1591" s="1"/>
      <c r="BL1591" s="1"/>
      <c r="BM1591" s="1"/>
      <c r="BN1591" s="1"/>
      <c r="BO1591" s="1"/>
      <c r="BP1591" s="1"/>
      <c r="BQ1591" s="1"/>
      <c r="BR1591" s="1"/>
      <c r="BS1591" s="1"/>
      <c r="BT1591" s="1"/>
      <c r="BU1591" s="1"/>
      <c r="BV1591" s="1"/>
      <c r="BW1591" s="1"/>
      <c r="BX1591" s="1"/>
      <c r="BY1591" s="1"/>
      <c r="BZ1591" s="1"/>
      <c r="CA1591" s="1"/>
      <c r="CB1591" s="1"/>
      <c r="CC1591" s="1"/>
      <c r="CD1591" s="1"/>
      <c r="CE1591" s="1"/>
      <c r="CF1591" s="1"/>
      <c r="CG1591" s="1"/>
      <c r="CH1591" s="1"/>
      <c r="CI1591" s="1"/>
      <c r="CJ1591" s="1"/>
      <c r="CK1591" s="1"/>
      <c r="CL1591" s="1"/>
      <c r="CM1591" s="1"/>
      <c r="CN1591" s="1"/>
      <c r="CO1591" s="1"/>
      <c r="CP1591" s="1"/>
      <c r="CQ1591" s="1"/>
      <c r="CR1591" s="1"/>
      <c r="CS1591" s="1"/>
      <c r="CT1591" s="1"/>
      <c r="CU1591" s="1"/>
      <c r="CV1591" s="1"/>
      <c r="CW1591" s="1"/>
      <c r="CX1591" s="1"/>
      <c r="CY1591" s="1"/>
      <c r="CZ1591" s="1"/>
      <c r="DA1591" s="1"/>
      <c r="DB1591" s="1"/>
      <c r="DC1591" s="1"/>
      <c r="DD1591" s="1"/>
      <c r="DE1591" s="1"/>
      <c r="DF1591" s="1"/>
      <c r="DG1591" s="1"/>
      <c r="DH1591" s="1"/>
      <c r="DI1591" s="1"/>
      <c r="DJ1591" s="1"/>
      <c r="DK1591" s="1"/>
      <c r="DL1591" s="1"/>
      <c r="DM1591" s="1"/>
      <c r="DN1591" s="1"/>
      <c r="DO1591" s="1"/>
      <c r="DP1591" s="1"/>
      <c r="DQ1591" s="1"/>
      <c r="DR1591" s="1"/>
      <c r="DS1591" s="1"/>
      <c r="DT1591" s="1"/>
      <c r="DU1591" s="1"/>
      <c r="DV1591" s="1"/>
      <c r="DW1591" s="1"/>
      <c r="DX1591" s="1"/>
      <c r="DY1591" s="1"/>
      <c r="DZ1591" s="1"/>
      <c r="EA1591" s="1"/>
      <c r="EB1591" s="1"/>
      <c r="EC1591" s="1"/>
      <c r="ED1591" s="1"/>
      <c r="EE1591" s="1"/>
      <c r="EF1591" s="1"/>
      <c r="EG1591" s="1"/>
      <c r="EH1591" s="1"/>
      <c r="EI1591" s="1"/>
      <c r="EJ1591" s="1"/>
      <c r="EK1591" s="1"/>
      <c r="EL1591" s="1"/>
      <c r="EM1591" s="1"/>
      <c r="EN1591" s="1"/>
      <c r="EO1591" s="1"/>
      <c r="EP1591" s="1"/>
      <c r="EQ1591" s="1"/>
      <c r="ER1591" s="1"/>
      <c r="ES1591" s="1"/>
      <c r="ET1591" s="1"/>
      <c r="EU1591" s="1"/>
      <c r="EV1591" s="1"/>
      <c r="EW1591" s="1"/>
      <c r="EX1591" s="1"/>
      <c r="EY1591" s="1"/>
      <c r="EZ1591" s="1"/>
      <c r="FA1591" s="1"/>
      <c r="FB1591" s="1"/>
      <c r="FC1591" s="1"/>
      <c r="FD1591" s="1"/>
      <c r="FE1591" s="1"/>
      <c r="FF1591" s="1"/>
      <c r="FG1591" s="1"/>
      <c r="FH1591" s="1"/>
      <c r="FI1591" s="1"/>
      <c r="FJ1591" s="1"/>
      <c r="FK1591" s="1"/>
      <c r="FL1591" s="1"/>
      <c r="FM1591" s="1"/>
      <c r="FN1591" s="1"/>
      <c r="FO1591" s="1"/>
      <c r="FP1591" s="1"/>
      <c r="FQ1591" s="1"/>
      <c r="FR1591" s="1"/>
      <c r="FS1591" s="1"/>
      <c r="FT1591" s="1"/>
      <c r="FU1591" s="1"/>
      <c r="FV1591" s="1"/>
      <c r="FW1591" s="1"/>
      <c r="FX1591" s="1"/>
      <c r="FY1591" s="1"/>
      <c r="FZ1591" s="1"/>
      <c r="GA1591" s="1"/>
      <c r="GB1591" s="1"/>
      <c r="GC1591" s="1"/>
      <c r="GD1591" s="1"/>
      <c r="GE1591" s="1"/>
      <c r="GF1591" s="1"/>
      <c r="GG1591" s="1"/>
      <c r="GH1591" s="1"/>
      <c r="GI1591" s="1"/>
      <c r="GJ1591" s="1"/>
      <c r="GK1591" s="1"/>
      <c r="GL1591" s="1"/>
      <c r="GM1591" s="1"/>
      <c r="GN1591" s="1"/>
      <c r="GO1591" s="1"/>
    </row>
    <row r="1592" spans="1:197" s="40" customFormat="1" x14ac:dyDescent="0.25">
      <c r="A1592" s="41"/>
      <c r="B1592" s="4"/>
      <c r="C1592" s="41"/>
      <c r="D1592" s="42"/>
      <c r="E1592" s="42"/>
      <c r="F1592" s="42"/>
      <c r="G1592" s="1"/>
      <c r="H1592" s="1"/>
      <c r="I1592" s="1"/>
      <c r="J1592" s="1"/>
      <c r="K1592" s="1"/>
      <c r="L1592" s="1"/>
      <c r="M1592" s="2"/>
      <c r="N1592" s="1"/>
      <c r="O1592" s="1"/>
      <c r="P1592" s="1"/>
      <c r="Q1592" s="1"/>
      <c r="R1592" s="1"/>
      <c r="S1592" s="1"/>
      <c r="T1592" s="1"/>
      <c r="U1592" s="1"/>
      <c r="V1592" s="1"/>
      <c r="W1592" s="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c r="BJ1592" s="1"/>
      <c r="BK1592" s="1"/>
      <c r="BL1592" s="1"/>
      <c r="BM1592" s="1"/>
      <c r="BN1592" s="1"/>
      <c r="BO1592" s="1"/>
      <c r="BP1592" s="1"/>
      <c r="BQ1592" s="1"/>
      <c r="BR1592" s="1"/>
      <c r="BS1592" s="1"/>
      <c r="BT1592" s="1"/>
      <c r="BU1592" s="1"/>
      <c r="BV1592" s="1"/>
      <c r="BW1592" s="1"/>
      <c r="BX1592" s="1"/>
      <c r="BY1592" s="1"/>
      <c r="BZ1592" s="1"/>
      <c r="CA1592" s="1"/>
      <c r="CB1592" s="1"/>
      <c r="CC1592" s="1"/>
      <c r="CD1592" s="1"/>
      <c r="CE1592" s="1"/>
      <c r="CF1592" s="1"/>
      <c r="CG1592" s="1"/>
      <c r="CH1592" s="1"/>
      <c r="CI1592" s="1"/>
      <c r="CJ1592" s="1"/>
      <c r="CK1592" s="1"/>
      <c r="CL1592" s="1"/>
      <c r="CM1592" s="1"/>
      <c r="CN1592" s="1"/>
      <c r="CO1592" s="1"/>
      <c r="CP1592" s="1"/>
      <c r="CQ1592" s="1"/>
      <c r="CR1592" s="1"/>
      <c r="CS1592" s="1"/>
      <c r="CT1592" s="1"/>
      <c r="CU1592" s="1"/>
      <c r="CV1592" s="1"/>
      <c r="CW1592" s="1"/>
      <c r="CX1592" s="1"/>
      <c r="CY1592" s="1"/>
      <c r="CZ1592" s="1"/>
      <c r="DA1592" s="1"/>
      <c r="DB1592" s="1"/>
      <c r="DC1592" s="1"/>
      <c r="DD1592" s="1"/>
      <c r="DE1592" s="1"/>
      <c r="DF1592" s="1"/>
      <c r="DG1592" s="1"/>
      <c r="DH1592" s="1"/>
      <c r="DI1592" s="1"/>
      <c r="DJ1592" s="1"/>
      <c r="DK1592" s="1"/>
      <c r="DL1592" s="1"/>
      <c r="DM1592" s="1"/>
      <c r="DN1592" s="1"/>
      <c r="DO1592" s="1"/>
      <c r="DP1592" s="1"/>
      <c r="DQ1592" s="1"/>
      <c r="DR1592" s="1"/>
      <c r="DS1592" s="1"/>
      <c r="DT1592" s="1"/>
      <c r="DU1592" s="1"/>
      <c r="DV1592" s="1"/>
      <c r="DW1592" s="1"/>
      <c r="DX1592" s="1"/>
      <c r="DY1592" s="1"/>
      <c r="DZ1592" s="1"/>
      <c r="EA1592" s="1"/>
      <c r="EB1592" s="1"/>
      <c r="EC1592" s="1"/>
      <c r="ED1592" s="1"/>
      <c r="EE1592" s="1"/>
      <c r="EF1592" s="1"/>
      <c r="EG1592" s="1"/>
      <c r="EH1592" s="1"/>
      <c r="EI1592" s="1"/>
      <c r="EJ1592" s="1"/>
      <c r="EK1592" s="1"/>
      <c r="EL1592" s="1"/>
      <c r="EM1592" s="1"/>
      <c r="EN1592" s="1"/>
      <c r="EO1592" s="1"/>
      <c r="EP1592" s="1"/>
      <c r="EQ1592" s="1"/>
      <c r="ER1592" s="1"/>
      <c r="ES1592" s="1"/>
      <c r="ET1592" s="1"/>
      <c r="EU1592" s="1"/>
      <c r="EV1592" s="1"/>
      <c r="EW1592" s="1"/>
      <c r="EX1592" s="1"/>
      <c r="EY1592" s="1"/>
      <c r="EZ1592" s="1"/>
      <c r="FA1592" s="1"/>
      <c r="FB1592" s="1"/>
      <c r="FC1592" s="1"/>
      <c r="FD1592" s="1"/>
      <c r="FE1592" s="1"/>
      <c r="FF1592" s="1"/>
      <c r="FG1592" s="1"/>
      <c r="FH1592" s="1"/>
      <c r="FI1592" s="1"/>
      <c r="FJ1592" s="1"/>
      <c r="FK1592" s="1"/>
      <c r="FL1592" s="1"/>
      <c r="FM1592" s="1"/>
      <c r="FN1592" s="1"/>
      <c r="FO1592" s="1"/>
      <c r="FP1592" s="1"/>
      <c r="FQ1592" s="1"/>
      <c r="FR1592" s="1"/>
      <c r="FS1592" s="1"/>
      <c r="FT1592" s="1"/>
      <c r="FU1592" s="1"/>
      <c r="FV1592" s="1"/>
      <c r="FW1592" s="1"/>
      <c r="FX1592" s="1"/>
      <c r="FY1592" s="1"/>
      <c r="FZ1592" s="1"/>
      <c r="GA1592" s="1"/>
      <c r="GB1592" s="1"/>
      <c r="GC1592" s="1"/>
      <c r="GD1592" s="1"/>
      <c r="GE1592" s="1"/>
      <c r="GF1592" s="1"/>
      <c r="GG1592" s="1"/>
      <c r="GH1592" s="1"/>
      <c r="GI1592" s="1"/>
      <c r="GJ1592" s="1"/>
      <c r="GK1592" s="1"/>
      <c r="GL1592" s="1"/>
      <c r="GM1592" s="1"/>
      <c r="GN1592" s="1"/>
      <c r="GO1592" s="1"/>
    </row>
    <row r="1593" spans="1:197" s="40" customFormat="1" x14ac:dyDescent="0.25">
      <c r="A1593" s="41"/>
      <c r="B1593" s="4"/>
      <c r="C1593" s="41"/>
      <c r="D1593" s="42"/>
      <c r="E1593" s="42"/>
      <c r="F1593" s="42"/>
      <c r="G1593" s="1"/>
      <c r="H1593" s="1"/>
      <c r="I1593" s="1"/>
      <c r="J1593" s="1"/>
      <c r="K1593" s="1"/>
      <c r="L1593" s="1"/>
      <c r="M1593" s="2"/>
      <c r="N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c r="BJ1593" s="1"/>
      <c r="BK1593" s="1"/>
      <c r="BL1593" s="1"/>
      <c r="BM1593" s="1"/>
      <c r="BN1593" s="1"/>
      <c r="BO1593" s="1"/>
      <c r="BP1593" s="1"/>
      <c r="BQ1593" s="1"/>
      <c r="BR1593" s="1"/>
      <c r="BS1593" s="1"/>
      <c r="BT1593" s="1"/>
      <c r="BU1593" s="1"/>
      <c r="BV1593" s="1"/>
      <c r="BW1593" s="1"/>
      <c r="BX1593" s="1"/>
      <c r="BY1593" s="1"/>
      <c r="BZ1593" s="1"/>
      <c r="CA1593" s="1"/>
      <c r="CB1593" s="1"/>
      <c r="CC1593" s="1"/>
      <c r="CD1593" s="1"/>
      <c r="CE1593" s="1"/>
      <c r="CF1593" s="1"/>
      <c r="CG1593" s="1"/>
      <c r="CH1593" s="1"/>
      <c r="CI1593" s="1"/>
      <c r="CJ1593" s="1"/>
      <c r="CK1593" s="1"/>
      <c r="CL1593" s="1"/>
      <c r="CM1593" s="1"/>
      <c r="CN1593" s="1"/>
      <c r="CO1593" s="1"/>
      <c r="CP1593" s="1"/>
      <c r="CQ1593" s="1"/>
      <c r="CR1593" s="1"/>
      <c r="CS1593" s="1"/>
      <c r="CT1593" s="1"/>
      <c r="CU1593" s="1"/>
      <c r="CV1593" s="1"/>
      <c r="CW1593" s="1"/>
      <c r="CX1593" s="1"/>
      <c r="CY1593" s="1"/>
      <c r="CZ1593" s="1"/>
      <c r="DA1593" s="1"/>
      <c r="DB1593" s="1"/>
      <c r="DC1593" s="1"/>
      <c r="DD1593" s="1"/>
      <c r="DE1593" s="1"/>
      <c r="DF1593" s="1"/>
      <c r="DG1593" s="1"/>
      <c r="DH1593" s="1"/>
      <c r="DI1593" s="1"/>
      <c r="DJ1593" s="1"/>
      <c r="DK1593" s="1"/>
      <c r="DL1593" s="1"/>
      <c r="DM1593" s="1"/>
      <c r="DN1593" s="1"/>
      <c r="DO1593" s="1"/>
      <c r="DP1593" s="1"/>
      <c r="DQ1593" s="1"/>
      <c r="DR1593" s="1"/>
      <c r="DS1593" s="1"/>
      <c r="DT1593" s="1"/>
      <c r="DU1593" s="1"/>
      <c r="DV1593" s="1"/>
      <c r="DW1593" s="1"/>
      <c r="DX1593" s="1"/>
      <c r="DY1593" s="1"/>
      <c r="DZ1593" s="1"/>
      <c r="EA1593" s="1"/>
      <c r="EB1593" s="1"/>
      <c r="EC1593" s="1"/>
      <c r="ED1593" s="1"/>
      <c r="EE1593" s="1"/>
      <c r="EF1593" s="1"/>
      <c r="EG1593" s="1"/>
      <c r="EH1593" s="1"/>
      <c r="EI1593" s="1"/>
      <c r="EJ1593" s="1"/>
      <c r="EK1593" s="1"/>
      <c r="EL1593" s="1"/>
      <c r="EM1593" s="1"/>
      <c r="EN1593" s="1"/>
      <c r="EO1593" s="1"/>
      <c r="EP1593" s="1"/>
      <c r="EQ1593" s="1"/>
      <c r="ER1593" s="1"/>
      <c r="ES1593" s="1"/>
      <c r="ET1593" s="1"/>
      <c r="EU1593" s="1"/>
      <c r="EV1593" s="1"/>
      <c r="EW1593" s="1"/>
      <c r="EX1593" s="1"/>
      <c r="EY1593" s="1"/>
      <c r="EZ1593" s="1"/>
      <c r="FA1593" s="1"/>
      <c r="FB1593" s="1"/>
      <c r="FC1593" s="1"/>
      <c r="FD1593" s="1"/>
      <c r="FE1593" s="1"/>
      <c r="FF1593" s="1"/>
      <c r="FG1593" s="1"/>
      <c r="FH1593" s="1"/>
      <c r="FI1593" s="1"/>
      <c r="FJ1593" s="1"/>
      <c r="FK1593" s="1"/>
      <c r="FL1593" s="1"/>
      <c r="FM1593" s="1"/>
      <c r="FN1593" s="1"/>
      <c r="FO1593" s="1"/>
      <c r="FP1593" s="1"/>
      <c r="FQ1593" s="1"/>
      <c r="FR1593" s="1"/>
      <c r="FS1593" s="1"/>
      <c r="FT1593" s="1"/>
      <c r="FU1593" s="1"/>
      <c r="FV1593" s="1"/>
      <c r="FW1593" s="1"/>
      <c r="FX1593" s="1"/>
      <c r="FY1593" s="1"/>
      <c r="FZ1593" s="1"/>
      <c r="GA1593" s="1"/>
      <c r="GB1593" s="1"/>
      <c r="GC1593" s="1"/>
      <c r="GD1593" s="1"/>
      <c r="GE1593" s="1"/>
      <c r="GF1593" s="1"/>
      <c r="GG1593" s="1"/>
      <c r="GH1593" s="1"/>
      <c r="GI1593" s="1"/>
      <c r="GJ1593" s="1"/>
      <c r="GK1593" s="1"/>
      <c r="GL1593" s="1"/>
      <c r="GM1593" s="1"/>
      <c r="GN1593" s="1"/>
      <c r="GO1593" s="1"/>
    </row>
    <row r="1594" spans="1:197" s="40" customFormat="1" x14ac:dyDescent="0.25">
      <c r="A1594" s="41"/>
      <c r="B1594" s="4"/>
      <c r="C1594" s="41"/>
      <c r="D1594" s="42"/>
      <c r="E1594" s="42"/>
      <c r="F1594" s="42"/>
      <c r="G1594" s="1"/>
      <c r="H1594" s="1"/>
      <c r="I1594" s="1"/>
      <c r="J1594" s="1"/>
      <c r="K1594" s="1"/>
      <c r="L1594" s="1"/>
      <c r="M1594" s="2"/>
      <c r="N1594" s="1"/>
      <c r="O1594" s="1"/>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c r="BB1594" s="1"/>
      <c r="BC1594" s="1"/>
      <c r="BD1594" s="1"/>
      <c r="BE1594" s="1"/>
      <c r="BF1594" s="1"/>
      <c r="BG1594" s="1"/>
      <c r="BH1594" s="1"/>
      <c r="BI1594" s="1"/>
      <c r="BJ1594" s="1"/>
      <c r="BK1594" s="1"/>
      <c r="BL1594" s="1"/>
      <c r="BM1594" s="1"/>
      <c r="BN1594" s="1"/>
      <c r="BO1594" s="1"/>
      <c r="BP1594" s="1"/>
      <c r="BQ1594" s="1"/>
      <c r="BR1594" s="1"/>
      <c r="BS1594" s="1"/>
      <c r="BT1594" s="1"/>
      <c r="BU1594" s="1"/>
      <c r="BV1594" s="1"/>
      <c r="BW1594" s="1"/>
      <c r="BX1594" s="1"/>
      <c r="BY1594" s="1"/>
      <c r="BZ1594" s="1"/>
      <c r="CA1594" s="1"/>
      <c r="CB1594" s="1"/>
      <c r="CC1594" s="1"/>
      <c r="CD1594" s="1"/>
      <c r="CE1594" s="1"/>
      <c r="CF1594" s="1"/>
      <c r="CG1594" s="1"/>
      <c r="CH1594" s="1"/>
      <c r="CI1594" s="1"/>
      <c r="CJ1594" s="1"/>
      <c r="CK1594" s="1"/>
      <c r="CL1594" s="1"/>
      <c r="CM1594" s="1"/>
      <c r="CN1594" s="1"/>
      <c r="CO1594" s="1"/>
      <c r="CP1594" s="1"/>
      <c r="CQ1594" s="1"/>
      <c r="CR1594" s="1"/>
      <c r="CS1594" s="1"/>
      <c r="CT1594" s="1"/>
      <c r="CU1594" s="1"/>
      <c r="CV1594" s="1"/>
      <c r="CW1594" s="1"/>
      <c r="CX1594" s="1"/>
      <c r="CY1594" s="1"/>
      <c r="CZ1594" s="1"/>
      <c r="DA1594" s="1"/>
      <c r="DB1594" s="1"/>
      <c r="DC1594" s="1"/>
      <c r="DD1594" s="1"/>
      <c r="DE1594" s="1"/>
      <c r="DF1594" s="1"/>
      <c r="DG1594" s="1"/>
      <c r="DH1594" s="1"/>
      <c r="DI1594" s="1"/>
      <c r="DJ1594" s="1"/>
      <c r="DK1594" s="1"/>
      <c r="DL1594" s="1"/>
      <c r="DM1594" s="1"/>
      <c r="DN1594" s="1"/>
      <c r="DO1594" s="1"/>
      <c r="DP1594" s="1"/>
      <c r="DQ1594" s="1"/>
      <c r="DR1594" s="1"/>
      <c r="DS1594" s="1"/>
      <c r="DT1594" s="1"/>
      <c r="DU1594" s="1"/>
      <c r="DV1594" s="1"/>
      <c r="DW1594" s="1"/>
      <c r="DX1594" s="1"/>
      <c r="DY1594" s="1"/>
      <c r="DZ1594" s="1"/>
      <c r="EA1594" s="1"/>
      <c r="EB1594" s="1"/>
      <c r="EC1594" s="1"/>
      <c r="ED1594" s="1"/>
      <c r="EE1594" s="1"/>
      <c r="EF1594" s="1"/>
      <c r="EG1594" s="1"/>
      <c r="EH1594" s="1"/>
      <c r="EI1594" s="1"/>
      <c r="EJ1594" s="1"/>
      <c r="EK1594" s="1"/>
      <c r="EL1594" s="1"/>
      <c r="EM1594" s="1"/>
      <c r="EN1594" s="1"/>
      <c r="EO1594" s="1"/>
      <c r="EP1594" s="1"/>
      <c r="EQ1594" s="1"/>
      <c r="ER1594" s="1"/>
      <c r="ES1594" s="1"/>
      <c r="ET1594" s="1"/>
      <c r="EU1594" s="1"/>
      <c r="EV1594" s="1"/>
      <c r="EW1594" s="1"/>
      <c r="EX1594" s="1"/>
      <c r="EY1594" s="1"/>
      <c r="EZ1594" s="1"/>
      <c r="FA1594" s="1"/>
      <c r="FB1594" s="1"/>
      <c r="FC1594" s="1"/>
      <c r="FD1594" s="1"/>
      <c r="FE1594" s="1"/>
      <c r="FF1594" s="1"/>
      <c r="FG1594" s="1"/>
      <c r="FH1594" s="1"/>
      <c r="FI1594" s="1"/>
      <c r="FJ1594" s="1"/>
      <c r="FK1594" s="1"/>
      <c r="FL1594" s="1"/>
      <c r="FM1594" s="1"/>
      <c r="FN1594" s="1"/>
      <c r="FO1594" s="1"/>
      <c r="FP1594" s="1"/>
      <c r="FQ1594" s="1"/>
      <c r="FR1594" s="1"/>
      <c r="FS1594" s="1"/>
      <c r="FT1594" s="1"/>
      <c r="FU1594" s="1"/>
      <c r="FV1594" s="1"/>
      <c r="FW1594" s="1"/>
      <c r="FX1594" s="1"/>
      <c r="FY1594" s="1"/>
      <c r="FZ1594" s="1"/>
      <c r="GA1594" s="1"/>
      <c r="GB1594" s="1"/>
      <c r="GC1594" s="1"/>
      <c r="GD1594" s="1"/>
      <c r="GE1594" s="1"/>
      <c r="GF1594" s="1"/>
      <c r="GG1594" s="1"/>
      <c r="GH1594" s="1"/>
      <c r="GI1594" s="1"/>
      <c r="GJ1594" s="1"/>
      <c r="GK1594" s="1"/>
      <c r="GL1594" s="1"/>
      <c r="GM1594" s="1"/>
      <c r="GN1594" s="1"/>
      <c r="GO1594" s="1"/>
    </row>
    <row r="1595" spans="1:197" s="40" customFormat="1" x14ac:dyDescent="0.25">
      <c r="A1595" s="41"/>
      <c r="B1595" s="4"/>
      <c r="C1595" s="41"/>
      <c r="D1595" s="42"/>
      <c r="E1595" s="42"/>
      <c r="F1595" s="42"/>
      <c r="G1595" s="1"/>
      <c r="H1595" s="1"/>
      <c r="I1595" s="1"/>
      <c r="J1595" s="1"/>
      <c r="K1595" s="1"/>
      <c r="L1595" s="1"/>
      <c r="M1595" s="2"/>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c r="BJ1595" s="1"/>
      <c r="BK1595" s="1"/>
      <c r="BL1595" s="1"/>
      <c r="BM1595" s="1"/>
      <c r="BN1595" s="1"/>
      <c r="BO1595" s="1"/>
      <c r="BP1595" s="1"/>
      <c r="BQ1595" s="1"/>
      <c r="BR1595" s="1"/>
      <c r="BS1595" s="1"/>
      <c r="BT1595" s="1"/>
      <c r="BU1595" s="1"/>
      <c r="BV1595" s="1"/>
      <c r="BW1595" s="1"/>
      <c r="BX1595" s="1"/>
      <c r="BY1595" s="1"/>
      <c r="BZ1595" s="1"/>
      <c r="CA1595" s="1"/>
      <c r="CB1595" s="1"/>
      <c r="CC1595" s="1"/>
      <c r="CD1595" s="1"/>
      <c r="CE1595" s="1"/>
      <c r="CF1595" s="1"/>
      <c r="CG1595" s="1"/>
      <c r="CH1595" s="1"/>
      <c r="CI1595" s="1"/>
      <c r="CJ1595" s="1"/>
      <c r="CK1595" s="1"/>
      <c r="CL1595" s="1"/>
      <c r="CM1595" s="1"/>
      <c r="CN1595" s="1"/>
      <c r="CO1595" s="1"/>
      <c r="CP1595" s="1"/>
      <c r="CQ1595" s="1"/>
      <c r="CR1595" s="1"/>
      <c r="CS1595" s="1"/>
      <c r="CT1595" s="1"/>
      <c r="CU1595" s="1"/>
      <c r="CV1595" s="1"/>
      <c r="CW1595" s="1"/>
      <c r="CX1595" s="1"/>
      <c r="CY1595" s="1"/>
      <c r="CZ1595" s="1"/>
      <c r="DA1595" s="1"/>
      <c r="DB1595" s="1"/>
      <c r="DC1595" s="1"/>
      <c r="DD1595" s="1"/>
      <c r="DE1595" s="1"/>
      <c r="DF1595" s="1"/>
      <c r="DG1595" s="1"/>
      <c r="DH1595" s="1"/>
      <c r="DI1595" s="1"/>
      <c r="DJ1595" s="1"/>
      <c r="DK1595" s="1"/>
      <c r="DL1595" s="1"/>
      <c r="DM1595" s="1"/>
      <c r="DN1595" s="1"/>
      <c r="DO1595" s="1"/>
      <c r="DP1595" s="1"/>
      <c r="DQ1595" s="1"/>
      <c r="DR1595" s="1"/>
      <c r="DS1595" s="1"/>
      <c r="DT1595" s="1"/>
      <c r="DU1595" s="1"/>
      <c r="DV1595" s="1"/>
      <c r="DW1595" s="1"/>
      <c r="DX1595" s="1"/>
      <c r="DY1595" s="1"/>
      <c r="DZ1595" s="1"/>
      <c r="EA1595" s="1"/>
      <c r="EB1595" s="1"/>
      <c r="EC1595" s="1"/>
      <c r="ED1595" s="1"/>
      <c r="EE1595" s="1"/>
      <c r="EF1595" s="1"/>
      <c r="EG1595" s="1"/>
      <c r="EH1595" s="1"/>
      <c r="EI1595" s="1"/>
      <c r="EJ1595" s="1"/>
      <c r="EK1595" s="1"/>
      <c r="EL1595" s="1"/>
      <c r="EM1595" s="1"/>
      <c r="EN1595" s="1"/>
      <c r="EO1595" s="1"/>
      <c r="EP1595" s="1"/>
      <c r="EQ1595" s="1"/>
      <c r="ER1595" s="1"/>
      <c r="ES1595" s="1"/>
      <c r="ET1595" s="1"/>
      <c r="EU1595" s="1"/>
      <c r="EV1595" s="1"/>
      <c r="EW1595" s="1"/>
      <c r="EX1595" s="1"/>
      <c r="EY1595" s="1"/>
      <c r="EZ1595" s="1"/>
      <c r="FA1595" s="1"/>
      <c r="FB1595" s="1"/>
      <c r="FC1595" s="1"/>
      <c r="FD1595" s="1"/>
      <c r="FE1595" s="1"/>
      <c r="FF1595" s="1"/>
      <c r="FG1595" s="1"/>
      <c r="FH1595" s="1"/>
      <c r="FI1595" s="1"/>
      <c r="FJ1595" s="1"/>
      <c r="FK1595" s="1"/>
      <c r="FL1595" s="1"/>
      <c r="FM1595" s="1"/>
      <c r="FN1595" s="1"/>
      <c r="FO1595" s="1"/>
      <c r="FP1595" s="1"/>
      <c r="FQ1595" s="1"/>
      <c r="FR1595" s="1"/>
      <c r="FS1595" s="1"/>
      <c r="FT1595" s="1"/>
      <c r="FU1595" s="1"/>
      <c r="FV1595" s="1"/>
      <c r="FW1595" s="1"/>
      <c r="FX1595" s="1"/>
      <c r="FY1595" s="1"/>
      <c r="FZ1595" s="1"/>
      <c r="GA1595" s="1"/>
      <c r="GB1595" s="1"/>
      <c r="GC1595" s="1"/>
      <c r="GD1595" s="1"/>
      <c r="GE1595" s="1"/>
      <c r="GF1595" s="1"/>
      <c r="GG1595" s="1"/>
      <c r="GH1595" s="1"/>
      <c r="GI1595" s="1"/>
      <c r="GJ1595" s="1"/>
      <c r="GK1595" s="1"/>
      <c r="GL1595" s="1"/>
      <c r="GM1595" s="1"/>
      <c r="GN1595" s="1"/>
      <c r="GO1595" s="1"/>
    </row>
    <row r="1596" spans="1:197" s="40" customFormat="1" x14ac:dyDescent="0.25">
      <c r="A1596" s="41"/>
      <c r="B1596" s="4"/>
      <c r="C1596" s="41"/>
      <c r="D1596" s="42"/>
      <c r="E1596" s="42"/>
      <c r="F1596" s="42"/>
      <c r="G1596" s="1"/>
      <c r="H1596" s="1"/>
      <c r="I1596" s="1"/>
      <c r="J1596" s="1"/>
      <c r="K1596" s="1"/>
      <c r="L1596" s="1"/>
      <c r="M1596" s="2"/>
      <c r="N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c r="BJ1596" s="1"/>
      <c r="BK1596" s="1"/>
      <c r="BL1596" s="1"/>
      <c r="BM1596" s="1"/>
      <c r="BN1596" s="1"/>
      <c r="BO1596" s="1"/>
      <c r="BP1596" s="1"/>
      <c r="BQ1596" s="1"/>
      <c r="BR1596" s="1"/>
      <c r="BS1596" s="1"/>
      <c r="BT1596" s="1"/>
      <c r="BU1596" s="1"/>
      <c r="BV1596" s="1"/>
      <c r="BW1596" s="1"/>
      <c r="BX1596" s="1"/>
      <c r="BY1596" s="1"/>
      <c r="BZ1596" s="1"/>
      <c r="CA1596" s="1"/>
      <c r="CB1596" s="1"/>
      <c r="CC1596" s="1"/>
      <c r="CD1596" s="1"/>
      <c r="CE1596" s="1"/>
      <c r="CF1596" s="1"/>
      <c r="CG1596" s="1"/>
      <c r="CH1596" s="1"/>
      <c r="CI1596" s="1"/>
      <c r="CJ1596" s="1"/>
      <c r="CK1596" s="1"/>
      <c r="CL1596" s="1"/>
      <c r="CM1596" s="1"/>
      <c r="CN1596" s="1"/>
      <c r="CO1596" s="1"/>
      <c r="CP1596" s="1"/>
      <c r="CQ1596" s="1"/>
      <c r="CR1596" s="1"/>
      <c r="CS1596" s="1"/>
      <c r="CT1596" s="1"/>
      <c r="CU1596" s="1"/>
      <c r="CV1596" s="1"/>
      <c r="CW1596" s="1"/>
      <c r="CX1596" s="1"/>
      <c r="CY1596" s="1"/>
      <c r="CZ1596" s="1"/>
      <c r="DA1596" s="1"/>
      <c r="DB1596" s="1"/>
      <c r="DC1596" s="1"/>
      <c r="DD1596" s="1"/>
      <c r="DE1596" s="1"/>
      <c r="DF1596" s="1"/>
      <c r="DG1596" s="1"/>
      <c r="DH1596" s="1"/>
      <c r="DI1596" s="1"/>
      <c r="DJ1596" s="1"/>
      <c r="DK1596" s="1"/>
      <c r="DL1596" s="1"/>
      <c r="DM1596" s="1"/>
      <c r="DN1596" s="1"/>
      <c r="DO1596" s="1"/>
      <c r="DP1596" s="1"/>
      <c r="DQ1596" s="1"/>
      <c r="DR1596" s="1"/>
      <c r="DS1596" s="1"/>
      <c r="DT1596" s="1"/>
      <c r="DU1596" s="1"/>
      <c r="DV1596" s="1"/>
      <c r="DW1596" s="1"/>
      <c r="DX1596" s="1"/>
      <c r="DY1596" s="1"/>
      <c r="DZ1596" s="1"/>
      <c r="EA1596" s="1"/>
      <c r="EB1596" s="1"/>
      <c r="EC1596" s="1"/>
      <c r="ED1596" s="1"/>
      <c r="EE1596" s="1"/>
      <c r="EF1596" s="1"/>
      <c r="EG1596" s="1"/>
      <c r="EH1596" s="1"/>
      <c r="EI1596" s="1"/>
      <c r="EJ1596" s="1"/>
      <c r="EK1596" s="1"/>
      <c r="EL1596" s="1"/>
      <c r="EM1596" s="1"/>
      <c r="EN1596" s="1"/>
      <c r="EO1596" s="1"/>
      <c r="EP1596" s="1"/>
      <c r="EQ1596" s="1"/>
      <c r="ER1596" s="1"/>
      <c r="ES1596" s="1"/>
      <c r="ET1596" s="1"/>
      <c r="EU1596" s="1"/>
      <c r="EV1596" s="1"/>
      <c r="EW1596" s="1"/>
      <c r="EX1596" s="1"/>
      <c r="EY1596" s="1"/>
      <c r="EZ1596" s="1"/>
      <c r="FA1596" s="1"/>
      <c r="FB1596" s="1"/>
      <c r="FC1596" s="1"/>
      <c r="FD1596" s="1"/>
      <c r="FE1596" s="1"/>
      <c r="FF1596" s="1"/>
      <c r="FG1596" s="1"/>
      <c r="FH1596" s="1"/>
      <c r="FI1596" s="1"/>
      <c r="FJ1596" s="1"/>
      <c r="FK1596" s="1"/>
      <c r="FL1596" s="1"/>
      <c r="FM1596" s="1"/>
      <c r="FN1596" s="1"/>
      <c r="FO1596" s="1"/>
      <c r="FP1596" s="1"/>
      <c r="FQ1596" s="1"/>
      <c r="FR1596" s="1"/>
      <c r="FS1596" s="1"/>
      <c r="FT1596" s="1"/>
      <c r="FU1596" s="1"/>
      <c r="FV1596" s="1"/>
      <c r="FW1596" s="1"/>
      <c r="FX1596" s="1"/>
      <c r="FY1596" s="1"/>
      <c r="FZ1596" s="1"/>
      <c r="GA1596" s="1"/>
      <c r="GB1596" s="1"/>
      <c r="GC1596" s="1"/>
      <c r="GD1596" s="1"/>
      <c r="GE1596" s="1"/>
      <c r="GF1596" s="1"/>
      <c r="GG1596" s="1"/>
      <c r="GH1596" s="1"/>
      <c r="GI1596" s="1"/>
      <c r="GJ1596" s="1"/>
      <c r="GK1596" s="1"/>
      <c r="GL1596" s="1"/>
      <c r="GM1596" s="1"/>
      <c r="GN1596" s="1"/>
      <c r="GO1596" s="1"/>
    </row>
    <row r="1597" spans="1:197" s="40" customFormat="1" x14ac:dyDescent="0.25">
      <c r="A1597" s="41"/>
      <c r="B1597" s="4"/>
      <c r="C1597" s="41"/>
      <c r="D1597" s="42"/>
      <c r="E1597" s="42"/>
      <c r="F1597" s="42"/>
      <c r="G1597" s="1"/>
      <c r="H1597" s="1"/>
      <c r="I1597" s="1"/>
      <c r="J1597" s="1"/>
      <c r="K1597" s="1"/>
      <c r="L1597" s="1"/>
      <c r="M1597" s="2"/>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c r="BJ1597" s="1"/>
      <c r="BK1597" s="1"/>
      <c r="BL1597" s="1"/>
      <c r="BM1597" s="1"/>
      <c r="BN1597" s="1"/>
      <c r="BO1597" s="1"/>
      <c r="BP1597" s="1"/>
      <c r="BQ1597" s="1"/>
      <c r="BR1597" s="1"/>
      <c r="BS1597" s="1"/>
      <c r="BT1597" s="1"/>
      <c r="BU1597" s="1"/>
      <c r="BV1597" s="1"/>
      <c r="BW1597" s="1"/>
      <c r="BX1597" s="1"/>
      <c r="BY1597" s="1"/>
      <c r="BZ1597" s="1"/>
      <c r="CA1597" s="1"/>
      <c r="CB1597" s="1"/>
      <c r="CC1597" s="1"/>
      <c r="CD1597" s="1"/>
      <c r="CE1597" s="1"/>
      <c r="CF1597" s="1"/>
      <c r="CG1597" s="1"/>
      <c r="CH1597" s="1"/>
      <c r="CI1597" s="1"/>
      <c r="CJ1597" s="1"/>
      <c r="CK1597" s="1"/>
      <c r="CL1597" s="1"/>
      <c r="CM1597" s="1"/>
      <c r="CN1597" s="1"/>
      <c r="CO1597" s="1"/>
      <c r="CP1597" s="1"/>
      <c r="CQ1597" s="1"/>
      <c r="CR1597" s="1"/>
      <c r="CS1597" s="1"/>
      <c r="CT1597" s="1"/>
      <c r="CU1597" s="1"/>
      <c r="CV1597" s="1"/>
      <c r="CW1597" s="1"/>
      <c r="CX1597" s="1"/>
      <c r="CY1597" s="1"/>
      <c r="CZ1597" s="1"/>
      <c r="DA1597" s="1"/>
      <c r="DB1597" s="1"/>
      <c r="DC1597" s="1"/>
      <c r="DD1597" s="1"/>
      <c r="DE1597" s="1"/>
      <c r="DF1597" s="1"/>
      <c r="DG1597" s="1"/>
      <c r="DH1597" s="1"/>
      <c r="DI1597" s="1"/>
      <c r="DJ1597" s="1"/>
      <c r="DK1597" s="1"/>
      <c r="DL1597" s="1"/>
      <c r="DM1597" s="1"/>
      <c r="DN1597" s="1"/>
      <c r="DO1597" s="1"/>
      <c r="DP1597" s="1"/>
      <c r="DQ1597" s="1"/>
      <c r="DR1597" s="1"/>
      <c r="DS1597" s="1"/>
      <c r="DT1597" s="1"/>
      <c r="DU1597" s="1"/>
      <c r="DV1597" s="1"/>
      <c r="DW1597" s="1"/>
      <c r="DX1597" s="1"/>
      <c r="DY1597" s="1"/>
      <c r="DZ1597" s="1"/>
      <c r="EA1597" s="1"/>
      <c r="EB1597" s="1"/>
      <c r="EC1597" s="1"/>
      <c r="ED1597" s="1"/>
      <c r="EE1597" s="1"/>
      <c r="EF1597" s="1"/>
      <c r="EG1597" s="1"/>
      <c r="EH1597" s="1"/>
      <c r="EI1597" s="1"/>
      <c r="EJ1597" s="1"/>
      <c r="EK1597" s="1"/>
      <c r="EL1597" s="1"/>
      <c r="EM1597" s="1"/>
      <c r="EN1597" s="1"/>
      <c r="EO1597" s="1"/>
      <c r="EP1597" s="1"/>
      <c r="EQ1597" s="1"/>
      <c r="ER1597" s="1"/>
      <c r="ES1597" s="1"/>
      <c r="ET1597" s="1"/>
      <c r="EU1597" s="1"/>
      <c r="EV1597" s="1"/>
      <c r="EW1597" s="1"/>
      <c r="EX1597" s="1"/>
      <c r="EY1597" s="1"/>
      <c r="EZ1597" s="1"/>
      <c r="FA1597" s="1"/>
      <c r="FB1597" s="1"/>
      <c r="FC1597" s="1"/>
      <c r="FD1597" s="1"/>
      <c r="FE1597" s="1"/>
      <c r="FF1597" s="1"/>
      <c r="FG1597" s="1"/>
      <c r="FH1597" s="1"/>
      <c r="FI1597" s="1"/>
      <c r="FJ1597" s="1"/>
      <c r="FK1597" s="1"/>
      <c r="FL1597" s="1"/>
      <c r="FM1597" s="1"/>
      <c r="FN1597" s="1"/>
      <c r="FO1597" s="1"/>
      <c r="FP1597" s="1"/>
      <c r="FQ1597" s="1"/>
      <c r="FR1597" s="1"/>
      <c r="FS1597" s="1"/>
      <c r="FT1597" s="1"/>
      <c r="FU1597" s="1"/>
      <c r="FV1597" s="1"/>
      <c r="FW1597" s="1"/>
      <c r="FX1597" s="1"/>
      <c r="FY1597" s="1"/>
      <c r="FZ1597" s="1"/>
      <c r="GA1597" s="1"/>
      <c r="GB1597" s="1"/>
      <c r="GC1597" s="1"/>
      <c r="GD1597" s="1"/>
      <c r="GE1597" s="1"/>
      <c r="GF1597" s="1"/>
      <c r="GG1597" s="1"/>
      <c r="GH1597" s="1"/>
      <c r="GI1597" s="1"/>
      <c r="GJ1597" s="1"/>
      <c r="GK1597" s="1"/>
      <c r="GL1597" s="1"/>
      <c r="GM1597" s="1"/>
      <c r="GN1597" s="1"/>
      <c r="GO1597" s="1"/>
    </row>
    <row r="1598" spans="1:197" s="40" customFormat="1" x14ac:dyDescent="0.25">
      <c r="A1598" s="41"/>
      <c r="B1598" s="4"/>
      <c r="C1598" s="41"/>
      <c r="D1598" s="42"/>
      <c r="E1598" s="42"/>
      <c r="F1598" s="42"/>
      <c r="G1598" s="1"/>
      <c r="H1598" s="1"/>
      <c r="I1598" s="1"/>
      <c r="J1598" s="1"/>
      <c r="K1598" s="1"/>
      <c r="L1598" s="1"/>
      <c r="M1598" s="2"/>
      <c r="N1598" s="1"/>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c r="BI1598" s="1"/>
      <c r="BJ1598" s="1"/>
      <c r="BK1598" s="1"/>
      <c r="BL1598" s="1"/>
      <c r="BM1598" s="1"/>
      <c r="BN1598" s="1"/>
      <c r="BO1598" s="1"/>
      <c r="BP1598" s="1"/>
      <c r="BQ1598" s="1"/>
      <c r="BR1598" s="1"/>
      <c r="BS1598" s="1"/>
      <c r="BT1598" s="1"/>
      <c r="BU1598" s="1"/>
      <c r="BV1598" s="1"/>
      <c r="BW1598" s="1"/>
      <c r="BX1598" s="1"/>
      <c r="BY1598" s="1"/>
      <c r="BZ1598" s="1"/>
      <c r="CA1598" s="1"/>
      <c r="CB1598" s="1"/>
      <c r="CC1598" s="1"/>
      <c r="CD1598" s="1"/>
      <c r="CE1598" s="1"/>
      <c r="CF1598" s="1"/>
      <c r="CG1598" s="1"/>
      <c r="CH1598" s="1"/>
      <c r="CI1598" s="1"/>
      <c r="CJ1598" s="1"/>
      <c r="CK1598" s="1"/>
      <c r="CL1598" s="1"/>
      <c r="CM1598" s="1"/>
      <c r="CN1598" s="1"/>
      <c r="CO1598" s="1"/>
      <c r="CP1598" s="1"/>
      <c r="CQ1598" s="1"/>
      <c r="CR1598" s="1"/>
      <c r="CS1598" s="1"/>
      <c r="CT1598" s="1"/>
      <c r="CU1598" s="1"/>
      <c r="CV1598" s="1"/>
      <c r="CW1598" s="1"/>
      <c r="CX1598" s="1"/>
      <c r="CY1598" s="1"/>
      <c r="CZ1598" s="1"/>
      <c r="DA1598" s="1"/>
      <c r="DB1598" s="1"/>
      <c r="DC1598" s="1"/>
      <c r="DD1598" s="1"/>
      <c r="DE1598" s="1"/>
      <c r="DF1598" s="1"/>
      <c r="DG1598" s="1"/>
      <c r="DH1598" s="1"/>
      <c r="DI1598" s="1"/>
      <c r="DJ1598" s="1"/>
      <c r="DK1598" s="1"/>
      <c r="DL1598" s="1"/>
      <c r="DM1598" s="1"/>
      <c r="DN1598" s="1"/>
      <c r="DO1598" s="1"/>
      <c r="DP1598" s="1"/>
      <c r="DQ1598" s="1"/>
      <c r="DR1598" s="1"/>
      <c r="DS1598" s="1"/>
      <c r="DT1598" s="1"/>
      <c r="DU1598" s="1"/>
      <c r="DV1598" s="1"/>
      <c r="DW1598" s="1"/>
      <c r="DX1598" s="1"/>
      <c r="DY1598" s="1"/>
      <c r="DZ1598" s="1"/>
      <c r="EA1598" s="1"/>
      <c r="EB1598" s="1"/>
      <c r="EC1598" s="1"/>
      <c r="ED1598" s="1"/>
      <c r="EE1598" s="1"/>
      <c r="EF1598" s="1"/>
      <c r="EG1598" s="1"/>
      <c r="EH1598" s="1"/>
      <c r="EI1598" s="1"/>
      <c r="EJ1598" s="1"/>
      <c r="EK1598" s="1"/>
      <c r="EL1598" s="1"/>
      <c r="EM1598" s="1"/>
      <c r="EN1598" s="1"/>
      <c r="EO1598" s="1"/>
      <c r="EP1598" s="1"/>
      <c r="EQ1598" s="1"/>
      <c r="ER1598" s="1"/>
      <c r="ES1598" s="1"/>
      <c r="ET1598" s="1"/>
      <c r="EU1598" s="1"/>
      <c r="EV1598" s="1"/>
      <c r="EW1598" s="1"/>
      <c r="EX1598" s="1"/>
      <c r="EY1598" s="1"/>
      <c r="EZ1598" s="1"/>
      <c r="FA1598" s="1"/>
      <c r="FB1598" s="1"/>
      <c r="FC1598" s="1"/>
      <c r="FD1598" s="1"/>
      <c r="FE1598" s="1"/>
      <c r="FF1598" s="1"/>
      <c r="FG1598" s="1"/>
      <c r="FH1598" s="1"/>
      <c r="FI1598" s="1"/>
      <c r="FJ1598" s="1"/>
      <c r="FK1598" s="1"/>
      <c r="FL1598" s="1"/>
      <c r="FM1598" s="1"/>
      <c r="FN1598" s="1"/>
      <c r="FO1598" s="1"/>
      <c r="FP1598" s="1"/>
      <c r="FQ1598" s="1"/>
      <c r="FR1598" s="1"/>
      <c r="FS1598" s="1"/>
      <c r="FT1598" s="1"/>
      <c r="FU1598" s="1"/>
      <c r="FV1598" s="1"/>
      <c r="FW1598" s="1"/>
      <c r="FX1598" s="1"/>
      <c r="FY1598" s="1"/>
      <c r="FZ1598" s="1"/>
      <c r="GA1598" s="1"/>
      <c r="GB1598" s="1"/>
      <c r="GC1598" s="1"/>
      <c r="GD1598" s="1"/>
      <c r="GE1598" s="1"/>
      <c r="GF1598" s="1"/>
      <c r="GG1598" s="1"/>
      <c r="GH1598" s="1"/>
      <c r="GI1598" s="1"/>
      <c r="GJ1598" s="1"/>
      <c r="GK1598" s="1"/>
      <c r="GL1598" s="1"/>
      <c r="GM1598" s="1"/>
      <c r="GN1598" s="1"/>
      <c r="GO1598" s="1"/>
    </row>
    <row r="1599" spans="1:197" s="40" customFormat="1" x14ac:dyDescent="0.25">
      <c r="A1599" s="41"/>
      <c r="B1599" s="4"/>
      <c r="C1599" s="41"/>
      <c r="D1599" s="42"/>
      <c r="E1599" s="42"/>
      <c r="F1599" s="42"/>
      <c r="G1599" s="1"/>
      <c r="H1599" s="1"/>
      <c r="I1599" s="1"/>
      <c r="J1599" s="1"/>
      <c r="K1599" s="1"/>
      <c r="L1599" s="1"/>
      <c r="M1599" s="2"/>
      <c r="N1599" s="1"/>
      <c r="O1599" s="1"/>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1"/>
      <c r="BE1599" s="1"/>
      <c r="BF1599" s="1"/>
      <c r="BG1599" s="1"/>
      <c r="BH1599" s="1"/>
      <c r="BI1599" s="1"/>
      <c r="BJ1599" s="1"/>
      <c r="BK1599" s="1"/>
      <c r="BL1599" s="1"/>
      <c r="BM1599" s="1"/>
      <c r="BN1599" s="1"/>
      <c r="BO1599" s="1"/>
      <c r="BP1599" s="1"/>
      <c r="BQ1599" s="1"/>
      <c r="BR1599" s="1"/>
      <c r="BS1599" s="1"/>
      <c r="BT1599" s="1"/>
      <c r="BU1599" s="1"/>
      <c r="BV1599" s="1"/>
      <c r="BW1599" s="1"/>
      <c r="BX1599" s="1"/>
      <c r="BY1599" s="1"/>
      <c r="BZ1599" s="1"/>
      <c r="CA1599" s="1"/>
      <c r="CB1599" s="1"/>
      <c r="CC1599" s="1"/>
      <c r="CD1599" s="1"/>
      <c r="CE1599" s="1"/>
      <c r="CF1599" s="1"/>
      <c r="CG1599" s="1"/>
      <c r="CH1599" s="1"/>
      <c r="CI1599" s="1"/>
      <c r="CJ1599" s="1"/>
      <c r="CK1599" s="1"/>
      <c r="CL1599" s="1"/>
      <c r="CM1599" s="1"/>
      <c r="CN1599" s="1"/>
      <c r="CO1599" s="1"/>
      <c r="CP1599" s="1"/>
      <c r="CQ1599" s="1"/>
      <c r="CR1599" s="1"/>
      <c r="CS1599" s="1"/>
      <c r="CT1599" s="1"/>
      <c r="CU1599" s="1"/>
      <c r="CV1599" s="1"/>
      <c r="CW1599" s="1"/>
      <c r="CX1599" s="1"/>
      <c r="CY1599" s="1"/>
      <c r="CZ1599" s="1"/>
      <c r="DA1599" s="1"/>
      <c r="DB1599" s="1"/>
      <c r="DC1599" s="1"/>
      <c r="DD1599" s="1"/>
      <c r="DE1599" s="1"/>
      <c r="DF1599" s="1"/>
      <c r="DG1599" s="1"/>
      <c r="DH1599" s="1"/>
      <c r="DI1599" s="1"/>
      <c r="DJ1599" s="1"/>
      <c r="DK1599" s="1"/>
      <c r="DL1599" s="1"/>
      <c r="DM1599" s="1"/>
      <c r="DN1599" s="1"/>
      <c r="DO1599" s="1"/>
      <c r="DP1599" s="1"/>
      <c r="DQ1599" s="1"/>
      <c r="DR1599" s="1"/>
      <c r="DS1599" s="1"/>
      <c r="DT1599" s="1"/>
      <c r="DU1599" s="1"/>
      <c r="DV1599" s="1"/>
      <c r="DW1599" s="1"/>
      <c r="DX1599" s="1"/>
      <c r="DY1599" s="1"/>
      <c r="DZ1599" s="1"/>
      <c r="EA1599" s="1"/>
      <c r="EB1599" s="1"/>
      <c r="EC1599" s="1"/>
      <c r="ED1599" s="1"/>
      <c r="EE1599" s="1"/>
      <c r="EF1599" s="1"/>
      <c r="EG1599" s="1"/>
      <c r="EH1599" s="1"/>
      <c r="EI1599" s="1"/>
      <c r="EJ1599" s="1"/>
      <c r="EK1599" s="1"/>
      <c r="EL1599" s="1"/>
      <c r="EM1599" s="1"/>
      <c r="EN1599" s="1"/>
      <c r="EO1599" s="1"/>
      <c r="EP1599" s="1"/>
      <c r="EQ1599" s="1"/>
      <c r="ER1599" s="1"/>
      <c r="ES1599" s="1"/>
      <c r="ET1599" s="1"/>
      <c r="EU1599" s="1"/>
      <c r="EV1599" s="1"/>
      <c r="EW1599" s="1"/>
      <c r="EX1599" s="1"/>
      <c r="EY1599" s="1"/>
      <c r="EZ1599" s="1"/>
      <c r="FA1599" s="1"/>
      <c r="FB1599" s="1"/>
      <c r="FC1599" s="1"/>
      <c r="FD1599" s="1"/>
      <c r="FE1599" s="1"/>
      <c r="FF1599" s="1"/>
      <c r="FG1599" s="1"/>
      <c r="FH1599" s="1"/>
      <c r="FI1599" s="1"/>
      <c r="FJ1599" s="1"/>
      <c r="FK1599" s="1"/>
      <c r="FL1599" s="1"/>
      <c r="FM1599" s="1"/>
      <c r="FN1599" s="1"/>
      <c r="FO1599" s="1"/>
      <c r="FP1599" s="1"/>
      <c r="FQ1599" s="1"/>
      <c r="FR1599" s="1"/>
      <c r="FS1599" s="1"/>
      <c r="FT1599" s="1"/>
      <c r="FU1599" s="1"/>
      <c r="FV1599" s="1"/>
      <c r="FW1599" s="1"/>
      <c r="FX1599" s="1"/>
      <c r="FY1599" s="1"/>
      <c r="FZ1599" s="1"/>
      <c r="GA1599" s="1"/>
      <c r="GB1599" s="1"/>
      <c r="GC1599" s="1"/>
      <c r="GD1599" s="1"/>
      <c r="GE1599" s="1"/>
      <c r="GF1599" s="1"/>
      <c r="GG1599" s="1"/>
      <c r="GH1599" s="1"/>
      <c r="GI1599" s="1"/>
      <c r="GJ1599" s="1"/>
      <c r="GK1599" s="1"/>
      <c r="GL1599" s="1"/>
      <c r="GM1599" s="1"/>
      <c r="GN1599" s="1"/>
      <c r="GO1599" s="1"/>
    </row>
    <row r="1600" spans="1:197" s="40" customFormat="1" x14ac:dyDescent="0.25">
      <c r="A1600" s="41"/>
      <c r="B1600" s="4"/>
      <c r="C1600" s="41"/>
      <c r="D1600" s="42"/>
      <c r="E1600" s="42"/>
      <c r="F1600" s="42"/>
      <c r="G1600" s="1"/>
      <c r="H1600" s="1"/>
      <c r="I1600" s="1"/>
      <c r="J1600" s="1"/>
      <c r="K1600" s="1"/>
      <c r="L1600" s="1"/>
      <c r="M1600" s="2"/>
      <c r="N1600" s="1"/>
      <c r="O1600" s="1"/>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c r="BI1600" s="1"/>
      <c r="BJ1600" s="1"/>
      <c r="BK1600" s="1"/>
      <c r="BL1600" s="1"/>
      <c r="BM1600" s="1"/>
      <c r="BN1600" s="1"/>
      <c r="BO1600" s="1"/>
      <c r="BP1600" s="1"/>
      <c r="BQ1600" s="1"/>
      <c r="BR1600" s="1"/>
      <c r="BS1600" s="1"/>
      <c r="BT1600" s="1"/>
      <c r="BU1600" s="1"/>
      <c r="BV1600" s="1"/>
      <c r="BW1600" s="1"/>
      <c r="BX1600" s="1"/>
      <c r="BY1600" s="1"/>
      <c r="BZ1600" s="1"/>
      <c r="CA1600" s="1"/>
      <c r="CB1600" s="1"/>
      <c r="CC1600" s="1"/>
      <c r="CD1600" s="1"/>
      <c r="CE1600" s="1"/>
      <c r="CF1600" s="1"/>
      <c r="CG1600" s="1"/>
      <c r="CH1600" s="1"/>
      <c r="CI1600" s="1"/>
      <c r="CJ1600" s="1"/>
      <c r="CK1600" s="1"/>
      <c r="CL1600" s="1"/>
      <c r="CM1600" s="1"/>
      <c r="CN1600" s="1"/>
      <c r="CO1600" s="1"/>
      <c r="CP1600" s="1"/>
      <c r="CQ1600" s="1"/>
      <c r="CR1600" s="1"/>
      <c r="CS1600" s="1"/>
      <c r="CT1600" s="1"/>
      <c r="CU1600" s="1"/>
      <c r="CV1600" s="1"/>
      <c r="CW1600" s="1"/>
      <c r="CX1600" s="1"/>
      <c r="CY1600" s="1"/>
      <c r="CZ1600" s="1"/>
      <c r="DA1600" s="1"/>
      <c r="DB1600" s="1"/>
      <c r="DC1600" s="1"/>
      <c r="DD1600" s="1"/>
      <c r="DE1600" s="1"/>
      <c r="DF1600" s="1"/>
      <c r="DG1600" s="1"/>
      <c r="DH1600" s="1"/>
      <c r="DI1600" s="1"/>
      <c r="DJ1600" s="1"/>
      <c r="DK1600" s="1"/>
      <c r="DL1600" s="1"/>
      <c r="DM1600" s="1"/>
      <c r="DN1600" s="1"/>
      <c r="DO1600" s="1"/>
      <c r="DP1600" s="1"/>
      <c r="DQ1600" s="1"/>
      <c r="DR1600" s="1"/>
      <c r="DS1600" s="1"/>
      <c r="DT1600" s="1"/>
      <c r="DU1600" s="1"/>
      <c r="DV1600" s="1"/>
      <c r="DW1600" s="1"/>
      <c r="DX1600" s="1"/>
      <c r="DY1600" s="1"/>
      <c r="DZ1600" s="1"/>
      <c r="EA1600" s="1"/>
      <c r="EB1600" s="1"/>
      <c r="EC1600" s="1"/>
      <c r="ED1600" s="1"/>
      <c r="EE1600" s="1"/>
      <c r="EF1600" s="1"/>
      <c r="EG1600" s="1"/>
      <c r="EH1600" s="1"/>
      <c r="EI1600" s="1"/>
      <c r="EJ1600" s="1"/>
      <c r="EK1600" s="1"/>
      <c r="EL1600" s="1"/>
      <c r="EM1600" s="1"/>
      <c r="EN1600" s="1"/>
      <c r="EO1600" s="1"/>
      <c r="EP1600" s="1"/>
      <c r="EQ1600" s="1"/>
      <c r="ER1600" s="1"/>
      <c r="ES1600" s="1"/>
      <c r="ET1600" s="1"/>
      <c r="EU1600" s="1"/>
      <c r="EV1600" s="1"/>
      <c r="EW1600" s="1"/>
      <c r="EX1600" s="1"/>
      <c r="EY1600" s="1"/>
      <c r="EZ1600" s="1"/>
      <c r="FA1600" s="1"/>
      <c r="FB1600" s="1"/>
      <c r="FC1600" s="1"/>
      <c r="FD1600" s="1"/>
      <c r="FE1600" s="1"/>
      <c r="FF1600" s="1"/>
      <c r="FG1600" s="1"/>
      <c r="FH1600" s="1"/>
      <c r="FI1600" s="1"/>
      <c r="FJ1600" s="1"/>
      <c r="FK1600" s="1"/>
      <c r="FL1600" s="1"/>
      <c r="FM1600" s="1"/>
      <c r="FN1600" s="1"/>
      <c r="FO1600" s="1"/>
      <c r="FP1600" s="1"/>
      <c r="FQ1600" s="1"/>
      <c r="FR1600" s="1"/>
      <c r="FS1600" s="1"/>
      <c r="FT1600" s="1"/>
      <c r="FU1600" s="1"/>
      <c r="FV1600" s="1"/>
      <c r="FW1600" s="1"/>
      <c r="FX1600" s="1"/>
      <c r="FY1600" s="1"/>
      <c r="FZ1600" s="1"/>
      <c r="GA1600" s="1"/>
      <c r="GB1600" s="1"/>
      <c r="GC1600" s="1"/>
      <c r="GD1600" s="1"/>
      <c r="GE1600" s="1"/>
      <c r="GF1600" s="1"/>
      <c r="GG1600" s="1"/>
      <c r="GH1600" s="1"/>
      <c r="GI1600" s="1"/>
      <c r="GJ1600" s="1"/>
      <c r="GK1600" s="1"/>
      <c r="GL1600" s="1"/>
      <c r="GM1600" s="1"/>
      <c r="GN1600" s="1"/>
      <c r="GO1600" s="1"/>
    </row>
    <row r="1601" spans="1:197" s="40" customFormat="1" x14ac:dyDescent="0.25">
      <c r="A1601" s="41"/>
      <c r="B1601" s="4"/>
      <c r="C1601" s="41"/>
      <c r="D1601" s="42"/>
      <c r="E1601" s="42"/>
      <c r="F1601" s="42"/>
      <c r="G1601" s="1"/>
      <c r="H1601" s="1"/>
      <c r="I1601" s="1"/>
      <c r="J1601" s="1"/>
      <c r="K1601" s="1"/>
      <c r="L1601" s="1"/>
      <c r="M1601" s="2"/>
      <c r="N1601" s="1"/>
      <c r="O1601" s="1"/>
      <c r="P1601" s="1"/>
      <c r="Q1601" s="1"/>
      <c r="R1601" s="1"/>
      <c r="S1601" s="1"/>
      <c r="T1601" s="1"/>
      <c r="U1601" s="1"/>
      <c r="V1601" s="1"/>
      <c r="W1601" s="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c r="BI1601" s="1"/>
      <c r="BJ1601" s="1"/>
      <c r="BK1601" s="1"/>
      <c r="BL1601" s="1"/>
      <c r="BM1601" s="1"/>
      <c r="BN1601" s="1"/>
      <c r="BO1601" s="1"/>
      <c r="BP1601" s="1"/>
      <c r="BQ1601" s="1"/>
      <c r="BR1601" s="1"/>
      <c r="BS1601" s="1"/>
      <c r="BT1601" s="1"/>
      <c r="BU1601" s="1"/>
      <c r="BV1601" s="1"/>
      <c r="BW1601" s="1"/>
      <c r="BX1601" s="1"/>
      <c r="BY1601" s="1"/>
      <c r="BZ1601" s="1"/>
      <c r="CA1601" s="1"/>
      <c r="CB1601" s="1"/>
      <c r="CC1601" s="1"/>
      <c r="CD1601" s="1"/>
      <c r="CE1601" s="1"/>
      <c r="CF1601" s="1"/>
      <c r="CG1601" s="1"/>
      <c r="CH1601" s="1"/>
      <c r="CI1601" s="1"/>
      <c r="CJ1601" s="1"/>
      <c r="CK1601" s="1"/>
      <c r="CL1601" s="1"/>
      <c r="CM1601" s="1"/>
      <c r="CN1601" s="1"/>
      <c r="CO1601" s="1"/>
      <c r="CP1601" s="1"/>
      <c r="CQ1601" s="1"/>
      <c r="CR1601" s="1"/>
      <c r="CS1601" s="1"/>
      <c r="CT1601" s="1"/>
      <c r="CU1601" s="1"/>
      <c r="CV1601" s="1"/>
      <c r="CW1601" s="1"/>
      <c r="CX1601" s="1"/>
      <c r="CY1601" s="1"/>
      <c r="CZ1601" s="1"/>
      <c r="DA1601" s="1"/>
      <c r="DB1601" s="1"/>
      <c r="DC1601" s="1"/>
      <c r="DD1601" s="1"/>
      <c r="DE1601" s="1"/>
      <c r="DF1601" s="1"/>
      <c r="DG1601" s="1"/>
      <c r="DH1601" s="1"/>
      <c r="DI1601" s="1"/>
      <c r="DJ1601" s="1"/>
      <c r="DK1601" s="1"/>
      <c r="DL1601" s="1"/>
      <c r="DM1601" s="1"/>
      <c r="DN1601" s="1"/>
      <c r="DO1601" s="1"/>
      <c r="DP1601" s="1"/>
      <c r="DQ1601" s="1"/>
      <c r="DR1601" s="1"/>
      <c r="DS1601" s="1"/>
      <c r="DT1601" s="1"/>
      <c r="DU1601" s="1"/>
      <c r="DV1601" s="1"/>
      <c r="DW1601" s="1"/>
      <c r="DX1601" s="1"/>
      <c r="DY1601" s="1"/>
      <c r="DZ1601" s="1"/>
      <c r="EA1601" s="1"/>
      <c r="EB1601" s="1"/>
      <c r="EC1601" s="1"/>
      <c r="ED1601" s="1"/>
      <c r="EE1601" s="1"/>
      <c r="EF1601" s="1"/>
      <c r="EG1601" s="1"/>
      <c r="EH1601" s="1"/>
      <c r="EI1601" s="1"/>
      <c r="EJ1601" s="1"/>
      <c r="EK1601" s="1"/>
      <c r="EL1601" s="1"/>
      <c r="EM1601" s="1"/>
      <c r="EN1601" s="1"/>
      <c r="EO1601" s="1"/>
      <c r="EP1601" s="1"/>
      <c r="EQ1601" s="1"/>
      <c r="ER1601" s="1"/>
      <c r="ES1601" s="1"/>
      <c r="ET1601" s="1"/>
      <c r="EU1601" s="1"/>
      <c r="EV1601" s="1"/>
      <c r="EW1601" s="1"/>
      <c r="EX1601" s="1"/>
      <c r="EY1601" s="1"/>
      <c r="EZ1601" s="1"/>
      <c r="FA1601" s="1"/>
      <c r="FB1601" s="1"/>
      <c r="FC1601" s="1"/>
      <c r="FD1601" s="1"/>
      <c r="FE1601" s="1"/>
      <c r="FF1601" s="1"/>
      <c r="FG1601" s="1"/>
      <c r="FH1601" s="1"/>
      <c r="FI1601" s="1"/>
      <c r="FJ1601" s="1"/>
      <c r="FK1601" s="1"/>
      <c r="FL1601" s="1"/>
      <c r="FM1601" s="1"/>
      <c r="FN1601" s="1"/>
      <c r="FO1601" s="1"/>
      <c r="FP1601" s="1"/>
      <c r="FQ1601" s="1"/>
      <c r="FR1601" s="1"/>
      <c r="FS1601" s="1"/>
      <c r="FT1601" s="1"/>
      <c r="FU1601" s="1"/>
      <c r="FV1601" s="1"/>
      <c r="FW1601" s="1"/>
      <c r="FX1601" s="1"/>
      <c r="FY1601" s="1"/>
      <c r="FZ1601" s="1"/>
      <c r="GA1601" s="1"/>
      <c r="GB1601" s="1"/>
      <c r="GC1601" s="1"/>
      <c r="GD1601" s="1"/>
      <c r="GE1601" s="1"/>
      <c r="GF1601" s="1"/>
      <c r="GG1601" s="1"/>
      <c r="GH1601" s="1"/>
      <c r="GI1601" s="1"/>
      <c r="GJ1601" s="1"/>
      <c r="GK1601" s="1"/>
      <c r="GL1601" s="1"/>
      <c r="GM1601" s="1"/>
      <c r="GN1601" s="1"/>
      <c r="GO1601" s="1"/>
    </row>
    <row r="1602" spans="1:197" s="40" customFormat="1" x14ac:dyDescent="0.25">
      <c r="A1602" s="41"/>
      <c r="B1602" s="4"/>
      <c r="C1602" s="41"/>
      <c r="D1602" s="42"/>
      <c r="E1602" s="42"/>
      <c r="F1602" s="42"/>
      <c r="G1602" s="1"/>
      <c r="H1602" s="1"/>
      <c r="I1602" s="1"/>
      <c r="J1602" s="1"/>
      <c r="K1602" s="1"/>
      <c r="L1602" s="1"/>
      <c r="M1602" s="2"/>
      <c r="N1602" s="1"/>
      <c r="O1602" s="1"/>
      <c r="P1602" s="1"/>
      <c r="Q1602" s="1"/>
      <c r="R1602" s="1"/>
      <c r="S1602" s="1"/>
      <c r="T1602" s="1"/>
      <c r="U1602" s="1"/>
      <c r="V1602" s="1"/>
      <c r="W1602" s="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c r="BI1602" s="1"/>
      <c r="BJ1602" s="1"/>
      <c r="BK1602" s="1"/>
      <c r="BL1602" s="1"/>
      <c r="BM1602" s="1"/>
      <c r="BN1602" s="1"/>
      <c r="BO1602" s="1"/>
      <c r="BP1602" s="1"/>
      <c r="BQ1602" s="1"/>
      <c r="BR1602" s="1"/>
      <c r="BS1602" s="1"/>
      <c r="BT1602" s="1"/>
      <c r="BU1602" s="1"/>
      <c r="BV1602" s="1"/>
      <c r="BW1602" s="1"/>
      <c r="BX1602" s="1"/>
      <c r="BY1602" s="1"/>
      <c r="BZ1602" s="1"/>
      <c r="CA1602" s="1"/>
      <c r="CB1602" s="1"/>
      <c r="CC1602" s="1"/>
      <c r="CD1602" s="1"/>
      <c r="CE1602" s="1"/>
      <c r="CF1602" s="1"/>
      <c r="CG1602" s="1"/>
      <c r="CH1602" s="1"/>
      <c r="CI1602" s="1"/>
      <c r="CJ1602" s="1"/>
      <c r="CK1602" s="1"/>
      <c r="CL1602" s="1"/>
      <c r="CM1602" s="1"/>
      <c r="CN1602" s="1"/>
      <c r="CO1602" s="1"/>
      <c r="CP1602" s="1"/>
      <c r="CQ1602" s="1"/>
      <c r="CR1602" s="1"/>
      <c r="CS1602" s="1"/>
      <c r="CT1602" s="1"/>
      <c r="CU1602" s="1"/>
      <c r="CV1602" s="1"/>
      <c r="CW1602" s="1"/>
      <c r="CX1602" s="1"/>
      <c r="CY1602" s="1"/>
      <c r="CZ1602" s="1"/>
      <c r="DA1602" s="1"/>
      <c r="DB1602" s="1"/>
      <c r="DC1602" s="1"/>
      <c r="DD1602" s="1"/>
      <c r="DE1602" s="1"/>
      <c r="DF1602" s="1"/>
      <c r="DG1602" s="1"/>
      <c r="DH1602" s="1"/>
      <c r="DI1602" s="1"/>
      <c r="DJ1602" s="1"/>
      <c r="DK1602" s="1"/>
      <c r="DL1602" s="1"/>
      <c r="DM1602" s="1"/>
      <c r="DN1602" s="1"/>
      <c r="DO1602" s="1"/>
      <c r="DP1602" s="1"/>
      <c r="DQ1602" s="1"/>
      <c r="DR1602" s="1"/>
      <c r="DS1602" s="1"/>
      <c r="DT1602" s="1"/>
      <c r="DU1602" s="1"/>
      <c r="DV1602" s="1"/>
      <c r="DW1602" s="1"/>
      <c r="DX1602" s="1"/>
      <c r="DY1602" s="1"/>
      <c r="DZ1602" s="1"/>
      <c r="EA1602" s="1"/>
      <c r="EB1602" s="1"/>
      <c r="EC1602" s="1"/>
      <c r="ED1602" s="1"/>
      <c r="EE1602" s="1"/>
      <c r="EF1602" s="1"/>
      <c r="EG1602" s="1"/>
      <c r="EH1602" s="1"/>
      <c r="EI1602" s="1"/>
      <c r="EJ1602" s="1"/>
      <c r="EK1602" s="1"/>
      <c r="EL1602" s="1"/>
      <c r="EM1602" s="1"/>
      <c r="EN1602" s="1"/>
      <c r="EO1602" s="1"/>
      <c r="EP1602" s="1"/>
      <c r="EQ1602" s="1"/>
      <c r="ER1602" s="1"/>
      <c r="ES1602" s="1"/>
      <c r="ET1602" s="1"/>
      <c r="EU1602" s="1"/>
      <c r="EV1602" s="1"/>
      <c r="EW1602" s="1"/>
      <c r="EX1602" s="1"/>
      <c r="EY1602" s="1"/>
      <c r="EZ1602" s="1"/>
      <c r="FA1602" s="1"/>
      <c r="FB1602" s="1"/>
      <c r="FC1602" s="1"/>
      <c r="FD1602" s="1"/>
      <c r="FE1602" s="1"/>
      <c r="FF1602" s="1"/>
      <c r="FG1602" s="1"/>
      <c r="FH1602" s="1"/>
      <c r="FI1602" s="1"/>
      <c r="FJ1602" s="1"/>
      <c r="FK1602" s="1"/>
      <c r="FL1602" s="1"/>
      <c r="FM1602" s="1"/>
      <c r="FN1602" s="1"/>
      <c r="FO1602" s="1"/>
      <c r="FP1602" s="1"/>
      <c r="FQ1602" s="1"/>
      <c r="FR1602" s="1"/>
      <c r="FS1602" s="1"/>
      <c r="FT1602" s="1"/>
      <c r="FU1602" s="1"/>
      <c r="FV1602" s="1"/>
      <c r="FW1602" s="1"/>
      <c r="FX1602" s="1"/>
      <c r="FY1602" s="1"/>
      <c r="FZ1602" s="1"/>
      <c r="GA1602" s="1"/>
      <c r="GB1602" s="1"/>
      <c r="GC1602" s="1"/>
      <c r="GD1602" s="1"/>
      <c r="GE1602" s="1"/>
      <c r="GF1602" s="1"/>
      <c r="GG1602" s="1"/>
      <c r="GH1602" s="1"/>
      <c r="GI1602" s="1"/>
      <c r="GJ1602" s="1"/>
      <c r="GK1602" s="1"/>
      <c r="GL1602" s="1"/>
      <c r="GM1602" s="1"/>
      <c r="GN1602" s="1"/>
      <c r="GO1602" s="1"/>
    </row>
    <row r="1603" spans="1:197" s="40" customFormat="1" x14ac:dyDescent="0.25">
      <c r="A1603" s="41"/>
      <c r="B1603" s="4"/>
      <c r="C1603" s="41"/>
      <c r="D1603" s="42"/>
      <c r="E1603" s="42"/>
      <c r="F1603" s="42"/>
      <c r="G1603" s="1"/>
      <c r="H1603" s="1"/>
      <c r="I1603" s="1"/>
      <c r="J1603" s="1"/>
      <c r="K1603" s="1"/>
      <c r="L1603" s="1"/>
      <c r="M1603" s="2"/>
      <c r="N1603" s="1"/>
      <c r="O1603" s="1"/>
      <c r="P1603" s="1"/>
      <c r="Q1603" s="1"/>
      <c r="R1603" s="1"/>
      <c r="S1603" s="1"/>
      <c r="T1603" s="1"/>
      <c r="U1603" s="1"/>
      <c r="V1603" s="1"/>
      <c r="W1603" s="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c r="BJ1603" s="1"/>
      <c r="BK1603" s="1"/>
      <c r="BL1603" s="1"/>
      <c r="BM1603" s="1"/>
      <c r="BN1603" s="1"/>
      <c r="BO1603" s="1"/>
      <c r="BP1603" s="1"/>
      <c r="BQ1603" s="1"/>
      <c r="BR1603" s="1"/>
      <c r="BS1603" s="1"/>
      <c r="BT1603" s="1"/>
      <c r="BU1603" s="1"/>
      <c r="BV1603" s="1"/>
      <c r="BW1603" s="1"/>
      <c r="BX1603" s="1"/>
      <c r="BY1603" s="1"/>
      <c r="BZ1603" s="1"/>
      <c r="CA1603" s="1"/>
      <c r="CB1603" s="1"/>
      <c r="CC1603" s="1"/>
      <c r="CD1603" s="1"/>
      <c r="CE1603" s="1"/>
      <c r="CF1603" s="1"/>
      <c r="CG1603" s="1"/>
      <c r="CH1603" s="1"/>
      <c r="CI1603" s="1"/>
      <c r="CJ1603" s="1"/>
      <c r="CK1603" s="1"/>
      <c r="CL1603" s="1"/>
      <c r="CM1603" s="1"/>
      <c r="CN1603" s="1"/>
      <c r="CO1603" s="1"/>
      <c r="CP1603" s="1"/>
      <c r="CQ1603" s="1"/>
      <c r="CR1603" s="1"/>
      <c r="CS1603" s="1"/>
      <c r="CT1603" s="1"/>
      <c r="CU1603" s="1"/>
      <c r="CV1603" s="1"/>
      <c r="CW1603" s="1"/>
      <c r="CX1603" s="1"/>
      <c r="CY1603" s="1"/>
      <c r="CZ1603" s="1"/>
      <c r="DA1603" s="1"/>
      <c r="DB1603" s="1"/>
      <c r="DC1603" s="1"/>
      <c r="DD1603" s="1"/>
      <c r="DE1603" s="1"/>
      <c r="DF1603" s="1"/>
      <c r="DG1603" s="1"/>
      <c r="DH1603" s="1"/>
      <c r="DI1603" s="1"/>
      <c r="DJ1603" s="1"/>
      <c r="DK1603" s="1"/>
      <c r="DL1603" s="1"/>
      <c r="DM1603" s="1"/>
      <c r="DN1603" s="1"/>
      <c r="DO1603" s="1"/>
      <c r="DP1603" s="1"/>
      <c r="DQ1603" s="1"/>
      <c r="DR1603" s="1"/>
      <c r="DS1603" s="1"/>
      <c r="DT1603" s="1"/>
      <c r="DU1603" s="1"/>
      <c r="DV1603" s="1"/>
      <c r="DW1603" s="1"/>
      <c r="DX1603" s="1"/>
      <c r="DY1603" s="1"/>
      <c r="DZ1603" s="1"/>
      <c r="EA1603" s="1"/>
      <c r="EB1603" s="1"/>
      <c r="EC1603" s="1"/>
      <c r="ED1603" s="1"/>
      <c r="EE1603" s="1"/>
      <c r="EF1603" s="1"/>
      <c r="EG1603" s="1"/>
      <c r="EH1603" s="1"/>
      <c r="EI1603" s="1"/>
      <c r="EJ1603" s="1"/>
      <c r="EK1603" s="1"/>
      <c r="EL1603" s="1"/>
      <c r="EM1603" s="1"/>
      <c r="EN1603" s="1"/>
      <c r="EO1603" s="1"/>
      <c r="EP1603" s="1"/>
      <c r="EQ1603" s="1"/>
      <c r="ER1603" s="1"/>
      <c r="ES1603" s="1"/>
      <c r="ET1603" s="1"/>
      <c r="EU1603" s="1"/>
      <c r="EV1603" s="1"/>
      <c r="EW1603" s="1"/>
      <c r="EX1603" s="1"/>
      <c r="EY1603" s="1"/>
      <c r="EZ1603" s="1"/>
      <c r="FA1603" s="1"/>
      <c r="FB1603" s="1"/>
      <c r="FC1603" s="1"/>
      <c r="FD1603" s="1"/>
      <c r="FE1603" s="1"/>
      <c r="FF1603" s="1"/>
      <c r="FG1603" s="1"/>
      <c r="FH1603" s="1"/>
      <c r="FI1603" s="1"/>
      <c r="FJ1603" s="1"/>
      <c r="FK1603" s="1"/>
      <c r="FL1603" s="1"/>
      <c r="FM1603" s="1"/>
      <c r="FN1603" s="1"/>
      <c r="FO1603" s="1"/>
      <c r="FP1603" s="1"/>
      <c r="FQ1603" s="1"/>
      <c r="FR1603" s="1"/>
      <c r="FS1603" s="1"/>
      <c r="FT1603" s="1"/>
      <c r="FU1603" s="1"/>
      <c r="FV1603" s="1"/>
      <c r="FW1603" s="1"/>
      <c r="FX1603" s="1"/>
      <c r="FY1603" s="1"/>
      <c r="FZ1603" s="1"/>
      <c r="GA1603" s="1"/>
      <c r="GB1603" s="1"/>
      <c r="GC1603" s="1"/>
      <c r="GD1603" s="1"/>
      <c r="GE1603" s="1"/>
      <c r="GF1603" s="1"/>
      <c r="GG1603" s="1"/>
      <c r="GH1603" s="1"/>
      <c r="GI1603" s="1"/>
      <c r="GJ1603" s="1"/>
      <c r="GK1603" s="1"/>
      <c r="GL1603" s="1"/>
      <c r="GM1603" s="1"/>
      <c r="GN1603" s="1"/>
      <c r="GO1603" s="1"/>
    </row>
    <row r="1604" spans="1:197" s="40" customFormat="1" x14ac:dyDescent="0.25">
      <c r="A1604" s="41"/>
      <c r="B1604" s="4"/>
      <c r="C1604" s="41"/>
      <c r="D1604" s="42"/>
      <c r="E1604" s="42"/>
      <c r="F1604" s="42"/>
      <c r="G1604" s="1"/>
      <c r="H1604" s="1"/>
      <c r="I1604" s="1"/>
      <c r="J1604" s="1"/>
      <c r="K1604" s="1"/>
      <c r="L1604" s="1"/>
      <c r="M1604" s="2"/>
      <c r="N1604" s="1"/>
      <c r="O1604" s="1"/>
      <c r="P1604" s="1"/>
      <c r="Q1604" s="1"/>
      <c r="R1604" s="1"/>
      <c r="S1604" s="1"/>
      <c r="T1604" s="1"/>
      <c r="U1604" s="1"/>
      <c r="V1604" s="1"/>
      <c r="W1604" s="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c r="BJ1604" s="1"/>
      <c r="BK1604" s="1"/>
      <c r="BL1604" s="1"/>
      <c r="BM1604" s="1"/>
      <c r="BN1604" s="1"/>
      <c r="BO1604" s="1"/>
      <c r="BP1604" s="1"/>
      <c r="BQ1604" s="1"/>
      <c r="BR1604" s="1"/>
      <c r="BS1604" s="1"/>
      <c r="BT1604" s="1"/>
      <c r="BU1604" s="1"/>
      <c r="BV1604" s="1"/>
      <c r="BW1604" s="1"/>
      <c r="BX1604" s="1"/>
      <c r="BY1604" s="1"/>
      <c r="BZ1604" s="1"/>
      <c r="CA1604" s="1"/>
      <c r="CB1604" s="1"/>
      <c r="CC1604" s="1"/>
      <c r="CD1604" s="1"/>
      <c r="CE1604" s="1"/>
      <c r="CF1604" s="1"/>
      <c r="CG1604" s="1"/>
      <c r="CH1604" s="1"/>
      <c r="CI1604" s="1"/>
      <c r="CJ1604" s="1"/>
      <c r="CK1604" s="1"/>
      <c r="CL1604" s="1"/>
      <c r="CM1604" s="1"/>
      <c r="CN1604" s="1"/>
      <c r="CO1604" s="1"/>
      <c r="CP1604" s="1"/>
      <c r="CQ1604" s="1"/>
      <c r="CR1604" s="1"/>
      <c r="CS1604" s="1"/>
      <c r="CT1604" s="1"/>
      <c r="CU1604" s="1"/>
      <c r="CV1604" s="1"/>
      <c r="CW1604" s="1"/>
      <c r="CX1604" s="1"/>
      <c r="CY1604" s="1"/>
      <c r="CZ1604" s="1"/>
      <c r="DA1604" s="1"/>
      <c r="DB1604" s="1"/>
      <c r="DC1604" s="1"/>
      <c r="DD1604" s="1"/>
      <c r="DE1604" s="1"/>
      <c r="DF1604" s="1"/>
      <c r="DG1604" s="1"/>
      <c r="DH1604" s="1"/>
      <c r="DI1604" s="1"/>
      <c r="DJ1604" s="1"/>
      <c r="DK1604" s="1"/>
      <c r="DL1604" s="1"/>
      <c r="DM1604" s="1"/>
      <c r="DN1604" s="1"/>
      <c r="DO1604" s="1"/>
      <c r="DP1604" s="1"/>
      <c r="DQ1604" s="1"/>
      <c r="DR1604" s="1"/>
      <c r="DS1604" s="1"/>
      <c r="DT1604" s="1"/>
      <c r="DU1604" s="1"/>
      <c r="DV1604" s="1"/>
      <c r="DW1604" s="1"/>
      <c r="DX1604" s="1"/>
      <c r="DY1604" s="1"/>
      <c r="DZ1604" s="1"/>
      <c r="EA1604" s="1"/>
      <c r="EB1604" s="1"/>
      <c r="EC1604" s="1"/>
      <c r="ED1604" s="1"/>
      <c r="EE1604" s="1"/>
      <c r="EF1604" s="1"/>
      <c r="EG1604" s="1"/>
      <c r="EH1604" s="1"/>
      <c r="EI1604" s="1"/>
      <c r="EJ1604" s="1"/>
      <c r="EK1604" s="1"/>
      <c r="EL1604" s="1"/>
      <c r="EM1604" s="1"/>
      <c r="EN1604" s="1"/>
      <c r="EO1604" s="1"/>
      <c r="EP1604" s="1"/>
      <c r="EQ1604" s="1"/>
      <c r="ER1604" s="1"/>
      <c r="ES1604" s="1"/>
      <c r="ET1604" s="1"/>
      <c r="EU1604" s="1"/>
      <c r="EV1604" s="1"/>
      <c r="EW1604" s="1"/>
      <c r="EX1604" s="1"/>
      <c r="EY1604" s="1"/>
      <c r="EZ1604" s="1"/>
      <c r="FA1604" s="1"/>
      <c r="FB1604" s="1"/>
      <c r="FC1604" s="1"/>
      <c r="FD1604" s="1"/>
      <c r="FE1604" s="1"/>
      <c r="FF1604" s="1"/>
      <c r="FG1604" s="1"/>
      <c r="FH1604" s="1"/>
      <c r="FI1604" s="1"/>
      <c r="FJ1604" s="1"/>
      <c r="FK1604" s="1"/>
      <c r="FL1604" s="1"/>
      <c r="FM1604" s="1"/>
      <c r="FN1604" s="1"/>
      <c r="FO1604" s="1"/>
      <c r="FP1604" s="1"/>
      <c r="FQ1604" s="1"/>
      <c r="FR1604" s="1"/>
      <c r="FS1604" s="1"/>
      <c r="FT1604" s="1"/>
      <c r="FU1604" s="1"/>
      <c r="FV1604" s="1"/>
      <c r="FW1604" s="1"/>
      <c r="FX1604" s="1"/>
      <c r="FY1604" s="1"/>
      <c r="FZ1604" s="1"/>
      <c r="GA1604" s="1"/>
      <c r="GB1604" s="1"/>
      <c r="GC1604" s="1"/>
      <c r="GD1604" s="1"/>
      <c r="GE1604" s="1"/>
      <c r="GF1604" s="1"/>
      <c r="GG1604" s="1"/>
      <c r="GH1604" s="1"/>
      <c r="GI1604" s="1"/>
      <c r="GJ1604" s="1"/>
      <c r="GK1604" s="1"/>
      <c r="GL1604" s="1"/>
      <c r="GM1604" s="1"/>
      <c r="GN1604" s="1"/>
      <c r="GO1604" s="1"/>
    </row>
    <row r="1605" spans="1:197" s="40" customFormat="1" x14ac:dyDescent="0.25">
      <c r="A1605" s="41"/>
      <c r="B1605" s="4"/>
      <c r="C1605" s="41"/>
      <c r="D1605" s="42"/>
      <c r="E1605" s="42"/>
      <c r="F1605" s="42"/>
      <c r="G1605" s="1"/>
      <c r="H1605" s="1"/>
      <c r="I1605" s="1"/>
      <c r="J1605" s="1"/>
      <c r="K1605" s="1"/>
      <c r="L1605" s="1"/>
      <c r="M1605" s="2"/>
      <c r="N1605" s="1"/>
      <c r="O1605" s="1"/>
      <c r="P1605" s="1"/>
      <c r="Q1605" s="1"/>
      <c r="R1605" s="1"/>
      <c r="S1605" s="1"/>
      <c r="T1605" s="1"/>
      <c r="U1605" s="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c r="BJ1605" s="1"/>
      <c r="BK1605" s="1"/>
      <c r="BL1605" s="1"/>
      <c r="BM1605" s="1"/>
      <c r="BN1605" s="1"/>
      <c r="BO1605" s="1"/>
      <c r="BP1605" s="1"/>
      <c r="BQ1605" s="1"/>
      <c r="BR1605" s="1"/>
      <c r="BS1605" s="1"/>
      <c r="BT1605" s="1"/>
      <c r="BU1605" s="1"/>
      <c r="BV1605" s="1"/>
      <c r="BW1605" s="1"/>
      <c r="BX1605" s="1"/>
      <c r="BY1605" s="1"/>
      <c r="BZ1605" s="1"/>
      <c r="CA1605" s="1"/>
      <c r="CB1605" s="1"/>
      <c r="CC1605" s="1"/>
      <c r="CD1605" s="1"/>
      <c r="CE1605" s="1"/>
      <c r="CF1605" s="1"/>
      <c r="CG1605" s="1"/>
      <c r="CH1605" s="1"/>
      <c r="CI1605" s="1"/>
      <c r="CJ1605" s="1"/>
      <c r="CK1605" s="1"/>
      <c r="CL1605" s="1"/>
      <c r="CM1605" s="1"/>
      <c r="CN1605" s="1"/>
      <c r="CO1605" s="1"/>
      <c r="CP1605" s="1"/>
      <c r="CQ1605" s="1"/>
      <c r="CR1605" s="1"/>
      <c r="CS1605" s="1"/>
      <c r="CT1605" s="1"/>
      <c r="CU1605" s="1"/>
      <c r="CV1605" s="1"/>
      <c r="CW1605" s="1"/>
      <c r="CX1605" s="1"/>
      <c r="CY1605" s="1"/>
      <c r="CZ1605" s="1"/>
      <c r="DA1605" s="1"/>
      <c r="DB1605" s="1"/>
      <c r="DC1605" s="1"/>
      <c r="DD1605" s="1"/>
      <c r="DE1605" s="1"/>
      <c r="DF1605" s="1"/>
      <c r="DG1605" s="1"/>
      <c r="DH1605" s="1"/>
      <c r="DI1605" s="1"/>
      <c r="DJ1605" s="1"/>
      <c r="DK1605" s="1"/>
      <c r="DL1605" s="1"/>
      <c r="DM1605" s="1"/>
      <c r="DN1605" s="1"/>
      <c r="DO1605" s="1"/>
      <c r="DP1605" s="1"/>
      <c r="DQ1605" s="1"/>
      <c r="DR1605" s="1"/>
      <c r="DS1605" s="1"/>
      <c r="DT1605" s="1"/>
      <c r="DU1605" s="1"/>
      <c r="DV1605" s="1"/>
      <c r="DW1605" s="1"/>
      <c r="DX1605" s="1"/>
      <c r="DY1605" s="1"/>
      <c r="DZ1605" s="1"/>
      <c r="EA1605" s="1"/>
      <c r="EB1605" s="1"/>
      <c r="EC1605" s="1"/>
      <c r="ED1605" s="1"/>
      <c r="EE1605" s="1"/>
      <c r="EF1605" s="1"/>
      <c r="EG1605" s="1"/>
      <c r="EH1605" s="1"/>
      <c r="EI1605" s="1"/>
      <c r="EJ1605" s="1"/>
      <c r="EK1605" s="1"/>
      <c r="EL1605" s="1"/>
      <c r="EM1605" s="1"/>
      <c r="EN1605" s="1"/>
      <c r="EO1605" s="1"/>
      <c r="EP1605" s="1"/>
      <c r="EQ1605" s="1"/>
      <c r="ER1605" s="1"/>
      <c r="ES1605" s="1"/>
      <c r="ET1605" s="1"/>
      <c r="EU1605" s="1"/>
      <c r="EV1605" s="1"/>
      <c r="EW1605" s="1"/>
      <c r="EX1605" s="1"/>
      <c r="EY1605" s="1"/>
      <c r="EZ1605" s="1"/>
      <c r="FA1605" s="1"/>
      <c r="FB1605" s="1"/>
      <c r="FC1605" s="1"/>
      <c r="FD1605" s="1"/>
      <c r="FE1605" s="1"/>
      <c r="FF1605" s="1"/>
      <c r="FG1605" s="1"/>
      <c r="FH1605" s="1"/>
      <c r="FI1605" s="1"/>
      <c r="FJ1605" s="1"/>
      <c r="FK1605" s="1"/>
      <c r="FL1605" s="1"/>
      <c r="FM1605" s="1"/>
      <c r="FN1605" s="1"/>
      <c r="FO1605" s="1"/>
      <c r="FP1605" s="1"/>
      <c r="FQ1605" s="1"/>
      <c r="FR1605" s="1"/>
      <c r="FS1605" s="1"/>
      <c r="FT1605" s="1"/>
      <c r="FU1605" s="1"/>
      <c r="FV1605" s="1"/>
      <c r="FW1605" s="1"/>
      <c r="FX1605" s="1"/>
      <c r="FY1605" s="1"/>
      <c r="FZ1605" s="1"/>
      <c r="GA1605" s="1"/>
      <c r="GB1605" s="1"/>
      <c r="GC1605" s="1"/>
      <c r="GD1605" s="1"/>
      <c r="GE1605" s="1"/>
      <c r="GF1605" s="1"/>
      <c r="GG1605" s="1"/>
      <c r="GH1605" s="1"/>
      <c r="GI1605" s="1"/>
      <c r="GJ1605" s="1"/>
      <c r="GK1605" s="1"/>
      <c r="GL1605" s="1"/>
      <c r="GM1605" s="1"/>
      <c r="GN1605" s="1"/>
      <c r="GO1605" s="1"/>
    </row>
    <row r="1606" spans="1:197" s="40" customFormat="1" x14ac:dyDescent="0.25">
      <c r="A1606" s="41"/>
      <c r="B1606" s="4"/>
      <c r="C1606" s="41"/>
      <c r="D1606" s="42"/>
      <c r="E1606" s="42"/>
      <c r="F1606" s="42"/>
      <c r="G1606" s="1"/>
      <c r="H1606" s="1"/>
      <c r="I1606" s="1"/>
      <c r="J1606" s="1"/>
      <c r="K1606" s="1"/>
      <c r="L1606" s="1"/>
      <c r="M1606" s="2"/>
      <c r="N1606" s="1"/>
      <c r="O1606" s="1"/>
      <c r="P1606" s="1"/>
      <c r="Q1606" s="1"/>
      <c r="R1606" s="1"/>
      <c r="S1606" s="1"/>
      <c r="T1606" s="1"/>
      <c r="U1606" s="1"/>
      <c r="V1606" s="1"/>
      <c r="W1606" s="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c r="BJ1606" s="1"/>
      <c r="BK1606" s="1"/>
      <c r="BL1606" s="1"/>
      <c r="BM1606" s="1"/>
      <c r="BN1606" s="1"/>
      <c r="BO1606" s="1"/>
      <c r="BP1606" s="1"/>
      <c r="BQ1606" s="1"/>
      <c r="BR1606" s="1"/>
      <c r="BS1606" s="1"/>
      <c r="BT1606" s="1"/>
      <c r="BU1606" s="1"/>
      <c r="BV1606" s="1"/>
      <c r="BW1606" s="1"/>
      <c r="BX1606" s="1"/>
      <c r="BY1606" s="1"/>
      <c r="BZ1606" s="1"/>
      <c r="CA1606" s="1"/>
      <c r="CB1606" s="1"/>
      <c r="CC1606" s="1"/>
      <c r="CD1606" s="1"/>
      <c r="CE1606" s="1"/>
      <c r="CF1606" s="1"/>
      <c r="CG1606" s="1"/>
      <c r="CH1606" s="1"/>
      <c r="CI1606" s="1"/>
      <c r="CJ1606" s="1"/>
      <c r="CK1606" s="1"/>
      <c r="CL1606" s="1"/>
      <c r="CM1606" s="1"/>
      <c r="CN1606" s="1"/>
      <c r="CO1606" s="1"/>
      <c r="CP1606" s="1"/>
      <c r="CQ1606" s="1"/>
      <c r="CR1606" s="1"/>
      <c r="CS1606" s="1"/>
      <c r="CT1606" s="1"/>
      <c r="CU1606" s="1"/>
      <c r="CV1606" s="1"/>
      <c r="CW1606" s="1"/>
      <c r="CX1606" s="1"/>
      <c r="CY1606" s="1"/>
      <c r="CZ1606" s="1"/>
      <c r="DA1606" s="1"/>
      <c r="DB1606" s="1"/>
      <c r="DC1606" s="1"/>
      <c r="DD1606" s="1"/>
      <c r="DE1606" s="1"/>
      <c r="DF1606" s="1"/>
      <c r="DG1606" s="1"/>
      <c r="DH1606" s="1"/>
      <c r="DI1606" s="1"/>
      <c r="DJ1606" s="1"/>
      <c r="DK1606" s="1"/>
      <c r="DL1606" s="1"/>
      <c r="DM1606" s="1"/>
      <c r="DN1606" s="1"/>
      <c r="DO1606" s="1"/>
      <c r="DP1606" s="1"/>
      <c r="DQ1606" s="1"/>
      <c r="DR1606" s="1"/>
      <c r="DS1606" s="1"/>
      <c r="DT1606" s="1"/>
      <c r="DU1606" s="1"/>
      <c r="DV1606" s="1"/>
      <c r="DW1606" s="1"/>
      <c r="DX1606" s="1"/>
      <c r="DY1606" s="1"/>
      <c r="DZ1606" s="1"/>
      <c r="EA1606" s="1"/>
      <c r="EB1606" s="1"/>
      <c r="EC1606" s="1"/>
      <c r="ED1606" s="1"/>
      <c r="EE1606" s="1"/>
      <c r="EF1606" s="1"/>
      <c r="EG1606" s="1"/>
      <c r="EH1606" s="1"/>
      <c r="EI1606" s="1"/>
      <c r="EJ1606" s="1"/>
      <c r="EK1606" s="1"/>
      <c r="EL1606" s="1"/>
      <c r="EM1606" s="1"/>
      <c r="EN1606" s="1"/>
      <c r="EO1606" s="1"/>
      <c r="EP1606" s="1"/>
      <c r="EQ1606" s="1"/>
      <c r="ER1606" s="1"/>
      <c r="ES1606" s="1"/>
      <c r="ET1606" s="1"/>
      <c r="EU1606" s="1"/>
      <c r="EV1606" s="1"/>
      <c r="EW1606" s="1"/>
      <c r="EX1606" s="1"/>
      <c r="EY1606" s="1"/>
      <c r="EZ1606" s="1"/>
      <c r="FA1606" s="1"/>
      <c r="FB1606" s="1"/>
      <c r="FC1606" s="1"/>
      <c r="FD1606" s="1"/>
      <c r="FE1606" s="1"/>
      <c r="FF1606" s="1"/>
      <c r="FG1606" s="1"/>
      <c r="FH1606" s="1"/>
      <c r="FI1606" s="1"/>
      <c r="FJ1606" s="1"/>
      <c r="FK1606" s="1"/>
      <c r="FL1606" s="1"/>
      <c r="FM1606" s="1"/>
      <c r="FN1606" s="1"/>
      <c r="FO1606" s="1"/>
      <c r="FP1606" s="1"/>
      <c r="FQ1606" s="1"/>
      <c r="FR1606" s="1"/>
      <c r="FS1606" s="1"/>
      <c r="FT1606" s="1"/>
      <c r="FU1606" s="1"/>
      <c r="FV1606" s="1"/>
      <c r="FW1606" s="1"/>
      <c r="FX1606" s="1"/>
      <c r="FY1606" s="1"/>
      <c r="FZ1606" s="1"/>
      <c r="GA1606" s="1"/>
      <c r="GB1606" s="1"/>
      <c r="GC1606" s="1"/>
      <c r="GD1606" s="1"/>
      <c r="GE1606" s="1"/>
      <c r="GF1606" s="1"/>
      <c r="GG1606" s="1"/>
      <c r="GH1606" s="1"/>
      <c r="GI1606" s="1"/>
      <c r="GJ1606" s="1"/>
      <c r="GK1606" s="1"/>
      <c r="GL1606" s="1"/>
      <c r="GM1606" s="1"/>
      <c r="GN1606" s="1"/>
      <c r="GO1606" s="1"/>
    </row>
    <row r="1607" spans="1:197" s="40" customFormat="1" x14ac:dyDescent="0.25">
      <c r="A1607" s="41"/>
      <c r="B1607" s="4"/>
      <c r="C1607" s="41"/>
      <c r="D1607" s="42"/>
      <c r="E1607" s="42"/>
      <c r="F1607" s="42"/>
      <c r="G1607" s="1"/>
      <c r="H1607" s="1"/>
      <c r="I1607" s="1"/>
      <c r="J1607" s="1"/>
      <c r="K1607" s="1"/>
      <c r="L1607" s="1"/>
      <c r="M1607" s="2"/>
      <c r="N1607" s="1"/>
      <c r="O1607" s="1"/>
      <c r="P1607" s="1"/>
      <c r="Q1607" s="1"/>
      <c r="R1607" s="1"/>
      <c r="S1607" s="1"/>
      <c r="T1607" s="1"/>
      <c r="U1607" s="1"/>
      <c r="V1607" s="1"/>
      <c r="W1607" s="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c r="BJ1607" s="1"/>
      <c r="BK1607" s="1"/>
      <c r="BL1607" s="1"/>
      <c r="BM1607" s="1"/>
      <c r="BN1607" s="1"/>
      <c r="BO1607" s="1"/>
      <c r="BP1607" s="1"/>
      <c r="BQ1607" s="1"/>
      <c r="BR1607" s="1"/>
      <c r="BS1607" s="1"/>
      <c r="BT1607" s="1"/>
      <c r="BU1607" s="1"/>
      <c r="BV1607" s="1"/>
      <c r="BW1607" s="1"/>
      <c r="BX1607" s="1"/>
      <c r="BY1607" s="1"/>
      <c r="BZ1607" s="1"/>
      <c r="CA1607" s="1"/>
      <c r="CB1607" s="1"/>
      <c r="CC1607" s="1"/>
      <c r="CD1607" s="1"/>
      <c r="CE1607" s="1"/>
      <c r="CF1607" s="1"/>
      <c r="CG1607" s="1"/>
      <c r="CH1607" s="1"/>
      <c r="CI1607" s="1"/>
      <c r="CJ1607" s="1"/>
      <c r="CK1607" s="1"/>
      <c r="CL1607" s="1"/>
      <c r="CM1607" s="1"/>
      <c r="CN1607" s="1"/>
      <c r="CO1607" s="1"/>
      <c r="CP1607" s="1"/>
      <c r="CQ1607" s="1"/>
      <c r="CR1607" s="1"/>
      <c r="CS1607" s="1"/>
      <c r="CT1607" s="1"/>
      <c r="CU1607" s="1"/>
      <c r="CV1607" s="1"/>
      <c r="CW1607" s="1"/>
      <c r="CX1607" s="1"/>
      <c r="CY1607" s="1"/>
      <c r="CZ1607" s="1"/>
      <c r="DA1607" s="1"/>
      <c r="DB1607" s="1"/>
      <c r="DC1607" s="1"/>
      <c r="DD1607" s="1"/>
      <c r="DE1607" s="1"/>
      <c r="DF1607" s="1"/>
      <c r="DG1607" s="1"/>
      <c r="DH1607" s="1"/>
      <c r="DI1607" s="1"/>
      <c r="DJ1607" s="1"/>
      <c r="DK1607" s="1"/>
      <c r="DL1607" s="1"/>
      <c r="DM1607" s="1"/>
      <c r="DN1607" s="1"/>
      <c r="DO1607" s="1"/>
      <c r="DP1607" s="1"/>
      <c r="DQ1607" s="1"/>
      <c r="DR1607" s="1"/>
      <c r="DS1607" s="1"/>
      <c r="DT1607" s="1"/>
      <c r="DU1607" s="1"/>
      <c r="DV1607" s="1"/>
      <c r="DW1607" s="1"/>
      <c r="DX1607" s="1"/>
      <c r="DY1607" s="1"/>
      <c r="DZ1607" s="1"/>
      <c r="EA1607" s="1"/>
      <c r="EB1607" s="1"/>
      <c r="EC1607" s="1"/>
      <c r="ED1607" s="1"/>
      <c r="EE1607" s="1"/>
      <c r="EF1607" s="1"/>
      <c r="EG1607" s="1"/>
      <c r="EH1607" s="1"/>
      <c r="EI1607" s="1"/>
      <c r="EJ1607" s="1"/>
      <c r="EK1607" s="1"/>
      <c r="EL1607" s="1"/>
      <c r="EM1607" s="1"/>
      <c r="EN1607" s="1"/>
      <c r="EO1607" s="1"/>
      <c r="EP1607" s="1"/>
      <c r="EQ1607" s="1"/>
      <c r="ER1607" s="1"/>
      <c r="ES1607" s="1"/>
      <c r="ET1607" s="1"/>
      <c r="EU1607" s="1"/>
      <c r="EV1607" s="1"/>
      <c r="EW1607" s="1"/>
      <c r="EX1607" s="1"/>
      <c r="EY1607" s="1"/>
      <c r="EZ1607" s="1"/>
      <c r="FA1607" s="1"/>
      <c r="FB1607" s="1"/>
      <c r="FC1607" s="1"/>
      <c r="FD1607" s="1"/>
      <c r="FE1607" s="1"/>
      <c r="FF1607" s="1"/>
      <c r="FG1607" s="1"/>
      <c r="FH1607" s="1"/>
      <c r="FI1607" s="1"/>
      <c r="FJ1607" s="1"/>
      <c r="FK1607" s="1"/>
      <c r="FL1607" s="1"/>
      <c r="FM1607" s="1"/>
      <c r="FN1607" s="1"/>
      <c r="FO1607" s="1"/>
      <c r="FP1607" s="1"/>
      <c r="FQ1607" s="1"/>
      <c r="FR1607" s="1"/>
      <c r="FS1607" s="1"/>
      <c r="FT1607" s="1"/>
      <c r="FU1607" s="1"/>
      <c r="FV1607" s="1"/>
      <c r="FW1607" s="1"/>
      <c r="FX1607" s="1"/>
      <c r="FY1607" s="1"/>
      <c r="FZ1607" s="1"/>
      <c r="GA1607" s="1"/>
      <c r="GB1607" s="1"/>
      <c r="GC1607" s="1"/>
      <c r="GD1607" s="1"/>
      <c r="GE1607" s="1"/>
      <c r="GF1607" s="1"/>
      <c r="GG1607" s="1"/>
      <c r="GH1607" s="1"/>
      <c r="GI1607" s="1"/>
      <c r="GJ1607" s="1"/>
      <c r="GK1607" s="1"/>
      <c r="GL1607" s="1"/>
      <c r="GM1607" s="1"/>
      <c r="GN1607" s="1"/>
      <c r="GO1607" s="1"/>
    </row>
    <row r="1608" spans="1:197" s="40" customFormat="1" x14ac:dyDescent="0.25">
      <c r="A1608" s="41"/>
      <c r="B1608" s="4"/>
      <c r="C1608" s="41"/>
      <c r="D1608" s="42"/>
      <c r="E1608" s="42"/>
      <c r="F1608" s="42"/>
      <c r="G1608" s="1"/>
      <c r="H1608" s="1"/>
      <c r="I1608" s="1"/>
      <c r="J1608" s="1"/>
      <c r="K1608" s="1"/>
      <c r="L1608" s="1"/>
      <c r="M1608" s="2"/>
      <c r="N1608" s="1"/>
      <c r="O1608" s="1"/>
      <c r="P1608" s="1"/>
      <c r="Q1608" s="1"/>
      <c r="R1608" s="1"/>
      <c r="S1608" s="1"/>
      <c r="T1608" s="1"/>
      <c r="U1608" s="1"/>
      <c r="V1608" s="1"/>
      <c r="W1608" s="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c r="BJ1608" s="1"/>
      <c r="BK1608" s="1"/>
      <c r="BL1608" s="1"/>
      <c r="BM1608" s="1"/>
      <c r="BN1608" s="1"/>
      <c r="BO1608" s="1"/>
      <c r="BP1608" s="1"/>
      <c r="BQ1608" s="1"/>
      <c r="BR1608" s="1"/>
      <c r="BS1608" s="1"/>
      <c r="BT1608" s="1"/>
      <c r="BU1608" s="1"/>
      <c r="BV1608" s="1"/>
      <c r="BW1608" s="1"/>
      <c r="BX1608" s="1"/>
      <c r="BY1608" s="1"/>
      <c r="BZ1608" s="1"/>
      <c r="CA1608" s="1"/>
      <c r="CB1608" s="1"/>
      <c r="CC1608" s="1"/>
      <c r="CD1608" s="1"/>
      <c r="CE1608" s="1"/>
      <c r="CF1608" s="1"/>
      <c r="CG1608" s="1"/>
      <c r="CH1608" s="1"/>
      <c r="CI1608" s="1"/>
      <c r="CJ1608" s="1"/>
      <c r="CK1608" s="1"/>
      <c r="CL1608" s="1"/>
      <c r="CM1608" s="1"/>
      <c r="CN1608" s="1"/>
      <c r="CO1608" s="1"/>
      <c r="CP1608" s="1"/>
      <c r="CQ1608" s="1"/>
      <c r="CR1608" s="1"/>
      <c r="CS1608" s="1"/>
      <c r="CT1608" s="1"/>
      <c r="CU1608" s="1"/>
      <c r="CV1608" s="1"/>
      <c r="CW1608" s="1"/>
      <c r="CX1608" s="1"/>
      <c r="CY1608" s="1"/>
      <c r="CZ1608" s="1"/>
      <c r="DA1608" s="1"/>
      <c r="DB1608" s="1"/>
      <c r="DC1608" s="1"/>
      <c r="DD1608" s="1"/>
      <c r="DE1608" s="1"/>
      <c r="DF1608" s="1"/>
      <c r="DG1608" s="1"/>
      <c r="DH1608" s="1"/>
      <c r="DI1608" s="1"/>
      <c r="DJ1608" s="1"/>
      <c r="DK1608" s="1"/>
      <c r="DL1608" s="1"/>
      <c r="DM1608" s="1"/>
      <c r="DN1608" s="1"/>
      <c r="DO1608" s="1"/>
      <c r="DP1608" s="1"/>
      <c r="DQ1608" s="1"/>
      <c r="DR1608" s="1"/>
      <c r="DS1608" s="1"/>
      <c r="DT1608" s="1"/>
      <c r="DU1608" s="1"/>
      <c r="DV1608" s="1"/>
      <c r="DW1608" s="1"/>
      <c r="DX1608" s="1"/>
      <c r="DY1608" s="1"/>
      <c r="DZ1608" s="1"/>
      <c r="EA1608" s="1"/>
      <c r="EB1608" s="1"/>
      <c r="EC1608" s="1"/>
      <c r="ED1608" s="1"/>
      <c r="EE1608" s="1"/>
      <c r="EF1608" s="1"/>
      <c r="EG1608" s="1"/>
      <c r="EH1608" s="1"/>
      <c r="EI1608" s="1"/>
      <c r="EJ1608" s="1"/>
      <c r="EK1608" s="1"/>
      <c r="EL1608" s="1"/>
      <c r="EM1608" s="1"/>
      <c r="EN1608" s="1"/>
      <c r="EO1608" s="1"/>
      <c r="EP1608" s="1"/>
      <c r="EQ1608" s="1"/>
      <c r="ER1608" s="1"/>
      <c r="ES1608" s="1"/>
      <c r="ET1608" s="1"/>
      <c r="EU1608" s="1"/>
      <c r="EV1608" s="1"/>
      <c r="EW1608" s="1"/>
      <c r="EX1608" s="1"/>
      <c r="EY1608" s="1"/>
      <c r="EZ1608" s="1"/>
      <c r="FA1608" s="1"/>
      <c r="FB1608" s="1"/>
      <c r="FC1608" s="1"/>
      <c r="FD1608" s="1"/>
      <c r="FE1608" s="1"/>
      <c r="FF1608" s="1"/>
      <c r="FG1608" s="1"/>
      <c r="FH1608" s="1"/>
      <c r="FI1608" s="1"/>
      <c r="FJ1608" s="1"/>
      <c r="FK1608" s="1"/>
      <c r="FL1608" s="1"/>
      <c r="FM1608" s="1"/>
      <c r="FN1608" s="1"/>
      <c r="FO1608" s="1"/>
      <c r="FP1608" s="1"/>
      <c r="FQ1608" s="1"/>
      <c r="FR1608" s="1"/>
      <c r="FS1608" s="1"/>
      <c r="FT1608" s="1"/>
      <c r="FU1608" s="1"/>
      <c r="FV1608" s="1"/>
      <c r="FW1608" s="1"/>
      <c r="FX1608" s="1"/>
      <c r="FY1608" s="1"/>
      <c r="FZ1608" s="1"/>
      <c r="GA1608" s="1"/>
      <c r="GB1608" s="1"/>
      <c r="GC1608" s="1"/>
      <c r="GD1608" s="1"/>
      <c r="GE1608" s="1"/>
      <c r="GF1608" s="1"/>
      <c r="GG1608" s="1"/>
      <c r="GH1608" s="1"/>
      <c r="GI1608" s="1"/>
      <c r="GJ1608" s="1"/>
      <c r="GK1608" s="1"/>
      <c r="GL1608" s="1"/>
      <c r="GM1608" s="1"/>
      <c r="GN1608" s="1"/>
      <c r="GO1608" s="1"/>
    </row>
    <row r="1609" spans="1:197" s="40" customFormat="1" x14ac:dyDescent="0.25">
      <c r="A1609" s="41"/>
      <c r="B1609" s="4"/>
      <c r="C1609" s="41"/>
      <c r="D1609" s="42"/>
      <c r="E1609" s="42"/>
      <c r="F1609" s="42"/>
      <c r="G1609" s="1"/>
      <c r="H1609" s="1"/>
      <c r="I1609" s="1"/>
      <c r="J1609" s="1"/>
      <c r="K1609" s="1"/>
      <c r="L1609" s="1"/>
      <c r="M1609" s="2"/>
      <c r="N1609" s="1"/>
      <c r="O1609" s="1"/>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c r="BJ1609" s="1"/>
      <c r="BK1609" s="1"/>
      <c r="BL1609" s="1"/>
      <c r="BM1609" s="1"/>
      <c r="BN1609" s="1"/>
      <c r="BO1609" s="1"/>
      <c r="BP1609" s="1"/>
      <c r="BQ1609" s="1"/>
      <c r="BR1609" s="1"/>
      <c r="BS1609" s="1"/>
      <c r="BT1609" s="1"/>
      <c r="BU1609" s="1"/>
      <c r="BV1609" s="1"/>
      <c r="BW1609" s="1"/>
      <c r="BX1609" s="1"/>
      <c r="BY1609" s="1"/>
      <c r="BZ1609" s="1"/>
      <c r="CA1609" s="1"/>
      <c r="CB1609" s="1"/>
      <c r="CC1609" s="1"/>
      <c r="CD1609" s="1"/>
      <c r="CE1609" s="1"/>
      <c r="CF1609" s="1"/>
      <c r="CG1609" s="1"/>
      <c r="CH1609" s="1"/>
      <c r="CI1609" s="1"/>
      <c r="CJ1609" s="1"/>
      <c r="CK1609" s="1"/>
      <c r="CL1609" s="1"/>
      <c r="CM1609" s="1"/>
      <c r="CN1609" s="1"/>
      <c r="CO1609" s="1"/>
      <c r="CP1609" s="1"/>
      <c r="CQ1609" s="1"/>
      <c r="CR1609" s="1"/>
      <c r="CS1609" s="1"/>
      <c r="CT1609" s="1"/>
      <c r="CU1609" s="1"/>
      <c r="CV1609" s="1"/>
      <c r="CW1609" s="1"/>
      <c r="CX1609" s="1"/>
      <c r="CY1609" s="1"/>
      <c r="CZ1609" s="1"/>
      <c r="DA1609" s="1"/>
      <c r="DB1609" s="1"/>
      <c r="DC1609" s="1"/>
      <c r="DD1609" s="1"/>
      <c r="DE1609" s="1"/>
      <c r="DF1609" s="1"/>
      <c r="DG1609" s="1"/>
      <c r="DH1609" s="1"/>
      <c r="DI1609" s="1"/>
      <c r="DJ1609" s="1"/>
      <c r="DK1609" s="1"/>
      <c r="DL1609" s="1"/>
      <c r="DM1609" s="1"/>
      <c r="DN1609" s="1"/>
      <c r="DO1609" s="1"/>
      <c r="DP1609" s="1"/>
      <c r="DQ1609" s="1"/>
      <c r="DR1609" s="1"/>
      <c r="DS1609" s="1"/>
      <c r="DT1609" s="1"/>
      <c r="DU1609" s="1"/>
      <c r="DV1609" s="1"/>
      <c r="DW1609" s="1"/>
      <c r="DX1609" s="1"/>
      <c r="DY1609" s="1"/>
      <c r="DZ1609" s="1"/>
      <c r="EA1609" s="1"/>
      <c r="EB1609" s="1"/>
      <c r="EC1609" s="1"/>
      <c r="ED1609" s="1"/>
      <c r="EE1609" s="1"/>
      <c r="EF1609" s="1"/>
      <c r="EG1609" s="1"/>
      <c r="EH1609" s="1"/>
      <c r="EI1609" s="1"/>
      <c r="EJ1609" s="1"/>
      <c r="EK1609" s="1"/>
      <c r="EL1609" s="1"/>
      <c r="EM1609" s="1"/>
      <c r="EN1609" s="1"/>
      <c r="EO1609" s="1"/>
      <c r="EP1609" s="1"/>
      <c r="EQ1609" s="1"/>
      <c r="ER1609" s="1"/>
      <c r="ES1609" s="1"/>
      <c r="ET1609" s="1"/>
      <c r="EU1609" s="1"/>
      <c r="EV1609" s="1"/>
      <c r="EW1609" s="1"/>
      <c r="EX1609" s="1"/>
      <c r="EY1609" s="1"/>
      <c r="EZ1609" s="1"/>
      <c r="FA1609" s="1"/>
      <c r="FB1609" s="1"/>
      <c r="FC1609" s="1"/>
      <c r="FD1609" s="1"/>
      <c r="FE1609" s="1"/>
      <c r="FF1609" s="1"/>
      <c r="FG1609" s="1"/>
      <c r="FH1609" s="1"/>
      <c r="FI1609" s="1"/>
      <c r="FJ1609" s="1"/>
      <c r="FK1609" s="1"/>
      <c r="FL1609" s="1"/>
      <c r="FM1609" s="1"/>
      <c r="FN1609" s="1"/>
      <c r="FO1609" s="1"/>
      <c r="FP1609" s="1"/>
      <c r="FQ1609" s="1"/>
      <c r="FR1609" s="1"/>
      <c r="FS1609" s="1"/>
      <c r="FT1609" s="1"/>
      <c r="FU1609" s="1"/>
      <c r="FV1609" s="1"/>
      <c r="FW1609" s="1"/>
      <c r="FX1609" s="1"/>
      <c r="FY1609" s="1"/>
      <c r="FZ1609" s="1"/>
      <c r="GA1609" s="1"/>
      <c r="GB1609" s="1"/>
      <c r="GC1609" s="1"/>
      <c r="GD1609" s="1"/>
      <c r="GE1609" s="1"/>
      <c r="GF1609" s="1"/>
      <c r="GG1609" s="1"/>
      <c r="GH1609" s="1"/>
      <c r="GI1609" s="1"/>
      <c r="GJ1609" s="1"/>
      <c r="GK1609" s="1"/>
      <c r="GL1609" s="1"/>
      <c r="GM1609" s="1"/>
      <c r="GN1609" s="1"/>
      <c r="GO1609" s="1"/>
    </row>
    <row r="1610" spans="1:197" s="40" customFormat="1" x14ac:dyDescent="0.25">
      <c r="A1610" s="41"/>
      <c r="B1610" s="4"/>
      <c r="C1610" s="41"/>
      <c r="D1610" s="42"/>
      <c r="E1610" s="42"/>
      <c r="F1610" s="42"/>
      <c r="G1610" s="1"/>
      <c r="H1610" s="1"/>
      <c r="I1610" s="1"/>
      <c r="J1610" s="1"/>
      <c r="K1610" s="1"/>
      <c r="L1610" s="1"/>
      <c r="M1610" s="2"/>
      <c r="N1610" s="1"/>
      <c r="O1610" s="1"/>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c r="BJ1610" s="1"/>
      <c r="BK1610" s="1"/>
      <c r="BL1610" s="1"/>
      <c r="BM1610" s="1"/>
      <c r="BN1610" s="1"/>
      <c r="BO1610" s="1"/>
      <c r="BP1610" s="1"/>
      <c r="BQ1610" s="1"/>
      <c r="BR1610" s="1"/>
      <c r="BS1610" s="1"/>
      <c r="BT1610" s="1"/>
      <c r="BU1610" s="1"/>
      <c r="BV1610" s="1"/>
      <c r="BW1610" s="1"/>
      <c r="BX1610" s="1"/>
      <c r="BY1610" s="1"/>
      <c r="BZ1610" s="1"/>
      <c r="CA1610" s="1"/>
      <c r="CB1610" s="1"/>
      <c r="CC1610" s="1"/>
      <c r="CD1610" s="1"/>
      <c r="CE1610" s="1"/>
      <c r="CF1610" s="1"/>
      <c r="CG1610" s="1"/>
      <c r="CH1610" s="1"/>
      <c r="CI1610" s="1"/>
      <c r="CJ1610" s="1"/>
      <c r="CK1610" s="1"/>
      <c r="CL1610" s="1"/>
      <c r="CM1610" s="1"/>
      <c r="CN1610" s="1"/>
      <c r="CO1610" s="1"/>
      <c r="CP1610" s="1"/>
      <c r="CQ1610" s="1"/>
      <c r="CR1610" s="1"/>
      <c r="CS1610" s="1"/>
      <c r="CT1610" s="1"/>
      <c r="CU1610" s="1"/>
      <c r="CV1610" s="1"/>
      <c r="CW1610" s="1"/>
      <c r="CX1610" s="1"/>
      <c r="CY1610" s="1"/>
      <c r="CZ1610" s="1"/>
      <c r="DA1610" s="1"/>
      <c r="DB1610" s="1"/>
      <c r="DC1610" s="1"/>
      <c r="DD1610" s="1"/>
      <c r="DE1610" s="1"/>
      <c r="DF1610" s="1"/>
      <c r="DG1610" s="1"/>
      <c r="DH1610" s="1"/>
      <c r="DI1610" s="1"/>
      <c r="DJ1610" s="1"/>
      <c r="DK1610" s="1"/>
      <c r="DL1610" s="1"/>
      <c r="DM1610" s="1"/>
      <c r="DN1610" s="1"/>
      <c r="DO1610" s="1"/>
      <c r="DP1610" s="1"/>
      <c r="DQ1610" s="1"/>
      <c r="DR1610" s="1"/>
      <c r="DS1610" s="1"/>
      <c r="DT1610" s="1"/>
      <c r="DU1610" s="1"/>
      <c r="DV1610" s="1"/>
      <c r="DW1610" s="1"/>
      <c r="DX1610" s="1"/>
      <c r="DY1610" s="1"/>
      <c r="DZ1610" s="1"/>
      <c r="EA1610" s="1"/>
      <c r="EB1610" s="1"/>
      <c r="EC1610" s="1"/>
      <c r="ED1610" s="1"/>
      <c r="EE1610" s="1"/>
      <c r="EF1610" s="1"/>
      <c r="EG1610" s="1"/>
      <c r="EH1610" s="1"/>
      <c r="EI1610" s="1"/>
      <c r="EJ1610" s="1"/>
      <c r="EK1610" s="1"/>
      <c r="EL1610" s="1"/>
      <c r="EM1610" s="1"/>
      <c r="EN1610" s="1"/>
      <c r="EO1610" s="1"/>
      <c r="EP1610" s="1"/>
      <c r="EQ1610" s="1"/>
      <c r="ER1610" s="1"/>
      <c r="ES1610" s="1"/>
      <c r="ET1610" s="1"/>
      <c r="EU1610" s="1"/>
      <c r="EV1610" s="1"/>
      <c r="EW1610" s="1"/>
      <c r="EX1610" s="1"/>
      <c r="EY1610" s="1"/>
      <c r="EZ1610" s="1"/>
      <c r="FA1610" s="1"/>
      <c r="FB1610" s="1"/>
      <c r="FC1610" s="1"/>
      <c r="FD1610" s="1"/>
      <c r="FE1610" s="1"/>
      <c r="FF1610" s="1"/>
      <c r="FG1610" s="1"/>
      <c r="FH1610" s="1"/>
      <c r="FI1610" s="1"/>
      <c r="FJ1610" s="1"/>
      <c r="FK1610" s="1"/>
      <c r="FL1610" s="1"/>
      <c r="FM1610" s="1"/>
      <c r="FN1610" s="1"/>
      <c r="FO1610" s="1"/>
      <c r="FP1610" s="1"/>
      <c r="FQ1610" s="1"/>
      <c r="FR1610" s="1"/>
      <c r="FS1610" s="1"/>
      <c r="FT1610" s="1"/>
      <c r="FU1610" s="1"/>
      <c r="FV1610" s="1"/>
      <c r="FW1610" s="1"/>
      <c r="FX1610" s="1"/>
      <c r="FY1610" s="1"/>
      <c r="FZ1610" s="1"/>
      <c r="GA1610" s="1"/>
      <c r="GB1610" s="1"/>
      <c r="GC1610" s="1"/>
      <c r="GD1610" s="1"/>
      <c r="GE1610" s="1"/>
      <c r="GF1610" s="1"/>
      <c r="GG1610" s="1"/>
      <c r="GH1610" s="1"/>
      <c r="GI1610" s="1"/>
      <c r="GJ1610" s="1"/>
      <c r="GK1610" s="1"/>
      <c r="GL1610" s="1"/>
      <c r="GM1610" s="1"/>
      <c r="GN1610" s="1"/>
      <c r="GO1610" s="1"/>
    </row>
    <row r="1611" spans="1:197" s="40" customFormat="1" x14ac:dyDescent="0.25">
      <c r="A1611" s="41"/>
      <c r="B1611" s="4"/>
      <c r="C1611" s="41"/>
      <c r="D1611" s="42"/>
      <c r="E1611" s="42"/>
      <c r="F1611" s="42"/>
      <c r="G1611" s="1"/>
      <c r="H1611" s="1"/>
      <c r="I1611" s="1"/>
      <c r="J1611" s="1"/>
      <c r="K1611" s="1"/>
      <c r="L1611" s="1"/>
      <c r="M1611" s="2"/>
      <c r="N1611" s="1"/>
      <c r="O1611" s="1"/>
      <c r="P1611" s="1"/>
      <c r="Q1611" s="1"/>
      <c r="R1611" s="1"/>
      <c r="S1611" s="1"/>
      <c r="T1611" s="1"/>
      <c r="U1611" s="1"/>
      <c r="V1611" s="1"/>
      <c r="W1611" s="1"/>
      <c r="X1611" s="1"/>
      <c r="Y1611" s="1"/>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c r="BJ1611" s="1"/>
      <c r="BK1611" s="1"/>
      <c r="BL1611" s="1"/>
      <c r="BM1611" s="1"/>
      <c r="BN1611" s="1"/>
      <c r="BO1611" s="1"/>
      <c r="BP1611" s="1"/>
      <c r="BQ1611" s="1"/>
      <c r="BR1611" s="1"/>
      <c r="BS1611" s="1"/>
      <c r="BT1611" s="1"/>
      <c r="BU1611" s="1"/>
      <c r="BV1611" s="1"/>
      <c r="BW1611" s="1"/>
      <c r="BX1611" s="1"/>
      <c r="BY1611" s="1"/>
      <c r="BZ1611" s="1"/>
      <c r="CA1611" s="1"/>
      <c r="CB1611" s="1"/>
      <c r="CC1611" s="1"/>
      <c r="CD1611" s="1"/>
      <c r="CE1611" s="1"/>
      <c r="CF1611" s="1"/>
      <c r="CG1611" s="1"/>
      <c r="CH1611" s="1"/>
      <c r="CI1611" s="1"/>
      <c r="CJ1611" s="1"/>
      <c r="CK1611" s="1"/>
      <c r="CL1611" s="1"/>
      <c r="CM1611" s="1"/>
      <c r="CN1611" s="1"/>
      <c r="CO1611" s="1"/>
      <c r="CP1611" s="1"/>
      <c r="CQ1611" s="1"/>
      <c r="CR1611" s="1"/>
      <c r="CS1611" s="1"/>
      <c r="CT1611" s="1"/>
      <c r="CU1611" s="1"/>
      <c r="CV1611" s="1"/>
      <c r="CW1611" s="1"/>
      <c r="CX1611" s="1"/>
      <c r="CY1611" s="1"/>
      <c r="CZ1611" s="1"/>
      <c r="DA1611" s="1"/>
      <c r="DB1611" s="1"/>
      <c r="DC1611" s="1"/>
      <c r="DD1611" s="1"/>
      <c r="DE1611" s="1"/>
      <c r="DF1611" s="1"/>
      <c r="DG1611" s="1"/>
      <c r="DH1611" s="1"/>
      <c r="DI1611" s="1"/>
      <c r="DJ1611" s="1"/>
      <c r="DK1611" s="1"/>
      <c r="DL1611" s="1"/>
      <c r="DM1611" s="1"/>
      <c r="DN1611" s="1"/>
      <c r="DO1611" s="1"/>
      <c r="DP1611" s="1"/>
      <c r="DQ1611" s="1"/>
      <c r="DR1611" s="1"/>
      <c r="DS1611" s="1"/>
      <c r="DT1611" s="1"/>
      <c r="DU1611" s="1"/>
      <c r="DV1611" s="1"/>
      <c r="DW1611" s="1"/>
      <c r="DX1611" s="1"/>
      <c r="DY1611" s="1"/>
      <c r="DZ1611" s="1"/>
      <c r="EA1611" s="1"/>
      <c r="EB1611" s="1"/>
      <c r="EC1611" s="1"/>
      <c r="ED1611" s="1"/>
      <c r="EE1611" s="1"/>
      <c r="EF1611" s="1"/>
      <c r="EG1611" s="1"/>
      <c r="EH1611" s="1"/>
      <c r="EI1611" s="1"/>
      <c r="EJ1611" s="1"/>
      <c r="EK1611" s="1"/>
      <c r="EL1611" s="1"/>
      <c r="EM1611" s="1"/>
      <c r="EN1611" s="1"/>
      <c r="EO1611" s="1"/>
      <c r="EP1611" s="1"/>
      <c r="EQ1611" s="1"/>
      <c r="ER1611" s="1"/>
      <c r="ES1611" s="1"/>
      <c r="ET1611" s="1"/>
      <c r="EU1611" s="1"/>
      <c r="EV1611" s="1"/>
      <c r="EW1611" s="1"/>
      <c r="EX1611" s="1"/>
      <c r="EY1611" s="1"/>
      <c r="EZ1611" s="1"/>
      <c r="FA1611" s="1"/>
      <c r="FB1611" s="1"/>
      <c r="FC1611" s="1"/>
      <c r="FD1611" s="1"/>
      <c r="FE1611" s="1"/>
      <c r="FF1611" s="1"/>
      <c r="FG1611" s="1"/>
      <c r="FH1611" s="1"/>
      <c r="FI1611" s="1"/>
      <c r="FJ1611" s="1"/>
      <c r="FK1611" s="1"/>
      <c r="FL1611" s="1"/>
      <c r="FM1611" s="1"/>
      <c r="FN1611" s="1"/>
      <c r="FO1611" s="1"/>
      <c r="FP1611" s="1"/>
      <c r="FQ1611" s="1"/>
      <c r="FR1611" s="1"/>
      <c r="FS1611" s="1"/>
      <c r="FT1611" s="1"/>
      <c r="FU1611" s="1"/>
      <c r="FV1611" s="1"/>
      <c r="FW1611" s="1"/>
      <c r="FX1611" s="1"/>
      <c r="FY1611" s="1"/>
      <c r="FZ1611" s="1"/>
      <c r="GA1611" s="1"/>
      <c r="GB1611" s="1"/>
      <c r="GC1611" s="1"/>
      <c r="GD1611" s="1"/>
      <c r="GE1611" s="1"/>
      <c r="GF1611" s="1"/>
      <c r="GG1611" s="1"/>
      <c r="GH1611" s="1"/>
      <c r="GI1611" s="1"/>
      <c r="GJ1611" s="1"/>
      <c r="GK1611" s="1"/>
      <c r="GL1611" s="1"/>
      <c r="GM1611" s="1"/>
      <c r="GN1611" s="1"/>
      <c r="GO1611" s="1"/>
    </row>
    <row r="1612" spans="1:197" s="40" customFormat="1" x14ac:dyDescent="0.25">
      <c r="A1612" s="41"/>
      <c r="B1612" s="4"/>
      <c r="C1612" s="41"/>
      <c r="D1612" s="42"/>
      <c r="E1612" s="42"/>
      <c r="F1612" s="42"/>
      <c r="G1612" s="1"/>
      <c r="H1612" s="1"/>
      <c r="I1612" s="1"/>
      <c r="J1612" s="1"/>
      <c r="K1612" s="1"/>
      <c r="L1612" s="1"/>
      <c r="M1612" s="2"/>
      <c r="N1612" s="1"/>
      <c r="O1612" s="1"/>
      <c r="P1612" s="1"/>
      <c r="Q1612" s="1"/>
      <c r="R1612" s="1"/>
      <c r="S1612" s="1"/>
      <c r="T1612" s="1"/>
      <c r="U1612" s="1"/>
      <c r="V1612" s="1"/>
      <c r="W1612" s="1"/>
      <c r="X1612" s="1"/>
      <c r="Y1612" s="1"/>
      <c r="Z1612" s="1"/>
      <c r="AA1612" s="1"/>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1"/>
      <c r="BB1612" s="1"/>
      <c r="BC1612" s="1"/>
      <c r="BD1612" s="1"/>
      <c r="BE1612" s="1"/>
      <c r="BF1612" s="1"/>
      <c r="BG1612" s="1"/>
      <c r="BH1612" s="1"/>
      <c r="BI1612" s="1"/>
      <c r="BJ1612" s="1"/>
      <c r="BK1612" s="1"/>
      <c r="BL1612" s="1"/>
      <c r="BM1612" s="1"/>
      <c r="BN1612" s="1"/>
      <c r="BO1612" s="1"/>
      <c r="BP1612" s="1"/>
      <c r="BQ1612" s="1"/>
      <c r="BR1612" s="1"/>
      <c r="BS1612" s="1"/>
      <c r="BT1612" s="1"/>
      <c r="BU1612" s="1"/>
      <c r="BV1612" s="1"/>
      <c r="BW1612" s="1"/>
      <c r="BX1612" s="1"/>
      <c r="BY1612" s="1"/>
      <c r="BZ1612" s="1"/>
      <c r="CA1612" s="1"/>
      <c r="CB1612" s="1"/>
      <c r="CC1612" s="1"/>
      <c r="CD1612" s="1"/>
      <c r="CE1612" s="1"/>
      <c r="CF1612" s="1"/>
      <c r="CG1612" s="1"/>
      <c r="CH1612" s="1"/>
      <c r="CI1612" s="1"/>
      <c r="CJ1612" s="1"/>
      <c r="CK1612" s="1"/>
      <c r="CL1612" s="1"/>
      <c r="CM1612" s="1"/>
      <c r="CN1612" s="1"/>
      <c r="CO1612" s="1"/>
      <c r="CP1612" s="1"/>
      <c r="CQ1612" s="1"/>
      <c r="CR1612" s="1"/>
      <c r="CS1612" s="1"/>
      <c r="CT1612" s="1"/>
      <c r="CU1612" s="1"/>
      <c r="CV1612" s="1"/>
      <c r="CW1612" s="1"/>
      <c r="CX1612" s="1"/>
      <c r="CY1612" s="1"/>
      <c r="CZ1612" s="1"/>
      <c r="DA1612" s="1"/>
      <c r="DB1612" s="1"/>
      <c r="DC1612" s="1"/>
      <c r="DD1612" s="1"/>
      <c r="DE1612" s="1"/>
      <c r="DF1612" s="1"/>
      <c r="DG1612" s="1"/>
      <c r="DH1612" s="1"/>
      <c r="DI1612" s="1"/>
      <c r="DJ1612" s="1"/>
      <c r="DK1612" s="1"/>
      <c r="DL1612" s="1"/>
      <c r="DM1612" s="1"/>
      <c r="DN1612" s="1"/>
      <c r="DO1612" s="1"/>
      <c r="DP1612" s="1"/>
      <c r="DQ1612" s="1"/>
      <c r="DR1612" s="1"/>
      <c r="DS1612" s="1"/>
      <c r="DT1612" s="1"/>
      <c r="DU1612" s="1"/>
      <c r="DV1612" s="1"/>
      <c r="DW1612" s="1"/>
      <c r="DX1612" s="1"/>
      <c r="DY1612" s="1"/>
      <c r="DZ1612" s="1"/>
      <c r="EA1612" s="1"/>
      <c r="EB1612" s="1"/>
      <c r="EC1612" s="1"/>
      <c r="ED1612" s="1"/>
      <c r="EE1612" s="1"/>
      <c r="EF1612" s="1"/>
      <c r="EG1612" s="1"/>
      <c r="EH1612" s="1"/>
      <c r="EI1612" s="1"/>
      <c r="EJ1612" s="1"/>
      <c r="EK1612" s="1"/>
      <c r="EL1612" s="1"/>
      <c r="EM1612" s="1"/>
      <c r="EN1612" s="1"/>
      <c r="EO1612" s="1"/>
      <c r="EP1612" s="1"/>
      <c r="EQ1612" s="1"/>
      <c r="ER1612" s="1"/>
      <c r="ES1612" s="1"/>
      <c r="ET1612" s="1"/>
      <c r="EU1612" s="1"/>
      <c r="EV1612" s="1"/>
      <c r="EW1612" s="1"/>
      <c r="EX1612" s="1"/>
      <c r="EY1612" s="1"/>
      <c r="EZ1612" s="1"/>
      <c r="FA1612" s="1"/>
      <c r="FB1612" s="1"/>
      <c r="FC1612" s="1"/>
      <c r="FD1612" s="1"/>
      <c r="FE1612" s="1"/>
      <c r="FF1612" s="1"/>
      <c r="FG1612" s="1"/>
      <c r="FH1612" s="1"/>
      <c r="FI1612" s="1"/>
      <c r="FJ1612" s="1"/>
      <c r="FK1612" s="1"/>
      <c r="FL1612" s="1"/>
      <c r="FM1612" s="1"/>
      <c r="FN1612" s="1"/>
      <c r="FO1612" s="1"/>
      <c r="FP1612" s="1"/>
      <c r="FQ1612" s="1"/>
      <c r="FR1612" s="1"/>
      <c r="FS1612" s="1"/>
      <c r="FT1612" s="1"/>
      <c r="FU1612" s="1"/>
      <c r="FV1612" s="1"/>
      <c r="FW1612" s="1"/>
      <c r="FX1612" s="1"/>
      <c r="FY1612" s="1"/>
      <c r="FZ1612" s="1"/>
      <c r="GA1612" s="1"/>
      <c r="GB1612" s="1"/>
      <c r="GC1612" s="1"/>
      <c r="GD1612" s="1"/>
      <c r="GE1612" s="1"/>
      <c r="GF1612" s="1"/>
      <c r="GG1612" s="1"/>
      <c r="GH1612" s="1"/>
      <c r="GI1612" s="1"/>
      <c r="GJ1612" s="1"/>
      <c r="GK1612" s="1"/>
      <c r="GL1612" s="1"/>
      <c r="GM1612" s="1"/>
      <c r="GN1612" s="1"/>
      <c r="GO1612" s="1"/>
    </row>
    <row r="1613" spans="1:197" s="40" customFormat="1" x14ac:dyDescent="0.25">
      <c r="A1613" s="41"/>
      <c r="B1613" s="4"/>
      <c r="C1613" s="41"/>
      <c r="D1613" s="42"/>
      <c r="E1613" s="42"/>
      <c r="F1613" s="42"/>
      <c r="G1613" s="1"/>
      <c r="H1613" s="1"/>
      <c r="I1613" s="1"/>
      <c r="J1613" s="1"/>
      <c r="K1613" s="1"/>
      <c r="L1613" s="1"/>
      <c r="M1613" s="2"/>
      <c r="N1613" s="1"/>
      <c r="O1613" s="1"/>
      <c r="P1613" s="1"/>
      <c r="Q1613" s="1"/>
      <c r="R1613" s="1"/>
      <c r="S1613" s="1"/>
      <c r="T1613" s="1"/>
      <c r="U1613" s="1"/>
      <c r="V1613" s="1"/>
      <c r="W1613" s="1"/>
      <c r="X1613" s="1"/>
      <c r="Y1613" s="1"/>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c r="BI1613" s="1"/>
      <c r="BJ1613" s="1"/>
      <c r="BK1613" s="1"/>
      <c r="BL1613" s="1"/>
      <c r="BM1613" s="1"/>
      <c r="BN1613" s="1"/>
      <c r="BO1613" s="1"/>
      <c r="BP1613" s="1"/>
      <c r="BQ1613" s="1"/>
      <c r="BR1613" s="1"/>
      <c r="BS1613" s="1"/>
      <c r="BT1613" s="1"/>
      <c r="BU1613" s="1"/>
      <c r="BV1613" s="1"/>
      <c r="BW1613" s="1"/>
      <c r="BX1613" s="1"/>
      <c r="BY1613" s="1"/>
      <c r="BZ1613" s="1"/>
      <c r="CA1613" s="1"/>
      <c r="CB1613" s="1"/>
      <c r="CC1613" s="1"/>
      <c r="CD1613" s="1"/>
      <c r="CE1613" s="1"/>
      <c r="CF1613" s="1"/>
      <c r="CG1613" s="1"/>
      <c r="CH1613" s="1"/>
      <c r="CI1613" s="1"/>
      <c r="CJ1613" s="1"/>
      <c r="CK1613" s="1"/>
      <c r="CL1613" s="1"/>
      <c r="CM1613" s="1"/>
      <c r="CN1613" s="1"/>
      <c r="CO1613" s="1"/>
      <c r="CP1613" s="1"/>
      <c r="CQ1613" s="1"/>
      <c r="CR1613" s="1"/>
      <c r="CS1613" s="1"/>
      <c r="CT1613" s="1"/>
      <c r="CU1613" s="1"/>
      <c r="CV1613" s="1"/>
      <c r="CW1613" s="1"/>
      <c r="CX1613" s="1"/>
      <c r="CY1613" s="1"/>
      <c r="CZ1613" s="1"/>
      <c r="DA1613" s="1"/>
      <c r="DB1613" s="1"/>
      <c r="DC1613" s="1"/>
      <c r="DD1613" s="1"/>
      <c r="DE1613" s="1"/>
      <c r="DF1613" s="1"/>
      <c r="DG1613" s="1"/>
      <c r="DH1613" s="1"/>
      <c r="DI1613" s="1"/>
      <c r="DJ1613" s="1"/>
      <c r="DK1613" s="1"/>
      <c r="DL1613" s="1"/>
      <c r="DM1613" s="1"/>
      <c r="DN1613" s="1"/>
      <c r="DO1613" s="1"/>
      <c r="DP1613" s="1"/>
      <c r="DQ1613" s="1"/>
      <c r="DR1613" s="1"/>
      <c r="DS1613" s="1"/>
      <c r="DT1613" s="1"/>
      <c r="DU1613" s="1"/>
      <c r="DV1613" s="1"/>
      <c r="DW1613" s="1"/>
      <c r="DX1613" s="1"/>
      <c r="DY1613" s="1"/>
      <c r="DZ1613" s="1"/>
      <c r="EA1613" s="1"/>
      <c r="EB1613" s="1"/>
      <c r="EC1613" s="1"/>
      <c r="ED1613" s="1"/>
      <c r="EE1613" s="1"/>
      <c r="EF1613" s="1"/>
      <c r="EG1613" s="1"/>
      <c r="EH1613" s="1"/>
      <c r="EI1613" s="1"/>
      <c r="EJ1613" s="1"/>
      <c r="EK1613" s="1"/>
      <c r="EL1613" s="1"/>
      <c r="EM1613" s="1"/>
      <c r="EN1613" s="1"/>
      <c r="EO1613" s="1"/>
      <c r="EP1613" s="1"/>
      <c r="EQ1613" s="1"/>
      <c r="ER1613" s="1"/>
      <c r="ES1613" s="1"/>
      <c r="ET1613" s="1"/>
      <c r="EU1613" s="1"/>
      <c r="EV1613" s="1"/>
      <c r="EW1613" s="1"/>
      <c r="EX1613" s="1"/>
      <c r="EY1613" s="1"/>
      <c r="EZ1613" s="1"/>
      <c r="FA1613" s="1"/>
      <c r="FB1613" s="1"/>
      <c r="FC1613" s="1"/>
      <c r="FD1613" s="1"/>
      <c r="FE1613" s="1"/>
      <c r="FF1613" s="1"/>
      <c r="FG1613" s="1"/>
      <c r="FH1613" s="1"/>
      <c r="FI1613" s="1"/>
      <c r="FJ1613" s="1"/>
      <c r="FK1613" s="1"/>
      <c r="FL1613" s="1"/>
      <c r="FM1613" s="1"/>
      <c r="FN1613" s="1"/>
      <c r="FO1613" s="1"/>
      <c r="FP1613" s="1"/>
      <c r="FQ1613" s="1"/>
      <c r="FR1613" s="1"/>
      <c r="FS1613" s="1"/>
      <c r="FT1613" s="1"/>
      <c r="FU1613" s="1"/>
      <c r="FV1613" s="1"/>
      <c r="FW1613" s="1"/>
      <c r="FX1613" s="1"/>
      <c r="FY1613" s="1"/>
      <c r="FZ1613" s="1"/>
      <c r="GA1613" s="1"/>
      <c r="GB1613" s="1"/>
      <c r="GC1613" s="1"/>
      <c r="GD1613" s="1"/>
      <c r="GE1613" s="1"/>
      <c r="GF1613" s="1"/>
      <c r="GG1613" s="1"/>
      <c r="GH1613" s="1"/>
      <c r="GI1613" s="1"/>
      <c r="GJ1613" s="1"/>
      <c r="GK1613" s="1"/>
      <c r="GL1613" s="1"/>
      <c r="GM1613" s="1"/>
      <c r="GN1613" s="1"/>
      <c r="GO1613" s="1"/>
    </row>
    <row r="1614" spans="1:197" s="40" customFormat="1" x14ac:dyDescent="0.25">
      <c r="A1614" s="41"/>
      <c r="B1614" s="4"/>
      <c r="C1614" s="41"/>
      <c r="D1614" s="42"/>
      <c r="E1614" s="42"/>
      <c r="F1614" s="42"/>
      <c r="G1614" s="1"/>
      <c r="H1614" s="1"/>
      <c r="I1614" s="1"/>
      <c r="J1614" s="1"/>
      <c r="K1614" s="1"/>
      <c r="L1614" s="1"/>
      <c r="M1614" s="2"/>
      <c r="N1614" s="1"/>
      <c r="O1614" s="1"/>
      <c r="P1614" s="1"/>
      <c r="Q1614" s="1"/>
      <c r="R1614" s="1"/>
      <c r="S1614" s="1"/>
      <c r="T1614" s="1"/>
      <c r="U1614" s="1"/>
      <c r="V1614" s="1"/>
      <c r="W1614" s="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c r="BI1614" s="1"/>
      <c r="BJ1614" s="1"/>
      <c r="BK1614" s="1"/>
      <c r="BL1614" s="1"/>
      <c r="BM1614" s="1"/>
      <c r="BN1614" s="1"/>
      <c r="BO1614" s="1"/>
      <c r="BP1614" s="1"/>
      <c r="BQ1614" s="1"/>
      <c r="BR1614" s="1"/>
      <c r="BS1614" s="1"/>
      <c r="BT1614" s="1"/>
      <c r="BU1614" s="1"/>
      <c r="BV1614" s="1"/>
      <c r="BW1614" s="1"/>
      <c r="BX1614" s="1"/>
      <c r="BY1614" s="1"/>
      <c r="BZ1614" s="1"/>
      <c r="CA1614" s="1"/>
      <c r="CB1614" s="1"/>
      <c r="CC1614" s="1"/>
      <c r="CD1614" s="1"/>
      <c r="CE1614" s="1"/>
      <c r="CF1614" s="1"/>
      <c r="CG1614" s="1"/>
      <c r="CH1614" s="1"/>
      <c r="CI1614" s="1"/>
      <c r="CJ1614" s="1"/>
      <c r="CK1614" s="1"/>
      <c r="CL1614" s="1"/>
      <c r="CM1614" s="1"/>
      <c r="CN1614" s="1"/>
      <c r="CO1614" s="1"/>
      <c r="CP1614" s="1"/>
      <c r="CQ1614" s="1"/>
      <c r="CR1614" s="1"/>
      <c r="CS1614" s="1"/>
      <c r="CT1614" s="1"/>
      <c r="CU1614" s="1"/>
      <c r="CV1614" s="1"/>
      <c r="CW1614" s="1"/>
      <c r="CX1614" s="1"/>
      <c r="CY1614" s="1"/>
      <c r="CZ1614" s="1"/>
      <c r="DA1614" s="1"/>
      <c r="DB1614" s="1"/>
      <c r="DC1614" s="1"/>
      <c r="DD1614" s="1"/>
      <c r="DE1614" s="1"/>
      <c r="DF1614" s="1"/>
      <c r="DG1614" s="1"/>
      <c r="DH1614" s="1"/>
      <c r="DI1614" s="1"/>
      <c r="DJ1614" s="1"/>
      <c r="DK1614" s="1"/>
      <c r="DL1614" s="1"/>
      <c r="DM1614" s="1"/>
      <c r="DN1614" s="1"/>
      <c r="DO1614" s="1"/>
      <c r="DP1614" s="1"/>
      <c r="DQ1614" s="1"/>
      <c r="DR1614" s="1"/>
      <c r="DS1614" s="1"/>
      <c r="DT1614" s="1"/>
      <c r="DU1614" s="1"/>
      <c r="DV1614" s="1"/>
      <c r="DW1614" s="1"/>
      <c r="DX1614" s="1"/>
      <c r="DY1614" s="1"/>
      <c r="DZ1614" s="1"/>
      <c r="EA1614" s="1"/>
      <c r="EB1614" s="1"/>
      <c r="EC1614" s="1"/>
      <c r="ED1614" s="1"/>
      <c r="EE1614" s="1"/>
      <c r="EF1614" s="1"/>
      <c r="EG1614" s="1"/>
      <c r="EH1614" s="1"/>
      <c r="EI1614" s="1"/>
      <c r="EJ1614" s="1"/>
      <c r="EK1614" s="1"/>
      <c r="EL1614" s="1"/>
      <c r="EM1614" s="1"/>
      <c r="EN1614" s="1"/>
      <c r="EO1614" s="1"/>
      <c r="EP1614" s="1"/>
      <c r="EQ1614" s="1"/>
      <c r="ER1614" s="1"/>
      <c r="ES1614" s="1"/>
      <c r="ET1614" s="1"/>
      <c r="EU1614" s="1"/>
      <c r="EV1614" s="1"/>
      <c r="EW1614" s="1"/>
      <c r="EX1614" s="1"/>
      <c r="EY1614" s="1"/>
      <c r="EZ1614" s="1"/>
      <c r="FA1614" s="1"/>
      <c r="FB1614" s="1"/>
      <c r="FC1614" s="1"/>
      <c r="FD1614" s="1"/>
      <c r="FE1614" s="1"/>
      <c r="FF1614" s="1"/>
      <c r="FG1614" s="1"/>
      <c r="FH1614" s="1"/>
      <c r="FI1614" s="1"/>
      <c r="FJ1614" s="1"/>
      <c r="FK1614" s="1"/>
      <c r="FL1614" s="1"/>
      <c r="FM1614" s="1"/>
      <c r="FN1614" s="1"/>
      <c r="FO1614" s="1"/>
      <c r="FP1614" s="1"/>
      <c r="FQ1614" s="1"/>
      <c r="FR1614" s="1"/>
      <c r="FS1614" s="1"/>
      <c r="FT1614" s="1"/>
      <c r="FU1614" s="1"/>
      <c r="FV1614" s="1"/>
      <c r="FW1614" s="1"/>
      <c r="FX1614" s="1"/>
      <c r="FY1614" s="1"/>
      <c r="FZ1614" s="1"/>
      <c r="GA1614" s="1"/>
      <c r="GB1614" s="1"/>
      <c r="GC1614" s="1"/>
      <c r="GD1614" s="1"/>
      <c r="GE1614" s="1"/>
      <c r="GF1614" s="1"/>
      <c r="GG1614" s="1"/>
      <c r="GH1614" s="1"/>
      <c r="GI1614" s="1"/>
      <c r="GJ1614" s="1"/>
      <c r="GK1614" s="1"/>
      <c r="GL1614" s="1"/>
      <c r="GM1614" s="1"/>
      <c r="GN1614" s="1"/>
      <c r="GO1614" s="1"/>
    </row>
    <row r="1615" spans="1:197" s="40" customFormat="1" x14ac:dyDescent="0.25">
      <c r="A1615" s="41"/>
      <c r="B1615" s="4"/>
      <c r="C1615" s="41"/>
      <c r="D1615" s="42"/>
      <c r="E1615" s="42"/>
      <c r="F1615" s="42"/>
      <c r="G1615" s="1"/>
      <c r="H1615" s="1"/>
      <c r="I1615" s="1"/>
      <c r="J1615" s="1"/>
      <c r="K1615" s="1"/>
      <c r="L1615" s="1"/>
      <c r="M1615" s="2"/>
      <c r="N1615" s="1"/>
      <c r="O1615" s="1"/>
      <c r="P1615" s="1"/>
      <c r="Q1615" s="1"/>
      <c r="R1615" s="1"/>
      <c r="S1615" s="1"/>
      <c r="T1615" s="1"/>
      <c r="U1615" s="1"/>
      <c r="V1615" s="1"/>
      <c r="W1615" s="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c r="BB1615" s="1"/>
      <c r="BC1615" s="1"/>
      <c r="BD1615" s="1"/>
      <c r="BE1615" s="1"/>
      <c r="BF1615" s="1"/>
      <c r="BG1615" s="1"/>
      <c r="BH1615" s="1"/>
      <c r="BI1615" s="1"/>
      <c r="BJ1615" s="1"/>
      <c r="BK1615" s="1"/>
      <c r="BL1615" s="1"/>
      <c r="BM1615" s="1"/>
      <c r="BN1615" s="1"/>
      <c r="BO1615" s="1"/>
      <c r="BP1615" s="1"/>
      <c r="BQ1615" s="1"/>
      <c r="BR1615" s="1"/>
      <c r="BS1615" s="1"/>
      <c r="BT1615" s="1"/>
      <c r="BU1615" s="1"/>
      <c r="BV1615" s="1"/>
      <c r="BW1615" s="1"/>
      <c r="BX1615" s="1"/>
      <c r="BY1615" s="1"/>
      <c r="BZ1615" s="1"/>
      <c r="CA1615" s="1"/>
      <c r="CB1615" s="1"/>
      <c r="CC1615" s="1"/>
      <c r="CD1615" s="1"/>
      <c r="CE1615" s="1"/>
      <c r="CF1615" s="1"/>
      <c r="CG1615" s="1"/>
      <c r="CH1615" s="1"/>
      <c r="CI1615" s="1"/>
      <c r="CJ1615" s="1"/>
      <c r="CK1615" s="1"/>
      <c r="CL1615" s="1"/>
      <c r="CM1615" s="1"/>
      <c r="CN1615" s="1"/>
      <c r="CO1615" s="1"/>
      <c r="CP1615" s="1"/>
      <c r="CQ1615" s="1"/>
      <c r="CR1615" s="1"/>
      <c r="CS1615" s="1"/>
      <c r="CT1615" s="1"/>
      <c r="CU1615" s="1"/>
      <c r="CV1615" s="1"/>
      <c r="CW1615" s="1"/>
      <c r="CX1615" s="1"/>
      <c r="CY1615" s="1"/>
      <c r="CZ1615" s="1"/>
      <c r="DA1615" s="1"/>
      <c r="DB1615" s="1"/>
      <c r="DC1615" s="1"/>
      <c r="DD1615" s="1"/>
      <c r="DE1615" s="1"/>
      <c r="DF1615" s="1"/>
      <c r="DG1615" s="1"/>
      <c r="DH1615" s="1"/>
      <c r="DI1615" s="1"/>
      <c r="DJ1615" s="1"/>
      <c r="DK1615" s="1"/>
      <c r="DL1615" s="1"/>
      <c r="DM1615" s="1"/>
      <c r="DN1615" s="1"/>
      <c r="DO1615" s="1"/>
      <c r="DP1615" s="1"/>
      <c r="DQ1615" s="1"/>
      <c r="DR1615" s="1"/>
      <c r="DS1615" s="1"/>
      <c r="DT1615" s="1"/>
      <c r="DU1615" s="1"/>
      <c r="DV1615" s="1"/>
      <c r="DW1615" s="1"/>
      <c r="DX1615" s="1"/>
      <c r="DY1615" s="1"/>
      <c r="DZ1615" s="1"/>
      <c r="EA1615" s="1"/>
      <c r="EB1615" s="1"/>
      <c r="EC1615" s="1"/>
      <c r="ED1615" s="1"/>
      <c r="EE1615" s="1"/>
      <c r="EF1615" s="1"/>
      <c r="EG1615" s="1"/>
      <c r="EH1615" s="1"/>
      <c r="EI1615" s="1"/>
      <c r="EJ1615" s="1"/>
      <c r="EK1615" s="1"/>
      <c r="EL1615" s="1"/>
      <c r="EM1615" s="1"/>
      <c r="EN1615" s="1"/>
      <c r="EO1615" s="1"/>
      <c r="EP1615" s="1"/>
      <c r="EQ1615" s="1"/>
      <c r="ER1615" s="1"/>
      <c r="ES1615" s="1"/>
      <c r="ET1615" s="1"/>
      <c r="EU1615" s="1"/>
      <c r="EV1615" s="1"/>
      <c r="EW1615" s="1"/>
      <c r="EX1615" s="1"/>
      <c r="EY1615" s="1"/>
      <c r="EZ1615" s="1"/>
      <c r="FA1615" s="1"/>
      <c r="FB1615" s="1"/>
      <c r="FC1615" s="1"/>
      <c r="FD1615" s="1"/>
      <c r="FE1615" s="1"/>
      <c r="FF1615" s="1"/>
      <c r="FG1615" s="1"/>
      <c r="FH1615" s="1"/>
      <c r="FI1615" s="1"/>
      <c r="FJ1615" s="1"/>
      <c r="FK1615" s="1"/>
      <c r="FL1615" s="1"/>
      <c r="FM1615" s="1"/>
      <c r="FN1615" s="1"/>
      <c r="FO1615" s="1"/>
      <c r="FP1615" s="1"/>
      <c r="FQ1615" s="1"/>
      <c r="FR1615" s="1"/>
      <c r="FS1615" s="1"/>
      <c r="FT1615" s="1"/>
      <c r="FU1615" s="1"/>
      <c r="FV1615" s="1"/>
      <c r="FW1615" s="1"/>
      <c r="FX1615" s="1"/>
      <c r="FY1615" s="1"/>
      <c r="FZ1615" s="1"/>
      <c r="GA1615" s="1"/>
      <c r="GB1615" s="1"/>
      <c r="GC1615" s="1"/>
      <c r="GD1615" s="1"/>
      <c r="GE1615" s="1"/>
      <c r="GF1615" s="1"/>
      <c r="GG1615" s="1"/>
      <c r="GH1615" s="1"/>
      <c r="GI1615" s="1"/>
      <c r="GJ1615" s="1"/>
      <c r="GK1615" s="1"/>
      <c r="GL1615" s="1"/>
      <c r="GM1615" s="1"/>
      <c r="GN1615" s="1"/>
      <c r="GO1615" s="1"/>
    </row>
    <row r="1616" spans="1:197" s="40" customFormat="1" x14ac:dyDescent="0.25">
      <c r="A1616" s="41"/>
      <c r="B1616" s="4"/>
      <c r="C1616" s="41"/>
      <c r="D1616" s="42"/>
      <c r="E1616" s="42"/>
      <c r="F1616" s="42"/>
      <c r="G1616" s="1"/>
      <c r="H1616" s="1"/>
      <c r="I1616" s="1"/>
      <c r="J1616" s="1"/>
      <c r="K1616" s="1"/>
      <c r="L1616" s="1"/>
      <c r="M1616" s="2"/>
      <c r="N1616" s="1"/>
      <c r="O1616" s="1"/>
      <c r="P1616" s="1"/>
      <c r="Q1616" s="1"/>
      <c r="R1616" s="1"/>
      <c r="S1616" s="1"/>
      <c r="T1616" s="1"/>
      <c r="U1616" s="1"/>
      <c r="V1616" s="1"/>
      <c r="W1616" s="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c r="BI1616" s="1"/>
      <c r="BJ1616" s="1"/>
      <c r="BK1616" s="1"/>
      <c r="BL1616" s="1"/>
      <c r="BM1616" s="1"/>
      <c r="BN1616" s="1"/>
      <c r="BO1616" s="1"/>
      <c r="BP1616" s="1"/>
      <c r="BQ1616" s="1"/>
      <c r="BR1616" s="1"/>
      <c r="BS1616" s="1"/>
      <c r="BT1616" s="1"/>
      <c r="BU1616" s="1"/>
      <c r="BV1616" s="1"/>
      <c r="BW1616" s="1"/>
      <c r="BX1616" s="1"/>
      <c r="BY1616" s="1"/>
      <c r="BZ1616" s="1"/>
      <c r="CA1616" s="1"/>
      <c r="CB1616" s="1"/>
      <c r="CC1616" s="1"/>
      <c r="CD1616" s="1"/>
      <c r="CE1616" s="1"/>
      <c r="CF1616" s="1"/>
      <c r="CG1616" s="1"/>
      <c r="CH1616" s="1"/>
      <c r="CI1616" s="1"/>
      <c r="CJ1616" s="1"/>
      <c r="CK1616" s="1"/>
      <c r="CL1616" s="1"/>
      <c r="CM1616" s="1"/>
      <c r="CN1616" s="1"/>
      <c r="CO1616" s="1"/>
      <c r="CP1616" s="1"/>
      <c r="CQ1616" s="1"/>
      <c r="CR1616" s="1"/>
      <c r="CS1616" s="1"/>
      <c r="CT1616" s="1"/>
      <c r="CU1616" s="1"/>
      <c r="CV1616" s="1"/>
      <c r="CW1616" s="1"/>
      <c r="CX1616" s="1"/>
      <c r="CY1616" s="1"/>
      <c r="CZ1616" s="1"/>
      <c r="DA1616" s="1"/>
      <c r="DB1616" s="1"/>
      <c r="DC1616" s="1"/>
      <c r="DD1616" s="1"/>
      <c r="DE1616" s="1"/>
      <c r="DF1616" s="1"/>
      <c r="DG1616" s="1"/>
      <c r="DH1616" s="1"/>
      <c r="DI1616" s="1"/>
      <c r="DJ1616" s="1"/>
      <c r="DK1616" s="1"/>
      <c r="DL1616" s="1"/>
      <c r="DM1616" s="1"/>
      <c r="DN1616" s="1"/>
      <c r="DO1616" s="1"/>
      <c r="DP1616" s="1"/>
      <c r="DQ1616" s="1"/>
      <c r="DR1616" s="1"/>
      <c r="DS1616" s="1"/>
      <c r="DT1616" s="1"/>
      <c r="DU1616" s="1"/>
      <c r="DV1616" s="1"/>
      <c r="DW1616" s="1"/>
      <c r="DX1616" s="1"/>
      <c r="DY1616" s="1"/>
      <c r="DZ1616" s="1"/>
      <c r="EA1616" s="1"/>
      <c r="EB1616" s="1"/>
      <c r="EC1616" s="1"/>
      <c r="ED1616" s="1"/>
      <c r="EE1616" s="1"/>
      <c r="EF1616" s="1"/>
      <c r="EG1616" s="1"/>
      <c r="EH1616" s="1"/>
      <c r="EI1616" s="1"/>
      <c r="EJ1616" s="1"/>
      <c r="EK1616" s="1"/>
      <c r="EL1616" s="1"/>
      <c r="EM1616" s="1"/>
      <c r="EN1616" s="1"/>
      <c r="EO1616" s="1"/>
      <c r="EP1616" s="1"/>
      <c r="EQ1616" s="1"/>
      <c r="ER1616" s="1"/>
      <c r="ES1616" s="1"/>
      <c r="ET1616" s="1"/>
      <c r="EU1616" s="1"/>
      <c r="EV1616" s="1"/>
      <c r="EW1616" s="1"/>
      <c r="EX1616" s="1"/>
      <c r="EY1616" s="1"/>
      <c r="EZ1616" s="1"/>
      <c r="FA1616" s="1"/>
      <c r="FB1616" s="1"/>
      <c r="FC1616" s="1"/>
      <c r="FD1616" s="1"/>
      <c r="FE1616" s="1"/>
      <c r="FF1616" s="1"/>
      <c r="FG1616" s="1"/>
      <c r="FH1616" s="1"/>
      <c r="FI1616" s="1"/>
      <c r="FJ1616" s="1"/>
      <c r="FK1616" s="1"/>
      <c r="FL1616" s="1"/>
      <c r="FM1616" s="1"/>
      <c r="FN1616" s="1"/>
      <c r="FO1616" s="1"/>
      <c r="FP1616" s="1"/>
      <c r="FQ1616" s="1"/>
      <c r="FR1616" s="1"/>
      <c r="FS1616" s="1"/>
      <c r="FT1616" s="1"/>
      <c r="FU1616" s="1"/>
      <c r="FV1616" s="1"/>
      <c r="FW1616" s="1"/>
      <c r="FX1616" s="1"/>
      <c r="FY1616" s="1"/>
      <c r="FZ1616" s="1"/>
      <c r="GA1616" s="1"/>
      <c r="GB1616" s="1"/>
      <c r="GC1616" s="1"/>
      <c r="GD1616" s="1"/>
      <c r="GE1616" s="1"/>
      <c r="GF1616" s="1"/>
      <c r="GG1616" s="1"/>
      <c r="GH1616" s="1"/>
      <c r="GI1616" s="1"/>
      <c r="GJ1616" s="1"/>
      <c r="GK1616" s="1"/>
      <c r="GL1616" s="1"/>
      <c r="GM1616" s="1"/>
      <c r="GN1616" s="1"/>
      <c r="GO1616" s="1"/>
    </row>
    <row r="1617" spans="1:197" s="40" customFormat="1" x14ac:dyDescent="0.25">
      <c r="A1617" s="41"/>
      <c r="B1617" s="4"/>
      <c r="C1617" s="41"/>
      <c r="D1617" s="42"/>
      <c r="E1617" s="42"/>
      <c r="F1617" s="42"/>
      <c r="G1617" s="1"/>
      <c r="H1617" s="1"/>
      <c r="I1617" s="1"/>
      <c r="J1617" s="1"/>
      <c r="K1617" s="1"/>
      <c r="L1617" s="1"/>
      <c r="M1617" s="2"/>
      <c r="N1617" s="1"/>
      <c r="O1617" s="1"/>
      <c r="P1617" s="1"/>
      <c r="Q1617" s="1"/>
      <c r="R1617" s="1"/>
      <c r="S1617" s="1"/>
      <c r="T1617" s="1"/>
      <c r="U1617" s="1"/>
      <c r="V1617" s="1"/>
      <c r="W1617" s="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c r="BI1617" s="1"/>
      <c r="BJ1617" s="1"/>
      <c r="BK1617" s="1"/>
      <c r="BL1617" s="1"/>
      <c r="BM1617" s="1"/>
      <c r="BN1617" s="1"/>
      <c r="BO1617" s="1"/>
      <c r="BP1617" s="1"/>
      <c r="BQ1617" s="1"/>
      <c r="BR1617" s="1"/>
      <c r="BS1617" s="1"/>
      <c r="BT1617" s="1"/>
      <c r="BU1617" s="1"/>
      <c r="BV1617" s="1"/>
      <c r="BW1617" s="1"/>
      <c r="BX1617" s="1"/>
      <c r="BY1617" s="1"/>
      <c r="BZ1617" s="1"/>
      <c r="CA1617" s="1"/>
      <c r="CB1617" s="1"/>
      <c r="CC1617" s="1"/>
      <c r="CD1617" s="1"/>
      <c r="CE1617" s="1"/>
      <c r="CF1617" s="1"/>
      <c r="CG1617" s="1"/>
      <c r="CH1617" s="1"/>
      <c r="CI1617" s="1"/>
      <c r="CJ1617" s="1"/>
      <c r="CK1617" s="1"/>
      <c r="CL1617" s="1"/>
      <c r="CM1617" s="1"/>
      <c r="CN1617" s="1"/>
      <c r="CO1617" s="1"/>
      <c r="CP1617" s="1"/>
      <c r="CQ1617" s="1"/>
      <c r="CR1617" s="1"/>
      <c r="CS1617" s="1"/>
      <c r="CT1617" s="1"/>
      <c r="CU1617" s="1"/>
      <c r="CV1617" s="1"/>
      <c r="CW1617" s="1"/>
      <c r="CX1617" s="1"/>
      <c r="CY1617" s="1"/>
      <c r="CZ1617" s="1"/>
      <c r="DA1617" s="1"/>
      <c r="DB1617" s="1"/>
      <c r="DC1617" s="1"/>
      <c r="DD1617" s="1"/>
      <c r="DE1617" s="1"/>
      <c r="DF1617" s="1"/>
      <c r="DG1617" s="1"/>
      <c r="DH1617" s="1"/>
      <c r="DI1617" s="1"/>
      <c r="DJ1617" s="1"/>
      <c r="DK1617" s="1"/>
      <c r="DL1617" s="1"/>
      <c r="DM1617" s="1"/>
      <c r="DN1617" s="1"/>
      <c r="DO1617" s="1"/>
      <c r="DP1617" s="1"/>
      <c r="DQ1617" s="1"/>
      <c r="DR1617" s="1"/>
      <c r="DS1617" s="1"/>
      <c r="DT1617" s="1"/>
      <c r="DU1617" s="1"/>
      <c r="DV1617" s="1"/>
      <c r="DW1617" s="1"/>
      <c r="DX1617" s="1"/>
      <c r="DY1617" s="1"/>
      <c r="DZ1617" s="1"/>
      <c r="EA1617" s="1"/>
      <c r="EB1617" s="1"/>
      <c r="EC1617" s="1"/>
      <c r="ED1617" s="1"/>
      <c r="EE1617" s="1"/>
      <c r="EF1617" s="1"/>
      <c r="EG1617" s="1"/>
      <c r="EH1617" s="1"/>
      <c r="EI1617" s="1"/>
      <c r="EJ1617" s="1"/>
      <c r="EK1617" s="1"/>
      <c r="EL1617" s="1"/>
      <c r="EM1617" s="1"/>
      <c r="EN1617" s="1"/>
      <c r="EO1617" s="1"/>
      <c r="EP1617" s="1"/>
      <c r="EQ1617" s="1"/>
      <c r="ER1617" s="1"/>
      <c r="ES1617" s="1"/>
      <c r="ET1617" s="1"/>
      <c r="EU1617" s="1"/>
      <c r="EV1617" s="1"/>
      <c r="EW1617" s="1"/>
      <c r="EX1617" s="1"/>
      <c r="EY1617" s="1"/>
      <c r="EZ1617" s="1"/>
      <c r="FA1617" s="1"/>
      <c r="FB1617" s="1"/>
      <c r="FC1617" s="1"/>
      <c r="FD1617" s="1"/>
      <c r="FE1617" s="1"/>
      <c r="FF1617" s="1"/>
      <c r="FG1617" s="1"/>
      <c r="FH1617" s="1"/>
      <c r="FI1617" s="1"/>
      <c r="FJ1617" s="1"/>
      <c r="FK1617" s="1"/>
      <c r="FL1617" s="1"/>
      <c r="FM1617" s="1"/>
      <c r="FN1617" s="1"/>
      <c r="FO1617" s="1"/>
      <c r="FP1617" s="1"/>
      <c r="FQ1617" s="1"/>
      <c r="FR1617" s="1"/>
      <c r="FS1617" s="1"/>
      <c r="FT1617" s="1"/>
      <c r="FU1617" s="1"/>
      <c r="FV1617" s="1"/>
      <c r="FW1617" s="1"/>
      <c r="FX1617" s="1"/>
      <c r="FY1617" s="1"/>
      <c r="FZ1617" s="1"/>
      <c r="GA1617" s="1"/>
      <c r="GB1617" s="1"/>
      <c r="GC1617" s="1"/>
      <c r="GD1617" s="1"/>
      <c r="GE1617" s="1"/>
      <c r="GF1617" s="1"/>
      <c r="GG1617" s="1"/>
      <c r="GH1617" s="1"/>
      <c r="GI1617" s="1"/>
      <c r="GJ1617" s="1"/>
      <c r="GK1617" s="1"/>
      <c r="GL1617" s="1"/>
      <c r="GM1617" s="1"/>
      <c r="GN1617" s="1"/>
      <c r="GO1617" s="1"/>
    </row>
    <row r="1618" spans="1:197" s="40" customFormat="1" x14ac:dyDescent="0.25">
      <c r="A1618" s="41"/>
      <c r="B1618" s="4"/>
      <c r="C1618" s="41"/>
      <c r="D1618" s="42"/>
      <c r="E1618" s="42"/>
      <c r="F1618" s="42"/>
      <c r="G1618" s="1"/>
      <c r="H1618" s="1"/>
      <c r="I1618" s="1"/>
      <c r="J1618" s="1"/>
      <c r="K1618" s="1"/>
      <c r="L1618" s="1"/>
      <c r="M1618" s="2"/>
      <c r="N1618" s="1"/>
      <c r="O1618" s="1"/>
      <c r="P1618" s="1"/>
      <c r="Q1618" s="1"/>
      <c r="R1618" s="1"/>
      <c r="S1618" s="1"/>
      <c r="T1618" s="1"/>
      <c r="U1618" s="1"/>
      <c r="V1618" s="1"/>
      <c r="W1618" s="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1"/>
      <c r="BE1618" s="1"/>
      <c r="BF1618" s="1"/>
      <c r="BG1618" s="1"/>
      <c r="BH1618" s="1"/>
      <c r="BI1618" s="1"/>
      <c r="BJ1618" s="1"/>
      <c r="BK1618" s="1"/>
      <c r="BL1618" s="1"/>
      <c r="BM1618" s="1"/>
      <c r="BN1618" s="1"/>
      <c r="BO1618" s="1"/>
      <c r="BP1618" s="1"/>
      <c r="BQ1618" s="1"/>
      <c r="BR1618" s="1"/>
      <c r="BS1618" s="1"/>
      <c r="BT1618" s="1"/>
      <c r="BU1618" s="1"/>
      <c r="BV1618" s="1"/>
      <c r="BW1618" s="1"/>
      <c r="BX1618" s="1"/>
      <c r="BY1618" s="1"/>
      <c r="BZ1618" s="1"/>
      <c r="CA1618" s="1"/>
      <c r="CB1618" s="1"/>
      <c r="CC1618" s="1"/>
      <c r="CD1618" s="1"/>
      <c r="CE1618" s="1"/>
      <c r="CF1618" s="1"/>
      <c r="CG1618" s="1"/>
      <c r="CH1618" s="1"/>
      <c r="CI1618" s="1"/>
      <c r="CJ1618" s="1"/>
      <c r="CK1618" s="1"/>
      <c r="CL1618" s="1"/>
      <c r="CM1618" s="1"/>
      <c r="CN1618" s="1"/>
      <c r="CO1618" s="1"/>
      <c r="CP1618" s="1"/>
      <c r="CQ1618" s="1"/>
      <c r="CR1618" s="1"/>
      <c r="CS1618" s="1"/>
      <c r="CT1618" s="1"/>
      <c r="CU1618" s="1"/>
      <c r="CV1618" s="1"/>
      <c r="CW1618" s="1"/>
      <c r="CX1618" s="1"/>
      <c r="CY1618" s="1"/>
      <c r="CZ1618" s="1"/>
      <c r="DA1618" s="1"/>
      <c r="DB1618" s="1"/>
      <c r="DC1618" s="1"/>
      <c r="DD1618" s="1"/>
      <c r="DE1618" s="1"/>
      <c r="DF1618" s="1"/>
      <c r="DG1618" s="1"/>
      <c r="DH1618" s="1"/>
      <c r="DI1618" s="1"/>
      <c r="DJ1618" s="1"/>
      <c r="DK1618" s="1"/>
      <c r="DL1618" s="1"/>
      <c r="DM1618" s="1"/>
      <c r="DN1618" s="1"/>
      <c r="DO1618" s="1"/>
      <c r="DP1618" s="1"/>
      <c r="DQ1618" s="1"/>
      <c r="DR1618" s="1"/>
      <c r="DS1618" s="1"/>
      <c r="DT1618" s="1"/>
      <c r="DU1618" s="1"/>
      <c r="DV1618" s="1"/>
      <c r="DW1618" s="1"/>
      <c r="DX1618" s="1"/>
      <c r="DY1618" s="1"/>
      <c r="DZ1618" s="1"/>
      <c r="EA1618" s="1"/>
      <c r="EB1618" s="1"/>
      <c r="EC1618" s="1"/>
      <c r="ED1618" s="1"/>
      <c r="EE1618" s="1"/>
      <c r="EF1618" s="1"/>
      <c r="EG1618" s="1"/>
      <c r="EH1618" s="1"/>
      <c r="EI1618" s="1"/>
      <c r="EJ1618" s="1"/>
      <c r="EK1618" s="1"/>
      <c r="EL1618" s="1"/>
      <c r="EM1618" s="1"/>
      <c r="EN1618" s="1"/>
      <c r="EO1618" s="1"/>
      <c r="EP1618" s="1"/>
      <c r="EQ1618" s="1"/>
      <c r="ER1618" s="1"/>
      <c r="ES1618" s="1"/>
      <c r="ET1618" s="1"/>
      <c r="EU1618" s="1"/>
      <c r="EV1618" s="1"/>
      <c r="EW1618" s="1"/>
      <c r="EX1618" s="1"/>
      <c r="EY1618" s="1"/>
      <c r="EZ1618" s="1"/>
      <c r="FA1618" s="1"/>
      <c r="FB1618" s="1"/>
      <c r="FC1618" s="1"/>
      <c r="FD1618" s="1"/>
      <c r="FE1618" s="1"/>
      <c r="FF1618" s="1"/>
      <c r="FG1618" s="1"/>
      <c r="FH1618" s="1"/>
      <c r="FI1618" s="1"/>
      <c r="FJ1618" s="1"/>
      <c r="FK1618" s="1"/>
      <c r="FL1618" s="1"/>
      <c r="FM1618" s="1"/>
      <c r="FN1618" s="1"/>
      <c r="FO1618" s="1"/>
      <c r="FP1618" s="1"/>
      <c r="FQ1618" s="1"/>
      <c r="FR1618" s="1"/>
      <c r="FS1618" s="1"/>
      <c r="FT1618" s="1"/>
      <c r="FU1618" s="1"/>
      <c r="FV1618" s="1"/>
      <c r="FW1618" s="1"/>
      <c r="FX1618" s="1"/>
      <c r="FY1618" s="1"/>
      <c r="FZ1618" s="1"/>
      <c r="GA1618" s="1"/>
      <c r="GB1618" s="1"/>
      <c r="GC1618" s="1"/>
      <c r="GD1618" s="1"/>
      <c r="GE1618" s="1"/>
      <c r="GF1618" s="1"/>
      <c r="GG1618" s="1"/>
      <c r="GH1618" s="1"/>
      <c r="GI1618" s="1"/>
      <c r="GJ1618" s="1"/>
      <c r="GK1618" s="1"/>
      <c r="GL1618" s="1"/>
      <c r="GM1618" s="1"/>
      <c r="GN1618" s="1"/>
      <c r="GO1618" s="1"/>
    </row>
    <row r="1619" spans="1:197" s="40" customFormat="1" x14ac:dyDescent="0.25">
      <c r="A1619" s="41"/>
      <c r="B1619" s="4"/>
      <c r="C1619" s="41"/>
      <c r="D1619" s="42"/>
      <c r="E1619" s="42"/>
      <c r="F1619" s="42"/>
      <c r="G1619" s="1"/>
      <c r="H1619" s="1"/>
      <c r="I1619" s="1"/>
      <c r="J1619" s="1"/>
      <c r="K1619" s="1"/>
      <c r="L1619" s="1"/>
      <c r="M1619" s="2"/>
      <c r="N1619" s="1"/>
      <c r="O1619" s="1"/>
      <c r="P1619" s="1"/>
      <c r="Q1619" s="1"/>
      <c r="R1619" s="1"/>
      <c r="S1619" s="1"/>
      <c r="T1619" s="1"/>
      <c r="U1619" s="1"/>
      <c r="V1619" s="1"/>
      <c r="W1619" s="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c r="BD1619" s="1"/>
      <c r="BE1619" s="1"/>
      <c r="BF1619" s="1"/>
      <c r="BG1619" s="1"/>
      <c r="BH1619" s="1"/>
      <c r="BI1619" s="1"/>
      <c r="BJ1619" s="1"/>
      <c r="BK1619" s="1"/>
      <c r="BL1619" s="1"/>
      <c r="BM1619" s="1"/>
      <c r="BN1619" s="1"/>
      <c r="BO1619" s="1"/>
      <c r="BP1619" s="1"/>
      <c r="BQ1619" s="1"/>
      <c r="BR1619" s="1"/>
      <c r="BS1619" s="1"/>
      <c r="BT1619" s="1"/>
      <c r="BU1619" s="1"/>
      <c r="BV1619" s="1"/>
      <c r="BW1619" s="1"/>
      <c r="BX1619" s="1"/>
      <c r="BY1619" s="1"/>
      <c r="BZ1619" s="1"/>
      <c r="CA1619" s="1"/>
      <c r="CB1619" s="1"/>
      <c r="CC1619" s="1"/>
      <c r="CD1619" s="1"/>
      <c r="CE1619" s="1"/>
      <c r="CF1619" s="1"/>
      <c r="CG1619" s="1"/>
      <c r="CH1619" s="1"/>
      <c r="CI1619" s="1"/>
      <c r="CJ1619" s="1"/>
      <c r="CK1619" s="1"/>
      <c r="CL1619" s="1"/>
      <c r="CM1619" s="1"/>
      <c r="CN1619" s="1"/>
      <c r="CO1619" s="1"/>
      <c r="CP1619" s="1"/>
      <c r="CQ1619" s="1"/>
      <c r="CR1619" s="1"/>
      <c r="CS1619" s="1"/>
      <c r="CT1619" s="1"/>
      <c r="CU1619" s="1"/>
      <c r="CV1619" s="1"/>
      <c r="CW1619" s="1"/>
      <c r="CX1619" s="1"/>
      <c r="CY1619" s="1"/>
      <c r="CZ1619" s="1"/>
      <c r="DA1619" s="1"/>
      <c r="DB1619" s="1"/>
      <c r="DC1619" s="1"/>
      <c r="DD1619" s="1"/>
      <c r="DE1619" s="1"/>
      <c r="DF1619" s="1"/>
      <c r="DG1619" s="1"/>
      <c r="DH1619" s="1"/>
      <c r="DI1619" s="1"/>
      <c r="DJ1619" s="1"/>
      <c r="DK1619" s="1"/>
      <c r="DL1619" s="1"/>
      <c r="DM1619" s="1"/>
      <c r="DN1619" s="1"/>
      <c r="DO1619" s="1"/>
      <c r="DP1619" s="1"/>
      <c r="DQ1619" s="1"/>
      <c r="DR1619" s="1"/>
      <c r="DS1619" s="1"/>
      <c r="DT1619" s="1"/>
      <c r="DU1619" s="1"/>
      <c r="DV1619" s="1"/>
      <c r="DW1619" s="1"/>
      <c r="DX1619" s="1"/>
      <c r="DY1619" s="1"/>
      <c r="DZ1619" s="1"/>
      <c r="EA1619" s="1"/>
      <c r="EB1619" s="1"/>
      <c r="EC1619" s="1"/>
      <c r="ED1619" s="1"/>
      <c r="EE1619" s="1"/>
      <c r="EF1619" s="1"/>
      <c r="EG1619" s="1"/>
      <c r="EH1619" s="1"/>
      <c r="EI1619" s="1"/>
      <c r="EJ1619" s="1"/>
      <c r="EK1619" s="1"/>
      <c r="EL1619" s="1"/>
      <c r="EM1619" s="1"/>
      <c r="EN1619" s="1"/>
      <c r="EO1619" s="1"/>
      <c r="EP1619" s="1"/>
      <c r="EQ1619" s="1"/>
      <c r="ER1619" s="1"/>
      <c r="ES1619" s="1"/>
      <c r="ET1619" s="1"/>
      <c r="EU1619" s="1"/>
      <c r="EV1619" s="1"/>
      <c r="EW1619" s="1"/>
      <c r="EX1619" s="1"/>
      <c r="EY1619" s="1"/>
      <c r="EZ1619" s="1"/>
      <c r="FA1619" s="1"/>
      <c r="FB1619" s="1"/>
      <c r="FC1619" s="1"/>
      <c r="FD1619" s="1"/>
      <c r="FE1619" s="1"/>
      <c r="FF1619" s="1"/>
      <c r="FG1619" s="1"/>
      <c r="FH1619" s="1"/>
      <c r="FI1619" s="1"/>
      <c r="FJ1619" s="1"/>
      <c r="FK1619" s="1"/>
      <c r="FL1619" s="1"/>
      <c r="FM1619" s="1"/>
      <c r="FN1619" s="1"/>
      <c r="FO1619" s="1"/>
      <c r="FP1619" s="1"/>
      <c r="FQ1619" s="1"/>
      <c r="FR1619" s="1"/>
      <c r="FS1619" s="1"/>
      <c r="FT1619" s="1"/>
      <c r="FU1619" s="1"/>
      <c r="FV1619" s="1"/>
      <c r="FW1619" s="1"/>
      <c r="FX1619" s="1"/>
      <c r="FY1619" s="1"/>
      <c r="FZ1619" s="1"/>
      <c r="GA1619" s="1"/>
      <c r="GB1619" s="1"/>
      <c r="GC1619" s="1"/>
      <c r="GD1619" s="1"/>
      <c r="GE1619" s="1"/>
      <c r="GF1619" s="1"/>
      <c r="GG1619" s="1"/>
      <c r="GH1619" s="1"/>
      <c r="GI1619" s="1"/>
      <c r="GJ1619" s="1"/>
      <c r="GK1619" s="1"/>
      <c r="GL1619" s="1"/>
      <c r="GM1619" s="1"/>
      <c r="GN1619" s="1"/>
      <c r="GO1619" s="1"/>
    </row>
    <row r="1620" spans="1:197" s="40" customFormat="1" x14ac:dyDescent="0.25">
      <c r="A1620" s="41"/>
      <c r="B1620" s="4"/>
      <c r="C1620" s="41"/>
      <c r="D1620" s="42"/>
      <c r="E1620" s="42"/>
      <c r="F1620" s="42"/>
      <c r="G1620" s="1"/>
      <c r="H1620" s="1"/>
      <c r="I1620" s="1"/>
      <c r="J1620" s="1"/>
      <c r="K1620" s="1"/>
      <c r="L1620" s="1"/>
      <c r="M1620" s="2"/>
      <c r="N1620" s="1"/>
      <c r="O1620" s="1"/>
      <c r="P1620" s="1"/>
      <c r="Q1620" s="1"/>
      <c r="R1620" s="1"/>
      <c r="S1620" s="1"/>
      <c r="T1620" s="1"/>
      <c r="U1620" s="1"/>
      <c r="V1620" s="1"/>
      <c r="W1620" s="1"/>
      <c r="X1620" s="1"/>
      <c r="Y1620" s="1"/>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1"/>
      <c r="BE1620" s="1"/>
      <c r="BF1620" s="1"/>
      <c r="BG1620" s="1"/>
      <c r="BH1620" s="1"/>
      <c r="BI1620" s="1"/>
      <c r="BJ1620" s="1"/>
      <c r="BK1620" s="1"/>
      <c r="BL1620" s="1"/>
      <c r="BM1620" s="1"/>
      <c r="BN1620" s="1"/>
      <c r="BO1620" s="1"/>
      <c r="BP1620" s="1"/>
      <c r="BQ1620" s="1"/>
      <c r="BR1620" s="1"/>
      <c r="BS1620" s="1"/>
      <c r="BT1620" s="1"/>
      <c r="BU1620" s="1"/>
      <c r="BV1620" s="1"/>
      <c r="BW1620" s="1"/>
      <c r="BX1620" s="1"/>
      <c r="BY1620" s="1"/>
      <c r="BZ1620" s="1"/>
      <c r="CA1620" s="1"/>
      <c r="CB1620" s="1"/>
      <c r="CC1620" s="1"/>
      <c r="CD1620" s="1"/>
      <c r="CE1620" s="1"/>
      <c r="CF1620" s="1"/>
      <c r="CG1620" s="1"/>
      <c r="CH1620" s="1"/>
      <c r="CI1620" s="1"/>
      <c r="CJ1620" s="1"/>
      <c r="CK1620" s="1"/>
      <c r="CL1620" s="1"/>
      <c r="CM1620" s="1"/>
      <c r="CN1620" s="1"/>
      <c r="CO1620" s="1"/>
      <c r="CP1620" s="1"/>
      <c r="CQ1620" s="1"/>
      <c r="CR1620" s="1"/>
      <c r="CS1620" s="1"/>
      <c r="CT1620" s="1"/>
      <c r="CU1620" s="1"/>
      <c r="CV1620" s="1"/>
      <c r="CW1620" s="1"/>
      <c r="CX1620" s="1"/>
      <c r="CY1620" s="1"/>
      <c r="CZ1620" s="1"/>
      <c r="DA1620" s="1"/>
      <c r="DB1620" s="1"/>
      <c r="DC1620" s="1"/>
      <c r="DD1620" s="1"/>
      <c r="DE1620" s="1"/>
      <c r="DF1620" s="1"/>
      <c r="DG1620" s="1"/>
      <c r="DH1620" s="1"/>
      <c r="DI1620" s="1"/>
      <c r="DJ1620" s="1"/>
      <c r="DK1620" s="1"/>
      <c r="DL1620" s="1"/>
      <c r="DM1620" s="1"/>
      <c r="DN1620" s="1"/>
      <c r="DO1620" s="1"/>
      <c r="DP1620" s="1"/>
      <c r="DQ1620" s="1"/>
      <c r="DR1620" s="1"/>
      <c r="DS1620" s="1"/>
      <c r="DT1620" s="1"/>
      <c r="DU1620" s="1"/>
      <c r="DV1620" s="1"/>
      <c r="DW1620" s="1"/>
      <c r="DX1620" s="1"/>
      <c r="DY1620" s="1"/>
      <c r="DZ1620" s="1"/>
      <c r="EA1620" s="1"/>
      <c r="EB1620" s="1"/>
      <c r="EC1620" s="1"/>
      <c r="ED1620" s="1"/>
      <c r="EE1620" s="1"/>
      <c r="EF1620" s="1"/>
      <c r="EG1620" s="1"/>
      <c r="EH1620" s="1"/>
      <c r="EI1620" s="1"/>
      <c r="EJ1620" s="1"/>
      <c r="EK1620" s="1"/>
      <c r="EL1620" s="1"/>
      <c r="EM1620" s="1"/>
      <c r="EN1620" s="1"/>
      <c r="EO1620" s="1"/>
      <c r="EP1620" s="1"/>
      <c r="EQ1620" s="1"/>
      <c r="ER1620" s="1"/>
      <c r="ES1620" s="1"/>
      <c r="ET1620" s="1"/>
      <c r="EU1620" s="1"/>
      <c r="EV1620" s="1"/>
      <c r="EW1620" s="1"/>
      <c r="EX1620" s="1"/>
      <c r="EY1620" s="1"/>
      <c r="EZ1620" s="1"/>
      <c r="FA1620" s="1"/>
      <c r="FB1620" s="1"/>
      <c r="FC1620" s="1"/>
      <c r="FD1620" s="1"/>
      <c r="FE1620" s="1"/>
      <c r="FF1620" s="1"/>
      <c r="FG1620" s="1"/>
      <c r="FH1620" s="1"/>
      <c r="FI1620" s="1"/>
      <c r="FJ1620" s="1"/>
      <c r="FK1620" s="1"/>
      <c r="FL1620" s="1"/>
      <c r="FM1620" s="1"/>
      <c r="FN1620" s="1"/>
      <c r="FO1620" s="1"/>
      <c r="FP1620" s="1"/>
      <c r="FQ1620" s="1"/>
      <c r="FR1620" s="1"/>
      <c r="FS1620" s="1"/>
      <c r="FT1620" s="1"/>
      <c r="FU1620" s="1"/>
      <c r="FV1620" s="1"/>
      <c r="FW1620" s="1"/>
      <c r="FX1620" s="1"/>
      <c r="FY1620" s="1"/>
      <c r="FZ1620" s="1"/>
      <c r="GA1620" s="1"/>
      <c r="GB1620" s="1"/>
      <c r="GC1620" s="1"/>
      <c r="GD1620" s="1"/>
      <c r="GE1620" s="1"/>
      <c r="GF1620" s="1"/>
      <c r="GG1620" s="1"/>
      <c r="GH1620" s="1"/>
      <c r="GI1620" s="1"/>
      <c r="GJ1620" s="1"/>
      <c r="GK1620" s="1"/>
      <c r="GL1620" s="1"/>
      <c r="GM1620" s="1"/>
      <c r="GN1620" s="1"/>
      <c r="GO1620" s="1"/>
    </row>
    <row r="1621" spans="1:197" s="40" customFormat="1" x14ac:dyDescent="0.25">
      <c r="A1621" s="41"/>
      <c r="B1621" s="4"/>
      <c r="C1621" s="41"/>
      <c r="D1621" s="42"/>
      <c r="E1621" s="42"/>
      <c r="F1621" s="42"/>
      <c r="G1621" s="1"/>
      <c r="H1621" s="1"/>
      <c r="I1621" s="1"/>
      <c r="J1621" s="1"/>
      <c r="K1621" s="1"/>
      <c r="L1621" s="1"/>
      <c r="M1621" s="2"/>
      <c r="N1621" s="1"/>
      <c r="O1621" s="1"/>
      <c r="P1621" s="1"/>
      <c r="Q1621" s="1"/>
      <c r="R1621" s="1"/>
      <c r="S1621" s="1"/>
      <c r="T1621" s="1"/>
      <c r="U1621" s="1"/>
      <c r="V1621" s="1"/>
      <c r="W1621" s="1"/>
      <c r="X1621" s="1"/>
      <c r="Y1621" s="1"/>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c r="BI1621" s="1"/>
      <c r="BJ1621" s="1"/>
      <c r="BK1621" s="1"/>
      <c r="BL1621" s="1"/>
      <c r="BM1621" s="1"/>
      <c r="BN1621" s="1"/>
      <c r="BO1621" s="1"/>
      <c r="BP1621" s="1"/>
      <c r="BQ1621" s="1"/>
      <c r="BR1621" s="1"/>
      <c r="BS1621" s="1"/>
      <c r="BT1621" s="1"/>
      <c r="BU1621" s="1"/>
      <c r="BV1621" s="1"/>
      <c r="BW1621" s="1"/>
      <c r="BX1621" s="1"/>
      <c r="BY1621" s="1"/>
      <c r="BZ1621" s="1"/>
      <c r="CA1621" s="1"/>
      <c r="CB1621" s="1"/>
      <c r="CC1621" s="1"/>
      <c r="CD1621" s="1"/>
      <c r="CE1621" s="1"/>
      <c r="CF1621" s="1"/>
      <c r="CG1621" s="1"/>
      <c r="CH1621" s="1"/>
      <c r="CI1621" s="1"/>
      <c r="CJ1621" s="1"/>
      <c r="CK1621" s="1"/>
      <c r="CL1621" s="1"/>
      <c r="CM1621" s="1"/>
      <c r="CN1621" s="1"/>
      <c r="CO1621" s="1"/>
      <c r="CP1621" s="1"/>
      <c r="CQ1621" s="1"/>
      <c r="CR1621" s="1"/>
      <c r="CS1621" s="1"/>
      <c r="CT1621" s="1"/>
      <c r="CU1621" s="1"/>
      <c r="CV1621" s="1"/>
      <c r="CW1621" s="1"/>
      <c r="CX1621" s="1"/>
      <c r="CY1621" s="1"/>
      <c r="CZ1621" s="1"/>
      <c r="DA1621" s="1"/>
      <c r="DB1621" s="1"/>
      <c r="DC1621" s="1"/>
      <c r="DD1621" s="1"/>
      <c r="DE1621" s="1"/>
      <c r="DF1621" s="1"/>
      <c r="DG1621" s="1"/>
      <c r="DH1621" s="1"/>
      <c r="DI1621" s="1"/>
      <c r="DJ1621" s="1"/>
      <c r="DK1621" s="1"/>
      <c r="DL1621" s="1"/>
      <c r="DM1621" s="1"/>
      <c r="DN1621" s="1"/>
      <c r="DO1621" s="1"/>
      <c r="DP1621" s="1"/>
      <c r="DQ1621" s="1"/>
      <c r="DR1621" s="1"/>
      <c r="DS1621" s="1"/>
      <c r="DT1621" s="1"/>
      <c r="DU1621" s="1"/>
      <c r="DV1621" s="1"/>
      <c r="DW1621" s="1"/>
      <c r="DX1621" s="1"/>
      <c r="DY1621" s="1"/>
      <c r="DZ1621" s="1"/>
      <c r="EA1621" s="1"/>
      <c r="EB1621" s="1"/>
      <c r="EC1621" s="1"/>
      <c r="ED1621" s="1"/>
      <c r="EE1621" s="1"/>
      <c r="EF1621" s="1"/>
      <c r="EG1621" s="1"/>
      <c r="EH1621" s="1"/>
      <c r="EI1621" s="1"/>
      <c r="EJ1621" s="1"/>
      <c r="EK1621" s="1"/>
      <c r="EL1621" s="1"/>
      <c r="EM1621" s="1"/>
      <c r="EN1621" s="1"/>
      <c r="EO1621" s="1"/>
      <c r="EP1621" s="1"/>
      <c r="EQ1621" s="1"/>
      <c r="ER1621" s="1"/>
      <c r="ES1621" s="1"/>
      <c r="ET1621" s="1"/>
      <c r="EU1621" s="1"/>
      <c r="EV1621" s="1"/>
      <c r="EW1621" s="1"/>
      <c r="EX1621" s="1"/>
      <c r="EY1621" s="1"/>
      <c r="EZ1621" s="1"/>
      <c r="FA1621" s="1"/>
      <c r="FB1621" s="1"/>
      <c r="FC1621" s="1"/>
      <c r="FD1621" s="1"/>
      <c r="FE1621" s="1"/>
      <c r="FF1621" s="1"/>
      <c r="FG1621" s="1"/>
      <c r="FH1621" s="1"/>
      <c r="FI1621" s="1"/>
      <c r="FJ1621" s="1"/>
      <c r="FK1621" s="1"/>
      <c r="FL1621" s="1"/>
      <c r="FM1621" s="1"/>
      <c r="FN1621" s="1"/>
      <c r="FO1621" s="1"/>
      <c r="FP1621" s="1"/>
      <c r="FQ1621" s="1"/>
      <c r="FR1621" s="1"/>
      <c r="FS1621" s="1"/>
      <c r="FT1621" s="1"/>
      <c r="FU1621" s="1"/>
      <c r="FV1621" s="1"/>
      <c r="FW1621" s="1"/>
      <c r="FX1621" s="1"/>
      <c r="FY1621" s="1"/>
      <c r="FZ1621" s="1"/>
      <c r="GA1621" s="1"/>
      <c r="GB1621" s="1"/>
      <c r="GC1621" s="1"/>
      <c r="GD1621" s="1"/>
      <c r="GE1621" s="1"/>
      <c r="GF1621" s="1"/>
      <c r="GG1621" s="1"/>
      <c r="GH1621" s="1"/>
      <c r="GI1621" s="1"/>
      <c r="GJ1621" s="1"/>
      <c r="GK1621" s="1"/>
      <c r="GL1621" s="1"/>
      <c r="GM1621" s="1"/>
      <c r="GN1621" s="1"/>
      <c r="GO1621" s="1"/>
    </row>
    <row r="1622" spans="1:197" s="40" customFormat="1" x14ac:dyDescent="0.25">
      <c r="A1622" s="41"/>
      <c r="B1622" s="4"/>
      <c r="C1622" s="41"/>
      <c r="D1622" s="42"/>
      <c r="E1622" s="42"/>
      <c r="F1622" s="42"/>
      <c r="G1622" s="1"/>
      <c r="H1622" s="1"/>
      <c r="I1622" s="1"/>
      <c r="J1622" s="1"/>
      <c r="K1622" s="1"/>
      <c r="L1622" s="1"/>
      <c r="M1622" s="2"/>
      <c r="N1622" s="1"/>
      <c r="O1622" s="1"/>
      <c r="P1622" s="1"/>
      <c r="Q1622" s="1"/>
      <c r="R1622" s="1"/>
      <c r="S1622" s="1"/>
      <c r="T1622" s="1"/>
      <c r="U1622" s="1"/>
      <c r="V1622" s="1"/>
      <c r="W1622" s="1"/>
      <c r="X1622" s="1"/>
      <c r="Y1622" s="1"/>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c r="BB1622" s="1"/>
      <c r="BC1622" s="1"/>
      <c r="BD1622" s="1"/>
      <c r="BE1622" s="1"/>
      <c r="BF1622" s="1"/>
      <c r="BG1622" s="1"/>
      <c r="BH1622" s="1"/>
      <c r="BI1622" s="1"/>
      <c r="BJ1622" s="1"/>
      <c r="BK1622" s="1"/>
      <c r="BL1622" s="1"/>
      <c r="BM1622" s="1"/>
      <c r="BN1622" s="1"/>
      <c r="BO1622" s="1"/>
      <c r="BP1622" s="1"/>
      <c r="BQ1622" s="1"/>
      <c r="BR1622" s="1"/>
      <c r="BS1622" s="1"/>
      <c r="BT1622" s="1"/>
      <c r="BU1622" s="1"/>
      <c r="BV1622" s="1"/>
      <c r="BW1622" s="1"/>
      <c r="BX1622" s="1"/>
      <c r="BY1622" s="1"/>
      <c r="BZ1622" s="1"/>
      <c r="CA1622" s="1"/>
      <c r="CB1622" s="1"/>
      <c r="CC1622" s="1"/>
      <c r="CD1622" s="1"/>
      <c r="CE1622" s="1"/>
      <c r="CF1622" s="1"/>
      <c r="CG1622" s="1"/>
      <c r="CH1622" s="1"/>
      <c r="CI1622" s="1"/>
      <c r="CJ1622" s="1"/>
      <c r="CK1622" s="1"/>
      <c r="CL1622" s="1"/>
      <c r="CM1622" s="1"/>
      <c r="CN1622" s="1"/>
      <c r="CO1622" s="1"/>
      <c r="CP1622" s="1"/>
      <c r="CQ1622" s="1"/>
      <c r="CR1622" s="1"/>
      <c r="CS1622" s="1"/>
      <c r="CT1622" s="1"/>
      <c r="CU1622" s="1"/>
      <c r="CV1622" s="1"/>
      <c r="CW1622" s="1"/>
      <c r="CX1622" s="1"/>
      <c r="CY1622" s="1"/>
      <c r="CZ1622" s="1"/>
      <c r="DA1622" s="1"/>
      <c r="DB1622" s="1"/>
      <c r="DC1622" s="1"/>
      <c r="DD1622" s="1"/>
      <c r="DE1622" s="1"/>
      <c r="DF1622" s="1"/>
      <c r="DG1622" s="1"/>
      <c r="DH1622" s="1"/>
      <c r="DI1622" s="1"/>
      <c r="DJ1622" s="1"/>
      <c r="DK1622" s="1"/>
      <c r="DL1622" s="1"/>
      <c r="DM1622" s="1"/>
      <c r="DN1622" s="1"/>
      <c r="DO1622" s="1"/>
      <c r="DP1622" s="1"/>
      <c r="DQ1622" s="1"/>
      <c r="DR1622" s="1"/>
      <c r="DS1622" s="1"/>
      <c r="DT1622" s="1"/>
      <c r="DU1622" s="1"/>
      <c r="DV1622" s="1"/>
      <c r="DW1622" s="1"/>
      <c r="DX1622" s="1"/>
      <c r="DY1622" s="1"/>
      <c r="DZ1622" s="1"/>
      <c r="EA1622" s="1"/>
      <c r="EB1622" s="1"/>
      <c r="EC1622" s="1"/>
      <c r="ED1622" s="1"/>
      <c r="EE1622" s="1"/>
      <c r="EF1622" s="1"/>
      <c r="EG1622" s="1"/>
      <c r="EH1622" s="1"/>
      <c r="EI1622" s="1"/>
      <c r="EJ1622" s="1"/>
      <c r="EK1622" s="1"/>
      <c r="EL1622" s="1"/>
      <c r="EM1622" s="1"/>
      <c r="EN1622" s="1"/>
      <c r="EO1622" s="1"/>
      <c r="EP1622" s="1"/>
      <c r="EQ1622" s="1"/>
      <c r="ER1622" s="1"/>
      <c r="ES1622" s="1"/>
      <c r="ET1622" s="1"/>
      <c r="EU1622" s="1"/>
      <c r="EV1622" s="1"/>
      <c r="EW1622" s="1"/>
      <c r="EX1622" s="1"/>
      <c r="EY1622" s="1"/>
      <c r="EZ1622" s="1"/>
      <c r="FA1622" s="1"/>
      <c r="FB1622" s="1"/>
      <c r="FC1622" s="1"/>
      <c r="FD1622" s="1"/>
      <c r="FE1622" s="1"/>
      <c r="FF1622" s="1"/>
      <c r="FG1622" s="1"/>
      <c r="FH1622" s="1"/>
      <c r="FI1622" s="1"/>
      <c r="FJ1622" s="1"/>
      <c r="FK1622" s="1"/>
      <c r="FL1622" s="1"/>
      <c r="FM1622" s="1"/>
      <c r="FN1622" s="1"/>
      <c r="FO1622" s="1"/>
      <c r="FP1622" s="1"/>
      <c r="FQ1622" s="1"/>
      <c r="FR1622" s="1"/>
      <c r="FS1622" s="1"/>
      <c r="FT1622" s="1"/>
      <c r="FU1622" s="1"/>
      <c r="FV1622" s="1"/>
      <c r="FW1622" s="1"/>
      <c r="FX1622" s="1"/>
      <c r="FY1622" s="1"/>
      <c r="FZ1622" s="1"/>
      <c r="GA1622" s="1"/>
      <c r="GB1622" s="1"/>
      <c r="GC1622" s="1"/>
      <c r="GD1622" s="1"/>
      <c r="GE1622" s="1"/>
      <c r="GF1622" s="1"/>
      <c r="GG1622" s="1"/>
      <c r="GH1622" s="1"/>
      <c r="GI1622" s="1"/>
      <c r="GJ1622" s="1"/>
      <c r="GK1622" s="1"/>
      <c r="GL1622" s="1"/>
      <c r="GM1622" s="1"/>
      <c r="GN1622" s="1"/>
      <c r="GO1622" s="1"/>
    </row>
    <row r="1623" spans="1:197" s="40" customFormat="1" x14ac:dyDescent="0.25">
      <c r="A1623" s="41"/>
      <c r="B1623" s="4"/>
      <c r="C1623" s="41"/>
      <c r="D1623" s="42"/>
      <c r="E1623" s="42"/>
      <c r="F1623" s="42"/>
      <c r="G1623" s="1"/>
      <c r="H1623" s="1"/>
      <c r="I1623" s="1"/>
      <c r="J1623" s="1"/>
      <c r="K1623" s="1"/>
      <c r="L1623" s="1"/>
      <c r="M1623" s="2"/>
      <c r="N1623" s="1"/>
      <c r="O1623" s="1"/>
      <c r="P1623" s="1"/>
      <c r="Q1623" s="1"/>
      <c r="R1623" s="1"/>
      <c r="S1623" s="1"/>
      <c r="T1623" s="1"/>
      <c r="U1623" s="1"/>
      <c r="V1623" s="1"/>
      <c r="W1623" s="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1"/>
      <c r="BE1623" s="1"/>
      <c r="BF1623" s="1"/>
      <c r="BG1623" s="1"/>
      <c r="BH1623" s="1"/>
      <c r="BI1623" s="1"/>
      <c r="BJ1623" s="1"/>
      <c r="BK1623" s="1"/>
      <c r="BL1623" s="1"/>
      <c r="BM1623" s="1"/>
      <c r="BN1623" s="1"/>
      <c r="BO1623" s="1"/>
      <c r="BP1623" s="1"/>
      <c r="BQ1623" s="1"/>
      <c r="BR1623" s="1"/>
      <c r="BS1623" s="1"/>
      <c r="BT1623" s="1"/>
      <c r="BU1623" s="1"/>
      <c r="BV1623" s="1"/>
      <c r="BW1623" s="1"/>
      <c r="BX1623" s="1"/>
      <c r="BY1623" s="1"/>
      <c r="BZ1623" s="1"/>
      <c r="CA1623" s="1"/>
      <c r="CB1623" s="1"/>
      <c r="CC1623" s="1"/>
      <c r="CD1623" s="1"/>
      <c r="CE1623" s="1"/>
      <c r="CF1623" s="1"/>
      <c r="CG1623" s="1"/>
      <c r="CH1623" s="1"/>
      <c r="CI1623" s="1"/>
      <c r="CJ1623" s="1"/>
      <c r="CK1623" s="1"/>
      <c r="CL1623" s="1"/>
      <c r="CM1623" s="1"/>
      <c r="CN1623" s="1"/>
      <c r="CO1623" s="1"/>
      <c r="CP1623" s="1"/>
      <c r="CQ1623" s="1"/>
      <c r="CR1623" s="1"/>
      <c r="CS1623" s="1"/>
      <c r="CT1623" s="1"/>
      <c r="CU1623" s="1"/>
      <c r="CV1623" s="1"/>
      <c r="CW1623" s="1"/>
      <c r="CX1623" s="1"/>
      <c r="CY1623" s="1"/>
      <c r="CZ1623" s="1"/>
      <c r="DA1623" s="1"/>
      <c r="DB1623" s="1"/>
      <c r="DC1623" s="1"/>
      <c r="DD1623" s="1"/>
      <c r="DE1623" s="1"/>
      <c r="DF1623" s="1"/>
      <c r="DG1623" s="1"/>
      <c r="DH1623" s="1"/>
      <c r="DI1623" s="1"/>
      <c r="DJ1623" s="1"/>
      <c r="DK1623" s="1"/>
      <c r="DL1623" s="1"/>
      <c r="DM1623" s="1"/>
      <c r="DN1623" s="1"/>
      <c r="DO1623" s="1"/>
      <c r="DP1623" s="1"/>
      <c r="DQ1623" s="1"/>
      <c r="DR1623" s="1"/>
      <c r="DS1623" s="1"/>
      <c r="DT1623" s="1"/>
      <c r="DU1623" s="1"/>
      <c r="DV1623" s="1"/>
      <c r="DW1623" s="1"/>
      <c r="DX1623" s="1"/>
      <c r="DY1623" s="1"/>
      <c r="DZ1623" s="1"/>
      <c r="EA1623" s="1"/>
      <c r="EB1623" s="1"/>
      <c r="EC1623" s="1"/>
      <c r="ED1623" s="1"/>
      <c r="EE1623" s="1"/>
      <c r="EF1623" s="1"/>
      <c r="EG1623" s="1"/>
      <c r="EH1623" s="1"/>
      <c r="EI1623" s="1"/>
      <c r="EJ1623" s="1"/>
      <c r="EK1623" s="1"/>
      <c r="EL1623" s="1"/>
      <c r="EM1623" s="1"/>
      <c r="EN1623" s="1"/>
      <c r="EO1623" s="1"/>
      <c r="EP1623" s="1"/>
      <c r="EQ1623" s="1"/>
      <c r="ER1623" s="1"/>
      <c r="ES1623" s="1"/>
      <c r="ET1623" s="1"/>
      <c r="EU1623" s="1"/>
      <c r="EV1623" s="1"/>
      <c r="EW1623" s="1"/>
      <c r="EX1623" s="1"/>
      <c r="EY1623" s="1"/>
      <c r="EZ1623" s="1"/>
      <c r="FA1623" s="1"/>
      <c r="FB1623" s="1"/>
      <c r="FC1623" s="1"/>
      <c r="FD1623" s="1"/>
      <c r="FE1623" s="1"/>
      <c r="FF1623" s="1"/>
      <c r="FG1623" s="1"/>
      <c r="FH1623" s="1"/>
      <c r="FI1623" s="1"/>
      <c r="FJ1623" s="1"/>
      <c r="FK1623" s="1"/>
      <c r="FL1623" s="1"/>
      <c r="FM1623" s="1"/>
      <c r="FN1623" s="1"/>
      <c r="FO1623" s="1"/>
      <c r="FP1623" s="1"/>
      <c r="FQ1623" s="1"/>
      <c r="FR1623" s="1"/>
      <c r="FS1623" s="1"/>
      <c r="FT1623" s="1"/>
      <c r="FU1623" s="1"/>
      <c r="FV1623" s="1"/>
      <c r="FW1623" s="1"/>
      <c r="FX1623" s="1"/>
      <c r="FY1623" s="1"/>
      <c r="FZ1623" s="1"/>
      <c r="GA1623" s="1"/>
      <c r="GB1623" s="1"/>
      <c r="GC1623" s="1"/>
      <c r="GD1623" s="1"/>
      <c r="GE1623" s="1"/>
      <c r="GF1623" s="1"/>
      <c r="GG1623" s="1"/>
      <c r="GH1623" s="1"/>
      <c r="GI1623" s="1"/>
      <c r="GJ1623" s="1"/>
      <c r="GK1623" s="1"/>
      <c r="GL1623" s="1"/>
      <c r="GM1623" s="1"/>
      <c r="GN1623" s="1"/>
      <c r="GO1623" s="1"/>
    </row>
    <row r="1624" spans="1:197" s="40" customFormat="1" x14ac:dyDescent="0.25">
      <c r="A1624" s="41"/>
      <c r="B1624" s="4"/>
      <c r="C1624" s="41"/>
      <c r="D1624" s="42"/>
      <c r="E1624" s="42"/>
      <c r="F1624" s="42"/>
      <c r="G1624" s="1"/>
      <c r="H1624" s="1"/>
      <c r="I1624" s="1"/>
      <c r="J1624" s="1"/>
      <c r="K1624" s="1"/>
      <c r="L1624" s="1"/>
      <c r="M1624" s="2"/>
      <c r="N1624" s="1"/>
      <c r="O1624" s="1"/>
      <c r="P1624" s="1"/>
      <c r="Q1624" s="1"/>
      <c r="R1624" s="1"/>
      <c r="S1624" s="1"/>
      <c r="T1624" s="1"/>
      <c r="U1624" s="1"/>
      <c r="V1624" s="1"/>
      <c r="W1624" s="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1"/>
      <c r="BE1624" s="1"/>
      <c r="BF1624" s="1"/>
      <c r="BG1624" s="1"/>
      <c r="BH1624" s="1"/>
      <c r="BI1624" s="1"/>
      <c r="BJ1624" s="1"/>
      <c r="BK1624" s="1"/>
      <c r="BL1624" s="1"/>
      <c r="BM1624" s="1"/>
      <c r="BN1624" s="1"/>
      <c r="BO1624" s="1"/>
      <c r="BP1624" s="1"/>
      <c r="BQ1624" s="1"/>
      <c r="BR1624" s="1"/>
      <c r="BS1624" s="1"/>
      <c r="BT1624" s="1"/>
      <c r="BU1624" s="1"/>
      <c r="BV1624" s="1"/>
      <c r="BW1624" s="1"/>
      <c r="BX1624" s="1"/>
      <c r="BY1624" s="1"/>
      <c r="BZ1624" s="1"/>
      <c r="CA1624" s="1"/>
      <c r="CB1624" s="1"/>
      <c r="CC1624" s="1"/>
      <c r="CD1624" s="1"/>
      <c r="CE1624" s="1"/>
      <c r="CF1624" s="1"/>
      <c r="CG1624" s="1"/>
      <c r="CH1624" s="1"/>
      <c r="CI1624" s="1"/>
      <c r="CJ1624" s="1"/>
      <c r="CK1624" s="1"/>
      <c r="CL1624" s="1"/>
      <c r="CM1624" s="1"/>
      <c r="CN1624" s="1"/>
      <c r="CO1624" s="1"/>
      <c r="CP1624" s="1"/>
      <c r="CQ1624" s="1"/>
      <c r="CR1624" s="1"/>
      <c r="CS1624" s="1"/>
      <c r="CT1624" s="1"/>
      <c r="CU1624" s="1"/>
      <c r="CV1624" s="1"/>
      <c r="CW1624" s="1"/>
      <c r="CX1624" s="1"/>
      <c r="CY1624" s="1"/>
      <c r="CZ1624" s="1"/>
      <c r="DA1624" s="1"/>
      <c r="DB1624" s="1"/>
      <c r="DC1624" s="1"/>
      <c r="DD1624" s="1"/>
      <c r="DE1624" s="1"/>
      <c r="DF1624" s="1"/>
      <c r="DG1624" s="1"/>
      <c r="DH1624" s="1"/>
      <c r="DI1624" s="1"/>
      <c r="DJ1624" s="1"/>
      <c r="DK1624" s="1"/>
      <c r="DL1624" s="1"/>
      <c r="DM1624" s="1"/>
      <c r="DN1624" s="1"/>
      <c r="DO1624" s="1"/>
      <c r="DP1624" s="1"/>
      <c r="DQ1624" s="1"/>
      <c r="DR1624" s="1"/>
      <c r="DS1624" s="1"/>
      <c r="DT1624" s="1"/>
      <c r="DU1624" s="1"/>
      <c r="DV1624" s="1"/>
      <c r="DW1624" s="1"/>
      <c r="DX1624" s="1"/>
      <c r="DY1624" s="1"/>
      <c r="DZ1624" s="1"/>
      <c r="EA1624" s="1"/>
      <c r="EB1624" s="1"/>
      <c r="EC1624" s="1"/>
      <c r="ED1624" s="1"/>
      <c r="EE1624" s="1"/>
      <c r="EF1624" s="1"/>
      <c r="EG1624" s="1"/>
      <c r="EH1624" s="1"/>
      <c r="EI1624" s="1"/>
      <c r="EJ1624" s="1"/>
      <c r="EK1624" s="1"/>
      <c r="EL1624" s="1"/>
      <c r="EM1624" s="1"/>
      <c r="EN1624" s="1"/>
      <c r="EO1624" s="1"/>
      <c r="EP1624" s="1"/>
      <c r="EQ1624" s="1"/>
      <c r="ER1624" s="1"/>
      <c r="ES1624" s="1"/>
      <c r="ET1624" s="1"/>
      <c r="EU1624" s="1"/>
      <c r="EV1624" s="1"/>
      <c r="EW1624" s="1"/>
      <c r="EX1624" s="1"/>
      <c r="EY1624" s="1"/>
      <c r="EZ1624" s="1"/>
      <c r="FA1624" s="1"/>
      <c r="FB1624" s="1"/>
      <c r="FC1624" s="1"/>
      <c r="FD1624" s="1"/>
      <c r="FE1624" s="1"/>
      <c r="FF1624" s="1"/>
      <c r="FG1624" s="1"/>
      <c r="FH1624" s="1"/>
      <c r="FI1624" s="1"/>
      <c r="FJ1624" s="1"/>
      <c r="FK1624" s="1"/>
      <c r="FL1624" s="1"/>
      <c r="FM1624" s="1"/>
      <c r="FN1624" s="1"/>
      <c r="FO1624" s="1"/>
      <c r="FP1624" s="1"/>
      <c r="FQ1624" s="1"/>
      <c r="FR1624" s="1"/>
      <c r="FS1624" s="1"/>
      <c r="FT1624" s="1"/>
      <c r="FU1624" s="1"/>
      <c r="FV1624" s="1"/>
      <c r="FW1624" s="1"/>
      <c r="FX1624" s="1"/>
      <c r="FY1624" s="1"/>
      <c r="FZ1624" s="1"/>
      <c r="GA1624" s="1"/>
      <c r="GB1624" s="1"/>
      <c r="GC1624" s="1"/>
      <c r="GD1624" s="1"/>
      <c r="GE1624" s="1"/>
      <c r="GF1624" s="1"/>
      <c r="GG1624" s="1"/>
      <c r="GH1624" s="1"/>
      <c r="GI1624" s="1"/>
      <c r="GJ1624" s="1"/>
      <c r="GK1624" s="1"/>
      <c r="GL1624" s="1"/>
      <c r="GM1624" s="1"/>
      <c r="GN1624" s="1"/>
      <c r="GO1624" s="1"/>
    </row>
    <row r="1625" spans="1:197" s="40" customFormat="1" x14ac:dyDescent="0.25">
      <c r="A1625" s="41"/>
      <c r="B1625" s="4"/>
      <c r="C1625" s="41"/>
      <c r="D1625" s="42"/>
      <c r="E1625" s="42"/>
      <c r="F1625" s="42"/>
      <c r="G1625" s="1"/>
      <c r="H1625" s="1"/>
      <c r="I1625" s="1"/>
      <c r="J1625" s="1"/>
      <c r="K1625" s="1"/>
      <c r="L1625" s="1"/>
      <c r="M1625" s="2"/>
      <c r="N1625" s="1"/>
      <c r="O1625" s="1"/>
      <c r="P1625" s="1"/>
      <c r="Q1625" s="1"/>
      <c r="R1625" s="1"/>
      <c r="S1625" s="1"/>
      <c r="T1625" s="1"/>
      <c r="U1625" s="1"/>
      <c r="V1625" s="1"/>
      <c r="W1625" s="1"/>
      <c r="X1625" s="1"/>
      <c r="Y1625" s="1"/>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1"/>
      <c r="BE1625" s="1"/>
      <c r="BF1625" s="1"/>
      <c r="BG1625" s="1"/>
      <c r="BH1625" s="1"/>
      <c r="BI1625" s="1"/>
      <c r="BJ1625" s="1"/>
      <c r="BK1625" s="1"/>
      <c r="BL1625" s="1"/>
      <c r="BM1625" s="1"/>
      <c r="BN1625" s="1"/>
      <c r="BO1625" s="1"/>
      <c r="BP1625" s="1"/>
      <c r="BQ1625" s="1"/>
      <c r="BR1625" s="1"/>
      <c r="BS1625" s="1"/>
      <c r="BT1625" s="1"/>
      <c r="BU1625" s="1"/>
      <c r="BV1625" s="1"/>
      <c r="BW1625" s="1"/>
      <c r="BX1625" s="1"/>
      <c r="BY1625" s="1"/>
      <c r="BZ1625" s="1"/>
      <c r="CA1625" s="1"/>
      <c r="CB1625" s="1"/>
      <c r="CC1625" s="1"/>
      <c r="CD1625" s="1"/>
      <c r="CE1625" s="1"/>
      <c r="CF1625" s="1"/>
      <c r="CG1625" s="1"/>
      <c r="CH1625" s="1"/>
      <c r="CI1625" s="1"/>
      <c r="CJ1625" s="1"/>
      <c r="CK1625" s="1"/>
      <c r="CL1625" s="1"/>
      <c r="CM1625" s="1"/>
      <c r="CN1625" s="1"/>
      <c r="CO1625" s="1"/>
      <c r="CP1625" s="1"/>
      <c r="CQ1625" s="1"/>
      <c r="CR1625" s="1"/>
      <c r="CS1625" s="1"/>
      <c r="CT1625" s="1"/>
      <c r="CU1625" s="1"/>
      <c r="CV1625" s="1"/>
      <c r="CW1625" s="1"/>
      <c r="CX1625" s="1"/>
      <c r="CY1625" s="1"/>
      <c r="CZ1625" s="1"/>
      <c r="DA1625" s="1"/>
      <c r="DB1625" s="1"/>
      <c r="DC1625" s="1"/>
      <c r="DD1625" s="1"/>
      <c r="DE1625" s="1"/>
      <c r="DF1625" s="1"/>
      <c r="DG1625" s="1"/>
      <c r="DH1625" s="1"/>
      <c r="DI1625" s="1"/>
      <c r="DJ1625" s="1"/>
      <c r="DK1625" s="1"/>
      <c r="DL1625" s="1"/>
      <c r="DM1625" s="1"/>
      <c r="DN1625" s="1"/>
      <c r="DO1625" s="1"/>
      <c r="DP1625" s="1"/>
      <c r="DQ1625" s="1"/>
      <c r="DR1625" s="1"/>
      <c r="DS1625" s="1"/>
      <c r="DT1625" s="1"/>
      <c r="DU1625" s="1"/>
      <c r="DV1625" s="1"/>
      <c r="DW1625" s="1"/>
      <c r="DX1625" s="1"/>
      <c r="DY1625" s="1"/>
      <c r="DZ1625" s="1"/>
      <c r="EA1625" s="1"/>
      <c r="EB1625" s="1"/>
      <c r="EC1625" s="1"/>
      <c r="ED1625" s="1"/>
      <c r="EE1625" s="1"/>
      <c r="EF1625" s="1"/>
      <c r="EG1625" s="1"/>
      <c r="EH1625" s="1"/>
      <c r="EI1625" s="1"/>
      <c r="EJ1625" s="1"/>
      <c r="EK1625" s="1"/>
      <c r="EL1625" s="1"/>
      <c r="EM1625" s="1"/>
      <c r="EN1625" s="1"/>
      <c r="EO1625" s="1"/>
      <c r="EP1625" s="1"/>
      <c r="EQ1625" s="1"/>
      <c r="ER1625" s="1"/>
      <c r="ES1625" s="1"/>
      <c r="ET1625" s="1"/>
      <c r="EU1625" s="1"/>
      <c r="EV1625" s="1"/>
      <c r="EW1625" s="1"/>
      <c r="EX1625" s="1"/>
      <c r="EY1625" s="1"/>
      <c r="EZ1625" s="1"/>
      <c r="FA1625" s="1"/>
      <c r="FB1625" s="1"/>
      <c r="FC1625" s="1"/>
      <c r="FD1625" s="1"/>
      <c r="FE1625" s="1"/>
      <c r="FF1625" s="1"/>
      <c r="FG1625" s="1"/>
      <c r="FH1625" s="1"/>
      <c r="FI1625" s="1"/>
      <c r="FJ1625" s="1"/>
      <c r="FK1625" s="1"/>
      <c r="FL1625" s="1"/>
      <c r="FM1625" s="1"/>
      <c r="FN1625" s="1"/>
      <c r="FO1625" s="1"/>
      <c r="FP1625" s="1"/>
      <c r="FQ1625" s="1"/>
      <c r="FR1625" s="1"/>
      <c r="FS1625" s="1"/>
      <c r="FT1625" s="1"/>
      <c r="FU1625" s="1"/>
      <c r="FV1625" s="1"/>
      <c r="FW1625" s="1"/>
      <c r="FX1625" s="1"/>
      <c r="FY1625" s="1"/>
      <c r="FZ1625" s="1"/>
      <c r="GA1625" s="1"/>
      <c r="GB1625" s="1"/>
      <c r="GC1625" s="1"/>
      <c r="GD1625" s="1"/>
      <c r="GE1625" s="1"/>
      <c r="GF1625" s="1"/>
      <c r="GG1625" s="1"/>
      <c r="GH1625" s="1"/>
      <c r="GI1625" s="1"/>
      <c r="GJ1625" s="1"/>
      <c r="GK1625" s="1"/>
      <c r="GL1625" s="1"/>
      <c r="GM1625" s="1"/>
      <c r="GN1625" s="1"/>
      <c r="GO1625" s="1"/>
    </row>
    <row r="1626" spans="1:197" s="40" customFormat="1" x14ac:dyDescent="0.25">
      <c r="A1626" s="41"/>
      <c r="B1626" s="4"/>
      <c r="C1626" s="41"/>
      <c r="D1626" s="42"/>
      <c r="E1626" s="42"/>
      <c r="F1626" s="42"/>
      <c r="G1626" s="1"/>
      <c r="H1626" s="1"/>
      <c r="I1626" s="1"/>
      <c r="J1626" s="1"/>
      <c r="K1626" s="1"/>
      <c r="L1626" s="1"/>
      <c r="M1626" s="2"/>
      <c r="N1626" s="1"/>
      <c r="O1626" s="1"/>
      <c r="P1626" s="1"/>
      <c r="Q1626" s="1"/>
      <c r="R1626" s="1"/>
      <c r="S1626" s="1"/>
      <c r="T1626" s="1"/>
      <c r="U1626" s="1"/>
      <c r="V1626" s="1"/>
      <c r="W1626" s="1"/>
      <c r="X1626" s="1"/>
      <c r="Y1626" s="1"/>
      <c r="Z1626" s="1"/>
      <c r="AA1626" s="1"/>
      <c r="AB1626" s="1"/>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1"/>
      <c r="BB1626" s="1"/>
      <c r="BC1626" s="1"/>
      <c r="BD1626" s="1"/>
      <c r="BE1626" s="1"/>
      <c r="BF1626" s="1"/>
      <c r="BG1626" s="1"/>
      <c r="BH1626" s="1"/>
      <c r="BI1626" s="1"/>
      <c r="BJ1626" s="1"/>
      <c r="BK1626" s="1"/>
      <c r="BL1626" s="1"/>
      <c r="BM1626" s="1"/>
      <c r="BN1626" s="1"/>
      <c r="BO1626" s="1"/>
      <c r="BP1626" s="1"/>
      <c r="BQ1626" s="1"/>
      <c r="BR1626" s="1"/>
      <c r="BS1626" s="1"/>
      <c r="BT1626" s="1"/>
      <c r="BU1626" s="1"/>
      <c r="BV1626" s="1"/>
      <c r="BW1626" s="1"/>
      <c r="BX1626" s="1"/>
      <c r="BY1626" s="1"/>
      <c r="BZ1626" s="1"/>
      <c r="CA1626" s="1"/>
      <c r="CB1626" s="1"/>
      <c r="CC1626" s="1"/>
      <c r="CD1626" s="1"/>
      <c r="CE1626" s="1"/>
      <c r="CF1626" s="1"/>
      <c r="CG1626" s="1"/>
      <c r="CH1626" s="1"/>
      <c r="CI1626" s="1"/>
      <c r="CJ1626" s="1"/>
      <c r="CK1626" s="1"/>
      <c r="CL1626" s="1"/>
      <c r="CM1626" s="1"/>
      <c r="CN1626" s="1"/>
      <c r="CO1626" s="1"/>
      <c r="CP1626" s="1"/>
      <c r="CQ1626" s="1"/>
      <c r="CR1626" s="1"/>
      <c r="CS1626" s="1"/>
      <c r="CT1626" s="1"/>
      <c r="CU1626" s="1"/>
      <c r="CV1626" s="1"/>
      <c r="CW1626" s="1"/>
      <c r="CX1626" s="1"/>
      <c r="CY1626" s="1"/>
      <c r="CZ1626" s="1"/>
      <c r="DA1626" s="1"/>
      <c r="DB1626" s="1"/>
      <c r="DC1626" s="1"/>
      <c r="DD1626" s="1"/>
      <c r="DE1626" s="1"/>
      <c r="DF1626" s="1"/>
      <c r="DG1626" s="1"/>
      <c r="DH1626" s="1"/>
      <c r="DI1626" s="1"/>
      <c r="DJ1626" s="1"/>
      <c r="DK1626" s="1"/>
      <c r="DL1626" s="1"/>
      <c r="DM1626" s="1"/>
      <c r="DN1626" s="1"/>
      <c r="DO1626" s="1"/>
      <c r="DP1626" s="1"/>
      <c r="DQ1626" s="1"/>
      <c r="DR1626" s="1"/>
      <c r="DS1626" s="1"/>
      <c r="DT1626" s="1"/>
      <c r="DU1626" s="1"/>
      <c r="DV1626" s="1"/>
      <c r="DW1626" s="1"/>
      <c r="DX1626" s="1"/>
      <c r="DY1626" s="1"/>
      <c r="DZ1626" s="1"/>
      <c r="EA1626" s="1"/>
      <c r="EB1626" s="1"/>
      <c r="EC1626" s="1"/>
      <c r="ED1626" s="1"/>
      <c r="EE1626" s="1"/>
      <c r="EF1626" s="1"/>
      <c r="EG1626" s="1"/>
      <c r="EH1626" s="1"/>
      <c r="EI1626" s="1"/>
      <c r="EJ1626" s="1"/>
      <c r="EK1626" s="1"/>
      <c r="EL1626" s="1"/>
      <c r="EM1626" s="1"/>
      <c r="EN1626" s="1"/>
      <c r="EO1626" s="1"/>
      <c r="EP1626" s="1"/>
      <c r="EQ1626" s="1"/>
      <c r="ER1626" s="1"/>
      <c r="ES1626" s="1"/>
      <c r="ET1626" s="1"/>
      <c r="EU1626" s="1"/>
      <c r="EV1626" s="1"/>
      <c r="EW1626" s="1"/>
      <c r="EX1626" s="1"/>
      <c r="EY1626" s="1"/>
      <c r="EZ1626" s="1"/>
      <c r="FA1626" s="1"/>
      <c r="FB1626" s="1"/>
      <c r="FC1626" s="1"/>
      <c r="FD1626" s="1"/>
      <c r="FE1626" s="1"/>
      <c r="FF1626" s="1"/>
      <c r="FG1626" s="1"/>
      <c r="FH1626" s="1"/>
      <c r="FI1626" s="1"/>
      <c r="FJ1626" s="1"/>
      <c r="FK1626" s="1"/>
      <c r="FL1626" s="1"/>
      <c r="FM1626" s="1"/>
      <c r="FN1626" s="1"/>
      <c r="FO1626" s="1"/>
      <c r="FP1626" s="1"/>
      <c r="FQ1626" s="1"/>
      <c r="FR1626" s="1"/>
      <c r="FS1626" s="1"/>
      <c r="FT1626" s="1"/>
      <c r="FU1626" s="1"/>
      <c r="FV1626" s="1"/>
      <c r="FW1626" s="1"/>
      <c r="FX1626" s="1"/>
      <c r="FY1626" s="1"/>
      <c r="FZ1626" s="1"/>
      <c r="GA1626" s="1"/>
      <c r="GB1626" s="1"/>
      <c r="GC1626" s="1"/>
      <c r="GD1626" s="1"/>
      <c r="GE1626" s="1"/>
      <c r="GF1626" s="1"/>
      <c r="GG1626" s="1"/>
      <c r="GH1626" s="1"/>
      <c r="GI1626" s="1"/>
      <c r="GJ1626" s="1"/>
      <c r="GK1626" s="1"/>
      <c r="GL1626" s="1"/>
      <c r="GM1626" s="1"/>
      <c r="GN1626" s="1"/>
      <c r="GO1626" s="1"/>
    </row>
    <row r="1627" spans="1:197" s="40" customFormat="1" x14ac:dyDescent="0.25">
      <c r="A1627" s="41"/>
      <c r="B1627" s="4"/>
      <c r="C1627" s="41"/>
      <c r="D1627" s="42"/>
      <c r="E1627" s="42"/>
      <c r="F1627" s="42"/>
      <c r="G1627" s="1"/>
      <c r="H1627" s="1"/>
      <c r="I1627" s="1"/>
      <c r="J1627" s="1"/>
      <c r="K1627" s="1"/>
      <c r="L1627" s="1"/>
      <c r="M1627" s="2"/>
      <c r="N1627" s="1"/>
      <c r="O1627" s="1"/>
      <c r="P1627" s="1"/>
      <c r="Q1627" s="1"/>
      <c r="R1627" s="1"/>
      <c r="S1627" s="1"/>
      <c r="T1627" s="1"/>
      <c r="U1627" s="1"/>
      <c r="V1627" s="1"/>
      <c r="W1627" s="1"/>
      <c r="X1627" s="1"/>
      <c r="Y1627" s="1"/>
      <c r="Z1627" s="1"/>
      <c r="AA1627" s="1"/>
      <c r="AB1627" s="1"/>
      <c r="AC1627" s="1"/>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c r="BA1627" s="1"/>
      <c r="BB1627" s="1"/>
      <c r="BC1627" s="1"/>
      <c r="BD1627" s="1"/>
      <c r="BE1627" s="1"/>
      <c r="BF1627" s="1"/>
      <c r="BG1627" s="1"/>
      <c r="BH1627" s="1"/>
      <c r="BI1627" s="1"/>
      <c r="BJ1627" s="1"/>
      <c r="BK1627" s="1"/>
      <c r="BL1627" s="1"/>
      <c r="BM1627" s="1"/>
      <c r="BN1627" s="1"/>
      <c r="BO1627" s="1"/>
      <c r="BP1627" s="1"/>
      <c r="BQ1627" s="1"/>
      <c r="BR1627" s="1"/>
      <c r="BS1627" s="1"/>
      <c r="BT1627" s="1"/>
      <c r="BU1627" s="1"/>
      <c r="BV1627" s="1"/>
      <c r="BW1627" s="1"/>
      <c r="BX1627" s="1"/>
      <c r="BY1627" s="1"/>
      <c r="BZ1627" s="1"/>
      <c r="CA1627" s="1"/>
      <c r="CB1627" s="1"/>
      <c r="CC1627" s="1"/>
      <c r="CD1627" s="1"/>
      <c r="CE1627" s="1"/>
      <c r="CF1627" s="1"/>
      <c r="CG1627" s="1"/>
      <c r="CH1627" s="1"/>
      <c r="CI1627" s="1"/>
      <c r="CJ1627" s="1"/>
      <c r="CK1627" s="1"/>
      <c r="CL1627" s="1"/>
      <c r="CM1627" s="1"/>
      <c r="CN1627" s="1"/>
      <c r="CO1627" s="1"/>
      <c r="CP1627" s="1"/>
      <c r="CQ1627" s="1"/>
      <c r="CR1627" s="1"/>
      <c r="CS1627" s="1"/>
      <c r="CT1627" s="1"/>
      <c r="CU1627" s="1"/>
      <c r="CV1627" s="1"/>
      <c r="CW1627" s="1"/>
      <c r="CX1627" s="1"/>
      <c r="CY1627" s="1"/>
      <c r="CZ1627" s="1"/>
      <c r="DA1627" s="1"/>
      <c r="DB1627" s="1"/>
      <c r="DC1627" s="1"/>
      <c r="DD1627" s="1"/>
      <c r="DE1627" s="1"/>
      <c r="DF1627" s="1"/>
      <c r="DG1627" s="1"/>
      <c r="DH1627" s="1"/>
      <c r="DI1627" s="1"/>
      <c r="DJ1627" s="1"/>
      <c r="DK1627" s="1"/>
      <c r="DL1627" s="1"/>
      <c r="DM1627" s="1"/>
      <c r="DN1627" s="1"/>
      <c r="DO1627" s="1"/>
      <c r="DP1627" s="1"/>
      <c r="DQ1627" s="1"/>
      <c r="DR1627" s="1"/>
      <c r="DS1627" s="1"/>
      <c r="DT1627" s="1"/>
      <c r="DU1627" s="1"/>
      <c r="DV1627" s="1"/>
      <c r="DW1627" s="1"/>
      <c r="DX1627" s="1"/>
      <c r="DY1627" s="1"/>
      <c r="DZ1627" s="1"/>
      <c r="EA1627" s="1"/>
      <c r="EB1627" s="1"/>
      <c r="EC1627" s="1"/>
      <c r="ED1627" s="1"/>
      <c r="EE1627" s="1"/>
      <c r="EF1627" s="1"/>
      <c r="EG1627" s="1"/>
      <c r="EH1627" s="1"/>
      <c r="EI1627" s="1"/>
      <c r="EJ1627" s="1"/>
      <c r="EK1627" s="1"/>
      <c r="EL1627" s="1"/>
      <c r="EM1627" s="1"/>
      <c r="EN1627" s="1"/>
      <c r="EO1627" s="1"/>
      <c r="EP1627" s="1"/>
      <c r="EQ1627" s="1"/>
      <c r="ER1627" s="1"/>
      <c r="ES1627" s="1"/>
      <c r="ET1627" s="1"/>
      <c r="EU1627" s="1"/>
      <c r="EV1627" s="1"/>
      <c r="EW1627" s="1"/>
      <c r="EX1627" s="1"/>
      <c r="EY1627" s="1"/>
      <c r="EZ1627" s="1"/>
      <c r="FA1627" s="1"/>
      <c r="FB1627" s="1"/>
      <c r="FC1627" s="1"/>
      <c r="FD1627" s="1"/>
      <c r="FE1627" s="1"/>
      <c r="FF1627" s="1"/>
      <c r="FG1627" s="1"/>
      <c r="FH1627" s="1"/>
      <c r="FI1627" s="1"/>
      <c r="FJ1627" s="1"/>
      <c r="FK1627" s="1"/>
      <c r="FL1627" s="1"/>
      <c r="FM1627" s="1"/>
      <c r="FN1627" s="1"/>
      <c r="FO1627" s="1"/>
      <c r="FP1627" s="1"/>
      <c r="FQ1627" s="1"/>
      <c r="FR1627" s="1"/>
      <c r="FS1627" s="1"/>
      <c r="FT1627" s="1"/>
      <c r="FU1627" s="1"/>
      <c r="FV1627" s="1"/>
      <c r="FW1627" s="1"/>
      <c r="FX1627" s="1"/>
      <c r="FY1627" s="1"/>
      <c r="FZ1627" s="1"/>
      <c r="GA1627" s="1"/>
      <c r="GB1627" s="1"/>
      <c r="GC1627" s="1"/>
      <c r="GD1627" s="1"/>
      <c r="GE1627" s="1"/>
      <c r="GF1627" s="1"/>
      <c r="GG1627" s="1"/>
      <c r="GH1627" s="1"/>
      <c r="GI1627" s="1"/>
      <c r="GJ1627" s="1"/>
      <c r="GK1627" s="1"/>
      <c r="GL1627" s="1"/>
      <c r="GM1627" s="1"/>
      <c r="GN1627" s="1"/>
      <c r="GO1627" s="1"/>
    </row>
    <row r="1628" spans="1:197" s="40" customFormat="1" x14ac:dyDescent="0.25">
      <c r="A1628" s="41"/>
      <c r="B1628" s="4"/>
      <c r="C1628" s="41"/>
      <c r="D1628" s="42"/>
      <c r="E1628" s="42"/>
      <c r="F1628" s="42"/>
      <c r="G1628" s="1"/>
      <c r="H1628" s="1"/>
      <c r="I1628" s="1"/>
      <c r="J1628" s="1"/>
      <c r="K1628" s="1"/>
      <c r="L1628" s="1"/>
      <c r="M1628" s="2"/>
      <c r="N1628" s="1"/>
      <c r="O1628" s="1"/>
      <c r="P1628" s="1"/>
      <c r="Q1628" s="1"/>
      <c r="R1628" s="1"/>
      <c r="S1628" s="1"/>
      <c r="T1628" s="1"/>
      <c r="U1628" s="1"/>
      <c r="V1628" s="1"/>
      <c r="W1628" s="1"/>
      <c r="X1628" s="1"/>
      <c r="Y1628" s="1"/>
      <c r="Z1628" s="1"/>
      <c r="AA1628" s="1"/>
      <c r="AB1628" s="1"/>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1"/>
      <c r="BB1628" s="1"/>
      <c r="BC1628" s="1"/>
      <c r="BD1628" s="1"/>
      <c r="BE1628" s="1"/>
      <c r="BF1628" s="1"/>
      <c r="BG1628" s="1"/>
      <c r="BH1628" s="1"/>
      <c r="BI1628" s="1"/>
      <c r="BJ1628" s="1"/>
      <c r="BK1628" s="1"/>
      <c r="BL1628" s="1"/>
      <c r="BM1628" s="1"/>
      <c r="BN1628" s="1"/>
      <c r="BO1628" s="1"/>
      <c r="BP1628" s="1"/>
      <c r="BQ1628" s="1"/>
      <c r="BR1628" s="1"/>
      <c r="BS1628" s="1"/>
      <c r="BT1628" s="1"/>
      <c r="BU1628" s="1"/>
      <c r="BV1628" s="1"/>
      <c r="BW1628" s="1"/>
      <c r="BX1628" s="1"/>
      <c r="BY1628" s="1"/>
      <c r="BZ1628" s="1"/>
      <c r="CA1628" s="1"/>
      <c r="CB1628" s="1"/>
      <c r="CC1628" s="1"/>
      <c r="CD1628" s="1"/>
      <c r="CE1628" s="1"/>
      <c r="CF1628" s="1"/>
      <c r="CG1628" s="1"/>
      <c r="CH1628" s="1"/>
      <c r="CI1628" s="1"/>
      <c r="CJ1628" s="1"/>
      <c r="CK1628" s="1"/>
      <c r="CL1628" s="1"/>
      <c r="CM1628" s="1"/>
      <c r="CN1628" s="1"/>
      <c r="CO1628" s="1"/>
      <c r="CP1628" s="1"/>
      <c r="CQ1628" s="1"/>
      <c r="CR1628" s="1"/>
      <c r="CS1628" s="1"/>
      <c r="CT1628" s="1"/>
      <c r="CU1628" s="1"/>
      <c r="CV1628" s="1"/>
      <c r="CW1628" s="1"/>
      <c r="CX1628" s="1"/>
      <c r="CY1628" s="1"/>
      <c r="CZ1628" s="1"/>
      <c r="DA1628" s="1"/>
      <c r="DB1628" s="1"/>
      <c r="DC1628" s="1"/>
      <c r="DD1628" s="1"/>
      <c r="DE1628" s="1"/>
      <c r="DF1628" s="1"/>
      <c r="DG1628" s="1"/>
      <c r="DH1628" s="1"/>
      <c r="DI1628" s="1"/>
      <c r="DJ1628" s="1"/>
      <c r="DK1628" s="1"/>
      <c r="DL1628" s="1"/>
      <c r="DM1628" s="1"/>
      <c r="DN1628" s="1"/>
      <c r="DO1628" s="1"/>
      <c r="DP1628" s="1"/>
      <c r="DQ1628" s="1"/>
      <c r="DR1628" s="1"/>
      <c r="DS1628" s="1"/>
      <c r="DT1628" s="1"/>
      <c r="DU1628" s="1"/>
      <c r="DV1628" s="1"/>
      <c r="DW1628" s="1"/>
      <c r="DX1628" s="1"/>
      <c r="DY1628" s="1"/>
      <c r="DZ1628" s="1"/>
      <c r="EA1628" s="1"/>
      <c r="EB1628" s="1"/>
      <c r="EC1628" s="1"/>
      <c r="ED1628" s="1"/>
      <c r="EE1628" s="1"/>
      <c r="EF1628" s="1"/>
      <c r="EG1628" s="1"/>
      <c r="EH1628" s="1"/>
      <c r="EI1628" s="1"/>
      <c r="EJ1628" s="1"/>
      <c r="EK1628" s="1"/>
      <c r="EL1628" s="1"/>
      <c r="EM1628" s="1"/>
      <c r="EN1628" s="1"/>
      <c r="EO1628" s="1"/>
      <c r="EP1628" s="1"/>
      <c r="EQ1628" s="1"/>
      <c r="ER1628" s="1"/>
      <c r="ES1628" s="1"/>
      <c r="ET1628" s="1"/>
      <c r="EU1628" s="1"/>
      <c r="EV1628" s="1"/>
      <c r="EW1628" s="1"/>
      <c r="EX1628" s="1"/>
      <c r="EY1628" s="1"/>
      <c r="EZ1628" s="1"/>
      <c r="FA1628" s="1"/>
      <c r="FB1628" s="1"/>
      <c r="FC1628" s="1"/>
      <c r="FD1628" s="1"/>
      <c r="FE1628" s="1"/>
      <c r="FF1628" s="1"/>
      <c r="FG1628" s="1"/>
      <c r="FH1628" s="1"/>
      <c r="FI1628" s="1"/>
      <c r="FJ1628" s="1"/>
      <c r="FK1628" s="1"/>
      <c r="FL1628" s="1"/>
      <c r="FM1628" s="1"/>
      <c r="FN1628" s="1"/>
      <c r="FO1628" s="1"/>
      <c r="FP1628" s="1"/>
      <c r="FQ1628" s="1"/>
      <c r="FR1628" s="1"/>
      <c r="FS1628" s="1"/>
      <c r="FT1628" s="1"/>
      <c r="FU1628" s="1"/>
      <c r="FV1628" s="1"/>
      <c r="FW1628" s="1"/>
      <c r="FX1628" s="1"/>
      <c r="FY1628" s="1"/>
      <c r="FZ1628" s="1"/>
      <c r="GA1628" s="1"/>
      <c r="GB1628" s="1"/>
      <c r="GC1628" s="1"/>
      <c r="GD1628" s="1"/>
      <c r="GE1628" s="1"/>
      <c r="GF1628" s="1"/>
      <c r="GG1628" s="1"/>
      <c r="GH1628" s="1"/>
      <c r="GI1628" s="1"/>
      <c r="GJ1628" s="1"/>
      <c r="GK1628" s="1"/>
      <c r="GL1628" s="1"/>
      <c r="GM1628" s="1"/>
      <c r="GN1628" s="1"/>
      <c r="GO1628" s="1"/>
    </row>
    <row r="1629" spans="1:197" s="40" customFormat="1" x14ac:dyDescent="0.25">
      <c r="A1629" s="41"/>
      <c r="B1629" s="4"/>
      <c r="C1629" s="41"/>
      <c r="D1629" s="42"/>
      <c r="E1629" s="42"/>
      <c r="F1629" s="42"/>
      <c r="G1629" s="1"/>
      <c r="H1629" s="1"/>
      <c r="I1629" s="1"/>
      <c r="J1629" s="1"/>
      <c r="K1629" s="1"/>
      <c r="L1629" s="1"/>
      <c r="M1629" s="2"/>
      <c r="N1629" s="1"/>
      <c r="O1629" s="1"/>
      <c r="P1629" s="1"/>
      <c r="Q1629" s="1"/>
      <c r="R1629" s="1"/>
      <c r="S1629" s="1"/>
      <c r="T1629" s="1"/>
      <c r="U1629" s="1"/>
      <c r="V1629" s="1"/>
      <c r="W1629" s="1"/>
      <c r="X1629" s="1"/>
      <c r="Y1629" s="1"/>
      <c r="Z1629" s="1"/>
      <c r="AA1629" s="1"/>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c r="BJ1629" s="1"/>
      <c r="BK1629" s="1"/>
      <c r="BL1629" s="1"/>
      <c r="BM1629" s="1"/>
      <c r="BN1629" s="1"/>
      <c r="BO1629" s="1"/>
      <c r="BP1629" s="1"/>
      <c r="BQ1629" s="1"/>
      <c r="BR1629" s="1"/>
      <c r="BS1629" s="1"/>
      <c r="BT1629" s="1"/>
      <c r="BU1629" s="1"/>
      <c r="BV1629" s="1"/>
      <c r="BW1629" s="1"/>
      <c r="BX1629" s="1"/>
      <c r="BY1629" s="1"/>
      <c r="BZ1629" s="1"/>
      <c r="CA1629" s="1"/>
      <c r="CB1629" s="1"/>
      <c r="CC1629" s="1"/>
      <c r="CD1629" s="1"/>
      <c r="CE1629" s="1"/>
      <c r="CF1629" s="1"/>
      <c r="CG1629" s="1"/>
      <c r="CH1629" s="1"/>
      <c r="CI1629" s="1"/>
      <c r="CJ1629" s="1"/>
      <c r="CK1629" s="1"/>
      <c r="CL1629" s="1"/>
      <c r="CM1629" s="1"/>
      <c r="CN1629" s="1"/>
      <c r="CO1629" s="1"/>
      <c r="CP1629" s="1"/>
      <c r="CQ1629" s="1"/>
      <c r="CR1629" s="1"/>
      <c r="CS1629" s="1"/>
      <c r="CT1629" s="1"/>
      <c r="CU1629" s="1"/>
      <c r="CV1629" s="1"/>
      <c r="CW1629" s="1"/>
      <c r="CX1629" s="1"/>
      <c r="CY1629" s="1"/>
      <c r="CZ1629" s="1"/>
      <c r="DA1629" s="1"/>
      <c r="DB1629" s="1"/>
      <c r="DC1629" s="1"/>
      <c r="DD1629" s="1"/>
      <c r="DE1629" s="1"/>
      <c r="DF1629" s="1"/>
      <c r="DG1629" s="1"/>
      <c r="DH1629" s="1"/>
      <c r="DI1629" s="1"/>
      <c r="DJ1629" s="1"/>
      <c r="DK1629" s="1"/>
      <c r="DL1629" s="1"/>
      <c r="DM1629" s="1"/>
      <c r="DN1629" s="1"/>
      <c r="DO1629" s="1"/>
      <c r="DP1629" s="1"/>
      <c r="DQ1629" s="1"/>
      <c r="DR1629" s="1"/>
      <c r="DS1629" s="1"/>
      <c r="DT1629" s="1"/>
      <c r="DU1629" s="1"/>
      <c r="DV1629" s="1"/>
      <c r="DW1629" s="1"/>
      <c r="DX1629" s="1"/>
      <c r="DY1629" s="1"/>
      <c r="DZ1629" s="1"/>
      <c r="EA1629" s="1"/>
      <c r="EB1629" s="1"/>
      <c r="EC1629" s="1"/>
      <c r="ED1629" s="1"/>
      <c r="EE1629" s="1"/>
      <c r="EF1629" s="1"/>
      <c r="EG1629" s="1"/>
      <c r="EH1629" s="1"/>
      <c r="EI1629" s="1"/>
      <c r="EJ1629" s="1"/>
      <c r="EK1629" s="1"/>
      <c r="EL1629" s="1"/>
      <c r="EM1629" s="1"/>
      <c r="EN1629" s="1"/>
      <c r="EO1629" s="1"/>
      <c r="EP1629" s="1"/>
      <c r="EQ1629" s="1"/>
      <c r="ER1629" s="1"/>
      <c r="ES1629" s="1"/>
      <c r="ET1629" s="1"/>
      <c r="EU1629" s="1"/>
      <c r="EV1629" s="1"/>
      <c r="EW1629" s="1"/>
      <c r="EX1629" s="1"/>
      <c r="EY1629" s="1"/>
      <c r="EZ1629" s="1"/>
      <c r="FA1629" s="1"/>
      <c r="FB1629" s="1"/>
      <c r="FC1629" s="1"/>
      <c r="FD1629" s="1"/>
      <c r="FE1629" s="1"/>
      <c r="FF1629" s="1"/>
      <c r="FG1629" s="1"/>
      <c r="FH1629" s="1"/>
      <c r="FI1629" s="1"/>
      <c r="FJ1629" s="1"/>
      <c r="FK1629" s="1"/>
      <c r="FL1629" s="1"/>
      <c r="FM1629" s="1"/>
      <c r="FN1629" s="1"/>
      <c r="FO1629" s="1"/>
      <c r="FP1629" s="1"/>
      <c r="FQ1629" s="1"/>
      <c r="FR1629" s="1"/>
      <c r="FS1629" s="1"/>
      <c r="FT1629" s="1"/>
      <c r="FU1629" s="1"/>
      <c r="FV1629" s="1"/>
      <c r="FW1629" s="1"/>
      <c r="FX1629" s="1"/>
      <c r="FY1629" s="1"/>
      <c r="FZ1629" s="1"/>
      <c r="GA1629" s="1"/>
      <c r="GB1629" s="1"/>
      <c r="GC1629" s="1"/>
      <c r="GD1629" s="1"/>
      <c r="GE1629" s="1"/>
      <c r="GF1629" s="1"/>
      <c r="GG1629" s="1"/>
      <c r="GH1629" s="1"/>
      <c r="GI1629" s="1"/>
      <c r="GJ1629" s="1"/>
      <c r="GK1629" s="1"/>
      <c r="GL1629" s="1"/>
      <c r="GM1629" s="1"/>
      <c r="GN1629" s="1"/>
      <c r="GO1629" s="1"/>
    </row>
    <row r="1630" spans="1:197" s="40" customFormat="1" x14ac:dyDescent="0.25">
      <c r="A1630" s="41"/>
      <c r="B1630" s="4"/>
      <c r="C1630" s="41"/>
      <c r="D1630" s="42"/>
      <c r="E1630" s="42"/>
      <c r="F1630" s="42"/>
      <c r="G1630" s="1"/>
      <c r="H1630" s="1"/>
      <c r="I1630" s="1"/>
      <c r="J1630" s="1"/>
      <c r="K1630" s="1"/>
      <c r="L1630" s="1"/>
      <c r="M1630" s="2"/>
      <c r="N1630" s="1"/>
      <c r="O1630" s="1"/>
      <c r="P1630" s="1"/>
      <c r="Q1630" s="1"/>
      <c r="R1630" s="1"/>
      <c r="S1630" s="1"/>
      <c r="T1630" s="1"/>
      <c r="U1630" s="1"/>
      <c r="V1630" s="1"/>
      <c r="W1630" s="1"/>
      <c r="X1630" s="1"/>
      <c r="Y1630" s="1"/>
      <c r="Z1630" s="1"/>
      <c r="AA1630" s="1"/>
      <c r="AB1630" s="1"/>
      <c r="AC1630" s="1"/>
      <c r="AD1630" s="1"/>
      <c r="AE1630" s="1"/>
      <c r="AF1630" s="1"/>
      <c r="AG1630" s="1"/>
      <c r="AH1630" s="1"/>
      <c r="AI1630" s="1"/>
      <c r="AJ1630" s="1"/>
      <c r="AK1630" s="1"/>
      <c r="AL1630" s="1"/>
      <c r="AM1630" s="1"/>
      <c r="AN1630" s="1"/>
      <c r="AO1630" s="1"/>
      <c r="AP1630" s="1"/>
      <c r="AQ1630" s="1"/>
      <c r="AR1630" s="1"/>
      <c r="AS1630" s="1"/>
      <c r="AT1630" s="1"/>
      <c r="AU1630" s="1"/>
      <c r="AV1630" s="1"/>
      <c r="AW1630" s="1"/>
      <c r="AX1630" s="1"/>
      <c r="AY1630" s="1"/>
      <c r="AZ1630" s="1"/>
      <c r="BA1630" s="1"/>
      <c r="BB1630" s="1"/>
      <c r="BC1630" s="1"/>
      <c r="BD1630" s="1"/>
      <c r="BE1630" s="1"/>
      <c r="BF1630" s="1"/>
      <c r="BG1630" s="1"/>
      <c r="BH1630" s="1"/>
      <c r="BI1630" s="1"/>
      <c r="BJ1630" s="1"/>
      <c r="BK1630" s="1"/>
      <c r="BL1630" s="1"/>
      <c r="BM1630" s="1"/>
      <c r="BN1630" s="1"/>
      <c r="BO1630" s="1"/>
      <c r="BP1630" s="1"/>
      <c r="BQ1630" s="1"/>
      <c r="BR1630" s="1"/>
      <c r="BS1630" s="1"/>
      <c r="BT1630" s="1"/>
      <c r="BU1630" s="1"/>
      <c r="BV1630" s="1"/>
      <c r="BW1630" s="1"/>
      <c r="BX1630" s="1"/>
      <c r="BY1630" s="1"/>
      <c r="BZ1630" s="1"/>
      <c r="CA1630" s="1"/>
      <c r="CB1630" s="1"/>
      <c r="CC1630" s="1"/>
      <c r="CD1630" s="1"/>
      <c r="CE1630" s="1"/>
      <c r="CF1630" s="1"/>
      <c r="CG1630" s="1"/>
      <c r="CH1630" s="1"/>
      <c r="CI1630" s="1"/>
      <c r="CJ1630" s="1"/>
      <c r="CK1630" s="1"/>
      <c r="CL1630" s="1"/>
      <c r="CM1630" s="1"/>
      <c r="CN1630" s="1"/>
      <c r="CO1630" s="1"/>
      <c r="CP1630" s="1"/>
      <c r="CQ1630" s="1"/>
      <c r="CR1630" s="1"/>
      <c r="CS1630" s="1"/>
      <c r="CT1630" s="1"/>
      <c r="CU1630" s="1"/>
      <c r="CV1630" s="1"/>
      <c r="CW1630" s="1"/>
      <c r="CX1630" s="1"/>
      <c r="CY1630" s="1"/>
      <c r="CZ1630" s="1"/>
      <c r="DA1630" s="1"/>
      <c r="DB1630" s="1"/>
      <c r="DC1630" s="1"/>
      <c r="DD1630" s="1"/>
      <c r="DE1630" s="1"/>
      <c r="DF1630" s="1"/>
      <c r="DG1630" s="1"/>
      <c r="DH1630" s="1"/>
      <c r="DI1630" s="1"/>
      <c r="DJ1630" s="1"/>
      <c r="DK1630" s="1"/>
      <c r="DL1630" s="1"/>
      <c r="DM1630" s="1"/>
      <c r="DN1630" s="1"/>
      <c r="DO1630" s="1"/>
      <c r="DP1630" s="1"/>
      <c r="DQ1630" s="1"/>
      <c r="DR1630" s="1"/>
      <c r="DS1630" s="1"/>
      <c r="DT1630" s="1"/>
      <c r="DU1630" s="1"/>
      <c r="DV1630" s="1"/>
      <c r="DW1630" s="1"/>
      <c r="DX1630" s="1"/>
      <c r="DY1630" s="1"/>
      <c r="DZ1630" s="1"/>
      <c r="EA1630" s="1"/>
      <c r="EB1630" s="1"/>
      <c r="EC1630" s="1"/>
      <c r="ED1630" s="1"/>
      <c r="EE1630" s="1"/>
      <c r="EF1630" s="1"/>
      <c r="EG1630" s="1"/>
      <c r="EH1630" s="1"/>
      <c r="EI1630" s="1"/>
      <c r="EJ1630" s="1"/>
      <c r="EK1630" s="1"/>
      <c r="EL1630" s="1"/>
      <c r="EM1630" s="1"/>
      <c r="EN1630" s="1"/>
      <c r="EO1630" s="1"/>
      <c r="EP1630" s="1"/>
      <c r="EQ1630" s="1"/>
      <c r="ER1630" s="1"/>
      <c r="ES1630" s="1"/>
      <c r="ET1630" s="1"/>
      <c r="EU1630" s="1"/>
      <c r="EV1630" s="1"/>
      <c r="EW1630" s="1"/>
      <c r="EX1630" s="1"/>
      <c r="EY1630" s="1"/>
      <c r="EZ1630" s="1"/>
      <c r="FA1630" s="1"/>
      <c r="FB1630" s="1"/>
      <c r="FC1630" s="1"/>
      <c r="FD1630" s="1"/>
      <c r="FE1630" s="1"/>
      <c r="FF1630" s="1"/>
      <c r="FG1630" s="1"/>
      <c r="FH1630" s="1"/>
      <c r="FI1630" s="1"/>
      <c r="FJ1630" s="1"/>
      <c r="FK1630" s="1"/>
      <c r="FL1630" s="1"/>
      <c r="FM1630" s="1"/>
      <c r="FN1630" s="1"/>
      <c r="FO1630" s="1"/>
      <c r="FP1630" s="1"/>
      <c r="FQ1630" s="1"/>
      <c r="FR1630" s="1"/>
      <c r="FS1630" s="1"/>
      <c r="FT1630" s="1"/>
      <c r="FU1630" s="1"/>
      <c r="FV1630" s="1"/>
      <c r="FW1630" s="1"/>
      <c r="FX1630" s="1"/>
      <c r="FY1630" s="1"/>
      <c r="FZ1630" s="1"/>
      <c r="GA1630" s="1"/>
      <c r="GB1630" s="1"/>
      <c r="GC1630" s="1"/>
      <c r="GD1630" s="1"/>
      <c r="GE1630" s="1"/>
      <c r="GF1630" s="1"/>
      <c r="GG1630" s="1"/>
      <c r="GH1630" s="1"/>
      <c r="GI1630" s="1"/>
      <c r="GJ1630" s="1"/>
      <c r="GK1630" s="1"/>
      <c r="GL1630" s="1"/>
      <c r="GM1630" s="1"/>
      <c r="GN1630" s="1"/>
      <c r="GO1630" s="1"/>
    </row>
    <row r="1631" spans="1:197" s="40" customFormat="1" x14ac:dyDescent="0.25">
      <c r="A1631" s="41"/>
      <c r="B1631" s="4"/>
      <c r="C1631" s="41"/>
      <c r="D1631" s="42"/>
      <c r="E1631" s="42"/>
      <c r="F1631" s="42"/>
      <c r="G1631" s="1"/>
      <c r="H1631" s="1"/>
      <c r="I1631" s="1"/>
      <c r="J1631" s="1"/>
      <c r="K1631" s="1"/>
      <c r="L1631" s="1"/>
      <c r="M1631" s="2"/>
      <c r="N1631" s="1"/>
      <c r="O1631" s="1"/>
      <c r="P1631" s="1"/>
      <c r="Q1631" s="1"/>
      <c r="R1631" s="1"/>
      <c r="S1631" s="1"/>
      <c r="T1631" s="1"/>
      <c r="U1631" s="1"/>
      <c r="V1631" s="1"/>
      <c r="W1631" s="1"/>
      <c r="X1631" s="1"/>
      <c r="Y1631" s="1"/>
      <c r="Z1631" s="1"/>
      <c r="AA1631" s="1"/>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c r="BI1631" s="1"/>
      <c r="BJ1631" s="1"/>
      <c r="BK1631" s="1"/>
      <c r="BL1631" s="1"/>
      <c r="BM1631" s="1"/>
      <c r="BN1631" s="1"/>
      <c r="BO1631" s="1"/>
      <c r="BP1631" s="1"/>
      <c r="BQ1631" s="1"/>
      <c r="BR1631" s="1"/>
      <c r="BS1631" s="1"/>
      <c r="BT1631" s="1"/>
      <c r="BU1631" s="1"/>
      <c r="BV1631" s="1"/>
      <c r="BW1631" s="1"/>
      <c r="BX1631" s="1"/>
      <c r="BY1631" s="1"/>
      <c r="BZ1631" s="1"/>
      <c r="CA1631" s="1"/>
      <c r="CB1631" s="1"/>
      <c r="CC1631" s="1"/>
      <c r="CD1631" s="1"/>
      <c r="CE1631" s="1"/>
      <c r="CF1631" s="1"/>
      <c r="CG1631" s="1"/>
      <c r="CH1631" s="1"/>
      <c r="CI1631" s="1"/>
      <c r="CJ1631" s="1"/>
      <c r="CK1631" s="1"/>
      <c r="CL1631" s="1"/>
      <c r="CM1631" s="1"/>
      <c r="CN1631" s="1"/>
      <c r="CO1631" s="1"/>
      <c r="CP1631" s="1"/>
      <c r="CQ1631" s="1"/>
      <c r="CR1631" s="1"/>
      <c r="CS1631" s="1"/>
      <c r="CT1631" s="1"/>
      <c r="CU1631" s="1"/>
      <c r="CV1631" s="1"/>
      <c r="CW1631" s="1"/>
      <c r="CX1631" s="1"/>
      <c r="CY1631" s="1"/>
      <c r="CZ1631" s="1"/>
      <c r="DA1631" s="1"/>
      <c r="DB1631" s="1"/>
      <c r="DC1631" s="1"/>
      <c r="DD1631" s="1"/>
      <c r="DE1631" s="1"/>
      <c r="DF1631" s="1"/>
      <c r="DG1631" s="1"/>
      <c r="DH1631" s="1"/>
      <c r="DI1631" s="1"/>
      <c r="DJ1631" s="1"/>
      <c r="DK1631" s="1"/>
      <c r="DL1631" s="1"/>
      <c r="DM1631" s="1"/>
      <c r="DN1631" s="1"/>
      <c r="DO1631" s="1"/>
      <c r="DP1631" s="1"/>
      <c r="DQ1631" s="1"/>
      <c r="DR1631" s="1"/>
      <c r="DS1631" s="1"/>
      <c r="DT1631" s="1"/>
      <c r="DU1631" s="1"/>
      <c r="DV1631" s="1"/>
      <c r="DW1631" s="1"/>
      <c r="DX1631" s="1"/>
      <c r="DY1631" s="1"/>
      <c r="DZ1631" s="1"/>
      <c r="EA1631" s="1"/>
      <c r="EB1631" s="1"/>
      <c r="EC1631" s="1"/>
      <c r="ED1631" s="1"/>
      <c r="EE1631" s="1"/>
      <c r="EF1631" s="1"/>
      <c r="EG1631" s="1"/>
      <c r="EH1631" s="1"/>
      <c r="EI1631" s="1"/>
      <c r="EJ1631" s="1"/>
      <c r="EK1631" s="1"/>
      <c r="EL1631" s="1"/>
      <c r="EM1631" s="1"/>
      <c r="EN1631" s="1"/>
      <c r="EO1631" s="1"/>
      <c r="EP1631" s="1"/>
      <c r="EQ1631" s="1"/>
      <c r="ER1631" s="1"/>
      <c r="ES1631" s="1"/>
      <c r="ET1631" s="1"/>
      <c r="EU1631" s="1"/>
      <c r="EV1631" s="1"/>
      <c r="EW1631" s="1"/>
      <c r="EX1631" s="1"/>
      <c r="EY1631" s="1"/>
      <c r="EZ1631" s="1"/>
      <c r="FA1631" s="1"/>
      <c r="FB1631" s="1"/>
      <c r="FC1631" s="1"/>
      <c r="FD1631" s="1"/>
      <c r="FE1631" s="1"/>
      <c r="FF1631" s="1"/>
      <c r="FG1631" s="1"/>
      <c r="FH1631" s="1"/>
      <c r="FI1631" s="1"/>
      <c r="FJ1631" s="1"/>
      <c r="FK1631" s="1"/>
      <c r="FL1631" s="1"/>
      <c r="FM1631" s="1"/>
      <c r="FN1631" s="1"/>
      <c r="FO1631" s="1"/>
      <c r="FP1631" s="1"/>
      <c r="FQ1631" s="1"/>
      <c r="FR1631" s="1"/>
      <c r="FS1631" s="1"/>
      <c r="FT1631" s="1"/>
      <c r="FU1631" s="1"/>
      <c r="FV1631" s="1"/>
      <c r="FW1631" s="1"/>
      <c r="FX1631" s="1"/>
      <c r="FY1631" s="1"/>
      <c r="FZ1631" s="1"/>
      <c r="GA1631" s="1"/>
      <c r="GB1631" s="1"/>
      <c r="GC1631" s="1"/>
      <c r="GD1631" s="1"/>
      <c r="GE1631" s="1"/>
      <c r="GF1631" s="1"/>
      <c r="GG1631" s="1"/>
      <c r="GH1631" s="1"/>
      <c r="GI1631" s="1"/>
      <c r="GJ1631" s="1"/>
      <c r="GK1631" s="1"/>
      <c r="GL1631" s="1"/>
      <c r="GM1631" s="1"/>
      <c r="GN1631" s="1"/>
      <c r="GO1631" s="1"/>
    </row>
    <row r="1632" spans="1:197" s="40" customFormat="1" x14ac:dyDescent="0.25">
      <c r="A1632" s="41"/>
      <c r="B1632" s="4"/>
      <c r="C1632" s="41"/>
      <c r="D1632" s="42"/>
      <c r="E1632" s="42"/>
      <c r="F1632" s="42"/>
      <c r="G1632" s="1"/>
      <c r="H1632" s="1"/>
      <c r="I1632" s="1"/>
      <c r="J1632" s="1"/>
      <c r="K1632" s="1"/>
      <c r="L1632" s="1"/>
      <c r="M1632" s="2"/>
      <c r="N1632" s="1"/>
      <c r="O1632" s="1"/>
      <c r="P1632" s="1"/>
      <c r="Q1632" s="1"/>
      <c r="R1632" s="1"/>
      <c r="S1632" s="1"/>
      <c r="T1632" s="1"/>
      <c r="U1632" s="1"/>
      <c r="V1632" s="1"/>
      <c r="W1632" s="1"/>
      <c r="X1632" s="1"/>
      <c r="Y1632" s="1"/>
      <c r="Z1632" s="1"/>
      <c r="AA1632" s="1"/>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1"/>
      <c r="BB1632" s="1"/>
      <c r="BC1632" s="1"/>
      <c r="BD1632" s="1"/>
      <c r="BE1632" s="1"/>
      <c r="BF1632" s="1"/>
      <c r="BG1632" s="1"/>
      <c r="BH1632" s="1"/>
      <c r="BI1632" s="1"/>
      <c r="BJ1632" s="1"/>
      <c r="BK1632" s="1"/>
      <c r="BL1632" s="1"/>
      <c r="BM1632" s="1"/>
      <c r="BN1632" s="1"/>
      <c r="BO1632" s="1"/>
      <c r="BP1632" s="1"/>
      <c r="BQ1632" s="1"/>
      <c r="BR1632" s="1"/>
      <c r="BS1632" s="1"/>
      <c r="BT1632" s="1"/>
      <c r="BU1632" s="1"/>
      <c r="BV1632" s="1"/>
      <c r="BW1632" s="1"/>
      <c r="BX1632" s="1"/>
      <c r="BY1632" s="1"/>
      <c r="BZ1632" s="1"/>
      <c r="CA1632" s="1"/>
      <c r="CB1632" s="1"/>
      <c r="CC1632" s="1"/>
      <c r="CD1632" s="1"/>
      <c r="CE1632" s="1"/>
      <c r="CF1632" s="1"/>
      <c r="CG1632" s="1"/>
      <c r="CH1632" s="1"/>
      <c r="CI1632" s="1"/>
      <c r="CJ1632" s="1"/>
      <c r="CK1632" s="1"/>
      <c r="CL1632" s="1"/>
      <c r="CM1632" s="1"/>
      <c r="CN1632" s="1"/>
      <c r="CO1632" s="1"/>
      <c r="CP1632" s="1"/>
      <c r="CQ1632" s="1"/>
      <c r="CR1632" s="1"/>
      <c r="CS1632" s="1"/>
      <c r="CT1632" s="1"/>
      <c r="CU1632" s="1"/>
      <c r="CV1632" s="1"/>
      <c r="CW1632" s="1"/>
      <c r="CX1632" s="1"/>
      <c r="CY1632" s="1"/>
      <c r="CZ1632" s="1"/>
      <c r="DA1632" s="1"/>
      <c r="DB1632" s="1"/>
      <c r="DC1632" s="1"/>
      <c r="DD1632" s="1"/>
      <c r="DE1632" s="1"/>
      <c r="DF1632" s="1"/>
      <c r="DG1632" s="1"/>
      <c r="DH1632" s="1"/>
      <c r="DI1632" s="1"/>
      <c r="DJ1632" s="1"/>
      <c r="DK1632" s="1"/>
      <c r="DL1632" s="1"/>
      <c r="DM1632" s="1"/>
      <c r="DN1632" s="1"/>
      <c r="DO1632" s="1"/>
      <c r="DP1632" s="1"/>
      <c r="DQ1632" s="1"/>
      <c r="DR1632" s="1"/>
      <c r="DS1632" s="1"/>
      <c r="DT1632" s="1"/>
      <c r="DU1632" s="1"/>
      <c r="DV1632" s="1"/>
      <c r="DW1632" s="1"/>
      <c r="DX1632" s="1"/>
      <c r="DY1632" s="1"/>
      <c r="DZ1632" s="1"/>
      <c r="EA1632" s="1"/>
      <c r="EB1632" s="1"/>
      <c r="EC1632" s="1"/>
      <c r="ED1632" s="1"/>
      <c r="EE1632" s="1"/>
      <c r="EF1632" s="1"/>
      <c r="EG1632" s="1"/>
      <c r="EH1632" s="1"/>
      <c r="EI1632" s="1"/>
      <c r="EJ1632" s="1"/>
      <c r="EK1632" s="1"/>
      <c r="EL1632" s="1"/>
      <c r="EM1632" s="1"/>
      <c r="EN1632" s="1"/>
      <c r="EO1632" s="1"/>
      <c r="EP1632" s="1"/>
      <c r="EQ1632" s="1"/>
      <c r="ER1632" s="1"/>
      <c r="ES1632" s="1"/>
      <c r="ET1632" s="1"/>
      <c r="EU1632" s="1"/>
      <c r="EV1632" s="1"/>
      <c r="EW1632" s="1"/>
      <c r="EX1632" s="1"/>
      <c r="EY1632" s="1"/>
      <c r="EZ1632" s="1"/>
      <c r="FA1632" s="1"/>
      <c r="FB1632" s="1"/>
      <c r="FC1632" s="1"/>
      <c r="FD1632" s="1"/>
      <c r="FE1632" s="1"/>
      <c r="FF1632" s="1"/>
      <c r="FG1632" s="1"/>
      <c r="FH1632" s="1"/>
      <c r="FI1632" s="1"/>
      <c r="FJ1632" s="1"/>
      <c r="FK1632" s="1"/>
      <c r="FL1632" s="1"/>
      <c r="FM1632" s="1"/>
      <c r="FN1632" s="1"/>
      <c r="FO1632" s="1"/>
      <c r="FP1632" s="1"/>
      <c r="FQ1632" s="1"/>
      <c r="FR1632" s="1"/>
      <c r="FS1632" s="1"/>
      <c r="FT1632" s="1"/>
      <c r="FU1632" s="1"/>
      <c r="FV1632" s="1"/>
      <c r="FW1632" s="1"/>
      <c r="FX1632" s="1"/>
      <c r="FY1632" s="1"/>
      <c r="FZ1632" s="1"/>
      <c r="GA1632" s="1"/>
      <c r="GB1632" s="1"/>
      <c r="GC1632" s="1"/>
      <c r="GD1632" s="1"/>
      <c r="GE1632" s="1"/>
      <c r="GF1632" s="1"/>
      <c r="GG1632" s="1"/>
      <c r="GH1632" s="1"/>
      <c r="GI1632" s="1"/>
      <c r="GJ1632" s="1"/>
      <c r="GK1632" s="1"/>
      <c r="GL1632" s="1"/>
      <c r="GM1632" s="1"/>
      <c r="GN1632" s="1"/>
      <c r="GO1632" s="1"/>
    </row>
    <row r="1633" spans="1:197" s="40" customFormat="1" x14ac:dyDescent="0.25">
      <c r="A1633" s="41"/>
      <c r="B1633" s="4"/>
      <c r="C1633" s="41"/>
      <c r="D1633" s="42"/>
      <c r="E1633" s="42"/>
      <c r="F1633" s="42"/>
      <c r="G1633" s="1"/>
      <c r="H1633" s="1"/>
      <c r="I1633" s="1"/>
      <c r="J1633" s="1"/>
      <c r="K1633" s="1"/>
      <c r="L1633" s="1"/>
      <c r="M1633" s="2"/>
      <c r="N1633" s="1"/>
      <c r="O1633" s="1"/>
      <c r="P1633" s="1"/>
      <c r="Q1633" s="1"/>
      <c r="R1633" s="1"/>
      <c r="S1633" s="1"/>
      <c r="T1633" s="1"/>
      <c r="U1633" s="1"/>
      <c r="V1633" s="1"/>
      <c r="W1633" s="1"/>
      <c r="X1633" s="1"/>
      <c r="Y1633" s="1"/>
      <c r="Z1633" s="1"/>
      <c r="AA1633" s="1"/>
      <c r="AB1633" s="1"/>
      <c r="AC1633" s="1"/>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c r="BA1633" s="1"/>
      <c r="BB1633" s="1"/>
      <c r="BC1633" s="1"/>
      <c r="BD1633" s="1"/>
      <c r="BE1633" s="1"/>
      <c r="BF1633" s="1"/>
      <c r="BG1633" s="1"/>
      <c r="BH1633" s="1"/>
      <c r="BI1633" s="1"/>
      <c r="BJ1633" s="1"/>
      <c r="BK1633" s="1"/>
      <c r="BL1633" s="1"/>
      <c r="BM1633" s="1"/>
      <c r="BN1633" s="1"/>
      <c r="BO1633" s="1"/>
      <c r="BP1633" s="1"/>
      <c r="BQ1633" s="1"/>
      <c r="BR1633" s="1"/>
      <c r="BS1633" s="1"/>
      <c r="BT1633" s="1"/>
      <c r="BU1633" s="1"/>
      <c r="BV1633" s="1"/>
      <c r="BW1633" s="1"/>
      <c r="BX1633" s="1"/>
      <c r="BY1633" s="1"/>
      <c r="BZ1633" s="1"/>
      <c r="CA1633" s="1"/>
      <c r="CB1633" s="1"/>
      <c r="CC1633" s="1"/>
      <c r="CD1633" s="1"/>
      <c r="CE1633" s="1"/>
      <c r="CF1633" s="1"/>
      <c r="CG1633" s="1"/>
      <c r="CH1633" s="1"/>
      <c r="CI1633" s="1"/>
      <c r="CJ1633" s="1"/>
      <c r="CK1633" s="1"/>
      <c r="CL1633" s="1"/>
      <c r="CM1633" s="1"/>
      <c r="CN1633" s="1"/>
      <c r="CO1633" s="1"/>
      <c r="CP1633" s="1"/>
      <c r="CQ1633" s="1"/>
      <c r="CR1633" s="1"/>
      <c r="CS1633" s="1"/>
      <c r="CT1633" s="1"/>
      <c r="CU1633" s="1"/>
      <c r="CV1633" s="1"/>
      <c r="CW1633" s="1"/>
      <c r="CX1633" s="1"/>
      <c r="CY1633" s="1"/>
      <c r="CZ1633" s="1"/>
      <c r="DA1633" s="1"/>
      <c r="DB1633" s="1"/>
      <c r="DC1633" s="1"/>
      <c r="DD1633" s="1"/>
      <c r="DE1633" s="1"/>
      <c r="DF1633" s="1"/>
      <c r="DG1633" s="1"/>
      <c r="DH1633" s="1"/>
      <c r="DI1633" s="1"/>
      <c r="DJ1633" s="1"/>
      <c r="DK1633" s="1"/>
      <c r="DL1633" s="1"/>
      <c r="DM1633" s="1"/>
      <c r="DN1633" s="1"/>
      <c r="DO1633" s="1"/>
      <c r="DP1633" s="1"/>
      <c r="DQ1633" s="1"/>
      <c r="DR1633" s="1"/>
      <c r="DS1633" s="1"/>
      <c r="DT1633" s="1"/>
      <c r="DU1633" s="1"/>
      <c r="DV1633" s="1"/>
      <c r="DW1633" s="1"/>
      <c r="DX1633" s="1"/>
      <c r="DY1633" s="1"/>
      <c r="DZ1633" s="1"/>
      <c r="EA1633" s="1"/>
      <c r="EB1633" s="1"/>
      <c r="EC1633" s="1"/>
      <c r="ED1633" s="1"/>
      <c r="EE1633" s="1"/>
      <c r="EF1633" s="1"/>
      <c r="EG1633" s="1"/>
      <c r="EH1633" s="1"/>
      <c r="EI1633" s="1"/>
      <c r="EJ1633" s="1"/>
      <c r="EK1633" s="1"/>
      <c r="EL1633" s="1"/>
      <c r="EM1633" s="1"/>
      <c r="EN1633" s="1"/>
      <c r="EO1633" s="1"/>
      <c r="EP1633" s="1"/>
      <c r="EQ1633" s="1"/>
      <c r="ER1633" s="1"/>
      <c r="ES1633" s="1"/>
      <c r="ET1633" s="1"/>
      <c r="EU1633" s="1"/>
      <c r="EV1633" s="1"/>
      <c r="EW1633" s="1"/>
      <c r="EX1633" s="1"/>
      <c r="EY1633" s="1"/>
      <c r="EZ1633" s="1"/>
      <c r="FA1633" s="1"/>
      <c r="FB1633" s="1"/>
      <c r="FC1633" s="1"/>
      <c r="FD1633" s="1"/>
      <c r="FE1633" s="1"/>
      <c r="FF1633" s="1"/>
      <c r="FG1633" s="1"/>
      <c r="FH1633" s="1"/>
      <c r="FI1633" s="1"/>
      <c r="FJ1633" s="1"/>
      <c r="FK1633" s="1"/>
      <c r="FL1633" s="1"/>
      <c r="FM1633" s="1"/>
      <c r="FN1633" s="1"/>
      <c r="FO1633" s="1"/>
      <c r="FP1633" s="1"/>
      <c r="FQ1633" s="1"/>
      <c r="FR1633" s="1"/>
      <c r="FS1633" s="1"/>
      <c r="FT1633" s="1"/>
      <c r="FU1633" s="1"/>
      <c r="FV1633" s="1"/>
      <c r="FW1633" s="1"/>
      <c r="FX1633" s="1"/>
      <c r="FY1633" s="1"/>
      <c r="FZ1633" s="1"/>
      <c r="GA1633" s="1"/>
      <c r="GB1633" s="1"/>
      <c r="GC1633" s="1"/>
      <c r="GD1633" s="1"/>
      <c r="GE1633" s="1"/>
      <c r="GF1633" s="1"/>
      <c r="GG1633" s="1"/>
      <c r="GH1633" s="1"/>
      <c r="GI1633" s="1"/>
      <c r="GJ1633" s="1"/>
      <c r="GK1633" s="1"/>
      <c r="GL1633" s="1"/>
      <c r="GM1633" s="1"/>
      <c r="GN1633" s="1"/>
      <c r="GO1633" s="1"/>
    </row>
    <row r="1634" spans="1:197" s="40" customFormat="1" x14ac:dyDescent="0.25">
      <c r="A1634" s="41"/>
      <c r="B1634" s="4"/>
      <c r="C1634" s="41"/>
      <c r="D1634" s="42"/>
      <c r="E1634" s="42"/>
      <c r="F1634" s="42"/>
      <c r="G1634" s="1"/>
      <c r="H1634" s="1"/>
      <c r="I1634" s="1"/>
      <c r="J1634" s="1"/>
      <c r="K1634" s="1"/>
      <c r="L1634" s="1"/>
      <c r="M1634" s="2"/>
      <c r="N1634" s="1"/>
      <c r="O1634" s="1"/>
      <c r="P1634" s="1"/>
      <c r="Q1634" s="1"/>
      <c r="R1634" s="1"/>
      <c r="S1634" s="1"/>
      <c r="T1634" s="1"/>
      <c r="U1634" s="1"/>
      <c r="V1634" s="1"/>
      <c r="W1634" s="1"/>
      <c r="X1634" s="1"/>
      <c r="Y1634" s="1"/>
      <c r="Z1634" s="1"/>
      <c r="AA1634" s="1"/>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1"/>
      <c r="BB1634" s="1"/>
      <c r="BC1634" s="1"/>
      <c r="BD1634" s="1"/>
      <c r="BE1634" s="1"/>
      <c r="BF1634" s="1"/>
      <c r="BG1634" s="1"/>
      <c r="BH1634" s="1"/>
      <c r="BI1634" s="1"/>
      <c r="BJ1634" s="1"/>
      <c r="BK1634" s="1"/>
      <c r="BL1634" s="1"/>
      <c r="BM1634" s="1"/>
      <c r="BN1634" s="1"/>
      <c r="BO1634" s="1"/>
      <c r="BP1634" s="1"/>
      <c r="BQ1634" s="1"/>
      <c r="BR1634" s="1"/>
      <c r="BS1634" s="1"/>
      <c r="BT1634" s="1"/>
      <c r="BU1634" s="1"/>
      <c r="BV1634" s="1"/>
      <c r="BW1634" s="1"/>
      <c r="BX1634" s="1"/>
      <c r="BY1634" s="1"/>
      <c r="BZ1634" s="1"/>
      <c r="CA1634" s="1"/>
      <c r="CB1634" s="1"/>
      <c r="CC1634" s="1"/>
      <c r="CD1634" s="1"/>
      <c r="CE1634" s="1"/>
      <c r="CF1634" s="1"/>
      <c r="CG1634" s="1"/>
      <c r="CH1634" s="1"/>
      <c r="CI1634" s="1"/>
      <c r="CJ1634" s="1"/>
      <c r="CK1634" s="1"/>
      <c r="CL1634" s="1"/>
      <c r="CM1634" s="1"/>
      <c r="CN1634" s="1"/>
      <c r="CO1634" s="1"/>
      <c r="CP1634" s="1"/>
      <c r="CQ1634" s="1"/>
      <c r="CR1634" s="1"/>
      <c r="CS1634" s="1"/>
      <c r="CT1634" s="1"/>
      <c r="CU1634" s="1"/>
      <c r="CV1634" s="1"/>
      <c r="CW1634" s="1"/>
      <c r="CX1634" s="1"/>
      <c r="CY1634" s="1"/>
      <c r="CZ1634" s="1"/>
      <c r="DA1634" s="1"/>
      <c r="DB1634" s="1"/>
      <c r="DC1634" s="1"/>
      <c r="DD1634" s="1"/>
      <c r="DE1634" s="1"/>
      <c r="DF1634" s="1"/>
      <c r="DG1634" s="1"/>
      <c r="DH1634" s="1"/>
      <c r="DI1634" s="1"/>
      <c r="DJ1634" s="1"/>
      <c r="DK1634" s="1"/>
      <c r="DL1634" s="1"/>
      <c r="DM1634" s="1"/>
      <c r="DN1634" s="1"/>
      <c r="DO1634" s="1"/>
      <c r="DP1634" s="1"/>
      <c r="DQ1634" s="1"/>
      <c r="DR1634" s="1"/>
      <c r="DS1634" s="1"/>
      <c r="DT1634" s="1"/>
      <c r="DU1634" s="1"/>
      <c r="DV1634" s="1"/>
      <c r="DW1634" s="1"/>
      <c r="DX1634" s="1"/>
      <c r="DY1634" s="1"/>
      <c r="DZ1634" s="1"/>
      <c r="EA1634" s="1"/>
      <c r="EB1634" s="1"/>
      <c r="EC1634" s="1"/>
      <c r="ED1634" s="1"/>
      <c r="EE1634" s="1"/>
      <c r="EF1634" s="1"/>
      <c r="EG1634" s="1"/>
      <c r="EH1634" s="1"/>
      <c r="EI1634" s="1"/>
      <c r="EJ1634" s="1"/>
      <c r="EK1634" s="1"/>
      <c r="EL1634" s="1"/>
      <c r="EM1634" s="1"/>
      <c r="EN1634" s="1"/>
      <c r="EO1634" s="1"/>
      <c r="EP1634" s="1"/>
      <c r="EQ1634" s="1"/>
      <c r="ER1634" s="1"/>
      <c r="ES1634" s="1"/>
      <c r="ET1634" s="1"/>
      <c r="EU1634" s="1"/>
      <c r="EV1634" s="1"/>
      <c r="EW1634" s="1"/>
      <c r="EX1634" s="1"/>
      <c r="EY1634" s="1"/>
      <c r="EZ1634" s="1"/>
      <c r="FA1634" s="1"/>
      <c r="FB1634" s="1"/>
      <c r="FC1634" s="1"/>
      <c r="FD1634" s="1"/>
      <c r="FE1634" s="1"/>
      <c r="FF1634" s="1"/>
      <c r="FG1634" s="1"/>
      <c r="FH1634" s="1"/>
      <c r="FI1634" s="1"/>
      <c r="FJ1634" s="1"/>
      <c r="FK1634" s="1"/>
      <c r="FL1634" s="1"/>
      <c r="FM1634" s="1"/>
      <c r="FN1634" s="1"/>
      <c r="FO1634" s="1"/>
      <c r="FP1634" s="1"/>
      <c r="FQ1634" s="1"/>
      <c r="FR1634" s="1"/>
      <c r="FS1634" s="1"/>
      <c r="FT1634" s="1"/>
      <c r="FU1634" s="1"/>
      <c r="FV1634" s="1"/>
      <c r="FW1634" s="1"/>
      <c r="FX1634" s="1"/>
      <c r="FY1634" s="1"/>
      <c r="FZ1634" s="1"/>
      <c r="GA1634" s="1"/>
      <c r="GB1634" s="1"/>
      <c r="GC1634" s="1"/>
      <c r="GD1634" s="1"/>
      <c r="GE1634" s="1"/>
      <c r="GF1634" s="1"/>
      <c r="GG1634" s="1"/>
      <c r="GH1634" s="1"/>
      <c r="GI1634" s="1"/>
      <c r="GJ1634" s="1"/>
      <c r="GK1634" s="1"/>
      <c r="GL1634" s="1"/>
      <c r="GM1634" s="1"/>
      <c r="GN1634" s="1"/>
      <c r="GO1634" s="1"/>
    </row>
    <row r="1635" spans="1:197" s="40" customFormat="1" x14ac:dyDescent="0.25">
      <c r="A1635" s="41"/>
      <c r="B1635" s="4"/>
      <c r="C1635" s="41"/>
      <c r="D1635" s="42"/>
      <c r="E1635" s="42"/>
      <c r="F1635" s="42"/>
      <c r="G1635" s="1"/>
      <c r="H1635" s="1"/>
      <c r="I1635" s="1"/>
      <c r="J1635" s="1"/>
      <c r="K1635" s="1"/>
      <c r="L1635" s="1"/>
      <c r="M1635" s="2"/>
      <c r="N1635" s="1"/>
      <c r="O1635" s="1"/>
      <c r="P1635" s="1"/>
      <c r="Q1635" s="1"/>
      <c r="R1635" s="1"/>
      <c r="S1635" s="1"/>
      <c r="T1635" s="1"/>
      <c r="U1635" s="1"/>
      <c r="V1635" s="1"/>
      <c r="W1635" s="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c r="BJ1635" s="1"/>
      <c r="BK1635" s="1"/>
      <c r="BL1635" s="1"/>
      <c r="BM1635" s="1"/>
      <c r="BN1635" s="1"/>
      <c r="BO1635" s="1"/>
      <c r="BP1635" s="1"/>
      <c r="BQ1635" s="1"/>
      <c r="BR1635" s="1"/>
      <c r="BS1635" s="1"/>
      <c r="BT1635" s="1"/>
      <c r="BU1635" s="1"/>
      <c r="BV1635" s="1"/>
      <c r="BW1635" s="1"/>
      <c r="BX1635" s="1"/>
      <c r="BY1635" s="1"/>
      <c r="BZ1635" s="1"/>
      <c r="CA1635" s="1"/>
      <c r="CB1635" s="1"/>
      <c r="CC1635" s="1"/>
      <c r="CD1635" s="1"/>
      <c r="CE1635" s="1"/>
      <c r="CF1635" s="1"/>
      <c r="CG1635" s="1"/>
      <c r="CH1635" s="1"/>
      <c r="CI1635" s="1"/>
      <c r="CJ1635" s="1"/>
      <c r="CK1635" s="1"/>
      <c r="CL1635" s="1"/>
      <c r="CM1635" s="1"/>
      <c r="CN1635" s="1"/>
      <c r="CO1635" s="1"/>
      <c r="CP1635" s="1"/>
      <c r="CQ1635" s="1"/>
      <c r="CR1635" s="1"/>
      <c r="CS1635" s="1"/>
      <c r="CT1635" s="1"/>
      <c r="CU1635" s="1"/>
      <c r="CV1635" s="1"/>
      <c r="CW1635" s="1"/>
      <c r="CX1635" s="1"/>
      <c r="CY1635" s="1"/>
      <c r="CZ1635" s="1"/>
      <c r="DA1635" s="1"/>
      <c r="DB1635" s="1"/>
      <c r="DC1635" s="1"/>
      <c r="DD1635" s="1"/>
      <c r="DE1635" s="1"/>
      <c r="DF1635" s="1"/>
      <c r="DG1635" s="1"/>
      <c r="DH1635" s="1"/>
      <c r="DI1635" s="1"/>
      <c r="DJ1635" s="1"/>
      <c r="DK1635" s="1"/>
      <c r="DL1635" s="1"/>
      <c r="DM1635" s="1"/>
      <c r="DN1635" s="1"/>
      <c r="DO1635" s="1"/>
      <c r="DP1635" s="1"/>
      <c r="DQ1635" s="1"/>
      <c r="DR1635" s="1"/>
      <c r="DS1635" s="1"/>
      <c r="DT1635" s="1"/>
      <c r="DU1635" s="1"/>
      <c r="DV1635" s="1"/>
      <c r="DW1635" s="1"/>
      <c r="DX1635" s="1"/>
      <c r="DY1635" s="1"/>
      <c r="DZ1635" s="1"/>
      <c r="EA1635" s="1"/>
      <c r="EB1635" s="1"/>
      <c r="EC1635" s="1"/>
      <c r="ED1635" s="1"/>
      <c r="EE1635" s="1"/>
      <c r="EF1635" s="1"/>
      <c r="EG1635" s="1"/>
      <c r="EH1635" s="1"/>
      <c r="EI1635" s="1"/>
      <c r="EJ1635" s="1"/>
      <c r="EK1635" s="1"/>
      <c r="EL1635" s="1"/>
      <c r="EM1635" s="1"/>
      <c r="EN1635" s="1"/>
      <c r="EO1635" s="1"/>
      <c r="EP1635" s="1"/>
      <c r="EQ1635" s="1"/>
      <c r="ER1635" s="1"/>
      <c r="ES1635" s="1"/>
      <c r="ET1635" s="1"/>
      <c r="EU1635" s="1"/>
      <c r="EV1635" s="1"/>
      <c r="EW1635" s="1"/>
      <c r="EX1635" s="1"/>
      <c r="EY1635" s="1"/>
      <c r="EZ1635" s="1"/>
      <c r="FA1635" s="1"/>
      <c r="FB1635" s="1"/>
      <c r="FC1635" s="1"/>
      <c r="FD1635" s="1"/>
      <c r="FE1635" s="1"/>
      <c r="FF1635" s="1"/>
      <c r="FG1635" s="1"/>
      <c r="FH1635" s="1"/>
      <c r="FI1635" s="1"/>
      <c r="FJ1635" s="1"/>
      <c r="FK1635" s="1"/>
      <c r="FL1635" s="1"/>
      <c r="FM1635" s="1"/>
      <c r="FN1635" s="1"/>
      <c r="FO1635" s="1"/>
      <c r="FP1635" s="1"/>
      <c r="FQ1635" s="1"/>
      <c r="FR1635" s="1"/>
      <c r="FS1635" s="1"/>
      <c r="FT1635" s="1"/>
      <c r="FU1635" s="1"/>
      <c r="FV1635" s="1"/>
      <c r="FW1635" s="1"/>
      <c r="FX1635" s="1"/>
      <c r="FY1635" s="1"/>
      <c r="FZ1635" s="1"/>
      <c r="GA1635" s="1"/>
      <c r="GB1635" s="1"/>
      <c r="GC1635" s="1"/>
      <c r="GD1635" s="1"/>
      <c r="GE1635" s="1"/>
      <c r="GF1635" s="1"/>
      <c r="GG1635" s="1"/>
      <c r="GH1635" s="1"/>
      <c r="GI1635" s="1"/>
      <c r="GJ1635" s="1"/>
      <c r="GK1635" s="1"/>
      <c r="GL1635" s="1"/>
      <c r="GM1635" s="1"/>
      <c r="GN1635" s="1"/>
      <c r="GO1635" s="1"/>
    </row>
    <row r="1636" spans="1:197" s="40" customFormat="1" x14ac:dyDescent="0.25">
      <c r="A1636" s="41"/>
      <c r="B1636" s="4"/>
      <c r="C1636" s="41"/>
      <c r="D1636" s="42"/>
      <c r="E1636" s="42"/>
      <c r="F1636" s="42"/>
      <c r="G1636" s="1"/>
      <c r="H1636" s="1"/>
      <c r="I1636" s="1"/>
      <c r="J1636" s="1"/>
      <c r="K1636" s="1"/>
      <c r="L1636" s="1"/>
      <c r="M1636" s="2"/>
      <c r="N1636" s="1"/>
      <c r="O1636" s="1"/>
      <c r="P1636" s="1"/>
      <c r="Q1636" s="1"/>
      <c r="R1636" s="1"/>
      <c r="S1636" s="1"/>
      <c r="T1636" s="1"/>
      <c r="U1636" s="1"/>
      <c r="V1636" s="1"/>
      <c r="W1636" s="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c r="BJ1636" s="1"/>
      <c r="BK1636" s="1"/>
      <c r="BL1636" s="1"/>
      <c r="BM1636" s="1"/>
      <c r="BN1636" s="1"/>
      <c r="BO1636" s="1"/>
      <c r="BP1636" s="1"/>
      <c r="BQ1636" s="1"/>
      <c r="BR1636" s="1"/>
      <c r="BS1636" s="1"/>
      <c r="BT1636" s="1"/>
      <c r="BU1636" s="1"/>
      <c r="BV1636" s="1"/>
      <c r="BW1636" s="1"/>
      <c r="BX1636" s="1"/>
      <c r="BY1636" s="1"/>
      <c r="BZ1636" s="1"/>
      <c r="CA1636" s="1"/>
      <c r="CB1636" s="1"/>
      <c r="CC1636" s="1"/>
      <c r="CD1636" s="1"/>
      <c r="CE1636" s="1"/>
      <c r="CF1636" s="1"/>
      <c r="CG1636" s="1"/>
      <c r="CH1636" s="1"/>
      <c r="CI1636" s="1"/>
      <c r="CJ1636" s="1"/>
      <c r="CK1636" s="1"/>
      <c r="CL1636" s="1"/>
      <c r="CM1636" s="1"/>
      <c r="CN1636" s="1"/>
      <c r="CO1636" s="1"/>
      <c r="CP1636" s="1"/>
      <c r="CQ1636" s="1"/>
      <c r="CR1636" s="1"/>
      <c r="CS1636" s="1"/>
      <c r="CT1636" s="1"/>
      <c r="CU1636" s="1"/>
      <c r="CV1636" s="1"/>
      <c r="CW1636" s="1"/>
      <c r="CX1636" s="1"/>
      <c r="CY1636" s="1"/>
      <c r="CZ1636" s="1"/>
      <c r="DA1636" s="1"/>
      <c r="DB1636" s="1"/>
      <c r="DC1636" s="1"/>
      <c r="DD1636" s="1"/>
      <c r="DE1636" s="1"/>
      <c r="DF1636" s="1"/>
      <c r="DG1636" s="1"/>
      <c r="DH1636" s="1"/>
      <c r="DI1636" s="1"/>
      <c r="DJ1636" s="1"/>
      <c r="DK1636" s="1"/>
      <c r="DL1636" s="1"/>
      <c r="DM1636" s="1"/>
      <c r="DN1636" s="1"/>
      <c r="DO1636" s="1"/>
      <c r="DP1636" s="1"/>
      <c r="DQ1636" s="1"/>
      <c r="DR1636" s="1"/>
      <c r="DS1636" s="1"/>
      <c r="DT1636" s="1"/>
      <c r="DU1636" s="1"/>
      <c r="DV1636" s="1"/>
      <c r="DW1636" s="1"/>
      <c r="DX1636" s="1"/>
      <c r="DY1636" s="1"/>
      <c r="DZ1636" s="1"/>
      <c r="EA1636" s="1"/>
      <c r="EB1636" s="1"/>
      <c r="EC1636" s="1"/>
      <c r="ED1636" s="1"/>
      <c r="EE1636" s="1"/>
      <c r="EF1636" s="1"/>
      <c r="EG1636" s="1"/>
      <c r="EH1636" s="1"/>
      <c r="EI1636" s="1"/>
      <c r="EJ1636" s="1"/>
      <c r="EK1636" s="1"/>
      <c r="EL1636" s="1"/>
      <c r="EM1636" s="1"/>
      <c r="EN1636" s="1"/>
      <c r="EO1636" s="1"/>
      <c r="EP1636" s="1"/>
      <c r="EQ1636" s="1"/>
      <c r="ER1636" s="1"/>
      <c r="ES1636" s="1"/>
      <c r="ET1636" s="1"/>
      <c r="EU1636" s="1"/>
      <c r="EV1636" s="1"/>
      <c r="EW1636" s="1"/>
      <c r="EX1636" s="1"/>
      <c r="EY1636" s="1"/>
      <c r="EZ1636" s="1"/>
      <c r="FA1636" s="1"/>
      <c r="FB1636" s="1"/>
      <c r="FC1636" s="1"/>
      <c r="FD1636" s="1"/>
      <c r="FE1636" s="1"/>
      <c r="FF1636" s="1"/>
      <c r="FG1636" s="1"/>
      <c r="FH1636" s="1"/>
      <c r="FI1636" s="1"/>
      <c r="FJ1636" s="1"/>
      <c r="FK1636" s="1"/>
      <c r="FL1636" s="1"/>
      <c r="FM1636" s="1"/>
      <c r="FN1636" s="1"/>
      <c r="FO1636" s="1"/>
      <c r="FP1636" s="1"/>
      <c r="FQ1636" s="1"/>
      <c r="FR1636" s="1"/>
      <c r="FS1636" s="1"/>
      <c r="FT1636" s="1"/>
      <c r="FU1636" s="1"/>
      <c r="FV1636" s="1"/>
      <c r="FW1636" s="1"/>
      <c r="FX1636" s="1"/>
      <c r="FY1636" s="1"/>
      <c r="FZ1636" s="1"/>
      <c r="GA1636" s="1"/>
      <c r="GB1636" s="1"/>
      <c r="GC1636" s="1"/>
      <c r="GD1636" s="1"/>
      <c r="GE1636" s="1"/>
      <c r="GF1636" s="1"/>
      <c r="GG1636" s="1"/>
      <c r="GH1636" s="1"/>
      <c r="GI1636" s="1"/>
      <c r="GJ1636" s="1"/>
      <c r="GK1636" s="1"/>
      <c r="GL1636" s="1"/>
      <c r="GM1636" s="1"/>
      <c r="GN1636" s="1"/>
      <c r="GO1636" s="1"/>
    </row>
    <row r="1637" spans="1:197" s="40" customFormat="1" x14ac:dyDescent="0.25">
      <c r="A1637" s="41"/>
      <c r="B1637" s="4"/>
      <c r="C1637" s="41"/>
      <c r="D1637" s="42"/>
      <c r="E1637" s="42"/>
      <c r="F1637" s="42"/>
      <c r="G1637" s="1"/>
      <c r="H1637" s="1"/>
      <c r="I1637" s="1"/>
      <c r="J1637" s="1"/>
      <c r="K1637" s="1"/>
      <c r="L1637" s="1"/>
      <c r="M1637" s="2"/>
      <c r="N1637" s="1"/>
      <c r="O1637" s="1"/>
      <c r="P1637" s="1"/>
      <c r="Q1637" s="1"/>
      <c r="R1637" s="1"/>
      <c r="S1637" s="1"/>
      <c r="T1637" s="1"/>
      <c r="U1637" s="1"/>
      <c r="V1637" s="1"/>
      <c r="W1637" s="1"/>
      <c r="X1637" s="1"/>
      <c r="Y1637" s="1"/>
      <c r="Z1637" s="1"/>
      <c r="AA1637" s="1"/>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1"/>
      <c r="BB1637" s="1"/>
      <c r="BC1637" s="1"/>
      <c r="BD1637" s="1"/>
      <c r="BE1637" s="1"/>
      <c r="BF1637" s="1"/>
      <c r="BG1637" s="1"/>
      <c r="BH1637" s="1"/>
      <c r="BI1637" s="1"/>
      <c r="BJ1637" s="1"/>
      <c r="BK1637" s="1"/>
      <c r="BL1637" s="1"/>
      <c r="BM1637" s="1"/>
      <c r="BN1637" s="1"/>
      <c r="BO1637" s="1"/>
      <c r="BP1637" s="1"/>
      <c r="BQ1637" s="1"/>
      <c r="BR1637" s="1"/>
      <c r="BS1637" s="1"/>
      <c r="BT1637" s="1"/>
      <c r="BU1637" s="1"/>
      <c r="BV1637" s="1"/>
      <c r="BW1637" s="1"/>
      <c r="BX1637" s="1"/>
      <c r="BY1637" s="1"/>
      <c r="BZ1637" s="1"/>
      <c r="CA1637" s="1"/>
      <c r="CB1637" s="1"/>
      <c r="CC1637" s="1"/>
      <c r="CD1637" s="1"/>
      <c r="CE1637" s="1"/>
      <c r="CF1637" s="1"/>
      <c r="CG1637" s="1"/>
      <c r="CH1637" s="1"/>
      <c r="CI1637" s="1"/>
      <c r="CJ1637" s="1"/>
      <c r="CK1637" s="1"/>
      <c r="CL1637" s="1"/>
      <c r="CM1637" s="1"/>
      <c r="CN1637" s="1"/>
      <c r="CO1637" s="1"/>
      <c r="CP1637" s="1"/>
      <c r="CQ1637" s="1"/>
      <c r="CR1637" s="1"/>
      <c r="CS1637" s="1"/>
      <c r="CT1637" s="1"/>
      <c r="CU1637" s="1"/>
      <c r="CV1637" s="1"/>
      <c r="CW1637" s="1"/>
      <c r="CX1637" s="1"/>
      <c r="CY1637" s="1"/>
      <c r="CZ1637" s="1"/>
      <c r="DA1637" s="1"/>
      <c r="DB1637" s="1"/>
      <c r="DC1637" s="1"/>
      <c r="DD1637" s="1"/>
      <c r="DE1637" s="1"/>
      <c r="DF1637" s="1"/>
      <c r="DG1637" s="1"/>
      <c r="DH1637" s="1"/>
      <c r="DI1637" s="1"/>
      <c r="DJ1637" s="1"/>
      <c r="DK1637" s="1"/>
      <c r="DL1637" s="1"/>
      <c r="DM1637" s="1"/>
      <c r="DN1637" s="1"/>
      <c r="DO1637" s="1"/>
      <c r="DP1637" s="1"/>
      <c r="DQ1637" s="1"/>
      <c r="DR1637" s="1"/>
      <c r="DS1637" s="1"/>
      <c r="DT1637" s="1"/>
      <c r="DU1637" s="1"/>
      <c r="DV1637" s="1"/>
      <c r="DW1637" s="1"/>
      <c r="DX1637" s="1"/>
      <c r="DY1637" s="1"/>
      <c r="DZ1637" s="1"/>
      <c r="EA1637" s="1"/>
      <c r="EB1637" s="1"/>
      <c r="EC1637" s="1"/>
      <c r="ED1637" s="1"/>
      <c r="EE1637" s="1"/>
      <c r="EF1637" s="1"/>
      <c r="EG1637" s="1"/>
      <c r="EH1637" s="1"/>
      <c r="EI1637" s="1"/>
      <c r="EJ1637" s="1"/>
      <c r="EK1637" s="1"/>
      <c r="EL1637" s="1"/>
      <c r="EM1637" s="1"/>
      <c r="EN1637" s="1"/>
      <c r="EO1637" s="1"/>
      <c r="EP1637" s="1"/>
      <c r="EQ1637" s="1"/>
      <c r="ER1637" s="1"/>
      <c r="ES1637" s="1"/>
      <c r="ET1637" s="1"/>
      <c r="EU1637" s="1"/>
      <c r="EV1637" s="1"/>
      <c r="EW1637" s="1"/>
      <c r="EX1637" s="1"/>
      <c r="EY1637" s="1"/>
      <c r="EZ1637" s="1"/>
      <c r="FA1637" s="1"/>
      <c r="FB1637" s="1"/>
      <c r="FC1637" s="1"/>
      <c r="FD1637" s="1"/>
      <c r="FE1637" s="1"/>
      <c r="FF1637" s="1"/>
      <c r="FG1637" s="1"/>
      <c r="FH1637" s="1"/>
      <c r="FI1637" s="1"/>
      <c r="FJ1637" s="1"/>
      <c r="FK1637" s="1"/>
      <c r="FL1637" s="1"/>
      <c r="FM1637" s="1"/>
      <c r="FN1637" s="1"/>
      <c r="FO1637" s="1"/>
      <c r="FP1637" s="1"/>
      <c r="FQ1637" s="1"/>
      <c r="FR1637" s="1"/>
      <c r="FS1637" s="1"/>
      <c r="FT1637" s="1"/>
      <c r="FU1637" s="1"/>
      <c r="FV1637" s="1"/>
      <c r="FW1637" s="1"/>
      <c r="FX1637" s="1"/>
      <c r="FY1637" s="1"/>
      <c r="FZ1637" s="1"/>
      <c r="GA1637" s="1"/>
      <c r="GB1637" s="1"/>
      <c r="GC1637" s="1"/>
      <c r="GD1637" s="1"/>
      <c r="GE1637" s="1"/>
      <c r="GF1637" s="1"/>
      <c r="GG1637" s="1"/>
      <c r="GH1637" s="1"/>
      <c r="GI1637" s="1"/>
      <c r="GJ1637" s="1"/>
      <c r="GK1637" s="1"/>
      <c r="GL1637" s="1"/>
      <c r="GM1637" s="1"/>
      <c r="GN1637" s="1"/>
      <c r="GO1637" s="1"/>
    </row>
    <row r="1638" spans="1:197" s="40" customFormat="1" x14ac:dyDescent="0.25">
      <c r="A1638" s="41"/>
      <c r="B1638" s="4"/>
      <c r="C1638" s="41"/>
      <c r="D1638" s="42"/>
      <c r="E1638" s="42"/>
      <c r="F1638" s="42"/>
      <c r="G1638" s="1"/>
      <c r="H1638" s="1"/>
      <c r="I1638" s="1"/>
      <c r="J1638" s="1"/>
      <c r="K1638" s="1"/>
      <c r="L1638" s="1"/>
      <c r="M1638" s="2"/>
      <c r="N1638" s="1"/>
      <c r="O1638" s="1"/>
      <c r="P1638" s="1"/>
      <c r="Q1638" s="1"/>
      <c r="R1638" s="1"/>
      <c r="S1638" s="1"/>
      <c r="T1638" s="1"/>
      <c r="U1638" s="1"/>
      <c r="V1638" s="1"/>
      <c r="W1638" s="1"/>
      <c r="X1638" s="1"/>
      <c r="Y1638" s="1"/>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c r="BD1638" s="1"/>
      <c r="BE1638" s="1"/>
      <c r="BF1638" s="1"/>
      <c r="BG1638" s="1"/>
      <c r="BH1638" s="1"/>
      <c r="BI1638" s="1"/>
      <c r="BJ1638" s="1"/>
      <c r="BK1638" s="1"/>
      <c r="BL1638" s="1"/>
      <c r="BM1638" s="1"/>
      <c r="BN1638" s="1"/>
      <c r="BO1638" s="1"/>
      <c r="BP1638" s="1"/>
      <c r="BQ1638" s="1"/>
      <c r="BR1638" s="1"/>
      <c r="BS1638" s="1"/>
      <c r="BT1638" s="1"/>
      <c r="BU1638" s="1"/>
      <c r="BV1638" s="1"/>
      <c r="BW1638" s="1"/>
      <c r="BX1638" s="1"/>
      <c r="BY1638" s="1"/>
      <c r="BZ1638" s="1"/>
      <c r="CA1638" s="1"/>
      <c r="CB1638" s="1"/>
      <c r="CC1638" s="1"/>
      <c r="CD1638" s="1"/>
      <c r="CE1638" s="1"/>
      <c r="CF1638" s="1"/>
      <c r="CG1638" s="1"/>
      <c r="CH1638" s="1"/>
      <c r="CI1638" s="1"/>
      <c r="CJ1638" s="1"/>
      <c r="CK1638" s="1"/>
      <c r="CL1638" s="1"/>
      <c r="CM1638" s="1"/>
      <c r="CN1638" s="1"/>
      <c r="CO1638" s="1"/>
      <c r="CP1638" s="1"/>
      <c r="CQ1638" s="1"/>
      <c r="CR1638" s="1"/>
      <c r="CS1638" s="1"/>
      <c r="CT1638" s="1"/>
      <c r="CU1638" s="1"/>
      <c r="CV1638" s="1"/>
      <c r="CW1638" s="1"/>
      <c r="CX1638" s="1"/>
      <c r="CY1638" s="1"/>
      <c r="CZ1638" s="1"/>
      <c r="DA1638" s="1"/>
      <c r="DB1638" s="1"/>
      <c r="DC1638" s="1"/>
      <c r="DD1638" s="1"/>
      <c r="DE1638" s="1"/>
      <c r="DF1638" s="1"/>
      <c r="DG1638" s="1"/>
      <c r="DH1638" s="1"/>
      <c r="DI1638" s="1"/>
      <c r="DJ1638" s="1"/>
      <c r="DK1638" s="1"/>
      <c r="DL1638" s="1"/>
      <c r="DM1638" s="1"/>
      <c r="DN1638" s="1"/>
      <c r="DO1638" s="1"/>
      <c r="DP1638" s="1"/>
      <c r="DQ1638" s="1"/>
      <c r="DR1638" s="1"/>
      <c r="DS1638" s="1"/>
      <c r="DT1638" s="1"/>
      <c r="DU1638" s="1"/>
      <c r="DV1638" s="1"/>
      <c r="DW1638" s="1"/>
      <c r="DX1638" s="1"/>
      <c r="DY1638" s="1"/>
      <c r="DZ1638" s="1"/>
      <c r="EA1638" s="1"/>
      <c r="EB1638" s="1"/>
      <c r="EC1638" s="1"/>
      <c r="ED1638" s="1"/>
      <c r="EE1638" s="1"/>
      <c r="EF1638" s="1"/>
      <c r="EG1638" s="1"/>
      <c r="EH1638" s="1"/>
      <c r="EI1638" s="1"/>
      <c r="EJ1638" s="1"/>
      <c r="EK1638" s="1"/>
      <c r="EL1638" s="1"/>
      <c r="EM1638" s="1"/>
      <c r="EN1638" s="1"/>
      <c r="EO1638" s="1"/>
      <c r="EP1638" s="1"/>
      <c r="EQ1638" s="1"/>
      <c r="ER1638" s="1"/>
      <c r="ES1638" s="1"/>
      <c r="ET1638" s="1"/>
      <c r="EU1638" s="1"/>
      <c r="EV1638" s="1"/>
      <c r="EW1638" s="1"/>
      <c r="EX1638" s="1"/>
      <c r="EY1638" s="1"/>
      <c r="EZ1638" s="1"/>
      <c r="FA1638" s="1"/>
      <c r="FB1638" s="1"/>
      <c r="FC1638" s="1"/>
      <c r="FD1638" s="1"/>
      <c r="FE1638" s="1"/>
      <c r="FF1638" s="1"/>
      <c r="FG1638" s="1"/>
      <c r="FH1638" s="1"/>
      <c r="FI1638" s="1"/>
      <c r="FJ1638" s="1"/>
      <c r="FK1638" s="1"/>
      <c r="FL1638" s="1"/>
      <c r="FM1638" s="1"/>
      <c r="FN1638" s="1"/>
      <c r="FO1638" s="1"/>
      <c r="FP1638" s="1"/>
      <c r="FQ1638" s="1"/>
      <c r="FR1638" s="1"/>
      <c r="FS1638" s="1"/>
      <c r="FT1638" s="1"/>
      <c r="FU1638" s="1"/>
      <c r="FV1638" s="1"/>
      <c r="FW1638" s="1"/>
      <c r="FX1638" s="1"/>
      <c r="FY1638" s="1"/>
      <c r="FZ1638" s="1"/>
      <c r="GA1638" s="1"/>
      <c r="GB1638" s="1"/>
      <c r="GC1638" s="1"/>
      <c r="GD1638" s="1"/>
      <c r="GE1638" s="1"/>
      <c r="GF1638" s="1"/>
      <c r="GG1638" s="1"/>
      <c r="GH1638" s="1"/>
      <c r="GI1638" s="1"/>
      <c r="GJ1638" s="1"/>
      <c r="GK1638" s="1"/>
      <c r="GL1638" s="1"/>
      <c r="GM1638" s="1"/>
      <c r="GN1638" s="1"/>
      <c r="GO1638" s="1"/>
    </row>
    <row r="1639" spans="1:197" s="40" customFormat="1" x14ac:dyDescent="0.25">
      <c r="A1639" s="41"/>
      <c r="B1639" s="4"/>
      <c r="C1639" s="41"/>
      <c r="D1639" s="42"/>
      <c r="E1639" s="42"/>
      <c r="F1639" s="42"/>
      <c r="G1639" s="1"/>
      <c r="H1639" s="1"/>
      <c r="I1639" s="1"/>
      <c r="J1639" s="1"/>
      <c r="K1639" s="1"/>
      <c r="L1639" s="1"/>
      <c r="M1639" s="2"/>
      <c r="N1639" s="1"/>
      <c r="O1639" s="1"/>
      <c r="P1639" s="1"/>
      <c r="Q1639" s="1"/>
      <c r="R1639" s="1"/>
      <c r="S1639" s="1"/>
      <c r="T1639" s="1"/>
      <c r="U1639" s="1"/>
      <c r="V1639" s="1"/>
      <c r="W1639" s="1"/>
      <c r="X1639" s="1"/>
      <c r="Y1639" s="1"/>
      <c r="Z1639" s="1"/>
      <c r="AA1639" s="1"/>
      <c r="AB1639" s="1"/>
      <c r="AC1639" s="1"/>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c r="BI1639" s="1"/>
      <c r="BJ1639" s="1"/>
      <c r="BK1639" s="1"/>
      <c r="BL1639" s="1"/>
      <c r="BM1639" s="1"/>
      <c r="BN1639" s="1"/>
      <c r="BO1639" s="1"/>
      <c r="BP1639" s="1"/>
      <c r="BQ1639" s="1"/>
      <c r="BR1639" s="1"/>
      <c r="BS1639" s="1"/>
      <c r="BT1639" s="1"/>
      <c r="BU1639" s="1"/>
      <c r="BV1639" s="1"/>
      <c r="BW1639" s="1"/>
      <c r="BX1639" s="1"/>
      <c r="BY1639" s="1"/>
      <c r="BZ1639" s="1"/>
      <c r="CA1639" s="1"/>
      <c r="CB1639" s="1"/>
      <c r="CC1639" s="1"/>
      <c r="CD1639" s="1"/>
      <c r="CE1639" s="1"/>
      <c r="CF1639" s="1"/>
      <c r="CG1639" s="1"/>
      <c r="CH1639" s="1"/>
      <c r="CI1639" s="1"/>
      <c r="CJ1639" s="1"/>
      <c r="CK1639" s="1"/>
      <c r="CL1639" s="1"/>
      <c r="CM1639" s="1"/>
      <c r="CN1639" s="1"/>
      <c r="CO1639" s="1"/>
      <c r="CP1639" s="1"/>
      <c r="CQ1639" s="1"/>
      <c r="CR1639" s="1"/>
      <c r="CS1639" s="1"/>
      <c r="CT1639" s="1"/>
      <c r="CU1639" s="1"/>
      <c r="CV1639" s="1"/>
      <c r="CW1639" s="1"/>
      <c r="CX1639" s="1"/>
      <c r="CY1639" s="1"/>
      <c r="CZ1639" s="1"/>
      <c r="DA1639" s="1"/>
      <c r="DB1639" s="1"/>
      <c r="DC1639" s="1"/>
      <c r="DD1639" s="1"/>
      <c r="DE1639" s="1"/>
      <c r="DF1639" s="1"/>
      <c r="DG1639" s="1"/>
      <c r="DH1639" s="1"/>
      <c r="DI1639" s="1"/>
      <c r="DJ1639" s="1"/>
      <c r="DK1639" s="1"/>
      <c r="DL1639" s="1"/>
      <c r="DM1639" s="1"/>
      <c r="DN1639" s="1"/>
      <c r="DO1639" s="1"/>
      <c r="DP1639" s="1"/>
      <c r="DQ1639" s="1"/>
      <c r="DR1639" s="1"/>
      <c r="DS1639" s="1"/>
      <c r="DT1639" s="1"/>
      <c r="DU1639" s="1"/>
      <c r="DV1639" s="1"/>
      <c r="DW1639" s="1"/>
      <c r="DX1639" s="1"/>
      <c r="DY1639" s="1"/>
      <c r="DZ1639" s="1"/>
      <c r="EA1639" s="1"/>
      <c r="EB1639" s="1"/>
      <c r="EC1639" s="1"/>
      <c r="ED1639" s="1"/>
      <c r="EE1639" s="1"/>
      <c r="EF1639" s="1"/>
      <c r="EG1639" s="1"/>
      <c r="EH1639" s="1"/>
      <c r="EI1639" s="1"/>
      <c r="EJ1639" s="1"/>
      <c r="EK1639" s="1"/>
      <c r="EL1639" s="1"/>
      <c r="EM1639" s="1"/>
      <c r="EN1639" s="1"/>
      <c r="EO1639" s="1"/>
      <c r="EP1639" s="1"/>
      <c r="EQ1639" s="1"/>
      <c r="ER1639" s="1"/>
      <c r="ES1639" s="1"/>
      <c r="ET1639" s="1"/>
      <c r="EU1639" s="1"/>
      <c r="EV1639" s="1"/>
      <c r="EW1639" s="1"/>
      <c r="EX1639" s="1"/>
      <c r="EY1639" s="1"/>
      <c r="EZ1639" s="1"/>
      <c r="FA1639" s="1"/>
      <c r="FB1639" s="1"/>
      <c r="FC1639" s="1"/>
      <c r="FD1639" s="1"/>
      <c r="FE1639" s="1"/>
      <c r="FF1639" s="1"/>
      <c r="FG1639" s="1"/>
      <c r="FH1639" s="1"/>
      <c r="FI1639" s="1"/>
      <c r="FJ1639" s="1"/>
      <c r="FK1639" s="1"/>
      <c r="FL1639" s="1"/>
      <c r="FM1639" s="1"/>
      <c r="FN1639" s="1"/>
      <c r="FO1639" s="1"/>
      <c r="FP1639" s="1"/>
      <c r="FQ1639" s="1"/>
      <c r="FR1639" s="1"/>
      <c r="FS1639" s="1"/>
      <c r="FT1639" s="1"/>
      <c r="FU1639" s="1"/>
      <c r="FV1639" s="1"/>
      <c r="FW1639" s="1"/>
      <c r="FX1639" s="1"/>
      <c r="FY1639" s="1"/>
      <c r="FZ1639" s="1"/>
      <c r="GA1639" s="1"/>
      <c r="GB1639" s="1"/>
      <c r="GC1639" s="1"/>
      <c r="GD1639" s="1"/>
      <c r="GE1639" s="1"/>
      <c r="GF1639" s="1"/>
      <c r="GG1639" s="1"/>
      <c r="GH1639" s="1"/>
      <c r="GI1639" s="1"/>
      <c r="GJ1639" s="1"/>
      <c r="GK1639" s="1"/>
      <c r="GL1639" s="1"/>
      <c r="GM1639" s="1"/>
      <c r="GN1639" s="1"/>
      <c r="GO1639" s="1"/>
    </row>
    <row r="1640" spans="1:197" s="40" customFormat="1" x14ac:dyDescent="0.25">
      <c r="A1640" s="41"/>
      <c r="B1640" s="4"/>
      <c r="C1640" s="41"/>
      <c r="D1640" s="42"/>
      <c r="E1640" s="42"/>
      <c r="F1640" s="42"/>
      <c r="G1640" s="1"/>
      <c r="H1640" s="1"/>
      <c r="I1640" s="1"/>
      <c r="J1640" s="1"/>
      <c r="K1640" s="1"/>
      <c r="L1640" s="1"/>
      <c r="M1640" s="2"/>
      <c r="N1640" s="1"/>
      <c r="O1640" s="1"/>
      <c r="P1640" s="1"/>
      <c r="Q1640" s="1"/>
      <c r="R1640" s="1"/>
      <c r="S1640" s="1"/>
      <c r="T1640" s="1"/>
      <c r="U1640" s="1"/>
      <c r="V1640" s="1"/>
      <c r="W1640" s="1"/>
      <c r="X1640" s="1"/>
      <c r="Y1640" s="1"/>
      <c r="Z1640" s="1"/>
      <c r="AA1640" s="1"/>
      <c r="AB1640" s="1"/>
      <c r="AC1640" s="1"/>
      <c r="AD1640" s="1"/>
      <c r="AE1640" s="1"/>
      <c r="AF1640" s="1"/>
      <c r="AG1640" s="1"/>
      <c r="AH1640" s="1"/>
      <c r="AI1640" s="1"/>
      <c r="AJ1640" s="1"/>
      <c r="AK1640" s="1"/>
      <c r="AL1640" s="1"/>
      <c r="AM1640" s="1"/>
      <c r="AN1640" s="1"/>
      <c r="AO1640" s="1"/>
      <c r="AP1640" s="1"/>
      <c r="AQ1640" s="1"/>
      <c r="AR1640" s="1"/>
      <c r="AS1640" s="1"/>
      <c r="AT1640" s="1"/>
      <c r="AU1640" s="1"/>
      <c r="AV1640" s="1"/>
      <c r="AW1640" s="1"/>
      <c r="AX1640" s="1"/>
      <c r="AY1640" s="1"/>
      <c r="AZ1640" s="1"/>
      <c r="BA1640" s="1"/>
      <c r="BB1640" s="1"/>
      <c r="BC1640" s="1"/>
      <c r="BD1640" s="1"/>
      <c r="BE1640" s="1"/>
      <c r="BF1640" s="1"/>
      <c r="BG1640" s="1"/>
      <c r="BH1640" s="1"/>
      <c r="BI1640" s="1"/>
      <c r="BJ1640" s="1"/>
      <c r="BK1640" s="1"/>
      <c r="BL1640" s="1"/>
      <c r="BM1640" s="1"/>
      <c r="BN1640" s="1"/>
      <c r="BO1640" s="1"/>
      <c r="BP1640" s="1"/>
      <c r="BQ1640" s="1"/>
      <c r="BR1640" s="1"/>
      <c r="BS1640" s="1"/>
      <c r="BT1640" s="1"/>
      <c r="BU1640" s="1"/>
      <c r="BV1640" s="1"/>
      <c r="BW1640" s="1"/>
      <c r="BX1640" s="1"/>
      <c r="BY1640" s="1"/>
      <c r="BZ1640" s="1"/>
      <c r="CA1640" s="1"/>
      <c r="CB1640" s="1"/>
      <c r="CC1640" s="1"/>
      <c r="CD1640" s="1"/>
      <c r="CE1640" s="1"/>
      <c r="CF1640" s="1"/>
      <c r="CG1640" s="1"/>
      <c r="CH1640" s="1"/>
      <c r="CI1640" s="1"/>
      <c r="CJ1640" s="1"/>
      <c r="CK1640" s="1"/>
      <c r="CL1640" s="1"/>
      <c r="CM1640" s="1"/>
      <c r="CN1640" s="1"/>
      <c r="CO1640" s="1"/>
      <c r="CP1640" s="1"/>
      <c r="CQ1640" s="1"/>
      <c r="CR1640" s="1"/>
      <c r="CS1640" s="1"/>
      <c r="CT1640" s="1"/>
      <c r="CU1640" s="1"/>
      <c r="CV1640" s="1"/>
      <c r="CW1640" s="1"/>
      <c r="CX1640" s="1"/>
      <c r="CY1640" s="1"/>
      <c r="CZ1640" s="1"/>
      <c r="DA1640" s="1"/>
      <c r="DB1640" s="1"/>
      <c r="DC1640" s="1"/>
      <c r="DD1640" s="1"/>
      <c r="DE1640" s="1"/>
      <c r="DF1640" s="1"/>
      <c r="DG1640" s="1"/>
      <c r="DH1640" s="1"/>
      <c r="DI1640" s="1"/>
      <c r="DJ1640" s="1"/>
      <c r="DK1640" s="1"/>
      <c r="DL1640" s="1"/>
      <c r="DM1640" s="1"/>
      <c r="DN1640" s="1"/>
      <c r="DO1640" s="1"/>
      <c r="DP1640" s="1"/>
      <c r="DQ1640" s="1"/>
      <c r="DR1640" s="1"/>
      <c r="DS1640" s="1"/>
      <c r="DT1640" s="1"/>
      <c r="DU1640" s="1"/>
      <c r="DV1640" s="1"/>
      <c r="DW1640" s="1"/>
      <c r="DX1640" s="1"/>
      <c r="DY1640" s="1"/>
      <c r="DZ1640" s="1"/>
      <c r="EA1640" s="1"/>
      <c r="EB1640" s="1"/>
      <c r="EC1640" s="1"/>
      <c r="ED1640" s="1"/>
      <c r="EE1640" s="1"/>
      <c r="EF1640" s="1"/>
      <c r="EG1640" s="1"/>
      <c r="EH1640" s="1"/>
      <c r="EI1640" s="1"/>
      <c r="EJ1640" s="1"/>
      <c r="EK1640" s="1"/>
      <c r="EL1640" s="1"/>
      <c r="EM1640" s="1"/>
      <c r="EN1640" s="1"/>
      <c r="EO1640" s="1"/>
      <c r="EP1640" s="1"/>
      <c r="EQ1640" s="1"/>
      <c r="ER1640" s="1"/>
      <c r="ES1640" s="1"/>
      <c r="ET1640" s="1"/>
      <c r="EU1640" s="1"/>
      <c r="EV1640" s="1"/>
      <c r="EW1640" s="1"/>
      <c r="EX1640" s="1"/>
      <c r="EY1640" s="1"/>
      <c r="EZ1640" s="1"/>
      <c r="FA1640" s="1"/>
      <c r="FB1640" s="1"/>
      <c r="FC1640" s="1"/>
      <c r="FD1640" s="1"/>
      <c r="FE1640" s="1"/>
      <c r="FF1640" s="1"/>
      <c r="FG1640" s="1"/>
      <c r="FH1640" s="1"/>
      <c r="FI1640" s="1"/>
      <c r="FJ1640" s="1"/>
      <c r="FK1640" s="1"/>
      <c r="FL1640" s="1"/>
      <c r="FM1640" s="1"/>
      <c r="FN1640" s="1"/>
      <c r="FO1640" s="1"/>
      <c r="FP1640" s="1"/>
      <c r="FQ1640" s="1"/>
      <c r="FR1640" s="1"/>
      <c r="FS1640" s="1"/>
      <c r="FT1640" s="1"/>
      <c r="FU1640" s="1"/>
      <c r="FV1640" s="1"/>
      <c r="FW1640" s="1"/>
      <c r="FX1640" s="1"/>
      <c r="FY1640" s="1"/>
      <c r="FZ1640" s="1"/>
      <c r="GA1640" s="1"/>
      <c r="GB1640" s="1"/>
      <c r="GC1640" s="1"/>
      <c r="GD1640" s="1"/>
      <c r="GE1640" s="1"/>
      <c r="GF1640" s="1"/>
      <c r="GG1640" s="1"/>
      <c r="GH1640" s="1"/>
      <c r="GI1640" s="1"/>
      <c r="GJ1640" s="1"/>
      <c r="GK1640" s="1"/>
      <c r="GL1640" s="1"/>
      <c r="GM1640" s="1"/>
      <c r="GN1640" s="1"/>
      <c r="GO1640" s="1"/>
    </row>
    <row r="1641" spans="1:197" s="40" customFormat="1" x14ac:dyDescent="0.25">
      <c r="A1641" s="41"/>
      <c r="B1641" s="4"/>
      <c r="C1641" s="41"/>
      <c r="D1641" s="42"/>
      <c r="E1641" s="42"/>
      <c r="F1641" s="42"/>
      <c r="G1641" s="1"/>
      <c r="H1641" s="1"/>
      <c r="I1641" s="1"/>
      <c r="J1641" s="1"/>
      <c r="K1641" s="1"/>
      <c r="L1641" s="1"/>
      <c r="M1641" s="2"/>
      <c r="N1641" s="1"/>
      <c r="O1641" s="1"/>
      <c r="P1641" s="1"/>
      <c r="Q1641" s="1"/>
      <c r="R1641" s="1"/>
      <c r="S1641" s="1"/>
      <c r="T1641" s="1"/>
      <c r="U1641" s="1"/>
      <c r="V1641" s="1"/>
      <c r="W1641" s="1"/>
      <c r="X1641" s="1"/>
      <c r="Y1641" s="1"/>
      <c r="Z1641" s="1"/>
      <c r="AA1641" s="1"/>
      <c r="AB1641" s="1"/>
      <c r="AC1641" s="1"/>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c r="BI1641" s="1"/>
      <c r="BJ1641" s="1"/>
      <c r="BK1641" s="1"/>
      <c r="BL1641" s="1"/>
      <c r="BM1641" s="1"/>
      <c r="BN1641" s="1"/>
      <c r="BO1641" s="1"/>
      <c r="BP1641" s="1"/>
      <c r="BQ1641" s="1"/>
      <c r="BR1641" s="1"/>
      <c r="BS1641" s="1"/>
      <c r="BT1641" s="1"/>
      <c r="BU1641" s="1"/>
      <c r="BV1641" s="1"/>
      <c r="BW1641" s="1"/>
      <c r="BX1641" s="1"/>
      <c r="BY1641" s="1"/>
      <c r="BZ1641" s="1"/>
      <c r="CA1641" s="1"/>
      <c r="CB1641" s="1"/>
      <c r="CC1641" s="1"/>
      <c r="CD1641" s="1"/>
      <c r="CE1641" s="1"/>
      <c r="CF1641" s="1"/>
      <c r="CG1641" s="1"/>
      <c r="CH1641" s="1"/>
      <c r="CI1641" s="1"/>
      <c r="CJ1641" s="1"/>
      <c r="CK1641" s="1"/>
      <c r="CL1641" s="1"/>
      <c r="CM1641" s="1"/>
      <c r="CN1641" s="1"/>
      <c r="CO1641" s="1"/>
      <c r="CP1641" s="1"/>
      <c r="CQ1641" s="1"/>
      <c r="CR1641" s="1"/>
      <c r="CS1641" s="1"/>
      <c r="CT1641" s="1"/>
      <c r="CU1641" s="1"/>
      <c r="CV1641" s="1"/>
      <c r="CW1641" s="1"/>
      <c r="CX1641" s="1"/>
      <c r="CY1641" s="1"/>
      <c r="CZ1641" s="1"/>
      <c r="DA1641" s="1"/>
      <c r="DB1641" s="1"/>
      <c r="DC1641" s="1"/>
      <c r="DD1641" s="1"/>
      <c r="DE1641" s="1"/>
      <c r="DF1641" s="1"/>
      <c r="DG1641" s="1"/>
      <c r="DH1641" s="1"/>
      <c r="DI1641" s="1"/>
      <c r="DJ1641" s="1"/>
      <c r="DK1641" s="1"/>
      <c r="DL1641" s="1"/>
      <c r="DM1641" s="1"/>
      <c r="DN1641" s="1"/>
      <c r="DO1641" s="1"/>
      <c r="DP1641" s="1"/>
      <c r="DQ1641" s="1"/>
      <c r="DR1641" s="1"/>
      <c r="DS1641" s="1"/>
      <c r="DT1641" s="1"/>
      <c r="DU1641" s="1"/>
      <c r="DV1641" s="1"/>
      <c r="DW1641" s="1"/>
      <c r="DX1641" s="1"/>
      <c r="DY1641" s="1"/>
      <c r="DZ1641" s="1"/>
      <c r="EA1641" s="1"/>
      <c r="EB1641" s="1"/>
      <c r="EC1641" s="1"/>
      <c r="ED1641" s="1"/>
      <c r="EE1641" s="1"/>
      <c r="EF1641" s="1"/>
      <c r="EG1641" s="1"/>
      <c r="EH1641" s="1"/>
      <c r="EI1641" s="1"/>
      <c r="EJ1641" s="1"/>
      <c r="EK1641" s="1"/>
      <c r="EL1641" s="1"/>
      <c r="EM1641" s="1"/>
      <c r="EN1641" s="1"/>
      <c r="EO1641" s="1"/>
      <c r="EP1641" s="1"/>
      <c r="EQ1641" s="1"/>
      <c r="ER1641" s="1"/>
      <c r="ES1641" s="1"/>
      <c r="ET1641" s="1"/>
      <c r="EU1641" s="1"/>
      <c r="EV1641" s="1"/>
      <c r="EW1641" s="1"/>
      <c r="EX1641" s="1"/>
      <c r="EY1641" s="1"/>
      <c r="EZ1641" s="1"/>
      <c r="FA1641" s="1"/>
      <c r="FB1641" s="1"/>
      <c r="FC1641" s="1"/>
      <c r="FD1641" s="1"/>
      <c r="FE1641" s="1"/>
      <c r="FF1641" s="1"/>
      <c r="FG1641" s="1"/>
      <c r="FH1641" s="1"/>
      <c r="FI1641" s="1"/>
      <c r="FJ1641" s="1"/>
      <c r="FK1641" s="1"/>
      <c r="FL1641" s="1"/>
      <c r="FM1641" s="1"/>
      <c r="FN1641" s="1"/>
      <c r="FO1641" s="1"/>
      <c r="FP1641" s="1"/>
      <c r="FQ1641" s="1"/>
      <c r="FR1641" s="1"/>
      <c r="FS1641" s="1"/>
      <c r="FT1641" s="1"/>
      <c r="FU1641" s="1"/>
      <c r="FV1641" s="1"/>
      <c r="FW1641" s="1"/>
      <c r="FX1641" s="1"/>
      <c r="FY1641" s="1"/>
      <c r="FZ1641" s="1"/>
      <c r="GA1641" s="1"/>
      <c r="GB1641" s="1"/>
      <c r="GC1641" s="1"/>
      <c r="GD1641" s="1"/>
      <c r="GE1641" s="1"/>
      <c r="GF1641" s="1"/>
      <c r="GG1641" s="1"/>
      <c r="GH1641" s="1"/>
      <c r="GI1641" s="1"/>
      <c r="GJ1641" s="1"/>
      <c r="GK1641" s="1"/>
      <c r="GL1641" s="1"/>
      <c r="GM1641" s="1"/>
      <c r="GN1641" s="1"/>
      <c r="GO1641" s="1"/>
    </row>
    <row r="1642" spans="1:197" s="40" customFormat="1" x14ac:dyDescent="0.25">
      <c r="A1642" s="41"/>
      <c r="B1642" s="4"/>
      <c r="C1642" s="41"/>
      <c r="D1642" s="42"/>
      <c r="E1642" s="42"/>
      <c r="F1642" s="42"/>
      <c r="G1642" s="1"/>
      <c r="H1642" s="1"/>
      <c r="I1642" s="1"/>
      <c r="J1642" s="1"/>
      <c r="K1642" s="1"/>
      <c r="L1642" s="1"/>
      <c r="M1642" s="2"/>
      <c r="N1642" s="1"/>
      <c r="O1642" s="1"/>
      <c r="P1642" s="1"/>
      <c r="Q1642" s="1"/>
      <c r="R1642" s="1"/>
      <c r="S1642" s="1"/>
      <c r="T1642" s="1"/>
      <c r="U1642" s="1"/>
      <c r="V1642" s="1"/>
      <c r="W1642" s="1"/>
      <c r="X1642" s="1"/>
      <c r="Y1642" s="1"/>
      <c r="Z1642" s="1"/>
      <c r="AA1642" s="1"/>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c r="BI1642" s="1"/>
      <c r="BJ1642" s="1"/>
      <c r="BK1642" s="1"/>
      <c r="BL1642" s="1"/>
      <c r="BM1642" s="1"/>
      <c r="BN1642" s="1"/>
      <c r="BO1642" s="1"/>
      <c r="BP1642" s="1"/>
      <c r="BQ1642" s="1"/>
      <c r="BR1642" s="1"/>
      <c r="BS1642" s="1"/>
      <c r="BT1642" s="1"/>
      <c r="BU1642" s="1"/>
      <c r="BV1642" s="1"/>
      <c r="BW1642" s="1"/>
      <c r="BX1642" s="1"/>
      <c r="BY1642" s="1"/>
      <c r="BZ1642" s="1"/>
      <c r="CA1642" s="1"/>
      <c r="CB1642" s="1"/>
      <c r="CC1642" s="1"/>
      <c r="CD1642" s="1"/>
      <c r="CE1642" s="1"/>
      <c r="CF1642" s="1"/>
      <c r="CG1642" s="1"/>
      <c r="CH1642" s="1"/>
      <c r="CI1642" s="1"/>
      <c r="CJ1642" s="1"/>
      <c r="CK1642" s="1"/>
      <c r="CL1642" s="1"/>
      <c r="CM1642" s="1"/>
      <c r="CN1642" s="1"/>
      <c r="CO1642" s="1"/>
      <c r="CP1642" s="1"/>
      <c r="CQ1642" s="1"/>
      <c r="CR1642" s="1"/>
      <c r="CS1642" s="1"/>
      <c r="CT1642" s="1"/>
      <c r="CU1642" s="1"/>
      <c r="CV1642" s="1"/>
      <c r="CW1642" s="1"/>
      <c r="CX1642" s="1"/>
      <c r="CY1642" s="1"/>
      <c r="CZ1642" s="1"/>
      <c r="DA1642" s="1"/>
      <c r="DB1642" s="1"/>
      <c r="DC1642" s="1"/>
      <c r="DD1642" s="1"/>
      <c r="DE1642" s="1"/>
      <c r="DF1642" s="1"/>
      <c r="DG1642" s="1"/>
      <c r="DH1642" s="1"/>
      <c r="DI1642" s="1"/>
      <c r="DJ1642" s="1"/>
      <c r="DK1642" s="1"/>
      <c r="DL1642" s="1"/>
      <c r="DM1642" s="1"/>
      <c r="DN1642" s="1"/>
      <c r="DO1642" s="1"/>
      <c r="DP1642" s="1"/>
      <c r="DQ1642" s="1"/>
      <c r="DR1642" s="1"/>
      <c r="DS1642" s="1"/>
      <c r="DT1642" s="1"/>
      <c r="DU1642" s="1"/>
      <c r="DV1642" s="1"/>
      <c r="DW1642" s="1"/>
      <c r="DX1642" s="1"/>
      <c r="DY1642" s="1"/>
      <c r="DZ1642" s="1"/>
      <c r="EA1642" s="1"/>
      <c r="EB1642" s="1"/>
      <c r="EC1642" s="1"/>
      <c r="ED1642" s="1"/>
      <c r="EE1642" s="1"/>
      <c r="EF1642" s="1"/>
      <c r="EG1642" s="1"/>
      <c r="EH1642" s="1"/>
      <c r="EI1642" s="1"/>
      <c r="EJ1642" s="1"/>
      <c r="EK1642" s="1"/>
      <c r="EL1642" s="1"/>
      <c r="EM1642" s="1"/>
      <c r="EN1642" s="1"/>
      <c r="EO1642" s="1"/>
      <c r="EP1642" s="1"/>
      <c r="EQ1642" s="1"/>
      <c r="ER1642" s="1"/>
      <c r="ES1642" s="1"/>
      <c r="ET1642" s="1"/>
      <c r="EU1642" s="1"/>
      <c r="EV1642" s="1"/>
      <c r="EW1642" s="1"/>
      <c r="EX1642" s="1"/>
      <c r="EY1642" s="1"/>
      <c r="EZ1642" s="1"/>
      <c r="FA1642" s="1"/>
      <c r="FB1642" s="1"/>
      <c r="FC1642" s="1"/>
      <c r="FD1642" s="1"/>
      <c r="FE1642" s="1"/>
      <c r="FF1642" s="1"/>
      <c r="FG1642" s="1"/>
      <c r="FH1642" s="1"/>
      <c r="FI1642" s="1"/>
      <c r="FJ1642" s="1"/>
      <c r="FK1642" s="1"/>
      <c r="FL1642" s="1"/>
      <c r="FM1642" s="1"/>
      <c r="FN1642" s="1"/>
      <c r="FO1642" s="1"/>
      <c r="FP1642" s="1"/>
      <c r="FQ1642" s="1"/>
      <c r="FR1642" s="1"/>
      <c r="FS1642" s="1"/>
      <c r="FT1642" s="1"/>
      <c r="FU1642" s="1"/>
      <c r="FV1642" s="1"/>
      <c r="FW1642" s="1"/>
      <c r="FX1642" s="1"/>
      <c r="FY1642" s="1"/>
      <c r="FZ1642" s="1"/>
      <c r="GA1642" s="1"/>
      <c r="GB1642" s="1"/>
      <c r="GC1642" s="1"/>
      <c r="GD1642" s="1"/>
      <c r="GE1642" s="1"/>
      <c r="GF1642" s="1"/>
      <c r="GG1642" s="1"/>
      <c r="GH1642" s="1"/>
      <c r="GI1642" s="1"/>
      <c r="GJ1642" s="1"/>
      <c r="GK1642" s="1"/>
      <c r="GL1642" s="1"/>
      <c r="GM1642" s="1"/>
      <c r="GN1642" s="1"/>
      <c r="GO1642" s="1"/>
    </row>
    <row r="1643" spans="1:197" s="40" customFormat="1" x14ac:dyDescent="0.25">
      <c r="A1643" s="41"/>
      <c r="B1643" s="4"/>
      <c r="C1643" s="41"/>
      <c r="D1643" s="42"/>
      <c r="E1643" s="42"/>
      <c r="F1643" s="42"/>
      <c r="G1643" s="1"/>
      <c r="H1643" s="1"/>
      <c r="I1643" s="1"/>
      <c r="J1643" s="1"/>
      <c r="K1643" s="1"/>
      <c r="L1643" s="1"/>
      <c r="M1643" s="2"/>
      <c r="N1643" s="1"/>
      <c r="O1643" s="1"/>
      <c r="P1643" s="1"/>
      <c r="Q1643" s="1"/>
      <c r="R1643" s="1"/>
      <c r="S1643" s="1"/>
      <c r="T1643" s="1"/>
      <c r="U1643" s="1"/>
      <c r="V1643" s="1"/>
      <c r="W1643" s="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c r="BJ1643" s="1"/>
      <c r="BK1643" s="1"/>
      <c r="BL1643" s="1"/>
      <c r="BM1643" s="1"/>
      <c r="BN1643" s="1"/>
      <c r="BO1643" s="1"/>
      <c r="BP1643" s="1"/>
      <c r="BQ1643" s="1"/>
      <c r="BR1643" s="1"/>
      <c r="BS1643" s="1"/>
      <c r="BT1643" s="1"/>
      <c r="BU1643" s="1"/>
      <c r="BV1643" s="1"/>
      <c r="BW1643" s="1"/>
      <c r="BX1643" s="1"/>
      <c r="BY1643" s="1"/>
      <c r="BZ1643" s="1"/>
      <c r="CA1643" s="1"/>
      <c r="CB1643" s="1"/>
      <c r="CC1643" s="1"/>
      <c r="CD1643" s="1"/>
      <c r="CE1643" s="1"/>
      <c r="CF1643" s="1"/>
      <c r="CG1643" s="1"/>
      <c r="CH1643" s="1"/>
      <c r="CI1643" s="1"/>
      <c r="CJ1643" s="1"/>
      <c r="CK1643" s="1"/>
      <c r="CL1643" s="1"/>
      <c r="CM1643" s="1"/>
      <c r="CN1643" s="1"/>
      <c r="CO1643" s="1"/>
      <c r="CP1643" s="1"/>
      <c r="CQ1643" s="1"/>
      <c r="CR1643" s="1"/>
      <c r="CS1643" s="1"/>
      <c r="CT1643" s="1"/>
      <c r="CU1643" s="1"/>
      <c r="CV1643" s="1"/>
      <c r="CW1643" s="1"/>
      <c r="CX1643" s="1"/>
      <c r="CY1643" s="1"/>
      <c r="CZ1643" s="1"/>
      <c r="DA1643" s="1"/>
      <c r="DB1643" s="1"/>
      <c r="DC1643" s="1"/>
      <c r="DD1643" s="1"/>
      <c r="DE1643" s="1"/>
      <c r="DF1643" s="1"/>
      <c r="DG1643" s="1"/>
      <c r="DH1643" s="1"/>
      <c r="DI1643" s="1"/>
      <c r="DJ1643" s="1"/>
      <c r="DK1643" s="1"/>
      <c r="DL1643" s="1"/>
      <c r="DM1643" s="1"/>
      <c r="DN1643" s="1"/>
      <c r="DO1643" s="1"/>
      <c r="DP1643" s="1"/>
      <c r="DQ1643" s="1"/>
      <c r="DR1643" s="1"/>
      <c r="DS1643" s="1"/>
      <c r="DT1643" s="1"/>
      <c r="DU1643" s="1"/>
      <c r="DV1643" s="1"/>
      <c r="DW1643" s="1"/>
      <c r="DX1643" s="1"/>
      <c r="DY1643" s="1"/>
      <c r="DZ1643" s="1"/>
      <c r="EA1643" s="1"/>
      <c r="EB1643" s="1"/>
      <c r="EC1643" s="1"/>
      <c r="ED1643" s="1"/>
      <c r="EE1643" s="1"/>
      <c r="EF1643" s="1"/>
      <c r="EG1643" s="1"/>
      <c r="EH1643" s="1"/>
      <c r="EI1643" s="1"/>
      <c r="EJ1643" s="1"/>
      <c r="EK1643" s="1"/>
      <c r="EL1643" s="1"/>
      <c r="EM1643" s="1"/>
      <c r="EN1643" s="1"/>
      <c r="EO1643" s="1"/>
      <c r="EP1643" s="1"/>
      <c r="EQ1643" s="1"/>
      <c r="ER1643" s="1"/>
      <c r="ES1643" s="1"/>
      <c r="ET1643" s="1"/>
      <c r="EU1643" s="1"/>
      <c r="EV1643" s="1"/>
      <c r="EW1643" s="1"/>
      <c r="EX1643" s="1"/>
      <c r="EY1643" s="1"/>
      <c r="EZ1643" s="1"/>
      <c r="FA1643" s="1"/>
      <c r="FB1643" s="1"/>
      <c r="FC1643" s="1"/>
      <c r="FD1643" s="1"/>
      <c r="FE1643" s="1"/>
      <c r="FF1643" s="1"/>
      <c r="FG1643" s="1"/>
      <c r="FH1643" s="1"/>
      <c r="FI1643" s="1"/>
      <c r="FJ1643" s="1"/>
      <c r="FK1643" s="1"/>
      <c r="FL1643" s="1"/>
      <c r="FM1643" s="1"/>
      <c r="FN1643" s="1"/>
      <c r="FO1643" s="1"/>
      <c r="FP1643" s="1"/>
      <c r="FQ1643" s="1"/>
      <c r="FR1643" s="1"/>
      <c r="FS1643" s="1"/>
      <c r="FT1643" s="1"/>
      <c r="FU1643" s="1"/>
      <c r="FV1643" s="1"/>
      <c r="FW1643" s="1"/>
      <c r="FX1643" s="1"/>
      <c r="FY1643" s="1"/>
      <c r="FZ1643" s="1"/>
      <c r="GA1643" s="1"/>
      <c r="GB1643" s="1"/>
      <c r="GC1643" s="1"/>
      <c r="GD1643" s="1"/>
      <c r="GE1643" s="1"/>
      <c r="GF1643" s="1"/>
      <c r="GG1643" s="1"/>
      <c r="GH1643" s="1"/>
      <c r="GI1643" s="1"/>
      <c r="GJ1643" s="1"/>
      <c r="GK1643" s="1"/>
      <c r="GL1643" s="1"/>
      <c r="GM1643" s="1"/>
      <c r="GN1643" s="1"/>
      <c r="GO1643" s="1"/>
    </row>
    <row r="1644" spans="1:197" s="40" customFormat="1" x14ac:dyDescent="0.25">
      <c r="A1644" s="41"/>
      <c r="B1644" s="4"/>
      <c r="C1644" s="41"/>
      <c r="D1644" s="42"/>
      <c r="E1644" s="42"/>
      <c r="F1644" s="42"/>
      <c r="G1644" s="1"/>
      <c r="H1644" s="1"/>
      <c r="I1644" s="1"/>
      <c r="J1644" s="1"/>
      <c r="K1644" s="1"/>
      <c r="L1644" s="1"/>
      <c r="M1644" s="2"/>
      <c r="N1644" s="1"/>
      <c r="O1644" s="1"/>
      <c r="P1644" s="1"/>
      <c r="Q1644" s="1"/>
      <c r="R1644" s="1"/>
      <c r="S1644" s="1"/>
      <c r="T1644" s="1"/>
      <c r="U1644" s="1"/>
      <c r="V1644" s="1"/>
      <c r="W1644" s="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c r="BJ1644" s="1"/>
      <c r="BK1644" s="1"/>
      <c r="BL1644" s="1"/>
      <c r="BM1644" s="1"/>
      <c r="BN1644" s="1"/>
      <c r="BO1644" s="1"/>
      <c r="BP1644" s="1"/>
      <c r="BQ1644" s="1"/>
      <c r="BR1644" s="1"/>
      <c r="BS1644" s="1"/>
      <c r="BT1644" s="1"/>
      <c r="BU1644" s="1"/>
      <c r="BV1644" s="1"/>
      <c r="BW1644" s="1"/>
      <c r="BX1644" s="1"/>
      <c r="BY1644" s="1"/>
      <c r="BZ1644" s="1"/>
      <c r="CA1644" s="1"/>
      <c r="CB1644" s="1"/>
      <c r="CC1644" s="1"/>
      <c r="CD1644" s="1"/>
      <c r="CE1644" s="1"/>
      <c r="CF1644" s="1"/>
      <c r="CG1644" s="1"/>
      <c r="CH1644" s="1"/>
      <c r="CI1644" s="1"/>
      <c r="CJ1644" s="1"/>
      <c r="CK1644" s="1"/>
      <c r="CL1644" s="1"/>
      <c r="CM1644" s="1"/>
      <c r="CN1644" s="1"/>
      <c r="CO1644" s="1"/>
      <c r="CP1644" s="1"/>
      <c r="CQ1644" s="1"/>
      <c r="CR1644" s="1"/>
      <c r="CS1644" s="1"/>
      <c r="CT1644" s="1"/>
      <c r="CU1644" s="1"/>
      <c r="CV1644" s="1"/>
      <c r="CW1644" s="1"/>
      <c r="CX1644" s="1"/>
      <c r="CY1644" s="1"/>
      <c r="CZ1644" s="1"/>
      <c r="DA1644" s="1"/>
      <c r="DB1644" s="1"/>
      <c r="DC1644" s="1"/>
      <c r="DD1644" s="1"/>
      <c r="DE1644" s="1"/>
      <c r="DF1644" s="1"/>
      <c r="DG1644" s="1"/>
      <c r="DH1644" s="1"/>
      <c r="DI1644" s="1"/>
      <c r="DJ1644" s="1"/>
      <c r="DK1644" s="1"/>
      <c r="DL1644" s="1"/>
      <c r="DM1644" s="1"/>
      <c r="DN1644" s="1"/>
      <c r="DO1644" s="1"/>
      <c r="DP1644" s="1"/>
      <c r="DQ1644" s="1"/>
      <c r="DR1644" s="1"/>
      <c r="DS1644" s="1"/>
      <c r="DT1644" s="1"/>
      <c r="DU1644" s="1"/>
      <c r="DV1644" s="1"/>
      <c r="DW1644" s="1"/>
      <c r="DX1644" s="1"/>
      <c r="DY1644" s="1"/>
      <c r="DZ1644" s="1"/>
      <c r="EA1644" s="1"/>
      <c r="EB1644" s="1"/>
      <c r="EC1644" s="1"/>
      <c r="ED1644" s="1"/>
      <c r="EE1644" s="1"/>
      <c r="EF1644" s="1"/>
      <c r="EG1644" s="1"/>
      <c r="EH1644" s="1"/>
      <c r="EI1644" s="1"/>
      <c r="EJ1644" s="1"/>
      <c r="EK1644" s="1"/>
      <c r="EL1644" s="1"/>
      <c r="EM1644" s="1"/>
      <c r="EN1644" s="1"/>
      <c r="EO1644" s="1"/>
      <c r="EP1644" s="1"/>
      <c r="EQ1644" s="1"/>
      <c r="ER1644" s="1"/>
      <c r="ES1644" s="1"/>
      <c r="ET1644" s="1"/>
      <c r="EU1644" s="1"/>
      <c r="EV1644" s="1"/>
      <c r="EW1644" s="1"/>
      <c r="EX1644" s="1"/>
      <c r="EY1644" s="1"/>
      <c r="EZ1644" s="1"/>
      <c r="FA1644" s="1"/>
      <c r="FB1644" s="1"/>
      <c r="FC1644" s="1"/>
      <c r="FD1644" s="1"/>
      <c r="FE1644" s="1"/>
      <c r="FF1644" s="1"/>
      <c r="FG1644" s="1"/>
      <c r="FH1644" s="1"/>
      <c r="FI1644" s="1"/>
      <c r="FJ1644" s="1"/>
      <c r="FK1644" s="1"/>
      <c r="FL1644" s="1"/>
      <c r="FM1644" s="1"/>
      <c r="FN1644" s="1"/>
      <c r="FO1644" s="1"/>
      <c r="FP1644" s="1"/>
      <c r="FQ1644" s="1"/>
      <c r="FR1644" s="1"/>
      <c r="FS1644" s="1"/>
      <c r="FT1644" s="1"/>
      <c r="FU1644" s="1"/>
      <c r="FV1644" s="1"/>
      <c r="FW1644" s="1"/>
      <c r="FX1644" s="1"/>
      <c r="FY1644" s="1"/>
      <c r="FZ1644" s="1"/>
      <c r="GA1644" s="1"/>
      <c r="GB1644" s="1"/>
      <c r="GC1644" s="1"/>
      <c r="GD1644" s="1"/>
      <c r="GE1644" s="1"/>
      <c r="GF1644" s="1"/>
      <c r="GG1644" s="1"/>
      <c r="GH1644" s="1"/>
      <c r="GI1644" s="1"/>
      <c r="GJ1644" s="1"/>
      <c r="GK1644" s="1"/>
      <c r="GL1644" s="1"/>
      <c r="GM1644" s="1"/>
      <c r="GN1644" s="1"/>
      <c r="GO1644" s="1"/>
    </row>
    <row r="1645" spans="1:197" s="40" customFormat="1" x14ac:dyDescent="0.25">
      <c r="A1645" s="41"/>
      <c r="B1645" s="4"/>
      <c r="C1645" s="41"/>
      <c r="D1645" s="42"/>
      <c r="E1645" s="42"/>
      <c r="F1645" s="42"/>
      <c r="G1645" s="1"/>
      <c r="H1645" s="1"/>
      <c r="I1645" s="1"/>
      <c r="J1645" s="1"/>
      <c r="K1645" s="1"/>
      <c r="L1645" s="1"/>
      <c r="M1645" s="2"/>
      <c r="N1645" s="1"/>
      <c r="O1645" s="1"/>
      <c r="P1645" s="1"/>
      <c r="Q1645" s="1"/>
      <c r="R1645" s="1"/>
      <c r="S1645" s="1"/>
      <c r="T1645" s="1"/>
      <c r="U1645" s="1"/>
      <c r="V1645" s="1"/>
      <c r="W1645" s="1"/>
      <c r="X1645" s="1"/>
      <c r="Y1645" s="1"/>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c r="BJ1645" s="1"/>
      <c r="BK1645" s="1"/>
      <c r="BL1645" s="1"/>
      <c r="BM1645" s="1"/>
      <c r="BN1645" s="1"/>
      <c r="BO1645" s="1"/>
      <c r="BP1645" s="1"/>
      <c r="BQ1645" s="1"/>
      <c r="BR1645" s="1"/>
      <c r="BS1645" s="1"/>
      <c r="BT1645" s="1"/>
      <c r="BU1645" s="1"/>
      <c r="BV1645" s="1"/>
      <c r="BW1645" s="1"/>
      <c r="BX1645" s="1"/>
      <c r="BY1645" s="1"/>
      <c r="BZ1645" s="1"/>
      <c r="CA1645" s="1"/>
      <c r="CB1645" s="1"/>
      <c r="CC1645" s="1"/>
      <c r="CD1645" s="1"/>
      <c r="CE1645" s="1"/>
      <c r="CF1645" s="1"/>
      <c r="CG1645" s="1"/>
      <c r="CH1645" s="1"/>
      <c r="CI1645" s="1"/>
      <c r="CJ1645" s="1"/>
      <c r="CK1645" s="1"/>
      <c r="CL1645" s="1"/>
      <c r="CM1645" s="1"/>
      <c r="CN1645" s="1"/>
      <c r="CO1645" s="1"/>
      <c r="CP1645" s="1"/>
      <c r="CQ1645" s="1"/>
      <c r="CR1645" s="1"/>
      <c r="CS1645" s="1"/>
      <c r="CT1645" s="1"/>
      <c r="CU1645" s="1"/>
      <c r="CV1645" s="1"/>
      <c r="CW1645" s="1"/>
      <c r="CX1645" s="1"/>
      <c r="CY1645" s="1"/>
      <c r="CZ1645" s="1"/>
      <c r="DA1645" s="1"/>
      <c r="DB1645" s="1"/>
      <c r="DC1645" s="1"/>
      <c r="DD1645" s="1"/>
      <c r="DE1645" s="1"/>
      <c r="DF1645" s="1"/>
      <c r="DG1645" s="1"/>
      <c r="DH1645" s="1"/>
      <c r="DI1645" s="1"/>
      <c r="DJ1645" s="1"/>
      <c r="DK1645" s="1"/>
      <c r="DL1645" s="1"/>
      <c r="DM1645" s="1"/>
      <c r="DN1645" s="1"/>
      <c r="DO1645" s="1"/>
      <c r="DP1645" s="1"/>
      <c r="DQ1645" s="1"/>
      <c r="DR1645" s="1"/>
      <c r="DS1645" s="1"/>
      <c r="DT1645" s="1"/>
      <c r="DU1645" s="1"/>
      <c r="DV1645" s="1"/>
      <c r="DW1645" s="1"/>
      <c r="DX1645" s="1"/>
      <c r="DY1645" s="1"/>
      <c r="DZ1645" s="1"/>
      <c r="EA1645" s="1"/>
      <c r="EB1645" s="1"/>
      <c r="EC1645" s="1"/>
      <c r="ED1645" s="1"/>
      <c r="EE1645" s="1"/>
      <c r="EF1645" s="1"/>
      <c r="EG1645" s="1"/>
      <c r="EH1645" s="1"/>
      <c r="EI1645" s="1"/>
      <c r="EJ1645" s="1"/>
      <c r="EK1645" s="1"/>
      <c r="EL1645" s="1"/>
      <c r="EM1645" s="1"/>
      <c r="EN1645" s="1"/>
      <c r="EO1645" s="1"/>
      <c r="EP1645" s="1"/>
      <c r="EQ1645" s="1"/>
      <c r="ER1645" s="1"/>
      <c r="ES1645" s="1"/>
      <c r="ET1645" s="1"/>
      <c r="EU1645" s="1"/>
      <c r="EV1645" s="1"/>
      <c r="EW1645" s="1"/>
      <c r="EX1645" s="1"/>
      <c r="EY1645" s="1"/>
      <c r="EZ1645" s="1"/>
      <c r="FA1645" s="1"/>
      <c r="FB1645" s="1"/>
      <c r="FC1645" s="1"/>
      <c r="FD1645" s="1"/>
      <c r="FE1645" s="1"/>
      <c r="FF1645" s="1"/>
      <c r="FG1645" s="1"/>
      <c r="FH1645" s="1"/>
      <c r="FI1645" s="1"/>
      <c r="FJ1645" s="1"/>
      <c r="FK1645" s="1"/>
      <c r="FL1645" s="1"/>
      <c r="FM1645" s="1"/>
      <c r="FN1645" s="1"/>
      <c r="FO1645" s="1"/>
      <c r="FP1645" s="1"/>
      <c r="FQ1645" s="1"/>
      <c r="FR1645" s="1"/>
      <c r="FS1645" s="1"/>
      <c r="FT1645" s="1"/>
      <c r="FU1645" s="1"/>
      <c r="FV1645" s="1"/>
      <c r="FW1645" s="1"/>
      <c r="FX1645" s="1"/>
      <c r="FY1645" s="1"/>
      <c r="FZ1645" s="1"/>
      <c r="GA1645" s="1"/>
      <c r="GB1645" s="1"/>
      <c r="GC1645" s="1"/>
      <c r="GD1645" s="1"/>
      <c r="GE1645" s="1"/>
      <c r="GF1645" s="1"/>
      <c r="GG1645" s="1"/>
      <c r="GH1645" s="1"/>
      <c r="GI1645" s="1"/>
      <c r="GJ1645" s="1"/>
      <c r="GK1645" s="1"/>
      <c r="GL1645" s="1"/>
      <c r="GM1645" s="1"/>
      <c r="GN1645" s="1"/>
      <c r="GO1645" s="1"/>
    </row>
    <row r="1646" spans="1:197" s="40" customFormat="1" x14ac:dyDescent="0.25">
      <c r="A1646" s="41"/>
      <c r="B1646" s="4"/>
      <c r="C1646" s="41"/>
      <c r="D1646" s="42"/>
      <c r="E1646" s="42"/>
      <c r="F1646" s="42"/>
      <c r="G1646" s="1"/>
      <c r="H1646" s="1"/>
      <c r="I1646" s="1"/>
      <c r="J1646" s="1"/>
      <c r="K1646" s="1"/>
      <c r="L1646" s="1"/>
      <c r="M1646" s="2"/>
      <c r="N1646" s="1"/>
      <c r="O1646" s="1"/>
      <c r="P1646" s="1"/>
      <c r="Q1646" s="1"/>
      <c r="R1646" s="1"/>
      <c r="S1646" s="1"/>
      <c r="T1646" s="1"/>
      <c r="U1646" s="1"/>
      <c r="V1646" s="1"/>
      <c r="W1646" s="1"/>
      <c r="X1646" s="1"/>
      <c r="Y1646" s="1"/>
      <c r="Z1646" s="1"/>
      <c r="AA1646" s="1"/>
      <c r="AB1646" s="1"/>
      <c r="AC1646" s="1"/>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c r="BJ1646" s="1"/>
      <c r="BK1646" s="1"/>
      <c r="BL1646" s="1"/>
      <c r="BM1646" s="1"/>
      <c r="BN1646" s="1"/>
      <c r="BO1646" s="1"/>
      <c r="BP1646" s="1"/>
      <c r="BQ1646" s="1"/>
      <c r="BR1646" s="1"/>
      <c r="BS1646" s="1"/>
      <c r="BT1646" s="1"/>
      <c r="BU1646" s="1"/>
      <c r="BV1646" s="1"/>
      <c r="BW1646" s="1"/>
      <c r="BX1646" s="1"/>
      <c r="BY1646" s="1"/>
      <c r="BZ1646" s="1"/>
      <c r="CA1646" s="1"/>
      <c r="CB1646" s="1"/>
      <c r="CC1646" s="1"/>
      <c r="CD1646" s="1"/>
      <c r="CE1646" s="1"/>
      <c r="CF1646" s="1"/>
      <c r="CG1646" s="1"/>
      <c r="CH1646" s="1"/>
      <c r="CI1646" s="1"/>
      <c r="CJ1646" s="1"/>
      <c r="CK1646" s="1"/>
      <c r="CL1646" s="1"/>
      <c r="CM1646" s="1"/>
      <c r="CN1646" s="1"/>
      <c r="CO1646" s="1"/>
      <c r="CP1646" s="1"/>
      <c r="CQ1646" s="1"/>
      <c r="CR1646" s="1"/>
      <c r="CS1646" s="1"/>
      <c r="CT1646" s="1"/>
      <c r="CU1646" s="1"/>
      <c r="CV1646" s="1"/>
      <c r="CW1646" s="1"/>
      <c r="CX1646" s="1"/>
      <c r="CY1646" s="1"/>
      <c r="CZ1646" s="1"/>
      <c r="DA1646" s="1"/>
      <c r="DB1646" s="1"/>
      <c r="DC1646" s="1"/>
      <c r="DD1646" s="1"/>
      <c r="DE1646" s="1"/>
      <c r="DF1646" s="1"/>
      <c r="DG1646" s="1"/>
      <c r="DH1646" s="1"/>
      <c r="DI1646" s="1"/>
      <c r="DJ1646" s="1"/>
      <c r="DK1646" s="1"/>
      <c r="DL1646" s="1"/>
      <c r="DM1646" s="1"/>
      <c r="DN1646" s="1"/>
      <c r="DO1646" s="1"/>
      <c r="DP1646" s="1"/>
      <c r="DQ1646" s="1"/>
      <c r="DR1646" s="1"/>
      <c r="DS1646" s="1"/>
      <c r="DT1646" s="1"/>
      <c r="DU1646" s="1"/>
      <c r="DV1646" s="1"/>
      <c r="DW1646" s="1"/>
      <c r="DX1646" s="1"/>
      <c r="DY1646" s="1"/>
      <c r="DZ1646" s="1"/>
      <c r="EA1646" s="1"/>
      <c r="EB1646" s="1"/>
      <c r="EC1646" s="1"/>
      <c r="ED1646" s="1"/>
      <c r="EE1646" s="1"/>
      <c r="EF1646" s="1"/>
      <c r="EG1646" s="1"/>
      <c r="EH1646" s="1"/>
      <c r="EI1646" s="1"/>
      <c r="EJ1646" s="1"/>
      <c r="EK1646" s="1"/>
      <c r="EL1646" s="1"/>
      <c r="EM1646" s="1"/>
      <c r="EN1646" s="1"/>
      <c r="EO1646" s="1"/>
      <c r="EP1646" s="1"/>
      <c r="EQ1646" s="1"/>
      <c r="ER1646" s="1"/>
      <c r="ES1646" s="1"/>
      <c r="ET1646" s="1"/>
      <c r="EU1646" s="1"/>
      <c r="EV1646" s="1"/>
      <c r="EW1646" s="1"/>
      <c r="EX1646" s="1"/>
      <c r="EY1646" s="1"/>
      <c r="EZ1646" s="1"/>
      <c r="FA1646" s="1"/>
      <c r="FB1646" s="1"/>
      <c r="FC1646" s="1"/>
      <c r="FD1646" s="1"/>
      <c r="FE1646" s="1"/>
      <c r="FF1646" s="1"/>
      <c r="FG1646" s="1"/>
      <c r="FH1646" s="1"/>
      <c r="FI1646" s="1"/>
      <c r="FJ1646" s="1"/>
      <c r="FK1646" s="1"/>
      <c r="FL1646" s="1"/>
      <c r="FM1646" s="1"/>
      <c r="FN1646" s="1"/>
      <c r="FO1646" s="1"/>
      <c r="FP1646" s="1"/>
      <c r="FQ1646" s="1"/>
      <c r="FR1646" s="1"/>
      <c r="FS1646" s="1"/>
      <c r="FT1646" s="1"/>
      <c r="FU1646" s="1"/>
      <c r="FV1646" s="1"/>
      <c r="FW1646" s="1"/>
      <c r="FX1646" s="1"/>
      <c r="FY1646" s="1"/>
      <c r="FZ1646" s="1"/>
      <c r="GA1646" s="1"/>
      <c r="GB1646" s="1"/>
      <c r="GC1646" s="1"/>
      <c r="GD1646" s="1"/>
      <c r="GE1646" s="1"/>
      <c r="GF1646" s="1"/>
      <c r="GG1646" s="1"/>
      <c r="GH1646" s="1"/>
      <c r="GI1646" s="1"/>
      <c r="GJ1646" s="1"/>
      <c r="GK1646" s="1"/>
      <c r="GL1646" s="1"/>
      <c r="GM1646" s="1"/>
      <c r="GN1646" s="1"/>
      <c r="GO1646" s="1"/>
    </row>
    <row r="1647" spans="1:197" s="40" customFormat="1" x14ac:dyDescent="0.25">
      <c r="A1647" s="41"/>
      <c r="B1647" s="4"/>
      <c r="C1647" s="41"/>
      <c r="D1647" s="42"/>
      <c r="E1647" s="42"/>
      <c r="F1647" s="42"/>
      <c r="G1647" s="1"/>
      <c r="H1647" s="1"/>
      <c r="I1647" s="1"/>
      <c r="J1647" s="1"/>
      <c r="K1647" s="1"/>
      <c r="L1647" s="1"/>
      <c r="M1647" s="2"/>
      <c r="N1647" s="1"/>
      <c r="O1647" s="1"/>
      <c r="P1647" s="1"/>
      <c r="Q1647" s="1"/>
      <c r="R1647" s="1"/>
      <c r="S1647" s="1"/>
      <c r="T1647" s="1"/>
      <c r="U1647" s="1"/>
      <c r="V1647" s="1"/>
      <c r="W1647" s="1"/>
      <c r="X1647" s="1"/>
      <c r="Y1647" s="1"/>
      <c r="Z1647" s="1"/>
      <c r="AA1647" s="1"/>
      <c r="AB1647" s="1"/>
      <c r="AC1647" s="1"/>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c r="BJ1647" s="1"/>
      <c r="BK1647" s="1"/>
      <c r="BL1647" s="1"/>
      <c r="BM1647" s="1"/>
      <c r="BN1647" s="1"/>
      <c r="BO1647" s="1"/>
      <c r="BP1647" s="1"/>
      <c r="BQ1647" s="1"/>
      <c r="BR1647" s="1"/>
      <c r="BS1647" s="1"/>
      <c r="BT1647" s="1"/>
      <c r="BU1647" s="1"/>
      <c r="BV1647" s="1"/>
      <c r="BW1647" s="1"/>
      <c r="BX1647" s="1"/>
      <c r="BY1647" s="1"/>
      <c r="BZ1647" s="1"/>
      <c r="CA1647" s="1"/>
      <c r="CB1647" s="1"/>
      <c r="CC1647" s="1"/>
      <c r="CD1647" s="1"/>
      <c r="CE1647" s="1"/>
      <c r="CF1647" s="1"/>
      <c r="CG1647" s="1"/>
      <c r="CH1647" s="1"/>
      <c r="CI1647" s="1"/>
      <c r="CJ1647" s="1"/>
      <c r="CK1647" s="1"/>
      <c r="CL1647" s="1"/>
      <c r="CM1647" s="1"/>
      <c r="CN1647" s="1"/>
      <c r="CO1647" s="1"/>
      <c r="CP1647" s="1"/>
      <c r="CQ1647" s="1"/>
      <c r="CR1647" s="1"/>
      <c r="CS1647" s="1"/>
      <c r="CT1647" s="1"/>
      <c r="CU1647" s="1"/>
      <c r="CV1647" s="1"/>
      <c r="CW1647" s="1"/>
      <c r="CX1647" s="1"/>
      <c r="CY1647" s="1"/>
      <c r="CZ1647" s="1"/>
      <c r="DA1647" s="1"/>
      <c r="DB1647" s="1"/>
      <c r="DC1647" s="1"/>
      <c r="DD1647" s="1"/>
      <c r="DE1647" s="1"/>
      <c r="DF1647" s="1"/>
      <c r="DG1647" s="1"/>
      <c r="DH1647" s="1"/>
      <c r="DI1647" s="1"/>
      <c r="DJ1647" s="1"/>
      <c r="DK1647" s="1"/>
      <c r="DL1647" s="1"/>
      <c r="DM1647" s="1"/>
      <c r="DN1647" s="1"/>
      <c r="DO1647" s="1"/>
      <c r="DP1647" s="1"/>
      <c r="DQ1647" s="1"/>
      <c r="DR1647" s="1"/>
      <c r="DS1647" s="1"/>
      <c r="DT1647" s="1"/>
      <c r="DU1647" s="1"/>
      <c r="DV1647" s="1"/>
      <c r="DW1647" s="1"/>
      <c r="DX1647" s="1"/>
      <c r="DY1647" s="1"/>
      <c r="DZ1647" s="1"/>
      <c r="EA1647" s="1"/>
      <c r="EB1647" s="1"/>
      <c r="EC1647" s="1"/>
      <c r="ED1647" s="1"/>
      <c r="EE1647" s="1"/>
      <c r="EF1647" s="1"/>
      <c r="EG1647" s="1"/>
      <c r="EH1647" s="1"/>
      <c r="EI1647" s="1"/>
      <c r="EJ1647" s="1"/>
      <c r="EK1647" s="1"/>
      <c r="EL1647" s="1"/>
      <c r="EM1647" s="1"/>
      <c r="EN1647" s="1"/>
      <c r="EO1647" s="1"/>
      <c r="EP1647" s="1"/>
      <c r="EQ1647" s="1"/>
      <c r="ER1647" s="1"/>
      <c r="ES1647" s="1"/>
      <c r="ET1647" s="1"/>
      <c r="EU1647" s="1"/>
      <c r="EV1647" s="1"/>
      <c r="EW1647" s="1"/>
      <c r="EX1647" s="1"/>
      <c r="EY1647" s="1"/>
      <c r="EZ1647" s="1"/>
      <c r="FA1647" s="1"/>
      <c r="FB1647" s="1"/>
      <c r="FC1647" s="1"/>
      <c r="FD1647" s="1"/>
      <c r="FE1647" s="1"/>
      <c r="FF1647" s="1"/>
      <c r="FG1647" s="1"/>
      <c r="FH1647" s="1"/>
      <c r="FI1647" s="1"/>
      <c r="FJ1647" s="1"/>
      <c r="FK1647" s="1"/>
      <c r="FL1647" s="1"/>
      <c r="FM1647" s="1"/>
      <c r="FN1647" s="1"/>
      <c r="FO1647" s="1"/>
      <c r="FP1647" s="1"/>
      <c r="FQ1647" s="1"/>
      <c r="FR1647" s="1"/>
      <c r="FS1647" s="1"/>
      <c r="FT1647" s="1"/>
      <c r="FU1647" s="1"/>
      <c r="FV1647" s="1"/>
      <c r="FW1647" s="1"/>
      <c r="FX1647" s="1"/>
      <c r="FY1647" s="1"/>
      <c r="FZ1647" s="1"/>
      <c r="GA1647" s="1"/>
      <c r="GB1647" s="1"/>
      <c r="GC1647" s="1"/>
      <c r="GD1647" s="1"/>
      <c r="GE1647" s="1"/>
      <c r="GF1647" s="1"/>
      <c r="GG1647" s="1"/>
      <c r="GH1647" s="1"/>
      <c r="GI1647" s="1"/>
      <c r="GJ1647" s="1"/>
      <c r="GK1647" s="1"/>
      <c r="GL1647" s="1"/>
      <c r="GM1647" s="1"/>
      <c r="GN1647" s="1"/>
      <c r="GO1647" s="1"/>
    </row>
    <row r="1648" spans="1:197" s="40" customFormat="1" x14ac:dyDescent="0.25">
      <c r="A1648" s="41"/>
      <c r="B1648" s="4"/>
      <c r="C1648" s="41"/>
      <c r="D1648" s="42"/>
      <c r="E1648" s="42"/>
      <c r="F1648" s="42"/>
      <c r="G1648" s="1"/>
      <c r="H1648" s="1"/>
      <c r="I1648" s="1"/>
      <c r="J1648" s="1"/>
      <c r="K1648" s="1"/>
      <c r="L1648" s="1"/>
      <c r="M1648" s="2"/>
      <c r="N1648" s="1"/>
      <c r="O1648" s="1"/>
      <c r="P1648" s="1"/>
      <c r="Q1648" s="1"/>
      <c r="R1648" s="1"/>
      <c r="S1648" s="1"/>
      <c r="T1648" s="1"/>
      <c r="U1648" s="1"/>
      <c r="V1648" s="1"/>
      <c r="W1648" s="1"/>
      <c r="X1648" s="1"/>
      <c r="Y1648" s="1"/>
      <c r="Z1648" s="1"/>
      <c r="AA1648" s="1"/>
      <c r="AB1648" s="1"/>
      <c r="AC1648" s="1"/>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c r="BJ1648" s="1"/>
      <c r="BK1648" s="1"/>
      <c r="BL1648" s="1"/>
      <c r="BM1648" s="1"/>
      <c r="BN1648" s="1"/>
      <c r="BO1648" s="1"/>
      <c r="BP1648" s="1"/>
      <c r="BQ1648" s="1"/>
      <c r="BR1648" s="1"/>
      <c r="BS1648" s="1"/>
      <c r="BT1648" s="1"/>
      <c r="BU1648" s="1"/>
      <c r="BV1648" s="1"/>
      <c r="BW1648" s="1"/>
      <c r="BX1648" s="1"/>
      <c r="BY1648" s="1"/>
      <c r="BZ1648" s="1"/>
      <c r="CA1648" s="1"/>
      <c r="CB1648" s="1"/>
      <c r="CC1648" s="1"/>
      <c r="CD1648" s="1"/>
      <c r="CE1648" s="1"/>
      <c r="CF1648" s="1"/>
      <c r="CG1648" s="1"/>
      <c r="CH1648" s="1"/>
      <c r="CI1648" s="1"/>
      <c r="CJ1648" s="1"/>
      <c r="CK1648" s="1"/>
      <c r="CL1648" s="1"/>
      <c r="CM1648" s="1"/>
      <c r="CN1648" s="1"/>
      <c r="CO1648" s="1"/>
      <c r="CP1648" s="1"/>
      <c r="CQ1648" s="1"/>
      <c r="CR1648" s="1"/>
      <c r="CS1648" s="1"/>
      <c r="CT1648" s="1"/>
      <c r="CU1648" s="1"/>
      <c r="CV1648" s="1"/>
      <c r="CW1648" s="1"/>
      <c r="CX1648" s="1"/>
      <c r="CY1648" s="1"/>
      <c r="CZ1648" s="1"/>
      <c r="DA1648" s="1"/>
      <c r="DB1648" s="1"/>
      <c r="DC1648" s="1"/>
      <c r="DD1648" s="1"/>
      <c r="DE1648" s="1"/>
      <c r="DF1648" s="1"/>
      <c r="DG1648" s="1"/>
      <c r="DH1648" s="1"/>
      <c r="DI1648" s="1"/>
      <c r="DJ1648" s="1"/>
      <c r="DK1648" s="1"/>
      <c r="DL1648" s="1"/>
      <c r="DM1648" s="1"/>
      <c r="DN1648" s="1"/>
      <c r="DO1648" s="1"/>
      <c r="DP1648" s="1"/>
      <c r="DQ1648" s="1"/>
      <c r="DR1648" s="1"/>
      <c r="DS1648" s="1"/>
      <c r="DT1648" s="1"/>
      <c r="DU1648" s="1"/>
      <c r="DV1648" s="1"/>
      <c r="DW1648" s="1"/>
      <c r="DX1648" s="1"/>
      <c r="DY1648" s="1"/>
      <c r="DZ1648" s="1"/>
      <c r="EA1648" s="1"/>
      <c r="EB1648" s="1"/>
      <c r="EC1648" s="1"/>
      <c r="ED1648" s="1"/>
      <c r="EE1648" s="1"/>
      <c r="EF1648" s="1"/>
      <c r="EG1648" s="1"/>
      <c r="EH1648" s="1"/>
      <c r="EI1648" s="1"/>
      <c r="EJ1648" s="1"/>
      <c r="EK1648" s="1"/>
      <c r="EL1648" s="1"/>
      <c r="EM1648" s="1"/>
      <c r="EN1648" s="1"/>
      <c r="EO1648" s="1"/>
      <c r="EP1648" s="1"/>
      <c r="EQ1648" s="1"/>
      <c r="ER1648" s="1"/>
      <c r="ES1648" s="1"/>
      <c r="ET1648" s="1"/>
      <c r="EU1648" s="1"/>
      <c r="EV1648" s="1"/>
      <c r="EW1648" s="1"/>
      <c r="EX1648" s="1"/>
      <c r="EY1648" s="1"/>
      <c r="EZ1648" s="1"/>
      <c r="FA1648" s="1"/>
      <c r="FB1648" s="1"/>
      <c r="FC1648" s="1"/>
      <c r="FD1648" s="1"/>
      <c r="FE1648" s="1"/>
      <c r="FF1648" s="1"/>
      <c r="FG1648" s="1"/>
      <c r="FH1648" s="1"/>
      <c r="FI1648" s="1"/>
      <c r="FJ1648" s="1"/>
      <c r="FK1648" s="1"/>
      <c r="FL1648" s="1"/>
      <c r="FM1648" s="1"/>
      <c r="FN1648" s="1"/>
      <c r="FO1648" s="1"/>
      <c r="FP1648" s="1"/>
      <c r="FQ1648" s="1"/>
      <c r="FR1648" s="1"/>
      <c r="FS1648" s="1"/>
      <c r="FT1648" s="1"/>
      <c r="FU1648" s="1"/>
      <c r="FV1648" s="1"/>
      <c r="FW1648" s="1"/>
      <c r="FX1648" s="1"/>
      <c r="FY1648" s="1"/>
      <c r="FZ1648" s="1"/>
      <c r="GA1648" s="1"/>
      <c r="GB1648" s="1"/>
      <c r="GC1648" s="1"/>
      <c r="GD1648" s="1"/>
      <c r="GE1648" s="1"/>
      <c r="GF1648" s="1"/>
      <c r="GG1648" s="1"/>
      <c r="GH1648" s="1"/>
      <c r="GI1648" s="1"/>
      <c r="GJ1648" s="1"/>
      <c r="GK1648" s="1"/>
      <c r="GL1648" s="1"/>
      <c r="GM1648" s="1"/>
      <c r="GN1648" s="1"/>
      <c r="GO1648" s="1"/>
    </row>
    <row r="1649" spans="1:197" s="40" customFormat="1" x14ac:dyDescent="0.25">
      <c r="A1649" s="41"/>
      <c r="B1649" s="4"/>
      <c r="C1649" s="41"/>
      <c r="D1649" s="42"/>
      <c r="E1649" s="42"/>
      <c r="F1649" s="42"/>
      <c r="G1649" s="1"/>
      <c r="H1649" s="1"/>
      <c r="I1649" s="1"/>
      <c r="J1649" s="1"/>
      <c r="K1649" s="1"/>
      <c r="L1649" s="1"/>
      <c r="M1649" s="2"/>
      <c r="N1649" s="1"/>
      <c r="O1649" s="1"/>
      <c r="P1649" s="1"/>
      <c r="Q1649" s="1"/>
      <c r="R1649" s="1"/>
      <c r="S1649" s="1"/>
      <c r="T1649" s="1"/>
      <c r="U1649" s="1"/>
      <c r="V1649" s="1"/>
      <c r="W1649" s="1"/>
      <c r="X1649" s="1"/>
      <c r="Y1649" s="1"/>
      <c r="Z1649" s="1"/>
      <c r="AA1649" s="1"/>
      <c r="AB1649" s="1"/>
      <c r="AC1649" s="1"/>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c r="BJ1649" s="1"/>
      <c r="BK1649" s="1"/>
      <c r="BL1649" s="1"/>
      <c r="BM1649" s="1"/>
      <c r="BN1649" s="1"/>
      <c r="BO1649" s="1"/>
      <c r="BP1649" s="1"/>
      <c r="BQ1649" s="1"/>
      <c r="BR1649" s="1"/>
      <c r="BS1649" s="1"/>
      <c r="BT1649" s="1"/>
      <c r="BU1649" s="1"/>
      <c r="BV1649" s="1"/>
      <c r="BW1649" s="1"/>
      <c r="BX1649" s="1"/>
      <c r="BY1649" s="1"/>
      <c r="BZ1649" s="1"/>
      <c r="CA1649" s="1"/>
      <c r="CB1649" s="1"/>
      <c r="CC1649" s="1"/>
      <c r="CD1649" s="1"/>
      <c r="CE1649" s="1"/>
      <c r="CF1649" s="1"/>
      <c r="CG1649" s="1"/>
      <c r="CH1649" s="1"/>
      <c r="CI1649" s="1"/>
      <c r="CJ1649" s="1"/>
      <c r="CK1649" s="1"/>
      <c r="CL1649" s="1"/>
      <c r="CM1649" s="1"/>
      <c r="CN1649" s="1"/>
      <c r="CO1649" s="1"/>
      <c r="CP1649" s="1"/>
      <c r="CQ1649" s="1"/>
      <c r="CR1649" s="1"/>
      <c r="CS1649" s="1"/>
      <c r="CT1649" s="1"/>
      <c r="CU1649" s="1"/>
      <c r="CV1649" s="1"/>
      <c r="CW1649" s="1"/>
      <c r="CX1649" s="1"/>
      <c r="CY1649" s="1"/>
      <c r="CZ1649" s="1"/>
      <c r="DA1649" s="1"/>
      <c r="DB1649" s="1"/>
      <c r="DC1649" s="1"/>
      <c r="DD1649" s="1"/>
      <c r="DE1649" s="1"/>
      <c r="DF1649" s="1"/>
      <c r="DG1649" s="1"/>
      <c r="DH1649" s="1"/>
      <c r="DI1649" s="1"/>
      <c r="DJ1649" s="1"/>
      <c r="DK1649" s="1"/>
      <c r="DL1649" s="1"/>
      <c r="DM1649" s="1"/>
      <c r="DN1649" s="1"/>
      <c r="DO1649" s="1"/>
      <c r="DP1649" s="1"/>
      <c r="DQ1649" s="1"/>
      <c r="DR1649" s="1"/>
      <c r="DS1649" s="1"/>
      <c r="DT1649" s="1"/>
      <c r="DU1649" s="1"/>
      <c r="DV1649" s="1"/>
      <c r="DW1649" s="1"/>
      <c r="DX1649" s="1"/>
      <c r="DY1649" s="1"/>
      <c r="DZ1649" s="1"/>
      <c r="EA1649" s="1"/>
      <c r="EB1649" s="1"/>
      <c r="EC1649" s="1"/>
      <c r="ED1649" s="1"/>
      <c r="EE1649" s="1"/>
      <c r="EF1649" s="1"/>
      <c r="EG1649" s="1"/>
      <c r="EH1649" s="1"/>
      <c r="EI1649" s="1"/>
      <c r="EJ1649" s="1"/>
      <c r="EK1649" s="1"/>
      <c r="EL1649" s="1"/>
      <c r="EM1649" s="1"/>
      <c r="EN1649" s="1"/>
      <c r="EO1649" s="1"/>
      <c r="EP1649" s="1"/>
      <c r="EQ1649" s="1"/>
      <c r="ER1649" s="1"/>
      <c r="ES1649" s="1"/>
      <c r="ET1649" s="1"/>
      <c r="EU1649" s="1"/>
      <c r="EV1649" s="1"/>
      <c r="EW1649" s="1"/>
      <c r="EX1649" s="1"/>
      <c r="EY1649" s="1"/>
      <c r="EZ1649" s="1"/>
      <c r="FA1649" s="1"/>
      <c r="FB1649" s="1"/>
      <c r="FC1649" s="1"/>
      <c r="FD1649" s="1"/>
      <c r="FE1649" s="1"/>
      <c r="FF1649" s="1"/>
      <c r="FG1649" s="1"/>
      <c r="FH1649" s="1"/>
      <c r="FI1649" s="1"/>
      <c r="FJ1649" s="1"/>
      <c r="FK1649" s="1"/>
      <c r="FL1649" s="1"/>
      <c r="FM1649" s="1"/>
      <c r="FN1649" s="1"/>
      <c r="FO1649" s="1"/>
      <c r="FP1649" s="1"/>
      <c r="FQ1649" s="1"/>
      <c r="FR1649" s="1"/>
      <c r="FS1649" s="1"/>
      <c r="FT1649" s="1"/>
      <c r="FU1649" s="1"/>
      <c r="FV1649" s="1"/>
      <c r="FW1649" s="1"/>
      <c r="FX1649" s="1"/>
      <c r="FY1649" s="1"/>
      <c r="FZ1649" s="1"/>
      <c r="GA1649" s="1"/>
      <c r="GB1649" s="1"/>
      <c r="GC1649" s="1"/>
      <c r="GD1649" s="1"/>
      <c r="GE1649" s="1"/>
      <c r="GF1649" s="1"/>
      <c r="GG1649" s="1"/>
      <c r="GH1649" s="1"/>
      <c r="GI1649" s="1"/>
      <c r="GJ1649" s="1"/>
      <c r="GK1649" s="1"/>
      <c r="GL1649" s="1"/>
      <c r="GM1649" s="1"/>
      <c r="GN1649" s="1"/>
      <c r="GO1649" s="1"/>
    </row>
    <row r="1650" spans="1:197" s="40" customFormat="1" x14ac:dyDescent="0.25">
      <c r="A1650" s="41"/>
      <c r="B1650" s="4"/>
      <c r="C1650" s="41"/>
      <c r="D1650" s="42"/>
      <c r="E1650" s="42"/>
      <c r="F1650" s="42"/>
      <c r="G1650" s="1"/>
      <c r="H1650" s="1"/>
      <c r="I1650" s="1"/>
      <c r="J1650" s="1"/>
      <c r="K1650" s="1"/>
      <c r="L1650" s="1"/>
      <c r="M1650" s="2"/>
      <c r="N1650" s="1"/>
      <c r="O1650" s="1"/>
      <c r="P1650" s="1"/>
      <c r="Q1650" s="1"/>
      <c r="R1650" s="1"/>
      <c r="S1650" s="1"/>
      <c r="T1650" s="1"/>
      <c r="U1650" s="1"/>
      <c r="V1650" s="1"/>
      <c r="W1650" s="1"/>
      <c r="X1650" s="1"/>
      <c r="Y1650" s="1"/>
      <c r="Z1650" s="1"/>
      <c r="AA1650" s="1"/>
      <c r="AB1650" s="1"/>
      <c r="AC1650" s="1"/>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c r="BJ1650" s="1"/>
      <c r="BK1650" s="1"/>
      <c r="BL1650" s="1"/>
      <c r="BM1650" s="1"/>
      <c r="BN1650" s="1"/>
      <c r="BO1650" s="1"/>
      <c r="BP1650" s="1"/>
      <c r="BQ1650" s="1"/>
      <c r="BR1650" s="1"/>
      <c r="BS1650" s="1"/>
      <c r="BT1650" s="1"/>
      <c r="BU1650" s="1"/>
      <c r="BV1650" s="1"/>
      <c r="BW1650" s="1"/>
      <c r="BX1650" s="1"/>
      <c r="BY1650" s="1"/>
      <c r="BZ1650" s="1"/>
      <c r="CA1650" s="1"/>
      <c r="CB1650" s="1"/>
      <c r="CC1650" s="1"/>
      <c r="CD1650" s="1"/>
      <c r="CE1650" s="1"/>
      <c r="CF1650" s="1"/>
      <c r="CG1650" s="1"/>
      <c r="CH1650" s="1"/>
      <c r="CI1650" s="1"/>
      <c r="CJ1650" s="1"/>
      <c r="CK1650" s="1"/>
      <c r="CL1650" s="1"/>
      <c r="CM1650" s="1"/>
      <c r="CN1650" s="1"/>
      <c r="CO1650" s="1"/>
      <c r="CP1650" s="1"/>
      <c r="CQ1650" s="1"/>
      <c r="CR1650" s="1"/>
      <c r="CS1650" s="1"/>
      <c r="CT1650" s="1"/>
      <c r="CU1650" s="1"/>
      <c r="CV1650" s="1"/>
      <c r="CW1650" s="1"/>
      <c r="CX1650" s="1"/>
      <c r="CY1650" s="1"/>
      <c r="CZ1650" s="1"/>
      <c r="DA1650" s="1"/>
      <c r="DB1650" s="1"/>
      <c r="DC1650" s="1"/>
      <c r="DD1650" s="1"/>
      <c r="DE1650" s="1"/>
      <c r="DF1650" s="1"/>
      <c r="DG1650" s="1"/>
      <c r="DH1650" s="1"/>
      <c r="DI1650" s="1"/>
      <c r="DJ1650" s="1"/>
      <c r="DK1650" s="1"/>
      <c r="DL1650" s="1"/>
      <c r="DM1650" s="1"/>
      <c r="DN1650" s="1"/>
      <c r="DO1650" s="1"/>
      <c r="DP1650" s="1"/>
      <c r="DQ1650" s="1"/>
      <c r="DR1650" s="1"/>
      <c r="DS1650" s="1"/>
      <c r="DT1650" s="1"/>
      <c r="DU1650" s="1"/>
      <c r="DV1650" s="1"/>
      <c r="DW1650" s="1"/>
      <c r="DX1650" s="1"/>
      <c r="DY1650" s="1"/>
      <c r="DZ1650" s="1"/>
      <c r="EA1650" s="1"/>
      <c r="EB1650" s="1"/>
      <c r="EC1650" s="1"/>
      <c r="ED1650" s="1"/>
      <c r="EE1650" s="1"/>
      <c r="EF1650" s="1"/>
      <c r="EG1650" s="1"/>
      <c r="EH1650" s="1"/>
      <c r="EI1650" s="1"/>
      <c r="EJ1650" s="1"/>
      <c r="EK1650" s="1"/>
      <c r="EL1650" s="1"/>
      <c r="EM1650" s="1"/>
      <c r="EN1650" s="1"/>
      <c r="EO1650" s="1"/>
      <c r="EP1650" s="1"/>
      <c r="EQ1650" s="1"/>
      <c r="ER1650" s="1"/>
      <c r="ES1650" s="1"/>
      <c r="ET1650" s="1"/>
      <c r="EU1650" s="1"/>
      <c r="EV1650" s="1"/>
      <c r="EW1650" s="1"/>
      <c r="EX1650" s="1"/>
      <c r="EY1650" s="1"/>
      <c r="EZ1650" s="1"/>
      <c r="FA1650" s="1"/>
      <c r="FB1650" s="1"/>
      <c r="FC1650" s="1"/>
      <c r="FD1650" s="1"/>
      <c r="FE1650" s="1"/>
      <c r="FF1650" s="1"/>
      <c r="FG1650" s="1"/>
      <c r="FH1650" s="1"/>
      <c r="FI1650" s="1"/>
      <c r="FJ1650" s="1"/>
      <c r="FK1650" s="1"/>
      <c r="FL1650" s="1"/>
      <c r="FM1650" s="1"/>
      <c r="FN1650" s="1"/>
      <c r="FO1650" s="1"/>
      <c r="FP1650" s="1"/>
      <c r="FQ1650" s="1"/>
      <c r="FR1650" s="1"/>
      <c r="FS1650" s="1"/>
      <c r="FT1650" s="1"/>
      <c r="FU1650" s="1"/>
      <c r="FV1650" s="1"/>
      <c r="FW1650" s="1"/>
      <c r="FX1650" s="1"/>
      <c r="FY1650" s="1"/>
      <c r="FZ1650" s="1"/>
      <c r="GA1650" s="1"/>
      <c r="GB1650" s="1"/>
      <c r="GC1650" s="1"/>
      <c r="GD1650" s="1"/>
      <c r="GE1650" s="1"/>
      <c r="GF1650" s="1"/>
      <c r="GG1650" s="1"/>
      <c r="GH1650" s="1"/>
      <c r="GI1650" s="1"/>
      <c r="GJ1650" s="1"/>
      <c r="GK1650" s="1"/>
      <c r="GL1650" s="1"/>
      <c r="GM1650" s="1"/>
      <c r="GN1650" s="1"/>
      <c r="GO1650" s="1"/>
    </row>
    <row r="1651" spans="1:197" s="40" customFormat="1" x14ac:dyDescent="0.25">
      <c r="A1651" s="41"/>
      <c r="B1651" s="4"/>
      <c r="C1651" s="41"/>
      <c r="D1651" s="42"/>
      <c r="E1651" s="42"/>
      <c r="F1651" s="42"/>
      <c r="G1651" s="1"/>
      <c r="H1651" s="1"/>
      <c r="I1651" s="1"/>
      <c r="J1651" s="1"/>
      <c r="K1651" s="1"/>
      <c r="L1651" s="1"/>
      <c r="M1651" s="2"/>
      <c r="N1651" s="1"/>
      <c r="O1651" s="1"/>
      <c r="P1651" s="1"/>
      <c r="Q1651" s="1"/>
      <c r="R1651" s="1"/>
      <c r="S1651" s="1"/>
      <c r="T1651" s="1"/>
      <c r="U1651" s="1"/>
      <c r="V1651" s="1"/>
      <c r="W1651" s="1"/>
      <c r="X1651" s="1"/>
      <c r="Y1651" s="1"/>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c r="BJ1651" s="1"/>
      <c r="BK1651" s="1"/>
      <c r="BL1651" s="1"/>
      <c r="BM1651" s="1"/>
      <c r="BN1651" s="1"/>
      <c r="BO1651" s="1"/>
      <c r="BP1651" s="1"/>
      <c r="BQ1651" s="1"/>
      <c r="BR1651" s="1"/>
      <c r="BS1651" s="1"/>
      <c r="BT1651" s="1"/>
      <c r="BU1651" s="1"/>
      <c r="BV1651" s="1"/>
      <c r="BW1651" s="1"/>
      <c r="BX1651" s="1"/>
      <c r="BY1651" s="1"/>
      <c r="BZ1651" s="1"/>
      <c r="CA1651" s="1"/>
      <c r="CB1651" s="1"/>
      <c r="CC1651" s="1"/>
      <c r="CD1651" s="1"/>
      <c r="CE1651" s="1"/>
      <c r="CF1651" s="1"/>
      <c r="CG1651" s="1"/>
      <c r="CH1651" s="1"/>
      <c r="CI1651" s="1"/>
      <c r="CJ1651" s="1"/>
      <c r="CK1651" s="1"/>
      <c r="CL1651" s="1"/>
      <c r="CM1651" s="1"/>
      <c r="CN1651" s="1"/>
      <c r="CO1651" s="1"/>
      <c r="CP1651" s="1"/>
      <c r="CQ1651" s="1"/>
      <c r="CR1651" s="1"/>
      <c r="CS1651" s="1"/>
      <c r="CT1651" s="1"/>
      <c r="CU1651" s="1"/>
      <c r="CV1651" s="1"/>
      <c r="CW1651" s="1"/>
      <c r="CX1651" s="1"/>
      <c r="CY1651" s="1"/>
      <c r="CZ1651" s="1"/>
      <c r="DA1651" s="1"/>
      <c r="DB1651" s="1"/>
      <c r="DC1651" s="1"/>
      <c r="DD1651" s="1"/>
      <c r="DE1651" s="1"/>
      <c r="DF1651" s="1"/>
      <c r="DG1651" s="1"/>
      <c r="DH1651" s="1"/>
      <c r="DI1651" s="1"/>
      <c r="DJ1651" s="1"/>
      <c r="DK1651" s="1"/>
      <c r="DL1651" s="1"/>
      <c r="DM1651" s="1"/>
      <c r="DN1651" s="1"/>
      <c r="DO1651" s="1"/>
      <c r="DP1651" s="1"/>
      <c r="DQ1651" s="1"/>
      <c r="DR1651" s="1"/>
      <c r="DS1651" s="1"/>
      <c r="DT1651" s="1"/>
      <c r="DU1651" s="1"/>
      <c r="DV1651" s="1"/>
      <c r="DW1651" s="1"/>
      <c r="DX1651" s="1"/>
      <c r="DY1651" s="1"/>
      <c r="DZ1651" s="1"/>
      <c r="EA1651" s="1"/>
      <c r="EB1651" s="1"/>
      <c r="EC1651" s="1"/>
      <c r="ED1651" s="1"/>
      <c r="EE1651" s="1"/>
      <c r="EF1651" s="1"/>
      <c r="EG1651" s="1"/>
      <c r="EH1651" s="1"/>
      <c r="EI1651" s="1"/>
      <c r="EJ1651" s="1"/>
      <c r="EK1651" s="1"/>
      <c r="EL1651" s="1"/>
      <c r="EM1651" s="1"/>
      <c r="EN1651" s="1"/>
      <c r="EO1651" s="1"/>
      <c r="EP1651" s="1"/>
      <c r="EQ1651" s="1"/>
      <c r="ER1651" s="1"/>
      <c r="ES1651" s="1"/>
      <c r="ET1651" s="1"/>
      <c r="EU1651" s="1"/>
      <c r="EV1651" s="1"/>
      <c r="EW1651" s="1"/>
      <c r="EX1651" s="1"/>
      <c r="EY1651" s="1"/>
      <c r="EZ1651" s="1"/>
      <c r="FA1651" s="1"/>
      <c r="FB1651" s="1"/>
      <c r="FC1651" s="1"/>
      <c r="FD1651" s="1"/>
      <c r="FE1651" s="1"/>
      <c r="FF1651" s="1"/>
      <c r="FG1651" s="1"/>
      <c r="FH1651" s="1"/>
      <c r="FI1651" s="1"/>
      <c r="FJ1651" s="1"/>
      <c r="FK1651" s="1"/>
      <c r="FL1651" s="1"/>
      <c r="FM1651" s="1"/>
      <c r="FN1651" s="1"/>
      <c r="FO1651" s="1"/>
      <c r="FP1651" s="1"/>
      <c r="FQ1651" s="1"/>
      <c r="FR1651" s="1"/>
      <c r="FS1651" s="1"/>
      <c r="FT1651" s="1"/>
      <c r="FU1651" s="1"/>
      <c r="FV1651" s="1"/>
      <c r="FW1651" s="1"/>
      <c r="FX1651" s="1"/>
      <c r="FY1651" s="1"/>
      <c r="FZ1651" s="1"/>
      <c r="GA1651" s="1"/>
      <c r="GB1651" s="1"/>
      <c r="GC1651" s="1"/>
      <c r="GD1651" s="1"/>
      <c r="GE1651" s="1"/>
      <c r="GF1651" s="1"/>
      <c r="GG1651" s="1"/>
      <c r="GH1651" s="1"/>
      <c r="GI1651" s="1"/>
      <c r="GJ1651" s="1"/>
      <c r="GK1651" s="1"/>
      <c r="GL1651" s="1"/>
      <c r="GM1651" s="1"/>
      <c r="GN1651" s="1"/>
      <c r="GO1651" s="1"/>
    </row>
    <row r="1652" spans="1:197" s="40" customFormat="1" x14ac:dyDescent="0.25">
      <c r="A1652" s="41"/>
      <c r="B1652" s="4"/>
      <c r="C1652" s="41"/>
      <c r="D1652" s="42"/>
      <c r="E1652" s="42"/>
      <c r="F1652" s="42"/>
      <c r="G1652" s="1"/>
      <c r="H1652" s="1"/>
      <c r="I1652" s="1"/>
      <c r="J1652" s="1"/>
      <c r="K1652" s="1"/>
      <c r="L1652" s="1"/>
      <c r="M1652" s="2"/>
      <c r="N1652" s="1"/>
      <c r="O1652" s="1"/>
      <c r="P1652" s="1"/>
      <c r="Q1652" s="1"/>
      <c r="R1652" s="1"/>
      <c r="S1652" s="1"/>
      <c r="T1652" s="1"/>
      <c r="U1652" s="1"/>
      <c r="V1652" s="1"/>
      <c r="W1652" s="1"/>
      <c r="X1652" s="1"/>
      <c r="Y1652" s="1"/>
      <c r="Z1652" s="1"/>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c r="BJ1652" s="1"/>
      <c r="BK1652" s="1"/>
      <c r="BL1652" s="1"/>
      <c r="BM1652" s="1"/>
      <c r="BN1652" s="1"/>
      <c r="BO1652" s="1"/>
      <c r="BP1652" s="1"/>
      <c r="BQ1652" s="1"/>
      <c r="BR1652" s="1"/>
      <c r="BS1652" s="1"/>
      <c r="BT1652" s="1"/>
      <c r="BU1652" s="1"/>
      <c r="BV1652" s="1"/>
      <c r="BW1652" s="1"/>
      <c r="BX1652" s="1"/>
      <c r="BY1652" s="1"/>
      <c r="BZ1652" s="1"/>
      <c r="CA1652" s="1"/>
      <c r="CB1652" s="1"/>
      <c r="CC1652" s="1"/>
      <c r="CD1652" s="1"/>
      <c r="CE1652" s="1"/>
      <c r="CF1652" s="1"/>
      <c r="CG1652" s="1"/>
      <c r="CH1652" s="1"/>
      <c r="CI1652" s="1"/>
      <c r="CJ1652" s="1"/>
      <c r="CK1652" s="1"/>
      <c r="CL1652" s="1"/>
      <c r="CM1652" s="1"/>
      <c r="CN1652" s="1"/>
      <c r="CO1652" s="1"/>
      <c r="CP1652" s="1"/>
      <c r="CQ1652" s="1"/>
      <c r="CR1652" s="1"/>
      <c r="CS1652" s="1"/>
      <c r="CT1652" s="1"/>
      <c r="CU1652" s="1"/>
      <c r="CV1652" s="1"/>
      <c r="CW1652" s="1"/>
      <c r="CX1652" s="1"/>
      <c r="CY1652" s="1"/>
      <c r="CZ1652" s="1"/>
      <c r="DA1652" s="1"/>
      <c r="DB1652" s="1"/>
      <c r="DC1652" s="1"/>
      <c r="DD1652" s="1"/>
      <c r="DE1652" s="1"/>
      <c r="DF1652" s="1"/>
      <c r="DG1652" s="1"/>
      <c r="DH1652" s="1"/>
      <c r="DI1652" s="1"/>
      <c r="DJ1652" s="1"/>
      <c r="DK1652" s="1"/>
      <c r="DL1652" s="1"/>
      <c r="DM1652" s="1"/>
      <c r="DN1652" s="1"/>
      <c r="DO1652" s="1"/>
      <c r="DP1652" s="1"/>
      <c r="DQ1652" s="1"/>
      <c r="DR1652" s="1"/>
      <c r="DS1652" s="1"/>
      <c r="DT1652" s="1"/>
      <c r="DU1652" s="1"/>
      <c r="DV1652" s="1"/>
      <c r="DW1652" s="1"/>
      <c r="DX1652" s="1"/>
      <c r="DY1652" s="1"/>
      <c r="DZ1652" s="1"/>
      <c r="EA1652" s="1"/>
      <c r="EB1652" s="1"/>
      <c r="EC1652" s="1"/>
      <c r="ED1652" s="1"/>
      <c r="EE1652" s="1"/>
      <c r="EF1652" s="1"/>
      <c r="EG1652" s="1"/>
      <c r="EH1652" s="1"/>
      <c r="EI1652" s="1"/>
      <c r="EJ1652" s="1"/>
      <c r="EK1652" s="1"/>
      <c r="EL1652" s="1"/>
      <c r="EM1652" s="1"/>
      <c r="EN1652" s="1"/>
      <c r="EO1652" s="1"/>
      <c r="EP1652" s="1"/>
      <c r="EQ1652" s="1"/>
      <c r="ER1652" s="1"/>
      <c r="ES1652" s="1"/>
      <c r="ET1652" s="1"/>
      <c r="EU1652" s="1"/>
      <c r="EV1652" s="1"/>
      <c r="EW1652" s="1"/>
      <c r="EX1652" s="1"/>
      <c r="EY1652" s="1"/>
      <c r="EZ1652" s="1"/>
      <c r="FA1652" s="1"/>
      <c r="FB1652" s="1"/>
      <c r="FC1652" s="1"/>
      <c r="FD1652" s="1"/>
      <c r="FE1652" s="1"/>
      <c r="FF1652" s="1"/>
      <c r="FG1652" s="1"/>
      <c r="FH1652" s="1"/>
      <c r="FI1652" s="1"/>
      <c r="FJ1652" s="1"/>
      <c r="FK1652" s="1"/>
      <c r="FL1652" s="1"/>
      <c r="FM1652" s="1"/>
      <c r="FN1652" s="1"/>
      <c r="FO1652" s="1"/>
      <c r="FP1652" s="1"/>
      <c r="FQ1652" s="1"/>
      <c r="FR1652" s="1"/>
      <c r="FS1652" s="1"/>
      <c r="FT1652" s="1"/>
      <c r="FU1652" s="1"/>
      <c r="FV1652" s="1"/>
      <c r="FW1652" s="1"/>
      <c r="FX1652" s="1"/>
      <c r="FY1652" s="1"/>
      <c r="FZ1652" s="1"/>
      <c r="GA1652" s="1"/>
      <c r="GB1652" s="1"/>
      <c r="GC1652" s="1"/>
      <c r="GD1652" s="1"/>
      <c r="GE1652" s="1"/>
      <c r="GF1652" s="1"/>
      <c r="GG1652" s="1"/>
      <c r="GH1652" s="1"/>
      <c r="GI1652" s="1"/>
      <c r="GJ1652" s="1"/>
      <c r="GK1652" s="1"/>
      <c r="GL1652" s="1"/>
      <c r="GM1652" s="1"/>
      <c r="GN1652" s="1"/>
      <c r="GO1652" s="1"/>
    </row>
    <row r="1653" spans="1:197" s="40" customFormat="1" x14ac:dyDescent="0.25">
      <c r="A1653" s="41"/>
      <c r="B1653" s="4"/>
      <c r="C1653" s="41"/>
      <c r="D1653" s="42"/>
      <c r="E1653" s="42"/>
      <c r="F1653" s="42"/>
      <c r="G1653" s="1"/>
      <c r="H1653" s="1"/>
      <c r="I1653" s="1"/>
      <c r="J1653" s="1"/>
      <c r="K1653" s="1"/>
      <c r="L1653" s="1"/>
      <c r="M1653" s="2"/>
      <c r="N1653" s="1"/>
      <c r="O1653" s="1"/>
      <c r="P1653" s="1"/>
      <c r="Q1653" s="1"/>
      <c r="R1653" s="1"/>
      <c r="S1653" s="1"/>
      <c r="T1653" s="1"/>
      <c r="U1653" s="1"/>
      <c r="V1653" s="1"/>
      <c r="W1653" s="1"/>
      <c r="X1653" s="1"/>
      <c r="Y1653" s="1"/>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c r="BJ1653" s="1"/>
      <c r="BK1653" s="1"/>
      <c r="BL1653" s="1"/>
      <c r="BM1653" s="1"/>
      <c r="BN1653" s="1"/>
      <c r="BO1653" s="1"/>
      <c r="BP1653" s="1"/>
      <c r="BQ1653" s="1"/>
      <c r="BR1653" s="1"/>
      <c r="BS1653" s="1"/>
      <c r="BT1653" s="1"/>
      <c r="BU1653" s="1"/>
      <c r="BV1653" s="1"/>
      <c r="BW1653" s="1"/>
      <c r="BX1653" s="1"/>
      <c r="BY1653" s="1"/>
      <c r="BZ1653" s="1"/>
      <c r="CA1653" s="1"/>
      <c r="CB1653" s="1"/>
      <c r="CC1653" s="1"/>
      <c r="CD1653" s="1"/>
      <c r="CE1653" s="1"/>
      <c r="CF1653" s="1"/>
      <c r="CG1653" s="1"/>
      <c r="CH1653" s="1"/>
      <c r="CI1653" s="1"/>
      <c r="CJ1653" s="1"/>
      <c r="CK1653" s="1"/>
      <c r="CL1653" s="1"/>
      <c r="CM1653" s="1"/>
      <c r="CN1653" s="1"/>
      <c r="CO1653" s="1"/>
      <c r="CP1653" s="1"/>
      <c r="CQ1653" s="1"/>
      <c r="CR1653" s="1"/>
      <c r="CS1653" s="1"/>
      <c r="CT1653" s="1"/>
      <c r="CU1653" s="1"/>
      <c r="CV1653" s="1"/>
      <c r="CW1653" s="1"/>
      <c r="CX1653" s="1"/>
      <c r="CY1653" s="1"/>
      <c r="CZ1653" s="1"/>
      <c r="DA1653" s="1"/>
      <c r="DB1653" s="1"/>
      <c r="DC1653" s="1"/>
      <c r="DD1653" s="1"/>
      <c r="DE1653" s="1"/>
      <c r="DF1653" s="1"/>
      <c r="DG1653" s="1"/>
      <c r="DH1653" s="1"/>
      <c r="DI1653" s="1"/>
      <c r="DJ1653" s="1"/>
      <c r="DK1653" s="1"/>
      <c r="DL1653" s="1"/>
      <c r="DM1653" s="1"/>
      <c r="DN1653" s="1"/>
      <c r="DO1653" s="1"/>
      <c r="DP1653" s="1"/>
      <c r="DQ1653" s="1"/>
      <c r="DR1653" s="1"/>
      <c r="DS1653" s="1"/>
      <c r="DT1653" s="1"/>
      <c r="DU1653" s="1"/>
      <c r="DV1653" s="1"/>
      <c r="DW1653" s="1"/>
      <c r="DX1653" s="1"/>
      <c r="DY1653" s="1"/>
      <c r="DZ1653" s="1"/>
      <c r="EA1653" s="1"/>
      <c r="EB1653" s="1"/>
      <c r="EC1653" s="1"/>
      <c r="ED1653" s="1"/>
      <c r="EE1653" s="1"/>
      <c r="EF1653" s="1"/>
      <c r="EG1653" s="1"/>
      <c r="EH1653" s="1"/>
      <c r="EI1653" s="1"/>
      <c r="EJ1653" s="1"/>
      <c r="EK1653" s="1"/>
      <c r="EL1653" s="1"/>
      <c r="EM1653" s="1"/>
      <c r="EN1653" s="1"/>
      <c r="EO1653" s="1"/>
      <c r="EP1653" s="1"/>
      <c r="EQ1653" s="1"/>
      <c r="ER1653" s="1"/>
      <c r="ES1653" s="1"/>
      <c r="ET1653" s="1"/>
      <c r="EU1653" s="1"/>
      <c r="EV1653" s="1"/>
      <c r="EW1653" s="1"/>
      <c r="EX1653" s="1"/>
      <c r="EY1653" s="1"/>
      <c r="EZ1653" s="1"/>
      <c r="FA1653" s="1"/>
      <c r="FB1653" s="1"/>
      <c r="FC1653" s="1"/>
      <c r="FD1653" s="1"/>
      <c r="FE1653" s="1"/>
      <c r="FF1653" s="1"/>
      <c r="FG1653" s="1"/>
      <c r="FH1653" s="1"/>
      <c r="FI1653" s="1"/>
      <c r="FJ1653" s="1"/>
      <c r="FK1653" s="1"/>
      <c r="FL1653" s="1"/>
      <c r="FM1653" s="1"/>
      <c r="FN1653" s="1"/>
      <c r="FO1653" s="1"/>
      <c r="FP1653" s="1"/>
      <c r="FQ1653" s="1"/>
      <c r="FR1653" s="1"/>
      <c r="FS1653" s="1"/>
      <c r="FT1653" s="1"/>
      <c r="FU1653" s="1"/>
      <c r="FV1653" s="1"/>
      <c r="FW1653" s="1"/>
      <c r="FX1653" s="1"/>
      <c r="FY1653" s="1"/>
      <c r="FZ1653" s="1"/>
      <c r="GA1653" s="1"/>
      <c r="GB1653" s="1"/>
      <c r="GC1653" s="1"/>
      <c r="GD1653" s="1"/>
      <c r="GE1653" s="1"/>
      <c r="GF1653" s="1"/>
      <c r="GG1653" s="1"/>
      <c r="GH1653" s="1"/>
      <c r="GI1653" s="1"/>
      <c r="GJ1653" s="1"/>
      <c r="GK1653" s="1"/>
      <c r="GL1653" s="1"/>
      <c r="GM1653" s="1"/>
      <c r="GN1653" s="1"/>
      <c r="GO1653" s="1"/>
    </row>
    <row r="1654" spans="1:197" s="40" customFormat="1" x14ac:dyDescent="0.25">
      <c r="A1654" s="41"/>
      <c r="B1654" s="4"/>
      <c r="C1654" s="41"/>
      <c r="D1654" s="42"/>
      <c r="E1654" s="42"/>
      <c r="F1654" s="42"/>
      <c r="G1654" s="1"/>
      <c r="H1654" s="1"/>
      <c r="I1654" s="1"/>
      <c r="J1654" s="1"/>
      <c r="K1654" s="1"/>
      <c r="L1654" s="1"/>
      <c r="M1654" s="2"/>
      <c r="N1654" s="1"/>
      <c r="O1654" s="1"/>
      <c r="P1654" s="1"/>
      <c r="Q1654" s="1"/>
      <c r="R1654" s="1"/>
      <c r="S1654" s="1"/>
      <c r="T1654" s="1"/>
      <c r="U1654" s="1"/>
      <c r="V1654" s="1"/>
      <c r="W1654" s="1"/>
      <c r="X1654" s="1"/>
      <c r="Y1654" s="1"/>
      <c r="Z1654" s="1"/>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c r="BJ1654" s="1"/>
      <c r="BK1654" s="1"/>
      <c r="BL1654" s="1"/>
      <c r="BM1654" s="1"/>
      <c r="BN1654" s="1"/>
      <c r="BO1654" s="1"/>
      <c r="BP1654" s="1"/>
      <c r="BQ1654" s="1"/>
      <c r="BR1654" s="1"/>
      <c r="BS1654" s="1"/>
      <c r="BT1654" s="1"/>
      <c r="BU1654" s="1"/>
      <c r="BV1654" s="1"/>
      <c r="BW1654" s="1"/>
      <c r="BX1654" s="1"/>
      <c r="BY1654" s="1"/>
      <c r="BZ1654" s="1"/>
      <c r="CA1654" s="1"/>
      <c r="CB1654" s="1"/>
      <c r="CC1654" s="1"/>
      <c r="CD1654" s="1"/>
      <c r="CE1654" s="1"/>
      <c r="CF1654" s="1"/>
      <c r="CG1654" s="1"/>
      <c r="CH1654" s="1"/>
      <c r="CI1654" s="1"/>
      <c r="CJ1654" s="1"/>
      <c r="CK1654" s="1"/>
      <c r="CL1654" s="1"/>
      <c r="CM1654" s="1"/>
      <c r="CN1654" s="1"/>
      <c r="CO1654" s="1"/>
      <c r="CP1654" s="1"/>
      <c r="CQ1654" s="1"/>
      <c r="CR1654" s="1"/>
      <c r="CS1654" s="1"/>
      <c r="CT1654" s="1"/>
      <c r="CU1654" s="1"/>
      <c r="CV1654" s="1"/>
      <c r="CW1654" s="1"/>
      <c r="CX1654" s="1"/>
      <c r="CY1654" s="1"/>
      <c r="CZ1654" s="1"/>
      <c r="DA1654" s="1"/>
      <c r="DB1654" s="1"/>
      <c r="DC1654" s="1"/>
      <c r="DD1654" s="1"/>
      <c r="DE1654" s="1"/>
      <c r="DF1654" s="1"/>
      <c r="DG1654" s="1"/>
      <c r="DH1654" s="1"/>
      <c r="DI1654" s="1"/>
      <c r="DJ1654" s="1"/>
      <c r="DK1654" s="1"/>
      <c r="DL1654" s="1"/>
      <c r="DM1654" s="1"/>
      <c r="DN1654" s="1"/>
      <c r="DO1654" s="1"/>
      <c r="DP1654" s="1"/>
      <c r="DQ1654" s="1"/>
      <c r="DR1654" s="1"/>
      <c r="DS1654" s="1"/>
      <c r="DT1654" s="1"/>
      <c r="DU1654" s="1"/>
      <c r="DV1654" s="1"/>
      <c r="DW1654" s="1"/>
      <c r="DX1654" s="1"/>
      <c r="DY1654" s="1"/>
      <c r="DZ1654" s="1"/>
      <c r="EA1654" s="1"/>
      <c r="EB1654" s="1"/>
      <c r="EC1654" s="1"/>
      <c r="ED1654" s="1"/>
      <c r="EE1654" s="1"/>
      <c r="EF1654" s="1"/>
      <c r="EG1654" s="1"/>
      <c r="EH1654" s="1"/>
      <c r="EI1654" s="1"/>
      <c r="EJ1654" s="1"/>
      <c r="EK1654" s="1"/>
      <c r="EL1654" s="1"/>
      <c r="EM1654" s="1"/>
      <c r="EN1654" s="1"/>
      <c r="EO1654" s="1"/>
      <c r="EP1654" s="1"/>
      <c r="EQ1654" s="1"/>
      <c r="ER1654" s="1"/>
      <c r="ES1654" s="1"/>
      <c r="ET1654" s="1"/>
      <c r="EU1654" s="1"/>
      <c r="EV1654" s="1"/>
      <c r="EW1654" s="1"/>
      <c r="EX1654" s="1"/>
      <c r="EY1654" s="1"/>
      <c r="EZ1654" s="1"/>
      <c r="FA1654" s="1"/>
      <c r="FB1654" s="1"/>
      <c r="FC1654" s="1"/>
      <c r="FD1654" s="1"/>
      <c r="FE1654" s="1"/>
      <c r="FF1654" s="1"/>
      <c r="FG1654" s="1"/>
      <c r="FH1654" s="1"/>
      <c r="FI1654" s="1"/>
      <c r="FJ1654" s="1"/>
      <c r="FK1654" s="1"/>
      <c r="FL1654" s="1"/>
      <c r="FM1654" s="1"/>
      <c r="FN1654" s="1"/>
      <c r="FO1654" s="1"/>
      <c r="FP1654" s="1"/>
      <c r="FQ1654" s="1"/>
      <c r="FR1654" s="1"/>
      <c r="FS1654" s="1"/>
      <c r="FT1654" s="1"/>
      <c r="FU1654" s="1"/>
      <c r="FV1654" s="1"/>
      <c r="FW1654" s="1"/>
      <c r="FX1654" s="1"/>
      <c r="FY1654" s="1"/>
      <c r="FZ1654" s="1"/>
      <c r="GA1654" s="1"/>
      <c r="GB1654" s="1"/>
      <c r="GC1654" s="1"/>
      <c r="GD1654" s="1"/>
      <c r="GE1654" s="1"/>
      <c r="GF1654" s="1"/>
      <c r="GG1654" s="1"/>
      <c r="GH1654" s="1"/>
      <c r="GI1654" s="1"/>
      <c r="GJ1654" s="1"/>
      <c r="GK1654" s="1"/>
      <c r="GL1654" s="1"/>
      <c r="GM1654" s="1"/>
      <c r="GN1654" s="1"/>
      <c r="GO1654" s="1"/>
    </row>
    <row r="1655" spans="1:197" s="40" customFormat="1" x14ac:dyDescent="0.25">
      <c r="A1655" s="41"/>
      <c r="B1655" s="4"/>
      <c r="C1655" s="41"/>
      <c r="D1655" s="42"/>
      <c r="E1655" s="42"/>
      <c r="F1655" s="42"/>
      <c r="G1655" s="1"/>
      <c r="H1655" s="1"/>
      <c r="I1655" s="1"/>
      <c r="J1655" s="1"/>
      <c r="K1655" s="1"/>
      <c r="L1655" s="1"/>
      <c r="M1655" s="2"/>
      <c r="N1655" s="1"/>
      <c r="O1655" s="1"/>
      <c r="P1655" s="1"/>
      <c r="Q1655" s="1"/>
      <c r="R1655" s="1"/>
      <c r="S1655" s="1"/>
      <c r="T1655" s="1"/>
      <c r="U1655" s="1"/>
      <c r="V1655" s="1"/>
      <c r="W1655" s="1"/>
      <c r="X1655" s="1"/>
      <c r="Y1655" s="1"/>
      <c r="Z1655" s="1"/>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c r="BJ1655" s="1"/>
      <c r="BK1655" s="1"/>
      <c r="BL1655" s="1"/>
      <c r="BM1655" s="1"/>
      <c r="BN1655" s="1"/>
      <c r="BO1655" s="1"/>
      <c r="BP1655" s="1"/>
      <c r="BQ1655" s="1"/>
      <c r="BR1655" s="1"/>
      <c r="BS1655" s="1"/>
      <c r="BT1655" s="1"/>
      <c r="BU1655" s="1"/>
      <c r="BV1655" s="1"/>
      <c r="BW1655" s="1"/>
      <c r="BX1655" s="1"/>
      <c r="BY1655" s="1"/>
      <c r="BZ1655" s="1"/>
      <c r="CA1655" s="1"/>
      <c r="CB1655" s="1"/>
      <c r="CC1655" s="1"/>
      <c r="CD1655" s="1"/>
      <c r="CE1655" s="1"/>
      <c r="CF1655" s="1"/>
      <c r="CG1655" s="1"/>
      <c r="CH1655" s="1"/>
      <c r="CI1655" s="1"/>
      <c r="CJ1655" s="1"/>
      <c r="CK1655" s="1"/>
      <c r="CL1655" s="1"/>
      <c r="CM1655" s="1"/>
      <c r="CN1655" s="1"/>
      <c r="CO1655" s="1"/>
      <c r="CP1655" s="1"/>
      <c r="CQ1655" s="1"/>
      <c r="CR1655" s="1"/>
      <c r="CS1655" s="1"/>
      <c r="CT1655" s="1"/>
      <c r="CU1655" s="1"/>
      <c r="CV1655" s="1"/>
      <c r="CW1655" s="1"/>
      <c r="CX1655" s="1"/>
      <c r="CY1655" s="1"/>
      <c r="CZ1655" s="1"/>
      <c r="DA1655" s="1"/>
      <c r="DB1655" s="1"/>
      <c r="DC1655" s="1"/>
      <c r="DD1655" s="1"/>
      <c r="DE1655" s="1"/>
      <c r="DF1655" s="1"/>
      <c r="DG1655" s="1"/>
      <c r="DH1655" s="1"/>
      <c r="DI1655" s="1"/>
      <c r="DJ1655" s="1"/>
      <c r="DK1655" s="1"/>
      <c r="DL1655" s="1"/>
      <c r="DM1655" s="1"/>
      <c r="DN1655" s="1"/>
      <c r="DO1655" s="1"/>
      <c r="DP1655" s="1"/>
      <c r="DQ1655" s="1"/>
      <c r="DR1655" s="1"/>
      <c r="DS1655" s="1"/>
      <c r="DT1655" s="1"/>
      <c r="DU1655" s="1"/>
      <c r="DV1655" s="1"/>
      <c r="DW1655" s="1"/>
      <c r="DX1655" s="1"/>
      <c r="DY1655" s="1"/>
      <c r="DZ1655" s="1"/>
      <c r="EA1655" s="1"/>
      <c r="EB1655" s="1"/>
      <c r="EC1655" s="1"/>
      <c r="ED1655" s="1"/>
      <c r="EE1655" s="1"/>
      <c r="EF1655" s="1"/>
      <c r="EG1655" s="1"/>
      <c r="EH1655" s="1"/>
      <c r="EI1655" s="1"/>
      <c r="EJ1655" s="1"/>
      <c r="EK1655" s="1"/>
      <c r="EL1655" s="1"/>
      <c r="EM1655" s="1"/>
      <c r="EN1655" s="1"/>
      <c r="EO1655" s="1"/>
      <c r="EP1655" s="1"/>
      <c r="EQ1655" s="1"/>
      <c r="ER1655" s="1"/>
      <c r="ES1655" s="1"/>
      <c r="ET1655" s="1"/>
      <c r="EU1655" s="1"/>
      <c r="EV1655" s="1"/>
      <c r="EW1655" s="1"/>
      <c r="EX1655" s="1"/>
      <c r="EY1655" s="1"/>
      <c r="EZ1655" s="1"/>
      <c r="FA1655" s="1"/>
      <c r="FB1655" s="1"/>
      <c r="FC1655" s="1"/>
      <c r="FD1655" s="1"/>
      <c r="FE1655" s="1"/>
      <c r="FF1655" s="1"/>
      <c r="FG1655" s="1"/>
      <c r="FH1655" s="1"/>
      <c r="FI1655" s="1"/>
      <c r="FJ1655" s="1"/>
      <c r="FK1655" s="1"/>
      <c r="FL1655" s="1"/>
      <c r="FM1655" s="1"/>
      <c r="FN1655" s="1"/>
      <c r="FO1655" s="1"/>
      <c r="FP1655" s="1"/>
      <c r="FQ1655" s="1"/>
      <c r="FR1655" s="1"/>
      <c r="FS1655" s="1"/>
      <c r="FT1655" s="1"/>
      <c r="FU1655" s="1"/>
      <c r="FV1655" s="1"/>
      <c r="FW1655" s="1"/>
      <c r="FX1655" s="1"/>
      <c r="FY1655" s="1"/>
      <c r="FZ1655" s="1"/>
      <c r="GA1655" s="1"/>
      <c r="GB1655" s="1"/>
      <c r="GC1655" s="1"/>
      <c r="GD1655" s="1"/>
      <c r="GE1655" s="1"/>
      <c r="GF1655" s="1"/>
      <c r="GG1655" s="1"/>
      <c r="GH1655" s="1"/>
      <c r="GI1655" s="1"/>
      <c r="GJ1655" s="1"/>
      <c r="GK1655" s="1"/>
      <c r="GL1655" s="1"/>
      <c r="GM1655" s="1"/>
      <c r="GN1655" s="1"/>
      <c r="GO1655" s="1"/>
    </row>
    <row r="1656" spans="1:197" s="40" customFormat="1" x14ac:dyDescent="0.25">
      <c r="A1656" s="41"/>
      <c r="B1656" s="4"/>
      <c r="C1656" s="41"/>
      <c r="D1656" s="42"/>
      <c r="E1656" s="42"/>
      <c r="F1656" s="42"/>
      <c r="G1656" s="1"/>
      <c r="H1656" s="1"/>
      <c r="I1656" s="1"/>
      <c r="J1656" s="1"/>
      <c r="K1656" s="1"/>
      <c r="L1656" s="1"/>
      <c r="M1656" s="2"/>
      <c r="N1656" s="1"/>
      <c r="O1656" s="1"/>
      <c r="P1656" s="1"/>
      <c r="Q1656" s="1"/>
      <c r="R1656" s="1"/>
      <c r="S1656" s="1"/>
      <c r="T1656" s="1"/>
      <c r="U1656" s="1"/>
      <c r="V1656" s="1"/>
      <c r="W1656" s="1"/>
      <c r="X1656" s="1"/>
      <c r="Y1656" s="1"/>
      <c r="Z1656" s="1"/>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c r="BJ1656" s="1"/>
      <c r="BK1656" s="1"/>
      <c r="BL1656" s="1"/>
      <c r="BM1656" s="1"/>
      <c r="BN1656" s="1"/>
      <c r="BO1656" s="1"/>
      <c r="BP1656" s="1"/>
      <c r="BQ1656" s="1"/>
      <c r="BR1656" s="1"/>
      <c r="BS1656" s="1"/>
      <c r="BT1656" s="1"/>
      <c r="BU1656" s="1"/>
      <c r="BV1656" s="1"/>
      <c r="BW1656" s="1"/>
      <c r="BX1656" s="1"/>
      <c r="BY1656" s="1"/>
      <c r="BZ1656" s="1"/>
      <c r="CA1656" s="1"/>
      <c r="CB1656" s="1"/>
      <c r="CC1656" s="1"/>
      <c r="CD1656" s="1"/>
      <c r="CE1656" s="1"/>
      <c r="CF1656" s="1"/>
      <c r="CG1656" s="1"/>
      <c r="CH1656" s="1"/>
      <c r="CI1656" s="1"/>
      <c r="CJ1656" s="1"/>
      <c r="CK1656" s="1"/>
      <c r="CL1656" s="1"/>
      <c r="CM1656" s="1"/>
      <c r="CN1656" s="1"/>
      <c r="CO1656" s="1"/>
      <c r="CP1656" s="1"/>
      <c r="CQ1656" s="1"/>
      <c r="CR1656" s="1"/>
      <c r="CS1656" s="1"/>
      <c r="CT1656" s="1"/>
      <c r="CU1656" s="1"/>
      <c r="CV1656" s="1"/>
      <c r="CW1656" s="1"/>
      <c r="CX1656" s="1"/>
      <c r="CY1656" s="1"/>
      <c r="CZ1656" s="1"/>
      <c r="DA1656" s="1"/>
      <c r="DB1656" s="1"/>
      <c r="DC1656" s="1"/>
      <c r="DD1656" s="1"/>
      <c r="DE1656" s="1"/>
      <c r="DF1656" s="1"/>
      <c r="DG1656" s="1"/>
      <c r="DH1656" s="1"/>
      <c r="DI1656" s="1"/>
      <c r="DJ1656" s="1"/>
      <c r="DK1656" s="1"/>
      <c r="DL1656" s="1"/>
      <c r="DM1656" s="1"/>
      <c r="DN1656" s="1"/>
      <c r="DO1656" s="1"/>
      <c r="DP1656" s="1"/>
      <c r="DQ1656" s="1"/>
      <c r="DR1656" s="1"/>
      <c r="DS1656" s="1"/>
      <c r="DT1656" s="1"/>
      <c r="DU1656" s="1"/>
      <c r="DV1656" s="1"/>
      <c r="DW1656" s="1"/>
      <c r="DX1656" s="1"/>
      <c r="DY1656" s="1"/>
      <c r="DZ1656" s="1"/>
      <c r="EA1656" s="1"/>
      <c r="EB1656" s="1"/>
      <c r="EC1656" s="1"/>
      <c r="ED1656" s="1"/>
      <c r="EE1656" s="1"/>
      <c r="EF1656" s="1"/>
      <c r="EG1656" s="1"/>
      <c r="EH1656" s="1"/>
      <c r="EI1656" s="1"/>
      <c r="EJ1656" s="1"/>
      <c r="EK1656" s="1"/>
      <c r="EL1656" s="1"/>
      <c r="EM1656" s="1"/>
      <c r="EN1656" s="1"/>
      <c r="EO1656" s="1"/>
      <c r="EP1656" s="1"/>
      <c r="EQ1656" s="1"/>
      <c r="ER1656" s="1"/>
      <c r="ES1656" s="1"/>
      <c r="ET1656" s="1"/>
      <c r="EU1656" s="1"/>
      <c r="EV1656" s="1"/>
      <c r="EW1656" s="1"/>
      <c r="EX1656" s="1"/>
      <c r="EY1656" s="1"/>
      <c r="EZ1656" s="1"/>
      <c r="FA1656" s="1"/>
      <c r="FB1656" s="1"/>
      <c r="FC1656" s="1"/>
      <c r="FD1656" s="1"/>
      <c r="FE1656" s="1"/>
      <c r="FF1656" s="1"/>
      <c r="FG1656" s="1"/>
      <c r="FH1656" s="1"/>
      <c r="FI1656" s="1"/>
      <c r="FJ1656" s="1"/>
      <c r="FK1656" s="1"/>
      <c r="FL1656" s="1"/>
      <c r="FM1656" s="1"/>
      <c r="FN1656" s="1"/>
      <c r="FO1656" s="1"/>
      <c r="FP1656" s="1"/>
      <c r="FQ1656" s="1"/>
      <c r="FR1656" s="1"/>
      <c r="FS1656" s="1"/>
      <c r="FT1656" s="1"/>
      <c r="FU1656" s="1"/>
      <c r="FV1656" s="1"/>
      <c r="FW1656" s="1"/>
      <c r="FX1656" s="1"/>
      <c r="FY1656" s="1"/>
      <c r="FZ1656" s="1"/>
      <c r="GA1656" s="1"/>
      <c r="GB1656" s="1"/>
      <c r="GC1656" s="1"/>
      <c r="GD1656" s="1"/>
      <c r="GE1656" s="1"/>
      <c r="GF1656" s="1"/>
      <c r="GG1656" s="1"/>
      <c r="GH1656" s="1"/>
      <c r="GI1656" s="1"/>
      <c r="GJ1656" s="1"/>
      <c r="GK1656" s="1"/>
      <c r="GL1656" s="1"/>
      <c r="GM1656" s="1"/>
      <c r="GN1656" s="1"/>
      <c r="GO1656" s="1"/>
    </row>
    <row r="1657" spans="1:197" s="40" customFormat="1" x14ac:dyDescent="0.25">
      <c r="A1657" s="41"/>
      <c r="B1657" s="4"/>
      <c r="C1657" s="41"/>
      <c r="D1657" s="42"/>
      <c r="E1657" s="42"/>
      <c r="F1657" s="42"/>
      <c r="G1657" s="1"/>
      <c r="H1657" s="1"/>
      <c r="I1657" s="1"/>
      <c r="J1657" s="1"/>
      <c r="K1657" s="1"/>
      <c r="L1657" s="1"/>
      <c r="M1657" s="2"/>
      <c r="N1657" s="1"/>
      <c r="O1657" s="1"/>
      <c r="P1657" s="1"/>
      <c r="Q1657" s="1"/>
      <c r="R1657" s="1"/>
      <c r="S1657" s="1"/>
      <c r="T1657" s="1"/>
      <c r="U1657" s="1"/>
      <c r="V1657" s="1"/>
      <c r="W1657" s="1"/>
      <c r="X1657" s="1"/>
      <c r="Y1657" s="1"/>
      <c r="Z1657" s="1"/>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c r="BJ1657" s="1"/>
      <c r="BK1657" s="1"/>
      <c r="BL1657" s="1"/>
      <c r="BM1657" s="1"/>
      <c r="BN1657" s="1"/>
      <c r="BO1657" s="1"/>
      <c r="BP1657" s="1"/>
      <c r="BQ1657" s="1"/>
      <c r="BR1657" s="1"/>
      <c r="BS1657" s="1"/>
      <c r="BT1657" s="1"/>
      <c r="BU1657" s="1"/>
      <c r="BV1657" s="1"/>
      <c r="BW1657" s="1"/>
      <c r="BX1657" s="1"/>
      <c r="BY1657" s="1"/>
      <c r="BZ1657" s="1"/>
      <c r="CA1657" s="1"/>
      <c r="CB1657" s="1"/>
      <c r="CC1657" s="1"/>
      <c r="CD1657" s="1"/>
      <c r="CE1657" s="1"/>
      <c r="CF1657" s="1"/>
      <c r="CG1657" s="1"/>
      <c r="CH1657" s="1"/>
      <c r="CI1657" s="1"/>
      <c r="CJ1657" s="1"/>
      <c r="CK1657" s="1"/>
      <c r="CL1657" s="1"/>
      <c r="CM1657" s="1"/>
      <c r="CN1657" s="1"/>
      <c r="CO1657" s="1"/>
      <c r="CP1657" s="1"/>
      <c r="CQ1657" s="1"/>
      <c r="CR1657" s="1"/>
      <c r="CS1657" s="1"/>
      <c r="CT1657" s="1"/>
      <c r="CU1657" s="1"/>
      <c r="CV1657" s="1"/>
      <c r="CW1657" s="1"/>
      <c r="CX1657" s="1"/>
      <c r="CY1657" s="1"/>
      <c r="CZ1657" s="1"/>
      <c r="DA1657" s="1"/>
      <c r="DB1657" s="1"/>
      <c r="DC1657" s="1"/>
      <c r="DD1657" s="1"/>
      <c r="DE1657" s="1"/>
      <c r="DF1657" s="1"/>
      <c r="DG1657" s="1"/>
      <c r="DH1657" s="1"/>
      <c r="DI1657" s="1"/>
      <c r="DJ1657" s="1"/>
      <c r="DK1657" s="1"/>
      <c r="DL1657" s="1"/>
      <c r="DM1657" s="1"/>
      <c r="DN1657" s="1"/>
      <c r="DO1657" s="1"/>
      <c r="DP1657" s="1"/>
      <c r="DQ1657" s="1"/>
      <c r="DR1657" s="1"/>
      <c r="DS1657" s="1"/>
      <c r="DT1657" s="1"/>
      <c r="DU1657" s="1"/>
      <c r="DV1657" s="1"/>
      <c r="DW1657" s="1"/>
      <c r="DX1657" s="1"/>
      <c r="DY1657" s="1"/>
      <c r="DZ1657" s="1"/>
      <c r="EA1657" s="1"/>
      <c r="EB1657" s="1"/>
      <c r="EC1657" s="1"/>
      <c r="ED1657" s="1"/>
      <c r="EE1657" s="1"/>
      <c r="EF1657" s="1"/>
      <c r="EG1657" s="1"/>
      <c r="EH1657" s="1"/>
      <c r="EI1657" s="1"/>
      <c r="EJ1657" s="1"/>
      <c r="EK1657" s="1"/>
      <c r="EL1657" s="1"/>
      <c r="EM1657" s="1"/>
      <c r="EN1657" s="1"/>
      <c r="EO1657" s="1"/>
      <c r="EP1657" s="1"/>
      <c r="EQ1657" s="1"/>
      <c r="ER1657" s="1"/>
      <c r="ES1657" s="1"/>
      <c r="ET1657" s="1"/>
      <c r="EU1657" s="1"/>
      <c r="EV1657" s="1"/>
      <c r="EW1657" s="1"/>
      <c r="EX1657" s="1"/>
      <c r="EY1657" s="1"/>
      <c r="EZ1657" s="1"/>
      <c r="FA1657" s="1"/>
      <c r="FB1657" s="1"/>
      <c r="FC1657" s="1"/>
      <c r="FD1657" s="1"/>
      <c r="FE1657" s="1"/>
      <c r="FF1657" s="1"/>
      <c r="FG1657" s="1"/>
      <c r="FH1657" s="1"/>
      <c r="FI1657" s="1"/>
      <c r="FJ1657" s="1"/>
      <c r="FK1657" s="1"/>
      <c r="FL1657" s="1"/>
      <c r="FM1657" s="1"/>
      <c r="FN1657" s="1"/>
      <c r="FO1657" s="1"/>
      <c r="FP1657" s="1"/>
      <c r="FQ1657" s="1"/>
      <c r="FR1657" s="1"/>
      <c r="FS1657" s="1"/>
      <c r="FT1657" s="1"/>
      <c r="FU1657" s="1"/>
      <c r="FV1657" s="1"/>
      <c r="FW1657" s="1"/>
      <c r="FX1657" s="1"/>
      <c r="FY1657" s="1"/>
      <c r="FZ1657" s="1"/>
      <c r="GA1657" s="1"/>
      <c r="GB1657" s="1"/>
      <c r="GC1657" s="1"/>
      <c r="GD1657" s="1"/>
      <c r="GE1657" s="1"/>
      <c r="GF1657" s="1"/>
      <c r="GG1657" s="1"/>
      <c r="GH1657" s="1"/>
      <c r="GI1657" s="1"/>
      <c r="GJ1657" s="1"/>
      <c r="GK1657" s="1"/>
      <c r="GL1657" s="1"/>
      <c r="GM1657" s="1"/>
      <c r="GN1657" s="1"/>
      <c r="GO1657" s="1"/>
    </row>
    <row r="1658" spans="1:197" s="40" customFormat="1" x14ac:dyDescent="0.25">
      <c r="A1658" s="41"/>
      <c r="B1658" s="4"/>
      <c r="C1658" s="41"/>
      <c r="D1658" s="42"/>
      <c r="E1658" s="42"/>
      <c r="F1658" s="42"/>
      <c r="G1658" s="1"/>
      <c r="H1658" s="1"/>
      <c r="I1658" s="1"/>
      <c r="J1658" s="1"/>
      <c r="K1658" s="1"/>
      <c r="L1658" s="1"/>
      <c r="M1658" s="2"/>
      <c r="N1658" s="1"/>
      <c r="O1658" s="1"/>
      <c r="P1658" s="1"/>
      <c r="Q1658" s="1"/>
      <c r="R1658" s="1"/>
      <c r="S1658" s="1"/>
      <c r="T1658" s="1"/>
      <c r="U1658" s="1"/>
      <c r="V1658" s="1"/>
      <c r="W1658" s="1"/>
      <c r="X1658" s="1"/>
      <c r="Y1658" s="1"/>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c r="BJ1658" s="1"/>
      <c r="BK1658" s="1"/>
      <c r="BL1658" s="1"/>
      <c r="BM1658" s="1"/>
      <c r="BN1658" s="1"/>
      <c r="BO1658" s="1"/>
      <c r="BP1658" s="1"/>
      <c r="BQ1658" s="1"/>
      <c r="BR1658" s="1"/>
      <c r="BS1658" s="1"/>
      <c r="BT1658" s="1"/>
      <c r="BU1658" s="1"/>
      <c r="BV1658" s="1"/>
      <c r="BW1658" s="1"/>
      <c r="BX1658" s="1"/>
      <c r="BY1658" s="1"/>
      <c r="BZ1658" s="1"/>
      <c r="CA1658" s="1"/>
      <c r="CB1658" s="1"/>
      <c r="CC1658" s="1"/>
      <c r="CD1658" s="1"/>
      <c r="CE1658" s="1"/>
      <c r="CF1658" s="1"/>
      <c r="CG1658" s="1"/>
      <c r="CH1658" s="1"/>
      <c r="CI1658" s="1"/>
      <c r="CJ1658" s="1"/>
      <c r="CK1658" s="1"/>
      <c r="CL1658" s="1"/>
      <c r="CM1658" s="1"/>
      <c r="CN1658" s="1"/>
      <c r="CO1658" s="1"/>
      <c r="CP1658" s="1"/>
      <c r="CQ1658" s="1"/>
      <c r="CR1658" s="1"/>
      <c r="CS1658" s="1"/>
      <c r="CT1658" s="1"/>
      <c r="CU1658" s="1"/>
      <c r="CV1658" s="1"/>
      <c r="CW1658" s="1"/>
      <c r="CX1658" s="1"/>
      <c r="CY1658" s="1"/>
      <c r="CZ1658" s="1"/>
      <c r="DA1658" s="1"/>
      <c r="DB1658" s="1"/>
      <c r="DC1658" s="1"/>
      <c r="DD1658" s="1"/>
      <c r="DE1658" s="1"/>
      <c r="DF1658" s="1"/>
      <c r="DG1658" s="1"/>
      <c r="DH1658" s="1"/>
      <c r="DI1658" s="1"/>
      <c r="DJ1658" s="1"/>
      <c r="DK1658" s="1"/>
      <c r="DL1658" s="1"/>
      <c r="DM1658" s="1"/>
      <c r="DN1658" s="1"/>
      <c r="DO1658" s="1"/>
      <c r="DP1658" s="1"/>
      <c r="DQ1658" s="1"/>
      <c r="DR1658" s="1"/>
      <c r="DS1658" s="1"/>
      <c r="DT1658" s="1"/>
      <c r="DU1658" s="1"/>
      <c r="DV1658" s="1"/>
      <c r="DW1658" s="1"/>
      <c r="DX1658" s="1"/>
      <c r="DY1658" s="1"/>
      <c r="DZ1658" s="1"/>
      <c r="EA1658" s="1"/>
      <c r="EB1658" s="1"/>
      <c r="EC1658" s="1"/>
      <c r="ED1658" s="1"/>
      <c r="EE1658" s="1"/>
      <c r="EF1658" s="1"/>
      <c r="EG1658" s="1"/>
      <c r="EH1658" s="1"/>
      <c r="EI1658" s="1"/>
      <c r="EJ1658" s="1"/>
      <c r="EK1658" s="1"/>
      <c r="EL1658" s="1"/>
      <c r="EM1658" s="1"/>
      <c r="EN1658" s="1"/>
      <c r="EO1658" s="1"/>
      <c r="EP1658" s="1"/>
      <c r="EQ1658" s="1"/>
      <c r="ER1658" s="1"/>
      <c r="ES1658" s="1"/>
      <c r="ET1658" s="1"/>
      <c r="EU1658" s="1"/>
      <c r="EV1658" s="1"/>
      <c r="EW1658" s="1"/>
      <c r="EX1658" s="1"/>
      <c r="EY1658" s="1"/>
      <c r="EZ1658" s="1"/>
      <c r="FA1658" s="1"/>
      <c r="FB1658" s="1"/>
      <c r="FC1658" s="1"/>
      <c r="FD1658" s="1"/>
      <c r="FE1658" s="1"/>
      <c r="FF1658" s="1"/>
      <c r="FG1658" s="1"/>
      <c r="FH1658" s="1"/>
      <c r="FI1658" s="1"/>
      <c r="FJ1658" s="1"/>
      <c r="FK1658" s="1"/>
      <c r="FL1658" s="1"/>
      <c r="FM1658" s="1"/>
      <c r="FN1658" s="1"/>
      <c r="FO1658" s="1"/>
      <c r="FP1658" s="1"/>
      <c r="FQ1658" s="1"/>
      <c r="FR1658" s="1"/>
      <c r="FS1658" s="1"/>
      <c r="FT1658" s="1"/>
      <c r="FU1658" s="1"/>
      <c r="FV1658" s="1"/>
      <c r="FW1658" s="1"/>
      <c r="FX1658" s="1"/>
      <c r="FY1658" s="1"/>
      <c r="FZ1658" s="1"/>
      <c r="GA1658" s="1"/>
      <c r="GB1658" s="1"/>
      <c r="GC1658" s="1"/>
      <c r="GD1658" s="1"/>
      <c r="GE1658" s="1"/>
      <c r="GF1658" s="1"/>
      <c r="GG1658" s="1"/>
      <c r="GH1658" s="1"/>
      <c r="GI1658" s="1"/>
      <c r="GJ1658" s="1"/>
      <c r="GK1658" s="1"/>
      <c r="GL1658" s="1"/>
      <c r="GM1658" s="1"/>
      <c r="GN1658" s="1"/>
      <c r="GO1658" s="1"/>
    </row>
    <row r="1659" spans="1:197" s="40" customFormat="1" x14ac:dyDescent="0.25">
      <c r="A1659" s="41"/>
      <c r="B1659" s="4"/>
      <c r="C1659" s="41"/>
      <c r="D1659" s="42"/>
      <c r="E1659" s="42"/>
      <c r="F1659" s="42"/>
      <c r="G1659" s="1"/>
      <c r="H1659" s="1"/>
      <c r="I1659" s="1"/>
      <c r="J1659" s="1"/>
      <c r="K1659" s="1"/>
      <c r="L1659" s="1"/>
      <c r="M1659" s="2"/>
      <c r="N1659" s="1"/>
      <c r="O1659" s="1"/>
      <c r="P1659" s="1"/>
      <c r="Q1659" s="1"/>
      <c r="R1659" s="1"/>
      <c r="S1659" s="1"/>
      <c r="T1659" s="1"/>
      <c r="U1659" s="1"/>
      <c r="V1659" s="1"/>
      <c r="W1659" s="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c r="BJ1659" s="1"/>
      <c r="BK1659" s="1"/>
      <c r="BL1659" s="1"/>
      <c r="BM1659" s="1"/>
      <c r="BN1659" s="1"/>
      <c r="BO1659" s="1"/>
      <c r="BP1659" s="1"/>
      <c r="BQ1659" s="1"/>
      <c r="BR1659" s="1"/>
      <c r="BS1659" s="1"/>
      <c r="BT1659" s="1"/>
      <c r="BU1659" s="1"/>
      <c r="BV1659" s="1"/>
      <c r="BW1659" s="1"/>
      <c r="BX1659" s="1"/>
      <c r="BY1659" s="1"/>
      <c r="BZ1659" s="1"/>
      <c r="CA1659" s="1"/>
      <c r="CB1659" s="1"/>
      <c r="CC1659" s="1"/>
      <c r="CD1659" s="1"/>
      <c r="CE1659" s="1"/>
      <c r="CF1659" s="1"/>
      <c r="CG1659" s="1"/>
      <c r="CH1659" s="1"/>
      <c r="CI1659" s="1"/>
      <c r="CJ1659" s="1"/>
      <c r="CK1659" s="1"/>
      <c r="CL1659" s="1"/>
      <c r="CM1659" s="1"/>
      <c r="CN1659" s="1"/>
      <c r="CO1659" s="1"/>
      <c r="CP1659" s="1"/>
      <c r="CQ1659" s="1"/>
      <c r="CR1659" s="1"/>
      <c r="CS1659" s="1"/>
      <c r="CT1659" s="1"/>
      <c r="CU1659" s="1"/>
      <c r="CV1659" s="1"/>
      <c r="CW1659" s="1"/>
      <c r="CX1659" s="1"/>
      <c r="CY1659" s="1"/>
      <c r="CZ1659" s="1"/>
      <c r="DA1659" s="1"/>
      <c r="DB1659" s="1"/>
      <c r="DC1659" s="1"/>
      <c r="DD1659" s="1"/>
      <c r="DE1659" s="1"/>
      <c r="DF1659" s="1"/>
      <c r="DG1659" s="1"/>
      <c r="DH1659" s="1"/>
      <c r="DI1659" s="1"/>
      <c r="DJ1659" s="1"/>
      <c r="DK1659" s="1"/>
      <c r="DL1659" s="1"/>
      <c r="DM1659" s="1"/>
      <c r="DN1659" s="1"/>
      <c r="DO1659" s="1"/>
      <c r="DP1659" s="1"/>
      <c r="DQ1659" s="1"/>
      <c r="DR1659" s="1"/>
      <c r="DS1659" s="1"/>
      <c r="DT1659" s="1"/>
      <c r="DU1659" s="1"/>
      <c r="DV1659" s="1"/>
      <c r="DW1659" s="1"/>
      <c r="DX1659" s="1"/>
      <c r="DY1659" s="1"/>
      <c r="DZ1659" s="1"/>
      <c r="EA1659" s="1"/>
      <c r="EB1659" s="1"/>
      <c r="EC1659" s="1"/>
      <c r="ED1659" s="1"/>
      <c r="EE1659" s="1"/>
      <c r="EF1659" s="1"/>
      <c r="EG1659" s="1"/>
      <c r="EH1659" s="1"/>
      <c r="EI1659" s="1"/>
      <c r="EJ1659" s="1"/>
      <c r="EK1659" s="1"/>
      <c r="EL1659" s="1"/>
      <c r="EM1659" s="1"/>
      <c r="EN1659" s="1"/>
      <c r="EO1659" s="1"/>
      <c r="EP1659" s="1"/>
      <c r="EQ1659" s="1"/>
      <c r="ER1659" s="1"/>
      <c r="ES1659" s="1"/>
      <c r="ET1659" s="1"/>
      <c r="EU1659" s="1"/>
      <c r="EV1659" s="1"/>
      <c r="EW1659" s="1"/>
      <c r="EX1659" s="1"/>
      <c r="EY1659" s="1"/>
      <c r="EZ1659" s="1"/>
      <c r="FA1659" s="1"/>
      <c r="FB1659" s="1"/>
      <c r="FC1659" s="1"/>
      <c r="FD1659" s="1"/>
      <c r="FE1659" s="1"/>
      <c r="FF1659" s="1"/>
      <c r="FG1659" s="1"/>
      <c r="FH1659" s="1"/>
      <c r="FI1659" s="1"/>
      <c r="FJ1659" s="1"/>
      <c r="FK1659" s="1"/>
      <c r="FL1659" s="1"/>
      <c r="FM1659" s="1"/>
      <c r="FN1659" s="1"/>
      <c r="FO1659" s="1"/>
      <c r="FP1659" s="1"/>
      <c r="FQ1659" s="1"/>
      <c r="FR1659" s="1"/>
      <c r="FS1659" s="1"/>
      <c r="FT1659" s="1"/>
      <c r="FU1659" s="1"/>
      <c r="FV1659" s="1"/>
      <c r="FW1659" s="1"/>
      <c r="FX1659" s="1"/>
      <c r="FY1659" s="1"/>
      <c r="FZ1659" s="1"/>
      <c r="GA1659" s="1"/>
      <c r="GB1659" s="1"/>
      <c r="GC1659" s="1"/>
      <c r="GD1659" s="1"/>
      <c r="GE1659" s="1"/>
      <c r="GF1659" s="1"/>
      <c r="GG1659" s="1"/>
      <c r="GH1659" s="1"/>
      <c r="GI1659" s="1"/>
      <c r="GJ1659" s="1"/>
      <c r="GK1659" s="1"/>
      <c r="GL1659" s="1"/>
      <c r="GM1659" s="1"/>
      <c r="GN1659" s="1"/>
      <c r="GO1659" s="1"/>
    </row>
    <row r="1660" spans="1:197" s="40" customFormat="1" x14ac:dyDescent="0.25">
      <c r="A1660" s="41"/>
      <c r="B1660" s="4"/>
      <c r="C1660" s="41"/>
      <c r="D1660" s="42"/>
      <c r="E1660" s="42"/>
      <c r="F1660" s="42"/>
      <c r="G1660" s="1"/>
      <c r="H1660" s="1"/>
      <c r="I1660" s="1"/>
      <c r="J1660" s="1"/>
      <c r="K1660" s="1"/>
      <c r="L1660" s="1"/>
      <c r="M1660" s="2"/>
      <c r="N1660" s="1"/>
      <c r="O1660" s="1"/>
      <c r="P1660" s="1"/>
      <c r="Q1660" s="1"/>
      <c r="R1660" s="1"/>
      <c r="S1660" s="1"/>
      <c r="T1660" s="1"/>
      <c r="U1660" s="1"/>
      <c r="V1660" s="1"/>
      <c r="W1660" s="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c r="BJ1660" s="1"/>
      <c r="BK1660" s="1"/>
      <c r="BL1660" s="1"/>
      <c r="BM1660" s="1"/>
      <c r="BN1660" s="1"/>
      <c r="BO1660" s="1"/>
      <c r="BP1660" s="1"/>
      <c r="BQ1660" s="1"/>
      <c r="BR1660" s="1"/>
      <c r="BS1660" s="1"/>
      <c r="BT1660" s="1"/>
      <c r="BU1660" s="1"/>
      <c r="BV1660" s="1"/>
      <c r="BW1660" s="1"/>
      <c r="BX1660" s="1"/>
      <c r="BY1660" s="1"/>
      <c r="BZ1660" s="1"/>
      <c r="CA1660" s="1"/>
      <c r="CB1660" s="1"/>
      <c r="CC1660" s="1"/>
      <c r="CD1660" s="1"/>
      <c r="CE1660" s="1"/>
      <c r="CF1660" s="1"/>
      <c r="CG1660" s="1"/>
      <c r="CH1660" s="1"/>
      <c r="CI1660" s="1"/>
      <c r="CJ1660" s="1"/>
      <c r="CK1660" s="1"/>
      <c r="CL1660" s="1"/>
      <c r="CM1660" s="1"/>
      <c r="CN1660" s="1"/>
      <c r="CO1660" s="1"/>
      <c r="CP1660" s="1"/>
      <c r="CQ1660" s="1"/>
      <c r="CR1660" s="1"/>
      <c r="CS1660" s="1"/>
      <c r="CT1660" s="1"/>
      <c r="CU1660" s="1"/>
      <c r="CV1660" s="1"/>
      <c r="CW1660" s="1"/>
      <c r="CX1660" s="1"/>
      <c r="CY1660" s="1"/>
      <c r="CZ1660" s="1"/>
      <c r="DA1660" s="1"/>
      <c r="DB1660" s="1"/>
      <c r="DC1660" s="1"/>
      <c r="DD1660" s="1"/>
      <c r="DE1660" s="1"/>
      <c r="DF1660" s="1"/>
      <c r="DG1660" s="1"/>
      <c r="DH1660" s="1"/>
      <c r="DI1660" s="1"/>
      <c r="DJ1660" s="1"/>
      <c r="DK1660" s="1"/>
      <c r="DL1660" s="1"/>
      <c r="DM1660" s="1"/>
      <c r="DN1660" s="1"/>
      <c r="DO1660" s="1"/>
      <c r="DP1660" s="1"/>
      <c r="DQ1660" s="1"/>
      <c r="DR1660" s="1"/>
      <c r="DS1660" s="1"/>
      <c r="DT1660" s="1"/>
      <c r="DU1660" s="1"/>
      <c r="DV1660" s="1"/>
      <c r="DW1660" s="1"/>
      <c r="DX1660" s="1"/>
      <c r="DY1660" s="1"/>
      <c r="DZ1660" s="1"/>
      <c r="EA1660" s="1"/>
      <c r="EB1660" s="1"/>
      <c r="EC1660" s="1"/>
      <c r="ED1660" s="1"/>
      <c r="EE1660" s="1"/>
      <c r="EF1660" s="1"/>
      <c r="EG1660" s="1"/>
      <c r="EH1660" s="1"/>
      <c r="EI1660" s="1"/>
      <c r="EJ1660" s="1"/>
      <c r="EK1660" s="1"/>
      <c r="EL1660" s="1"/>
      <c r="EM1660" s="1"/>
      <c r="EN1660" s="1"/>
      <c r="EO1660" s="1"/>
      <c r="EP1660" s="1"/>
      <c r="EQ1660" s="1"/>
      <c r="ER1660" s="1"/>
      <c r="ES1660" s="1"/>
      <c r="ET1660" s="1"/>
      <c r="EU1660" s="1"/>
      <c r="EV1660" s="1"/>
      <c r="EW1660" s="1"/>
      <c r="EX1660" s="1"/>
      <c r="EY1660" s="1"/>
      <c r="EZ1660" s="1"/>
      <c r="FA1660" s="1"/>
      <c r="FB1660" s="1"/>
      <c r="FC1660" s="1"/>
      <c r="FD1660" s="1"/>
      <c r="FE1660" s="1"/>
      <c r="FF1660" s="1"/>
      <c r="FG1660" s="1"/>
      <c r="FH1660" s="1"/>
      <c r="FI1660" s="1"/>
      <c r="FJ1660" s="1"/>
      <c r="FK1660" s="1"/>
      <c r="FL1660" s="1"/>
      <c r="FM1660" s="1"/>
      <c r="FN1660" s="1"/>
      <c r="FO1660" s="1"/>
      <c r="FP1660" s="1"/>
      <c r="FQ1660" s="1"/>
      <c r="FR1660" s="1"/>
      <c r="FS1660" s="1"/>
      <c r="FT1660" s="1"/>
      <c r="FU1660" s="1"/>
      <c r="FV1660" s="1"/>
      <c r="FW1660" s="1"/>
      <c r="FX1660" s="1"/>
      <c r="FY1660" s="1"/>
      <c r="FZ1660" s="1"/>
      <c r="GA1660" s="1"/>
      <c r="GB1660" s="1"/>
      <c r="GC1660" s="1"/>
      <c r="GD1660" s="1"/>
      <c r="GE1660" s="1"/>
      <c r="GF1660" s="1"/>
      <c r="GG1660" s="1"/>
      <c r="GH1660" s="1"/>
      <c r="GI1660" s="1"/>
      <c r="GJ1660" s="1"/>
      <c r="GK1660" s="1"/>
      <c r="GL1660" s="1"/>
      <c r="GM1660" s="1"/>
      <c r="GN1660" s="1"/>
      <c r="GO1660" s="1"/>
    </row>
    <row r="1661" spans="1:197" s="40" customFormat="1" x14ac:dyDescent="0.25">
      <c r="A1661" s="41"/>
      <c r="B1661" s="4"/>
      <c r="C1661" s="41"/>
      <c r="D1661" s="42"/>
      <c r="E1661" s="42"/>
      <c r="F1661" s="42"/>
      <c r="G1661" s="1"/>
      <c r="H1661" s="1"/>
      <c r="I1661" s="1"/>
      <c r="J1661" s="1"/>
      <c r="K1661" s="1"/>
      <c r="L1661" s="1"/>
      <c r="M1661" s="2"/>
      <c r="N1661" s="1"/>
      <c r="O1661" s="1"/>
      <c r="P1661" s="1"/>
      <c r="Q1661" s="1"/>
      <c r="R1661" s="1"/>
      <c r="S1661" s="1"/>
      <c r="T1661" s="1"/>
      <c r="U1661" s="1"/>
      <c r="V1661" s="1"/>
      <c r="W1661" s="1"/>
      <c r="X1661" s="1"/>
      <c r="Y1661" s="1"/>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c r="BJ1661" s="1"/>
      <c r="BK1661" s="1"/>
      <c r="BL1661" s="1"/>
      <c r="BM1661" s="1"/>
      <c r="BN1661" s="1"/>
      <c r="BO1661" s="1"/>
      <c r="BP1661" s="1"/>
      <c r="BQ1661" s="1"/>
      <c r="BR1661" s="1"/>
      <c r="BS1661" s="1"/>
      <c r="BT1661" s="1"/>
      <c r="BU1661" s="1"/>
      <c r="BV1661" s="1"/>
      <c r="BW1661" s="1"/>
      <c r="BX1661" s="1"/>
      <c r="BY1661" s="1"/>
      <c r="BZ1661" s="1"/>
      <c r="CA1661" s="1"/>
      <c r="CB1661" s="1"/>
      <c r="CC1661" s="1"/>
      <c r="CD1661" s="1"/>
      <c r="CE1661" s="1"/>
      <c r="CF1661" s="1"/>
      <c r="CG1661" s="1"/>
      <c r="CH1661" s="1"/>
      <c r="CI1661" s="1"/>
      <c r="CJ1661" s="1"/>
      <c r="CK1661" s="1"/>
      <c r="CL1661" s="1"/>
      <c r="CM1661" s="1"/>
      <c r="CN1661" s="1"/>
      <c r="CO1661" s="1"/>
      <c r="CP1661" s="1"/>
      <c r="CQ1661" s="1"/>
      <c r="CR1661" s="1"/>
      <c r="CS1661" s="1"/>
      <c r="CT1661" s="1"/>
      <c r="CU1661" s="1"/>
      <c r="CV1661" s="1"/>
      <c r="CW1661" s="1"/>
      <c r="CX1661" s="1"/>
      <c r="CY1661" s="1"/>
      <c r="CZ1661" s="1"/>
      <c r="DA1661" s="1"/>
      <c r="DB1661" s="1"/>
      <c r="DC1661" s="1"/>
      <c r="DD1661" s="1"/>
      <c r="DE1661" s="1"/>
      <c r="DF1661" s="1"/>
      <c r="DG1661" s="1"/>
      <c r="DH1661" s="1"/>
      <c r="DI1661" s="1"/>
      <c r="DJ1661" s="1"/>
      <c r="DK1661" s="1"/>
      <c r="DL1661" s="1"/>
      <c r="DM1661" s="1"/>
      <c r="DN1661" s="1"/>
      <c r="DO1661" s="1"/>
      <c r="DP1661" s="1"/>
      <c r="DQ1661" s="1"/>
      <c r="DR1661" s="1"/>
      <c r="DS1661" s="1"/>
      <c r="DT1661" s="1"/>
      <c r="DU1661" s="1"/>
      <c r="DV1661" s="1"/>
      <c r="DW1661" s="1"/>
      <c r="DX1661" s="1"/>
      <c r="DY1661" s="1"/>
      <c r="DZ1661" s="1"/>
      <c r="EA1661" s="1"/>
      <c r="EB1661" s="1"/>
      <c r="EC1661" s="1"/>
      <c r="ED1661" s="1"/>
      <c r="EE1661" s="1"/>
      <c r="EF1661" s="1"/>
      <c r="EG1661" s="1"/>
      <c r="EH1661" s="1"/>
      <c r="EI1661" s="1"/>
      <c r="EJ1661" s="1"/>
      <c r="EK1661" s="1"/>
      <c r="EL1661" s="1"/>
      <c r="EM1661" s="1"/>
      <c r="EN1661" s="1"/>
      <c r="EO1661" s="1"/>
      <c r="EP1661" s="1"/>
      <c r="EQ1661" s="1"/>
      <c r="ER1661" s="1"/>
      <c r="ES1661" s="1"/>
      <c r="ET1661" s="1"/>
      <c r="EU1661" s="1"/>
      <c r="EV1661" s="1"/>
      <c r="EW1661" s="1"/>
      <c r="EX1661" s="1"/>
      <c r="EY1661" s="1"/>
      <c r="EZ1661" s="1"/>
      <c r="FA1661" s="1"/>
      <c r="FB1661" s="1"/>
      <c r="FC1661" s="1"/>
      <c r="FD1661" s="1"/>
      <c r="FE1661" s="1"/>
      <c r="FF1661" s="1"/>
      <c r="FG1661" s="1"/>
      <c r="FH1661" s="1"/>
      <c r="FI1661" s="1"/>
      <c r="FJ1661" s="1"/>
      <c r="FK1661" s="1"/>
      <c r="FL1661" s="1"/>
      <c r="FM1661" s="1"/>
      <c r="FN1661" s="1"/>
      <c r="FO1661" s="1"/>
      <c r="FP1661" s="1"/>
      <c r="FQ1661" s="1"/>
      <c r="FR1661" s="1"/>
      <c r="FS1661" s="1"/>
      <c r="FT1661" s="1"/>
      <c r="FU1661" s="1"/>
      <c r="FV1661" s="1"/>
      <c r="FW1661" s="1"/>
      <c r="FX1661" s="1"/>
      <c r="FY1661" s="1"/>
      <c r="FZ1661" s="1"/>
      <c r="GA1661" s="1"/>
      <c r="GB1661" s="1"/>
      <c r="GC1661" s="1"/>
      <c r="GD1661" s="1"/>
      <c r="GE1661" s="1"/>
      <c r="GF1661" s="1"/>
      <c r="GG1661" s="1"/>
      <c r="GH1661" s="1"/>
      <c r="GI1661" s="1"/>
      <c r="GJ1661" s="1"/>
      <c r="GK1661" s="1"/>
      <c r="GL1661" s="1"/>
      <c r="GM1661" s="1"/>
      <c r="GN1661" s="1"/>
      <c r="GO1661" s="1"/>
    </row>
    <row r="1662" spans="1:197" s="40" customFormat="1" x14ac:dyDescent="0.25">
      <c r="A1662" s="41"/>
      <c r="B1662" s="4"/>
      <c r="C1662" s="41"/>
      <c r="D1662" s="42"/>
      <c r="E1662" s="42"/>
      <c r="F1662" s="42"/>
      <c r="G1662" s="1"/>
      <c r="H1662" s="1"/>
      <c r="I1662" s="1"/>
      <c r="J1662" s="1"/>
      <c r="K1662" s="1"/>
      <c r="L1662" s="1"/>
      <c r="M1662" s="2"/>
      <c r="N1662" s="1"/>
      <c r="O1662" s="1"/>
      <c r="P1662" s="1"/>
      <c r="Q1662" s="1"/>
      <c r="R1662" s="1"/>
      <c r="S1662" s="1"/>
      <c r="T1662" s="1"/>
      <c r="U1662" s="1"/>
      <c r="V1662" s="1"/>
      <c r="W1662" s="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c r="BJ1662" s="1"/>
      <c r="BK1662" s="1"/>
      <c r="BL1662" s="1"/>
      <c r="BM1662" s="1"/>
      <c r="BN1662" s="1"/>
      <c r="BO1662" s="1"/>
      <c r="BP1662" s="1"/>
      <c r="BQ1662" s="1"/>
      <c r="BR1662" s="1"/>
      <c r="BS1662" s="1"/>
      <c r="BT1662" s="1"/>
      <c r="BU1662" s="1"/>
      <c r="BV1662" s="1"/>
      <c r="BW1662" s="1"/>
      <c r="BX1662" s="1"/>
      <c r="BY1662" s="1"/>
      <c r="BZ1662" s="1"/>
      <c r="CA1662" s="1"/>
      <c r="CB1662" s="1"/>
      <c r="CC1662" s="1"/>
      <c r="CD1662" s="1"/>
      <c r="CE1662" s="1"/>
      <c r="CF1662" s="1"/>
      <c r="CG1662" s="1"/>
      <c r="CH1662" s="1"/>
      <c r="CI1662" s="1"/>
      <c r="CJ1662" s="1"/>
      <c r="CK1662" s="1"/>
      <c r="CL1662" s="1"/>
      <c r="CM1662" s="1"/>
      <c r="CN1662" s="1"/>
      <c r="CO1662" s="1"/>
      <c r="CP1662" s="1"/>
      <c r="CQ1662" s="1"/>
      <c r="CR1662" s="1"/>
      <c r="CS1662" s="1"/>
      <c r="CT1662" s="1"/>
      <c r="CU1662" s="1"/>
      <c r="CV1662" s="1"/>
      <c r="CW1662" s="1"/>
      <c r="CX1662" s="1"/>
      <c r="CY1662" s="1"/>
      <c r="CZ1662" s="1"/>
      <c r="DA1662" s="1"/>
      <c r="DB1662" s="1"/>
      <c r="DC1662" s="1"/>
      <c r="DD1662" s="1"/>
      <c r="DE1662" s="1"/>
      <c r="DF1662" s="1"/>
      <c r="DG1662" s="1"/>
      <c r="DH1662" s="1"/>
      <c r="DI1662" s="1"/>
      <c r="DJ1662" s="1"/>
      <c r="DK1662" s="1"/>
      <c r="DL1662" s="1"/>
      <c r="DM1662" s="1"/>
      <c r="DN1662" s="1"/>
      <c r="DO1662" s="1"/>
      <c r="DP1662" s="1"/>
      <c r="DQ1662" s="1"/>
      <c r="DR1662" s="1"/>
      <c r="DS1662" s="1"/>
      <c r="DT1662" s="1"/>
      <c r="DU1662" s="1"/>
      <c r="DV1662" s="1"/>
      <c r="DW1662" s="1"/>
      <c r="DX1662" s="1"/>
      <c r="DY1662" s="1"/>
      <c r="DZ1662" s="1"/>
      <c r="EA1662" s="1"/>
      <c r="EB1662" s="1"/>
      <c r="EC1662" s="1"/>
      <c r="ED1662" s="1"/>
      <c r="EE1662" s="1"/>
      <c r="EF1662" s="1"/>
      <c r="EG1662" s="1"/>
      <c r="EH1662" s="1"/>
      <c r="EI1662" s="1"/>
      <c r="EJ1662" s="1"/>
      <c r="EK1662" s="1"/>
      <c r="EL1662" s="1"/>
      <c r="EM1662" s="1"/>
      <c r="EN1662" s="1"/>
      <c r="EO1662" s="1"/>
      <c r="EP1662" s="1"/>
      <c r="EQ1662" s="1"/>
      <c r="ER1662" s="1"/>
      <c r="ES1662" s="1"/>
      <c r="ET1662" s="1"/>
      <c r="EU1662" s="1"/>
      <c r="EV1662" s="1"/>
      <c r="EW1662" s="1"/>
      <c r="EX1662" s="1"/>
      <c r="EY1662" s="1"/>
      <c r="EZ1662" s="1"/>
      <c r="FA1662" s="1"/>
      <c r="FB1662" s="1"/>
      <c r="FC1662" s="1"/>
      <c r="FD1662" s="1"/>
      <c r="FE1662" s="1"/>
      <c r="FF1662" s="1"/>
      <c r="FG1662" s="1"/>
      <c r="FH1662" s="1"/>
      <c r="FI1662" s="1"/>
      <c r="FJ1662" s="1"/>
      <c r="FK1662" s="1"/>
      <c r="FL1662" s="1"/>
      <c r="FM1662" s="1"/>
      <c r="FN1662" s="1"/>
      <c r="FO1662" s="1"/>
      <c r="FP1662" s="1"/>
      <c r="FQ1662" s="1"/>
      <c r="FR1662" s="1"/>
      <c r="FS1662" s="1"/>
      <c r="FT1662" s="1"/>
      <c r="FU1662" s="1"/>
      <c r="FV1662" s="1"/>
      <c r="FW1662" s="1"/>
      <c r="FX1662" s="1"/>
      <c r="FY1662" s="1"/>
      <c r="FZ1662" s="1"/>
      <c r="GA1662" s="1"/>
      <c r="GB1662" s="1"/>
      <c r="GC1662" s="1"/>
      <c r="GD1662" s="1"/>
      <c r="GE1662" s="1"/>
      <c r="GF1662" s="1"/>
      <c r="GG1662" s="1"/>
      <c r="GH1662" s="1"/>
      <c r="GI1662" s="1"/>
      <c r="GJ1662" s="1"/>
      <c r="GK1662" s="1"/>
      <c r="GL1662" s="1"/>
      <c r="GM1662" s="1"/>
      <c r="GN1662" s="1"/>
      <c r="GO1662" s="1"/>
    </row>
    <row r="1663" spans="1:197" s="40" customFormat="1" x14ac:dyDescent="0.25">
      <c r="A1663" s="41"/>
      <c r="B1663" s="4"/>
      <c r="C1663" s="41"/>
      <c r="D1663" s="42"/>
      <c r="E1663" s="42"/>
      <c r="F1663" s="42"/>
      <c r="G1663" s="1"/>
      <c r="H1663" s="1"/>
      <c r="I1663" s="1"/>
      <c r="J1663" s="1"/>
      <c r="K1663" s="1"/>
      <c r="L1663" s="1"/>
      <c r="M1663" s="2"/>
      <c r="N1663" s="1"/>
      <c r="O1663" s="1"/>
      <c r="P1663" s="1"/>
      <c r="Q1663" s="1"/>
      <c r="R1663" s="1"/>
      <c r="S1663" s="1"/>
      <c r="T1663" s="1"/>
      <c r="U1663" s="1"/>
      <c r="V1663" s="1"/>
      <c r="W1663" s="1"/>
      <c r="X1663" s="1"/>
      <c r="Y1663" s="1"/>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1"/>
      <c r="BG1663" s="1"/>
      <c r="BH1663" s="1"/>
      <c r="BI1663" s="1"/>
      <c r="BJ1663" s="1"/>
      <c r="BK1663" s="1"/>
      <c r="BL1663" s="1"/>
      <c r="BM1663" s="1"/>
      <c r="BN1663" s="1"/>
      <c r="BO1663" s="1"/>
      <c r="BP1663" s="1"/>
      <c r="BQ1663" s="1"/>
      <c r="BR1663" s="1"/>
      <c r="BS1663" s="1"/>
      <c r="BT1663" s="1"/>
      <c r="BU1663" s="1"/>
      <c r="BV1663" s="1"/>
      <c r="BW1663" s="1"/>
      <c r="BX1663" s="1"/>
      <c r="BY1663" s="1"/>
      <c r="BZ1663" s="1"/>
      <c r="CA1663" s="1"/>
      <c r="CB1663" s="1"/>
      <c r="CC1663" s="1"/>
      <c r="CD1663" s="1"/>
      <c r="CE1663" s="1"/>
      <c r="CF1663" s="1"/>
      <c r="CG1663" s="1"/>
      <c r="CH1663" s="1"/>
      <c r="CI1663" s="1"/>
      <c r="CJ1663" s="1"/>
      <c r="CK1663" s="1"/>
      <c r="CL1663" s="1"/>
      <c r="CM1663" s="1"/>
      <c r="CN1663" s="1"/>
      <c r="CO1663" s="1"/>
      <c r="CP1663" s="1"/>
      <c r="CQ1663" s="1"/>
      <c r="CR1663" s="1"/>
      <c r="CS1663" s="1"/>
      <c r="CT1663" s="1"/>
      <c r="CU1663" s="1"/>
      <c r="CV1663" s="1"/>
      <c r="CW1663" s="1"/>
      <c r="CX1663" s="1"/>
      <c r="CY1663" s="1"/>
      <c r="CZ1663" s="1"/>
      <c r="DA1663" s="1"/>
      <c r="DB1663" s="1"/>
      <c r="DC1663" s="1"/>
      <c r="DD1663" s="1"/>
      <c r="DE1663" s="1"/>
      <c r="DF1663" s="1"/>
      <c r="DG1663" s="1"/>
      <c r="DH1663" s="1"/>
      <c r="DI1663" s="1"/>
      <c r="DJ1663" s="1"/>
      <c r="DK1663" s="1"/>
      <c r="DL1663" s="1"/>
      <c r="DM1663" s="1"/>
      <c r="DN1663" s="1"/>
      <c r="DO1663" s="1"/>
      <c r="DP1663" s="1"/>
      <c r="DQ1663" s="1"/>
      <c r="DR1663" s="1"/>
      <c r="DS1663" s="1"/>
      <c r="DT1663" s="1"/>
      <c r="DU1663" s="1"/>
      <c r="DV1663" s="1"/>
      <c r="DW1663" s="1"/>
      <c r="DX1663" s="1"/>
      <c r="DY1663" s="1"/>
      <c r="DZ1663" s="1"/>
      <c r="EA1663" s="1"/>
      <c r="EB1663" s="1"/>
      <c r="EC1663" s="1"/>
      <c r="ED1663" s="1"/>
      <c r="EE1663" s="1"/>
      <c r="EF1663" s="1"/>
      <c r="EG1663" s="1"/>
      <c r="EH1663" s="1"/>
      <c r="EI1663" s="1"/>
      <c r="EJ1663" s="1"/>
      <c r="EK1663" s="1"/>
      <c r="EL1663" s="1"/>
      <c r="EM1663" s="1"/>
      <c r="EN1663" s="1"/>
      <c r="EO1663" s="1"/>
      <c r="EP1663" s="1"/>
      <c r="EQ1663" s="1"/>
      <c r="ER1663" s="1"/>
      <c r="ES1663" s="1"/>
      <c r="ET1663" s="1"/>
      <c r="EU1663" s="1"/>
      <c r="EV1663" s="1"/>
      <c r="EW1663" s="1"/>
      <c r="EX1663" s="1"/>
      <c r="EY1663" s="1"/>
      <c r="EZ1663" s="1"/>
      <c r="FA1663" s="1"/>
      <c r="FB1663" s="1"/>
      <c r="FC1663" s="1"/>
      <c r="FD1663" s="1"/>
      <c r="FE1663" s="1"/>
      <c r="FF1663" s="1"/>
      <c r="FG1663" s="1"/>
      <c r="FH1663" s="1"/>
      <c r="FI1663" s="1"/>
      <c r="FJ1663" s="1"/>
      <c r="FK1663" s="1"/>
      <c r="FL1663" s="1"/>
      <c r="FM1663" s="1"/>
      <c r="FN1663" s="1"/>
      <c r="FO1663" s="1"/>
      <c r="FP1663" s="1"/>
      <c r="FQ1663" s="1"/>
      <c r="FR1663" s="1"/>
      <c r="FS1663" s="1"/>
      <c r="FT1663" s="1"/>
      <c r="FU1663" s="1"/>
      <c r="FV1663" s="1"/>
      <c r="FW1663" s="1"/>
      <c r="FX1663" s="1"/>
      <c r="FY1663" s="1"/>
      <c r="FZ1663" s="1"/>
      <c r="GA1663" s="1"/>
      <c r="GB1663" s="1"/>
      <c r="GC1663" s="1"/>
      <c r="GD1663" s="1"/>
      <c r="GE1663" s="1"/>
      <c r="GF1663" s="1"/>
      <c r="GG1663" s="1"/>
      <c r="GH1663" s="1"/>
      <c r="GI1663" s="1"/>
      <c r="GJ1663" s="1"/>
      <c r="GK1663" s="1"/>
      <c r="GL1663" s="1"/>
      <c r="GM1663" s="1"/>
      <c r="GN1663" s="1"/>
      <c r="GO1663" s="1"/>
    </row>
    <row r="1664" spans="1:197" s="40" customFormat="1" x14ac:dyDescent="0.25">
      <c r="A1664" s="41"/>
      <c r="B1664" s="4"/>
      <c r="C1664" s="41"/>
      <c r="D1664" s="42"/>
      <c r="E1664" s="42"/>
      <c r="F1664" s="42"/>
      <c r="G1664" s="1"/>
      <c r="H1664" s="1"/>
      <c r="I1664" s="1"/>
      <c r="J1664" s="1"/>
      <c r="K1664" s="1"/>
      <c r="L1664" s="1"/>
      <c r="M1664" s="2"/>
      <c r="N1664" s="1"/>
      <c r="O1664" s="1"/>
      <c r="P1664" s="1"/>
      <c r="Q1664" s="1"/>
      <c r="R1664" s="1"/>
      <c r="S1664" s="1"/>
      <c r="T1664" s="1"/>
      <c r="U1664" s="1"/>
      <c r="V1664" s="1"/>
      <c r="W1664" s="1"/>
      <c r="X1664" s="1"/>
      <c r="Y1664" s="1"/>
      <c r="Z1664" s="1"/>
      <c r="AA1664" s="1"/>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c r="BJ1664" s="1"/>
      <c r="BK1664" s="1"/>
      <c r="BL1664" s="1"/>
      <c r="BM1664" s="1"/>
      <c r="BN1664" s="1"/>
      <c r="BO1664" s="1"/>
      <c r="BP1664" s="1"/>
      <c r="BQ1664" s="1"/>
      <c r="BR1664" s="1"/>
      <c r="BS1664" s="1"/>
      <c r="BT1664" s="1"/>
      <c r="BU1664" s="1"/>
      <c r="BV1664" s="1"/>
      <c r="BW1664" s="1"/>
      <c r="BX1664" s="1"/>
      <c r="BY1664" s="1"/>
      <c r="BZ1664" s="1"/>
      <c r="CA1664" s="1"/>
      <c r="CB1664" s="1"/>
      <c r="CC1664" s="1"/>
      <c r="CD1664" s="1"/>
      <c r="CE1664" s="1"/>
      <c r="CF1664" s="1"/>
      <c r="CG1664" s="1"/>
      <c r="CH1664" s="1"/>
      <c r="CI1664" s="1"/>
      <c r="CJ1664" s="1"/>
      <c r="CK1664" s="1"/>
      <c r="CL1664" s="1"/>
      <c r="CM1664" s="1"/>
      <c r="CN1664" s="1"/>
      <c r="CO1664" s="1"/>
      <c r="CP1664" s="1"/>
      <c r="CQ1664" s="1"/>
      <c r="CR1664" s="1"/>
      <c r="CS1664" s="1"/>
      <c r="CT1664" s="1"/>
      <c r="CU1664" s="1"/>
      <c r="CV1664" s="1"/>
      <c r="CW1664" s="1"/>
      <c r="CX1664" s="1"/>
      <c r="CY1664" s="1"/>
      <c r="CZ1664" s="1"/>
      <c r="DA1664" s="1"/>
      <c r="DB1664" s="1"/>
      <c r="DC1664" s="1"/>
      <c r="DD1664" s="1"/>
      <c r="DE1664" s="1"/>
      <c r="DF1664" s="1"/>
      <c r="DG1664" s="1"/>
      <c r="DH1664" s="1"/>
      <c r="DI1664" s="1"/>
      <c r="DJ1664" s="1"/>
      <c r="DK1664" s="1"/>
      <c r="DL1664" s="1"/>
      <c r="DM1664" s="1"/>
      <c r="DN1664" s="1"/>
      <c r="DO1664" s="1"/>
      <c r="DP1664" s="1"/>
      <c r="DQ1664" s="1"/>
      <c r="DR1664" s="1"/>
      <c r="DS1664" s="1"/>
      <c r="DT1664" s="1"/>
      <c r="DU1664" s="1"/>
      <c r="DV1664" s="1"/>
      <c r="DW1664" s="1"/>
      <c r="DX1664" s="1"/>
      <c r="DY1664" s="1"/>
      <c r="DZ1664" s="1"/>
      <c r="EA1664" s="1"/>
      <c r="EB1664" s="1"/>
      <c r="EC1664" s="1"/>
      <c r="ED1664" s="1"/>
      <c r="EE1664" s="1"/>
      <c r="EF1664" s="1"/>
      <c r="EG1664" s="1"/>
      <c r="EH1664" s="1"/>
      <c r="EI1664" s="1"/>
      <c r="EJ1664" s="1"/>
      <c r="EK1664" s="1"/>
      <c r="EL1664" s="1"/>
      <c r="EM1664" s="1"/>
      <c r="EN1664" s="1"/>
      <c r="EO1664" s="1"/>
      <c r="EP1664" s="1"/>
      <c r="EQ1664" s="1"/>
      <c r="ER1664" s="1"/>
      <c r="ES1664" s="1"/>
      <c r="ET1664" s="1"/>
      <c r="EU1664" s="1"/>
      <c r="EV1664" s="1"/>
      <c r="EW1664" s="1"/>
      <c r="EX1664" s="1"/>
      <c r="EY1664" s="1"/>
      <c r="EZ1664" s="1"/>
      <c r="FA1664" s="1"/>
      <c r="FB1664" s="1"/>
      <c r="FC1664" s="1"/>
      <c r="FD1664" s="1"/>
      <c r="FE1664" s="1"/>
      <c r="FF1664" s="1"/>
      <c r="FG1664" s="1"/>
      <c r="FH1664" s="1"/>
      <c r="FI1664" s="1"/>
      <c r="FJ1664" s="1"/>
      <c r="FK1664" s="1"/>
      <c r="FL1664" s="1"/>
      <c r="FM1664" s="1"/>
      <c r="FN1664" s="1"/>
      <c r="FO1664" s="1"/>
      <c r="FP1664" s="1"/>
      <c r="FQ1664" s="1"/>
      <c r="FR1664" s="1"/>
      <c r="FS1664" s="1"/>
      <c r="FT1664" s="1"/>
      <c r="FU1664" s="1"/>
      <c r="FV1664" s="1"/>
      <c r="FW1664" s="1"/>
      <c r="FX1664" s="1"/>
      <c r="FY1664" s="1"/>
      <c r="FZ1664" s="1"/>
      <c r="GA1664" s="1"/>
      <c r="GB1664" s="1"/>
      <c r="GC1664" s="1"/>
      <c r="GD1664" s="1"/>
      <c r="GE1664" s="1"/>
      <c r="GF1664" s="1"/>
      <c r="GG1664" s="1"/>
      <c r="GH1664" s="1"/>
      <c r="GI1664" s="1"/>
      <c r="GJ1664" s="1"/>
      <c r="GK1664" s="1"/>
      <c r="GL1664" s="1"/>
      <c r="GM1664" s="1"/>
      <c r="GN1664" s="1"/>
      <c r="GO1664" s="1"/>
    </row>
    <row r="1665" spans="1:197" s="40" customFormat="1" x14ac:dyDescent="0.25">
      <c r="A1665" s="41"/>
      <c r="B1665" s="4"/>
      <c r="C1665" s="41"/>
      <c r="D1665" s="42"/>
      <c r="E1665" s="42"/>
      <c r="F1665" s="42"/>
      <c r="G1665" s="1"/>
      <c r="H1665" s="1"/>
      <c r="I1665" s="1"/>
      <c r="J1665" s="1"/>
      <c r="K1665" s="1"/>
      <c r="L1665" s="1"/>
      <c r="M1665" s="2"/>
      <c r="N1665" s="1"/>
      <c r="O1665" s="1"/>
      <c r="P1665" s="1"/>
      <c r="Q1665" s="1"/>
      <c r="R1665" s="1"/>
      <c r="S1665" s="1"/>
      <c r="T1665" s="1"/>
      <c r="U1665" s="1"/>
      <c r="V1665" s="1"/>
      <c r="W1665" s="1"/>
      <c r="X1665" s="1"/>
      <c r="Y1665" s="1"/>
      <c r="Z1665" s="1"/>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c r="BJ1665" s="1"/>
      <c r="BK1665" s="1"/>
      <c r="BL1665" s="1"/>
      <c r="BM1665" s="1"/>
      <c r="BN1665" s="1"/>
      <c r="BO1665" s="1"/>
      <c r="BP1665" s="1"/>
      <c r="BQ1665" s="1"/>
      <c r="BR1665" s="1"/>
      <c r="BS1665" s="1"/>
      <c r="BT1665" s="1"/>
      <c r="BU1665" s="1"/>
      <c r="BV1665" s="1"/>
      <c r="BW1665" s="1"/>
      <c r="BX1665" s="1"/>
      <c r="BY1665" s="1"/>
      <c r="BZ1665" s="1"/>
      <c r="CA1665" s="1"/>
      <c r="CB1665" s="1"/>
      <c r="CC1665" s="1"/>
      <c r="CD1665" s="1"/>
      <c r="CE1665" s="1"/>
      <c r="CF1665" s="1"/>
      <c r="CG1665" s="1"/>
      <c r="CH1665" s="1"/>
      <c r="CI1665" s="1"/>
      <c r="CJ1665" s="1"/>
      <c r="CK1665" s="1"/>
      <c r="CL1665" s="1"/>
      <c r="CM1665" s="1"/>
      <c r="CN1665" s="1"/>
      <c r="CO1665" s="1"/>
      <c r="CP1665" s="1"/>
      <c r="CQ1665" s="1"/>
      <c r="CR1665" s="1"/>
      <c r="CS1665" s="1"/>
      <c r="CT1665" s="1"/>
      <c r="CU1665" s="1"/>
      <c r="CV1665" s="1"/>
      <c r="CW1665" s="1"/>
      <c r="CX1665" s="1"/>
      <c r="CY1665" s="1"/>
      <c r="CZ1665" s="1"/>
      <c r="DA1665" s="1"/>
      <c r="DB1665" s="1"/>
      <c r="DC1665" s="1"/>
      <c r="DD1665" s="1"/>
      <c r="DE1665" s="1"/>
      <c r="DF1665" s="1"/>
      <c r="DG1665" s="1"/>
      <c r="DH1665" s="1"/>
      <c r="DI1665" s="1"/>
      <c r="DJ1665" s="1"/>
      <c r="DK1665" s="1"/>
      <c r="DL1665" s="1"/>
      <c r="DM1665" s="1"/>
      <c r="DN1665" s="1"/>
      <c r="DO1665" s="1"/>
      <c r="DP1665" s="1"/>
      <c r="DQ1665" s="1"/>
      <c r="DR1665" s="1"/>
      <c r="DS1665" s="1"/>
      <c r="DT1665" s="1"/>
      <c r="DU1665" s="1"/>
      <c r="DV1665" s="1"/>
      <c r="DW1665" s="1"/>
      <c r="DX1665" s="1"/>
      <c r="DY1665" s="1"/>
      <c r="DZ1665" s="1"/>
      <c r="EA1665" s="1"/>
      <c r="EB1665" s="1"/>
      <c r="EC1665" s="1"/>
      <c r="ED1665" s="1"/>
      <c r="EE1665" s="1"/>
      <c r="EF1665" s="1"/>
      <c r="EG1665" s="1"/>
      <c r="EH1665" s="1"/>
      <c r="EI1665" s="1"/>
      <c r="EJ1665" s="1"/>
      <c r="EK1665" s="1"/>
      <c r="EL1665" s="1"/>
      <c r="EM1665" s="1"/>
      <c r="EN1665" s="1"/>
      <c r="EO1665" s="1"/>
      <c r="EP1665" s="1"/>
      <c r="EQ1665" s="1"/>
      <c r="ER1665" s="1"/>
      <c r="ES1665" s="1"/>
      <c r="ET1665" s="1"/>
      <c r="EU1665" s="1"/>
      <c r="EV1665" s="1"/>
      <c r="EW1665" s="1"/>
      <c r="EX1665" s="1"/>
      <c r="EY1665" s="1"/>
      <c r="EZ1665" s="1"/>
      <c r="FA1665" s="1"/>
      <c r="FB1665" s="1"/>
      <c r="FC1665" s="1"/>
      <c r="FD1665" s="1"/>
      <c r="FE1665" s="1"/>
      <c r="FF1665" s="1"/>
      <c r="FG1665" s="1"/>
      <c r="FH1665" s="1"/>
      <c r="FI1665" s="1"/>
      <c r="FJ1665" s="1"/>
      <c r="FK1665" s="1"/>
      <c r="FL1665" s="1"/>
      <c r="FM1665" s="1"/>
      <c r="FN1665" s="1"/>
      <c r="FO1665" s="1"/>
      <c r="FP1665" s="1"/>
      <c r="FQ1665" s="1"/>
      <c r="FR1665" s="1"/>
      <c r="FS1665" s="1"/>
      <c r="FT1665" s="1"/>
      <c r="FU1665" s="1"/>
      <c r="FV1665" s="1"/>
      <c r="FW1665" s="1"/>
      <c r="FX1665" s="1"/>
      <c r="FY1665" s="1"/>
      <c r="FZ1665" s="1"/>
      <c r="GA1665" s="1"/>
      <c r="GB1665" s="1"/>
      <c r="GC1665" s="1"/>
      <c r="GD1665" s="1"/>
      <c r="GE1665" s="1"/>
      <c r="GF1665" s="1"/>
      <c r="GG1665" s="1"/>
      <c r="GH1665" s="1"/>
      <c r="GI1665" s="1"/>
      <c r="GJ1665" s="1"/>
      <c r="GK1665" s="1"/>
      <c r="GL1665" s="1"/>
      <c r="GM1665" s="1"/>
      <c r="GN1665" s="1"/>
      <c r="GO1665" s="1"/>
    </row>
    <row r="1666" spans="1:197" s="40" customFormat="1" x14ac:dyDescent="0.25">
      <c r="A1666" s="41"/>
      <c r="B1666" s="4"/>
      <c r="C1666" s="41"/>
      <c r="D1666" s="42"/>
      <c r="E1666" s="42"/>
      <c r="F1666" s="42"/>
      <c r="G1666" s="1"/>
      <c r="H1666" s="1"/>
      <c r="I1666" s="1"/>
      <c r="J1666" s="1"/>
      <c r="K1666" s="1"/>
      <c r="L1666" s="1"/>
      <c r="M1666" s="2"/>
      <c r="N1666" s="1"/>
      <c r="O1666" s="1"/>
      <c r="P1666" s="1"/>
      <c r="Q1666" s="1"/>
      <c r="R1666" s="1"/>
      <c r="S1666" s="1"/>
      <c r="T1666" s="1"/>
      <c r="U1666" s="1"/>
      <c r="V1666" s="1"/>
      <c r="W1666" s="1"/>
      <c r="X1666" s="1"/>
      <c r="Y1666" s="1"/>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c r="BJ1666" s="1"/>
      <c r="BK1666" s="1"/>
      <c r="BL1666" s="1"/>
      <c r="BM1666" s="1"/>
      <c r="BN1666" s="1"/>
      <c r="BO1666" s="1"/>
      <c r="BP1666" s="1"/>
      <c r="BQ1666" s="1"/>
      <c r="BR1666" s="1"/>
      <c r="BS1666" s="1"/>
      <c r="BT1666" s="1"/>
      <c r="BU1666" s="1"/>
      <c r="BV1666" s="1"/>
      <c r="BW1666" s="1"/>
      <c r="BX1666" s="1"/>
      <c r="BY1666" s="1"/>
      <c r="BZ1666" s="1"/>
      <c r="CA1666" s="1"/>
      <c r="CB1666" s="1"/>
      <c r="CC1666" s="1"/>
      <c r="CD1666" s="1"/>
      <c r="CE1666" s="1"/>
      <c r="CF1666" s="1"/>
      <c r="CG1666" s="1"/>
      <c r="CH1666" s="1"/>
      <c r="CI1666" s="1"/>
      <c r="CJ1666" s="1"/>
      <c r="CK1666" s="1"/>
      <c r="CL1666" s="1"/>
      <c r="CM1666" s="1"/>
      <c r="CN1666" s="1"/>
      <c r="CO1666" s="1"/>
      <c r="CP1666" s="1"/>
      <c r="CQ1666" s="1"/>
      <c r="CR1666" s="1"/>
      <c r="CS1666" s="1"/>
      <c r="CT1666" s="1"/>
      <c r="CU1666" s="1"/>
      <c r="CV1666" s="1"/>
      <c r="CW1666" s="1"/>
      <c r="CX1666" s="1"/>
      <c r="CY1666" s="1"/>
      <c r="CZ1666" s="1"/>
      <c r="DA1666" s="1"/>
      <c r="DB1666" s="1"/>
      <c r="DC1666" s="1"/>
      <c r="DD1666" s="1"/>
      <c r="DE1666" s="1"/>
      <c r="DF1666" s="1"/>
      <c r="DG1666" s="1"/>
      <c r="DH1666" s="1"/>
      <c r="DI1666" s="1"/>
      <c r="DJ1666" s="1"/>
      <c r="DK1666" s="1"/>
      <c r="DL1666" s="1"/>
      <c r="DM1666" s="1"/>
      <c r="DN1666" s="1"/>
      <c r="DO1666" s="1"/>
      <c r="DP1666" s="1"/>
      <c r="DQ1666" s="1"/>
      <c r="DR1666" s="1"/>
      <c r="DS1666" s="1"/>
      <c r="DT1666" s="1"/>
      <c r="DU1666" s="1"/>
      <c r="DV1666" s="1"/>
      <c r="DW1666" s="1"/>
      <c r="DX1666" s="1"/>
      <c r="DY1666" s="1"/>
      <c r="DZ1666" s="1"/>
      <c r="EA1666" s="1"/>
      <c r="EB1666" s="1"/>
      <c r="EC1666" s="1"/>
      <c r="ED1666" s="1"/>
      <c r="EE1666" s="1"/>
      <c r="EF1666" s="1"/>
      <c r="EG1666" s="1"/>
      <c r="EH1666" s="1"/>
      <c r="EI1666" s="1"/>
      <c r="EJ1666" s="1"/>
      <c r="EK1666" s="1"/>
      <c r="EL1666" s="1"/>
      <c r="EM1666" s="1"/>
      <c r="EN1666" s="1"/>
      <c r="EO1666" s="1"/>
      <c r="EP1666" s="1"/>
      <c r="EQ1666" s="1"/>
      <c r="ER1666" s="1"/>
      <c r="ES1666" s="1"/>
      <c r="ET1666" s="1"/>
      <c r="EU1666" s="1"/>
      <c r="EV1666" s="1"/>
      <c r="EW1666" s="1"/>
      <c r="EX1666" s="1"/>
      <c r="EY1666" s="1"/>
      <c r="EZ1666" s="1"/>
      <c r="FA1666" s="1"/>
      <c r="FB1666" s="1"/>
      <c r="FC1666" s="1"/>
      <c r="FD1666" s="1"/>
      <c r="FE1666" s="1"/>
      <c r="FF1666" s="1"/>
      <c r="FG1666" s="1"/>
      <c r="FH1666" s="1"/>
      <c r="FI1666" s="1"/>
      <c r="FJ1666" s="1"/>
      <c r="FK1666" s="1"/>
      <c r="FL1666" s="1"/>
      <c r="FM1666" s="1"/>
      <c r="FN1666" s="1"/>
      <c r="FO1666" s="1"/>
      <c r="FP1666" s="1"/>
      <c r="FQ1666" s="1"/>
      <c r="FR1666" s="1"/>
      <c r="FS1666" s="1"/>
      <c r="FT1666" s="1"/>
      <c r="FU1666" s="1"/>
      <c r="FV1666" s="1"/>
      <c r="FW1666" s="1"/>
      <c r="FX1666" s="1"/>
      <c r="FY1666" s="1"/>
      <c r="FZ1666" s="1"/>
      <c r="GA1666" s="1"/>
      <c r="GB1666" s="1"/>
      <c r="GC1666" s="1"/>
      <c r="GD1666" s="1"/>
      <c r="GE1666" s="1"/>
      <c r="GF1666" s="1"/>
      <c r="GG1666" s="1"/>
      <c r="GH1666" s="1"/>
      <c r="GI1666" s="1"/>
      <c r="GJ1666" s="1"/>
      <c r="GK1666" s="1"/>
      <c r="GL1666" s="1"/>
      <c r="GM1666" s="1"/>
      <c r="GN1666" s="1"/>
      <c r="GO1666" s="1"/>
    </row>
    <row r="1667" spans="1:197" s="40" customFormat="1" x14ac:dyDescent="0.25">
      <c r="A1667" s="41"/>
      <c r="B1667" s="4"/>
      <c r="C1667" s="41"/>
      <c r="D1667" s="42"/>
      <c r="E1667" s="42"/>
      <c r="F1667" s="42"/>
      <c r="G1667" s="1"/>
      <c r="H1667" s="1"/>
      <c r="I1667" s="1"/>
      <c r="J1667" s="1"/>
      <c r="K1667" s="1"/>
      <c r="L1667" s="1"/>
      <c r="M1667" s="2"/>
      <c r="N1667" s="1"/>
      <c r="O1667" s="1"/>
      <c r="P1667" s="1"/>
      <c r="Q1667" s="1"/>
      <c r="R1667" s="1"/>
      <c r="S1667" s="1"/>
      <c r="T1667" s="1"/>
      <c r="U1667" s="1"/>
      <c r="V1667" s="1"/>
      <c r="W1667" s="1"/>
      <c r="X1667" s="1"/>
      <c r="Y1667" s="1"/>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c r="BJ1667" s="1"/>
      <c r="BK1667" s="1"/>
      <c r="BL1667" s="1"/>
      <c r="BM1667" s="1"/>
      <c r="BN1667" s="1"/>
      <c r="BO1667" s="1"/>
      <c r="BP1667" s="1"/>
      <c r="BQ1667" s="1"/>
      <c r="BR1667" s="1"/>
      <c r="BS1667" s="1"/>
      <c r="BT1667" s="1"/>
      <c r="BU1667" s="1"/>
      <c r="BV1667" s="1"/>
      <c r="BW1667" s="1"/>
      <c r="BX1667" s="1"/>
      <c r="BY1667" s="1"/>
      <c r="BZ1667" s="1"/>
      <c r="CA1667" s="1"/>
      <c r="CB1667" s="1"/>
      <c r="CC1667" s="1"/>
      <c r="CD1667" s="1"/>
      <c r="CE1667" s="1"/>
      <c r="CF1667" s="1"/>
      <c r="CG1667" s="1"/>
      <c r="CH1667" s="1"/>
      <c r="CI1667" s="1"/>
      <c r="CJ1667" s="1"/>
      <c r="CK1667" s="1"/>
      <c r="CL1667" s="1"/>
      <c r="CM1667" s="1"/>
      <c r="CN1667" s="1"/>
      <c r="CO1667" s="1"/>
      <c r="CP1667" s="1"/>
      <c r="CQ1667" s="1"/>
      <c r="CR1667" s="1"/>
      <c r="CS1667" s="1"/>
      <c r="CT1667" s="1"/>
      <c r="CU1667" s="1"/>
      <c r="CV1667" s="1"/>
      <c r="CW1667" s="1"/>
      <c r="CX1667" s="1"/>
      <c r="CY1667" s="1"/>
      <c r="CZ1667" s="1"/>
      <c r="DA1667" s="1"/>
      <c r="DB1667" s="1"/>
      <c r="DC1667" s="1"/>
      <c r="DD1667" s="1"/>
      <c r="DE1667" s="1"/>
      <c r="DF1667" s="1"/>
      <c r="DG1667" s="1"/>
      <c r="DH1667" s="1"/>
      <c r="DI1667" s="1"/>
      <c r="DJ1667" s="1"/>
      <c r="DK1667" s="1"/>
      <c r="DL1667" s="1"/>
      <c r="DM1667" s="1"/>
      <c r="DN1667" s="1"/>
      <c r="DO1667" s="1"/>
      <c r="DP1667" s="1"/>
      <c r="DQ1667" s="1"/>
      <c r="DR1667" s="1"/>
      <c r="DS1667" s="1"/>
      <c r="DT1667" s="1"/>
      <c r="DU1667" s="1"/>
      <c r="DV1667" s="1"/>
      <c r="DW1667" s="1"/>
      <c r="DX1667" s="1"/>
      <c r="DY1667" s="1"/>
      <c r="DZ1667" s="1"/>
      <c r="EA1667" s="1"/>
      <c r="EB1667" s="1"/>
      <c r="EC1667" s="1"/>
      <c r="ED1667" s="1"/>
      <c r="EE1667" s="1"/>
      <c r="EF1667" s="1"/>
      <c r="EG1667" s="1"/>
      <c r="EH1667" s="1"/>
      <c r="EI1667" s="1"/>
      <c r="EJ1667" s="1"/>
      <c r="EK1667" s="1"/>
      <c r="EL1667" s="1"/>
      <c r="EM1667" s="1"/>
      <c r="EN1667" s="1"/>
      <c r="EO1667" s="1"/>
      <c r="EP1667" s="1"/>
      <c r="EQ1667" s="1"/>
      <c r="ER1667" s="1"/>
      <c r="ES1667" s="1"/>
      <c r="ET1667" s="1"/>
      <c r="EU1667" s="1"/>
      <c r="EV1667" s="1"/>
      <c r="EW1667" s="1"/>
      <c r="EX1667" s="1"/>
      <c r="EY1667" s="1"/>
      <c r="EZ1667" s="1"/>
      <c r="FA1667" s="1"/>
      <c r="FB1667" s="1"/>
      <c r="FC1667" s="1"/>
      <c r="FD1667" s="1"/>
      <c r="FE1667" s="1"/>
      <c r="FF1667" s="1"/>
      <c r="FG1667" s="1"/>
      <c r="FH1667" s="1"/>
      <c r="FI1667" s="1"/>
      <c r="FJ1667" s="1"/>
      <c r="FK1667" s="1"/>
      <c r="FL1667" s="1"/>
      <c r="FM1667" s="1"/>
      <c r="FN1667" s="1"/>
      <c r="FO1667" s="1"/>
      <c r="FP1667" s="1"/>
      <c r="FQ1667" s="1"/>
      <c r="FR1667" s="1"/>
      <c r="FS1667" s="1"/>
      <c r="FT1667" s="1"/>
      <c r="FU1667" s="1"/>
      <c r="FV1667" s="1"/>
      <c r="FW1667" s="1"/>
      <c r="FX1667" s="1"/>
      <c r="FY1667" s="1"/>
      <c r="FZ1667" s="1"/>
      <c r="GA1667" s="1"/>
      <c r="GB1667" s="1"/>
      <c r="GC1667" s="1"/>
      <c r="GD1667" s="1"/>
      <c r="GE1667" s="1"/>
      <c r="GF1667" s="1"/>
      <c r="GG1667" s="1"/>
      <c r="GH1667" s="1"/>
      <c r="GI1667" s="1"/>
      <c r="GJ1667" s="1"/>
      <c r="GK1667" s="1"/>
      <c r="GL1667" s="1"/>
      <c r="GM1667" s="1"/>
      <c r="GN1667" s="1"/>
      <c r="GO1667" s="1"/>
    </row>
    <row r="1668" spans="1:197" s="40" customFormat="1" x14ac:dyDescent="0.25">
      <c r="A1668" s="41"/>
      <c r="B1668" s="4"/>
      <c r="C1668" s="41"/>
      <c r="D1668" s="42"/>
      <c r="E1668" s="42"/>
      <c r="F1668" s="42"/>
      <c r="G1668" s="1"/>
      <c r="H1668" s="1"/>
      <c r="I1668" s="1"/>
      <c r="J1668" s="1"/>
      <c r="K1668" s="1"/>
      <c r="L1668" s="1"/>
      <c r="M1668" s="2"/>
      <c r="N1668" s="1"/>
      <c r="O1668" s="1"/>
      <c r="P1668" s="1"/>
      <c r="Q1668" s="1"/>
      <c r="R1668" s="1"/>
      <c r="S1668" s="1"/>
      <c r="T1668" s="1"/>
      <c r="U1668" s="1"/>
      <c r="V1668" s="1"/>
      <c r="W1668" s="1"/>
      <c r="X1668" s="1"/>
      <c r="Y1668" s="1"/>
      <c r="Z1668" s="1"/>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1"/>
      <c r="BU1668" s="1"/>
      <c r="BV1668" s="1"/>
      <c r="BW1668" s="1"/>
      <c r="BX1668" s="1"/>
      <c r="BY1668" s="1"/>
      <c r="BZ1668" s="1"/>
      <c r="CA1668" s="1"/>
      <c r="CB1668" s="1"/>
      <c r="CC1668" s="1"/>
      <c r="CD1668" s="1"/>
      <c r="CE1668" s="1"/>
      <c r="CF1668" s="1"/>
      <c r="CG1668" s="1"/>
      <c r="CH1668" s="1"/>
      <c r="CI1668" s="1"/>
      <c r="CJ1668" s="1"/>
      <c r="CK1668" s="1"/>
      <c r="CL1668" s="1"/>
      <c r="CM1668" s="1"/>
      <c r="CN1668" s="1"/>
      <c r="CO1668" s="1"/>
      <c r="CP1668" s="1"/>
      <c r="CQ1668" s="1"/>
      <c r="CR1668" s="1"/>
      <c r="CS1668" s="1"/>
      <c r="CT1668" s="1"/>
      <c r="CU1668" s="1"/>
      <c r="CV1668" s="1"/>
      <c r="CW1668" s="1"/>
      <c r="CX1668" s="1"/>
      <c r="CY1668" s="1"/>
      <c r="CZ1668" s="1"/>
      <c r="DA1668" s="1"/>
      <c r="DB1668" s="1"/>
      <c r="DC1668" s="1"/>
      <c r="DD1668" s="1"/>
      <c r="DE1668" s="1"/>
      <c r="DF1668" s="1"/>
      <c r="DG1668" s="1"/>
      <c r="DH1668" s="1"/>
      <c r="DI1668" s="1"/>
      <c r="DJ1668" s="1"/>
      <c r="DK1668" s="1"/>
      <c r="DL1668" s="1"/>
      <c r="DM1668" s="1"/>
      <c r="DN1668" s="1"/>
      <c r="DO1668" s="1"/>
      <c r="DP1668" s="1"/>
      <c r="DQ1668" s="1"/>
      <c r="DR1668" s="1"/>
      <c r="DS1668" s="1"/>
      <c r="DT1668" s="1"/>
      <c r="DU1668" s="1"/>
      <c r="DV1668" s="1"/>
      <c r="DW1668" s="1"/>
      <c r="DX1668" s="1"/>
      <c r="DY1668" s="1"/>
      <c r="DZ1668" s="1"/>
      <c r="EA1668" s="1"/>
      <c r="EB1668" s="1"/>
      <c r="EC1668" s="1"/>
      <c r="ED1668" s="1"/>
      <c r="EE1668" s="1"/>
      <c r="EF1668" s="1"/>
      <c r="EG1668" s="1"/>
      <c r="EH1668" s="1"/>
      <c r="EI1668" s="1"/>
      <c r="EJ1668" s="1"/>
      <c r="EK1668" s="1"/>
      <c r="EL1668" s="1"/>
      <c r="EM1668" s="1"/>
      <c r="EN1668" s="1"/>
      <c r="EO1668" s="1"/>
      <c r="EP1668" s="1"/>
      <c r="EQ1668" s="1"/>
      <c r="ER1668" s="1"/>
      <c r="ES1668" s="1"/>
      <c r="ET1668" s="1"/>
      <c r="EU1668" s="1"/>
      <c r="EV1668" s="1"/>
      <c r="EW1668" s="1"/>
      <c r="EX1668" s="1"/>
      <c r="EY1668" s="1"/>
      <c r="EZ1668" s="1"/>
      <c r="FA1668" s="1"/>
      <c r="FB1668" s="1"/>
      <c r="FC1668" s="1"/>
      <c r="FD1668" s="1"/>
      <c r="FE1668" s="1"/>
      <c r="FF1668" s="1"/>
      <c r="FG1668" s="1"/>
      <c r="FH1668" s="1"/>
      <c r="FI1668" s="1"/>
      <c r="FJ1668" s="1"/>
      <c r="FK1668" s="1"/>
      <c r="FL1668" s="1"/>
      <c r="FM1668" s="1"/>
      <c r="FN1668" s="1"/>
      <c r="FO1668" s="1"/>
      <c r="FP1668" s="1"/>
      <c r="FQ1668" s="1"/>
      <c r="FR1668" s="1"/>
      <c r="FS1668" s="1"/>
      <c r="FT1668" s="1"/>
      <c r="FU1668" s="1"/>
      <c r="FV1668" s="1"/>
      <c r="FW1668" s="1"/>
      <c r="FX1668" s="1"/>
      <c r="FY1668" s="1"/>
      <c r="FZ1668" s="1"/>
      <c r="GA1668" s="1"/>
      <c r="GB1668" s="1"/>
      <c r="GC1668" s="1"/>
      <c r="GD1668" s="1"/>
      <c r="GE1668" s="1"/>
      <c r="GF1668" s="1"/>
      <c r="GG1668" s="1"/>
      <c r="GH1668" s="1"/>
      <c r="GI1668" s="1"/>
      <c r="GJ1668" s="1"/>
      <c r="GK1668" s="1"/>
      <c r="GL1668" s="1"/>
      <c r="GM1668" s="1"/>
      <c r="GN1668" s="1"/>
      <c r="GO1668" s="1"/>
    </row>
    <row r="1669" spans="1:197" s="40" customFormat="1" x14ac:dyDescent="0.25">
      <c r="A1669" s="41"/>
      <c r="B1669" s="4"/>
      <c r="C1669" s="41"/>
      <c r="D1669" s="42"/>
      <c r="E1669" s="42"/>
      <c r="F1669" s="42"/>
      <c r="G1669" s="1"/>
      <c r="H1669" s="1"/>
      <c r="I1669" s="1"/>
      <c r="J1669" s="1"/>
      <c r="K1669" s="1"/>
      <c r="L1669" s="1"/>
      <c r="M1669" s="2"/>
      <c r="N1669" s="1"/>
      <c r="O1669" s="1"/>
      <c r="P1669" s="1"/>
      <c r="Q1669" s="1"/>
      <c r="R1669" s="1"/>
      <c r="S1669" s="1"/>
      <c r="T1669" s="1"/>
      <c r="U1669" s="1"/>
      <c r="V1669" s="1"/>
      <c r="W1669" s="1"/>
      <c r="X1669" s="1"/>
      <c r="Y1669" s="1"/>
      <c r="Z1669" s="1"/>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c r="BJ1669" s="1"/>
      <c r="BK1669" s="1"/>
      <c r="BL1669" s="1"/>
      <c r="BM1669" s="1"/>
      <c r="BN1669" s="1"/>
      <c r="BO1669" s="1"/>
      <c r="BP1669" s="1"/>
      <c r="BQ1669" s="1"/>
      <c r="BR1669" s="1"/>
      <c r="BS1669" s="1"/>
      <c r="BT1669" s="1"/>
      <c r="BU1669" s="1"/>
      <c r="BV1669" s="1"/>
      <c r="BW1669" s="1"/>
      <c r="BX1669" s="1"/>
      <c r="BY1669" s="1"/>
      <c r="BZ1669" s="1"/>
      <c r="CA1669" s="1"/>
      <c r="CB1669" s="1"/>
      <c r="CC1669" s="1"/>
      <c r="CD1669" s="1"/>
      <c r="CE1669" s="1"/>
      <c r="CF1669" s="1"/>
      <c r="CG1669" s="1"/>
      <c r="CH1669" s="1"/>
      <c r="CI1669" s="1"/>
      <c r="CJ1669" s="1"/>
      <c r="CK1669" s="1"/>
      <c r="CL1669" s="1"/>
      <c r="CM1669" s="1"/>
      <c r="CN1669" s="1"/>
      <c r="CO1669" s="1"/>
      <c r="CP1669" s="1"/>
      <c r="CQ1669" s="1"/>
      <c r="CR1669" s="1"/>
      <c r="CS1669" s="1"/>
      <c r="CT1669" s="1"/>
      <c r="CU1669" s="1"/>
      <c r="CV1669" s="1"/>
      <c r="CW1669" s="1"/>
      <c r="CX1669" s="1"/>
      <c r="CY1669" s="1"/>
      <c r="CZ1669" s="1"/>
      <c r="DA1669" s="1"/>
      <c r="DB1669" s="1"/>
      <c r="DC1669" s="1"/>
      <c r="DD1669" s="1"/>
      <c r="DE1669" s="1"/>
      <c r="DF1669" s="1"/>
      <c r="DG1669" s="1"/>
      <c r="DH1669" s="1"/>
      <c r="DI1669" s="1"/>
      <c r="DJ1669" s="1"/>
      <c r="DK1669" s="1"/>
      <c r="DL1669" s="1"/>
      <c r="DM1669" s="1"/>
      <c r="DN1669" s="1"/>
      <c r="DO1669" s="1"/>
      <c r="DP1669" s="1"/>
      <c r="DQ1669" s="1"/>
      <c r="DR1669" s="1"/>
      <c r="DS1669" s="1"/>
      <c r="DT1669" s="1"/>
      <c r="DU1669" s="1"/>
      <c r="DV1669" s="1"/>
      <c r="DW1669" s="1"/>
      <c r="DX1669" s="1"/>
      <c r="DY1669" s="1"/>
      <c r="DZ1669" s="1"/>
      <c r="EA1669" s="1"/>
      <c r="EB1669" s="1"/>
      <c r="EC1669" s="1"/>
      <c r="ED1669" s="1"/>
      <c r="EE1669" s="1"/>
      <c r="EF1669" s="1"/>
      <c r="EG1669" s="1"/>
      <c r="EH1669" s="1"/>
      <c r="EI1669" s="1"/>
      <c r="EJ1669" s="1"/>
      <c r="EK1669" s="1"/>
      <c r="EL1669" s="1"/>
      <c r="EM1669" s="1"/>
      <c r="EN1669" s="1"/>
      <c r="EO1669" s="1"/>
      <c r="EP1669" s="1"/>
      <c r="EQ1669" s="1"/>
      <c r="ER1669" s="1"/>
      <c r="ES1669" s="1"/>
      <c r="ET1669" s="1"/>
      <c r="EU1669" s="1"/>
      <c r="EV1669" s="1"/>
      <c r="EW1669" s="1"/>
      <c r="EX1669" s="1"/>
      <c r="EY1669" s="1"/>
      <c r="EZ1669" s="1"/>
      <c r="FA1669" s="1"/>
      <c r="FB1669" s="1"/>
      <c r="FC1669" s="1"/>
      <c r="FD1669" s="1"/>
      <c r="FE1669" s="1"/>
      <c r="FF1669" s="1"/>
      <c r="FG1669" s="1"/>
      <c r="FH1669" s="1"/>
      <c r="FI1669" s="1"/>
      <c r="FJ1669" s="1"/>
      <c r="FK1669" s="1"/>
      <c r="FL1669" s="1"/>
      <c r="FM1669" s="1"/>
      <c r="FN1669" s="1"/>
      <c r="FO1669" s="1"/>
      <c r="FP1669" s="1"/>
      <c r="FQ1669" s="1"/>
      <c r="FR1669" s="1"/>
      <c r="FS1669" s="1"/>
      <c r="FT1669" s="1"/>
      <c r="FU1669" s="1"/>
      <c r="FV1669" s="1"/>
      <c r="FW1669" s="1"/>
      <c r="FX1669" s="1"/>
      <c r="FY1669" s="1"/>
      <c r="FZ1669" s="1"/>
      <c r="GA1669" s="1"/>
      <c r="GB1669" s="1"/>
      <c r="GC1669" s="1"/>
      <c r="GD1669" s="1"/>
      <c r="GE1669" s="1"/>
      <c r="GF1669" s="1"/>
      <c r="GG1669" s="1"/>
      <c r="GH1669" s="1"/>
      <c r="GI1669" s="1"/>
      <c r="GJ1669" s="1"/>
      <c r="GK1669" s="1"/>
      <c r="GL1669" s="1"/>
      <c r="GM1669" s="1"/>
      <c r="GN1669" s="1"/>
      <c r="GO1669" s="1"/>
    </row>
    <row r="1670" spans="1:197" s="40" customFormat="1" x14ac:dyDescent="0.25">
      <c r="A1670" s="41"/>
      <c r="B1670" s="4"/>
      <c r="C1670" s="41"/>
      <c r="D1670" s="42"/>
      <c r="E1670" s="42"/>
      <c r="F1670" s="42"/>
      <c r="G1670" s="1"/>
      <c r="H1670" s="1"/>
      <c r="I1670" s="1"/>
      <c r="J1670" s="1"/>
      <c r="K1670" s="1"/>
      <c r="L1670" s="1"/>
      <c r="M1670" s="2"/>
      <c r="N1670" s="1"/>
      <c r="O1670" s="1"/>
      <c r="P1670" s="1"/>
      <c r="Q1670" s="1"/>
      <c r="R1670" s="1"/>
      <c r="S1670" s="1"/>
      <c r="T1670" s="1"/>
      <c r="U1670" s="1"/>
      <c r="V1670" s="1"/>
      <c r="W1670" s="1"/>
      <c r="X1670" s="1"/>
      <c r="Y1670" s="1"/>
      <c r="Z1670" s="1"/>
      <c r="AA1670" s="1"/>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c r="BJ1670" s="1"/>
      <c r="BK1670" s="1"/>
      <c r="BL1670" s="1"/>
      <c r="BM1670" s="1"/>
      <c r="BN1670" s="1"/>
      <c r="BO1670" s="1"/>
      <c r="BP1670" s="1"/>
      <c r="BQ1670" s="1"/>
      <c r="BR1670" s="1"/>
      <c r="BS1670" s="1"/>
      <c r="BT1670" s="1"/>
      <c r="BU1670" s="1"/>
      <c r="BV1670" s="1"/>
      <c r="BW1670" s="1"/>
      <c r="BX1670" s="1"/>
      <c r="BY1670" s="1"/>
      <c r="BZ1670" s="1"/>
      <c r="CA1670" s="1"/>
      <c r="CB1670" s="1"/>
      <c r="CC1670" s="1"/>
      <c r="CD1670" s="1"/>
      <c r="CE1670" s="1"/>
      <c r="CF1670" s="1"/>
      <c r="CG1670" s="1"/>
      <c r="CH1670" s="1"/>
      <c r="CI1670" s="1"/>
      <c r="CJ1670" s="1"/>
      <c r="CK1670" s="1"/>
      <c r="CL1670" s="1"/>
      <c r="CM1670" s="1"/>
      <c r="CN1670" s="1"/>
      <c r="CO1670" s="1"/>
      <c r="CP1670" s="1"/>
      <c r="CQ1670" s="1"/>
      <c r="CR1670" s="1"/>
      <c r="CS1670" s="1"/>
      <c r="CT1670" s="1"/>
      <c r="CU1670" s="1"/>
      <c r="CV1670" s="1"/>
      <c r="CW1670" s="1"/>
      <c r="CX1670" s="1"/>
      <c r="CY1670" s="1"/>
      <c r="CZ1670" s="1"/>
      <c r="DA1670" s="1"/>
      <c r="DB1670" s="1"/>
      <c r="DC1670" s="1"/>
      <c r="DD1670" s="1"/>
      <c r="DE1670" s="1"/>
      <c r="DF1670" s="1"/>
      <c r="DG1670" s="1"/>
      <c r="DH1670" s="1"/>
      <c r="DI1670" s="1"/>
      <c r="DJ1670" s="1"/>
      <c r="DK1670" s="1"/>
      <c r="DL1670" s="1"/>
      <c r="DM1670" s="1"/>
      <c r="DN1670" s="1"/>
      <c r="DO1670" s="1"/>
      <c r="DP1670" s="1"/>
      <c r="DQ1670" s="1"/>
      <c r="DR1670" s="1"/>
      <c r="DS1670" s="1"/>
      <c r="DT1670" s="1"/>
      <c r="DU1670" s="1"/>
      <c r="DV1670" s="1"/>
      <c r="DW1670" s="1"/>
      <c r="DX1670" s="1"/>
      <c r="DY1670" s="1"/>
      <c r="DZ1670" s="1"/>
      <c r="EA1670" s="1"/>
      <c r="EB1670" s="1"/>
      <c r="EC1670" s="1"/>
      <c r="ED1670" s="1"/>
      <c r="EE1670" s="1"/>
      <c r="EF1670" s="1"/>
      <c r="EG1670" s="1"/>
      <c r="EH1670" s="1"/>
      <c r="EI1670" s="1"/>
      <c r="EJ1670" s="1"/>
      <c r="EK1670" s="1"/>
      <c r="EL1670" s="1"/>
      <c r="EM1670" s="1"/>
      <c r="EN1670" s="1"/>
      <c r="EO1670" s="1"/>
      <c r="EP1670" s="1"/>
      <c r="EQ1670" s="1"/>
      <c r="ER1670" s="1"/>
      <c r="ES1670" s="1"/>
      <c r="ET1670" s="1"/>
      <c r="EU1670" s="1"/>
      <c r="EV1670" s="1"/>
      <c r="EW1670" s="1"/>
      <c r="EX1670" s="1"/>
      <c r="EY1670" s="1"/>
      <c r="EZ1670" s="1"/>
      <c r="FA1670" s="1"/>
      <c r="FB1670" s="1"/>
      <c r="FC1670" s="1"/>
      <c r="FD1670" s="1"/>
      <c r="FE1670" s="1"/>
      <c r="FF1670" s="1"/>
      <c r="FG1670" s="1"/>
      <c r="FH1670" s="1"/>
      <c r="FI1670" s="1"/>
      <c r="FJ1670" s="1"/>
      <c r="FK1670" s="1"/>
      <c r="FL1670" s="1"/>
      <c r="FM1670" s="1"/>
      <c r="FN1670" s="1"/>
      <c r="FO1670" s="1"/>
      <c r="FP1670" s="1"/>
      <c r="FQ1670" s="1"/>
      <c r="FR1670" s="1"/>
      <c r="FS1670" s="1"/>
      <c r="FT1670" s="1"/>
      <c r="FU1670" s="1"/>
      <c r="FV1670" s="1"/>
      <c r="FW1670" s="1"/>
      <c r="FX1670" s="1"/>
      <c r="FY1670" s="1"/>
      <c r="FZ1670" s="1"/>
      <c r="GA1670" s="1"/>
      <c r="GB1670" s="1"/>
      <c r="GC1670" s="1"/>
      <c r="GD1670" s="1"/>
      <c r="GE1670" s="1"/>
      <c r="GF1670" s="1"/>
      <c r="GG1670" s="1"/>
      <c r="GH1670" s="1"/>
      <c r="GI1670" s="1"/>
      <c r="GJ1670" s="1"/>
      <c r="GK1670" s="1"/>
      <c r="GL1670" s="1"/>
      <c r="GM1670" s="1"/>
      <c r="GN1670" s="1"/>
      <c r="GO1670" s="1"/>
    </row>
    <row r="1671" spans="1:197" s="40" customFormat="1" x14ac:dyDescent="0.25">
      <c r="A1671" s="41"/>
      <c r="B1671" s="4"/>
      <c r="C1671" s="41"/>
      <c r="D1671" s="42"/>
      <c r="E1671" s="42"/>
      <c r="F1671" s="42"/>
      <c r="G1671" s="1"/>
      <c r="H1671" s="1"/>
      <c r="I1671" s="1"/>
      <c r="J1671" s="1"/>
      <c r="K1671" s="1"/>
      <c r="L1671" s="1"/>
      <c r="M1671" s="2"/>
      <c r="N1671" s="1"/>
      <c r="O1671" s="1"/>
      <c r="P1671" s="1"/>
      <c r="Q1671" s="1"/>
      <c r="R1671" s="1"/>
      <c r="S1671" s="1"/>
      <c r="T1671" s="1"/>
      <c r="U1671" s="1"/>
      <c r="V1671" s="1"/>
      <c r="W1671" s="1"/>
      <c r="X1671" s="1"/>
      <c r="Y1671" s="1"/>
      <c r="Z1671" s="1"/>
      <c r="AA1671" s="1"/>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c r="BJ1671" s="1"/>
      <c r="BK1671" s="1"/>
      <c r="BL1671" s="1"/>
      <c r="BM1671" s="1"/>
      <c r="BN1671" s="1"/>
      <c r="BO1671" s="1"/>
      <c r="BP1671" s="1"/>
      <c r="BQ1671" s="1"/>
      <c r="BR1671" s="1"/>
      <c r="BS1671" s="1"/>
      <c r="BT1671" s="1"/>
      <c r="BU1671" s="1"/>
      <c r="BV1671" s="1"/>
      <c r="BW1671" s="1"/>
      <c r="BX1671" s="1"/>
      <c r="BY1671" s="1"/>
      <c r="BZ1671" s="1"/>
      <c r="CA1671" s="1"/>
      <c r="CB1671" s="1"/>
      <c r="CC1671" s="1"/>
      <c r="CD1671" s="1"/>
      <c r="CE1671" s="1"/>
      <c r="CF1671" s="1"/>
      <c r="CG1671" s="1"/>
      <c r="CH1671" s="1"/>
      <c r="CI1671" s="1"/>
      <c r="CJ1671" s="1"/>
      <c r="CK1671" s="1"/>
      <c r="CL1671" s="1"/>
      <c r="CM1671" s="1"/>
      <c r="CN1671" s="1"/>
      <c r="CO1671" s="1"/>
      <c r="CP1671" s="1"/>
      <c r="CQ1671" s="1"/>
      <c r="CR1671" s="1"/>
      <c r="CS1671" s="1"/>
      <c r="CT1671" s="1"/>
      <c r="CU1671" s="1"/>
      <c r="CV1671" s="1"/>
      <c r="CW1671" s="1"/>
      <c r="CX1671" s="1"/>
      <c r="CY1671" s="1"/>
      <c r="CZ1671" s="1"/>
      <c r="DA1671" s="1"/>
      <c r="DB1671" s="1"/>
      <c r="DC1671" s="1"/>
      <c r="DD1671" s="1"/>
      <c r="DE1671" s="1"/>
      <c r="DF1671" s="1"/>
      <c r="DG1671" s="1"/>
      <c r="DH1671" s="1"/>
      <c r="DI1671" s="1"/>
      <c r="DJ1671" s="1"/>
      <c r="DK1671" s="1"/>
      <c r="DL1671" s="1"/>
      <c r="DM1671" s="1"/>
      <c r="DN1671" s="1"/>
      <c r="DO1671" s="1"/>
      <c r="DP1671" s="1"/>
      <c r="DQ1671" s="1"/>
      <c r="DR1671" s="1"/>
      <c r="DS1671" s="1"/>
      <c r="DT1671" s="1"/>
      <c r="DU1671" s="1"/>
      <c r="DV1671" s="1"/>
      <c r="DW1671" s="1"/>
      <c r="DX1671" s="1"/>
      <c r="DY1671" s="1"/>
      <c r="DZ1671" s="1"/>
      <c r="EA1671" s="1"/>
      <c r="EB1671" s="1"/>
      <c r="EC1671" s="1"/>
      <c r="ED1671" s="1"/>
      <c r="EE1671" s="1"/>
      <c r="EF1671" s="1"/>
      <c r="EG1671" s="1"/>
      <c r="EH1671" s="1"/>
      <c r="EI1671" s="1"/>
      <c r="EJ1671" s="1"/>
      <c r="EK1671" s="1"/>
      <c r="EL1671" s="1"/>
      <c r="EM1671" s="1"/>
      <c r="EN1671" s="1"/>
      <c r="EO1671" s="1"/>
      <c r="EP1671" s="1"/>
      <c r="EQ1671" s="1"/>
      <c r="ER1671" s="1"/>
      <c r="ES1671" s="1"/>
      <c r="ET1671" s="1"/>
      <c r="EU1671" s="1"/>
      <c r="EV1671" s="1"/>
      <c r="EW1671" s="1"/>
      <c r="EX1671" s="1"/>
      <c r="EY1671" s="1"/>
      <c r="EZ1671" s="1"/>
      <c r="FA1671" s="1"/>
      <c r="FB1671" s="1"/>
      <c r="FC1671" s="1"/>
      <c r="FD1671" s="1"/>
      <c r="FE1671" s="1"/>
      <c r="FF1671" s="1"/>
      <c r="FG1671" s="1"/>
      <c r="FH1671" s="1"/>
      <c r="FI1671" s="1"/>
      <c r="FJ1671" s="1"/>
      <c r="FK1671" s="1"/>
      <c r="FL1671" s="1"/>
      <c r="FM1671" s="1"/>
      <c r="FN1671" s="1"/>
      <c r="FO1671" s="1"/>
      <c r="FP1671" s="1"/>
      <c r="FQ1671" s="1"/>
      <c r="FR1671" s="1"/>
      <c r="FS1671" s="1"/>
      <c r="FT1671" s="1"/>
      <c r="FU1671" s="1"/>
      <c r="FV1671" s="1"/>
      <c r="FW1671" s="1"/>
      <c r="FX1671" s="1"/>
      <c r="FY1671" s="1"/>
      <c r="FZ1671" s="1"/>
      <c r="GA1671" s="1"/>
      <c r="GB1671" s="1"/>
      <c r="GC1671" s="1"/>
      <c r="GD1671" s="1"/>
      <c r="GE1671" s="1"/>
      <c r="GF1671" s="1"/>
      <c r="GG1671" s="1"/>
      <c r="GH1671" s="1"/>
      <c r="GI1671" s="1"/>
      <c r="GJ1671" s="1"/>
      <c r="GK1671" s="1"/>
      <c r="GL1671" s="1"/>
      <c r="GM1671" s="1"/>
      <c r="GN1671" s="1"/>
      <c r="GO1671" s="1"/>
    </row>
    <row r="1672" spans="1:197" s="40" customFormat="1" x14ac:dyDescent="0.25">
      <c r="A1672" s="41"/>
      <c r="B1672" s="4"/>
      <c r="C1672" s="41"/>
      <c r="D1672" s="42"/>
      <c r="E1672" s="42"/>
      <c r="F1672" s="42"/>
      <c r="G1672" s="1"/>
      <c r="H1672" s="1"/>
      <c r="I1672" s="1"/>
      <c r="J1672" s="1"/>
      <c r="K1672" s="1"/>
      <c r="L1672" s="1"/>
      <c r="M1672" s="2"/>
      <c r="N1672" s="1"/>
      <c r="O1672" s="1"/>
      <c r="P1672" s="1"/>
      <c r="Q1672" s="1"/>
      <c r="R1672" s="1"/>
      <c r="S1672" s="1"/>
      <c r="T1672" s="1"/>
      <c r="U1672" s="1"/>
      <c r="V1672" s="1"/>
      <c r="W1672" s="1"/>
      <c r="X1672" s="1"/>
      <c r="Y1672" s="1"/>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c r="BJ1672" s="1"/>
      <c r="BK1672" s="1"/>
      <c r="BL1672" s="1"/>
      <c r="BM1672" s="1"/>
      <c r="BN1672" s="1"/>
      <c r="BO1672" s="1"/>
      <c r="BP1672" s="1"/>
      <c r="BQ1672" s="1"/>
      <c r="BR1672" s="1"/>
      <c r="BS1672" s="1"/>
      <c r="BT1672" s="1"/>
      <c r="BU1672" s="1"/>
      <c r="BV1672" s="1"/>
      <c r="BW1672" s="1"/>
      <c r="BX1672" s="1"/>
      <c r="BY1672" s="1"/>
      <c r="BZ1672" s="1"/>
      <c r="CA1672" s="1"/>
      <c r="CB1672" s="1"/>
      <c r="CC1672" s="1"/>
      <c r="CD1672" s="1"/>
      <c r="CE1672" s="1"/>
      <c r="CF1672" s="1"/>
      <c r="CG1672" s="1"/>
      <c r="CH1672" s="1"/>
      <c r="CI1672" s="1"/>
      <c r="CJ1672" s="1"/>
      <c r="CK1672" s="1"/>
      <c r="CL1672" s="1"/>
      <c r="CM1672" s="1"/>
      <c r="CN1672" s="1"/>
      <c r="CO1672" s="1"/>
      <c r="CP1672" s="1"/>
      <c r="CQ1672" s="1"/>
      <c r="CR1672" s="1"/>
      <c r="CS1672" s="1"/>
      <c r="CT1672" s="1"/>
      <c r="CU1672" s="1"/>
      <c r="CV1672" s="1"/>
      <c r="CW1672" s="1"/>
      <c r="CX1672" s="1"/>
      <c r="CY1672" s="1"/>
      <c r="CZ1672" s="1"/>
      <c r="DA1672" s="1"/>
      <c r="DB1672" s="1"/>
      <c r="DC1672" s="1"/>
      <c r="DD1672" s="1"/>
      <c r="DE1672" s="1"/>
      <c r="DF1672" s="1"/>
      <c r="DG1672" s="1"/>
      <c r="DH1672" s="1"/>
      <c r="DI1672" s="1"/>
      <c r="DJ1672" s="1"/>
      <c r="DK1672" s="1"/>
      <c r="DL1672" s="1"/>
      <c r="DM1672" s="1"/>
      <c r="DN1672" s="1"/>
      <c r="DO1672" s="1"/>
      <c r="DP1672" s="1"/>
      <c r="DQ1672" s="1"/>
      <c r="DR1672" s="1"/>
      <c r="DS1672" s="1"/>
      <c r="DT1672" s="1"/>
      <c r="DU1672" s="1"/>
      <c r="DV1672" s="1"/>
      <c r="DW1672" s="1"/>
      <c r="DX1672" s="1"/>
      <c r="DY1672" s="1"/>
      <c r="DZ1672" s="1"/>
      <c r="EA1672" s="1"/>
      <c r="EB1672" s="1"/>
      <c r="EC1672" s="1"/>
      <c r="ED1672" s="1"/>
      <c r="EE1672" s="1"/>
      <c r="EF1672" s="1"/>
      <c r="EG1672" s="1"/>
      <c r="EH1672" s="1"/>
      <c r="EI1672" s="1"/>
      <c r="EJ1672" s="1"/>
      <c r="EK1672" s="1"/>
      <c r="EL1672" s="1"/>
      <c r="EM1672" s="1"/>
      <c r="EN1672" s="1"/>
      <c r="EO1672" s="1"/>
      <c r="EP1672" s="1"/>
      <c r="EQ1672" s="1"/>
      <c r="ER1672" s="1"/>
      <c r="ES1672" s="1"/>
      <c r="ET1672" s="1"/>
      <c r="EU1672" s="1"/>
      <c r="EV1672" s="1"/>
      <c r="EW1672" s="1"/>
      <c r="EX1672" s="1"/>
      <c r="EY1672" s="1"/>
      <c r="EZ1672" s="1"/>
      <c r="FA1672" s="1"/>
      <c r="FB1672" s="1"/>
      <c r="FC1672" s="1"/>
      <c r="FD1672" s="1"/>
      <c r="FE1672" s="1"/>
      <c r="FF1672" s="1"/>
      <c r="FG1672" s="1"/>
      <c r="FH1672" s="1"/>
      <c r="FI1672" s="1"/>
      <c r="FJ1672" s="1"/>
      <c r="FK1672" s="1"/>
      <c r="FL1672" s="1"/>
      <c r="FM1672" s="1"/>
      <c r="FN1672" s="1"/>
      <c r="FO1672" s="1"/>
      <c r="FP1672" s="1"/>
      <c r="FQ1672" s="1"/>
      <c r="FR1672" s="1"/>
      <c r="FS1672" s="1"/>
      <c r="FT1672" s="1"/>
      <c r="FU1672" s="1"/>
      <c r="FV1672" s="1"/>
      <c r="FW1672" s="1"/>
      <c r="FX1672" s="1"/>
      <c r="FY1672" s="1"/>
      <c r="FZ1672" s="1"/>
      <c r="GA1672" s="1"/>
      <c r="GB1672" s="1"/>
      <c r="GC1672" s="1"/>
      <c r="GD1672" s="1"/>
      <c r="GE1672" s="1"/>
      <c r="GF1672" s="1"/>
      <c r="GG1672" s="1"/>
      <c r="GH1672" s="1"/>
      <c r="GI1672" s="1"/>
      <c r="GJ1672" s="1"/>
      <c r="GK1672" s="1"/>
      <c r="GL1672" s="1"/>
      <c r="GM1672" s="1"/>
      <c r="GN1672" s="1"/>
      <c r="GO1672" s="1"/>
    </row>
    <row r="1673" spans="1:197" s="40" customFormat="1" x14ac:dyDescent="0.25">
      <c r="A1673" s="41"/>
      <c r="B1673" s="4"/>
      <c r="C1673" s="41"/>
      <c r="D1673" s="42"/>
      <c r="E1673" s="42"/>
      <c r="F1673" s="42"/>
      <c r="G1673" s="1"/>
      <c r="H1673" s="1"/>
      <c r="I1673" s="1"/>
      <c r="J1673" s="1"/>
      <c r="K1673" s="1"/>
      <c r="L1673" s="1"/>
      <c r="M1673" s="2"/>
      <c r="N1673" s="1"/>
      <c r="O1673" s="1"/>
      <c r="P1673" s="1"/>
      <c r="Q1673" s="1"/>
      <c r="R1673" s="1"/>
      <c r="S1673" s="1"/>
      <c r="T1673" s="1"/>
      <c r="U1673" s="1"/>
      <c r="V1673" s="1"/>
      <c r="W1673" s="1"/>
      <c r="X1673" s="1"/>
      <c r="Y1673" s="1"/>
      <c r="Z1673" s="1"/>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c r="BJ1673" s="1"/>
      <c r="BK1673" s="1"/>
      <c r="BL1673" s="1"/>
      <c r="BM1673" s="1"/>
      <c r="BN1673" s="1"/>
      <c r="BO1673" s="1"/>
      <c r="BP1673" s="1"/>
      <c r="BQ1673" s="1"/>
      <c r="BR1673" s="1"/>
      <c r="BS1673" s="1"/>
      <c r="BT1673" s="1"/>
      <c r="BU1673" s="1"/>
      <c r="BV1673" s="1"/>
      <c r="BW1673" s="1"/>
      <c r="BX1673" s="1"/>
      <c r="BY1673" s="1"/>
      <c r="BZ1673" s="1"/>
      <c r="CA1673" s="1"/>
      <c r="CB1673" s="1"/>
      <c r="CC1673" s="1"/>
      <c r="CD1673" s="1"/>
      <c r="CE1673" s="1"/>
      <c r="CF1673" s="1"/>
      <c r="CG1673" s="1"/>
      <c r="CH1673" s="1"/>
      <c r="CI1673" s="1"/>
      <c r="CJ1673" s="1"/>
      <c r="CK1673" s="1"/>
      <c r="CL1673" s="1"/>
      <c r="CM1673" s="1"/>
      <c r="CN1673" s="1"/>
      <c r="CO1673" s="1"/>
      <c r="CP1673" s="1"/>
      <c r="CQ1673" s="1"/>
      <c r="CR1673" s="1"/>
      <c r="CS1673" s="1"/>
      <c r="CT1673" s="1"/>
      <c r="CU1673" s="1"/>
      <c r="CV1673" s="1"/>
      <c r="CW1673" s="1"/>
      <c r="CX1673" s="1"/>
      <c r="CY1673" s="1"/>
      <c r="CZ1673" s="1"/>
      <c r="DA1673" s="1"/>
      <c r="DB1673" s="1"/>
      <c r="DC1673" s="1"/>
      <c r="DD1673" s="1"/>
      <c r="DE1673" s="1"/>
      <c r="DF1673" s="1"/>
      <c r="DG1673" s="1"/>
      <c r="DH1673" s="1"/>
      <c r="DI1673" s="1"/>
      <c r="DJ1673" s="1"/>
      <c r="DK1673" s="1"/>
      <c r="DL1673" s="1"/>
      <c r="DM1673" s="1"/>
      <c r="DN1673" s="1"/>
      <c r="DO1673" s="1"/>
      <c r="DP1673" s="1"/>
      <c r="DQ1673" s="1"/>
      <c r="DR1673" s="1"/>
      <c r="DS1673" s="1"/>
      <c r="DT1673" s="1"/>
      <c r="DU1673" s="1"/>
      <c r="DV1673" s="1"/>
      <c r="DW1673" s="1"/>
      <c r="DX1673" s="1"/>
      <c r="DY1673" s="1"/>
      <c r="DZ1673" s="1"/>
      <c r="EA1673" s="1"/>
      <c r="EB1673" s="1"/>
      <c r="EC1673" s="1"/>
      <c r="ED1673" s="1"/>
      <c r="EE1673" s="1"/>
      <c r="EF1673" s="1"/>
      <c r="EG1673" s="1"/>
      <c r="EH1673" s="1"/>
      <c r="EI1673" s="1"/>
      <c r="EJ1673" s="1"/>
      <c r="EK1673" s="1"/>
      <c r="EL1673" s="1"/>
      <c r="EM1673" s="1"/>
      <c r="EN1673" s="1"/>
      <c r="EO1673" s="1"/>
      <c r="EP1673" s="1"/>
      <c r="EQ1673" s="1"/>
      <c r="ER1673" s="1"/>
      <c r="ES1673" s="1"/>
      <c r="ET1673" s="1"/>
      <c r="EU1673" s="1"/>
      <c r="EV1673" s="1"/>
      <c r="EW1673" s="1"/>
      <c r="EX1673" s="1"/>
      <c r="EY1673" s="1"/>
      <c r="EZ1673" s="1"/>
      <c r="FA1673" s="1"/>
      <c r="FB1673" s="1"/>
      <c r="FC1673" s="1"/>
      <c r="FD1673" s="1"/>
      <c r="FE1673" s="1"/>
      <c r="FF1673" s="1"/>
      <c r="FG1673" s="1"/>
      <c r="FH1673" s="1"/>
      <c r="FI1673" s="1"/>
      <c r="FJ1673" s="1"/>
      <c r="FK1673" s="1"/>
      <c r="FL1673" s="1"/>
      <c r="FM1673" s="1"/>
      <c r="FN1673" s="1"/>
      <c r="FO1673" s="1"/>
      <c r="FP1673" s="1"/>
      <c r="FQ1673" s="1"/>
      <c r="FR1673" s="1"/>
      <c r="FS1673" s="1"/>
      <c r="FT1673" s="1"/>
      <c r="FU1673" s="1"/>
      <c r="FV1673" s="1"/>
      <c r="FW1673" s="1"/>
      <c r="FX1673" s="1"/>
      <c r="FY1673" s="1"/>
      <c r="FZ1673" s="1"/>
      <c r="GA1673" s="1"/>
      <c r="GB1673" s="1"/>
      <c r="GC1673" s="1"/>
      <c r="GD1673" s="1"/>
      <c r="GE1673" s="1"/>
      <c r="GF1673" s="1"/>
      <c r="GG1673" s="1"/>
      <c r="GH1673" s="1"/>
      <c r="GI1673" s="1"/>
      <c r="GJ1673" s="1"/>
      <c r="GK1673" s="1"/>
      <c r="GL1673" s="1"/>
      <c r="GM1673" s="1"/>
      <c r="GN1673" s="1"/>
      <c r="GO1673" s="1"/>
    </row>
    <row r="1674" spans="1:197" s="40" customFormat="1" x14ac:dyDescent="0.25">
      <c r="A1674" s="41"/>
      <c r="B1674" s="4"/>
      <c r="C1674" s="41"/>
      <c r="D1674" s="42"/>
      <c r="E1674" s="42"/>
      <c r="F1674" s="42"/>
      <c r="G1674" s="1"/>
      <c r="H1674" s="1"/>
      <c r="I1674" s="1"/>
      <c r="J1674" s="1"/>
      <c r="K1674" s="1"/>
      <c r="L1674" s="1"/>
      <c r="M1674" s="2"/>
      <c r="N1674" s="1"/>
      <c r="O1674" s="1"/>
      <c r="P1674" s="1"/>
      <c r="Q1674" s="1"/>
      <c r="R1674" s="1"/>
      <c r="S1674" s="1"/>
      <c r="T1674" s="1"/>
      <c r="U1674" s="1"/>
      <c r="V1674" s="1"/>
      <c r="W1674" s="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c r="BJ1674" s="1"/>
      <c r="BK1674" s="1"/>
      <c r="BL1674" s="1"/>
      <c r="BM1674" s="1"/>
      <c r="BN1674" s="1"/>
      <c r="BO1674" s="1"/>
      <c r="BP1674" s="1"/>
      <c r="BQ1674" s="1"/>
      <c r="BR1674" s="1"/>
      <c r="BS1674" s="1"/>
      <c r="BT1674" s="1"/>
      <c r="BU1674" s="1"/>
      <c r="BV1674" s="1"/>
      <c r="BW1674" s="1"/>
      <c r="BX1674" s="1"/>
      <c r="BY1674" s="1"/>
      <c r="BZ1674" s="1"/>
      <c r="CA1674" s="1"/>
      <c r="CB1674" s="1"/>
      <c r="CC1674" s="1"/>
      <c r="CD1674" s="1"/>
      <c r="CE1674" s="1"/>
      <c r="CF1674" s="1"/>
      <c r="CG1674" s="1"/>
      <c r="CH1674" s="1"/>
      <c r="CI1674" s="1"/>
      <c r="CJ1674" s="1"/>
      <c r="CK1674" s="1"/>
      <c r="CL1674" s="1"/>
      <c r="CM1674" s="1"/>
      <c r="CN1674" s="1"/>
      <c r="CO1674" s="1"/>
      <c r="CP1674" s="1"/>
      <c r="CQ1674" s="1"/>
      <c r="CR1674" s="1"/>
      <c r="CS1674" s="1"/>
      <c r="CT1674" s="1"/>
      <c r="CU1674" s="1"/>
      <c r="CV1674" s="1"/>
      <c r="CW1674" s="1"/>
      <c r="CX1674" s="1"/>
      <c r="CY1674" s="1"/>
      <c r="CZ1674" s="1"/>
      <c r="DA1674" s="1"/>
      <c r="DB1674" s="1"/>
      <c r="DC1674" s="1"/>
      <c r="DD1674" s="1"/>
      <c r="DE1674" s="1"/>
      <c r="DF1674" s="1"/>
      <c r="DG1674" s="1"/>
      <c r="DH1674" s="1"/>
      <c r="DI1674" s="1"/>
      <c r="DJ1674" s="1"/>
      <c r="DK1674" s="1"/>
      <c r="DL1674" s="1"/>
      <c r="DM1674" s="1"/>
      <c r="DN1674" s="1"/>
      <c r="DO1674" s="1"/>
      <c r="DP1674" s="1"/>
      <c r="DQ1674" s="1"/>
      <c r="DR1674" s="1"/>
      <c r="DS1674" s="1"/>
      <c r="DT1674" s="1"/>
      <c r="DU1674" s="1"/>
      <c r="DV1674" s="1"/>
      <c r="DW1674" s="1"/>
      <c r="DX1674" s="1"/>
      <c r="DY1674" s="1"/>
      <c r="DZ1674" s="1"/>
      <c r="EA1674" s="1"/>
      <c r="EB1674" s="1"/>
      <c r="EC1674" s="1"/>
      <c r="ED1674" s="1"/>
      <c r="EE1674" s="1"/>
      <c r="EF1674" s="1"/>
      <c r="EG1674" s="1"/>
      <c r="EH1674" s="1"/>
      <c r="EI1674" s="1"/>
      <c r="EJ1674" s="1"/>
      <c r="EK1674" s="1"/>
      <c r="EL1674" s="1"/>
      <c r="EM1674" s="1"/>
      <c r="EN1674" s="1"/>
      <c r="EO1674" s="1"/>
      <c r="EP1674" s="1"/>
      <c r="EQ1674" s="1"/>
      <c r="ER1674" s="1"/>
      <c r="ES1674" s="1"/>
      <c r="ET1674" s="1"/>
      <c r="EU1674" s="1"/>
      <c r="EV1674" s="1"/>
      <c r="EW1674" s="1"/>
      <c r="EX1674" s="1"/>
      <c r="EY1674" s="1"/>
      <c r="EZ1674" s="1"/>
      <c r="FA1674" s="1"/>
      <c r="FB1674" s="1"/>
      <c r="FC1674" s="1"/>
      <c r="FD1674" s="1"/>
      <c r="FE1674" s="1"/>
      <c r="FF1674" s="1"/>
      <c r="FG1674" s="1"/>
      <c r="FH1674" s="1"/>
      <c r="FI1674" s="1"/>
      <c r="FJ1674" s="1"/>
      <c r="FK1674" s="1"/>
      <c r="FL1674" s="1"/>
      <c r="FM1674" s="1"/>
      <c r="FN1674" s="1"/>
      <c r="FO1674" s="1"/>
      <c r="FP1674" s="1"/>
      <c r="FQ1674" s="1"/>
      <c r="FR1674" s="1"/>
      <c r="FS1674" s="1"/>
      <c r="FT1674" s="1"/>
      <c r="FU1674" s="1"/>
      <c r="FV1674" s="1"/>
      <c r="FW1674" s="1"/>
      <c r="FX1674" s="1"/>
      <c r="FY1674" s="1"/>
      <c r="FZ1674" s="1"/>
      <c r="GA1674" s="1"/>
      <c r="GB1674" s="1"/>
      <c r="GC1674" s="1"/>
      <c r="GD1674" s="1"/>
      <c r="GE1674" s="1"/>
      <c r="GF1674" s="1"/>
      <c r="GG1674" s="1"/>
      <c r="GH1674" s="1"/>
      <c r="GI1674" s="1"/>
      <c r="GJ1674" s="1"/>
      <c r="GK1674" s="1"/>
      <c r="GL1674" s="1"/>
      <c r="GM1674" s="1"/>
      <c r="GN1674" s="1"/>
      <c r="GO1674" s="1"/>
    </row>
    <row r="1675" spans="1:197" s="40" customFormat="1" x14ac:dyDescent="0.25">
      <c r="A1675" s="41"/>
      <c r="B1675" s="4"/>
      <c r="C1675" s="41"/>
      <c r="D1675" s="42"/>
      <c r="E1675" s="42"/>
      <c r="F1675" s="42"/>
      <c r="G1675" s="1"/>
      <c r="H1675" s="1"/>
      <c r="I1675" s="1"/>
      <c r="J1675" s="1"/>
      <c r="K1675" s="1"/>
      <c r="L1675" s="1"/>
      <c r="M1675" s="2"/>
      <c r="N1675" s="1"/>
      <c r="O1675" s="1"/>
      <c r="P1675" s="1"/>
      <c r="Q1675" s="1"/>
      <c r="R1675" s="1"/>
      <c r="S1675" s="1"/>
      <c r="T1675" s="1"/>
      <c r="U1675" s="1"/>
      <c r="V1675" s="1"/>
      <c r="W1675" s="1"/>
      <c r="X1675" s="1"/>
      <c r="Y1675" s="1"/>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c r="BJ1675" s="1"/>
      <c r="BK1675" s="1"/>
      <c r="BL1675" s="1"/>
      <c r="BM1675" s="1"/>
      <c r="BN1675" s="1"/>
      <c r="BO1675" s="1"/>
      <c r="BP1675" s="1"/>
      <c r="BQ1675" s="1"/>
      <c r="BR1675" s="1"/>
      <c r="BS1675" s="1"/>
      <c r="BT1675" s="1"/>
      <c r="BU1675" s="1"/>
      <c r="BV1675" s="1"/>
      <c r="BW1675" s="1"/>
      <c r="BX1675" s="1"/>
      <c r="BY1675" s="1"/>
      <c r="BZ1675" s="1"/>
      <c r="CA1675" s="1"/>
      <c r="CB1675" s="1"/>
      <c r="CC1675" s="1"/>
      <c r="CD1675" s="1"/>
      <c r="CE1675" s="1"/>
      <c r="CF1675" s="1"/>
      <c r="CG1675" s="1"/>
      <c r="CH1675" s="1"/>
      <c r="CI1675" s="1"/>
      <c r="CJ1675" s="1"/>
      <c r="CK1675" s="1"/>
      <c r="CL1675" s="1"/>
      <c r="CM1675" s="1"/>
      <c r="CN1675" s="1"/>
      <c r="CO1675" s="1"/>
      <c r="CP1675" s="1"/>
      <c r="CQ1675" s="1"/>
      <c r="CR1675" s="1"/>
      <c r="CS1675" s="1"/>
      <c r="CT1675" s="1"/>
      <c r="CU1675" s="1"/>
      <c r="CV1675" s="1"/>
      <c r="CW1675" s="1"/>
      <c r="CX1675" s="1"/>
      <c r="CY1675" s="1"/>
      <c r="CZ1675" s="1"/>
      <c r="DA1675" s="1"/>
      <c r="DB1675" s="1"/>
      <c r="DC1675" s="1"/>
      <c r="DD1675" s="1"/>
      <c r="DE1675" s="1"/>
      <c r="DF1675" s="1"/>
      <c r="DG1675" s="1"/>
      <c r="DH1675" s="1"/>
      <c r="DI1675" s="1"/>
      <c r="DJ1675" s="1"/>
      <c r="DK1675" s="1"/>
      <c r="DL1675" s="1"/>
      <c r="DM1675" s="1"/>
      <c r="DN1675" s="1"/>
      <c r="DO1675" s="1"/>
      <c r="DP1675" s="1"/>
      <c r="DQ1675" s="1"/>
      <c r="DR1675" s="1"/>
      <c r="DS1675" s="1"/>
      <c r="DT1675" s="1"/>
      <c r="DU1675" s="1"/>
      <c r="DV1675" s="1"/>
      <c r="DW1675" s="1"/>
      <c r="DX1675" s="1"/>
      <c r="DY1675" s="1"/>
      <c r="DZ1675" s="1"/>
      <c r="EA1675" s="1"/>
      <c r="EB1675" s="1"/>
      <c r="EC1675" s="1"/>
      <c r="ED1675" s="1"/>
      <c r="EE1675" s="1"/>
      <c r="EF1675" s="1"/>
      <c r="EG1675" s="1"/>
      <c r="EH1675" s="1"/>
      <c r="EI1675" s="1"/>
      <c r="EJ1675" s="1"/>
      <c r="EK1675" s="1"/>
      <c r="EL1675" s="1"/>
      <c r="EM1675" s="1"/>
      <c r="EN1675" s="1"/>
      <c r="EO1675" s="1"/>
      <c r="EP1675" s="1"/>
      <c r="EQ1675" s="1"/>
      <c r="ER1675" s="1"/>
      <c r="ES1675" s="1"/>
      <c r="ET1675" s="1"/>
      <c r="EU1675" s="1"/>
      <c r="EV1675" s="1"/>
      <c r="EW1675" s="1"/>
      <c r="EX1675" s="1"/>
      <c r="EY1675" s="1"/>
      <c r="EZ1675" s="1"/>
      <c r="FA1675" s="1"/>
      <c r="FB1675" s="1"/>
      <c r="FC1675" s="1"/>
      <c r="FD1675" s="1"/>
      <c r="FE1675" s="1"/>
      <c r="FF1675" s="1"/>
      <c r="FG1675" s="1"/>
      <c r="FH1675" s="1"/>
      <c r="FI1675" s="1"/>
      <c r="FJ1675" s="1"/>
      <c r="FK1675" s="1"/>
      <c r="FL1675" s="1"/>
      <c r="FM1675" s="1"/>
      <c r="FN1675" s="1"/>
      <c r="FO1675" s="1"/>
      <c r="FP1675" s="1"/>
      <c r="FQ1675" s="1"/>
      <c r="FR1675" s="1"/>
      <c r="FS1675" s="1"/>
      <c r="FT1675" s="1"/>
      <c r="FU1675" s="1"/>
      <c r="FV1675" s="1"/>
      <c r="FW1675" s="1"/>
      <c r="FX1675" s="1"/>
      <c r="FY1675" s="1"/>
      <c r="FZ1675" s="1"/>
      <c r="GA1675" s="1"/>
      <c r="GB1675" s="1"/>
      <c r="GC1675" s="1"/>
      <c r="GD1675" s="1"/>
      <c r="GE1675" s="1"/>
      <c r="GF1675" s="1"/>
      <c r="GG1675" s="1"/>
      <c r="GH1675" s="1"/>
      <c r="GI1675" s="1"/>
      <c r="GJ1675" s="1"/>
      <c r="GK1675" s="1"/>
      <c r="GL1675" s="1"/>
      <c r="GM1675" s="1"/>
      <c r="GN1675" s="1"/>
      <c r="GO1675" s="1"/>
    </row>
    <row r="1676" spans="1:197" s="40" customFormat="1" x14ac:dyDescent="0.25">
      <c r="A1676" s="41"/>
      <c r="B1676" s="4"/>
      <c r="C1676" s="41"/>
      <c r="D1676" s="42"/>
      <c r="E1676" s="42"/>
      <c r="F1676" s="42"/>
      <c r="G1676" s="1"/>
      <c r="H1676" s="1"/>
      <c r="I1676" s="1"/>
      <c r="J1676" s="1"/>
      <c r="K1676" s="1"/>
      <c r="L1676" s="1"/>
      <c r="M1676" s="2"/>
      <c r="N1676" s="1"/>
      <c r="O1676" s="1"/>
      <c r="P1676" s="1"/>
      <c r="Q1676" s="1"/>
      <c r="R1676" s="1"/>
      <c r="S1676" s="1"/>
      <c r="T1676" s="1"/>
      <c r="U1676" s="1"/>
      <c r="V1676" s="1"/>
      <c r="W1676" s="1"/>
      <c r="X1676" s="1"/>
      <c r="Y1676" s="1"/>
      <c r="Z1676" s="1"/>
      <c r="AA1676" s="1"/>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c r="BJ1676" s="1"/>
      <c r="BK1676" s="1"/>
      <c r="BL1676" s="1"/>
      <c r="BM1676" s="1"/>
      <c r="BN1676" s="1"/>
      <c r="BO1676" s="1"/>
      <c r="BP1676" s="1"/>
      <c r="BQ1676" s="1"/>
      <c r="BR1676" s="1"/>
      <c r="BS1676" s="1"/>
      <c r="BT1676" s="1"/>
      <c r="BU1676" s="1"/>
      <c r="BV1676" s="1"/>
      <c r="BW1676" s="1"/>
      <c r="BX1676" s="1"/>
      <c r="BY1676" s="1"/>
      <c r="BZ1676" s="1"/>
      <c r="CA1676" s="1"/>
      <c r="CB1676" s="1"/>
      <c r="CC1676" s="1"/>
      <c r="CD1676" s="1"/>
      <c r="CE1676" s="1"/>
      <c r="CF1676" s="1"/>
      <c r="CG1676" s="1"/>
      <c r="CH1676" s="1"/>
      <c r="CI1676" s="1"/>
      <c r="CJ1676" s="1"/>
      <c r="CK1676" s="1"/>
      <c r="CL1676" s="1"/>
      <c r="CM1676" s="1"/>
      <c r="CN1676" s="1"/>
      <c r="CO1676" s="1"/>
      <c r="CP1676" s="1"/>
      <c r="CQ1676" s="1"/>
      <c r="CR1676" s="1"/>
      <c r="CS1676" s="1"/>
      <c r="CT1676" s="1"/>
      <c r="CU1676" s="1"/>
      <c r="CV1676" s="1"/>
      <c r="CW1676" s="1"/>
      <c r="CX1676" s="1"/>
      <c r="CY1676" s="1"/>
      <c r="CZ1676" s="1"/>
      <c r="DA1676" s="1"/>
      <c r="DB1676" s="1"/>
      <c r="DC1676" s="1"/>
      <c r="DD1676" s="1"/>
      <c r="DE1676" s="1"/>
      <c r="DF1676" s="1"/>
      <c r="DG1676" s="1"/>
      <c r="DH1676" s="1"/>
      <c r="DI1676" s="1"/>
      <c r="DJ1676" s="1"/>
      <c r="DK1676" s="1"/>
      <c r="DL1676" s="1"/>
      <c r="DM1676" s="1"/>
      <c r="DN1676" s="1"/>
      <c r="DO1676" s="1"/>
      <c r="DP1676" s="1"/>
      <c r="DQ1676" s="1"/>
      <c r="DR1676" s="1"/>
      <c r="DS1676" s="1"/>
      <c r="DT1676" s="1"/>
      <c r="DU1676" s="1"/>
      <c r="DV1676" s="1"/>
      <c r="DW1676" s="1"/>
      <c r="DX1676" s="1"/>
      <c r="DY1676" s="1"/>
      <c r="DZ1676" s="1"/>
      <c r="EA1676" s="1"/>
      <c r="EB1676" s="1"/>
      <c r="EC1676" s="1"/>
      <c r="ED1676" s="1"/>
      <c r="EE1676" s="1"/>
      <c r="EF1676" s="1"/>
      <c r="EG1676" s="1"/>
      <c r="EH1676" s="1"/>
      <c r="EI1676" s="1"/>
      <c r="EJ1676" s="1"/>
      <c r="EK1676" s="1"/>
      <c r="EL1676" s="1"/>
      <c r="EM1676" s="1"/>
      <c r="EN1676" s="1"/>
      <c r="EO1676" s="1"/>
      <c r="EP1676" s="1"/>
      <c r="EQ1676" s="1"/>
      <c r="ER1676" s="1"/>
      <c r="ES1676" s="1"/>
      <c r="ET1676" s="1"/>
      <c r="EU1676" s="1"/>
      <c r="EV1676" s="1"/>
      <c r="EW1676" s="1"/>
      <c r="EX1676" s="1"/>
      <c r="EY1676" s="1"/>
      <c r="EZ1676" s="1"/>
      <c r="FA1676" s="1"/>
      <c r="FB1676" s="1"/>
      <c r="FC1676" s="1"/>
      <c r="FD1676" s="1"/>
      <c r="FE1676" s="1"/>
      <c r="FF1676" s="1"/>
      <c r="FG1676" s="1"/>
      <c r="FH1676" s="1"/>
      <c r="FI1676" s="1"/>
      <c r="FJ1676" s="1"/>
      <c r="FK1676" s="1"/>
      <c r="FL1676" s="1"/>
      <c r="FM1676" s="1"/>
      <c r="FN1676" s="1"/>
      <c r="FO1676" s="1"/>
      <c r="FP1676" s="1"/>
      <c r="FQ1676" s="1"/>
      <c r="FR1676" s="1"/>
      <c r="FS1676" s="1"/>
      <c r="FT1676" s="1"/>
      <c r="FU1676" s="1"/>
      <c r="FV1676" s="1"/>
      <c r="FW1676" s="1"/>
      <c r="FX1676" s="1"/>
      <c r="FY1676" s="1"/>
      <c r="FZ1676" s="1"/>
      <c r="GA1676" s="1"/>
      <c r="GB1676" s="1"/>
      <c r="GC1676" s="1"/>
      <c r="GD1676" s="1"/>
      <c r="GE1676" s="1"/>
      <c r="GF1676" s="1"/>
      <c r="GG1676" s="1"/>
      <c r="GH1676" s="1"/>
      <c r="GI1676" s="1"/>
      <c r="GJ1676" s="1"/>
      <c r="GK1676" s="1"/>
      <c r="GL1676" s="1"/>
      <c r="GM1676" s="1"/>
      <c r="GN1676" s="1"/>
      <c r="GO1676" s="1"/>
    </row>
    <row r="1677" spans="1:197" s="40" customFormat="1" x14ac:dyDescent="0.25">
      <c r="A1677" s="41"/>
      <c r="B1677" s="4"/>
      <c r="C1677" s="41"/>
      <c r="D1677" s="42"/>
      <c r="E1677" s="42"/>
      <c r="F1677" s="42"/>
      <c r="G1677" s="1"/>
      <c r="H1677" s="1"/>
      <c r="I1677" s="1"/>
      <c r="J1677" s="1"/>
      <c r="K1677" s="1"/>
      <c r="L1677" s="1"/>
      <c r="M1677" s="2"/>
      <c r="N1677" s="1"/>
      <c r="O1677" s="1"/>
      <c r="P1677" s="1"/>
      <c r="Q1677" s="1"/>
      <c r="R1677" s="1"/>
      <c r="S1677" s="1"/>
      <c r="T1677" s="1"/>
      <c r="U1677" s="1"/>
      <c r="V1677" s="1"/>
      <c r="W1677" s="1"/>
      <c r="X1677" s="1"/>
      <c r="Y1677" s="1"/>
      <c r="Z1677" s="1"/>
      <c r="AA1677" s="1"/>
      <c r="AB1677" s="1"/>
      <c r="AC1677" s="1"/>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c r="BJ1677" s="1"/>
      <c r="BK1677" s="1"/>
      <c r="BL1677" s="1"/>
      <c r="BM1677" s="1"/>
      <c r="BN1677" s="1"/>
      <c r="BO1677" s="1"/>
      <c r="BP1677" s="1"/>
      <c r="BQ1677" s="1"/>
      <c r="BR1677" s="1"/>
      <c r="BS1677" s="1"/>
      <c r="BT1677" s="1"/>
      <c r="BU1677" s="1"/>
      <c r="BV1677" s="1"/>
      <c r="BW1677" s="1"/>
      <c r="BX1677" s="1"/>
      <c r="BY1677" s="1"/>
      <c r="BZ1677" s="1"/>
      <c r="CA1677" s="1"/>
      <c r="CB1677" s="1"/>
      <c r="CC1677" s="1"/>
      <c r="CD1677" s="1"/>
      <c r="CE1677" s="1"/>
      <c r="CF1677" s="1"/>
      <c r="CG1677" s="1"/>
      <c r="CH1677" s="1"/>
      <c r="CI1677" s="1"/>
      <c r="CJ1677" s="1"/>
      <c r="CK1677" s="1"/>
      <c r="CL1677" s="1"/>
      <c r="CM1677" s="1"/>
      <c r="CN1677" s="1"/>
      <c r="CO1677" s="1"/>
      <c r="CP1677" s="1"/>
      <c r="CQ1677" s="1"/>
      <c r="CR1677" s="1"/>
      <c r="CS1677" s="1"/>
      <c r="CT1677" s="1"/>
      <c r="CU1677" s="1"/>
      <c r="CV1677" s="1"/>
      <c r="CW1677" s="1"/>
      <c r="CX1677" s="1"/>
      <c r="CY1677" s="1"/>
      <c r="CZ1677" s="1"/>
      <c r="DA1677" s="1"/>
      <c r="DB1677" s="1"/>
      <c r="DC1677" s="1"/>
      <c r="DD1677" s="1"/>
      <c r="DE1677" s="1"/>
      <c r="DF1677" s="1"/>
      <c r="DG1677" s="1"/>
      <c r="DH1677" s="1"/>
      <c r="DI1677" s="1"/>
      <c r="DJ1677" s="1"/>
      <c r="DK1677" s="1"/>
      <c r="DL1677" s="1"/>
      <c r="DM1677" s="1"/>
      <c r="DN1677" s="1"/>
      <c r="DO1677" s="1"/>
      <c r="DP1677" s="1"/>
      <c r="DQ1677" s="1"/>
      <c r="DR1677" s="1"/>
      <c r="DS1677" s="1"/>
      <c r="DT1677" s="1"/>
      <c r="DU1677" s="1"/>
      <c r="DV1677" s="1"/>
      <c r="DW1677" s="1"/>
      <c r="DX1677" s="1"/>
      <c r="DY1677" s="1"/>
      <c r="DZ1677" s="1"/>
      <c r="EA1677" s="1"/>
      <c r="EB1677" s="1"/>
      <c r="EC1677" s="1"/>
      <c r="ED1677" s="1"/>
      <c r="EE1677" s="1"/>
      <c r="EF1677" s="1"/>
      <c r="EG1677" s="1"/>
      <c r="EH1677" s="1"/>
      <c r="EI1677" s="1"/>
      <c r="EJ1677" s="1"/>
      <c r="EK1677" s="1"/>
      <c r="EL1677" s="1"/>
      <c r="EM1677" s="1"/>
      <c r="EN1677" s="1"/>
      <c r="EO1677" s="1"/>
      <c r="EP1677" s="1"/>
      <c r="EQ1677" s="1"/>
      <c r="ER1677" s="1"/>
      <c r="ES1677" s="1"/>
      <c r="ET1677" s="1"/>
      <c r="EU1677" s="1"/>
      <c r="EV1677" s="1"/>
      <c r="EW1677" s="1"/>
      <c r="EX1677" s="1"/>
      <c r="EY1677" s="1"/>
      <c r="EZ1677" s="1"/>
      <c r="FA1677" s="1"/>
      <c r="FB1677" s="1"/>
      <c r="FC1677" s="1"/>
      <c r="FD1677" s="1"/>
      <c r="FE1677" s="1"/>
      <c r="FF1677" s="1"/>
      <c r="FG1677" s="1"/>
      <c r="FH1677" s="1"/>
      <c r="FI1677" s="1"/>
      <c r="FJ1677" s="1"/>
      <c r="FK1677" s="1"/>
      <c r="FL1677" s="1"/>
      <c r="FM1677" s="1"/>
      <c r="FN1677" s="1"/>
      <c r="FO1677" s="1"/>
      <c r="FP1677" s="1"/>
      <c r="FQ1677" s="1"/>
      <c r="FR1677" s="1"/>
      <c r="FS1677" s="1"/>
      <c r="FT1677" s="1"/>
      <c r="FU1677" s="1"/>
      <c r="FV1677" s="1"/>
      <c r="FW1677" s="1"/>
      <c r="FX1677" s="1"/>
      <c r="FY1677" s="1"/>
      <c r="FZ1677" s="1"/>
      <c r="GA1677" s="1"/>
      <c r="GB1677" s="1"/>
      <c r="GC1677" s="1"/>
      <c r="GD1677" s="1"/>
      <c r="GE1677" s="1"/>
      <c r="GF1677" s="1"/>
      <c r="GG1677" s="1"/>
      <c r="GH1677" s="1"/>
      <c r="GI1677" s="1"/>
      <c r="GJ1677" s="1"/>
      <c r="GK1677" s="1"/>
      <c r="GL1677" s="1"/>
      <c r="GM1677" s="1"/>
      <c r="GN1677" s="1"/>
      <c r="GO1677" s="1"/>
    </row>
    <row r="1678" spans="1:197" s="40" customFormat="1" x14ac:dyDescent="0.25">
      <c r="A1678" s="41"/>
      <c r="B1678" s="4"/>
      <c r="C1678" s="41"/>
      <c r="D1678" s="42"/>
      <c r="E1678" s="42"/>
      <c r="F1678" s="42"/>
      <c r="G1678" s="1"/>
      <c r="H1678" s="1"/>
      <c r="I1678" s="1"/>
      <c r="J1678" s="1"/>
      <c r="K1678" s="1"/>
      <c r="L1678" s="1"/>
      <c r="M1678" s="2"/>
      <c r="N1678" s="1"/>
      <c r="O1678" s="1"/>
      <c r="P1678" s="1"/>
      <c r="Q1678" s="1"/>
      <c r="R1678" s="1"/>
      <c r="S1678" s="1"/>
      <c r="T1678" s="1"/>
      <c r="U1678" s="1"/>
      <c r="V1678" s="1"/>
      <c r="W1678" s="1"/>
      <c r="X1678" s="1"/>
      <c r="Y1678" s="1"/>
      <c r="Z1678" s="1"/>
      <c r="AA1678" s="1"/>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c r="BJ1678" s="1"/>
      <c r="BK1678" s="1"/>
      <c r="BL1678" s="1"/>
      <c r="BM1678" s="1"/>
      <c r="BN1678" s="1"/>
      <c r="BO1678" s="1"/>
      <c r="BP1678" s="1"/>
      <c r="BQ1678" s="1"/>
      <c r="BR1678" s="1"/>
      <c r="BS1678" s="1"/>
      <c r="BT1678" s="1"/>
      <c r="BU1678" s="1"/>
      <c r="BV1678" s="1"/>
      <c r="BW1678" s="1"/>
      <c r="BX1678" s="1"/>
      <c r="BY1678" s="1"/>
      <c r="BZ1678" s="1"/>
      <c r="CA1678" s="1"/>
      <c r="CB1678" s="1"/>
      <c r="CC1678" s="1"/>
      <c r="CD1678" s="1"/>
      <c r="CE1678" s="1"/>
      <c r="CF1678" s="1"/>
      <c r="CG1678" s="1"/>
      <c r="CH1678" s="1"/>
      <c r="CI1678" s="1"/>
      <c r="CJ1678" s="1"/>
      <c r="CK1678" s="1"/>
      <c r="CL1678" s="1"/>
      <c r="CM1678" s="1"/>
      <c r="CN1678" s="1"/>
      <c r="CO1678" s="1"/>
      <c r="CP1678" s="1"/>
      <c r="CQ1678" s="1"/>
      <c r="CR1678" s="1"/>
      <c r="CS1678" s="1"/>
      <c r="CT1678" s="1"/>
      <c r="CU1678" s="1"/>
      <c r="CV1678" s="1"/>
      <c r="CW1678" s="1"/>
      <c r="CX1678" s="1"/>
      <c r="CY1678" s="1"/>
      <c r="CZ1678" s="1"/>
      <c r="DA1678" s="1"/>
      <c r="DB1678" s="1"/>
      <c r="DC1678" s="1"/>
      <c r="DD1678" s="1"/>
      <c r="DE1678" s="1"/>
      <c r="DF1678" s="1"/>
      <c r="DG1678" s="1"/>
      <c r="DH1678" s="1"/>
      <c r="DI1678" s="1"/>
      <c r="DJ1678" s="1"/>
      <c r="DK1678" s="1"/>
      <c r="DL1678" s="1"/>
      <c r="DM1678" s="1"/>
      <c r="DN1678" s="1"/>
      <c r="DO1678" s="1"/>
      <c r="DP1678" s="1"/>
      <c r="DQ1678" s="1"/>
      <c r="DR1678" s="1"/>
      <c r="DS1678" s="1"/>
      <c r="DT1678" s="1"/>
      <c r="DU1678" s="1"/>
      <c r="DV1678" s="1"/>
      <c r="DW1678" s="1"/>
      <c r="DX1678" s="1"/>
      <c r="DY1678" s="1"/>
      <c r="DZ1678" s="1"/>
      <c r="EA1678" s="1"/>
      <c r="EB1678" s="1"/>
      <c r="EC1678" s="1"/>
      <c r="ED1678" s="1"/>
      <c r="EE1678" s="1"/>
      <c r="EF1678" s="1"/>
      <c r="EG1678" s="1"/>
      <c r="EH1678" s="1"/>
      <c r="EI1678" s="1"/>
      <c r="EJ1678" s="1"/>
      <c r="EK1678" s="1"/>
      <c r="EL1678" s="1"/>
      <c r="EM1678" s="1"/>
      <c r="EN1678" s="1"/>
      <c r="EO1678" s="1"/>
      <c r="EP1678" s="1"/>
      <c r="EQ1678" s="1"/>
      <c r="ER1678" s="1"/>
      <c r="ES1678" s="1"/>
      <c r="ET1678" s="1"/>
      <c r="EU1678" s="1"/>
      <c r="EV1678" s="1"/>
      <c r="EW1678" s="1"/>
      <c r="EX1678" s="1"/>
      <c r="EY1678" s="1"/>
      <c r="EZ1678" s="1"/>
      <c r="FA1678" s="1"/>
      <c r="FB1678" s="1"/>
      <c r="FC1678" s="1"/>
      <c r="FD1678" s="1"/>
      <c r="FE1678" s="1"/>
      <c r="FF1678" s="1"/>
      <c r="FG1678" s="1"/>
      <c r="FH1678" s="1"/>
      <c r="FI1678" s="1"/>
      <c r="FJ1678" s="1"/>
      <c r="FK1678" s="1"/>
      <c r="FL1678" s="1"/>
      <c r="FM1678" s="1"/>
      <c r="FN1678" s="1"/>
      <c r="FO1678" s="1"/>
      <c r="FP1678" s="1"/>
      <c r="FQ1678" s="1"/>
      <c r="FR1678" s="1"/>
      <c r="FS1678" s="1"/>
      <c r="FT1678" s="1"/>
      <c r="FU1678" s="1"/>
      <c r="FV1678" s="1"/>
      <c r="FW1678" s="1"/>
      <c r="FX1678" s="1"/>
      <c r="FY1678" s="1"/>
      <c r="FZ1678" s="1"/>
      <c r="GA1678" s="1"/>
      <c r="GB1678" s="1"/>
      <c r="GC1678" s="1"/>
      <c r="GD1678" s="1"/>
      <c r="GE1678" s="1"/>
      <c r="GF1678" s="1"/>
      <c r="GG1678" s="1"/>
      <c r="GH1678" s="1"/>
      <c r="GI1678" s="1"/>
      <c r="GJ1678" s="1"/>
      <c r="GK1678" s="1"/>
      <c r="GL1678" s="1"/>
      <c r="GM1678" s="1"/>
      <c r="GN1678" s="1"/>
      <c r="GO1678" s="1"/>
    </row>
    <row r="1679" spans="1:197" s="40" customFormat="1" x14ac:dyDescent="0.25">
      <c r="A1679" s="41"/>
      <c r="B1679" s="4"/>
      <c r="C1679" s="41"/>
      <c r="D1679" s="42"/>
      <c r="E1679" s="42"/>
      <c r="F1679" s="42"/>
      <c r="G1679" s="1"/>
      <c r="H1679" s="1"/>
      <c r="I1679" s="1"/>
      <c r="J1679" s="1"/>
      <c r="K1679" s="1"/>
      <c r="L1679" s="1"/>
      <c r="M1679" s="2"/>
      <c r="N1679" s="1"/>
      <c r="O1679" s="1"/>
      <c r="P1679" s="1"/>
      <c r="Q1679" s="1"/>
      <c r="R1679" s="1"/>
      <c r="S1679" s="1"/>
      <c r="T1679" s="1"/>
      <c r="U1679" s="1"/>
      <c r="V1679" s="1"/>
      <c r="W1679" s="1"/>
      <c r="X1679" s="1"/>
      <c r="Y1679" s="1"/>
      <c r="Z1679" s="1"/>
      <c r="AA1679" s="1"/>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c r="BJ1679" s="1"/>
      <c r="BK1679" s="1"/>
      <c r="BL1679" s="1"/>
      <c r="BM1679" s="1"/>
      <c r="BN1679" s="1"/>
      <c r="BO1679" s="1"/>
      <c r="BP1679" s="1"/>
      <c r="BQ1679" s="1"/>
      <c r="BR1679" s="1"/>
      <c r="BS1679" s="1"/>
      <c r="BT1679" s="1"/>
      <c r="BU1679" s="1"/>
      <c r="BV1679" s="1"/>
      <c r="BW1679" s="1"/>
      <c r="BX1679" s="1"/>
      <c r="BY1679" s="1"/>
      <c r="BZ1679" s="1"/>
      <c r="CA1679" s="1"/>
      <c r="CB1679" s="1"/>
      <c r="CC1679" s="1"/>
      <c r="CD1679" s="1"/>
      <c r="CE1679" s="1"/>
      <c r="CF1679" s="1"/>
      <c r="CG1679" s="1"/>
      <c r="CH1679" s="1"/>
      <c r="CI1679" s="1"/>
      <c r="CJ1679" s="1"/>
      <c r="CK1679" s="1"/>
      <c r="CL1679" s="1"/>
      <c r="CM1679" s="1"/>
      <c r="CN1679" s="1"/>
      <c r="CO1679" s="1"/>
      <c r="CP1679" s="1"/>
      <c r="CQ1679" s="1"/>
      <c r="CR1679" s="1"/>
      <c r="CS1679" s="1"/>
      <c r="CT1679" s="1"/>
      <c r="CU1679" s="1"/>
      <c r="CV1679" s="1"/>
      <c r="CW1679" s="1"/>
      <c r="CX1679" s="1"/>
      <c r="CY1679" s="1"/>
      <c r="CZ1679" s="1"/>
      <c r="DA1679" s="1"/>
      <c r="DB1679" s="1"/>
      <c r="DC1679" s="1"/>
      <c r="DD1679" s="1"/>
      <c r="DE1679" s="1"/>
      <c r="DF1679" s="1"/>
      <c r="DG1679" s="1"/>
      <c r="DH1679" s="1"/>
      <c r="DI1679" s="1"/>
      <c r="DJ1679" s="1"/>
      <c r="DK1679" s="1"/>
      <c r="DL1679" s="1"/>
      <c r="DM1679" s="1"/>
      <c r="DN1679" s="1"/>
      <c r="DO1679" s="1"/>
      <c r="DP1679" s="1"/>
      <c r="DQ1679" s="1"/>
      <c r="DR1679" s="1"/>
      <c r="DS1679" s="1"/>
      <c r="DT1679" s="1"/>
      <c r="DU1679" s="1"/>
      <c r="DV1679" s="1"/>
      <c r="DW1679" s="1"/>
      <c r="DX1679" s="1"/>
      <c r="DY1679" s="1"/>
      <c r="DZ1679" s="1"/>
      <c r="EA1679" s="1"/>
      <c r="EB1679" s="1"/>
      <c r="EC1679" s="1"/>
      <c r="ED1679" s="1"/>
      <c r="EE1679" s="1"/>
      <c r="EF1679" s="1"/>
      <c r="EG1679" s="1"/>
      <c r="EH1679" s="1"/>
      <c r="EI1679" s="1"/>
      <c r="EJ1679" s="1"/>
      <c r="EK1679" s="1"/>
      <c r="EL1679" s="1"/>
      <c r="EM1679" s="1"/>
      <c r="EN1679" s="1"/>
      <c r="EO1679" s="1"/>
      <c r="EP1679" s="1"/>
      <c r="EQ1679" s="1"/>
      <c r="ER1679" s="1"/>
      <c r="ES1679" s="1"/>
      <c r="ET1679" s="1"/>
      <c r="EU1679" s="1"/>
      <c r="EV1679" s="1"/>
      <c r="EW1679" s="1"/>
      <c r="EX1679" s="1"/>
      <c r="EY1679" s="1"/>
      <c r="EZ1679" s="1"/>
      <c r="FA1679" s="1"/>
      <c r="FB1679" s="1"/>
      <c r="FC1679" s="1"/>
      <c r="FD1679" s="1"/>
      <c r="FE1679" s="1"/>
      <c r="FF1679" s="1"/>
      <c r="FG1679" s="1"/>
      <c r="FH1679" s="1"/>
      <c r="FI1679" s="1"/>
      <c r="FJ1679" s="1"/>
      <c r="FK1679" s="1"/>
      <c r="FL1679" s="1"/>
      <c r="FM1679" s="1"/>
      <c r="FN1679" s="1"/>
      <c r="FO1679" s="1"/>
      <c r="FP1679" s="1"/>
      <c r="FQ1679" s="1"/>
      <c r="FR1679" s="1"/>
      <c r="FS1679" s="1"/>
      <c r="FT1679" s="1"/>
      <c r="FU1679" s="1"/>
      <c r="FV1679" s="1"/>
      <c r="FW1679" s="1"/>
      <c r="FX1679" s="1"/>
      <c r="FY1679" s="1"/>
      <c r="FZ1679" s="1"/>
      <c r="GA1679" s="1"/>
      <c r="GB1679" s="1"/>
      <c r="GC1679" s="1"/>
      <c r="GD1679" s="1"/>
      <c r="GE1679" s="1"/>
      <c r="GF1679" s="1"/>
      <c r="GG1679" s="1"/>
      <c r="GH1679" s="1"/>
      <c r="GI1679" s="1"/>
      <c r="GJ1679" s="1"/>
      <c r="GK1679" s="1"/>
      <c r="GL1679" s="1"/>
      <c r="GM1679" s="1"/>
      <c r="GN1679" s="1"/>
      <c r="GO1679" s="1"/>
    </row>
    <row r="1680" spans="1:197" s="40" customFormat="1" x14ac:dyDescent="0.25">
      <c r="A1680" s="41"/>
      <c r="B1680" s="4"/>
      <c r="C1680" s="41"/>
      <c r="D1680" s="42"/>
      <c r="E1680" s="42"/>
      <c r="F1680" s="42"/>
      <c r="G1680" s="1"/>
      <c r="H1680" s="1"/>
      <c r="I1680" s="1"/>
      <c r="J1680" s="1"/>
      <c r="K1680" s="1"/>
      <c r="L1680" s="1"/>
      <c r="M1680" s="2"/>
      <c r="N1680" s="1"/>
      <c r="O1680" s="1"/>
      <c r="P1680" s="1"/>
      <c r="Q1680" s="1"/>
      <c r="R1680" s="1"/>
      <c r="S1680" s="1"/>
      <c r="T1680" s="1"/>
      <c r="U1680" s="1"/>
      <c r="V1680" s="1"/>
      <c r="W1680" s="1"/>
      <c r="X1680" s="1"/>
      <c r="Y1680" s="1"/>
      <c r="Z1680" s="1"/>
      <c r="AA1680" s="1"/>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c r="BJ1680" s="1"/>
      <c r="BK1680" s="1"/>
      <c r="BL1680" s="1"/>
      <c r="BM1680" s="1"/>
      <c r="BN1680" s="1"/>
      <c r="BO1680" s="1"/>
      <c r="BP1680" s="1"/>
      <c r="BQ1680" s="1"/>
      <c r="BR1680" s="1"/>
      <c r="BS1680" s="1"/>
      <c r="BT1680" s="1"/>
      <c r="BU1680" s="1"/>
      <c r="BV1680" s="1"/>
      <c r="BW1680" s="1"/>
      <c r="BX1680" s="1"/>
      <c r="BY1680" s="1"/>
      <c r="BZ1680" s="1"/>
      <c r="CA1680" s="1"/>
      <c r="CB1680" s="1"/>
      <c r="CC1680" s="1"/>
      <c r="CD1680" s="1"/>
      <c r="CE1680" s="1"/>
      <c r="CF1680" s="1"/>
      <c r="CG1680" s="1"/>
      <c r="CH1680" s="1"/>
      <c r="CI1680" s="1"/>
      <c r="CJ1680" s="1"/>
      <c r="CK1680" s="1"/>
      <c r="CL1680" s="1"/>
      <c r="CM1680" s="1"/>
      <c r="CN1680" s="1"/>
      <c r="CO1680" s="1"/>
      <c r="CP1680" s="1"/>
      <c r="CQ1680" s="1"/>
      <c r="CR1680" s="1"/>
      <c r="CS1680" s="1"/>
      <c r="CT1680" s="1"/>
      <c r="CU1680" s="1"/>
      <c r="CV1680" s="1"/>
      <c r="CW1680" s="1"/>
      <c r="CX1680" s="1"/>
      <c r="CY1680" s="1"/>
      <c r="CZ1680" s="1"/>
      <c r="DA1680" s="1"/>
      <c r="DB1680" s="1"/>
      <c r="DC1680" s="1"/>
      <c r="DD1680" s="1"/>
      <c r="DE1680" s="1"/>
      <c r="DF1680" s="1"/>
      <c r="DG1680" s="1"/>
      <c r="DH1680" s="1"/>
      <c r="DI1680" s="1"/>
      <c r="DJ1680" s="1"/>
      <c r="DK1680" s="1"/>
      <c r="DL1680" s="1"/>
      <c r="DM1680" s="1"/>
      <c r="DN1680" s="1"/>
      <c r="DO1680" s="1"/>
      <c r="DP1680" s="1"/>
      <c r="DQ1680" s="1"/>
      <c r="DR1680" s="1"/>
      <c r="DS1680" s="1"/>
      <c r="DT1680" s="1"/>
      <c r="DU1680" s="1"/>
      <c r="DV1680" s="1"/>
      <c r="DW1680" s="1"/>
      <c r="DX1680" s="1"/>
      <c r="DY1680" s="1"/>
      <c r="DZ1680" s="1"/>
      <c r="EA1680" s="1"/>
      <c r="EB1680" s="1"/>
      <c r="EC1680" s="1"/>
      <c r="ED1680" s="1"/>
      <c r="EE1680" s="1"/>
      <c r="EF1680" s="1"/>
      <c r="EG1680" s="1"/>
      <c r="EH1680" s="1"/>
      <c r="EI1680" s="1"/>
      <c r="EJ1680" s="1"/>
      <c r="EK1680" s="1"/>
      <c r="EL1680" s="1"/>
      <c r="EM1680" s="1"/>
      <c r="EN1680" s="1"/>
      <c r="EO1680" s="1"/>
      <c r="EP1680" s="1"/>
      <c r="EQ1680" s="1"/>
      <c r="ER1680" s="1"/>
      <c r="ES1680" s="1"/>
      <c r="ET1680" s="1"/>
      <c r="EU1680" s="1"/>
      <c r="EV1680" s="1"/>
      <c r="EW1680" s="1"/>
      <c r="EX1680" s="1"/>
      <c r="EY1680" s="1"/>
      <c r="EZ1680" s="1"/>
      <c r="FA1680" s="1"/>
      <c r="FB1680" s="1"/>
      <c r="FC1680" s="1"/>
      <c r="FD1680" s="1"/>
      <c r="FE1680" s="1"/>
      <c r="FF1680" s="1"/>
      <c r="FG1680" s="1"/>
      <c r="FH1680" s="1"/>
      <c r="FI1680" s="1"/>
      <c r="FJ1680" s="1"/>
      <c r="FK1680" s="1"/>
      <c r="FL1680" s="1"/>
      <c r="FM1680" s="1"/>
      <c r="FN1680" s="1"/>
      <c r="FO1680" s="1"/>
      <c r="FP1680" s="1"/>
      <c r="FQ1680" s="1"/>
      <c r="FR1680" s="1"/>
      <c r="FS1680" s="1"/>
      <c r="FT1680" s="1"/>
      <c r="FU1680" s="1"/>
      <c r="FV1680" s="1"/>
      <c r="FW1680" s="1"/>
      <c r="FX1680" s="1"/>
      <c r="FY1680" s="1"/>
      <c r="FZ1680" s="1"/>
      <c r="GA1680" s="1"/>
      <c r="GB1680" s="1"/>
      <c r="GC1680" s="1"/>
      <c r="GD1680" s="1"/>
      <c r="GE1680" s="1"/>
      <c r="GF1680" s="1"/>
      <c r="GG1680" s="1"/>
      <c r="GH1680" s="1"/>
      <c r="GI1680" s="1"/>
      <c r="GJ1680" s="1"/>
      <c r="GK1680" s="1"/>
      <c r="GL1680" s="1"/>
      <c r="GM1680" s="1"/>
      <c r="GN1680" s="1"/>
      <c r="GO1680" s="1"/>
    </row>
    <row r="1681" spans="1:197" s="40" customFormat="1" x14ac:dyDescent="0.25">
      <c r="A1681" s="41"/>
      <c r="B1681" s="4"/>
      <c r="C1681" s="41"/>
      <c r="D1681" s="42"/>
      <c r="E1681" s="42"/>
      <c r="F1681" s="42"/>
      <c r="G1681" s="1"/>
      <c r="H1681" s="1"/>
      <c r="I1681" s="1"/>
      <c r="J1681" s="1"/>
      <c r="K1681" s="1"/>
      <c r="L1681" s="1"/>
      <c r="M1681" s="2"/>
      <c r="N1681" s="1"/>
      <c r="O1681" s="1"/>
      <c r="P1681" s="1"/>
      <c r="Q1681" s="1"/>
      <c r="R1681" s="1"/>
      <c r="S1681" s="1"/>
      <c r="T1681" s="1"/>
      <c r="U1681" s="1"/>
      <c r="V1681" s="1"/>
      <c r="W1681" s="1"/>
      <c r="X1681" s="1"/>
      <c r="Y1681" s="1"/>
      <c r="Z1681" s="1"/>
      <c r="AA1681" s="1"/>
      <c r="AB1681" s="1"/>
      <c r="AC1681" s="1"/>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c r="BJ1681" s="1"/>
      <c r="BK1681" s="1"/>
      <c r="BL1681" s="1"/>
      <c r="BM1681" s="1"/>
      <c r="BN1681" s="1"/>
      <c r="BO1681" s="1"/>
      <c r="BP1681" s="1"/>
      <c r="BQ1681" s="1"/>
      <c r="BR1681" s="1"/>
      <c r="BS1681" s="1"/>
      <c r="BT1681" s="1"/>
      <c r="BU1681" s="1"/>
      <c r="BV1681" s="1"/>
      <c r="BW1681" s="1"/>
      <c r="BX1681" s="1"/>
      <c r="BY1681" s="1"/>
      <c r="BZ1681" s="1"/>
      <c r="CA1681" s="1"/>
      <c r="CB1681" s="1"/>
      <c r="CC1681" s="1"/>
      <c r="CD1681" s="1"/>
      <c r="CE1681" s="1"/>
      <c r="CF1681" s="1"/>
      <c r="CG1681" s="1"/>
      <c r="CH1681" s="1"/>
      <c r="CI1681" s="1"/>
      <c r="CJ1681" s="1"/>
      <c r="CK1681" s="1"/>
      <c r="CL1681" s="1"/>
      <c r="CM1681" s="1"/>
      <c r="CN1681" s="1"/>
      <c r="CO1681" s="1"/>
      <c r="CP1681" s="1"/>
      <c r="CQ1681" s="1"/>
      <c r="CR1681" s="1"/>
      <c r="CS1681" s="1"/>
      <c r="CT1681" s="1"/>
      <c r="CU1681" s="1"/>
      <c r="CV1681" s="1"/>
      <c r="CW1681" s="1"/>
      <c r="CX1681" s="1"/>
      <c r="CY1681" s="1"/>
      <c r="CZ1681" s="1"/>
      <c r="DA1681" s="1"/>
      <c r="DB1681" s="1"/>
      <c r="DC1681" s="1"/>
      <c r="DD1681" s="1"/>
      <c r="DE1681" s="1"/>
      <c r="DF1681" s="1"/>
      <c r="DG1681" s="1"/>
      <c r="DH1681" s="1"/>
      <c r="DI1681" s="1"/>
      <c r="DJ1681" s="1"/>
      <c r="DK1681" s="1"/>
      <c r="DL1681" s="1"/>
      <c r="DM1681" s="1"/>
      <c r="DN1681" s="1"/>
      <c r="DO1681" s="1"/>
      <c r="DP1681" s="1"/>
      <c r="DQ1681" s="1"/>
      <c r="DR1681" s="1"/>
      <c r="DS1681" s="1"/>
      <c r="DT1681" s="1"/>
      <c r="DU1681" s="1"/>
      <c r="DV1681" s="1"/>
      <c r="DW1681" s="1"/>
      <c r="DX1681" s="1"/>
      <c r="DY1681" s="1"/>
      <c r="DZ1681" s="1"/>
      <c r="EA1681" s="1"/>
      <c r="EB1681" s="1"/>
      <c r="EC1681" s="1"/>
      <c r="ED1681" s="1"/>
      <c r="EE1681" s="1"/>
      <c r="EF1681" s="1"/>
      <c r="EG1681" s="1"/>
      <c r="EH1681" s="1"/>
      <c r="EI1681" s="1"/>
      <c r="EJ1681" s="1"/>
      <c r="EK1681" s="1"/>
      <c r="EL1681" s="1"/>
      <c r="EM1681" s="1"/>
      <c r="EN1681" s="1"/>
      <c r="EO1681" s="1"/>
      <c r="EP1681" s="1"/>
      <c r="EQ1681" s="1"/>
      <c r="ER1681" s="1"/>
      <c r="ES1681" s="1"/>
      <c r="ET1681" s="1"/>
      <c r="EU1681" s="1"/>
      <c r="EV1681" s="1"/>
      <c r="EW1681" s="1"/>
      <c r="EX1681" s="1"/>
      <c r="EY1681" s="1"/>
      <c r="EZ1681" s="1"/>
      <c r="FA1681" s="1"/>
      <c r="FB1681" s="1"/>
      <c r="FC1681" s="1"/>
      <c r="FD1681" s="1"/>
      <c r="FE1681" s="1"/>
      <c r="FF1681" s="1"/>
      <c r="FG1681" s="1"/>
      <c r="FH1681" s="1"/>
      <c r="FI1681" s="1"/>
      <c r="FJ1681" s="1"/>
      <c r="FK1681" s="1"/>
      <c r="FL1681" s="1"/>
      <c r="FM1681" s="1"/>
      <c r="FN1681" s="1"/>
      <c r="FO1681" s="1"/>
      <c r="FP1681" s="1"/>
      <c r="FQ1681" s="1"/>
      <c r="FR1681" s="1"/>
      <c r="FS1681" s="1"/>
      <c r="FT1681" s="1"/>
      <c r="FU1681" s="1"/>
      <c r="FV1681" s="1"/>
      <c r="FW1681" s="1"/>
      <c r="FX1681" s="1"/>
      <c r="FY1681" s="1"/>
      <c r="FZ1681" s="1"/>
      <c r="GA1681" s="1"/>
      <c r="GB1681" s="1"/>
      <c r="GC1681" s="1"/>
      <c r="GD1681" s="1"/>
      <c r="GE1681" s="1"/>
      <c r="GF1681" s="1"/>
      <c r="GG1681" s="1"/>
      <c r="GH1681" s="1"/>
      <c r="GI1681" s="1"/>
      <c r="GJ1681" s="1"/>
      <c r="GK1681" s="1"/>
      <c r="GL1681" s="1"/>
      <c r="GM1681" s="1"/>
      <c r="GN1681" s="1"/>
      <c r="GO1681" s="1"/>
    </row>
    <row r="1682" spans="1:197" s="40" customFormat="1" x14ac:dyDescent="0.25">
      <c r="A1682" s="41"/>
      <c r="B1682" s="4"/>
      <c r="C1682" s="41"/>
      <c r="D1682" s="42"/>
      <c r="E1682" s="42"/>
      <c r="F1682" s="42"/>
      <c r="G1682" s="1"/>
      <c r="H1682" s="1"/>
      <c r="I1682" s="1"/>
      <c r="J1682" s="1"/>
      <c r="K1682" s="1"/>
      <c r="L1682" s="1"/>
      <c r="M1682" s="2"/>
      <c r="N1682" s="1"/>
      <c r="O1682" s="1"/>
      <c r="P1682" s="1"/>
      <c r="Q1682" s="1"/>
      <c r="R1682" s="1"/>
      <c r="S1682" s="1"/>
      <c r="T1682" s="1"/>
      <c r="U1682" s="1"/>
      <c r="V1682" s="1"/>
      <c r="W1682" s="1"/>
      <c r="X1682" s="1"/>
      <c r="Y1682" s="1"/>
      <c r="Z1682" s="1"/>
      <c r="AA1682" s="1"/>
      <c r="AB1682" s="1"/>
      <c r="AC1682" s="1"/>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c r="BJ1682" s="1"/>
      <c r="BK1682" s="1"/>
      <c r="BL1682" s="1"/>
      <c r="BM1682" s="1"/>
      <c r="BN1682" s="1"/>
      <c r="BO1682" s="1"/>
      <c r="BP1682" s="1"/>
      <c r="BQ1682" s="1"/>
      <c r="BR1682" s="1"/>
      <c r="BS1682" s="1"/>
      <c r="BT1682" s="1"/>
      <c r="BU1682" s="1"/>
      <c r="BV1682" s="1"/>
      <c r="BW1682" s="1"/>
      <c r="BX1682" s="1"/>
      <c r="BY1682" s="1"/>
      <c r="BZ1682" s="1"/>
      <c r="CA1682" s="1"/>
      <c r="CB1682" s="1"/>
      <c r="CC1682" s="1"/>
      <c r="CD1682" s="1"/>
      <c r="CE1682" s="1"/>
      <c r="CF1682" s="1"/>
      <c r="CG1682" s="1"/>
      <c r="CH1682" s="1"/>
      <c r="CI1682" s="1"/>
      <c r="CJ1682" s="1"/>
      <c r="CK1682" s="1"/>
      <c r="CL1682" s="1"/>
      <c r="CM1682" s="1"/>
      <c r="CN1682" s="1"/>
      <c r="CO1682" s="1"/>
      <c r="CP1682" s="1"/>
      <c r="CQ1682" s="1"/>
      <c r="CR1682" s="1"/>
      <c r="CS1682" s="1"/>
      <c r="CT1682" s="1"/>
      <c r="CU1682" s="1"/>
      <c r="CV1682" s="1"/>
      <c r="CW1682" s="1"/>
      <c r="CX1682" s="1"/>
      <c r="CY1682" s="1"/>
      <c r="CZ1682" s="1"/>
      <c r="DA1682" s="1"/>
      <c r="DB1682" s="1"/>
      <c r="DC1682" s="1"/>
      <c r="DD1682" s="1"/>
      <c r="DE1682" s="1"/>
      <c r="DF1682" s="1"/>
      <c r="DG1682" s="1"/>
      <c r="DH1682" s="1"/>
      <c r="DI1682" s="1"/>
      <c r="DJ1682" s="1"/>
      <c r="DK1682" s="1"/>
      <c r="DL1682" s="1"/>
      <c r="DM1682" s="1"/>
      <c r="DN1682" s="1"/>
      <c r="DO1682" s="1"/>
      <c r="DP1682" s="1"/>
      <c r="DQ1682" s="1"/>
      <c r="DR1682" s="1"/>
      <c r="DS1682" s="1"/>
      <c r="DT1682" s="1"/>
      <c r="DU1682" s="1"/>
      <c r="DV1682" s="1"/>
      <c r="DW1682" s="1"/>
      <c r="DX1682" s="1"/>
      <c r="DY1682" s="1"/>
      <c r="DZ1682" s="1"/>
      <c r="EA1682" s="1"/>
      <c r="EB1682" s="1"/>
      <c r="EC1682" s="1"/>
      <c r="ED1682" s="1"/>
      <c r="EE1682" s="1"/>
      <c r="EF1682" s="1"/>
      <c r="EG1682" s="1"/>
      <c r="EH1682" s="1"/>
      <c r="EI1682" s="1"/>
      <c r="EJ1682" s="1"/>
      <c r="EK1682" s="1"/>
      <c r="EL1682" s="1"/>
      <c r="EM1682" s="1"/>
      <c r="EN1682" s="1"/>
      <c r="EO1682" s="1"/>
      <c r="EP1682" s="1"/>
      <c r="EQ1682" s="1"/>
      <c r="ER1682" s="1"/>
      <c r="ES1682" s="1"/>
      <c r="ET1682" s="1"/>
      <c r="EU1682" s="1"/>
      <c r="EV1682" s="1"/>
      <c r="EW1682" s="1"/>
      <c r="EX1682" s="1"/>
      <c r="EY1682" s="1"/>
      <c r="EZ1682" s="1"/>
      <c r="FA1682" s="1"/>
      <c r="FB1682" s="1"/>
      <c r="FC1682" s="1"/>
      <c r="FD1682" s="1"/>
      <c r="FE1682" s="1"/>
      <c r="FF1682" s="1"/>
      <c r="FG1682" s="1"/>
      <c r="FH1682" s="1"/>
      <c r="FI1682" s="1"/>
      <c r="FJ1682" s="1"/>
      <c r="FK1682" s="1"/>
      <c r="FL1682" s="1"/>
      <c r="FM1682" s="1"/>
      <c r="FN1682" s="1"/>
      <c r="FO1682" s="1"/>
      <c r="FP1682" s="1"/>
      <c r="FQ1682" s="1"/>
      <c r="FR1682" s="1"/>
      <c r="FS1682" s="1"/>
      <c r="FT1682" s="1"/>
      <c r="FU1682" s="1"/>
      <c r="FV1682" s="1"/>
      <c r="FW1682" s="1"/>
      <c r="FX1682" s="1"/>
      <c r="FY1682" s="1"/>
      <c r="FZ1682" s="1"/>
      <c r="GA1682" s="1"/>
      <c r="GB1682" s="1"/>
      <c r="GC1682" s="1"/>
      <c r="GD1682" s="1"/>
      <c r="GE1682" s="1"/>
      <c r="GF1682" s="1"/>
      <c r="GG1682" s="1"/>
      <c r="GH1682" s="1"/>
      <c r="GI1682" s="1"/>
      <c r="GJ1682" s="1"/>
      <c r="GK1682" s="1"/>
      <c r="GL1682" s="1"/>
      <c r="GM1682" s="1"/>
      <c r="GN1682" s="1"/>
      <c r="GO1682" s="1"/>
    </row>
    <row r="1683" spans="1:197" s="40" customFormat="1" x14ac:dyDescent="0.25">
      <c r="A1683" s="41"/>
      <c r="B1683" s="4"/>
      <c r="C1683" s="41"/>
      <c r="D1683" s="42"/>
      <c r="E1683" s="42"/>
      <c r="F1683" s="42"/>
      <c r="G1683" s="1"/>
      <c r="H1683" s="1"/>
      <c r="I1683" s="1"/>
      <c r="J1683" s="1"/>
      <c r="K1683" s="1"/>
      <c r="L1683" s="1"/>
      <c r="M1683" s="2"/>
      <c r="N1683" s="1"/>
      <c r="O1683" s="1"/>
      <c r="P1683" s="1"/>
      <c r="Q1683" s="1"/>
      <c r="R1683" s="1"/>
      <c r="S1683" s="1"/>
      <c r="T1683" s="1"/>
      <c r="U1683" s="1"/>
      <c r="V1683" s="1"/>
      <c r="W1683" s="1"/>
      <c r="X1683" s="1"/>
      <c r="Y1683" s="1"/>
      <c r="Z1683" s="1"/>
      <c r="AA1683" s="1"/>
      <c r="AB1683" s="1"/>
      <c r="AC1683" s="1"/>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c r="BJ1683" s="1"/>
      <c r="BK1683" s="1"/>
      <c r="BL1683" s="1"/>
      <c r="BM1683" s="1"/>
      <c r="BN1683" s="1"/>
      <c r="BO1683" s="1"/>
      <c r="BP1683" s="1"/>
      <c r="BQ1683" s="1"/>
      <c r="BR1683" s="1"/>
      <c r="BS1683" s="1"/>
      <c r="BT1683" s="1"/>
      <c r="BU1683" s="1"/>
      <c r="BV1683" s="1"/>
      <c r="BW1683" s="1"/>
      <c r="BX1683" s="1"/>
      <c r="BY1683" s="1"/>
      <c r="BZ1683" s="1"/>
      <c r="CA1683" s="1"/>
      <c r="CB1683" s="1"/>
      <c r="CC1683" s="1"/>
      <c r="CD1683" s="1"/>
      <c r="CE1683" s="1"/>
      <c r="CF1683" s="1"/>
      <c r="CG1683" s="1"/>
      <c r="CH1683" s="1"/>
      <c r="CI1683" s="1"/>
      <c r="CJ1683" s="1"/>
      <c r="CK1683" s="1"/>
      <c r="CL1683" s="1"/>
      <c r="CM1683" s="1"/>
      <c r="CN1683" s="1"/>
      <c r="CO1683" s="1"/>
      <c r="CP1683" s="1"/>
      <c r="CQ1683" s="1"/>
      <c r="CR1683" s="1"/>
      <c r="CS1683" s="1"/>
      <c r="CT1683" s="1"/>
      <c r="CU1683" s="1"/>
      <c r="CV1683" s="1"/>
      <c r="CW1683" s="1"/>
      <c r="CX1683" s="1"/>
      <c r="CY1683" s="1"/>
      <c r="CZ1683" s="1"/>
      <c r="DA1683" s="1"/>
      <c r="DB1683" s="1"/>
      <c r="DC1683" s="1"/>
      <c r="DD1683" s="1"/>
      <c r="DE1683" s="1"/>
      <c r="DF1683" s="1"/>
      <c r="DG1683" s="1"/>
      <c r="DH1683" s="1"/>
      <c r="DI1683" s="1"/>
      <c r="DJ1683" s="1"/>
      <c r="DK1683" s="1"/>
      <c r="DL1683" s="1"/>
      <c r="DM1683" s="1"/>
      <c r="DN1683" s="1"/>
      <c r="DO1683" s="1"/>
      <c r="DP1683" s="1"/>
      <c r="DQ1683" s="1"/>
      <c r="DR1683" s="1"/>
      <c r="DS1683" s="1"/>
      <c r="DT1683" s="1"/>
      <c r="DU1683" s="1"/>
      <c r="DV1683" s="1"/>
      <c r="DW1683" s="1"/>
      <c r="DX1683" s="1"/>
      <c r="DY1683" s="1"/>
      <c r="DZ1683" s="1"/>
      <c r="EA1683" s="1"/>
      <c r="EB1683" s="1"/>
      <c r="EC1683" s="1"/>
      <c r="ED1683" s="1"/>
      <c r="EE1683" s="1"/>
      <c r="EF1683" s="1"/>
      <c r="EG1683" s="1"/>
      <c r="EH1683" s="1"/>
      <c r="EI1683" s="1"/>
      <c r="EJ1683" s="1"/>
      <c r="EK1683" s="1"/>
      <c r="EL1683" s="1"/>
      <c r="EM1683" s="1"/>
      <c r="EN1683" s="1"/>
      <c r="EO1683" s="1"/>
      <c r="EP1683" s="1"/>
      <c r="EQ1683" s="1"/>
      <c r="ER1683" s="1"/>
      <c r="ES1683" s="1"/>
      <c r="ET1683" s="1"/>
      <c r="EU1683" s="1"/>
      <c r="EV1683" s="1"/>
      <c r="EW1683" s="1"/>
      <c r="EX1683" s="1"/>
      <c r="EY1683" s="1"/>
      <c r="EZ1683" s="1"/>
      <c r="FA1683" s="1"/>
      <c r="FB1683" s="1"/>
      <c r="FC1683" s="1"/>
      <c r="FD1683" s="1"/>
      <c r="FE1683" s="1"/>
      <c r="FF1683" s="1"/>
      <c r="FG1683" s="1"/>
      <c r="FH1683" s="1"/>
      <c r="FI1683" s="1"/>
      <c r="FJ1683" s="1"/>
      <c r="FK1683" s="1"/>
      <c r="FL1683" s="1"/>
      <c r="FM1683" s="1"/>
      <c r="FN1683" s="1"/>
      <c r="FO1683" s="1"/>
      <c r="FP1683" s="1"/>
      <c r="FQ1683" s="1"/>
      <c r="FR1683" s="1"/>
      <c r="FS1683" s="1"/>
      <c r="FT1683" s="1"/>
      <c r="FU1683" s="1"/>
      <c r="FV1683" s="1"/>
      <c r="FW1683" s="1"/>
      <c r="FX1683" s="1"/>
      <c r="FY1683" s="1"/>
      <c r="FZ1683" s="1"/>
      <c r="GA1683" s="1"/>
      <c r="GB1683" s="1"/>
      <c r="GC1683" s="1"/>
      <c r="GD1683" s="1"/>
      <c r="GE1683" s="1"/>
      <c r="GF1683" s="1"/>
      <c r="GG1683" s="1"/>
      <c r="GH1683" s="1"/>
      <c r="GI1683" s="1"/>
      <c r="GJ1683" s="1"/>
      <c r="GK1683" s="1"/>
      <c r="GL1683" s="1"/>
      <c r="GM1683" s="1"/>
      <c r="GN1683" s="1"/>
      <c r="GO1683" s="1"/>
    </row>
    <row r="1684" spans="1:197" s="40" customFormat="1" x14ac:dyDescent="0.25">
      <c r="A1684" s="41"/>
      <c r="B1684" s="4"/>
      <c r="C1684" s="41"/>
      <c r="D1684" s="42"/>
      <c r="E1684" s="42"/>
      <c r="F1684" s="42"/>
      <c r="G1684" s="1"/>
      <c r="H1684" s="1"/>
      <c r="I1684" s="1"/>
      <c r="J1684" s="1"/>
      <c r="K1684" s="1"/>
      <c r="L1684" s="1"/>
      <c r="M1684" s="2"/>
      <c r="N1684" s="1"/>
      <c r="O1684" s="1"/>
      <c r="P1684" s="1"/>
      <c r="Q1684" s="1"/>
      <c r="R1684" s="1"/>
      <c r="S1684" s="1"/>
      <c r="T1684" s="1"/>
      <c r="U1684" s="1"/>
      <c r="V1684" s="1"/>
      <c r="W1684" s="1"/>
      <c r="X1684" s="1"/>
      <c r="Y1684" s="1"/>
      <c r="Z1684" s="1"/>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c r="BJ1684" s="1"/>
      <c r="BK1684" s="1"/>
      <c r="BL1684" s="1"/>
      <c r="BM1684" s="1"/>
      <c r="BN1684" s="1"/>
      <c r="BO1684" s="1"/>
      <c r="BP1684" s="1"/>
      <c r="BQ1684" s="1"/>
      <c r="BR1684" s="1"/>
      <c r="BS1684" s="1"/>
      <c r="BT1684" s="1"/>
      <c r="BU1684" s="1"/>
      <c r="BV1684" s="1"/>
      <c r="BW1684" s="1"/>
      <c r="BX1684" s="1"/>
      <c r="BY1684" s="1"/>
      <c r="BZ1684" s="1"/>
      <c r="CA1684" s="1"/>
      <c r="CB1684" s="1"/>
      <c r="CC1684" s="1"/>
      <c r="CD1684" s="1"/>
      <c r="CE1684" s="1"/>
      <c r="CF1684" s="1"/>
      <c r="CG1684" s="1"/>
      <c r="CH1684" s="1"/>
      <c r="CI1684" s="1"/>
      <c r="CJ1684" s="1"/>
      <c r="CK1684" s="1"/>
      <c r="CL1684" s="1"/>
      <c r="CM1684" s="1"/>
      <c r="CN1684" s="1"/>
      <c r="CO1684" s="1"/>
      <c r="CP1684" s="1"/>
      <c r="CQ1684" s="1"/>
      <c r="CR1684" s="1"/>
      <c r="CS1684" s="1"/>
      <c r="CT1684" s="1"/>
      <c r="CU1684" s="1"/>
      <c r="CV1684" s="1"/>
      <c r="CW1684" s="1"/>
      <c r="CX1684" s="1"/>
      <c r="CY1684" s="1"/>
      <c r="CZ1684" s="1"/>
      <c r="DA1684" s="1"/>
      <c r="DB1684" s="1"/>
      <c r="DC1684" s="1"/>
      <c r="DD1684" s="1"/>
      <c r="DE1684" s="1"/>
      <c r="DF1684" s="1"/>
      <c r="DG1684" s="1"/>
      <c r="DH1684" s="1"/>
      <c r="DI1684" s="1"/>
      <c r="DJ1684" s="1"/>
      <c r="DK1684" s="1"/>
      <c r="DL1684" s="1"/>
      <c r="DM1684" s="1"/>
      <c r="DN1684" s="1"/>
      <c r="DO1684" s="1"/>
      <c r="DP1684" s="1"/>
      <c r="DQ1684" s="1"/>
      <c r="DR1684" s="1"/>
      <c r="DS1684" s="1"/>
      <c r="DT1684" s="1"/>
      <c r="DU1684" s="1"/>
      <c r="DV1684" s="1"/>
      <c r="DW1684" s="1"/>
      <c r="DX1684" s="1"/>
      <c r="DY1684" s="1"/>
      <c r="DZ1684" s="1"/>
      <c r="EA1684" s="1"/>
      <c r="EB1684" s="1"/>
      <c r="EC1684" s="1"/>
      <c r="ED1684" s="1"/>
      <c r="EE1684" s="1"/>
      <c r="EF1684" s="1"/>
      <c r="EG1684" s="1"/>
      <c r="EH1684" s="1"/>
      <c r="EI1684" s="1"/>
      <c r="EJ1684" s="1"/>
      <c r="EK1684" s="1"/>
      <c r="EL1684" s="1"/>
      <c r="EM1684" s="1"/>
      <c r="EN1684" s="1"/>
      <c r="EO1684" s="1"/>
      <c r="EP1684" s="1"/>
      <c r="EQ1684" s="1"/>
      <c r="ER1684" s="1"/>
      <c r="ES1684" s="1"/>
      <c r="ET1684" s="1"/>
      <c r="EU1684" s="1"/>
      <c r="EV1684" s="1"/>
      <c r="EW1684" s="1"/>
      <c r="EX1684" s="1"/>
      <c r="EY1684" s="1"/>
      <c r="EZ1684" s="1"/>
      <c r="FA1684" s="1"/>
      <c r="FB1684" s="1"/>
      <c r="FC1684" s="1"/>
      <c r="FD1684" s="1"/>
      <c r="FE1684" s="1"/>
      <c r="FF1684" s="1"/>
      <c r="FG1684" s="1"/>
      <c r="FH1684" s="1"/>
      <c r="FI1684" s="1"/>
      <c r="FJ1684" s="1"/>
      <c r="FK1684" s="1"/>
      <c r="FL1684" s="1"/>
      <c r="FM1684" s="1"/>
      <c r="FN1684" s="1"/>
      <c r="FO1684" s="1"/>
      <c r="FP1684" s="1"/>
      <c r="FQ1684" s="1"/>
      <c r="FR1684" s="1"/>
      <c r="FS1684" s="1"/>
      <c r="FT1684" s="1"/>
      <c r="FU1684" s="1"/>
      <c r="FV1684" s="1"/>
      <c r="FW1684" s="1"/>
      <c r="FX1684" s="1"/>
      <c r="FY1684" s="1"/>
      <c r="FZ1684" s="1"/>
      <c r="GA1684" s="1"/>
      <c r="GB1684" s="1"/>
      <c r="GC1684" s="1"/>
      <c r="GD1684" s="1"/>
      <c r="GE1684" s="1"/>
      <c r="GF1684" s="1"/>
      <c r="GG1684" s="1"/>
      <c r="GH1684" s="1"/>
      <c r="GI1684" s="1"/>
      <c r="GJ1684" s="1"/>
      <c r="GK1684" s="1"/>
      <c r="GL1684" s="1"/>
      <c r="GM1684" s="1"/>
      <c r="GN1684" s="1"/>
      <c r="GO1684" s="1"/>
    </row>
    <row r="1685" spans="1:197" s="40" customFormat="1" x14ac:dyDescent="0.25">
      <c r="A1685" s="41"/>
      <c r="B1685" s="4"/>
      <c r="C1685" s="41"/>
      <c r="D1685" s="42"/>
      <c r="E1685" s="42"/>
      <c r="F1685" s="42"/>
      <c r="G1685" s="1"/>
      <c r="H1685" s="1"/>
      <c r="I1685" s="1"/>
      <c r="J1685" s="1"/>
      <c r="K1685" s="1"/>
      <c r="L1685" s="1"/>
      <c r="M1685" s="2"/>
      <c r="N1685" s="1"/>
      <c r="O1685" s="1"/>
      <c r="P1685" s="1"/>
      <c r="Q1685" s="1"/>
      <c r="R1685" s="1"/>
      <c r="S1685" s="1"/>
      <c r="T1685" s="1"/>
      <c r="U1685" s="1"/>
      <c r="V1685" s="1"/>
      <c r="W1685" s="1"/>
      <c r="X1685" s="1"/>
      <c r="Y1685" s="1"/>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c r="BJ1685" s="1"/>
      <c r="BK1685" s="1"/>
      <c r="BL1685" s="1"/>
      <c r="BM1685" s="1"/>
      <c r="BN1685" s="1"/>
      <c r="BO1685" s="1"/>
      <c r="BP1685" s="1"/>
      <c r="BQ1685" s="1"/>
      <c r="BR1685" s="1"/>
      <c r="BS1685" s="1"/>
      <c r="BT1685" s="1"/>
      <c r="BU1685" s="1"/>
      <c r="BV1685" s="1"/>
      <c r="BW1685" s="1"/>
      <c r="BX1685" s="1"/>
      <c r="BY1685" s="1"/>
      <c r="BZ1685" s="1"/>
      <c r="CA1685" s="1"/>
      <c r="CB1685" s="1"/>
      <c r="CC1685" s="1"/>
      <c r="CD1685" s="1"/>
      <c r="CE1685" s="1"/>
      <c r="CF1685" s="1"/>
      <c r="CG1685" s="1"/>
      <c r="CH1685" s="1"/>
      <c r="CI1685" s="1"/>
      <c r="CJ1685" s="1"/>
      <c r="CK1685" s="1"/>
      <c r="CL1685" s="1"/>
      <c r="CM1685" s="1"/>
      <c r="CN1685" s="1"/>
      <c r="CO1685" s="1"/>
      <c r="CP1685" s="1"/>
      <c r="CQ1685" s="1"/>
      <c r="CR1685" s="1"/>
      <c r="CS1685" s="1"/>
      <c r="CT1685" s="1"/>
      <c r="CU1685" s="1"/>
      <c r="CV1685" s="1"/>
      <c r="CW1685" s="1"/>
      <c r="CX1685" s="1"/>
      <c r="CY1685" s="1"/>
      <c r="CZ1685" s="1"/>
      <c r="DA1685" s="1"/>
      <c r="DB1685" s="1"/>
      <c r="DC1685" s="1"/>
      <c r="DD1685" s="1"/>
      <c r="DE1685" s="1"/>
      <c r="DF1685" s="1"/>
      <c r="DG1685" s="1"/>
      <c r="DH1685" s="1"/>
      <c r="DI1685" s="1"/>
      <c r="DJ1685" s="1"/>
      <c r="DK1685" s="1"/>
      <c r="DL1685" s="1"/>
      <c r="DM1685" s="1"/>
      <c r="DN1685" s="1"/>
      <c r="DO1685" s="1"/>
      <c r="DP1685" s="1"/>
      <c r="DQ1685" s="1"/>
      <c r="DR1685" s="1"/>
      <c r="DS1685" s="1"/>
      <c r="DT1685" s="1"/>
      <c r="DU1685" s="1"/>
      <c r="DV1685" s="1"/>
      <c r="DW1685" s="1"/>
      <c r="DX1685" s="1"/>
      <c r="DY1685" s="1"/>
      <c r="DZ1685" s="1"/>
      <c r="EA1685" s="1"/>
      <c r="EB1685" s="1"/>
      <c r="EC1685" s="1"/>
      <c r="ED1685" s="1"/>
      <c r="EE1685" s="1"/>
      <c r="EF1685" s="1"/>
      <c r="EG1685" s="1"/>
      <c r="EH1685" s="1"/>
      <c r="EI1685" s="1"/>
      <c r="EJ1685" s="1"/>
      <c r="EK1685" s="1"/>
      <c r="EL1685" s="1"/>
      <c r="EM1685" s="1"/>
      <c r="EN1685" s="1"/>
      <c r="EO1685" s="1"/>
      <c r="EP1685" s="1"/>
      <c r="EQ1685" s="1"/>
      <c r="ER1685" s="1"/>
      <c r="ES1685" s="1"/>
      <c r="ET1685" s="1"/>
      <c r="EU1685" s="1"/>
      <c r="EV1685" s="1"/>
      <c r="EW1685" s="1"/>
      <c r="EX1685" s="1"/>
      <c r="EY1685" s="1"/>
      <c r="EZ1685" s="1"/>
      <c r="FA1685" s="1"/>
      <c r="FB1685" s="1"/>
      <c r="FC1685" s="1"/>
      <c r="FD1685" s="1"/>
      <c r="FE1685" s="1"/>
      <c r="FF1685" s="1"/>
      <c r="FG1685" s="1"/>
      <c r="FH1685" s="1"/>
      <c r="FI1685" s="1"/>
      <c r="FJ1685" s="1"/>
      <c r="FK1685" s="1"/>
      <c r="FL1685" s="1"/>
      <c r="FM1685" s="1"/>
      <c r="FN1685" s="1"/>
      <c r="FO1685" s="1"/>
      <c r="FP1685" s="1"/>
      <c r="FQ1685" s="1"/>
      <c r="FR1685" s="1"/>
      <c r="FS1685" s="1"/>
      <c r="FT1685" s="1"/>
      <c r="FU1685" s="1"/>
      <c r="FV1685" s="1"/>
      <c r="FW1685" s="1"/>
      <c r="FX1685" s="1"/>
      <c r="FY1685" s="1"/>
      <c r="FZ1685" s="1"/>
      <c r="GA1685" s="1"/>
      <c r="GB1685" s="1"/>
      <c r="GC1685" s="1"/>
      <c r="GD1685" s="1"/>
      <c r="GE1685" s="1"/>
      <c r="GF1685" s="1"/>
      <c r="GG1685" s="1"/>
      <c r="GH1685" s="1"/>
      <c r="GI1685" s="1"/>
      <c r="GJ1685" s="1"/>
      <c r="GK1685" s="1"/>
      <c r="GL1685" s="1"/>
      <c r="GM1685" s="1"/>
      <c r="GN1685" s="1"/>
      <c r="GO1685" s="1"/>
    </row>
    <row r="1686" spans="1:197" s="40" customFormat="1" x14ac:dyDescent="0.25">
      <c r="A1686" s="41"/>
      <c r="B1686" s="4"/>
      <c r="C1686" s="41"/>
      <c r="D1686" s="42"/>
      <c r="E1686" s="42"/>
      <c r="F1686" s="42"/>
      <c r="G1686" s="1"/>
      <c r="H1686" s="1"/>
      <c r="I1686" s="1"/>
      <c r="J1686" s="1"/>
      <c r="K1686" s="1"/>
      <c r="L1686" s="1"/>
      <c r="M1686" s="2"/>
      <c r="N1686" s="1"/>
      <c r="O1686" s="1"/>
      <c r="P1686" s="1"/>
      <c r="Q1686" s="1"/>
      <c r="R1686" s="1"/>
      <c r="S1686" s="1"/>
      <c r="T1686" s="1"/>
      <c r="U1686" s="1"/>
      <c r="V1686" s="1"/>
      <c r="W1686" s="1"/>
      <c r="X1686" s="1"/>
      <c r="Y1686" s="1"/>
      <c r="Z1686" s="1"/>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c r="BJ1686" s="1"/>
      <c r="BK1686" s="1"/>
      <c r="BL1686" s="1"/>
      <c r="BM1686" s="1"/>
      <c r="BN1686" s="1"/>
      <c r="BO1686" s="1"/>
      <c r="BP1686" s="1"/>
      <c r="BQ1686" s="1"/>
      <c r="BR1686" s="1"/>
      <c r="BS1686" s="1"/>
      <c r="BT1686" s="1"/>
      <c r="BU1686" s="1"/>
      <c r="BV1686" s="1"/>
      <c r="BW1686" s="1"/>
      <c r="BX1686" s="1"/>
      <c r="BY1686" s="1"/>
      <c r="BZ1686" s="1"/>
      <c r="CA1686" s="1"/>
      <c r="CB1686" s="1"/>
      <c r="CC1686" s="1"/>
      <c r="CD1686" s="1"/>
      <c r="CE1686" s="1"/>
      <c r="CF1686" s="1"/>
      <c r="CG1686" s="1"/>
      <c r="CH1686" s="1"/>
      <c r="CI1686" s="1"/>
      <c r="CJ1686" s="1"/>
      <c r="CK1686" s="1"/>
      <c r="CL1686" s="1"/>
      <c r="CM1686" s="1"/>
      <c r="CN1686" s="1"/>
      <c r="CO1686" s="1"/>
      <c r="CP1686" s="1"/>
      <c r="CQ1686" s="1"/>
      <c r="CR1686" s="1"/>
      <c r="CS1686" s="1"/>
      <c r="CT1686" s="1"/>
      <c r="CU1686" s="1"/>
      <c r="CV1686" s="1"/>
      <c r="CW1686" s="1"/>
      <c r="CX1686" s="1"/>
      <c r="CY1686" s="1"/>
      <c r="CZ1686" s="1"/>
      <c r="DA1686" s="1"/>
      <c r="DB1686" s="1"/>
      <c r="DC1686" s="1"/>
      <c r="DD1686" s="1"/>
      <c r="DE1686" s="1"/>
      <c r="DF1686" s="1"/>
      <c r="DG1686" s="1"/>
      <c r="DH1686" s="1"/>
      <c r="DI1686" s="1"/>
      <c r="DJ1686" s="1"/>
      <c r="DK1686" s="1"/>
      <c r="DL1686" s="1"/>
      <c r="DM1686" s="1"/>
      <c r="DN1686" s="1"/>
      <c r="DO1686" s="1"/>
      <c r="DP1686" s="1"/>
      <c r="DQ1686" s="1"/>
      <c r="DR1686" s="1"/>
      <c r="DS1686" s="1"/>
      <c r="DT1686" s="1"/>
      <c r="DU1686" s="1"/>
      <c r="DV1686" s="1"/>
      <c r="DW1686" s="1"/>
      <c r="DX1686" s="1"/>
      <c r="DY1686" s="1"/>
      <c r="DZ1686" s="1"/>
      <c r="EA1686" s="1"/>
      <c r="EB1686" s="1"/>
      <c r="EC1686" s="1"/>
      <c r="ED1686" s="1"/>
      <c r="EE1686" s="1"/>
      <c r="EF1686" s="1"/>
      <c r="EG1686" s="1"/>
      <c r="EH1686" s="1"/>
      <c r="EI1686" s="1"/>
      <c r="EJ1686" s="1"/>
      <c r="EK1686" s="1"/>
      <c r="EL1686" s="1"/>
      <c r="EM1686" s="1"/>
      <c r="EN1686" s="1"/>
      <c r="EO1686" s="1"/>
      <c r="EP1686" s="1"/>
      <c r="EQ1686" s="1"/>
      <c r="ER1686" s="1"/>
      <c r="ES1686" s="1"/>
      <c r="ET1686" s="1"/>
      <c r="EU1686" s="1"/>
      <c r="EV1686" s="1"/>
      <c r="EW1686" s="1"/>
      <c r="EX1686" s="1"/>
      <c r="EY1686" s="1"/>
      <c r="EZ1686" s="1"/>
      <c r="FA1686" s="1"/>
      <c r="FB1686" s="1"/>
      <c r="FC1686" s="1"/>
      <c r="FD1686" s="1"/>
      <c r="FE1686" s="1"/>
      <c r="FF1686" s="1"/>
      <c r="FG1686" s="1"/>
      <c r="FH1686" s="1"/>
      <c r="FI1686" s="1"/>
      <c r="FJ1686" s="1"/>
      <c r="FK1686" s="1"/>
      <c r="FL1686" s="1"/>
      <c r="FM1686" s="1"/>
      <c r="FN1686" s="1"/>
      <c r="FO1686" s="1"/>
      <c r="FP1686" s="1"/>
      <c r="FQ1686" s="1"/>
      <c r="FR1686" s="1"/>
      <c r="FS1686" s="1"/>
      <c r="FT1686" s="1"/>
      <c r="FU1686" s="1"/>
      <c r="FV1686" s="1"/>
      <c r="FW1686" s="1"/>
      <c r="FX1686" s="1"/>
      <c r="FY1686" s="1"/>
      <c r="FZ1686" s="1"/>
      <c r="GA1686" s="1"/>
      <c r="GB1686" s="1"/>
      <c r="GC1686" s="1"/>
      <c r="GD1686" s="1"/>
      <c r="GE1686" s="1"/>
      <c r="GF1686" s="1"/>
      <c r="GG1686" s="1"/>
      <c r="GH1686" s="1"/>
      <c r="GI1686" s="1"/>
      <c r="GJ1686" s="1"/>
      <c r="GK1686" s="1"/>
      <c r="GL1686" s="1"/>
      <c r="GM1686" s="1"/>
      <c r="GN1686" s="1"/>
      <c r="GO1686" s="1"/>
    </row>
    <row r="1687" spans="1:197" s="40" customFormat="1" x14ac:dyDescent="0.25">
      <c r="A1687" s="41"/>
      <c r="B1687" s="4"/>
      <c r="C1687" s="41"/>
      <c r="D1687" s="42"/>
      <c r="E1687" s="42"/>
      <c r="F1687" s="42"/>
      <c r="G1687" s="1"/>
      <c r="H1687" s="1"/>
      <c r="I1687" s="1"/>
      <c r="J1687" s="1"/>
      <c r="K1687" s="1"/>
      <c r="L1687" s="1"/>
      <c r="M1687" s="2"/>
      <c r="N1687" s="1"/>
      <c r="O1687" s="1"/>
      <c r="P1687" s="1"/>
      <c r="Q1687" s="1"/>
      <c r="R1687" s="1"/>
      <c r="S1687" s="1"/>
      <c r="T1687" s="1"/>
      <c r="U1687" s="1"/>
      <c r="V1687" s="1"/>
      <c r="W1687" s="1"/>
      <c r="X1687" s="1"/>
      <c r="Y1687" s="1"/>
      <c r="Z1687" s="1"/>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c r="BJ1687" s="1"/>
      <c r="BK1687" s="1"/>
      <c r="BL1687" s="1"/>
      <c r="BM1687" s="1"/>
      <c r="BN1687" s="1"/>
      <c r="BO1687" s="1"/>
      <c r="BP1687" s="1"/>
      <c r="BQ1687" s="1"/>
      <c r="BR1687" s="1"/>
      <c r="BS1687" s="1"/>
      <c r="BT1687" s="1"/>
      <c r="BU1687" s="1"/>
      <c r="BV1687" s="1"/>
      <c r="BW1687" s="1"/>
      <c r="BX1687" s="1"/>
      <c r="BY1687" s="1"/>
      <c r="BZ1687" s="1"/>
      <c r="CA1687" s="1"/>
      <c r="CB1687" s="1"/>
      <c r="CC1687" s="1"/>
      <c r="CD1687" s="1"/>
      <c r="CE1687" s="1"/>
      <c r="CF1687" s="1"/>
      <c r="CG1687" s="1"/>
      <c r="CH1687" s="1"/>
      <c r="CI1687" s="1"/>
      <c r="CJ1687" s="1"/>
      <c r="CK1687" s="1"/>
      <c r="CL1687" s="1"/>
      <c r="CM1687" s="1"/>
      <c r="CN1687" s="1"/>
      <c r="CO1687" s="1"/>
      <c r="CP1687" s="1"/>
      <c r="CQ1687" s="1"/>
      <c r="CR1687" s="1"/>
      <c r="CS1687" s="1"/>
      <c r="CT1687" s="1"/>
      <c r="CU1687" s="1"/>
      <c r="CV1687" s="1"/>
      <c r="CW1687" s="1"/>
      <c r="CX1687" s="1"/>
      <c r="CY1687" s="1"/>
      <c r="CZ1687" s="1"/>
      <c r="DA1687" s="1"/>
      <c r="DB1687" s="1"/>
      <c r="DC1687" s="1"/>
      <c r="DD1687" s="1"/>
      <c r="DE1687" s="1"/>
      <c r="DF1687" s="1"/>
      <c r="DG1687" s="1"/>
      <c r="DH1687" s="1"/>
      <c r="DI1687" s="1"/>
      <c r="DJ1687" s="1"/>
      <c r="DK1687" s="1"/>
      <c r="DL1687" s="1"/>
      <c r="DM1687" s="1"/>
      <c r="DN1687" s="1"/>
      <c r="DO1687" s="1"/>
      <c r="DP1687" s="1"/>
      <c r="DQ1687" s="1"/>
      <c r="DR1687" s="1"/>
      <c r="DS1687" s="1"/>
      <c r="DT1687" s="1"/>
      <c r="DU1687" s="1"/>
      <c r="DV1687" s="1"/>
      <c r="DW1687" s="1"/>
      <c r="DX1687" s="1"/>
      <c r="DY1687" s="1"/>
      <c r="DZ1687" s="1"/>
      <c r="EA1687" s="1"/>
      <c r="EB1687" s="1"/>
      <c r="EC1687" s="1"/>
      <c r="ED1687" s="1"/>
      <c r="EE1687" s="1"/>
      <c r="EF1687" s="1"/>
      <c r="EG1687" s="1"/>
      <c r="EH1687" s="1"/>
      <c r="EI1687" s="1"/>
      <c r="EJ1687" s="1"/>
      <c r="EK1687" s="1"/>
      <c r="EL1687" s="1"/>
      <c r="EM1687" s="1"/>
      <c r="EN1687" s="1"/>
      <c r="EO1687" s="1"/>
      <c r="EP1687" s="1"/>
      <c r="EQ1687" s="1"/>
      <c r="ER1687" s="1"/>
      <c r="ES1687" s="1"/>
      <c r="ET1687" s="1"/>
      <c r="EU1687" s="1"/>
      <c r="EV1687" s="1"/>
      <c r="EW1687" s="1"/>
      <c r="EX1687" s="1"/>
      <c r="EY1687" s="1"/>
      <c r="EZ1687" s="1"/>
      <c r="FA1687" s="1"/>
      <c r="FB1687" s="1"/>
      <c r="FC1687" s="1"/>
      <c r="FD1687" s="1"/>
      <c r="FE1687" s="1"/>
      <c r="FF1687" s="1"/>
      <c r="FG1687" s="1"/>
      <c r="FH1687" s="1"/>
      <c r="FI1687" s="1"/>
      <c r="FJ1687" s="1"/>
      <c r="FK1687" s="1"/>
      <c r="FL1687" s="1"/>
      <c r="FM1687" s="1"/>
      <c r="FN1687" s="1"/>
      <c r="FO1687" s="1"/>
      <c r="FP1687" s="1"/>
      <c r="FQ1687" s="1"/>
      <c r="FR1687" s="1"/>
      <c r="FS1687" s="1"/>
      <c r="FT1687" s="1"/>
      <c r="FU1687" s="1"/>
      <c r="FV1687" s="1"/>
      <c r="FW1687" s="1"/>
      <c r="FX1687" s="1"/>
      <c r="FY1687" s="1"/>
      <c r="FZ1687" s="1"/>
      <c r="GA1687" s="1"/>
      <c r="GB1687" s="1"/>
      <c r="GC1687" s="1"/>
      <c r="GD1687" s="1"/>
      <c r="GE1687" s="1"/>
      <c r="GF1687" s="1"/>
      <c r="GG1687" s="1"/>
      <c r="GH1687" s="1"/>
      <c r="GI1687" s="1"/>
      <c r="GJ1687" s="1"/>
      <c r="GK1687" s="1"/>
      <c r="GL1687" s="1"/>
      <c r="GM1687" s="1"/>
      <c r="GN1687" s="1"/>
      <c r="GO1687" s="1"/>
    </row>
    <row r="1688" spans="1:197" s="40" customFormat="1" x14ac:dyDescent="0.25">
      <c r="A1688" s="41"/>
      <c r="B1688" s="4"/>
      <c r="C1688" s="41"/>
      <c r="D1688" s="42"/>
      <c r="E1688" s="42"/>
      <c r="F1688" s="42"/>
      <c r="G1688" s="1"/>
      <c r="H1688" s="1"/>
      <c r="I1688" s="1"/>
      <c r="J1688" s="1"/>
      <c r="K1688" s="1"/>
      <c r="L1688" s="1"/>
      <c r="M1688" s="2"/>
      <c r="N1688" s="1"/>
      <c r="O1688" s="1"/>
      <c r="P1688" s="1"/>
      <c r="Q1688" s="1"/>
      <c r="R1688" s="1"/>
      <c r="S1688" s="1"/>
      <c r="T1688" s="1"/>
      <c r="U1688" s="1"/>
      <c r="V1688" s="1"/>
      <c r="W1688" s="1"/>
      <c r="X1688" s="1"/>
      <c r="Y1688" s="1"/>
      <c r="Z1688" s="1"/>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c r="BJ1688" s="1"/>
      <c r="BK1688" s="1"/>
      <c r="BL1688" s="1"/>
      <c r="BM1688" s="1"/>
      <c r="BN1688" s="1"/>
      <c r="BO1688" s="1"/>
      <c r="BP1688" s="1"/>
      <c r="BQ1688" s="1"/>
      <c r="BR1688" s="1"/>
      <c r="BS1688" s="1"/>
      <c r="BT1688" s="1"/>
      <c r="BU1688" s="1"/>
      <c r="BV1688" s="1"/>
      <c r="BW1688" s="1"/>
      <c r="BX1688" s="1"/>
      <c r="BY1688" s="1"/>
      <c r="BZ1688" s="1"/>
      <c r="CA1688" s="1"/>
      <c r="CB1688" s="1"/>
      <c r="CC1688" s="1"/>
      <c r="CD1688" s="1"/>
      <c r="CE1688" s="1"/>
      <c r="CF1688" s="1"/>
      <c r="CG1688" s="1"/>
      <c r="CH1688" s="1"/>
      <c r="CI1688" s="1"/>
      <c r="CJ1688" s="1"/>
      <c r="CK1688" s="1"/>
      <c r="CL1688" s="1"/>
      <c r="CM1688" s="1"/>
      <c r="CN1688" s="1"/>
      <c r="CO1688" s="1"/>
      <c r="CP1688" s="1"/>
      <c r="CQ1688" s="1"/>
      <c r="CR1688" s="1"/>
      <c r="CS1688" s="1"/>
      <c r="CT1688" s="1"/>
      <c r="CU1688" s="1"/>
      <c r="CV1688" s="1"/>
      <c r="CW1688" s="1"/>
      <c r="CX1688" s="1"/>
      <c r="CY1688" s="1"/>
      <c r="CZ1688" s="1"/>
      <c r="DA1688" s="1"/>
      <c r="DB1688" s="1"/>
      <c r="DC1688" s="1"/>
      <c r="DD1688" s="1"/>
      <c r="DE1688" s="1"/>
      <c r="DF1688" s="1"/>
      <c r="DG1688" s="1"/>
      <c r="DH1688" s="1"/>
      <c r="DI1688" s="1"/>
      <c r="DJ1688" s="1"/>
      <c r="DK1688" s="1"/>
      <c r="DL1688" s="1"/>
      <c r="DM1688" s="1"/>
      <c r="DN1688" s="1"/>
      <c r="DO1688" s="1"/>
      <c r="DP1688" s="1"/>
      <c r="DQ1688" s="1"/>
      <c r="DR1688" s="1"/>
      <c r="DS1688" s="1"/>
      <c r="DT1688" s="1"/>
      <c r="DU1688" s="1"/>
      <c r="DV1688" s="1"/>
      <c r="DW1688" s="1"/>
      <c r="DX1688" s="1"/>
      <c r="DY1688" s="1"/>
      <c r="DZ1688" s="1"/>
      <c r="EA1688" s="1"/>
      <c r="EB1688" s="1"/>
      <c r="EC1688" s="1"/>
      <c r="ED1688" s="1"/>
      <c r="EE1688" s="1"/>
      <c r="EF1688" s="1"/>
      <c r="EG1688" s="1"/>
      <c r="EH1688" s="1"/>
      <c r="EI1688" s="1"/>
      <c r="EJ1688" s="1"/>
      <c r="EK1688" s="1"/>
      <c r="EL1688" s="1"/>
      <c r="EM1688" s="1"/>
      <c r="EN1688" s="1"/>
      <c r="EO1688" s="1"/>
      <c r="EP1688" s="1"/>
      <c r="EQ1688" s="1"/>
      <c r="ER1688" s="1"/>
      <c r="ES1688" s="1"/>
      <c r="ET1688" s="1"/>
      <c r="EU1688" s="1"/>
      <c r="EV1688" s="1"/>
      <c r="EW1688" s="1"/>
      <c r="EX1688" s="1"/>
      <c r="EY1688" s="1"/>
      <c r="EZ1688" s="1"/>
      <c r="FA1688" s="1"/>
      <c r="FB1688" s="1"/>
      <c r="FC1688" s="1"/>
      <c r="FD1688" s="1"/>
      <c r="FE1688" s="1"/>
      <c r="FF1688" s="1"/>
      <c r="FG1688" s="1"/>
      <c r="FH1688" s="1"/>
      <c r="FI1688" s="1"/>
      <c r="FJ1688" s="1"/>
      <c r="FK1688" s="1"/>
      <c r="FL1688" s="1"/>
      <c r="FM1688" s="1"/>
      <c r="FN1688" s="1"/>
      <c r="FO1688" s="1"/>
      <c r="FP1688" s="1"/>
      <c r="FQ1688" s="1"/>
      <c r="FR1688" s="1"/>
      <c r="FS1688" s="1"/>
      <c r="FT1688" s="1"/>
      <c r="FU1688" s="1"/>
      <c r="FV1688" s="1"/>
      <c r="FW1688" s="1"/>
      <c r="FX1688" s="1"/>
      <c r="FY1688" s="1"/>
      <c r="FZ1688" s="1"/>
      <c r="GA1688" s="1"/>
      <c r="GB1688" s="1"/>
      <c r="GC1688" s="1"/>
      <c r="GD1688" s="1"/>
      <c r="GE1688" s="1"/>
      <c r="GF1688" s="1"/>
      <c r="GG1688" s="1"/>
      <c r="GH1688" s="1"/>
      <c r="GI1688" s="1"/>
      <c r="GJ1688" s="1"/>
      <c r="GK1688" s="1"/>
      <c r="GL1688" s="1"/>
      <c r="GM1688" s="1"/>
      <c r="GN1688" s="1"/>
      <c r="GO1688" s="1"/>
    </row>
    <row r="1689" spans="1:197" s="40" customFormat="1" x14ac:dyDescent="0.25">
      <c r="A1689" s="41"/>
      <c r="B1689" s="4"/>
      <c r="C1689" s="41"/>
      <c r="D1689" s="42"/>
      <c r="E1689" s="42"/>
      <c r="F1689" s="42"/>
      <c r="G1689" s="1"/>
      <c r="H1689" s="1"/>
      <c r="I1689" s="1"/>
      <c r="J1689" s="1"/>
      <c r="K1689" s="1"/>
      <c r="L1689" s="1"/>
      <c r="M1689" s="2"/>
      <c r="N1689" s="1"/>
      <c r="O1689" s="1"/>
      <c r="P1689" s="1"/>
      <c r="Q1689" s="1"/>
      <c r="R1689" s="1"/>
      <c r="S1689" s="1"/>
      <c r="T1689" s="1"/>
      <c r="U1689" s="1"/>
      <c r="V1689" s="1"/>
      <c r="W1689" s="1"/>
      <c r="X1689" s="1"/>
      <c r="Y1689" s="1"/>
      <c r="Z1689" s="1"/>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c r="BJ1689" s="1"/>
      <c r="BK1689" s="1"/>
      <c r="BL1689" s="1"/>
      <c r="BM1689" s="1"/>
      <c r="BN1689" s="1"/>
      <c r="BO1689" s="1"/>
      <c r="BP1689" s="1"/>
      <c r="BQ1689" s="1"/>
      <c r="BR1689" s="1"/>
      <c r="BS1689" s="1"/>
      <c r="BT1689" s="1"/>
      <c r="BU1689" s="1"/>
      <c r="BV1689" s="1"/>
      <c r="BW1689" s="1"/>
      <c r="BX1689" s="1"/>
      <c r="BY1689" s="1"/>
      <c r="BZ1689" s="1"/>
      <c r="CA1689" s="1"/>
      <c r="CB1689" s="1"/>
      <c r="CC1689" s="1"/>
      <c r="CD1689" s="1"/>
      <c r="CE1689" s="1"/>
      <c r="CF1689" s="1"/>
      <c r="CG1689" s="1"/>
      <c r="CH1689" s="1"/>
      <c r="CI1689" s="1"/>
      <c r="CJ1689" s="1"/>
      <c r="CK1689" s="1"/>
      <c r="CL1689" s="1"/>
      <c r="CM1689" s="1"/>
      <c r="CN1689" s="1"/>
      <c r="CO1689" s="1"/>
      <c r="CP1689" s="1"/>
      <c r="CQ1689" s="1"/>
      <c r="CR1689" s="1"/>
      <c r="CS1689" s="1"/>
      <c r="CT1689" s="1"/>
      <c r="CU1689" s="1"/>
      <c r="CV1689" s="1"/>
      <c r="CW1689" s="1"/>
      <c r="CX1689" s="1"/>
      <c r="CY1689" s="1"/>
      <c r="CZ1689" s="1"/>
      <c r="DA1689" s="1"/>
      <c r="DB1689" s="1"/>
      <c r="DC1689" s="1"/>
      <c r="DD1689" s="1"/>
      <c r="DE1689" s="1"/>
      <c r="DF1689" s="1"/>
      <c r="DG1689" s="1"/>
      <c r="DH1689" s="1"/>
      <c r="DI1689" s="1"/>
      <c r="DJ1689" s="1"/>
      <c r="DK1689" s="1"/>
      <c r="DL1689" s="1"/>
      <c r="DM1689" s="1"/>
      <c r="DN1689" s="1"/>
      <c r="DO1689" s="1"/>
      <c r="DP1689" s="1"/>
      <c r="DQ1689" s="1"/>
      <c r="DR1689" s="1"/>
      <c r="DS1689" s="1"/>
      <c r="DT1689" s="1"/>
      <c r="DU1689" s="1"/>
      <c r="DV1689" s="1"/>
      <c r="DW1689" s="1"/>
      <c r="DX1689" s="1"/>
      <c r="DY1689" s="1"/>
      <c r="DZ1689" s="1"/>
      <c r="EA1689" s="1"/>
      <c r="EB1689" s="1"/>
      <c r="EC1689" s="1"/>
      <c r="ED1689" s="1"/>
      <c r="EE1689" s="1"/>
      <c r="EF1689" s="1"/>
      <c r="EG1689" s="1"/>
      <c r="EH1689" s="1"/>
      <c r="EI1689" s="1"/>
      <c r="EJ1689" s="1"/>
      <c r="EK1689" s="1"/>
      <c r="EL1689" s="1"/>
      <c r="EM1689" s="1"/>
      <c r="EN1689" s="1"/>
      <c r="EO1689" s="1"/>
      <c r="EP1689" s="1"/>
      <c r="EQ1689" s="1"/>
      <c r="ER1689" s="1"/>
      <c r="ES1689" s="1"/>
      <c r="ET1689" s="1"/>
      <c r="EU1689" s="1"/>
      <c r="EV1689" s="1"/>
      <c r="EW1689" s="1"/>
      <c r="EX1689" s="1"/>
      <c r="EY1689" s="1"/>
      <c r="EZ1689" s="1"/>
      <c r="FA1689" s="1"/>
      <c r="FB1689" s="1"/>
      <c r="FC1689" s="1"/>
      <c r="FD1689" s="1"/>
      <c r="FE1689" s="1"/>
      <c r="FF1689" s="1"/>
      <c r="FG1689" s="1"/>
      <c r="FH1689" s="1"/>
      <c r="FI1689" s="1"/>
      <c r="FJ1689" s="1"/>
      <c r="FK1689" s="1"/>
      <c r="FL1689" s="1"/>
      <c r="FM1689" s="1"/>
      <c r="FN1689" s="1"/>
      <c r="FO1689" s="1"/>
      <c r="FP1689" s="1"/>
      <c r="FQ1689" s="1"/>
      <c r="FR1689" s="1"/>
      <c r="FS1689" s="1"/>
      <c r="FT1689" s="1"/>
      <c r="FU1689" s="1"/>
      <c r="FV1689" s="1"/>
      <c r="FW1689" s="1"/>
      <c r="FX1689" s="1"/>
      <c r="FY1689" s="1"/>
      <c r="FZ1689" s="1"/>
      <c r="GA1689" s="1"/>
      <c r="GB1689" s="1"/>
      <c r="GC1689" s="1"/>
      <c r="GD1689" s="1"/>
      <c r="GE1689" s="1"/>
      <c r="GF1689" s="1"/>
      <c r="GG1689" s="1"/>
      <c r="GH1689" s="1"/>
      <c r="GI1689" s="1"/>
      <c r="GJ1689" s="1"/>
      <c r="GK1689" s="1"/>
      <c r="GL1689" s="1"/>
      <c r="GM1689" s="1"/>
      <c r="GN1689" s="1"/>
      <c r="GO1689" s="1"/>
    </row>
    <row r="1690" spans="1:197" s="40" customFormat="1" x14ac:dyDescent="0.25">
      <c r="A1690" s="41"/>
      <c r="B1690" s="4"/>
      <c r="C1690" s="41"/>
      <c r="D1690" s="42"/>
      <c r="E1690" s="42"/>
      <c r="F1690" s="42"/>
      <c r="G1690" s="1"/>
      <c r="H1690" s="1"/>
      <c r="I1690" s="1"/>
      <c r="J1690" s="1"/>
      <c r="K1690" s="1"/>
      <c r="L1690" s="1"/>
      <c r="M1690" s="2"/>
      <c r="N1690" s="1"/>
      <c r="O1690" s="1"/>
      <c r="P1690" s="1"/>
      <c r="Q1690" s="1"/>
      <c r="R1690" s="1"/>
      <c r="S1690" s="1"/>
      <c r="T1690" s="1"/>
      <c r="U1690" s="1"/>
      <c r="V1690" s="1"/>
      <c r="W1690" s="1"/>
      <c r="X1690" s="1"/>
      <c r="Y1690" s="1"/>
      <c r="Z1690" s="1"/>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c r="BJ1690" s="1"/>
      <c r="BK1690" s="1"/>
      <c r="BL1690" s="1"/>
      <c r="BM1690" s="1"/>
      <c r="BN1690" s="1"/>
      <c r="BO1690" s="1"/>
      <c r="BP1690" s="1"/>
      <c r="BQ1690" s="1"/>
      <c r="BR1690" s="1"/>
      <c r="BS1690" s="1"/>
      <c r="BT1690" s="1"/>
      <c r="BU1690" s="1"/>
      <c r="BV1690" s="1"/>
      <c r="BW1690" s="1"/>
      <c r="BX1690" s="1"/>
      <c r="BY1690" s="1"/>
      <c r="BZ1690" s="1"/>
      <c r="CA1690" s="1"/>
      <c r="CB1690" s="1"/>
      <c r="CC1690" s="1"/>
      <c r="CD1690" s="1"/>
      <c r="CE1690" s="1"/>
      <c r="CF1690" s="1"/>
      <c r="CG1690" s="1"/>
      <c r="CH1690" s="1"/>
      <c r="CI1690" s="1"/>
      <c r="CJ1690" s="1"/>
      <c r="CK1690" s="1"/>
      <c r="CL1690" s="1"/>
      <c r="CM1690" s="1"/>
      <c r="CN1690" s="1"/>
      <c r="CO1690" s="1"/>
      <c r="CP1690" s="1"/>
      <c r="CQ1690" s="1"/>
      <c r="CR1690" s="1"/>
      <c r="CS1690" s="1"/>
      <c r="CT1690" s="1"/>
      <c r="CU1690" s="1"/>
      <c r="CV1690" s="1"/>
      <c r="CW1690" s="1"/>
      <c r="CX1690" s="1"/>
      <c r="CY1690" s="1"/>
      <c r="CZ1690" s="1"/>
      <c r="DA1690" s="1"/>
      <c r="DB1690" s="1"/>
      <c r="DC1690" s="1"/>
      <c r="DD1690" s="1"/>
      <c r="DE1690" s="1"/>
      <c r="DF1690" s="1"/>
      <c r="DG1690" s="1"/>
      <c r="DH1690" s="1"/>
      <c r="DI1690" s="1"/>
      <c r="DJ1690" s="1"/>
      <c r="DK1690" s="1"/>
      <c r="DL1690" s="1"/>
      <c r="DM1690" s="1"/>
      <c r="DN1690" s="1"/>
      <c r="DO1690" s="1"/>
      <c r="DP1690" s="1"/>
      <c r="DQ1690" s="1"/>
      <c r="DR1690" s="1"/>
      <c r="DS1690" s="1"/>
      <c r="DT1690" s="1"/>
      <c r="DU1690" s="1"/>
      <c r="DV1690" s="1"/>
      <c r="DW1690" s="1"/>
      <c r="DX1690" s="1"/>
      <c r="DY1690" s="1"/>
      <c r="DZ1690" s="1"/>
      <c r="EA1690" s="1"/>
      <c r="EB1690" s="1"/>
      <c r="EC1690" s="1"/>
      <c r="ED1690" s="1"/>
      <c r="EE1690" s="1"/>
      <c r="EF1690" s="1"/>
      <c r="EG1690" s="1"/>
      <c r="EH1690" s="1"/>
      <c r="EI1690" s="1"/>
      <c r="EJ1690" s="1"/>
      <c r="EK1690" s="1"/>
      <c r="EL1690" s="1"/>
      <c r="EM1690" s="1"/>
      <c r="EN1690" s="1"/>
      <c r="EO1690" s="1"/>
      <c r="EP1690" s="1"/>
      <c r="EQ1690" s="1"/>
      <c r="ER1690" s="1"/>
      <c r="ES1690" s="1"/>
      <c r="ET1690" s="1"/>
      <c r="EU1690" s="1"/>
      <c r="EV1690" s="1"/>
      <c r="EW1690" s="1"/>
      <c r="EX1690" s="1"/>
      <c r="EY1690" s="1"/>
      <c r="EZ1690" s="1"/>
      <c r="FA1690" s="1"/>
      <c r="FB1690" s="1"/>
      <c r="FC1690" s="1"/>
      <c r="FD1690" s="1"/>
      <c r="FE1690" s="1"/>
      <c r="FF1690" s="1"/>
      <c r="FG1690" s="1"/>
      <c r="FH1690" s="1"/>
      <c r="FI1690" s="1"/>
      <c r="FJ1690" s="1"/>
      <c r="FK1690" s="1"/>
      <c r="FL1690" s="1"/>
      <c r="FM1690" s="1"/>
      <c r="FN1690" s="1"/>
      <c r="FO1690" s="1"/>
      <c r="FP1690" s="1"/>
      <c r="FQ1690" s="1"/>
      <c r="FR1690" s="1"/>
      <c r="FS1690" s="1"/>
      <c r="FT1690" s="1"/>
      <c r="FU1690" s="1"/>
      <c r="FV1690" s="1"/>
      <c r="FW1690" s="1"/>
      <c r="FX1690" s="1"/>
      <c r="FY1690" s="1"/>
      <c r="FZ1690" s="1"/>
      <c r="GA1690" s="1"/>
      <c r="GB1690" s="1"/>
      <c r="GC1690" s="1"/>
      <c r="GD1690" s="1"/>
      <c r="GE1690" s="1"/>
      <c r="GF1690" s="1"/>
      <c r="GG1690" s="1"/>
      <c r="GH1690" s="1"/>
      <c r="GI1690" s="1"/>
      <c r="GJ1690" s="1"/>
      <c r="GK1690" s="1"/>
      <c r="GL1690" s="1"/>
      <c r="GM1690" s="1"/>
      <c r="GN1690" s="1"/>
      <c r="GO1690" s="1"/>
    </row>
    <row r="1691" spans="1:197" s="40" customFormat="1" x14ac:dyDescent="0.25">
      <c r="A1691" s="41"/>
      <c r="B1691" s="4"/>
      <c r="C1691" s="41"/>
      <c r="D1691" s="42"/>
      <c r="E1691" s="42"/>
      <c r="F1691" s="42"/>
      <c r="G1691" s="1"/>
      <c r="H1691" s="1"/>
      <c r="I1691" s="1"/>
      <c r="J1691" s="1"/>
      <c r="K1691" s="1"/>
      <c r="L1691" s="1"/>
      <c r="M1691" s="2"/>
      <c r="N1691" s="1"/>
      <c r="O1691" s="1"/>
      <c r="P1691" s="1"/>
      <c r="Q1691" s="1"/>
      <c r="R1691" s="1"/>
      <c r="S1691" s="1"/>
      <c r="T1691" s="1"/>
      <c r="U1691" s="1"/>
      <c r="V1691" s="1"/>
      <c r="W1691" s="1"/>
      <c r="X1691" s="1"/>
      <c r="Y1691" s="1"/>
      <c r="Z1691" s="1"/>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c r="BJ1691" s="1"/>
      <c r="BK1691" s="1"/>
      <c r="BL1691" s="1"/>
      <c r="BM1691" s="1"/>
      <c r="BN1691" s="1"/>
      <c r="BO1691" s="1"/>
      <c r="BP1691" s="1"/>
      <c r="BQ1691" s="1"/>
      <c r="BR1691" s="1"/>
      <c r="BS1691" s="1"/>
      <c r="BT1691" s="1"/>
      <c r="BU1691" s="1"/>
      <c r="BV1691" s="1"/>
      <c r="BW1691" s="1"/>
      <c r="BX1691" s="1"/>
      <c r="BY1691" s="1"/>
      <c r="BZ1691" s="1"/>
      <c r="CA1691" s="1"/>
      <c r="CB1691" s="1"/>
      <c r="CC1691" s="1"/>
      <c r="CD1691" s="1"/>
      <c r="CE1691" s="1"/>
      <c r="CF1691" s="1"/>
      <c r="CG1691" s="1"/>
      <c r="CH1691" s="1"/>
      <c r="CI1691" s="1"/>
      <c r="CJ1691" s="1"/>
      <c r="CK1691" s="1"/>
      <c r="CL1691" s="1"/>
      <c r="CM1691" s="1"/>
      <c r="CN1691" s="1"/>
      <c r="CO1691" s="1"/>
      <c r="CP1691" s="1"/>
      <c r="CQ1691" s="1"/>
      <c r="CR1691" s="1"/>
      <c r="CS1691" s="1"/>
      <c r="CT1691" s="1"/>
      <c r="CU1691" s="1"/>
      <c r="CV1691" s="1"/>
      <c r="CW1691" s="1"/>
      <c r="CX1691" s="1"/>
      <c r="CY1691" s="1"/>
      <c r="CZ1691" s="1"/>
      <c r="DA1691" s="1"/>
      <c r="DB1691" s="1"/>
      <c r="DC1691" s="1"/>
      <c r="DD1691" s="1"/>
      <c r="DE1691" s="1"/>
      <c r="DF1691" s="1"/>
      <c r="DG1691" s="1"/>
      <c r="DH1691" s="1"/>
      <c r="DI1691" s="1"/>
      <c r="DJ1691" s="1"/>
      <c r="DK1691" s="1"/>
      <c r="DL1691" s="1"/>
      <c r="DM1691" s="1"/>
      <c r="DN1691" s="1"/>
      <c r="DO1691" s="1"/>
      <c r="DP1691" s="1"/>
      <c r="DQ1691" s="1"/>
      <c r="DR1691" s="1"/>
      <c r="DS1691" s="1"/>
      <c r="DT1691" s="1"/>
      <c r="DU1691" s="1"/>
      <c r="DV1691" s="1"/>
      <c r="DW1691" s="1"/>
      <c r="DX1691" s="1"/>
      <c r="DY1691" s="1"/>
      <c r="DZ1691" s="1"/>
      <c r="EA1691" s="1"/>
      <c r="EB1691" s="1"/>
      <c r="EC1691" s="1"/>
      <c r="ED1691" s="1"/>
      <c r="EE1691" s="1"/>
      <c r="EF1691" s="1"/>
      <c r="EG1691" s="1"/>
      <c r="EH1691" s="1"/>
      <c r="EI1691" s="1"/>
      <c r="EJ1691" s="1"/>
      <c r="EK1691" s="1"/>
      <c r="EL1691" s="1"/>
      <c r="EM1691" s="1"/>
      <c r="EN1691" s="1"/>
      <c r="EO1691" s="1"/>
      <c r="EP1691" s="1"/>
      <c r="EQ1691" s="1"/>
      <c r="ER1691" s="1"/>
      <c r="ES1691" s="1"/>
      <c r="ET1691" s="1"/>
      <c r="EU1691" s="1"/>
      <c r="EV1691" s="1"/>
      <c r="EW1691" s="1"/>
      <c r="EX1691" s="1"/>
      <c r="EY1691" s="1"/>
      <c r="EZ1691" s="1"/>
      <c r="FA1691" s="1"/>
      <c r="FB1691" s="1"/>
      <c r="FC1691" s="1"/>
      <c r="FD1691" s="1"/>
      <c r="FE1691" s="1"/>
      <c r="FF1691" s="1"/>
      <c r="FG1691" s="1"/>
      <c r="FH1691" s="1"/>
      <c r="FI1691" s="1"/>
      <c r="FJ1691" s="1"/>
      <c r="FK1691" s="1"/>
      <c r="FL1691" s="1"/>
      <c r="FM1691" s="1"/>
      <c r="FN1691" s="1"/>
      <c r="FO1691" s="1"/>
      <c r="FP1691" s="1"/>
      <c r="FQ1691" s="1"/>
      <c r="FR1691" s="1"/>
      <c r="FS1691" s="1"/>
      <c r="FT1691" s="1"/>
      <c r="FU1691" s="1"/>
      <c r="FV1691" s="1"/>
      <c r="FW1691" s="1"/>
      <c r="FX1691" s="1"/>
      <c r="FY1691" s="1"/>
      <c r="FZ1691" s="1"/>
      <c r="GA1691" s="1"/>
      <c r="GB1691" s="1"/>
      <c r="GC1691" s="1"/>
      <c r="GD1691" s="1"/>
      <c r="GE1691" s="1"/>
      <c r="GF1691" s="1"/>
      <c r="GG1691" s="1"/>
      <c r="GH1691" s="1"/>
      <c r="GI1691" s="1"/>
      <c r="GJ1691" s="1"/>
      <c r="GK1691" s="1"/>
      <c r="GL1691" s="1"/>
      <c r="GM1691" s="1"/>
      <c r="GN1691" s="1"/>
      <c r="GO1691" s="1"/>
    </row>
    <row r="1692" spans="1:197" s="40" customFormat="1" x14ac:dyDescent="0.25">
      <c r="A1692" s="41"/>
      <c r="B1692" s="4"/>
      <c r="C1692" s="41"/>
      <c r="D1692" s="42"/>
      <c r="E1692" s="42"/>
      <c r="F1692" s="42"/>
      <c r="G1692" s="1"/>
      <c r="H1692" s="1"/>
      <c r="I1692" s="1"/>
      <c r="J1692" s="1"/>
      <c r="K1692" s="1"/>
      <c r="L1692" s="1"/>
      <c r="M1692" s="2"/>
      <c r="N1692" s="1"/>
      <c r="O1692" s="1"/>
      <c r="P1692" s="1"/>
      <c r="Q1692" s="1"/>
      <c r="R1692" s="1"/>
      <c r="S1692" s="1"/>
      <c r="T1692" s="1"/>
      <c r="U1692" s="1"/>
      <c r="V1692" s="1"/>
      <c r="W1692" s="1"/>
      <c r="X1692" s="1"/>
      <c r="Y1692" s="1"/>
      <c r="Z1692" s="1"/>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c r="BJ1692" s="1"/>
      <c r="BK1692" s="1"/>
      <c r="BL1692" s="1"/>
      <c r="BM1692" s="1"/>
      <c r="BN1692" s="1"/>
      <c r="BO1692" s="1"/>
      <c r="BP1692" s="1"/>
      <c r="BQ1692" s="1"/>
      <c r="BR1692" s="1"/>
      <c r="BS1692" s="1"/>
      <c r="BT1692" s="1"/>
      <c r="BU1692" s="1"/>
      <c r="BV1692" s="1"/>
      <c r="BW1692" s="1"/>
      <c r="BX1692" s="1"/>
      <c r="BY1692" s="1"/>
      <c r="BZ1692" s="1"/>
      <c r="CA1692" s="1"/>
      <c r="CB1692" s="1"/>
      <c r="CC1692" s="1"/>
      <c r="CD1692" s="1"/>
      <c r="CE1692" s="1"/>
      <c r="CF1692" s="1"/>
      <c r="CG1692" s="1"/>
      <c r="CH1692" s="1"/>
      <c r="CI1692" s="1"/>
      <c r="CJ1692" s="1"/>
      <c r="CK1692" s="1"/>
      <c r="CL1692" s="1"/>
      <c r="CM1692" s="1"/>
      <c r="CN1692" s="1"/>
      <c r="CO1692" s="1"/>
      <c r="CP1692" s="1"/>
      <c r="CQ1692" s="1"/>
      <c r="CR1692" s="1"/>
      <c r="CS1692" s="1"/>
      <c r="CT1692" s="1"/>
      <c r="CU1692" s="1"/>
      <c r="CV1692" s="1"/>
      <c r="CW1692" s="1"/>
      <c r="CX1692" s="1"/>
      <c r="CY1692" s="1"/>
      <c r="CZ1692" s="1"/>
      <c r="DA1692" s="1"/>
      <c r="DB1692" s="1"/>
      <c r="DC1692" s="1"/>
      <c r="DD1692" s="1"/>
      <c r="DE1692" s="1"/>
      <c r="DF1692" s="1"/>
      <c r="DG1692" s="1"/>
      <c r="DH1692" s="1"/>
      <c r="DI1692" s="1"/>
      <c r="DJ1692" s="1"/>
      <c r="DK1692" s="1"/>
      <c r="DL1692" s="1"/>
      <c r="DM1692" s="1"/>
      <c r="DN1692" s="1"/>
      <c r="DO1692" s="1"/>
      <c r="DP1692" s="1"/>
      <c r="DQ1692" s="1"/>
      <c r="DR1692" s="1"/>
      <c r="DS1692" s="1"/>
      <c r="DT1692" s="1"/>
      <c r="DU1692" s="1"/>
      <c r="DV1692" s="1"/>
      <c r="DW1692" s="1"/>
      <c r="DX1692" s="1"/>
      <c r="DY1692" s="1"/>
      <c r="DZ1692" s="1"/>
      <c r="EA1692" s="1"/>
      <c r="EB1692" s="1"/>
      <c r="EC1692" s="1"/>
      <c r="ED1692" s="1"/>
      <c r="EE1692" s="1"/>
      <c r="EF1692" s="1"/>
      <c r="EG1692" s="1"/>
      <c r="EH1692" s="1"/>
      <c r="EI1692" s="1"/>
      <c r="EJ1692" s="1"/>
      <c r="EK1692" s="1"/>
      <c r="EL1692" s="1"/>
      <c r="EM1692" s="1"/>
      <c r="EN1692" s="1"/>
      <c r="EO1692" s="1"/>
      <c r="EP1692" s="1"/>
      <c r="EQ1692" s="1"/>
      <c r="ER1692" s="1"/>
      <c r="ES1692" s="1"/>
      <c r="ET1692" s="1"/>
      <c r="EU1692" s="1"/>
      <c r="EV1692" s="1"/>
      <c r="EW1692" s="1"/>
      <c r="EX1692" s="1"/>
      <c r="EY1692" s="1"/>
      <c r="EZ1692" s="1"/>
      <c r="FA1692" s="1"/>
      <c r="FB1692" s="1"/>
      <c r="FC1692" s="1"/>
      <c r="FD1692" s="1"/>
      <c r="FE1692" s="1"/>
      <c r="FF1692" s="1"/>
      <c r="FG1692" s="1"/>
      <c r="FH1692" s="1"/>
      <c r="FI1692" s="1"/>
      <c r="FJ1692" s="1"/>
      <c r="FK1692" s="1"/>
      <c r="FL1692" s="1"/>
      <c r="FM1692" s="1"/>
      <c r="FN1692" s="1"/>
      <c r="FO1692" s="1"/>
      <c r="FP1692" s="1"/>
      <c r="FQ1692" s="1"/>
      <c r="FR1692" s="1"/>
      <c r="FS1692" s="1"/>
      <c r="FT1692" s="1"/>
      <c r="FU1692" s="1"/>
      <c r="FV1692" s="1"/>
      <c r="FW1692" s="1"/>
      <c r="FX1692" s="1"/>
      <c r="FY1692" s="1"/>
      <c r="FZ1692" s="1"/>
      <c r="GA1692" s="1"/>
      <c r="GB1692" s="1"/>
      <c r="GC1692" s="1"/>
      <c r="GD1692" s="1"/>
      <c r="GE1692" s="1"/>
      <c r="GF1692" s="1"/>
      <c r="GG1692" s="1"/>
      <c r="GH1692" s="1"/>
      <c r="GI1692" s="1"/>
      <c r="GJ1692" s="1"/>
      <c r="GK1692" s="1"/>
      <c r="GL1692" s="1"/>
      <c r="GM1692" s="1"/>
      <c r="GN1692" s="1"/>
      <c r="GO1692" s="1"/>
    </row>
    <row r="1693" spans="1:197" s="40" customFormat="1" x14ac:dyDescent="0.25">
      <c r="A1693" s="41"/>
      <c r="B1693" s="4"/>
      <c r="C1693" s="41"/>
      <c r="D1693" s="42"/>
      <c r="E1693" s="42"/>
      <c r="F1693" s="42"/>
      <c r="G1693" s="1"/>
      <c r="H1693" s="1"/>
      <c r="I1693" s="1"/>
      <c r="J1693" s="1"/>
      <c r="K1693" s="1"/>
      <c r="L1693" s="1"/>
      <c r="M1693" s="2"/>
      <c r="N1693" s="1"/>
      <c r="O1693" s="1"/>
      <c r="P1693" s="1"/>
      <c r="Q1693" s="1"/>
      <c r="R1693" s="1"/>
      <c r="S1693" s="1"/>
      <c r="T1693" s="1"/>
      <c r="U1693" s="1"/>
      <c r="V1693" s="1"/>
      <c r="W1693" s="1"/>
      <c r="X1693" s="1"/>
      <c r="Y1693" s="1"/>
      <c r="Z1693" s="1"/>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c r="BJ1693" s="1"/>
      <c r="BK1693" s="1"/>
      <c r="BL1693" s="1"/>
      <c r="BM1693" s="1"/>
      <c r="BN1693" s="1"/>
      <c r="BO1693" s="1"/>
      <c r="BP1693" s="1"/>
      <c r="BQ1693" s="1"/>
      <c r="BR1693" s="1"/>
      <c r="BS1693" s="1"/>
      <c r="BT1693" s="1"/>
      <c r="BU1693" s="1"/>
      <c r="BV1693" s="1"/>
      <c r="BW1693" s="1"/>
      <c r="BX1693" s="1"/>
      <c r="BY1693" s="1"/>
      <c r="BZ1693" s="1"/>
      <c r="CA1693" s="1"/>
      <c r="CB1693" s="1"/>
      <c r="CC1693" s="1"/>
      <c r="CD1693" s="1"/>
      <c r="CE1693" s="1"/>
      <c r="CF1693" s="1"/>
      <c r="CG1693" s="1"/>
      <c r="CH1693" s="1"/>
      <c r="CI1693" s="1"/>
      <c r="CJ1693" s="1"/>
      <c r="CK1693" s="1"/>
      <c r="CL1693" s="1"/>
      <c r="CM1693" s="1"/>
      <c r="CN1693" s="1"/>
      <c r="CO1693" s="1"/>
      <c r="CP1693" s="1"/>
      <c r="CQ1693" s="1"/>
      <c r="CR1693" s="1"/>
      <c r="CS1693" s="1"/>
      <c r="CT1693" s="1"/>
      <c r="CU1693" s="1"/>
      <c r="CV1693" s="1"/>
      <c r="CW1693" s="1"/>
      <c r="CX1693" s="1"/>
      <c r="CY1693" s="1"/>
      <c r="CZ1693" s="1"/>
      <c r="DA1693" s="1"/>
      <c r="DB1693" s="1"/>
      <c r="DC1693" s="1"/>
      <c r="DD1693" s="1"/>
      <c r="DE1693" s="1"/>
      <c r="DF1693" s="1"/>
      <c r="DG1693" s="1"/>
      <c r="DH1693" s="1"/>
      <c r="DI1693" s="1"/>
      <c r="DJ1693" s="1"/>
      <c r="DK1693" s="1"/>
      <c r="DL1693" s="1"/>
      <c r="DM1693" s="1"/>
      <c r="DN1693" s="1"/>
      <c r="DO1693" s="1"/>
      <c r="DP1693" s="1"/>
      <c r="DQ1693" s="1"/>
      <c r="DR1693" s="1"/>
      <c r="DS1693" s="1"/>
      <c r="DT1693" s="1"/>
      <c r="DU1693" s="1"/>
      <c r="DV1693" s="1"/>
      <c r="DW1693" s="1"/>
      <c r="DX1693" s="1"/>
      <c r="DY1693" s="1"/>
      <c r="DZ1693" s="1"/>
      <c r="EA1693" s="1"/>
      <c r="EB1693" s="1"/>
      <c r="EC1693" s="1"/>
      <c r="ED1693" s="1"/>
      <c r="EE1693" s="1"/>
      <c r="EF1693" s="1"/>
      <c r="EG1693" s="1"/>
      <c r="EH1693" s="1"/>
      <c r="EI1693" s="1"/>
      <c r="EJ1693" s="1"/>
      <c r="EK1693" s="1"/>
      <c r="EL1693" s="1"/>
      <c r="EM1693" s="1"/>
      <c r="EN1693" s="1"/>
      <c r="EO1693" s="1"/>
      <c r="EP1693" s="1"/>
      <c r="EQ1693" s="1"/>
      <c r="ER1693" s="1"/>
      <c r="ES1693" s="1"/>
      <c r="ET1693" s="1"/>
      <c r="EU1693" s="1"/>
      <c r="EV1693" s="1"/>
      <c r="EW1693" s="1"/>
      <c r="EX1693" s="1"/>
      <c r="EY1693" s="1"/>
      <c r="EZ1693" s="1"/>
      <c r="FA1693" s="1"/>
      <c r="FB1693" s="1"/>
      <c r="FC1693" s="1"/>
      <c r="FD1693" s="1"/>
      <c r="FE1693" s="1"/>
      <c r="FF1693" s="1"/>
      <c r="FG1693" s="1"/>
      <c r="FH1693" s="1"/>
      <c r="FI1693" s="1"/>
      <c r="FJ1693" s="1"/>
      <c r="FK1693" s="1"/>
      <c r="FL1693" s="1"/>
      <c r="FM1693" s="1"/>
      <c r="FN1693" s="1"/>
      <c r="FO1693" s="1"/>
      <c r="FP1693" s="1"/>
      <c r="FQ1693" s="1"/>
      <c r="FR1693" s="1"/>
      <c r="FS1693" s="1"/>
      <c r="FT1693" s="1"/>
      <c r="FU1693" s="1"/>
      <c r="FV1693" s="1"/>
      <c r="FW1693" s="1"/>
      <c r="FX1693" s="1"/>
      <c r="FY1693" s="1"/>
      <c r="FZ1693" s="1"/>
      <c r="GA1693" s="1"/>
      <c r="GB1693" s="1"/>
      <c r="GC1693" s="1"/>
      <c r="GD1693" s="1"/>
      <c r="GE1693" s="1"/>
      <c r="GF1693" s="1"/>
      <c r="GG1693" s="1"/>
      <c r="GH1693" s="1"/>
      <c r="GI1693" s="1"/>
      <c r="GJ1693" s="1"/>
      <c r="GK1693" s="1"/>
      <c r="GL1693" s="1"/>
      <c r="GM1693" s="1"/>
      <c r="GN1693" s="1"/>
      <c r="GO1693" s="1"/>
    </row>
    <row r="1694" spans="1:197" s="40" customFormat="1" x14ac:dyDescent="0.25">
      <c r="A1694" s="41"/>
      <c r="B1694" s="4"/>
      <c r="C1694" s="41"/>
      <c r="D1694" s="42"/>
      <c r="E1694" s="42"/>
      <c r="F1694" s="42"/>
      <c r="G1694" s="1"/>
      <c r="H1694" s="1"/>
      <c r="I1694" s="1"/>
      <c r="J1694" s="1"/>
      <c r="K1694" s="1"/>
      <c r="L1694" s="1"/>
      <c r="M1694" s="2"/>
      <c r="N1694" s="1"/>
      <c r="O1694" s="1"/>
      <c r="P1694" s="1"/>
      <c r="Q1694" s="1"/>
      <c r="R1694" s="1"/>
      <c r="S1694" s="1"/>
      <c r="T1694" s="1"/>
      <c r="U1694" s="1"/>
      <c r="V1694" s="1"/>
      <c r="W1694" s="1"/>
      <c r="X1694" s="1"/>
      <c r="Y1694" s="1"/>
      <c r="Z1694" s="1"/>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c r="BJ1694" s="1"/>
      <c r="BK1694" s="1"/>
      <c r="BL1694" s="1"/>
      <c r="BM1694" s="1"/>
      <c r="BN1694" s="1"/>
      <c r="BO1694" s="1"/>
      <c r="BP1694" s="1"/>
      <c r="BQ1694" s="1"/>
      <c r="BR1694" s="1"/>
      <c r="BS1694" s="1"/>
      <c r="BT1694" s="1"/>
      <c r="BU1694" s="1"/>
      <c r="BV1694" s="1"/>
      <c r="BW1694" s="1"/>
      <c r="BX1694" s="1"/>
      <c r="BY1694" s="1"/>
      <c r="BZ1694" s="1"/>
      <c r="CA1694" s="1"/>
      <c r="CB1694" s="1"/>
      <c r="CC1694" s="1"/>
      <c r="CD1694" s="1"/>
      <c r="CE1694" s="1"/>
      <c r="CF1694" s="1"/>
      <c r="CG1694" s="1"/>
      <c r="CH1694" s="1"/>
      <c r="CI1694" s="1"/>
      <c r="CJ1694" s="1"/>
      <c r="CK1694" s="1"/>
      <c r="CL1694" s="1"/>
      <c r="CM1694" s="1"/>
      <c r="CN1694" s="1"/>
      <c r="CO1694" s="1"/>
      <c r="CP1694" s="1"/>
      <c r="CQ1694" s="1"/>
      <c r="CR1694" s="1"/>
      <c r="CS1694" s="1"/>
      <c r="CT1694" s="1"/>
      <c r="CU1694" s="1"/>
      <c r="CV1694" s="1"/>
      <c r="CW1694" s="1"/>
      <c r="CX1694" s="1"/>
      <c r="CY1694" s="1"/>
      <c r="CZ1694" s="1"/>
      <c r="DA1694" s="1"/>
      <c r="DB1694" s="1"/>
      <c r="DC1694" s="1"/>
      <c r="DD1694" s="1"/>
      <c r="DE1694" s="1"/>
      <c r="DF1694" s="1"/>
      <c r="DG1694" s="1"/>
      <c r="DH1694" s="1"/>
      <c r="DI1694" s="1"/>
      <c r="DJ1694" s="1"/>
      <c r="DK1694" s="1"/>
      <c r="DL1694" s="1"/>
      <c r="DM1694" s="1"/>
      <c r="DN1694" s="1"/>
      <c r="DO1694" s="1"/>
      <c r="DP1694" s="1"/>
      <c r="DQ1694" s="1"/>
      <c r="DR1694" s="1"/>
      <c r="DS1694" s="1"/>
      <c r="DT1694" s="1"/>
      <c r="DU1694" s="1"/>
      <c r="DV1694" s="1"/>
      <c r="DW1694" s="1"/>
      <c r="DX1694" s="1"/>
      <c r="DY1694" s="1"/>
      <c r="DZ1694" s="1"/>
      <c r="EA1694" s="1"/>
      <c r="EB1694" s="1"/>
      <c r="EC1694" s="1"/>
      <c r="ED1694" s="1"/>
      <c r="EE1694" s="1"/>
      <c r="EF1694" s="1"/>
      <c r="EG1694" s="1"/>
      <c r="EH1694" s="1"/>
      <c r="EI1694" s="1"/>
      <c r="EJ1694" s="1"/>
      <c r="EK1694" s="1"/>
      <c r="EL1694" s="1"/>
      <c r="EM1694" s="1"/>
      <c r="EN1694" s="1"/>
      <c r="EO1694" s="1"/>
      <c r="EP1694" s="1"/>
      <c r="EQ1694" s="1"/>
      <c r="ER1694" s="1"/>
      <c r="ES1694" s="1"/>
      <c r="ET1694" s="1"/>
      <c r="EU1694" s="1"/>
      <c r="EV1694" s="1"/>
      <c r="EW1694" s="1"/>
      <c r="EX1694" s="1"/>
      <c r="EY1694" s="1"/>
      <c r="EZ1694" s="1"/>
      <c r="FA1694" s="1"/>
      <c r="FB1694" s="1"/>
      <c r="FC1694" s="1"/>
      <c r="FD1694" s="1"/>
      <c r="FE1694" s="1"/>
      <c r="FF1694" s="1"/>
      <c r="FG1694" s="1"/>
      <c r="FH1694" s="1"/>
      <c r="FI1694" s="1"/>
      <c r="FJ1694" s="1"/>
      <c r="FK1694" s="1"/>
      <c r="FL1694" s="1"/>
      <c r="FM1694" s="1"/>
      <c r="FN1694" s="1"/>
      <c r="FO1694" s="1"/>
      <c r="FP1694" s="1"/>
      <c r="FQ1694" s="1"/>
      <c r="FR1694" s="1"/>
      <c r="FS1694" s="1"/>
      <c r="FT1694" s="1"/>
      <c r="FU1694" s="1"/>
      <c r="FV1694" s="1"/>
      <c r="FW1694" s="1"/>
      <c r="FX1694" s="1"/>
      <c r="FY1694" s="1"/>
      <c r="FZ1694" s="1"/>
      <c r="GA1694" s="1"/>
      <c r="GB1694" s="1"/>
      <c r="GC1694" s="1"/>
      <c r="GD1694" s="1"/>
      <c r="GE1694" s="1"/>
      <c r="GF1694" s="1"/>
      <c r="GG1694" s="1"/>
      <c r="GH1694" s="1"/>
      <c r="GI1694" s="1"/>
      <c r="GJ1694" s="1"/>
      <c r="GK1694" s="1"/>
      <c r="GL1694" s="1"/>
      <c r="GM1694" s="1"/>
      <c r="GN1694" s="1"/>
      <c r="GO1694" s="1"/>
    </row>
    <row r="1695" spans="1:197" s="40" customFormat="1" x14ac:dyDescent="0.25">
      <c r="A1695" s="41"/>
      <c r="B1695" s="4"/>
      <c r="C1695" s="41"/>
      <c r="D1695" s="42"/>
      <c r="E1695" s="42"/>
      <c r="F1695" s="42"/>
      <c r="G1695" s="1"/>
      <c r="H1695" s="1"/>
      <c r="I1695" s="1"/>
      <c r="J1695" s="1"/>
      <c r="K1695" s="1"/>
      <c r="L1695" s="1"/>
      <c r="M1695" s="2"/>
      <c r="N1695" s="1"/>
      <c r="O1695" s="1"/>
      <c r="P1695" s="1"/>
      <c r="Q1695" s="1"/>
      <c r="R1695" s="1"/>
      <c r="S1695" s="1"/>
      <c r="T1695" s="1"/>
      <c r="U1695" s="1"/>
      <c r="V1695" s="1"/>
      <c r="W1695" s="1"/>
      <c r="X1695" s="1"/>
      <c r="Y1695" s="1"/>
      <c r="Z1695" s="1"/>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c r="BJ1695" s="1"/>
      <c r="BK1695" s="1"/>
      <c r="BL1695" s="1"/>
      <c r="BM1695" s="1"/>
      <c r="BN1695" s="1"/>
      <c r="BO1695" s="1"/>
      <c r="BP1695" s="1"/>
      <c r="BQ1695" s="1"/>
      <c r="BR1695" s="1"/>
      <c r="BS1695" s="1"/>
      <c r="BT1695" s="1"/>
      <c r="BU1695" s="1"/>
      <c r="BV1695" s="1"/>
      <c r="BW1695" s="1"/>
      <c r="BX1695" s="1"/>
      <c r="BY1695" s="1"/>
      <c r="BZ1695" s="1"/>
      <c r="CA1695" s="1"/>
      <c r="CB1695" s="1"/>
      <c r="CC1695" s="1"/>
      <c r="CD1695" s="1"/>
      <c r="CE1695" s="1"/>
      <c r="CF1695" s="1"/>
      <c r="CG1695" s="1"/>
      <c r="CH1695" s="1"/>
      <c r="CI1695" s="1"/>
      <c r="CJ1695" s="1"/>
      <c r="CK1695" s="1"/>
      <c r="CL1695" s="1"/>
      <c r="CM1695" s="1"/>
      <c r="CN1695" s="1"/>
      <c r="CO1695" s="1"/>
      <c r="CP1695" s="1"/>
      <c r="CQ1695" s="1"/>
      <c r="CR1695" s="1"/>
      <c r="CS1695" s="1"/>
      <c r="CT1695" s="1"/>
      <c r="CU1695" s="1"/>
      <c r="CV1695" s="1"/>
      <c r="CW1695" s="1"/>
      <c r="CX1695" s="1"/>
      <c r="CY1695" s="1"/>
      <c r="CZ1695" s="1"/>
      <c r="DA1695" s="1"/>
      <c r="DB1695" s="1"/>
      <c r="DC1695" s="1"/>
      <c r="DD1695" s="1"/>
      <c r="DE1695" s="1"/>
      <c r="DF1695" s="1"/>
      <c r="DG1695" s="1"/>
      <c r="DH1695" s="1"/>
      <c r="DI1695" s="1"/>
      <c r="DJ1695" s="1"/>
      <c r="DK1695" s="1"/>
      <c r="DL1695" s="1"/>
      <c r="DM1695" s="1"/>
      <c r="DN1695" s="1"/>
      <c r="DO1695" s="1"/>
      <c r="DP1695" s="1"/>
      <c r="DQ1695" s="1"/>
      <c r="DR1695" s="1"/>
      <c r="DS1695" s="1"/>
      <c r="DT1695" s="1"/>
      <c r="DU1695" s="1"/>
      <c r="DV1695" s="1"/>
      <c r="DW1695" s="1"/>
      <c r="DX1695" s="1"/>
      <c r="DY1695" s="1"/>
      <c r="DZ1695" s="1"/>
      <c r="EA1695" s="1"/>
      <c r="EB1695" s="1"/>
      <c r="EC1695" s="1"/>
      <c r="ED1695" s="1"/>
      <c r="EE1695" s="1"/>
      <c r="EF1695" s="1"/>
      <c r="EG1695" s="1"/>
      <c r="EH1695" s="1"/>
      <c r="EI1695" s="1"/>
      <c r="EJ1695" s="1"/>
      <c r="EK1695" s="1"/>
      <c r="EL1695" s="1"/>
      <c r="EM1695" s="1"/>
      <c r="EN1695" s="1"/>
      <c r="EO1695" s="1"/>
      <c r="EP1695" s="1"/>
      <c r="EQ1695" s="1"/>
      <c r="ER1695" s="1"/>
      <c r="ES1695" s="1"/>
      <c r="ET1695" s="1"/>
      <c r="EU1695" s="1"/>
      <c r="EV1695" s="1"/>
      <c r="EW1695" s="1"/>
      <c r="EX1695" s="1"/>
      <c r="EY1695" s="1"/>
      <c r="EZ1695" s="1"/>
      <c r="FA1695" s="1"/>
      <c r="FB1695" s="1"/>
      <c r="FC1695" s="1"/>
      <c r="FD1695" s="1"/>
      <c r="FE1695" s="1"/>
      <c r="FF1695" s="1"/>
      <c r="FG1695" s="1"/>
      <c r="FH1695" s="1"/>
      <c r="FI1695" s="1"/>
      <c r="FJ1695" s="1"/>
      <c r="FK1695" s="1"/>
      <c r="FL1695" s="1"/>
      <c r="FM1695" s="1"/>
      <c r="FN1695" s="1"/>
      <c r="FO1695" s="1"/>
      <c r="FP1695" s="1"/>
      <c r="FQ1695" s="1"/>
      <c r="FR1695" s="1"/>
      <c r="FS1695" s="1"/>
      <c r="FT1695" s="1"/>
      <c r="FU1695" s="1"/>
      <c r="FV1695" s="1"/>
      <c r="FW1695" s="1"/>
      <c r="FX1695" s="1"/>
      <c r="FY1695" s="1"/>
      <c r="FZ1695" s="1"/>
      <c r="GA1695" s="1"/>
      <c r="GB1695" s="1"/>
      <c r="GC1695" s="1"/>
      <c r="GD1695" s="1"/>
      <c r="GE1695" s="1"/>
      <c r="GF1695" s="1"/>
      <c r="GG1695" s="1"/>
      <c r="GH1695" s="1"/>
      <c r="GI1695" s="1"/>
      <c r="GJ1695" s="1"/>
      <c r="GK1695" s="1"/>
      <c r="GL1695" s="1"/>
      <c r="GM1695" s="1"/>
      <c r="GN1695" s="1"/>
      <c r="GO1695" s="1"/>
    </row>
    <row r="1696" spans="1:197" s="40" customFormat="1" x14ac:dyDescent="0.25">
      <c r="A1696" s="41"/>
      <c r="B1696" s="4"/>
      <c r="C1696" s="41"/>
      <c r="D1696" s="42"/>
      <c r="E1696" s="42"/>
      <c r="F1696" s="42"/>
      <c r="G1696" s="1"/>
      <c r="H1696" s="1"/>
      <c r="I1696" s="1"/>
      <c r="J1696" s="1"/>
      <c r="K1696" s="1"/>
      <c r="L1696" s="1"/>
      <c r="M1696" s="2"/>
      <c r="N1696" s="1"/>
      <c r="O1696" s="1"/>
      <c r="P1696" s="1"/>
      <c r="Q1696" s="1"/>
      <c r="R1696" s="1"/>
      <c r="S1696" s="1"/>
      <c r="T1696" s="1"/>
      <c r="U1696" s="1"/>
      <c r="V1696" s="1"/>
      <c r="W1696" s="1"/>
      <c r="X1696" s="1"/>
      <c r="Y1696" s="1"/>
      <c r="Z1696" s="1"/>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c r="BJ1696" s="1"/>
      <c r="BK1696" s="1"/>
      <c r="BL1696" s="1"/>
      <c r="BM1696" s="1"/>
      <c r="BN1696" s="1"/>
      <c r="BO1696" s="1"/>
      <c r="BP1696" s="1"/>
      <c r="BQ1696" s="1"/>
      <c r="BR1696" s="1"/>
      <c r="BS1696" s="1"/>
      <c r="BT1696" s="1"/>
      <c r="BU1696" s="1"/>
      <c r="BV1696" s="1"/>
      <c r="BW1696" s="1"/>
      <c r="BX1696" s="1"/>
      <c r="BY1696" s="1"/>
      <c r="BZ1696" s="1"/>
      <c r="CA1696" s="1"/>
      <c r="CB1696" s="1"/>
      <c r="CC1696" s="1"/>
      <c r="CD1696" s="1"/>
      <c r="CE1696" s="1"/>
      <c r="CF1696" s="1"/>
      <c r="CG1696" s="1"/>
      <c r="CH1696" s="1"/>
      <c r="CI1696" s="1"/>
      <c r="CJ1696" s="1"/>
      <c r="CK1696" s="1"/>
      <c r="CL1696" s="1"/>
      <c r="CM1696" s="1"/>
      <c r="CN1696" s="1"/>
      <c r="CO1696" s="1"/>
      <c r="CP1696" s="1"/>
      <c r="CQ1696" s="1"/>
      <c r="CR1696" s="1"/>
      <c r="CS1696" s="1"/>
      <c r="CT1696" s="1"/>
      <c r="CU1696" s="1"/>
      <c r="CV1696" s="1"/>
      <c r="CW1696" s="1"/>
      <c r="CX1696" s="1"/>
      <c r="CY1696" s="1"/>
      <c r="CZ1696" s="1"/>
      <c r="DA1696" s="1"/>
      <c r="DB1696" s="1"/>
      <c r="DC1696" s="1"/>
      <c r="DD1696" s="1"/>
      <c r="DE1696" s="1"/>
      <c r="DF1696" s="1"/>
      <c r="DG1696" s="1"/>
      <c r="DH1696" s="1"/>
      <c r="DI1696" s="1"/>
      <c r="DJ1696" s="1"/>
      <c r="DK1696" s="1"/>
      <c r="DL1696" s="1"/>
      <c r="DM1696" s="1"/>
      <c r="DN1696" s="1"/>
      <c r="DO1696" s="1"/>
      <c r="DP1696" s="1"/>
      <c r="DQ1696" s="1"/>
      <c r="DR1696" s="1"/>
      <c r="DS1696" s="1"/>
      <c r="DT1696" s="1"/>
      <c r="DU1696" s="1"/>
      <c r="DV1696" s="1"/>
      <c r="DW1696" s="1"/>
      <c r="DX1696" s="1"/>
      <c r="DY1696" s="1"/>
      <c r="DZ1696" s="1"/>
      <c r="EA1696" s="1"/>
      <c r="EB1696" s="1"/>
      <c r="EC1696" s="1"/>
      <c r="ED1696" s="1"/>
      <c r="EE1696" s="1"/>
      <c r="EF1696" s="1"/>
      <c r="EG1696" s="1"/>
      <c r="EH1696" s="1"/>
      <c r="EI1696" s="1"/>
      <c r="EJ1696" s="1"/>
      <c r="EK1696" s="1"/>
      <c r="EL1696" s="1"/>
      <c r="EM1696" s="1"/>
      <c r="EN1696" s="1"/>
      <c r="EO1696" s="1"/>
      <c r="EP1696" s="1"/>
      <c r="EQ1696" s="1"/>
      <c r="ER1696" s="1"/>
      <c r="ES1696" s="1"/>
      <c r="ET1696" s="1"/>
      <c r="EU1696" s="1"/>
      <c r="EV1696" s="1"/>
      <c r="EW1696" s="1"/>
      <c r="EX1696" s="1"/>
      <c r="EY1696" s="1"/>
      <c r="EZ1696" s="1"/>
      <c r="FA1696" s="1"/>
      <c r="FB1696" s="1"/>
      <c r="FC1696" s="1"/>
      <c r="FD1696" s="1"/>
      <c r="FE1696" s="1"/>
      <c r="FF1696" s="1"/>
      <c r="FG1696" s="1"/>
      <c r="FH1696" s="1"/>
      <c r="FI1696" s="1"/>
      <c r="FJ1696" s="1"/>
      <c r="FK1696" s="1"/>
      <c r="FL1696" s="1"/>
      <c r="FM1696" s="1"/>
      <c r="FN1696" s="1"/>
      <c r="FO1696" s="1"/>
      <c r="FP1696" s="1"/>
      <c r="FQ1696" s="1"/>
      <c r="FR1696" s="1"/>
      <c r="FS1696" s="1"/>
      <c r="FT1696" s="1"/>
      <c r="FU1696" s="1"/>
      <c r="FV1696" s="1"/>
      <c r="FW1696" s="1"/>
      <c r="FX1696" s="1"/>
      <c r="FY1696" s="1"/>
      <c r="FZ1696" s="1"/>
      <c r="GA1696" s="1"/>
      <c r="GB1696" s="1"/>
      <c r="GC1696" s="1"/>
      <c r="GD1696" s="1"/>
      <c r="GE1696" s="1"/>
      <c r="GF1696" s="1"/>
      <c r="GG1696" s="1"/>
      <c r="GH1696" s="1"/>
      <c r="GI1696" s="1"/>
      <c r="GJ1696" s="1"/>
      <c r="GK1696" s="1"/>
      <c r="GL1696" s="1"/>
      <c r="GM1696" s="1"/>
      <c r="GN1696" s="1"/>
      <c r="GO1696" s="1"/>
    </row>
    <row r="1697" spans="1:197" s="40" customFormat="1" x14ac:dyDescent="0.25">
      <c r="A1697" s="41"/>
      <c r="B1697" s="4"/>
      <c r="C1697" s="41"/>
      <c r="D1697" s="42"/>
      <c r="E1697" s="42"/>
      <c r="F1697" s="42"/>
      <c r="G1697" s="1"/>
      <c r="H1697" s="1"/>
      <c r="I1697" s="1"/>
      <c r="J1697" s="1"/>
      <c r="K1697" s="1"/>
      <c r="L1697" s="1"/>
      <c r="M1697" s="2"/>
      <c r="N1697" s="1"/>
      <c r="O1697" s="1"/>
      <c r="P1697" s="1"/>
      <c r="Q1697" s="1"/>
      <c r="R1697" s="1"/>
      <c r="S1697" s="1"/>
      <c r="T1697" s="1"/>
      <c r="U1697" s="1"/>
      <c r="V1697" s="1"/>
      <c r="W1697" s="1"/>
      <c r="X1697" s="1"/>
      <c r="Y1697" s="1"/>
      <c r="Z1697" s="1"/>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c r="BJ1697" s="1"/>
      <c r="BK1697" s="1"/>
      <c r="BL1697" s="1"/>
      <c r="BM1697" s="1"/>
      <c r="BN1697" s="1"/>
      <c r="BO1697" s="1"/>
      <c r="BP1697" s="1"/>
      <c r="BQ1697" s="1"/>
      <c r="BR1697" s="1"/>
      <c r="BS1697" s="1"/>
      <c r="BT1697" s="1"/>
      <c r="BU1697" s="1"/>
      <c r="BV1697" s="1"/>
      <c r="BW1697" s="1"/>
      <c r="BX1697" s="1"/>
      <c r="BY1697" s="1"/>
      <c r="BZ1697" s="1"/>
      <c r="CA1697" s="1"/>
      <c r="CB1697" s="1"/>
      <c r="CC1697" s="1"/>
      <c r="CD1697" s="1"/>
      <c r="CE1697" s="1"/>
      <c r="CF1697" s="1"/>
      <c r="CG1697" s="1"/>
      <c r="CH1697" s="1"/>
      <c r="CI1697" s="1"/>
      <c r="CJ1697" s="1"/>
      <c r="CK1697" s="1"/>
      <c r="CL1697" s="1"/>
      <c r="CM1697" s="1"/>
      <c r="CN1697" s="1"/>
      <c r="CO1697" s="1"/>
      <c r="CP1697" s="1"/>
      <c r="CQ1697" s="1"/>
      <c r="CR1697" s="1"/>
      <c r="CS1697" s="1"/>
      <c r="CT1697" s="1"/>
      <c r="CU1697" s="1"/>
      <c r="CV1697" s="1"/>
      <c r="CW1697" s="1"/>
      <c r="CX1697" s="1"/>
      <c r="CY1697" s="1"/>
      <c r="CZ1697" s="1"/>
      <c r="DA1697" s="1"/>
      <c r="DB1697" s="1"/>
      <c r="DC1697" s="1"/>
      <c r="DD1697" s="1"/>
      <c r="DE1697" s="1"/>
      <c r="DF1697" s="1"/>
      <c r="DG1697" s="1"/>
      <c r="DH1697" s="1"/>
      <c r="DI1697" s="1"/>
      <c r="DJ1697" s="1"/>
      <c r="DK1697" s="1"/>
      <c r="DL1697" s="1"/>
      <c r="DM1697" s="1"/>
      <c r="DN1697" s="1"/>
      <c r="DO1697" s="1"/>
      <c r="DP1697" s="1"/>
      <c r="DQ1697" s="1"/>
      <c r="DR1697" s="1"/>
      <c r="DS1697" s="1"/>
      <c r="DT1697" s="1"/>
      <c r="DU1697" s="1"/>
      <c r="DV1697" s="1"/>
      <c r="DW1697" s="1"/>
      <c r="DX1697" s="1"/>
      <c r="DY1697" s="1"/>
      <c r="DZ1697" s="1"/>
      <c r="EA1697" s="1"/>
      <c r="EB1697" s="1"/>
      <c r="EC1697" s="1"/>
      <c r="ED1697" s="1"/>
      <c r="EE1697" s="1"/>
      <c r="EF1697" s="1"/>
      <c r="EG1697" s="1"/>
      <c r="EH1697" s="1"/>
      <c r="EI1697" s="1"/>
      <c r="EJ1697" s="1"/>
      <c r="EK1697" s="1"/>
      <c r="EL1697" s="1"/>
      <c r="EM1697" s="1"/>
      <c r="EN1697" s="1"/>
      <c r="EO1697" s="1"/>
      <c r="EP1697" s="1"/>
      <c r="EQ1697" s="1"/>
      <c r="ER1697" s="1"/>
      <c r="ES1697" s="1"/>
      <c r="ET1697" s="1"/>
      <c r="EU1697" s="1"/>
      <c r="EV1697" s="1"/>
      <c r="EW1697" s="1"/>
      <c r="EX1697" s="1"/>
      <c r="EY1697" s="1"/>
      <c r="EZ1697" s="1"/>
      <c r="FA1697" s="1"/>
      <c r="FB1697" s="1"/>
      <c r="FC1697" s="1"/>
      <c r="FD1697" s="1"/>
      <c r="FE1697" s="1"/>
      <c r="FF1697" s="1"/>
      <c r="FG1697" s="1"/>
      <c r="FH1697" s="1"/>
      <c r="FI1697" s="1"/>
      <c r="FJ1697" s="1"/>
      <c r="FK1697" s="1"/>
      <c r="FL1697" s="1"/>
      <c r="FM1697" s="1"/>
      <c r="FN1697" s="1"/>
      <c r="FO1697" s="1"/>
      <c r="FP1697" s="1"/>
      <c r="FQ1697" s="1"/>
      <c r="FR1697" s="1"/>
      <c r="FS1697" s="1"/>
      <c r="FT1697" s="1"/>
      <c r="FU1697" s="1"/>
      <c r="FV1697" s="1"/>
      <c r="FW1697" s="1"/>
      <c r="FX1697" s="1"/>
      <c r="FY1697" s="1"/>
      <c r="FZ1697" s="1"/>
      <c r="GA1697" s="1"/>
      <c r="GB1697" s="1"/>
      <c r="GC1697" s="1"/>
      <c r="GD1697" s="1"/>
      <c r="GE1697" s="1"/>
      <c r="GF1697" s="1"/>
      <c r="GG1697" s="1"/>
      <c r="GH1697" s="1"/>
      <c r="GI1697" s="1"/>
      <c r="GJ1697" s="1"/>
      <c r="GK1697" s="1"/>
      <c r="GL1697" s="1"/>
      <c r="GM1697" s="1"/>
      <c r="GN1697" s="1"/>
      <c r="GO1697" s="1"/>
    </row>
    <row r="1698" spans="1:197" s="40" customFormat="1" x14ac:dyDescent="0.25">
      <c r="A1698" s="41"/>
      <c r="B1698" s="4"/>
      <c r="C1698" s="41"/>
      <c r="D1698" s="42"/>
      <c r="E1698" s="42"/>
      <c r="F1698" s="42"/>
      <c r="G1698" s="1"/>
      <c r="H1698" s="1"/>
      <c r="I1698" s="1"/>
      <c r="J1698" s="1"/>
      <c r="K1698" s="1"/>
      <c r="L1698" s="1"/>
      <c r="M1698" s="2"/>
      <c r="N1698" s="1"/>
      <c r="O1698" s="1"/>
      <c r="P1698" s="1"/>
      <c r="Q1698" s="1"/>
      <c r="R1698" s="1"/>
      <c r="S1698" s="1"/>
      <c r="T1698" s="1"/>
      <c r="U1698" s="1"/>
      <c r="V1698" s="1"/>
      <c r="W1698" s="1"/>
      <c r="X1698" s="1"/>
      <c r="Y1698" s="1"/>
      <c r="Z1698" s="1"/>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c r="BJ1698" s="1"/>
      <c r="BK1698" s="1"/>
      <c r="BL1698" s="1"/>
      <c r="BM1698" s="1"/>
      <c r="BN1698" s="1"/>
      <c r="BO1698" s="1"/>
      <c r="BP1698" s="1"/>
      <c r="BQ1698" s="1"/>
      <c r="BR1698" s="1"/>
      <c r="BS1698" s="1"/>
      <c r="BT1698" s="1"/>
      <c r="BU1698" s="1"/>
      <c r="BV1698" s="1"/>
      <c r="BW1698" s="1"/>
      <c r="BX1698" s="1"/>
      <c r="BY1698" s="1"/>
      <c r="BZ1698" s="1"/>
      <c r="CA1698" s="1"/>
      <c r="CB1698" s="1"/>
      <c r="CC1698" s="1"/>
      <c r="CD1698" s="1"/>
      <c r="CE1698" s="1"/>
      <c r="CF1698" s="1"/>
      <c r="CG1698" s="1"/>
      <c r="CH1698" s="1"/>
      <c r="CI1698" s="1"/>
      <c r="CJ1698" s="1"/>
      <c r="CK1698" s="1"/>
      <c r="CL1698" s="1"/>
      <c r="CM1698" s="1"/>
      <c r="CN1698" s="1"/>
      <c r="CO1698" s="1"/>
      <c r="CP1698" s="1"/>
      <c r="CQ1698" s="1"/>
      <c r="CR1698" s="1"/>
      <c r="CS1698" s="1"/>
      <c r="CT1698" s="1"/>
      <c r="CU1698" s="1"/>
      <c r="CV1698" s="1"/>
      <c r="CW1698" s="1"/>
      <c r="CX1698" s="1"/>
      <c r="CY1698" s="1"/>
      <c r="CZ1698" s="1"/>
      <c r="DA1698" s="1"/>
      <c r="DB1698" s="1"/>
      <c r="DC1698" s="1"/>
      <c r="DD1698" s="1"/>
      <c r="DE1698" s="1"/>
      <c r="DF1698" s="1"/>
      <c r="DG1698" s="1"/>
      <c r="DH1698" s="1"/>
      <c r="DI1698" s="1"/>
      <c r="DJ1698" s="1"/>
      <c r="DK1698" s="1"/>
      <c r="DL1698" s="1"/>
      <c r="DM1698" s="1"/>
      <c r="DN1698" s="1"/>
      <c r="DO1698" s="1"/>
      <c r="DP1698" s="1"/>
      <c r="DQ1698" s="1"/>
      <c r="DR1698" s="1"/>
      <c r="DS1698" s="1"/>
      <c r="DT1698" s="1"/>
      <c r="DU1698" s="1"/>
      <c r="DV1698" s="1"/>
      <c r="DW1698" s="1"/>
      <c r="DX1698" s="1"/>
      <c r="DY1698" s="1"/>
      <c r="DZ1698" s="1"/>
      <c r="EA1698" s="1"/>
      <c r="EB1698" s="1"/>
      <c r="EC1698" s="1"/>
      <c r="ED1698" s="1"/>
      <c r="EE1698" s="1"/>
      <c r="EF1698" s="1"/>
      <c r="EG1698" s="1"/>
      <c r="EH1698" s="1"/>
      <c r="EI1698" s="1"/>
      <c r="EJ1698" s="1"/>
      <c r="EK1698" s="1"/>
      <c r="EL1698" s="1"/>
      <c r="EM1698" s="1"/>
      <c r="EN1698" s="1"/>
      <c r="EO1698" s="1"/>
      <c r="EP1698" s="1"/>
      <c r="EQ1698" s="1"/>
      <c r="ER1698" s="1"/>
      <c r="ES1698" s="1"/>
      <c r="ET1698" s="1"/>
      <c r="EU1698" s="1"/>
      <c r="EV1698" s="1"/>
      <c r="EW1698" s="1"/>
      <c r="EX1698" s="1"/>
      <c r="EY1698" s="1"/>
      <c r="EZ1698" s="1"/>
      <c r="FA1698" s="1"/>
      <c r="FB1698" s="1"/>
      <c r="FC1698" s="1"/>
      <c r="FD1698" s="1"/>
      <c r="FE1698" s="1"/>
      <c r="FF1698" s="1"/>
      <c r="FG1698" s="1"/>
      <c r="FH1698" s="1"/>
      <c r="FI1698" s="1"/>
      <c r="FJ1698" s="1"/>
      <c r="FK1698" s="1"/>
      <c r="FL1698" s="1"/>
      <c r="FM1698" s="1"/>
      <c r="FN1698" s="1"/>
      <c r="FO1698" s="1"/>
      <c r="FP1698" s="1"/>
      <c r="FQ1698" s="1"/>
      <c r="FR1698" s="1"/>
      <c r="FS1698" s="1"/>
      <c r="FT1698" s="1"/>
      <c r="FU1698" s="1"/>
      <c r="FV1698" s="1"/>
      <c r="FW1698" s="1"/>
      <c r="FX1698" s="1"/>
      <c r="FY1698" s="1"/>
      <c r="FZ1698" s="1"/>
      <c r="GA1698" s="1"/>
      <c r="GB1698" s="1"/>
      <c r="GC1698" s="1"/>
      <c r="GD1698" s="1"/>
      <c r="GE1698" s="1"/>
      <c r="GF1698" s="1"/>
      <c r="GG1698" s="1"/>
      <c r="GH1698" s="1"/>
      <c r="GI1698" s="1"/>
      <c r="GJ1698" s="1"/>
      <c r="GK1698" s="1"/>
      <c r="GL1698" s="1"/>
      <c r="GM1698" s="1"/>
      <c r="GN1698" s="1"/>
      <c r="GO1698" s="1"/>
    </row>
    <row r="1699" spans="1:197" s="40" customFormat="1" x14ac:dyDescent="0.25">
      <c r="A1699" s="41"/>
      <c r="B1699" s="4"/>
      <c r="C1699" s="41"/>
      <c r="D1699" s="42"/>
      <c r="E1699" s="42"/>
      <c r="F1699" s="42"/>
      <c r="G1699" s="1"/>
      <c r="H1699" s="1"/>
      <c r="I1699" s="1"/>
      <c r="J1699" s="1"/>
      <c r="K1699" s="1"/>
      <c r="L1699" s="1"/>
      <c r="M1699" s="2"/>
      <c r="N1699" s="1"/>
      <c r="O1699" s="1"/>
      <c r="P1699" s="1"/>
      <c r="Q1699" s="1"/>
      <c r="R1699" s="1"/>
      <c r="S1699" s="1"/>
      <c r="T1699" s="1"/>
      <c r="U1699" s="1"/>
      <c r="V1699" s="1"/>
      <c r="W1699" s="1"/>
      <c r="X1699" s="1"/>
      <c r="Y1699" s="1"/>
      <c r="Z1699" s="1"/>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c r="BJ1699" s="1"/>
      <c r="BK1699" s="1"/>
      <c r="BL1699" s="1"/>
      <c r="BM1699" s="1"/>
      <c r="BN1699" s="1"/>
      <c r="BO1699" s="1"/>
      <c r="BP1699" s="1"/>
      <c r="BQ1699" s="1"/>
      <c r="BR1699" s="1"/>
      <c r="BS1699" s="1"/>
      <c r="BT1699" s="1"/>
      <c r="BU1699" s="1"/>
      <c r="BV1699" s="1"/>
      <c r="BW1699" s="1"/>
      <c r="BX1699" s="1"/>
      <c r="BY1699" s="1"/>
      <c r="BZ1699" s="1"/>
      <c r="CA1699" s="1"/>
      <c r="CB1699" s="1"/>
      <c r="CC1699" s="1"/>
      <c r="CD1699" s="1"/>
      <c r="CE1699" s="1"/>
      <c r="CF1699" s="1"/>
      <c r="CG1699" s="1"/>
      <c r="CH1699" s="1"/>
      <c r="CI1699" s="1"/>
      <c r="CJ1699" s="1"/>
      <c r="CK1699" s="1"/>
      <c r="CL1699" s="1"/>
      <c r="CM1699" s="1"/>
      <c r="CN1699" s="1"/>
      <c r="CO1699" s="1"/>
      <c r="CP1699" s="1"/>
      <c r="CQ1699" s="1"/>
      <c r="CR1699" s="1"/>
      <c r="CS1699" s="1"/>
      <c r="CT1699" s="1"/>
      <c r="CU1699" s="1"/>
      <c r="CV1699" s="1"/>
      <c r="CW1699" s="1"/>
      <c r="CX1699" s="1"/>
      <c r="CY1699" s="1"/>
      <c r="CZ1699" s="1"/>
      <c r="DA1699" s="1"/>
      <c r="DB1699" s="1"/>
      <c r="DC1699" s="1"/>
      <c r="DD1699" s="1"/>
      <c r="DE1699" s="1"/>
      <c r="DF1699" s="1"/>
      <c r="DG1699" s="1"/>
      <c r="DH1699" s="1"/>
      <c r="DI1699" s="1"/>
      <c r="DJ1699" s="1"/>
      <c r="DK1699" s="1"/>
      <c r="DL1699" s="1"/>
      <c r="DM1699" s="1"/>
      <c r="DN1699" s="1"/>
      <c r="DO1699" s="1"/>
      <c r="DP1699" s="1"/>
      <c r="DQ1699" s="1"/>
      <c r="DR1699" s="1"/>
      <c r="DS1699" s="1"/>
      <c r="DT1699" s="1"/>
      <c r="DU1699" s="1"/>
      <c r="DV1699" s="1"/>
      <c r="DW1699" s="1"/>
      <c r="DX1699" s="1"/>
      <c r="DY1699" s="1"/>
      <c r="DZ1699" s="1"/>
      <c r="EA1699" s="1"/>
      <c r="EB1699" s="1"/>
      <c r="EC1699" s="1"/>
      <c r="ED1699" s="1"/>
      <c r="EE1699" s="1"/>
      <c r="EF1699" s="1"/>
      <c r="EG1699" s="1"/>
      <c r="EH1699" s="1"/>
      <c r="EI1699" s="1"/>
      <c r="EJ1699" s="1"/>
      <c r="EK1699" s="1"/>
      <c r="EL1699" s="1"/>
      <c r="EM1699" s="1"/>
      <c r="EN1699" s="1"/>
      <c r="EO1699" s="1"/>
      <c r="EP1699" s="1"/>
      <c r="EQ1699" s="1"/>
      <c r="ER1699" s="1"/>
      <c r="ES1699" s="1"/>
      <c r="ET1699" s="1"/>
      <c r="EU1699" s="1"/>
      <c r="EV1699" s="1"/>
      <c r="EW1699" s="1"/>
      <c r="EX1699" s="1"/>
      <c r="EY1699" s="1"/>
      <c r="EZ1699" s="1"/>
      <c r="FA1699" s="1"/>
      <c r="FB1699" s="1"/>
      <c r="FC1699" s="1"/>
      <c r="FD1699" s="1"/>
      <c r="FE1699" s="1"/>
      <c r="FF1699" s="1"/>
      <c r="FG1699" s="1"/>
      <c r="FH1699" s="1"/>
      <c r="FI1699" s="1"/>
      <c r="FJ1699" s="1"/>
      <c r="FK1699" s="1"/>
      <c r="FL1699" s="1"/>
      <c r="FM1699" s="1"/>
      <c r="FN1699" s="1"/>
      <c r="FO1699" s="1"/>
      <c r="FP1699" s="1"/>
      <c r="FQ1699" s="1"/>
      <c r="FR1699" s="1"/>
      <c r="FS1699" s="1"/>
      <c r="FT1699" s="1"/>
      <c r="FU1699" s="1"/>
      <c r="FV1699" s="1"/>
      <c r="FW1699" s="1"/>
      <c r="FX1699" s="1"/>
      <c r="FY1699" s="1"/>
      <c r="FZ1699" s="1"/>
      <c r="GA1699" s="1"/>
      <c r="GB1699" s="1"/>
      <c r="GC1699" s="1"/>
      <c r="GD1699" s="1"/>
      <c r="GE1699" s="1"/>
      <c r="GF1699" s="1"/>
      <c r="GG1699" s="1"/>
      <c r="GH1699" s="1"/>
      <c r="GI1699" s="1"/>
      <c r="GJ1699" s="1"/>
      <c r="GK1699" s="1"/>
      <c r="GL1699" s="1"/>
      <c r="GM1699" s="1"/>
      <c r="GN1699" s="1"/>
      <c r="GO1699" s="1"/>
    </row>
    <row r="1700" spans="1:197" s="40" customFormat="1" x14ac:dyDescent="0.25">
      <c r="A1700" s="41"/>
      <c r="B1700" s="4"/>
      <c r="C1700" s="41"/>
      <c r="D1700" s="42"/>
      <c r="E1700" s="42"/>
      <c r="F1700" s="42"/>
      <c r="G1700" s="1"/>
      <c r="H1700" s="1"/>
      <c r="I1700" s="1"/>
      <c r="J1700" s="1"/>
      <c r="K1700" s="1"/>
      <c r="L1700" s="1"/>
      <c r="M1700" s="2"/>
      <c r="N1700" s="1"/>
      <c r="O1700" s="1"/>
      <c r="P1700" s="1"/>
      <c r="Q1700" s="1"/>
      <c r="R1700" s="1"/>
      <c r="S1700" s="1"/>
      <c r="T1700" s="1"/>
      <c r="U1700" s="1"/>
      <c r="V1700" s="1"/>
      <c r="W1700" s="1"/>
      <c r="X1700" s="1"/>
      <c r="Y1700" s="1"/>
      <c r="Z1700" s="1"/>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c r="BJ1700" s="1"/>
      <c r="BK1700" s="1"/>
      <c r="BL1700" s="1"/>
      <c r="BM1700" s="1"/>
      <c r="BN1700" s="1"/>
      <c r="BO1700" s="1"/>
      <c r="BP1700" s="1"/>
      <c r="BQ1700" s="1"/>
      <c r="BR1700" s="1"/>
      <c r="BS1700" s="1"/>
      <c r="BT1700" s="1"/>
      <c r="BU1700" s="1"/>
      <c r="BV1700" s="1"/>
      <c r="BW1700" s="1"/>
      <c r="BX1700" s="1"/>
      <c r="BY1700" s="1"/>
      <c r="BZ1700" s="1"/>
      <c r="CA1700" s="1"/>
      <c r="CB1700" s="1"/>
      <c r="CC1700" s="1"/>
      <c r="CD1700" s="1"/>
      <c r="CE1700" s="1"/>
      <c r="CF1700" s="1"/>
      <c r="CG1700" s="1"/>
      <c r="CH1700" s="1"/>
      <c r="CI1700" s="1"/>
      <c r="CJ1700" s="1"/>
      <c r="CK1700" s="1"/>
      <c r="CL1700" s="1"/>
      <c r="CM1700" s="1"/>
      <c r="CN1700" s="1"/>
      <c r="CO1700" s="1"/>
      <c r="CP1700" s="1"/>
      <c r="CQ1700" s="1"/>
      <c r="CR1700" s="1"/>
      <c r="CS1700" s="1"/>
      <c r="CT1700" s="1"/>
      <c r="CU1700" s="1"/>
      <c r="CV1700" s="1"/>
      <c r="CW1700" s="1"/>
      <c r="CX1700" s="1"/>
      <c r="CY1700" s="1"/>
      <c r="CZ1700" s="1"/>
      <c r="DA1700" s="1"/>
      <c r="DB1700" s="1"/>
      <c r="DC1700" s="1"/>
      <c r="DD1700" s="1"/>
      <c r="DE1700" s="1"/>
      <c r="DF1700" s="1"/>
      <c r="DG1700" s="1"/>
      <c r="DH1700" s="1"/>
      <c r="DI1700" s="1"/>
      <c r="DJ1700" s="1"/>
      <c r="DK1700" s="1"/>
      <c r="DL1700" s="1"/>
      <c r="DM1700" s="1"/>
      <c r="DN1700" s="1"/>
      <c r="DO1700" s="1"/>
      <c r="DP1700" s="1"/>
      <c r="DQ1700" s="1"/>
      <c r="DR1700" s="1"/>
      <c r="DS1700" s="1"/>
      <c r="DT1700" s="1"/>
      <c r="DU1700" s="1"/>
      <c r="DV1700" s="1"/>
      <c r="DW1700" s="1"/>
      <c r="DX1700" s="1"/>
      <c r="DY1700" s="1"/>
      <c r="DZ1700" s="1"/>
      <c r="EA1700" s="1"/>
      <c r="EB1700" s="1"/>
      <c r="EC1700" s="1"/>
      <c r="ED1700" s="1"/>
      <c r="EE1700" s="1"/>
      <c r="EF1700" s="1"/>
      <c r="EG1700" s="1"/>
      <c r="EH1700" s="1"/>
      <c r="EI1700" s="1"/>
      <c r="EJ1700" s="1"/>
      <c r="EK1700" s="1"/>
      <c r="EL1700" s="1"/>
      <c r="EM1700" s="1"/>
      <c r="EN1700" s="1"/>
      <c r="EO1700" s="1"/>
      <c r="EP1700" s="1"/>
      <c r="EQ1700" s="1"/>
      <c r="ER1700" s="1"/>
      <c r="ES1700" s="1"/>
      <c r="ET1700" s="1"/>
      <c r="EU1700" s="1"/>
      <c r="EV1700" s="1"/>
      <c r="EW1700" s="1"/>
      <c r="EX1700" s="1"/>
      <c r="EY1700" s="1"/>
      <c r="EZ1700" s="1"/>
      <c r="FA1700" s="1"/>
      <c r="FB1700" s="1"/>
      <c r="FC1700" s="1"/>
      <c r="FD1700" s="1"/>
      <c r="FE1700" s="1"/>
      <c r="FF1700" s="1"/>
      <c r="FG1700" s="1"/>
      <c r="FH1700" s="1"/>
      <c r="FI1700" s="1"/>
      <c r="FJ1700" s="1"/>
      <c r="FK1700" s="1"/>
      <c r="FL1700" s="1"/>
      <c r="FM1700" s="1"/>
      <c r="FN1700" s="1"/>
      <c r="FO1700" s="1"/>
      <c r="FP1700" s="1"/>
      <c r="FQ1700" s="1"/>
      <c r="FR1700" s="1"/>
      <c r="FS1700" s="1"/>
      <c r="FT1700" s="1"/>
      <c r="FU1700" s="1"/>
      <c r="FV1700" s="1"/>
      <c r="FW1700" s="1"/>
      <c r="FX1700" s="1"/>
      <c r="FY1700" s="1"/>
      <c r="FZ1700" s="1"/>
      <c r="GA1700" s="1"/>
      <c r="GB1700" s="1"/>
      <c r="GC1700" s="1"/>
      <c r="GD1700" s="1"/>
      <c r="GE1700" s="1"/>
      <c r="GF1700" s="1"/>
      <c r="GG1700" s="1"/>
      <c r="GH1700" s="1"/>
      <c r="GI1700" s="1"/>
      <c r="GJ1700" s="1"/>
      <c r="GK1700" s="1"/>
      <c r="GL1700" s="1"/>
      <c r="GM1700" s="1"/>
      <c r="GN1700" s="1"/>
      <c r="GO1700" s="1"/>
    </row>
    <row r="1701" spans="1:197" s="40" customFormat="1" x14ac:dyDescent="0.25">
      <c r="A1701" s="41"/>
      <c r="B1701" s="4"/>
      <c r="C1701" s="41"/>
      <c r="D1701" s="42"/>
      <c r="E1701" s="42"/>
      <c r="F1701" s="42"/>
      <c r="G1701" s="1"/>
      <c r="H1701" s="1"/>
      <c r="I1701" s="1"/>
      <c r="J1701" s="1"/>
      <c r="K1701" s="1"/>
      <c r="L1701" s="1"/>
      <c r="M1701" s="2"/>
      <c r="N1701" s="1"/>
      <c r="O1701" s="1"/>
      <c r="P1701" s="1"/>
      <c r="Q1701" s="1"/>
      <c r="R1701" s="1"/>
      <c r="S1701" s="1"/>
      <c r="T1701" s="1"/>
      <c r="U1701" s="1"/>
      <c r="V1701" s="1"/>
      <c r="W1701" s="1"/>
      <c r="X1701" s="1"/>
      <c r="Y1701" s="1"/>
      <c r="Z1701" s="1"/>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c r="BJ1701" s="1"/>
      <c r="BK1701" s="1"/>
      <c r="BL1701" s="1"/>
      <c r="BM1701" s="1"/>
      <c r="BN1701" s="1"/>
      <c r="BO1701" s="1"/>
      <c r="BP1701" s="1"/>
      <c r="BQ1701" s="1"/>
      <c r="BR1701" s="1"/>
      <c r="BS1701" s="1"/>
      <c r="BT1701" s="1"/>
      <c r="BU1701" s="1"/>
      <c r="BV1701" s="1"/>
      <c r="BW1701" s="1"/>
      <c r="BX1701" s="1"/>
      <c r="BY1701" s="1"/>
      <c r="BZ1701" s="1"/>
      <c r="CA1701" s="1"/>
      <c r="CB1701" s="1"/>
      <c r="CC1701" s="1"/>
      <c r="CD1701" s="1"/>
      <c r="CE1701" s="1"/>
      <c r="CF1701" s="1"/>
      <c r="CG1701" s="1"/>
      <c r="CH1701" s="1"/>
      <c r="CI1701" s="1"/>
      <c r="CJ1701" s="1"/>
      <c r="CK1701" s="1"/>
      <c r="CL1701" s="1"/>
      <c r="CM1701" s="1"/>
      <c r="CN1701" s="1"/>
      <c r="CO1701" s="1"/>
      <c r="CP1701" s="1"/>
      <c r="CQ1701" s="1"/>
      <c r="CR1701" s="1"/>
      <c r="CS1701" s="1"/>
      <c r="CT1701" s="1"/>
      <c r="CU1701" s="1"/>
      <c r="CV1701" s="1"/>
      <c r="CW1701" s="1"/>
      <c r="CX1701" s="1"/>
      <c r="CY1701" s="1"/>
      <c r="CZ1701" s="1"/>
      <c r="DA1701" s="1"/>
      <c r="DB1701" s="1"/>
      <c r="DC1701" s="1"/>
      <c r="DD1701" s="1"/>
      <c r="DE1701" s="1"/>
      <c r="DF1701" s="1"/>
      <c r="DG1701" s="1"/>
      <c r="DH1701" s="1"/>
      <c r="DI1701" s="1"/>
      <c r="DJ1701" s="1"/>
      <c r="DK1701" s="1"/>
      <c r="DL1701" s="1"/>
      <c r="DM1701" s="1"/>
      <c r="DN1701" s="1"/>
      <c r="DO1701" s="1"/>
      <c r="DP1701" s="1"/>
      <c r="DQ1701" s="1"/>
      <c r="DR1701" s="1"/>
      <c r="DS1701" s="1"/>
      <c r="DT1701" s="1"/>
      <c r="DU1701" s="1"/>
      <c r="DV1701" s="1"/>
      <c r="DW1701" s="1"/>
      <c r="DX1701" s="1"/>
      <c r="DY1701" s="1"/>
      <c r="DZ1701" s="1"/>
      <c r="EA1701" s="1"/>
      <c r="EB1701" s="1"/>
      <c r="EC1701" s="1"/>
      <c r="ED1701" s="1"/>
      <c r="EE1701" s="1"/>
      <c r="EF1701" s="1"/>
      <c r="EG1701" s="1"/>
      <c r="EH1701" s="1"/>
      <c r="EI1701" s="1"/>
      <c r="EJ1701" s="1"/>
      <c r="EK1701" s="1"/>
      <c r="EL1701" s="1"/>
      <c r="EM1701" s="1"/>
      <c r="EN1701" s="1"/>
      <c r="EO1701" s="1"/>
      <c r="EP1701" s="1"/>
      <c r="EQ1701" s="1"/>
      <c r="ER1701" s="1"/>
      <c r="ES1701" s="1"/>
      <c r="ET1701" s="1"/>
      <c r="EU1701" s="1"/>
      <c r="EV1701" s="1"/>
      <c r="EW1701" s="1"/>
      <c r="EX1701" s="1"/>
      <c r="EY1701" s="1"/>
      <c r="EZ1701" s="1"/>
      <c r="FA1701" s="1"/>
      <c r="FB1701" s="1"/>
      <c r="FC1701" s="1"/>
      <c r="FD1701" s="1"/>
      <c r="FE1701" s="1"/>
      <c r="FF1701" s="1"/>
      <c r="FG1701" s="1"/>
      <c r="FH1701" s="1"/>
      <c r="FI1701" s="1"/>
      <c r="FJ1701" s="1"/>
      <c r="FK1701" s="1"/>
      <c r="FL1701" s="1"/>
      <c r="FM1701" s="1"/>
      <c r="FN1701" s="1"/>
      <c r="FO1701" s="1"/>
      <c r="FP1701" s="1"/>
      <c r="FQ1701" s="1"/>
      <c r="FR1701" s="1"/>
      <c r="FS1701" s="1"/>
      <c r="FT1701" s="1"/>
      <c r="FU1701" s="1"/>
      <c r="FV1701" s="1"/>
      <c r="FW1701" s="1"/>
      <c r="FX1701" s="1"/>
      <c r="FY1701" s="1"/>
      <c r="FZ1701" s="1"/>
      <c r="GA1701" s="1"/>
      <c r="GB1701" s="1"/>
      <c r="GC1701" s="1"/>
      <c r="GD1701" s="1"/>
      <c r="GE1701" s="1"/>
      <c r="GF1701" s="1"/>
      <c r="GG1701" s="1"/>
      <c r="GH1701" s="1"/>
      <c r="GI1701" s="1"/>
      <c r="GJ1701" s="1"/>
      <c r="GK1701" s="1"/>
      <c r="GL1701" s="1"/>
      <c r="GM1701" s="1"/>
      <c r="GN1701" s="1"/>
      <c r="GO1701" s="1"/>
    </row>
    <row r="1702" spans="1:197" s="40" customFormat="1" x14ac:dyDescent="0.25">
      <c r="A1702" s="41"/>
      <c r="B1702" s="4"/>
      <c r="C1702" s="41"/>
      <c r="D1702" s="42"/>
      <c r="E1702" s="42"/>
      <c r="F1702" s="42"/>
      <c r="G1702" s="1"/>
      <c r="H1702" s="1"/>
      <c r="I1702" s="1"/>
      <c r="J1702" s="1"/>
      <c r="K1702" s="1"/>
      <c r="L1702" s="1"/>
      <c r="M1702" s="2"/>
      <c r="N1702" s="1"/>
      <c r="O1702" s="1"/>
      <c r="P1702" s="1"/>
      <c r="Q1702" s="1"/>
      <c r="R1702" s="1"/>
      <c r="S1702" s="1"/>
      <c r="T1702" s="1"/>
      <c r="U1702" s="1"/>
      <c r="V1702" s="1"/>
      <c r="W1702" s="1"/>
      <c r="X1702" s="1"/>
      <c r="Y1702" s="1"/>
      <c r="Z1702" s="1"/>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c r="BJ1702" s="1"/>
      <c r="BK1702" s="1"/>
      <c r="BL1702" s="1"/>
      <c r="BM1702" s="1"/>
      <c r="BN1702" s="1"/>
      <c r="BO1702" s="1"/>
      <c r="BP1702" s="1"/>
      <c r="BQ1702" s="1"/>
      <c r="BR1702" s="1"/>
      <c r="BS1702" s="1"/>
      <c r="BT1702" s="1"/>
      <c r="BU1702" s="1"/>
      <c r="BV1702" s="1"/>
      <c r="BW1702" s="1"/>
      <c r="BX1702" s="1"/>
      <c r="BY1702" s="1"/>
      <c r="BZ1702" s="1"/>
      <c r="CA1702" s="1"/>
      <c r="CB1702" s="1"/>
      <c r="CC1702" s="1"/>
      <c r="CD1702" s="1"/>
      <c r="CE1702" s="1"/>
      <c r="CF1702" s="1"/>
      <c r="CG1702" s="1"/>
      <c r="CH1702" s="1"/>
      <c r="CI1702" s="1"/>
      <c r="CJ1702" s="1"/>
      <c r="CK1702" s="1"/>
      <c r="CL1702" s="1"/>
      <c r="CM1702" s="1"/>
      <c r="CN1702" s="1"/>
      <c r="CO1702" s="1"/>
      <c r="CP1702" s="1"/>
      <c r="CQ1702" s="1"/>
      <c r="CR1702" s="1"/>
      <c r="CS1702" s="1"/>
      <c r="CT1702" s="1"/>
      <c r="CU1702" s="1"/>
      <c r="CV1702" s="1"/>
      <c r="CW1702" s="1"/>
      <c r="CX1702" s="1"/>
      <c r="CY1702" s="1"/>
      <c r="CZ1702" s="1"/>
      <c r="DA1702" s="1"/>
      <c r="DB1702" s="1"/>
      <c r="DC1702" s="1"/>
      <c r="DD1702" s="1"/>
      <c r="DE1702" s="1"/>
      <c r="DF1702" s="1"/>
      <c r="DG1702" s="1"/>
      <c r="DH1702" s="1"/>
      <c r="DI1702" s="1"/>
      <c r="DJ1702" s="1"/>
      <c r="DK1702" s="1"/>
      <c r="DL1702" s="1"/>
      <c r="DM1702" s="1"/>
      <c r="DN1702" s="1"/>
      <c r="DO1702" s="1"/>
      <c r="DP1702" s="1"/>
      <c r="DQ1702" s="1"/>
      <c r="DR1702" s="1"/>
      <c r="DS1702" s="1"/>
      <c r="DT1702" s="1"/>
      <c r="DU1702" s="1"/>
      <c r="DV1702" s="1"/>
      <c r="DW1702" s="1"/>
      <c r="DX1702" s="1"/>
      <c r="DY1702" s="1"/>
      <c r="DZ1702" s="1"/>
      <c r="EA1702" s="1"/>
      <c r="EB1702" s="1"/>
      <c r="EC1702" s="1"/>
      <c r="ED1702" s="1"/>
      <c r="EE1702" s="1"/>
      <c r="EF1702" s="1"/>
      <c r="EG1702" s="1"/>
      <c r="EH1702" s="1"/>
      <c r="EI1702" s="1"/>
      <c r="EJ1702" s="1"/>
      <c r="EK1702" s="1"/>
      <c r="EL1702" s="1"/>
      <c r="EM1702" s="1"/>
      <c r="EN1702" s="1"/>
      <c r="EO1702" s="1"/>
      <c r="EP1702" s="1"/>
      <c r="EQ1702" s="1"/>
      <c r="ER1702" s="1"/>
      <c r="ES1702" s="1"/>
      <c r="ET1702" s="1"/>
      <c r="EU1702" s="1"/>
      <c r="EV1702" s="1"/>
      <c r="EW1702" s="1"/>
      <c r="EX1702" s="1"/>
      <c r="EY1702" s="1"/>
      <c r="EZ1702" s="1"/>
      <c r="FA1702" s="1"/>
      <c r="FB1702" s="1"/>
      <c r="FC1702" s="1"/>
      <c r="FD1702" s="1"/>
      <c r="FE1702" s="1"/>
      <c r="FF1702" s="1"/>
      <c r="FG1702" s="1"/>
      <c r="FH1702" s="1"/>
      <c r="FI1702" s="1"/>
      <c r="FJ1702" s="1"/>
      <c r="FK1702" s="1"/>
      <c r="FL1702" s="1"/>
      <c r="FM1702" s="1"/>
      <c r="FN1702" s="1"/>
      <c r="FO1702" s="1"/>
      <c r="FP1702" s="1"/>
      <c r="FQ1702" s="1"/>
      <c r="FR1702" s="1"/>
      <c r="FS1702" s="1"/>
      <c r="FT1702" s="1"/>
      <c r="FU1702" s="1"/>
      <c r="FV1702" s="1"/>
      <c r="FW1702" s="1"/>
      <c r="FX1702" s="1"/>
      <c r="FY1702" s="1"/>
      <c r="FZ1702" s="1"/>
      <c r="GA1702" s="1"/>
      <c r="GB1702" s="1"/>
      <c r="GC1702" s="1"/>
      <c r="GD1702" s="1"/>
      <c r="GE1702" s="1"/>
      <c r="GF1702" s="1"/>
      <c r="GG1702" s="1"/>
      <c r="GH1702" s="1"/>
      <c r="GI1702" s="1"/>
      <c r="GJ1702" s="1"/>
      <c r="GK1702" s="1"/>
      <c r="GL1702" s="1"/>
      <c r="GM1702" s="1"/>
      <c r="GN1702" s="1"/>
      <c r="GO1702" s="1"/>
    </row>
    <row r="1703" spans="1:197" s="40" customFormat="1" x14ac:dyDescent="0.25">
      <c r="A1703" s="41"/>
      <c r="B1703" s="4"/>
      <c r="C1703" s="41"/>
      <c r="D1703" s="42"/>
      <c r="E1703" s="42"/>
      <c r="F1703" s="42"/>
      <c r="G1703" s="1"/>
      <c r="H1703" s="1"/>
      <c r="I1703" s="1"/>
      <c r="J1703" s="1"/>
      <c r="K1703" s="1"/>
      <c r="L1703" s="1"/>
      <c r="M1703" s="2"/>
      <c r="N1703" s="1"/>
      <c r="O1703" s="1"/>
      <c r="P1703" s="1"/>
      <c r="Q1703" s="1"/>
      <c r="R1703" s="1"/>
      <c r="S1703" s="1"/>
      <c r="T1703" s="1"/>
      <c r="U1703" s="1"/>
      <c r="V1703" s="1"/>
      <c r="W1703" s="1"/>
      <c r="X1703" s="1"/>
      <c r="Y1703" s="1"/>
      <c r="Z1703" s="1"/>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c r="BJ1703" s="1"/>
      <c r="BK1703" s="1"/>
      <c r="BL1703" s="1"/>
      <c r="BM1703" s="1"/>
      <c r="BN1703" s="1"/>
      <c r="BO1703" s="1"/>
      <c r="BP1703" s="1"/>
      <c r="BQ1703" s="1"/>
      <c r="BR1703" s="1"/>
      <c r="BS1703" s="1"/>
      <c r="BT1703" s="1"/>
      <c r="BU1703" s="1"/>
      <c r="BV1703" s="1"/>
      <c r="BW1703" s="1"/>
      <c r="BX1703" s="1"/>
      <c r="BY1703" s="1"/>
      <c r="BZ1703" s="1"/>
      <c r="CA1703" s="1"/>
      <c r="CB1703" s="1"/>
      <c r="CC1703" s="1"/>
      <c r="CD1703" s="1"/>
      <c r="CE1703" s="1"/>
      <c r="CF1703" s="1"/>
      <c r="CG1703" s="1"/>
      <c r="CH1703" s="1"/>
      <c r="CI1703" s="1"/>
      <c r="CJ1703" s="1"/>
      <c r="CK1703" s="1"/>
      <c r="CL1703" s="1"/>
      <c r="CM1703" s="1"/>
      <c r="CN1703" s="1"/>
      <c r="CO1703" s="1"/>
      <c r="CP1703" s="1"/>
      <c r="CQ1703" s="1"/>
      <c r="CR1703" s="1"/>
      <c r="CS1703" s="1"/>
      <c r="CT1703" s="1"/>
      <c r="CU1703" s="1"/>
      <c r="CV1703" s="1"/>
      <c r="CW1703" s="1"/>
      <c r="CX1703" s="1"/>
      <c r="CY1703" s="1"/>
      <c r="CZ1703" s="1"/>
      <c r="DA1703" s="1"/>
      <c r="DB1703" s="1"/>
      <c r="DC1703" s="1"/>
      <c r="DD1703" s="1"/>
      <c r="DE1703" s="1"/>
      <c r="DF1703" s="1"/>
      <c r="DG1703" s="1"/>
      <c r="DH1703" s="1"/>
      <c r="DI1703" s="1"/>
      <c r="DJ1703" s="1"/>
      <c r="DK1703" s="1"/>
      <c r="DL1703" s="1"/>
      <c r="DM1703" s="1"/>
      <c r="DN1703" s="1"/>
      <c r="DO1703" s="1"/>
      <c r="DP1703" s="1"/>
      <c r="DQ1703" s="1"/>
      <c r="DR1703" s="1"/>
      <c r="DS1703" s="1"/>
      <c r="DT1703" s="1"/>
      <c r="DU1703" s="1"/>
      <c r="DV1703" s="1"/>
      <c r="DW1703" s="1"/>
      <c r="DX1703" s="1"/>
      <c r="DY1703" s="1"/>
      <c r="DZ1703" s="1"/>
      <c r="EA1703" s="1"/>
      <c r="EB1703" s="1"/>
      <c r="EC1703" s="1"/>
      <c r="ED1703" s="1"/>
      <c r="EE1703" s="1"/>
      <c r="EF1703" s="1"/>
      <c r="EG1703" s="1"/>
      <c r="EH1703" s="1"/>
      <c r="EI1703" s="1"/>
      <c r="EJ1703" s="1"/>
      <c r="EK1703" s="1"/>
      <c r="EL1703" s="1"/>
      <c r="EM1703" s="1"/>
      <c r="EN1703" s="1"/>
      <c r="EO1703" s="1"/>
      <c r="EP1703" s="1"/>
      <c r="EQ1703" s="1"/>
      <c r="ER1703" s="1"/>
      <c r="ES1703" s="1"/>
      <c r="ET1703" s="1"/>
      <c r="EU1703" s="1"/>
      <c r="EV1703" s="1"/>
      <c r="EW1703" s="1"/>
      <c r="EX1703" s="1"/>
      <c r="EY1703" s="1"/>
      <c r="EZ1703" s="1"/>
      <c r="FA1703" s="1"/>
      <c r="FB1703" s="1"/>
      <c r="FC1703" s="1"/>
      <c r="FD1703" s="1"/>
      <c r="FE1703" s="1"/>
      <c r="FF1703" s="1"/>
      <c r="FG1703" s="1"/>
      <c r="FH1703" s="1"/>
      <c r="FI1703" s="1"/>
      <c r="FJ1703" s="1"/>
      <c r="FK1703" s="1"/>
      <c r="FL1703" s="1"/>
      <c r="FM1703" s="1"/>
      <c r="FN1703" s="1"/>
      <c r="FO1703" s="1"/>
      <c r="FP1703" s="1"/>
      <c r="FQ1703" s="1"/>
      <c r="FR1703" s="1"/>
      <c r="FS1703" s="1"/>
      <c r="FT1703" s="1"/>
      <c r="FU1703" s="1"/>
      <c r="FV1703" s="1"/>
      <c r="FW1703" s="1"/>
      <c r="FX1703" s="1"/>
      <c r="FY1703" s="1"/>
      <c r="FZ1703" s="1"/>
      <c r="GA1703" s="1"/>
      <c r="GB1703" s="1"/>
      <c r="GC1703" s="1"/>
      <c r="GD1703" s="1"/>
      <c r="GE1703" s="1"/>
      <c r="GF1703" s="1"/>
      <c r="GG1703" s="1"/>
      <c r="GH1703" s="1"/>
      <c r="GI1703" s="1"/>
      <c r="GJ1703" s="1"/>
      <c r="GK1703" s="1"/>
      <c r="GL1703" s="1"/>
      <c r="GM1703" s="1"/>
      <c r="GN1703" s="1"/>
      <c r="GO1703" s="1"/>
    </row>
    <row r="1704" spans="1:197" s="40" customFormat="1" x14ac:dyDescent="0.25">
      <c r="A1704" s="41"/>
      <c r="B1704" s="4"/>
      <c r="C1704" s="41"/>
      <c r="D1704" s="42"/>
      <c r="E1704" s="42"/>
      <c r="F1704" s="42"/>
      <c r="G1704" s="1"/>
      <c r="H1704" s="1"/>
      <c r="I1704" s="1"/>
      <c r="J1704" s="1"/>
      <c r="K1704" s="1"/>
      <c r="L1704" s="1"/>
      <c r="M1704" s="2"/>
      <c r="N1704" s="1"/>
      <c r="O1704" s="1"/>
      <c r="P1704" s="1"/>
      <c r="Q1704" s="1"/>
      <c r="R1704" s="1"/>
      <c r="S1704" s="1"/>
      <c r="T1704" s="1"/>
      <c r="U1704" s="1"/>
      <c r="V1704" s="1"/>
      <c r="W1704" s="1"/>
      <c r="X1704" s="1"/>
      <c r="Y1704" s="1"/>
      <c r="Z1704" s="1"/>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c r="BJ1704" s="1"/>
      <c r="BK1704" s="1"/>
      <c r="BL1704" s="1"/>
      <c r="BM1704" s="1"/>
      <c r="BN1704" s="1"/>
      <c r="BO1704" s="1"/>
      <c r="BP1704" s="1"/>
      <c r="BQ1704" s="1"/>
      <c r="BR1704" s="1"/>
      <c r="BS1704" s="1"/>
      <c r="BT1704" s="1"/>
      <c r="BU1704" s="1"/>
      <c r="BV1704" s="1"/>
      <c r="BW1704" s="1"/>
      <c r="BX1704" s="1"/>
      <c r="BY1704" s="1"/>
      <c r="BZ1704" s="1"/>
      <c r="CA1704" s="1"/>
      <c r="CB1704" s="1"/>
      <c r="CC1704" s="1"/>
      <c r="CD1704" s="1"/>
      <c r="CE1704" s="1"/>
      <c r="CF1704" s="1"/>
      <c r="CG1704" s="1"/>
      <c r="CH1704" s="1"/>
      <c r="CI1704" s="1"/>
      <c r="CJ1704" s="1"/>
      <c r="CK1704" s="1"/>
      <c r="CL1704" s="1"/>
      <c r="CM1704" s="1"/>
      <c r="CN1704" s="1"/>
      <c r="CO1704" s="1"/>
      <c r="CP1704" s="1"/>
      <c r="CQ1704" s="1"/>
      <c r="CR1704" s="1"/>
      <c r="CS1704" s="1"/>
      <c r="CT1704" s="1"/>
      <c r="CU1704" s="1"/>
      <c r="CV1704" s="1"/>
      <c r="CW1704" s="1"/>
      <c r="CX1704" s="1"/>
      <c r="CY1704" s="1"/>
      <c r="CZ1704" s="1"/>
      <c r="DA1704" s="1"/>
      <c r="DB1704" s="1"/>
      <c r="DC1704" s="1"/>
      <c r="DD1704" s="1"/>
      <c r="DE1704" s="1"/>
      <c r="DF1704" s="1"/>
      <c r="DG1704" s="1"/>
      <c r="DH1704" s="1"/>
      <c r="DI1704" s="1"/>
      <c r="DJ1704" s="1"/>
      <c r="DK1704" s="1"/>
      <c r="DL1704" s="1"/>
      <c r="DM1704" s="1"/>
      <c r="DN1704" s="1"/>
      <c r="DO1704" s="1"/>
      <c r="DP1704" s="1"/>
      <c r="DQ1704" s="1"/>
      <c r="DR1704" s="1"/>
      <c r="DS1704" s="1"/>
      <c r="DT1704" s="1"/>
      <c r="DU1704" s="1"/>
      <c r="DV1704" s="1"/>
      <c r="DW1704" s="1"/>
      <c r="DX1704" s="1"/>
      <c r="DY1704" s="1"/>
      <c r="DZ1704" s="1"/>
      <c r="EA1704" s="1"/>
      <c r="EB1704" s="1"/>
      <c r="EC1704" s="1"/>
      <c r="ED1704" s="1"/>
      <c r="EE1704" s="1"/>
      <c r="EF1704" s="1"/>
      <c r="EG1704" s="1"/>
      <c r="EH1704" s="1"/>
      <c r="EI1704" s="1"/>
      <c r="EJ1704" s="1"/>
      <c r="EK1704" s="1"/>
      <c r="EL1704" s="1"/>
      <c r="EM1704" s="1"/>
      <c r="EN1704" s="1"/>
      <c r="EO1704" s="1"/>
      <c r="EP1704" s="1"/>
      <c r="EQ1704" s="1"/>
      <c r="ER1704" s="1"/>
      <c r="ES1704" s="1"/>
      <c r="ET1704" s="1"/>
      <c r="EU1704" s="1"/>
      <c r="EV1704" s="1"/>
      <c r="EW1704" s="1"/>
      <c r="EX1704" s="1"/>
      <c r="EY1704" s="1"/>
      <c r="EZ1704" s="1"/>
      <c r="FA1704" s="1"/>
      <c r="FB1704" s="1"/>
      <c r="FC1704" s="1"/>
      <c r="FD1704" s="1"/>
      <c r="FE1704" s="1"/>
      <c r="FF1704" s="1"/>
      <c r="FG1704" s="1"/>
      <c r="FH1704" s="1"/>
      <c r="FI1704" s="1"/>
      <c r="FJ1704" s="1"/>
      <c r="FK1704" s="1"/>
      <c r="FL1704" s="1"/>
      <c r="FM1704" s="1"/>
      <c r="FN1704" s="1"/>
      <c r="FO1704" s="1"/>
      <c r="FP1704" s="1"/>
      <c r="FQ1704" s="1"/>
      <c r="FR1704" s="1"/>
      <c r="FS1704" s="1"/>
      <c r="FT1704" s="1"/>
      <c r="FU1704" s="1"/>
      <c r="FV1704" s="1"/>
      <c r="FW1704" s="1"/>
      <c r="FX1704" s="1"/>
      <c r="FY1704" s="1"/>
      <c r="FZ1704" s="1"/>
      <c r="GA1704" s="1"/>
      <c r="GB1704" s="1"/>
      <c r="GC1704" s="1"/>
      <c r="GD1704" s="1"/>
      <c r="GE1704" s="1"/>
      <c r="GF1704" s="1"/>
      <c r="GG1704" s="1"/>
      <c r="GH1704" s="1"/>
      <c r="GI1704" s="1"/>
      <c r="GJ1704" s="1"/>
      <c r="GK1704" s="1"/>
      <c r="GL1704" s="1"/>
      <c r="GM1704" s="1"/>
      <c r="GN1704" s="1"/>
      <c r="GO1704" s="1"/>
    </row>
    <row r="1705" spans="1:197" s="40" customFormat="1" x14ac:dyDescent="0.25">
      <c r="A1705" s="41"/>
      <c r="B1705" s="4"/>
      <c r="C1705" s="41"/>
      <c r="D1705" s="42"/>
      <c r="E1705" s="42"/>
      <c r="F1705" s="42"/>
      <c r="G1705" s="1"/>
      <c r="H1705" s="1"/>
      <c r="I1705" s="1"/>
      <c r="J1705" s="1"/>
      <c r="K1705" s="1"/>
      <c r="L1705" s="1"/>
      <c r="M1705" s="2"/>
      <c r="N1705" s="1"/>
      <c r="O1705" s="1"/>
      <c r="P1705" s="1"/>
      <c r="Q1705" s="1"/>
      <c r="R1705" s="1"/>
      <c r="S1705" s="1"/>
      <c r="T1705" s="1"/>
      <c r="U1705" s="1"/>
      <c r="V1705" s="1"/>
      <c r="W1705" s="1"/>
      <c r="X1705" s="1"/>
      <c r="Y1705" s="1"/>
      <c r="Z1705" s="1"/>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c r="BJ1705" s="1"/>
      <c r="BK1705" s="1"/>
      <c r="BL1705" s="1"/>
      <c r="BM1705" s="1"/>
      <c r="BN1705" s="1"/>
      <c r="BO1705" s="1"/>
      <c r="BP1705" s="1"/>
      <c r="BQ1705" s="1"/>
      <c r="BR1705" s="1"/>
      <c r="BS1705" s="1"/>
      <c r="BT1705" s="1"/>
      <c r="BU1705" s="1"/>
      <c r="BV1705" s="1"/>
      <c r="BW1705" s="1"/>
      <c r="BX1705" s="1"/>
      <c r="BY1705" s="1"/>
      <c r="BZ1705" s="1"/>
      <c r="CA1705" s="1"/>
      <c r="CB1705" s="1"/>
      <c r="CC1705" s="1"/>
      <c r="CD1705" s="1"/>
      <c r="CE1705" s="1"/>
      <c r="CF1705" s="1"/>
      <c r="CG1705" s="1"/>
      <c r="CH1705" s="1"/>
      <c r="CI1705" s="1"/>
      <c r="CJ1705" s="1"/>
      <c r="CK1705" s="1"/>
      <c r="CL1705" s="1"/>
      <c r="CM1705" s="1"/>
      <c r="CN1705" s="1"/>
      <c r="CO1705" s="1"/>
      <c r="CP1705" s="1"/>
      <c r="CQ1705" s="1"/>
      <c r="CR1705" s="1"/>
      <c r="CS1705" s="1"/>
      <c r="CT1705" s="1"/>
      <c r="CU1705" s="1"/>
      <c r="CV1705" s="1"/>
      <c r="CW1705" s="1"/>
      <c r="CX1705" s="1"/>
      <c r="CY1705" s="1"/>
      <c r="CZ1705" s="1"/>
      <c r="DA1705" s="1"/>
      <c r="DB1705" s="1"/>
      <c r="DC1705" s="1"/>
      <c r="DD1705" s="1"/>
      <c r="DE1705" s="1"/>
      <c r="DF1705" s="1"/>
      <c r="DG1705" s="1"/>
      <c r="DH1705" s="1"/>
      <c r="DI1705" s="1"/>
      <c r="DJ1705" s="1"/>
      <c r="DK1705" s="1"/>
      <c r="DL1705" s="1"/>
      <c r="DM1705" s="1"/>
      <c r="DN1705" s="1"/>
      <c r="DO1705" s="1"/>
      <c r="DP1705" s="1"/>
      <c r="DQ1705" s="1"/>
      <c r="DR1705" s="1"/>
      <c r="DS1705" s="1"/>
      <c r="DT1705" s="1"/>
      <c r="DU1705" s="1"/>
      <c r="DV1705" s="1"/>
      <c r="DW1705" s="1"/>
      <c r="DX1705" s="1"/>
      <c r="DY1705" s="1"/>
      <c r="DZ1705" s="1"/>
      <c r="EA1705" s="1"/>
      <c r="EB1705" s="1"/>
      <c r="EC1705" s="1"/>
      <c r="ED1705" s="1"/>
      <c r="EE1705" s="1"/>
      <c r="EF1705" s="1"/>
      <c r="EG1705" s="1"/>
      <c r="EH1705" s="1"/>
      <c r="EI1705" s="1"/>
      <c r="EJ1705" s="1"/>
      <c r="EK1705" s="1"/>
      <c r="EL1705" s="1"/>
      <c r="EM1705" s="1"/>
      <c r="EN1705" s="1"/>
      <c r="EO1705" s="1"/>
      <c r="EP1705" s="1"/>
      <c r="EQ1705" s="1"/>
      <c r="ER1705" s="1"/>
      <c r="ES1705" s="1"/>
      <c r="ET1705" s="1"/>
      <c r="EU1705" s="1"/>
      <c r="EV1705" s="1"/>
      <c r="EW1705" s="1"/>
      <c r="EX1705" s="1"/>
      <c r="EY1705" s="1"/>
      <c r="EZ1705" s="1"/>
      <c r="FA1705" s="1"/>
      <c r="FB1705" s="1"/>
      <c r="FC1705" s="1"/>
      <c r="FD1705" s="1"/>
      <c r="FE1705" s="1"/>
      <c r="FF1705" s="1"/>
      <c r="FG1705" s="1"/>
      <c r="FH1705" s="1"/>
      <c r="FI1705" s="1"/>
      <c r="FJ1705" s="1"/>
      <c r="FK1705" s="1"/>
      <c r="FL1705" s="1"/>
      <c r="FM1705" s="1"/>
      <c r="FN1705" s="1"/>
      <c r="FO1705" s="1"/>
      <c r="FP1705" s="1"/>
      <c r="FQ1705" s="1"/>
      <c r="FR1705" s="1"/>
      <c r="FS1705" s="1"/>
      <c r="FT1705" s="1"/>
      <c r="FU1705" s="1"/>
      <c r="FV1705" s="1"/>
      <c r="FW1705" s="1"/>
      <c r="FX1705" s="1"/>
      <c r="FY1705" s="1"/>
      <c r="FZ1705" s="1"/>
      <c r="GA1705" s="1"/>
      <c r="GB1705" s="1"/>
      <c r="GC1705" s="1"/>
      <c r="GD1705" s="1"/>
      <c r="GE1705" s="1"/>
      <c r="GF1705" s="1"/>
      <c r="GG1705" s="1"/>
      <c r="GH1705" s="1"/>
      <c r="GI1705" s="1"/>
      <c r="GJ1705" s="1"/>
      <c r="GK1705" s="1"/>
      <c r="GL1705" s="1"/>
      <c r="GM1705" s="1"/>
      <c r="GN1705" s="1"/>
      <c r="GO1705" s="1"/>
    </row>
    <row r="1706" spans="1:197" s="40" customFormat="1" x14ac:dyDescent="0.25">
      <c r="A1706" s="41"/>
      <c r="B1706" s="4"/>
      <c r="C1706" s="41"/>
      <c r="D1706" s="42"/>
      <c r="E1706" s="42"/>
      <c r="F1706" s="42"/>
      <c r="G1706" s="1"/>
      <c r="H1706" s="1"/>
      <c r="I1706" s="1"/>
      <c r="J1706" s="1"/>
      <c r="K1706" s="1"/>
      <c r="L1706" s="1"/>
      <c r="M1706" s="2"/>
      <c r="N1706" s="1"/>
      <c r="O1706" s="1"/>
      <c r="P1706" s="1"/>
      <c r="Q1706" s="1"/>
      <c r="R1706" s="1"/>
      <c r="S1706" s="1"/>
      <c r="T1706" s="1"/>
      <c r="U1706" s="1"/>
      <c r="V1706" s="1"/>
      <c r="W1706" s="1"/>
      <c r="X1706" s="1"/>
      <c r="Y1706" s="1"/>
      <c r="Z1706" s="1"/>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c r="BJ1706" s="1"/>
      <c r="BK1706" s="1"/>
      <c r="BL1706" s="1"/>
      <c r="BM1706" s="1"/>
      <c r="BN1706" s="1"/>
      <c r="BO1706" s="1"/>
      <c r="BP1706" s="1"/>
      <c r="BQ1706" s="1"/>
      <c r="BR1706" s="1"/>
      <c r="BS1706" s="1"/>
      <c r="BT1706" s="1"/>
      <c r="BU1706" s="1"/>
      <c r="BV1706" s="1"/>
      <c r="BW1706" s="1"/>
      <c r="BX1706" s="1"/>
      <c r="BY1706" s="1"/>
      <c r="BZ1706" s="1"/>
      <c r="CA1706" s="1"/>
      <c r="CB1706" s="1"/>
      <c r="CC1706" s="1"/>
      <c r="CD1706" s="1"/>
      <c r="CE1706" s="1"/>
      <c r="CF1706" s="1"/>
      <c r="CG1706" s="1"/>
      <c r="CH1706" s="1"/>
      <c r="CI1706" s="1"/>
      <c r="CJ1706" s="1"/>
      <c r="CK1706" s="1"/>
      <c r="CL1706" s="1"/>
      <c r="CM1706" s="1"/>
      <c r="CN1706" s="1"/>
      <c r="CO1706" s="1"/>
      <c r="CP1706" s="1"/>
      <c r="CQ1706" s="1"/>
      <c r="CR1706" s="1"/>
      <c r="CS1706" s="1"/>
      <c r="CT1706" s="1"/>
      <c r="CU1706" s="1"/>
      <c r="CV1706" s="1"/>
      <c r="CW1706" s="1"/>
      <c r="CX1706" s="1"/>
      <c r="CY1706" s="1"/>
      <c r="CZ1706" s="1"/>
      <c r="DA1706" s="1"/>
      <c r="DB1706" s="1"/>
      <c r="DC1706" s="1"/>
      <c r="DD1706" s="1"/>
      <c r="DE1706" s="1"/>
      <c r="DF1706" s="1"/>
      <c r="DG1706" s="1"/>
      <c r="DH1706" s="1"/>
      <c r="DI1706" s="1"/>
      <c r="DJ1706" s="1"/>
      <c r="DK1706" s="1"/>
      <c r="DL1706" s="1"/>
      <c r="DM1706" s="1"/>
      <c r="DN1706" s="1"/>
      <c r="DO1706" s="1"/>
      <c r="DP1706" s="1"/>
      <c r="DQ1706" s="1"/>
      <c r="DR1706" s="1"/>
      <c r="DS1706" s="1"/>
      <c r="DT1706" s="1"/>
      <c r="DU1706" s="1"/>
      <c r="DV1706" s="1"/>
      <c r="DW1706" s="1"/>
      <c r="DX1706" s="1"/>
      <c r="DY1706" s="1"/>
      <c r="DZ1706" s="1"/>
      <c r="EA1706" s="1"/>
      <c r="EB1706" s="1"/>
      <c r="EC1706" s="1"/>
      <c r="ED1706" s="1"/>
      <c r="EE1706" s="1"/>
      <c r="EF1706" s="1"/>
      <c r="EG1706" s="1"/>
      <c r="EH1706" s="1"/>
      <c r="EI1706" s="1"/>
      <c r="EJ1706" s="1"/>
      <c r="EK1706" s="1"/>
      <c r="EL1706" s="1"/>
      <c r="EM1706" s="1"/>
      <c r="EN1706" s="1"/>
      <c r="EO1706" s="1"/>
      <c r="EP1706" s="1"/>
      <c r="EQ1706" s="1"/>
      <c r="ER1706" s="1"/>
      <c r="ES1706" s="1"/>
      <c r="ET1706" s="1"/>
      <c r="EU1706" s="1"/>
      <c r="EV1706" s="1"/>
      <c r="EW1706" s="1"/>
      <c r="EX1706" s="1"/>
      <c r="EY1706" s="1"/>
      <c r="EZ1706" s="1"/>
      <c r="FA1706" s="1"/>
      <c r="FB1706" s="1"/>
      <c r="FC1706" s="1"/>
      <c r="FD1706" s="1"/>
      <c r="FE1706" s="1"/>
      <c r="FF1706" s="1"/>
      <c r="FG1706" s="1"/>
      <c r="FH1706" s="1"/>
      <c r="FI1706" s="1"/>
      <c r="FJ1706" s="1"/>
      <c r="FK1706" s="1"/>
      <c r="FL1706" s="1"/>
      <c r="FM1706" s="1"/>
      <c r="FN1706" s="1"/>
      <c r="FO1706" s="1"/>
      <c r="FP1706" s="1"/>
      <c r="FQ1706" s="1"/>
      <c r="FR1706" s="1"/>
      <c r="FS1706" s="1"/>
      <c r="FT1706" s="1"/>
      <c r="FU1706" s="1"/>
      <c r="FV1706" s="1"/>
      <c r="FW1706" s="1"/>
      <c r="FX1706" s="1"/>
      <c r="FY1706" s="1"/>
      <c r="FZ1706" s="1"/>
      <c r="GA1706" s="1"/>
      <c r="GB1706" s="1"/>
      <c r="GC1706" s="1"/>
      <c r="GD1706" s="1"/>
      <c r="GE1706" s="1"/>
      <c r="GF1706" s="1"/>
      <c r="GG1706" s="1"/>
      <c r="GH1706" s="1"/>
      <c r="GI1706" s="1"/>
      <c r="GJ1706" s="1"/>
      <c r="GK1706" s="1"/>
      <c r="GL1706" s="1"/>
      <c r="GM1706" s="1"/>
      <c r="GN1706" s="1"/>
      <c r="GO1706" s="1"/>
    </row>
    <row r="1707" spans="1:197" s="40" customFormat="1" x14ac:dyDescent="0.25">
      <c r="A1707" s="41"/>
      <c r="B1707" s="4"/>
      <c r="C1707" s="41"/>
      <c r="D1707" s="42"/>
      <c r="E1707" s="42"/>
      <c r="F1707" s="42"/>
      <c r="G1707" s="1"/>
      <c r="H1707" s="1"/>
      <c r="I1707" s="1"/>
      <c r="J1707" s="1"/>
      <c r="K1707" s="1"/>
      <c r="L1707" s="1"/>
      <c r="M1707" s="2"/>
      <c r="N1707" s="1"/>
      <c r="O1707" s="1"/>
      <c r="P1707" s="1"/>
      <c r="Q1707" s="1"/>
      <c r="R1707" s="1"/>
      <c r="S1707" s="1"/>
      <c r="T1707" s="1"/>
      <c r="U1707" s="1"/>
      <c r="V1707" s="1"/>
      <c r="W1707" s="1"/>
      <c r="X1707" s="1"/>
      <c r="Y1707" s="1"/>
      <c r="Z1707" s="1"/>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c r="BJ1707" s="1"/>
      <c r="BK1707" s="1"/>
      <c r="BL1707" s="1"/>
      <c r="BM1707" s="1"/>
      <c r="BN1707" s="1"/>
      <c r="BO1707" s="1"/>
      <c r="BP1707" s="1"/>
      <c r="BQ1707" s="1"/>
      <c r="BR1707" s="1"/>
      <c r="BS1707" s="1"/>
      <c r="BT1707" s="1"/>
      <c r="BU1707" s="1"/>
      <c r="BV1707" s="1"/>
      <c r="BW1707" s="1"/>
      <c r="BX1707" s="1"/>
      <c r="BY1707" s="1"/>
      <c r="BZ1707" s="1"/>
      <c r="CA1707" s="1"/>
      <c r="CB1707" s="1"/>
      <c r="CC1707" s="1"/>
      <c r="CD1707" s="1"/>
      <c r="CE1707" s="1"/>
      <c r="CF1707" s="1"/>
      <c r="CG1707" s="1"/>
      <c r="CH1707" s="1"/>
      <c r="CI1707" s="1"/>
      <c r="CJ1707" s="1"/>
      <c r="CK1707" s="1"/>
      <c r="CL1707" s="1"/>
      <c r="CM1707" s="1"/>
      <c r="CN1707" s="1"/>
      <c r="CO1707" s="1"/>
      <c r="CP1707" s="1"/>
      <c r="CQ1707" s="1"/>
      <c r="CR1707" s="1"/>
      <c r="CS1707" s="1"/>
      <c r="CT1707" s="1"/>
      <c r="CU1707" s="1"/>
      <c r="CV1707" s="1"/>
      <c r="CW1707" s="1"/>
      <c r="CX1707" s="1"/>
      <c r="CY1707" s="1"/>
      <c r="CZ1707" s="1"/>
      <c r="DA1707" s="1"/>
      <c r="DB1707" s="1"/>
      <c r="DC1707" s="1"/>
      <c r="DD1707" s="1"/>
      <c r="DE1707" s="1"/>
      <c r="DF1707" s="1"/>
      <c r="DG1707" s="1"/>
      <c r="DH1707" s="1"/>
      <c r="DI1707" s="1"/>
      <c r="DJ1707" s="1"/>
      <c r="DK1707" s="1"/>
      <c r="DL1707" s="1"/>
      <c r="DM1707" s="1"/>
      <c r="DN1707" s="1"/>
      <c r="DO1707" s="1"/>
      <c r="DP1707" s="1"/>
      <c r="DQ1707" s="1"/>
      <c r="DR1707" s="1"/>
      <c r="DS1707" s="1"/>
      <c r="DT1707" s="1"/>
      <c r="DU1707" s="1"/>
      <c r="DV1707" s="1"/>
      <c r="DW1707" s="1"/>
      <c r="DX1707" s="1"/>
      <c r="DY1707" s="1"/>
      <c r="DZ1707" s="1"/>
      <c r="EA1707" s="1"/>
      <c r="EB1707" s="1"/>
      <c r="EC1707" s="1"/>
      <c r="ED1707" s="1"/>
      <c r="EE1707" s="1"/>
      <c r="EF1707" s="1"/>
      <c r="EG1707" s="1"/>
      <c r="EH1707" s="1"/>
      <c r="EI1707" s="1"/>
      <c r="EJ1707" s="1"/>
      <c r="EK1707" s="1"/>
      <c r="EL1707" s="1"/>
      <c r="EM1707" s="1"/>
      <c r="EN1707" s="1"/>
      <c r="EO1707" s="1"/>
      <c r="EP1707" s="1"/>
      <c r="EQ1707" s="1"/>
      <c r="ER1707" s="1"/>
      <c r="ES1707" s="1"/>
      <c r="ET1707" s="1"/>
      <c r="EU1707" s="1"/>
      <c r="EV1707" s="1"/>
      <c r="EW1707" s="1"/>
      <c r="EX1707" s="1"/>
      <c r="EY1707" s="1"/>
      <c r="EZ1707" s="1"/>
      <c r="FA1707" s="1"/>
      <c r="FB1707" s="1"/>
      <c r="FC1707" s="1"/>
      <c r="FD1707" s="1"/>
      <c r="FE1707" s="1"/>
      <c r="FF1707" s="1"/>
      <c r="FG1707" s="1"/>
      <c r="FH1707" s="1"/>
      <c r="FI1707" s="1"/>
      <c r="FJ1707" s="1"/>
      <c r="FK1707" s="1"/>
      <c r="FL1707" s="1"/>
      <c r="FM1707" s="1"/>
      <c r="FN1707" s="1"/>
      <c r="FO1707" s="1"/>
      <c r="FP1707" s="1"/>
      <c r="FQ1707" s="1"/>
      <c r="FR1707" s="1"/>
      <c r="FS1707" s="1"/>
      <c r="FT1707" s="1"/>
      <c r="FU1707" s="1"/>
      <c r="FV1707" s="1"/>
      <c r="FW1707" s="1"/>
      <c r="FX1707" s="1"/>
      <c r="FY1707" s="1"/>
      <c r="FZ1707" s="1"/>
      <c r="GA1707" s="1"/>
      <c r="GB1707" s="1"/>
      <c r="GC1707" s="1"/>
      <c r="GD1707" s="1"/>
      <c r="GE1707" s="1"/>
      <c r="GF1707" s="1"/>
      <c r="GG1707" s="1"/>
      <c r="GH1707" s="1"/>
      <c r="GI1707" s="1"/>
      <c r="GJ1707" s="1"/>
      <c r="GK1707" s="1"/>
      <c r="GL1707" s="1"/>
      <c r="GM1707" s="1"/>
      <c r="GN1707" s="1"/>
      <c r="GO1707" s="1"/>
    </row>
    <row r="1708" spans="1:197" s="40" customFormat="1" x14ac:dyDescent="0.25">
      <c r="A1708" s="41"/>
      <c r="B1708" s="4"/>
      <c r="C1708" s="41"/>
      <c r="D1708" s="42"/>
      <c r="E1708" s="42"/>
      <c r="F1708" s="42"/>
      <c r="G1708" s="1"/>
      <c r="H1708" s="1"/>
      <c r="I1708" s="1"/>
      <c r="J1708" s="1"/>
      <c r="K1708" s="1"/>
      <c r="L1708" s="1"/>
      <c r="M1708" s="2"/>
      <c r="N1708" s="1"/>
      <c r="O1708" s="1"/>
      <c r="P1708" s="1"/>
      <c r="Q1708" s="1"/>
      <c r="R1708" s="1"/>
      <c r="S1708" s="1"/>
      <c r="T1708" s="1"/>
      <c r="U1708" s="1"/>
      <c r="V1708" s="1"/>
      <c r="W1708" s="1"/>
      <c r="X1708" s="1"/>
      <c r="Y1708" s="1"/>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c r="BI1708" s="1"/>
      <c r="BJ1708" s="1"/>
      <c r="BK1708" s="1"/>
      <c r="BL1708" s="1"/>
      <c r="BM1708" s="1"/>
      <c r="BN1708" s="1"/>
      <c r="BO1708" s="1"/>
      <c r="BP1708" s="1"/>
      <c r="BQ1708" s="1"/>
      <c r="BR1708" s="1"/>
      <c r="BS1708" s="1"/>
      <c r="BT1708" s="1"/>
      <c r="BU1708" s="1"/>
      <c r="BV1708" s="1"/>
      <c r="BW1708" s="1"/>
      <c r="BX1708" s="1"/>
      <c r="BY1708" s="1"/>
      <c r="BZ1708" s="1"/>
      <c r="CA1708" s="1"/>
      <c r="CB1708" s="1"/>
      <c r="CC1708" s="1"/>
      <c r="CD1708" s="1"/>
      <c r="CE1708" s="1"/>
      <c r="CF1708" s="1"/>
      <c r="CG1708" s="1"/>
      <c r="CH1708" s="1"/>
      <c r="CI1708" s="1"/>
      <c r="CJ1708" s="1"/>
      <c r="CK1708" s="1"/>
      <c r="CL1708" s="1"/>
      <c r="CM1708" s="1"/>
      <c r="CN1708" s="1"/>
      <c r="CO1708" s="1"/>
      <c r="CP1708" s="1"/>
      <c r="CQ1708" s="1"/>
      <c r="CR1708" s="1"/>
      <c r="CS1708" s="1"/>
      <c r="CT1708" s="1"/>
      <c r="CU1708" s="1"/>
      <c r="CV1708" s="1"/>
      <c r="CW1708" s="1"/>
      <c r="CX1708" s="1"/>
      <c r="CY1708" s="1"/>
      <c r="CZ1708" s="1"/>
      <c r="DA1708" s="1"/>
      <c r="DB1708" s="1"/>
      <c r="DC1708" s="1"/>
      <c r="DD1708" s="1"/>
      <c r="DE1708" s="1"/>
      <c r="DF1708" s="1"/>
      <c r="DG1708" s="1"/>
      <c r="DH1708" s="1"/>
      <c r="DI1708" s="1"/>
      <c r="DJ1708" s="1"/>
      <c r="DK1708" s="1"/>
      <c r="DL1708" s="1"/>
      <c r="DM1708" s="1"/>
      <c r="DN1708" s="1"/>
      <c r="DO1708" s="1"/>
      <c r="DP1708" s="1"/>
      <c r="DQ1708" s="1"/>
      <c r="DR1708" s="1"/>
      <c r="DS1708" s="1"/>
      <c r="DT1708" s="1"/>
      <c r="DU1708" s="1"/>
      <c r="DV1708" s="1"/>
      <c r="DW1708" s="1"/>
      <c r="DX1708" s="1"/>
      <c r="DY1708" s="1"/>
      <c r="DZ1708" s="1"/>
      <c r="EA1708" s="1"/>
      <c r="EB1708" s="1"/>
      <c r="EC1708" s="1"/>
      <c r="ED1708" s="1"/>
      <c r="EE1708" s="1"/>
      <c r="EF1708" s="1"/>
      <c r="EG1708" s="1"/>
      <c r="EH1708" s="1"/>
      <c r="EI1708" s="1"/>
      <c r="EJ1708" s="1"/>
      <c r="EK1708" s="1"/>
      <c r="EL1708" s="1"/>
      <c r="EM1708" s="1"/>
      <c r="EN1708" s="1"/>
      <c r="EO1708" s="1"/>
      <c r="EP1708" s="1"/>
      <c r="EQ1708" s="1"/>
      <c r="ER1708" s="1"/>
      <c r="ES1708" s="1"/>
      <c r="ET1708" s="1"/>
      <c r="EU1708" s="1"/>
      <c r="EV1708" s="1"/>
      <c r="EW1708" s="1"/>
      <c r="EX1708" s="1"/>
      <c r="EY1708" s="1"/>
      <c r="EZ1708" s="1"/>
      <c r="FA1708" s="1"/>
      <c r="FB1708" s="1"/>
      <c r="FC1708" s="1"/>
      <c r="FD1708" s="1"/>
      <c r="FE1708" s="1"/>
      <c r="FF1708" s="1"/>
      <c r="FG1708" s="1"/>
      <c r="FH1708" s="1"/>
      <c r="FI1708" s="1"/>
      <c r="FJ1708" s="1"/>
      <c r="FK1708" s="1"/>
      <c r="FL1708" s="1"/>
      <c r="FM1708" s="1"/>
      <c r="FN1708" s="1"/>
      <c r="FO1708" s="1"/>
      <c r="FP1708" s="1"/>
      <c r="FQ1708" s="1"/>
      <c r="FR1708" s="1"/>
      <c r="FS1708" s="1"/>
      <c r="FT1708" s="1"/>
      <c r="FU1708" s="1"/>
      <c r="FV1708" s="1"/>
      <c r="FW1708" s="1"/>
      <c r="FX1708" s="1"/>
      <c r="FY1708" s="1"/>
      <c r="FZ1708" s="1"/>
      <c r="GA1708" s="1"/>
      <c r="GB1708" s="1"/>
      <c r="GC1708" s="1"/>
      <c r="GD1708" s="1"/>
      <c r="GE1708" s="1"/>
      <c r="GF1708" s="1"/>
      <c r="GG1708" s="1"/>
      <c r="GH1708" s="1"/>
      <c r="GI1708" s="1"/>
      <c r="GJ1708" s="1"/>
      <c r="GK1708" s="1"/>
      <c r="GL1708" s="1"/>
      <c r="GM1708" s="1"/>
      <c r="GN1708" s="1"/>
      <c r="GO1708" s="1"/>
    </row>
    <row r="1709" spans="1:197" s="40" customFormat="1" x14ac:dyDescent="0.25">
      <c r="A1709" s="41"/>
      <c r="B1709" s="4"/>
      <c r="C1709" s="41"/>
      <c r="D1709" s="42"/>
      <c r="E1709" s="42"/>
      <c r="F1709" s="42"/>
      <c r="G1709" s="1"/>
      <c r="H1709" s="1"/>
      <c r="I1709" s="1"/>
      <c r="J1709" s="1"/>
      <c r="K1709" s="1"/>
      <c r="L1709" s="1"/>
      <c r="M1709" s="2"/>
      <c r="N1709" s="1"/>
      <c r="O1709" s="1"/>
      <c r="P1709" s="1"/>
      <c r="Q1709" s="1"/>
      <c r="R1709" s="1"/>
      <c r="S1709" s="1"/>
      <c r="T1709" s="1"/>
      <c r="U1709" s="1"/>
      <c r="V1709" s="1"/>
      <c r="W1709" s="1"/>
      <c r="X1709" s="1"/>
      <c r="Y1709" s="1"/>
      <c r="Z1709" s="1"/>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c r="BJ1709" s="1"/>
      <c r="BK1709" s="1"/>
      <c r="BL1709" s="1"/>
      <c r="BM1709" s="1"/>
      <c r="BN1709" s="1"/>
      <c r="BO1709" s="1"/>
      <c r="BP1709" s="1"/>
      <c r="BQ1709" s="1"/>
      <c r="BR1709" s="1"/>
      <c r="BS1709" s="1"/>
      <c r="BT1709" s="1"/>
      <c r="BU1709" s="1"/>
      <c r="BV1709" s="1"/>
      <c r="BW1709" s="1"/>
      <c r="BX1709" s="1"/>
      <c r="BY1709" s="1"/>
      <c r="BZ1709" s="1"/>
      <c r="CA1709" s="1"/>
      <c r="CB1709" s="1"/>
      <c r="CC1709" s="1"/>
      <c r="CD1709" s="1"/>
      <c r="CE1709" s="1"/>
      <c r="CF1709" s="1"/>
      <c r="CG1709" s="1"/>
      <c r="CH1709" s="1"/>
      <c r="CI1709" s="1"/>
      <c r="CJ1709" s="1"/>
      <c r="CK1709" s="1"/>
      <c r="CL1709" s="1"/>
      <c r="CM1709" s="1"/>
      <c r="CN1709" s="1"/>
      <c r="CO1709" s="1"/>
      <c r="CP1709" s="1"/>
      <c r="CQ1709" s="1"/>
      <c r="CR1709" s="1"/>
      <c r="CS1709" s="1"/>
      <c r="CT1709" s="1"/>
      <c r="CU1709" s="1"/>
      <c r="CV1709" s="1"/>
      <c r="CW1709" s="1"/>
      <c r="CX1709" s="1"/>
      <c r="CY1709" s="1"/>
      <c r="CZ1709" s="1"/>
      <c r="DA1709" s="1"/>
      <c r="DB1709" s="1"/>
      <c r="DC1709" s="1"/>
      <c r="DD1709" s="1"/>
      <c r="DE1709" s="1"/>
      <c r="DF1709" s="1"/>
      <c r="DG1709" s="1"/>
      <c r="DH1709" s="1"/>
      <c r="DI1709" s="1"/>
      <c r="DJ1709" s="1"/>
      <c r="DK1709" s="1"/>
      <c r="DL1709" s="1"/>
      <c r="DM1709" s="1"/>
      <c r="DN1709" s="1"/>
      <c r="DO1709" s="1"/>
      <c r="DP1709" s="1"/>
      <c r="DQ1709" s="1"/>
      <c r="DR1709" s="1"/>
      <c r="DS1709" s="1"/>
      <c r="DT1709" s="1"/>
      <c r="DU1709" s="1"/>
      <c r="DV1709" s="1"/>
      <c r="DW1709" s="1"/>
      <c r="DX1709" s="1"/>
      <c r="DY1709" s="1"/>
      <c r="DZ1709" s="1"/>
      <c r="EA1709" s="1"/>
      <c r="EB1709" s="1"/>
      <c r="EC1709" s="1"/>
      <c r="ED1709" s="1"/>
      <c r="EE1709" s="1"/>
      <c r="EF1709" s="1"/>
      <c r="EG1709" s="1"/>
      <c r="EH1709" s="1"/>
      <c r="EI1709" s="1"/>
      <c r="EJ1709" s="1"/>
      <c r="EK1709" s="1"/>
      <c r="EL1709" s="1"/>
      <c r="EM1709" s="1"/>
      <c r="EN1709" s="1"/>
      <c r="EO1709" s="1"/>
      <c r="EP1709" s="1"/>
      <c r="EQ1709" s="1"/>
      <c r="ER1709" s="1"/>
      <c r="ES1709" s="1"/>
      <c r="ET1709" s="1"/>
      <c r="EU1709" s="1"/>
      <c r="EV1709" s="1"/>
      <c r="EW1709" s="1"/>
      <c r="EX1709" s="1"/>
      <c r="EY1709" s="1"/>
      <c r="EZ1709" s="1"/>
      <c r="FA1709" s="1"/>
      <c r="FB1709" s="1"/>
      <c r="FC1709" s="1"/>
      <c r="FD1709" s="1"/>
      <c r="FE1709" s="1"/>
      <c r="FF1709" s="1"/>
      <c r="FG1709" s="1"/>
      <c r="FH1709" s="1"/>
      <c r="FI1709" s="1"/>
      <c r="FJ1709" s="1"/>
      <c r="FK1709" s="1"/>
      <c r="FL1709" s="1"/>
      <c r="FM1709" s="1"/>
      <c r="FN1709" s="1"/>
      <c r="FO1709" s="1"/>
      <c r="FP1709" s="1"/>
      <c r="FQ1709" s="1"/>
      <c r="FR1709" s="1"/>
      <c r="FS1709" s="1"/>
      <c r="FT1709" s="1"/>
      <c r="FU1709" s="1"/>
      <c r="FV1709" s="1"/>
      <c r="FW1709" s="1"/>
      <c r="FX1709" s="1"/>
      <c r="FY1709" s="1"/>
      <c r="FZ1709" s="1"/>
      <c r="GA1709" s="1"/>
      <c r="GB1709" s="1"/>
      <c r="GC1709" s="1"/>
      <c r="GD1709" s="1"/>
      <c r="GE1709" s="1"/>
      <c r="GF1709" s="1"/>
      <c r="GG1709" s="1"/>
      <c r="GH1709" s="1"/>
      <c r="GI1709" s="1"/>
      <c r="GJ1709" s="1"/>
      <c r="GK1709" s="1"/>
      <c r="GL1709" s="1"/>
      <c r="GM1709" s="1"/>
      <c r="GN1709" s="1"/>
      <c r="GO1709" s="1"/>
    </row>
    <row r="1710" spans="1:197" s="40" customFormat="1" x14ac:dyDescent="0.25">
      <c r="A1710" s="41"/>
      <c r="B1710" s="4"/>
      <c r="C1710" s="41"/>
      <c r="D1710" s="42"/>
      <c r="E1710" s="42"/>
      <c r="F1710" s="42"/>
      <c r="G1710" s="1"/>
      <c r="H1710" s="1"/>
      <c r="I1710" s="1"/>
      <c r="J1710" s="1"/>
      <c r="K1710" s="1"/>
      <c r="L1710" s="1"/>
      <c r="M1710" s="2"/>
      <c r="N1710" s="1"/>
      <c r="O1710" s="1"/>
      <c r="P1710" s="1"/>
      <c r="Q1710" s="1"/>
      <c r="R1710" s="1"/>
      <c r="S1710" s="1"/>
      <c r="T1710" s="1"/>
      <c r="U1710" s="1"/>
      <c r="V1710" s="1"/>
      <c r="W1710" s="1"/>
      <c r="X1710" s="1"/>
      <c r="Y1710" s="1"/>
      <c r="Z1710" s="1"/>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c r="BI1710" s="1"/>
      <c r="BJ1710" s="1"/>
      <c r="BK1710" s="1"/>
      <c r="BL1710" s="1"/>
      <c r="BM1710" s="1"/>
      <c r="BN1710" s="1"/>
      <c r="BO1710" s="1"/>
      <c r="BP1710" s="1"/>
      <c r="BQ1710" s="1"/>
      <c r="BR1710" s="1"/>
      <c r="BS1710" s="1"/>
      <c r="BT1710" s="1"/>
      <c r="BU1710" s="1"/>
      <c r="BV1710" s="1"/>
      <c r="BW1710" s="1"/>
      <c r="BX1710" s="1"/>
      <c r="BY1710" s="1"/>
      <c r="BZ1710" s="1"/>
      <c r="CA1710" s="1"/>
      <c r="CB1710" s="1"/>
      <c r="CC1710" s="1"/>
      <c r="CD1710" s="1"/>
      <c r="CE1710" s="1"/>
      <c r="CF1710" s="1"/>
      <c r="CG1710" s="1"/>
      <c r="CH1710" s="1"/>
      <c r="CI1710" s="1"/>
      <c r="CJ1710" s="1"/>
      <c r="CK1710" s="1"/>
      <c r="CL1710" s="1"/>
      <c r="CM1710" s="1"/>
      <c r="CN1710" s="1"/>
      <c r="CO1710" s="1"/>
      <c r="CP1710" s="1"/>
      <c r="CQ1710" s="1"/>
      <c r="CR1710" s="1"/>
      <c r="CS1710" s="1"/>
      <c r="CT1710" s="1"/>
      <c r="CU1710" s="1"/>
      <c r="CV1710" s="1"/>
      <c r="CW1710" s="1"/>
      <c r="CX1710" s="1"/>
      <c r="CY1710" s="1"/>
      <c r="CZ1710" s="1"/>
      <c r="DA1710" s="1"/>
      <c r="DB1710" s="1"/>
      <c r="DC1710" s="1"/>
      <c r="DD1710" s="1"/>
      <c r="DE1710" s="1"/>
      <c r="DF1710" s="1"/>
      <c r="DG1710" s="1"/>
      <c r="DH1710" s="1"/>
      <c r="DI1710" s="1"/>
      <c r="DJ1710" s="1"/>
      <c r="DK1710" s="1"/>
      <c r="DL1710" s="1"/>
      <c r="DM1710" s="1"/>
      <c r="DN1710" s="1"/>
      <c r="DO1710" s="1"/>
      <c r="DP1710" s="1"/>
      <c r="DQ1710" s="1"/>
      <c r="DR1710" s="1"/>
      <c r="DS1710" s="1"/>
      <c r="DT1710" s="1"/>
      <c r="DU1710" s="1"/>
      <c r="DV1710" s="1"/>
      <c r="DW1710" s="1"/>
      <c r="DX1710" s="1"/>
      <c r="DY1710" s="1"/>
      <c r="DZ1710" s="1"/>
      <c r="EA1710" s="1"/>
      <c r="EB1710" s="1"/>
      <c r="EC1710" s="1"/>
      <c r="ED1710" s="1"/>
      <c r="EE1710" s="1"/>
      <c r="EF1710" s="1"/>
      <c r="EG1710" s="1"/>
      <c r="EH1710" s="1"/>
      <c r="EI1710" s="1"/>
      <c r="EJ1710" s="1"/>
      <c r="EK1710" s="1"/>
      <c r="EL1710" s="1"/>
      <c r="EM1710" s="1"/>
      <c r="EN1710" s="1"/>
      <c r="EO1710" s="1"/>
      <c r="EP1710" s="1"/>
      <c r="EQ1710" s="1"/>
      <c r="ER1710" s="1"/>
      <c r="ES1710" s="1"/>
      <c r="ET1710" s="1"/>
      <c r="EU1710" s="1"/>
      <c r="EV1710" s="1"/>
      <c r="EW1710" s="1"/>
      <c r="EX1710" s="1"/>
      <c r="EY1710" s="1"/>
      <c r="EZ1710" s="1"/>
      <c r="FA1710" s="1"/>
      <c r="FB1710" s="1"/>
      <c r="FC1710" s="1"/>
      <c r="FD1710" s="1"/>
      <c r="FE1710" s="1"/>
      <c r="FF1710" s="1"/>
      <c r="FG1710" s="1"/>
      <c r="FH1710" s="1"/>
      <c r="FI1710" s="1"/>
      <c r="FJ1710" s="1"/>
      <c r="FK1710" s="1"/>
      <c r="FL1710" s="1"/>
      <c r="FM1710" s="1"/>
      <c r="FN1710" s="1"/>
      <c r="FO1710" s="1"/>
      <c r="FP1710" s="1"/>
      <c r="FQ1710" s="1"/>
      <c r="FR1710" s="1"/>
      <c r="FS1710" s="1"/>
      <c r="FT1710" s="1"/>
      <c r="FU1710" s="1"/>
      <c r="FV1710" s="1"/>
      <c r="FW1710" s="1"/>
      <c r="FX1710" s="1"/>
      <c r="FY1710" s="1"/>
      <c r="FZ1710" s="1"/>
      <c r="GA1710" s="1"/>
      <c r="GB1710" s="1"/>
      <c r="GC1710" s="1"/>
      <c r="GD1710" s="1"/>
      <c r="GE1710" s="1"/>
      <c r="GF1710" s="1"/>
      <c r="GG1710" s="1"/>
      <c r="GH1710" s="1"/>
      <c r="GI1710" s="1"/>
      <c r="GJ1710" s="1"/>
      <c r="GK1710" s="1"/>
      <c r="GL1710" s="1"/>
      <c r="GM1710" s="1"/>
      <c r="GN1710" s="1"/>
      <c r="GO1710" s="1"/>
    </row>
    <row r="1711" spans="1:197" s="40" customFormat="1" x14ac:dyDescent="0.25">
      <c r="A1711" s="41"/>
      <c r="B1711" s="4"/>
      <c r="C1711" s="41"/>
      <c r="D1711" s="42"/>
      <c r="E1711" s="42"/>
      <c r="F1711" s="42"/>
      <c r="G1711" s="1"/>
      <c r="H1711" s="1"/>
      <c r="I1711" s="1"/>
      <c r="J1711" s="1"/>
      <c r="K1711" s="1"/>
      <c r="L1711" s="1"/>
      <c r="M1711" s="2"/>
      <c r="N1711" s="1"/>
      <c r="O1711" s="1"/>
      <c r="P1711" s="1"/>
      <c r="Q1711" s="1"/>
      <c r="R1711" s="1"/>
      <c r="S1711" s="1"/>
      <c r="T1711" s="1"/>
      <c r="U1711" s="1"/>
      <c r="V1711" s="1"/>
      <c r="W1711" s="1"/>
      <c r="X1711" s="1"/>
      <c r="Y1711" s="1"/>
      <c r="Z1711" s="1"/>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c r="BJ1711" s="1"/>
      <c r="BK1711" s="1"/>
      <c r="BL1711" s="1"/>
      <c r="BM1711" s="1"/>
      <c r="BN1711" s="1"/>
      <c r="BO1711" s="1"/>
      <c r="BP1711" s="1"/>
      <c r="BQ1711" s="1"/>
      <c r="BR1711" s="1"/>
      <c r="BS1711" s="1"/>
      <c r="BT1711" s="1"/>
      <c r="BU1711" s="1"/>
      <c r="BV1711" s="1"/>
      <c r="BW1711" s="1"/>
      <c r="BX1711" s="1"/>
      <c r="BY1711" s="1"/>
      <c r="BZ1711" s="1"/>
      <c r="CA1711" s="1"/>
      <c r="CB1711" s="1"/>
      <c r="CC1711" s="1"/>
      <c r="CD1711" s="1"/>
      <c r="CE1711" s="1"/>
      <c r="CF1711" s="1"/>
      <c r="CG1711" s="1"/>
      <c r="CH1711" s="1"/>
      <c r="CI1711" s="1"/>
      <c r="CJ1711" s="1"/>
      <c r="CK1711" s="1"/>
      <c r="CL1711" s="1"/>
      <c r="CM1711" s="1"/>
      <c r="CN1711" s="1"/>
      <c r="CO1711" s="1"/>
      <c r="CP1711" s="1"/>
      <c r="CQ1711" s="1"/>
      <c r="CR1711" s="1"/>
      <c r="CS1711" s="1"/>
      <c r="CT1711" s="1"/>
      <c r="CU1711" s="1"/>
      <c r="CV1711" s="1"/>
      <c r="CW1711" s="1"/>
      <c r="CX1711" s="1"/>
      <c r="CY1711" s="1"/>
      <c r="CZ1711" s="1"/>
      <c r="DA1711" s="1"/>
      <c r="DB1711" s="1"/>
      <c r="DC1711" s="1"/>
      <c r="DD1711" s="1"/>
      <c r="DE1711" s="1"/>
      <c r="DF1711" s="1"/>
      <c r="DG1711" s="1"/>
      <c r="DH1711" s="1"/>
      <c r="DI1711" s="1"/>
      <c r="DJ1711" s="1"/>
      <c r="DK1711" s="1"/>
      <c r="DL1711" s="1"/>
      <c r="DM1711" s="1"/>
      <c r="DN1711" s="1"/>
      <c r="DO1711" s="1"/>
      <c r="DP1711" s="1"/>
      <c r="DQ1711" s="1"/>
      <c r="DR1711" s="1"/>
      <c r="DS1711" s="1"/>
      <c r="DT1711" s="1"/>
      <c r="DU1711" s="1"/>
      <c r="DV1711" s="1"/>
      <c r="DW1711" s="1"/>
      <c r="DX1711" s="1"/>
      <c r="DY1711" s="1"/>
      <c r="DZ1711" s="1"/>
      <c r="EA1711" s="1"/>
      <c r="EB1711" s="1"/>
      <c r="EC1711" s="1"/>
      <c r="ED1711" s="1"/>
      <c r="EE1711" s="1"/>
      <c r="EF1711" s="1"/>
      <c r="EG1711" s="1"/>
      <c r="EH1711" s="1"/>
      <c r="EI1711" s="1"/>
      <c r="EJ1711" s="1"/>
      <c r="EK1711" s="1"/>
      <c r="EL1711" s="1"/>
      <c r="EM1711" s="1"/>
      <c r="EN1711" s="1"/>
      <c r="EO1711" s="1"/>
      <c r="EP1711" s="1"/>
      <c r="EQ1711" s="1"/>
      <c r="ER1711" s="1"/>
      <c r="ES1711" s="1"/>
      <c r="ET1711" s="1"/>
      <c r="EU1711" s="1"/>
      <c r="EV1711" s="1"/>
      <c r="EW1711" s="1"/>
      <c r="EX1711" s="1"/>
      <c r="EY1711" s="1"/>
      <c r="EZ1711" s="1"/>
      <c r="FA1711" s="1"/>
      <c r="FB1711" s="1"/>
      <c r="FC1711" s="1"/>
      <c r="FD1711" s="1"/>
      <c r="FE1711" s="1"/>
      <c r="FF1711" s="1"/>
      <c r="FG1711" s="1"/>
      <c r="FH1711" s="1"/>
      <c r="FI1711" s="1"/>
      <c r="FJ1711" s="1"/>
      <c r="FK1711" s="1"/>
      <c r="FL1711" s="1"/>
      <c r="FM1711" s="1"/>
      <c r="FN1711" s="1"/>
      <c r="FO1711" s="1"/>
      <c r="FP1711" s="1"/>
      <c r="FQ1711" s="1"/>
      <c r="FR1711" s="1"/>
      <c r="FS1711" s="1"/>
      <c r="FT1711" s="1"/>
      <c r="FU1711" s="1"/>
      <c r="FV1711" s="1"/>
      <c r="FW1711" s="1"/>
      <c r="FX1711" s="1"/>
      <c r="FY1711" s="1"/>
      <c r="FZ1711" s="1"/>
      <c r="GA1711" s="1"/>
      <c r="GB1711" s="1"/>
      <c r="GC1711" s="1"/>
      <c r="GD1711" s="1"/>
      <c r="GE1711" s="1"/>
      <c r="GF1711" s="1"/>
      <c r="GG1711" s="1"/>
      <c r="GH1711" s="1"/>
      <c r="GI1711" s="1"/>
      <c r="GJ1711" s="1"/>
      <c r="GK1711" s="1"/>
      <c r="GL1711" s="1"/>
      <c r="GM1711" s="1"/>
      <c r="GN1711" s="1"/>
      <c r="GO1711" s="1"/>
    </row>
    <row r="1712" spans="1:197" s="40" customFormat="1" x14ac:dyDescent="0.25">
      <c r="A1712" s="41"/>
      <c r="B1712" s="4"/>
      <c r="C1712" s="41"/>
      <c r="D1712" s="42"/>
      <c r="E1712" s="42"/>
      <c r="F1712" s="42"/>
      <c r="G1712" s="1"/>
      <c r="H1712" s="1"/>
      <c r="I1712" s="1"/>
      <c r="J1712" s="1"/>
      <c r="K1712" s="1"/>
      <c r="L1712" s="1"/>
      <c r="M1712" s="2"/>
      <c r="N1712" s="1"/>
      <c r="O1712" s="1"/>
      <c r="P1712" s="1"/>
      <c r="Q1712" s="1"/>
      <c r="R1712" s="1"/>
      <c r="S1712" s="1"/>
      <c r="T1712" s="1"/>
      <c r="U1712" s="1"/>
      <c r="V1712" s="1"/>
      <c r="W1712" s="1"/>
      <c r="X1712" s="1"/>
      <c r="Y1712" s="1"/>
      <c r="Z1712" s="1"/>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c r="BJ1712" s="1"/>
      <c r="BK1712" s="1"/>
      <c r="BL1712" s="1"/>
      <c r="BM1712" s="1"/>
      <c r="BN1712" s="1"/>
      <c r="BO1712" s="1"/>
      <c r="BP1712" s="1"/>
      <c r="BQ1712" s="1"/>
      <c r="BR1712" s="1"/>
      <c r="BS1712" s="1"/>
      <c r="BT1712" s="1"/>
      <c r="BU1712" s="1"/>
      <c r="BV1712" s="1"/>
      <c r="BW1712" s="1"/>
      <c r="BX1712" s="1"/>
      <c r="BY1712" s="1"/>
      <c r="BZ1712" s="1"/>
      <c r="CA1712" s="1"/>
      <c r="CB1712" s="1"/>
      <c r="CC1712" s="1"/>
      <c r="CD1712" s="1"/>
      <c r="CE1712" s="1"/>
      <c r="CF1712" s="1"/>
      <c r="CG1712" s="1"/>
      <c r="CH1712" s="1"/>
      <c r="CI1712" s="1"/>
      <c r="CJ1712" s="1"/>
      <c r="CK1712" s="1"/>
      <c r="CL1712" s="1"/>
      <c r="CM1712" s="1"/>
      <c r="CN1712" s="1"/>
      <c r="CO1712" s="1"/>
      <c r="CP1712" s="1"/>
      <c r="CQ1712" s="1"/>
      <c r="CR1712" s="1"/>
      <c r="CS1712" s="1"/>
      <c r="CT1712" s="1"/>
      <c r="CU1712" s="1"/>
      <c r="CV1712" s="1"/>
      <c r="CW1712" s="1"/>
      <c r="CX1712" s="1"/>
      <c r="CY1712" s="1"/>
      <c r="CZ1712" s="1"/>
      <c r="DA1712" s="1"/>
      <c r="DB1712" s="1"/>
      <c r="DC1712" s="1"/>
      <c r="DD1712" s="1"/>
      <c r="DE1712" s="1"/>
      <c r="DF1712" s="1"/>
      <c r="DG1712" s="1"/>
      <c r="DH1712" s="1"/>
      <c r="DI1712" s="1"/>
      <c r="DJ1712" s="1"/>
      <c r="DK1712" s="1"/>
      <c r="DL1712" s="1"/>
      <c r="DM1712" s="1"/>
      <c r="DN1712" s="1"/>
      <c r="DO1712" s="1"/>
      <c r="DP1712" s="1"/>
      <c r="DQ1712" s="1"/>
      <c r="DR1712" s="1"/>
      <c r="DS1712" s="1"/>
      <c r="DT1712" s="1"/>
      <c r="DU1712" s="1"/>
      <c r="DV1712" s="1"/>
      <c r="DW1712" s="1"/>
      <c r="DX1712" s="1"/>
      <c r="DY1712" s="1"/>
      <c r="DZ1712" s="1"/>
      <c r="EA1712" s="1"/>
      <c r="EB1712" s="1"/>
      <c r="EC1712" s="1"/>
      <c r="ED1712" s="1"/>
      <c r="EE1712" s="1"/>
      <c r="EF1712" s="1"/>
      <c r="EG1712" s="1"/>
      <c r="EH1712" s="1"/>
      <c r="EI1712" s="1"/>
      <c r="EJ1712" s="1"/>
      <c r="EK1712" s="1"/>
      <c r="EL1712" s="1"/>
      <c r="EM1712" s="1"/>
      <c r="EN1712" s="1"/>
      <c r="EO1712" s="1"/>
      <c r="EP1712" s="1"/>
      <c r="EQ1712" s="1"/>
      <c r="ER1712" s="1"/>
      <c r="ES1712" s="1"/>
      <c r="ET1712" s="1"/>
      <c r="EU1712" s="1"/>
      <c r="EV1712" s="1"/>
      <c r="EW1712" s="1"/>
      <c r="EX1712" s="1"/>
      <c r="EY1712" s="1"/>
      <c r="EZ1712" s="1"/>
      <c r="FA1712" s="1"/>
      <c r="FB1712" s="1"/>
      <c r="FC1712" s="1"/>
      <c r="FD1712" s="1"/>
      <c r="FE1712" s="1"/>
      <c r="FF1712" s="1"/>
      <c r="FG1712" s="1"/>
      <c r="FH1712" s="1"/>
      <c r="FI1712" s="1"/>
      <c r="FJ1712" s="1"/>
      <c r="FK1712" s="1"/>
      <c r="FL1712" s="1"/>
      <c r="FM1712" s="1"/>
      <c r="FN1712" s="1"/>
      <c r="FO1712" s="1"/>
      <c r="FP1712" s="1"/>
      <c r="FQ1712" s="1"/>
      <c r="FR1712" s="1"/>
      <c r="FS1712" s="1"/>
      <c r="FT1712" s="1"/>
      <c r="FU1712" s="1"/>
      <c r="FV1712" s="1"/>
      <c r="FW1712" s="1"/>
      <c r="FX1712" s="1"/>
      <c r="FY1712" s="1"/>
      <c r="FZ1712" s="1"/>
      <c r="GA1712" s="1"/>
      <c r="GB1712" s="1"/>
      <c r="GC1712" s="1"/>
      <c r="GD1712" s="1"/>
      <c r="GE1712" s="1"/>
      <c r="GF1712" s="1"/>
      <c r="GG1712" s="1"/>
      <c r="GH1712" s="1"/>
      <c r="GI1712" s="1"/>
      <c r="GJ1712" s="1"/>
      <c r="GK1712" s="1"/>
      <c r="GL1712" s="1"/>
      <c r="GM1712" s="1"/>
      <c r="GN1712" s="1"/>
      <c r="GO1712" s="1"/>
    </row>
    <row r="1713" spans="1:197" s="40" customFormat="1" x14ac:dyDescent="0.25">
      <c r="A1713" s="41"/>
      <c r="B1713" s="4"/>
      <c r="C1713" s="41"/>
      <c r="D1713" s="42"/>
      <c r="E1713" s="42"/>
      <c r="F1713" s="42"/>
      <c r="G1713" s="1"/>
      <c r="H1713" s="1"/>
      <c r="I1713" s="1"/>
      <c r="J1713" s="1"/>
      <c r="K1713" s="1"/>
      <c r="L1713" s="1"/>
      <c r="M1713" s="2"/>
      <c r="N1713" s="1"/>
      <c r="O1713" s="1"/>
      <c r="P1713" s="1"/>
      <c r="Q1713" s="1"/>
      <c r="R1713" s="1"/>
      <c r="S1713" s="1"/>
      <c r="T1713" s="1"/>
      <c r="U1713" s="1"/>
      <c r="V1713" s="1"/>
      <c r="W1713" s="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c r="BJ1713" s="1"/>
      <c r="BK1713" s="1"/>
      <c r="BL1713" s="1"/>
      <c r="BM1713" s="1"/>
      <c r="BN1713" s="1"/>
      <c r="BO1713" s="1"/>
      <c r="BP1713" s="1"/>
      <c r="BQ1713" s="1"/>
      <c r="BR1713" s="1"/>
      <c r="BS1713" s="1"/>
      <c r="BT1713" s="1"/>
      <c r="BU1713" s="1"/>
      <c r="BV1713" s="1"/>
      <c r="BW1713" s="1"/>
      <c r="BX1713" s="1"/>
      <c r="BY1713" s="1"/>
      <c r="BZ1713" s="1"/>
      <c r="CA1713" s="1"/>
      <c r="CB1713" s="1"/>
      <c r="CC1713" s="1"/>
      <c r="CD1713" s="1"/>
      <c r="CE1713" s="1"/>
      <c r="CF1713" s="1"/>
      <c r="CG1713" s="1"/>
      <c r="CH1713" s="1"/>
      <c r="CI1713" s="1"/>
      <c r="CJ1713" s="1"/>
      <c r="CK1713" s="1"/>
      <c r="CL1713" s="1"/>
      <c r="CM1713" s="1"/>
      <c r="CN1713" s="1"/>
      <c r="CO1713" s="1"/>
      <c r="CP1713" s="1"/>
      <c r="CQ1713" s="1"/>
      <c r="CR1713" s="1"/>
      <c r="CS1713" s="1"/>
      <c r="CT1713" s="1"/>
      <c r="CU1713" s="1"/>
      <c r="CV1713" s="1"/>
      <c r="CW1713" s="1"/>
      <c r="CX1713" s="1"/>
      <c r="CY1713" s="1"/>
      <c r="CZ1713" s="1"/>
      <c r="DA1713" s="1"/>
      <c r="DB1713" s="1"/>
      <c r="DC1713" s="1"/>
      <c r="DD1713" s="1"/>
      <c r="DE1713" s="1"/>
      <c r="DF1713" s="1"/>
      <c r="DG1713" s="1"/>
      <c r="DH1713" s="1"/>
      <c r="DI1713" s="1"/>
      <c r="DJ1713" s="1"/>
      <c r="DK1713" s="1"/>
      <c r="DL1713" s="1"/>
      <c r="DM1713" s="1"/>
      <c r="DN1713" s="1"/>
      <c r="DO1713" s="1"/>
      <c r="DP1713" s="1"/>
      <c r="DQ1713" s="1"/>
      <c r="DR1713" s="1"/>
      <c r="DS1713" s="1"/>
      <c r="DT1713" s="1"/>
      <c r="DU1713" s="1"/>
      <c r="DV1713" s="1"/>
      <c r="DW1713" s="1"/>
      <c r="DX1713" s="1"/>
      <c r="DY1713" s="1"/>
      <c r="DZ1713" s="1"/>
      <c r="EA1713" s="1"/>
      <c r="EB1713" s="1"/>
      <c r="EC1713" s="1"/>
      <c r="ED1713" s="1"/>
      <c r="EE1713" s="1"/>
      <c r="EF1713" s="1"/>
      <c r="EG1713" s="1"/>
      <c r="EH1713" s="1"/>
      <c r="EI1713" s="1"/>
      <c r="EJ1713" s="1"/>
      <c r="EK1713" s="1"/>
      <c r="EL1713" s="1"/>
      <c r="EM1713" s="1"/>
      <c r="EN1713" s="1"/>
      <c r="EO1713" s="1"/>
      <c r="EP1713" s="1"/>
      <c r="EQ1713" s="1"/>
      <c r="ER1713" s="1"/>
      <c r="ES1713" s="1"/>
      <c r="ET1713" s="1"/>
      <c r="EU1713" s="1"/>
      <c r="EV1713" s="1"/>
      <c r="EW1713" s="1"/>
      <c r="EX1713" s="1"/>
      <c r="EY1713" s="1"/>
      <c r="EZ1713" s="1"/>
      <c r="FA1713" s="1"/>
      <c r="FB1713" s="1"/>
      <c r="FC1713" s="1"/>
      <c r="FD1713" s="1"/>
      <c r="FE1713" s="1"/>
      <c r="FF1713" s="1"/>
      <c r="FG1713" s="1"/>
      <c r="FH1713" s="1"/>
      <c r="FI1713" s="1"/>
      <c r="FJ1713" s="1"/>
      <c r="FK1713" s="1"/>
      <c r="FL1713" s="1"/>
      <c r="FM1713" s="1"/>
      <c r="FN1713" s="1"/>
      <c r="FO1713" s="1"/>
      <c r="FP1713" s="1"/>
      <c r="FQ1713" s="1"/>
      <c r="FR1713" s="1"/>
      <c r="FS1713" s="1"/>
      <c r="FT1713" s="1"/>
      <c r="FU1713" s="1"/>
      <c r="FV1713" s="1"/>
      <c r="FW1713" s="1"/>
      <c r="FX1713" s="1"/>
      <c r="FY1713" s="1"/>
      <c r="FZ1713" s="1"/>
      <c r="GA1713" s="1"/>
      <c r="GB1713" s="1"/>
      <c r="GC1713" s="1"/>
      <c r="GD1713" s="1"/>
      <c r="GE1713" s="1"/>
      <c r="GF1713" s="1"/>
      <c r="GG1713" s="1"/>
      <c r="GH1713" s="1"/>
      <c r="GI1713" s="1"/>
      <c r="GJ1713" s="1"/>
      <c r="GK1713" s="1"/>
      <c r="GL1713" s="1"/>
      <c r="GM1713" s="1"/>
      <c r="GN1713" s="1"/>
      <c r="GO1713" s="1"/>
    </row>
    <row r="1714" spans="1:197" s="40" customFormat="1" x14ac:dyDescent="0.25">
      <c r="A1714" s="41"/>
      <c r="B1714" s="4"/>
      <c r="C1714" s="41"/>
      <c r="D1714" s="42"/>
      <c r="E1714" s="42"/>
      <c r="F1714" s="42"/>
      <c r="G1714" s="1"/>
      <c r="H1714" s="1"/>
      <c r="I1714" s="1"/>
      <c r="J1714" s="1"/>
      <c r="K1714" s="1"/>
      <c r="L1714" s="1"/>
      <c r="M1714" s="2"/>
      <c r="N1714" s="1"/>
      <c r="O1714" s="1"/>
      <c r="P1714" s="1"/>
      <c r="Q1714" s="1"/>
      <c r="R1714" s="1"/>
      <c r="S1714" s="1"/>
      <c r="T1714" s="1"/>
      <c r="U1714" s="1"/>
      <c r="V1714" s="1"/>
      <c r="W1714" s="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c r="BJ1714" s="1"/>
      <c r="BK1714" s="1"/>
      <c r="BL1714" s="1"/>
      <c r="BM1714" s="1"/>
      <c r="BN1714" s="1"/>
      <c r="BO1714" s="1"/>
      <c r="BP1714" s="1"/>
      <c r="BQ1714" s="1"/>
      <c r="BR1714" s="1"/>
      <c r="BS1714" s="1"/>
      <c r="BT1714" s="1"/>
      <c r="BU1714" s="1"/>
      <c r="BV1714" s="1"/>
      <c r="BW1714" s="1"/>
      <c r="BX1714" s="1"/>
      <c r="BY1714" s="1"/>
      <c r="BZ1714" s="1"/>
      <c r="CA1714" s="1"/>
      <c r="CB1714" s="1"/>
      <c r="CC1714" s="1"/>
      <c r="CD1714" s="1"/>
      <c r="CE1714" s="1"/>
      <c r="CF1714" s="1"/>
      <c r="CG1714" s="1"/>
      <c r="CH1714" s="1"/>
      <c r="CI1714" s="1"/>
      <c r="CJ1714" s="1"/>
      <c r="CK1714" s="1"/>
      <c r="CL1714" s="1"/>
      <c r="CM1714" s="1"/>
      <c r="CN1714" s="1"/>
      <c r="CO1714" s="1"/>
      <c r="CP1714" s="1"/>
      <c r="CQ1714" s="1"/>
      <c r="CR1714" s="1"/>
      <c r="CS1714" s="1"/>
      <c r="CT1714" s="1"/>
      <c r="CU1714" s="1"/>
      <c r="CV1714" s="1"/>
      <c r="CW1714" s="1"/>
      <c r="CX1714" s="1"/>
      <c r="CY1714" s="1"/>
      <c r="CZ1714" s="1"/>
      <c r="DA1714" s="1"/>
      <c r="DB1714" s="1"/>
      <c r="DC1714" s="1"/>
      <c r="DD1714" s="1"/>
      <c r="DE1714" s="1"/>
      <c r="DF1714" s="1"/>
      <c r="DG1714" s="1"/>
      <c r="DH1714" s="1"/>
      <c r="DI1714" s="1"/>
      <c r="DJ1714" s="1"/>
      <c r="DK1714" s="1"/>
      <c r="DL1714" s="1"/>
      <c r="DM1714" s="1"/>
      <c r="DN1714" s="1"/>
      <c r="DO1714" s="1"/>
      <c r="DP1714" s="1"/>
      <c r="DQ1714" s="1"/>
      <c r="DR1714" s="1"/>
      <c r="DS1714" s="1"/>
      <c r="DT1714" s="1"/>
      <c r="DU1714" s="1"/>
      <c r="DV1714" s="1"/>
      <c r="DW1714" s="1"/>
      <c r="DX1714" s="1"/>
      <c r="DY1714" s="1"/>
      <c r="DZ1714" s="1"/>
      <c r="EA1714" s="1"/>
      <c r="EB1714" s="1"/>
      <c r="EC1714" s="1"/>
      <c r="ED1714" s="1"/>
      <c r="EE1714" s="1"/>
      <c r="EF1714" s="1"/>
      <c r="EG1714" s="1"/>
      <c r="EH1714" s="1"/>
      <c r="EI1714" s="1"/>
      <c r="EJ1714" s="1"/>
      <c r="EK1714" s="1"/>
      <c r="EL1714" s="1"/>
      <c r="EM1714" s="1"/>
      <c r="EN1714" s="1"/>
      <c r="EO1714" s="1"/>
      <c r="EP1714" s="1"/>
      <c r="EQ1714" s="1"/>
      <c r="ER1714" s="1"/>
      <c r="ES1714" s="1"/>
      <c r="ET1714" s="1"/>
      <c r="EU1714" s="1"/>
      <c r="EV1714" s="1"/>
      <c r="EW1714" s="1"/>
      <c r="EX1714" s="1"/>
      <c r="EY1714" s="1"/>
      <c r="EZ1714" s="1"/>
      <c r="FA1714" s="1"/>
      <c r="FB1714" s="1"/>
      <c r="FC1714" s="1"/>
      <c r="FD1714" s="1"/>
      <c r="FE1714" s="1"/>
      <c r="FF1714" s="1"/>
      <c r="FG1714" s="1"/>
      <c r="FH1714" s="1"/>
      <c r="FI1714" s="1"/>
      <c r="FJ1714" s="1"/>
      <c r="FK1714" s="1"/>
      <c r="FL1714" s="1"/>
      <c r="FM1714" s="1"/>
      <c r="FN1714" s="1"/>
      <c r="FO1714" s="1"/>
      <c r="FP1714" s="1"/>
      <c r="FQ1714" s="1"/>
      <c r="FR1714" s="1"/>
      <c r="FS1714" s="1"/>
      <c r="FT1714" s="1"/>
      <c r="FU1714" s="1"/>
      <c r="FV1714" s="1"/>
      <c r="FW1714" s="1"/>
      <c r="FX1714" s="1"/>
      <c r="FY1714" s="1"/>
      <c r="FZ1714" s="1"/>
      <c r="GA1714" s="1"/>
      <c r="GB1714" s="1"/>
      <c r="GC1714" s="1"/>
      <c r="GD1714" s="1"/>
      <c r="GE1714" s="1"/>
      <c r="GF1714" s="1"/>
      <c r="GG1714" s="1"/>
      <c r="GH1714" s="1"/>
      <c r="GI1714" s="1"/>
      <c r="GJ1714" s="1"/>
      <c r="GK1714" s="1"/>
      <c r="GL1714" s="1"/>
      <c r="GM1714" s="1"/>
      <c r="GN1714" s="1"/>
      <c r="GO1714" s="1"/>
    </row>
    <row r="1715" spans="1:197" s="40" customFormat="1" x14ac:dyDescent="0.25">
      <c r="A1715" s="41"/>
      <c r="B1715" s="4"/>
      <c r="C1715" s="41"/>
      <c r="D1715" s="42"/>
      <c r="E1715" s="42"/>
      <c r="F1715" s="42"/>
      <c r="G1715" s="1"/>
      <c r="H1715" s="1"/>
      <c r="I1715" s="1"/>
      <c r="J1715" s="1"/>
      <c r="K1715" s="1"/>
      <c r="L1715" s="1"/>
      <c r="M1715" s="2"/>
      <c r="N1715" s="1"/>
      <c r="O1715" s="1"/>
      <c r="P1715" s="1"/>
      <c r="Q1715" s="1"/>
      <c r="R1715" s="1"/>
      <c r="S1715" s="1"/>
      <c r="T1715" s="1"/>
      <c r="U1715" s="1"/>
      <c r="V1715" s="1"/>
      <c r="W1715" s="1"/>
      <c r="X1715" s="1"/>
      <c r="Y1715" s="1"/>
      <c r="Z1715" s="1"/>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c r="BI1715" s="1"/>
      <c r="BJ1715" s="1"/>
      <c r="BK1715" s="1"/>
      <c r="BL1715" s="1"/>
      <c r="BM1715" s="1"/>
      <c r="BN1715" s="1"/>
      <c r="BO1715" s="1"/>
      <c r="BP1715" s="1"/>
      <c r="BQ1715" s="1"/>
      <c r="BR1715" s="1"/>
      <c r="BS1715" s="1"/>
      <c r="BT1715" s="1"/>
      <c r="BU1715" s="1"/>
      <c r="BV1715" s="1"/>
      <c r="BW1715" s="1"/>
      <c r="BX1715" s="1"/>
      <c r="BY1715" s="1"/>
      <c r="BZ1715" s="1"/>
      <c r="CA1715" s="1"/>
      <c r="CB1715" s="1"/>
      <c r="CC1715" s="1"/>
      <c r="CD1715" s="1"/>
      <c r="CE1715" s="1"/>
      <c r="CF1715" s="1"/>
      <c r="CG1715" s="1"/>
      <c r="CH1715" s="1"/>
      <c r="CI1715" s="1"/>
      <c r="CJ1715" s="1"/>
      <c r="CK1715" s="1"/>
      <c r="CL1715" s="1"/>
      <c r="CM1715" s="1"/>
      <c r="CN1715" s="1"/>
      <c r="CO1715" s="1"/>
      <c r="CP1715" s="1"/>
      <c r="CQ1715" s="1"/>
      <c r="CR1715" s="1"/>
      <c r="CS1715" s="1"/>
      <c r="CT1715" s="1"/>
      <c r="CU1715" s="1"/>
      <c r="CV1715" s="1"/>
      <c r="CW1715" s="1"/>
      <c r="CX1715" s="1"/>
      <c r="CY1715" s="1"/>
      <c r="CZ1715" s="1"/>
      <c r="DA1715" s="1"/>
      <c r="DB1715" s="1"/>
      <c r="DC1715" s="1"/>
      <c r="DD1715" s="1"/>
      <c r="DE1715" s="1"/>
      <c r="DF1715" s="1"/>
      <c r="DG1715" s="1"/>
      <c r="DH1715" s="1"/>
      <c r="DI1715" s="1"/>
      <c r="DJ1715" s="1"/>
      <c r="DK1715" s="1"/>
      <c r="DL1715" s="1"/>
      <c r="DM1715" s="1"/>
      <c r="DN1715" s="1"/>
      <c r="DO1715" s="1"/>
      <c r="DP1715" s="1"/>
      <c r="DQ1715" s="1"/>
      <c r="DR1715" s="1"/>
      <c r="DS1715" s="1"/>
      <c r="DT1715" s="1"/>
      <c r="DU1715" s="1"/>
      <c r="DV1715" s="1"/>
      <c r="DW1715" s="1"/>
      <c r="DX1715" s="1"/>
      <c r="DY1715" s="1"/>
      <c r="DZ1715" s="1"/>
      <c r="EA1715" s="1"/>
      <c r="EB1715" s="1"/>
      <c r="EC1715" s="1"/>
      <c r="ED1715" s="1"/>
      <c r="EE1715" s="1"/>
      <c r="EF1715" s="1"/>
      <c r="EG1715" s="1"/>
      <c r="EH1715" s="1"/>
      <c r="EI1715" s="1"/>
      <c r="EJ1715" s="1"/>
      <c r="EK1715" s="1"/>
      <c r="EL1715" s="1"/>
      <c r="EM1715" s="1"/>
      <c r="EN1715" s="1"/>
      <c r="EO1715" s="1"/>
      <c r="EP1715" s="1"/>
      <c r="EQ1715" s="1"/>
      <c r="ER1715" s="1"/>
      <c r="ES1715" s="1"/>
      <c r="ET1715" s="1"/>
      <c r="EU1715" s="1"/>
      <c r="EV1715" s="1"/>
      <c r="EW1715" s="1"/>
      <c r="EX1715" s="1"/>
      <c r="EY1715" s="1"/>
      <c r="EZ1715" s="1"/>
      <c r="FA1715" s="1"/>
      <c r="FB1715" s="1"/>
      <c r="FC1715" s="1"/>
      <c r="FD1715" s="1"/>
      <c r="FE1715" s="1"/>
      <c r="FF1715" s="1"/>
      <c r="FG1715" s="1"/>
      <c r="FH1715" s="1"/>
      <c r="FI1715" s="1"/>
      <c r="FJ1715" s="1"/>
      <c r="FK1715" s="1"/>
      <c r="FL1715" s="1"/>
      <c r="FM1715" s="1"/>
      <c r="FN1715" s="1"/>
      <c r="FO1715" s="1"/>
      <c r="FP1715" s="1"/>
      <c r="FQ1715" s="1"/>
      <c r="FR1715" s="1"/>
      <c r="FS1715" s="1"/>
      <c r="FT1715" s="1"/>
      <c r="FU1715" s="1"/>
      <c r="FV1715" s="1"/>
      <c r="FW1715" s="1"/>
      <c r="FX1715" s="1"/>
      <c r="FY1715" s="1"/>
      <c r="FZ1715" s="1"/>
      <c r="GA1715" s="1"/>
      <c r="GB1715" s="1"/>
      <c r="GC1715" s="1"/>
      <c r="GD1715" s="1"/>
      <c r="GE1715" s="1"/>
      <c r="GF1715" s="1"/>
      <c r="GG1715" s="1"/>
      <c r="GH1715" s="1"/>
      <c r="GI1715" s="1"/>
      <c r="GJ1715" s="1"/>
      <c r="GK1715" s="1"/>
      <c r="GL1715" s="1"/>
      <c r="GM1715" s="1"/>
      <c r="GN1715" s="1"/>
      <c r="GO1715" s="1"/>
    </row>
    <row r="1716" spans="1:197" s="40" customFormat="1" x14ac:dyDescent="0.25">
      <c r="A1716" s="41"/>
      <c r="B1716" s="4"/>
      <c r="C1716" s="41"/>
      <c r="D1716" s="42"/>
      <c r="E1716" s="42"/>
      <c r="F1716" s="42"/>
      <c r="G1716" s="1"/>
      <c r="H1716" s="1"/>
      <c r="I1716" s="1"/>
      <c r="J1716" s="1"/>
      <c r="K1716" s="1"/>
      <c r="L1716" s="1"/>
      <c r="M1716" s="2"/>
      <c r="N1716" s="1"/>
      <c r="O1716" s="1"/>
      <c r="P1716" s="1"/>
      <c r="Q1716" s="1"/>
      <c r="R1716" s="1"/>
      <c r="S1716" s="1"/>
      <c r="T1716" s="1"/>
      <c r="U1716" s="1"/>
      <c r="V1716" s="1"/>
      <c r="W1716" s="1"/>
      <c r="X1716" s="1"/>
      <c r="Y1716" s="1"/>
      <c r="Z1716" s="1"/>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c r="BI1716" s="1"/>
      <c r="BJ1716" s="1"/>
      <c r="BK1716" s="1"/>
      <c r="BL1716" s="1"/>
      <c r="BM1716" s="1"/>
      <c r="BN1716" s="1"/>
      <c r="BO1716" s="1"/>
      <c r="BP1716" s="1"/>
      <c r="BQ1716" s="1"/>
      <c r="BR1716" s="1"/>
      <c r="BS1716" s="1"/>
      <c r="BT1716" s="1"/>
      <c r="BU1716" s="1"/>
      <c r="BV1716" s="1"/>
      <c r="BW1716" s="1"/>
      <c r="BX1716" s="1"/>
      <c r="BY1716" s="1"/>
      <c r="BZ1716" s="1"/>
      <c r="CA1716" s="1"/>
      <c r="CB1716" s="1"/>
      <c r="CC1716" s="1"/>
      <c r="CD1716" s="1"/>
      <c r="CE1716" s="1"/>
      <c r="CF1716" s="1"/>
      <c r="CG1716" s="1"/>
      <c r="CH1716" s="1"/>
      <c r="CI1716" s="1"/>
      <c r="CJ1716" s="1"/>
      <c r="CK1716" s="1"/>
      <c r="CL1716" s="1"/>
      <c r="CM1716" s="1"/>
      <c r="CN1716" s="1"/>
      <c r="CO1716" s="1"/>
      <c r="CP1716" s="1"/>
      <c r="CQ1716" s="1"/>
      <c r="CR1716" s="1"/>
      <c r="CS1716" s="1"/>
      <c r="CT1716" s="1"/>
      <c r="CU1716" s="1"/>
      <c r="CV1716" s="1"/>
      <c r="CW1716" s="1"/>
      <c r="CX1716" s="1"/>
      <c r="CY1716" s="1"/>
      <c r="CZ1716" s="1"/>
      <c r="DA1716" s="1"/>
      <c r="DB1716" s="1"/>
      <c r="DC1716" s="1"/>
      <c r="DD1716" s="1"/>
      <c r="DE1716" s="1"/>
      <c r="DF1716" s="1"/>
      <c r="DG1716" s="1"/>
      <c r="DH1716" s="1"/>
      <c r="DI1716" s="1"/>
      <c r="DJ1716" s="1"/>
      <c r="DK1716" s="1"/>
      <c r="DL1716" s="1"/>
      <c r="DM1716" s="1"/>
      <c r="DN1716" s="1"/>
      <c r="DO1716" s="1"/>
      <c r="DP1716" s="1"/>
      <c r="DQ1716" s="1"/>
      <c r="DR1716" s="1"/>
      <c r="DS1716" s="1"/>
      <c r="DT1716" s="1"/>
      <c r="DU1716" s="1"/>
      <c r="DV1716" s="1"/>
      <c r="DW1716" s="1"/>
      <c r="DX1716" s="1"/>
      <c r="DY1716" s="1"/>
      <c r="DZ1716" s="1"/>
      <c r="EA1716" s="1"/>
      <c r="EB1716" s="1"/>
      <c r="EC1716" s="1"/>
      <c r="ED1716" s="1"/>
      <c r="EE1716" s="1"/>
      <c r="EF1716" s="1"/>
      <c r="EG1716" s="1"/>
      <c r="EH1716" s="1"/>
      <c r="EI1716" s="1"/>
      <c r="EJ1716" s="1"/>
      <c r="EK1716" s="1"/>
      <c r="EL1716" s="1"/>
      <c r="EM1716" s="1"/>
      <c r="EN1716" s="1"/>
      <c r="EO1716" s="1"/>
      <c r="EP1716" s="1"/>
      <c r="EQ1716" s="1"/>
      <c r="ER1716" s="1"/>
      <c r="ES1716" s="1"/>
      <c r="ET1716" s="1"/>
      <c r="EU1716" s="1"/>
      <c r="EV1716" s="1"/>
      <c r="EW1716" s="1"/>
      <c r="EX1716" s="1"/>
      <c r="EY1716" s="1"/>
      <c r="EZ1716" s="1"/>
      <c r="FA1716" s="1"/>
      <c r="FB1716" s="1"/>
      <c r="FC1716" s="1"/>
      <c r="FD1716" s="1"/>
      <c r="FE1716" s="1"/>
      <c r="FF1716" s="1"/>
      <c r="FG1716" s="1"/>
      <c r="FH1716" s="1"/>
      <c r="FI1716" s="1"/>
      <c r="FJ1716" s="1"/>
      <c r="FK1716" s="1"/>
      <c r="FL1716" s="1"/>
      <c r="FM1716" s="1"/>
      <c r="FN1716" s="1"/>
      <c r="FO1716" s="1"/>
      <c r="FP1716" s="1"/>
      <c r="FQ1716" s="1"/>
      <c r="FR1716" s="1"/>
      <c r="FS1716" s="1"/>
      <c r="FT1716" s="1"/>
      <c r="FU1716" s="1"/>
      <c r="FV1716" s="1"/>
      <c r="FW1716" s="1"/>
      <c r="FX1716" s="1"/>
      <c r="FY1716" s="1"/>
      <c r="FZ1716" s="1"/>
      <c r="GA1716" s="1"/>
      <c r="GB1716" s="1"/>
      <c r="GC1716" s="1"/>
      <c r="GD1716" s="1"/>
      <c r="GE1716" s="1"/>
      <c r="GF1716" s="1"/>
      <c r="GG1716" s="1"/>
      <c r="GH1716" s="1"/>
      <c r="GI1716" s="1"/>
      <c r="GJ1716" s="1"/>
      <c r="GK1716" s="1"/>
      <c r="GL1716" s="1"/>
      <c r="GM1716" s="1"/>
      <c r="GN1716" s="1"/>
      <c r="GO1716" s="1"/>
    </row>
    <row r="1717" spans="1:197" s="40" customFormat="1" x14ac:dyDescent="0.25">
      <c r="A1717" s="41"/>
      <c r="B1717" s="4"/>
      <c r="C1717" s="41"/>
      <c r="D1717" s="42"/>
      <c r="E1717" s="42"/>
      <c r="F1717" s="42"/>
      <c r="G1717" s="1"/>
      <c r="H1717" s="1"/>
      <c r="I1717" s="1"/>
      <c r="J1717" s="1"/>
      <c r="K1717" s="1"/>
      <c r="L1717" s="1"/>
      <c r="M1717" s="2"/>
      <c r="N1717" s="1"/>
      <c r="O1717" s="1"/>
      <c r="P1717" s="1"/>
      <c r="Q1717" s="1"/>
      <c r="R1717" s="1"/>
      <c r="S1717" s="1"/>
      <c r="T1717" s="1"/>
      <c r="U1717" s="1"/>
      <c r="V1717" s="1"/>
      <c r="W1717" s="1"/>
      <c r="X1717" s="1"/>
      <c r="Y1717" s="1"/>
      <c r="Z1717" s="1"/>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c r="BJ1717" s="1"/>
      <c r="BK1717" s="1"/>
      <c r="BL1717" s="1"/>
      <c r="BM1717" s="1"/>
      <c r="BN1717" s="1"/>
      <c r="BO1717" s="1"/>
      <c r="BP1717" s="1"/>
      <c r="BQ1717" s="1"/>
      <c r="BR1717" s="1"/>
      <c r="BS1717" s="1"/>
      <c r="BT1717" s="1"/>
      <c r="BU1717" s="1"/>
      <c r="BV1717" s="1"/>
      <c r="BW1717" s="1"/>
      <c r="BX1717" s="1"/>
      <c r="BY1717" s="1"/>
      <c r="BZ1717" s="1"/>
      <c r="CA1717" s="1"/>
      <c r="CB1717" s="1"/>
      <c r="CC1717" s="1"/>
      <c r="CD1717" s="1"/>
      <c r="CE1717" s="1"/>
      <c r="CF1717" s="1"/>
      <c r="CG1717" s="1"/>
      <c r="CH1717" s="1"/>
      <c r="CI1717" s="1"/>
      <c r="CJ1717" s="1"/>
      <c r="CK1717" s="1"/>
      <c r="CL1717" s="1"/>
      <c r="CM1717" s="1"/>
      <c r="CN1717" s="1"/>
      <c r="CO1717" s="1"/>
      <c r="CP1717" s="1"/>
      <c r="CQ1717" s="1"/>
      <c r="CR1717" s="1"/>
      <c r="CS1717" s="1"/>
      <c r="CT1717" s="1"/>
      <c r="CU1717" s="1"/>
      <c r="CV1717" s="1"/>
      <c r="CW1717" s="1"/>
      <c r="CX1717" s="1"/>
      <c r="CY1717" s="1"/>
      <c r="CZ1717" s="1"/>
      <c r="DA1717" s="1"/>
      <c r="DB1717" s="1"/>
      <c r="DC1717" s="1"/>
      <c r="DD1717" s="1"/>
      <c r="DE1717" s="1"/>
      <c r="DF1717" s="1"/>
      <c r="DG1717" s="1"/>
      <c r="DH1717" s="1"/>
      <c r="DI1717" s="1"/>
      <c r="DJ1717" s="1"/>
      <c r="DK1717" s="1"/>
      <c r="DL1717" s="1"/>
      <c r="DM1717" s="1"/>
      <c r="DN1717" s="1"/>
      <c r="DO1717" s="1"/>
      <c r="DP1717" s="1"/>
      <c r="DQ1717" s="1"/>
      <c r="DR1717" s="1"/>
      <c r="DS1717" s="1"/>
      <c r="DT1717" s="1"/>
      <c r="DU1717" s="1"/>
      <c r="DV1717" s="1"/>
      <c r="DW1717" s="1"/>
      <c r="DX1717" s="1"/>
      <c r="DY1717" s="1"/>
      <c r="DZ1717" s="1"/>
      <c r="EA1717" s="1"/>
      <c r="EB1717" s="1"/>
      <c r="EC1717" s="1"/>
      <c r="ED1717" s="1"/>
      <c r="EE1717" s="1"/>
      <c r="EF1717" s="1"/>
      <c r="EG1717" s="1"/>
      <c r="EH1717" s="1"/>
      <c r="EI1717" s="1"/>
      <c r="EJ1717" s="1"/>
      <c r="EK1717" s="1"/>
      <c r="EL1717" s="1"/>
      <c r="EM1717" s="1"/>
      <c r="EN1717" s="1"/>
      <c r="EO1717" s="1"/>
      <c r="EP1717" s="1"/>
      <c r="EQ1717" s="1"/>
      <c r="ER1717" s="1"/>
      <c r="ES1717" s="1"/>
      <c r="ET1717" s="1"/>
      <c r="EU1717" s="1"/>
      <c r="EV1717" s="1"/>
      <c r="EW1717" s="1"/>
      <c r="EX1717" s="1"/>
      <c r="EY1717" s="1"/>
      <c r="EZ1717" s="1"/>
      <c r="FA1717" s="1"/>
      <c r="FB1717" s="1"/>
      <c r="FC1717" s="1"/>
      <c r="FD1717" s="1"/>
      <c r="FE1717" s="1"/>
      <c r="FF1717" s="1"/>
      <c r="FG1717" s="1"/>
      <c r="FH1717" s="1"/>
      <c r="FI1717" s="1"/>
      <c r="FJ1717" s="1"/>
      <c r="FK1717" s="1"/>
      <c r="FL1717" s="1"/>
      <c r="FM1717" s="1"/>
      <c r="FN1717" s="1"/>
      <c r="FO1717" s="1"/>
      <c r="FP1717" s="1"/>
      <c r="FQ1717" s="1"/>
      <c r="FR1717" s="1"/>
      <c r="FS1717" s="1"/>
      <c r="FT1717" s="1"/>
      <c r="FU1717" s="1"/>
      <c r="FV1717" s="1"/>
      <c r="FW1717" s="1"/>
      <c r="FX1717" s="1"/>
      <c r="FY1717" s="1"/>
      <c r="FZ1717" s="1"/>
      <c r="GA1717" s="1"/>
      <c r="GB1717" s="1"/>
      <c r="GC1717" s="1"/>
      <c r="GD1717" s="1"/>
      <c r="GE1717" s="1"/>
      <c r="GF1717" s="1"/>
      <c r="GG1717" s="1"/>
      <c r="GH1717" s="1"/>
      <c r="GI1717" s="1"/>
      <c r="GJ1717" s="1"/>
      <c r="GK1717" s="1"/>
      <c r="GL1717" s="1"/>
      <c r="GM1717" s="1"/>
      <c r="GN1717" s="1"/>
      <c r="GO1717" s="1"/>
    </row>
    <row r="1718" spans="1:197" s="40" customFormat="1" x14ac:dyDescent="0.25">
      <c r="A1718" s="41"/>
      <c r="B1718" s="4"/>
      <c r="C1718" s="41"/>
      <c r="D1718" s="42"/>
      <c r="E1718" s="42"/>
      <c r="F1718" s="42"/>
      <c r="G1718" s="1"/>
      <c r="H1718" s="1"/>
      <c r="I1718" s="1"/>
      <c r="J1718" s="1"/>
      <c r="K1718" s="1"/>
      <c r="L1718" s="1"/>
      <c r="M1718" s="2"/>
      <c r="N1718" s="1"/>
      <c r="O1718" s="1"/>
      <c r="P1718" s="1"/>
      <c r="Q1718" s="1"/>
      <c r="R1718" s="1"/>
      <c r="S1718" s="1"/>
      <c r="T1718" s="1"/>
      <c r="U1718" s="1"/>
      <c r="V1718" s="1"/>
      <c r="W1718" s="1"/>
      <c r="X1718" s="1"/>
      <c r="Y1718" s="1"/>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c r="BJ1718" s="1"/>
      <c r="BK1718" s="1"/>
      <c r="BL1718" s="1"/>
      <c r="BM1718" s="1"/>
      <c r="BN1718" s="1"/>
      <c r="BO1718" s="1"/>
      <c r="BP1718" s="1"/>
      <c r="BQ1718" s="1"/>
      <c r="BR1718" s="1"/>
      <c r="BS1718" s="1"/>
      <c r="BT1718" s="1"/>
      <c r="BU1718" s="1"/>
      <c r="BV1718" s="1"/>
      <c r="BW1718" s="1"/>
      <c r="BX1718" s="1"/>
      <c r="BY1718" s="1"/>
      <c r="BZ1718" s="1"/>
      <c r="CA1718" s="1"/>
      <c r="CB1718" s="1"/>
      <c r="CC1718" s="1"/>
      <c r="CD1718" s="1"/>
      <c r="CE1718" s="1"/>
      <c r="CF1718" s="1"/>
      <c r="CG1718" s="1"/>
      <c r="CH1718" s="1"/>
      <c r="CI1718" s="1"/>
      <c r="CJ1718" s="1"/>
      <c r="CK1718" s="1"/>
      <c r="CL1718" s="1"/>
      <c r="CM1718" s="1"/>
      <c r="CN1718" s="1"/>
      <c r="CO1718" s="1"/>
      <c r="CP1718" s="1"/>
      <c r="CQ1718" s="1"/>
      <c r="CR1718" s="1"/>
      <c r="CS1718" s="1"/>
      <c r="CT1718" s="1"/>
      <c r="CU1718" s="1"/>
      <c r="CV1718" s="1"/>
      <c r="CW1718" s="1"/>
      <c r="CX1718" s="1"/>
      <c r="CY1718" s="1"/>
      <c r="CZ1718" s="1"/>
      <c r="DA1718" s="1"/>
      <c r="DB1718" s="1"/>
      <c r="DC1718" s="1"/>
      <c r="DD1718" s="1"/>
      <c r="DE1718" s="1"/>
      <c r="DF1718" s="1"/>
      <c r="DG1718" s="1"/>
      <c r="DH1718" s="1"/>
      <c r="DI1718" s="1"/>
      <c r="DJ1718" s="1"/>
      <c r="DK1718" s="1"/>
      <c r="DL1718" s="1"/>
      <c r="DM1718" s="1"/>
      <c r="DN1718" s="1"/>
      <c r="DO1718" s="1"/>
      <c r="DP1718" s="1"/>
      <c r="DQ1718" s="1"/>
      <c r="DR1718" s="1"/>
      <c r="DS1718" s="1"/>
      <c r="DT1718" s="1"/>
      <c r="DU1718" s="1"/>
      <c r="DV1718" s="1"/>
      <c r="DW1718" s="1"/>
      <c r="DX1718" s="1"/>
      <c r="DY1718" s="1"/>
      <c r="DZ1718" s="1"/>
      <c r="EA1718" s="1"/>
      <c r="EB1718" s="1"/>
      <c r="EC1718" s="1"/>
      <c r="ED1718" s="1"/>
      <c r="EE1718" s="1"/>
      <c r="EF1718" s="1"/>
      <c r="EG1718" s="1"/>
      <c r="EH1718" s="1"/>
      <c r="EI1718" s="1"/>
      <c r="EJ1718" s="1"/>
      <c r="EK1718" s="1"/>
      <c r="EL1718" s="1"/>
      <c r="EM1718" s="1"/>
      <c r="EN1718" s="1"/>
      <c r="EO1718" s="1"/>
      <c r="EP1718" s="1"/>
      <c r="EQ1718" s="1"/>
      <c r="ER1718" s="1"/>
      <c r="ES1718" s="1"/>
      <c r="ET1718" s="1"/>
      <c r="EU1718" s="1"/>
      <c r="EV1718" s="1"/>
      <c r="EW1718" s="1"/>
      <c r="EX1718" s="1"/>
      <c r="EY1718" s="1"/>
      <c r="EZ1718" s="1"/>
      <c r="FA1718" s="1"/>
      <c r="FB1718" s="1"/>
      <c r="FC1718" s="1"/>
      <c r="FD1718" s="1"/>
      <c r="FE1718" s="1"/>
      <c r="FF1718" s="1"/>
      <c r="FG1718" s="1"/>
      <c r="FH1718" s="1"/>
      <c r="FI1718" s="1"/>
      <c r="FJ1718" s="1"/>
      <c r="FK1718" s="1"/>
      <c r="FL1718" s="1"/>
      <c r="FM1718" s="1"/>
      <c r="FN1718" s="1"/>
      <c r="FO1718" s="1"/>
      <c r="FP1718" s="1"/>
      <c r="FQ1718" s="1"/>
      <c r="FR1718" s="1"/>
      <c r="FS1718" s="1"/>
      <c r="FT1718" s="1"/>
      <c r="FU1718" s="1"/>
      <c r="FV1718" s="1"/>
      <c r="FW1718" s="1"/>
      <c r="FX1718" s="1"/>
      <c r="FY1718" s="1"/>
      <c r="FZ1718" s="1"/>
      <c r="GA1718" s="1"/>
      <c r="GB1718" s="1"/>
      <c r="GC1718" s="1"/>
      <c r="GD1718" s="1"/>
      <c r="GE1718" s="1"/>
      <c r="GF1718" s="1"/>
      <c r="GG1718" s="1"/>
      <c r="GH1718" s="1"/>
      <c r="GI1718" s="1"/>
      <c r="GJ1718" s="1"/>
      <c r="GK1718" s="1"/>
      <c r="GL1718" s="1"/>
      <c r="GM1718" s="1"/>
      <c r="GN1718" s="1"/>
      <c r="GO1718" s="1"/>
    </row>
    <row r="1719" spans="1:197" s="40" customFormat="1" x14ac:dyDescent="0.25">
      <c r="A1719" s="41"/>
      <c r="B1719" s="4"/>
      <c r="C1719" s="41"/>
      <c r="D1719" s="42"/>
      <c r="E1719" s="42"/>
      <c r="F1719" s="42"/>
      <c r="G1719" s="1"/>
      <c r="H1719" s="1"/>
      <c r="I1719" s="1"/>
      <c r="J1719" s="1"/>
      <c r="K1719" s="1"/>
      <c r="L1719" s="1"/>
      <c r="M1719" s="2"/>
      <c r="N1719" s="1"/>
      <c r="O1719" s="1"/>
      <c r="P1719" s="1"/>
      <c r="Q1719" s="1"/>
      <c r="R1719" s="1"/>
      <c r="S1719" s="1"/>
      <c r="T1719" s="1"/>
      <c r="U1719" s="1"/>
      <c r="V1719" s="1"/>
      <c r="W1719" s="1"/>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c r="BJ1719" s="1"/>
      <c r="BK1719" s="1"/>
      <c r="BL1719" s="1"/>
      <c r="BM1719" s="1"/>
      <c r="BN1719" s="1"/>
      <c r="BO1719" s="1"/>
      <c r="BP1719" s="1"/>
      <c r="BQ1719" s="1"/>
      <c r="BR1719" s="1"/>
      <c r="BS1719" s="1"/>
      <c r="BT1719" s="1"/>
      <c r="BU1719" s="1"/>
      <c r="BV1719" s="1"/>
      <c r="BW1719" s="1"/>
      <c r="BX1719" s="1"/>
      <c r="BY1719" s="1"/>
      <c r="BZ1719" s="1"/>
      <c r="CA1719" s="1"/>
      <c r="CB1719" s="1"/>
      <c r="CC1719" s="1"/>
      <c r="CD1719" s="1"/>
      <c r="CE1719" s="1"/>
      <c r="CF1719" s="1"/>
      <c r="CG1719" s="1"/>
      <c r="CH1719" s="1"/>
      <c r="CI1719" s="1"/>
      <c r="CJ1719" s="1"/>
      <c r="CK1719" s="1"/>
      <c r="CL1719" s="1"/>
      <c r="CM1719" s="1"/>
      <c r="CN1719" s="1"/>
      <c r="CO1719" s="1"/>
      <c r="CP1719" s="1"/>
      <c r="CQ1719" s="1"/>
      <c r="CR1719" s="1"/>
      <c r="CS1719" s="1"/>
      <c r="CT1719" s="1"/>
      <c r="CU1719" s="1"/>
      <c r="CV1719" s="1"/>
      <c r="CW1719" s="1"/>
      <c r="CX1719" s="1"/>
      <c r="CY1719" s="1"/>
      <c r="CZ1719" s="1"/>
      <c r="DA1719" s="1"/>
      <c r="DB1719" s="1"/>
      <c r="DC1719" s="1"/>
      <c r="DD1719" s="1"/>
      <c r="DE1719" s="1"/>
      <c r="DF1719" s="1"/>
      <c r="DG1719" s="1"/>
      <c r="DH1719" s="1"/>
      <c r="DI1719" s="1"/>
      <c r="DJ1719" s="1"/>
      <c r="DK1719" s="1"/>
      <c r="DL1719" s="1"/>
      <c r="DM1719" s="1"/>
      <c r="DN1719" s="1"/>
      <c r="DO1719" s="1"/>
      <c r="DP1719" s="1"/>
      <c r="DQ1719" s="1"/>
      <c r="DR1719" s="1"/>
      <c r="DS1719" s="1"/>
      <c r="DT1719" s="1"/>
      <c r="DU1719" s="1"/>
      <c r="DV1719" s="1"/>
      <c r="DW1719" s="1"/>
      <c r="DX1719" s="1"/>
      <c r="DY1719" s="1"/>
      <c r="DZ1719" s="1"/>
      <c r="EA1719" s="1"/>
      <c r="EB1719" s="1"/>
      <c r="EC1719" s="1"/>
      <c r="ED1719" s="1"/>
      <c r="EE1719" s="1"/>
      <c r="EF1719" s="1"/>
      <c r="EG1719" s="1"/>
      <c r="EH1719" s="1"/>
      <c r="EI1719" s="1"/>
      <c r="EJ1719" s="1"/>
      <c r="EK1719" s="1"/>
      <c r="EL1719" s="1"/>
      <c r="EM1719" s="1"/>
      <c r="EN1719" s="1"/>
      <c r="EO1719" s="1"/>
      <c r="EP1719" s="1"/>
      <c r="EQ1719" s="1"/>
      <c r="ER1719" s="1"/>
      <c r="ES1719" s="1"/>
      <c r="ET1719" s="1"/>
      <c r="EU1719" s="1"/>
      <c r="EV1719" s="1"/>
      <c r="EW1719" s="1"/>
      <c r="EX1719" s="1"/>
      <c r="EY1719" s="1"/>
      <c r="EZ1719" s="1"/>
      <c r="FA1719" s="1"/>
      <c r="FB1719" s="1"/>
      <c r="FC1719" s="1"/>
      <c r="FD1719" s="1"/>
      <c r="FE1719" s="1"/>
      <c r="FF1719" s="1"/>
      <c r="FG1719" s="1"/>
      <c r="FH1719" s="1"/>
      <c r="FI1719" s="1"/>
      <c r="FJ1719" s="1"/>
      <c r="FK1719" s="1"/>
      <c r="FL1719" s="1"/>
      <c r="FM1719" s="1"/>
      <c r="FN1719" s="1"/>
      <c r="FO1719" s="1"/>
      <c r="FP1719" s="1"/>
      <c r="FQ1719" s="1"/>
      <c r="FR1719" s="1"/>
      <c r="FS1719" s="1"/>
      <c r="FT1719" s="1"/>
      <c r="FU1719" s="1"/>
      <c r="FV1719" s="1"/>
      <c r="FW1719" s="1"/>
      <c r="FX1719" s="1"/>
      <c r="FY1719" s="1"/>
      <c r="FZ1719" s="1"/>
      <c r="GA1719" s="1"/>
      <c r="GB1719" s="1"/>
      <c r="GC1719" s="1"/>
      <c r="GD1719" s="1"/>
      <c r="GE1719" s="1"/>
      <c r="GF1719" s="1"/>
      <c r="GG1719" s="1"/>
      <c r="GH1719" s="1"/>
      <c r="GI1719" s="1"/>
      <c r="GJ1719" s="1"/>
      <c r="GK1719" s="1"/>
      <c r="GL1719" s="1"/>
      <c r="GM1719" s="1"/>
      <c r="GN1719" s="1"/>
      <c r="GO1719" s="1"/>
    </row>
    <row r="1720" spans="1:197" s="40" customFormat="1" x14ac:dyDescent="0.25">
      <c r="A1720" s="41"/>
      <c r="B1720" s="4"/>
      <c r="C1720" s="41"/>
      <c r="D1720" s="42"/>
      <c r="E1720" s="42"/>
      <c r="F1720" s="42"/>
      <c r="G1720" s="1"/>
      <c r="H1720" s="1"/>
      <c r="I1720" s="1"/>
      <c r="J1720" s="1"/>
      <c r="K1720" s="1"/>
      <c r="L1720" s="1"/>
      <c r="M1720" s="2"/>
      <c r="N1720" s="1"/>
      <c r="O1720" s="1"/>
      <c r="P1720" s="1"/>
      <c r="Q1720" s="1"/>
      <c r="R1720" s="1"/>
      <c r="S1720" s="1"/>
      <c r="T1720" s="1"/>
      <c r="U1720" s="1"/>
      <c r="V1720" s="1"/>
      <c r="W1720" s="1"/>
      <c r="X1720" s="1"/>
      <c r="Y1720" s="1"/>
      <c r="Z1720" s="1"/>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c r="BJ1720" s="1"/>
      <c r="BK1720" s="1"/>
      <c r="BL1720" s="1"/>
      <c r="BM1720" s="1"/>
      <c r="BN1720" s="1"/>
      <c r="BO1720" s="1"/>
      <c r="BP1720" s="1"/>
      <c r="BQ1720" s="1"/>
      <c r="BR1720" s="1"/>
      <c r="BS1720" s="1"/>
      <c r="BT1720" s="1"/>
      <c r="BU1720" s="1"/>
      <c r="BV1720" s="1"/>
      <c r="BW1720" s="1"/>
      <c r="BX1720" s="1"/>
      <c r="BY1720" s="1"/>
      <c r="BZ1720" s="1"/>
      <c r="CA1720" s="1"/>
      <c r="CB1720" s="1"/>
      <c r="CC1720" s="1"/>
      <c r="CD1720" s="1"/>
      <c r="CE1720" s="1"/>
      <c r="CF1720" s="1"/>
      <c r="CG1720" s="1"/>
      <c r="CH1720" s="1"/>
      <c r="CI1720" s="1"/>
      <c r="CJ1720" s="1"/>
      <c r="CK1720" s="1"/>
      <c r="CL1720" s="1"/>
      <c r="CM1720" s="1"/>
      <c r="CN1720" s="1"/>
      <c r="CO1720" s="1"/>
      <c r="CP1720" s="1"/>
      <c r="CQ1720" s="1"/>
      <c r="CR1720" s="1"/>
      <c r="CS1720" s="1"/>
      <c r="CT1720" s="1"/>
      <c r="CU1720" s="1"/>
      <c r="CV1720" s="1"/>
      <c r="CW1720" s="1"/>
      <c r="CX1720" s="1"/>
      <c r="CY1720" s="1"/>
      <c r="CZ1720" s="1"/>
      <c r="DA1720" s="1"/>
      <c r="DB1720" s="1"/>
      <c r="DC1720" s="1"/>
      <c r="DD1720" s="1"/>
      <c r="DE1720" s="1"/>
      <c r="DF1720" s="1"/>
      <c r="DG1720" s="1"/>
      <c r="DH1720" s="1"/>
      <c r="DI1720" s="1"/>
      <c r="DJ1720" s="1"/>
      <c r="DK1720" s="1"/>
      <c r="DL1720" s="1"/>
      <c r="DM1720" s="1"/>
      <c r="DN1720" s="1"/>
      <c r="DO1720" s="1"/>
      <c r="DP1720" s="1"/>
      <c r="DQ1720" s="1"/>
      <c r="DR1720" s="1"/>
      <c r="DS1720" s="1"/>
      <c r="DT1720" s="1"/>
      <c r="DU1720" s="1"/>
      <c r="DV1720" s="1"/>
      <c r="DW1720" s="1"/>
      <c r="DX1720" s="1"/>
      <c r="DY1720" s="1"/>
      <c r="DZ1720" s="1"/>
      <c r="EA1720" s="1"/>
      <c r="EB1720" s="1"/>
      <c r="EC1720" s="1"/>
      <c r="ED1720" s="1"/>
      <c r="EE1720" s="1"/>
      <c r="EF1720" s="1"/>
      <c r="EG1720" s="1"/>
      <c r="EH1720" s="1"/>
      <c r="EI1720" s="1"/>
      <c r="EJ1720" s="1"/>
      <c r="EK1720" s="1"/>
      <c r="EL1720" s="1"/>
      <c r="EM1720" s="1"/>
      <c r="EN1720" s="1"/>
      <c r="EO1720" s="1"/>
      <c r="EP1720" s="1"/>
      <c r="EQ1720" s="1"/>
      <c r="ER1720" s="1"/>
      <c r="ES1720" s="1"/>
      <c r="ET1720" s="1"/>
      <c r="EU1720" s="1"/>
      <c r="EV1720" s="1"/>
      <c r="EW1720" s="1"/>
      <c r="EX1720" s="1"/>
      <c r="EY1720" s="1"/>
      <c r="EZ1720" s="1"/>
      <c r="FA1720" s="1"/>
      <c r="FB1720" s="1"/>
      <c r="FC1720" s="1"/>
      <c r="FD1720" s="1"/>
      <c r="FE1720" s="1"/>
      <c r="FF1720" s="1"/>
      <c r="FG1720" s="1"/>
      <c r="FH1720" s="1"/>
      <c r="FI1720" s="1"/>
      <c r="FJ1720" s="1"/>
      <c r="FK1720" s="1"/>
      <c r="FL1720" s="1"/>
      <c r="FM1720" s="1"/>
      <c r="FN1720" s="1"/>
      <c r="FO1720" s="1"/>
      <c r="FP1720" s="1"/>
      <c r="FQ1720" s="1"/>
      <c r="FR1720" s="1"/>
      <c r="FS1720" s="1"/>
      <c r="FT1720" s="1"/>
      <c r="FU1720" s="1"/>
      <c r="FV1720" s="1"/>
      <c r="FW1720" s="1"/>
      <c r="FX1720" s="1"/>
      <c r="FY1720" s="1"/>
      <c r="FZ1720" s="1"/>
      <c r="GA1720" s="1"/>
      <c r="GB1720" s="1"/>
      <c r="GC1720" s="1"/>
      <c r="GD1720" s="1"/>
      <c r="GE1720" s="1"/>
      <c r="GF1720" s="1"/>
      <c r="GG1720" s="1"/>
      <c r="GH1720" s="1"/>
      <c r="GI1720" s="1"/>
      <c r="GJ1720" s="1"/>
      <c r="GK1720" s="1"/>
      <c r="GL1720" s="1"/>
      <c r="GM1720" s="1"/>
      <c r="GN1720" s="1"/>
      <c r="GO1720" s="1"/>
    </row>
    <row r="1721" spans="1:197" s="40" customFormat="1" x14ac:dyDescent="0.25">
      <c r="A1721" s="41"/>
      <c r="B1721" s="4"/>
      <c r="C1721" s="41"/>
      <c r="D1721" s="42"/>
      <c r="E1721" s="42"/>
      <c r="F1721" s="42"/>
      <c r="G1721" s="1"/>
      <c r="H1721" s="1"/>
      <c r="I1721" s="1"/>
      <c r="J1721" s="1"/>
      <c r="K1721" s="1"/>
      <c r="L1721" s="1"/>
      <c r="M1721" s="2"/>
      <c r="N1721" s="1"/>
      <c r="O1721" s="1"/>
      <c r="P1721" s="1"/>
      <c r="Q1721" s="1"/>
      <c r="R1721" s="1"/>
      <c r="S1721" s="1"/>
      <c r="T1721" s="1"/>
      <c r="U1721" s="1"/>
      <c r="V1721" s="1"/>
      <c r="W1721" s="1"/>
      <c r="X1721" s="1"/>
      <c r="Y1721" s="1"/>
      <c r="Z1721" s="1"/>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c r="BJ1721" s="1"/>
      <c r="BK1721" s="1"/>
      <c r="BL1721" s="1"/>
      <c r="BM1721" s="1"/>
      <c r="BN1721" s="1"/>
      <c r="BO1721" s="1"/>
      <c r="BP1721" s="1"/>
      <c r="BQ1721" s="1"/>
      <c r="BR1721" s="1"/>
      <c r="BS1721" s="1"/>
      <c r="BT1721" s="1"/>
      <c r="BU1721" s="1"/>
      <c r="BV1721" s="1"/>
      <c r="BW1721" s="1"/>
      <c r="BX1721" s="1"/>
      <c r="BY1721" s="1"/>
      <c r="BZ1721" s="1"/>
      <c r="CA1721" s="1"/>
      <c r="CB1721" s="1"/>
      <c r="CC1721" s="1"/>
      <c r="CD1721" s="1"/>
      <c r="CE1721" s="1"/>
      <c r="CF1721" s="1"/>
      <c r="CG1721" s="1"/>
      <c r="CH1721" s="1"/>
      <c r="CI1721" s="1"/>
      <c r="CJ1721" s="1"/>
      <c r="CK1721" s="1"/>
      <c r="CL1721" s="1"/>
      <c r="CM1721" s="1"/>
      <c r="CN1721" s="1"/>
      <c r="CO1721" s="1"/>
      <c r="CP1721" s="1"/>
      <c r="CQ1721" s="1"/>
      <c r="CR1721" s="1"/>
      <c r="CS1721" s="1"/>
      <c r="CT1721" s="1"/>
      <c r="CU1721" s="1"/>
      <c r="CV1721" s="1"/>
      <c r="CW1721" s="1"/>
      <c r="CX1721" s="1"/>
      <c r="CY1721" s="1"/>
      <c r="CZ1721" s="1"/>
      <c r="DA1721" s="1"/>
      <c r="DB1721" s="1"/>
      <c r="DC1721" s="1"/>
      <c r="DD1721" s="1"/>
      <c r="DE1721" s="1"/>
      <c r="DF1721" s="1"/>
      <c r="DG1721" s="1"/>
      <c r="DH1721" s="1"/>
      <c r="DI1721" s="1"/>
      <c r="DJ1721" s="1"/>
      <c r="DK1721" s="1"/>
      <c r="DL1721" s="1"/>
      <c r="DM1721" s="1"/>
      <c r="DN1721" s="1"/>
      <c r="DO1721" s="1"/>
      <c r="DP1721" s="1"/>
      <c r="DQ1721" s="1"/>
      <c r="DR1721" s="1"/>
      <c r="DS1721" s="1"/>
      <c r="DT1721" s="1"/>
      <c r="DU1721" s="1"/>
      <c r="DV1721" s="1"/>
      <c r="DW1721" s="1"/>
      <c r="DX1721" s="1"/>
      <c r="DY1721" s="1"/>
      <c r="DZ1721" s="1"/>
      <c r="EA1721" s="1"/>
      <c r="EB1721" s="1"/>
      <c r="EC1721" s="1"/>
      <c r="ED1721" s="1"/>
      <c r="EE1721" s="1"/>
      <c r="EF1721" s="1"/>
      <c r="EG1721" s="1"/>
      <c r="EH1721" s="1"/>
      <c r="EI1721" s="1"/>
      <c r="EJ1721" s="1"/>
      <c r="EK1721" s="1"/>
      <c r="EL1721" s="1"/>
      <c r="EM1721" s="1"/>
      <c r="EN1721" s="1"/>
      <c r="EO1721" s="1"/>
      <c r="EP1721" s="1"/>
      <c r="EQ1721" s="1"/>
      <c r="ER1721" s="1"/>
      <c r="ES1721" s="1"/>
      <c r="ET1721" s="1"/>
      <c r="EU1721" s="1"/>
      <c r="EV1721" s="1"/>
      <c r="EW1721" s="1"/>
      <c r="EX1721" s="1"/>
      <c r="EY1721" s="1"/>
      <c r="EZ1721" s="1"/>
      <c r="FA1721" s="1"/>
      <c r="FB1721" s="1"/>
      <c r="FC1721" s="1"/>
      <c r="FD1721" s="1"/>
      <c r="FE1721" s="1"/>
      <c r="FF1721" s="1"/>
      <c r="FG1721" s="1"/>
      <c r="FH1721" s="1"/>
      <c r="FI1721" s="1"/>
      <c r="FJ1721" s="1"/>
      <c r="FK1721" s="1"/>
      <c r="FL1721" s="1"/>
      <c r="FM1721" s="1"/>
      <c r="FN1721" s="1"/>
      <c r="FO1721" s="1"/>
      <c r="FP1721" s="1"/>
      <c r="FQ1721" s="1"/>
      <c r="FR1721" s="1"/>
      <c r="FS1721" s="1"/>
      <c r="FT1721" s="1"/>
      <c r="FU1721" s="1"/>
      <c r="FV1721" s="1"/>
      <c r="FW1721" s="1"/>
      <c r="FX1721" s="1"/>
      <c r="FY1721" s="1"/>
      <c r="FZ1721" s="1"/>
      <c r="GA1721" s="1"/>
      <c r="GB1721" s="1"/>
      <c r="GC1721" s="1"/>
      <c r="GD1721" s="1"/>
      <c r="GE1721" s="1"/>
      <c r="GF1721" s="1"/>
      <c r="GG1721" s="1"/>
      <c r="GH1721" s="1"/>
      <c r="GI1721" s="1"/>
      <c r="GJ1721" s="1"/>
      <c r="GK1721" s="1"/>
      <c r="GL1721" s="1"/>
      <c r="GM1721" s="1"/>
      <c r="GN1721" s="1"/>
      <c r="GO1721" s="1"/>
    </row>
    <row r="1722" spans="1:197" s="40" customFormat="1" x14ac:dyDescent="0.25">
      <c r="A1722" s="41"/>
      <c r="B1722" s="4"/>
      <c r="C1722" s="41"/>
      <c r="D1722" s="42"/>
      <c r="E1722" s="42"/>
      <c r="F1722" s="42"/>
      <c r="G1722" s="1"/>
      <c r="H1722" s="1"/>
      <c r="I1722" s="1"/>
      <c r="J1722" s="1"/>
      <c r="K1722" s="1"/>
      <c r="L1722" s="1"/>
      <c r="M1722" s="2"/>
      <c r="N1722" s="1"/>
      <c r="O1722" s="1"/>
      <c r="P1722" s="1"/>
      <c r="Q1722" s="1"/>
      <c r="R1722" s="1"/>
      <c r="S1722" s="1"/>
      <c r="T1722" s="1"/>
      <c r="U1722" s="1"/>
      <c r="V1722" s="1"/>
      <c r="W1722" s="1"/>
      <c r="X1722" s="1"/>
      <c r="Y1722" s="1"/>
      <c r="Z1722" s="1"/>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c r="BJ1722" s="1"/>
      <c r="BK1722" s="1"/>
      <c r="BL1722" s="1"/>
      <c r="BM1722" s="1"/>
      <c r="BN1722" s="1"/>
      <c r="BO1722" s="1"/>
      <c r="BP1722" s="1"/>
      <c r="BQ1722" s="1"/>
      <c r="BR1722" s="1"/>
      <c r="BS1722" s="1"/>
      <c r="BT1722" s="1"/>
      <c r="BU1722" s="1"/>
      <c r="BV1722" s="1"/>
      <c r="BW1722" s="1"/>
      <c r="BX1722" s="1"/>
      <c r="BY1722" s="1"/>
      <c r="BZ1722" s="1"/>
      <c r="CA1722" s="1"/>
      <c r="CB1722" s="1"/>
      <c r="CC1722" s="1"/>
      <c r="CD1722" s="1"/>
      <c r="CE1722" s="1"/>
      <c r="CF1722" s="1"/>
      <c r="CG1722" s="1"/>
      <c r="CH1722" s="1"/>
      <c r="CI1722" s="1"/>
      <c r="CJ1722" s="1"/>
      <c r="CK1722" s="1"/>
      <c r="CL1722" s="1"/>
      <c r="CM1722" s="1"/>
      <c r="CN1722" s="1"/>
      <c r="CO1722" s="1"/>
      <c r="CP1722" s="1"/>
      <c r="CQ1722" s="1"/>
      <c r="CR1722" s="1"/>
      <c r="CS1722" s="1"/>
      <c r="CT1722" s="1"/>
      <c r="CU1722" s="1"/>
      <c r="CV1722" s="1"/>
      <c r="CW1722" s="1"/>
      <c r="CX1722" s="1"/>
      <c r="CY1722" s="1"/>
      <c r="CZ1722" s="1"/>
      <c r="DA1722" s="1"/>
      <c r="DB1722" s="1"/>
      <c r="DC1722" s="1"/>
      <c r="DD1722" s="1"/>
      <c r="DE1722" s="1"/>
      <c r="DF1722" s="1"/>
      <c r="DG1722" s="1"/>
      <c r="DH1722" s="1"/>
      <c r="DI1722" s="1"/>
      <c r="DJ1722" s="1"/>
      <c r="DK1722" s="1"/>
      <c r="DL1722" s="1"/>
      <c r="DM1722" s="1"/>
      <c r="DN1722" s="1"/>
      <c r="DO1722" s="1"/>
      <c r="DP1722" s="1"/>
      <c r="DQ1722" s="1"/>
      <c r="DR1722" s="1"/>
      <c r="DS1722" s="1"/>
      <c r="DT1722" s="1"/>
      <c r="DU1722" s="1"/>
      <c r="DV1722" s="1"/>
      <c r="DW1722" s="1"/>
      <c r="DX1722" s="1"/>
      <c r="DY1722" s="1"/>
      <c r="DZ1722" s="1"/>
      <c r="EA1722" s="1"/>
      <c r="EB1722" s="1"/>
      <c r="EC1722" s="1"/>
      <c r="ED1722" s="1"/>
      <c r="EE1722" s="1"/>
      <c r="EF1722" s="1"/>
      <c r="EG1722" s="1"/>
      <c r="EH1722" s="1"/>
      <c r="EI1722" s="1"/>
      <c r="EJ1722" s="1"/>
      <c r="EK1722" s="1"/>
      <c r="EL1722" s="1"/>
      <c r="EM1722" s="1"/>
      <c r="EN1722" s="1"/>
      <c r="EO1722" s="1"/>
      <c r="EP1722" s="1"/>
      <c r="EQ1722" s="1"/>
      <c r="ER1722" s="1"/>
      <c r="ES1722" s="1"/>
      <c r="ET1722" s="1"/>
      <c r="EU1722" s="1"/>
      <c r="EV1722" s="1"/>
      <c r="EW1722" s="1"/>
      <c r="EX1722" s="1"/>
      <c r="EY1722" s="1"/>
      <c r="EZ1722" s="1"/>
      <c r="FA1722" s="1"/>
      <c r="FB1722" s="1"/>
      <c r="FC1722" s="1"/>
      <c r="FD1722" s="1"/>
      <c r="FE1722" s="1"/>
      <c r="FF1722" s="1"/>
      <c r="FG1722" s="1"/>
      <c r="FH1722" s="1"/>
      <c r="FI1722" s="1"/>
      <c r="FJ1722" s="1"/>
      <c r="FK1722" s="1"/>
      <c r="FL1722" s="1"/>
      <c r="FM1722" s="1"/>
      <c r="FN1722" s="1"/>
      <c r="FO1722" s="1"/>
      <c r="FP1722" s="1"/>
      <c r="FQ1722" s="1"/>
      <c r="FR1722" s="1"/>
      <c r="FS1722" s="1"/>
      <c r="FT1722" s="1"/>
      <c r="FU1722" s="1"/>
      <c r="FV1722" s="1"/>
      <c r="FW1722" s="1"/>
      <c r="FX1722" s="1"/>
      <c r="FY1722" s="1"/>
      <c r="FZ1722" s="1"/>
      <c r="GA1722" s="1"/>
      <c r="GB1722" s="1"/>
      <c r="GC1722" s="1"/>
      <c r="GD1722" s="1"/>
      <c r="GE1722" s="1"/>
      <c r="GF1722" s="1"/>
      <c r="GG1722" s="1"/>
      <c r="GH1722" s="1"/>
      <c r="GI1722" s="1"/>
      <c r="GJ1722" s="1"/>
      <c r="GK1722" s="1"/>
      <c r="GL1722" s="1"/>
      <c r="GM1722" s="1"/>
      <c r="GN1722" s="1"/>
      <c r="GO1722" s="1"/>
    </row>
    <row r="1723" spans="1:197" s="40" customFormat="1" x14ac:dyDescent="0.25">
      <c r="A1723" s="41"/>
      <c r="B1723" s="4"/>
      <c r="C1723" s="41"/>
      <c r="D1723" s="42"/>
      <c r="E1723" s="42"/>
      <c r="F1723" s="42"/>
      <c r="G1723" s="1"/>
      <c r="H1723" s="1"/>
      <c r="I1723" s="1"/>
      <c r="J1723" s="1"/>
      <c r="K1723" s="1"/>
      <c r="L1723" s="1"/>
      <c r="M1723" s="2"/>
      <c r="N1723" s="1"/>
      <c r="O1723" s="1"/>
      <c r="P1723" s="1"/>
      <c r="Q1723" s="1"/>
      <c r="R1723" s="1"/>
      <c r="S1723" s="1"/>
      <c r="T1723" s="1"/>
      <c r="U1723" s="1"/>
      <c r="V1723" s="1"/>
      <c r="W1723" s="1"/>
      <c r="X1723" s="1"/>
      <c r="Y1723" s="1"/>
      <c r="Z1723" s="1"/>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c r="BJ1723" s="1"/>
      <c r="BK1723" s="1"/>
      <c r="BL1723" s="1"/>
      <c r="BM1723" s="1"/>
      <c r="BN1723" s="1"/>
      <c r="BO1723" s="1"/>
      <c r="BP1723" s="1"/>
      <c r="BQ1723" s="1"/>
      <c r="BR1723" s="1"/>
      <c r="BS1723" s="1"/>
      <c r="BT1723" s="1"/>
      <c r="BU1723" s="1"/>
      <c r="BV1723" s="1"/>
      <c r="BW1723" s="1"/>
      <c r="BX1723" s="1"/>
      <c r="BY1723" s="1"/>
      <c r="BZ1723" s="1"/>
      <c r="CA1723" s="1"/>
      <c r="CB1723" s="1"/>
      <c r="CC1723" s="1"/>
      <c r="CD1723" s="1"/>
      <c r="CE1723" s="1"/>
      <c r="CF1723" s="1"/>
      <c r="CG1723" s="1"/>
      <c r="CH1723" s="1"/>
      <c r="CI1723" s="1"/>
      <c r="CJ1723" s="1"/>
      <c r="CK1723" s="1"/>
      <c r="CL1723" s="1"/>
      <c r="CM1723" s="1"/>
      <c r="CN1723" s="1"/>
      <c r="CO1723" s="1"/>
      <c r="CP1723" s="1"/>
      <c r="CQ1723" s="1"/>
      <c r="CR1723" s="1"/>
      <c r="CS1723" s="1"/>
      <c r="CT1723" s="1"/>
      <c r="CU1723" s="1"/>
      <c r="CV1723" s="1"/>
      <c r="CW1723" s="1"/>
      <c r="CX1723" s="1"/>
      <c r="CY1723" s="1"/>
      <c r="CZ1723" s="1"/>
      <c r="DA1723" s="1"/>
      <c r="DB1723" s="1"/>
      <c r="DC1723" s="1"/>
      <c r="DD1723" s="1"/>
      <c r="DE1723" s="1"/>
      <c r="DF1723" s="1"/>
      <c r="DG1723" s="1"/>
      <c r="DH1723" s="1"/>
      <c r="DI1723" s="1"/>
      <c r="DJ1723" s="1"/>
      <c r="DK1723" s="1"/>
      <c r="DL1723" s="1"/>
      <c r="DM1723" s="1"/>
      <c r="DN1723" s="1"/>
      <c r="DO1723" s="1"/>
      <c r="DP1723" s="1"/>
      <c r="DQ1723" s="1"/>
      <c r="DR1723" s="1"/>
      <c r="DS1723" s="1"/>
      <c r="DT1723" s="1"/>
      <c r="DU1723" s="1"/>
      <c r="DV1723" s="1"/>
      <c r="DW1723" s="1"/>
      <c r="DX1723" s="1"/>
      <c r="DY1723" s="1"/>
      <c r="DZ1723" s="1"/>
      <c r="EA1723" s="1"/>
      <c r="EB1723" s="1"/>
      <c r="EC1723" s="1"/>
      <c r="ED1723" s="1"/>
      <c r="EE1723" s="1"/>
      <c r="EF1723" s="1"/>
      <c r="EG1723" s="1"/>
      <c r="EH1723" s="1"/>
      <c r="EI1723" s="1"/>
      <c r="EJ1723" s="1"/>
      <c r="EK1723" s="1"/>
      <c r="EL1723" s="1"/>
      <c r="EM1723" s="1"/>
      <c r="EN1723" s="1"/>
      <c r="EO1723" s="1"/>
      <c r="EP1723" s="1"/>
      <c r="EQ1723" s="1"/>
      <c r="ER1723" s="1"/>
      <c r="ES1723" s="1"/>
      <c r="ET1723" s="1"/>
      <c r="EU1723" s="1"/>
      <c r="EV1723" s="1"/>
      <c r="EW1723" s="1"/>
      <c r="EX1723" s="1"/>
      <c r="EY1723" s="1"/>
      <c r="EZ1723" s="1"/>
      <c r="FA1723" s="1"/>
      <c r="FB1723" s="1"/>
      <c r="FC1723" s="1"/>
      <c r="FD1723" s="1"/>
      <c r="FE1723" s="1"/>
      <c r="FF1723" s="1"/>
      <c r="FG1723" s="1"/>
      <c r="FH1723" s="1"/>
      <c r="FI1723" s="1"/>
      <c r="FJ1723" s="1"/>
      <c r="FK1723" s="1"/>
      <c r="FL1723" s="1"/>
      <c r="FM1723" s="1"/>
      <c r="FN1723" s="1"/>
      <c r="FO1723" s="1"/>
      <c r="FP1723" s="1"/>
      <c r="FQ1723" s="1"/>
      <c r="FR1723" s="1"/>
      <c r="FS1723" s="1"/>
      <c r="FT1723" s="1"/>
      <c r="FU1723" s="1"/>
      <c r="FV1723" s="1"/>
      <c r="FW1723" s="1"/>
      <c r="FX1723" s="1"/>
      <c r="FY1723" s="1"/>
      <c r="FZ1723" s="1"/>
      <c r="GA1723" s="1"/>
      <c r="GB1723" s="1"/>
      <c r="GC1723" s="1"/>
      <c r="GD1723" s="1"/>
      <c r="GE1723" s="1"/>
      <c r="GF1723" s="1"/>
      <c r="GG1723" s="1"/>
      <c r="GH1723" s="1"/>
      <c r="GI1723" s="1"/>
      <c r="GJ1723" s="1"/>
      <c r="GK1723" s="1"/>
      <c r="GL1723" s="1"/>
      <c r="GM1723" s="1"/>
      <c r="GN1723" s="1"/>
      <c r="GO1723" s="1"/>
    </row>
    <row r="1724" spans="1:197" s="40" customFormat="1" x14ac:dyDescent="0.25">
      <c r="A1724" s="41"/>
      <c r="B1724" s="4"/>
      <c r="C1724" s="41"/>
      <c r="D1724" s="42"/>
      <c r="E1724" s="42"/>
      <c r="F1724" s="42"/>
      <c r="G1724" s="1"/>
      <c r="H1724" s="1"/>
      <c r="I1724" s="1"/>
      <c r="J1724" s="1"/>
      <c r="K1724" s="1"/>
      <c r="L1724" s="1"/>
      <c r="M1724" s="2"/>
      <c r="N1724" s="1"/>
      <c r="O1724" s="1"/>
      <c r="P1724" s="1"/>
      <c r="Q1724" s="1"/>
      <c r="R1724" s="1"/>
      <c r="S1724" s="1"/>
      <c r="T1724" s="1"/>
      <c r="U1724" s="1"/>
      <c r="V1724" s="1"/>
      <c r="W1724" s="1"/>
      <c r="X1724" s="1"/>
      <c r="Y1724" s="1"/>
      <c r="Z1724" s="1"/>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c r="BJ1724" s="1"/>
      <c r="BK1724" s="1"/>
      <c r="BL1724" s="1"/>
      <c r="BM1724" s="1"/>
      <c r="BN1724" s="1"/>
      <c r="BO1724" s="1"/>
      <c r="BP1724" s="1"/>
      <c r="BQ1724" s="1"/>
      <c r="BR1724" s="1"/>
      <c r="BS1724" s="1"/>
      <c r="BT1724" s="1"/>
      <c r="BU1724" s="1"/>
      <c r="BV1724" s="1"/>
      <c r="BW1724" s="1"/>
      <c r="BX1724" s="1"/>
      <c r="BY1724" s="1"/>
      <c r="BZ1724" s="1"/>
      <c r="CA1724" s="1"/>
      <c r="CB1724" s="1"/>
      <c r="CC1724" s="1"/>
      <c r="CD1724" s="1"/>
      <c r="CE1724" s="1"/>
      <c r="CF1724" s="1"/>
      <c r="CG1724" s="1"/>
      <c r="CH1724" s="1"/>
      <c r="CI1724" s="1"/>
      <c r="CJ1724" s="1"/>
      <c r="CK1724" s="1"/>
      <c r="CL1724" s="1"/>
      <c r="CM1724" s="1"/>
      <c r="CN1724" s="1"/>
      <c r="CO1724" s="1"/>
      <c r="CP1724" s="1"/>
      <c r="CQ1724" s="1"/>
      <c r="CR1724" s="1"/>
      <c r="CS1724" s="1"/>
      <c r="CT1724" s="1"/>
      <c r="CU1724" s="1"/>
      <c r="CV1724" s="1"/>
      <c r="CW1724" s="1"/>
      <c r="CX1724" s="1"/>
      <c r="CY1724" s="1"/>
      <c r="CZ1724" s="1"/>
      <c r="DA1724" s="1"/>
      <c r="DB1724" s="1"/>
      <c r="DC1724" s="1"/>
      <c r="DD1724" s="1"/>
      <c r="DE1724" s="1"/>
      <c r="DF1724" s="1"/>
      <c r="DG1724" s="1"/>
      <c r="DH1724" s="1"/>
      <c r="DI1724" s="1"/>
      <c r="DJ1724" s="1"/>
      <c r="DK1724" s="1"/>
      <c r="DL1724" s="1"/>
      <c r="DM1724" s="1"/>
      <c r="DN1724" s="1"/>
      <c r="DO1724" s="1"/>
      <c r="DP1724" s="1"/>
      <c r="DQ1724" s="1"/>
      <c r="DR1724" s="1"/>
      <c r="DS1724" s="1"/>
      <c r="DT1724" s="1"/>
      <c r="DU1724" s="1"/>
      <c r="DV1724" s="1"/>
      <c r="DW1724" s="1"/>
      <c r="DX1724" s="1"/>
      <c r="DY1724" s="1"/>
      <c r="DZ1724" s="1"/>
      <c r="EA1724" s="1"/>
      <c r="EB1724" s="1"/>
      <c r="EC1724" s="1"/>
      <c r="ED1724" s="1"/>
      <c r="EE1724" s="1"/>
      <c r="EF1724" s="1"/>
      <c r="EG1724" s="1"/>
      <c r="EH1724" s="1"/>
      <c r="EI1724" s="1"/>
      <c r="EJ1724" s="1"/>
      <c r="EK1724" s="1"/>
      <c r="EL1724" s="1"/>
      <c r="EM1724" s="1"/>
      <c r="EN1724" s="1"/>
      <c r="EO1724" s="1"/>
      <c r="EP1724" s="1"/>
      <c r="EQ1724" s="1"/>
      <c r="ER1724" s="1"/>
      <c r="ES1724" s="1"/>
      <c r="ET1724" s="1"/>
      <c r="EU1724" s="1"/>
      <c r="EV1724" s="1"/>
      <c r="EW1724" s="1"/>
      <c r="EX1724" s="1"/>
      <c r="EY1724" s="1"/>
      <c r="EZ1724" s="1"/>
      <c r="FA1724" s="1"/>
      <c r="FB1724" s="1"/>
      <c r="FC1724" s="1"/>
      <c r="FD1724" s="1"/>
      <c r="FE1724" s="1"/>
      <c r="FF1724" s="1"/>
      <c r="FG1724" s="1"/>
      <c r="FH1724" s="1"/>
      <c r="FI1724" s="1"/>
      <c r="FJ1724" s="1"/>
      <c r="FK1724" s="1"/>
      <c r="FL1724" s="1"/>
      <c r="FM1724" s="1"/>
      <c r="FN1724" s="1"/>
      <c r="FO1724" s="1"/>
      <c r="FP1724" s="1"/>
      <c r="FQ1724" s="1"/>
      <c r="FR1724" s="1"/>
      <c r="FS1724" s="1"/>
      <c r="FT1724" s="1"/>
      <c r="FU1724" s="1"/>
      <c r="FV1724" s="1"/>
      <c r="FW1724" s="1"/>
      <c r="FX1724" s="1"/>
      <c r="FY1724" s="1"/>
      <c r="FZ1724" s="1"/>
      <c r="GA1724" s="1"/>
      <c r="GB1724" s="1"/>
      <c r="GC1724" s="1"/>
      <c r="GD1724" s="1"/>
      <c r="GE1724" s="1"/>
      <c r="GF1724" s="1"/>
      <c r="GG1724" s="1"/>
      <c r="GH1724" s="1"/>
      <c r="GI1724" s="1"/>
      <c r="GJ1724" s="1"/>
      <c r="GK1724" s="1"/>
      <c r="GL1724" s="1"/>
      <c r="GM1724" s="1"/>
      <c r="GN1724" s="1"/>
      <c r="GO1724" s="1"/>
    </row>
    <row r="1725" spans="1:197" s="40" customFormat="1" x14ac:dyDescent="0.25">
      <c r="A1725" s="41"/>
      <c r="B1725" s="4"/>
      <c r="C1725" s="41"/>
      <c r="D1725" s="42"/>
      <c r="E1725" s="42"/>
      <c r="F1725" s="42"/>
      <c r="G1725" s="1"/>
      <c r="H1725" s="1"/>
      <c r="I1725" s="1"/>
      <c r="J1725" s="1"/>
      <c r="K1725" s="1"/>
      <c r="L1725" s="1"/>
      <c r="M1725" s="2"/>
      <c r="N1725" s="1"/>
      <c r="O1725" s="1"/>
      <c r="P1725" s="1"/>
      <c r="Q1725" s="1"/>
      <c r="R1725" s="1"/>
      <c r="S1725" s="1"/>
      <c r="T1725" s="1"/>
      <c r="U1725" s="1"/>
      <c r="V1725" s="1"/>
      <c r="W1725" s="1"/>
      <c r="X1725" s="1"/>
      <c r="Y1725" s="1"/>
      <c r="Z1725" s="1"/>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c r="BJ1725" s="1"/>
      <c r="BK1725" s="1"/>
      <c r="BL1725" s="1"/>
      <c r="BM1725" s="1"/>
      <c r="BN1725" s="1"/>
      <c r="BO1725" s="1"/>
      <c r="BP1725" s="1"/>
      <c r="BQ1725" s="1"/>
      <c r="BR1725" s="1"/>
      <c r="BS1725" s="1"/>
      <c r="BT1725" s="1"/>
      <c r="BU1725" s="1"/>
      <c r="BV1725" s="1"/>
      <c r="BW1725" s="1"/>
      <c r="BX1725" s="1"/>
      <c r="BY1725" s="1"/>
      <c r="BZ1725" s="1"/>
      <c r="CA1725" s="1"/>
      <c r="CB1725" s="1"/>
      <c r="CC1725" s="1"/>
      <c r="CD1725" s="1"/>
      <c r="CE1725" s="1"/>
      <c r="CF1725" s="1"/>
      <c r="CG1725" s="1"/>
      <c r="CH1725" s="1"/>
      <c r="CI1725" s="1"/>
      <c r="CJ1725" s="1"/>
      <c r="CK1725" s="1"/>
      <c r="CL1725" s="1"/>
      <c r="CM1725" s="1"/>
      <c r="CN1725" s="1"/>
      <c r="CO1725" s="1"/>
      <c r="CP1725" s="1"/>
      <c r="CQ1725" s="1"/>
      <c r="CR1725" s="1"/>
      <c r="CS1725" s="1"/>
      <c r="CT1725" s="1"/>
      <c r="CU1725" s="1"/>
      <c r="CV1725" s="1"/>
      <c r="CW1725" s="1"/>
      <c r="CX1725" s="1"/>
      <c r="CY1725" s="1"/>
      <c r="CZ1725" s="1"/>
      <c r="DA1725" s="1"/>
      <c r="DB1725" s="1"/>
      <c r="DC1725" s="1"/>
      <c r="DD1725" s="1"/>
      <c r="DE1725" s="1"/>
      <c r="DF1725" s="1"/>
      <c r="DG1725" s="1"/>
      <c r="DH1725" s="1"/>
      <c r="DI1725" s="1"/>
      <c r="DJ1725" s="1"/>
      <c r="DK1725" s="1"/>
      <c r="DL1725" s="1"/>
      <c r="DM1725" s="1"/>
      <c r="DN1725" s="1"/>
      <c r="DO1725" s="1"/>
      <c r="DP1725" s="1"/>
      <c r="DQ1725" s="1"/>
      <c r="DR1725" s="1"/>
      <c r="DS1725" s="1"/>
      <c r="DT1725" s="1"/>
      <c r="DU1725" s="1"/>
      <c r="DV1725" s="1"/>
      <c r="DW1725" s="1"/>
      <c r="DX1725" s="1"/>
      <c r="DY1725" s="1"/>
      <c r="DZ1725" s="1"/>
      <c r="EA1725" s="1"/>
      <c r="EB1725" s="1"/>
      <c r="EC1725" s="1"/>
      <c r="ED1725" s="1"/>
      <c r="EE1725" s="1"/>
      <c r="EF1725" s="1"/>
      <c r="EG1725" s="1"/>
      <c r="EH1725" s="1"/>
      <c r="EI1725" s="1"/>
      <c r="EJ1725" s="1"/>
      <c r="EK1725" s="1"/>
      <c r="EL1725" s="1"/>
      <c r="EM1725" s="1"/>
      <c r="EN1725" s="1"/>
      <c r="EO1725" s="1"/>
      <c r="EP1725" s="1"/>
      <c r="EQ1725" s="1"/>
      <c r="ER1725" s="1"/>
      <c r="ES1725" s="1"/>
      <c r="ET1725" s="1"/>
      <c r="EU1725" s="1"/>
      <c r="EV1725" s="1"/>
      <c r="EW1725" s="1"/>
      <c r="EX1725" s="1"/>
      <c r="EY1725" s="1"/>
      <c r="EZ1725" s="1"/>
      <c r="FA1725" s="1"/>
      <c r="FB1725" s="1"/>
      <c r="FC1725" s="1"/>
      <c r="FD1725" s="1"/>
      <c r="FE1725" s="1"/>
      <c r="FF1725" s="1"/>
      <c r="FG1725" s="1"/>
      <c r="FH1725" s="1"/>
      <c r="FI1725" s="1"/>
      <c r="FJ1725" s="1"/>
      <c r="FK1725" s="1"/>
      <c r="FL1725" s="1"/>
      <c r="FM1725" s="1"/>
      <c r="FN1725" s="1"/>
      <c r="FO1725" s="1"/>
      <c r="FP1725" s="1"/>
      <c r="FQ1725" s="1"/>
      <c r="FR1725" s="1"/>
      <c r="FS1725" s="1"/>
      <c r="FT1725" s="1"/>
      <c r="FU1725" s="1"/>
      <c r="FV1725" s="1"/>
      <c r="FW1725" s="1"/>
      <c r="FX1725" s="1"/>
      <c r="FY1725" s="1"/>
      <c r="FZ1725" s="1"/>
      <c r="GA1725" s="1"/>
      <c r="GB1725" s="1"/>
      <c r="GC1725" s="1"/>
      <c r="GD1725" s="1"/>
      <c r="GE1725" s="1"/>
      <c r="GF1725" s="1"/>
      <c r="GG1725" s="1"/>
      <c r="GH1725" s="1"/>
      <c r="GI1725" s="1"/>
      <c r="GJ1725" s="1"/>
      <c r="GK1725" s="1"/>
      <c r="GL1725" s="1"/>
      <c r="GM1725" s="1"/>
      <c r="GN1725" s="1"/>
      <c r="GO1725" s="1"/>
    </row>
    <row r="1726" spans="1:197" s="40" customFormat="1" x14ac:dyDescent="0.25">
      <c r="A1726" s="41"/>
      <c r="B1726" s="4"/>
      <c r="C1726" s="41"/>
      <c r="D1726" s="42"/>
      <c r="E1726" s="42"/>
      <c r="F1726" s="42"/>
      <c r="G1726" s="1"/>
      <c r="H1726" s="1"/>
      <c r="I1726" s="1"/>
      <c r="J1726" s="1"/>
      <c r="K1726" s="1"/>
      <c r="L1726" s="1"/>
      <c r="M1726" s="2"/>
      <c r="N1726" s="1"/>
      <c r="O1726" s="1"/>
      <c r="P1726" s="1"/>
      <c r="Q1726" s="1"/>
      <c r="R1726" s="1"/>
      <c r="S1726" s="1"/>
      <c r="T1726" s="1"/>
      <c r="U1726" s="1"/>
      <c r="V1726" s="1"/>
      <c r="W1726" s="1"/>
      <c r="X1726" s="1"/>
      <c r="Y1726" s="1"/>
      <c r="Z1726" s="1"/>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c r="BJ1726" s="1"/>
      <c r="BK1726" s="1"/>
      <c r="BL1726" s="1"/>
      <c r="BM1726" s="1"/>
      <c r="BN1726" s="1"/>
      <c r="BO1726" s="1"/>
      <c r="BP1726" s="1"/>
      <c r="BQ1726" s="1"/>
      <c r="BR1726" s="1"/>
      <c r="BS1726" s="1"/>
      <c r="BT1726" s="1"/>
      <c r="BU1726" s="1"/>
      <c r="BV1726" s="1"/>
      <c r="BW1726" s="1"/>
      <c r="BX1726" s="1"/>
      <c r="BY1726" s="1"/>
      <c r="BZ1726" s="1"/>
      <c r="CA1726" s="1"/>
      <c r="CB1726" s="1"/>
      <c r="CC1726" s="1"/>
      <c r="CD1726" s="1"/>
      <c r="CE1726" s="1"/>
      <c r="CF1726" s="1"/>
      <c r="CG1726" s="1"/>
      <c r="CH1726" s="1"/>
      <c r="CI1726" s="1"/>
      <c r="CJ1726" s="1"/>
      <c r="CK1726" s="1"/>
      <c r="CL1726" s="1"/>
      <c r="CM1726" s="1"/>
      <c r="CN1726" s="1"/>
      <c r="CO1726" s="1"/>
      <c r="CP1726" s="1"/>
      <c r="CQ1726" s="1"/>
      <c r="CR1726" s="1"/>
      <c r="CS1726" s="1"/>
      <c r="CT1726" s="1"/>
      <c r="CU1726" s="1"/>
      <c r="CV1726" s="1"/>
      <c r="CW1726" s="1"/>
      <c r="CX1726" s="1"/>
      <c r="CY1726" s="1"/>
      <c r="CZ1726" s="1"/>
      <c r="DA1726" s="1"/>
      <c r="DB1726" s="1"/>
      <c r="DC1726" s="1"/>
      <c r="DD1726" s="1"/>
      <c r="DE1726" s="1"/>
      <c r="DF1726" s="1"/>
      <c r="DG1726" s="1"/>
      <c r="DH1726" s="1"/>
      <c r="DI1726" s="1"/>
      <c r="DJ1726" s="1"/>
      <c r="DK1726" s="1"/>
      <c r="DL1726" s="1"/>
      <c r="DM1726" s="1"/>
      <c r="DN1726" s="1"/>
      <c r="DO1726" s="1"/>
      <c r="DP1726" s="1"/>
      <c r="DQ1726" s="1"/>
      <c r="DR1726" s="1"/>
      <c r="DS1726" s="1"/>
      <c r="DT1726" s="1"/>
      <c r="DU1726" s="1"/>
      <c r="DV1726" s="1"/>
      <c r="DW1726" s="1"/>
      <c r="DX1726" s="1"/>
      <c r="DY1726" s="1"/>
      <c r="DZ1726" s="1"/>
      <c r="EA1726" s="1"/>
      <c r="EB1726" s="1"/>
      <c r="EC1726" s="1"/>
      <c r="ED1726" s="1"/>
      <c r="EE1726" s="1"/>
      <c r="EF1726" s="1"/>
      <c r="EG1726" s="1"/>
      <c r="EH1726" s="1"/>
      <c r="EI1726" s="1"/>
      <c r="EJ1726" s="1"/>
      <c r="EK1726" s="1"/>
      <c r="EL1726" s="1"/>
      <c r="EM1726" s="1"/>
      <c r="EN1726" s="1"/>
      <c r="EO1726" s="1"/>
      <c r="EP1726" s="1"/>
      <c r="EQ1726" s="1"/>
      <c r="ER1726" s="1"/>
      <c r="ES1726" s="1"/>
      <c r="ET1726" s="1"/>
      <c r="EU1726" s="1"/>
      <c r="EV1726" s="1"/>
      <c r="EW1726" s="1"/>
      <c r="EX1726" s="1"/>
      <c r="EY1726" s="1"/>
      <c r="EZ1726" s="1"/>
      <c r="FA1726" s="1"/>
      <c r="FB1726" s="1"/>
      <c r="FC1726" s="1"/>
      <c r="FD1726" s="1"/>
      <c r="FE1726" s="1"/>
      <c r="FF1726" s="1"/>
      <c r="FG1726" s="1"/>
      <c r="FH1726" s="1"/>
      <c r="FI1726" s="1"/>
      <c r="FJ1726" s="1"/>
      <c r="FK1726" s="1"/>
      <c r="FL1726" s="1"/>
      <c r="FM1726" s="1"/>
      <c r="FN1726" s="1"/>
      <c r="FO1726" s="1"/>
      <c r="FP1726" s="1"/>
      <c r="FQ1726" s="1"/>
      <c r="FR1726" s="1"/>
      <c r="FS1726" s="1"/>
      <c r="FT1726" s="1"/>
      <c r="FU1726" s="1"/>
      <c r="FV1726" s="1"/>
      <c r="FW1726" s="1"/>
      <c r="FX1726" s="1"/>
      <c r="FY1726" s="1"/>
      <c r="FZ1726" s="1"/>
      <c r="GA1726" s="1"/>
      <c r="GB1726" s="1"/>
      <c r="GC1726" s="1"/>
      <c r="GD1726" s="1"/>
      <c r="GE1726" s="1"/>
      <c r="GF1726" s="1"/>
      <c r="GG1726" s="1"/>
      <c r="GH1726" s="1"/>
      <c r="GI1726" s="1"/>
      <c r="GJ1726" s="1"/>
      <c r="GK1726" s="1"/>
      <c r="GL1726" s="1"/>
      <c r="GM1726" s="1"/>
      <c r="GN1726" s="1"/>
      <c r="GO1726" s="1"/>
    </row>
    <row r="1727" spans="1:197" s="40" customFormat="1" x14ac:dyDescent="0.25">
      <c r="A1727" s="41"/>
      <c r="B1727" s="4"/>
      <c r="C1727" s="41"/>
      <c r="D1727" s="42"/>
      <c r="E1727" s="42"/>
      <c r="F1727" s="42"/>
      <c r="G1727" s="1"/>
      <c r="H1727" s="1"/>
      <c r="I1727" s="1"/>
      <c r="J1727" s="1"/>
      <c r="K1727" s="1"/>
      <c r="L1727" s="1"/>
      <c r="M1727" s="2"/>
      <c r="N1727" s="1"/>
      <c r="O1727" s="1"/>
      <c r="P1727" s="1"/>
      <c r="Q1727" s="1"/>
      <c r="R1727" s="1"/>
      <c r="S1727" s="1"/>
      <c r="T1727" s="1"/>
      <c r="U1727" s="1"/>
      <c r="V1727" s="1"/>
      <c r="W1727" s="1"/>
      <c r="X1727" s="1"/>
      <c r="Y1727" s="1"/>
      <c r="Z1727" s="1"/>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1"/>
      <c r="BG1727" s="1"/>
      <c r="BH1727" s="1"/>
      <c r="BI1727" s="1"/>
      <c r="BJ1727" s="1"/>
      <c r="BK1727" s="1"/>
      <c r="BL1727" s="1"/>
      <c r="BM1727" s="1"/>
      <c r="BN1727" s="1"/>
      <c r="BO1727" s="1"/>
      <c r="BP1727" s="1"/>
      <c r="BQ1727" s="1"/>
      <c r="BR1727" s="1"/>
      <c r="BS1727" s="1"/>
      <c r="BT1727" s="1"/>
      <c r="BU1727" s="1"/>
      <c r="BV1727" s="1"/>
      <c r="BW1727" s="1"/>
      <c r="BX1727" s="1"/>
      <c r="BY1727" s="1"/>
      <c r="BZ1727" s="1"/>
      <c r="CA1727" s="1"/>
      <c r="CB1727" s="1"/>
      <c r="CC1727" s="1"/>
      <c r="CD1727" s="1"/>
      <c r="CE1727" s="1"/>
      <c r="CF1727" s="1"/>
      <c r="CG1727" s="1"/>
      <c r="CH1727" s="1"/>
      <c r="CI1727" s="1"/>
      <c r="CJ1727" s="1"/>
      <c r="CK1727" s="1"/>
      <c r="CL1727" s="1"/>
      <c r="CM1727" s="1"/>
      <c r="CN1727" s="1"/>
      <c r="CO1727" s="1"/>
      <c r="CP1727" s="1"/>
      <c r="CQ1727" s="1"/>
      <c r="CR1727" s="1"/>
      <c r="CS1727" s="1"/>
      <c r="CT1727" s="1"/>
      <c r="CU1727" s="1"/>
      <c r="CV1727" s="1"/>
      <c r="CW1727" s="1"/>
      <c r="CX1727" s="1"/>
      <c r="CY1727" s="1"/>
      <c r="CZ1727" s="1"/>
      <c r="DA1727" s="1"/>
      <c r="DB1727" s="1"/>
      <c r="DC1727" s="1"/>
      <c r="DD1727" s="1"/>
      <c r="DE1727" s="1"/>
      <c r="DF1727" s="1"/>
      <c r="DG1727" s="1"/>
      <c r="DH1727" s="1"/>
      <c r="DI1727" s="1"/>
      <c r="DJ1727" s="1"/>
      <c r="DK1727" s="1"/>
      <c r="DL1727" s="1"/>
      <c r="DM1727" s="1"/>
      <c r="DN1727" s="1"/>
      <c r="DO1727" s="1"/>
      <c r="DP1727" s="1"/>
      <c r="DQ1727" s="1"/>
      <c r="DR1727" s="1"/>
      <c r="DS1727" s="1"/>
      <c r="DT1727" s="1"/>
      <c r="DU1727" s="1"/>
      <c r="DV1727" s="1"/>
      <c r="DW1727" s="1"/>
      <c r="DX1727" s="1"/>
      <c r="DY1727" s="1"/>
      <c r="DZ1727" s="1"/>
      <c r="EA1727" s="1"/>
      <c r="EB1727" s="1"/>
      <c r="EC1727" s="1"/>
      <c r="ED1727" s="1"/>
      <c r="EE1727" s="1"/>
      <c r="EF1727" s="1"/>
      <c r="EG1727" s="1"/>
      <c r="EH1727" s="1"/>
      <c r="EI1727" s="1"/>
      <c r="EJ1727" s="1"/>
      <c r="EK1727" s="1"/>
      <c r="EL1727" s="1"/>
      <c r="EM1727" s="1"/>
      <c r="EN1727" s="1"/>
      <c r="EO1727" s="1"/>
      <c r="EP1727" s="1"/>
      <c r="EQ1727" s="1"/>
      <c r="ER1727" s="1"/>
      <c r="ES1727" s="1"/>
      <c r="ET1727" s="1"/>
      <c r="EU1727" s="1"/>
      <c r="EV1727" s="1"/>
      <c r="EW1727" s="1"/>
      <c r="EX1727" s="1"/>
      <c r="EY1727" s="1"/>
      <c r="EZ1727" s="1"/>
      <c r="FA1727" s="1"/>
      <c r="FB1727" s="1"/>
      <c r="FC1727" s="1"/>
      <c r="FD1727" s="1"/>
      <c r="FE1727" s="1"/>
      <c r="FF1727" s="1"/>
      <c r="FG1727" s="1"/>
      <c r="FH1727" s="1"/>
      <c r="FI1727" s="1"/>
      <c r="FJ1727" s="1"/>
      <c r="FK1727" s="1"/>
      <c r="FL1727" s="1"/>
      <c r="FM1727" s="1"/>
      <c r="FN1727" s="1"/>
      <c r="FO1727" s="1"/>
      <c r="FP1727" s="1"/>
      <c r="FQ1727" s="1"/>
      <c r="FR1727" s="1"/>
      <c r="FS1727" s="1"/>
      <c r="FT1727" s="1"/>
      <c r="FU1727" s="1"/>
      <c r="FV1727" s="1"/>
      <c r="FW1727" s="1"/>
      <c r="FX1727" s="1"/>
      <c r="FY1727" s="1"/>
      <c r="FZ1727" s="1"/>
      <c r="GA1727" s="1"/>
      <c r="GB1727" s="1"/>
      <c r="GC1727" s="1"/>
      <c r="GD1727" s="1"/>
      <c r="GE1727" s="1"/>
      <c r="GF1727" s="1"/>
      <c r="GG1727" s="1"/>
      <c r="GH1727" s="1"/>
      <c r="GI1727" s="1"/>
      <c r="GJ1727" s="1"/>
      <c r="GK1727" s="1"/>
      <c r="GL1727" s="1"/>
      <c r="GM1727" s="1"/>
      <c r="GN1727" s="1"/>
      <c r="GO1727" s="1"/>
    </row>
    <row r="1728" spans="1:197" s="40" customFormat="1" x14ac:dyDescent="0.25">
      <c r="A1728" s="41"/>
      <c r="B1728" s="4"/>
      <c r="C1728" s="41"/>
      <c r="D1728" s="42"/>
      <c r="E1728" s="42"/>
      <c r="F1728" s="42"/>
      <c r="G1728" s="1"/>
      <c r="H1728" s="1"/>
      <c r="I1728" s="1"/>
      <c r="J1728" s="1"/>
      <c r="K1728" s="1"/>
      <c r="L1728" s="1"/>
      <c r="M1728" s="2"/>
      <c r="N1728" s="1"/>
      <c r="O1728" s="1"/>
      <c r="P1728" s="1"/>
      <c r="Q1728" s="1"/>
      <c r="R1728" s="1"/>
      <c r="S1728" s="1"/>
      <c r="T1728" s="1"/>
      <c r="U1728" s="1"/>
      <c r="V1728" s="1"/>
      <c r="W1728" s="1"/>
      <c r="X1728" s="1"/>
      <c r="Y1728" s="1"/>
      <c r="Z1728" s="1"/>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1"/>
      <c r="BG1728" s="1"/>
      <c r="BH1728" s="1"/>
      <c r="BI1728" s="1"/>
      <c r="BJ1728" s="1"/>
      <c r="BK1728" s="1"/>
      <c r="BL1728" s="1"/>
      <c r="BM1728" s="1"/>
      <c r="BN1728" s="1"/>
      <c r="BO1728" s="1"/>
      <c r="BP1728" s="1"/>
      <c r="BQ1728" s="1"/>
      <c r="BR1728" s="1"/>
      <c r="BS1728" s="1"/>
      <c r="BT1728" s="1"/>
      <c r="BU1728" s="1"/>
      <c r="BV1728" s="1"/>
      <c r="BW1728" s="1"/>
      <c r="BX1728" s="1"/>
      <c r="BY1728" s="1"/>
      <c r="BZ1728" s="1"/>
      <c r="CA1728" s="1"/>
      <c r="CB1728" s="1"/>
      <c r="CC1728" s="1"/>
      <c r="CD1728" s="1"/>
      <c r="CE1728" s="1"/>
      <c r="CF1728" s="1"/>
      <c r="CG1728" s="1"/>
      <c r="CH1728" s="1"/>
      <c r="CI1728" s="1"/>
      <c r="CJ1728" s="1"/>
      <c r="CK1728" s="1"/>
      <c r="CL1728" s="1"/>
      <c r="CM1728" s="1"/>
      <c r="CN1728" s="1"/>
      <c r="CO1728" s="1"/>
      <c r="CP1728" s="1"/>
      <c r="CQ1728" s="1"/>
      <c r="CR1728" s="1"/>
      <c r="CS1728" s="1"/>
      <c r="CT1728" s="1"/>
      <c r="CU1728" s="1"/>
      <c r="CV1728" s="1"/>
      <c r="CW1728" s="1"/>
      <c r="CX1728" s="1"/>
      <c r="CY1728" s="1"/>
      <c r="CZ1728" s="1"/>
      <c r="DA1728" s="1"/>
      <c r="DB1728" s="1"/>
      <c r="DC1728" s="1"/>
      <c r="DD1728" s="1"/>
      <c r="DE1728" s="1"/>
      <c r="DF1728" s="1"/>
      <c r="DG1728" s="1"/>
      <c r="DH1728" s="1"/>
      <c r="DI1728" s="1"/>
      <c r="DJ1728" s="1"/>
      <c r="DK1728" s="1"/>
      <c r="DL1728" s="1"/>
      <c r="DM1728" s="1"/>
      <c r="DN1728" s="1"/>
      <c r="DO1728" s="1"/>
      <c r="DP1728" s="1"/>
      <c r="DQ1728" s="1"/>
      <c r="DR1728" s="1"/>
      <c r="DS1728" s="1"/>
      <c r="DT1728" s="1"/>
      <c r="DU1728" s="1"/>
      <c r="DV1728" s="1"/>
      <c r="DW1728" s="1"/>
      <c r="DX1728" s="1"/>
      <c r="DY1728" s="1"/>
      <c r="DZ1728" s="1"/>
      <c r="EA1728" s="1"/>
      <c r="EB1728" s="1"/>
      <c r="EC1728" s="1"/>
      <c r="ED1728" s="1"/>
      <c r="EE1728" s="1"/>
      <c r="EF1728" s="1"/>
      <c r="EG1728" s="1"/>
      <c r="EH1728" s="1"/>
      <c r="EI1728" s="1"/>
      <c r="EJ1728" s="1"/>
      <c r="EK1728" s="1"/>
      <c r="EL1728" s="1"/>
      <c r="EM1728" s="1"/>
      <c r="EN1728" s="1"/>
      <c r="EO1728" s="1"/>
      <c r="EP1728" s="1"/>
      <c r="EQ1728" s="1"/>
      <c r="ER1728" s="1"/>
      <c r="ES1728" s="1"/>
      <c r="ET1728" s="1"/>
      <c r="EU1728" s="1"/>
      <c r="EV1728" s="1"/>
      <c r="EW1728" s="1"/>
      <c r="EX1728" s="1"/>
      <c r="EY1728" s="1"/>
      <c r="EZ1728" s="1"/>
      <c r="FA1728" s="1"/>
      <c r="FB1728" s="1"/>
      <c r="FC1728" s="1"/>
      <c r="FD1728" s="1"/>
      <c r="FE1728" s="1"/>
      <c r="FF1728" s="1"/>
      <c r="FG1728" s="1"/>
      <c r="FH1728" s="1"/>
      <c r="FI1728" s="1"/>
      <c r="FJ1728" s="1"/>
      <c r="FK1728" s="1"/>
      <c r="FL1728" s="1"/>
      <c r="FM1728" s="1"/>
      <c r="FN1728" s="1"/>
      <c r="FO1728" s="1"/>
      <c r="FP1728" s="1"/>
      <c r="FQ1728" s="1"/>
      <c r="FR1728" s="1"/>
      <c r="FS1728" s="1"/>
      <c r="FT1728" s="1"/>
      <c r="FU1728" s="1"/>
      <c r="FV1728" s="1"/>
      <c r="FW1728" s="1"/>
      <c r="FX1728" s="1"/>
      <c r="FY1728" s="1"/>
      <c r="FZ1728" s="1"/>
      <c r="GA1728" s="1"/>
      <c r="GB1728" s="1"/>
      <c r="GC1728" s="1"/>
      <c r="GD1728" s="1"/>
      <c r="GE1728" s="1"/>
      <c r="GF1728" s="1"/>
      <c r="GG1728" s="1"/>
      <c r="GH1728" s="1"/>
      <c r="GI1728" s="1"/>
      <c r="GJ1728" s="1"/>
      <c r="GK1728" s="1"/>
      <c r="GL1728" s="1"/>
      <c r="GM1728" s="1"/>
      <c r="GN1728" s="1"/>
      <c r="GO1728" s="1"/>
    </row>
    <row r="1729" spans="1:197" s="40" customFormat="1" x14ac:dyDescent="0.25">
      <c r="A1729" s="41"/>
      <c r="B1729" s="4"/>
      <c r="C1729" s="41"/>
      <c r="D1729" s="42"/>
      <c r="E1729" s="42"/>
      <c r="F1729" s="42"/>
      <c r="G1729" s="1"/>
      <c r="H1729" s="1"/>
      <c r="I1729" s="1"/>
      <c r="J1729" s="1"/>
      <c r="K1729" s="1"/>
      <c r="L1729" s="1"/>
      <c r="M1729" s="2"/>
      <c r="N1729" s="1"/>
      <c r="O1729" s="1"/>
      <c r="P1729" s="1"/>
      <c r="Q1729" s="1"/>
      <c r="R1729" s="1"/>
      <c r="S1729" s="1"/>
      <c r="T1729" s="1"/>
      <c r="U1729" s="1"/>
      <c r="V1729" s="1"/>
      <c r="W1729" s="1"/>
      <c r="X1729" s="1"/>
      <c r="Y1729" s="1"/>
      <c r="Z1729" s="1"/>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1"/>
      <c r="BG1729" s="1"/>
      <c r="BH1729" s="1"/>
      <c r="BI1729" s="1"/>
      <c r="BJ1729" s="1"/>
      <c r="BK1729" s="1"/>
      <c r="BL1729" s="1"/>
      <c r="BM1729" s="1"/>
      <c r="BN1729" s="1"/>
      <c r="BO1729" s="1"/>
      <c r="BP1729" s="1"/>
      <c r="BQ1729" s="1"/>
      <c r="BR1729" s="1"/>
      <c r="BS1729" s="1"/>
      <c r="BT1729" s="1"/>
      <c r="BU1729" s="1"/>
      <c r="BV1729" s="1"/>
      <c r="BW1729" s="1"/>
      <c r="BX1729" s="1"/>
      <c r="BY1729" s="1"/>
      <c r="BZ1729" s="1"/>
      <c r="CA1729" s="1"/>
      <c r="CB1729" s="1"/>
      <c r="CC1729" s="1"/>
      <c r="CD1729" s="1"/>
      <c r="CE1729" s="1"/>
      <c r="CF1729" s="1"/>
      <c r="CG1729" s="1"/>
      <c r="CH1729" s="1"/>
      <c r="CI1729" s="1"/>
      <c r="CJ1729" s="1"/>
      <c r="CK1729" s="1"/>
      <c r="CL1729" s="1"/>
      <c r="CM1729" s="1"/>
      <c r="CN1729" s="1"/>
      <c r="CO1729" s="1"/>
      <c r="CP1729" s="1"/>
      <c r="CQ1729" s="1"/>
      <c r="CR1729" s="1"/>
      <c r="CS1729" s="1"/>
      <c r="CT1729" s="1"/>
      <c r="CU1729" s="1"/>
      <c r="CV1729" s="1"/>
      <c r="CW1729" s="1"/>
      <c r="CX1729" s="1"/>
      <c r="CY1729" s="1"/>
      <c r="CZ1729" s="1"/>
      <c r="DA1729" s="1"/>
      <c r="DB1729" s="1"/>
      <c r="DC1729" s="1"/>
      <c r="DD1729" s="1"/>
      <c r="DE1729" s="1"/>
      <c r="DF1729" s="1"/>
      <c r="DG1729" s="1"/>
      <c r="DH1729" s="1"/>
      <c r="DI1729" s="1"/>
      <c r="DJ1729" s="1"/>
      <c r="DK1729" s="1"/>
      <c r="DL1729" s="1"/>
      <c r="DM1729" s="1"/>
      <c r="DN1729" s="1"/>
      <c r="DO1729" s="1"/>
      <c r="DP1729" s="1"/>
      <c r="DQ1729" s="1"/>
      <c r="DR1729" s="1"/>
      <c r="DS1729" s="1"/>
      <c r="DT1729" s="1"/>
      <c r="DU1729" s="1"/>
      <c r="DV1729" s="1"/>
      <c r="DW1729" s="1"/>
      <c r="DX1729" s="1"/>
      <c r="DY1729" s="1"/>
      <c r="DZ1729" s="1"/>
      <c r="EA1729" s="1"/>
      <c r="EB1729" s="1"/>
      <c r="EC1729" s="1"/>
      <c r="ED1729" s="1"/>
      <c r="EE1729" s="1"/>
      <c r="EF1729" s="1"/>
      <c r="EG1729" s="1"/>
      <c r="EH1729" s="1"/>
      <c r="EI1729" s="1"/>
      <c r="EJ1729" s="1"/>
      <c r="EK1729" s="1"/>
      <c r="EL1729" s="1"/>
      <c r="EM1729" s="1"/>
      <c r="EN1729" s="1"/>
      <c r="EO1729" s="1"/>
      <c r="EP1729" s="1"/>
      <c r="EQ1729" s="1"/>
      <c r="ER1729" s="1"/>
      <c r="ES1729" s="1"/>
      <c r="ET1729" s="1"/>
      <c r="EU1729" s="1"/>
      <c r="EV1729" s="1"/>
      <c r="EW1729" s="1"/>
      <c r="EX1729" s="1"/>
      <c r="EY1729" s="1"/>
      <c r="EZ1729" s="1"/>
      <c r="FA1729" s="1"/>
      <c r="FB1729" s="1"/>
      <c r="FC1729" s="1"/>
      <c r="FD1729" s="1"/>
      <c r="FE1729" s="1"/>
      <c r="FF1729" s="1"/>
      <c r="FG1729" s="1"/>
      <c r="FH1729" s="1"/>
      <c r="FI1729" s="1"/>
      <c r="FJ1729" s="1"/>
      <c r="FK1729" s="1"/>
      <c r="FL1729" s="1"/>
      <c r="FM1729" s="1"/>
      <c r="FN1729" s="1"/>
      <c r="FO1729" s="1"/>
      <c r="FP1729" s="1"/>
      <c r="FQ1729" s="1"/>
      <c r="FR1729" s="1"/>
      <c r="FS1729" s="1"/>
      <c r="FT1729" s="1"/>
      <c r="FU1729" s="1"/>
      <c r="FV1729" s="1"/>
      <c r="FW1729" s="1"/>
      <c r="FX1729" s="1"/>
      <c r="FY1729" s="1"/>
      <c r="FZ1729" s="1"/>
      <c r="GA1729" s="1"/>
      <c r="GB1729" s="1"/>
      <c r="GC1729" s="1"/>
      <c r="GD1729" s="1"/>
      <c r="GE1729" s="1"/>
      <c r="GF1729" s="1"/>
      <c r="GG1729" s="1"/>
      <c r="GH1729" s="1"/>
      <c r="GI1729" s="1"/>
      <c r="GJ1729" s="1"/>
      <c r="GK1729" s="1"/>
      <c r="GL1729" s="1"/>
      <c r="GM1729" s="1"/>
      <c r="GN1729" s="1"/>
      <c r="GO1729" s="1"/>
    </row>
    <row r="1730" spans="1:197" s="40" customFormat="1" x14ac:dyDescent="0.25">
      <c r="A1730" s="41"/>
      <c r="B1730" s="4"/>
      <c r="C1730" s="41"/>
      <c r="D1730" s="42"/>
      <c r="E1730" s="42"/>
      <c r="F1730" s="42"/>
      <c r="G1730" s="1"/>
      <c r="H1730" s="1"/>
      <c r="I1730" s="1"/>
      <c r="J1730" s="1"/>
      <c r="K1730" s="1"/>
      <c r="L1730" s="1"/>
      <c r="M1730" s="2"/>
      <c r="N1730" s="1"/>
      <c r="O1730" s="1"/>
      <c r="P1730" s="1"/>
      <c r="Q1730" s="1"/>
      <c r="R1730" s="1"/>
      <c r="S1730" s="1"/>
      <c r="T1730" s="1"/>
      <c r="U1730" s="1"/>
      <c r="V1730" s="1"/>
      <c r="W1730" s="1"/>
      <c r="X1730" s="1"/>
      <c r="Y1730" s="1"/>
      <c r="Z1730" s="1"/>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1"/>
      <c r="BG1730" s="1"/>
      <c r="BH1730" s="1"/>
      <c r="BI1730" s="1"/>
      <c r="BJ1730" s="1"/>
      <c r="BK1730" s="1"/>
      <c r="BL1730" s="1"/>
      <c r="BM1730" s="1"/>
      <c r="BN1730" s="1"/>
      <c r="BO1730" s="1"/>
      <c r="BP1730" s="1"/>
      <c r="BQ1730" s="1"/>
      <c r="BR1730" s="1"/>
      <c r="BS1730" s="1"/>
      <c r="BT1730" s="1"/>
      <c r="BU1730" s="1"/>
      <c r="BV1730" s="1"/>
      <c r="BW1730" s="1"/>
      <c r="BX1730" s="1"/>
      <c r="BY1730" s="1"/>
      <c r="BZ1730" s="1"/>
      <c r="CA1730" s="1"/>
      <c r="CB1730" s="1"/>
      <c r="CC1730" s="1"/>
      <c r="CD1730" s="1"/>
      <c r="CE1730" s="1"/>
      <c r="CF1730" s="1"/>
      <c r="CG1730" s="1"/>
      <c r="CH1730" s="1"/>
      <c r="CI1730" s="1"/>
      <c r="CJ1730" s="1"/>
      <c r="CK1730" s="1"/>
      <c r="CL1730" s="1"/>
      <c r="CM1730" s="1"/>
      <c r="CN1730" s="1"/>
      <c r="CO1730" s="1"/>
      <c r="CP1730" s="1"/>
      <c r="CQ1730" s="1"/>
      <c r="CR1730" s="1"/>
      <c r="CS1730" s="1"/>
      <c r="CT1730" s="1"/>
      <c r="CU1730" s="1"/>
      <c r="CV1730" s="1"/>
      <c r="CW1730" s="1"/>
      <c r="CX1730" s="1"/>
      <c r="CY1730" s="1"/>
      <c r="CZ1730" s="1"/>
      <c r="DA1730" s="1"/>
      <c r="DB1730" s="1"/>
      <c r="DC1730" s="1"/>
      <c r="DD1730" s="1"/>
      <c r="DE1730" s="1"/>
      <c r="DF1730" s="1"/>
      <c r="DG1730" s="1"/>
      <c r="DH1730" s="1"/>
      <c r="DI1730" s="1"/>
      <c r="DJ1730" s="1"/>
      <c r="DK1730" s="1"/>
      <c r="DL1730" s="1"/>
      <c r="DM1730" s="1"/>
      <c r="DN1730" s="1"/>
      <c r="DO1730" s="1"/>
      <c r="DP1730" s="1"/>
      <c r="DQ1730" s="1"/>
      <c r="DR1730" s="1"/>
      <c r="DS1730" s="1"/>
      <c r="DT1730" s="1"/>
      <c r="DU1730" s="1"/>
      <c r="DV1730" s="1"/>
      <c r="DW1730" s="1"/>
      <c r="DX1730" s="1"/>
      <c r="DY1730" s="1"/>
      <c r="DZ1730" s="1"/>
      <c r="EA1730" s="1"/>
      <c r="EB1730" s="1"/>
      <c r="EC1730" s="1"/>
      <c r="ED1730" s="1"/>
      <c r="EE1730" s="1"/>
      <c r="EF1730" s="1"/>
      <c r="EG1730" s="1"/>
      <c r="EH1730" s="1"/>
      <c r="EI1730" s="1"/>
      <c r="EJ1730" s="1"/>
      <c r="EK1730" s="1"/>
      <c r="EL1730" s="1"/>
      <c r="EM1730" s="1"/>
      <c r="EN1730" s="1"/>
      <c r="EO1730" s="1"/>
      <c r="EP1730" s="1"/>
      <c r="EQ1730" s="1"/>
      <c r="ER1730" s="1"/>
      <c r="ES1730" s="1"/>
      <c r="ET1730" s="1"/>
      <c r="EU1730" s="1"/>
      <c r="EV1730" s="1"/>
      <c r="EW1730" s="1"/>
      <c r="EX1730" s="1"/>
      <c r="EY1730" s="1"/>
      <c r="EZ1730" s="1"/>
      <c r="FA1730" s="1"/>
      <c r="FB1730" s="1"/>
      <c r="FC1730" s="1"/>
      <c r="FD1730" s="1"/>
      <c r="FE1730" s="1"/>
      <c r="FF1730" s="1"/>
      <c r="FG1730" s="1"/>
      <c r="FH1730" s="1"/>
      <c r="FI1730" s="1"/>
      <c r="FJ1730" s="1"/>
      <c r="FK1730" s="1"/>
      <c r="FL1730" s="1"/>
      <c r="FM1730" s="1"/>
      <c r="FN1730" s="1"/>
      <c r="FO1730" s="1"/>
      <c r="FP1730" s="1"/>
      <c r="FQ1730" s="1"/>
      <c r="FR1730" s="1"/>
      <c r="FS1730" s="1"/>
      <c r="FT1730" s="1"/>
      <c r="FU1730" s="1"/>
      <c r="FV1730" s="1"/>
      <c r="FW1730" s="1"/>
      <c r="FX1730" s="1"/>
      <c r="FY1730" s="1"/>
      <c r="FZ1730" s="1"/>
      <c r="GA1730" s="1"/>
      <c r="GB1730" s="1"/>
      <c r="GC1730" s="1"/>
      <c r="GD1730" s="1"/>
      <c r="GE1730" s="1"/>
      <c r="GF1730" s="1"/>
      <c r="GG1730" s="1"/>
      <c r="GH1730" s="1"/>
      <c r="GI1730" s="1"/>
      <c r="GJ1730" s="1"/>
      <c r="GK1730" s="1"/>
      <c r="GL1730" s="1"/>
      <c r="GM1730" s="1"/>
      <c r="GN1730" s="1"/>
      <c r="GO1730" s="1"/>
    </row>
    <row r="1731" spans="1:197" s="40" customFormat="1" x14ac:dyDescent="0.25">
      <c r="A1731" s="41"/>
      <c r="B1731" s="4"/>
      <c r="C1731" s="41"/>
      <c r="D1731" s="42"/>
      <c r="E1731" s="42"/>
      <c r="F1731" s="42"/>
      <c r="G1731" s="1"/>
      <c r="H1731" s="1"/>
      <c r="I1731" s="1"/>
      <c r="J1731" s="1"/>
      <c r="K1731" s="1"/>
      <c r="L1731" s="1"/>
      <c r="M1731" s="2"/>
      <c r="N1731" s="1"/>
      <c r="O1731" s="1"/>
      <c r="P1731" s="1"/>
      <c r="Q1731" s="1"/>
      <c r="R1731" s="1"/>
      <c r="S1731" s="1"/>
      <c r="T1731" s="1"/>
      <c r="U1731" s="1"/>
      <c r="V1731" s="1"/>
      <c r="W1731" s="1"/>
      <c r="X1731" s="1"/>
      <c r="Y1731" s="1"/>
      <c r="Z1731" s="1"/>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c r="BJ1731" s="1"/>
      <c r="BK1731" s="1"/>
      <c r="BL1731" s="1"/>
      <c r="BM1731" s="1"/>
      <c r="BN1731" s="1"/>
      <c r="BO1731" s="1"/>
      <c r="BP1731" s="1"/>
      <c r="BQ1731" s="1"/>
      <c r="BR1731" s="1"/>
      <c r="BS1731" s="1"/>
      <c r="BT1731" s="1"/>
      <c r="BU1731" s="1"/>
      <c r="BV1731" s="1"/>
      <c r="BW1731" s="1"/>
      <c r="BX1731" s="1"/>
      <c r="BY1731" s="1"/>
      <c r="BZ1731" s="1"/>
      <c r="CA1731" s="1"/>
      <c r="CB1731" s="1"/>
      <c r="CC1731" s="1"/>
      <c r="CD1731" s="1"/>
      <c r="CE1731" s="1"/>
      <c r="CF1731" s="1"/>
      <c r="CG1731" s="1"/>
      <c r="CH1731" s="1"/>
      <c r="CI1731" s="1"/>
      <c r="CJ1731" s="1"/>
      <c r="CK1731" s="1"/>
      <c r="CL1731" s="1"/>
      <c r="CM1731" s="1"/>
      <c r="CN1731" s="1"/>
      <c r="CO1731" s="1"/>
      <c r="CP1731" s="1"/>
      <c r="CQ1731" s="1"/>
      <c r="CR1731" s="1"/>
      <c r="CS1731" s="1"/>
      <c r="CT1731" s="1"/>
      <c r="CU1731" s="1"/>
      <c r="CV1731" s="1"/>
      <c r="CW1731" s="1"/>
      <c r="CX1731" s="1"/>
      <c r="CY1731" s="1"/>
      <c r="CZ1731" s="1"/>
      <c r="DA1731" s="1"/>
      <c r="DB1731" s="1"/>
      <c r="DC1731" s="1"/>
      <c r="DD1731" s="1"/>
      <c r="DE1731" s="1"/>
      <c r="DF1731" s="1"/>
      <c r="DG1731" s="1"/>
      <c r="DH1731" s="1"/>
      <c r="DI1731" s="1"/>
      <c r="DJ1731" s="1"/>
      <c r="DK1731" s="1"/>
      <c r="DL1731" s="1"/>
      <c r="DM1731" s="1"/>
      <c r="DN1731" s="1"/>
      <c r="DO1731" s="1"/>
      <c r="DP1731" s="1"/>
      <c r="DQ1731" s="1"/>
      <c r="DR1731" s="1"/>
      <c r="DS1731" s="1"/>
      <c r="DT1731" s="1"/>
      <c r="DU1731" s="1"/>
      <c r="DV1731" s="1"/>
      <c r="DW1731" s="1"/>
      <c r="DX1731" s="1"/>
      <c r="DY1731" s="1"/>
      <c r="DZ1731" s="1"/>
      <c r="EA1731" s="1"/>
      <c r="EB1731" s="1"/>
      <c r="EC1731" s="1"/>
      <c r="ED1731" s="1"/>
      <c r="EE1731" s="1"/>
      <c r="EF1731" s="1"/>
      <c r="EG1731" s="1"/>
      <c r="EH1731" s="1"/>
      <c r="EI1731" s="1"/>
      <c r="EJ1731" s="1"/>
      <c r="EK1731" s="1"/>
      <c r="EL1731" s="1"/>
      <c r="EM1731" s="1"/>
      <c r="EN1731" s="1"/>
      <c r="EO1731" s="1"/>
      <c r="EP1731" s="1"/>
      <c r="EQ1731" s="1"/>
      <c r="ER1731" s="1"/>
      <c r="ES1731" s="1"/>
      <c r="ET1731" s="1"/>
      <c r="EU1731" s="1"/>
      <c r="EV1731" s="1"/>
      <c r="EW1731" s="1"/>
      <c r="EX1731" s="1"/>
      <c r="EY1731" s="1"/>
      <c r="EZ1731" s="1"/>
      <c r="FA1731" s="1"/>
      <c r="FB1731" s="1"/>
      <c r="FC1731" s="1"/>
      <c r="FD1731" s="1"/>
      <c r="FE1731" s="1"/>
      <c r="FF1731" s="1"/>
      <c r="FG1731" s="1"/>
      <c r="FH1731" s="1"/>
      <c r="FI1731" s="1"/>
      <c r="FJ1731" s="1"/>
      <c r="FK1731" s="1"/>
      <c r="FL1731" s="1"/>
      <c r="FM1731" s="1"/>
      <c r="FN1731" s="1"/>
      <c r="FO1731" s="1"/>
      <c r="FP1731" s="1"/>
      <c r="FQ1731" s="1"/>
      <c r="FR1731" s="1"/>
      <c r="FS1731" s="1"/>
      <c r="FT1731" s="1"/>
      <c r="FU1731" s="1"/>
      <c r="FV1731" s="1"/>
      <c r="FW1731" s="1"/>
      <c r="FX1731" s="1"/>
      <c r="FY1731" s="1"/>
      <c r="FZ1731" s="1"/>
      <c r="GA1731" s="1"/>
      <c r="GB1731" s="1"/>
      <c r="GC1731" s="1"/>
      <c r="GD1731" s="1"/>
      <c r="GE1731" s="1"/>
      <c r="GF1731" s="1"/>
      <c r="GG1731" s="1"/>
      <c r="GH1731" s="1"/>
      <c r="GI1731" s="1"/>
      <c r="GJ1731" s="1"/>
      <c r="GK1731" s="1"/>
      <c r="GL1731" s="1"/>
      <c r="GM1731" s="1"/>
      <c r="GN1731" s="1"/>
      <c r="GO1731" s="1"/>
    </row>
    <row r="1732" spans="1:197" s="40" customFormat="1" x14ac:dyDescent="0.25">
      <c r="A1732" s="41"/>
      <c r="B1732" s="4"/>
      <c r="C1732" s="41"/>
      <c r="D1732" s="42"/>
      <c r="E1732" s="42"/>
      <c r="F1732" s="42"/>
      <c r="G1732" s="1"/>
      <c r="H1732" s="1"/>
      <c r="I1732" s="1"/>
      <c r="J1732" s="1"/>
      <c r="K1732" s="1"/>
      <c r="L1732" s="1"/>
      <c r="M1732" s="2"/>
      <c r="N1732" s="1"/>
      <c r="O1732" s="1"/>
      <c r="P1732" s="1"/>
      <c r="Q1732" s="1"/>
      <c r="R1732" s="1"/>
      <c r="S1732" s="1"/>
      <c r="T1732" s="1"/>
      <c r="U1732" s="1"/>
      <c r="V1732" s="1"/>
      <c r="W1732" s="1"/>
      <c r="X1732" s="1"/>
      <c r="Y1732" s="1"/>
      <c r="Z1732" s="1"/>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c r="BJ1732" s="1"/>
      <c r="BK1732" s="1"/>
      <c r="BL1732" s="1"/>
      <c r="BM1732" s="1"/>
      <c r="BN1732" s="1"/>
      <c r="BO1732" s="1"/>
      <c r="BP1732" s="1"/>
      <c r="BQ1732" s="1"/>
      <c r="BR1732" s="1"/>
      <c r="BS1732" s="1"/>
      <c r="BT1732" s="1"/>
      <c r="BU1732" s="1"/>
      <c r="BV1732" s="1"/>
      <c r="BW1732" s="1"/>
      <c r="BX1732" s="1"/>
      <c r="BY1732" s="1"/>
      <c r="BZ1732" s="1"/>
      <c r="CA1732" s="1"/>
      <c r="CB1732" s="1"/>
      <c r="CC1732" s="1"/>
      <c r="CD1732" s="1"/>
      <c r="CE1732" s="1"/>
      <c r="CF1732" s="1"/>
      <c r="CG1732" s="1"/>
      <c r="CH1732" s="1"/>
      <c r="CI1732" s="1"/>
      <c r="CJ1732" s="1"/>
      <c r="CK1732" s="1"/>
      <c r="CL1732" s="1"/>
      <c r="CM1732" s="1"/>
      <c r="CN1732" s="1"/>
      <c r="CO1732" s="1"/>
      <c r="CP1732" s="1"/>
      <c r="CQ1732" s="1"/>
      <c r="CR1732" s="1"/>
      <c r="CS1732" s="1"/>
      <c r="CT1732" s="1"/>
      <c r="CU1732" s="1"/>
      <c r="CV1732" s="1"/>
      <c r="CW1732" s="1"/>
      <c r="CX1732" s="1"/>
      <c r="CY1732" s="1"/>
      <c r="CZ1732" s="1"/>
      <c r="DA1732" s="1"/>
      <c r="DB1732" s="1"/>
      <c r="DC1732" s="1"/>
      <c r="DD1732" s="1"/>
      <c r="DE1732" s="1"/>
      <c r="DF1732" s="1"/>
      <c r="DG1732" s="1"/>
      <c r="DH1732" s="1"/>
      <c r="DI1732" s="1"/>
      <c r="DJ1732" s="1"/>
      <c r="DK1732" s="1"/>
      <c r="DL1732" s="1"/>
      <c r="DM1732" s="1"/>
      <c r="DN1732" s="1"/>
      <c r="DO1732" s="1"/>
      <c r="DP1732" s="1"/>
      <c r="DQ1732" s="1"/>
      <c r="DR1732" s="1"/>
      <c r="DS1732" s="1"/>
      <c r="DT1732" s="1"/>
      <c r="DU1732" s="1"/>
      <c r="DV1732" s="1"/>
      <c r="DW1732" s="1"/>
      <c r="DX1732" s="1"/>
      <c r="DY1732" s="1"/>
      <c r="DZ1732" s="1"/>
      <c r="EA1732" s="1"/>
      <c r="EB1732" s="1"/>
      <c r="EC1732" s="1"/>
      <c r="ED1732" s="1"/>
      <c r="EE1732" s="1"/>
      <c r="EF1732" s="1"/>
      <c r="EG1732" s="1"/>
      <c r="EH1732" s="1"/>
      <c r="EI1732" s="1"/>
      <c r="EJ1732" s="1"/>
      <c r="EK1732" s="1"/>
      <c r="EL1732" s="1"/>
      <c r="EM1732" s="1"/>
      <c r="EN1732" s="1"/>
      <c r="EO1732" s="1"/>
      <c r="EP1732" s="1"/>
      <c r="EQ1732" s="1"/>
      <c r="ER1732" s="1"/>
      <c r="ES1732" s="1"/>
      <c r="ET1732" s="1"/>
      <c r="EU1732" s="1"/>
      <c r="EV1732" s="1"/>
      <c r="EW1732" s="1"/>
      <c r="EX1732" s="1"/>
      <c r="EY1732" s="1"/>
      <c r="EZ1732" s="1"/>
      <c r="FA1732" s="1"/>
      <c r="FB1732" s="1"/>
      <c r="FC1732" s="1"/>
      <c r="FD1732" s="1"/>
      <c r="FE1732" s="1"/>
      <c r="FF1732" s="1"/>
      <c r="FG1732" s="1"/>
      <c r="FH1732" s="1"/>
      <c r="FI1732" s="1"/>
      <c r="FJ1732" s="1"/>
      <c r="FK1732" s="1"/>
      <c r="FL1732" s="1"/>
      <c r="FM1732" s="1"/>
      <c r="FN1732" s="1"/>
      <c r="FO1732" s="1"/>
      <c r="FP1732" s="1"/>
      <c r="FQ1732" s="1"/>
      <c r="FR1732" s="1"/>
      <c r="FS1732" s="1"/>
      <c r="FT1732" s="1"/>
      <c r="FU1732" s="1"/>
      <c r="FV1732" s="1"/>
      <c r="FW1732" s="1"/>
      <c r="FX1732" s="1"/>
      <c r="FY1732" s="1"/>
      <c r="FZ1732" s="1"/>
      <c r="GA1732" s="1"/>
      <c r="GB1732" s="1"/>
      <c r="GC1732" s="1"/>
      <c r="GD1732" s="1"/>
      <c r="GE1732" s="1"/>
      <c r="GF1732" s="1"/>
      <c r="GG1732" s="1"/>
      <c r="GH1732" s="1"/>
      <c r="GI1732" s="1"/>
      <c r="GJ1732" s="1"/>
      <c r="GK1732" s="1"/>
      <c r="GL1732" s="1"/>
      <c r="GM1732" s="1"/>
      <c r="GN1732" s="1"/>
      <c r="GO1732" s="1"/>
    </row>
    <row r="1733" spans="1:197" s="40" customFormat="1" x14ac:dyDescent="0.25">
      <c r="A1733" s="41"/>
      <c r="B1733" s="4"/>
      <c r="C1733" s="41"/>
      <c r="D1733" s="42"/>
      <c r="E1733" s="42"/>
      <c r="F1733" s="42"/>
      <c r="G1733" s="1"/>
      <c r="H1733" s="1"/>
      <c r="I1733" s="1"/>
      <c r="J1733" s="1"/>
      <c r="K1733" s="1"/>
      <c r="L1733" s="1"/>
      <c r="M1733" s="2"/>
      <c r="N1733" s="1"/>
      <c r="O1733" s="1"/>
      <c r="P1733" s="1"/>
      <c r="Q1733" s="1"/>
      <c r="R1733" s="1"/>
      <c r="S1733" s="1"/>
      <c r="T1733" s="1"/>
      <c r="U1733" s="1"/>
      <c r="V1733" s="1"/>
      <c r="W1733" s="1"/>
      <c r="X1733" s="1"/>
      <c r="Y1733" s="1"/>
      <c r="Z1733" s="1"/>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c r="BJ1733" s="1"/>
      <c r="BK1733" s="1"/>
      <c r="BL1733" s="1"/>
      <c r="BM1733" s="1"/>
      <c r="BN1733" s="1"/>
      <c r="BO1733" s="1"/>
      <c r="BP1733" s="1"/>
      <c r="BQ1733" s="1"/>
      <c r="BR1733" s="1"/>
      <c r="BS1733" s="1"/>
      <c r="BT1733" s="1"/>
      <c r="BU1733" s="1"/>
      <c r="BV1733" s="1"/>
      <c r="BW1733" s="1"/>
      <c r="BX1733" s="1"/>
      <c r="BY1733" s="1"/>
      <c r="BZ1733" s="1"/>
      <c r="CA1733" s="1"/>
      <c r="CB1733" s="1"/>
      <c r="CC1733" s="1"/>
      <c r="CD1733" s="1"/>
      <c r="CE1733" s="1"/>
      <c r="CF1733" s="1"/>
      <c r="CG1733" s="1"/>
      <c r="CH1733" s="1"/>
      <c r="CI1733" s="1"/>
      <c r="CJ1733" s="1"/>
      <c r="CK1733" s="1"/>
      <c r="CL1733" s="1"/>
      <c r="CM1733" s="1"/>
      <c r="CN1733" s="1"/>
      <c r="CO1733" s="1"/>
      <c r="CP1733" s="1"/>
      <c r="CQ1733" s="1"/>
      <c r="CR1733" s="1"/>
      <c r="CS1733" s="1"/>
      <c r="CT1733" s="1"/>
      <c r="CU1733" s="1"/>
      <c r="CV1733" s="1"/>
      <c r="CW1733" s="1"/>
      <c r="CX1733" s="1"/>
      <c r="CY1733" s="1"/>
      <c r="CZ1733" s="1"/>
      <c r="DA1733" s="1"/>
      <c r="DB1733" s="1"/>
      <c r="DC1733" s="1"/>
      <c r="DD1733" s="1"/>
      <c r="DE1733" s="1"/>
      <c r="DF1733" s="1"/>
      <c r="DG1733" s="1"/>
      <c r="DH1733" s="1"/>
      <c r="DI1733" s="1"/>
      <c r="DJ1733" s="1"/>
      <c r="DK1733" s="1"/>
      <c r="DL1733" s="1"/>
      <c r="DM1733" s="1"/>
      <c r="DN1733" s="1"/>
      <c r="DO1733" s="1"/>
      <c r="DP1733" s="1"/>
      <c r="DQ1733" s="1"/>
      <c r="DR1733" s="1"/>
      <c r="DS1733" s="1"/>
      <c r="DT1733" s="1"/>
      <c r="DU1733" s="1"/>
      <c r="DV1733" s="1"/>
      <c r="DW1733" s="1"/>
      <c r="DX1733" s="1"/>
      <c r="DY1733" s="1"/>
      <c r="DZ1733" s="1"/>
      <c r="EA1733" s="1"/>
      <c r="EB1733" s="1"/>
      <c r="EC1733" s="1"/>
      <c r="ED1733" s="1"/>
      <c r="EE1733" s="1"/>
      <c r="EF1733" s="1"/>
      <c r="EG1733" s="1"/>
      <c r="EH1733" s="1"/>
      <c r="EI1733" s="1"/>
      <c r="EJ1733" s="1"/>
      <c r="EK1733" s="1"/>
      <c r="EL1733" s="1"/>
      <c r="EM1733" s="1"/>
      <c r="EN1733" s="1"/>
      <c r="EO1733" s="1"/>
      <c r="EP1733" s="1"/>
      <c r="EQ1733" s="1"/>
      <c r="ER1733" s="1"/>
      <c r="ES1733" s="1"/>
      <c r="ET1733" s="1"/>
      <c r="EU1733" s="1"/>
      <c r="EV1733" s="1"/>
      <c r="EW1733" s="1"/>
      <c r="EX1733" s="1"/>
      <c r="EY1733" s="1"/>
      <c r="EZ1733" s="1"/>
      <c r="FA1733" s="1"/>
      <c r="FB1733" s="1"/>
      <c r="FC1733" s="1"/>
      <c r="FD1733" s="1"/>
      <c r="FE1733" s="1"/>
      <c r="FF1733" s="1"/>
      <c r="FG1733" s="1"/>
      <c r="FH1733" s="1"/>
      <c r="FI1733" s="1"/>
      <c r="FJ1733" s="1"/>
      <c r="FK1733" s="1"/>
      <c r="FL1733" s="1"/>
      <c r="FM1733" s="1"/>
      <c r="FN1733" s="1"/>
      <c r="FO1733" s="1"/>
      <c r="FP1733" s="1"/>
      <c r="FQ1733" s="1"/>
      <c r="FR1733" s="1"/>
      <c r="FS1733" s="1"/>
      <c r="FT1733" s="1"/>
      <c r="FU1733" s="1"/>
      <c r="FV1733" s="1"/>
      <c r="FW1733" s="1"/>
      <c r="FX1733" s="1"/>
      <c r="FY1733" s="1"/>
      <c r="FZ1733" s="1"/>
      <c r="GA1733" s="1"/>
      <c r="GB1733" s="1"/>
      <c r="GC1733" s="1"/>
      <c r="GD1733" s="1"/>
      <c r="GE1733" s="1"/>
      <c r="GF1733" s="1"/>
      <c r="GG1733" s="1"/>
      <c r="GH1733" s="1"/>
      <c r="GI1733" s="1"/>
      <c r="GJ1733" s="1"/>
      <c r="GK1733" s="1"/>
      <c r="GL1733" s="1"/>
      <c r="GM1733" s="1"/>
      <c r="GN1733" s="1"/>
      <c r="GO1733" s="1"/>
    </row>
    <row r="1734" spans="1:197" s="40" customFormat="1" x14ac:dyDescent="0.25">
      <c r="A1734" s="41"/>
      <c r="B1734" s="4"/>
      <c r="C1734" s="41"/>
      <c r="D1734" s="42"/>
      <c r="E1734" s="42"/>
      <c r="F1734" s="42"/>
      <c r="G1734" s="1"/>
      <c r="H1734" s="1"/>
      <c r="I1734" s="1"/>
      <c r="J1734" s="1"/>
      <c r="K1734" s="1"/>
      <c r="L1734" s="1"/>
      <c r="M1734" s="2"/>
      <c r="N1734" s="1"/>
      <c r="O1734" s="1"/>
      <c r="P1734" s="1"/>
      <c r="Q1734" s="1"/>
      <c r="R1734" s="1"/>
      <c r="S1734" s="1"/>
      <c r="T1734" s="1"/>
      <c r="U1734" s="1"/>
      <c r="V1734" s="1"/>
      <c r="W1734" s="1"/>
      <c r="X1734" s="1"/>
      <c r="Y1734" s="1"/>
      <c r="Z1734" s="1"/>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c r="BJ1734" s="1"/>
      <c r="BK1734" s="1"/>
      <c r="BL1734" s="1"/>
      <c r="BM1734" s="1"/>
      <c r="BN1734" s="1"/>
      <c r="BO1734" s="1"/>
      <c r="BP1734" s="1"/>
      <c r="BQ1734" s="1"/>
      <c r="BR1734" s="1"/>
      <c r="BS1734" s="1"/>
      <c r="BT1734" s="1"/>
      <c r="BU1734" s="1"/>
      <c r="BV1734" s="1"/>
      <c r="BW1734" s="1"/>
      <c r="BX1734" s="1"/>
      <c r="BY1734" s="1"/>
      <c r="BZ1734" s="1"/>
      <c r="CA1734" s="1"/>
      <c r="CB1734" s="1"/>
      <c r="CC1734" s="1"/>
      <c r="CD1734" s="1"/>
      <c r="CE1734" s="1"/>
      <c r="CF1734" s="1"/>
      <c r="CG1734" s="1"/>
      <c r="CH1734" s="1"/>
      <c r="CI1734" s="1"/>
      <c r="CJ1734" s="1"/>
      <c r="CK1734" s="1"/>
      <c r="CL1734" s="1"/>
      <c r="CM1734" s="1"/>
      <c r="CN1734" s="1"/>
      <c r="CO1734" s="1"/>
      <c r="CP1734" s="1"/>
      <c r="CQ1734" s="1"/>
      <c r="CR1734" s="1"/>
      <c r="CS1734" s="1"/>
      <c r="CT1734" s="1"/>
      <c r="CU1734" s="1"/>
      <c r="CV1734" s="1"/>
      <c r="CW1734" s="1"/>
      <c r="CX1734" s="1"/>
      <c r="CY1734" s="1"/>
      <c r="CZ1734" s="1"/>
      <c r="DA1734" s="1"/>
      <c r="DB1734" s="1"/>
      <c r="DC1734" s="1"/>
      <c r="DD1734" s="1"/>
      <c r="DE1734" s="1"/>
      <c r="DF1734" s="1"/>
      <c r="DG1734" s="1"/>
      <c r="DH1734" s="1"/>
      <c r="DI1734" s="1"/>
      <c r="DJ1734" s="1"/>
      <c r="DK1734" s="1"/>
      <c r="DL1734" s="1"/>
      <c r="DM1734" s="1"/>
      <c r="DN1734" s="1"/>
      <c r="DO1734" s="1"/>
      <c r="DP1734" s="1"/>
      <c r="DQ1734" s="1"/>
      <c r="DR1734" s="1"/>
      <c r="DS1734" s="1"/>
      <c r="DT1734" s="1"/>
      <c r="DU1734" s="1"/>
      <c r="DV1734" s="1"/>
      <c r="DW1734" s="1"/>
      <c r="DX1734" s="1"/>
      <c r="DY1734" s="1"/>
      <c r="DZ1734" s="1"/>
      <c r="EA1734" s="1"/>
      <c r="EB1734" s="1"/>
      <c r="EC1734" s="1"/>
      <c r="ED1734" s="1"/>
      <c r="EE1734" s="1"/>
      <c r="EF1734" s="1"/>
      <c r="EG1734" s="1"/>
      <c r="EH1734" s="1"/>
      <c r="EI1734" s="1"/>
      <c r="EJ1734" s="1"/>
      <c r="EK1734" s="1"/>
      <c r="EL1734" s="1"/>
      <c r="EM1734" s="1"/>
      <c r="EN1734" s="1"/>
      <c r="EO1734" s="1"/>
      <c r="EP1734" s="1"/>
      <c r="EQ1734" s="1"/>
      <c r="ER1734" s="1"/>
      <c r="ES1734" s="1"/>
      <c r="ET1734" s="1"/>
      <c r="EU1734" s="1"/>
      <c r="EV1734" s="1"/>
      <c r="EW1734" s="1"/>
      <c r="EX1734" s="1"/>
      <c r="EY1734" s="1"/>
      <c r="EZ1734" s="1"/>
      <c r="FA1734" s="1"/>
      <c r="FB1734" s="1"/>
      <c r="FC1734" s="1"/>
      <c r="FD1734" s="1"/>
      <c r="FE1734" s="1"/>
      <c r="FF1734" s="1"/>
      <c r="FG1734" s="1"/>
      <c r="FH1734" s="1"/>
      <c r="FI1734" s="1"/>
      <c r="FJ1734" s="1"/>
      <c r="FK1734" s="1"/>
      <c r="FL1734" s="1"/>
      <c r="FM1734" s="1"/>
      <c r="FN1734" s="1"/>
      <c r="FO1734" s="1"/>
      <c r="FP1734" s="1"/>
      <c r="FQ1734" s="1"/>
      <c r="FR1734" s="1"/>
      <c r="FS1734" s="1"/>
      <c r="FT1734" s="1"/>
      <c r="FU1734" s="1"/>
      <c r="FV1734" s="1"/>
      <c r="FW1734" s="1"/>
      <c r="FX1734" s="1"/>
      <c r="FY1734" s="1"/>
      <c r="FZ1734" s="1"/>
      <c r="GA1734" s="1"/>
      <c r="GB1734" s="1"/>
      <c r="GC1734" s="1"/>
      <c r="GD1734" s="1"/>
      <c r="GE1734" s="1"/>
      <c r="GF1734" s="1"/>
      <c r="GG1734" s="1"/>
      <c r="GH1734" s="1"/>
      <c r="GI1734" s="1"/>
      <c r="GJ1734" s="1"/>
      <c r="GK1734" s="1"/>
      <c r="GL1734" s="1"/>
      <c r="GM1734" s="1"/>
      <c r="GN1734" s="1"/>
      <c r="GO1734" s="1"/>
    </row>
    <row r="1735" spans="1:197" s="40" customFormat="1" x14ac:dyDescent="0.25">
      <c r="A1735" s="41"/>
      <c r="B1735" s="4"/>
      <c r="C1735" s="41"/>
      <c r="D1735" s="42"/>
      <c r="E1735" s="42"/>
      <c r="F1735" s="42"/>
      <c r="G1735" s="1"/>
      <c r="H1735" s="1"/>
      <c r="I1735" s="1"/>
      <c r="J1735" s="1"/>
      <c r="K1735" s="1"/>
      <c r="L1735" s="1"/>
      <c r="M1735" s="2"/>
      <c r="N1735" s="1"/>
      <c r="O1735" s="1"/>
      <c r="P1735" s="1"/>
      <c r="Q1735" s="1"/>
      <c r="R1735" s="1"/>
      <c r="S1735" s="1"/>
      <c r="T1735" s="1"/>
      <c r="U1735" s="1"/>
      <c r="V1735" s="1"/>
      <c r="W1735" s="1"/>
      <c r="X1735" s="1"/>
      <c r="Y1735" s="1"/>
      <c r="Z1735" s="1"/>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c r="BJ1735" s="1"/>
      <c r="BK1735" s="1"/>
      <c r="BL1735" s="1"/>
      <c r="BM1735" s="1"/>
      <c r="BN1735" s="1"/>
      <c r="BO1735" s="1"/>
      <c r="BP1735" s="1"/>
      <c r="BQ1735" s="1"/>
      <c r="BR1735" s="1"/>
      <c r="BS1735" s="1"/>
      <c r="BT1735" s="1"/>
      <c r="BU1735" s="1"/>
      <c r="BV1735" s="1"/>
      <c r="BW1735" s="1"/>
      <c r="BX1735" s="1"/>
      <c r="BY1735" s="1"/>
      <c r="BZ1735" s="1"/>
      <c r="CA1735" s="1"/>
      <c r="CB1735" s="1"/>
      <c r="CC1735" s="1"/>
      <c r="CD1735" s="1"/>
      <c r="CE1735" s="1"/>
      <c r="CF1735" s="1"/>
      <c r="CG1735" s="1"/>
      <c r="CH1735" s="1"/>
      <c r="CI1735" s="1"/>
      <c r="CJ1735" s="1"/>
      <c r="CK1735" s="1"/>
      <c r="CL1735" s="1"/>
      <c r="CM1735" s="1"/>
      <c r="CN1735" s="1"/>
      <c r="CO1735" s="1"/>
      <c r="CP1735" s="1"/>
      <c r="CQ1735" s="1"/>
      <c r="CR1735" s="1"/>
      <c r="CS1735" s="1"/>
      <c r="CT1735" s="1"/>
      <c r="CU1735" s="1"/>
      <c r="CV1735" s="1"/>
      <c r="CW1735" s="1"/>
      <c r="CX1735" s="1"/>
      <c r="CY1735" s="1"/>
      <c r="CZ1735" s="1"/>
      <c r="DA1735" s="1"/>
      <c r="DB1735" s="1"/>
      <c r="DC1735" s="1"/>
      <c r="DD1735" s="1"/>
      <c r="DE1735" s="1"/>
      <c r="DF1735" s="1"/>
      <c r="DG1735" s="1"/>
      <c r="DH1735" s="1"/>
      <c r="DI1735" s="1"/>
      <c r="DJ1735" s="1"/>
      <c r="DK1735" s="1"/>
      <c r="DL1735" s="1"/>
      <c r="DM1735" s="1"/>
      <c r="DN1735" s="1"/>
      <c r="DO1735" s="1"/>
      <c r="DP1735" s="1"/>
      <c r="DQ1735" s="1"/>
      <c r="DR1735" s="1"/>
      <c r="DS1735" s="1"/>
      <c r="DT1735" s="1"/>
      <c r="DU1735" s="1"/>
      <c r="DV1735" s="1"/>
      <c r="DW1735" s="1"/>
      <c r="DX1735" s="1"/>
      <c r="DY1735" s="1"/>
      <c r="DZ1735" s="1"/>
      <c r="EA1735" s="1"/>
      <c r="EB1735" s="1"/>
      <c r="EC1735" s="1"/>
      <c r="ED1735" s="1"/>
      <c r="EE1735" s="1"/>
      <c r="EF1735" s="1"/>
      <c r="EG1735" s="1"/>
      <c r="EH1735" s="1"/>
      <c r="EI1735" s="1"/>
      <c r="EJ1735" s="1"/>
      <c r="EK1735" s="1"/>
      <c r="EL1735" s="1"/>
      <c r="EM1735" s="1"/>
      <c r="EN1735" s="1"/>
      <c r="EO1735" s="1"/>
      <c r="EP1735" s="1"/>
      <c r="EQ1735" s="1"/>
      <c r="ER1735" s="1"/>
      <c r="ES1735" s="1"/>
      <c r="ET1735" s="1"/>
      <c r="EU1735" s="1"/>
      <c r="EV1735" s="1"/>
      <c r="EW1735" s="1"/>
      <c r="EX1735" s="1"/>
      <c r="EY1735" s="1"/>
      <c r="EZ1735" s="1"/>
      <c r="FA1735" s="1"/>
      <c r="FB1735" s="1"/>
      <c r="FC1735" s="1"/>
      <c r="FD1735" s="1"/>
      <c r="FE1735" s="1"/>
      <c r="FF1735" s="1"/>
      <c r="FG1735" s="1"/>
      <c r="FH1735" s="1"/>
      <c r="FI1735" s="1"/>
      <c r="FJ1735" s="1"/>
      <c r="FK1735" s="1"/>
      <c r="FL1735" s="1"/>
      <c r="FM1735" s="1"/>
      <c r="FN1735" s="1"/>
      <c r="FO1735" s="1"/>
      <c r="FP1735" s="1"/>
      <c r="FQ1735" s="1"/>
      <c r="FR1735" s="1"/>
      <c r="FS1735" s="1"/>
      <c r="FT1735" s="1"/>
      <c r="FU1735" s="1"/>
      <c r="FV1735" s="1"/>
      <c r="FW1735" s="1"/>
      <c r="FX1735" s="1"/>
      <c r="FY1735" s="1"/>
      <c r="FZ1735" s="1"/>
      <c r="GA1735" s="1"/>
      <c r="GB1735" s="1"/>
      <c r="GC1735" s="1"/>
      <c r="GD1735" s="1"/>
      <c r="GE1735" s="1"/>
      <c r="GF1735" s="1"/>
      <c r="GG1735" s="1"/>
      <c r="GH1735" s="1"/>
      <c r="GI1735" s="1"/>
      <c r="GJ1735" s="1"/>
      <c r="GK1735" s="1"/>
      <c r="GL1735" s="1"/>
      <c r="GM1735" s="1"/>
      <c r="GN1735" s="1"/>
      <c r="GO1735" s="1"/>
    </row>
    <row r="1736" spans="1:197" s="40" customFormat="1" x14ac:dyDescent="0.25">
      <c r="A1736" s="41"/>
      <c r="B1736" s="4"/>
      <c r="C1736" s="41"/>
      <c r="D1736" s="42"/>
      <c r="E1736" s="42"/>
      <c r="F1736" s="42"/>
      <c r="G1736" s="1"/>
      <c r="H1736" s="1"/>
      <c r="I1736" s="1"/>
      <c r="J1736" s="1"/>
      <c r="K1736" s="1"/>
      <c r="L1736" s="1"/>
      <c r="M1736" s="2"/>
      <c r="N1736" s="1"/>
      <c r="O1736" s="1"/>
      <c r="P1736" s="1"/>
      <c r="Q1736" s="1"/>
      <c r="R1736" s="1"/>
      <c r="S1736" s="1"/>
      <c r="T1736" s="1"/>
      <c r="U1736" s="1"/>
      <c r="V1736" s="1"/>
      <c r="W1736" s="1"/>
      <c r="X1736" s="1"/>
      <c r="Y1736" s="1"/>
      <c r="Z1736" s="1"/>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c r="BJ1736" s="1"/>
      <c r="BK1736" s="1"/>
      <c r="BL1736" s="1"/>
      <c r="BM1736" s="1"/>
      <c r="BN1736" s="1"/>
      <c r="BO1736" s="1"/>
      <c r="BP1736" s="1"/>
      <c r="BQ1736" s="1"/>
      <c r="BR1736" s="1"/>
      <c r="BS1736" s="1"/>
      <c r="BT1736" s="1"/>
      <c r="BU1736" s="1"/>
      <c r="BV1736" s="1"/>
      <c r="BW1736" s="1"/>
      <c r="BX1736" s="1"/>
      <c r="BY1736" s="1"/>
      <c r="BZ1736" s="1"/>
      <c r="CA1736" s="1"/>
      <c r="CB1736" s="1"/>
      <c r="CC1736" s="1"/>
      <c r="CD1736" s="1"/>
      <c r="CE1736" s="1"/>
      <c r="CF1736" s="1"/>
      <c r="CG1736" s="1"/>
      <c r="CH1736" s="1"/>
      <c r="CI1736" s="1"/>
      <c r="CJ1736" s="1"/>
      <c r="CK1736" s="1"/>
      <c r="CL1736" s="1"/>
      <c r="CM1736" s="1"/>
      <c r="CN1736" s="1"/>
      <c r="CO1736" s="1"/>
      <c r="CP1736" s="1"/>
      <c r="CQ1736" s="1"/>
      <c r="CR1736" s="1"/>
      <c r="CS1736" s="1"/>
      <c r="CT1736" s="1"/>
      <c r="CU1736" s="1"/>
      <c r="CV1736" s="1"/>
      <c r="CW1736" s="1"/>
      <c r="CX1736" s="1"/>
      <c r="CY1736" s="1"/>
      <c r="CZ1736" s="1"/>
      <c r="DA1736" s="1"/>
      <c r="DB1736" s="1"/>
      <c r="DC1736" s="1"/>
      <c r="DD1736" s="1"/>
      <c r="DE1736" s="1"/>
      <c r="DF1736" s="1"/>
      <c r="DG1736" s="1"/>
      <c r="DH1736" s="1"/>
      <c r="DI1736" s="1"/>
      <c r="DJ1736" s="1"/>
      <c r="DK1736" s="1"/>
      <c r="DL1736" s="1"/>
      <c r="DM1736" s="1"/>
      <c r="DN1736" s="1"/>
      <c r="DO1736" s="1"/>
      <c r="DP1736" s="1"/>
      <c r="DQ1736" s="1"/>
      <c r="DR1736" s="1"/>
      <c r="DS1736" s="1"/>
      <c r="DT1736" s="1"/>
      <c r="DU1736" s="1"/>
      <c r="DV1736" s="1"/>
      <c r="DW1736" s="1"/>
      <c r="DX1736" s="1"/>
      <c r="DY1736" s="1"/>
      <c r="DZ1736" s="1"/>
      <c r="EA1736" s="1"/>
      <c r="EB1736" s="1"/>
      <c r="EC1736" s="1"/>
      <c r="ED1736" s="1"/>
      <c r="EE1736" s="1"/>
      <c r="EF1736" s="1"/>
      <c r="EG1736" s="1"/>
      <c r="EH1736" s="1"/>
      <c r="EI1736" s="1"/>
      <c r="EJ1736" s="1"/>
      <c r="EK1736" s="1"/>
      <c r="EL1736" s="1"/>
      <c r="EM1736" s="1"/>
      <c r="EN1736" s="1"/>
      <c r="EO1736" s="1"/>
      <c r="EP1736" s="1"/>
      <c r="EQ1736" s="1"/>
      <c r="ER1736" s="1"/>
      <c r="ES1736" s="1"/>
      <c r="ET1736" s="1"/>
      <c r="EU1736" s="1"/>
      <c r="EV1736" s="1"/>
      <c r="EW1736" s="1"/>
      <c r="EX1736" s="1"/>
      <c r="EY1736" s="1"/>
      <c r="EZ1736" s="1"/>
      <c r="FA1736" s="1"/>
      <c r="FB1736" s="1"/>
      <c r="FC1736" s="1"/>
      <c r="FD1736" s="1"/>
      <c r="FE1736" s="1"/>
      <c r="FF1736" s="1"/>
      <c r="FG1736" s="1"/>
      <c r="FH1736" s="1"/>
      <c r="FI1736" s="1"/>
      <c r="FJ1736" s="1"/>
      <c r="FK1736" s="1"/>
      <c r="FL1736" s="1"/>
      <c r="FM1736" s="1"/>
      <c r="FN1736" s="1"/>
      <c r="FO1736" s="1"/>
      <c r="FP1736" s="1"/>
      <c r="FQ1736" s="1"/>
      <c r="FR1736" s="1"/>
      <c r="FS1736" s="1"/>
      <c r="FT1736" s="1"/>
      <c r="FU1736" s="1"/>
      <c r="FV1736" s="1"/>
      <c r="FW1736" s="1"/>
      <c r="FX1736" s="1"/>
      <c r="FY1736" s="1"/>
      <c r="FZ1736" s="1"/>
      <c r="GA1736" s="1"/>
      <c r="GB1736" s="1"/>
      <c r="GC1736" s="1"/>
      <c r="GD1736" s="1"/>
      <c r="GE1736" s="1"/>
      <c r="GF1736" s="1"/>
      <c r="GG1736" s="1"/>
      <c r="GH1736" s="1"/>
      <c r="GI1736" s="1"/>
      <c r="GJ1736" s="1"/>
      <c r="GK1736" s="1"/>
      <c r="GL1736" s="1"/>
      <c r="GM1736" s="1"/>
      <c r="GN1736" s="1"/>
      <c r="GO1736" s="1"/>
    </row>
    <row r="1737" spans="1:197" s="40" customFormat="1" x14ac:dyDescent="0.25">
      <c r="A1737" s="41"/>
      <c r="B1737" s="4"/>
      <c r="C1737" s="41"/>
      <c r="D1737" s="42"/>
      <c r="E1737" s="42"/>
      <c r="F1737" s="42"/>
      <c r="G1737" s="1"/>
      <c r="H1737" s="1"/>
      <c r="I1737" s="1"/>
      <c r="J1737" s="1"/>
      <c r="K1737" s="1"/>
      <c r="L1737" s="1"/>
      <c r="M1737" s="2"/>
      <c r="N1737" s="1"/>
      <c r="O1737" s="1"/>
      <c r="P1737" s="1"/>
      <c r="Q1737" s="1"/>
      <c r="R1737" s="1"/>
      <c r="S1737" s="1"/>
      <c r="T1737" s="1"/>
      <c r="U1737" s="1"/>
      <c r="V1737" s="1"/>
      <c r="W1737" s="1"/>
      <c r="X1737" s="1"/>
      <c r="Y1737" s="1"/>
      <c r="Z1737" s="1"/>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c r="BJ1737" s="1"/>
      <c r="BK1737" s="1"/>
      <c r="BL1737" s="1"/>
      <c r="BM1737" s="1"/>
      <c r="BN1737" s="1"/>
      <c r="BO1737" s="1"/>
      <c r="BP1737" s="1"/>
      <c r="BQ1737" s="1"/>
      <c r="BR1737" s="1"/>
      <c r="BS1737" s="1"/>
      <c r="BT1737" s="1"/>
      <c r="BU1737" s="1"/>
      <c r="BV1737" s="1"/>
      <c r="BW1737" s="1"/>
      <c r="BX1737" s="1"/>
      <c r="BY1737" s="1"/>
      <c r="BZ1737" s="1"/>
      <c r="CA1737" s="1"/>
      <c r="CB1737" s="1"/>
      <c r="CC1737" s="1"/>
      <c r="CD1737" s="1"/>
      <c r="CE1737" s="1"/>
      <c r="CF1737" s="1"/>
      <c r="CG1737" s="1"/>
      <c r="CH1737" s="1"/>
      <c r="CI1737" s="1"/>
      <c r="CJ1737" s="1"/>
      <c r="CK1737" s="1"/>
      <c r="CL1737" s="1"/>
      <c r="CM1737" s="1"/>
      <c r="CN1737" s="1"/>
      <c r="CO1737" s="1"/>
      <c r="CP1737" s="1"/>
      <c r="CQ1737" s="1"/>
      <c r="CR1737" s="1"/>
      <c r="CS1737" s="1"/>
      <c r="CT1737" s="1"/>
      <c r="CU1737" s="1"/>
      <c r="CV1737" s="1"/>
      <c r="CW1737" s="1"/>
      <c r="CX1737" s="1"/>
      <c r="CY1737" s="1"/>
      <c r="CZ1737" s="1"/>
      <c r="DA1737" s="1"/>
      <c r="DB1737" s="1"/>
      <c r="DC1737" s="1"/>
      <c r="DD1737" s="1"/>
      <c r="DE1737" s="1"/>
      <c r="DF1737" s="1"/>
      <c r="DG1737" s="1"/>
      <c r="DH1737" s="1"/>
      <c r="DI1737" s="1"/>
      <c r="DJ1737" s="1"/>
      <c r="DK1737" s="1"/>
      <c r="DL1737" s="1"/>
      <c r="DM1737" s="1"/>
      <c r="DN1737" s="1"/>
      <c r="DO1737" s="1"/>
      <c r="DP1737" s="1"/>
      <c r="DQ1737" s="1"/>
      <c r="DR1737" s="1"/>
      <c r="DS1737" s="1"/>
      <c r="DT1737" s="1"/>
      <c r="DU1737" s="1"/>
      <c r="DV1737" s="1"/>
      <c r="DW1737" s="1"/>
      <c r="DX1737" s="1"/>
      <c r="DY1737" s="1"/>
      <c r="DZ1737" s="1"/>
      <c r="EA1737" s="1"/>
      <c r="EB1737" s="1"/>
      <c r="EC1737" s="1"/>
      <c r="ED1737" s="1"/>
      <c r="EE1737" s="1"/>
      <c r="EF1737" s="1"/>
      <c r="EG1737" s="1"/>
      <c r="EH1737" s="1"/>
      <c r="EI1737" s="1"/>
      <c r="EJ1737" s="1"/>
      <c r="EK1737" s="1"/>
      <c r="EL1737" s="1"/>
      <c r="EM1737" s="1"/>
      <c r="EN1737" s="1"/>
      <c r="EO1737" s="1"/>
      <c r="EP1737" s="1"/>
      <c r="EQ1737" s="1"/>
      <c r="ER1737" s="1"/>
      <c r="ES1737" s="1"/>
      <c r="ET1737" s="1"/>
      <c r="EU1737" s="1"/>
      <c r="EV1737" s="1"/>
      <c r="EW1737" s="1"/>
      <c r="EX1737" s="1"/>
      <c r="EY1737" s="1"/>
      <c r="EZ1737" s="1"/>
      <c r="FA1737" s="1"/>
      <c r="FB1737" s="1"/>
      <c r="FC1737" s="1"/>
      <c r="FD1737" s="1"/>
      <c r="FE1737" s="1"/>
      <c r="FF1737" s="1"/>
      <c r="FG1737" s="1"/>
      <c r="FH1737" s="1"/>
      <c r="FI1737" s="1"/>
      <c r="FJ1737" s="1"/>
      <c r="FK1737" s="1"/>
      <c r="FL1737" s="1"/>
      <c r="FM1737" s="1"/>
      <c r="FN1737" s="1"/>
      <c r="FO1737" s="1"/>
      <c r="FP1737" s="1"/>
      <c r="FQ1737" s="1"/>
      <c r="FR1737" s="1"/>
      <c r="FS1737" s="1"/>
      <c r="FT1737" s="1"/>
      <c r="FU1737" s="1"/>
      <c r="FV1737" s="1"/>
      <c r="FW1737" s="1"/>
      <c r="FX1737" s="1"/>
      <c r="FY1737" s="1"/>
      <c r="FZ1737" s="1"/>
      <c r="GA1737" s="1"/>
      <c r="GB1737" s="1"/>
      <c r="GC1737" s="1"/>
      <c r="GD1737" s="1"/>
      <c r="GE1737" s="1"/>
      <c r="GF1737" s="1"/>
      <c r="GG1737" s="1"/>
      <c r="GH1737" s="1"/>
      <c r="GI1737" s="1"/>
      <c r="GJ1737" s="1"/>
      <c r="GK1737" s="1"/>
      <c r="GL1737" s="1"/>
      <c r="GM1737" s="1"/>
      <c r="GN1737" s="1"/>
      <c r="GO1737" s="1"/>
    </row>
    <row r="1738" spans="1:197" s="40" customFormat="1" x14ac:dyDescent="0.25">
      <c r="A1738" s="41"/>
      <c r="B1738" s="4"/>
      <c r="C1738" s="41"/>
      <c r="D1738" s="42"/>
      <c r="E1738" s="42"/>
      <c r="F1738" s="42"/>
      <c r="G1738" s="1"/>
      <c r="H1738" s="1"/>
      <c r="I1738" s="1"/>
      <c r="J1738" s="1"/>
      <c r="K1738" s="1"/>
      <c r="L1738" s="1"/>
      <c r="M1738" s="2"/>
      <c r="N1738" s="1"/>
      <c r="O1738" s="1"/>
      <c r="P1738" s="1"/>
      <c r="Q1738" s="1"/>
      <c r="R1738" s="1"/>
      <c r="S1738" s="1"/>
      <c r="T1738" s="1"/>
      <c r="U1738" s="1"/>
      <c r="V1738" s="1"/>
      <c r="W1738" s="1"/>
      <c r="X1738" s="1"/>
      <c r="Y1738" s="1"/>
      <c r="Z1738" s="1"/>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c r="BJ1738" s="1"/>
      <c r="BK1738" s="1"/>
      <c r="BL1738" s="1"/>
      <c r="BM1738" s="1"/>
      <c r="BN1738" s="1"/>
      <c r="BO1738" s="1"/>
      <c r="BP1738" s="1"/>
      <c r="BQ1738" s="1"/>
      <c r="BR1738" s="1"/>
      <c r="BS1738" s="1"/>
      <c r="BT1738" s="1"/>
      <c r="BU1738" s="1"/>
      <c r="BV1738" s="1"/>
      <c r="BW1738" s="1"/>
      <c r="BX1738" s="1"/>
      <c r="BY1738" s="1"/>
      <c r="BZ1738" s="1"/>
      <c r="CA1738" s="1"/>
      <c r="CB1738" s="1"/>
      <c r="CC1738" s="1"/>
      <c r="CD1738" s="1"/>
      <c r="CE1738" s="1"/>
      <c r="CF1738" s="1"/>
      <c r="CG1738" s="1"/>
      <c r="CH1738" s="1"/>
      <c r="CI1738" s="1"/>
      <c r="CJ1738" s="1"/>
      <c r="CK1738" s="1"/>
      <c r="CL1738" s="1"/>
      <c r="CM1738" s="1"/>
      <c r="CN1738" s="1"/>
      <c r="CO1738" s="1"/>
      <c r="CP1738" s="1"/>
      <c r="CQ1738" s="1"/>
      <c r="CR1738" s="1"/>
      <c r="CS1738" s="1"/>
      <c r="CT1738" s="1"/>
      <c r="CU1738" s="1"/>
      <c r="CV1738" s="1"/>
      <c r="CW1738" s="1"/>
      <c r="CX1738" s="1"/>
      <c r="CY1738" s="1"/>
      <c r="CZ1738" s="1"/>
      <c r="DA1738" s="1"/>
      <c r="DB1738" s="1"/>
      <c r="DC1738" s="1"/>
      <c r="DD1738" s="1"/>
      <c r="DE1738" s="1"/>
      <c r="DF1738" s="1"/>
      <c r="DG1738" s="1"/>
      <c r="DH1738" s="1"/>
      <c r="DI1738" s="1"/>
      <c r="DJ1738" s="1"/>
      <c r="DK1738" s="1"/>
      <c r="DL1738" s="1"/>
      <c r="DM1738" s="1"/>
      <c r="DN1738" s="1"/>
      <c r="DO1738" s="1"/>
      <c r="DP1738" s="1"/>
      <c r="DQ1738" s="1"/>
      <c r="DR1738" s="1"/>
      <c r="DS1738" s="1"/>
      <c r="DT1738" s="1"/>
      <c r="DU1738" s="1"/>
      <c r="DV1738" s="1"/>
      <c r="DW1738" s="1"/>
      <c r="DX1738" s="1"/>
      <c r="DY1738" s="1"/>
      <c r="DZ1738" s="1"/>
      <c r="EA1738" s="1"/>
      <c r="EB1738" s="1"/>
      <c r="EC1738" s="1"/>
      <c r="ED1738" s="1"/>
      <c r="EE1738" s="1"/>
      <c r="EF1738" s="1"/>
      <c r="EG1738" s="1"/>
      <c r="EH1738" s="1"/>
      <c r="EI1738" s="1"/>
      <c r="EJ1738" s="1"/>
      <c r="EK1738" s="1"/>
      <c r="EL1738" s="1"/>
      <c r="EM1738" s="1"/>
      <c r="EN1738" s="1"/>
      <c r="EO1738" s="1"/>
      <c r="EP1738" s="1"/>
      <c r="EQ1738" s="1"/>
      <c r="ER1738" s="1"/>
      <c r="ES1738" s="1"/>
      <c r="ET1738" s="1"/>
      <c r="EU1738" s="1"/>
      <c r="EV1738" s="1"/>
      <c r="EW1738" s="1"/>
      <c r="EX1738" s="1"/>
      <c r="EY1738" s="1"/>
      <c r="EZ1738" s="1"/>
      <c r="FA1738" s="1"/>
      <c r="FB1738" s="1"/>
      <c r="FC1738" s="1"/>
      <c r="FD1738" s="1"/>
      <c r="FE1738" s="1"/>
      <c r="FF1738" s="1"/>
      <c r="FG1738" s="1"/>
      <c r="FH1738" s="1"/>
      <c r="FI1738" s="1"/>
      <c r="FJ1738" s="1"/>
      <c r="FK1738" s="1"/>
      <c r="FL1738" s="1"/>
      <c r="FM1738" s="1"/>
      <c r="FN1738" s="1"/>
      <c r="FO1738" s="1"/>
      <c r="FP1738" s="1"/>
      <c r="FQ1738" s="1"/>
      <c r="FR1738" s="1"/>
      <c r="FS1738" s="1"/>
      <c r="FT1738" s="1"/>
      <c r="FU1738" s="1"/>
      <c r="FV1738" s="1"/>
      <c r="FW1738" s="1"/>
      <c r="FX1738" s="1"/>
      <c r="FY1738" s="1"/>
      <c r="FZ1738" s="1"/>
      <c r="GA1738" s="1"/>
      <c r="GB1738" s="1"/>
      <c r="GC1738" s="1"/>
      <c r="GD1738" s="1"/>
      <c r="GE1738" s="1"/>
      <c r="GF1738" s="1"/>
      <c r="GG1738" s="1"/>
      <c r="GH1738" s="1"/>
      <c r="GI1738" s="1"/>
      <c r="GJ1738" s="1"/>
      <c r="GK1738" s="1"/>
      <c r="GL1738" s="1"/>
      <c r="GM1738" s="1"/>
      <c r="GN1738" s="1"/>
      <c r="GO1738" s="1"/>
    </row>
    <row r="1739" spans="1:197" s="40" customFormat="1" x14ac:dyDescent="0.25">
      <c r="A1739" s="41"/>
      <c r="B1739" s="4"/>
      <c r="C1739" s="41"/>
      <c r="D1739" s="42"/>
      <c r="E1739" s="42"/>
      <c r="F1739" s="42"/>
      <c r="G1739" s="1"/>
      <c r="H1739" s="1"/>
      <c r="I1739" s="1"/>
      <c r="J1739" s="1"/>
      <c r="K1739" s="1"/>
      <c r="L1739" s="1"/>
      <c r="M1739" s="2"/>
      <c r="N1739" s="1"/>
      <c r="O1739" s="1"/>
      <c r="P1739" s="1"/>
      <c r="Q1739" s="1"/>
      <c r="R1739" s="1"/>
      <c r="S1739" s="1"/>
      <c r="T1739" s="1"/>
      <c r="U1739" s="1"/>
      <c r="V1739" s="1"/>
      <c r="W1739" s="1"/>
      <c r="X1739" s="1"/>
      <c r="Y1739" s="1"/>
      <c r="Z1739" s="1"/>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c r="BJ1739" s="1"/>
      <c r="BK1739" s="1"/>
      <c r="BL1739" s="1"/>
      <c r="BM1739" s="1"/>
      <c r="BN1739" s="1"/>
      <c r="BO1739" s="1"/>
      <c r="BP1739" s="1"/>
      <c r="BQ1739" s="1"/>
      <c r="BR1739" s="1"/>
      <c r="BS1739" s="1"/>
      <c r="BT1739" s="1"/>
      <c r="BU1739" s="1"/>
      <c r="BV1739" s="1"/>
      <c r="BW1739" s="1"/>
      <c r="BX1739" s="1"/>
      <c r="BY1739" s="1"/>
      <c r="BZ1739" s="1"/>
      <c r="CA1739" s="1"/>
      <c r="CB1739" s="1"/>
      <c r="CC1739" s="1"/>
      <c r="CD1739" s="1"/>
      <c r="CE1739" s="1"/>
      <c r="CF1739" s="1"/>
      <c r="CG1739" s="1"/>
      <c r="CH1739" s="1"/>
      <c r="CI1739" s="1"/>
      <c r="CJ1739" s="1"/>
      <c r="CK1739" s="1"/>
      <c r="CL1739" s="1"/>
      <c r="CM1739" s="1"/>
      <c r="CN1739" s="1"/>
      <c r="CO1739" s="1"/>
      <c r="CP1739" s="1"/>
      <c r="CQ1739" s="1"/>
      <c r="CR1739" s="1"/>
      <c r="CS1739" s="1"/>
      <c r="CT1739" s="1"/>
      <c r="CU1739" s="1"/>
      <c r="CV1739" s="1"/>
      <c r="CW1739" s="1"/>
      <c r="CX1739" s="1"/>
      <c r="CY1739" s="1"/>
      <c r="CZ1739" s="1"/>
      <c r="DA1739" s="1"/>
      <c r="DB1739" s="1"/>
      <c r="DC1739" s="1"/>
      <c r="DD1739" s="1"/>
      <c r="DE1739" s="1"/>
      <c r="DF1739" s="1"/>
      <c r="DG1739" s="1"/>
      <c r="DH1739" s="1"/>
      <c r="DI1739" s="1"/>
      <c r="DJ1739" s="1"/>
      <c r="DK1739" s="1"/>
      <c r="DL1739" s="1"/>
      <c r="DM1739" s="1"/>
      <c r="DN1739" s="1"/>
      <c r="DO1739" s="1"/>
      <c r="DP1739" s="1"/>
      <c r="DQ1739" s="1"/>
      <c r="DR1739" s="1"/>
      <c r="DS1739" s="1"/>
      <c r="DT1739" s="1"/>
      <c r="DU1739" s="1"/>
      <c r="DV1739" s="1"/>
      <c r="DW1739" s="1"/>
      <c r="DX1739" s="1"/>
      <c r="DY1739" s="1"/>
      <c r="DZ1739" s="1"/>
      <c r="EA1739" s="1"/>
      <c r="EB1739" s="1"/>
      <c r="EC1739" s="1"/>
      <c r="ED1739" s="1"/>
      <c r="EE1739" s="1"/>
      <c r="EF1739" s="1"/>
      <c r="EG1739" s="1"/>
      <c r="EH1739" s="1"/>
      <c r="EI1739" s="1"/>
      <c r="EJ1739" s="1"/>
      <c r="EK1739" s="1"/>
      <c r="EL1739" s="1"/>
      <c r="EM1739" s="1"/>
      <c r="EN1739" s="1"/>
      <c r="EO1739" s="1"/>
      <c r="EP1739" s="1"/>
      <c r="EQ1739" s="1"/>
      <c r="ER1739" s="1"/>
      <c r="ES1739" s="1"/>
      <c r="ET1739" s="1"/>
      <c r="EU1739" s="1"/>
      <c r="EV1739" s="1"/>
      <c r="EW1739" s="1"/>
      <c r="EX1739" s="1"/>
      <c r="EY1739" s="1"/>
      <c r="EZ1739" s="1"/>
      <c r="FA1739" s="1"/>
      <c r="FB1739" s="1"/>
      <c r="FC1739" s="1"/>
      <c r="FD1739" s="1"/>
      <c r="FE1739" s="1"/>
      <c r="FF1739" s="1"/>
      <c r="FG1739" s="1"/>
      <c r="FH1739" s="1"/>
      <c r="FI1739" s="1"/>
      <c r="FJ1739" s="1"/>
      <c r="FK1739" s="1"/>
      <c r="FL1739" s="1"/>
      <c r="FM1739" s="1"/>
      <c r="FN1739" s="1"/>
      <c r="FO1739" s="1"/>
      <c r="FP1739" s="1"/>
      <c r="FQ1739" s="1"/>
      <c r="FR1739" s="1"/>
      <c r="FS1739" s="1"/>
      <c r="FT1739" s="1"/>
      <c r="FU1739" s="1"/>
      <c r="FV1739" s="1"/>
      <c r="FW1739" s="1"/>
      <c r="FX1739" s="1"/>
      <c r="FY1739" s="1"/>
      <c r="FZ1739" s="1"/>
      <c r="GA1739" s="1"/>
      <c r="GB1739" s="1"/>
      <c r="GC1739" s="1"/>
      <c r="GD1739" s="1"/>
      <c r="GE1739" s="1"/>
      <c r="GF1739" s="1"/>
      <c r="GG1739" s="1"/>
      <c r="GH1739" s="1"/>
      <c r="GI1739" s="1"/>
      <c r="GJ1739" s="1"/>
      <c r="GK1739" s="1"/>
      <c r="GL1739" s="1"/>
      <c r="GM1739" s="1"/>
      <c r="GN1739" s="1"/>
      <c r="GO1739" s="1"/>
    </row>
    <row r="1740" spans="1:197" s="40" customFormat="1" x14ac:dyDescent="0.25">
      <c r="A1740" s="41"/>
      <c r="B1740" s="4"/>
      <c r="C1740" s="41"/>
      <c r="D1740" s="42"/>
      <c r="E1740" s="42"/>
      <c r="F1740" s="42"/>
      <c r="G1740" s="1"/>
      <c r="H1740" s="1"/>
      <c r="I1740" s="1"/>
      <c r="J1740" s="1"/>
      <c r="K1740" s="1"/>
      <c r="L1740" s="1"/>
      <c r="M1740" s="2"/>
      <c r="N1740" s="1"/>
      <c r="O1740" s="1"/>
      <c r="P1740" s="1"/>
      <c r="Q1740" s="1"/>
      <c r="R1740" s="1"/>
      <c r="S1740" s="1"/>
      <c r="T1740" s="1"/>
      <c r="U1740" s="1"/>
      <c r="V1740" s="1"/>
      <c r="W1740" s="1"/>
      <c r="X1740" s="1"/>
      <c r="Y1740" s="1"/>
      <c r="Z1740" s="1"/>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c r="BJ1740" s="1"/>
      <c r="BK1740" s="1"/>
      <c r="BL1740" s="1"/>
      <c r="BM1740" s="1"/>
      <c r="BN1740" s="1"/>
      <c r="BO1740" s="1"/>
      <c r="BP1740" s="1"/>
      <c r="BQ1740" s="1"/>
      <c r="BR1740" s="1"/>
      <c r="BS1740" s="1"/>
      <c r="BT1740" s="1"/>
      <c r="BU1740" s="1"/>
      <c r="BV1740" s="1"/>
      <c r="BW1740" s="1"/>
      <c r="BX1740" s="1"/>
      <c r="BY1740" s="1"/>
      <c r="BZ1740" s="1"/>
      <c r="CA1740" s="1"/>
      <c r="CB1740" s="1"/>
      <c r="CC1740" s="1"/>
      <c r="CD1740" s="1"/>
      <c r="CE1740" s="1"/>
      <c r="CF1740" s="1"/>
      <c r="CG1740" s="1"/>
      <c r="CH1740" s="1"/>
      <c r="CI1740" s="1"/>
      <c r="CJ1740" s="1"/>
      <c r="CK1740" s="1"/>
      <c r="CL1740" s="1"/>
      <c r="CM1740" s="1"/>
      <c r="CN1740" s="1"/>
      <c r="CO1740" s="1"/>
      <c r="CP1740" s="1"/>
      <c r="CQ1740" s="1"/>
      <c r="CR1740" s="1"/>
      <c r="CS1740" s="1"/>
      <c r="CT1740" s="1"/>
      <c r="CU1740" s="1"/>
      <c r="CV1740" s="1"/>
      <c r="CW1740" s="1"/>
      <c r="CX1740" s="1"/>
      <c r="CY1740" s="1"/>
      <c r="CZ1740" s="1"/>
      <c r="DA1740" s="1"/>
      <c r="DB1740" s="1"/>
      <c r="DC1740" s="1"/>
      <c r="DD1740" s="1"/>
      <c r="DE1740" s="1"/>
      <c r="DF1740" s="1"/>
      <c r="DG1740" s="1"/>
      <c r="DH1740" s="1"/>
      <c r="DI1740" s="1"/>
      <c r="DJ1740" s="1"/>
      <c r="DK1740" s="1"/>
      <c r="DL1740" s="1"/>
      <c r="DM1740" s="1"/>
      <c r="DN1740" s="1"/>
      <c r="DO1740" s="1"/>
      <c r="DP1740" s="1"/>
      <c r="DQ1740" s="1"/>
      <c r="DR1740" s="1"/>
      <c r="DS1740" s="1"/>
      <c r="DT1740" s="1"/>
      <c r="DU1740" s="1"/>
      <c r="DV1740" s="1"/>
      <c r="DW1740" s="1"/>
      <c r="DX1740" s="1"/>
      <c r="DY1740" s="1"/>
      <c r="DZ1740" s="1"/>
      <c r="EA1740" s="1"/>
      <c r="EB1740" s="1"/>
      <c r="EC1740" s="1"/>
      <c r="ED1740" s="1"/>
      <c r="EE1740" s="1"/>
      <c r="EF1740" s="1"/>
      <c r="EG1740" s="1"/>
      <c r="EH1740" s="1"/>
      <c r="EI1740" s="1"/>
      <c r="EJ1740" s="1"/>
      <c r="EK1740" s="1"/>
      <c r="EL1740" s="1"/>
      <c r="EM1740" s="1"/>
      <c r="EN1740" s="1"/>
      <c r="EO1740" s="1"/>
      <c r="EP1740" s="1"/>
      <c r="EQ1740" s="1"/>
      <c r="ER1740" s="1"/>
      <c r="ES1740" s="1"/>
      <c r="ET1740" s="1"/>
      <c r="EU1740" s="1"/>
      <c r="EV1740" s="1"/>
      <c r="EW1740" s="1"/>
      <c r="EX1740" s="1"/>
      <c r="EY1740" s="1"/>
      <c r="EZ1740" s="1"/>
      <c r="FA1740" s="1"/>
      <c r="FB1740" s="1"/>
      <c r="FC1740" s="1"/>
      <c r="FD1740" s="1"/>
      <c r="FE1740" s="1"/>
      <c r="FF1740" s="1"/>
      <c r="FG1740" s="1"/>
      <c r="FH1740" s="1"/>
      <c r="FI1740" s="1"/>
      <c r="FJ1740" s="1"/>
      <c r="FK1740" s="1"/>
      <c r="FL1740" s="1"/>
      <c r="FM1740" s="1"/>
      <c r="FN1740" s="1"/>
      <c r="FO1740" s="1"/>
      <c r="FP1740" s="1"/>
      <c r="FQ1740" s="1"/>
      <c r="FR1740" s="1"/>
      <c r="FS1740" s="1"/>
      <c r="FT1740" s="1"/>
      <c r="FU1740" s="1"/>
      <c r="FV1740" s="1"/>
      <c r="FW1740" s="1"/>
      <c r="FX1740" s="1"/>
      <c r="FY1740" s="1"/>
      <c r="FZ1740" s="1"/>
      <c r="GA1740" s="1"/>
      <c r="GB1740" s="1"/>
      <c r="GC1740" s="1"/>
      <c r="GD1740" s="1"/>
      <c r="GE1740" s="1"/>
      <c r="GF1740" s="1"/>
      <c r="GG1740" s="1"/>
      <c r="GH1740" s="1"/>
      <c r="GI1740" s="1"/>
      <c r="GJ1740" s="1"/>
      <c r="GK1740" s="1"/>
      <c r="GL1740" s="1"/>
      <c r="GM1740" s="1"/>
      <c r="GN1740" s="1"/>
      <c r="GO1740" s="1"/>
    </row>
    <row r="1741" spans="1:197" s="40" customFormat="1" x14ac:dyDescent="0.25">
      <c r="A1741" s="41"/>
      <c r="B1741" s="4"/>
      <c r="C1741" s="41"/>
      <c r="D1741" s="42"/>
      <c r="E1741" s="42"/>
      <c r="F1741" s="42"/>
      <c r="G1741" s="1"/>
      <c r="H1741" s="1"/>
      <c r="I1741" s="1"/>
      <c r="J1741" s="1"/>
      <c r="K1741" s="1"/>
      <c r="L1741" s="1"/>
      <c r="M1741" s="2"/>
      <c r="N1741" s="1"/>
      <c r="O1741" s="1"/>
      <c r="P1741" s="1"/>
      <c r="Q1741" s="1"/>
      <c r="R1741" s="1"/>
      <c r="S1741" s="1"/>
      <c r="T1741" s="1"/>
      <c r="U1741" s="1"/>
      <c r="V1741" s="1"/>
      <c r="W1741" s="1"/>
      <c r="X1741" s="1"/>
      <c r="Y1741" s="1"/>
      <c r="Z1741" s="1"/>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c r="BJ1741" s="1"/>
      <c r="BK1741" s="1"/>
      <c r="BL1741" s="1"/>
      <c r="BM1741" s="1"/>
      <c r="BN1741" s="1"/>
      <c r="BO1741" s="1"/>
      <c r="BP1741" s="1"/>
      <c r="BQ1741" s="1"/>
      <c r="BR1741" s="1"/>
      <c r="BS1741" s="1"/>
      <c r="BT1741" s="1"/>
      <c r="BU1741" s="1"/>
      <c r="BV1741" s="1"/>
      <c r="BW1741" s="1"/>
      <c r="BX1741" s="1"/>
      <c r="BY1741" s="1"/>
      <c r="BZ1741" s="1"/>
      <c r="CA1741" s="1"/>
      <c r="CB1741" s="1"/>
      <c r="CC1741" s="1"/>
      <c r="CD1741" s="1"/>
      <c r="CE1741" s="1"/>
      <c r="CF1741" s="1"/>
      <c r="CG1741" s="1"/>
      <c r="CH1741" s="1"/>
      <c r="CI1741" s="1"/>
      <c r="CJ1741" s="1"/>
      <c r="CK1741" s="1"/>
      <c r="CL1741" s="1"/>
      <c r="CM1741" s="1"/>
      <c r="CN1741" s="1"/>
      <c r="CO1741" s="1"/>
      <c r="CP1741" s="1"/>
      <c r="CQ1741" s="1"/>
      <c r="CR1741" s="1"/>
      <c r="CS1741" s="1"/>
      <c r="CT1741" s="1"/>
      <c r="CU1741" s="1"/>
      <c r="CV1741" s="1"/>
      <c r="CW1741" s="1"/>
      <c r="CX1741" s="1"/>
      <c r="CY1741" s="1"/>
      <c r="CZ1741" s="1"/>
      <c r="DA1741" s="1"/>
      <c r="DB1741" s="1"/>
      <c r="DC1741" s="1"/>
      <c r="DD1741" s="1"/>
      <c r="DE1741" s="1"/>
      <c r="DF1741" s="1"/>
      <c r="DG1741" s="1"/>
      <c r="DH1741" s="1"/>
      <c r="DI1741" s="1"/>
      <c r="DJ1741" s="1"/>
      <c r="DK1741" s="1"/>
      <c r="DL1741" s="1"/>
      <c r="DM1741" s="1"/>
      <c r="DN1741" s="1"/>
      <c r="DO1741" s="1"/>
      <c r="DP1741" s="1"/>
      <c r="DQ1741" s="1"/>
      <c r="DR1741" s="1"/>
      <c r="DS1741" s="1"/>
      <c r="DT1741" s="1"/>
      <c r="DU1741" s="1"/>
      <c r="DV1741" s="1"/>
      <c r="DW1741" s="1"/>
      <c r="DX1741" s="1"/>
      <c r="DY1741" s="1"/>
      <c r="DZ1741" s="1"/>
      <c r="EA1741" s="1"/>
      <c r="EB1741" s="1"/>
      <c r="EC1741" s="1"/>
      <c r="ED1741" s="1"/>
      <c r="EE1741" s="1"/>
      <c r="EF1741" s="1"/>
      <c r="EG1741" s="1"/>
      <c r="EH1741" s="1"/>
      <c r="EI1741" s="1"/>
      <c r="EJ1741" s="1"/>
      <c r="EK1741" s="1"/>
      <c r="EL1741" s="1"/>
      <c r="EM1741" s="1"/>
      <c r="EN1741" s="1"/>
      <c r="EO1741" s="1"/>
      <c r="EP1741" s="1"/>
      <c r="EQ1741" s="1"/>
      <c r="ER1741" s="1"/>
      <c r="ES1741" s="1"/>
      <c r="ET1741" s="1"/>
      <c r="EU1741" s="1"/>
      <c r="EV1741" s="1"/>
      <c r="EW1741" s="1"/>
      <c r="EX1741" s="1"/>
      <c r="EY1741" s="1"/>
      <c r="EZ1741" s="1"/>
      <c r="FA1741" s="1"/>
      <c r="FB1741" s="1"/>
      <c r="FC1741" s="1"/>
      <c r="FD1741" s="1"/>
      <c r="FE1741" s="1"/>
      <c r="FF1741" s="1"/>
      <c r="FG1741" s="1"/>
      <c r="FH1741" s="1"/>
      <c r="FI1741" s="1"/>
      <c r="FJ1741" s="1"/>
      <c r="FK1741" s="1"/>
      <c r="FL1741" s="1"/>
      <c r="FM1741" s="1"/>
      <c r="FN1741" s="1"/>
      <c r="FO1741" s="1"/>
      <c r="FP1741" s="1"/>
      <c r="FQ1741" s="1"/>
      <c r="FR1741" s="1"/>
      <c r="FS1741" s="1"/>
      <c r="FT1741" s="1"/>
      <c r="FU1741" s="1"/>
      <c r="FV1741" s="1"/>
      <c r="FW1741" s="1"/>
      <c r="FX1741" s="1"/>
      <c r="FY1741" s="1"/>
      <c r="FZ1741" s="1"/>
      <c r="GA1741" s="1"/>
      <c r="GB1741" s="1"/>
      <c r="GC1741" s="1"/>
      <c r="GD1741" s="1"/>
      <c r="GE1741" s="1"/>
      <c r="GF1741" s="1"/>
      <c r="GG1741" s="1"/>
      <c r="GH1741" s="1"/>
      <c r="GI1741" s="1"/>
      <c r="GJ1741" s="1"/>
      <c r="GK1741" s="1"/>
      <c r="GL1741" s="1"/>
      <c r="GM1741" s="1"/>
      <c r="GN1741" s="1"/>
      <c r="GO1741" s="1"/>
    </row>
    <row r="1742" spans="1:197" s="40" customFormat="1" x14ac:dyDescent="0.25">
      <c r="A1742" s="41"/>
      <c r="B1742" s="4"/>
      <c r="C1742" s="41"/>
      <c r="D1742" s="42"/>
      <c r="E1742" s="42"/>
      <c r="F1742" s="42"/>
      <c r="G1742" s="1"/>
      <c r="H1742" s="1"/>
      <c r="I1742" s="1"/>
      <c r="J1742" s="1"/>
      <c r="K1742" s="1"/>
      <c r="L1742" s="1"/>
      <c r="M1742" s="2"/>
      <c r="N1742" s="1"/>
      <c r="O1742" s="1"/>
      <c r="P1742" s="1"/>
      <c r="Q1742" s="1"/>
      <c r="R1742" s="1"/>
      <c r="S1742" s="1"/>
      <c r="T1742" s="1"/>
      <c r="U1742" s="1"/>
      <c r="V1742" s="1"/>
      <c r="W1742" s="1"/>
      <c r="X1742" s="1"/>
      <c r="Y1742" s="1"/>
      <c r="Z1742" s="1"/>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c r="BJ1742" s="1"/>
      <c r="BK1742" s="1"/>
      <c r="BL1742" s="1"/>
      <c r="BM1742" s="1"/>
      <c r="BN1742" s="1"/>
      <c r="BO1742" s="1"/>
      <c r="BP1742" s="1"/>
      <c r="BQ1742" s="1"/>
      <c r="BR1742" s="1"/>
      <c r="BS1742" s="1"/>
      <c r="BT1742" s="1"/>
      <c r="BU1742" s="1"/>
      <c r="BV1742" s="1"/>
      <c r="BW1742" s="1"/>
      <c r="BX1742" s="1"/>
      <c r="BY1742" s="1"/>
      <c r="BZ1742" s="1"/>
      <c r="CA1742" s="1"/>
      <c r="CB1742" s="1"/>
      <c r="CC1742" s="1"/>
      <c r="CD1742" s="1"/>
      <c r="CE1742" s="1"/>
      <c r="CF1742" s="1"/>
      <c r="CG1742" s="1"/>
      <c r="CH1742" s="1"/>
      <c r="CI1742" s="1"/>
      <c r="CJ1742" s="1"/>
      <c r="CK1742" s="1"/>
      <c r="CL1742" s="1"/>
      <c r="CM1742" s="1"/>
      <c r="CN1742" s="1"/>
      <c r="CO1742" s="1"/>
      <c r="CP1742" s="1"/>
      <c r="CQ1742" s="1"/>
      <c r="CR1742" s="1"/>
      <c r="CS1742" s="1"/>
      <c r="CT1742" s="1"/>
      <c r="CU1742" s="1"/>
      <c r="CV1742" s="1"/>
      <c r="CW1742" s="1"/>
      <c r="CX1742" s="1"/>
      <c r="CY1742" s="1"/>
      <c r="CZ1742" s="1"/>
      <c r="DA1742" s="1"/>
      <c r="DB1742" s="1"/>
      <c r="DC1742" s="1"/>
      <c r="DD1742" s="1"/>
      <c r="DE1742" s="1"/>
      <c r="DF1742" s="1"/>
      <c r="DG1742" s="1"/>
      <c r="DH1742" s="1"/>
      <c r="DI1742" s="1"/>
      <c r="DJ1742" s="1"/>
      <c r="DK1742" s="1"/>
      <c r="DL1742" s="1"/>
      <c r="DM1742" s="1"/>
      <c r="DN1742" s="1"/>
      <c r="DO1742" s="1"/>
      <c r="DP1742" s="1"/>
      <c r="DQ1742" s="1"/>
      <c r="DR1742" s="1"/>
      <c r="DS1742" s="1"/>
      <c r="DT1742" s="1"/>
      <c r="DU1742" s="1"/>
      <c r="DV1742" s="1"/>
      <c r="DW1742" s="1"/>
      <c r="DX1742" s="1"/>
      <c r="DY1742" s="1"/>
      <c r="DZ1742" s="1"/>
      <c r="EA1742" s="1"/>
      <c r="EB1742" s="1"/>
      <c r="EC1742" s="1"/>
      <c r="ED1742" s="1"/>
      <c r="EE1742" s="1"/>
      <c r="EF1742" s="1"/>
      <c r="EG1742" s="1"/>
      <c r="EH1742" s="1"/>
      <c r="EI1742" s="1"/>
      <c r="EJ1742" s="1"/>
      <c r="EK1742" s="1"/>
      <c r="EL1742" s="1"/>
      <c r="EM1742" s="1"/>
      <c r="EN1742" s="1"/>
      <c r="EO1742" s="1"/>
      <c r="EP1742" s="1"/>
      <c r="EQ1742" s="1"/>
      <c r="ER1742" s="1"/>
      <c r="ES1742" s="1"/>
      <c r="ET1742" s="1"/>
      <c r="EU1742" s="1"/>
      <c r="EV1742" s="1"/>
      <c r="EW1742" s="1"/>
      <c r="EX1742" s="1"/>
      <c r="EY1742" s="1"/>
      <c r="EZ1742" s="1"/>
      <c r="FA1742" s="1"/>
      <c r="FB1742" s="1"/>
      <c r="FC1742" s="1"/>
      <c r="FD1742" s="1"/>
      <c r="FE1742" s="1"/>
      <c r="FF1742" s="1"/>
      <c r="FG1742" s="1"/>
      <c r="FH1742" s="1"/>
      <c r="FI1742" s="1"/>
      <c r="FJ1742" s="1"/>
      <c r="FK1742" s="1"/>
      <c r="FL1742" s="1"/>
      <c r="FM1742" s="1"/>
      <c r="FN1742" s="1"/>
      <c r="FO1742" s="1"/>
      <c r="FP1742" s="1"/>
      <c r="FQ1742" s="1"/>
      <c r="FR1742" s="1"/>
      <c r="FS1742" s="1"/>
      <c r="FT1742" s="1"/>
      <c r="FU1742" s="1"/>
      <c r="FV1742" s="1"/>
      <c r="FW1742" s="1"/>
      <c r="FX1742" s="1"/>
      <c r="FY1742" s="1"/>
      <c r="FZ1742" s="1"/>
      <c r="GA1742" s="1"/>
      <c r="GB1742" s="1"/>
      <c r="GC1742" s="1"/>
      <c r="GD1742" s="1"/>
      <c r="GE1742" s="1"/>
      <c r="GF1742" s="1"/>
      <c r="GG1742" s="1"/>
      <c r="GH1742" s="1"/>
      <c r="GI1742" s="1"/>
      <c r="GJ1742" s="1"/>
      <c r="GK1742" s="1"/>
      <c r="GL1742" s="1"/>
      <c r="GM1742" s="1"/>
      <c r="GN1742" s="1"/>
      <c r="GO1742" s="1"/>
    </row>
    <row r="1743" spans="1:197" s="40" customFormat="1" x14ac:dyDescent="0.25">
      <c r="A1743" s="41"/>
      <c r="B1743" s="4"/>
      <c r="C1743" s="41"/>
      <c r="D1743" s="42"/>
      <c r="E1743" s="42"/>
      <c r="F1743" s="42"/>
      <c r="G1743" s="1"/>
      <c r="H1743" s="1"/>
      <c r="I1743" s="1"/>
      <c r="J1743" s="1"/>
      <c r="K1743" s="1"/>
      <c r="L1743" s="1"/>
      <c r="M1743" s="2"/>
      <c r="N1743" s="1"/>
      <c r="O1743" s="1"/>
      <c r="P1743" s="1"/>
      <c r="Q1743" s="1"/>
      <c r="R1743" s="1"/>
      <c r="S1743" s="1"/>
      <c r="T1743" s="1"/>
      <c r="U1743" s="1"/>
      <c r="V1743" s="1"/>
      <c r="W1743" s="1"/>
      <c r="X1743" s="1"/>
      <c r="Y1743" s="1"/>
      <c r="Z1743" s="1"/>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c r="BJ1743" s="1"/>
      <c r="BK1743" s="1"/>
      <c r="BL1743" s="1"/>
      <c r="BM1743" s="1"/>
      <c r="BN1743" s="1"/>
      <c r="BO1743" s="1"/>
      <c r="BP1743" s="1"/>
      <c r="BQ1743" s="1"/>
      <c r="BR1743" s="1"/>
      <c r="BS1743" s="1"/>
      <c r="BT1743" s="1"/>
      <c r="BU1743" s="1"/>
      <c r="BV1743" s="1"/>
      <c r="BW1743" s="1"/>
      <c r="BX1743" s="1"/>
      <c r="BY1743" s="1"/>
      <c r="BZ1743" s="1"/>
      <c r="CA1743" s="1"/>
      <c r="CB1743" s="1"/>
      <c r="CC1743" s="1"/>
      <c r="CD1743" s="1"/>
      <c r="CE1743" s="1"/>
      <c r="CF1743" s="1"/>
      <c r="CG1743" s="1"/>
      <c r="CH1743" s="1"/>
      <c r="CI1743" s="1"/>
      <c r="CJ1743" s="1"/>
      <c r="CK1743" s="1"/>
      <c r="CL1743" s="1"/>
      <c r="CM1743" s="1"/>
      <c r="CN1743" s="1"/>
      <c r="CO1743" s="1"/>
      <c r="CP1743" s="1"/>
      <c r="CQ1743" s="1"/>
      <c r="CR1743" s="1"/>
      <c r="CS1743" s="1"/>
      <c r="CT1743" s="1"/>
      <c r="CU1743" s="1"/>
      <c r="CV1743" s="1"/>
      <c r="CW1743" s="1"/>
      <c r="CX1743" s="1"/>
      <c r="CY1743" s="1"/>
      <c r="CZ1743" s="1"/>
      <c r="DA1743" s="1"/>
      <c r="DB1743" s="1"/>
      <c r="DC1743" s="1"/>
      <c r="DD1743" s="1"/>
      <c r="DE1743" s="1"/>
      <c r="DF1743" s="1"/>
      <c r="DG1743" s="1"/>
      <c r="DH1743" s="1"/>
      <c r="DI1743" s="1"/>
      <c r="DJ1743" s="1"/>
      <c r="DK1743" s="1"/>
      <c r="DL1743" s="1"/>
      <c r="DM1743" s="1"/>
      <c r="DN1743" s="1"/>
      <c r="DO1743" s="1"/>
      <c r="DP1743" s="1"/>
      <c r="DQ1743" s="1"/>
      <c r="DR1743" s="1"/>
      <c r="DS1743" s="1"/>
      <c r="DT1743" s="1"/>
      <c r="DU1743" s="1"/>
      <c r="DV1743" s="1"/>
      <c r="DW1743" s="1"/>
      <c r="DX1743" s="1"/>
      <c r="DY1743" s="1"/>
      <c r="DZ1743" s="1"/>
      <c r="EA1743" s="1"/>
      <c r="EB1743" s="1"/>
      <c r="EC1743" s="1"/>
      <c r="ED1743" s="1"/>
      <c r="EE1743" s="1"/>
      <c r="EF1743" s="1"/>
      <c r="EG1743" s="1"/>
      <c r="EH1743" s="1"/>
      <c r="EI1743" s="1"/>
      <c r="EJ1743" s="1"/>
      <c r="EK1743" s="1"/>
      <c r="EL1743" s="1"/>
      <c r="EM1743" s="1"/>
      <c r="EN1743" s="1"/>
      <c r="EO1743" s="1"/>
      <c r="EP1743" s="1"/>
      <c r="EQ1743" s="1"/>
      <c r="ER1743" s="1"/>
      <c r="ES1743" s="1"/>
      <c r="ET1743" s="1"/>
      <c r="EU1743" s="1"/>
      <c r="EV1743" s="1"/>
      <c r="EW1743" s="1"/>
      <c r="EX1743" s="1"/>
      <c r="EY1743" s="1"/>
      <c r="EZ1743" s="1"/>
      <c r="FA1743" s="1"/>
      <c r="FB1743" s="1"/>
      <c r="FC1743" s="1"/>
      <c r="FD1743" s="1"/>
      <c r="FE1743" s="1"/>
      <c r="FF1743" s="1"/>
      <c r="FG1743" s="1"/>
      <c r="FH1743" s="1"/>
      <c r="FI1743" s="1"/>
      <c r="FJ1743" s="1"/>
      <c r="FK1743" s="1"/>
      <c r="FL1743" s="1"/>
      <c r="FM1743" s="1"/>
      <c r="FN1743" s="1"/>
      <c r="FO1743" s="1"/>
      <c r="FP1743" s="1"/>
      <c r="FQ1743" s="1"/>
      <c r="FR1743" s="1"/>
      <c r="FS1743" s="1"/>
      <c r="FT1743" s="1"/>
      <c r="FU1743" s="1"/>
      <c r="FV1743" s="1"/>
      <c r="FW1743" s="1"/>
      <c r="FX1743" s="1"/>
      <c r="FY1743" s="1"/>
      <c r="FZ1743" s="1"/>
      <c r="GA1743" s="1"/>
      <c r="GB1743" s="1"/>
      <c r="GC1743" s="1"/>
      <c r="GD1743" s="1"/>
      <c r="GE1743" s="1"/>
      <c r="GF1743" s="1"/>
      <c r="GG1743" s="1"/>
      <c r="GH1743" s="1"/>
      <c r="GI1743" s="1"/>
      <c r="GJ1743" s="1"/>
      <c r="GK1743" s="1"/>
      <c r="GL1743" s="1"/>
      <c r="GM1743" s="1"/>
      <c r="GN1743" s="1"/>
      <c r="GO1743" s="1"/>
    </row>
    <row r="1744" spans="1:197" s="40" customFormat="1" x14ac:dyDescent="0.25">
      <c r="A1744" s="41"/>
      <c r="B1744" s="4"/>
      <c r="C1744" s="41"/>
      <c r="D1744" s="42"/>
      <c r="E1744" s="42"/>
      <c r="F1744" s="42"/>
      <c r="G1744" s="1"/>
      <c r="H1744" s="1"/>
      <c r="I1744" s="1"/>
      <c r="J1744" s="1"/>
      <c r="K1744" s="1"/>
      <c r="L1744" s="1"/>
      <c r="M1744" s="2"/>
      <c r="N1744" s="1"/>
      <c r="O1744" s="1"/>
      <c r="P1744" s="1"/>
      <c r="Q1744" s="1"/>
      <c r="R1744" s="1"/>
      <c r="S1744" s="1"/>
      <c r="T1744" s="1"/>
      <c r="U1744" s="1"/>
      <c r="V1744" s="1"/>
      <c r="W1744" s="1"/>
      <c r="X1744" s="1"/>
      <c r="Y1744" s="1"/>
      <c r="Z1744" s="1"/>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c r="BJ1744" s="1"/>
      <c r="BK1744" s="1"/>
      <c r="BL1744" s="1"/>
      <c r="BM1744" s="1"/>
      <c r="BN1744" s="1"/>
      <c r="BO1744" s="1"/>
      <c r="BP1744" s="1"/>
      <c r="BQ1744" s="1"/>
      <c r="BR1744" s="1"/>
      <c r="BS1744" s="1"/>
      <c r="BT1744" s="1"/>
      <c r="BU1744" s="1"/>
      <c r="BV1744" s="1"/>
      <c r="BW1744" s="1"/>
      <c r="BX1744" s="1"/>
      <c r="BY1744" s="1"/>
      <c r="BZ1744" s="1"/>
      <c r="CA1744" s="1"/>
      <c r="CB1744" s="1"/>
      <c r="CC1744" s="1"/>
      <c r="CD1744" s="1"/>
      <c r="CE1744" s="1"/>
      <c r="CF1744" s="1"/>
      <c r="CG1744" s="1"/>
      <c r="CH1744" s="1"/>
      <c r="CI1744" s="1"/>
      <c r="CJ1744" s="1"/>
      <c r="CK1744" s="1"/>
      <c r="CL1744" s="1"/>
      <c r="CM1744" s="1"/>
      <c r="CN1744" s="1"/>
      <c r="CO1744" s="1"/>
      <c r="CP1744" s="1"/>
      <c r="CQ1744" s="1"/>
      <c r="CR1744" s="1"/>
      <c r="CS1744" s="1"/>
      <c r="CT1744" s="1"/>
      <c r="CU1744" s="1"/>
      <c r="CV1744" s="1"/>
      <c r="CW1744" s="1"/>
      <c r="CX1744" s="1"/>
      <c r="CY1744" s="1"/>
      <c r="CZ1744" s="1"/>
      <c r="DA1744" s="1"/>
      <c r="DB1744" s="1"/>
      <c r="DC1744" s="1"/>
      <c r="DD1744" s="1"/>
      <c r="DE1744" s="1"/>
      <c r="DF1744" s="1"/>
      <c r="DG1744" s="1"/>
      <c r="DH1744" s="1"/>
      <c r="DI1744" s="1"/>
      <c r="DJ1744" s="1"/>
      <c r="DK1744" s="1"/>
      <c r="DL1744" s="1"/>
      <c r="DM1744" s="1"/>
      <c r="DN1744" s="1"/>
      <c r="DO1744" s="1"/>
      <c r="DP1744" s="1"/>
      <c r="DQ1744" s="1"/>
      <c r="DR1744" s="1"/>
      <c r="DS1744" s="1"/>
      <c r="DT1744" s="1"/>
      <c r="DU1744" s="1"/>
      <c r="DV1744" s="1"/>
      <c r="DW1744" s="1"/>
      <c r="DX1744" s="1"/>
      <c r="DY1744" s="1"/>
      <c r="DZ1744" s="1"/>
      <c r="EA1744" s="1"/>
      <c r="EB1744" s="1"/>
      <c r="EC1744" s="1"/>
      <c r="ED1744" s="1"/>
      <c r="EE1744" s="1"/>
      <c r="EF1744" s="1"/>
      <c r="EG1744" s="1"/>
      <c r="EH1744" s="1"/>
      <c r="EI1744" s="1"/>
      <c r="EJ1744" s="1"/>
      <c r="EK1744" s="1"/>
      <c r="EL1744" s="1"/>
      <c r="EM1744" s="1"/>
      <c r="EN1744" s="1"/>
      <c r="EO1744" s="1"/>
      <c r="EP1744" s="1"/>
      <c r="EQ1744" s="1"/>
      <c r="ER1744" s="1"/>
      <c r="ES1744" s="1"/>
      <c r="ET1744" s="1"/>
      <c r="EU1744" s="1"/>
      <c r="EV1744" s="1"/>
      <c r="EW1744" s="1"/>
      <c r="EX1744" s="1"/>
      <c r="EY1744" s="1"/>
      <c r="EZ1744" s="1"/>
      <c r="FA1744" s="1"/>
      <c r="FB1744" s="1"/>
      <c r="FC1744" s="1"/>
      <c r="FD1744" s="1"/>
      <c r="FE1744" s="1"/>
      <c r="FF1744" s="1"/>
      <c r="FG1744" s="1"/>
      <c r="FH1744" s="1"/>
      <c r="FI1744" s="1"/>
      <c r="FJ1744" s="1"/>
      <c r="FK1744" s="1"/>
      <c r="FL1744" s="1"/>
      <c r="FM1744" s="1"/>
      <c r="FN1744" s="1"/>
      <c r="FO1744" s="1"/>
      <c r="FP1744" s="1"/>
      <c r="FQ1744" s="1"/>
      <c r="FR1744" s="1"/>
      <c r="FS1744" s="1"/>
      <c r="FT1744" s="1"/>
      <c r="FU1744" s="1"/>
      <c r="FV1744" s="1"/>
      <c r="FW1744" s="1"/>
      <c r="FX1744" s="1"/>
      <c r="FY1744" s="1"/>
      <c r="FZ1744" s="1"/>
      <c r="GA1744" s="1"/>
      <c r="GB1744" s="1"/>
      <c r="GC1744" s="1"/>
      <c r="GD1744" s="1"/>
      <c r="GE1744" s="1"/>
      <c r="GF1744" s="1"/>
      <c r="GG1744" s="1"/>
      <c r="GH1744" s="1"/>
      <c r="GI1744" s="1"/>
      <c r="GJ1744" s="1"/>
      <c r="GK1744" s="1"/>
      <c r="GL1744" s="1"/>
      <c r="GM1744" s="1"/>
      <c r="GN1744" s="1"/>
      <c r="GO1744" s="1"/>
    </row>
    <row r="1745" spans="1:197" s="40" customFormat="1" x14ac:dyDescent="0.25">
      <c r="A1745" s="41"/>
      <c r="B1745" s="4"/>
      <c r="C1745" s="41"/>
      <c r="D1745" s="42"/>
      <c r="E1745" s="42"/>
      <c r="F1745" s="42"/>
      <c r="G1745" s="1"/>
      <c r="H1745" s="1"/>
      <c r="I1745" s="1"/>
      <c r="J1745" s="1"/>
      <c r="K1745" s="1"/>
      <c r="L1745" s="1"/>
      <c r="M1745" s="2"/>
      <c r="N1745" s="1"/>
      <c r="O1745" s="1"/>
      <c r="P1745" s="1"/>
      <c r="Q1745" s="1"/>
      <c r="R1745" s="1"/>
      <c r="S1745" s="1"/>
      <c r="T1745" s="1"/>
      <c r="U1745" s="1"/>
      <c r="V1745" s="1"/>
      <c r="W1745" s="1"/>
      <c r="X1745" s="1"/>
      <c r="Y1745" s="1"/>
      <c r="Z1745" s="1"/>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c r="BJ1745" s="1"/>
      <c r="BK1745" s="1"/>
      <c r="BL1745" s="1"/>
      <c r="BM1745" s="1"/>
      <c r="BN1745" s="1"/>
      <c r="BO1745" s="1"/>
      <c r="BP1745" s="1"/>
      <c r="BQ1745" s="1"/>
      <c r="BR1745" s="1"/>
      <c r="BS1745" s="1"/>
      <c r="BT1745" s="1"/>
      <c r="BU1745" s="1"/>
      <c r="BV1745" s="1"/>
      <c r="BW1745" s="1"/>
      <c r="BX1745" s="1"/>
      <c r="BY1745" s="1"/>
      <c r="BZ1745" s="1"/>
      <c r="CA1745" s="1"/>
      <c r="CB1745" s="1"/>
      <c r="CC1745" s="1"/>
      <c r="CD1745" s="1"/>
      <c r="CE1745" s="1"/>
      <c r="CF1745" s="1"/>
      <c r="CG1745" s="1"/>
      <c r="CH1745" s="1"/>
      <c r="CI1745" s="1"/>
      <c r="CJ1745" s="1"/>
      <c r="CK1745" s="1"/>
      <c r="CL1745" s="1"/>
      <c r="CM1745" s="1"/>
      <c r="CN1745" s="1"/>
      <c r="CO1745" s="1"/>
      <c r="CP1745" s="1"/>
      <c r="CQ1745" s="1"/>
      <c r="CR1745" s="1"/>
      <c r="CS1745" s="1"/>
      <c r="CT1745" s="1"/>
      <c r="CU1745" s="1"/>
      <c r="CV1745" s="1"/>
      <c r="CW1745" s="1"/>
      <c r="CX1745" s="1"/>
      <c r="CY1745" s="1"/>
      <c r="CZ1745" s="1"/>
      <c r="DA1745" s="1"/>
      <c r="DB1745" s="1"/>
      <c r="DC1745" s="1"/>
      <c r="DD1745" s="1"/>
      <c r="DE1745" s="1"/>
      <c r="DF1745" s="1"/>
      <c r="DG1745" s="1"/>
      <c r="DH1745" s="1"/>
      <c r="DI1745" s="1"/>
      <c r="DJ1745" s="1"/>
      <c r="DK1745" s="1"/>
      <c r="DL1745" s="1"/>
      <c r="DM1745" s="1"/>
      <c r="DN1745" s="1"/>
      <c r="DO1745" s="1"/>
      <c r="DP1745" s="1"/>
      <c r="DQ1745" s="1"/>
      <c r="DR1745" s="1"/>
      <c r="DS1745" s="1"/>
      <c r="DT1745" s="1"/>
      <c r="DU1745" s="1"/>
      <c r="DV1745" s="1"/>
      <c r="DW1745" s="1"/>
      <c r="DX1745" s="1"/>
      <c r="DY1745" s="1"/>
      <c r="DZ1745" s="1"/>
      <c r="EA1745" s="1"/>
      <c r="EB1745" s="1"/>
      <c r="EC1745" s="1"/>
      <c r="ED1745" s="1"/>
      <c r="EE1745" s="1"/>
      <c r="EF1745" s="1"/>
      <c r="EG1745" s="1"/>
      <c r="EH1745" s="1"/>
      <c r="EI1745" s="1"/>
      <c r="EJ1745" s="1"/>
      <c r="EK1745" s="1"/>
      <c r="EL1745" s="1"/>
      <c r="EM1745" s="1"/>
      <c r="EN1745" s="1"/>
      <c r="EO1745" s="1"/>
      <c r="EP1745" s="1"/>
      <c r="EQ1745" s="1"/>
      <c r="ER1745" s="1"/>
      <c r="ES1745" s="1"/>
      <c r="ET1745" s="1"/>
      <c r="EU1745" s="1"/>
      <c r="EV1745" s="1"/>
      <c r="EW1745" s="1"/>
      <c r="EX1745" s="1"/>
      <c r="EY1745" s="1"/>
      <c r="EZ1745" s="1"/>
      <c r="FA1745" s="1"/>
      <c r="FB1745" s="1"/>
      <c r="FC1745" s="1"/>
      <c r="FD1745" s="1"/>
      <c r="FE1745" s="1"/>
      <c r="FF1745" s="1"/>
      <c r="FG1745" s="1"/>
      <c r="FH1745" s="1"/>
      <c r="FI1745" s="1"/>
      <c r="FJ1745" s="1"/>
      <c r="FK1745" s="1"/>
      <c r="FL1745" s="1"/>
      <c r="FM1745" s="1"/>
      <c r="FN1745" s="1"/>
      <c r="FO1745" s="1"/>
      <c r="FP1745" s="1"/>
      <c r="FQ1745" s="1"/>
      <c r="FR1745" s="1"/>
      <c r="FS1745" s="1"/>
      <c r="FT1745" s="1"/>
      <c r="FU1745" s="1"/>
      <c r="FV1745" s="1"/>
      <c r="FW1745" s="1"/>
      <c r="FX1745" s="1"/>
      <c r="FY1745" s="1"/>
      <c r="FZ1745" s="1"/>
      <c r="GA1745" s="1"/>
      <c r="GB1745" s="1"/>
      <c r="GC1745" s="1"/>
      <c r="GD1745" s="1"/>
      <c r="GE1745" s="1"/>
      <c r="GF1745" s="1"/>
      <c r="GG1745" s="1"/>
      <c r="GH1745" s="1"/>
      <c r="GI1745" s="1"/>
      <c r="GJ1745" s="1"/>
      <c r="GK1745" s="1"/>
      <c r="GL1745" s="1"/>
      <c r="GM1745" s="1"/>
      <c r="GN1745" s="1"/>
      <c r="GO1745" s="1"/>
    </row>
    <row r="1746" spans="1:197" s="40" customFormat="1" x14ac:dyDescent="0.25">
      <c r="A1746" s="41"/>
      <c r="B1746" s="4"/>
      <c r="C1746" s="41"/>
      <c r="D1746" s="42"/>
      <c r="E1746" s="42"/>
      <c r="F1746" s="42"/>
      <c r="G1746" s="1"/>
      <c r="H1746" s="1"/>
      <c r="I1746" s="1"/>
      <c r="J1746" s="1"/>
      <c r="K1746" s="1"/>
      <c r="L1746" s="1"/>
      <c r="M1746" s="2"/>
      <c r="N1746" s="1"/>
      <c r="O1746" s="1"/>
      <c r="P1746" s="1"/>
      <c r="Q1746" s="1"/>
      <c r="R1746" s="1"/>
      <c r="S1746" s="1"/>
      <c r="T1746" s="1"/>
      <c r="U1746" s="1"/>
      <c r="V1746" s="1"/>
      <c r="W1746" s="1"/>
      <c r="X1746" s="1"/>
      <c r="Y1746" s="1"/>
      <c r="Z1746" s="1"/>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c r="BJ1746" s="1"/>
      <c r="BK1746" s="1"/>
      <c r="BL1746" s="1"/>
      <c r="BM1746" s="1"/>
      <c r="BN1746" s="1"/>
      <c r="BO1746" s="1"/>
      <c r="BP1746" s="1"/>
      <c r="BQ1746" s="1"/>
      <c r="BR1746" s="1"/>
      <c r="BS1746" s="1"/>
      <c r="BT1746" s="1"/>
      <c r="BU1746" s="1"/>
      <c r="BV1746" s="1"/>
      <c r="BW1746" s="1"/>
      <c r="BX1746" s="1"/>
      <c r="BY1746" s="1"/>
      <c r="BZ1746" s="1"/>
      <c r="CA1746" s="1"/>
      <c r="CB1746" s="1"/>
      <c r="CC1746" s="1"/>
      <c r="CD1746" s="1"/>
      <c r="CE1746" s="1"/>
      <c r="CF1746" s="1"/>
      <c r="CG1746" s="1"/>
      <c r="CH1746" s="1"/>
      <c r="CI1746" s="1"/>
      <c r="CJ1746" s="1"/>
      <c r="CK1746" s="1"/>
      <c r="CL1746" s="1"/>
      <c r="CM1746" s="1"/>
      <c r="CN1746" s="1"/>
      <c r="CO1746" s="1"/>
      <c r="CP1746" s="1"/>
      <c r="CQ1746" s="1"/>
      <c r="CR1746" s="1"/>
      <c r="CS1746" s="1"/>
      <c r="CT1746" s="1"/>
      <c r="CU1746" s="1"/>
      <c r="CV1746" s="1"/>
      <c r="CW1746" s="1"/>
      <c r="CX1746" s="1"/>
      <c r="CY1746" s="1"/>
      <c r="CZ1746" s="1"/>
      <c r="DA1746" s="1"/>
      <c r="DB1746" s="1"/>
      <c r="DC1746" s="1"/>
      <c r="DD1746" s="1"/>
      <c r="DE1746" s="1"/>
      <c r="DF1746" s="1"/>
      <c r="DG1746" s="1"/>
      <c r="DH1746" s="1"/>
      <c r="DI1746" s="1"/>
      <c r="DJ1746" s="1"/>
      <c r="DK1746" s="1"/>
      <c r="DL1746" s="1"/>
      <c r="DM1746" s="1"/>
      <c r="DN1746" s="1"/>
      <c r="DO1746" s="1"/>
      <c r="DP1746" s="1"/>
      <c r="DQ1746" s="1"/>
      <c r="DR1746" s="1"/>
      <c r="DS1746" s="1"/>
      <c r="DT1746" s="1"/>
      <c r="DU1746" s="1"/>
      <c r="DV1746" s="1"/>
      <c r="DW1746" s="1"/>
      <c r="DX1746" s="1"/>
      <c r="DY1746" s="1"/>
      <c r="DZ1746" s="1"/>
      <c r="EA1746" s="1"/>
      <c r="EB1746" s="1"/>
      <c r="EC1746" s="1"/>
      <c r="ED1746" s="1"/>
      <c r="EE1746" s="1"/>
      <c r="EF1746" s="1"/>
      <c r="EG1746" s="1"/>
      <c r="EH1746" s="1"/>
      <c r="EI1746" s="1"/>
      <c r="EJ1746" s="1"/>
      <c r="EK1746" s="1"/>
      <c r="EL1746" s="1"/>
      <c r="EM1746" s="1"/>
      <c r="EN1746" s="1"/>
      <c r="EO1746" s="1"/>
      <c r="EP1746" s="1"/>
      <c r="EQ1746" s="1"/>
      <c r="ER1746" s="1"/>
      <c r="ES1746" s="1"/>
      <c r="ET1746" s="1"/>
      <c r="EU1746" s="1"/>
      <c r="EV1746" s="1"/>
      <c r="EW1746" s="1"/>
      <c r="EX1746" s="1"/>
      <c r="EY1746" s="1"/>
      <c r="EZ1746" s="1"/>
      <c r="FA1746" s="1"/>
      <c r="FB1746" s="1"/>
      <c r="FC1746" s="1"/>
      <c r="FD1746" s="1"/>
      <c r="FE1746" s="1"/>
      <c r="FF1746" s="1"/>
      <c r="FG1746" s="1"/>
      <c r="FH1746" s="1"/>
      <c r="FI1746" s="1"/>
      <c r="FJ1746" s="1"/>
      <c r="FK1746" s="1"/>
      <c r="FL1746" s="1"/>
      <c r="FM1746" s="1"/>
      <c r="FN1746" s="1"/>
      <c r="FO1746" s="1"/>
      <c r="FP1746" s="1"/>
      <c r="FQ1746" s="1"/>
      <c r="FR1746" s="1"/>
      <c r="FS1746" s="1"/>
      <c r="FT1746" s="1"/>
      <c r="FU1746" s="1"/>
      <c r="FV1746" s="1"/>
      <c r="FW1746" s="1"/>
      <c r="FX1746" s="1"/>
      <c r="FY1746" s="1"/>
      <c r="FZ1746" s="1"/>
      <c r="GA1746" s="1"/>
      <c r="GB1746" s="1"/>
      <c r="GC1746" s="1"/>
      <c r="GD1746" s="1"/>
      <c r="GE1746" s="1"/>
      <c r="GF1746" s="1"/>
      <c r="GG1746" s="1"/>
      <c r="GH1746" s="1"/>
      <c r="GI1746" s="1"/>
      <c r="GJ1746" s="1"/>
      <c r="GK1746" s="1"/>
      <c r="GL1746" s="1"/>
      <c r="GM1746" s="1"/>
      <c r="GN1746" s="1"/>
      <c r="GO1746" s="1"/>
    </row>
    <row r="1747" spans="1:197" s="40" customFormat="1" x14ac:dyDescent="0.25">
      <c r="A1747" s="41"/>
      <c r="B1747" s="4"/>
      <c r="C1747" s="41"/>
      <c r="D1747" s="42"/>
      <c r="E1747" s="42"/>
      <c r="F1747" s="42"/>
      <c r="G1747" s="1"/>
      <c r="H1747" s="1"/>
      <c r="I1747" s="1"/>
      <c r="J1747" s="1"/>
      <c r="K1747" s="1"/>
      <c r="L1747" s="1"/>
      <c r="M1747" s="2"/>
      <c r="N1747" s="1"/>
      <c r="O1747" s="1"/>
      <c r="P1747" s="1"/>
      <c r="Q1747" s="1"/>
      <c r="R1747" s="1"/>
      <c r="S1747" s="1"/>
      <c r="T1747" s="1"/>
      <c r="U1747" s="1"/>
      <c r="V1747" s="1"/>
      <c r="W1747" s="1"/>
      <c r="X1747" s="1"/>
      <c r="Y1747" s="1"/>
      <c r="Z1747" s="1"/>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c r="BJ1747" s="1"/>
      <c r="BK1747" s="1"/>
      <c r="BL1747" s="1"/>
      <c r="BM1747" s="1"/>
      <c r="BN1747" s="1"/>
      <c r="BO1747" s="1"/>
      <c r="BP1747" s="1"/>
      <c r="BQ1747" s="1"/>
      <c r="BR1747" s="1"/>
      <c r="BS1747" s="1"/>
      <c r="BT1747" s="1"/>
      <c r="BU1747" s="1"/>
      <c r="BV1747" s="1"/>
      <c r="BW1747" s="1"/>
      <c r="BX1747" s="1"/>
      <c r="BY1747" s="1"/>
      <c r="BZ1747" s="1"/>
      <c r="CA1747" s="1"/>
      <c r="CB1747" s="1"/>
      <c r="CC1747" s="1"/>
      <c r="CD1747" s="1"/>
      <c r="CE1747" s="1"/>
      <c r="CF1747" s="1"/>
      <c r="CG1747" s="1"/>
      <c r="CH1747" s="1"/>
      <c r="CI1747" s="1"/>
      <c r="CJ1747" s="1"/>
      <c r="CK1747" s="1"/>
      <c r="CL1747" s="1"/>
      <c r="CM1747" s="1"/>
      <c r="CN1747" s="1"/>
      <c r="CO1747" s="1"/>
      <c r="CP1747" s="1"/>
      <c r="CQ1747" s="1"/>
      <c r="CR1747" s="1"/>
      <c r="CS1747" s="1"/>
      <c r="CT1747" s="1"/>
      <c r="CU1747" s="1"/>
      <c r="CV1747" s="1"/>
      <c r="CW1747" s="1"/>
      <c r="CX1747" s="1"/>
      <c r="CY1747" s="1"/>
      <c r="CZ1747" s="1"/>
      <c r="DA1747" s="1"/>
      <c r="DB1747" s="1"/>
      <c r="DC1747" s="1"/>
      <c r="DD1747" s="1"/>
      <c r="DE1747" s="1"/>
      <c r="DF1747" s="1"/>
      <c r="DG1747" s="1"/>
      <c r="DH1747" s="1"/>
      <c r="DI1747" s="1"/>
      <c r="DJ1747" s="1"/>
      <c r="DK1747" s="1"/>
      <c r="DL1747" s="1"/>
      <c r="DM1747" s="1"/>
      <c r="DN1747" s="1"/>
      <c r="DO1747" s="1"/>
      <c r="DP1747" s="1"/>
      <c r="DQ1747" s="1"/>
      <c r="DR1747" s="1"/>
      <c r="DS1747" s="1"/>
      <c r="DT1747" s="1"/>
      <c r="DU1747" s="1"/>
      <c r="DV1747" s="1"/>
      <c r="DW1747" s="1"/>
      <c r="DX1747" s="1"/>
      <c r="DY1747" s="1"/>
      <c r="DZ1747" s="1"/>
      <c r="EA1747" s="1"/>
      <c r="EB1747" s="1"/>
      <c r="EC1747" s="1"/>
      <c r="ED1747" s="1"/>
      <c r="EE1747" s="1"/>
      <c r="EF1747" s="1"/>
      <c r="EG1747" s="1"/>
      <c r="EH1747" s="1"/>
      <c r="EI1747" s="1"/>
      <c r="EJ1747" s="1"/>
      <c r="EK1747" s="1"/>
      <c r="EL1747" s="1"/>
      <c r="EM1747" s="1"/>
      <c r="EN1747" s="1"/>
      <c r="EO1747" s="1"/>
      <c r="EP1747" s="1"/>
      <c r="EQ1747" s="1"/>
      <c r="ER1747" s="1"/>
      <c r="ES1747" s="1"/>
      <c r="ET1747" s="1"/>
      <c r="EU1747" s="1"/>
      <c r="EV1747" s="1"/>
      <c r="EW1747" s="1"/>
      <c r="EX1747" s="1"/>
      <c r="EY1747" s="1"/>
      <c r="EZ1747" s="1"/>
      <c r="FA1747" s="1"/>
      <c r="FB1747" s="1"/>
      <c r="FC1747" s="1"/>
      <c r="FD1747" s="1"/>
      <c r="FE1747" s="1"/>
      <c r="FF1747" s="1"/>
      <c r="FG1747" s="1"/>
      <c r="FH1747" s="1"/>
      <c r="FI1747" s="1"/>
      <c r="FJ1747" s="1"/>
      <c r="FK1747" s="1"/>
      <c r="FL1747" s="1"/>
      <c r="FM1747" s="1"/>
      <c r="FN1747" s="1"/>
      <c r="FO1747" s="1"/>
      <c r="FP1747" s="1"/>
      <c r="FQ1747" s="1"/>
      <c r="FR1747" s="1"/>
      <c r="FS1747" s="1"/>
      <c r="FT1747" s="1"/>
      <c r="FU1747" s="1"/>
      <c r="FV1747" s="1"/>
      <c r="FW1747" s="1"/>
      <c r="FX1747" s="1"/>
      <c r="FY1747" s="1"/>
      <c r="FZ1747" s="1"/>
      <c r="GA1747" s="1"/>
      <c r="GB1747" s="1"/>
      <c r="GC1747" s="1"/>
      <c r="GD1747" s="1"/>
      <c r="GE1747" s="1"/>
      <c r="GF1747" s="1"/>
      <c r="GG1747" s="1"/>
      <c r="GH1747" s="1"/>
      <c r="GI1747" s="1"/>
      <c r="GJ1747" s="1"/>
      <c r="GK1747" s="1"/>
      <c r="GL1747" s="1"/>
      <c r="GM1747" s="1"/>
      <c r="GN1747" s="1"/>
      <c r="GO1747" s="1"/>
    </row>
    <row r="1748" spans="1:197" s="40" customFormat="1" x14ac:dyDescent="0.25">
      <c r="A1748" s="41"/>
      <c r="B1748" s="4"/>
      <c r="C1748" s="41"/>
      <c r="D1748" s="42"/>
      <c r="E1748" s="42"/>
      <c r="F1748" s="42"/>
      <c r="G1748" s="1"/>
      <c r="H1748" s="1"/>
      <c r="I1748" s="1"/>
      <c r="J1748" s="1"/>
      <c r="K1748" s="1"/>
      <c r="L1748" s="1"/>
      <c r="M1748" s="2"/>
      <c r="N1748" s="1"/>
      <c r="O1748" s="1"/>
      <c r="P1748" s="1"/>
      <c r="Q1748" s="1"/>
      <c r="R1748" s="1"/>
      <c r="S1748" s="1"/>
      <c r="T1748" s="1"/>
      <c r="U1748" s="1"/>
      <c r="V1748" s="1"/>
      <c r="W1748" s="1"/>
      <c r="X1748" s="1"/>
      <c r="Y1748" s="1"/>
      <c r="Z1748" s="1"/>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c r="BJ1748" s="1"/>
      <c r="BK1748" s="1"/>
      <c r="BL1748" s="1"/>
      <c r="BM1748" s="1"/>
      <c r="BN1748" s="1"/>
      <c r="BO1748" s="1"/>
      <c r="BP1748" s="1"/>
      <c r="BQ1748" s="1"/>
      <c r="BR1748" s="1"/>
      <c r="BS1748" s="1"/>
      <c r="BT1748" s="1"/>
      <c r="BU1748" s="1"/>
      <c r="BV1748" s="1"/>
      <c r="BW1748" s="1"/>
      <c r="BX1748" s="1"/>
      <c r="BY1748" s="1"/>
      <c r="BZ1748" s="1"/>
      <c r="CA1748" s="1"/>
      <c r="CB1748" s="1"/>
      <c r="CC1748" s="1"/>
      <c r="CD1748" s="1"/>
      <c r="CE1748" s="1"/>
      <c r="CF1748" s="1"/>
      <c r="CG1748" s="1"/>
      <c r="CH1748" s="1"/>
      <c r="CI1748" s="1"/>
      <c r="CJ1748" s="1"/>
      <c r="CK1748" s="1"/>
      <c r="CL1748" s="1"/>
      <c r="CM1748" s="1"/>
      <c r="CN1748" s="1"/>
      <c r="CO1748" s="1"/>
      <c r="CP1748" s="1"/>
      <c r="CQ1748" s="1"/>
      <c r="CR1748" s="1"/>
      <c r="CS1748" s="1"/>
      <c r="CT1748" s="1"/>
      <c r="CU1748" s="1"/>
      <c r="CV1748" s="1"/>
      <c r="CW1748" s="1"/>
      <c r="CX1748" s="1"/>
      <c r="CY1748" s="1"/>
      <c r="CZ1748" s="1"/>
      <c r="DA1748" s="1"/>
      <c r="DB1748" s="1"/>
      <c r="DC1748" s="1"/>
      <c r="DD1748" s="1"/>
      <c r="DE1748" s="1"/>
      <c r="DF1748" s="1"/>
      <c r="DG1748" s="1"/>
      <c r="DH1748" s="1"/>
      <c r="DI1748" s="1"/>
      <c r="DJ1748" s="1"/>
      <c r="DK1748" s="1"/>
      <c r="DL1748" s="1"/>
      <c r="DM1748" s="1"/>
      <c r="DN1748" s="1"/>
      <c r="DO1748" s="1"/>
      <c r="DP1748" s="1"/>
      <c r="DQ1748" s="1"/>
      <c r="DR1748" s="1"/>
      <c r="DS1748" s="1"/>
      <c r="DT1748" s="1"/>
      <c r="DU1748" s="1"/>
      <c r="DV1748" s="1"/>
      <c r="DW1748" s="1"/>
      <c r="DX1748" s="1"/>
      <c r="DY1748" s="1"/>
      <c r="DZ1748" s="1"/>
      <c r="EA1748" s="1"/>
      <c r="EB1748" s="1"/>
      <c r="EC1748" s="1"/>
      <c r="ED1748" s="1"/>
      <c r="EE1748" s="1"/>
      <c r="EF1748" s="1"/>
      <c r="EG1748" s="1"/>
      <c r="EH1748" s="1"/>
      <c r="EI1748" s="1"/>
      <c r="EJ1748" s="1"/>
      <c r="EK1748" s="1"/>
      <c r="EL1748" s="1"/>
      <c r="EM1748" s="1"/>
      <c r="EN1748" s="1"/>
      <c r="EO1748" s="1"/>
      <c r="EP1748" s="1"/>
      <c r="EQ1748" s="1"/>
      <c r="ER1748" s="1"/>
      <c r="ES1748" s="1"/>
      <c r="ET1748" s="1"/>
      <c r="EU1748" s="1"/>
      <c r="EV1748" s="1"/>
      <c r="EW1748" s="1"/>
      <c r="EX1748" s="1"/>
      <c r="EY1748" s="1"/>
      <c r="EZ1748" s="1"/>
      <c r="FA1748" s="1"/>
      <c r="FB1748" s="1"/>
      <c r="FC1748" s="1"/>
      <c r="FD1748" s="1"/>
      <c r="FE1748" s="1"/>
      <c r="FF1748" s="1"/>
      <c r="FG1748" s="1"/>
      <c r="FH1748" s="1"/>
      <c r="FI1748" s="1"/>
      <c r="FJ1748" s="1"/>
      <c r="FK1748" s="1"/>
      <c r="FL1748" s="1"/>
      <c r="FM1748" s="1"/>
      <c r="FN1748" s="1"/>
      <c r="FO1748" s="1"/>
      <c r="FP1748" s="1"/>
      <c r="FQ1748" s="1"/>
      <c r="FR1748" s="1"/>
      <c r="FS1748" s="1"/>
      <c r="FT1748" s="1"/>
      <c r="FU1748" s="1"/>
      <c r="FV1748" s="1"/>
      <c r="FW1748" s="1"/>
      <c r="FX1748" s="1"/>
      <c r="FY1748" s="1"/>
      <c r="FZ1748" s="1"/>
      <c r="GA1748" s="1"/>
      <c r="GB1748" s="1"/>
      <c r="GC1748" s="1"/>
      <c r="GD1748" s="1"/>
      <c r="GE1748" s="1"/>
      <c r="GF1748" s="1"/>
      <c r="GG1748" s="1"/>
      <c r="GH1748" s="1"/>
      <c r="GI1748" s="1"/>
      <c r="GJ1748" s="1"/>
      <c r="GK1748" s="1"/>
      <c r="GL1748" s="1"/>
      <c r="GM1748" s="1"/>
      <c r="GN1748" s="1"/>
      <c r="GO1748" s="1"/>
    </row>
    <row r="1749" spans="1:197" s="40" customFormat="1" x14ac:dyDescent="0.25">
      <c r="A1749" s="41"/>
      <c r="B1749" s="4"/>
      <c r="C1749" s="41"/>
      <c r="D1749" s="42"/>
      <c r="E1749" s="42"/>
      <c r="F1749" s="42"/>
      <c r="G1749" s="1"/>
      <c r="H1749" s="1"/>
      <c r="I1749" s="1"/>
      <c r="J1749" s="1"/>
      <c r="K1749" s="1"/>
      <c r="L1749" s="1"/>
      <c r="M1749" s="2"/>
      <c r="N1749" s="1"/>
      <c r="O1749" s="1"/>
      <c r="P1749" s="1"/>
      <c r="Q1749" s="1"/>
      <c r="R1749" s="1"/>
      <c r="S1749" s="1"/>
      <c r="T1749" s="1"/>
      <c r="U1749" s="1"/>
      <c r="V1749" s="1"/>
      <c r="W1749" s="1"/>
      <c r="X1749" s="1"/>
      <c r="Y1749" s="1"/>
      <c r="Z1749" s="1"/>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c r="BJ1749" s="1"/>
      <c r="BK1749" s="1"/>
      <c r="BL1749" s="1"/>
      <c r="BM1749" s="1"/>
      <c r="BN1749" s="1"/>
      <c r="BO1749" s="1"/>
      <c r="BP1749" s="1"/>
      <c r="BQ1749" s="1"/>
      <c r="BR1749" s="1"/>
      <c r="BS1749" s="1"/>
      <c r="BT1749" s="1"/>
      <c r="BU1749" s="1"/>
      <c r="BV1749" s="1"/>
      <c r="BW1749" s="1"/>
      <c r="BX1749" s="1"/>
      <c r="BY1749" s="1"/>
      <c r="BZ1749" s="1"/>
      <c r="CA1749" s="1"/>
      <c r="CB1749" s="1"/>
      <c r="CC1749" s="1"/>
      <c r="CD1749" s="1"/>
      <c r="CE1749" s="1"/>
      <c r="CF1749" s="1"/>
      <c r="CG1749" s="1"/>
      <c r="CH1749" s="1"/>
      <c r="CI1749" s="1"/>
      <c r="CJ1749" s="1"/>
      <c r="CK1749" s="1"/>
      <c r="CL1749" s="1"/>
      <c r="CM1749" s="1"/>
      <c r="CN1749" s="1"/>
      <c r="CO1749" s="1"/>
      <c r="CP1749" s="1"/>
      <c r="CQ1749" s="1"/>
      <c r="CR1749" s="1"/>
      <c r="CS1749" s="1"/>
      <c r="CT1749" s="1"/>
      <c r="CU1749" s="1"/>
      <c r="CV1749" s="1"/>
      <c r="CW1749" s="1"/>
      <c r="CX1749" s="1"/>
      <c r="CY1749" s="1"/>
      <c r="CZ1749" s="1"/>
      <c r="DA1749" s="1"/>
      <c r="DB1749" s="1"/>
      <c r="DC1749" s="1"/>
      <c r="DD1749" s="1"/>
      <c r="DE1749" s="1"/>
      <c r="DF1749" s="1"/>
      <c r="DG1749" s="1"/>
      <c r="DH1749" s="1"/>
      <c r="DI1749" s="1"/>
      <c r="DJ1749" s="1"/>
      <c r="DK1749" s="1"/>
      <c r="DL1749" s="1"/>
      <c r="DM1749" s="1"/>
      <c r="DN1749" s="1"/>
      <c r="DO1749" s="1"/>
      <c r="DP1749" s="1"/>
      <c r="DQ1749" s="1"/>
      <c r="DR1749" s="1"/>
      <c r="DS1749" s="1"/>
      <c r="DT1749" s="1"/>
      <c r="DU1749" s="1"/>
      <c r="DV1749" s="1"/>
      <c r="DW1749" s="1"/>
      <c r="DX1749" s="1"/>
      <c r="DY1749" s="1"/>
      <c r="DZ1749" s="1"/>
      <c r="EA1749" s="1"/>
      <c r="EB1749" s="1"/>
      <c r="EC1749" s="1"/>
      <c r="ED1749" s="1"/>
      <c r="EE1749" s="1"/>
      <c r="EF1749" s="1"/>
      <c r="EG1749" s="1"/>
      <c r="EH1749" s="1"/>
      <c r="EI1749" s="1"/>
      <c r="EJ1749" s="1"/>
      <c r="EK1749" s="1"/>
      <c r="EL1749" s="1"/>
      <c r="EM1749" s="1"/>
      <c r="EN1749" s="1"/>
      <c r="EO1749" s="1"/>
      <c r="EP1749" s="1"/>
      <c r="EQ1749" s="1"/>
      <c r="ER1749" s="1"/>
      <c r="ES1749" s="1"/>
      <c r="ET1749" s="1"/>
      <c r="EU1749" s="1"/>
      <c r="EV1749" s="1"/>
      <c r="EW1749" s="1"/>
      <c r="EX1749" s="1"/>
      <c r="EY1749" s="1"/>
      <c r="EZ1749" s="1"/>
      <c r="FA1749" s="1"/>
      <c r="FB1749" s="1"/>
      <c r="FC1749" s="1"/>
      <c r="FD1749" s="1"/>
      <c r="FE1749" s="1"/>
      <c r="FF1749" s="1"/>
      <c r="FG1749" s="1"/>
      <c r="FH1749" s="1"/>
      <c r="FI1749" s="1"/>
      <c r="FJ1749" s="1"/>
      <c r="FK1749" s="1"/>
      <c r="FL1749" s="1"/>
      <c r="FM1749" s="1"/>
      <c r="FN1749" s="1"/>
      <c r="FO1749" s="1"/>
      <c r="FP1749" s="1"/>
      <c r="FQ1749" s="1"/>
      <c r="FR1749" s="1"/>
      <c r="FS1749" s="1"/>
      <c r="FT1749" s="1"/>
      <c r="FU1749" s="1"/>
      <c r="FV1749" s="1"/>
      <c r="FW1749" s="1"/>
      <c r="FX1749" s="1"/>
      <c r="FY1749" s="1"/>
      <c r="FZ1749" s="1"/>
      <c r="GA1749" s="1"/>
      <c r="GB1749" s="1"/>
      <c r="GC1749" s="1"/>
      <c r="GD1749" s="1"/>
      <c r="GE1749" s="1"/>
      <c r="GF1749" s="1"/>
      <c r="GG1749" s="1"/>
      <c r="GH1749" s="1"/>
      <c r="GI1749" s="1"/>
      <c r="GJ1749" s="1"/>
      <c r="GK1749" s="1"/>
      <c r="GL1749" s="1"/>
      <c r="GM1749" s="1"/>
      <c r="GN1749" s="1"/>
      <c r="GO1749" s="1"/>
    </row>
    <row r="1750" spans="1:197" s="40" customFormat="1" x14ac:dyDescent="0.25">
      <c r="A1750" s="41"/>
      <c r="B1750" s="4"/>
      <c r="C1750" s="41"/>
      <c r="D1750" s="42"/>
      <c r="E1750" s="42"/>
      <c r="F1750" s="42"/>
      <c r="G1750" s="1"/>
      <c r="H1750" s="1"/>
      <c r="I1750" s="1"/>
      <c r="J1750" s="1"/>
      <c r="K1750" s="1"/>
      <c r="L1750" s="1"/>
      <c r="M1750" s="2"/>
      <c r="N1750" s="1"/>
      <c r="O1750" s="1"/>
      <c r="P1750" s="1"/>
      <c r="Q1750" s="1"/>
      <c r="R1750" s="1"/>
      <c r="S1750" s="1"/>
      <c r="T1750" s="1"/>
      <c r="U1750" s="1"/>
      <c r="V1750" s="1"/>
      <c r="W1750" s="1"/>
      <c r="X1750" s="1"/>
      <c r="Y1750" s="1"/>
      <c r="Z1750" s="1"/>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c r="BJ1750" s="1"/>
      <c r="BK1750" s="1"/>
      <c r="BL1750" s="1"/>
      <c r="BM1750" s="1"/>
      <c r="BN1750" s="1"/>
      <c r="BO1750" s="1"/>
      <c r="BP1750" s="1"/>
      <c r="BQ1750" s="1"/>
      <c r="BR1750" s="1"/>
      <c r="BS1750" s="1"/>
      <c r="BT1750" s="1"/>
      <c r="BU1750" s="1"/>
      <c r="BV1750" s="1"/>
      <c r="BW1750" s="1"/>
      <c r="BX1750" s="1"/>
      <c r="BY1750" s="1"/>
      <c r="BZ1750" s="1"/>
      <c r="CA1750" s="1"/>
      <c r="CB1750" s="1"/>
      <c r="CC1750" s="1"/>
      <c r="CD1750" s="1"/>
      <c r="CE1750" s="1"/>
      <c r="CF1750" s="1"/>
      <c r="CG1750" s="1"/>
      <c r="CH1750" s="1"/>
      <c r="CI1750" s="1"/>
      <c r="CJ1750" s="1"/>
      <c r="CK1750" s="1"/>
      <c r="CL1750" s="1"/>
      <c r="CM1750" s="1"/>
      <c r="CN1750" s="1"/>
      <c r="CO1750" s="1"/>
      <c r="CP1750" s="1"/>
      <c r="CQ1750" s="1"/>
      <c r="CR1750" s="1"/>
      <c r="CS1750" s="1"/>
      <c r="CT1750" s="1"/>
      <c r="CU1750" s="1"/>
      <c r="CV1750" s="1"/>
      <c r="CW1750" s="1"/>
      <c r="CX1750" s="1"/>
      <c r="CY1750" s="1"/>
      <c r="CZ1750" s="1"/>
      <c r="DA1750" s="1"/>
      <c r="DB1750" s="1"/>
      <c r="DC1750" s="1"/>
      <c r="DD1750" s="1"/>
      <c r="DE1750" s="1"/>
      <c r="DF1750" s="1"/>
      <c r="DG1750" s="1"/>
      <c r="DH1750" s="1"/>
      <c r="DI1750" s="1"/>
      <c r="DJ1750" s="1"/>
      <c r="DK1750" s="1"/>
      <c r="DL1750" s="1"/>
      <c r="DM1750" s="1"/>
      <c r="DN1750" s="1"/>
      <c r="DO1750" s="1"/>
      <c r="DP1750" s="1"/>
      <c r="DQ1750" s="1"/>
      <c r="DR1750" s="1"/>
      <c r="DS1750" s="1"/>
      <c r="DT1750" s="1"/>
      <c r="DU1750" s="1"/>
      <c r="DV1750" s="1"/>
      <c r="DW1750" s="1"/>
      <c r="DX1750" s="1"/>
      <c r="DY1750" s="1"/>
      <c r="DZ1750" s="1"/>
      <c r="EA1750" s="1"/>
      <c r="EB1750" s="1"/>
      <c r="EC1750" s="1"/>
      <c r="ED1750" s="1"/>
      <c r="EE1750" s="1"/>
      <c r="EF1750" s="1"/>
      <c r="EG1750" s="1"/>
      <c r="EH1750" s="1"/>
      <c r="EI1750" s="1"/>
      <c r="EJ1750" s="1"/>
      <c r="EK1750" s="1"/>
      <c r="EL1750" s="1"/>
      <c r="EM1750" s="1"/>
      <c r="EN1750" s="1"/>
      <c r="EO1750" s="1"/>
      <c r="EP1750" s="1"/>
      <c r="EQ1750" s="1"/>
      <c r="ER1750" s="1"/>
      <c r="ES1750" s="1"/>
      <c r="ET1750" s="1"/>
      <c r="EU1750" s="1"/>
      <c r="EV1750" s="1"/>
      <c r="EW1750" s="1"/>
      <c r="EX1750" s="1"/>
      <c r="EY1750" s="1"/>
      <c r="EZ1750" s="1"/>
      <c r="FA1750" s="1"/>
      <c r="FB1750" s="1"/>
      <c r="FC1750" s="1"/>
      <c r="FD1750" s="1"/>
      <c r="FE1750" s="1"/>
      <c r="FF1750" s="1"/>
      <c r="FG1750" s="1"/>
      <c r="FH1750" s="1"/>
      <c r="FI1750" s="1"/>
      <c r="FJ1750" s="1"/>
      <c r="FK1750" s="1"/>
      <c r="FL1750" s="1"/>
      <c r="FM1750" s="1"/>
      <c r="FN1750" s="1"/>
      <c r="FO1750" s="1"/>
      <c r="FP1750" s="1"/>
      <c r="FQ1750" s="1"/>
      <c r="FR1750" s="1"/>
      <c r="FS1750" s="1"/>
      <c r="FT1750" s="1"/>
      <c r="FU1750" s="1"/>
      <c r="FV1750" s="1"/>
      <c r="FW1750" s="1"/>
      <c r="FX1750" s="1"/>
      <c r="FY1750" s="1"/>
      <c r="FZ1750" s="1"/>
      <c r="GA1750" s="1"/>
      <c r="GB1750" s="1"/>
      <c r="GC1750" s="1"/>
      <c r="GD1750" s="1"/>
      <c r="GE1750" s="1"/>
      <c r="GF1750" s="1"/>
      <c r="GG1750" s="1"/>
      <c r="GH1750" s="1"/>
      <c r="GI1750" s="1"/>
      <c r="GJ1750" s="1"/>
      <c r="GK1750" s="1"/>
      <c r="GL1750" s="1"/>
      <c r="GM1750" s="1"/>
      <c r="GN1750" s="1"/>
      <c r="GO1750" s="1"/>
    </row>
    <row r="1751" spans="1:197" s="40" customFormat="1" x14ac:dyDescent="0.25">
      <c r="A1751" s="41"/>
      <c r="B1751" s="4"/>
      <c r="C1751" s="41"/>
      <c r="D1751" s="42"/>
      <c r="E1751" s="42"/>
      <c r="F1751" s="42"/>
      <c r="G1751" s="1"/>
      <c r="H1751" s="1"/>
      <c r="I1751" s="1"/>
      <c r="J1751" s="1"/>
      <c r="K1751" s="1"/>
      <c r="L1751" s="1"/>
      <c r="M1751" s="2"/>
      <c r="N1751" s="1"/>
      <c r="O1751" s="1"/>
      <c r="P1751" s="1"/>
      <c r="Q1751" s="1"/>
      <c r="R1751" s="1"/>
      <c r="S1751" s="1"/>
      <c r="T1751" s="1"/>
      <c r="U1751" s="1"/>
      <c r="V1751" s="1"/>
      <c r="W1751" s="1"/>
      <c r="X1751" s="1"/>
      <c r="Y1751" s="1"/>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c r="BJ1751" s="1"/>
      <c r="BK1751" s="1"/>
      <c r="BL1751" s="1"/>
      <c r="BM1751" s="1"/>
      <c r="BN1751" s="1"/>
      <c r="BO1751" s="1"/>
      <c r="BP1751" s="1"/>
      <c r="BQ1751" s="1"/>
      <c r="BR1751" s="1"/>
      <c r="BS1751" s="1"/>
      <c r="BT1751" s="1"/>
      <c r="BU1751" s="1"/>
      <c r="BV1751" s="1"/>
      <c r="BW1751" s="1"/>
      <c r="BX1751" s="1"/>
      <c r="BY1751" s="1"/>
      <c r="BZ1751" s="1"/>
      <c r="CA1751" s="1"/>
      <c r="CB1751" s="1"/>
      <c r="CC1751" s="1"/>
      <c r="CD1751" s="1"/>
      <c r="CE1751" s="1"/>
      <c r="CF1751" s="1"/>
      <c r="CG1751" s="1"/>
      <c r="CH1751" s="1"/>
      <c r="CI1751" s="1"/>
      <c r="CJ1751" s="1"/>
      <c r="CK1751" s="1"/>
      <c r="CL1751" s="1"/>
      <c r="CM1751" s="1"/>
      <c r="CN1751" s="1"/>
      <c r="CO1751" s="1"/>
      <c r="CP1751" s="1"/>
      <c r="CQ1751" s="1"/>
      <c r="CR1751" s="1"/>
      <c r="CS1751" s="1"/>
      <c r="CT1751" s="1"/>
      <c r="CU1751" s="1"/>
      <c r="CV1751" s="1"/>
      <c r="CW1751" s="1"/>
      <c r="CX1751" s="1"/>
      <c r="CY1751" s="1"/>
      <c r="CZ1751" s="1"/>
      <c r="DA1751" s="1"/>
      <c r="DB1751" s="1"/>
      <c r="DC1751" s="1"/>
      <c r="DD1751" s="1"/>
      <c r="DE1751" s="1"/>
      <c r="DF1751" s="1"/>
      <c r="DG1751" s="1"/>
      <c r="DH1751" s="1"/>
      <c r="DI1751" s="1"/>
      <c r="DJ1751" s="1"/>
      <c r="DK1751" s="1"/>
      <c r="DL1751" s="1"/>
      <c r="DM1751" s="1"/>
      <c r="DN1751" s="1"/>
      <c r="DO1751" s="1"/>
      <c r="DP1751" s="1"/>
      <c r="DQ1751" s="1"/>
      <c r="DR1751" s="1"/>
      <c r="DS1751" s="1"/>
      <c r="DT1751" s="1"/>
      <c r="DU1751" s="1"/>
      <c r="DV1751" s="1"/>
      <c r="DW1751" s="1"/>
      <c r="DX1751" s="1"/>
      <c r="DY1751" s="1"/>
      <c r="DZ1751" s="1"/>
      <c r="EA1751" s="1"/>
      <c r="EB1751" s="1"/>
      <c r="EC1751" s="1"/>
      <c r="ED1751" s="1"/>
      <c r="EE1751" s="1"/>
      <c r="EF1751" s="1"/>
      <c r="EG1751" s="1"/>
      <c r="EH1751" s="1"/>
      <c r="EI1751" s="1"/>
      <c r="EJ1751" s="1"/>
      <c r="EK1751" s="1"/>
      <c r="EL1751" s="1"/>
      <c r="EM1751" s="1"/>
      <c r="EN1751" s="1"/>
      <c r="EO1751" s="1"/>
      <c r="EP1751" s="1"/>
      <c r="EQ1751" s="1"/>
      <c r="ER1751" s="1"/>
      <c r="ES1751" s="1"/>
      <c r="ET1751" s="1"/>
      <c r="EU1751" s="1"/>
      <c r="EV1751" s="1"/>
      <c r="EW1751" s="1"/>
      <c r="EX1751" s="1"/>
      <c r="EY1751" s="1"/>
      <c r="EZ1751" s="1"/>
      <c r="FA1751" s="1"/>
      <c r="FB1751" s="1"/>
      <c r="FC1751" s="1"/>
      <c r="FD1751" s="1"/>
      <c r="FE1751" s="1"/>
      <c r="FF1751" s="1"/>
      <c r="FG1751" s="1"/>
      <c r="FH1751" s="1"/>
      <c r="FI1751" s="1"/>
      <c r="FJ1751" s="1"/>
      <c r="FK1751" s="1"/>
      <c r="FL1751" s="1"/>
      <c r="FM1751" s="1"/>
      <c r="FN1751" s="1"/>
      <c r="FO1751" s="1"/>
      <c r="FP1751" s="1"/>
      <c r="FQ1751" s="1"/>
      <c r="FR1751" s="1"/>
      <c r="FS1751" s="1"/>
      <c r="FT1751" s="1"/>
      <c r="FU1751" s="1"/>
      <c r="FV1751" s="1"/>
      <c r="FW1751" s="1"/>
      <c r="FX1751" s="1"/>
      <c r="FY1751" s="1"/>
      <c r="FZ1751" s="1"/>
      <c r="GA1751" s="1"/>
      <c r="GB1751" s="1"/>
      <c r="GC1751" s="1"/>
      <c r="GD1751" s="1"/>
      <c r="GE1751" s="1"/>
      <c r="GF1751" s="1"/>
      <c r="GG1751" s="1"/>
      <c r="GH1751" s="1"/>
      <c r="GI1751" s="1"/>
      <c r="GJ1751" s="1"/>
      <c r="GK1751" s="1"/>
      <c r="GL1751" s="1"/>
      <c r="GM1751" s="1"/>
      <c r="GN1751" s="1"/>
      <c r="GO1751" s="1"/>
    </row>
    <row r="1752" spans="1:197" s="40" customFormat="1" x14ac:dyDescent="0.25">
      <c r="A1752" s="41"/>
      <c r="B1752" s="4"/>
      <c r="C1752" s="41"/>
      <c r="D1752" s="42"/>
      <c r="E1752" s="42"/>
      <c r="F1752" s="42"/>
      <c r="G1752" s="1"/>
      <c r="H1752" s="1"/>
      <c r="I1752" s="1"/>
      <c r="J1752" s="1"/>
      <c r="K1752" s="1"/>
      <c r="L1752" s="1"/>
      <c r="M1752" s="2"/>
      <c r="N1752" s="1"/>
      <c r="O1752" s="1"/>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c r="BJ1752" s="1"/>
      <c r="BK1752" s="1"/>
      <c r="BL1752" s="1"/>
      <c r="BM1752" s="1"/>
      <c r="BN1752" s="1"/>
      <c r="BO1752" s="1"/>
      <c r="BP1752" s="1"/>
      <c r="BQ1752" s="1"/>
      <c r="BR1752" s="1"/>
      <c r="BS1752" s="1"/>
      <c r="BT1752" s="1"/>
      <c r="BU1752" s="1"/>
      <c r="BV1752" s="1"/>
      <c r="BW1752" s="1"/>
      <c r="BX1752" s="1"/>
      <c r="BY1752" s="1"/>
      <c r="BZ1752" s="1"/>
      <c r="CA1752" s="1"/>
      <c r="CB1752" s="1"/>
      <c r="CC1752" s="1"/>
      <c r="CD1752" s="1"/>
      <c r="CE1752" s="1"/>
      <c r="CF1752" s="1"/>
      <c r="CG1752" s="1"/>
      <c r="CH1752" s="1"/>
      <c r="CI1752" s="1"/>
      <c r="CJ1752" s="1"/>
      <c r="CK1752" s="1"/>
      <c r="CL1752" s="1"/>
      <c r="CM1752" s="1"/>
      <c r="CN1752" s="1"/>
      <c r="CO1752" s="1"/>
      <c r="CP1752" s="1"/>
      <c r="CQ1752" s="1"/>
      <c r="CR1752" s="1"/>
      <c r="CS1752" s="1"/>
      <c r="CT1752" s="1"/>
      <c r="CU1752" s="1"/>
      <c r="CV1752" s="1"/>
      <c r="CW1752" s="1"/>
      <c r="CX1752" s="1"/>
      <c r="CY1752" s="1"/>
      <c r="CZ1752" s="1"/>
      <c r="DA1752" s="1"/>
      <c r="DB1752" s="1"/>
      <c r="DC1752" s="1"/>
      <c r="DD1752" s="1"/>
      <c r="DE1752" s="1"/>
      <c r="DF1752" s="1"/>
      <c r="DG1752" s="1"/>
      <c r="DH1752" s="1"/>
      <c r="DI1752" s="1"/>
      <c r="DJ1752" s="1"/>
      <c r="DK1752" s="1"/>
      <c r="DL1752" s="1"/>
      <c r="DM1752" s="1"/>
      <c r="DN1752" s="1"/>
      <c r="DO1752" s="1"/>
      <c r="DP1752" s="1"/>
      <c r="DQ1752" s="1"/>
      <c r="DR1752" s="1"/>
      <c r="DS1752" s="1"/>
      <c r="DT1752" s="1"/>
      <c r="DU1752" s="1"/>
      <c r="DV1752" s="1"/>
      <c r="DW1752" s="1"/>
      <c r="DX1752" s="1"/>
      <c r="DY1752" s="1"/>
      <c r="DZ1752" s="1"/>
      <c r="EA1752" s="1"/>
      <c r="EB1752" s="1"/>
      <c r="EC1752" s="1"/>
      <c r="ED1752" s="1"/>
      <c r="EE1752" s="1"/>
      <c r="EF1752" s="1"/>
      <c r="EG1752" s="1"/>
      <c r="EH1752" s="1"/>
      <c r="EI1752" s="1"/>
      <c r="EJ1752" s="1"/>
      <c r="EK1752" s="1"/>
      <c r="EL1752" s="1"/>
      <c r="EM1752" s="1"/>
      <c r="EN1752" s="1"/>
      <c r="EO1752" s="1"/>
      <c r="EP1752" s="1"/>
      <c r="EQ1752" s="1"/>
      <c r="ER1752" s="1"/>
      <c r="ES1752" s="1"/>
      <c r="ET1752" s="1"/>
      <c r="EU1752" s="1"/>
      <c r="EV1752" s="1"/>
      <c r="EW1752" s="1"/>
      <c r="EX1752" s="1"/>
      <c r="EY1752" s="1"/>
      <c r="EZ1752" s="1"/>
      <c r="FA1752" s="1"/>
      <c r="FB1752" s="1"/>
      <c r="FC1752" s="1"/>
      <c r="FD1752" s="1"/>
      <c r="FE1752" s="1"/>
      <c r="FF1752" s="1"/>
      <c r="FG1752" s="1"/>
      <c r="FH1752" s="1"/>
      <c r="FI1752" s="1"/>
      <c r="FJ1752" s="1"/>
      <c r="FK1752" s="1"/>
      <c r="FL1752" s="1"/>
      <c r="FM1752" s="1"/>
      <c r="FN1752" s="1"/>
      <c r="FO1752" s="1"/>
      <c r="FP1752" s="1"/>
      <c r="FQ1752" s="1"/>
      <c r="FR1752" s="1"/>
      <c r="FS1752" s="1"/>
      <c r="FT1752" s="1"/>
      <c r="FU1752" s="1"/>
      <c r="FV1752" s="1"/>
      <c r="FW1752" s="1"/>
      <c r="FX1752" s="1"/>
      <c r="FY1752" s="1"/>
      <c r="FZ1752" s="1"/>
      <c r="GA1752" s="1"/>
      <c r="GB1752" s="1"/>
      <c r="GC1752" s="1"/>
      <c r="GD1752" s="1"/>
      <c r="GE1752" s="1"/>
      <c r="GF1752" s="1"/>
      <c r="GG1752" s="1"/>
      <c r="GH1752" s="1"/>
      <c r="GI1752" s="1"/>
      <c r="GJ1752" s="1"/>
      <c r="GK1752" s="1"/>
      <c r="GL1752" s="1"/>
      <c r="GM1752" s="1"/>
      <c r="GN1752" s="1"/>
      <c r="GO1752" s="1"/>
    </row>
    <row r="1753" spans="1:197" s="40" customFormat="1" x14ac:dyDescent="0.25">
      <c r="A1753" s="41"/>
      <c r="B1753" s="4"/>
      <c r="C1753" s="41"/>
      <c r="D1753" s="42"/>
      <c r="E1753" s="42"/>
      <c r="F1753" s="42"/>
      <c r="G1753" s="1"/>
      <c r="H1753" s="1"/>
      <c r="I1753" s="1"/>
      <c r="J1753" s="1"/>
      <c r="K1753" s="1"/>
      <c r="L1753" s="1"/>
      <c r="M1753" s="2"/>
      <c r="N1753" s="1"/>
      <c r="O1753" s="1"/>
      <c r="P1753" s="1"/>
      <c r="Q1753" s="1"/>
      <c r="R1753" s="1"/>
      <c r="S1753" s="1"/>
      <c r="T1753" s="1"/>
      <c r="U1753" s="1"/>
      <c r="V1753" s="1"/>
      <c r="W1753" s="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c r="BJ1753" s="1"/>
      <c r="BK1753" s="1"/>
      <c r="BL1753" s="1"/>
      <c r="BM1753" s="1"/>
      <c r="BN1753" s="1"/>
      <c r="BO1753" s="1"/>
      <c r="BP1753" s="1"/>
      <c r="BQ1753" s="1"/>
      <c r="BR1753" s="1"/>
      <c r="BS1753" s="1"/>
      <c r="BT1753" s="1"/>
      <c r="BU1753" s="1"/>
      <c r="BV1753" s="1"/>
      <c r="BW1753" s="1"/>
      <c r="BX1753" s="1"/>
      <c r="BY1753" s="1"/>
      <c r="BZ1753" s="1"/>
      <c r="CA1753" s="1"/>
      <c r="CB1753" s="1"/>
      <c r="CC1753" s="1"/>
      <c r="CD1753" s="1"/>
      <c r="CE1753" s="1"/>
      <c r="CF1753" s="1"/>
      <c r="CG1753" s="1"/>
      <c r="CH1753" s="1"/>
      <c r="CI1753" s="1"/>
      <c r="CJ1753" s="1"/>
      <c r="CK1753" s="1"/>
      <c r="CL1753" s="1"/>
      <c r="CM1753" s="1"/>
      <c r="CN1753" s="1"/>
      <c r="CO1753" s="1"/>
      <c r="CP1753" s="1"/>
      <c r="CQ1753" s="1"/>
      <c r="CR1753" s="1"/>
      <c r="CS1753" s="1"/>
      <c r="CT1753" s="1"/>
      <c r="CU1753" s="1"/>
      <c r="CV1753" s="1"/>
      <c r="CW1753" s="1"/>
      <c r="CX1753" s="1"/>
      <c r="CY1753" s="1"/>
      <c r="CZ1753" s="1"/>
      <c r="DA1753" s="1"/>
      <c r="DB1753" s="1"/>
      <c r="DC1753" s="1"/>
      <c r="DD1753" s="1"/>
      <c r="DE1753" s="1"/>
      <c r="DF1753" s="1"/>
      <c r="DG1753" s="1"/>
      <c r="DH1753" s="1"/>
      <c r="DI1753" s="1"/>
      <c r="DJ1753" s="1"/>
      <c r="DK1753" s="1"/>
      <c r="DL1753" s="1"/>
      <c r="DM1753" s="1"/>
      <c r="DN1753" s="1"/>
      <c r="DO1753" s="1"/>
      <c r="DP1753" s="1"/>
      <c r="DQ1753" s="1"/>
      <c r="DR1753" s="1"/>
      <c r="DS1753" s="1"/>
      <c r="DT1753" s="1"/>
      <c r="DU1753" s="1"/>
      <c r="DV1753" s="1"/>
      <c r="DW1753" s="1"/>
      <c r="DX1753" s="1"/>
      <c r="DY1753" s="1"/>
      <c r="DZ1753" s="1"/>
      <c r="EA1753" s="1"/>
      <c r="EB1753" s="1"/>
      <c r="EC1753" s="1"/>
      <c r="ED1753" s="1"/>
      <c r="EE1753" s="1"/>
      <c r="EF1753" s="1"/>
      <c r="EG1753" s="1"/>
      <c r="EH1753" s="1"/>
      <c r="EI1753" s="1"/>
      <c r="EJ1753" s="1"/>
      <c r="EK1753" s="1"/>
      <c r="EL1753" s="1"/>
      <c r="EM1753" s="1"/>
      <c r="EN1753" s="1"/>
      <c r="EO1753" s="1"/>
      <c r="EP1753" s="1"/>
      <c r="EQ1753" s="1"/>
      <c r="ER1753" s="1"/>
      <c r="ES1753" s="1"/>
      <c r="ET1753" s="1"/>
      <c r="EU1753" s="1"/>
      <c r="EV1753" s="1"/>
      <c r="EW1753" s="1"/>
      <c r="EX1753" s="1"/>
      <c r="EY1753" s="1"/>
      <c r="EZ1753" s="1"/>
      <c r="FA1753" s="1"/>
      <c r="FB1753" s="1"/>
      <c r="FC1753" s="1"/>
      <c r="FD1753" s="1"/>
      <c r="FE1753" s="1"/>
      <c r="FF1753" s="1"/>
      <c r="FG1753" s="1"/>
      <c r="FH1753" s="1"/>
      <c r="FI1753" s="1"/>
      <c r="FJ1753" s="1"/>
      <c r="FK1753" s="1"/>
      <c r="FL1753" s="1"/>
      <c r="FM1753" s="1"/>
      <c r="FN1753" s="1"/>
      <c r="FO1753" s="1"/>
      <c r="FP1753" s="1"/>
      <c r="FQ1753" s="1"/>
      <c r="FR1753" s="1"/>
      <c r="FS1753" s="1"/>
      <c r="FT1753" s="1"/>
      <c r="FU1753" s="1"/>
      <c r="FV1753" s="1"/>
      <c r="FW1753" s="1"/>
      <c r="FX1753" s="1"/>
      <c r="FY1753" s="1"/>
      <c r="FZ1753" s="1"/>
      <c r="GA1753" s="1"/>
      <c r="GB1753" s="1"/>
      <c r="GC1753" s="1"/>
      <c r="GD1753" s="1"/>
      <c r="GE1753" s="1"/>
      <c r="GF1753" s="1"/>
      <c r="GG1753" s="1"/>
      <c r="GH1753" s="1"/>
      <c r="GI1753" s="1"/>
      <c r="GJ1753" s="1"/>
      <c r="GK1753" s="1"/>
      <c r="GL1753" s="1"/>
      <c r="GM1753" s="1"/>
      <c r="GN1753" s="1"/>
      <c r="GO1753" s="1"/>
    </row>
    <row r="1754" spans="1:197" s="40" customFormat="1" x14ac:dyDescent="0.25">
      <c r="A1754" s="41"/>
      <c r="B1754" s="4"/>
      <c r="C1754" s="41"/>
      <c r="D1754" s="42"/>
      <c r="E1754" s="42"/>
      <c r="F1754" s="42"/>
      <c r="G1754" s="1"/>
      <c r="H1754" s="1"/>
      <c r="I1754" s="1"/>
      <c r="J1754" s="1"/>
      <c r="K1754" s="1"/>
      <c r="L1754" s="1"/>
      <c r="M1754" s="2"/>
      <c r="N1754" s="1"/>
      <c r="O1754" s="1"/>
      <c r="P1754" s="1"/>
      <c r="Q1754" s="1"/>
      <c r="R1754" s="1"/>
      <c r="S1754" s="1"/>
      <c r="T1754" s="1"/>
      <c r="U1754" s="1"/>
      <c r="V1754" s="1"/>
      <c r="W1754" s="1"/>
      <c r="X1754" s="1"/>
      <c r="Y1754" s="1"/>
      <c r="Z1754" s="1"/>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c r="BJ1754" s="1"/>
      <c r="BK1754" s="1"/>
      <c r="BL1754" s="1"/>
      <c r="BM1754" s="1"/>
      <c r="BN1754" s="1"/>
      <c r="BO1754" s="1"/>
      <c r="BP1754" s="1"/>
      <c r="BQ1754" s="1"/>
      <c r="BR1754" s="1"/>
      <c r="BS1754" s="1"/>
      <c r="BT1754" s="1"/>
      <c r="BU1754" s="1"/>
      <c r="BV1754" s="1"/>
      <c r="BW1754" s="1"/>
      <c r="BX1754" s="1"/>
      <c r="BY1754" s="1"/>
      <c r="BZ1754" s="1"/>
      <c r="CA1754" s="1"/>
      <c r="CB1754" s="1"/>
      <c r="CC1754" s="1"/>
      <c r="CD1754" s="1"/>
      <c r="CE1754" s="1"/>
      <c r="CF1754" s="1"/>
      <c r="CG1754" s="1"/>
      <c r="CH1754" s="1"/>
      <c r="CI1754" s="1"/>
      <c r="CJ1754" s="1"/>
      <c r="CK1754" s="1"/>
      <c r="CL1754" s="1"/>
      <c r="CM1754" s="1"/>
      <c r="CN1754" s="1"/>
      <c r="CO1754" s="1"/>
      <c r="CP1754" s="1"/>
      <c r="CQ1754" s="1"/>
      <c r="CR1754" s="1"/>
      <c r="CS1754" s="1"/>
      <c r="CT1754" s="1"/>
      <c r="CU1754" s="1"/>
      <c r="CV1754" s="1"/>
      <c r="CW1754" s="1"/>
      <c r="CX1754" s="1"/>
      <c r="CY1754" s="1"/>
      <c r="CZ1754" s="1"/>
      <c r="DA1754" s="1"/>
      <c r="DB1754" s="1"/>
      <c r="DC1754" s="1"/>
      <c r="DD1754" s="1"/>
      <c r="DE1754" s="1"/>
      <c r="DF1754" s="1"/>
      <c r="DG1754" s="1"/>
      <c r="DH1754" s="1"/>
      <c r="DI1754" s="1"/>
      <c r="DJ1754" s="1"/>
      <c r="DK1754" s="1"/>
      <c r="DL1754" s="1"/>
      <c r="DM1754" s="1"/>
      <c r="DN1754" s="1"/>
      <c r="DO1754" s="1"/>
      <c r="DP1754" s="1"/>
      <c r="DQ1754" s="1"/>
      <c r="DR1754" s="1"/>
      <c r="DS1754" s="1"/>
      <c r="DT1754" s="1"/>
      <c r="DU1754" s="1"/>
      <c r="DV1754" s="1"/>
      <c r="DW1754" s="1"/>
      <c r="DX1754" s="1"/>
      <c r="DY1754" s="1"/>
      <c r="DZ1754" s="1"/>
      <c r="EA1754" s="1"/>
      <c r="EB1754" s="1"/>
      <c r="EC1754" s="1"/>
      <c r="ED1754" s="1"/>
      <c r="EE1754" s="1"/>
      <c r="EF1754" s="1"/>
      <c r="EG1754" s="1"/>
      <c r="EH1754" s="1"/>
      <c r="EI1754" s="1"/>
      <c r="EJ1754" s="1"/>
      <c r="EK1754" s="1"/>
      <c r="EL1754" s="1"/>
      <c r="EM1754" s="1"/>
      <c r="EN1754" s="1"/>
      <c r="EO1754" s="1"/>
      <c r="EP1754" s="1"/>
      <c r="EQ1754" s="1"/>
      <c r="ER1754" s="1"/>
      <c r="ES1754" s="1"/>
      <c r="ET1754" s="1"/>
      <c r="EU1754" s="1"/>
      <c r="EV1754" s="1"/>
      <c r="EW1754" s="1"/>
      <c r="EX1754" s="1"/>
      <c r="EY1754" s="1"/>
      <c r="EZ1754" s="1"/>
      <c r="FA1754" s="1"/>
      <c r="FB1754" s="1"/>
      <c r="FC1754" s="1"/>
      <c r="FD1754" s="1"/>
      <c r="FE1754" s="1"/>
      <c r="FF1754" s="1"/>
      <c r="FG1754" s="1"/>
      <c r="FH1754" s="1"/>
      <c r="FI1754" s="1"/>
      <c r="FJ1754" s="1"/>
      <c r="FK1754" s="1"/>
      <c r="FL1754" s="1"/>
      <c r="FM1754" s="1"/>
      <c r="FN1754" s="1"/>
      <c r="FO1754" s="1"/>
      <c r="FP1754" s="1"/>
      <c r="FQ1754" s="1"/>
      <c r="FR1754" s="1"/>
      <c r="FS1754" s="1"/>
      <c r="FT1754" s="1"/>
      <c r="FU1754" s="1"/>
      <c r="FV1754" s="1"/>
      <c r="FW1754" s="1"/>
      <c r="FX1754" s="1"/>
      <c r="FY1754" s="1"/>
      <c r="FZ1754" s="1"/>
      <c r="GA1754" s="1"/>
      <c r="GB1754" s="1"/>
      <c r="GC1754" s="1"/>
      <c r="GD1754" s="1"/>
      <c r="GE1754" s="1"/>
      <c r="GF1754" s="1"/>
      <c r="GG1754" s="1"/>
      <c r="GH1754" s="1"/>
      <c r="GI1754" s="1"/>
      <c r="GJ1754" s="1"/>
      <c r="GK1754" s="1"/>
      <c r="GL1754" s="1"/>
      <c r="GM1754" s="1"/>
      <c r="GN1754" s="1"/>
      <c r="GO1754" s="1"/>
    </row>
    <row r="1755" spans="1:197" s="40" customFormat="1" x14ac:dyDescent="0.25">
      <c r="A1755" s="41"/>
      <c r="B1755" s="4"/>
      <c r="C1755" s="41"/>
      <c r="D1755" s="42"/>
      <c r="E1755" s="42"/>
      <c r="F1755" s="42"/>
      <c r="G1755" s="1"/>
      <c r="H1755" s="1"/>
      <c r="I1755" s="1"/>
      <c r="J1755" s="1"/>
      <c r="K1755" s="1"/>
      <c r="L1755" s="1"/>
      <c r="M1755" s="2"/>
      <c r="N1755" s="1"/>
      <c r="O1755" s="1"/>
      <c r="P1755" s="1"/>
      <c r="Q1755" s="1"/>
      <c r="R1755" s="1"/>
      <c r="S1755" s="1"/>
      <c r="T1755" s="1"/>
      <c r="U1755" s="1"/>
      <c r="V1755" s="1"/>
      <c r="W1755" s="1"/>
      <c r="X1755" s="1"/>
      <c r="Y1755" s="1"/>
      <c r="Z1755" s="1"/>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c r="BJ1755" s="1"/>
      <c r="BK1755" s="1"/>
      <c r="BL1755" s="1"/>
      <c r="BM1755" s="1"/>
      <c r="BN1755" s="1"/>
      <c r="BO1755" s="1"/>
      <c r="BP1755" s="1"/>
      <c r="BQ1755" s="1"/>
      <c r="BR1755" s="1"/>
      <c r="BS1755" s="1"/>
      <c r="BT1755" s="1"/>
      <c r="BU1755" s="1"/>
      <c r="BV1755" s="1"/>
      <c r="BW1755" s="1"/>
      <c r="BX1755" s="1"/>
      <c r="BY1755" s="1"/>
      <c r="BZ1755" s="1"/>
      <c r="CA1755" s="1"/>
      <c r="CB1755" s="1"/>
      <c r="CC1755" s="1"/>
      <c r="CD1755" s="1"/>
      <c r="CE1755" s="1"/>
      <c r="CF1755" s="1"/>
      <c r="CG1755" s="1"/>
      <c r="CH1755" s="1"/>
      <c r="CI1755" s="1"/>
      <c r="CJ1755" s="1"/>
      <c r="CK1755" s="1"/>
      <c r="CL1755" s="1"/>
      <c r="CM1755" s="1"/>
      <c r="CN1755" s="1"/>
      <c r="CO1755" s="1"/>
      <c r="CP1755" s="1"/>
      <c r="CQ1755" s="1"/>
      <c r="CR1755" s="1"/>
      <c r="CS1755" s="1"/>
      <c r="CT1755" s="1"/>
      <c r="CU1755" s="1"/>
      <c r="CV1755" s="1"/>
      <c r="CW1755" s="1"/>
      <c r="CX1755" s="1"/>
      <c r="CY1755" s="1"/>
      <c r="CZ1755" s="1"/>
      <c r="DA1755" s="1"/>
      <c r="DB1755" s="1"/>
      <c r="DC1755" s="1"/>
      <c r="DD1755" s="1"/>
      <c r="DE1755" s="1"/>
      <c r="DF1755" s="1"/>
      <c r="DG1755" s="1"/>
      <c r="DH1755" s="1"/>
      <c r="DI1755" s="1"/>
      <c r="DJ1755" s="1"/>
      <c r="DK1755" s="1"/>
      <c r="DL1755" s="1"/>
      <c r="DM1755" s="1"/>
      <c r="DN1755" s="1"/>
      <c r="DO1755" s="1"/>
      <c r="DP1755" s="1"/>
      <c r="DQ1755" s="1"/>
      <c r="DR1755" s="1"/>
      <c r="DS1755" s="1"/>
      <c r="DT1755" s="1"/>
      <c r="DU1755" s="1"/>
      <c r="DV1755" s="1"/>
      <c r="DW1755" s="1"/>
      <c r="DX1755" s="1"/>
      <c r="DY1755" s="1"/>
      <c r="DZ1755" s="1"/>
      <c r="EA1755" s="1"/>
      <c r="EB1755" s="1"/>
      <c r="EC1755" s="1"/>
      <c r="ED1755" s="1"/>
      <c r="EE1755" s="1"/>
      <c r="EF1755" s="1"/>
      <c r="EG1755" s="1"/>
      <c r="EH1755" s="1"/>
      <c r="EI1755" s="1"/>
      <c r="EJ1755" s="1"/>
      <c r="EK1755" s="1"/>
      <c r="EL1755" s="1"/>
      <c r="EM1755" s="1"/>
      <c r="EN1755" s="1"/>
      <c r="EO1755" s="1"/>
      <c r="EP1755" s="1"/>
      <c r="EQ1755" s="1"/>
      <c r="ER1755" s="1"/>
      <c r="ES1755" s="1"/>
      <c r="ET1755" s="1"/>
      <c r="EU1755" s="1"/>
      <c r="EV1755" s="1"/>
      <c r="EW1755" s="1"/>
      <c r="EX1755" s="1"/>
      <c r="EY1755" s="1"/>
      <c r="EZ1755" s="1"/>
      <c r="FA1755" s="1"/>
      <c r="FB1755" s="1"/>
      <c r="FC1755" s="1"/>
      <c r="FD1755" s="1"/>
      <c r="FE1755" s="1"/>
      <c r="FF1755" s="1"/>
      <c r="FG1755" s="1"/>
      <c r="FH1755" s="1"/>
      <c r="FI1755" s="1"/>
      <c r="FJ1755" s="1"/>
      <c r="FK1755" s="1"/>
      <c r="FL1755" s="1"/>
      <c r="FM1755" s="1"/>
      <c r="FN1755" s="1"/>
      <c r="FO1755" s="1"/>
      <c r="FP1755" s="1"/>
      <c r="FQ1755" s="1"/>
      <c r="FR1755" s="1"/>
      <c r="FS1755" s="1"/>
      <c r="FT1755" s="1"/>
      <c r="FU1755" s="1"/>
      <c r="FV1755" s="1"/>
      <c r="FW1755" s="1"/>
      <c r="FX1755" s="1"/>
      <c r="FY1755" s="1"/>
      <c r="FZ1755" s="1"/>
      <c r="GA1755" s="1"/>
      <c r="GB1755" s="1"/>
      <c r="GC1755" s="1"/>
      <c r="GD1755" s="1"/>
      <c r="GE1755" s="1"/>
      <c r="GF1755" s="1"/>
      <c r="GG1755" s="1"/>
      <c r="GH1755" s="1"/>
      <c r="GI1755" s="1"/>
      <c r="GJ1755" s="1"/>
      <c r="GK1755" s="1"/>
      <c r="GL1755" s="1"/>
      <c r="GM1755" s="1"/>
      <c r="GN1755" s="1"/>
      <c r="GO1755" s="1"/>
    </row>
    <row r="1756" spans="1:197" s="40" customFormat="1" x14ac:dyDescent="0.25">
      <c r="A1756" s="41"/>
      <c r="B1756" s="4"/>
      <c r="C1756" s="41"/>
      <c r="D1756" s="42"/>
      <c r="E1756" s="42"/>
      <c r="F1756" s="42"/>
      <c r="G1756" s="1"/>
      <c r="H1756" s="1"/>
      <c r="I1756" s="1"/>
      <c r="J1756" s="1"/>
      <c r="K1756" s="1"/>
      <c r="L1756" s="1"/>
      <c r="M1756" s="2"/>
      <c r="N1756" s="1"/>
      <c r="O1756" s="1"/>
      <c r="P1756" s="1"/>
      <c r="Q1756" s="1"/>
      <c r="R1756" s="1"/>
      <c r="S1756" s="1"/>
      <c r="T1756" s="1"/>
      <c r="U1756" s="1"/>
      <c r="V1756" s="1"/>
      <c r="W1756" s="1"/>
      <c r="X1756" s="1"/>
      <c r="Y1756" s="1"/>
      <c r="Z1756" s="1"/>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c r="BJ1756" s="1"/>
      <c r="BK1756" s="1"/>
      <c r="BL1756" s="1"/>
      <c r="BM1756" s="1"/>
      <c r="BN1756" s="1"/>
      <c r="BO1756" s="1"/>
      <c r="BP1756" s="1"/>
      <c r="BQ1756" s="1"/>
      <c r="BR1756" s="1"/>
      <c r="BS1756" s="1"/>
      <c r="BT1756" s="1"/>
      <c r="BU1756" s="1"/>
      <c r="BV1756" s="1"/>
      <c r="BW1756" s="1"/>
      <c r="BX1756" s="1"/>
      <c r="BY1756" s="1"/>
      <c r="BZ1756" s="1"/>
      <c r="CA1756" s="1"/>
      <c r="CB1756" s="1"/>
      <c r="CC1756" s="1"/>
      <c r="CD1756" s="1"/>
      <c r="CE1756" s="1"/>
      <c r="CF1756" s="1"/>
      <c r="CG1756" s="1"/>
      <c r="CH1756" s="1"/>
      <c r="CI1756" s="1"/>
      <c r="CJ1756" s="1"/>
      <c r="CK1756" s="1"/>
      <c r="CL1756" s="1"/>
      <c r="CM1756" s="1"/>
      <c r="CN1756" s="1"/>
      <c r="CO1756" s="1"/>
      <c r="CP1756" s="1"/>
      <c r="CQ1756" s="1"/>
      <c r="CR1756" s="1"/>
      <c r="CS1756" s="1"/>
      <c r="CT1756" s="1"/>
      <c r="CU1756" s="1"/>
      <c r="CV1756" s="1"/>
      <c r="CW1756" s="1"/>
      <c r="CX1756" s="1"/>
      <c r="CY1756" s="1"/>
      <c r="CZ1756" s="1"/>
      <c r="DA1756" s="1"/>
      <c r="DB1756" s="1"/>
      <c r="DC1756" s="1"/>
      <c r="DD1756" s="1"/>
      <c r="DE1756" s="1"/>
      <c r="DF1756" s="1"/>
      <c r="DG1756" s="1"/>
      <c r="DH1756" s="1"/>
      <c r="DI1756" s="1"/>
      <c r="DJ1756" s="1"/>
      <c r="DK1756" s="1"/>
      <c r="DL1756" s="1"/>
      <c r="DM1756" s="1"/>
      <c r="DN1756" s="1"/>
      <c r="DO1756" s="1"/>
      <c r="DP1756" s="1"/>
      <c r="DQ1756" s="1"/>
      <c r="DR1756" s="1"/>
      <c r="DS1756" s="1"/>
      <c r="DT1756" s="1"/>
      <c r="DU1756" s="1"/>
      <c r="DV1756" s="1"/>
      <c r="DW1756" s="1"/>
      <c r="DX1756" s="1"/>
      <c r="DY1756" s="1"/>
      <c r="DZ1756" s="1"/>
      <c r="EA1756" s="1"/>
      <c r="EB1756" s="1"/>
      <c r="EC1756" s="1"/>
      <c r="ED1756" s="1"/>
      <c r="EE1756" s="1"/>
      <c r="EF1756" s="1"/>
      <c r="EG1756" s="1"/>
      <c r="EH1756" s="1"/>
      <c r="EI1756" s="1"/>
      <c r="EJ1756" s="1"/>
      <c r="EK1756" s="1"/>
      <c r="EL1756" s="1"/>
      <c r="EM1756" s="1"/>
      <c r="EN1756" s="1"/>
      <c r="EO1756" s="1"/>
      <c r="EP1756" s="1"/>
      <c r="EQ1756" s="1"/>
      <c r="ER1756" s="1"/>
      <c r="ES1756" s="1"/>
      <c r="ET1756" s="1"/>
      <c r="EU1756" s="1"/>
      <c r="EV1756" s="1"/>
      <c r="EW1756" s="1"/>
      <c r="EX1756" s="1"/>
      <c r="EY1756" s="1"/>
      <c r="EZ1756" s="1"/>
      <c r="FA1756" s="1"/>
      <c r="FB1756" s="1"/>
      <c r="FC1756" s="1"/>
      <c r="FD1756" s="1"/>
      <c r="FE1756" s="1"/>
      <c r="FF1756" s="1"/>
      <c r="FG1756" s="1"/>
      <c r="FH1756" s="1"/>
      <c r="FI1756" s="1"/>
      <c r="FJ1756" s="1"/>
      <c r="FK1756" s="1"/>
      <c r="FL1756" s="1"/>
      <c r="FM1756" s="1"/>
      <c r="FN1756" s="1"/>
      <c r="FO1756" s="1"/>
      <c r="FP1756" s="1"/>
      <c r="FQ1756" s="1"/>
      <c r="FR1756" s="1"/>
      <c r="FS1756" s="1"/>
      <c r="FT1756" s="1"/>
      <c r="FU1756" s="1"/>
      <c r="FV1756" s="1"/>
      <c r="FW1756" s="1"/>
      <c r="FX1756" s="1"/>
      <c r="FY1756" s="1"/>
      <c r="FZ1756" s="1"/>
      <c r="GA1756" s="1"/>
      <c r="GB1756" s="1"/>
      <c r="GC1756" s="1"/>
      <c r="GD1756" s="1"/>
      <c r="GE1756" s="1"/>
      <c r="GF1756" s="1"/>
      <c r="GG1756" s="1"/>
      <c r="GH1756" s="1"/>
      <c r="GI1756" s="1"/>
      <c r="GJ1756" s="1"/>
      <c r="GK1756" s="1"/>
      <c r="GL1756" s="1"/>
      <c r="GM1756" s="1"/>
      <c r="GN1756" s="1"/>
      <c r="GO1756" s="1"/>
    </row>
    <row r="1757" spans="1:197" s="40" customFormat="1" x14ac:dyDescent="0.25">
      <c r="A1757" s="41"/>
      <c r="B1757" s="4"/>
      <c r="C1757" s="41"/>
      <c r="D1757" s="42"/>
      <c r="E1757" s="42"/>
      <c r="F1757" s="42"/>
      <c r="G1757" s="1"/>
      <c r="H1757" s="1"/>
      <c r="I1757" s="1"/>
      <c r="J1757" s="1"/>
      <c r="K1757" s="1"/>
      <c r="L1757" s="1"/>
      <c r="M1757" s="2"/>
      <c r="N1757" s="1"/>
      <c r="O1757" s="1"/>
      <c r="P1757" s="1"/>
      <c r="Q1757" s="1"/>
      <c r="R1757" s="1"/>
      <c r="S1757" s="1"/>
      <c r="T1757" s="1"/>
      <c r="U1757" s="1"/>
      <c r="V1757" s="1"/>
      <c r="W1757" s="1"/>
      <c r="X1757" s="1"/>
      <c r="Y1757" s="1"/>
      <c r="Z1757" s="1"/>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c r="BJ1757" s="1"/>
      <c r="BK1757" s="1"/>
      <c r="BL1757" s="1"/>
      <c r="BM1757" s="1"/>
      <c r="BN1757" s="1"/>
      <c r="BO1757" s="1"/>
      <c r="BP1757" s="1"/>
      <c r="BQ1757" s="1"/>
      <c r="BR1757" s="1"/>
      <c r="BS1757" s="1"/>
      <c r="BT1757" s="1"/>
      <c r="BU1757" s="1"/>
      <c r="BV1757" s="1"/>
      <c r="BW1757" s="1"/>
      <c r="BX1757" s="1"/>
      <c r="BY1757" s="1"/>
      <c r="BZ1757" s="1"/>
      <c r="CA1757" s="1"/>
      <c r="CB1757" s="1"/>
      <c r="CC1757" s="1"/>
      <c r="CD1757" s="1"/>
      <c r="CE1757" s="1"/>
      <c r="CF1757" s="1"/>
      <c r="CG1757" s="1"/>
      <c r="CH1757" s="1"/>
      <c r="CI1757" s="1"/>
      <c r="CJ1757" s="1"/>
      <c r="CK1757" s="1"/>
      <c r="CL1757" s="1"/>
      <c r="CM1757" s="1"/>
      <c r="CN1757" s="1"/>
      <c r="CO1757" s="1"/>
      <c r="CP1757" s="1"/>
      <c r="CQ1757" s="1"/>
      <c r="CR1757" s="1"/>
      <c r="CS1757" s="1"/>
      <c r="CT1757" s="1"/>
      <c r="CU1757" s="1"/>
      <c r="CV1757" s="1"/>
      <c r="CW1757" s="1"/>
      <c r="CX1757" s="1"/>
      <c r="CY1757" s="1"/>
      <c r="CZ1757" s="1"/>
      <c r="DA1757" s="1"/>
      <c r="DB1757" s="1"/>
      <c r="DC1757" s="1"/>
      <c r="DD1757" s="1"/>
      <c r="DE1757" s="1"/>
      <c r="DF1757" s="1"/>
      <c r="DG1757" s="1"/>
      <c r="DH1757" s="1"/>
      <c r="DI1757" s="1"/>
      <c r="DJ1757" s="1"/>
      <c r="DK1757" s="1"/>
      <c r="DL1757" s="1"/>
      <c r="DM1757" s="1"/>
      <c r="DN1757" s="1"/>
      <c r="DO1757" s="1"/>
      <c r="DP1757" s="1"/>
      <c r="DQ1757" s="1"/>
      <c r="DR1757" s="1"/>
      <c r="DS1757" s="1"/>
      <c r="DT1757" s="1"/>
      <c r="DU1757" s="1"/>
      <c r="DV1757" s="1"/>
      <c r="DW1757" s="1"/>
      <c r="DX1757" s="1"/>
      <c r="DY1757" s="1"/>
      <c r="DZ1757" s="1"/>
      <c r="EA1757" s="1"/>
      <c r="EB1757" s="1"/>
      <c r="EC1757" s="1"/>
      <c r="ED1757" s="1"/>
      <c r="EE1757" s="1"/>
      <c r="EF1757" s="1"/>
      <c r="EG1757" s="1"/>
      <c r="EH1757" s="1"/>
      <c r="EI1757" s="1"/>
      <c r="EJ1757" s="1"/>
      <c r="EK1757" s="1"/>
      <c r="EL1757" s="1"/>
      <c r="EM1757" s="1"/>
      <c r="EN1757" s="1"/>
      <c r="EO1757" s="1"/>
      <c r="EP1757" s="1"/>
      <c r="EQ1757" s="1"/>
      <c r="ER1757" s="1"/>
      <c r="ES1757" s="1"/>
      <c r="ET1757" s="1"/>
      <c r="EU1757" s="1"/>
      <c r="EV1757" s="1"/>
      <c r="EW1757" s="1"/>
      <c r="EX1757" s="1"/>
      <c r="EY1757" s="1"/>
      <c r="EZ1757" s="1"/>
      <c r="FA1757" s="1"/>
      <c r="FB1757" s="1"/>
      <c r="FC1757" s="1"/>
      <c r="FD1757" s="1"/>
      <c r="FE1757" s="1"/>
      <c r="FF1757" s="1"/>
      <c r="FG1757" s="1"/>
      <c r="FH1757" s="1"/>
      <c r="FI1757" s="1"/>
      <c r="FJ1757" s="1"/>
      <c r="FK1757" s="1"/>
      <c r="FL1757" s="1"/>
      <c r="FM1757" s="1"/>
      <c r="FN1757" s="1"/>
      <c r="FO1757" s="1"/>
      <c r="FP1757" s="1"/>
      <c r="FQ1757" s="1"/>
      <c r="FR1757" s="1"/>
      <c r="FS1757" s="1"/>
      <c r="FT1757" s="1"/>
      <c r="FU1757" s="1"/>
      <c r="FV1757" s="1"/>
      <c r="FW1757" s="1"/>
      <c r="FX1757" s="1"/>
      <c r="FY1757" s="1"/>
      <c r="FZ1757" s="1"/>
      <c r="GA1757" s="1"/>
      <c r="GB1757" s="1"/>
      <c r="GC1757" s="1"/>
      <c r="GD1757" s="1"/>
      <c r="GE1757" s="1"/>
      <c r="GF1757" s="1"/>
      <c r="GG1757" s="1"/>
      <c r="GH1757" s="1"/>
      <c r="GI1757" s="1"/>
      <c r="GJ1757" s="1"/>
      <c r="GK1757" s="1"/>
      <c r="GL1757" s="1"/>
      <c r="GM1757" s="1"/>
      <c r="GN1757" s="1"/>
      <c r="GO1757" s="1"/>
    </row>
    <row r="1758" spans="1:197" s="40" customFormat="1" x14ac:dyDescent="0.25">
      <c r="A1758" s="41"/>
      <c r="B1758" s="4"/>
      <c r="C1758" s="41"/>
      <c r="D1758" s="42"/>
      <c r="E1758" s="42"/>
      <c r="F1758" s="42"/>
      <c r="G1758" s="1"/>
      <c r="H1758" s="1"/>
      <c r="I1758" s="1"/>
      <c r="J1758" s="1"/>
      <c r="K1758" s="1"/>
      <c r="L1758" s="1"/>
      <c r="M1758" s="2"/>
      <c r="N1758" s="1"/>
      <c r="O1758" s="1"/>
      <c r="P1758" s="1"/>
      <c r="Q1758" s="1"/>
      <c r="R1758" s="1"/>
      <c r="S1758" s="1"/>
      <c r="T1758" s="1"/>
      <c r="U1758" s="1"/>
      <c r="V1758" s="1"/>
      <c r="W1758" s="1"/>
      <c r="X1758" s="1"/>
      <c r="Y1758" s="1"/>
      <c r="Z1758" s="1"/>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1"/>
      <c r="BG1758" s="1"/>
      <c r="BH1758" s="1"/>
      <c r="BI1758" s="1"/>
      <c r="BJ1758" s="1"/>
      <c r="BK1758" s="1"/>
      <c r="BL1758" s="1"/>
      <c r="BM1758" s="1"/>
      <c r="BN1758" s="1"/>
      <c r="BO1758" s="1"/>
      <c r="BP1758" s="1"/>
      <c r="BQ1758" s="1"/>
      <c r="BR1758" s="1"/>
      <c r="BS1758" s="1"/>
      <c r="BT1758" s="1"/>
      <c r="BU1758" s="1"/>
      <c r="BV1758" s="1"/>
      <c r="BW1758" s="1"/>
      <c r="BX1758" s="1"/>
      <c r="BY1758" s="1"/>
      <c r="BZ1758" s="1"/>
      <c r="CA1758" s="1"/>
      <c r="CB1758" s="1"/>
      <c r="CC1758" s="1"/>
      <c r="CD1758" s="1"/>
      <c r="CE1758" s="1"/>
      <c r="CF1758" s="1"/>
      <c r="CG1758" s="1"/>
      <c r="CH1758" s="1"/>
      <c r="CI1758" s="1"/>
      <c r="CJ1758" s="1"/>
      <c r="CK1758" s="1"/>
      <c r="CL1758" s="1"/>
      <c r="CM1758" s="1"/>
      <c r="CN1758" s="1"/>
      <c r="CO1758" s="1"/>
      <c r="CP1758" s="1"/>
      <c r="CQ1758" s="1"/>
      <c r="CR1758" s="1"/>
      <c r="CS1758" s="1"/>
      <c r="CT1758" s="1"/>
      <c r="CU1758" s="1"/>
      <c r="CV1758" s="1"/>
      <c r="CW1758" s="1"/>
      <c r="CX1758" s="1"/>
      <c r="CY1758" s="1"/>
      <c r="CZ1758" s="1"/>
      <c r="DA1758" s="1"/>
      <c r="DB1758" s="1"/>
      <c r="DC1758" s="1"/>
      <c r="DD1758" s="1"/>
      <c r="DE1758" s="1"/>
      <c r="DF1758" s="1"/>
      <c r="DG1758" s="1"/>
      <c r="DH1758" s="1"/>
      <c r="DI1758" s="1"/>
      <c r="DJ1758" s="1"/>
      <c r="DK1758" s="1"/>
      <c r="DL1758" s="1"/>
      <c r="DM1758" s="1"/>
      <c r="DN1758" s="1"/>
      <c r="DO1758" s="1"/>
      <c r="DP1758" s="1"/>
      <c r="DQ1758" s="1"/>
      <c r="DR1758" s="1"/>
      <c r="DS1758" s="1"/>
      <c r="DT1758" s="1"/>
      <c r="DU1758" s="1"/>
      <c r="DV1758" s="1"/>
      <c r="DW1758" s="1"/>
      <c r="DX1758" s="1"/>
      <c r="DY1758" s="1"/>
      <c r="DZ1758" s="1"/>
      <c r="EA1758" s="1"/>
      <c r="EB1758" s="1"/>
      <c r="EC1758" s="1"/>
      <c r="ED1758" s="1"/>
      <c r="EE1758" s="1"/>
      <c r="EF1758" s="1"/>
      <c r="EG1758" s="1"/>
      <c r="EH1758" s="1"/>
      <c r="EI1758" s="1"/>
      <c r="EJ1758" s="1"/>
      <c r="EK1758" s="1"/>
      <c r="EL1758" s="1"/>
      <c r="EM1758" s="1"/>
      <c r="EN1758" s="1"/>
      <c r="EO1758" s="1"/>
      <c r="EP1758" s="1"/>
      <c r="EQ1758" s="1"/>
      <c r="ER1758" s="1"/>
      <c r="ES1758" s="1"/>
      <c r="ET1758" s="1"/>
      <c r="EU1758" s="1"/>
      <c r="EV1758" s="1"/>
      <c r="EW1758" s="1"/>
      <c r="EX1758" s="1"/>
      <c r="EY1758" s="1"/>
      <c r="EZ1758" s="1"/>
      <c r="FA1758" s="1"/>
      <c r="FB1758" s="1"/>
      <c r="FC1758" s="1"/>
      <c r="FD1758" s="1"/>
      <c r="FE1758" s="1"/>
      <c r="FF1758" s="1"/>
      <c r="FG1758" s="1"/>
      <c r="FH1758" s="1"/>
      <c r="FI1758" s="1"/>
      <c r="FJ1758" s="1"/>
      <c r="FK1758" s="1"/>
      <c r="FL1758" s="1"/>
      <c r="FM1758" s="1"/>
      <c r="FN1758" s="1"/>
      <c r="FO1758" s="1"/>
      <c r="FP1758" s="1"/>
      <c r="FQ1758" s="1"/>
      <c r="FR1758" s="1"/>
      <c r="FS1758" s="1"/>
      <c r="FT1758" s="1"/>
      <c r="FU1758" s="1"/>
      <c r="FV1758" s="1"/>
      <c r="FW1758" s="1"/>
      <c r="FX1758" s="1"/>
      <c r="FY1758" s="1"/>
      <c r="FZ1758" s="1"/>
      <c r="GA1758" s="1"/>
      <c r="GB1758" s="1"/>
      <c r="GC1758" s="1"/>
      <c r="GD1758" s="1"/>
      <c r="GE1758" s="1"/>
      <c r="GF1758" s="1"/>
      <c r="GG1758" s="1"/>
      <c r="GH1758" s="1"/>
      <c r="GI1758" s="1"/>
      <c r="GJ1758" s="1"/>
      <c r="GK1758" s="1"/>
      <c r="GL1758" s="1"/>
      <c r="GM1758" s="1"/>
      <c r="GN1758" s="1"/>
      <c r="GO1758" s="1"/>
    </row>
    <row r="1759" spans="1:197" s="40" customFormat="1" x14ac:dyDescent="0.25">
      <c r="A1759" s="41"/>
      <c r="B1759" s="4"/>
      <c r="C1759" s="41"/>
      <c r="D1759" s="42"/>
      <c r="E1759" s="42"/>
      <c r="F1759" s="42"/>
      <c r="G1759" s="1"/>
      <c r="H1759" s="1"/>
      <c r="I1759" s="1"/>
      <c r="J1759" s="1"/>
      <c r="K1759" s="1"/>
      <c r="L1759" s="1"/>
      <c r="M1759" s="2"/>
      <c r="N1759" s="1"/>
      <c r="O1759" s="1"/>
      <c r="P1759" s="1"/>
      <c r="Q1759" s="1"/>
      <c r="R1759" s="1"/>
      <c r="S1759" s="1"/>
      <c r="T1759" s="1"/>
      <c r="U1759" s="1"/>
      <c r="V1759" s="1"/>
      <c r="W1759" s="1"/>
      <c r="X1759" s="1"/>
      <c r="Y1759" s="1"/>
      <c r="Z1759" s="1"/>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1"/>
      <c r="BG1759" s="1"/>
      <c r="BH1759" s="1"/>
      <c r="BI1759" s="1"/>
      <c r="BJ1759" s="1"/>
      <c r="BK1759" s="1"/>
      <c r="BL1759" s="1"/>
      <c r="BM1759" s="1"/>
      <c r="BN1759" s="1"/>
      <c r="BO1759" s="1"/>
      <c r="BP1759" s="1"/>
      <c r="BQ1759" s="1"/>
      <c r="BR1759" s="1"/>
      <c r="BS1759" s="1"/>
      <c r="BT1759" s="1"/>
      <c r="BU1759" s="1"/>
      <c r="BV1759" s="1"/>
      <c r="BW1759" s="1"/>
      <c r="BX1759" s="1"/>
      <c r="BY1759" s="1"/>
      <c r="BZ1759" s="1"/>
      <c r="CA1759" s="1"/>
      <c r="CB1759" s="1"/>
      <c r="CC1759" s="1"/>
      <c r="CD1759" s="1"/>
      <c r="CE1759" s="1"/>
      <c r="CF1759" s="1"/>
      <c r="CG1759" s="1"/>
      <c r="CH1759" s="1"/>
      <c r="CI1759" s="1"/>
      <c r="CJ1759" s="1"/>
      <c r="CK1759" s="1"/>
      <c r="CL1759" s="1"/>
      <c r="CM1759" s="1"/>
      <c r="CN1759" s="1"/>
      <c r="CO1759" s="1"/>
      <c r="CP1759" s="1"/>
      <c r="CQ1759" s="1"/>
      <c r="CR1759" s="1"/>
      <c r="CS1759" s="1"/>
      <c r="CT1759" s="1"/>
      <c r="CU1759" s="1"/>
      <c r="CV1759" s="1"/>
      <c r="CW1759" s="1"/>
      <c r="CX1759" s="1"/>
      <c r="CY1759" s="1"/>
      <c r="CZ1759" s="1"/>
      <c r="DA1759" s="1"/>
      <c r="DB1759" s="1"/>
      <c r="DC1759" s="1"/>
      <c r="DD1759" s="1"/>
      <c r="DE1759" s="1"/>
      <c r="DF1759" s="1"/>
      <c r="DG1759" s="1"/>
      <c r="DH1759" s="1"/>
      <c r="DI1759" s="1"/>
      <c r="DJ1759" s="1"/>
      <c r="DK1759" s="1"/>
      <c r="DL1759" s="1"/>
      <c r="DM1759" s="1"/>
      <c r="DN1759" s="1"/>
      <c r="DO1759" s="1"/>
      <c r="DP1759" s="1"/>
      <c r="DQ1759" s="1"/>
      <c r="DR1759" s="1"/>
      <c r="DS1759" s="1"/>
      <c r="DT1759" s="1"/>
      <c r="DU1759" s="1"/>
      <c r="DV1759" s="1"/>
      <c r="DW1759" s="1"/>
      <c r="DX1759" s="1"/>
      <c r="DY1759" s="1"/>
      <c r="DZ1759" s="1"/>
      <c r="EA1759" s="1"/>
      <c r="EB1759" s="1"/>
      <c r="EC1759" s="1"/>
      <c r="ED1759" s="1"/>
      <c r="EE1759" s="1"/>
      <c r="EF1759" s="1"/>
      <c r="EG1759" s="1"/>
      <c r="EH1759" s="1"/>
      <c r="EI1759" s="1"/>
      <c r="EJ1759" s="1"/>
      <c r="EK1759" s="1"/>
      <c r="EL1759" s="1"/>
      <c r="EM1759" s="1"/>
      <c r="EN1759" s="1"/>
      <c r="EO1759" s="1"/>
      <c r="EP1759" s="1"/>
      <c r="EQ1759" s="1"/>
      <c r="ER1759" s="1"/>
      <c r="ES1759" s="1"/>
      <c r="ET1759" s="1"/>
      <c r="EU1759" s="1"/>
      <c r="EV1759" s="1"/>
      <c r="EW1759" s="1"/>
      <c r="EX1759" s="1"/>
      <c r="EY1759" s="1"/>
      <c r="EZ1759" s="1"/>
      <c r="FA1759" s="1"/>
      <c r="FB1759" s="1"/>
      <c r="FC1759" s="1"/>
      <c r="FD1759" s="1"/>
      <c r="FE1759" s="1"/>
      <c r="FF1759" s="1"/>
      <c r="FG1759" s="1"/>
      <c r="FH1759" s="1"/>
      <c r="FI1759" s="1"/>
      <c r="FJ1759" s="1"/>
      <c r="FK1759" s="1"/>
      <c r="FL1759" s="1"/>
      <c r="FM1759" s="1"/>
      <c r="FN1759" s="1"/>
      <c r="FO1759" s="1"/>
      <c r="FP1759" s="1"/>
      <c r="FQ1759" s="1"/>
      <c r="FR1759" s="1"/>
      <c r="FS1759" s="1"/>
      <c r="FT1759" s="1"/>
      <c r="FU1759" s="1"/>
      <c r="FV1759" s="1"/>
      <c r="FW1759" s="1"/>
      <c r="FX1759" s="1"/>
      <c r="FY1759" s="1"/>
      <c r="FZ1759" s="1"/>
      <c r="GA1759" s="1"/>
      <c r="GB1759" s="1"/>
      <c r="GC1759" s="1"/>
      <c r="GD1759" s="1"/>
      <c r="GE1759" s="1"/>
      <c r="GF1759" s="1"/>
      <c r="GG1759" s="1"/>
      <c r="GH1759" s="1"/>
      <c r="GI1759" s="1"/>
      <c r="GJ1759" s="1"/>
      <c r="GK1759" s="1"/>
      <c r="GL1759" s="1"/>
      <c r="GM1759" s="1"/>
      <c r="GN1759" s="1"/>
      <c r="GO1759" s="1"/>
    </row>
    <row r="1760" spans="1:197" s="40" customFormat="1" x14ac:dyDescent="0.25">
      <c r="A1760" s="41"/>
      <c r="B1760" s="4"/>
      <c r="C1760" s="41"/>
      <c r="D1760" s="42"/>
      <c r="E1760" s="42"/>
      <c r="F1760" s="42"/>
      <c r="G1760" s="1"/>
      <c r="H1760" s="1"/>
      <c r="I1760" s="1"/>
      <c r="J1760" s="1"/>
      <c r="K1760" s="1"/>
      <c r="L1760" s="1"/>
      <c r="M1760" s="2"/>
      <c r="N1760" s="1"/>
      <c r="O1760" s="1"/>
      <c r="P1760" s="1"/>
      <c r="Q1760" s="1"/>
      <c r="R1760" s="1"/>
      <c r="S1760" s="1"/>
      <c r="T1760" s="1"/>
      <c r="U1760" s="1"/>
      <c r="V1760" s="1"/>
      <c r="W1760" s="1"/>
      <c r="X1760" s="1"/>
      <c r="Y1760" s="1"/>
      <c r="Z1760" s="1"/>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1"/>
      <c r="BG1760" s="1"/>
      <c r="BH1760" s="1"/>
      <c r="BI1760" s="1"/>
      <c r="BJ1760" s="1"/>
      <c r="BK1760" s="1"/>
      <c r="BL1760" s="1"/>
      <c r="BM1760" s="1"/>
      <c r="BN1760" s="1"/>
      <c r="BO1760" s="1"/>
      <c r="BP1760" s="1"/>
      <c r="BQ1760" s="1"/>
      <c r="BR1760" s="1"/>
      <c r="BS1760" s="1"/>
      <c r="BT1760" s="1"/>
      <c r="BU1760" s="1"/>
      <c r="BV1760" s="1"/>
      <c r="BW1760" s="1"/>
      <c r="BX1760" s="1"/>
      <c r="BY1760" s="1"/>
      <c r="BZ1760" s="1"/>
      <c r="CA1760" s="1"/>
      <c r="CB1760" s="1"/>
      <c r="CC1760" s="1"/>
      <c r="CD1760" s="1"/>
      <c r="CE1760" s="1"/>
      <c r="CF1760" s="1"/>
      <c r="CG1760" s="1"/>
      <c r="CH1760" s="1"/>
      <c r="CI1760" s="1"/>
      <c r="CJ1760" s="1"/>
      <c r="CK1760" s="1"/>
      <c r="CL1760" s="1"/>
      <c r="CM1760" s="1"/>
      <c r="CN1760" s="1"/>
      <c r="CO1760" s="1"/>
      <c r="CP1760" s="1"/>
      <c r="CQ1760" s="1"/>
      <c r="CR1760" s="1"/>
      <c r="CS1760" s="1"/>
      <c r="CT1760" s="1"/>
      <c r="CU1760" s="1"/>
      <c r="CV1760" s="1"/>
      <c r="CW1760" s="1"/>
      <c r="CX1760" s="1"/>
      <c r="CY1760" s="1"/>
      <c r="CZ1760" s="1"/>
      <c r="DA1760" s="1"/>
      <c r="DB1760" s="1"/>
      <c r="DC1760" s="1"/>
      <c r="DD1760" s="1"/>
      <c r="DE1760" s="1"/>
      <c r="DF1760" s="1"/>
      <c r="DG1760" s="1"/>
      <c r="DH1760" s="1"/>
      <c r="DI1760" s="1"/>
      <c r="DJ1760" s="1"/>
      <c r="DK1760" s="1"/>
      <c r="DL1760" s="1"/>
      <c r="DM1760" s="1"/>
      <c r="DN1760" s="1"/>
      <c r="DO1760" s="1"/>
      <c r="DP1760" s="1"/>
      <c r="DQ1760" s="1"/>
      <c r="DR1760" s="1"/>
      <c r="DS1760" s="1"/>
      <c r="DT1760" s="1"/>
      <c r="DU1760" s="1"/>
      <c r="DV1760" s="1"/>
      <c r="DW1760" s="1"/>
      <c r="DX1760" s="1"/>
      <c r="DY1760" s="1"/>
      <c r="DZ1760" s="1"/>
      <c r="EA1760" s="1"/>
      <c r="EB1760" s="1"/>
      <c r="EC1760" s="1"/>
      <c r="ED1760" s="1"/>
      <c r="EE1760" s="1"/>
      <c r="EF1760" s="1"/>
      <c r="EG1760" s="1"/>
      <c r="EH1760" s="1"/>
      <c r="EI1760" s="1"/>
      <c r="EJ1760" s="1"/>
      <c r="EK1760" s="1"/>
      <c r="EL1760" s="1"/>
      <c r="EM1760" s="1"/>
      <c r="EN1760" s="1"/>
      <c r="EO1760" s="1"/>
      <c r="EP1760" s="1"/>
      <c r="EQ1760" s="1"/>
      <c r="ER1760" s="1"/>
      <c r="ES1760" s="1"/>
      <c r="ET1760" s="1"/>
      <c r="EU1760" s="1"/>
      <c r="EV1760" s="1"/>
      <c r="EW1760" s="1"/>
      <c r="EX1760" s="1"/>
      <c r="EY1760" s="1"/>
      <c r="EZ1760" s="1"/>
      <c r="FA1760" s="1"/>
      <c r="FB1760" s="1"/>
      <c r="FC1760" s="1"/>
      <c r="FD1760" s="1"/>
      <c r="FE1760" s="1"/>
      <c r="FF1760" s="1"/>
      <c r="FG1760" s="1"/>
      <c r="FH1760" s="1"/>
      <c r="FI1760" s="1"/>
      <c r="FJ1760" s="1"/>
      <c r="FK1760" s="1"/>
      <c r="FL1760" s="1"/>
      <c r="FM1760" s="1"/>
      <c r="FN1760" s="1"/>
      <c r="FO1760" s="1"/>
      <c r="FP1760" s="1"/>
      <c r="FQ1760" s="1"/>
      <c r="FR1760" s="1"/>
      <c r="FS1760" s="1"/>
      <c r="FT1760" s="1"/>
      <c r="FU1760" s="1"/>
      <c r="FV1760" s="1"/>
      <c r="FW1760" s="1"/>
      <c r="FX1760" s="1"/>
      <c r="FY1760" s="1"/>
      <c r="FZ1760" s="1"/>
      <c r="GA1760" s="1"/>
      <c r="GB1760" s="1"/>
      <c r="GC1760" s="1"/>
      <c r="GD1760" s="1"/>
      <c r="GE1760" s="1"/>
      <c r="GF1760" s="1"/>
      <c r="GG1760" s="1"/>
      <c r="GH1760" s="1"/>
      <c r="GI1760" s="1"/>
      <c r="GJ1760" s="1"/>
      <c r="GK1760" s="1"/>
      <c r="GL1760" s="1"/>
      <c r="GM1760" s="1"/>
      <c r="GN1760" s="1"/>
      <c r="GO1760" s="1"/>
    </row>
    <row r="1761" spans="1:197" s="40" customFormat="1" x14ac:dyDescent="0.25">
      <c r="A1761" s="41"/>
      <c r="B1761" s="4"/>
      <c r="C1761" s="41"/>
      <c r="D1761" s="42"/>
      <c r="E1761" s="42"/>
      <c r="F1761" s="42"/>
      <c r="G1761" s="1"/>
      <c r="H1761" s="1"/>
      <c r="I1761" s="1"/>
      <c r="J1761" s="1"/>
      <c r="K1761" s="1"/>
      <c r="L1761" s="1"/>
      <c r="M1761" s="2"/>
      <c r="N1761" s="1"/>
      <c r="O1761" s="1"/>
      <c r="P1761" s="1"/>
      <c r="Q1761" s="1"/>
      <c r="R1761" s="1"/>
      <c r="S1761" s="1"/>
      <c r="T1761" s="1"/>
      <c r="U1761" s="1"/>
      <c r="V1761" s="1"/>
      <c r="W1761" s="1"/>
      <c r="X1761" s="1"/>
      <c r="Y1761" s="1"/>
      <c r="Z1761" s="1"/>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c r="BJ1761" s="1"/>
      <c r="BK1761" s="1"/>
      <c r="BL1761" s="1"/>
      <c r="BM1761" s="1"/>
      <c r="BN1761" s="1"/>
      <c r="BO1761" s="1"/>
      <c r="BP1761" s="1"/>
      <c r="BQ1761" s="1"/>
      <c r="BR1761" s="1"/>
      <c r="BS1761" s="1"/>
      <c r="BT1761" s="1"/>
      <c r="BU1761" s="1"/>
      <c r="BV1761" s="1"/>
      <c r="BW1761" s="1"/>
      <c r="BX1761" s="1"/>
      <c r="BY1761" s="1"/>
      <c r="BZ1761" s="1"/>
      <c r="CA1761" s="1"/>
      <c r="CB1761" s="1"/>
      <c r="CC1761" s="1"/>
      <c r="CD1761" s="1"/>
      <c r="CE1761" s="1"/>
      <c r="CF1761" s="1"/>
      <c r="CG1761" s="1"/>
      <c r="CH1761" s="1"/>
      <c r="CI1761" s="1"/>
      <c r="CJ1761" s="1"/>
      <c r="CK1761" s="1"/>
      <c r="CL1761" s="1"/>
      <c r="CM1761" s="1"/>
      <c r="CN1761" s="1"/>
      <c r="CO1761" s="1"/>
      <c r="CP1761" s="1"/>
      <c r="CQ1761" s="1"/>
      <c r="CR1761" s="1"/>
      <c r="CS1761" s="1"/>
      <c r="CT1761" s="1"/>
      <c r="CU1761" s="1"/>
      <c r="CV1761" s="1"/>
      <c r="CW1761" s="1"/>
      <c r="CX1761" s="1"/>
      <c r="CY1761" s="1"/>
      <c r="CZ1761" s="1"/>
      <c r="DA1761" s="1"/>
      <c r="DB1761" s="1"/>
      <c r="DC1761" s="1"/>
      <c r="DD1761" s="1"/>
      <c r="DE1761" s="1"/>
      <c r="DF1761" s="1"/>
      <c r="DG1761" s="1"/>
      <c r="DH1761" s="1"/>
      <c r="DI1761" s="1"/>
      <c r="DJ1761" s="1"/>
      <c r="DK1761" s="1"/>
      <c r="DL1761" s="1"/>
      <c r="DM1761" s="1"/>
      <c r="DN1761" s="1"/>
      <c r="DO1761" s="1"/>
      <c r="DP1761" s="1"/>
      <c r="DQ1761" s="1"/>
      <c r="DR1761" s="1"/>
      <c r="DS1761" s="1"/>
      <c r="DT1761" s="1"/>
      <c r="DU1761" s="1"/>
      <c r="DV1761" s="1"/>
      <c r="DW1761" s="1"/>
      <c r="DX1761" s="1"/>
      <c r="DY1761" s="1"/>
      <c r="DZ1761" s="1"/>
      <c r="EA1761" s="1"/>
      <c r="EB1761" s="1"/>
      <c r="EC1761" s="1"/>
      <c r="ED1761" s="1"/>
      <c r="EE1761" s="1"/>
      <c r="EF1761" s="1"/>
      <c r="EG1761" s="1"/>
      <c r="EH1761" s="1"/>
      <c r="EI1761" s="1"/>
      <c r="EJ1761" s="1"/>
      <c r="EK1761" s="1"/>
      <c r="EL1761" s="1"/>
      <c r="EM1761" s="1"/>
      <c r="EN1761" s="1"/>
      <c r="EO1761" s="1"/>
      <c r="EP1761" s="1"/>
      <c r="EQ1761" s="1"/>
      <c r="ER1761" s="1"/>
      <c r="ES1761" s="1"/>
      <c r="ET1761" s="1"/>
      <c r="EU1761" s="1"/>
      <c r="EV1761" s="1"/>
      <c r="EW1761" s="1"/>
      <c r="EX1761" s="1"/>
      <c r="EY1761" s="1"/>
      <c r="EZ1761" s="1"/>
      <c r="FA1761" s="1"/>
      <c r="FB1761" s="1"/>
      <c r="FC1761" s="1"/>
      <c r="FD1761" s="1"/>
      <c r="FE1761" s="1"/>
      <c r="FF1761" s="1"/>
      <c r="FG1761" s="1"/>
      <c r="FH1761" s="1"/>
      <c r="FI1761" s="1"/>
      <c r="FJ1761" s="1"/>
      <c r="FK1761" s="1"/>
      <c r="FL1761" s="1"/>
      <c r="FM1761" s="1"/>
      <c r="FN1761" s="1"/>
      <c r="FO1761" s="1"/>
      <c r="FP1761" s="1"/>
      <c r="FQ1761" s="1"/>
      <c r="FR1761" s="1"/>
      <c r="FS1761" s="1"/>
      <c r="FT1761" s="1"/>
      <c r="FU1761" s="1"/>
      <c r="FV1761" s="1"/>
      <c r="FW1761" s="1"/>
      <c r="FX1761" s="1"/>
      <c r="FY1761" s="1"/>
      <c r="FZ1761" s="1"/>
      <c r="GA1761" s="1"/>
      <c r="GB1761" s="1"/>
      <c r="GC1761" s="1"/>
      <c r="GD1761" s="1"/>
      <c r="GE1761" s="1"/>
      <c r="GF1761" s="1"/>
      <c r="GG1761" s="1"/>
      <c r="GH1761" s="1"/>
      <c r="GI1761" s="1"/>
      <c r="GJ1761" s="1"/>
      <c r="GK1761" s="1"/>
      <c r="GL1761" s="1"/>
      <c r="GM1761" s="1"/>
      <c r="GN1761" s="1"/>
      <c r="GO1761" s="1"/>
    </row>
    <row r="1762" spans="1:197" s="40" customFormat="1" x14ac:dyDescent="0.25">
      <c r="A1762" s="41"/>
      <c r="B1762" s="4"/>
      <c r="C1762" s="41"/>
      <c r="D1762" s="42"/>
      <c r="E1762" s="42"/>
      <c r="F1762" s="42"/>
      <c r="G1762" s="1"/>
      <c r="H1762" s="1"/>
      <c r="I1762" s="1"/>
      <c r="J1762" s="1"/>
      <c r="K1762" s="1"/>
      <c r="L1762" s="1"/>
      <c r="M1762" s="2"/>
      <c r="N1762" s="1"/>
      <c r="O1762" s="1"/>
      <c r="P1762" s="1"/>
      <c r="Q1762" s="1"/>
      <c r="R1762" s="1"/>
      <c r="S1762" s="1"/>
      <c r="T1762" s="1"/>
      <c r="U1762" s="1"/>
      <c r="V1762" s="1"/>
      <c r="W1762" s="1"/>
      <c r="X1762" s="1"/>
      <c r="Y1762" s="1"/>
      <c r="Z1762" s="1"/>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c r="BJ1762" s="1"/>
      <c r="BK1762" s="1"/>
      <c r="BL1762" s="1"/>
      <c r="BM1762" s="1"/>
      <c r="BN1762" s="1"/>
      <c r="BO1762" s="1"/>
      <c r="BP1762" s="1"/>
      <c r="BQ1762" s="1"/>
      <c r="BR1762" s="1"/>
      <c r="BS1762" s="1"/>
      <c r="BT1762" s="1"/>
      <c r="BU1762" s="1"/>
      <c r="BV1762" s="1"/>
      <c r="BW1762" s="1"/>
      <c r="BX1762" s="1"/>
      <c r="BY1762" s="1"/>
      <c r="BZ1762" s="1"/>
      <c r="CA1762" s="1"/>
      <c r="CB1762" s="1"/>
      <c r="CC1762" s="1"/>
      <c r="CD1762" s="1"/>
      <c r="CE1762" s="1"/>
      <c r="CF1762" s="1"/>
      <c r="CG1762" s="1"/>
      <c r="CH1762" s="1"/>
      <c r="CI1762" s="1"/>
      <c r="CJ1762" s="1"/>
      <c r="CK1762" s="1"/>
      <c r="CL1762" s="1"/>
      <c r="CM1762" s="1"/>
      <c r="CN1762" s="1"/>
      <c r="CO1762" s="1"/>
      <c r="CP1762" s="1"/>
      <c r="CQ1762" s="1"/>
      <c r="CR1762" s="1"/>
      <c r="CS1762" s="1"/>
      <c r="CT1762" s="1"/>
      <c r="CU1762" s="1"/>
      <c r="CV1762" s="1"/>
      <c r="CW1762" s="1"/>
      <c r="CX1762" s="1"/>
      <c r="CY1762" s="1"/>
      <c r="CZ1762" s="1"/>
      <c r="DA1762" s="1"/>
      <c r="DB1762" s="1"/>
      <c r="DC1762" s="1"/>
      <c r="DD1762" s="1"/>
      <c r="DE1762" s="1"/>
      <c r="DF1762" s="1"/>
      <c r="DG1762" s="1"/>
      <c r="DH1762" s="1"/>
      <c r="DI1762" s="1"/>
      <c r="DJ1762" s="1"/>
      <c r="DK1762" s="1"/>
      <c r="DL1762" s="1"/>
      <c r="DM1762" s="1"/>
      <c r="DN1762" s="1"/>
      <c r="DO1762" s="1"/>
      <c r="DP1762" s="1"/>
      <c r="DQ1762" s="1"/>
      <c r="DR1762" s="1"/>
      <c r="DS1762" s="1"/>
      <c r="DT1762" s="1"/>
      <c r="DU1762" s="1"/>
      <c r="DV1762" s="1"/>
      <c r="DW1762" s="1"/>
      <c r="DX1762" s="1"/>
      <c r="DY1762" s="1"/>
      <c r="DZ1762" s="1"/>
      <c r="EA1762" s="1"/>
      <c r="EB1762" s="1"/>
      <c r="EC1762" s="1"/>
      <c r="ED1762" s="1"/>
      <c r="EE1762" s="1"/>
      <c r="EF1762" s="1"/>
      <c r="EG1762" s="1"/>
      <c r="EH1762" s="1"/>
      <c r="EI1762" s="1"/>
      <c r="EJ1762" s="1"/>
      <c r="EK1762" s="1"/>
      <c r="EL1762" s="1"/>
      <c r="EM1762" s="1"/>
      <c r="EN1762" s="1"/>
      <c r="EO1762" s="1"/>
      <c r="EP1762" s="1"/>
      <c r="EQ1762" s="1"/>
      <c r="ER1762" s="1"/>
      <c r="ES1762" s="1"/>
      <c r="ET1762" s="1"/>
      <c r="EU1762" s="1"/>
      <c r="EV1762" s="1"/>
      <c r="EW1762" s="1"/>
      <c r="EX1762" s="1"/>
      <c r="EY1762" s="1"/>
      <c r="EZ1762" s="1"/>
      <c r="FA1762" s="1"/>
      <c r="FB1762" s="1"/>
      <c r="FC1762" s="1"/>
      <c r="FD1762" s="1"/>
      <c r="FE1762" s="1"/>
      <c r="FF1762" s="1"/>
      <c r="FG1762" s="1"/>
      <c r="FH1762" s="1"/>
      <c r="FI1762" s="1"/>
      <c r="FJ1762" s="1"/>
      <c r="FK1762" s="1"/>
      <c r="FL1762" s="1"/>
      <c r="FM1762" s="1"/>
      <c r="FN1762" s="1"/>
      <c r="FO1762" s="1"/>
      <c r="FP1762" s="1"/>
      <c r="FQ1762" s="1"/>
      <c r="FR1762" s="1"/>
      <c r="FS1762" s="1"/>
      <c r="FT1762" s="1"/>
      <c r="FU1762" s="1"/>
      <c r="FV1762" s="1"/>
      <c r="FW1762" s="1"/>
      <c r="FX1762" s="1"/>
      <c r="FY1762" s="1"/>
      <c r="FZ1762" s="1"/>
      <c r="GA1762" s="1"/>
      <c r="GB1762" s="1"/>
      <c r="GC1762" s="1"/>
      <c r="GD1762" s="1"/>
      <c r="GE1762" s="1"/>
      <c r="GF1762" s="1"/>
      <c r="GG1762" s="1"/>
      <c r="GH1762" s="1"/>
      <c r="GI1762" s="1"/>
      <c r="GJ1762" s="1"/>
      <c r="GK1762" s="1"/>
      <c r="GL1762" s="1"/>
      <c r="GM1762" s="1"/>
      <c r="GN1762" s="1"/>
      <c r="GO1762" s="1"/>
    </row>
    <row r="1763" spans="1:197" s="40" customFormat="1" x14ac:dyDescent="0.25">
      <c r="A1763" s="41"/>
      <c r="B1763" s="4"/>
      <c r="C1763" s="41"/>
      <c r="D1763" s="42"/>
      <c r="E1763" s="42"/>
      <c r="F1763" s="42"/>
      <c r="G1763" s="1"/>
      <c r="H1763" s="1"/>
      <c r="I1763" s="1"/>
      <c r="J1763" s="1"/>
      <c r="K1763" s="1"/>
      <c r="L1763" s="1"/>
      <c r="M1763" s="2"/>
      <c r="N1763" s="1"/>
      <c r="O1763" s="1"/>
      <c r="P1763" s="1"/>
      <c r="Q1763" s="1"/>
      <c r="R1763" s="1"/>
      <c r="S1763" s="1"/>
      <c r="T1763" s="1"/>
      <c r="U1763" s="1"/>
      <c r="V1763" s="1"/>
      <c r="W1763" s="1"/>
      <c r="X1763" s="1"/>
      <c r="Y1763" s="1"/>
      <c r="Z1763" s="1"/>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c r="BJ1763" s="1"/>
      <c r="BK1763" s="1"/>
      <c r="BL1763" s="1"/>
      <c r="BM1763" s="1"/>
      <c r="BN1763" s="1"/>
      <c r="BO1763" s="1"/>
      <c r="BP1763" s="1"/>
      <c r="BQ1763" s="1"/>
      <c r="BR1763" s="1"/>
      <c r="BS1763" s="1"/>
      <c r="BT1763" s="1"/>
      <c r="BU1763" s="1"/>
      <c r="BV1763" s="1"/>
      <c r="BW1763" s="1"/>
      <c r="BX1763" s="1"/>
      <c r="BY1763" s="1"/>
      <c r="BZ1763" s="1"/>
      <c r="CA1763" s="1"/>
      <c r="CB1763" s="1"/>
      <c r="CC1763" s="1"/>
      <c r="CD1763" s="1"/>
      <c r="CE1763" s="1"/>
      <c r="CF1763" s="1"/>
      <c r="CG1763" s="1"/>
      <c r="CH1763" s="1"/>
      <c r="CI1763" s="1"/>
      <c r="CJ1763" s="1"/>
      <c r="CK1763" s="1"/>
      <c r="CL1763" s="1"/>
      <c r="CM1763" s="1"/>
      <c r="CN1763" s="1"/>
      <c r="CO1763" s="1"/>
      <c r="CP1763" s="1"/>
      <c r="CQ1763" s="1"/>
      <c r="CR1763" s="1"/>
      <c r="CS1763" s="1"/>
      <c r="CT1763" s="1"/>
      <c r="CU1763" s="1"/>
      <c r="CV1763" s="1"/>
      <c r="CW1763" s="1"/>
      <c r="CX1763" s="1"/>
      <c r="CY1763" s="1"/>
      <c r="CZ1763" s="1"/>
      <c r="DA1763" s="1"/>
      <c r="DB1763" s="1"/>
      <c r="DC1763" s="1"/>
      <c r="DD1763" s="1"/>
      <c r="DE1763" s="1"/>
      <c r="DF1763" s="1"/>
      <c r="DG1763" s="1"/>
      <c r="DH1763" s="1"/>
      <c r="DI1763" s="1"/>
      <c r="DJ1763" s="1"/>
      <c r="DK1763" s="1"/>
      <c r="DL1763" s="1"/>
      <c r="DM1763" s="1"/>
      <c r="DN1763" s="1"/>
      <c r="DO1763" s="1"/>
      <c r="DP1763" s="1"/>
      <c r="DQ1763" s="1"/>
      <c r="DR1763" s="1"/>
      <c r="DS1763" s="1"/>
      <c r="DT1763" s="1"/>
      <c r="DU1763" s="1"/>
      <c r="DV1763" s="1"/>
      <c r="DW1763" s="1"/>
      <c r="DX1763" s="1"/>
      <c r="DY1763" s="1"/>
      <c r="DZ1763" s="1"/>
      <c r="EA1763" s="1"/>
      <c r="EB1763" s="1"/>
      <c r="EC1763" s="1"/>
      <c r="ED1763" s="1"/>
      <c r="EE1763" s="1"/>
      <c r="EF1763" s="1"/>
      <c r="EG1763" s="1"/>
      <c r="EH1763" s="1"/>
      <c r="EI1763" s="1"/>
      <c r="EJ1763" s="1"/>
      <c r="EK1763" s="1"/>
      <c r="EL1763" s="1"/>
      <c r="EM1763" s="1"/>
      <c r="EN1763" s="1"/>
      <c r="EO1763" s="1"/>
      <c r="EP1763" s="1"/>
      <c r="EQ1763" s="1"/>
      <c r="ER1763" s="1"/>
      <c r="ES1763" s="1"/>
      <c r="ET1763" s="1"/>
      <c r="EU1763" s="1"/>
      <c r="EV1763" s="1"/>
      <c r="EW1763" s="1"/>
      <c r="EX1763" s="1"/>
      <c r="EY1763" s="1"/>
      <c r="EZ1763" s="1"/>
      <c r="FA1763" s="1"/>
      <c r="FB1763" s="1"/>
      <c r="FC1763" s="1"/>
      <c r="FD1763" s="1"/>
      <c r="FE1763" s="1"/>
      <c r="FF1763" s="1"/>
      <c r="FG1763" s="1"/>
      <c r="FH1763" s="1"/>
      <c r="FI1763" s="1"/>
      <c r="FJ1763" s="1"/>
      <c r="FK1763" s="1"/>
      <c r="FL1763" s="1"/>
      <c r="FM1763" s="1"/>
      <c r="FN1763" s="1"/>
      <c r="FO1763" s="1"/>
      <c r="FP1763" s="1"/>
      <c r="FQ1763" s="1"/>
      <c r="FR1763" s="1"/>
      <c r="FS1763" s="1"/>
      <c r="FT1763" s="1"/>
      <c r="FU1763" s="1"/>
      <c r="FV1763" s="1"/>
      <c r="FW1763" s="1"/>
      <c r="FX1763" s="1"/>
      <c r="FY1763" s="1"/>
      <c r="FZ1763" s="1"/>
      <c r="GA1763" s="1"/>
      <c r="GB1763" s="1"/>
      <c r="GC1763" s="1"/>
      <c r="GD1763" s="1"/>
      <c r="GE1763" s="1"/>
      <c r="GF1763" s="1"/>
      <c r="GG1763" s="1"/>
      <c r="GH1763" s="1"/>
      <c r="GI1763" s="1"/>
      <c r="GJ1763" s="1"/>
      <c r="GK1763" s="1"/>
      <c r="GL1763" s="1"/>
      <c r="GM1763" s="1"/>
      <c r="GN1763" s="1"/>
      <c r="GO1763" s="1"/>
    </row>
    <row r="1764" spans="1:197" s="40" customFormat="1" x14ac:dyDescent="0.25">
      <c r="A1764" s="41"/>
      <c r="B1764" s="4"/>
      <c r="C1764" s="41"/>
      <c r="D1764" s="42"/>
      <c r="E1764" s="42"/>
      <c r="F1764" s="42"/>
      <c r="G1764" s="1"/>
      <c r="H1764" s="1"/>
      <c r="I1764" s="1"/>
      <c r="J1764" s="1"/>
      <c r="K1764" s="1"/>
      <c r="L1764" s="1"/>
      <c r="M1764" s="2"/>
      <c r="N1764" s="1"/>
      <c r="O1764" s="1"/>
      <c r="P1764" s="1"/>
      <c r="Q1764" s="1"/>
      <c r="R1764" s="1"/>
      <c r="S1764" s="1"/>
      <c r="T1764" s="1"/>
      <c r="U1764" s="1"/>
      <c r="V1764" s="1"/>
      <c r="W1764" s="1"/>
      <c r="X1764" s="1"/>
      <c r="Y1764" s="1"/>
      <c r="Z1764" s="1"/>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c r="BJ1764" s="1"/>
      <c r="BK1764" s="1"/>
      <c r="BL1764" s="1"/>
      <c r="BM1764" s="1"/>
      <c r="BN1764" s="1"/>
      <c r="BO1764" s="1"/>
      <c r="BP1764" s="1"/>
      <c r="BQ1764" s="1"/>
      <c r="BR1764" s="1"/>
      <c r="BS1764" s="1"/>
      <c r="BT1764" s="1"/>
      <c r="BU1764" s="1"/>
      <c r="BV1764" s="1"/>
      <c r="BW1764" s="1"/>
      <c r="BX1764" s="1"/>
      <c r="BY1764" s="1"/>
      <c r="BZ1764" s="1"/>
      <c r="CA1764" s="1"/>
      <c r="CB1764" s="1"/>
      <c r="CC1764" s="1"/>
      <c r="CD1764" s="1"/>
      <c r="CE1764" s="1"/>
      <c r="CF1764" s="1"/>
      <c r="CG1764" s="1"/>
      <c r="CH1764" s="1"/>
      <c r="CI1764" s="1"/>
      <c r="CJ1764" s="1"/>
      <c r="CK1764" s="1"/>
      <c r="CL1764" s="1"/>
      <c r="CM1764" s="1"/>
      <c r="CN1764" s="1"/>
      <c r="CO1764" s="1"/>
      <c r="CP1764" s="1"/>
      <c r="CQ1764" s="1"/>
      <c r="CR1764" s="1"/>
      <c r="CS1764" s="1"/>
      <c r="CT1764" s="1"/>
      <c r="CU1764" s="1"/>
      <c r="CV1764" s="1"/>
      <c r="CW1764" s="1"/>
      <c r="CX1764" s="1"/>
      <c r="CY1764" s="1"/>
      <c r="CZ1764" s="1"/>
      <c r="DA1764" s="1"/>
      <c r="DB1764" s="1"/>
      <c r="DC1764" s="1"/>
      <c r="DD1764" s="1"/>
      <c r="DE1764" s="1"/>
      <c r="DF1764" s="1"/>
      <c r="DG1764" s="1"/>
      <c r="DH1764" s="1"/>
      <c r="DI1764" s="1"/>
      <c r="DJ1764" s="1"/>
      <c r="DK1764" s="1"/>
      <c r="DL1764" s="1"/>
      <c r="DM1764" s="1"/>
      <c r="DN1764" s="1"/>
      <c r="DO1764" s="1"/>
      <c r="DP1764" s="1"/>
      <c r="DQ1764" s="1"/>
      <c r="DR1764" s="1"/>
      <c r="DS1764" s="1"/>
      <c r="DT1764" s="1"/>
      <c r="DU1764" s="1"/>
      <c r="DV1764" s="1"/>
      <c r="DW1764" s="1"/>
      <c r="DX1764" s="1"/>
      <c r="DY1764" s="1"/>
      <c r="DZ1764" s="1"/>
      <c r="EA1764" s="1"/>
      <c r="EB1764" s="1"/>
      <c r="EC1764" s="1"/>
      <c r="ED1764" s="1"/>
      <c r="EE1764" s="1"/>
      <c r="EF1764" s="1"/>
      <c r="EG1764" s="1"/>
      <c r="EH1764" s="1"/>
      <c r="EI1764" s="1"/>
      <c r="EJ1764" s="1"/>
      <c r="EK1764" s="1"/>
      <c r="EL1764" s="1"/>
      <c r="EM1764" s="1"/>
      <c r="EN1764" s="1"/>
      <c r="EO1764" s="1"/>
      <c r="EP1764" s="1"/>
      <c r="EQ1764" s="1"/>
      <c r="ER1764" s="1"/>
      <c r="ES1764" s="1"/>
      <c r="ET1764" s="1"/>
      <c r="EU1764" s="1"/>
      <c r="EV1764" s="1"/>
      <c r="EW1764" s="1"/>
      <c r="EX1764" s="1"/>
      <c r="EY1764" s="1"/>
      <c r="EZ1764" s="1"/>
      <c r="FA1764" s="1"/>
      <c r="FB1764" s="1"/>
      <c r="FC1764" s="1"/>
      <c r="FD1764" s="1"/>
      <c r="FE1764" s="1"/>
      <c r="FF1764" s="1"/>
      <c r="FG1764" s="1"/>
      <c r="FH1764" s="1"/>
      <c r="FI1764" s="1"/>
      <c r="FJ1764" s="1"/>
      <c r="FK1764" s="1"/>
      <c r="FL1764" s="1"/>
      <c r="FM1764" s="1"/>
      <c r="FN1764" s="1"/>
      <c r="FO1764" s="1"/>
      <c r="FP1764" s="1"/>
      <c r="FQ1764" s="1"/>
      <c r="FR1764" s="1"/>
      <c r="FS1764" s="1"/>
      <c r="FT1764" s="1"/>
      <c r="FU1764" s="1"/>
      <c r="FV1764" s="1"/>
      <c r="FW1764" s="1"/>
      <c r="FX1764" s="1"/>
      <c r="FY1764" s="1"/>
      <c r="FZ1764" s="1"/>
      <c r="GA1764" s="1"/>
      <c r="GB1764" s="1"/>
      <c r="GC1764" s="1"/>
      <c r="GD1764" s="1"/>
      <c r="GE1764" s="1"/>
      <c r="GF1764" s="1"/>
      <c r="GG1764" s="1"/>
      <c r="GH1764" s="1"/>
      <c r="GI1764" s="1"/>
      <c r="GJ1764" s="1"/>
      <c r="GK1764" s="1"/>
      <c r="GL1764" s="1"/>
      <c r="GM1764" s="1"/>
      <c r="GN1764" s="1"/>
      <c r="GO1764" s="1"/>
    </row>
    <row r="1765" spans="1:197" s="40" customFormat="1" x14ac:dyDescent="0.25">
      <c r="A1765" s="41"/>
      <c r="B1765" s="4"/>
      <c r="C1765" s="41"/>
      <c r="D1765" s="42"/>
      <c r="E1765" s="42"/>
      <c r="F1765" s="42"/>
      <c r="G1765" s="1"/>
      <c r="H1765" s="1"/>
      <c r="I1765" s="1"/>
      <c r="J1765" s="1"/>
      <c r="K1765" s="1"/>
      <c r="L1765" s="1"/>
      <c r="M1765" s="2"/>
      <c r="N1765" s="1"/>
      <c r="O1765" s="1"/>
      <c r="P1765" s="1"/>
      <c r="Q1765" s="1"/>
      <c r="R1765" s="1"/>
      <c r="S1765" s="1"/>
      <c r="T1765" s="1"/>
      <c r="U1765" s="1"/>
      <c r="V1765" s="1"/>
      <c r="W1765" s="1"/>
      <c r="X1765" s="1"/>
      <c r="Y1765" s="1"/>
      <c r="Z1765" s="1"/>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c r="BJ1765" s="1"/>
      <c r="BK1765" s="1"/>
      <c r="BL1765" s="1"/>
      <c r="BM1765" s="1"/>
      <c r="BN1765" s="1"/>
      <c r="BO1765" s="1"/>
      <c r="BP1765" s="1"/>
      <c r="BQ1765" s="1"/>
      <c r="BR1765" s="1"/>
      <c r="BS1765" s="1"/>
      <c r="BT1765" s="1"/>
      <c r="BU1765" s="1"/>
      <c r="BV1765" s="1"/>
      <c r="BW1765" s="1"/>
      <c r="BX1765" s="1"/>
      <c r="BY1765" s="1"/>
      <c r="BZ1765" s="1"/>
      <c r="CA1765" s="1"/>
      <c r="CB1765" s="1"/>
      <c r="CC1765" s="1"/>
      <c r="CD1765" s="1"/>
      <c r="CE1765" s="1"/>
      <c r="CF1765" s="1"/>
      <c r="CG1765" s="1"/>
      <c r="CH1765" s="1"/>
      <c r="CI1765" s="1"/>
      <c r="CJ1765" s="1"/>
      <c r="CK1765" s="1"/>
      <c r="CL1765" s="1"/>
      <c r="CM1765" s="1"/>
      <c r="CN1765" s="1"/>
      <c r="CO1765" s="1"/>
      <c r="CP1765" s="1"/>
      <c r="CQ1765" s="1"/>
      <c r="CR1765" s="1"/>
      <c r="CS1765" s="1"/>
      <c r="CT1765" s="1"/>
      <c r="CU1765" s="1"/>
      <c r="CV1765" s="1"/>
      <c r="CW1765" s="1"/>
      <c r="CX1765" s="1"/>
      <c r="CY1765" s="1"/>
      <c r="CZ1765" s="1"/>
      <c r="DA1765" s="1"/>
      <c r="DB1765" s="1"/>
      <c r="DC1765" s="1"/>
      <c r="DD1765" s="1"/>
      <c r="DE1765" s="1"/>
      <c r="DF1765" s="1"/>
      <c r="DG1765" s="1"/>
      <c r="DH1765" s="1"/>
      <c r="DI1765" s="1"/>
      <c r="DJ1765" s="1"/>
      <c r="DK1765" s="1"/>
      <c r="DL1765" s="1"/>
      <c r="DM1765" s="1"/>
      <c r="DN1765" s="1"/>
      <c r="DO1765" s="1"/>
      <c r="DP1765" s="1"/>
      <c r="DQ1765" s="1"/>
      <c r="DR1765" s="1"/>
      <c r="DS1765" s="1"/>
      <c r="DT1765" s="1"/>
      <c r="DU1765" s="1"/>
      <c r="DV1765" s="1"/>
      <c r="DW1765" s="1"/>
      <c r="DX1765" s="1"/>
      <c r="DY1765" s="1"/>
      <c r="DZ1765" s="1"/>
      <c r="EA1765" s="1"/>
      <c r="EB1765" s="1"/>
      <c r="EC1765" s="1"/>
      <c r="ED1765" s="1"/>
      <c r="EE1765" s="1"/>
      <c r="EF1765" s="1"/>
      <c r="EG1765" s="1"/>
      <c r="EH1765" s="1"/>
      <c r="EI1765" s="1"/>
      <c r="EJ1765" s="1"/>
      <c r="EK1765" s="1"/>
      <c r="EL1765" s="1"/>
      <c r="EM1765" s="1"/>
      <c r="EN1765" s="1"/>
      <c r="EO1765" s="1"/>
      <c r="EP1765" s="1"/>
      <c r="EQ1765" s="1"/>
      <c r="ER1765" s="1"/>
      <c r="ES1765" s="1"/>
      <c r="ET1765" s="1"/>
      <c r="EU1765" s="1"/>
      <c r="EV1765" s="1"/>
      <c r="EW1765" s="1"/>
      <c r="EX1765" s="1"/>
      <c r="EY1765" s="1"/>
      <c r="EZ1765" s="1"/>
      <c r="FA1765" s="1"/>
      <c r="FB1765" s="1"/>
      <c r="FC1765" s="1"/>
      <c r="FD1765" s="1"/>
      <c r="FE1765" s="1"/>
      <c r="FF1765" s="1"/>
      <c r="FG1765" s="1"/>
      <c r="FH1765" s="1"/>
      <c r="FI1765" s="1"/>
      <c r="FJ1765" s="1"/>
      <c r="FK1765" s="1"/>
      <c r="FL1765" s="1"/>
      <c r="FM1765" s="1"/>
      <c r="FN1765" s="1"/>
      <c r="FO1765" s="1"/>
      <c r="FP1765" s="1"/>
      <c r="FQ1765" s="1"/>
      <c r="FR1765" s="1"/>
      <c r="FS1765" s="1"/>
      <c r="FT1765" s="1"/>
      <c r="FU1765" s="1"/>
      <c r="FV1765" s="1"/>
      <c r="FW1765" s="1"/>
      <c r="FX1765" s="1"/>
      <c r="FY1765" s="1"/>
      <c r="FZ1765" s="1"/>
      <c r="GA1765" s="1"/>
      <c r="GB1765" s="1"/>
      <c r="GC1765" s="1"/>
      <c r="GD1765" s="1"/>
      <c r="GE1765" s="1"/>
      <c r="GF1765" s="1"/>
      <c r="GG1765" s="1"/>
      <c r="GH1765" s="1"/>
      <c r="GI1765" s="1"/>
      <c r="GJ1765" s="1"/>
      <c r="GK1765" s="1"/>
      <c r="GL1765" s="1"/>
      <c r="GM1765" s="1"/>
      <c r="GN1765" s="1"/>
      <c r="GO1765" s="1"/>
    </row>
    <row r="1766" spans="1:197" s="40" customFormat="1" x14ac:dyDescent="0.25">
      <c r="A1766" s="41"/>
      <c r="B1766" s="4"/>
      <c r="C1766" s="41"/>
      <c r="D1766" s="42"/>
      <c r="E1766" s="42"/>
      <c r="F1766" s="42"/>
      <c r="G1766" s="1"/>
      <c r="H1766" s="1"/>
      <c r="I1766" s="1"/>
      <c r="J1766" s="1"/>
      <c r="K1766" s="1"/>
      <c r="L1766" s="1"/>
      <c r="M1766" s="2"/>
      <c r="N1766" s="1"/>
      <c r="O1766" s="1"/>
      <c r="P1766" s="1"/>
      <c r="Q1766" s="1"/>
      <c r="R1766" s="1"/>
      <c r="S1766" s="1"/>
      <c r="T1766" s="1"/>
      <c r="U1766" s="1"/>
      <c r="V1766" s="1"/>
      <c r="W1766" s="1"/>
      <c r="X1766" s="1"/>
      <c r="Y1766" s="1"/>
      <c r="Z1766" s="1"/>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c r="BJ1766" s="1"/>
      <c r="BK1766" s="1"/>
      <c r="BL1766" s="1"/>
      <c r="BM1766" s="1"/>
      <c r="BN1766" s="1"/>
      <c r="BO1766" s="1"/>
      <c r="BP1766" s="1"/>
      <c r="BQ1766" s="1"/>
      <c r="BR1766" s="1"/>
      <c r="BS1766" s="1"/>
      <c r="BT1766" s="1"/>
      <c r="BU1766" s="1"/>
      <c r="BV1766" s="1"/>
      <c r="BW1766" s="1"/>
      <c r="BX1766" s="1"/>
      <c r="BY1766" s="1"/>
      <c r="BZ1766" s="1"/>
      <c r="CA1766" s="1"/>
      <c r="CB1766" s="1"/>
      <c r="CC1766" s="1"/>
      <c r="CD1766" s="1"/>
      <c r="CE1766" s="1"/>
      <c r="CF1766" s="1"/>
      <c r="CG1766" s="1"/>
      <c r="CH1766" s="1"/>
      <c r="CI1766" s="1"/>
      <c r="CJ1766" s="1"/>
      <c r="CK1766" s="1"/>
      <c r="CL1766" s="1"/>
      <c r="CM1766" s="1"/>
      <c r="CN1766" s="1"/>
      <c r="CO1766" s="1"/>
      <c r="CP1766" s="1"/>
      <c r="CQ1766" s="1"/>
      <c r="CR1766" s="1"/>
      <c r="CS1766" s="1"/>
      <c r="CT1766" s="1"/>
      <c r="CU1766" s="1"/>
      <c r="CV1766" s="1"/>
      <c r="CW1766" s="1"/>
      <c r="CX1766" s="1"/>
      <c r="CY1766" s="1"/>
      <c r="CZ1766" s="1"/>
      <c r="DA1766" s="1"/>
      <c r="DB1766" s="1"/>
      <c r="DC1766" s="1"/>
      <c r="DD1766" s="1"/>
      <c r="DE1766" s="1"/>
      <c r="DF1766" s="1"/>
      <c r="DG1766" s="1"/>
      <c r="DH1766" s="1"/>
      <c r="DI1766" s="1"/>
      <c r="DJ1766" s="1"/>
      <c r="DK1766" s="1"/>
      <c r="DL1766" s="1"/>
      <c r="DM1766" s="1"/>
      <c r="DN1766" s="1"/>
      <c r="DO1766" s="1"/>
      <c r="DP1766" s="1"/>
      <c r="DQ1766" s="1"/>
      <c r="DR1766" s="1"/>
      <c r="DS1766" s="1"/>
      <c r="DT1766" s="1"/>
      <c r="DU1766" s="1"/>
      <c r="DV1766" s="1"/>
      <c r="DW1766" s="1"/>
      <c r="DX1766" s="1"/>
      <c r="DY1766" s="1"/>
      <c r="DZ1766" s="1"/>
      <c r="EA1766" s="1"/>
      <c r="EB1766" s="1"/>
      <c r="EC1766" s="1"/>
      <c r="ED1766" s="1"/>
      <c r="EE1766" s="1"/>
      <c r="EF1766" s="1"/>
      <c r="EG1766" s="1"/>
      <c r="EH1766" s="1"/>
      <c r="EI1766" s="1"/>
      <c r="EJ1766" s="1"/>
      <c r="EK1766" s="1"/>
      <c r="EL1766" s="1"/>
      <c r="EM1766" s="1"/>
      <c r="EN1766" s="1"/>
      <c r="EO1766" s="1"/>
      <c r="EP1766" s="1"/>
      <c r="EQ1766" s="1"/>
      <c r="ER1766" s="1"/>
      <c r="ES1766" s="1"/>
      <c r="ET1766" s="1"/>
      <c r="EU1766" s="1"/>
      <c r="EV1766" s="1"/>
      <c r="EW1766" s="1"/>
      <c r="EX1766" s="1"/>
      <c r="EY1766" s="1"/>
      <c r="EZ1766" s="1"/>
      <c r="FA1766" s="1"/>
      <c r="FB1766" s="1"/>
      <c r="FC1766" s="1"/>
      <c r="FD1766" s="1"/>
      <c r="FE1766" s="1"/>
      <c r="FF1766" s="1"/>
      <c r="FG1766" s="1"/>
      <c r="FH1766" s="1"/>
      <c r="FI1766" s="1"/>
      <c r="FJ1766" s="1"/>
      <c r="FK1766" s="1"/>
      <c r="FL1766" s="1"/>
      <c r="FM1766" s="1"/>
      <c r="FN1766" s="1"/>
      <c r="FO1766" s="1"/>
      <c r="FP1766" s="1"/>
      <c r="FQ1766" s="1"/>
      <c r="FR1766" s="1"/>
      <c r="FS1766" s="1"/>
      <c r="FT1766" s="1"/>
      <c r="FU1766" s="1"/>
      <c r="FV1766" s="1"/>
      <c r="FW1766" s="1"/>
      <c r="FX1766" s="1"/>
      <c r="FY1766" s="1"/>
      <c r="FZ1766" s="1"/>
      <c r="GA1766" s="1"/>
      <c r="GB1766" s="1"/>
      <c r="GC1766" s="1"/>
      <c r="GD1766" s="1"/>
      <c r="GE1766" s="1"/>
      <c r="GF1766" s="1"/>
      <c r="GG1766" s="1"/>
      <c r="GH1766" s="1"/>
      <c r="GI1766" s="1"/>
      <c r="GJ1766" s="1"/>
      <c r="GK1766" s="1"/>
      <c r="GL1766" s="1"/>
      <c r="GM1766" s="1"/>
      <c r="GN1766" s="1"/>
      <c r="GO1766" s="1"/>
    </row>
    <row r="1767" spans="1:197" s="40" customFormat="1" x14ac:dyDescent="0.25">
      <c r="A1767" s="41"/>
      <c r="B1767" s="4"/>
      <c r="C1767" s="41"/>
      <c r="D1767" s="42"/>
      <c r="E1767" s="42"/>
      <c r="F1767" s="42"/>
      <c r="G1767" s="1"/>
      <c r="H1767" s="1"/>
      <c r="I1767" s="1"/>
      <c r="J1767" s="1"/>
      <c r="K1767" s="1"/>
      <c r="L1767" s="1"/>
      <c r="M1767" s="2"/>
      <c r="N1767" s="1"/>
      <c r="O1767" s="1"/>
      <c r="P1767" s="1"/>
      <c r="Q1767" s="1"/>
      <c r="R1767" s="1"/>
      <c r="S1767" s="1"/>
      <c r="T1767" s="1"/>
      <c r="U1767" s="1"/>
      <c r="V1767" s="1"/>
      <c r="W1767" s="1"/>
      <c r="X1767" s="1"/>
      <c r="Y1767" s="1"/>
      <c r="Z1767" s="1"/>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c r="BJ1767" s="1"/>
      <c r="BK1767" s="1"/>
      <c r="BL1767" s="1"/>
      <c r="BM1767" s="1"/>
      <c r="BN1767" s="1"/>
      <c r="BO1767" s="1"/>
      <c r="BP1767" s="1"/>
      <c r="BQ1767" s="1"/>
      <c r="BR1767" s="1"/>
      <c r="BS1767" s="1"/>
      <c r="BT1767" s="1"/>
      <c r="BU1767" s="1"/>
      <c r="BV1767" s="1"/>
      <c r="BW1767" s="1"/>
      <c r="BX1767" s="1"/>
      <c r="BY1767" s="1"/>
      <c r="BZ1767" s="1"/>
      <c r="CA1767" s="1"/>
      <c r="CB1767" s="1"/>
      <c r="CC1767" s="1"/>
      <c r="CD1767" s="1"/>
      <c r="CE1767" s="1"/>
      <c r="CF1767" s="1"/>
      <c r="CG1767" s="1"/>
      <c r="CH1767" s="1"/>
      <c r="CI1767" s="1"/>
      <c r="CJ1767" s="1"/>
      <c r="CK1767" s="1"/>
      <c r="CL1767" s="1"/>
      <c r="CM1767" s="1"/>
      <c r="CN1767" s="1"/>
      <c r="CO1767" s="1"/>
      <c r="CP1767" s="1"/>
      <c r="CQ1767" s="1"/>
      <c r="CR1767" s="1"/>
      <c r="CS1767" s="1"/>
      <c r="CT1767" s="1"/>
      <c r="CU1767" s="1"/>
      <c r="CV1767" s="1"/>
      <c r="CW1767" s="1"/>
      <c r="CX1767" s="1"/>
      <c r="CY1767" s="1"/>
      <c r="CZ1767" s="1"/>
      <c r="DA1767" s="1"/>
      <c r="DB1767" s="1"/>
      <c r="DC1767" s="1"/>
      <c r="DD1767" s="1"/>
      <c r="DE1767" s="1"/>
      <c r="DF1767" s="1"/>
      <c r="DG1767" s="1"/>
      <c r="DH1767" s="1"/>
      <c r="DI1767" s="1"/>
      <c r="DJ1767" s="1"/>
      <c r="DK1767" s="1"/>
      <c r="DL1767" s="1"/>
      <c r="DM1767" s="1"/>
      <c r="DN1767" s="1"/>
      <c r="DO1767" s="1"/>
      <c r="DP1767" s="1"/>
      <c r="DQ1767" s="1"/>
      <c r="DR1767" s="1"/>
      <c r="DS1767" s="1"/>
      <c r="DT1767" s="1"/>
      <c r="DU1767" s="1"/>
      <c r="DV1767" s="1"/>
      <c r="DW1767" s="1"/>
      <c r="DX1767" s="1"/>
      <c r="DY1767" s="1"/>
      <c r="DZ1767" s="1"/>
      <c r="EA1767" s="1"/>
      <c r="EB1767" s="1"/>
      <c r="EC1767" s="1"/>
      <c r="ED1767" s="1"/>
      <c r="EE1767" s="1"/>
      <c r="EF1767" s="1"/>
      <c r="EG1767" s="1"/>
      <c r="EH1767" s="1"/>
      <c r="EI1767" s="1"/>
      <c r="EJ1767" s="1"/>
      <c r="EK1767" s="1"/>
      <c r="EL1767" s="1"/>
      <c r="EM1767" s="1"/>
      <c r="EN1767" s="1"/>
      <c r="EO1767" s="1"/>
      <c r="EP1767" s="1"/>
      <c r="EQ1767" s="1"/>
      <c r="ER1767" s="1"/>
      <c r="ES1767" s="1"/>
      <c r="ET1767" s="1"/>
      <c r="EU1767" s="1"/>
      <c r="EV1767" s="1"/>
      <c r="EW1767" s="1"/>
      <c r="EX1767" s="1"/>
      <c r="EY1767" s="1"/>
      <c r="EZ1767" s="1"/>
      <c r="FA1767" s="1"/>
      <c r="FB1767" s="1"/>
      <c r="FC1767" s="1"/>
      <c r="FD1767" s="1"/>
      <c r="FE1767" s="1"/>
      <c r="FF1767" s="1"/>
      <c r="FG1767" s="1"/>
      <c r="FH1767" s="1"/>
      <c r="FI1767" s="1"/>
      <c r="FJ1767" s="1"/>
      <c r="FK1767" s="1"/>
      <c r="FL1767" s="1"/>
      <c r="FM1767" s="1"/>
      <c r="FN1767" s="1"/>
      <c r="FO1767" s="1"/>
      <c r="FP1767" s="1"/>
      <c r="FQ1767" s="1"/>
      <c r="FR1767" s="1"/>
      <c r="FS1767" s="1"/>
      <c r="FT1767" s="1"/>
      <c r="FU1767" s="1"/>
      <c r="FV1767" s="1"/>
      <c r="FW1767" s="1"/>
      <c r="FX1767" s="1"/>
      <c r="FY1767" s="1"/>
      <c r="FZ1767" s="1"/>
      <c r="GA1767" s="1"/>
      <c r="GB1767" s="1"/>
      <c r="GC1767" s="1"/>
      <c r="GD1767" s="1"/>
      <c r="GE1767" s="1"/>
      <c r="GF1767" s="1"/>
      <c r="GG1767" s="1"/>
      <c r="GH1767" s="1"/>
      <c r="GI1767" s="1"/>
      <c r="GJ1767" s="1"/>
      <c r="GK1767" s="1"/>
      <c r="GL1767" s="1"/>
      <c r="GM1767" s="1"/>
      <c r="GN1767" s="1"/>
      <c r="GO1767" s="1"/>
    </row>
    <row r="1768" spans="1:197" s="40" customFormat="1" x14ac:dyDescent="0.25">
      <c r="A1768" s="41"/>
      <c r="B1768" s="4"/>
      <c r="C1768" s="41"/>
      <c r="D1768" s="42"/>
      <c r="E1768" s="42"/>
      <c r="F1768" s="42"/>
      <c r="G1768" s="1"/>
      <c r="H1768" s="1"/>
      <c r="I1768" s="1"/>
      <c r="J1768" s="1"/>
      <c r="K1768" s="1"/>
      <c r="L1768" s="1"/>
      <c r="M1768" s="2"/>
      <c r="N1768" s="1"/>
      <c r="O1768" s="1"/>
      <c r="P1768" s="1"/>
      <c r="Q1768" s="1"/>
      <c r="R1768" s="1"/>
      <c r="S1768" s="1"/>
      <c r="T1768" s="1"/>
      <c r="U1768" s="1"/>
      <c r="V1768" s="1"/>
      <c r="W1768" s="1"/>
      <c r="X1768" s="1"/>
      <c r="Y1768" s="1"/>
      <c r="Z1768" s="1"/>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c r="BJ1768" s="1"/>
      <c r="BK1768" s="1"/>
      <c r="BL1768" s="1"/>
      <c r="BM1768" s="1"/>
      <c r="BN1768" s="1"/>
      <c r="BO1768" s="1"/>
      <c r="BP1768" s="1"/>
      <c r="BQ1768" s="1"/>
      <c r="BR1768" s="1"/>
      <c r="BS1768" s="1"/>
      <c r="BT1768" s="1"/>
      <c r="BU1768" s="1"/>
      <c r="BV1768" s="1"/>
      <c r="BW1768" s="1"/>
      <c r="BX1768" s="1"/>
      <c r="BY1768" s="1"/>
      <c r="BZ1768" s="1"/>
      <c r="CA1768" s="1"/>
      <c r="CB1768" s="1"/>
      <c r="CC1768" s="1"/>
      <c r="CD1768" s="1"/>
      <c r="CE1768" s="1"/>
      <c r="CF1768" s="1"/>
      <c r="CG1768" s="1"/>
      <c r="CH1768" s="1"/>
      <c r="CI1768" s="1"/>
      <c r="CJ1768" s="1"/>
      <c r="CK1768" s="1"/>
      <c r="CL1768" s="1"/>
      <c r="CM1768" s="1"/>
      <c r="CN1768" s="1"/>
      <c r="CO1768" s="1"/>
      <c r="CP1768" s="1"/>
      <c r="CQ1768" s="1"/>
      <c r="CR1768" s="1"/>
      <c r="CS1768" s="1"/>
      <c r="CT1768" s="1"/>
      <c r="CU1768" s="1"/>
      <c r="CV1768" s="1"/>
      <c r="CW1768" s="1"/>
      <c r="CX1768" s="1"/>
      <c r="CY1768" s="1"/>
      <c r="CZ1768" s="1"/>
      <c r="DA1768" s="1"/>
      <c r="DB1768" s="1"/>
      <c r="DC1768" s="1"/>
      <c r="DD1768" s="1"/>
      <c r="DE1768" s="1"/>
      <c r="DF1768" s="1"/>
      <c r="DG1768" s="1"/>
      <c r="DH1768" s="1"/>
      <c r="DI1768" s="1"/>
      <c r="DJ1768" s="1"/>
      <c r="DK1768" s="1"/>
      <c r="DL1768" s="1"/>
      <c r="DM1768" s="1"/>
      <c r="DN1768" s="1"/>
      <c r="DO1768" s="1"/>
      <c r="DP1768" s="1"/>
      <c r="DQ1768" s="1"/>
      <c r="DR1768" s="1"/>
      <c r="DS1768" s="1"/>
      <c r="DT1768" s="1"/>
      <c r="DU1768" s="1"/>
      <c r="DV1768" s="1"/>
      <c r="DW1768" s="1"/>
      <c r="DX1768" s="1"/>
      <c r="DY1768" s="1"/>
      <c r="DZ1768" s="1"/>
      <c r="EA1768" s="1"/>
      <c r="EB1768" s="1"/>
      <c r="EC1768" s="1"/>
      <c r="ED1768" s="1"/>
      <c r="EE1768" s="1"/>
      <c r="EF1768" s="1"/>
      <c r="EG1768" s="1"/>
      <c r="EH1768" s="1"/>
      <c r="EI1768" s="1"/>
      <c r="EJ1768" s="1"/>
      <c r="EK1768" s="1"/>
      <c r="EL1768" s="1"/>
      <c r="EM1768" s="1"/>
      <c r="EN1768" s="1"/>
      <c r="EO1768" s="1"/>
      <c r="EP1768" s="1"/>
      <c r="EQ1768" s="1"/>
      <c r="ER1768" s="1"/>
      <c r="ES1768" s="1"/>
      <c r="ET1768" s="1"/>
      <c r="EU1768" s="1"/>
      <c r="EV1768" s="1"/>
      <c r="EW1768" s="1"/>
      <c r="EX1768" s="1"/>
      <c r="EY1768" s="1"/>
      <c r="EZ1768" s="1"/>
      <c r="FA1768" s="1"/>
      <c r="FB1768" s="1"/>
      <c r="FC1768" s="1"/>
      <c r="FD1768" s="1"/>
      <c r="FE1768" s="1"/>
      <c r="FF1768" s="1"/>
      <c r="FG1768" s="1"/>
      <c r="FH1768" s="1"/>
      <c r="FI1768" s="1"/>
      <c r="FJ1768" s="1"/>
      <c r="FK1768" s="1"/>
      <c r="FL1768" s="1"/>
      <c r="FM1768" s="1"/>
      <c r="FN1768" s="1"/>
      <c r="FO1768" s="1"/>
      <c r="FP1768" s="1"/>
      <c r="FQ1768" s="1"/>
      <c r="FR1768" s="1"/>
      <c r="FS1768" s="1"/>
      <c r="FT1768" s="1"/>
      <c r="FU1768" s="1"/>
      <c r="FV1768" s="1"/>
      <c r="FW1768" s="1"/>
      <c r="FX1768" s="1"/>
      <c r="FY1768" s="1"/>
      <c r="FZ1768" s="1"/>
      <c r="GA1768" s="1"/>
      <c r="GB1768" s="1"/>
      <c r="GC1768" s="1"/>
      <c r="GD1768" s="1"/>
      <c r="GE1768" s="1"/>
      <c r="GF1768" s="1"/>
      <c r="GG1768" s="1"/>
      <c r="GH1768" s="1"/>
      <c r="GI1768" s="1"/>
      <c r="GJ1768" s="1"/>
      <c r="GK1768" s="1"/>
      <c r="GL1768" s="1"/>
      <c r="GM1768" s="1"/>
      <c r="GN1768" s="1"/>
      <c r="GO1768" s="1"/>
    </row>
    <row r="1769" spans="1:197" s="40" customFormat="1" x14ac:dyDescent="0.25">
      <c r="A1769" s="41"/>
      <c r="B1769" s="4"/>
      <c r="C1769" s="41"/>
      <c r="D1769" s="42"/>
      <c r="E1769" s="42"/>
      <c r="F1769" s="42"/>
      <c r="G1769" s="1"/>
      <c r="H1769" s="1"/>
      <c r="I1769" s="1"/>
      <c r="J1769" s="1"/>
      <c r="K1769" s="1"/>
      <c r="L1769" s="1"/>
      <c r="M1769" s="2"/>
      <c r="N1769" s="1"/>
      <c r="O1769" s="1"/>
      <c r="P1769" s="1"/>
      <c r="Q1769" s="1"/>
      <c r="R1769" s="1"/>
      <c r="S1769" s="1"/>
      <c r="T1769" s="1"/>
      <c r="U1769" s="1"/>
      <c r="V1769" s="1"/>
      <c r="W1769" s="1"/>
      <c r="X1769" s="1"/>
      <c r="Y1769" s="1"/>
      <c r="Z1769" s="1"/>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c r="BJ1769" s="1"/>
      <c r="BK1769" s="1"/>
      <c r="BL1769" s="1"/>
      <c r="BM1769" s="1"/>
      <c r="BN1769" s="1"/>
      <c r="BO1769" s="1"/>
      <c r="BP1769" s="1"/>
      <c r="BQ1769" s="1"/>
      <c r="BR1769" s="1"/>
      <c r="BS1769" s="1"/>
      <c r="BT1769" s="1"/>
      <c r="BU1769" s="1"/>
      <c r="BV1769" s="1"/>
      <c r="BW1769" s="1"/>
      <c r="BX1769" s="1"/>
      <c r="BY1769" s="1"/>
      <c r="BZ1769" s="1"/>
      <c r="CA1769" s="1"/>
      <c r="CB1769" s="1"/>
      <c r="CC1769" s="1"/>
      <c r="CD1769" s="1"/>
      <c r="CE1769" s="1"/>
      <c r="CF1769" s="1"/>
      <c r="CG1769" s="1"/>
      <c r="CH1769" s="1"/>
      <c r="CI1769" s="1"/>
      <c r="CJ1769" s="1"/>
      <c r="CK1769" s="1"/>
      <c r="CL1769" s="1"/>
      <c r="CM1769" s="1"/>
      <c r="CN1769" s="1"/>
      <c r="CO1769" s="1"/>
      <c r="CP1769" s="1"/>
      <c r="CQ1769" s="1"/>
      <c r="CR1769" s="1"/>
      <c r="CS1769" s="1"/>
      <c r="CT1769" s="1"/>
      <c r="CU1769" s="1"/>
      <c r="CV1769" s="1"/>
      <c r="CW1769" s="1"/>
      <c r="CX1769" s="1"/>
      <c r="CY1769" s="1"/>
      <c r="CZ1769" s="1"/>
      <c r="DA1769" s="1"/>
      <c r="DB1769" s="1"/>
      <c r="DC1769" s="1"/>
      <c r="DD1769" s="1"/>
      <c r="DE1769" s="1"/>
      <c r="DF1769" s="1"/>
      <c r="DG1769" s="1"/>
      <c r="DH1769" s="1"/>
      <c r="DI1769" s="1"/>
      <c r="DJ1769" s="1"/>
      <c r="DK1769" s="1"/>
      <c r="DL1769" s="1"/>
      <c r="DM1769" s="1"/>
      <c r="DN1769" s="1"/>
      <c r="DO1769" s="1"/>
      <c r="DP1769" s="1"/>
      <c r="DQ1769" s="1"/>
      <c r="DR1769" s="1"/>
      <c r="DS1769" s="1"/>
      <c r="DT1769" s="1"/>
      <c r="DU1769" s="1"/>
      <c r="DV1769" s="1"/>
      <c r="DW1769" s="1"/>
      <c r="DX1769" s="1"/>
      <c r="DY1769" s="1"/>
      <c r="DZ1769" s="1"/>
      <c r="EA1769" s="1"/>
      <c r="EB1769" s="1"/>
      <c r="EC1769" s="1"/>
      <c r="ED1769" s="1"/>
      <c r="EE1769" s="1"/>
      <c r="EF1769" s="1"/>
      <c r="EG1769" s="1"/>
      <c r="EH1769" s="1"/>
      <c r="EI1769" s="1"/>
      <c r="EJ1769" s="1"/>
      <c r="EK1769" s="1"/>
      <c r="EL1769" s="1"/>
      <c r="EM1769" s="1"/>
      <c r="EN1769" s="1"/>
      <c r="EO1769" s="1"/>
      <c r="EP1769" s="1"/>
      <c r="EQ1769" s="1"/>
      <c r="ER1769" s="1"/>
      <c r="ES1769" s="1"/>
      <c r="ET1769" s="1"/>
      <c r="EU1769" s="1"/>
      <c r="EV1769" s="1"/>
      <c r="EW1769" s="1"/>
      <c r="EX1769" s="1"/>
      <c r="EY1769" s="1"/>
      <c r="EZ1769" s="1"/>
      <c r="FA1769" s="1"/>
      <c r="FB1769" s="1"/>
      <c r="FC1769" s="1"/>
      <c r="FD1769" s="1"/>
      <c r="FE1769" s="1"/>
      <c r="FF1769" s="1"/>
      <c r="FG1769" s="1"/>
      <c r="FH1769" s="1"/>
      <c r="FI1769" s="1"/>
      <c r="FJ1769" s="1"/>
      <c r="FK1769" s="1"/>
      <c r="FL1769" s="1"/>
      <c r="FM1769" s="1"/>
      <c r="FN1769" s="1"/>
      <c r="FO1769" s="1"/>
      <c r="FP1769" s="1"/>
      <c r="FQ1769" s="1"/>
      <c r="FR1769" s="1"/>
      <c r="FS1769" s="1"/>
      <c r="FT1769" s="1"/>
      <c r="FU1769" s="1"/>
      <c r="FV1769" s="1"/>
      <c r="FW1769" s="1"/>
      <c r="FX1769" s="1"/>
      <c r="FY1769" s="1"/>
      <c r="FZ1769" s="1"/>
      <c r="GA1769" s="1"/>
      <c r="GB1769" s="1"/>
      <c r="GC1769" s="1"/>
      <c r="GD1769" s="1"/>
      <c r="GE1769" s="1"/>
      <c r="GF1769" s="1"/>
      <c r="GG1769" s="1"/>
      <c r="GH1769" s="1"/>
      <c r="GI1769" s="1"/>
      <c r="GJ1769" s="1"/>
      <c r="GK1769" s="1"/>
      <c r="GL1769" s="1"/>
      <c r="GM1769" s="1"/>
      <c r="GN1769" s="1"/>
      <c r="GO1769" s="1"/>
    </row>
    <row r="1770" spans="1:197" s="40" customFormat="1" x14ac:dyDescent="0.25">
      <c r="A1770" s="41"/>
      <c r="B1770" s="4"/>
      <c r="C1770" s="41"/>
      <c r="D1770" s="42"/>
      <c r="E1770" s="42"/>
      <c r="F1770" s="42"/>
      <c r="G1770" s="1"/>
      <c r="H1770" s="1"/>
      <c r="I1770" s="1"/>
      <c r="J1770" s="1"/>
      <c r="K1770" s="1"/>
      <c r="L1770" s="1"/>
      <c r="M1770" s="2"/>
      <c r="N1770" s="1"/>
      <c r="O1770" s="1"/>
      <c r="P1770" s="1"/>
      <c r="Q1770" s="1"/>
      <c r="R1770" s="1"/>
      <c r="S1770" s="1"/>
      <c r="T1770" s="1"/>
      <c r="U1770" s="1"/>
      <c r="V1770" s="1"/>
      <c r="W1770" s="1"/>
      <c r="X1770" s="1"/>
      <c r="Y1770" s="1"/>
      <c r="Z1770" s="1"/>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c r="BJ1770" s="1"/>
      <c r="BK1770" s="1"/>
      <c r="BL1770" s="1"/>
      <c r="BM1770" s="1"/>
      <c r="BN1770" s="1"/>
      <c r="BO1770" s="1"/>
      <c r="BP1770" s="1"/>
      <c r="BQ1770" s="1"/>
      <c r="BR1770" s="1"/>
      <c r="BS1770" s="1"/>
      <c r="BT1770" s="1"/>
      <c r="BU1770" s="1"/>
      <c r="BV1770" s="1"/>
      <c r="BW1770" s="1"/>
      <c r="BX1770" s="1"/>
      <c r="BY1770" s="1"/>
      <c r="BZ1770" s="1"/>
      <c r="CA1770" s="1"/>
      <c r="CB1770" s="1"/>
      <c r="CC1770" s="1"/>
      <c r="CD1770" s="1"/>
      <c r="CE1770" s="1"/>
      <c r="CF1770" s="1"/>
      <c r="CG1770" s="1"/>
      <c r="CH1770" s="1"/>
      <c r="CI1770" s="1"/>
      <c r="CJ1770" s="1"/>
      <c r="CK1770" s="1"/>
      <c r="CL1770" s="1"/>
      <c r="CM1770" s="1"/>
      <c r="CN1770" s="1"/>
      <c r="CO1770" s="1"/>
      <c r="CP1770" s="1"/>
      <c r="CQ1770" s="1"/>
      <c r="CR1770" s="1"/>
      <c r="CS1770" s="1"/>
      <c r="CT1770" s="1"/>
      <c r="CU1770" s="1"/>
      <c r="CV1770" s="1"/>
      <c r="CW1770" s="1"/>
      <c r="CX1770" s="1"/>
      <c r="CY1770" s="1"/>
      <c r="CZ1770" s="1"/>
      <c r="DA1770" s="1"/>
      <c r="DB1770" s="1"/>
      <c r="DC1770" s="1"/>
      <c r="DD1770" s="1"/>
      <c r="DE1770" s="1"/>
      <c r="DF1770" s="1"/>
      <c r="DG1770" s="1"/>
      <c r="DH1770" s="1"/>
      <c r="DI1770" s="1"/>
      <c r="DJ1770" s="1"/>
      <c r="DK1770" s="1"/>
      <c r="DL1770" s="1"/>
      <c r="DM1770" s="1"/>
      <c r="DN1770" s="1"/>
      <c r="DO1770" s="1"/>
      <c r="DP1770" s="1"/>
      <c r="DQ1770" s="1"/>
      <c r="DR1770" s="1"/>
      <c r="DS1770" s="1"/>
      <c r="DT1770" s="1"/>
      <c r="DU1770" s="1"/>
      <c r="DV1770" s="1"/>
      <c r="DW1770" s="1"/>
      <c r="DX1770" s="1"/>
      <c r="DY1770" s="1"/>
      <c r="DZ1770" s="1"/>
      <c r="EA1770" s="1"/>
      <c r="EB1770" s="1"/>
      <c r="EC1770" s="1"/>
      <c r="ED1770" s="1"/>
      <c r="EE1770" s="1"/>
      <c r="EF1770" s="1"/>
      <c r="EG1770" s="1"/>
      <c r="EH1770" s="1"/>
      <c r="EI1770" s="1"/>
      <c r="EJ1770" s="1"/>
      <c r="EK1770" s="1"/>
      <c r="EL1770" s="1"/>
      <c r="EM1770" s="1"/>
      <c r="EN1770" s="1"/>
      <c r="EO1770" s="1"/>
      <c r="EP1770" s="1"/>
      <c r="EQ1770" s="1"/>
      <c r="ER1770" s="1"/>
      <c r="ES1770" s="1"/>
      <c r="ET1770" s="1"/>
      <c r="EU1770" s="1"/>
      <c r="EV1770" s="1"/>
      <c r="EW1770" s="1"/>
      <c r="EX1770" s="1"/>
      <c r="EY1770" s="1"/>
      <c r="EZ1770" s="1"/>
      <c r="FA1770" s="1"/>
      <c r="FB1770" s="1"/>
      <c r="FC1770" s="1"/>
      <c r="FD1770" s="1"/>
      <c r="FE1770" s="1"/>
      <c r="FF1770" s="1"/>
      <c r="FG1770" s="1"/>
      <c r="FH1770" s="1"/>
      <c r="FI1770" s="1"/>
      <c r="FJ1770" s="1"/>
      <c r="FK1770" s="1"/>
      <c r="FL1770" s="1"/>
      <c r="FM1770" s="1"/>
      <c r="FN1770" s="1"/>
      <c r="FO1770" s="1"/>
      <c r="FP1770" s="1"/>
      <c r="FQ1770" s="1"/>
      <c r="FR1770" s="1"/>
      <c r="FS1770" s="1"/>
      <c r="FT1770" s="1"/>
      <c r="FU1770" s="1"/>
      <c r="FV1770" s="1"/>
      <c r="FW1770" s="1"/>
      <c r="FX1770" s="1"/>
      <c r="FY1770" s="1"/>
      <c r="FZ1770" s="1"/>
      <c r="GA1770" s="1"/>
      <c r="GB1770" s="1"/>
      <c r="GC1770" s="1"/>
      <c r="GD1770" s="1"/>
      <c r="GE1770" s="1"/>
      <c r="GF1770" s="1"/>
      <c r="GG1770" s="1"/>
      <c r="GH1770" s="1"/>
      <c r="GI1770" s="1"/>
      <c r="GJ1770" s="1"/>
      <c r="GK1770" s="1"/>
      <c r="GL1770" s="1"/>
      <c r="GM1770" s="1"/>
      <c r="GN1770" s="1"/>
      <c r="GO1770" s="1"/>
    </row>
    <row r="1771" spans="1:197" s="40" customFormat="1" x14ac:dyDescent="0.25">
      <c r="A1771" s="41"/>
      <c r="B1771" s="4"/>
      <c r="C1771" s="41"/>
      <c r="D1771" s="42"/>
      <c r="E1771" s="42"/>
      <c r="F1771" s="42"/>
      <c r="G1771" s="1"/>
      <c r="H1771" s="1"/>
      <c r="I1771" s="1"/>
      <c r="J1771" s="1"/>
      <c r="K1771" s="1"/>
      <c r="L1771" s="1"/>
      <c r="M1771" s="2"/>
      <c r="N1771" s="1"/>
      <c r="O1771" s="1"/>
      <c r="P1771" s="1"/>
      <c r="Q1771" s="1"/>
      <c r="R1771" s="1"/>
      <c r="S1771" s="1"/>
      <c r="T1771" s="1"/>
      <c r="U1771" s="1"/>
      <c r="V1771" s="1"/>
      <c r="W1771" s="1"/>
      <c r="X1771" s="1"/>
      <c r="Y1771" s="1"/>
      <c r="Z1771" s="1"/>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c r="BJ1771" s="1"/>
      <c r="BK1771" s="1"/>
      <c r="BL1771" s="1"/>
      <c r="BM1771" s="1"/>
      <c r="BN1771" s="1"/>
      <c r="BO1771" s="1"/>
      <c r="BP1771" s="1"/>
      <c r="BQ1771" s="1"/>
      <c r="BR1771" s="1"/>
      <c r="BS1771" s="1"/>
      <c r="BT1771" s="1"/>
      <c r="BU1771" s="1"/>
      <c r="BV1771" s="1"/>
      <c r="BW1771" s="1"/>
      <c r="BX1771" s="1"/>
      <c r="BY1771" s="1"/>
      <c r="BZ1771" s="1"/>
      <c r="CA1771" s="1"/>
      <c r="CB1771" s="1"/>
      <c r="CC1771" s="1"/>
      <c r="CD1771" s="1"/>
      <c r="CE1771" s="1"/>
      <c r="CF1771" s="1"/>
      <c r="CG1771" s="1"/>
      <c r="CH1771" s="1"/>
      <c r="CI1771" s="1"/>
      <c r="CJ1771" s="1"/>
      <c r="CK1771" s="1"/>
      <c r="CL1771" s="1"/>
      <c r="CM1771" s="1"/>
      <c r="CN1771" s="1"/>
      <c r="CO1771" s="1"/>
      <c r="CP1771" s="1"/>
      <c r="CQ1771" s="1"/>
      <c r="CR1771" s="1"/>
      <c r="CS1771" s="1"/>
      <c r="CT1771" s="1"/>
      <c r="CU1771" s="1"/>
      <c r="CV1771" s="1"/>
      <c r="CW1771" s="1"/>
      <c r="CX1771" s="1"/>
      <c r="CY1771" s="1"/>
      <c r="CZ1771" s="1"/>
      <c r="DA1771" s="1"/>
      <c r="DB1771" s="1"/>
      <c r="DC1771" s="1"/>
      <c r="DD1771" s="1"/>
      <c r="DE1771" s="1"/>
      <c r="DF1771" s="1"/>
      <c r="DG1771" s="1"/>
      <c r="DH1771" s="1"/>
      <c r="DI1771" s="1"/>
      <c r="DJ1771" s="1"/>
      <c r="DK1771" s="1"/>
      <c r="DL1771" s="1"/>
      <c r="DM1771" s="1"/>
      <c r="DN1771" s="1"/>
      <c r="DO1771" s="1"/>
      <c r="DP1771" s="1"/>
      <c r="DQ1771" s="1"/>
      <c r="DR1771" s="1"/>
      <c r="DS1771" s="1"/>
      <c r="DT1771" s="1"/>
      <c r="DU1771" s="1"/>
      <c r="DV1771" s="1"/>
      <c r="DW1771" s="1"/>
      <c r="DX1771" s="1"/>
      <c r="DY1771" s="1"/>
      <c r="DZ1771" s="1"/>
      <c r="EA1771" s="1"/>
      <c r="EB1771" s="1"/>
      <c r="EC1771" s="1"/>
      <c r="ED1771" s="1"/>
      <c r="EE1771" s="1"/>
      <c r="EF1771" s="1"/>
      <c r="EG1771" s="1"/>
      <c r="EH1771" s="1"/>
      <c r="EI1771" s="1"/>
      <c r="EJ1771" s="1"/>
      <c r="EK1771" s="1"/>
      <c r="EL1771" s="1"/>
      <c r="EM1771" s="1"/>
      <c r="EN1771" s="1"/>
      <c r="EO1771" s="1"/>
      <c r="EP1771" s="1"/>
      <c r="EQ1771" s="1"/>
      <c r="ER1771" s="1"/>
      <c r="ES1771" s="1"/>
      <c r="ET1771" s="1"/>
      <c r="EU1771" s="1"/>
      <c r="EV1771" s="1"/>
      <c r="EW1771" s="1"/>
      <c r="EX1771" s="1"/>
      <c r="EY1771" s="1"/>
      <c r="EZ1771" s="1"/>
      <c r="FA1771" s="1"/>
      <c r="FB1771" s="1"/>
      <c r="FC1771" s="1"/>
      <c r="FD1771" s="1"/>
      <c r="FE1771" s="1"/>
      <c r="FF1771" s="1"/>
      <c r="FG1771" s="1"/>
      <c r="FH1771" s="1"/>
      <c r="FI1771" s="1"/>
      <c r="FJ1771" s="1"/>
      <c r="FK1771" s="1"/>
      <c r="FL1771" s="1"/>
      <c r="FM1771" s="1"/>
      <c r="FN1771" s="1"/>
      <c r="FO1771" s="1"/>
      <c r="FP1771" s="1"/>
      <c r="FQ1771" s="1"/>
      <c r="FR1771" s="1"/>
      <c r="FS1771" s="1"/>
      <c r="FT1771" s="1"/>
      <c r="FU1771" s="1"/>
      <c r="FV1771" s="1"/>
      <c r="FW1771" s="1"/>
      <c r="FX1771" s="1"/>
      <c r="FY1771" s="1"/>
      <c r="FZ1771" s="1"/>
      <c r="GA1771" s="1"/>
      <c r="GB1771" s="1"/>
      <c r="GC1771" s="1"/>
      <c r="GD1771" s="1"/>
      <c r="GE1771" s="1"/>
      <c r="GF1771" s="1"/>
      <c r="GG1771" s="1"/>
      <c r="GH1771" s="1"/>
      <c r="GI1771" s="1"/>
      <c r="GJ1771" s="1"/>
      <c r="GK1771" s="1"/>
      <c r="GL1771" s="1"/>
      <c r="GM1771" s="1"/>
      <c r="GN1771" s="1"/>
      <c r="GO1771" s="1"/>
    </row>
    <row r="1772" spans="1:197" s="40" customFormat="1" x14ac:dyDescent="0.25">
      <c r="A1772" s="41"/>
      <c r="B1772" s="4"/>
      <c r="C1772" s="41"/>
      <c r="D1772" s="42"/>
      <c r="E1772" s="42"/>
      <c r="F1772" s="42"/>
      <c r="G1772" s="1"/>
      <c r="H1772" s="1"/>
      <c r="I1772" s="1"/>
      <c r="J1772" s="1"/>
      <c r="K1772" s="1"/>
      <c r="L1772" s="1"/>
      <c r="M1772" s="2"/>
      <c r="N1772" s="1"/>
      <c r="O1772" s="1"/>
      <c r="P1772" s="1"/>
      <c r="Q1772" s="1"/>
      <c r="R1772" s="1"/>
      <c r="S1772" s="1"/>
      <c r="T1772" s="1"/>
      <c r="U1772" s="1"/>
      <c r="V1772" s="1"/>
      <c r="W1772" s="1"/>
      <c r="X1772" s="1"/>
      <c r="Y1772" s="1"/>
      <c r="Z1772" s="1"/>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c r="BJ1772" s="1"/>
      <c r="BK1772" s="1"/>
      <c r="BL1772" s="1"/>
      <c r="BM1772" s="1"/>
      <c r="BN1772" s="1"/>
      <c r="BO1772" s="1"/>
      <c r="BP1772" s="1"/>
      <c r="BQ1772" s="1"/>
      <c r="BR1772" s="1"/>
      <c r="BS1772" s="1"/>
      <c r="BT1772" s="1"/>
      <c r="BU1772" s="1"/>
      <c r="BV1772" s="1"/>
      <c r="BW1772" s="1"/>
      <c r="BX1772" s="1"/>
      <c r="BY1772" s="1"/>
      <c r="BZ1772" s="1"/>
      <c r="CA1772" s="1"/>
      <c r="CB1772" s="1"/>
      <c r="CC1772" s="1"/>
      <c r="CD1772" s="1"/>
      <c r="CE1772" s="1"/>
      <c r="CF1772" s="1"/>
      <c r="CG1772" s="1"/>
      <c r="CH1772" s="1"/>
      <c r="CI1772" s="1"/>
      <c r="CJ1772" s="1"/>
      <c r="CK1772" s="1"/>
      <c r="CL1772" s="1"/>
      <c r="CM1772" s="1"/>
      <c r="CN1772" s="1"/>
      <c r="CO1772" s="1"/>
      <c r="CP1772" s="1"/>
      <c r="CQ1772" s="1"/>
      <c r="CR1772" s="1"/>
      <c r="CS1772" s="1"/>
      <c r="CT1772" s="1"/>
      <c r="CU1772" s="1"/>
      <c r="CV1772" s="1"/>
      <c r="CW1772" s="1"/>
      <c r="CX1772" s="1"/>
      <c r="CY1772" s="1"/>
      <c r="CZ1772" s="1"/>
      <c r="DA1772" s="1"/>
      <c r="DB1772" s="1"/>
      <c r="DC1772" s="1"/>
      <c r="DD1772" s="1"/>
      <c r="DE1772" s="1"/>
      <c r="DF1772" s="1"/>
      <c r="DG1772" s="1"/>
      <c r="DH1772" s="1"/>
      <c r="DI1772" s="1"/>
      <c r="DJ1772" s="1"/>
      <c r="DK1772" s="1"/>
      <c r="DL1772" s="1"/>
      <c r="DM1772" s="1"/>
      <c r="DN1772" s="1"/>
      <c r="DO1772" s="1"/>
      <c r="DP1772" s="1"/>
      <c r="DQ1772" s="1"/>
      <c r="DR1772" s="1"/>
      <c r="DS1772" s="1"/>
      <c r="DT1772" s="1"/>
      <c r="DU1772" s="1"/>
      <c r="DV1772" s="1"/>
      <c r="DW1772" s="1"/>
      <c r="DX1772" s="1"/>
      <c r="DY1772" s="1"/>
      <c r="DZ1772" s="1"/>
      <c r="EA1772" s="1"/>
      <c r="EB1772" s="1"/>
      <c r="EC1772" s="1"/>
      <c r="ED1772" s="1"/>
      <c r="EE1772" s="1"/>
      <c r="EF1772" s="1"/>
      <c r="EG1772" s="1"/>
      <c r="EH1772" s="1"/>
      <c r="EI1772" s="1"/>
      <c r="EJ1772" s="1"/>
      <c r="EK1772" s="1"/>
      <c r="EL1772" s="1"/>
      <c r="EM1772" s="1"/>
      <c r="EN1772" s="1"/>
      <c r="EO1772" s="1"/>
      <c r="EP1772" s="1"/>
      <c r="EQ1772" s="1"/>
      <c r="ER1772" s="1"/>
      <c r="ES1772" s="1"/>
      <c r="ET1772" s="1"/>
      <c r="EU1772" s="1"/>
      <c r="EV1772" s="1"/>
      <c r="EW1772" s="1"/>
      <c r="EX1772" s="1"/>
      <c r="EY1772" s="1"/>
      <c r="EZ1772" s="1"/>
      <c r="FA1772" s="1"/>
      <c r="FB1772" s="1"/>
      <c r="FC1772" s="1"/>
      <c r="FD1772" s="1"/>
      <c r="FE1772" s="1"/>
      <c r="FF1772" s="1"/>
      <c r="FG1772" s="1"/>
      <c r="FH1772" s="1"/>
      <c r="FI1772" s="1"/>
      <c r="FJ1772" s="1"/>
      <c r="FK1772" s="1"/>
      <c r="FL1772" s="1"/>
      <c r="FM1772" s="1"/>
      <c r="FN1772" s="1"/>
      <c r="FO1772" s="1"/>
      <c r="FP1772" s="1"/>
      <c r="FQ1772" s="1"/>
      <c r="FR1772" s="1"/>
      <c r="FS1772" s="1"/>
      <c r="FT1772" s="1"/>
      <c r="FU1772" s="1"/>
      <c r="FV1772" s="1"/>
      <c r="FW1772" s="1"/>
      <c r="FX1772" s="1"/>
      <c r="FY1772" s="1"/>
      <c r="FZ1772" s="1"/>
      <c r="GA1772" s="1"/>
      <c r="GB1772" s="1"/>
      <c r="GC1772" s="1"/>
      <c r="GD1772" s="1"/>
      <c r="GE1772" s="1"/>
      <c r="GF1772" s="1"/>
      <c r="GG1772" s="1"/>
      <c r="GH1772" s="1"/>
      <c r="GI1772" s="1"/>
      <c r="GJ1772" s="1"/>
      <c r="GK1772" s="1"/>
      <c r="GL1772" s="1"/>
      <c r="GM1772" s="1"/>
      <c r="GN1772" s="1"/>
      <c r="GO1772" s="1"/>
    </row>
    <row r="1773" spans="1:197" s="40" customFormat="1" x14ac:dyDescent="0.25">
      <c r="A1773" s="41"/>
      <c r="B1773" s="4"/>
      <c r="C1773" s="41"/>
      <c r="D1773" s="42"/>
      <c r="E1773" s="42"/>
      <c r="F1773" s="42"/>
      <c r="G1773" s="1"/>
      <c r="H1773" s="1"/>
      <c r="I1773" s="1"/>
      <c r="J1773" s="1"/>
      <c r="K1773" s="1"/>
      <c r="L1773" s="1"/>
      <c r="M1773" s="2"/>
      <c r="N1773" s="1"/>
      <c r="O1773" s="1"/>
      <c r="P1773" s="1"/>
      <c r="Q1773" s="1"/>
      <c r="R1773" s="1"/>
      <c r="S1773" s="1"/>
      <c r="T1773" s="1"/>
      <c r="U1773" s="1"/>
      <c r="V1773" s="1"/>
      <c r="W1773" s="1"/>
      <c r="X1773" s="1"/>
      <c r="Y1773" s="1"/>
      <c r="Z1773" s="1"/>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c r="BJ1773" s="1"/>
      <c r="BK1773" s="1"/>
      <c r="BL1773" s="1"/>
      <c r="BM1773" s="1"/>
      <c r="BN1773" s="1"/>
      <c r="BO1773" s="1"/>
      <c r="BP1773" s="1"/>
      <c r="BQ1773" s="1"/>
      <c r="BR1773" s="1"/>
      <c r="BS1773" s="1"/>
      <c r="BT1773" s="1"/>
      <c r="BU1773" s="1"/>
      <c r="BV1773" s="1"/>
      <c r="BW1773" s="1"/>
      <c r="BX1773" s="1"/>
      <c r="BY1773" s="1"/>
      <c r="BZ1773" s="1"/>
      <c r="CA1773" s="1"/>
      <c r="CB1773" s="1"/>
      <c r="CC1773" s="1"/>
      <c r="CD1773" s="1"/>
      <c r="CE1773" s="1"/>
      <c r="CF1773" s="1"/>
      <c r="CG1773" s="1"/>
      <c r="CH1773" s="1"/>
      <c r="CI1773" s="1"/>
      <c r="CJ1773" s="1"/>
      <c r="CK1773" s="1"/>
      <c r="CL1773" s="1"/>
      <c r="CM1773" s="1"/>
      <c r="CN1773" s="1"/>
      <c r="CO1773" s="1"/>
      <c r="CP1773" s="1"/>
      <c r="CQ1773" s="1"/>
      <c r="CR1773" s="1"/>
      <c r="CS1773" s="1"/>
      <c r="CT1773" s="1"/>
      <c r="CU1773" s="1"/>
      <c r="CV1773" s="1"/>
      <c r="CW1773" s="1"/>
      <c r="CX1773" s="1"/>
      <c r="CY1773" s="1"/>
      <c r="CZ1773" s="1"/>
      <c r="DA1773" s="1"/>
      <c r="DB1773" s="1"/>
      <c r="DC1773" s="1"/>
      <c r="DD1773" s="1"/>
      <c r="DE1773" s="1"/>
      <c r="DF1773" s="1"/>
      <c r="DG1773" s="1"/>
      <c r="DH1773" s="1"/>
      <c r="DI1773" s="1"/>
      <c r="DJ1773" s="1"/>
      <c r="DK1773" s="1"/>
      <c r="DL1773" s="1"/>
      <c r="DM1773" s="1"/>
      <c r="DN1773" s="1"/>
      <c r="DO1773" s="1"/>
      <c r="DP1773" s="1"/>
      <c r="DQ1773" s="1"/>
      <c r="DR1773" s="1"/>
      <c r="DS1773" s="1"/>
      <c r="DT1773" s="1"/>
      <c r="DU1773" s="1"/>
      <c r="DV1773" s="1"/>
      <c r="DW1773" s="1"/>
      <c r="DX1773" s="1"/>
      <c r="DY1773" s="1"/>
      <c r="DZ1773" s="1"/>
      <c r="EA1773" s="1"/>
      <c r="EB1773" s="1"/>
      <c r="EC1773" s="1"/>
      <c r="ED1773" s="1"/>
      <c r="EE1773" s="1"/>
      <c r="EF1773" s="1"/>
      <c r="EG1773" s="1"/>
      <c r="EH1773" s="1"/>
      <c r="EI1773" s="1"/>
      <c r="EJ1773" s="1"/>
      <c r="EK1773" s="1"/>
      <c r="EL1773" s="1"/>
      <c r="EM1773" s="1"/>
      <c r="EN1773" s="1"/>
      <c r="EO1773" s="1"/>
      <c r="EP1773" s="1"/>
      <c r="EQ1773" s="1"/>
      <c r="ER1773" s="1"/>
      <c r="ES1773" s="1"/>
      <c r="ET1773" s="1"/>
      <c r="EU1773" s="1"/>
      <c r="EV1773" s="1"/>
      <c r="EW1773" s="1"/>
      <c r="EX1773" s="1"/>
      <c r="EY1773" s="1"/>
      <c r="EZ1773" s="1"/>
      <c r="FA1773" s="1"/>
      <c r="FB1773" s="1"/>
      <c r="FC1773" s="1"/>
      <c r="FD1773" s="1"/>
      <c r="FE1773" s="1"/>
      <c r="FF1773" s="1"/>
      <c r="FG1773" s="1"/>
      <c r="FH1773" s="1"/>
      <c r="FI1773" s="1"/>
      <c r="FJ1773" s="1"/>
      <c r="FK1773" s="1"/>
      <c r="FL1773" s="1"/>
      <c r="FM1773" s="1"/>
      <c r="FN1773" s="1"/>
      <c r="FO1773" s="1"/>
      <c r="FP1773" s="1"/>
      <c r="FQ1773" s="1"/>
      <c r="FR1773" s="1"/>
      <c r="FS1773" s="1"/>
      <c r="FT1773" s="1"/>
      <c r="FU1773" s="1"/>
      <c r="FV1773" s="1"/>
      <c r="FW1773" s="1"/>
      <c r="FX1773" s="1"/>
      <c r="FY1773" s="1"/>
      <c r="FZ1773" s="1"/>
      <c r="GA1773" s="1"/>
      <c r="GB1773" s="1"/>
      <c r="GC1773" s="1"/>
      <c r="GD1773" s="1"/>
      <c r="GE1773" s="1"/>
      <c r="GF1773" s="1"/>
      <c r="GG1773" s="1"/>
      <c r="GH1773" s="1"/>
      <c r="GI1773" s="1"/>
      <c r="GJ1773" s="1"/>
      <c r="GK1773" s="1"/>
      <c r="GL1773" s="1"/>
      <c r="GM1773" s="1"/>
      <c r="GN1773" s="1"/>
      <c r="GO1773" s="1"/>
    </row>
    <row r="1774" spans="1:197" s="40" customFormat="1" x14ac:dyDescent="0.25">
      <c r="A1774" s="41"/>
      <c r="B1774" s="4"/>
      <c r="C1774" s="41"/>
      <c r="D1774" s="42"/>
      <c r="E1774" s="42"/>
      <c r="F1774" s="42"/>
      <c r="G1774" s="1"/>
      <c r="H1774" s="1"/>
      <c r="I1774" s="1"/>
      <c r="J1774" s="1"/>
      <c r="K1774" s="1"/>
      <c r="L1774" s="1"/>
      <c r="M1774" s="2"/>
      <c r="N1774" s="1"/>
      <c r="O1774" s="1"/>
      <c r="P1774" s="1"/>
      <c r="Q1774" s="1"/>
      <c r="R1774" s="1"/>
      <c r="S1774" s="1"/>
      <c r="T1774" s="1"/>
      <c r="U1774" s="1"/>
      <c r="V1774" s="1"/>
      <c r="W1774" s="1"/>
      <c r="X1774" s="1"/>
      <c r="Y1774" s="1"/>
      <c r="Z1774" s="1"/>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c r="BJ1774" s="1"/>
      <c r="BK1774" s="1"/>
      <c r="BL1774" s="1"/>
      <c r="BM1774" s="1"/>
      <c r="BN1774" s="1"/>
      <c r="BO1774" s="1"/>
      <c r="BP1774" s="1"/>
      <c r="BQ1774" s="1"/>
      <c r="BR1774" s="1"/>
      <c r="BS1774" s="1"/>
      <c r="BT1774" s="1"/>
      <c r="BU1774" s="1"/>
      <c r="BV1774" s="1"/>
      <c r="BW1774" s="1"/>
      <c r="BX1774" s="1"/>
      <c r="BY1774" s="1"/>
      <c r="BZ1774" s="1"/>
      <c r="CA1774" s="1"/>
      <c r="CB1774" s="1"/>
      <c r="CC1774" s="1"/>
      <c r="CD1774" s="1"/>
      <c r="CE1774" s="1"/>
      <c r="CF1774" s="1"/>
      <c r="CG1774" s="1"/>
      <c r="CH1774" s="1"/>
      <c r="CI1774" s="1"/>
      <c r="CJ1774" s="1"/>
      <c r="CK1774" s="1"/>
      <c r="CL1774" s="1"/>
      <c r="CM1774" s="1"/>
      <c r="CN1774" s="1"/>
      <c r="CO1774" s="1"/>
      <c r="CP1774" s="1"/>
      <c r="CQ1774" s="1"/>
      <c r="CR1774" s="1"/>
      <c r="CS1774" s="1"/>
      <c r="CT1774" s="1"/>
      <c r="CU1774" s="1"/>
      <c r="CV1774" s="1"/>
      <c r="CW1774" s="1"/>
      <c r="CX1774" s="1"/>
      <c r="CY1774" s="1"/>
      <c r="CZ1774" s="1"/>
      <c r="DA1774" s="1"/>
      <c r="DB1774" s="1"/>
      <c r="DC1774" s="1"/>
      <c r="DD1774" s="1"/>
      <c r="DE1774" s="1"/>
      <c r="DF1774" s="1"/>
      <c r="DG1774" s="1"/>
      <c r="DH1774" s="1"/>
      <c r="DI1774" s="1"/>
      <c r="DJ1774" s="1"/>
      <c r="DK1774" s="1"/>
      <c r="DL1774" s="1"/>
      <c r="DM1774" s="1"/>
      <c r="DN1774" s="1"/>
      <c r="DO1774" s="1"/>
      <c r="DP1774" s="1"/>
      <c r="DQ1774" s="1"/>
      <c r="DR1774" s="1"/>
      <c r="DS1774" s="1"/>
      <c r="DT1774" s="1"/>
      <c r="DU1774" s="1"/>
      <c r="DV1774" s="1"/>
      <c r="DW1774" s="1"/>
      <c r="DX1774" s="1"/>
      <c r="DY1774" s="1"/>
      <c r="DZ1774" s="1"/>
      <c r="EA1774" s="1"/>
      <c r="EB1774" s="1"/>
      <c r="EC1774" s="1"/>
      <c r="ED1774" s="1"/>
      <c r="EE1774" s="1"/>
      <c r="EF1774" s="1"/>
      <c r="EG1774" s="1"/>
      <c r="EH1774" s="1"/>
      <c r="EI1774" s="1"/>
      <c r="EJ1774" s="1"/>
      <c r="EK1774" s="1"/>
      <c r="EL1774" s="1"/>
      <c r="EM1774" s="1"/>
      <c r="EN1774" s="1"/>
      <c r="EO1774" s="1"/>
      <c r="EP1774" s="1"/>
      <c r="EQ1774" s="1"/>
      <c r="ER1774" s="1"/>
      <c r="ES1774" s="1"/>
      <c r="ET1774" s="1"/>
      <c r="EU1774" s="1"/>
      <c r="EV1774" s="1"/>
      <c r="EW1774" s="1"/>
      <c r="EX1774" s="1"/>
      <c r="EY1774" s="1"/>
      <c r="EZ1774" s="1"/>
      <c r="FA1774" s="1"/>
      <c r="FB1774" s="1"/>
      <c r="FC1774" s="1"/>
      <c r="FD1774" s="1"/>
      <c r="FE1774" s="1"/>
      <c r="FF1774" s="1"/>
      <c r="FG1774" s="1"/>
      <c r="FH1774" s="1"/>
      <c r="FI1774" s="1"/>
      <c r="FJ1774" s="1"/>
      <c r="FK1774" s="1"/>
      <c r="FL1774" s="1"/>
      <c r="FM1774" s="1"/>
      <c r="FN1774" s="1"/>
      <c r="FO1774" s="1"/>
      <c r="FP1774" s="1"/>
      <c r="FQ1774" s="1"/>
      <c r="FR1774" s="1"/>
      <c r="FS1774" s="1"/>
      <c r="FT1774" s="1"/>
      <c r="FU1774" s="1"/>
      <c r="FV1774" s="1"/>
      <c r="FW1774" s="1"/>
      <c r="FX1774" s="1"/>
      <c r="FY1774" s="1"/>
      <c r="FZ1774" s="1"/>
      <c r="GA1774" s="1"/>
      <c r="GB1774" s="1"/>
      <c r="GC1774" s="1"/>
      <c r="GD1774" s="1"/>
      <c r="GE1774" s="1"/>
      <c r="GF1774" s="1"/>
      <c r="GG1774" s="1"/>
      <c r="GH1774" s="1"/>
      <c r="GI1774" s="1"/>
      <c r="GJ1774" s="1"/>
      <c r="GK1774" s="1"/>
      <c r="GL1774" s="1"/>
      <c r="GM1774" s="1"/>
      <c r="GN1774" s="1"/>
      <c r="GO1774" s="1"/>
    </row>
    <row r="1775" spans="1:197" s="40" customFormat="1" x14ac:dyDescent="0.25">
      <c r="A1775" s="41"/>
      <c r="B1775" s="4"/>
      <c r="C1775" s="41"/>
      <c r="D1775" s="42"/>
      <c r="E1775" s="42"/>
      <c r="F1775" s="42"/>
      <c r="G1775" s="1"/>
      <c r="H1775" s="1"/>
      <c r="I1775" s="1"/>
      <c r="J1775" s="1"/>
      <c r="K1775" s="1"/>
      <c r="L1775" s="1"/>
      <c r="M1775" s="2"/>
      <c r="N1775" s="1"/>
      <c r="O1775" s="1"/>
      <c r="P1775" s="1"/>
      <c r="Q1775" s="1"/>
      <c r="R1775" s="1"/>
      <c r="S1775" s="1"/>
      <c r="T1775" s="1"/>
      <c r="U1775" s="1"/>
      <c r="V1775" s="1"/>
      <c r="W1775" s="1"/>
      <c r="X1775" s="1"/>
      <c r="Y1775" s="1"/>
      <c r="Z1775" s="1"/>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1"/>
      <c r="BG1775" s="1"/>
      <c r="BH1775" s="1"/>
      <c r="BI1775" s="1"/>
      <c r="BJ1775" s="1"/>
      <c r="BK1775" s="1"/>
      <c r="BL1775" s="1"/>
      <c r="BM1775" s="1"/>
      <c r="BN1775" s="1"/>
      <c r="BO1775" s="1"/>
      <c r="BP1775" s="1"/>
      <c r="BQ1775" s="1"/>
      <c r="BR1775" s="1"/>
      <c r="BS1775" s="1"/>
      <c r="BT1775" s="1"/>
      <c r="BU1775" s="1"/>
      <c r="BV1775" s="1"/>
      <c r="BW1775" s="1"/>
      <c r="BX1775" s="1"/>
      <c r="BY1775" s="1"/>
      <c r="BZ1775" s="1"/>
      <c r="CA1775" s="1"/>
      <c r="CB1775" s="1"/>
      <c r="CC1775" s="1"/>
      <c r="CD1775" s="1"/>
      <c r="CE1775" s="1"/>
      <c r="CF1775" s="1"/>
      <c r="CG1775" s="1"/>
      <c r="CH1775" s="1"/>
      <c r="CI1775" s="1"/>
      <c r="CJ1775" s="1"/>
      <c r="CK1775" s="1"/>
      <c r="CL1775" s="1"/>
      <c r="CM1775" s="1"/>
      <c r="CN1775" s="1"/>
      <c r="CO1775" s="1"/>
      <c r="CP1775" s="1"/>
      <c r="CQ1775" s="1"/>
      <c r="CR1775" s="1"/>
      <c r="CS1775" s="1"/>
      <c r="CT1775" s="1"/>
      <c r="CU1775" s="1"/>
      <c r="CV1775" s="1"/>
      <c r="CW1775" s="1"/>
      <c r="CX1775" s="1"/>
      <c r="CY1775" s="1"/>
      <c r="CZ1775" s="1"/>
      <c r="DA1775" s="1"/>
      <c r="DB1775" s="1"/>
      <c r="DC1775" s="1"/>
      <c r="DD1775" s="1"/>
      <c r="DE1775" s="1"/>
      <c r="DF1775" s="1"/>
      <c r="DG1775" s="1"/>
      <c r="DH1775" s="1"/>
      <c r="DI1775" s="1"/>
      <c r="DJ1775" s="1"/>
      <c r="DK1775" s="1"/>
      <c r="DL1775" s="1"/>
      <c r="DM1775" s="1"/>
      <c r="DN1775" s="1"/>
      <c r="DO1775" s="1"/>
      <c r="DP1775" s="1"/>
      <c r="DQ1775" s="1"/>
      <c r="DR1775" s="1"/>
      <c r="DS1775" s="1"/>
      <c r="DT1775" s="1"/>
      <c r="DU1775" s="1"/>
      <c r="DV1775" s="1"/>
      <c r="DW1775" s="1"/>
      <c r="DX1775" s="1"/>
      <c r="DY1775" s="1"/>
      <c r="DZ1775" s="1"/>
      <c r="EA1775" s="1"/>
      <c r="EB1775" s="1"/>
      <c r="EC1775" s="1"/>
      <c r="ED1775" s="1"/>
      <c r="EE1775" s="1"/>
      <c r="EF1775" s="1"/>
      <c r="EG1775" s="1"/>
      <c r="EH1775" s="1"/>
      <c r="EI1775" s="1"/>
      <c r="EJ1775" s="1"/>
      <c r="EK1775" s="1"/>
      <c r="EL1775" s="1"/>
      <c r="EM1775" s="1"/>
      <c r="EN1775" s="1"/>
      <c r="EO1775" s="1"/>
      <c r="EP1775" s="1"/>
      <c r="EQ1775" s="1"/>
      <c r="ER1775" s="1"/>
      <c r="ES1775" s="1"/>
      <c r="ET1775" s="1"/>
      <c r="EU1775" s="1"/>
      <c r="EV1775" s="1"/>
      <c r="EW1775" s="1"/>
      <c r="EX1775" s="1"/>
      <c r="EY1775" s="1"/>
      <c r="EZ1775" s="1"/>
      <c r="FA1775" s="1"/>
      <c r="FB1775" s="1"/>
      <c r="FC1775" s="1"/>
      <c r="FD1775" s="1"/>
      <c r="FE1775" s="1"/>
      <c r="FF1775" s="1"/>
      <c r="FG1775" s="1"/>
      <c r="FH1775" s="1"/>
      <c r="FI1775" s="1"/>
      <c r="FJ1775" s="1"/>
      <c r="FK1775" s="1"/>
      <c r="FL1775" s="1"/>
      <c r="FM1775" s="1"/>
      <c r="FN1775" s="1"/>
      <c r="FO1775" s="1"/>
      <c r="FP1775" s="1"/>
      <c r="FQ1775" s="1"/>
      <c r="FR1775" s="1"/>
      <c r="FS1775" s="1"/>
      <c r="FT1775" s="1"/>
      <c r="FU1775" s="1"/>
      <c r="FV1775" s="1"/>
      <c r="FW1775" s="1"/>
      <c r="FX1775" s="1"/>
      <c r="FY1775" s="1"/>
      <c r="FZ1775" s="1"/>
      <c r="GA1775" s="1"/>
      <c r="GB1775" s="1"/>
      <c r="GC1775" s="1"/>
      <c r="GD1775" s="1"/>
      <c r="GE1775" s="1"/>
      <c r="GF1775" s="1"/>
      <c r="GG1775" s="1"/>
      <c r="GH1775" s="1"/>
      <c r="GI1775" s="1"/>
      <c r="GJ1775" s="1"/>
      <c r="GK1775" s="1"/>
      <c r="GL1775" s="1"/>
      <c r="GM1775" s="1"/>
      <c r="GN1775" s="1"/>
      <c r="GO1775" s="1"/>
    </row>
    <row r="1776" spans="1:197" s="40" customFormat="1" x14ac:dyDescent="0.25">
      <c r="A1776" s="41"/>
      <c r="B1776" s="4"/>
      <c r="C1776" s="41"/>
      <c r="D1776" s="42"/>
      <c r="E1776" s="42"/>
      <c r="F1776" s="42"/>
      <c r="G1776" s="1"/>
      <c r="H1776" s="1"/>
      <c r="I1776" s="1"/>
      <c r="J1776" s="1"/>
      <c r="K1776" s="1"/>
      <c r="L1776" s="1"/>
      <c r="M1776" s="2"/>
      <c r="N1776" s="1"/>
      <c r="O1776" s="1"/>
      <c r="P1776" s="1"/>
      <c r="Q1776" s="1"/>
      <c r="R1776" s="1"/>
      <c r="S1776" s="1"/>
      <c r="T1776" s="1"/>
      <c r="U1776" s="1"/>
      <c r="V1776" s="1"/>
      <c r="W1776" s="1"/>
      <c r="X1776" s="1"/>
      <c r="Y1776" s="1"/>
      <c r="Z1776" s="1"/>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1"/>
      <c r="BG1776" s="1"/>
      <c r="BH1776" s="1"/>
      <c r="BI1776" s="1"/>
      <c r="BJ1776" s="1"/>
      <c r="BK1776" s="1"/>
      <c r="BL1776" s="1"/>
      <c r="BM1776" s="1"/>
      <c r="BN1776" s="1"/>
      <c r="BO1776" s="1"/>
      <c r="BP1776" s="1"/>
      <c r="BQ1776" s="1"/>
      <c r="BR1776" s="1"/>
      <c r="BS1776" s="1"/>
      <c r="BT1776" s="1"/>
      <c r="BU1776" s="1"/>
      <c r="BV1776" s="1"/>
      <c r="BW1776" s="1"/>
      <c r="BX1776" s="1"/>
      <c r="BY1776" s="1"/>
      <c r="BZ1776" s="1"/>
      <c r="CA1776" s="1"/>
      <c r="CB1776" s="1"/>
      <c r="CC1776" s="1"/>
      <c r="CD1776" s="1"/>
      <c r="CE1776" s="1"/>
      <c r="CF1776" s="1"/>
      <c r="CG1776" s="1"/>
      <c r="CH1776" s="1"/>
      <c r="CI1776" s="1"/>
      <c r="CJ1776" s="1"/>
      <c r="CK1776" s="1"/>
      <c r="CL1776" s="1"/>
      <c r="CM1776" s="1"/>
      <c r="CN1776" s="1"/>
      <c r="CO1776" s="1"/>
      <c r="CP1776" s="1"/>
      <c r="CQ1776" s="1"/>
      <c r="CR1776" s="1"/>
      <c r="CS1776" s="1"/>
      <c r="CT1776" s="1"/>
      <c r="CU1776" s="1"/>
      <c r="CV1776" s="1"/>
      <c r="CW1776" s="1"/>
      <c r="CX1776" s="1"/>
      <c r="CY1776" s="1"/>
      <c r="CZ1776" s="1"/>
      <c r="DA1776" s="1"/>
      <c r="DB1776" s="1"/>
      <c r="DC1776" s="1"/>
      <c r="DD1776" s="1"/>
      <c r="DE1776" s="1"/>
      <c r="DF1776" s="1"/>
      <c r="DG1776" s="1"/>
      <c r="DH1776" s="1"/>
      <c r="DI1776" s="1"/>
      <c r="DJ1776" s="1"/>
      <c r="DK1776" s="1"/>
      <c r="DL1776" s="1"/>
      <c r="DM1776" s="1"/>
      <c r="DN1776" s="1"/>
      <c r="DO1776" s="1"/>
      <c r="DP1776" s="1"/>
      <c r="DQ1776" s="1"/>
      <c r="DR1776" s="1"/>
      <c r="DS1776" s="1"/>
      <c r="DT1776" s="1"/>
      <c r="DU1776" s="1"/>
      <c r="DV1776" s="1"/>
      <c r="DW1776" s="1"/>
      <c r="DX1776" s="1"/>
      <c r="DY1776" s="1"/>
      <c r="DZ1776" s="1"/>
      <c r="EA1776" s="1"/>
      <c r="EB1776" s="1"/>
      <c r="EC1776" s="1"/>
      <c r="ED1776" s="1"/>
      <c r="EE1776" s="1"/>
      <c r="EF1776" s="1"/>
      <c r="EG1776" s="1"/>
      <c r="EH1776" s="1"/>
      <c r="EI1776" s="1"/>
      <c r="EJ1776" s="1"/>
      <c r="EK1776" s="1"/>
      <c r="EL1776" s="1"/>
      <c r="EM1776" s="1"/>
      <c r="EN1776" s="1"/>
      <c r="EO1776" s="1"/>
      <c r="EP1776" s="1"/>
      <c r="EQ1776" s="1"/>
      <c r="ER1776" s="1"/>
      <c r="ES1776" s="1"/>
      <c r="ET1776" s="1"/>
      <c r="EU1776" s="1"/>
      <c r="EV1776" s="1"/>
      <c r="EW1776" s="1"/>
      <c r="EX1776" s="1"/>
      <c r="EY1776" s="1"/>
      <c r="EZ1776" s="1"/>
      <c r="FA1776" s="1"/>
      <c r="FB1776" s="1"/>
      <c r="FC1776" s="1"/>
      <c r="FD1776" s="1"/>
      <c r="FE1776" s="1"/>
      <c r="FF1776" s="1"/>
      <c r="FG1776" s="1"/>
      <c r="FH1776" s="1"/>
      <c r="FI1776" s="1"/>
      <c r="FJ1776" s="1"/>
      <c r="FK1776" s="1"/>
      <c r="FL1776" s="1"/>
      <c r="FM1776" s="1"/>
      <c r="FN1776" s="1"/>
      <c r="FO1776" s="1"/>
      <c r="FP1776" s="1"/>
      <c r="FQ1776" s="1"/>
      <c r="FR1776" s="1"/>
      <c r="FS1776" s="1"/>
      <c r="FT1776" s="1"/>
      <c r="FU1776" s="1"/>
      <c r="FV1776" s="1"/>
      <c r="FW1776" s="1"/>
      <c r="FX1776" s="1"/>
      <c r="FY1776" s="1"/>
      <c r="FZ1776" s="1"/>
      <c r="GA1776" s="1"/>
      <c r="GB1776" s="1"/>
      <c r="GC1776" s="1"/>
      <c r="GD1776" s="1"/>
      <c r="GE1776" s="1"/>
      <c r="GF1776" s="1"/>
      <c r="GG1776" s="1"/>
      <c r="GH1776" s="1"/>
      <c r="GI1776" s="1"/>
      <c r="GJ1776" s="1"/>
      <c r="GK1776" s="1"/>
      <c r="GL1776" s="1"/>
      <c r="GM1776" s="1"/>
      <c r="GN1776" s="1"/>
      <c r="GO1776" s="1"/>
    </row>
    <row r="1777" spans="1:197" s="40" customFormat="1" x14ac:dyDescent="0.25">
      <c r="A1777" s="41"/>
      <c r="B1777" s="4"/>
      <c r="C1777" s="41"/>
      <c r="D1777" s="42"/>
      <c r="E1777" s="42"/>
      <c r="F1777" s="42"/>
      <c r="G1777" s="1"/>
      <c r="H1777" s="1"/>
      <c r="I1777" s="1"/>
      <c r="J1777" s="1"/>
      <c r="K1777" s="1"/>
      <c r="L1777" s="1"/>
      <c r="M1777" s="2"/>
      <c r="N1777" s="1"/>
      <c r="O1777" s="1"/>
      <c r="P1777" s="1"/>
      <c r="Q1777" s="1"/>
      <c r="R1777" s="1"/>
      <c r="S1777" s="1"/>
      <c r="T1777" s="1"/>
      <c r="U1777" s="1"/>
      <c r="V1777" s="1"/>
      <c r="W1777" s="1"/>
      <c r="X1777" s="1"/>
      <c r="Y1777" s="1"/>
      <c r="Z1777" s="1"/>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1"/>
      <c r="BG1777" s="1"/>
      <c r="BH1777" s="1"/>
      <c r="BI1777" s="1"/>
      <c r="BJ1777" s="1"/>
      <c r="BK1777" s="1"/>
      <c r="BL1777" s="1"/>
      <c r="BM1777" s="1"/>
      <c r="BN1777" s="1"/>
      <c r="BO1777" s="1"/>
      <c r="BP1777" s="1"/>
      <c r="BQ1777" s="1"/>
      <c r="BR1777" s="1"/>
      <c r="BS1777" s="1"/>
      <c r="BT1777" s="1"/>
      <c r="BU1777" s="1"/>
      <c r="BV1777" s="1"/>
      <c r="BW1777" s="1"/>
      <c r="BX1777" s="1"/>
      <c r="BY1777" s="1"/>
      <c r="BZ1777" s="1"/>
      <c r="CA1777" s="1"/>
      <c r="CB1777" s="1"/>
      <c r="CC1777" s="1"/>
      <c r="CD1777" s="1"/>
      <c r="CE1777" s="1"/>
      <c r="CF1777" s="1"/>
      <c r="CG1777" s="1"/>
      <c r="CH1777" s="1"/>
      <c r="CI1777" s="1"/>
      <c r="CJ1777" s="1"/>
      <c r="CK1777" s="1"/>
      <c r="CL1777" s="1"/>
      <c r="CM1777" s="1"/>
      <c r="CN1777" s="1"/>
      <c r="CO1777" s="1"/>
      <c r="CP1777" s="1"/>
      <c r="CQ1777" s="1"/>
      <c r="CR1777" s="1"/>
      <c r="CS1777" s="1"/>
      <c r="CT1777" s="1"/>
      <c r="CU1777" s="1"/>
      <c r="CV1777" s="1"/>
      <c r="CW1777" s="1"/>
      <c r="CX1777" s="1"/>
      <c r="CY1777" s="1"/>
      <c r="CZ1777" s="1"/>
      <c r="DA1777" s="1"/>
      <c r="DB1777" s="1"/>
      <c r="DC1777" s="1"/>
      <c r="DD1777" s="1"/>
      <c r="DE1777" s="1"/>
      <c r="DF1777" s="1"/>
      <c r="DG1777" s="1"/>
      <c r="DH1777" s="1"/>
      <c r="DI1777" s="1"/>
      <c r="DJ1777" s="1"/>
      <c r="DK1777" s="1"/>
      <c r="DL1777" s="1"/>
      <c r="DM1777" s="1"/>
      <c r="DN1777" s="1"/>
      <c r="DO1777" s="1"/>
      <c r="DP1777" s="1"/>
      <c r="DQ1777" s="1"/>
      <c r="DR1777" s="1"/>
      <c r="DS1777" s="1"/>
      <c r="DT1777" s="1"/>
      <c r="DU1777" s="1"/>
      <c r="DV1777" s="1"/>
      <c r="DW1777" s="1"/>
      <c r="DX1777" s="1"/>
      <c r="DY1777" s="1"/>
      <c r="DZ1777" s="1"/>
      <c r="EA1777" s="1"/>
      <c r="EB1777" s="1"/>
      <c r="EC1777" s="1"/>
      <c r="ED1777" s="1"/>
      <c r="EE1777" s="1"/>
      <c r="EF1777" s="1"/>
      <c r="EG1777" s="1"/>
      <c r="EH1777" s="1"/>
      <c r="EI1777" s="1"/>
      <c r="EJ1777" s="1"/>
      <c r="EK1777" s="1"/>
      <c r="EL1777" s="1"/>
      <c r="EM1777" s="1"/>
      <c r="EN1777" s="1"/>
      <c r="EO1777" s="1"/>
      <c r="EP1777" s="1"/>
      <c r="EQ1777" s="1"/>
      <c r="ER1777" s="1"/>
      <c r="ES1777" s="1"/>
      <c r="ET1777" s="1"/>
      <c r="EU1777" s="1"/>
      <c r="EV1777" s="1"/>
      <c r="EW1777" s="1"/>
      <c r="EX1777" s="1"/>
      <c r="EY1777" s="1"/>
      <c r="EZ1777" s="1"/>
      <c r="FA1777" s="1"/>
      <c r="FB1777" s="1"/>
      <c r="FC1777" s="1"/>
      <c r="FD1777" s="1"/>
      <c r="FE1777" s="1"/>
      <c r="FF1777" s="1"/>
      <c r="FG1777" s="1"/>
      <c r="FH1777" s="1"/>
      <c r="FI1777" s="1"/>
      <c r="FJ1777" s="1"/>
      <c r="FK1777" s="1"/>
      <c r="FL1777" s="1"/>
      <c r="FM1777" s="1"/>
      <c r="FN1777" s="1"/>
      <c r="FO1777" s="1"/>
      <c r="FP1777" s="1"/>
      <c r="FQ1777" s="1"/>
      <c r="FR1777" s="1"/>
      <c r="FS1777" s="1"/>
      <c r="FT1777" s="1"/>
      <c r="FU1777" s="1"/>
      <c r="FV1777" s="1"/>
      <c r="FW1777" s="1"/>
      <c r="FX1777" s="1"/>
      <c r="FY1777" s="1"/>
      <c r="FZ1777" s="1"/>
      <c r="GA1777" s="1"/>
      <c r="GB1777" s="1"/>
      <c r="GC1777" s="1"/>
      <c r="GD1777" s="1"/>
      <c r="GE1777" s="1"/>
      <c r="GF1777" s="1"/>
      <c r="GG1777" s="1"/>
      <c r="GH1777" s="1"/>
      <c r="GI1777" s="1"/>
      <c r="GJ1777" s="1"/>
      <c r="GK1777" s="1"/>
      <c r="GL1777" s="1"/>
      <c r="GM1777" s="1"/>
      <c r="GN1777" s="1"/>
      <c r="GO1777" s="1"/>
    </row>
    <row r="1778" spans="1:197" s="40" customFormat="1" x14ac:dyDescent="0.25">
      <c r="A1778" s="41"/>
      <c r="B1778" s="4"/>
      <c r="C1778" s="41"/>
      <c r="D1778" s="42"/>
      <c r="E1778" s="42"/>
      <c r="F1778" s="42"/>
      <c r="G1778" s="1"/>
      <c r="H1778" s="1"/>
      <c r="I1778" s="1"/>
      <c r="J1778" s="1"/>
      <c r="K1778" s="1"/>
      <c r="L1778" s="1"/>
      <c r="M1778" s="2"/>
      <c r="N1778" s="1"/>
      <c r="O1778" s="1"/>
      <c r="P1778" s="1"/>
      <c r="Q1778" s="1"/>
      <c r="R1778" s="1"/>
      <c r="S1778" s="1"/>
      <c r="T1778" s="1"/>
      <c r="U1778" s="1"/>
      <c r="V1778" s="1"/>
      <c r="W1778" s="1"/>
      <c r="X1778" s="1"/>
      <c r="Y1778" s="1"/>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1"/>
      <c r="BG1778" s="1"/>
      <c r="BH1778" s="1"/>
      <c r="BI1778" s="1"/>
      <c r="BJ1778" s="1"/>
      <c r="BK1778" s="1"/>
      <c r="BL1778" s="1"/>
      <c r="BM1778" s="1"/>
      <c r="BN1778" s="1"/>
      <c r="BO1778" s="1"/>
      <c r="BP1778" s="1"/>
      <c r="BQ1778" s="1"/>
      <c r="BR1778" s="1"/>
      <c r="BS1778" s="1"/>
      <c r="BT1778" s="1"/>
      <c r="BU1778" s="1"/>
      <c r="BV1778" s="1"/>
      <c r="BW1778" s="1"/>
      <c r="BX1778" s="1"/>
      <c r="BY1778" s="1"/>
      <c r="BZ1778" s="1"/>
      <c r="CA1778" s="1"/>
      <c r="CB1778" s="1"/>
      <c r="CC1778" s="1"/>
      <c r="CD1778" s="1"/>
      <c r="CE1778" s="1"/>
      <c r="CF1778" s="1"/>
      <c r="CG1778" s="1"/>
      <c r="CH1778" s="1"/>
      <c r="CI1778" s="1"/>
      <c r="CJ1778" s="1"/>
      <c r="CK1778" s="1"/>
      <c r="CL1778" s="1"/>
      <c r="CM1778" s="1"/>
      <c r="CN1778" s="1"/>
      <c r="CO1778" s="1"/>
      <c r="CP1778" s="1"/>
      <c r="CQ1778" s="1"/>
      <c r="CR1778" s="1"/>
      <c r="CS1778" s="1"/>
      <c r="CT1778" s="1"/>
      <c r="CU1778" s="1"/>
      <c r="CV1778" s="1"/>
      <c r="CW1778" s="1"/>
      <c r="CX1778" s="1"/>
      <c r="CY1778" s="1"/>
      <c r="CZ1778" s="1"/>
      <c r="DA1778" s="1"/>
      <c r="DB1778" s="1"/>
      <c r="DC1778" s="1"/>
      <c r="DD1778" s="1"/>
      <c r="DE1778" s="1"/>
      <c r="DF1778" s="1"/>
      <c r="DG1778" s="1"/>
      <c r="DH1778" s="1"/>
      <c r="DI1778" s="1"/>
      <c r="DJ1778" s="1"/>
      <c r="DK1778" s="1"/>
      <c r="DL1778" s="1"/>
      <c r="DM1778" s="1"/>
      <c r="DN1778" s="1"/>
      <c r="DO1778" s="1"/>
      <c r="DP1778" s="1"/>
      <c r="DQ1778" s="1"/>
      <c r="DR1778" s="1"/>
      <c r="DS1778" s="1"/>
      <c r="DT1778" s="1"/>
      <c r="DU1778" s="1"/>
      <c r="DV1778" s="1"/>
      <c r="DW1778" s="1"/>
      <c r="DX1778" s="1"/>
      <c r="DY1778" s="1"/>
      <c r="DZ1778" s="1"/>
      <c r="EA1778" s="1"/>
      <c r="EB1778" s="1"/>
      <c r="EC1778" s="1"/>
      <c r="ED1778" s="1"/>
      <c r="EE1778" s="1"/>
      <c r="EF1778" s="1"/>
      <c r="EG1778" s="1"/>
      <c r="EH1778" s="1"/>
      <c r="EI1778" s="1"/>
      <c r="EJ1778" s="1"/>
      <c r="EK1778" s="1"/>
      <c r="EL1778" s="1"/>
      <c r="EM1778" s="1"/>
      <c r="EN1778" s="1"/>
      <c r="EO1778" s="1"/>
      <c r="EP1778" s="1"/>
      <c r="EQ1778" s="1"/>
      <c r="ER1778" s="1"/>
      <c r="ES1778" s="1"/>
      <c r="ET1778" s="1"/>
      <c r="EU1778" s="1"/>
      <c r="EV1778" s="1"/>
      <c r="EW1778" s="1"/>
      <c r="EX1778" s="1"/>
      <c r="EY1778" s="1"/>
      <c r="EZ1778" s="1"/>
      <c r="FA1778" s="1"/>
      <c r="FB1778" s="1"/>
      <c r="FC1778" s="1"/>
      <c r="FD1778" s="1"/>
      <c r="FE1778" s="1"/>
      <c r="FF1778" s="1"/>
      <c r="FG1778" s="1"/>
      <c r="FH1778" s="1"/>
      <c r="FI1778" s="1"/>
      <c r="FJ1778" s="1"/>
      <c r="FK1778" s="1"/>
      <c r="FL1778" s="1"/>
      <c r="FM1778" s="1"/>
      <c r="FN1778" s="1"/>
      <c r="FO1778" s="1"/>
      <c r="FP1778" s="1"/>
      <c r="FQ1778" s="1"/>
      <c r="FR1778" s="1"/>
      <c r="FS1778" s="1"/>
      <c r="FT1778" s="1"/>
      <c r="FU1778" s="1"/>
      <c r="FV1778" s="1"/>
      <c r="FW1778" s="1"/>
      <c r="FX1778" s="1"/>
      <c r="FY1778" s="1"/>
      <c r="FZ1778" s="1"/>
      <c r="GA1778" s="1"/>
      <c r="GB1778" s="1"/>
      <c r="GC1778" s="1"/>
      <c r="GD1778" s="1"/>
      <c r="GE1778" s="1"/>
      <c r="GF1778" s="1"/>
      <c r="GG1778" s="1"/>
      <c r="GH1778" s="1"/>
      <c r="GI1778" s="1"/>
      <c r="GJ1778" s="1"/>
      <c r="GK1778" s="1"/>
      <c r="GL1778" s="1"/>
      <c r="GM1778" s="1"/>
      <c r="GN1778" s="1"/>
      <c r="GO1778" s="1"/>
    </row>
    <row r="1779" spans="1:197" s="40" customFormat="1" x14ac:dyDescent="0.25">
      <c r="A1779" s="41"/>
      <c r="B1779" s="4"/>
      <c r="C1779" s="41"/>
      <c r="D1779" s="42"/>
      <c r="E1779" s="42"/>
      <c r="F1779" s="42"/>
      <c r="G1779" s="1"/>
      <c r="H1779" s="1"/>
      <c r="I1779" s="1"/>
      <c r="J1779" s="1"/>
      <c r="K1779" s="1"/>
      <c r="L1779" s="1"/>
      <c r="M1779" s="2"/>
      <c r="N1779" s="1"/>
      <c r="O1779" s="1"/>
      <c r="P1779" s="1"/>
      <c r="Q1779" s="1"/>
      <c r="R1779" s="1"/>
      <c r="S1779" s="1"/>
      <c r="T1779" s="1"/>
      <c r="U1779" s="1"/>
      <c r="V1779" s="1"/>
      <c r="W1779" s="1"/>
      <c r="X1779" s="1"/>
      <c r="Y1779" s="1"/>
      <c r="Z1779" s="1"/>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1"/>
      <c r="BG1779" s="1"/>
      <c r="BH1779" s="1"/>
      <c r="BI1779" s="1"/>
      <c r="BJ1779" s="1"/>
      <c r="BK1779" s="1"/>
      <c r="BL1779" s="1"/>
      <c r="BM1779" s="1"/>
      <c r="BN1779" s="1"/>
      <c r="BO1779" s="1"/>
      <c r="BP1779" s="1"/>
      <c r="BQ1779" s="1"/>
      <c r="BR1779" s="1"/>
      <c r="BS1779" s="1"/>
      <c r="BT1779" s="1"/>
      <c r="BU1779" s="1"/>
      <c r="BV1779" s="1"/>
      <c r="BW1779" s="1"/>
      <c r="BX1779" s="1"/>
      <c r="BY1779" s="1"/>
      <c r="BZ1779" s="1"/>
      <c r="CA1779" s="1"/>
      <c r="CB1779" s="1"/>
      <c r="CC1779" s="1"/>
      <c r="CD1779" s="1"/>
      <c r="CE1779" s="1"/>
      <c r="CF1779" s="1"/>
      <c r="CG1779" s="1"/>
      <c r="CH1779" s="1"/>
      <c r="CI1779" s="1"/>
      <c r="CJ1779" s="1"/>
      <c r="CK1779" s="1"/>
      <c r="CL1779" s="1"/>
      <c r="CM1779" s="1"/>
      <c r="CN1779" s="1"/>
      <c r="CO1779" s="1"/>
      <c r="CP1779" s="1"/>
      <c r="CQ1779" s="1"/>
      <c r="CR1779" s="1"/>
      <c r="CS1779" s="1"/>
      <c r="CT1779" s="1"/>
      <c r="CU1779" s="1"/>
      <c r="CV1779" s="1"/>
      <c r="CW1779" s="1"/>
      <c r="CX1779" s="1"/>
      <c r="CY1779" s="1"/>
      <c r="CZ1779" s="1"/>
      <c r="DA1779" s="1"/>
      <c r="DB1779" s="1"/>
      <c r="DC1779" s="1"/>
      <c r="DD1779" s="1"/>
      <c r="DE1779" s="1"/>
      <c r="DF1779" s="1"/>
      <c r="DG1779" s="1"/>
      <c r="DH1779" s="1"/>
      <c r="DI1779" s="1"/>
      <c r="DJ1779" s="1"/>
      <c r="DK1779" s="1"/>
      <c r="DL1779" s="1"/>
      <c r="DM1779" s="1"/>
      <c r="DN1779" s="1"/>
      <c r="DO1779" s="1"/>
      <c r="DP1779" s="1"/>
      <c r="DQ1779" s="1"/>
      <c r="DR1779" s="1"/>
      <c r="DS1779" s="1"/>
      <c r="DT1779" s="1"/>
      <c r="DU1779" s="1"/>
      <c r="DV1779" s="1"/>
      <c r="DW1779" s="1"/>
      <c r="DX1779" s="1"/>
      <c r="DY1779" s="1"/>
      <c r="DZ1779" s="1"/>
      <c r="EA1779" s="1"/>
      <c r="EB1779" s="1"/>
      <c r="EC1779" s="1"/>
      <c r="ED1779" s="1"/>
      <c r="EE1779" s="1"/>
      <c r="EF1779" s="1"/>
      <c r="EG1779" s="1"/>
      <c r="EH1779" s="1"/>
      <c r="EI1779" s="1"/>
      <c r="EJ1779" s="1"/>
      <c r="EK1779" s="1"/>
      <c r="EL1779" s="1"/>
      <c r="EM1779" s="1"/>
      <c r="EN1779" s="1"/>
      <c r="EO1779" s="1"/>
      <c r="EP1779" s="1"/>
      <c r="EQ1779" s="1"/>
      <c r="ER1779" s="1"/>
      <c r="ES1779" s="1"/>
      <c r="ET1779" s="1"/>
      <c r="EU1779" s="1"/>
      <c r="EV1779" s="1"/>
      <c r="EW1779" s="1"/>
      <c r="EX1779" s="1"/>
      <c r="EY1779" s="1"/>
      <c r="EZ1779" s="1"/>
      <c r="FA1779" s="1"/>
      <c r="FB1779" s="1"/>
      <c r="FC1779" s="1"/>
      <c r="FD1779" s="1"/>
      <c r="FE1779" s="1"/>
      <c r="FF1779" s="1"/>
      <c r="FG1779" s="1"/>
      <c r="FH1779" s="1"/>
      <c r="FI1779" s="1"/>
      <c r="FJ1779" s="1"/>
      <c r="FK1779" s="1"/>
      <c r="FL1779" s="1"/>
      <c r="FM1779" s="1"/>
      <c r="FN1779" s="1"/>
      <c r="FO1779" s="1"/>
      <c r="FP1779" s="1"/>
      <c r="FQ1779" s="1"/>
      <c r="FR1779" s="1"/>
      <c r="FS1779" s="1"/>
      <c r="FT1779" s="1"/>
      <c r="FU1779" s="1"/>
      <c r="FV1779" s="1"/>
      <c r="FW1779" s="1"/>
      <c r="FX1779" s="1"/>
      <c r="FY1779" s="1"/>
      <c r="FZ1779" s="1"/>
      <c r="GA1779" s="1"/>
      <c r="GB1779" s="1"/>
      <c r="GC1779" s="1"/>
      <c r="GD1779" s="1"/>
      <c r="GE1779" s="1"/>
      <c r="GF1779" s="1"/>
      <c r="GG1779" s="1"/>
      <c r="GH1779" s="1"/>
      <c r="GI1779" s="1"/>
      <c r="GJ1779" s="1"/>
      <c r="GK1779" s="1"/>
      <c r="GL1779" s="1"/>
      <c r="GM1779" s="1"/>
      <c r="GN1779" s="1"/>
      <c r="GO1779" s="1"/>
    </row>
    <row r="1780" spans="1:197" s="40" customFormat="1" x14ac:dyDescent="0.25">
      <c r="A1780" s="41"/>
      <c r="B1780" s="4"/>
      <c r="C1780" s="41"/>
      <c r="D1780" s="42"/>
      <c r="E1780" s="42"/>
      <c r="F1780" s="42"/>
      <c r="G1780" s="1"/>
      <c r="H1780" s="1"/>
      <c r="I1780" s="1"/>
      <c r="J1780" s="1"/>
      <c r="K1780" s="1"/>
      <c r="L1780" s="1"/>
      <c r="M1780" s="2"/>
      <c r="N1780" s="1"/>
      <c r="O1780" s="1"/>
      <c r="P1780" s="1"/>
      <c r="Q1780" s="1"/>
      <c r="R1780" s="1"/>
      <c r="S1780" s="1"/>
      <c r="T1780" s="1"/>
      <c r="U1780" s="1"/>
      <c r="V1780" s="1"/>
      <c r="W1780" s="1"/>
      <c r="X1780" s="1"/>
      <c r="Y1780" s="1"/>
      <c r="Z1780" s="1"/>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1"/>
      <c r="BG1780" s="1"/>
      <c r="BH1780" s="1"/>
      <c r="BI1780" s="1"/>
      <c r="BJ1780" s="1"/>
      <c r="BK1780" s="1"/>
      <c r="BL1780" s="1"/>
      <c r="BM1780" s="1"/>
      <c r="BN1780" s="1"/>
      <c r="BO1780" s="1"/>
      <c r="BP1780" s="1"/>
      <c r="BQ1780" s="1"/>
      <c r="BR1780" s="1"/>
      <c r="BS1780" s="1"/>
      <c r="BT1780" s="1"/>
      <c r="BU1780" s="1"/>
      <c r="BV1780" s="1"/>
      <c r="BW1780" s="1"/>
      <c r="BX1780" s="1"/>
      <c r="BY1780" s="1"/>
      <c r="BZ1780" s="1"/>
      <c r="CA1780" s="1"/>
      <c r="CB1780" s="1"/>
      <c r="CC1780" s="1"/>
      <c r="CD1780" s="1"/>
      <c r="CE1780" s="1"/>
      <c r="CF1780" s="1"/>
      <c r="CG1780" s="1"/>
      <c r="CH1780" s="1"/>
      <c r="CI1780" s="1"/>
      <c r="CJ1780" s="1"/>
      <c r="CK1780" s="1"/>
      <c r="CL1780" s="1"/>
      <c r="CM1780" s="1"/>
      <c r="CN1780" s="1"/>
      <c r="CO1780" s="1"/>
      <c r="CP1780" s="1"/>
      <c r="CQ1780" s="1"/>
      <c r="CR1780" s="1"/>
      <c r="CS1780" s="1"/>
      <c r="CT1780" s="1"/>
      <c r="CU1780" s="1"/>
      <c r="CV1780" s="1"/>
      <c r="CW1780" s="1"/>
      <c r="CX1780" s="1"/>
      <c r="CY1780" s="1"/>
      <c r="CZ1780" s="1"/>
      <c r="DA1780" s="1"/>
      <c r="DB1780" s="1"/>
      <c r="DC1780" s="1"/>
      <c r="DD1780" s="1"/>
      <c r="DE1780" s="1"/>
      <c r="DF1780" s="1"/>
      <c r="DG1780" s="1"/>
      <c r="DH1780" s="1"/>
      <c r="DI1780" s="1"/>
      <c r="DJ1780" s="1"/>
      <c r="DK1780" s="1"/>
      <c r="DL1780" s="1"/>
      <c r="DM1780" s="1"/>
      <c r="DN1780" s="1"/>
      <c r="DO1780" s="1"/>
      <c r="DP1780" s="1"/>
      <c r="DQ1780" s="1"/>
      <c r="DR1780" s="1"/>
      <c r="DS1780" s="1"/>
      <c r="DT1780" s="1"/>
      <c r="DU1780" s="1"/>
      <c r="DV1780" s="1"/>
      <c r="DW1780" s="1"/>
      <c r="DX1780" s="1"/>
      <c r="DY1780" s="1"/>
      <c r="DZ1780" s="1"/>
      <c r="EA1780" s="1"/>
      <c r="EB1780" s="1"/>
      <c r="EC1780" s="1"/>
      <c r="ED1780" s="1"/>
      <c r="EE1780" s="1"/>
      <c r="EF1780" s="1"/>
      <c r="EG1780" s="1"/>
      <c r="EH1780" s="1"/>
      <c r="EI1780" s="1"/>
      <c r="EJ1780" s="1"/>
      <c r="EK1780" s="1"/>
      <c r="EL1780" s="1"/>
      <c r="EM1780" s="1"/>
      <c r="EN1780" s="1"/>
      <c r="EO1780" s="1"/>
      <c r="EP1780" s="1"/>
      <c r="EQ1780" s="1"/>
      <c r="ER1780" s="1"/>
      <c r="ES1780" s="1"/>
      <c r="ET1780" s="1"/>
      <c r="EU1780" s="1"/>
      <c r="EV1780" s="1"/>
      <c r="EW1780" s="1"/>
      <c r="EX1780" s="1"/>
      <c r="EY1780" s="1"/>
      <c r="EZ1780" s="1"/>
      <c r="FA1780" s="1"/>
      <c r="FB1780" s="1"/>
      <c r="FC1780" s="1"/>
      <c r="FD1780" s="1"/>
      <c r="FE1780" s="1"/>
      <c r="FF1780" s="1"/>
      <c r="FG1780" s="1"/>
      <c r="FH1780" s="1"/>
      <c r="FI1780" s="1"/>
      <c r="FJ1780" s="1"/>
      <c r="FK1780" s="1"/>
      <c r="FL1780" s="1"/>
      <c r="FM1780" s="1"/>
      <c r="FN1780" s="1"/>
      <c r="FO1780" s="1"/>
      <c r="FP1780" s="1"/>
      <c r="FQ1780" s="1"/>
      <c r="FR1780" s="1"/>
      <c r="FS1780" s="1"/>
      <c r="FT1780" s="1"/>
      <c r="FU1780" s="1"/>
      <c r="FV1780" s="1"/>
      <c r="FW1780" s="1"/>
      <c r="FX1780" s="1"/>
      <c r="FY1780" s="1"/>
      <c r="FZ1780" s="1"/>
      <c r="GA1780" s="1"/>
      <c r="GB1780" s="1"/>
      <c r="GC1780" s="1"/>
      <c r="GD1780" s="1"/>
      <c r="GE1780" s="1"/>
      <c r="GF1780" s="1"/>
      <c r="GG1780" s="1"/>
      <c r="GH1780" s="1"/>
      <c r="GI1780" s="1"/>
      <c r="GJ1780" s="1"/>
      <c r="GK1780" s="1"/>
      <c r="GL1780" s="1"/>
      <c r="GM1780" s="1"/>
      <c r="GN1780" s="1"/>
      <c r="GO1780" s="1"/>
    </row>
    <row r="1781" spans="1:197" s="40" customFormat="1" x14ac:dyDescent="0.25">
      <c r="A1781" s="41"/>
      <c r="B1781" s="4"/>
      <c r="C1781" s="41"/>
      <c r="D1781" s="42"/>
      <c r="E1781" s="42"/>
      <c r="F1781" s="42"/>
      <c r="G1781" s="1"/>
      <c r="H1781" s="1"/>
      <c r="I1781" s="1"/>
      <c r="J1781" s="1"/>
      <c r="K1781" s="1"/>
      <c r="L1781" s="1"/>
      <c r="M1781" s="2"/>
      <c r="N1781" s="1"/>
      <c r="O1781" s="1"/>
      <c r="P1781" s="1"/>
      <c r="Q1781" s="1"/>
      <c r="R1781" s="1"/>
      <c r="S1781" s="1"/>
      <c r="T1781" s="1"/>
      <c r="U1781" s="1"/>
      <c r="V1781" s="1"/>
      <c r="W1781" s="1"/>
      <c r="X1781" s="1"/>
      <c r="Y1781" s="1"/>
      <c r="Z1781" s="1"/>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1"/>
      <c r="BG1781" s="1"/>
      <c r="BH1781" s="1"/>
      <c r="BI1781" s="1"/>
      <c r="BJ1781" s="1"/>
      <c r="BK1781" s="1"/>
      <c r="BL1781" s="1"/>
      <c r="BM1781" s="1"/>
      <c r="BN1781" s="1"/>
      <c r="BO1781" s="1"/>
      <c r="BP1781" s="1"/>
      <c r="BQ1781" s="1"/>
      <c r="BR1781" s="1"/>
      <c r="BS1781" s="1"/>
      <c r="BT1781" s="1"/>
      <c r="BU1781" s="1"/>
      <c r="BV1781" s="1"/>
      <c r="BW1781" s="1"/>
      <c r="BX1781" s="1"/>
      <c r="BY1781" s="1"/>
      <c r="BZ1781" s="1"/>
      <c r="CA1781" s="1"/>
      <c r="CB1781" s="1"/>
      <c r="CC1781" s="1"/>
      <c r="CD1781" s="1"/>
      <c r="CE1781" s="1"/>
      <c r="CF1781" s="1"/>
      <c r="CG1781" s="1"/>
      <c r="CH1781" s="1"/>
      <c r="CI1781" s="1"/>
      <c r="CJ1781" s="1"/>
      <c r="CK1781" s="1"/>
      <c r="CL1781" s="1"/>
      <c r="CM1781" s="1"/>
      <c r="CN1781" s="1"/>
      <c r="CO1781" s="1"/>
      <c r="CP1781" s="1"/>
      <c r="CQ1781" s="1"/>
      <c r="CR1781" s="1"/>
      <c r="CS1781" s="1"/>
      <c r="CT1781" s="1"/>
      <c r="CU1781" s="1"/>
      <c r="CV1781" s="1"/>
      <c r="CW1781" s="1"/>
      <c r="CX1781" s="1"/>
      <c r="CY1781" s="1"/>
      <c r="CZ1781" s="1"/>
      <c r="DA1781" s="1"/>
      <c r="DB1781" s="1"/>
      <c r="DC1781" s="1"/>
      <c r="DD1781" s="1"/>
      <c r="DE1781" s="1"/>
      <c r="DF1781" s="1"/>
      <c r="DG1781" s="1"/>
      <c r="DH1781" s="1"/>
      <c r="DI1781" s="1"/>
      <c r="DJ1781" s="1"/>
      <c r="DK1781" s="1"/>
      <c r="DL1781" s="1"/>
      <c r="DM1781" s="1"/>
      <c r="DN1781" s="1"/>
      <c r="DO1781" s="1"/>
      <c r="DP1781" s="1"/>
      <c r="DQ1781" s="1"/>
      <c r="DR1781" s="1"/>
      <c r="DS1781" s="1"/>
      <c r="DT1781" s="1"/>
      <c r="DU1781" s="1"/>
      <c r="DV1781" s="1"/>
      <c r="DW1781" s="1"/>
      <c r="DX1781" s="1"/>
      <c r="DY1781" s="1"/>
      <c r="DZ1781" s="1"/>
      <c r="EA1781" s="1"/>
      <c r="EB1781" s="1"/>
      <c r="EC1781" s="1"/>
      <c r="ED1781" s="1"/>
      <c r="EE1781" s="1"/>
      <c r="EF1781" s="1"/>
      <c r="EG1781" s="1"/>
      <c r="EH1781" s="1"/>
      <c r="EI1781" s="1"/>
      <c r="EJ1781" s="1"/>
      <c r="EK1781" s="1"/>
      <c r="EL1781" s="1"/>
      <c r="EM1781" s="1"/>
      <c r="EN1781" s="1"/>
      <c r="EO1781" s="1"/>
      <c r="EP1781" s="1"/>
      <c r="EQ1781" s="1"/>
      <c r="ER1781" s="1"/>
      <c r="ES1781" s="1"/>
      <c r="ET1781" s="1"/>
      <c r="EU1781" s="1"/>
      <c r="EV1781" s="1"/>
      <c r="EW1781" s="1"/>
      <c r="EX1781" s="1"/>
      <c r="EY1781" s="1"/>
      <c r="EZ1781" s="1"/>
      <c r="FA1781" s="1"/>
      <c r="FB1781" s="1"/>
      <c r="FC1781" s="1"/>
      <c r="FD1781" s="1"/>
      <c r="FE1781" s="1"/>
      <c r="FF1781" s="1"/>
      <c r="FG1781" s="1"/>
      <c r="FH1781" s="1"/>
      <c r="FI1781" s="1"/>
      <c r="FJ1781" s="1"/>
      <c r="FK1781" s="1"/>
      <c r="FL1781" s="1"/>
      <c r="FM1781" s="1"/>
      <c r="FN1781" s="1"/>
      <c r="FO1781" s="1"/>
      <c r="FP1781" s="1"/>
      <c r="FQ1781" s="1"/>
      <c r="FR1781" s="1"/>
      <c r="FS1781" s="1"/>
      <c r="FT1781" s="1"/>
      <c r="FU1781" s="1"/>
      <c r="FV1781" s="1"/>
      <c r="FW1781" s="1"/>
      <c r="FX1781" s="1"/>
      <c r="FY1781" s="1"/>
      <c r="FZ1781" s="1"/>
      <c r="GA1781" s="1"/>
      <c r="GB1781" s="1"/>
      <c r="GC1781" s="1"/>
      <c r="GD1781" s="1"/>
      <c r="GE1781" s="1"/>
      <c r="GF1781" s="1"/>
      <c r="GG1781" s="1"/>
      <c r="GH1781" s="1"/>
      <c r="GI1781" s="1"/>
      <c r="GJ1781" s="1"/>
      <c r="GK1781" s="1"/>
      <c r="GL1781" s="1"/>
      <c r="GM1781" s="1"/>
      <c r="GN1781" s="1"/>
      <c r="GO1781" s="1"/>
    </row>
    <row r="1782" spans="1:197" s="40" customFormat="1" x14ac:dyDescent="0.25">
      <c r="A1782" s="41"/>
      <c r="B1782" s="4"/>
      <c r="C1782" s="41"/>
      <c r="D1782" s="42"/>
      <c r="E1782" s="42"/>
      <c r="F1782" s="42"/>
      <c r="G1782" s="1"/>
      <c r="H1782" s="1"/>
      <c r="I1782" s="1"/>
      <c r="J1782" s="1"/>
      <c r="K1782" s="1"/>
      <c r="L1782" s="1"/>
      <c r="M1782" s="2"/>
      <c r="N1782" s="1"/>
      <c r="O1782" s="1"/>
      <c r="P1782" s="1"/>
      <c r="Q1782" s="1"/>
      <c r="R1782" s="1"/>
      <c r="S1782" s="1"/>
      <c r="T1782" s="1"/>
      <c r="U1782" s="1"/>
      <c r="V1782" s="1"/>
      <c r="W1782" s="1"/>
      <c r="X1782" s="1"/>
      <c r="Y1782" s="1"/>
      <c r="Z1782" s="1"/>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1"/>
      <c r="BG1782" s="1"/>
      <c r="BH1782" s="1"/>
      <c r="BI1782" s="1"/>
      <c r="BJ1782" s="1"/>
      <c r="BK1782" s="1"/>
      <c r="BL1782" s="1"/>
      <c r="BM1782" s="1"/>
      <c r="BN1782" s="1"/>
      <c r="BO1782" s="1"/>
      <c r="BP1782" s="1"/>
      <c r="BQ1782" s="1"/>
      <c r="BR1782" s="1"/>
      <c r="BS1782" s="1"/>
      <c r="BT1782" s="1"/>
      <c r="BU1782" s="1"/>
      <c r="BV1782" s="1"/>
      <c r="BW1782" s="1"/>
      <c r="BX1782" s="1"/>
      <c r="BY1782" s="1"/>
      <c r="BZ1782" s="1"/>
      <c r="CA1782" s="1"/>
      <c r="CB1782" s="1"/>
      <c r="CC1782" s="1"/>
      <c r="CD1782" s="1"/>
      <c r="CE1782" s="1"/>
      <c r="CF1782" s="1"/>
      <c r="CG1782" s="1"/>
      <c r="CH1782" s="1"/>
      <c r="CI1782" s="1"/>
      <c r="CJ1782" s="1"/>
      <c r="CK1782" s="1"/>
      <c r="CL1782" s="1"/>
      <c r="CM1782" s="1"/>
      <c r="CN1782" s="1"/>
      <c r="CO1782" s="1"/>
      <c r="CP1782" s="1"/>
      <c r="CQ1782" s="1"/>
      <c r="CR1782" s="1"/>
      <c r="CS1782" s="1"/>
      <c r="CT1782" s="1"/>
      <c r="CU1782" s="1"/>
      <c r="CV1782" s="1"/>
      <c r="CW1782" s="1"/>
      <c r="CX1782" s="1"/>
      <c r="CY1782" s="1"/>
      <c r="CZ1782" s="1"/>
      <c r="DA1782" s="1"/>
      <c r="DB1782" s="1"/>
      <c r="DC1782" s="1"/>
      <c r="DD1782" s="1"/>
      <c r="DE1782" s="1"/>
      <c r="DF1782" s="1"/>
      <c r="DG1782" s="1"/>
      <c r="DH1782" s="1"/>
      <c r="DI1782" s="1"/>
      <c r="DJ1782" s="1"/>
      <c r="DK1782" s="1"/>
      <c r="DL1782" s="1"/>
      <c r="DM1782" s="1"/>
      <c r="DN1782" s="1"/>
      <c r="DO1782" s="1"/>
      <c r="DP1782" s="1"/>
      <c r="DQ1782" s="1"/>
      <c r="DR1782" s="1"/>
      <c r="DS1782" s="1"/>
      <c r="DT1782" s="1"/>
      <c r="DU1782" s="1"/>
      <c r="DV1782" s="1"/>
      <c r="DW1782" s="1"/>
      <c r="DX1782" s="1"/>
      <c r="DY1782" s="1"/>
      <c r="DZ1782" s="1"/>
      <c r="EA1782" s="1"/>
      <c r="EB1782" s="1"/>
      <c r="EC1782" s="1"/>
      <c r="ED1782" s="1"/>
      <c r="EE1782" s="1"/>
      <c r="EF1782" s="1"/>
      <c r="EG1782" s="1"/>
      <c r="EH1782" s="1"/>
      <c r="EI1782" s="1"/>
      <c r="EJ1782" s="1"/>
      <c r="EK1782" s="1"/>
      <c r="EL1782" s="1"/>
      <c r="EM1782" s="1"/>
      <c r="EN1782" s="1"/>
      <c r="EO1782" s="1"/>
      <c r="EP1782" s="1"/>
      <c r="EQ1782" s="1"/>
      <c r="ER1782" s="1"/>
      <c r="ES1782" s="1"/>
      <c r="ET1782" s="1"/>
      <c r="EU1782" s="1"/>
      <c r="EV1782" s="1"/>
      <c r="EW1782" s="1"/>
      <c r="EX1782" s="1"/>
      <c r="EY1782" s="1"/>
      <c r="EZ1782" s="1"/>
      <c r="FA1782" s="1"/>
      <c r="FB1782" s="1"/>
      <c r="FC1782" s="1"/>
      <c r="FD1782" s="1"/>
      <c r="FE1782" s="1"/>
      <c r="FF1782" s="1"/>
      <c r="FG1782" s="1"/>
      <c r="FH1782" s="1"/>
      <c r="FI1782" s="1"/>
      <c r="FJ1782" s="1"/>
      <c r="FK1782" s="1"/>
      <c r="FL1782" s="1"/>
      <c r="FM1782" s="1"/>
      <c r="FN1782" s="1"/>
      <c r="FO1782" s="1"/>
      <c r="FP1782" s="1"/>
      <c r="FQ1782" s="1"/>
      <c r="FR1782" s="1"/>
      <c r="FS1782" s="1"/>
      <c r="FT1782" s="1"/>
      <c r="FU1782" s="1"/>
      <c r="FV1782" s="1"/>
      <c r="FW1782" s="1"/>
      <c r="FX1782" s="1"/>
      <c r="FY1782" s="1"/>
      <c r="FZ1782" s="1"/>
      <c r="GA1782" s="1"/>
      <c r="GB1782" s="1"/>
      <c r="GC1782" s="1"/>
      <c r="GD1782" s="1"/>
      <c r="GE1782" s="1"/>
      <c r="GF1782" s="1"/>
      <c r="GG1782" s="1"/>
      <c r="GH1782" s="1"/>
      <c r="GI1782" s="1"/>
      <c r="GJ1782" s="1"/>
      <c r="GK1782" s="1"/>
      <c r="GL1782" s="1"/>
      <c r="GM1782" s="1"/>
      <c r="GN1782" s="1"/>
      <c r="GO1782" s="1"/>
    </row>
    <row r="1783" spans="1:197" s="40" customFormat="1" x14ac:dyDescent="0.25">
      <c r="A1783" s="41"/>
      <c r="B1783" s="4"/>
      <c r="C1783" s="41"/>
      <c r="D1783" s="42"/>
      <c r="E1783" s="42"/>
      <c r="F1783" s="42"/>
      <c r="G1783" s="1"/>
      <c r="H1783" s="1"/>
      <c r="I1783" s="1"/>
      <c r="J1783" s="1"/>
      <c r="K1783" s="1"/>
      <c r="L1783" s="1"/>
      <c r="M1783" s="2"/>
      <c r="N1783" s="1"/>
      <c r="O1783" s="1"/>
      <c r="P1783" s="1"/>
      <c r="Q1783" s="1"/>
      <c r="R1783" s="1"/>
      <c r="S1783" s="1"/>
      <c r="T1783" s="1"/>
      <c r="U1783" s="1"/>
      <c r="V1783" s="1"/>
      <c r="W1783" s="1"/>
      <c r="X1783" s="1"/>
      <c r="Y1783" s="1"/>
      <c r="Z1783" s="1"/>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1"/>
      <c r="BG1783" s="1"/>
      <c r="BH1783" s="1"/>
      <c r="BI1783" s="1"/>
      <c r="BJ1783" s="1"/>
      <c r="BK1783" s="1"/>
      <c r="BL1783" s="1"/>
      <c r="BM1783" s="1"/>
      <c r="BN1783" s="1"/>
      <c r="BO1783" s="1"/>
      <c r="BP1783" s="1"/>
      <c r="BQ1783" s="1"/>
      <c r="BR1783" s="1"/>
      <c r="BS1783" s="1"/>
      <c r="BT1783" s="1"/>
      <c r="BU1783" s="1"/>
      <c r="BV1783" s="1"/>
      <c r="BW1783" s="1"/>
      <c r="BX1783" s="1"/>
      <c r="BY1783" s="1"/>
      <c r="BZ1783" s="1"/>
      <c r="CA1783" s="1"/>
      <c r="CB1783" s="1"/>
      <c r="CC1783" s="1"/>
      <c r="CD1783" s="1"/>
      <c r="CE1783" s="1"/>
      <c r="CF1783" s="1"/>
      <c r="CG1783" s="1"/>
      <c r="CH1783" s="1"/>
      <c r="CI1783" s="1"/>
      <c r="CJ1783" s="1"/>
      <c r="CK1783" s="1"/>
      <c r="CL1783" s="1"/>
      <c r="CM1783" s="1"/>
      <c r="CN1783" s="1"/>
      <c r="CO1783" s="1"/>
      <c r="CP1783" s="1"/>
      <c r="CQ1783" s="1"/>
      <c r="CR1783" s="1"/>
      <c r="CS1783" s="1"/>
      <c r="CT1783" s="1"/>
      <c r="CU1783" s="1"/>
      <c r="CV1783" s="1"/>
      <c r="CW1783" s="1"/>
      <c r="CX1783" s="1"/>
      <c r="CY1783" s="1"/>
      <c r="CZ1783" s="1"/>
      <c r="DA1783" s="1"/>
      <c r="DB1783" s="1"/>
      <c r="DC1783" s="1"/>
      <c r="DD1783" s="1"/>
      <c r="DE1783" s="1"/>
      <c r="DF1783" s="1"/>
      <c r="DG1783" s="1"/>
      <c r="DH1783" s="1"/>
      <c r="DI1783" s="1"/>
      <c r="DJ1783" s="1"/>
      <c r="DK1783" s="1"/>
      <c r="DL1783" s="1"/>
      <c r="DM1783" s="1"/>
      <c r="DN1783" s="1"/>
      <c r="DO1783" s="1"/>
      <c r="DP1783" s="1"/>
      <c r="DQ1783" s="1"/>
      <c r="DR1783" s="1"/>
      <c r="DS1783" s="1"/>
      <c r="DT1783" s="1"/>
      <c r="DU1783" s="1"/>
      <c r="DV1783" s="1"/>
      <c r="DW1783" s="1"/>
      <c r="DX1783" s="1"/>
      <c r="DY1783" s="1"/>
      <c r="DZ1783" s="1"/>
      <c r="EA1783" s="1"/>
      <c r="EB1783" s="1"/>
      <c r="EC1783" s="1"/>
      <c r="ED1783" s="1"/>
      <c r="EE1783" s="1"/>
      <c r="EF1783" s="1"/>
      <c r="EG1783" s="1"/>
      <c r="EH1783" s="1"/>
      <c r="EI1783" s="1"/>
      <c r="EJ1783" s="1"/>
      <c r="EK1783" s="1"/>
      <c r="EL1783" s="1"/>
      <c r="EM1783" s="1"/>
      <c r="EN1783" s="1"/>
      <c r="EO1783" s="1"/>
      <c r="EP1783" s="1"/>
      <c r="EQ1783" s="1"/>
      <c r="ER1783" s="1"/>
      <c r="ES1783" s="1"/>
      <c r="ET1783" s="1"/>
      <c r="EU1783" s="1"/>
      <c r="EV1783" s="1"/>
      <c r="EW1783" s="1"/>
      <c r="EX1783" s="1"/>
      <c r="EY1783" s="1"/>
      <c r="EZ1783" s="1"/>
      <c r="FA1783" s="1"/>
      <c r="FB1783" s="1"/>
      <c r="FC1783" s="1"/>
      <c r="FD1783" s="1"/>
      <c r="FE1783" s="1"/>
      <c r="FF1783" s="1"/>
      <c r="FG1783" s="1"/>
      <c r="FH1783" s="1"/>
      <c r="FI1783" s="1"/>
      <c r="FJ1783" s="1"/>
      <c r="FK1783" s="1"/>
      <c r="FL1783" s="1"/>
      <c r="FM1783" s="1"/>
      <c r="FN1783" s="1"/>
      <c r="FO1783" s="1"/>
      <c r="FP1783" s="1"/>
      <c r="FQ1783" s="1"/>
      <c r="FR1783" s="1"/>
      <c r="FS1783" s="1"/>
      <c r="FT1783" s="1"/>
      <c r="FU1783" s="1"/>
      <c r="FV1783" s="1"/>
      <c r="FW1783" s="1"/>
      <c r="FX1783" s="1"/>
      <c r="FY1783" s="1"/>
      <c r="FZ1783" s="1"/>
      <c r="GA1783" s="1"/>
      <c r="GB1783" s="1"/>
      <c r="GC1783" s="1"/>
      <c r="GD1783" s="1"/>
      <c r="GE1783" s="1"/>
      <c r="GF1783" s="1"/>
      <c r="GG1783" s="1"/>
      <c r="GH1783" s="1"/>
      <c r="GI1783" s="1"/>
      <c r="GJ1783" s="1"/>
      <c r="GK1783" s="1"/>
      <c r="GL1783" s="1"/>
      <c r="GM1783" s="1"/>
      <c r="GN1783" s="1"/>
      <c r="GO1783" s="1"/>
    </row>
    <row r="1784" spans="1:197" s="40" customFormat="1" x14ac:dyDescent="0.25">
      <c r="A1784" s="41"/>
      <c r="B1784" s="4"/>
      <c r="C1784" s="41"/>
      <c r="D1784" s="42"/>
      <c r="E1784" s="42"/>
      <c r="F1784" s="42"/>
      <c r="G1784" s="1"/>
      <c r="H1784" s="1"/>
      <c r="I1784" s="1"/>
      <c r="J1784" s="1"/>
      <c r="K1784" s="1"/>
      <c r="L1784" s="1"/>
      <c r="M1784" s="2"/>
      <c r="N1784" s="1"/>
      <c r="O1784" s="1"/>
      <c r="P1784" s="1"/>
      <c r="Q1784" s="1"/>
      <c r="R1784" s="1"/>
      <c r="S1784" s="1"/>
      <c r="T1784" s="1"/>
      <c r="U1784" s="1"/>
      <c r="V1784" s="1"/>
      <c r="W1784" s="1"/>
      <c r="X1784" s="1"/>
      <c r="Y1784" s="1"/>
      <c r="Z1784" s="1"/>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1"/>
      <c r="BG1784" s="1"/>
      <c r="BH1784" s="1"/>
      <c r="BI1784" s="1"/>
      <c r="BJ1784" s="1"/>
      <c r="BK1784" s="1"/>
      <c r="BL1784" s="1"/>
      <c r="BM1784" s="1"/>
      <c r="BN1784" s="1"/>
      <c r="BO1784" s="1"/>
      <c r="BP1784" s="1"/>
      <c r="BQ1784" s="1"/>
      <c r="BR1784" s="1"/>
      <c r="BS1784" s="1"/>
      <c r="BT1784" s="1"/>
      <c r="BU1784" s="1"/>
      <c r="BV1784" s="1"/>
      <c r="BW1784" s="1"/>
      <c r="BX1784" s="1"/>
      <c r="BY1784" s="1"/>
      <c r="BZ1784" s="1"/>
      <c r="CA1784" s="1"/>
      <c r="CB1784" s="1"/>
      <c r="CC1784" s="1"/>
      <c r="CD1784" s="1"/>
      <c r="CE1784" s="1"/>
      <c r="CF1784" s="1"/>
      <c r="CG1784" s="1"/>
      <c r="CH1784" s="1"/>
      <c r="CI1784" s="1"/>
      <c r="CJ1784" s="1"/>
      <c r="CK1784" s="1"/>
      <c r="CL1784" s="1"/>
      <c r="CM1784" s="1"/>
      <c r="CN1784" s="1"/>
      <c r="CO1784" s="1"/>
      <c r="CP1784" s="1"/>
      <c r="CQ1784" s="1"/>
      <c r="CR1784" s="1"/>
      <c r="CS1784" s="1"/>
      <c r="CT1784" s="1"/>
      <c r="CU1784" s="1"/>
      <c r="CV1784" s="1"/>
      <c r="CW1784" s="1"/>
      <c r="CX1784" s="1"/>
      <c r="CY1784" s="1"/>
      <c r="CZ1784" s="1"/>
      <c r="DA1784" s="1"/>
      <c r="DB1784" s="1"/>
      <c r="DC1784" s="1"/>
      <c r="DD1784" s="1"/>
      <c r="DE1784" s="1"/>
      <c r="DF1784" s="1"/>
      <c r="DG1784" s="1"/>
      <c r="DH1784" s="1"/>
      <c r="DI1784" s="1"/>
      <c r="DJ1784" s="1"/>
      <c r="DK1784" s="1"/>
      <c r="DL1784" s="1"/>
      <c r="DM1784" s="1"/>
      <c r="DN1784" s="1"/>
      <c r="DO1784" s="1"/>
      <c r="DP1784" s="1"/>
      <c r="DQ1784" s="1"/>
      <c r="DR1784" s="1"/>
      <c r="DS1784" s="1"/>
      <c r="DT1784" s="1"/>
      <c r="DU1784" s="1"/>
      <c r="DV1784" s="1"/>
      <c r="DW1784" s="1"/>
      <c r="DX1784" s="1"/>
      <c r="DY1784" s="1"/>
      <c r="DZ1784" s="1"/>
      <c r="EA1784" s="1"/>
      <c r="EB1784" s="1"/>
      <c r="EC1784" s="1"/>
      <c r="ED1784" s="1"/>
      <c r="EE1784" s="1"/>
      <c r="EF1784" s="1"/>
      <c r="EG1784" s="1"/>
      <c r="EH1784" s="1"/>
      <c r="EI1784" s="1"/>
      <c r="EJ1784" s="1"/>
      <c r="EK1784" s="1"/>
      <c r="EL1784" s="1"/>
      <c r="EM1784" s="1"/>
      <c r="EN1784" s="1"/>
      <c r="EO1784" s="1"/>
      <c r="EP1784" s="1"/>
      <c r="EQ1784" s="1"/>
      <c r="ER1784" s="1"/>
      <c r="ES1784" s="1"/>
      <c r="ET1784" s="1"/>
      <c r="EU1784" s="1"/>
      <c r="EV1784" s="1"/>
      <c r="EW1784" s="1"/>
      <c r="EX1784" s="1"/>
      <c r="EY1784" s="1"/>
      <c r="EZ1784" s="1"/>
      <c r="FA1784" s="1"/>
      <c r="FB1784" s="1"/>
      <c r="FC1784" s="1"/>
      <c r="FD1784" s="1"/>
      <c r="FE1784" s="1"/>
      <c r="FF1784" s="1"/>
      <c r="FG1784" s="1"/>
      <c r="FH1784" s="1"/>
      <c r="FI1784" s="1"/>
      <c r="FJ1784" s="1"/>
      <c r="FK1784" s="1"/>
      <c r="FL1784" s="1"/>
      <c r="FM1784" s="1"/>
      <c r="FN1784" s="1"/>
      <c r="FO1784" s="1"/>
      <c r="FP1784" s="1"/>
      <c r="FQ1784" s="1"/>
      <c r="FR1784" s="1"/>
      <c r="FS1784" s="1"/>
      <c r="FT1784" s="1"/>
      <c r="FU1784" s="1"/>
      <c r="FV1784" s="1"/>
      <c r="FW1784" s="1"/>
      <c r="FX1784" s="1"/>
      <c r="FY1784" s="1"/>
      <c r="FZ1784" s="1"/>
      <c r="GA1784" s="1"/>
      <c r="GB1784" s="1"/>
      <c r="GC1784" s="1"/>
      <c r="GD1784" s="1"/>
      <c r="GE1784" s="1"/>
      <c r="GF1784" s="1"/>
      <c r="GG1784" s="1"/>
      <c r="GH1784" s="1"/>
      <c r="GI1784" s="1"/>
      <c r="GJ1784" s="1"/>
      <c r="GK1784" s="1"/>
      <c r="GL1784" s="1"/>
      <c r="GM1784" s="1"/>
      <c r="GN1784" s="1"/>
      <c r="GO1784" s="1"/>
    </row>
    <row r="1785" spans="1:197" s="40" customFormat="1" x14ac:dyDescent="0.25">
      <c r="A1785" s="41"/>
      <c r="B1785" s="4"/>
      <c r="C1785" s="41"/>
      <c r="D1785" s="42"/>
      <c r="E1785" s="42"/>
      <c r="F1785" s="42"/>
      <c r="G1785" s="1"/>
      <c r="H1785" s="1"/>
      <c r="I1785" s="1"/>
      <c r="J1785" s="1"/>
      <c r="K1785" s="1"/>
      <c r="L1785" s="1"/>
      <c r="M1785" s="2"/>
      <c r="N1785" s="1"/>
      <c r="O1785" s="1"/>
      <c r="P1785" s="1"/>
      <c r="Q1785" s="1"/>
      <c r="R1785" s="1"/>
      <c r="S1785" s="1"/>
      <c r="T1785" s="1"/>
      <c r="U1785" s="1"/>
      <c r="V1785" s="1"/>
      <c r="W1785" s="1"/>
      <c r="X1785" s="1"/>
      <c r="Y1785" s="1"/>
      <c r="Z1785" s="1"/>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1"/>
      <c r="BG1785" s="1"/>
      <c r="BH1785" s="1"/>
      <c r="BI1785" s="1"/>
      <c r="BJ1785" s="1"/>
      <c r="BK1785" s="1"/>
      <c r="BL1785" s="1"/>
      <c r="BM1785" s="1"/>
      <c r="BN1785" s="1"/>
      <c r="BO1785" s="1"/>
      <c r="BP1785" s="1"/>
      <c r="BQ1785" s="1"/>
      <c r="BR1785" s="1"/>
      <c r="BS1785" s="1"/>
      <c r="BT1785" s="1"/>
      <c r="BU1785" s="1"/>
      <c r="BV1785" s="1"/>
      <c r="BW1785" s="1"/>
      <c r="BX1785" s="1"/>
      <c r="BY1785" s="1"/>
      <c r="BZ1785" s="1"/>
      <c r="CA1785" s="1"/>
      <c r="CB1785" s="1"/>
      <c r="CC1785" s="1"/>
      <c r="CD1785" s="1"/>
      <c r="CE1785" s="1"/>
      <c r="CF1785" s="1"/>
      <c r="CG1785" s="1"/>
      <c r="CH1785" s="1"/>
      <c r="CI1785" s="1"/>
      <c r="CJ1785" s="1"/>
      <c r="CK1785" s="1"/>
      <c r="CL1785" s="1"/>
      <c r="CM1785" s="1"/>
      <c r="CN1785" s="1"/>
      <c r="CO1785" s="1"/>
      <c r="CP1785" s="1"/>
      <c r="CQ1785" s="1"/>
      <c r="CR1785" s="1"/>
      <c r="CS1785" s="1"/>
      <c r="CT1785" s="1"/>
      <c r="CU1785" s="1"/>
      <c r="CV1785" s="1"/>
      <c r="CW1785" s="1"/>
      <c r="CX1785" s="1"/>
      <c r="CY1785" s="1"/>
      <c r="CZ1785" s="1"/>
      <c r="DA1785" s="1"/>
      <c r="DB1785" s="1"/>
      <c r="DC1785" s="1"/>
      <c r="DD1785" s="1"/>
      <c r="DE1785" s="1"/>
      <c r="DF1785" s="1"/>
      <c r="DG1785" s="1"/>
      <c r="DH1785" s="1"/>
      <c r="DI1785" s="1"/>
      <c r="DJ1785" s="1"/>
      <c r="DK1785" s="1"/>
      <c r="DL1785" s="1"/>
      <c r="DM1785" s="1"/>
      <c r="DN1785" s="1"/>
      <c r="DO1785" s="1"/>
      <c r="DP1785" s="1"/>
      <c r="DQ1785" s="1"/>
      <c r="DR1785" s="1"/>
      <c r="DS1785" s="1"/>
      <c r="DT1785" s="1"/>
      <c r="DU1785" s="1"/>
      <c r="DV1785" s="1"/>
      <c r="DW1785" s="1"/>
      <c r="DX1785" s="1"/>
      <c r="DY1785" s="1"/>
      <c r="DZ1785" s="1"/>
      <c r="EA1785" s="1"/>
      <c r="EB1785" s="1"/>
      <c r="EC1785" s="1"/>
      <c r="ED1785" s="1"/>
      <c r="EE1785" s="1"/>
      <c r="EF1785" s="1"/>
      <c r="EG1785" s="1"/>
      <c r="EH1785" s="1"/>
      <c r="EI1785" s="1"/>
      <c r="EJ1785" s="1"/>
      <c r="EK1785" s="1"/>
      <c r="EL1785" s="1"/>
      <c r="EM1785" s="1"/>
      <c r="EN1785" s="1"/>
      <c r="EO1785" s="1"/>
      <c r="EP1785" s="1"/>
      <c r="EQ1785" s="1"/>
      <c r="ER1785" s="1"/>
      <c r="ES1785" s="1"/>
      <c r="ET1785" s="1"/>
      <c r="EU1785" s="1"/>
      <c r="EV1785" s="1"/>
      <c r="EW1785" s="1"/>
      <c r="EX1785" s="1"/>
      <c r="EY1785" s="1"/>
      <c r="EZ1785" s="1"/>
      <c r="FA1785" s="1"/>
      <c r="FB1785" s="1"/>
      <c r="FC1785" s="1"/>
      <c r="FD1785" s="1"/>
      <c r="FE1785" s="1"/>
      <c r="FF1785" s="1"/>
      <c r="FG1785" s="1"/>
      <c r="FH1785" s="1"/>
      <c r="FI1785" s="1"/>
      <c r="FJ1785" s="1"/>
      <c r="FK1785" s="1"/>
      <c r="FL1785" s="1"/>
      <c r="FM1785" s="1"/>
      <c r="FN1785" s="1"/>
      <c r="FO1785" s="1"/>
      <c r="FP1785" s="1"/>
      <c r="FQ1785" s="1"/>
      <c r="FR1785" s="1"/>
      <c r="FS1785" s="1"/>
      <c r="FT1785" s="1"/>
      <c r="FU1785" s="1"/>
      <c r="FV1785" s="1"/>
      <c r="FW1785" s="1"/>
      <c r="FX1785" s="1"/>
      <c r="FY1785" s="1"/>
      <c r="FZ1785" s="1"/>
      <c r="GA1785" s="1"/>
      <c r="GB1785" s="1"/>
      <c r="GC1785" s="1"/>
      <c r="GD1785" s="1"/>
      <c r="GE1785" s="1"/>
      <c r="GF1785" s="1"/>
      <c r="GG1785" s="1"/>
      <c r="GH1785" s="1"/>
      <c r="GI1785" s="1"/>
      <c r="GJ1785" s="1"/>
      <c r="GK1785" s="1"/>
      <c r="GL1785" s="1"/>
      <c r="GM1785" s="1"/>
      <c r="GN1785" s="1"/>
      <c r="GO1785" s="1"/>
    </row>
    <row r="1786" spans="1:197" s="40" customFormat="1" x14ac:dyDescent="0.25">
      <c r="A1786" s="41"/>
      <c r="B1786" s="4"/>
      <c r="C1786" s="41"/>
      <c r="D1786" s="42"/>
      <c r="E1786" s="42"/>
      <c r="F1786" s="42"/>
      <c r="G1786" s="1"/>
      <c r="H1786" s="1"/>
      <c r="I1786" s="1"/>
      <c r="J1786" s="1"/>
      <c r="K1786" s="1"/>
      <c r="L1786" s="1"/>
      <c r="M1786" s="2"/>
      <c r="N1786" s="1"/>
      <c r="O1786" s="1"/>
      <c r="P1786" s="1"/>
      <c r="Q1786" s="1"/>
      <c r="R1786" s="1"/>
      <c r="S1786" s="1"/>
      <c r="T1786" s="1"/>
      <c r="U1786" s="1"/>
      <c r="V1786" s="1"/>
      <c r="W1786" s="1"/>
      <c r="X1786" s="1"/>
      <c r="Y1786" s="1"/>
      <c r="Z1786" s="1"/>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1"/>
      <c r="BG1786" s="1"/>
      <c r="BH1786" s="1"/>
      <c r="BI1786" s="1"/>
      <c r="BJ1786" s="1"/>
      <c r="BK1786" s="1"/>
      <c r="BL1786" s="1"/>
      <c r="BM1786" s="1"/>
      <c r="BN1786" s="1"/>
      <c r="BO1786" s="1"/>
      <c r="BP1786" s="1"/>
      <c r="BQ1786" s="1"/>
      <c r="BR1786" s="1"/>
      <c r="BS1786" s="1"/>
      <c r="BT1786" s="1"/>
      <c r="BU1786" s="1"/>
      <c r="BV1786" s="1"/>
      <c r="BW1786" s="1"/>
      <c r="BX1786" s="1"/>
      <c r="BY1786" s="1"/>
      <c r="BZ1786" s="1"/>
      <c r="CA1786" s="1"/>
      <c r="CB1786" s="1"/>
      <c r="CC1786" s="1"/>
      <c r="CD1786" s="1"/>
      <c r="CE1786" s="1"/>
      <c r="CF1786" s="1"/>
      <c r="CG1786" s="1"/>
      <c r="CH1786" s="1"/>
      <c r="CI1786" s="1"/>
      <c r="CJ1786" s="1"/>
      <c r="CK1786" s="1"/>
      <c r="CL1786" s="1"/>
      <c r="CM1786" s="1"/>
      <c r="CN1786" s="1"/>
      <c r="CO1786" s="1"/>
      <c r="CP1786" s="1"/>
      <c r="CQ1786" s="1"/>
      <c r="CR1786" s="1"/>
      <c r="CS1786" s="1"/>
      <c r="CT1786" s="1"/>
      <c r="CU1786" s="1"/>
      <c r="CV1786" s="1"/>
      <c r="CW1786" s="1"/>
      <c r="CX1786" s="1"/>
      <c r="CY1786" s="1"/>
      <c r="CZ1786" s="1"/>
      <c r="DA1786" s="1"/>
      <c r="DB1786" s="1"/>
      <c r="DC1786" s="1"/>
      <c r="DD1786" s="1"/>
      <c r="DE1786" s="1"/>
      <c r="DF1786" s="1"/>
      <c r="DG1786" s="1"/>
      <c r="DH1786" s="1"/>
      <c r="DI1786" s="1"/>
      <c r="DJ1786" s="1"/>
      <c r="DK1786" s="1"/>
      <c r="DL1786" s="1"/>
      <c r="DM1786" s="1"/>
      <c r="DN1786" s="1"/>
      <c r="DO1786" s="1"/>
      <c r="DP1786" s="1"/>
      <c r="DQ1786" s="1"/>
      <c r="DR1786" s="1"/>
      <c r="DS1786" s="1"/>
      <c r="DT1786" s="1"/>
      <c r="DU1786" s="1"/>
      <c r="DV1786" s="1"/>
      <c r="DW1786" s="1"/>
      <c r="DX1786" s="1"/>
      <c r="DY1786" s="1"/>
      <c r="DZ1786" s="1"/>
      <c r="EA1786" s="1"/>
      <c r="EB1786" s="1"/>
      <c r="EC1786" s="1"/>
      <c r="ED1786" s="1"/>
      <c r="EE1786" s="1"/>
      <c r="EF1786" s="1"/>
      <c r="EG1786" s="1"/>
      <c r="EH1786" s="1"/>
      <c r="EI1786" s="1"/>
      <c r="EJ1786" s="1"/>
      <c r="EK1786" s="1"/>
      <c r="EL1786" s="1"/>
      <c r="EM1786" s="1"/>
      <c r="EN1786" s="1"/>
      <c r="EO1786" s="1"/>
      <c r="EP1786" s="1"/>
      <c r="EQ1786" s="1"/>
      <c r="ER1786" s="1"/>
      <c r="ES1786" s="1"/>
      <c r="ET1786" s="1"/>
      <c r="EU1786" s="1"/>
      <c r="EV1786" s="1"/>
      <c r="EW1786" s="1"/>
      <c r="EX1786" s="1"/>
      <c r="EY1786" s="1"/>
      <c r="EZ1786" s="1"/>
      <c r="FA1786" s="1"/>
      <c r="FB1786" s="1"/>
      <c r="FC1786" s="1"/>
      <c r="FD1786" s="1"/>
      <c r="FE1786" s="1"/>
      <c r="FF1786" s="1"/>
      <c r="FG1786" s="1"/>
      <c r="FH1786" s="1"/>
      <c r="FI1786" s="1"/>
      <c r="FJ1786" s="1"/>
      <c r="FK1786" s="1"/>
      <c r="FL1786" s="1"/>
      <c r="FM1786" s="1"/>
      <c r="FN1786" s="1"/>
      <c r="FO1786" s="1"/>
      <c r="FP1786" s="1"/>
      <c r="FQ1786" s="1"/>
      <c r="FR1786" s="1"/>
      <c r="FS1786" s="1"/>
      <c r="FT1786" s="1"/>
      <c r="FU1786" s="1"/>
      <c r="FV1786" s="1"/>
      <c r="FW1786" s="1"/>
      <c r="FX1786" s="1"/>
      <c r="FY1786" s="1"/>
      <c r="FZ1786" s="1"/>
      <c r="GA1786" s="1"/>
      <c r="GB1786" s="1"/>
      <c r="GC1786" s="1"/>
      <c r="GD1786" s="1"/>
      <c r="GE1786" s="1"/>
      <c r="GF1786" s="1"/>
      <c r="GG1786" s="1"/>
      <c r="GH1786" s="1"/>
      <c r="GI1786" s="1"/>
      <c r="GJ1786" s="1"/>
      <c r="GK1786" s="1"/>
      <c r="GL1786" s="1"/>
      <c r="GM1786" s="1"/>
      <c r="GN1786" s="1"/>
      <c r="GO1786" s="1"/>
    </row>
    <row r="1787" spans="1:197" s="40" customFormat="1" x14ac:dyDescent="0.25">
      <c r="A1787" s="41"/>
      <c r="B1787" s="4"/>
      <c r="C1787" s="41"/>
      <c r="D1787" s="42"/>
      <c r="E1787" s="42"/>
      <c r="F1787" s="42"/>
      <c r="G1787" s="1"/>
      <c r="H1787" s="1"/>
      <c r="I1787" s="1"/>
      <c r="J1787" s="1"/>
      <c r="K1787" s="1"/>
      <c r="L1787" s="1"/>
      <c r="M1787" s="2"/>
      <c r="N1787" s="1"/>
      <c r="O1787" s="1"/>
      <c r="P1787" s="1"/>
      <c r="Q1787" s="1"/>
      <c r="R1787" s="1"/>
      <c r="S1787" s="1"/>
      <c r="T1787" s="1"/>
      <c r="U1787" s="1"/>
      <c r="V1787" s="1"/>
      <c r="W1787" s="1"/>
      <c r="X1787" s="1"/>
      <c r="Y1787" s="1"/>
      <c r="Z1787" s="1"/>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1"/>
      <c r="BG1787" s="1"/>
      <c r="BH1787" s="1"/>
      <c r="BI1787" s="1"/>
      <c r="BJ1787" s="1"/>
      <c r="BK1787" s="1"/>
      <c r="BL1787" s="1"/>
      <c r="BM1787" s="1"/>
      <c r="BN1787" s="1"/>
      <c r="BO1787" s="1"/>
      <c r="BP1787" s="1"/>
      <c r="BQ1787" s="1"/>
      <c r="BR1787" s="1"/>
      <c r="BS1787" s="1"/>
      <c r="BT1787" s="1"/>
      <c r="BU1787" s="1"/>
      <c r="BV1787" s="1"/>
      <c r="BW1787" s="1"/>
      <c r="BX1787" s="1"/>
      <c r="BY1787" s="1"/>
      <c r="BZ1787" s="1"/>
      <c r="CA1787" s="1"/>
      <c r="CB1787" s="1"/>
      <c r="CC1787" s="1"/>
      <c r="CD1787" s="1"/>
      <c r="CE1787" s="1"/>
      <c r="CF1787" s="1"/>
      <c r="CG1787" s="1"/>
      <c r="CH1787" s="1"/>
      <c r="CI1787" s="1"/>
      <c r="CJ1787" s="1"/>
      <c r="CK1787" s="1"/>
      <c r="CL1787" s="1"/>
      <c r="CM1787" s="1"/>
      <c r="CN1787" s="1"/>
      <c r="CO1787" s="1"/>
      <c r="CP1787" s="1"/>
      <c r="CQ1787" s="1"/>
      <c r="CR1787" s="1"/>
      <c r="CS1787" s="1"/>
      <c r="CT1787" s="1"/>
      <c r="CU1787" s="1"/>
      <c r="CV1787" s="1"/>
      <c r="CW1787" s="1"/>
      <c r="CX1787" s="1"/>
      <c r="CY1787" s="1"/>
      <c r="CZ1787" s="1"/>
      <c r="DA1787" s="1"/>
      <c r="DB1787" s="1"/>
      <c r="DC1787" s="1"/>
      <c r="DD1787" s="1"/>
      <c r="DE1787" s="1"/>
      <c r="DF1787" s="1"/>
      <c r="DG1787" s="1"/>
      <c r="DH1787" s="1"/>
      <c r="DI1787" s="1"/>
      <c r="DJ1787" s="1"/>
      <c r="DK1787" s="1"/>
      <c r="DL1787" s="1"/>
      <c r="DM1787" s="1"/>
      <c r="DN1787" s="1"/>
      <c r="DO1787" s="1"/>
      <c r="DP1787" s="1"/>
      <c r="DQ1787" s="1"/>
      <c r="DR1787" s="1"/>
      <c r="DS1787" s="1"/>
      <c r="DT1787" s="1"/>
      <c r="DU1787" s="1"/>
      <c r="DV1787" s="1"/>
      <c r="DW1787" s="1"/>
      <c r="DX1787" s="1"/>
      <c r="DY1787" s="1"/>
      <c r="DZ1787" s="1"/>
      <c r="EA1787" s="1"/>
      <c r="EB1787" s="1"/>
      <c r="EC1787" s="1"/>
      <c r="ED1787" s="1"/>
      <c r="EE1787" s="1"/>
      <c r="EF1787" s="1"/>
      <c r="EG1787" s="1"/>
      <c r="EH1787" s="1"/>
      <c r="EI1787" s="1"/>
      <c r="EJ1787" s="1"/>
      <c r="EK1787" s="1"/>
      <c r="EL1787" s="1"/>
      <c r="EM1787" s="1"/>
      <c r="EN1787" s="1"/>
      <c r="EO1787" s="1"/>
      <c r="EP1787" s="1"/>
      <c r="EQ1787" s="1"/>
      <c r="ER1787" s="1"/>
      <c r="ES1787" s="1"/>
      <c r="ET1787" s="1"/>
      <c r="EU1787" s="1"/>
      <c r="EV1787" s="1"/>
      <c r="EW1787" s="1"/>
      <c r="EX1787" s="1"/>
      <c r="EY1787" s="1"/>
      <c r="EZ1787" s="1"/>
      <c r="FA1787" s="1"/>
      <c r="FB1787" s="1"/>
      <c r="FC1787" s="1"/>
      <c r="FD1787" s="1"/>
      <c r="FE1787" s="1"/>
      <c r="FF1787" s="1"/>
      <c r="FG1787" s="1"/>
      <c r="FH1787" s="1"/>
      <c r="FI1787" s="1"/>
      <c r="FJ1787" s="1"/>
      <c r="FK1787" s="1"/>
      <c r="FL1787" s="1"/>
      <c r="FM1787" s="1"/>
      <c r="FN1787" s="1"/>
      <c r="FO1787" s="1"/>
      <c r="FP1787" s="1"/>
      <c r="FQ1787" s="1"/>
      <c r="FR1787" s="1"/>
      <c r="FS1787" s="1"/>
      <c r="FT1787" s="1"/>
      <c r="FU1787" s="1"/>
      <c r="FV1787" s="1"/>
      <c r="FW1787" s="1"/>
      <c r="FX1787" s="1"/>
      <c r="FY1787" s="1"/>
      <c r="FZ1787" s="1"/>
      <c r="GA1787" s="1"/>
      <c r="GB1787" s="1"/>
      <c r="GC1787" s="1"/>
      <c r="GD1787" s="1"/>
      <c r="GE1787" s="1"/>
      <c r="GF1787" s="1"/>
      <c r="GG1787" s="1"/>
      <c r="GH1787" s="1"/>
      <c r="GI1787" s="1"/>
      <c r="GJ1787" s="1"/>
      <c r="GK1787" s="1"/>
      <c r="GL1787" s="1"/>
      <c r="GM1787" s="1"/>
      <c r="GN1787" s="1"/>
      <c r="GO1787" s="1"/>
    </row>
    <row r="1788" spans="1:197" s="40" customFormat="1" x14ac:dyDescent="0.25">
      <c r="A1788" s="41"/>
      <c r="B1788" s="4"/>
      <c r="C1788" s="41"/>
      <c r="D1788" s="42"/>
      <c r="E1788" s="42"/>
      <c r="F1788" s="42"/>
      <c r="G1788" s="1"/>
      <c r="H1788" s="1"/>
      <c r="I1788" s="1"/>
      <c r="J1788" s="1"/>
      <c r="K1788" s="1"/>
      <c r="L1788" s="1"/>
      <c r="M1788" s="2"/>
      <c r="N1788" s="1"/>
      <c r="O1788" s="1"/>
      <c r="P1788" s="1"/>
      <c r="Q1788" s="1"/>
      <c r="R1788" s="1"/>
      <c r="S1788" s="1"/>
      <c r="T1788" s="1"/>
      <c r="U1788" s="1"/>
      <c r="V1788" s="1"/>
      <c r="W1788" s="1"/>
      <c r="X1788" s="1"/>
      <c r="Y1788" s="1"/>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1"/>
      <c r="BG1788" s="1"/>
      <c r="BH1788" s="1"/>
      <c r="BI1788" s="1"/>
      <c r="BJ1788" s="1"/>
      <c r="BK1788" s="1"/>
      <c r="BL1788" s="1"/>
      <c r="BM1788" s="1"/>
      <c r="BN1788" s="1"/>
      <c r="BO1788" s="1"/>
      <c r="BP1788" s="1"/>
      <c r="BQ1788" s="1"/>
      <c r="BR1788" s="1"/>
      <c r="BS1788" s="1"/>
      <c r="BT1788" s="1"/>
      <c r="BU1788" s="1"/>
      <c r="BV1788" s="1"/>
      <c r="BW1788" s="1"/>
      <c r="BX1788" s="1"/>
      <c r="BY1788" s="1"/>
      <c r="BZ1788" s="1"/>
      <c r="CA1788" s="1"/>
      <c r="CB1788" s="1"/>
      <c r="CC1788" s="1"/>
      <c r="CD1788" s="1"/>
      <c r="CE1788" s="1"/>
      <c r="CF1788" s="1"/>
      <c r="CG1788" s="1"/>
      <c r="CH1788" s="1"/>
      <c r="CI1788" s="1"/>
      <c r="CJ1788" s="1"/>
      <c r="CK1788" s="1"/>
      <c r="CL1788" s="1"/>
      <c r="CM1788" s="1"/>
      <c r="CN1788" s="1"/>
      <c r="CO1788" s="1"/>
      <c r="CP1788" s="1"/>
      <c r="CQ1788" s="1"/>
      <c r="CR1788" s="1"/>
      <c r="CS1788" s="1"/>
      <c r="CT1788" s="1"/>
      <c r="CU1788" s="1"/>
      <c r="CV1788" s="1"/>
      <c r="CW1788" s="1"/>
      <c r="CX1788" s="1"/>
      <c r="CY1788" s="1"/>
      <c r="CZ1788" s="1"/>
      <c r="DA1788" s="1"/>
      <c r="DB1788" s="1"/>
      <c r="DC1788" s="1"/>
      <c r="DD1788" s="1"/>
      <c r="DE1788" s="1"/>
      <c r="DF1788" s="1"/>
      <c r="DG1788" s="1"/>
      <c r="DH1788" s="1"/>
      <c r="DI1788" s="1"/>
      <c r="DJ1788" s="1"/>
      <c r="DK1788" s="1"/>
      <c r="DL1788" s="1"/>
      <c r="DM1788" s="1"/>
      <c r="DN1788" s="1"/>
      <c r="DO1788" s="1"/>
      <c r="DP1788" s="1"/>
      <c r="DQ1788" s="1"/>
      <c r="DR1788" s="1"/>
      <c r="DS1788" s="1"/>
      <c r="DT1788" s="1"/>
      <c r="DU1788" s="1"/>
      <c r="DV1788" s="1"/>
      <c r="DW1788" s="1"/>
      <c r="DX1788" s="1"/>
      <c r="DY1788" s="1"/>
      <c r="DZ1788" s="1"/>
      <c r="EA1788" s="1"/>
      <c r="EB1788" s="1"/>
      <c r="EC1788" s="1"/>
      <c r="ED1788" s="1"/>
      <c r="EE1788" s="1"/>
      <c r="EF1788" s="1"/>
      <c r="EG1788" s="1"/>
      <c r="EH1788" s="1"/>
      <c r="EI1788" s="1"/>
      <c r="EJ1788" s="1"/>
      <c r="EK1788" s="1"/>
      <c r="EL1788" s="1"/>
      <c r="EM1788" s="1"/>
      <c r="EN1788" s="1"/>
      <c r="EO1788" s="1"/>
      <c r="EP1788" s="1"/>
      <c r="EQ1788" s="1"/>
      <c r="ER1788" s="1"/>
      <c r="ES1788" s="1"/>
      <c r="ET1788" s="1"/>
      <c r="EU1788" s="1"/>
      <c r="EV1788" s="1"/>
      <c r="EW1788" s="1"/>
      <c r="EX1788" s="1"/>
      <c r="EY1788" s="1"/>
      <c r="EZ1788" s="1"/>
      <c r="FA1788" s="1"/>
      <c r="FB1788" s="1"/>
      <c r="FC1788" s="1"/>
      <c r="FD1788" s="1"/>
      <c r="FE1788" s="1"/>
      <c r="FF1788" s="1"/>
      <c r="FG1788" s="1"/>
      <c r="FH1788" s="1"/>
      <c r="FI1788" s="1"/>
      <c r="FJ1788" s="1"/>
      <c r="FK1788" s="1"/>
      <c r="FL1788" s="1"/>
      <c r="FM1788" s="1"/>
      <c r="FN1788" s="1"/>
      <c r="FO1788" s="1"/>
      <c r="FP1788" s="1"/>
      <c r="FQ1788" s="1"/>
      <c r="FR1788" s="1"/>
      <c r="FS1788" s="1"/>
      <c r="FT1788" s="1"/>
      <c r="FU1788" s="1"/>
      <c r="FV1788" s="1"/>
      <c r="FW1788" s="1"/>
      <c r="FX1788" s="1"/>
      <c r="FY1788" s="1"/>
      <c r="FZ1788" s="1"/>
      <c r="GA1788" s="1"/>
      <c r="GB1788" s="1"/>
      <c r="GC1788" s="1"/>
      <c r="GD1788" s="1"/>
      <c r="GE1788" s="1"/>
      <c r="GF1788" s="1"/>
      <c r="GG1788" s="1"/>
      <c r="GH1788" s="1"/>
      <c r="GI1788" s="1"/>
      <c r="GJ1788" s="1"/>
      <c r="GK1788" s="1"/>
      <c r="GL1788" s="1"/>
      <c r="GM1788" s="1"/>
      <c r="GN1788" s="1"/>
      <c r="GO1788" s="1"/>
    </row>
    <row r="1789" spans="1:197" s="40" customFormat="1" x14ac:dyDescent="0.25">
      <c r="A1789" s="41"/>
      <c r="B1789" s="4"/>
      <c r="C1789" s="41"/>
      <c r="D1789" s="42"/>
      <c r="E1789" s="42"/>
      <c r="F1789" s="42"/>
      <c r="G1789" s="1"/>
      <c r="H1789" s="1"/>
      <c r="I1789" s="1"/>
      <c r="J1789" s="1"/>
      <c r="K1789" s="1"/>
      <c r="L1789" s="1"/>
      <c r="M1789" s="2"/>
      <c r="N1789" s="1"/>
      <c r="O1789" s="1"/>
      <c r="P1789" s="1"/>
      <c r="Q1789" s="1"/>
      <c r="R1789" s="1"/>
      <c r="S1789" s="1"/>
      <c r="T1789" s="1"/>
      <c r="U1789" s="1"/>
      <c r="V1789" s="1"/>
      <c r="W1789" s="1"/>
      <c r="X1789" s="1"/>
      <c r="Y1789" s="1"/>
      <c r="Z1789" s="1"/>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1"/>
      <c r="BG1789" s="1"/>
      <c r="BH1789" s="1"/>
      <c r="BI1789" s="1"/>
      <c r="BJ1789" s="1"/>
      <c r="BK1789" s="1"/>
      <c r="BL1789" s="1"/>
      <c r="BM1789" s="1"/>
      <c r="BN1789" s="1"/>
      <c r="BO1789" s="1"/>
      <c r="BP1789" s="1"/>
      <c r="BQ1789" s="1"/>
      <c r="BR1789" s="1"/>
      <c r="BS1789" s="1"/>
      <c r="BT1789" s="1"/>
      <c r="BU1789" s="1"/>
      <c r="BV1789" s="1"/>
      <c r="BW1789" s="1"/>
      <c r="BX1789" s="1"/>
      <c r="BY1789" s="1"/>
      <c r="BZ1789" s="1"/>
      <c r="CA1789" s="1"/>
      <c r="CB1789" s="1"/>
      <c r="CC1789" s="1"/>
      <c r="CD1789" s="1"/>
      <c r="CE1789" s="1"/>
      <c r="CF1789" s="1"/>
      <c r="CG1789" s="1"/>
      <c r="CH1789" s="1"/>
      <c r="CI1789" s="1"/>
      <c r="CJ1789" s="1"/>
      <c r="CK1789" s="1"/>
      <c r="CL1789" s="1"/>
      <c r="CM1789" s="1"/>
      <c r="CN1789" s="1"/>
      <c r="CO1789" s="1"/>
      <c r="CP1789" s="1"/>
      <c r="CQ1789" s="1"/>
      <c r="CR1789" s="1"/>
      <c r="CS1789" s="1"/>
      <c r="CT1789" s="1"/>
      <c r="CU1789" s="1"/>
      <c r="CV1789" s="1"/>
      <c r="CW1789" s="1"/>
      <c r="CX1789" s="1"/>
      <c r="CY1789" s="1"/>
      <c r="CZ1789" s="1"/>
      <c r="DA1789" s="1"/>
      <c r="DB1789" s="1"/>
      <c r="DC1789" s="1"/>
      <c r="DD1789" s="1"/>
      <c r="DE1789" s="1"/>
      <c r="DF1789" s="1"/>
      <c r="DG1789" s="1"/>
      <c r="DH1789" s="1"/>
      <c r="DI1789" s="1"/>
      <c r="DJ1789" s="1"/>
      <c r="DK1789" s="1"/>
      <c r="DL1789" s="1"/>
      <c r="DM1789" s="1"/>
      <c r="DN1789" s="1"/>
      <c r="DO1789" s="1"/>
      <c r="DP1789" s="1"/>
      <c r="DQ1789" s="1"/>
      <c r="DR1789" s="1"/>
      <c r="DS1789" s="1"/>
      <c r="DT1789" s="1"/>
      <c r="DU1789" s="1"/>
      <c r="DV1789" s="1"/>
      <c r="DW1789" s="1"/>
      <c r="DX1789" s="1"/>
      <c r="DY1789" s="1"/>
      <c r="DZ1789" s="1"/>
      <c r="EA1789" s="1"/>
      <c r="EB1789" s="1"/>
      <c r="EC1789" s="1"/>
      <c r="ED1789" s="1"/>
      <c r="EE1789" s="1"/>
      <c r="EF1789" s="1"/>
      <c r="EG1789" s="1"/>
      <c r="EH1789" s="1"/>
      <c r="EI1789" s="1"/>
      <c r="EJ1789" s="1"/>
      <c r="EK1789" s="1"/>
      <c r="EL1789" s="1"/>
      <c r="EM1789" s="1"/>
      <c r="EN1789" s="1"/>
      <c r="EO1789" s="1"/>
      <c r="EP1789" s="1"/>
      <c r="EQ1789" s="1"/>
      <c r="ER1789" s="1"/>
      <c r="ES1789" s="1"/>
      <c r="ET1789" s="1"/>
      <c r="EU1789" s="1"/>
      <c r="EV1789" s="1"/>
      <c r="EW1789" s="1"/>
      <c r="EX1789" s="1"/>
      <c r="EY1789" s="1"/>
      <c r="EZ1789" s="1"/>
      <c r="FA1789" s="1"/>
      <c r="FB1789" s="1"/>
      <c r="FC1789" s="1"/>
      <c r="FD1789" s="1"/>
      <c r="FE1789" s="1"/>
      <c r="FF1789" s="1"/>
      <c r="FG1789" s="1"/>
      <c r="FH1789" s="1"/>
      <c r="FI1789" s="1"/>
      <c r="FJ1789" s="1"/>
      <c r="FK1789" s="1"/>
      <c r="FL1789" s="1"/>
      <c r="FM1789" s="1"/>
      <c r="FN1789" s="1"/>
      <c r="FO1789" s="1"/>
      <c r="FP1789" s="1"/>
      <c r="FQ1789" s="1"/>
      <c r="FR1789" s="1"/>
      <c r="FS1789" s="1"/>
      <c r="FT1789" s="1"/>
      <c r="FU1789" s="1"/>
      <c r="FV1789" s="1"/>
      <c r="FW1789" s="1"/>
      <c r="FX1789" s="1"/>
      <c r="FY1789" s="1"/>
      <c r="FZ1789" s="1"/>
      <c r="GA1789" s="1"/>
      <c r="GB1789" s="1"/>
      <c r="GC1789" s="1"/>
      <c r="GD1789" s="1"/>
      <c r="GE1789" s="1"/>
      <c r="GF1789" s="1"/>
      <c r="GG1789" s="1"/>
      <c r="GH1789" s="1"/>
      <c r="GI1789" s="1"/>
      <c r="GJ1789" s="1"/>
      <c r="GK1789" s="1"/>
      <c r="GL1789" s="1"/>
      <c r="GM1789" s="1"/>
      <c r="GN1789" s="1"/>
      <c r="GO1789" s="1"/>
    </row>
    <row r="1790" spans="1:197" s="40" customFormat="1" x14ac:dyDescent="0.25">
      <c r="A1790" s="41"/>
      <c r="B1790" s="4"/>
      <c r="C1790" s="41"/>
      <c r="D1790" s="42"/>
      <c r="E1790" s="42"/>
      <c r="F1790" s="42"/>
      <c r="G1790" s="1"/>
      <c r="H1790" s="1"/>
      <c r="I1790" s="1"/>
      <c r="J1790" s="1"/>
      <c r="K1790" s="1"/>
      <c r="L1790" s="1"/>
      <c r="M1790" s="2"/>
      <c r="N1790" s="1"/>
      <c r="O1790" s="1"/>
      <c r="P1790" s="1"/>
      <c r="Q1790" s="1"/>
      <c r="R1790" s="1"/>
      <c r="S1790" s="1"/>
      <c r="T1790" s="1"/>
      <c r="U1790" s="1"/>
      <c r="V1790" s="1"/>
      <c r="W1790" s="1"/>
      <c r="X1790" s="1"/>
      <c r="Y1790" s="1"/>
      <c r="Z1790" s="1"/>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c r="BJ1790" s="1"/>
      <c r="BK1790" s="1"/>
      <c r="BL1790" s="1"/>
      <c r="BM1790" s="1"/>
      <c r="BN1790" s="1"/>
      <c r="BO1790" s="1"/>
      <c r="BP1790" s="1"/>
      <c r="BQ1790" s="1"/>
      <c r="BR1790" s="1"/>
      <c r="BS1790" s="1"/>
      <c r="BT1790" s="1"/>
      <c r="BU1790" s="1"/>
      <c r="BV1790" s="1"/>
      <c r="BW1790" s="1"/>
      <c r="BX1790" s="1"/>
      <c r="BY1790" s="1"/>
      <c r="BZ1790" s="1"/>
      <c r="CA1790" s="1"/>
      <c r="CB1790" s="1"/>
      <c r="CC1790" s="1"/>
      <c r="CD1790" s="1"/>
      <c r="CE1790" s="1"/>
      <c r="CF1790" s="1"/>
      <c r="CG1790" s="1"/>
      <c r="CH1790" s="1"/>
      <c r="CI1790" s="1"/>
      <c r="CJ1790" s="1"/>
      <c r="CK1790" s="1"/>
      <c r="CL1790" s="1"/>
      <c r="CM1790" s="1"/>
      <c r="CN1790" s="1"/>
      <c r="CO1790" s="1"/>
      <c r="CP1790" s="1"/>
      <c r="CQ1790" s="1"/>
      <c r="CR1790" s="1"/>
      <c r="CS1790" s="1"/>
      <c r="CT1790" s="1"/>
      <c r="CU1790" s="1"/>
      <c r="CV1790" s="1"/>
      <c r="CW1790" s="1"/>
      <c r="CX1790" s="1"/>
      <c r="CY1790" s="1"/>
      <c r="CZ1790" s="1"/>
      <c r="DA1790" s="1"/>
      <c r="DB1790" s="1"/>
      <c r="DC1790" s="1"/>
      <c r="DD1790" s="1"/>
      <c r="DE1790" s="1"/>
      <c r="DF1790" s="1"/>
      <c r="DG1790" s="1"/>
      <c r="DH1790" s="1"/>
      <c r="DI1790" s="1"/>
      <c r="DJ1790" s="1"/>
      <c r="DK1790" s="1"/>
      <c r="DL1790" s="1"/>
      <c r="DM1790" s="1"/>
      <c r="DN1790" s="1"/>
      <c r="DO1790" s="1"/>
      <c r="DP1790" s="1"/>
      <c r="DQ1790" s="1"/>
      <c r="DR1790" s="1"/>
      <c r="DS1790" s="1"/>
      <c r="DT1790" s="1"/>
      <c r="DU1790" s="1"/>
      <c r="DV1790" s="1"/>
      <c r="DW1790" s="1"/>
      <c r="DX1790" s="1"/>
      <c r="DY1790" s="1"/>
      <c r="DZ1790" s="1"/>
      <c r="EA1790" s="1"/>
      <c r="EB1790" s="1"/>
      <c r="EC1790" s="1"/>
      <c r="ED1790" s="1"/>
      <c r="EE1790" s="1"/>
      <c r="EF1790" s="1"/>
      <c r="EG1790" s="1"/>
      <c r="EH1790" s="1"/>
      <c r="EI1790" s="1"/>
      <c r="EJ1790" s="1"/>
      <c r="EK1790" s="1"/>
      <c r="EL1790" s="1"/>
      <c r="EM1790" s="1"/>
      <c r="EN1790" s="1"/>
      <c r="EO1790" s="1"/>
      <c r="EP1790" s="1"/>
      <c r="EQ1790" s="1"/>
      <c r="ER1790" s="1"/>
      <c r="ES1790" s="1"/>
      <c r="ET1790" s="1"/>
      <c r="EU1790" s="1"/>
      <c r="EV1790" s="1"/>
      <c r="EW1790" s="1"/>
      <c r="EX1790" s="1"/>
      <c r="EY1790" s="1"/>
      <c r="EZ1790" s="1"/>
      <c r="FA1790" s="1"/>
      <c r="FB1790" s="1"/>
      <c r="FC1790" s="1"/>
      <c r="FD1790" s="1"/>
      <c r="FE1790" s="1"/>
      <c r="FF1790" s="1"/>
      <c r="FG1790" s="1"/>
      <c r="FH1790" s="1"/>
      <c r="FI1790" s="1"/>
      <c r="FJ1790" s="1"/>
      <c r="FK1790" s="1"/>
      <c r="FL1790" s="1"/>
      <c r="FM1790" s="1"/>
      <c r="FN1790" s="1"/>
      <c r="FO1790" s="1"/>
      <c r="FP1790" s="1"/>
      <c r="FQ1790" s="1"/>
      <c r="FR1790" s="1"/>
      <c r="FS1790" s="1"/>
      <c r="FT1790" s="1"/>
      <c r="FU1790" s="1"/>
      <c r="FV1790" s="1"/>
      <c r="FW1790" s="1"/>
      <c r="FX1790" s="1"/>
      <c r="FY1790" s="1"/>
      <c r="FZ1790" s="1"/>
      <c r="GA1790" s="1"/>
      <c r="GB1790" s="1"/>
      <c r="GC1790" s="1"/>
      <c r="GD1790" s="1"/>
      <c r="GE1790" s="1"/>
      <c r="GF1790" s="1"/>
      <c r="GG1790" s="1"/>
      <c r="GH1790" s="1"/>
      <c r="GI1790" s="1"/>
      <c r="GJ1790" s="1"/>
      <c r="GK1790" s="1"/>
      <c r="GL1790" s="1"/>
      <c r="GM1790" s="1"/>
      <c r="GN1790" s="1"/>
      <c r="GO1790" s="1"/>
    </row>
    <row r="1791" spans="1:197" s="40" customFormat="1" x14ac:dyDescent="0.25">
      <c r="A1791" s="41"/>
      <c r="B1791" s="4"/>
      <c r="C1791" s="41"/>
      <c r="D1791" s="42"/>
      <c r="E1791" s="42"/>
      <c r="F1791" s="42"/>
      <c r="G1791" s="1"/>
      <c r="H1791" s="1"/>
      <c r="I1791" s="1"/>
      <c r="J1791" s="1"/>
      <c r="K1791" s="1"/>
      <c r="L1791" s="1"/>
      <c r="M1791" s="2"/>
      <c r="N1791" s="1"/>
      <c r="O1791" s="1"/>
      <c r="P1791" s="1"/>
      <c r="Q1791" s="1"/>
      <c r="R1791" s="1"/>
      <c r="S1791" s="1"/>
      <c r="T1791" s="1"/>
      <c r="U1791" s="1"/>
      <c r="V1791" s="1"/>
      <c r="W1791" s="1"/>
      <c r="X1791" s="1"/>
      <c r="Y1791" s="1"/>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c r="BJ1791" s="1"/>
      <c r="BK1791" s="1"/>
      <c r="BL1791" s="1"/>
      <c r="BM1791" s="1"/>
      <c r="BN1791" s="1"/>
      <c r="BO1791" s="1"/>
      <c r="BP1791" s="1"/>
      <c r="BQ1791" s="1"/>
      <c r="BR1791" s="1"/>
      <c r="BS1791" s="1"/>
      <c r="BT1791" s="1"/>
      <c r="BU1791" s="1"/>
      <c r="BV1791" s="1"/>
      <c r="BW1791" s="1"/>
      <c r="BX1791" s="1"/>
      <c r="BY1791" s="1"/>
      <c r="BZ1791" s="1"/>
      <c r="CA1791" s="1"/>
      <c r="CB1791" s="1"/>
      <c r="CC1791" s="1"/>
      <c r="CD1791" s="1"/>
      <c r="CE1791" s="1"/>
      <c r="CF1791" s="1"/>
      <c r="CG1791" s="1"/>
      <c r="CH1791" s="1"/>
      <c r="CI1791" s="1"/>
      <c r="CJ1791" s="1"/>
      <c r="CK1791" s="1"/>
      <c r="CL1791" s="1"/>
      <c r="CM1791" s="1"/>
      <c r="CN1791" s="1"/>
      <c r="CO1791" s="1"/>
      <c r="CP1791" s="1"/>
      <c r="CQ1791" s="1"/>
      <c r="CR1791" s="1"/>
      <c r="CS1791" s="1"/>
      <c r="CT1791" s="1"/>
      <c r="CU1791" s="1"/>
      <c r="CV1791" s="1"/>
      <c r="CW1791" s="1"/>
      <c r="CX1791" s="1"/>
      <c r="CY1791" s="1"/>
      <c r="CZ1791" s="1"/>
      <c r="DA1791" s="1"/>
      <c r="DB1791" s="1"/>
      <c r="DC1791" s="1"/>
      <c r="DD1791" s="1"/>
      <c r="DE1791" s="1"/>
      <c r="DF1791" s="1"/>
      <c r="DG1791" s="1"/>
      <c r="DH1791" s="1"/>
      <c r="DI1791" s="1"/>
      <c r="DJ1791" s="1"/>
      <c r="DK1791" s="1"/>
      <c r="DL1791" s="1"/>
      <c r="DM1791" s="1"/>
      <c r="DN1791" s="1"/>
      <c r="DO1791" s="1"/>
      <c r="DP1791" s="1"/>
      <c r="DQ1791" s="1"/>
      <c r="DR1791" s="1"/>
      <c r="DS1791" s="1"/>
      <c r="DT1791" s="1"/>
      <c r="DU1791" s="1"/>
      <c r="DV1791" s="1"/>
      <c r="DW1791" s="1"/>
      <c r="DX1791" s="1"/>
      <c r="DY1791" s="1"/>
      <c r="DZ1791" s="1"/>
      <c r="EA1791" s="1"/>
      <c r="EB1791" s="1"/>
      <c r="EC1791" s="1"/>
      <c r="ED1791" s="1"/>
      <c r="EE1791" s="1"/>
      <c r="EF1791" s="1"/>
      <c r="EG1791" s="1"/>
      <c r="EH1791" s="1"/>
      <c r="EI1791" s="1"/>
      <c r="EJ1791" s="1"/>
      <c r="EK1791" s="1"/>
      <c r="EL1791" s="1"/>
      <c r="EM1791" s="1"/>
      <c r="EN1791" s="1"/>
      <c r="EO1791" s="1"/>
      <c r="EP1791" s="1"/>
      <c r="EQ1791" s="1"/>
      <c r="ER1791" s="1"/>
      <c r="ES1791" s="1"/>
      <c r="ET1791" s="1"/>
      <c r="EU1791" s="1"/>
      <c r="EV1791" s="1"/>
      <c r="EW1791" s="1"/>
      <c r="EX1791" s="1"/>
      <c r="EY1791" s="1"/>
      <c r="EZ1791" s="1"/>
      <c r="FA1791" s="1"/>
      <c r="FB1791" s="1"/>
      <c r="FC1791" s="1"/>
      <c r="FD1791" s="1"/>
      <c r="FE1791" s="1"/>
      <c r="FF1791" s="1"/>
      <c r="FG1791" s="1"/>
      <c r="FH1791" s="1"/>
      <c r="FI1791" s="1"/>
      <c r="FJ1791" s="1"/>
      <c r="FK1791" s="1"/>
      <c r="FL1791" s="1"/>
      <c r="FM1791" s="1"/>
      <c r="FN1791" s="1"/>
      <c r="FO1791" s="1"/>
      <c r="FP1791" s="1"/>
      <c r="FQ1791" s="1"/>
      <c r="FR1791" s="1"/>
      <c r="FS1791" s="1"/>
      <c r="FT1791" s="1"/>
      <c r="FU1791" s="1"/>
      <c r="FV1791" s="1"/>
      <c r="FW1791" s="1"/>
      <c r="FX1791" s="1"/>
      <c r="FY1791" s="1"/>
      <c r="FZ1791" s="1"/>
      <c r="GA1791" s="1"/>
      <c r="GB1791" s="1"/>
      <c r="GC1791" s="1"/>
      <c r="GD1791" s="1"/>
      <c r="GE1791" s="1"/>
      <c r="GF1791" s="1"/>
      <c r="GG1791" s="1"/>
      <c r="GH1791" s="1"/>
      <c r="GI1791" s="1"/>
      <c r="GJ1791" s="1"/>
      <c r="GK1791" s="1"/>
      <c r="GL1791" s="1"/>
      <c r="GM1791" s="1"/>
      <c r="GN1791" s="1"/>
      <c r="GO1791" s="1"/>
    </row>
    <row r="1792" spans="1:197" s="40" customFormat="1" x14ac:dyDescent="0.25">
      <c r="A1792" s="41"/>
      <c r="B1792" s="4"/>
      <c r="C1792" s="41"/>
      <c r="D1792" s="42"/>
      <c r="E1792" s="42"/>
      <c r="F1792" s="42"/>
      <c r="G1792" s="1"/>
      <c r="H1792" s="1"/>
      <c r="I1792" s="1"/>
      <c r="J1792" s="1"/>
      <c r="K1792" s="1"/>
      <c r="L1792" s="1"/>
      <c r="M1792" s="2"/>
      <c r="N1792" s="1"/>
      <c r="O1792" s="1"/>
      <c r="P1792" s="1"/>
      <c r="Q1792" s="1"/>
      <c r="R1792" s="1"/>
      <c r="S1792" s="1"/>
      <c r="T1792" s="1"/>
      <c r="U1792" s="1"/>
      <c r="V1792" s="1"/>
      <c r="W1792" s="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c r="BJ1792" s="1"/>
      <c r="BK1792" s="1"/>
      <c r="BL1792" s="1"/>
      <c r="BM1792" s="1"/>
      <c r="BN1792" s="1"/>
      <c r="BO1792" s="1"/>
      <c r="BP1792" s="1"/>
      <c r="BQ1792" s="1"/>
      <c r="BR1792" s="1"/>
      <c r="BS1792" s="1"/>
      <c r="BT1792" s="1"/>
      <c r="BU1792" s="1"/>
      <c r="BV1792" s="1"/>
      <c r="BW1792" s="1"/>
      <c r="BX1792" s="1"/>
      <c r="BY1792" s="1"/>
      <c r="BZ1792" s="1"/>
      <c r="CA1792" s="1"/>
      <c r="CB1792" s="1"/>
      <c r="CC1792" s="1"/>
      <c r="CD1792" s="1"/>
      <c r="CE1792" s="1"/>
      <c r="CF1792" s="1"/>
      <c r="CG1792" s="1"/>
      <c r="CH1792" s="1"/>
      <c r="CI1792" s="1"/>
      <c r="CJ1792" s="1"/>
      <c r="CK1792" s="1"/>
      <c r="CL1792" s="1"/>
      <c r="CM1792" s="1"/>
      <c r="CN1792" s="1"/>
      <c r="CO1792" s="1"/>
      <c r="CP1792" s="1"/>
      <c r="CQ1792" s="1"/>
      <c r="CR1792" s="1"/>
      <c r="CS1792" s="1"/>
      <c r="CT1792" s="1"/>
      <c r="CU1792" s="1"/>
      <c r="CV1792" s="1"/>
      <c r="CW1792" s="1"/>
      <c r="CX1792" s="1"/>
      <c r="CY1792" s="1"/>
      <c r="CZ1792" s="1"/>
      <c r="DA1792" s="1"/>
      <c r="DB1792" s="1"/>
      <c r="DC1792" s="1"/>
      <c r="DD1792" s="1"/>
      <c r="DE1792" s="1"/>
      <c r="DF1792" s="1"/>
      <c r="DG1792" s="1"/>
      <c r="DH1792" s="1"/>
      <c r="DI1792" s="1"/>
      <c r="DJ1792" s="1"/>
      <c r="DK1792" s="1"/>
      <c r="DL1792" s="1"/>
      <c r="DM1792" s="1"/>
      <c r="DN1792" s="1"/>
      <c r="DO1792" s="1"/>
      <c r="DP1792" s="1"/>
      <c r="DQ1792" s="1"/>
      <c r="DR1792" s="1"/>
      <c r="DS1792" s="1"/>
      <c r="DT1792" s="1"/>
      <c r="DU1792" s="1"/>
      <c r="DV1792" s="1"/>
      <c r="DW1792" s="1"/>
      <c r="DX1792" s="1"/>
      <c r="DY1792" s="1"/>
      <c r="DZ1792" s="1"/>
      <c r="EA1792" s="1"/>
      <c r="EB1792" s="1"/>
      <c r="EC1792" s="1"/>
      <c r="ED1792" s="1"/>
      <c r="EE1792" s="1"/>
      <c r="EF1792" s="1"/>
      <c r="EG1792" s="1"/>
      <c r="EH1792" s="1"/>
      <c r="EI1792" s="1"/>
      <c r="EJ1792" s="1"/>
      <c r="EK1792" s="1"/>
      <c r="EL1792" s="1"/>
      <c r="EM1792" s="1"/>
      <c r="EN1792" s="1"/>
      <c r="EO1792" s="1"/>
      <c r="EP1792" s="1"/>
      <c r="EQ1792" s="1"/>
      <c r="ER1792" s="1"/>
      <c r="ES1792" s="1"/>
      <c r="ET1792" s="1"/>
      <c r="EU1792" s="1"/>
      <c r="EV1792" s="1"/>
      <c r="EW1792" s="1"/>
      <c r="EX1792" s="1"/>
      <c r="EY1792" s="1"/>
      <c r="EZ1792" s="1"/>
      <c r="FA1792" s="1"/>
      <c r="FB1792" s="1"/>
      <c r="FC1792" s="1"/>
      <c r="FD1792" s="1"/>
      <c r="FE1792" s="1"/>
      <c r="FF1792" s="1"/>
      <c r="FG1792" s="1"/>
      <c r="FH1792" s="1"/>
      <c r="FI1792" s="1"/>
      <c r="FJ1792" s="1"/>
      <c r="FK1792" s="1"/>
      <c r="FL1792" s="1"/>
      <c r="FM1792" s="1"/>
      <c r="FN1792" s="1"/>
      <c r="FO1792" s="1"/>
      <c r="FP1792" s="1"/>
      <c r="FQ1792" s="1"/>
      <c r="FR1792" s="1"/>
      <c r="FS1792" s="1"/>
      <c r="FT1792" s="1"/>
      <c r="FU1792" s="1"/>
      <c r="FV1792" s="1"/>
      <c r="FW1792" s="1"/>
      <c r="FX1792" s="1"/>
      <c r="FY1792" s="1"/>
      <c r="FZ1792" s="1"/>
      <c r="GA1792" s="1"/>
      <c r="GB1792" s="1"/>
      <c r="GC1792" s="1"/>
      <c r="GD1792" s="1"/>
      <c r="GE1792" s="1"/>
      <c r="GF1792" s="1"/>
      <c r="GG1792" s="1"/>
      <c r="GH1792" s="1"/>
      <c r="GI1792" s="1"/>
      <c r="GJ1792" s="1"/>
      <c r="GK1792" s="1"/>
      <c r="GL1792" s="1"/>
      <c r="GM1792" s="1"/>
      <c r="GN1792" s="1"/>
      <c r="GO1792" s="1"/>
    </row>
    <row r="1793" spans="1:197" s="40" customFormat="1" x14ac:dyDescent="0.25">
      <c r="A1793" s="41"/>
      <c r="B1793" s="4"/>
      <c r="C1793" s="41"/>
      <c r="D1793" s="42"/>
      <c r="E1793" s="42"/>
      <c r="F1793" s="42"/>
      <c r="G1793" s="1"/>
      <c r="H1793" s="1"/>
      <c r="I1793" s="1"/>
      <c r="J1793" s="1"/>
      <c r="K1793" s="1"/>
      <c r="L1793" s="1"/>
      <c r="M1793" s="2"/>
      <c r="N1793" s="1"/>
      <c r="O1793" s="1"/>
      <c r="P1793" s="1"/>
      <c r="Q1793" s="1"/>
      <c r="R1793" s="1"/>
      <c r="S1793" s="1"/>
      <c r="T1793" s="1"/>
      <c r="U1793" s="1"/>
      <c r="V1793" s="1"/>
      <c r="W1793" s="1"/>
      <c r="X1793" s="1"/>
      <c r="Y1793" s="1"/>
      <c r="Z1793" s="1"/>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c r="BJ1793" s="1"/>
      <c r="BK1793" s="1"/>
      <c r="BL1793" s="1"/>
      <c r="BM1793" s="1"/>
      <c r="BN1793" s="1"/>
      <c r="BO1793" s="1"/>
      <c r="BP1793" s="1"/>
      <c r="BQ1793" s="1"/>
      <c r="BR1793" s="1"/>
      <c r="BS1793" s="1"/>
      <c r="BT1793" s="1"/>
      <c r="BU1793" s="1"/>
      <c r="BV1793" s="1"/>
      <c r="BW1793" s="1"/>
      <c r="BX1793" s="1"/>
      <c r="BY1793" s="1"/>
      <c r="BZ1793" s="1"/>
      <c r="CA1793" s="1"/>
      <c r="CB1793" s="1"/>
      <c r="CC1793" s="1"/>
      <c r="CD1793" s="1"/>
      <c r="CE1793" s="1"/>
      <c r="CF1793" s="1"/>
      <c r="CG1793" s="1"/>
      <c r="CH1793" s="1"/>
      <c r="CI1793" s="1"/>
      <c r="CJ1793" s="1"/>
      <c r="CK1793" s="1"/>
      <c r="CL1793" s="1"/>
      <c r="CM1793" s="1"/>
      <c r="CN1793" s="1"/>
      <c r="CO1793" s="1"/>
      <c r="CP1793" s="1"/>
      <c r="CQ1793" s="1"/>
      <c r="CR1793" s="1"/>
      <c r="CS1793" s="1"/>
      <c r="CT1793" s="1"/>
      <c r="CU1793" s="1"/>
      <c r="CV1793" s="1"/>
      <c r="CW1793" s="1"/>
      <c r="CX1793" s="1"/>
      <c r="CY1793" s="1"/>
      <c r="CZ1793" s="1"/>
      <c r="DA1793" s="1"/>
      <c r="DB1793" s="1"/>
      <c r="DC1793" s="1"/>
      <c r="DD1793" s="1"/>
      <c r="DE1793" s="1"/>
      <c r="DF1793" s="1"/>
      <c r="DG1793" s="1"/>
      <c r="DH1793" s="1"/>
      <c r="DI1793" s="1"/>
      <c r="DJ1793" s="1"/>
      <c r="DK1793" s="1"/>
      <c r="DL1793" s="1"/>
      <c r="DM1793" s="1"/>
      <c r="DN1793" s="1"/>
      <c r="DO1793" s="1"/>
      <c r="DP1793" s="1"/>
      <c r="DQ1793" s="1"/>
      <c r="DR1793" s="1"/>
      <c r="DS1793" s="1"/>
      <c r="DT1793" s="1"/>
      <c r="DU1793" s="1"/>
      <c r="DV1793" s="1"/>
      <c r="DW1793" s="1"/>
      <c r="DX1793" s="1"/>
      <c r="DY1793" s="1"/>
      <c r="DZ1793" s="1"/>
      <c r="EA1793" s="1"/>
      <c r="EB1793" s="1"/>
      <c r="EC1793" s="1"/>
      <c r="ED1793" s="1"/>
      <c r="EE1793" s="1"/>
      <c r="EF1793" s="1"/>
      <c r="EG1793" s="1"/>
      <c r="EH1793" s="1"/>
      <c r="EI1793" s="1"/>
      <c r="EJ1793" s="1"/>
      <c r="EK1793" s="1"/>
      <c r="EL1793" s="1"/>
      <c r="EM1793" s="1"/>
      <c r="EN1793" s="1"/>
      <c r="EO1793" s="1"/>
      <c r="EP1793" s="1"/>
      <c r="EQ1793" s="1"/>
      <c r="ER1793" s="1"/>
      <c r="ES1793" s="1"/>
      <c r="ET1793" s="1"/>
      <c r="EU1793" s="1"/>
      <c r="EV1793" s="1"/>
      <c r="EW1793" s="1"/>
      <c r="EX1793" s="1"/>
      <c r="EY1793" s="1"/>
      <c r="EZ1793" s="1"/>
      <c r="FA1793" s="1"/>
      <c r="FB1793" s="1"/>
      <c r="FC1793" s="1"/>
      <c r="FD1793" s="1"/>
      <c r="FE1793" s="1"/>
      <c r="FF1793" s="1"/>
      <c r="FG1793" s="1"/>
      <c r="FH1793" s="1"/>
      <c r="FI1793" s="1"/>
      <c r="FJ1793" s="1"/>
      <c r="FK1793" s="1"/>
      <c r="FL1793" s="1"/>
      <c r="FM1793" s="1"/>
      <c r="FN1793" s="1"/>
      <c r="FO1793" s="1"/>
      <c r="FP1793" s="1"/>
      <c r="FQ1793" s="1"/>
      <c r="FR1793" s="1"/>
      <c r="FS1793" s="1"/>
      <c r="FT1793" s="1"/>
      <c r="FU1793" s="1"/>
      <c r="FV1793" s="1"/>
      <c r="FW1793" s="1"/>
      <c r="FX1793" s="1"/>
      <c r="FY1793" s="1"/>
      <c r="FZ1793" s="1"/>
      <c r="GA1793" s="1"/>
      <c r="GB1793" s="1"/>
      <c r="GC1793" s="1"/>
      <c r="GD1793" s="1"/>
      <c r="GE1793" s="1"/>
      <c r="GF1793" s="1"/>
      <c r="GG1793" s="1"/>
      <c r="GH1793" s="1"/>
      <c r="GI1793" s="1"/>
      <c r="GJ1793" s="1"/>
      <c r="GK1793" s="1"/>
      <c r="GL1793" s="1"/>
      <c r="GM1793" s="1"/>
      <c r="GN1793" s="1"/>
      <c r="GO1793" s="1"/>
    </row>
    <row r="1794" spans="1:197" s="40" customFormat="1" x14ac:dyDescent="0.25">
      <c r="A1794" s="41"/>
      <c r="B1794" s="4"/>
      <c r="C1794" s="41"/>
      <c r="D1794" s="42"/>
      <c r="E1794" s="42"/>
      <c r="F1794" s="42"/>
      <c r="G1794" s="1"/>
      <c r="H1794" s="1"/>
      <c r="I1794" s="1"/>
      <c r="J1794" s="1"/>
      <c r="K1794" s="1"/>
      <c r="L1794" s="1"/>
      <c r="M1794" s="2"/>
      <c r="N1794" s="1"/>
      <c r="O1794" s="1"/>
      <c r="P1794" s="1"/>
      <c r="Q1794" s="1"/>
      <c r="R1794" s="1"/>
      <c r="S1794" s="1"/>
      <c r="T1794" s="1"/>
      <c r="U1794" s="1"/>
      <c r="V1794" s="1"/>
      <c r="W1794" s="1"/>
      <c r="X1794" s="1"/>
      <c r="Y1794" s="1"/>
      <c r="Z1794" s="1"/>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c r="BJ1794" s="1"/>
      <c r="BK1794" s="1"/>
      <c r="BL1794" s="1"/>
      <c r="BM1794" s="1"/>
      <c r="BN1794" s="1"/>
      <c r="BO1794" s="1"/>
      <c r="BP1794" s="1"/>
      <c r="BQ1794" s="1"/>
      <c r="BR1794" s="1"/>
      <c r="BS1794" s="1"/>
      <c r="BT1794" s="1"/>
      <c r="BU1794" s="1"/>
      <c r="BV1794" s="1"/>
      <c r="BW1794" s="1"/>
      <c r="BX1794" s="1"/>
      <c r="BY1794" s="1"/>
      <c r="BZ1794" s="1"/>
      <c r="CA1794" s="1"/>
      <c r="CB1794" s="1"/>
      <c r="CC1794" s="1"/>
      <c r="CD1794" s="1"/>
      <c r="CE1794" s="1"/>
      <c r="CF1794" s="1"/>
      <c r="CG1794" s="1"/>
      <c r="CH1794" s="1"/>
      <c r="CI1794" s="1"/>
      <c r="CJ1794" s="1"/>
      <c r="CK1794" s="1"/>
      <c r="CL1794" s="1"/>
      <c r="CM1794" s="1"/>
      <c r="CN1794" s="1"/>
      <c r="CO1794" s="1"/>
      <c r="CP1794" s="1"/>
      <c r="CQ1794" s="1"/>
      <c r="CR1794" s="1"/>
      <c r="CS1794" s="1"/>
      <c r="CT1794" s="1"/>
      <c r="CU1794" s="1"/>
      <c r="CV1794" s="1"/>
      <c r="CW1794" s="1"/>
      <c r="CX1794" s="1"/>
      <c r="CY1794" s="1"/>
      <c r="CZ1794" s="1"/>
      <c r="DA1794" s="1"/>
      <c r="DB1794" s="1"/>
      <c r="DC1794" s="1"/>
      <c r="DD1794" s="1"/>
      <c r="DE1794" s="1"/>
      <c r="DF1794" s="1"/>
      <c r="DG1794" s="1"/>
      <c r="DH1794" s="1"/>
      <c r="DI1794" s="1"/>
      <c r="DJ1794" s="1"/>
      <c r="DK1794" s="1"/>
      <c r="DL1794" s="1"/>
      <c r="DM1794" s="1"/>
      <c r="DN1794" s="1"/>
      <c r="DO1794" s="1"/>
      <c r="DP1794" s="1"/>
      <c r="DQ1794" s="1"/>
      <c r="DR1794" s="1"/>
      <c r="DS1794" s="1"/>
      <c r="DT1794" s="1"/>
      <c r="DU1794" s="1"/>
      <c r="DV1794" s="1"/>
      <c r="DW1794" s="1"/>
      <c r="DX1794" s="1"/>
      <c r="DY1794" s="1"/>
      <c r="DZ1794" s="1"/>
      <c r="EA1794" s="1"/>
      <c r="EB1794" s="1"/>
      <c r="EC1794" s="1"/>
      <c r="ED1794" s="1"/>
      <c r="EE1794" s="1"/>
      <c r="EF1794" s="1"/>
      <c r="EG1794" s="1"/>
      <c r="EH1794" s="1"/>
      <c r="EI1794" s="1"/>
      <c r="EJ1794" s="1"/>
      <c r="EK1794" s="1"/>
      <c r="EL1794" s="1"/>
      <c r="EM1794" s="1"/>
      <c r="EN1794" s="1"/>
      <c r="EO1794" s="1"/>
      <c r="EP1794" s="1"/>
      <c r="EQ1794" s="1"/>
      <c r="ER1794" s="1"/>
      <c r="ES1794" s="1"/>
      <c r="ET1794" s="1"/>
      <c r="EU1794" s="1"/>
      <c r="EV1794" s="1"/>
      <c r="EW1794" s="1"/>
      <c r="EX1794" s="1"/>
      <c r="EY1794" s="1"/>
      <c r="EZ1794" s="1"/>
      <c r="FA1794" s="1"/>
      <c r="FB1794" s="1"/>
      <c r="FC1794" s="1"/>
      <c r="FD1794" s="1"/>
      <c r="FE1794" s="1"/>
      <c r="FF1794" s="1"/>
      <c r="FG1794" s="1"/>
      <c r="FH1794" s="1"/>
      <c r="FI1794" s="1"/>
      <c r="FJ1794" s="1"/>
      <c r="FK1794" s="1"/>
      <c r="FL1794" s="1"/>
      <c r="FM1794" s="1"/>
      <c r="FN1794" s="1"/>
      <c r="FO1794" s="1"/>
      <c r="FP1794" s="1"/>
      <c r="FQ1794" s="1"/>
      <c r="FR1794" s="1"/>
      <c r="FS1794" s="1"/>
      <c r="FT1794" s="1"/>
      <c r="FU1794" s="1"/>
      <c r="FV1794" s="1"/>
      <c r="FW1794" s="1"/>
      <c r="FX1794" s="1"/>
      <c r="FY1794" s="1"/>
      <c r="FZ1794" s="1"/>
      <c r="GA1794" s="1"/>
      <c r="GB1794" s="1"/>
      <c r="GC1794" s="1"/>
      <c r="GD1794" s="1"/>
      <c r="GE1794" s="1"/>
      <c r="GF1794" s="1"/>
      <c r="GG1794" s="1"/>
      <c r="GH1794" s="1"/>
      <c r="GI1794" s="1"/>
      <c r="GJ1794" s="1"/>
      <c r="GK1794" s="1"/>
      <c r="GL1794" s="1"/>
      <c r="GM1794" s="1"/>
      <c r="GN1794" s="1"/>
      <c r="GO1794" s="1"/>
    </row>
    <row r="1795" spans="1:197" s="40" customFormat="1" x14ac:dyDescent="0.25">
      <c r="A1795" s="41"/>
      <c r="B1795" s="4"/>
      <c r="C1795" s="41"/>
      <c r="D1795" s="42"/>
      <c r="E1795" s="42"/>
      <c r="F1795" s="42"/>
      <c r="G1795" s="1"/>
      <c r="H1795" s="1"/>
      <c r="I1795" s="1"/>
      <c r="J1795" s="1"/>
      <c r="K1795" s="1"/>
      <c r="L1795" s="1"/>
      <c r="M1795" s="2"/>
      <c r="N1795" s="1"/>
      <c r="O1795" s="1"/>
      <c r="P1795" s="1"/>
      <c r="Q1795" s="1"/>
      <c r="R1795" s="1"/>
      <c r="S1795" s="1"/>
      <c r="T1795" s="1"/>
      <c r="U1795" s="1"/>
      <c r="V1795" s="1"/>
      <c r="W1795" s="1"/>
      <c r="X1795" s="1"/>
      <c r="Y1795" s="1"/>
      <c r="Z1795" s="1"/>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c r="BJ1795" s="1"/>
      <c r="BK1795" s="1"/>
      <c r="BL1795" s="1"/>
      <c r="BM1795" s="1"/>
      <c r="BN1795" s="1"/>
      <c r="BO1795" s="1"/>
      <c r="BP1795" s="1"/>
      <c r="BQ1795" s="1"/>
      <c r="BR1795" s="1"/>
      <c r="BS1795" s="1"/>
      <c r="BT1795" s="1"/>
      <c r="BU1795" s="1"/>
      <c r="BV1795" s="1"/>
      <c r="BW1795" s="1"/>
      <c r="BX1795" s="1"/>
      <c r="BY1795" s="1"/>
      <c r="BZ1795" s="1"/>
      <c r="CA1795" s="1"/>
      <c r="CB1795" s="1"/>
      <c r="CC1795" s="1"/>
      <c r="CD1795" s="1"/>
      <c r="CE1795" s="1"/>
      <c r="CF1795" s="1"/>
      <c r="CG1795" s="1"/>
      <c r="CH1795" s="1"/>
      <c r="CI1795" s="1"/>
      <c r="CJ1795" s="1"/>
      <c r="CK1795" s="1"/>
      <c r="CL1795" s="1"/>
      <c r="CM1795" s="1"/>
      <c r="CN1795" s="1"/>
      <c r="CO1795" s="1"/>
      <c r="CP1795" s="1"/>
      <c r="CQ1795" s="1"/>
      <c r="CR1795" s="1"/>
      <c r="CS1795" s="1"/>
      <c r="CT1795" s="1"/>
      <c r="CU1795" s="1"/>
      <c r="CV1795" s="1"/>
      <c r="CW1795" s="1"/>
      <c r="CX1795" s="1"/>
      <c r="CY1795" s="1"/>
      <c r="CZ1795" s="1"/>
      <c r="DA1795" s="1"/>
      <c r="DB1795" s="1"/>
      <c r="DC1795" s="1"/>
      <c r="DD1795" s="1"/>
      <c r="DE1795" s="1"/>
      <c r="DF1795" s="1"/>
      <c r="DG1795" s="1"/>
      <c r="DH1795" s="1"/>
      <c r="DI1795" s="1"/>
      <c r="DJ1795" s="1"/>
      <c r="DK1795" s="1"/>
      <c r="DL1795" s="1"/>
      <c r="DM1795" s="1"/>
      <c r="DN1795" s="1"/>
      <c r="DO1795" s="1"/>
      <c r="DP1795" s="1"/>
      <c r="DQ1795" s="1"/>
      <c r="DR1795" s="1"/>
      <c r="DS1795" s="1"/>
      <c r="DT1795" s="1"/>
      <c r="DU1795" s="1"/>
      <c r="DV1795" s="1"/>
      <c r="DW1795" s="1"/>
      <c r="DX1795" s="1"/>
      <c r="DY1795" s="1"/>
      <c r="DZ1795" s="1"/>
      <c r="EA1795" s="1"/>
      <c r="EB1795" s="1"/>
      <c r="EC1795" s="1"/>
      <c r="ED1795" s="1"/>
      <c r="EE1795" s="1"/>
      <c r="EF1795" s="1"/>
      <c r="EG1795" s="1"/>
      <c r="EH1795" s="1"/>
      <c r="EI1795" s="1"/>
      <c r="EJ1795" s="1"/>
      <c r="EK1795" s="1"/>
      <c r="EL1795" s="1"/>
      <c r="EM1795" s="1"/>
      <c r="EN1795" s="1"/>
      <c r="EO1795" s="1"/>
      <c r="EP1795" s="1"/>
      <c r="EQ1795" s="1"/>
      <c r="ER1795" s="1"/>
      <c r="ES1795" s="1"/>
      <c r="ET1795" s="1"/>
      <c r="EU1795" s="1"/>
      <c r="EV1795" s="1"/>
      <c r="EW1795" s="1"/>
      <c r="EX1795" s="1"/>
      <c r="EY1795" s="1"/>
      <c r="EZ1795" s="1"/>
      <c r="FA1795" s="1"/>
      <c r="FB1795" s="1"/>
      <c r="FC1795" s="1"/>
      <c r="FD1795" s="1"/>
      <c r="FE1795" s="1"/>
      <c r="FF1795" s="1"/>
      <c r="FG1795" s="1"/>
      <c r="FH1795" s="1"/>
      <c r="FI1795" s="1"/>
      <c r="FJ1795" s="1"/>
      <c r="FK1795" s="1"/>
      <c r="FL1795" s="1"/>
      <c r="FM1795" s="1"/>
      <c r="FN1795" s="1"/>
      <c r="FO1795" s="1"/>
      <c r="FP1795" s="1"/>
      <c r="FQ1795" s="1"/>
      <c r="FR1795" s="1"/>
      <c r="FS1795" s="1"/>
      <c r="FT1795" s="1"/>
      <c r="FU1795" s="1"/>
      <c r="FV1795" s="1"/>
      <c r="FW1795" s="1"/>
      <c r="FX1795" s="1"/>
      <c r="FY1795" s="1"/>
      <c r="FZ1795" s="1"/>
      <c r="GA1795" s="1"/>
      <c r="GB1795" s="1"/>
      <c r="GC1795" s="1"/>
      <c r="GD1795" s="1"/>
      <c r="GE1795" s="1"/>
      <c r="GF1795" s="1"/>
      <c r="GG1795" s="1"/>
      <c r="GH1795" s="1"/>
      <c r="GI1795" s="1"/>
      <c r="GJ1795" s="1"/>
      <c r="GK1795" s="1"/>
      <c r="GL1795" s="1"/>
      <c r="GM1795" s="1"/>
      <c r="GN1795" s="1"/>
      <c r="GO1795" s="1"/>
    </row>
    <row r="1796" spans="1:197" s="40" customFormat="1" x14ac:dyDescent="0.25">
      <c r="A1796" s="41"/>
      <c r="B1796" s="4"/>
      <c r="C1796" s="41"/>
      <c r="D1796" s="42"/>
      <c r="E1796" s="42"/>
      <c r="F1796" s="42"/>
      <c r="G1796" s="1"/>
      <c r="H1796" s="1"/>
      <c r="I1796" s="1"/>
      <c r="J1796" s="1"/>
      <c r="K1796" s="1"/>
      <c r="L1796" s="1"/>
      <c r="M1796" s="2"/>
      <c r="N1796" s="1"/>
      <c r="O1796" s="1"/>
      <c r="P1796" s="1"/>
      <c r="Q1796" s="1"/>
      <c r="R1796" s="1"/>
      <c r="S1796" s="1"/>
      <c r="T1796" s="1"/>
      <c r="U1796" s="1"/>
      <c r="V1796" s="1"/>
      <c r="W1796" s="1"/>
      <c r="X1796" s="1"/>
      <c r="Y1796" s="1"/>
      <c r="Z1796" s="1"/>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c r="BJ1796" s="1"/>
      <c r="BK1796" s="1"/>
      <c r="BL1796" s="1"/>
      <c r="BM1796" s="1"/>
      <c r="BN1796" s="1"/>
      <c r="BO1796" s="1"/>
      <c r="BP1796" s="1"/>
      <c r="BQ1796" s="1"/>
      <c r="BR1796" s="1"/>
      <c r="BS1796" s="1"/>
      <c r="BT1796" s="1"/>
      <c r="BU1796" s="1"/>
      <c r="BV1796" s="1"/>
      <c r="BW1796" s="1"/>
      <c r="BX1796" s="1"/>
      <c r="BY1796" s="1"/>
      <c r="BZ1796" s="1"/>
      <c r="CA1796" s="1"/>
      <c r="CB1796" s="1"/>
      <c r="CC1796" s="1"/>
      <c r="CD1796" s="1"/>
      <c r="CE1796" s="1"/>
      <c r="CF1796" s="1"/>
      <c r="CG1796" s="1"/>
      <c r="CH1796" s="1"/>
      <c r="CI1796" s="1"/>
      <c r="CJ1796" s="1"/>
      <c r="CK1796" s="1"/>
      <c r="CL1796" s="1"/>
      <c r="CM1796" s="1"/>
      <c r="CN1796" s="1"/>
      <c r="CO1796" s="1"/>
      <c r="CP1796" s="1"/>
      <c r="CQ1796" s="1"/>
      <c r="CR1796" s="1"/>
      <c r="CS1796" s="1"/>
      <c r="CT1796" s="1"/>
      <c r="CU1796" s="1"/>
      <c r="CV1796" s="1"/>
      <c r="CW1796" s="1"/>
      <c r="CX1796" s="1"/>
      <c r="CY1796" s="1"/>
      <c r="CZ1796" s="1"/>
      <c r="DA1796" s="1"/>
      <c r="DB1796" s="1"/>
      <c r="DC1796" s="1"/>
      <c r="DD1796" s="1"/>
      <c r="DE1796" s="1"/>
      <c r="DF1796" s="1"/>
      <c r="DG1796" s="1"/>
      <c r="DH1796" s="1"/>
      <c r="DI1796" s="1"/>
      <c r="DJ1796" s="1"/>
      <c r="DK1796" s="1"/>
      <c r="DL1796" s="1"/>
      <c r="DM1796" s="1"/>
      <c r="DN1796" s="1"/>
      <c r="DO1796" s="1"/>
      <c r="DP1796" s="1"/>
      <c r="DQ1796" s="1"/>
      <c r="DR1796" s="1"/>
      <c r="DS1796" s="1"/>
      <c r="DT1796" s="1"/>
      <c r="DU1796" s="1"/>
      <c r="DV1796" s="1"/>
      <c r="DW1796" s="1"/>
      <c r="DX1796" s="1"/>
      <c r="DY1796" s="1"/>
      <c r="DZ1796" s="1"/>
      <c r="EA1796" s="1"/>
      <c r="EB1796" s="1"/>
      <c r="EC1796" s="1"/>
      <c r="ED1796" s="1"/>
      <c r="EE1796" s="1"/>
      <c r="EF1796" s="1"/>
      <c r="EG1796" s="1"/>
      <c r="EH1796" s="1"/>
      <c r="EI1796" s="1"/>
      <c r="EJ1796" s="1"/>
      <c r="EK1796" s="1"/>
      <c r="EL1796" s="1"/>
      <c r="EM1796" s="1"/>
      <c r="EN1796" s="1"/>
      <c r="EO1796" s="1"/>
      <c r="EP1796" s="1"/>
      <c r="EQ1796" s="1"/>
      <c r="ER1796" s="1"/>
      <c r="ES1796" s="1"/>
      <c r="ET1796" s="1"/>
      <c r="EU1796" s="1"/>
      <c r="EV1796" s="1"/>
      <c r="EW1796" s="1"/>
      <c r="EX1796" s="1"/>
      <c r="EY1796" s="1"/>
      <c r="EZ1796" s="1"/>
      <c r="FA1796" s="1"/>
      <c r="FB1796" s="1"/>
      <c r="FC1796" s="1"/>
      <c r="FD1796" s="1"/>
      <c r="FE1796" s="1"/>
      <c r="FF1796" s="1"/>
      <c r="FG1796" s="1"/>
      <c r="FH1796" s="1"/>
      <c r="FI1796" s="1"/>
      <c r="FJ1796" s="1"/>
      <c r="FK1796" s="1"/>
      <c r="FL1796" s="1"/>
      <c r="FM1796" s="1"/>
      <c r="FN1796" s="1"/>
      <c r="FO1796" s="1"/>
      <c r="FP1796" s="1"/>
      <c r="FQ1796" s="1"/>
      <c r="FR1796" s="1"/>
      <c r="FS1796" s="1"/>
      <c r="FT1796" s="1"/>
      <c r="FU1796" s="1"/>
      <c r="FV1796" s="1"/>
      <c r="FW1796" s="1"/>
      <c r="FX1796" s="1"/>
      <c r="FY1796" s="1"/>
      <c r="FZ1796" s="1"/>
      <c r="GA1796" s="1"/>
      <c r="GB1796" s="1"/>
      <c r="GC1796" s="1"/>
      <c r="GD1796" s="1"/>
      <c r="GE1796" s="1"/>
      <c r="GF1796" s="1"/>
      <c r="GG1796" s="1"/>
      <c r="GH1796" s="1"/>
      <c r="GI1796" s="1"/>
      <c r="GJ1796" s="1"/>
      <c r="GK1796" s="1"/>
      <c r="GL1796" s="1"/>
      <c r="GM1796" s="1"/>
      <c r="GN1796" s="1"/>
      <c r="GO1796" s="1"/>
    </row>
    <row r="1797" spans="1:197" s="40" customFormat="1" x14ac:dyDescent="0.25">
      <c r="A1797" s="41"/>
      <c r="B1797" s="4"/>
      <c r="C1797" s="41"/>
      <c r="D1797" s="42"/>
      <c r="E1797" s="42"/>
      <c r="F1797" s="42"/>
      <c r="G1797" s="1"/>
      <c r="H1797" s="1"/>
      <c r="I1797" s="1"/>
      <c r="J1797" s="1"/>
      <c r="K1797" s="1"/>
      <c r="L1797" s="1"/>
      <c r="M1797" s="2"/>
      <c r="N1797" s="1"/>
      <c r="O1797" s="1"/>
      <c r="P1797" s="1"/>
      <c r="Q1797" s="1"/>
      <c r="R1797" s="1"/>
      <c r="S1797" s="1"/>
      <c r="T1797" s="1"/>
      <c r="U1797" s="1"/>
      <c r="V1797" s="1"/>
      <c r="W1797" s="1"/>
      <c r="X1797" s="1"/>
      <c r="Y1797" s="1"/>
      <c r="Z1797" s="1"/>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1"/>
      <c r="BU1797" s="1"/>
      <c r="BV1797" s="1"/>
      <c r="BW1797" s="1"/>
      <c r="BX1797" s="1"/>
      <c r="BY1797" s="1"/>
      <c r="BZ1797" s="1"/>
      <c r="CA1797" s="1"/>
      <c r="CB1797" s="1"/>
      <c r="CC1797" s="1"/>
      <c r="CD1797" s="1"/>
      <c r="CE1797" s="1"/>
      <c r="CF1797" s="1"/>
      <c r="CG1797" s="1"/>
      <c r="CH1797" s="1"/>
      <c r="CI1797" s="1"/>
      <c r="CJ1797" s="1"/>
      <c r="CK1797" s="1"/>
      <c r="CL1797" s="1"/>
      <c r="CM1797" s="1"/>
      <c r="CN1797" s="1"/>
      <c r="CO1797" s="1"/>
      <c r="CP1797" s="1"/>
      <c r="CQ1797" s="1"/>
      <c r="CR1797" s="1"/>
      <c r="CS1797" s="1"/>
      <c r="CT1797" s="1"/>
      <c r="CU1797" s="1"/>
      <c r="CV1797" s="1"/>
      <c r="CW1797" s="1"/>
      <c r="CX1797" s="1"/>
      <c r="CY1797" s="1"/>
      <c r="CZ1797" s="1"/>
      <c r="DA1797" s="1"/>
      <c r="DB1797" s="1"/>
      <c r="DC1797" s="1"/>
      <c r="DD1797" s="1"/>
      <c r="DE1797" s="1"/>
      <c r="DF1797" s="1"/>
      <c r="DG1797" s="1"/>
      <c r="DH1797" s="1"/>
      <c r="DI1797" s="1"/>
      <c r="DJ1797" s="1"/>
      <c r="DK1797" s="1"/>
      <c r="DL1797" s="1"/>
      <c r="DM1797" s="1"/>
      <c r="DN1797" s="1"/>
      <c r="DO1797" s="1"/>
      <c r="DP1797" s="1"/>
      <c r="DQ1797" s="1"/>
      <c r="DR1797" s="1"/>
      <c r="DS1797" s="1"/>
      <c r="DT1797" s="1"/>
      <c r="DU1797" s="1"/>
      <c r="DV1797" s="1"/>
      <c r="DW1797" s="1"/>
      <c r="DX1797" s="1"/>
      <c r="DY1797" s="1"/>
      <c r="DZ1797" s="1"/>
      <c r="EA1797" s="1"/>
      <c r="EB1797" s="1"/>
      <c r="EC1797" s="1"/>
      <c r="ED1797" s="1"/>
      <c r="EE1797" s="1"/>
      <c r="EF1797" s="1"/>
      <c r="EG1797" s="1"/>
      <c r="EH1797" s="1"/>
      <c r="EI1797" s="1"/>
      <c r="EJ1797" s="1"/>
      <c r="EK1797" s="1"/>
      <c r="EL1797" s="1"/>
      <c r="EM1797" s="1"/>
      <c r="EN1797" s="1"/>
      <c r="EO1797" s="1"/>
      <c r="EP1797" s="1"/>
      <c r="EQ1797" s="1"/>
      <c r="ER1797" s="1"/>
      <c r="ES1797" s="1"/>
      <c r="ET1797" s="1"/>
      <c r="EU1797" s="1"/>
      <c r="EV1797" s="1"/>
      <c r="EW1797" s="1"/>
      <c r="EX1797" s="1"/>
      <c r="EY1797" s="1"/>
      <c r="EZ1797" s="1"/>
      <c r="FA1797" s="1"/>
      <c r="FB1797" s="1"/>
      <c r="FC1797" s="1"/>
      <c r="FD1797" s="1"/>
      <c r="FE1797" s="1"/>
      <c r="FF1797" s="1"/>
      <c r="FG1797" s="1"/>
      <c r="FH1797" s="1"/>
      <c r="FI1797" s="1"/>
      <c r="FJ1797" s="1"/>
      <c r="FK1797" s="1"/>
      <c r="FL1797" s="1"/>
      <c r="FM1797" s="1"/>
      <c r="FN1797" s="1"/>
      <c r="FO1797" s="1"/>
      <c r="FP1797" s="1"/>
      <c r="FQ1797" s="1"/>
      <c r="FR1797" s="1"/>
      <c r="FS1797" s="1"/>
      <c r="FT1797" s="1"/>
      <c r="FU1797" s="1"/>
      <c r="FV1797" s="1"/>
      <c r="FW1797" s="1"/>
      <c r="FX1797" s="1"/>
      <c r="FY1797" s="1"/>
      <c r="FZ1797" s="1"/>
      <c r="GA1797" s="1"/>
      <c r="GB1797" s="1"/>
      <c r="GC1797" s="1"/>
      <c r="GD1797" s="1"/>
      <c r="GE1797" s="1"/>
      <c r="GF1797" s="1"/>
      <c r="GG1797" s="1"/>
      <c r="GH1797" s="1"/>
      <c r="GI1797" s="1"/>
      <c r="GJ1797" s="1"/>
      <c r="GK1797" s="1"/>
      <c r="GL1797" s="1"/>
      <c r="GM1797" s="1"/>
      <c r="GN1797" s="1"/>
      <c r="GO1797" s="1"/>
    </row>
    <row r="1798" spans="1:197" s="40" customFormat="1" x14ac:dyDescent="0.25">
      <c r="A1798" s="41"/>
      <c r="B1798" s="4"/>
      <c r="C1798" s="41"/>
      <c r="D1798" s="42"/>
      <c r="E1798" s="42"/>
      <c r="F1798" s="42"/>
      <c r="G1798" s="1"/>
      <c r="H1798" s="1"/>
      <c r="I1798" s="1"/>
      <c r="J1798" s="1"/>
      <c r="K1798" s="1"/>
      <c r="L1798" s="1"/>
      <c r="M1798" s="2"/>
      <c r="N1798" s="1"/>
      <c r="O1798" s="1"/>
      <c r="P1798" s="1"/>
      <c r="Q1798" s="1"/>
      <c r="R1798" s="1"/>
      <c r="S1798" s="1"/>
      <c r="T1798" s="1"/>
      <c r="U1798" s="1"/>
      <c r="V1798" s="1"/>
      <c r="W1798" s="1"/>
      <c r="X1798" s="1"/>
      <c r="Y1798" s="1"/>
      <c r="Z1798" s="1"/>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1"/>
      <c r="BT1798" s="1"/>
      <c r="BU1798" s="1"/>
      <c r="BV1798" s="1"/>
      <c r="BW1798" s="1"/>
      <c r="BX1798" s="1"/>
      <c r="BY1798" s="1"/>
      <c r="BZ1798" s="1"/>
      <c r="CA1798" s="1"/>
      <c r="CB1798" s="1"/>
      <c r="CC1798" s="1"/>
      <c r="CD1798" s="1"/>
      <c r="CE1798" s="1"/>
      <c r="CF1798" s="1"/>
      <c r="CG1798" s="1"/>
      <c r="CH1798" s="1"/>
      <c r="CI1798" s="1"/>
      <c r="CJ1798" s="1"/>
      <c r="CK1798" s="1"/>
      <c r="CL1798" s="1"/>
      <c r="CM1798" s="1"/>
      <c r="CN1798" s="1"/>
      <c r="CO1798" s="1"/>
      <c r="CP1798" s="1"/>
      <c r="CQ1798" s="1"/>
      <c r="CR1798" s="1"/>
      <c r="CS1798" s="1"/>
      <c r="CT1798" s="1"/>
      <c r="CU1798" s="1"/>
      <c r="CV1798" s="1"/>
      <c r="CW1798" s="1"/>
      <c r="CX1798" s="1"/>
      <c r="CY1798" s="1"/>
      <c r="CZ1798" s="1"/>
      <c r="DA1798" s="1"/>
      <c r="DB1798" s="1"/>
      <c r="DC1798" s="1"/>
      <c r="DD1798" s="1"/>
      <c r="DE1798" s="1"/>
      <c r="DF1798" s="1"/>
      <c r="DG1798" s="1"/>
      <c r="DH1798" s="1"/>
      <c r="DI1798" s="1"/>
      <c r="DJ1798" s="1"/>
      <c r="DK1798" s="1"/>
      <c r="DL1798" s="1"/>
      <c r="DM1798" s="1"/>
      <c r="DN1798" s="1"/>
      <c r="DO1798" s="1"/>
      <c r="DP1798" s="1"/>
      <c r="DQ1798" s="1"/>
      <c r="DR1798" s="1"/>
      <c r="DS1798" s="1"/>
      <c r="DT1798" s="1"/>
      <c r="DU1798" s="1"/>
      <c r="DV1798" s="1"/>
      <c r="DW1798" s="1"/>
      <c r="DX1798" s="1"/>
      <c r="DY1798" s="1"/>
      <c r="DZ1798" s="1"/>
      <c r="EA1798" s="1"/>
      <c r="EB1798" s="1"/>
      <c r="EC1798" s="1"/>
      <c r="ED1798" s="1"/>
      <c r="EE1798" s="1"/>
      <c r="EF1798" s="1"/>
      <c r="EG1798" s="1"/>
      <c r="EH1798" s="1"/>
      <c r="EI1798" s="1"/>
      <c r="EJ1798" s="1"/>
      <c r="EK1798" s="1"/>
      <c r="EL1798" s="1"/>
      <c r="EM1798" s="1"/>
      <c r="EN1798" s="1"/>
      <c r="EO1798" s="1"/>
      <c r="EP1798" s="1"/>
      <c r="EQ1798" s="1"/>
      <c r="ER1798" s="1"/>
      <c r="ES1798" s="1"/>
      <c r="ET1798" s="1"/>
      <c r="EU1798" s="1"/>
      <c r="EV1798" s="1"/>
      <c r="EW1798" s="1"/>
      <c r="EX1798" s="1"/>
      <c r="EY1798" s="1"/>
      <c r="EZ1798" s="1"/>
      <c r="FA1798" s="1"/>
      <c r="FB1798" s="1"/>
      <c r="FC1798" s="1"/>
      <c r="FD1798" s="1"/>
      <c r="FE1798" s="1"/>
      <c r="FF1798" s="1"/>
      <c r="FG1798" s="1"/>
      <c r="FH1798" s="1"/>
      <c r="FI1798" s="1"/>
      <c r="FJ1798" s="1"/>
      <c r="FK1798" s="1"/>
      <c r="FL1798" s="1"/>
      <c r="FM1798" s="1"/>
      <c r="FN1798" s="1"/>
      <c r="FO1798" s="1"/>
      <c r="FP1798" s="1"/>
      <c r="FQ1798" s="1"/>
      <c r="FR1798" s="1"/>
      <c r="FS1798" s="1"/>
      <c r="FT1798" s="1"/>
      <c r="FU1798" s="1"/>
      <c r="FV1798" s="1"/>
      <c r="FW1798" s="1"/>
      <c r="FX1798" s="1"/>
      <c r="FY1798" s="1"/>
      <c r="FZ1798" s="1"/>
      <c r="GA1798" s="1"/>
      <c r="GB1798" s="1"/>
      <c r="GC1798" s="1"/>
      <c r="GD1798" s="1"/>
      <c r="GE1798" s="1"/>
      <c r="GF1798" s="1"/>
      <c r="GG1798" s="1"/>
      <c r="GH1798" s="1"/>
      <c r="GI1798" s="1"/>
      <c r="GJ1798" s="1"/>
      <c r="GK1798" s="1"/>
      <c r="GL1798" s="1"/>
      <c r="GM1798" s="1"/>
      <c r="GN1798" s="1"/>
      <c r="GO1798" s="1"/>
    </row>
    <row r="1799" spans="1:197" s="40" customFormat="1" x14ac:dyDescent="0.25">
      <c r="A1799" s="41"/>
      <c r="B1799" s="4"/>
      <c r="C1799" s="41"/>
      <c r="D1799" s="42"/>
      <c r="E1799" s="42"/>
      <c r="F1799" s="42"/>
      <c r="G1799" s="1"/>
      <c r="H1799" s="1"/>
      <c r="I1799" s="1"/>
      <c r="J1799" s="1"/>
      <c r="K1799" s="1"/>
      <c r="L1799" s="1"/>
      <c r="M1799" s="2"/>
      <c r="N1799" s="1"/>
      <c r="O1799" s="1"/>
      <c r="P1799" s="1"/>
      <c r="Q1799" s="1"/>
      <c r="R1799" s="1"/>
      <c r="S1799" s="1"/>
      <c r="T1799" s="1"/>
      <c r="U1799" s="1"/>
      <c r="V1799" s="1"/>
      <c r="W1799" s="1"/>
      <c r="X1799" s="1"/>
      <c r="Y1799" s="1"/>
      <c r="Z1799" s="1"/>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c r="BJ1799" s="1"/>
      <c r="BK1799" s="1"/>
      <c r="BL1799" s="1"/>
      <c r="BM1799" s="1"/>
      <c r="BN1799" s="1"/>
      <c r="BO1799" s="1"/>
      <c r="BP1799" s="1"/>
      <c r="BQ1799" s="1"/>
      <c r="BR1799" s="1"/>
      <c r="BS1799" s="1"/>
      <c r="BT1799" s="1"/>
      <c r="BU1799" s="1"/>
      <c r="BV1799" s="1"/>
      <c r="BW1799" s="1"/>
      <c r="BX1799" s="1"/>
      <c r="BY1799" s="1"/>
      <c r="BZ1799" s="1"/>
      <c r="CA1799" s="1"/>
      <c r="CB1799" s="1"/>
      <c r="CC1799" s="1"/>
      <c r="CD1799" s="1"/>
      <c r="CE1799" s="1"/>
      <c r="CF1799" s="1"/>
      <c r="CG1799" s="1"/>
      <c r="CH1799" s="1"/>
      <c r="CI1799" s="1"/>
      <c r="CJ1799" s="1"/>
      <c r="CK1799" s="1"/>
      <c r="CL1799" s="1"/>
      <c r="CM1799" s="1"/>
      <c r="CN1799" s="1"/>
      <c r="CO1799" s="1"/>
      <c r="CP1799" s="1"/>
      <c r="CQ1799" s="1"/>
      <c r="CR1799" s="1"/>
      <c r="CS1799" s="1"/>
      <c r="CT1799" s="1"/>
      <c r="CU1799" s="1"/>
      <c r="CV1799" s="1"/>
      <c r="CW1799" s="1"/>
      <c r="CX1799" s="1"/>
      <c r="CY1799" s="1"/>
      <c r="CZ1799" s="1"/>
      <c r="DA1799" s="1"/>
      <c r="DB1799" s="1"/>
      <c r="DC1799" s="1"/>
      <c r="DD1799" s="1"/>
      <c r="DE1799" s="1"/>
      <c r="DF1799" s="1"/>
      <c r="DG1799" s="1"/>
      <c r="DH1799" s="1"/>
      <c r="DI1799" s="1"/>
      <c r="DJ1799" s="1"/>
      <c r="DK1799" s="1"/>
      <c r="DL1799" s="1"/>
      <c r="DM1799" s="1"/>
      <c r="DN1799" s="1"/>
      <c r="DO1799" s="1"/>
      <c r="DP1799" s="1"/>
      <c r="DQ1799" s="1"/>
      <c r="DR1799" s="1"/>
      <c r="DS1799" s="1"/>
      <c r="DT1799" s="1"/>
      <c r="DU1799" s="1"/>
      <c r="DV1799" s="1"/>
      <c r="DW1799" s="1"/>
      <c r="DX1799" s="1"/>
      <c r="DY1799" s="1"/>
      <c r="DZ1799" s="1"/>
      <c r="EA1799" s="1"/>
      <c r="EB1799" s="1"/>
      <c r="EC1799" s="1"/>
      <c r="ED1799" s="1"/>
      <c r="EE1799" s="1"/>
      <c r="EF1799" s="1"/>
      <c r="EG1799" s="1"/>
      <c r="EH1799" s="1"/>
      <c r="EI1799" s="1"/>
      <c r="EJ1799" s="1"/>
      <c r="EK1799" s="1"/>
      <c r="EL1799" s="1"/>
      <c r="EM1799" s="1"/>
      <c r="EN1799" s="1"/>
      <c r="EO1799" s="1"/>
      <c r="EP1799" s="1"/>
      <c r="EQ1799" s="1"/>
      <c r="ER1799" s="1"/>
      <c r="ES1799" s="1"/>
      <c r="ET1799" s="1"/>
      <c r="EU1799" s="1"/>
      <c r="EV1799" s="1"/>
      <c r="EW1799" s="1"/>
      <c r="EX1799" s="1"/>
      <c r="EY1799" s="1"/>
      <c r="EZ1799" s="1"/>
      <c r="FA1799" s="1"/>
      <c r="FB1799" s="1"/>
      <c r="FC1799" s="1"/>
      <c r="FD1799" s="1"/>
      <c r="FE1799" s="1"/>
      <c r="FF1799" s="1"/>
      <c r="FG1799" s="1"/>
      <c r="FH1799" s="1"/>
      <c r="FI1799" s="1"/>
      <c r="FJ1799" s="1"/>
      <c r="FK1799" s="1"/>
      <c r="FL1799" s="1"/>
      <c r="FM1799" s="1"/>
      <c r="FN1799" s="1"/>
      <c r="FO1799" s="1"/>
      <c r="FP1799" s="1"/>
      <c r="FQ1799" s="1"/>
      <c r="FR1799" s="1"/>
      <c r="FS1799" s="1"/>
      <c r="FT1799" s="1"/>
      <c r="FU1799" s="1"/>
      <c r="FV1799" s="1"/>
      <c r="FW1799" s="1"/>
      <c r="FX1799" s="1"/>
      <c r="FY1799" s="1"/>
      <c r="FZ1799" s="1"/>
      <c r="GA1799" s="1"/>
      <c r="GB1799" s="1"/>
      <c r="GC1799" s="1"/>
      <c r="GD1799" s="1"/>
      <c r="GE1799" s="1"/>
      <c r="GF1799" s="1"/>
      <c r="GG1799" s="1"/>
      <c r="GH1799" s="1"/>
      <c r="GI1799" s="1"/>
      <c r="GJ1799" s="1"/>
      <c r="GK1799" s="1"/>
      <c r="GL1799" s="1"/>
      <c r="GM1799" s="1"/>
      <c r="GN1799" s="1"/>
      <c r="GO1799" s="1"/>
    </row>
    <row r="1800" spans="1:197" s="40" customFormat="1" x14ac:dyDescent="0.25">
      <c r="A1800" s="41"/>
      <c r="B1800" s="4"/>
      <c r="C1800" s="41"/>
      <c r="D1800" s="42"/>
      <c r="E1800" s="42"/>
      <c r="F1800" s="42"/>
      <c r="G1800" s="1"/>
      <c r="H1800" s="1"/>
      <c r="I1800" s="1"/>
      <c r="J1800" s="1"/>
      <c r="K1800" s="1"/>
      <c r="L1800" s="1"/>
      <c r="M1800" s="2"/>
      <c r="N1800" s="1"/>
      <c r="O1800" s="1"/>
      <c r="P1800" s="1"/>
      <c r="Q1800" s="1"/>
      <c r="R1800" s="1"/>
      <c r="S1800" s="1"/>
      <c r="T1800" s="1"/>
      <c r="U1800" s="1"/>
      <c r="V1800" s="1"/>
      <c r="W1800" s="1"/>
      <c r="X1800" s="1"/>
      <c r="Y1800" s="1"/>
      <c r="Z1800" s="1"/>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1"/>
      <c r="BU1800" s="1"/>
      <c r="BV1800" s="1"/>
      <c r="BW1800" s="1"/>
      <c r="BX1800" s="1"/>
      <c r="BY1800" s="1"/>
      <c r="BZ1800" s="1"/>
      <c r="CA1800" s="1"/>
      <c r="CB1800" s="1"/>
      <c r="CC1800" s="1"/>
      <c r="CD1800" s="1"/>
      <c r="CE1800" s="1"/>
      <c r="CF1800" s="1"/>
      <c r="CG1800" s="1"/>
      <c r="CH1800" s="1"/>
      <c r="CI1800" s="1"/>
      <c r="CJ1800" s="1"/>
      <c r="CK1800" s="1"/>
      <c r="CL1800" s="1"/>
      <c r="CM1800" s="1"/>
      <c r="CN1800" s="1"/>
      <c r="CO1800" s="1"/>
      <c r="CP1800" s="1"/>
      <c r="CQ1800" s="1"/>
      <c r="CR1800" s="1"/>
      <c r="CS1800" s="1"/>
      <c r="CT1800" s="1"/>
      <c r="CU1800" s="1"/>
      <c r="CV1800" s="1"/>
      <c r="CW1800" s="1"/>
      <c r="CX1800" s="1"/>
      <c r="CY1800" s="1"/>
      <c r="CZ1800" s="1"/>
      <c r="DA1800" s="1"/>
      <c r="DB1800" s="1"/>
      <c r="DC1800" s="1"/>
      <c r="DD1800" s="1"/>
      <c r="DE1800" s="1"/>
      <c r="DF1800" s="1"/>
      <c r="DG1800" s="1"/>
      <c r="DH1800" s="1"/>
      <c r="DI1800" s="1"/>
      <c r="DJ1800" s="1"/>
      <c r="DK1800" s="1"/>
      <c r="DL1800" s="1"/>
      <c r="DM1800" s="1"/>
      <c r="DN1800" s="1"/>
      <c r="DO1800" s="1"/>
      <c r="DP1800" s="1"/>
      <c r="DQ1800" s="1"/>
      <c r="DR1800" s="1"/>
      <c r="DS1800" s="1"/>
      <c r="DT1800" s="1"/>
      <c r="DU1800" s="1"/>
      <c r="DV1800" s="1"/>
      <c r="DW1800" s="1"/>
      <c r="DX1800" s="1"/>
      <c r="DY1800" s="1"/>
      <c r="DZ1800" s="1"/>
      <c r="EA1800" s="1"/>
      <c r="EB1800" s="1"/>
      <c r="EC1800" s="1"/>
      <c r="ED1800" s="1"/>
      <c r="EE1800" s="1"/>
      <c r="EF1800" s="1"/>
      <c r="EG1800" s="1"/>
      <c r="EH1800" s="1"/>
      <c r="EI1800" s="1"/>
      <c r="EJ1800" s="1"/>
      <c r="EK1800" s="1"/>
      <c r="EL1800" s="1"/>
      <c r="EM1800" s="1"/>
      <c r="EN1800" s="1"/>
      <c r="EO1800" s="1"/>
      <c r="EP1800" s="1"/>
      <c r="EQ1800" s="1"/>
      <c r="ER1800" s="1"/>
      <c r="ES1800" s="1"/>
      <c r="ET1800" s="1"/>
      <c r="EU1800" s="1"/>
      <c r="EV1800" s="1"/>
      <c r="EW1800" s="1"/>
      <c r="EX1800" s="1"/>
      <c r="EY1800" s="1"/>
      <c r="EZ1800" s="1"/>
      <c r="FA1800" s="1"/>
      <c r="FB1800" s="1"/>
      <c r="FC1800" s="1"/>
      <c r="FD1800" s="1"/>
      <c r="FE1800" s="1"/>
      <c r="FF1800" s="1"/>
      <c r="FG1800" s="1"/>
      <c r="FH1800" s="1"/>
      <c r="FI1800" s="1"/>
      <c r="FJ1800" s="1"/>
      <c r="FK1800" s="1"/>
      <c r="FL1800" s="1"/>
      <c r="FM1800" s="1"/>
      <c r="FN1800" s="1"/>
      <c r="FO1800" s="1"/>
      <c r="FP1800" s="1"/>
      <c r="FQ1800" s="1"/>
      <c r="FR1800" s="1"/>
      <c r="FS1800" s="1"/>
      <c r="FT1800" s="1"/>
      <c r="FU1800" s="1"/>
      <c r="FV1800" s="1"/>
      <c r="FW1800" s="1"/>
      <c r="FX1800" s="1"/>
      <c r="FY1800" s="1"/>
      <c r="FZ1800" s="1"/>
      <c r="GA1800" s="1"/>
      <c r="GB1800" s="1"/>
      <c r="GC1800" s="1"/>
      <c r="GD1800" s="1"/>
      <c r="GE1800" s="1"/>
      <c r="GF1800" s="1"/>
      <c r="GG1800" s="1"/>
      <c r="GH1800" s="1"/>
      <c r="GI1800" s="1"/>
      <c r="GJ1800" s="1"/>
      <c r="GK1800" s="1"/>
      <c r="GL1800" s="1"/>
      <c r="GM1800" s="1"/>
      <c r="GN1800" s="1"/>
      <c r="GO1800" s="1"/>
    </row>
    <row r="1801" spans="1:197" s="40" customFormat="1" x14ac:dyDescent="0.25">
      <c r="A1801" s="41"/>
      <c r="B1801" s="4"/>
      <c r="C1801" s="41"/>
      <c r="D1801" s="42"/>
      <c r="E1801" s="42"/>
      <c r="F1801" s="42"/>
      <c r="G1801" s="1"/>
      <c r="H1801" s="1"/>
      <c r="I1801" s="1"/>
      <c r="J1801" s="1"/>
      <c r="K1801" s="1"/>
      <c r="L1801" s="1"/>
      <c r="M1801" s="2"/>
      <c r="N1801" s="1"/>
      <c r="O1801" s="1"/>
      <c r="P1801" s="1"/>
      <c r="Q1801" s="1"/>
      <c r="R1801" s="1"/>
      <c r="S1801" s="1"/>
      <c r="T1801" s="1"/>
      <c r="U1801" s="1"/>
      <c r="V1801" s="1"/>
      <c r="W1801" s="1"/>
      <c r="X1801" s="1"/>
      <c r="Y1801" s="1"/>
      <c r="Z1801" s="1"/>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c r="BW1801" s="1"/>
      <c r="BX1801" s="1"/>
      <c r="BY1801" s="1"/>
      <c r="BZ1801" s="1"/>
      <c r="CA1801" s="1"/>
      <c r="CB1801" s="1"/>
      <c r="CC1801" s="1"/>
      <c r="CD1801" s="1"/>
      <c r="CE1801" s="1"/>
      <c r="CF1801" s="1"/>
      <c r="CG1801" s="1"/>
      <c r="CH1801" s="1"/>
      <c r="CI1801" s="1"/>
      <c r="CJ1801" s="1"/>
      <c r="CK1801" s="1"/>
      <c r="CL1801" s="1"/>
      <c r="CM1801" s="1"/>
      <c r="CN1801" s="1"/>
      <c r="CO1801" s="1"/>
      <c r="CP1801" s="1"/>
      <c r="CQ1801" s="1"/>
      <c r="CR1801" s="1"/>
      <c r="CS1801" s="1"/>
      <c r="CT1801" s="1"/>
      <c r="CU1801" s="1"/>
      <c r="CV1801" s="1"/>
      <c r="CW1801" s="1"/>
      <c r="CX1801" s="1"/>
      <c r="CY1801" s="1"/>
      <c r="CZ1801" s="1"/>
      <c r="DA1801" s="1"/>
      <c r="DB1801" s="1"/>
      <c r="DC1801" s="1"/>
      <c r="DD1801" s="1"/>
      <c r="DE1801" s="1"/>
      <c r="DF1801" s="1"/>
      <c r="DG1801" s="1"/>
      <c r="DH1801" s="1"/>
      <c r="DI1801" s="1"/>
      <c r="DJ1801" s="1"/>
      <c r="DK1801" s="1"/>
      <c r="DL1801" s="1"/>
      <c r="DM1801" s="1"/>
      <c r="DN1801" s="1"/>
      <c r="DO1801" s="1"/>
      <c r="DP1801" s="1"/>
      <c r="DQ1801" s="1"/>
      <c r="DR1801" s="1"/>
      <c r="DS1801" s="1"/>
      <c r="DT1801" s="1"/>
      <c r="DU1801" s="1"/>
      <c r="DV1801" s="1"/>
      <c r="DW1801" s="1"/>
      <c r="DX1801" s="1"/>
      <c r="DY1801" s="1"/>
      <c r="DZ1801" s="1"/>
      <c r="EA1801" s="1"/>
      <c r="EB1801" s="1"/>
      <c r="EC1801" s="1"/>
      <c r="ED1801" s="1"/>
      <c r="EE1801" s="1"/>
      <c r="EF1801" s="1"/>
      <c r="EG1801" s="1"/>
      <c r="EH1801" s="1"/>
      <c r="EI1801" s="1"/>
      <c r="EJ1801" s="1"/>
      <c r="EK1801" s="1"/>
      <c r="EL1801" s="1"/>
      <c r="EM1801" s="1"/>
      <c r="EN1801" s="1"/>
      <c r="EO1801" s="1"/>
      <c r="EP1801" s="1"/>
      <c r="EQ1801" s="1"/>
      <c r="ER1801" s="1"/>
      <c r="ES1801" s="1"/>
      <c r="ET1801" s="1"/>
      <c r="EU1801" s="1"/>
      <c r="EV1801" s="1"/>
      <c r="EW1801" s="1"/>
      <c r="EX1801" s="1"/>
      <c r="EY1801" s="1"/>
      <c r="EZ1801" s="1"/>
      <c r="FA1801" s="1"/>
      <c r="FB1801" s="1"/>
      <c r="FC1801" s="1"/>
      <c r="FD1801" s="1"/>
      <c r="FE1801" s="1"/>
      <c r="FF1801" s="1"/>
      <c r="FG1801" s="1"/>
      <c r="FH1801" s="1"/>
      <c r="FI1801" s="1"/>
      <c r="FJ1801" s="1"/>
      <c r="FK1801" s="1"/>
      <c r="FL1801" s="1"/>
      <c r="FM1801" s="1"/>
      <c r="FN1801" s="1"/>
      <c r="FO1801" s="1"/>
      <c r="FP1801" s="1"/>
      <c r="FQ1801" s="1"/>
      <c r="FR1801" s="1"/>
      <c r="FS1801" s="1"/>
      <c r="FT1801" s="1"/>
      <c r="FU1801" s="1"/>
      <c r="FV1801" s="1"/>
      <c r="FW1801" s="1"/>
      <c r="FX1801" s="1"/>
      <c r="FY1801" s="1"/>
      <c r="FZ1801" s="1"/>
      <c r="GA1801" s="1"/>
      <c r="GB1801" s="1"/>
      <c r="GC1801" s="1"/>
      <c r="GD1801" s="1"/>
      <c r="GE1801" s="1"/>
      <c r="GF1801" s="1"/>
      <c r="GG1801" s="1"/>
      <c r="GH1801" s="1"/>
      <c r="GI1801" s="1"/>
      <c r="GJ1801" s="1"/>
      <c r="GK1801" s="1"/>
      <c r="GL1801" s="1"/>
      <c r="GM1801" s="1"/>
      <c r="GN1801" s="1"/>
      <c r="GO1801" s="1"/>
    </row>
    <row r="1802" spans="1:197" s="40" customFormat="1" x14ac:dyDescent="0.25">
      <c r="A1802" s="41"/>
      <c r="B1802" s="4"/>
      <c r="C1802" s="41"/>
      <c r="D1802" s="42"/>
      <c r="E1802" s="42"/>
      <c r="F1802" s="42"/>
      <c r="G1802" s="1"/>
      <c r="H1802" s="1"/>
      <c r="I1802" s="1"/>
      <c r="J1802" s="1"/>
      <c r="K1802" s="1"/>
      <c r="L1802" s="1"/>
      <c r="M1802" s="2"/>
      <c r="N1802" s="1"/>
      <c r="O1802" s="1"/>
      <c r="P1802" s="1"/>
      <c r="Q1802" s="1"/>
      <c r="R1802" s="1"/>
      <c r="S1802" s="1"/>
      <c r="T1802" s="1"/>
      <c r="U1802" s="1"/>
      <c r="V1802" s="1"/>
      <c r="W1802" s="1"/>
      <c r="X1802" s="1"/>
      <c r="Y1802" s="1"/>
      <c r="Z1802" s="1"/>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c r="BZ1802" s="1"/>
      <c r="CA1802" s="1"/>
      <c r="CB1802" s="1"/>
      <c r="CC1802" s="1"/>
      <c r="CD1802" s="1"/>
      <c r="CE1802" s="1"/>
      <c r="CF1802" s="1"/>
      <c r="CG1802" s="1"/>
      <c r="CH1802" s="1"/>
      <c r="CI1802" s="1"/>
      <c r="CJ1802" s="1"/>
      <c r="CK1802" s="1"/>
      <c r="CL1802" s="1"/>
      <c r="CM1802" s="1"/>
      <c r="CN1802" s="1"/>
      <c r="CO1802" s="1"/>
      <c r="CP1802" s="1"/>
      <c r="CQ1802" s="1"/>
      <c r="CR1802" s="1"/>
      <c r="CS1802" s="1"/>
      <c r="CT1802" s="1"/>
      <c r="CU1802" s="1"/>
      <c r="CV1802" s="1"/>
      <c r="CW1802" s="1"/>
      <c r="CX1802" s="1"/>
      <c r="CY1802" s="1"/>
      <c r="CZ1802" s="1"/>
      <c r="DA1802" s="1"/>
      <c r="DB1802" s="1"/>
      <c r="DC1802" s="1"/>
      <c r="DD1802" s="1"/>
      <c r="DE1802" s="1"/>
      <c r="DF1802" s="1"/>
      <c r="DG1802" s="1"/>
      <c r="DH1802" s="1"/>
      <c r="DI1802" s="1"/>
      <c r="DJ1802" s="1"/>
      <c r="DK1802" s="1"/>
      <c r="DL1802" s="1"/>
      <c r="DM1802" s="1"/>
      <c r="DN1802" s="1"/>
      <c r="DO1802" s="1"/>
      <c r="DP1802" s="1"/>
      <c r="DQ1802" s="1"/>
      <c r="DR1802" s="1"/>
      <c r="DS1802" s="1"/>
      <c r="DT1802" s="1"/>
      <c r="DU1802" s="1"/>
      <c r="DV1802" s="1"/>
      <c r="DW1802" s="1"/>
      <c r="DX1802" s="1"/>
      <c r="DY1802" s="1"/>
      <c r="DZ1802" s="1"/>
      <c r="EA1802" s="1"/>
      <c r="EB1802" s="1"/>
      <c r="EC1802" s="1"/>
      <c r="ED1802" s="1"/>
      <c r="EE1802" s="1"/>
      <c r="EF1802" s="1"/>
      <c r="EG1802" s="1"/>
      <c r="EH1802" s="1"/>
      <c r="EI1802" s="1"/>
      <c r="EJ1802" s="1"/>
      <c r="EK1802" s="1"/>
      <c r="EL1802" s="1"/>
      <c r="EM1802" s="1"/>
      <c r="EN1802" s="1"/>
      <c r="EO1802" s="1"/>
      <c r="EP1802" s="1"/>
      <c r="EQ1802" s="1"/>
      <c r="ER1802" s="1"/>
      <c r="ES1802" s="1"/>
      <c r="ET1802" s="1"/>
      <c r="EU1802" s="1"/>
      <c r="EV1802" s="1"/>
      <c r="EW1802" s="1"/>
      <c r="EX1802" s="1"/>
      <c r="EY1802" s="1"/>
      <c r="EZ1802" s="1"/>
      <c r="FA1802" s="1"/>
      <c r="FB1802" s="1"/>
      <c r="FC1802" s="1"/>
      <c r="FD1802" s="1"/>
      <c r="FE1802" s="1"/>
      <c r="FF1802" s="1"/>
      <c r="FG1802" s="1"/>
      <c r="FH1802" s="1"/>
      <c r="FI1802" s="1"/>
      <c r="FJ1802" s="1"/>
      <c r="FK1802" s="1"/>
      <c r="FL1802" s="1"/>
      <c r="FM1802" s="1"/>
      <c r="FN1802" s="1"/>
      <c r="FO1802" s="1"/>
      <c r="FP1802" s="1"/>
      <c r="FQ1802" s="1"/>
      <c r="FR1802" s="1"/>
      <c r="FS1802" s="1"/>
      <c r="FT1802" s="1"/>
      <c r="FU1802" s="1"/>
      <c r="FV1802" s="1"/>
      <c r="FW1802" s="1"/>
      <c r="FX1802" s="1"/>
      <c r="FY1802" s="1"/>
      <c r="FZ1802" s="1"/>
      <c r="GA1802" s="1"/>
      <c r="GB1802" s="1"/>
      <c r="GC1802" s="1"/>
      <c r="GD1802" s="1"/>
      <c r="GE1802" s="1"/>
      <c r="GF1802" s="1"/>
      <c r="GG1802" s="1"/>
      <c r="GH1802" s="1"/>
      <c r="GI1802" s="1"/>
      <c r="GJ1802" s="1"/>
      <c r="GK1802" s="1"/>
      <c r="GL1802" s="1"/>
      <c r="GM1802" s="1"/>
      <c r="GN1802" s="1"/>
      <c r="GO1802" s="1"/>
    </row>
    <row r="1803" spans="1:197" s="40" customFormat="1" x14ac:dyDescent="0.25">
      <c r="A1803" s="41"/>
      <c r="B1803" s="4"/>
      <c r="C1803" s="41"/>
      <c r="D1803" s="42"/>
      <c r="E1803" s="42"/>
      <c r="F1803" s="42"/>
      <c r="G1803" s="1"/>
      <c r="H1803" s="1"/>
      <c r="I1803" s="1"/>
      <c r="J1803" s="1"/>
      <c r="K1803" s="1"/>
      <c r="L1803" s="1"/>
      <c r="M1803" s="2"/>
      <c r="N1803" s="1"/>
      <c r="O1803" s="1"/>
      <c r="P1803" s="1"/>
      <c r="Q1803" s="1"/>
      <c r="R1803" s="1"/>
      <c r="S1803" s="1"/>
      <c r="T1803" s="1"/>
      <c r="U1803" s="1"/>
      <c r="V1803" s="1"/>
      <c r="W1803" s="1"/>
      <c r="X1803" s="1"/>
      <c r="Y1803" s="1"/>
      <c r="Z1803" s="1"/>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c r="BZ1803" s="1"/>
      <c r="CA1803" s="1"/>
      <c r="CB1803" s="1"/>
      <c r="CC1803" s="1"/>
      <c r="CD1803" s="1"/>
      <c r="CE1803" s="1"/>
      <c r="CF1803" s="1"/>
      <c r="CG1803" s="1"/>
      <c r="CH1803" s="1"/>
      <c r="CI1803" s="1"/>
      <c r="CJ1803" s="1"/>
      <c r="CK1803" s="1"/>
      <c r="CL1803" s="1"/>
      <c r="CM1803" s="1"/>
      <c r="CN1803" s="1"/>
      <c r="CO1803" s="1"/>
      <c r="CP1803" s="1"/>
      <c r="CQ1803" s="1"/>
      <c r="CR1803" s="1"/>
      <c r="CS1803" s="1"/>
      <c r="CT1803" s="1"/>
      <c r="CU1803" s="1"/>
      <c r="CV1803" s="1"/>
      <c r="CW1803" s="1"/>
      <c r="CX1803" s="1"/>
      <c r="CY1803" s="1"/>
      <c r="CZ1803" s="1"/>
      <c r="DA1803" s="1"/>
      <c r="DB1803" s="1"/>
      <c r="DC1803" s="1"/>
      <c r="DD1803" s="1"/>
      <c r="DE1803" s="1"/>
      <c r="DF1803" s="1"/>
      <c r="DG1803" s="1"/>
      <c r="DH1803" s="1"/>
      <c r="DI1803" s="1"/>
      <c r="DJ1803" s="1"/>
      <c r="DK1803" s="1"/>
      <c r="DL1803" s="1"/>
      <c r="DM1803" s="1"/>
      <c r="DN1803" s="1"/>
      <c r="DO1803" s="1"/>
      <c r="DP1803" s="1"/>
      <c r="DQ1803" s="1"/>
      <c r="DR1803" s="1"/>
      <c r="DS1803" s="1"/>
      <c r="DT1803" s="1"/>
      <c r="DU1803" s="1"/>
      <c r="DV1803" s="1"/>
      <c r="DW1803" s="1"/>
      <c r="DX1803" s="1"/>
      <c r="DY1803" s="1"/>
      <c r="DZ1803" s="1"/>
      <c r="EA1803" s="1"/>
      <c r="EB1803" s="1"/>
      <c r="EC1803" s="1"/>
      <c r="ED1803" s="1"/>
      <c r="EE1803" s="1"/>
      <c r="EF1803" s="1"/>
      <c r="EG1803" s="1"/>
      <c r="EH1803" s="1"/>
      <c r="EI1803" s="1"/>
      <c r="EJ1803" s="1"/>
      <c r="EK1803" s="1"/>
      <c r="EL1803" s="1"/>
      <c r="EM1803" s="1"/>
      <c r="EN1803" s="1"/>
      <c r="EO1803" s="1"/>
      <c r="EP1803" s="1"/>
      <c r="EQ1803" s="1"/>
      <c r="ER1803" s="1"/>
      <c r="ES1803" s="1"/>
      <c r="ET1803" s="1"/>
      <c r="EU1803" s="1"/>
      <c r="EV1803" s="1"/>
      <c r="EW1803" s="1"/>
      <c r="EX1803" s="1"/>
      <c r="EY1803" s="1"/>
      <c r="EZ1803" s="1"/>
      <c r="FA1803" s="1"/>
      <c r="FB1803" s="1"/>
      <c r="FC1803" s="1"/>
      <c r="FD1803" s="1"/>
      <c r="FE1803" s="1"/>
      <c r="FF1803" s="1"/>
      <c r="FG1803" s="1"/>
      <c r="FH1803" s="1"/>
      <c r="FI1803" s="1"/>
      <c r="FJ1803" s="1"/>
      <c r="FK1803" s="1"/>
      <c r="FL1803" s="1"/>
      <c r="FM1803" s="1"/>
      <c r="FN1803" s="1"/>
      <c r="FO1803" s="1"/>
      <c r="FP1803" s="1"/>
      <c r="FQ1803" s="1"/>
      <c r="FR1803" s="1"/>
      <c r="FS1803" s="1"/>
      <c r="FT1803" s="1"/>
      <c r="FU1803" s="1"/>
      <c r="FV1803" s="1"/>
      <c r="FW1803" s="1"/>
      <c r="FX1803" s="1"/>
      <c r="FY1803" s="1"/>
      <c r="FZ1803" s="1"/>
      <c r="GA1803" s="1"/>
      <c r="GB1803" s="1"/>
      <c r="GC1803" s="1"/>
      <c r="GD1803" s="1"/>
      <c r="GE1803" s="1"/>
      <c r="GF1803" s="1"/>
      <c r="GG1803" s="1"/>
      <c r="GH1803" s="1"/>
      <c r="GI1803" s="1"/>
      <c r="GJ1803" s="1"/>
      <c r="GK1803" s="1"/>
      <c r="GL1803" s="1"/>
      <c r="GM1803" s="1"/>
      <c r="GN1803" s="1"/>
      <c r="GO1803" s="1"/>
    </row>
    <row r="1804" spans="1:197" s="40" customFormat="1" x14ac:dyDescent="0.25">
      <c r="A1804" s="41"/>
      <c r="B1804" s="4"/>
      <c r="C1804" s="41"/>
      <c r="D1804" s="42"/>
      <c r="E1804" s="42"/>
      <c r="F1804" s="42"/>
      <c r="G1804" s="1"/>
      <c r="H1804" s="1"/>
      <c r="I1804" s="1"/>
      <c r="J1804" s="1"/>
      <c r="K1804" s="1"/>
      <c r="L1804" s="1"/>
      <c r="M1804" s="2"/>
      <c r="N1804" s="1"/>
      <c r="O1804" s="1"/>
      <c r="P1804" s="1"/>
      <c r="Q1804" s="1"/>
      <c r="R1804" s="1"/>
      <c r="S1804" s="1"/>
      <c r="T1804" s="1"/>
      <c r="U1804" s="1"/>
      <c r="V1804" s="1"/>
      <c r="W1804" s="1"/>
      <c r="X1804" s="1"/>
      <c r="Y1804" s="1"/>
      <c r="Z1804" s="1"/>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c r="BZ1804" s="1"/>
      <c r="CA1804" s="1"/>
      <c r="CB1804" s="1"/>
      <c r="CC1804" s="1"/>
      <c r="CD1804" s="1"/>
      <c r="CE1804" s="1"/>
      <c r="CF1804" s="1"/>
      <c r="CG1804" s="1"/>
      <c r="CH1804" s="1"/>
      <c r="CI1804" s="1"/>
      <c r="CJ1804" s="1"/>
      <c r="CK1804" s="1"/>
      <c r="CL1804" s="1"/>
      <c r="CM1804" s="1"/>
      <c r="CN1804" s="1"/>
      <c r="CO1804" s="1"/>
      <c r="CP1804" s="1"/>
      <c r="CQ1804" s="1"/>
      <c r="CR1804" s="1"/>
      <c r="CS1804" s="1"/>
      <c r="CT1804" s="1"/>
      <c r="CU1804" s="1"/>
      <c r="CV1804" s="1"/>
      <c r="CW1804" s="1"/>
      <c r="CX1804" s="1"/>
      <c r="CY1804" s="1"/>
      <c r="CZ1804" s="1"/>
      <c r="DA1804" s="1"/>
      <c r="DB1804" s="1"/>
      <c r="DC1804" s="1"/>
      <c r="DD1804" s="1"/>
      <c r="DE1804" s="1"/>
      <c r="DF1804" s="1"/>
      <c r="DG1804" s="1"/>
      <c r="DH1804" s="1"/>
      <c r="DI1804" s="1"/>
      <c r="DJ1804" s="1"/>
      <c r="DK1804" s="1"/>
      <c r="DL1804" s="1"/>
      <c r="DM1804" s="1"/>
      <c r="DN1804" s="1"/>
      <c r="DO1804" s="1"/>
      <c r="DP1804" s="1"/>
      <c r="DQ1804" s="1"/>
      <c r="DR1804" s="1"/>
      <c r="DS1804" s="1"/>
      <c r="DT1804" s="1"/>
      <c r="DU1804" s="1"/>
      <c r="DV1804" s="1"/>
      <c r="DW1804" s="1"/>
      <c r="DX1804" s="1"/>
      <c r="DY1804" s="1"/>
      <c r="DZ1804" s="1"/>
      <c r="EA1804" s="1"/>
      <c r="EB1804" s="1"/>
      <c r="EC1804" s="1"/>
      <c r="ED1804" s="1"/>
      <c r="EE1804" s="1"/>
      <c r="EF1804" s="1"/>
      <c r="EG1804" s="1"/>
      <c r="EH1804" s="1"/>
      <c r="EI1804" s="1"/>
      <c r="EJ1804" s="1"/>
      <c r="EK1804" s="1"/>
      <c r="EL1804" s="1"/>
      <c r="EM1804" s="1"/>
      <c r="EN1804" s="1"/>
      <c r="EO1804" s="1"/>
      <c r="EP1804" s="1"/>
      <c r="EQ1804" s="1"/>
      <c r="ER1804" s="1"/>
      <c r="ES1804" s="1"/>
      <c r="ET1804" s="1"/>
      <c r="EU1804" s="1"/>
      <c r="EV1804" s="1"/>
      <c r="EW1804" s="1"/>
      <c r="EX1804" s="1"/>
      <c r="EY1804" s="1"/>
      <c r="EZ1804" s="1"/>
      <c r="FA1804" s="1"/>
      <c r="FB1804" s="1"/>
      <c r="FC1804" s="1"/>
      <c r="FD1804" s="1"/>
      <c r="FE1804" s="1"/>
      <c r="FF1804" s="1"/>
      <c r="FG1804" s="1"/>
      <c r="FH1804" s="1"/>
      <c r="FI1804" s="1"/>
      <c r="FJ1804" s="1"/>
      <c r="FK1804" s="1"/>
      <c r="FL1804" s="1"/>
      <c r="FM1804" s="1"/>
      <c r="FN1804" s="1"/>
      <c r="FO1804" s="1"/>
      <c r="FP1804" s="1"/>
      <c r="FQ1804" s="1"/>
      <c r="FR1804" s="1"/>
      <c r="FS1804" s="1"/>
      <c r="FT1804" s="1"/>
      <c r="FU1804" s="1"/>
      <c r="FV1804" s="1"/>
      <c r="FW1804" s="1"/>
      <c r="FX1804" s="1"/>
      <c r="FY1804" s="1"/>
      <c r="FZ1804" s="1"/>
      <c r="GA1804" s="1"/>
      <c r="GB1804" s="1"/>
      <c r="GC1804" s="1"/>
      <c r="GD1804" s="1"/>
      <c r="GE1804" s="1"/>
      <c r="GF1804" s="1"/>
      <c r="GG1804" s="1"/>
      <c r="GH1804" s="1"/>
      <c r="GI1804" s="1"/>
      <c r="GJ1804" s="1"/>
      <c r="GK1804" s="1"/>
      <c r="GL1804" s="1"/>
      <c r="GM1804" s="1"/>
      <c r="GN1804" s="1"/>
      <c r="GO1804" s="1"/>
    </row>
    <row r="1805" spans="1:197" s="40" customFormat="1" x14ac:dyDescent="0.25">
      <c r="A1805" s="41"/>
      <c r="B1805" s="4"/>
      <c r="C1805" s="41"/>
      <c r="D1805" s="42"/>
      <c r="E1805" s="42"/>
      <c r="F1805" s="42"/>
      <c r="G1805" s="1"/>
      <c r="H1805" s="1"/>
      <c r="I1805" s="1"/>
      <c r="J1805" s="1"/>
      <c r="K1805" s="1"/>
      <c r="L1805" s="1"/>
      <c r="M1805" s="2"/>
      <c r="N1805" s="1"/>
      <c r="O1805" s="1"/>
      <c r="P1805" s="1"/>
      <c r="Q1805" s="1"/>
      <c r="R1805" s="1"/>
      <c r="S1805" s="1"/>
      <c r="T1805" s="1"/>
      <c r="U1805" s="1"/>
      <c r="V1805" s="1"/>
      <c r="W1805" s="1"/>
      <c r="X1805" s="1"/>
      <c r="Y1805" s="1"/>
      <c r="Z1805" s="1"/>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
      <c r="CM1805" s="1"/>
      <c r="CN1805" s="1"/>
      <c r="CO1805" s="1"/>
      <c r="CP1805" s="1"/>
      <c r="CQ1805" s="1"/>
      <c r="CR1805" s="1"/>
      <c r="CS1805" s="1"/>
      <c r="CT1805" s="1"/>
      <c r="CU1805" s="1"/>
      <c r="CV1805" s="1"/>
      <c r="CW1805" s="1"/>
      <c r="CX1805" s="1"/>
      <c r="CY1805" s="1"/>
      <c r="CZ1805" s="1"/>
      <c r="DA1805" s="1"/>
      <c r="DB1805" s="1"/>
      <c r="DC1805" s="1"/>
      <c r="DD1805" s="1"/>
      <c r="DE1805" s="1"/>
      <c r="DF1805" s="1"/>
      <c r="DG1805" s="1"/>
      <c r="DH1805" s="1"/>
      <c r="DI1805" s="1"/>
      <c r="DJ1805" s="1"/>
      <c r="DK1805" s="1"/>
      <c r="DL1805" s="1"/>
      <c r="DM1805" s="1"/>
      <c r="DN1805" s="1"/>
      <c r="DO1805" s="1"/>
      <c r="DP1805" s="1"/>
      <c r="DQ1805" s="1"/>
      <c r="DR1805" s="1"/>
      <c r="DS1805" s="1"/>
      <c r="DT1805" s="1"/>
      <c r="DU1805" s="1"/>
      <c r="DV1805" s="1"/>
      <c r="DW1805" s="1"/>
      <c r="DX1805" s="1"/>
      <c r="DY1805" s="1"/>
      <c r="DZ1805" s="1"/>
      <c r="EA1805" s="1"/>
      <c r="EB1805" s="1"/>
      <c r="EC1805" s="1"/>
      <c r="ED1805" s="1"/>
      <c r="EE1805" s="1"/>
      <c r="EF1805" s="1"/>
      <c r="EG1805" s="1"/>
      <c r="EH1805" s="1"/>
      <c r="EI1805" s="1"/>
      <c r="EJ1805" s="1"/>
      <c r="EK1805" s="1"/>
      <c r="EL1805" s="1"/>
      <c r="EM1805" s="1"/>
      <c r="EN1805" s="1"/>
      <c r="EO1805" s="1"/>
      <c r="EP1805" s="1"/>
      <c r="EQ1805" s="1"/>
      <c r="ER1805" s="1"/>
      <c r="ES1805" s="1"/>
      <c r="ET1805" s="1"/>
      <c r="EU1805" s="1"/>
      <c r="EV1805" s="1"/>
      <c r="EW1805" s="1"/>
      <c r="EX1805" s="1"/>
      <c r="EY1805" s="1"/>
      <c r="EZ1805" s="1"/>
      <c r="FA1805" s="1"/>
      <c r="FB1805" s="1"/>
      <c r="FC1805" s="1"/>
      <c r="FD1805" s="1"/>
      <c r="FE1805" s="1"/>
      <c r="FF1805" s="1"/>
      <c r="FG1805" s="1"/>
      <c r="FH1805" s="1"/>
      <c r="FI1805" s="1"/>
      <c r="FJ1805" s="1"/>
      <c r="FK1805" s="1"/>
      <c r="FL1805" s="1"/>
      <c r="FM1805" s="1"/>
      <c r="FN1805" s="1"/>
      <c r="FO1805" s="1"/>
      <c r="FP1805" s="1"/>
      <c r="FQ1805" s="1"/>
      <c r="FR1805" s="1"/>
      <c r="FS1805" s="1"/>
      <c r="FT1805" s="1"/>
      <c r="FU1805" s="1"/>
      <c r="FV1805" s="1"/>
      <c r="FW1805" s="1"/>
      <c r="FX1805" s="1"/>
      <c r="FY1805" s="1"/>
      <c r="FZ1805" s="1"/>
      <c r="GA1805" s="1"/>
      <c r="GB1805" s="1"/>
      <c r="GC1805" s="1"/>
      <c r="GD1805" s="1"/>
      <c r="GE1805" s="1"/>
      <c r="GF1805" s="1"/>
      <c r="GG1805" s="1"/>
      <c r="GH1805" s="1"/>
      <c r="GI1805" s="1"/>
      <c r="GJ1805" s="1"/>
      <c r="GK1805" s="1"/>
      <c r="GL1805" s="1"/>
      <c r="GM1805" s="1"/>
      <c r="GN1805" s="1"/>
      <c r="GO1805" s="1"/>
    </row>
    <row r="1806" spans="1:197" s="40" customFormat="1" x14ac:dyDescent="0.25">
      <c r="A1806" s="41"/>
      <c r="B1806" s="4"/>
      <c r="C1806" s="41"/>
      <c r="D1806" s="42"/>
      <c r="E1806" s="42"/>
      <c r="F1806" s="42"/>
      <c r="G1806" s="1"/>
      <c r="H1806" s="1"/>
      <c r="I1806" s="1"/>
      <c r="J1806" s="1"/>
      <c r="K1806" s="1"/>
      <c r="L1806" s="1"/>
      <c r="M1806" s="2"/>
      <c r="N1806" s="1"/>
      <c r="O1806" s="1"/>
      <c r="P1806" s="1"/>
      <c r="Q1806" s="1"/>
      <c r="R1806" s="1"/>
      <c r="S1806" s="1"/>
      <c r="T1806" s="1"/>
      <c r="U1806" s="1"/>
      <c r="V1806" s="1"/>
      <c r="W1806" s="1"/>
      <c r="X1806" s="1"/>
      <c r="Y1806" s="1"/>
      <c r="Z1806" s="1"/>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c r="BZ1806" s="1"/>
      <c r="CA1806" s="1"/>
      <c r="CB1806" s="1"/>
      <c r="CC1806" s="1"/>
      <c r="CD1806" s="1"/>
      <c r="CE1806" s="1"/>
      <c r="CF1806" s="1"/>
      <c r="CG1806" s="1"/>
      <c r="CH1806" s="1"/>
      <c r="CI1806" s="1"/>
      <c r="CJ1806" s="1"/>
      <c r="CK1806" s="1"/>
      <c r="CL1806" s="1"/>
      <c r="CM1806" s="1"/>
      <c r="CN1806" s="1"/>
      <c r="CO1806" s="1"/>
      <c r="CP1806" s="1"/>
      <c r="CQ1806" s="1"/>
      <c r="CR1806" s="1"/>
      <c r="CS1806" s="1"/>
      <c r="CT1806" s="1"/>
      <c r="CU1806" s="1"/>
      <c r="CV1806" s="1"/>
      <c r="CW1806" s="1"/>
      <c r="CX1806" s="1"/>
      <c r="CY1806" s="1"/>
      <c r="CZ1806" s="1"/>
      <c r="DA1806" s="1"/>
      <c r="DB1806" s="1"/>
      <c r="DC1806" s="1"/>
      <c r="DD1806" s="1"/>
      <c r="DE1806" s="1"/>
      <c r="DF1806" s="1"/>
      <c r="DG1806" s="1"/>
      <c r="DH1806" s="1"/>
      <c r="DI1806" s="1"/>
      <c r="DJ1806" s="1"/>
      <c r="DK1806" s="1"/>
      <c r="DL1806" s="1"/>
      <c r="DM1806" s="1"/>
      <c r="DN1806" s="1"/>
      <c r="DO1806" s="1"/>
      <c r="DP1806" s="1"/>
      <c r="DQ1806" s="1"/>
      <c r="DR1806" s="1"/>
      <c r="DS1806" s="1"/>
      <c r="DT1806" s="1"/>
      <c r="DU1806" s="1"/>
      <c r="DV1806" s="1"/>
      <c r="DW1806" s="1"/>
      <c r="DX1806" s="1"/>
      <c r="DY1806" s="1"/>
      <c r="DZ1806" s="1"/>
      <c r="EA1806" s="1"/>
      <c r="EB1806" s="1"/>
      <c r="EC1806" s="1"/>
      <c r="ED1806" s="1"/>
      <c r="EE1806" s="1"/>
      <c r="EF1806" s="1"/>
      <c r="EG1806" s="1"/>
      <c r="EH1806" s="1"/>
      <c r="EI1806" s="1"/>
      <c r="EJ1806" s="1"/>
      <c r="EK1806" s="1"/>
      <c r="EL1806" s="1"/>
      <c r="EM1806" s="1"/>
      <c r="EN1806" s="1"/>
      <c r="EO1806" s="1"/>
      <c r="EP1806" s="1"/>
      <c r="EQ1806" s="1"/>
      <c r="ER1806" s="1"/>
      <c r="ES1806" s="1"/>
      <c r="ET1806" s="1"/>
      <c r="EU1806" s="1"/>
      <c r="EV1806" s="1"/>
      <c r="EW1806" s="1"/>
      <c r="EX1806" s="1"/>
      <c r="EY1806" s="1"/>
      <c r="EZ1806" s="1"/>
      <c r="FA1806" s="1"/>
      <c r="FB1806" s="1"/>
      <c r="FC1806" s="1"/>
      <c r="FD1806" s="1"/>
      <c r="FE1806" s="1"/>
      <c r="FF1806" s="1"/>
      <c r="FG1806" s="1"/>
      <c r="FH1806" s="1"/>
      <c r="FI1806" s="1"/>
      <c r="FJ1806" s="1"/>
      <c r="FK1806" s="1"/>
      <c r="FL1806" s="1"/>
      <c r="FM1806" s="1"/>
      <c r="FN1806" s="1"/>
      <c r="FO1806" s="1"/>
      <c r="FP1806" s="1"/>
      <c r="FQ1806" s="1"/>
      <c r="FR1806" s="1"/>
      <c r="FS1806" s="1"/>
      <c r="FT1806" s="1"/>
      <c r="FU1806" s="1"/>
      <c r="FV1806" s="1"/>
      <c r="FW1806" s="1"/>
      <c r="FX1806" s="1"/>
      <c r="FY1806" s="1"/>
      <c r="FZ1806" s="1"/>
      <c r="GA1806" s="1"/>
      <c r="GB1806" s="1"/>
      <c r="GC1806" s="1"/>
      <c r="GD1806" s="1"/>
      <c r="GE1806" s="1"/>
      <c r="GF1806" s="1"/>
      <c r="GG1806" s="1"/>
      <c r="GH1806" s="1"/>
      <c r="GI1806" s="1"/>
      <c r="GJ1806" s="1"/>
      <c r="GK1806" s="1"/>
      <c r="GL1806" s="1"/>
      <c r="GM1806" s="1"/>
      <c r="GN1806" s="1"/>
      <c r="GO1806" s="1"/>
    </row>
    <row r="1807" spans="1:197" s="40" customFormat="1" x14ac:dyDescent="0.25">
      <c r="A1807" s="41"/>
      <c r="B1807" s="4"/>
      <c r="C1807" s="41"/>
      <c r="D1807" s="42"/>
      <c r="E1807" s="42"/>
      <c r="F1807" s="42"/>
      <c r="G1807" s="1"/>
      <c r="H1807" s="1"/>
      <c r="I1807" s="1"/>
      <c r="J1807" s="1"/>
      <c r="K1807" s="1"/>
      <c r="L1807" s="1"/>
      <c r="M1807" s="2"/>
      <c r="N1807" s="1"/>
      <c r="O1807" s="1"/>
      <c r="P1807" s="1"/>
      <c r="Q1807" s="1"/>
      <c r="R1807" s="1"/>
      <c r="S1807" s="1"/>
      <c r="T1807" s="1"/>
      <c r="U1807" s="1"/>
      <c r="V1807" s="1"/>
      <c r="W1807" s="1"/>
      <c r="X1807" s="1"/>
      <c r="Y1807" s="1"/>
      <c r="Z1807" s="1"/>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s="1"/>
      <c r="BZ1807" s="1"/>
      <c r="CA1807" s="1"/>
      <c r="CB1807" s="1"/>
      <c r="CC1807" s="1"/>
      <c r="CD1807" s="1"/>
      <c r="CE1807" s="1"/>
      <c r="CF1807" s="1"/>
      <c r="CG1807" s="1"/>
      <c r="CH1807" s="1"/>
      <c r="CI1807" s="1"/>
      <c r="CJ1807" s="1"/>
      <c r="CK1807" s="1"/>
      <c r="CL1807" s="1"/>
      <c r="CM1807" s="1"/>
      <c r="CN1807" s="1"/>
      <c r="CO1807" s="1"/>
      <c r="CP1807" s="1"/>
      <c r="CQ1807" s="1"/>
      <c r="CR1807" s="1"/>
      <c r="CS1807" s="1"/>
      <c r="CT1807" s="1"/>
      <c r="CU1807" s="1"/>
      <c r="CV1807" s="1"/>
      <c r="CW1807" s="1"/>
      <c r="CX1807" s="1"/>
      <c r="CY1807" s="1"/>
      <c r="CZ1807" s="1"/>
      <c r="DA1807" s="1"/>
      <c r="DB1807" s="1"/>
      <c r="DC1807" s="1"/>
      <c r="DD1807" s="1"/>
      <c r="DE1807" s="1"/>
      <c r="DF1807" s="1"/>
      <c r="DG1807" s="1"/>
      <c r="DH1807" s="1"/>
      <c r="DI1807" s="1"/>
      <c r="DJ1807" s="1"/>
      <c r="DK1807" s="1"/>
      <c r="DL1807" s="1"/>
      <c r="DM1807" s="1"/>
      <c r="DN1807" s="1"/>
      <c r="DO1807" s="1"/>
      <c r="DP1807" s="1"/>
      <c r="DQ1807" s="1"/>
      <c r="DR1807" s="1"/>
      <c r="DS1807" s="1"/>
      <c r="DT1807" s="1"/>
      <c r="DU1807" s="1"/>
      <c r="DV1807" s="1"/>
      <c r="DW1807" s="1"/>
      <c r="DX1807" s="1"/>
      <c r="DY1807" s="1"/>
      <c r="DZ1807" s="1"/>
      <c r="EA1807" s="1"/>
      <c r="EB1807" s="1"/>
      <c r="EC1807" s="1"/>
      <c r="ED1807" s="1"/>
      <c r="EE1807" s="1"/>
      <c r="EF1807" s="1"/>
      <c r="EG1807" s="1"/>
      <c r="EH1807" s="1"/>
      <c r="EI1807" s="1"/>
      <c r="EJ1807" s="1"/>
      <c r="EK1807" s="1"/>
      <c r="EL1807" s="1"/>
      <c r="EM1807" s="1"/>
      <c r="EN1807" s="1"/>
      <c r="EO1807" s="1"/>
      <c r="EP1807" s="1"/>
      <c r="EQ1807" s="1"/>
      <c r="ER1807" s="1"/>
      <c r="ES1807" s="1"/>
      <c r="ET1807" s="1"/>
      <c r="EU1807" s="1"/>
      <c r="EV1807" s="1"/>
      <c r="EW1807" s="1"/>
      <c r="EX1807" s="1"/>
      <c r="EY1807" s="1"/>
      <c r="EZ1807" s="1"/>
      <c r="FA1807" s="1"/>
      <c r="FB1807" s="1"/>
      <c r="FC1807" s="1"/>
      <c r="FD1807" s="1"/>
      <c r="FE1807" s="1"/>
      <c r="FF1807" s="1"/>
      <c r="FG1807" s="1"/>
      <c r="FH1807" s="1"/>
      <c r="FI1807" s="1"/>
      <c r="FJ1807" s="1"/>
      <c r="FK1807" s="1"/>
      <c r="FL1807" s="1"/>
      <c r="FM1807" s="1"/>
      <c r="FN1807" s="1"/>
      <c r="FO1807" s="1"/>
      <c r="FP1807" s="1"/>
      <c r="FQ1807" s="1"/>
      <c r="FR1807" s="1"/>
      <c r="FS1807" s="1"/>
      <c r="FT1807" s="1"/>
      <c r="FU1807" s="1"/>
      <c r="FV1807" s="1"/>
      <c r="FW1807" s="1"/>
      <c r="FX1807" s="1"/>
      <c r="FY1807" s="1"/>
      <c r="FZ1807" s="1"/>
      <c r="GA1807" s="1"/>
      <c r="GB1807" s="1"/>
      <c r="GC1807" s="1"/>
      <c r="GD1807" s="1"/>
      <c r="GE1807" s="1"/>
      <c r="GF1807" s="1"/>
      <c r="GG1807" s="1"/>
      <c r="GH1807" s="1"/>
      <c r="GI1807" s="1"/>
      <c r="GJ1807" s="1"/>
      <c r="GK1807" s="1"/>
      <c r="GL1807" s="1"/>
      <c r="GM1807" s="1"/>
      <c r="GN1807" s="1"/>
      <c r="GO1807" s="1"/>
    </row>
    <row r="1808" spans="1:197" s="40" customFormat="1" x14ac:dyDescent="0.25">
      <c r="A1808" s="41"/>
      <c r="B1808" s="4"/>
      <c r="C1808" s="41"/>
      <c r="D1808" s="42"/>
      <c r="E1808" s="42"/>
      <c r="F1808" s="42"/>
      <c r="G1808" s="1"/>
      <c r="H1808" s="1"/>
      <c r="I1808" s="1"/>
      <c r="J1808" s="1"/>
      <c r="K1808" s="1"/>
      <c r="L1808" s="1"/>
      <c r="M1808" s="2"/>
      <c r="N1808" s="1"/>
      <c r="O1808" s="1"/>
      <c r="P1808" s="1"/>
      <c r="Q1808" s="1"/>
      <c r="R1808" s="1"/>
      <c r="S1808" s="1"/>
      <c r="T1808" s="1"/>
      <c r="U1808" s="1"/>
      <c r="V1808" s="1"/>
      <c r="W1808" s="1"/>
      <c r="X1808" s="1"/>
      <c r="Y1808" s="1"/>
      <c r="Z1808" s="1"/>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c r="BW1808" s="1"/>
      <c r="BX1808" s="1"/>
      <c r="BY1808" s="1"/>
      <c r="BZ1808" s="1"/>
      <c r="CA1808" s="1"/>
      <c r="CB1808" s="1"/>
      <c r="CC1808" s="1"/>
      <c r="CD1808" s="1"/>
      <c r="CE1808" s="1"/>
      <c r="CF1808" s="1"/>
      <c r="CG1808" s="1"/>
      <c r="CH1808" s="1"/>
      <c r="CI1808" s="1"/>
      <c r="CJ1808" s="1"/>
      <c r="CK1808" s="1"/>
      <c r="CL1808" s="1"/>
      <c r="CM1808" s="1"/>
      <c r="CN1808" s="1"/>
      <c r="CO1808" s="1"/>
      <c r="CP1808" s="1"/>
      <c r="CQ1808" s="1"/>
      <c r="CR1808" s="1"/>
      <c r="CS1808" s="1"/>
      <c r="CT1808" s="1"/>
      <c r="CU1808" s="1"/>
      <c r="CV1808" s="1"/>
      <c r="CW1808" s="1"/>
      <c r="CX1808" s="1"/>
      <c r="CY1808" s="1"/>
      <c r="CZ1808" s="1"/>
      <c r="DA1808" s="1"/>
      <c r="DB1808" s="1"/>
      <c r="DC1808" s="1"/>
      <c r="DD1808" s="1"/>
      <c r="DE1808" s="1"/>
      <c r="DF1808" s="1"/>
      <c r="DG1808" s="1"/>
      <c r="DH1808" s="1"/>
      <c r="DI1808" s="1"/>
      <c r="DJ1808" s="1"/>
      <c r="DK1808" s="1"/>
      <c r="DL1808" s="1"/>
      <c r="DM1808" s="1"/>
      <c r="DN1808" s="1"/>
      <c r="DO1808" s="1"/>
      <c r="DP1808" s="1"/>
      <c r="DQ1808" s="1"/>
      <c r="DR1808" s="1"/>
      <c r="DS1808" s="1"/>
      <c r="DT1808" s="1"/>
      <c r="DU1808" s="1"/>
      <c r="DV1808" s="1"/>
      <c r="DW1808" s="1"/>
      <c r="DX1808" s="1"/>
      <c r="DY1808" s="1"/>
      <c r="DZ1808" s="1"/>
      <c r="EA1808" s="1"/>
      <c r="EB1808" s="1"/>
      <c r="EC1808" s="1"/>
      <c r="ED1808" s="1"/>
      <c r="EE1808" s="1"/>
      <c r="EF1808" s="1"/>
      <c r="EG1808" s="1"/>
      <c r="EH1808" s="1"/>
      <c r="EI1808" s="1"/>
      <c r="EJ1808" s="1"/>
      <c r="EK1808" s="1"/>
      <c r="EL1808" s="1"/>
      <c r="EM1808" s="1"/>
      <c r="EN1808" s="1"/>
      <c r="EO1808" s="1"/>
      <c r="EP1808" s="1"/>
      <c r="EQ1808" s="1"/>
      <c r="ER1808" s="1"/>
      <c r="ES1808" s="1"/>
      <c r="ET1808" s="1"/>
      <c r="EU1808" s="1"/>
      <c r="EV1808" s="1"/>
      <c r="EW1808" s="1"/>
      <c r="EX1808" s="1"/>
      <c r="EY1808" s="1"/>
      <c r="EZ1808" s="1"/>
      <c r="FA1808" s="1"/>
      <c r="FB1808" s="1"/>
      <c r="FC1808" s="1"/>
      <c r="FD1808" s="1"/>
      <c r="FE1808" s="1"/>
      <c r="FF1808" s="1"/>
      <c r="FG1808" s="1"/>
      <c r="FH1808" s="1"/>
      <c r="FI1808" s="1"/>
      <c r="FJ1808" s="1"/>
      <c r="FK1808" s="1"/>
      <c r="FL1808" s="1"/>
      <c r="FM1808" s="1"/>
      <c r="FN1808" s="1"/>
      <c r="FO1808" s="1"/>
      <c r="FP1808" s="1"/>
      <c r="FQ1808" s="1"/>
      <c r="FR1808" s="1"/>
      <c r="FS1808" s="1"/>
      <c r="FT1808" s="1"/>
      <c r="FU1808" s="1"/>
      <c r="FV1808" s="1"/>
      <c r="FW1808" s="1"/>
      <c r="FX1808" s="1"/>
      <c r="FY1808" s="1"/>
      <c r="FZ1808" s="1"/>
      <c r="GA1808" s="1"/>
      <c r="GB1808" s="1"/>
      <c r="GC1808" s="1"/>
      <c r="GD1808" s="1"/>
      <c r="GE1808" s="1"/>
      <c r="GF1808" s="1"/>
      <c r="GG1808" s="1"/>
      <c r="GH1808" s="1"/>
      <c r="GI1808" s="1"/>
      <c r="GJ1808" s="1"/>
      <c r="GK1808" s="1"/>
      <c r="GL1808" s="1"/>
      <c r="GM1808" s="1"/>
      <c r="GN1808" s="1"/>
      <c r="GO1808" s="1"/>
    </row>
    <row r="1809" spans="1:197" s="40" customFormat="1" x14ac:dyDescent="0.25">
      <c r="A1809" s="41"/>
      <c r="B1809" s="4"/>
      <c r="C1809" s="41"/>
      <c r="D1809" s="42"/>
      <c r="E1809" s="42"/>
      <c r="F1809" s="42"/>
      <c r="G1809" s="1"/>
      <c r="H1809" s="1"/>
      <c r="I1809" s="1"/>
      <c r="J1809" s="1"/>
      <c r="K1809" s="1"/>
      <c r="L1809" s="1"/>
      <c r="M1809" s="2"/>
      <c r="N1809" s="1"/>
      <c r="O1809" s="1"/>
      <c r="P1809" s="1"/>
      <c r="Q1809" s="1"/>
      <c r="R1809" s="1"/>
      <c r="S1809" s="1"/>
      <c r="T1809" s="1"/>
      <c r="U1809" s="1"/>
      <c r="V1809" s="1"/>
      <c r="W1809" s="1"/>
      <c r="X1809" s="1"/>
      <c r="Y1809" s="1"/>
      <c r="Z1809" s="1"/>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c r="BW1809" s="1"/>
      <c r="BX1809" s="1"/>
      <c r="BY1809" s="1"/>
      <c r="BZ1809" s="1"/>
      <c r="CA1809" s="1"/>
      <c r="CB1809" s="1"/>
      <c r="CC1809" s="1"/>
      <c r="CD1809" s="1"/>
      <c r="CE1809" s="1"/>
      <c r="CF1809" s="1"/>
      <c r="CG1809" s="1"/>
      <c r="CH1809" s="1"/>
      <c r="CI1809" s="1"/>
      <c r="CJ1809" s="1"/>
      <c r="CK1809" s="1"/>
      <c r="CL1809" s="1"/>
      <c r="CM1809" s="1"/>
      <c r="CN1809" s="1"/>
      <c r="CO1809" s="1"/>
      <c r="CP1809" s="1"/>
      <c r="CQ1809" s="1"/>
      <c r="CR1809" s="1"/>
      <c r="CS1809" s="1"/>
      <c r="CT1809" s="1"/>
      <c r="CU1809" s="1"/>
      <c r="CV1809" s="1"/>
      <c r="CW1809" s="1"/>
      <c r="CX1809" s="1"/>
      <c r="CY1809" s="1"/>
      <c r="CZ1809" s="1"/>
      <c r="DA1809" s="1"/>
      <c r="DB1809" s="1"/>
      <c r="DC1809" s="1"/>
      <c r="DD1809" s="1"/>
      <c r="DE1809" s="1"/>
      <c r="DF1809" s="1"/>
      <c r="DG1809" s="1"/>
      <c r="DH1809" s="1"/>
      <c r="DI1809" s="1"/>
      <c r="DJ1809" s="1"/>
      <c r="DK1809" s="1"/>
      <c r="DL1809" s="1"/>
      <c r="DM1809" s="1"/>
      <c r="DN1809" s="1"/>
      <c r="DO1809" s="1"/>
      <c r="DP1809" s="1"/>
      <c r="DQ1809" s="1"/>
      <c r="DR1809" s="1"/>
      <c r="DS1809" s="1"/>
      <c r="DT1809" s="1"/>
      <c r="DU1809" s="1"/>
      <c r="DV1809" s="1"/>
      <c r="DW1809" s="1"/>
      <c r="DX1809" s="1"/>
      <c r="DY1809" s="1"/>
      <c r="DZ1809" s="1"/>
      <c r="EA1809" s="1"/>
      <c r="EB1809" s="1"/>
      <c r="EC1809" s="1"/>
      <c r="ED1809" s="1"/>
      <c r="EE1809" s="1"/>
      <c r="EF1809" s="1"/>
      <c r="EG1809" s="1"/>
      <c r="EH1809" s="1"/>
      <c r="EI1809" s="1"/>
      <c r="EJ1809" s="1"/>
      <c r="EK1809" s="1"/>
      <c r="EL1809" s="1"/>
      <c r="EM1809" s="1"/>
      <c r="EN1809" s="1"/>
      <c r="EO1809" s="1"/>
      <c r="EP1809" s="1"/>
      <c r="EQ1809" s="1"/>
      <c r="ER1809" s="1"/>
      <c r="ES1809" s="1"/>
      <c r="ET1809" s="1"/>
      <c r="EU1809" s="1"/>
      <c r="EV1809" s="1"/>
      <c r="EW1809" s="1"/>
      <c r="EX1809" s="1"/>
      <c r="EY1809" s="1"/>
      <c r="EZ1809" s="1"/>
      <c r="FA1809" s="1"/>
      <c r="FB1809" s="1"/>
      <c r="FC1809" s="1"/>
      <c r="FD1809" s="1"/>
      <c r="FE1809" s="1"/>
      <c r="FF1809" s="1"/>
      <c r="FG1809" s="1"/>
      <c r="FH1809" s="1"/>
      <c r="FI1809" s="1"/>
      <c r="FJ1809" s="1"/>
      <c r="FK1809" s="1"/>
      <c r="FL1809" s="1"/>
      <c r="FM1809" s="1"/>
      <c r="FN1809" s="1"/>
      <c r="FO1809" s="1"/>
      <c r="FP1809" s="1"/>
      <c r="FQ1809" s="1"/>
      <c r="FR1809" s="1"/>
      <c r="FS1809" s="1"/>
      <c r="FT1809" s="1"/>
      <c r="FU1809" s="1"/>
      <c r="FV1809" s="1"/>
      <c r="FW1809" s="1"/>
      <c r="FX1809" s="1"/>
      <c r="FY1809" s="1"/>
      <c r="FZ1809" s="1"/>
      <c r="GA1809" s="1"/>
      <c r="GB1809" s="1"/>
      <c r="GC1809" s="1"/>
      <c r="GD1809" s="1"/>
      <c r="GE1809" s="1"/>
      <c r="GF1809" s="1"/>
      <c r="GG1809" s="1"/>
      <c r="GH1809" s="1"/>
      <c r="GI1809" s="1"/>
      <c r="GJ1809" s="1"/>
      <c r="GK1809" s="1"/>
      <c r="GL1809" s="1"/>
      <c r="GM1809" s="1"/>
      <c r="GN1809" s="1"/>
      <c r="GO1809" s="1"/>
    </row>
    <row r="1810" spans="1:197" s="40" customFormat="1" x14ac:dyDescent="0.25">
      <c r="A1810" s="41"/>
      <c r="B1810" s="4"/>
      <c r="C1810" s="41"/>
      <c r="D1810" s="42"/>
      <c r="E1810" s="42"/>
      <c r="F1810" s="42"/>
      <c r="G1810" s="1"/>
      <c r="H1810" s="1"/>
      <c r="I1810" s="1"/>
      <c r="J1810" s="1"/>
      <c r="K1810" s="1"/>
      <c r="L1810" s="1"/>
      <c r="M1810" s="2"/>
      <c r="N1810" s="1"/>
      <c r="O1810" s="1"/>
      <c r="P1810" s="1"/>
      <c r="Q1810" s="1"/>
      <c r="R1810" s="1"/>
      <c r="S1810" s="1"/>
      <c r="T1810" s="1"/>
      <c r="U1810" s="1"/>
      <c r="V1810" s="1"/>
      <c r="W1810" s="1"/>
      <c r="X1810" s="1"/>
      <c r="Y1810" s="1"/>
      <c r="Z1810" s="1"/>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c r="BW1810" s="1"/>
      <c r="BX1810" s="1"/>
      <c r="BY1810" s="1"/>
      <c r="BZ1810" s="1"/>
      <c r="CA1810" s="1"/>
      <c r="CB1810" s="1"/>
      <c r="CC1810" s="1"/>
      <c r="CD1810" s="1"/>
      <c r="CE1810" s="1"/>
      <c r="CF1810" s="1"/>
      <c r="CG1810" s="1"/>
      <c r="CH1810" s="1"/>
      <c r="CI1810" s="1"/>
      <c r="CJ1810" s="1"/>
      <c r="CK1810" s="1"/>
      <c r="CL1810" s="1"/>
      <c r="CM1810" s="1"/>
      <c r="CN1810" s="1"/>
      <c r="CO1810" s="1"/>
      <c r="CP1810" s="1"/>
      <c r="CQ1810" s="1"/>
      <c r="CR1810" s="1"/>
      <c r="CS1810" s="1"/>
      <c r="CT1810" s="1"/>
      <c r="CU1810" s="1"/>
      <c r="CV1810" s="1"/>
      <c r="CW1810" s="1"/>
      <c r="CX1810" s="1"/>
      <c r="CY1810" s="1"/>
      <c r="CZ1810" s="1"/>
      <c r="DA1810" s="1"/>
      <c r="DB1810" s="1"/>
      <c r="DC1810" s="1"/>
      <c r="DD1810" s="1"/>
      <c r="DE1810" s="1"/>
      <c r="DF1810" s="1"/>
      <c r="DG1810" s="1"/>
      <c r="DH1810" s="1"/>
      <c r="DI1810" s="1"/>
      <c r="DJ1810" s="1"/>
      <c r="DK1810" s="1"/>
      <c r="DL1810" s="1"/>
      <c r="DM1810" s="1"/>
      <c r="DN1810" s="1"/>
      <c r="DO1810" s="1"/>
      <c r="DP1810" s="1"/>
      <c r="DQ1810" s="1"/>
      <c r="DR1810" s="1"/>
      <c r="DS1810" s="1"/>
      <c r="DT1810" s="1"/>
      <c r="DU1810" s="1"/>
      <c r="DV1810" s="1"/>
      <c r="DW1810" s="1"/>
      <c r="DX1810" s="1"/>
      <c r="DY1810" s="1"/>
      <c r="DZ1810" s="1"/>
      <c r="EA1810" s="1"/>
      <c r="EB1810" s="1"/>
      <c r="EC1810" s="1"/>
      <c r="ED1810" s="1"/>
      <c r="EE1810" s="1"/>
      <c r="EF1810" s="1"/>
      <c r="EG1810" s="1"/>
      <c r="EH1810" s="1"/>
      <c r="EI1810" s="1"/>
      <c r="EJ1810" s="1"/>
      <c r="EK1810" s="1"/>
      <c r="EL1810" s="1"/>
      <c r="EM1810" s="1"/>
      <c r="EN1810" s="1"/>
      <c r="EO1810" s="1"/>
      <c r="EP1810" s="1"/>
      <c r="EQ1810" s="1"/>
      <c r="ER1810" s="1"/>
      <c r="ES1810" s="1"/>
      <c r="ET1810" s="1"/>
      <c r="EU1810" s="1"/>
      <c r="EV1810" s="1"/>
      <c r="EW1810" s="1"/>
      <c r="EX1810" s="1"/>
      <c r="EY1810" s="1"/>
      <c r="EZ1810" s="1"/>
      <c r="FA1810" s="1"/>
      <c r="FB1810" s="1"/>
      <c r="FC1810" s="1"/>
      <c r="FD1810" s="1"/>
      <c r="FE1810" s="1"/>
      <c r="FF1810" s="1"/>
      <c r="FG1810" s="1"/>
      <c r="FH1810" s="1"/>
      <c r="FI1810" s="1"/>
      <c r="FJ1810" s="1"/>
      <c r="FK1810" s="1"/>
      <c r="FL1810" s="1"/>
      <c r="FM1810" s="1"/>
      <c r="FN1810" s="1"/>
      <c r="FO1810" s="1"/>
      <c r="FP1810" s="1"/>
      <c r="FQ1810" s="1"/>
      <c r="FR1810" s="1"/>
      <c r="FS1810" s="1"/>
      <c r="FT1810" s="1"/>
      <c r="FU1810" s="1"/>
      <c r="FV1810" s="1"/>
      <c r="FW1810" s="1"/>
      <c r="FX1810" s="1"/>
      <c r="FY1810" s="1"/>
      <c r="FZ1810" s="1"/>
      <c r="GA1810" s="1"/>
      <c r="GB1810" s="1"/>
      <c r="GC1810" s="1"/>
      <c r="GD1810" s="1"/>
      <c r="GE1810" s="1"/>
      <c r="GF1810" s="1"/>
      <c r="GG1810" s="1"/>
      <c r="GH1810" s="1"/>
      <c r="GI1810" s="1"/>
      <c r="GJ1810" s="1"/>
      <c r="GK1810" s="1"/>
      <c r="GL1810" s="1"/>
      <c r="GM1810" s="1"/>
      <c r="GN1810" s="1"/>
      <c r="GO1810" s="1"/>
    </row>
    <row r="1811" spans="1:197" s="40" customFormat="1" x14ac:dyDescent="0.25">
      <c r="A1811" s="41"/>
      <c r="B1811" s="4"/>
      <c r="C1811" s="41"/>
      <c r="D1811" s="42"/>
      <c r="E1811" s="42"/>
      <c r="F1811" s="42"/>
      <c r="G1811" s="1"/>
      <c r="H1811" s="1"/>
      <c r="I1811" s="1"/>
      <c r="J1811" s="1"/>
      <c r="K1811" s="1"/>
      <c r="L1811" s="1"/>
      <c r="M1811" s="2"/>
      <c r="N1811" s="1"/>
      <c r="O1811" s="1"/>
      <c r="P1811" s="1"/>
      <c r="Q1811" s="1"/>
      <c r="R1811" s="1"/>
      <c r="S1811" s="1"/>
      <c r="T1811" s="1"/>
      <c r="U1811" s="1"/>
      <c r="V1811" s="1"/>
      <c r="W1811" s="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s="1"/>
      <c r="BZ1811" s="1"/>
      <c r="CA1811" s="1"/>
      <c r="CB1811" s="1"/>
      <c r="CC1811" s="1"/>
      <c r="CD1811" s="1"/>
      <c r="CE1811" s="1"/>
      <c r="CF1811" s="1"/>
      <c r="CG1811" s="1"/>
      <c r="CH1811" s="1"/>
      <c r="CI1811" s="1"/>
      <c r="CJ1811" s="1"/>
      <c r="CK1811" s="1"/>
      <c r="CL1811" s="1"/>
      <c r="CM1811" s="1"/>
      <c r="CN1811" s="1"/>
      <c r="CO1811" s="1"/>
      <c r="CP1811" s="1"/>
      <c r="CQ1811" s="1"/>
      <c r="CR1811" s="1"/>
      <c r="CS1811" s="1"/>
      <c r="CT1811" s="1"/>
      <c r="CU1811" s="1"/>
      <c r="CV1811" s="1"/>
      <c r="CW1811" s="1"/>
      <c r="CX1811" s="1"/>
      <c r="CY1811" s="1"/>
      <c r="CZ1811" s="1"/>
      <c r="DA1811" s="1"/>
      <c r="DB1811" s="1"/>
      <c r="DC1811" s="1"/>
      <c r="DD1811" s="1"/>
      <c r="DE1811" s="1"/>
      <c r="DF1811" s="1"/>
      <c r="DG1811" s="1"/>
      <c r="DH1811" s="1"/>
      <c r="DI1811" s="1"/>
      <c r="DJ1811" s="1"/>
      <c r="DK1811" s="1"/>
      <c r="DL1811" s="1"/>
      <c r="DM1811" s="1"/>
      <c r="DN1811" s="1"/>
      <c r="DO1811" s="1"/>
      <c r="DP1811" s="1"/>
      <c r="DQ1811" s="1"/>
      <c r="DR1811" s="1"/>
      <c r="DS1811" s="1"/>
      <c r="DT1811" s="1"/>
      <c r="DU1811" s="1"/>
      <c r="DV1811" s="1"/>
      <c r="DW1811" s="1"/>
      <c r="DX1811" s="1"/>
      <c r="DY1811" s="1"/>
      <c r="DZ1811" s="1"/>
      <c r="EA1811" s="1"/>
      <c r="EB1811" s="1"/>
      <c r="EC1811" s="1"/>
      <c r="ED1811" s="1"/>
      <c r="EE1811" s="1"/>
      <c r="EF1811" s="1"/>
      <c r="EG1811" s="1"/>
      <c r="EH1811" s="1"/>
      <c r="EI1811" s="1"/>
      <c r="EJ1811" s="1"/>
      <c r="EK1811" s="1"/>
      <c r="EL1811" s="1"/>
      <c r="EM1811" s="1"/>
      <c r="EN1811" s="1"/>
      <c r="EO1811" s="1"/>
      <c r="EP1811" s="1"/>
      <c r="EQ1811" s="1"/>
      <c r="ER1811" s="1"/>
      <c r="ES1811" s="1"/>
      <c r="ET1811" s="1"/>
      <c r="EU1811" s="1"/>
      <c r="EV1811" s="1"/>
      <c r="EW1811" s="1"/>
      <c r="EX1811" s="1"/>
      <c r="EY1811" s="1"/>
      <c r="EZ1811" s="1"/>
      <c r="FA1811" s="1"/>
      <c r="FB1811" s="1"/>
      <c r="FC1811" s="1"/>
      <c r="FD1811" s="1"/>
      <c r="FE1811" s="1"/>
      <c r="FF1811" s="1"/>
      <c r="FG1811" s="1"/>
      <c r="FH1811" s="1"/>
      <c r="FI1811" s="1"/>
      <c r="FJ1811" s="1"/>
      <c r="FK1811" s="1"/>
      <c r="FL1811" s="1"/>
      <c r="FM1811" s="1"/>
      <c r="FN1811" s="1"/>
      <c r="FO1811" s="1"/>
      <c r="FP1811" s="1"/>
      <c r="FQ1811" s="1"/>
      <c r="FR1811" s="1"/>
      <c r="FS1811" s="1"/>
      <c r="FT1811" s="1"/>
      <c r="FU1811" s="1"/>
      <c r="FV1811" s="1"/>
      <c r="FW1811" s="1"/>
      <c r="FX1811" s="1"/>
      <c r="FY1811" s="1"/>
      <c r="FZ1811" s="1"/>
      <c r="GA1811" s="1"/>
      <c r="GB1811" s="1"/>
      <c r="GC1811" s="1"/>
      <c r="GD1811" s="1"/>
      <c r="GE1811" s="1"/>
      <c r="GF1811" s="1"/>
      <c r="GG1811" s="1"/>
      <c r="GH1811" s="1"/>
      <c r="GI1811" s="1"/>
      <c r="GJ1811" s="1"/>
      <c r="GK1811" s="1"/>
      <c r="GL1811" s="1"/>
      <c r="GM1811" s="1"/>
      <c r="GN1811" s="1"/>
      <c r="GO1811" s="1"/>
    </row>
    <row r="1812" spans="1:197" s="40" customFormat="1" x14ac:dyDescent="0.25">
      <c r="A1812" s="41"/>
      <c r="B1812" s="4"/>
      <c r="C1812" s="41"/>
      <c r="D1812" s="42"/>
      <c r="E1812" s="42"/>
      <c r="F1812" s="42"/>
      <c r="G1812" s="1"/>
      <c r="H1812" s="1"/>
      <c r="I1812" s="1"/>
      <c r="J1812" s="1"/>
      <c r="K1812" s="1"/>
      <c r="L1812" s="1"/>
      <c r="M1812" s="2"/>
      <c r="N1812" s="1"/>
      <c r="O1812" s="1"/>
      <c r="P1812" s="1"/>
      <c r="Q1812" s="1"/>
      <c r="R1812" s="1"/>
      <c r="S1812" s="1"/>
      <c r="T1812" s="1"/>
      <c r="U1812" s="1"/>
      <c r="V1812" s="1"/>
      <c r="W1812" s="1"/>
      <c r="X1812" s="1"/>
      <c r="Y1812" s="1"/>
      <c r="Z1812" s="1"/>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c r="BW1812" s="1"/>
      <c r="BX1812" s="1"/>
      <c r="BY1812" s="1"/>
      <c r="BZ1812" s="1"/>
      <c r="CA1812" s="1"/>
      <c r="CB1812" s="1"/>
      <c r="CC1812" s="1"/>
      <c r="CD1812" s="1"/>
      <c r="CE1812" s="1"/>
      <c r="CF1812" s="1"/>
      <c r="CG1812" s="1"/>
      <c r="CH1812" s="1"/>
      <c r="CI1812" s="1"/>
      <c r="CJ1812" s="1"/>
      <c r="CK1812" s="1"/>
      <c r="CL1812" s="1"/>
      <c r="CM1812" s="1"/>
      <c r="CN1812" s="1"/>
      <c r="CO1812" s="1"/>
      <c r="CP1812" s="1"/>
      <c r="CQ1812" s="1"/>
      <c r="CR1812" s="1"/>
      <c r="CS1812" s="1"/>
      <c r="CT1812" s="1"/>
      <c r="CU1812" s="1"/>
      <c r="CV1812" s="1"/>
      <c r="CW1812" s="1"/>
      <c r="CX1812" s="1"/>
      <c r="CY1812" s="1"/>
      <c r="CZ1812" s="1"/>
      <c r="DA1812" s="1"/>
      <c r="DB1812" s="1"/>
      <c r="DC1812" s="1"/>
      <c r="DD1812" s="1"/>
      <c r="DE1812" s="1"/>
      <c r="DF1812" s="1"/>
      <c r="DG1812" s="1"/>
      <c r="DH1812" s="1"/>
      <c r="DI1812" s="1"/>
      <c r="DJ1812" s="1"/>
      <c r="DK1812" s="1"/>
      <c r="DL1812" s="1"/>
      <c r="DM1812" s="1"/>
      <c r="DN1812" s="1"/>
      <c r="DO1812" s="1"/>
      <c r="DP1812" s="1"/>
      <c r="DQ1812" s="1"/>
      <c r="DR1812" s="1"/>
      <c r="DS1812" s="1"/>
      <c r="DT1812" s="1"/>
      <c r="DU1812" s="1"/>
      <c r="DV1812" s="1"/>
      <c r="DW1812" s="1"/>
      <c r="DX1812" s="1"/>
      <c r="DY1812" s="1"/>
      <c r="DZ1812" s="1"/>
      <c r="EA1812" s="1"/>
      <c r="EB1812" s="1"/>
      <c r="EC1812" s="1"/>
      <c r="ED1812" s="1"/>
      <c r="EE1812" s="1"/>
      <c r="EF1812" s="1"/>
      <c r="EG1812" s="1"/>
      <c r="EH1812" s="1"/>
      <c r="EI1812" s="1"/>
      <c r="EJ1812" s="1"/>
      <c r="EK1812" s="1"/>
      <c r="EL1812" s="1"/>
      <c r="EM1812" s="1"/>
      <c r="EN1812" s="1"/>
      <c r="EO1812" s="1"/>
      <c r="EP1812" s="1"/>
      <c r="EQ1812" s="1"/>
      <c r="ER1812" s="1"/>
      <c r="ES1812" s="1"/>
      <c r="ET1812" s="1"/>
      <c r="EU1812" s="1"/>
      <c r="EV1812" s="1"/>
      <c r="EW1812" s="1"/>
      <c r="EX1812" s="1"/>
      <c r="EY1812" s="1"/>
      <c r="EZ1812" s="1"/>
      <c r="FA1812" s="1"/>
      <c r="FB1812" s="1"/>
      <c r="FC1812" s="1"/>
      <c r="FD1812" s="1"/>
      <c r="FE1812" s="1"/>
      <c r="FF1812" s="1"/>
      <c r="FG1812" s="1"/>
      <c r="FH1812" s="1"/>
      <c r="FI1812" s="1"/>
      <c r="FJ1812" s="1"/>
      <c r="FK1812" s="1"/>
      <c r="FL1812" s="1"/>
      <c r="FM1812" s="1"/>
      <c r="FN1812" s="1"/>
      <c r="FO1812" s="1"/>
      <c r="FP1812" s="1"/>
      <c r="FQ1812" s="1"/>
      <c r="FR1812" s="1"/>
      <c r="FS1812" s="1"/>
      <c r="FT1812" s="1"/>
      <c r="FU1812" s="1"/>
      <c r="FV1812" s="1"/>
      <c r="FW1812" s="1"/>
      <c r="FX1812" s="1"/>
      <c r="FY1812" s="1"/>
      <c r="FZ1812" s="1"/>
      <c r="GA1812" s="1"/>
      <c r="GB1812" s="1"/>
      <c r="GC1812" s="1"/>
      <c r="GD1812" s="1"/>
      <c r="GE1812" s="1"/>
      <c r="GF1812" s="1"/>
      <c r="GG1812" s="1"/>
      <c r="GH1812" s="1"/>
      <c r="GI1812" s="1"/>
      <c r="GJ1812" s="1"/>
      <c r="GK1812" s="1"/>
      <c r="GL1812" s="1"/>
      <c r="GM1812" s="1"/>
      <c r="GN1812" s="1"/>
      <c r="GO1812" s="1"/>
    </row>
    <row r="1813" spans="1:197" s="40" customFormat="1" x14ac:dyDescent="0.25">
      <c r="A1813" s="41"/>
      <c r="B1813" s="4"/>
      <c r="C1813" s="41"/>
      <c r="D1813" s="42"/>
      <c r="E1813" s="42"/>
      <c r="F1813" s="42"/>
      <c r="G1813" s="1"/>
      <c r="H1813" s="1"/>
      <c r="I1813" s="1"/>
      <c r="J1813" s="1"/>
      <c r="K1813" s="1"/>
      <c r="L1813" s="1"/>
      <c r="M1813" s="2"/>
      <c r="N1813" s="1"/>
      <c r="O1813" s="1"/>
      <c r="P1813" s="1"/>
      <c r="Q1813" s="1"/>
      <c r="R1813" s="1"/>
      <c r="S1813" s="1"/>
      <c r="T1813" s="1"/>
      <c r="U1813" s="1"/>
      <c r="V1813" s="1"/>
      <c r="W1813" s="1"/>
      <c r="X1813" s="1"/>
      <c r="Y1813" s="1"/>
      <c r="Z1813" s="1"/>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c r="BJ1813" s="1"/>
      <c r="BK1813" s="1"/>
      <c r="BL1813" s="1"/>
      <c r="BM1813" s="1"/>
      <c r="BN1813" s="1"/>
      <c r="BO1813" s="1"/>
      <c r="BP1813" s="1"/>
      <c r="BQ1813" s="1"/>
      <c r="BR1813" s="1"/>
      <c r="BS1813" s="1"/>
      <c r="BT1813" s="1"/>
      <c r="BU1813" s="1"/>
      <c r="BV1813" s="1"/>
      <c r="BW1813" s="1"/>
      <c r="BX1813" s="1"/>
      <c r="BY1813" s="1"/>
      <c r="BZ1813" s="1"/>
      <c r="CA1813" s="1"/>
      <c r="CB1813" s="1"/>
      <c r="CC1813" s="1"/>
      <c r="CD1813" s="1"/>
      <c r="CE1813" s="1"/>
      <c r="CF1813" s="1"/>
      <c r="CG1813" s="1"/>
      <c r="CH1813" s="1"/>
      <c r="CI1813" s="1"/>
      <c r="CJ1813" s="1"/>
      <c r="CK1813" s="1"/>
      <c r="CL1813" s="1"/>
      <c r="CM1813" s="1"/>
      <c r="CN1813" s="1"/>
      <c r="CO1813" s="1"/>
      <c r="CP1813" s="1"/>
      <c r="CQ1813" s="1"/>
      <c r="CR1813" s="1"/>
      <c r="CS1813" s="1"/>
      <c r="CT1813" s="1"/>
      <c r="CU1813" s="1"/>
      <c r="CV1813" s="1"/>
      <c r="CW1813" s="1"/>
      <c r="CX1813" s="1"/>
      <c r="CY1813" s="1"/>
      <c r="CZ1813" s="1"/>
      <c r="DA1813" s="1"/>
      <c r="DB1813" s="1"/>
      <c r="DC1813" s="1"/>
      <c r="DD1813" s="1"/>
      <c r="DE1813" s="1"/>
      <c r="DF1813" s="1"/>
      <c r="DG1813" s="1"/>
      <c r="DH1813" s="1"/>
      <c r="DI1813" s="1"/>
      <c r="DJ1813" s="1"/>
      <c r="DK1813" s="1"/>
      <c r="DL1813" s="1"/>
      <c r="DM1813" s="1"/>
      <c r="DN1813" s="1"/>
      <c r="DO1813" s="1"/>
      <c r="DP1813" s="1"/>
      <c r="DQ1813" s="1"/>
      <c r="DR1813" s="1"/>
      <c r="DS1813" s="1"/>
      <c r="DT1813" s="1"/>
      <c r="DU1813" s="1"/>
      <c r="DV1813" s="1"/>
      <c r="DW1813" s="1"/>
      <c r="DX1813" s="1"/>
      <c r="DY1813" s="1"/>
      <c r="DZ1813" s="1"/>
      <c r="EA1813" s="1"/>
      <c r="EB1813" s="1"/>
      <c r="EC1813" s="1"/>
      <c r="ED1813" s="1"/>
      <c r="EE1813" s="1"/>
      <c r="EF1813" s="1"/>
      <c r="EG1813" s="1"/>
      <c r="EH1813" s="1"/>
      <c r="EI1813" s="1"/>
      <c r="EJ1813" s="1"/>
      <c r="EK1813" s="1"/>
      <c r="EL1813" s="1"/>
      <c r="EM1813" s="1"/>
      <c r="EN1813" s="1"/>
      <c r="EO1813" s="1"/>
      <c r="EP1813" s="1"/>
      <c r="EQ1813" s="1"/>
      <c r="ER1813" s="1"/>
      <c r="ES1813" s="1"/>
      <c r="ET1813" s="1"/>
      <c r="EU1813" s="1"/>
      <c r="EV1813" s="1"/>
      <c r="EW1813" s="1"/>
      <c r="EX1813" s="1"/>
      <c r="EY1813" s="1"/>
      <c r="EZ1813" s="1"/>
      <c r="FA1813" s="1"/>
      <c r="FB1813" s="1"/>
      <c r="FC1813" s="1"/>
      <c r="FD1813" s="1"/>
      <c r="FE1813" s="1"/>
      <c r="FF1813" s="1"/>
      <c r="FG1813" s="1"/>
      <c r="FH1813" s="1"/>
      <c r="FI1813" s="1"/>
      <c r="FJ1813" s="1"/>
      <c r="FK1813" s="1"/>
      <c r="FL1813" s="1"/>
      <c r="FM1813" s="1"/>
      <c r="FN1813" s="1"/>
      <c r="FO1813" s="1"/>
      <c r="FP1813" s="1"/>
      <c r="FQ1813" s="1"/>
      <c r="FR1813" s="1"/>
      <c r="FS1813" s="1"/>
      <c r="FT1813" s="1"/>
      <c r="FU1813" s="1"/>
      <c r="FV1813" s="1"/>
      <c r="FW1813" s="1"/>
      <c r="FX1813" s="1"/>
      <c r="FY1813" s="1"/>
      <c r="FZ1813" s="1"/>
      <c r="GA1813" s="1"/>
      <c r="GB1813" s="1"/>
      <c r="GC1813" s="1"/>
      <c r="GD1813" s="1"/>
      <c r="GE1813" s="1"/>
      <c r="GF1813" s="1"/>
      <c r="GG1813" s="1"/>
      <c r="GH1813" s="1"/>
      <c r="GI1813" s="1"/>
      <c r="GJ1813" s="1"/>
      <c r="GK1813" s="1"/>
      <c r="GL1813" s="1"/>
      <c r="GM1813" s="1"/>
      <c r="GN1813" s="1"/>
      <c r="GO1813" s="1"/>
    </row>
    <row r="1814" spans="1:197" s="40" customFormat="1" x14ac:dyDescent="0.25">
      <c r="A1814" s="41"/>
      <c r="B1814" s="4"/>
      <c r="C1814" s="41"/>
      <c r="D1814" s="42"/>
      <c r="E1814" s="42"/>
      <c r="F1814" s="42"/>
      <c r="G1814" s="1"/>
      <c r="H1814" s="1"/>
      <c r="I1814" s="1"/>
      <c r="J1814" s="1"/>
      <c r="K1814" s="1"/>
      <c r="L1814" s="1"/>
      <c r="M1814" s="2"/>
      <c r="N1814" s="1"/>
      <c r="O1814" s="1"/>
      <c r="P1814" s="1"/>
      <c r="Q1814" s="1"/>
      <c r="R1814" s="1"/>
      <c r="S1814" s="1"/>
      <c r="T1814" s="1"/>
      <c r="U1814" s="1"/>
      <c r="V1814" s="1"/>
      <c r="W1814" s="1"/>
      <c r="X1814" s="1"/>
      <c r="Y1814" s="1"/>
      <c r="Z1814" s="1"/>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c r="BW1814" s="1"/>
      <c r="BX1814" s="1"/>
      <c r="BY1814" s="1"/>
      <c r="BZ1814" s="1"/>
      <c r="CA1814" s="1"/>
      <c r="CB1814" s="1"/>
      <c r="CC1814" s="1"/>
      <c r="CD1814" s="1"/>
      <c r="CE1814" s="1"/>
      <c r="CF1814" s="1"/>
      <c r="CG1814" s="1"/>
      <c r="CH1814" s="1"/>
      <c r="CI1814" s="1"/>
      <c r="CJ1814" s="1"/>
      <c r="CK1814" s="1"/>
      <c r="CL1814" s="1"/>
      <c r="CM1814" s="1"/>
      <c r="CN1814" s="1"/>
      <c r="CO1814" s="1"/>
      <c r="CP1814" s="1"/>
      <c r="CQ1814" s="1"/>
      <c r="CR1814" s="1"/>
      <c r="CS1814" s="1"/>
      <c r="CT1814" s="1"/>
      <c r="CU1814" s="1"/>
      <c r="CV1814" s="1"/>
      <c r="CW1814" s="1"/>
      <c r="CX1814" s="1"/>
      <c r="CY1814" s="1"/>
      <c r="CZ1814" s="1"/>
      <c r="DA1814" s="1"/>
      <c r="DB1814" s="1"/>
      <c r="DC1814" s="1"/>
      <c r="DD1814" s="1"/>
      <c r="DE1814" s="1"/>
      <c r="DF1814" s="1"/>
      <c r="DG1814" s="1"/>
      <c r="DH1814" s="1"/>
      <c r="DI1814" s="1"/>
      <c r="DJ1814" s="1"/>
      <c r="DK1814" s="1"/>
      <c r="DL1814" s="1"/>
      <c r="DM1814" s="1"/>
      <c r="DN1814" s="1"/>
      <c r="DO1814" s="1"/>
      <c r="DP1814" s="1"/>
      <c r="DQ1814" s="1"/>
      <c r="DR1814" s="1"/>
      <c r="DS1814" s="1"/>
      <c r="DT1814" s="1"/>
      <c r="DU1814" s="1"/>
      <c r="DV1814" s="1"/>
      <c r="DW1814" s="1"/>
      <c r="DX1814" s="1"/>
      <c r="DY1814" s="1"/>
      <c r="DZ1814" s="1"/>
      <c r="EA1814" s="1"/>
      <c r="EB1814" s="1"/>
      <c r="EC1814" s="1"/>
      <c r="ED1814" s="1"/>
      <c r="EE1814" s="1"/>
      <c r="EF1814" s="1"/>
      <c r="EG1814" s="1"/>
      <c r="EH1814" s="1"/>
      <c r="EI1814" s="1"/>
      <c r="EJ1814" s="1"/>
      <c r="EK1814" s="1"/>
      <c r="EL1814" s="1"/>
      <c r="EM1814" s="1"/>
      <c r="EN1814" s="1"/>
      <c r="EO1814" s="1"/>
      <c r="EP1814" s="1"/>
      <c r="EQ1814" s="1"/>
      <c r="ER1814" s="1"/>
      <c r="ES1814" s="1"/>
      <c r="ET1814" s="1"/>
      <c r="EU1814" s="1"/>
      <c r="EV1814" s="1"/>
      <c r="EW1814" s="1"/>
      <c r="EX1814" s="1"/>
      <c r="EY1814" s="1"/>
      <c r="EZ1814" s="1"/>
      <c r="FA1814" s="1"/>
      <c r="FB1814" s="1"/>
      <c r="FC1814" s="1"/>
      <c r="FD1814" s="1"/>
      <c r="FE1814" s="1"/>
      <c r="FF1814" s="1"/>
      <c r="FG1814" s="1"/>
      <c r="FH1814" s="1"/>
      <c r="FI1814" s="1"/>
      <c r="FJ1814" s="1"/>
      <c r="FK1814" s="1"/>
      <c r="FL1814" s="1"/>
      <c r="FM1814" s="1"/>
      <c r="FN1814" s="1"/>
      <c r="FO1814" s="1"/>
      <c r="FP1814" s="1"/>
      <c r="FQ1814" s="1"/>
      <c r="FR1814" s="1"/>
      <c r="FS1814" s="1"/>
      <c r="FT1814" s="1"/>
      <c r="FU1814" s="1"/>
      <c r="FV1814" s="1"/>
      <c r="FW1814" s="1"/>
      <c r="FX1814" s="1"/>
      <c r="FY1814" s="1"/>
      <c r="FZ1814" s="1"/>
      <c r="GA1814" s="1"/>
      <c r="GB1814" s="1"/>
      <c r="GC1814" s="1"/>
      <c r="GD1814" s="1"/>
      <c r="GE1814" s="1"/>
      <c r="GF1814" s="1"/>
      <c r="GG1814" s="1"/>
      <c r="GH1814" s="1"/>
      <c r="GI1814" s="1"/>
      <c r="GJ1814" s="1"/>
      <c r="GK1814" s="1"/>
      <c r="GL1814" s="1"/>
      <c r="GM1814" s="1"/>
      <c r="GN1814" s="1"/>
      <c r="GO1814" s="1"/>
    </row>
    <row r="1815" spans="1:197" s="40" customFormat="1" x14ac:dyDescent="0.25">
      <c r="A1815" s="41"/>
      <c r="B1815" s="4"/>
      <c r="C1815" s="41"/>
      <c r="D1815" s="42"/>
      <c r="E1815" s="42"/>
      <c r="F1815" s="42"/>
      <c r="G1815" s="1"/>
      <c r="H1815" s="1"/>
      <c r="I1815" s="1"/>
      <c r="J1815" s="1"/>
      <c r="K1815" s="1"/>
      <c r="L1815" s="1"/>
      <c r="M1815" s="2"/>
      <c r="N1815" s="1"/>
      <c r="O1815" s="1"/>
      <c r="P1815" s="1"/>
      <c r="Q1815" s="1"/>
      <c r="R1815" s="1"/>
      <c r="S1815" s="1"/>
      <c r="T1815" s="1"/>
      <c r="U1815" s="1"/>
      <c r="V1815" s="1"/>
      <c r="W1815" s="1"/>
      <c r="X1815" s="1"/>
      <c r="Y1815" s="1"/>
      <c r="Z1815" s="1"/>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c r="BJ1815" s="1"/>
      <c r="BK1815" s="1"/>
      <c r="BL1815" s="1"/>
      <c r="BM1815" s="1"/>
      <c r="BN1815" s="1"/>
      <c r="BO1815" s="1"/>
      <c r="BP1815" s="1"/>
      <c r="BQ1815" s="1"/>
      <c r="BR1815" s="1"/>
      <c r="BS1815" s="1"/>
      <c r="BT1815" s="1"/>
      <c r="BU1815" s="1"/>
      <c r="BV1815" s="1"/>
      <c r="BW1815" s="1"/>
      <c r="BX1815" s="1"/>
      <c r="BY1815" s="1"/>
      <c r="BZ1815" s="1"/>
      <c r="CA1815" s="1"/>
      <c r="CB1815" s="1"/>
      <c r="CC1815" s="1"/>
      <c r="CD1815" s="1"/>
      <c r="CE1815" s="1"/>
      <c r="CF1815" s="1"/>
      <c r="CG1815" s="1"/>
      <c r="CH1815" s="1"/>
      <c r="CI1815" s="1"/>
      <c r="CJ1815" s="1"/>
      <c r="CK1815" s="1"/>
      <c r="CL1815" s="1"/>
      <c r="CM1815" s="1"/>
      <c r="CN1815" s="1"/>
      <c r="CO1815" s="1"/>
      <c r="CP1815" s="1"/>
      <c r="CQ1815" s="1"/>
      <c r="CR1815" s="1"/>
      <c r="CS1815" s="1"/>
      <c r="CT1815" s="1"/>
      <c r="CU1815" s="1"/>
      <c r="CV1815" s="1"/>
      <c r="CW1815" s="1"/>
      <c r="CX1815" s="1"/>
      <c r="CY1815" s="1"/>
      <c r="CZ1815" s="1"/>
      <c r="DA1815" s="1"/>
      <c r="DB1815" s="1"/>
      <c r="DC1815" s="1"/>
      <c r="DD1815" s="1"/>
      <c r="DE1815" s="1"/>
      <c r="DF1815" s="1"/>
      <c r="DG1815" s="1"/>
      <c r="DH1815" s="1"/>
      <c r="DI1815" s="1"/>
      <c r="DJ1815" s="1"/>
      <c r="DK1815" s="1"/>
      <c r="DL1815" s="1"/>
      <c r="DM1815" s="1"/>
      <c r="DN1815" s="1"/>
      <c r="DO1815" s="1"/>
      <c r="DP1815" s="1"/>
      <c r="DQ1815" s="1"/>
      <c r="DR1815" s="1"/>
      <c r="DS1815" s="1"/>
      <c r="DT1815" s="1"/>
      <c r="DU1815" s="1"/>
      <c r="DV1815" s="1"/>
      <c r="DW1815" s="1"/>
      <c r="DX1815" s="1"/>
      <c r="DY1815" s="1"/>
      <c r="DZ1815" s="1"/>
      <c r="EA1815" s="1"/>
      <c r="EB1815" s="1"/>
      <c r="EC1815" s="1"/>
      <c r="ED1815" s="1"/>
      <c r="EE1815" s="1"/>
      <c r="EF1815" s="1"/>
      <c r="EG1815" s="1"/>
      <c r="EH1815" s="1"/>
      <c r="EI1815" s="1"/>
      <c r="EJ1815" s="1"/>
      <c r="EK1815" s="1"/>
      <c r="EL1815" s="1"/>
      <c r="EM1815" s="1"/>
      <c r="EN1815" s="1"/>
      <c r="EO1815" s="1"/>
      <c r="EP1815" s="1"/>
      <c r="EQ1815" s="1"/>
      <c r="ER1815" s="1"/>
      <c r="ES1815" s="1"/>
      <c r="ET1815" s="1"/>
      <c r="EU1815" s="1"/>
      <c r="EV1815" s="1"/>
      <c r="EW1815" s="1"/>
      <c r="EX1815" s="1"/>
      <c r="EY1815" s="1"/>
      <c r="EZ1815" s="1"/>
      <c r="FA1815" s="1"/>
      <c r="FB1815" s="1"/>
      <c r="FC1815" s="1"/>
      <c r="FD1815" s="1"/>
      <c r="FE1815" s="1"/>
      <c r="FF1815" s="1"/>
      <c r="FG1815" s="1"/>
      <c r="FH1815" s="1"/>
      <c r="FI1815" s="1"/>
      <c r="FJ1815" s="1"/>
      <c r="FK1815" s="1"/>
      <c r="FL1815" s="1"/>
      <c r="FM1815" s="1"/>
      <c r="FN1815" s="1"/>
      <c r="FO1815" s="1"/>
      <c r="FP1815" s="1"/>
      <c r="FQ1815" s="1"/>
      <c r="FR1815" s="1"/>
      <c r="FS1815" s="1"/>
      <c r="FT1815" s="1"/>
      <c r="FU1815" s="1"/>
      <c r="FV1815" s="1"/>
      <c r="FW1815" s="1"/>
      <c r="FX1815" s="1"/>
      <c r="FY1815" s="1"/>
      <c r="FZ1815" s="1"/>
      <c r="GA1815" s="1"/>
      <c r="GB1815" s="1"/>
      <c r="GC1815" s="1"/>
      <c r="GD1815" s="1"/>
      <c r="GE1815" s="1"/>
      <c r="GF1815" s="1"/>
      <c r="GG1815" s="1"/>
      <c r="GH1815" s="1"/>
      <c r="GI1815" s="1"/>
      <c r="GJ1815" s="1"/>
      <c r="GK1815" s="1"/>
      <c r="GL1815" s="1"/>
      <c r="GM1815" s="1"/>
      <c r="GN1815" s="1"/>
      <c r="GO1815" s="1"/>
    </row>
    <row r="1816" spans="1:197" s="40" customFormat="1" x14ac:dyDescent="0.25">
      <c r="A1816" s="41"/>
      <c r="B1816" s="4"/>
      <c r="C1816" s="41"/>
      <c r="D1816" s="42"/>
      <c r="E1816" s="42"/>
      <c r="F1816" s="42"/>
      <c r="G1816" s="1"/>
      <c r="H1816" s="1"/>
      <c r="I1816" s="1"/>
      <c r="J1816" s="1"/>
      <c r="K1816" s="1"/>
      <c r="L1816" s="1"/>
      <c r="M1816" s="2"/>
      <c r="N1816" s="1"/>
      <c r="O1816" s="1"/>
      <c r="P1816" s="1"/>
      <c r="Q1816" s="1"/>
      <c r="R1816" s="1"/>
      <c r="S1816" s="1"/>
      <c r="T1816" s="1"/>
      <c r="U1816" s="1"/>
      <c r="V1816" s="1"/>
      <c r="W1816" s="1"/>
      <c r="X1816" s="1"/>
      <c r="Y1816" s="1"/>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c r="BW1816" s="1"/>
      <c r="BX1816" s="1"/>
      <c r="BY1816" s="1"/>
      <c r="BZ1816" s="1"/>
      <c r="CA1816" s="1"/>
      <c r="CB1816" s="1"/>
      <c r="CC1816" s="1"/>
      <c r="CD1816" s="1"/>
      <c r="CE1816" s="1"/>
      <c r="CF1816" s="1"/>
      <c r="CG1816" s="1"/>
      <c r="CH1816" s="1"/>
      <c r="CI1816" s="1"/>
      <c r="CJ1816" s="1"/>
      <c r="CK1816" s="1"/>
      <c r="CL1816" s="1"/>
      <c r="CM1816" s="1"/>
      <c r="CN1816" s="1"/>
      <c r="CO1816" s="1"/>
      <c r="CP1816" s="1"/>
      <c r="CQ1816" s="1"/>
      <c r="CR1816" s="1"/>
      <c r="CS1816" s="1"/>
      <c r="CT1816" s="1"/>
      <c r="CU1816" s="1"/>
      <c r="CV1816" s="1"/>
      <c r="CW1816" s="1"/>
      <c r="CX1816" s="1"/>
      <c r="CY1816" s="1"/>
      <c r="CZ1816" s="1"/>
      <c r="DA1816" s="1"/>
      <c r="DB1816" s="1"/>
      <c r="DC1816" s="1"/>
      <c r="DD1816" s="1"/>
      <c r="DE1816" s="1"/>
      <c r="DF1816" s="1"/>
      <c r="DG1816" s="1"/>
      <c r="DH1816" s="1"/>
      <c r="DI1816" s="1"/>
      <c r="DJ1816" s="1"/>
      <c r="DK1816" s="1"/>
      <c r="DL1816" s="1"/>
      <c r="DM1816" s="1"/>
      <c r="DN1816" s="1"/>
      <c r="DO1816" s="1"/>
      <c r="DP1816" s="1"/>
      <c r="DQ1816" s="1"/>
      <c r="DR1816" s="1"/>
      <c r="DS1816" s="1"/>
      <c r="DT1816" s="1"/>
      <c r="DU1816" s="1"/>
      <c r="DV1816" s="1"/>
      <c r="DW1816" s="1"/>
      <c r="DX1816" s="1"/>
      <c r="DY1816" s="1"/>
      <c r="DZ1816" s="1"/>
      <c r="EA1816" s="1"/>
      <c r="EB1816" s="1"/>
      <c r="EC1816" s="1"/>
      <c r="ED1816" s="1"/>
      <c r="EE1816" s="1"/>
      <c r="EF1816" s="1"/>
      <c r="EG1816" s="1"/>
      <c r="EH1816" s="1"/>
      <c r="EI1816" s="1"/>
      <c r="EJ1816" s="1"/>
      <c r="EK1816" s="1"/>
      <c r="EL1816" s="1"/>
      <c r="EM1816" s="1"/>
      <c r="EN1816" s="1"/>
      <c r="EO1816" s="1"/>
      <c r="EP1816" s="1"/>
      <c r="EQ1816" s="1"/>
      <c r="ER1816" s="1"/>
      <c r="ES1816" s="1"/>
      <c r="ET1816" s="1"/>
      <c r="EU1816" s="1"/>
      <c r="EV1816" s="1"/>
      <c r="EW1816" s="1"/>
      <c r="EX1816" s="1"/>
      <c r="EY1816" s="1"/>
      <c r="EZ1816" s="1"/>
      <c r="FA1816" s="1"/>
      <c r="FB1816" s="1"/>
      <c r="FC1816" s="1"/>
      <c r="FD1816" s="1"/>
      <c r="FE1816" s="1"/>
      <c r="FF1816" s="1"/>
      <c r="FG1816" s="1"/>
      <c r="FH1816" s="1"/>
      <c r="FI1816" s="1"/>
      <c r="FJ1816" s="1"/>
      <c r="FK1816" s="1"/>
      <c r="FL1816" s="1"/>
      <c r="FM1816" s="1"/>
      <c r="FN1816" s="1"/>
      <c r="FO1816" s="1"/>
      <c r="FP1816" s="1"/>
      <c r="FQ1816" s="1"/>
      <c r="FR1816" s="1"/>
      <c r="FS1816" s="1"/>
      <c r="FT1816" s="1"/>
      <c r="FU1816" s="1"/>
      <c r="FV1816" s="1"/>
      <c r="FW1816" s="1"/>
      <c r="FX1816" s="1"/>
      <c r="FY1816" s="1"/>
      <c r="FZ1816" s="1"/>
      <c r="GA1816" s="1"/>
      <c r="GB1816" s="1"/>
      <c r="GC1816" s="1"/>
      <c r="GD1816" s="1"/>
      <c r="GE1816" s="1"/>
      <c r="GF1816" s="1"/>
      <c r="GG1816" s="1"/>
      <c r="GH1816" s="1"/>
      <c r="GI1816" s="1"/>
      <c r="GJ1816" s="1"/>
      <c r="GK1816" s="1"/>
      <c r="GL1816" s="1"/>
      <c r="GM1816" s="1"/>
      <c r="GN1816" s="1"/>
      <c r="GO1816" s="1"/>
    </row>
    <row r="1817" spans="1:197" s="40" customFormat="1" x14ac:dyDescent="0.25">
      <c r="A1817" s="41"/>
      <c r="B1817" s="4"/>
      <c r="C1817" s="41"/>
      <c r="D1817" s="42"/>
      <c r="E1817" s="42"/>
      <c r="F1817" s="42"/>
      <c r="G1817" s="1"/>
      <c r="H1817" s="1"/>
      <c r="I1817" s="1"/>
      <c r="J1817" s="1"/>
      <c r="K1817" s="1"/>
      <c r="L1817" s="1"/>
      <c r="M1817" s="2"/>
      <c r="N1817" s="1"/>
      <c r="O1817" s="1"/>
      <c r="P1817" s="1"/>
      <c r="Q1817" s="1"/>
      <c r="R1817" s="1"/>
      <c r="S1817" s="1"/>
      <c r="T1817" s="1"/>
      <c r="U1817" s="1"/>
      <c r="V1817" s="1"/>
      <c r="W1817" s="1"/>
      <c r="X1817" s="1"/>
      <c r="Y1817" s="1"/>
      <c r="Z1817" s="1"/>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c r="BW1817" s="1"/>
      <c r="BX1817" s="1"/>
      <c r="BY1817" s="1"/>
      <c r="BZ1817" s="1"/>
      <c r="CA1817" s="1"/>
      <c r="CB1817" s="1"/>
      <c r="CC1817" s="1"/>
      <c r="CD1817" s="1"/>
      <c r="CE1817" s="1"/>
      <c r="CF1817" s="1"/>
      <c r="CG1817" s="1"/>
      <c r="CH1817" s="1"/>
      <c r="CI1817" s="1"/>
      <c r="CJ1817" s="1"/>
      <c r="CK1817" s="1"/>
      <c r="CL1817" s="1"/>
      <c r="CM1817" s="1"/>
      <c r="CN1817" s="1"/>
      <c r="CO1817" s="1"/>
      <c r="CP1817" s="1"/>
      <c r="CQ1817" s="1"/>
      <c r="CR1817" s="1"/>
      <c r="CS1817" s="1"/>
      <c r="CT1817" s="1"/>
      <c r="CU1817" s="1"/>
      <c r="CV1817" s="1"/>
      <c r="CW1817" s="1"/>
      <c r="CX1817" s="1"/>
      <c r="CY1817" s="1"/>
      <c r="CZ1817" s="1"/>
      <c r="DA1817" s="1"/>
      <c r="DB1817" s="1"/>
      <c r="DC1817" s="1"/>
      <c r="DD1817" s="1"/>
      <c r="DE1817" s="1"/>
      <c r="DF1817" s="1"/>
      <c r="DG1817" s="1"/>
      <c r="DH1817" s="1"/>
      <c r="DI1817" s="1"/>
      <c r="DJ1817" s="1"/>
      <c r="DK1817" s="1"/>
      <c r="DL1817" s="1"/>
      <c r="DM1817" s="1"/>
      <c r="DN1817" s="1"/>
      <c r="DO1817" s="1"/>
      <c r="DP1817" s="1"/>
      <c r="DQ1817" s="1"/>
      <c r="DR1817" s="1"/>
      <c r="DS1817" s="1"/>
      <c r="DT1817" s="1"/>
      <c r="DU1817" s="1"/>
      <c r="DV1817" s="1"/>
      <c r="DW1817" s="1"/>
      <c r="DX1817" s="1"/>
      <c r="DY1817" s="1"/>
      <c r="DZ1817" s="1"/>
      <c r="EA1817" s="1"/>
      <c r="EB1817" s="1"/>
      <c r="EC1817" s="1"/>
      <c r="ED1817" s="1"/>
      <c r="EE1817" s="1"/>
      <c r="EF1817" s="1"/>
      <c r="EG1817" s="1"/>
      <c r="EH1817" s="1"/>
      <c r="EI1817" s="1"/>
      <c r="EJ1817" s="1"/>
      <c r="EK1817" s="1"/>
      <c r="EL1817" s="1"/>
      <c r="EM1817" s="1"/>
      <c r="EN1817" s="1"/>
      <c r="EO1817" s="1"/>
      <c r="EP1817" s="1"/>
      <c r="EQ1817" s="1"/>
      <c r="ER1817" s="1"/>
      <c r="ES1817" s="1"/>
      <c r="ET1817" s="1"/>
      <c r="EU1817" s="1"/>
      <c r="EV1817" s="1"/>
      <c r="EW1817" s="1"/>
      <c r="EX1817" s="1"/>
      <c r="EY1817" s="1"/>
      <c r="EZ1817" s="1"/>
      <c r="FA1817" s="1"/>
      <c r="FB1817" s="1"/>
      <c r="FC1817" s="1"/>
      <c r="FD1817" s="1"/>
      <c r="FE1817" s="1"/>
      <c r="FF1817" s="1"/>
      <c r="FG1817" s="1"/>
      <c r="FH1817" s="1"/>
      <c r="FI1817" s="1"/>
      <c r="FJ1817" s="1"/>
      <c r="FK1817" s="1"/>
      <c r="FL1817" s="1"/>
      <c r="FM1817" s="1"/>
      <c r="FN1817" s="1"/>
      <c r="FO1817" s="1"/>
      <c r="FP1817" s="1"/>
      <c r="FQ1817" s="1"/>
      <c r="FR1817" s="1"/>
      <c r="FS1817" s="1"/>
      <c r="FT1817" s="1"/>
      <c r="FU1817" s="1"/>
      <c r="FV1817" s="1"/>
      <c r="FW1817" s="1"/>
      <c r="FX1817" s="1"/>
      <c r="FY1817" s="1"/>
      <c r="FZ1817" s="1"/>
      <c r="GA1817" s="1"/>
      <c r="GB1817" s="1"/>
      <c r="GC1817" s="1"/>
      <c r="GD1817" s="1"/>
      <c r="GE1817" s="1"/>
      <c r="GF1817" s="1"/>
      <c r="GG1817" s="1"/>
      <c r="GH1817" s="1"/>
      <c r="GI1817" s="1"/>
      <c r="GJ1817" s="1"/>
      <c r="GK1817" s="1"/>
      <c r="GL1817" s="1"/>
      <c r="GM1817" s="1"/>
      <c r="GN1817" s="1"/>
      <c r="GO1817" s="1"/>
    </row>
    <row r="1818" spans="1:197" s="40" customFormat="1" x14ac:dyDescent="0.25">
      <c r="A1818" s="41"/>
      <c r="B1818" s="4"/>
      <c r="C1818" s="41"/>
      <c r="D1818" s="42"/>
      <c r="E1818" s="42"/>
      <c r="F1818" s="42"/>
      <c r="G1818" s="1"/>
      <c r="H1818" s="1"/>
      <c r="I1818" s="1"/>
      <c r="J1818" s="1"/>
      <c r="K1818" s="1"/>
      <c r="L1818" s="1"/>
      <c r="M1818" s="2"/>
      <c r="N1818" s="1"/>
      <c r="O1818" s="1"/>
      <c r="P1818" s="1"/>
      <c r="Q1818" s="1"/>
      <c r="R1818" s="1"/>
      <c r="S1818" s="1"/>
      <c r="T1818" s="1"/>
      <c r="U1818" s="1"/>
      <c r="V1818" s="1"/>
      <c r="W1818" s="1"/>
      <c r="X1818" s="1"/>
      <c r="Y1818" s="1"/>
      <c r="Z1818" s="1"/>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c r="BW1818" s="1"/>
      <c r="BX1818" s="1"/>
      <c r="BY1818" s="1"/>
      <c r="BZ1818" s="1"/>
      <c r="CA1818" s="1"/>
      <c r="CB1818" s="1"/>
      <c r="CC1818" s="1"/>
      <c r="CD1818" s="1"/>
      <c r="CE1818" s="1"/>
      <c r="CF1818" s="1"/>
      <c r="CG1818" s="1"/>
      <c r="CH1818" s="1"/>
      <c r="CI1818" s="1"/>
      <c r="CJ1818" s="1"/>
      <c r="CK1818" s="1"/>
      <c r="CL1818" s="1"/>
      <c r="CM1818" s="1"/>
      <c r="CN1818" s="1"/>
      <c r="CO1818" s="1"/>
      <c r="CP1818" s="1"/>
      <c r="CQ1818" s="1"/>
      <c r="CR1818" s="1"/>
      <c r="CS1818" s="1"/>
      <c r="CT1818" s="1"/>
      <c r="CU1818" s="1"/>
      <c r="CV1818" s="1"/>
      <c r="CW1818" s="1"/>
      <c r="CX1818" s="1"/>
      <c r="CY1818" s="1"/>
      <c r="CZ1818" s="1"/>
      <c r="DA1818" s="1"/>
      <c r="DB1818" s="1"/>
      <c r="DC1818" s="1"/>
      <c r="DD1818" s="1"/>
      <c r="DE1818" s="1"/>
      <c r="DF1818" s="1"/>
      <c r="DG1818" s="1"/>
      <c r="DH1818" s="1"/>
      <c r="DI1818" s="1"/>
      <c r="DJ1818" s="1"/>
      <c r="DK1818" s="1"/>
      <c r="DL1818" s="1"/>
      <c r="DM1818" s="1"/>
      <c r="DN1818" s="1"/>
      <c r="DO1818" s="1"/>
      <c r="DP1818" s="1"/>
      <c r="DQ1818" s="1"/>
      <c r="DR1818" s="1"/>
      <c r="DS1818" s="1"/>
      <c r="DT1818" s="1"/>
      <c r="DU1818" s="1"/>
      <c r="DV1818" s="1"/>
      <c r="DW1818" s="1"/>
      <c r="DX1818" s="1"/>
      <c r="DY1818" s="1"/>
      <c r="DZ1818" s="1"/>
      <c r="EA1818" s="1"/>
      <c r="EB1818" s="1"/>
      <c r="EC1818" s="1"/>
      <c r="ED1818" s="1"/>
      <c r="EE1818" s="1"/>
      <c r="EF1818" s="1"/>
      <c r="EG1818" s="1"/>
      <c r="EH1818" s="1"/>
      <c r="EI1818" s="1"/>
      <c r="EJ1818" s="1"/>
      <c r="EK1818" s="1"/>
      <c r="EL1818" s="1"/>
      <c r="EM1818" s="1"/>
      <c r="EN1818" s="1"/>
      <c r="EO1818" s="1"/>
      <c r="EP1818" s="1"/>
      <c r="EQ1818" s="1"/>
      <c r="ER1818" s="1"/>
      <c r="ES1818" s="1"/>
      <c r="ET1818" s="1"/>
      <c r="EU1818" s="1"/>
      <c r="EV1818" s="1"/>
      <c r="EW1818" s="1"/>
      <c r="EX1818" s="1"/>
      <c r="EY1818" s="1"/>
      <c r="EZ1818" s="1"/>
      <c r="FA1818" s="1"/>
      <c r="FB1818" s="1"/>
      <c r="FC1818" s="1"/>
      <c r="FD1818" s="1"/>
      <c r="FE1818" s="1"/>
      <c r="FF1818" s="1"/>
      <c r="FG1818" s="1"/>
      <c r="FH1818" s="1"/>
      <c r="FI1818" s="1"/>
      <c r="FJ1818" s="1"/>
      <c r="FK1818" s="1"/>
      <c r="FL1818" s="1"/>
      <c r="FM1818" s="1"/>
      <c r="FN1818" s="1"/>
      <c r="FO1818" s="1"/>
      <c r="FP1818" s="1"/>
      <c r="FQ1818" s="1"/>
      <c r="FR1818" s="1"/>
      <c r="FS1818" s="1"/>
      <c r="FT1818" s="1"/>
      <c r="FU1818" s="1"/>
      <c r="FV1818" s="1"/>
      <c r="FW1818" s="1"/>
      <c r="FX1818" s="1"/>
      <c r="FY1818" s="1"/>
      <c r="FZ1818" s="1"/>
      <c r="GA1818" s="1"/>
      <c r="GB1818" s="1"/>
      <c r="GC1818" s="1"/>
      <c r="GD1818" s="1"/>
      <c r="GE1818" s="1"/>
      <c r="GF1818" s="1"/>
      <c r="GG1818" s="1"/>
      <c r="GH1818" s="1"/>
      <c r="GI1818" s="1"/>
      <c r="GJ1818" s="1"/>
      <c r="GK1818" s="1"/>
      <c r="GL1818" s="1"/>
      <c r="GM1818" s="1"/>
      <c r="GN1818" s="1"/>
      <c r="GO1818" s="1"/>
    </row>
    <row r="1819" spans="1:197" s="40" customFormat="1" x14ac:dyDescent="0.25">
      <c r="A1819" s="41"/>
      <c r="B1819" s="4"/>
      <c r="C1819" s="41"/>
      <c r="D1819" s="42"/>
      <c r="E1819" s="42"/>
      <c r="F1819" s="42"/>
      <c r="G1819" s="1"/>
      <c r="H1819" s="1"/>
      <c r="I1819" s="1"/>
      <c r="J1819" s="1"/>
      <c r="K1819" s="1"/>
      <c r="L1819" s="1"/>
      <c r="M1819" s="2"/>
      <c r="N1819" s="1"/>
      <c r="O1819" s="1"/>
      <c r="P1819" s="1"/>
      <c r="Q1819" s="1"/>
      <c r="R1819" s="1"/>
      <c r="S1819" s="1"/>
      <c r="T1819" s="1"/>
      <c r="U1819" s="1"/>
      <c r="V1819" s="1"/>
      <c r="W1819" s="1"/>
      <c r="X1819" s="1"/>
      <c r="Y1819" s="1"/>
      <c r="Z1819" s="1"/>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c r="BW1819" s="1"/>
      <c r="BX1819" s="1"/>
      <c r="BY1819" s="1"/>
      <c r="BZ1819" s="1"/>
      <c r="CA1819" s="1"/>
      <c r="CB1819" s="1"/>
      <c r="CC1819" s="1"/>
      <c r="CD1819" s="1"/>
      <c r="CE1819" s="1"/>
      <c r="CF1819" s="1"/>
      <c r="CG1819" s="1"/>
      <c r="CH1819" s="1"/>
      <c r="CI1819" s="1"/>
      <c r="CJ1819" s="1"/>
      <c r="CK1819" s="1"/>
      <c r="CL1819" s="1"/>
      <c r="CM1819" s="1"/>
      <c r="CN1819" s="1"/>
      <c r="CO1819" s="1"/>
      <c r="CP1819" s="1"/>
      <c r="CQ1819" s="1"/>
      <c r="CR1819" s="1"/>
      <c r="CS1819" s="1"/>
      <c r="CT1819" s="1"/>
      <c r="CU1819" s="1"/>
      <c r="CV1819" s="1"/>
      <c r="CW1819" s="1"/>
      <c r="CX1819" s="1"/>
      <c r="CY1819" s="1"/>
      <c r="CZ1819" s="1"/>
      <c r="DA1819" s="1"/>
      <c r="DB1819" s="1"/>
      <c r="DC1819" s="1"/>
      <c r="DD1819" s="1"/>
      <c r="DE1819" s="1"/>
      <c r="DF1819" s="1"/>
      <c r="DG1819" s="1"/>
      <c r="DH1819" s="1"/>
      <c r="DI1819" s="1"/>
      <c r="DJ1819" s="1"/>
      <c r="DK1819" s="1"/>
      <c r="DL1819" s="1"/>
      <c r="DM1819" s="1"/>
      <c r="DN1819" s="1"/>
      <c r="DO1819" s="1"/>
      <c r="DP1819" s="1"/>
      <c r="DQ1819" s="1"/>
      <c r="DR1819" s="1"/>
      <c r="DS1819" s="1"/>
      <c r="DT1819" s="1"/>
      <c r="DU1819" s="1"/>
      <c r="DV1819" s="1"/>
      <c r="DW1819" s="1"/>
      <c r="DX1819" s="1"/>
      <c r="DY1819" s="1"/>
      <c r="DZ1819" s="1"/>
      <c r="EA1819" s="1"/>
      <c r="EB1819" s="1"/>
      <c r="EC1819" s="1"/>
      <c r="ED1819" s="1"/>
      <c r="EE1819" s="1"/>
      <c r="EF1819" s="1"/>
      <c r="EG1819" s="1"/>
      <c r="EH1819" s="1"/>
      <c r="EI1819" s="1"/>
      <c r="EJ1819" s="1"/>
      <c r="EK1819" s="1"/>
      <c r="EL1819" s="1"/>
      <c r="EM1819" s="1"/>
      <c r="EN1819" s="1"/>
      <c r="EO1819" s="1"/>
      <c r="EP1819" s="1"/>
      <c r="EQ1819" s="1"/>
      <c r="ER1819" s="1"/>
      <c r="ES1819" s="1"/>
      <c r="ET1819" s="1"/>
      <c r="EU1819" s="1"/>
      <c r="EV1819" s="1"/>
      <c r="EW1819" s="1"/>
      <c r="EX1819" s="1"/>
      <c r="EY1819" s="1"/>
      <c r="EZ1819" s="1"/>
      <c r="FA1819" s="1"/>
      <c r="FB1819" s="1"/>
      <c r="FC1819" s="1"/>
      <c r="FD1819" s="1"/>
      <c r="FE1819" s="1"/>
      <c r="FF1819" s="1"/>
      <c r="FG1819" s="1"/>
      <c r="FH1819" s="1"/>
      <c r="FI1819" s="1"/>
      <c r="FJ1819" s="1"/>
      <c r="FK1819" s="1"/>
      <c r="FL1819" s="1"/>
      <c r="FM1819" s="1"/>
      <c r="FN1819" s="1"/>
      <c r="FO1819" s="1"/>
      <c r="FP1819" s="1"/>
      <c r="FQ1819" s="1"/>
      <c r="FR1819" s="1"/>
      <c r="FS1819" s="1"/>
      <c r="FT1819" s="1"/>
      <c r="FU1819" s="1"/>
      <c r="FV1819" s="1"/>
      <c r="FW1819" s="1"/>
      <c r="FX1819" s="1"/>
      <c r="FY1819" s="1"/>
      <c r="FZ1819" s="1"/>
      <c r="GA1819" s="1"/>
      <c r="GB1819" s="1"/>
      <c r="GC1819" s="1"/>
      <c r="GD1819" s="1"/>
      <c r="GE1819" s="1"/>
      <c r="GF1819" s="1"/>
      <c r="GG1819" s="1"/>
      <c r="GH1819" s="1"/>
      <c r="GI1819" s="1"/>
      <c r="GJ1819" s="1"/>
      <c r="GK1819" s="1"/>
      <c r="GL1819" s="1"/>
      <c r="GM1819" s="1"/>
      <c r="GN1819" s="1"/>
      <c r="GO1819" s="1"/>
    </row>
    <row r="1820" spans="1:197" s="40" customFormat="1" x14ac:dyDescent="0.25">
      <c r="A1820" s="41"/>
      <c r="B1820" s="4"/>
      <c r="C1820" s="41"/>
      <c r="D1820" s="42"/>
      <c r="E1820" s="42"/>
      <c r="F1820" s="42"/>
      <c r="G1820" s="1"/>
      <c r="H1820" s="1"/>
      <c r="I1820" s="1"/>
      <c r="J1820" s="1"/>
      <c r="K1820" s="1"/>
      <c r="L1820" s="1"/>
      <c r="M1820" s="2"/>
      <c r="N1820" s="1"/>
      <c r="O1820" s="1"/>
      <c r="P1820" s="1"/>
      <c r="Q1820" s="1"/>
      <c r="R1820" s="1"/>
      <c r="S1820" s="1"/>
      <c r="T1820" s="1"/>
      <c r="U1820" s="1"/>
      <c r="V1820" s="1"/>
      <c r="W1820" s="1"/>
      <c r="X1820" s="1"/>
      <c r="Y1820" s="1"/>
      <c r="Z1820" s="1"/>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1"/>
      <c r="BU1820" s="1"/>
      <c r="BV1820" s="1"/>
      <c r="BW1820" s="1"/>
      <c r="BX1820" s="1"/>
      <c r="BY1820" s="1"/>
      <c r="BZ1820" s="1"/>
      <c r="CA1820" s="1"/>
      <c r="CB1820" s="1"/>
      <c r="CC1820" s="1"/>
      <c r="CD1820" s="1"/>
      <c r="CE1820" s="1"/>
      <c r="CF1820" s="1"/>
      <c r="CG1820" s="1"/>
      <c r="CH1820" s="1"/>
      <c r="CI1820" s="1"/>
      <c r="CJ1820" s="1"/>
      <c r="CK1820" s="1"/>
      <c r="CL1820" s="1"/>
      <c r="CM1820" s="1"/>
      <c r="CN1820" s="1"/>
      <c r="CO1820" s="1"/>
      <c r="CP1820" s="1"/>
      <c r="CQ1820" s="1"/>
      <c r="CR1820" s="1"/>
      <c r="CS1820" s="1"/>
      <c r="CT1820" s="1"/>
      <c r="CU1820" s="1"/>
      <c r="CV1820" s="1"/>
      <c r="CW1820" s="1"/>
      <c r="CX1820" s="1"/>
      <c r="CY1820" s="1"/>
      <c r="CZ1820" s="1"/>
      <c r="DA1820" s="1"/>
      <c r="DB1820" s="1"/>
      <c r="DC1820" s="1"/>
      <c r="DD1820" s="1"/>
      <c r="DE1820" s="1"/>
      <c r="DF1820" s="1"/>
      <c r="DG1820" s="1"/>
      <c r="DH1820" s="1"/>
      <c r="DI1820" s="1"/>
      <c r="DJ1820" s="1"/>
      <c r="DK1820" s="1"/>
      <c r="DL1820" s="1"/>
      <c r="DM1820" s="1"/>
      <c r="DN1820" s="1"/>
      <c r="DO1820" s="1"/>
      <c r="DP1820" s="1"/>
      <c r="DQ1820" s="1"/>
      <c r="DR1820" s="1"/>
      <c r="DS1820" s="1"/>
      <c r="DT1820" s="1"/>
      <c r="DU1820" s="1"/>
      <c r="DV1820" s="1"/>
      <c r="DW1820" s="1"/>
      <c r="DX1820" s="1"/>
      <c r="DY1820" s="1"/>
      <c r="DZ1820" s="1"/>
      <c r="EA1820" s="1"/>
      <c r="EB1820" s="1"/>
      <c r="EC1820" s="1"/>
      <c r="ED1820" s="1"/>
      <c r="EE1820" s="1"/>
      <c r="EF1820" s="1"/>
      <c r="EG1820" s="1"/>
      <c r="EH1820" s="1"/>
      <c r="EI1820" s="1"/>
      <c r="EJ1820" s="1"/>
      <c r="EK1820" s="1"/>
      <c r="EL1820" s="1"/>
      <c r="EM1820" s="1"/>
      <c r="EN1820" s="1"/>
      <c r="EO1820" s="1"/>
      <c r="EP1820" s="1"/>
      <c r="EQ1820" s="1"/>
      <c r="ER1820" s="1"/>
      <c r="ES1820" s="1"/>
      <c r="ET1820" s="1"/>
      <c r="EU1820" s="1"/>
      <c r="EV1820" s="1"/>
      <c r="EW1820" s="1"/>
      <c r="EX1820" s="1"/>
      <c r="EY1820" s="1"/>
      <c r="EZ1820" s="1"/>
      <c r="FA1820" s="1"/>
      <c r="FB1820" s="1"/>
      <c r="FC1820" s="1"/>
      <c r="FD1820" s="1"/>
      <c r="FE1820" s="1"/>
      <c r="FF1820" s="1"/>
      <c r="FG1820" s="1"/>
      <c r="FH1820" s="1"/>
      <c r="FI1820" s="1"/>
      <c r="FJ1820" s="1"/>
      <c r="FK1820" s="1"/>
      <c r="FL1820" s="1"/>
      <c r="FM1820" s="1"/>
      <c r="FN1820" s="1"/>
      <c r="FO1820" s="1"/>
      <c r="FP1820" s="1"/>
      <c r="FQ1820" s="1"/>
      <c r="FR1820" s="1"/>
      <c r="FS1820" s="1"/>
      <c r="FT1820" s="1"/>
      <c r="FU1820" s="1"/>
      <c r="FV1820" s="1"/>
      <c r="FW1820" s="1"/>
      <c r="FX1820" s="1"/>
      <c r="FY1820" s="1"/>
      <c r="FZ1820" s="1"/>
      <c r="GA1820" s="1"/>
      <c r="GB1820" s="1"/>
      <c r="GC1820" s="1"/>
      <c r="GD1820" s="1"/>
      <c r="GE1820" s="1"/>
      <c r="GF1820" s="1"/>
      <c r="GG1820" s="1"/>
      <c r="GH1820" s="1"/>
      <c r="GI1820" s="1"/>
      <c r="GJ1820" s="1"/>
      <c r="GK1820" s="1"/>
      <c r="GL1820" s="1"/>
      <c r="GM1820" s="1"/>
      <c r="GN1820" s="1"/>
      <c r="GO1820" s="1"/>
    </row>
    <row r="1821" spans="1:197" s="40" customFormat="1" x14ac:dyDescent="0.25">
      <c r="A1821" s="41"/>
      <c r="B1821" s="4"/>
      <c r="C1821" s="41"/>
      <c r="D1821" s="42"/>
      <c r="E1821" s="42"/>
      <c r="F1821" s="42"/>
      <c r="G1821" s="1"/>
      <c r="H1821" s="1"/>
      <c r="I1821" s="1"/>
      <c r="J1821" s="1"/>
      <c r="K1821" s="1"/>
      <c r="L1821" s="1"/>
      <c r="M1821" s="2"/>
      <c r="N1821" s="1"/>
      <c r="O1821" s="1"/>
      <c r="P1821" s="1"/>
      <c r="Q1821" s="1"/>
      <c r="R1821" s="1"/>
      <c r="S1821" s="1"/>
      <c r="T1821" s="1"/>
      <c r="U1821" s="1"/>
      <c r="V1821" s="1"/>
      <c r="W1821" s="1"/>
      <c r="X1821" s="1"/>
      <c r="Y1821" s="1"/>
      <c r="Z1821" s="1"/>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c r="BZ1821" s="1"/>
      <c r="CA1821" s="1"/>
      <c r="CB1821" s="1"/>
      <c r="CC1821" s="1"/>
      <c r="CD1821" s="1"/>
      <c r="CE1821" s="1"/>
      <c r="CF1821" s="1"/>
      <c r="CG1821" s="1"/>
      <c r="CH1821" s="1"/>
      <c r="CI1821" s="1"/>
      <c r="CJ1821" s="1"/>
      <c r="CK1821" s="1"/>
      <c r="CL1821" s="1"/>
      <c r="CM1821" s="1"/>
      <c r="CN1821" s="1"/>
      <c r="CO1821" s="1"/>
      <c r="CP1821" s="1"/>
      <c r="CQ1821" s="1"/>
      <c r="CR1821" s="1"/>
      <c r="CS1821" s="1"/>
      <c r="CT1821" s="1"/>
      <c r="CU1821" s="1"/>
      <c r="CV1821" s="1"/>
      <c r="CW1821" s="1"/>
      <c r="CX1821" s="1"/>
      <c r="CY1821" s="1"/>
      <c r="CZ1821" s="1"/>
      <c r="DA1821" s="1"/>
      <c r="DB1821" s="1"/>
      <c r="DC1821" s="1"/>
      <c r="DD1821" s="1"/>
      <c r="DE1821" s="1"/>
      <c r="DF1821" s="1"/>
      <c r="DG1821" s="1"/>
      <c r="DH1821" s="1"/>
      <c r="DI1821" s="1"/>
      <c r="DJ1821" s="1"/>
      <c r="DK1821" s="1"/>
      <c r="DL1821" s="1"/>
      <c r="DM1821" s="1"/>
      <c r="DN1821" s="1"/>
      <c r="DO1821" s="1"/>
      <c r="DP1821" s="1"/>
      <c r="DQ1821" s="1"/>
      <c r="DR1821" s="1"/>
      <c r="DS1821" s="1"/>
      <c r="DT1821" s="1"/>
      <c r="DU1821" s="1"/>
      <c r="DV1821" s="1"/>
      <c r="DW1821" s="1"/>
      <c r="DX1821" s="1"/>
      <c r="DY1821" s="1"/>
      <c r="DZ1821" s="1"/>
      <c r="EA1821" s="1"/>
      <c r="EB1821" s="1"/>
      <c r="EC1821" s="1"/>
      <c r="ED1821" s="1"/>
      <c r="EE1821" s="1"/>
      <c r="EF1821" s="1"/>
      <c r="EG1821" s="1"/>
      <c r="EH1821" s="1"/>
      <c r="EI1821" s="1"/>
      <c r="EJ1821" s="1"/>
      <c r="EK1821" s="1"/>
      <c r="EL1821" s="1"/>
      <c r="EM1821" s="1"/>
      <c r="EN1821" s="1"/>
      <c r="EO1821" s="1"/>
      <c r="EP1821" s="1"/>
      <c r="EQ1821" s="1"/>
      <c r="ER1821" s="1"/>
      <c r="ES1821" s="1"/>
      <c r="ET1821" s="1"/>
      <c r="EU1821" s="1"/>
      <c r="EV1821" s="1"/>
      <c r="EW1821" s="1"/>
      <c r="EX1821" s="1"/>
      <c r="EY1821" s="1"/>
      <c r="EZ1821" s="1"/>
      <c r="FA1821" s="1"/>
      <c r="FB1821" s="1"/>
      <c r="FC1821" s="1"/>
      <c r="FD1821" s="1"/>
      <c r="FE1821" s="1"/>
      <c r="FF1821" s="1"/>
      <c r="FG1821" s="1"/>
      <c r="FH1821" s="1"/>
      <c r="FI1821" s="1"/>
      <c r="FJ1821" s="1"/>
      <c r="FK1821" s="1"/>
      <c r="FL1821" s="1"/>
      <c r="FM1821" s="1"/>
      <c r="FN1821" s="1"/>
      <c r="FO1821" s="1"/>
      <c r="FP1821" s="1"/>
      <c r="FQ1821" s="1"/>
      <c r="FR1821" s="1"/>
      <c r="FS1821" s="1"/>
      <c r="FT1821" s="1"/>
      <c r="FU1821" s="1"/>
      <c r="FV1821" s="1"/>
      <c r="FW1821" s="1"/>
      <c r="FX1821" s="1"/>
      <c r="FY1821" s="1"/>
      <c r="FZ1821" s="1"/>
      <c r="GA1821" s="1"/>
      <c r="GB1821" s="1"/>
      <c r="GC1821" s="1"/>
      <c r="GD1821" s="1"/>
      <c r="GE1821" s="1"/>
      <c r="GF1821" s="1"/>
      <c r="GG1821" s="1"/>
      <c r="GH1821" s="1"/>
      <c r="GI1821" s="1"/>
      <c r="GJ1821" s="1"/>
      <c r="GK1821" s="1"/>
      <c r="GL1821" s="1"/>
      <c r="GM1821" s="1"/>
      <c r="GN1821" s="1"/>
      <c r="GO1821" s="1"/>
    </row>
    <row r="1822" spans="1:197" s="40" customFormat="1" x14ac:dyDescent="0.25">
      <c r="A1822" s="41"/>
      <c r="B1822" s="4"/>
      <c r="C1822" s="41"/>
      <c r="D1822" s="42"/>
      <c r="E1822" s="42"/>
      <c r="F1822" s="42"/>
      <c r="G1822" s="1"/>
      <c r="H1822" s="1"/>
      <c r="I1822" s="1"/>
      <c r="J1822" s="1"/>
      <c r="K1822" s="1"/>
      <c r="L1822" s="1"/>
      <c r="M1822" s="2"/>
      <c r="N1822" s="1"/>
      <c r="O1822" s="1"/>
      <c r="P1822" s="1"/>
      <c r="Q1822" s="1"/>
      <c r="R1822" s="1"/>
      <c r="S1822" s="1"/>
      <c r="T1822" s="1"/>
      <c r="U1822" s="1"/>
      <c r="V1822" s="1"/>
      <c r="W1822" s="1"/>
      <c r="X1822" s="1"/>
      <c r="Y1822" s="1"/>
      <c r="Z1822" s="1"/>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c r="BZ1822" s="1"/>
      <c r="CA1822" s="1"/>
      <c r="CB1822" s="1"/>
      <c r="CC1822" s="1"/>
      <c r="CD1822" s="1"/>
      <c r="CE1822" s="1"/>
      <c r="CF1822" s="1"/>
      <c r="CG1822" s="1"/>
      <c r="CH1822" s="1"/>
      <c r="CI1822" s="1"/>
      <c r="CJ1822" s="1"/>
      <c r="CK1822" s="1"/>
      <c r="CL1822" s="1"/>
      <c r="CM1822" s="1"/>
      <c r="CN1822" s="1"/>
      <c r="CO1822" s="1"/>
      <c r="CP1822" s="1"/>
      <c r="CQ1822" s="1"/>
      <c r="CR1822" s="1"/>
      <c r="CS1822" s="1"/>
      <c r="CT1822" s="1"/>
      <c r="CU1822" s="1"/>
      <c r="CV1822" s="1"/>
      <c r="CW1822" s="1"/>
      <c r="CX1822" s="1"/>
      <c r="CY1822" s="1"/>
      <c r="CZ1822" s="1"/>
      <c r="DA1822" s="1"/>
      <c r="DB1822" s="1"/>
      <c r="DC1822" s="1"/>
      <c r="DD1822" s="1"/>
      <c r="DE1822" s="1"/>
      <c r="DF1822" s="1"/>
      <c r="DG1822" s="1"/>
      <c r="DH1822" s="1"/>
      <c r="DI1822" s="1"/>
      <c r="DJ1822" s="1"/>
      <c r="DK1822" s="1"/>
      <c r="DL1822" s="1"/>
      <c r="DM1822" s="1"/>
      <c r="DN1822" s="1"/>
      <c r="DO1822" s="1"/>
      <c r="DP1822" s="1"/>
      <c r="DQ1822" s="1"/>
      <c r="DR1822" s="1"/>
      <c r="DS1822" s="1"/>
      <c r="DT1822" s="1"/>
      <c r="DU1822" s="1"/>
      <c r="DV1822" s="1"/>
      <c r="DW1822" s="1"/>
      <c r="DX1822" s="1"/>
      <c r="DY1822" s="1"/>
      <c r="DZ1822" s="1"/>
      <c r="EA1822" s="1"/>
      <c r="EB1822" s="1"/>
      <c r="EC1822" s="1"/>
      <c r="ED1822" s="1"/>
      <c r="EE1822" s="1"/>
      <c r="EF1822" s="1"/>
      <c r="EG1822" s="1"/>
      <c r="EH1822" s="1"/>
      <c r="EI1822" s="1"/>
      <c r="EJ1822" s="1"/>
      <c r="EK1822" s="1"/>
      <c r="EL1822" s="1"/>
      <c r="EM1822" s="1"/>
      <c r="EN1822" s="1"/>
      <c r="EO1822" s="1"/>
      <c r="EP1822" s="1"/>
      <c r="EQ1822" s="1"/>
      <c r="ER1822" s="1"/>
      <c r="ES1822" s="1"/>
      <c r="ET1822" s="1"/>
      <c r="EU1822" s="1"/>
      <c r="EV1822" s="1"/>
      <c r="EW1822" s="1"/>
      <c r="EX1822" s="1"/>
      <c r="EY1822" s="1"/>
      <c r="EZ1822" s="1"/>
      <c r="FA1822" s="1"/>
      <c r="FB1822" s="1"/>
      <c r="FC1822" s="1"/>
      <c r="FD1822" s="1"/>
      <c r="FE1822" s="1"/>
      <c r="FF1822" s="1"/>
      <c r="FG1822" s="1"/>
      <c r="FH1822" s="1"/>
      <c r="FI1822" s="1"/>
      <c r="FJ1822" s="1"/>
      <c r="FK1822" s="1"/>
      <c r="FL1822" s="1"/>
      <c r="FM1822" s="1"/>
      <c r="FN1822" s="1"/>
      <c r="FO1822" s="1"/>
      <c r="FP1822" s="1"/>
      <c r="FQ1822" s="1"/>
      <c r="FR1822" s="1"/>
      <c r="FS1822" s="1"/>
      <c r="FT1822" s="1"/>
      <c r="FU1822" s="1"/>
      <c r="FV1822" s="1"/>
      <c r="FW1822" s="1"/>
      <c r="FX1822" s="1"/>
      <c r="FY1822" s="1"/>
      <c r="FZ1822" s="1"/>
      <c r="GA1822" s="1"/>
      <c r="GB1822" s="1"/>
      <c r="GC1822" s="1"/>
      <c r="GD1822" s="1"/>
      <c r="GE1822" s="1"/>
      <c r="GF1822" s="1"/>
      <c r="GG1822" s="1"/>
      <c r="GH1822" s="1"/>
      <c r="GI1822" s="1"/>
      <c r="GJ1822" s="1"/>
      <c r="GK1822" s="1"/>
      <c r="GL1822" s="1"/>
      <c r="GM1822" s="1"/>
      <c r="GN1822" s="1"/>
      <c r="GO1822" s="1"/>
    </row>
    <row r="1823" spans="1:197" s="40" customFormat="1" x14ac:dyDescent="0.25">
      <c r="A1823" s="41"/>
      <c r="B1823" s="4"/>
      <c r="C1823" s="41"/>
      <c r="D1823" s="42"/>
      <c r="E1823" s="42"/>
      <c r="F1823" s="42"/>
      <c r="G1823" s="1"/>
      <c r="H1823" s="1"/>
      <c r="I1823" s="1"/>
      <c r="J1823" s="1"/>
      <c r="K1823" s="1"/>
      <c r="L1823" s="1"/>
      <c r="M1823" s="2"/>
      <c r="N1823" s="1"/>
      <c r="O1823" s="1"/>
      <c r="P1823" s="1"/>
      <c r="Q1823" s="1"/>
      <c r="R1823" s="1"/>
      <c r="S1823" s="1"/>
      <c r="T1823" s="1"/>
      <c r="U1823" s="1"/>
      <c r="V1823" s="1"/>
      <c r="W1823" s="1"/>
      <c r="X1823" s="1"/>
      <c r="Y1823" s="1"/>
      <c r="Z1823" s="1"/>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c r="BZ1823" s="1"/>
      <c r="CA1823" s="1"/>
      <c r="CB1823" s="1"/>
      <c r="CC1823" s="1"/>
      <c r="CD1823" s="1"/>
      <c r="CE1823" s="1"/>
      <c r="CF1823" s="1"/>
      <c r="CG1823" s="1"/>
      <c r="CH1823" s="1"/>
      <c r="CI1823" s="1"/>
      <c r="CJ1823" s="1"/>
      <c r="CK1823" s="1"/>
      <c r="CL1823" s="1"/>
      <c r="CM1823" s="1"/>
      <c r="CN1823" s="1"/>
      <c r="CO1823" s="1"/>
      <c r="CP1823" s="1"/>
      <c r="CQ1823" s="1"/>
      <c r="CR1823" s="1"/>
      <c r="CS1823" s="1"/>
      <c r="CT1823" s="1"/>
      <c r="CU1823" s="1"/>
      <c r="CV1823" s="1"/>
      <c r="CW1823" s="1"/>
      <c r="CX1823" s="1"/>
      <c r="CY1823" s="1"/>
      <c r="CZ1823" s="1"/>
      <c r="DA1823" s="1"/>
      <c r="DB1823" s="1"/>
      <c r="DC1823" s="1"/>
      <c r="DD1823" s="1"/>
      <c r="DE1823" s="1"/>
      <c r="DF1823" s="1"/>
      <c r="DG1823" s="1"/>
      <c r="DH1823" s="1"/>
      <c r="DI1823" s="1"/>
      <c r="DJ1823" s="1"/>
      <c r="DK1823" s="1"/>
      <c r="DL1823" s="1"/>
      <c r="DM1823" s="1"/>
      <c r="DN1823" s="1"/>
      <c r="DO1823" s="1"/>
      <c r="DP1823" s="1"/>
      <c r="DQ1823" s="1"/>
      <c r="DR1823" s="1"/>
      <c r="DS1823" s="1"/>
      <c r="DT1823" s="1"/>
      <c r="DU1823" s="1"/>
      <c r="DV1823" s="1"/>
      <c r="DW1823" s="1"/>
      <c r="DX1823" s="1"/>
      <c r="DY1823" s="1"/>
      <c r="DZ1823" s="1"/>
      <c r="EA1823" s="1"/>
      <c r="EB1823" s="1"/>
      <c r="EC1823" s="1"/>
      <c r="ED1823" s="1"/>
      <c r="EE1823" s="1"/>
      <c r="EF1823" s="1"/>
      <c r="EG1823" s="1"/>
      <c r="EH1823" s="1"/>
      <c r="EI1823" s="1"/>
      <c r="EJ1823" s="1"/>
      <c r="EK1823" s="1"/>
      <c r="EL1823" s="1"/>
      <c r="EM1823" s="1"/>
      <c r="EN1823" s="1"/>
      <c r="EO1823" s="1"/>
      <c r="EP1823" s="1"/>
      <c r="EQ1823" s="1"/>
      <c r="ER1823" s="1"/>
      <c r="ES1823" s="1"/>
      <c r="ET1823" s="1"/>
      <c r="EU1823" s="1"/>
      <c r="EV1823" s="1"/>
      <c r="EW1823" s="1"/>
      <c r="EX1823" s="1"/>
      <c r="EY1823" s="1"/>
      <c r="EZ1823" s="1"/>
      <c r="FA1823" s="1"/>
      <c r="FB1823" s="1"/>
      <c r="FC1823" s="1"/>
      <c r="FD1823" s="1"/>
      <c r="FE1823" s="1"/>
      <c r="FF1823" s="1"/>
      <c r="FG1823" s="1"/>
      <c r="FH1823" s="1"/>
      <c r="FI1823" s="1"/>
      <c r="FJ1823" s="1"/>
      <c r="FK1823" s="1"/>
      <c r="FL1823" s="1"/>
      <c r="FM1823" s="1"/>
      <c r="FN1823" s="1"/>
      <c r="FO1823" s="1"/>
      <c r="FP1823" s="1"/>
      <c r="FQ1823" s="1"/>
      <c r="FR1823" s="1"/>
      <c r="FS1823" s="1"/>
      <c r="FT1823" s="1"/>
      <c r="FU1823" s="1"/>
      <c r="FV1823" s="1"/>
      <c r="FW1823" s="1"/>
      <c r="FX1823" s="1"/>
      <c r="FY1823" s="1"/>
      <c r="FZ1823" s="1"/>
      <c r="GA1823" s="1"/>
      <c r="GB1823" s="1"/>
      <c r="GC1823" s="1"/>
      <c r="GD1823" s="1"/>
      <c r="GE1823" s="1"/>
      <c r="GF1823" s="1"/>
      <c r="GG1823" s="1"/>
      <c r="GH1823" s="1"/>
      <c r="GI1823" s="1"/>
      <c r="GJ1823" s="1"/>
      <c r="GK1823" s="1"/>
      <c r="GL1823" s="1"/>
      <c r="GM1823" s="1"/>
      <c r="GN1823" s="1"/>
      <c r="GO1823" s="1"/>
    </row>
    <row r="1824" spans="1:197" s="40" customFormat="1" x14ac:dyDescent="0.25">
      <c r="A1824" s="41"/>
      <c r="B1824" s="4"/>
      <c r="C1824" s="41"/>
      <c r="D1824" s="42"/>
      <c r="E1824" s="42"/>
      <c r="F1824" s="42"/>
      <c r="G1824" s="1"/>
      <c r="H1824" s="1"/>
      <c r="I1824" s="1"/>
      <c r="J1824" s="1"/>
      <c r="K1824" s="1"/>
      <c r="L1824" s="1"/>
      <c r="M1824" s="2"/>
      <c r="N1824" s="1"/>
      <c r="O1824" s="1"/>
      <c r="P1824" s="1"/>
      <c r="Q1824" s="1"/>
      <c r="R1824" s="1"/>
      <c r="S1824" s="1"/>
      <c r="T1824" s="1"/>
      <c r="U1824" s="1"/>
      <c r="V1824" s="1"/>
      <c r="W1824" s="1"/>
      <c r="X1824" s="1"/>
      <c r="Y1824" s="1"/>
      <c r="Z1824" s="1"/>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c r="BZ1824" s="1"/>
      <c r="CA1824" s="1"/>
      <c r="CB1824" s="1"/>
      <c r="CC1824" s="1"/>
      <c r="CD1824" s="1"/>
      <c r="CE1824" s="1"/>
      <c r="CF1824" s="1"/>
      <c r="CG1824" s="1"/>
      <c r="CH1824" s="1"/>
      <c r="CI1824" s="1"/>
      <c r="CJ1824" s="1"/>
      <c r="CK1824" s="1"/>
      <c r="CL1824" s="1"/>
      <c r="CM1824" s="1"/>
      <c r="CN1824" s="1"/>
      <c r="CO1824" s="1"/>
      <c r="CP1824" s="1"/>
      <c r="CQ1824" s="1"/>
      <c r="CR1824" s="1"/>
      <c r="CS1824" s="1"/>
      <c r="CT1824" s="1"/>
      <c r="CU1824" s="1"/>
      <c r="CV1824" s="1"/>
      <c r="CW1824" s="1"/>
      <c r="CX1824" s="1"/>
      <c r="CY1824" s="1"/>
      <c r="CZ1824" s="1"/>
      <c r="DA1824" s="1"/>
      <c r="DB1824" s="1"/>
      <c r="DC1824" s="1"/>
      <c r="DD1824" s="1"/>
      <c r="DE1824" s="1"/>
      <c r="DF1824" s="1"/>
      <c r="DG1824" s="1"/>
      <c r="DH1824" s="1"/>
      <c r="DI1824" s="1"/>
      <c r="DJ1824" s="1"/>
      <c r="DK1824" s="1"/>
      <c r="DL1824" s="1"/>
      <c r="DM1824" s="1"/>
      <c r="DN1824" s="1"/>
      <c r="DO1824" s="1"/>
      <c r="DP1824" s="1"/>
      <c r="DQ1824" s="1"/>
      <c r="DR1824" s="1"/>
      <c r="DS1824" s="1"/>
      <c r="DT1824" s="1"/>
      <c r="DU1824" s="1"/>
      <c r="DV1824" s="1"/>
      <c r="DW1824" s="1"/>
      <c r="DX1824" s="1"/>
      <c r="DY1824" s="1"/>
      <c r="DZ1824" s="1"/>
      <c r="EA1824" s="1"/>
      <c r="EB1824" s="1"/>
      <c r="EC1824" s="1"/>
      <c r="ED1824" s="1"/>
      <c r="EE1824" s="1"/>
      <c r="EF1824" s="1"/>
      <c r="EG1824" s="1"/>
      <c r="EH1824" s="1"/>
      <c r="EI1824" s="1"/>
      <c r="EJ1824" s="1"/>
      <c r="EK1824" s="1"/>
      <c r="EL1824" s="1"/>
      <c r="EM1824" s="1"/>
      <c r="EN1824" s="1"/>
      <c r="EO1824" s="1"/>
      <c r="EP1824" s="1"/>
      <c r="EQ1824" s="1"/>
      <c r="ER1824" s="1"/>
      <c r="ES1824" s="1"/>
      <c r="ET1824" s="1"/>
      <c r="EU1824" s="1"/>
      <c r="EV1824" s="1"/>
      <c r="EW1824" s="1"/>
      <c r="EX1824" s="1"/>
      <c r="EY1824" s="1"/>
      <c r="EZ1824" s="1"/>
      <c r="FA1824" s="1"/>
      <c r="FB1824" s="1"/>
      <c r="FC1824" s="1"/>
      <c r="FD1824" s="1"/>
      <c r="FE1824" s="1"/>
      <c r="FF1824" s="1"/>
      <c r="FG1824" s="1"/>
      <c r="FH1824" s="1"/>
      <c r="FI1824" s="1"/>
      <c r="FJ1824" s="1"/>
      <c r="FK1824" s="1"/>
      <c r="FL1824" s="1"/>
      <c r="FM1824" s="1"/>
      <c r="FN1824" s="1"/>
      <c r="FO1824" s="1"/>
      <c r="FP1824" s="1"/>
      <c r="FQ1824" s="1"/>
      <c r="FR1824" s="1"/>
      <c r="FS1824" s="1"/>
      <c r="FT1824" s="1"/>
      <c r="FU1824" s="1"/>
      <c r="FV1824" s="1"/>
      <c r="FW1824" s="1"/>
      <c r="FX1824" s="1"/>
      <c r="FY1824" s="1"/>
      <c r="FZ1824" s="1"/>
      <c r="GA1824" s="1"/>
      <c r="GB1824" s="1"/>
      <c r="GC1824" s="1"/>
      <c r="GD1824" s="1"/>
      <c r="GE1824" s="1"/>
      <c r="GF1824" s="1"/>
      <c r="GG1824" s="1"/>
      <c r="GH1824" s="1"/>
      <c r="GI1824" s="1"/>
      <c r="GJ1824" s="1"/>
      <c r="GK1824" s="1"/>
      <c r="GL1824" s="1"/>
      <c r="GM1824" s="1"/>
      <c r="GN1824" s="1"/>
      <c r="GO1824" s="1"/>
    </row>
    <row r="1825" spans="1:197" s="40" customFormat="1" x14ac:dyDescent="0.25">
      <c r="A1825" s="41"/>
      <c r="B1825" s="4"/>
      <c r="C1825" s="41"/>
      <c r="D1825" s="42"/>
      <c r="E1825" s="42"/>
      <c r="F1825" s="42"/>
      <c r="G1825" s="1"/>
      <c r="H1825" s="1"/>
      <c r="I1825" s="1"/>
      <c r="J1825" s="1"/>
      <c r="K1825" s="1"/>
      <c r="L1825" s="1"/>
      <c r="M1825" s="2"/>
      <c r="N1825" s="1"/>
      <c r="O1825" s="1"/>
      <c r="P1825" s="1"/>
      <c r="Q1825" s="1"/>
      <c r="R1825" s="1"/>
      <c r="S1825" s="1"/>
      <c r="T1825" s="1"/>
      <c r="U1825" s="1"/>
      <c r="V1825" s="1"/>
      <c r="W1825" s="1"/>
      <c r="X1825" s="1"/>
      <c r="Y1825" s="1"/>
      <c r="Z1825" s="1"/>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c r="BZ1825" s="1"/>
      <c r="CA1825" s="1"/>
      <c r="CB1825" s="1"/>
      <c r="CC1825" s="1"/>
      <c r="CD1825" s="1"/>
      <c r="CE1825" s="1"/>
      <c r="CF1825" s="1"/>
      <c r="CG1825" s="1"/>
      <c r="CH1825" s="1"/>
      <c r="CI1825" s="1"/>
      <c r="CJ1825" s="1"/>
      <c r="CK1825" s="1"/>
      <c r="CL1825" s="1"/>
      <c r="CM1825" s="1"/>
      <c r="CN1825" s="1"/>
      <c r="CO1825" s="1"/>
      <c r="CP1825" s="1"/>
      <c r="CQ1825" s="1"/>
      <c r="CR1825" s="1"/>
      <c r="CS1825" s="1"/>
      <c r="CT1825" s="1"/>
      <c r="CU1825" s="1"/>
      <c r="CV1825" s="1"/>
      <c r="CW1825" s="1"/>
      <c r="CX1825" s="1"/>
      <c r="CY1825" s="1"/>
      <c r="CZ1825" s="1"/>
      <c r="DA1825" s="1"/>
      <c r="DB1825" s="1"/>
      <c r="DC1825" s="1"/>
      <c r="DD1825" s="1"/>
      <c r="DE1825" s="1"/>
      <c r="DF1825" s="1"/>
      <c r="DG1825" s="1"/>
      <c r="DH1825" s="1"/>
      <c r="DI1825" s="1"/>
      <c r="DJ1825" s="1"/>
      <c r="DK1825" s="1"/>
      <c r="DL1825" s="1"/>
      <c r="DM1825" s="1"/>
      <c r="DN1825" s="1"/>
      <c r="DO1825" s="1"/>
      <c r="DP1825" s="1"/>
      <c r="DQ1825" s="1"/>
      <c r="DR1825" s="1"/>
      <c r="DS1825" s="1"/>
      <c r="DT1825" s="1"/>
      <c r="DU1825" s="1"/>
      <c r="DV1825" s="1"/>
      <c r="DW1825" s="1"/>
      <c r="DX1825" s="1"/>
      <c r="DY1825" s="1"/>
      <c r="DZ1825" s="1"/>
      <c r="EA1825" s="1"/>
      <c r="EB1825" s="1"/>
      <c r="EC1825" s="1"/>
      <c r="ED1825" s="1"/>
      <c r="EE1825" s="1"/>
      <c r="EF1825" s="1"/>
      <c r="EG1825" s="1"/>
      <c r="EH1825" s="1"/>
      <c r="EI1825" s="1"/>
      <c r="EJ1825" s="1"/>
      <c r="EK1825" s="1"/>
      <c r="EL1825" s="1"/>
      <c r="EM1825" s="1"/>
      <c r="EN1825" s="1"/>
      <c r="EO1825" s="1"/>
      <c r="EP1825" s="1"/>
      <c r="EQ1825" s="1"/>
      <c r="ER1825" s="1"/>
      <c r="ES1825" s="1"/>
      <c r="ET1825" s="1"/>
      <c r="EU1825" s="1"/>
      <c r="EV1825" s="1"/>
      <c r="EW1825" s="1"/>
      <c r="EX1825" s="1"/>
      <c r="EY1825" s="1"/>
      <c r="EZ1825" s="1"/>
      <c r="FA1825" s="1"/>
      <c r="FB1825" s="1"/>
      <c r="FC1825" s="1"/>
      <c r="FD1825" s="1"/>
      <c r="FE1825" s="1"/>
      <c r="FF1825" s="1"/>
      <c r="FG1825" s="1"/>
      <c r="FH1825" s="1"/>
      <c r="FI1825" s="1"/>
      <c r="FJ1825" s="1"/>
      <c r="FK1825" s="1"/>
      <c r="FL1825" s="1"/>
      <c r="FM1825" s="1"/>
      <c r="FN1825" s="1"/>
      <c r="FO1825" s="1"/>
      <c r="FP1825" s="1"/>
      <c r="FQ1825" s="1"/>
      <c r="FR1825" s="1"/>
      <c r="FS1825" s="1"/>
      <c r="FT1825" s="1"/>
      <c r="FU1825" s="1"/>
      <c r="FV1825" s="1"/>
      <c r="FW1825" s="1"/>
      <c r="FX1825" s="1"/>
      <c r="FY1825" s="1"/>
      <c r="FZ1825" s="1"/>
      <c r="GA1825" s="1"/>
      <c r="GB1825" s="1"/>
      <c r="GC1825" s="1"/>
      <c r="GD1825" s="1"/>
      <c r="GE1825" s="1"/>
      <c r="GF1825" s="1"/>
      <c r="GG1825" s="1"/>
      <c r="GH1825" s="1"/>
      <c r="GI1825" s="1"/>
      <c r="GJ1825" s="1"/>
      <c r="GK1825" s="1"/>
      <c r="GL1825" s="1"/>
      <c r="GM1825" s="1"/>
      <c r="GN1825" s="1"/>
      <c r="GO1825" s="1"/>
    </row>
    <row r="1826" spans="1:197" s="40" customFormat="1" x14ac:dyDescent="0.25">
      <c r="A1826" s="41"/>
      <c r="B1826" s="4"/>
      <c r="C1826" s="41"/>
      <c r="D1826" s="42"/>
      <c r="E1826" s="42"/>
      <c r="F1826" s="42"/>
      <c r="G1826" s="1"/>
      <c r="H1826" s="1"/>
      <c r="I1826" s="1"/>
      <c r="J1826" s="1"/>
      <c r="K1826" s="1"/>
      <c r="L1826" s="1"/>
      <c r="M1826" s="2"/>
      <c r="N1826" s="1"/>
      <c r="O1826" s="1"/>
      <c r="P1826" s="1"/>
      <c r="Q1826" s="1"/>
      <c r="R1826" s="1"/>
      <c r="S1826" s="1"/>
      <c r="T1826" s="1"/>
      <c r="U1826" s="1"/>
      <c r="V1826" s="1"/>
      <c r="W1826" s="1"/>
      <c r="X1826" s="1"/>
      <c r="Y1826" s="1"/>
      <c r="Z1826" s="1"/>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c r="BZ1826" s="1"/>
      <c r="CA1826" s="1"/>
      <c r="CB1826" s="1"/>
      <c r="CC1826" s="1"/>
      <c r="CD1826" s="1"/>
      <c r="CE1826" s="1"/>
      <c r="CF1826" s="1"/>
      <c r="CG1826" s="1"/>
      <c r="CH1826" s="1"/>
      <c r="CI1826" s="1"/>
      <c r="CJ1826" s="1"/>
      <c r="CK1826" s="1"/>
      <c r="CL1826" s="1"/>
      <c r="CM1826" s="1"/>
      <c r="CN1826" s="1"/>
      <c r="CO1826" s="1"/>
      <c r="CP1826" s="1"/>
      <c r="CQ1826" s="1"/>
      <c r="CR1826" s="1"/>
      <c r="CS1826" s="1"/>
      <c r="CT1826" s="1"/>
      <c r="CU1826" s="1"/>
      <c r="CV1826" s="1"/>
      <c r="CW1826" s="1"/>
      <c r="CX1826" s="1"/>
      <c r="CY1826" s="1"/>
      <c r="CZ1826" s="1"/>
      <c r="DA1826" s="1"/>
      <c r="DB1826" s="1"/>
      <c r="DC1826" s="1"/>
      <c r="DD1826" s="1"/>
      <c r="DE1826" s="1"/>
      <c r="DF1826" s="1"/>
      <c r="DG1826" s="1"/>
      <c r="DH1826" s="1"/>
      <c r="DI1826" s="1"/>
      <c r="DJ1826" s="1"/>
      <c r="DK1826" s="1"/>
      <c r="DL1826" s="1"/>
      <c r="DM1826" s="1"/>
      <c r="DN1826" s="1"/>
      <c r="DO1826" s="1"/>
      <c r="DP1826" s="1"/>
      <c r="DQ1826" s="1"/>
      <c r="DR1826" s="1"/>
      <c r="DS1826" s="1"/>
      <c r="DT1826" s="1"/>
      <c r="DU1826" s="1"/>
      <c r="DV1826" s="1"/>
      <c r="DW1826" s="1"/>
      <c r="DX1826" s="1"/>
      <c r="DY1826" s="1"/>
      <c r="DZ1826" s="1"/>
      <c r="EA1826" s="1"/>
      <c r="EB1826" s="1"/>
      <c r="EC1826" s="1"/>
      <c r="ED1826" s="1"/>
      <c r="EE1826" s="1"/>
      <c r="EF1826" s="1"/>
      <c r="EG1826" s="1"/>
      <c r="EH1826" s="1"/>
      <c r="EI1826" s="1"/>
      <c r="EJ1826" s="1"/>
      <c r="EK1826" s="1"/>
      <c r="EL1826" s="1"/>
      <c r="EM1826" s="1"/>
      <c r="EN1826" s="1"/>
      <c r="EO1826" s="1"/>
      <c r="EP1826" s="1"/>
      <c r="EQ1826" s="1"/>
      <c r="ER1826" s="1"/>
      <c r="ES1826" s="1"/>
      <c r="ET1826" s="1"/>
      <c r="EU1826" s="1"/>
      <c r="EV1826" s="1"/>
      <c r="EW1826" s="1"/>
      <c r="EX1826" s="1"/>
      <c r="EY1826" s="1"/>
      <c r="EZ1826" s="1"/>
      <c r="FA1826" s="1"/>
      <c r="FB1826" s="1"/>
      <c r="FC1826" s="1"/>
      <c r="FD1826" s="1"/>
      <c r="FE1826" s="1"/>
      <c r="FF1826" s="1"/>
      <c r="FG1826" s="1"/>
      <c r="FH1826" s="1"/>
      <c r="FI1826" s="1"/>
      <c r="FJ1826" s="1"/>
      <c r="FK1826" s="1"/>
      <c r="FL1826" s="1"/>
      <c r="FM1826" s="1"/>
      <c r="FN1826" s="1"/>
      <c r="FO1826" s="1"/>
      <c r="FP1826" s="1"/>
      <c r="FQ1826" s="1"/>
      <c r="FR1826" s="1"/>
      <c r="FS1826" s="1"/>
      <c r="FT1826" s="1"/>
      <c r="FU1826" s="1"/>
      <c r="FV1826" s="1"/>
      <c r="FW1826" s="1"/>
      <c r="FX1826" s="1"/>
      <c r="FY1826" s="1"/>
      <c r="FZ1826" s="1"/>
      <c r="GA1826" s="1"/>
      <c r="GB1826" s="1"/>
      <c r="GC1826" s="1"/>
      <c r="GD1826" s="1"/>
      <c r="GE1826" s="1"/>
      <c r="GF1826" s="1"/>
      <c r="GG1826" s="1"/>
      <c r="GH1826" s="1"/>
      <c r="GI1826" s="1"/>
      <c r="GJ1826" s="1"/>
      <c r="GK1826" s="1"/>
      <c r="GL1826" s="1"/>
      <c r="GM1826" s="1"/>
      <c r="GN1826" s="1"/>
      <c r="GO1826" s="1"/>
    </row>
    <row r="1827" spans="1:197" s="40" customFormat="1" x14ac:dyDescent="0.25">
      <c r="A1827" s="41"/>
      <c r="B1827" s="4"/>
      <c r="C1827" s="41"/>
      <c r="D1827" s="42"/>
      <c r="E1827" s="42"/>
      <c r="F1827" s="42"/>
      <c r="G1827" s="1"/>
      <c r="H1827" s="1"/>
      <c r="I1827" s="1"/>
      <c r="J1827" s="1"/>
      <c r="K1827" s="1"/>
      <c r="L1827" s="1"/>
      <c r="M1827" s="2"/>
      <c r="N1827" s="1"/>
      <c r="O1827" s="1"/>
      <c r="P1827" s="1"/>
      <c r="Q1827" s="1"/>
      <c r="R1827" s="1"/>
      <c r="S1827" s="1"/>
      <c r="T1827" s="1"/>
      <c r="U1827" s="1"/>
      <c r="V1827" s="1"/>
      <c r="W1827" s="1"/>
      <c r="X1827" s="1"/>
      <c r="Y1827" s="1"/>
      <c r="Z1827" s="1"/>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row>
    <row r="1828" spans="1:197" s="40" customFormat="1" x14ac:dyDescent="0.25">
      <c r="A1828" s="41"/>
      <c r="B1828" s="4"/>
      <c r="C1828" s="41"/>
      <c r="D1828" s="42"/>
      <c r="E1828" s="42"/>
      <c r="F1828" s="42"/>
      <c r="G1828" s="1"/>
      <c r="H1828" s="1"/>
      <c r="I1828" s="1"/>
      <c r="J1828" s="1"/>
      <c r="K1828" s="1"/>
      <c r="L1828" s="1"/>
      <c r="M1828" s="2"/>
      <c r="N1828" s="1"/>
      <c r="O1828" s="1"/>
      <c r="P1828" s="1"/>
      <c r="Q1828" s="1"/>
      <c r="R1828" s="1"/>
      <c r="S1828" s="1"/>
      <c r="T1828" s="1"/>
      <c r="U1828" s="1"/>
      <c r="V1828" s="1"/>
      <c r="W1828" s="1"/>
      <c r="X1828" s="1"/>
      <c r="Y1828" s="1"/>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row>
    <row r="1829" spans="1:197" s="40" customFormat="1" x14ac:dyDescent="0.25">
      <c r="A1829" s="41"/>
      <c r="B1829" s="4"/>
      <c r="C1829" s="41"/>
      <c r="D1829" s="42"/>
      <c r="E1829" s="42"/>
      <c r="F1829" s="42"/>
      <c r="G1829" s="1"/>
      <c r="H1829" s="1"/>
      <c r="I1829" s="1"/>
      <c r="J1829" s="1"/>
      <c r="K1829" s="1"/>
      <c r="L1829" s="1"/>
      <c r="M1829" s="2"/>
      <c r="N1829" s="1"/>
      <c r="O1829" s="1"/>
      <c r="P1829" s="1"/>
      <c r="Q1829" s="1"/>
      <c r="R1829" s="1"/>
      <c r="S1829" s="1"/>
      <c r="T1829" s="1"/>
      <c r="U1829" s="1"/>
      <c r="V1829" s="1"/>
      <c r="W1829" s="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row>
    <row r="1830" spans="1:197" s="40" customFormat="1" x14ac:dyDescent="0.25">
      <c r="A1830" s="41"/>
      <c r="B1830" s="4"/>
      <c r="C1830" s="41"/>
      <c r="D1830" s="42"/>
      <c r="E1830" s="42"/>
      <c r="F1830" s="42"/>
      <c r="G1830" s="1"/>
      <c r="H1830" s="1"/>
      <c r="I1830" s="1"/>
      <c r="J1830" s="1"/>
      <c r="K1830" s="1"/>
      <c r="L1830" s="1"/>
      <c r="M1830" s="2"/>
      <c r="N1830" s="1"/>
      <c r="O1830" s="1"/>
      <c r="P1830" s="1"/>
      <c r="Q1830" s="1"/>
      <c r="R1830" s="1"/>
      <c r="S1830" s="1"/>
      <c r="T1830" s="1"/>
      <c r="U1830" s="1"/>
      <c r="V1830" s="1"/>
      <c r="W1830" s="1"/>
      <c r="X1830" s="1"/>
      <c r="Y1830" s="1"/>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c r="FL1830" s="1"/>
      <c r="FM1830" s="1"/>
      <c r="FN1830" s="1"/>
      <c r="FO1830" s="1"/>
      <c r="FP1830" s="1"/>
      <c r="FQ1830" s="1"/>
      <c r="FR1830" s="1"/>
      <c r="FS1830" s="1"/>
      <c r="FT1830" s="1"/>
      <c r="FU1830" s="1"/>
      <c r="FV1830" s="1"/>
      <c r="FW1830" s="1"/>
      <c r="FX1830" s="1"/>
      <c r="FY1830" s="1"/>
      <c r="FZ1830" s="1"/>
      <c r="GA1830" s="1"/>
      <c r="GB1830" s="1"/>
      <c r="GC1830" s="1"/>
      <c r="GD1830" s="1"/>
      <c r="GE1830" s="1"/>
      <c r="GF1830" s="1"/>
      <c r="GG1830" s="1"/>
      <c r="GH1830" s="1"/>
      <c r="GI1830" s="1"/>
      <c r="GJ1830" s="1"/>
      <c r="GK1830" s="1"/>
      <c r="GL1830" s="1"/>
      <c r="GM1830" s="1"/>
      <c r="GN1830" s="1"/>
      <c r="GO1830" s="1"/>
    </row>
    <row r="1831" spans="1:197" s="40" customFormat="1" x14ac:dyDescent="0.25">
      <c r="A1831" s="41"/>
      <c r="B1831" s="4"/>
      <c r="C1831" s="41"/>
      <c r="D1831" s="42"/>
      <c r="E1831" s="42"/>
      <c r="F1831" s="42"/>
      <c r="G1831" s="1"/>
      <c r="H1831" s="1"/>
      <c r="I1831" s="1"/>
      <c r="J1831" s="1"/>
      <c r="K1831" s="1"/>
      <c r="L1831" s="1"/>
      <c r="M1831" s="2"/>
      <c r="N1831" s="1"/>
      <c r="O1831" s="1"/>
      <c r="P1831" s="1"/>
      <c r="Q1831" s="1"/>
      <c r="R1831" s="1"/>
      <c r="S1831" s="1"/>
      <c r="T1831" s="1"/>
      <c r="U1831" s="1"/>
      <c r="V1831" s="1"/>
      <c r="W1831" s="1"/>
      <c r="X1831" s="1"/>
      <c r="Y1831" s="1"/>
      <c r="Z1831" s="1"/>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c r="CM1831" s="1"/>
      <c r="CN1831" s="1"/>
      <c r="CO1831" s="1"/>
      <c r="CP1831" s="1"/>
      <c r="CQ1831" s="1"/>
      <c r="CR1831" s="1"/>
      <c r="CS1831" s="1"/>
      <c r="CT1831" s="1"/>
      <c r="CU1831" s="1"/>
      <c r="CV1831" s="1"/>
      <c r="CW1831" s="1"/>
      <c r="CX1831" s="1"/>
      <c r="CY1831" s="1"/>
      <c r="CZ1831" s="1"/>
      <c r="DA1831" s="1"/>
      <c r="DB1831" s="1"/>
      <c r="DC1831" s="1"/>
      <c r="DD1831" s="1"/>
      <c r="DE1831" s="1"/>
      <c r="DF1831" s="1"/>
      <c r="DG1831" s="1"/>
      <c r="DH1831" s="1"/>
      <c r="DI1831" s="1"/>
      <c r="DJ1831" s="1"/>
      <c r="DK1831" s="1"/>
      <c r="DL1831" s="1"/>
      <c r="DM1831" s="1"/>
      <c r="DN1831" s="1"/>
      <c r="DO1831" s="1"/>
      <c r="DP1831" s="1"/>
      <c r="DQ1831" s="1"/>
      <c r="DR1831" s="1"/>
      <c r="DS1831" s="1"/>
      <c r="DT1831" s="1"/>
      <c r="DU1831" s="1"/>
      <c r="DV1831" s="1"/>
      <c r="DW1831" s="1"/>
      <c r="DX1831" s="1"/>
      <c r="DY1831" s="1"/>
      <c r="DZ1831" s="1"/>
      <c r="EA1831" s="1"/>
      <c r="EB1831" s="1"/>
      <c r="EC1831" s="1"/>
      <c r="ED1831" s="1"/>
      <c r="EE1831" s="1"/>
      <c r="EF1831" s="1"/>
      <c r="EG1831" s="1"/>
      <c r="EH1831" s="1"/>
      <c r="EI1831" s="1"/>
      <c r="EJ1831" s="1"/>
      <c r="EK1831" s="1"/>
      <c r="EL1831" s="1"/>
      <c r="EM1831" s="1"/>
      <c r="EN1831" s="1"/>
      <c r="EO1831" s="1"/>
      <c r="EP1831" s="1"/>
      <c r="EQ1831" s="1"/>
      <c r="ER1831" s="1"/>
      <c r="ES1831" s="1"/>
      <c r="ET1831" s="1"/>
      <c r="EU1831" s="1"/>
      <c r="EV1831" s="1"/>
      <c r="EW1831" s="1"/>
      <c r="EX1831" s="1"/>
      <c r="EY1831" s="1"/>
      <c r="EZ1831" s="1"/>
      <c r="FA1831" s="1"/>
      <c r="FB1831" s="1"/>
      <c r="FC1831" s="1"/>
      <c r="FD1831" s="1"/>
      <c r="FE1831" s="1"/>
      <c r="FF1831" s="1"/>
      <c r="FG1831" s="1"/>
      <c r="FH1831" s="1"/>
      <c r="FI1831" s="1"/>
      <c r="FJ1831" s="1"/>
      <c r="FK1831" s="1"/>
      <c r="FL1831" s="1"/>
      <c r="FM1831" s="1"/>
      <c r="FN1831" s="1"/>
      <c r="FO1831" s="1"/>
      <c r="FP1831" s="1"/>
      <c r="FQ1831" s="1"/>
      <c r="FR1831" s="1"/>
      <c r="FS1831" s="1"/>
      <c r="FT1831" s="1"/>
      <c r="FU1831" s="1"/>
      <c r="FV1831" s="1"/>
      <c r="FW1831" s="1"/>
      <c r="FX1831" s="1"/>
      <c r="FY1831" s="1"/>
      <c r="FZ1831" s="1"/>
      <c r="GA1831" s="1"/>
      <c r="GB1831" s="1"/>
      <c r="GC1831" s="1"/>
      <c r="GD1831" s="1"/>
      <c r="GE1831" s="1"/>
      <c r="GF1831" s="1"/>
      <c r="GG1831" s="1"/>
      <c r="GH1831" s="1"/>
      <c r="GI1831" s="1"/>
      <c r="GJ1831" s="1"/>
      <c r="GK1831" s="1"/>
      <c r="GL1831" s="1"/>
      <c r="GM1831" s="1"/>
      <c r="GN1831" s="1"/>
      <c r="GO1831" s="1"/>
    </row>
    <row r="1832" spans="1:197" s="40" customFormat="1" x14ac:dyDescent="0.25">
      <c r="A1832" s="41"/>
      <c r="B1832" s="4"/>
      <c r="C1832" s="41"/>
      <c r="D1832" s="42"/>
      <c r="E1832" s="42"/>
      <c r="F1832" s="42"/>
      <c r="G1832" s="1"/>
      <c r="H1832" s="1"/>
      <c r="I1832" s="1"/>
      <c r="J1832" s="1"/>
      <c r="K1832" s="1"/>
      <c r="L1832" s="1"/>
      <c r="M1832" s="2"/>
      <c r="N1832" s="1"/>
      <c r="O1832" s="1"/>
      <c r="P1832" s="1"/>
      <c r="Q1832" s="1"/>
      <c r="R1832" s="1"/>
      <c r="S1832" s="1"/>
      <c r="T1832" s="1"/>
      <c r="U1832" s="1"/>
      <c r="V1832" s="1"/>
      <c r="W1832" s="1"/>
      <c r="X1832" s="1"/>
      <c r="Y1832" s="1"/>
      <c r="Z1832" s="1"/>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c r="CM1832" s="1"/>
      <c r="CN1832" s="1"/>
      <c r="CO1832" s="1"/>
      <c r="CP1832" s="1"/>
      <c r="CQ1832" s="1"/>
      <c r="CR1832" s="1"/>
      <c r="CS1832" s="1"/>
      <c r="CT1832" s="1"/>
      <c r="CU1832" s="1"/>
      <c r="CV1832" s="1"/>
      <c r="CW1832" s="1"/>
      <c r="CX1832" s="1"/>
      <c r="CY1832" s="1"/>
      <c r="CZ1832" s="1"/>
      <c r="DA1832" s="1"/>
      <c r="DB1832" s="1"/>
      <c r="DC1832" s="1"/>
      <c r="DD1832" s="1"/>
      <c r="DE1832" s="1"/>
      <c r="DF1832" s="1"/>
      <c r="DG1832" s="1"/>
      <c r="DH1832" s="1"/>
      <c r="DI1832" s="1"/>
      <c r="DJ1832" s="1"/>
      <c r="DK1832" s="1"/>
      <c r="DL1832" s="1"/>
      <c r="DM1832" s="1"/>
      <c r="DN1832" s="1"/>
      <c r="DO1832" s="1"/>
      <c r="DP1832" s="1"/>
      <c r="DQ1832" s="1"/>
      <c r="DR1832" s="1"/>
      <c r="DS1832" s="1"/>
      <c r="DT1832" s="1"/>
      <c r="DU1832" s="1"/>
      <c r="DV1832" s="1"/>
      <c r="DW1832" s="1"/>
      <c r="DX1832" s="1"/>
      <c r="DY1832" s="1"/>
      <c r="DZ1832" s="1"/>
      <c r="EA1832" s="1"/>
      <c r="EB1832" s="1"/>
      <c r="EC1832" s="1"/>
      <c r="ED1832" s="1"/>
      <c r="EE1832" s="1"/>
      <c r="EF1832" s="1"/>
      <c r="EG1832" s="1"/>
      <c r="EH1832" s="1"/>
      <c r="EI1832" s="1"/>
      <c r="EJ1832" s="1"/>
      <c r="EK1832" s="1"/>
      <c r="EL1832" s="1"/>
      <c r="EM1832" s="1"/>
      <c r="EN1832" s="1"/>
      <c r="EO1832" s="1"/>
      <c r="EP1832" s="1"/>
      <c r="EQ1832" s="1"/>
      <c r="ER1832" s="1"/>
      <c r="ES1832" s="1"/>
      <c r="ET1832" s="1"/>
      <c r="EU1832" s="1"/>
      <c r="EV1832" s="1"/>
      <c r="EW1832" s="1"/>
      <c r="EX1832" s="1"/>
      <c r="EY1832" s="1"/>
      <c r="EZ1832" s="1"/>
      <c r="FA1832" s="1"/>
      <c r="FB1832" s="1"/>
      <c r="FC1832" s="1"/>
      <c r="FD1832" s="1"/>
      <c r="FE1832" s="1"/>
      <c r="FF1832" s="1"/>
      <c r="FG1832" s="1"/>
      <c r="FH1832" s="1"/>
      <c r="FI1832" s="1"/>
      <c r="FJ1832" s="1"/>
      <c r="FK1832" s="1"/>
      <c r="FL1832" s="1"/>
      <c r="FM1832" s="1"/>
      <c r="FN1832" s="1"/>
      <c r="FO1832" s="1"/>
      <c r="FP1832" s="1"/>
      <c r="FQ1832" s="1"/>
      <c r="FR1832" s="1"/>
      <c r="FS1832" s="1"/>
      <c r="FT1832" s="1"/>
      <c r="FU1832" s="1"/>
      <c r="FV1832" s="1"/>
      <c r="FW1832" s="1"/>
      <c r="FX1832" s="1"/>
      <c r="FY1832" s="1"/>
      <c r="FZ1832" s="1"/>
      <c r="GA1832" s="1"/>
      <c r="GB1832" s="1"/>
      <c r="GC1832" s="1"/>
      <c r="GD1832" s="1"/>
      <c r="GE1832" s="1"/>
      <c r="GF1832" s="1"/>
      <c r="GG1832" s="1"/>
      <c r="GH1832" s="1"/>
      <c r="GI1832" s="1"/>
      <c r="GJ1832" s="1"/>
      <c r="GK1832" s="1"/>
      <c r="GL1832" s="1"/>
      <c r="GM1832" s="1"/>
      <c r="GN1832" s="1"/>
      <c r="GO1832" s="1"/>
    </row>
    <row r="1833" spans="1:197" s="40" customFormat="1" x14ac:dyDescent="0.25">
      <c r="A1833" s="41"/>
      <c r="B1833" s="4"/>
      <c r="C1833" s="41"/>
      <c r="D1833" s="42"/>
      <c r="E1833" s="42"/>
      <c r="F1833" s="42"/>
      <c r="G1833" s="1"/>
      <c r="H1833" s="1"/>
      <c r="I1833" s="1"/>
      <c r="J1833" s="1"/>
      <c r="K1833" s="1"/>
      <c r="L1833" s="1"/>
      <c r="M1833" s="2"/>
      <c r="N1833" s="1"/>
      <c r="O1833" s="1"/>
      <c r="P1833" s="1"/>
      <c r="Q1833" s="1"/>
      <c r="R1833" s="1"/>
      <c r="S1833" s="1"/>
      <c r="T1833" s="1"/>
      <c r="U1833" s="1"/>
      <c r="V1833" s="1"/>
      <c r="W1833" s="1"/>
      <c r="X1833" s="1"/>
      <c r="Y1833" s="1"/>
      <c r="Z1833" s="1"/>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
      <c r="CM1833" s="1"/>
      <c r="CN1833" s="1"/>
      <c r="CO1833" s="1"/>
      <c r="CP1833" s="1"/>
      <c r="CQ1833" s="1"/>
      <c r="CR1833" s="1"/>
      <c r="CS1833" s="1"/>
      <c r="CT1833" s="1"/>
      <c r="CU1833" s="1"/>
      <c r="CV1833" s="1"/>
      <c r="CW1833" s="1"/>
      <c r="CX1833" s="1"/>
      <c r="CY1833" s="1"/>
      <c r="CZ1833" s="1"/>
      <c r="DA1833" s="1"/>
      <c r="DB1833" s="1"/>
      <c r="DC1833" s="1"/>
      <c r="DD1833" s="1"/>
      <c r="DE1833" s="1"/>
      <c r="DF1833" s="1"/>
      <c r="DG1833" s="1"/>
      <c r="DH1833" s="1"/>
      <c r="DI1833" s="1"/>
      <c r="DJ1833" s="1"/>
      <c r="DK1833" s="1"/>
      <c r="DL1833" s="1"/>
      <c r="DM1833" s="1"/>
      <c r="DN1833" s="1"/>
      <c r="DO1833" s="1"/>
      <c r="DP1833" s="1"/>
      <c r="DQ1833" s="1"/>
      <c r="DR1833" s="1"/>
      <c r="DS1833" s="1"/>
      <c r="DT1833" s="1"/>
      <c r="DU1833" s="1"/>
      <c r="DV1833" s="1"/>
      <c r="DW1833" s="1"/>
      <c r="DX1833" s="1"/>
      <c r="DY1833" s="1"/>
      <c r="DZ1833" s="1"/>
      <c r="EA1833" s="1"/>
      <c r="EB1833" s="1"/>
      <c r="EC1833" s="1"/>
      <c r="ED1833" s="1"/>
      <c r="EE1833" s="1"/>
      <c r="EF1833" s="1"/>
      <c r="EG1833" s="1"/>
      <c r="EH1833" s="1"/>
      <c r="EI1833" s="1"/>
      <c r="EJ1833" s="1"/>
      <c r="EK1833" s="1"/>
      <c r="EL1833" s="1"/>
      <c r="EM1833" s="1"/>
      <c r="EN1833" s="1"/>
      <c r="EO1833" s="1"/>
      <c r="EP1833" s="1"/>
      <c r="EQ1833" s="1"/>
      <c r="ER1833" s="1"/>
      <c r="ES1833" s="1"/>
      <c r="ET1833" s="1"/>
      <c r="EU1833" s="1"/>
      <c r="EV1833" s="1"/>
      <c r="EW1833" s="1"/>
      <c r="EX1833" s="1"/>
      <c r="EY1833" s="1"/>
      <c r="EZ1833" s="1"/>
      <c r="FA1833" s="1"/>
      <c r="FB1833" s="1"/>
      <c r="FC1833" s="1"/>
      <c r="FD1833" s="1"/>
      <c r="FE1833" s="1"/>
      <c r="FF1833" s="1"/>
      <c r="FG1833" s="1"/>
      <c r="FH1833" s="1"/>
      <c r="FI1833" s="1"/>
      <c r="FJ1833" s="1"/>
      <c r="FK1833" s="1"/>
      <c r="FL1833" s="1"/>
      <c r="FM1833" s="1"/>
      <c r="FN1833" s="1"/>
      <c r="FO1833" s="1"/>
      <c r="FP1833" s="1"/>
      <c r="FQ1833" s="1"/>
      <c r="FR1833" s="1"/>
      <c r="FS1833" s="1"/>
      <c r="FT1833" s="1"/>
      <c r="FU1833" s="1"/>
      <c r="FV1833" s="1"/>
      <c r="FW1833" s="1"/>
      <c r="FX1833" s="1"/>
      <c r="FY1833" s="1"/>
      <c r="FZ1833" s="1"/>
      <c r="GA1833" s="1"/>
      <c r="GB1833" s="1"/>
      <c r="GC1833" s="1"/>
      <c r="GD1833" s="1"/>
      <c r="GE1833" s="1"/>
      <c r="GF1833" s="1"/>
      <c r="GG1833" s="1"/>
      <c r="GH1833" s="1"/>
      <c r="GI1833" s="1"/>
      <c r="GJ1833" s="1"/>
      <c r="GK1833" s="1"/>
      <c r="GL1833" s="1"/>
      <c r="GM1833" s="1"/>
      <c r="GN1833" s="1"/>
      <c r="GO1833" s="1"/>
    </row>
    <row r="1834" spans="1:197" s="40" customFormat="1" x14ac:dyDescent="0.25">
      <c r="A1834" s="41"/>
      <c r="B1834" s="4"/>
      <c r="C1834" s="41"/>
      <c r="D1834" s="42"/>
      <c r="E1834" s="42"/>
      <c r="F1834" s="42"/>
      <c r="G1834" s="1"/>
      <c r="H1834" s="1"/>
      <c r="I1834" s="1"/>
      <c r="J1834" s="1"/>
      <c r="K1834" s="1"/>
      <c r="L1834" s="1"/>
      <c r="M1834" s="2"/>
      <c r="N1834" s="1"/>
      <c r="O1834" s="1"/>
      <c r="P1834" s="1"/>
      <c r="Q1834" s="1"/>
      <c r="R1834" s="1"/>
      <c r="S1834" s="1"/>
      <c r="T1834" s="1"/>
      <c r="U1834" s="1"/>
      <c r="V1834" s="1"/>
      <c r="W1834" s="1"/>
      <c r="X1834" s="1"/>
      <c r="Y1834" s="1"/>
      <c r="Z1834" s="1"/>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c r="BZ1834" s="1"/>
      <c r="CA1834" s="1"/>
      <c r="CB1834" s="1"/>
      <c r="CC1834" s="1"/>
      <c r="CD1834" s="1"/>
      <c r="CE1834" s="1"/>
      <c r="CF1834" s="1"/>
      <c r="CG1834" s="1"/>
      <c r="CH1834" s="1"/>
      <c r="CI1834" s="1"/>
      <c r="CJ1834" s="1"/>
      <c r="CK1834" s="1"/>
      <c r="CL1834" s="1"/>
      <c r="CM1834" s="1"/>
      <c r="CN1834" s="1"/>
      <c r="CO1834" s="1"/>
      <c r="CP1834" s="1"/>
      <c r="CQ1834" s="1"/>
      <c r="CR1834" s="1"/>
      <c r="CS1834" s="1"/>
      <c r="CT1834" s="1"/>
      <c r="CU1834" s="1"/>
      <c r="CV1834" s="1"/>
      <c r="CW1834" s="1"/>
      <c r="CX1834" s="1"/>
      <c r="CY1834" s="1"/>
      <c r="CZ1834" s="1"/>
      <c r="DA1834" s="1"/>
      <c r="DB1834" s="1"/>
      <c r="DC1834" s="1"/>
      <c r="DD1834" s="1"/>
      <c r="DE1834" s="1"/>
      <c r="DF1834" s="1"/>
      <c r="DG1834" s="1"/>
      <c r="DH1834" s="1"/>
      <c r="DI1834" s="1"/>
      <c r="DJ1834" s="1"/>
      <c r="DK1834" s="1"/>
      <c r="DL1834" s="1"/>
      <c r="DM1834" s="1"/>
      <c r="DN1834" s="1"/>
      <c r="DO1834" s="1"/>
      <c r="DP1834" s="1"/>
      <c r="DQ1834" s="1"/>
      <c r="DR1834" s="1"/>
      <c r="DS1834" s="1"/>
      <c r="DT1834" s="1"/>
      <c r="DU1834" s="1"/>
      <c r="DV1834" s="1"/>
      <c r="DW1834" s="1"/>
      <c r="DX1834" s="1"/>
      <c r="DY1834" s="1"/>
      <c r="DZ1834" s="1"/>
      <c r="EA1834" s="1"/>
      <c r="EB1834" s="1"/>
      <c r="EC1834" s="1"/>
      <c r="ED1834" s="1"/>
      <c r="EE1834" s="1"/>
      <c r="EF1834" s="1"/>
      <c r="EG1834" s="1"/>
      <c r="EH1834" s="1"/>
      <c r="EI1834" s="1"/>
      <c r="EJ1834" s="1"/>
      <c r="EK1834" s="1"/>
      <c r="EL1834" s="1"/>
      <c r="EM1834" s="1"/>
      <c r="EN1834" s="1"/>
      <c r="EO1834" s="1"/>
      <c r="EP1834" s="1"/>
      <c r="EQ1834" s="1"/>
      <c r="ER1834" s="1"/>
      <c r="ES1834" s="1"/>
      <c r="ET1834" s="1"/>
      <c r="EU1834" s="1"/>
      <c r="EV1834" s="1"/>
      <c r="EW1834" s="1"/>
      <c r="EX1834" s="1"/>
      <c r="EY1834" s="1"/>
      <c r="EZ1834" s="1"/>
      <c r="FA1834" s="1"/>
      <c r="FB1834" s="1"/>
      <c r="FC1834" s="1"/>
      <c r="FD1834" s="1"/>
      <c r="FE1834" s="1"/>
      <c r="FF1834" s="1"/>
      <c r="FG1834" s="1"/>
      <c r="FH1834" s="1"/>
      <c r="FI1834" s="1"/>
      <c r="FJ1834" s="1"/>
      <c r="FK1834" s="1"/>
      <c r="FL1834" s="1"/>
      <c r="FM1834" s="1"/>
      <c r="FN1834" s="1"/>
      <c r="FO1834" s="1"/>
      <c r="FP1834" s="1"/>
      <c r="FQ1834" s="1"/>
      <c r="FR1834" s="1"/>
      <c r="FS1834" s="1"/>
      <c r="FT1834" s="1"/>
      <c r="FU1834" s="1"/>
      <c r="FV1834" s="1"/>
      <c r="FW1834" s="1"/>
      <c r="FX1834" s="1"/>
      <c r="FY1834" s="1"/>
      <c r="FZ1834" s="1"/>
      <c r="GA1834" s="1"/>
      <c r="GB1834" s="1"/>
      <c r="GC1834" s="1"/>
      <c r="GD1834" s="1"/>
      <c r="GE1834" s="1"/>
      <c r="GF1834" s="1"/>
      <c r="GG1834" s="1"/>
      <c r="GH1834" s="1"/>
      <c r="GI1834" s="1"/>
      <c r="GJ1834" s="1"/>
      <c r="GK1834" s="1"/>
      <c r="GL1834" s="1"/>
      <c r="GM1834" s="1"/>
      <c r="GN1834" s="1"/>
      <c r="GO1834" s="1"/>
    </row>
    <row r="1835" spans="1:197" s="40" customFormat="1" x14ac:dyDescent="0.25">
      <c r="A1835" s="41"/>
      <c r="B1835" s="4"/>
      <c r="C1835" s="41"/>
      <c r="D1835" s="42"/>
      <c r="E1835" s="42"/>
      <c r="F1835" s="42"/>
      <c r="G1835" s="1"/>
      <c r="H1835" s="1"/>
      <c r="I1835" s="1"/>
      <c r="J1835" s="1"/>
      <c r="K1835" s="1"/>
      <c r="L1835" s="1"/>
      <c r="M1835" s="2"/>
      <c r="N1835" s="1"/>
      <c r="O1835" s="1"/>
      <c r="P1835" s="1"/>
      <c r="Q1835" s="1"/>
      <c r="R1835" s="1"/>
      <c r="S1835" s="1"/>
      <c r="T1835" s="1"/>
      <c r="U1835" s="1"/>
      <c r="V1835" s="1"/>
      <c r="W1835" s="1"/>
      <c r="X1835" s="1"/>
      <c r="Y1835" s="1"/>
      <c r="Z1835" s="1"/>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c r="BZ1835" s="1"/>
      <c r="CA1835" s="1"/>
      <c r="CB1835" s="1"/>
      <c r="CC1835" s="1"/>
      <c r="CD1835" s="1"/>
      <c r="CE1835" s="1"/>
      <c r="CF1835" s="1"/>
      <c r="CG1835" s="1"/>
      <c r="CH1835" s="1"/>
      <c r="CI1835" s="1"/>
      <c r="CJ1835" s="1"/>
      <c r="CK1835" s="1"/>
      <c r="CL1835" s="1"/>
      <c r="CM1835" s="1"/>
      <c r="CN1835" s="1"/>
      <c r="CO1835" s="1"/>
      <c r="CP1835" s="1"/>
      <c r="CQ1835" s="1"/>
      <c r="CR1835" s="1"/>
      <c r="CS1835" s="1"/>
      <c r="CT1835" s="1"/>
      <c r="CU1835" s="1"/>
      <c r="CV1835" s="1"/>
      <c r="CW1835" s="1"/>
      <c r="CX1835" s="1"/>
      <c r="CY1835" s="1"/>
      <c r="CZ1835" s="1"/>
      <c r="DA1835" s="1"/>
      <c r="DB1835" s="1"/>
      <c r="DC1835" s="1"/>
      <c r="DD1835" s="1"/>
      <c r="DE1835" s="1"/>
      <c r="DF1835" s="1"/>
      <c r="DG1835" s="1"/>
      <c r="DH1835" s="1"/>
      <c r="DI1835" s="1"/>
      <c r="DJ1835" s="1"/>
      <c r="DK1835" s="1"/>
      <c r="DL1835" s="1"/>
      <c r="DM1835" s="1"/>
      <c r="DN1835" s="1"/>
      <c r="DO1835" s="1"/>
      <c r="DP1835" s="1"/>
      <c r="DQ1835" s="1"/>
      <c r="DR1835" s="1"/>
      <c r="DS1835" s="1"/>
      <c r="DT1835" s="1"/>
      <c r="DU1835" s="1"/>
      <c r="DV1835" s="1"/>
      <c r="DW1835" s="1"/>
      <c r="DX1835" s="1"/>
      <c r="DY1835" s="1"/>
      <c r="DZ1835" s="1"/>
      <c r="EA1835" s="1"/>
      <c r="EB1835" s="1"/>
      <c r="EC1835" s="1"/>
      <c r="ED1835" s="1"/>
      <c r="EE1835" s="1"/>
      <c r="EF1835" s="1"/>
      <c r="EG1835" s="1"/>
      <c r="EH1835" s="1"/>
      <c r="EI1835" s="1"/>
      <c r="EJ1835" s="1"/>
      <c r="EK1835" s="1"/>
      <c r="EL1835" s="1"/>
      <c r="EM1835" s="1"/>
      <c r="EN1835" s="1"/>
      <c r="EO1835" s="1"/>
      <c r="EP1835" s="1"/>
      <c r="EQ1835" s="1"/>
      <c r="ER1835" s="1"/>
      <c r="ES1835" s="1"/>
      <c r="ET1835" s="1"/>
      <c r="EU1835" s="1"/>
      <c r="EV1835" s="1"/>
      <c r="EW1835" s="1"/>
      <c r="EX1835" s="1"/>
      <c r="EY1835" s="1"/>
      <c r="EZ1835" s="1"/>
      <c r="FA1835" s="1"/>
      <c r="FB1835" s="1"/>
      <c r="FC1835" s="1"/>
      <c r="FD1835" s="1"/>
      <c r="FE1835" s="1"/>
      <c r="FF1835" s="1"/>
      <c r="FG1835" s="1"/>
      <c r="FH1835" s="1"/>
      <c r="FI1835" s="1"/>
      <c r="FJ1835" s="1"/>
      <c r="FK1835" s="1"/>
      <c r="FL1835" s="1"/>
      <c r="FM1835" s="1"/>
      <c r="FN1835" s="1"/>
      <c r="FO1835" s="1"/>
      <c r="FP1835" s="1"/>
      <c r="FQ1835" s="1"/>
      <c r="FR1835" s="1"/>
      <c r="FS1835" s="1"/>
      <c r="FT1835" s="1"/>
      <c r="FU1835" s="1"/>
      <c r="FV1835" s="1"/>
      <c r="FW1835" s="1"/>
      <c r="FX1835" s="1"/>
      <c r="FY1835" s="1"/>
      <c r="FZ1835" s="1"/>
      <c r="GA1835" s="1"/>
      <c r="GB1835" s="1"/>
      <c r="GC1835" s="1"/>
      <c r="GD1835" s="1"/>
      <c r="GE1835" s="1"/>
      <c r="GF1835" s="1"/>
      <c r="GG1835" s="1"/>
      <c r="GH1835" s="1"/>
      <c r="GI1835" s="1"/>
      <c r="GJ1835" s="1"/>
      <c r="GK1835" s="1"/>
      <c r="GL1835" s="1"/>
      <c r="GM1835" s="1"/>
      <c r="GN1835" s="1"/>
      <c r="GO1835" s="1"/>
    </row>
    <row r="1836" spans="1:197" s="40" customFormat="1" x14ac:dyDescent="0.25">
      <c r="A1836" s="41"/>
      <c r="B1836" s="4"/>
      <c r="C1836" s="41"/>
      <c r="D1836" s="42"/>
      <c r="E1836" s="42"/>
      <c r="F1836" s="42"/>
      <c r="G1836" s="1"/>
      <c r="H1836" s="1"/>
      <c r="I1836" s="1"/>
      <c r="J1836" s="1"/>
      <c r="K1836" s="1"/>
      <c r="L1836" s="1"/>
      <c r="M1836" s="2"/>
      <c r="N1836" s="1"/>
      <c r="O1836" s="1"/>
      <c r="P1836" s="1"/>
      <c r="Q1836" s="1"/>
      <c r="R1836" s="1"/>
      <c r="S1836" s="1"/>
      <c r="T1836" s="1"/>
      <c r="U1836" s="1"/>
      <c r="V1836" s="1"/>
      <c r="W1836" s="1"/>
      <c r="X1836" s="1"/>
      <c r="Y1836" s="1"/>
      <c r="Z1836" s="1"/>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c r="BW1836" s="1"/>
      <c r="BX1836" s="1"/>
      <c r="BY1836" s="1"/>
      <c r="BZ1836" s="1"/>
      <c r="CA1836" s="1"/>
      <c r="CB1836" s="1"/>
      <c r="CC1836" s="1"/>
      <c r="CD1836" s="1"/>
      <c r="CE1836" s="1"/>
      <c r="CF1836" s="1"/>
      <c r="CG1836" s="1"/>
      <c r="CH1836" s="1"/>
      <c r="CI1836" s="1"/>
      <c r="CJ1836" s="1"/>
      <c r="CK1836" s="1"/>
      <c r="CL1836" s="1"/>
      <c r="CM1836" s="1"/>
      <c r="CN1836" s="1"/>
      <c r="CO1836" s="1"/>
      <c r="CP1836" s="1"/>
      <c r="CQ1836" s="1"/>
      <c r="CR1836" s="1"/>
      <c r="CS1836" s="1"/>
      <c r="CT1836" s="1"/>
      <c r="CU1836" s="1"/>
      <c r="CV1836" s="1"/>
      <c r="CW1836" s="1"/>
      <c r="CX1836" s="1"/>
      <c r="CY1836" s="1"/>
      <c r="CZ1836" s="1"/>
      <c r="DA1836" s="1"/>
      <c r="DB1836" s="1"/>
      <c r="DC1836" s="1"/>
      <c r="DD1836" s="1"/>
      <c r="DE1836" s="1"/>
      <c r="DF1836" s="1"/>
      <c r="DG1836" s="1"/>
      <c r="DH1836" s="1"/>
      <c r="DI1836" s="1"/>
      <c r="DJ1836" s="1"/>
      <c r="DK1836" s="1"/>
      <c r="DL1836" s="1"/>
      <c r="DM1836" s="1"/>
      <c r="DN1836" s="1"/>
      <c r="DO1836" s="1"/>
      <c r="DP1836" s="1"/>
      <c r="DQ1836" s="1"/>
      <c r="DR1836" s="1"/>
      <c r="DS1836" s="1"/>
      <c r="DT1836" s="1"/>
      <c r="DU1836" s="1"/>
      <c r="DV1836" s="1"/>
      <c r="DW1836" s="1"/>
      <c r="DX1836" s="1"/>
      <c r="DY1836" s="1"/>
      <c r="DZ1836" s="1"/>
      <c r="EA1836" s="1"/>
      <c r="EB1836" s="1"/>
      <c r="EC1836" s="1"/>
      <c r="ED1836" s="1"/>
      <c r="EE1836" s="1"/>
      <c r="EF1836" s="1"/>
      <c r="EG1836" s="1"/>
      <c r="EH1836" s="1"/>
      <c r="EI1836" s="1"/>
      <c r="EJ1836" s="1"/>
      <c r="EK1836" s="1"/>
      <c r="EL1836" s="1"/>
      <c r="EM1836" s="1"/>
      <c r="EN1836" s="1"/>
      <c r="EO1836" s="1"/>
      <c r="EP1836" s="1"/>
      <c r="EQ1836" s="1"/>
      <c r="ER1836" s="1"/>
      <c r="ES1836" s="1"/>
      <c r="ET1836" s="1"/>
      <c r="EU1836" s="1"/>
      <c r="EV1836" s="1"/>
      <c r="EW1836" s="1"/>
      <c r="EX1836" s="1"/>
      <c r="EY1836" s="1"/>
      <c r="EZ1836" s="1"/>
      <c r="FA1836" s="1"/>
      <c r="FB1836" s="1"/>
      <c r="FC1836" s="1"/>
      <c r="FD1836" s="1"/>
      <c r="FE1836" s="1"/>
      <c r="FF1836" s="1"/>
      <c r="FG1836" s="1"/>
      <c r="FH1836" s="1"/>
      <c r="FI1836" s="1"/>
      <c r="FJ1836" s="1"/>
      <c r="FK1836" s="1"/>
      <c r="FL1836" s="1"/>
      <c r="FM1836" s="1"/>
      <c r="FN1836" s="1"/>
      <c r="FO1836" s="1"/>
      <c r="FP1836" s="1"/>
      <c r="FQ1836" s="1"/>
      <c r="FR1836" s="1"/>
      <c r="FS1836" s="1"/>
      <c r="FT1836" s="1"/>
      <c r="FU1836" s="1"/>
      <c r="FV1836" s="1"/>
      <c r="FW1836" s="1"/>
      <c r="FX1836" s="1"/>
      <c r="FY1836" s="1"/>
      <c r="FZ1836" s="1"/>
      <c r="GA1836" s="1"/>
      <c r="GB1836" s="1"/>
      <c r="GC1836" s="1"/>
      <c r="GD1836" s="1"/>
      <c r="GE1836" s="1"/>
      <c r="GF1836" s="1"/>
      <c r="GG1836" s="1"/>
      <c r="GH1836" s="1"/>
      <c r="GI1836" s="1"/>
      <c r="GJ1836" s="1"/>
      <c r="GK1836" s="1"/>
      <c r="GL1836" s="1"/>
      <c r="GM1836" s="1"/>
      <c r="GN1836" s="1"/>
      <c r="GO1836" s="1"/>
    </row>
    <row r="1837" spans="1:197" s="40" customFormat="1" x14ac:dyDescent="0.25">
      <c r="A1837" s="41"/>
      <c r="B1837" s="4"/>
      <c r="C1837" s="41"/>
      <c r="D1837" s="42"/>
      <c r="E1837" s="42"/>
      <c r="F1837" s="42"/>
      <c r="G1837" s="1"/>
      <c r="H1837" s="1"/>
      <c r="I1837" s="1"/>
      <c r="J1837" s="1"/>
      <c r="K1837" s="1"/>
      <c r="L1837" s="1"/>
      <c r="M1837" s="2"/>
      <c r="N1837" s="1"/>
      <c r="O1837" s="1"/>
      <c r="P1837" s="1"/>
      <c r="Q1837" s="1"/>
      <c r="R1837" s="1"/>
      <c r="S1837" s="1"/>
      <c r="T1837" s="1"/>
      <c r="U1837" s="1"/>
      <c r="V1837" s="1"/>
      <c r="W1837" s="1"/>
      <c r="X1837" s="1"/>
      <c r="Y1837" s="1"/>
      <c r="Z1837" s="1"/>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c r="BW1837" s="1"/>
      <c r="BX1837" s="1"/>
      <c r="BY1837" s="1"/>
      <c r="BZ1837" s="1"/>
      <c r="CA1837" s="1"/>
      <c r="CB1837" s="1"/>
      <c r="CC1837" s="1"/>
      <c r="CD1837" s="1"/>
      <c r="CE1837" s="1"/>
      <c r="CF1837" s="1"/>
      <c r="CG1837" s="1"/>
      <c r="CH1837" s="1"/>
      <c r="CI1837" s="1"/>
      <c r="CJ1837" s="1"/>
      <c r="CK1837" s="1"/>
      <c r="CL1837" s="1"/>
      <c r="CM1837" s="1"/>
      <c r="CN1837" s="1"/>
      <c r="CO1837" s="1"/>
      <c r="CP1837" s="1"/>
      <c r="CQ1837" s="1"/>
      <c r="CR1837" s="1"/>
      <c r="CS1837" s="1"/>
      <c r="CT1837" s="1"/>
      <c r="CU1837" s="1"/>
      <c r="CV1837" s="1"/>
      <c r="CW1837" s="1"/>
      <c r="CX1837" s="1"/>
      <c r="CY1837" s="1"/>
      <c r="CZ1837" s="1"/>
      <c r="DA1837" s="1"/>
      <c r="DB1837" s="1"/>
      <c r="DC1837" s="1"/>
      <c r="DD1837" s="1"/>
      <c r="DE1837" s="1"/>
      <c r="DF1837" s="1"/>
      <c r="DG1837" s="1"/>
      <c r="DH1837" s="1"/>
      <c r="DI1837" s="1"/>
      <c r="DJ1837" s="1"/>
      <c r="DK1837" s="1"/>
      <c r="DL1837" s="1"/>
      <c r="DM1837" s="1"/>
      <c r="DN1837" s="1"/>
      <c r="DO1837" s="1"/>
      <c r="DP1837" s="1"/>
      <c r="DQ1837" s="1"/>
      <c r="DR1837" s="1"/>
      <c r="DS1837" s="1"/>
      <c r="DT1837" s="1"/>
      <c r="DU1837" s="1"/>
      <c r="DV1837" s="1"/>
      <c r="DW1837" s="1"/>
      <c r="DX1837" s="1"/>
      <c r="DY1837" s="1"/>
      <c r="DZ1837" s="1"/>
      <c r="EA1837" s="1"/>
      <c r="EB1837" s="1"/>
      <c r="EC1837" s="1"/>
      <c r="ED1837" s="1"/>
      <c r="EE1837" s="1"/>
      <c r="EF1837" s="1"/>
      <c r="EG1837" s="1"/>
      <c r="EH1837" s="1"/>
      <c r="EI1837" s="1"/>
      <c r="EJ1837" s="1"/>
      <c r="EK1837" s="1"/>
      <c r="EL1837" s="1"/>
      <c r="EM1837" s="1"/>
      <c r="EN1837" s="1"/>
      <c r="EO1837" s="1"/>
      <c r="EP1837" s="1"/>
      <c r="EQ1837" s="1"/>
      <c r="ER1837" s="1"/>
      <c r="ES1837" s="1"/>
      <c r="ET1837" s="1"/>
      <c r="EU1837" s="1"/>
      <c r="EV1837" s="1"/>
      <c r="EW1837" s="1"/>
      <c r="EX1837" s="1"/>
      <c r="EY1837" s="1"/>
      <c r="EZ1837" s="1"/>
      <c r="FA1837" s="1"/>
      <c r="FB1837" s="1"/>
      <c r="FC1837" s="1"/>
      <c r="FD1837" s="1"/>
      <c r="FE1837" s="1"/>
      <c r="FF1837" s="1"/>
      <c r="FG1837" s="1"/>
      <c r="FH1837" s="1"/>
      <c r="FI1837" s="1"/>
      <c r="FJ1837" s="1"/>
      <c r="FK1837" s="1"/>
      <c r="FL1837" s="1"/>
      <c r="FM1837" s="1"/>
      <c r="FN1837" s="1"/>
      <c r="FO1837" s="1"/>
      <c r="FP1837" s="1"/>
      <c r="FQ1837" s="1"/>
      <c r="FR1837" s="1"/>
      <c r="FS1837" s="1"/>
      <c r="FT1837" s="1"/>
      <c r="FU1837" s="1"/>
      <c r="FV1837" s="1"/>
      <c r="FW1837" s="1"/>
      <c r="FX1837" s="1"/>
      <c r="FY1837" s="1"/>
      <c r="FZ1837" s="1"/>
      <c r="GA1837" s="1"/>
      <c r="GB1837" s="1"/>
      <c r="GC1837" s="1"/>
      <c r="GD1837" s="1"/>
      <c r="GE1837" s="1"/>
      <c r="GF1837" s="1"/>
      <c r="GG1837" s="1"/>
      <c r="GH1837" s="1"/>
      <c r="GI1837" s="1"/>
      <c r="GJ1837" s="1"/>
      <c r="GK1837" s="1"/>
      <c r="GL1837" s="1"/>
      <c r="GM1837" s="1"/>
      <c r="GN1837" s="1"/>
      <c r="GO1837" s="1"/>
    </row>
    <row r="1838" spans="1:197" s="40" customFormat="1" x14ac:dyDescent="0.25">
      <c r="A1838" s="41"/>
      <c r="B1838" s="4"/>
      <c r="C1838" s="41"/>
      <c r="D1838" s="42"/>
      <c r="E1838" s="42"/>
      <c r="F1838" s="42"/>
      <c r="G1838" s="1"/>
      <c r="H1838" s="1"/>
      <c r="I1838" s="1"/>
      <c r="J1838" s="1"/>
      <c r="K1838" s="1"/>
      <c r="L1838" s="1"/>
      <c r="M1838" s="2"/>
      <c r="N1838" s="1"/>
      <c r="O1838" s="1"/>
      <c r="P1838" s="1"/>
      <c r="Q1838" s="1"/>
      <c r="R1838" s="1"/>
      <c r="S1838" s="1"/>
      <c r="T1838" s="1"/>
      <c r="U1838" s="1"/>
      <c r="V1838" s="1"/>
      <c r="W1838" s="1"/>
      <c r="X1838" s="1"/>
      <c r="Y1838" s="1"/>
      <c r="Z1838" s="1"/>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c r="BJ1838" s="1"/>
      <c r="BK1838" s="1"/>
      <c r="BL1838" s="1"/>
      <c r="BM1838" s="1"/>
      <c r="BN1838" s="1"/>
      <c r="BO1838" s="1"/>
      <c r="BP1838" s="1"/>
      <c r="BQ1838" s="1"/>
      <c r="BR1838" s="1"/>
      <c r="BS1838" s="1"/>
      <c r="BT1838" s="1"/>
      <c r="BU1838" s="1"/>
      <c r="BV1838" s="1"/>
      <c r="BW1838" s="1"/>
      <c r="BX1838" s="1"/>
      <c r="BY1838" s="1"/>
      <c r="BZ1838" s="1"/>
      <c r="CA1838" s="1"/>
      <c r="CB1838" s="1"/>
      <c r="CC1838" s="1"/>
      <c r="CD1838" s="1"/>
      <c r="CE1838" s="1"/>
      <c r="CF1838" s="1"/>
      <c r="CG1838" s="1"/>
      <c r="CH1838" s="1"/>
      <c r="CI1838" s="1"/>
      <c r="CJ1838" s="1"/>
      <c r="CK1838" s="1"/>
      <c r="CL1838" s="1"/>
      <c r="CM1838" s="1"/>
      <c r="CN1838" s="1"/>
      <c r="CO1838" s="1"/>
      <c r="CP1838" s="1"/>
      <c r="CQ1838" s="1"/>
      <c r="CR1838" s="1"/>
      <c r="CS1838" s="1"/>
      <c r="CT1838" s="1"/>
      <c r="CU1838" s="1"/>
      <c r="CV1838" s="1"/>
      <c r="CW1838" s="1"/>
      <c r="CX1838" s="1"/>
      <c r="CY1838" s="1"/>
      <c r="CZ1838" s="1"/>
      <c r="DA1838" s="1"/>
      <c r="DB1838" s="1"/>
      <c r="DC1838" s="1"/>
      <c r="DD1838" s="1"/>
      <c r="DE1838" s="1"/>
      <c r="DF1838" s="1"/>
      <c r="DG1838" s="1"/>
      <c r="DH1838" s="1"/>
      <c r="DI1838" s="1"/>
      <c r="DJ1838" s="1"/>
      <c r="DK1838" s="1"/>
      <c r="DL1838" s="1"/>
      <c r="DM1838" s="1"/>
      <c r="DN1838" s="1"/>
      <c r="DO1838" s="1"/>
      <c r="DP1838" s="1"/>
      <c r="DQ1838" s="1"/>
      <c r="DR1838" s="1"/>
      <c r="DS1838" s="1"/>
      <c r="DT1838" s="1"/>
      <c r="DU1838" s="1"/>
      <c r="DV1838" s="1"/>
      <c r="DW1838" s="1"/>
      <c r="DX1838" s="1"/>
      <c r="DY1838" s="1"/>
      <c r="DZ1838" s="1"/>
      <c r="EA1838" s="1"/>
      <c r="EB1838" s="1"/>
      <c r="EC1838" s="1"/>
      <c r="ED1838" s="1"/>
      <c r="EE1838" s="1"/>
      <c r="EF1838" s="1"/>
      <c r="EG1838" s="1"/>
      <c r="EH1838" s="1"/>
      <c r="EI1838" s="1"/>
      <c r="EJ1838" s="1"/>
      <c r="EK1838" s="1"/>
      <c r="EL1838" s="1"/>
      <c r="EM1838" s="1"/>
      <c r="EN1838" s="1"/>
      <c r="EO1838" s="1"/>
      <c r="EP1838" s="1"/>
      <c r="EQ1838" s="1"/>
      <c r="ER1838" s="1"/>
      <c r="ES1838" s="1"/>
      <c r="ET1838" s="1"/>
      <c r="EU1838" s="1"/>
      <c r="EV1838" s="1"/>
      <c r="EW1838" s="1"/>
      <c r="EX1838" s="1"/>
      <c r="EY1838" s="1"/>
      <c r="EZ1838" s="1"/>
      <c r="FA1838" s="1"/>
      <c r="FB1838" s="1"/>
      <c r="FC1838" s="1"/>
      <c r="FD1838" s="1"/>
      <c r="FE1838" s="1"/>
      <c r="FF1838" s="1"/>
      <c r="FG1838" s="1"/>
      <c r="FH1838" s="1"/>
      <c r="FI1838" s="1"/>
      <c r="FJ1838" s="1"/>
      <c r="FK1838" s="1"/>
      <c r="FL1838" s="1"/>
      <c r="FM1838" s="1"/>
      <c r="FN1838" s="1"/>
      <c r="FO1838" s="1"/>
      <c r="FP1838" s="1"/>
      <c r="FQ1838" s="1"/>
      <c r="FR1838" s="1"/>
      <c r="FS1838" s="1"/>
      <c r="FT1838" s="1"/>
      <c r="FU1838" s="1"/>
      <c r="FV1838" s="1"/>
      <c r="FW1838" s="1"/>
      <c r="FX1838" s="1"/>
      <c r="FY1838" s="1"/>
      <c r="FZ1838" s="1"/>
      <c r="GA1838" s="1"/>
      <c r="GB1838" s="1"/>
      <c r="GC1838" s="1"/>
      <c r="GD1838" s="1"/>
      <c r="GE1838" s="1"/>
      <c r="GF1838" s="1"/>
      <c r="GG1838" s="1"/>
      <c r="GH1838" s="1"/>
      <c r="GI1838" s="1"/>
      <c r="GJ1838" s="1"/>
      <c r="GK1838" s="1"/>
      <c r="GL1838" s="1"/>
      <c r="GM1838" s="1"/>
      <c r="GN1838" s="1"/>
      <c r="GO1838" s="1"/>
    </row>
    <row r="1839" spans="1:197" s="40" customFormat="1" x14ac:dyDescent="0.25">
      <c r="A1839" s="41"/>
      <c r="B1839" s="4"/>
      <c r="C1839" s="41"/>
      <c r="D1839" s="42"/>
      <c r="E1839" s="42"/>
      <c r="F1839" s="42"/>
      <c r="G1839" s="1"/>
      <c r="H1839" s="1"/>
      <c r="I1839" s="1"/>
      <c r="J1839" s="1"/>
      <c r="K1839" s="1"/>
      <c r="L1839" s="1"/>
      <c r="M1839" s="2"/>
      <c r="N1839" s="1"/>
      <c r="O1839" s="1"/>
      <c r="P1839" s="1"/>
      <c r="Q1839" s="1"/>
      <c r="R1839" s="1"/>
      <c r="S1839" s="1"/>
      <c r="T1839" s="1"/>
      <c r="U1839" s="1"/>
      <c r="V1839" s="1"/>
      <c r="W1839" s="1"/>
      <c r="X1839" s="1"/>
      <c r="Y1839" s="1"/>
      <c r="Z1839" s="1"/>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c r="BJ1839" s="1"/>
      <c r="BK1839" s="1"/>
      <c r="BL1839" s="1"/>
      <c r="BM1839" s="1"/>
      <c r="BN1839" s="1"/>
      <c r="BO1839" s="1"/>
      <c r="BP1839" s="1"/>
      <c r="BQ1839" s="1"/>
      <c r="BR1839" s="1"/>
      <c r="BS1839" s="1"/>
      <c r="BT1839" s="1"/>
      <c r="BU1839" s="1"/>
      <c r="BV1839" s="1"/>
      <c r="BW1839" s="1"/>
      <c r="BX1839" s="1"/>
      <c r="BY1839" s="1"/>
      <c r="BZ1839" s="1"/>
      <c r="CA1839" s="1"/>
      <c r="CB1839" s="1"/>
      <c r="CC1839" s="1"/>
      <c r="CD1839" s="1"/>
      <c r="CE1839" s="1"/>
      <c r="CF1839" s="1"/>
      <c r="CG1839" s="1"/>
      <c r="CH1839" s="1"/>
      <c r="CI1839" s="1"/>
      <c r="CJ1839" s="1"/>
      <c r="CK1839" s="1"/>
      <c r="CL1839" s="1"/>
      <c r="CM1839" s="1"/>
      <c r="CN1839" s="1"/>
      <c r="CO1839" s="1"/>
      <c r="CP1839" s="1"/>
      <c r="CQ1839" s="1"/>
      <c r="CR1839" s="1"/>
      <c r="CS1839" s="1"/>
      <c r="CT1839" s="1"/>
      <c r="CU1839" s="1"/>
      <c r="CV1839" s="1"/>
      <c r="CW1839" s="1"/>
      <c r="CX1839" s="1"/>
      <c r="CY1839" s="1"/>
      <c r="CZ1839" s="1"/>
      <c r="DA1839" s="1"/>
      <c r="DB1839" s="1"/>
      <c r="DC1839" s="1"/>
      <c r="DD1839" s="1"/>
      <c r="DE1839" s="1"/>
      <c r="DF1839" s="1"/>
      <c r="DG1839" s="1"/>
      <c r="DH1839" s="1"/>
      <c r="DI1839" s="1"/>
      <c r="DJ1839" s="1"/>
      <c r="DK1839" s="1"/>
      <c r="DL1839" s="1"/>
      <c r="DM1839" s="1"/>
      <c r="DN1839" s="1"/>
      <c r="DO1839" s="1"/>
      <c r="DP1839" s="1"/>
      <c r="DQ1839" s="1"/>
      <c r="DR1839" s="1"/>
      <c r="DS1839" s="1"/>
      <c r="DT1839" s="1"/>
      <c r="DU1839" s="1"/>
      <c r="DV1839" s="1"/>
      <c r="DW1839" s="1"/>
      <c r="DX1839" s="1"/>
      <c r="DY1839" s="1"/>
      <c r="DZ1839" s="1"/>
      <c r="EA1839" s="1"/>
      <c r="EB1839" s="1"/>
      <c r="EC1839" s="1"/>
      <c r="ED1839" s="1"/>
      <c r="EE1839" s="1"/>
      <c r="EF1839" s="1"/>
      <c r="EG1839" s="1"/>
      <c r="EH1839" s="1"/>
      <c r="EI1839" s="1"/>
      <c r="EJ1839" s="1"/>
      <c r="EK1839" s="1"/>
      <c r="EL1839" s="1"/>
      <c r="EM1839" s="1"/>
      <c r="EN1839" s="1"/>
      <c r="EO1839" s="1"/>
      <c r="EP1839" s="1"/>
      <c r="EQ1839" s="1"/>
      <c r="ER1839" s="1"/>
      <c r="ES1839" s="1"/>
      <c r="ET1839" s="1"/>
      <c r="EU1839" s="1"/>
      <c r="EV1839" s="1"/>
      <c r="EW1839" s="1"/>
      <c r="EX1839" s="1"/>
      <c r="EY1839" s="1"/>
      <c r="EZ1839" s="1"/>
      <c r="FA1839" s="1"/>
      <c r="FB1839" s="1"/>
      <c r="FC1839" s="1"/>
      <c r="FD1839" s="1"/>
      <c r="FE1839" s="1"/>
      <c r="FF1839" s="1"/>
      <c r="FG1839" s="1"/>
      <c r="FH1839" s="1"/>
      <c r="FI1839" s="1"/>
      <c r="FJ1839" s="1"/>
      <c r="FK1839" s="1"/>
      <c r="FL1839" s="1"/>
      <c r="FM1839" s="1"/>
      <c r="FN1839" s="1"/>
      <c r="FO1839" s="1"/>
      <c r="FP1839" s="1"/>
      <c r="FQ1839" s="1"/>
      <c r="FR1839" s="1"/>
      <c r="FS1839" s="1"/>
      <c r="FT1839" s="1"/>
      <c r="FU1839" s="1"/>
      <c r="FV1839" s="1"/>
      <c r="FW1839" s="1"/>
      <c r="FX1839" s="1"/>
      <c r="FY1839" s="1"/>
      <c r="FZ1839" s="1"/>
      <c r="GA1839" s="1"/>
      <c r="GB1839" s="1"/>
      <c r="GC1839" s="1"/>
      <c r="GD1839" s="1"/>
      <c r="GE1839" s="1"/>
      <c r="GF1839" s="1"/>
      <c r="GG1839" s="1"/>
      <c r="GH1839" s="1"/>
      <c r="GI1839" s="1"/>
      <c r="GJ1839" s="1"/>
      <c r="GK1839" s="1"/>
      <c r="GL1839" s="1"/>
      <c r="GM1839" s="1"/>
      <c r="GN1839" s="1"/>
      <c r="GO1839" s="1"/>
    </row>
    <row r="1840" spans="1:197" s="40" customFormat="1" x14ac:dyDescent="0.25">
      <c r="A1840" s="41"/>
      <c r="B1840" s="4"/>
      <c r="C1840" s="41"/>
      <c r="D1840" s="42"/>
      <c r="E1840" s="42"/>
      <c r="F1840" s="42"/>
      <c r="G1840" s="1"/>
      <c r="H1840" s="1"/>
      <c r="I1840" s="1"/>
      <c r="J1840" s="1"/>
      <c r="K1840" s="1"/>
      <c r="L1840" s="1"/>
      <c r="M1840" s="2"/>
      <c r="N1840" s="1"/>
      <c r="O1840" s="1"/>
      <c r="P1840" s="1"/>
      <c r="Q1840" s="1"/>
      <c r="R1840" s="1"/>
      <c r="S1840" s="1"/>
      <c r="T1840" s="1"/>
      <c r="U1840" s="1"/>
      <c r="V1840" s="1"/>
      <c r="W1840" s="1"/>
      <c r="X1840" s="1"/>
      <c r="Y1840" s="1"/>
      <c r="Z1840" s="1"/>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c r="BJ1840" s="1"/>
      <c r="BK1840" s="1"/>
      <c r="BL1840" s="1"/>
      <c r="BM1840" s="1"/>
      <c r="BN1840" s="1"/>
      <c r="BO1840" s="1"/>
      <c r="BP1840" s="1"/>
      <c r="BQ1840" s="1"/>
      <c r="BR1840" s="1"/>
      <c r="BS1840" s="1"/>
      <c r="BT1840" s="1"/>
      <c r="BU1840" s="1"/>
      <c r="BV1840" s="1"/>
      <c r="BW1840" s="1"/>
      <c r="BX1840" s="1"/>
      <c r="BY1840" s="1"/>
      <c r="BZ1840" s="1"/>
      <c r="CA1840" s="1"/>
      <c r="CB1840" s="1"/>
      <c r="CC1840" s="1"/>
      <c r="CD1840" s="1"/>
      <c r="CE1840" s="1"/>
      <c r="CF1840" s="1"/>
      <c r="CG1840" s="1"/>
      <c r="CH1840" s="1"/>
      <c r="CI1840" s="1"/>
      <c r="CJ1840" s="1"/>
      <c r="CK1840" s="1"/>
      <c r="CL1840" s="1"/>
      <c r="CM1840" s="1"/>
      <c r="CN1840" s="1"/>
      <c r="CO1840" s="1"/>
      <c r="CP1840" s="1"/>
      <c r="CQ1840" s="1"/>
      <c r="CR1840" s="1"/>
      <c r="CS1840" s="1"/>
      <c r="CT1840" s="1"/>
      <c r="CU1840" s="1"/>
      <c r="CV1840" s="1"/>
      <c r="CW1840" s="1"/>
      <c r="CX1840" s="1"/>
      <c r="CY1840" s="1"/>
      <c r="CZ1840" s="1"/>
      <c r="DA1840" s="1"/>
      <c r="DB1840" s="1"/>
      <c r="DC1840" s="1"/>
      <c r="DD1840" s="1"/>
      <c r="DE1840" s="1"/>
      <c r="DF1840" s="1"/>
      <c r="DG1840" s="1"/>
      <c r="DH1840" s="1"/>
      <c r="DI1840" s="1"/>
      <c r="DJ1840" s="1"/>
      <c r="DK1840" s="1"/>
      <c r="DL1840" s="1"/>
      <c r="DM1840" s="1"/>
      <c r="DN1840" s="1"/>
      <c r="DO1840" s="1"/>
      <c r="DP1840" s="1"/>
      <c r="DQ1840" s="1"/>
      <c r="DR1840" s="1"/>
      <c r="DS1840" s="1"/>
      <c r="DT1840" s="1"/>
      <c r="DU1840" s="1"/>
      <c r="DV1840" s="1"/>
      <c r="DW1840" s="1"/>
      <c r="DX1840" s="1"/>
      <c r="DY1840" s="1"/>
      <c r="DZ1840" s="1"/>
      <c r="EA1840" s="1"/>
      <c r="EB1840" s="1"/>
      <c r="EC1840" s="1"/>
      <c r="ED1840" s="1"/>
      <c r="EE1840" s="1"/>
      <c r="EF1840" s="1"/>
      <c r="EG1840" s="1"/>
      <c r="EH1840" s="1"/>
      <c r="EI1840" s="1"/>
      <c r="EJ1840" s="1"/>
      <c r="EK1840" s="1"/>
      <c r="EL1840" s="1"/>
      <c r="EM1840" s="1"/>
      <c r="EN1840" s="1"/>
      <c r="EO1840" s="1"/>
      <c r="EP1840" s="1"/>
      <c r="EQ1840" s="1"/>
      <c r="ER1840" s="1"/>
      <c r="ES1840" s="1"/>
      <c r="ET1840" s="1"/>
      <c r="EU1840" s="1"/>
      <c r="EV1840" s="1"/>
      <c r="EW1840" s="1"/>
      <c r="EX1840" s="1"/>
      <c r="EY1840" s="1"/>
      <c r="EZ1840" s="1"/>
      <c r="FA1840" s="1"/>
      <c r="FB1840" s="1"/>
      <c r="FC1840" s="1"/>
      <c r="FD1840" s="1"/>
      <c r="FE1840" s="1"/>
      <c r="FF1840" s="1"/>
      <c r="FG1840" s="1"/>
      <c r="FH1840" s="1"/>
      <c r="FI1840" s="1"/>
      <c r="FJ1840" s="1"/>
      <c r="FK1840" s="1"/>
      <c r="FL1840" s="1"/>
      <c r="FM1840" s="1"/>
      <c r="FN1840" s="1"/>
      <c r="FO1840" s="1"/>
      <c r="FP1840" s="1"/>
      <c r="FQ1840" s="1"/>
      <c r="FR1840" s="1"/>
      <c r="FS1840" s="1"/>
      <c r="FT1840" s="1"/>
      <c r="FU1840" s="1"/>
      <c r="FV1840" s="1"/>
      <c r="FW1840" s="1"/>
      <c r="FX1840" s="1"/>
      <c r="FY1840" s="1"/>
      <c r="FZ1840" s="1"/>
      <c r="GA1840" s="1"/>
      <c r="GB1840" s="1"/>
      <c r="GC1840" s="1"/>
      <c r="GD1840" s="1"/>
      <c r="GE1840" s="1"/>
      <c r="GF1840" s="1"/>
      <c r="GG1840" s="1"/>
      <c r="GH1840" s="1"/>
      <c r="GI1840" s="1"/>
      <c r="GJ1840" s="1"/>
      <c r="GK1840" s="1"/>
      <c r="GL1840" s="1"/>
      <c r="GM1840" s="1"/>
      <c r="GN1840" s="1"/>
      <c r="GO1840" s="1"/>
    </row>
    <row r="1841" spans="1:197" s="40" customFormat="1" x14ac:dyDescent="0.25">
      <c r="A1841" s="41"/>
      <c r="B1841" s="4"/>
      <c r="C1841" s="41"/>
      <c r="D1841" s="42"/>
      <c r="E1841" s="42"/>
      <c r="F1841" s="42"/>
      <c r="G1841" s="1"/>
      <c r="H1841" s="1"/>
      <c r="I1841" s="1"/>
      <c r="J1841" s="1"/>
      <c r="K1841" s="1"/>
      <c r="L1841" s="1"/>
      <c r="M1841" s="2"/>
      <c r="N1841" s="1"/>
      <c r="O1841" s="1"/>
      <c r="P1841" s="1"/>
      <c r="Q1841" s="1"/>
      <c r="R1841" s="1"/>
      <c r="S1841" s="1"/>
      <c r="T1841" s="1"/>
      <c r="U1841" s="1"/>
      <c r="V1841" s="1"/>
      <c r="W1841" s="1"/>
      <c r="X1841" s="1"/>
      <c r="Y1841" s="1"/>
      <c r="Z1841" s="1"/>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c r="BJ1841" s="1"/>
      <c r="BK1841" s="1"/>
      <c r="BL1841" s="1"/>
      <c r="BM1841" s="1"/>
      <c r="BN1841" s="1"/>
      <c r="BO1841" s="1"/>
      <c r="BP1841" s="1"/>
      <c r="BQ1841" s="1"/>
      <c r="BR1841" s="1"/>
      <c r="BS1841" s="1"/>
      <c r="BT1841" s="1"/>
      <c r="BU1841" s="1"/>
      <c r="BV1841" s="1"/>
      <c r="BW1841" s="1"/>
      <c r="BX1841" s="1"/>
      <c r="BY1841" s="1"/>
      <c r="BZ1841" s="1"/>
      <c r="CA1841" s="1"/>
      <c r="CB1841" s="1"/>
      <c r="CC1841" s="1"/>
      <c r="CD1841" s="1"/>
      <c r="CE1841" s="1"/>
      <c r="CF1841" s="1"/>
      <c r="CG1841" s="1"/>
      <c r="CH1841" s="1"/>
      <c r="CI1841" s="1"/>
      <c r="CJ1841" s="1"/>
      <c r="CK1841" s="1"/>
      <c r="CL1841" s="1"/>
      <c r="CM1841" s="1"/>
      <c r="CN1841" s="1"/>
      <c r="CO1841" s="1"/>
      <c r="CP1841" s="1"/>
      <c r="CQ1841" s="1"/>
      <c r="CR1841" s="1"/>
      <c r="CS1841" s="1"/>
      <c r="CT1841" s="1"/>
      <c r="CU1841" s="1"/>
      <c r="CV1841" s="1"/>
      <c r="CW1841" s="1"/>
      <c r="CX1841" s="1"/>
      <c r="CY1841" s="1"/>
      <c r="CZ1841" s="1"/>
      <c r="DA1841" s="1"/>
      <c r="DB1841" s="1"/>
      <c r="DC1841" s="1"/>
      <c r="DD1841" s="1"/>
      <c r="DE1841" s="1"/>
      <c r="DF1841" s="1"/>
      <c r="DG1841" s="1"/>
      <c r="DH1841" s="1"/>
      <c r="DI1841" s="1"/>
      <c r="DJ1841" s="1"/>
      <c r="DK1841" s="1"/>
      <c r="DL1841" s="1"/>
      <c r="DM1841" s="1"/>
      <c r="DN1841" s="1"/>
      <c r="DO1841" s="1"/>
      <c r="DP1841" s="1"/>
      <c r="DQ1841" s="1"/>
      <c r="DR1841" s="1"/>
      <c r="DS1841" s="1"/>
      <c r="DT1841" s="1"/>
      <c r="DU1841" s="1"/>
      <c r="DV1841" s="1"/>
      <c r="DW1841" s="1"/>
      <c r="DX1841" s="1"/>
      <c r="DY1841" s="1"/>
      <c r="DZ1841" s="1"/>
      <c r="EA1841" s="1"/>
      <c r="EB1841" s="1"/>
      <c r="EC1841" s="1"/>
      <c r="ED1841" s="1"/>
      <c r="EE1841" s="1"/>
      <c r="EF1841" s="1"/>
      <c r="EG1841" s="1"/>
      <c r="EH1841" s="1"/>
      <c r="EI1841" s="1"/>
      <c r="EJ1841" s="1"/>
      <c r="EK1841" s="1"/>
      <c r="EL1841" s="1"/>
      <c r="EM1841" s="1"/>
      <c r="EN1841" s="1"/>
      <c r="EO1841" s="1"/>
      <c r="EP1841" s="1"/>
      <c r="EQ1841" s="1"/>
      <c r="ER1841" s="1"/>
      <c r="ES1841" s="1"/>
      <c r="ET1841" s="1"/>
      <c r="EU1841" s="1"/>
      <c r="EV1841" s="1"/>
      <c r="EW1841" s="1"/>
      <c r="EX1841" s="1"/>
      <c r="EY1841" s="1"/>
      <c r="EZ1841" s="1"/>
      <c r="FA1841" s="1"/>
      <c r="FB1841" s="1"/>
      <c r="FC1841" s="1"/>
      <c r="FD1841" s="1"/>
      <c r="FE1841" s="1"/>
      <c r="FF1841" s="1"/>
      <c r="FG1841" s="1"/>
      <c r="FH1841" s="1"/>
      <c r="FI1841" s="1"/>
      <c r="FJ1841" s="1"/>
      <c r="FK1841" s="1"/>
      <c r="FL1841" s="1"/>
      <c r="FM1841" s="1"/>
      <c r="FN1841" s="1"/>
      <c r="FO1841" s="1"/>
      <c r="FP1841" s="1"/>
      <c r="FQ1841" s="1"/>
      <c r="FR1841" s="1"/>
      <c r="FS1841" s="1"/>
      <c r="FT1841" s="1"/>
      <c r="FU1841" s="1"/>
      <c r="FV1841" s="1"/>
      <c r="FW1841" s="1"/>
      <c r="FX1841" s="1"/>
      <c r="FY1841" s="1"/>
      <c r="FZ1841" s="1"/>
      <c r="GA1841" s="1"/>
      <c r="GB1841" s="1"/>
      <c r="GC1841" s="1"/>
      <c r="GD1841" s="1"/>
      <c r="GE1841" s="1"/>
      <c r="GF1841" s="1"/>
      <c r="GG1841" s="1"/>
      <c r="GH1841" s="1"/>
      <c r="GI1841" s="1"/>
      <c r="GJ1841" s="1"/>
      <c r="GK1841" s="1"/>
      <c r="GL1841" s="1"/>
      <c r="GM1841" s="1"/>
      <c r="GN1841" s="1"/>
      <c r="GO1841" s="1"/>
    </row>
    <row r="1842" spans="1:197" s="40" customFormat="1" x14ac:dyDescent="0.25">
      <c r="A1842" s="41"/>
      <c r="B1842" s="4"/>
      <c r="C1842" s="41"/>
      <c r="D1842" s="42"/>
      <c r="E1842" s="42"/>
      <c r="F1842" s="42"/>
      <c r="G1842" s="1"/>
      <c r="H1842" s="1"/>
      <c r="I1842" s="1"/>
      <c r="J1842" s="1"/>
      <c r="K1842" s="1"/>
      <c r="L1842" s="1"/>
      <c r="M1842" s="2"/>
      <c r="N1842" s="1"/>
      <c r="O1842" s="1"/>
      <c r="P1842" s="1"/>
      <c r="Q1842" s="1"/>
      <c r="R1842" s="1"/>
      <c r="S1842" s="1"/>
      <c r="T1842" s="1"/>
      <c r="U1842" s="1"/>
      <c r="V1842" s="1"/>
      <c r="W1842" s="1"/>
      <c r="X1842" s="1"/>
      <c r="Y1842" s="1"/>
      <c r="Z1842" s="1"/>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c r="BJ1842" s="1"/>
      <c r="BK1842" s="1"/>
      <c r="BL1842" s="1"/>
      <c r="BM1842" s="1"/>
      <c r="BN1842" s="1"/>
      <c r="BO1842" s="1"/>
      <c r="BP1842" s="1"/>
      <c r="BQ1842" s="1"/>
      <c r="BR1842" s="1"/>
      <c r="BS1842" s="1"/>
      <c r="BT1842" s="1"/>
      <c r="BU1842" s="1"/>
      <c r="BV1842" s="1"/>
      <c r="BW1842" s="1"/>
      <c r="BX1842" s="1"/>
      <c r="BY1842" s="1"/>
      <c r="BZ1842" s="1"/>
      <c r="CA1842" s="1"/>
      <c r="CB1842" s="1"/>
      <c r="CC1842" s="1"/>
      <c r="CD1842" s="1"/>
      <c r="CE1842" s="1"/>
      <c r="CF1842" s="1"/>
      <c r="CG1842" s="1"/>
      <c r="CH1842" s="1"/>
      <c r="CI1842" s="1"/>
      <c r="CJ1842" s="1"/>
      <c r="CK1842" s="1"/>
      <c r="CL1842" s="1"/>
      <c r="CM1842" s="1"/>
      <c r="CN1842" s="1"/>
      <c r="CO1842" s="1"/>
      <c r="CP1842" s="1"/>
      <c r="CQ1842" s="1"/>
      <c r="CR1842" s="1"/>
      <c r="CS1842" s="1"/>
      <c r="CT1842" s="1"/>
      <c r="CU1842" s="1"/>
      <c r="CV1842" s="1"/>
      <c r="CW1842" s="1"/>
      <c r="CX1842" s="1"/>
      <c r="CY1842" s="1"/>
      <c r="CZ1842" s="1"/>
      <c r="DA1842" s="1"/>
      <c r="DB1842" s="1"/>
      <c r="DC1842" s="1"/>
      <c r="DD1842" s="1"/>
      <c r="DE1842" s="1"/>
      <c r="DF1842" s="1"/>
      <c r="DG1842" s="1"/>
      <c r="DH1842" s="1"/>
      <c r="DI1842" s="1"/>
      <c r="DJ1842" s="1"/>
      <c r="DK1842" s="1"/>
      <c r="DL1842" s="1"/>
      <c r="DM1842" s="1"/>
      <c r="DN1842" s="1"/>
      <c r="DO1842" s="1"/>
      <c r="DP1842" s="1"/>
      <c r="DQ1842" s="1"/>
      <c r="DR1842" s="1"/>
      <c r="DS1842" s="1"/>
      <c r="DT1842" s="1"/>
      <c r="DU1842" s="1"/>
      <c r="DV1842" s="1"/>
      <c r="DW1842" s="1"/>
      <c r="DX1842" s="1"/>
      <c r="DY1842" s="1"/>
      <c r="DZ1842" s="1"/>
      <c r="EA1842" s="1"/>
      <c r="EB1842" s="1"/>
      <c r="EC1842" s="1"/>
      <c r="ED1842" s="1"/>
      <c r="EE1842" s="1"/>
      <c r="EF1842" s="1"/>
      <c r="EG1842" s="1"/>
      <c r="EH1842" s="1"/>
      <c r="EI1842" s="1"/>
      <c r="EJ1842" s="1"/>
      <c r="EK1842" s="1"/>
      <c r="EL1842" s="1"/>
      <c r="EM1842" s="1"/>
      <c r="EN1842" s="1"/>
      <c r="EO1842" s="1"/>
      <c r="EP1842" s="1"/>
      <c r="EQ1842" s="1"/>
      <c r="ER1842" s="1"/>
      <c r="ES1842" s="1"/>
      <c r="ET1842" s="1"/>
      <c r="EU1842" s="1"/>
      <c r="EV1842" s="1"/>
      <c r="EW1842" s="1"/>
      <c r="EX1842" s="1"/>
      <c r="EY1842" s="1"/>
      <c r="EZ1842" s="1"/>
      <c r="FA1842" s="1"/>
      <c r="FB1842" s="1"/>
      <c r="FC1842" s="1"/>
      <c r="FD1842" s="1"/>
      <c r="FE1842" s="1"/>
      <c r="FF1842" s="1"/>
      <c r="FG1842" s="1"/>
      <c r="FH1842" s="1"/>
      <c r="FI1842" s="1"/>
      <c r="FJ1842" s="1"/>
      <c r="FK1842" s="1"/>
      <c r="FL1842" s="1"/>
      <c r="FM1842" s="1"/>
      <c r="FN1842" s="1"/>
      <c r="FO1842" s="1"/>
      <c r="FP1842" s="1"/>
      <c r="FQ1842" s="1"/>
      <c r="FR1842" s="1"/>
      <c r="FS1842" s="1"/>
      <c r="FT1842" s="1"/>
      <c r="FU1842" s="1"/>
      <c r="FV1842" s="1"/>
      <c r="FW1842" s="1"/>
      <c r="FX1842" s="1"/>
      <c r="FY1842" s="1"/>
      <c r="FZ1842" s="1"/>
      <c r="GA1842" s="1"/>
      <c r="GB1842" s="1"/>
      <c r="GC1842" s="1"/>
      <c r="GD1842" s="1"/>
      <c r="GE1842" s="1"/>
      <c r="GF1842" s="1"/>
      <c r="GG1842" s="1"/>
      <c r="GH1842" s="1"/>
      <c r="GI1842" s="1"/>
      <c r="GJ1842" s="1"/>
      <c r="GK1842" s="1"/>
      <c r="GL1842" s="1"/>
      <c r="GM1842" s="1"/>
      <c r="GN1842" s="1"/>
      <c r="GO1842" s="1"/>
    </row>
    <row r="1843" spans="1:197" s="40" customFormat="1" x14ac:dyDescent="0.25">
      <c r="A1843" s="41"/>
      <c r="B1843" s="4"/>
      <c r="C1843" s="41"/>
      <c r="D1843" s="42"/>
      <c r="E1843" s="42"/>
      <c r="F1843" s="42"/>
      <c r="G1843" s="1"/>
      <c r="H1843" s="1"/>
      <c r="I1843" s="1"/>
      <c r="J1843" s="1"/>
      <c r="K1843" s="1"/>
      <c r="L1843" s="1"/>
      <c r="M1843" s="2"/>
      <c r="N1843" s="1"/>
      <c r="O1843" s="1"/>
      <c r="P1843" s="1"/>
      <c r="Q1843" s="1"/>
      <c r="R1843" s="1"/>
      <c r="S1843" s="1"/>
      <c r="T1843" s="1"/>
      <c r="U1843" s="1"/>
      <c r="V1843" s="1"/>
      <c r="W1843" s="1"/>
      <c r="X1843" s="1"/>
      <c r="Y1843" s="1"/>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c r="BJ1843" s="1"/>
      <c r="BK1843" s="1"/>
      <c r="BL1843" s="1"/>
      <c r="BM1843" s="1"/>
      <c r="BN1843" s="1"/>
      <c r="BO1843" s="1"/>
      <c r="BP1843" s="1"/>
      <c r="BQ1843" s="1"/>
      <c r="BR1843" s="1"/>
      <c r="BS1843" s="1"/>
      <c r="BT1843" s="1"/>
      <c r="BU1843" s="1"/>
      <c r="BV1843" s="1"/>
      <c r="BW1843" s="1"/>
      <c r="BX1843" s="1"/>
      <c r="BY1843" s="1"/>
      <c r="BZ1843" s="1"/>
      <c r="CA1843" s="1"/>
      <c r="CB1843" s="1"/>
      <c r="CC1843" s="1"/>
      <c r="CD1843" s="1"/>
      <c r="CE1843" s="1"/>
      <c r="CF1843" s="1"/>
      <c r="CG1843" s="1"/>
      <c r="CH1843" s="1"/>
      <c r="CI1843" s="1"/>
      <c r="CJ1843" s="1"/>
      <c r="CK1843" s="1"/>
      <c r="CL1843" s="1"/>
      <c r="CM1843" s="1"/>
      <c r="CN1843" s="1"/>
      <c r="CO1843" s="1"/>
      <c r="CP1843" s="1"/>
      <c r="CQ1843" s="1"/>
      <c r="CR1843" s="1"/>
      <c r="CS1843" s="1"/>
      <c r="CT1843" s="1"/>
      <c r="CU1843" s="1"/>
      <c r="CV1843" s="1"/>
      <c r="CW1843" s="1"/>
      <c r="CX1843" s="1"/>
      <c r="CY1843" s="1"/>
      <c r="CZ1843" s="1"/>
      <c r="DA1843" s="1"/>
      <c r="DB1843" s="1"/>
      <c r="DC1843" s="1"/>
      <c r="DD1843" s="1"/>
      <c r="DE1843" s="1"/>
      <c r="DF1843" s="1"/>
      <c r="DG1843" s="1"/>
      <c r="DH1843" s="1"/>
      <c r="DI1843" s="1"/>
      <c r="DJ1843" s="1"/>
      <c r="DK1843" s="1"/>
      <c r="DL1843" s="1"/>
      <c r="DM1843" s="1"/>
      <c r="DN1843" s="1"/>
      <c r="DO1843" s="1"/>
      <c r="DP1843" s="1"/>
      <c r="DQ1843" s="1"/>
      <c r="DR1843" s="1"/>
      <c r="DS1843" s="1"/>
      <c r="DT1843" s="1"/>
      <c r="DU1843" s="1"/>
      <c r="DV1843" s="1"/>
      <c r="DW1843" s="1"/>
      <c r="DX1843" s="1"/>
      <c r="DY1843" s="1"/>
      <c r="DZ1843" s="1"/>
      <c r="EA1843" s="1"/>
      <c r="EB1843" s="1"/>
      <c r="EC1843" s="1"/>
      <c r="ED1843" s="1"/>
      <c r="EE1843" s="1"/>
      <c r="EF1843" s="1"/>
      <c r="EG1843" s="1"/>
      <c r="EH1843" s="1"/>
      <c r="EI1843" s="1"/>
      <c r="EJ1843" s="1"/>
      <c r="EK1843" s="1"/>
      <c r="EL1843" s="1"/>
      <c r="EM1843" s="1"/>
      <c r="EN1843" s="1"/>
      <c r="EO1843" s="1"/>
      <c r="EP1843" s="1"/>
      <c r="EQ1843" s="1"/>
      <c r="ER1843" s="1"/>
      <c r="ES1843" s="1"/>
      <c r="ET1843" s="1"/>
      <c r="EU1843" s="1"/>
      <c r="EV1843" s="1"/>
      <c r="EW1843" s="1"/>
      <c r="EX1843" s="1"/>
      <c r="EY1843" s="1"/>
      <c r="EZ1843" s="1"/>
      <c r="FA1843" s="1"/>
      <c r="FB1843" s="1"/>
      <c r="FC1843" s="1"/>
      <c r="FD1843" s="1"/>
      <c r="FE1843" s="1"/>
      <c r="FF1843" s="1"/>
      <c r="FG1843" s="1"/>
      <c r="FH1843" s="1"/>
      <c r="FI1843" s="1"/>
      <c r="FJ1843" s="1"/>
      <c r="FK1843" s="1"/>
      <c r="FL1843" s="1"/>
      <c r="FM1843" s="1"/>
      <c r="FN1843" s="1"/>
      <c r="FO1843" s="1"/>
      <c r="FP1843" s="1"/>
      <c r="FQ1843" s="1"/>
      <c r="FR1843" s="1"/>
      <c r="FS1843" s="1"/>
      <c r="FT1843" s="1"/>
      <c r="FU1843" s="1"/>
      <c r="FV1843" s="1"/>
      <c r="FW1843" s="1"/>
      <c r="FX1843" s="1"/>
      <c r="FY1843" s="1"/>
      <c r="FZ1843" s="1"/>
      <c r="GA1843" s="1"/>
      <c r="GB1843" s="1"/>
      <c r="GC1843" s="1"/>
      <c r="GD1843" s="1"/>
      <c r="GE1843" s="1"/>
      <c r="GF1843" s="1"/>
      <c r="GG1843" s="1"/>
      <c r="GH1843" s="1"/>
      <c r="GI1843" s="1"/>
      <c r="GJ1843" s="1"/>
      <c r="GK1843" s="1"/>
      <c r="GL1843" s="1"/>
      <c r="GM1843" s="1"/>
      <c r="GN1843" s="1"/>
      <c r="GO1843" s="1"/>
    </row>
    <row r="1844" spans="1:197" s="40" customFormat="1" x14ac:dyDescent="0.25">
      <c r="A1844" s="41"/>
      <c r="B1844" s="4"/>
      <c r="C1844" s="41"/>
      <c r="D1844" s="42"/>
      <c r="E1844" s="42"/>
      <c r="F1844" s="42"/>
      <c r="G1844" s="1"/>
      <c r="H1844" s="1"/>
      <c r="I1844" s="1"/>
      <c r="J1844" s="1"/>
      <c r="K1844" s="1"/>
      <c r="L1844" s="1"/>
      <c r="M1844" s="2"/>
      <c r="N1844" s="1"/>
      <c r="O1844" s="1"/>
      <c r="P1844" s="1"/>
      <c r="Q1844" s="1"/>
      <c r="R1844" s="1"/>
      <c r="S1844" s="1"/>
      <c r="T1844" s="1"/>
      <c r="U1844" s="1"/>
      <c r="V1844" s="1"/>
      <c r="W1844" s="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c r="BJ1844" s="1"/>
      <c r="BK1844" s="1"/>
      <c r="BL1844" s="1"/>
      <c r="BM1844" s="1"/>
      <c r="BN1844" s="1"/>
      <c r="BO1844" s="1"/>
      <c r="BP1844" s="1"/>
      <c r="BQ1844" s="1"/>
      <c r="BR1844" s="1"/>
      <c r="BS1844" s="1"/>
      <c r="BT1844" s="1"/>
      <c r="BU1844" s="1"/>
      <c r="BV1844" s="1"/>
      <c r="BW1844" s="1"/>
      <c r="BX1844" s="1"/>
      <c r="BY1844" s="1"/>
      <c r="BZ1844" s="1"/>
      <c r="CA1844" s="1"/>
      <c r="CB1844" s="1"/>
      <c r="CC1844" s="1"/>
      <c r="CD1844" s="1"/>
      <c r="CE1844" s="1"/>
      <c r="CF1844" s="1"/>
      <c r="CG1844" s="1"/>
      <c r="CH1844" s="1"/>
      <c r="CI1844" s="1"/>
      <c r="CJ1844" s="1"/>
      <c r="CK1844" s="1"/>
      <c r="CL1844" s="1"/>
      <c r="CM1844" s="1"/>
      <c r="CN1844" s="1"/>
      <c r="CO1844" s="1"/>
      <c r="CP1844" s="1"/>
      <c r="CQ1844" s="1"/>
      <c r="CR1844" s="1"/>
      <c r="CS1844" s="1"/>
      <c r="CT1844" s="1"/>
      <c r="CU1844" s="1"/>
      <c r="CV1844" s="1"/>
      <c r="CW1844" s="1"/>
      <c r="CX1844" s="1"/>
      <c r="CY1844" s="1"/>
      <c r="CZ1844" s="1"/>
      <c r="DA1844" s="1"/>
      <c r="DB1844" s="1"/>
      <c r="DC1844" s="1"/>
      <c r="DD1844" s="1"/>
      <c r="DE1844" s="1"/>
      <c r="DF1844" s="1"/>
      <c r="DG1844" s="1"/>
      <c r="DH1844" s="1"/>
      <c r="DI1844" s="1"/>
      <c r="DJ1844" s="1"/>
      <c r="DK1844" s="1"/>
      <c r="DL1844" s="1"/>
      <c r="DM1844" s="1"/>
      <c r="DN1844" s="1"/>
      <c r="DO1844" s="1"/>
      <c r="DP1844" s="1"/>
      <c r="DQ1844" s="1"/>
      <c r="DR1844" s="1"/>
      <c r="DS1844" s="1"/>
      <c r="DT1844" s="1"/>
      <c r="DU1844" s="1"/>
      <c r="DV1844" s="1"/>
      <c r="DW1844" s="1"/>
      <c r="DX1844" s="1"/>
      <c r="DY1844" s="1"/>
      <c r="DZ1844" s="1"/>
      <c r="EA1844" s="1"/>
      <c r="EB1844" s="1"/>
      <c r="EC1844" s="1"/>
      <c r="ED1844" s="1"/>
      <c r="EE1844" s="1"/>
      <c r="EF1844" s="1"/>
      <c r="EG1844" s="1"/>
      <c r="EH1844" s="1"/>
      <c r="EI1844" s="1"/>
      <c r="EJ1844" s="1"/>
      <c r="EK1844" s="1"/>
      <c r="EL1844" s="1"/>
      <c r="EM1844" s="1"/>
      <c r="EN1844" s="1"/>
      <c r="EO1844" s="1"/>
      <c r="EP1844" s="1"/>
      <c r="EQ1844" s="1"/>
      <c r="ER1844" s="1"/>
      <c r="ES1844" s="1"/>
      <c r="ET1844" s="1"/>
      <c r="EU1844" s="1"/>
      <c r="EV1844" s="1"/>
      <c r="EW1844" s="1"/>
      <c r="EX1844" s="1"/>
      <c r="EY1844" s="1"/>
      <c r="EZ1844" s="1"/>
      <c r="FA1844" s="1"/>
      <c r="FB1844" s="1"/>
      <c r="FC1844" s="1"/>
      <c r="FD1844" s="1"/>
      <c r="FE1844" s="1"/>
      <c r="FF1844" s="1"/>
      <c r="FG1844" s="1"/>
      <c r="FH1844" s="1"/>
      <c r="FI1844" s="1"/>
      <c r="FJ1844" s="1"/>
      <c r="FK1844" s="1"/>
      <c r="FL1844" s="1"/>
      <c r="FM1844" s="1"/>
      <c r="FN1844" s="1"/>
      <c r="FO1844" s="1"/>
      <c r="FP1844" s="1"/>
      <c r="FQ1844" s="1"/>
      <c r="FR1844" s="1"/>
      <c r="FS1844" s="1"/>
      <c r="FT1844" s="1"/>
      <c r="FU1844" s="1"/>
      <c r="FV1844" s="1"/>
      <c r="FW1844" s="1"/>
      <c r="FX1844" s="1"/>
      <c r="FY1844" s="1"/>
      <c r="FZ1844" s="1"/>
      <c r="GA1844" s="1"/>
      <c r="GB1844" s="1"/>
      <c r="GC1844" s="1"/>
      <c r="GD1844" s="1"/>
      <c r="GE1844" s="1"/>
      <c r="GF1844" s="1"/>
      <c r="GG1844" s="1"/>
      <c r="GH1844" s="1"/>
      <c r="GI1844" s="1"/>
      <c r="GJ1844" s="1"/>
      <c r="GK1844" s="1"/>
      <c r="GL1844" s="1"/>
      <c r="GM1844" s="1"/>
      <c r="GN1844" s="1"/>
      <c r="GO1844" s="1"/>
    </row>
    <row r="1845" spans="1:197" s="40" customFormat="1" x14ac:dyDescent="0.25">
      <c r="A1845" s="41"/>
      <c r="B1845" s="4"/>
      <c r="C1845" s="41"/>
      <c r="D1845" s="42"/>
      <c r="E1845" s="42"/>
      <c r="F1845" s="42"/>
      <c r="G1845" s="1"/>
      <c r="H1845" s="1"/>
      <c r="I1845" s="1"/>
      <c r="J1845" s="1"/>
      <c r="K1845" s="1"/>
      <c r="L1845" s="1"/>
      <c r="M1845" s="2"/>
      <c r="N1845" s="1"/>
      <c r="O1845" s="1"/>
      <c r="P1845" s="1"/>
      <c r="Q1845" s="1"/>
      <c r="R1845" s="1"/>
      <c r="S1845" s="1"/>
      <c r="T1845" s="1"/>
      <c r="U1845" s="1"/>
      <c r="V1845" s="1"/>
      <c r="W1845" s="1"/>
      <c r="X1845" s="1"/>
      <c r="Y1845" s="1"/>
      <c r="Z1845" s="1"/>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c r="BI1845" s="1"/>
      <c r="BJ1845" s="1"/>
      <c r="BK1845" s="1"/>
      <c r="BL1845" s="1"/>
      <c r="BM1845" s="1"/>
      <c r="BN1845" s="1"/>
      <c r="BO1845" s="1"/>
      <c r="BP1845" s="1"/>
      <c r="BQ1845" s="1"/>
      <c r="BR1845" s="1"/>
      <c r="BS1845" s="1"/>
      <c r="BT1845" s="1"/>
      <c r="BU1845" s="1"/>
      <c r="BV1845" s="1"/>
      <c r="BW1845" s="1"/>
      <c r="BX1845" s="1"/>
      <c r="BY1845" s="1"/>
      <c r="BZ1845" s="1"/>
      <c r="CA1845" s="1"/>
      <c r="CB1845" s="1"/>
      <c r="CC1845" s="1"/>
      <c r="CD1845" s="1"/>
      <c r="CE1845" s="1"/>
      <c r="CF1845" s="1"/>
      <c r="CG1845" s="1"/>
      <c r="CH1845" s="1"/>
      <c r="CI1845" s="1"/>
      <c r="CJ1845" s="1"/>
      <c r="CK1845" s="1"/>
      <c r="CL1845" s="1"/>
      <c r="CM1845" s="1"/>
      <c r="CN1845" s="1"/>
      <c r="CO1845" s="1"/>
      <c r="CP1845" s="1"/>
      <c r="CQ1845" s="1"/>
      <c r="CR1845" s="1"/>
      <c r="CS1845" s="1"/>
      <c r="CT1845" s="1"/>
      <c r="CU1845" s="1"/>
      <c r="CV1845" s="1"/>
      <c r="CW1845" s="1"/>
      <c r="CX1845" s="1"/>
      <c r="CY1845" s="1"/>
      <c r="CZ1845" s="1"/>
      <c r="DA1845" s="1"/>
      <c r="DB1845" s="1"/>
      <c r="DC1845" s="1"/>
      <c r="DD1845" s="1"/>
      <c r="DE1845" s="1"/>
      <c r="DF1845" s="1"/>
      <c r="DG1845" s="1"/>
      <c r="DH1845" s="1"/>
      <c r="DI1845" s="1"/>
      <c r="DJ1845" s="1"/>
      <c r="DK1845" s="1"/>
      <c r="DL1845" s="1"/>
      <c r="DM1845" s="1"/>
      <c r="DN1845" s="1"/>
      <c r="DO1845" s="1"/>
      <c r="DP1845" s="1"/>
      <c r="DQ1845" s="1"/>
      <c r="DR1845" s="1"/>
      <c r="DS1845" s="1"/>
      <c r="DT1845" s="1"/>
      <c r="DU1845" s="1"/>
      <c r="DV1845" s="1"/>
      <c r="DW1845" s="1"/>
      <c r="DX1845" s="1"/>
      <c r="DY1845" s="1"/>
      <c r="DZ1845" s="1"/>
      <c r="EA1845" s="1"/>
      <c r="EB1845" s="1"/>
      <c r="EC1845" s="1"/>
      <c r="ED1845" s="1"/>
      <c r="EE1845" s="1"/>
      <c r="EF1845" s="1"/>
      <c r="EG1845" s="1"/>
      <c r="EH1845" s="1"/>
      <c r="EI1845" s="1"/>
      <c r="EJ1845" s="1"/>
      <c r="EK1845" s="1"/>
      <c r="EL1845" s="1"/>
      <c r="EM1845" s="1"/>
      <c r="EN1845" s="1"/>
      <c r="EO1845" s="1"/>
      <c r="EP1845" s="1"/>
      <c r="EQ1845" s="1"/>
      <c r="ER1845" s="1"/>
      <c r="ES1845" s="1"/>
      <c r="ET1845" s="1"/>
      <c r="EU1845" s="1"/>
      <c r="EV1845" s="1"/>
      <c r="EW1845" s="1"/>
      <c r="EX1845" s="1"/>
      <c r="EY1845" s="1"/>
      <c r="EZ1845" s="1"/>
      <c r="FA1845" s="1"/>
      <c r="FB1845" s="1"/>
      <c r="FC1845" s="1"/>
      <c r="FD1845" s="1"/>
      <c r="FE1845" s="1"/>
      <c r="FF1845" s="1"/>
      <c r="FG1845" s="1"/>
      <c r="FH1845" s="1"/>
      <c r="FI1845" s="1"/>
      <c r="FJ1845" s="1"/>
      <c r="FK1845" s="1"/>
      <c r="FL1845" s="1"/>
      <c r="FM1845" s="1"/>
      <c r="FN1845" s="1"/>
      <c r="FO1845" s="1"/>
      <c r="FP1845" s="1"/>
      <c r="FQ1845" s="1"/>
      <c r="FR1845" s="1"/>
      <c r="FS1845" s="1"/>
      <c r="FT1845" s="1"/>
      <c r="FU1845" s="1"/>
      <c r="FV1845" s="1"/>
      <c r="FW1845" s="1"/>
      <c r="FX1845" s="1"/>
      <c r="FY1845" s="1"/>
      <c r="FZ1845" s="1"/>
      <c r="GA1845" s="1"/>
      <c r="GB1845" s="1"/>
      <c r="GC1845" s="1"/>
      <c r="GD1845" s="1"/>
      <c r="GE1845" s="1"/>
      <c r="GF1845" s="1"/>
      <c r="GG1845" s="1"/>
      <c r="GH1845" s="1"/>
      <c r="GI1845" s="1"/>
      <c r="GJ1845" s="1"/>
      <c r="GK1845" s="1"/>
      <c r="GL1845" s="1"/>
      <c r="GM1845" s="1"/>
      <c r="GN1845" s="1"/>
      <c r="GO1845" s="1"/>
    </row>
    <row r="1846" spans="1:197" s="40" customFormat="1" x14ac:dyDescent="0.25">
      <c r="A1846" s="41"/>
      <c r="B1846" s="4"/>
      <c r="C1846" s="41"/>
      <c r="D1846" s="42"/>
      <c r="E1846" s="42"/>
      <c r="F1846" s="42"/>
      <c r="G1846" s="1"/>
      <c r="H1846" s="1"/>
      <c r="I1846" s="1"/>
      <c r="J1846" s="1"/>
      <c r="K1846" s="1"/>
      <c r="L1846" s="1"/>
      <c r="M1846" s="2"/>
      <c r="N1846" s="1"/>
      <c r="O1846" s="1"/>
      <c r="P1846" s="1"/>
      <c r="Q1846" s="1"/>
      <c r="R1846" s="1"/>
      <c r="S1846" s="1"/>
      <c r="T1846" s="1"/>
      <c r="U1846" s="1"/>
      <c r="V1846" s="1"/>
      <c r="W1846" s="1"/>
      <c r="X1846" s="1"/>
      <c r="Y1846" s="1"/>
      <c r="Z1846" s="1"/>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c r="BI1846" s="1"/>
      <c r="BJ1846" s="1"/>
      <c r="BK1846" s="1"/>
      <c r="BL1846" s="1"/>
      <c r="BM1846" s="1"/>
      <c r="BN1846" s="1"/>
      <c r="BO1846" s="1"/>
      <c r="BP1846" s="1"/>
      <c r="BQ1846" s="1"/>
      <c r="BR1846" s="1"/>
      <c r="BS1846" s="1"/>
      <c r="BT1846" s="1"/>
      <c r="BU1846" s="1"/>
      <c r="BV1846" s="1"/>
      <c r="BW1846" s="1"/>
      <c r="BX1846" s="1"/>
      <c r="BY1846" s="1"/>
      <c r="BZ1846" s="1"/>
      <c r="CA1846" s="1"/>
      <c r="CB1846" s="1"/>
      <c r="CC1846" s="1"/>
      <c r="CD1846" s="1"/>
      <c r="CE1846" s="1"/>
      <c r="CF1846" s="1"/>
      <c r="CG1846" s="1"/>
      <c r="CH1846" s="1"/>
      <c r="CI1846" s="1"/>
      <c r="CJ1846" s="1"/>
      <c r="CK1846" s="1"/>
      <c r="CL1846" s="1"/>
      <c r="CM1846" s="1"/>
      <c r="CN1846" s="1"/>
      <c r="CO1846" s="1"/>
      <c r="CP1846" s="1"/>
      <c r="CQ1846" s="1"/>
      <c r="CR1846" s="1"/>
      <c r="CS1846" s="1"/>
      <c r="CT1846" s="1"/>
      <c r="CU1846" s="1"/>
      <c r="CV1846" s="1"/>
      <c r="CW1846" s="1"/>
      <c r="CX1846" s="1"/>
      <c r="CY1846" s="1"/>
      <c r="CZ1846" s="1"/>
      <c r="DA1846" s="1"/>
      <c r="DB1846" s="1"/>
      <c r="DC1846" s="1"/>
      <c r="DD1846" s="1"/>
      <c r="DE1846" s="1"/>
      <c r="DF1846" s="1"/>
      <c r="DG1846" s="1"/>
      <c r="DH1846" s="1"/>
      <c r="DI1846" s="1"/>
      <c r="DJ1846" s="1"/>
      <c r="DK1846" s="1"/>
      <c r="DL1846" s="1"/>
      <c r="DM1846" s="1"/>
      <c r="DN1846" s="1"/>
      <c r="DO1846" s="1"/>
      <c r="DP1846" s="1"/>
      <c r="DQ1846" s="1"/>
      <c r="DR1846" s="1"/>
      <c r="DS1846" s="1"/>
      <c r="DT1846" s="1"/>
      <c r="DU1846" s="1"/>
      <c r="DV1846" s="1"/>
      <c r="DW1846" s="1"/>
      <c r="DX1846" s="1"/>
      <c r="DY1846" s="1"/>
      <c r="DZ1846" s="1"/>
      <c r="EA1846" s="1"/>
      <c r="EB1846" s="1"/>
      <c r="EC1846" s="1"/>
      <c r="ED1846" s="1"/>
      <c r="EE1846" s="1"/>
      <c r="EF1846" s="1"/>
      <c r="EG1846" s="1"/>
      <c r="EH1846" s="1"/>
      <c r="EI1846" s="1"/>
      <c r="EJ1846" s="1"/>
      <c r="EK1846" s="1"/>
      <c r="EL1846" s="1"/>
      <c r="EM1846" s="1"/>
      <c r="EN1846" s="1"/>
      <c r="EO1846" s="1"/>
      <c r="EP1846" s="1"/>
      <c r="EQ1846" s="1"/>
      <c r="ER1846" s="1"/>
      <c r="ES1846" s="1"/>
      <c r="ET1846" s="1"/>
      <c r="EU1846" s="1"/>
      <c r="EV1846" s="1"/>
      <c r="EW1846" s="1"/>
      <c r="EX1846" s="1"/>
      <c r="EY1846" s="1"/>
      <c r="EZ1846" s="1"/>
      <c r="FA1846" s="1"/>
      <c r="FB1846" s="1"/>
      <c r="FC1846" s="1"/>
      <c r="FD1846" s="1"/>
      <c r="FE1846" s="1"/>
      <c r="FF1846" s="1"/>
      <c r="FG1846" s="1"/>
      <c r="FH1846" s="1"/>
      <c r="FI1846" s="1"/>
      <c r="FJ1846" s="1"/>
      <c r="FK1846" s="1"/>
      <c r="FL1846" s="1"/>
      <c r="FM1846" s="1"/>
      <c r="FN1846" s="1"/>
      <c r="FO1846" s="1"/>
      <c r="FP1846" s="1"/>
      <c r="FQ1846" s="1"/>
      <c r="FR1846" s="1"/>
      <c r="FS1846" s="1"/>
      <c r="FT1846" s="1"/>
      <c r="FU1846" s="1"/>
      <c r="FV1846" s="1"/>
      <c r="FW1846" s="1"/>
      <c r="FX1846" s="1"/>
      <c r="FY1846" s="1"/>
      <c r="FZ1846" s="1"/>
      <c r="GA1846" s="1"/>
      <c r="GB1846" s="1"/>
      <c r="GC1846" s="1"/>
      <c r="GD1846" s="1"/>
      <c r="GE1846" s="1"/>
      <c r="GF1846" s="1"/>
      <c r="GG1846" s="1"/>
      <c r="GH1846" s="1"/>
      <c r="GI1846" s="1"/>
      <c r="GJ1846" s="1"/>
      <c r="GK1846" s="1"/>
      <c r="GL1846" s="1"/>
      <c r="GM1846" s="1"/>
      <c r="GN1846" s="1"/>
      <c r="GO1846" s="1"/>
    </row>
    <row r="1847" spans="1:197" s="40" customFormat="1" x14ac:dyDescent="0.25">
      <c r="A1847" s="41"/>
      <c r="B1847" s="4"/>
      <c r="C1847" s="41"/>
      <c r="D1847" s="42"/>
      <c r="E1847" s="42"/>
      <c r="F1847" s="42"/>
      <c r="G1847" s="1"/>
      <c r="H1847" s="1"/>
      <c r="I1847" s="1"/>
      <c r="J1847" s="1"/>
      <c r="K1847" s="1"/>
      <c r="L1847" s="1"/>
      <c r="M1847" s="2"/>
      <c r="N1847" s="1"/>
      <c r="O1847" s="1"/>
      <c r="P1847" s="1"/>
      <c r="Q1847" s="1"/>
      <c r="R1847" s="1"/>
      <c r="S1847" s="1"/>
      <c r="T1847" s="1"/>
      <c r="U1847" s="1"/>
      <c r="V1847" s="1"/>
      <c r="W1847" s="1"/>
      <c r="X1847" s="1"/>
      <c r="Y1847" s="1"/>
      <c r="Z1847" s="1"/>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1"/>
      <c r="BG1847" s="1"/>
      <c r="BH1847" s="1"/>
      <c r="BI1847" s="1"/>
      <c r="BJ1847" s="1"/>
      <c r="BK1847" s="1"/>
      <c r="BL1847" s="1"/>
      <c r="BM1847" s="1"/>
      <c r="BN1847" s="1"/>
      <c r="BO1847" s="1"/>
      <c r="BP1847" s="1"/>
      <c r="BQ1847" s="1"/>
      <c r="BR1847" s="1"/>
      <c r="BS1847" s="1"/>
      <c r="BT1847" s="1"/>
      <c r="BU1847" s="1"/>
      <c r="BV1847" s="1"/>
      <c r="BW1847" s="1"/>
      <c r="BX1847" s="1"/>
      <c r="BY1847" s="1"/>
      <c r="BZ1847" s="1"/>
      <c r="CA1847" s="1"/>
      <c r="CB1847" s="1"/>
      <c r="CC1847" s="1"/>
      <c r="CD1847" s="1"/>
      <c r="CE1847" s="1"/>
      <c r="CF1847" s="1"/>
      <c r="CG1847" s="1"/>
      <c r="CH1847" s="1"/>
      <c r="CI1847" s="1"/>
      <c r="CJ1847" s="1"/>
      <c r="CK1847" s="1"/>
      <c r="CL1847" s="1"/>
      <c r="CM1847" s="1"/>
      <c r="CN1847" s="1"/>
      <c r="CO1847" s="1"/>
      <c r="CP1847" s="1"/>
      <c r="CQ1847" s="1"/>
      <c r="CR1847" s="1"/>
      <c r="CS1847" s="1"/>
      <c r="CT1847" s="1"/>
      <c r="CU1847" s="1"/>
      <c r="CV1847" s="1"/>
      <c r="CW1847" s="1"/>
      <c r="CX1847" s="1"/>
      <c r="CY1847" s="1"/>
      <c r="CZ1847" s="1"/>
      <c r="DA1847" s="1"/>
      <c r="DB1847" s="1"/>
      <c r="DC1847" s="1"/>
      <c r="DD1847" s="1"/>
      <c r="DE1847" s="1"/>
      <c r="DF1847" s="1"/>
      <c r="DG1847" s="1"/>
      <c r="DH1847" s="1"/>
      <c r="DI1847" s="1"/>
      <c r="DJ1847" s="1"/>
      <c r="DK1847" s="1"/>
      <c r="DL1847" s="1"/>
      <c r="DM1847" s="1"/>
      <c r="DN1847" s="1"/>
      <c r="DO1847" s="1"/>
      <c r="DP1847" s="1"/>
      <c r="DQ1847" s="1"/>
      <c r="DR1847" s="1"/>
      <c r="DS1847" s="1"/>
      <c r="DT1847" s="1"/>
      <c r="DU1847" s="1"/>
      <c r="DV1847" s="1"/>
      <c r="DW1847" s="1"/>
      <c r="DX1847" s="1"/>
      <c r="DY1847" s="1"/>
      <c r="DZ1847" s="1"/>
      <c r="EA1847" s="1"/>
      <c r="EB1847" s="1"/>
      <c r="EC1847" s="1"/>
      <c r="ED1847" s="1"/>
      <c r="EE1847" s="1"/>
      <c r="EF1847" s="1"/>
      <c r="EG1847" s="1"/>
      <c r="EH1847" s="1"/>
      <c r="EI1847" s="1"/>
      <c r="EJ1847" s="1"/>
      <c r="EK1847" s="1"/>
      <c r="EL1847" s="1"/>
      <c r="EM1847" s="1"/>
      <c r="EN1847" s="1"/>
      <c r="EO1847" s="1"/>
      <c r="EP1847" s="1"/>
      <c r="EQ1847" s="1"/>
      <c r="ER1847" s="1"/>
      <c r="ES1847" s="1"/>
      <c r="ET1847" s="1"/>
      <c r="EU1847" s="1"/>
      <c r="EV1847" s="1"/>
      <c r="EW1847" s="1"/>
      <c r="EX1847" s="1"/>
      <c r="EY1847" s="1"/>
      <c r="EZ1847" s="1"/>
      <c r="FA1847" s="1"/>
      <c r="FB1847" s="1"/>
      <c r="FC1847" s="1"/>
      <c r="FD1847" s="1"/>
      <c r="FE1847" s="1"/>
      <c r="FF1847" s="1"/>
      <c r="FG1847" s="1"/>
      <c r="FH1847" s="1"/>
      <c r="FI1847" s="1"/>
      <c r="FJ1847" s="1"/>
      <c r="FK1847" s="1"/>
      <c r="FL1847" s="1"/>
      <c r="FM1847" s="1"/>
      <c r="FN1847" s="1"/>
      <c r="FO1847" s="1"/>
      <c r="FP1847" s="1"/>
      <c r="FQ1847" s="1"/>
      <c r="FR1847" s="1"/>
      <c r="FS1847" s="1"/>
      <c r="FT1847" s="1"/>
      <c r="FU1847" s="1"/>
      <c r="FV1847" s="1"/>
      <c r="FW1847" s="1"/>
      <c r="FX1847" s="1"/>
      <c r="FY1847" s="1"/>
      <c r="FZ1847" s="1"/>
      <c r="GA1847" s="1"/>
      <c r="GB1847" s="1"/>
      <c r="GC1847" s="1"/>
      <c r="GD1847" s="1"/>
      <c r="GE1847" s="1"/>
      <c r="GF1847" s="1"/>
      <c r="GG1847" s="1"/>
      <c r="GH1847" s="1"/>
      <c r="GI1847" s="1"/>
      <c r="GJ1847" s="1"/>
      <c r="GK1847" s="1"/>
      <c r="GL1847" s="1"/>
      <c r="GM1847" s="1"/>
      <c r="GN1847" s="1"/>
      <c r="GO1847" s="1"/>
    </row>
    <row r="1848" spans="1:197" s="40" customFormat="1" x14ac:dyDescent="0.25">
      <c r="A1848" s="41"/>
      <c r="B1848" s="4"/>
      <c r="C1848" s="41"/>
      <c r="D1848" s="42"/>
      <c r="E1848" s="42"/>
      <c r="F1848" s="42"/>
      <c r="G1848" s="1"/>
      <c r="H1848" s="1"/>
      <c r="I1848" s="1"/>
      <c r="J1848" s="1"/>
      <c r="K1848" s="1"/>
      <c r="L1848" s="1"/>
      <c r="M1848" s="2"/>
      <c r="N1848" s="1"/>
      <c r="O1848" s="1"/>
      <c r="P1848" s="1"/>
      <c r="Q1848" s="1"/>
      <c r="R1848" s="1"/>
      <c r="S1848" s="1"/>
      <c r="T1848" s="1"/>
      <c r="U1848" s="1"/>
      <c r="V1848" s="1"/>
      <c r="W1848" s="1"/>
      <c r="X1848" s="1"/>
      <c r="Y1848" s="1"/>
      <c r="Z1848" s="1"/>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1"/>
      <c r="BG1848" s="1"/>
      <c r="BH1848" s="1"/>
      <c r="BI1848" s="1"/>
      <c r="BJ1848" s="1"/>
      <c r="BK1848" s="1"/>
      <c r="BL1848" s="1"/>
      <c r="BM1848" s="1"/>
      <c r="BN1848" s="1"/>
      <c r="BO1848" s="1"/>
      <c r="BP1848" s="1"/>
      <c r="BQ1848" s="1"/>
      <c r="BR1848" s="1"/>
      <c r="BS1848" s="1"/>
      <c r="BT1848" s="1"/>
      <c r="BU1848" s="1"/>
      <c r="BV1848" s="1"/>
      <c r="BW1848" s="1"/>
      <c r="BX1848" s="1"/>
      <c r="BY1848" s="1"/>
      <c r="BZ1848" s="1"/>
      <c r="CA1848" s="1"/>
      <c r="CB1848" s="1"/>
      <c r="CC1848" s="1"/>
      <c r="CD1848" s="1"/>
      <c r="CE1848" s="1"/>
      <c r="CF1848" s="1"/>
      <c r="CG1848" s="1"/>
      <c r="CH1848" s="1"/>
      <c r="CI1848" s="1"/>
      <c r="CJ1848" s="1"/>
      <c r="CK1848" s="1"/>
      <c r="CL1848" s="1"/>
      <c r="CM1848" s="1"/>
      <c r="CN1848" s="1"/>
      <c r="CO1848" s="1"/>
      <c r="CP1848" s="1"/>
      <c r="CQ1848" s="1"/>
      <c r="CR1848" s="1"/>
      <c r="CS1848" s="1"/>
      <c r="CT1848" s="1"/>
      <c r="CU1848" s="1"/>
      <c r="CV1848" s="1"/>
      <c r="CW1848" s="1"/>
      <c r="CX1848" s="1"/>
      <c r="CY1848" s="1"/>
      <c r="CZ1848" s="1"/>
      <c r="DA1848" s="1"/>
      <c r="DB1848" s="1"/>
      <c r="DC1848" s="1"/>
      <c r="DD1848" s="1"/>
      <c r="DE1848" s="1"/>
      <c r="DF1848" s="1"/>
      <c r="DG1848" s="1"/>
      <c r="DH1848" s="1"/>
      <c r="DI1848" s="1"/>
      <c r="DJ1848" s="1"/>
      <c r="DK1848" s="1"/>
      <c r="DL1848" s="1"/>
      <c r="DM1848" s="1"/>
      <c r="DN1848" s="1"/>
      <c r="DO1848" s="1"/>
      <c r="DP1848" s="1"/>
      <c r="DQ1848" s="1"/>
      <c r="DR1848" s="1"/>
      <c r="DS1848" s="1"/>
      <c r="DT1848" s="1"/>
      <c r="DU1848" s="1"/>
      <c r="DV1848" s="1"/>
      <c r="DW1848" s="1"/>
      <c r="DX1848" s="1"/>
      <c r="DY1848" s="1"/>
      <c r="DZ1848" s="1"/>
      <c r="EA1848" s="1"/>
      <c r="EB1848" s="1"/>
      <c r="EC1848" s="1"/>
      <c r="ED1848" s="1"/>
      <c r="EE1848" s="1"/>
      <c r="EF1848" s="1"/>
      <c r="EG1848" s="1"/>
      <c r="EH1848" s="1"/>
      <c r="EI1848" s="1"/>
      <c r="EJ1848" s="1"/>
      <c r="EK1848" s="1"/>
      <c r="EL1848" s="1"/>
      <c r="EM1848" s="1"/>
      <c r="EN1848" s="1"/>
      <c r="EO1848" s="1"/>
      <c r="EP1848" s="1"/>
      <c r="EQ1848" s="1"/>
      <c r="ER1848" s="1"/>
      <c r="ES1848" s="1"/>
      <c r="ET1848" s="1"/>
      <c r="EU1848" s="1"/>
      <c r="EV1848" s="1"/>
      <c r="EW1848" s="1"/>
      <c r="EX1848" s="1"/>
      <c r="EY1848" s="1"/>
      <c r="EZ1848" s="1"/>
      <c r="FA1848" s="1"/>
      <c r="FB1848" s="1"/>
      <c r="FC1848" s="1"/>
      <c r="FD1848" s="1"/>
      <c r="FE1848" s="1"/>
      <c r="FF1848" s="1"/>
      <c r="FG1848" s="1"/>
      <c r="FH1848" s="1"/>
      <c r="FI1848" s="1"/>
      <c r="FJ1848" s="1"/>
      <c r="FK1848" s="1"/>
      <c r="FL1848" s="1"/>
      <c r="FM1848" s="1"/>
      <c r="FN1848" s="1"/>
      <c r="FO1848" s="1"/>
      <c r="FP1848" s="1"/>
      <c r="FQ1848" s="1"/>
      <c r="FR1848" s="1"/>
      <c r="FS1848" s="1"/>
      <c r="FT1848" s="1"/>
      <c r="FU1848" s="1"/>
      <c r="FV1848" s="1"/>
      <c r="FW1848" s="1"/>
      <c r="FX1848" s="1"/>
      <c r="FY1848" s="1"/>
      <c r="FZ1848" s="1"/>
      <c r="GA1848" s="1"/>
      <c r="GB1848" s="1"/>
      <c r="GC1848" s="1"/>
      <c r="GD1848" s="1"/>
      <c r="GE1848" s="1"/>
      <c r="GF1848" s="1"/>
      <c r="GG1848" s="1"/>
      <c r="GH1848" s="1"/>
      <c r="GI1848" s="1"/>
      <c r="GJ1848" s="1"/>
      <c r="GK1848" s="1"/>
      <c r="GL1848" s="1"/>
      <c r="GM1848" s="1"/>
      <c r="GN1848" s="1"/>
      <c r="GO1848" s="1"/>
    </row>
    <row r="1849" spans="1:197" s="40" customFormat="1" x14ac:dyDescent="0.25">
      <c r="A1849" s="41"/>
      <c r="B1849" s="4"/>
      <c r="C1849" s="41"/>
      <c r="D1849" s="42"/>
      <c r="E1849" s="42"/>
      <c r="F1849" s="42"/>
      <c r="G1849" s="1"/>
      <c r="H1849" s="1"/>
      <c r="I1849" s="1"/>
      <c r="J1849" s="1"/>
      <c r="K1849" s="1"/>
      <c r="L1849" s="1"/>
      <c r="M1849" s="2"/>
      <c r="N1849" s="1"/>
      <c r="O1849" s="1"/>
      <c r="P1849" s="1"/>
      <c r="Q1849" s="1"/>
      <c r="R1849" s="1"/>
      <c r="S1849" s="1"/>
      <c r="T1849" s="1"/>
      <c r="U1849" s="1"/>
      <c r="V1849" s="1"/>
      <c r="W1849" s="1"/>
      <c r="X1849" s="1"/>
      <c r="Y1849" s="1"/>
      <c r="Z1849" s="1"/>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1"/>
      <c r="BG1849" s="1"/>
      <c r="BH1849" s="1"/>
      <c r="BI1849" s="1"/>
      <c r="BJ1849" s="1"/>
      <c r="BK1849" s="1"/>
      <c r="BL1849" s="1"/>
      <c r="BM1849" s="1"/>
      <c r="BN1849" s="1"/>
      <c r="BO1849" s="1"/>
      <c r="BP1849" s="1"/>
      <c r="BQ1849" s="1"/>
      <c r="BR1849" s="1"/>
      <c r="BS1849" s="1"/>
      <c r="BT1849" s="1"/>
      <c r="BU1849" s="1"/>
      <c r="BV1849" s="1"/>
      <c r="BW1849" s="1"/>
      <c r="BX1849" s="1"/>
      <c r="BY1849" s="1"/>
      <c r="BZ1849" s="1"/>
      <c r="CA1849" s="1"/>
      <c r="CB1849" s="1"/>
      <c r="CC1849" s="1"/>
      <c r="CD1849" s="1"/>
      <c r="CE1849" s="1"/>
      <c r="CF1849" s="1"/>
      <c r="CG1849" s="1"/>
      <c r="CH1849" s="1"/>
      <c r="CI1849" s="1"/>
      <c r="CJ1849" s="1"/>
      <c r="CK1849" s="1"/>
      <c r="CL1849" s="1"/>
      <c r="CM1849" s="1"/>
      <c r="CN1849" s="1"/>
      <c r="CO1849" s="1"/>
      <c r="CP1849" s="1"/>
      <c r="CQ1849" s="1"/>
      <c r="CR1849" s="1"/>
      <c r="CS1849" s="1"/>
      <c r="CT1849" s="1"/>
      <c r="CU1849" s="1"/>
      <c r="CV1849" s="1"/>
      <c r="CW1849" s="1"/>
      <c r="CX1849" s="1"/>
      <c r="CY1849" s="1"/>
      <c r="CZ1849" s="1"/>
      <c r="DA1849" s="1"/>
      <c r="DB1849" s="1"/>
      <c r="DC1849" s="1"/>
      <c r="DD1849" s="1"/>
      <c r="DE1849" s="1"/>
      <c r="DF1849" s="1"/>
      <c r="DG1849" s="1"/>
      <c r="DH1849" s="1"/>
      <c r="DI1849" s="1"/>
      <c r="DJ1849" s="1"/>
      <c r="DK1849" s="1"/>
      <c r="DL1849" s="1"/>
      <c r="DM1849" s="1"/>
      <c r="DN1849" s="1"/>
      <c r="DO1849" s="1"/>
      <c r="DP1849" s="1"/>
      <c r="DQ1849" s="1"/>
      <c r="DR1849" s="1"/>
      <c r="DS1849" s="1"/>
      <c r="DT1849" s="1"/>
      <c r="DU1849" s="1"/>
      <c r="DV1849" s="1"/>
      <c r="DW1849" s="1"/>
      <c r="DX1849" s="1"/>
      <c r="DY1849" s="1"/>
      <c r="DZ1849" s="1"/>
      <c r="EA1849" s="1"/>
      <c r="EB1849" s="1"/>
      <c r="EC1849" s="1"/>
      <c r="ED1849" s="1"/>
      <c r="EE1849" s="1"/>
      <c r="EF1849" s="1"/>
      <c r="EG1849" s="1"/>
      <c r="EH1849" s="1"/>
      <c r="EI1849" s="1"/>
      <c r="EJ1849" s="1"/>
      <c r="EK1849" s="1"/>
      <c r="EL1849" s="1"/>
      <c r="EM1849" s="1"/>
      <c r="EN1849" s="1"/>
      <c r="EO1849" s="1"/>
      <c r="EP1849" s="1"/>
      <c r="EQ1849" s="1"/>
      <c r="ER1849" s="1"/>
      <c r="ES1849" s="1"/>
      <c r="ET1849" s="1"/>
      <c r="EU1849" s="1"/>
      <c r="EV1849" s="1"/>
      <c r="EW1849" s="1"/>
      <c r="EX1849" s="1"/>
      <c r="EY1849" s="1"/>
      <c r="EZ1849" s="1"/>
      <c r="FA1849" s="1"/>
      <c r="FB1849" s="1"/>
      <c r="FC1849" s="1"/>
      <c r="FD1849" s="1"/>
      <c r="FE1849" s="1"/>
      <c r="FF1849" s="1"/>
      <c r="FG1849" s="1"/>
      <c r="FH1849" s="1"/>
      <c r="FI1849" s="1"/>
      <c r="FJ1849" s="1"/>
      <c r="FK1849" s="1"/>
      <c r="FL1849" s="1"/>
      <c r="FM1849" s="1"/>
      <c r="FN1849" s="1"/>
      <c r="FO1849" s="1"/>
      <c r="FP1849" s="1"/>
      <c r="FQ1849" s="1"/>
      <c r="FR1849" s="1"/>
      <c r="FS1849" s="1"/>
      <c r="FT1849" s="1"/>
      <c r="FU1849" s="1"/>
      <c r="FV1849" s="1"/>
      <c r="FW1849" s="1"/>
      <c r="FX1849" s="1"/>
      <c r="FY1849" s="1"/>
      <c r="FZ1849" s="1"/>
      <c r="GA1849" s="1"/>
      <c r="GB1849" s="1"/>
      <c r="GC1849" s="1"/>
      <c r="GD1849" s="1"/>
      <c r="GE1849" s="1"/>
      <c r="GF1849" s="1"/>
      <c r="GG1849" s="1"/>
      <c r="GH1849" s="1"/>
      <c r="GI1849" s="1"/>
      <c r="GJ1849" s="1"/>
      <c r="GK1849" s="1"/>
      <c r="GL1849" s="1"/>
      <c r="GM1849" s="1"/>
      <c r="GN1849" s="1"/>
      <c r="GO1849" s="1"/>
    </row>
    <row r="1850" spans="1:197" s="40" customFormat="1" x14ac:dyDescent="0.25">
      <c r="A1850" s="41"/>
      <c r="B1850" s="4"/>
      <c r="C1850" s="41"/>
      <c r="D1850" s="42"/>
      <c r="E1850" s="42"/>
      <c r="F1850" s="42"/>
      <c r="G1850" s="1"/>
      <c r="H1850" s="1"/>
      <c r="I1850" s="1"/>
      <c r="J1850" s="1"/>
      <c r="K1850" s="1"/>
      <c r="L1850" s="1"/>
      <c r="M1850" s="2"/>
      <c r="N1850" s="1"/>
      <c r="O1850" s="1"/>
      <c r="P1850" s="1"/>
      <c r="Q1850" s="1"/>
      <c r="R1850" s="1"/>
      <c r="S1850" s="1"/>
      <c r="T1850" s="1"/>
      <c r="U1850" s="1"/>
      <c r="V1850" s="1"/>
      <c r="W1850" s="1"/>
      <c r="X1850" s="1"/>
      <c r="Y1850" s="1"/>
      <c r="Z1850" s="1"/>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1"/>
      <c r="BG1850" s="1"/>
      <c r="BH1850" s="1"/>
      <c r="BI1850" s="1"/>
      <c r="BJ1850" s="1"/>
      <c r="BK1850" s="1"/>
      <c r="BL1850" s="1"/>
      <c r="BM1850" s="1"/>
      <c r="BN1850" s="1"/>
      <c r="BO1850" s="1"/>
      <c r="BP1850" s="1"/>
      <c r="BQ1850" s="1"/>
      <c r="BR1850" s="1"/>
      <c r="BS1850" s="1"/>
      <c r="BT1850" s="1"/>
      <c r="BU1850" s="1"/>
      <c r="BV1850" s="1"/>
      <c r="BW1850" s="1"/>
      <c r="BX1850" s="1"/>
      <c r="BY1850" s="1"/>
      <c r="BZ1850" s="1"/>
      <c r="CA1850" s="1"/>
      <c r="CB1850" s="1"/>
      <c r="CC1850" s="1"/>
      <c r="CD1850" s="1"/>
      <c r="CE1850" s="1"/>
      <c r="CF1850" s="1"/>
      <c r="CG1850" s="1"/>
      <c r="CH1850" s="1"/>
      <c r="CI1850" s="1"/>
      <c r="CJ1850" s="1"/>
      <c r="CK1850" s="1"/>
      <c r="CL1850" s="1"/>
      <c r="CM1850" s="1"/>
      <c r="CN1850" s="1"/>
      <c r="CO1850" s="1"/>
      <c r="CP1850" s="1"/>
      <c r="CQ1850" s="1"/>
      <c r="CR1850" s="1"/>
      <c r="CS1850" s="1"/>
      <c r="CT1850" s="1"/>
      <c r="CU1850" s="1"/>
      <c r="CV1850" s="1"/>
      <c r="CW1850" s="1"/>
      <c r="CX1850" s="1"/>
      <c r="CY1850" s="1"/>
      <c r="CZ1850" s="1"/>
      <c r="DA1850" s="1"/>
      <c r="DB1850" s="1"/>
      <c r="DC1850" s="1"/>
      <c r="DD1850" s="1"/>
      <c r="DE1850" s="1"/>
      <c r="DF1850" s="1"/>
      <c r="DG1850" s="1"/>
      <c r="DH1850" s="1"/>
      <c r="DI1850" s="1"/>
      <c r="DJ1850" s="1"/>
      <c r="DK1850" s="1"/>
      <c r="DL1850" s="1"/>
      <c r="DM1850" s="1"/>
      <c r="DN1850" s="1"/>
      <c r="DO1850" s="1"/>
      <c r="DP1850" s="1"/>
      <c r="DQ1850" s="1"/>
      <c r="DR1850" s="1"/>
      <c r="DS1850" s="1"/>
      <c r="DT1850" s="1"/>
      <c r="DU1850" s="1"/>
      <c r="DV1850" s="1"/>
      <c r="DW1850" s="1"/>
      <c r="DX1850" s="1"/>
      <c r="DY1850" s="1"/>
      <c r="DZ1850" s="1"/>
      <c r="EA1850" s="1"/>
      <c r="EB1850" s="1"/>
      <c r="EC1850" s="1"/>
      <c r="ED1850" s="1"/>
      <c r="EE1850" s="1"/>
      <c r="EF1850" s="1"/>
      <c r="EG1850" s="1"/>
      <c r="EH1850" s="1"/>
      <c r="EI1850" s="1"/>
      <c r="EJ1850" s="1"/>
      <c r="EK1850" s="1"/>
      <c r="EL1850" s="1"/>
      <c r="EM1850" s="1"/>
      <c r="EN1850" s="1"/>
      <c r="EO1850" s="1"/>
      <c r="EP1850" s="1"/>
      <c r="EQ1850" s="1"/>
      <c r="ER1850" s="1"/>
      <c r="ES1850" s="1"/>
      <c r="ET1850" s="1"/>
      <c r="EU1850" s="1"/>
      <c r="EV1850" s="1"/>
      <c r="EW1850" s="1"/>
      <c r="EX1850" s="1"/>
      <c r="EY1850" s="1"/>
      <c r="EZ1850" s="1"/>
      <c r="FA1850" s="1"/>
      <c r="FB1850" s="1"/>
      <c r="FC1850" s="1"/>
      <c r="FD1850" s="1"/>
      <c r="FE1850" s="1"/>
      <c r="FF1850" s="1"/>
      <c r="FG1850" s="1"/>
      <c r="FH1850" s="1"/>
      <c r="FI1850" s="1"/>
      <c r="FJ1850" s="1"/>
      <c r="FK1850" s="1"/>
      <c r="FL1850" s="1"/>
      <c r="FM1850" s="1"/>
      <c r="FN1850" s="1"/>
      <c r="FO1850" s="1"/>
      <c r="FP1850" s="1"/>
      <c r="FQ1850" s="1"/>
      <c r="FR1850" s="1"/>
      <c r="FS1850" s="1"/>
      <c r="FT1850" s="1"/>
      <c r="FU1850" s="1"/>
      <c r="FV1850" s="1"/>
      <c r="FW1850" s="1"/>
      <c r="FX1850" s="1"/>
      <c r="FY1850" s="1"/>
      <c r="FZ1850" s="1"/>
      <c r="GA1850" s="1"/>
      <c r="GB1850" s="1"/>
      <c r="GC1850" s="1"/>
      <c r="GD1850" s="1"/>
      <c r="GE1850" s="1"/>
      <c r="GF1850" s="1"/>
      <c r="GG1850" s="1"/>
      <c r="GH1850" s="1"/>
      <c r="GI1850" s="1"/>
      <c r="GJ1850" s="1"/>
      <c r="GK1850" s="1"/>
      <c r="GL1850" s="1"/>
      <c r="GM1850" s="1"/>
      <c r="GN1850" s="1"/>
      <c r="GO1850" s="1"/>
    </row>
    <row r="1851" spans="1:197" s="40" customFormat="1" x14ac:dyDescent="0.25">
      <c r="A1851" s="41"/>
      <c r="B1851" s="4"/>
      <c r="C1851" s="41"/>
      <c r="D1851" s="42"/>
      <c r="E1851" s="42"/>
      <c r="F1851" s="42"/>
      <c r="G1851" s="1"/>
      <c r="H1851" s="1"/>
      <c r="I1851" s="1"/>
      <c r="J1851" s="1"/>
      <c r="K1851" s="1"/>
      <c r="L1851" s="1"/>
      <c r="M1851" s="2"/>
      <c r="N1851" s="1"/>
      <c r="O1851" s="1"/>
      <c r="P1851" s="1"/>
      <c r="Q1851" s="1"/>
      <c r="R1851" s="1"/>
      <c r="S1851" s="1"/>
      <c r="T1851" s="1"/>
      <c r="U1851" s="1"/>
      <c r="V1851" s="1"/>
      <c r="W1851" s="1"/>
      <c r="X1851" s="1"/>
      <c r="Y1851" s="1"/>
      <c r="Z1851" s="1"/>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1"/>
      <c r="BG1851" s="1"/>
      <c r="BH1851" s="1"/>
      <c r="BI1851" s="1"/>
      <c r="BJ1851" s="1"/>
      <c r="BK1851" s="1"/>
      <c r="BL1851" s="1"/>
      <c r="BM1851" s="1"/>
      <c r="BN1851" s="1"/>
      <c r="BO1851" s="1"/>
      <c r="BP1851" s="1"/>
      <c r="BQ1851" s="1"/>
      <c r="BR1851" s="1"/>
      <c r="BS1851" s="1"/>
      <c r="BT1851" s="1"/>
      <c r="BU1851" s="1"/>
      <c r="BV1851" s="1"/>
      <c r="BW1851" s="1"/>
      <c r="BX1851" s="1"/>
      <c r="BY1851" s="1"/>
      <c r="BZ1851" s="1"/>
      <c r="CA1851" s="1"/>
      <c r="CB1851" s="1"/>
      <c r="CC1851" s="1"/>
      <c r="CD1851" s="1"/>
      <c r="CE1851" s="1"/>
      <c r="CF1851" s="1"/>
      <c r="CG1851" s="1"/>
      <c r="CH1851" s="1"/>
      <c r="CI1851" s="1"/>
      <c r="CJ1851" s="1"/>
      <c r="CK1851" s="1"/>
      <c r="CL1851" s="1"/>
      <c r="CM1851" s="1"/>
      <c r="CN1851" s="1"/>
      <c r="CO1851" s="1"/>
      <c r="CP1851" s="1"/>
      <c r="CQ1851" s="1"/>
      <c r="CR1851" s="1"/>
      <c r="CS1851" s="1"/>
      <c r="CT1851" s="1"/>
      <c r="CU1851" s="1"/>
      <c r="CV1851" s="1"/>
      <c r="CW1851" s="1"/>
      <c r="CX1851" s="1"/>
      <c r="CY1851" s="1"/>
      <c r="CZ1851" s="1"/>
      <c r="DA1851" s="1"/>
      <c r="DB1851" s="1"/>
      <c r="DC1851" s="1"/>
      <c r="DD1851" s="1"/>
      <c r="DE1851" s="1"/>
      <c r="DF1851" s="1"/>
      <c r="DG1851" s="1"/>
      <c r="DH1851" s="1"/>
      <c r="DI1851" s="1"/>
      <c r="DJ1851" s="1"/>
      <c r="DK1851" s="1"/>
      <c r="DL1851" s="1"/>
      <c r="DM1851" s="1"/>
      <c r="DN1851" s="1"/>
      <c r="DO1851" s="1"/>
      <c r="DP1851" s="1"/>
      <c r="DQ1851" s="1"/>
      <c r="DR1851" s="1"/>
      <c r="DS1851" s="1"/>
      <c r="DT1851" s="1"/>
      <c r="DU1851" s="1"/>
      <c r="DV1851" s="1"/>
      <c r="DW1851" s="1"/>
      <c r="DX1851" s="1"/>
      <c r="DY1851" s="1"/>
      <c r="DZ1851" s="1"/>
      <c r="EA1851" s="1"/>
      <c r="EB1851" s="1"/>
      <c r="EC1851" s="1"/>
      <c r="ED1851" s="1"/>
      <c r="EE1851" s="1"/>
      <c r="EF1851" s="1"/>
      <c r="EG1851" s="1"/>
      <c r="EH1851" s="1"/>
      <c r="EI1851" s="1"/>
      <c r="EJ1851" s="1"/>
      <c r="EK1851" s="1"/>
      <c r="EL1851" s="1"/>
      <c r="EM1851" s="1"/>
      <c r="EN1851" s="1"/>
      <c r="EO1851" s="1"/>
      <c r="EP1851" s="1"/>
      <c r="EQ1851" s="1"/>
      <c r="ER1851" s="1"/>
      <c r="ES1851" s="1"/>
      <c r="ET1851" s="1"/>
      <c r="EU1851" s="1"/>
      <c r="EV1851" s="1"/>
      <c r="EW1851" s="1"/>
      <c r="EX1851" s="1"/>
      <c r="EY1851" s="1"/>
      <c r="EZ1851" s="1"/>
      <c r="FA1851" s="1"/>
      <c r="FB1851" s="1"/>
      <c r="FC1851" s="1"/>
      <c r="FD1851" s="1"/>
      <c r="FE1851" s="1"/>
      <c r="FF1851" s="1"/>
      <c r="FG1851" s="1"/>
      <c r="FH1851" s="1"/>
      <c r="FI1851" s="1"/>
      <c r="FJ1851" s="1"/>
      <c r="FK1851" s="1"/>
      <c r="FL1851" s="1"/>
      <c r="FM1851" s="1"/>
      <c r="FN1851" s="1"/>
      <c r="FO1851" s="1"/>
      <c r="FP1851" s="1"/>
      <c r="FQ1851" s="1"/>
      <c r="FR1851" s="1"/>
      <c r="FS1851" s="1"/>
      <c r="FT1851" s="1"/>
      <c r="FU1851" s="1"/>
      <c r="FV1851" s="1"/>
      <c r="FW1851" s="1"/>
      <c r="FX1851" s="1"/>
      <c r="FY1851" s="1"/>
      <c r="FZ1851" s="1"/>
      <c r="GA1851" s="1"/>
      <c r="GB1851" s="1"/>
      <c r="GC1851" s="1"/>
      <c r="GD1851" s="1"/>
      <c r="GE1851" s="1"/>
      <c r="GF1851" s="1"/>
      <c r="GG1851" s="1"/>
      <c r="GH1851" s="1"/>
      <c r="GI1851" s="1"/>
      <c r="GJ1851" s="1"/>
      <c r="GK1851" s="1"/>
      <c r="GL1851" s="1"/>
      <c r="GM1851" s="1"/>
      <c r="GN1851" s="1"/>
      <c r="GO1851" s="1"/>
    </row>
    <row r="1852" spans="1:197" s="40" customFormat="1" x14ac:dyDescent="0.25">
      <c r="A1852" s="41"/>
      <c r="B1852" s="4"/>
      <c r="C1852" s="41"/>
      <c r="D1852" s="42"/>
      <c r="E1852" s="42"/>
      <c r="F1852" s="42"/>
      <c r="G1852" s="1"/>
      <c r="H1852" s="1"/>
      <c r="I1852" s="1"/>
      <c r="J1852" s="1"/>
      <c r="K1852" s="1"/>
      <c r="L1852" s="1"/>
      <c r="M1852" s="2"/>
      <c r="N1852" s="1"/>
      <c r="O1852" s="1"/>
      <c r="P1852" s="1"/>
      <c r="Q1852" s="1"/>
      <c r="R1852" s="1"/>
      <c r="S1852" s="1"/>
      <c r="T1852" s="1"/>
      <c r="U1852" s="1"/>
      <c r="V1852" s="1"/>
      <c r="W1852" s="1"/>
      <c r="X1852" s="1"/>
      <c r="Y1852" s="1"/>
      <c r="Z1852" s="1"/>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c r="BI1852" s="1"/>
      <c r="BJ1852" s="1"/>
      <c r="BK1852" s="1"/>
      <c r="BL1852" s="1"/>
      <c r="BM1852" s="1"/>
      <c r="BN1852" s="1"/>
      <c r="BO1852" s="1"/>
      <c r="BP1852" s="1"/>
      <c r="BQ1852" s="1"/>
      <c r="BR1852" s="1"/>
      <c r="BS1852" s="1"/>
      <c r="BT1852" s="1"/>
      <c r="BU1852" s="1"/>
      <c r="BV1852" s="1"/>
      <c r="BW1852" s="1"/>
      <c r="BX1852" s="1"/>
      <c r="BY1852" s="1"/>
      <c r="BZ1852" s="1"/>
      <c r="CA1852" s="1"/>
      <c r="CB1852" s="1"/>
      <c r="CC1852" s="1"/>
      <c r="CD1852" s="1"/>
      <c r="CE1852" s="1"/>
      <c r="CF1852" s="1"/>
      <c r="CG1852" s="1"/>
      <c r="CH1852" s="1"/>
      <c r="CI1852" s="1"/>
      <c r="CJ1852" s="1"/>
      <c r="CK1852" s="1"/>
      <c r="CL1852" s="1"/>
      <c r="CM1852" s="1"/>
      <c r="CN1852" s="1"/>
      <c r="CO1852" s="1"/>
      <c r="CP1852" s="1"/>
      <c r="CQ1852" s="1"/>
      <c r="CR1852" s="1"/>
      <c r="CS1852" s="1"/>
      <c r="CT1852" s="1"/>
      <c r="CU1852" s="1"/>
      <c r="CV1852" s="1"/>
      <c r="CW1852" s="1"/>
      <c r="CX1852" s="1"/>
      <c r="CY1852" s="1"/>
      <c r="CZ1852" s="1"/>
      <c r="DA1852" s="1"/>
      <c r="DB1852" s="1"/>
      <c r="DC1852" s="1"/>
      <c r="DD1852" s="1"/>
      <c r="DE1852" s="1"/>
      <c r="DF1852" s="1"/>
      <c r="DG1852" s="1"/>
      <c r="DH1852" s="1"/>
      <c r="DI1852" s="1"/>
      <c r="DJ1852" s="1"/>
      <c r="DK1852" s="1"/>
      <c r="DL1852" s="1"/>
      <c r="DM1852" s="1"/>
      <c r="DN1852" s="1"/>
      <c r="DO1852" s="1"/>
      <c r="DP1852" s="1"/>
      <c r="DQ1852" s="1"/>
      <c r="DR1852" s="1"/>
      <c r="DS1852" s="1"/>
      <c r="DT1852" s="1"/>
      <c r="DU1852" s="1"/>
      <c r="DV1852" s="1"/>
      <c r="DW1852" s="1"/>
      <c r="DX1852" s="1"/>
      <c r="DY1852" s="1"/>
      <c r="DZ1852" s="1"/>
      <c r="EA1852" s="1"/>
      <c r="EB1852" s="1"/>
      <c r="EC1852" s="1"/>
      <c r="ED1852" s="1"/>
      <c r="EE1852" s="1"/>
      <c r="EF1852" s="1"/>
      <c r="EG1852" s="1"/>
      <c r="EH1852" s="1"/>
      <c r="EI1852" s="1"/>
      <c r="EJ1852" s="1"/>
      <c r="EK1852" s="1"/>
      <c r="EL1852" s="1"/>
      <c r="EM1852" s="1"/>
      <c r="EN1852" s="1"/>
      <c r="EO1852" s="1"/>
      <c r="EP1852" s="1"/>
      <c r="EQ1852" s="1"/>
      <c r="ER1852" s="1"/>
      <c r="ES1852" s="1"/>
      <c r="ET1852" s="1"/>
      <c r="EU1852" s="1"/>
      <c r="EV1852" s="1"/>
      <c r="EW1852" s="1"/>
      <c r="EX1852" s="1"/>
      <c r="EY1852" s="1"/>
      <c r="EZ1852" s="1"/>
      <c r="FA1852" s="1"/>
      <c r="FB1852" s="1"/>
      <c r="FC1852" s="1"/>
      <c r="FD1852" s="1"/>
      <c r="FE1852" s="1"/>
      <c r="FF1852" s="1"/>
      <c r="FG1852" s="1"/>
      <c r="FH1852" s="1"/>
      <c r="FI1852" s="1"/>
      <c r="FJ1852" s="1"/>
      <c r="FK1852" s="1"/>
      <c r="FL1852" s="1"/>
      <c r="FM1852" s="1"/>
      <c r="FN1852" s="1"/>
      <c r="FO1852" s="1"/>
      <c r="FP1852" s="1"/>
      <c r="FQ1852" s="1"/>
      <c r="FR1852" s="1"/>
      <c r="FS1852" s="1"/>
      <c r="FT1852" s="1"/>
      <c r="FU1852" s="1"/>
      <c r="FV1852" s="1"/>
      <c r="FW1852" s="1"/>
      <c r="FX1852" s="1"/>
      <c r="FY1852" s="1"/>
      <c r="FZ1852" s="1"/>
      <c r="GA1852" s="1"/>
      <c r="GB1852" s="1"/>
      <c r="GC1852" s="1"/>
      <c r="GD1852" s="1"/>
      <c r="GE1852" s="1"/>
      <c r="GF1852" s="1"/>
      <c r="GG1852" s="1"/>
      <c r="GH1852" s="1"/>
      <c r="GI1852" s="1"/>
      <c r="GJ1852" s="1"/>
      <c r="GK1852" s="1"/>
      <c r="GL1852" s="1"/>
      <c r="GM1852" s="1"/>
      <c r="GN1852" s="1"/>
      <c r="GO1852" s="1"/>
    </row>
    <row r="1853" spans="1:197" s="40" customFormat="1" x14ac:dyDescent="0.25">
      <c r="A1853" s="41"/>
      <c r="B1853" s="4"/>
      <c r="C1853" s="41"/>
      <c r="D1853" s="42"/>
      <c r="E1853" s="42"/>
      <c r="F1853" s="42"/>
      <c r="G1853" s="1"/>
      <c r="H1853" s="1"/>
      <c r="I1853" s="1"/>
      <c r="J1853" s="1"/>
      <c r="K1853" s="1"/>
      <c r="L1853" s="1"/>
      <c r="M1853" s="2"/>
      <c r="N1853" s="1"/>
      <c r="O1853" s="1"/>
      <c r="P1853" s="1"/>
      <c r="Q1853" s="1"/>
      <c r="R1853" s="1"/>
      <c r="S1853" s="1"/>
      <c r="T1853" s="1"/>
      <c r="U1853" s="1"/>
      <c r="V1853" s="1"/>
      <c r="W1853" s="1"/>
      <c r="X1853" s="1"/>
      <c r="Y1853" s="1"/>
      <c r="Z1853" s="1"/>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c r="BI1853" s="1"/>
      <c r="BJ1853" s="1"/>
      <c r="BK1853" s="1"/>
      <c r="BL1853" s="1"/>
      <c r="BM1853" s="1"/>
      <c r="BN1853" s="1"/>
      <c r="BO1853" s="1"/>
      <c r="BP1853" s="1"/>
      <c r="BQ1853" s="1"/>
      <c r="BR1853" s="1"/>
      <c r="BS1853" s="1"/>
      <c r="BT1853" s="1"/>
      <c r="BU1853" s="1"/>
      <c r="BV1853" s="1"/>
      <c r="BW1853" s="1"/>
      <c r="BX1853" s="1"/>
      <c r="BY1853" s="1"/>
      <c r="BZ1853" s="1"/>
      <c r="CA1853" s="1"/>
      <c r="CB1853" s="1"/>
      <c r="CC1853" s="1"/>
      <c r="CD1853" s="1"/>
      <c r="CE1853" s="1"/>
      <c r="CF1853" s="1"/>
      <c r="CG1853" s="1"/>
      <c r="CH1853" s="1"/>
      <c r="CI1853" s="1"/>
      <c r="CJ1853" s="1"/>
      <c r="CK1853" s="1"/>
      <c r="CL1853" s="1"/>
      <c r="CM1853" s="1"/>
      <c r="CN1853" s="1"/>
      <c r="CO1853" s="1"/>
      <c r="CP1853" s="1"/>
      <c r="CQ1853" s="1"/>
      <c r="CR1853" s="1"/>
      <c r="CS1853" s="1"/>
      <c r="CT1853" s="1"/>
      <c r="CU1853" s="1"/>
      <c r="CV1853" s="1"/>
      <c r="CW1853" s="1"/>
      <c r="CX1853" s="1"/>
      <c r="CY1853" s="1"/>
      <c r="CZ1853" s="1"/>
      <c r="DA1853" s="1"/>
      <c r="DB1853" s="1"/>
      <c r="DC1853" s="1"/>
      <c r="DD1853" s="1"/>
      <c r="DE1853" s="1"/>
      <c r="DF1853" s="1"/>
      <c r="DG1853" s="1"/>
      <c r="DH1853" s="1"/>
      <c r="DI1853" s="1"/>
      <c r="DJ1853" s="1"/>
      <c r="DK1853" s="1"/>
      <c r="DL1853" s="1"/>
      <c r="DM1853" s="1"/>
      <c r="DN1853" s="1"/>
      <c r="DO1853" s="1"/>
      <c r="DP1853" s="1"/>
      <c r="DQ1853" s="1"/>
      <c r="DR1853" s="1"/>
      <c r="DS1853" s="1"/>
      <c r="DT1853" s="1"/>
      <c r="DU1853" s="1"/>
      <c r="DV1853" s="1"/>
      <c r="DW1853" s="1"/>
      <c r="DX1853" s="1"/>
      <c r="DY1853" s="1"/>
      <c r="DZ1853" s="1"/>
      <c r="EA1853" s="1"/>
      <c r="EB1853" s="1"/>
      <c r="EC1853" s="1"/>
      <c r="ED1853" s="1"/>
      <c r="EE1853" s="1"/>
      <c r="EF1853" s="1"/>
      <c r="EG1853" s="1"/>
      <c r="EH1853" s="1"/>
      <c r="EI1853" s="1"/>
      <c r="EJ1853" s="1"/>
      <c r="EK1853" s="1"/>
      <c r="EL1853" s="1"/>
      <c r="EM1853" s="1"/>
      <c r="EN1853" s="1"/>
      <c r="EO1853" s="1"/>
      <c r="EP1853" s="1"/>
      <c r="EQ1853" s="1"/>
      <c r="ER1853" s="1"/>
      <c r="ES1853" s="1"/>
      <c r="ET1853" s="1"/>
      <c r="EU1853" s="1"/>
      <c r="EV1853" s="1"/>
      <c r="EW1853" s="1"/>
      <c r="EX1853" s="1"/>
      <c r="EY1853" s="1"/>
      <c r="EZ1853" s="1"/>
      <c r="FA1853" s="1"/>
      <c r="FB1853" s="1"/>
      <c r="FC1853" s="1"/>
      <c r="FD1853" s="1"/>
      <c r="FE1853" s="1"/>
      <c r="FF1853" s="1"/>
      <c r="FG1853" s="1"/>
      <c r="FH1853" s="1"/>
      <c r="FI1853" s="1"/>
      <c r="FJ1853" s="1"/>
      <c r="FK1853" s="1"/>
      <c r="FL1853" s="1"/>
      <c r="FM1853" s="1"/>
      <c r="FN1853" s="1"/>
      <c r="FO1853" s="1"/>
      <c r="FP1853" s="1"/>
      <c r="FQ1853" s="1"/>
      <c r="FR1853" s="1"/>
      <c r="FS1853" s="1"/>
      <c r="FT1853" s="1"/>
      <c r="FU1853" s="1"/>
      <c r="FV1853" s="1"/>
      <c r="FW1853" s="1"/>
      <c r="FX1853" s="1"/>
      <c r="FY1853" s="1"/>
      <c r="FZ1853" s="1"/>
      <c r="GA1853" s="1"/>
      <c r="GB1853" s="1"/>
      <c r="GC1853" s="1"/>
      <c r="GD1853" s="1"/>
      <c r="GE1853" s="1"/>
      <c r="GF1853" s="1"/>
      <c r="GG1853" s="1"/>
      <c r="GH1853" s="1"/>
      <c r="GI1853" s="1"/>
      <c r="GJ1853" s="1"/>
      <c r="GK1853" s="1"/>
      <c r="GL1853" s="1"/>
      <c r="GM1853" s="1"/>
      <c r="GN1853" s="1"/>
      <c r="GO1853" s="1"/>
    </row>
    <row r="1854" spans="1:197" s="40" customFormat="1" x14ac:dyDescent="0.25">
      <c r="A1854" s="41"/>
      <c r="B1854" s="4"/>
      <c r="C1854" s="41"/>
      <c r="D1854" s="42"/>
      <c r="E1854" s="42"/>
      <c r="F1854" s="42"/>
      <c r="G1854" s="1"/>
      <c r="H1854" s="1"/>
      <c r="I1854" s="1"/>
      <c r="J1854" s="1"/>
      <c r="K1854" s="1"/>
      <c r="L1854" s="1"/>
      <c r="M1854" s="2"/>
      <c r="N1854" s="1"/>
      <c r="O1854" s="1"/>
      <c r="P1854" s="1"/>
      <c r="Q1854" s="1"/>
      <c r="R1854" s="1"/>
      <c r="S1854" s="1"/>
      <c r="T1854" s="1"/>
      <c r="U1854" s="1"/>
      <c r="V1854" s="1"/>
      <c r="W1854" s="1"/>
      <c r="X1854" s="1"/>
      <c r="Y1854" s="1"/>
      <c r="Z1854" s="1"/>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c r="BI1854" s="1"/>
      <c r="BJ1854" s="1"/>
      <c r="BK1854" s="1"/>
      <c r="BL1854" s="1"/>
      <c r="BM1854" s="1"/>
      <c r="BN1854" s="1"/>
      <c r="BO1854" s="1"/>
      <c r="BP1854" s="1"/>
      <c r="BQ1854" s="1"/>
      <c r="BR1854" s="1"/>
      <c r="BS1854" s="1"/>
      <c r="BT1854" s="1"/>
      <c r="BU1854" s="1"/>
      <c r="BV1854" s="1"/>
      <c r="BW1854" s="1"/>
      <c r="BX1854" s="1"/>
      <c r="BY1854" s="1"/>
      <c r="BZ1854" s="1"/>
      <c r="CA1854" s="1"/>
      <c r="CB1854" s="1"/>
      <c r="CC1854" s="1"/>
      <c r="CD1854" s="1"/>
      <c r="CE1854" s="1"/>
      <c r="CF1854" s="1"/>
      <c r="CG1854" s="1"/>
      <c r="CH1854" s="1"/>
      <c r="CI1854" s="1"/>
      <c r="CJ1854" s="1"/>
      <c r="CK1854" s="1"/>
      <c r="CL1854" s="1"/>
      <c r="CM1854" s="1"/>
      <c r="CN1854" s="1"/>
      <c r="CO1854" s="1"/>
      <c r="CP1854" s="1"/>
      <c r="CQ1854" s="1"/>
      <c r="CR1854" s="1"/>
      <c r="CS1854" s="1"/>
      <c r="CT1854" s="1"/>
      <c r="CU1854" s="1"/>
      <c r="CV1854" s="1"/>
      <c r="CW1854" s="1"/>
      <c r="CX1854" s="1"/>
      <c r="CY1854" s="1"/>
      <c r="CZ1854" s="1"/>
      <c r="DA1854" s="1"/>
      <c r="DB1854" s="1"/>
      <c r="DC1854" s="1"/>
      <c r="DD1854" s="1"/>
      <c r="DE1854" s="1"/>
      <c r="DF1854" s="1"/>
      <c r="DG1854" s="1"/>
      <c r="DH1854" s="1"/>
      <c r="DI1854" s="1"/>
      <c r="DJ1854" s="1"/>
      <c r="DK1854" s="1"/>
      <c r="DL1854" s="1"/>
      <c r="DM1854" s="1"/>
      <c r="DN1854" s="1"/>
      <c r="DO1854" s="1"/>
      <c r="DP1854" s="1"/>
      <c r="DQ1854" s="1"/>
      <c r="DR1854" s="1"/>
      <c r="DS1854" s="1"/>
      <c r="DT1854" s="1"/>
      <c r="DU1854" s="1"/>
      <c r="DV1854" s="1"/>
      <c r="DW1854" s="1"/>
      <c r="DX1854" s="1"/>
      <c r="DY1854" s="1"/>
      <c r="DZ1854" s="1"/>
      <c r="EA1854" s="1"/>
      <c r="EB1854" s="1"/>
      <c r="EC1854" s="1"/>
      <c r="ED1854" s="1"/>
      <c r="EE1854" s="1"/>
      <c r="EF1854" s="1"/>
      <c r="EG1854" s="1"/>
      <c r="EH1854" s="1"/>
      <c r="EI1854" s="1"/>
      <c r="EJ1854" s="1"/>
      <c r="EK1854" s="1"/>
      <c r="EL1854" s="1"/>
      <c r="EM1854" s="1"/>
      <c r="EN1854" s="1"/>
      <c r="EO1854" s="1"/>
      <c r="EP1854" s="1"/>
      <c r="EQ1854" s="1"/>
      <c r="ER1854" s="1"/>
      <c r="ES1854" s="1"/>
      <c r="ET1854" s="1"/>
      <c r="EU1854" s="1"/>
      <c r="EV1854" s="1"/>
      <c r="EW1854" s="1"/>
      <c r="EX1854" s="1"/>
      <c r="EY1854" s="1"/>
      <c r="EZ1854" s="1"/>
      <c r="FA1854" s="1"/>
      <c r="FB1854" s="1"/>
      <c r="FC1854" s="1"/>
      <c r="FD1854" s="1"/>
      <c r="FE1854" s="1"/>
      <c r="FF1854" s="1"/>
      <c r="FG1854" s="1"/>
      <c r="FH1854" s="1"/>
      <c r="FI1854" s="1"/>
      <c r="FJ1854" s="1"/>
      <c r="FK1854" s="1"/>
      <c r="FL1854" s="1"/>
      <c r="FM1854" s="1"/>
      <c r="FN1854" s="1"/>
      <c r="FO1854" s="1"/>
      <c r="FP1854" s="1"/>
      <c r="FQ1854" s="1"/>
      <c r="FR1854" s="1"/>
      <c r="FS1854" s="1"/>
      <c r="FT1854" s="1"/>
      <c r="FU1854" s="1"/>
      <c r="FV1854" s="1"/>
      <c r="FW1854" s="1"/>
      <c r="FX1854" s="1"/>
      <c r="FY1854" s="1"/>
      <c r="FZ1854" s="1"/>
      <c r="GA1854" s="1"/>
      <c r="GB1854" s="1"/>
      <c r="GC1854" s="1"/>
      <c r="GD1854" s="1"/>
      <c r="GE1854" s="1"/>
      <c r="GF1854" s="1"/>
      <c r="GG1854" s="1"/>
      <c r="GH1854" s="1"/>
      <c r="GI1854" s="1"/>
      <c r="GJ1854" s="1"/>
      <c r="GK1854" s="1"/>
      <c r="GL1854" s="1"/>
      <c r="GM1854" s="1"/>
      <c r="GN1854" s="1"/>
      <c r="GO1854" s="1"/>
    </row>
    <row r="1855" spans="1:197" s="40" customFormat="1" x14ac:dyDescent="0.25">
      <c r="A1855" s="41"/>
      <c r="B1855" s="4"/>
      <c r="C1855" s="41"/>
      <c r="D1855" s="42"/>
      <c r="E1855" s="42"/>
      <c r="F1855" s="42"/>
      <c r="G1855" s="1"/>
      <c r="H1855" s="1"/>
      <c r="I1855" s="1"/>
      <c r="J1855" s="1"/>
      <c r="K1855" s="1"/>
      <c r="L1855" s="1"/>
      <c r="M1855" s="2"/>
      <c r="N1855" s="1"/>
      <c r="O1855" s="1"/>
      <c r="P1855" s="1"/>
      <c r="Q1855" s="1"/>
      <c r="R1855" s="1"/>
      <c r="S1855" s="1"/>
      <c r="T1855" s="1"/>
      <c r="U1855" s="1"/>
      <c r="V1855" s="1"/>
      <c r="W1855" s="1"/>
      <c r="X1855" s="1"/>
      <c r="Y1855" s="1"/>
      <c r="Z1855" s="1"/>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c r="BJ1855" s="1"/>
      <c r="BK1855" s="1"/>
      <c r="BL1855" s="1"/>
      <c r="BM1855" s="1"/>
      <c r="BN1855" s="1"/>
      <c r="BO1855" s="1"/>
      <c r="BP1855" s="1"/>
      <c r="BQ1855" s="1"/>
      <c r="BR1855" s="1"/>
      <c r="BS1855" s="1"/>
      <c r="BT1855" s="1"/>
      <c r="BU1855" s="1"/>
      <c r="BV1855" s="1"/>
      <c r="BW1855" s="1"/>
      <c r="BX1855" s="1"/>
      <c r="BY1855" s="1"/>
      <c r="BZ1855" s="1"/>
      <c r="CA1855" s="1"/>
      <c r="CB1855" s="1"/>
      <c r="CC1855" s="1"/>
      <c r="CD1855" s="1"/>
      <c r="CE1855" s="1"/>
      <c r="CF1855" s="1"/>
      <c r="CG1855" s="1"/>
      <c r="CH1855" s="1"/>
      <c r="CI1855" s="1"/>
      <c r="CJ1855" s="1"/>
      <c r="CK1855" s="1"/>
      <c r="CL1855" s="1"/>
      <c r="CM1855" s="1"/>
      <c r="CN1855" s="1"/>
      <c r="CO1855" s="1"/>
      <c r="CP1855" s="1"/>
      <c r="CQ1855" s="1"/>
      <c r="CR1855" s="1"/>
      <c r="CS1855" s="1"/>
      <c r="CT1855" s="1"/>
      <c r="CU1855" s="1"/>
      <c r="CV1855" s="1"/>
      <c r="CW1855" s="1"/>
      <c r="CX1855" s="1"/>
      <c r="CY1855" s="1"/>
      <c r="CZ1855" s="1"/>
      <c r="DA1855" s="1"/>
      <c r="DB1855" s="1"/>
      <c r="DC1855" s="1"/>
      <c r="DD1855" s="1"/>
      <c r="DE1855" s="1"/>
      <c r="DF1855" s="1"/>
      <c r="DG1855" s="1"/>
      <c r="DH1855" s="1"/>
      <c r="DI1855" s="1"/>
      <c r="DJ1855" s="1"/>
      <c r="DK1855" s="1"/>
      <c r="DL1855" s="1"/>
      <c r="DM1855" s="1"/>
      <c r="DN1855" s="1"/>
      <c r="DO1855" s="1"/>
      <c r="DP1855" s="1"/>
      <c r="DQ1855" s="1"/>
      <c r="DR1855" s="1"/>
      <c r="DS1855" s="1"/>
      <c r="DT1855" s="1"/>
      <c r="DU1855" s="1"/>
      <c r="DV1855" s="1"/>
      <c r="DW1855" s="1"/>
      <c r="DX1855" s="1"/>
      <c r="DY1855" s="1"/>
      <c r="DZ1855" s="1"/>
      <c r="EA1855" s="1"/>
      <c r="EB1855" s="1"/>
      <c r="EC1855" s="1"/>
      <c r="ED1855" s="1"/>
      <c r="EE1855" s="1"/>
      <c r="EF1855" s="1"/>
      <c r="EG1855" s="1"/>
      <c r="EH1855" s="1"/>
      <c r="EI1855" s="1"/>
      <c r="EJ1855" s="1"/>
      <c r="EK1855" s="1"/>
      <c r="EL1855" s="1"/>
      <c r="EM1855" s="1"/>
      <c r="EN1855" s="1"/>
      <c r="EO1855" s="1"/>
      <c r="EP1855" s="1"/>
      <c r="EQ1855" s="1"/>
      <c r="ER1855" s="1"/>
      <c r="ES1855" s="1"/>
      <c r="ET1855" s="1"/>
      <c r="EU1855" s="1"/>
      <c r="EV1855" s="1"/>
      <c r="EW1855" s="1"/>
      <c r="EX1855" s="1"/>
      <c r="EY1855" s="1"/>
      <c r="EZ1855" s="1"/>
      <c r="FA1855" s="1"/>
      <c r="FB1855" s="1"/>
      <c r="FC1855" s="1"/>
      <c r="FD1855" s="1"/>
      <c r="FE1855" s="1"/>
      <c r="FF1855" s="1"/>
      <c r="FG1855" s="1"/>
      <c r="FH1855" s="1"/>
      <c r="FI1855" s="1"/>
      <c r="FJ1855" s="1"/>
      <c r="FK1855" s="1"/>
      <c r="FL1855" s="1"/>
      <c r="FM1855" s="1"/>
      <c r="FN1855" s="1"/>
      <c r="FO1855" s="1"/>
      <c r="FP1855" s="1"/>
      <c r="FQ1855" s="1"/>
      <c r="FR1855" s="1"/>
      <c r="FS1855" s="1"/>
      <c r="FT1855" s="1"/>
      <c r="FU1855" s="1"/>
      <c r="FV1855" s="1"/>
      <c r="FW1855" s="1"/>
      <c r="FX1855" s="1"/>
      <c r="FY1855" s="1"/>
      <c r="FZ1855" s="1"/>
      <c r="GA1855" s="1"/>
      <c r="GB1855" s="1"/>
      <c r="GC1855" s="1"/>
      <c r="GD1855" s="1"/>
      <c r="GE1855" s="1"/>
      <c r="GF1855" s="1"/>
      <c r="GG1855" s="1"/>
      <c r="GH1855" s="1"/>
      <c r="GI1855" s="1"/>
      <c r="GJ1855" s="1"/>
      <c r="GK1855" s="1"/>
      <c r="GL1855" s="1"/>
      <c r="GM1855" s="1"/>
      <c r="GN1855" s="1"/>
      <c r="GO1855" s="1"/>
    </row>
    <row r="1856" spans="1:197" s="40" customFormat="1" x14ac:dyDescent="0.25">
      <c r="A1856" s="41"/>
      <c r="B1856" s="4"/>
      <c r="C1856" s="41"/>
      <c r="D1856" s="42"/>
      <c r="E1856" s="42"/>
      <c r="F1856" s="42"/>
      <c r="G1856" s="1"/>
      <c r="H1856" s="1"/>
      <c r="I1856" s="1"/>
      <c r="J1856" s="1"/>
      <c r="K1856" s="1"/>
      <c r="L1856" s="1"/>
      <c r="M1856" s="2"/>
      <c r="N1856" s="1"/>
      <c r="O1856" s="1"/>
      <c r="P1856" s="1"/>
      <c r="Q1856" s="1"/>
      <c r="R1856" s="1"/>
      <c r="S1856" s="1"/>
      <c r="T1856" s="1"/>
      <c r="U1856" s="1"/>
      <c r="V1856" s="1"/>
      <c r="W1856" s="1"/>
      <c r="X1856" s="1"/>
      <c r="Y1856" s="1"/>
      <c r="Z1856" s="1"/>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1"/>
      <c r="BG1856" s="1"/>
      <c r="BH1856" s="1"/>
      <c r="BI1856" s="1"/>
      <c r="BJ1856" s="1"/>
      <c r="BK1856" s="1"/>
      <c r="BL1856" s="1"/>
      <c r="BM1856" s="1"/>
      <c r="BN1856" s="1"/>
      <c r="BO1856" s="1"/>
      <c r="BP1856" s="1"/>
      <c r="BQ1856" s="1"/>
      <c r="BR1856" s="1"/>
      <c r="BS1856" s="1"/>
      <c r="BT1856" s="1"/>
      <c r="BU1856" s="1"/>
      <c r="BV1856" s="1"/>
      <c r="BW1856" s="1"/>
      <c r="BX1856" s="1"/>
      <c r="BY1856" s="1"/>
      <c r="BZ1856" s="1"/>
      <c r="CA1856" s="1"/>
      <c r="CB1856" s="1"/>
      <c r="CC1856" s="1"/>
      <c r="CD1856" s="1"/>
      <c r="CE1856" s="1"/>
      <c r="CF1856" s="1"/>
      <c r="CG1856" s="1"/>
      <c r="CH1856" s="1"/>
      <c r="CI1856" s="1"/>
      <c r="CJ1856" s="1"/>
      <c r="CK1856" s="1"/>
      <c r="CL1856" s="1"/>
      <c r="CM1856" s="1"/>
      <c r="CN1856" s="1"/>
      <c r="CO1856" s="1"/>
      <c r="CP1856" s="1"/>
      <c r="CQ1856" s="1"/>
      <c r="CR1856" s="1"/>
      <c r="CS1856" s="1"/>
      <c r="CT1856" s="1"/>
      <c r="CU1856" s="1"/>
      <c r="CV1856" s="1"/>
      <c r="CW1856" s="1"/>
      <c r="CX1856" s="1"/>
      <c r="CY1856" s="1"/>
      <c r="CZ1856" s="1"/>
      <c r="DA1856" s="1"/>
      <c r="DB1856" s="1"/>
      <c r="DC1856" s="1"/>
      <c r="DD1856" s="1"/>
      <c r="DE1856" s="1"/>
      <c r="DF1856" s="1"/>
      <c r="DG1856" s="1"/>
      <c r="DH1856" s="1"/>
      <c r="DI1856" s="1"/>
      <c r="DJ1856" s="1"/>
      <c r="DK1856" s="1"/>
      <c r="DL1856" s="1"/>
      <c r="DM1856" s="1"/>
      <c r="DN1856" s="1"/>
      <c r="DO1856" s="1"/>
      <c r="DP1856" s="1"/>
      <c r="DQ1856" s="1"/>
      <c r="DR1856" s="1"/>
      <c r="DS1856" s="1"/>
      <c r="DT1856" s="1"/>
      <c r="DU1856" s="1"/>
      <c r="DV1856" s="1"/>
      <c r="DW1856" s="1"/>
      <c r="DX1856" s="1"/>
      <c r="DY1856" s="1"/>
      <c r="DZ1856" s="1"/>
      <c r="EA1856" s="1"/>
      <c r="EB1856" s="1"/>
      <c r="EC1856" s="1"/>
      <c r="ED1856" s="1"/>
      <c r="EE1856" s="1"/>
      <c r="EF1856" s="1"/>
      <c r="EG1856" s="1"/>
      <c r="EH1856" s="1"/>
      <c r="EI1856" s="1"/>
      <c r="EJ1856" s="1"/>
      <c r="EK1856" s="1"/>
      <c r="EL1856" s="1"/>
      <c r="EM1856" s="1"/>
      <c r="EN1856" s="1"/>
      <c r="EO1856" s="1"/>
      <c r="EP1856" s="1"/>
      <c r="EQ1856" s="1"/>
      <c r="ER1856" s="1"/>
      <c r="ES1856" s="1"/>
      <c r="ET1856" s="1"/>
      <c r="EU1856" s="1"/>
      <c r="EV1856" s="1"/>
      <c r="EW1856" s="1"/>
      <c r="EX1856" s="1"/>
      <c r="EY1856" s="1"/>
      <c r="EZ1856" s="1"/>
      <c r="FA1856" s="1"/>
      <c r="FB1856" s="1"/>
      <c r="FC1856" s="1"/>
      <c r="FD1856" s="1"/>
      <c r="FE1856" s="1"/>
      <c r="FF1856" s="1"/>
      <c r="FG1856" s="1"/>
      <c r="FH1856" s="1"/>
      <c r="FI1856" s="1"/>
      <c r="FJ1856" s="1"/>
      <c r="FK1856" s="1"/>
      <c r="FL1856" s="1"/>
      <c r="FM1856" s="1"/>
      <c r="FN1856" s="1"/>
      <c r="FO1856" s="1"/>
      <c r="FP1856" s="1"/>
      <c r="FQ1856" s="1"/>
      <c r="FR1856" s="1"/>
      <c r="FS1856" s="1"/>
      <c r="FT1856" s="1"/>
      <c r="FU1856" s="1"/>
      <c r="FV1856" s="1"/>
      <c r="FW1856" s="1"/>
      <c r="FX1856" s="1"/>
      <c r="FY1856" s="1"/>
      <c r="FZ1856" s="1"/>
      <c r="GA1856" s="1"/>
      <c r="GB1856" s="1"/>
      <c r="GC1856" s="1"/>
      <c r="GD1856" s="1"/>
      <c r="GE1856" s="1"/>
      <c r="GF1856" s="1"/>
      <c r="GG1856" s="1"/>
      <c r="GH1856" s="1"/>
      <c r="GI1856" s="1"/>
      <c r="GJ1856" s="1"/>
      <c r="GK1856" s="1"/>
      <c r="GL1856" s="1"/>
      <c r="GM1856" s="1"/>
      <c r="GN1856" s="1"/>
      <c r="GO1856" s="1"/>
    </row>
    <row r="1857" spans="1:197" s="40" customFormat="1" x14ac:dyDescent="0.25">
      <c r="A1857" s="41"/>
      <c r="B1857" s="4"/>
      <c r="C1857" s="41"/>
      <c r="D1857" s="42"/>
      <c r="E1857" s="42"/>
      <c r="F1857" s="42"/>
      <c r="G1857" s="1"/>
      <c r="H1857" s="1"/>
      <c r="I1857" s="1"/>
      <c r="J1857" s="1"/>
      <c r="K1857" s="1"/>
      <c r="L1857" s="1"/>
      <c r="M1857" s="2"/>
      <c r="N1857" s="1"/>
      <c r="O1857" s="1"/>
      <c r="P1857" s="1"/>
      <c r="Q1857" s="1"/>
      <c r="R1857" s="1"/>
      <c r="S1857" s="1"/>
      <c r="T1857" s="1"/>
      <c r="U1857" s="1"/>
      <c r="V1857" s="1"/>
      <c r="W1857" s="1"/>
      <c r="X1857" s="1"/>
      <c r="Y1857" s="1"/>
      <c r="Z1857" s="1"/>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1"/>
      <c r="BG1857" s="1"/>
      <c r="BH1857" s="1"/>
      <c r="BI1857" s="1"/>
      <c r="BJ1857" s="1"/>
      <c r="BK1857" s="1"/>
      <c r="BL1857" s="1"/>
      <c r="BM1857" s="1"/>
      <c r="BN1857" s="1"/>
      <c r="BO1857" s="1"/>
      <c r="BP1857" s="1"/>
      <c r="BQ1857" s="1"/>
      <c r="BR1857" s="1"/>
      <c r="BS1857" s="1"/>
      <c r="BT1857" s="1"/>
      <c r="BU1857" s="1"/>
      <c r="BV1857" s="1"/>
      <c r="BW1857" s="1"/>
      <c r="BX1857" s="1"/>
      <c r="BY1857" s="1"/>
      <c r="BZ1857" s="1"/>
      <c r="CA1857" s="1"/>
      <c r="CB1857" s="1"/>
      <c r="CC1857" s="1"/>
      <c r="CD1857" s="1"/>
      <c r="CE1857" s="1"/>
      <c r="CF1857" s="1"/>
      <c r="CG1857" s="1"/>
      <c r="CH1857" s="1"/>
      <c r="CI1857" s="1"/>
      <c r="CJ1857" s="1"/>
      <c r="CK1857" s="1"/>
      <c r="CL1857" s="1"/>
      <c r="CM1857" s="1"/>
      <c r="CN1857" s="1"/>
      <c r="CO1857" s="1"/>
      <c r="CP1857" s="1"/>
      <c r="CQ1857" s="1"/>
      <c r="CR1857" s="1"/>
      <c r="CS1857" s="1"/>
      <c r="CT1857" s="1"/>
      <c r="CU1857" s="1"/>
      <c r="CV1857" s="1"/>
      <c r="CW1857" s="1"/>
      <c r="CX1857" s="1"/>
      <c r="CY1857" s="1"/>
      <c r="CZ1857" s="1"/>
      <c r="DA1857" s="1"/>
      <c r="DB1857" s="1"/>
      <c r="DC1857" s="1"/>
      <c r="DD1857" s="1"/>
      <c r="DE1857" s="1"/>
      <c r="DF1857" s="1"/>
      <c r="DG1857" s="1"/>
      <c r="DH1857" s="1"/>
      <c r="DI1857" s="1"/>
      <c r="DJ1857" s="1"/>
      <c r="DK1857" s="1"/>
      <c r="DL1857" s="1"/>
      <c r="DM1857" s="1"/>
      <c r="DN1857" s="1"/>
      <c r="DO1857" s="1"/>
      <c r="DP1857" s="1"/>
      <c r="DQ1857" s="1"/>
      <c r="DR1857" s="1"/>
      <c r="DS1857" s="1"/>
      <c r="DT1857" s="1"/>
      <c r="DU1857" s="1"/>
      <c r="DV1857" s="1"/>
      <c r="DW1857" s="1"/>
      <c r="DX1857" s="1"/>
      <c r="DY1857" s="1"/>
      <c r="DZ1857" s="1"/>
      <c r="EA1857" s="1"/>
      <c r="EB1857" s="1"/>
      <c r="EC1857" s="1"/>
      <c r="ED1857" s="1"/>
      <c r="EE1857" s="1"/>
      <c r="EF1857" s="1"/>
      <c r="EG1857" s="1"/>
      <c r="EH1857" s="1"/>
      <c r="EI1857" s="1"/>
      <c r="EJ1857" s="1"/>
      <c r="EK1857" s="1"/>
      <c r="EL1857" s="1"/>
      <c r="EM1857" s="1"/>
      <c r="EN1857" s="1"/>
      <c r="EO1857" s="1"/>
      <c r="EP1857" s="1"/>
      <c r="EQ1857" s="1"/>
      <c r="ER1857" s="1"/>
      <c r="ES1857" s="1"/>
      <c r="ET1857" s="1"/>
      <c r="EU1857" s="1"/>
      <c r="EV1857" s="1"/>
      <c r="EW1857" s="1"/>
      <c r="EX1857" s="1"/>
      <c r="EY1857" s="1"/>
      <c r="EZ1857" s="1"/>
      <c r="FA1857" s="1"/>
      <c r="FB1857" s="1"/>
      <c r="FC1857" s="1"/>
      <c r="FD1857" s="1"/>
      <c r="FE1857" s="1"/>
      <c r="FF1857" s="1"/>
      <c r="FG1857" s="1"/>
      <c r="FH1857" s="1"/>
      <c r="FI1857" s="1"/>
      <c r="FJ1857" s="1"/>
      <c r="FK1857" s="1"/>
      <c r="FL1857" s="1"/>
      <c r="FM1857" s="1"/>
      <c r="FN1857" s="1"/>
      <c r="FO1857" s="1"/>
      <c r="FP1857" s="1"/>
      <c r="FQ1857" s="1"/>
      <c r="FR1857" s="1"/>
      <c r="FS1857" s="1"/>
      <c r="FT1857" s="1"/>
      <c r="FU1857" s="1"/>
      <c r="FV1857" s="1"/>
      <c r="FW1857" s="1"/>
      <c r="FX1857" s="1"/>
      <c r="FY1857" s="1"/>
      <c r="FZ1857" s="1"/>
      <c r="GA1857" s="1"/>
      <c r="GB1857" s="1"/>
      <c r="GC1857" s="1"/>
      <c r="GD1857" s="1"/>
      <c r="GE1857" s="1"/>
      <c r="GF1857" s="1"/>
      <c r="GG1857" s="1"/>
      <c r="GH1857" s="1"/>
      <c r="GI1857" s="1"/>
      <c r="GJ1857" s="1"/>
      <c r="GK1857" s="1"/>
      <c r="GL1857" s="1"/>
      <c r="GM1857" s="1"/>
      <c r="GN1857" s="1"/>
      <c r="GO1857" s="1"/>
    </row>
    <row r="1858" spans="1:197" s="40" customFormat="1" x14ac:dyDescent="0.25">
      <c r="A1858" s="41"/>
      <c r="B1858" s="4"/>
      <c r="C1858" s="41"/>
      <c r="D1858" s="42"/>
      <c r="E1858" s="42"/>
      <c r="F1858" s="42"/>
      <c r="G1858" s="1"/>
      <c r="H1858" s="1"/>
      <c r="I1858" s="1"/>
      <c r="J1858" s="1"/>
      <c r="K1858" s="1"/>
      <c r="L1858" s="1"/>
      <c r="M1858" s="2"/>
      <c r="N1858" s="1"/>
      <c r="O1858" s="1"/>
      <c r="P1858" s="1"/>
      <c r="Q1858" s="1"/>
      <c r="R1858" s="1"/>
      <c r="S1858" s="1"/>
      <c r="T1858" s="1"/>
      <c r="U1858" s="1"/>
      <c r="V1858" s="1"/>
      <c r="W1858" s="1"/>
      <c r="X1858" s="1"/>
      <c r="Y1858" s="1"/>
      <c r="Z1858" s="1"/>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1"/>
      <c r="BG1858" s="1"/>
      <c r="BH1858" s="1"/>
      <c r="BI1858" s="1"/>
      <c r="BJ1858" s="1"/>
      <c r="BK1858" s="1"/>
      <c r="BL1858" s="1"/>
      <c r="BM1858" s="1"/>
      <c r="BN1858" s="1"/>
      <c r="BO1858" s="1"/>
      <c r="BP1858" s="1"/>
      <c r="BQ1858" s="1"/>
      <c r="BR1858" s="1"/>
      <c r="BS1858" s="1"/>
      <c r="BT1858" s="1"/>
      <c r="BU1858" s="1"/>
      <c r="BV1858" s="1"/>
      <c r="BW1858" s="1"/>
      <c r="BX1858" s="1"/>
      <c r="BY1858" s="1"/>
      <c r="BZ1858" s="1"/>
      <c r="CA1858" s="1"/>
      <c r="CB1858" s="1"/>
      <c r="CC1858" s="1"/>
      <c r="CD1858" s="1"/>
      <c r="CE1858" s="1"/>
      <c r="CF1858" s="1"/>
      <c r="CG1858" s="1"/>
      <c r="CH1858" s="1"/>
      <c r="CI1858" s="1"/>
      <c r="CJ1858" s="1"/>
      <c r="CK1858" s="1"/>
      <c r="CL1858" s="1"/>
      <c r="CM1858" s="1"/>
      <c r="CN1858" s="1"/>
      <c r="CO1858" s="1"/>
      <c r="CP1858" s="1"/>
      <c r="CQ1858" s="1"/>
      <c r="CR1858" s="1"/>
      <c r="CS1858" s="1"/>
      <c r="CT1858" s="1"/>
      <c r="CU1858" s="1"/>
      <c r="CV1858" s="1"/>
      <c r="CW1858" s="1"/>
      <c r="CX1858" s="1"/>
      <c r="CY1858" s="1"/>
      <c r="CZ1858" s="1"/>
      <c r="DA1858" s="1"/>
      <c r="DB1858" s="1"/>
      <c r="DC1858" s="1"/>
      <c r="DD1858" s="1"/>
      <c r="DE1858" s="1"/>
      <c r="DF1858" s="1"/>
      <c r="DG1858" s="1"/>
      <c r="DH1858" s="1"/>
      <c r="DI1858" s="1"/>
      <c r="DJ1858" s="1"/>
      <c r="DK1858" s="1"/>
      <c r="DL1858" s="1"/>
      <c r="DM1858" s="1"/>
      <c r="DN1858" s="1"/>
      <c r="DO1858" s="1"/>
      <c r="DP1858" s="1"/>
      <c r="DQ1858" s="1"/>
      <c r="DR1858" s="1"/>
      <c r="DS1858" s="1"/>
      <c r="DT1858" s="1"/>
      <c r="DU1858" s="1"/>
      <c r="DV1858" s="1"/>
      <c r="DW1858" s="1"/>
      <c r="DX1858" s="1"/>
      <c r="DY1858" s="1"/>
      <c r="DZ1858" s="1"/>
      <c r="EA1858" s="1"/>
      <c r="EB1858" s="1"/>
      <c r="EC1858" s="1"/>
      <c r="ED1858" s="1"/>
      <c r="EE1858" s="1"/>
      <c r="EF1858" s="1"/>
      <c r="EG1858" s="1"/>
      <c r="EH1858" s="1"/>
      <c r="EI1858" s="1"/>
      <c r="EJ1858" s="1"/>
      <c r="EK1858" s="1"/>
      <c r="EL1858" s="1"/>
      <c r="EM1858" s="1"/>
      <c r="EN1858" s="1"/>
      <c r="EO1858" s="1"/>
      <c r="EP1858" s="1"/>
      <c r="EQ1858" s="1"/>
      <c r="ER1858" s="1"/>
      <c r="ES1858" s="1"/>
      <c r="ET1858" s="1"/>
      <c r="EU1858" s="1"/>
      <c r="EV1858" s="1"/>
      <c r="EW1858" s="1"/>
      <c r="EX1858" s="1"/>
      <c r="EY1858" s="1"/>
      <c r="EZ1858" s="1"/>
      <c r="FA1858" s="1"/>
      <c r="FB1858" s="1"/>
      <c r="FC1858" s="1"/>
      <c r="FD1858" s="1"/>
      <c r="FE1858" s="1"/>
      <c r="FF1858" s="1"/>
      <c r="FG1858" s="1"/>
      <c r="FH1858" s="1"/>
      <c r="FI1858" s="1"/>
      <c r="FJ1858" s="1"/>
      <c r="FK1858" s="1"/>
      <c r="FL1858" s="1"/>
      <c r="FM1858" s="1"/>
      <c r="FN1858" s="1"/>
      <c r="FO1858" s="1"/>
      <c r="FP1858" s="1"/>
      <c r="FQ1858" s="1"/>
      <c r="FR1858" s="1"/>
      <c r="FS1858" s="1"/>
      <c r="FT1858" s="1"/>
      <c r="FU1858" s="1"/>
      <c r="FV1858" s="1"/>
      <c r="FW1858" s="1"/>
      <c r="FX1858" s="1"/>
      <c r="FY1858" s="1"/>
      <c r="FZ1858" s="1"/>
      <c r="GA1858" s="1"/>
      <c r="GB1858" s="1"/>
      <c r="GC1858" s="1"/>
      <c r="GD1858" s="1"/>
      <c r="GE1858" s="1"/>
      <c r="GF1858" s="1"/>
      <c r="GG1858" s="1"/>
      <c r="GH1858" s="1"/>
      <c r="GI1858" s="1"/>
      <c r="GJ1858" s="1"/>
      <c r="GK1858" s="1"/>
      <c r="GL1858" s="1"/>
      <c r="GM1858" s="1"/>
      <c r="GN1858" s="1"/>
      <c r="GO1858" s="1"/>
    </row>
    <row r="1859" spans="1:197" s="40" customFormat="1" x14ac:dyDescent="0.25">
      <c r="A1859" s="41"/>
      <c r="B1859" s="4"/>
      <c r="C1859" s="41"/>
      <c r="D1859" s="42"/>
      <c r="E1859" s="42"/>
      <c r="F1859" s="42"/>
      <c r="G1859" s="1"/>
      <c r="H1859" s="1"/>
      <c r="I1859" s="1"/>
      <c r="J1859" s="1"/>
      <c r="K1859" s="1"/>
      <c r="L1859" s="1"/>
      <c r="M1859" s="2"/>
      <c r="N1859" s="1"/>
      <c r="O1859" s="1"/>
      <c r="P1859" s="1"/>
      <c r="Q1859" s="1"/>
      <c r="R1859" s="1"/>
      <c r="S1859" s="1"/>
      <c r="T1859" s="1"/>
      <c r="U1859" s="1"/>
      <c r="V1859" s="1"/>
      <c r="W1859" s="1"/>
      <c r="X1859" s="1"/>
      <c r="Y1859" s="1"/>
      <c r="Z1859" s="1"/>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1"/>
      <c r="BG1859" s="1"/>
      <c r="BH1859" s="1"/>
      <c r="BI1859" s="1"/>
      <c r="BJ1859" s="1"/>
      <c r="BK1859" s="1"/>
      <c r="BL1859" s="1"/>
      <c r="BM1859" s="1"/>
      <c r="BN1859" s="1"/>
      <c r="BO1859" s="1"/>
      <c r="BP1859" s="1"/>
      <c r="BQ1859" s="1"/>
      <c r="BR1859" s="1"/>
      <c r="BS1859" s="1"/>
      <c r="BT1859" s="1"/>
      <c r="BU1859" s="1"/>
      <c r="BV1859" s="1"/>
      <c r="BW1859" s="1"/>
      <c r="BX1859" s="1"/>
      <c r="BY1859" s="1"/>
      <c r="BZ1859" s="1"/>
      <c r="CA1859" s="1"/>
      <c r="CB1859" s="1"/>
      <c r="CC1859" s="1"/>
      <c r="CD1859" s="1"/>
      <c r="CE1859" s="1"/>
      <c r="CF1859" s="1"/>
      <c r="CG1859" s="1"/>
      <c r="CH1859" s="1"/>
      <c r="CI1859" s="1"/>
      <c r="CJ1859" s="1"/>
      <c r="CK1859" s="1"/>
      <c r="CL1859" s="1"/>
      <c r="CM1859" s="1"/>
      <c r="CN1859" s="1"/>
      <c r="CO1859" s="1"/>
      <c r="CP1859" s="1"/>
      <c r="CQ1859" s="1"/>
      <c r="CR1859" s="1"/>
      <c r="CS1859" s="1"/>
      <c r="CT1859" s="1"/>
      <c r="CU1859" s="1"/>
      <c r="CV1859" s="1"/>
      <c r="CW1859" s="1"/>
      <c r="CX1859" s="1"/>
      <c r="CY1859" s="1"/>
      <c r="CZ1859" s="1"/>
      <c r="DA1859" s="1"/>
      <c r="DB1859" s="1"/>
      <c r="DC1859" s="1"/>
      <c r="DD1859" s="1"/>
      <c r="DE1859" s="1"/>
      <c r="DF1859" s="1"/>
      <c r="DG1859" s="1"/>
      <c r="DH1859" s="1"/>
      <c r="DI1859" s="1"/>
      <c r="DJ1859" s="1"/>
      <c r="DK1859" s="1"/>
      <c r="DL1859" s="1"/>
      <c r="DM1859" s="1"/>
      <c r="DN1859" s="1"/>
      <c r="DO1859" s="1"/>
      <c r="DP1859" s="1"/>
      <c r="DQ1859" s="1"/>
      <c r="DR1859" s="1"/>
      <c r="DS1859" s="1"/>
      <c r="DT1859" s="1"/>
      <c r="DU1859" s="1"/>
      <c r="DV1859" s="1"/>
      <c r="DW1859" s="1"/>
      <c r="DX1859" s="1"/>
      <c r="DY1859" s="1"/>
      <c r="DZ1859" s="1"/>
      <c r="EA1859" s="1"/>
      <c r="EB1859" s="1"/>
      <c r="EC1859" s="1"/>
      <c r="ED1859" s="1"/>
      <c r="EE1859" s="1"/>
      <c r="EF1859" s="1"/>
      <c r="EG1859" s="1"/>
      <c r="EH1859" s="1"/>
      <c r="EI1859" s="1"/>
      <c r="EJ1859" s="1"/>
      <c r="EK1859" s="1"/>
      <c r="EL1859" s="1"/>
      <c r="EM1859" s="1"/>
      <c r="EN1859" s="1"/>
      <c r="EO1859" s="1"/>
      <c r="EP1859" s="1"/>
      <c r="EQ1859" s="1"/>
      <c r="ER1859" s="1"/>
      <c r="ES1859" s="1"/>
      <c r="ET1859" s="1"/>
      <c r="EU1859" s="1"/>
      <c r="EV1859" s="1"/>
      <c r="EW1859" s="1"/>
      <c r="EX1859" s="1"/>
      <c r="EY1859" s="1"/>
      <c r="EZ1859" s="1"/>
      <c r="FA1859" s="1"/>
      <c r="FB1859" s="1"/>
      <c r="FC1859" s="1"/>
      <c r="FD1859" s="1"/>
      <c r="FE1859" s="1"/>
      <c r="FF1859" s="1"/>
      <c r="FG1859" s="1"/>
      <c r="FH1859" s="1"/>
      <c r="FI1859" s="1"/>
      <c r="FJ1859" s="1"/>
      <c r="FK1859" s="1"/>
      <c r="FL1859" s="1"/>
      <c r="FM1859" s="1"/>
      <c r="FN1859" s="1"/>
      <c r="FO1859" s="1"/>
      <c r="FP1859" s="1"/>
      <c r="FQ1859" s="1"/>
      <c r="FR1859" s="1"/>
      <c r="FS1859" s="1"/>
      <c r="FT1859" s="1"/>
      <c r="FU1859" s="1"/>
      <c r="FV1859" s="1"/>
      <c r="FW1859" s="1"/>
      <c r="FX1859" s="1"/>
      <c r="FY1859" s="1"/>
      <c r="FZ1859" s="1"/>
      <c r="GA1859" s="1"/>
      <c r="GB1859" s="1"/>
      <c r="GC1859" s="1"/>
      <c r="GD1859" s="1"/>
      <c r="GE1859" s="1"/>
      <c r="GF1859" s="1"/>
      <c r="GG1859" s="1"/>
      <c r="GH1859" s="1"/>
      <c r="GI1859" s="1"/>
      <c r="GJ1859" s="1"/>
      <c r="GK1859" s="1"/>
      <c r="GL1859" s="1"/>
      <c r="GM1859" s="1"/>
      <c r="GN1859" s="1"/>
      <c r="GO1859" s="1"/>
    </row>
    <row r="1860" spans="1:197" s="40" customFormat="1" x14ac:dyDescent="0.25">
      <c r="A1860" s="41"/>
      <c r="B1860" s="4"/>
      <c r="C1860" s="41"/>
      <c r="D1860" s="42"/>
      <c r="E1860" s="42"/>
      <c r="F1860" s="42"/>
      <c r="G1860" s="1"/>
      <c r="H1860" s="1"/>
      <c r="I1860" s="1"/>
      <c r="J1860" s="1"/>
      <c r="K1860" s="1"/>
      <c r="L1860" s="1"/>
      <c r="M1860" s="2"/>
      <c r="N1860" s="1"/>
      <c r="O1860" s="1"/>
      <c r="P1860" s="1"/>
      <c r="Q1860" s="1"/>
      <c r="R1860" s="1"/>
      <c r="S1860" s="1"/>
      <c r="T1860" s="1"/>
      <c r="U1860" s="1"/>
      <c r="V1860" s="1"/>
      <c r="W1860" s="1"/>
      <c r="X1860" s="1"/>
      <c r="Y1860" s="1"/>
      <c r="Z1860" s="1"/>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1"/>
      <c r="BG1860" s="1"/>
      <c r="BH1860" s="1"/>
      <c r="BI1860" s="1"/>
      <c r="BJ1860" s="1"/>
      <c r="BK1860" s="1"/>
      <c r="BL1860" s="1"/>
      <c r="BM1860" s="1"/>
      <c r="BN1860" s="1"/>
      <c r="BO1860" s="1"/>
      <c r="BP1860" s="1"/>
      <c r="BQ1860" s="1"/>
      <c r="BR1860" s="1"/>
      <c r="BS1860" s="1"/>
      <c r="BT1860" s="1"/>
      <c r="BU1860" s="1"/>
      <c r="BV1860" s="1"/>
      <c r="BW1860" s="1"/>
      <c r="BX1860" s="1"/>
      <c r="BY1860" s="1"/>
      <c r="BZ1860" s="1"/>
      <c r="CA1860" s="1"/>
      <c r="CB1860" s="1"/>
      <c r="CC1860" s="1"/>
      <c r="CD1860" s="1"/>
      <c r="CE1860" s="1"/>
      <c r="CF1860" s="1"/>
      <c r="CG1860" s="1"/>
      <c r="CH1860" s="1"/>
      <c r="CI1860" s="1"/>
      <c r="CJ1860" s="1"/>
      <c r="CK1860" s="1"/>
      <c r="CL1860" s="1"/>
      <c r="CM1860" s="1"/>
      <c r="CN1860" s="1"/>
      <c r="CO1860" s="1"/>
      <c r="CP1860" s="1"/>
      <c r="CQ1860" s="1"/>
      <c r="CR1860" s="1"/>
      <c r="CS1860" s="1"/>
      <c r="CT1860" s="1"/>
      <c r="CU1860" s="1"/>
      <c r="CV1860" s="1"/>
      <c r="CW1860" s="1"/>
      <c r="CX1860" s="1"/>
      <c r="CY1860" s="1"/>
      <c r="CZ1860" s="1"/>
      <c r="DA1860" s="1"/>
      <c r="DB1860" s="1"/>
      <c r="DC1860" s="1"/>
      <c r="DD1860" s="1"/>
      <c r="DE1860" s="1"/>
      <c r="DF1860" s="1"/>
      <c r="DG1860" s="1"/>
      <c r="DH1860" s="1"/>
      <c r="DI1860" s="1"/>
      <c r="DJ1860" s="1"/>
      <c r="DK1860" s="1"/>
      <c r="DL1860" s="1"/>
      <c r="DM1860" s="1"/>
      <c r="DN1860" s="1"/>
      <c r="DO1860" s="1"/>
      <c r="DP1860" s="1"/>
      <c r="DQ1860" s="1"/>
      <c r="DR1860" s="1"/>
      <c r="DS1860" s="1"/>
      <c r="DT1860" s="1"/>
      <c r="DU1860" s="1"/>
      <c r="DV1860" s="1"/>
      <c r="DW1860" s="1"/>
      <c r="DX1860" s="1"/>
      <c r="DY1860" s="1"/>
      <c r="DZ1860" s="1"/>
      <c r="EA1860" s="1"/>
      <c r="EB1860" s="1"/>
      <c r="EC1860" s="1"/>
      <c r="ED1860" s="1"/>
      <c r="EE1860" s="1"/>
      <c r="EF1860" s="1"/>
      <c r="EG1860" s="1"/>
      <c r="EH1860" s="1"/>
      <c r="EI1860" s="1"/>
      <c r="EJ1860" s="1"/>
      <c r="EK1860" s="1"/>
      <c r="EL1860" s="1"/>
      <c r="EM1860" s="1"/>
      <c r="EN1860" s="1"/>
      <c r="EO1860" s="1"/>
      <c r="EP1860" s="1"/>
      <c r="EQ1860" s="1"/>
      <c r="ER1860" s="1"/>
      <c r="ES1860" s="1"/>
      <c r="ET1860" s="1"/>
      <c r="EU1860" s="1"/>
      <c r="EV1860" s="1"/>
      <c r="EW1860" s="1"/>
      <c r="EX1860" s="1"/>
      <c r="EY1860" s="1"/>
      <c r="EZ1860" s="1"/>
      <c r="FA1860" s="1"/>
      <c r="FB1860" s="1"/>
      <c r="FC1860" s="1"/>
      <c r="FD1860" s="1"/>
      <c r="FE1860" s="1"/>
      <c r="FF1860" s="1"/>
      <c r="FG1860" s="1"/>
      <c r="FH1860" s="1"/>
      <c r="FI1860" s="1"/>
      <c r="FJ1860" s="1"/>
      <c r="FK1860" s="1"/>
      <c r="FL1860" s="1"/>
      <c r="FM1860" s="1"/>
      <c r="FN1860" s="1"/>
      <c r="FO1860" s="1"/>
      <c r="FP1860" s="1"/>
      <c r="FQ1860" s="1"/>
      <c r="FR1860" s="1"/>
      <c r="FS1860" s="1"/>
      <c r="FT1860" s="1"/>
      <c r="FU1860" s="1"/>
      <c r="FV1860" s="1"/>
      <c r="FW1860" s="1"/>
      <c r="FX1860" s="1"/>
      <c r="FY1860" s="1"/>
      <c r="FZ1860" s="1"/>
      <c r="GA1860" s="1"/>
      <c r="GB1860" s="1"/>
      <c r="GC1860" s="1"/>
      <c r="GD1860" s="1"/>
      <c r="GE1860" s="1"/>
      <c r="GF1860" s="1"/>
      <c r="GG1860" s="1"/>
      <c r="GH1860" s="1"/>
      <c r="GI1860" s="1"/>
      <c r="GJ1860" s="1"/>
      <c r="GK1860" s="1"/>
      <c r="GL1860" s="1"/>
      <c r="GM1860" s="1"/>
      <c r="GN1860" s="1"/>
      <c r="GO1860" s="1"/>
    </row>
    <row r="1861" spans="1:197" s="40" customFormat="1" x14ac:dyDescent="0.25">
      <c r="A1861" s="41"/>
      <c r="B1861" s="4"/>
      <c r="C1861" s="41"/>
      <c r="D1861" s="42"/>
      <c r="E1861" s="42"/>
      <c r="F1861" s="42"/>
      <c r="G1861" s="1"/>
      <c r="H1861" s="1"/>
      <c r="I1861" s="1"/>
      <c r="J1861" s="1"/>
      <c r="K1861" s="1"/>
      <c r="L1861" s="1"/>
      <c r="M1861" s="2"/>
      <c r="N1861" s="1"/>
      <c r="O1861" s="1"/>
      <c r="P1861" s="1"/>
      <c r="Q1861" s="1"/>
      <c r="R1861" s="1"/>
      <c r="S1861" s="1"/>
      <c r="T1861" s="1"/>
      <c r="U1861" s="1"/>
      <c r="V1861" s="1"/>
      <c r="W1861" s="1"/>
      <c r="X1861" s="1"/>
      <c r="Y1861" s="1"/>
      <c r="Z1861" s="1"/>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1"/>
      <c r="BG1861" s="1"/>
      <c r="BH1861" s="1"/>
      <c r="BI1861" s="1"/>
      <c r="BJ1861" s="1"/>
      <c r="BK1861" s="1"/>
      <c r="BL1861" s="1"/>
      <c r="BM1861" s="1"/>
      <c r="BN1861" s="1"/>
      <c r="BO1861" s="1"/>
      <c r="BP1861" s="1"/>
      <c r="BQ1861" s="1"/>
      <c r="BR1861" s="1"/>
      <c r="BS1861" s="1"/>
      <c r="BT1861" s="1"/>
      <c r="BU1861" s="1"/>
      <c r="BV1861" s="1"/>
      <c r="BW1861" s="1"/>
      <c r="BX1861" s="1"/>
      <c r="BY1861" s="1"/>
      <c r="BZ1861" s="1"/>
      <c r="CA1861" s="1"/>
      <c r="CB1861" s="1"/>
      <c r="CC1861" s="1"/>
      <c r="CD1861" s="1"/>
      <c r="CE1861" s="1"/>
      <c r="CF1861" s="1"/>
      <c r="CG1861" s="1"/>
      <c r="CH1861" s="1"/>
      <c r="CI1861" s="1"/>
      <c r="CJ1861" s="1"/>
      <c r="CK1861" s="1"/>
      <c r="CL1861" s="1"/>
      <c r="CM1861" s="1"/>
      <c r="CN1861" s="1"/>
      <c r="CO1861" s="1"/>
      <c r="CP1861" s="1"/>
      <c r="CQ1861" s="1"/>
      <c r="CR1861" s="1"/>
      <c r="CS1861" s="1"/>
      <c r="CT1861" s="1"/>
      <c r="CU1861" s="1"/>
      <c r="CV1861" s="1"/>
      <c r="CW1861" s="1"/>
      <c r="CX1861" s="1"/>
      <c r="CY1861" s="1"/>
      <c r="CZ1861" s="1"/>
      <c r="DA1861" s="1"/>
      <c r="DB1861" s="1"/>
      <c r="DC1861" s="1"/>
      <c r="DD1861" s="1"/>
      <c r="DE1861" s="1"/>
      <c r="DF1861" s="1"/>
      <c r="DG1861" s="1"/>
      <c r="DH1861" s="1"/>
      <c r="DI1861" s="1"/>
      <c r="DJ1861" s="1"/>
      <c r="DK1861" s="1"/>
      <c r="DL1861" s="1"/>
      <c r="DM1861" s="1"/>
      <c r="DN1861" s="1"/>
      <c r="DO1861" s="1"/>
      <c r="DP1861" s="1"/>
      <c r="DQ1861" s="1"/>
      <c r="DR1861" s="1"/>
      <c r="DS1861" s="1"/>
      <c r="DT1861" s="1"/>
      <c r="DU1861" s="1"/>
      <c r="DV1861" s="1"/>
      <c r="DW1861" s="1"/>
      <c r="DX1861" s="1"/>
      <c r="DY1861" s="1"/>
      <c r="DZ1861" s="1"/>
      <c r="EA1861" s="1"/>
      <c r="EB1861" s="1"/>
      <c r="EC1861" s="1"/>
      <c r="ED1861" s="1"/>
      <c r="EE1861" s="1"/>
      <c r="EF1861" s="1"/>
      <c r="EG1861" s="1"/>
      <c r="EH1861" s="1"/>
      <c r="EI1861" s="1"/>
      <c r="EJ1861" s="1"/>
      <c r="EK1861" s="1"/>
      <c r="EL1861" s="1"/>
      <c r="EM1861" s="1"/>
      <c r="EN1861" s="1"/>
      <c r="EO1861" s="1"/>
      <c r="EP1861" s="1"/>
      <c r="EQ1861" s="1"/>
      <c r="ER1861" s="1"/>
      <c r="ES1861" s="1"/>
      <c r="ET1861" s="1"/>
      <c r="EU1861" s="1"/>
      <c r="EV1861" s="1"/>
      <c r="EW1861" s="1"/>
      <c r="EX1861" s="1"/>
      <c r="EY1861" s="1"/>
      <c r="EZ1861" s="1"/>
      <c r="FA1861" s="1"/>
      <c r="FB1861" s="1"/>
      <c r="FC1861" s="1"/>
      <c r="FD1861" s="1"/>
      <c r="FE1861" s="1"/>
      <c r="FF1861" s="1"/>
      <c r="FG1861" s="1"/>
      <c r="FH1861" s="1"/>
      <c r="FI1861" s="1"/>
      <c r="FJ1861" s="1"/>
      <c r="FK1861" s="1"/>
      <c r="FL1861" s="1"/>
      <c r="FM1861" s="1"/>
      <c r="FN1861" s="1"/>
      <c r="FO1861" s="1"/>
      <c r="FP1861" s="1"/>
      <c r="FQ1861" s="1"/>
      <c r="FR1861" s="1"/>
      <c r="FS1861" s="1"/>
      <c r="FT1861" s="1"/>
      <c r="FU1861" s="1"/>
      <c r="FV1861" s="1"/>
      <c r="FW1861" s="1"/>
      <c r="FX1861" s="1"/>
      <c r="FY1861" s="1"/>
      <c r="FZ1861" s="1"/>
      <c r="GA1861" s="1"/>
      <c r="GB1861" s="1"/>
      <c r="GC1861" s="1"/>
      <c r="GD1861" s="1"/>
      <c r="GE1861" s="1"/>
      <c r="GF1861" s="1"/>
      <c r="GG1861" s="1"/>
      <c r="GH1861" s="1"/>
      <c r="GI1861" s="1"/>
      <c r="GJ1861" s="1"/>
      <c r="GK1861" s="1"/>
      <c r="GL1861" s="1"/>
      <c r="GM1861" s="1"/>
      <c r="GN1861" s="1"/>
      <c r="GO1861" s="1"/>
    </row>
    <row r="1862" spans="1:197" s="40" customFormat="1" x14ac:dyDescent="0.25">
      <c r="A1862" s="41"/>
      <c r="B1862" s="4"/>
      <c r="C1862" s="41"/>
      <c r="D1862" s="42"/>
      <c r="E1862" s="42"/>
      <c r="F1862" s="42"/>
      <c r="G1862" s="1"/>
      <c r="H1862" s="1"/>
      <c r="I1862" s="1"/>
      <c r="J1862" s="1"/>
      <c r="K1862" s="1"/>
      <c r="L1862" s="1"/>
      <c r="M1862" s="2"/>
      <c r="N1862" s="1"/>
      <c r="O1862" s="1"/>
      <c r="P1862" s="1"/>
      <c r="Q1862" s="1"/>
      <c r="R1862" s="1"/>
      <c r="S1862" s="1"/>
      <c r="T1862" s="1"/>
      <c r="U1862" s="1"/>
      <c r="V1862" s="1"/>
      <c r="W1862" s="1"/>
      <c r="X1862" s="1"/>
      <c r="Y1862" s="1"/>
      <c r="Z1862" s="1"/>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1"/>
      <c r="BG1862" s="1"/>
      <c r="BH1862" s="1"/>
      <c r="BI1862" s="1"/>
      <c r="BJ1862" s="1"/>
      <c r="BK1862" s="1"/>
      <c r="BL1862" s="1"/>
      <c r="BM1862" s="1"/>
      <c r="BN1862" s="1"/>
      <c r="BO1862" s="1"/>
      <c r="BP1862" s="1"/>
      <c r="BQ1862" s="1"/>
      <c r="BR1862" s="1"/>
      <c r="BS1862" s="1"/>
      <c r="BT1862" s="1"/>
      <c r="BU1862" s="1"/>
      <c r="BV1862" s="1"/>
      <c r="BW1862" s="1"/>
      <c r="BX1862" s="1"/>
      <c r="BY1862" s="1"/>
      <c r="BZ1862" s="1"/>
      <c r="CA1862" s="1"/>
      <c r="CB1862" s="1"/>
      <c r="CC1862" s="1"/>
      <c r="CD1862" s="1"/>
      <c r="CE1862" s="1"/>
      <c r="CF1862" s="1"/>
      <c r="CG1862" s="1"/>
      <c r="CH1862" s="1"/>
      <c r="CI1862" s="1"/>
      <c r="CJ1862" s="1"/>
      <c r="CK1862" s="1"/>
      <c r="CL1862" s="1"/>
      <c r="CM1862" s="1"/>
      <c r="CN1862" s="1"/>
      <c r="CO1862" s="1"/>
      <c r="CP1862" s="1"/>
      <c r="CQ1862" s="1"/>
      <c r="CR1862" s="1"/>
      <c r="CS1862" s="1"/>
      <c r="CT1862" s="1"/>
      <c r="CU1862" s="1"/>
      <c r="CV1862" s="1"/>
      <c r="CW1862" s="1"/>
      <c r="CX1862" s="1"/>
      <c r="CY1862" s="1"/>
      <c r="CZ1862" s="1"/>
      <c r="DA1862" s="1"/>
      <c r="DB1862" s="1"/>
      <c r="DC1862" s="1"/>
      <c r="DD1862" s="1"/>
      <c r="DE1862" s="1"/>
      <c r="DF1862" s="1"/>
      <c r="DG1862" s="1"/>
      <c r="DH1862" s="1"/>
      <c r="DI1862" s="1"/>
      <c r="DJ1862" s="1"/>
      <c r="DK1862" s="1"/>
      <c r="DL1862" s="1"/>
      <c r="DM1862" s="1"/>
      <c r="DN1862" s="1"/>
      <c r="DO1862" s="1"/>
      <c r="DP1862" s="1"/>
      <c r="DQ1862" s="1"/>
      <c r="DR1862" s="1"/>
      <c r="DS1862" s="1"/>
      <c r="DT1862" s="1"/>
      <c r="DU1862" s="1"/>
      <c r="DV1862" s="1"/>
      <c r="DW1862" s="1"/>
      <c r="DX1862" s="1"/>
      <c r="DY1862" s="1"/>
      <c r="DZ1862" s="1"/>
      <c r="EA1862" s="1"/>
      <c r="EB1862" s="1"/>
      <c r="EC1862" s="1"/>
      <c r="ED1862" s="1"/>
      <c r="EE1862" s="1"/>
      <c r="EF1862" s="1"/>
      <c r="EG1862" s="1"/>
      <c r="EH1862" s="1"/>
      <c r="EI1862" s="1"/>
      <c r="EJ1862" s="1"/>
      <c r="EK1862" s="1"/>
      <c r="EL1862" s="1"/>
      <c r="EM1862" s="1"/>
      <c r="EN1862" s="1"/>
      <c r="EO1862" s="1"/>
      <c r="EP1862" s="1"/>
      <c r="EQ1862" s="1"/>
      <c r="ER1862" s="1"/>
      <c r="ES1862" s="1"/>
      <c r="ET1862" s="1"/>
      <c r="EU1862" s="1"/>
      <c r="EV1862" s="1"/>
      <c r="EW1862" s="1"/>
      <c r="EX1862" s="1"/>
      <c r="EY1862" s="1"/>
      <c r="EZ1862" s="1"/>
      <c r="FA1862" s="1"/>
      <c r="FB1862" s="1"/>
      <c r="FC1862" s="1"/>
      <c r="FD1862" s="1"/>
      <c r="FE1862" s="1"/>
      <c r="FF1862" s="1"/>
      <c r="FG1862" s="1"/>
      <c r="FH1862" s="1"/>
      <c r="FI1862" s="1"/>
      <c r="FJ1862" s="1"/>
      <c r="FK1862" s="1"/>
      <c r="FL1862" s="1"/>
      <c r="FM1862" s="1"/>
      <c r="FN1862" s="1"/>
      <c r="FO1862" s="1"/>
      <c r="FP1862" s="1"/>
      <c r="FQ1862" s="1"/>
      <c r="FR1862" s="1"/>
      <c r="FS1862" s="1"/>
      <c r="FT1862" s="1"/>
      <c r="FU1862" s="1"/>
      <c r="FV1862" s="1"/>
      <c r="FW1862" s="1"/>
      <c r="FX1862" s="1"/>
      <c r="FY1862" s="1"/>
      <c r="FZ1862" s="1"/>
      <c r="GA1862" s="1"/>
      <c r="GB1862" s="1"/>
      <c r="GC1862" s="1"/>
      <c r="GD1862" s="1"/>
      <c r="GE1862" s="1"/>
      <c r="GF1862" s="1"/>
      <c r="GG1862" s="1"/>
      <c r="GH1862" s="1"/>
      <c r="GI1862" s="1"/>
      <c r="GJ1862" s="1"/>
      <c r="GK1862" s="1"/>
      <c r="GL1862" s="1"/>
      <c r="GM1862" s="1"/>
      <c r="GN1862" s="1"/>
      <c r="GO1862" s="1"/>
    </row>
    <row r="1863" spans="1:197" s="40" customFormat="1" x14ac:dyDescent="0.25">
      <c r="A1863" s="41"/>
      <c r="B1863" s="4"/>
      <c r="C1863" s="41"/>
      <c r="D1863" s="42"/>
      <c r="E1863" s="42"/>
      <c r="F1863" s="42"/>
      <c r="G1863" s="1"/>
      <c r="H1863" s="1"/>
      <c r="I1863" s="1"/>
      <c r="J1863" s="1"/>
      <c r="K1863" s="1"/>
      <c r="L1863" s="1"/>
      <c r="M1863" s="2"/>
      <c r="N1863" s="1"/>
      <c r="O1863" s="1"/>
      <c r="P1863" s="1"/>
      <c r="Q1863" s="1"/>
      <c r="R1863" s="1"/>
      <c r="S1863" s="1"/>
      <c r="T1863" s="1"/>
      <c r="U1863" s="1"/>
      <c r="V1863" s="1"/>
      <c r="W1863" s="1"/>
      <c r="X1863" s="1"/>
      <c r="Y1863" s="1"/>
      <c r="Z1863" s="1"/>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1"/>
      <c r="BG1863" s="1"/>
      <c r="BH1863" s="1"/>
      <c r="BI1863" s="1"/>
      <c r="BJ1863" s="1"/>
      <c r="BK1863" s="1"/>
      <c r="BL1863" s="1"/>
      <c r="BM1863" s="1"/>
      <c r="BN1863" s="1"/>
      <c r="BO1863" s="1"/>
      <c r="BP1863" s="1"/>
      <c r="BQ1863" s="1"/>
      <c r="BR1863" s="1"/>
      <c r="BS1863" s="1"/>
      <c r="BT1863" s="1"/>
      <c r="BU1863" s="1"/>
      <c r="BV1863" s="1"/>
      <c r="BW1863" s="1"/>
      <c r="BX1863" s="1"/>
      <c r="BY1863" s="1"/>
      <c r="BZ1863" s="1"/>
      <c r="CA1863" s="1"/>
      <c r="CB1863" s="1"/>
      <c r="CC1863" s="1"/>
      <c r="CD1863" s="1"/>
      <c r="CE1863" s="1"/>
      <c r="CF1863" s="1"/>
      <c r="CG1863" s="1"/>
      <c r="CH1863" s="1"/>
      <c r="CI1863" s="1"/>
      <c r="CJ1863" s="1"/>
      <c r="CK1863" s="1"/>
      <c r="CL1863" s="1"/>
      <c r="CM1863" s="1"/>
      <c r="CN1863" s="1"/>
      <c r="CO1863" s="1"/>
      <c r="CP1863" s="1"/>
      <c r="CQ1863" s="1"/>
      <c r="CR1863" s="1"/>
      <c r="CS1863" s="1"/>
      <c r="CT1863" s="1"/>
      <c r="CU1863" s="1"/>
      <c r="CV1863" s="1"/>
      <c r="CW1863" s="1"/>
      <c r="CX1863" s="1"/>
      <c r="CY1863" s="1"/>
      <c r="CZ1863" s="1"/>
      <c r="DA1863" s="1"/>
      <c r="DB1863" s="1"/>
      <c r="DC1863" s="1"/>
      <c r="DD1863" s="1"/>
      <c r="DE1863" s="1"/>
      <c r="DF1863" s="1"/>
      <c r="DG1863" s="1"/>
      <c r="DH1863" s="1"/>
      <c r="DI1863" s="1"/>
      <c r="DJ1863" s="1"/>
      <c r="DK1863" s="1"/>
      <c r="DL1863" s="1"/>
      <c r="DM1863" s="1"/>
      <c r="DN1863" s="1"/>
      <c r="DO1863" s="1"/>
      <c r="DP1863" s="1"/>
      <c r="DQ1863" s="1"/>
      <c r="DR1863" s="1"/>
      <c r="DS1863" s="1"/>
      <c r="DT1863" s="1"/>
      <c r="DU1863" s="1"/>
      <c r="DV1863" s="1"/>
      <c r="DW1863" s="1"/>
      <c r="DX1863" s="1"/>
      <c r="DY1863" s="1"/>
      <c r="DZ1863" s="1"/>
      <c r="EA1863" s="1"/>
      <c r="EB1863" s="1"/>
      <c r="EC1863" s="1"/>
      <c r="ED1863" s="1"/>
      <c r="EE1863" s="1"/>
      <c r="EF1863" s="1"/>
      <c r="EG1863" s="1"/>
      <c r="EH1863" s="1"/>
      <c r="EI1863" s="1"/>
      <c r="EJ1863" s="1"/>
      <c r="EK1863" s="1"/>
      <c r="EL1863" s="1"/>
      <c r="EM1863" s="1"/>
      <c r="EN1863" s="1"/>
      <c r="EO1863" s="1"/>
      <c r="EP1863" s="1"/>
      <c r="EQ1863" s="1"/>
      <c r="ER1863" s="1"/>
      <c r="ES1863" s="1"/>
      <c r="ET1863" s="1"/>
      <c r="EU1863" s="1"/>
      <c r="EV1863" s="1"/>
      <c r="EW1863" s="1"/>
      <c r="EX1863" s="1"/>
      <c r="EY1863" s="1"/>
      <c r="EZ1863" s="1"/>
      <c r="FA1863" s="1"/>
      <c r="FB1863" s="1"/>
      <c r="FC1863" s="1"/>
      <c r="FD1863" s="1"/>
      <c r="FE1863" s="1"/>
      <c r="FF1863" s="1"/>
      <c r="FG1863" s="1"/>
      <c r="FH1863" s="1"/>
      <c r="FI1863" s="1"/>
      <c r="FJ1863" s="1"/>
      <c r="FK1863" s="1"/>
      <c r="FL1863" s="1"/>
      <c r="FM1863" s="1"/>
      <c r="FN1863" s="1"/>
      <c r="FO1863" s="1"/>
      <c r="FP1863" s="1"/>
      <c r="FQ1863" s="1"/>
      <c r="FR1863" s="1"/>
      <c r="FS1863" s="1"/>
      <c r="FT1863" s="1"/>
      <c r="FU1863" s="1"/>
      <c r="FV1863" s="1"/>
      <c r="FW1863" s="1"/>
      <c r="FX1863" s="1"/>
      <c r="FY1863" s="1"/>
      <c r="FZ1863" s="1"/>
      <c r="GA1863" s="1"/>
      <c r="GB1863" s="1"/>
      <c r="GC1863" s="1"/>
      <c r="GD1863" s="1"/>
      <c r="GE1863" s="1"/>
      <c r="GF1863" s="1"/>
      <c r="GG1863" s="1"/>
      <c r="GH1863" s="1"/>
      <c r="GI1863" s="1"/>
      <c r="GJ1863" s="1"/>
      <c r="GK1863" s="1"/>
      <c r="GL1863" s="1"/>
      <c r="GM1863" s="1"/>
      <c r="GN1863" s="1"/>
      <c r="GO1863" s="1"/>
    </row>
    <row r="1864" spans="1:197" s="40" customFormat="1" x14ac:dyDescent="0.25">
      <c r="A1864" s="41"/>
      <c r="B1864" s="4"/>
      <c r="C1864" s="41"/>
      <c r="D1864" s="42"/>
      <c r="E1864" s="42"/>
      <c r="F1864" s="42"/>
      <c r="G1864" s="1"/>
      <c r="H1864" s="1"/>
      <c r="I1864" s="1"/>
      <c r="J1864" s="1"/>
      <c r="K1864" s="1"/>
      <c r="L1864" s="1"/>
      <c r="M1864" s="2"/>
      <c r="N1864" s="1"/>
      <c r="O1864" s="1"/>
      <c r="P1864" s="1"/>
      <c r="Q1864" s="1"/>
      <c r="R1864" s="1"/>
      <c r="S1864" s="1"/>
      <c r="T1864" s="1"/>
      <c r="U1864" s="1"/>
      <c r="V1864" s="1"/>
      <c r="W1864" s="1"/>
      <c r="X1864" s="1"/>
      <c r="Y1864" s="1"/>
      <c r="Z1864" s="1"/>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1"/>
      <c r="BG1864" s="1"/>
      <c r="BH1864" s="1"/>
      <c r="BI1864" s="1"/>
      <c r="BJ1864" s="1"/>
      <c r="BK1864" s="1"/>
      <c r="BL1864" s="1"/>
      <c r="BM1864" s="1"/>
      <c r="BN1864" s="1"/>
      <c r="BO1864" s="1"/>
      <c r="BP1864" s="1"/>
      <c r="BQ1864" s="1"/>
      <c r="BR1864" s="1"/>
      <c r="BS1864" s="1"/>
      <c r="BT1864" s="1"/>
      <c r="BU1864" s="1"/>
      <c r="BV1864" s="1"/>
      <c r="BW1864" s="1"/>
      <c r="BX1864" s="1"/>
      <c r="BY1864" s="1"/>
      <c r="BZ1864" s="1"/>
      <c r="CA1864" s="1"/>
      <c r="CB1864" s="1"/>
      <c r="CC1864" s="1"/>
      <c r="CD1864" s="1"/>
      <c r="CE1864" s="1"/>
      <c r="CF1864" s="1"/>
      <c r="CG1864" s="1"/>
      <c r="CH1864" s="1"/>
      <c r="CI1864" s="1"/>
      <c r="CJ1864" s="1"/>
      <c r="CK1864" s="1"/>
      <c r="CL1864" s="1"/>
      <c r="CM1864" s="1"/>
      <c r="CN1864" s="1"/>
      <c r="CO1864" s="1"/>
      <c r="CP1864" s="1"/>
      <c r="CQ1864" s="1"/>
      <c r="CR1864" s="1"/>
      <c r="CS1864" s="1"/>
      <c r="CT1864" s="1"/>
      <c r="CU1864" s="1"/>
      <c r="CV1864" s="1"/>
      <c r="CW1864" s="1"/>
      <c r="CX1864" s="1"/>
      <c r="CY1864" s="1"/>
      <c r="CZ1864" s="1"/>
      <c r="DA1864" s="1"/>
      <c r="DB1864" s="1"/>
      <c r="DC1864" s="1"/>
      <c r="DD1864" s="1"/>
      <c r="DE1864" s="1"/>
      <c r="DF1864" s="1"/>
      <c r="DG1864" s="1"/>
      <c r="DH1864" s="1"/>
      <c r="DI1864" s="1"/>
      <c r="DJ1864" s="1"/>
      <c r="DK1864" s="1"/>
      <c r="DL1864" s="1"/>
      <c r="DM1864" s="1"/>
      <c r="DN1864" s="1"/>
      <c r="DO1864" s="1"/>
      <c r="DP1864" s="1"/>
      <c r="DQ1864" s="1"/>
      <c r="DR1864" s="1"/>
      <c r="DS1864" s="1"/>
      <c r="DT1864" s="1"/>
      <c r="DU1864" s="1"/>
      <c r="DV1864" s="1"/>
      <c r="DW1864" s="1"/>
      <c r="DX1864" s="1"/>
      <c r="DY1864" s="1"/>
      <c r="DZ1864" s="1"/>
      <c r="EA1864" s="1"/>
      <c r="EB1864" s="1"/>
      <c r="EC1864" s="1"/>
      <c r="ED1864" s="1"/>
      <c r="EE1864" s="1"/>
      <c r="EF1864" s="1"/>
      <c r="EG1864" s="1"/>
      <c r="EH1864" s="1"/>
      <c r="EI1864" s="1"/>
      <c r="EJ1864" s="1"/>
      <c r="EK1864" s="1"/>
      <c r="EL1864" s="1"/>
      <c r="EM1864" s="1"/>
      <c r="EN1864" s="1"/>
      <c r="EO1864" s="1"/>
      <c r="EP1864" s="1"/>
      <c r="EQ1864" s="1"/>
      <c r="ER1864" s="1"/>
      <c r="ES1864" s="1"/>
      <c r="ET1864" s="1"/>
      <c r="EU1864" s="1"/>
      <c r="EV1864" s="1"/>
      <c r="EW1864" s="1"/>
      <c r="EX1864" s="1"/>
      <c r="EY1864" s="1"/>
      <c r="EZ1864" s="1"/>
      <c r="FA1864" s="1"/>
      <c r="FB1864" s="1"/>
      <c r="FC1864" s="1"/>
      <c r="FD1864" s="1"/>
      <c r="FE1864" s="1"/>
      <c r="FF1864" s="1"/>
      <c r="FG1864" s="1"/>
      <c r="FH1864" s="1"/>
      <c r="FI1864" s="1"/>
      <c r="FJ1864" s="1"/>
      <c r="FK1864" s="1"/>
      <c r="FL1864" s="1"/>
      <c r="FM1864" s="1"/>
      <c r="FN1864" s="1"/>
      <c r="FO1864" s="1"/>
      <c r="FP1864" s="1"/>
      <c r="FQ1864" s="1"/>
      <c r="FR1864" s="1"/>
      <c r="FS1864" s="1"/>
      <c r="FT1864" s="1"/>
      <c r="FU1864" s="1"/>
      <c r="FV1864" s="1"/>
      <c r="FW1864" s="1"/>
      <c r="FX1864" s="1"/>
      <c r="FY1864" s="1"/>
      <c r="FZ1864" s="1"/>
      <c r="GA1864" s="1"/>
      <c r="GB1864" s="1"/>
      <c r="GC1864" s="1"/>
      <c r="GD1864" s="1"/>
      <c r="GE1864" s="1"/>
      <c r="GF1864" s="1"/>
      <c r="GG1864" s="1"/>
      <c r="GH1864" s="1"/>
      <c r="GI1864" s="1"/>
      <c r="GJ1864" s="1"/>
      <c r="GK1864" s="1"/>
      <c r="GL1864" s="1"/>
      <c r="GM1864" s="1"/>
      <c r="GN1864" s="1"/>
      <c r="GO1864" s="1"/>
    </row>
    <row r="1865" spans="1:197" s="40" customFormat="1" x14ac:dyDescent="0.25">
      <c r="A1865" s="41"/>
      <c r="B1865" s="4"/>
      <c r="C1865" s="41"/>
      <c r="D1865" s="42"/>
      <c r="E1865" s="42"/>
      <c r="F1865" s="42"/>
      <c r="G1865" s="1"/>
      <c r="H1865" s="1"/>
      <c r="I1865" s="1"/>
      <c r="J1865" s="1"/>
      <c r="K1865" s="1"/>
      <c r="L1865" s="1"/>
      <c r="M1865" s="2"/>
      <c r="N1865" s="1"/>
      <c r="O1865" s="1"/>
      <c r="P1865" s="1"/>
      <c r="Q1865" s="1"/>
      <c r="R1865" s="1"/>
      <c r="S1865" s="1"/>
      <c r="T1865" s="1"/>
      <c r="U1865" s="1"/>
      <c r="V1865" s="1"/>
      <c r="W1865" s="1"/>
      <c r="X1865" s="1"/>
      <c r="Y1865" s="1"/>
      <c r="Z1865" s="1"/>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1"/>
      <c r="BG1865" s="1"/>
      <c r="BH1865" s="1"/>
      <c r="BI1865" s="1"/>
      <c r="BJ1865" s="1"/>
      <c r="BK1865" s="1"/>
      <c r="BL1865" s="1"/>
      <c r="BM1865" s="1"/>
      <c r="BN1865" s="1"/>
      <c r="BO1865" s="1"/>
      <c r="BP1865" s="1"/>
      <c r="BQ1865" s="1"/>
      <c r="BR1865" s="1"/>
      <c r="BS1865" s="1"/>
      <c r="BT1865" s="1"/>
      <c r="BU1865" s="1"/>
      <c r="BV1865" s="1"/>
      <c r="BW1865" s="1"/>
      <c r="BX1865" s="1"/>
      <c r="BY1865" s="1"/>
      <c r="BZ1865" s="1"/>
      <c r="CA1865" s="1"/>
      <c r="CB1865" s="1"/>
      <c r="CC1865" s="1"/>
      <c r="CD1865" s="1"/>
      <c r="CE1865" s="1"/>
      <c r="CF1865" s="1"/>
      <c r="CG1865" s="1"/>
      <c r="CH1865" s="1"/>
      <c r="CI1865" s="1"/>
      <c r="CJ1865" s="1"/>
      <c r="CK1865" s="1"/>
      <c r="CL1865" s="1"/>
      <c r="CM1865" s="1"/>
      <c r="CN1865" s="1"/>
      <c r="CO1865" s="1"/>
      <c r="CP1865" s="1"/>
      <c r="CQ1865" s="1"/>
      <c r="CR1865" s="1"/>
      <c r="CS1865" s="1"/>
      <c r="CT1865" s="1"/>
      <c r="CU1865" s="1"/>
      <c r="CV1865" s="1"/>
      <c r="CW1865" s="1"/>
      <c r="CX1865" s="1"/>
      <c r="CY1865" s="1"/>
      <c r="CZ1865" s="1"/>
      <c r="DA1865" s="1"/>
      <c r="DB1865" s="1"/>
      <c r="DC1865" s="1"/>
      <c r="DD1865" s="1"/>
      <c r="DE1865" s="1"/>
      <c r="DF1865" s="1"/>
      <c r="DG1865" s="1"/>
      <c r="DH1865" s="1"/>
      <c r="DI1865" s="1"/>
      <c r="DJ1865" s="1"/>
      <c r="DK1865" s="1"/>
      <c r="DL1865" s="1"/>
      <c r="DM1865" s="1"/>
      <c r="DN1865" s="1"/>
      <c r="DO1865" s="1"/>
      <c r="DP1865" s="1"/>
      <c r="DQ1865" s="1"/>
      <c r="DR1865" s="1"/>
      <c r="DS1865" s="1"/>
      <c r="DT1865" s="1"/>
      <c r="DU1865" s="1"/>
      <c r="DV1865" s="1"/>
      <c r="DW1865" s="1"/>
      <c r="DX1865" s="1"/>
      <c r="DY1865" s="1"/>
      <c r="DZ1865" s="1"/>
      <c r="EA1865" s="1"/>
      <c r="EB1865" s="1"/>
      <c r="EC1865" s="1"/>
      <c r="ED1865" s="1"/>
      <c r="EE1865" s="1"/>
      <c r="EF1865" s="1"/>
      <c r="EG1865" s="1"/>
      <c r="EH1865" s="1"/>
      <c r="EI1865" s="1"/>
      <c r="EJ1865" s="1"/>
      <c r="EK1865" s="1"/>
      <c r="EL1865" s="1"/>
      <c r="EM1865" s="1"/>
      <c r="EN1865" s="1"/>
      <c r="EO1865" s="1"/>
      <c r="EP1865" s="1"/>
      <c r="EQ1865" s="1"/>
      <c r="ER1865" s="1"/>
      <c r="ES1865" s="1"/>
      <c r="ET1865" s="1"/>
      <c r="EU1865" s="1"/>
      <c r="EV1865" s="1"/>
      <c r="EW1865" s="1"/>
      <c r="EX1865" s="1"/>
      <c r="EY1865" s="1"/>
      <c r="EZ1865" s="1"/>
      <c r="FA1865" s="1"/>
      <c r="FB1865" s="1"/>
      <c r="FC1865" s="1"/>
      <c r="FD1865" s="1"/>
      <c r="FE1865" s="1"/>
      <c r="FF1865" s="1"/>
      <c r="FG1865" s="1"/>
      <c r="FH1865" s="1"/>
      <c r="FI1865" s="1"/>
      <c r="FJ1865" s="1"/>
      <c r="FK1865" s="1"/>
      <c r="FL1865" s="1"/>
      <c r="FM1865" s="1"/>
      <c r="FN1865" s="1"/>
      <c r="FO1865" s="1"/>
      <c r="FP1865" s="1"/>
      <c r="FQ1865" s="1"/>
      <c r="FR1865" s="1"/>
      <c r="FS1865" s="1"/>
      <c r="FT1865" s="1"/>
      <c r="FU1865" s="1"/>
      <c r="FV1865" s="1"/>
      <c r="FW1865" s="1"/>
      <c r="FX1865" s="1"/>
      <c r="FY1865" s="1"/>
      <c r="FZ1865" s="1"/>
      <c r="GA1865" s="1"/>
      <c r="GB1865" s="1"/>
      <c r="GC1865" s="1"/>
      <c r="GD1865" s="1"/>
      <c r="GE1865" s="1"/>
      <c r="GF1865" s="1"/>
      <c r="GG1865" s="1"/>
      <c r="GH1865" s="1"/>
      <c r="GI1865" s="1"/>
      <c r="GJ1865" s="1"/>
      <c r="GK1865" s="1"/>
      <c r="GL1865" s="1"/>
      <c r="GM1865" s="1"/>
      <c r="GN1865" s="1"/>
      <c r="GO1865" s="1"/>
    </row>
    <row r="1866" spans="1:197" s="40" customFormat="1" x14ac:dyDescent="0.25">
      <c r="A1866" s="41"/>
      <c r="B1866" s="4"/>
      <c r="C1866" s="41"/>
      <c r="D1866" s="42"/>
      <c r="E1866" s="42"/>
      <c r="F1866" s="42"/>
      <c r="G1866" s="1"/>
      <c r="H1866" s="1"/>
      <c r="I1866" s="1"/>
      <c r="J1866" s="1"/>
      <c r="K1866" s="1"/>
      <c r="L1866" s="1"/>
      <c r="M1866" s="2"/>
      <c r="N1866" s="1"/>
      <c r="O1866" s="1"/>
      <c r="P1866" s="1"/>
      <c r="Q1866" s="1"/>
      <c r="R1866" s="1"/>
      <c r="S1866" s="1"/>
      <c r="T1866" s="1"/>
      <c r="U1866" s="1"/>
      <c r="V1866" s="1"/>
      <c r="W1866" s="1"/>
      <c r="X1866" s="1"/>
      <c r="Y1866" s="1"/>
      <c r="Z1866" s="1"/>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1"/>
      <c r="BG1866" s="1"/>
      <c r="BH1866" s="1"/>
      <c r="BI1866" s="1"/>
      <c r="BJ1866" s="1"/>
      <c r="BK1866" s="1"/>
      <c r="BL1866" s="1"/>
      <c r="BM1866" s="1"/>
      <c r="BN1866" s="1"/>
      <c r="BO1866" s="1"/>
      <c r="BP1866" s="1"/>
      <c r="BQ1866" s="1"/>
      <c r="BR1866" s="1"/>
      <c r="BS1866" s="1"/>
      <c r="BT1866" s="1"/>
      <c r="BU1866" s="1"/>
      <c r="BV1866" s="1"/>
      <c r="BW1866" s="1"/>
      <c r="BX1866" s="1"/>
      <c r="BY1866" s="1"/>
      <c r="BZ1866" s="1"/>
      <c r="CA1866" s="1"/>
      <c r="CB1866" s="1"/>
      <c r="CC1866" s="1"/>
      <c r="CD1866" s="1"/>
      <c r="CE1866" s="1"/>
      <c r="CF1866" s="1"/>
      <c r="CG1866" s="1"/>
      <c r="CH1866" s="1"/>
      <c r="CI1866" s="1"/>
      <c r="CJ1866" s="1"/>
      <c r="CK1866" s="1"/>
      <c r="CL1866" s="1"/>
      <c r="CM1866" s="1"/>
      <c r="CN1866" s="1"/>
      <c r="CO1866" s="1"/>
      <c r="CP1866" s="1"/>
      <c r="CQ1866" s="1"/>
      <c r="CR1866" s="1"/>
      <c r="CS1866" s="1"/>
      <c r="CT1866" s="1"/>
      <c r="CU1866" s="1"/>
      <c r="CV1866" s="1"/>
      <c r="CW1866" s="1"/>
      <c r="CX1866" s="1"/>
      <c r="CY1866" s="1"/>
      <c r="CZ1866" s="1"/>
      <c r="DA1866" s="1"/>
      <c r="DB1866" s="1"/>
      <c r="DC1866" s="1"/>
      <c r="DD1866" s="1"/>
      <c r="DE1866" s="1"/>
      <c r="DF1866" s="1"/>
      <c r="DG1866" s="1"/>
      <c r="DH1866" s="1"/>
      <c r="DI1866" s="1"/>
      <c r="DJ1866" s="1"/>
      <c r="DK1866" s="1"/>
      <c r="DL1866" s="1"/>
      <c r="DM1866" s="1"/>
      <c r="DN1866" s="1"/>
      <c r="DO1866" s="1"/>
      <c r="DP1866" s="1"/>
      <c r="DQ1866" s="1"/>
      <c r="DR1866" s="1"/>
      <c r="DS1866" s="1"/>
      <c r="DT1866" s="1"/>
      <c r="DU1866" s="1"/>
      <c r="DV1866" s="1"/>
      <c r="DW1866" s="1"/>
      <c r="DX1866" s="1"/>
      <c r="DY1866" s="1"/>
      <c r="DZ1866" s="1"/>
      <c r="EA1866" s="1"/>
      <c r="EB1866" s="1"/>
      <c r="EC1866" s="1"/>
      <c r="ED1866" s="1"/>
      <c r="EE1866" s="1"/>
      <c r="EF1866" s="1"/>
      <c r="EG1866" s="1"/>
      <c r="EH1866" s="1"/>
      <c r="EI1866" s="1"/>
      <c r="EJ1866" s="1"/>
      <c r="EK1866" s="1"/>
      <c r="EL1866" s="1"/>
      <c r="EM1866" s="1"/>
      <c r="EN1866" s="1"/>
      <c r="EO1866" s="1"/>
      <c r="EP1866" s="1"/>
      <c r="EQ1866" s="1"/>
      <c r="ER1866" s="1"/>
      <c r="ES1866" s="1"/>
      <c r="ET1866" s="1"/>
      <c r="EU1866" s="1"/>
      <c r="EV1866" s="1"/>
      <c r="EW1866" s="1"/>
      <c r="EX1866" s="1"/>
      <c r="EY1866" s="1"/>
      <c r="EZ1866" s="1"/>
      <c r="FA1866" s="1"/>
      <c r="FB1866" s="1"/>
      <c r="FC1866" s="1"/>
      <c r="FD1866" s="1"/>
      <c r="FE1866" s="1"/>
      <c r="FF1866" s="1"/>
      <c r="FG1866" s="1"/>
      <c r="FH1866" s="1"/>
      <c r="FI1866" s="1"/>
      <c r="FJ1866" s="1"/>
      <c r="FK1866" s="1"/>
      <c r="FL1866" s="1"/>
      <c r="FM1866" s="1"/>
      <c r="FN1866" s="1"/>
      <c r="FO1866" s="1"/>
      <c r="FP1866" s="1"/>
      <c r="FQ1866" s="1"/>
      <c r="FR1866" s="1"/>
      <c r="FS1866" s="1"/>
      <c r="FT1866" s="1"/>
      <c r="FU1866" s="1"/>
      <c r="FV1866" s="1"/>
      <c r="FW1866" s="1"/>
      <c r="FX1866" s="1"/>
      <c r="FY1866" s="1"/>
      <c r="FZ1866" s="1"/>
      <c r="GA1866" s="1"/>
      <c r="GB1866" s="1"/>
      <c r="GC1866" s="1"/>
      <c r="GD1866" s="1"/>
      <c r="GE1866" s="1"/>
      <c r="GF1866" s="1"/>
      <c r="GG1866" s="1"/>
      <c r="GH1866" s="1"/>
      <c r="GI1866" s="1"/>
      <c r="GJ1866" s="1"/>
      <c r="GK1866" s="1"/>
      <c r="GL1866" s="1"/>
      <c r="GM1866" s="1"/>
      <c r="GN1866" s="1"/>
      <c r="GO1866" s="1"/>
    </row>
    <row r="1867" spans="1:197" s="40" customFormat="1" x14ac:dyDescent="0.25">
      <c r="A1867" s="41"/>
      <c r="B1867" s="4"/>
      <c r="C1867" s="41"/>
      <c r="D1867" s="42"/>
      <c r="E1867" s="42"/>
      <c r="F1867" s="42"/>
      <c r="G1867" s="1"/>
      <c r="H1867" s="1"/>
      <c r="I1867" s="1"/>
      <c r="J1867" s="1"/>
      <c r="K1867" s="1"/>
      <c r="L1867" s="1"/>
      <c r="M1867" s="2"/>
      <c r="N1867" s="1"/>
      <c r="O1867" s="1"/>
      <c r="P1867" s="1"/>
      <c r="Q1867" s="1"/>
      <c r="R1867" s="1"/>
      <c r="S1867" s="1"/>
      <c r="T1867" s="1"/>
      <c r="U1867" s="1"/>
      <c r="V1867" s="1"/>
      <c r="W1867" s="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c r="BI1867" s="1"/>
      <c r="BJ1867" s="1"/>
      <c r="BK1867" s="1"/>
      <c r="BL1867" s="1"/>
      <c r="BM1867" s="1"/>
      <c r="BN1867" s="1"/>
      <c r="BO1867" s="1"/>
      <c r="BP1867" s="1"/>
      <c r="BQ1867" s="1"/>
      <c r="BR1867" s="1"/>
      <c r="BS1867" s="1"/>
      <c r="BT1867" s="1"/>
      <c r="BU1867" s="1"/>
      <c r="BV1867" s="1"/>
      <c r="BW1867" s="1"/>
      <c r="BX1867" s="1"/>
      <c r="BY1867" s="1"/>
      <c r="BZ1867" s="1"/>
      <c r="CA1867" s="1"/>
      <c r="CB1867" s="1"/>
      <c r="CC1867" s="1"/>
      <c r="CD1867" s="1"/>
      <c r="CE1867" s="1"/>
      <c r="CF1867" s="1"/>
      <c r="CG1867" s="1"/>
      <c r="CH1867" s="1"/>
      <c r="CI1867" s="1"/>
      <c r="CJ1867" s="1"/>
      <c r="CK1867" s="1"/>
      <c r="CL1867" s="1"/>
      <c r="CM1867" s="1"/>
      <c r="CN1867" s="1"/>
      <c r="CO1867" s="1"/>
      <c r="CP1867" s="1"/>
      <c r="CQ1867" s="1"/>
      <c r="CR1867" s="1"/>
      <c r="CS1867" s="1"/>
      <c r="CT1867" s="1"/>
      <c r="CU1867" s="1"/>
      <c r="CV1867" s="1"/>
      <c r="CW1867" s="1"/>
      <c r="CX1867" s="1"/>
      <c r="CY1867" s="1"/>
      <c r="CZ1867" s="1"/>
      <c r="DA1867" s="1"/>
      <c r="DB1867" s="1"/>
      <c r="DC1867" s="1"/>
      <c r="DD1867" s="1"/>
      <c r="DE1867" s="1"/>
      <c r="DF1867" s="1"/>
      <c r="DG1867" s="1"/>
      <c r="DH1867" s="1"/>
      <c r="DI1867" s="1"/>
      <c r="DJ1867" s="1"/>
      <c r="DK1867" s="1"/>
      <c r="DL1867" s="1"/>
      <c r="DM1867" s="1"/>
      <c r="DN1867" s="1"/>
      <c r="DO1867" s="1"/>
      <c r="DP1867" s="1"/>
      <c r="DQ1867" s="1"/>
      <c r="DR1867" s="1"/>
      <c r="DS1867" s="1"/>
      <c r="DT1867" s="1"/>
      <c r="DU1867" s="1"/>
      <c r="DV1867" s="1"/>
      <c r="DW1867" s="1"/>
      <c r="DX1867" s="1"/>
      <c r="DY1867" s="1"/>
      <c r="DZ1867" s="1"/>
      <c r="EA1867" s="1"/>
      <c r="EB1867" s="1"/>
      <c r="EC1867" s="1"/>
      <c r="ED1867" s="1"/>
      <c r="EE1867" s="1"/>
      <c r="EF1867" s="1"/>
      <c r="EG1867" s="1"/>
      <c r="EH1867" s="1"/>
      <c r="EI1867" s="1"/>
      <c r="EJ1867" s="1"/>
      <c r="EK1867" s="1"/>
      <c r="EL1867" s="1"/>
      <c r="EM1867" s="1"/>
      <c r="EN1867" s="1"/>
      <c r="EO1867" s="1"/>
      <c r="EP1867" s="1"/>
      <c r="EQ1867" s="1"/>
      <c r="ER1867" s="1"/>
      <c r="ES1867" s="1"/>
      <c r="ET1867" s="1"/>
      <c r="EU1867" s="1"/>
      <c r="EV1867" s="1"/>
      <c r="EW1867" s="1"/>
      <c r="EX1867" s="1"/>
      <c r="EY1867" s="1"/>
      <c r="EZ1867" s="1"/>
      <c r="FA1867" s="1"/>
      <c r="FB1867" s="1"/>
      <c r="FC1867" s="1"/>
      <c r="FD1867" s="1"/>
      <c r="FE1867" s="1"/>
      <c r="FF1867" s="1"/>
      <c r="FG1867" s="1"/>
      <c r="FH1867" s="1"/>
      <c r="FI1867" s="1"/>
      <c r="FJ1867" s="1"/>
      <c r="FK1867" s="1"/>
      <c r="FL1867" s="1"/>
      <c r="FM1867" s="1"/>
      <c r="FN1867" s="1"/>
      <c r="FO1867" s="1"/>
      <c r="FP1867" s="1"/>
      <c r="FQ1867" s="1"/>
      <c r="FR1867" s="1"/>
      <c r="FS1867" s="1"/>
      <c r="FT1867" s="1"/>
      <c r="FU1867" s="1"/>
      <c r="FV1867" s="1"/>
      <c r="FW1867" s="1"/>
      <c r="FX1867" s="1"/>
      <c r="FY1867" s="1"/>
      <c r="FZ1867" s="1"/>
      <c r="GA1867" s="1"/>
      <c r="GB1867" s="1"/>
      <c r="GC1867" s="1"/>
      <c r="GD1867" s="1"/>
      <c r="GE1867" s="1"/>
      <c r="GF1867" s="1"/>
      <c r="GG1867" s="1"/>
      <c r="GH1867" s="1"/>
      <c r="GI1867" s="1"/>
      <c r="GJ1867" s="1"/>
      <c r="GK1867" s="1"/>
      <c r="GL1867" s="1"/>
      <c r="GM1867" s="1"/>
      <c r="GN1867" s="1"/>
      <c r="GO1867" s="1"/>
    </row>
    <row r="1868" spans="1:197" s="40" customFormat="1" x14ac:dyDescent="0.25">
      <c r="A1868" s="41"/>
      <c r="B1868" s="4"/>
      <c r="C1868" s="41"/>
      <c r="D1868" s="42"/>
      <c r="E1868" s="42"/>
      <c r="F1868" s="42"/>
      <c r="G1868" s="1"/>
      <c r="H1868" s="1"/>
      <c r="I1868" s="1"/>
      <c r="J1868" s="1"/>
      <c r="K1868" s="1"/>
      <c r="L1868" s="1"/>
      <c r="M1868" s="2"/>
      <c r="N1868" s="1"/>
      <c r="O1868" s="1"/>
      <c r="P1868" s="1"/>
      <c r="Q1868" s="1"/>
      <c r="R1868" s="1"/>
      <c r="S1868" s="1"/>
      <c r="T1868" s="1"/>
      <c r="U1868" s="1"/>
      <c r="V1868" s="1"/>
      <c r="W1868" s="1"/>
      <c r="X1868" s="1"/>
      <c r="Y1868" s="1"/>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c r="BI1868" s="1"/>
      <c r="BJ1868" s="1"/>
      <c r="BK1868" s="1"/>
      <c r="BL1868" s="1"/>
      <c r="BM1868" s="1"/>
      <c r="BN1868" s="1"/>
      <c r="BO1868" s="1"/>
      <c r="BP1868" s="1"/>
      <c r="BQ1868" s="1"/>
      <c r="BR1868" s="1"/>
      <c r="BS1868" s="1"/>
      <c r="BT1868" s="1"/>
      <c r="BU1868" s="1"/>
      <c r="BV1868" s="1"/>
      <c r="BW1868" s="1"/>
      <c r="BX1868" s="1"/>
      <c r="BY1868" s="1"/>
      <c r="BZ1868" s="1"/>
      <c r="CA1868" s="1"/>
      <c r="CB1868" s="1"/>
      <c r="CC1868" s="1"/>
      <c r="CD1868" s="1"/>
      <c r="CE1868" s="1"/>
      <c r="CF1868" s="1"/>
      <c r="CG1868" s="1"/>
      <c r="CH1868" s="1"/>
      <c r="CI1868" s="1"/>
      <c r="CJ1868" s="1"/>
      <c r="CK1868" s="1"/>
      <c r="CL1868" s="1"/>
      <c r="CM1868" s="1"/>
      <c r="CN1868" s="1"/>
      <c r="CO1868" s="1"/>
      <c r="CP1868" s="1"/>
      <c r="CQ1868" s="1"/>
      <c r="CR1868" s="1"/>
      <c r="CS1868" s="1"/>
      <c r="CT1868" s="1"/>
      <c r="CU1868" s="1"/>
      <c r="CV1868" s="1"/>
      <c r="CW1868" s="1"/>
      <c r="CX1868" s="1"/>
      <c r="CY1868" s="1"/>
      <c r="CZ1868" s="1"/>
      <c r="DA1868" s="1"/>
      <c r="DB1868" s="1"/>
      <c r="DC1868" s="1"/>
      <c r="DD1868" s="1"/>
      <c r="DE1868" s="1"/>
      <c r="DF1868" s="1"/>
      <c r="DG1868" s="1"/>
      <c r="DH1868" s="1"/>
      <c r="DI1868" s="1"/>
      <c r="DJ1868" s="1"/>
      <c r="DK1868" s="1"/>
      <c r="DL1868" s="1"/>
      <c r="DM1868" s="1"/>
      <c r="DN1868" s="1"/>
      <c r="DO1868" s="1"/>
      <c r="DP1868" s="1"/>
      <c r="DQ1868" s="1"/>
      <c r="DR1868" s="1"/>
      <c r="DS1868" s="1"/>
      <c r="DT1868" s="1"/>
      <c r="DU1868" s="1"/>
      <c r="DV1868" s="1"/>
      <c r="DW1868" s="1"/>
      <c r="DX1868" s="1"/>
      <c r="DY1868" s="1"/>
      <c r="DZ1868" s="1"/>
      <c r="EA1868" s="1"/>
      <c r="EB1868" s="1"/>
      <c r="EC1868" s="1"/>
      <c r="ED1868" s="1"/>
      <c r="EE1868" s="1"/>
      <c r="EF1868" s="1"/>
      <c r="EG1868" s="1"/>
      <c r="EH1868" s="1"/>
      <c r="EI1868" s="1"/>
      <c r="EJ1868" s="1"/>
      <c r="EK1868" s="1"/>
      <c r="EL1868" s="1"/>
      <c r="EM1868" s="1"/>
      <c r="EN1868" s="1"/>
      <c r="EO1868" s="1"/>
      <c r="EP1868" s="1"/>
      <c r="EQ1868" s="1"/>
      <c r="ER1868" s="1"/>
      <c r="ES1868" s="1"/>
      <c r="ET1868" s="1"/>
      <c r="EU1868" s="1"/>
      <c r="EV1868" s="1"/>
      <c r="EW1868" s="1"/>
      <c r="EX1868" s="1"/>
      <c r="EY1868" s="1"/>
      <c r="EZ1868" s="1"/>
      <c r="FA1868" s="1"/>
      <c r="FB1868" s="1"/>
      <c r="FC1868" s="1"/>
      <c r="FD1868" s="1"/>
      <c r="FE1868" s="1"/>
      <c r="FF1868" s="1"/>
      <c r="FG1868" s="1"/>
      <c r="FH1868" s="1"/>
      <c r="FI1868" s="1"/>
      <c r="FJ1868" s="1"/>
      <c r="FK1868" s="1"/>
      <c r="FL1868" s="1"/>
      <c r="FM1868" s="1"/>
      <c r="FN1868" s="1"/>
      <c r="FO1868" s="1"/>
      <c r="FP1868" s="1"/>
      <c r="FQ1868" s="1"/>
      <c r="FR1868" s="1"/>
      <c r="FS1868" s="1"/>
      <c r="FT1868" s="1"/>
      <c r="FU1868" s="1"/>
      <c r="FV1868" s="1"/>
      <c r="FW1868" s="1"/>
      <c r="FX1868" s="1"/>
      <c r="FY1868" s="1"/>
      <c r="FZ1868" s="1"/>
      <c r="GA1868" s="1"/>
      <c r="GB1868" s="1"/>
      <c r="GC1868" s="1"/>
      <c r="GD1868" s="1"/>
      <c r="GE1868" s="1"/>
      <c r="GF1868" s="1"/>
      <c r="GG1868" s="1"/>
      <c r="GH1868" s="1"/>
      <c r="GI1868" s="1"/>
      <c r="GJ1868" s="1"/>
      <c r="GK1868" s="1"/>
      <c r="GL1868" s="1"/>
      <c r="GM1868" s="1"/>
      <c r="GN1868" s="1"/>
      <c r="GO1868" s="1"/>
    </row>
    <row r="1869" spans="1:197" s="40" customFormat="1" x14ac:dyDescent="0.25">
      <c r="A1869" s="41"/>
      <c r="B1869" s="4"/>
      <c r="C1869" s="41"/>
      <c r="D1869" s="42"/>
      <c r="E1869" s="42"/>
      <c r="F1869" s="42"/>
      <c r="G1869" s="1"/>
      <c r="H1869" s="1"/>
      <c r="I1869" s="1"/>
      <c r="J1869" s="1"/>
      <c r="K1869" s="1"/>
      <c r="L1869" s="1"/>
      <c r="M1869" s="2"/>
      <c r="N1869" s="1"/>
      <c r="O1869" s="1"/>
      <c r="P1869" s="1"/>
      <c r="Q1869" s="1"/>
      <c r="R1869" s="1"/>
      <c r="S1869" s="1"/>
      <c r="T1869" s="1"/>
      <c r="U1869" s="1"/>
      <c r="V1869" s="1"/>
      <c r="W1869" s="1"/>
      <c r="X1869" s="1"/>
      <c r="Y1869" s="1"/>
      <c r="Z1869" s="1"/>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1"/>
      <c r="BG1869" s="1"/>
      <c r="BH1869" s="1"/>
      <c r="BI1869" s="1"/>
      <c r="BJ1869" s="1"/>
      <c r="BK1869" s="1"/>
      <c r="BL1869" s="1"/>
      <c r="BM1869" s="1"/>
      <c r="BN1869" s="1"/>
      <c r="BO1869" s="1"/>
      <c r="BP1869" s="1"/>
      <c r="BQ1869" s="1"/>
      <c r="BR1869" s="1"/>
      <c r="BS1869" s="1"/>
      <c r="BT1869" s="1"/>
      <c r="BU1869" s="1"/>
      <c r="BV1869" s="1"/>
      <c r="BW1869" s="1"/>
      <c r="BX1869" s="1"/>
      <c r="BY1869" s="1"/>
      <c r="BZ1869" s="1"/>
      <c r="CA1869" s="1"/>
      <c r="CB1869" s="1"/>
      <c r="CC1869" s="1"/>
      <c r="CD1869" s="1"/>
      <c r="CE1869" s="1"/>
      <c r="CF1869" s="1"/>
      <c r="CG1869" s="1"/>
      <c r="CH1869" s="1"/>
      <c r="CI1869" s="1"/>
      <c r="CJ1869" s="1"/>
      <c r="CK1869" s="1"/>
      <c r="CL1869" s="1"/>
      <c r="CM1869" s="1"/>
      <c r="CN1869" s="1"/>
      <c r="CO1869" s="1"/>
      <c r="CP1869" s="1"/>
      <c r="CQ1869" s="1"/>
      <c r="CR1869" s="1"/>
      <c r="CS1869" s="1"/>
      <c r="CT1869" s="1"/>
      <c r="CU1869" s="1"/>
      <c r="CV1869" s="1"/>
      <c r="CW1869" s="1"/>
      <c r="CX1869" s="1"/>
      <c r="CY1869" s="1"/>
      <c r="CZ1869" s="1"/>
      <c r="DA1869" s="1"/>
      <c r="DB1869" s="1"/>
      <c r="DC1869" s="1"/>
      <c r="DD1869" s="1"/>
      <c r="DE1869" s="1"/>
      <c r="DF1869" s="1"/>
      <c r="DG1869" s="1"/>
      <c r="DH1869" s="1"/>
      <c r="DI1869" s="1"/>
      <c r="DJ1869" s="1"/>
      <c r="DK1869" s="1"/>
      <c r="DL1869" s="1"/>
      <c r="DM1869" s="1"/>
      <c r="DN1869" s="1"/>
      <c r="DO1869" s="1"/>
      <c r="DP1869" s="1"/>
      <c r="DQ1869" s="1"/>
      <c r="DR1869" s="1"/>
      <c r="DS1869" s="1"/>
      <c r="DT1869" s="1"/>
      <c r="DU1869" s="1"/>
      <c r="DV1869" s="1"/>
      <c r="DW1869" s="1"/>
      <c r="DX1869" s="1"/>
      <c r="DY1869" s="1"/>
      <c r="DZ1869" s="1"/>
      <c r="EA1869" s="1"/>
      <c r="EB1869" s="1"/>
      <c r="EC1869" s="1"/>
      <c r="ED1869" s="1"/>
      <c r="EE1869" s="1"/>
      <c r="EF1869" s="1"/>
      <c r="EG1869" s="1"/>
      <c r="EH1869" s="1"/>
      <c r="EI1869" s="1"/>
      <c r="EJ1869" s="1"/>
      <c r="EK1869" s="1"/>
      <c r="EL1869" s="1"/>
      <c r="EM1869" s="1"/>
      <c r="EN1869" s="1"/>
      <c r="EO1869" s="1"/>
      <c r="EP1869" s="1"/>
      <c r="EQ1869" s="1"/>
      <c r="ER1869" s="1"/>
      <c r="ES1869" s="1"/>
      <c r="ET1869" s="1"/>
      <c r="EU1869" s="1"/>
      <c r="EV1869" s="1"/>
      <c r="EW1869" s="1"/>
      <c r="EX1869" s="1"/>
      <c r="EY1869" s="1"/>
      <c r="EZ1869" s="1"/>
      <c r="FA1869" s="1"/>
      <c r="FB1869" s="1"/>
      <c r="FC1869" s="1"/>
      <c r="FD1869" s="1"/>
      <c r="FE1869" s="1"/>
      <c r="FF1869" s="1"/>
      <c r="FG1869" s="1"/>
      <c r="FH1869" s="1"/>
      <c r="FI1869" s="1"/>
      <c r="FJ1869" s="1"/>
      <c r="FK1869" s="1"/>
      <c r="FL1869" s="1"/>
      <c r="FM1869" s="1"/>
      <c r="FN1869" s="1"/>
      <c r="FO1869" s="1"/>
      <c r="FP1869" s="1"/>
      <c r="FQ1869" s="1"/>
      <c r="FR1869" s="1"/>
      <c r="FS1869" s="1"/>
      <c r="FT1869" s="1"/>
      <c r="FU1869" s="1"/>
      <c r="FV1869" s="1"/>
      <c r="FW1869" s="1"/>
      <c r="FX1869" s="1"/>
      <c r="FY1869" s="1"/>
      <c r="FZ1869" s="1"/>
      <c r="GA1869" s="1"/>
      <c r="GB1869" s="1"/>
      <c r="GC1869" s="1"/>
      <c r="GD1869" s="1"/>
      <c r="GE1869" s="1"/>
      <c r="GF1869" s="1"/>
      <c r="GG1869" s="1"/>
      <c r="GH1869" s="1"/>
      <c r="GI1869" s="1"/>
      <c r="GJ1869" s="1"/>
      <c r="GK1869" s="1"/>
      <c r="GL1869" s="1"/>
      <c r="GM1869" s="1"/>
      <c r="GN1869" s="1"/>
      <c r="GO1869" s="1"/>
    </row>
    <row r="1870" spans="1:197" s="40" customFormat="1" x14ac:dyDescent="0.25">
      <c r="A1870" s="41"/>
      <c r="B1870" s="4"/>
      <c r="C1870" s="41"/>
      <c r="D1870" s="42"/>
      <c r="E1870" s="42"/>
      <c r="F1870" s="42"/>
      <c r="G1870" s="1"/>
      <c r="H1870" s="1"/>
      <c r="I1870" s="1"/>
      <c r="J1870" s="1"/>
      <c r="K1870" s="1"/>
      <c r="L1870" s="1"/>
      <c r="M1870" s="2"/>
      <c r="N1870" s="1"/>
      <c r="O1870" s="1"/>
      <c r="P1870" s="1"/>
      <c r="Q1870" s="1"/>
      <c r="R1870" s="1"/>
      <c r="S1870" s="1"/>
      <c r="T1870" s="1"/>
      <c r="U1870" s="1"/>
      <c r="V1870" s="1"/>
      <c r="W1870" s="1"/>
      <c r="X1870" s="1"/>
      <c r="Y1870" s="1"/>
      <c r="Z1870" s="1"/>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1"/>
      <c r="BG1870" s="1"/>
      <c r="BH1870" s="1"/>
      <c r="BI1870" s="1"/>
      <c r="BJ1870" s="1"/>
      <c r="BK1870" s="1"/>
      <c r="BL1870" s="1"/>
      <c r="BM1870" s="1"/>
      <c r="BN1870" s="1"/>
      <c r="BO1870" s="1"/>
      <c r="BP1870" s="1"/>
      <c r="BQ1870" s="1"/>
      <c r="BR1870" s="1"/>
      <c r="BS1870" s="1"/>
      <c r="BT1870" s="1"/>
      <c r="BU1870" s="1"/>
      <c r="BV1870" s="1"/>
      <c r="BW1870" s="1"/>
      <c r="BX1870" s="1"/>
      <c r="BY1870" s="1"/>
      <c r="BZ1870" s="1"/>
      <c r="CA1870" s="1"/>
      <c r="CB1870" s="1"/>
      <c r="CC1870" s="1"/>
      <c r="CD1870" s="1"/>
      <c r="CE1870" s="1"/>
      <c r="CF1870" s="1"/>
      <c r="CG1870" s="1"/>
      <c r="CH1870" s="1"/>
      <c r="CI1870" s="1"/>
      <c r="CJ1870" s="1"/>
      <c r="CK1870" s="1"/>
      <c r="CL1870" s="1"/>
      <c r="CM1870" s="1"/>
      <c r="CN1870" s="1"/>
      <c r="CO1870" s="1"/>
      <c r="CP1870" s="1"/>
      <c r="CQ1870" s="1"/>
      <c r="CR1870" s="1"/>
      <c r="CS1870" s="1"/>
      <c r="CT1870" s="1"/>
      <c r="CU1870" s="1"/>
      <c r="CV1870" s="1"/>
      <c r="CW1870" s="1"/>
      <c r="CX1870" s="1"/>
      <c r="CY1870" s="1"/>
      <c r="CZ1870" s="1"/>
      <c r="DA1870" s="1"/>
      <c r="DB1870" s="1"/>
      <c r="DC1870" s="1"/>
      <c r="DD1870" s="1"/>
      <c r="DE1870" s="1"/>
      <c r="DF1870" s="1"/>
      <c r="DG1870" s="1"/>
      <c r="DH1870" s="1"/>
      <c r="DI1870" s="1"/>
      <c r="DJ1870" s="1"/>
      <c r="DK1870" s="1"/>
      <c r="DL1870" s="1"/>
      <c r="DM1870" s="1"/>
      <c r="DN1870" s="1"/>
      <c r="DO1870" s="1"/>
      <c r="DP1870" s="1"/>
      <c r="DQ1870" s="1"/>
      <c r="DR1870" s="1"/>
      <c r="DS1870" s="1"/>
      <c r="DT1870" s="1"/>
      <c r="DU1870" s="1"/>
      <c r="DV1870" s="1"/>
      <c r="DW1870" s="1"/>
      <c r="DX1870" s="1"/>
      <c r="DY1870" s="1"/>
      <c r="DZ1870" s="1"/>
      <c r="EA1870" s="1"/>
      <c r="EB1870" s="1"/>
      <c r="EC1870" s="1"/>
      <c r="ED1870" s="1"/>
      <c r="EE1870" s="1"/>
      <c r="EF1870" s="1"/>
      <c r="EG1870" s="1"/>
      <c r="EH1870" s="1"/>
      <c r="EI1870" s="1"/>
      <c r="EJ1870" s="1"/>
      <c r="EK1870" s="1"/>
      <c r="EL1870" s="1"/>
      <c r="EM1870" s="1"/>
      <c r="EN1870" s="1"/>
      <c r="EO1870" s="1"/>
      <c r="EP1870" s="1"/>
      <c r="EQ1870" s="1"/>
      <c r="ER1870" s="1"/>
      <c r="ES1870" s="1"/>
      <c r="ET1870" s="1"/>
      <c r="EU1870" s="1"/>
      <c r="EV1870" s="1"/>
      <c r="EW1870" s="1"/>
      <c r="EX1870" s="1"/>
      <c r="EY1870" s="1"/>
      <c r="EZ1870" s="1"/>
      <c r="FA1870" s="1"/>
      <c r="FB1870" s="1"/>
      <c r="FC1870" s="1"/>
      <c r="FD1870" s="1"/>
      <c r="FE1870" s="1"/>
      <c r="FF1870" s="1"/>
      <c r="FG1870" s="1"/>
      <c r="FH1870" s="1"/>
      <c r="FI1870" s="1"/>
      <c r="FJ1870" s="1"/>
      <c r="FK1870" s="1"/>
      <c r="FL1870" s="1"/>
      <c r="FM1870" s="1"/>
      <c r="FN1870" s="1"/>
      <c r="FO1870" s="1"/>
      <c r="FP1870" s="1"/>
      <c r="FQ1870" s="1"/>
      <c r="FR1870" s="1"/>
      <c r="FS1870" s="1"/>
      <c r="FT1870" s="1"/>
      <c r="FU1870" s="1"/>
      <c r="FV1870" s="1"/>
      <c r="FW1870" s="1"/>
      <c r="FX1870" s="1"/>
      <c r="FY1870" s="1"/>
      <c r="FZ1870" s="1"/>
      <c r="GA1870" s="1"/>
      <c r="GB1870" s="1"/>
      <c r="GC1870" s="1"/>
      <c r="GD1870" s="1"/>
      <c r="GE1870" s="1"/>
      <c r="GF1870" s="1"/>
      <c r="GG1870" s="1"/>
      <c r="GH1870" s="1"/>
      <c r="GI1870" s="1"/>
      <c r="GJ1870" s="1"/>
      <c r="GK1870" s="1"/>
      <c r="GL1870" s="1"/>
      <c r="GM1870" s="1"/>
      <c r="GN1870" s="1"/>
      <c r="GO1870" s="1"/>
    </row>
    <row r="1871" spans="1:197" s="40" customFormat="1" x14ac:dyDescent="0.25">
      <c r="A1871" s="41"/>
      <c r="B1871" s="4"/>
      <c r="C1871" s="41"/>
      <c r="D1871" s="42"/>
      <c r="E1871" s="42"/>
      <c r="F1871" s="42"/>
      <c r="G1871" s="1"/>
      <c r="H1871" s="1"/>
      <c r="I1871" s="1"/>
      <c r="J1871" s="1"/>
      <c r="K1871" s="1"/>
      <c r="L1871" s="1"/>
      <c r="M1871" s="2"/>
      <c r="N1871" s="1"/>
      <c r="O1871" s="1"/>
      <c r="P1871" s="1"/>
      <c r="Q1871" s="1"/>
      <c r="R1871" s="1"/>
      <c r="S1871" s="1"/>
      <c r="T1871" s="1"/>
      <c r="U1871" s="1"/>
      <c r="V1871" s="1"/>
      <c r="W1871" s="1"/>
      <c r="X1871" s="1"/>
      <c r="Y1871" s="1"/>
      <c r="Z1871" s="1"/>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1"/>
      <c r="BG1871" s="1"/>
      <c r="BH1871" s="1"/>
      <c r="BI1871" s="1"/>
      <c r="BJ1871" s="1"/>
      <c r="BK1871" s="1"/>
      <c r="BL1871" s="1"/>
      <c r="BM1871" s="1"/>
      <c r="BN1871" s="1"/>
      <c r="BO1871" s="1"/>
      <c r="BP1871" s="1"/>
      <c r="BQ1871" s="1"/>
      <c r="BR1871" s="1"/>
      <c r="BS1871" s="1"/>
      <c r="BT1871" s="1"/>
      <c r="BU1871" s="1"/>
      <c r="BV1871" s="1"/>
      <c r="BW1871" s="1"/>
      <c r="BX1871" s="1"/>
      <c r="BY1871" s="1"/>
      <c r="BZ1871" s="1"/>
      <c r="CA1871" s="1"/>
      <c r="CB1871" s="1"/>
      <c r="CC1871" s="1"/>
      <c r="CD1871" s="1"/>
      <c r="CE1871" s="1"/>
      <c r="CF1871" s="1"/>
      <c r="CG1871" s="1"/>
      <c r="CH1871" s="1"/>
      <c r="CI1871" s="1"/>
      <c r="CJ1871" s="1"/>
      <c r="CK1871" s="1"/>
      <c r="CL1871" s="1"/>
      <c r="CM1871" s="1"/>
      <c r="CN1871" s="1"/>
      <c r="CO1871" s="1"/>
      <c r="CP1871" s="1"/>
      <c r="CQ1871" s="1"/>
      <c r="CR1871" s="1"/>
      <c r="CS1871" s="1"/>
      <c r="CT1871" s="1"/>
      <c r="CU1871" s="1"/>
      <c r="CV1871" s="1"/>
      <c r="CW1871" s="1"/>
      <c r="CX1871" s="1"/>
      <c r="CY1871" s="1"/>
      <c r="CZ1871" s="1"/>
      <c r="DA1871" s="1"/>
      <c r="DB1871" s="1"/>
      <c r="DC1871" s="1"/>
      <c r="DD1871" s="1"/>
      <c r="DE1871" s="1"/>
      <c r="DF1871" s="1"/>
      <c r="DG1871" s="1"/>
      <c r="DH1871" s="1"/>
      <c r="DI1871" s="1"/>
      <c r="DJ1871" s="1"/>
      <c r="DK1871" s="1"/>
      <c r="DL1871" s="1"/>
      <c r="DM1871" s="1"/>
      <c r="DN1871" s="1"/>
      <c r="DO1871" s="1"/>
      <c r="DP1871" s="1"/>
      <c r="DQ1871" s="1"/>
      <c r="DR1871" s="1"/>
      <c r="DS1871" s="1"/>
      <c r="DT1871" s="1"/>
      <c r="DU1871" s="1"/>
      <c r="DV1871" s="1"/>
      <c r="DW1871" s="1"/>
      <c r="DX1871" s="1"/>
      <c r="DY1871" s="1"/>
      <c r="DZ1871" s="1"/>
      <c r="EA1871" s="1"/>
      <c r="EB1871" s="1"/>
      <c r="EC1871" s="1"/>
      <c r="ED1871" s="1"/>
      <c r="EE1871" s="1"/>
      <c r="EF1871" s="1"/>
      <c r="EG1871" s="1"/>
      <c r="EH1871" s="1"/>
      <c r="EI1871" s="1"/>
      <c r="EJ1871" s="1"/>
      <c r="EK1871" s="1"/>
      <c r="EL1871" s="1"/>
      <c r="EM1871" s="1"/>
      <c r="EN1871" s="1"/>
      <c r="EO1871" s="1"/>
      <c r="EP1871" s="1"/>
      <c r="EQ1871" s="1"/>
      <c r="ER1871" s="1"/>
      <c r="ES1871" s="1"/>
      <c r="ET1871" s="1"/>
      <c r="EU1871" s="1"/>
      <c r="EV1871" s="1"/>
      <c r="EW1871" s="1"/>
      <c r="EX1871" s="1"/>
      <c r="EY1871" s="1"/>
      <c r="EZ1871" s="1"/>
      <c r="FA1871" s="1"/>
      <c r="FB1871" s="1"/>
      <c r="FC1871" s="1"/>
      <c r="FD1871" s="1"/>
      <c r="FE1871" s="1"/>
      <c r="FF1871" s="1"/>
      <c r="FG1871" s="1"/>
      <c r="FH1871" s="1"/>
      <c r="FI1871" s="1"/>
      <c r="FJ1871" s="1"/>
      <c r="FK1871" s="1"/>
      <c r="FL1871" s="1"/>
      <c r="FM1871" s="1"/>
      <c r="FN1871" s="1"/>
      <c r="FO1871" s="1"/>
      <c r="FP1871" s="1"/>
      <c r="FQ1871" s="1"/>
      <c r="FR1871" s="1"/>
      <c r="FS1871" s="1"/>
      <c r="FT1871" s="1"/>
      <c r="FU1871" s="1"/>
      <c r="FV1871" s="1"/>
      <c r="FW1871" s="1"/>
      <c r="FX1871" s="1"/>
      <c r="FY1871" s="1"/>
      <c r="FZ1871" s="1"/>
      <c r="GA1871" s="1"/>
      <c r="GB1871" s="1"/>
      <c r="GC1871" s="1"/>
      <c r="GD1871" s="1"/>
      <c r="GE1871" s="1"/>
      <c r="GF1871" s="1"/>
      <c r="GG1871" s="1"/>
      <c r="GH1871" s="1"/>
      <c r="GI1871" s="1"/>
      <c r="GJ1871" s="1"/>
      <c r="GK1871" s="1"/>
      <c r="GL1871" s="1"/>
      <c r="GM1871" s="1"/>
      <c r="GN1871" s="1"/>
      <c r="GO1871" s="1"/>
    </row>
    <row r="1872" spans="1:197" s="40" customFormat="1" x14ac:dyDescent="0.25">
      <c r="A1872" s="41"/>
      <c r="B1872" s="4"/>
      <c r="C1872" s="41"/>
      <c r="D1872" s="42"/>
      <c r="E1872" s="42"/>
      <c r="F1872" s="42"/>
      <c r="G1872" s="1"/>
      <c r="H1872" s="1"/>
      <c r="I1872" s="1"/>
      <c r="J1872" s="1"/>
      <c r="K1872" s="1"/>
      <c r="L1872" s="1"/>
      <c r="M1872" s="2"/>
      <c r="N1872" s="1"/>
      <c r="O1872" s="1"/>
      <c r="P1872" s="1"/>
      <c r="Q1872" s="1"/>
      <c r="R1872" s="1"/>
      <c r="S1872" s="1"/>
      <c r="T1872" s="1"/>
      <c r="U1872" s="1"/>
      <c r="V1872" s="1"/>
      <c r="W1872" s="1"/>
      <c r="X1872" s="1"/>
      <c r="Y1872" s="1"/>
      <c r="Z1872" s="1"/>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1"/>
      <c r="BG1872" s="1"/>
      <c r="BH1872" s="1"/>
      <c r="BI1872" s="1"/>
      <c r="BJ1872" s="1"/>
      <c r="BK1872" s="1"/>
      <c r="BL1872" s="1"/>
      <c r="BM1872" s="1"/>
      <c r="BN1872" s="1"/>
      <c r="BO1872" s="1"/>
      <c r="BP1872" s="1"/>
      <c r="BQ1872" s="1"/>
      <c r="BR1872" s="1"/>
      <c r="BS1872" s="1"/>
      <c r="BT1872" s="1"/>
      <c r="BU1872" s="1"/>
      <c r="BV1872" s="1"/>
      <c r="BW1872" s="1"/>
      <c r="BX1872" s="1"/>
      <c r="BY1872" s="1"/>
      <c r="BZ1872" s="1"/>
      <c r="CA1872" s="1"/>
      <c r="CB1872" s="1"/>
      <c r="CC1872" s="1"/>
      <c r="CD1872" s="1"/>
      <c r="CE1872" s="1"/>
      <c r="CF1872" s="1"/>
      <c r="CG1872" s="1"/>
      <c r="CH1872" s="1"/>
      <c r="CI1872" s="1"/>
      <c r="CJ1872" s="1"/>
      <c r="CK1872" s="1"/>
      <c r="CL1872" s="1"/>
      <c r="CM1872" s="1"/>
      <c r="CN1872" s="1"/>
      <c r="CO1872" s="1"/>
      <c r="CP1872" s="1"/>
      <c r="CQ1872" s="1"/>
      <c r="CR1872" s="1"/>
      <c r="CS1872" s="1"/>
      <c r="CT1872" s="1"/>
      <c r="CU1872" s="1"/>
      <c r="CV1872" s="1"/>
      <c r="CW1872" s="1"/>
      <c r="CX1872" s="1"/>
      <c r="CY1872" s="1"/>
      <c r="CZ1872" s="1"/>
      <c r="DA1872" s="1"/>
      <c r="DB1872" s="1"/>
      <c r="DC1872" s="1"/>
      <c r="DD1872" s="1"/>
      <c r="DE1872" s="1"/>
      <c r="DF1872" s="1"/>
      <c r="DG1872" s="1"/>
      <c r="DH1872" s="1"/>
      <c r="DI1872" s="1"/>
      <c r="DJ1872" s="1"/>
      <c r="DK1872" s="1"/>
      <c r="DL1872" s="1"/>
      <c r="DM1872" s="1"/>
      <c r="DN1872" s="1"/>
      <c r="DO1872" s="1"/>
      <c r="DP1872" s="1"/>
      <c r="DQ1872" s="1"/>
      <c r="DR1872" s="1"/>
      <c r="DS1872" s="1"/>
      <c r="DT1872" s="1"/>
      <c r="DU1872" s="1"/>
      <c r="DV1872" s="1"/>
      <c r="DW1872" s="1"/>
      <c r="DX1872" s="1"/>
      <c r="DY1872" s="1"/>
      <c r="DZ1872" s="1"/>
      <c r="EA1872" s="1"/>
      <c r="EB1872" s="1"/>
      <c r="EC1872" s="1"/>
      <c r="ED1872" s="1"/>
      <c r="EE1872" s="1"/>
      <c r="EF1872" s="1"/>
      <c r="EG1872" s="1"/>
      <c r="EH1872" s="1"/>
      <c r="EI1872" s="1"/>
      <c r="EJ1872" s="1"/>
      <c r="EK1872" s="1"/>
      <c r="EL1872" s="1"/>
      <c r="EM1872" s="1"/>
      <c r="EN1872" s="1"/>
      <c r="EO1872" s="1"/>
      <c r="EP1872" s="1"/>
      <c r="EQ1872" s="1"/>
      <c r="ER1872" s="1"/>
      <c r="ES1872" s="1"/>
      <c r="ET1872" s="1"/>
      <c r="EU1872" s="1"/>
      <c r="EV1872" s="1"/>
      <c r="EW1872" s="1"/>
      <c r="EX1872" s="1"/>
      <c r="EY1872" s="1"/>
      <c r="EZ1872" s="1"/>
      <c r="FA1872" s="1"/>
      <c r="FB1872" s="1"/>
      <c r="FC1872" s="1"/>
      <c r="FD1872" s="1"/>
      <c r="FE1872" s="1"/>
      <c r="FF1872" s="1"/>
      <c r="FG1872" s="1"/>
      <c r="FH1872" s="1"/>
      <c r="FI1872" s="1"/>
      <c r="FJ1872" s="1"/>
      <c r="FK1872" s="1"/>
      <c r="FL1872" s="1"/>
      <c r="FM1872" s="1"/>
      <c r="FN1872" s="1"/>
      <c r="FO1872" s="1"/>
      <c r="FP1872" s="1"/>
      <c r="FQ1872" s="1"/>
      <c r="FR1872" s="1"/>
      <c r="FS1872" s="1"/>
      <c r="FT1872" s="1"/>
      <c r="FU1872" s="1"/>
      <c r="FV1872" s="1"/>
      <c r="FW1872" s="1"/>
      <c r="FX1872" s="1"/>
      <c r="FY1872" s="1"/>
      <c r="FZ1872" s="1"/>
      <c r="GA1872" s="1"/>
      <c r="GB1872" s="1"/>
      <c r="GC1872" s="1"/>
      <c r="GD1872" s="1"/>
      <c r="GE1872" s="1"/>
      <c r="GF1872" s="1"/>
      <c r="GG1872" s="1"/>
      <c r="GH1872" s="1"/>
      <c r="GI1872" s="1"/>
      <c r="GJ1872" s="1"/>
      <c r="GK1872" s="1"/>
      <c r="GL1872" s="1"/>
      <c r="GM1872" s="1"/>
      <c r="GN1872" s="1"/>
      <c r="GO1872" s="1"/>
    </row>
    <row r="1873" spans="1:197" s="40" customFormat="1" x14ac:dyDescent="0.25">
      <c r="A1873" s="41"/>
      <c r="B1873" s="4"/>
      <c r="C1873" s="41"/>
      <c r="D1873" s="42"/>
      <c r="E1873" s="42"/>
      <c r="F1873" s="42"/>
      <c r="G1873" s="1"/>
      <c r="H1873" s="1"/>
      <c r="I1873" s="1"/>
      <c r="J1873" s="1"/>
      <c r="K1873" s="1"/>
      <c r="L1873" s="1"/>
      <c r="M1873" s="2"/>
      <c r="N1873" s="1"/>
      <c r="O1873" s="1"/>
      <c r="P1873" s="1"/>
      <c r="Q1873" s="1"/>
      <c r="R1873" s="1"/>
      <c r="S1873" s="1"/>
      <c r="T1873" s="1"/>
      <c r="U1873" s="1"/>
      <c r="V1873" s="1"/>
      <c r="W1873" s="1"/>
      <c r="X1873" s="1"/>
      <c r="Y1873" s="1"/>
      <c r="Z1873" s="1"/>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1"/>
      <c r="BG1873" s="1"/>
      <c r="BH1873" s="1"/>
      <c r="BI1873" s="1"/>
      <c r="BJ1873" s="1"/>
      <c r="BK1873" s="1"/>
      <c r="BL1873" s="1"/>
      <c r="BM1873" s="1"/>
      <c r="BN1873" s="1"/>
      <c r="BO1873" s="1"/>
      <c r="BP1873" s="1"/>
      <c r="BQ1873" s="1"/>
      <c r="BR1873" s="1"/>
      <c r="BS1873" s="1"/>
      <c r="BT1873" s="1"/>
      <c r="BU1873" s="1"/>
      <c r="BV1873" s="1"/>
      <c r="BW1873" s="1"/>
      <c r="BX1873" s="1"/>
      <c r="BY1873" s="1"/>
      <c r="BZ1873" s="1"/>
      <c r="CA1873" s="1"/>
      <c r="CB1873" s="1"/>
      <c r="CC1873" s="1"/>
      <c r="CD1873" s="1"/>
      <c r="CE1873" s="1"/>
      <c r="CF1873" s="1"/>
      <c r="CG1873" s="1"/>
      <c r="CH1873" s="1"/>
      <c r="CI1873" s="1"/>
      <c r="CJ1873" s="1"/>
      <c r="CK1873" s="1"/>
      <c r="CL1873" s="1"/>
      <c r="CM1873" s="1"/>
      <c r="CN1873" s="1"/>
      <c r="CO1873" s="1"/>
      <c r="CP1873" s="1"/>
      <c r="CQ1873" s="1"/>
      <c r="CR1873" s="1"/>
      <c r="CS1873" s="1"/>
      <c r="CT1873" s="1"/>
      <c r="CU1873" s="1"/>
      <c r="CV1873" s="1"/>
      <c r="CW1873" s="1"/>
      <c r="CX1873" s="1"/>
      <c r="CY1873" s="1"/>
      <c r="CZ1873" s="1"/>
      <c r="DA1873" s="1"/>
      <c r="DB1873" s="1"/>
      <c r="DC1873" s="1"/>
      <c r="DD1873" s="1"/>
      <c r="DE1873" s="1"/>
      <c r="DF1873" s="1"/>
      <c r="DG1873" s="1"/>
      <c r="DH1873" s="1"/>
      <c r="DI1873" s="1"/>
      <c r="DJ1873" s="1"/>
      <c r="DK1873" s="1"/>
      <c r="DL1873" s="1"/>
      <c r="DM1873" s="1"/>
      <c r="DN1873" s="1"/>
      <c r="DO1873" s="1"/>
      <c r="DP1873" s="1"/>
      <c r="DQ1873" s="1"/>
      <c r="DR1873" s="1"/>
      <c r="DS1873" s="1"/>
      <c r="DT1873" s="1"/>
      <c r="DU1873" s="1"/>
      <c r="DV1873" s="1"/>
      <c r="DW1873" s="1"/>
      <c r="DX1873" s="1"/>
      <c r="DY1873" s="1"/>
      <c r="DZ1873" s="1"/>
      <c r="EA1873" s="1"/>
      <c r="EB1873" s="1"/>
      <c r="EC1873" s="1"/>
      <c r="ED1873" s="1"/>
      <c r="EE1873" s="1"/>
      <c r="EF1873" s="1"/>
      <c r="EG1873" s="1"/>
      <c r="EH1873" s="1"/>
      <c r="EI1873" s="1"/>
      <c r="EJ1873" s="1"/>
      <c r="EK1873" s="1"/>
      <c r="EL1873" s="1"/>
      <c r="EM1873" s="1"/>
      <c r="EN1873" s="1"/>
      <c r="EO1873" s="1"/>
      <c r="EP1873" s="1"/>
      <c r="EQ1873" s="1"/>
      <c r="ER1873" s="1"/>
      <c r="ES1873" s="1"/>
      <c r="ET1873" s="1"/>
      <c r="EU1873" s="1"/>
      <c r="EV1873" s="1"/>
      <c r="EW1873" s="1"/>
      <c r="EX1873" s="1"/>
      <c r="EY1873" s="1"/>
      <c r="EZ1873" s="1"/>
      <c r="FA1873" s="1"/>
      <c r="FB1873" s="1"/>
      <c r="FC1873" s="1"/>
      <c r="FD1873" s="1"/>
      <c r="FE1873" s="1"/>
      <c r="FF1873" s="1"/>
      <c r="FG1873" s="1"/>
      <c r="FH1873" s="1"/>
      <c r="FI1873" s="1"/>
      <c r="FJ1873" s="1"/>
      <c r="FK1873" s="1"/>
      <c r="FL1873" s="1"/>
      <c r="FM1873" s="1"/>
      <c r="FN1873" s="1"/>
      <c r="FO1873" s="1"/>
      <c r="FP1873" s="1"/>
      <c r="FQ1873" s="1"/>
      <c r="FR1873" s="1"/>
      <c r="FS1873" s="1"/>
      <c r="FT1873" s="1"/>
      <c r="FU1873" s="1"/>
      <c r="FV1873" s="1"/>
      <c r="FW1873" s="1"/>
      <c r="FX1873" s="1"/>
      <c r="FY1873" s="1"/>
      <c r="FZ1873" s="1"/>
      <c r="GA1873" s="1"/>
      <c r="GB1873" s="1"/>
      <c r="GC1873" s="1"/>
      <c r="GD1873" s="1"/>
      <c r="GE1873" s="1"/>
      <c r="GF1873" s="1"/>
      <c r="GG1873" s="1"/>
      <c r="GH1873" s="1"/>
      <c r="GI1873" s="1"/>
      <c r="GJ1873" s="1"/>
      <c r="GK1873" s="1"/>
      <c r="GL1873" s="1"/>
      <c r="GM1873" s="1"/>
      <c r="GN1873" s="1"/>
      <c r="GO1873" s="1"/>
    </row>
    <row r="1874" spans="1:197" s="40" customFormat="1" x14ac:dyDescent="0.25">
      <c r="A1874" s="41"/>
      <c r="B1874" s="4"/>
      <c r="C1874" s="41"/>
      <c r="D1874" s="42"/>
      <c r="E1874" s="42"/>
      <c r="F1874" s="42"/>
      <c r="G1874" s="1"/>
      <c r="H1874" s="1"/>
      <c r="I1874" s="1"/>
      <c r="J1874" s="1"/>
      <c r="K1874" s="1"/>
      <c r="L1874" s="1"/>
      <c r="M1874" s="2"/>
      <c r="N1874" s="1"/>
      <c r="O1874" s="1"/>
      <c r="P1874" s="1"/>
      <c r="Q1874" s="1"/>
      <c r="R1874" s="1"/>
      <c r="S1874" s="1"/>
      <c r="T1874" s="1"/>
      <c r="U1874" s="1"/>
      <c r="V1874" s="1"/>
      <c r="W1874" s="1"/>
      <c r="X1874" s="1"/>
      <c r="Y1874" s="1"/>
      <c r="Z1874" s="1"/>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1"/>
      <c r="BG1874" s="1"/>
      <c r="BH1874" s="1"/>
      <c r="BI1874" s="1"/>
      <c r="BJ1874" s="1"/>
      <c r="BK1874" s="1"/>
      <c r="BL1874" s="1"/>
      <c r="BM1874" s="1"/>
      <c r="BN1874" s="1"/>
      <c r="BO1874" s="1"/>
      <c r="BP1874" s="1"/>
      <c r="BQ1874" s="1"/>
      <c r="BR1874" s="1"/>
      <c r="BS1874" s="1"/>
      <c r="BT1874" s="1"/>
      <c r="BU1874" s="1"/>
      <c r="BV1874" s="1"/>
      <c r="BW1874" s="1"/>
      <c r="BX1874" s="1"/>
      <c r="BY1874" s="1"/>
      <c r="BZ1874" s="1"/>
      <c r="CA1874" s="1"/>
      <c r="CB1874" s="1"/>
      <c r="CC1874" s="1"/>
      <c r="CD1874" s="1"/>
      <c r="CE1874" s="1"/>
      <c r="CF1874" s="1"/>
      <c r="CG1874" s="1"/>
      <c r="CH1874" s="1"/>
      <c r="CI1874" s="1"/>
      <c r="CJ1874" s="1"/>
      <c r="CK1874" s="1"/>
      <c r="CL1874" s="1"/>
      <c r="CM1874" s="1"/>
      <c r="CN1874" s="1"/>
      <c r="CO1874" s="1"/>
      <c r="CP1874" s="1"/>
      <c r="CQ1874" s="1"/>
      <c r="CR1874" s="1"/>
      <c r="CS1874" s="1"/>
      <c r="CT1874" s="1"/>
      <c r="CU1874" s="1"/>
      <c r="CV1874" s="1"/>
      <c r="CW1874" s="1"/>
      <c r="CX1874" s="1"/>
      <c r="CY1874" s="1"/>
      <c r="CZ1874" s="1"/>
      <c r="DA1874" s="1"/>
      <c r="DB1874" s="1"/>
      <c r="DC1874" s="1"/>
      <c r="DD1874" s="1"/>
      <c r="DE1874" s="1"/>
      <c r="DF1874" s="1"/>
      <c r="DG1874" s="1"/>
      <c r="DH1874" s="1"/>
      <c r="DI1874" s="1"/>
      <c r="DJ1874" s="1"/>
      <c r="DK1874" s="1"/>
      <c r="DL1874" s="1"/>
      <c r="DM1874" s="1"/>
      <c r="DN1874" s="1"/>
      <c r="DO1874" s="1"/>
      <c r="DP1874" s="1"/>
      <c r="DQ1874" s="1"/>
      <c r="DR1874" s="1"/>
      <c r="DS1874" s="1"/>
      <c r="DT1874" s="1"/>
      <c r="DU1874" s="1"/>
      <c r="DV1874" s="1"/>
      <c r="DW1874" s="1"/>
      <c r="DX1874" s="1"/>
      <c r="DY1874" s="1"/>
      <c r="DZ1874" s="1"/>
      <c r="EA1874" s="1"/>
      <c r="EB1874" s="1"/>
      <c r="EC1874" s="1"/>
      <c r="ED1874" s="1"/>
      <c r="EE1874" s="1"/>
      <c r="EF1874" s="1"/>
      <c r="EG1874" s="1"/>
      <c r="EH1874" s="1"/>
      <c r="EI1874" s="1"/>
      <c r="EJ1874" s="1"/>
      <c r="EK1874" s="1"/>
      <c r="EL1874" s="1"/>
      <c r="EM1874" s="1"/>
      <c r="EN1874" s="1"/>
      <c r="EO1874" s="1"/>
      <c r="EP1874" s="1"/>
      <c r="EQ1874" s="1"/>
      <c r="ER1874" s="1"/>
      <c r="ES1874" s="1"/>
      <c r="ET1874" s="1"/>
      <c r="EU1874" s="1"/>
      <c r="EV1874" s="1"/>
      <c r="EW1874" s="1"/>
      <c r="EX1874" s="1"/>
      <c r="EY1874" s="1"/>
      <c r="EZ1874" s="1"/>
      <c r="FA1874" s="1"/>
      <c r="FB1874" s="1"/>
      <c r="FC1874" s="1"/>
      <c r="FD1874" s="1"/>
      <c r="FE1874" s="1"/>
      <c r="FF1874" s="1"/>
      <c r="FG1874" s="1"/>
      <c r="FH1874" s="1"/>
      <c r="FI1874" s="1"/>
      <c r="FJ1874" s="1"/>
      <c r="FK1874" s="1"/>
      <c r="FL1874" s="1"/>
      <c r="FM1874" s="1"/>
      <c r="FN1874" s="1"/>
      <c r="FO1874" s="1"/>
      <c r="FP1874" s="1"/>
      <c r="FQ1874" s="1"/>
      <c r="FR1874" s="1"/>
      <c r="FS1874" s="1"/>
      <c r="FT1874" s="1"/>
      <c r="FU1874" s="1"/>
      <c r="FV1874" s="1"/>
      <c r="FW1874" s="1"/>
      <c r="FX1874" s="1"/>
      <c r="FY1874" s="1"/>
      <c r="FZ1874" s="1"/>
      <c r="GA1874" s="1"/>
      <c r="GB1874" s="1"/>
      <c r="GC1874" s="1"/>
      <c r="GD1874" s="1"/>
      <c r="GE1874" s="1"/>
      <c r="GF1874" s="1"/>
      <c r="GG1874" s="1"/>
      <c r="GH1874" s="1"/>
      <c r="GI1874" s="1"/>
      <c r="GJ1874" s="1"/>
      <c r="GK1874" s="1"/>
      <c r="GL1874" s="1"/>
      <c r="GM1874" s="1"/>
      <c r="GN1874" s="1"/>
      <c r="GO1874" s="1"/>
    </row>
    <row r="1875" spans="1:197" s="40" customFormat="1" x14ac:dyDescent="0.25">
      <c r="A1875" s="41"/>
      <c r="B1875" s="4"/>
      <c r="C1875" s="41"/>
      <c r="D1875" s="42"/>
      <c r="E1875" s="42"/>
      <c r="F1875" s="42"/>
      <c r="G1875" s="1"/>
      <c r="H1875" s="1"/>
      <c r="I1875" s="1"/>
      <c r="J1875" s="1"/>
      <c r="K1875" s="1"/>
      <c r="L1875" s="1"/>
      <c r="M1875" s="2"/>
      <c r="N1875" s="1"/>
      <c r="O1875" s="1"/>
      <c r="P1875" s="1"/>
      <c r="Q1875" s="1"/>
      <c r="R1875" s="1"/>
      <c r="S1875" s="1"/>
      <c r="T1875" s="1"/>
      <c r="U1875" s="1"/>
      <c r="V1875" s="1"/>
      <c r="W1875" s="1"/>
      <c r="X1875" s="1"/>
      <c r="Y1875" s="1"/>
      <c r="Z1875" s="1"/>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1"/>
      <c r="BG1875" s="1"/>
      <c r="BH1875" s="1"/>
      <c r="BI1875" s="1"/>
      <c r="BJ1875" s="1"/>
      <c r="BK1875" s="1"/>
      <c r="BL1875" s="1"/>
      <c r="BM1875" s="1"/>
      <c r="BN1875" s="1"/>
      <c r="BO1875" s="1"/>
      <c r="BP1875" s="1"/>
      <c r="BQ1875" s="1"/>
      <c r="BR1875" s="1"/>
      <c r="BS1875" s="1"/>
      <c r="BT1875" s="1"/>
      <c r="BU1875" s="1"/>
      <c r="BV1875" s="1"/>
      <c r="BW1875" s="1"/>
      <c r="BX1875" s="1"/>
      <c r="BY1875" s="1"/>
      <c r="BZ1875" s="1"/>
      <c r="CA1875" s="1"/>
      <c r="CB1875" s="1"/>
      <c r="CC1875" s="1"/>
      <c r="CD1875" s="1"/>
      <c r="CE1875" s="1"/>
      <c r="CF1875" s="1"/>
      <c r="CG1875" s="1"/>
      <c r="CH1875" s="1"/>
      <c r="CI1875" s="1"/>
      <c r="CJ1875" s="1"/>
      <c r="CK1875" s="1"/>
      <c r="CL1875" s="1"/>
      <c r="CM1875" s="1"/>
      <c r="CN1875" s="1"/>
      <c r="CO1875" s="1"/>
      <c r="CP1875" s="1"/>
      <c r="CQ1875" s="1"/>
      <c r="CR1875" s="1"/>
      <c r="CS1875" s="1"/>
      <c r="CT1875" s="1"/>
      <c r="CU1875" s="1"/>
      <c r="CV1875" s="1"/>
      <c r="CW1875" s="1"/>
      <c r="CX1875" s="1"/>
      <c r="CY1875" s="1"/>
      <c r="CZ1875" s="1"/>
      <c r="DA1875" s="1"/>
      <c r="DB1875" s="1"/>
      <c r="DC1875" s="1"/>
      <c r="DD1875" s="1"/>
      <c r="DE1875" s="1"/>
      <c r="DF1875" s="1"/>
      <c r="DG1875" s="1"/>
      <c r="DH1875" s="1"/>
      <c r="DI1875" s="1"/>
      <c r="DJ1875" s="1"/>
      <c r="DK1875" s="1"/>
      <c r="DL1875" s="1"/>
      <c r="DM1875" s="1"/>
      <c r="DN1875" s="1"/>
      <c r="DO1875" s="1"/>
      <c r="DP1875" s="1"/>
      <c r="DQ1875" s="1"/>
      <c r="DR1875" s="1"/>
      <c r="DS1875" s="1"/>
      <c r="DT1875" s="1"/>
      <c r="DU1875" s="1"/>
      <c r="DV1875" s="1"/>
      <c r="DW1875" s="1"/>
      <c r="DX1875" s="1"/>
      <c r="DY1875" s="1"/>
      <c r="DZ1875" s="1"/>
      <c r="EA1875" s="1"/>
      <c r="EB1875" s="1"/>
      <c r="EC1875" s="1"/>
      <c r="ED1875" s="1"/>
      <c r="EE1875" s="1"/>
      <c r="EF1875" s="1"/>
      <c r="EG1875" s="1"/>
      <c r="EH1875" s="1"/>
      <c r="EI1875" s="1"/>
      <c r="EJ1875" s="1"/>
      <c r="EK1875" s="1"/>
      <c r="EL1875" s="1"/>
      <c r="EM1875" s="1"/>
      <c r="EN1875" s="1"/>
      <c r="EO1875" s="1"/>
      <c r="EP1875" s="1"/>
      <c r="EQ1875" s="1"/>
      <c r="ER1875" s="1"/>
      <c r="ES1875" s="1"/>
      <c r="ET1875" s="1"/>
      <c r="EU1875" s="1"/>
      <c r="EV1875" s="1"/>
      <c r="EW1875" s="1"/>
      <c r="EX1875" s="1"/>
      <c r="EY1875" s="1"/>
      <c r="EZ1875" s="1"/>
      <c r="FA1875" s="1"/>
      <c r="FB1875" s="1"/>
      <c r="FC1875" s="1"/>
      <c r="FD1875" s="1"/>
      <c r="FE1875" s="1"/>
      <c r="FF1875" s="1"/>
      <c r="FG1875" s="1"/>
      <c r="FH1875" s="1"/>
      <c r="FI1875" s="1"/>
      <c r="FJ1875" s="1"/>
      <c r="FK1875" s="1"/>
      <c r="FL1875" s="1"/>
      <c r="FM1875" s="1"/>
      <c r="FN1875" s="1"/>
      <c r="FO1875" s="1"/>
      <c r="FP1875" s="1"/>
      <c r="FQ1875" s="1"/>
      <c r="FR1875" s="1"/>
      <c r="FS1875" s="1"/>
      <c r="FT1875" s="1"/>
      <c r="FU1875" s="1"/>
      <c r="FV1875" s="1"/>
      <c r="FW1875" s="1"/>
      <c r="FX1875" s="1"/>
      <c r="FY1875" s="1"/>
      <c r="FZ1875" s="1"/>
      <c r="GA1875" s="1"/>
      <c r="GB1875" s="1"/>
      <c r="GC1875" s="1"/>
      <c r="GD1875" s="1"/>
      <c r="GE1875" s="1"/>
      <c r="GF1875" s="1"/>
      <c r="GG1875" s="1"/>
      <c r="GH1875" s="1"/>
      <c r="GI1875" s="1"/>
      <c r="GJ1875" s="1"/>
      <c r="GK1875" s="1"/>
      <c r="GL1875" s="1"/>
      <c r="GM1875" s="1"/>
      <c r="GN1875" s="1"/>
      <c r="GO1875" s="1"/>
    </row>
    <row r="1876" spans="1:197" s="40" customFormat="1" x14ac:dyDescent="0.25">
      <c r="A1876" s="41"/>
      <c r="B1876" s="4"/>
      <c r="C1876" s="41"/>
      <c r="D1876" s="42"/>
      <c r="E1876" s="42"/>
      <c r="F1876" s="42"/>
      <c r="G1876" s="1"/>
      <c r="H1876" s="1"/>
      <c r="I1876" s="1"/>
      <c r="J1876" s="1"/>
      <c r="K1876" s="1"/>
      <c r="L1876" s="1"/>
      <c r="M1876" s="2"/>
      <c r="N1876" s="1"/>
      <c r="O1876" s="1"/>
      <c r="P1876" s="1"/>
      <c r="Q1876" s="1"/>
      <c r="R1876" s="1"/>
      <c r="S1876" s="1"/>
      <c r="T1876" s="1"/>
      <c r="U1876" s="1"/>
      <c r="V1876" s="1"/>
      <c r="W1876" s="1"/>
      <c r="X1876" s="1"/>
      <c r="Y1876" s="1"/>
      <c r="Z1876" s="1"/>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1"/>
      <c r="BG1876" s="1"/>
      <c r="BH1876" s="1"/>
      <c r="BI1876" s="1"/>
      <c r="BJ1876" s="1"/>
      <c r="BK1876" s="1"/>
      <c r="BL1876" s="1"/>
      <c r="BM1876" s="1"/>
      <c r="BN1876" s="1"/>
      <c r="BO1876" s="1"/>
      <c r="BP1876" s="1"/>
      <c r="BQ1876" s="1"/>
      <c r="BR1876" s="1"/>
      <c r="BS1876" s="1"/>
      <c r="BT1876" s="1"/>
      <c r="BU1876" s="1"/>
      <c r="BV1876" s="1"/>
      <c r="BW1876" s="1"/>
      <c r="BX1876" s="1"/>
      <c r="BY1876" s="1"/>
      <c r="BZ1876" s="1"/>
      <c r="CA1876" s="1"/>
      <c r="CB1876" s="1"/>
      <c r="CC1876" s="1"/>
      <c r="CD1876" s="1"/>
      <c r="CE1876" s="1"/>
      <c r="CF1876" s="1"/>
      <c r="CG1876" s="1"/>
      <c r="CH1876" s="1"/>
      <c r="CI1876" s="1"/>
      <c r="CJ1876" s="1"/>
      <c r="CK1876" s="1"/>
      <c r="CL1876" s="1"/>
      <c r="CM1876" s="1"/>
      <c r="CN1876" s="1"/>
      <c r="CO1876" s="1"/>
      <c r="CP1876" s="1"/>
      <c r="CQ1876" s="1"/>
      <c r="CR1876" s="1"/>
      <c r="CS1876" s="1"/>
      <c r="CT1876" s="1"/>
      <c r="CU1876" s="1"/>
      <c r="CV1876" s="1"/>
      <c r="CW1876" s="1"/>
      <c r="CX1876" s="1"/>
      <c r="CY1876" s="1"/>
      <c r="CZ1876" s="1"/>
      <c r="DA1876" s="1"/>
      <c r="DB1876" s="1"/>
      <c r="DC1876" s="1"/>
      <c r="DD1876" s="1"/>
      <c r="DE1876" s="1"/>
      <c r="DF1876" s="1"/>
      <c r="DG1876" s="1"/>
      <c r="DH1876" s="1"/>
      <c r="DI1876" s="1"/>
      <c r="DJ1876" s="1"/>
      <c r="DK1876" s="1"/>
      <c r="DL1876" s="1"/>
      <c r="DM1876" s="1"/>
      <c r="DN1876" s="1"/>
      <c r="DO1876" s="1"/>
      <c r="DP1876" s="1"/>
      <c r="DQ1876" s="1"/>
      <c r="DR1876" s="1"/>
      <c r="DS1876" s="1"/>
      <c r="DT1876" s="1"/>
      <c r="DU1876" s="1"/>
      <c r="DV1876" s="1"/>
      <c r="DW1876" s="1"/>
      <c r="DX1876" s="1"/>
      <c r="DY1876" s="1"/>
      <c r="DZ1876" s="1"/>
      <c r="EA1876" s="1"/>
      <c r="EB1876" s="1"/>
      <c r="EC1876" s="1"/>
      <c r="ED1876" s="1"/>
      <c r="EE1876" s="1"/>
      <c r="EF1876" s="1"/>
      <c r="EG1876" s="1"/>
      <c r="EH1876" s="1"/>
      <c r="EI1876" s="1"/>
      <c r="EJ1876" s="1"/>
      <c r="EK1876" s="1"/>
      <c r="EL1876" s="1"/>
      <c r="EM1876" s="1"/>
      <c r="EN1876" s="1"/>
      <c r="EO1876" s="1"/>
      <c r="EP1876" s="1"/>
      <c r="EQ1876" s="1"/>
      <c r="ER1876" s="1"/>
      <c r="ES1876" s="1"/>
      <c r="ET1876" s="1"/>
      <c r="EU1876" s="1"/>
      <c r="EV1876" s="1"/>
      <c r="EW1876" s="1"/>
      <c r="EX1876" s="1"/>
      <c r="EY1876" s="1"/>
      <c r="EZ1876" s="1"/>
      <c r="FA1876" s="1"/>
      <c r="FB1876" s="1"/>
      <c r="FC1876" s="1"/>
      <c r="FD1876" s="1"/>
      <c r="FE1876" s="1"/>
      <c r="FF1876" s="1"/>
      <c r="FG1876" s="1"/>
      <c r="FH1876" s="1"/>
      <c r="FI1876" s="1"/>
      <c r="FJ1876" s="1"/>
      <c r="FK1876" s="1"/>
      <c r="FL1876" s="1"/>
      <c r="FM1876" s="1"/>
      <c r="FN1876" s="1"/>
      <c r="FO1876" s="1"/>
      <c r="FP1876" s="1"/>
      <c r="FQ1876" s="1"/>
      <c r="FR1876" s="1"/>
      <c r="FS1876" s="1"/>
      <c r="FT1876" s="1"/>
      <c r="FU1876" s="1"/>
      <c r="FV1876" s="1"/>
      <c r="FW1876" s="1"/>
      <c r="FX1876" s="1"/>
      <c r="FY1876" s="1"/>
      <c r="FZ1876" s="1"/>
      <c r="GA1876" s="1"/>
      <c r="GB1876" s="1"/>
      <c r="GC1876" s="1"/>
      <c r="GD1876" s="1"/>
      <c r="GE1876" s="1"/>
      <c r="GF1876" s="1"/>
      <c r="GG1876" s="1"/>
      <c r="GH1876" s="1"/>
      <c r="GI1876" s="1"/>
      <c r="GJ1876" s="1"/>
      <c r="GK1876" s="1"/>
      <c r="GL1876" s="1"/>
      <c r="GM1876" s="1"/>
      <c r="GN1876" s="1"/>
      <c r="GO1876" s="1"/>
    </row>
    <row r="1877" spans="1:197" s="40" customFormat="1" x14ac:dyDescent="0.25">
      <c r="A1877" s="41"/>
      <c r="B1877" s="4"/>
      <c r="C1877" s="41"/>
      <c r="D1877" s="42"/>
      <c r="E1877" s="42"/>
      <c r="F1877" s="42"/>
      <c r="G1877" s="1"/>
      <c r="H1877" s="1"/>
      <c r="I1877" s="1"/>
      <c r="J1877" s="1"/>
      <c r="K1877" s="1"/>
      <c r="L1877" s="1"/>
      <c r="M1877" s="2"/>
      <c r="N1877" s="1"/>
      <c r="O1877" s="1"/>
      <c r="P1877" s="1"/>
      <c r="Q1877" s="1"/>
      <c r="R1877" s="1"/>
      <c r="S1877" s="1"/>
      <c r="T1877" s="1"/>
      <c r="U1877" s="1"/>
      <c r="V1877" s="1"/>
      <c r="W1877" s="1"/>
      <c r="X1877" s="1"/>
      <c r="Y1877" s="1"/>
      <c r="Z1877" s="1"/>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1"/>
      <c r="BG1877" s="1"/>
      <c r="BH1877" s="1"/>
      <c r="BI1877" s="1"/>
      <c r="BJ1877" s="1"/>
      <c r="BK1877" s="1"/>
      <c r="BL1877" s="1"/>
      <c r="BM1877" s="1"/>
      <c r="BN1877" s="1"/>
      <c r="BO1877" s="1"/>
      <c r="BP1877" s="1"/>
      <c r="BQ1877" s="1"/>
      <c r="BR1877" s="1"/>
      <c r="BS1877" s="1"/>
      <c r="BT1877" s="1"/>
      <c r="BU1877" s="1"/>
      <c r="BV1877" s="1"/>
      <c r="BW1877" s="1"/>
      <c r="BX1877" s="1"/>
      <c r="BY1877" s="1"/>
      <c r="BZ1877" s="1"/>
      <c r="CA1877" s="1"/>
      <c r="CB1877" s="1"/>
      <c r="CC1877" s="1"/>
      <c r="CD1877" s="1"/>
      <c r="CE1877" s="1"/>
      <c r="CF1877" s="1"/>
      <c r="CG1877" s="1"/>
      <c r="CH1877" s="1"/>
      <c r="CI1877" s="1"/>
      <c r="CJ1877" s="1"/>
      <c r="CK1877" s="1"/>
      <c r="CL1877" s="1"/>
      <c r="CM1877" s="1"/>
      <c r="CN1877" s="1"/>
      <c r="CO1877" s="1"/>
      <c r="CP1877" s="1"/>
      <c r="CQ1877" s="1"/>
      <c r="CR1877" s="1"/>
      <c r="CS1877" s="1"/>
      <c r="CT1877" s="1"/>
      <c r="CU1877" s="1"/>
      <c r="CV1877" s="1"/>
      <c r="CW1877" s="1"/>
      <c r="CX1877" s="1"/>
      <c r="CY1877" s="1"/>
      <c r="CZ1877" s="1"/>
      <c r="DA1877" s="1"/>
      <c r="DB1877" s="1"/>
      <c r="DC1877" s="1"/>
      <c r="DD1877" s="1"/>
      <c r="DE1877" s="1"/>
      <c r="DF1877" s="1"/>
      <c r="DG1877" s="1"/>
      <c r="DH1877" s="1"/>
      <c r="DI1877" s="1"/>
      <c r="DJ1877" s="1"/>
      <c r="DK1877" s="1"/>
      <c r="DL1877" s="1"/>
      <c r="DM1877" s="1"/>
      <c r="DN1877" s="1"/>
      <c r="DO1877" s="1"/>
      <c r="DP1877" s="1"/>
      <c r="DQ1877" s="1"/>
      <c r="DR1877" s="1"/>
      <c r="DS1877" s="1"/>
      <c r="DT1877" s="1"/>
      <c r="DU1877" s="1"/>
      <c r="DV1877" s="1"/>
      <c r="DW1877" s="1"/>
      <c r="DX1877" s="1"/>
      <c r="DY1877" s="1"/>
      <c r="DZ1877" s="1"/>
      <c r="EA1877" s="1"/>
      <c r="EB1877" s="1"/>
      <c r="EC1877" s="1"/>
      <c r="ED1877" s="1"/>
      <c r="EE1877" s="1"/>
      <c r="EF1877" s="1"/>
      <c r="EG1877" s="1"/>
      <c r="EH1877" s="1"/>
      <c r="EI1877" s="1"/>
      <c r="EJ1877" s="1"/>
      <c r="EK1877" s="1"/>
      <c r="EL1877" s="1"/>
      <c r="EM1877" s="1"/>
      <c r="EN1877" s="1"/>
      <c r="EO1877" s="1"/>
      <c r="EP1877" s="1"/>
      <c r="EQ1877" s="1"/>
      <c r="ER1877" s="1"/>
      <c r="ES1877" s="1"/>
      <c r="ET1877" s="1"/>
      <c r="EU1877" s="1"/>
      <c r="EV1877" s="1"/>
      <c r="EW1877" s="1"/>
      <c r="EX1877" s="1"/>
      <c r="EY1877" s="1"/>
      <c r="EZ1877" s="1"/>
      <c r="FA1877" s="1"/>
      <c r="FB1877" s="1"/>
      <c r="FC1877" s="1"/>
      <c r="FD1877" s="1"/>
      <c r="FE1877" s="1"/>
      <c r="FF1877" s="1"/>
      <c r="FG1877" s="1"/>
      <c r="FH1877" s="1"/>
      <c r="FI1877" s="1"/>
      <c r="FJ1877" s="1"/>
      <c r="FK1877" s="1"/>
      <c r="FL1877" s="1"/>
      <c r="FM1877" s="1"/>
      <c r="FN1877" s="1"/>
      <c r="FO1877" s="1"/>
      <c r="FP1877" s="1"/>
      <c r="FQ1877" s="1"/>
      <c r="FR1877" s="1"/>
      <c r="FS1877" s="1"/>
      <c r="FT1877" s="1"/>
      <c r="FU1877" s="1"/>
      <c r="FV1877" s="1"/>
      <c r="FW1877" s="1"/>
      <c r="FX1877" s="1"/>
      <c r="FY1877" s="1"/>
      <c r="FZ1877" s="1"/>
      <c r="GA1877" s="1"/>
      <c r="GB1877" s="1"/>
      <c r="GC1877" s="1"/>
      <c r="GD1877" s="1"/>
      <c r="GE1877" s="1"/>
      <c r="GF1877" s="1"/>
      <c r="GG1877" s="1"/>
      <c r="GH1877" s="1"/>
      <c r="GI1877" s="1"/>
      <c r="GJ1877" s="1"/>
      <c r="GK1877" s="1"/>
      <c r="GL1877" s="1"/>
      <c r="GM1877" s="1"/>
      <c r="GN1877" s="1"/>
      <c r="GO1877" s="1"/>
    </row>
    <row r="1878" spans="1:197" s="40" customFormat="1" x14ac:dyDescent="0.25">
      <c r="A1878" s="41"/>
      <c r="B1878" s="4"/>
      <c r="C1878" s="41"/>
      <c r="D1878" s="42"/>
      <c r="E1878" s="42"/>
      <c r="F1878" s="42"/>
      <c r="G1878" s="1"/>
      <c r="H1878" s="1"/>
      <c r="I1878" s="1"/>
      <c r="J1878" s="1"/>
      <c r="K1878" s="1"/>
      <c r="L1878" s="1"/>
      <c r="M1878" s="2"/>
      <c r="N1878" s="1"/>
      <c r="O1878" s="1"/>
      <c r="P1878" s="1"/>
      <c r="Q1878" s="1"/>
      <c r="R1878" s="1"/>
      <c r="S1878" s="1"/>
      <c r="T1878" s="1"/>
      <c r="U1878" s="1"/>
      <c r="V1878" s="1"/>
      <c r="W1878" s="1"/>
      <c r="X1878" s="1"/>
      <c r="Y1878" s="1"/>
      <c r="Z1878" s="1"/>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1"/>
      <c r="BG1878" s="1"/>
      <c r="BH1878" s="1"/>
      <c r="BI1878" s="1"/>
      <c r="BJ1878" s="1"/>
      <c r="BK1878" s="1"/>
      <c r="BL1878" s="1"/>
      <c r="BM1878" s="1"/>
      <c r="BN1878" s="1"/>
      <c r="BO1878" s="1"/>
      <c r="BP1878" s="1"/>
      <c r="BQ1878" s="1"/>
      <c r="BR1878" s="1"/>
      <c r="BS1878" s="1"/>
      <c r="BT1878" s="1"/>
      <c r="BU1878" s="1"/>
      <c r="BV1878" s="1"/>
      <c r="BW1878" s="1"/>
      <c r="BX1878" s="1"/>
      <c r="BY1878" s="1"/>
      <c r="BZ1878" s="1"/>
      <c r="CA1878" s="1"/>
      <c r="CB1878" s="1"/>
      <c r="CC1878" s="1"/>
      <c r="CD1878" s="1"/>
      <c r="CE1878" s="1"/>
      <c r="CF1878" s="1"/>
      <c r="CG1878" s="1"/>
      <c r="CH1878" s="1"/>
      <c r="CI1878" s="1"/>
      <c r="CJ1878" s="1"/>
      <c r="CK1878" s="1"/>
      <c r="CL1878" s="1"/>
      <c r="CM1878" s="1"/>
      <c r="CN1878" s="1"/>
      <c r="CO1878" s="1"/>
      <c r="CP1878" s="1"/>
      <c r="CQ1878" s="1"/>
      <c r="CR1878" s="1"/>
      <c r="CS1878" s="1"/>
      <c r="CT1878" s="1"/>
      <c r="CU1878" s="1"/>
      <c r="CV1878" s="1"/>
      <c r="CW1878" s="1"/>
      <c r="CX1878" s="1"/>
      <c r="CY1878" s="1"/>
      <c r="CZ1878" s="1"/>
      <c r="DA1878" s="1"/>
      <c r="DB1878" s="1"/>
      <c r="DC1878" s="1"/>
      <c r="DD1878" s="1"/>
      <c r="DE1878" s="1"/>
      <c r="DF1878" s="1"/>
      <c r="DG1878" s="1"/>
      <c r="DH1878" s="1"/>
      <c r="DI1878" s="1"/>
      <c r="DJ1878" s="1"/>
      <c r="DK1878" s="1"/>
      <c r="DL1878" s="1"/>
      <c r="DM1878" s="1"/>
      <c r="DN1878" s="1"/>
      <c r="DO1878" s="1"/>
      <c r="DP1878" s="1"/>
      <c r="DQ1878" s="1"/>
      <c r="DR1878" s="1"/>
      <c r="DS1878" s="1"/>
      <c r="DT1878" s="1"/>
      <c r="DU1878" s="1"/>
      <c r="DV1878" s="1"/>
      <c r="DW1878" s="1"/>
      <c r="DX1878" s="1"/>
      <c r="DY1878" s="1"/>
      <c r="DZ1878" s="1"/>
      <c r="EA1878" s="1"/>
      <c r="EB1878" s="1"/>
      <c r="EC1878" s="1"/>
      <c r="ED1878" s="1"/>
      <c r="EE1878" s="1"/>
      <c r="EF1878" s="1"/>
      <c r="EG1878" s="1"/>
      <c r="EH1878" s="1"/>
      <c r="EI1878" s="1"/>
      <c r="EJ1878" s="1"/>
      <c r="EK1878" s="1"/>
      <c r="EL1878" s="1"/>
      <c r="EM1878" s="1"/>
      <c r="EN1878" s="1"/>
      <c r="EO1878" s="1"/>
      <c r="EP1878" s="1"/>
      <c r="EQ1878" s="1"/>
      <c r="ER1878" s="1"/>
      <c r="ES1878" s="1"/>
      <c r="ET1878" s="1"/>
      <c r="EU1878" s="1"/>
      <c r="EV1878" s="1"/>
      <c r="EW1878" s="1"/>
      <c r="EX1878" s="1"/>
      <c r="EY1878" s="1"/>
      <c r="EZ1878" s="1"/>
      <c r="FA1878" s="1"/>
      <c r="FB1878" s="1"/>
      <c r="FC1878" s="1"/>
      <c r="FD1878" s="1"/>
      <c r="FE1878" s="1"/>
      <c r="FF1878" s="1"/>
      <c r="FG1878" s="1"/>
      <c r="FH1878" s="1"/>
      <c r="FI1878" s="1"/>
      <c r="FJ1878" s="1"/>
      <c r="FK1878" s="1"/>
      <c r="FL1878" s="1"/>
      <c r="FM1878" s="1"/>
      <c r="FN1878" s="1"/>
      <c r="FO1878" s="1"/>
      <c r="FP1878" s="1"/>
      <c r="FQ1878" s="1"/>
      <c r="FR1878" s="1"/>
      <c r="FS1878" s="1"/>
      <c r="FT1878" s="1"/>
      <c r="FU1878" s="1"/>
      <c r="FV1878" s="1"/>
      <c r="FW1878" s="1"/>
      <c r="FX1878" s="1"/>
      <c r="FY1878" s="1"/>
      <c r="FZ1878" s="1"/>
      <c r="GA1878" s="1"/>
      <c r="GB1878" s="1"/>
      <c r="GC1878" s="1"/>
      <c r="GD1878" s="1"/>
      <c r="GE1878" s="1"/>
      <c r="GF1878" s="1"/>
      <c r="GG1878" s="1"/>
      <c r="GH1878" s="1"/>
      <c r="GI1878" s="1"/>
      <c r="GJ1878" s="1"/>
      <c r="GK1878" s="1"/>
      <c r="GL1878" s="1"/>
      <c r="GM1878" s="1"/>
      <c r="GN1878" s="1"/>
      <c r="GO1878" s="1"/>
    </row>
    <row r="1879" spans="1:197" s="40" customFormat="1" x14ac:dyDescent="0.25">
      <c r="A1879" s="41"/>
      <c r="B1879" s="4"/>
      <c r="C1879" s="41"/>
      <c r="D1879" s="42"/>
      <c r="E1879" s="42"/>
      <c r="F1879" s="42"/>
      <c r="G1879" s="1"/>
      <c r="H1879" s="1"/>
      <c r="I1879" s="1"/>
      <c r="J1879" s="1"/>
      <c r="K1879" s="1"/>
      <c r="L1879" s="1"/>
      <c r="M1879" s="2"/>
      <c r="N1879" s="1"/>
      <c r="O1879" s="1"/>
      <c r="P1879" s="1"/>
      <c r="Q1879" s="1"/>
      <c r="R1879" s="1"/>
      <c r="S1879" s="1"/>
      <c r="T1879" s="1"/>
      <c r="U1879" s="1"/>
      <c r="V1879" s="1"/>
      <c r="W1879" s="1"/>
      <c r="X1879" s="1"/>
      <c r="Y1879" s="1"/>
      <c r="Z1879" s="1"/>
      <c r="AA1879" s="1"/>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1"/>
      <c r="BE1879" s="1"/>
      <c r="BF1879" s="1"/>
      <c r="BG1879" s="1"/>
      <c r="BH1879" s="1"/>
      <c r="BI1879" s="1"/>
      <c r="BJ1879" s="1"/>
      <c r="BK1879" s="1"/>
      <c r="BL1879" s="1"/>
      <c r="BM1879" s="1"/>
      <c r="BN1879" s="1"/>
      <c r="BO1879" s="1"/>
      <c r="BP1879" s="1"/>
      <c r="BQ1879" s="1"/>
      <c r="BR1879" s="1"/>
      <c r="BS1879" s="1"/>
      <c r="BT1879" s="1"/>
      <c r="BU1879" s="1"/>
      <c r="BV1879" s="1"/>
      <c r="BW1879" s="1"/>
      <c r="BX1879" s="1"/>
      <c r="BY1879" s="1"/>
      <c r="BZ1879" s="1"/>
      <c r="CA1879" s="1"/>
      <c r="CB1879" s="1"/>
      <c r="CC1879" s="1"/>
      <c r="CD1879" s="1"/>
      <c r="CE1879" s="1"/>
      <c r="CF1879" s="1"/>
      <c r="CG1879" s="1"/>
      <c r="CH1879" s="1"/>
      <c r="CI1879" s="1"/>
      <c r="CJ1879" s="1"/>
      <c r="CK1879" s="1"/>
      <c r="CL1879" s="1"/>
      <c r="CM1879" s="1"/>
      <c r="CN1879" s="1"/>
      <c r="CO1879" s="1"/>
      <c r="CP1879" s="1"/>
      <c r="CQ1879" s="1"/>
      <c r="CR1879" s="1"/>
      <c r="CS1879" s="1"/>
      <c r="CT1879" s="1"/>
      <c r="CU1879" s="1"/>
      <c r="CV1879" s="1"/>
      <c r="CW1879" s="1"/>
      <c r="CX1879" s="1"/>
      <c r="CY1879" s="1"/>
      <c r="CZ1879" s="1"/>
      <c r="DA1879" s="1"/>
      <c r="DB1879" s="1"/>
      <c r="DC1879" s="1"/>
      <c r="DD1879" s="1"/>
      <c r="DE1879" s="1"/>
      <c r="DF1879" s="1"/>
      <c r="DG1879" s="1"/>
      <c r="DH1879" s="1"/>
      <c r="DI1879" s="1"/>
      <c r="DJ1879" s="1"/>
      <c r="DK1879" s="1"/>
      <c r="DL1879" s="1"/>
      <c r="DM1879" s="1"/>
      <c r="DN1879" s="1"/>
      <c r="DO1879" s="1"/>
      <c r="DP1879" s="1"/>
      <c r="DQ1879" s="1"/>
      <c r="DR1879" s="1"/>
      <c r="DS1879" s="1"/>
      <c r="DT1879" s="1"/>
      <c r="DU1879" s="1"/>
      <c r="DV1879" s="1"/>
      <c r="DW1879" s="1"/>
      <c r="DX1879" s="1"/>
      <c r="DY1879" s="1"/>
      <c r="DZ1879" s="1"/>
      <c r="EA1879" s="1"/>
      <c r="EB1879" s="1"/>
      <c r="EC1879" s="1"/>
      <c r="ED1879" s="1"/>
      <c r="EE1879" s="1"/>
      <c r="EF1879" s="1"/>
      <c r="EG1879" s="1"/>
      <c r="EH1879" s="1"/>
      <c r="EI1879" s="1"/>
      <c r="EJ1879" s="1"/>
      <c r="EK1879" s="1"/>
      <c r="EL1879" s="1"/>
      <c r="EM1879" s="1"/>
      <c r="EN1879" s="1"/>
      <c r="EO1879" s="1"/>
      <c r="EP1879" s="1"/>
      <c r="EQ1879" s="1"/>
      <c r="ER1879" s="1"/>
      <c r="ES1879" s="1"/>
      <c r="ET1879" s="1"/>
      <c r="EU1879" s="1"/>
      <c r="EV1879" s="1"/>
      <c r="EW1879" s="1"/>
      <c r="EX1879" s="1"/>
      <c r="EY1879" s="1"/>
      <c r="EZ1879" s="1"/>
      <c r="FA1879" s="1"/>
      <c r="FB1879" s="1"/>
      <c r="FC1879" s="1"/>
      <c r="FD1879" s="1"/>
      <c r="FE1879" s="1"/>
      <c r="FF1879" s="1"/>
      <c r="FG1879" s="1"/>
      <c r="FH1879" s="1"/>
      <c r="FI1879" s="1"/>
      <c r="FJ1879" s="1"/>
      <c r="FK1879" s="1"/>
      <c r="FL1879" s="1"/>
      <c r="FM1879" s="1"/>
      <c r="FN1879" s="1"/>
      <c r="FO1879" s="1"/>
      <c r="FP1879" s="1"/>
      <c r="FQ1879" s="1"/>
      <c r="FR1879" s="1"/>
      <c r="FS1879" s="1"/>
      <c r="FT1879" s="1"/>
      <c r="FU1879" s="1"/>
      <c r="FV1879" s="1"/>
      <c r="FW1879" s="1"/>
      <c r="FX1879" s="1"/>
      <c r="FY1879" s="1"/>
      <c r="FZ1879" s="1"/>
      <c r="GA1879" s="1"/>
      <c r="GB1879" s="1"/>
      <c r="GC1879" s="1"/>
      <c r="GD1879" s="1"/>
      <c r="GE1879" s="1"/>
      <c r="GF1879" s="1"/>
      <c r="GG1879" s="1"/>
      <c r="GH1879" s="1"/>
      <c r="GI1879" s="1"/>
      <c r="GJ1879" s="1"/>
      <c r="GK1879" s="1"/>
      <c r="GL1879" s="1"/>
      <c r="GM1879" s="1"/>
      <c r="GN1879" s="1"/>
      <c r="GO1879" s="1"/>
    </row>
    <row r="1880" spans="1:197" s="40" customFormat="1" x14ac:dyDescent="0.25">
      <c r="A1880" s="41"/>
      <c r="B1880" s="4"/>
      <c r="C1880" s="41"/>
      <c r="D1880" s="42"/>
      <c r="E1880" s="42"/>
      <c r="F1880" s="42"/>
      <c r="G1880" s="1"/>
      <c r="H1880" s="1"/>
      <c r="I1880" s="1"/>
      <c r="J1880" s="1"/>
      <c r="K1880" s="1"/>
      <c r="L1880" s="1"/>
      <c r="M1880" s="2"/>
      <c r="N1880" s="1"/>
      <c r="O1880" s="1"/>
      <c r="P1880" s="1"/>
      <c r="Q1880" s="1"/>
      <c r="R1880" s="1"/>
      <c r="S1880" s="1"/>
      <c r="T1880" s="1"/>
      <c r="U1880" s="1"/>
      <c r="V1880" s="1"/>
      <c r="W1880" s="1"/>
      <c r="X1880" s="1"/>
      <c r="Y1880" s="1"/>
      <c r="Z1880" s="1"/>
      <c r="AA1880" s="1"/>
      <c r="AB1880" s="1"/>
      <c r="AC1880" s="1"/>
      <c r="AD1880" s="1"/>
      <c r="AE1880" s="1"/>
      <c r="AF1880" s="1"/>
      <c r="AG1880" s="1"/>
      <c r="AH1880" s="1"/>
      <c r="AI1880" s="1"/>
      <c r="AJ1880" s="1"/>
      <c r="AK1880" s="1"/>
      <c r="AL1880" s="1"/>
      <c r="AM1880" s="1"/>
      <c r="AN1880" s="1"/>
      <c r="AO1880" s="1"/>
      <c r="AP1880" s="1"/>
      <c r="AQ1880" s="1"/>
      <c r="AR1880" s="1"/>
      <c r="AS1880" s="1"/>
      <c r="AT1880" s="1"/>
      <c r="AU1880" s="1"/>
      <c r="AV1880" s="1"/>
      <c r="AW1880" s="1"/>
      <c r="AX1880" s="1"/>
      <c r="AY1880" s="1"/>
      <c r="AZ1880" s="1"/>
      <c r="BA1880" s="1"/>
      <c r="BB1880" s="1"/>
      <c r="BC1880" s="1"/>
      <c r="BD1880" s="1"/>
      <c r="BE1880" s="1"/>
      <c r="BF1880" s="1"/>
      <c r="BG1880" s="1"/>
      <c r="BH1880" s="1"/>
      <c r="BI1880" s="1"/>
      <c r="BJ1880" s="1"/>
      <c r="BK1880" s="1"/>
      <c r="BL1880" s="1"/>
      <c r="BM1880" s="1"/>
      <c r="BN1880" s="1"/>
      <c r="BO1880" s="1"/>
      <c r="BP1880" s="1"/>
      <c r="BQ1880" s="1"/>
      <c r="BR1880" s="1"/>
      <c r="BS1880" s="1"/>
      <c r="BT1880" s="1"/>
      <c r="BU1880" s="1"/>
      <c r="BV1880" s="1"/>
      <c r="BW1880" s="1"/>
      <c r="BX1880" s="1"/>
      <c r="BY1880" s="1"/>
      <c r="BZ1880" s="1"/>
      <c r="CA1880" s="1"/>
      <c r="CB1880" s="1"/>
      <c r="CC1880" s="1"/>
      <c r="CD1880" s="1"/>
      <c r="CE1880" s="1"/>
      <c r="CF1880" s="1"/>
      <c r="CG1880" s="1"/>
      <c r="CH1880" s="1"/>
      <c r="CI1880" s="1"/>
      <c r="CJ1880" s="1"/>
      <c r="CK1880" s="1"/>
      <c r="CL1880" s="1"/>
      <c r="CM1880" s="1"/>
      <c r="CN1880" s="1"/>
      <c r="CO1880" s="1"/>
      <c r="CP1880" s="1"/>
      <c r="CQ1880" s="1"/>
      <c r="CR1880" s="1"/>
      <c r="CS1880" s="1"/>
      <c r="CT1880" s="1"/>
      <c r="CU1880" s="1"/>
      <c r="CV1880" s="1"/>
      <c r="CW1880" s="1"/>
      <c r="CX1880" s="1"/>
      <c r="CY1880" s="1"/>
      <c r="CZ1880" s="1"/>
      <c r="DA1880" s="1"/>
      <c r="DB1880" s="1"/>
      <c r="DC1880" s="1"/>
      <c r="DD1880" s="1"/>
      <c r="DE1880" s="1"/>
      <c r="DF1880" s="1"/>
      <c r="DG1880" s="1"/>
      <c r="DH1880" s="1"/>
      <c r="DI1880" s="1"/>
      <c r="DJ1880" s="1"/>
      <c r="DK1880" s="1"/>
      <c r="DL1880" s="1"/>
      <c r="DM1880" s="1"/>
      <c r="DN1880" s="1"/>
      <c r="DO1880" s="1"/>
      <c r="DP1880" s="1"/>
      <c r="DQ1880" s="1"/>
      <c r="DR1880" s="1"/>
      <c r="DS1880" s="1"/>
      <c r="DT1880" s="1"/>
      <c r="DU1880" s="1"/>
      <c r="DV1880" s="1"/>
      <c r="DW1880" s="1"/>
      <c r="DX1880" s="1"/>
      <c r="DY1880" s="1"/>
      <c r="DZ1880" s="1"/>
      <c r="EA1880" s="1"/>
      <c r="EB1880" s="1"/>
      <c r="EC1880" s="1"/>
      <c r="ED1880" s="1"/>
      <c r="EE1880" s="1"/>
      <c r="EF1880" s="1"/>
      <c r="EG1880" s="1"/>
      <c r="EH1880" s="1"/>
      <c r="EI1880" s="1"/>
      <c r="EJ1880" s="1"/>
      <c r="EK1880" s="1"/>
      <c r="EL1880" s="1"/>
      <c r="EM1880" s="1"/>
      <c r="EN1880" s="1"/>
      <c r="EO1880" s="1"/>
      <c r="EP1880" s="1"/>
      <c r="EQ1880" s="1"/>
      <c r="ER1880" s="1"/>
      <c r="ES1880" s="1"/>
      <c r="ET1880" s="1"/>
      <c r="EU1880" s="1"/>
      <c r="EV1880" s="1"/>
      <c r="EW1880" s="1"/>
      <c r="EX1880" s="1"/>
      <c r="EY1880" s="1"/>
      <c r="EZ1880" s="1"/>
      <c r="FA1880" s="1"/>
      <c r="FB1880" s="1"/>
      <c r="FC1880" s="1"/>
      <c r="FD1880" s="1"/>
      <c r="FE1880" s="1"/>
      <c r="FF1880" s="1"/>
      <c r="FG1880" s="1"/>
      <c r="FH1880" s="1"/>
      <c r="FI1880" s="1"/>
      <c r="FJ1880" s="1"/>
      <c r="FK1880" s="1"/>
      <c r="FL1880" s="1"/>
      <c r="FM1880" s="1"/>
      <c r="FN1880" s="1"/>
      <c r="FO1880" s="1"/>
      <c r="FP1880" s="1"/>
      <c r="FQ1880" s="1"/>
      <c r="FR1880" s="1"/>
      <c r="FS1880" s="1"/>
      <c r="FT1880" s="1"/>
      <c r="FU1880" s="1"/>
      <c r="FV1880" s="1"/>
      <c r="FW1880" s="1"/>
      <c r="FX1880" s="1"/>
      <c r="FY1880" s="1"/>
      <c r="FZ1880" s="1"/>
      <c r="GA1880" s="1"/>
      <c r="GB1880" s="1"/>
      <c r="GC1880" s="1"/>
      <c r="GD1880" s="1"/>
      <c r="GE1880" s="1"/>
      <c r="GF1880" s="1"/>
      <c r="GG1880" s="1"/>
      <c r="GH1880" s="1"/>
      <c r="GI1880" s="1"/>
      <c r="GJ1880" s="1"/>
      <c r="GK1880" s="1"/>
      <c r="GL1880" s="1"/>
      <c r="GM1880" s="1"/>
      <c r="GN1880" s="1"/>
      <c r="GO1880" s="1"/>
    </row>
    <row r="1881" spans="1:197" s="40" customFormat="1" x14ac:dyDescent="0.25">
      <c r="A1881" s="41"/>
      <c r="B1881" s="4"/>
      <c r="C1881" s="41"/>
      <c r="D1881" s="42"/>
      <c r="E1881" s="42"/>
      <c r="F1881" s="42"/>
      <c r="G1881" s="1"/>
      <c r="H1881" s="1"/>
      <c r="I1881" s="1"/>
      <c r="J1881" s="1"/>
      <c r="K1881" s="1"/>
      <c r="L1881" s="1"/>
      <c r="M1881" s="2"/>
      <c r="N1881" s="1"/>
      <c r="O1881" s="1"/>
      <c r="P1881" s="1"/>
      <c r="Q1881" s="1"/>
      <c r="R1881" s="1"/>
      <c r="S1881" s="1"/>
      <c r="T1881" s="1"/>
      <c r="U1881" s="1"/>
      <c r="V1881" s="1"/>
      <c r="W1881" s="1"/>
      <c r="X1881" s="1"/>
      <c r="Y1881" s="1"/>
      <c r="Z1881" s="1"/>
      <c r="AA1881" s="1"/>
      <c r="AB1881" s="1"/>
      <c r="AC1881" s="1"/>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1"/>
      <c r="BB1881" s="1"/>
      <c r="BC1881" s="1"/>
      <c r="BD1881" s="1"/>
      <c r="BE1881" s="1"/>
      <c r="BF1881" s="1"/>
      <c r="BG1881" s="1"/>
      <c r="BH1881" s="1"/>
      <c r="BI1881" s="1"/>
      <c r="BJ1881" s="1"/>
      <c r="BK1881" s="1"/>
      <c r="BL1881" s="1"/>
      <c r="BM1881" s="1"/>
      <c r="BN1881" s="1"/>
      <c r="BO1881" s="1"/>
      <c r="BP1881" s="1"/>
      <c r="BQ1881" s="1"/>
      <c r="BR1881" s="1"/>
      <c r="BS1881" s="1"/>
      <c r="BT1881" s="1"/>
      <c r="BU1881" s="1"/>
      <c r="BV1881" s="1"/>
      <c r="BW1881" s="1"/>
      <c r="BX1881" s="1"/>
      <c r="BY1881" s="1"/>
      <c r="BZ1881" s="1"/>
      <c r="CA1881" s="1"/>
      <c r="CB1881" s="1"/>
      <c r="CC1881" s="1"/>
      <c r="CD1881" s="1"/>
      <c r="CE1881" s="1"/>
      <c r="CF1881" s="1"/>
      <c r="CG1881" s="1"/>
      <c r="CH1881" s="1"/>
      <c r="CI1881" s="1"/>
      <c r="CJ1881" s="1"/>
      <c r="CK1881" s="1"/>
      <c r="CL1881" s="1"/>
      <c r="CM1881" s="1"/>
      <c r="CN1881" s="1"/>
      <c r="CO1881" s="1"/>
      <c r="CP1881" s="1"/>
      <c r="CQ1881" s="1"/>
      <c r="CR1881" s="1"/>
      <c r="CS1881" s="1"/>
      <c r="CT1881" s="1"/>
      <c r="CU1881" s="1"/>
      <c r="CV1881" s="1"/>
      <c r="CW1881" s="1"/>
      <c r="CX1881" s="1"/>
      <c r="CY1881" s="1"/>
      <c r="CZ1881" s="1"/>
      <c r="DA1881" s="1"/>
      <c r="DB1881" s="1"/>
      <c r="DC1881" s="1"/>
      <c r="DD1881" s="1"/>
      <c r="DE1881" s="1"/>
      <c r="DF1881" s="1"/>
      <c r="DG1881" s="1"/>
      <c r="DH1881" s="1"/>
      <c r="DI1881" s="1"/>
      <c r="DJ1881" s="1"/>
      <c r="DK1881" s="1"/>
      <c r="DL1881" s="1"/>
      <c r="DM1881" s="1"/>
      <c r="DN1881" s="1"/>
      <c r="DO1881" s="1"/>
      <c r="DP1881" s="1"/>
      <c r="DQ1881" s="1"/>
      <c r="DR1881" s="1"/>
      <c r="DS1881" s="1"/>
      <c r="DT1881" s="1"/>
      <c r="DU1881" s="1"/>
      <c r="DV1881" s="1"/>
      <c r="DW1881" s="1"/>
      <c r="DX1881" s="1"/>
      <c r="DY1881" s="1"/>
      <c r="DZ1881" s="1"/>
      <c r="EA1881" s="1"/>
      <c r="EB1881" s="1"/>
      <c r="EC1881" s="1"/>
      <c r="ED1881" s="1"/>
      <c r="EE1881" s="1"/>
      <c r="EF1881" s="1"/>
      <c r="EG1881" s="1"/>
      <c r="EH1881" s="1"/>
      <c r="EI1881" s="1"/>
      <c r="EJ1881" s="1"/>
      <c r="EK1881" s="1"/>
      <c r="EL1881" s="1"/>
      <c r="EM1881" s="1"/>
      <c r="EN1881" s="1"/>
      <c r="EO1881" s="1"/>
      <c r="EP1881" s="1"/>
      <c r="EQ1881" s="1"/>
      <c r="ER1881" s="1"/>
      <c r="ES1881" s="1"/>
      <c r="ET1881" s="1"/>
      <c r="EU1881" s="1"/>
      <c r="EV1881" s="1"/>
      <c r="EW1881" s="1"/>
      <c r="EX1881" s="1"/>
      <c r="EY1881" s="1"/>
      <c r="EZ1881" s="1"/>
      <c r="FA1881" s="1"/>
      <c r="FB1881" s="1"/>
      <c r="FC1881" s="1"/>
      <c r="FD1881" s="1"/>
      <c r="FE1881" s="1"/>
      <c r="FF1881" s="1"/>
      <c r="FG1881" s="1"/>
      <c r="FH1881" s="1"/>
      <c r="FI1881" s="1"/>
      <c r="FJ1881" s="1"/>
      <c r="FK1881" s="1"/>
      <c r="FL1881" s="1"/>
      <c r="FM1881" s="1"/>
      <c r="FN1881" s="1"/>
      <c r="FO1881" s="1"/>
      <c r="FP1881" s="1"/>
      <c r="FQ1881" s="1"/>
      <c r="FR1881" s="1"/>
      <c r="FS1881" s="1"/>
      <c r="FT1881" s="1"/>
      <c r="FU1881" s="1"/>
      <c r="FV1881" s="1"/>
      <c r="FW1881" s="1"/>
      <c r="FX1881" s="1"/>
      <c r="FY1881" s="1"/>
      <c r="FZ1881" s="1"/>
      <c r="GA1881" s="1"/>
      <c r="GB1881" s="1"/>
      <c r="GC1881" s="1"/>
      <c r="GD1881" s="1"/>
      <c r="GE1881" s="1"/>
      <c r="GF1881" s="1"/>
      <c r="GG1881" s="1"/>
      <c r="GH1881" s="1"/>
      <c r="GI1881" s="1"/>
      <c r="GJ1881" s="1"/>
      <c r="GK1881" s="1"/>
      <c r="GL1881" s="1"/>
      <c r="GM1881" s="1"/>
      <c r="GN1881" s="1"/>
      <c r="GO1881" s="1"/>
    </row>
    <row r="1882" spans="1:197" s="40" customFormat="1" x14ac:dyDescent="0.25">
      <c r="A1882" s="41"/>
      <c r="B1882" s="4"/>
      <c r="C1882" s="41"/>
      <c r="D1882" s="42"/>
      <c r="E1882" s="42"/>
      <c r="F1882" s="42"/>
      <c r="G1882" s="1"/>
      <c r="H1882" s="1"/>
      <c r="I1882" s="1"/>
      <c r="J1882" s="1"/>
      <c r="K1882" s="1"/>
      <c r="L1882" s="1"/>
      <c r="M1882" s="2"/>
      <c r="N1882" s="1"/>
      <c r="O1882" s="1"/>
      <c r="P1882" s="1"/>
      <c r="Q1882" s="1"/>
      <c r="R1882" s="1"/>
      <c r="S1882" s="1"/>
      <c r="T1882" s="1"/>
      <c r="U1882" s="1"/>
      <c r="V1882" s="1"/>
      <c r="W1882" s="1"/>
      <c r="X1882" s="1"/>
      <c r="Y1882" s="1"/>
      <c r="Z1882" s="1"/>
      <c r="AA1882" s="1"/>
      <c r="AB1882" s="1"/>
      <c r="AC1882" s="1"/>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1"/>
      <c r="BB1882" s="1"/>
      <c r="BC1882" s="1"/>
      <c r="BD1882" s="1"/>
      <c r="BE1882" s="1"/>
      <c r="BF1882" s="1"/>
      <c r="BG1882" s="1"/>
      <c r="BH1882" s="1"/>
      <c r="BI1882" s="1"/>
      <c r="BJ1882" s="1"/>
      <c r="BK1882" s="1"/>
      <c r="BL1882" s="1"/>
      <c r="BM1882" s="1"/>
      <c r="BN1882" s="1"/>
      <c r="BO1882" s="1"/>
      <c r="BP1882" s="1"/>
      <c r="BQ1882" s="1"/>
      <c r="BR1882" s="1"/>
      <c r="BS1882" s="1"/>
      <c r="BT1882" s="1"/>
      <c r="BU1882" s="1"/>
      <c r="BV1882" s="1"/>
      <c r="BW1882" s="1"/>
      <c r="BX1882" s="1"/>
      <c r="BY1882" s="1"/>
      <c r="BZ1882" s="1"/>
      <c r="CA1882" s="1"/>
      <c r="CB1882" s="1"/>
      <c r="CC1882" s="1"/>
      <c r="CD1882" s="1"/>
      <c r="CE1882" s="1"/>
      <c r="CF1882" s="1"/>
      <c r="CG1882" s="1"/>
      <c r="CH1882" s="1"/>
      <c r="CI1882" s="1"/>
      <c r="CJ1882" s="1"/>
      <c r="CK1882" s="1"/>
      <c r="CL1882" s="1"/>
      <c r="CM1882" s="1"/>
      <c r="CN1882" s="1"/>
      <c r="CO1882" s="1"/>
      <c r="CP1882" s="1"/>
      <c r="CQ1882" s="1"/>
      <c r="CR1882" s="1"/>
      <c r="CS1882" s="1"/>
      <c r="CT1882" s="1"/>
      <c r="CU1882" s="1"/>
      <c r="CV1882" s="1"/>
      <c r="CW1882" s="1"/>
      <c r="CX1882" s="1"/>
      <c r="CY1882" s="1"/>
      <c r="CZ1882" s="1"/>
      <c r="DA1882" s="1"/>
      <c r="DB1882" s="1"/>
      <c r="DC1882" s="1"/>
      <c r="DD1882" s="1"/>
      <c r="DE1882" s="1"/>
      <c r="DF1882" s="1"/>
      <c r="DG1882" s="1"/>
      <c r="DH1882" s="1"/>
      <c r="DI1882" s="1"/>
      <c r="DJ1882" s="1"/>
      <c r="DK1882" s="1"/>
      <c r="DL1882" s="1"/>
      <c r="DM1882" s="1"/>
      <c r="DN1882" s="1"/>
      <c r="DO1882" s="1"/>
      <c r="DP1882" s="1"/>
      <c r="DQ1882" s="1"/>
      <c r="DR1882" s="1"/>
      <c r="DS1882" s="1"/>
      <c r="DT1882" s="1"/>
      <c r="DU1882" s="1"/>
      <c r="DV1882" s="1"/>
      <c r="DW1882" s="1"/>
      <c r="DX1882" s="1"/>
      <c r="DY1882" s="1"/>
      <c r="DZ1882" s="1"/>
      <c r="EA1882" s="1"/>
      <c r="EB1882" s="1"/>
      <c r="EC1882" s="1"/>
      <c r="ED1882" s="1"/>
      <c r="EE1882" s="1"/>
      <c r="EF1882" s="1"/>
      <c r="EG1882" s="1"/>
      <c r="EH1882" s="1"/>
      <c r="EI1882" s="1"/>
      <c r="EJ1882" s="1"/>
      <c r="EK1882" s="1"/>
      <c r="EL1882" s="1"/>
      <c r="EM1882" s="1"/>
      <c r="EN1882" s="1"/>
      <c r="EO1882" s="1"/>
      <c r="EP1882" s="1"/>
      <c r="EQ1882" s="1"/>
      <c r="ER1882" s="1"/>
      <c r="ES1882" s="1"/>
      <c r="ET1882" s="1"/>
      <c r="EU1882" s="1"/>
      <c r="EV1882" s="1"/>
      <c r="EW1882" s="1"/>
      <c r="EX1882" s="1"/>
      <c r="EY1882" s="1"/>
      <c r="EZ1882" s="1"/>
      <c r="FA1882" s="1"/>
      <c r="FB1882" s="1"/>
      <c r="FC1882" s="1"/>
      <c r="FD1882" s="1"/>
      <c r="FE1882" s="1"/>
      <c r="FF1882" s="1"/>
      <c r="FG1882" s="1"/>
      <c r="FH1882" s="1"/>
      <c r="FI1882" s="1"/>
      <c r="FJ1882" s="1"/>
      <c r="FK1882" s="1"/>
      <c r="FL1882" s="1"/>
      <c r="FM1882" s="1"/>
      <c r="FN1882" s="1"/>
      <c r="FO1882" s="1"/>
      <c r="FP1882" s="1"/>
      <c r="FQ1882" s="1"/>
      <c r="FR1882" s="1"/>
      <c r="FS1882" s="1"/>
      <c r="FT1882" s="1"/>
      <c r="FU1882" s="1"/>
      <c r="FV1882" s="1"/>
      <c r="FW1882" s="1"/>
      <c r="FX1882" s="1"/>
      <c r="FY1882" s="1"/>
      <c r="FZ1882" s="1"/>
      <c r="GA1882" s="1"/>
      <c r="GB1882" s="1"/>
      <c r="GC1882" s="1"/>
      <c r="GD1882" s="1"/>
      <c r="GE1882" s="1"/>
      <c r="GF1882" s="1"/>
      <c r="GG1882" s="1"/>
      <c r="GH1882" s="1"/>
      <c r="GI1882" s="1"/>
      <c r="GJ1882" s="1"/>
      <c r="GK1882" s="1"/>
      <c r="GL1882" s="1"/>
      <c r="GM1882" s="1"/>
      <c r="GN1882" s="1"/>
      <c r="GO1882" s="1"/>
    </row>
    <row r="1883" spans="1:197" s="40" customFormat="1" x14ac:dyDescent="0.25">
      <c r="A1883" s="41"/>
      <c r="B1883" s="4"/>
      <c r="C1883" s="41"/>
      <c r="D1883" s="42"/>
      <c r="E1883" s="42"/>
      <c r="F1883" s="42"/>
      <c r="G1883" s="1"/>
      <c r="H1883" s="1"/>
      <c r="I1883" s="1"/>
      <c r="J1883" s="1"/>
      <c r="K1883" s="1"/>
      <c r="L1883" s="1"/>
      <c r="M1883" s="2"/>
      <c r="N1883" s="1"/>
      <c r="O1883" s="1"/>
      <c r="P1883" s="1"/>
      <c r="Q1883" s="1"/>
      <c r="R1883" s="1"/>
      <c r="S1883" s="1"/>
      <c r="T1883" s="1"/>
      <c r="U1883" s="1"/>
      <c r="V1883" s="1"/>
      <c r="W1883" s="1"/>
      <c r="X1883" s="1"/>
      <c r="Y1883" s="1"/>
      <c r="Z1883" s="1"/>
      <c r="AA1883" s="1"/>
      <c r="AB1883" s="1"/>
      <c r="AC1883" s="1"/>
      <c r="AD1883" s="1"/>
      <c r="AE1883" s="1"/>
      <c r="AF1883" s="1"/>
      <c r="AG1883" s="1"/>
      <c r="AH1883" s="1"/>
      <c r="AI1883" s="1"/>
      <c r="AJ1883" s="1"/>
      <c r="AK1883" s="1"/>
      <c r="AL1883" s="1"/>
      <c r="AM1883" s="1"/>
      <c r="AN1883" s="1"/>
      <c r="AO1883" s="1"/>
      <c r="AP1883" s="1"/>
      <c r="AQ1883" s="1"/>
      <c r="AR1883" s="1"/>
      <c r="AS1883" s="1"/>
      <c r="AT1883" s="1"/>
      <c r="AU1883" s="1"/>
      <c r="AV1883" s="1"/>
      <c r="AW1883" s="1"/>
      <c r="AX1883" s="1"/>
      <c r="AY1883" s="1"/>
      <c r="AZ1883" s="1"/>
      <c r="BA1883" s="1"/>
      <c r="BB1883" s="1"/>
      <c r="BC1883" s="1"/>
      <c r="BD1883" s="1"/>
      <c r="BE1883" s="1"/>
      <c r="BF1883" s="1"/>
      <c r="BG1883" s="1"/>
      <c r="BH1883" s="1"/>
      <c r="BI1883" s="1"/>
      <c r="BJ1883" s="1"/>
      <c r="BK1883" s="1"/>
      <c r="BL1883" s="1"/>
      <c r="BM1883" s="1"/>
      <c r="BN1883" s="1"/>
      <c r="BO1883" s="1"/>
      <c r="BP1883" s="1"/>
      <c r="BQ1883" s="1"/>
      <c r="BR1883" s="1"/>
      <c r="BS1883" s="1"/>
      <c r="BT1883" s="1"/>
      <c r="BU1883" s="1"/>
      <c r="BV1883" s="1"/>
      <c r="BW1883" s="1"/>
      <c r="BX1883" s="1"/>
      <c r="BY1883" s="1"/>
      <c r="BZ1883" s="1"/>
      <c r="CA1883" s="1"/>
      <c r="CB1883" s="1"/>
      <c r="CC1883" s="1"/>
      <c r="CD1883" s="1"/>
      <c r="CE1883" s="1"/>
      <c r="CF1883" s="1"/>
      <c r="CG1883" s="1"/>
      <c r="CH1883" s="1"/>
      <c r="CI1883" s="1"/>
      <c r="CJ1883" s="1"/>
      <c r="CK1883" s="1"/>
      <c r="CL1883" s="1"/>
      <c r="CM1883" s="1"/>
      <c r="CN1883" s="1"/>
      <c r="CO1883" s="1"/>
      <c r="CP1883" s="1"/>
      <c r="CQ1883" s="1"/>
      <c r="CR1883" s="1"/>
      <c r="CS1883" s="1"/>
      <c r="CT1883" s="1"/>
      <c r="CU1883" s="1"/>
      <c r="CV1883" s="1"/>
      <c r="CW1883" s="1"/>
      <c r="CX1883" s="1"/>
      <c r="CY1883" s="1"/>
      <c r="CZ1883" s="1"/>
      <c r="DA1883" s="1"/>
      <c r="DB1883" s="1"/>
      <c r="DC1883" s="1"/>
      <c r="DD1883" s="1"/>
      <c r="DE1883" s="1"/>
      <c r="DF1883" s="1"/>
      <c r="DG1883" s="1"/>
      <c r="DH1883" s="1"/>
      <c r="DI1883" s="1"/>
      <c r="DJ1883" s="1"/>
      <c r="DK1883" s="1"/>
      <c r="DL1883" s="1"/>
      <c r="DM1883" s="1"/>
      <c r="DN1883" s="1"/>
      <c r="DO1883" s="1"/>
      <c r="DP1883" s="1"/>
      <c r="DQ1883" s="1"/>
      <c r="DR1883" s="1"/>
      <c r="DS1883" s="1"/>
      <c r="DT1883" s="1"/>
      <c r="DU1883" s="1"/>
      <c r="DV1883" s="1"/>
      <c r="DW1883" s="1"/>
      <c r="DX1883" s="1"/>
      <c r="DY1883" s="1"/>
      <c r="DZ1883" s="1"/>
      <c r="EA1883" s="1"/>
      <c r="EB1883" s="1"/>
      <c r="EC1883" s="1"/>
      <c r="ED1883" s="1"/>
      <c r="EE1883" s="1"/>
      <c r="EF1883" s="1"/>
      <c r="EG1883" s="1"/>
      <c r="EH1883" s="1"/>
      <c r="EI1883" s="1"/>
      <c r="EJ1883" s="1"/>
      <c r="EK1883" s="1"/>
      <c r="EL1883" s="1"/>
      <c r="EM1883" s="1"/>
      <c r="EN1883" s="1"/>
      <c r="EO1883" s="1"/>
      <c r="EP1883" s="1"/>
      <c r="EQ1883" s="1"/>
      <c r="ER1883" s="1"/>
      <c r="ES1883" s="1"/>
      <c r="ET1883" s="1"/>
      <c r="EU1883" s="1"/>
      <c r="EV1883" s="1"/>
      <c r="EW1883" s="1"/>
      <c r="EX1883" s="1"/>
      <c r="EY1883" s="1"/>
      <c r="EZ1883" s="1"/>
      <c r="FA1883" s="1"/>
      <c r="FB1883" s="1"/>
      <c r="FC1883" s="1"/>
      <c r="FD1883" s="1"/>
      <c r="FE1883" s="1"/>
      <c r="FF1883" s="1"/>
      <c r="FG1883" s="1"/>
      <c r="FH1883" s="1"/>
      <c r="FI1883" s="1"/>
      <c r="FJ1883" s="1"/>
      <c r="FK1883" s="1"/>
      <c r="FL1883" s="1"/>
      <c r="FM1883" s="1"/>
      <c r="FN1883" s="1"/>
      <c r="FO1883" s="1"/>
      <c r="FP1883" s="1"/>
      <c r="FQ1883" s="1"/>
      <c r="FR1883" s="1"/>
      <c r="FS1883" s="1"/>
      <c r="FT1883" s="1"/>
      <c r="FU1883" s="1"/>
      <c r="FV1883" s="1"/>
      <c r="FW1883" s="1"/>
      <c r="FX1883" s="1"/>
      <c r="FY1883" s="1"/>
      <c r="FZ1883" s="1"/>
      <c r="GA1883" s="1"/>
      <c r="GB1883" s="1"/>
      <c r="GC1883" s="1"/>
      <c r="GD1883" s="1"/>
      <c r="GE1883" s="1"/>
      <c r="GF1883" s="1"/>
      <c r="GG1883" s="1"/>
      <c r="GH1883" s="1"/>
      <c r="GI1883" s="1"/>
      <c r="GJ1883" s="1"/>
      <c r="GK1883" s="1"/>
      <c r="GL1883" s="1"/>
      <c r="GM1883" s="1"/>
      <c r="GN1883" s="1"/>
      <c r="GO1883" s="1"/>
    </row>
    <row r="1884" spans="1:197" s="40" customFormat="1" x14ac:dyDescent="0.25">
      <c r="A1884" s="41"/>
      <c r="B1884" s="4"/>
      <c r="C1884" s="41"/>
      <c r="D1884" s="42"/>
      <c r="E1884" s="42"/>
      <c r="F1884" s="42"/>
      <c r="G1884" s="1"/>
      <c r="H1884" s="1"/>
      <c r="I1884" s="1"/>
      <c r="J1884" s="1"/>
      <c r="K1884" s="1"/>
      <c r="L1884" s="1"/>
      <c r="M1884" s="2"/>
      <c r="N1884" s="1"/>
      <c r="O1884" s="1"/>
      <c r="P1884" s="1"/>
      <c r="Q1884" s="1"/>
      <c r="R1884" s="1"/>
      <c r="S1884" s="1"/>
      <c r="T1884" s="1"/>
      <c r="U1884" s="1"/>
      <c r="V1884" s="1"/>
      <c r="W1884" s="1"/>
      <c r="X1884" s="1"/>
      <c r="Y1884" s="1"/>
      <c r="Z1884" s="1"/>
      <c r="AA1884" s="1"/>
      <c r="AB1884" s="1"/>
      <c r="AC1884" s="1"/>
      <c r="AD1884" s="1"/>
      <c r="AE1884" s="1"/>
      <c r="AF1884" s="1"/>
      <c r="AG1884" s="1"/>
      <c r="AH1884" s="1"/>
      <c r="AI1884" s="1"/>
      <c r="AJ1884" s="1"/>
      <c r="AK1884" s="1"/>
      <c r="AL1884" s="1"/>
      <c r="AM1884" s="1"/>
      <c r="AN1884" s="1"/>
      <c r="AO1884" s="1"/>
      <c r="AP1884" s="1"/>
      <c r="AQ1884" s="1"/>
      <c r="AR1884" s="1"/>
      <c r="AS1884" s="1"/>
      <c r="AT1884" s="1"/>
      <c r="AU1884" s="1"/>
      <c r="AV1884" s="1"/>
      <c r="AW1884" s="1"/>
      <c r="AX1884" s="1"/>
      <c r="AY1884" s="1"/>
      <c r="AZ1884" s="1"/>
      <c r="BA1884" s="1"/>
      <c r="BB1884" s="1"/>
      <c r="BC1884" s="1"/>
      <c r="BD1884" s="1"/>
      <c r="BE1884" s="1"/>
      <c r="BF1884" s="1"/>
      <c r="BG1884" s="1"/>
      <c r="BH1884" s="1"/>
      <c r="BI1884" s="1"/>
      <c r="BJ1884" s="1"/>
      <c r="BK1884" s="1"/>
      <c r="BL1884" s="1"/>
      <c r="BM1884" s="1"/>
      <c r="BN1884" s="1"/>
      <c r="BO1884" s="1"/>
      <c r="BP1884" s="1"/>
      <c r="BQ1884" s="1"/>
      <c r="BR1884" s="1"/>
      <c r="BS1884" s="1"/>
      <c r="BT1884" s="1"/>
      <c r="BU1884" s="1"/>
      <c r="BV1884" s="1"/>
      <c r="BW1884" s="1"/>
      <c r="BX1884" s="1"/>
      <c r="BY1884" s="1"/>
      <c r="BZ1884" s="1"/>
      <c r="CA1884" s="1"/>
      <c r="CB1884" s="1"/>
      <c r="CC1884" s="1"/>
      <c r="CD1884" s="1"/>
      <c r="CE1884" s="1"/>
      <c r="CF1884" s="1"/>
      <c r="CG1884" s="1"/>
      <c r="CH1884" s="1"/>
      <c r="CI1884" s="1"/>
      <c r="CJ1884" s="1"/>
      <c r="CK1884" s="1"/>
      <c r="CL1884" s="1"/>
      <c r="CM1884" s="1"/>
      <c r="CN1884" s="1"/>
      <c r="CO1884" s="1"/>
      <c r="CP1884" s="1"/>
      <c r="CQ1884" s="1"/>
      <c r="CR1884" s="1"/>
      <c r="CS1884" s="1"/>
      <c r="CT1884" s="1"/>
      <c r="CU1884" s="1"/>
      <c r="CV1884" s="1"/>
      <c r="CW1884" s="1"/>
      <c r="CX1884" s="1"/>
      <c r="CY1884" s="1"/>
      <c r="CZ1884" s="1"/>
      <c r="DA1884" s="1"/>
      <c r="DB1884" s="1"/>
      <c r="DC1884" s="1"/>
      <c r="DD1884" s="1"/>
      <c r="DE1884" s="1"/>
      <c r="DF1884" s="1"/>
      <c r="DG1884" s="1"/>
      <c r="DH1884" s="1"/>
      <c r="DI1884" s="1"/>
      <c r="DJ1884" s="1"/>
      <c r="DK1884" s="1"/>
      <c r="DL1884" s="1"/>
      <c r="DM1884" s="1"/>
      <c r="DN1884" s="1"/>
      <c r="DO1884" s="1"/>
      <c r="DP1884" s="1"/>
      <c r="DQ1884" s="1"/>
      <c r="DR1884" s="1"/>
      <c r="DS1884" s="1"/>
      <c r="DT1884" s="1"/>
      <c r="DU1884" s="1"/>
      <c r="DV1884" s="1"/>
      <c r="DW1884" s="1"/>
      <c r="DX1884" s="1"/>
      <c r="DY1884" s="1"/>
      <c r="DZ1884" s="1"/>
      <c r="EA1884" s="1"/>
      <c r="EB1884" s="1"/>
      <c r="EC1884" s="1"/>
      <c r="ED1884" s="1"/>
      <c r="EE1884" s="1"/>
      <c r="EF1884" s="1"/>
      <c r="EG1884" s="1"/>
      <c r="EH1884" s="1"/>
      <c r="EI1884" s="1"/>
      <c r="EJ1884" s="1"/>
      <c r="EK1884" s="1"/>
      <c r="EL1884" s="1"/>
      <c r="EM1884" s="1"/>
      <c r="EN1884" s="1"/>
      <c r="EO1884" s="1"/>
      <c r="EP1884" s="1"/>
      <c r="EQ1884" s="1"/>
      <c r="ER1884" s="1"/>
      <c r="ES1884" s="1"/>
      <c r="ET1884" s="1"/>
      <c r="EU1884" s="1"/>
      <c r="EV1884" s="1"/>
      <c r="EW1884" s="1"/>
      <c r="EX1884" s="1"/>
      <c r="EY1884" s="1"/>
      <c r="EZ1884" s="1"/>
      <c r="FA1884" s="1"/>
      <c r="FB1884" s="1"/>
      <c r="FC1884" s="1"/>
      <c r="FD1884" s="1"/>
      <c r="FE1884" s="1"/>
      <c r="FF1884" s="1"/>
      <c r="FG1884" s="1"/>
      <c r="FH1884" s="1"/>
      <c r="FI1884" s="1"/>
      <c r="FJ1884" s="1"/>
      <c r="FK1884" s="1"/>
      <c r="FL1884" s="1"/>
      <c r="FM1884" s="1"/>
      <c r="FN1884" s="1"/>
      <c r="FO1884" s="1"/>
      <c r="FP1884" s="1"/>
      <c r="FQ1884" s="1"/>
      <c r="FR1884" s="1"/>
      <c r="FS1884" s="1"/>
      <c r="FT1884" s="1"/>
      <c r="FU1884" s="1"/>
      <c r="FV1884" s="1"/>
      <c r="FW1884" s="1"/>
      <c r="FX1884" s="1"/>
      <c r="FY1884" s="1"/>
      <c r="FZ1884" s="1"/>
      <c r="GA1884" s="1"/>
      <c r="GB1884" s="1"/>
      <c r="GC1884" s="1"/>
      <c r="GD1884" s="1"/>
      <c r="GE1884" s="1"/>
      <c r="GF1884" s="1"/>
      <c r="GG1884" s="1"/>
      <c r="GH1884" s="1"/>
      <c r="GI1884" s="1"/>
      <c r="GJ1884" s="1"/>
      <c r="GK1884" s="1"/>
      <c r="GL1884" s="1"/>
      <c r="GM1884" s="1"/>
      <c r="GN1884" s="1"/>
      <c r="GO1884" s="1"/>
    </row>
    <row r="1885" spans="1:197" s="40" customFormat="1" x14ac:dyDescent="0.25">
      <c r="A1885" s="41"/>
      <c r="B1885" s="4"/>
      <c r="C1885" s="41"/>
      <c r="D1885" s="42"/>
      <c r="E1885" s="42"/>
      <c r="F1885" s="42"/>
      <c r="G1885" s="1"/>
      <c r="H1885" s="1"/>
      <c r="I1885" s="1"/>
      <c r="J1885" s="1"/>
      <c r="K1885" s="1"/>
      <c r="L1885" s="1"/>
      <c r="M1885" s="2"/>
      <c r="N1885" s="1"/>
      <c r="O1885" s="1"/>
      <c r="P1885" s="1"/>
      <c r="Q1885" s="1"/>
      <c r="R1885" s="1"/>
      <c r="S1885" s="1"/>
      <c r="T1885" s="1"/>
      <c r="U1885" s="1"/>
      <c r="V1885" s="1"/>
      <c r="W1885" s="1"/>
      <c r="X1885" s="1"/>
      <c r="Y1885" s="1"/>
      <c r="Z1885" s="1"/>
      <c r="AA1885" s="1"/>
      <c r="AB1885" s="1"/>
      <c r="AC1885" s="1"/>
      <c r="AD1885" s="1"/>
      <c r="AE1885" s="1"/>
      <c r="AF1885" s="1"/>
      <c r="AG1885" s="1"/>
      <c r="AH1885" s="1"/>
      <c r="AI1885" s="1"/>
      <c r="AJ1885" s="1"/>
      <c r="AK1885" s="1"/>
      <c r="AL1885" s="1"/>
      <c r="AM1885" s="1"/>
      <c r="AN1885" s="1"/>
      <c r="AO1885" s="1"/>
      <c r="AP1885" s="1"/>
      <c r="AQ1885" s="1"/>
      <c r="AR1885" s="1"/>
      <c r="AS1885" s="1"/>
      <c r="AT1885" s="1"/>
      <c r="AU1885" s="1"/>
      <c r="AV1885" s="1"/>
      <c r="AW1885" s="1"/>
      <c r="AX1885" s="1"/>
      <c r="AY1885" s="1"/>
      <c r="AZ1885" s="1"/>
      <c r="BA1885" s="1"/>
      <c r="BB1885" s="1"/>
      <c r="BC1885" s="1"/>
      <c r="BD1885" s="1"/>
      <c r="BE1885" s="1"/>
      <c r="BF1885" s="1"/>
      <c r="BG1885" s="1"/>
      <c r="BH1885" s="1"/>
      <c r="BI1885" s="1"/>
      <c r="BJ1885" s="1"/>
      <c r="BK1885" s="1"/>
      <c r="BL1885" s="1"/>
      <c r="BM1885" s="1"/>
      <c r="BN1885" s="1"/>
      <c r="BO1885" s="1"/>
      <c r="BP1885" s="1"/>
      <c r="BQ1885" s="1"/>
      <c r="BR1885" s="1"/>
      <c r="BS1885" s="1"/>
      <c r="BT1885" s="1"/>
      <c r="BU1885" s="1"/>
      <c r="BV1885" s="1"/>
      <c r="BW1885" s="1"/>
      <c r="BX1885" s="1"/>
      <c r="BY1885" s="1"/>
      <c r="BZ1885" s="1"/>
      <c r="CA1885" s="1"/>
      <c r="CB1885" s="1"/>
      <c r="CC1885" s="1"/>
      <c r="CD1885" s="1"/>
      <c r="CE1885" s="1"/>
      <c r="CF1885" s="1"/>
      <c r="CG1885" s="1"/>
      <c r="CH1885" s="1"/>
      <c r="CI1885" s="1"/>
      <c r="CJ1885" s="1"/>
      <c r="CK1885" s="1"/>
      <c r="CL1885" s="1"/>
      <c r="CM1885" s="1"/>
      <c r="CN1885" s="1"/>
      <c r="CO1885" s="1"/>
      <c r="CP1885" s="1"/>
      <c r="CQ1885" s="1"/>
      <c r="CR1885" s="1"/>
      <c r="CS1885" s="1"/>
      <c r="CT1885" s="1"/>
      <c r="CU1885" s="1"/>
      <c r="CV1885" s="1"/>
      <c r="CW1885" s="1"/>
      <c r="CX1885" s="1"/>
      <c r="CY1885" s="1"/>
      <c r="CZ1885" s="1"/>
      <c r="DA1885" s="1"/>
      <c r="DB1885" s="1"/>
      <c r="DC1885" s="1"/>
      <c r="DD1885" s="1"/>
      <c r="DE1885" s="1"/>
      <c r="DF1885" s="1"/>
      <c r="DG1885" s="1"/>
      <c r="DH1885" s="1"/>
      <c r="DI1885" s="1"/>
      <c r="DJ1885" s="1"/>
      <c r="DK1885" s="1"/>
      <c r="DL1885" s="1"/>
      <c r="DM1885" s="1"/>
      <c r="DN1885" s="1"/>
      <c r="DO1885" s="1"/>
      <c r="DP1885" s="1"/>
      <c r="DQ1885" s="1"/>
      <c r="DR1885" s="1"/>
      <c r="DS1885" s="1"/>
      <c r="DT1885" s="1"/>
      <c r="DU1885" s="1"/>
      <c r="DV1885" s="1"/>
      <c r="DW1885" s="1"/>
      <c r="DX1885" s="1"/>
      <c r="DY1885" s="1"/>
      <c r="DZ1885" s="1"/>
      <c r="EA1885" s="1"/>
      <c r="EB1885" s="1"/>
      <c r="EC1885" s="1"/>
      <c r="ED1885" s="1"/>
      <c r="EE1885" s="1"/>
      <c r="EF1885" s="1"/>
      <c r="EG1885" s="1"/>
      <c r="EH1885" s="1"/>
      <c r="EI1885" s="1"/>
      <c r="EJ1885" s="1"/>
      <c r="EK1885" s="1"/>
      <c r="EL1885" s="1"/>
      <c r="EM1885" s="1"/>
      <c r="EN1885" s="1"/>
      <c r="EO1885" s="1"/>
      <c r="EP1885" s="1"/>
      <c r="EQ1885" s="1"/>
      <c r="ER1885" s="1"/>
      <c r="ES1885" s="1"/>
      <c r="ET1885" s="1"/>
      <c r="EU1885" s="1"/>
      <c r="EV1885" s="1"/>
      <c r="EW1885" s="1"/>
      <c r="EX1885" s="1"/>
      <c r="EY1885" s="1"/>
      <c r="EZ1885" s="1"/>
      <c r="FA1885" s="1"/>
      <c r="FB1885" s="1"/>
      <c r="FC1885" s="1"/>
      <c r="FD1885" s="1"/>
      <c r="FE1885" s="1"/>
      <c r="FF1885" s="1"/>
      <c r="FG1885" s="1"/>
      <c r="FH1885" s="1"/>
      <c r="FI1885" s="1"/>
      <c r="FJ1885" s="1"/>
      <c r="FK1885" s="1"/>
      <c r="FL1885" s="1"/>
      <c r="FM1885" s="1"/>
      <c r="FN1885" s="1"/>
      <c r="FO1885" s="1"/>
      <c r="FP1885" s="1"/>
      <c r="FQ1885" s="1"/>
      <c r="FR1885" s="1"/>
      <c r="FS1885" s="1"/>
      <c r="FT1885" s="1"/>
      <c r="FU1885" s="1"/>
      <c r="FV1885" s="1"/>
      <c r="FW1885" s="1"/>
      <c r="FX1885" s="1"/>
      <c r="FY1885" s="1"/>
      <c r="FZ1885" s="1"/>
      <c r="GA1885" s="1"/>
      <c r="GB1885" s="1"/>
      <c r="GC1885" s="1"/>
      <c r="GD1885" s="1"/>
      <c r="GE1885" s="1"/>
      <c r="GF1885" s="1"/>
      <c r="GG1885" s="1"/>
      <c r="GH1885" s="1"/>
      <c r="GI1885" s="1"/>
      <c r="GJ1885" s="1"/>
      <c r="GK1885" s="1"/>
      <c r="GL1885" s="1"/>
      <c r="GM1885" s="1"/>
      <c r="GN1885" s="1"/>
      <c r="GO1885" s="1"/>
    </row>
    <row r="1886" spans="1:197" s="40" customFormat="1" x14ac:dyDescent="0.25">
      <c r="A1886" s="41"/>
      <c r="B1886" s="4"/>
      <c r="C1886" s="41"/>
      <c r="D1886" s="42"/>
      <c r="E1886" s="42"/>
      <c r="F1886" s="42"/>
      <c r="G1886" s="1"/>
      <c r="H1886" s="1"/>
      <c r="I1886" s="1"/>
      <c r="J1886" s="1"/>
      <c r="K1886" s="1"/>
      <c r="L1886" s="1"/>
      <c r="M1886" s="2"/>
      <c r="N1886" s="1"/>
      <c r="O1886" s="1"/>
      <c r="P1886" s="1"/>
      <c r="Q1886" s="1"/>
      <c r="R1886" s="1"/>
      <c r="S1886" s="1"/>
      <c r="T1886" s="1"/>
      <c r="U1886" s="1"/>
      <c r="V1886" s="1"/>
      <c r="W1886" s="1"/>
      <c r="X1886" s="1"/>
      <c r="Y1886" s="1"/>
      <c r="Z1886" s="1"/>
      <c r="AA1886" s="1"/>
      <c r="AB1886" s="1"/>
      <c r="AC1886" s="1"/>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1"/>
      <c r="BB1886" s="1"/>
      <c r="BC1886" s="1"/>
      <c r="BD1886" s="1"/>
      <c r="BE1886" s="1"/>
      <c r="BF1886" s="1"/>
      <c r="BG1886" s="1"/>
      <c r="BH1886" s="1"/>
      <c r="BI1886" s="1"/>
      <c r="BJ1886" s="1"/>
      <c r="BK1886" s="1"/>
      <c r="BL1886" s="1"/>
      <c r="BM1886" s="1"/>
      <c r="BN1886" s="1"/>
      <c r="BO1886" s="1"/>
      <c r="BP1886" s="1"/>
      <c r="BQ1886" s="1"/>
      <c r="BR1886" s="1"/>
      <c r="BS1886" s="1"/>
      <c r="BT1886" s="1"/>
      <c r="BU1886" s="1"/>
      <c r="BV1886" s="1"/>
      <c r="BW1886" s="1"/>
      <c r="BX1886" s="1"/>
      <c r="BY1886" s="1"/>
      <c r="BZ1886" s="1"/>
      <c r="CA1886" s="1"/>
      <c r="CB1886" s="1"/>
      <c r="CC1886" s="1"/>
      <c r="CD1886" s="1"/>
      <c r="CE1886" s="1"/>
      <c r="CF1886" s="1"/>
      <c r="CG1886" s="1"/>
      <c r="CH1886" s="1"/>
      <c r="CI1886" s="1"/>
      <c r="CJ1886" s="1"/>
      <c r="CK1886" s="1"/>
      <c r="CL1886" s="1"/>
      <c r="CM1886" s="1"/>
      <c r="CN1886" s="1"/>
      <c r="CO1886" s="1"/>
      <c r="CP1886" s="1"/>
      <c r="CQ1886" s="1"/>
      <c r="CR1886" s="1"/>
      <c r="CS1886" s="1"/>
      <c r="CT1886" s="1"/>
      <c r="CU1886" s="1"/>
      <c r="CV1886" s="1"/>
      <c r="CW1886" s="1"/>
      <c r="CX1886" s="1"/>
      <c r="CY1886" s="1"/>
      <c r="CZ1886" s="1"/>
      <c r="DA1886" s="1"/>
      <c r="DB1886" s="1"/>
      <c r="DC1886" s="1"/>
      <c r="DD1886" s="1"/>
      <c r="DE1886" s="1"/>
      <c r="DF1886" s="1"/>
      <c r="DG1886" s="1"/>
      <c r="DH1886" s="1"/>
      <c r="DI1886" s="1"/>
      <c r="DJ1886" s="1"/>
      <c r="DK1886" s="1"/>
      <c r="DL1886" s="1"/>
      <c r="DM1886" s="1"/>
      <c r="DN1886" s="1"/>
      <c r="DO1886" s="1"/>
      <c r="DP1886" s="1"/>
      <c r="DQ1886" s="1"/>
      <c r="DR1886" s="1"/>
      <c r="DS1886" s="1"/>
      <c r="DT1886" s="1"/>
      <c r="DU1886" s="1"/>
      <c r="DV1886" s="1"/>
      <c r="DW1886" s="1"/>
      <c r="DX1886" s="1"/>
      <c r="DY1886" s="1"/>
      <c r="DZ1886" s="1"/>
      <c r="EA1886" s="1"/>
      <c r="EB1886" s="1"/>
      <c r="EC1886" s="1"/>
      <c r="ED1886" s="1"/>
      <c r="EE1886" s="1"/>
      <c r="EF1886" s="1"/>
      <c r="EG1886" s="1"/>
      <c r="EH1886" s="1"/>
      <c r="EI1886" s="1"/>
      <c r="EJ1886" s="1"/>
      <c r="EK1886" s="1"/>
      <c r="EL1886" s="1"/>
      <c r="EM1886" s="1"/>
      <c r="EN1886" s="1"/>
      <c r="EO1886" s="1"/>
      <c r="EP1886" s="1"/>
      <c r="EQ1886" s="1"/>
      <c r="ER1886" s="1"/>
      <c r="ES1886" s="1"/>
      <c r="ET1886" s="1"/>
      <c r="EU1886" s="1"/>
      <c r="EV1886" s="1"/>
      <c r="EW1886" s="1"/>
      <c r="EX1886" s="1"/>
      <c r="EY1886" s="1"/>
      <c r="EZ1886" s="1"/>
      <c r="FA1886" s="1"/>
      <c r="FB1886" s="1"/>
      <c r="FC1886" s="1"/>
      <c r="FD1886" s="1"/>
      <c r="FE1886" s="1"/>
      <c r="FF1886" s="1"/>
      <c r="FG1886" s="1"/>
      <c r="FH1886" s="1"/>
      <c r="FI1886" s="1"/>
      <c r="FJ1886" s="1"/>
      <c r="FK1886" s="1"/>
      <c r="FL1886" s="1"/>
      <c r="FM1886" s="1"/>
      <c r="FN1886" s="1"/>
      <c r="FO1886" s="1"/>
      <c r="FP1886" s="1"/>
      <c r="FQ1886" s="1"/>
      <c r="FR1886" s="1"/>
      <c r="FS1886" s="1"/>
      <c r="FT1886" s="1"/>
      <c r="FU1886" s="1"/>
      <c r="FV1886" s="1"/>
      <c r="FW1886" s="1"/>
      <c r="FX1886" s="1"/>
      <c r="FY1886" s="1"/>
      <c r="FZ1886" s="1"/>
      <c r="GA1886" s="1"/>
      <c r="GB1886" s="1"/>
      <c r="GC1886" s="1"/>
      <c r="GD1886" s="1"/>
      <c r="GE1886" s="1"/>
      <c r="GF1886" s="1"/>
      <c r="GG1886" s="1"/>
      <c r="GH1886" s="1"/>
      <c r="GI1886" s="1"/>
      <c r="GJ1886" s="1"/>
      <c r="GK1886" s="1"/>
      <c r="GL1886" s="1"/>
      <c r="GM1886" s="1"/>
      <c r="GN1886" s="1"/>
      <c r="GO1886" s="1"/>
    </row>
    <row r="1887" spans="1:197" s="40" customFormat="1" x14ac:dyDescent="0.25">
      <c r="A1887" s="41"/>
      <c r="B1887" s="4"/>
      <c r="C1887" s="41"/>
      <c r="D1887" s="42"/>
      <c r="E1887" s="42"/>
      <c r="F1887" s="42"/>
      <c r="G1887" s="1"/>
      <c r="H1887" s="1"/>
      <c r="I1887" s="1"/>
      <c r="J1887" s="1"/>
      <c r="K1887" s="1"/>
      <c r="L1887" s="1"/>
      <c r="M1887" s="2"/>
      <c r="N1887" s="1"/>
      <c r="O1887" s="1"/>
      <c r="P1887" s="1"/>
      <c r="Q1887" s="1"/>
      <c r="R1887" s="1"/>
      <c r="S1887" s="1"/>
      <c r="T1887" s="1"/>
      <c r="U1887" s="1"/>
      <c r="V1887" s="1"/>
      <c r="W1887" s="1"/>
      <c r="X1887" s="1"/>
      <c r="Y1887" s="1"/>
      <c r="Z1887" s="1"/>
      <c r="AA1887" s="1"/>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1"/>
      <c r="BB1887" s="1"/>
      <c r="BC1887" s="1"/>
      <c r="BD1887" s="1"/>
      <c r="BE1887" s="1"/>
      <c r="BF1887" s="1"/>
      <c r="BG1887" s="1"/>
      <c r="BH1887" s="1"/>
      <c r="BI1887" s="1"/>
      <c r="BJ1887" s="1"/>
      <c r="BK1887" s="1"/>
      <c r="BL1887" s="1"/>
      <c r="BM1887" s="1"/>
      <c r="BN1887" s="1"/>
      <c r="BO1887" s="1"/>
      <c r="BP1887" s="1"/>
      <c r="BQ1887" s="1"/>
      <c r="BR1887" s="1"/>
      <c r="BS1887" s="1"/>
      <c r="BT1887" s="1"/>
      <c r="BU1887" s="1"/>
      <c r="BV1887" s="1"/>
      <c r="BW1887" s="1"/>
      <c r="BX1887" s="1"/>
      <c r="BY1887" s="1"/>
      <c r="BZ1887" s="1"/>
      <c r="CA1887" s="1"/>
      <c r="CB1887" s="1"/>
      <c r="CC1887" s="1"/>
      <c r="CD1887" s="1"/>
      <c r="CE1887" s="1"/>
      <c r="CF1887" s="1"/>
      <c r="CG1887" s="1"/>
      <c r="CH1887" s="1"/>
      <c r="CI1887" s="1"/>
      <c r="CJ1887" s="1"/>
      <c r="CK1887" s="1"/>
      <c r="CL1887" s="1"/>
      <c r="CM1887" s="1"/>
      <c r="CN1887" s="1"/>
      <c r="CO1887" s="1"/>
      <c r="CP1887" s="1"/>
      <c r="CQ1887" s="1"/>
      <c r="CR1887" s="1"/>
      <c r="CS1887" s="1"/>
      <c r="CT1887" s="1"/>
      <c r="CU1887" s="1"/>
      <c r="CV1887" s="1"/>
      <c r="CW1887" s="1"/>
      <c r="CX1887" s="1"/>
      <c r="CY1887" s="1"/>
      <c r="CZ1887" s="1"/>
      <c r="DA1887" s="1"/>
      <c r="DB1887" s="1"/>
      <c r="DC1887" s="1"/>
      <c r="DD1887" s="1"/>
      <c r="DE1887" s="1"/>
      <c r="DF1887" s="1"/>
      <c r="DG1887" s="1"/>
      <c r="DH1887" s="1"/>
      <c r="DI1887" s="1"/>
      <c r="DJ1887" s="1"/>
      <c r="DK1887" s="1"/>
      <c r="DL1887" s="1"/>
      <c r="DM1887" s="1"/>
      <c r="DN1887" s="1"/>
      <c r="DO1887" s="1"/>
      <c r="DP1887" s="1"/>
      <c r="DQ1887" s="1"/>
      <c r="DR1887" s="1"/>
      <c r="DS1887" s="1"/>
      <c r="DT1887" s="1"/>
      <c r="DU1887" s="1"/>
      <c r="DV1887" s="1"/>
      <c r="DW1887" s="1"/>
      <c r="DX1887" s="1"/>
      <c r="DY1887" s="1"/>
      <c r="DZ1887" s="1"/>
      <c r="EA1887" s="1"/>
      <c r="EB1887" s="1"/>
      <c r="EC1887" s="1"/>
      <c r="ED1887" s="1"/>
      <c r="EE1887" s="1"/>
      <c r="EF1887" s="1"/>
      <c r="EG1887" s="1"/>
      <c r="EH1887" s="1"/>
      <c r="EI1887" s="1"/>
      <c r="EJ1887" s="1"/>
      <c r="EK1887" s="1"/>
      <c r="EL1887" s="1"/>
      <c r="EM1887" s="1"/>
      <c r="EN1887" s="1"/>
      <c r="EO1887" s="1"/>
      <c r="EP1887" s="1"/>
      <c r="EQ1887" s="1"/>
      <c r="ER1887" s="1"/>
      <c r="ES1887" s="1"/>
      <c r="ET1887" s="1"/>
      <c r="EU1887" s="1"/>
      <c r="EV1887" s="1"/>
      <c r="EW1887" s="1"/>
      <c r="EX1887" s="1"/>
      <c r="EY1887" s="1"/>
      <c r="EZ1887" s="1"/>
      <c r="FA1887" s="1"/>
      <c r="FB1887" s="1"/>
      <c r="FC1887" s="1"/>
      <c r="FD1887" s="1"/>
      <c r="FE1887" s="1"/>
      <c r="FF1887" s="1"/>
      <c r="FG1887" s="1"/>
      <c r="FH1887" s="1"/>
      <c r="FI1887" s="1"/>
      <c r="FJ1887" s="1"/>
      <c r="FK1887" s="1"/>
      <c r="FL1887" s="1"/>
      <c r="FM1887" s="1"/>
      <c r="FN1887" s="1"/>
      <c r="FO1887" s="1"/>
      <c r="FP1887" s="1"/>
      <c r="FQ1887" s="1"/>
      <c r="FR1887" s="1"/>
      <c r="FS1887" s="1"/>
      <c r="FT1887" s="1"/>
      <c r="FU1887" s="1"/>
      <c r="FV1887" s="1"/>
      <c r="FW1887" s="1"/>
      <c r="FX1887" s="1"/>
      <c r="FY1887" s="1"/>
      <c r="FZ1887" s="1"/>
      <c r="GA1887" s="1"/>
      <c r="GB1887" s="1"/>
      <c r="GC1887" s="1"/>
      <c r="GD1887" s="1"/>
      <c r="GE1887" s="1"/>
      <c r="GF1887" s="1"/>
      <c r="GG1887" s="1"/>
      <c r="GH1887" s="1"/>
      <c r="GI1887" s="1"/>
      <c r="GJ1887" s="1"/>
      <c r="GK1887" s="1"/>
      <c r="GL1887" s="1"/>
      <c r="GM1887" s="1"/>
      <c r="GN1887" s="1"/>
      <c r="GO1887" s="1"/>
    </row>
    <row r="1888" spans="1:197" s="40" customFormat="1" x14ac:dyDescent="0.25">
      <c r="A1888" s="41"/>
      <c r="B1888" s="4"/>
      <c r="C1888" s="41"/>
      <c r="D1888" s="42"/>
      <c r="E1888" s="42"/>
      <c r="F1888" s="42"/>
      <c r="G1888" s="1"/>
      <c r="H1888" s="1"/>
      <c r="I1888" s="1"/>
      <c r="J1888" s="1"/>
      <c r="K1888" s="1"/>
      <c r="L1888" s="1"/>
      <c r="M1888" s="2"/>
      <c r="N1888" s="1"/>
      <c r="O1888" s="1"/>
      <c r="P1888" s="1"/>
      <c r="Q1888" s="1"/>
      <c r="R1888" s="1"/>
      <c r="S1888" s="1"/>
      <c r="T1888" s="1"/>
      <c r="U1888" s="1"/>
      <c r="V1888" s="1"/>
      <c r="W1888" s="1"/>
      <c r="X1888" s="1"/>
      <c r="Y1888" s="1"/>
      <c r="Z1888" s="1"/>
      <c r="AA1888" s="1"/>
      <c r="AB1888" s="1"/>
      <c r="AC1888" s="1"/>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1"/>
      <c r="BB1888" s="1"/>
      <c r="BC1888" s="1"/>
      <c r="BD1888" s="1"/>
      <c r="BE1888" s="1"/>
      <c r="BF1888" s="1"/>
      <c r="BG1888" s="1"/>
      <c r="BH1888" s="1"/>
      <c r="BI1888" s="1"/>
      <c r="BJ1888" s="1"/>
      <c r="BK1888" s="1"/>
      <c r="BL1888" s="1"/>
      <c r="BM1888" s="1"/>
      <c r="BN1888" s="1"/>
      <c r="BO1888" s="1"/>
      <c r="BP1888" s="1"/>
      <c r="BQ1888" s="1"/>
      <c r="BR1888" s="1"/>
      <c r="BS1888" s="1"/>
      <c r="BT1888" s="1"/>
      <c r="BU1888" s="1"/>
      <c r="BV1888" s="1"/>
      <c r="BW1888" s="1"/>
      <c r="BX1888" s="1"/>
      <c r="BY1888" s="1"/>
      <c r="BZ1888" s="1"/>
      <c r="CA1888" s="1"/>
      <c r="CB1888" s="1"/>
      <c r="CC1888" s="1"/>
      <c r="CD1888" s="1"/>
      <c r="CE1888" s="1"/>
      <c r="CF1888" s="1"/>
      <c r="CG1888" s="1"/>
      <c r="CH1888" s="1"/>
      <c r="CI1888" s="1"/>
      <c r="CJ1888" s="1"/>
      <c r="CK1888" s="1"/>
      <c r="CL1888" s="1"/>
      <c r="CM1888" s="1"/>
      <c r="CN1888" s="1"/>
      <c r="CO1888" s="1"/>
      <c r="CP1888" s="1"/>
      <c r="CQ1888" s="1"/>
      <c r="CR1888" s="1"/>
      <c r="CS1888" s="1"/>
      <c r="CT1888" s="1"/>
      <c r="CU1888" s="1"/>
      <c r="CV1888" s="1"/>
      <c r="CW1888" s="1"/>
      <c r="CX1888" s="1"/>
      <c r="CY1888" s="1"/>
      <c r="CZ1888" s="1"/>
      <c r="DA1888" s="1"/>
      <c r="DB1888" s="1"/>
      <c r="DC1888" s="1"/>
      <c r="DD1888" s="1"/>
      <c r="DE1888" s="1"/>
      <c r="DF1888" s="1"/>
      <c r="DG1888" s="1"/>
      <c r="DH1888" s="1"/>
      <c r="DI1888" s="1"/>
      <c r="DJ1888" s="1"/>
      <c r="DK1888" s="1"/>
      <c r="DL1888" s="1"/>
      <c r="DM1888" s="1"/>
      <c r="DN1888" s="1"/>
      <c r="DO1888" s="1"/>
      <c r="DP1888" s="1"/>
      <c r="DQ1888" s="1"/>
      <c r="DR1888" s="1"/>
      <c r="DS1888" s="1"/>
      <c r="DT1888" s="1"/>
      <c r="DU1888" s="1"/>
      <c r="DV1888" s="1"/>
      <c r="DW1888" s="1"/>
      <c r="DX1888" s="1"/>
      <c r="DY1888" s="1"/>
      <c r="DZ1888" s="1"/>
      <c r="EA1888" s="1"/>
      <c r="EB1888" s="1"/>
      <c r="EC1888" s="1"/>
      <c r="ED1888" s="1"/>
      <c r="EE1888" s="1"/>
      <c r="EF1888" s="1"/>
      <c r="EG1888" s="1"/>
      <c r="EH1888" s="1"/>
      <c r="EI1888" s="1"/>
      <c r="EJ1888" s="1"/>
      <c r="EK1888" s="1"/>
      <c r="EL1888" s="1"/>
      <c r="EM1888" s="1"/>
      <c r="EN1888" s="1"/>
      <c r="EO1888" s="1"/>
      <c r="EP1888" s="1"/>
      <c r="EQ1888" s="1"/>
      <c r="ER1888" s="1"/>
      <c r="ES1888" s="1"/>
      <c r="ET1888" s="1"/>
      <c r="EU1888" s="1"/>
      <c r="EV1888" s="1"/>
      <c r="EW1888" s="1"/>
      <c r="EX1888" s="1"/>
      <c r="EY1888" s="1"/>
      <c r="EZ1888" s="1"/>
      <c r="FA1888" s="1"/>
      <c r="FB1888" s="1"/>
      <c r="FC1888" s="1"/>
      <c r="FD1888" s="1"/>
      <c r="FE1888" s="1"/>
      <c r="FF1888" s="1"/>
      <c r="FG1888" s="1"/>
      <c r="FH1888" s="1"/>
      <c r="FI1888" s="1"/>
      <c r="FJ1888" s="1"/>
      <c r="FK1888" s="1"/>
      <c r="FL1888" s="1"/>
      <c r="FM1888" s="1"/>
      <c r="FN1888" s="1"/>
      <c r="FO1888" s="1"/>
      <c r="FP1888" s="1"/>
      <c r="FQ1888" s="1"/>
      <c r="FR1888" s="1"/>
      <c r="FS1888" s="1"/>
      <c r="FT1888" s="1"/>
      <c r="FU1888" s="1"/>
      <c r="FV1888" s="1"/>
      <c r="FW1888" s="1"/>
      <c r="FX1888" s="1"/>
      <c r="FY1888" s="1"/>
      <c r="FZ1888" s="1"/>
      <c r="GA1888" s="1"/>
      <c r="GB1888" s="1"/>
      <c r="GC1888" s="1"/>
      <c r="GD1888" s="1"/>
      <c r="GE1888" s="1"/>
      <c r="GF1888" s="1"/>
      <c r="GG1888" s="1"/>
      <c r="GH1888" s="1"/>
      <c r="GI1888" s="1"/>
      <c r="GJ1888" s="1"/>
      <c r="GK1888" s="1"/>
      <c r="GL1888" s="1"/>
      <c r="GM1888" s="1"/>
      <c r="GN1888" s="1"/>
      <c r="GO1888" s="1"/>
    </row>
    <row r="1889" spans="1:197" s="40" customFormat="1" x14ac:dyDescent="0.25">
      <c r="A1889" s="41"/>
      <c r="B1889" s="4"/>
      <c r="C1889" s="41"/>
      <c r="D1889" s="42"/>
      <c r="E1889" s="42"/>
      <c r="F1889" s="42"/>
      <c r="G1889" s="1"/>
      <c r="H1889" s="1"/>
      <c r="I1889" s="1"/>
      <c r="J1889" s="1"/>
      <c r="K1889" s="1"/>
      <c r="L1889" s="1"/>
      <c r="M1889" s="2"/>
      <c r="N1889" s="1"/>
      <c r="O1889" s="1"/>
      <c r="P1889" s="1"/>
      <c r="Q1889" s="1"/>
      <c r="R1889" s="1"/>
      <c r="S1889" s="1"/>
      <c r="T1889" s="1"/>
      <c r="U1889" s="1"/>
      <c r="V1889" s="1"/>
      <c r="W1889" s="1"/>
      <c r="X1889" s="1"/>
      <c r="Y1889" s="1"/>
      <c r="Z1889" s="1"/>
      <c r="AA1889" s="1"/>
      <c r="AB1889" s="1"/>
      <c r="AC1889" s="1"/>
      <c r="AD1889" s="1"/>
      <c r="AE1889" s="1"/>
      <c r="AF1889" s="1"/>
      <c r="AG1889" s="1"/>
      <c r="AH1889" s="1"/>
      <c r="AI1889" s="1"/>
      <c r="AJ1889" s="1"/>
      <c r="AK1889" s="1"/>
      <c r="AL1889" s="1"/>
      <c r="AM1889" s="1"/>
      <c r="AN1889" s="1"/>
      <c r="AO1889" s="1"/>
      <c r="AP1889" s="1"/>
      <c r="AQ1889" s="1"/>
      <c r="AR1889" s="1"/>
      <c r="AS1889" s="1"/>
      <c r="AT1889" s="1"/>
      <c r="AU1889" s="1"/>
      <c r="AV1889" s="1"/>
      <c r="AW1889" s="1"/>
      <c r="AX1889" s="1"/>
      <c r="AY1889" s="1"/>
      <c r="AZ1889" s="1"/>
      <c r="BA1889" s="1"/>
      <c r="BB1889" s="1"/>
      <c r="BC1889" s="1"/>
      <c r="BD1889" s="1"/>
      <c r="BE1889" s="1"/>
      <c r="BF1889" s="1"/>
      <c r="BG1889" s="1"/>
      <c r="BH1889" s="1"/>
      <c r="BI1889" s="1"/>
      <c r="BJ1889" s="1"/>
      <c r="BK1889" s="1"/>
      <c r="BL1889" s="1"/>
      <c r="BM1889" s="1"/>
      <c r="BN1889" s="1"/>
      <c r="BO1889" s="1"/>
      <c r="BP1889" s="1"/>
      <c r="BQ1889" s="1"/>
      <c r="BR1889" s="1"/>
      <c r="BS1889" s="1"/>
      <c r="BT1889" s="1"/>
      <c r="BU1889" s="1"/>
      <c r="BV1889" s="1"/>
      <c r="BW1889" s="1"/>
      <c r="BX1889" s="1"/>
      <c r="BY1889" s="1"/>
      <c r="BZ1889" s="1"/>
      <c r="CA1889" s="1"/>
      <c r="CB1889" s="1"/>
      <c r="CC1889" s="1"/>
      <c r="CD1889" s="1"/>
      <c r="CE1889" s="1"/>
      <c r="CF1889" s="1"/>
      <c r="CG1889" s="1"/>
      <c r="CH1889" s="1"/>
      <c r="CI1889" s="1"/>
      <c r="CJ1889" s="1"/>
      <c r="CK1889" s="1"/>
      <c r="CL1889" s="1"/>
      <c r="CM1889" s="1"/>
      <c r="CN1889" s="1"/>
      <c r="CO1889" s="1"/>
      <c r="CP1889" s="1"/>
      <c r="CQ1889" s="1"/>
      <c r="CR1889" s="1"/>
      <c r="CS1889" s="1"/>
      <c r="CT1889" s="1"/>
      <c r="CU1889" s="1"/>
      <c r="CV1889" s="1"/>
      <c r="CW1889" s="1"/>
      <c r="CX1889" s="1"/>
      <c r="CY1889" s="1"/>
      <c r="CZ1889" s="1"/>
      <c r="DA1889" s="1"/>
      <c r="DB1889" s="1"/>
      <c r="DC1889" s="1"/>
      <c r="DD1889" s="1"/>
      <c r="DE1889" s="1"/>
      <c r="DF1889" s="1"/>
      <c r="DG1889" s="1"/>
      <c r="DH1889" s="1"/>
      <c r="DI1889" s="1"/>
      <c r="DJ1889" s="1"/>
      <c r="DK1889" s="1"/>
      <c r="DL1889" s="1"/>
      <c r="DM1889" s="1"/>
      <c r="DN1889" s="1"/>
      <c r="DO1889" s="1"/>
      <c r="DP1889" s="1"/>
      <c r="DQ1889" s="1"/>
      <c r="DR1889" s="1"/>
      <c r="DS1889" s="1"/>
      <c r="DT1889" s="1"/>
      <c r="DU1889" s="1"/>
      <c r="DV1889" s="1"/>
      <c r="DW1889" s="1"/>
      <c r="DX1889" s="1"/>
      <c r="DY1889" s="1"/>
      <c r="DZ1889" s="1"/>
      <c r="EA1889" s="1"/>
      <c r="EB1889" s="1"/>
      <c r="EC1889" s="1"/>
      <c r="ED1889" s="1"/>
      <c r="EE1889" s="1"/>
      <c r="EF1889" s="1"/>
      <c r="EG1889" s="1"/>
      <c r="EH1889" s="1"/>
      <c r="EI1889" s="1"/>
      <c r="EJ1889" s="1"/>
      <c r="EK1889" s="1"/>
      <c r="EL1889" s="1"/>
      <c r="EM1889" s="1"/>
      <c r="EN1889" s="1"/>
      <c r="EO1889" s="1"/>
      <c r="EP1889" s="1"/>
      <c r="EQ1889" s="1"/>
      <c r="ER1889" s="1"/>
      <c r="ES1889" s="1"/>
      <c r="ET1889" s="1"/>
      <c r="EU1889" s="1"/>
      <c r="EV1889" s="1"/>
      <c r="EW1889" s="1"/>
      <c r="EX1889" s="1"/>
      <c r="EY1889" s="1"/>
      <c r="EZ1889" s="1"/>
      <c r="FA1889" s="1"/>
      <c r="FB1889" s="1"/>
      <c r="FC1889" s="1"/>
      <c r="FD1889" s="1"/>
      <c r="FE1889" s="1"/>
      <c r="FF1889" s="1"/>
      <c r="FG1889" s="1"/>
      <c r="FH1889" s="1"/>
      <c r="FI1889" s="1"/>
      <c r="FJ1889" s="1"/>
      <c r="FK1889" s="1"/>
      <c r="FL1889" s="1"/>
      <c r="FM1889" s="1"/>
      <c r="FN1889" s="1"/>
      <c r="FO1889" s="1"/>
      <c r="FP1889" s="1"/>
      <c r="FQ1889" s="1"/>
      <c r="FR1889" s="1"/>
      <c r="FS1889" s="1"/>
      <c r="FT1889" s="1"/>
      <c r="FU1889" s="1"/>
      <c r="FV1889" s="1"/>
      <c r="FW1889" s="1"/>
      <c r="FX1889" s="1"/>
      <c r="FY1889" s="1"/>
      <c r="FZ1889" s="1"/>
      <c r="GA1889" s="1"/>
      <c r="GB1889" s="1"/>
      <c r="GC1889" s="1"/>
      <c r="GD1889" s="1"/>
      <c r="GE1889" s="1"/>
      <c r="GF1889" s="1"/>
      <c r="GG1889" s="1"/>
      <c r="GH1889" s="1"/>
      <c r="GI1889" s="1"/>
      <c r="GJ1889" s="1"/>
      <c r="GK1889" s="1"/>
      <c r="GL1889" s="1"/>
      <c r="GM1889" s="1"/>
      <c r="GN1889" s="1"/>
      <c r="GO1889" s="1"/>
    </row>
    <row r="1890" spans="1:197" s="40" customFormat="1" x14ac:dyDescent="0.25">
      <c r="A1890" s="41"/>
      <c r="B1890" s="4"/>
      <c r="C1890" s="41"/>
      <c r="D1890" s="42"/>
      <c r="E1890" s="42"/>
      <c r="F1890" s="42"/>
      <c r="G1890" s="1"/>
      <c r="H1890" s="1"/>
      <c r="I1890" s="1"/>
      <c r="J1890" s="1"/>
      <c r="K1890" s="1"/>
      <c r="L1890" s="1"/>
      <c r="M1890" s="2"/>
      <c r="N1890" s="1"/>
      <c r="O1890" s="1"/>
      <c r="P1890" s="1"/>
      <c r="Q1890" s="1"/>
      <c r="R1890" s="1"/>
      <c r="S1890" s="1"/>
      <c r="T1890" s="1"/>
      <c r="U1890" s="1"/>
      <c r="V1890" s="1"/>
      <c r="W1890" s="1"/>
      <c r="X1890" s="1"/>
      <c r="Y1890" s="1"/>
      <c r="Z1890" s="1"/>
      <c r="AA1890" s="1"/>
      <c r="AB1890" s="1"/>
      <c r="AC1890" s="1"/>
      <c r="AD1890" s="1"/>
      <c r="AE1890" s="1"/>
      <c r="AF1890" s="1"/>
      <c r="AG1890" s="1"/>
      <c r="AH1890" s="1"/>
      <c r="AI1890" s="1"/>
      <c r="AJ1890" s="1"/>
      <c r="AK1890" s="1"/>
      <c r="AL1890" s="1"/>
      <c r="AM1890" s="1"/>
      <c r="AN1890" s="1"/>
      <c r="AO1890" s="1"/>
      <c r="AP1890" s="1"/>
      <c r="AQ1890" s="1"/>
      <c r="AR1890" s="1"/>
      <c r="AS1890" s="1"/>
      <c r="AT1890" s="1"/>
      <c r="AU1890" s="1"/>
      <c r="AV1890" s="1"/>
      <c r="AW1890" s="1"/>
      <c r="AX1890" s="1"/>
      <c r="AY1890" s="1"/>
      <c r="AZ1890" s="1"/>
      <c r="BA1890" s="1"/>
      <c r="BB1890" s="1"/>
      <c r="BC1890" s="1"/>
      <c r="BD1890" s="1"/>
      <c r="BE1890" s="1"/>
      <c r="BF1890" s="1"/>
      <c r="BG1890" s="1"/>
      <c r="BH1890" s="1"/>
      <c r="BI1890" s="1"/>
      <c r="BJ1890" s="1"/>
      <c r="BK1890" s="1"/>
      <c r="BL1890" s="1"/>
      <c r="BM1890" s="1"/>
      <c r="BN1890" s="1"/>
      <c r="BO1890" s="1"/>
      <c r="BP1890" s="1"/>
      <c r="BQ1890" s="1"/>
      <c r="BR1890" s="1"/>
      <c r="BS1890" s="1"/>
      <c r="BT1890" s="1"/>
      <c r="BU1890" s="1"/>
      <c r="BV1890" s="1"/>
      <c r="BW1890" s="1"/>
      <c r="BX1890" s="1"/>
      <c r="BY1890" s="1"/>
      <c r="BZ1890" s="1"/>
      <c r="CA1890" s="1"/>
      <c r="CB1890" s="1"/>
      <c r="CC1890" s="1"/>
      <c r="CD1890" s="1"/>
      <c r="CE1890" s="1"/>
      <c r="CF1890" s="1"/>
      <c r="CG1890" s="1"/>
      <c r="CH1890" s="1"/>
      <c r="CI1890" s="1"/>
      <c r="CJ1890" s="1"/>
      <c r="CK1890" s="1"/>
      <c r="CL1890" s="1"/>
      <c r="CM1890" s="1"/>
      <c r="CN1890" s="1"/>
      <c r="CO1890" s="1"/>
      <c r="CP1890" s="1"/>
      <c r="CQ1890" s="1"/>
      <c r="CR1890" s="1"/>
      <c r="CS1890" s="1"/>
      <c r="CT1890" s="1"/>
      <c r="CU1890" s="1"/>
      <c r="CV1890" s="1"/>
      <c r="CW1890" s="1"/>
      <c r="CX1890" s="1"/>
      <c r="CY1890" s="1"/>
      <c r="CZ1890" s="1"/>
      <c r="DA1890" s="1"/>
      <c r="DB1890" s="1"/>
      <c r="DC1890" s="1"/>
      <c r="DD1890" s="1"/>
      <c r="DE1890" s="1"/>
      <c r="DF1890" s="1"/>
      <c r="DG1890" s="1"/>
      <c r="DH1890" s="1"/>
      <c r="DI1890" s="1"/>
      <c r="DJ1890" s="1"/>
      <c r="DK1890" s="1"/>
      <c r="DL1890" s="1"/>
      <c r="DM1890" s="1"/>
      <c r="DN1890" s="1"/>
      <c r="DO1890" s="1"/>
      <c r="DP1890" s="1"/>
      <c r="DQ1890" s="1"/>
      <c r="DR1890" s="1"/>
      <c r="DS1890" s="1"/>
      <c r="DT1890" s="1"/>
      <c r="DU1890" s="1"/>
      <c r="DV1890" s="1"/>
      <c r="DW1890" s="1"/>
      <c r="DX1890" s="1"/>
      <c r="DY1890" s="1"/>
      <c r="DZ1890" s="1"/>
      <c r="EA1890" s="1"/>
      <c r="EB1890" s="1"/>
      <c r="EC1890" s="1"/>
      <c r="ED1890" s="1"/>
      <c r="EE1890" s="1"/>
      <c r="EF1890" s="1"/>
      <c r="EG1890" s="1"/>
      <c r="EH1890" s="1"/>
      <c r="EI1890" s="1"/>
      <c r="EJ1890" s="1"/>
      <c r="EK1890" s="1"/>
      <c r="EL1890" s="1"/>
      <c r="EM1890" s="1"/>
      <c r="EN1890" s="1"/>
      <c r="EO1890" s="1"/>
      <c r="EP1890" s="1"/>
      <c r="EQ1890" s="1"/>
      <c r="ER1890" s="1"/>
      <c r="ES1890" s="1"/>
      <c r="ET1890" s="1"/>
      <c r="EU1890" s="1"/>
      <c r="EV1890" s="1"/>
      <c r="EW1890" s="1"/>
      <c r="EX1890" s="1"/>
      <c r="EY1890" s="1"/>
      <c r="EZ1890" s="1"/>
      <c r="FA1890" s="1"/>
      <c r="FB1890" s="1"/>
      <c r="FC1890" s="1"/>
      <c r="FD1890" s="1"/>
      <c r="FE1890" s="1"/>
      <c r="FF1890" s="1"/>
      <c r="FG1890" s="1"/>
      <c r="FH1890" s="1"/>
      <c r="FI1890" s="1"/>
      <c r="FJ1890" s="1"/>
      <c r="FK1890" s="1"/>
      <c r="FL1890" s="1"/>
      <c r="FM1890" s="1"/>
      <c r="FN1890" s="1"/>
      <c r="FO1890" s="1"/>
      <c r="FP1890" s="1"/>
      <c r="FQ1890" s="1"/>
      <c r="FR1890" s="1"/>
      <c r="FS1890" s="1"/>
      <c r="FT1890" s="1"/>
      <c r="FU1890" s="1"/>
      <c r="FV1890" s="1"/>
      <c r="FW1890" s="1"/>
      <c r="FX1890" s="1"/>
      <c r="FY1890" s="1"/>
      <c r="FZ1890" s="1"/>
      <c r="GA1890" s="1"/>
      <c r="GB1890" s="1"/>
      <c r="GC1890" s="1"/>
      <c r="GD1890" s="1"/>
      <c r="GE1890" s="1"/>
      <c r="GF1890" s="1"/>
      <c r="GG1890" s="1"/>
      <c r="GH1890" s="1"/>
      <c r="GI1890" s="1"/>
      <c r="GJ1890" s="1"/>
      <c r="GK1890" s="1"/>
      <c r="GL1890" s="1"/>
      <c r="GM1890" s="1"/>
      <c r="GN1890" s="1"/>
      <c r="GO1890" s="1"/>
    </row>
    <row r="1891" spans="1:197" s="40" customFormat="1" x14ac:dyDescent="0.25">
      <c r="A1891" s="41"/>
      <c r="B1891" s="4"/>
      <c r="C1891" s="41"/>
      <c r="D1891" s="42"/>
      <c r="E1891" s="42"/>
      <c r="F1891" s="42"/>
      <c r="G1891" s="1"/>
      <c r="H1891" s="1"/>
      <c r="I1891" s="1"/>
      <c r="J1891" s="1"/>
      <c r="K1891" s="1"/>
      <c r="L1891" s="1"/>
      <c r="M1891" s="2"/>
      <c r="N1891" s="1"/>
      <c r="O1891" s="1"/>
      <c r="P1891" s="1"/>
      <c r="Q1891" s="1"/>
      <c r="R1891" s="1"/>
      <c r="S1891" s="1"/>
      <c r="T1891" s="1"/>
      <c r="U1891" s="1"/>
      <c r="V1891" s="1"/>
      <c r="W1891" s="1"/>
      <c r="X1891" s="1"/>
      <c r="Y1891" s="1"/>
      <c r="Z1891" s="1"/>
      <c r="AA1891" s="1"/>
      <c r="AB1891" s="1"/>
      <c r="AC1891" s="1"/>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1"/>
      <c r="BB1891" s="1"/>
      <c r="BC1891" s="1"/>
      <c r="BD1891" s="1"/>
      <c r="BE1891" s="1"/>
      <c r="BF1891" s="1"/>
      <c r="BG1891" s="1"/>
      <c r="BH1891" s="1"/>
      <c r="BI1891" s="1"/>
      <c r="BJ1891" s="1"/>
      <c r="BK1891" s="1"/>
      <c r="BL1891" s="1"/>
      <c r="BM1891" s="1"/>
      <c r="BN1891" s="1"/>
      <c r="BO1891" s="1"/>
      <c r="BP1891" s="1"/>
      <c r="BQ1891" s="1"/>
      <c r="BR1891" s="1"/>
      <c r="BS1891" s="1"/>
      <c r="BT1891" s="1"/>
      <c r="BU1891" s="1"/>
      <c r="BV1891" s="1"/>
      <c r="BW1891" s="1"/>
      <c r="BX1891" s="1"/>
      <c r="BY1891" s="1"/>
      <c r="BZ1891" s="1"/>
      <c r="CA1891" s="1"/>
      <c r="CB1891" s="1"/>
      <c r="CC1891" s="1"/>
      <c r="CD1891" s="1"/>
      <c r="CE1891" s="1"/>
      <c r="CF1891" s="1"/>
      <c r="CG1891" s="1"/>
      <c r="CH1891" s="1"/>
      <c r="CI1891" s="1"/>
      <c r="CJ1891" s="1"/>
      <c r="CK1891" s="1"/>
      <c r="CL1891" s="1"/>
      <c r="CM1891" s="1"/>
      <c r="CN1891" s="1"/>
      <c r="CO1891" s="1"/>
      <c r="CP1891" s="1"/>
      <c r="CQ1891" s="1"/>
      <c r="CR1891" s="1"/>
      <c r="CS1891" s="1"/>
      <c r="CT1891" s="1"/>
      <c r="CU1891" s="1"/>
      <c r="CV1891" s="1"/>
      <c r="CW1891" s="1"/>
      <c r="CX1891" s="1"/>
      <c r="CY1891" s="1"/>
      <c r="CZ1891" s="1"/>
      <c r="DA1891" s="1"/>
      <c r="DB1891" s="1"/>
      <c r="DC1891" s="1"/>
      <c r="DD1891" s="1"/>
      <c r="DE1891" s="1"/>
      <c r="DF1891" s="1"/>
      <c r="DG1891" s="1"/>
      <c r="DH1891" s="1"/>
      <c r="DI1891" s="1"/>
      <c r="DJ1891" s="1"/>
      <c r="DK1891" s="1"/>
      <c r="DL1891" s="1"/>
      <c r="DM1891" s="1"/>
      <c r="DN1891" s="1"/>
      <c r="DO1891" s="1"/>
      <c r="DP1891" s="1"/>
      <c r="DQ1891" s="1"/>
      <c r="DR1891" s="1"/>
      <c r="DS1891" s="1"/>
      <c r="DT1891" s="1"/>
      <c r="DU1891" s="1"/>
      <c r="DV1891" s="1"/>
      <c r="DW1891" s="1"/>
      <c r="DX1891" s="1"/>
      <c r="DY1891" s="1"/>
      <c r="DZ1891" s="1"/>
      <c r="EA1891" s="1"/>
      <c r="EB1891" s="1"/>
      <c r="EC1891" s="1"/>
      <c r="ED1891" s="1"/>
      <c r="EE1891" s="1"/>
      <c r="EF1891" s="1"/>
      <c r="EG1891" s="1"/>
      <c r="EH1891" s="1"/>
      <c r="EI1891" s="1"/>
      <c r="EJ1891" s="1"/>
      <c r="EK1891" s="1"/>
      <c r="EL1891" s="1"/>
      <c r="EM1891" s="1"/>
      <c r="EN1891" s="1"/>
      <c r="EO1891" s="1"/>
      <c r="EP1891" s="1"/>
      <c r="EQ1891" s="1"/>
      <c r="ER1891" s="1"/>
      <c r="ES1891" s="1"/>
      <c r="ET1891" s="1"/>
      <c r="EU1891" s="1"/>
      <c r="EV1891" s="1"/>
      <c r="EW1891" s="1"/>
      <c r="EX1891" s="1"/>
      <c r="EY1891" s="1"/>
      <c r="EZ1891" s="1"/>
      <c r="FA1891" s="1"/>
      <c r="FB1891" s="1"/>
      <c r="FC1891" s="1"/>
      <c r="FD1891" s="1"/>
      <c r="FE1891" s="1"/>
      <c r="FF1891" s="1"/>
      <c r="FG1891" s="1"/>
      <c r="FH1891" s="1"/>
      <c r="FI1891" s="1"/>
      <c r="FJ1891" s="1"/>
      <c r="FK1891" s="1"/>
      <c r="FL1891" s="1"/>
      <c r="FM1891" s="1"/>
      <c r="FN1891" s="1"/>
      <c r="FO1891" s="1"/>
      <c r="FP1891" s="1"/>
      <c r="FQ1891" s="1"/>
      <c r="FR1891" s="1"/>
      <c r="FS1891" s="1"/>
      <c r="FT1891" s="1"/>
      <c r="FU1891" s="1"/>
      <c r="FV1891" s="1"/>
      <c r="FW1891" s="1"/>
      <c r="FX1891" s="1"/>
      <c r="FY1891" s="1"/>
      <c r="FZ1891" s="1"/>
      <c r="GA1891" s="1"/>
      <c r="GB1891" s="1"/>
      <c r="GC1891" s="1"/>
      <c r="GD1891" s="1"/>
      <c r="GE1891" s="1"/>
      <c r="GF1891" s="1"/>
      <c r="GG1891" s="1"/>
      <c r="GH1891" s="1"/>
      <c r="GI1891" s="1"/>
      <c r="GJ1891" s="1"/>
      <c r="GK1891" s="1"/>
      <c r="GL1891" s="1"/>
      <c r="GM1891" s="1"/>
      <c r="GN1891" s="1"/>
      <c r="GO1891" s="1"/>
    </row>
    <row r="1892" spans="1:197" s="40" customFormat="1" x14ac:dyDescent="0.25">
      <c r="A1892" s="41"/>
      <c r="B1892" s="4"/>
      <c r="C1892" s="41"/>
      <c r="D1892" s="42"/>
      <c r="E1892" s="42"/>
      <c r="F1892" s="42"/>
      <c r="G1892" s="1"/>
      <c r="H1892" s="1"/>
      <c r="I1892" s="1"/>
      <c r="J1892" s="1"/>
      <c r="K1892" s="1"/>
      <c r="L1892" s="1"/>
      <c r="M1892" s="2"/>
      <c r="N1892" s="1"/>
      <c r="O1892" s="1"/>
      <c r="P1892" s="1"/>
      <c r="Q1892" s="1"/>
      <c r="R1892" s="1"/>
      <c r="S1892" s="1"/>
      <c r="T1892" s="1"/>
      <c r="U1892" s="1"/>
      <c r="V1892" s="1"/>
      <c r="W1892" s="1"/>
      <c r="X1892" s="1"/>
      <c r="Y1892" s="1"/>
      <c r="Z1892" s="1"/>
      <c r="AA1892" s="1"/>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c r="BI1892" s="1"/>
      <c r="BJ1892" s="1"/>
      <c r="BK1892" s="1"/>
      <c r="BL1892" s="1"/>
      <c r="BM1892" s="1"/>
      <c r="BN1892" s="1"/>
      <c r="BO1892" s="1"/>
      <c r="BP1892" s="1"/>
      <c r="BQ1892" s="1"/>
      <c r="BR1892" s="1"/>
      <c r="BS1892" s="1"/>
      <c r="BT1892" s="1"/>
      <c r="BU1892" s="1"/>
      <c r="BV1892" s="1"/>
      <c r="BW1892" s="1"/>
      <c r="BX1892" s="1"/>
      <c r="BY1892" s="1"/>
      <c r="BZ1892" s="1"/>
      <c r="CA1892" s="1"/>
      <c r="CB1892" s="1"/>
      <c r="CC1892" s="1"/>
      <c r="CD1892" s="1"/>
      <c r="CE1892" s="1"/>
      <c r="CF1892" s="1"/>
      <c r="CG1892" s="1"/>
      <c r="CH1892" s="1"/>
      <c r="CI1892" s="1"/>
      <c r="CJ1892" s="1"/>
      <c r="CK1892" s="1"/>
      <c r="CL1892" s="1"/>
      <c r="CM1892" s="1"/>
      <c r="CN1892" s="1"/>
      <c r="CO1892" s="1"/>
      <c r="CP1892" s="1"/>
      <c r="CQ1892" s="1"/>
      <c r="CR1892" s="1"/>
      <c r="CS1892" s="1"/>
      <c r="CT1892" s="1"/>
      <c r="CU1892" s="1"/>
      <c r="CV1892" s="1"/>
      <c r="CW1892" s="1"/>
      <c r="CX1892" s="1"/>
      <c r="CY1892" s="1"/>
      <c r="CZ1892" s="1"/>
      <c r="DA1892" s="1"/>
      <c r="DB1892" s="1"/>
      <c r="DC1892" s="1"/>
      <c r="DD1892" s="1"/>
      <c r="DE1892" s="1"/>
      <c r="DF1892" s="1"/>
      <c r="DG1892" s="1"/>
      <c r="DH1892" s="1"/>
      <c r="DI1892" s="1"/>
      <c r="DJ1892" s="1"/>
      <c r="DK1892" s="1"/>
      <c r="DL1892" s="1"/>
      <c r="DM1892" s="1"/>
      <c r="DN1892" s="1"/>
      <c r="DO1892" s="1"/>
      <c r="DP1892" s="1"/>
      <c r="DQ1892" s="1"/>
      <c r="DR1892" s="1"/>
      <c r="DS1892" s="1"/>
      <c r="DT1892" s="1"/>
      <c r="DU1892" s="1"/>
      <c r="DV1892" s="1"/>
      <c r="DW1892" s="1"/>
      <c r="DX1892" s="1"/>
      <c r="DY1892" s="1"/>
      <c r="DZ1892" s="1"/>
      <c r="EA1892" s="1"/>
      <c r="EB1892" s="1"/>
      <c r="EC1892" s="1"/>
      <c r="ED1892" s="1"/>
      <c r="EE1892" s="1"/>
      <c r="EF1892" s="1"/>
      <c r="EG1892" s="1"/>
      <c r="EH1892" s="1"/>
      <c r="EI1892" s="1"/>
      <c r="EJ1892" s="1"/>
      <c r="EK1892" s="1"/>
      <c r="EL1892" s="1"/>
      <c r="EM1892" s="1"/>
      <c r="EN1892" s="1"/>
      <c r="EO1892" s="1"/>
      <c r="EP1892" s="1"/>
      <c r="EQ1892" s="1"/>
      <c r="ER1892" s="1"/>
      <c r="ES1892" s="1"/>
      <c r="ET1892" s="1"/>
      <c r="EU1892" s="1"/>
      <c r="EV1892" s="1"/>
      <c r="EW1892" s="1"/>
      <c r="EX1892" s="1"/>
      <c r="EY1892" s="1"/>
      <c r="EZ1892" s="1"/>
      <c r="FA1892" s="1"/>
      <c r="FB1892" s="1"/>
      <c r="FC1892" s="1"/>
      <c r="FD1892" s="1"/>
      <c r="FE1892" s="1"/>
      <c r="FF1892" s="1"/>
      <c r="FG1892" s="1"/>
      <c r="FH1892" s="1"/>
      <c r="FI1892" s="1"/>
      <c r="FJ1892" s="1"/>
      <c r="FK1892" s="1"/>
      <c r="FL1892" s="1"/>
      <c r="FM1892" s="1"/>
      <c r="FN1892" s="1"/>
      <c r="FO1892" s="1"/>
      <c r="FP1892" s="1"/>
      <c r="FQ1892" s="1"/>
      <c r="FR1892" s="1"/>
      <c r="FS1892" s="1"/>
      <c r="FT1892" s="1"/>
      <c r="FU1892" s="1"/>
      <c r="FV1892" s="1"/>
      <c r="FW1892" s="1"/>
      <c r="FX1892" s="1"/>
      <c r="FY1892" s="1"/>
      <c r="FZ1892" s="1"/>
      <c r="GA1892" s="1"/>
      <c r="GB1892" s="1"/>
      <c r="GC1892" s="1"/>
      <c r="GD1892" s="1"/>
      <c r="GE1892" s="1"/>
      <c r="GF1892" s="1"/>
      <c r="GG1892" s="1"/>
      <c r="GH1892" s="1"/>
      <c r="GI1892" s="1"/>
      <c r="GJ1892" s="1"/>
      <c r="GK1892" s="1"/>
      <c r="GL1892" s="1"/>
      <c r="GM1892" s="1"/>
      <c r="GN1892" s="1"/>
      <c r="GO1892" s="1"/>
    </row>
    <row r="1893" spans="1:197" s="40" customFormat="1" x14ac:dyDescent="0.25">
      <c r="A1893" s="41"/>
      <c r="B1893" s="4"/>
      <c r="C1893" s="41"/>
      <c r="D1893" s="42"/>
      <c r="E1893" s="42"/>
      <c r="F1893" s="42"/>
      <c r="G1893" s="1"/>
      <c r="H1893" s="1"/>
      <c r="I1893" s="1"/>
      <c r="J1893" s="1"/>
      <c r="K1893" s="1"/>
      <c r="L1893" s="1"/>
      <c r="M1893" s="2"/>
      <c r="N1893" s="1"/>
      <c r="O1893" s="1"/>
      <c r="P1893" s="1"/>
      <c r="Q1893" s="1"/>
      <c r="R1893" s="1"/>
      <c r="S1893" s="1"/>
      <c r="T1893" s="1"/>
      <c r="U1893" s="1"/>
      <c r="V1893" s="1"/>
      <c r="W1893" s="1"/>
      <c r="X1893" s="1"/>
      <c r="Y1893" s="1"/>
      <c r="Z1893" s="1"/>
      <c r="AA1893" s="1"/>
      <c r="AB1893" s="1"/>
      <c r="AC1893" s="1"/>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1"/>
      <c r="BB1893" s="1"/>
      <c r="BC1893" s="1"/>
      <c r="BD1893" s="1"/>
      <c r="BE1893" s="1"/>
      <c r="BF1893" s="1"/>
      <c r="BG1893" s="1"/>
      <c r="BH1893" s="1"/>
      <c r="BI1893" s="1"/>
      <c r="BJ1893" s="1"/>
      <c r="BK1893" s="1"/>
      <c r="BL1893" s="1"/>
      <c r="BM1893" s="1"/>
      <c r="BN1893" s="1"/>
      <c r="BO1893" s="1"/>
      <c r="BP1893" s="1"/>
      <c r="BQ1893" s="1"/>
      <c r="BR1893" s="1"/>
      <c r="BS1893" s="1"/>
      <c r="BT1893" s="1"/>
      <c r="BU1893" s="1"/>
      <c r="BV1893" s="1"/>
      <c r="BW1893" s="1"/>
      <c r="BX1893" s="1"/>
      <c r="BY1893" s="1"/>
      <c r="BZ1893" s="1"/>
      <c r="CA1893" s="1"/>
      <c r="CB1893" s="1"/>
      <c r="CC1893" s="1"/>
      <c r="CD1893" s="1"/>
      <c r="CE1893" s="1"/>
      <c r="CF1893" s="1"/>
      <c r="CG1893" s="1"/>
      <c r="CH1893" s="1"/>
      <c r="CI1893" s="1"/>
      <c r="CJ1893" s="1"/>
      <c r="CK1893" s="1"/>
      <c r="CL1893" s="1"/>
      <c r="CM1893" s="1"/>
      <c r="CN1893" s="1"/>
      <c r="CO1893" s="1"/>
      <c r="CP1893" s="1"/>
      <c r="CQ1893" s="1"/>
      <c r="CR1893" s="1"/>
      <c r="CS1893" s="1"/>
      <c r="CT1893" s="1"/>
      <c r="CU1893" s="1"/>
      <c r="CV1893" s="1"/>
      <c r="CW1893" s="1"/>
      <c r="CX1893" s="1"/>
      <c r="CY1893" s="1"/>
      <c r="CZ1893" s="1"/>
      <c r="DA1893" s="1"/>
      <c r="DB1893" s="1"/>
      <c r="DC1893" s="1"/>
      <c r="DD1893" s="1"/>
      <c r="DE1893" s="1"/>
      <c r="DF1893" s="1"/>
      <c r="DG1893" s="1"/>
      <c r="DH1893" s="1"/>
      <c r="DI1893" s="1"/>
      <c r="DJ1893" s="1"/>
      <c r="DK1893" s="1"/>
      <c r="DL1893" s="1"/>
      <c r="DM1893" s="1"/>
      <c r="DN1893" s="1"/>
      <c r="DO1893" s="1"/>
      <c r="DP1893" s="1"/>
      <c r="DQ1893" s="1"/>
      <c r="DR1893" s="1"/>
      <c r="DS1893" s="1"/>
      <c r="DT1893" s="1"/>
      <c r="DU1893" s="1"/>
      <c r="DV1893" s="1"/>
      <c r="DW1893" s="1"/>
      <c r="DX1893" s="1"/>
      <c r="DY1893" s="1"/>
      <c r="DZ1893" s="1"/>
      <c r="EA1893" s="1"/>
      <c r="EB1893" s="1"/>
      <c r="EC1893" s="1"/>
      <c r="ED1893" s="1"/>
      <c r="EE1893" s="1"/>
      <c r="EF1893" s="1"/>
      <c r="EG1893" s="1"/>
      <c r="EH1893" s="1"/>
      <c r="EI1893" s="1"/>
      <c r="EJ1893" s="1"/>
      <c r="EK1893" s="1"/>
      <c r="EL1893" s="1"/>
      <c r="EM1893" s="1"/>
      <c r="EN1893" s="1"/>
      <c r="EO1893" s="1"/>
      <c r="EP1893" s="1"/>
      <c r="EQ1893" s="1"/>
      <c r="ER1893" s="1"/>
      <c r="ES1893" s="1"/>
      <c r="ET1893" s="1"/>
      <c r="EU1893" s="1"/>
      <c r="EV1893" s="1"/>
      <c r="EW1893" s="1"/>
      <c r="EX1893" s="1"/>
      <c r="EY1893" s="1"/>
      <c r="EZ1893" s="1"/>
      <c r="FA1893" s="1"/>
      <c r="FB1893" s="1"/>
      <c r="FC1893" s="1"/>
      <c r="FD1893" s="1"/>
      <c r="FE1893" s="1"/>
      <c r="FF1893" s="1"/>
      <c r="FG1893" s="1"/>
      <c r="FH1893" s="1"/>
      <c r="FI1893" s="1"/>
      <c r="FJ1893" s="1"/>
      <c r="FK1893" s="1"/>
      <c r="FL1893" s="1"/>
      <c r="FM1893" s="1"/>
      <c r="FN1893" s="1"/>
      <c r="FO1893" s="1"/>
      <c r="FP1893" s="1"/>
      <c r="FQ1893" s="1"/>
      <c r="FR1893" s="1"/>
      <c r="FS1893" s="1"/>
      <c r="FT1893" s="1"/>
      <c r="FU1893" s="1"/>
      <c r="FV1893" s="1"/>
      <c r="FW1893" s="1"/>
      <c r="FX1893" s="1"/>
      <c r="FY1893" s="1"/>
      <c r="FZ1893" s="1"/>
      <c r="GA1893" s="1"/>
      <c r="GB1893" s="1"/>
      <c r="GC1893" s="1"/>
      <c r="GD1893" s="1"/>
      <c r="GE1893" s="1"/>
      <c r="GF1893" s="1"/>
      <c r="GG1893" s="1"/>
      <c r="GH1893" s="1"/>
      <c r="GI1893" s="1"/>
      <c r="GJ1893" s="1"/>
      <c r="GK1893" s="1"/>
      <c r="GL1893" s="1"/>
      <c r="GM1893" s="1"/>
      <c r="GN1893" s="1"/>
      <c r="GO1893" s="1"/>
    </row>
    <row r="1894" spans="1:197" s="40" customFormat="1" x14ac:dyDescent="0.25">
      <c r="A1894" s="41"/>
      <c r="B1894" s="4"/>
      <c r="C1894" s="41"/>
      <c r="D1894" s="42"/>
      <c r="E1894" s="42"/>
      <c r="F1894" s="42"/>
      <c r="G1894" s="1"/>
      <c r="H1894" s="1"/>
      <c r="I1894" s="1"/>
      <c r="J1894" s="1"/>
      <c r="K1894" s="1"/>
      <c r="L1894" s="1"/>
      <c r="M1894" s="2"/>
      <c r="N1894" s="1"/>
      <c r="O1894" s="1"/>
      <c r="P1894" s="1"/>
      <c r="Q1894" s="1"/>
      <c r="R1894" s="1"/>
      <c r="S1894" s="1"/>
      <c r="T1894" s="1"/>
      <c r="U1894" s="1"/>
      <c r="V1894" s="1"/>
      <c r="W1894" s="1"/>
      <c r="X1894" s="1"/>
      <c r="Y1894" s="1"/>
      <c r="Z1894" s="1"/>
      <c r="AA1894" s="1"/>
      <c r="AB1894" s="1"/>
      <c r="AC1894" s="1"/>
      <c r="AD1894" s="1"/>
      <c r="AE1894" s="1"/>
      <c r="AF1894" s="1"/>
      <c r="AG1894" s="1"/>
      <c r="AH1894" s="1"/>
      <c r="AI1894" s="1"/>
      <c r="AJ1894" s="1"/>
      <c r="AK1894" s="1"/>
      <c r="AL1894" s="1"/>
      <c r="AM1894" s="1"/>
      <c r="AN1894" s="1"/>
      <c r="AO1894" s="1"/>
      <c r="AP1894" s="1"/>
      <c r="AQ1894" s="1"/>
      <c r="AR1894" s="1"/>
      <c r="AS1894" s="1"/>
      <c r="AT1894" s="1"/>
      <c r="AU1894" s="1"/>
      <c r="AV1894" s="1"/>
      <c r="AW1894" s="1"/>
      <c r="AX1894" s="1"/>
      <c r="AY1894" s="1"/>
      <c r="AZ1894" s="1"/>
      <c r="BA1894" s="1"/>
      <c r="BB1894" s="1"/>
      <c r="BC1894" s="1"/>
      <c r="BD1894" s="1"/>
      <c r="BE1894" s="1"/>
      <c r="BF1894" s="1"/>
      <c r="BG1894" s="1"/>
      <c r="BH1894" s="1"/>
      <c r="BI1894" s="1"/>
      <c r="BJ1894" s="1"/>
      <c r="BK1894" s="1"/>
      <c r="BL1894" s="1"/>
      <c r="BM1894" s="1"/>
      <c r="BN1894" s="1"/>
      <c r="BO1894" s="1"/>
      <c r="BP1894" s="1"/>
      <c r="BQ1894" s="1"/>
      <c r="BR1894" s="1"/>
      <c r="BS1894" s="1"/>
      <c r="BT1894" s="1"/>
      <c r="BU1894" s="1"/>
      <c r="BV1894" s="1"/>
      <c r="BW1894" s="1"/>
      <c r="BX1894" s="1"/>
      <c r="BY1894" s="1"/>
      <c r="BZ1894" s="1"/>
      <c r="CA1894" s="1"/>
      <c r="CB1894" s="1"/>
      <c r="CC1894" s="1"/>
      <c r="CD1894" s="1"/>
      <c r="CE1894" s="1"/>
      <c r="CF1894" s="1"/>
      <c r="CG1894" s="1"/>
      <c r="CH1894" s="1"/>
      <c r="CI1894" s="1"/>
      <c r="CJ1894" s="1"/>
      <c r="CK1894" s="1"/>
      <c r="CL1894" s="1"/>
      <c r="CM1894" s="1"/>
      <c r="CN1894" s="1"/>
      <c r="CO1894" s="1"/>
      <c r="CP1894" s="1"/>
      <c r="CQ1894" s="1"/>
      <c r="CR1894" s="1"/>
      <c r="CS1894" s="1"/>
      <c r="CT1894" s="1"/>
      <c r="CU1894" s="1"/>
      <c r="CV1894" s="1"/>
      <c r="CW1894" s="1"/>
      <c r="CX1894" s="1"/>
      <c r="CY1894" s="1"/>
      <c r="CZ1894" s="1"/>
      <c r="DA1894" s="1"/>
      <c r="DB1894" s="1"/>
      <c r="DC1894" s="1"/>
      <c r="DD1894" s="1"/>
      <c r="DE1894" s="1"/>
      <c r="DF1894" s="1"/>
      <c r="DG1894" s="1"/>
      <c r="DH1894" s="1"/>
      <c r="DI1894" s="1"/>
      <c r="DJ1894" s="1"/>
      <c r="DK1894" s="1"/>
      <c r="DL1894" s="1"/>
      <c r="DM1894" s="1"/>
      <c r="DN1894" s="1"/>
      <c r="DO1894" s="1"/>
      <c r="DP1894" s="1"/>
      <c r="DQ1894" s="1"/>
      <c r="DR1894" s="1"/>
      <c r="DS1894" s="1"/>
      <c r="DT1894" s="1"/>
      <c r="DU1894" s="1"/>
      <c r="DV1894" s="1"/>
      <c r="DW1894" s="1"/>
      <c r="DX1894" s="1"/>
      <c r="DY1894" s="1"/>
      <c r="DZ1894" s="1"/>
      <c r="EA1894" s="1"/>
      <c r="EB1894" s="1"/>
      <c r="EC1894" s="1"/>
      <c r="ED1894" s="1"/>
      <c r="EE1894" s="1"/>
      <c r="EF1894" s="1"/>
      <c r="EG1894" s="1"/>
      <c r="EH1894" s="1"/>
      <c r="EI1894" s="1"/>
      <c r="EJ1894" s="1"/>
      <c r="EK1894" s="1"/>
      <c r="EL1894" s="1"/>
      <c r="EM1894" s="1"/>
      <c r="EN1894" s="1"/>
      <c r="EO1894" s="1"/>
      <c r="EP1894" s="1"/>
      <c r="EQ1894" s="1"/>
      <c r="ER1894" s="1"/>
      <c r="ES1894" s="1"/>
      <c r="ET1894" s="1"/>
      <c r="EU1894" s="1"/>
      <c r="EV1894" s="1"/>
      <c r="EW1894" s="1"/>
      <c r="EX1894" s="1"/>
      <c r="EY1894" s="1"/>
      <c r="EZ1894" s="1"/>
      <c r="FA1894" s="1"/>
      <c r="FB1894" s="1"/>
      <c r="FC1894" s="1"/>
      <c r="FD1894" s="1"/>
      <c r="FE1894" s="1"/>
      <c r="FF1894" s="1"/>
      <c r="FG1894" s="1"/>
      <c r="FH1894" s="1"/>
      <c r="FI1894" s="1"/>
      <c r="FJ1894" s="1"/>
      <c r="FK1894" s="1"/>
      <c r="FL1894" s="1"/>
      <c r="FM1894" s="1"/>
      <c r="FN1894" s="1"/>
      <c r="FO1894" s="1"/>
      <c r="FP1894" s="1"/>
      <c r="FQ1894" s="1"/>
      <c r="FR1894" s="1"/>
      <c r="FS1894" s="1"/>
      <c r="FT1894" s="1"/>
      <c r="FU1894" s="1"/>
      <c r="FV1894" s="1"/>
      <c r="FW1894" s="1"/>
      <c r="FX1894" s="1"/>
      <c r="FY1894" s="1"/>
      <c r="FZ1894" s="1"/>
      <c r="GA1894" s="1"/>
      <c r="GB1894" s="1"/>
      <c r="GC1894" s="1"/>
      <c r="GD1894" s="1"/>
      <c r="GE1894" s="1"/>
      <c r="GF1894" s="1"/>
      <c r="GG1894" s="1"/>
      <c r="GH1894" s="1"/>
      <c r="GI1894" s="1"/>
      <c r="GJ1894" s="1"/>
      <c r="GK1894" s="1"/>
      <c r="GL1894" s="1"/>
      <c r="GM1894" s="1"/>
      <c r="GN1894" s="1"/>
      <c r="GO1894" s="1"/>
    </row>
    <row r="1895" spans="1:197" s="40" customFormat="1" x14ac:dyDescent="0.25">
      <c r="A1895" s="41"/>
      <c r="B1895" s="4"/>
      <c r="C1895" s="41"/>
      <c r="D1895" s="42"/>
      <c r="E1895" s="42"/>
      <c r="F1895" s="42"/>
      <c r="G1895" s="1"/>
      <c r="H1895" s="1"/>
      <c r="I1895" s="1"/>
      <c r="J1895" s="1"/>
      <c r="K1895" s="1"/>
      <c r="L1895" s="1"/>
      <c r="M1895" s="2"/>
      <c r="N1895" s="1"/>
      <c r="O1895" s="1"/>
      <c r="P1895" s="1"/>
      <c r="Q1895" s="1"/>
      <c r="R1895" s="1"/>
      <c r="S1895" s="1"/>
      <c r="T1895" s="1"/>
      <c r="U1895" s="1"/>
      <c r="V1895" s="1"/>
      <c r="W1895" s="1"/>
      <c r="X1895" s="1"/>
      <c r="Y1895" s="1"/>
      <c r="Z1895" s="1"/>
      <c r="AA1895" s="1"/>
      <c r="AB1895" s="1"/>
      <c r="AC1895" s="1"/>
      <c r="AD1895" s="1"/>
      <c r="AE1895" s="1"/>
      <c r="AF1895" s="1"/>
      <c r="AG1895" s="1"/>
      <c r="AH1895" s="1"/>
      <c r="AI1895" s="1"/>
      <c r="AJ1895" s="1"/>
      <c r="AK1895" s="1"/>
      <c r="AL1895" s="1"/>
      <c r="AM1895" s="1"/>
      <c r="AN1895" s="1"/>
      <c r="AO1895" s="1"/>
      <c r="AP1895" s="1"/>
      <c r="AQ1895" s="1"/>
      <c r="AR1895" s="1"/>
      <c r="AS1895" s="1"/>
      <c r="AT1895" s="1"/>
      <c r="AU1895" s="1"/>
      <c r="AV1895" s="1"/>
      <c r="AW1895" s="1"/>
      <c r="AX1895" s="1"/>
      <c r="AY1895" s="1"/>
      <c r="AZ1895" s="1"/>
      <c r="BA1895" s="1"/>
      <c r="BB1895" s="1"/>
      <c r="BC1895" s="1"/>
      <c r="BD1895" s="1"/>
      <c r="BE1895" s="1"/>
      <c r="BF1895" s="1"/>
      <c r="BG1895" s="1"/>
      <c r="BH1895" s="1"/>
      <c r="BI1895" s="1"/>
      <c r="BJ1895" s="1"/>
      <c r="BK1895" s="1"/>
      <c r="BL1895" s="1"/>
      <c r="BM1895" s="1"/>
      <c r="BN1895" s="1"/>
      <c r="BO1895" s="1"/>
      <c r="BP1895" s="1"/>
      <c r="BQ1895" s="1"/>
      <c r="BR1895" s="1"/>
      <c r="BS1895" s="1"/>
      <c r="BT1895" s="1"/>
      <c r="BU1895" s="1"/>
      <c r="BV1895" s="1"/>
      <c r="BW1895" s="1"/>
      <c r="BX1895" s="1"/>
      <c r="BY1895" s="1"/>
      <c r="BZ1895" s="1"/>
      <c r="CA1895" s="1"/>
      <c r="CB1895" s="1"/>
      <c r="CC1895" s="1"/>
      <c r="CD1895" s="1"/>
      <c r="CE1895" s="1"/>
      <c r="CF1895" s="1"/>
      <c r="CG1895" s="1"/>
      <c r="CH1895" s="1"/>
      <c r="CI1895" s="1"/>
      <c r="CJ1895" s="1"/>
      <c r="CK1895" s="1"/>
      <c r="CL1895" s="1"/>
      <c r="CM1895" s="1"/>
      <c r="CN1895" s="1"/>
      <c r="CO1895" s="1"/>
      <c r="CP1895" s="1"/>
      <c r="CQ1895" s="1"/>
      <c r="CR1895" s="1"/>
      <c r="CS1895" s="1"/>
      <c r="CT1895" s="1"/>
      <c r="CU1895" s="1"/>
      <c r="CV1895" s="1"/>
      <c r="CW1895" s="1"/>
      <c r="CX1895" s="1"/>
      <c r="CY1895" s="1"/>
      <c r="CZ1895" s="1"/>
      <c r="DA1895" s="1"/>
      <c r="DB1895" s="1"/>
      <c r="DC1895" s="1"/>
      <c r="DD1895" s="1"/>
      <c r="DE1895" s="1"/>
      <c r="DF1895" s="1"/>
      <c r="DG1895" s="1"/>
      <c r="DH1895" s="1"/>
      <c r="DI1895" s="1"/>
      <c r="DJ1895" s="1"/>
      <c r="DK1895" s="1"/>
      <c r="DL1895" s="1"/>
      <c r="DM1895" s="1"/>
      <c r="DN1895" s="1"/>
      <c r="DO1895" s="1"/>
      <c r="DP1895" s="1"/>
      <c r="DQ1895" s="1"/>
      <c r="DR1895" s="1"/>
      <c r="DS1895" s="1"/>
      <c r="DT1895" s="1"/>
      <c r="DU1895" s="1"/>
      <c r="DV1895" s="1"/>
      <c r="DW1895" s="1"/>
      <c r="DX1895" s="1"/>
      <c r="DY1895" s="1"/>
      <c r="DZ1895" s="1"/>
      <c r="EA1895" s="1"/>
      <c r="EB1895" s="1"/>
      <c r="EC1895" s="1"/>
      <c r="ED1895" s="1"/>
      <c r="EE1895" s="1"/>
      <c r="EF1895" s="1"/>
      <c r="EG1895" s="1"/>
      <c r="EH1895" s="1"/>
      <c r="EI1895" s="1"/>
      <c r="EJ1895" s="1"/>
      <c r="EK1895" s="1"/>
      <c r="EL1895" s="1"/>
      <c r="EM1895" s="1"/>
      <c r="EN1895" s="1"/>
      <c r="EO1895" s="1"/>
      <c r="EP1895" s="1"/>
      <c r="EQ1895" s="1"/>
      <c r="ER1895" s="1"/>
      <c r="ES1895" s="1"/>
      <c r="ET1895" s="1"/>
      <c r="EU1895" s="1"/>
      <c r="EV1895" s="1"/>
      <c r="EW1895" s="1"/>
      <c r="EX1895" s="1"/>
      <c r="EY1895" s="1"/>
      <c r="EZ1895" s="1"/>
      <c r="FA1895" s="1"/>
      <c r="FB1895" s="1"/>
      <c r="FC1895" s="1"/>
      <c r="FD1895" s="1"/>
      <c r="FE1895" s="1"/>
      <c r="FF1895" s="1"/>
      <c r="FG1895" s="1"/>
      <c r="FH1895" s="1"/>
      <c r="FI1895" s="1"/>
      <c r="FJ1895" s="1"/>
      <c r="FK1895" s="1"/>
      <c r="FL1895" s="1"/>
      <c r="FM1895" s="1"/>
      <c r="FN1895" s="1"/>
      <c r="FO1895" s="1"/>
      <c r="FP1895" s="1"/>
      <c r="FQ1895" s="1"/>
      <c r="FR1895" s="1"/>
      <c r="FS1895" s="1"/>
      <c r="FT1895" s="1"/>
      <c r="FU1895" s="1"/>
      <c r="FV1895" s="1"/>
      <c r="FW1895" s="1"/>
      <c r="FX1895" s="1"/>
      <c r="FY1895" s="1"/>
      <c r="FZ1895" s="1"/>
      <c r="GA1895" s="1"/>
      <c r="GB1895" s="1"/>
      <c r="GC1895" s="1"/>
      <c r="GD1895" s="1"/>
      <c r="GE1895" s="1"/>
      <c r="GF1895" s="1"/>
      <c r="GG1895" s="1"/>
      <c r="GH1895" s="1"/>
      <c r="GI1895" s="1"/>
      <c r="GJ1895" s="1"/>
      <c r="GK1895" s="1"/>
      <c r="GL1895" s="1"/>
      <c r="GM1895" s="1"/>
      <c r="GN1895" s="1"/>
      <c r="GO1895" s="1"/>
    </row>
    <row r="1896" spans="1:197" s="40" customFormat="1" x14ac:dyDescent="0.25">
      <c r="A1896" s="41"/>
      <c r="B1896" s="4"/>
      <c r="C1896" s="41"/>
      <c r="D1896" s="42"/>
      <c r="E1896" s="42"/>
      <c r="F1896" s="42"/>
      <c r="G1896" s="1"/>
      <c r="H1896" s="1"/>
      <c r="I1896" s="1"/>
      <c r="J1896" s="1"/>
      <c r="K1896" s="1"/>
      <c r="L1896" s="1"/>
      <c r="M1896" s="2"/>
      <c r="N1896" s="1"/>
      <c r="O1896" s="1"/>
      <c r="P1896" s="1"/>
      <c r="Q1896" s="1"/>
      <c r="R1896" s="1"/>
      <c r="S1896" s="1"/>
      <c r="T1896" s="1"/>
      <c r="U1896" s="1"/>
      <c r="V1896" s="1"/>
      <c r="W1896" s="1"/>
      <c r="X1896" s="1"/>
      <c r="Y1896" s="1"/>
      <c r="Z1896" s="1"/>
      <c r="AA1896" s="1"/>
      <c r="AB1896" s="1"/>
      <c r="AC1896" s="1"/>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1"/>
      <c r="BB1896" s="1"/>
      <c r="BC1896" s="1"/>
      <c r="BD1896" s="1"/>
      <c r="BE1896" s="1"/>
      <c r="BF1896" s="1"/>
      <c r="BG1896" s="1"/>
      <c r="BH1896" s="1"/>
      <c r="BI1896" s="1"/>
      <c r="BJ1896" s="1"/>
      <c r="BK1896" s="1"/>
      <c r="BL1896" s="1"/>
      <c r="BM1896" s="1"/>
      <c r="BN1896" s="1"/>
      <c r="BO1896" s="1"/>
      <c r="BP1896" s="1"/>
      <c r="BQ1896" s="1"/>
      <c r="BR1896" s="1"/>
      <c r="BS1896" s="1"/>
      <c r="BT1896" s="1"/>
      <c r="BU1896" s="1"/>
      <c r="BV1896" s="1"/>
      <c r="BW1896" s="1"/>
      <c r="BX1896" s="1"/>
      <c r="BY1896" s="1"/>
      <c r="BZ1896" s="1"/>
      <c r="CA1896" s="1"/>
      <c r="CB1896" s="1"/>
      <c r="CC1896" s="1"/>
      <c r="CD1896" s="1"/>
      <c r="CE1896" s="1"/>
      <c r="CF1896" s="1"/>
      <c r="CG1896" s="1"/>
      <c r="CH1896" s="1"/>
      <c r="CI1896" s="1"/>
      <c r="CJ1896" s="1"/>
      <c r="CK1896" s="1"/>
      <c r="CL1896" s="1"/>
      <c r="CM1896" s="1"/>
      <c r="CN1896" s="1"/>
      <c r="CO1896" s="1"/>
      <c r="CP1896" s="1"/>
      <c r="CQ1896" s="1"/>
      <c r="CR1896" s="1"/>
      <c r="CS1896" s="1"/>
      <c r="CT1896" s="1"/>
      <c r="CU1896" s="1"/>
      <c r="CV1896" s="1"/>
      <c r="CW1896" s="1"/>
      <c r="CX1896" s="1"/>
      <c r="CY1896" s="1"/>
      <c r="CZ1896" s="1"/>
      <c r="DA1896" s="1"/>
      <c r="DB1896" s="1"/>
      <c r="DC1896" s="1"/>
      <c r="DD1896" s="1"/>
      <c r="DE1896" s="1"/>
      <c r="DF1896" s="1"/>
      <c r="DG1896" s="1"/>
      <c r="DH1896" s="1"/>
      <c r="DI1896" s="1"/>
      <c r="DJ1896" s="1"/>
      <c r="DK1896" s="1"/>
      <c r="DL1896" s="1"/>
      <c r="DM1896" s="1"/>
      <c r="DN1896" s="1"/>
      <c r="DO1896" s="1"/>
      <c r="DP1896" s="1"/>
      <c r="DQ1896" s="1"/>
      <c r="DR1896" s="1"/>
      <c r="DS1896" s="1"/>
      <c r="DT1896" s="1"/>
      <c r="DU1896" s="1"/>
      <c r="DV1896" s="1"/>
      <c r="DW1896" s="1"/>
      <c r="DX1896" s="1"/>
      <c r="DY1896" s="1"/>
      <c r="DZ1896" s="1"/>
      <c r="EA1896" s="1"/>
      <c r="EB1896" s="1"/>
      <c r="EC1896" s="1"/>
      <c r="ED1896" s="1"/>
      <c r="EE1896" s="1"/>
      <c r="EF1896" s="1"/>
      <c r="EG1896" s="1"/>
      <c r="EH1896" s="1"/>
      <c r="EI1896" s="1"/>
      <c r="EJ1896" s="1"/>
      <c r="EK1896" s="1"/>
      <c r="EL1896" s="1"/>
      <c r="EM1896" s="1"/>
      <c r="EN1896" s="1"/>
      <c r="EO1896" s="1"/>
      <c r="EP1896" s="1"/>
      <c r="EQ1896" s="1"/>
      <c r="ER1896" s="1"/>
      <c r="ES1896" s="1"/>
      <c r="ET1896" s="1"/>
      <c r="EU1896" s="1"/>
      <c r="EV1896" s="1"/>
      <c r="EW1896" s="1"/>
      <c r="EX1896" s="1"/>
      <c r="EY1896" s="1"/>
      <c r="EZ1896" s="1"/>
      <c r="FA1896" s="1"/>
      <c r="FB1896" s="1"/>
      <c r="FC1896" s="1"/>
      <c r="FD1896" s="1"/>
      <c r="FE1896" s="1"/>
      <c r="FF1896" s="1"/>
      <c r="FG1896" s="1"/>
      <c r="FH1896" s="1"/>
      <c r="FI1896" s="1"/>
      <c r="FJ1896" s="1"/>
      <c r="FK1896" s="1"/>
      <c r="FL1896" s="1"/>
      <c r="FM1896" s="1"/>
      <c r="FN1896" s="1"/>
      <c r="FO1896" s="1"/>
      <c r="FP1896" s="1"/>
      <c r="FQ1896" s="1"/>
      <c r="FR1896" s="1"/>
      <c r="FS1896" s="1"/>
      <c r="FT1896" s="1"/>
      <c r="FU1896" s="1"/>
      <c r="FV1896" s="1"/>
      <c r="FW1896" s="1"/>
      <c r="FX1896" s="1"/>
      <c r="FY1896" s="1"/>
      <c r="FZ1896" s="1"/>
      <c r="GA1896" s="1"/>
      <c r="GB1896" s="1"/>
      <c r="GC1896" s="1"/>
      <c r="GD1896" s="1"/>
      <c r="GE1896" s="1"/>
      <c r="GF1896" s="1"/>
      <c r="GG1896" s="1"/>
      <c r="GH1896" s="1"/>
      <c r="GI1896" s="1"/>
      <c r="GJ1896" s="1"/>
      <c r="GK1896" s="1"/>
      <c r="GL1896" s="1"/>
      <c r="GM1896" s="1"/>
      <c r="GN1896" s="1"/>
      <c r="GO1896" s="1"/>
    </row>
    <row r="1897" spans="1:197" s="40" customFormat="1" x14ac:dyDescent="0.25">
      <c r="A1897" s="41"/>
      <c r="B1897" s="4"/>
      <c r="C1897" s="41"/>
      <c r="D1897" s="42"/>
      <c r="E1897" s="42"/>
      <c r="F1897" s="42"/>
      <c r="G1897" s="1"/>
      <c r="H1897" s="1"/>
      <c r="I1897" s="1"/>
      <c r="J1897" s="1"/>
      <c r="K1897" s="1"/>
      <c r="L1897" s="1"/>
      <c r="M1897" s="2"/>
      <c r="N1897" s="1"/>
      <c r="O1897" s="1"/>
      <c r="P1897" s="1"/>
      <c r="Q1897" s="1"/>
      <c r="R1897" s="1"/>
      <c r="S1897" s="1"/>
      <c r="T1897" s="1"/>
      <c r="U1897" s="1"/>
      <c r="V1897" s="1"/>
      <c r="W1897" s="1"/>
      <c r="X1897" s="1"/>
      <c r="Y1897" s="1"/>
      <c r="Z1897" s="1"/>
      <c r="AA1897" s="1"/>
      <c r="AB1897" s="1"/>
      <c r="AC1897" s="1"/>
      <c r="AD1897" s="1"/>
      <c r="AE1897" s="1"/>
      <c r="AF1897" s="1"/>
      <c r="AG1897" s="1"/>
      <c r="AH1897" s="1"/>
      <c r="AI1897" s="1"/>
      <c r="AJ1897" s="1"/>
      <c r="AK1897" s="1"/>
      <c r="AL1897" s="1"/>
      <c r="AM1897" s="1"/>
      <c r="AN1897" s="1"/>
      <c r="AO1897" s="1"/>
      <c r="AP1897" s="1"/>
      <c r="AQ1897" s="1"/>
      <c r="AR1897" s="1"/>
      <c r="AS1897" s="1"/>
      <c r="AT1897" s="1"/>
      <c r="AU1897" s="1"/>
      <c r="AV1897" s="1"/>
      <c r="AW1897" s="1"/>
      <c r="AX1897" s="1"/>
      <c r="AY1897" s="1"/>
      <c r="AZ1897" s="1"/>
      <c r="BA1897" s="1"/>
      <c r="BB1897" s="1"/>
      <c r="BC1897" s="1"/>
      <c r="BD1897" s="1"/>
      <c r="BE1897" s="1"/>
      <c r="BF1897" s="1"/>
      <c r="BG1897" s="1"/>
      <c r="BH1897" s="1"/>
      <c r="BI1897" s="1"/>
      <c r="BJ1897" s="1"/>
      <c r="BK1897" s="1"/>
      <c r="BL1897" s="1"/>
      <c r="BM1897" s="1"/>
      <c r="BN1897" s="1"/>
      <c r="BO1897" s="1"/>
      <c r="BP1897" s="1"/>
      <c r="BQ1897" s="1"/>
      <c r="BR1897" s="1"/>
      <c r="BS1897" s="1"/>
      <c r="BT1897" s="1"/>
      <c r="BU1897" s="1"/>
      <c r="BV1897" s="1"/>
      <c r="BW1897" s="1"/>
      <c r="BX1897" s="1"/>
      <c r="BY1897" s="1"/>
      <c r="BZ1897" s="1"/>
      <c r="CA1897" s="1"/>
      <c r="CB1897" s="1"/>
      <c r="CC1897" s="1"/>
      <c r="CD1897" s="1"/>
      <c r="CE1897" s="1"/>
      <c r="CF1897" s="1"/>
      <c r="CG1897" s="1"/>
      <c r="CH1897" s="1"/>
      <c r="CI1897" s="1"/>
      <c r="CJ1897" s="1"/>
      <c r="CK1897" s="1"/>
      <c r="CL1897" s="1"/>
      <c r="CM1897" s="1"/>
      <c r="CN1897" s="1"/>
      <c r="CO1897" s="1"/>
      <c r="CP1897" s="1"/>
      <c r="CQ1897" s="1"/>
      <c r="CR1897" s="1"/>
      <c r="CS1897" s="1"/>
      <c r="CT1897" s="1"/>
      <c r="CU1897" s="1"/>
      <c r="CV1897" s="1"/>
      <c r="CW1897" s="1"/>
      <c r="CX1897" s="1"/>
      <c r="CY1897" s="1"/>
      <c r="CZ1897" s="1"/>
      <c r="DA1897" s="1"/>
      <c r="DB1897" s="1"/>
      <c r="DC1897" s="1"/>
      <c r="DD1897" s="1"/>
      <c r="DE1897" s="1"/>
      <c r="DF1897" s="1"/>
      <c r="DG1897" s="1"/>
      <c r="DH1897" s="1"/>
      <c r="DI1897" s="1"/>
      <c r="DJ1897" s="1"/>
      <c r="DK1897" s="1"/>
      <c r="DL1897" s="1"/>
      <c r="DM1897" s="1"/>
      <c r="DN1897" s="1"/>
      <c r="DO1897" s="1"/>
      <c r="DP1897" s="1"/>
      <c r="DQ1897" s="1"/>
      <c r="DR1897" s="1"/>
      <c r="DS1897" s="1"/>
      <c r="DT1897" s="1"/>
      <c r="DU1897" s="1"/>
      <c r="DV1897" s="1"/>
      <c r="DW1897" s="1"/>
      <c r="DX1897" s="1"/>
      <c r="DY1897" s="1"/>
      <c r="DZ1897" s="1"/>
      <c r="EA1897" s="1"/>
      <c r="EB1897" s="1"/>
      <c r="EC1897" s="1"/>
      <c r="ED1897" s="1"/>
      <c r="EE1897" s="1"/>
      <c r="EF1897" s="1"/>
      <c r="EG1897" s="1"/>
      <c r="EH1897" s="1"/>
      <c r="EI1897" s="1"/>
      <c r="EJ1897" s="1"/>
      <c r="EK1897" s="1"/>
      <c r="EL1897" s="1"/>
      <c r="EM1897" s="1"/>
      <c r="EN1897" s="1"/>
      <c r="EO1897" s="1"/>
      <c r="EP1897" s="1"/>
      <c r="EQ1897" s="1"/>
      <c r="ER1897" s="1"/>
      <c r="ES1897" s="1"/>
      <c r="ET1897" s="1"/>
      <c r="EU1897" s="1"/>
      <c r="EV1897" s="1"/>
      <c r="EW1897" s="1"/>
      <c r="EX1897" s="1"/>
      <c r="EY1897" s="1"/>
      <c r="EZ1897" s="1"/>
      <c r="FA1897" s="1"/>
      <c r="FB1897" s="1"/>
      <c r="FC1897" s="1"/>
      <c r="FD1897" s="1"/>
      <c r="FE1897" s="1"/>
      <c r="FF1897" s="1"/>
      <c r="FG1897" s="1"/>
      <c r="FH1897" s="1"/>
      <c r="FI1897" s="1"/>
      <c r="FJ1897" s="1"/>
      <c r="FK1897" s="1"/>
      <c r="FL1897" s="1"/>
      <c r="FM1897" s="1"/>
      <c r="FN1897" s="1"/>
      <c r="FO1897" s="1"/>
      <c r="FP1897" s="1"/>
      <c r="FQ1897" s="1"/>
      <c r="FR1897" s="1"/>
      <c r="FS1897" s="1"/>
      <c r="FT1897" s="1"/>
      <c r="FU1897" s="1"/>
      <c r="FV1897" s="1"/>
      <c r="FW1897" s="1"/>
      <c r="FX1897" s="1"/>
      <c r="FY1897" s="1"/>
      <c r="FZ1897" s="1"/>
      <c r="GA1897" s="1"/>
      <c r="GB1897" s="1"/>
      <c r="GC1897" s="1"/>
      <c r="GD1897" s="1"/>
      <c r="GE1897" s="1"/>
      <c r="GF1897" s="1"/>
      <c r="GG1897" s="1"/>
      <c r="GH1897" s="1"/>
      <c r="GI1897" s="1"/>
      <c r="GJ1897" s="1"/>
      <c r="GK1897" s="1"/>
      <c r="GL1897" s="1"/>
      <c r="GM1897" s="1"/>
      <c r="GN1897" s="1"/>
      <c r="GO1897" s="1"/>
    </row>
    <row r="1898" spans="1:197" s="40" customFormat="1" x14ac:dyDescent="0.25">
      <c r="A1898" s="41"/>
      <c r="B1898" s="4"/>
      <c r="C1898" s="41"/>
      <c r="D1898" s="42"/>
      <c r="E1898" s="42"/>
      <c r="F1898" s="42"/>
      <c r="G1898" s="1"/>
      <c r="H1898" s="1"/>
      <c r="I1898" s="1"/>
      <c r="J1898" s="1"/>
      <c r="K1898" s="1"/>
      <c r="L1898" s="1"/>
      <c r="M1898" s="2"/>
      <c r="N1898" s="1"/>
      <c r="O1898" s="1"/>
      <c r="P1898" s="1"/>
      <c r="Q1898" s="1"/>
      <c r="R1898" s="1"/>
      <c r="S1898" s="1"/>
      <c r="T1898" s="1"/>
      <c r="U1898" s="1"/>
      <c r="V1898" s="1"/>
      <c r="W1898" s="1"/>
      <c r="X1898" s="1"/>
      <c r="Y1898" s="1"/>
      <c r="Z1898" s="1"/>
      <c r="AA1898" s="1"/>
      <c r="AB1898" s="1"/>
      <c r="AC1898" s="1"/>
      <c r="AD1898" s="1"/>
      <c r="AE1898" s="1"/>
      <c r="AF1898" s="1"/>
      <c r="AG1898" s="1"/>
      <c r="AH1898" s="1"/>
      <c r="AI1898" s="1"/>
      <c r="AJ1898" s="1"/>
      <c r="AK1898" s="1"/>
      <c r="AL1898" s="1"/>
      <c r="AM1898" s="1"/>
      <c r="AN1898" s="1"/>
      <c r="AO1898" s="1"/>
      <c r="AP1898" s="1"/>
      <c r="AQ1898" s="1"/>
      <c r="AR1898" s="1"/>
      <c r="AS1898" s="1"/>
      <c r="AT1898" s="1"/>
      <c r="AU1898" s="1"/>
      <c r="AV1898" s="1"/>
      <c r="AW1898" s="1"/>
      <c r="AX1898" s="1"/>
      <c r="AY1898" s="1"/>
      <c r="AZ1898" s="1"/>
      <c r="BA1898" s="1"/>
      <c r="BB1898" s="1"/>
      <c r="BC1898" s="1"/>
      <c r="BD1898" s="1"/>
      <c r="BE1898" s="1"/>
      <c r="BF1898" s="1"/>
      <c r="BG1898" s="1"/>
      <c r="BH1898" s="1"/>
      <c r="BI1898" s="1"/>
      <c r="BJ1898" s="1"/>
      <c r="BK1898" s="1"/>
      <c r="BL1898" s="1"/>
      <c r="BM1898" s="1"/>
      <c r="BN1898" s="1"/>
      <c r="BO1898" s="1"/>
      <c r="BP1898" s="1"/>
      <c r="BQ1898" s="1"/>
      <c r="BR1898" s="1"/>
      <c r="BS1898" s="1"/>
      <c r="BT1898" s="1"/>
      <c r="BU1898" s="1"/>
      <c r="BV1898" s="1"/>
      <c r="BW1898" s="1"/>
      <c r="BX1898" s="1"/>
      <c r="BY1898" s="1"/>
      <c r="BZ1898" s="1"/>
      <c r="CA1898" s="1"/>
      <c r="CB1898" s="1"/>
      <c r="CC1898" s="1"/>
      <c r="CD1898" s="1"/>
      <c r="CE1898" s="1"/>
      <c r="CF1898" s="1"/>
      <c r="CG1898" s="1"/>
      <c r="CH1898" s="1"/>
      <c r="CI1898" s="1"/>
      <c r="CJ1898" s="1"/>
      <c r="CK1898" s="1"/>
      <c r="CL1898" s="1"/>
      <c r="CM1898" s="1"/>
      <c r="CN1898" s="1"/>
      <c r="CO1898" s="1"/>
      <c r="CP1898" s="1"/>
      <c r="CQ1898" s="1"/>
      <c r="CR1898" s="1"/>
      <c r="CS1898" s="1"/>
      <c r="CT1898" s="1"/>
      <c r="CU1898" s="1"/>
      <c r="CV1898" s="1"/>
      <c r="CW1898" s="1"/>
      <c r="CX1898" s="1"/>
      <c r="CY1898" s="1"/>
      <c r="CZ1898" s="1"/>
      <c r="DA1898" s="1"/>
      <c r="DB1898" s="1"/>
      <c r="DC1898" s="1"/>
      <c r="DD1898" s="1"/>
      <c r="DE1898" s="1"/>
      <c r="DF1898" s="1"/>
      <c r="DG1898" s="1"/>
      <c r="DH1898" s="1"/>
      <c r="DI1898" s="1"/>
      <c r="DJ1898" s="1"/>
      <c r="DK1898" s="1"/>
      <c r="DL1898" s="1"/>
      <c r="DM1898" s="1"/>
      <c r="DN1898" s="1"/>
      <c r="DO1898" s="1"/>
      <c r="DP1898" s="1"/>
      <c r="DQ1898" s="1"/>
      <c r="DR1898" s="1"/>
      <c r="DS1898" s="1"/>
      <c r="DT1898" s="1"/>
      <c r="DU1898" s="1"/>
      <c r="DV1898" s="1"/>
      <c r="DW1898" s="1"/>
      <c r="DX1898" s="1"/>
      <c r="DY1898" s="1"/>
      <c r="DZ1898" s="1"/>
      <c r="EA1898" s="1"/>
      <c r="EB1898" s="1"/>
      <c r="EC1898" s="1"/>
      <c r="ED1898" s="1"/>
      <c r="EE1898" s="1"/>
      <c r="EF1898" s="1"/>
      <c r="EG1898" s="1"/>
      <c r="EH1898" s="1"/>
      <c r="EI1898" s="1"/>
      <c r="EJ1898" s="1"/>
      <c r="EK1898" s="1"/>
      <c r="EL1898" s="1"/>
      <c r="EM1898" s="1"/>
      <c r="EN1898" s="1"/>
      <c r="EO1898" s="1"/>
      <c r="EP1898" s="1"/>
      <c r="EQ1898" s="1"/>
      <c r="ER1898" s="1"/>
      <c r="ES1898" s="1"/>
      <c r="ET1898" s="1"/>
      <c r="EU1898" s="1"/>
      <c r="EV1898" s="1"/>
      <c r="EW1898" s="1"/>
      <c r="EX1898" s="1"/>
      <c r="EY1898" s="1"/>
      <c r="EZ1898" s="1"/>
      <c r="FA1898" s="1"/>
      <c r="FB1898" s="1"/>
      <c r="FC1898" s="1"/>
      <c r="FD1898" s="1"/>
      <c r="FE1898" s="1"/>
      <c r="FF1898" s="1"/>
      <c r="FG1898" s="1"/>
      <c r="FH1898" s="1"/>
      <c r="FI1898" s="1"/>
      <c r="FJ1898" s="1"/>
      <c r="FK1898" s="1"/>
      <c r="FL1898" s="1"/>
      <c r="FM1898" s="1"/>
      <c r="FN1898" s="1"/>
      <c r="FO1898" s="1"/>
      <c r="FP1898" s="1"/>
      <c r="FQ1898" s="1"/>
      <c r="FR1898" s="1"/>
      <c r="FS1898" s="1"/>
      <c r="FT1898" s="1"/>
      <c r="FU1898" s="1"/>
      <c r="FV1898" s="1"/>
      <c r="FW1898" s="1"/>
      <c r="FX1898" s="1"/>
      <c r="FY1898" s="1"/>
      <c r="FZ1898" s="1"/>
      <c r="GA1898" s="1"/>
      <c r="GB1898" s="1"/>
      <c r="GC1898" s="1"/>
      <c r="GD1898" s="1"/>
      <c r="GE1898" s="1"/>
      <c r="GF1898" s="1"/>
      <c r="GG1898" s="1"/>
      <c r="GH1898" s="1"/>
      <c r="GI1898" s="1"/>
      <c r="GJ1898" s="1"/>
      <c r="GK1898" s="1"/>
      <c r="GL1898" s="1"/>
      <c r="GM1898" s="1"/>
      <c r="GN1898" s="1"/>
      <c r="GO1898" s="1"/>
    </row>
    <row r="1899" spans="1:197" s="40" customFormat="1" x14ac:dyDescent="0.25">
      <c r="A1899" s="41"/>
      <c r="B1899" s="4"/>
      <c r="C1899" s="41"/>
      <c r="D1899" s="42"/>
      <c r="E1899" s="42"/>
      <c r="F1899" s="42"/>
      <c r="G1899" s="1"/>
      <c r="H1899" s="1"/>
      <c r="I1899" s="1"/>
      <c r="J1899" s="1"/>
      <c r="K1899" s="1"/>
      <c r="L1899" s="1"/>
      <c r="M1899" s="2"/>
      <c r="N1899" s="1"/>
      <c r="O1899" s="1"/>
      <c r="P1899" s="1"/>
      <c r="Q1899" s="1"/>
      <c r="R1899" s="1"/>
      <c r="S1899" s="1"/>
      <c r="T1899" s="1"/>
      <c r="U1899" s="1"/>
      <c r="V1899" s="1"/>
      <c r="W1899" s="1"/>
      <c r="X1899" s="1"/>
      <c r="Y1899" s="1"/>
      <c r="Z1899" s="1"/>
      <c r="AA1899" s="1"/>
      <c r="AB1899" s="1"/>
      <c r="AC1899" s="1"/>
      <c r="AD1899" s="1"/>
      <c r="AE1899" s="1"/>
      <c r="AF1899" s="1"/>
      <c r="AG1899" s="1"/>
      <c r="AH1899" s="1"/>
      <c r="AI1899" s="1"/>
      <c r="AJ1899" s="1"/>
      <c r="AK1899" s="1"/>
      <c r="AL1899" s="1"/>
      <c r="AM1899" s="1"/>
      <c r="AN1899" s="1"/>
      <c r="AO1899" s="1"/>
      <c r="AP1899" s="1"/>
      <c r="AQ1899" s="1"/>
      <c r="AR1899" s="1"/>
      <c r="AS1899" s="1"/>
      <c r="AT1899" s="1"/>
      <c r="AU1899" s="1"/>
      <c r="AV1899" s="1"/>
      <c r="AW1899" s="1"/>
      <c r="AX1899" s="1"/>
      <c r="AY1899" s="1"/>
      <c r="AZ1899" s="1"/>
      <c r="BA1899" s="1"/>
      <c r="BB1899" s="1"/>
      <c r="BC1899" s="1"/>
      <c r="BD1899" s="1"/>
      <c r="BE1899" s="1"/>
      <c r="BF1899" s="1"/>
      <c r="BG1899" s="1"/>
      <c r="BH1899" s="1"/>
      <c r="BI1899" s="1"/>
      <c r="BJ1899" s="1"/>
      <c r="BK1899" s="1"/>
      <c r="BL1899" s="1"/>
      <c r="BM1899" s="1"/>
      <c r="BN1899" s="1"/>
      <c r="BO1899" s="1"/>
      <c r="BP1899" s="1"/>
      <c r="BQ1899" s="1"/>
      <c r="BR1899" s="1"/>
      <c r="BS1899" s="1"/>
      <c r="BT1899" s="1"/>
      <c r="BU1899" s="1"/>
      <c r="BV1899" s="1"/>
      <c r="BW1899" s="1"/>
      <c r="BX1899" s="1"/>
      <c r="BY1899" s="1"/>
      <c r="BZ1899" s="1"/>
      <c r="CA1899" s="1"/>
      <c r="CB1899" s="1"/>
      <c r="CC1899" s="1"/>
      <c r="CD1899" s="1"/>
      <c r="CE1899" s="1"/>
      <c r="CF1899" s="1"/>
      <c r="CG1899" s="1"/>
      <c r="CH1899" s="1"/>
      <c r="CI1899" s="1"/>
      <c r="CJ1899" s="1"/>
      <c r="CK1899" s="1"/>
      <c r="CL1899" s="1"/>
      <c r="CM1899" s="1"/>
      <c r="CN1899" s="1"/>
      <c r="CO1899" s="1"/>
      <c r="CP1899" s="1"/>
      <c r="CQ1899" s="1"/>
      <c r="CR1899" s="1"/>
      <c r="CS1899" s="1"/>
      <c r="CT1899" s="1"/>
      <c r="CU1899" s="1"/>
      <c r="CV1899" s="1"/>
      <c r="CW1899" s="1"/>
      <c r="CX1899" s="1"/>
      <c r="CY1899" s="1"/>
      <c r="CZ1899" s="1"/>
      <c r="DA1899" s="1"/>
      <c r="DB1899" s="1"/>
      <c r="DC1899" s="1"/>
      <c r="DD1899" s="1"/>
      <c r="DE1899" s="1"/>
      <c r="DF1899" s="1"/>
      <c r="DG1899" s="1"/>
      <c r="DH1899" s="1"/>
      <c r="DI1899" s="1"/>
      <c r="DJ1899" s="1"/>
      <c r="DK1899" s="1"/>
      <c r="DL1899" s="1"/>
      <c r="DM1899" s="1"/>
      <c r="DN1899" s="1"/>
      <c r="DO1899" s="1"/>
      <c r="DP1899" s="1"/>
      <c r="DQ1899" s="1"/>
      <c r="DR1899" s="1"/>
      <c r="DS1899" s="1"/>
      <c r="DT1899" s="1"/>
      <c r="DU1899" s="1"/>
      <c r="DV1899" s="1"/>
      <c r="DW1899" s="1"/>
      <c r="DX1899" s="1"/>
      <c r="DY1899" s="1"/>
      <c r="DZ1899" s="1"/>
      <c r="EA1899" s="1"/>
      <c r="EB1899" s="1"/>
      <c r="EC1899" s="1"/>
      <c r="ED1899" s="1"/>
      <c r="EE1899" s="1"/>
      <c r="EF1899" s="1"/>
      <c r="EG1899" s="1"/>
      <c r="EH1899" s="1"/>
      <c r="EI1899" s="1"/>
      <c r="EJ1899" s="1"/>
      <c r="EK1899" s="1"/>
      <c r="EL1899" s="1"/>
      <c r="EM1899" s="1"/>
      <c r="EN1899" s="1"/>
      <c r="EO1899" s="1"/>
      <c r="EP1899" s="1"/>
      <c r="EQ1899" s="1"/>
      <c r="ER1899" s="1"/>
      <c r="ES1899" s="1"/>
      <c r="ET1899" s="1"/>
      <c r="EU1899" s="1"/>
      <c r="EV1899" s="1"/>
      <c r="EW1899" s="1"/>
      <c r="EX1899" s="1"/>
      <c r="EY1899" s="1"/>
      <c r="EZ1899" s="1"/>
      <c r="FA1899" s="1"/>
      <c r="FB1899" s="1"/>
      <c r="FC1899" s="1"/>
      <c r="FD1899" s="1"/>
      <c r="FE1899" s="1"/>
      <c r="FF1899" s="1"/>
      <c r="FG1899" s="1"/>
      <c r="FH1899" s="1"/>
      <c r="FI1899" s="1"/>
      <c r="FJ1899" s="1"/>
      <c r="FK1899" s="1"/>
      <c r="FL1899" s="1"/>
      <c r="FM1899" s="1"/>
      <c r="FN1899" s="1"/>
      <c r="FO1899" s="1"/>
      <c r="FP1899" s="1"/>
      <c r="FQ1899" s="1"/>
      <c r="FR1899" s="1"/>
      <c r="FS1899" s="1"/>
      <c r="FT1899" s="1"/>
      <c r="FU1899" s="1"/>
      <c r="FV1899" s="1"/>
      <c r="FW1899" s="1"/>
      <c r="FX1899" s="1"/>
      <c r="FY1899" s="1"/>
      <c r="FZ1899" s="1"/>
      <c r="GA1899" s="1"/>
      <c r="GB1899" s="1"/>
      <c r="GC1899" s="1"/>
      <c r="GD1899" s="1"/>
      <c r="GE1899" s="1"/>
      <c r="GF1899" s="1"/>
      <c r="GG1899" s="1"/>
      <c r="GH1899" s="1"/>
      <c r="GI1899" s="1"/>
      <c r="GJ1899" s="1"/>
      <c r="GK1899" s="1"/>
      <c r="GL1899" s="1"/>
      <c r="GM1899" s="1"/>
      <c r="GN1899" s="1"/>
      <c r="GO1899" s="1"/>
    </row>
    <row r="1900" spans="1:197" s="40" customFormat="1" x14ac:dyDescent="0.25">
      <c r="A1900" s="41"/>
      <c r="B1900" s="4"/>
      <c r="C1900" s="41"/>
      <c r="D1900" s="42"/>
      <c r="E1900" s="42"/>
      <c r="F1900" s="42"/>
      <c r="G1900" s="1"/>
      <c r="H1900" s="1"/>
      <c r="I1900" s="1"/>
      <c r="J1900" s="1"/>
      <c r="K1900" s="1"/>
      <c r="L1900" s="1"/>
      <c r="M1900" s="2"/>
      <c r="N1900" s="1"/>
      <c r="O1900" s="1"/>
      <c r="P1900" s="1"/>
      <c r="Q1900" s="1"/>
      <c r="R1900" s="1"/>
      <c r="S1900" s="1"/>
      <c r="T1900" s="1"/>
      <c r="U1900" s="1"/>
      <c r="V1900" s="1"/>
      <c r="W1900" s="1"/>
      <c r="X1900" s="1"/>
      <c r="Y1900" s="1"/>
      <c r="Z1900" s="1"/>
      <c r="AA1900" s="1"/>
      <c r="AB1900" s="1"/>
      <c r="AC1900" s="1"/>
      <c r="AD1900" s="1"/>
      <c r="AE1900" s="1"/>
      <c r="AF1900" s="1"/>
      <c r="AG1900" s="1"/>
      <c r="AH1900" s="1"/>
      <c r="AI1900" s="1"/>
      <c r="AJ1900" s="1"/>
      <c r="AK1900" s="1"/>
      <c r="AL1900" s="1"/>
      <c r="AM1900" s="1"/>
      <c r="AN1900" s="1"/>
      <c r="AO1900" s="1"/>
      <c r="AP1900" s="1"/>
      <c r="AQ1900" s="1"/>
      <c r="AR1900" s="1"/>
      <c r="AS1900" s="1"/>
      <c r="AT1900" s="1"/>
      <c r="AU1900" s="1"/>
      <c r="AV1900" s="1"/>
      <c r="AW1900" s="1"/>
      <c r="AX1900" s="1"/>
      <c r="AY1900" s="1"/>
      <c r="AZ1900" s="1"/>
      <c r="BA1900" s="1"/>
      <c r="BB1900" s="1"/>
      <c r="BC1900" s="1"/>
      <c r="BD1900" s="1"/>
      <c r="BE1900" s="1"/>
      <c r="BF1900" s="1"/>
      <c r="BG1900" s="1"/>
      <c r="BH1900" s="1"/>
      <c r="BI1900" s="1"/>
      <c r="BJ1900" s="1"/>
      <c r="BK1900" s="1"/>
      <c r="BL1900" s="1"/>
      <c r="BM1900" s="1"/>
      <c r="BN1900" s="1"/>
      <c r="BO1900" s="1"/>
      <c r="BP1900" s="1"/>
      <c r="BQ1900" s="1"/>
      <c r="BR1900" s="1"/>
      <c r="BS1900" s="1"/>
      <c r="BT1900" s="1"/>
      <c r="BU1900" s="1"/>
      <c r="BV1900" s="1"/>
      <c r="BW1900" s="1"/>
      <c r="BX1900" s="1"/>
      <c r="BY1900" s="1"/>
      <c r="BZ1900" s="1"/>
      <c r="CA1900" s="1"/>
      <c r="CB1900" s="1"/>
      <c r="CC1900" s="1"/>
      <c r="CD1900" s="1"/>
      <c r="CE1900" s="1"/>
      <c r="CF1900" s="1"/>
      <c r="CG1900" s="1"/>
      <c r="CH1900" s="1"/>
      <c r="CI1900" s="1"/>
      <c r="CJ1900" s="1"/>
      <c r="CK1900" s="1"/>
      <c r="CL1900" s="1"/>
      <c r="CM1900" s="1"/>
      <c r="CN1900" s="1"/>
      <c r="CO1900" s="1"/>
      <c r="CP1900" s="1"/>
      <c r="CQ1900" s="1"/>
      <c r="CR1900" s="1"/>
      <c r="CS1900" s="1"/>
      <c r="CT1900" s="1"/>
      <c r="CU1900" s="1"/>
      <c r="CV1900" s="1"/>
      <c r="CW1900" s="1"/>
      <c r="CX1900" s="1"/>
      <c r="CY1900" s="1"/>
      <c r="CZ1900" s="1"/>
      <c r="DA1900" s="1"/>
      <c r="DB1900" s="1"/>
      <c r="DC1900" s="1"/>
      <c r="DD1900" s="1"/>
      <c r="DE1900" s="1"/>
      <c r="DF1900" s="1"/>
      <c r="DG1900" s="1"/>
      <c r="DH1900" s="1"/>
      <c r="DI1900" s="1"/>
      <c r="DJ1900" s="1"/>
      <c r="DK1900" s="1"/>
      <c r="DL1900" s="1"/>
      <c r="DM1900" s="1"/>
      <c r="DN1900" s="1"/>
      <c r="DO1900" s="1"/>
      <c r="DP1900" s="1"/>
      <c r="DQ1900" s="1"/>
      <c r="DR1900" s="1"/>
      <c r="DS1900" s="1"/>
      <c r="DT1900" s="1"/>
      <c r="DU1900" s="1"/>
      <c r="DV1900" s="1"/>
      <c r="DW1900" s="1"/>
      <c r="DX1900" s="1"/>
      <c r="DY1900" s="1"/>
      <c r="DZ1900" s="1"/>
      <c r="EA1900" s="1"/>
      <c r="EB1900" s="1"/>
      <c r="EC1900" s="1"/>
      <c r="ED1900" s="1"/>
      <c r="EE1900" s="1"/>
      <c r="EF1900" s="1"/>
      <c r="EG1900" s="1"/>
      <c r="EH1900" s="1"/>
      <c r="EI1900" s="1"/>
      <c r="EJ1900" s="1"/>
      <c r="EK1900" s="1"/>
      <c r="EL1900" s="1"/>
      <c r="EM1900" s="1"/>
      <c r="EN1900" s="1"/>
      <c r="EO1900" s="1"/>
      <c r="EP1900" s="1"/>
      <c r="EQ1900" s="1"/>
      <c r="ER1900" s="1"/>
      <c r="ES1900" s="1"/>
      <c r="ET1900" s="1"/>
      <c r="EU1900" s="1"/>
      <c r="EV1900" s="1"/>
      <c r="EW1900" s="1"/>
      <c r="EX1900" s="1"/>
      <c r="EY1900" s="1"/>
      <c r="EZ1900" s="1"/>
      <c r="FA1900" s="1"/>
      <c r="FB1900" s="1"/>
      <c r="FC1900" s="1"/>
      <c r="FD1900" s="1"/>
      <c r="FE1900" s="1"/>
      <c r="FF1900" s="1"/>
      <c r="FG1900" s="1"/>
      <c r="FH1900" s="1"/>
      <c r="FI1900" s="1"/>
      <c r="FJ1900" s="1"/>
      <c r="FK1900" s="1"/>
      <c r="FL1900" s="1"/>
      <c r="FM1900" s="1"/>
      <c r="FN1900" s="1"/>
      <c r="FO1900" s="1"/>
      <c r="FP1900" s="1"/>
      <c r="FQ1900" s="1"/>
      <c r="FR1900" s="1"/>
      <c r="FS1900" s="1"/>
      <c r="FT1900" s="1"/>
      <c r="FU1900" s="1"/>
      <c r="FV1900" s="1"/>
      <c r="FW1900" s="1"/>
      <c r="FX1900" s="1"/>
      <c r="FY1900" s="1"/>
      <c r="FZ1900" s="1"/>
      <c r="GA1900" s="1"/>
      <c r="GB1900" s="1"/>
      <c r="GC1900" s="1"/>
      <c r="GD1900" s="1"/>
      <c r="GE1900" s="1"/>
      <c r="GF1900" s="1"/>
      <c r="GG1900" s="1"/>
      <c r="GH1900" s="1"/>
      <c r="GI1900" s="1"/>
      <c r="GJ1900" s="1"/>
      <c r="GK1900" s="1"/>
      <c r="GL1900" s="1"/>
      <c r="GM1900" s="1"/>
      <c r="GN1900" s="1"/>
      <c r="GO1900" s="1"/>
    </row>
    <row r="1901" spans="1:197" s="40" customFormat="1" x14ac:dyDescent="0.25">
      <c r="A1901" s="41"/>
      <c r="B1901" s="4"/>
      <c r="C1901" s="41"/>
      <c r="D1901" s="42"/>
      <c r="E1901" s="42"/>
      <c r="F1901" s="42"/>
      <c r="G1901" s="1"/>
      <c r="H1901" s="1"/>
      <c r="I1901" s="1"/>
      <c r="J1901" s="1"/>
      <c r="K1901" s="1"/>
      <c r="L1901" s="1"/>
      <c r="M1901" s="2"/>
      <c r="N1901" s="1"/>
      <c r="O1901" s="1"/>
      <c r="P1901" s="1"/>
      <c r="Q1901" s="1"/>
      <c r="R1901" s="1"/>
      <c r="S1901" s="1"/>
      <c r="T1901" s="1"/>
      <c r="U1901" s="1"/>
      <c r="V1901" s="1"/>
      <c r="W1901" s="1"/>
      <c r="X1901" s="1"/>
      <c r="Y1901" s="1"/>
      <c r="Z1901" s="1"/>
      <c r="AA1901" s="1"/>
      <c r="AB1901" s="1"/>
      <c r="AC1901" s="1"/>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1"/>
      <c r="BB1901" s="1"/>
      <c r="BC1901" s="1"/>
      <c r="BD1901" s="1"/>
      <c r="BE1901" s="1"/>
      <c r="BF1901" s="1"/>
      <c r="BG1901" s="1"/>
      <c r="BH1901" s="1"/>
      <c r="BI1901" s="1"/>
      <c r="BJ1901" s="1"/>
      <c r="BK1901" s="1"/>
      <c r="BL1901" s="1"/>
      <c r="BM1901" s="1"/>
      <c r="BN1901" s="1"/>
      <c r="BO1901" s="1"/>
      <c r="BP1901" s="1"/>
      <c r="BQ1901" s="1"/>
      <c r="BR1901" s="1"/>
      <c r="BS1901" s="1"/>
      <c r="BT1901" s="1"/>
      <c r="BU1901" s="1"/>
      <c r="BV1901" s="1"/>
      <c r="BW1901" s="1"/>
      <c r="BX1901" s="1"/>
      <c r="BY1901" s="1"/>
      <c r="BZ1901" s="1"/>
      <c r="CA1901" s="1"/>
      <c r="CB1901" s="1"/>
      <c r="CC1901" s="1"/>
      <c r="CD1901" s="1"/>
      <c r="CE1901" s="1"/>
      <c r="CF1901" s="1"/>
      <c r="CG1901" s="1"/>
      <c r="CH1901" s="1"/>
      <c r="CI1901" s="1"/>
      <c r="CJ1901" s="1"/>
      <c r="CK1901" s="1"/>
      <c r="CL1901" s="1"/>
      <c r="CM1901" s="1"/>
      <c r="CN1901" s="1"/>
      <c r="CO1901" s="1"/>
      <c r="CP1901" s="1"/>
      <c r="CQ1901" s="1"/>
      <c r="CR1901" s="1"/>
      <c r="CS1901" s="1"/>
      <c r="CT1901" s="1"/>
      <c r="CU1901" s="1"/>
      <c r="CV1901" s="1"/>
      <c r="CW1901" s="1"/>
      <c r="CX1901" s="1"/>
      <c r="CY1901" s="1"/>
      <c r="CZ1901" s="1"/>
      <c r="DA1901" s="1"/>
      <c r="DB1901" s="1"/>
      <c r="DC1901" s="1"/>
      <c r="DD1901" s="1"/>
      <c r="DE1901" s="1"/>
      <c r="DF1901" s="1"/>
      <c r="DG1901" s="1"/>
      <c r="DH1901" s="1"/>
      <c r="DI1901" s="1"/>
      <c r="DJ1901" s="1"/>
      <c r="DK1901" s="1"/>
      <c r="DL1901" s="1"/>
      <c r="DM1901" s="1"/>
      <c r="DN1901" s="1"/>
      <c r="DO1901" s="1"/>
      <c r="DP1901" s="1"/>
      <c r="DQ1901" s="1"/>
      <c r="DR1901" s="1"/>
      <c r="DS1901" s="1"/>
      <c r="DT1901" s="1"/>
      <c r="DU1901" s="1"/>
      <c r="DV1901" s="1"/>
      <c r="DW1901" s="1"/>
      <c r="DX1901" s="1"/>
      <c r="DY1901" s="1"/>
      <c r="DZ1901" s="1"/>
      <c r="EA1901" s="1"/>
      <c r="EB1901" s="1"/>
      <c r="EC1901" s="1"/>
      <c r="ED1901" s="1"/>
      <c r="EE1901" s="1"/>
      <c r="EF1901" s="1"/>
      <c r="EG1901" s="1"/>
      <c r="EH1901" s="1"/>
      <c r="EI1901" s="1"/>
      <c r="EJ1901" s="1"/>
      <c r="EK1901" s="1"/>
      <c r="EL1901" s="1"/>
      <c r="EM1901" s="1"/>
      <c r="EN1901" s="1"/>
      <c r="EO1901" s="1"/>
      <c r="EP1901" s="1"/>
      <c r="EQ1901" s="1"/>
      <c r="ER1901" s="1"/>
      <c r="ES1901" s="1"/>
      <c r="ET1901" s="1"/>
      <c r="EU1901" s="1"/>
      <c r="EV1901" s="1"/>
      <c r="EW1901" s="1"/>
      <c r="EX1901" s="1"/>
      <c r="EY1901" s="1"/>
      <c r="EZ1901" s="1"/>
      <c r="FA1901" s="1"/>
      <c r="FB1901" s="1"/>
      <c r="FC1901" s="1"/>
      <c r="FD1901" s="1"/>
      <c r="FE1901" s="1"/>
      <c r="FF1901" s="1"/>
      <c r="FG1901" s="1"/>
      <c r="FH1901" s="1"/>
      <c r="FI1901" s="1"/>
      <c r="FJ1901" s="1"/>
      <c r="FK1901" s="1"/>
      <c r="FL1901" s="1"/>
      <c r="FM1901" s="1"/>
      <c r="FN1901" s="1"/>
      <c r="FO1901" s="1"/>
      <c r="FP1901" s="1"/>
      <c r="FQ1901" s="1"/>
      <c r="FR1901" s="1"/>
      <c r="FS1901" s="1"/>
      <c r="FT1901" s="1"/>
      <c r="FU1901" s="1"/>
      <c r="FV1901" s="1"/>
      <c r="FW1901" s="1"/>
      <c r="FX1901" s="1"/>
      <c r="FY1901" s="1"/>
      <c r="FZ1901" s="1"/>
      <c r="GA1901" s="1"/>
      <c r="GB1901" s="1"/>
      <c r="GC1901" s="1"/>
      <c r="GD1901" s="1"/>
      <c r="GE1901" s="1"/>
      <c r="GF1901" s="1"/>
      <c r="GG1901" s="1"/>
      <c r="GH1901" s="1"/>
      <c r="GI1901" s="1"/>
      <c r="GJ1901" s="1"/>
      <c r="GK1901" s="1"/>
      <c r="GL1901" s="1"/>
      <c r="GM1901" s="1"/>
      <c r="GN1901" s="1"/>
      <c r="GO1901" s="1"/>
    </row>
    <row r="1902" spans="1:197" s="40" customFormat="1" x14ac:dyDescent="0.25">
      <c r="A1902" s="41"/>
      <c r="B1902" s="4"/>
      <c r="C1902" s="41"/>
      <c r="D1902" s="42"/>
      <c r="E1902" s="42"/>
      <c r="F1902" s="42"/>
      <c r="G1902" s="1"/>
      <c r="H1902" s="1"/>
      <c r="I1902" s="1"/>
      <c r="J1902" s="1"/>
      <c r="K1902" s="1"/>
      <c r="L1902" s="1"/>
      <c r="M1902" s="2"/>
      <c r="N1902" s="1"/>
      <c r="O1902" s="1"/>
      <c r="P1902" s="1"/>
      <c r="Q1902" s="1"/>
      <c r="R1902" s="1"/>
      <c r="S1902" s="1"/>
      <c r="T1902" s="1"/>
      <c r="U1902" s="1"/>
      <c r="V1902" s="1"/>
      <c r="W1902" s="1"/>
      <c r="X1902" s="1"/>
      <c r="Y1902" s="1"/>
      <c r="Z1902" s="1"/>
      <c r="AA1902" s="1"/>
      <c r="AB1902" s="1"/>
      <c r="AC1902" s="1"/>
      <c r="AD1902" s="1"/>
      <c r="AE1902" s="1"/>
      <c r="AF1902" s="1"/>
      <c r="AG1902" s="1"/>
      <c r="AH1902" s="1"/>
      <c r="AI1902" s="1"/>
      <c r="AJ1902" s="1"/>
      <c r="AK1902" s="1"/>
      <c r="AL1902" s="1"/>
      <c r="AM1902" s="1"/>
      <c r="AN1902" s="1"/>
      <c r="AO1902" s="1"/>
      <c r="AP1902" s="1"/>
      <c r="AQ1902" s="1"/>
      <c r="AR1902" s="1"/>
      <c r="AS1902" s="1"/>
      <c r="AT1902" s="1"/>
      <c r="AU1902" s="1"/>
      <c r="AV1902" s="1"/>
      <c r="AW1902" s="1"/>
      <c r="AX1902" s="1"/>
      <c r="AY1902" s="1"/>
      <c r="AZ1902" s="1"/>
      <c r="BA1902" s="1"/>
      <c r="BB1902" s="1"/>
      <c r="BC1902" s="1"/>
      <c r="BD1902" s="1"/>
      <c r="BE1902" s="1"/>
      <c r="BF1902" s="1"/>
      <c r="BG1902" s="1"/>
      <c r="BH1902" s="1"/>
      <c r="BI1902" s="1"/>
      <c r="BJ1902" s="1"/>
      <c r="BK1902" s="1"/>
      <c r="BL1902" s="1"/>
      <c r="BM1902" s="1"/>
      <c r="BN1902" s="1"/>
      <c r="BO1902" s="1"/>
      <c r="BP1902" s="1"/>
      <c r="BQ1902" s="1"/>
      <c r="BR1902" s="1"/>
      <c r="BS1902" s="1"/>
      <c r="BT1902" s="1"/>
      <c r="BU1902" s="1"/>
      <c r="BV1902" s="1"/>
      <c r="BW1902" s="1"/>
      <c r="BX1902" s="1"/>
      <c r="BY1902" s="1"/>
      <c r="BZ1902" s="1"/>
      <c r="CA1902" s="1"/>
      <c r="CB1902" s="1"/>
      <c r="CC1902" s="1"/>
      <c r="CD1902" s="1"/>
      <c r="CE1902" s="1"/>
      <c r="CF1902" s="1"/>
      <c r="CG1902" s="1"/>
      <c r="CH1902" s="1"/>
      <c r="CI1902" s="1"/>
      <c r="CJ1902" s="1"/>
      <c r="CK1902" s="1"/>
      <c r="CL1902" s="1"/>
      <c r="CM1902" s="1"/>
      <c r="CN1902" s="1"/>
      <c r="CO1902" s="1"/>
      <c r="CP1902" s="1"/>
      <c r="CQ1902" s="1"/>
      <c r="CR1902" s="1"/>
      <c r="CS1902" s="1"/>
      <c r="CT1902" s="1"/>
      <c r="CU1902" s="1"/>
      <c r="CV1902" s="1"/>
      <c r="CW1902" s="1"/>
      <c r="CX1902" s="1"/>
      <c r="CY1902" s="1"/>
      <c r="CZ1902" s="1"/>
      <c r="DA1902" s="1"/>
      <c r="DB1902" s="1"/>
      <c r="DC1902" s="1"/>
      <c r="DD1902" s="1"/>
      <c r="DE1902" s="1"/>
      <c r="DF1902" s="1"/>
      <c r="DG1902" s="1"/>
      <c r="DH1902" s="1"/>
      <c r="DI1902" s="1"/>
      <c r="DJ1902" s="1"/>
      <c r="DK1902" s="1"/>
      <c r="DL1902" s="1"/>
      <c r="DM1902" s="1"/>
      <c r="DN1902" s="1"/>
      <c r="DO1902" s="1"/>
      <c r="DP1902" s="1"/>
      <c r="DQ1902" s="1"/>
      <c r="DR1902" s="1"/>
      <c r="DS1902" s="1"/>
      <c r="DT1902" s="1"/>
      <c r="DU1902" s="1"/>
      <c r="DV1902" s="1"/>
      <c r="DW1902" s="1"/>
      <c r="DX1902" s="1"/>
      <c r="DY1902" s="1"/>
      <c r="DZ1902" s="1"/>
      <c r="EA1902" s="1"/>
      <c r="EB1902" s="1"/>
      <c r="EC1902" s="1"/>
      <c r="ED1902" s="1"/>
      <c r="EE1902" s="1"/>
      <c r="EF1902" s="1"/>
      <c r="EG1902" s="1"/>
      <c r="EH1902" s="1"/>
      <c r="EI1902" s="1"/>
      <c r="EJ1902" s="1"/>
      <c r="EK1902" s="1"/>
      <c r="EL1902" s="1"/>
      <c r="EM1902" s="1"/>
      <c r="EN1902" s="1"/>
      <c r="EO1902" s="1"/>
      <c r="EP1902" s="1"/>
      <c r="EQ1902" s="1"/>
      <c r="ER1902" s="1"/>
      <c r="ES1902" s="1"/>
      <c r="ET1902" s="1"/>
      <c r="EU1902" s="1"/>
      <c r="EV1902" s="1"/>
      <c r="EW1902" s="1"/>
      <c r="EX1902" s="1"/>
      <c r="EY1902" s="1"/>
      <c r="EZ1902" s="1"/>
      <c r="FA1902" s="1"/>
      <c r="FB1902" s="1"/>
      <c r="FC1902" s="1"/>
      <c r="FD1902" s="1"/>
      <c r="FE1902" s="1"/>
      <c r="FF1902" s="1"/>
      <c r="FG1902" s="1"/>
      <c r="FH1902" s="1"/>
      <c r="FI1902" s="1"/>
      <c r="FJ1902" s="1"/>
      <c r="FK1902" s="1"/>
      <c r="FL1902" s="1"/>
      <c r="FM1902" s="1"/>
      <c r="FN1902" s="1"/>
      <c r="FO1902" s="1"/>
      <c r="FP1902" s="1"/>
      <c r="FQ1902" s="1"/>
      <c r="FR1902" s="1"/>
      <c r="FS1902" s="1"/>
      <c r="FT1902" s="1"/>
      <c r="FU1902" s="1"/>
      <c r="FV1902" s="1"/>
      <c r="FW1902" s="1"/>
      <c r="FX1902" s="1"/>
      <c r="FY1902" s="1"/>
      <c r="FZ1902" s="1"/>
      <c r="GA1902" s="1"/>
      <c r="GB1902" s="1"/>
      <c r="GC1902" s="1"/>
      <c r="GD1902" s="1"/>
      <c r="GE1902" s="1"/>
      <c r="GF1902" s="1"/>
      <c r="GG1902" s="1"/>
      <c r="GH1902" s="1"/>
      <c r="GI1902" s="1"/>
      <c r="GJ1902" s="1"/>
      <c r="GK1902" s="1"/>
      <c r="GL1902" s="1"/>
      <c r="GM1902" s="1"/>
      <c r="GN1902" s="1"/>
      <c r="GO1902" s="1"/>
    </row>
    <row r="1903" spans="1:197" s="40" customFormat="1" x14ac:dyDescent="0.25">
      <c r="A1903" s="41"/>
      <c r="B1903" s="4"/>
      <c r="C1903" s="41"/>
      <c r="D1903" s="42"/>
      <c r="E1903" s="42"/>
      <c r="F1903" s="42"/>
      <c r="G1903" s="1"/>
      <c r="H1903" s="1"/>
      <c r="I1903" s="1"/>
      <c r="J1903" s="1"/>
      <c r="K1903" s="1"/>
      <c r="L1903" s="1"/>
      <c r="M1903" s="2"/>
      <c r="N1903" s="1"/>
      <c r="O1903" s="1"/>
      <c r="P1903" s="1"/>
      <c r="Q1903" s="1"/>
      <c r="R1903" s="1"/>
      <c r="S1903" s="1"/>
      <c r="T1903" s="1"/>
      <c r="U1903" s="1"/>
      <c r="V1903" s="1"/>
      <c r="W1903" s="1"/>
      <c r="X1903" s="1"/>
      <c r="Y1903" s="1"/>
      <c r="Z1903" s="1"/>
      <c r="AA1903" s="1"/>
      <c r="AB1903" s="1"/>
      <c r="AC1903" s="1"/>
      <c r="AD1903" s="1"/>
      <c r="AE1903" s="1"/>
      <c r="AF1903" s="1"/>
      <c r="AG1903" s="1"/>
      <c r="AH1903" s="1"/>
      <c r="AI1903" s="1"/>
      <c r="AJ1903" s="1"/>
      <c r="AK1903" s="1"/>
      <c r="AL1903" s="1"/>
      <c r="AM1903" s="1"/>
      <c r="AN1903" s="1"/>
      <c r="AO1903" s="1"/>
      <c r="AP1903" s="1"/>
      <c r="AQ1903" s="1"/>
      <c r="AR1903" s="1"/>
      <c r="AS1903" s="1"/>
      <c r="AT1903" s="1"/>
      <c r="AU1903" s="1"/>
      <c r="AV1903" s="1"/>
      <c r="AW1903" s="1"/>
      <c r="AX1903" s="1"/>
      <c r="AY1903" s="1"/>
      <c r="AZ1903" s="1"/>
      <c r="BA1903" s="1"/>
      <c r="BB1903" s="1"/>
      <c r="BC1903" s="1"/>
      <c r="BD1903" s="1"/>
      <c r="BE1903" s="1"/>
      <c r="BF1903" s="1"/>
      <c r="BG1903" s="1"/>
      <c r="BH1903" s="1"/>
      <c r="BI1903" s="1"/>
      <c r="BJ1903" s="1"/>
      <c r="BK1903" s="1"/>
      <c r="BL1903" s="1"/>
      <c r="BM1903" s="1"/>
      <c r="BN1903" s="1"/>
      <c r="BO1903" s="1"/>
      <c r="BP1903" s="1"/>
      <c r="BQ1903" s="1"/>
      <c r="BR1903" s="1"/>
      <c r="BS1903" s="1"/>
      <c r="BT1903" s="1"/>
      <c r="BU1903" s="1"/>
      <c r="BV1903" s="1"/>
      <c r="BW1903" s="1"/>
      <c r="BX1903" s="1"/>
      <c r="BY1903" s="1"/>
      <c r="BZ1903" s="1"/>
      <c r="CA1903" s="1"/>
      <c r="CB1903" s="1"/>
      <c r="CC1903" s="1"/>
      <c r="CD1903" s="1"/>
      <c r="CE1903" s="1"/>
      <c r="CF1903" s="1"/>
      <c r="CG1903" s="1"/>
      <c r="CH1903" s="1"/>
      <c r="CI1903" s="1"/>
      <c r="CJ1903" s="1"/>
      <c r="CK1903" s="1"/>
      <c r="CL1903" s="1"/>
      <c r="CM1903" s="1"/>
      <c r="CN1903" s="1"/>
      <c r="CO1903" s="1"/>
      <c r="CP1903" s="1"/>
      <c r="CQ1903" s="1"/>
      <c r="CR1903" s="1"/>
      <c r="CS1903" s="1"/>
      <c r="CT1903" s="1"/>
      <c r="CU1903" s="1"/>
      <c r="CV1903" s="1"/>
      <c r="CW1903" s="1"/>
      <c r="CX1903" s="1"/>
      <c r="CY1903" s="1"/>
      <c r="CZ1903" s="1"/>
      <c r="DA1903" s="1"/>
      <c r="DB1903" s="1"/>
      <c r="DC1903" s="1"/>
      <c r="DD1903" s="1"/>
      <c r="DE1903" s="1"/>
      <c r="DF1903" s="1"/>
      <c r="DG1903" s="1"/>
      <c r="DH1903" s="1"/>
      <c r="DI1903" s="1"/>
      <c r="DJ1903" s="1"/>
      <c r="DK1903" s="1"/>
      <c r="DL1903" s="1"/>
      <c r="DM1903" s="1"/>
      <c r="DN1903" s="1"/>
      <c r="DO1903" s="1"/>
      <c r="DP1903" s="1"/>
      <c r="DQ1903" s="1"/>
      <c r="DR1903" s="1"/>
      <c r="DS1903" s="1"/>
      <c r="DT1903" s="1"/>
      <c r="DU1903" s="1"/>
      <c r="DV1903" s="1"/>
      <c r="DW1903" s="1"/>
      <c r="DX1903" s="1"/>
      <c r="DY1903" s="1"/>
      <c r="DZ1903" s="1"/>
      <c r="EA1903" s="1"/>
      <c r="EB1903" s="1"/>
      <c r="EC1903" s="1"/>
      <c r="ED1903" s="1"/>
      <c r="EE1903" s="1"/>
      <c r="EF1903" s="1"/>
      <c r="EG1903" s="1"/>
      <c r="EH1903" s="1"/>
      <c r="EI1903" s="1"/>
      <c r="EJ1903" s="1"/>
      <c r="EK1903" s="1"/>
      <c r="EL1903" s="1"/>
      <c r="EM1903" s="1"/>
      <c r="EN1903" s="1"/>
      <c r="EO1903" s="1"/>
      <c r="EP1903" s="1"/>
      <c r="EQ1903" s="1"/>
      <c r="ER1903" s="1"/>
      <c r="ES1903" s="1"/>
      <c r="ET1903" s="1"/>
      <c r="EU1903" s="1"/>
      <c r="EV1903" s="1"/>
      <c r="EW1903" s="1"/>
      <c r="EX1903" s="1"/>
      <c r="EY1903" s="1"/>
      <c r="EZ1903" s="1"/>
      <c r="FA1903" s="1"/>
      <c r="FB1903" s="1"/>
      <c r="FC1903" s="1"/>
      <c r="FD1903" s="1"/>
      <c r="FE1903" s="1"/>
      <c r="FF1903" s="1"/>
      <c r="FG1903" s="1"/>
      <c r="FH1903" s="1"/>
      <c r="FI1903" s="1"/>
      <c r="FJ1903" s="1"/>
      <c r="FK1903" s="1"/>
      <c r="FL1903" s="1"/>
      <c r="FM1903" s="1"/>
      <c r="FN1903" s="1"/>
      <c r="FO1903" s="1"/>
      <c r="FP1903" s="1"/>
      <c r="FQ1903" s="1"/>
      <c r="FR1903" s="1"/>
      <c r="FS1903" s="1"/>
      <c r="FT1903" s="1"/>
      <c r="FU1903" s="1"/>
      <c r="FV1903" s="1"/>
      <c r="FW1903" s="1"/>
      <c r="FX1903" s="1"/>
      <c r="FY1903" s="1"/>
      <c r="FZ1903" s="1"/>
      <c r="GA1903" s="1"/>
      <c r="GB1903" s="1"/>
      <c r="GC1903" s="1"/>
      <c r="GD1903" s="1"/>
      <c r="GE1903" s="1"/>
      <c r="GF1903" s="1"/>
      <c r="GG1903" s="1"/>
      <c r="GH1903" s="1"/>
      <c r="GI1903" s="1"/>
      <c r="GJ1903" s="1"/>
      <c r="GK1903" s="1"/>
      <c r="GL1903" s="1"/>
      <c r="GM1903" s="1"/>
      <c r="GN1903" s="1"/>
      <c r="GO1903" s="1"/>
    </row>
    <row r="1904" spans="1:197" s="40" customFormat="1" x14ac:dyDescent="0.25">
      <c r="A1904" s="41"/>
      <c r="B1904" s="4"/>
      <c r="C1904" s="41"/>
      <c r="D1904" s="42"/>
      <c r="E1904" s="42"/>
      <c r="F1904" s="42"/>
      <c r="G1904" s="1"/>
      <c r="H1904" s="1"/>
      <c r="I1904" s="1"/>
      <c r="J1904" s="1"/>
      <c r="K1904" s="1"/>
      <c r="L1904" s="1"/>
      <c r="M1904" s="2"/>
      <c r="N1904" s="1"/>
      <c r="O1904" s="1"/>
      <c r="P1904" s="1"/>
      <c r="Q1904" s="1"/>
      <c r="R1904" s="1"/>
      <c r="S1904" s="1"/>
      <c r="T1904" s="1"/>
      <c r="U1904" s="1"/>
      <c r="V1904" s="1"/>
      <c r="W1904" s="1"/>
      <c r="X1904" s="1"/>
      <c r="Y1904" s="1"/>
      <c r="Z1904" s="1"/>
      <c r="AA1904" s="1"/>
      <c r="AB1904" s="1"/>
      <c r="AC1904" s="1"/>
      <c r="AD1904" s="1"/>
      <c r="AE1904" s="1"/>
      <c r="AF1904" s="1"/>
      <c r="AG1904" s="1"/>
      <c r="AH1904" s="1"/>
      <c r="AI1904" s="1"/>
      <c r="AJ1904" s="1"/>
      <c r="AK1904" s="1"/>
      <c r="AL1904" s="1"/>
      <c r="AM1904" s="1"/>
      <c r="AN1904" s="1"/>
      <c r="AO1904" s="1"/>
      <c r="AP1904" s="1"/>
      <c r="AQ1904" s="1"/>
      <c r="AR1904" s="1"/>
      <c r="AS1904" s="1"/>
      <c r="AT1904" s="1"/>
      <c r="AU1904" s="1"/>
      <c r="AV1904" s="1"/>
      <c r="AW1904" s="1"/>
      <c r="AX1904" s="1"/>
      <c r="AY1904" s="1"/>
      <c r="AZ1904" s="1"/>
      <c r="BA1904" s="1"/>
      <c r="BB1904" s="1"/>
      <c r="BC1904" s="1"/>
      <c r="BD1904" s="1"/>
      <c r="BE1904" s="1"/>
      <c r="BF1904" s="1"/>
      <c r="BG1904" s="1"/>
      <c r="BH1904" s="1"/>
      <c r="BI1904" s="1"/>
      <c r="BJ1904" s="1"/>
      <c r="BK1904" s="1"/>
      <c r="BL1904" s="1"/>
      <c r="BM1904" s="1"/>
      <c r="BN1904" s="1"/>
      <c r="BO1904" s="1"/>
      <c r="BP1904" s="1"/>
      <c r="BQ1904" s="1"/>
      <c r="BR1904" s="1"/>
      <c r="BS1904" s="1"/>
      <c r="BT1904" s="1"/>
      <c r="BU1904" s="1"/>
      <c r="BV1904" s="1"/>
      <c r="BW1904" s="1"/>
      <c r="BX1904" s="1"/>
      <c r="BY1904" s="1"/>
      <c r="BZ1904" s="1"/>
      <c r="CA1904" s="1"/>
      <c r="CB1904" s="1"/>
      <c r="CC1904" s="1"/>
      <c r="CD1904" s="1"/>
      <c r="CE1904" s="1"/>
      <c r="CF1904" s="1"/>
      <c r="CG1904" s="1"/>
      <c r="CH1904" s="1"/>
      <c r="CI1904" s="1"/>
      <c r="CJ1904" s="1"/>
      <c r="CK1904" s="1"/>
      <c r="CL1904" s="1"/>
      <c r="CM1904" s="1"/>
      <c r="CN1904" s="1"/>
      <c r="CO1904" s="1"/>
      <c r="CP1904" s="1"/>
      <c r="CQ1904" s="1"/>
      <c r="CR1904" s="1"/>
      <c r="CS1904" s="1"/>
      <c r="CT1904" s="1"/>
      <c r="CU1904" s="1"/>
      <c r="CV1904" s="1"/>
      <c r="CW1904" s="1"/>
      <c r="CX1904" s="1"/>
      <c r="CY1904" s="1"/>
      <c r="CZ1904" s="1"/>
      <c r="DA1904" s="1"/>
      <c r="DB1904" s="1"/>
      <c r="DC1904" s="1"/>
      <c r="DD1904" s="1"/>
      <c r="DE1904" s="1"/>
      <c r="DF1904" s="1"/>
      <c r="DG1904" s="1"/>
      <c r="DH1904" s="1"/>
      <c r="DI1904" s="1"/>
      <c r="DJ1904" s="1"/>
      <c r="DK1904" s="1"/>
      <c r="DL1904" s="1"/>
      <c r="DM1904" s="1"/>
      <c r="DN1904" s="1"/>
      <c r="DO1904" s="1"/>
      <c r="DP1904" s="1"/>
      <c r="DQ1904" s="1"/>
      <c r="DR1904" s="1"/>
      <c r="DS1904" s="1"/>
      <c r="DT1904" s="1"/>
      <c r="DU1904" s="1"/>
      <c r="DV1904" s="1"/>
      <c r="DW1904" s="1"/>
      <c r="DX1904" s="1"/>
      <c r="DY1904" s="1"/>
      <c r="DZ1904" s="1"/>
      <c r="EA1904" s="1"/>
      <c r="EB1904" s="1"/>
      <c r="EC1904" s="1"/>
      <c r="ED1904" s="1"/>
      <c r="EE1904" s="1"/>
      <c r="EF1904" s="1"/>
      <c r="EG1904" s="1"/>
      <c r="EH1904" s="1"/>
      <c r="EI1904" s="1"/>
      <c r="EJ1904" s="1"/>
      <c r="EK1904" s="1"/>
      <c r="EL1904" s="1"/>
      <c r="EM1904" s="1"/>
      <c r="EN1904" s="1"/>
      <c r="EO1904" s="1"/>
      <c r="EP1904" s="1"/>
      <c r="EQ1904" s="1"/>
      <c r="ER1904" s="1"/>
      <c r="ES1904" s="1"/>
      <c r="ET1904" s="1"/>
      <c r="EU1904" s="1"/>
      <c r="EV1904" s="1"/>
      <c r="EW1904" s="1"/>
      <c r="EX1904" s="1"/>
      <c r="EY1904" s="1"/>
      <c r="EZ1904" s="1"/>
      <c r="FA1904" s="1"/>
      <c r="FB1904" s="1"/>
      <c r="FC1904" s="1"/>
      <c r="FD1904" s="1"/>
      <c r="FE1904" s="1"/>
      <c r="FF1904" s="1"/>
      <c r="FG1904" s="1"/>
      <c r="FH1904" s="1"/>
      <c r="FI1904" s="1"/>
      <c r="FJ1904" s="1"/>
      <c r="FK1904" s="1"/>
      <c r="FL1904" s="1"/>
      <c r="FM1904" s="1"/>
      <c r="FN1904" s="1"/>
      <c r="FO1904" s="1"/>
      <c r="FP1904" s="1"/>
      <c r="FQ1904" s="1"/>
      <c r="FR1904" s="1"/>
      <c r="FS1904" s="1"/>
      <c r="FT1904" s="1"/>
      <c r="FU1904" s="1"/>
      <c r="FV1904" s="1"/>
      <c r="FW1904" s="1"/>
      <c r="FX1904" s="1"/>
      <c r="FY1904" s="1"/>
      <c r="FZ1904" s="1"/>
      <c r="GA1904" s="1"/>
      <c r="GB1904" s="1"/>
      <c r="GC1904" s="1"/>
      <c r="GD1904" s="1"/>
      <c r="GE1904" s="1"/>
      <c r="GF1904" s="1"/>
      <c r="GG1904" s="1"/>
      <c r="GH1904" s="1"/>
      <c r="GI1904" s="1"/>
      <c r="GJ1904" s="1"/>
      <c r="GK1904" s="1"/>
      <c r="GL1904" s="1"/>
      <c r="GM1904" s="1"/>
      <c r="GN1904" s="1"/>
      <c r="GO1904" s="1"/>
    </row>
    <row r="1905" spans="1:197" s="40" customFormat="1" x14ac:dyDescent="0.25">
      <c r="A1905" s="41"/>
      <c r="B1905" s="4"/>
      <c r="C1905" s="41"/>
      <c r="D1905" s="42"/>
      <c r="E1905" s="42"/>
      <c r="F1905" s="42"/>
      <c r="G1905" s="1"/>
      <c r="H1905" s="1"/>
      <c r="I1905" s="1"/>
      <c r="J1905" s="1"/>
      <c r="K1905" s="1"/>
      <c r="L1905" s="1"/>
      <c r="M1905" s="2"/>
      <c r="N1905" s="1"/>
      <c r="O1905" s="1"/>
      <c r="P1905" s="1"/>
      <c r="Q1905" s="1"/>
      <c r="R1905" s="1"/>
      <c r="S1905" s="1"/>
      <c r="T1905" s="1"/>
      <c r="U1905" s="1"/>
      <c r="V1905" s="1"/>
      <c r="W1905" s="1"/>
      <c r="X1905" s="1"/>
      <c r="Y1905" s="1"/>
      <c r="Z1905" s="1"/>
      <c r="AA1905" s="1"/>
      <c r="AB1905" s="1"/>
      <c r="AC1905" s="1"/>
      <c r="AD1905" s="1"/>
      <c r="AE1905" s="1"/>
      <c r="AF1905" s="1"/>
      <c r="AG1905" s="1"/>
      <c r="AH1905" s="1"/>
      <c r="AI1905" s="1"/>
      <c r="AJ1905" s="1"/>
      <c r="AK1905" s="1"/>
      <c r="AL1905" s="1"/>
      <c r="AM1905" s="1"/>
      <c r="AN1905" s="1"/>
      <c r="AO1905" s="1"/>
      <c r="AP1905" s="1"/>
      <c r="AQ1905" s="1"/>
      <c r="AR1905" s="1"/>
      <c r="AS1905" s="1"/>
      <c r="AT1905" s="1"/>
      <c r="AU1905" s="1"/>
      <c r="AV1905" s="1"/>
      <c r="AW1905" s="1"/>
      <c r="AX1905" s="1"/>
      <c r="AY1905" s="1"/>
      <c r="AZ1905" s="1"/>
      <c r="BA1905" s="1"/>
      <c r="BB1905" s="1"/>
      <c r="BC1905" s="1"/>
      <c r="BD1905" s="1"/>
      <c r="BE1905" s="1"/>
      <c r="BF1905" s="1"/>
      <c r="BG1905" s="1"/>
      <c r="BH1905" s="1"/>
      <c r="BI1905" s="1"/>
      <c r="BJ1905" s="1"/>
      <c r="BK1905" s="1"/>
      <c r="BL1905" s="1"/>
      <c r="BM1905" s="1"/>
      <c r="BN1905" s="1"/>
      <c r="BO1905" s="1"/>
      <c r="BP1905" s="1"/>
      <c r="BQ1905" s="1"/>
      <c r="BR1905" s="1"/>
      <c r="BS1905" s="1"/>
      <c r="BT1905" s="1"/>
      <c r="BU1905" s="1"/>
      <c r="BV1905" s="1"/>
      <c r="BW1905" s="1"/>
      <c r="BX1905" s="1"/>
      <c r="BY1905" s="1"/>
      <c r="BZ1905" s="1"/>
      <c r="CA1905" s="1"/>
      <c r="CB1905" s="1"/>
      <c r="CC1905" s="1"/>
      <c r="CD1905" s="1"/>
      <c r="CE1905" s="1"/>
      <c r="CF1905" s="1"/>
      <c r="CG1905" s="1"/>
      <c r="CH1905" s="1"/>
      <c r="CI1905" s="1"/>
      <c r="CJ1905" s="1"/>
      <c r="CK1905" s="1"/>
      <c r="CL1905" s="1"/>
      <c r="CM1905" s="1"/>
      <c r="CN1905" s="1"/>
      <c r="CO1905" s="1"/>
      <c r="CP1905" s="1"/>
      <c r="CQ1905" s="1"/>
      <c r="CR1905" s="1"/>
      <c r="CS1905" s="1"/>
      <c r="CT1905" s="1"/>
      <c r="CU1905" s="1"/>
      <c r="CV1905" s="1"/>
      <c r="CW1905" s="1"/>
      <c r="CX1905" s="1"/>
      <c r="CY1905" s="1"/>
      <c r="CZ1905" s="1"/>
      <c r="DA1905" s="1"/>
      <c r="DB1905" s="1"/>
      <c r="DC1905" s="1"/>
      <c r="DD1905" s="1"/>
      <c r="DE1905" s="1"/>
      <c r="DF1905" s="1"/>
      <c r="DG1905" s="1"/>
      <c r="DH1905" s="1"/>
      <c r="DI1905" s="1"/>
      <c r="DJ1905" s="1"/>
      <c r="DK1905" s="1"/>
      <c r="DL1905" s="1"/>
      <c r="DM1905" s="1"/>
      <c r="DN1905" s="1"/>
      <c r="DO1905" s="1"/>
      <c r="DP1905" s="1"/>
      <c r="DQ1905" s="1"/>
      <c r="DR1905" s="1"/>
      <c r="DS1905" s="1"/>
      <c r="DT1905" s="1"/>
      <c r="DU1905" s="1"/>
      <c r="DV1905" s="1"/>
      <c r="DW1905" s="1"/>
      <c r="DX1905" s="1"/>
      <c r="DY1905" s="1"/>
      <c r="DZ1905" s="1"/>
      <c r="EA1905" s="1"/>
      <c r="EB1905" s="1"/>
      <c r="EC1905" s="1"/>
      <c r="ED1905" s="1"/>
      <c r="EE1905" s="1"/>
      <c r="EF1905" s="1"/>
      <c r="EG1905" s="1"/>
      <c r="EH1905" s="1"/>
      <c r="EI1905" s="1"/>
      <c r="EJ1905" s="1"/>
      <c r="EK1905" s="1"/>
      <c r="EL1905" s="1"/>
      <c r="EM1905" s="1"/>
      <c r="EN1905" s="1"/>
      <c r="EO1905" s="1"/>
      <c r="EP1905" s="1"/>
      <c r="EQ1905" s="1"/>
      <c r="ER1905" s="1"/>
      <c r="ES1905" s="1"/>
      <c r="ET1905" s="1"/>
      <c r="EU1905" s="1"/>
      <c r="EV1905" s="1"/>
      <c r="EW1905" s="1"/>
      <c r="EX1905" s="1"/>
      <c r="EY1905" s="1"/>
      <c r="EZ1905" s="1"/>
      <c r="FA1905" s="1"/>
      <c r="FB1905" s="1"/>
      <c r="FC1905" s="1"/>
      <c r="FD1905" s="1"/>
      <c r="FE1905" s="1"/>
      <c r="FF1905" s="1"/>
      <c r="FG1905" s="1"/>
      <c r="FH1905" s="1"/>
      <c r="FI1905" s="1"/>
      <c r="FJ1905" s="1"/>
      <c r="FK1905" s="1"/>
      <c r="FL1905" s="1"/>
      <c r="FM1905" s="1"/>
      <c r="FN1905" s="1"/>
      <c r="FO1905" s="1"/>
      <c r="FP1905" s="1"/>
      <c r="FQ1905" s="1"/>
      <c r="FR1905" s="1"/>
      <c r="FS1905" s="1"/>
      <c r="FT1905" s="1"/>
      <c r="FU1905" s="1"/>
      <c r="FV1905" s="1"/>
      <c r="FW1905" s="1"/>
      <c r="FX1905" s="1"/>
      <c r="FY1905" s="1"/>
      <c r="FZ1905" s="1"/>
      <c r="GA1905" s="1"/>
      <c r="GB1905" s="1"/>
      <c r="GC1905" s="1"/>
      <c r="GD1905" s="1"/>
      <c r="GE1905" s="1"/>
      <c r="GF1905" s="1"/>
      <c r="GG1905" s="1"/>
      <c r="GH1905" s="1"/>
      <c r="GI1905" s="1"/>
      <c r="GJ1905" s="1"/>
      <c r="GK1905" s="1"/>
      <c r="GL1905" s="1"/>
      <c r="GM1905" s="1"/>
      <c r="GN1905" s="1"/>
      <c r="GO1905" s="1"/>
    </row>
    <row r="1906" spans="1:197" s="40" customFormat="1" x14ac:dyDescent="0.25">
      <c r="A1906" s="41"/>
      <c r="B1906" s="4"/>
      <c r="C1906" s="41"/>
      <c r="D1906" s="42"/>
      <c r="E1906" s="42"/>
      <c r="F1906" s="42"/>
      <c r="G1906" s="1"/>
      <c r="H1906" s="1"/>
      <c r="I1906" s="1"/>
      <c r="J1906" s="1"/>
      <c r="K1906" s="1"/>
      <c r="L1906" s="1"/>
      <c r="M1906" s="2"/>
      <c r="N1906" s="1"/>
      <c r="O1906" s="1"/>
      <c r="P1906" s="1"/>
      <c r="Q1906" s="1"/>
      <c r="R1906" s="1"/>
      <c r="S1906" s="1"/>
      <c r="T1906" s="1"/>
      <c r="U1906" s="1"/>
      <c r="V1906" s="1"/>
      <c r="W1906" s="1"/>
      <c r="X1906" s="1"/>
      <c r="Y1906" s="1"/>
      <c r="Z1906" s="1"/>
      <c r="AA1906" s="1"/>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c r="BI1906" s="1"/>
      <c r="BJ1906" s="1"/>
      <c r="BK1906" s="1"/>
      <c r="BL1906" s="1"/>
      <c r="BM1906" s="1"/>
      <c r="BN1906" s="1"/>
      <c r="BO1906" s="1"/>
      <c r="BP1906" s="1"/>
      <c r="BQ1906" s="1"/>
      <c r="BR1906" s="1"/>
      <c r="BS1906" s="1"/>
      <c r="BT1906" s="1"/>
      <c r="BU1906" s="1"/>
      <c r="BV1906" s="1"/>
      <c r="BW1906" s="1"/>
      <c r="BX1906" s="1"/>
      <c r="BY1906" s="1"/>
      <c r="BZ1906" s="1"/>
      <c r="CA1906" s="1"/>
      <c r="CB1906" s="1"/>
      <c r="CC1906" s="1"/>
      <c r="CD1906" s="1"/>
      <c r="CE1906" s="1"/>
      <c r="CF1906" s="1"/>
      <c r="CG1906" s="1"/>
      <c r="CH1906" s="1"/>
      <c r="CI1906" s="1"/>
      <c r="CJ1906" s="1"/>
      <c r="CK1906" s="1"/>
      <c r="CL1906" s="1"/>
      <c r="CM1906" s="1"/>
      <c r="CN1906" s="1"/>
      <c r="CO1906" s="1"/>
      <c r="CP1906" s="1"/>
      <c r="CQ1906" s="1"/>
      <c r="CR1906" s="1"/>
      <c r="CS1906" s="1"/>
      <c r="CT1906" s="1"/>
      <c r="CU1906" s="1"/>
      <c r="CV1906" s="1"/>
      <c r="CW1906" s="1"/>
      <c r="CX1906" s="1"/>
      <c r="CY1906" s="1"/>
      <c r="CZ1906" s="1"/>
      <c r="DA1906" s="1"/>
      <c r="DB1906" s="1"/>
      <c r="DC1906" s="1"/>
      <c r="DD1906" s="1"/>
      <c r="DE1906" s="1"/>
      <c r="DF1906" s="1"/>
      <c r="DG1906" s="1"/>
      <c r="DH1906" s="1"/>
      <c r="DI1906" s="1"/>
      <c r="DJ1906" s="1"/>
      <c r="DK1906" s="1"/>
      <c r="DL1906" s="1"/>
      <c r="DM1906" s="1"/>
      <c r="DN1906" s="1"/>
      <c r="DO1906" s="1"/>
      <c r="DP1906" s="1"/>
      <c r="DQ1906" s="1"/>
      <c r="DR1906" s="1"/>
      <c r="DS1906" s="1"/>
      <c r="DT1906" s="1"/>
      <c r="DU1906" s="1"/>
      <c r="DV1906" s="1"/>
      <c r="DW1906" s="1"/>
      <c r="DX1906" s="1"/>
      <c r="DY1906" s="1"/>
      <c r="DZ1906" s="1"/>
      <c r="EA1906" s="1"/>
      <c r="EB1906" s="1"/>
      <c r="EC1906" s="1"/>
      <c r="ED1906" s="1"/>
      <c r="EE1906" s="1"/>
      <c r="EF1906" s="1"/>
      <c r="EG1906" s="1"/>
      <c r="EH1906" s="1"/>
      <c r="EI1906" s="1"/>
      <c r="EJ1906" s="1"/>
      <c r="EK1906" s="1"/>
      <c r="EL1906" s="1"/>
      <c r="EM1906" s="1"/>
      <c r="EN1906" s="1"/>
      <c r="EO1906" s="1"/>
      <c r="EP1906" s="1"/>
      <c r="EQ1906" s="1"/>
      <c r="ER1906" s="1"/>
      <c r="ES1906" s="1"/>
      <c r="ET1906" s="1"/>
      <c r="EU1906" s="1"/>
      <c r="EV1906" s="1"/>
      <c r="EW1906" s="1"/>
      <c r="EX1906" s="1"/>
      <c r="EY1906" s="1"/>
      <c r="EZ1906" s="1"/>
      <c r="FA1906" s="1"/>
      <c r="FB1906" s="1"/>
      <c r="FC1906" s="1"/>
      <c r="FD1906" s="1"/>
      <c r="FE1906" s="1"/>
      <c r="FF1906" s="1"/>
      <c r="FG1906" s="1"/>
      <c r="FH1906" s="1"/>
      <c r="FI1906" s="1"/>
      <c r="FJ1906" s="1"/>
      <c r="FK1906" s="1"/>
      <c r="FL1906" s="1"/>
      <c r="FM1906" s="1"/>
      <c r="FN1906" s="1"/>
      <c r="FO1906" s="1"/>
      <c r="FP1906" s="1"/>
      <c r="FQ1906" s="1"/>
      <c r="FR1906" s="1"/>
      <c r="FS1906" s="1"/>
      <c r="FT1906" s="1"/>
      <c r="FU1906" s="1"/>
      <c r="FV1906" s="1"/>
      <c r="FW1906" s="1"/>
      <c r="FX1906" s="1"/>
      <c r="FY1906" s="1"/>
      <c r="FZ1906" s="1"/>
      <c r="GA1906" s="1"/>
      <c r="GB1906" s="1"/>
      <c r="GC1906" s="1"/>
      <c r="GD1906" s="1"/>
      <c r="GE1906" s="1"/>
      <c r="GF1906" s="1"/>
      <c r="GG1906" s="1"/>
      <c r="GH1906" s="1"/>
      <c r="GI1906" s="1"/>
      <c r="GJ1906" s="1"/>
      <c r="GK1906" s="1"/>
      <c r="GL1906" s="1"/>
      <c r="GM1906" s="1"/>
      <c r="GN1906" s="1"/>
      <c r="GO1906" s="1"/>
    </row>
    <row r="1907" spans="1:197" s="40" customFormat="1" x14ac:dyDescent="0.25">
      <c r="A1907" s="41"/>
      <c r="B1907" s="4"/>
      <c r="C1907" s="41"/>
      <c r="D1907" s="42"/>
      <c r="E1907" s="42"/>
      <c r="F1907" s="42"/>
      <c r="G1907" s="1"/>
      <c r="H1907" s="1"/>
      <c r="I1907" s="1"/>
      <c r="J1907" s="1"/>
      <c r="K1907" s="1"/>
      <c r="L1907" s="1"/>
      <c r="M1907" s="2"/>
      <c r="N1907" s="1"/>
      <c r="O1907" s="1"/>
      <c r="P1907" s="1"/>
      <c r="Q1907" s="1"/>
      <c r="R1907" s="1"/>
      <c r="S1907" s="1"/>
      <c r="T1907" s="1"/>
      <c r="U1907" s="1"/>
      <c r="V1907" s="1"/>
      <c r="W1907" s="1"/>
      <c r="X1907" s="1"/>
      <c r="Y1907" s="1"/>
      <c r="Z1907" s="1"/>
      <c r="AA1907" s="1"/>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c r="BI1907" s="1"/>
      <c r="BJ1907" s="1"/>
      <c r="BK1907" s="1"/>
      <c r="BL1907" s="1"/>
      <c r="BM1907" s="1"/>
      <c r="BN1907" s="1"/>
      <c r="BO1907" s="1"/>
      <c r="BP1907" s="1"/>
      <c r="BQ1907" s="1"/>
      <c r="BR1907" s="1"/>
      <c r="BS1907" s="1"/>
      <c r="BT1907" s="1"/>
      <c r="BU1907" s="1"/>
      <c r="BV1907" s="1"/>
      <c r="BW1907" s="1"/>
      <c r="BX1907" s="1"/>
      <c r="BY1907" s="1"/>
      <c r="BZ1907" s="1"/>
      <c r="CA1907" s="1"/>
      <c r="CB1907" s="1"/>
      <c r="CC1907" s="1"/>
      <c r="CD1907" s="1"/>
      <c r="CE1907" s="1"/>
      <c r="CF1907" s="1"/>
      <c r="CG1907" s="1"/>
      <c r="CH1907" s="1"/>
      <c r="CI1907" s="1"/>
      <c r="CJ1907" s="1"/>
      <c r="CK1907" s="1"/>
      <c r="CL1907" s="1"/>
      <c r="CM1907" s="1"/>
      <c r="CN1907" s="1"/>
      <c r="CO1907" s="1"/>
      <c r="CP1907" s="1"/>
      <c r="CQ1907" s="1"/>
      <c r="CR1907" s="1"/>
      <c r="CS1907" s="1"/>
      <c r="CT1907" s="1"/>
      <c r="CU1907" s="1"/>
      <c r="CV1907" s="1"/>
      <c r="CW1907" s="1"/>
      <c r="CX1907" s="1"/>
      <c r="CY1907" s="1"/>
      <c r="CZ1907" s="1"/>
      <c r="DA1907" s="1"/>
      <c r="DB1907" s="1"/>
      <c r="DC1907" s="1"/>
      <c r="DD1907" s="1"/>
      <c r="DE1907" s="1"/>
      <c r="DF1907" s="1"/>
      <c r="DG1907" s="1"/>
      <c r="DH1907" s="1"/>
      <c r="DI1907" s="1"/>
      <c r="DJ1907" s="1"/>
      <c r="DK1907" s="1"/>
      <c r="DL1907" s="1"/>
      <c r="DM1907" s="1"/>
      <c r="DN1907" s="1"/>
      <c r="DO1907" s="1"/>
      <c r="DP1907" s="1"/>
      <c r="DQ1907" s="1"/>
      <c r="DR1907" s="1"/>
      <c r="DS1907" s="1"/>
      <c r="DT1907" s="1"/>
      <c r="DU1907" s="1"/>
      <c r="DV1907" s="1"/>
      <c r="DW1907" s="1"/>
      <c r="DX1907" s="1"/>
      <c r="DY1907" s="1"/>
      <c r="DZ1907" s="1"/>
      <c r="EA1907" s="1"/>
      <c r="EB1907" s="1"/>
      <c r="EC1907" s="1"/>
      <c r="ED1907" s="1"/>
      <c r="EE1907" s="1"/>
      <c r="EF1907" s="1"/>
      <c r="EG1907" s="1"/>
      <c r="EH1907" s="1"/>
      <c r="EI1907" s="1"/>
      <c r="EJ1907" s="1"/>
      <c r="EK1907" s="1"/>
      <c r="EL1907" s="1"/>
      <c r="EM1907" s="1"/>
      <c r="EN1907" s="1"/>
      <c r="EO1907" s="1"/>
      <c r="EP1907" s="1"/>
      <c r="EQ1907" s="1"/>
      <c r="ER1907" s="1"/>
      <c r="ES1907" s="1"/>
      <c r="ET1907" s="1"/>
      <c r="EU1907" s="1"/>
      <c r="EV1907" s="1"/>
      <c r="EW1907" s="1"/>
      <c r="EX1907" s="1"/>
      <c r="EY1907" s="1"/>
      <c r="EZ1907" s="1"/>
      <c r="FA1907" s="1"/>
      <c r="FB1907" s="1"/>
      <c r="FC1907" s="1"/>
      <c r="FD1907" s="1"/>
      <c r="FE1907" s="1"/>
      <c r="FF1907" s="1"/>
      <c r="FG1907" s="1"/>
      <c r="FH1907" s="1"/>
      <c r="FI1907" s="1"/>
      <c r="FJ1907" s="1"/>
      <c r="FK1907" s="1"/>
      <c r="FL1907" s="1"/>
      <c r="FM1907" s="1"/>
      <c r="FN1907" s="1"/>
      <c r="FO1907" s="1"/>
      <c r="FP1907" s="1"/>
      <c r="FQ1907" s="1"/>
      <c r="FR1907" s="1"/>
      <c r="FS1907" s="1"/>
      <c r="FT1907" s="1"/>
      <c r="FU1907" s="1"/>
      <c r="FV1907" s="1"/>
      <c r="FW1907" s="1"/>
      <c r="FX1907" s="1"/>
      <c r="FY1907" s="1"/>
      <c r="FZ1907" s="1"/>
      <c r="GA1907" s="1"/>
      <c r="GB1907" s="1"/>
      <c r="GC1907" s="1"/>
      <c r="GD1907" s="1"/>
      <c r="GE1907" s="1"/>
      <c r="GF1907" s="1"/>
      <c r="GG1907" s="1"/>
      <c r="GH1907" s="1"/>
      <c r="GI1907" s="1"/>
      <c r="GJ1907" s="1"/>
      <c r="GK1907" s="1"/>
      <c r="GL1907" s="1"/>
      <c r="GM1907" s="1"/>
      <c r="GN1907" s="1"/>
      <c r="GO1907" s="1"/>
    </row>
    <row r="1908" spans="1:197" s="40" customFormat="1" x14ac:dyDescent="0.25">
      <c r="A1908" s="41"/>
      <c r="B1908" s="4"/>
      <c r="C1908" s="41"/>
      <c r="D1908" s="42"/>
      <c r="E1908" s="42"/>
      <c r="F1908" s="42"/>
      <c r="G1908" s="1"/>
      <c r="H1908" s="1"/>
      <c r="I1908" s="1"/>
      <c r="J1908" s="1"/>
      <c r="K1908" s="1"/>
      <c r="L1908" s="1"/>
      <c r="M1908" s="2"/>
      <c r="N1908" s="1"/>
      <c r="O1908" s="1"/>
      <c r="P1908" s="1"/>
      <c r="Q1908" s="1"/>
      <c r="R1908" s="1"/>
      <c r="S1908" s="1"/>
      <c r="T1908" s="1"/>
      <c r="U1908" s="1"/>
      <c r="V1908" s="1"/>
      <c r="W1908" s="1"/>
      <c r="X1908" s="1"/>
      <c r="Y1908" s="1"/>
      <c r="Z1908" s="1"/>
      <c r="AA1908" s="1"/>
      <c r="AB1908" s="1"/>
      <c r="AC1908" s="1"/>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1"/>
      <c r="BB1908" s="1"/>
      <c r="BC1908" s="1"/>
      <c r="BD1908" s="1"/>
      <c r="BE1908" s="1"/>
      <c r="BF1908" s="1"/>
      <c r="BG1908" s="1"/>
      <c r="BH1908" s="1"/>
      <c r="BI1908" s="1"/>
      <c r="BJ1908" s="1"/>
      <c r="BK1908" s="1"/>
      <c r="BL1908" s="1"/>
      <c r="BM1908" s="1"/>
      <c r="BN1908" s="1"/>
      <c r="BO1908" s="1"/>
      <c r="BP1908" s="1"/>
      <c r="BQ1908" s="1"/>
      <c r="BR1908" s="1"/>
      <c r="BS1908" s="1"/>
      <c r="BT1908" s="1"/>
      <c r="BU1908" s="1"/>
      <c r="BV1908" s="1"/>
      <c r="BW1908" s="1"/>
      <c r="BX1908" s="1"/>
      <c r="BY1908" s="1"/>
      <c r="BZ1908" s="1"/>
      <c r="CA1908" s="1"/>
      <c r="CB1908" s="1"/>
      <c r="CC1908" s="1"/>
      <c r="CD1908" s="1"/>
      <c r="CE1908" s="1"/>
      <c r="CF1908" s="1"/>
      <c r="CG1908" s="1"/>
      <c r="CH1908" s="1"/>
      <c r="CI1908" s="1"/>
      <c r="CJ1908" s="1"/>
      <c r="CK1908" s="1"/>
      <c r="CL1908" s="1"/>
      <c r="CM1908" s="1"/>
      <c r="CN1908" s="1"/>
      <c r="CO1908" s="1"/>
      <c r="CP1908" s="1"/>
      <c r="CQ1908" s="1"/>
      <c r="CR1908" s="1"/>
      <c r="CS1908" s="1"/>
      <c r="CT1908" s="1"/>
      <c r="CU1908" s="1"/>
      <c r="CV1908" s="1"/>
      <c r="CW1908" s="1"/>
      <c r="CX1908" s="1"/>
      <c r="CY1908" s="1"/>
      <c r="CZ1908" s="1"/>
      <c r="DA1908" s="1"/>
      <c r="DB1908" s="1"/>
      <c r="DC1908" s="1"/>
      <c r="DD1908" s="1"/>
      <c r="DE1908" s="1"/>
      <c r="DF1908" s="1"/>
      <c r="DG1908" s="1"/>
      <c r="DH1908" s="1"/>
      <c r="DI1908" s="1"/>
      <c r="DJ1908" s="1"/>
      <c r="DK1908" s="1"/>
      <c r="DL1908" s="1"/>
      <c r="DM1908" s="1"/>
      <c r="DN1908" s="1"/>
      <c r="DO1908" s="1"/>
      <c r="DP1908" s="1"/>
      <c r="DQ1908" s="1"/>
      <c r="DR1908" s="1"/>
      <c r="DS1908" s="1"/>
      <c r="DT1908" s="1"/>
      <c r="DU1908" s="1"/>
      <c r="DV1908" s="1"/>
      <c r="DW1908" s="1"/>
      <c r="DX1908" s="1"/>
      <c r="DY1908" s="1"/>
      <c r="DZ1908" s="1"/>
      <c r="EA1908" s="1"/>
      <c r="EB1908" s="1"/>
      <c r="EC1908" s="1"/>
      <c r="ED1908" s="1"/>
      <c r="EE1908" s="1"/>
      <c r="EF1908" s="1"/>
      <c r="EG1908" s="1"/>
      <c r="EH1908" s="1"/>
      <c r="EI1908" s="1"/>
      <c r="EJ1908" s="1"/>
      <c r="EK1908" s="1"/>
      <c r="EL1908" s="1"/>
      <c r="EM1908" s="1"/>
      <c r="EN1908" s="1"/>
      <c r="EO1908" s="1"/>
      <c r="EP1908" s="1"/>
      <c r="EQ1908" s="1"/>
      <c r="ER1908" s="1"/>
      <c r="ES1908" s="1"/>
      <c r="ET1908" s="1"/>
      <c r="EU1908" s="1"/>
      <c r="EV1908" s="1"/>
      <c r="EW1908" s="1"/>
      <c r="EX1908" s="1"/>
      <c r="EY1908" s="1"/>
      <c r="EZ1908" s="1"/>
      <c r="FA1908" s="1"/>
      <c r="FB1908" s="1"/>
      <c r="FC1908" s="1"/>
      <c r="FD1908" s="1"/>
      <c r="FE1908" s="1"/>
      <c r="FF1908" s="1"/>
      <c r="FG1908" s="1"/>
      <c r="FH1908" s="1"/>
      <c r="FI1908" s="1"/>
      <c r="FJ1908" s="1"/>
      <c r="FK1908" s="1"/>
      <c r="FL1908" s="1"/>
      <c r="FM1908" s="1"/>
      <c r="FN1908" s="1"/>
      <c r="FO1908" s="1"/>
      <c r="FP1908" s="1"/>
      <c r="FQ1908" s="1"/>
      <c r="FR1908" s="1"/>
      <c r="FS1908" s="1"/>
      <c r="FT1908" s="1"/>
      <c r="FU1908" s="1"/>
      <c r="FV1908" s="1"/>
      <c r="FW1908" s="1"/>
      <c r="FX1908" s="1"/>
      <c r="FY1908" s="1"/>
      <c r="FZ1908" s="1"/>
      <c r="GA1908" s="1"/>
      <c r="GB1908" s="1"/>
      <c r="GC1908" s="1"/>
      <c r="GD1908" s="1"/>
      <c r="GE1908" s="1"/>
      <c r="GF1908" s="1"/>
      <c r="GG1908" s="1"/>
      <c r="GH1908" s="1"/>
      <c r="GI1908" s="1"/>
      <c r="GJ1908" s="1"/>
      <c r="GK1908" s="1"/>
      <c r="GL1908" s="1"/>
      <c r="GM1908" s="1"/>
      <c r="GN1908" s="1"/>
      <c r="GO1908" s="1"/>
    </row>
    <row r="1909" spans="1:197" s="40" customFormat="1" x14ac:dyDescent="0.25">
      <c r="A1909" s="41"/>
      <c r="B1909" s="4"/>
      <c r="C1909" s="41"/>
      <c r="D1909" s="42"/>
      <c r="E1909" s="42"/>
      <c r="F1909" s="42"/>
      <c r="G1909" s="1"/>
      <c r="H1909" s="1"/>
      <c r="I1909" s="1"/>
      <c r="J1909" s="1"/>
      <c r="K1909" s="1"/>
      <c r="L1909" s="1"/>
      <c r="M1909" s="2"/>
      <c r="N1909" s="1"/>
      <c r="O1909" s="1"/>
      <c r="P1909" s="1"/>
      <c r="Q1909" s="1"/>
      <c r="R1909" s="1"/>
      <c r="S1909" s="1"/>
      <c r="T1909" s="1"/>
      <c r="U1909" s="1"/>
      <c r="V1909" s="1"/>
      <c r="W1909" s="1"/>
      <c r="X1909" s="1"/>
      <c r="Y1909" s="1"/>
      <c r="Z1909" s="1"/>
      <c r="AA1909" s="1"/>
      <c r="AB1909" s="1"/>
      <c r="AC1909" s="1"/>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1"/>
      <c r="BB1909" s="1"/>
      <c r="BC1909" s="1"/>
      <c r="BD1909" s="1"/>
      <c r="BE1909" s="1"/>
      <c r="BF1909" s="1"/>
      <c r="BG1909" s="1"/>
      <c r="BH1909" s="1"/>
      <c r="BI1909" s="1"/>
      <c r="BJ1909" s="1"/>
      <c r="BK1909" s="1"/>
      <c r="BL1909" s="1"/>
      <c r="BM1909" s="1"/>
      <c r="BN1909" s="1"/>
      <c r="BO1909" s="1"/>
      <c r="BP1909" s="1"/>
      <c r="BQ1909" s="1"/>
      <c r="BR1909" s="1"/>
      <c r="BS1909" s="1"/>
      <c r="BT1909" s="1"/>
      <c r="BU1909" s="1"/>
      <c r="BV1909" s="1"/>
      <c r="BW1909" s="1"/>
      <c r="BX1909" s="1"/>
      <c r="BY1909" s="1"/>
      <c r="BZ1909" s="1"/>
      <c r="CA1909" s="1"/>
      <c r="CB1909" s="1"/>
      <c r="CC1909" s="1"/>
      <c r="CD1909" s="1"/>
      <c r="CE1909" s="1"/>
      <c r="CF1909" s="1"/>
      <c r="CG1909" s="1"/>
      <c r="CH1909" s="1"/>
      <c r="CI1909" s="1"/>
      <c r="CJ1909" s="1"/>
      <c r="CK1909" s="1"/>
      <c r="CL1909" s="1"/>
      <c r="CM1909" s="1"/>
      <c r="CN1909" s="1"/>
      <c r="CO1909" s="1"/>
      <c r="CP1909" s="1"/>
      <c r="CQ1909" s="1"/>
      <c r="CR1909" s="1"/>
      <c r="CS1909" s="1"/>
      <c r="CT1909" s="1"/>
      <c r="CU1909" s="1"/>
      <c r="CV1909" s="1"/>
      <c r="CW1909" s="1"/>
      <c r="CX1909" s="1"/>
      <c r="CY1909" s="1"/>
      <c r="CZ1909" s="1"/>
      <c r="DA1909" s="1"/>
      <c r="DB1909" s="1"/>
      <c r="DC1909" s="1"/>
      <c r="DD1909" s="1"/>
      <c r="DE1909" s="1"/>
      <c r="DF1909" s="1"/>
      <c r="DG1909" s="1"/>
      <c r="DH1909" s="1"/>
      <c r="DI1909" s="1"/>
      <c r="DJ1909" s="1"/>
      <c r="DK1909" s="1"/>
      <c r="DL1909" s="1"/>
      <c r="DM1909" s="1"/>
      <c r="DN1909" s="1"/>
      <c r="DO1909" s="1"/>
      <c r="DP1909" s="1"/>
      <c r="DQ1909" s="1"/>
      <c r="DR1909" s="1"/>
      <c r="DS1909" s="1"/>
      <c r="DT1909" s="1"/>
      <c r="DU1909" s="1"/>
      <c r="DV1909" s="1"/>
      <c r="DW1909" s="1"/>
      <c r="DX1909" s="1"/>
      <c r="DY1909" s="1"/>
      <c r="DZ1909" s="1"/>
      <c r="EA1909" s="1"/>
      <c r="EB1909" s="1"/>
      <c r="EC1909" s="1"/>
      <c r="ED1909" s="1"/>
      <c r="EE1909" s="1"/>
      <c r="EF1909" s="1"/>
      <c r="EG1909" s="1"/>
      <c r="EH1909" s="1"/>
      <c r="EI1909" s="1"/>
      <c r="EJ1909" s="1"/>
      <c r="EK1909" s="1"/>
      <c r="EL1909" s="1"/>
      <c r="EM1909" s="1"/>
      <c r="EN1909" s="1"/>
      <c r="EO1909" s="1"/>
      <c r="EP1909" s="1"/>
      <c r="EQ1909" s="1"/>
      <c r="ER1909" s="1"/>
      <c r="ES1909" s="1"/>
      <c r="ET1909" s="1"/>
      <c r="EU1909" s="1"/>
      <c r="EV1909" s="1"/>
      <c r="EW1909" s="1"/>
      <c r="EX1909" s="1"/>
      <c r="EY1909" s="1"/>
      <c r="EZ1909" s="1"/>
      <c r="FA1909" s="1"/>
      <c r="FB1909" s="1"/>
      <c r="FC1909" s="1"/>
      <c r="FD1909" s="1"/>
      <c r="FE1909" s="1"/>
      <c r="FF1909" s="1"/>
      <c r="FG1909" s="1"/>
      <c r="FH1909" s="1"/>
      <c r="FI1909" s="1"/>
      <c r="FJ1909" s="1"/>
      <c r="FK1909" s="1"/>
      <c r="FL1909" s="1"/>
      <c r="FM1909" s="1"/>
      <c r="FN1909" s="1"/>
      <c r="FO1909" s="1"/>
      <c r="FP1909" s="1"/>
      <c r="FQ1909" s="1"/>
      <c r="FR1909" s="1"/>
      <c r="FS1909" s="1"/>
      <c r="FT1909" s="1"/>
      <c r="FU1909" s="1"/>
      <c r="FV1909" s="1"/>
      <c r="FW1909" s="1"/>
      <c r="FX1909" s="1"/>
      <c r="FY1909" s="1"/>
      <c r="FZ1909" s="1"/>
      <c r="GA1909" s="1"/>
      <c r="GB1909" s="1"/>
      <c r="GC1909" s="1"/>
      <c r="GD1909" s="1"/>
      <c r="GE1909" s="1"/>
      <c r="GF1909" s="1"/>
      <c r="GG1909" s="1"/>
      <c r="GH1909" s="1"/>
      <c r="GI1909" s="1"/>
      <c r="GJ1909" s="1"/>
      <c r="GK1909" s="1"/>
      <c r="GL1909" s="1"/>
      <c r="GM1909" s="1"/>
      <c r="GN1909" s="1"/>
      <c r="GO1909" s="1"/>
    </row>
    <row r="1910" spans="1:197" s="40" customFormat="1" x14ac:dyDescent="0.25">
      <c r="A1910" s="41"/>
      <c r="B1910" s="4"/>
      <c r="C1910" s="41"/>
      <c r="D1910" s="42"/>
      <c r="E1910" s="42"/>
      <c r="F1910" s="42"/>
      <c r="G1910" s="1"/>
      <c r="H1910" s="1"/>
      <c r="I1910" s="1"/>
      <c r="J1910" s="1"/>
      <c r="K1910" s="1"/>
      <c r="L1910" s="1"/>
      <c r="M1910" s="2"/>
      <c r="N1910" s="1"/>
      <c r="O1910" s="1"/>
      <c r="P1910" s="1"/>
      <c r="Q1910" s="1"/>
      <c r="R1910" s="1"/>
      <c r="S1910" s="1"/>
      <c r="T1910" s="1"/>
      <c r="U1910" s="1"/>
      <c r="V1910" s="1"/>
      <c r="W1910" s="1"/>
      <c r="X1910" s="1"/>
      <c r="Y1910" s="1"/>
      <c r="Z1910" s="1"/>
      <c r="AA1910" s="1"/>
      <c r="AB1910" s="1"/>
      <c r="AC1910" s="1"/>
      <c r="AD1910" s="1"/>
      <c r="AE1910" s="1"/>
      <c r="AF1910" s="1"/>
      <c r="AG1910" s="1"/>
      <c r="AH1910" s="1"/>
      <c r="AI1910" s="1"/>
      <c r="AJ1910" s="1"/>
      <c r="AK1910" s="1"/>
      <c r="AL1910" s="1"/>
      <c r="AM1910" s="1"/>
      <c r="AN1910" s="1"/>
      <c r="AO1910" s="1"/>
      <c r="AP1910" s="1"/>
      <c r="AQ1910" s="1"/>
      <c r="AR1910" s="1"/>
      <c r="AS1910" s="1"/>
      <c r="AT1910" s="1"/>
      <c r="AU1910" s="1"/>
      <c r="AV1910" s="1"/>
      <c r="AW1910" s="1"/>
      <c r="AX1910" s="1"/>
      <c r="AY1910" s="1"/>
      <c r="AZ1910" s="1"/>
      <c r="BA1910" s="1"/>
      <c r="BB1910" s="1"/>
      <c r="BC1910" s="1"/>
      <c r="BD1910" s="1"/>
      <c r="BE1910" s="1"/>
      <c r="BF1910" s="1"/>
      <c r="BG1910" s="1"/>
      <c r="BH1910" s="1"/>
      <c r="BI1910" s="1"/>
      <c r="BJ1910" s="1"/>
      <c r="BK1910" s="1"/>
      <c r="BL1910" s="1"/>
      <c r="BM1910" s="1"/>
      <c r="BN1910" s="1"/>
      <c r="BO1910" s="1"/>
      <c r="BP1910" s="1"/>
      <c r="BQ1910" s="1"/>
      <c r="BR1910" s="1"/>
      <c r="BS1910" s="1"/>
      <c r="BT1910" s="1"/>
      <c r="BU1910" s="1"/>
      <c r="BV1910" s="1"/>
      <c r="BW1910" s="1"/>
      <c r="BX1910" s="1"/>
      <c r="BY1910" s="1"/>
      <c r="BZ1910" s="1"/>
      <c r="CA1910" s="1"/>
      <c r="CB1910" s="1"/>
      <c r="CC1910" s="1"/>
      <c r="CD1910" s="1"/>
      <c r="CE1910" s="1"/>
      <c r="CF1910" s="1"/>
      <c r="CG1910" s="1"/>
      <c r="CH1910" s="1"/>
      <c r="CI1910" s="1"/>
      <c r="CJ1910" s="1"/>
      <c r="CK1910" s="1"/>
      <c r="CL1910" s="1"/>
      <c r="CM1910" s="1"/>
      <c r="CN1910" s="1"/>
      <c r="CO1910" s="1"/>
      <c r="CP1910" s="1"/>
      <c r="CQ1910" s="1"/>
      <c r="CR1910" s="1"/>
      <c r="CS1910" s="1"/>
      <c r="CT1910" s="1"/>
      <c r="CU1910" s="1"/>
      <c r="CV1910" s="1"/>
      <c r="CW1910" s="1"/>
      <c r="CX1910" s="1"/>
      <c r="CY1910" s="1"/>
      <c r="CZ1910" s="1"/>
      <c r="DA1910" s="1"/>
      <c r="DB1910" s="1"/>
      <c r="DC1910" s="1"/>
      <c r="DD1910" s="1"/>
      <c r="DE1910" s="1"/>
      <c r="DF1910" s="1"/>
      <c r="DG1910" s="1"/>
      <c r="DH1910" s="1"/>
      <c r="DI1910" s="1"/>
      <c r="DJ1910" s="1"/>
      <c r="DK1910" s="1"/>
      <c r="DL1910" s="1"/>
      <c r="DM1910" s="1"/>
      <c r="DN1910" s="1"/>
      <c r="DO1910" s="1"/>
      <c r="DP1910" s="1"/>
      <c r="DQ1910" s="1"/>
      <c r="DR1910" s="1"/>
      <c r="DS1910" s="1"/>
      <c r="DT1910" s="1"/>
      <c r="DU1910" s="1"/>
      <c r="DV1910" s="1"/>
      <c r="DW1910" s="1"/>
      <c r="DX1910" s="1"/>
      <c r="DY1910" s="1"/>
      <c r="DZ1910" s="1"/>
      <c r="EA1910" s="1"/>
      <c r="EB1910" s="1"/>
      <c r="EC1910" s="1"/>
      <c r="ED1910" s="1"/>
      <c r="EE1910" s="1"/>
      <c r="EF1910" s="1"/>
      <c r="EG1910" s="1"/>
      <c r="EH1910" s="1"/>
      <c r="EI1910" s="1"/>
      <c r="EJ1910" s="1"/>
      <c r="EK1910" s="1"/>
      <c r="EL1910" s="1"/>
      <c r="EM1910" s="1"/>
      <c r="EN1910" s="1"/>
      <c r="EO1910" s="1"/>
      <c r="EP1910" s="1"/>
      <c r="EQ1910" s="1"/>
      <c r="ER1910" s="1"/>
      <c r="ES1910" s="1"/>
      <c r="ET1910" s="1"/>
      <c r="EU1910" s="1"/>
      <c r="EV1910" s="1"/>
      <c r="EW1910" s="1"/>
      <c r="EX1910" s="1"/>
      <c r="EY1910" s="1"/>
      <c r="EZ1910" s="1"/>
      <c r="FA1910" s="1"/>
      <c r="FB1910" s="1"/>
      <c r="FC1910" s="1"/>
      <c r="FD1910" s="1"/>
      <c r="FE1910" s="1"/>
      <c r="FF1910" s="1"/>
      <c r="FG1910" s="1"/>
      <c r="FH1910" s="1"/>
      <c r="FI1910" s="1"/>
      <c r="FJ1910" s="1"/>
      <c r="FK1910" s="1"/>
      <c r="FL1910" s="1"/>
      <c r="FM1910" s="1"/>
      <c r="FN1910" s="1"/>
      <c r="FO1910" s="1"/>
      <c r="FP1910" s="1"/>
      <c r="FQ1910" s="1"/>
      <c r="FR1910" s="1"/>
      <c r="FS1910" s="1"/>
      <c r="FT1910" s="1"/>
      <c r="FU1910" s="1"/>
      <c r="FV1910" s="1"/>
      <c r="FW1910" s="1"/>
      <c r="FX1910" s="1"/>
      <c r="FY1910" s="1"/>
      <c r="FZ1910" s="1"/>
      <c r="GA1910" s="1"/>
      <c r="GB1910" s="1"/>
      <c r="GC1910" s="1"/>
      <c r="GD1910" s="1"/>
      <c r="GE1910" s="1"/>
      <c r="GF1910" s="1"/>
      <c r="GG1910" s="1"/>
      <c r="GH1910" s="1"/>
      <c r="GI1910" s="1"/>
      <c r="GJ1910" s="1"/>
      <c r="GK1910" s="1"/>
      <c r="GL1910" s="1"/>
      <c r="GM1910" s="1"/>
      <c r="GN1910" s="1"/>
      <c r="GO1910" s="1"/>
    </row>
    <row r="1911" spans="1:197" s="40" customFormat="1" x14ac:dyDescent="0.25">
      <c r="A1911" s="41"/>
      <c r="B1911" s="4"/>
      <c r="C1911" s="41"/>
      <c r="D1911" s="42"/>
      <c r="E1911" s="42"/>
      <c r="F1911" s="42"/>
      <c r="G1911" s="1"/>
      <c r="H1911" s="1"/>
      <c r="I1911" s="1"/>
      <c r="J1911" s="1"/>
      <c r="K1911" s="1"/>
      <c r="L1911" s="1"/>
      <c r="M1911" s="2"/>
      <c r="N1911" s="1"/>
      <c r="O1911" s="1"/>
      <c r="P1911" s="1"/>
      <c r="Q1911" s="1"/>
      <c r="R1911" s="1"/>
      <c r="S1911" s="1"/>
      <c r="T1911" s="1"/>
      <c r="U1911" s="1"/>
      <c r="V1911" s="1"/>
      <c r="W1911" s="1"/>
      <c r="X1911" s="1"/>
      <c r="Y1911" s="1"/>
      <c r="Z1911" s="1"/>
      <c r="AA1911" s="1"/>
      <c r="AB1911" s="1"/>
      <c r="AC1911" s="1"/>
      <c r="AD1911" s="1"/>
      <c r="AE1911" s="1"/>
      <c r="AF1911" s="1"/>
      <c r="AG1911" s="1"/>
      <c r="AH1911" s="1"/>
      <c r="AI1911" s="1"/>
      <c r="AJ1911" s="1"/>
      <c r="AK1911" s="1"/>
      <c r="AL1911" s="1"/>
      <c r="AM1911" s="1"/>
      <c r="AN1911" s="1"/>
      <c r="AO1911" s="1"/>
      <c r="AP1911" s="1"/>
      <c r="AQ1911" s="1"/>
      <c r="AR1911" s="1"/>
      <c r="AS1911" s="1"/>
      <c r="AT1911" s="1"/>
      <c r="AU1911" s="1"/>
      <c r="AV1911" s="1"/>
      <c r="AW1911" s="1"/>
      <c r="AX1911" s="1"/>
      <c r="AY1911" s="1"/>
      <c r="AZ1911" s="1"/>
      <c r="BA1911" s="1"/>
      <c r="BB1911" s="1"/>
      <c r="BC1911" s="1"/>
      <c r="BD1911" s="1"/>
      <c r="BE1911" s="1"/>
      <c r="BF1911" s="1"/>
      <c r="BG1911" s="1"/>
      <c r="BH1911" s="1"/>
      <c r="BI1911" s="1"/>
      <c r="BJ1911" s="1"/>
      <c r="BK1911" s="1"/>
      <c r="BL1911" s="1"/>
      <c r="BM1911" s="1"/>
      <c r="BN1911" s="1"/>
      <c r="BO1911" s="1"/>
      <c r="BP1911" s="1"/>
      <c r="BQ1911" s="1"/>
      <c r="BR1911" s="1"/>
      <c r="BS1911" s="1"/>
      <c r="BT1911" s="1"/>
      <c r="BU1911" s="1"/>
      <c r="BV1911" s="1"/>
      <c r="BW1911" s="1"/>
      <c r="BX1911" s="1"/>
      <c r="BY1911" s="1"/>
      <c r="BZ1911" s="1"/>
      <c r="CA1911" s="1"/>
      <c r="CB1911" s="1"/>
      <c r="CC1911" s="1"/>
      <c r="CD1911" s="1"/>
      <c r="CE1911" s="1"/>
      <c r="CF1911" s="1"/>
      <c r="CG1911" s="1"/>
      <c r="CH1911" s="1"/>
      <c r="CI1911" s="1"/>
      <c r="CJ1911" s="1"/>
      <c r="CK1911" s="1"/>
      <c r="CL1911" s="1"/>
      <c r="CM1911" s="1"/>
      <c r="CN1911" s="1"/>
      <c r="CO1911" s="1"/>
      <c r="CP1911" s="1"/>
      <c r="CQ1911" s="1"/>
      <c r="CR1911" s="1"/>
      <c r="CS1911" s="1"/>
      <c r="CT1911" s="1"/>
      <c r="CU1911" s="1"/>
      <c r="CV1911" s="1"/>
      <c r="CW1911" s="1"/>
      <c r="CX1911" s="1"/>
      <c r="CY1911" s="1"/>
      <c r="CZ1911" s="1"/>
      <c r="DA1911" s="1"/>
      <c r="DB1911" s="1"/>
      <c r="DC1911" s="1"/>
      <c r="DD1911" s="1"/>
      <c r="DE1911" s="1"/>
      <c r="DF1911" s="1"/>
      <c r="DG1911" s="1"/>
      <c r="DH1911" s="1"/>
      <c r="DI1911" s="1"/>
      <c r="DJ1911" s="1"/>
      <c r="DK1911" s="1"/>
      <c r="DL1911" s="1"/>
      <c r="DM1911" s="1"/>
      <c r="DN1911" s="1"/>
      <c r="DO1911" s="1"/>
      <c r="DP1911" s="1"/>
      <c r="DQ1911" s="1"/>
      <c r="DR1911" s="1"/>
      <c r="DS1911" s="1"/>
      <c r="DT1911" s="1"/>
      <c r="DU1911" s="1"/>
      <c r="DV1911" s="1"/>
      <c r="DW1911" s="1"/>
      <c r="DX1911" s="1"/>
      <c r="DY1911" s="1"/>
      <c r="DZ1911" s="1"/>
      <c r="EA1911" s="1"/>
      <c r="EB1911" s="1"/>
      <c r="EC1911" s="1"/>
      <c r="ED1911" s="1"/>
      <c r="EE1911" s="1"/>
      <c r="EF1911" s="1"/>
      <c r="EG1911" s="1"/>
      <c r="EH1911" s="1"/>
      <c r="EI1911" s="1"/>
      <c r="EJ1911" s="1"/>
      <c r="EK1911" s="1"/>
      <c r="EL1911" s="1"/>
      <c r="EM1911" s="1"/>
      <c r="EN1911" s="1"/>
      <c r="EO1911" s="1"/>
      <c r="EP1911" s="1"/>
      <c r="EQ1911" s="1"/>
      <c r="ER1911" s="1"/>
      <c r="ES1911" s="1"/>
      <c r="ET1911" s="1"/>
      <c r="EU1911" s="1"/>
      <c r="EV1911" s="1"/>
      <c r="EW1911" s="1"/>
      <c r="EX1911" s="1"/>
      <c r="EY1911" s="1"/>
      <c r="EZ1911" s="1"/>
      <c r="FA1911" s="1"/>
      <c r="FB1911" s="1"/>
      <c r="FC1911" s="1"/>
      <c r="FD1911" s="1"/>
      <c r="FE1911" s="1"/>
      <c r="FF1911" s="1"/>
      <c r="FG1911" s="1"/>
      <c r="FH1911" s="1"/>
      <c r="FI1911" s="1"/>
      <c r="FJ1911" s="1"/>
      <c r="FK1911" s="1"/>
      <c r="FL1911" s="1"/>
      <c r="FM1911" s="1"/>
      <c r="FN1911" s="1"/>
      <c r="FO1911" s="1"/>
      <c r="FP1911" s="1"/>
      <c r="FQ1911" s="1"/>
      <c r="FR1911" s="1"/>
      <c r="FS1911" s="1"/>
      <c r="FT1911" s="1"/>
      <c r="FU1911" s="1"/>
      <c r="FV1911" s="1"/>
      <c r="FW1911" s="1"/>
      <c r="FX1911" s="1"/>
      <c r="FY1911" s="1"/>
      <c r="FZ1911" s="1"/>
      <c r="GA1911" s="1"/>
      <c r="GB1911" s="1"/>
      <c r="GC1911" s="1"/>
      <c r="GD1911" s="1"/>
      <c r="GE1911" s="1"/>
      <c r="GF1911" s="1"/>
      <c r="GG1911" s="1"/>
      <c r="GH1911" s="1"/>
      <c r="GI1911" s="1"/>
      <c r="GJ1911" s="1"/>
      <c r="GK1911" s="1"/>
      <c r="GL1911" s="1"/>
      <c r="GM1911" s="1"/>
      <c r="GN1911" s="1"/>
      <c r="GO1911" s="1"/>
    </row>
    <row r="1912" spans="1:197" s="40" customFormat="1" x14ac:dyDescent="0.25">
      <c r="A1912" s="41"/>
      <c r="B1912" s="4"/>
      <c r="C1912" s="41"/>
      <c r="D1912" s="42"/>
      <c r="E1912" s="42"/>
      <c r="F1912" s="42"/>
      <c r="G1912" s="1"/>
      <c r="H1912" s="1"/>
      <c r="I1912" s="1"/>
      <c r="J1912" s="1"/>
      <c r="K1912" s="1"/>
      <c r="L1912" s="1"/>
      <c r="M1912" s="2"/>
      <c r="N1912" s="1"/>
      <c r="O1912" s="1"/>
      <c r="P1912" s="1"/>
      <c r="Q1912" s="1"/>
      <c r="R1912" s="1"/>
      <c r="S1912" s="1"/>
      <c r="T1912" s="1"/>
      <c r="U1912" s="1"/>
      <c r="V1912" s="1"/>
      <c r="W1912" s="1"/>
      <c r="X1912" s="1"/>
      <c r="Y1912" s="1"/>
      <c r="Z1912" s="1"/>
      <c r="AA1912" s="1"/>
      <c r="AB1912" s="1"/>
      <c r="AC1912" s="1"/>
      <c r="AD1912" s="1"/>
      <c r="AE1912" s="1"/>
      <c r="AF1912" s="1"/>
      <c r="AG1912" s="1"/>
      <c r="AH1912" s="1"/>
      <c r="AI1912" s="1"/>
      <c r="AJ1912" s="1"/>
      <c r="AK1912" s="1"/>
      <c r="AL1912" s="1"/>
      <c r="AM1912" s="1"/>
      <c r="AN1912" s="1"/>
      <c r="AO1912" s="1"/>
      <c r="AP1912" s="1"/>
      <c r="AQ1912" s="1"/>
      <c r="AR1912" s="1"/>
      <c r="AS1912" s="1"/>
      <c r="AT1912" s="1"/>
      <c r="AU1912" s="1"/>
      <c r="AV1912" s="1"/>
      <c r="AW1912" s="1"/>
      <c r="AX1912" s="1"/>
      <c r="AY1912" s="1"/>
      <c r="AZ1912" s="1"/>
      <c r="BA1912" s="1"/>
      <c r="BB1912" s="1"/>
      <c r="BC1912" s="1"/>
      <c r="BD1912" s="1"/>
      <c r="BE1912" s="1"/>
      <c r="BF1912" s="1"/>
      <c r="BG1912" s="1"/>
      <c r="BH1912" s="1"/>
      <c r="BI1912" s="1"/>
      <c r="BJ1912" s="1"/>
      <c r="BK1912" s="1"/>
      <c r="BL1912" s="1"/>
      <c r="BM1912" s="1"/>
      <c r="BN1912" s="1"/>
      <c r="BO1912" s="1"/>
      <c r="BP1912" s="1"/>
      <c r="BQ1912" s="1"/>
      <c r="BR1912" s="1"/>
      <c r="BS1912" s="1"/>
      <c r="BT1912" s="1"/>
      <c r="BU1912" s="1"/>
      <c r="BV1912" s="1"/>
      <c r="BW1912" s="1"/>
      <c r="BX1912" s="1"/>
      <c r="BY1912" s="1"/>
      <c r="BZ1912" s="1"/>
      <c r="CA1912" s="1"/>
      <c r="CB1912" s="1"/>
      <c r="CC1912" s="1"/>
      <c r="CD1912" s="1"/>
      <c r="CE1912" s="1"/>
      <c r="CF1912" s="1"/>
      <c r="CG1912" s="1"/>
      <c r="CH1912" s="1"/>
      <c r="CI1912" s="1"/>
      <c r="CJ1912" s="1"/>
      <c r="CK1912" s="1"/>
      <c r="CL1912" s="1"/>
      <c r="CM1912" s="1"/>
      <c r="CN1912" s="1"/>
      <c r="CO1912" s="1"/>
      <c r="CP1912" s="1"/>
      <c r="CQ1912" s="1"/>
      <c r="CR1912" s="1"/>
      <c r="CS1912" s="1"/>
      <c r="CT1912" s="1"/>
      <c r="CU1912" s="1"/>
      <c r="CV1912" s="1"/>
      <c r="CW1912" s="1"/>
      <c r="CX1912" s="1"/>
      <c r="CY1912" s="1"/>
      <c r="CZ1912" s="1"/>
      <c r="DA1912" s="1"/>
      <c r="DB1912" s="1"/>
      <c r="DC1912" s="1"/>
      <c r="DD1912" s="1"/>
      <c r="DE1912" s="1"/>
      <c r="DF1912" s="1"/>
      <c r="DG1912" s="1"/>
      <c r="DH1912" s="1"/>
      <c r="DI1912" s="1"/>
      <c r="DJ1912" s="1"/>
      <c r="DK1912" s="1"/>
      <c r="DL1912" s="1"/>
      <c r="DM1912" s="1"/>
      <c r="DN1912" s="1"/>
      <c r="DO1912" s="1"/>
      <c r="DP1912" s="1"/>
      <c r="DQ1912" s="1"/>
      <c r="DR1912" s="1"/>
      <c r="DS1912" s="1"/>
      <c r="DT1912" s="1"/>
      <c r="DU1912" s="1"/>
      <c r="DV1912" s="1"/>
      <c r="DW1912" s="1"/>
      <c r="DX1912" s="1"/>
      <c r="DY1912" s="1"/>
      <c r="DZ1912" s="1"/>
      <c r="EA1912" s="1"/>
      <c r="EB1912" s="1"/>
      <c r="EC1912" s="1"/>
      <c r="ED1912" s="1"/>
      <c r="EE1912" s="1"/>
      <c r="EF1912" s="1"/>
      <c r="EG1912" s="1"/>
      <c r="EH1912" s="1"/>
      <c r="EI1912" s="1"/>
      <c r="EJ1912" s="1"/>
      <c r="EK1912" s="1"/>
      <c r="EL1912" s="1"/>
      <c r="EM1912" s="1"/>
      <c r="EN1912" s="1"/>
      <c r="EO1912" s="1"/>
      <c r="EP1912" s="1"/>
      <c r="EQ1912" s="1"/>
      <c r="ER1912" s="1"/>
      <c r="ES1912" s="1"/>
      <c r="ET1912" s="1"/>
      <c r="EU1912" s="1"/>
      <c r="EV1912" s="1"/>
      <c r="EW1912" s="1"/>
      <c r="EX1912" s="1"/>
      <c r="EY1912" s="1"/>
      <c r="EZ1912" s="1"/>
      <c r="FA1912" s="1"/>
      <c r="FB1912" s="1"/>
      <c r="FC1912" s="1"/>
      <c r="FD1912" s="1"/>
      <c r="FE1912" s="1"/>
      <c r="FF1912" s="1"/>
      <c r="FG1912" s="1"/>
      <c r="FH1912" s="1"/>
      <c r="FI1912" s="1"/>
      <c r="FJ1912" s="1"/>
      <c r="FK1912" s="1"/>
      <c r="FL1912" s="1"/>
      <c r="FM1912" s="1"/>
      <c r="FN1912" s="1"/>
      <c r="FO1912" s="1"/>
      <c r="FP1912" s="1"/>
      <c r="FQ1912" s="1"/>
      <c r="FR1912" s="1"/>
      <c r="FS1912" s="1"/>
      <c r="FT1912" s="1"/>
      <c r="FU1912" s="1"/>
      <c r="FV1912" s="1"/>
      <c r="FW1912" s="1"/>
      <c r="FX1912" s="1"/>
      <c r="FY1912" s="1"/>
      <c r="FZ1912" s="1"/>
      <c r="GA1912" s="1"/>
      <c r="GB1912" s="1"/>
      <c r="GC1912" s="1"/>
      <c r="GD1912" s="1"/>
      <c r="GE1912" s="1"/>
      <c r="GF1912" s="1"/>
      <c r="GG1912" s="1"/>
      <c r="GH1912" s="1"/>
      <c r="GI1912" s="1"/>
      <c r="GJ1912" s="1"/>
      <c r="GK1912" s="1"/>
      <c r="GL1912" s="1"/>
      <c r="GM1912" s="1"/>
      <c r="GN1912" s="1"/>
      <c r="GO1912" s="1"/>
    </row>
    <row r="1913" spans="1:197" s="40" customFormat="1" x14ac:dyDescent="0.25">
      <c r="A1913" s="41"/>
      <c r="B1913" s="4"/>
      <c r="C1913" s="41"/>
      <c r="D1913" s="42"/>
      <c r="E1913" s="42"/>
      <c r="F1913" s="42"/>
      <c r="G1913" s="1"/>
      <c r="H1913" s="1"/>
      <c r="I1913" s="1"/>
      <c r="J1913" s="1"/>
      <c r="K1913" s="1"/>
      <c r="L1913" s="1"/>
      <c r="M1913" s="2"/>
      <c r="N1913" s="1"/>
      <c r="O1913" s="1"/>
      <c r="P1913" s="1"/>
      <c r="Q1913" s="1"/>
      <c r="R1913" s="1"/>
      <c r="S1913" s="1"/>
      <c r="T1913" s="1"/>
      <c r="U1913" s="1"/>
      <c r="V1913" s="1"/>
      <c r="W1913" s="1"/>
      <c r="X1913" s="1"/>
      <c r="Y1913" s="1"/>
      <c r="Z1913" s="1"/>
      <c r="AA1913" s="1"/>
      <c r="AB1913" s="1"/>
      <c r="AC1913" s="1"/>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1"/>
      <c r="BB1913" s="1"/>
      <c r="BC1913" s="1"/>
      <c r="BD1913" s="1"/>
      <c r="BE1913" s="1"/>
      <c r="BF1913" s="1"/>
      <c r="BG1913" s="1"/>
      <c r="BH1913" s="1"/>
      <c r="BI1913" s="1"/>
      <c r="BJ1913" s="1"/>
      <c r="BK1913" s="1"/>
      <c r="BL1913" s="1"/>
      <c r="BM1913" s="1"/>
      <c r="BN1913" s="1"/>
      <c r="BO1913" s="1"/>
      <c r="BP1913" s="1"/>
      <c r="BQ1913" s="1"/>
      <c r="BR1913" s="1"/>
      <c r="BS1913" s="1"/>
      <c r="BT1913" s="1"/>
      <c r="BU1913" s="1"/>
      <c r="BV1913" s="1"/>
      <c r="BW1913" s="1"/>
      <c r="BX1913" s="1"/>
      <c r="BY1913" s="1"/>
      <c r="BZ1913" s="1"/>
      <c r="CA1913" s="1"/>
      <c r="CB1913" s="1"/>
      <c r="CC1913" s="1"/>
      <c r="CD1913" s="1"/>
      <c r="CE1913" s="1"/>
      <c r="CF1913" s="1"/>
      <c r="CG1913" s="1"/>
      <c r="CH1913" s="1"/>
      <c r="CI1913" s="1"/>
      <c r="CJ1913" s="1"/>
      <c r="CK1913" s="1"/>
      <c r="CL1913" s="1"/>
      <c r="CM1913" s="1"/>
      <c r="CN1913" s="1"/>
      <c r="CO1913" s="1"/>
      <c r="CP1913" s="1"/>
      <c r="CQ1913" s="1"/>
      <c r="CR1913" s="1"/>
      <c r="CS1913" s="1"/>
      <c r="CT1913" s="1"/>
      <c r="CU1913" s="1"/>
      <c r="CV1913" s="1"/>
      <c r="CW1913" s="1"/>
      <c r="CX1913" s="1"/>
      <c r="CY1913" s="1"/>
      <c r="CZ1913" s="1"/>
      <c r="DA1913" s="1"/>
      <c r="DB1913" s="1"/>
      <c r="DC1913" s="1"/>
      <c r="DD1913" s="1"/>
      <c r="DE1913" s="1"/>
      <c r="DF1913" s="1"/>
      <c r="DG1913" s="1"/>
      <c r="DH1913" s="1"/>
      <c r="DI1913" s="1"/>
      <c r="DJ1913" s="1"/>
      <c r="DK1913" s="1"/>
      <c r="DL1913" s="1"/>
      <c r="DM1913" s="1"/>
      <c r="DN1913" s="1"/>
      <c r="DO1913" s="1"/>
      <c r="DP1913" s="1"/>
      <c r="DQ1913" s="1"/>
      <c r="DR1913" s="1"/>
      <c r="DS1913" s="1"/>
      <c r="DT1913" s="1"/>
      <c r="DU1913" s="1"/>
      <c r="DV1913" s="1"/>
      <c r="DW1913" s="1"/>
      <c r="DX1913" s="1"/>
      <c r="DY1913" s="1"/>
      <c r="DZ1913" s="1"/>
      <c r="EA1913" s="1"/>
      <c r="EB1913" s="1"/>
      <c r="EC1913" s="1"/>
      <c r="ED1913" s="1"/>
      <c r="EE1913" s="1"/>
      <c r="EF1913" s="1"/>
      <c r="EG1913" s="1"/>
      <c r="EH1913" s="1"/>
      <c r="EI1913" s="1"/>
      <c r="EJ1913" s="1"/>
      <c r="EK1913" s="1"/>
      <c r="EL1913" s="1"/>
      <c r="EM1913" s="1"/>
      <c r="EN1913" s="1"/>
      <c r="EO1913" s="1"/>
      <c r="EP1913" s="1"/>
      <c r="EQ1913" s="1"/>
      <c r="ER1913" s="1"/>
      <c r="ES1913" s="1"/>
      <c r="ET1913" s="1"/>
      <c r="EU1913" s="1"/>
      <c r="EV1913" s="1"/>
      <c r="EW1913" s="1"/>
      <c r="EX1913" s="1"/>
      <c r="EY1913" s="1"/>
      <c r="EZ1913" s="1"/>
      <c r="FA1913" s="1"/>
      <c r="FB1913" s="1"/>
      <c r="FC1913" s="1"/>
      <c r="FD1913" s="1"/>
      <c r="FE1913" s="1"/>
      <c r="FF1913" s="1"/>
      <c r="FG1913" s="1"/>
      <c r="FH1913" s="1"/>
      <c r="FI1913" s="1"/>
      <c r="FJ1913" s="1"/>
      <c r="FK1913" s="1"/>
      <c r="FL1913" s="1"/>
      <c r="FM1913" s="1"/>
      <c r="FN1913" s="1"/>
      <c r="FO1913" s="1"/>
      <c r="FP1913" s="1"/>
      <c r="FQ1913" s="1"/>
      <c r="FR1913" s="1"/>
      <c r="FS1913" s="1"/>
      <c r="FT1913" s="1"/>
      <c r="FU1913" s="1"/>
      <c r="FV1913" s="1"/>
      <c r="FW1913" s="1"/>
      <c r="FX1913" s="1"/>
      <c r="FY1913" s="1"/>
      <c r="FZ1913" s="1"/>
      <c r="GA1913" s="1"/>
      <c r="GB1913" s="1"/>
      <c r="GC1913" s="1"/>
      <c r="GD1913" s="1"/>
      <c r="GE1913" s="1"/>
      <c r="GF1913" s="1"/>
      <c r="GG1913" s="1"/>
      <c r="GH1913" s="1"/>
      <c r="GI1913" s="1"/>
      <c r="GJ1913" s="1"/>
      <c r="GK1913" s="1"/>
      <c r="GL1913" s="1"/>
      <c r="GM1913" s="1"/>
      <c r="GN1913" s="1"/>
      <c r="GO1913" s="1"/>
    </row>
    <row r="1914" spans="1:197" s="40" customFormat="1" x14ac:dyDescent="0.25">
      <c r="A1914" s="41"/>
      <c r="B1914" s="4"/>
      <c r="C1914" s="41"/>
      <c r="D1914" s="42"/>
      <c r="E1914" s="42"/>
      <c r="F1914" s="42"/>
      <c r="G1914" s="1"/>
      <c r="H1914" s="1"/>
      <c r="I1914" s="1"/>
      <c r="J1914" s="1"/>
      <c r="K1914" s="1"/>
      <c r="L1914" s="1"/>
      <c r="M1914" s="2"/>
      <c r="N1914" s="1"/>
      <c r="O1914" s="1"/>
      <c r="P1914" s="1"/>
      <c r="Q1914" s="1"/>
      <c r="R1914" s="1"/>
      <c r="S1914" s="1"/>
      <c r="T1914" s="1"/>
      <c r="U1914" s="1"/>
      <c r="V1914" s="1"/>
      <c r="W1914" s="1"/>
      <c r="X1914" s="1"/>
      <c r="Y1914" s="1"/>
      <c r="Z1914" s="1"/>
      <c r="AA1914" s="1"/>
      <c r="AB1914" s="1"/>
      <c r="AC1914" s="1"/>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1"/>
      <c r="BB1914" s="1"/>
      <c r="BC1914" s="1"/>
      <c r="BD1914" s="1"/>
      <c r="BE1914" s="1"/>
      <c r="BF1914" s="1"/>
      <c r="BG1914" s="1"/>
      <c r="BH1914" s="1"/>
      <c r="BI1914" s="1"/>
      <c r="BJ1914" s="1"/>
      <c r="BK1914" s="1"/>
      <c r="BL1914" s="1"/>
      <c r="BM1914" s="1"/>
      <c r="BN1914" s="1"/>
      <c r="BO1914" s="1"/>
      <c r="BP1914" s="1"/>
      <c r="BQ1914" s="1"/>
      <c r="BR1914" s="1"/>
      <c r="BS1914" s="1"/>
      <c r="BT1914" s="1"/>
      <c r="BU1914" s="1"/>
      <c r="BV1914" s="1"/>
      <c r="BW1914" s="1"/>
      <c r="BX1914" s="1"/>
      <c r="BY1914" s="1"/>
      <c r="BZ1914" s="1"/>
      <c r="CA1914" s="1"/>
      <c r="CB1914" s="1"/>
      <c r="CC1914" s="1"/>
      <c r="CD1914" s="1"/>
      <c r="CE1914" s="1"/>
      <c r="CF1914" s="1"/>
      <c r="CG1914" s="1"/>
      <c r="CH1914" s="1"/>
      <c r="CI1914" s="1"/>
      <c r="CJ1914" s="1"/>
      <c r="CK1914" s="1"/>
      <c r="CL1914" s="1"/>
      <c r="CM1914" s="1"/>
      <c r="CN1914" s="1"/>
      <c r="CO1914" s="1"/>
      <c r="CP1914" s="1"/>
      <c r="CQ1914" s="1"/>
      <c r="CR1914" s="1"/>
      <c r="CS1914" s="1"/>
      <c r="CT1914" s="1"/>
      <c r="CU1914" s="1"/>
      <c r="CV1914" s="1"/>
      <c r="CW1914" s="1"/>
      <c r="CX1914" s="1"/>
      <c r="CY1914" s="1"/>
      <c r="CZ1914" s="1"/>
      <c r="DA1914" s="1"/>
      <c r="DB1914" s="1"/>
      <c r="DC1914" s="1"/>
      <c r="DD1914" s="1"/>
      <c r="DE1914" s="1"/>
      <c r="DF1914" s="1"/>
      <c r="DG1914" s="1"/>
      <c r="DH1914" s="1"/>
      <c r="DI1914" s="1"/>
      <c r="DJ1914" s="1"/>
      <c r="DK1914" s="1"/>
      <c r="DL1914" s="1"/>
      <c r="DM1914" s="1"/>
      <c r="DN1914" s="1"/>
      <c r="DO1914" s="1"/>
      <c r="DP1914" s="1"/>
      <c r="DQ1914" s="1"/>
      <c r="DR1914" s="1"/>
      <c r="DS1914" s="1"/>
      <c r="DT1914" s="1"/>
      <c r="DU1914" s="1"/>
      <c r="DV1914" s="1"/>
      <c r="DW1914" s="1"/>
      <c r="DX1914" s="1"/>
      <c r="DY1914" s="1"/>
      <c r="DZ1914" s="1"/>
      <c r="EA1914" s="1"/>
      <c r="EB1914" s="1"/>
      <c r="EC1914" s="1"/>
      <c r="ED1914" s="1"/>
      <c r="EE1914" s="1"/>
      <c r="EF1914" s="1"/>
      <c r="EG1914" s="1"/>
      <c r="EH1914" s="1"/>
      <c r="EI1914" s="1"/>
      <c r="EJ1914" s="1"/>
      <c r="EK1914" s="1"/>
      <c r="EL1914" s="1"/>
      <c r="EM1914" s="1"/>
      <c r="EN1914" s="1"/>
      <c r="EO1914" s="1"/>
      <c r="EP1914" s="1"/>
      <c r="EQ1914" s="1"/>
      <c r="ER1914" s="1"/>
      <c r="ES1914" s="1"/>
      <c r="ET1914" s="1"/>
      <c r="EU1914" s="1"/>
      <c r="EV1914" s="1"/>
      <c r="EW1914" s="1"/>
      <c r="EX1914" s="1"/>
      <c r="EY1914" s="1"/>
      <c r="EZ1914" s="1"/>
      <c r="FA1914" s="1"/>
      <c r="FB1914" s="1"/>
      <c r="FC1914" s="1"/>
      <c r="FD1914" s="1"/>
      <c r="FE1914" s="1"/>
      <c r="FF1914" s="1"/>
      <c r="FG1914" s="1"/>
      <c r="FH1914" s="1"/>
      <c r="FI1914" s="1"/>
      <c r="FJ1914" s="1"/>
      <c r="FK1914" s="1"/>
      <c r="FL1914" s="1"/>
      <c r="FM1914" s="1"/>
      <c r="FN1914" s="1"/>
      <c r="FO1914" s="1"/>
      <c r="FP1914" s="1"/>
      <c r="FQ1914" s="1"/>
      <c r="FR1914" s="1"/>
      <c r="FS1914" s="1"/>
      <c r="FT1914" s="1"/>
      <c r="FU1914" s="1"/>
      <c r="FV1914" s="1"/>
      <c r="FW1914" s="1"/>
      <c r="FX1914" s="1"/>
      <c r="FY1914" s="1"/>
      <c r="FZ1914" s="1"/>
      <c r="GA1914" s="1"/>
      <c r="GB1914" s="1"/>
      <c r="GC1914" s="1"/>
      <c r="GD1914" s="1"/>
      <c r="GE1914" s="1"/>
      <c r="GF1914" s="1"/>
      <c r="GG1914" s="1"/>
      <c r="GH1914" s="1"/>
      <c r="GI1914" s="1"/>
      <c r="GJ1914" s="1"/>
      <c r="GK1914" s="1"/>
      <c r="GL1914" s="1"/>
      <c r="GM1914" s="1"/>
      <c r="GN1914" s="1"/>
      <c r="GO1914" s="1"/>
    </row>
    <row r="1915" spans="1:197" s="40" customFormat="1" x14ac:dyDescent="0.25">
      <c r="A1915" s="41"/>
      <c r="B1915" s="4"/>
      <c r="C1915" s="41"/>
      <c r="D1915" s="42"/>
      <c r="E1915" s="42"/>
      <c r="F1915" s="42"/>
      <c r="G1915" s="1"/>
      <c r="H1915" s="1"/>
      <c r="I1915" s="1"/>
      <c r="J1915" s="1"/>
      <c r="K1915" s="1"/>
      <c r="L1915" s="1"/>
      <c r="M1915" s="2"/>
      <c r="N1915" s="1"/>
      <c r="O1915" s="1"/>
      <c r="P1915" s="1"/>
      <c r="Q1915" s="1"/>
      <c r="R1915" s="1"/>
      <c r="S1915" s="1"/>
      <c r="T1915" s="1"/>
      <c r="U1915" s="1"/>
      <c r="V1915" s="1"/>
      <c r="W1915" s="1"/>
      <c r="X1915" s="1"/>
      <c r="Y1915" s="1"/>
      <c r="Z1915" s="1"/>
      <c r="AA1915" s="1"/>
      <c r="AB1915" s="1"/>
      <c r="AC1915" s="1"/>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1"/>
      <c r="BB1915" s="1"/>
      <c r="BC1915" s="1"/>
      <c r="BD1915" s="1"/>
      <c r="BE1915" s="1"/>
      <c r="BF1915" s="1"/>
      <c r="BG1915" s="1"/>
      <c r="BH1915" s="1"/>
      <c r="BI1915" s="1"/>
      <c r="BJ1915" s="1"/>
      <c r="BK1915" s="1"/>
      <c r="BL1915" s="1"/>
      <c r="BM1915" s="1"/>
      <c r="BN1915" s="1"/>
      <c r="BO1915" s="1"/>
      <c r="BP1915" s="1"/>
      <c r="BQ1915" s="1"/>
      <c r="BR1915" s="1"/>
      <c r="BS1915" s="1"/>
      <c r="BT1915" s="1"/>
      <c r="BU1915" s="1"/>
      <c r="BV1915" s="1"/>
      <c r="BW1915" s="1"/>
      <c r="BX1915" s="1"/>
      <c r="BY1915" s="1"/>
      <c r="BZ1915" s="1"/>
      <c r="CA1915" s="1"/>
      <c r="CB1915" s="1"/>
      <c r="CC1915" s="1"/>
      <c r="CD1915" s="1"/>
      <c r="CE1915" s="1"/>
      <c r="CF1915" s="1"/>
      <c r="CG1915" s="1"/>
      <c r="CH1915" s="1"/>
      <c r="CI1915" s="1"/>
      <c r="CJ1915" s="1"/>
      <c r="CK1915" s="1"/>
      <c r="CL1915" s="1"/>
      <c r="CM1915" s="1"/>
      <c r="CN1915" s="1"/>
      <c r="CO1915" s="1"/>
      <c r="CP1915" s="1"/>
      <c r="CQ1915" s="1"/>
      <c r="CR1915" s="1"/>
      <c r="CS1915" s="1"/>
      <c r="CT1915" s="1"/>
      <c r="CU1915" s="1"/>
      <c r="CV1915" s="1"/>
      <c r="CW1915" s="1"/>
      <c r="CX1915" s="1"/>
      <c r="CY1915" s="1"/>
      <c r="CZ1915" s="1"/>
      <c r="DA1915" s="1"/>
      <c r="DB1915" s="1"/>
      <c r="DC1915" s="1"/>
      <c r="DD1915" s="1"/>
      <c r="DE1915" s="1"/>
      <c r="DF1915" s="1"/>
      <c r="DG1915" s="1"/>
      <c r="DH1915" s="1"/>
      <c r="DI1915" s="1"/>
      <c r="DJ1915" s="1"/>
      <c r="DK1915" s="1"/>
      <c r="DL1915" s="1"/>
      <c r="DM1915" s="1"/>
      <c r="DN1915" s="1"/>
      <c r="DO1915" s="1"/>
      <c r="DP1915" s="1"/>
      <c r="DQ1915" s="1"/>
      <c r="DR1915" s="1"/>
      <c r="DS1915" s="1"/>
      <c r="DT1915" s="1"/>
      <c r="DU1915" s="1"/>
      <c r="DV1915" s="1"/>
      <c r="DW1915" s="1"/>
      <c r="DX1915" s="1"/>
      <c r="DY1915" s="1"/>
      <c r="DZ1915" s="1"/>
      <c r="EA1915" s="1"/>
      <c r="EB1915" s="1"/>
      <c r="EC1915" s="1"/>
      <c r="ED1915" s="1"/>
      <c r="EE1915" s="1"/>
      <c r="EF1915" s="1"/>
      <c r="EG1915" s="1"/>
      <c r="EH1915" s="1"/>
      <c r="EI1915" s="1"/>
      <c r="EJ1915" s="1"/>
      <c r="EK1915" s="1"/>
      <c r="EL1915" s="1"/>
      <c r="EM1915" s="1"/>
      <c r="EN1915" s="1"/>
      <c r="EO1915" s="1"/>
      <c r="EP1915" s="1"/>
      <c r="EQ1915" s="1"/>
      <c r="ER1915" s="1"/>
      <c r="ES1915" s="1"/>
      <c r="ET1915" s="1"/>
      <c r="EU1915" s="1"/>
      <c r="EV1915" s="1"/>
      <c r="EW1915" s="1"/>
      <c r="EX1915" s="1"/>
      <c r="EY1915" s="1"/>
      <c r="EZ1915" s="1"/>
      <c r="FA1915" s="1"/>
      <c r="FB1915" s="1"/>
      <c r="FC1915" s="1"/>
      <c r="FD1915" s="1"/>
      <c r="FE1915" s="1"/>
      <c r="FF1915" s="1"/>
      <c r="FG1915" s="1"/>
      <c r="FH1915" s="1"/>
      <c r="FI1915" s="1"/>
      <c r="FJ1915" s="1"/>
      <c r="FK1915" s="1"/>
      <c r="FL1915" s="1"/>
      <c r="FM1915" s="1"/>
      <c r="FN1915" s="1"/>
      <c r="FO1915" s="1"/>
      <c r="FP1915" s="1"/>
      <c r="FQ1915" s="1"/>
      <c r="FR1915" s="1"/>
      <c r="FS1915" s="1"/>
      <c r="FT1915" s="1"/>
      <c r="FU1915" s="1"/>
      <c r="FV1915" s="1"/>
      <c r="FW1915" s="1"/>
      <c r="FX1915" s="1"/>
      <c r="FY1915" s="1"/>
      <c r="FZ1915" s="1"/>
      <c r="GA1915" s="1"/>
      <c r="GB1915" s="1"/>
      <c r="GC1915" s="1"/>
      <c r="GD1915" s="1"/>
      <c r="GE1915" s="1"/>
      <c r="GF1915" s="1"/>
      <c r="GG1915" s="1"/>
      <c r="GH1915" s="1"/>
      <c r="GI1915" s="1"/>
      <c r="GJ1915" s="1"/>
      <c r="GK1915" s="1"/>
      <c r="GL1915" s="1"/>
      <c r="GM1915" s="1"/>
      <c r="GN1915" s="1"/>
      <c r="GO1915" s="1"/>
    </row>
    <row r="1916" spans="1:197" s="40" customFormat="1" x14ac:dyDescent="0.25">
      <c r="A1916" s="41"/>
      <c r="B1916" s="4"/>
      <c r="C1916" s="41"/>
      <c r="D1916" s="42"/>
      <c r="E1916" s="42"/>
      <c r="F1916" s="42"/>
      <c r="G1916" s="1"/>
      <c r="H1916" s="1"/>
      <c r="I1916" s="1"/>
      <c r="J1916" s="1"/>
      <c r="K1916" s="1"/>
      <c r="L1916" s="1"/>
      <c r="M1916" s="2"/>
      <c r="N1916" s="1"/>
      <c r="O1916" s="1"/>
      <c r="P1916" s="1"/>
      <c r="Q1916" s="1"/>
      <c r="R1916" s="1"/>
      <c r="S1916" s="1"/>
      <c r="T1916" s="1"/>
      <c r="U1916" s="1"/>
      <c r="V1916" s="1"/>
      <c r="W1916" s="1"/>
      <c r="X1916" s="1"/>
      <c r="Y1916" s="1"/>
      <c r="Z1916" s="1"/>
      <c r="AA1916" s="1"/>
      <c r="AB1916" s="1"/>
      <c r="AC1916" s="1"/>
      <c r="AD1916" s="1"/>
      <c r="AE1916" s="1"/>
      <c r="AF1916" s="1"/>
      <c r="AG1916" s="1"/>
      <c r="AH1916" s="1"/>
      <c r="AI1916" s="1"/>
      <c r="AJ1916" s="1"/>
      <c r="AK1916" s="1"/>
      <c r="AL1916" s="1"/>
      <c r="AM1916" s="1"/>
      <c r="AN1916" s="1"/>
      <c r="AO1916" s="1"/>
      <c r="AP1916" s="1"/>
      <c r="AQ1916" s="1"/>
      <c r="AR1916" s="1"/>
      <c r="AS1916" s="1"/>
      <c r="AT1916" s="1"/>
      <c r="AU1916" s="1"/>
      <c r="AV1916" s="1"/>
      <c r="AW1916" s="1"/>
      <c r="AX1916" s="1"/>
      <c r="AY1916" s="1"/>
      <c r="AZ1916" s="1"/>
      <c r="BA1916" s="1"/>
      <c r="BB1916" s="1"/>
      <c r="BC1916" s="1"/>
      <c r="BD1916" s="1"/>
      <c r="BE1916" s="1"/>
      <c r="BF1916" s="1"/>
      <c r="BG1916" s="1"/>
      <c r="BH1916" s="1"/>
      <c r="BI1916" s="1"/>
      <c r="BJ1916" s="1"/>
      <c r="BK1916" s="1"/>
      <c r="BL1916" s="1"/>
      <c r="BM1916" s="1"/>
      <c r="BN1916" s="1"/>
      <c r="BO1916" s="1"/>
      <c r="BP1916" s="1"/>
      <c r="BQ1916" s="1"/>
      <c r="BR1916" s="1"/>
      <c r="BS1916" s="1"/>
      <c r="BT1916" s="1"/>
      <c r="BU1916" s="1"/>
      <c r="BV1916" s="1"/>
      <c r="BW1916" s="1"/>
      <c r="BX1916" s="1"/>
      <c r="BY1916" s="1"/>
      <c r="BZ1916" s="1"/>
      <c r="CA1916" s="1"/>
      <c r="CB1916" s="1"/>
      <c r="CC1916" s="1"/>
      <c r="CD1916" s="1"/>
      <c r="CE1916" s="1"/>
      <c r="CF1916" s="1"/>
      <c r="CG1916" s="1"/>
      <c r="CH1916" s="1"/>
      <c r="CI1916" s="1"/>
      <c r="CJ1916" s="1"/>
      <c r="CK1916" s="1"/>
      <c r="CL1916" s="1"/>
      <c r="CM1916" s="1"/>
      <c r="CN1916" s="1"/>
      <c r="CO1916" s="1"/>
      <c r="CP1916" s="1"/>
      <c r="CQ1916" s="1"/>
      <c r="CR1916" s="1"/>
      <c r="CS1916" s="1"/>
      <c r="CT1916" s="1"/>
      <c r="CU1916" s="1"/>
      <c r="CV1916" s="1"/>
      <c r="CW1916" s="1"/>
      <c r="CX1916" s="1"/>
      <c r="CY1916" s="1"/>
      <c r="CZ1916" s="1"/>
      <c r="DA1916" s="1"/>
      <c r="DB1916" s="1"/>
      <c r="DC1916" s="1"/>
      <c r="DD1916" s="1"/>
      <c r="DE1916" s="1"/>
      <c r="DF1916" s="1"/>
      <c r="DG1916" s="1"/>
      <c r="DH1916" s="1"/>
      <c r="DI1916" s="1"/>
      <c r="DJ1916" s="1"/>
      <c r="DK1916" s="1"/>
      <c r="DL1916" s="1"/>
      <c r="DM1916" s="1"/>
      <c r="DN1916" s="1"/>
      <c r="DO1916" s="1"/>
      <c r="DP1916" s="1"/>
      <c r="DQ1916" s="1"/>
      <c r="DR1916" s="1"/>
      <c r="DS1916" s="1"/>
      <c r="DT1916" s="1"/>
      <c r="DU1916" s="1"/>
      <c r="DV1916" s="1"/>
      <c r="DW1916" s="1"/>
      <c r="DX1916" s="1"/>
      <c r="DY1916" s="1"/>
      <c r="DZ1916" s="1"/>
      <c r="EA1916" s="1"/>
      <c r="EB1916" s="1"/>
      <c r="EC1916" s="1"/>
      <c r="ED1916" s="1"/>
      <c r="EE1916" s="1"/>
      <c r="EF1916" s="1"/>
      <c r="EG1916" s="1"/>
      <c r="EH1916" s="1"/>
      <c r="EI1916" s="1"/>
      <c r="EJ1916" s="1"/>
      <c r="EK1916" s="1"/>
      <c r="EL1916" s="1"/>
      <c r="EM1916" s="1"/>
      <c r="EN1916" s="1"/>
      <c r="EO1916" s="1"/>
      <c r="EP1916" s="1"/>
      <c r="EQ1916" s="1"/>
      <c r="ER1916" s="1"/>
      <c r="ES1916" s="1"/>
      <c r="ET1916" s="1"/>
      <c r="EU1916" s="1"/>
      <c r="EV1916" s="1"/>
      <c r="EW1916" s="1"/>
      <c r="EX1916" s="1"/>
      <c r="EY1916" s="1"/>
      <c r="EZ1916" s="1"/>
      <c r="FA1916" s="1"/>
      <c r="FB1916" s="1"/>
      <c r="FC1916" s="1"/>
      <c r="FD1916" s="1"/>
      <c r="FE1916" s="1"/>
      <c r="FF1916" s="1"/>
      <c r="FG1916" s="1"/>
      <c r="FH1916" s="1"/>
      <c r="FI1916" s="1"/>
      <c r="FJ1916" s="1"/>
      <c r="FK1916" s="1"/>
      <c r="FL1916" s="1"/>
      <c r="FM1916" s="1"/>
      <c r="FN1916" s="1"/>
      <c r="FO1916" s="1"/>
      <c r="FP1916" s="1"/>
      <c r="FQ1916" s="1"/>
      <c r="FR1916" s="1"/>
      <c r="FS1916" s="1"/>
      <c r="FT1916" s="1"/>
      <c r="FU1916" s="1"/>
      <c r="FV1916" s="1"/>
      <c r="FW1916" s="1"/>
      <c r="FX1916" s="1"/>
      <c r="FY1916" s="1"/>
      <c r="FZ1916" s="1"/>
      <c r="GA1916" s="1"/>
      <c r="GB1916" s="1"/>
      <c r="GC1916" s="1"/>
      <c r="GD1916" s="1"/>
      <c r="GE1916" s="1"/>
      <c r="GF1916" s="1"/>
      <c r="GG1916" s="1"/>
      <c r="GH1916" s="1"/>
      <c r="GI1916" s="1"/>
      <c r="GJ1916" s="1"/>
      <c r="GK1916" s="1"/>
      <c r="GL1916" s="1"/>
      <c r="GM1916" s="1"/>
      <c r="GN1916" s="1"/>
      <c r="GO1916" s="1"/>
    </row>
    <row r="1917" spans="1:197" s="40" customFormat="1" x14ac:dyDescent="0.25">
      <c r="A1917" s="41"/>
      <c r="B1917" s="4"/>
      <c r="C1917" s="41"/>
      <c r="D1917" s="42"/>
      <c r="E1917" s="42"/>
      <c r="F1917" s="42"/>
      <c r="G1917" s="1"/>
      <c r="H1917" s="1"/>
      <c r="I1917" s="1"/>
      <c r="J1917" s="1"/>
      <c r="K1917" s="1"/>
      <c r="L1917" s="1"/>
      <c r="M1917" s="2"/>
      <c r="N1917" s="1"/>
      <c r="O1917" s="1"/>
      <c r="P1917" s="1"/>
      <c r="Q1917" s="1"/>
      <c r="R1917" s="1"/>
      <c r="S1917" s="1"/>
      <c r="T1917" s="1"/>
      <c r="U1917" s="1"/>
      <c r="V1917" s="1"/>
      <c r="W1917" s="1"/>
      <c r="X1917" s="1"/>
      <c r="Y1917" s="1"/>
      <c r="Z1917" s="1"/>
      <c r="AA1917" s="1"/>
      <c r="AB1917" s="1"/>
      <c r="AC1917" s="1"/>
      <c r="AD1917" s="1"/>
      <c r="AE1917" s="1"/>
      <c r="AF1917" s="1"/>
      <c r="AG1917" s="1"/>
      <c r="AH1917" s="1"/>
      <c r="AI1917" s="1"/>
      <c r="AJ1917" s="1"/>
      <c r="AK1917" s="1"/>
      <c r="AL1917" s="1"/>
      <c r="AM1917" s="1"/>
      <c r="AN1917" s="1"/>
      <c r="AO1917" s="1"/>
      <c r="AP1917" s="1"/>
      <c r="AQ1917" s="1"/>
      <c r="AR1917" s="1"/>
      <c r="AS1917" s="1"/>
      <c r="AT1917" s="1"/>
      <c r="AU1917" s="1"/>
      <c r="AV1917" s="1"/>
      <c r="AW1917" s="1"/>
      <c r="AX1917" s="1"/>
      <c r="AY1917" s="1"/>
      <c r="AZ1917" s="1"/>
      <c r="BA1917" s="1"/>
      <c r="BB1917" s="1"/>
      <c r="BC1917" s="1"/>
      <c r="BD1917" s="1"/>
      <c r="BE1917" s="1"/>
      <c r="BF1917" s="1"/>
      <c r="BG1917" s="1"/>
      <c r="BH1917" s="1"/>
      <c r="BI1917" s="1"/>
      <c r="BJ1917" s="1"/>
      <c r="BK1917" s="1"/>
      <c r="BL1917" s="1"/>
      <c r="BM1917" s="1"/>
      <c r="BN1917" s="1"/>
      <c r="BO1917" s="1"/>
      <c r="BP1917" s="1"/>
      <c r="BQ1917" s="1"/>
      <c r="BR1917" s="1"/>
      <c r="BS1917" s="1"/>
      <c r="BT1917" s="1"/>
      <c r="BU1917" s="1"/>
      <c r="BV1917" s="1"/>
      <c r="BW1917" s="1"/>
      <c r="BX1917" s="1"/>
      <c r="BY1917" s="1"/>
      <c r="BZ1917" s="1"/>
      <c r="CA1917" s="1"/>
      <c r="CB1917" s="1"/>
      <c r="CC1917" s="1"/>
      <c r="CD1917" s="1"/>
      <c r="CE1917" s="1"/>
      <c r="CF1917" s="1"/>
      <c r="CG1917" s="1"/>
      <c r="CH1917" s="1"/>
      <c r="CI1917" s="1"/>
      <c r="CJ1917" s="1"/>
      <c r="CK1917" s="1"/>
      <c r="CL1917" s="1"/>
      <c r="CM1917" s="1"/>
      <c r="CN1917" s="1"/>
      <c r="CO1917" s="1"/>
      <c r="CP1917" s="1"/>
      <c r="CQ1917" s="1"/>
      <c r="CR1917" s="1"/>
      <c r="CS1917" s="1"/>
      <c r="CT1917" s="1"/>
      <c r="CU1917" s="1"/>
      <c r="CV1917" s="1"/>
      <c r="CW1917" s="1"/>
      <c r="CX1917" s="1"/>
      <c r="CY1917" s="1"/>
      <c r="CZ1917" s="1"/>
      <c r="DA1917" s="1"/>
      <c r="DB1917" s="1"/>
      <c r="DC1917" s="1"/>
      <c r="DD1917" s="1"/>
      <c r="DE1917" s="1"/>
      <c r="DF1917" s="1"/>
      <c r="DG1917" s="1"/>
      <c r="DH1917" s="1"/>
      <c r="DI1917" s="1"/>
      <c r="DJ1917" s="1"/>
      <c r="DK1917" s="1"/>
      <c r="DL1917" s="1"/>
      <c r="DM1917" s="1"/>
      <c r="DN1917" s="1"/>
      <c r="DO1917" s="1"/>
      <c r="DP1917" s="1"/>
      <c r="DQ1917" s="1"/>
      <c r="DR1917" s="1"/>
      <c r="DS1917" s="1"/>
      <c r="DT1917" s="1"/>
      <c r="DU1917" s="1"/>
      <c r="DV1917" s="1"/>
      <c r="DW1917" s="1"/>
      <c r="DX1917" s="1"/>
      <c r="DY1917" s="1"/>
      <c r="DZ1917" s="1"/>
      <c r="EA1917" s="1"/>
      <c r="EB1917" s="1"/>
      <c r="EC1917" s="1"/>
      <c r="ED1917" s="1"/>
      <c r="EE1917" s="1"/>
      <c r="EF1917" s="1"/>
      <c r="EG1917" s="1"/>
      <c r="EH1917" s="1"/>
      <c r="EI1917" s="1"/>
      <c r="EJ1917" s="1"/>
      <c r="EK1917" s="1"/>
      <c r="EL1917" s="1"/>
      <c r="EM1917" s="1"/>
      <c r="EN1917" s="1"/>
      <c r="EO1917" s="1"/>
      <c r="EP1917" s="1"/>
      <c r="EQ1917" s="1"/>
      <c r="ER1917" s="1"/>
      <c r="ES1917" s="1"/>
      <c r="ET1917" s="1"/>
      <c r="EU1917" s="1"/>
      <c r="EV1917" s="1"/>
      <c r="EW1917" s="1"/>
      <c r="EX1917" s="1"/>
      <c r="EY1917" s="1"/>
      <c r="EZ1917" s="1"/>
      <c r="FA1917" s="1"/>
      <c r="FB1917" s="1"/>
      <c r="FC1917" s="1"/>
      <c r="FD1917" s="1"/>
      <c r="FE1917" s="1"/>
      <c r="FF1917" s="1"/>
      <c r="FG1917" s="1"/>
      <c r="FH1917" s="1"/>
      <c r="FI1917" s="1"/>
      <c r="FJ1917" s="1"/>
      <c r="FK1917" s="1"/>
      <c r="FL1917" s="1"/>
      <c r="FM1917" s="1"/>
      <c r="FN1917" s="1"/>
      <c r="FO1917" s="1"/>
      <c r="FP1917" s="1"/>
      <c r="FQ1917" s="1"/>
      <c r="FR1917" s="1"/>
      <c r="FS1917" s="1"/>
      <c r="FT1917" s="1"/>
      <c r="FU1917" s="1"/>
      <c r="FV1917" s="1"/>
      <c r="FW1917" s="1"/>
      <c r="FX1917" s="1"/>
      <c r="FY1917" s="1"/>
      <c r="FZ1917" s="1"/>
      <c r="GA1917" s="1"/>
      <c r="GB1917" s="1"/>
      <c r="GC1917" s="1"/>
      <c r="GD1917" s="1"/>
      <c r="GE1917" s="1"/>
      <c r="GF1917" s="1"/>
      <c r="GG1917" s="1"/>
      <c r="GH1917" s="1"/>
      <c r="GI1917" s="1"/>
      <c r="GJ1917" s="1"/>
      <c r="GK1917" s="1"/>
      <c r="GL1917" s="1"/>
      <c r="GM1917" s="1"/>
      <c r="GN1917" s="1"/>
      <c r="GO1917" s="1"/>
    </row>
    <row r="1918" spans="1:197" s="40" customFormat="1" x14ac:dyDescent="0.25">
      <c r="A1918" s="41"/>
      <c r="B1918" s="4"/>
      <c r="C1918" s="41"/>
      <c r="D1918" s="42"/>
      <c r="E1918" s="42"/>
      <c r="F1918" s="42"/>
      <c r="G1918" s="1"/>
      <c r="H1918" s="1"/>
      <c r="I1918" s="1"/>
      <c r="J1918" s="1"/>
      <c r="K1918" s="1"/>
      <c r="L1918" s="1"/>
      <c r="M1918" s="2"/>
      <c r="N1918" s="1"/>
      <c r="O1918" s="1"/>
      <c r="P1918" s="1"/>
      <c r="Q1918" s="1"/>
      <c r="R1918" s="1"/>
      <c r="S1918" s="1"/>
      <c r="T1918" s="1"/>
      <c r="U1918" s="1"/>
      <c r="V1918" s="1"/>
      <c r="W1918" s="1"/>
      <c r="X1918" s="1"/>
      <c r="Y1918" s="1"/>
      <c r="Z1918" s="1"/>
      <c r="AA1918" s="1"/>
      <c r="AB1918" s="1"/>
      <c r="AC1918" s="1"/>
      <c r="AD1918" s="1"/>
      <c r="AE1918" s="1"/>
      <c r="AF1918" s="1"/>
      <c r="AG1918" s="1"/>
      <c r="AH1918" s="1"/>
      <c r="AI1918" s="1"/>
      <c r="AJ1918" s="1"/>
      <c r="AK1918" s="1"/>
      <c r="AL1918" s="1"/>
      <c r="AM1918" s="1"/>
      <c r="AN1918" s="1"/>
      <c r="AO1918" s="1"/>
      <c r="AP1918" s="1"/>
      <c r="AQ1918" s="1"/>
      <c r="AR1918" s="1"/>
      <c r="AS1918" s="1"/>
      <c r="AT1918" s="1"/>
      <c r="AU1918" s="1"/>
      <c r="AV1918" s="1"/>
      <c r="AW1918" s="1"/>
      <c r="AX1918" s="1"/>
      <c r="AY1918" s="1"/>
      <c r="AZ1918" s="1"/>
      <c r="BA1918" s="1"/>
      <c r="BB1918" s="1"/>
      <c r="BC1918" s="1"/>
      <c r="BD1918" s="1"/>
      <c r="BE1918" s="1"/>
      <c r="BF1918" s="1"/>
      <c r="BG1918" s="1"/>
      <c r="BH1918" s="1"/>
      <c r="BI1918" s="1"/>
      <c r="BJ1918" s="1"/>
      <c r="BK1918" s="1"/>
      <c r="BL1918" s="1"/>
      <c r="BM1918" s="1"/>
      <c r="BN1918" s="1"/>
      <c r="BO1918" s="1"/>
      <c r="BP1918" s="1"/>
      <c r="BQ1918" s="1"/>
      <c r="BR1918" s="1"/>
      <c r="BS1918" s="1"/>
      <c r="BT1918" s="1"/>
      <c r="BU1918" s="1"/>
      <c r="BV1918" s="1"/>
      <c r="BW1918" s="1"/>
      <c r="BX1918" s="1"/>
      <c r="BY1918" s="1"/>
      <c r="BZ1918" s="1"/>
      <c r="CA1918" s="1"/>
      <c r="CB1918" s="1"/>
      <c r="CC1918" s="1"/>
      <c r="CD1918" s="1"/>
      <c r="CE1918" s="1"/>
      <c r="CF1918" s="1"/>
      <c r="CG1918" s="1"/>
      <c r="CH1918" s="1"/>
      <c r="CI1918" s="1"/>
      <c r="CJ1918" s="1"/>
      <c r="CK1918" s="1"/>
      <c r="CL1918" s="1"/>
      <c r="CM1918" s="1"/>
      <c r="CN1918" s="1"/>
      <c r="CO1918" s="1"/>
      <c r="CP1918" s="1"/>
      <c r="CQ1918" s="1"/>
      <c r="CR1918" s="1"/>
      <c r="CS1918" s="1"/>
      <c r="CT1918" s="1"/>
      <c r="CU1918" s="1"/>
      <c r="CV1918" s="1"/>
      <c r="CW1918" s="1"/>
      <c r="CX1918" s="1"/>
      <c r="CY1918" s="1"/>
      <c r="CZ1918" s="1"/>
      <c r="DA1918" s="1"/>
      <c r="DB1918" s="1"/>
      <c r="DC1918" s="1"/>
      <c r="DD1918" s="1"/>
      <c r="DE1918" s="1"/>
      <c r="DF1918" s="1"/>
      <c r="DG1918" s="1"/>
      <c r="DH1918" s="1"/>
      <c r="DI1918" s="1"/>
      <c r="DJ1918" s="1"/>
      <c r="DK1918" s="1"/>
      <c r="DL1918" s="1"/>
      <c r="DM1918" s="1"/>
      <c r="DN1918" s="1"/>
      <c r="DO1918" s="1"/>
      <c r="DP1918" s="1"/>
      <c r="DQ1918" s="1"/>
      <c r="DR1918" s="1"/>
      <c r="DS1918" s="1"/>
      <c r="DT1918" s="1"/>
      <c r="DU1918" s="1"/>
      <c r="DV1918" s="1"/>
      <c r="DW1918" s="1"/>
      <c r="DX1918" s="1"/>
      <c r="DY1918" s="1"/>
      <c r="DZ1918" s="1"/>
      <c r="EA1918" s="1"/>
      <c r="EB1918" s="1"/>
      <c r="EC1918" s="1"/>
      <c r="ED1918" s="1"/>
      <c r="EE1918" s="1"/>
      <c r="EF1918" s="1"/>
      <c r="EG1918" s="1"/>
      <c r="EH1918" s="1"/>
      <c r="EI1918" s="1"/>
      <c r="EJ1918" s="1"/>
      <c r="EK1918" s="1"/>
      <c r="EL1918" s="1"/>
      <c r="EM1918" s="1"/>
      <c r="EN1918" s="1"/>
      <c r="EO1918" s="1"/>
      <c r="EP1918" s="1"/>
      <c r="EQ1918" s="1"/>
      <c r="ER1918" s="1"/>
      <c r="ES1918" s="1"/>
      <c r="ET1918" s="1"/>
      <c r="EU1918" s="1"/>
      <c r="EV1918" s="1"/>
      <c r="EW1918" s="1"/>
      <c r="EX1918" s="1"/>
      <c r="EY1918" s="1"/>
      <c r="EZ1918" s="1"/>
      <c r="FA1918" s="1"/>
      <c r="FB1918" s="1"/>
      <c r="FC1918" s="1"/>
      <c r="FD1918" s="1"/>
      <c r="FE1918" s="1"/>
      <c r="FF1918" s="1"/>
      <c r="FG1918" s="1"/>
      <c r="FH1918" s="1"/>
      <c r="FI1918" s="1"/>
      <c r="FJ1918" s="1"/>
      <c r="FK1918" s="1"/>
      <c r="FL1918" s="1"/>
      <c r="FM1918" s="1"/>
      <c r="FN1918" s="1"/>
      <c r="FO1918" s="1"/>
      <c r="FP1918" s="1"/>
      <c r="FQ1918" s="1"/>
      <c r="FR1918" s="1"/>
      <c r="FS1918" s="1"/>
      <c r="FT1918" s="1"/>
      <c r="FU1918" s="1"/>
      <c r="FV1918" s="1"/>
      <c r="FW1918" s="1"/>
      <c r="FX1918" s="1"/>
      <c r="FY1918" s="1"/>
      <c r="FZ1918" s="1"/>
      <c r="GA1918" s="1"/>
      <c r="GB1918" s="1"/>
      <c r="GC1918" s="1"/>
      <c r="GD1918" s="1"/>
      <c r="GE1918" s="1"/>
      <c r="GF1918" s="1"/>
      <c r="GG1918" s="1"/>
      <c r="GH1918" s="1"/>
      <c r="GI1918" s="1"/>
      <c r="GJ1918" s="1"/>
      <c r="GK1918" s="1"/>
      <c r="GL1918" s="1"/>
      <c r="GM1918" s="1"/>
      <c r="GN1918" s="1"/>
      <c r="GO1918" s="1"/>
    </row>
    <row r="1919" spans="1:197" s="40" customFormat="1" x14ac:dyDescent="0.25">
      <c r="A1919" s="41"/>
      <c r="B1919" s="4"/>
      <c r="C1919" s="41"/>
      <c r="D1919" s="42"/>
      <c r="E1919" s="42"/>
      <c r="F1919" s="42"/>
      <c r="G1919" s="1"/>
      <c r="H1919" s="1"/>
      <c r="I1919" s="1"/>
      <c r="J1919" s="1"/>
      <c r="K1919" s="1"/>
      <c r="L1919" s="1"/>
      <c r="M1919" s="2"/>
      <c r="N1919" s="1"/>
      <c r="O1919" s="1"/>
      <c r="P1919" s="1"/>
      <c r="Q1919" s="1"/>
      <c r="R1919" s="1"/>
      <c r="S1919" s="1"/>
      <c r="T1919" s="1"/>
      <c r="U1919" s="1"/>
      <c r="V1919" s="1"/>
      <c r="W1919" s="1"/>
      <c r="X1919" s="1"/>
      <c r="Y1919" s="1"/>
      <c r="Z1919" s="1"/>
      <c r="AA1919" s="1"/>
      <c r="AB1919" s="1"/>
      <c r="AC1919" s="1"/>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1"/>
      <c r="BB1919" s="1"/>
      <c r="BC1919" s="1"/>
      <c r="BD1919" s="1"/>
      <c r="BE1919" s="1"/>
      <c r="BF1919" s="1"/>
      <c r="BG1919" s="1"/>
      <c r="BH1919" s="1"/>
      <c r="BI1919" s="1"/>
      <c r="BJ1919" s="1"/>
      <c r="BK1919" s="1"/>
      <c r="BL1919" s="1"/>
      <c r="BM1919" s="1"/>
      <c r="BN1919" s="1"/>
      <c r="BO1919" s="1"/>
      <c r="BP1919" s="1"/>
      <c r="BQ1919" s="1"/>
      <c r="BR1919" s="1"/>
      <c r="BS1919" s="1"/>
      <c r="BT1919" s="1"/>
      <c r="BU1919" s="1"/>
      <c r="BV1919" s="1"/>
      <c r="BW1919" s="1"/>
      <c r="BX1919" s="1"/>
      <c r="BY1919" s="1"/>
      <c r="BZ1919" s="1"/>
      <c r="CA1919" s="1"/>
      <c r="CB1919" s="1"/>
      <c r="CC1919" s="1"/>
      <c r="CD1919" s="1"/>
      <c r="CE1919" s="1"/>
      <c r="CF1919" s="1"/>
      <c r="CG1919" s="1"/>
      <c r="CH1919" s="1"/>
      <c r="CI1919" s="1"/>
      <c r="CJ1919" s="1"/>
      <c r="CK1919" s="1"/>
      <c r="CL1919" s="1"/>
      <c r="CM1919" s="1"/>
      <c r="CN1919" s="1"/>
      <c r="CO1919" s="1"/>
      <c r="CP1919" s="1"/>
      <c r="CQ1919" s="1"/>
      <c r="CR1919" s="1"/>
      <c r="CS1919" s="1"/>
      <c r="CT1919" s="1"/>
      <c r="CU1919" s="1"/>
      <c r="CV1919" s="1"/>
      <c r="CW1919" s="1"/>
      <c r="CX1919" s="1"/>
      <c r="CY1919" s="1"/>
      <c r="CZ1919" s="1"/>
      <c r="DA1919" s="1"/>
      <c r="DB1919" s="1"/>
      <c r="DC1919" s="1"/>
      <c r="DD1919" s="1"/>
      <c r="DE1919" s="1"/>
      <c r="DF1919" s="1"/>
      <c r="DG1919" s="1"/>
      <c r="DH1919" s="1"/>
      <c r="DI1919" s="1"/>
      <c r="DJ1919" s="1"/>
      <c r="DK1919" s="1"/>
      <c r="DL1919" s="1"/>
      <c r="DM1919" s="1"/>
      <c r="DN1919" s="1"/>
      <c r="DO1919" s="1"/>
      <c r="DP1919" s="1"/>
      <c r="DQ1919" s="1"/>
      <c r="DR1919" s="1"/>
      <c r="DS1919" s="1"/>
      <c r="DT1919" s="1"/>
      <c r="DU1919" s="1"/>
      <c r="DV1919" s="1"/>
      <c r="DW1919" s="1"/>
      <c r="DX1919" s="1"/>
      <c r="DY1919" s="1"/>
      <c r="DZ1919" s="1"/>
      <c r="EA1919" s="1"/>
      <c r="EB1919" s="1"/>
      <c r="EC1919" s="1"/>
      <c r="ED1919" s="1"/>
      <c r="EE1919" s="1"/>
      <c r="EF1919" s="1"/>
      <c r="EG1919" s="1"/>
      <c r="EH1919" s="1"/>
      <c r="EI1919" s="1"/>
      <c r="EJ1919" s="1"/>
      <c r="EK1919" s="1"/>
      <c r="EL1919" s="1"/>
      <c r="EM1919" s="1"/>
      <c r="EN1919" s="1"/>
      <c r="EO1919" s="1"/>
      <c r="EP1919" s="1"/>
      <c r="EQ1919" s="1"/>
      <c r="ER1919" s="1"/>
      <c r="ES1919" s="1"/>
      <c r="ET1919" s="1"/>
      <c r="EU1919" s="1"/>
      <c r="EV1919" s="1"/>
      <c r="EW1919" s="1"/>
      <c r="EX1919" s="1"/>
      <c r="EY1919" s="1"/>
      <c r="EZ1919" s="1"/>
      <c r="FA1919" s="1"/>
      <c r="FB1919" s="1"/>
      <c r="FC1919" s="1"/>
      <c r="FD1919" s="1"/>
      <c r="FE1919" s="1"/>
      <c r="FF1919" s="1"/>
      <c r="FG1919" s="1"/>
      <c r="FH1919" s="1"/>
      <c r="FI1919" s="1"/>
      <c r="FJ1919" s="1"/>
      <c r="FK1919" s="1"/>
      <c r="FL1919" s="1"/>
      <c r="FM1919" s="1"/>
      <c r="FN1919" s="1"/>
      <c r="FO1919" s="1"/>
      <c r="FP1919" s="1"/>
      <c r="FQ1919" s="1"/>
      <c r="FR1919" s="1"/>
      <c r="FS1919" s="1"/>
      <c r="FT1919" s="1"/>
      <c r="FU1919" s="1"/>
      <c r="FV1919" s="1"/>
      <c r="FW1919" s="1"/>
      <c r="FX1919" s="1"/>
      <c r="FY1919" s="1"/>
      <c r="FZ1919" s="1"/>
      <c r="GA1919" s="1"/>
      <c r="GB1919" s="1"/>
      <c r="GC1919" s="1"/>
      <c r="GD1919" s="1"/>
      <c r="GE1919" s="1"/>
      <c r="GF1919" s="1"/>
      <c r="GG1919" s="1"/>
      <c r="GH1919" s="1"/>
      <c r="GI1919" s="1"/>
      <c r="GJ1919" s="1"/>
      <c r="GK1919" s="1"/>
      <c r="GL1919" s="1"/>
      <c r="GM1919" s="1"/>
      <c r="GN1919" s="1"/>
      <c r="GO1919" s="1"/>
    </row>
    <row r="1920" spans="1:197" s="40" customFormat="1" x14ac:dyDescent="0.25">
      <c r="A1920" s="41"/>
      <c r="B1920" s="4"/>
      <c r="C1920" s="41"/>
      <c r="D1920" s="42"/>
      <c r="E1920" s="42"/>
      <c r="F1920" s="42"/>
      <c r="G1920" s="1"/>
      <c r="H1920" s="1"/>
      <c r="I1920" s="1"/>
      <c r="J1920" s="1"/>
      <c r="K1920" s="1"/>
      <c r="L1920" s="1"/>
      <c r="M1920" s="2"/>
      <c r="N1920" s="1"/>
      <c r="O1920" s="1"/>
      <c r="P1920" s="1"/>
      <c r="Q1920" s="1"/>
      <c r="R1920" s="1"/>
      <c r="S1920" s="1"/>
      <c r="T1920" s="1"/>
      <c r="U1920" s="1"/>
      <c r="V1920" s="1"/>
      <c r="W1920" s="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c r="BB1920" s="1"/>
      <c r="BC1920" s="1"/>
      <c r="BD1920" s="1"/>
      <c r="BE1920" s="1"/>
      <c r="BF1920" s="1"/>
      <c r="BG1920" s="1"/>
      <c r="BH1920" s="1"/>
      <c r="BI1920" s="1"/>
      <c r="BJ1920" s="1"/>
      <c r="BK1920" s="1"/>
      <c r="BL1920" s="1"/>
      <c r="BM1920" s="1"/>
      <c r="BN1920" s="1"/>
      <c r="BO1920" s="1"/>
      <c r="BP1920" s="1"/>
      <c r="BQ1920" s="1"/>
      <c r="BR1920" s="1"/>
      <c r="BS1920" s="1"/>
      <c r="BT1920" s="1"/>
      <c r="BU1920" s="1"/>
      <c r="BV1920" s="1"/>
      <c r="BW1920" s="1"/>
      <c r="BX1920" s="1"/>
      <c r="BY1920" s="1"/>
      <c r="BZ1920" s="1"/>
      <c r="CA1920" s="1"/>
      <c r="CB1920" s="1"/>
      <c r="CC1920" s="1"/>
      <c r="CD1920" s="1"/>
      <c r="CE1920" s="1"/>
      <c r="CF1920" s="1"/>
      <c r="CG1920" s="1"/>
      <c r="CH1920" s="1"/>
      <c r="CI1920" s="1"/>
      <c r="CJ1920" s="1"/>
      <c r="CK1920" s="1"/>
      <c r="CL1920" s="1"/>
      <c r="CM1920" s="1"/>
      <c r="CN1920" s="1"/>
      <c r="CO1920" s="1"/>
      <c r="CP1920" s="1"/>
      <c r="CQ1920" s="1"/>
      <c r="CR1920" s="1"/>
      <c r="CS1920" s="1"/>
      <c r="CT1920" s="1"/>
      <c r="CU1920" s="1"/>
      <c r="CV1920" s="1"/>
      <c r="CW1920" s="1"/>
      <c r="CX1920" s="1"/>
      <c r="CY1920" s="1"/>
      <c r="CZ1920" s="1"/>
      <c r="DA1920" s="1"/>
      <c r="DB1920" s="1"/>
      <c r="DC1920" s="1"/>
      <c r="DD1920" s="1"/>
      <c r="DE1920" s="1"/>
      <c r="DF1920" s="1"/>
      <c r="DG1920" s="1"/>
      <c r="DH1920" s="1"/>
      <c r="DI1920" s="1"/>
      <c r="DJ1920" s="1"/>
      <c r="DK1920" s="1"/>
      <c r="DL1920" s="1"/>
      <c r="DM1920" s="1"/>
      <c r="DN1920" s="1"/>
      <c r="DO1920" s="1"/>
      <c r="DP1920" s="1"/>
      <c r="DQ1920" s="1"/>
      <c r="DR1920" s="1"/>
      <c r="DS1920" s="1"/>
      <c r="DT1920" s="1"/>
      <c r="DU1920" s="1"/>
      <c r="DV1920" s="1"/>
      <c r="DW1920" s="1"/>
      <c r="DX1920" s="1"/>
      <c r="DY1920" s="1"/>
      <c r="DZ1920" s="1"/>
      <c r="EA1920" s="1"/>
      <c r="EB1920" s="1"/>
      <c r="EC1920" s="1"/>
      <c r="ED1920" s="1"/>
      <c r="EE1920" s="1"/>
      <c r="EF1920" s="1"/>
      <c r="EG1920" s="1"/>
      <c r="EH1920" s="1"/>
      <c r="EI1920" s="1"/>
      <c r="EJ1920" s="1"/>
      <c r="EK1920" s="1"/>
      <c r="EL1920" s="1"/>
      <c r="EM1920" s="1"/>
      <c r="EN1920" s="1"/>
      <c r="EO1920" s="1"/>
      <c r="EP1920" s="1"/>
      <c r="EQ1920" s="1"/>
      <c r="ER1920" s="1"/>
      <c r="ES1920" s="1"/>
      <c r="ET1920" s="1"/>
      <c r="EU1920" s="1"/>
      <c r="EV1920" s="1"/>
      <c r="EW1920" s="1"/>
      <c r="EX1920" s="1"/>
      <c r="EY1920" s="1"/>
      <c r="EZ1920" s="1"/>
      <c r="FA1920" s="1"/>
      <c r="FB1920" s="1"/>
      <c r="FC1920" s="1"/>
      <c r="FD1920" s="1"/>
      <c r="FE1920" s="1"/>
      <c r="FF1920" s="1"/>
      <c r="FG1920" s="1"/>
      <c r="FH1920" s="1"/>
      <c r="FI1920" s="1"/>
      <c r="FJ1920" s="1"/>
      <c r="FK1920" s="1"/>
      <c r="FL1920" s="1"/>
      <c r="FM1920" s="1"/>
      <c r="FN1920" s="1"/>
      <c r="FO1920" s="1"/>
      <c r="FP1920" s="1"/>
      <c r="FQ1920" s="1"/>
      <c r="FR1920" s="1"/>
      <c r="FS1920" s="1"/>
      <c r="FT1920" s="1"/>
      <c r="FU1920" s="1"/>
      <c r="FV1920" s="1"/>
      <c r="FW1920" s="1"/>
      <c r="FX1920" s="1"/>
      <c r="FY1920" s="1"/>
      <c r="FZ1920" s="1"/>
      <c r="GA1920" s="1"/>
      <c r="GB1920" s="1"/>
      <c r="GC1920" s="1"/>
      <c r="GD1920" s="1"/>
      <c r="GE1920" s="1"/>
      <c r="GF1920" s="1"/>
      <c r="GG1920" s="1"/>
      <c r="GH1920" s="1"/>
      <c r="GI1920" s="1"/>
      <c r="GJ1920" s="1"/>
      <c r="GK1920" s="1"/>
      <c r="GL1920" s="1"/>
      <c r="GM1920" s="1"/>
      <c r="GN1920" s="1"/>
      <c r="GO1920" s="1"/>
    </row>
    <row r="1921" spans="1:197" s="40" customFormat="1" x14ac:dyDescent="0.25">
      <c r="A1921" s="41"/>
      <c r="B1921" s="4"/>
      <c r="C1921" s="41"/>
      <c r="D1921" s="42"/>
      <c r="E1921" s="42"/>
      <c r="F1921" s="42"/>
      <c r="G1921" s="1"/>
      <c r="H1921" s="1"/>
      <c r="I1921" s="1"/>
      <c r="J1921" s="1"/>
      <c r="K1921" s="1"/>
      <c r="L1921" s="1"/>
      <c r="M1921" s="2"/>
      <c r="N1921" s="1"/>
      <c r="O1921" s="1"/>
      <c r="P1921" s="1"/>
      <c r="Q1921" s="1"/>
      <c r="R1921" s="1"/>
      <c r="S1921" s="1"/>
      <c r="T1921" s="1"/>
      <c r="U1921" s="1"/>
      <c r="V1921" s="1"/>
      <c r="W1921" s="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c r="BF1921" s="1"/>
      <c r="BG1921" s="1"/>
      <c r="BH1921" s="1"/>
      <c r="BI1921" s="1"/>
      <c r="BJ1921" s="1"/>
      <c r="BK1921" s="1"/>
      <c r="BL1921" s="1"/>
      <c r="BM1921" s="1"/>
      <c r="BN1921" s="1"/>
      <c r="BO1921" s="1"/>
      <c r="BP1921" s="1"/>
      <c r="BQ1921" s="1"/>
      <c r="BR1921" s="1"/>
      <c r="BS1921" s="1"/>
      <c r="BT1921" s="1"/>
      <c r="BU1921" s="1"/>
      <c r="BV1921" s="1"/>
      <c r="BW1921" s="1"/>
      <c r="BX1921" s="1"/>
      <c r="BY1921" s="1"/>
      <c r="BZ1921" s="1"/>
      <c r="CA1921" s="1"/>
      <c r="CB1921" s="1"/>
      <c r="CC1921" s="1"/>
      <c r="CD1921" s="1"/>
      <c r="CE1921" s="1"/>
      <c r="CF1921" s="1"/>
      <c r="CG1921" s="1"/>
      <c r="CH1921" s="1"/>
      <c r="CI1921" s="1"/>
      <c r="CJ1921" s="1"/>
      <c r="CK1921" s="1"/>
      <c r="CL1921" s="1"/>
      <c r="CM1921" s="1"/>
      <c r="CN1921" s="1"/>
      <c r="CO1921" s="1"/>
      <c r="CP1921" s="1"/>
      <c r="CQ1921" s="1"/>
      <c r="CR1921" s="1"/>
      <c r="CS1921" s="1"/>
      <c r="CT1921" s="1"/>
      <c r="CU1921" s="1"/>
      <c r="CV1921" s="1"/>
      <c r="CW1921" s="1"/>
      <c r="CX1921" s="1"/>
      <c r="CY1921" s="1"/>
      <c r="CZ1921" s="1"/>
      <c r="DA1921" s="1"/>
      <c r="DB1921" s="1"/>
      <c r="DC1921" s="1"/>
      <c r="DD1921" s="1"/>
      <c r="DE1921" s="1"/>
      <c r="DF1921" s="1"/>
      <c r="DG1921" s="1"/>
      <c r="DH1921" s="1"/>
      <c r="DI1921" s="1"/>
      <c r="DJ1921" s="1"/>
      <c r="DK1921" s="1"/>
      <c r="DL1921" s="1"/>
      <c r="DM1921" s="1"/>
      <c r="DN1921" s="1"/>
      <c r="DO1921" s="1"/>
      <c r="DP1921" s="1"/>
      <c r="DQ1921" s="1"/>
      <c r="DR1921" s="1"/>
      <c r="DS1921" s="1"/>
      <c r="DT1921" s="1"/>
      <c r="DU1921" s="1"/>
      <c r="DV1921" s="1"/>
      <c r="DW1921" s="1"/>
      <c r="DX1921" s="1"/>
      <c r="DY1921" s="1"/>
      <c r="DZ1921" s="1"/>
      <c r="EA1921" s="1"/>
      <c r="EB1921" s="1"/>
      <c r="EC1921" s="1"/>
      <c r="ED1921" s="1"/>
      <c r="EE1921" s="1"/>
      <c r="EF1921" s="1"/>
      <c r="EG1921" s="1"/>
      <c r="EH1921" s="1"/>
      <c r="EI1921" s="1"/>
      <c r="EJ1921" s="1"/>
      <c r="EK1921" s="1"/>
      <c r="EL1921" s="1"/>
      <c r="EM1921" s="1"/>
      <c r="EN1921" s="1"/>
      <c r="EO1921" s="1"/>
      <c r="EP1921" s="1"/>
      <c r="EQ1921" s="1"/>
      <c r="ER1921" s="1"/>
      <c r="ES1921" s="1"/>
      <c r="ET1921" s="1"/>
      <c r="EU1921" s="1"/>
      <c r="EV1921" s="1"/>
      <c r="EW1921" s="1"/>
      <c r="EX1921" s="1"/>
      <c r="EY1921" s="1"/>
      <c r="EZ1921" s="1"/>
      <c r="FA1921" s="1"/>
      <c r="FB1921" s="1"/>
      <c r="FC1921" s="1"/>
      <c r="FD1921" s="1"/>
      <c r="FE1921" s="1"/>
      <c r="FF1921" s="1"/>
      <c r="FG1921" s="1"/>
      <c r="FH1921" s="1"/>
      <c r="FI1921" s="1"/>
      <c r="FJ1921" s="1"/>
      <c r="FK1921" s="1"/>
      <c r="FL1921" s="1"/>
      <c r="FM1921" s="1"/>
      <c r="FN1921" s="1"/>
      <c r="FO1921" s="1"/>
      <c r="FP1921" s="1"/>
      <c r="FQ1921" s="1"/>
      <c r="FR1921" s="1"/>
      <c r="FS1921" s="1"/>
      <c r="FT1921" s="1"/>
      <c r="FU1921" s="1"/>
      <c r="FV1921" s="1"/>
      <c r="FW1921" s="1"/>
      <c r="FX1921" s="1"/>
      <c r="FY1921" s="1"/>
      <c r="FZ1921" s="1"/>
      <c r="GA1921" s="1"/>
      <c r="GB1921" s="1"/>
      <c r="GC1921" s="1"/>
      <c r="GD1921" s="1"/>
      <c r="GE1921" s="1"/>
      <c r="GF1921" s="1"/>
      <c r="GG1921" s="1"/>
      <c r="GH1921" s="1"/>
      <c r="GI1921" s="1"/>
      <c r="GJ1921" s="1"/>
      <c r="GK1921" s="1"/>
      <c r="GL1921" s="1"/>
      <c r="GM1921" s="1"/>
      <c r="GN1921" s="1"/>
      <c r="GO1921" s="1"/>
    </row>
    <row r="1922" spans="1:197" s="40" customFormat="1" x14ac:dyDescent="0.25">
      <c r="A1922" s="41"/>
      <c r="B1922" s="4"/>
      <c r="C1922" s="41"/>
      <c r="D1922" s="42"/>
      <c r="E1922" s="42"/>
      <c r="F1922" s="42"/>
      <c r="G1922" s="1"/>
      <c r="H1922" s="1"/>
      <c r="I1922" s="1"/>
      <c r="J1922" s="1"/>
      <c r="K1922" s="1"/>
      <c r="L1922" s="1"/>
      <c r="M1922" s="2"/>
      <c r="N1922" s="1"/>
      <c r="O1922" s="1"/>
      <c r="P1922" s="1"/>
      <c r="Q1922" s="1"/>
      <c r="R1922" s="1"/>
      <c r="S1922" s="1"/>
      <c r="T1922" s="1"/>
      <c r="U1922" s="1"/>
      <c r="V1922" s="1"/>
      <c r="W1922" s="1"/>
      <c r="X1922" s="1"/>
      <c r="Y1922" s="1"/>
      <c r="Z1922" s="1"/>
      <c r="AA1922" s="1"/>
      <c r="AB1922" s="1"/>
      <c r="AC1922" s="1"/>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1"/>
      <c r="BB1922" s="1"/>
      <c r="BC1922" s="1"/>
      <c r="BD1922" s="1"/>
      <c r="BE1922" s="1"/>
      <c r="BF1922" s="1"/>
      <c r="BG1922" s="1"/>
      <c r="BH1922" s="1"/>
      <c r="BI1922" s="1"/>
      <c r="BJ1922" s="1"/>
      <c r="BK1922" s="1"/>
      <c r="BL1922" s="1"/>
      <c r="BM1922" s="1"/>
      <c r="BN1922" s="1"/>
      <c r="BO1922" s="1"/>
      <c r="BP1922" s="1"/>
      <c r="BQ1922" s="1"/>
      <c r="BR1922" s="1"/>
      <c r="BS1922" s="1"/>
      <c r="BT1922" s="1"/>
      <c r="BU1922" s="1"/>
      <c r="BV1922" s="1"/>
      <c r="BW1922" s="1"/>
      <c r="BX1922" s="1"/>
      <c r="BY1922" s="1"/>
      <c r="BZ1922" s="1"/>
      <c r="CA1922" s="1"/>
      <c r="CB1922" s="1"/>
      <c r="CC1922" s="1"/>
      <c r="CD1922" s="1"/>
      <c r="CE1922" s="1"/>
      <c r="CF1922" s="1"/>
      <c r="CG1922" s="1"/>
      <c r="CH1922" s="1"/>
      <c r="CI1922" s="1"/>
      <c r="CJ1922" s="1"/>
      <c r="CK1922" s="1"/>
      <c r="CL1922" s="1"/>
      <c r="CM1922" s="1"/>
      <c r="CN1922" s="1"/>
      <c r="CO1922" s="1"/>
      <c r="CP1922" s="1"/>
      <c r="CQ1922" s="1"/>
      <c r="CR1922" s="1"/>
      <c r="CS1922" s="1"/>
      <c r="CT1922" s="1"/>
      <c r="CU1922" s="1"/>
      <c r="CV1922" s="1"/>
      <c r="CW1922" s="1"/>
      <c r="CX1922" s="1"/>
      <c r="CY1922" s="1"/>
      <c r="CZ1922" s="1"/>
      <c r="DA1922" s="1"/>
      <c r="DB1922" s="1"/>
      <c r="DC1922" s="1"/>
      <c r="DD1922" s="1"/>
      <c r="DE1922" s="1"/>
      <c r="DF1922" s="1"/>
      <c r="DG1922" s="1"/>
      <c r="DH1922" s="1"/>
      <c r="DI1922" s="1"/>
      <c r="DJ1922" s="1"/>
      <c r="DK1922" s="1"/>
      <c r="DL1922" s="1"/>
      <c r="DM1922" s="1"/>
      <c r="DN1922" s="1"/>
      <c r="DO1922" s="1"/>
      <c r="DP1922" s="1"/>
      <c r="DQ1922" s="1"/>
      <c r="DR1922" s="1"/>
      <c r="DS1922" s="1"/>
      <c r="DT1922" s="1"/>
      <c r="DU1922" s="1"/>
      <c r="DV1922" s="1"/>
      <c r="DW1922" s="1"/>
      <c r="DX1922" s="1"/>
      <c r="DY1922" s="1"/>
      <c r="DZ1922" s="1"/>
      <c r="EA1922" s="1"/>
      <c r="EB1922" s="1"/>
      <c r="EC1922" s="1"/>
      <c r="ED1922" s="1"/>
      <c r="EE1922" s="1"/>
      <c r="EF1922" s="1"/>
      <c r="EG1922" s="1"/>
      <c r="EH1922" s="1"/>
      <c r="EI1922" s="1"/>
      <c r="EJ1922" s="1"/>
      <c r="EK1922" s="1"/>
      <c r="EL1922" s="1"/>
      <c r="EM1922" s="1"/>
      <c r="EN1922" s="1"/>
      <c r="EO1922" s="1"/>
      <c r="EP1922" s="1"/>
      <c r="EQ1922" s="1"/>
      <c r="ER1922" s="1"/>
      <c r="ES1922" s="1"/>
      <c r="ET1922" s="1"/>
      <c r="EU1922" s="1"/>
      <c r="EV1922" s="1"/>
      <c r="EW1922" s="1"/>
      <c r="EX1922" s="1"/>
      <c r="EY1922" s="1"/>
      <c r="EZ1922" s="1"/>
      <c r="FA1922" s="1"/>
      <c r="FB1922" s="1"/>
      <c r="FC1922" s="1"/>
      <c r="FD1922" s="1"/>
      <c r="FE1922" s="1"/>
      <c r="FF1922" s="1"/>
      <c r="FG1922" s="1"/>
      <c r="FH1922" s="1"/>
      <c r="FI1922" s="1"/>
      <c r="FJ1922" s="1"/>
      <c r="FK1922" s="1"/>
      <c r="FL1922" s="1"/>
      <c r="FM1922" s="1"/>
      <c r="FN1922" s="1"/>
      <c r="FO1922" s="1"/>
      <c r="FP1922" s="1"/>
      <c r="FQ1922" s="1"/>
      <c r="FR1922" s="1"/>
      <c r="FS1922" s="1"/>
      <c r="FT1922" s="1"/>
      <c r="FU1922" s="1"/>
      <c r="FV1922" s="1"/>
      <c r="FW1922" s="1"/>
      <c r="FX1922" s="1"/>
      <c r="FY1922" s="1"/>
      <c r="FZ1922" s="1"/>
      <c r="GA1922" s="1"/>
      <c r="GB1922" s="1"/>
      <c r="GC1922" s="1"/>
      <c r="GD1922" s="1"/>
      <c r="GE1922" s="1"/>
      <c r="GF1922" s="1"/>
      <c r="GG1922" s="1"/>
      <c r="GH1922" s="1"/>
      <c r="GI1922" s="1"/>
      <c r="GJ1922" s="1"/>
      <c r="GK1922" s="1"/>
      <c r="GL1922" s="1"/>
      <c r="GM1922" s="1"/>
      <c r="GN1922" s="1"/>
      <c r="GO1922" s="1"/>
    </row>
    <row r="1923" spans="1:197" s="40" customFormat="1" x14ac:dyDescent="0.25">
      <c r="A1923" s="41"/>
      <c r="B1923" s="4"/>
      <c r="C1923" s="41"/>
      <c r="D1923" s="42"/>
      <c r="E1923" s="42"/>
      <c r="F1923" s="42"/>
      <c r="G1923" s="1"/>
      <c r="H1923" s="1"/>
      <c r="I1923" s="1"/>
      <c r="J1923" s="1"/>
      <c r="K1923" s="1"/>
      <c r="L1923" s="1"/>
      <c r="M1923" s="2"/>
      <c r="N1923" s="1"/>
      <c r="O1923" s="1"/>
      <c r="P1923" s="1"/>
      <c r="Q1923" s="1"/>
      <c r="R1923" s="1"/>
      <c r="S1923" s="1"/>
      <c r="T1923" s="1"/>
      <c r="U1923" s="1"/>
      <c r="V1923" s="1"/>
      <c r="W1923" s="1"/>
      <c r="X1923" s="1"/>
      <c r="Y1923" s="1"/>
      <c r="Z1923" s="1"/>
      <c r="AA1923" s="1"/>
      <c r="AB1923" s="1"/>
      <c r="AC1923" s="1"/>
      <c r="AD1923" s="1"/>
      <c r="AE1923" s="1"/>
      <c r="AF1923" s="1"/>
      <c r="AG1923" s="1"/>
      <c r="AH1923" s="1"/>
      <c r="AI1923" s="1"/>
      <c r="AJ1923" s="1"/>
      <c r="AK1923" s="1"/>
      <c r="AL1923" s="1"/>
      <c r="AM1923" s="1"/>
      <c r="AN1923" s="1"/>
      <c r="AO1923" s="1"/>
      <c r="AP1923" s="1"/>
      <c r="AQ1923" s="1"/>
      <c r="AR1923" s="1"/>
      <c r="AS1923" s="1"/>
      <c r="AT1923" s="1"/>
      <c r="AU1923" s="1"/>
      <c r="AV1923" s="1"/>
      <c r="AW1923" s="1"/>
      <c r="AX1923" s="1"/>
      <c r="AY1923" s="1"/>
      <c r="AZ1923" s="1"/>
      <c r="BA1923" s="1"/>
      <c r="BB1923" s="1"/>
      <c r="BC1923" s="1"/>
      <c r="BD1923" s="1"/>
      <c r="BE1923" s="1"/>
      <c r="BF1923" s="1"/>
      <c r="BG1923" s="1"/>
      <c r="BH1923" s="1"/>
      <c r="BI1923" s="1"/>
      <c r="BJ1923" s="1"/>
      <c r="BK1923" s="1"/>
      <c r="BL1923" s="1"/>
      <c r="BM1923" s="1"/>
      <c r="BN1923" s="1"/>
      <c r="BO1923" s="1"/>
      <c r="BP1923" s="1"/>
      <c r="BQ1923" s="1"/>
      <c r="BR1923" s="1"/>
      <c r="BS1923" s="1"/>
      <c r="BT1923" s="1"/>
      <c r="BU1923" s="1"/>
      <c r="BV1923" s="1"/>
      <c r="BW1923" s="1"/>
      <c r="BX1923" s="1"/>
      <c r="BY1923" s="1"/>
      <c r="BZ1923" s="1"/>
      <c r="CA1923" s="1"/>
      <c r="CB1923" s="1"/>
      <c r="CC1923" s="1"/>
      <c r="CD1923" s="1"/>
      <c r="CE1923" s="1"/>
      <c r="CF1923" s="1"/>
      <c r="CG1923" s="1"/>
      <c r="CH1923" s="1"/>
      <c r="CI1923" s="1"/>
      <c r="CJ1923" s="1"/>
      <c r="CK1923" s="1"/>
      <c r="CL1923" s="1"/>
      <c r="CM1923" s="1"/>
      <c r="CN1923" s="1"/>
      <c r="CO1923" s="1"/>
      <c r="CP1923" s="1"/>
      <c r="CQ1923" s="1"/>
      <c r="CR1923" s="1"/>
      <c r="CS1923" s="1"/>
      <c r="CT1923" s="1"/>
      <c r="CU1923" s="1"/>
      <c r="CV1923" s="1"/>
      <c r="CW1923" s="1"/>
      <c r="CX1923" s="1"/>
      <c r="CY1923" s="1"/>
      <c r="CZ1923" s="1"/>
      <c r="DA1923" s="1"/>
      <c r="DB1923" s="1"/>
      <c r="DC1923" s="1"/>
      <c r="DD1923" s="1"/>
      <c r="DE1923" s="1"/>
      <c r="DF1923" s="1"/>
      <c r="DG1923" s="1"/>
      <c r="DH1923" s="1"/>
      <c r="DI1923" s="1"/>
      <c r="DJ1923" s="1"/>
      <c r="DK1923" s="1"/>
      <c r="DL1923" s="1"/>
      <c r="DM1923" s="1"/>
      <c r="DN1923" s="1"/>
      <c r="DO1923" s="1"/>
      <c r="DP1923" s="1"/>
      <c r="DQ1923" s="1"/>
      <c r="DR1923" s="1"/>
      <c r="DS1923" s="1"/>
      <c r="DT1923" s="1"/>
      <c r="DU1923" s="1"/>
      <c r="DV1923" s="1"/>
      <c r="DW1923" s="1"/>
      <c r="DX1923" s="1"/>
      <c r="DY1923" s="1"/>
      <c r="DZ1923" s="1"/>
      <c r="EA1923" s="1"/>
      <c r="EB1923" s="1"/>
      <c r="EC1923" s="1"/>
      <c r="ED1923" s="1"/>
      <c r="EE1923" s="1"/>
      <c r="EF1923" s="1"/>
      <c r="EG1923" s="1"/>
      <c r="EH1923" s="1"/>
      <c r="EI1923" s="1"/>
      <c r="EJ1923" s="1"/>
      <c r="EK1923" s="1"/>
      <c r="EL1923" s="1"/>
      <c r="EM1923" s="1"/>
      <c r="EN1923" s="1"/>
      <c r="EO1923" s="1"/>
      <c r="EP1923" s="1"/>
      <c r="EQ1923" s="1"/>
      <c r="ER1923" s="1"/>
      <c r="ES1923" s="1"/>
      <c r="ET1923" s="1"/>
      <c r="EU1923" s="1"/>
      <c r="EV1923" s="1"/>
      <c r="EW1923" s="1"/>
      <c r="EX1923" s="1"/>
      <c r="EY1923" s="1"/>
      <c r="EZ1923" s="1"/>
      <c r="FA1923" s="1"/>
      <c r="FB1923" s="1"/>
      <c r="FC1923" s="1"/>
      <c r="FD1923" s="1"/>
      <c r="FE1923" s="1"/>
      <c r="FF1923" s="1"/>
      <c r="FG1923" s="1"/>
      <c r="FH1923" s="1"/>
      <c r="FI1923" s="1"/>
      <c r="FJ1923" s="1"/>
      <c r="FK1923" s="1"/>
      <c r="FL1923" s="1"/>
      <c r="FM1923" s="1"/>
      <c r="FN1923" s="1"/>
      <c r="FO1923" s="1"/>
      <c r="FP1923" s="1"/>
      <c r="FQ1923" s="1"/>
      <c r="FR1923" s="1"/>
      <c r="FS1923" s="1"/>
      <c r="FT1923" s="1"/>
      <c r="FU1923" s="1"/>
      <c r="FV1923" s="1"/>
      <c r="FW1923" s="1"/>
      <c r="FX1923" s="1"/>
      <c r="FY1923" s="1"/>
      <c r="FZ1923" s="1"/>
      <c r="GA1923" s="1"/>
      <c r="GB1923" s="1"/>
      <c r="GC1923" s="1"/>
      <c r="GD1923" s="1"/>
      <c r="GE1923" s="1"/>
      <c r="GF1923" s="1"/>
      <c r="GG1923" s="1"/>
      <c r="GH1923" s="1"/>
      <c r="GI1923" s="1"/>
      <c r="GJ1923" s="1"/>
      <c r="GK1923" s="1"/>
      <c r="GL1923" s="1"/>
      <c r="GM1923" s="1"/>
      <c r="GN1923" s="1"/>
      <c r="GO1923" s="1"/>
    </row>
    <row r="1924" spans="1:197" s="40" customFormat="1" x14ac:dyDescent="0.25">
      <c r="A1924" s="41"/>
      <c r="B1924" s="4"/>
      <c r="C1924" s="41"/>
      <c r="D1924" s="42"/>
      <c r="E1924" s="42"/>
      <c r="F1924" s="42"/>
      <c r="G1924" s="1"/>
      <c r="H1924" s="1"/>
      <c r="I1924" s="1"/>
      <c r="J1924" s="1"/>
      <c r="K1924" s="1"/>
      <c r="L1924" s="1"/>
      <c r="M1924" s="2"/>
      <c r="N1924" s="1"/>
      <c r="O1924" s="1"/>
      <c r="P1924" s="1"/>
      <c r="Q1924" s="1"/>
      <c r="R1924" s="1"/>
      <c r="S1924" s="1"/>
      <c r="T1924" s="1"/>
      <c r="U1924" s="1"/>
      <c r="V1924" s="1"/>
      <c r="W1924" s="1"/>
      <c r="X1924" s="1"/>
      <c r="Y1924" s="1"/>
      <c r="Z1924" s="1"/>
      <c r="AA1924" s="1"/>
      <c r="AB1924" s="1"/>
      <c r="AC1924" s="1"/>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1"/>
      <c r="BB1924" s="1"/>
      <c r="BC1924" s="1"/>
      <c r="BD1924" s="1"/>
      <c r="BE1924" s="1"/>
      <c r="BF1924" s="1"/>
      <c r="BG1924" s="1"/>
      <c r="BH1924" s="1"/>
      <c r="BI1924" s="1"/>
      <c r="BJ1924" s="1"/>
      <c r="BK1924" s="1"/>
      <c r="BL1924" s="1"/>
      <c r="BM1924" s="1"/>
      <c r="BN1924" s="1"/>
      <c r="BO1924" s="1"/>
      <c r="BP1924" s="1"/>
      <c r="BQ1924" s="1"/>
      <c r="BR1924" s="1"/>
      <c r="BS1924" s="1"/>
      <c r="BT1924" s="1"/>
      <c r="BU1924" s="1"/>
      <c r="BV1924" s="1"/>
      <c r="BW1924" s="1"/>
      <c r="BX1924" s="1"/>
      <c r="BY1924" s="1"/>
      <c r="BZ1924" s="1"/>
      <c r="CA1924" s="1"/>
      <c r="CB1924" s="1"/>
      <c r="CC1924" s="1"/>
      <c r="CD1924" s="1"/>
      <c r="CE1924" s="1"/>
      <c r="CF1924" s="1"/>
      <c r="CG1924" s="1"/>
      <c r="CH1924" s="1"/>
      <c r="CI1924" s="1"/>
      <c r="CJ1924" s="1"/>
      <c r="CK1924" s="1"/>
      <c r="CL1924" s="1"/>
      <c r="CM1924" s="1"/>
      <c r="CN1924" s="1"/>
      <c r="CO1924" s="1"/>
      <c r="CP1924" s="1"/>
      <c r="CQ1924" s="1"/>
      <c r="CR1924" s="1"/>
      <c r="CS1924" s="1"/>
      <c r="CT1924" s="1"/>
      <c r="CU1924" s="1"/>
      <c r="CV1924" s="1"/>
      <c r="CW1924" s="1"/>
      <c r="CX1924" s="1"/>
      <c r="CY1924" s="1"/>
      <c r="CZ1924" s="1"/>
      <c r="DA1924" s="1"/>
      <c r="DB1924" s="1"/>
      <c r="DC1924" s="1"/>
      <c r="DD1924" s="1"/>
      <c r="DE1924" s="1"/>
      <c r="DF1924" s="1"/>
      <c r="DG1924" s="1"/>
      <c r="DH1924" s="1"/>
      <c r="DI1924" s="1"/>
      <c r="DJ1924" s="1"/>
      <c r="DK1924" s="1"/>
      <c r="DL1924" s="1"/>
      <c r="DM1924" s="1"/>
      <c r="DN1924" s="1"/>
      <c r="DO1924" s="1"/>
      <c r="DP1924" s="1"/>
      <c r="DQ1924" s="1"/>
      <c r="DR1924" s="1"/>
      <c r="DS1924" s="1"/>
      <c r="DT1924" s="1"/>
      <c r="DU1924" s="1"/>
      <c r="DV1924" s="1"/>
      <c r="DW1924" s="1"/>
      <c r="DX1924" s="1"/>
      <c r="DY1924" s="1"/>
      <c r="DZ1924" s="1"/>
      <c r="EA1924" s="1"/>
      <c r="EB1924" s="1"/>
      <c r="EC1924" s="1"/>
      <c r="ED1924" s="1"/>
      <c r="EE1924" s="1"/>
      <c r="EF1924" s="1"/>
      <c r="EG1924" s="1"/>
      <c r="EH1924" s="1"/>
      <c r="EI1924" s="1"/>
      <c r="EJ1924" s="1"/>
      <c r="EK1924" s="1"/>
      <c r="EL1924" s="1"/>
      <c r="EM1924" s="1"/>
      <c r="EN1924" s="1"/>
      <c r="EO1924" s="1"/>
      <c r="EP1924" s="1"/>
      <c r="EQ1924" s="1"/>
      <c r="ER1924" s="1"/>
      <c r="ES1924" s="1"/>
      <c r="ET1924" s="1"/>
      <c r="EU1924" s="1"/>
      <c r="EV1924" s="1"/>
      <c r="EW1924" s="1"/>
      <c r="EX1924" s="1"/>
      <c r="EY1924" s="1"/>
      <c r="EZ1924" s="1"/>
      <c r="FA1924" s="1"/>
      <c r="FB1924" s="1"/>
      <c r="FC1924" s="1"/>
      <c r="FD1924" s="1"/>
      <c r="FE1924" s="1"/>
      <c r="FF1924" s="1"/>
      <c r="FG1924" s="1"/>
      <c r="FH1924" s="1"/>
      <c r="FI1924" s="1"/>
      <c r="FJ1924" s="1"/>
      <c r="FK1924" s="1"/>
      <c r="FL1924" s="1"/>
      <c r="FM1924" s="1"/>
      <c r="FN1924" s="1"/>
      <c r="FO1924" s="1"/>
      <c r="FP1924" s="1"/>
      <c r="FQ1924" s="1"/>
      <c r="FR1924" s="1"/>
      <c r="FS1924" s="1"/>
      <c r="FT1924" s="1"/>
      <c r="FU1924" s="1"/>
      <c r="FV1924" s="1"/>
      <c r="FW1924" s="1"/>
      <c r="FX1924" s="1"/>
      <c r="FY1924" s="1"/>
      <c r="FZ1924" s="1"/>
      <c r="GA1924" s="1"/>
      <c r="GB1924" s="1"/>
      <c r="GC1924" s="1"/>
      <c r="GD1924" s="1"/>
      <c r="GE1924" s="1"/>
      <c r="GF1924" s="1"/>
      <c r="GG1924" s="1"/>
      <c r="GH1924" s="1"/>
      <c r="GI1924" s="1"/>
      <c r="GJ1924" s="1"/>
      <c r="GK1924" s="1"/>
      <c r="GL1924" s="1"/>
      <c r="GM1924" s="1"/>
      <c r="GN1924" s="1"/>
      <c r="GO1924" s="1"/>
    </row>
    <row r="1925" spans="1:197" s="40" customFormat="1" x14ac:dyDescent="0.25">
      <c r="A1925" s="41"/>
      <c r="B1925" s="4"/>
      <c r="C1925" s="41"/>
      <c r="D1925" s="42"/>
      <c r="E1925" s="42"/>
      <c r="F1925" s="42"/>
      <c r="G1925" s="1"/>
      <c r="H1925" s="1"/>
      <c r="I1925" s="1"/>
      <c r="J1925" s="1"/>
      <c r="K1925" s="1"/>
      <c r="L1925" s="1"/>
      <c r="M1925" s="2"/>
      <c r="N1925" s="1"/>
      <c r="O1925" s="1"/>
      <c r="P1925" s="1"/>
      <c r="Q1925" s="1"/>
      <c r="R1925" s="1"/>
      <c r="S1925" s="1"/>
      <c r="T1925" s="1"/>
      <c r="U1925" s="1"/>
      <c r="V1925" s="1"/>
      <c r="W1925" s="1"/>
      <c r="X1925" s="1"/>
      <c r="Y1925" s="1"/>
      <c r="Z1925" s="1"/>
      <c r="AA1925" s="1"/>
      <c r="AB1925" s="1"/>
      <c r="AC1925" s="1"/>
      <c r="AD1925" s="1"/>
      <c r="AE1925" s="1"/>
      <c r="AF1925" s="1"/>
      <c r="AG1925" s="1"/>
      <c r="AH1925" s="1"/>
      <c r="AI1925" s="1"/>
      <c r="AJ1925" s="1"/>
      <c r="AK1925" s="1"/>
      <c r="AL1925" s="1"/>
      <c r="AM1925" s="1"/>
      <c r="AN1925" s="1"/>
      <c r="AO1925" s="1"/>
      <c r="AP1925" s="1"/>
      <c r="AQ1925" s="1"/>
      <c r="AR1925" s="1"/>
      <c r="AS1925" s="1"/>
      <c r="AT1925" s="1"/>
      <c r="AU1925" s="1"/>
      <c r="AV1925" s="1"/>
      <c r="AW1925" s="1"/>
      <c r="AX1925" s="1"/>
      <c r="AY1925" s="1"/>
      <c r="AZ1925" s="1"/>
      <c r="BA1925" s="1"/>
      <c r="BB1925" s="1"/>
      <c r="BC1925" s="1"/>
      <c r="BD1925" s="1"/>
      <c r="BE1925" s="1"/>
      <c r="BF1925" s="1"/>
      <c r="BG1925" s="1"/>
      <c r="BH1925" s="1"/>
      <c r="BI1925" s="1"/>
      <c r="BJ1925" s="1"/>
      <c r="BK1925" s="1"/>
      <c r="BL1925" s="1"/>
      <c r="BM1925" s="1"/>
      <c r="BN1925" s="1"/>
      <c r="BO1925" s="1"/>
      <c r="BP1925" s="1"/>
      <c r="BQ1925" s="1"/>
      <c r="BR1925" s="1"/>
      <c r="BS1925" s="1"/>
      <c r="BT1925" s="1"/>
      <c r="BU1925" s="1"/>
      <c r="BV1925" s="1"/>
      <c r="BW1925" s="1"/>
      <c r="BX1925" s="1"/>
      <c r="BY1925" s="1"/>
      <c r="BZ1925" s="1"/>
      <c r="CA1925" s="1"/>
      <c r="CB1925" s="1"/>
      <c r="CC1925" s="1"/>
      <c r="CD1925" s="1"/>
      <c r="CE1925" s="1"/>
      <c r="CF1925" s="1"/>
      <c r="CG1925" s="1"/>
      <c r="CH1925" s="1"/>
      <c r="CI1925" s="1"/>
      <c r="CJ1925" s="1"/>
      <c r="CK1925" s="1"/>
      <c r="CL1925" s="1"/>
      <c r="CM1925" s="1"/>
      <c r="CN1925" s="1"/>
      <c r="CO1925" s="1"/>
      <c r="CP1925" s="1"/>
      <c r="CQ1925" s="1"/>
      <c r="CR1925" s="1"/>
      <c r="CS1925" s="1"/>
      <c r="CT1925" s="1"/>
      <c r="CU1925" s="1"/>
      <c r="CV1925" s="1"/>
      <c r="CW1925" s="1"/>
      <c r="CX1925" s="1"/>
      <c r="CY1925" s="1"/>
      <c r="CZ1925" s="1"/>
      <c r="DA1925" s="1"/>
      <c r="DB1925" s="1"/>
      <c r="DC1925" s="1"/>
      <c r="DD1925" s="1"/>
      <c r="DE1925" s="1"/>
      <c r="DF1925" s="1"/>
      <c r="DG1925" s="1"/>
      <c r="DH1925" s="1"/>
      <c r="DI1925" s="1"/>
      <c r="DJ1925" s="1"/>
      <c r="DK1925" s="1"/>
      <c r="DL1925" s="1"/>
      <c r="DM1925" s="1"/>
      <c r="DN1925" s="1"/>
      <c r="DO1925" s="1"/>
      <c r="DP1925" s="1"/>
      <c r="DQ1925" s="1"/>
      <c r="DR1925" s="1"/>
      <c r="DS1925" s="1"/>
      <c r="DT1925" s="1"/>
      <c r="DU1925" s="1"/>
      <c r="DV1925" s="1"/>
      <c r="DW1925" s="1"/>
      <c r="DX1925" s="1"/>
      <c r="DY1925" s="1"/>
      <c r="DZ1925" s="1"/>
      <c r="EA1925" s="1"/>
      <c r="EB1925" s="1"/>
      <c r="EC1925" s="1"/>
      <c r="ED1925" s="1"/>
      <c r="EE1925" s="1"/>
      <c r="EF1925" s="1"/>
      <c r="EG1925" s="1"/>
      <c r="EH1925" s="1"/>
      <c r="EI1925" s="1"/>
      <c r="EJ1925" s="1"/>
      <c r="EK1925" s="1"/>
      <c r="EL1925" s="1"/>
      <c r="EM1925" s="1"/>
      <c r="EN1925" s="1"/>
      <c r="EO1925" s="1"/>
      <c r="EP1925" s="1"/>
      <c r="EQ1925" s="1"/>
      <c r="ER1925" s="1"/>
      <c r="ES1925" s="1"/>
      <c r="ET1925" s="1"/>
      <c r="EU1925" s="1"/>
      <c r="EV1925" s="1"/>
      <c r="EW1925" s="1"/>
      <c r="EX1925" s="1"/>
      <c r="EY1925" s="1"/>
      <c r="EZ1925" s="1"/>
      <c r="FA1925" s="1"/>
      <c r="FB1925" s="1"/>
      <c r="FC1925" s="1"/>
      <c r="FD1925" s="1"/>
      <c r="FE1925" s="1"/>
      <c r="FF1925" s="1"/>
      <c r="FG1925" s="1"/>
      <c r="FH1925" s="1"/>
      <c r="FI1925" s="1"/>
      <c r="FJ1925" s="1"/>
      <c r="FK1925" s="1"/>
      <c r="FL1925" s="1"/>
      <c r="FM1925" s="1"/>
      <c r="FN1925" s="1"/>
      <c r="FO1925" s="1"/>
      <c r="FP1925" s="1"/>
      <c r="FQ1925" s="1"/>
      <c r="FR1925" s="1"/>
      <c r="FS1925" s="1"/>
      <c r="FT1925" s="1"/>
      <c r="FU1925" s="1"/>
      <c r="FV1925" s="1"/>
      <c r="FW1925" s="1"/>
      <c r="FX1925" s="1"/>
      <c r="FY1925" s="1"/>
      <c r="FZ1925" s="1"/>
      <c r="GA1925" s="1"/>
      <c r="GB1925" s="1"/>
      <c r="GC1925" s="1"/>
      <c r="GD1925" s="1"/>
      <c r="GE1925" s="1"/>
      <c r="GF1925" s="1"/>
      <c r="GG1925" s="1"/>
      <c r="GH1925" s="1"/>
      <c r="GI1925" s="1"/>
      <c r="GJ1925" s="1"/>
      <c r="GK1925" s="1"/>
      <c r="GL1925" s="1"/>
      <c r="GM1925" s="1"/>
      <c r="GN1925" s="1"/>
      <c r="GO1925" s="1"/>
    </row>
    <row r="1926" spans="1:197" s="40" customFormat="1" x14ac:dyDescent="0.25">
      <c r="A1926" s="41"/>
      <c r="B1926" s="4"/>
      <c r="C1926" s="41"/>
      <c r="D1926" s="42"/>
      <c r="E1926" s="42"/>
      <c r="F1926" s="42"/>
      <c r="G1926" s="1"/>
      <c r="H1926" s="1"/>
      <c r="I1926" s="1"/>
      <c r="J1926" s="1"/>
      <c r="K1926" s="1"/>
      <c r="L1926" s="1"/>
      <c r="M1926" s="2"/>
      <c r="N1926" s="1"/>
      <c r="O1926" s="1"/>
      <c r="P1926" s="1"/>
      <c r="Q1926" s="1"/>
      <c r="R1926" s="1"/>
      <c r="S1926" s="1"/>
      <c r="T1926" s="1"/>
      <c r="U1926" s="1"/>
      <c r="V1926" s="1"/>
      <c r="W1926" s="1"/>
      <c r="X1926" s="1"/>
      <c r="Y1926" s="1"/>
      <c r="Z1926" s="1"/>
      <c r="AA1926" s="1"/>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c r="BD1926" s="1"/>
      <c r="BE1926" s="1"/>
      <c r="BF1926" s="1"/>
      <c r="BG1926" s="1"/>
      <c r="BH1926" s="1"/>
      <c r="BI1926" s="1"/>
      <c r="BJ1926" s="1"/>
      <c r="BK1926" s="1"/>
      <c r="BL1926" s="1"/>
      <c r="BM1926" s="1"/>
      <c r="BN1926" s="1"/>
      <c r="BO1926" s="1"/>
      <c r="BP1926" s="1"/>
      <c r="BQ1926" s="1"/>
      <c r="BR1926" s="1"/>
      <c r="BS1926" s="1"/>
      <c r="BT1926" s="1"/>
      <c r="BU1926" s="1"/>
      <c r="BV1926" s="1"/>
      <c r="BW1926" s="1"/>
      <c r="BX1926" s="1"/>
      <c r="BY1926" s="1"/>
      <c r="BZ1926" s="1"/>
      <c r="CA1926" s="1"/>
      <c r="CB1926" s="1"/>
      <c r="CC1926" s="1"/>
      <c r="CD1926" s="1"/>
      <c r="CE1926" s="1"/>
      <c r="CF1926" s="1"/>
      <c r="CG1926" s="1"/>
      <c r="CH1926" s="1"/>
      <c r="CI1926" s="1"/>
      <c r="CJ1926" s="1"/>
      <c r="CK1926" s="1"/>
      <c r="CL1926" s="1"/>
      <c r="CM1926" s="1"/>
      <c r="CN1926" s="1"/>
      <c r="CO1926" s="1"/>
      <c r="CP1926" s="1"/>
      <c r="CQ1926" s="1"/>
      <c r="CR1926" s="1"/>
      <c r="CS1926" s="1"/>
      <c r="CT1926" s="1"/>
      <c r="CU1926" s="1"/>
      <c r="CV1926" s="1"/>
      <c r="CW1926" s="1"/>
      <c r="CX1926" s="1"/>
      <c r="CY1926" s="1"/>
      <c r="CZ1926" s="1"/>
      <c r="DA1926" s="1"/>
      <c r="DB1926" s="1"/>
      <c r="DC1926" s="1"/>
      <c r="DD1926" s="1"/>
      <c r="DE1926" s="1"/>
      <c r="DF1926" s="1"/>
      <c r="DG1926" s="1"/>
      <c r="DH1926" s="1"/>
      <c r="DI1926" s="1"/>
      <c r="DJ1926" s="1"/>
      <c r="DK1926" s="1"/>
      <c r="DL1926" s="1"/>
      <c r="DM1926" s="1"/>
      <c r="DN1926" s="1"/>
      <c r="DO1926" s="1"/>
      <c r="DP1926" s="1"/>
      <c r="DQ1926" s="1"/>
      <c r="DR1926" s="1"/>
      <c r="DS1926" s="1"/>
      <c r="DT1926" s="1"/>
      <c r="DU1926" s="1"/>
      <c r="DV1926" s="1"/>
      <c r="DW1926" s="1"/>
      <c r="DX1926" s="1"/>
      <c r="DY1926" s="1"/>
      <c r="DZ1926" s="1"/>
      <c r="EA1926" s="1"/>
      <c r="EB1926" s="1"/>
      <c r="EC1926" s="1"/>
      <c r="ED1926" s="1"/>
      <c r="EE1926" s="1"/>
      <c r="EF1926" s="1"/>
      <c r="EG1926" s="1"/>
      <c r="EH1926" s="1"/>
      <c r="EI1926" s="1"/>
      <c r="EJ1926" s="1"/>
      <c r="EK1926" s="1"/>
      <c r="EL1926" s="1"/>
      <c r="EM1926" s="1"/>
      <c r="EN1926" s="1"/>
      <c r="EO1926" s="1"/>
      <c r="EP1926" s="1"/>
      <c r="EQ1926" s="1"/>
      <c r="ER1926" s="1"/>
      <c r="ES1926" s="1"/>
      <c r="ET1926" s="1"/>
      <c r="EU1926" s="1"/>
      <c r="EV1926" s="1"/>
      <c r="EW1926" s="1"/>
      <c r="EX1926" s="1"/>
      <c r="EY1926" s="1"/>
      <c r="EZ1926" s="1"/>
      <c r="FA1926" s="1"/>
      <c r="FB1926" s="1"/>
      <c r="FC1926" s="1"/>
      <c r="FD1926" s="1"/>
      <c r="FE1926" s="1"/>
      <c r="FF1926" s="1"/>
      <c r="FG1926" s="1"/>
      <c r="FH1926" s="1"/>
      <c r="FI1926" s="1"/>
      <c r="FJ1926" s="1"/>
      <c r="FK1926" s="1"/>
      <c r="FL1926" s="1"/>
      <c r="FM1926" s="1"/>
      <c r="FN1926" s="1"/>
      <c r="FO1926" s="1"/>
      <c r="FP1926" s="1"/>
      <c r="FQ1926" s="1"/>
      <c r="FR1926" s="1"/>
      <c r="FS1926" s="1"/>
      <c r="FT1926" s="1"/>
      <c r="FU1926" s="1"/>
      <c r="FV1926" s="1"/>
      <c r="FW1926" s="1"/>
      <c r="FX1926" s="1"/>
      <c r="FY1926" s="1"/>
      <c r="FZ1926" s="1"/>
      <c r="GA1926" s="1"/>
      <c r="GB1926" s="1"/>
      <c r="GC1926" s="1"/>
      <c r="GD1926" s="1"/>
      <c r="GE1926" s="1"/>
      <c r="GF1926" s="1"/>
      <c r="GG1926" s="1"/>
      <c r="GH1926" s="1"/>
      <c r="GI1926" s="1"/>
      <c r="GJ1926" s="1"/>
      <c r="GK1926" s="1"/>
      <c r="GL1926" s="1"/>
      <c r="GM1926" s="1"/>
      <c r="GN1926" s="1"/>
      <c r="GO1926" s="1"/>
    </row>
    <row r="1927" spans="1:197" s="40" customFormat="1" x14ac:dyDescent="0.25">
      <c r="A1927" s="41"/>
      <c r="B1927" s="4"/>
      <c r="C1927" s="41"/>
      <c r="D1927" s="42"/>
      <c r="E1927" s="42"/>
      <c r="F1927" s="42"/>
      <c r="G1927" s="1"/>
      <c r="H1927" s="1"/>
      <c r="I1927" s="1"/>
      <c r="J1927" s="1"/>
      <c r="K1927" s="1"/>
      <c r="L1927" s="1"/>
      <c r="M1927" s="2"/>
      <c r="N1927" s="1"/>
      <c r="O1927" s="1"/>
      <c r="P1927" s="1"/>
      <c r="Q1927" s="1"/>
      <c r="R1927" s="1"/>
      <c r="S1927" s="1"/>
      <c r="T1927" s="1"/>
      <c r="U1927" s="1"/>
      <c r="V1927" s="1"/>
      <c r="W1927" s="1"/>
      <c r="X1927" s="1"/>
      <c r="Y1927" s="1"/>
      <c r="Z1927" s="1"/>
      <c r="AA1927" s="1"/>
      <c r="AB1927" s="1"/>
      <c r="AC1927" s="1"/>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1"/>
      <c r="BB1927" s="1"/>
      <c r="BC1927" s="1"/>
      <c r="BD1927" s="1"/>
      <c r="BE1927" s="1"/>
      <c r="BF1927" s="1"/>
      <c r="BG1927" s="1"/>
      <c r="BH1927" s="1"/>
      <c r="BI1927" s="1"/>
      <c r="BJ1927" s="1"/>
      <c r="BK1927" s="1"/>
      <c r="BL1927" s="1"/>
      <c r="BM1927" s="1"/>
      <c r="BN1927" s="1"/>
      <c r="BO1927" s="1"/>
      <c r="BP1927" s="1"/>
      <c r="BQ1927" s="1"/>
      <c r="BR1927" s="1"/>
      <c r="BS1927" s="1"/>
      <c r="BT1927" s="1"/>
      <c r="BU1927" s="1"/>
      <c r="BV1927" s="1"/>
      <c r="BW1927" s="1"/>
      <c r="BX1927" s="1"/>
      <c r="BY1927" s="1"/>
      <c r="BZ1927" s="1"/>
      <c r="CA1927" s="1"/>
      <c r="CB1927" s="1"/>
      <c r="CC1927" s="1"/>
      <c r="CD1927" s="1"/>
      <c r="CE1927" s="1"/>
      <c r="CF1927" s="1"/>
      <c r="CG1927" s="1"/>
      <c r="CH1927" s="1"/>
      <c r="CI1927" s="1"/>
      <c r="CJ1927" s="1"/>
      <c r="CK1927" s="1"/>
      <c r="CL1927" s="1"/>
      <c r="CM1927" s="1"/>
      <c r="CN1927" s="1"/>
      <c r="CO1927" s="1"/>
      <c r="CP1927" s="1"/>
      <c r="CQ1927" s="1"/>
      <c r="CR1927" s="1"/>
      <c r="CS1927" s="1"/>
      <c r="CT1927" s="1"/>
      <c r="CU1927" s="1"/>
      <c r="CV1927" s="1"/>
      <c r="CW1927" s="1"/>
      <c r="CX1927" s="1"/>
      <c r="CY1927" s="1"/>
      <c r="CZ1927" s="1"/>
      <c r="DA1927" s="1"/>
      <c r="DB1927" s="1"/>
      <c r="DC1927" s="1"/>
      <c r="DD1927" s="1"/>
      <c r="DE1927" s="1"/>
      <c r="DF1927" s="1"/>
      <c r="DG1927" s="1"/>
      <c r="DH1927" s="1"/>
      <c r="DI1927" s="1"/>
      <c r="DJ1927" s="1"/>
      <c r="DK1927" s="1"/>
      <c r="DL1927" s="1"/>
      <c r="DM1927" s="1"/>
      <c r="DN1927" s="1"/>
      <c r="DO1927" s="1"/>
      <c r="DP1927" s="1"/>
      <c r="DQ1927" s="1"/>
      <c r="DR1927" s="1"/>
      <c r="DS1927" s="1"/>
      <c r="DT1927" s="1"/>
      <c r="DU1927" s="1"/>
      <c r="DV1927" s="1"/>
      <c r="DW1927" s="1"/>
      <c r="DX1927" s="1"/>
      <c r="DY1927" s="1"/>
      <c r="DZ1927" s="1"/>
      <c r="EA1927" s="1"/>
      <c r="EB1927" s="1"/>
      <c r="EC1927" s="1"/>
      <c r="ED1927" s="1"/>
      <c r="EE1927" s="1"/>
      <c r="EF1927" s="1"/>
      <c r="EG1927" s="1"/>
      <c r="EH1927" s="1"/>
      <c r="EI1927" s="1"/>
      <c r="EJ1927" s="1"/>
      <c r="EK1927" s="1"/>
      <c r="EL1927" s="1"/>
      <c r="EM1927" s="1"/>
      <c r="EN1927" s="1"/>
      <c r="EO1927" s="1"/>
      <c r="EP1927" s="1"/>
      <c r="EQ1927" s="1"/>
      <c r="ER1927" s="1"/>
      <c r="ES1927" s="1"/>
      <c r="ET1927" s="1"/>
      <c r="EU1927" s="1"/>
      <c r="EV1927" s="1"/>
      <c r="EW1927" s="1"/>
      <c r="EX1927" s="1"/>
      <c r="EY1927" s="1"/>
      <c r="EZ1927" s="1"/>
      <c r="FA1927" s="1"/>
      <c r="FB1927" s="1"/>
      <c r="FC1927" s="1"/>
      <c r="FD1927" s="1"/>
      <c r="FE1927" s="1"/>
      <c r="FF1927" s="1"/>
      <c r="FG1927" s="1"/>
      <c r="FH1927" s="1"/>
      <c r="FI1927" s="1"/>
      <c r="FJ1927" s="1"/>
      <c r="FK1927" s="1"/>
      <c r="FL1927" s="1"/>
      <c r="FM1927" s="1"/>
      <c r="FN1927" s="1"/>
      <c r="FO1927" s="1"/>
      <c r="FP1927" s="1"/>
      <c r="FQ1927" s="1"/>
      <c r="FR1927" s="1"/>
      <c r="FS1927" s="1"/>
      <c r="FT1927" s="1"/>
      <c r="FU1927" s="1"/>
      <c r="FV1927" s="1"/>
      <c r="FW1927" s="1"/>
      <c r="FX1927" s="1"/>
      <c r="FY1927" s="1"/>
      <c r="FZ1927" s="1"/>
      <c r="GA1927" s="1"/>
      <c r="GB1927" s="1"/>
      <c r="GC1927" s="1"/>
      <c r="GD1927" s="1"/>
      <c r="GE1927" s="1"/>
      <c r="GF1927" s="1"/>
      <c r="GG1927" s="1"/>
      <c r="GH1927" s="1"/>
      <c r="GI1927" s="1"/>
      <c r="GJ1927" s="1"/>
      <c r="GK1927" s="1"/>
      <c r="GL1927" s="1"/>
      <c r="GM1927" s="1"/>
      <c r="GN1927" s="1"/>
      <c r="GO1927" s="1"/>
    </row>
    <row r="1928" spans="1:197" s="40" customFormat="1" x14ac:dyDescent="0.25">
      <c r="A1928" s="41"/>
      <c r="B1928" s="4"/>
      <c r="C1928" s="41"/>
      <c r="D1928" s="42"/>
      <c r="E1928" s="42"/>
      <c r="F1928" s="42"/>
      <c r="G1928" s="1"/>
      <c r="H1928" s="1"/>
      <c r="I1928" s="1"/>
      <c r="J1928" s="1"/>
      <c r="K1928" s="1"/>
      <c r="L1928" s="1"/>
      <c r="M1928" s="2"/>
      <c r="N1928" s="1"/>
      <c r="O1928" s="1"/>
      <c r="P1928" s="1"/>
      <c r="Q1928" s="1"/>
      <c r="R1928" s="1"/>
      <c r="S1928" s="1"/>
      <c r="T1928" s="1"/>
      <c r="U1928" s="1"/>
      <c r="V1928" s="1"/>
      <c r="W1928" s="1"/>
      <c r="X1928" s="1"/>
      <c r="Y1928" s="1"/>
      <c r="Z1928" s="1"/>
      <c r="AA1928" s="1"/>
      <c r="AB1928" s="1"/>
      <c r="AC1928" s="1"/>
      <c r="AD1928" s="1"/>
      <c r="AE1928" s="1"/>
      <c r="AF1928" s="1"/>
      <c r="AG1928" s="1"/>
      <c r="AH1928" s="1"/>
      <c r="AI1928" s="1"/>
      <c r="AJ1928" s="1"/>
      <c r="AK1928" s="1"/>
      <c r="AL1928" s="1"/>
      <c r="AM1928" s="1"/>
      <c r="AN1928" s="1"/>
      <c r="AO1928" s="1"/>
      <c r="AP1928" s="1"/>
      <c r="AQ1928" s="1"/>
      <c r="AR1928" s="1"/>
      <c r="AS1928" s="1"/>
      <c r="AT1928" s="1"/>
      <c r="AU1928" s="1"/>
      <c r="AV1928" s="1"/>
      <c r="AW1928" s="1"/>
      <c r="AX1928" s="1"/>
      <c r="AY1928" s="1"/>
      <c r="AZ1928" s="1"/>
      <c r="BA1928" s="1"/>
      <c r="BB1928" s="1"/>
      <c r="BC1928" s="1"/>
      <c r="BD1928" s="1"/>
      <c r="BE1928" s="1"/>
      <c r="BF1928" s="1"/>
      <c r="BG1928" s="1"/>
      <c r="BH1928" s="1"/>
      <c r="BI1928" s="1"/>
      <c r="BJ1928" s="1"/>
      <c r="BK1928" s="1"/>
      <c r="BL1928" s="1"/>
      <c r="BM1928" s="1"/>
      <c r="BN1928" s="1"/>
      <c r="BO1928" s="1"/>
      <c r="BP1928" s="1"/>
      <c r="BQ1928" s="1"/>
      <c r="BR1928" s="1"/>
      <c r="BS1928" s="1"/>
      <c r="BT1928" s="1"/>
      <c r="BU1928" s="1"/>
      <c r="BV1928" s="1"/>
      <c r="BW1928" s="1"/>
      <c r="BX1928" s="1"/>
      <c r="BY1928" s="1"/>
      <c r="BZ1928" s="1"/>
      <c r="CA1928" s="1"/>
      <c r="CB1928" s="1"/>
      <c r="CC1928" s="1"/>
      <c r="CD1928" s="1"/>
      <c r="CE1928" s="1"/>
      <c r="CF1928" s="1"/>
      <c r="CG1928" s="1"/>
      <c r="CH1928" s="1"/>
      <c r="CI1928" s="1"/>
      <c r="CJ1928" s="1"/>
      <c r="CK1928" s="1"/>
      <c r="CL1928" s="1"/>
      <c r="CM1928" s="1"/>
      <c r="CN1928" s="1"/>
      <c r="CO1928" s="1"/>
      <c r="CP1928" s="1"/>
      <c r="CQ1928" s="1"/>
      <c r="CR1928" s="1"/>
      <c r="CS1928" s="1"/>
      <c r="CT1928" s="1"/>
      <c r="CU1928" s="1"/>
      <c r="CV1928" s="1"/>
      <c r="CW1928" s="1"/>
      <c r="CX1928" s="1"/>
      <c r="CY1928" s="1"/>
      <c r="CZ1928" s="1"/>
      <c r="DA1928" s="1"/>
      <c r="DB1928" s="1"/>
      <c r="DC1928" s="1"/>
      <c r="DD1928" s="1"/>
      <c r="DE1928" s="1"/>
      <c r="DF1928" s="1"/>
      <c r="DG1928" s="1"/>
      <c r="DH1928" s="1"/>
      <c r="DI1928" s="1"/>
      <c r="DJ1928" s="1"/>
      <c r="DK1928" s="1"/>
      <c r="DL1928" s="1"/>
      <c r="DM1928" s="1"/>
      <c r="DN1928" s="1"/>
      <c r="DO1928" s="1"/>
      <c r="DP1928" s="1"/>
      <c r="DQ1928" s="1"/>
      <c r="DR1928" s="1"/>
      <c r="DS1928" s="1"/>
      <c r="DT1928" s="1"/>
      <c r="DU1928" s="1"/>
      <c r="DV1928" s="1"/>
      <c r="DW1928" s="1"/>
      <c r="DX1928" s="1"/>
      <c r="DY1928" s="1"/>
      <c r="DZ1928" s="1"/>
      <c r="EA1928" s="1"/>
      <c r="EB1928" s="1"/>
      <c r="EC1928" s="1"/>
      <c r="ED1928" s="1"/>
      <c r="EE1928" s="1"/>
      <c r="EF1928" s="1"/>
      <c r="EG1928" s="1"/>
      <c r="EH1928" s="1"/>
      <c r="EI1928" s="1"/>
      <c r="EJ1928" s="1"/>
      <c r="EK1928" s="1"/>
      <c r="EL1928" s="1"/>
      <c r="EM1928" s="1"/>
      <c r="EN1928" s="1"/>
      <c r="EO1928" s="1"/>
      <c r="EP1928" s="1"/>
      <c r="EQ1928" s="1"/>
      <c r="ER1928" s="1"/>
      <c r="ES1928" s="1"/>
      <c r="ET1928" s="1"/>
      <c r="EU1928" s="1"/>
      <c r="EV1928" s="1"/>
      <c r="EW1928" s="1"/>
      <c r="EX1928" s="1"/>
      <c r="EY1928" s="1"/>
      <c r="EZ1928" s="1"/>
      <c r="FA1928" s="1"/>
      <c r="FB1928" s="1"/>
      <c r="FC1928" s="1"/>
      <c r="FD1928" s="1"/>
      <c r="FE1928" s="1"/>
      <c r="FF1928" s="1"/>
      <c r="FG1928" s="1"/>
      <c r="FH1928" s="1"/>
      <c r="FI1928" s="1"/>
      <c r="FJ1928" s="1"/>
      <c r="FK1928" s="1"/>
      <c r="FL1928" s="1"/>
      <c r="FM1928" s="1"/>
      <c r="FN1928" s="1"/>
      <c r="FO1928" s="1"/>
      <c r="FP1928" s="1"/>
      <c r="FQ1928" s="1"/>
      <c r="FR1928" s="1"/>
      <c r="FS1928" s="1"/>
      <c r="FT1928" s="1"/>
      <c r="FU1928" s="1"/>
      <c r="FV1928" s="1"/>
      <c r="FW1928" s="1"/>
      <c r="FX1928" s="1"/>
      <c r="FY1928" s="1"/>
      <c r="FZ1928" s="1"/>
      <c r="GA1928" s="1"/>
      <c r="GB1928" s="1"/>
      <c r="GC1928" s="1"/>
      <c r="GD1928" s="1"/>
      <c r="GE1928" s="1"/>
      <c r="GF1928" s="1"/>
      <c r="GG1928" s="1"/>
      <c r="GH1928" s="1"/>
      <c r="GI1928" s="1"/>
      <c r="GJ1928" s="1"/>
      <c r="GK1928" s="1"/>
      <c r="GL1928" s="1"/>
      <c r="GM1928" s="1"/>
      <c r="GN1928" s="1"/>
      <c r="GO1928" s="1"/>
    </row>
    <row r="1929" spans="1:197" s="40" customFormat="1" x14ac:dyDescent="0.25">
      <c r="A1929" s="41"/>
      <c r="B1929" s="4"/>
      <c r="C1929" s="41"/>
      <c r="D1929" s="42"/>
      <c r="E1929" s="42"/>
      <c r="F1929" s="42"/>
      <c r="G1929" s="1"/>
      <c r="H1929" s="1"/>
      <c r="I1929" s="1"/>
      <c r="J1929" s="1"/>
      <c r="K1929" s="1"/>
      <c r="L1929" s="1"/>
      <c r="M1929" s="2"/>
      <c r="N1929" s="1"/>
      <c r="O1929" s="1"/>
      <c r="P1929" s="1"/>
      <c r="Q1929" s="1"/>
      <c r="R1929" s="1"/>
      <c r="S1929" s="1"/>
      <c r="T1929" s="1"/>
      <c r="U1929" s="1"/>
      <c r="V1929" s="1"/>
      <c r="W1929" s="1"/>
      <c r="X1929" s="1"/>
      <c r="Y1929" s="1"/>
      <c r="Z1929" s="1"/>
      <c r="AA1929" s="1"/>
      <c r="AB1929" s="1"/>
      <c r="AC1929" s="1"/>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1"/>
      <c r="BB1929" s="1"/>
      <c r="BC1929" s="1"/>
      <c r="BD1929" s="1"/>
      <c r="BE1929" s="1"/>
      <c r="BF1929" s="1"/>
      <c r="BG1929" s="1"/>
      <c r="BH1929" s="1"/>
      <c r="BI1929" s="1"/>
      <c r="BJ1929" s="1"/>
      <c r="BK1929" s="1"/>
      <c r="BL1929" s="1"/>
      <c r="BM1929" s="1"/>
      <c r="BN1929" s="1"/>
      <c r="BO1929" s="1"/>
      <c r="BP1929" s="1"/>
      <c r="BQ1929" s="1"/>
      <c r="BR1929" s="1"/>
      <c r="BS1929" s="1"/>
      <c r="BT1929" s="1"/>
      <c r="BU1929" s="1"/>
      <c r="BV1929" s="1"/>
      <c r="BW1929" s="1"/>
      <c r="BX1929" s="1"/>
      <c r="BY1929" s="1"/>
      <c r="BZ1929" s="1"/>
      <c r="CA1929" s="1"/>
      <c r="CB1929" s="1"/>
      <c r="CC1929" s="1"/>
      <c r="CD1929" s="1"/>
      <c r="CE1929" s="1"/>
      <c r="CF1929" s="1"/>
      <c r="CG1929" s="1"/>
      <c r="CH1929" s="1"/>
      <c r="CI1929" s="1"/>
      <c r="CJ1929" s="1"/>
      <c r="CK1929" s="1"/>
      <c r="CL1929" s="1"/>
      <c r="CM1929" s="1"/>
      <c r="CN1929" s="1"/>
      <c r="CO1929" s="1"/>
      <c r="CP1929" s="1"/>
      <c r="CQ1929" s="1"/>
      <c r="CR1929" s="1"/>
      <c r="CS1929" s="1"/>
      <c r="CT1929" s="1"/>
      <c r="CU1929" s="1"/>
      <c r="CV1929" s="1"/>
      <c r="CW1929" s="1"/>
      <c r="CX1929" s="1"/>
      <c r="CY1929" s="1"/>
      <c r="CZ1929" s="1"/>
      <c r="DA1929" s="1"/>
      <c r="DB1929" s="1"/>
      <c r="DC1929" s="1"/>
      <c r="DD1929" s="1"/>
      <c r="DE1929" s="1"/>
      <c r="DF1929" s="1"/>
      <c r="DG1929" s="1"/>
      <c r="DH1929" s="1"/>
      <c r="DI1929" s="1"/>
      <c r="DJ1929" s="1"/>
      <c r="DK1929" s="1"/>
      <c r="DL1929" s="1"/>
      <c r="DM1929" s="1"/>
      <c r="DN1929" s="1"/>
      <c r="DO1929" s="1"/>
      <c r="DP1929" s="1"/>
      <c r="DQ1929" s="1"/>
      <c r="DR1929" s="1"/>
      <c r="DS1929" s="1"/>
      <c r="DT1929" s="1"/>
      <c r="DU1929" s="1"/>
      <c r="DV1929" s="1"/>
      <c r="DW1929" s="1"/>
      <c r="DX1929" s="1"/>
      <c r="DY1929" s="1"/>
      <c r="DZ1929" s="1"/>
      <c r="EA1929" s="1"/>
      <c r="EB1929" s="1"/>
      <c r="EC1929" s="1"/>
      <c r="ED1929" s="1"/>
      <c r="EE1929" s="1"/>
      <c r="EF1929" s="1"/>
      <c r="EG1929" s="1"/>
      <c r="EH1929" s="1"/>
      <c r="EI1929" s="1"/>
      <c r="EJ1929" s="1"/>
      <c r="EK1929" s="1"/>
      <c r="EL1929" s="1"/>
      <c r="EM1929" s="1"/>
      <c r="EN1929" s="1"/>
      <c r="EO1929" s="1"/>
      <c r="EP1929" s="1"/>
      <c r="EQ1929" s="1"/>
      <c r="ER1929" s="1"/>
      <c r="ES1929" s="1"/>
      <c r="ET1929" s="1"/>
      <c r="EU1929" s="1"/>
      <c r="EV1929" s="1"/>
      <c r="EW1929" s="1"/>
      <c r="EX1929" s="1"/>
      <c r="EY1929" s="1"/>
      <c r="EZ1929" s="1"/>
      <c r="FA1929" s="1"/>
      <c r="FB1929" s="1"/>
      <c r="FC1929" s="1"/>
      <c r="FD1929" s="1"/>
      <c r="FE1929" s="1"/>
      <c r="FF1929" s="1"/>
      <c r="FG1929" s="1"/>
      <c r="FH1929" s="1"/>
      <c r="FI1929" s="1"/>
      <c r="FJ1929" s="1"/>
      <c r="FK1929" s="1"/>
      <c r="FL1929" s="1"/>
      <c r="FM1929" s="1"/>
      <c r="FN1929" s="1"/>
      <c r="FO1929" s="1"/>
      <c r="FP1929" s="1"/>
      <c r="FQ1929" s="1"/>
      <c r="FR1929" s="1"/>
      <c r="FS1929" s="1"/>
      <c r="FT1929" s="1"/>
      <c r="FU1929" s="1"/>
      <c r="FV1929" s="1"/>
      <c r="FW1929" s="1"/>
      <c r="FX1929" s="1"/>
      <c r="FY1929" s="1"/>
      <c r="FZ1929" s="1"/>
      <c r="GA1929" s="1"/>
      <c r="GB1929" s="1"/>
      <c r="GC1929" s="1"/>
      <c r="GD1929" s="1"/>
      <c r="GE1929" s="1"/>
      <c r="GF1929" s="1"/>
      <c r="GG1929" s="1"/>
      <c r="GH1929" s="1"/>
      <c r="GI1929" s="1"/>
      <c r="GJ1929" s="1"/>
      <c r="GK1929" s="1"/>
      <c r="GL1929" s="1"/>
      <c r="GM1929" s="1"/>
      <c r="GN1929" s="1"/>
      <c r="GO1929" s="1"/>
    </row>
    <row r="1930" spans="1:197" s="40" customFormat="1" x14ac:dyDescent="0.25">
      <c r="A1930" s="41"/>
      <c r="B1930" s="4"/>
      <c r="C1930" s="41"/>
      <c r="D1930" s="42"/>
      <c r="E1930" s="42"/>
      <c r="F1930" s="42"/>
      <c r="G1930" s="1"/>
      <c r="H1930" s="1"/>
      <c r="I1930" s="1"/>
      <c r="J1930" s="1"/>
      <c r="K1930" s="1"/>
      <c r="L1930" s="1"/>
      <c r="M1930" s="2"/>
      <c r="N1930" s="1"/>
      <c r="O1930" s="1"/>
      <c r="P1930" s="1"/>
      <c r="Q1930" s="1"/>
      <c r="R1930" s="1"/>
      <c r="S1930" s="1"/>
      <c r="T1930" s="1"/>
      <c r="U1930" s="1"/>
      <c r="V1930" s="1"/>
      <c r="W1930" s="1"/>
      <c r="X1930" s="1"/>
      <c r="Y1930" s="1"/>
      <c r="Z1930" s="1"/>
      <c r="AA1930" s="1"/>
      <c r="AB1930" s="1"/>
      <c r="AC1930" s="1"/>
      <c r="AD1930" s="1"/>
      <c r="AE1930" s="1"/>
      <c r="AF1930" s="1"/>
      <c r="AG1930" s="1"/>
      <c r="AH1930" s="1"/>
      <c r="AI1930" s="1"/>
      <c r="AJ1930" s="1"/>
      <c r="AK1930" s="1"/>
      <c r="AL1930" s="1"/>
      <c r="AM1930" s="1"/>
      <c r="AN1930" s="1"/>
      <c r="AO1930" s="1"/>
      <c r="AP1930" s="1"/>
      <c r="AQ1930" s="1"/>
      <c r="AR1930" s="1"/>
      <c r="AS1930" s="1"/>
      <c r="AT1930" s="1"/>
      <c r="AU1930" s="1"/>
      <c r="AV1930" s="1"/>
      <c r="AW1930" s="1"/>
      <c r="AX1930" s="1"/>
      <c r="AY1930" s="1"/>
      <c r="AZ1930" s="1"/>
      <c r="BA1930" s="1"/>
      <c r="BB1930" s="1"/>
      <c r="BC1930" s="1"/>
      <c r="BD1930" s="1"/>
      <c r="BE1930" s="1"/>
      <c r="BF1930" s="1"/>
      <c r="BG1930" s="1"/>
      <c r="BH1930" s="1"/>
      <c r="BI1930" s="1"/>
      <c r="BJ1930" s="1"/>
      <c r="BK1930" s="1"/>
      <c r="BL1930" s="1"/>
      <c r="BM1930" s="1"/>
      <c r="BN1930" s="1"/>
      <c r="BO1930" s="1"/>
      <c r="BP1930" s="1"/>
      <c r="BQ1930" s="1"/>
      <c r="BR1930" s="1"/>
      <c r="BS1930" s="1"/>
      <c r="BT1930" s="1"/>
      <c r="BU1930" s="1"/>
      <c r="BV1930" s="1"/>
      <c r="BW1930" s="1"/>
      <c r="BX1930" s="1"/>
      <c r="BY1930" s="1"/>
      <c r="BZ1930" s="1"/>
      <c r="CA1930" s="1"/>
      <c r="CB1930" s="1"/>
      <c r="CC1930" s="1"/>
      <c r="CD1930" s="1"/>
      <c r="CE1930" s="1"/>
      <c r="CF1930" s="1"/>
      <c r="CG1930" s="1"/>
      <c r="CH1930" s="1"/>
      <c r="CI1930" s="1"/>
      <c r="CJ1930" s="1"/>
      <c r="CK1930" s="1"/>
      <c r="CL1930" s="1"/>
      <c r="CM1930" s="1"/>
      <c r="CN1930" s="1"/>
      <c r="CO1930" s="1"/>
      <c r="CP1930" s="1"/>
      <c r="CQ1930" s="1"/>
      <c r="CR1930" s="1"/>
      <c r="CS1930" s="1"/>
      <c r="CT1930" s="1"/>
      <c r="CU1930" s="1"/>
      <c r="CV1930" s="1"/>
      <c r="CW1930" s="1"/>
      <c r="CX1930" s="1"/>
      <c r="CY1930" s="1"/>
      <c r="CZ1930" s="1"/>
      <c r="DA1930" s="1"/>
      <c r="DB1930" s="1"/>
      <c r="DC1930" s="1"/>
      <c r="DD1930" s="1"/>
      <c r="DE1930" s="1"/>
      <c r="DF1930" s="1"/>
      <c r="DG1930" s="1"/>
      <c r="DH1930" s="1"/>
      <c r="DI1930" s="1"/>
      <c r="DJ1930" s="1"/>
      <c r="DK1930" s="1"/>
      <c r="DL1930" s="1"/>
      <c r="DM1930" s="1"/>
      <c r="DN1930" s="1"/>
      <c r="DO1930" s="1"/>
      <c r="DP1930" s="1"/>
      <c r="DQ1930" s="1"/>
      <c r="DR1930" s="1"/>
      <c r="DS1930" s="1"/>
      <c r="DT1930" s="1"/>
      <c r="DU1930" s="1"/>
      <c r="DV1930" s="1"/>
      <c r="DW1930" s="1"/>
      <c r="DX1930" s="1"/>
      <c r="DY1930" s="1"/>
      <c r="DZ1930" s="1"/>
      <c r="EA1930" s="1"/>
      <c r="EB1930" s="1"/>
      <c r="EC1930" s="1"/>
      <c r="ED1930" s="1"/>
      <c r="EE1930" s="1"/>
      <c r="EF1930" s="1"/>
      <c r="EG1930" s="1"/>
      <c r="EH1930" s="1"/>
      <c r="EI1930" s="1"/>
      <c r="EJ1930" s="1"/>
      <c r="EK1930" s="1"/>
      <c r="EL1930" s="1"/>
      <c r="EM1930" s="1"/>
      <c r="EN1930" s="1"/>
      <c r="EO1930" s="1"/>
      <c r="EP1930" s="1"/>
      <c r="EQ1930" s="1"/>
      <c r="ER1930" s="1"/>
      <c r="ES1930" s="1"/>
      <c r="ET1930" s="1"/>
      <c r="EU1930" s="1"/>
      <c r="EV1930" s="1"/>
      <c r="EW1930" s="1"/>
      <c r="EX1930" s="1"/>
      <c r="EY1930" s="1"/>
      <c r="EZ1930" s="1"/>
      <c r="FA1930" s="1"/>
      <c r="FB1930" s="1"/>
      <c r="FC1930" s="1"/>
      <c r="FD1930" s="1"/>
      <c r="FE1930" s="1"/>
      <c r="FF1930" s="1"/>
      <c r="FG1930" s="1"/>
      <c r="FH1930" s="1"/>
      <c r="FI1930" s="1"/>
      <c r="FJ1930" s="1"/>
      <c r="FK1930" s="1"/>
      <c r="FL1930" s="1"/>
      <c r="FM1930" s="1"/>
      <c r="FN1930" s="1"/>
      <c r="FO1930" s="1"/>
      <c r="FP1930" s="1"/>
      <c r="FQ1930" s="1"/>
      <c r="FR1930" s="1"/>
      <c r="FS1930" s="1"/>
      <c r="FT1930" s="1"/>
      <c r="FU1930" s="1"/>
      <c r="FV1930" s="1"/>
      <c r="FW1930" s="1"/>
      <c r="FX1930" s="1"/>
      <c r="FY1930" s="1"/>
      <c r="FZ1930" s="1"/>
      <c r="GA1930" s="1"/>
      <c r="GB1930" s="1"/>
      <c r="GC1930" s="1"/>
      <c r="GD1930" s="1"/>
      <c r="GE1930" s="1"/>
      <c r="GF1930" s="1"/>
      <c r="GG1930" s="1"/>
      <c r="GH1930" s="1"/>
      <c r="GI1930" s="1"/>
      <c r="GJ1930" s="1"/>
      <c r="GK1930" s="1"/>
      <c r="GL1930" s="1"/>
      <c r="GM1930" s="1"/>
      <c r="GN1930" s="1"/>
      <c r="GO1930" s="1"/>
    </row>
    <row r="1931" spans="1:197" s="40" customFormat="1" x14ac:dyDescent="0.25">
      <c r="A1931" s="41"/>
      <c r="B1931" s="4"/>
      <c r="C1931" s="41"/>
      <c r="D1931" s="42"/>
      <c r="E1931" s="42"/>
      <c r="F1931" s="42"/>
      <c r="G1931" s="1"/>
      <c r="H1931" s="1"/>
      <c r="I1931" s="1"/>
      <c r="J1931" s="1"/>
      <c r="K1931" s="1"/>
      <c r="L1931" s="1"/>
      <c r="M1931" s="2"/>
      <c r="N1931" s="1"/>
      <c r="O1931" s="1"/>
      <c r="P1931" s="1"/>
      <c r="Q1931" s="1"/>
      <c r="R1931" s="1"/>
      <c r="S1931" s="1"/>
      <c r="T1931" s="1"/>
      <c r="U1931" s="1"/>
      <c r="V1931" s="1"/>
      <c r="W1931" s="1"/>
      <c r="X1931" s="1"/>
      <c r="Y1931" s="1"/>
      <c r="Z1931" s="1"/>
      <c r="AA1931" s="1"/>
      <c r="AB1931" s="1"/>
      <c r="AC1931" s="1"/>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1"/>
      <c r="BB1931" s="1"/>
      <c r="BC1931" s="1"/>
      <c r="BD1931" s="1"/>
      <c r="BE1931" s="1"/>
      <c r="BF1931" s="1"/>
      <c r="BG1931" s="1"/>
      <c r="BH1931" s="1"/>
      <c r="BI1931" s="1"/>
      <c r="BJ1931" s="1"/>
      <c r="BK1931" s="1"/>
      <c r="BL1931" s="1"/>
      <c r="BM1931" s="1"/>
      <c r="BN1931" s="1"/>
      <c r="BO1931" s="1"/>
      <c r="BP1931" s="1"/>
      <c r="BQ1931" s="1"/>
      <c r="BR1931" s="1"/>
      <c r="BS1931" s="1"/>
      <c r="BT1931" s="1"/>
      <c r="BU1931" s="1"/>
      <c r="BV1931" s="1"/>
      <c r="BW1931" s="1"/>
      <c r="BX1931" s="1"/>
      <c r="BY1931" s="1"/>
      <c r="BZ1931" s="1"/>
      <c r="CA1931" s="1"/>
      <c r="CB1931" s="1"/>
      <c r="CC1931" s="1"/>
      <c r="CD1931" s="1"/>
      <c r="CE1931" s="1"/>
      <c r="CF1931" s="1"/>
      <c r="CG1931" s="1"/>
      <c r="CH1931" s="1"/>
      <c r="CI1931" s="1"/>
      <c r="CJ1931" s="1"/>
      <c r="CK1931" s="1"/>
      <c r="CL1931" s="1"/>
      <c r="CM1931" s="1"/>
      <c r="CN1931" s="1"/>
      <c r="CO1931" s="1"/>
      <c r="CP1931" s="1"/>
      <c r="CQ1931" s="1"/>
      <c r="CR1931" s="1"/>
      <c r="CS1931" s="1"/>
      <c r="CT1931" s="1"/>
      <c r="CU1931" s="1"/>
      <c r="CV1931" s="1"/>
      <c r="CW1931" s="1"/>
      <c r="CX1931" s="1"/>
      <c r="CY1931" s="1"/>
      <c r="CZ1931" s="1"/>
      <c r="DA1931" s="1"/>
      <c r="DB1931" s="1"/>
      <c r="DC1931" s="1"/>
      <c r="DD1931" s="1"/>
      <c r="DE1931" s="1"/>
      <c r="DF1931" s="1"/>
      <c r="DG1931" s="1"/>
      <c r="DH1931" s="1"/>
      <c r="DI1931" s="1"/>
      <c r="DJ1931" s="1"/>
      <c r="DK1931" s="1"/>
      <c r="DL1931" s="1"/>
      <c r="DM1931" s="1"/>
      <c r="DN1931" s="1"/>
      <c r="DO1931" s="1"/>
      <c r="DP1931" s="1"/>
      <c r="DQ1931" s="1"/>
      <c r="DR1931" s="1"/>
      <c r="DS1931" s="1"/>
      <c r="DT1931" s="1"/>
      <c r="DU1931" s="1"/>
      <c r="DV1931" s="1"/>
      <c r="DW1931" s="1"/>
      <c r="DX1931" s="1"/>
      <c r="DY1931" s="1"/>
      <c r="DZ1931" s="1"/>
      <c r="EA1931" s="1"/>
      <c r="EB1931" s="1"/>
      <c r="EC1931" s="1"/>
      <c r="ED1931" s="1"/>
      <c r="EE1931" s="1"/>
      <c r="EF1931" s="1"/>
      <c r="EG1931" s="1"/>
      <c r="EH1931" s="1"/>
      <c r="EI1931" s="1"/>
      <c r="EJ1931" s="1"/>
      <c r="EK1931" s="1"/>
      <c r="EL1931" s="1"/>
      <c r="EM1931" s="1"/>
      <c r="EN1931" s="1"/>
      <c r="EO1931" s="1"/>
      <c r="EP1931" s="1"/>
      <c r="EQ1931" s="1"/>
      <c r="ER1931" s="1"/>
      <c r="ES1931" s="1"/>
      <c r="ET1931" s="1"/>
      <c r="EU1931" s="1"/>
      <c r="EV1931" s="1"/>
      <c r="EW1931" s="1"/>
      <c r="EX1931" s="1"/>
      <c r="EY1931" s="1"/>
      <c r="EZ1931" s="1"/>
      <c r="FA1931" s="1"/>
      <c r="FB1931" s="1"/>
      <c r="FC1931" s="1"/>
      <c r="FD1931" s="1"/>
      <c r="FE1931" s="1"/>
      <c r="FF1931" s="1"/>
      <c r="FG1931" s="1"/>
      <c r="FH1931" s="1"/>
      <c r="FI1931" s="1"/>
      <c r="FJ1931" s="1"/>
      <c r="FK1931" s="1"/>
      <c r="FL1931" s="1"/>
      <c r="FM1931" s="1"/>
      <c r="FN1931" s="1"/>
      <c r="FO1931" s="1"/>
      <c r="FP1931" s="1"/>
      <c r="FQ1931" s="1"/>
      <c r="FR1931" s="1"/>
      <c r="FS1931" s="1"/>
      <c r="FT1931" s="1"/>
      <c r="FU1931" s="1"/>
      <c r="FV1931" s="1"/>
      <c r="FW1931" s="1"/>
      <c r="FX1931" s="1"/>
      <c r="FY1931" s="1"/>
      <c r="FZ1931" s="1"/>
      <c r="GA1931" s="1"/>
      <c r="GB1931" s="1"/>
      <c r="GC1931" s="1"/>
      <c r="GD1931" s="1"/>
      <c r="GE1931" s="1"/>
      <c r="GF1931" s="1"/>
      <c r="GG1931" s="1"/>
      <c r="GH1931" s="1"/>
      <c r="GI1931" s="1"/>
      <c r="GJ1931" s="1"/>
      <c r="GK1931" s="1"/>
      <c r="GL1931" s="1"/>
      <c r="GM1931" s="1"/>
      <c r="GN1931" s="1"/>
      <c r="GO1931" s="1"/>
    </row>
    <row r="1932" spans="1:197" s="40" customFormat="1" x14ac:dyDescent="0.25">
      <c r="A1932" s="41"/>
      <c r="B1932" s="4"/>
      <c r="C1932" s="41"/>
      <c r="D1932" s="42"/>
      <c r="E1932" s="42"/>
      <c r="F1932" s="42"/>
      <c r="G1932" s="1"/>
      <c r="H1932" s="1"/>
      <c r="I1932" s="1"/>
      <c r="J1932" s="1"/>
      <c r="K1932" s="1"/>
      <c r="L1932" s="1"/>
      <c r="M1932" s="2"/>
      <c r="N1932" s="1"/>
      <c r="O1932" s="1"/>
      <c r="P1932" s="1"/>
      <c r="Q1932" s="1"/>
      <c r="R1932" s="1"/>
      <c r="S1932" s="1"/>
      <c r="T1932" s="1"/>
      <c r="U1932" s="1"/>
      <c r="V1932" s="1"/>
      <c r="W1932" s="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c r="BD1932" s="1"/>
      <c r="BE1932" s="1"/>
      <c r="BF1932" s="1"/>
      <c r="BG1932" s="1"/>
      <c r="BH1932" s="1"/>
      <c r="BI1932" s="1"/>
      <c r="BJ1932" s="1"/>
      <c r="BK1932" s="1"/>
      <c r="BL1932" s="1"/>
      <c r="BM1932" s="1"/>
      <c r="BN1932" s="1"/>
      <c r="BO1932" s="1"/>
      <c r="BP1932" s="1"/>
      <c r="BQ1932" s="1"/>
      <c r="BR1932" s="1"/>
      <c r="BS1932" s="1"/>
      <c r="BT1932" s="1"/>
      <c r="BU1932" s="1"/>
      <c r="BV1932" s="1"/>
      <c r="BW1932" s="1"/>
      <c r="BX1932" s="1"/>
      <c r="BY1932" s="1"/>
      <c r="BZ1932" s="1"/>
      <c r="CA1932" s="1"/>
      <c r="CB1932" s="1"/>
      <c r="CC1932" s="1"/>
      <c r="CD1932" s="1"/>
      <c r="CE1932" s="1"/>
      <c r="CF1932" s="1"/>
      <c r="CG1932" s="1"/>
      <c r="CH1932" s="1"/>
      <c r="CI1932" s="1"/>
      <c r="CJ1932" s="1"/>
      <c r="CK1932" s="1"/>
      <c r="CL1932" s="1"/>
      <c r="CM1932" s="1"/>
      <c r="CN1932" s="1"/>
      <c r="CO1932" s="1"/>
      <c r="CP1932" s="1"/>
      <c r="CQ1932" s="1"/>
      <c r="CR1932" s="1"/>
      <c r="CS1932" s="1"/>
      <c r="CT1932" s="1"/>
      <c r="CU1932" s="1"/>
      <c r="CV1932" s="1"/>
      <c r="CW1932" s="1"/>
      <c r="CX1932" s="1"/>
      <c r="CY1932" s="1"/>
      <c r="CZ1932" s="1"/>
      <c r="DA1932" s="1"/>
      <c r="DB1932" s="1"/>
      <c r="DC1932" s="1"/>
      <c r="DD1932" s="1"/>
      <c r="DE1932" s="1"/>
      <c r="DF1932" s="1"/>
      <c r="DG1932" s="1"/>
      <c r="DH1932" s="1"/>
      <c r="DI1932" s="1"/>
      <c r="DJ1932" s="1"/>
      <c r="DK1932" s="1"/>
      <c r="DL1932" s="1"/>
      <c r="DM1932" s="1"/>
      <c r="DN1932" s="1"/>
      <c r="DO1932" s="1"/>
      <c r="DP1932" s="1"/>
      <c r="DQ1932" s="1"/>
      <c r="DR1932" s="1"/>
      <c r="DS1932" s="1"/>
      <c r="DT1932" s="1"/>
      <c r="DU1932" s="1"/>
      <c r="DV1932" s="1"/>
      <c r="DW1932" s="1"/>
      <c r="DX1932" s="1"/>
      <c r="DY1932" s="1"/>
      <c r="DZ1932" s="1"/>
      <c r="EA1932" s="1"/>
      <c r="EB1932" s="1"/>
      <c r="EC1932" s="1"/>
      <c r="ED1932" s="1"/>
      <c r="EE1932" s="1"/>
      <c r="EF1932" s="1"/>
      <c r="EG1932" s="1"/>
      <c r="EH1932" s="1"/>
      <c r="EI1932" s="1"/>
      <c r="EJ1932" s="1"/>
      <c r="EK1932" s="1"/>
      <c r="EL1932" s="1"/>
      <c r="EM1932" s="1"/>
      <c r="EN1932" s="1"/>
      <c r="EO1932" s="1"/>
      <c r="EP1932" s="1"/>
      <c r="EQ1932" s="1"/>
      <c r="ER1932" s="1"/>
      <c r="ES1932" s="1"/>
      <c r="ET1932" s="1"/>
      <c r="EU1932" s="1"/>
      <c r="EV1932" s="1"/>
      <c r="EW1932" s="1"/>
      <c r="EX1932" s="1"/>
      <c r="EY1932" s="1"/>
      <c r="EZ1932" s="1"/>
      <c r="FA1932" s="1"/>
      <c r="FB1932" s="1"/>
      <c r="FC1932" s="1"/>
      <c r="FD1932" s="1"/>
      <c r="FE1932" s="1"/>
      <c r="FF1932" s="1"/>
      <c r="FG1932" s="1"/>
      <c r="FH1932" s="1"/>
      <c r="FI1932" s="1"/>
      <c r="FJ1932" s="1"/>
      <c r="FK1932" s="1"/>
      <c r="FL1932" s="1"/>
      <c r="FM1932" s="1"/>
      <c r="FN1932" s="1"/>
      <c r="FO1932" s="1"/>
      <c r="FP1932" s="1"/>
      <c r="FQ1932" s="1"/>
      <c r="FR1932" s="1"/>
      <c r="FS1932" s="1"/>
      <c r="FT1932" s="1"/>
      <c r="FU1932" s="1"/>
      <c r="FV1932" s="1"/>
      <c r="FW1932" s="1"/>
      <c r="FX1932" s="1"/>
      <c r="FY1932" s="1"/>
      <c r="FZ1932" s="1"/>
      <c r="GA1932" s="1"/>
      <c r="GB1932" s="1"/>
      <c r="GC1932" s="1"/>
      <c r="GD1932" s="1"/>
      <c r="GE1932" s="1"/>
      <c r="GF1932" s="1"/>
      <c r="GG1932" s="1"/>
      <c r="GH1932" s="1"/>
      <c r="GI1932" s="1"/>
      <c r="GJ1932" s="1"/>
      <c r="GK1932" s="1"/>
      <c r="GL1932" s="1"/>
      <c r="GM1932" s="1"/>
      <c r="GN1932" s="1"/>
      <c r="GO1932" s="1"/>
    </row>
    <row r="1933" spans="1:197" s="40" customFormat="1" x14ac:dyDescent="0.25">
      <c r="A1933" s="41"/>
      <c r="B1933" s="4"/>
      <c r="C1933" s="41"/>
      <c r="D1933" s="42"/>
      <c r="E1933" s="42"/>
      <c r="F1933" s="42"/>
      <c r="G1933" s="1"/>
      <c r="H1933" s="1"/>
      <c r="I1933" s="1"/>
      <c r="J1933" s="1"/>
      <c r="K1933" s="1"/>
      <c r="L1933" s="1"/>
      <c r="M1933" s="2"/>
      <c r="N1933" s="1"/>
      <c r="O1933" s="1"/>
      <c r="P1933" s="1"/>
      <c r="Q1933" s="1"/>
      <c r="R1933" s="1"/>
      <c r="S1933" s="1"/>
      <c r="T1933" s="1"/>
      <c r="U1933" s="1"/>
      <c r="V1933" s="1"/>
      <c r="W1933" s="1"/>
      <c r="X1933" s="1"/>
      <c r="Y1933" s="1"/>
      <c r="Z1933" s="1"/>
      <c r="AA1933" s="1"/>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c r="BB1933" s="1"/>
      <c r="BC1933" s="1"/>
      <c r="BD1933" s="1"/>
      <c r="BE1933" s="1"/>
      <c r="BF1933" s="1"/>
      <c r="BG1933" s="1"/>
      <c r="BH1933" s="1"/>
      <c r="BI1933" s="1"/>
      <c r="BJ1933" s="1"/>
      <c r="BK1933" s="1"/>
      <c r="BL1933" s="1"/>
      <c r="BM1933" s="1"/>
      <c r="BN1933" s="1"/>
      <c r="BO1933" s="1"/>
      <c r="BP1933" s="1"/>
      <c r="BQ1933" s="1"/>
      <c r="BR1933" s="1"/>
      <c r="BS1933" s="1"/>
      <c r="BT1933" s="1"/>
      <c r="BU1933" s="1"/>
      <c r="BV1933" s="1"/>
      <c r="BW1933" s="1"/>
      <c r="BX1933" s="1"/>
      <c r="BY1933" s="1"/>
      <c r="BZ1933" s="1"/>
      <c r="CA1933" s="1"/>
      <c r="CB1933" s="1"/>
      <c r="CC1933" s="1"/>
      <c r="CD1933" s="1"/>
      <c r="CE1933" s="1"/>
      <c r="CF1933" s="1"/>
      <c r="CG1933" s="1"/>
      <c r="CH1933" s="1"/>
      <c r="CI1933" s="1"/>
      <c r="CJ1933" s="1"/>
      <c r="CK1933" s="1"/>
      <c r="CL1933" s="1"/>
      <c r="CM1933" s="1"/>
      <c r="CN1933" s="1"/>
      <c r="CO1933" s="1"/>
      <c r="CP1933" s="1"/>
      <c r="CQ1933" s="1"/>
      <c r="CR1933" s="1"/>
      <c r="CS1933" s="1"/>
      <c r="CT1933" s="1"/>
      <c r="CU1933" s="1"/>
      <c r="CV1933" s="1"/>
      <c r="CW1933" s="1"/>
      <c r="CX1933" s="1"/>
      <c r="CY1933" s="1"/>
      <c r="CZ1933" s="1"/>
      <c r="DA1933" s="1"/>
      <c r="DB1933" s="1"/>
      <c r="DC1933" s="1"/>
      <c r="DD1933" s="1"/>
      <c r="DE1933" s="1"/>
      <c r="DF1933" s="1"/>
      <c r="DG1933" s="1"/>
      <c r="DH1933" s="1"/>
      <c r="DI1933" s="1"/>
      <c r="DJ1933" s="1"/>
      <c r="DK1933" s="1"/>
      <c r="DL1933" s="1"/>
      <c r="DM1933" s="1"/>
      <c r="DN1933" s="1"/>
      <c r="DO1933" s="1"/>
      <c r="DP1933" s="1"/>
      <c r="DQ1933" s="1"/>
      <c r="DR1933" s="1"/>
      <c r="DS1933" s="1"/>
      <c r="DT1933" s="1"/>
      <c r="DU1933" s="1"/>
      <c r="DV1933" s="1"/>
      <c r="DW1933" s="1"/>
      <c r="DX1933" s="1"/>
      <c r="DY1933" s="1"/>
      <c r="DZ1933" s="1"/>
      <c r="EA1933" s="1"/>
      <c r="EB1933" s="1"/>
      <c r="EC1933" s="1"/>
      <c r="ED1933" s="1"/>
      <c r="EE1933" s="1"/>
      <c r="EF1933" s="1"/>
      <c r="EG1933" s="1"/>
      <c r="EH1933" s="1"/>
      <c r="EI1933" s="1"/>
      <c r="EJ1933" s="1"/>
      <c r="EK1933" s="1"/>
      <c r="EL1933" s="1"/>
      <c r="EM1933" s="1"/>
      <c r="EN1933" s="1"/>
      <c r="EO1933" s="1"/>
      <c r="EP1933" s="1"/>
      <c r="EQ1933" s="1"/>
      <c r="ER1933" s="1"/>
      <c r="ES1933" s="1"/>
      <c r="ET1933" s="1"/>
      <c r="EU1933" s="1"/>
      <c r="EV1933" s="1"/>
      <c r="EW1933" s="1"/>
      <c r="EX1933" s="1"/>
      <c r="EY1933" s="1"/>
      <c r="EZ1933" s="1"/>
      <c r="FA1933" s="1"/>
      <c r="FB1933" s="1"/>
      <c r="FC1933" s="1"/>
      <c r="FD1933" s="1"/>
      <c r="FE1933" s="1"/>
      <c r="FF1933" s="1"/>
      <c r="FG1933" s="1"/>
      <c r="FH1933" s="1"/>
      <c r="FI1933" s="1"/>
      <c r="FJ1933" s="1"/>
      <c r="FK1933" s="1"/>
      <c r="FL1933" s="1"/>
      <c r="FM1933" s="1"/>
      <c r="FN1933" s="1"/>
      <c r="FO1933" s="1"/>
      <c r="FP1933" s="1"/>
      <c r="FQ1933" s="1"/>
      <c r="FR1933" s="1"/>
      <c r="FS1933" s="1"/>
      <c r="FT1933" s="1"/>
      <c r="FU1933" s="1"/>
      <c r="FV1933" s="1"/>
      <c r="FW1933" s="1"/>
      <c r="FX1933" s="1"/>
      <c r="FY1933" s="1"/>
      <c r="FZ1933" s="1"/>
      <c r="GA1933" s="1"/>
      <c r="GB1933" s="1"/>
      <c r="GC1933" s="1"/>
      <c r="GD1933" s="1"/>
      <c r="GE1933" s="1"/>
      <c r="GF1933" s="1"/>
      <c r="GG1933" s="1"/>
      <c r="GH1933" s="1"/>
      <c r="GI1933" s="1"/>
      <c r="GJ1933" s="1"/>
      <c r="GK1933" s="1"/>
      <c r="GL1933" s="1"/>
      <c r="GM1933" s="1"/>
      <c r="GN1933" s="1"/>
      <c r="GO1933" s="1"/>
    </row>
    <row r="1934" spans="1:197" s="40" customFormat="1" x14ac:dyDescent="0.25">
      <c r="A1934" s="41"/>
      <c r="B1934" s="4"/>
      <c r="C1934" s="41"/>
      <c r="D1934" s="42"/>
      <c r="E1934" s="42"/>
      <c r="F1934" s="42"/>
      <c r="G1934" s="1"/>
      <c r="H1934" s="1"/>
      <c r="I1934" s="1"/>
      <c r="J1934" s="1"/>
      <c r="K1934" s="1"/>
      <c r="L1934" s="1"/>
      <c r="M1934" s="2"/>
      <c r="N1934" s="1"/>
      <c r="O1934" s="1"/>
      <c r="P1934" s="1"/>
      <c r="Q1934" s="1"/>
      <c r="R1934" s="1"/>
      <c r="S1934" s="1"/>
      <c r="T1934" s="1"/>
      <c r="U1934" s="1"/>
      <c r="V1934" s="1"/>
      <c r="W1934" s="1"/>
      <c r="X1934" s="1"/>
      <c r="Y1934" s="1"/>
      <c r="Z1934" s="1"/>
      <c r="AA1934" s="1"/>
      <c r="AB1934" s="1"/>
      <c r="AC1934" s="1"/>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1"/>
      <c r="BB1934" s="1"/>
      <c r="BC1934" s="1"/>
      <c r="BD1934" s="1"/>
      <c r="BE1934" s="1"/>
      <c r="BF1934" s="1"/>
      <c r="BG1934" s="1"/>
      <c r="BH1934" s="1"/>
      <c r="BI1934" s="1"/>
      <c r="BJ1934" s="1"/>
      <c r="BK1934" s="1"/>
      <c r="BL1934" s="1"/>
      <c r="BM1934" s="1"/>
      <c r="BN1934" s="1"/>
      <c r="BO1934" s="1"/>
      <c r="BP1934" s="1"/>
      <c r="BQ1934" s="1"/>
      <c r="BR1934" s="1"/>
      <c r="BS1934" s="1"/>
      <c r="BT1934" s="1"/>
      <c r="BU1934" s="1"/>
      <c r="BV1934" s="1"/>
      <c r="BW1934" s="1"/>
      <c r="BX1934" s="1"/>
      <c r="BY1934" s="1"/>
      <c r="BZ1934" s="1"/>
      <c r="CA1934" s="1"/>
      <c r="CB1934" s="1"/>
      <c r="CC1934" s="1"/>
      <c r="CD1934" s="1"/>
      <c r="CE1934" s="1"/>
      <c r="CF1934" s="1"/>
      <c r="CG1934" s="1"/>
      <c r="CH1934" s="1"/>
      <c r="CI1934" s="1"/>
      <c r="CJ1934" s="1"/>
      <c r="CK1934" s="1"/>
      <c r="CL1934" s="1"/>
      <c r="CM1934" s="1"/>
      <c r="CN1934" s="1"/>
      <c r="CO1934" s="1"/>
      <c r="CP1934" s="1"/>
      <c r="CQ1934" s="1"/>
      <c r="CR1934" s="1"/>
      <c r="CS1934" s="1"/>
      <c r="CT1934" s="1"/>
      <c r="CU1934" s="1"/>
      <c r="CV1934" s="1"/>
      <c r="CW1934" s="1"/>
      <c r="CX1934" s="1"/>
      <c r="CY1934" s="1"/>
      <c r="CZ1934" s="1"/>
      <c r="DA1934" s="1"/>
      <c r="DB1934" s="1"/>
      <c r="DC1934" s="1"/>
      <c r="DD1934" s="1"/>
      <c r="DE1934" s="1"/>
      <c r="DF1934" s="1"/>
      <c r="DG1934" s="1"/>
      <c r="DH1934" s="1"/>
      <c r="DI1934" s="1"/>
      <c r="DJ1934" s="1"/>
      <c r="DK1934" s="1"/>
      <c r="DL1934" s="1"/>
      <c r="DM1934" s="1"/>
      <c r="DN1934" s="1"/>
      <c r="DO1934" s="1"/>
      <c r="DP1934" s="1"/>
      <c r="DQ1934" s="1"/>
      <c r="DR1934" s="1"/>
      <c r="DS1934" s="1"/>
      <c r="DT1934" s="1"/>
      <c r="DU1934" s="1"/>
      <c r="DV1934" s="1"/>
      <c r="DW1934" s="1"/>
      <c r="DX1934" s="1"/>
      <c r="DY1934" s="1"/>
      <c r="DZ1934" s="1"/>
      <c r="EA1934" s="1"/>
      <c r="EB1934" s="1"/>
      <c r="EC1934" s="1"/>
      <c r="ED1934" s="1"/>
      <c r="EE1934" s="1"/>
      <c r="EF1934" s="1"/>
      <c r="EG1934" s="1"/>
      <c r="EH1934" s="1"/>
      <c r="EI1934" s="1"/>
      <c r="EJ1934" s="1"/>
      <c r="EK1934" s="1"/>
      <c r="EL1934" s="1"/>
      <c r="EM1934" s="1"/>
      <c r="EN1934" s="1"/>
      <c r="EO1934" s="1"/>
      <c r="EP1934" s="1"/>
      <c r="EQ1934" s="1"/>
      <c r="ER1934" s="1"/>
      <c r="ES1934" s="1"/>
      <c r="ET1934" s="1"/>
      <c r="EU1934" s="1"/>
      <c r="EV1934" s="1"/>
      <c r="EW1934" s="1"/>
      <c r="EX1934" s="1"/>
      <c r="EY1934" s="1"/>
      <c r="EZ1934" s="1"/>
      <c r="FA1934" s="1"/>
      <c r="FB1934" s="1"/>
      <c r="FC1934" s="1"/>
      <c r="FD1934" s="1"/>
      <c r="FE1934" s="1"/>
      <c r="FF1934" s="1"/>
      <c r="FG1934" s="1"/>
      <c r="FH1934" s="1"/>
      <c r="FI1934" s="1"/>
      <c r="FJ1934" s="1"/>
      <c r="FK1934" s="1"/>
      <c r="FL1934" s="1"/>
      <c r="FM1934" s="1"/>
      <c r="FN1934" s="1"/>
      <c r="FO1934" s="1"/>
      <c r="FP1934" s="1"/>
      <c r="FQ1934" s="1"/>
      <c r="FR1934" s="1"/>
      <c r="FS1934" s="1"/>
      <c r="FT1934" s="1"/>
      <c r="FU1934" s="1"/>
      <c r="FV1934" s="1"/>
      <c r="FW1934" s="1"/>
      <c r="FX1934" s="1"/>
      <c r="FY1934" s="1"/>
      <c r="FZ1934" s="1"/>
      <c r="GA1934" s="1"/>
      <c r="GB1934" s="1"/>
      <c r="GC1934" s="1"/>
      <c r="GD1934" s="1"/>
      <c r="GE1934" s="1"/>
      <c r="GF1934" s="1"/>
      <c r="GG1934" s="1"/>
      <c r="GH1934" s="1"/>
      <c r="GI1934" s="1"/>
      <c r="GJ1934" s="1"/>
      <c r="GK1934" s="1"/>
      <c r="GL1934" s="1"/>
      <c r="GM1934" s="1"/>
      <c r="GN1934" s="1"/>
      <c r="GO1934" s="1"/>
    </row>
    <row r="1935" spans="1:197" s="40" customFormat="1" x14ac:dyDescent="0.25">
      <c r="A1935" s="41"/>
      <c r="B1935" s="4"/>
      <c r="C1935" s="41"/>
      <c r="D1935" s="42"/>
      <c r="E1935" s="42"/>
      <c r="F1935" s="42"/>
      <c r="G1935" s="1"/>
      <c r="H1935" s="1"/>
      <c r="I1935" s="1"/>
      <c r="J1935" s="1"/>
      <c r="K1935" s="1"/>
      <c r="L1935" s="1"/>
      <c r="M1935" s="2"/>
      <c r="N1935" s="1"/>
      <c r="O1935" s="1"/>
      <c r="P1935" s="1"/>
      <c r="Q1935" s="1"/>
      <c r="R1935" s="1"/>
      <c r="S1935" s="1"/>
      <c r="T1935" s="1"/>
      <c r="U1935" s="1"/>
      <c r="V1935" s="1"/>
      <c r="W1935" s="1"/>
      <c r="X1935" s="1"/>
      <c r="Y1935" s="1"/>
      <c r="Z1935" s="1"/>
      <c r="AA1935" s="1"/>
      <c r="AB1935" s="1"/>
      <c r="AC1935" s="1"/>
      <c r="AD1935" s="1"/>
      <c r="AE1935" s="1"/>
      <c r="AF1935" s="1"/>
      <c r="AG1935" s="1"/>
      <c r="AH1935" s="1"/>
      <c r="AI1935" s="1"/>
      <c r="AJ1935" s="1"/>
      <c r="AK1935" s="1"/>
      <c r="AL1935" s="1"/>
      <c r="AM1935" s="1"/>
      <c r="AN1935" s="1"/>
      <c r="AO1935" s="1"/>
      <c r="AP1935" s="1"/>
      <c r="AQ1935" s="1"/>
      <c r="AR1935" s="1"/>
      <c r="AS1935" s="1"/>
      <c r="AT1935" s="1"/>
      <c r="AU1935" s="1"/>
      <c r="AV1935" s="1"/>
      <c r="AW1935" s="1"/>
      <c r="AX1935" s="1"/>
      <c r="AY1935" s="1"/>
      <c r="AZ1935" s="1"/>
      <c r="BA1935" s="1"/>
      <c r="BB1935" s="1"/>
      <c r="BC1935" s="1"/>
      <c r="BD1935" s="1"/>
      <c r="BE1935" s="1"/>
      <c r="BF1935" s="1"/>
      <c r="BG1935" s="1"/>
      <c r="BH1935" s="1"/>
      <c r="BI1935" s="1"/>
      <c r="BJ1935" s="1"/>
      <c r="BK1935" s="1"/>
      <c r="BL1935" s="1"/>
      <c r="BM1935" s="1"/>
      <c r="BN1935" s="1"/>
      <c r="BO1935" s="1"/>
      <c r="BP1935" s="1"/>
      <c r="BQ1935" s="1"/>
      <c r="BR1935" s="1"/>
      <c r="BS1935" s="1"/>
      <c r="BT1935" s="1"/>
      <c r="BU1935" s="1"/>
      <c r="BV1935" s="1"/>
      <c r="BW1935" s="1"/>
      <c r="BX1935" s="1"/>
      <c r="BY1935" s="1"/>
      <c r="BZ1935" s="1"/>
      <c r="CA1935" s="1"/>
      <c r="CB1935" s="1"/>
      <c r="CC1935" s="1"/>
      <c r="CD1935" s="1"/>
      <c r="CE1935" s="1"/>
      <c r="CF1935" s="1"/>
      <c r="CG1935" s="1"/>
      <c r="CH1935" s="1"/>
      <c r="CI1935" s="1"/>
      <c r="CJ1935" s="1"/>
      <c r="CK1935" s="1"/>
      <c r="CL1935" s="1"/>
      <c r="CM1935" s="1"/>
      <c r="CN1935" s="1"/>
      <c r="CO1935" s="1"/>
      <c r="CP1935" s="1"/>
      <c r="CQ1935" s="1"/>
      <c r="CR1935" s="1"/>
      <c r="CS1935" s="1"/>
      <c r="CT1935" s="1"/>
      <c r="CU1935" s="1"/>
      <c r="CV1935" s="1"/>
      <c r="CW1935" s="1"/>
      <c r="CX1935" s="1"/>
      <c r="CY1935" s="1"/>
      <c r="CZ1935" s="1"/>
      <c r="DA1935" s="1"/>
      <c r="DB1935" s="1"/>
      <c r="DC1935" s="1"/>
      <c r="DD1935" s="1"/>
      <c r="DE1935" s="1"/>
      <c r="DF1935" s="1"/>
      <c r="DG1935" s="1"/>
      <c r="DH1935" s="1"/>
      <c r="DI1935" s="1"/>
      <c r="DJ1935" s="1"/>
      <c r="DK1935" s="1"/>
      <c r="DL1935" s="1"/>
      <c r="DM1935" s="1"/>
      <c r="DN1935" s="1"/>
      <c r="DO1935" s="1"/>
      <c r="DP1935" s="1"/>
      <c r="DQ1935" s="1"/>
      <c r="DR1935" s="1"/>
      <c r="DS1935" s="1"/>
      <c r="DT1935" s="1"/>
      <c r="DU1935" s="1"/>
      <c r="DV1935" s="1"/>
      <c r="DW1935" s="1"/>
      <c r="DX1935" s="1"/>
      <c r="DY1935" s="1"/>
      <c r="DZ1935" s="1"/>
      <c r="EA1935" s="1"/>
      <c r="EB1935" s="1"/>
      <c r="EC1935" s="1"/>
      <c r="ED1935" s="1"/>
      <c r="EE1935" s="1"/>
      <c r="EF1935" s="1"/>
      <c r="EG1935" s="1"/>
      <c r="EH1935" s="1"/>
      <c r="EI1935" s="1"/>
      <c r="EJ1935" s="1"/>
      <c r="EK1935" s="1"/>
      <c r="EL1935" s="1"/>
      <c r="EM1935" s="1"/>
      <c r="EN1935" s="1"/>
      <c r="EO1935" s="1"/>
      <c r="EP1935" s="1"/>
      <c r="EQ1935" s="1"/>
      <c r="ER1935" s="1"/>
      <c r="ES1935" s="1"/>
      <c r="ET1935" s="1"/>
      <c r="EU1935" s="1"/>
      <c r="EV1935" s="1"/>
      <c r="EW1935" s="1"/>
      <c r="EX1935" s="1"/>
      <c r="EY1935" s="1"/>
      <c r="EZ1935" s="1"/>
      <c r="FA1935" s="1"/>
      <c r="FB1935" s="1"/>
      <c r="FC1935" s="1"/>
      <c r="FD1935" s="1"/>
      <c r="FE1935" s="1"/>
      <c r="FF1935" s="1"/>
      <c r="FG1935" s="1"/>
      <c r="FH1935" s="1"/>
      <c r="FI1935" s="1"/>
      <c r="FJ1935" s="1"/>
      <c r="FK1935" s="1"/>
      <c r="FL1935" s="1"/>
      <c r="FM1935" s="1"/>
      <c r="FN1935" s="1"/>
      <c r="FO1935" s="1"/>
      <c r="FP1935" s="1"/>
      <c r="FQ1935" s="1"/>
      <c r="FR1935" s="1"/>
      <c r="FS1935" s="1"/>
      <c r="FT1935" s="1"/>
      <c r="FU1935" s="1"/>
      <c r="FV1935" s="1"/>
      <c r="FW1935" s="1"/>
      <c r="FX1935" s="1"/>
      <c r="FY1935" s="1"/>
      <c r="FZ1935" s="1"/>
      <c r="GA1935" s="1"/>
      <c r="GB1935" s="1"/>
      <c r="GC1935" s="1"/>
      <c r="GD1935" s="1"/>
      <c r="GE1935" s="1"/>
      <c r="GF1935" s="1"/>
      <c r="GG1935" s="1"/>
      <c r="GH1935" s="1"/>
      <c r="GI1935" s="1"/>
      <c r="GJ1935" s="1"/>
      <c r="GK1935" s="1"/>
      <c r="GL1935" s="1"/>
      <c r="GM1935" s="1"/>
      <c r="GN1935" s="1"/>
      <c r="GO1935" s="1"/>
    </row>
    <row r="1936" spans="1:197" s="40" customFormat="1" x14ac:dyDescent="0.25">
      <c r="A1936" s="41"/>
      <c r="B1936" s="4"/>
      <c r="C1936" s="41"/>
      <c r="D1936" s="42"/>
      <c r="E1936" s="42"/>
      <c r="F1936" s="42"/>
      <c r="G1936" s="1"/>
      <c r="H1936" s="1"/>
      <c r="I1936" s="1"/>
      <c r="J1936" s="1"/>
      <c r="K1936" s="1"/>
      <c r="L1936" s="1"/>
      <c r="M1936" s="2"/>
      <c r="N1936" s="1"/>
      <c r="O1936" s="1"/>
      <c r="P1936" s="1"/>
      <c r="Q1936" s="1"/>
      <c r="R1936" s="1"/>
      <c r="S1936" s="1"/>
      <c r="T1936" s="1"/>
      <c r="U1936" s="1"/>
      <c r="V1936" s="1"/>
      <c r="W1936" s="1"/>
      <c r="X1936" s="1"/>
      <c r="Y1936" s="1"/>
      <c r="Z1936" s="1"/>
      <c r="AA1936" s="1"/>
      <c r="AB1936" s="1"/>
      <c r="AC1936" s="1"/>
      <c r="AD1936" s="1"/>
      <c r="AE1936" s="1"/>
      <c r="AF1936" s="1"/>
      <c r="AG1936" s="1"/>
      <c r="AH1936" s="1"/>
      <c r="AI1936" s="1"/>
      <c r="AJ1936" s="1"/>
      <c r="AK1936" s="1"/>
      <c r="AL1936" s="1"/>
      <c r="AM1936" s="1"/>
      <c r="AN1936" s="1"/>
      <c r="AO1936" s="1"/>
      <c r="AP1936" s="1"/>
      <c r="AQ1936" s="1"/>
      <c r="AR1936" s="1"/>
      <c r="AS1936" s="1"/>
      <c r="AT1936" s="1"/>
      <c r="AU1936" s="1"/>
      <c r="AV1936" s="1"/>
      <c r="AW1936" s="1"/>
      <c r="AX1936" s="1"/>
      <c r="AY1936" s="1"/>
      <c r="AZ1936" s="1"/>
      <c r="BA1936" s="1"/>
      <c r="BB1936" s="1"/>
      <c r="BC1936" s="1"/>
      <c r="BD1936" s="1"/>
      <c r="BE1936" s="1"/>
      <c r="BF1936" s="1"/>
      <c r="BG1936" s="1"/>
      <c r="BH1936" s="1"/>
      <c r="BI1936" s="1"/>
      <c r="BJ1936" s="1"/>
      <c r="BK1936" s="1"/>
      <c r="BL1936" s="1"/>
      <c r="BM1936" s="1"/>
      <c r="BN1936" s="1"/>
      <c r="BO1936" s="1"/>
      <c r="BP1936" s="1"/>
      <c r="BQ1936" s="1"/>
      <c r="BR1936" s="1"/>
      <c r="BS1936" s="1"/>
      <c r="BT1936" s="1"/>
      <c r="BU1936" s="1"/>
      <c r="BV1936" s="1"/>
      <c r="BW1936" s="1"/>
      <c r="BX1936" s="1"/>
      <c r="BY1936" s="1"/>
      <c r="BZ1936" s="1"/>
      <c r="CA1936" s="1"/>
      <c r="CB1936" s="1"/>
      <c r="CC1936" s="1"/>
      <c r="CD1936" s="1"/>
      <c r="CE1936" s="1"/>
      <c r="CF1936" s="1"/>
      <c r="CG1936" s="1"/>
      <c r="CH1936" s="1"/>
      <c r="CI1936" s="1"/>
      <c r="CJ1936" s="1"/>
      <c r="CK1936" s="1"/>
      <c r="CL1936" s="1"/>
      <c r="CM1936" s="1"/>
      <c r="CN1936" s="1"/>
      <c r="CO1936" s="1"/>
      <c r="CP1936" s="1"/>
      <c r="CQ1936" s="1"/>
      <c r="CR1936" s="1"/>
      <c r="CS1936" s="1"/>
      <c r="CT1936" s="1"/>
      <c r="CU1936" s="1"/>
      <c r="CV1936" s="1"/>
      <c r="CW1936" s="1"/>
      <c r="CX1936" s="1"/>
      <c r="CY1936" s="1"/>
      <c r="CZ1936" s="1"/>
      <c r="DA1936" s="1"/>
      <c r="DB1936" s="1"/>
      <c r="DC1936" s="1"/>
      <c r="DD1936" s="1"/>
      <c r="DE1936" s="1"/>
      <c r="DF1936" s="1"/>
      <c r="DG1936" s="1"/>
      <c r="DH1936" s="1"/>
      <c r="DI1936" s="1"/>
      <c r="DJ1936" s="1"/>
      <c r="DK1936" s="1"/>
      <c r="DL1936" s="1"/>
      <c r="DM1936" s="1"/>
      <c r="DN1936" s="1"/>
      <c r="DO1936" s="1"/>
      <c r="DP1936" s="1"/>
      <c r="DQ1936" s="1"/>
      <c r="DR1936" s="1"/>
      <c r="DS1936" s="1"/>
      <c r="DT1936" s="1"/>
      <c r="DU1936" s="1"/>
      <c r="DV1936" s="1"/>
      <c r="DW1936" s="1"/>
      <c r="DX1936" s="1"/>
      <c r="DY1936" s="1"/>
      <c r="DZ1936" s="1"/>
      <c r="EA1936" s="1"/>
      <c r="EB1936" s="1"/>
      <c r="EC1936" s="1"/>
      <c r="ED1936" s="1"/>
      <c r="EE1936" s="1"/>
      <c r="EF1936" s="1"/>
      <c r="EG1936" s="1"/>
      <c r="EH1936" s="1"/>
      <c r="EI1936" s="1"/>
      <c r="EJ1936" s="1"/>
      <c r="EK1936" s="1"/>
      <c r="EL1936" s="1"/>
      <c r="EM1936" s="1"/>
      <c r="EN1936" s="1"/>
      <c r="EO1936" s="1"/>
      <c r="EP1936" s="1"/>
      <c r="EQ1936" s="1"/>
      <c r="ER1936" s="1"/>
      <c r="ES1936" s="1"/>
      <c r="ET1936" s="1"/>
      <c r="EU1936" s="1"/>
      <c r="EV1936" s="1"/>
      <c r="EW1936" s="1"/>
      <c r="EX1936" s="1"/>
      <c r="EY1936" s="1"/>
      <c r="EZ1936" s="1"/>
      <c r="FA1936" s="1"/>
      <c r="FB1936" s="1"/>
      <c r="FC1936" s="1"/>
      <c r="FD1936" s="1"/>
      <c r="FE1936" s="1"/>
      <c r="FF1936" s="1"/>
      <c r="FG1936" s="1"/>
      <c r="FH1936" s="1"/>
      <c r="FI1936" s="1"/>
      <c r="FJ1936" s="1"/>
      <c r="FK1936" s="1"/>
      <c r="FL1936" s="1"/>
      <c r="FM1936" s="1"/>
      <c r="FN1936" s="1"/>
      <c r="FO1936" s="1"/>
      <c r="FP1936" s="1"/>
      <c r="FQ1936" s="1"/>
      <c r="FR1936" s="1"/>
      <c r="FS1936" s="1"/>
      <c r="FT1936" s="1"/>
      <c r="FU1936" s="1"/>
      <c r="FV1936" s="1"/>
      <c r="FW1936" s="1"/>
      <c r="FX1936" s="1"/>
      <c r="FY1936" s="1"/>
      <c r="FZ1936" s="1"/>
      <c r="GA1936" s="1"/>
      <c r="GB1936" s="1"/>
      <c r="GC1936" s="1"/>
      <c r="GD1936" s="1"/>
      <c r="GE1936" s="1"/>
      <c r="GF1936" s="1"/>
      <c r="GG1936" s="1"/>
      <c r="GH1936" s="1"/>
      <c r="GI1936" s="1"/>
      <c r="GJ1936" s="1"/>
      <c r="GK1936" s="1"/>
      <c r="GL1936" s="1"/>
      <c r="GM1936" s="1"/>
      <c r="GN1936" s="1"/>
      <c r="GO1936" s="1"/>
    </row>
    <row r="1937" spans="1:197" s="40" customFormat="1" x14ac:dyDescent="0.25">
      <c r="A1937" s="41"/>
      <c r="B1937" s="4"/>
      <c r="C1937" s="41"/>
      <c r="D1937" s="42"/>
      <c r="E1937" s="42"/>
      <c r="F1937" s="42"/>
      <c r="G1937" s="1"/>
      <c r="H1937" s="1"/>
      <c r="I1937" s="1"/>
      <c r="J1937" s="1"/>
      <c r="K1937" s="1"/>
      <c r="L1937" s="1"/>
      <c r="M1937" s="2"/>
      <c r="N1937" s="1"/>
      <c r="O1937" s="1"/>
      <c r="P1937" s="1"/>
      <c r="Q1937" s="1"/>
      <c r="R1937" s="1"/>
      <c r="S1937" s="1"/>
      <c r="T1937" s="1"/>
      <c r="U1937" s="1"/>
      <c r="V1937" s="1"/>
      <c r="W1937" s="1"/>
      <c r="X1937" s="1"/>
      <c r="Y1937" s="1"/>
      <c r="Z1937" s="1"/>
      <c r="AA1937" s="1"/>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1"/>
      <c r="BB1937" s="1"/>
      <c r="BC1937" s="1"/>
      <c r="BD1937" s="1"/>
      <c r="BE1937" s="1"/>
      <c r="BF1937" s="1"/>
      <c r="BG1937" s="1"/>
      <c r="BH1937" s="1"/>
      <c r="BI1937" s="1"/>
      <c r="BJ1937" s="1"/>
      <c r="BK1937" s="1"/>
      <c r="BL1937" s="1"/>
      <c r="BM1937" s="1"/>
      <c r="BN1937" s="1"/>
      <c r="BO1937" s="1"/>
      <c r="BP1937" s="1"/>
      <c r="BQ1937" s="1"/>
      <c r="BR1937" s="1"/>
      <c r="BS1937" s="1"/>
      <c r="BT1937" s="1"/>
      <c r="BU1937" s="1"/>
      <c r="BV1937" s="1"/>
      <c r="BW1937" s="1"/>
      <c r="BX1937" s="1"/>
      <c r="BY1937" s="1"/>
      <c r="BZ1937" s="1"/>
      <c r="CA1937" s="1"/>
      <c r="CB1937" s="1"/>
      <c r="CC1937" s="1"/>
      <c r="CD1937" s="1"/>
      <c r="CE1937" s="1"/>
      <c r="CF1937" s="1"/>
      <c r="CG1937" s="1"/>
      <c r="CH1937" s="1"/>
      <c r="CI1937" s="1"/>
      <c r="CJ1937" s="1"/>
      <c r="CK1937" s="1"/>
      <c r="CL1937" s="1"/>
      <c r="CM1937" s="1"/>
      <c r="CN1937" s="1"/>
      <c r="CO1937" s="1"/>
      <c r="CP1937" s="1"/>
      <c r="CQ1937" s="1"/>
      <c r="CR1937" s="1"/>
      <c r="CS1937" s="1"/>
      <c r="CT1937" s="1"/>
      <c r="CU1937" s="1"/>
      <c r="CV1937" s="1"/>
      <c r="CW1937" s="1"/>
      <c r="CX1937" s="1"/>
      <c r="CY1937" s="1"/>
      <c r="CZ1937" s="1"/>
      <c r="DA1937" s="1"/>
      <c r="DB1937" s="1"/>
      <c r="DC1937" s="1"/>
      <c r="DD1937" s="1"/>
      <c r="DE1937" s="1"/>
      <c r="DF1937" s="1"/>
      <c r="DG1937" s="1"/>
      <c r="DH1937" s="1"/>
      <c r="DI1937" s="1"/>
      <c r="DJ1937" s="1"/>
      <c r="DK1937" s="1"/>
      <c r="DL1937" s="1"/>
      <c r="DM1937" s="1"/>
      <c r="DN1937" s="1"/>
      <c r="DO1937" s="1"/>
      <c r="DP1937" s="1"/>
      <c r="DQ1937" s="1"/>
      <c r="DR1937" s="1"/>
      <c r="DS1937" s="1"/>
      <c r="DT1937" s="1"/>
      <c r="DU1937" s="1"/>
      <c r="DV1937" s="1"/>
      <c r="DW1937" s="1"/>
      <c r="DX1937" s="1"/>
      <c r="DY1937" s="1"/>
      <c r="DZ1937" s="1"/>
      <c r="EA1937" s="1"/>
      <c r="EB1937" s="1"/>
      <c r="EC1937" s="1"/>
      <c r="ED1937" s="1"/>
      <c r="EE1937" s="1"/>
      <c r="EF1937" s="1"/>
      <c r="EG1937" s="1"/>
      <c r="EH1937" s="1"/>
      <c r="EI1937" s="1"/>
      <c r="EJ1937" s="1"/>
      <c r="EK1937" s="1"/>
      <c r="EL1937" s="1"/>
      <c r="EM1937" s="1"/>
      <c r="EN1937" s="1"/>
      <c r="EO1937" s="1"/>
      <c r="EP1937" s="1"/>
      <c r="EQ1937" s="1"/>
      <c r="ER1937" s="1"/>
      <c r="ES1937" s="1"/>
      <c r="ET1937" s="1"/>
      <c r="EU1937" s="1"/>
      <c r="EV1937" s="1"/>
      <c r="EW1937" s="1"/>
      <c r="EX1937" s="1"/>
      <c r="EY1937" s="1"/>
      <c r="EZ1937" s="1"/>
      <c r="FA1937" s="1"/>
      <c r="FB1937" s="1"/>
      <c r="FC1937" s="1"/>
      <c r="FD1937" s="1"/>
      <c r="FE1937" s="1"/>
      <c r="FF1937" s="1"/>
      <c r="FG1937" s="1"/>
      <c r="FH1937" s="1"/>
      <c r="FI1937" s="1"/>
      <c r="FJ1937" s="1"/>
      <c r="FK1937" s="1"/>
      <c r="FL1937" s="1"/>
      <c r="FM1937" s="1"/>
      <c r="FN1937" s="1"/>
      <c r="FO1937" s="1"/>
      <c r="FP1937" s="1"/>
      <c r="FQ1937" s="1"/>
      <c r="FR1937" s="1"/>
      <c r="FS1937" s="1"/>
      <c r="FT1937" s="1"/>
      <c r="FU1937" s="1"/>
      <c r="FV1937" s="1"/>
      <c r="FW1937" s="1"/>
      <c r="FX1937" s="1"/>
      <c r="FY1937" s="1"/>
      <c r="FZ1937" s="1"/>
      <c r="GA1937" s="1"/>
      <c r="GB1937" s="1"/>
      <c r="GC1937" s="1"/>
      <c r="GD1937" s="1"/>
      <c r="GE1937" s="1"/>
      <c r="GF1937" s="1"/>
      <c r="GG1937" s="1"/>
      <c r="GH1937" s="1"/>
      <c r="GI1937" s="1"/>
      <c r="GJ1937" s="1"/>
      <c r="GK1937" s="1"/>
      <c r="GL1937" s="1"/>
      <c r="GM1937" s="1"/>
      <c r="GN1937" s="1"/>
      <c r="GO1937" s="1"/>
    </row>
    <row r="1938" spans="1:197" s="40" customFormat="1" x14ac:dyDescent="0.25">
      <c r="A1938" s="41"/>
      <c r="B1938" s="4"/>
      <c r="C1938" s="41"/>
      <c r="D1938" s="42"/>
      <c r="E1938" s="42"/>
      <c r="F1938" s="42"/>
      <c r="G1938" s="1"/>
      <c r="H1938" s="1"/>
      <c r="I1938" s="1"/>
      <c r="J1938" s="1"/>
      <c r="K1938" s="1"/>
      <c r="L1938" s="1"/>
      <c r="M1938" s="2"/>
      <c r="N1938" s="1"/>
      <c r="O1938" s="1"/>
      <c r="P1938" s="1"/>
      <c r="Q1938" s="1"/>
      <c r="R1938" s="1"/>
      <c r="S1938" s="1"/>
      <c r="T1938" s="1"/>
      <c r="U1938" s="1"/>
      <c r="V1938" s="1"/>
      <c r="W1938" s="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c r="BD1938" s="1"/>
      <c r="BE1938" s="1"/>
      <c r="BF1938" s="1"/>
      <c r="BG1938" s="1"/>
      <c r="BH1938" s="1"/>
      <c r="BI1938" s="1"/>
      <c r="BJ1938" s="1"/>
      <c r="BK1938" s="1"/>
      <c r="BL1938" s="1"/>
      <c r="BM1938" s="1"/>
      <c r="BN1938" s="1"/>
      <c r="BO1938" s="1"/>
      <c r="BP1938" s="1"/>
      <c r="BQ1938" s="1"/>
      <c r="BR1938" s="1"/>
      <c r="BS1938" s="1"/>
      <c r="BT1938" s="1"/>
      <c r="BU1938" s="1"/>
      <c r="BV1938" s="1"/>
      <c r="BW1938" s="1"/>
      <c r="BX1938" s="1"/>
      <c r="BY1938" s="1"/>
      <c r="BZ1938" s="1"/>
      <c r="CA1938" s="1"/>
      <c r="CB1938" s="1"/>
      <c r="CC1938" s="1"/>
      <c r="CD1938" s="1"/>
      <c r="CE1938" s="1"/>
      <c r="CF1938" s="1"/>
      <c r="CG1938" s="1"/>
      <c r="CH1938" s="1"/>
      <c r="CI1938" s="1"/>
      <c r="CJ1938" s="1"/>
      <c r="CK1938" s="1"/>
      <c r="CL1938" s="1"/>
      <c r="CM1938" s="1"/>
      <c r="CN1938" s="1"/>
      <c r="CO1938" s="1"/>
      <c r="CP1938" s="1"/>
      <c r="CQ1938" s="1"/>
      <c r="CR1938" s="1"/>
      <c r="CS1938" s="1"/>
      <c r="CT1938" s="1"/>
      <c r="CU1938" s="1"/>
      <c r="CV1938" s="1"/>
      <c r="CW1938" s="1"/>
      <c r="CX1938" s="1"/>
      <c r="CY1938" s="1"/>
      <c r="CZ1938" s="1"/>
      <c r="DA1938" s="1"/>
      <c r="DB1938" s="1"/>
      <c r="DC1938" s="1"/>
      <c r="DD1938" s="1"/>
      <c r="DE1938" s="1"/>
      <c r="DF1938" s="1"/>
      <c r="DG1938" s="1"/>
      <c r="DH1938" s="1"/>
      <c r="DI1938" s="1"/>
      <c r="DJ1938" s="1"/>
      <c r="DK1938" s="1"/>
      <c r="DL1938" s="1"/>
      <c r="DM1938" s="1"/>
      <c r="DN1938" s="1"/>
      <c r="DO1938" s="1"/>
      <c r="DP1938" s="1"/>
      <c r="DQ1938" s="1"/>
      <c r="DR1938" s="1"/>
      <c r="DS1938" s="1"/>
      <c r="DT1938" s="1"/>
      <c r="DU1938" s="1"/>
      <c r="DV1938" s="1"/>
      <c r="DW1938" s="1"/>
      <c r="DX1938" s="1"/>
      <c r="DY1938" s="1"/>
      <c r="DZ1938" s="1"/>
      <c r="EA1938" s="1"/>
      <c r="EB1938" s="1"/>
      <c r="EC1938" s="1"/>
      <c r="ED1938" s="1"/>
      <c r="EE1938" s="1"/>
      <c r="EF1938" s="1"/>
      <c r="EG1938" s="1"/>
      <c r="EH1938" s="1"/>
      <c r="EI1938" s="1"/>
      <c r="EJ1938" s="1"/>
      <c r="EK1938" s="1"/>
      <c r="EL1938" s="1"/>
      <c r="EM1938" s="1"/>
      <c r="EN1938" s="1"/>
      <c r="EO1938" s="1"/>
      <c r="EP1938" s="1"/>
      <c r="EQ1938" s="1"/>
      <c r="ER1938" s="1"/>
      <c r="ES1938" s="1"/>
      <c r="ET1938" s="1"/>
      <c r="EU1938" s="1"/>
      <c r="EV1938" s="1"/>
      <c r="EW1938" s="1"/>
      <c r="EX1938" s="1"/>
      <c r="EY1938" s="1"/>
      <c r="EZ1938" s="1"/>
      <c r="FA1938" s="1"/>
      <c r="FB1938" s="1"/>
      <c r="FC1938" s="1"/>
      <c r="FD1938" s="1"/>
      <c r="FE1938" s="1"/>
      <c r="FF1938" s="1"/>
      <c r="FG1938" s="1"/>
      <c r="FH1938" s="1"/>
      <c r="FI1938" s="1"/>
      <c r="FJ1938" s="1"/>
      <c r="FK1938" s="1"/>
      <c r="FL1938" s="1"/>
      <c r="FM1938" s="1"/>
      <c r="FN1938" s="1"/>
      <c r="FO1938" s="1"/>
      <c r="FP1938" s="1"/>
      <c r="FQ1938" s="1"/>
      <c r="FR1938" s="1"/>
      <c r="FS1938" s="1"/>
      <c r="FT1938" s="1"/>
      <c r="FU1938" s="1"/>
      <c r="FV1938" s="1"/>
      <c r="FW1938" s="1"/>
      <c r="FX1938" s="1"/>
      <c r="FY1938" s="1"/>
      <c r="FZ1938" s="1"/>
      <c r="GA1938" s="1"/>
      <c r="GB1938" s="1"/>
      <c r="GC1938" s="1"/>
      <c r="GD1938" s="1"/>
      <c r="GE1938" s="1"/>
      <c r="GF1938" s="1"/>
      <c r="GG1938" s="1"/>
      <c r="GH1938" s="1"/>
      <c r="GI1938" s="1"/>
      <c r="GJ1938" s="1"/>
      <c r="GK1938" s="1"/>
      <c r="GL1938" s="1"/>
      <c r="GM1938" s="1"/>
      <c r="GN1938" s="1"/>
      <c r="GO1938" s="1"/>
    </row>
    <row r="1939" spans="1:197" s="40" customFormat="1" x14ac:dyDescent="0.25">
      <c r="A1939" s="41"/>
      <c r="B1939" s="4"/>
      <c r="C1939" s="41"/>
      <c r="D1939" s="42"/>
      <c r="E1939" s="42"/>
      <c r="F1939" s="42"/>
      <c r="G1939" s="1"/>
      <c r="H1939" s="1"/>
      <c r="I1939" s="1"/>
      <c r="J1939" s="1"/>
      <c r="K1939" s="1"/>
      <c r="L1939" s="1"/>
      <c r="M1939" s="2"/>
      <c r="N1939" s="1"/>
      <c r="O1939" s="1"/>
      <c r="P1939" s="1"/>
      <c r="Q1939" s="1"/>
      <c r="R1939" s="1"/>
      <c r="S1939" s="1"/>
      <c r="T1939" s="1"/>
      <c r="U1939" s="1"/>
      <c r="V1939" s="1"/>
      <c r="W1939" s="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1"/>
      <c r="BE1939" s="1"/>
      <c r="BF1939" s="1"/>
      <c r="BG1939" s="1"/>
      <c r="BH1939" s="1"/>
      <c r="BI1939" s="1"/>
      <c r="BJ1939" s="1"/>
      <c r="BK1939" s="1"/>
      <c r="BL1939" s="1"/>
      <c r="BM1939" s="1"/>
      <c r="BN1939" s="1"/>
      <c r="BO1939" s="1"/>
      <c r="BP1939" s="1"/>
      <c r="BQ1939" s="1"/>
      <c r="BR1939" s="1"/>
      <c r="BS1939" s="1"/>
      <c r="BT1939" s="1"/>
      <c r="BU1939" s="1"/>
      <c r="BV1939" s="1"/>
      <c r="BW1939" s="1"/>
      <c r="BX1939" s="1"/>
      <c r="BY1939" s="1"/>
      <c r="BZ1939" s="1"/>
      <c r="CA1939" s="1"/>
      <c r="CB1939" s="1"/>
      <c r="CC1939" s="1"/>
      <c r="CD1939" s="1"/>
      <c r="CE1939" s="1"/>
      <c r="CF1939" s="1"/>
      <c r="CG1939" s="1"/>
      <c r="CH1939" s="1"/>
      <c r="CI1939" s="1"/>
      <c r="CJ1939" s="1"/>
      <c r="CK1939" s="1"/>
      <c r="CL1939" s="1"/>
      <c r="CM1939" s="1"/>
      <c r="CN1939" s="1"/>
      <c r="CO1939" s="1"/>
      <c r="CP1939" s="1"/>
      <c r="CQ1939" s="1"/>
      <c r="CR1939" s="1"/>
      <c r="CS1939" s="1"/>
      <c r="CT1939" s="1"/>
      <c r="CU1939" s="1"/>
      <c r="CV1939" s="1"/>
      <c r="CW1939" s="1"/>
      <c r="CX1939" s="1"/>
      <c r="CY1939" s="1"/>
      <c r="CZ1939" s="1"/>
      <c r="DA1939" s="1"/>
      <c r="DB1939" s="1"/>
      <c r="DC1939" s="1"/>
      <c r="DD1939" s="1"/>
      <c r="DE1939" s="1"/>
      <c r="DF1939" s="1"/>
      <c r="DG1939" s="1"/>
      <c r="DH1939" s="1"/>
      <c r="DI1939" s="1"/>
      <c r="DJ1939" s="1"/>
      <c r="DK1939" s="1"/>
      <c r="DL1939" s="1"/>
      <c r="DM1939" s="1"/>
      <c r="DN1939" s="1"/>
      <c r="DO1939" s="1"/>
      <c r="DP1939" s="1"/>
      <c r="DQ1939" s="1"/>
      <c r="DR1939" s="1"/>
      <c r="DS1939" s="1"/>
      <c r="DT1939" s="1"/>
      <c r="DU1939" s="1"/>
      <c r="DV1939" s="1"/>
      <c r="DW1939" s="1"/>
      <c r="DX1939" s="1"/>
      <c r="DY1939" s="1"/>
      <c r="DZ1939" s="1"/>
      <c r="EA1939" s="1"/>
      <c r="EB1939" s="1"/>
      <c r="EC1939" s="1"/>
      <c r="ED1939" s="1"/>
      <c r="EE1939" s="1"/>
      <c r="EF1939" s="1"/>
      <c r="EG1939" s="1"/>
      <c r="EH1939" s="1"/>
      <c r="EI1939" s="1"/>
      <c r="EJ1939" s="1"/>
      <c r="EK1939" s="1"/>
      <c r="EL1939" s="1"/>
      <c r="EM1939" s="1"/>
      <c r="EN1939" s="1"/>
      <c r="EO1939" s="1"/>
      <c r="EP1939" s="1"/>
      <c r="EQ1939" s="1"/>
      <c r="ER1939" s="1"/>
      <c r="ES1939" s="1"/>
      <c r="ET1939" s="1"/>
      <c r="EU1939" s="1"/>
      <c r="EV1939" s="1"/>
      <c r="EW1939" s="1"/>
      <c r="EX1939" s="1"/>
      <c r="EY1939" s="1"/>
      <c r="EZ1939" s="1"/>
      <c r="FA1939" s="1"/>
      <c r="FB1939" s="1"/>
      <c r="FC1939" s="1"/>
      <c r="FD1939" s="1"/>
      <c r="FE1939" s="1"/>
      <c r="FF1939" s="1"/>
      <c r="FG1939" s="1"/>
      <c r="FH1939" s="1"/>
      <c r="FI1939" s="1"/>
      <c r="FJ1939" s="1"/>
      <c r="FK1939" s="1"/>
      <c r="FL1939" s="1"/>
      <c r="FM1939" s="1"/>
      <c r="FN1939" s="1"/>
      <c r="FO1939" s="1"/>
      <c r="FP1939" s="1"/>
      <c r="FQ1939" s="1"/>
      <c r="FR1939" s="1"/>
      <c r="FS1939" s="1"/>
      <c r="FT1939" s="1"/>
      <c r="FU1939" s="1"/>
      <c r="FV1939" s="1"/>
      <c r="FW1939" s="1"/>
      <c r="FX1939" s="1"/>
      <c r="FY1939" s="1"/>
      <c r="FZ1939" s="1"/>
      <c r="GA1939" s="1"/>
      <c r="GB1939" s="1"/>
      <c r="GC1939" s="1"/>
      <c r="GD1939" s="1"/>
      <c r="GE1939" s="1"/>
      <c r="GF1939" s="1"/>
      <c r="GG1939" s="1"/>
      <c r="GH1939" s="1"/>
      <c r="GI1939" s="1"/>
      <c r="GJ1939" s="1"/>
      <c r="GK1939" s="1"/>
      <c r="GL1939" s="1"/>
      <c r="GM1939" s="1"/>
      <c r="GN1939" s="1"/>
      <c r="GO1939" s="1"/>
    </row>
    <row r="1940" spans="1:197" s="40" customFormat="1" x14ac:dyDescent="0.25">
      <c r="A1940" s="41"/>
      <c r="B1940" s="4"/>
      <c r="C1940" s="41"/>
      <c r="D1940" s="42"/>
      <c r="E1940" s="42"/>
      <c r="F1940" s="42"/>
      <c r="G1940" s="1"/>
      <c r="H1940" s="1"/>
      <c r="I1940" s="1"/>
      <c r="J1940" s="1"/>
      <c r="K1940" s="1"/>
      <c r="L1940" s="1"/>
      <c r="M1940" s="2"/>
      <c r="N1940" s="1"/>
      <c r="O1940" s="1"/>
      <c r="P1940" s="1"/>
      <c r="Q1940" s="1"/>
      <c r="R1940" s="1"/>
      <c r="S1940" s="1"/>
      <c r="T1940" s="1"/>
      <c r="U1940" s="1"/>
      <c r="V1940" s="1"/>
      <c r="W1940" s="1"/>
      <c r="X1940" s="1"/>
      <c r="Y1940" s="1"/>
      <c r="Z1940" s="1"/>
      <c r="AA1940" s="1"/>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c r="BD1940" s="1"/>
      <c r="BE1940" s="1"/>
      <c r="BF1940" s="1"/>
      <c r="BG1940" s="1"/>
      <c r="BH1940" s="1"/>
      <c r="BI1940" s="1"/>
      <c r="BJ1940" s="1"/>
      <c r="BK1940" s="1"/>
      <c r="BL1940" s="1"/>
      <c r="BM1940" s="1"/>
      <c r="BN1940" s="1"/>
      <c r="BO1940" s="1"/>
      <c r="BP1940" s="1"/>
      <c r="BQ1940" s="1"/>
      <c r="BR1940" s="1"/>
      <c r="BS1940" s="1"/>
      <c r="BT1940" s="1"/>
      <c r="BU1940" s="1"/>
      <c r="BV1940" s="1"/>
      <c r="BW1940" s="1"/>
      <c r="BX1940" s="1"/>
      <c r="BY1940" s="1"/>
      <c r="BZ1940" s="1"/>
      <c r="CA1940" s="1"/>
      <c r="CB1940" s="1"/>
      <c r="CC1940" s="1"/>
      <c r="CD1940" s="1"/>
      <c r="CE1940" s="1"/>
      <c r="CF1940" s="1"/>
      <c r="CG1940" s="1"/>
      <c r="CH1940" s="1"/>
      <c r="CI1940" s="1"/>
      <c r="CJ1940" s="1"/>
      <c r="CK1940" s="1"/>
      <c r="CL1940" s="1"/>
      <c r="CM1940" s="1"/>
      <c r="CN1940" s="1"/>
      <c r="CO1940" s="1"/>
      <c r="CP1940" s="1"/>
      <c r="CQ1940" s="1"/>
      <c r="CR1940" s="1"/>
      <c r="CS1940" s="1"/>
      <c r="CT1940" s="1"/>
      <c r="CU1940" s="1"/>
      <c r="CV1940" s="1"/>
      <c r="CW1940" s="1"/>
      <c r="CX1940" s="1"/>
      <c r="CY1940" s="1"/>
      <c r="CZ1940" s="1"/>
      <c r="DA1940" s="1"/>
      <c r="DB1940" s="1"/>
      <c r="DC1940" s="1"/>
      <c r="DD1940" s="1"/>
      <c r="DE1940" s="1"/>
      <c r="DF1940" s="1"/>
      <c r="DG1940" s="1"/>
      <c r="DH1940" s="1"/>
      <c r="DI1940" s="1"/>
      <c r="DJ1940" s="1"/>
      <c r="DK1940" s="1"/>
      <c r="DL1940" s="1"/>
      <c r="DM1940" s="1"/>
      <c r="DN1940" s="1"/>
      <c r="DO1940" s="1"/>
      <c r="DP1940" s="1"/>
      <c r="DQ1940" s="1"/>
      <c r="DR1940" s="1"/>
      <c r="DS1940" s="1"/>
      <c r="DT1940" s="1"/>
      <c r="DU1940" s="1"/>
      <c r="DV1940" s="1"/>
      <c r="DW1940" s="1"/>
      <c r="DX1940" s="1"/>
      <c r="DY1940" s="1"/>
      <c r="DZ1940" s="1"/>
      <c r="EA1940" s="1"/>
      <c r="EB1940" s="1"/>
      <c r="EC1940" s="1"/>
      <c r="ED1940" s="1"/>
      <c r="EE1940" s="1"/>
      <c r="EF1940" s="1"/>
      <c r="EG1940" s="1"/>
      <c r="EH1940" s="1"/>
      <c r="EI1940" s="1"/>
      <c r="EJ1940" s="1"/>
      <c r="EK1940" s="1"/>
      <c r="EL1940" s="1"/>
      <c r="EM1940" s="1"/>
      <c r="EN1940" s="1"/>
      <c r="EO1940" s="1"/>
      <c r="EP1940" s="1"/>
      <c r="EQ1940" s="1"/>
      <c r="ER1940" s="1"/>
      <c r="ES1940" s="1"/>
      <c r="ET1940" s="1"/>
      <c r="EU1940" s="1"/>
      <c r="EV1940" s="1"/>
      <c r="EW1940" s="1"/>
      <c r="EX1940" s="1"/>
      <c r="EY1940" s="1"/>
      <c r="EZ1940" s="1"/>
      <c r="FA1940" s="1"/>
      <c r="FB1940" s="1"/>
      <c r="FC1940" s="1"/>
      <c r="FD1940" s="1"/>
      <c r="FE1940" s="1"/>
      <c r="FF1940" s="1"/>
      <c r="FG1940" s="1"/>
      <c r="FH1940" s="1"/>
      <c r="FI1940" s="1"/>
      <c r="FJ1940" s="1"/>
      <c r="FK1940" s="1"/>
      <c r="FL1940" s="1"/>
      <c r="FM1940" s="1"/>
      <c r="FN1940" s="1"/>
      <c r="FO1940" s="1"/>
      <c r="FP1940" s="1"/>
      <c r="FQ1940" s="1"/>
      <c r="FR1940" s="1"/>
      <c r="FS1940" s="1"/>
      <c r="FT1940" s="1"/>
      <c r="FU1940" s="1"/>
      <c r="FV1940" s="1"/>
      <c r="FW1940" s="1"/>
      <c r="FX1940" s="1"/>
      <c r="FY1940" s="1"/>
      <c r="FZ1940" s="1"/>
      <c r="GA1940" s="1"/>
      <c r="GB1940" s="1"/>
      <c r="GC1940" s="1"/>
      <c r="GD1940" s="1"/>
      <c r="GE1940" s="1"/>
      <c r="GF1940" s="1"/>
      <c r="GG1940" s="1"/>
      <c r="GH1940" s="1"/>
      <c r="GI1940" s="1"/>
      <c r="GJ1940" s="1"/>
      <c r="GK1940" s="1"/>
      <c r="GL1940" s="1"/>
      <c r="GM1940" s="1"/>
      <c r="GN1940" s="1"/>
      <c r="GO1940" s="1"/>
    </row>
    <row r="1941" spans="1:197" s="40" customFormat="1" x14ac:dyDescent="0.25">
      <c r="A1941" s="41"/>
      <c r="B1941" s="4"/>
      <c r="C1941" s="41"/>
      <c r="D1941" s="42"/>
      <c r="E1941" s="42"/>
      <c r="F1941" s="42"/>
      <c r="G1941" s="1"/>
      <c r="H1941" s="1"/>
      <c r="I1941" s="1"/>
      <c r="J1941" s="1"/>
      <c r="K1941" s="1"/>
      <c r="L1941" s="1"/>
      <c r="M1941" s="2"/>
      <c r="N1941" s="1"/>
      <c r="O1941" s="1"/>
      <c r="P1941" s="1"/>
      <c r="Q1941" s="1"/>
      <c r="R1941" s="1"/>
      <c r="S1941" s="1"/>
      <c r="T1941" s="1"/>
      <c r="U1941" s="1"/>
      <c r="V1941" s="1"/>
      <c r="W1941" s="1"/>
      <c r="X1941" s="1"/>
      <c r="Y1941" s="1"/>
      <c r="Z1941" s="1"/>
      <c r="AA1941" s="1"/>
      <c r="AB1941" s="1"/>
      <c r="AC1941" s="1"/>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1"/>
      <c r="BB1941" s="1"/>
      <c r="BC1941" s="1"/>
      <c r="BD1941" s="1"/>
      <c r="BE1941" s="1"/>
      <c r="BF1941" s="1"/>
      <c r="BG1941" s="1"/>
      <c r="BH1941" s="1"/>
      <c r="BI1941" s="1"/>
      <c r="BJ1941" s="1"/>
      <c r="BK1941" s="1"/>
      <c r="BL1941" s="1"/>
      <c r="BM1941" s="1"/>
      <c r="BN1941" s="1"/>
      <c r="BO1941" s="1"/>
      <c r="BP1941" s="1"/>
      <c r="BQ1941" s="1"/>
      <c r="BR1941" s="1"/>
      <c r="BS1941" s="1"/>
      <c r="BT1941" s="1"/>
      <c r="BU1941" s="1"/>
      <c r="BV1941" s="1"/>
      <c r="BW1941" s="1"/>
      <c r="BX1941" s="1"/>
      <c r="BY1941" s="1"/>
      <c r="BZ1941" s="1"/>
      <c r="CA1941" s="1"/>
      <c r="CB1941" s="1"/>
      <c r="CC1941" s="1"/>
      <c r="CD1941" s="1"/>
      <c r="CE1941" s="1"/>
      <c r="CF1941" s="1"/>
      <c r="CG1941" s="1"/>
      <c r="CH1941" s="1"/>
      <c r="CI1941" s="1"/>
      <c r="CJ1941" s="1"/>
      <c r="CK1941" s="1"/>
      <c r="CL1941" s="1"/>
      <c r="CM1941" s="1"/>
      <c r="CN1941" s="1"/>
      <c r="CO1941" s="1"/>
      <c r="CP1941" s="1"/>
      <c r="CQ1941" s="1"/>
      <c r="CR1941" s="1"/>
      <c r="CS1941" s="1"/>
      <c r="CT1941" s="1"/>
      <c r="CU1941" s="1"/>
      <c r="CV1941" s="1"/>
      <c r="CW1941" s="1"/>
      <c r="CX1941" s="1"/>
      <c r="CY1941" s="1"/>
      <c r="CZ1941" s="1"/>
      <c r="DA1941" s="1"/>
      <c r="DB1941" s="1"/>
      <c r="DC1941" s="1"/>
      <c r="DD1941" s="1"/>
      <c r="DE1941" s="1"/>
      <c r="DF1941" s="1"/>
      <c r="DG1941" s="1"/>
      <c r="DH1941" s="1"/>
      <c r="DI1941" s="1"/>
      <c r="DJ1941" s="1"/>
      <c r="DK1941" s="1"/>
      <c r="DL1941" s="1"/>
      <c r="DM1941" s="1"/>
      <c r="DN1941" s="1"/>
      <c r="DO1941" s="1"/>
      <c r="DP1941" s="1"/>
      <c r="DQ1941" s="1"/>
      <c r="DR1941" s="1"/>
      <c r="DS1941" s="1"/>
      <c r="DT1941" s="1"/>
      <c r="DU1941" s="1"/>
      <c r="DV1941" s="1"/>
      <c r="DW1941" s="1"/>
      <c r="DX1941" s="1"/>
      <c r="DY1941" s="1"/>
      <c r="DZ1941" s="1"/>
      <c r="EA1941" s="1"/>
      <c r="EB1941" s="1"/>
      <c r="EC1941" s="1"/>
      <c r="ED1941" s="1"/>
      <c r="EE1941" s="1"/>
      <c r="EF1941" s="1"/>
      <c r="EG1941" s="1"/>
      <c r="EH1941" s="1"/>
      <c r="EI1941" s="1"/>
      <c r="EJ1941" s="1"/>
      <c r="EK1941" s="1"/>
      <c r="EL1941" s="1"/>
      <c r="EM1941" s="1"/>
      <c r="EN1941" s="1"/>
      <c r="EO1941" s="1"/>
      <c r="EP1941" s="1"/>
      <c r="EQ1941" s="1"/>
      <c r="ER1941" s="1"/>
      <c r="ES1941" s="1"/>
      <c r="ET1941" s="1"/>
      <c r="EU1941" s="1"/>
      <c r="EV1941" s="1"/>
      <c r="EW1941" s="1"/>
      <c r="EX1941" s="1"/>
      <c r="EY1941" s="1"/>
      <c r="EZ1941" s="1"/>
      <c r="FA1941" s="1"/>
      <c r="FB1941" s="1"/>
      <c r="FC1941" s="1"/>
      <c r="FD1941" s="1"/>
      <c r="FE1941" s="1"/>
      <c r="FF1941" s="1"/>
      <c r="FG1941" s="1"/>
      <c r="FH1941" s="1"/>
      <c r="FI1941" s="1"/>
      <c r="FJ1941" s="1"/>
      <c r="FK1941" s="1"/>
      <c r="FL1941" s="1"/>
      <c r="FM1941" s="1"/>
      <c r="FN1941" s="1"/>
      <c r="FO1941" s="1"/>
      <c r="FP1941" s="1"/>
      <c r="FQ1941" s="1"/>
      <c r="FR1941" s="1"/>
      <c r="FS1941" s="1"/>
      <c r="FT1941" s="1"/>
      <c r="FU1941" s="1"/>
      <c r="FV1941" s="1"/>
      <c r="FW1941" s="1"/>
      <c r="FX1941" s="1"/>
      <c r="FY1941" s="1"/>
      <c r="FZ1941" s="1"/>
      <c r="GA1941" s="1"/>
      <c r="GB1941" s="1"/>
      <c r="GC1941" s="1"/>
      <c r="GD1941" s="1"/>
      <c r="GE1941" s="1"/>
      <c r="GF1941" s="1"/>
      <c r="GG1941" s="1"/>
      <c r="GH1941" s="1"/>
      <c r="GI1941" s="1"/>
      <c r="GJ1941" s="1"/>
      <c r="GK1941" s="1"/>
      <c r="GL1941" s="1"/>
      <c r="GM1941" s="1"/>
      <c r="GN1941" s="1"/>
      <c r="GO1941" s="1"/>
    </row>
    <row r="1942" spans="1:197" s="40" customFormat="1" x14ac:dyDescent="0.25">
      <c r="A1942" s="41"/>
      <c r="B1942" s="4"/>
      <c r="C1942" s="41"/>
      <c r="D1942" s="42"/>
      <c r="E1942" s="42"/>
      <c r="F1942" s="42"/>
      <c r="G1942" s="1"/>
      <c r="H1942" s="1"/>
      <c r="I1942" s="1"/>
      <c r="J1942" s="1"/>
      <c r="K1942" s="1"/>
      <c r="L1942" s="1"/>
      <c r="M1942" s="2"/>
      <c r="N1942" s="1"/>
      <c r="O1942" s="1"/>
      <c r="P1942" s="1"/>
      <c r="Q1942" s="1"/>
      <c r="R1942" s="1"/>
      <c r="S1942" s="1"/>
      <c r="T1942" s="1"/>
      <c r="U1942" s="1"/>
      <c r="V1942" s="1"/>
      <c r="W1942" s="1"/>
      <c r="X1942" s="1"/>
      <c r="Y1942" s="1"/>
      <c r="Z1942" s="1"/>
      <c r="AA1942" s="1"/>
      <c r="AB1942" s="1"/>
      <c r="AC1942" s="1"/>
      <c r="AD1942" s="1"/>
      <c r="AE1942" s="1"/>
      <c r="AF1942" s="1"/>
      <c r="AG1942" s="1"/>
      <c r="AH1942" s="1"/>
      <c r="AI1942" s="1"/>
      <c r="AJ1942" s="1"/>
      <c r="AK1942" s="1"/>
      <c r="AL1942" s="1"/>
      <c r="AM1942" s="1"/>
      <c r="AN1942" s="1"/>
      <c r="AO1942" s="1"/>
      <c r="AP1942" s="1"/>
      <c r="AQ1942" s="1"/>
      <c r="AR1942" s="1"/>
      <c r="AS1942" s="1"/>
      <c r="AT1942" s="1"/>
      <c r="AU1942" s="1"/>
      <c r="AV1942" s="1"/>
      <c r="AW1942" s="1"/>
      <c r="AX1942" s="1"/>
      <c r="AY1942" s="1"/>
      <c r="AZ1942" s="1"/>
      <c r="BA1942" s="1"/>
      <c r="BB1942" s="1"/>
      <c r="BC1942" s="1"/>
      <c r="BD1942" s="1"/>
      <c r="BE1942" s="1"/>
      <c r="BF1942" s="1"/>
      <c r="BG1942" s="1"/>
      <c r="BH1942" s="1"/>
      <c r="BI1942" s="1"/>
      <c r="BJ1942" s="1"/>
      <c r="BK1942" s="1"/>
      <c r="BL1942" s="1"/>
      <c r="BM1942" s="1"/>
      <c r="BN1942" s="1"/>
      <c r="BO1942" s="1"/>
      <c r="BP1942" s="1"/>
      <c r="BQ1942" s="1"/>
      <c r="BR1942" s="1"/>
      <c r="BS1942" s="1"/>
      <c r="BT1942" s="1"/>
      <c r="BU1942" s="1"/>
      <c r="BV1942" s="1"/>
      <c r="BW1942" s="1"/>
      <c r="BX1942" s="1"/>
      <c r="BY1942" s="1"/>
      <c r="BZ1942" s="1"/>
      <c r="CA1942" s="1"/>
      <c r="CB1942" s="1"/>
      <c r="CC1942" s="1"/>
      <c r="CD1942" s="1"/>
      <c r="CE1942" s="1"/>
      <c r="CF1942" s="1"/>
      <c r="CG1942" s="1"/>
      <c r="CH1942" s="1"/>
      <c r="CI1942" s="1"/>
      <c r="CJ1942" s="1"/>
      <c r="CK1942" s="1"/>
      <c r="CL1942" s="1"/>
      <c r="CM1942" s="1"/>
      <c r="CN1942" s="1"/>
      <c r="CO1942" s="1"/>
      <c r="CP1942" s="1"/>
      <c r="CQ1942" s="1"/>
      <c r="CR1942" s="1"/>
      <c r="CS1942" s="1"/>
      <c r="CT1942" s="1"/>
      <c r="CU1942" s="1"/>
      <c r="CV1942" s="1"/>
      <c r="CW1942" s="1"/>
      <c r="CX1942" s="1"/>
      <c r="CY1942" s="1"/>
      <c r="CZ1942" s="1"/>
      <c r="DA1942" s="1"/>
      <c r="DB1942" s="1"/>
      <c r="DC1942" s="1"/>
      <c r="DD1942" s="1"/>
      <c r="DE1942" s="1"/>
      <c r="DF1942" s="1"/>
      <c r="DG1942" s="1"/>
      <c r="DH1942" s="1"/>
      <c r="DI1942" s="1"/>
      <c r="DJ1942" s="1"/>
      <c r="DK1942" s="1"/>
      <c r="DL1942" s="1"/>
      <c r="DM1942" s="1"/>
      <c r="DN1942" s="1"/>
      <c r="DO1942" s="1"/>
      <c r="DP1942" s="1"/>
      <c r="DQ1942" s="1"/>
      <c r="DR1942" s="1"/>
      <c r="DS1942" s="1"/>
      <c r="DT1942" s="1"/>
      <c r="DU1942" s="1"/>
      <c r="DV1942" s="1"/>
      <c r="DW1942" s="1"/>
      <c r="DX1942" s="1"/>
      <c r="DY1942" s="1"/>
      <c r="DZ1942" s="1"/>
      <c r="EA1942" s="1"/>
      <c r="EB1942" s="1"/>
      <c r="EC1942" s="1"/>
      <c r="ED1942" s="1"/>
      <c r="EE1942" s="1"/>
      <c r="EF1942" s="1"/>
      <c r="EG1942" s="1"/>
      <c r="EH1942" s="1"/>
      <c r="EI1942" s="1"/>
      <c r="EJ1942" s="1"/>
      <c r="EK1942" s="1"/>
      <c r="EL1942" s="1"/>
      <c r="EM1942" s="1"/>
      <c r="EN1942" s="1"/>
      <c r="EO1942" s="1"/>
      <c r="EP1942" s="1"/>
      <c r="EQ1942" s="1"/>
      <c r="ER1942" s="1"/>
      <c r="ES1942" s="1"/>
      <c r="ET1942" s="1"/>
      <c r="EU1942" s="1"/>
      <c r="EV1942" s="1"/>
      <c r="EW1942" s="1"/>
      <c r="EX1942" s="1"/>
      <c r="EY1942" s="1"/>
      <c r="EZ1942" s="1"/>
      <c r="FA1942" s="1"/>
      <c r="FB1942" s="1"/>
      <c r="FC1942" s="1"/>
      <c r="FD1942" s="1"/>
      <c r="FE1942" s="1"/>
      <c r="FF1942" s="1"/>
      <c r="FG1942" s="1"/>
      <c r="FH1942" s="1"/>
      <c r="FI1942" s="1"/>
      <c r="FJ1942" s="1"/>
      <c r="FK1942" s="1"/>
      <c r="FL1942" s="1"/>
      <c r="FM1942" s="1"/>
      <c r="FN1942" s="1"/>
      <c r="FO1942" s="1"/>
      <c r="FP1942" s="1"/>
      <c r="FQ1942" s="1"/>
      <c r="FR1942" s="1"/>
      <c r="FS1942" s="1"/>
      <c r="FT1942" s="1"/>
      <c r="FU1942" s="1"/>
      <c r="FV1942" s="1"/>
      <c r="FW1942" s="1"/>
      <c r="FX1942" s="1"/>
      <c r="FY1942" s="1"/>
      <c r="FZ1942" s="1"/>
      <c r="GA1942" s="1"/>
      <c r="GB1942" s="1"/>
      <c r="GC1942" s="1"/>
      <c r="GD1942" s="1"/>
      <c r="GE1942" s="1"/>
      <c r="GF1942" s="1"/>
      <c r="GG1942" s="1"/>
      <c r="GH1942" s="1"/>
      <c r="GI1942" s="1"/>
      <c r="GJ1942" s="1"/>
      <c r="GK1942" s="1"/>
      <c r="GL1942" s="1"/>
      <c r="GM1942" s="1"/>
      <c r="GN1942" s="1"/>
      <c r="GO1942" s="1"/>
    </row>
    <row r="1943" spans="1:197" s="40" customFormat="1" x14ac:dyDescent="0.25">
      <c r="A1943" s="41"/>
      <c r="B1943" s="4"/>
      <c r="C1943" s="41"/>
      <c r="D1943" s="42"/>
      <c r="E1943" s="42"/>
      <c r="F1943" s="42"/>
      <c r="G1943" s="1"/>
      <c r="H1943" s="1"/>
      <c r="I1943" s="1"/>
      <c r="J1943" s="1"/>
      <c r="K1943" s="1"/>
      <c r="L1943" s="1"/>
      <c r="M1943" s="2"/>
      <c r="N1943" s="1"/>
      <c r="O1943" s="1"/>
      <c r="P1943" s="1"/>
      <c r="Q1943" s="1"/>
      <c r="R1943" s="1"/>
      <c r="S1943" s="1"/>
      <c r="T1943" s="1"/>
      <c r="U1943" s="1"/>
      <c r="V1943" s="1"/>
      <c r="W1943" s="1"/>
      <c r="X1943" s="1"/>
      <c r="Y1943" s="1"/>
      <c r="Z1943" s="1"/>
      <c r="AA1943" s="1"/>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1"/>
      <c r="BB1943" s="1"/>
      <c r="BC1943" s="1"/>
      <c r="BD1943" s="1"/>
      <c r="BE1943" s="1"/>
      <c r="BF1943" s="1"/>
      <c r="BG1943" s="1"/>
      <c r="BH1943" s="1"/>
      <c r="BI1943" s="1"/>
      <c r="BJ1943" s="1"/>
      <c r="BK1943" s="1"/>
      <c r="BL1943" s="1"/>
      <c r="BM1943" s="1"/>
      <c r="BN1943" s="1"/>
      <c r="BO1943" s="1"/>
      <c r="BP1943" s="1"/>
      <c r="BQ1943" s="1"/>
      <c r="BR1943" s="1"/>
      <c r="BS1943" s="1"/>
      <c r="BT1943" s="1"/>
      <c r="BU1943" s="1"/>
      <c r="BV1943" s="1"/>
      <c r="BW1943" s="1"/>
      <c r="BX1943" s="1"/>
      <c r="BY1943" s="1"/>
      <c r="BZ1943" s="1"/>
      <c r="CA1943" s="1"/>
      <c r="CB1943" s="1"/>
      <c r="CC1943" s="1"/>
      <c r="CD1943" s="1"/>
      <c r="CE1943" s="1"/>
      <c r="CF1943" s="1"/>
      <c r="CG1943" s="1"/>
      <c r="CH1943" s="1"/>
      <c r="CI1943" s="1"/>
      <c r="CJ1943" s="1"/>
      <c r="CK1943" s="1"/>
      <c r="CL1943" s="1"/>
      <c r="CM1943" s="1"/>
      <c r="CN1943" s="1"/>
      <c r="CO1943" s="1"/>
      <c r="CP1943" s="1"/>
      <c r="CQ1943" s="1"/>
      <c r="CR1943" s="1"/>
      <c r="CS1943" s="1"/>
      <c r="CT1943" s="1"/>
      <c r="CU1943" s="1"/>
      <c r="CV1943" s="1"/>
      <c r="CW1943" s="1"/>
      <c r="CX1943" s="1"/>
      <c r="CY1943" s="1"/>
      <c r="CZ1943" s="1"/>
      <c r="DA1943" s="1"/>
      <c r="DB1943" s="1"/>
      <c r="DC1943" s="1"/>
      <c r="DD1943" s="1"/>
      <c r="DE1943" s="1"/>
      <c r="DF1943" s="1"/>
      <c r="DG1943" s="1"/>
      <c r="DH1943" s="1"/>
      <c r="DI1943" s="1"/>
      <c r="DJ1943" s="1"/>
      <c r="DK1943" s="1"/>
      <c r="DL1943" s="1"/>
      <c r="DM1943" s="1"/>
      <c r="DN1943" s="1"/>
      <c r="DO1943" s="1"/>
      <c r="DP1943" s="1"/>
      <c r="DQ1943" s="1"/>
      <c r="DR1943" s="1"/>
      <c r="DS1943" s="1"/>
      <c r="DT1943" s="1"/>
      <c r="DU1943" s="1"/>
      <c r="DV1943" s="1"/>
      <c r="DW1943" s="1"/>
      <c r="DX1943" s="1"/>
      <c r="DY1943" s="1"/>
      <c r="DZ1943" s="1"/>
      <c r="EA1943" s="1"/>
      <c r="EB1943" s="1"/>
      <c r="EC1943" s="1"/>
      <c r="ED1943" s="1"/>
      <c r="EE1943" s="1"/>
      <c r="EF1943" s="1"/>
      <c r="EG1943" s="1"/>
      <c r="EH1943" s="1"/>
      <c r="EI1943" s="1"/>
      <c r="EJ1943" s="1"/>
      <c r="EK1943" s="1"/>
      <c r="EL1943" s="1"/>
      <c r="EM1943" s="1"/>
      <c r="EN1943" s="1"/>
      <c r="EO1943" s="1"/>
      <c r="EP1943" s="1"/>
      <c r="EQ1943" s="1"/>
      <c r="ER1943" s="1"/>
      <c r="ES1943" s="1"/>
      <c r="ET1943" s="1"/>
      <c r="EU1943" s="1"/>
      <c r="EV1943" s="1"/>
      <c r="EW1943" s="1"/>
      <c r="EX1943" s="1"/>
      <c r="EY1943" s="1"/>
      <c r="EZ1943" s="1"/>
      <c r="FA1943" s="1"/>
      <c r="FB1943" s="1"/>
      <c r="FC1943" s="1"/>
      <c r="FD1943" s="1"/>
      <c r="FE1943" s="1"/>
      <c r="FF1943" s="1"/>
      <c r="FG1943" s="1"/>
      <c r="FH1943" s="1"/>
      <c r="FI1943" s="1"/>
      <c r="FJ1943" s="1"/>
      <c r="FK1943" s="1"/>
      <c r="FL1943" s="1"/>
      <c r="FM1943" s="1"/>
      <c r="FN1943" s="1"/>
      <c r="FO1943" s="1"/>
      <c r="FP1943" s="1"/>
      <c r="FQ1943" s="1"/>
      <c r="FR1943" s="1"/>
      <c r="FS1943" s="1"/>
      <c r="FT1943" s="1"/>
      <c r="FU1943" s="1"/>
      <c r="FV1943" s="1"/>
      <c r="FW1943" s="1"/>
      <c r="FX1943" s="1"/>
      <c r="FY1943" s="1"/>
      <c r="FZ1943" s="1"/>
      <c r="GA1943" s="1"/>
      <c r="GB1943" s="1"/>
      <c r="GC1943" s="1"/>
      <c r="GD1943" s="1"/>
      <c r="GE1943" s="1"/>
      <c r="GF1943" s="1"/>
      <c r="GG1943" s="1"/>
      <c r="GH1943" s="1"/>
      <c r="GI1943" s="1"/>
      <c r="GJ1943" s="1"/>
      <c r="GK1943" s="1"/>
      <c r="GL1943" s="1"/>
      <c r="GM1943" s="1"/>
      <c r="GN1943" s="1"/>
      <c r="GO1943" s="1"/>
    </row>
    <row r="1944" spans="1:197" s="40" customFormat="1" x14ac:dyDescent="0.25">
      <c r="A1944" s="41"/>
      <c r="B1944" s="4"/>
      <c r="C1944" s="41"/>
      <c r="D1944" s="42"/>
      <c r="E1944" s="42"/>
      <c r="F1944" s="42"/>
      <c r="G1944" s="1"/>
      <c r="H1944" s="1"/>
      <c r="I1944" s="1"/>
      <c r="J1944" s="1"/>
      <c r="K1944" s="1"/>
      <c r="L1944" s="1"/>
      <c r="M1944" s="2"/>
      <c r="N1944" s="1"/>
      <c r="O1944" s="1"/>
      <c r="P1944" s="1"/>
      <c r="Q1944" s="1"/>
      <c r="R1944" s="1"/>
      <c r="S1944" s="1"/>
      <c r="T1944" s="1"/>
      <c r="U1944" s="1"/>
      <c r="V1944" s="1"/>
      <c r="W1944" s="1"/>
      <c r="X1944" s="1"/>
      <c r="Y1944" s="1"/>
      <c r="Z1944" s="1"/>
      <c r="AA1944" s="1"/>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1"/>
      <c r="BB1944" s="1"/>
      <c r="BC1944" s="1"/>
      <c r="BD1944" s="1"/>
      <c r="BE1944" s="1"/>
      <c r="BF1944" s="1"/>
      <c r="BG1944" s="1"/>
      <c r="BH1944" s="1"/>
      <c r="BI1944" s="1"/>
      <c r="BJ1944" s="1"/>
      <c r="BK1944" s="1"/>
      <c r="BL1944" s="1"/>
      <c r="BM1944" s="1"/>
      <c r="BN1944" s="1"/>
      <c r="BO1944" s="1"/>
      <c r="BP1944" s="1"/>
      <c r="BQ1944" s="1"/>
      <c r="BR1944" s="1"/>
      <c r="BS1944" s="1"/>
      <c r="BT1944" s="1"/>
      <c r="BU1944" s="1"/>
      <c r="BV1944" s="1"/>
      <c r="BW1944" s="1"/>
      <c r="BX1944" s="1"/>
      <c r="BY1944" s="1"/>
      <c r="BZ1944" s="1"/>
      <c r="CA1944" s="1"/>
      <c r="CB1944" s="1"/>
      <c r="CC1944" s="1"/>
      <c r="CD1944" s="1"/>
      <c r="CE1944" s="1"/>
      <c r="CF1944" s="1"/>
      <c r="CG1944" s="1"/>
      <c r="CH1944" s="1"/>
      <c r="CI1944" s="1"/>
      <c r="CJ1944" s="1"/>
      <c r="CK1944" s="1"/>
      <c r="CL1944" s="1"/>
      <c r="CM1944" s="1"/>
      <c r="CN1944" s="1"/>
      <c r="CO1944" s="1"/>
      <c r="CP1944" s="1"/>
      <c r="CQ1944" s="1"/>
      <c r="CR1944" s="1"/>
      <c r="CS1944" s="1"/>
      <c r="CT1944" s="1"/>
      <c r="CU1944" s="1"/>
      <c r="CV1944" s="1"/>
      <c r="CW1944" s="1"/>
      <c r="CX1944" s="1"/>
      <c r="CY1944" s="1"/>
      <c r="CZ1944" s="1"/>
      <c r="DA1944" s="1"/>
      <c r="DB1944" s="1"/>
      <c r="DC1944" s="1"/>
      <c r="DD1944" s="1"/>
      <c r="DE1944" s="1"/>
      <c r="DF1944" s="1"/>
      <c r="DG1944" s="1"/>
      <c r="DH1944" s="1"/>
      <c r="DI1944" s="1"/>
      <c r="DJ1944" s="1"/>
      <c r="DK1944" s="1"/>
      <c r="DL1944" s="1"/>
      <c r="DM1944" s="1"/>
      <c r="DN1944" s="1"/>
      <c r="DO1944" s="1"/>
      <c r="DP1944" s="1"/>
      <c r="DQ1944" s="1"/>
      <c r="DR1944" s="1"/>
      <c r="DS1944" s="1"/>
      <c r="DT1944" s="1"/>
      <c r="DU1944" s="1"/>
      <c r="DV1944" s="1"/>
      <c r="DW1944" s="1"/>
      <c r="DX1944" s="1"/>
      <c r="DY1944" s="1"/>
      <c r="DZ1944" s="1"/>
      <c r="EA1944" s="1"/>
      <c r="EB1944" s="1"/>
      <c r="EC1944" s="1"/>
      <c r="ED1944" s="1"/>
      <c r="EE1944" s="1"/>
      <c r="EF1944" s="1"/>
      <c r="EG1944" s="1"/>
      <c r="EH1944" s="1"/>
      <c r="EI1944" s="1"/>
      <c r="EJ1944" s="1"/>
      <c r="EK1944" s="1"/>
      <c r="EL1944" s="1"/>
      <c r="EM1944" s="1"/>
      <c r="EN1944" s="1"/>
      <c r="EO1944" s="1"/>
      <c r="EP1944" s="1"/>
      <c r="EQ1944" s="1"/>
      <c r="ER1944" s="1"/>
      <c r="ES1944" s="1"/>
      <c r="ET1944" s="1"/>
      <c r="EU1944" s="1"/>
      <c r="EV1944" s="1"/>
      <c r="EW1944" s="1"/>
      <c r="EX1944" s="1"/>
      <c r="EY1944" s="1"/>
      <c r="EZ1944" s="1"/>
      <c r="FA1944" s="1"/>
      <c r="FB1944" s="1"/>
      <c r="FC1944" s="1"/>
      <c r="FD1944" s="1"/>
      <c r="FE1944" s="1"/>
      <c r="FF1944" s="1"/>
      <c r="FG1944" s="1"/>
      <c r="FH1944" s="1"/>
      <c r="FI1944" s="1"/>
      <c r="FJ1944" s="1"/>
      <c r="FK1944" s="1"/>
      <c r="FL1944" s="1"/>
      <c r="FM1944" s="1"/>
      <c r="FN1944" s="1"/>
      <c r="FO1944" s="1"/>
      <c r="FP1944" s="1"/>
      <c r="FQ1944" s="1"/>
      <c r="FR1944" s="1"/>
      <c r="FS1944" s="1"/>
      <c r="FT1944" s="1"/>
      <c r="FU1944" s="1"/>
      <c r="FV1944" s="1"/>
      <c r="FW1944" s="1"/>
      <c r="FX1944" s="1"/>
      <c r="FY1944" s="1"/>
      <c r="FZ1944" s="1"/>
      <c r="GA1944" s="1"/>
      <c r="GB1944" s="1"/>
      <c r="GC1944" s="1"/>
      <c r="GD1944" s="1"/>
      <c r="GE1944" s="1"/>
      <c r="GF1944" s="1"/>
      <c r="GG1944" s="1"/>
      <c r="GH1944" s="1"/>
      <c r="GI1944" s="1"/>
      <c r="GJ1944" s="1"/>
      <c r="GK1944" s="1"/>
      <c r="GL1944" s="1"/>
      <c r="GM1944" s="1"/>
      <c r="GN1944" s="1"/>
      <c r="GO1944" s="1"/>
    </row>
    <row r="1945" spans="1:197" s="40" customFormat="1" x14ac:dyDescent="0.25">
      <c r="A1945" s="41"/>
      <c r="B1945" s="4"/>
      <c r="C1945" s="41"/>
      <c r="D1945" s="42"/>
      <c r="E1945" s="42"/>
      <c r="F1945" s="42"/>
      <c r="G1945" s="1"/>
      <c r="H1945" s="1"/>
      <c r="I1945" s="1"/>
      <c r="J1945" s="1"/>
      <c r="K1945" s="1"/>
      <c r="L1945" s="1"/>
      <c r="M1945" s="2"/>
      <c r="N1945" s="1"/>
      <c r="O1945" s="1"/>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c r="BF1945" s="1"/>
      <c r="BG1945" s="1"/>
      <c r="BH1945" s="1"/>
      <c r="BI1945" s="1"/>
      <c r="BJ1945" s="1"/>
      <c r="BK1945" s="1"/>
      <c r="BL1945" s="1"/>
      <c r="BM1945" s="1"/>
      <c r="BN1945" s="1"/>
      <c r="BO1945" s="1"/>
      <c r="BP1945" s="1"/>
      <c r="BQ1945" s="1"/>
      <c r="BR1945" s="1"/>
      <c r="BS1945" s="1"/>
      <c r="BT1945" s="1"/>
      <c r="BU1945" s="1"/>
      <c r="BV1945" s="1"/>
      <c r="BW1945" s="1"/>
      <c r="BX1945" s="1"/>
      <c r="BY1945" s="1"/>
      <c r="BZ1945" s="1"/>
      <c r="CA1945" s="1"/>
      <c r="CB1945" s="1"/>
      <c r="CC1945" s="1"/>
      <c r="CD1945" s="1"/>
      <c r="CE1945" s="1"/>
      <c r="CF1945" s="1"/>
      <c r="CG1945" s="1"/>
      <c r="CH1945" s="1"/>
      <c r="CI1945" s="1"/>
      <c r="CJ1945" s="1"/>
      <c r="CK1945" s="1"/>
      <c r="CL1945" s="1"/>
      <c r="CM1945" s="1"/>
      <c r="CN1945" s="1"/>
      <c r="CO1945" s="1"/>
      <c r="CP1945" s="1"/>
      <c r="CQ1945" s="1"/>
      <c r="CR1945" s="1"/>
      <c r="CS1945" s="1"/>
      <c r="CT1945" s="1"/>
      <c r="CU1945" s="1"/>
      <c r="CV1945" s="1"/>
      <c r="CW1945" s="1"/>
      <c r="CX1945" s="1"/>
      <c r="CY1945" s="1"/>
      <c r="CZ1945" s="1"/>
      <c r="DA1945" s="1"/>
      <c r="DB1945" s="1"/>
      <c r="DC1945" s="1"/>
      <c r="DD1945" s="1"/>
      <c r="DE1945" s="1"/>
      <c r="DF1945" s="1"/>
      <c r="DG1945" s="1"/>
      <c r="DH1945" s="1"/>
      <c r="DI1945" s="1"/>
      <c r="DJ1945" s="1"/>
      <c r="DK1945" s="1"/>
      <c r="DL1945" s="1"/>
      <c r="DM1945" s="1"/>
      <c r="DN1945" s="1"/>
      <c r="DO1945" s="1"/>
      <c r="DP1945" s="1"/>
      <c r="DQ1945" s="1"/>
      <c r="DR1945" s="1"/>
      <c r="DS1945" s="1"/>
      <c r="DT1945" s="1"/>
      <c r="DU1945" s="1"/>
      <c r="DV1945" s="1"/>
      <c r="DW1945" s="1"/>
      <c r="DX1945" s="1"/>
      <c r="DY1945" s="1"/>
      <c r="DZ1945" s="1"/>
      <c r="EA1945" s="1"/>
      <c r="EB1945" s="1"/>
      <c r="EC1945" s="1"/>
      <c r="ED1945" s="1"/>
      <c r="EE1945" s="1"/>
      <c r="EF1945" s="1"/>
      <c r="EG1945" s="1"/>
      <c r="EH1945" s="1"/>
      <c r="EI1945" s="1"/>
      <c r="EJ1945" s="1"/>
      <c r="EK1945" s="1"/>
      <c r="EL1945" s="1"/>
      <c r="EM1945" s="1"/>
      <c r="EN1945" s="1"/>
      <c r="EO1945" s="1"/>
      <c r="EP1945" s="1"/>
      <c r="EQ1945" s="1"/>
      <c r="ER1945" s="1"/>
      <c r="ES1945" s="1"/>
      <c r="ET1945" s="1"/>
      <c r="EU1945" s="1"/>
      <c r="EV1945" s="1"/>
      <c r="EW1945" s="1"/>
      <c r="EX1945" s="1"/>
      <c r="EY1945" s="1"/>
      <c r="EZ1945" s="1"/>
      <c r="FA1945" s="1"/>
      <c r="FB1945" s="1"/>
      <c r="FC1945" s="1"/>
      <c r="FD1945" s="1"/>
      <c r="FE1945" s="1"/>
      <c r="FF1945" s="1"/>
      <c r="FG1945" s="1"/>
      <c r="FH1945" s="1"/>
      <c r="FI1945" s="1"/>
      <c r="FJ1945" s="1"/>
      <c r="FK1945" s="1"/>
      <c r="FL1945" s="1"/>
      <c r="FM1945" s="1"/>
      <c r="FN1945" s="1"/>
      <c r="FO1945" s="1"/>
      <c r="FP1945" s="1"/>
      <c r="FQ1945" s="1"/>
      <c r="FR1945" s="1"/>
      <c r="FS1945" s="1"/>
      <c r="FT1945" s="1"/>
      <c r="FU1945" s="1"/>
      <c r="FV1945" s="1"/>
      <c r="FW1945" s="1"/>
      <c r="FX1945" s="1"/>
      <c r="FY1945" s="1"/>
      <c r="FZ1945" s="1"/>
      <c r="GA1945" s="1"/>
      <c r="GB1945" s="1"/>
      <c r="GC1945" s="1"/>
      <c r="GD1945" s="1"/>
      <c r="GE1945" s="1"/>
      <c r="GF1945" s="1"/>
      <c r="GG1945" s="1"/>
      <c r="GH1945" s="1"/>
      <c r="GI1945" s="1"/>
      <c r="GJ1945" s="1"/>
      <c r="GK1945" s="1"/>
      <c r="GL1945" s="1"/>
      <c r="GM1945" s="1"/>
      <c r="GN1945" s="1"/>
      <c r="GO1945" s="1"/>
    </row>
    <row r="1946" spans="1:197" s="40" customFormat="1" x14ac:dyDescent="0.25">
      <c r="A1946" s="41"/>
      <c r="B1946" s="4"/>
      <c r="C1946" s="41"/>
      <c r="D1946" s="42"/>
      <c r="E1946" s="42"/>
      <c r="F1946" s="42"/>
      <c r="G1946" s="1"/>
      <c r="H1946" s="1"/>
      <c r="I1946" s="1"/>
      <c r="J1946" s="1"/>
      <c r="K1946" s="1"/>
      <c r="L1946" s="1"/>
      <c r="M1946" s="2"/>
      <c r="N1946" s="1"/>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c r="BJ1946" s="1"/>
      <c r="BK1946" s="1"/>
      <c r="BL1946" s="1"/>
      <c r="BM1946" s="1"/>
      <c r="BN1946" s="1"/>
      <c r="BO1946" s="1"/>
      <c r="BP1946" s="1"/>
      <c r="BQ1946" s="1"/>
      <c r="BR1946" s="1"/>
      <c r="BS1946" s="1"/>
      <c r="BT1946" s="1"/>
      <c r="BU1946" s="1"/>
      <c r="BV1946" s="1"/>
      <c r="BW1946" s="1"/>
      <c r="BX1946" s="1"/>
      <c r="BY1946" s="1"/>
      <c r="BZ1946" s="1"/>
      <c r="CA1946" s="1"/>
      <c r="CB1946" s="1"/>
      <c r="CC1946" s="1"/>
      <c r="CD1946" s="1"/>
      <c r="CE1946" s="1"/>
      <c r="CF1946" s="1"/>
      <c r="CG1946" s="1"/>
      <c r="CH1946" s="1"/>
      <c r="CI1946" s="1"/>
      <c r="CJ1946" s="1"/>
      <c r="CK1946" s="1"/>
      <c r="CL1946" s="1"/>
      <c r="CM1946" s="1"/>
      <c r="CN1946" s="1"/>
      <c r="CO1946" s="1"/>
      <c r="CP1946" s="1"/>
      <c r="CQ1946" s="1"/>
      <c r="CR1946" s="1"/>
      <c r="CS1946" s="1"/>
      <c r="CT1946" s="1"/>
      <c r="CU1946" s="1"/>
      <c r="CV1946" s="1"/>
      <c r="CW1946" s="1"/>
      <c r="CX1946" s="1"/>
      <c r="CY1946" s="1"/>
      <c r="CZ1946" s="1"/>
      <c r="DA1946" s="1"/>
      <c r="DB1946" s="1"/>
      <c r="DC1946" s="1"/>
      <c r="DD1946" s="1"/>
      <c r="DE1946" s="1"/>
      <c r="DF1946" s="1"/>
      <c r="DG1946" s="1"/>
      <c r="DH1946" s="1"/>
      <c r="DI1946" s="1"/>
      <c r="DJ1946" s="1"/>
      <c r="DK1946" s="1"/>
      <c r="DL1946" s="1"/>
      <c r="DM1946" s="1"/>
      <c r="DN1946" s="1"/>
      <c r="DO1946" s="1"/>
      <c r="DP1946" s="1"/>
      <c r="DQ1946" s="1"/>
      <c r="DR1946" s="1"/>
      <c r="DS1946" s="1"/>
      <c r="DT1946" s="1"/>
      <c r="DU1946" s="1"/>
      <c r="DV1946" s="1"/>
      <c r="DW1946" s="1"/>
      <c r="DX1946" s="1"/>
      <c r="DY1946" s="1"/>
      <c r="DZ1946" s="1"/>
      <c r="EA1946" s="1"/>
      <c r="EB1946" s="1"/>
      <c r="EC1946" s="1"/>
      <c r="ED1946" s="1"/>
      <c r="EE1946" s="1"/>
      <c r="EF1946" s="1"/>
      <c r="EG1946" s="1"/>
      <c r="EH1946" s="1"/>
      <c r="EI1946" s="1"/>
      <c r="EJ1946" s="1"/>
      <c r="EK1946" s="1"/>
      <c r="EL1946" s="1"/>
      <c r="EM1946" s="1"/>
      <c r="EN1946" s="1"/>
      <c r="EO1946" s="1"/>
      <c r="EP1946" s="1"/>
      <c r="EQ1946" s="1"/>
      <c r="ER1946" s="1"/>
      <c r="ES1946" s="1"/>
      <c r="ET1946" s="1"/>
      <c r="EU1946" s="1"/>
      <c r="EV1946" s="1"/>
      <c r="EW1946" s="1"/>
      <c r="EX1946" s="1"/>
      <c r="EY1946" s="1"/>
      <c r="EZ1946" s="1"/>
      <c r="FA1946" s="1"/>
      <c r="FB1946" s="1"/>
      <c r="FC1946" s="1"/>
      <c r="FD1946" s="1"/>
      <c r="FE1946" s="1"/>
      <c r="FF1946" s="1"/>
      <c r="FG1946" s="1"/>
      <c r="FH1946" s="1"/>
      <c r="FI1946" s="1"/>
      <c r="FJ1946" s="1"/>
      <c r="FK1946" s="1"/>
      <c r="FL1946" s="1"/>
      <c r="FM1946" s="1"/>
      <c r="FN1946" s="1"/>
      <c r="FO1946" s="1"/>
      <c r="FP1946" s="1"/>
      <c r="FQ1946" s="1"/>
      <c r="FR1946" s="1"/>
      <c r="FS1946" s="1"/>
      <c r="FT1946" s="1"/>
      <c r="FU1946" s="1"/>
      <c r="FV1946" s="1"/>
      <c r="FW1946" s="1"/>
      <c r="FX1946" s="1"/>
      <c r="FY1946" s="1"/>
      <c r="FZ1946" s="1"/>
      <c r="GA1946" s="1"/>
      <c r="GB1946" s="1"/>
      <c r="GC1946" s="1"/>
      <c r="GD1946" s="1"/>
      <c r="GE1946" s="1"/>
      <c r="GF1946" s="1"/>
      <c r="GG1946" s="1"/>
      <c r="GH1946" s="1"/>
      <c r="GI1946" s="1"/>
      <c r="GJ1946" s="1"/>
      <c r="GK1946" s="1"/>
      <c r="GL1946" s="1"/>
      <c r="GM1946" s="1"/>
      <c r="GN1946" s="1"/>
      <c r="GO1946" s="1"/>
    </row>
    <row r="1947" spans="1:197" s="40" customFormat="1" x14ac:dyDescent="0.25">
      <c r="A1947" s="41"/>
      <c r="B1947" s="4"/>
      <c r="C1947" s="41"/>
      <c r="D1947" s="42"/>
      <c r="E1947" s="42"/>
      <c r="F1947" s="42"/>
      <c r="G1947" s="1"/>
      <c r="H1947" s="1"/>
      <c r="I1947" s="1"/>
      <c r="J1947" s="1"/>
      <c r="K1947" s="1"/>
      <c r="L1947" s="1"/>
      <c r="M1947" s="2"/>
      <c r="N1947" s="1"/>
      <c r="O1947" s="1"/>
      <c r="P1947" s="1"/>
      <c r="Q1947" s="1"/>
      <c r="R1947" s="1"/>
      <c r="S1947" s="1"/>
      <c r="T1947" s="1"/>
      <c r="U1947" s="1"/>
      <c r="V1947" s="1"/>
      <c r="W1947" s="1"/>
      <c r="X1947" s="1"/>
      <c r="Y1947" s="1"/>
      <c r="Z1947" s="1"/>
      <c r="AA1947" s="1"/>
      <c r="AB1947" s="1"/>
      <c r="AC1947" s="1"/>
      <c r="AD1947" s="1"/>
      <c r="AE1947" s="1"/>
      <c r="AF1947" s="1"/>
      <c r="AG1947" s="1"/>
      <c r="AH1947" s="1"/>
      <c r="AI1947" s="1"/>
      <c r="AJ1947" s="1"/>
      <c r="AK1947" s="1"/>
      <c r="AL1947" s="1"/>
      <c r="AM1947" s="1"/>
      <c r="AN1947" s="1"/>
      <c r="AO1947" s="1"/>
      <c r="AP1947" s="1"/>
      <c r="AQ1947" s="1"/>
      <c r="AR1947" s="1"/>
      <c r="AS1947" s="1"/>
      <c r="AT1947" s="1"/>
      <c r="AU1947" s="1"/>
      <c r="AV1947" s="1"/>
      <c r="AW1947" s="1"/>
      <c r="AX1947" s="1"/>
      <c r="AY1947" s="1"/>
      <c r="AZ1947" s="1"/>
      <c r="BA1947" s="1"/>
      <c r="BB1947" s="1"/>
      <c r="BC1947" s="1"/>
      <c r="BD1947" s="1"/>
      <c r="BE1947" s="1"/>
      <c r="BF1947" s="1"/>
      <c r="BG1947" s="1"/>
      <c r="BH1947" s="1"/>
      <c r="BI1947" s="1"/>
      <c r="BJ1947" s="1"/>
      <c r="BK1947" s="1"/>
      <c r="BL1947" s="1"/>
      <c r="BM1947" s="1"/>
      <c r="BN1947" s="1"/>
      <c r="BO1947" s="1"/>
      <c r="BP1947" s="1"/>
      <c r="BQ1947" s="1"/>
      <c r="BR1947" s="1"/>
      <c r="BS1947" s="1"/>
      <c r="BT1947" s="1"/>
      <c r="BU1947" s="1"/>
      <c r="BV1947" s="1"/>
      <c r="BW1947" s="1"/>
      <c r="BX1947" s="1"/>
      <c r="BY1947" s="1"/>
      <c r="BZ1947" s="1"/>
      <c r="CA1947" s="1"/>
      <c r="CB1947" s="1"/>
      <c r="CC1947" s="1"/>
      <c r="CD1947" s="1"/>
      <c r="CE1947" s="1"/>
      <c r="CF1947" s="1"/>
      <c r="CG1947" s="1"/>
      <c r="CH1947" s="1"/>
      <c r="CI1947" s="1"/>
      <c r="CJ1947" s="1"/>
      <c r="CK1947" s="1"/>
      <c r="CL1947" s="1"/>
      <c r="CM1947" s="1"/>
      <c r="CN1947" s="1"/>
      <c r="CO1947" s="1"/>
      <c r="CP1947" s="1"/>
      <c r="CQ1947" s="1"/>
      <c r="CR1947" s="1"/>
      <c r="CS1947" s="1"/>
      <c r="CT1947" s="1"/>
      <c r="CU1947" s="1"/>
      <c r="CV1947" s="1"/>
      <c r="CW1947" s="1"/>
      <c r="CX1947" s="1"/>
      <c r="CY1947" s="1"/>
      <c r="CZ1947" s="1"/>
      <c r="DA1947" s="1"/>
      <c r="DB1947" s="1"/>
      <c r="DC1947" s="1"/>
      <c r="DD1947" s="1"/>
      <c r="DE1947" s="1"/>
      <c r="DF1947" s="1"/>
      <c r="DG1947" s="1"/>
      <c r="DH1947" s="1"/>
      <c r="DI1947" s="1"/>
      <c r="DJ1947" s="1"/>
      <c r="DK1947" s="1"/>
      <c r="DL1947" s="1"/>
      <c r="DM1947" s="1"/>
      <c r="DN1947" s="1"/>
      <c r="DO1947" s="1"/>
      <c r="DP1947" s="1"/>
      <c r="DQ1947" s="1"/>
      <c r="DR1947" s="1"/>
      <c r="DS1947" s="1"/>
      <c r="DT1947" s="1"/>
      <c r="DU1947" s="1"/>
      <c r="DV1947" s="1"/>
      <c r="DW1947" s="1"/>
      <c r="DX1947" s="1"/>
      <c r="DY1947" s="1"/>
      <c r="DZ1947" s="1"/>
      <c r="EA1947" s="1"/>
      <c r="EB1947" s="1"/>
      <c r="EC1947" s="1"/>
      <c r="ED1947" s="1"/>
      <c r="EE1947" s="1"/>
      <c r="EF1947" s="1"/>
      <c r="EG1947" s="1"/>
      <c r="EH1947" s="1"/>
      <c r="EI1947" s="1"/>
      <c r="EJ1947" s="1"/>
      <c r="EK1947" s="1"/>
      <c r="EL1947" s="1"/>
      <c r="EM1947" s="1"/>
      <c r="EN1947" s="1"/>
      <c r="EO1947" s="1"/>
      <c r="EP1947" s="1"/>
      <c r="EQ1947" s="1"/>
      <c r="ER1947" s="1"/>
      <c r="ES1947" s="1"/>
      <c r="ET1947" s="1"/>
      <c r="EU1947" s="1"/>
      <c r="EV1947" s="1"/>
      <c r="EW1947" s="1"/>
      <c r="EX1947" s="1"/>
      <c r="EY1947" s="1"/>
      <c r="EZ1947" s="1"/>
      <c r="FA1947" s="1"/>
      <c r="FB1947" s="1"/>
      <c r="FC1947" s="1"/>
      <c r="FD1947" s="1"/>
      <c r="FE1947" s="1"/>
      <c r="FF1947" s="1"/>
      <c r="FG1947" s="1"/>
      <c r="FH1947" s="1"/>
      <c r="FI1947" s="1"/>
      <c r="FJ1947" s="1"/>
      <c r="FK1947" s="1"/>
      <c r="FL1947" s="1"/>
      <c r="FM1947" s="1"/>
      <c r="FN1947" s="1"/>
      <c r="FO1947" s="1"/>
      <c r="FP1947" s="1"/>
      <c r="FQ1947" s="1"/>
      <c r="FR1947" s="1"/>
      <c r="FS1947" s="1"/>
      <c r="FT1947" s="1"/>
      <c r="FU1947" s="1"/>
      <c r="FV1947" s="1"/>
      <c r="FW1947" s="1"/>
      <c r="FX1947" s="1"/>
      <c r="FY1947" s="1"/>
      <c r="FZ1947" s="1"/>
      <c r="GA1947" s="1"/>
      <c r="GB1947" s="1"/>
      <c r="GC1947" s="1"/>
      <c r="GD1947" s="1"/>
      <c r="GE1947" s="1"/>
      <c r="GF1947" s="1"/>
      <c r="GG1947" s="1"/>
      <c r="GH1947" s="1"/>
      <c r="GI1947" s="1"/>
      <c r="GJ1947" s="1"/>
      <c r="GK1947" s="1"/>
      <c r="GL1947" s="1"/>
      <c r="GM1947" s="1"/>
      <c r="GN1947" s="1"/>
      <c r="GO1947" s="1"/>
    </row>
    <row r="1948" spans="1:197" s="40" customFormat="1" x14ac:dyDescent="0.25">
      <c r="A1948" s="41"/>
      <c r="B1948" s="4"/>
      <c r="C1948" s="41"/>
      <c r="D1948" s="42"/>
      <c r="E1948" s="42"/>
      <c r="F1948" s="42"/>
      <c r="G1948" s="1"/>
      <c r="H1948" s="1"/>
      <c r="I1948" s="1"/>
      <c r="J1948" s="1"/>
      <c r="K1948" s="1"/>
      <c r="L1948" s="1"/>
      <c r="M1948" s="2"/>
      <c r="N1948" s="1"/>
      <c r="O1948" s="1"/>
      <c r="P1948" s="1"/>
      <c r="Q1948" s="1"/>
      <c r="R1948" s="1"/>
      <c r="S1948" s="1"/>
      <c r="T1948" s="1"/>
      <c r="U1948" s="1"/>
      <c r="V1948" s="1"/>
      <c r="W1948" s="1"/>
      <c r="X1948" s="1"/>
      <c r="Y1948" s="1"/>
      <c r="Z1948" s="1"/>
      <c r="AA1948" s="1"/>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1"/>
      <c r="BB1948" s="1"/>
      <c r="BC1948" s="1"/>
      <c r="BD1948" s="1"/>
      <c r="BE1948" s="1"/>
      <c r="BF1948" s="1"/>
      <c r="BG1948" s="1"/>
      <c r="BH1948" s="1"/>
      <c r="BI1948" s="1"/>
      <c r="BJ1948" s="1"/>
      <c r="BK1948" s="1"/>
      <c r="BL1948" s="1"/>
      <c r="BM1948" s="1"/>
      <c r="BN1948" s="1"/>
      <c r="BO1948" s="1"/>
      <c r="BP1948" s="1"/>
      <c r="BQ1948" s="1"/>
      <c r="BR1948" s="1"/>
      <c r="BS1948" s="1"/>
      <c r="BT1948" s="1"/>
      <c r="BU1948" s="1"/>
      <c r="BV1948" s="1"/>
      <c r="BW1948" s="1"/>
      <c r="BX1948" s="1"/>
      <c r="BY1948" s="1"/>
      <c r="BZ1948" s="1"/>
      <c r="CA1948" s="1"/>
      <c r="CB1948" s="1"/>
      <c r="CC1948" s="1"/>
      <c r="CD1948" s="1"/>
      <c r="CE1948" s="1"/>
      <c r="CF1948" s="1"/>
      <c r="CG1948" s="1"/>
      <c r="CH1948" s="1"/>
      <c r="CI1948" s="1"/>
      <c r="CJ1948" s="1"/>
      <c r="CK1948" s="1"/>
      <c r="CL1948" s="1"/>
      <c r="CM1948" s="1"/>
      <c r="CN1948" s="1"/>
      <c r="CO1948" s="1"/>
      <c r="CP1948" s="1"/>
      <c r="CQ1948" s="1"/>
      <c r="CR1948" s="1"/>
      <c r="CS1948" s="1"/>
      <c r="CT1948" s="1"/>
      <c r="CU1948" s="1"/>
      <c r="CV1948" s="1"/>
      <c r="CW1948" s="1"/>
      <c r="CX1948" s="1"/>
      <c r="CY1948" s="1"/>
      <c r="CZ1948" s="1"/>
      <c r="DA1948" s="1"/>
      <c r="DB1948" s="1"/>
      <c r="DC1948" s="1"/>
      <c r="DD1948" s="1"/>
      <c r="DE1948" s="1"/>
      <c r="DF1948" s="1"/>
      <c r="DG1948" s="1"/>
      <c r="DH1948" s="1"/>
      <c r="DI1948" s="1"/>
      <c r="DJ1948" s="1"/>
      <c r="DK1948" s="1"/>
      <c r="DL1948" s="1"/>
      <c r="DM1948" s="1"/>
      <c r="DN1948" s="1"/>
      <c r="DO1948" s="1"/>
      <c r="DP1948" s="1"/>
      <c r="DQ1948" s="1"/>
      <c r="DR1948" s="1"/>
      <c r="DS1948" s="1"/>
      <c r="DT1948" s="1"/>
      <c r="DU1948" s="1"/>
      <c r="DV1948" s="1"/>
      <c r="DW1948" s="1"/>
      <c r="DX1948" s="1"/>
      <c r="DY1948" s="1"/>
      <c r="DZ1948" s="1"/>
      <c r="EA1948" s="1"/>
      <c r="EB1948" s="1"/>
      <c r="EC1948" s="1"/>
      <c r="ED1948" s="1"/>
      <c r="EE1948" s="1"/>
      <c r="EF1948" s="1"/>
      <c r="EG1948" s="1"/>
      <c r="EH1948" s="1"/>
      <c r="EI1948" s="1"/>
      <c r="EJ1948" s="1"/>
      <c r="EK1948" s="1"/>
      <c r="EL1948" s="1"/>
      <c r="EM1948" s="1"/>
      <c r="EN1948" s="1"/>
      <c r="EO1948" s="1"/>
      <c r="EP1948" s="1"/>
      <c r="EQ1948" s="1"/>
      <c r="ER1948" s="1"/>
      <c r="ES1948" s="1"/>
      <c r="ET1948" s="1"/>
      <c r="EU1948" s="1"/>
      <c r="EV1948" s="1"/>
      <c r="EW1948" s="1"/>
      <c r="EX1948" s="1"/>
      <c r="EY1948" s="1"/>
      <c r="EZ1948" s="1"/>
      <c r="FA1948" s="1"/>
      <c r="FB1948" s="1"/>
      <c r="FC1948" s="1"/>
      <c r="FD1948" s="1"/>
      <c r="FE1948" s="1"/>
      <c r="FF1948" s="1"/>
      <c r="FG1948" s="1"/>
      <c r="FH1948" s="1"/>
      <c r="FI1948" s="1"/>
      <c r="FJ1948" s="1"/>
      <c r="FK1948" s="1"/>
      <c r="FL1948" s="1"/>
      <c r="FM1948" s="1"/>
      <c r="FN1948" s="1"/>
      <c r="FO1948" s="1"/>
      <c r="FP1948" s="1"/>
      <c r="FQ1948" s="1"/>
      <c r="FR1948" s="1"/>
      <c r="FS1948" s="1"/>
      <c r="FT1948" s="1"/>
      <c r="FU1948" s="1"/>
      <c r="FV1948" s="1"/>
      <c r="FW1948" s="1"/>
      <c r="FX1948" s="1"/>
      <c r="FY1948" s="1"/>
      <c r="FZ1948" s="1"/>
      <c r="GA1948" s="1"/>
      <c r="GB1948" s="1"/>
      <c r="GC1948" s="1"/>
      <c r="GD1948" s="1"/>
      <c r="GE1948" s="1"/>
      <c r="GF1948" s="1"/>
      <c r="GG1948" s="1"/>
      <c r="GH1948" s="1"/>
      <c r="GI1948" s="1"/>
      <c r="GJ1948" s="1"/>
      <c r="GK1948" s="1"/>
      <c r="GL1948" s="1"/>
      <c r="GM1948" s="1"/>
      <c r="GN1948" s="1"/>
      <c r="GO1948" s="1"/>
    </row>
    <row r="1949" spans="1:197" s="40" customFormat="1" x14ac:dyDescent="0.25">
      <c r="A1949" s="41"/>
      <c r="B1949" s="4"/>
      <c r="C1949" s="41"/>
      <c r="D1949" s="42"/>
      <c r="E1949" s="42"/>
      <c r="F1949" s="42"/>
      <c r="G1949" s="1"/>
      <c r="H1949" s="1"/>
      <c r="I1949" s="1"/>
      <c r="J1949" s="1"/>
      <c r="K1949" s="1"/>
      <c r="L1949" s="1"/>
      <c r="M1949" s="2"/>
      <c r="N1949" s="1"/>
      <c r="O1949" s="1"/>
      <c r="P1949" s="1"/>
      <c r="Q1949" s="1"/>
      <c r="R1949" s="1"/>
      <c r="S1949" s="1"/>
      <c r="T1949" s="1"/>
      <c r="U1949" s="1"/>
      <c r="V1949" s="1"/>
      <c r="W1949" s="1"/>
      <c r="X1949" s="1"/>
      <c r="Y1949" s="1"/>
      <c r="Z1949" s="1"/>
      <c r="AA1949" s="1"/>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1"/>
      <c r="BB1949" s="1"/>
      <c r="BC1949" s="1"/>
      <c r="BD1949" s="1"/>
      <c r="BE1949" s="1"/>
      <c r="BF1949" s="1"/>
      <c r="BG1949" s="1"/>
      <c r="BH1949" s="1"/>
      <c r="BI1949" s="1"/>
      <c r="BJ1949" s="1"/>
      <c r="BK1949" s="1"/>
      <c r="BL1949" s="1"/>
      <c r="BM1949" s="1"/>
      <c r="BN1949" s="1"/>
      <c r="BO1949" s="1"/>
      <c r="BP1949" s="1"/>
      <c r="BQ1949" s="1"/>
      <c r="BR1949" s="1"/>
      <c r="BS1949" s="1"/>
      <c r="BT1949" s="1"/>
      <c r="BU1949" s="1"/>
      <c r="BV1949" s="1"/>
      <c r="BW1949" s="1"/>
      <c r="BX1949" s="1"/>
      <c r="BY1949" s="1"/>
      <c r="BZ1949" s="1"/>
      <c r="CA1949" s="1"/>
      <c r="CB1949" s="1"/>
      <c r="CC1949" s="1"/>
      <c r="CD1949" s="1"/>
      <c r="CE1949" s="1"/>
      <c r="CF1949" s="1"/>
      <c r="CG1949" s="1"/>
      <c r="CH1949" s="1"/>
      <c r="CI1949" s="1"/>
      <c r="CJ1949" s="1"/>
      <c r="CK1949" s="1"/>
      <c r="CL1949" s="1"/>
      <c r="CM1949" s="1"/>
      <c r="CN1949" s="1"/>
      <c r="CO1949" s="1"/>
      <c r="CP1949" s="1"/>
      <c r="CQ1949" s="1"/>
      <c r="CR1949" s="1"/>
      <c r="CS1949" s="1"/>
      <c r="CT1949" s="1"/>
      <c r="CU1949" s="1"/>
      <c r="CV1949" s="1"/>
      <c r="CW1949" s="1"/>
      <c r="CX1949" s="1"/>
      <c r="CY1949" s="1"/>
      <c r="CZ1949" s="1"/>
      <c r="DA1949" s="1"/>
      <c r="DB1949" s="1"/>
      <c r="DC1949" s="1"/>
      <c r="DD1949" s="1"/>
      <c r="DE1949" s="1"/>
      <c r="DF1949" s="1"/>
      <c r="DG1949" s="1"/>
      <c r="DH1949" s="1"/>
      <c r="DI1949" s="1"/>
      <c r="DJ1949" s="1"/>
      <c r="DK1949" s="1"/>
      <c r="DL1949" s="1"/>
      <c r="DM1949" s="1"/>
      <c r="DN1949" s="1"/>
      <c r="DO1949" s="1"/>
      <c r="DP1949" s="1"/>
      <c r="DQ1949" s="1"/>
      <c r="DR1949" s="1"/>
      <c r="DS1949" s="1"/>
      <c r="DT1949" s="1"/>
      <c r="DU1949" s="1"/>
      <c r="DV1949" s="1"/>
      <c r="DW1949" s="1"/>
      <c r="DX1949" s="1"/>
      <c r="DY1949" s="1"/>
      <c r="DZ1949" s="1"/>
      <c r="EA1949" s="1"/>
      <c r="EB1949" s="1"/>
      <c r="EC1949" s="1"/>
      <c r="ED1949" s="1"/>
      <c r="EE1949" s="1"/>
      <c r="EF1949" s="1"/>
      <c r="EG1949" s="1"/>
      <c r="EH1949" s="1"/>
      <c r="EI1949" s="1"/>
      <c r="EJ1949" s="1"/>
      <c r="EK1949" s="1"/>
      <c r="EL1949" s="1"/>
      <c r="EM1949" s="1"/>
      <c r="EN1949" s="1"/>
      <c r="EO1949" s="1"/>
      <c r="EP1949" s="1"/>
      <c r="EQ1949" s="1"/>
      <c r="ER1949" s="1"/>
      <c r="ES1949" s="1"/>
      <c r="ET1949" s="1"/>
      <c r="EU1949" s="1"/>
      <c r="EV1949" s="1"/>
      <c r="EW1949" s="1"/>
      <c r="EX1949" s="1"/>
      <c r="EY1949" s="1"/>
      <c r="EZ1949" s="1"/>
      <c r="FA1949" s="1"/>
      <c r="FB1949" s="1"/>
      <c r="FC1949" s="1"/>
      <c r="FD1949" s="1"/>
      <c r="FE1949" s="1"/>
      <c r="FF1949" s="1"/>
      <c r="FG1949" s="1"/>
      <c r="FH1949" s="1"/>
      <c r="FI1949" s="1"/>
      <c r="FJ1949" s="1"/>
      <c r="FK1949" s="1"/>
      <c r="FL1949" s="1"/>
      <c r="FM1949" s="1"/>
      <c r="FN1949" s="1"/>
      <c r="FO1949" s="1"/>
      <c r="FP1949" s="1"/>
      <c r="FQ1949" s="1"/>
      <c r="FR1949" s="1"/>
      <c r="FS1949" s="1"/>
      <c r="FT1949" s="1"/>
      <c r="FU1949" s="1"/>
      <c r="FV1949" s="1"/>
      <c r="FW1949" s="1"/>
      <c r="FX1949" s="1"/>
      <c r="FY1949" s="1"/>
      <c r="FZ1949" s="1"/>
      <c r="GA1949" s="1"/>
      <c r="GB1949" s="1"/>
      <c r="GC1949" s="1"/>
      <c r="GD1949" s="1"/>
      <c r="GE1949" s="1"/>
      <c r="GF1949" s="1"/>
      <c r="GG1949" s="1"/>
      <c r="GH1949" s="1"/>
      <c r="GI1949" s="1"/>
      <c r="GJ1949" s="1"/>
      <c r="GK1949" s="1"/>
      <c r="GL1949" s="1"/>
      <c r="GM1949" s="1"/>
      <c r="GN1949" s="1"/>
      <c r="GO1949" s="1"/>
    </row>
    <row r="1950" spans="1:197" s="40" customFormat="1" x14ac:dyDescent="0.25">
      <c r="A1950" s="41"/>
      <c r="B1950" s="4"/>
      <c r="C1950" s="41"/>
      <c r="D1950" s="42"/>
      <c r="E1950" s="42"/>
      <c r="F1950" s="42"/>
      <c r="G1950" s="1"/>
      <c r="H1950" s="1"/>
      <c r="I1950" s="1"/>
      <c r="J1950" s="1"/>
      <c r="K1950" s="1"/>
      <c r="L1950" s="1"/>
      <c r="M1950" s="2"/>
      <c r="N1950" s="1"/>
      <c r="O1950" s="1"/>
      <c r="P1950" s="1"/>
      <c r="Q1950" s="1"/>
      <c r="R1950" s="1"/>
      <c r="S1950" s="1"/>
      <c r="T1950" s="1"/>
      <c r="U1950" s="1"/>
      <c r="V1950" s="1"/>
      <c r="W1950" s="1"/>
      <c r="X1950" s="1"/>
      <c r="Y1950" s="1"/>
      <c r="Z1950" s="1"/>
      <c r="AA1950" s="1"/>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1"/>
      <c r="BB1950" s="1"/>
      <c r="BC1950" s="1"/>
      <c r="BD1950" s="1"/>
      <c r="BE1950" s="1"/>
      <c r="BF1950" s="1"/>
      <c r="BG1950" s="1"/>
      <c r="BH1950" s="1"/>
      <c r="BI1950" s="1"/>
      <c r="BJ1950" s="1"/>
      <c r="BK1950" s="1"/>
      <c r="BL1950" s="1"/>
      <c r="BM1950" s="1"/>
      <c r="BN1950" s="1"/>
      <c r="BO1950" s="1"/>
      <c r="BP1950" s="1"/>
      <c r="BQ1950" s="1"/>
      <c r="BR1950" s="1"/>
      <c r="BS1950" s="1"/>
      <c r="BT1950" s="1"/>
      <c r="BU1950" s="1"/>
      <c r="BV1950" s="1"/>
      <c r="BW1950" s="1"/>
      <c r="BX1950" s="1"/>
      <c r="BY1950" s="1"/>
      <c r="BZ1950" s="1"/>
      <c r="CA1950" s="1"/>
      <c r="CB1950" s="1"/>
      <c r="CC1950" s="1"/>
      <c r="CD1950" s="1"/>
      <c r="CE1950" s="1"/>
      <c r="CF1950" s="1"/>
      <c r="CG1950" s="1"/>
      <c r="CH1950" s="1"/>
      <c r="CI1950" s="1"/>
      <c r="CJ1950" s="1"/>
      <c r="CK1950" s="1"/>
      <c r="CL1950" s="1"/>
      <c r="CM1950" s="1"/>
      <c r="CN1950" s="1"/>
      <c r="CO1950" s="1"/>
      <c r="CP1950" s="1"/>
      <c r="CQ1950" s="1"/>
      <c r="CR1950" s="1"/>
      <c r="CS1950" s="1"/>
      <c r="CT1950" s="1"/>
      <c r="CU1950" s="1"/>
      <c r="CV1950" s="1"/>
      <c r="CW1950" s="1"/>
      <c r="CX1950" s="1"/>
      <c r="CY1950" s="1"/>
      <c r="CZ1950" s="1"/>
      <c r="DA1950" s="1"/>
      <c r="DB1950" s="1"/>
      <c r="DC1950" s="1"/>
      <c r="DD1950" s="1"/>
      <c r="DE1950" s="1"/>
      <c r="DF1950" s="1"/>
      <c r="DG1950" s="1"/>
      <c r="DH1950" s="1"/>
      <c r="DI1950" s="1"/>
      <c r="DJ1950" s="1"/>
      <c r="DK1950" s="1"/>
      <c r="DL1950" s="1"/>
      <c r="DM1950" s="1"/>
      <c r="DN1950" s="1"/>
      <c r="DO1950" s="1"/>
      <c r="DP1950" s="1"/>
      <c r="DQ1950" s="1"/>
      <c r="DR1950" s="1"/>
      <c r="DS1950" s="1"/>
      <c r="DT1950" s="1"/>
      <c r="DU1950" s="1"/>
      <c r="DV1950" s="1"/>
      <c r="DW1950" s="1"/>
      <c r="DX1950" s="1"/>
      <c r="DY1950" s="1"/>
      <c r="DZ1950" s="1"/>
      <c r="EA1950" s="1"/>
      <c r="EB1950" s="1"/>
      <c r="EC1950" s="1"/>
      <c r="ED1950" s="1"/>
      <c r="EE1950" s="1"/>
      <c r="EF1950" s="1"/>
      <c r="EG1950" s="1"/>
      <c r="EH1950" s="1"/>
      <c r="EI1950" s="1"/>
      <c r="EJ1950" s="1"/>
      <c r="EK1950" s="1"/>
      <c r="EL1950" s="1"/>
      <c r="EM1950" s="1"/>
      <c r="EN1950" s="1"/>
      <c r="EO1950" s="1"/>
      <c r="EP1950" s="1"/>
      <c r="EQ1950" s="1"/>
      <c r="ER1950" s="1"/>
      <c r="ES1950" s="1"/>
      <c r="ET1950" s="1"/>
      <c r="EU1950" s="1"/>
      <c r="EV1950" s="1"/>
      <c r="EW1950" s="1"/>
      <c r="EX1950" s="1"/>
      <c r="EY1950" s="1"/>
      <c r="EZ1950" s="1"/>
      <c r="FA1950" s="1"/>
      <c r="FB1950" s="1"/>
      <c r="FC1950" s="1"/>
      <c r="FD1950" s="1"/>
      <c r="FE1950" s="1"/>
      <c r="FF1950" s="1"/>
      <c r="FG1950" s="1"/>
      <c r="FH1950" s="1"/>
      <c r="FI1950" s="1"/>
      <c r="FJ1950" s="1"/>
      <c r="FK1950" s="1"/>
      <c r="FL1950" s="1"/>
      <c r="FM1950" s="1"/>
      <c r="FN1950" s="1"/>
      <c r="FO1950" s="1"/>
      <c r="FP1950" s="1"/>
      <c r="FQ1950" s="1"/>
      <c r="FR1950" s="1"/>
      <c r="FS1950" s="1"/>
      <c r="FT1950" s="1"/>
      <c r="FU1950" s="1"/>
      <c r="FV1950" s="1"/>
      <c r="FW1950" s="1"/>
      <c r="FX1950" s="1"/>
      <c r="FY1950" s="1"/>
      <c r="FZ1950" s="1"/>
      <c r="GA1950" s="1"/>
      <c r="GB1950" s="1"/>
      <c r="GC1950" s="1"/>
      <c r="GD1950" s="1"/>
      <c r="GE1950" s="1"/>
      <c r="GF1950" s="1"/>
      <c r="GG1950" s="1"/>
      <c r="GH1950" s="1"/>
      <c r="GI1950" s="1"/>
      <c r="GJ1950" s="1"/>
      <c r="GK1950" s="1"/>
      <c r="GL1950" s="1"/>
      <c r="GM1950" s="1"/>
      <c r="GN1950" s="1"/>
      <c r="GO1950" s="1"/>
    </row>
    <row r="1951" spans="1:197" s="40" customFormat="1" x14ac:dyDescent="0.25">
      <c r="A1951" s="41"/>
      <c r="B1951" s="4"/>
      <c r="C1951" s="41"/>
      <c r="D1951" s="42"/>
      <c r="E1951" s="42"/>
      <c r="F1951" s="42"/>
      <c r="G1951" s="1"/>
      <c r="H1951" s="1"/>
      <c r="I1951" s="1"/>
      <c r="J1951" s="1"/>
      <c r="K1951" s="1"/>
      <c r="L1951" s="1"/>
      <c r="M1951" s="2"/>
      <c r="N1951" s="1"/>
      <c r="O1951" s="1"/>
      <c r="P1951" s="1"/>
      <c r="Q1951" s="1"/>
      <c r="R1951" s="1"/>
      <c r="S1951" s="1"/>
      <c r="T1951" s="1"/>
      <c r="U1951" s="1"/>
      <c r="V1951" s="1"/>
      <c r="W1951" s="1"/>
      <c r="X1951" s="1"/>
      <c r="Y1951" s="1"/>
      <c r="Z1951" s="1"/>
      <c r="AA1951" s="1"/>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1"/>
      <c r="BB1951" s="1"/>
      <c r="BC1951" s="1"/>
      <c r="BD1951" s="1"/>
      <c r="BE1951" s="1"/>
      <c r="BF1951" s="1"/>
      <c r="BG1951" s="1"/>
      <c r="BH1951" s="1"/>
      <c r="BI1951" s="1"/>
      <c r="BJ1951" s="1"/>
      <c r="BK1951" s="1"/>
      <c r="BL1951" s="1"/>
      <c r="BM1951" s="1"/>
      <c r="BN1951" s="1"/>
      <c r="BO1951" s="1"/>
      <c r="BP1951" s="1"/>
      <c r="BQ1951" s="1"/>
      <c r="BR1951" s="1"/>
      <c r="BS1951" s="1"/>
      <c r="BT1951" s="1"/>
      <c r="BU1951" s="1"/>
      <c r="BV1951" s="1"/>
      <c r="BW1951" s="1"/>
      <c r="BX1951" s="1"/>
      <c r="BY1951" s="1"/>
      <c r="BZ1951" s="1"/>
      <c r="CA1951" s="1"/>
      <c r="CB1951" s="1"/>
      <c r="CC1951" s="1"/>
      <c r="CD1951" s="1"/>
      <c r="CE1951" s="1"/>
      <c r="CF1951" s="1"/>
      <c r="CG1951" s="1"/>
      <c r="CH1951" s="1"/>
      <c r="CI1951" s="1"/>
      <c r="CJ1951" s="1"/>
      <c r="CK1951" s="1"/>
      <c r="CL1951" s="1"/>
      <c r="CM1951" s="1"/>
      <c r="CN1951" s="1"/>
      <c r="CO1951" s="1"/>
      <c r="CP1951" s="1"/>
      <c r="CQ1951" s="1"/>
      <c r="CR1951" s="1"/>
      <c r="CS1951" s="1"/>
      <c r="CT1951" s="1"/>
      <c r="CU1951" s="1"/>
      <c r="CV1951" s="1"/>
      <c r="CW1951" s="1"/>
      <c r="CX1951" s="1"/>
      <c r="CY1951" s="1"/>
      <c r="CZ1951" s="1"/>
      <c r="DA1951" s="1"/>
      <c r="DB1951" s="1"/>
      <c r="DC1951" s="1"/>
      <c r="DD1951" s="1"/>
      <c r="DE1951" s="1"/>
      <c r="DF1951" s="1"/>
      <c r="DG1951" s="1"/>
      <c r="DH1951" s="1"/>
      <c r="DI1951" s="1"/>
      <c r="DJ1951" s="1"/>
      <c r="DK1951" s="1"/>
      <c r="DL1951" s="1"/>
      <c r="DM1951" s="1"/>
      <c r="DN1951" s="1"/>
      <c r="DO1951" s="1"/>
      <c r="DP1951" s="1"/>
      <c r="DQ1951" s="1"/>
      <c r="DR1951" s="1"/>
      <c r="DS1951" s="1"/>
      <c r="DT1951" s="1"/>
      <c r="DU1951" s="1"/>
      <c r="DV1951" s="1"/>
      <c r="DW1951" s="1"/>
      <c r="DX1951" s="1"/>
      <c r="DY1951" s="1"/>
      <c r="DZ1951" s="1"/>
      <c r="EA1951" s="1"/>
      <c r="EB1951" s="1"/>
      <c r="EC1951" s="1"/>
      <c r="ED1951" s="1"/>
      <c r="EE1951" s="1"/>
      <c r="EF1951" s="1"/>
      <c r="EG1951" s="1"/>
      <c r="EH1951" s="1"/>
      <c r="EI1951" s="1"/>
      <c r="EJ1951" s="1"/>
      <c r="EK1951" s="1"/>
      <c r="EL1951" s="1"/>
      <c r="EM1951" s="1"/>
      <c r="EN1951" s="1"/>
      <c r="EO1951" s="1"/>
      <c r="EP1951" s="1"/>
      <c r="EQ1951" s="1"/>
      <c r="ER1951" s="1"/>
      <c r="ES1951" s="1"/>
      <c r="ET1951" s="1"/>
      <c r="EU1951" s="1"/>
      <c r="EV1951" s="1"/>
      <c r="EW1951" s="1"/>
      <c r="EX1951" s="1"/>
      <c r="EY1951" s="1"/>
      <c r="EZ1951" s="1"/>
      <c r="FA1951" s="1"/>
      <c r="FB1951" s="1"/>
      <c r="FC1951" s="1"/>
      <c r="FD1951" s="1"/>
      <c r="FE1951" s="1"/>
      <c r="FF1951" s="1"/>
      <c r="FG1951" s="1"/>
      <c r="FH1951" s="1"/>
      <c r="FI1951" s="1"/>
      <c r="FJ1951" s="1"/>
      <c r="FK1951" s="1"/>
      <c r="FL1951" s="1"/>
      <c r="FM1951" s="1"/>
      <c r="FN1951" s="1"/>
      <c r="FO1951" s="1"/>
      <c r="FP1951" s="1"/>
      <c r="FQ1951" s="1"/>
      <c r="FR1951" s="1"/>
      <c r="FS1951" s="1"/>
      <c r="FT1951" s="1"/>
      <c r="FU1951" s="1"/>
      <c r="FV1951" s="1"/>
      <c r="FW1951" s="1"/>
      <c r="FX1951" s="1"/>
      <c r="FY1951" s="1"/>
      <c r="FZ1951" s="1"/>
      <c r="GA1951" s="1"/>
      <c r="GB1951" s="1"/>
      <c r="GC1951" s="1"/>
      <c r="GD1951" s="1"/>
      <c r="GE1951" s="1"/>
      <c r="GF1951" s="1"/>
      <c r="GG1951" s="1"/>
      <c r="GH1951" s="1"/>
      <c r="GI1951" s="1"/>
      <c r="GJ1951" s="1"/>
      <c r="GK1951" s="1"/>
      <c r="GL1951" s="1"/>
      <c r="GM1951" s="1"/>
      <c r="GN1951" s="1"/>
      <c r="GO1951" s="1"/>
    </row>
    <row r="1952" spans="1:197" s="40" customFormat="1" x14ac:dyDescent="0.25">
      <c r="A1952" s="41"/>
      <c r="B1952" s="4"/>
      <c r="C1952" s="41"/>
      <c r="D1952" s="42"/>
      <c r="E1952" s="42"/>
      <c r="F1952" s="42"/>
      <c r="G1952" s="1"/>
      <c r="H1952" s="1"/>
      <c r="I1952" s="1"/>
      <c r="J1952" s="1"/>
      <c r="K1952" s="1"/>
      <c r="L1952" s="1"/>
      <c r="M1952" s="2"/>
      <c r="N1952" s="1"/>
      <c r="O1952" s="1"/>
      <c r="P1952" s="1"/>
      <c r="Q1952" s="1"/>
      <c r="R1952" s="1"/>
      <c r="S1952" s="1"/>
      <c r="T1952" s="1"/>
      <c r="U1952" s="1"/>
      <c r="V1952" s="1"/>
      <c r="W1952" s="1"/>
      <c r="X1952" s="1"/>
      <c r="Y1952" s="1"/>
      <c r="Z1952" s="1"/>
      <c r="AA1952" s="1"/>
      <c r="AB1952" s="1"/>
      <c r="AC1952" s="1"/>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1"/>
      <c r="BB1952" s="1"/>
      <c r="BC1952" s="1"/>
      <c r="BD1952" s="1"/>
      <c r="BE1952" s="1"/>
      <c r="BF1952" s="1"/>
      <c r="BG1952" s="1"/>
      <c r="BH1952" s="1"/>
      <c r="BI1952" s="1"/>
      <c r="BJ1952" s="1"/>
      <c r="BK1952" s="1"/>
      <c r="BL1952" s="1"/>
      <c r="BM1952" s="1"/>
      <c r="BN1952" s="1"/>
      <c r="BO1952" s="1"/>
      <c r="BP1952" s="1"/>
      <c r="BQ1952" s="1"/>
      <c r="BR1952" s="1"/>
      <c r="BS1952" s="1"/>
      <c r="BT1952" s="1"/>
      <c r="BU1952" s="1"/>
      <c r="BV1952" s="1"/>
      <c r="BW1952" s="1"/>
      <c r="BX1952" s="1"/>
      <c r="BY1952" s="1"/>
      <c r="BZ1952" s="1"/>
      <c r="CA1952" s="1"/>
      <c r="CB1952" s="1"/>
      <c r="CC1952" s="1"/>
      <c r="CD1952" s="1"/>
      <c r="CE1952" s="1"/>
      <c r="CF1952" s="1"/>
      <c r="CG1952" s="1"/>
      <c r="CH1952" s="1"/>
      <c r="CI1952" s="1"/>
      <c r="CJ1952" s="1"/>
      <c r="CK1952" s="1"/>
      <c r="CL1952" s="1"/>
      <c r="CM1952" s="1"/>
      <c r="CN1952" s="1"/>
      <c r="CO1952" s="1"/>
      <c r="CP1952" s="1"/>
      <c r="CQ1952" s="1"/>
      <c r="CR1952" s="1"/>
      <c r="CS1952" s="1"/>
      <c r="CT1952" s="1"/>
      <c r="CU1952" s="1"/>
      <c r="CV1952" s="1"/>
      <c r="CW1952" s="1"/>
      <c r="CX1952" s="1"/>
      <c r="CY1952" s="1"/>
      <c r="CZ1952" s="1"/>
      <c r="DA1952" s="1"/>
      <c r="DB1952" s="1"/>
      <c r="DC1952" s="1"/>
      <c r="DD1952" s="1"/>
      <c r="DE1952" s="1"/>
      <c r="DF1952" s="1"/>
      <c r="DG1952" s="1"/>
      <c r="DH1952" s="1"/>
      <c r="DI1952" s="1"/>
      <c r="DJ1952" s="1"/>
      <c r="DK1952" s="1"/>
      <c r="DL1952" s="1"/>
      <c r="DM1952" s="1"/>
      <c r="DN1952" s="1"/>
      <c r="DO1952" s="1"/>
      <c r="DP1952" s="1"/>
      <c r="DQ1952" s="1"/>
      <c r="DR1952" s="1"/>
      <c r="DS1952" s="1"/>
      <c r="DT1952" s="1"/>
      <c r="DU1952" s="1"/>
      <c r="DV1952" s="1"/>
      <c r="DW1952" s="1"/>
      <c r="DX1952" s="1"/>
      <c r="DY1952" s="1"/>
      <c r="DZ1952" s="1"/>
      <c r="EA1952" s="1"/>
      <c r="EB1952" s="1"/>
      <c r="EC1952" s="1"/>
      <c r="ED1952" s="1"/>
      <c r="EE1952" s="1"/>
      <c r="EF1952" s="1"/>
      <c r="EG1952" s="1"/>
      <c r="EH1952" s="1"/>
      <c r="EI1952" s="1"/>
      <c r="EJ1952" s="1"/>
      <c r="EK1952" s="1"/>
      <c r="EL1952" s="1"/>
      <c r="EM1952" s="1"/>
      <c r="EN1952" s="1"/>
      <c r="EO1952" s="1"/>
      <c r="EP1952" s="1"/>
      <c r="EQ1952" s="1"/>
      <c r="ER1952" s="1"/>
      <c r="ES1952" s="1"/>
      <c r="ET1952" s="1"/>
      <c r="EU1952" s="1"/>
      <c r="EV1952" s="1"/>
      <c r="EW1952" s="1"/>
      <c r="EX1952" s="1"/>
      <c r="EY1952" s="1"/>
      <c r="EZ1952" s="1"/>
      <c r="FA1952" s="1"/>
      <c r="FB1952" s="1"/>
      <c r="FC1952" s="1"/>
      <c r="FD1952" s="1"/>
      <c r="FE1952" s="1"/>
      <c r="FF1952" s="1"/>
      <c r="FG1952" s="1"/>
      <c r="FH1952" s="1"/>
      <c r="FI1952" s="1"/>
      <c r="FJ1952" s="1"/>
      <c r="FK1952" s="1"/>
      <c r="FL1952" s="1"/>
      <c r="FM1952" s="1"/>
      <c r="FN1952" s="1"/>
      <c r="FO1952" s="1"/>
      <c r="FP1952" s="1"/>
      <c r="FQ1952" s="1"/>
      <c r="FR1952" s="1"/>
      <c r="FS1952" s="1"/>
      <c r="FT1952" s="1"/>
      <c r="FU1952" s="1"/>
      <c r="FV1952" s="1"/>
      <c r="FW1952" s="1"/>
      <c r="FX1952" s="1"/>
      <c r="FY1952" s="1"/>
      <c r="FZ1952" s="1"/>
      <c r="GA1952" s="1"/>
      <c r="GB1952" s="1"/>
      <c r="GC1952" s="1"/>
      <c r="GD1952" s="1"/>
      <c r="GE1952" s="1"/>
      <c r="GF1952" s="1"/>
      <c r="GG1952" s="1"/>
      <c r="GH1952" s="1"/>
      <c r="GI1952" s="1"/>
      <c r="GJ1952" s="1"/>
      <c r="GK1952" s="1"/>
      <c r="GL1952" s="1"/>
      <c r="GM1952" s="1"/>
      <c r="GN1952" s="1"/>
      <c r="GO1952" s="1"/>
    </row>
    <row r="1953" spans="1:197" s="40" customFormat="1" x14ac:dyDescent="0.25">
      <c r="A1953" s="41"/>
      <c r="B1953" s="4"/>
      <c r="C1953" s="41"/>
      <c r="D1953" s="42"/>
      <c r="E1953" s="42"/>
      <c r="F1953" s="42"/>
      <c r="G1953" s="1"/>
      <c r="H1953" s="1"/>
      <c r="I1953" s="1"/>
      <c r="J1953" s="1"/>
      <c r="K1953" s="1"/>
      <c r="L1953" s="1"/>
      <c r="M1953" s="2"/>
      <c r="N1953" s="1"/>
      <c r="O1953" s="1"/>
      <c r="P1953" s="1"/>
      <c r="Q1953" s="1"/>
      <c r="R1953" s="1"/>
      <c r="S1953" s="1"/>
      <c r="T1953" s="1"/>
      <c r="U1953" s="1"/>
      <c r="V1953" s="1"/>
      <c r="W1953" s="1"/>
      <c r="X1953" s="1"/>
      <c r="Y1953" s="1"/>
      <c r="Z1953" s="1"/>
      <c r="AA1953" s="1"/>
      <c r="AB1953" s="1"/>
      <c r="AC1953" s="1"/>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1"/>
      <c r="BB1953" s="1"/>
      <c r="BC1953" s="1"/>
      <c r="BD1953" s="1"/>
      <c r="BE1953" s="1"/>
      <c r="BF1953" s="1"/>
      <c r="BG1953" s="1"/>
      <c r="BH1953" s="1"/>
      <c r="BI1953" s="1"/>
      <c r="BJ1953" s="1"/>
      <c r="BK1953" s="1"/>
      <c r="BL1953" s="1"/>
      <c r="BM1953" s="1"/>
      <c r="BN1953" s="1"/>
      <c r="BO1953" s="1"/>
      <c r="BP1953" s="1"/>
      <c r="BQ1953" s="1"/>
      <c r="BR1953" s="1"/>
      <c r="BS1953" s="1"/>
      <c r="BT1953" s="1"/>
      <c r="BU1953" s="1"/>
      <c r="BV1953" s="1"/>
      <c r="BW1953" s="1"/>
      <c r="BX1953" s="1"/>
      <c r="BY1953" s="1"/>
      <c r="BZ1953" s="1"/>
      <c r="CA1953" s="1"/>
      <c r="CB1953" s="1"/>
      <c r="CC1953" s="1"/>
      <c r="CD1953" s="1"/>
      <c r="CE1953" s="1"/>
      <c r="CF1953" s="1"/>
      <c r="CG1953" s="1"/>
      <c r="CH1953" s="1"/>
      <c r="CI1953" s="1"/>
      <c r="CJ1953" s="1"/>
      <c r="CK1953" s="1"/>
      <c r="CL1953" s="1"/>
      <c r="CM1953" s="1"/>
      <c r="CN1953" s="1"/>
      <c r="CO1953" s="1"/>
      <c r="CP1953" s="1"/>
      <c r="CQ1953" s="1"/>
      <c r="CR1953" s="1"/>
      <c r="CS1953" s="1"/>
      <c r="CT1953" s="1"/>
      <c r="CU1953" s="1"/>
      <c r="CV1953" s="1"/>
      <c r="CW1953" s="1"/>
      <c r="CX1953" s="1"/>
      <c r="CY1953" s="1"/>
      <c r="CZ1953" s="1"/>
      <c r="DA1953" s="1"/>
      <c r="DB1953" s="1"/>
      <c r="DC1953" s="1"/>
      <c r="DD1953" s="1"/>
      <c r="DE1953" s="1"/>
      <c r="DF1953" s="1"/>
      <c r="DG1953" s="1"/>
      <c r="DH1953" s="1"/>
      <c r="DI1953" s="1"/>
      <c r="DJ1953" s="1"/>
      <c r="DK1953" s="1"/>
      <c r="DL1953" s="1"/>
      <c r="DM1953" s="1"/>
      <c r="DN1953" s="1"/>
      <c r="DO1953" s="1"/>
      <c r="DP1953" s="1"/>
      <c r="DQ1953" s="1"/>
      <c r="DR1953" s="1"/>
      <c r="DS1953" s="1"/>
      <c r="DT1953" s="1"/>
      <c r="DU1953" s="1"/>
      <c r="DV1953" s="1"/>
      <c r="DW1953" s="1"/>
      <c r="DX1953" s="1"/>
      <c r="DY1953" s="1"/>
      <c r="DZ1953" s="1"/>
      <c r="EA1953" s="1"/>
      <c r="EB1953" s="1"/>
      <c r="EC1953" s="1"/>
      <c r="ED1953" s="1"/>
      <c r="EE1953" s="1"/>
      <c r="EF1953" s="1"/>
      <c r="EG1953" s="1"/>
      <c r="EH1953" s="1"/>
      <c r="EI1953" s="1"/>
      <c r="EJ1953" s="1"/>
      <c r="EK1953" s="1"/>
      <c r="EL1953" s="1"/>
      <c r="EM1953" s="1"/>
      <c r="EN1953" s="1"/>
      <c r="EO1953" s="1"/>
      <c r="EP1953" s="1"/>
      <c r="EQ1953" s="1"/>
      <c r="ER1953" s="1"/>
      <c r="ES1953" s="1"/>
      <c r="ET1953" s="1"/>
      <c r="EU1953" s="1"/>
      <c r="EV1953" s="1"/>
      <c r="EW1953" s="1"/>
      <c r="EX1953" s="1"/>
      <c r="EY1953" s="1"/>
      <c r="EZ1953" s="1"/>
      <c r="FA1953" s="1"/>
      <c r="FB1953" s="1"/>
      <c r="FC1953" s="1"/>
      <c r="FD1953" s="1"/>
      <c r="FE1953" s="1"/>
      <c r="FF1953" s="1"/>
      <c r="FG1953" s="1"/>
      <c r="FH1953" s="1"/>
      <c r="FI1953" s="1"/>
      <c r="FJ1953" s="1"/>
      <c r="FK1953" s="1"/>
      <c r="FL1953" s="1"/>
      <c r="FM1953" s="1"/>
      <c r="FN1953" s="1"/>
      <c r="FO1953" s="1"/>
      <c r="FP1953" s="1"/>
      <c r="FQ1953" s="1"/>
      <c r="FR1953" s="1"/>
      <c r="FS1953" s="1"/>
      <c r="FT1953" s="1"/>
      <c r="FU1953" s="1"/>
      <c r="FV1953" s="1"/>
      <c r="FW1953" s="1"/>
      <c r="FX1953" s="1"/>
      <c r="FY1953" s="1"/>
      <c r="FZ1953" s="1"/>
      <c r="GA1953" s="1"/>
      <c r="GB1953" s="1"/>
      <c r="GC1953" s="1"/>
      <c r="GD1953" s="1"/>
      <c r="GE1953" s="1"/>
      <c r="GF1953" s="1"/>
      <c r="GG1953" s="1"/>
      <c r="GH1953" s="1"/>
      <c r="GI1953" s="1"/>
      <c r="GJ1953" s="1"/>
      <c r="GK1953" s="1"/>
      <c r="GL1953" s="1"/>
      <c r="GM1953" s="1"/>
      <c r="GN1953" s="1"/>
      <c r="GO1953" s="1"/>
    </row>
    <row r="1954" spans="1:197" s="40" customFormat="1" x14ac:dyDescent="0.25">
      <c r="A1954" s="41"/>
      <c r="B1954" s="4"/>
      <c r="C1954" s="41"/>
      <c r="D1954" s="42"/>
      <c r="E1954" s="42"/>
      <c r="F1954" s="42"/>
      <c r="G1954" s="1"/>
      <c r="H1954" s="1"/>
      <c r="I1954" s="1"/>
      <c r="J1954" s="1"/>
      <c r="K1954" s="1"/>
      <c r="L1954" s="1"/>
      <c r="M1954" s="2"/>
      <c r="N1954" s="1"/>
      <c r="O1954" s="1"/>
      <c r="P1954" s="1"/>
      <c r="Q1954" s="1"/>
      <c r="R1954" s="1"/>
      <c r="S1954" s="1"/>
      <c r="T1954" s="1"/>
      <c r="U1954" s="1"/>
      <c r="V1954" s="1"/>
      <c r="W1954" s="1"/>
      <c r="X1954" s="1"/>
      <c r="Y1954" s="1"/>
      <c r="Z1954" s="1"/>
      <c r="AA1954" s="1"/>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1"/>
      <c r="BB1954" s="1"/>
      <c r="BC1954" s="1"/>
      <c r="BD1954" s="1"/>
      <c r="BE1954" s="1"/>
      <c r="BF1954" s="1"/>
      <c r="BG1954" s="1"/>
      <c r="BH1954" s="1"/>
      <c r="BI1954" s="1"/>
      <c r="BJ1954" s="1"/>
      <c r="BK1954" s="1"/>
      <c r="BL1954" s="1"/>
      <c r="BM1954" s="1"/>
      <c r="BN1954" s="1"/>
      <c r="BO1954" s="1"/>
      <c r="BP1954" s="1"/>
      <c r="BQ1954" s="1"/>
      <c r="BR1954" s="1"/>
      <c r="BS1954" s="1"/>
      <c r="BT1954" s="1"/>
      <c r="BU1954" s="1"/>
      <c r="BV1954" s="1"/>
      <c r="BW1954" s="1"/>
      <c r="BX1954" s="1"/>
      <c r="BY1954" s="1"/>
      <c r="BZ1954" s="1"/>
      <c r="CA1954" s="1"/>
      <c r="CB1954" s="1"/>
      <c r="CC1954" s="1"/>
      <c r="CD1954" s="1"/>
      <c r="CE1954" s="1"/>
      <c r="CF1954" s="1"/>
      <c r="CG1954" s="1"/>
      <c r="CH1954" s="1"/>
      <c r="CI1954" s="1"/>
      <c r="CJ1954" s="1"/>
      <c r="CK1954" s="1"/>
      <c r="CL1954" s="1"/>
      <c r="CM1954" s="1"/>
      <c r="CN1954" s="1"/>
      <c r="CO1954" s="1"/>
      <c r="CP1954" s="1"/>
      <c r="CQ1954" s="1"/>
      <c r="CR1954" s="1"/>
      <c r="CS1954" s="1"/>
      <c r="CT1954" s="1"/>
      <c r="CU1954" s="1"/>
      <c r="CV1954" s="1"/>
      <c r="CW1954" s="1"/>
      <c r="CX1954" s="1"/>
      <c r="CY1954" s="1"/>
      <c r="CZ1954" s="1"/>
      <c r="DA1954" s="1"/>
      <c r="DB1954" s="1"/>
      <c r="DC1954" s="1"/>
      <c r="DD1954" s="1"/>
      <c r="DE1954" s="1"/>
      <c r="DF1954" s="1"/>
      <c r="DG1954" s="1"/>
      <c r="DH1954" s="1"/>
      <c r="DI1954" s="1"/>
      <c r="DJ1954" s="1"/>
      <c r="DK1954" s="1"/>
      <c r="DL1954" s="1"/>
      <c r="DM1954" s="1"/>
      <c r="DN1954" s="1"/>
      <c r="DO1954" s="1"/>
      <c r="DP1954" s="1"/>
      <c r="DQ1954" s="1"/>
      <c r="DR1954" s="1"/>
      <c r="DS1954" s="1"/>
      <c r="DT1954" s="1"/>
      <c r="DU1954" s="1"/>
      <c r="DV1954" s="1"/>
      <c r="DW1954" s="1"/>
      <c r="DX1954" s="1"/>
      <c r="DY1954" s="1"/>
      <c r="DZ1954" s="1"/>
      <c r="EA1954" s="1"/>
      <c r="EB1954" s="1"/>
      <c r="EC1954" s="1"/>
      <c r="ED1954" s="1"/>
      <c r="EE1954" s="1"/>
      <c r="EF1954" s="1"/>
      <c r="EG1954" s="1"/>
      <c r="EH1954" s="1"/>
      <c r="EI1954" s="1"/>
      <c r="EJ1954" s="1"/>
      <c r="EK1954" s="1"/>
      <c r="EL1954" s="1"/>
      <c r="EM1954" s="1"/>
      <c r="EN1954" s="1"/>
      <c r="EO1954" s="1"/>
      <c r="EP1954" s="1"/>
      <c r="EQ1954" s="1"/>
      <c r="ER1954" s="1"/>
      <c r="ES1954" s="1"/>
      <c r="ET1954" s="1"/>
      <c r="EU1954" s="1"/>
      <c r="EV1954" s="1"/>
      <c r="EW1954" s="1"/>
      <c r="EX1954" s="1"/>
      <c r="EY1954" s="1"/>
      <c r="EZ1954" s="1"/>
      <c r="FA1954" s="1"/>
      <c r="FB1954" s="1"/>
      <c r="FC1954" s="1"/>
      <c r="FD1954" s="1"/>
      <c r="FE1954" s="1"/>
      <c r="FF1954" s="1"/>
      <c r="FG1954" s="1"/>
      <c r="FH1954" s="1"/>
      <c r="FI1954" s="1"/>
      <c r="FJ1954" s="1"/>
      <c r="FK1954" s="1"/>
      <c r="FL1954" s="1"/>
      <c r="FM1954" s="1"/>
      <c r="FN1954" s="1"/>
      <c r="FO1954" s="1"/>
      <c r="FP1954" s="1"/>
      <c r="FQ1954" s="1"/>
      <c r="FR1954" s="1"/>
      <c r="FS1954" s="1"/>
      <c r="FT1954" s="1"/>
      <c r="FU1954" s="1"/>
      <c r="FV1954" s="1"/>
      <c r="FW1954" s="1"/>
      <c r="FX1954" s="1"/>
      <c r="FY1954" s="1"/>
      <c r="FZ1954" s="1"/>
      <c r="GA1954" s="1"/>
      <c r="GB1954" s="1"/>
      <c r="GC1954" s="1"/>
      <c r="GD1954" s="1"/>
      <c r="GE1954" s="1"/>
      <c r="GF1954" s="1"/>
      <c r="GG1954" s="1"/>
      <c r="GH1954" s="1"/>
      <c r="GI1954" s="1"/>
      <c r="GJ1954" s="1"/>
      <c r="GK1954" s="1"/>
      <c r="GL1954" s="1"/>
      <c r="GM1954" s="1"/>
      <c r="GN1954" s="1"/>
      <c r="GO1954" s="1"/>
    </row>
    <row r="1955" spans="1:197" s="40" customFormat="1" x14ac:dyDescent="0.25">
      <c r="A1955" s="41"/>
      <c r="B1955" s="4"/>
      <c r="C1955" s="41"/>
      <c r="D1955" s="42"/>
      <c r="E1955" s="42"/>
      <c r="F1955" s="42"/>
      <c r="G1955" s="1"/>
      <c r="H1955" s="1"/>
      <c r="I1955" s="1"/>
      <c r="J1955" s="1"/>
      <c r="K1955" s="1"/>
      <c r="L1955" s="1"/>
      <c r="M1955" s="2"/>
      <c r="N1955" s="1"/>
      <c r="O1955" s="1"/>
      <c r="P1955" s="1"/>
      <c r="Q1955" s="1"/>
      <c r="R1955" s="1"/>
      <c r="S1955" s="1"/>
      <c r="T1955" s="1"/>
      <c r="U1955" s="1"/>
      <c r="V1955" s="1"/>
      <c r="W1955" s="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c r="BB1955" s="1"/>
      <c r="BC1955" s="1"/>
      <c r="BD1955" s="1"/>
      <c r="BE1955" s="1"/>
      <c r="BF1955" s="1"/>
      <c r="BG1955" s="1"/>
      <c r="BH1955" s="1"/>
      <c r="BI1955" s="1"/>
      <c r="BJ1955" s="1"/>
      <c r="BK1955" s="1"/>
      <c r="BL1955" s="1"/>
      <c r="BM1955" s="1"/>
      <c r="BN1955" s="1"/>
      <c r="BO1955" s="1"/>
      <c r="BP1955" s="1"/>
      <c r="BQ1955" s="1"/>
      <c r="BR1955" s="1"/>
      <c r="BS1955" s="1"/>
      <c r="BT1955" s="1"/>
      <c r="BU1955" s="1"/>
      <c r="BV1955" s="1"/>
      <c r="BW1955" s="1"/>
      <c r="BX1955" s="1"/>
      <c r="BY1955" s="1"/>
      <c r="BZ1955" s="1"/>
      <c r="CA1955" s="1"/>
      <c r="CB1955" s="1"/>
      <c r="CC1955" s="1"/>
      <c r="CD1955" s="1"/>
      <c r="CE1955" s="1"/>
      <c r="CF1955" s="1"/>
      <c r="CG1955" s="1"/>
      <c r="CH1955" s="1"/>
      <c r="CI1955" s="1"/>
      <c r="CJ1955" s="1"/>
      <c r="CK1955" s="1"/>
      <c r="CL1955" s="1"/>
      <c r="CM1955" s="1"/>
      <c r="CN1955" s="1"/>
      <c r="CO1955" s="1"/>
      <c r="CP1955" s="1"/>
      <c r="CQ1955" s="1"/>
      <c r="CR1955" s="1"/>
      <c r="CS1955" s="1"/>
      <c r="CT1955" s="1"/>
      <c r="CU1955" s="1"/>
      <c r="CV1955" s="1"/>
      <c r="CW1955" s="1"/>
      <c r="CX1955" s="1"/>
      <c r="CY1955" s="1"/>
      <c r="CZ1955" s="1"/>
      <c r="DA1955" s="1"/>
      <c r="DB1955" s="1"/>
      <c r="DC1955" s="1"/>
      <c r="DD1955" s="1"/>
      <c r="DE1955" s="1"/>
      <c r="DF1955" s="1"/>
      <c r="DG1955" s="1"/>
      <c r="DH1955" s="1"/>
      <c r="DI1955" s="1"/>
      <c r="DJ1955" s="1"/>
      <c r="DK1955" s="1"/>
      <c r="DL1955" s="1"/>
      <c r="DM1955" s="1"/>
      <c r="DN1955" s="1"/>
      <c r="DO1955" s="1"/>
      <c r="DP1955" s="1"/>
      <c r="DQ1955" s="1"/>
      <c r="DR1955" s="1"/>
      <c r="DS1955" s="1"/>
      <c r="DT1955" s="1"/>
      <c r="DU1955" s="1"/>
      <c r="DV1955" s="1"/>
      <c r="DW1955" s="1"/>
      <c r="DX1955" s="1"/>
      <c r="DY1955" s="1"/>
      <c r="DZ1955" s="1"/>
      <c r="EA1955" s="1"/>
      <c r="EB1955" s="1"/>
      <c r="EC1955" s="1"/>
      <c r="ED1955" s="1"/>
      <c r="EE1955" s="1"/>
      <c r="EF1955" s="1"/>
      <c r="EG1955" s="1"/>
      <c r="EH1955" s="1"/>
      <c r="EI1955" s="1"/>
      <c r="EJ1955" s="1"/>
      <c r="EK1955" s="1"/>
      <c r="EL1955" s="1"/>
      <c r="EM1955" s="1"/>
      <c r="EN1955" s="1"/>
      <c r="EO1955" s="1"/>
      <c r="EP1955" s="1"/>
      <c r="EQ1955" s="1"/>
      <c r="ER1955" s="1"/>
      <c r="ES1955" s="1"/>
      <c r="ET1955" s="1"/>
      <c r="EU1955" s="1"/>
      <c r="EV1955" s="1"/>
      <c r="EW1955" s="1"/>
      <c r="EX1955" s="1"/>
      <c r="EY1955" s="1"/>
      <c r="EZ1955" s="1"/>
      <c r="FA1955" s="1"/>
      <c r="FB1955" s="1"/>
      <c r="FC1955" s="1"/>
      <c r="FD1955" s="1"/>
      <c r="FE1955" s="1"/>
      <c r="FF1955" s="1"/>
      <c r="FG1955" s="1"/>
      <c r="FH1955" s="1"/>
      <c r="FI1955" s="1"/>
      <c r="FJ1955" s="1"/>
      <c r="FK1955" s="1"/>
      <c r="FL1955" s="1"/>
      <c r="FM1955" s="1"/>
      <c r="FN1955" s="1"/>
      <c r="FO1955" s="1"/>
      <c r="FP1955" s="1"/>
      <c r="FQ1955" s="1"/>
      <c r="FR1955" s="1"/>
      <c r="FS1955" s="1"/>
      <c r="FT1955" s="1"/>
      <c r="FU1955" s="1"/>
      <c r="FV1955" s="1"/>
      <c r="FW1955" s="1"/>
      <c r="FX1955" s="1"/>
      <c r="FY1955" s="1"/>
      <c r="FZ1955" s="1"/>
      <c r="GA1955" s="1"/>
      <c r="GB1955" s="1"/>
      <c r="GC1955" s="1"/>
      <c r="GD1955" s="1"/>
      <c r="GE1955" s="1"/>
      <c r="GF1955" s="1"/>
      <c r="GG1955" s="1"/>
      <c r="GH1955" s="1"/>
      <c r="GI1955" s="1"/>
      <c r="GJ1955" s="1"/>
      <c r="GK1955" s="1"/>
      <c r="GL1955" s="1"/>
      <c r="GM1955" s="1"/>
      <c r="GN1955" s="1"/>
      <c r="GO1955" s="1"/>
    </row>
    <row r="1956" spans="1:197" s="40" customFormat="1" x14ac:dyDescent="0.25">
      <c r="A1956" s="41"/>
      <c r="B1956" s="4"/>
      <c r="C1956" s="41"/>
      <c r="D1956" s="42"/>
      <c r="E1956" s="42"/>
      <c r="F1956" s="42"/>
      <c r="G1956" s="1"/>
      <c r="H1956" s="1"/>
      <c r="I1956" s="1"/>
      <c r="J1956" s="1"/>
      <c r="K1956" s="1"/>
      <c r="L1956" s="1"/>
      <c r="M1956" s="2"/>
      <c r="N1956" s="1"/>
      <c r="O1956" s="1"/>
      <c r="P1956" s="1"/>
      <c r="Q1956" s="1"/>
      <c r="R1956" s="1"/>
      <c r="S1956" s="1"/>
      <c r="T1956" s="1"/>
      <c r="U1956" s="1"/>
      <c r="V1956" s="1"/>
      <c r="W1956" s="1"/>
      <c r="X1956" s="1"/>
      <c r="Y1956" s="1"/>
      <c r="Z1956" s="1"/>
      <c r="AA1956" s="1"/>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c r="BB1956" s="1"/>
      <c r="BC1956" s="1"/>
      <c r="BD1956" s="1"/>
      <c r="BE1956" s="1"/>
      <c r="BF1956" s="1"/>
      <c r="BG1956" s="1"/>
      <c r="BH1956" s="1"/>
      <c r="BI1956" s="1"/>
      <c r="BJ1956" s="1"/>
      <c r="BK1956" s="1"/>
      <c r="BL1956" s="1"/>
      <c r="BM1956" s="1"/>
      <c r="BN1956" s="1"/>
      <c r="BO1956" s="1"/>
      <c r="BP1956" s="1"/>
      <c r="BQ1956" s="1"/>
      <c r="BR1956" s="1"/>
      <c r="BS1956" s="1"/>
      <c r="BT1956" s="1"/>
      <c r="BU1956" s="1"/>
      <c r="BV1956" s="1"/>
      <c r="BW1956" s="1"/>
      <c r="BX1956" s="1"/>
      <c r="BY1956" s="1"/>
      <c r="BZ1956" s="1"/>
      <c r="CA1956" s="1"/>
      <c r="CB1956" s="1"/>
      <c r="CC1956" s="1"/>
      <c r="CD1956" s="1"/>
      <c r="CE1956" s="1"/>
      <c r="CF1956" s="1"/>
      <c r="CG1956" s="1"/>
      <c r="CH1956" s="1"/>
      <c r="CI1956" s="1"/>
      <c r="CJ1956" s="1"/>
      <c r="CK1956" s="1"/>
      <c r="CL1956" s="1"/>
      <c r="CM1956" s="1"/>
      <c r="CN1956" s="1"/>
      <c r="CO1956" s="1"/>
      <c r="CP1956" s="1"/>
      <c r="CQ1956" s="1"/>
      <c r="CR1956" s="1"/>
      <c r="CS1956" s="1"/>
      <c r="CT1956" s="1"/>
      <c r="CU1956" s="1"/>
      <c r="CV1956" s="1"/>
      <c r="CW1956" s="1"/>
      <c r="CX1956" s="1"/>
      <c r="CY1956" s="1"/>
      <c r="CZ1956" s="1"/>
      <c r="DA1956" s="1"/>
      <c r="DB1956" s="1"/>
      <c r="DC1956" s="1"/>
      <c r="DD1956" s="1"/>
      <c r="DE1956" s="1"/>
      <c r="DF1956" s="1"/>
      <c r="DG1956" s="1"/>
      <c r="DH1956" s="1"/>
      <c r="DI1956" s="1"/>
      <c r="DJ1956" s="1"/>
      <c r="DK1956" s="1"/>
      <c r="DL1956" s="1"/>
      <c r="DM1956" s="1"/>
      <c r="DN1956" s="1"/>
      <c r="DO1956" s="1"/>
      <c r="DP1956" s="1"/>
      <c r="DQ1956" s="1"/>
      <c r="DR1956" s="1"/>
      <c r="DS1956" s="1"/>
      <c r="DT1956" s="1"/>
      <c r="DU1956" s="1"/>
      <c r="DV1956" s="1"/>
      <c r="DW1956" s="1"/>
      <c r="DX1956" s="1"/>
      <c r="DY1956" s="1"/>
      <c r="DZ1956" s="1"/>
      <c r="EA1956" s="1"/>
      <c r="EB1956" s="1"/>
      <c r="EC1956" s="1"/>
      <c r="ED1956" s="1"/>
      <c r="EE1956" s="1"/>
      <c r="EF1956" s="1"/>
      <c r="EG1956" s="1"/>
      <c r="EH1956" s="1"/>
      <c r="EI1956" s="1"/>
      <c r="EJ1956" s="1"/>
      <c r="EK1956" s="1"/>
      <c r="EL1956" s="1"/>
      <c r="EM1956" s="1"/>
      <c r="EN1956" s="1"/>
      <c r="EO1956" s="1"/>
      <c r="EP1956" s="1"/>
      <c r="EQ1956" s="1"/>
      <c r="ER1956" s="1"/>
      <c r="ES1956" s="1"/>
      <c r="ET1956" s="1"/>
      <c r="EU1956" s="1"/>
      <c r="EV1956" s="1"/>
      <c r="EW1956" s="1"/>
      <c r="EX1956" s="1"/>
      <c r="EY1956" s="1"/>
      <c r="EZ1956" s="1"/>
      <c r="FA1956" s="1"/>
      <c r="FB1956" s="1"/>
      <c r="FC1956" s="1"/>
      <c r="FD1956" s="1"/>
      <c r="FE1956" s="1"/>
      <c r="FF1956" s="1"/>
      <c r="FG1956" s="1"/>
      <c r="FH1956" s="1"/>
      <c r="FI1956" s="1"/>
      <c r="FJ1956" s="1"/>
      <c r="FK1956" s="1"/>
      <c r="FL1956" s="1"/>
      <c r="FM1956" s="1"/>
      <c r="FN1956" s="1"/>
      <c r="FO1956" s="1"/>
      <c r="FP1956" s="1"/>
      <c r="FQ1956" s="1"/>
      <c r="FR1956" s="1"/>
      <c r="FS1956" s="1"/>
      <c r="FT1956" s="1"/>
      <c r="FU1956" s="1"/>
      <c r="FV1956" s="1"/>
      <c r="FW1956" s="1"/>
      <c r="FX1956" s="1"/>
      <c r="FY1956" s="1"/>
      <c r="FZ1956" s="1"/>
      <c r="GA1956" s="1"/>
      <c r="GB1956" s="1"/>
      <c r="GC1956" s="1"/>
      <c r="GD1956" s="1"/>
      <c r="GE1956" s="1"/>
      <c r="GF1956" s="1"/>
      <c r="GG1956" s="1"/>
      <c r="GH1956" s="1"/>
      <c r="GI1956" s="1"/>
      <c r="GJ1956" s="1"/>
      <c r="GK1956" s="1"/>
      <c r="GL1956" s="1"/>
      <c r="GM1956" s="1"/>
      <c r="GN1956" s="1"/>
      <c r="GO1956" s="1"/>
    </row>
    <row r="1957" spans="1:197" s="40" customFormat="1" x14ac:dyDescent="0.25">
      <c r="A1957" s="41"/>
      <c r="B1957" s="4"/>
      <c r="C1957" s="41"/>
      <c r="D1957" s="42"/>
      <c r="E1957" s="42"/>
      <c r="F1957" s="42"/>
      <c r="G1957" s="1"/>
      <c r="H1957" s="1"/>
      <c r="I1957" s="1"/>
      <c r="J1957" s="1"/>
      <c r="K1957" s="1"/>
      <c r="L1957" s="1"/>
      <c r="M1957" s="2"/>
      <c r="N1957" s="1"/>
      <c r="O1957" s="1"/>
      <c r="P1957" s="1"/>
      <c r="Q1957" s="1"/>
      <c r="R1957" s="1"/>
      <c r="S1957" s="1"/>
      <c r="T1957" s="1"/>
      <c r="U1957" s="1"/>
      <c r="V1957" s="1"/>
      <c r="W1957" s="1"/>
      <c r="X1957" s="1"/>
      <c r="Y1957" s="1"/>
      <c r="Z1957" s="1"/>
      <c r="AA1957" s="1"/>
      <c r="AB1957" s="1"/>
      <c r="AC1957" s="1"/>
      <c r="AD1957" s="1"/>
      <c r="AE1957" s="1"/>
      <c r="AF1957" s="1"/>
      <c r="AG1957" s="1"/>
      <c r="AH1957" s="1"/>
      <c r="AI1957" s="1"/>
      <c r="AJ1957" s="1"/>
      <c r="AK1957" s="1"/>
      <c r="AL1957" s="1"/>
      <c r="AM1957" s="1"/>
      <c r="AN1957" s="1"/>
      <c r="AO1957" s="1"/>
      <c r="AP1957" s="1"/>
      <c r="AQ1957" s="1"/>
      <c r="AR1957" s="1"/>
      <c r="AS1957" s="1"/>
      <c r="AT1957" s="1"/>
      <c r="AU1957" s="1"/>
      <c r="AV1957" s="1"/>
      <c r="AW1957" s="1"/>
      <c r="AX1957" s="1"/>
      <c r="AY1957" s="1"/>
      <c r="AZ1957" s="1"/>
      <c r="BA1957" s="1"/>
      <c r="BB1957" s="1"/>
      <c r="BC1957" s="1"/>
      <c r="BD1957" s="1"/>
      <c r="BE1957" s="1"/>
      <c r="BF1957" s="1"/>
      <c r="BG1957" s="1"/>
      <c r="BH1957" s="1"/>
      <c r="BI1957" s="1"/>
      <c r="BJ1957" s="1"/>
      <c r="BK1957" s="1"/>
      <c r="BL1957" s="1"/>
      <c r="BM1957" s="1"/>
      <c r="BN1957" s="1"/>
      <c r="BO1957" s="1"/>
      <c r="BP1957" s="1"/>
      <c r="BQ1957" s="1"/>
      <c r="BR1957" s="1"/>
      <c r="BS1957" s="1"/>
      <c r="BT1957" s="1"/>
      <c r="BU1957" s="1"/>
      <c r="BV1957" s="1"/>
      <c r="BW1957" s="1"/>
      <c r="BX1957" s="1"/>
      <c r="BY1957" s="1"/>
      <c r="BZ1957" s="1"/>
      <c r="CA1957" s="1"/>
      <c r="CB1957" s="1"/>
      <c r="CC1957" s="1"/>
      <c r="CD1957" s="1"/>
      <c r="CE1957" s="1"/>
      <c r="CF1957" s="1"/>
      <c r="CG1957" s="1"/>
      <c r="CH1957" s="1"/>
      <c r="CI1957" s="1"/>
      <c r="CJ1957" s="1"/>
      <c r="CK1957" s="1"/>
      <c r="CL1957" s="1"/>
      <c r="CM1957" s="1"/>
      <c r="CN1957" s="1"/>
      <c r="CO1957" s="1"/>
      <c r="CP1957" s="1"/>
      <c r="CQ1957" s="1"/>
      <c r="CR1957" s="1"/>
      <c r="CS1957" s="1"/>
      <c r="CT1957" s="1"/>
      <c r="CU1957" s="1"/>
      <c r="CV1957" s="1"/>
      <c r="CW1957" s="1"/>
      <c r="CX1957" s="1"/>
      <c r="CY1957" s="1"/>
      <c r="CZ1957" s="1"/>
      <c r="DA1957" s="1"/>
      <c r="DB1957" s="1"/>
      <c r="DC1957" s="1"/>
      <c r="DD1957" s="1"/>
      <c r="DE1957" s="1"/>
      <c r="DF1957" s="1"/>
      <c r="DG1957" s="1"/>
      <c r="DH1957" s="1"/>
      <c r="DI1957" s="1"/>
      <c r="DJ1957" s="1"/>
      <c r="DK1957" s="1"/>
      <c r="DL1957" s="1"/>
      <c r="DM1957" s="1"/>
      <c r="DN1957" s="1"/>
      <c r="DO1957" s="1"/>
      <c r="DP1957" s="1"/>
      <c r="DQ1957" s="1"/>
      <c r="DR1957" s="1"/>
      <c r="DS1957" s="1"/>
      <c r="DT1957" s="1"/>
      <c r="DU1957" s="1"/>
      <c r="DV1957" s="1"/>
      <c r="DW1957" s="1"/>
      <c r="DX1957" s="1"/>
      <c r="DY1957" s="1"/>
      <c r="DZ1957" s="1"/>
      <c r="EA1957" s="1"/>
      <c r="EB1957" s="1"/>
      <c r="EC1957" s="1"/>
      <c r="ED1957" s="1"/>
      <c r="EE1957" s="1"/>
      <c r="EF1957" s="1"/>
      <c r="EG1957" s="1"/>
      <c r="EH1957" s="1"/>
      <c r="EI1957" s="1"/>
      <c r="EJ1957" s="1"/>
      <c r="EK1957" s="1"/>
      <c r="EL1957" s="1"/>
      <c r="EM1957" s="1"/>
      <c r="EN1957" s="1"/>
      <c r="EO1957" s="1"/>
      <c r="EP1957" s="1"/>
      <c r="EQ1957" s="1"/>
      <c r="ER1957" s="1"/>
      <c r="ES1957" s="1"/>
      <c r="ET1957" s="1"/>
      <c r="EU1957" s="1"/>
      <c r="EV1957" s="1"/>
      <c r="EW1957" s="1"/>
      <c r="EX1957" s="1"/>
      <c r="EY1957" s="1"/>
      <c r="EZ1957" s="1"/>
      <c r="FA1957" s="1"/>
      <c r="FB1957" s="1"/>
      <c r="FC1957" s="1"/>
      <c r="FD1957" s="1"/>
      <c r="FE1957" s="1"/>
      <c r="FF1957" s="1"/>
      <c r="FG1957" s="1"/>
      <c r="FH1957" s="1"/>
      <c r="FI1957" s="1"/>
      <c r="FJ1957" s="1"/>
      <c r="FK1957" s="1"/>
      <c r="FL1957" s="1"/>
      <c r="FM1957" s="1"/>
      <c r="FN1957" s="1"/>
      <c r="FO1957" s="1"/>
      <c r="FP1957" s="1"/>
      <c r="FQ1957" s="1"/>
      <c r="FR1957" s="1"/>
      <c r="FS1957" s="1"/>
      <c r="FT1957" s="1"/>
      <c r="FU1957" s="1"/>
      <c r="FV1957" s="1"/>
      <c r="FW1957" s="1"/>
      <c r="FX1957" s="1"/>
      <c r="FY1957" s="1"/>
      <c r="FZ1957" s="1"/>
      <c r="GA1957" s="1"/>
      <c r="GB1957" s="1"/>
      <c r="GC1957" s="1"/>
      <c r="GD1957" s="1"/>
      <c r="GE1957" s="1"/>
      <c r="GF1957" s="1"/>
      <c r="GG1957" s="1"/>
      <c r="GH1957" s="1"/>
      <c r="GI1957" s="1"/>
      <c r="GJ1957" s="1"/>
      <c r="GK1957" s="1"/>
      <c r="GL1957" s="1"/>
      <c r="GM1957" s="1"/>
      <c r="GN1957" s="1"/>
      <c r="GO1957" s="1"/>
    </row>
    <row r="1958" spans="1:197" s="40" customFormat="1" x14ac:dyDescent="0.25">
      <c r="A1958" s="41"/>
      <c r="B1958" s="4"/>
      <c r="C1958" s="41"/>
      <c r="D1958" s="42"/>
      <c r="E1958" s="42"/>
      <c r="F1958" s="42"/>
      <c r="G1958" s="1"/>
      <c r="H1958" s="1"/>
      <c r="I1958" s="1"/>
      <c r="J1958" s="1"/>
      <c r="K1958" s="1"/>
      <c r="L1958" s="1"/>
      <c r="M1958" s="2"/>
      <c r="N1958" s="1"/>
      <c r="O1958" s="1"/>
      <c r="P1958" s="1"/>
      <c r="Q1958" s="1"/>
      <c r="R1958" s="1"/>
      <c r="S1958" s="1"/>
      <c r="T1958" s="1"/>
      <c r="U1958" s="1"/>
      <c r="V1958" s="1"/>
      <c r="W1958" s="1"/>
      <c r="X1958" s="1"/>
      <c r="Y1958" s="1"/>
      <c r="Z1958" s="1"/>
      <c r="AA1958" s="1"/>
      <c r="AB1958" s="1"/>
      <c r="AC1958" s="1"/>
      <c r="AD1958" s="1"/>
      <c r="AE1958" s="1"/>
      <c r="AF1958" s="1"/>
      <c r="AG1958" s="1"/>
      <c r="AH1958" s="1"/>
      <c r="AI1958" s="1"/>
      <c r="AJ1958" s="1"/>
      <c r="AK1958" s="1"/>
      <c r="AL1958" s="1"/>
      <c r="AM1958" s="1"/>
      <c r="AN1958" s="1"/>
      <c r="AO1958" s="1"/>
      <c r="AP1958" s="1"/>
      <c r="AQ1958" s="1"/>
      <c r="AR1958" s="1"/>
      <c r="AS1958" s="1"/>
      <c r="AT1958" s="1"/>
      <c r="AU1958" s="1"/>
      <c r="AV1958" s="1"/>
      <c r="AW1958" s="1"/>
      <c r="AX1958" s="1"/>
      <c r="AY1958" s="1"/>
      <c r="AZ1958" s="1"/>
      <c r="BA1958" s="1"/>
      <c r="BB1958" s="1"/>
      <c r="BC1958" s="1"/>
      <c r="BD1958" s="1"/>
      <c r="BE1958" s="1"/>
      <c r="BF1958" s="1"/>
      <c r="BG1958" s="1"/>
      <c r="BH1958" s="1"/>
      <c r="BI1958" s="1"/>
      <c r="BJ1958" s="1"/>
      <c r="BK1958" s="1"/>
      <c r="BL1958" s="1"/>
      <c r="BM1958" s="1"/>
      <c r="BN1958" s="1"/>
      <c r="BO1958" s="1"/>
      <c r="BP1958" s="1"/>
      <c r="BQ1958" s="1"/>
      <c r="BR1958" s="1"/>
      <c r="BS1958" s="1"/>
      <c r="BT1958" s="1"/>
      <c r="BU1958" s="1"/>
      <c r="BV1958" s="1"/>
      <c r="BW1958" s="1"/>
      <c r="BX1958" s="1"/>
      <c r="BY1958" s="1"/>
      <c r="BZ1958" s="1"/>
      <c r="CA1958" s="1"/>
      <c r="CB1958" s="1"/>
      <c r="CC1958" s="1"/>
      <c r="CD1958" s="1"/>
      <c r="CE1958" s="1"/>
      <c r="CF1958" s="1"/>
      <c r="CG1958" s="1"/>
      <c r="CH1958" s="1"/>
      <c r="CI1958" s="1"/>
      <c r="CJ1958" s="1"/>
      <c r="CK1958" s="1"/>
      <c r="CL1958" s="1"/>
      <c r="CM1958" s="1"/>
      <c r="CN1958" s="1"/>
      <c r="CO1958" s="1"/>
      <c r="CP1958" s="1"/>
      <c r="CQ1958" s="1"/>
      <c r="CR1958" s="1"/>
      <c r="CS1958" s="1"/>
      <c r="CT1958" s="1"/>
      <c r="CU1958" s="1"/>
      <c r="CV1958" s="1"/>
      <c r="CW1958" s="1"/>
      <c r="CX1958" s="1"/>
      <c r="CY1958" s="1"/>
      <c r="CZ1958" s="1"/>
      <c r="DA1958" s="1"/>
      <c r="DB1958" s="1"/>
      <c r="DC1958" s="1"/>
      <c r="DD1958" s="1"/>
      <c r="DE1958" s="1"/>
      <c r="DF1958" s="1"/>
      <c r="DG1958" s="1"/>
      <c r="DH1958" s="1"/>
      <c r="DI1958" s="1"/>
      <c r="DJ1958" s="1"/>
      <c r="DK1958" s="1"/>
      <c r="DL1958" s="1"/>
      <c r="DM1958" s="1"/>
      <c r="DN1958" s="1"/>
      <c r="DO1958" s="1"/>
      <c r="DP1958" s="1"/>
      <c r="DQ1958" s="1"/>
      <c r="DR1958" s="1"/>
      <c r="DS1958" s="1"/>
      <c r="DT1958" s="1"/>
      <c r="DU1958" s="1"/>
      <c r="DV1958" s="1"/>
      <c r="DW1958" s="1"/>
      <c r="DX1958" s="1"/>
      <c r="DY1958" s="1"/>
      <c r="DZ1958" s="1"/>
      <c r="EA1958" s="1"/>
      <c r="EB1958" s="1"/>
      <c r="EC1958" s="1"/>
      <c r="ED1958" s="1"/>
      <c r="EE1958" s="1"/>
      <c r="EF1958" s="1"/>
      <c r="EG1958" s="1"/>
      <c r="EH1958" s="1"/>
      <c r="EI1958" s="1"/>
      <c r="EJ1958" s="1"/>
      <c r="EK1958" s="1"/>
      <c r="EL1958" s="1"/>
      <c r="EM1958" s="1"/>
      <c r="EN1958" s="1"/>
      <c r="EO1958" s="1"/>
      <c r="EP1958" s="1"/>
      <c r="EQ1958" s="1"/>
      <c r="ER1958" s="1"/>
      <c r="ES1958" s="1"/>
      <c r="ET1958" s="1"/>
      <c r="EU1958" s="1"/>
      <c r="EV1958" s="1"/>
      <c r="EW1958" s="1"/>
      <c r="EX1958" s="1"/>
      <c r="EY1958" s="1"/>
      <c r="EZ1958" s="1"/>
      <c r="FA1958" s="1"/>
      <c r="FB1958" s="1"/>
      <c r="FC1958" s="1"/>
      <c r="FD1958" s="1"/>
      <c r="FE1958" s="1"/>
      <c r="FF1958" s="1"/>
      <c r="FG1958" s="1"/>
      <c r="FH1958" s="1"/>
      <c r="FI1958" s="1"/>
      <c r="FJ1958" s="1"/>
      <c r="FK1958" s="1"/>
      <c r="FL1958" s="1"/>
      <c r="FM1958" s="1"/>
      <c r="FN1958" s="1"/>
      <c r="FO1958" s="1"/>
      <c r="FP1958" s="1"/>
      <c r="FQ1958" s="1"/>
      <c r="FR1958" s="1"/>
      <c r="FS1958" s="1"/>
      <c r="FT1958" s="1"/>
      <c r="FU1958" s="1"/>
      <c r="FV1958" s="1"/>
      <c r="FW1958" s="1"/>
      <c r="FX1958" s="1"/>
      <c r="FY1958" s="1"/>
      <c r="FZ1958" s="1"/>
      <c r="GA1958" s="1"/>
      <c r="GB1958" s="1"/>
      <c r="GC1958" s="1"/>
      <c r="GD1958" s="1"/>
      <c r="GE1958" s="1"/>
      <c r="GF1958" s="1"/>
      <c r="GG1958" s="1"/>
      <c r="GH1958" s="1"/>
      <c r="GI1958" s="1"/>
      <c r="GJ1958" s="1"/>
      <c r="GK1958" s="1"/>
      <c r="GL1958" s="1"/>
      <c r="GM1958" s="1"/>
      <c r="GN1958" s="1"/>
      <c r="GO1958" s="1"/>
    </row>
    <row r="1959" spans="1:197" s="40" customFormat="1" x14ac:dyDescent="0.25">
      <c r="A1959" s="41"/>
      <c r="B1959" s="4"/>
      <c r="C1959" s="41"/>
      <c r="D1959" s="42"/>
      <c r="E1959" s="42"/>
      <c r="F1959" s="42"/>
      <c r="G1959" s="1"/>
      <c r="H1959" s="1"/>
      <c r="I1959" s="1"/>
      <c r="J1959" s="1"/>
      <c r="K1959" s="1"/>
      <c r="L1959" s="1"/>
      <c r="M1959" s="2"/>
      <c r="N1959" s="1"/>
      <c r="O1959" s="1"/>
      <c r="P1959" s="1"/>
      <c r="Q1959" s="1"/>
      <c r="R1959" s="1"/>
      <c r="S1959" s="1"/>
      <c r="T1959" s="1"/>
      <c r="U1959" s="1"/>
      <c r="V1959" s="1"/>
      <c r="W1959" s="1"/>
      <c r="X1959" s="1"/>
      <c r="Y1959" s="1"/>
      <c r="Z1959" s="1"/>
      <c r="AA1959" s="1"/>
      <c r="AB1959" s="1"/>
      <c r="AC1959" s="1"/>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1"/>
      <c r="BB1959" s="1"/>
      <c r="BC1959" s="1"/>
      <c r="BD1959" s="1"/>
      <c r="BE1959" s="1"/>
      <c r="BF1959" s="1"/>
      <c r="BG1959" s="1"/>
      <c r="BH1959" s="1"/>
      <c r="BI1959" s="1"/>
      <c r="BJ1959" s="1"/>
      <c r="BK1959" s="1"/>
      <c r="BL1959" s="1"/>
      <c r="BM1959" s="1"/>
      <c r="BN1959" s="1"/>
      <c r="BO1959" s="1"/>
      <c r="BP1959" s="1"/>
      <c r="BQ1959" s="1"/>
      <c r="BR1959" s="1"/>
      <c r="BS1959" s="1"/>
      <c r="BT1959" s="1"/>
      <c r="BU1959" s="1"/>
      <c r="BV1959" s="1"/>
      <c r="BW1959" s="1"/>
      <c r="BX1959" s="1"/>
      <c r="BY1959" s="1"/>
      <c r="BZ1959" s="1"/>
      <c r="CA1959" s="1"/>
      <c r="CB1959" s="1"/>
      <c r="CC1959" s="1"/>
      <c r="CD1959" s="1"/>
      <c r="CE1959" s="1"/>
      <c r="CF1959" s="1"/>
      <c r="CG1959" s="1"/>
      <c r="CH1959" s="1"/>
      <c r="CI1959" s="1"/>
      <c r="CJ1959" s="1"/>
      <c r="CK1959" s="1"/>
      <c r="CL1959" s="1"/>
      <c r="CM1959" s="1"/>
      <c r="CN1959" s="1"/>
      <c r="CO1959" s="1"/>
      <c r="CP1959" s="1"/>
      <c r="CQ1959" s="1"/>
      <c r="CR1959" s="1"/>
      <c r="CS1959" s="1"/>
      <c r="CT1959" s="1"/>
      <c r="CU1959" s="1"/>
      <c r="CV1959" s="1"/>
      <c r="CW1959" s="1"/>
      <c r="CX1959" s="1"/>
      <c r="CY1959" s="1"/>
      <c r="CZ1959" s="1"/>
      <c r="DA1959" s="1"/>
      <c r="DB1959" s="1"/>
      <c r="DC1959" s="1"/>
      <c r="DD1959" s="1"/>
      <c r="DE1959" s="1"/>
      <c r="DF1959" s="1"/>
      <c r="DG1959" s="1"/>
      <c r="DH1959" s="1"/>
      <c r="DI1959" s="1"/>
      <c r="DJ1959" s="1"/>
      <c r="DK1959" s="1"/>
      <c r="DL1959" s="1"/>
      <c r="DM1959" s="1"/>
      <c r="DN1959" s="1"/>
      <c r="DO1959" s="1"/>
      <c r="DP1959" s="1"/>
      <c r="DQ1959" s="1"/>
      <c r="DR1959" s="1"/>
      <c r="DS1959" s="1"/>
      <c r="DT1959" s="1"/>
      <c r="DU1959" s="1"/>
      <c r="DV1959" s="1"/>
      <c r="DW1959" s="1"/>
      <c r="DX1959" s="1"/>
      <c r="DY1959" s="1"/>
      <c r="DZ1959" s="1"/>
      <c r="EA1959" s="1"/>
      <c r="EB1959" s="1"/>
      <c r="EC1959" s="1"/>
      <c r="ED1959" s="1"/>
      <c r="EE1959" s="1"/>
      <c r="EF1959" s="1"/>
      <c r="EG1959" s="1"/>
      <c r="EH1959" s="1"/>
      <c r="EI1959" s="1"/>
      <c r="EJ1959" s="1"/>
      <c r="EK1959" s="1"/>
      <c r="EL1959" s="1"/>
      <c r="EM1959" s="1"/>
      <c r="EN1959" s="1"/>
      <c r="EO1959" s="1"/>
      <c r="EP1959" s="1"/>
      <c r="EQ1959" s="1"/>
      <c r="ER1959" s="1"/>
      <c r="ES1959" s="1"/>
      <c r="ET1959" s="1"/>
      <c r="EU1959" s="1"/>
      <c r="EV1959" s="1"/>
      <c r="EW1959" s="1"/>
      <c r="EX1959" s="1"/>
      <c r="EY1959" s="1"/>
      <c r="EZ1959" s="1"/>
      <c r="FA1959" s="1"/>
      <c r="FB1959" s="1"/>
      <c r="FC1959" s="1"/>
      <c r="FD1959" s="1"/>
      <c r="FE1959" s="1"/>
      <c r="FF1959" s="1"/>
      <c r="FG1959" s="1"/>
      <c r="FH1959" s="1"/>
      <c r="FI1959" s="1"/>
      <c r="FJ1959" s="1"/>
      <c r="FK1959" s="1"/>
      <c r="FL1959" s="1"/>
      <c r="FM1959" s="1"/>
      <c r="FN1959" s="1"/>
      <c r="FO1959" s="1"/>
      <c r="FP1959" s="1"/>
      <c r="FQ1959" s="1"/>
      <c r="FR1959" s="1"/>
      <c r="FS1959" s="1"/>
      <c r="FT1959" s="1"/>
      <c r="FU1959" s="1"/>
      <c r="FV1959" s="1"/>
      <c r="FW1959" s="1"/>
      <c r="FX1959" s="1"/>
      <c r="FY1959" s="1"/>
      <c r="FZ1959" s="1"/>
      <c r="GA1959" s="1"/>
      <c r="GB1959" s="1"/>
      <c r="GC1959" s="1"/>
      <c r="GD1959" s="1"/>
      <c r="GE1959" s="1"/>
      <c r="GF1959" s="1"/>
      <c r="GG1959" s="1"/>
      <c r="GH1959" s="1"/>
      <c r="GI1959" s="1"/>
      <c r="GJ1959" s="1"/>
      <c r="GK1959" s="1"/>
      <c r="GL1959" s="1"/>
      <c r="GM1959" s="1"/>
      <c r="GN1959" s="1"/>
      <c r="GO1959" s="1"/>
    </row>
    <row r="1960" spans="1:197" s="40" customFormat="1" x14ac:dyDescent="0.25">
      <c r="A1960" s="41"/>
      <c r="B1960" s="4"/>
      <c r="C1960" s="41"/>
      <c r="D1960" s="42"/>
      <c r="E1960" s="42"/>
      <c r="F1960" s="42"/>
      <c r="G1960" s="1"/>
      <c r="H1960" s="1"/>
      <c r="I1960" s="1"/>
      <c r="J1960" s="1"/>
      <c r="K1960" s="1"/>
      <c r="L1960" s="1"/>
      <c r="M1960" s="2"/>
      <c r="N1960" s="1"/>
      <c r="O1960" s="1"/>
      <c r="P1960" s="1"/>
      <c r="Q1960" s="1"/>
      <c r="R1960" s="1"/>
      <c r="S1960" s="1"/>
      <c r="T1960" s="1"/>
      <c r="U1960" s="1"/>
      <c r="V1960" s="1"/>
      <c r="W1960" s="1"/>
      <c r="X1960" s="1"/>
      <c r="Y1960" s="1"/>
      <c r="Z1960" s="1"/>
      <c r="AA1960" s="1"/>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1"/>
      <c r="BB1960" s="1"/>
      <c r="BC1960" s="1"/>
      <c r="BD1960" s="1"/>
      <c r="BE1960" s="1"/>
      <c r="BF1960" s="1"/>
      <c r="BG1960" s="1"/>
      <c r="BH1960" s="1"/>
      <c r="BI1960" s="1"/>
      <c r="BJ1960" s="1"/>
      <c r="BK1960" s="1"/>
      <c r="BL1960" s="1"/>
      <c r="BM1960" s="1"/>
      <c r="BN1960" s="1"/>
      <c r="BO1960" s="1"/>
      <c r="BP1960" s="1"/>
      <c r="BQ1960" s="1"/>
      <c r="BR1960" s="1"/>
      <c r="BS1960" s="1"/>
      <c r="BT1960" s="1"/>
      <c r="BU1960" s="1"/>
      <c r="BV1960" s="1"/>
      <c r="BW1960" s="1"/>
      <c r="BX1960" s="1"/>
      <c r="BY1960" s="1"/>
      <c r="BZ1960" s="1"/>
      <c r="CA1960" s="1"/>
      <c r="CB1960" s="1"/>
      <c r="CC1960" s="1"/>
      <c r="CD1960" s="1"/>
      <c r="CE1960" s="1"/>
      <c r="CF1960" s="1"/>
      <c r="CG1960" s="1"/>
      <c r="CH1960" s="1"/>
      <c r="CI1960" s="1"/>
      <c r="CJ1960" s="1"/>
      <c r="CK1960" s="1"/>
      <c r="CL1960" s="1"/>
      <c r="CM1960" s="1"/>
      <c r="CN1960" s="1"/>
      <c r="CO1960" s="1"/>
      <c r="CP1960" s="1"/>
      <c r="CQ1960" s="1"/>
      <c r="CR1960" s="1"/>
      <c r="CS1960" s="1"/>
      <c r="CT1960" s="1"/>
      <c r="CU1960" s="1"/>
      <c r="CV1960" s="1"/>
      <c r="CW1960" s="1"/>
      <c r="CX1960" s="1"/>
      <c r="CY1960" s="1"/>
      <c r="CZ1960" s="1"/>
      <c r="DA1960" s="1"/>
      <c r="DB1960" s="1"/>
      <c r="DC1960" s="1"/>
      <c r="DD1960" s="1"/>
      <c r="DE1960" s="1"/>
      <c r="DF1960" s="1"/>
      <c r="DG1960" s="1"/>
      <c r="DH1960" s="1"/>
      <c r="DI1960" s="1"/>
      <c r="DJ1960" s="1"/>
      <c r="DK1960" s="1"/>
      <c r="DL1960" s="1"/>
      <c r="DM1960" s="1"/>
      <c r="DN1960" s="1"/>
      <c r="DO1960" s="1"/>
      <c r="DP1960" s="1"/>
      <c r="DQ1960" s="1"/>
      <c r="DR1960" s="1"/>
      <c r="DS1960" s="1"/>
      <c r="DT1960" s="1"/>
      <c r="DU1960" s="1"/>
      <c r="DV1960" s="1"/>
      <c r="DW1960" s="1"/>
      <c r="DX1960" s="1"/>
      <c r="DY1960" s="1"/>
      <c r="DZ1960" s="1"/>
      <c r="EA1960" s="1"/>
      <c r="EB1960" s="1"/>
      <c r="EC1960" s="1"/>
      <c r="ED1960" s="1"/>
      <c r="EE1960" s="1"/>
      <c r="EF1960" s="1"/>
      <c r="EG1960" s="1"/>
      <c r="EH1960" s="1"/>
      <c r="EI1960" s="1"/>
      <c r="EJ1960" s="1"/>
      <c r="EK1960" s="1"/>
      <c r="EL1960" s="1"/>
      <c r="EM1960" s="1"/>
      <c r="EN1960" s="1"/>
      <c r="EO1960" s="1"/>
      <c r="EP1960" s="1"/>
      <c r="EQ1960" s="1"/>
      <c r="ER1960" s="1"/>
      <c r="ES1960" s="1"/>
      <c r="ET1960" s="1"/>
      <c r="EU1960" s="1"/>
      <c r="EV1960" s="1"/>
      <c r="EW1960" s="1"/>
      <c r="EX1960" s="1"/>
      <c r="EY1960" s="1"/>
      <c r="EZ1960" s="1"/>
      <c r="FA1960" s="1"/>
      <c r="FB1960" s="1"/>
      <c r="FC1960" s="1"/>
      <c r="FD1960" s="1"/>
      <c r="FE1960" s="1"/>
      <c r="FF1960" s="1"/>
      <c r="FG1960" s="1"/>
      <c r="FH1960" s="1"/>
      <c r="FI1960" s="1"/>
      <c r="FJ1960" s="1"/>
      <c r="FK1960" s="1"/>
      <c r="FL1960" s="1"/>
      <c r="FM1960" s="1"/>
      <c r="FN1960" s="1"/>
      <c r="FO1960" s="1"/>
      <c r="FP1960" s="1"/>
      <c r="FQ1960" s="1"/>
      <c r="FR1960" s="1"/>
      <c r="FS1960" s="1"/>
      <c r="FT1960" s="1"/>
      <c r="FU1960" s="1"/>
      <c r="FV1960" s="1"/>
      <c r="FW1960" s="1"/>
      <c r="FX1960" s="1"/>
      <c r="FY1960" s="1"/>
      <c r="FZ1960" s="1"/>
      <c r="GA1960" s="1"/>
      <c r="GB1960" s="1"/>
      <c r="GC1960" s="1"/>
      <c r="GD1960" s="1"/>
      <c r="GE1960" s="1"/>
      <c r="GF1960" s="1"/>
      <c r="GG1960" s="1"/>
      <c r="GH1960" s="1"/>
      <c r="GI1960" s="1"/>
      <c r="GJ1960" s="1"/>
      <c r="GK1960" s="1"/>
      <c r="GL1960" s="1"/>
      <c r="GM1960" s="1"/>
      <c r="GN1960" s="1"/>
      <c r="GO1960" s="1"/>
    </row>
    <row r="1961" spans="1:197" s="40" customFormat="1" x14ac:dyDescent="0.25">
      <c r="A1961" s="41"/>
      <c r="B1961" s="4"/>
      <c r="C1961" s="41"/>
      <c r="D1961" s="42"/>
      <c r="E1961" s="42"/>
      <c r="F1961" s="42"/>
      <c r="G1961" s="1"/>
      <c r="H1961" s="1"/>
      <c r="I1961" s="1"/>
      <c r="J1961" s="1"/>
      <c r="K1961" s="1"/>
      <c r="L1961" s="1"/>
      <c r="M1961" s="2"/>
      <c r="N1961" s="1"/>
      <c r="O1961" s="1"/>
      <c r="P1961" s="1"/>
      <c r="Q1961" s="1"/>
      <c r="R1961" s="1"/>
      <c r="S1961" s="1"/>
      <c r="T1961" s="1"/>
      <c r="U1961" s="1"/>
      <c r="V1961" s="1"/>
      <c r="W1961" s="1"/>
      <c r="X1961" s="1"/>
      <c r="Y1961" s="1"/>
      <c r="Z1961" s="1"/>
      <c r="AA1961" s="1"/>
      <c r="AB1961" s="1"/>
      <c r="AC1961" s="1"/>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1"/>
      <c r="BB1961" s="1"/>
      <c r="BC1961" s="1"/>
      <c r="BD1961" s="1"/>
      <c r="BE1961" s="1"/>
      <c r="BF1961" s="1"/>
      <c r="BG1961" s="1"/>
      <c r="BH1961" s="1"/>
      <c r="BI1961" s="1"/>
      <c r="BJ1961" s="1"/>
      <c r="BK1961" s="1"/>
      <c r="BL1961" s="1"/>
      <c r="BM1961" s="1"/>
      <c r="BN1961" s="1"/>
      <c r="BO1961" s="1"/>
      <c r="BP1961" s="1"/>
      <c r="BQ1961" s="1"/>
      <c r="BR1961" s="1"/>
      <c r="BS1961" s="1"/>
      <c r="BT1961" s="1"/>
      <c r="BU1961" s="1"/>
      <c r="BV1961" s="1"/>
      <c r="BW1961" s="1"/>
      <c r="BX1961" s="1"/>
      <c r="BY1961" s="1"/>
      <c r="BZ1961" s="1"/>
      <c r="CA1961" s="1"/>
      <c r="CB1961" s="1"/>
      <c r="CC1961" s="1"/>
      <c r="CD1961" s="1"/>
      <c r="CE1961" s="1"/>
      <c r="CF1961" s="1"/>
      <c r="CG1961" s="1"/>
      <c r="CH1961" s="1"/>
      <c r="CI1961" s="1"/>
      <c r="CJ1961" s="1"/>
      <c r="CK1961" s="1"/>
      <c r="CL1961" s="1"/>
      <c r="CM1961" s="1"/>
      <c r="CN1961" s="1"/>
      <c r="CO1961" s="1"/>
      <c r="CP1961" s="1"/>
      <c r="CQ1961" s="1"/>
      <c r="CR1961" s="1"/>
      <c r="CS1961" s="1"/>
      <c r="CT1961" s="1"/>
      <c r="CU1961" s="1"/>
      <c r="CV1961" s="1"/>
      <c r="CW1961" s="1"/>
      <c r="CX1961" s="1"/>
      <c r="CY1961" s="1"/>
      <c r="CZ1961" s="1"/>
      <c r="DA1961" s="1"/>
      <c r="DB1961" s="1"/>
      <c r="DC1961" s="1"/>
      <c r="DD1961" s="1"/>
      <c r="DE1961" s="1"/>
      <c r="DF1961" s="1"/>
      <c r="DG1961" s="1"/>
      <c r="DH1961" s="1"/>
      <c r="DI1961" s="1"/>
      <c r="DJ1961" s="1"/>
      <c r="DK1961" s="1"/>
      <c r="DL1961" s="1"/>
      <c r="DM1961" s="1"/>
      <c r="DN1961" s="1"/>
      <c r="DO1961" s="1"/>
      <c r="DP1961" s="1"/>
      <c r="DQ1961" s="1"/>
      <c r="DR1961" s="1"/>
      <c r="DS1961" s="1"/>
      <c r="DT1961" s="1"/>
      <c r="DU1961" s="1"/>
      <c r="DV1961" s="1"/>
      <c r="DW1961" s="1"/>
      <c r="DX1961" s="1"/>
      <c r="DY1961" s="1"/>
      <c r="DZ1961" s="1"/>
      <c r="EA1961" s="1"/>
      <c r="EB1961" s="1"/>
      <c r="EC1961" s="1"/>
      <c r="ED1961" s="1"/>
      <c r="EE1961" s="1"/>
      <c r="EF1961" s="1"/>
      <c r="EG1961" s="1"/>
      <c r="EH1961" s="1"/>
      <c r="EI1961" s="1"/>
      <c r="EJ1961" s="1"/>
      <c r="EK1961" s="1"/>
      <c r="EL1961" s="1"/>
      <c r="EM1961" s="1"/>
      <c r="EN1961" s="1"/>
      <c r="EO1961" s="1"/>
      <c r="EP1961" s="1"/>
      <c r="EQ1961" s="1"/>
      <c r="ER1961" s="1"/>
      <c r="ES1961" s="1"/>
      <c r="ET1961" s="1"/>
      <c r="EU1961" s="1"/>
      <c r="EV1961" s="1"/>
      <c r="EW1961" s="1"/>
      <c r="EX1961" s="1"/>
      <c r="EY1961" s="1"/>
      <c r="EZ1961" s="1"/>
      <c r="FA1961" s="1"/>
      <c r="FB1961" s="1"/>
      <c r="FC1961" s="1"/>
      <c r="FD1961" s="1"/>
      <c r="FE1961" s="1"/>
      <c r="FF1961" s="1"/>
      <c r="FG1961" s="1"/>
      <c r="FH1961" s="1"/>
      <c r="FI1961" s="1"/>
      <c r="FJ1961" s="1"/>
      <c r="FK1961" s="1"/>
      <c r="FL1961" s="1"/>
      <c r="FM1961" s="1"/>
      <c r="FN1961" s="1"/>
      <c r="FO1961" s="1"/>
      <c r="FP1961" s="1"/>
      <c r="FQ1961" s="1"/>
      <c r="FR1961" s="1"/>
      <c r="FS1961" s="1"/>
      <c r="FT1961" s="1"/>
      <c r="FU1961" s="1"/>
      <c r="FV1961" s="1"/>
      <c r="FW1961" s="1"/>
      <c r="FX1961" s="1"/>
      <c r="FY1961" s="1"/>
      <c r="FZ1961" s="1"/>
      <c r="GA1961" s="1"/>
      <c r="GB1961" s="1"/>
      <c r="GC1961" s="1"/>
      <c r="GD1961" s="1"/>
      <c r="GE1961" s="1"/>
      <c r="GF1961" s="1"/>
      <c r="GG1961" s="1"/>
      <c r="GH1961" s="1"/>
      <c r="GI1961" s="1"/>
      <c r="GJ1961" s="1"/>
      <c r="GK1961" s="1"/>
      <c r="GL1961" s="1"/>
      <c r="GM1961" s="1"/>
      <c r="GN1961" s="1"/>
      <c r="GO1961" s="1"/>
    </row>
    <row r="1962" spans="1:197" s="40" customFormat="1" x14ac:dyDescent="0.25">
      <c r="A1962" s="41"/>
      <c r="B1962" s="4"/>
      <c r="C1962" s="41"/>
      <c r="D1962" s="42"/>
      <c r="E1962" s="42"/>
      <c r="F1962" s="42"/>
      <c r="G1962" s="1"/>
      <c r="H1962" s="1"/>
      <c r="I1962" s="1"/>
      <c r="J1962" s="1"/>
      <c r="K1962" s="1"/>
      <c r="L1962" s="1"/>
      <c r="M1962" s="2"/>
      <c r="N1962" s="1"/>
      <c r="O1962" s="1"/>
      <c r="P1962" s="1"/>
      <c r="Q1962" s="1"/>
      <c r="R1962" s="1"/>
      <c r="S1962" s="1"/>
      <c r="T1962" s="1"/>
      <c r="U1962" s="1"/>
      <c r="V1962" s="1"/>
      <c r="W1962" s="1"/>
      <c r="X1962" s="1"/>
      <c r="Y1962" s="1"/>
      <c r="Z1962" s="1"/>
      <c r="AA1962" s="1"/>
      <c r="AB1962" s="1"/>
      <c r="AC1962" s="1"/>
      <c r="AD1962" s="1"/>
      <c r="AE1962" s="1"/>
      <c r="AF1962" s="1"/>
      <c r="AG1962" s="1"/>
      <c r="AH1962" s="1"/>
      <c r="AI1962" s="1"/>
      <c r="AJ1962" s="1"/>
      <c r="AK1962" s="1"/>
      <c r="AL1962" s="1"/>
      <c r="AM1962" s="1"/>
      <c r="AN1962" s="1"/>
      <c r="AO1962" s="1"/>
      <c r="AP1962" s="1"/>
      <c r="AQ1962" s="1"/>
      <c r="AR1962" s="1"/>
      <c r="AS1962" s="1"/>
      <c r="AT1962" s="1"/>
      <c r="AU1962" s="1"/>
      <c r="AV1962" s="1"/>
      <c r="AW1962" s="1"/>
      <c r="AX1962" s="1"/>
      <c r="AY1962" s="1"/>
      <c r="AZ1962" s="1"/>
      <c r="BA1962" s="1"/>
      <c r="BB1962" s="1"/>
      <c r="BC1962" s="1"/>
      <c r="BD1962" s="1"/>
      <c r="BE1962" s="1"/>
      <c r="BF1962" s="1"/>
      <c r="BG1962" s="1"/>
      <c r="BH1962" s="1"/>
      <c r="BI1962" s="1"/>
      <c r="BJ1962" s="1"/>
      <c r="BK1962" s="1"/>
      <c r="BL1962" s="1"/>
      <c r="BM1962" s="1"/>
      <c r="BN1962" s="1"/>
      <c r="BO1962" s="1"/>
      <c r="BP1962" s="1"/>
      <c r="BQ1962" s="1"/>
      <c r="BR1962" s="1"/>
      <c r="BS1962" s="1"/>
      <c r="BT1962" s="1"/>
      <c r="BU1962" s="1"/>
      <c r="BV1962" s="1"/>
      <c r="BW1962" s="1"/>
      <c r="BX1962" s="1"/>
      <c r="BY1962" s="1"/>
      <c r="BZ1962" s="1"/>
      <c r="CA1962" s="1"/>
      <c r="CB1962" s="1"/>
      <c r="CC1962" s="1"/>
      <c r="CD1962" s="1"/>
      <c r="CE1962" s="1"/>
      <c r="CF1962" s="1"/>
      <c r="CG1962" s="1"/>
      <c r="CH1962" s="1"/>
      <c r="CI1962" s="1"/>
      <c r="CJ1962" s="1"/>
      <c r="CK1962" s="1"/>
      <c r="CL1962" s="1"/>
      <c r="CM1962" s="1"/>
      <c r="CN1962" s="1"/>
      <c r="CO1962" s="1"/>
      <c r="CP1962" s="1"/>
      <c r="CQ1962" s="1"/>
      <c r="CR1962" s="1"/>
      <c r="CS1962" s="1"/>
      <c r="CT1962" s="1"/>
      <c r="CU1962" s="1"/>
      <c r="CV1962" s="1"/>
      <c r="CW1962" s="1"/>
      <c r="CX1962" s="1"/>
      <c r="CY1962" s="1"/>
      <c r="CZ1962" s="1"/>
      <c r="DA1962" s="1"/>
      <c r="DB1962" s="1"/>
      <c r="DC1962" s="1"/>
      <c r="DD1962" s="1"/>
      <c r="DE1962" s="1"/>
      <c r="DF1962" s="1"/>
      <c r="DG1962" s="1"/>
      <c r="DH1962" s="1"/>
      <c r="DI1962" s="1"/>
      <c r="DJ1962" s="1"/>
      <c r="DK1962" s="1"/>
      <c r="DL1962" s="1"/>
      <c r="DM1962" s="1"/>
      <c r="DN1962" s="1"/>
      <c r="DO1962" s="1"/>
      <c r="DP1962" s="1"/>
      <c r="DQ1962" s="1"/>
      <c r="DR1962" s="1"/>
      <c r="DS1962" s="1"/>
      <c r="DT1962" s="1"/>
      <c r="DU1962" s="1"/>
      <c r="DV1962" s="1"/>
      <c r="DW1962" s="1"/>
      <c r="DX1962" s="1"/>
      <c r="DY1962" s="1"/>
      <c r="DZ1962" s="1"/>
      <c r="EA1962" s="1"/>
      <c r="EB1962" s="1"/>
      <c r="EC1962" s="1"/>
      <c r="ED1962" s="1"/>
      <c r="EE1962" s="1"/>
      <c r="EF1962" s="1"/>
      <c r="EG1962" s="1"/>
      <c r="EH1962" s="1"/>
      <c r="EI1962" s="1"/>
      <c r="EJ1962" s="1"/>
      <c r="EK1962" s="1"/>
      <c r="EL1962" s="1"/>
      <c r="EM1962" s="1"/>
      <c r="EN1962" s="1"/>
      <c r="EO1962" s="1"/>
      <c r="EP1962" s="1"/>
      <c r="EQ1962" s="1"/>
      <c r="ER1962" s="1"/>
      <c r="ES1962" s="1"/>
      <c r="ET1962" s="1"/>
      <c r="EU1962" s="1"/>
      <c r="EV1962" s="1"/>
      <c r="EW1962" s="1"/>
      <c r="EX1962" s="1"/>
      <c r="EY1962" s="1"/>
      <c r="EZ1962" s="1"/>
      <c r="FA1962" s="1"/>
      <c r="FB1962" s="1"/>
      <c r="FC1962" s="1"/>
      <c r="FD1962" s="1"/>
      <c r="FE1962" s="1"/>
      <c r="FF1962" s="1"/>
      <c r="FG1962" s="1"/>
      <c r="FH1962" s="1"/>
      <c r="FI1962" s="1"/>
      <c r="FJ1962" s="1"/>
      <c r="FK1962" s="1"/>
      <c r="FL1962" s="1"/>
      <c r="FM1962" s="1"/>
      <c r="FN1962" s="1"/>
      <c r="FO1962" s="1"/>
      <c r="FP1962" s="1"/>
      <c r="FQ1962" s="1"/>
      <c r="FR1962" s="1"/>
      <c r="FS1962" s="1"/>
      <c r="FT1962" s="1"/>
      <c r="FU1962" s="1"/>
      <c r="FV1962" s="1"/>
      <c r="FW1962" s="1"/>
      <c r="FX1962" s="1"/>
      <c r="FY1962" s="1"/>
      <c r="FZ1962" s="1"/>
      <c r="GA1962" s="1"/>
      <c r="GB1962" s="1"/>
      <c r="GC1962" s="1"/>
      <c r="GD1962" s="1"/>
      <c r="GE1962" s="1"/>
      <c r="GF1962" s="1"/>
      <c r="GG1962" s="1"/>
      <c r="GH1962" s="1"/>
      <c r="GI1962" s="1"/>
      <c r="GJ1962" s="1"/>
      <c r="GK1962" s="1"/>
      <c r="GL1962" s="1"/>
      <c r="GM1962" s="1"/>
      <c r="GN1962" s="1"/>
      <c r="GO1962" s="1"/>
    </row>
    <row r="1963" spans="1:197" s="40" customFormat="1" x14ac:dyDescent="0.25">
      <c r="A1963" s="41"/>
      <c r="B1963" s="4"/>
      <c r="C1963" s="41"/>
      <c r="D1963" s="42"/>
      <c r="E1963" s="42"/>
      <c r="F1963" s="42"/>
      <c r="G1963" s="1"/>
      <c r="H1963" s="1"/>
      <c r="I1963" s="1"/>
      <c r="J1963" s="1"/>
      <c r="K1963" s="1"/>
      <c r="L1963" s="1"/>
      <c r="M1963" s="2"/>
      <c r="N1963" s="1"/>
      <c r="O1963" s="1"/>
      <c r="P1963" s="1"/>
      <c r="Q1963" s="1"/>
      <c r="R1963" s="1"/>
      <c r="S1963" s="1"/>
      <c r="T1963" s="1"/>
      <c r="U1963" s="1"/>
      <c r="V1963" s="1"/>
      <c r="W1963" s="1"/>
      <c r="X1963" s="1"/>
      <c r="Y1963" s="1"/>
      <c r="Z1963" s="1"/>
      <c r="AA1963" s="1"/>
      <c r="AB1963" s="1"/>
      <c r="AC1963" s="1"/>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1"/>
      <c r="BB1963" s="1"/>
      <c r="BC1963" s="1"/>
      <c r="BD1963" s="1"/>
      <c r="BE1963" s="1"/>
      <c r="BF1963" s="1"/>
      <c r="BG1963" s="1"/>
      <c r="BH1963" s="1"/>
      <c r="BI1963" s="1"/>
      <c r="BJ1963" s="1"/>
      <c r="BK1963" s="1"/>
      <c r="BL1963" s="1"/>
      <c r="BM1963" s="1"/>
      <c r="BN1963" s="1"/>
      <c r="BO1963" s="1"/>
      <c r="BP1963" s="1"/>
      <c r="BQ1963" s="1"/>
      <c r="BR1963" s="1"/>
      <c r="BS1963" s="1"/>
      <c r="BT1963" s="1"/>
      <c r="BU1963" s="1"/>
      <c r="BV1963" s="1"/>
      <c r="BW1963" s="1"/>
      <c r="BX1963" s="1"/>
      <c r="BY1963" s="1"/>
      <c r="BZ1963" s="1"/>
      <c r="CA1963" s="1"/>
      <c r="CB1963" s="1"/>
      <c r="CC1963" s="1"/>
      <c r="CD1963" s="1"/>
      <c r="CE1963" s="1"/>
      <c r="CF1963" s="1"/>
      <c r="CG1963" s="1"/>
      <c r="CH1963" s="1"/>
      <c r="CI1963" s="1"/>
      <c r="CJ1963" s="1"/>
      <c r="CK1963" s="1"/>
      <c r="CL1963" s="1"/>
      <c r="CM1963" s="1"/>
      <c r="CN1963" s="1"/>
      <c r="CO1963" s="1"/>
      <c r="CP1963" s="1"/>
      <c r="CQ1963" s="1"/>
      <c r="CR1963" s="1"/>
      <c r="CS1963" s="1"/>
      <c r="CT1963" s="1"/>
      <c r="CU1963" s="1"/>
      <c r="CV1963" s="1"/>
      <c r="CW1963" s="1"/>
      <c r="CX1963" s="1"/>
      <c r="CY1963" s="1"/>
      <c r="CZ1963" s="1"/>
      <c r="DA1963" s="1"/>
      <c r="DB1963" s="1"/>
      <c r="DC1963" s="1"/>
      <c r="DD1963" s="1"/>
      <c r="DE1963" s="1"/>
      <c r="DF1963" s="1"/>
      <c r="DG1963" s="1"/>
      <c r="DH1963" s="1"/>
      <c r="DI1963" s="1"/>
      <c r="DJ1963" s="1"/>
      <c r="DK1963" s="1"/>
      <c r="DL1963" s="1"/>
      <c r="DM1963" s="1"/>
      <c r="DN1963" s="1"/>
      <c r="DO1963" s="1"/>
      <c r="DP1963" s="1"/>
      <c r="DQ1963" s="1"/>
      <c r="DR1963" s="1"/>
      <c r="DS1963" s="1"/>
      <c r="DT1963" s="1"/>
      <c r="DU1963" s="1"/>
      <c r="DV1963" s="1"/>
      <c r="DW1963" s="1"/>
      <c r="DX1963" s="1"/>
      <c r="DY1963" s="1"/>
      <c r="DZ1963" s="1"/>
      <c r="EA1963" s="1"/>
      <c r="EB1963" s="1"/>
      <c r="EC1963" s="1"/>
      <c r="ED1963" s="1"/>
      <c r="EE1963" s="1"/>
      <c r="EF1963" s="1"/>
      <c r="EG1963" s="1"/>
      <c r="EH1963" s="1"/>
      <c r="EI1963" s="1"/>
      <c r="EJ1963" s="1"/>
      <c r="EK1963" s="1"/>
      <c r="EL1963" s="1"/>
      <c r="EM1963" s="1"/>
      <c r="EN1963" s="1"/>
      <c r="EO1963" s="1"/>
      <c r="EP1963" s="1"/>
      <c r="EQ1963" s="1"/>
      <c r="ER1963" s="1"/>
      <c r="ES1963" s="1"/>
      <c r="ET1963" s="1"/>
      <c r="EU1963" s="1"/>
      <c r="EV1963" s="1"/>
      <c r="EW1963" s="1"/>
      <c r="EX1963" s="1"/>
      <c r="EY1963" s="1"/>
      <c r="EZ1963" s="1"/>
      <c r="FA1963" s="1"/>
      <c r="FB1963" s="1"/>
      <c r="FC1963" s="1"/>
      <c r="FD1963" s="1"/>
      <c r="FE1963" s="1"/>
      <c r="FF1963" s="1"/>
      <c r="FG1963" s="1"/>
      <c r="FH1963" s="1"/>
      <c r="FI1963" s="1"/>
      <c r="FJ1963" s="1"/>
      <c r="FK1963" s="1"/>
      <c r="FL1963" s="1"/>
      <c r="FM1963" s="1"/>
      <c r="FN1963" s="1"/>
      <c r="FO1963" s="1"/>
      <c r="FP1963" s="1"/>
      <c r="FQ1963" s="1"/>
      <c r="FR1963" s="1"/>
      <c r="FS1963" s="1"/>
      <c r="FT1963" s="1"/>
      <c r="FU1963" s="1"/>
      <c r="FV1963" s="1"/>
      <c r="FW1963" s="1"/>
      <c r="FX1963" s="1"/>
      <c r="FY1963" s="1"/>
      <c r="FZ1963" s="1"/>
      <c r="GA1963" s="1"/>
      <c r="GB1963" s="1"/>
      <c r="GC1963" s="1"/>
      <c r="GD1963" s="1"/>
      <c r="GE1963" s="1"/>
      <c r="GF1963" s="1"/>
      <c r="GG1963" s="1"/>
      <c r="GH1963" s="1"/>
      <c r="GI1963" s="1"/>
      <c r="GJ1963" s="1"/>
      <c r="GK1963" s="1"/>
      <c r="GL1963" s="1"/>
      <c r="GM1963" s="1"/>
      <c r="GN1963" s="1"/>
      <c r="GO1963" s="1"/>
    </row>
    <row r="1964" spans="1:197" s="40" customFormat="1" x14ac:dyDescent="0.25">
      <c r="A1964" s="41"/>
      <c r="B1964" s="4"/>
      <c r="C1964" s="41"/>
      <c r="D1964" s="42"/>
      <c r="E1964" s="42"/>
      <c r="F1964" s="42"/>
      <c r="G1964" s="1"/>
      <c r="H1964" s="1"/>
      <c r="I1964" s="1"/>
      <c r="J1964" s="1"/>
      <c r="K1964" s="1"/>
      <c r="L1964" s="1"/>
      <c r="M1964" s="2"/>
      <c r="N1964" s="1"/>
      <c r="O1964" s="1"/>
      <c r="P1964" s="1"/>
      <c r="Q1964" s="1"/>
      <c r="R1964" s="1"/>
      <c r="S1964" s="1"/>
      <c r="T1964" s="1"/>
      <c r="U1964" s="1"/>
      <c r="V1964" s="1"/>
      <c r="W1964" s="1"/>
      <c r="X1964" s="1"/>
      <c r="Y1964" s="1"/>
      <c r="Z1964" s="1"/>
      <c r="AA1964" s="1"/>
      <c r="AB1964" s="1"/>
      <c r="AC1964" s="1"/>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1"/>
      <c r="BB1964" s="1"/>
      <c r="BC1964" s="1"/>
      <c r="BD1964" s="1"/>
      <c r="BE1964" s="1"/>
      <c r="BF1964" s="1"/>
      <c r="BG1964" s="1"/>
      <c r="BH1964" s="1"/>
      <c r="BI1964" s="1"/>
      <c r="BJ1964" s="1"/>
      <c r="BK1964" s="1"/>
      <c r="BL1964" s="1"/>
      <c r="BM1964" s="1"/>
      <c r="BN1964" s="1"/>
      <c r="BO1964" s="1"/>
      <c r="BP1964" s="1"/>
      <c r="BQ1964" s="1"/>
      <c r="BR1964" s="1"/>
      <c r="BS1964" s="1"/>
      <c r="BT1964" s="1"/>
      <c r="BU1964" s="1"/>
      <c r="BV1964" s="1"/>
      <c r="BW1964" s="1"/>
      <c r="BX1964" s="1"/>
      <c r="BY1964" s="1"/>
      <c r="BZ1964" s="1"/>
      <c r="CA1964" s="1"/>
      <c r="CB1964" s="1"/>
      <c r="CC1964" s="1"/>
      <c r="CD1964" s="1"/>
      <c r="CE1964" s="1"/>
      <c r="CF1964" s="1"/>
      <c r="CG1964" s="1"/>
      <c r="CH1964" s="1"/>
      <c r="CI1964" s="1"/>
      <c r="CJ1964" s="1"/>
      <c r="CK1964" s="1"/>
      <c r="CL1964" s="1"/>
      <c r="CM1964" s="1"/>
      <c r="CN1964" s="1"/>
      <c r="CO1964" s="1"/>
      <c r="CP1964" s="1"/>
      <c r="CQ1964" s="1"/>
      <c r="CR1964" s="1"/>
      <c r="CS1964" s="1"/>
      <c r="CT1964" s="1"/>
      <c r="CU1964" s="1"/>
      <c r="CV1964" s="1"/>
      <c r="CW1964" s="1"/>
      <c r="CX1964" s="1"/>
      <c r="CY1964" s="1"/>
      <c r="CZ1964" s="1"/>
      <c r="DA1964" s="1"/>
      <c r="DB1964" s="1"/>
      <c r="DC1964" s="1"/>
      <c r="DD1964" s="1"/>
      <c r="DE1964" s="1"/>
      <c r="DF1964" s="1"/>
      <c r="DG1964" s="1"/>
      <c r="DH1964" s="1"/>
      <c r="DI1964" s="1"/>
      <c r="DJ1964" s="1"/>
      <c r="DK1964" s="1"/>
      <c r="DL1964" s="1"/>
      <c r="DM1964" s="1"/>
      <c r="DN1964" s="1"/>
      <c r="DO1964" s="1"/>
      <c r="DP1964" s="1"/>
      <c r="DQ1964" s="1"/>
      <c r="DR1964" s="1"/>
      <c r="DS1964" s="1"/>
      <c r="DT1964" s="1"/>
      <c r="DU1964" s="1"/>
      <c r="DV1964" s="1"/>
      <c r="DW1964" s="1"/>
      <c r="DX1964" s="1"/>
      <c r="DY1964" s="1"/>
      <c r="DZ1964" s="1"/>
      <c r="EA1964" s="1"/>
      <c r="EB1964" s="1"/>
      <c r="EC1964" s="1"/>
      <c r="ED1964" s="1"/>
      <c r="EE1964" s="1"/>
      <c r="EF1964" s="1"/>
      <c r="EG1964" s="1"/>
      <c r="EH1964" s="1"/>
      <c r="EI1964" s="1"/>
      <c r="EJ1964" s="1"/>
      <c r="EK1964" s="1"/>
      <c r="EL1964" s="1"/>
      <c r="EM1964" s="1"/>
      <c r="EN1964" s="1"/>
      <c r="EO1964" s="1"/>
      <c r="EP1964" s="1"/>
      <c r="EQ1964" s="1"/>
      <c r="ER1964" s="1"/>
      <c r="ES1964" s="1"/>
      <c r="ET1964" s="1"/>
      <c r="EU1964" s="1"/>
      <c r="EV1964" s="1"/>
      <c r="EW1964" s="1"/>
      <c r="EX1964" s="1"/>
      <c r="EY1964" s="1"/>
      <c r="EZ1964" s="1"/>
      <c r="FA1964" s="1"/>
      <c r="FB1964" s="1"/>
      <c r="FC1964" s="1"/>
      <c r="FD1964" s="1"/>
      <c r="FE1964" s="1"/>
      <c r="FF1964" s="1"/>
      <c r="FG1964" s="1"/>
      <c r="FH1964" s="1"/>
      <c r="FI1964" s="1"/>
      <c r="FJ1964" s="1"/>
      <c r="FK1964" s="1"/>
      <c r="FL1964" s="1"/>
      <c r="FM1964" s="1"/>
      <c r="FN1964" s="1"/>
      <c r="FO1964" s="1"/>
      <c r="FP1964" s="1"/>
      <c r="FQ1964" s="1"/>
      <c r="FR1964" s="1"/>
      <c r="FS1964" s="1"/>
      <c r="FT1964" s="1"/>
      <c r="FU1964" s="1"/>
      <c r="FV1964" s="1"/>
      <c r="FW1964" s="1"/>
      <c r="FX1964" s="1"/>
      <c r="FY1964" s="1"/>
      <c r="FZ1964" s="1"/>
      <c r="GA1964" s="1"/>
      <c r="GB1964" s="1"/>
      <c r="GC1964" s="1"/>
      <c r="GD1964" s="1"/>
      <c r="GE1964" s="1"/>
      <c r="GF1964" s="1"/>
      <c r="GG1964" s="1"/>
      <c r="GH1964" s="1"/>
      <c r="GI1964" s="1"/>
      <c r="GJ1964" s="1"/>
      <c r="GK1964" s="1"/>
      <c r="GL1964" s="1"/>
      <c r="GM1964" s="1"/>
      <c r="GN1964" s="1"/>
      <c r="GO1964" s="1"/>
    </row>
    <row r="1965" spans="1:197" s="40" customFormat="1" x14ac:dyDescent="0.25">
      <c r="A1965" s="41"/>
      <c r="B1965" s="4"/>
      <c r="C1965" s="41"/>
      <c r="D1965" s="42"/>
      <c r="E1965" s="42"/>
      <c r="F1965" s="42"/>
      <c r="G1965" s="1"/>
      <c r="H1965" s="1"/>
      <c r="I1965" s="1"/>
      <c r="J1965" s="1"/>
      <c r="K1965" s="1"/>
      <c r="L1965" s="1"/>
      <c r="M1965" s="2"/>
      <c r="N1965" s="1"/>
      <c r="O1965" s="1"/>
      <c r="P1965" s="1"/>
      <c r="Q1965" s="1"/>
      <c r="R1965" s="1"/>
      <c r="S1965" s="1"/>
      <c r="T1965" s="1"/>
      <c r="U1965" s="1"/>
      <c r="V1965" s="1"/>
      <c r="W1965" s="1"/>
      <c r="X1965" s="1"/>
      <c r="Y1965" s="1"/>
      <c r="Z1965" s="1"/>
      <c r="AA1965" s="1"/>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1"/>
      <c r="BB1965" s="1"/>
      <c r="BC1965" s="1"/>
      <c r="BD1965" s="1"/>
      <c r="BE1965" s="1"/>
      <c r="BF1965" s="1"/>
      <c r="BG1965" s="1"/>
      <c r="BH1965" s="1"/>
      <c r="BI1965" s="1"/>
      <c r="BJ1965" s="1"/>
      <c r="BK1965" s="1"/>
      <c r="BL1965" s="1"/>
      <c r="BM1965" s="1"/>
      <c r="BN1965" s="1"/>
      <c r="BO1965" s="1"/>
      <c r="BP1965" s="1"/>
      <c r="BQ1965" s="1"/>
      <c r="BR1965" s="1"/>
      <c r="BS1965" s="1"/>
      <c r="BT1965" s="1"/>
      <c r="BU1965" s="1"/>
      <c r="BV1965" s="1"/>
      <c r="BW1965" s="1"/>
      <c r="BX1965" s="1"/>
      <c r="BY1965" s="1"/>
      <c r="BZ1965" s="1"/>
      <c r="CA1965" s="1"/>
      <c r="CB1965" s="1"/>
      <c r="CC1965" s="1"/>
      <c r="CD1965" s="1"/>
      <c r="CE1965" s="1"/>
      <c r="CF1965" s="1"/>
      <c r="CG1965" s="1"/>
      <c r="CH1965" s="1"/>
      <c r="CI1965" s="1"/>
      <c r="CJ1965" s="1"/>
      <c r="CK1965" s="1"/>
      <c r="CL1965" s="1"/>
      <c r="CM1965" s="1"/>
      <c r="CN1965" s="1"/>
      <c r="CO1965" s="1"/>
      <c r="CP1965" s="1"/>
      <c r="CQ1965" s="1"/>
      <c r="CR1965" s="1"/>
      <c r="CS1965" s="1"/>
      <c r="CT1965" s="1"/>
      <c r="CU1965" s="1"/>
      <c r="CV1965" s="1"/>
      <c r="CW1965" s="1"/>
      <c r="CX1965" s="1"/>
      <c r="CY1965" s="1"/>
      <c r="CZ1965" s="1"/>
      <c r="DA1965" s="1"/>
      <c r="DB1965" s="1"/>
      <c r="DC1965" s="1"/>
      <c r="DD1965" s="1"/>
      <c r="DE1965" s="1"/>
      <c r="DF1965" s="1"/>
      <c r="DG1965" s="1"/>
      <c r="DH1965" s="1"/>
      <c r="DI1965" s="1"/>
      <c r="DJ1965" s="1"/>
      <c r="DK1965" s="1"/>
      <c r="DL1965" s="1"/>
      <c r="DM1965" s="1"/>
      <c r="DN1965" s="1"/>
      <c r="DO1965" s="1"/>
      <c r="DP1965" s="1"/>
      <c r="DQ1965" s="1"/>
      <c r="DR1965" s="1"/>
      <c r="DS1965" s="1"/>
      <c r="DT1965" s="1"/>
      <c r="DU1965" s="1"/>
      <c r="DV1965" s="1"/>
      <c r="DW1965" s="1"/>
      <c r="DX1965" s="1"/>
      <c r="DY1965" s="1"/>
      <c r="DZ1965" s="1"/>
      <c r="EA1965" s="1"/>
      <c r="EB1965" s="1"/>
      <c r="EC1965" s="1"/>
      <c r="ED1965" s="1"/>
      <c r="EE1965" s="1"/>
      <c r="EF1965" s="1"/>
      <c r="EG1965" s="1"/>
      <c r="EH1965" s="1"/>
      <c r="EI1965" s="1"/>
      <c r="EJ1965" s="1"/>
      <c r="EK1965" s="1"/>
      <c r="EL1965" s="1"/>
      <c r="EM1965" s="1"/>
      <c r="EN1965" s="1"/>
      <c r="EO1965" s="1"/>
      <c r="EP1965" s="1"/>
      <c r="EQ1965" s="1"/>
      <c r="ER1965" s="1"/>
      <c r="ES1965" s="1"/>
      <c r="ET1965" s="1"/>
      <c r="EU1965" s="1"/>
      <c r="EV1965" s="1"/>
      <c r="EW1965" s="1"/>
      <c r="EX1965" s="1"/>
      <c r="EY1965" s="1"/>
      <c r="EZ1965" s="1"/>
      <c r="FA1965" s="1"/>
      <c r="FB1965" s="1"/>
      <c r="FC1965" s="1"/>
      <c r="FD1965" s="1"/>
      <c r="FE1965" s="1"/>
      <c r="FF1965" s="1"/>
      <c r="FG1965" s="1"/>
      <c r="FH1965" s="1"/>
      <c r="FI1965" s="1"/>
      <c r="FJ1965" s="1"/>
      <c r="FK1965" s="1"/>
      <c r="FL1965" s="1"/>
      <c r="FM1965" s="1"/>
      <c r="FN1965" s="1"/>
      <c r="FO1965" s="1"/>
      <c r="FP1965" s="1"/>
      <c r="FQ1965" s="1"/>
      <c r="FR1965" s="1"/>
      <c r="FS1965" s="1"/>
      <c r="FT1965" s="1"/>
      <c r="FU1965" s="1"/>
      <c r="FV1965" s="1"/>
      <c r="FW1965" s="1"/>
      <c r="FX1965" s="1"/>
      <c r="FY1965" s="1"/>
      <c r="FZ1965" s="1"/>
      <c r="GA1965" s="1"/>
      <c r="GB1965" s="1"/>
      <c r="GC1965" s="1"/>
      <c r="GD1965" s="1"/>
      <c r="GE1965" s="1"/>
      <c r="GF1965" s="1"/>
      <c r="GG1965" s="1"/>
      <c r="GH1965" s="1"/>
      <c r="GI1965" s="1"/>
      <c r="GJ1965" s="1"/>
      <c r="GK1965" s="1"/>
      <c r="GL1965" s="1"/>
      <c r="GM1965" s="1"/>
      <c r="GN1965" s="1"/>
      <c r="GO1965" s="1"/>
    </row>
    <row r="1966" spans="1:197" s="40" customFormat="1" x14ac:dyDescent="0.25">
      <c r="A1966" s="41"/>
      <c r="B1966" s="4"/>
      <c r="C1966" s="41"/>
      <c r="D1966" s="42"/>
      <c r="E1966" s="42"/>
      <c r="F1966" s="42"/>
      <c r="G1966" s="1"/>
      <c r="H1966" s="1"/>
      <c r="I1966" s="1"/>
      <c r="J1966" s="1"/>
      <c r="K1966" s="1"/>
      <c r="L1966" s="1"/>
      <c r="M1966" s="2"/>
      <c r="N1966" s="1"/>
      <c r="O1966" s="1"/>
      <c r="P1966" s="1"/>
      <c r="Q1966" s="1"/>
      <c r="R1966" s="1"/>
      <c r="S1966" s="1"/>
      <c r="T1966" s="1"/>
      <c r="U1966" s="1"/>
      <c r="V1966" s="1"/>
      <c r="W1966" s="1"/>
      <c r="X1966" s="1"/>
      <c r="Y1966" s="1"/>
      <c r="Z1966" s="1"/>
      <c r="AA1966" s="1"/>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c r="BB1966" s="1"/>
      <c r="BC1966" s="1"/>
      <c r="BD1966" s="1"/>
      <c r="BE1966" s="1"/>
      <c r="BF1966" s="1"/>
      <c r="BG1966" s="1"/>
      <c r="BH1966" s="1"/>
      <c r="BI1966" s="1"/>
      <c r="BJ1966" s="1"/>
      <c r="BK1966" s="1"/>
      <c r="BL1966" s="1"/>
      <c r="BM1966" s="1"/>
      <c r="BN1966" s="1"/>
      <c r="BO1966" s="1"/>
      <c r="BP1966" s="1"/>
      <c r="BQ1966" s="1"/>
      <c r="BR1966" s="1"/>
      <c r="BS1966" s="1"/>
      <c r="BT1966" s="1"/>
      <c r="BU1966" s="1"/>
      <c r="BV1966" s="1"/>
      <c r="BW1966" s="1"/>
      <c r="BX1966" s="1"/>
      <c r="BY1966" s="1"/>
      <c r="BZ1966" s="1"/>
      <c r="CA1966" s="1"/>
      <c r="CB1966" s="1"/>
      <c r="CC1966" s="1"/>
      <c r="CD1966" s="1"/>
      <c r="CE1966" s="1"/>
      <c r="CF1966" s="1"/>
      <c r="CG1966" s="1"/>
      <c r="CH1966" s="1"/>
      <c r="CI1966" s="1"/>
      <c r="CJ1966" s="1"/>
      <c r="CK1966" s="1"/>
      <c r="CL1966" s="1"/>
      <c r="CM1966" s="1"/>
      <c r="CN1966" s="1"/>
      <c r="CO1966" s="1"/>
      <c r="CP1966" s="1"/>
      <c r="CQ1966" s="1"/>
      <c r="CR1966" s="1"/>
      <c r="CS1966" s="1"/>
      <c r="CT1966" s="1"/>
      <c r="CU1966" s="1"/>
      <c r="CV1966" s="1"/>
      <c r="CW1966" s="1"/>
      <c r="CX1966" s="1"/>
      <c r="CY1966" s="1"/>
      <c r="CZ1966" s="1"/>
      <c r="DA1966" s="1"/>
      <c r="DB1966" s="1"/>
      <c r="DC1966" s="1"/>
      <c r="DD1966" s="1"/>
      <c r="DE1966" s="1"/>
      <c r="DF1966" s="1"/>
      <c r="DG1966" s="1"/>
      <c r="DH1966" s="1"/>
      <c r="DI1966" s="1"/>
      <c r="DJ1966" s="1"/>
      <c r="DK1966" s="1"/>
      <c r="DL1966" s="1"/>
      <c r="DM1966" s="1"/>
      <c r="DN1966" s="1"/>
      <c r="DO1966" s="1"/>
      <c r="DP1966" s="1"/>
      <c r="DQ1966" s="1"/>
      <c r="DR1966" s="1"/>
      <c r="DS1966" s="1"/>
      <c r="DT1966" s="1"/>
      <c r="DU1966" s="1"/>
      <c r="DV1966" s="1"/>
      <c r="DW1966" s="1"/>
      <c r="DX1966" s="1"/>
      <c r="DY1966" s="1"/>
      <c r="DZ1966" s="1"/>
      <c r="EA1966" s="1"/>
      <c r="EB1966" s="1"/>
      <c r="EC1966" s="1"/>
      <c r="ED1966" s="1"/>
      <c r="EE1966" s="1"/>
      <c r="EF1966" s="1"/>
      <c r="EG1966" s="1"/>
      <c r="EH1966" s="1"/>
      <c r="EI1966" s="1"/>
      <c r="EJ1966" s="1"/>
      <c r="EK1966" s="1"/>
      <c r="EL1966" s="1"/>
      <c r="EM1966" s="1"/>
      <c r="EN1966" s="1"/>
      <c r="EO1966" s="1"/>
      <c r="EP1966" s="1"/>
      <c r="EQ1966" s="1"/>
      <c r="ER1966" s="1"/>
      <c r="ES1966" s="1"/>
      <c r="ET1966" s="1"/>
      <c r="EU1966" s="1"/>
      <c r="EV1966" s="1"/>
      <c r="EW1966" s="1"/>
      <c r="EX1966" s="1"/>
      <c r="EY1966" s="1"/>
      <c r="EZ1966" s="1"/>
      <c r="FA1966" s="1"/>
      <c r="FB1966" s="1"/>
      <c r="FC1966" s="1"/>
      <c r="FD1966" s="1"/>
      <c r="FE1966" s="1"/>
      <c r="FF1966" s="1"/>
      <c r="FG1966" s="1"/>
      <c r="FH1966" s="1"/>
      <c r="FI1966" s="1"/>
      <c r="FJ1966" s="1"/>
      <c r="FK1966" s="1"/>
      <c r="FL1966" s="1"/>
      <c r="FM1966" s="1"/>
      <c r="FN1966" s="1"/>
      <c r="FO1966" s="1"/>
      <c r="FP1966" s="1"/>
      <c r="FQ1966" s="1"/>
      <c r="FR1966" s="1"/>
      <c r="FS1966" s="1"/>
      <c r="FT1966" s="1"/>
      <c r="FU1966" s="1"/>
      <c r="FV1966" s="1"/>
      <c r="FW1966" s="1"/>
      <c r="FX1966" s="1"/>
      <c r="FY1966" s="1"/>
      <c r="FZ1966" s="1"/>
      <c r="GA1966" s="1"/>
      <c r="GB1966" s="1"/>
      <c r="GC1966" s="1"/>
      <c r="GD1966" s="1"/>
      <c r="GE1966" s="1"/>
      <c r="GF1966" s="1"/>
      <c r="GG1966" s="1"/>
      <c r="GH1966" s="1"/>
      <c r="GI1966" s="1"/>
      <c r="GJ1966" s="1"/>
      <c r="GK1966" s="1"/>
      <c r="GL1966" s="1"/>
      <c r="GM1966" s="1"/>
      <c r="GN1966" s="1"/>
      <c r="GO1966" s="1"/>
    </row>
    <row r="1967" spans="1:197" s="40" customFormat="1" x14ac:dyDescent="0.25">
      <c r="A1967" s="41"/>
      <c r="B1967" s="4"/>
      <c r="C1967" s="41"/>
      <c r="D1967" s="42"/>
      <c r="E1967" s="42"/>
      <c r="F1967" s="42"/>
      <c r="G1967" s="1"/>
      <c r="H1967" s="1"/>
      <c r="I1967" s="1"/>
      <c r="J1967" s="1"/>
      <c r="K1967" s="1"/>
      <c r="L1967" s="1"/>
      <c r="M1967" s="2"/>
      <c r="N1967" s="1"/>
      <c r="O1967" s="1"/>
      <c r="P1967" s="1"/>
      <c r="Q1967" s="1"/>
      <c r="R1967" s="1"/>
      <c r="S1967" s="1"/>
      <c r="T1967" s="1"/>
      <c r="U1967" s="1"/>
      <c r="V1967" s="1"/>
      <c r="W1967" s="1"/>
      <c r="X1967" s="1"/>
      <c r="Y1967" s="1"/>
      <c r="Z1967" s="1"/>
      <c r="AA1967" s="1"/>
      <c r="AB1967" s="1"/>
      <c r="AC1967" s="1"/>
      <c r="AD1967" s="1"/>
      <c r="AE1967" s="1"/>
      <c r="AF1967" s="1"/>
      <c r="AG1967" s="1"/>
      <c r="AH1967" s="1"/>
      <c r="AI1967" s="1"/>
      <c r="AJ1967" s="1"/>
      <c r="AK1967" s="1"/>
      <c r="AL1967" s="1"/>
      <c r="AM1967" s="1"/>
      <c r="AN1967" s="1"/>
      <c r="AO1967" s="1"/>
      <c r="AP1967" s="1"/>
      <c r="AQ1967" s="1"/>
      <c r="AR1967" s="1"/>
      <c r="AS1967" s="1"/>
      <c r="AT1967" s="1"/>
      <c r="AU1967" s="1"/>
      <c r="AV1967" s="1"/>
      <c r="AW1967" s="1"/>
      <c r="AX1967" s="1"/>
      <c r="AY1967" s="1"/>
      <c r="AZ1967" s="1"/>
      <c r="BA1967" s="1"/>
      <c r="BB1967" s="1"/>
      <c r="BC1967" s="1"/>
      <c r="BD1967" s="1"/>
      <c r="BE1967" s="1"/>
      <c r="BF1967" s="1"/>
      <c r="BG1967" s="1"/>
      <c r="BH1967" s="1"/>
      <c r="BI1967" s="1"/>
      <c r="BJ1967" s="1"/>
      <c r="BK1967" s="1"/>
      <c r="BL1967" s="1"/>
      <c r="BM1967" s="1"/>
      <c r="BN1967" s="1"/>
      <c r="BO1967" s="1"/>
      <c r="BP1967" s="1"/>
      <c r="BQ1967" s="1"/>
      <c r="BR1967" s="1"/>
      <c r="BS1967" s="1"/>
      <c r="BT1967" s="1"/>
      <c r="BU1967" s="1"/>
      <c r="BV1967" s="1"/>
      <c r="BW1967" s="1"/>
      <c r="BX1967" s="1"/>
      <c r="BY1967" s="1"/>
      <c r="BZ1967" s="1"/>
      <c r="CA1967" s="1"/>
      <c r="CB1967" s="1"/>
      <c r="CC1967" s="1"/>
      <c r="CD1967" s="1"/>
      <c r="CE1967" s="1"/>
      <c r="CF1967" s="1"/>
      <c r="CG1967" s="1"/>
      <c r="CH1967" s="1"/>
      <c r="CI1967" s="1"/>
      <c r="CJ1967" s="1"/>
      <c r="CK1967" s="1"/>
      <c r="CL1967" s="1"/>
      <c r="CM1967" s="1"/>
      <c r="CN1967" s="1"/>
      <c r="CO1967" s="1"/>
      <c r="CP1967" s="1"/>
      <c r="CQ1967" s="1"/>
      <c r="CR1967" s="1"/>
      <c r="CS1967" s="1"/>
      <c r="CT1967" s="1"/>
      <c r="CU1967" s="1"/>
      <c r="CV1967" s="1"/>
      <c r="CW1967" s="1"/>
      <c r="CX1967" s="1"/>
      <c r="CY1967" s="1"/>
      <c r="CZ1967" s="1"/>
      <c r="DA1967" s="1"/>
      <c r="DB1967" s="1"/>
      <c r="DC1967" s="1"/>
      <c r="DD1967" s="1"/>
      <c r="DE1967" s="1"/>
      <c r="DF1967" s="1"/>
      <c r="DG1967" s="1"/>
      <c r="DH1967" s="1"/>
      <c r="DI1967" s="1"/>
      <c r="DJ1967" s="1"/>
      <c r="DK1967" s="1"/>
      <c r="DL1967" s="1"/>
      <c r="DM1967" s="1"/>
      <c r="DN1967" s="1"/>
      <c r="DO1967" s="1"/>
      <c r="DP1967" s="1"/>
      <c r="DQ1967" s="1"/>
      <c r="DR1967" s="1"/>
      <c r="DS1967" s="1"/>
      <c r="DT1967" s="1"/>
      <c r="DU1967" s="1"/>
      <c r="DV1967" s="1"/>
      <c r="DW1967" s="1"/>
      <c r="DX1967" s="1"/>
      <c r="DY1967" s="1"/>
      <c r="DZ1967" s="1"/>
      <c r="EA1967" s="1"/>
      <c r="EB1967" s="1"/>
      <c r="EC1967" s="1"/>
      <c r="ED1967" s="1"/>
      <c r="EE1967" s="1"/>
      <c r="EF1967" s="1"/>
      <c r="EG1967" s="1"/>
      <c r="EH1967" s="1"/>
      <c r="EI1967" s="1"/>
      <c r="EJ1967" s="1"/>
      <c r="EK1967" s="1"/>
      <c r="EL1967" s="1"/>
      <c r="EM1967" s="1"/>
      <c r="EN1967" s="1"/>
      <c r="EO1967" s="1"/>
      <c r="EP1967" s="1"/>
      <c r="EQ1967" s="1"/>
      <c r="ER1967" s="1"/>
      <c r="ES1967" s="1"/>
      <c r="ET1967" s="1"/>
      <c r="EU1967" s="1"/>
      <c r="EV1967" s="1"/>
      <c r="EW1967" s="1"/>
      <c r="EX1967" s="1"/>
      <c r="EY1967" s="1"/>
      <c r="EZ1967" s="1"/>
      <c r="FA1967" s="1"/>
      <c r="FB1967" s="1"/>
      <c r="FC1967" s="1"/>
      <c r="FD1967" s="1"/>
      <c r="FE1967" s="1"/>
      <c r="FF1967" s="1"/>
      <c r="FG1967" s="1"/>
      <c r="FH1967" s="1"/>
      <c r="FI1967" s="1"/>
      <c r="FJ1967" s="1"/>
      <c r="FK1967" s="1"/>
      <c r="FL1967" s="1"/>
      <c r="FM1967" s="1"/>
      <c r="FN1967" s="1"/>
      <c r="FO1967" s="1"/>
      <c r="FP1967" s="1"/>
      <c r="FQ1967" s="1"/>
      <c r="FR1967" s="1"/>
      <c r="FS1967" s="1"/>
      <c r="FT1967" s="1"/>
      <c r="FU1967" s="1"/>
      <c r="FV1967" s="1"/>
      <c r="FW1967" s="1"/>
      <c r="FX1967" s="1"/>
      <c r="FY1967" s="1"/>
      <c r="FZ1967" s="1"/>
      <c r="GA1967" s="1"/>
      <c r="GB1967" s="1"/>
      <c r="GC1967" s="1"/>
      <c r="GD1967" s="1"/>
      <c r="GE1967" s="1"/>
      <c r="GF1967" s="1"/>
      <c r="GG1967" s="1"/>
      <c r="GH1967" s="1"/>
      <c r="GI1967" s="1"/>
      <c r="GJ1967" s="1"/>
      <c r="GK1967" s="1"/>
      <c r="GL1967" s="1"/>
      <c r="GM1967" s="1"/>
      <c r="GN1967" s="1"/>
      <c r="GO1967" s="1"/>
    </row>
    <row r="1968" spans="1:197" s="40" customFormat="1" x14ac:dyDescent="0.25">
      <c r="A1968" s="41"/>
      <c r="B1968" s="4"/>
      <c r="C1968" s="41"/>
      <c r="D1968" s="42"/>
      <c r="E1968" s="42"/>
      <c r="F1968" s="42"/>
      <c r="G1968" s="1"/>
      <c r="H1968" s="1"/>
      <c r="I1968" s="1"/>
      <c r="J1968" s="1"/>
      <c r="K1968" s="1"/>
      <c r="L1968" s="1"/>
      <c r="M1968" s="2"/>
      <c r="N1968" s="1"/>
      <c r="O1968" s="1"/>
      <c r="P1968" s="1"/>
      <c r="Q1968" s="1"/>
      <c r="R1968" s="1"/>
      <c r="S1968" s="1"/>
      <c r="T1968" s="1"/>
      <c r="U1968" s="1"/>
      <c r="V1968" s="1"/>
      <c r="W1968" s="1"/>
      <c r="X1968" s="1"/>
      <c r="Y1968" s="1"/>
      <c r="Z1968" s="1"/>
      <c r="AA1968" s="1"/>
      <c r="AB1968" s="1"/>
      <c r="AC1968" s="1"/>
      <c r="AD1968" s="1"/>
      <c r="AE1968" s="1"/>
      <c r="AF1968" s="1"/>
      <c r="AG1968" s="1"/>
      <c r="AH1968" s="1"/>
      <c r="AI1968" s="1"/>
      <c r="AJ1968" s="1"/>
      <c r="AK1968" s="1"/>
      <c r="AL1968" s="1"/>
      <c r="AM1968" s="1"/>
      <c r="AN1968" s="1"/>
      <c r="AO1968" s="1"/>
      <c r="AP1968" s="1"/>
      <c r="AQ1968" s="1"/>
      <c r="AR1968" s="1"/>
      <c r="AS1968" s="1"/>
      <c r="AT1968" s="1"/>
      <c r="AU1968" s="1"/>
      <c r="AV1968" s="1"/>
      <c r="AW1968" s="1"/>
      <c r="AX1968" s="1"/>
      <c r="AY1968" s="1"/>
      <c r="AZ1968" s="1"/>
      <c r="BA1968" s="1"/>
      <c r="BB1968" s="1"/>
      <c r="BC1968" s="1"/>
      <c r="BD1968" s="1"/>
      <c r="BE1968" s="1"/>
      <c r="BF1968" s="1"/>
      <c r="BG1968" s="1"/>
      <c r="BH1968" s="1"/>
      <c r="BI1968" s="1"/>
      <c r="BJ1968" s="1"/>
      <c r="BK1968" s="1"/>
      <c r="BL1968" s="1"/>
      <c r="BM1968" s="1"/>
      <c r="BN1968" s="1"/>
      <c r="BO1968" s="1"/>
      <c r="BP1968" s="1"/>
      <c r="BQ1968" s="1"/>
      <c r="BR1968" s="1"/>
      <c r="BS1968" s="1"/>
      <c r="BT1968" s="1"/>
      <c r="BU1968" s="1"/>
      <c r="BV1968" s="1"/>
      <c r="BW1968" s="1"/>
      <c r="BX1968" s="1"/>
      <c r="BY1968" s="1"/>
      <c r="BZ1968" s="1"/>
      <c r="CA1968" s="1"/>
      <c r="CB1968" s="1"/>
      <c r="CC1968" s="1"/>
      <c r="CD1968" s="1"/>
      <c r="CE1968" s="1"/>
      <c r="CF1968" s="1"/>
      <c r="CG1968" s="1"/>
      <c r="CH1968" s="1"/>
      <c r="CI1968" s="1"/>
      <c r="CJ1968" s="1"/>
      <c r="CK1968" s="1"/>
      <c r="CL1968" s="1"/>
      <c r="CM1968" s="1"/>
      <c r="CN1968" s="1"/>
      <c r="CO1968" s="1"/>
      <c r="CP1968" s="1"/>
      <c r="CQ1968" s="1"/>
      <c r="CR1968" s="1"/>
      <c r="CS1968" s="1"/>
      <c r="CT1968" s="1"/>
      <c r="CU1968" s="1"/>
      <c r="CV1968" s="1"/>
      <c r="CW1968" s="1"/>
      <c r="CX1968" s="1"/>
      <c r="CY1968" s="1"/>
      <c r="CZ1968" s="1"/>
      <c r="DA1968" s="1"/>
      <c r="DB1968" s="1"/>
      <c r="DC1968" s="1"/>
      <c r="DD1968" s="1"/>
      <c r="DE1968" s="1"/>
      <c r="DF1968" s="1"/>
      <c r="DG1968" s="1"/>
      <c r="DH1968" s="1"/>
      <c r="DI1968" s="1"/>
      <c r="DJ1968" s="1"/>
      <c r="DK1968" s="1"/>
      <c r="DL1968" s="1"/>
      <c r="DM1968" s="1"/>
      <c r="DN1968" s="1"/>
      <c r="DO1968" s="1"/>
      <c r="DP1968" s="1"/>
      <c r="DQ1968" s="1"/>
      <c r="DR1968" s="1"/>
      <c r="DS1968" s="1"/>
      <c r="DT1968" s="1"/>
      <c r="DU1968" s="1"/>
      <c r="DV1968" s="1"/>
      <c r="DW1968" s="1"/>
      <c r="DX1968" s="1"/>
      <c r="DY1968" s="1"/>
      <c r="DZ1968" s="1"/>
      <c r="EA1968" s="1"/>
      <c r="EB1968" s="1"/>
      <c r="EC1968" s="1"/>
      <c r="ED1968" s="1"/>
      <c r="EE1968" s="1"/>
      <c r="EF1968" s="1"/>
      <c r="EG1968" s="1"/>
      <c r="EH1968" s="1"/>
      <c r="EI1968" s="1"/>
      <c r="EJ1968" s="1"/>
      <c r="EK1968" s="1"/>
      <c r="EL1968" s="1"/>
      <c r="EM1968" s="1"/>
      <c r="EN1968" s="1"/>
      <c r="EO1968" s="1"/>
      <c r="EP1968" s="1"/>
      <c r="EQ1968" s="1"/>
      <c r="ER1968" s="1"/>
      <c r="ES1968" s="1"/>
      <c r="ET1968" s="1"/>
      <c r="EU1968" s="1"/>
      <c r="EV1968" s="1"/>
      <c r="EW1968" s="1"/>
      <c r="EX1968" s="1"/>
      <c r="EY1968" s="1"/>
      <c r="EZ1968" s="1"/>
      <c r="FA1968" s="1"/>
      <c r="FB1968" s="1"/>
      <c r="FC1968" s="1"/>
      <c r="FD1968" s="1"/>
      <c r="FE1968" s="1"/>
      <c r="FF1968" s="1"/>
      <c r="FG1968" s="1"/>
      <c r="FH1968" s="1"/>
      <c r="FI1968" s="1"/>
      <c r="FJ1968" s="1"/>
      <c r="FK1968" s="1"/>
      <c r="FL1968" s="1"/>
      <c r="FM1968" s="1"/>
      <c r="FN1968" s="1"/>
      <c r="FO1968" s="1"/>
      <c r="FP1968" s="1"/>
      <c r="FQ1968" s="1"/>
      <c r="FR1968" s="1"/>
      <c r="FS1968" s="1"/>
      <c r="FT1968" s="1"/>
      <c r="FU1968" s="1"/>
      <c r="FV1968" s="1"/>
      <c r="FW1968" s="1"/>
      <c r="FX1968" s="1"/>
      <c r="FY1968" s="1"/>
      <c r="FZ1968" s="1"/>
      <c r="GA1968" s="1"/>
      <c r="GB1968" s="1"/>
      <c r="GC1968" s="1"/>
      <c r="GD1968" s="1"/>
      <c r="GE1968" s="1"/>
      <c r="GF1968" s="1"/>
      <c r="GG1968" s="1"/>
      <c r="GH1968" s="1"/>
      <c r="GI1968" s="1"/>
      <c r="GJ1968" s="1"/>
      <c r="GK1968" s="1"/>
      <c r="GL1968" s="1"/>
      <c r="GM1968" s="1"/>
      <c r="GN1968" s="1"/>
      <c r="GO1968" s="1"/>
    </row>
    <row r="1969" spans="1:197" s="40" customFormat="1" x14ac:dyDescent="0.25">
      <c r="A1969" s="41"/>
      <c r="B1969" s="4"/>
      <c r="C1969" s="41"/>
      <c r="D1969" s="42"/>
      <c r="E1969" s="42"/>
      <c r="F1969" s="42"/>
      <c r="G1969" s="1"/>
      <c r="H1969" s="1"/>
      <c r="I1969" s="1"/>
      <c r="J1969" s="1"/>
      <c r="K1969" s="1"/>
      <c r="L1969" s="1"/>
      <c r="M1969" s="2"/>
      <c r="N1969" s="1"/>
      <c r="O1969" s="1"/>
      <c r="P1969" s="1"/>
      <c r="Q1969" s="1"/>
      <c r="R1969" s="1"/>
      <c r="S1969" s="1"/>
      <c r="T1969" s="1"/>
      <c r="U1969" s="1"/>
      <c r="V1969" s="1"/>
      <c r="W1969" s="1"/>
      <c r="X1969" s="1"/>
      <c r="Y1969" s="1"/>
      <c r="Z1969" s="1"/>
      <c r="AA1969" s="1"/>
      <c r="AB1969" s="1"/>
      <c r="AC1969" s="1"/>
      <c r="AD1969" s="1"/>
      <c r="AE1969" s="1"/>
      <c r="AF1969" s="1"/>
      <c r="AG1969" s="1"/>
      <c r="AH1969" s="1"/>
      <c r="AI1969" s="1"/>
      <c r="AJ1969" s="1"/>
      <c r="AK1969" s="1"/>
      <c r="AL1969" s="1"/>
      <c r="AM1969" s="1"/>
      <c r="AN1969" s="1"/>
      <c r="AO1969" s="1"/>
      <c r="AP1969" s="1"/>
      <c r="AQ1969" s="1"/>
      <c r="AR1969" s="1"/>
      <c r="AS1969" s="1"/>
      <c r="AT1969" s="1"/>
      <c r="AU1969" s="1"/>
      <c r="AV1969" s="1"/>
      <c r="AW1969" s="1"/>
      <c r="AX1969" s="1"/>
      <c r="AY1969" s="1"/>
      <c r="AZ1969" s="1"/>
      <c r="BA1969" s="1"/>
      <c r="BB1969" s="1"/>
      <c r="BC1969" s="1"/>
      <c r="BD1969" s="1"/>
      <c r="BE1969" s="1"/>
      <c r="BF1969" s="1"/>
      <c r="BG1969" s="1"/>
      <c r="BH1969" s="1"/>
      <c r="BI1969" s="1"/>
      <c r="BJ1969" s="1"/>
      <c r="BK1969" s="1"/>
      <c r="BL1969" s="1"/>
      <c r="BM1969" s="1"/>
      <c r="BN1969" s="1"/>
      <c r="BO1969" s="1"/>
      <c r="BP1969" s="1"/>
      <c r="BQ1969" s="1"/>
      <c r="BR1969" s="1"/>
      <c r="BS1969" s="1"/>
      <c r="BT1969" s="1"/>
      <c r="BU1969" s="1"/>
      <c r="BV1969" s="1"/>
      <c r="BW1969" s="1"/>
      <c r="BX1969" s="1"/>
      <c r="BY1969" s="1"/>
      <c r="BZ1969" s="1"/>
      <c r="CA1969" s="1"/>
      <c r="CB1969" s="1"/>
      <c r="CC1969" s="1"/>
      <c r="CD1969" s="1"/>
      <c r="CE1969" s="1"/>
      <c r="CF1969" s="1"/>
      <c r="CG1969" s="1"/>
      <c r="CH1969" s="1"/>
      <c r="CI1969" s="1"/>
      <c r="CJ1969" s="1"/>
      <c r="CK1969" s="1"/>
      <c r="CL1969" s="1"/>
      <c r="CM1969" s="1"/>
      <c r="CN1969" s="1"/>
      <c r="CO1969" s="1"/>
      <c r="CP1969" s="1"/>
      <c r="CQ1969" s="1"/>
      <c r="CR1969" s="1"/>
      <c r="CS1969" s="1"/>
      <c r="CT1969" s="1"/>
      <c r="CU1969" s="1"/>
      <c r="CV1969" s="1"/>
      <c r="CW1969" s="1"/>
      <c r="CX1969" s="1"/>
      <c r="CY1969" s="1"/>
      <c r="CZ1969" s="1"/>
      <c r="DA1969" s="1"/>
      <c r="DB1969" s="1"/>
      <c r="DC1969" s="1"/>
      <c r="DD1969" s="1"/>
      <c r="DE1969" s="1"/>
      <c r="DF1969" s="1"/>
      <c r="DG1969" s="1"/>
      <c r="DH1969" s="1"/>
      <c r="DI1969" s="1"/>
      <c r="DJ1969" s="1"/>
      <c r="DK1969" s="1"/>
      <c r="DL1969" s="1"/>
      <c r="DM1969" s="1"/>
      <c r="DN1969" s="1"/>
      <c r="DO1969" s="1"/>
      <c r="DP1969" s="1"/>
      <c r="DQ1969" s="1"/>
      <c r="DR1969" s="1"/>
      <c r="DS1969" s="1"/>
      <c r="DT1969" s="1"/>
      <c r="DU1969" s="1"/>
      <c r="DV1969" s="1"/>
      <c r="DW1969" s="1"/>
      <c r="DX1969" s="1"/>
      <c r="DY1969" s="1"/>
      <c r="DZ1969" s="1"/>
      <c r="EA1969" s="1"/>
      <c r="EB1969" s="1"/>
      <c r="EC1969" s="1"/>
      <c r="ED1969" s="1"/>
      <c r="EE1969" s="1"/>
      <c r="EF1969" s="1"/>
      <c r="EG1969" s="1"/>
      <c r="EH1969" s="1"/>
      <c r="EI1969" s="1"/>
      <c r="EJ1969" s="1"/>
      <c r="EK1969" s="1"/>
      <c r="EL1969" s="1"/>
      <c r="EM1969" s="1"/>
      <c r="EN1969" s="1"/>
      <c r="EO1969" s="1"/>
      <c r="EP1969" s="1"/>
      <c r="EQ1969" s="1"/>
      <c r="ER1969" s="1"/>
      <c r="ES1969" s="1"/>
      <c r="ET1969" s="1"/>
      <c r="EU1969" s="1"/>
      <c r="EV1969" s="1"/>
      <c r="EW1969" s="1"/>
      <c r="EX1969" s="1"/>
      <c r="EY1969" s="1"/>
      <c r="EZ1969" s="1"/>
      <c r="FA1969" s="1"/>
      <c r="FB1969" s="1"/>
      <c r="FC1969" s="1"/>
      <c r="FD1969" s="1"/>
      <c r="FE1969" s="1"/>
      <c r="FF1969" s="1"/>
      <c r="FG1969" s="1"/>
      <c r="FH1969" s="1"/>
      <c r="FI1969" s="1"/>
      <c r="FJ1969" s="1"/>
      <c r="FK1969" s="1"/>
      <c r="FL1969" s="1"/>
      <c r="FM1969" s="1"/>
      <c r="FN1969" s="1"/>
      <c r="FO1969" s="1"/>
      <c r="FP1969" s="1"/>
      <c r="FQ1969" s="1"/>
      <c r="FR1969" s="1"/>
      <c r="FS1969" s="1"/>
      <c r="FT1969" s="1"/>
      <c r="FU1969" s="1"/>
      <c r="FV1969" s="1"/>
      <c r="FW1969" s="1"/>
      <c r="FX1969" s="1"/>
      <c r="FY1969" s="1"/>
      <c r="FZ1969" s="1"/>
      <c r="GA1969" s="1"/>
      <c r="GB1969" s="1"/>
      <c r="GC1969" s="1"/>
      <c r="GD1969" s="1"/>
      <c r="GE1969" s="1"/>
      <c r="GF1969" s="1"/>
      <c r="GG1969" s="1"/>
      <c r="GH1969" s="1"/>
      <c r="GI1969" s="1"/>
      <c r="GJ1969" s="1"/>
      <c r="GK1969" s="1"/>
      <c r="GL1969" s="1"/>
      <c r="GM1969" s="1"/>
      <c r="GN1969" s="1"/>
      <c r="GO1969" s="1"/>
    </row>
    <row r="1970" spans="1:197" s="40" customFormat="1" x14ac:dyDescent="0.25">
      <c r="A1970" s="41"/>
      <c r="B1970" s="4"/>
      <c r="C1970" s="41"/>
      <c r="D1970" s="42"/>
      <c r="E1970" s="42"/>
      <c r="F1970" s="42"/>
      <c r="G1970" s="1"/>
      <c r="H1970" s="1"/>
      <c r="I1970" s="1"/>
      <c r="J1970" s="1"/>
      <c r="K1970" s="1"/>
      <c r="L1970" s="1"/>
      <c r="M1970" s="2"/>
      <c r="N1970" s="1"/>
      <c r="O1970" s="1"/>
      <c r="P1970" s="1"/>
      <c r="Q1970" s="1"/>
      <c r="R1970" s="1"/>
      <c r="S1970" s="1"/>
      <c r="T1970" s="1"/>
      <c r="U1970" s="1"/>
      <c r="V1970" s="1"/>
      <c r="W1970" s="1"/>
      <c r="X1970" s="1"/>
      <c r="Y1970" s="1"/>
      <c r="Z1970" s="1"/>
      <c r="AA1970" s="1"/>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1"/>
      <c r="BB1970" s="1"/>
      <c r="BC1970" s="1"/>
      <c r="BD1970" s="1"/>
      <c r="BE1970" s="1"/>
      <c r="BF1970" s="1"/>
      <c r="BG1970" s="1"/>
      <c r="BH1970" s="1"/>
      <c r="BI1970" s="1"/>
      <c r="BJ1970" s="1"/>
      <c r="BK1970" s="1"/>
      <c r="BL1970" s="1"/>
      <c r="BM1970" s="1"/>
      <c r="BN1970" s="1"/>
      <c r="BO1970" s="1"/>
      <c r="BP1970" s="1"/>
      <c r="BQ1970" s="1"/>
      <c r="BR1970" s="1"/>
      <c r="BS1970" s="1"/>
      <c r="BT1970" s="1"/>
      <c r="BU1970" s="1"/>
      <c r="BV1970" s="1"/>
      <c r="BW1970" s="1"/>
      <c r="BX1970" s="1"/>
      <c r="BY1970" s="1"/>
      <c r="BZ1970" s="1"/>
      <c r="CA1970" s="1"/>
      <c r="CB1970" s="1"/>
      <c r="CC1970" s="1"/>
      <c r="CD1970" s="1"/>
      <c r="CE1970" s="1"/>
      <c r="CF1970" s="1"/>
      <c r="CG1970" s="1"/>
      <c r="CH1970" s="1"/>
      <c r="CI1970" s="1"/>
      <c r="CJ1970" s="1"/>
      <c r="CK1970" s="1"/>
      <c r="CL1970" s="1"/>
      <c r="CM1970" s="1"/>
      <c r="CN1970" s="1"/>
      <c r="CO1970" s="1"/>
      <c r="CP1970" s="1"/>
      <c r="CQ1970" s="1"/>
      <c r="CR1970" s="1"/>
      <c r="CS1970" s="1"/>
      <c r="CT1970" s="1"/>
      <c r="CU1970" s="1"/>
      <c r="CV1970" s="1"/>
      <c r="CW1970" s="1"/>
      <c r="CX1970" s="1"/>
      <c r="CY1970" s="1"/>
      <c r="CZ1970" s="1"/>
      <c r="DA1970" s="1"/>
      <c r="DB1970" s="1"/>
      <c r="DC1970" s="1"/>
      <c r="DD1970" s="1"/>
      <c r="DE1970" s="1"/>
      <c r="DF1970" s="1"/>
      <c r="DG1970" s="1"/>
      <c r="DH1970" s="1"/>
      <c r="DI1970" s="1"/>
      <c r="DJ1970" s="1"/>
      <c r="DK1970" s="1"/>
      <c r="DL1970" s="1"/>
      <c r="DM1970" s="1"/>
      <c r="DN1970" s="1"/>
      <c r="DO1970" s="1"/>
      <c r="DP1970" s="1"/>
      <c r="DQ1970" s="1"/>
      <c r="DR1970" s="1"/>
      <c r="DS1970" s="1"/>
      <c r="DT1970" s="1"/>
      <c r="DU1970" s="1"/>
      <c r="DV1970" s="1"/>
      <c r="DW1970" s="1"/>
      <c r="DX1970" s="1"/>
      <c r="DY1970" s="1"/>
      <c r="DZ1970" s="1"/>
      <c r="EA1970" s="1"/>
      <c r="EB1970" s="1"/>
      <c r="EC1970" s="1"/>
      <c r="ED1970" s="1"/>
      <c r="EE1970" s="1"/>
      <c r="EF1970" s="1"/>
      <c r="EG1970" s="1"/>
      <c r="EH1970" s="1"/>
      <c r="EI1970" s="1"/>
      <c r="EJ1970" s="1"/>
      <c r="EK1970" s="1"/>
      <c r="EL1970" s="1"/>
      <c r="EM1970" s="1"/>
      <c r="EN1970" s="1"/>
      <c r="EO1970" s="1"/>
      <c r="EP1970" s="1"/>
      <c r="EQ1970" s="1"/>
      <c r="ER1970" s="1"/>
      <c r="ES1970" s="1"/>
      <c r="ET1970" s="1"/>
      <c r="EU1970" s="1"/>
      <c r="EV1970" s="1"/>
      <c r="EW1970" s="1"/>
      <c r="EX1970" s="1"/>
      <c r="EY1970" s="1"/>
      <c r="EZ1970" s="1"/>
      <c r="FA1970" s="1"/>
      <c r="FB1970" s="1"/>
      <c r="FC1970" s="1"/>
      <c r="FD1970" s="1"/>
      <c r="FE1970" s="1"/>
      <c r="FF1970" s="1"/>
      <c r="FG1970" s="1"/>
      <c r="FH1970" s="1"/>
      <c r="FI1970" s="1"/>
      <c r="FJ1970" s="1"/>
      <c r="FK1970" s="1"/>
      <c r="FL1970" s="1"/>
      <c r="FM1970" s="1"/>
      <c r="FN1970" s="1"/>
      <c r="FO1970" s="1"/>
      <c r="FP1970" s="1"/>
      <c r="FQ1970" s="1"/>
      <c r="FR1970" s="1"/>
      <c r="FS1970" s="1"/>
      <c r="FT1970" s="1"/>
      <c r="FU1970" s="1"/>
      <c r="FV1970" s="1"/>
      <c r="FW1970" s="1"/>
      <c r="FX1970" s="1"/>
      <c r="FY1970" s="1"/>
      <c r="FZ1970" s="1"/>
      <c r="GA1970" s="1"/>
      <c r="GB1970" s="1"/>
      <c r="GC1970" s="1"/>
      <c r="GD1970" s="1"/>
      <c r="GE1970" s="1"/>
      <c r="GF1970" s="1"/>
      <c r="GG1970" s="1"/>
      <c r="GH1970" s="1"/>
      <c r="GI1970" s="1"/>
      <c r="GJ1970" s="1"/>
      <c r="GK1970" s="1"/>
      <c r="GL1970" s="1"/>
      <c r="GM1970" s="1"/>
      <c r="GN1970" s="1"/>
      <c r="GO1970" s="1"/>
    </row>
    <row r="1971" spans="1:197" s="40" customFormat="1" x14ac:dyDescent="0.25">
      <c r="A1971" s="41"/>
      <c r="B1971" s="4"/>
      <c r="C1971" s="41"/>
      <c r="D1971" s="42"/>
      <c r="E1971" s="42"/>
      <c r="F1971" s="42"/>
      <c r="G1971" s="1"/>
      <c r="H1971" s="1"/>
      <c r="I1971" s="1"/>
      <c r="J1971" s="1"/>
      <c r="K1971" s="1"/>
      <c r="L1971" s="1"/>
      <c r="M1971" s="2"/>
      <c r="N1971" s="1"/>
      <c r="O1971" s="1"/>
      <c r="P1971" s="1"/>
      <c r="Q1971" s="1"/>
      <c r="R1971" s="1"/>
      <c r="S1971" s="1"/>
      <c r="T1971" s="1"/>
      <c r="U1971" s="1"/>
      <c r="V1971" s="1"/>
      <c r="W1971" s="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c r="BB1971" s="1"/>
      <c r="BC1971" s="1"/>
      <c r="BD1971" s="1"/>
      <c r="BE1971" s="1"/>
      <c r="BF1971" s="1"/>
      <c r="BG1971" s="1"/>
      <c r="BH1971" s="1"/>
      <c r="BI1971" s="1"/>
      <c r="BJ1971" s="1"/>
      <c r="BK1971" s="1"/>
      <c r="BL1971" s="1"/>
      <c r="BM1971" s="1"/>
      <c r="BN1971" s="1"/>
      <c r="BO1971" s="1"/>
      <c r="BP1971" s="1"/>
      <c r="BQ1971" s="1"/>
      <c r="BR1971" s="1"/>
      <c r="BS1971" s="1"/>
      <c r="BT1971" s="1"/>
      <c r="BU1971" s="1"/>
      <c r="BV1971" s="1"/>
      <c r="BW1971" s="1"/>
      <c r="BX1971" s="1"/>
      <c r="BY1971" s="1"/>
      <c r="BZ1971" s="1"/>
      <c r="CA1971" s="1"/>
      <c r="CB1971" s="1"/>
      <c r="CC1971" s="1"/>
      <c r="CD1971" s="1"/>
      <c r="CE1971" s="1"/>
      <c r="CF1971" s="1"/>
      <c r="CG1971" s="1"/>
      <c r="CH1971" s="1"/>
      <c r="CI1971" s="1"/>
      <c r="CJ1971" s="1"/>
      <c r="CK1971" s="1"/>
      <c r="CL1971" s="1"/>
      <c r="CM1971" s="1"/>
      <c r="CN1971" s="1"/>
      <c r="CO1971" s="1"/>
      <c r="CP1971" s="1"/>
      <c r="CQ1971" s="1"/>
      <c r="CR1971" s="1"/>
      <c r="CS1971" s="1"/>
      <c r="CT1971" s="1"/>
      <c r="CU1971" s="1"/>
      <c r="CV1971" s="1"/>
      <c r="CW1971" s="1"/>
      <c r="CX1971" s="1"/>
      <c r="CY1971" s="1"/>
      <c r="CZ1971" s="1"/>
      <c r="DA1971" s="1"/>
      <c r="DB1971" s="1"/>
      <c r="DC1971" s="1"/>
      <c r="DD1971" s="1"/>
      <c r="DE1971" s="1"/>
      <c r="DF1971" s="1"/>
      <c r="DG1971" s="1"/>
      <c r="DH1971" s="1"/>
      <c r="DI1971" s="1"/>
      <c r="DJ1971" s="1"/>
      <c r="DK1971" s="1"/>
      <c r="DL1971" s="1"/>
      <c r="DM1971" s="1"/>
      <c r="DN1971" s="1"/>
      <c r="DO1971" s="1"/>
      <c r="DP1971" s="1"/>
      <c r="DQ1971" s="1"/>
      <c r="DR1971" s="1"/>
      <c r="DS1971" s="1"/>
      <c r="DT1971" s="1"/>
      <c r="DU1971" s="1"/>
      <c r="DV1971" s="1"/>
      <c r="DW1971" s="1"/>
      <c r="DX1971" s="1"/>
      <c r="DY1971" s="1"/>
      <c r="DZ1971" s="1"/>
      <c r="EA1971" s="1"/>
      <c r="EB1971" s="1"/>
      <c r="EC1971" s="1"/>
      <c r="ED1971" s="1"/>
      <c r="EE1971" s="1"/>
      <c r="EF1971" s="1"/>
      <c r="EG1971" s="1"/>
      <c r="EH1971" s="1"/>
      <c r="EI1971" s="1"/>
      <c r="EJ1971" s="1"/>
      <c r="EK1971" s="1"/>
      <c r="EL1971" s="1"/>
      <c r="EM1971" s="1"/>
      <c r="EN1971" s="1"/>
      <c r="EO1971" s="1"/>
      <c r="EP1971" s="1"/>
      <c r="EQ1971" s="1"/>
      <c r="ER1971" s="1"/>
      <c r="ES1971" s="1"/>
      <c r="ET1971" s="1"/>
      <c r="EU1971" s="1"/>
      <c r="EV1971" s="1"/>
      <c r="EW1971" s="1"/>
      <c r="EX1971" s="1"/>
      <c r="EY1971" s="1"/>
      <c r="EZ1971" s="1"/>
      <c r="FA1971" s="1"/>
      <c r="FB1971" s="1"/>
      <c r="FC1971" s="1"/>
      <c r="FD1971" s="1"/>
      <c r="FE1971" s="1"/>
      <c r="FF1971" s="1"/>
      <c r="FG1971" s="1"/>
      <c r="FH1971" s="1"/>
      <c r="FI1971" s="1"/>
      <c r="FJ1971" s="1"/>
      <c r="FK1971" s="1"/>
      <c r="FL1971" s="1"/>
      <c r="FM1971" s="1"/>
      <c r="FN1971" s="1"/>
      <c r="FO1971" s="1"/>
      <c r="FP1971" s="1"/>
      <c r="FQ1971" s="1"/>
      <c r="FR1971" s="1"/>
      <c r="FS1971" s="1"/>
      <c r="FT1971" s="1"/>
      <c r="FU1971" s="1"/>
      <c r="FV1971" s="1"/>
      <c r="FW1971" s="1"/>
      <c r="FX1971" s="1"/>
      <c r="FY1971" s="1"/>
      <c r="FZ1971" s="1"/>
      <c r="GA1971" s="1"/>
      <c r="GB1971" s="1"/>
      <c r="GC1971" s="1"/>
      <c r="GD1971" s="1"/>
      <c r="GE1971" s="1"/>
      <c r="GF1971" s="1"/>
      <c r="GG1971" s="1"/>
      <c r="GH1971" s="1"/>
      <c r="GI1971" s="1"/>
      <c r="GJ1971" s="1"/>
      <c r="GK1971" s="1"/>
      <c r="GL1971" s="1"/>
      <c r="GM1971" s="1"/>
      <c r="GN1971" s="1"/>
      <c r="GO1971" s="1"/>
    </row>
    <row r="1972" spans="1:197" s="40" customFormat="1" x14ac:dyDescent="0.25">
      <c r="A1972" s="41"/>
      <c r="B1972" s="4"/>
      <c r="C1972" s="41"/>
      <c r="D1972" s="42"/>
      <c r="E1972" s="42"/>
      <c r="F1972" s="42"/>
      <c r="G1972" s="1"/>
      <c r="H1972" s="1"/>
      <c r="I1972" s="1"/>
      <c r="J1972" s="1"/>
      <c r="K1972" s="1"/>
      <c r="L1972" s="1"/>
      <c r="M1972" s="2"/>
      <c r="N1972" s="1"/>
      <c r="O1972" s="1"/>
      <c r="P1972" s="1"/>
      <c r="Q1972" s="1"/>
      <c r="R1972" s="1"/>
      <c r="S1972" s="1"/>
      <c r="T1972" s="1"/>
      <c r="U1972" s="1"/>
      <c r="V1972" s="1"/>
      <c r="W1972" s="1"/>
      <c r="X1972" s="1"/>
      <c r="Y1972" s="1"/>
      <c r="Z1972" s="1"/>
      <c r="AA1972" s="1"/>
      <c r="AB1972" s="1"/>
      <c r="AC1972" s="1"/>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1"/>
      <c r="BB1972" s="1"/>
      <c r="BC1972" s="1"/>
      <c r="BD1972" s="1"/>
      <c r="BE1972" s="1"/>
      <c r="BF1972" s="1"/>
      <c r="BG1972" s="1"/>
      <c r="BH1972" s="1"/>
      <c r="BI1972" s="1"/>
      <c r="BJ1972" s="1"/>
      <c r="BK1972" s="1"/>
      <c r="BL1972" s="1"/>
      <c r="BM1972" s="1"/>
      <c r="BN1972" s="1"/>
      <c r="BO1972" s="1"/>
      <c r="BP1972" s="1"/>
      <c r="BQ1972" s="1"/>
      <c r="BR1972" s="1"/>
      <c r="BS1972" s="1"/>
      <c r="BT1972" s="1"/>
      <c r="BU1972" s="1"/>
      <c r="BV1972" s="1"/>
      <c r="BW1972" s="1"/>
      <c r="BX1972" s="1"/>
      <c r="BY1972" s="1"/>
      <c r="BZ1972" s="1"/>
      <c r="CA1972" s="1"/>
      <c r="CB1972" s="1"/>
      <c r="CC1972" s="1"/>
      <c r="CD1972" s="1"/>
      <c r="CE1972" s="1"/>
      <c r="CF1972" s="1"/>
      <c r="CG1972" s="1"/>
      <c r="CH1972" s="1"/>
      <c r="CI1972" s="1"/>
      <c r="CJ1972" s="1"/>
      <c r="CK1972" s="1"/>
      <c r="CL1972" s="1"/>
      <c r="CM1972" s="1"/>
      <c r="CN1972" s="1"/>
      <c r="CO1972" s="1"/>
      <c r="CP1972" s="1"/>
      <c r="CQ1972" s="1"/>
      <c r="CR1972" s="1"/>
      <c r="CS1972" s="1"/>
      <c r="CT1972" s="1"/>
      <c r="CU1972" s="1"/>
      <c r="CV1972" s="1"/>
      <c r="CW1972" s="1"/>
      <c r="CX1972" s="1"/>
      <c r="CY1972" s="1"/>
      <c r="CZ1972" s="1"/>
      <c r="DA1972" s="1"/>
      <c r="DB1972" s="1"/>
      <c r="DC1972" s="1"/>
      <c r="DD1972" s="1"/>
      <c r="DE1972" s="1"/>
      <c r="DF1972" s="1"/>
      <c r="DG1972" s="1"/>
      <c r="DH1972" s="1"/>
      <c r="DI1972" s="1"/>
      <c r="DJ1972" s="1"/>
      <c r="DK1972" s="1"/>
      <c r="DL1972" s="1"/>
      <c r="DM1972" s="1"/>
      <c r="DN1972" s="1"/>
      <c r="DO1972" s="1"/>
      <c r="DP1972" s="1"/>
      <c r="DQ1972" s="1"/>
      <c r="DR1972" s="1"/>
      <c r="DS1972" s="1"/>
      <c r="DT1972" s="1"/>
      <c r="DU1972" s="1"/>
      <c r="DV1972" s="1"/>
      <c r="DW1972" s="1"/>
      <c r="DX1972" s="1"/>
      <c r="DY1972" s="1"/>
      <c r="DZ1972" s="1"/>
      <c r="EA1972" s="1"/>
      <c r="EB1972" s="1"/>
      <c r="EC1972" s="1"/>
      <c r="ED1972" s="1"/>
      <c r="EE1972" s="1"/>
      <c r="EF1972" s="1"/>
      <c r="EG1972" s="1"/>
      <c r="EH1972" s="1"/>
      <c r="EI1972" s="1"/>
      <c r="EJ1972" s="1"/>
      <c r="EK1972" s="1"/>
      <c r="EL1972" s="1"/>
      <c r="EM1972" s="1"/>
      <c r="EN1972" s="1"/>
      <c r="EO1972" s="1"/>
      <c r="EP1972" s="1"/>
      <c r="EQ1972" s="1"/>
      <c r="ER1972" s="1"/>
      <c r="ES1972" s="1"/>
      <c r="ET1972" s="1"/>
      <c r="EU1972" s="1"/>
      <c r="EV1972" s="1"/>
      <c r="EW1972" s="1"/>
      <c r="EX1972" s="1"/>
      <c r="EY1972" s="1"/>
      <c r="EZ1972" s="1"/>
      <c r="FA1972" s="1"/>
      <c r="FB1972" s="1"/>
      <c r="FC1972" s="1"/>
      <c r="FD1972" s="1"/>
      <c r="FE1972" s="1"/>
      <c r="FF1972" s="1"/>
      <c r="FG1972" s="1"/>
      <c r="FH1972" s="1"/>
      <c r="FI1972" s="1"/>
      <c r="FJ1972" s="1"/>
      <c r="FK1972" s="1"/>
      <c r="FL1972" s="1"/>
      <c r="FM1972" s="1"/>
      <c r="FN1972" s="1"/>
      <c r="FO1972" s="1"/>
      <c r="FP1972" s="1"/>
      <c r="FQ1972" s="1"/>
      <c r="FR1972" s="1"/>
      <c r="FS1972" s="1"/>
      <c r="FT1972" s="1"/>
      <c r="FU1972" s="1"/>
      <c r="FV1972" s="1"/>
      <c r="FW1972" s="1"/>
      <c r="FX1972" s="1"/>
      <c r="FY1972" s="1"/>
      <c r="FZ1972" s="1"/>
      <c r="GA1972" s="1"/>
      <c r="GB1972" s="1"/>
      <c r="GC1972" s="1"/>
      <c r="GD1972" s="1"/>
      <c r="GE1972" s="1"/>
      <c r="GF1972" s="1"/>
      <c r="GG1972" s="1"/>
      <c r="GH1972" s="1"/>
      <c r="GI1972" s="1"/>
      <c r="GJ1972" s="1"/>
      <c r="GK1972" s="1"/>
      <c r="GL1972" s="1"/>
      <c r="GM1972" s="1"/>
      <c r="GN1972" s="1"/>
      <c r="GO1972" s="1"/>
    </row>
    <row r="1973" spans="1:197" s="40" customFormat="1" x14ac:dyDescent="0.25">
      <c r="A1973" s="41"/>
      <c r="B1973" s="4"/>
      <c r="C1973" s="41"/>
      <c r="D1973" s="42"/>
      <c r="E1973" s="42"/>
      <c r="F1973" s="42"/>
      <c r="G1973" s="1"/>
      <c r="H1973" s="1"/>
      <c r="I1973" s="1"/>
      <c r="J1973" s="1"/>
      <c r="K1973" s="1"/>
      <c r="L1973" s="1"/>
      <c r="M1973" s="2"/>
      <c r="N1973" s="1"/>
      <c r="O1973" s="1"/>
      <c r="P1973" s="1"/>
      <c r="Q1973" s="1"/>
      <c r="R1973" s="1"/>
      <c r="S1973" s="1"/>
      <c r="T1973" s="1"/>
      <c r="U1973" s="1"/>
      <c r="V1973" s="1"/>
      <c r="W1973" s="1"/>
      <c r="X1973" s="1"/>
      <c r="Y1973" s="1"/>
      <c r="Z1973" s="1"/>
      <c r="AA1973" s="1"/>
      <c r="AB1973" s="1"/>
      <c r="AC1973" s="1"/>
      <c r="AD1973" s="1"/>
      <c r="AE1973" s="1"/>
      <c r="AF1973" s="1"/>
      <c r="AG1973" s="1"/>
      <c r="AH1973" s="1"/>
      <c r="AI1973" s="1"/>
      <c r="AJ1973" s="1"/>
      <c r="AK1973" s="1"/>
      <c r="AL1973" s="1"/>
      <c r="AM1973" s="1"/>
      <c r="AN1973" s="1"/>
      <c r="AO1973" s="1"/>
      <c r="AP1973" s="1"/>
      <c r="AQ1973" s="1"/>
      <c r="AR1973" s="1"/>
      <c r="AS1973" s="1"/>
      <c r="AT1973" s="1"/>
      <c r="AU1973" s="1"/>
      <c r="AV1973" s="1"/>
      <c r="AW1973" s="1"/>
      <c r="AX1973" s="1"/>
      <c r="AY1973" s="1"/>
      <c r="AZ1973" s="1"/>
      <c r="BA1973" s="1"/>
      <c r="BB1973" s="1"/>
      <c r="BC1973" s="1"/>
      <c r="BD1973" s="1"/>
      <c r="BE1973" s="1"/>
      <c r="BF1973" s="1"/>
      <c r="BG1973" s="1"/>
      <c r="BH1973" s="1"/>
      <c r="BI1973" s="1"/>
      <c r="BJ1973" s="1"/>
      <c r="BK1973" s="1"/>
      <c r="BL1973" s="1"/>
      <c r="BM1973" s="1"/>
      <c r="BN1973" s="1"/>
      <c r="BO1973" s="1"/>
      <c r="BP1973" s="1"/>
      <c r="BQ1973" s="1"/>
      <c r="BR1973" s="1"/>
      <c r="BS1973" s="1"/>
      <c r="BT1973" s="1"/>
      <c r="BU1973" s="1"/>
      <c r="BV1973" s="1"/>
      <c r="BW1973" s="1"/>
      <c r="BX1973" s="1"/>
      <c r="BY1973" s="1"/>
      <c r="BZ1973" s="1"/>
      <c r="CA1973" s="1"/>
      <c r="CB1973" s="1"/>
      <c r="CC1973" s="1"/>
      <c r="CD1973" s="1"/>
      <c r="CE1973" s="1"/>
      <c r="CF1973" s="1"/>
      <c r="CG1973" s="1"/>
      <c r="CH1973" s="1"/>
      <c r="CI1973" s="1"/>
      <c r="CJ1973" s="1"/>
      <c r="CK1973" s="1"/>
      <c r="CL1973" s="1"/>
      <c r="CM1973" s="1"/>
      <c r="CN1973" s="1"/>
      <c r="CO1973" s="1"/>
      <c r="CP1973" s="1"/>
      <c r="CQ1973" s="1"/>
      <c r="CR1973" s="1"/>
      <c r="CS1973" s="1"/>
      <c r="CT1973" s="1"/>
      <c r="CU1973" s="1"/>
      <c r="CV1973" s="1"/>
      <c r="CW1973" s="1"/>
      <c r="CX1973" s="1"/>
      <c r="CY1973" s="1"/>
      <c r="CZ1973" s="1"/>
      <c r="DA1973" s="1"/>
      <c r="DB1973" s="1"/>
      <c r="DC1973" s="1"/>
      <c r="DD1973" s="1"/>
      <c r="DE1973" s="1"/>
      <c r="DF1973" s="1"/>
      <c r="DG1973" s="1"/>
      <c r="DH1973" s="1"/>
      <c r="DI1973" s="1"/>
      <c r="DJ1973" s="1"/>
      <c r="DK1973" s="1"/>
      <c r="DL1973" s="1"/>
      <c r="DM1973" s="1"/>
      <c r="DN1973" s="1"/>
      <c r="DO1973" s="1"/>
      <c r="DP1973" s="1"/>
      <c r="DQ1973" s="1"/>
      <c r="DR1973" s="1"/>
      <c r="DS1973" s="1"/>
      <c r="DT1973" s="1"/>
      <c r="DU1973" s="1"/>
      <c r="DV1973" s="1"/>
      <c r="DW1973" s="1"/>
      <c r="DX1973" s="1"/>
      <c r="DY1973" s="1"/>
      <c r="DZ1973" s="1"/>
      <c r="EA1973" s="1"/>
      <c r="EB1973" s="1"/>
      <c r="EC1973" s="1"/>
      <c r="ED1973" s="1"/>
      <c r="EE1973" s="1"/>
      <c r="EF1973" s="1"/>
      <c r="EG1973" s="1"/>
      <c r="EH1973" s="1"/>
      <c r="EI1973" s="1"/>
      <c r="EJ1973" s="1"/>
      <c r="EK1973" s="1"/>
      <c r="EL1973" s="1"/>
      <c r="EM1973" s="1"/>
      <c r="EN1973" s="1"/>
      <c r="EO1973" s="1"/>
      <c r="EP1973" s="1"/>
      <c r="EQ1973" s="1"/>
      <c r="ER1973" s="1"/>
      <c r="ES1973" s="1"/>
      <c r="ET1973" s="1"/>
      <c r="EU1973" s="1"/>
      <c r="EV1973" s="1"/>
      <c r="EW1973" s="1"/>
      <c r="EX1973" s="1"/>
      <c r="EY1973" s="1"/>
      <c r="EZ1973" s="1"/>
      <c r="FA1973" s="1"/>
      <c r="FB1973" s="1"/>
      <c r="FC1973" s="1"/>
      <c r="FD1973" s="1"/>
      <c r="FE1973" s="1"/>
      <c r="FF1973" s="1"/>
      <c r="FG1973" s="1"/>
      <c r="FH1973" s="1"/>
      <c r="FI1973" s="1"/>
      <c r="FJ1973" s="1"/>
      <c r="FK1973" s="1"/>
      <c r="FL1973" s="1"/>
      <c r="FM1973" s="1"/>
      <c r="FN1973" s="1"/>
      <c r="FO1973" s="1"/>
      <c r="FP1973" s="1"/>
      <c r="FQ1973" s="1"/>
      <c r="FR1973" s="1"/>
      <c r="FS1973" s="1"/>
      <c r="FT1973" s="1"/>
      <c r="FU1973" s="1"/>
      <c r="FV1973" s="1"/>
      <c r="FW1973" s="1"/>
      <c r="FX1973" s="1"/>
      <c r="FY1973" s="1"/>
      <c r="FZ1973" s="1"/>
      <c r="GA1973" s="1"/>
      <c r="GB1973" s="1"/>
      <c r="GC1973" s="1"/>
      <c r="GD1973" s="1"/>
      <c r="GE1973" s="1"/>
      <c r="GF1973" s="1"/>
      <c r="GG1973" s="1"/>
      <c r="GH1973" s="1"/>
      <c r="GI1973" s="1"/>
      <c r="GJ1973" s="1"/>
      <c r="GK1973" s="1"/>
      <c r="GL1973" s="1"/>
      <c r="GM1973" s="1"/>
      <c r="GN1973" s="1"/>
      <c r="GO1973" s="1"/>
    </row>
    <row r="1974" spans="1:197" s="40" customFormat="1" x14ac:dyDescent="0.25">
      <c r="A1974" s="41"/>
      <c r="B1974" s="4"/>
      <c r="C1974" s="41"/>
      <c r="D1974" s="42"/>
      <c r="E1974" s="42"/>
      <c r="F1974" s="42"/>
      <c r="G1974" s="1"/>
      <c r="H1974" s="1"/>
      <c r="I1974" s="1"/>
      <c r="J1974" s="1"/>
      <c r="K1974" s="1"/>
      <c r="L1974" s="1"/>
      <c r="M1974" s="2"/>
      <c r="N1974" s="1"/>
      <c r="O1974" s="1"/>
      <c r="P1974" s="1"/>
      <c r="Q1974" s="1"/>
      <c r="R1974" s="1"/>
      <c r="S1974" s="1"/>
      <c r="T1974" s="1"/>
      <c r="U1974" s="1"/>
      <c r="V1974" s="1"/>
      <c r="W1974" s="1"/>
      <c r="X1974" s="1"/>
      <c r="Y1974" s="1"/>
      <c r="Z1974" s="1"/>
      <c r="AA1974" s="1"/>
      <c r="AB1974" s="1"/>
      <c r="AC1974" s="1"/>
      <c r="AD1974" s="1"/>
      <c r="AE1974" s="1"/>
      <c r="AF1974" s="1"/>
      <c r="AG1974" s="1"/>
      <c r="AH1974" s="1"/>
      <c r="AI1974" s="1"/>
      <c r="AJ1974" s="1"/>
      <c r="AK1974" s="1"/>
      <c r="AL1974" s="1"/>
      <c r="AM1974" s="1"/>
      <c r="AN1974" s="1"/>
      <c r="AO1974" s="1"/>
      <c r="AP1974" s="1"/>
      <c r="AQ1974" s="1"/>
      <c r="AR1974" s="1"/>
      <c r="AS1974" s="1"/>
      <c r="AT1974" s="1"/>
      <c r="AU1974" s="1"/>
      <c r="AV1974" s="1"/>
      <c r="AW1974" s="1"/>
      <c r="AX1974" s="1"/>
      <c r="AY1974" s="1"/>
      <c r="AZ1974" s="1"/>
      <c r="BA1974" s="1"/>
      <c r="BB1974" s="1"/>
      <c r="BC1974" s="1"/>
      <c r="BD1974" s="1"/>
      <c r="BE1974" s="1"/>
      <c r="BF1974" s="1"/>
      <c r="BG1974" s="1"/>
      <c r="BH1974" s="1"/>
      <c r="BI1974" s="1"/>
      <c r="BJ1974" s="1"/>
      <c r="BK1974" s="1"/>
      <c r="BL1974" s="1"/>
      <c r="BM1974" s="1"/>
      <c r="BN1974" s="1"/>
      <c r="BO1974" s="1"/>
      <c r="BP1974" s="1"/>
      <c r="BQ1974" s="1"/>
      <c r="BR1974" s="1"/>
      <c r="BS1974" s="1"/>
      <c r="BT1974" s="1"/>
      <c r="BU1974" s="1"/>
      <c r="BV1974" s="1"/>
      <c r="BW1974" s="1"/>
      <c r="BX1974" s="1"/>
      <c r="BY1974" s="1"/>
      <c r="BZ1974" s="1"/>
      <c r="CA1974" s="1"/>
      <c r="CB1974" s="1"/>
      <c r="CC1974" s="1"/>
      <c r="CD1974" s="1"/>
      <c r="CE1974" s="1"/>
      <c r="CF1974" s="1"/>
      <c r="CG1974" s="1"/>
      <c r="CH1974" s="1"/>
      <c r="CI1974" s="1"/>
      <c r="CJ1974" s="1"/>
      <c r="CK1974" s="1"/>
      <c r="CL1974" s="1"/>
      <c r="CM1974" s="1"/>
      <c r="CN1974" s="1"/>
      <c r="CO1974" s="1"/>
      <c r="CP1974" s="1"/>
      <c r="CQ1974" s="1"/>
      <c r="CR1974" s="1"/>
      <c r="CS1974" s="1"/>
      <c r="CT1974" s="1"/>
      <c r="CU1974" s="1"/>
      <c r="CV1974" s="1"/>
      <c r="CW1974" s="1"/>
      <c r="CX1974" s="1"/>
      <c r="CY1974" s="1"/>
      <c r="CZ1974" s="1"/>
      <c r="DA1974" s="1"/>
      <c r="DB1974" s="1"/>
      <c r="DC1974" s="1"/>
      <c r="DD1974" s="1"/>
      <c r="DE1974" s="1"/>
      <c r="DF1974" s="1"/>
      <c r="DG1974" s="1"/>
      <c r="DH1974" s="1"/>
      <c r="DI1974" s="1"/>
      <c r="DJ1974" s="1"/>
      <c r="DK1974" s="1"/>
      <c r="DL1974" s="1"/>
      <c r="DM1974" s="1"/>
      <c r="DN1974" s="1"/>
      <c r="DO1974" s="1"/>
      <c r="DP1974" s="1"/>
      <c r="DQ1974" s="1"/>
      <c r="DR1974" s="1"/>
      <c r="DS1974" s="1"/>
      <c r="DT1974" s="1"/>
      <c r="DU1974" s="1"/>
      <c r="DV1974" s="1"/>
      <c r="DW1974" s="1"/>
      <c r="DX1974" s="1"/>
      <c r="DY1974" s="1"/>
      <c r="DZ1974" s="1"/>
      <c r="EA1974" s="1"/>
      <c r="EB1974" s="1"/>
      <c r="EC1974" s="1"/>
      <c r="ED1974" s="1"/>
      <c r="EE1974" s="1"/>
      <c r="EF1974" s="1"/>
      <c r="EG1974" s="1"/>
      <c r="EH1974" s="1"/>
      <c r="EI1974" s="1"/>
      <c r="EJ1974" s="1"/>
      <c r="EK1974" s="1"/>
      <c r="EL1974" s="1"/>
      <c r="EM1974" s="1"/>
      <c r="EN1974" s="1"/>
      <c r="EO1974" s="1"/>
      <c r="EP1974" s="1"/>
      <c r="EQ1974" s="1"/>
      <c r="ER1974" s="1"/>
      <c r="ES1974" s="1"/>
      <c r="ET1974" s="1"/>
      <c r="EU1974" s="1"/>
      <c r="EV1974" s="1"/>
      <c r="EW1974" s="1"/>
      <c r="EX1974" s="1"/>
      <c r="EY1974" s="1"/>
      <c r="EZ1974" s="1"/>
      <c r="FA1974" s="1"/>
      <c r="FB1974" s="1"/>
      <c r="FC1974" s="1"/>
      <c r="FD1974" s="1"/>
      <c r="FE1974" s="1"/>
      <c r="FF1974" s="1"/>
      <c r="FG1974" s="1"/>
      <c r="FH1974" s="1"/>
      <c r="FI1974" s="1"/>
      <c r="FJ1974" s="1"/>
      <c r="FK1974" s="1"/>
      <c r="FL1974" s="1"/>
      <c r="FM1974" s="1"/>
      <c r="FN1974" s="1"/>
      <c r="FO1974" s="1"/>
      <c r="FP1974" s="1"/>
      <c r="FQ1974" s="1"/>
      <c r="FR1974" s="1"/>
      <c r="FS1974" s="1"/>
      <c r="FT1974" s="1"/>
      <c r="FU1974" s="1"/>
      <c r="FV1974" s="1"/>
      <c r="FW1974" s="1"/>
      <c r="FX1974" s="1"/>
      <c r="FY1974" s="1"/>
      <c r="FZ1974" s="1"/>
      <c r="GA1974" s="1"/>
      <c r="GB1974" s="1"/>
      <c r="GC1974" s="1"/>
      <c r="GD1974" s="1"/>
      <c r="GE1974" s="1"/>
      <c r="GF1974" s="1"/>
      <c r="GG1974" s="1"/>
      <c r="GH1974" s="1"/>
      <c r="GI1974" s="1"/>
      <c r="GJ1974" s="1"/>
      <c r="GK1974" s="1"/>
      <c r="GL1974" s="1"/>
      <c r="GM1974" s="1"/>
      <c r="GN1974" s="1"/>
      <c r="GO1974" s="1"/>
    </row>
    <row r="1975" spans="1:197" s="40" customFormat="1" x14ac:dyDescent="0.25">
      <c r="A1975" s="41"/>
      <c r="B1975" s="4"/>
      <c r="C1975" s="41"/>
      <c r="D1975" s="42"/>
      <c r="E1975" s="42"/>
      <c r="F1975" s="42"/>
      <c r="G1975" s="1"/>
      <c r="H1975" s="1"/>
      <c r="I1975" s="1"/>
      <c r="J1975" s="1"/>
      <c r="K1975" s="1"/>
      <c r="L1975" s="1"/>
      <c r="M1975" s="2"/>
      <c r="N1975" s="1"/>
      <c r="O1975" s="1"/>
      <c r="P1975" s="1"/>
      <c r="Q1975" s="1"/>
      <c r="R1975" s="1"/>
      <c r="S1975" s="1"/>
      <c r="T1975" s="1"/>
      <c r="U1975" s="1"/>
      <c r="V1975" s="1"/>
      <c r="W1975" s="1"/>
      <c r="X1975" s="1"/>
      <c r="Y1975" s="1"/>
      <c r="Z1975" s="1"/>
      <c r="AA1975" s="1"/>
      <c r="AB1975" s="1"/>
      <c r="AC1975" s="1"/>
      <c r="AD1975" s="1"/>
      <c r="AE1975" s="1"/>
      <c r="AF1975" s="1"/>
      <c r="AG1975" s="1"/>
      <c r="AH1975" s="1"/>
      <c r="AI1975" s="1"/>
      <c r="AJ1975" s="1"/>
      <c r="AK1975" s="1"/>
      <c r="AL1975" s="1"/>
      <c r="AM1975" s="1"/>
      <c r="AN1975" s="1"/>
      <c r="AO1975" s="1"/>
      <c r="AP1975" s="1"/>
      <c r="AQ1975" s="1"/>
      <c r="AR1975" s="1"/>
      <c r="AS1975" s="1"/>
      <c r="AT1975" s="1"/>
      <c r="AU1975" s="1"/>
      <c r="AV1975" s="1"/>
      <c r="AW1975" s="1"/>
      <c r="AX1975" s="1"/>
      <c r="AY1975" s="1"/>
      <c r="AZ1975" s="1"/>
      <c r="BA1975" s="1"/>
      <c r="BB1975" s="1"/>
      <c r="BC1975" s="1"/>
      <c r="BD1975" s="1"/>
      <c r="BE1975" s="1"/>
      <c r="BF1975" s="1"/>
      <c r="BG1975" s="1"/>
      <c r="BH1975" s="1"/>
      <c r="BI1975" s="1"/>
      <c r="BJ1975" s="1"/>
      <c r="BK1975" s="1"/>
      <c r="BL1975" s="1"/>
      <c r="BM1975" s="1"/>
      <c r="BN1975" s="1"/>
      <c r="BO1975" s="1"/>
      <c r="BP1975" s="1"/>
      <c r="BQ1975" s="1"/>
      <c r="BR1975" s="1"/>
      <c r="BS1975" s="1"/>
      <c r="BT1975" s="1"/>
      <c r="BU1975" s="1"/>
      <c r="BV1975" s="1"/>
      <c r="BW1975" s="1"/>
      <c r="BX1975" s="1"/>
      <c r="BY1975" s="1"/>
      <c r="BZ1975" s="1"/>
      <c r="CA1975" s="1"/>
      <c r="CB1975" s="1"/>
      <c r="CC1975" s="1"/>
      <c r="CD1975" s="1"/>
      <c r="CE1975" s="1"/>
      <c r="CF1975" s="1"/>
      <c r="CG1975" s="1"/>
      <c r="CH1975" s="1"/>
      <c r="CI1975" s="1"/>
      <c r="CJ1975" s="1"/>
      <c r="CK1975" s="1"/>
      <c r="CL1975" s="1"/>
      <c r="CM1975" s="1"/>
      <c r="CN1975" s="1"/>
      <c r="CO1975" s="1"/>
      <c r="CP1975" s="1"/>
      <c r="CQ1975" s="1"/>
      <c r="CR1975" s="1"/>
      <c r="CS1975" s="1"/>
      <c r="CT1975" s="1"/>
      <c r="CU1975" s="1"/>
      <c r="CV1975" s="1"/>
      <c r="CW1975" s="1"/>
      <c r="CX1975" s="1"/>
      <c r="CY1975" s="1"/>
      <c r="CZ1975" s="1"/>
      <c r="DA1975" s="1"/>
      <c r="DB1975" s="1"/>
      <c r="DC1975" s="1"/>
      <c r="DD1975" s="1"/>
      <c r="DE1975" s="1"/>
      <c r="DF1975" s="1"/>
      <c r="DG1975" s="1"/>
      <c r="DH1975" s="1"/>
      <c r="DI1975" s="1"/>
      <c r="DJ1975" s="1"/>
      <c r="DK1975" s="1"/>
      <c r="DL1975" s="1"/>
      <c r="DM1975" s="1"/>
      <c r="DN1975" s="1"/>
      <c r="DO1975" s="1"/>
      <c r="DP1975" s="1"/>
      <c r="DQ1975" s="1"/>
      <c r="DR1975" s="1"/>
      <c r="DS1975" s="1"/>
      <c r="DT1975" s="1"/>
      <c r="DU1975" s="1"/>
      <c r="DV1975" s="1"/>
      <c r="DW1975" s="1"/>
      <c r="DX1975" s="1"/>
      <c r="DY1975" s="1"/>
      <c r="DZ1975" s="1"/>
      <c r="EA1975" s="1"/>
      <c r="EB1975" s="1"/>
      <c r="EC1975" s="1"/>
      <c r="ED1975" s="1"/>
      <c r="EE1975" s="1"/>
      <c r="EF1975" s="1"/>
      <c r="EG1975" s="1"/>
      <c r="EH1975" s="1"/>
      <c r="EI1975" s="1"/>
      <c r="EJ1975" s="1"/>
      <c r="EK1975" s="1"/>
      <c r="EL1975" s="1"/>
      <c r="EM1975" s="1"/>
      <c r="EN1975" s="1"/>
      <c r="EO1975" s="1"/>
      <c r="EP1975" s="1"/>
      <c r="EQ1975" s="1"/>
      <c r="ER1975" s="1"/>
      <c r="ES1975" s="1"/>
      <c r="ET1975" s="1"/>
      <c r="EU1975" s="1"/>
      <c r="EV1975" s="1"/>
      <c r="EW1975" s="1"/>
      <c r="EX1975" s="1"/>
      <c r="EY1975" s="1"/>
      <c r="EZ1975" s="1"/>
      <c r="FA1975" s="1"/>
      <c r="FB1975" s="1"/>
      <c r="FC1975" s="1"/>
      <c r="FD1975" s="1"/>
      <c r="FE1975" s="1"/>
      <c r="FF1975" s="1"/>
      <c r="FG1975" s="1"/>
      <c r="FH1975" s="1"/>
      <c r="FI1975" s="1"/>
      <c r="FJ1975" s="1"/>
      <c r="FK1975" s="1"/>
      <c r="FL1975" s="1"/>
      <c r="FM1975" s="1"/>
      <c r="FN1975" s="1"/>
      <c r="FO1975" s="1"/>
      <c r="FP1975" s="1"/>
      <c r="FQ1975" s="1"/>
      <c r="FR1975" s="1"/>
      <c r="FS1975" s="1"/>
      <c r="FT1975" s="1"/>
      <c r="FU1975" s="1"/>
      <c r="FV1975" s="1"/>
      <c r="FW1975" s="1"/>
      <c r="FX1975" s="1"/>
      <c r="FY1975" s="1"/>
      <c r="FZ1975" s="1"/>
      <c r="GA1975" s="1"/>
      <c r="GB1975" s="1"/>
      <c r="GC1975" s="1"/>
      <c r="GD1975" s="1"/>
      <c r="GE1975" s="1"/>
      <c r="GF1975" s="1"/>
      <c r="GG1975" s="1"/>
      <c r="GH1975" s="1"/>
      <c r="GI1975" s="1"/>
      <c r="GJ1975" s="1"/>
      <c r="GK1975" s="1"/>
      <c r="GL1975" s="1"/>
      <c r="GM1975" s="1"/>
      <c r="GN1975" s="1"/>
      <c r="GO1975" s="1"/>
    </row>
    <row r="1976" spans="1:197" s="40" customFormat="1" x14ac:dyDescent="0.25">
      <c r="A1976" s="41"/>
      <c r="B1976" s="4"/>
      <c r="C1976" s="41"/>
      <c r="D1976" s="42"/>
      <c r="E1976" s="42"/>
      <c r="F1976" s="42"/>
      <c r="G1976" s="1"/>
      <c r="H1976" s="1"/>
      <c r="I1976" s="1"/>
      <c r="J1976" s="1"/>
      <c r="K1976" s="1"/>
      <c r="L1976" s="1"/>
      <c r="M1976" s="2"/>
      <c r="N1976" s="1"/>
      <c r="O1976" s="1"/>
      <c r="P1976" s="1"/>
      <c r="Q1976" s="1"/>
      <c r="R1976" s="1"/>
      <c r="S1976" s="1"/>
      <c r="T1976" s="1"/>
      <c r="U1976" s="1"/>
      <c r="V1976" s="1"/>
      <c r="W1976" s="1"/>
      <c r="X1976" s="1"/>
      <c r="Y1976" s="1"/>
      <c r="Z1976" s="1"/>
      <c r="AA1976" s="1"/>
      <c r="AB1976" s="1"/>
      <c r="AC1976" s="1"/>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1"/>
      <c r="BB1976" s="1"/>
      <c r="BC1976" s="1"/>
      <c r="BD1976" s="1"/>
      <c r="BE1976" s="1"/>
      <c r="BF1976" s="1"/>
      <c r="BG1976" s="1"/>
      <c r="BH1976" s="1"/>
      <c r="BI1976" s="1"/>
      <c r="BJ1976" s="1"/>
      <c r="BK1976" s="1"/>
      <c r="BL1976" s="1"/>
      <c r="BM1976" s="1"/>
      <c r="BN1976" s="1"/>
      <c r="BO1976" s="1"/>
      <c r="BP1976" s="1"/>
      <c r="BQ1976" s="1"/>
      <c r="BR1976" s="1"/>
      <c r="BS1976" s="1"/>
      <c r="BT1976" s="1"/>
      <c r="BU1976" s="1"/>
      <c r="BV1976" s="1"/>
      <c r="BW1976" s="1"/>
      <c r="BX1976" s="1"/>
      <c r="BY1976" s="1"/>
      <c r="BZ1976" s="1"/>
      <c r="CA1976" s="1"/>
      <c r="CB1976" s="1"/>
      <c r="CC1976" s="1"/>
      <c r="CD1976" s="1"/>
      <c r="CE1976" s="1"/>
      <c r="CF1976" s="1"/>
      <c r="CG1976" s="1"/>
      <c r="CH1976" s="1"/>
      <c r="CI1976" s="1"/>
      <c r="CJ1976" s="1"/>
      <c r="CK1976" s="1"/>
      <c r="CL1976" s="1"/>
      <c r="CM1976" s="1"/>
      <c r="CN1976" s="1"/>
      <c r="CO1976" s="1"/>
      <c r="CP1976" s="1"/>
      <c r="CQ1976" s="1"/>
      <c r="CR1976" s="1"/>
      <c r="CS1976" s="1"/>
      <c r="CT1976" s="1"/>
      <c r="CU1976" s="1"/>
      <c r="CV1976" s="1"/>
      <c r="CW1976" s="1"/>
      <c r="CX1976" s="1"/>
      <c r="CY1976" s="1"/>
      <c r="CZ1976" s="1"/>
      <c r="DA1976" s="1"/>
      <c r="DB1976" s="1"/>
      <c r="DC1976" s="1"/>
      <c r="DD1976" s="1"/>
      <c r="DE1976" s="1"/>
      <c r="DF1976" s="1"/>
      <c r="DG1976" s="1"/>
      <c r="DH1976" s="1"/>
      <c r="DI1976" s="1"/>
      <c r="DJ1976" s="1"/>
      <c r="DK1976" s="1"/>
      <c r="DL1976" s="1"/>
      <c r="DM1976" s="1"/>
      <c r="DN1976" s="1"/>
      <c r="DO1976" s="1"/>
      <c r="DP1976" s="1"/>
      <c r="DQ1976" s="1"/>
      <c r="DR1976" s="1"/>
      <c r="DS1976" s="1"/>
      <c r="DT1976" s="1"/>
      <c r="DU1976" s="1"/>
      <c r="DV1976" s="1"/>
      <c r="DW1976" s="1"/>
      <c r="DX1976" s="1"/>
      <c r="DY1976" s="1"/>
      <c r="DZ1976" s="1"/>
      <c r="EA1976" s="1"/>
      <c r="EB1976" s="1"/>
      <c r="EC1976" s="1"/>
      <c r="ED1976" s="1"/>
      <c r="EE1976" s="1"/>
      <c r="EF1976" s="1"/>
      <c r="EG1976" s="1"/>
      <c r="EH1976" s="1"/>
      <c r="EI1976" s="1"/>
      <c r="EJ1976" s="1"/>
      <c r="EK1976" s="1"/>
      <c r="EL1976" s="1"/>
      <c r="EM1976" s="1"/>
      <c r="EN1976" s="1"/>
      <c r="EO1976" s="1"/>
      <c r="EP1976" s="1"/>
      <c r="EQ1976" s="1"/>
      <c r="ER1976" s="1"/>
      <c r="ES1976" s="1"/>
      <c r="ET1976" s="1"/>
      <c r="EU1976" s="1"/>
      <c r="EV1976" s="1"/>
      <c r="EW1976" s="1"/>
      <c r="EX1976" s="1"/>
      <c r="EY1976" s="1"/>
      <c r="EZ1976" s="1"/>
      <c r="FA1976" s="1"/>
      <c r="FB1976" s="1"/>
      <c r="FC1976" s="1"/>
      <c r="FD1976" s="1"/>
      <c r="FE1976" s="1"/>
      <c r="FF1976" s="1"/>
      <c r="FG1976" s="1"/>
      <c r="FH1976" s="1"/>
      <c r="FI1976" s="1"/>
      <c r="FJ1976" s="1"/>
      <c r="FK1976" s="1"/>
      <c r="FL1976" s="1"/>
      <c r="FM1976" s="1"/>
      <c r="FN1976" s="1"/>
      <c r="FO1976" s="1"/>
      <c r="FP1976" s="1"/>
      <c r="FQ1976" s="1"/>
      <c r="FR1976" s="1"/>
      <c r="FS1976" s="1"/>
      <c r="FT1976" s="1"/>
      <c r="FU1976" s="1"/>
      <c r="FV1976" s="1"/>
      <c r="FW1976" s="1"/>
      <c r="FX1976" s="1"/>
      <c r="FY1976" s="1"/>
      <c r="FZ1976" s="1"/>
      <c r="GA1976" s="1"/>
      <c r="GB1976" s="1"/>
      <c r="GC1976" s="1"/>
      <c r="GD1976" s="1"/>
      <c r="GE1976" s="1"/>
      <c r="GF1976" s="1"/>
      <c r="GG1976" s="1"/>
      <c r="GH1976" s="1"/>
      <c r="GI1976" s="1"/>
      <c r="GJ1976" s="1"/>
      <c r="GK1976" s="1"/>
      <c r="GL1976" s="1"/>
      <c r="GM1976" s="1"/>
      <c r="GN1976" s="1"/>
      <c r="GO1976" s="1"/>
    </row>
    <row r="1977" spans="1:197" s="40" customFormat="1" x14ac:dyDescent="0.25">
      <c r="A1977" s="41"/>
      <c r="B1977" s="4"/>
      <c r="C1977" s="41"/>
      <c r="D1977" s="42"/>
      <c r="E1977" s="42"/>
      <c r="F1977" s="42"/>
      <c r="G1977" s="1"/>
      <c r="H1977" s="1"/>
      <c r="I1977" s="1"/>
      <c r="J1977" s="1"/>
      <c r="K1977" s="1"/>
      <c r="L1977" s="1"/>
      <c r="M1977" s="2"/>
      <c r="N1977" s="1"/>
      <c r="O1977" s="1"/>
      <c r="P1977" s="1"/>
      <c r="Q1977" s="1"/>
      <c r="R1977" s="1"/>
      <c r="S1977" s="1"/>
      <c r="T1977" s="1"/>
      <c r="U1977" s="1"/>
      <c r="V1977" s="1"/>
      <c r="W1977" s="1"/>
      <c r="X1977" s="1"/>
      <c r="Y1977" s="1"/>
      <c r="Z1977" s="1"/>
      <c r="AA1977" s="1"/>
      <c r="AB1977" s="1"/>
      <c r="AC1977" s="1"/>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1"/>
      <c r="BB1977" s="1"/>
      <c r="BC1977" s="1"/>
      <c r="BD1977" s="1"/>
      <c r="BE1977" s="1"/>
      <c r="BF1977" s="1"/>
      <c r="BG1977" s="1"/>
      <c r="BH1977" s="1"/>
      <c r="BI1977" s="1"/>
      <c r="BJ1977" s="1"/>
      <c r="BK1977" s="1"/>
      <c r="BL1977" s="1"/>
      <c r="BM1977" s="1"/>
      <c r="BN1977" s="1"/>
      <c r="BO1977" s="1"/>
      <c r="BP1977" s="1"/>
      <c r="BQ1977" s="1"/>
      <c r="BR1977" s="1"/>
      <c r="BS1977" s="1"/>
      <c r="BT1977" s="1"/>
      <c r="BU1977" s="1"/>
      <c r="BV1977" s="1"/>
      <c r="BW1977" s="1"/>
      <c r="BX1977" s="1"/>
      <c r="BY1977" s="1"/>
      <c r="BZ1977" s="1"/>
      <c r="CA1977" s="1"/>
      <c r="CB1977" s="1"/>
      <c r="CC1977" s="1"/>
      <c r="CD1977" s="1"/>
      <c r="CE1977" s="1"/>
      <c r="CF1977" s="1"/>
      <c r="CG1977" s="1"/>
      <c r="CH1977" s="1"/>
      <c r="CI1977" s="1"/>
      <c r="CJ1977" s="1"/>
      <c r="CK1977" s="1"/>
      <c r="CL1977" s="1"/>
      <c r="CM1977" s="1"/>
      <c r="CN1977" s="1"/>
      <c r="CO1977" s="1"/>
      <c r="CP1977" s="1"/>
      <c r="CQ1977" s="1"/>
      <c r="CR1977" s="1"/>
      <c r="CS1977" s="1"/>
      <c r="CT1977" s="1"/>
      <c r="CU1977" s="1"/>
      <c r="CV1977" s="1"/>
      <c r="CW1977" s="1"/>
      <c r="CX1977" s="1"/>
      <c r="CY1977" s="1"/>
      <c r="CZ1977" s="1"/>
      <c r="DA1977" s="1"/>
      <c r="DB1977" s="1"/>
      <c r="DC1977" s="1"/>
      <c r="DD1977" s="1"/>
      <c r="DE1977" s="1"/>
      <c r="DF1977" s="1"/>
      <c r="DG1977" s="1"/>
      <c r="DH1977" s="1"/>
      <c r="DI1977" s="1"/>
      <c r="DJ1977" s="1"/>
      <c r="DK1977" s="1"/>
      <c r="DL1977" s="1"/>
      <c r="DM1977" s="1"/>
      <c r="DN1977" s="1"/>
      <c r="DO1977" s="1"/>
      <c r="DP1977" s="1"/>
      <c r="DQ1977" s="1"/>
      <c r="DR1977" s="1"/>
      <c r="DS1977" s="1"/>
      <c r="DT1977" s="1"/>
      <c r="DU1977" s="1"/>
      <c r="DV1977" s="1"/>
      <c r="DW1977" s="1"/>
      <c r="DX1977" s="1"/>
      <c r="DY1977" s="1"/>
      <c r="DZ1977" s="1"/>
      <c r="EA1977" s="1"/>
      <c r="EB1977" s="1"/>
      <c r="EC1977" s="1"/>
      <c r="ED1977" s="1"/>
      <c r="EE1977" s="1"/>
      <c r="EF1977" s="1"/>
      <c r="EG1977" s="1"/>
      <c r="EH1977" s="1"/>
      <c r="EI1977" s="1"/>
      <c r="EJ1977" s="1"/>
      <c r="EK1977" s="1"/>
      <c r="EL1977" s="1"/>
      <c r="EM1977" s="1"/>
      <c r="EN1977" s="1"/>
      <c r="EO1977" s="1"/>
      <c r="EP1977" s="1"/>
      <c r="EQ1977" s="1"/>
      <c r="ER1977" s="1"/>
      <c r="ES1977" s="1"/>
      <c r="ET1977" s="1"/>
      <c r="EU1977" s="1"/>
      <c r="EV1977" s="1"/>
      <c r="EW1977" s="1"/>
      <c r="EX1977" s="1"/>
      <c r="EY1977" s="1"/>
      <c r="EZ1977" s="1"/>
      <c r="FA1977" s="1"/>
      <c r="FB1977" s="1"/>
      <c r="FC1977" s="1"/>
      <c r="FD1977" s="1"/>
      <c r="FE1977" s="1"/>
      <c r="FF1977" s="1"/>
      <c r="FG1977" s="1"/>
      <c r="FH1977" s="1"/>
      <c r="FI1977" s="1"/>
      <c r="FJ1977" s="1"/>
      <c r="FK1977" s="1"/>
      <c r="FL1977" s="1"/>
      <c r="FM1977" s="1"/>
      <c r="FN1977" s="1"/>
      <c r="FO1977" s="1"/>
      <c r="FP1977" s="1"/>
      <c r="FQ1977" s="1"/>
      <c r="FR1977" s="1"/>
      <c r="FS1977" s="1"/>
      <c r="FT1977" s="1"/>
      <c r="FU1977" s="1"/>
      <c r="FV1977" s="1"/>
      <c r="FW1977" s="1"/>
      <c r="FX1977" s="1"/>
      <c r="FY1977" s="1"/>
      <c r="FZ1977" s="1"/>
      <c r="GA1977" s="1"/>
      <c r="GB1977" s="1"/>
      <c r="GC1977" s="1"/>
      <c r="GD1977" s="1"/>
      <c r="GE1977" s="1"/>
      <c r="GF1977" s="1"/>
      <c r="GG1977" s="1"/>
      <c r="GH1977" s="1"/>
      <c r="GI1977" s="1"/>
      <c r="GJ1977" s="1"/>
      <c r="GK1977" s="1"/>
      <c r="GL1977" s="1"/>
      <c r="GM1977" s="1"/>
      <c r="GN1977" s="1"/>
      <c r="GO1977" s="1"/>
    </row>
    <row r="1978" spans="1:197" s="40" customFormat="1" x14ac:dyDescent="0.25">
      <c r="A1978" s="41"/>
      <c r="B1978" s="4"/>
      <c r="C1978" s="41"/>
      <c r="D1978" s="42"/>
      <c r="E1978" s="42"/>
      <c r="F1978" s="42"/>
      <c r="G1978" s="1"/>
      <c r="H1978" s="1"/>
      <c r="I1978" s="1"/>
      <c r="J1978" s="1"/>
      <c r="K1978" s="1"/>
      <c r="L1978" s="1"/>
      <c r="M1978" s="2"/>
      <c r="N1978" s="1"/>
      <c r="O1978" s="1"/>
      <c r="P1978" s="1"/>
      <c r="Q1978" s="1"/>
      <c r="R1978" s="1"/>
      <c r="S1978" s="1"/>
      <c r="T1978" s="1"/>
      <c r="U1978" s="1"/>
      <c r="V1978" s="1"/>
      <c r="W1978" s="1"/>
      <c r="X1978" s="1"/>
      <c r="Y1978" s="1"/>
      <c r="Z1978" s="1"/>
      <c r="AA1978" s="1"/>
      <c r="AB1978" s="1"/>
      <c r="AC1978" s="1"/>
      <c r="AD1978" s="1"/>
      <c r="AE1978" s="1"/>
      <c r="AF1978" s="1"/>
      <c r="AG1978" s="1"/>
      <c r="AH1978" s="1"/>
      <c r="AI1978" s="1"/>
      <c r="AJ1978" s="1"/>
      <c r="AK1978" s="1"/>
      <c r="AL1978" s="1"/>
      <c r="AM1978" s="1"/>
      <c r="AN1978" s="1"/>
      <c r="AO1978" s="1"/>
      <c r="AP1978" s="1"/>
      <c r="AQ1978" s="1"/>
      <c r="AR1978" s="1"/>
      <c r="AS1978" s="1"/>
      <c r="AT1978" s="1"/>
      <c r="AU1978" s="1"/>
      <c r="AV1978" s="1"/>
      <c r="AW1978" s="1"/>
      <c r="AX1978" s="1"/>
      <c r="AY1978" s="1"/>
      <c r="AZ1978" s="1"/>
      <c r="BA1978" s="1"/>
      <c r="BB1978" s="1"/>
      <c r="BC1978" s="1"/>
      <c r="BD1978" s="1"/>
      <c r="BE1978" s="1"/>
      <c r="BF1978" s="1"/>
      <c r="BG1978" s="1"/>
      <c r="BH1978" s="1"/>
      <c r="BI1978" s="1"/>
      <c r="BJ1978" s="1"/>
      <c r="BK1978" s="1"/>
      <c r="BL1978" s="1"/>
      <c r="BM1978" s="1"/>
      <c r="BN1978" s="1"/>
      <c r="BO1978" s="1"/>
      <c r="BP1978" s="1"/>
      <c r="BQ1978" s="1"/>
      <c r="BR1978" s="1"/>
      <c r="BS1978" s="1"/>
      <c r="BT1978" s="1"/>
      <c r="BU1978" s="1"/>
      <c r="BV1978" s="1"/>
      <c r="BW1978" s="1"/>
      <c r="BX1978" s="1"/>
      <c r="BY1978" s="1"/>
      <c r="BZ1978" s="1"/>
      <c r="CA1978" s="1"/>
      <c r="CB1978" s="1"/>
      <c r="CC1978" s="1"/>
      <c r="CD1978" s="1"/>
      <c r="CE1978" s="1"/>
      <c r="CF1978" s="1"/>
      <c r="CG1978" s="1"/>
      <c r="CH1978" s="1"/>
      <c r="CI1978" s="1"/>
      <c r="CJ1978" s="1"/>
      <c r="CK1978" s="1"/>
      <c r="CL1978" s="1"/>
      <c r="CM1978" s="1"/>
      <c r="CN1978" s="1"/>
      <c r="CO1978" s="1"/>
      <c r="CP1978" s="1"/>
      <c r="CQ1978" s="1"/>
      <c r="CR1978" s="1"/>
      <c r="CS1978" s="1"/>
      <c r="CT1978" s="1"/>
      <c r="CU1978" s="1"/>
      <c r="CV1978" s="1"/>
      <c r="CW1978" s="1"/>
      <c r="CX1978" s="1"/>
      <c r="CY1978" s="1"/>
      <c r="CZ1978" s="1"/>
      <c r="DA1978" s="1"/>
      <c r="DB1978" s="1"/>
      <c r="DC1978" s="1"/>
      <c r="DD1978" s="1"/>
      <c r="DE1978" s="1"/>
      <c r="DF1978" s="1"/>
      <c r="DG1978" s="1"/>
      <c r="DH1978" s="1"/>
      <c r="DI1978" s="1"/>
      <c r="DJ1978" s="1"/>
      <c r="DK1978" s="1"/>
      <c r="DL1978" s="1"/>
      <c r="DM1978" s="1"/>
      <c r="DN1978" s="1"/>
      <c r="DO1978" s="1"/>
      <c r="DP1978" s="1"/>
      <c r="DQ1978" s="1"/>
      <c r="DR1978" s="1"/>
      <c r="DS1978" s="1"/>
      <c r="DT1978" s="1"/>
      <c r="DU1978" s="1"/>
      <c r="DV1978" s="1"/>
      <c r="DW1978" s="1"/>
      <c r="DX1978" s="1"/>
      <c r="DY1978" s="1"/>
      <c r="DZ1978" s="1"/>
      <c r="EA1978" s="1"/>
      <c r="EB1978" s="1"/>
      <c r="EC1978" s="1"/>
      <c r="ED1978" s="1"/>
      <c r="EE1978" s="1"/>
      <c r="EF1978" s="1"/>
      <c r="EG1978" s="1"/>
      <c r="EH1978" s="1"/>
      <c r="EI1978" s="1"/>
      <c r="EJ1978" s="1"/>
      <c r="EK1978" s="1"/>
      <c r="EL1978" s="1"/>
      <c r="EM1978" s="1"/>
      <c r="EN1978" s="1"/>
      <c r="EO1978" s="1"/>
      <c r="EP1978" s="1"/>
      <c r="EQ1978" s="1"/>
      <c r="ER1978" s="1"/>
      <c r="ES1978" s="1"/>
      <c r="ET1978" s="1"/>
      <c r="EU1978" s="1"/>
      <c r="EV1978" s="1"/>
      <c r="EW1978" s="1"/>
      <c r="EX1978" s="1"/>
      <c r="EY1978" s="1"/>
      <c r="EZ1978" s="1"/>
      <c r="FA1978" s="1"/>
      <c r="FB1978" s="1"/>
      <c r="FC1978" s="1"/>
      <c r="FD1978" s="1"/>
      <c r="FE1978" s="1"/>
      <c r="FF1978" s="1"/>
      <c r="FG1978" s="1"/>
      <c r="FH1978" s="1"/>
      <c r="FI1978" s="1"/>
      <c r="FJ1978" s="1"/>
      <c r="FK1978" s="1"/>
      <c r="FL1978" s="1"/>
      <c r="FM1978" s="1"/>
      <c r="FN1978" s="1"/>
      <c r="FO1978" s="1"/>
      <c r="FP1978" s="1"/>
      <c r="FQ1978" s="1"/>
      <c r="FR1978" s="1"/>
      <c r="FS1978" s="1"/>
      <c r="FT1978" s="1"/>
      <c r="FU1978" s="1"/>
      <c r="FV1978" s="1"/>
      <c r="FW1978" s="1"/>
      <c r="FX1978" s="1"/>
      <c r="FY1978" s="1"/>
      <c r="FZ1978" s="1"/>
      <c r="GA1978" s="1"/>
      <c r="GB1978" s="1"/>
      <c r="GC1978" s="1"/>
      <c r="GD1978" s="1"/>
      <c r="GE1978" s="1"/>
      <c r="GF1978" s="1"/>
      <c r="GG1978" s="1"/>
      <c r="GH1978" s="1"/>
      <c r="GI1978" s="1"/>
      <c r="GJ1978" s="1"/>
      <c r="GK1978" s="1"/>
      <c r="GL1978" s="1"/>
      <c r="GM1978" s="1"/>
      <c r="GN1978" s="1"/>
      <c r="GO1978" s="1"/>
    </row>
    <row r="1979" spans="1:197" s="40" customFormat="1" x14ac:dyDescent="0.25">
      <c r="A1979" s="41"/>
      <c r="B1979" s="4"/>
      <c r="C1979" s="41"/>
      <c r="D1979" s="42"/>
      <c r="E1979" s="42"/>
      <c r="F1979" s="42"/>
      <c r="G1979" s="1"/>
      <c r="H1979" s="1"/>
      <c r="I1979" s="1"/>
      <c r="J1979" s="1"/>
      <c r="K1979" s="1"/>
      <c r="L1979" s="1"/>
      <c r="M1979" s="2"/>
      <c r="N1979" s="1"/>
      <c r="O1979" s="1"/>
      <c r="P1979" s="1"/>
      <c r="Q1979" s="1"/>
      <c r="R1979" s="1"/>
      <c r="S1979" s="1"/>
      <c r="T1979" s="1"/>
      <c r="U1979" s="1"/>
      <c r="V1979" s="1"/>
      <c r="W1979" s="1"/>
      <c r="X1979" s="1"/>
      <c r="Y1979" s="1"/>
      <c r="Z1979" s="1"/>
      <c r="AA1979" s="1"/>
      <c r="AB1979" s="1"/>
      <c r="AC1979" s="1"/>
      <c r="AD1979" s="1"/>
      <c r="AE1979" s="1"/>
      <c r="AF1979" s="1"/>
      <c r="AG1979" s="1"/>
      <c r="AH1979" s="1"/>
      <c r="AI1979" s="1"/>
      <c r="AJ1979" s="1"/>
      <c r="AK1979" s="1"/>
      <c r="AL1979" s="1"/>
      <c r="AM1979" s="1"/>
      <c r="AN1979" s="1"/>
      <c r="AO1979" s="1"/>
      <c r="AP1979" s="1"/>
      <c r="AQ1979" s="1"/>
      <c r="AR1979" s="1"/>
      <c r="AS1979" s="1"/>
      <c r="AT1979" s="1"/>
      <c r="AU1979" s="1"/>
      <c r="AV1979" s="1"/>
      <c r="AW1979" s="1"/>
      <c r="AX1979" s="1"/>
      <c r="AY1979" s="1"/>
      <c r="AZ1979" s="1"/>
      <c r="BA1979" s="1"/>
      <c r="BB1979" s="1"/>
      <c r="BC1979" s="1"/>
      <c r="BD1979" s="1"/>
      <c r="BE1979" s="1"/>
      <c r="BF1979" s="1"/>
      <c r="BG1979" s="1"/>
      <c r="BH1979" s="1"/>
      <c r="BI1979" s="1"/>
      <c r="BJ1979" s="1"/>
      <c r="BK1979" s="1"/>
      <c r="BL1979" s="1"/>
      <c r="BM1979" s="1"/>
      <c r="BN1979" s="1"/>
      <c r="BO1979" s="1"/>
      <c r="BP1979" s="1"/>
      <c r="BQ1979" s="1"/>
      <c r="BR1979" s="1"/>
      <c r="BS1979" s="1"/>
      <c r="BT1979" s="1"/>
      <c r="BU1979" s="1"/>
      <c r="BV1979" s="1"/>
      <c r="BW1979" s="1"/>
      <c r="BX1979" s="1"/>
      <c r="BY1979" s="1"/>
      <c r="BZ1979" s="1"/>
      <c r="CA1979" s="1"/>
      <c r="CB1979" s="1"/>
      <c r="CC1979" s="1"/>
      <c r="CD1979" s="1"/>
      <c r="CE1979" s="1"/>
      <c r="CF1979" s="1"/>
      <c r="CG1979" s="1"/>
      <c r="CH1979" s="1"/>
      <c r="CI1979" s="1"/>
      <c r="CJ1979" s="1"/>
      <c r="CK1979" s="1"/>
      <c r="CL1979" s="1"/>
      <c r="CM1979" s="1"/>
      <c r="CN1979" s="1"/>
      <c r="CO1979" s="1"/>
      <c r="CP1979" s="1"/>
      <c r="CQ1979" s="1"/>
      <c r="CR1979" s="1"/>
      <c r="CS1979" s="1"/>
      <c r="CT1979" s="1"/>
      <c r="CU1979" s="1"/>
      <c r="CV1979" s="1"/>
      <c r="CW1979" s="1"/>
      <c r="CX1979" s="1"/>
      <c r="CY1979" s="1"/>
      <c r="CZ1979" s="1"/>
      <c r="DA1979" s="1"/>
      <c r="DB1979" s="1"/>
      <c r="DC1979" s="1"/>
      <c r="DD1979" s="1"/>
      <c r="DE1979" s="1"/>
      <c r="DF1979" s="1"/>
      <c r="DG1979" s="1"/>
      <c r="DH1979" s="1"/>
      <c r="DI1979" s="1"/>
      <c r="DJ1979" s="1"/>
      <c r="DK1979" s="1"/>
      <c r="DL1979" s="1"/>
      <c r="DM1979" s="1"/>
      <c r="DN1979" s="1"/>
      <c r="DO1979" s="1"/>
      <c r="DP1979" s="1"/>
      <c r="DQ1979" s="1"/>
      <c r="DR1979" s="1"/>
      <c r="DS1979" s="1"/>
      <c r="DT1979" s="1"/>
      <c r="DU1979" s="1"/>
      <c r="DV1979" s="1"/>
      <c r="DW1979" s="1"/>
      <c r="DX1979" s="1"/>
      <c r="DY1979" s="1"/>
      <c r="DZ1979" s="1"/>
      <c r="EA1979" s="1"/>
      <c r="EB1979" s="1"/>
      <c r="EC1979" s="1"/>
      <c r="ED1979" s="1"/>
      <c r="EE1979" s="1"/>
      <c r="EF1979" s="1"/>
      <c r="EG1979" s="1"/>
      <c r="EH1979" s="1"/>
      <c r="EI1979" s="1"/>
      <c r="EJ1979" s="1"/>
      <c r="EK1979" s="1"/>
      <c r="EL1979" s="1"/>
      <c r="EM1979" s="1"/>
      <c r="EN1979" s="1"/>
      <c r="EO1979" s="1"/>
      <c r="EP1979" s="1"/>
      <c r="EQ1979" s="1"/>
      <c r="ER1979" s="1"/>
      <c r="ES1979" s="1"/>
      <c r="ET1979" s="1"/>
      <c r="EU1979" s="1"/>
      <c r="EV1979" s="1"/>
      <c r="EW1979" s="1"/>
      <c r="EX1979" s="1"/>
      <c r="EY1979" s="1"/>
      <c r="EZ1979" s="1"/>
      <c r="FA1979" s="1"/>
      <c r="FB1979" s="1"/>
      <c r="FC1979" s="1"/>
      <c r="FD1979" s="1"/>
      <c r="FE1979" s="1"/>
      <c r="FF1979" s="1"/>
      <c r="FG1979" s="1"/>
      <c r="FH1979" s="1"/>
      <c r="FI1979" s="1"/>
      <c r="FJ1979" s="1"/>
      <c r="FK1979" s="1"/>
      <c r="FL1979" s="1"/>
      <c r="FM1979" s="1"/>
      <c r="FN1979" s="1"/>
      <c r="FO1979" s="1"/>
      <c r="FP1979" s="1"/>
      <c r="FQ1979" s="1"/>
      <c r="FR1979" s="1"/>
      <c r="FS1979" s="1"/>
      <c r="FT1979" s="1"/>
      <c r="FU1979" s="1"/>
      <c r="FV1979" s="1"/>
      <c r="FW1979" s="1"/>
      <c r="FX1979" s="1"/>
      <c r="FY1979" s="1"/>
      <c r="FZ1979" s="1"/>
      <c r="GA1979" s="1"/>
      <c r="GB1979" s="1"/>
      <c r="GC1979" s="1"/>
      <c r="GD1979" s="1"/>
      <c r="GE1979" s="1"/>
      <c r="GF1979" s="1"/>
      <c r="GG1979" s="1"/>
      <c r="GH1979" s="1"/>
      <c r="GI1979" s="1"/>
      <c r="GJ1979" s="1"/>
      <c r="GK1979" s="1"/>
      <c r="GL1979" s="1"/>
      <c r="GM1979" s="1"/>
      <c r="GN1979" s="1"/>
      <c r="GO1979" s="1"/>
    </row>
    <row r="1980" spans="1:197" s="40" customFormat="1" x14ac:dyDescent="0.25">
      <c r="A1980" s="41"/>
      <c r="B1980" s="4"/>
      <c r="C1980" s="41"/>
      <c r="D1980" s="42"/>
      <c r="E1980" s="42"/>
      <c r="F1980" s="42"/>
      <c r="G1980" s="1"/>
      <c r="H1980" s="1"/>
      <c r="I1980" s="1"/>
      <c r="J1980" s="1"/>
      <c r="K1980" s="1"/>
      <c r="L1980" s="1"/>
      <c r="M1980" s="2"/>
      <c r="N1980" s="1"/>
      <c r="O1980" s="1"/>
      <c r="P1980" s="1"/>
      <c r="Q1980" s="1"/>
      <c r="R1980" s="1"/>
      <c r="S1980" s="1"/>
      <c r="T1980" s="1"/>
      <c r="U1980" s="1"/>
      <c r="V1980" s="1"/>
      <c r="W1980" s="1"/>
      <c r="X1980" s="1"/>
      <c r="Y1980" s="1"/>
      <c r="Z1980" s="1"/>
      <c r="AA1980" s="1"/>
      <c r="AB1980" s="1"/>
      <c r="AC1980" s="1"/>
      <c r="AD1980" s="1"/>
      <c r="AE1980" s="1"/>
      <c r="AF1980" s="1"/>
      <c r="AG1980" s="1"/>
      <c r="AH1980" s="1"/>
      <c r="AI1980" s="1"/>
      <c r="AJ1980" s="1"/>
      <c r="AK1980" s="1"/>
      <c r="AL1980" s="1"/>
      <c r="AM1980" s="1"/>
      <c r="AN1980" s="1"/>
      <c r="AO1980" s="1"/>
      <c r="AP1980" s="1"/>
      <c r="AQ1980" s="1"/>
      <c r="AR1980" s="1"/>
      <c r="AS1980" s="1"/>
      <c r="AT1980" s="1"/>
      <c r="AU1980" s="1"/>
      <c r="AV1980" s="1"/>
      <c r="AW1980" s="1"/>
      <c r="AX1980" s="1"/>
      <c r="AY1980" s="1"/>
      <c r="AZ1980" s="1"/>
      <c r="BA1980" s="1"/>
      <c r="BB1980" s="1"/>
      <c r="BC1980" s="1"/>
      <c r="BD1980" s="1"/>
      <c r="BE1980" s="1"/>
      <c r="BF1980" s="1"/>
      <c r="BG1980" s="1"/>
      <c r="BH1980" s="1"/>
      <c r="BI1980" s="1"/>
      <c r="BJ1980" s="1"/>
      <c r="BK1980" s="1"/>
      <c r="BL1980" s="1"/>
      <c r="BM1980" s="1"/>
      <c r="BN1980" s="1"/>
      <c r="BO1980" s="1"/>
      <c r="BP1980" s="1"/>
      <c r="BQ1980" s="1"/>
      <c r="BR1980" s="1"/>
      <c r="BS1980" s="1"/>
      <c r="BT1980" s="1"/>
      <c r="BU1980" s="1"/>
      <c r="BV1980" s="1"/>
      <c r="BW1980" s="1"/>
      <c r="BX1980" s="1"/>
      <c r="BY1980" s="1"/>
      <c r="BZ1980" s="1"/>
      <c r="CA1980" s="1"/>
      <c r="CB1980" s="1"/>
      <c r="CC1980" s="1"/>
      <c r="CD1980" s="1"/>
      <c r="CE1980" s="1"/>
      <c r="CF1980" s="1"/>
      <c r="CG1980" s="1"/>
      <c r="CH1980" s="1"/>
      <c r="CI1980" s="1"/>
      <c r="CJ1980" s="1"/>
      <c r="CK1980" s="1"/>
      <c r="CL1980" s="1"/>
      <c r="CM1980" s="1"/>
      <c r="CN1980" s="1"/>
      <c r="CO1980" s="1"/>
      <c r="CP1980" s="1"/>
      <c r="CQ1980" s="1"/>
      <c r="CR1980" s="1"/>
      <c r="CS1980" s="1"/>
      <c r="CT1980" s="1"/>
      <c r="CU1980" s="1"/>
      <c r="CV1980" s="1"/>
      <c r="CW1980" s="1"/>
      <c r="CX1980" s="1"/>
      <c r="CY1980" s="1"/>
      <c r="CZ1980" s="1"/>
      <c r="DA1980" s="1"/>
      <c r="DB1980" s="1"/>
      <c r="DC1980" s="1"/>
      <c r="DD1980" s="1"/>
      <c r="DE1980" s="1"/>
      <c r="DF1980" s="1"/>
      <c r="DG1980" s="1"/>
      <c r="DH1980" s="1"/>
      <c r="DI1980" s="1"/>
      <c r="DJ1980" s="1"/>
      <c r="DK1980" s="1"/>
      <c r="DL1980" s="1"/>
      <c r="DM1980" s="1"/>
      <c r="DN1980" s="1"/>
      <c r="DO1980" s="1"/>
      <c r="DP1980" s="1"/>
      <c r="DQ1980" s="1"/>
      <c r="DR1980" s="1"/>
      <c r="DS1980" s="1"/>
      <c r="DT1980" s="1"/>
      <c r="DU1980" s="1"/>
      <c r="DV1980" s="1"/>
      <c r="DW1980" s="1"/>
      <c r="DX1980" s="1"/>
      <c r="DY1980" s="1"/>
      <c r="DZ1980" s="1"/>
      <c r="EA1980" s="1"/>
      <c r="EB1980" s="1"/>
      <c r="EC1980" s="1"/>
      <c r="ED1980" s="1"/>
      <c r="EE1980" s="1"/>
      <c r="EF1980" s="1"/>
      <c r="EG1980" s="1"/>
      <c r="EH1980" s="1"/>
      <c r="EI1980" s="1"/>
      <c r="EJ1980" s="1"/>
      <c r="EK1980" s="1"/>
      <c r="EL1980" s="1"/>
      <c r="EM1980" s="1"/>
      <c r="EN1980" s="1"/>
      <c r="EO1980" s="1"/>
      <c r="EP1980" s="1"/>
      <c r="EQ1980" s="1"/>
      <c r="ER1980" s="1"/>
      <c r="ES1980" s="1"/>
      <c r="ET1980" s="1"/>
      <c r="EU1980" s="1"/>
      <c r="EV1980" s="1"/>
      <c r="EW1980" s="1"/>
      <c r="EX1980" s="1"/>
      <c r="EY1980" s="1"/>
      <c r="EZ1980" s="1"/>
      <c r="FA1980" s="1"/>
      <c r="FB1980" s="1"/>
      <c r="FC1980" s="1"/>
      <c r="FD1980" s="1"/>
      <c r="FE1980" s="1"/>
      <c r="FF1980" s="1"/>
      <c r="FG1980" s="1"/>
      <c r="FH1980" s="1"/>
      <c r="FI1980" s="1"/>
      <c r="FJ1980" s="1"/>
      <c r="FK1980" s="1"/>
      <c r="FL1980" s="1"/>
      <c r="FM1980" s="1"/>
      <c r="FN1980" s="1"/>
      <c r="FO1980" s="1"/>
      <c r="FP1980" s="1"/>
      <c r="FQ1980" s="1"/>
      <c r="FR1980" s="1"/>
      <c r="FS1980" s="1"/>
      <c r="FT1980" s="1"/>
      <c r="FU1980" s="1"/>
      <c r="FV1980" s="1"/>
      <c r="FW1980" s="1"/>
      <c r="FX1980" s="1"/>
      <c r="FY1980" s="1"/>
      <c r="FZ1980" s="1"/>
      <c r="GA1980" s="1"/>
      <c r="GB1980" s="1"/>
      <c r="GC1980" s="1"/>
      <c r="GD1980" s="1"/>
      <c r="GE1980" s="1"/>
      <c r="GF1980" s="1"/>
      <c r="GG1980" s="1"/>
      <c r="GH1980" s="1"/>
      <c r="GI1980" s="1"/>
      <c r="GJ1980" s="1"/>
      <c r="GK1980" s="1"/>
      <c r="GL1980" s="1"/>
      <c r="GM1980" s="1"/>
      <c r="GN1980" s="1"/>
      <c r="GO1980" s="1"/>
    </row>
    <row r="1981" spans="1:197" s="40" customFormat="1" x14ac:dyDescent="0.25">
      <c r="A1981" s="41"/>
      <c r="B1981" s="4"/>
      <c r="C1981" s="41"/>
      <c r="D1981" s="42"/>
      <c r="E1981" s="42"/>
      <c r="F1981" s="42"/>
      <c r="G1981" s="1"/>
      <c r="H1981" s="1"/>
      <c r="I1981" s="1"/>
      <c r="J1981" s="1"/>
      <c r="K1981" s="1"/>
      <c r="L1981" s="1"/>
      <c r="M1981" s="2"/>
      <c r="N1981" s="1"/>
      <c r="O1981" s="1"/>
      <c r="P1981" s="1"/>
      <c r="Q1981" s="1"/>
      <c r="R1981" s="1"/>
      <c r="S1981" s="1"/>
      <c r="T1981" s="1"/>
      <c r="U1981" s="1"/>
      <c r="V1981" s="1"/>
      <c r="W1981" s="1"/>
      <c r="X1981" s="1"/>
      <c r="Y1981" s="1"/>
      <c r="Z1981" s="1"/>
      <c r="AA1981" s="1"/>
      <c r="AB1981" s="1"/>
      <c r="AC1981" s="1"/>
      <c r="AD1981" s="1"/>
      <c r="AE1981" s="1"/>
      <c r="AF1981" s="1"/>
      <c r="AG1981" s="1"/>
      <c r="AH1981" s="1"/>
      <c r="AI1981" s="1"/>
      <c r="AJ1981" s="1"/>
      <c r="AK1981" s="1"/>
      <c r="AL1981" s="1"/>
      <c r="AM1981" s="1"/>
      <c r="AN1981" s="1"/>
      <c r="AO1981" s="1"/>
      <c r="AP1981" s="1"/>
      <c r="AQ1981" s="1"/>
      <c r="AR1981" s="1"/>
      <c r="AS1981" s="1"/>
      <c r="AT1981" s="1"/>
      <c r="AU1981" s="1"/>
      <c r="AV1981" s="1"/>
      <c r="AW1981" s="1"/>
      <c r="AX1981" s="1"/>
      <c r="AY1981" s="1"/>
      <c r="AZ1981" s="1"/>
      <c r="BA1981" s="1"/>
      <c r="BB1981" s="1"/>
      <c r="BC1981" s="1"/>
      <c r="BD1981" s="1"/>
      <c r="BE1981" s="1"/>
      <c r="BF1981" s="1"/>
      <c r="BG1981" s="1"/>
      <c r="BH1981" s="1"/>
      <c r="BI1981" s="1"/>
      <c r="BJ1981" s="1"/>
      <c r="BK1981" s="1"/>
      <c r="BL1981" s="1"/>
      <c r="BM1981" s="1"/>
      <c r="BN1981" s="1"/>
      <c r="BO1981" s="1"/>
      <c r="BP1981" s="1"/>
      <c r="BQ1981" s="1"/>
      <c r="BR1981" s="1"/>
      <c r="BS1981" s="1"/>
      <c r="BT1981" s="1"/>
      <c r="BU1981" s="1"/>
      <c r="BV1981" s="1"/>
      <c r="BW1981" s="1"/>
      <c r="BX1981" s="1"/>
      <c r="BY1981" s="1"/>
      <c r="BZ1981" s="1"/>
      <c r="CA1981" s="1"/>
      <c r="CB1981" s="1"/>
      <c r="CC1981" s="1"/>
      <c r="CD1981" s="1"/>
      <c r="CE1981" s="1"/>
      <c r="CF1981" s="1"/>
      <c r="CG1981" s="1"/>
      <c r="CH1981" s="1"/>
      <c r="CI1981" s="1"/>
      <c r="CJ1981" s="1"/>
      <c r="CK1981" s="1"/>
      <c r="CL1981" s="1"/>
      <c r="CM1981" s="1"/>
      <c r="CN1981" s="1"/>
      <c r="CO1981" s="1"/>
      <c r="CP1981" s="1"/>
      <c r="CQ1981" s="1"/>
      <c r="CR1981" s="1"/>
      <c r="CS1981" s="1"/>
      <c r="CT1981" s="1"/>
      <c r="CU1981" s="1"/>
      <c r="CV1981" s="1"/>
      <c r="CW1981" s="1"/>
      <c r="CX1981" s="1"/>
      <c r="CY1981" s="1"/>
      <c r="CZ1981" s="1"/>
      <c r="DA1981" s="1"/>
      <c r="DB1981" s="1"/>
      <c r="DC1981" s="1"/>
      <c r="DD1981" s="1"/>
      <c r="DE1981" s="1"/>
      <c r="DF1981" s="1"/>
      <c r="DG1981" s="1"/>
      <c r="DH1981" s="1"/>
      <c r="DI1981" s="1"/>
      <c r="DJ1981" s="1"/>
      <c r="DK1981" s="1"/>
      <c r="DL1981" s="1"/>
      <c r="DM1981" s="1"/>
      <c r="DN1981" s="1"/>
      <c r="DO1981" s="1"/>
      <c r="DP1981" s="1"/>
      <c r="DQ1981" s="1"/>
      <c r="DR1981" s="1"/>
      <c r="DS1981" s="1"/>
      <c r="DT1981" s="1"/>
      <c r="DU1981" s="1"/>
      <c r="DV1981" s="1"/>
      <c r="DW1981" s="1"/>
      <c r="DX1981" s="1"/>
      <c r="DY1981" s="1"/>
      <c r="DZ1981" s="1"/>
      <c r="EA1981" s="1"/>
      <c r="EB1981" s="1"/>
      <c r="EC1981" s="1"/>
      <c r="ED1981" s="1"/>
      <c r="EE1981" s="1"/>
      <c r="EF1981" s="1"/>
      <c r="EG1981" s="1"/>
      <c r="EH1981" s="1"/>
      <c r="EI1981" s="1"/>
      <c r="EJ1981" s="1"/>
      <c r="EK1981" s="1"/>
      <c r="EL1981" s="1"/>
      <c r="EM1981" s="1"/>
      <c r="EN1981" s="1"/>
      <c r="EO1981" s="1"/>
      <c r="EP1981" s="1"/>
      <c r="EQ1981" s="1"/>
      <c r="ER1981" s="1"/>
      <c r="ES1981" s="1"/>
      <c r="ET1981" s="1"/>
      <c r="EU1981" s="1"/>
      <c r="EV1981" s="1"/>
      <c r="EW1981" s="1"/>
      <c r="EX1981" s="1"/>
      <c r="EY1981" s="1"/>
      <c r="EZ1981" s="1"/>
      <c r="FA1981" s="1"/>
      <c r="FB1981" s="1"/>
      <c r="FC1981" s="1"/>
      <c r="FD1981" s="1"/>
      <c r="FE1981" s="1"/>
      <c r="FF1981" s="1"/>
      <c r="FG1981" s="1"/>
      <c r="FH1981" s="1"/>
      <c r="FI1981" s="1"/>
      <c r="FJ1981" s="1"/>
      <c r="FK1981" s="1"/>
      <c r="FL1981" s="1"/>
      <c r="FM1981" s="1"/>
      <c r="FN1981" s="1"/>
      <c r="FO1981" s="1"/>
      <c r="FP1981" s="1"/>
      <c r="FQ1981" s="1"/>
      <c r="FR1981" s="1"/>
      <c r="FS1981" s="1"/>
      <c r="FT1981" s="1"/>
      <c r="FU1981" s="1"/>
      <c r="FV1981" s="1"/>
      <c r="FW1981" s="1"/>
      <c r="FX1981" s="1"/>
      <c r="FY1981" s="1"/>
      <c r="FZ1981" s="1"/>
      <c r="GA1981" s="1"/>
      <c r="GB1981" s="1"/>
      <c r="GC1981" s="1"/>
      <c r="GD1981" s="1"/>
      <c r="GE1981" s="1"/>
      <c r="GF1981" s="1"/>
      <c r="GG1981" s="1"/>
      <c r="GH1981" s="1"/>
      <c r="GI1981" s="1"/>
      <c r="GJ1981" s="1"/>
      <c r="GK1981" s="1"/>
      <c r="GL1981" s="1"/>
      <c r="GM1981" s="1"/>
      <c r="GN1981" s="1"/>
      <c r="GO1981" s="1"/>
    </row>
    <row r="1982" spans="1:197" s="40" customFormat="1" x14ac:dyDescent="0.25">
      <c r="A1982" s="41"/>
      <c r="B1982" s="4"/>
      <c r="C1982" s="41"/>
      <c r="D1982" s="42"/>
      <c r="E1982" s="42"/>
      <c r="F1982" s="42"/>
      <c r="G1982" s="1"/>
      <c r="H1982" s="1"/>
      <c r="I1982" s="1"/>
      <c r="J1982" s="1"/>
      <c r="K1982" s="1"/>
      <c r="L1982" s="1"/>
      <c r="M1982" s="2"/>
      <c r="N1982" s="1"/>
      <c r="O1982" s="1"/>
      <c r="P1982" s="1"/>
      <c r="Q1982" s="1"/>
      <c r="R1982" s="1"/>
      <c r="S1982" s="1"/>
      <c r="T1982" s="1"/>
      <c r="U1982" s="1"/>
      <c r="V1982" s="1"/>
      <c r="W1982" s="1"/>
      <c r="X1982" s="1"/>
      <c r="Y1982" s="1"/>
      <c r="Z1982" s="1"/>
      <c r="AA1982" s="1"/>
      <c r="AB1982" s="1"/>
      <c r="AC1982" s="1"/>
      <c r="AD1982" s="1"/>
      <c r="AE1982" s="1"/>
      <c r="AF1982" s="1"/>
      <c r="AG1982" s="1"/>
      <c r="AH1982" s="1"/>
      <c r="AI1982" s="1"/>
      <c r="AJ1982" s="1"/>
      <c r="AK1982" s="1"/>
      <c r="AL1982" s="1"/>
      <c r="AM1982" s="1"/>
      <c r="AN1982" s="1"/>
      <c r="AO1982" s="1"/>
      <c r="AP1982" s="1"/>
      <c r="AQ1982" s="1"/>
      <c r="AR1982" s="1"/>
      <c r="AS1982" s="1"/>
      <c r="AT1982" s="1"/>
      <c r="AU1982" s="1"/>
      <c r="AV1982" s="1"/>
      <c r="AW1982" s="1"/>
      <c r="AX1982" s="1"/>
      <c r="AY1982" s="1"/>
      <c r="AZ1982" s="1"/>
      <c r="BA1982" s="1"/>
      <c r="BB1982" s="1"/>
      <c r="BC1982" s="1"/>
      <c r="BD1982" s="1"/>
      <c r="BE1982" s="1"/>
      <c r="BF1982" s="1"/>
      <c r="BG1982" s="1"/>
      <c r="BH1982" s="1"/>
      <c r="BI1982" s="1"/>
      <c r="BJ1982" s="1"/>
      <c r="BK1982" s="1"/>
      <c r="BL1982" s="1"/>
      <c r="BM1982" s="1"/>
      <c r="BN1982" s="1"/>
      <c r="BO1982" s="1"/>
      <c r="BP1982" s="1"/>
      <c r="BQ1982" s="1"/>
      <c r="BR1982" s="1"/>
      <c r="BS1982" s="1"/>
      <c r="BT1982" s="1"/>
      <c r="BU1982" s="1"/>
      <c r="BV1982" s="1"/>
      <c r="BW1982" s="1"/>
      <c r="BX1982" s="1"/>
      <c r="BY1982" s="1"/>
      <c r="BZ1982" s="1"/>
      <c r="CA1982" s="1"/>
      <c r="CB1982" s="1"/>
      <c r="CC1982" s="1"/>
      <c r="CD1982" s="1"/>
      <c r="CE1982" s="1"/>
      <c r="CF1982" s="1"/>
      <c r="CG1982" s="1"/>
      <c r="CH1982" s="1"/>
      <c r="CI1982" s="1"/>
      <c r="CJ1982" s="1"/>
      <c r="CK1982" s="1"/>
      <c r="CL1982" s="1"/>
      <c r="CM1982" s="1"/>
      <c r="CN1982" s="1"/>
      <c r="CO1982" s="1"/>
      <c r="CP1982" s="1"/>
      <c r="CQ1982" s="1"/>
      <c r="CR1982" s="1"/>
      <c r="CS1982" s="1"/>
      <c r="CT1982" s="1"/>
      <c r="CU1982" s="1"/>
      <c r="CV1982" s="1"/>
      <c r="CW1982" s="1"/>
      <c r="CX1982" s="1"/>
      <c r="CY1982" s="1"/>
      <c r="CZ1982" s="1"/>
      <c r="DA1982" s="1"/>
      <c r="DB1982" s="1"/>
      <c r="DC1982" s="1"/>
      <c r="DD1982" s="1"/>
      <c r="DE1982" s="1"/>
      <c r="DF1982" s="1"/>
      <c r="DG1982" s="1"/>
      <c r="DH1982" s="1"/>
      <c r="DI1982" s="1"/>
      <c r="DJ1982" s="1"/>
      <c r="DK1982" s="1"/>
      <c r="DL1982" s="1"/>
      <c r="DM1982" s="1"/>
      <c r="DN1982" s="1"/>
      <c r="DO1982" s="1"/>
      <c r="DP1982" s="1"/>
      <c r="DQ1982" s="1"/>
      <c r="DR1982" s="1"/>
      <c r="DS1982" s="1"/>
      <c r="DT1982" s="1"/>
      <c r="DU1982" s="1"/>
      <c r="DV1982" s="1"/>
      <c r="DW1982" s="1"/>
      <c r="DX1982" s="1"/>
      <c r="DY1982" s="1"/>
      <c r="DZ1982" s="1"/>
      <c r="EA1982" s="1"/>
      <c r="EB1982" s="1"/>
      <c r="EC1982" s="1"/>
      <c r="ED1982" s="1"/>
      <c r="EE1982" s="1"/>
      <c r="EF1982" s="1"/>
      <c r="EG1982" s="1"/>
      <c r="EH1982" s="1"/>
      <c r="EI1982" s="1"/>
      <c r="EJ1982" s="1"/>
      <c r="EK1982" s="1"/>
      <c r="EL1982" s="1"/>
      <c r="EM1982" s="1"/>
      <c r="EN1982" s="1"/>
      <c r="EO1982" s="1"/>
      <c r="EP1982" s="1"/>
      <c r="EQ1982" s="1"/>
      <c r="ER1982" s="1"/>
      <c r="ES1982" s="1"/>
      <c r="ET1982" s="1"/>
      <c r="EU1982" s="1"/>
      <c r="EV1982" s="1"/>
      <c r="EW1982" s="1"/>
      <c r="EX1982" s="1"/>
      <c r="EY1982" s="1"/>
      <c r="EZ1982" s="1"/>
      <c r="FA1982" s="1"/>
      <c r="FB1982" s="1"/>
      <c r="FC1982" s="1"/>
      <c r="FD1982" s="1"/>
      <c r="FE1982" s="1"/>
      <c r="FF1982" s="1"/>
      <c r="FG1982" s="1"/>
      <c r="FH1982" s="1"/>
      <c r="FI1982" s="1"/>
      <c r="FJ1982" s="1"/>
      <c r="FK1982" s="1"/>
      <c r="FL1982" s="1"/>
      <c r="FM1982" s="1"/>
      <c r="FN1982" s="1"/>
      <c r="FO1982" s="1"/>
      <c r="FP1982" s="1"/>
      <c r="FQ1982" s="1"/>
      <c r="FR1982" s="1"/>
      <c r="FS1982" s="1"/>
      <c r="FT1982" s="1"/>
      <c r="FU1982" s="1"/>
      <c r="FV1982" s="1"/>
      <c r="FW1982" s="1"/>
      <c r="FX1982" s="1"/>
      <c r="FY1982" s="1"/>
      <c r="FZ1982" s="1"/>
      <c r="GA1982" s="1"/>
      <c r="GB1982" s="1"/>
      <c r="GC1982" s="1"/>
      <c r="GD1982" s="1"/>
      <c r="GE1982" s="1"/>
      <c r="GF1982" s="1"/>
      <c r="GG1982" s="1"/>
      <c r="GH1982" s="1"/>
      <c r="GI1982" s="1"/>
      <c r="GJ1982" s="1"/>
      <c r="GK1982" s="1"/>
      <c r="GL1982" s="1"/>
      <c r="GM1982" s="1"/>
      <c r="GN1982" s="1"/>
      <c r="GO1982" s="1"/>
    </row>
    <row r="1983" spans="1:197" s="40" customFormat="1" x14ac:dyDescent="0.25">
      <c r="A1983" s="41"/>
      <c r="B1983" s="4"/>
      <c r="C1983" s="41"/>
      <c r="D1983" s="42"/>
      <c r="E1983" s="42"/>
      <c r="F1983" s="42"/>
      <c r="G1983" s="1"/>
      <c r="H1983" s="1"/>
      <c r="I1983" s="1"/>
      <c r="J1983" s="1"/>
      <c r="K1983" s="1"/>
      <c r="L1983" s="1"/>
      <c r="M1983" s="2"/>
      <c r="N1983" s="1"/>
      <c r="O1983" s="1"/>
      <c r="P1983" s="1"/>
      <c r="Q1983" s="1"/>
      <c r="R1983" s="1"/>
      <c r="S1983" s="1"/>
      <c r="T1983" s="1"/>
      <c r="U1983" s="1"/>
      <c r="V1983" s="1"/>
      <c r="W1983" s="1"/>
      <c r="X1983" s="1"/>
      <c r="Y1983" s="1"/>
      <c r="Z1983" s="1"/>
      <c r="AA1983" s="1"/>
      <c r="AB1983" s="1"/>
      <c r="AC1983" s="1"/>
      <c r="AD1983" s="1"/>
      <c r="AE1983" s="1"/>
      <c r="AF1983" s="1"/>
      <c r="AG1983" s="1"/>
      <c r="AH1983" s="1"/>
      <c r="AI1983" s="1"/>
      <c r="AJ1983" s="1"/>
      <c r="AK1983" s="1"/>
      <c r="AL1983" s="1"/>
      <c r="AM1983" s="1"/>
      <c r="AN1983" s="1"/>
      <c r="AO1983" s="1"/>
      <c r="AP1983" s="1"/>
      <c r="AQ1983" s="1"/>
      <c r="AR1983" s="1"/>
      <c r="AS1983" s="1"/>
      <c r="AT1983" s="1"/>
      <c r="AU1983" s="1"/>
      <c r="AV1983" s="1"/>
      <c r="AW1983" s="1"/>
      <c r="AX1983" s="1"/>
      <c r="AY1983" s="1"/>
      <c r="AZ1983" s="1"/>
      <c r="BA1983" s="1"/>
      <c r="BB1983" s="1"/>
      <c r="BC1983" s="1"/>
      <c r="BD1983" s="1"/>
      <c r="BE1983" s="1"/>
      <c r="BF1983" s="1"/>
      <c r="BG1983" s="1"/>
      <c r="BH1983" s="1"/>
      <c r="BI1983" s="1"/>
      <c r="BJ1983" s="1"/>
      <c r="BK1983" s="1"/>
      <c r="BL1983" s="1"/>
      <c r="BM1983" s="1"/>
      <c r="BN1983" s="1"/>
      <c r="BO1983" s="1"/>
      <c r="BP1983" s="1"/>
      <c r="BQ1983" s="1"/>
      <c r="BR1983" s="1"/>
      <c r="BS1983" s="1"/>
      <c r="BT1983" s="1"/>
      <c r="BU1983" s="1"/>
      <c r="BV1983" s="1"/>
      <c r="BW1983" s="1"/>
      <c r="BX1983" s="1"/>
      <c r="BY1983" s="1"/>
      <c r="BZ1983" s="1"/>
      <c r="CA1983" s="1"/>
      <c r="CB1983" s="1"/>
      <c r="CC1983" s="1"/>
      <c r="CD1983" s="1"/>
      <c r="CE1983" s="1"/>
      <c r="CF1983" s="1"/>
      <c r="CG1983" s="1"/>
      <c r="CH1983" s="1"/>
      <c r="CI1983" s="1"/>
      <c r="CJ1983" s="1"/>
      <c r="CK1983" s="1"/>
      <c r="CL1983" s="1"/>
      <c r="CM1983" s="1"/>
      <c r="CN1983" s="1"/>
      <c r="CO1983" s="1"/>
      <c r="CP1983" s="1"/>
      <c r="CQ1983" s="1"/>
      <c r="CR1983" s="1"/>
      <c r="CS1983" s="1"/>
      <c r="CT1983" s="1"/>
      <c r="CU1983" s="1"/>
      <c r="CV1983" s="1"/>
      <c r="CW1983" s="1"/>
      <c r="CX1983" s="1"/>
      <c r="CY1983" s="1"/>
      <c r="CZ1983" s="1"/>
      <c r="DA1983" s="1"/>
      <c r="DB1983" s="1"/>
      <c r="DC1983" s="1"/>
      <c r="DD1983" s="1"/>
      <c r="DE1983" s="1"/>
      <c r="DF1983" s="1"/>
      <c r="DG1983" s="1"/>
      <c r="DH1983" s="1"/>
      <c r="DI1983" s="1"/>
      <c r="DJ1983" s="1"/>
      <c r="DK1983" s="1"/>
      <c r="DL1983" s="1"/>
      <c r="DM1983" s="1"/>
      <c r="DN1983" s="1"/>
      <c r="DO1983" s="1"/>
      <c r="DP1983" s="1"/>
      <c r="DQ1983" s="1"/>
      <c r="DR1983" s="1"/>
      <c r="DS1983" s="1"/>
      <c r="DT1983" s="1"/>
      <c r="DU1983" s="1"/>
      <c r="DV1983" s="1"/>
      <c r="DW1983" s="1"/>
      <c r="DX1983" s="1"/>
      <c r="DY1983" s="1"/>
      <c r="DZ1983" s="1"/>
      <c r="EA1983" s="1"/>
      <c r="EB1983" s="1"/>
      <c r="EC1983" s="1"/>
      <c r="ED1983" s="1"/>
      <c r="EE1983" s="1"/>
      <c r="EF1983" s="1"/>
      <c r="EG1983" s="1"/>
      <c r="EH1983" s="1"/>
      <c r="EI1983" s="1"/>
      <c r="EJ1983" s="1"/>
      <c r="EK1983" s="1"/>
      <c r="EL1983" s="1"/>
      <c r="EM1983" s="1"/>
      <c r="EN1983" s="1"/>
      <c r="EO1983" s="1"/>
      <c r="EP1983" s="1"/>
      <c r="EQ1983" s="1"/>
      <c r="ER1983" s="1"/>
      <c r="ES1983" s="1"/>
      <c r="ET1983" s="1"/>
      <c r="EU1983" s="1"/>
      <c r="EV1983" s="1"/>
      <c r="EW1983" s="1"/>
      <c r="EX1983" s="1"/>
      <c r="EY1983" s="1"/>
      <c r="EZ1983" s="1"/>
      <c r="FA1983" s="1"/>
      <c r="FB1983" s="1"/>
      <c r="FC1983" s="1"/>
      <c r="FD1983" s="1"/>
      <c r="FE1983" s="1"/>
      <c r="FF1983" s="1"/>
      <c r="FG1983" s="1"/>
      <c r="FH1983" s="1"/>
      <c r="FI1983" s="1"/>
      <c r="FJ1983" s="1"/>
      <c r="FK1983" s="1"/>
      <c r="FL1983" s="1"/>
      <c r="FM1983" s="1"/>
      <c r="FN1983" s="1"/>
      <c r="FO1983" s="1"/>
      <c r="FP1983" s="1"/>
      <c r="FQ1983" s="1"/>
      <c r="FR1983" s="1"/>
      <c r="FS1983" s="1"/>
      <c r="FT1983" s="1"/>
      <c r="FU1983" s="1"/>
      <c r="FV1983" s="1"/>
      <c r="FW1983" s="1"/>
      <c r="FX1983" s="1"/>
      <c r="FY1983" s="1"/>
      <c r="FZ1983" s="1"/>
      <c r="GA1983" s="1"/>
      <c r="GB1983" s="1"/>
      <c r="GC1983" s="1"/>
      <c r="GD1983" s="1"/>
      <c r="GE1983" s="1"/>
      <c r="GF1983" s="1"/>
      <c r="GG1983" s="1"/>
      <c r="GH1983" s="1"/>
      <c r="GI1983" s="1"/>
      <c r="GJ1983" s="1"/>
      <c r="GK1983" s="1"/>
      <c r="GL1983" s="1"/>
      <c r="GM1983" s="1"/>
      <c r="GN1983" s="1"/>
      <c r="GO1983" s="1"/>
    </row>
    <row r="1984" spans="1:197" s="40" customFormat="1" x14ac:dyDescent="0.25">
      <c r="A1984" s="41"/>
      <c r="B1984" s="4"/>
      <c r="C1984" s="41"/>
      <c r="D1984" s="42"/>
      <c r="E1984" s="42"/>
      <c r="F1984" s="42"/>
      <c r="G1984" s="1"/>
      <c r="H1984" s="1"/>
      <c r="I1984" s="1"/>
      <c r="J1984" s="1"/>
      <c r="K1984" s="1"/>
      <c r="L1984" s="1"/>
      <c r="M1984" s="2"/>
      <c r="N1984" s="1"/>
      <c r="O1984" s="1"/>
      <c r="P1984" s="1"/>
      <c r="Q1984" s="1"/>
      <c r="R1984" s="1"/>
      <c r="S1984" s="1"/>
      <c r="T1984" s="1"/>
      <c r="U1984" s="1"/>
      <c r="V1984" s="1"/>
      <c r="W1984" s="1"/>
      <c r="X1984" s="1"/>
      <c r="Y1984" s="1"/>
      <c r="Z1984" s="1"/>
      <c r="AA1984" s="1"/>
      <c r="AB1984" s="1"/>
      <c r="AC1984" s="1"/>
      <c r="AD1984" s="1"/>
      <c r="AE1984" s="1"/>
      <c r="AF1984" s="1"/>
      <c r="AG1984" s="1"/>
      <c r="AH1984" s="1"/>
      <c r="AI1984" s="1"/>
      <c r="AJ1984" s="1"/>
      <c r="AK1984" s="1"/>
      <c r="AL1984" s="1"/>
      <c r="AM1984" s="1"/>
      <c r="AN1984" s="1"/>
      <c r="AO1984" s="1"/>
      <c r="AP1984" s="1"/>
      <c r="AQ1984" s="1"/>
      <c r="AR1984" s="1"/>
      <c r="AS1984" s="1"/>
      <c r="AT1984" s="1"/>
      <c r="AU1984" s="1"/>
      <c r="AV1984" s="1"/>
      <c r="AW1984" s="1"/>
      <c r="AX1984" s="1"/>
      <c r="AY1984" s="1"/>
      <c r="AZ1984" s="1"/>
      <c r="BA1984" s="1"/>
      <c r="BB1984" s="1"/>
      <c r="BC1984" s="1"/>
      <c r="BD1984" s="1"/>
      <c r="BE1984" s="1"/>
      <c r="BF1984" s="1"/>
      <c r="BG1984" s="1"/>
      <c r="BH1984" s="1"/>
      <c r="BI1984" s="1"/>
      <c r="BJ1984" s="1"/>
      <c r="BK1984" s="1"/>
      <c r="BL1984" s="1"/>
      <c r="BM1984" s="1"/>
      <c r="BN1984" s="1"/>
      <c r="BO1984" s="1"/>
      <c r="BP1984" s="1"/>
      <c r="BQ1984" s="1"/>
      <c r="BR1984" s="1"/>
      <c r="BS1984" s="1"/>
      <c r="BT1984" s="1"/>
      <c r="BU1984" s="1"/>
      <c r="BV1984" s="1"/>
      <c r="BW1984" s="1"/>
      <c r="BX1984" s="1"/>
      <c r="BY1984" s="1"/>
      <c r="BZ1984" s="1"/>
      <c r="CA1984" s="1"/>
      <c r="CB1984" s="1"/>
      <c r="CC1984" s="1"/>
      <c r="CD1984" s="1"/>
      <c r="CE1984" s="1"/>
      <c r="CF1984" s="1"/>
      <c r="CG1984" s="1"/>
      <c r="CH1984" s="1"/>
      <c r="CI1984" s="1"/>
      <c r="CJ1984" s="1"/>
      <c r="CK1984" s="1"/>
      <c r="CL1984" s="1"/>
      <c r="CM1984" s="1"/>
      <c r="CN1984" s="1"/>
      <c r="CO1984" s="1"/>
      <c r="CP1984" s="1"/>
      <c r="CQ1984" s="1"/>
      <c r="CR1984" s="1"/>
      <c r="CS1984" s="1"/>
      <c r="CT1984" s="1"/>
      <c r="CU1984" s="1"/>
      <c r="CV1984" s="1"/>
      <c r="CW1984" s="1"/>
      <c r="CX1984" s="1"/>
      <c r="CY1984" s="1"/>
      <c r="CZ1984" s="1"/>
      <c r="DA1984" s="1"/>
      <c r="DB1984" s="1"/>
      <c r="DC1984" s="1"/>
      <c r="DD1984" s="1"/>
      <c r="DE1984" s="1"/>
      <c r="DF1984" s="1"/>
      <c r="DG1984" s="1"/>
      <c r="DH1984" s="1"/>
      <c r="DI1984" s="1"/>
      <c r="DJ1984" s="1"/>
      <c r="DK1984" s="1"/>
      <c r="DL1984" s="1"/>
      <c r="DM1984" s="1"/>
      <c r="DN1984" s="1"/>
      <c r="DO1984" s="1"/>
      <c r="DP1984" s="1"/>
      <c r="DQ1984" s="1"/>
      <c r="DR1984" s="1"/>
      <c r="DS1984" s="1"/>
      <c r="DT1984" s="1"/>
      <c r="DU1984" s="1"/>
      <c r="DV1984" s="1"/>
      <c r="DW1984" s="1"/>
      <c r="DX1984" s="1"/>
      <c r="DY1984" s="1"/>
      <c r="DZ1984" s="1"/>
      <c r="EA1984" s="1"/>
      <c r="EB1984" s="1"/>
      <c r="EC1984" s="1"/>
      <c r="ED1984" s="1"/>
      <c r="EE1984" s="1"/>
      <c r="EF1984" s="1"/>
      <c r="EG1984" s="1"/>
      <c r="EH1984" s="1"/>
      <c r="EI1984" s="1"/>
      <c r="EJ1984" s="1"/>
      <c r="EK1984" s="1"/>
      <c r="EL1984" s="1"/>
      <c r="EM1984" s="1"/>
      <c r="EN1984" s="1"/>
      <c r="EO1984" s="1"/>
      <c r="EP1984" s="1"/>
      <c r="EQ1984" s="1"/>
      <c r="ER1984" s="1"/>
      <c r="ES1984" s="1"/>
      <c r="ET1984" s="1"/>
      <c r="EU1984" s="1"/>
      <c r="EV1984" s="1"/>
      <c r="EW1984" s="1"/>
      <c r="EX1984" s="1"/>
      <c r="EY1984" s="1"/>
      <c r="EZ1984" s="1"/>
      <c r="FA1984" s="1"/>
      <c r="FB1984" s="1"/>
      <c r="FC1984" s="1"/>
      <c r="FD1984" s="1"/>
      <c r="FE1984" s="1"/>
      <c r="FF1984" s="1"/>
      <c r="FG1984" s="1"/>
      <c r="FH1984" s="1"/>
      <c r="FI1984" s="1"/>
      <c r="FJ1984" s="1"/>
      <c r="FK1984" s="1"/>
      <c r="FL1984" s="1"/>
      <c r="FM1984" s="1"/>
      <c r="FN1984" s="1"/>
      <c r="FO1984" s="1"/>
      <c r="FP1984" s="1"/>
      <c r="FQ1984" s="1"/>
      <c r="FR1984" s="1"/>
      <c r="FS1984" s="1"/>
      <c r="FT1984" s="1"/>
      <c r="FU1984" s="1"/>
      <c r="FV1984" s="1"/>
      <c r="FW1984" s="1"/>
      <c r="FX1984" s="1"/>
      <c r="FY1984" s="1"/>
      <c r="FZ1984" s="1"/>
      <c r="GA1984" s="1"/>
      <c r="GB1984" s="1"/>
      <c r="GC1984" s="1"/>
      <c r="GD1984" s="1"/>
      <c r="GE1984" s="1"/>
      <c r="GF1984" s="1"/>
      <c r="GG1984" s="1"/>
      <c r="GH1984" s="1"/>
      <c r="GI1984" s="1"/>
      <c r="GJ1984" s="1"/>
      <c r="GK1984" s="1"/>
      <c r="GL1984" s="1"/>
      <c r="GM1984" s="1"/>
      <c r="GN1984" s="1"/>
      <c r="GO1984" s="1"/>
    </row>
    <row r="1985" spans="1:197" s="40" customFormat="1" x14ac:dyDescent="0.25">
      <c r="A1985" s="41"/>
      <c r="B1985" s="4"/>
      <c r="C1985" s="41"/>
      <c r="D1985" s="42"/>
      <c r="E1985" s="42"/>
      <c r="F1985" s="42"/>
      <c r="G1985" s="1"/>
      <c r="H1985" s="1"/>
      <c r="I1985" s="1"/>
      <c r="J1985" s="1"/>
      <c r="K1985" s="1"/>
      <c r="L1985" s="1"/>
      <c r="M1985" s="2"/>
      <c r="N1985" s="1"/>
      <c r="O1985" s="1"/>
      <c r="P1985" s="1"/>
      <c r="Q1985" s="1"/>
      <c r="R1985" s="1"/>
      <c r="S1985" s="1"/>
      <c r="T1985" s="1"/>
      <c r="U1985" s="1"/>
      <c r="V1985" s="1"/>
      <c r="W1985" s="1"/>
      <c r="X1985" s="1"/>
      <c r="Y1985" s="1"/>
      <c r="Z1985" s="1"/>
      <c r="AA1985" s="1"/>
      <c r="AB1985" s="1"/>
      <c r="AC1985" s="1"/>
      <c r="AD1985" s="1"/>
      <c r="AE1985" s="1"/>
      <c r="AF1985" s="1"/>
      <c r="AG1985" s="1"/>
      <c r="AH1985" s="1"/>
      <c r="AI1985" s="1"/>
      <c r="AJ1985" s="1"/>
      <c r="AK1985" s="1"/>
      <c r="AL1985" s="1"/>
      <c r="AM1985" s="1"/>
      <c r="AN1985" s="1"/>
      <c r="AO1985" s="1"/>
      <c r="AP1985" s="1"/>
      <c r="AQ1985" s="1"/>
      <c r="AR1985" s="1"/>
      <c r="AS1985" s="1"/>
      <c r="AT1985" s="1"/>
      <c r="AU1985" s="1"/>
      <c r="AV1985" s="1"/>
      <c r="AW1985" s="1"/>
      <c r="AX1985" s="1"/>
      <c r="AY1985" s="1"/>
      <c r="AZ1985" s="1"/>
      <c r="BA1985" s="1"/>
      <c r="BB1985" s="1"/>
      <c r="BC1985" s="1"/>
      <c r="BD1985" s="1"/>
      <c r="BE1985" s="1"/>
      <c r="BF1985" s="1"/>
      <c r="BG1985" s="1"/>
      <c r="BH1985" s="1"/>
      <c r="BI1985" s="1"/>
      <c r="BJ1985" s="1"/>
      <c r="BK1985" s="1"/>
      <c r="BL1985" s="1"/>
      <c r="BM1985" s="1"/>
      <c r="BN1985" s="1"/>
      <c r="BO1985" s="1"/>
      <c r="BP1985" s="1"/>
      <c r="BQ1985" s="1"/>
      <c r="BR1985" s="1"/>
      <c r="BS1985" s="1"/>
      <c r="BT1985" s="1"/>
      <c r="BU1985" s="1"/>
      <c r="BV1985" s="1"/>
      <c r="BW1985" s="1"/>
      <c r="BX1985" s="1"/>
      <c r="BY1985" s="1"/>
      <c r="BZ1985" s="1"/>
      <c r="CA1985" s="1"/>
      <c r="CB1985" s="1"/>
      <c r="CC1985" s="1"/>
      <c r="CD1985" s="1"/>
      <c r="CE1985" s="1"/>
      <c r="CF1985" s="1"/>
      <c r="CG1985" s="1"/>
      <c r="CH1985" s="1"/>
      <c r="CI1985" s="1"/>
      <c r="CJ1985" s="1"/>
      <c r="CK1985" s="1"/>
      <c r="CL1985" s="1"/>
      <c r="CM1985" s="1"/>
      <c r="CN1985" s="1"/>
      <c r="CO1985" s="1"/>
      <c r="CP1985" s="1"/>
      <c r="CQ1985" s="1"/>
      <c r="CR1985" s="1"/>
      <c r="CS1985" s="1"/>
      <c r="CT1985" s="1"/>
      <c r="CU1985" s="1"/>
      <c r="CV1985" s="1"/>
      <c r="CW1985" s="1"/>
      <c r="CX1985" s="1"/>
      <c r="CY1985" s="1"/>
      <c r="CZ1985" s="1"/>
      <c r="DA1985" s="1"/>
      <c r="DB1985" s="1"/>
      <c r="DC1985" s="1"/>
      <c r="DD1985" s="1"/>
      <c r="DE1985" s="1"/>
      <c r="DF1985" s="1"/>
      <c r="DG1985" s="1"/>
      <c r="DH1985" s="1"/>
      <c r="DI1985" s="1"/>
      <c r="DJ1985" s="1"/>
      <c r="DK1985" s="1"/>
      <c r="DL1985" s="1"/>
      <c r="DM1985" s="1"/>
      <c r="DN1985" s="1"/>
      <c r="DO1985" s="1"/>
      <c r="DP1985" s="1"/>
      <c r="DQ1985" s="1"/>
      <c r="DR1985" s="1"/>
      <c r="DS1985" s="1"/>
      <c r="DT1985" s="1"/>
      <c r="DU1985" s="1"/>
      <c r="DV1985" s="1"/>
      <c r="DW1985" s="1"/>
      <c r="DX1985" s="1"/>
      <c r="DY1985" s="1"/>
      <c r="DZ1985" s="1"/>
      <c r="EA1985" s="1"/>
      <c r="EB1985" s="1"/>
      <c r="EC1985" s="1"/>
      <c r="ED1985" s="1"/>
      <c r="EE1985" s="1"/>
      <c r="EF1985" s="1"/>
      <c r="EG1985" s="1"/>
      <c r="EH1985" s="1"/>
      <c r="EI1985" s="1"/>
      <c r="EJ1985" s="1"/>
      <c r="EK1985" s="1"/>
      <c r="EL1985" s="1"/>
      <c r="EM1985" s="1"/>
      <c r="EN1985" s="1"/>
      <c r="EO1985" s="1"/>
      <c r="EP1985" s="1"/>
      <c r="EQ1985" s="1"/>
      <c r="ER1985" s="1"/>
      <c r="ES1985" s="1"/>
      <c r="ET1985" s="1"/>
      <c r="EU1985" s="1"/>
      <c r="EV1985" s="1"/>
      <c r="EW1985" s="1"/>
      <c r="EX1985" s="1"/>
      <c r="EY1985" s="1"/>
      <c r="EZ1985" s="1"/>
      <c r="FA1985" s="1"/>
      <c r="FB1985" s="1"/>
      <c r="FC1985" s="1"/>
      <c r="FD1985" s="1"/>
      <c r="FE1985" s="1"/>
      <c r="FF1985" s="1"/>
      <c r="FG1985" s="1"/>
      <c r="FH1985" s="1"/>
      <c r="FI1985" s="1"/>
      <c r="FJ1985" s="1"/>
      <c r="FK1985" s="1"/>
      <c r="FL1985" s="1"/>
      <c r="FM1985" s="1"/>
      <c r="FN1985" s="1"/>
      <c r="FO1985" s="1"/>
      <c r="FP1985" s="1"/>
      <c r="FQ1985" s="1"/>
      <c r="FR1985" s="1"/>
      <c r="FS1985" s="1"/>
      <c r="FT1985" s="1"/>
      <c r="FU1985" s="1"/>
      <c r="FV1985" s="1"/>
      <c r="FW1985" s="1"/>
      <c r="FX1985" s="1"/>
      <c r="FY1985" s="1"/>
      <c r="FZ1985" s="1"/>
      <c r="GA1985" s="1"/>
      <c r="GB1985" s="1"/>
      <c r="GC1985" s="1"/>
      <c r="GD1985" s="1"/>
      <c r="GE1985" s="1"/>
      <c r="GF1985" s="1"/>
      <c r="GG1985" s="1"/>
      <c r="GH1985" s="1"/>
      <c r="GI1985" s="1"/>
      <c r="GJ1985" s="1"/>
      <c r="GK1985" s="1"/>
      <c r="GL1985" s="1"/>
      <c r="GM1985" s="1"/>
      <c r="GN1985" s="1"/>
      <c r="GO1985" s="1"/>
    </row>
    <row r="1986" spans="1:197" s="40" customFormat="1" x14ac:dyDescent="0.25">
      <c r="A1986" s="41"/>
      <c r="B1986" s="4"/>
      <c r="C1986" s="41"/>
      <c r="D1986" s="42"/>
      <c r="E1986" s="42"/>
      <c r="F1986" s="42"/>
      <c r="G1986" s="1"/>
      <c r="H1986" s="1"/>
      <c r="I1986" s="1"/>
      <c r="J1986" s="1"/>
      <c r="K1986" s="1"/>
      <c r="L1986" s="1"/>
      <c r="M1986" s="2"/>
      <c r="N1986" s="1"/>
      <c r="O1986" s="1"/>
      <c r="P1986" s="1"/>
      <c r="Q1986" s="1"/>
      <c r="R1986" s="1"/>
      <c r="S1986" s="1"/>
      <c r="T1986" s="1"/>
      <c r="U1986" s="1"/>
      <c r="V1986" s="1"/>
      <c r="W1986" s="1"/>
      <c r="X1986" s="1"/>
      <c r="Y1986" s="1"/>
      <c r="Z1986" s="1"/>
      <c r="AA1986" s="1"/>
      <c r="AB1986" s="1"/>
      <c r="AC1986" s="1"/>
      <c r="AD1986" s="1"/>
      <c r="AE1986" s="1"/>
      <c r="AF1986" s="1"/>
      <c r="AG1986" s="1"/>
      <c r="AH1986" s="1"/>
      <c r="AI1986" s="1"/>
      <c r="AJ1986" s="1"/>
      <c r="AK1986" s="1"/>
      <c r="AL1986" s="1"/>
      <c r="AM1986" s="1"/>
      <c r="AN1986" s="1"/>
      <c r="AO1986" s="1"/>
      <c r="AP1986" s="1"/>
      <c r="AQ1986" s="1"/>
      <c r="AR1986" s="1"/>
      <c r="AS1986" s="1"/>
      <c r="AT1986" s="1"/>
      <c r="AU1986" s="1"/>
      <c r="AV1986" s="1"/>
      <c r="AW1986" s="1"/>
      <c r="AX1986" s="1"/>
      <c r="AY1986" s="1"/>
      <c r="AZ1986" s="1"/>
      <c r="BA1986" s="1"/>
      <c r="BB1986" s="1"/>
      <c r="BC1986" s="1"/>
      <c r="BD1986" s="1"/>
      <c r="BE1986" s="1"/>
      <c r="BF1986" s="1"/>
      <c r="BG1986" s="1"/>
      <c r="BH1986" s="1"/>
      <c r="BI1986" s="1"/>
      <c r="BJ1986" s="1"/>
      <c r="BK1986" s="1"/>
      <c r="BL1986" s="1"/>
      <c r="BM1986" s="1"/>
      <c r="BN1986" s="1"/>
      <c r="BO1986" s="1"/>
      <c r="BP1986" s="1"/>
      <c r="BQ1986" s="1"/>
      <c r="BR1986" s="1"/>
      <c r="BS1986" s="1"/>
      <c r="BT1986" s="1"/>
      <c r="BU1986" s="1"/>
      <c r="BV1986" s="1"/>
      <c r="BW1986" s="1"/>
      <c r="BX1986" s="1"/>
      <c r="BY1986" s="1"/>
      <c r="BZ1986" s="1"/>
      <c r="CA1986" s="1"/>
      <c r="CB1986" s="1"/>
      <c r="CC1986" s="1"/>
      <c r="CD1986" s="1"/>
      <c r="CE1986" s="1"/>
      <c r="CF1986" s="1"/>
      <c r="CG1986" s="1"/>
      <c r="CH1986" s="1"/>
      <c r="CI1986" s="1"/>
      <c r="CJ1986" s="1"/>
      <c r="CK1986" s="1"/>
      <c r="CL1986" s="1"/>
      <c r="CM1986" s="1"/>
      <c r="CN1986" s="1"/>
      <c r="CO1986" s="1"/>
      <c r="CP1986" s="1"/>
      <c r="CQ1986" s="1"/>
      <c r="CR1986" s="1"/>
      <c r="CS1986" s="1"/>
      <c r="CT1986" s="1"/>
      <c r="CU1986" s="1"/>
      <c r="CV1986" s="1"/>
      <c r="CW1986" s="1"/>
      <c r="CX1986" s="1"/>
      <c r="CY1986" s="1"/>
      <c r="CZ1986" s="1"/>
      <c r="DA1986" s="1"/>
      <c r="DB1986" s="1"/>
      <c r="DC1986" s="1"/>
      <c r="DD1986" s="1"/>
      <c r="DE1986" s="1"/>
      <c r="DF1986" s="1"/>
      <c r="DG1986" s="1"/>
      <c r="DH1986" s="1"/>
      <c r="DI1986" s="1"/>
      <c r="DJ1986" s="1"/>
      <c r="DK1986" s="1"/>
      <c r="DL1986" s="1"/>
      <c r="DM1986" s="1"/>
      <c r="DN1986" s="1"/>
      <c r="DO1986" s="1"/>
      <c r="DP1986" s="1"/>
      <c r="DQ1986" s="1"/>
      <c r="DR1986" s="1"/>
      <c r="DS1986" s="1"/>
      <c r="DT1986" s="1"/>
      <c r="DU1986" s="1"/>
      <c r="DV1986" s="1"/>
      <c r="DW1986" s="1"/>
      <c r="DX1986" s="1"/>
      <c r="DY1986" s="1"/>
      <c r="DZ1986" s="1"/>
      <c r="EA1986" s="1"/>
      <c r="EB1986" s="1"/>
      <c r="EC1986" s="1"/>
      <c r="ED1986" s="1"/>
      <c r="EE1986" s="1"/>
      <c r="EF1986" s="1"/>
      <c r="EG1986" s="1"/>
      <c r="EH1986" s="1"/>
      <c r="EI1986" s="1"/>
      <c r="EJ1986" s="1"/>
      <c r="EK1986" s="1"/>
      <c r="EL1986" s="1"/>
      <c r="EM1986" s="1"/>
      <c r="EN1986" s="1"/>
      <c r="EO1986" s="1"/>
      <c r="EP1986" s="1"/>
      <c r="EQ1986" s="1"/>
      <c r="ER1986" s="1"/>
      <c r="ES1986" s="1"/>
      <c r="ET1986" s="1"/>
      <c r="EU1986" s="1"/>
      <c r="EV1986" s="1"/>
      <c r="EW1986" s="1"/>
      <c r="EX1986" s="1"/>
      <c r="EY1986" s="1"/>
      <c r="EZ1986" s="1"/>
      <c r="FA1986" s="1"/>
      <c r="FB1986" s="1"/>
      <c r="FC1986" s="1"/>
      <c r="FD1986" s="1"/>
      <c r="FE1986" s="1"/>
      <c r="FF1986" s="1"/>
      <c r="FG1986" s="1"/>
      <c r="FH1986" s="1"/>
      <c r="FI1986" s="1"/>
      <c r="FJ1986" s="1"/>
      <c r="FK1986" s="1"/>
      <c r="FL1986" s="1"/>
      <c r="FM1986" s="1"/>
      <c r="FN1986" s="1"/>
      <c r="FO1986" s="1"/>
      <c r="FP1986" s="1"/>
      <c r="FQ1986" s="1"/>
      <c r="FR1986" s="1"/>
      <c r="FS1986" s="1"/>
      <c r="FT1986" s="1"/>
      <c r="FU1986" s="1"/>
      <c r="FV1986" s="1"/>
      <c r="FW1986" s="1"/>
      <c r="FX1986" s="1"/>
      <c r="FY1986" s="1"/>
      <c r="FZ1986" s="1"/>
      <c r="GA1986" s="1"/>
      <c r="GB1986" s="1"/>
      <c r="GC1986" s="1"/>
      <c r="GD1986" s="1"/>
      <c r="GE1986" s="1"/>
      <c r="GF1986" s="1"/>
      <c r="GG1986" s="1"/>
      <c r="GH1986" s="1"/>
      <c r="GI1986" s="1"/>
      <c r="GJ1986" s="1"/>
      <c r="GK1986" s="1"/>
      <c r="GL1986" s="1"/>
      <c r="GM1986" s="1"/>
      <c r="GN1986" s="1"/>
      <c r="GO1986" s="1"/>
    </row>
    <row r="1987" spans="1:197" s="40" customFormat="1" x14ac:dyDescent="0.25">
      <c r="A1987" s="41"/>
      <c r="B1987" s="4"/>
      <c r="C1987" s="41"/>
      <c r="D1987" s="42"/>
      <c r="E1987" s="42"/>
      <c r="F1987" s="42"/>
      <c r="G1987" s="1"/>
      <c r="H1987" s="1"/>
      <c r="I1987" s="1"/>
      <c r="J1987" s="1"/>
      <c r="K1987" s="1"/>
      <c r="L1987" s="1"/>
      <c r="M1987" s="2"/>
      <c r="N1987" s="1"/>
      <c r="O1987" s="1"/>
      <c r="P1987" s="1"/>
      <c r="Q1987" s="1"/>
      <c r="R1987" s="1"/>
      <c r="S1987" s="1"/>
      <c r="T1987" s="1"/>
      <c r="U1987" s="1"/>
      <c r="V1987" s="1"/>
      <c r="W1987" s="1"/>
      <c r="X1987" s="1"/>
      <c r="Y1987" s="1"/>
      <c r="Z1987" s="1"/>
      <c r="AA1987" s="1"/>
      <c r="AB1987" s="1"/>
      <c r="AC1987" s="1"/>
      <c r="AD1987" s="1"/>
      <c r="AE1987" s="1"/>
      <c r="AF1987" s="1"/>
      <c r="AG1987" s="1"/>
      <c r="AH1987" s="1"/>
      <c r="AI1987" s="1"/>
      <c r="AJ1987" s="1"/>
      <c r="AK1987" s="1"/>
      <c r="AL1987" s="1"/>
      <c r="AM1987" s="1"/>
      <c r="AN1987" s="1"/>
      <c r="AO1987" s="1"/>
      <c r="AP1987" s="1"/>
      <c r="AQ1987" s="1"/>
      <c r="AR1987" s="1"/>
      <c r="AS1987" s="1"/>
      <c r="AT1987" s="1"/>
      <c r="AU1987" s="1"/>
      <c r="AV1987" s="1"/>
      <c r="AW1987" s="1"/>
      <c r="AX1987" s="1"/>
      <c r="AY1987" s="1"/>
      <c r="AZ1987" s="1"/>
      <c r="BA1987" s="1"/>
      <c r="BB1987" s="1"/>
      <c r="BC1987" s="1"/>
      <c r="BD1987" s="1"/>
      <c r="BE1987" s="1"/>
      <c r="BF1987" s="1"/>
      <c r="BG1987" s="1"/>
      <c r="BH1987" s="1"/>
      <c r="BI1987" s="1"/>
      <c r="BJ1987" s="1"/>
      <c r="BK1987" s="1"/>
      <c r="BL1987" s="1"/>
      <c r="BM1987" s="1"/>
      <c r="BN1987" s="1"/>
      <c r="BO1987" s="1"/>
      <c r="BP1987" s="1"/>
      <c r="BQ1987" s="1"/>
      <c r="BR1987" s="1"/>
      <c r="BS1987" s="1"/>
      <c r="BT1987" s="1"/>
      <c r="BU1987" s="1"/>
      <c r="BV1987" s="1"/>
      <c r="BW1987" s="1"/>
      <c r="BX1987" s="1"/>
      <c r="BY1987" s="1"/>
      <c r="BZ1987" s="1"/>
      <c r="CA1987" s="1"/>
      <c r="CB1987" s="1"/>
      <c r="CC1987" s="1"/>
      <c r="CD1987" s="1"/>
      <c r="CE1987" s="1"/>
      <c r="CF1987" s="1"/>
      <c r="CG1987" s="1"/>
      <c r="CH1987" s="1"/>
      <c r="CI1987" s="1"/>
      <c r="CJ1987" s="1"/>
      <c r="CK1987" s="1"/>
      <c r="CL1987" s="1"/>
      <c r="CM1987" s="1"/>
      <c r="CN1987" s="1"/>
      <c r="CO1987" s="1"/>
      <c r="CP1987" s="1"/>
      <c r="CQ1987" s="1"/>
      <c r="CR1987" s="1"/>
      <c r="CS1987" s="1"/>
      <c r="CT1987" s="1"/>
      <c r="CU1987" s="1"/>
      <c r="CV1987" s="1"/>
      <c r="CW1987" s="1"/>
      <c r="CX1987" s="1"/>
      <c r="CY1987" s="1"/>
      <c r="CZ1987" s="1"/>
      <c r="DA1987" s="1"/>
      <c r="DB1987" s="1"/>
      <c r="DC1987" s="1"/>
      <c r="DD1987" s="1"/>
      <c r="DE1987" s="1"/>
      <c r="DF1987" s="1"/>
      <c r="DG1987" s="1"/>
      <c r="DH1987" s="1"/>
      <c r="DI1987" s="1"/>
      <c r="DJ1987" s="1"/>
      <c r="DK1987" s="1"/>
      <c r="DL1987" s="1"/>
      <c r="DM1987" s="1"/>
      <c r="DN1987" s="1"/>
      <c r="DO1987" s="1"/>
      <c r="DP1987" s="1"/>
      <c r="DQ1987" s="1"/>
      <c r="DR1987" s="1"/>
      <c r="DS1987" s="1"/>
      <c r="DT1987" s="1"/>
      <c r="DU1987" s="1"/>
      <c r="DV1987" s="1"/>
      <c r="DW1987" s="1"/>
      <c r="DX1987" s="1"/>
      <c r="DY1987" s="1"/>
      <c r="DZ1987" s="1"/>
      <c r="EA1987" s="1"/>
      <c r="EB1987" s="1"/>
      <c r="EC1987" s="1"/>
      <c r="ED1987" s="1"/>
      <c r="EE1987" s="1"/>
      <c r="EF1987" s="1"/>
      <c r="EG1987" s="1"/>
      <c r="EH1987" s="1"/>
      <c r="EI1987" s="1"/>
      <c r="EJ1987" s="1"/>
      <c r="EK1987" s="1"/>
      <c r="EL1987" s="1"/>
      <c r="EM1987" s="1"/>
      <c r="EN1987" s="1"/>
      <c r="EO1987" s="1"/>
      <c r="EP1987" s="1"/>
      <c r="EQ1987" s="1"/>
      <c r="ER1987" s="1"/>
      <c r="ES1987" s="1"/>
      <c r="ET1987" s="1"/>
      <c r="EU1987" s="1"/>
      <c r="EV1987" s="1"/>
      <c r="EW1987" s="1"/>
      <c r="EX1987" s="1"/>
      <c r="EY1987" s="1"/>
      <c r="EZ1987" s="1"/>
      <c r="FA1987" s="1"/>
      <c r="FB1987" s="1"/>
      <c r="FC1987" s="1"/>
      <c r="FD1987" s="1"/>
      <c r="FE1987" s="1"/>
      <c r="FF1987" s="1"/>
      <c r="FG1987" s="1"/>
      <c r="FH1987" s="1"/>
      <c r="FI1987" s="1"/>
      <c r="FJ1987" s="1"/>
      <c r="FK1987" s="1"/>
      <c r="FL1987" s="1"/>
      <c r="FM1987" s="1"/>
      <c r="FN1987" s="1"/>
      <c r="FO1987" s="1"/>
      <c r="FP1987" s="1"/>
      <c r="FQ1987" s="1"/>
      <c r="FR1987" s="1"/>
      <c r="FS1987" s="1"/>
      <c r="FT1987" s="1"/>
      <c r="FU1987" s="1"/>
      <c r="FV1987" s="1"/>
      <c r="FW1987" s="1"/>
      <c r="FX1987" s="1"/>
      <c r="FY1987" s="1"/>
      <c r="FZ1987" s="1"/>
      <c r="GA1987" s="1"/>
      <c r="GB1987" s="1"/>
      <c r="GC1987" s="1"/>
      <c r="GD1987" s="1"/>
      <c r="GE1987" s="1"/>
      <c r="GF1987" s="1"/>
      <c r="GG1987" s="1"/>
      <c r="GH1987" s="1"/>
      <c r="GI1987" s="1"/>
      <c r="GJ1987" s="1"/>
      <c r="GK1987" s="1"/>
      <c r="GL1987" s="1"/>
      <c r="GM1987" s="1"/>
      <c r="GN1987" s="1"/>
      <c r="GO1987" s="1"/>
    </row>
    <row r="1988" spans="1:197" s="40" customFormat="1" x14ac:dyDescent="0.25">
      <c r="A1988" s="41"/>
      <c r="B1988" s="4"/>
      <c r="C1988" s="41"/>
      <c r="D1988" s="42"/>
      <c r="E1988" s="42"/>
      <c r="F1988" s="42"/>
      <c r="G1988" s="1"/>
      <c r="H1988" s="1"/>
      <c r="I1988" s="1"/>
      <c r="J1988" s="1"/>
      <c r="K1988" s="1"/>
      <c r="L1988" s="1"/>
      <c r="M1988" s="2"/>
      <c r="N1988" s="1"/>
      <c r="O1988" s="1"/>
      <c r="P1988" s="1"/>
      <c r="Q1988" s="1"/>
      <c r="R1988" s="1"/>
      <c r="S1988" s="1"/>
      <c r="T1988" s="1"/>
      <c r="U1988" s="1"/>
      <c r="V1988" s="1"/>
      <c r="W1988" s="1"/>
      <c r="X1988" s="1"/>
      <c r="Y1988" s="1"/>
      <c r="Z1988" s="1"/>
      <c r="AA1988" s="1"/>
      <c r="AB1988" s="1"/>
      <c r="AC1988" s="1"/>
      <c r="AD1988" s="1"/>
      <c r="AE1988" s="1"/>
      <c r="AF1988" s="1"/>
      <c r="AG1988" s="1"/>
      <c r="AH1988" s="1"/>
      <c r="AI1988" s="1"/>
      <c r="AJ1988" s="1"/>
      <c r="AK1988" s="1"/>
      <c r="AL1988" s="1"/>
      <c r="AM1988" s="1"/>
      <c r="AN1988" s="1"/>
      <c r="AO1988" s="1"/>
      <c r="AP1988" s="1"/>
      <c r="AQ1988" s="1"/>
      <c r="AR1988" s="1"/>
      <c r="AS1988" s="1"/>
      <c r="AT1988" s="1"/>
      <c r="AU1988" s="1"/>
      <c r="AV1988" s="1"/>
      <c r="AW1988" s="1"/>
      <c r="AX1988" s="1"/>
      <c r="AY1988" s="1"/>
      <c r="AZ1988" s="1"/>
      <c r="BA1988" s="1"/>
      <c r="BB1988" s="1"/>
      <c r="BC1988" s="1"/>
      <c r="BD1988" s="1"/>
      <c r="BE1988" s="1"/>
      <c r="BF1988" s="1"/>
      <c r="BG1988" s="1"/>
      <c r="BH1988" s="1"/>
      <c r="BI1988" s="1"/>
      <c r="BJ1988" s="1"/>
      <c r="BK1988" s="1"/>
      <c r="BL1988" s="1"/>
      <c r="BM1988" s="1"/>
      <c r="BN1988" s="1"/>
      <c r="BO1988" s="1"/>
      <c r="BP1988" s="1"/>
      <c r="BQ1988" s="1"/>
      <c r="BR1988" s="1"/>
      <c r="BS1988" s="1"/>
      <c r="BT1988" s="1"/>
      <c r="BU1988" s="1"/>
      <c r="BV1988" s="1"/>
      <c r="BW1988" s="1"/>
      <c r="BX1988" s="1"/>
      <c r="BY1988" s="1"/>
      <c r="BZ1988" s="1"/>
      <c r="CA1988" s="1"/>
      <c r="CB1988" s="1"/>
      <c r="CC1988" s="1"/>
      <c r="CD1988" s="1"/>
      <c r="CE1988" s="1"/>
      <c r="CF1988" s="1"/>
      <c r="CG1988" s="1"/>
      <c r="CH1988" s="1"/>
      <c r="CI1988" s="1"/>
      <c r="CJ1988" s="1"/>
      <c r="CK1988" s="1"/>
      <c r="CL1988" s="1"/>
      <c r="CM1988" s="1"/>
      <c r="CN1988" s="1"/>
      <c r="CO1988" s="1"/>
      <c r="CP1988" s="1"/>
      <c r="CQ1988" s="1"/>
      <c r="CR1988" s="1"/>
      <c r="CS1988" s="1"/>
      <c r="CT1988" s="1"/>
      <c r="CU1988" s="1"/>
      <c r="CV1988" s="1"/>
      <c r="CW1988" s="1"/>
      <c r="CX1988" s="1"/>
      <c r="CY1988" s="1"/>
      <c r="CZ1988" s="1"/>
      <c r="DA1988" s="1"/>
      <c r="DB1988" s="1"/>
      <c r="DC1988" s="1"/>
      <c r="DD1988" s="1"/>
      <c r="DE1988" s="1"/>
      <c r="DF1988" s="1"/>
      <c r="DG1988" s="1"/>
      <c r="DH1988" s="1"/>
      <c r="DI1988" s="1"/>
      <c r="DJ1988" s="1"/>
      <c r="DK1988" s="1"/>
      <c r="DL1988" s="1"/>
      <c r="DM1988" s="1"/>
      <c r="DN1988" s="1"/>
      <c r="DO1988" s="1"/>
      <c r="DP1988" s="1"/>
      <c r="DQ1988" s="1"/>
      <c r="DR1988" s="1"/>
      <c r="DS1988" s="1"/>
      <c r="DT1988" s="1"/>
      <c r="DU1988" s="1"/>
      <c r="DV1988" s="1"/>
      <c r="DW1988" s="1"/>
      <c r="DX1988" s="1"/>
      <c r="DY1988" s="1"/>
      <c r="DZ1988" s="1"/>
      <c r="EA1988" s="1"/>
      <c r="EB1988" s="1"/>
      <c r="EC1988" s="1"/>
      <c r="ED1988" s="1"/>
      <c r="EE1988" s="1"/>
      <c r="EF1988" s="1"/>
      <c r="EG1988" s="1"/>
      <c r="EH1988" s="1"/>
      <c r="EI1988" s="1"/>
      <c r="EJ1988" s="1"/>
      <c r="EK1988" s="1"/>
      <c r="EL1988" s="1"/>
      <c r="EM1988" s="1"/>
      <c r="EN1988" s="1"/>
      <c r="EO1988" s="1"/>
      <c r="EP1988" s="1"/>
      <c r="EQ1988" s="1"/>
      <c r="ER1988" s="1"/>
      <c r="ES1988" s="1"/>
      <c r="ET1988" s="1"/>
      <c r="EU1988" s="1"/>
      <c r="EV1988" s="1"/>
      <c r="EW1988" s="1"/>
      <c r="EX1988" s="1"/>
      <c r="EY1988" s="1"/>
      <c r="EZ1988" s="1"/>
      <c r="FA1988" s="1"/>
      <c r="FB1988" s="1"/>
      <c r="FC1988" s="1"/>
      <c r="FD1988" s="1"/>
      <c r="FE1988" s="1"/>
      <c r="FF1988" s="1"/>
      <c r="FG1988" s="1"/>
      <c r="FH1988" s="1"/>
      <c r="FI1988" s="1"/>
      <c r="FJ1988" s="1"/>
      <c r="FK1988" s="1"/>
      <c r="FL1988" s="1"/>
      <c r="FM1988" s="1"/>
      <c r="FN1988" s="1"/>
      <c r="FO1988" s="1"/>
      <c r="FP1988" s="1"/>
      <c r="FQ1988" s="1"/>
      <c r="FR1988" s="1"/>
      <c r="FS1988" s="1"/>
      <c r="FT1988" s="1"/>
      <c r="FU1988" s="1"/>
      <c r="FV1988" s="1"/>
      <c r="FW1988" s="1"/>
      <c r="FX1988" s="1"/>
      <c r="FY1988" s="1"/>
      <c r="FZ1988" s="1"/>
      <c r="GA1988" s="1"/>
      <c r="GB1988" s="1"/>
      <c r="GC1988" s="1"/>
      <c r="GD1988" s="1"/>
      <c r="GE1988" s="1"/>
      <c r="GF1988" s="1"/>
      <c r="GG1988" s="1"/>
      <c r="GH1988" s="1"/>
      <c r="GI1988" s="1"/>
      <c r="GJ1988" s="1"/>
      <c r="GK1988" s="1"/>
      <c r="GL1988" s="1"/>
      <c r="GM1988" s="1"/>
      <c r="GN1988" s="1"/>
      <c r="GO1988" s="1"/>
    </row>
    <row r="1989" spans="1:197" s="40" customFormat="1" x14ac:dyDescent="0.25">
      <c r="A1989" s="41"/>
      <c r="B1989" s="4"/>
      <c r="C1989" s="41"/>
      <c r="D1989" s="42"/>
      <c r="E1989" s="42"/>
      <c r="F1989" s="42"/>
      <c r="G1989" s="1"/>
      <c r="H1989" s="1"/>
      <c r="I1989" s="1"/>
      <c r="J1989" s="1"/>
      <c r="K1989" s="1"/>
      <c r="L1989" s="1"/>
      <c r="M1989" s="2"/>
      <c r="N1989" s="1"/>
      <c r="O1989" s="1"/>
      <c r="P1989" s="1"/>
      <c r="Q1989" s="1"/>
      <c r="R1989" s="1"/>
      <c r="S1989" s="1"/>
      <c r="T1989" s="1"/>
      <c r="U1989" s="1"/>
      <c r="V1989" s="1"/>
      <c r="W1989" s="1"/>
      <c r="X1989" s="1"/>
      <c r="Y1989" s="1"/>
      <c r="Z1989" s="1"/>
      <c r="AA1989" s="1"/>
      <c r="AB1989" s="1"/>
      <c r="AC1989" s="1"/>
      <c r="AD1989" s="1"/>
      <c r="AE1989" s="1"/>
      <c r="AF1989" s="1"/>
      <c r="AG1989" s="1"/>
      <c r="AH1989" s="1"/>
      <c r="AI1989" s="1"/>
      <c r="AJ1989" s="1"/>
      <c r="AK1989" s="1"/>
      <c r="AL1989" s="1"/>
      <c r="AM1989" s="1"/>
      <c r="AN1989" s="1"/>
      <c r="AO1989" s="1"/>
      <c r="AP1989" s="1"/>
      <c r="AQ1989" s="1"/>
      <c r="AR1989" s="1"/>
      <c r="AS1989" s="1"/>
      <c r="AT1989" s="1"/>
      <c r="AU1989" s="1"/>
      <c r="AV1989" s="1"/>
      <c r="AW1989" s="1"/>
      <c r="AX1989" s="1"/>
      <c r="AY1989" s="1"/>
      <c r="AZ1989" s="1"/>
      <c r="BA1989" s="1"/>
      <c r="BB1989" s="1"/>
      <c r="BC1989" s="1"/>
      <c r="BD1989" s="1"/>
      <c r="BE1989" s="1"/>
      <c r="BF1989" s="1"/>
      <c r="BG1989" s="1"/>
      <c r="BH1989" s="1"/>
      <c r="BI1989" s="1"/>
      <c r="BJ1989" s="1"/>
      <c r="BK1989" s="1"/>
      <c r="BL1989" s="1"/>
      <c r="BM1989" s="1"/>
      <c r="BN1989" s="1"/>
      <c r="BO1989" s="1"/>
      <c r="BP1989" s="1"/>
      <c r="BQ1989" s="1"/>
      <c r="BR1989" s="1"/>
      <c r="BS1989" s="1"/>
      <c r="BT1989" s="1"/>
      <c r="BU1989" s="1"/>
      <c r="BV1989" s="1"/>
      <c r="BW1989" s="1"/>
      <c r="BX1989" s="1"/>
      <c r="BY1989" s="1"/>
      <c r="BZ1989" s="1"/>
      <c r="CA1989" s="1"/>
      <c r="CB1989" s="1"/>
      <c r="CC1989" s="1"/>
      <c r="CD1989" s="1"/>
      <c r="CE1989" s="1"/>
      <c r="CF1989" s="1"/>
      <c r="CG1989" s="1"/>
      <c r="CH1989" s="1"/>
      <c r="CI1989" s="1"/>
      <c r="CJ1989" s="1"/>
      <c r="CK1989" s="1"/>
      <c r="CL1989" s="1"/>
      <c r="CM1989" s="1"/>
      <c r="CN1989" s="1"/>
      <c r="CO1989" s="1"/>
      <c r="CP1989" s="1"/>
      <c r="CQ1989" s="1"/>
      <c r="CR1989" s="1"/>
      <c r="CS1989" s="1"/>
      <c r="CT1989" s="1"/>
      <c r="CU1989" s="1"/>
      <c r="CV1989" s="1"/>
      <c r="CW1989" s="1"/>
      <c r="CX1989" s="1"/>
      <c r="CY1989" s="1"/>
      <c r="CZ1989" s="1"/>
      <c r="DA1989" s="1"/>
      <c r="DB1989" s="1"/>
      <c r="DC1989" s="1"/>
      <c r="DD1989" s="1"/>
      <c r="DE1989" s="1"/>
      <c r="DF1989" s="1"/>
      <c r="DG1989" s="1"/>
      <c r="DH1989" s="1"/>
      <c r="DI1989" s="1"/>
      <c r="DJ1989" s="1"/>
      <c r="DK1989" s="1"/>
      <c r="DL1989" s="1"/>
      <c r="DM1989" s="1"/>
      <c r="DN1989" s="1"/>
      <c r="DO1989" s="1"/>
      <c r="DP1989" s="1"/>
      <c r="DQ1989" s="1"/>
      <c r="DR1989" s="1"/>
      <c r="DS1989" s="1"/>
      <c r="DT1989" s="1"/>
      <c r="DU1989" s="1"/>
      <c r="DV1989" s="1"/>
      <c r="DW1989" s="1"/>
      <c r="DX1989" s="1"/>
      <c r="DY1989" s="1"/>
      <c r="DZ1989" s="1"/>
      <c r="EA1989" s="1"/>
      <c r="EB1989" s="1"/>
      <c r="EC1989" s="1"/>
      <c r="ED1989" s="1"/>
      <c r="EE1989" s="1"/>
      <c r="EF1989" s="1"/>
      <c r="EG1989" s="1"/>
      <c r="EH1989" s="1"/>
      <c r="EI1989" s="1"/>
      <c r="EJ1989" s="1"/>
      <c r="EK1989" s="1"/>
      <c r="EL1989" s="1"/>
      <c r="EM1989" s="1"/>
      <c r="EN1989" s="1"/>
      <c r="EO1989" s="1"/>
      <c r="EP1989" s="1"/>
      <c r="EQ1989" s="1"/>
      <c r="ER1989" s="1"/>
      <c r="ES1989" s="1"/>
      <c r="ET1989" s="1"/>
      <c r="EU1989" s="1"/>
      <c r="EV1989" s="1"/>
      <c r="EW1989" s="1"/>
      <c r="EX1989" s="1"/>
      <c r="EY1989" s="1"/>
      <c r="EZ1989" s="1"/>
      <c r="FA1989" s="1"/>
      <c r="FB1989" s="1"/>
      <c r="FC1989" s="1"/>
      <c r="FD1989" s="1"/>
      <c r="FE1989" s="1"/>
      <c r="FF1989" s="1"/>
      <c r="FG1989" s="1"/>
      <c r="FH1989" s="1"/>
      <c r="FI1989" s="1"/>
      <c r="FJ1989" s="1"/>
      <c r="FK1989" s="1"/>
      <c r="FL1989" s="1"/>
      <c r="FM1989" s="1"/>
      <c r="FN1989" s="1"/>
      <c r="FO1989" s="1"/>
      <c r="FP1989" s="1"/>
      <c r="FQ1989" s="1"/>
      <c r="FR1989" s="1"/>
      <c r="FS1989" s="1"/>
      <c r="FT1989" s="1"/>
      <c r="FU1989" s="1"/>
      <c r="FV1989" s="1"/>
      <c r="FW1989" s="1"/>
      <c r="FX1989" s="1"/>
      <c r="FY1989" s="1"/>
      <c r="FZ1989" s="1"/>
      <c r="GA1989" s="1"/>
      <c r="GB1989" s="1"/>
      <c r="GC1989" s="1"/>
      <c r="GD1989" s="1"/>
      <c r="GE1989" s="1"/>
      <c r="GF1989" s="1"/>
      <c r="GG1989" s="1"/>
      <c r="GH1989" s="1"/>
      <c r="GI1989" s="1"/>
      <c r="GJ1989" s="1"/>
      <c r="GK1989" s="1"/>
      <c r="GL1989" s="1"/>
      <c r="GM1989" s="1"/>
      <c r="GN1989" s="1"/>
      <c r="GO1989" s="1"/>
    </row>
    <row r="1990" spans="1:197" s="40" customFormat="1" x14ac:dyDescent="0.25">
      <c r="A1990" s="41"/>
      <c r="B1990" s="4"/>
      <c r="C1990" s="41"/>
      <c r="D1990" s="42"/>
      <c r="E1990" s="42"/>
      <c r="F1990" s="42"/>
      <c r="G1990" s="1"/>
      <c r="H1990" s="1"/>
      <c r="I1990" s="1"/>
      <c r="J1990" s="1"/>
      <c r="K1990" s="1"/>
      <c r="L1990" s="1"/>
      <c r="M1990" s="2"/>
      <c r="N1990" s="1"/>
      <c r="O1990" s="1"/>
      <c r="P1990" s="1"/>
      <c r="Q1990" s="1"/>
      <c r="R1990" s="1"/>
      <c r="S1990" s="1"/>
      <c r="T1990" s="1"/>
      <c r="U1990" s="1"/>
      <c r="V1990" s="1"/>
      <c r="W1990" s="1"/>
      <c r="X1990" s="1"/>
      <c r="Y1990" s="1"/>
      <c r="Z1990" s="1"/>
      <c r="AA1990" s="1"/>
      <c r="AB1990" s="1"/>
      <c r="AC1990" s="1"/>
      <c r="AD1990" s="1"/>
      <c r="AE1990" s="1"/>
      <c r="AF1990" s="1"/>
      <c r="AG1990" s="1"/>
      <c r="AH1990" s="1"/>
      <c r="AI1990" s="1"/>
      <c r="AJ1990" s="1"/>
      <c r="AK1990" s="1"/>
      <c r="AL1990" s="1"/>
      <c r="AM1990" s="1"/>
      <c r="AN1990" s="1"/>
      <c r="AO1990" s="1"/>
      <c r="AP1990" s="1"/>
      <c r="AQ1990" s="1"/>
      <c r="AR1990" s="1"/>
      <c r="AS1990" s="1"/>
      <c r="AT1990" s="1"/>
      <c r="AU1990" s="1"/>
      <c r="AV1990" s="1"/>
      <c r="AW1990" s="1"/>
      <c r="AX1990" s="1"/>
      <c r="AY1990" s="1"/>
      <c r="AZ1990" s="1"/>
      <c r="BA1990" s="1"/>
      <c r="BB1990" s="1"/>
      <c r="BC1990" s="1"/>
      <c r="BD1990" s="1"/>
      <c r="BE1990" s="1"/>
      <c r="BF1990" s="1"/>
      <c r="BG1990" s="1"/>
      <c r="BH1990" s="1"/>
      <c r="BI1990" s="1"/>
      <c r="BJ1990" s="1"/>
      <c r="BK1990" s="1"/>
      <c r="BL1990" s="1"/>
      <c r="BM1990" s="1"/>
      <c r="BN1990" s="1"/>
      <c r="BO1990" s="1"/>
      <c r="BP1990" s="1"/>
      <c r="BQ1990" s="1"/>
      <c r="BR1990" s="1"/>
      <c r="BS1990" s="1"/>
      <c r="BT1990" s="1"/>
      <c r="BU1990" s="1"/>
      <c r="BV1990" s="1"/>
      <c r="BW1990" s="1"/>
      <c r="BX1990" s="1"/>
      <c r="BY1990" s="1"/>
      <c r="BZ1990" s="1"/>
      <c r="CA1990" s="1"/>
      <c r="CB1990" s="1"/>
      <c r="CC1990" s="1"/>
      <c r="CD1990" s="1"/>
      <c r="CE1990" s="1"/>
      <c r="CF1990" s="1"/>
      <c r="CG1990" s="1"/>
      <c r="CH1990" s="1"/>
      <c r="CI1990" s="1"/>
      <c r="CJ1990" s="1"/>
      <c r="CK1990" s="1"/>
      <c r="CL1990" s="1"/>
      <c r="CM1990" s="1"/>
      <c r="CN1990" s="1"/>
      <c r="CO1990" s="1"/>
      <c r="CP1990" s="1"/>
      <c r="CQ1990" s="1"/>
      <c r="CR1990" s="1"/>
      <c r="CS1990" s="1"/>
      <c r="CT1990" s="1"/>
      <c r="CU1990" s="1"/>
      <c r="CV1990" s="1"/>
      <c r="CW1990" s="1"/>
      <c r="CX1990" s="1"/>
      <c r="CY1990" s="1"/>
      <c r="CZ1990" s="1"/>
      <c r="DA1990" s="1"/>
      <c r="DB1990" s="1"/>
      <c r="DC1990" s="1"/>
      <c r="DD1990" s="1"/>
      <c r="DE1990" s="1"/>
      <c r="DF1990" s="1"/>
      <c r="DG1990" s="1"/>
      <c r="DH1990" s="1"/>
      <c r="DI1990" s="1"/>
      <c r="DJ1990" s="1"/>
      <c r="DK1990" s="1"/>
      <c r="DL1990" s="1"/>
      <c r="DM1990" s="1"/>
      <c r="DN1990" s="1"/>
      <c r="DO1990" s="1"/>
      <c r="DP1990" s="1"/>
      <c r="DQ1990" s="1"/>
      <c r="DR1990" s="1"/>
      <c r="DS1990" s="1"/>
      <c r="DT1990" s="1"/>
      <c r="DU1990" s="1"/>
      <c r="DV1990" s="1"/>
      <c r="DW1990" s="1"/>
      <c r="DX1990" s="1"/>
      <c r="DY1990" s="1"/>
      <c r="DZ1990" s="1"/>
      <c r="EA1990" s="1"/>
      <c r="EB1990" s="1"/>
      <c r="EC1990" s="1"/>
      <c r="ED1990" s="1"/>
      <c r="EE1990" s="1"/>
      <c r="EF1990" s="1"/>
      <c r="EG1990" s="1"/>
      <c r="EH1990" s="1"/>
      <c r="EI1990" s="1"/>
      <c r="EJ1990" s="1"/>
      <c r="EK1990" s="1"/>
      <c r="EL1990" s="1"/>
      <c r="EM1990" s="1"/>
      <c r="EN1990" s="1"/>
      <c r="EO1990" s="1"/>
      <c r="EP1990" s="1"/>
      <c r="EQ1990" s="1"/>
      <c r="ER1990" s="1"/>
      <c r="ES1990" s="1"/>
      <c r="ET1990" s="1"/>
      <c r="EU1990" s="1"/>
      <c r="EV1990" s="1"/>
      <c r="EW1990" s="1"/>
      <c r="EX1990" s="1"/>
      <c r="EY1990" s="1"/>
      <c r="EZ1990" s="1"/>
      <c r="FA1990" s="1"/>
      <c r="FB1990" s="1"/>
      <c r="FC1990" s="1"/>
      <c r="FD1990" s="1"/>
      <c r="FE1990" s="1"/>
      <c r="FF1990" s="1"/>
      <c r="FG1990" s="1"/>
      <c r="FH1990" s="1"/>
      <c r="FI1990" s="1"/>
      <c r="FJ1990" s="1"/>
      <c r="FK1990" s="1"/>
      <c r="FL1990" s="1"/>
      <c r="FM1990" s="1"/>
      <c r="FN1990" s="1"/>
      <c r="FO1990" s="1"/>
      <c r="FP1990" s="1"/>
      <c r="FQ1990" s="1"/>
      <c r="FR1990" s="1"/>
      <c r="FS1990" s="1"/>
      <c r="FT1990" s="1"/>
      <c r="FU1990" s="1"/>
      <c r="FV1990" s="1"/>
      <c r="FW1990" s="1"/>
      <c r="FX1990" s="1"/>
      <c r="FY1990" s="1"/>
      <c r="FZ1990" s="1"/>
      <c r="GA1990" s="1"/>
      <c r="GB1990" s="1"/>
      <c r="GC1990" s="1"/>
      <c r="GD1990" s="1"/>
      <c r="GE1990" s="1"/>
      <c r="GF1990" s="1"/>
      <c r="GG1990" s="1"/>
      <c r="GH1990" s="1"/>
      <c r="GI1990" s="1"/>
      <c r="GJ1990" s="1"/>
      <c r="GK1990" s="1"/>
      <c r="GL1990" s="1"/>
      <c r="GM1990" s="1"/>
      <c r="GN1990" s="1"/>
      <c r="GO1990" s="1"/>
    </row>
    <row r="1991" spans="1:197" s="40" customFormat="1" x14ac:dyDescent="0.25">
      <c r="A1991" s="41"/>
      <c r="B1991" s="4"/>
      <c r="C1991" s="41"/>
      <c r="D1991" s="42"/>
      <c r="E1991" s="42"/>
      <c r="F1991" s="42"/>
      <c r="G1991" s="1"/>
      <c r="H1991" s="1"/>
      <c r="I1991" s="1"/>
      <c r="J1991" s="1"/>
      <c r="K1991" s="1"/>
      <c r="L1991" s="1"/>
      <c r="M1991" s="2"/>
      <c r="N1991" s="1"/>
      <c r="O1991" s="1"/>
      <c r="P1991" s="1"/>
      <c r="Q1991" s="1"/>
      <c r="R1991" s="1"/>
      <c r="S1991" s="1"/>
      <c r="T1991" s="1"/>
      <c r="U1991" s="1"/>
      <c r="V1991" s="1"/>
      <c r="W1991" s="1"/>
      <c r="X1991" s="1"/>
      <c r="Y1991" s="1"/>
      <c r="Z1991" s="1"/>
      <c r="AA1991" s="1"/>
      <c r="AB1991" s="1"/>
      <c r="AC1991" s="1"/>
      <c r="AD1991" s="1"/>
      <c r="AE1991" s="1"/>
      <c r="AF1991" s="1"/>
      <c r="AG1991" s="1"/>
      <c r="AH1991" s="1"/>
      <c r="AI1991" s="1"/>
      <c r="AJ1991" s="1"/>
      <c r="AK1991" s="1"/>
      <c r="AL1991" s="1"/>
      <c r="AM1991" s="1"/>
      <c r="AN1991" s="1"/>
      <c r="AO1991" s="1"/>
      <c r="AP1991" s="1"/>
      <c r="AQ1991" s="1"/>
      <c r="AR1991" s="1"/>
      <c r="AS1991" s="1"/>
      <c r="AT1991" s="1"/>
      <c r="AU1991" s="1"/>
      <c r="AV1991" s="1"/>
      <c r="AW1991" s="1"/>
      <c r="AX1991" s="1"/>
      <c r="AY1991" s="1"/>
      <c r="AZ1991" s="1"/>
      <c r="BA1991" s="1"/>
      <c r="BB1991" s="1"/>
      <c r="BC1991" s="1"/>
      <c r="BD1991" s="1"/>
      <c r="BE1991" s="1"/>
      <c r="BF1991" s="1"/>
      <c r="BG1991" s="1"/>
      <c r="BH1991" s="1"/>
      <c r="BI1991" s="1"/>
      <c r="BJ1991" s="1"/>
      <c r="BK1991" s="1"/>
      <c r="BL1991" s="1"/>
      <c r="BM1991" s="1"/>
      <c r="BN1991" s="1"/>
      <c r="BO1991" s="1"/>
      <c r="BP1991" s="1"/>
      <c r="BQ1991" s="1"/>
      <c r="BR1991" s="1"/>
      <c r="BS1991" s="1"/>
      <c r="BT1991" s="1"/>
      <c r="BU1991" s="1"/>
      <c r="BV1991" s="1"/>
      <c r="BW1991" s="1"/>
      <c r="BX1991" s="1"/>
      <c r="BY1991" s="1"/>
      <c r="BZ1991" s="1"/>
      <c r="CA1991" s="1"/>
      <c r="CB1991" s="1"/>
      <c r="CC1991" s="1"/>
      <c r="CD1991" s="1"/>
      <c r="CE1991" s="1"/>
      <c r="CF1991" s="1"/>
      <c r="CG1991" s="1"/>
      <c r="CH1991" s="1"/>
      <c r="CI1991" s="1"/>
      <c r="CJ1991" s="1"/>
      <c r="CK1991" s="1"/>
      <c r="CL1991" s="1"/>
      <c r="CM1991" s="1"/>
      <c r="CN1991" s="1"/>
      <c r="CO1991" s="1"/>
      <c r="CP1991" s="1"/>
      <c r="CQ1991" s="1"/>
      <c r="CR1991" s="1"/>
      <c r="CS1991" s="1"/>
      <c r="CT1991" s="1"/>
      <c r="CU1991" s="1"/>
      <c r="CV1991" s="1"/>
      <c r="CW1991" s="1"/>
      <c r="CX1991" s="1"/>
      <c r="CY1991" s="1"/>
      <c r="CZ1991" s="1"/>
      <c r="DA1991" s="1"/>
      <c r="DB1991" s="1"/>
      <c r="DC1991" s="1"/>
      <c r="DD1991" s="1"/>
      <c r="DE1991" s="1"/>
      <c r="DF1991" s="1"/>
      <c r="DG1991" s="1"/>
      <c r="DH1991" s="1"/>
      <c r="DI1991" s="1"/>
      <c r="DJ1991" s="1"/>
      <c r="DK1991" s="1"/>
      <c r="DL1991" s="1"/>
      <c r="DM1991" s="1"/>
      <c r="DN1991" s="1"/>
      <c r="DO1991" s="1"/>
      <c r="DP1991" s="1"/>
      <c r="DQ1991" s="1"/>
      <c r="DR1991" s="1"/>
      <c r="DS1991" s="1"/>
      <c r="DT1991" s="1"/>
      <c r="DU1991" s="1"/>
      <c r="DV1991" s="1"/>
      <c r="DW1991" s="1"/>
      <c r="DX1991" s="1"/>
      <c r="DY1991" s="1"/>
      <c r="DZ1991" s="1"/>
      <c r="EA1991" s="1"/>
      <c r="EB1991" s="1"/>
      <c r="EC1991" s="1"/>
      <c r="ED1991" s="1"/>
      <c r="EE1991" s="1"/>
      <c r="EF1991" s="1"/>
      <c r="EG1991" s="1"/>
      <c r="EH1991" s="1"/>
      <c r="EI1991" s="1"/>
      <c r="EJ1991" s="1"/>
      <c r="EK1991" s="1"/>
      <c r="EL1991" s="1"/>
      <c r="EM1991" s="1"/>
      <c r="EN1991" s="1"/>
      <c r="EO1991" s="1"/>
      <c r="EP1991" s="1"/>
      <c r="EQ1991" s="1"/>
      <c r="ER1991" s="1"/>
      <c r="ES1991" s="1"/>
      <c r="ET1991" s="1"/>
      <c r="EU1991" s="1"/>
      <c r="EV1991" s="1"/>
      <c r="EW1991" s="1"/>
      <c r="EX1991" s="1"/>
      <c r="EY1991" s="1"/>
      <c r="EZ1991" s="1"/>
      <c r="FA1991" s="1"/>
      <c r="FB1991" s="1"/>
      <c r="FC1991" s="1"/>
      <c r="FD1991" s="1"/>
      <c r="FE1991" s="1"/>
      <c r="FF1991" s="1"/>
      <c r="FG1991" s="1"/>
      <c r="FH1991" s="1"/>
      <c r="FI1991" s="1"/>
      <c r="FJ1991" s="1"/>
      <c r="FK1991" s="1"/>
      <c r="FL1991" s="1"/>
      <c r="FM1991" s="1"/>
      <c r="FN1991" s="1"/>
      <c r="FO1991" s="1"/>
      <c r="FP1991" s="1"/>
      <c r="FQ1991" s="1"/>
      <c r="FR1991" s="1"/>
      <c r="FS1991" s="1"/>
      <c r="FT1991" s="1"/>
      <c r="FU1991" s="1"/>
      <c r="FV1991" s="1"/>
      <c r="FW1991" s="1"/>
      <c r="FX1991" s="1"/>
      <c r="FY1991" s="1"/>
      <c r="FZ1991" s="1"/>
      <c r="GA1991" s="1"/>
      <c r="GB1991" s="1"/>
      <c r="GC1991" s="1"/>
      <c r="GD1991" s="1"/>
      <c r="GE1991" s="1"/>
      <c r="GF1991" s="1"/>
      <c r="GG1991" s="1"/>
      <c r="GH1991" s="1"/>
      <c r="GI1991" s="1"/>
      <c r="GJ1991" s="1"/>
      <c r="GK1991" s="1"/>
      <c r="GL1991" s="1"/>
      <c r="GM1991" s="1"/>
      <c r="GN1991" s="1"/>
      <c r="GO1991" s="1"/>
    </row>
    <row r="1992" spans="1:197" s="40" customFormat="1" x14ac:dyDescent="0.25">
      <c r="A1992" s="41"/>
      <c r="B1992" s="4"/>
      <c r="C1992" s="41"/>
      <c r="D1992" s="42"/>
      <c r="E1992" s="42"/>
      <c r="F1992" s="42"/>
      <c r="G1992" s="1"/>
      <c r="H1992" s="1"/>
      <c r="I1992" s="1"/>
      <c r="J1992" s="1"/>
      <c r="K1992" s="1"/>
      <c r="L1992" s="1"/>
      <c r="M1992" s="2"/>
      <c r="N1992" s="1"/>
      <c r="O1992" s="1"/>
      <c r="P1992" s="1"/>
      <c r="Q1992" s="1"/>
      <c r="R1992" s="1"/>
      <c r="S1992" s="1"/>
      <c r="T1992" s="1"/>
      <c r="U1992" s="1"/>
      <c r="V1992" s="1"/>
      <c r="W1992" s="1"/>
      <c r="X1992" s="1"/>
      <c r="Y1992" s="1"/>
      <c r="Z1992" s="1"/>
      <c r="AA1992" s="1"/>
      <c r="AB1992" s="1"/>
      <c r="AC1992" s="1"/>
      <c r="AD1992" s="1"/>
      <c r="AE1992" s="1"/>
      <c r="AF1992" s="1"/>
      <c r="AG1992" s="1"/>
      <c r="AH1992" s="1"/>
      <c r="AI1992" s="1"/>
      <c r="AJ1992" s="1"/>
      <c r="AK1992" s="1"/>
      <c r="AL1992" s="1"/>
      <c r="AM1992" s="1"/>
      <c r="AN1992" s="1"/>
      <c r="AO1992" s="1"/>
      <c r="AP1992" s="1"/>
      <c r="AQ1992" s="1"/>
      <c r="AR1992" s="1"/>
      <c r="AS1992" s="1"/>
      <c r="AT1992" s="1"/>
      <c r="AU1992" s="1"/>
      <c r="AV1992" s="1"/>
      <c r="AW1992" s="1"/>
      <c r="AX1992" s="1"/>
      <c r="AY1992" s="1"/>
      <c r="AZ1992" s="1"/>
      <c r="BA1992" s="1"/>
      <c r="BB1992" s="1"/>
      <c r="BC1992" s="1"/>
      <c r="BD1992" s="1"/>
      <c r="BE1992" s="1"/>
      <c r="BF1992" s="1"/>
      <c r="BG1992" s="1"/>
      <c r="BH1992" s="1"/>
      <c r="BI1992" s="1"/>
      <c r="BJ1992" s="1"/>
      <c r="BK1992" s="1"/>
      <c r="BL1992" s="1"/>
      <c r="BM1992" s="1"/>
      <c r="BN1992" s="1"/>
      <c r="BO1992" s="1"/>
      <c r="BP1992" s="1"/>
      <c r="BQ1992" s="1"/>
      <c r="BR1992" s="1"/>
      <c r="BS1992" s="1"/>
      <c r="BT1992" s="1"/>
      <c r="BU1992" s="1"/>
      <c r="BV1992" s="1"/>
      <c r="BW1992" s="1"/>
      <c r="BX1992" s="1"/>
      <c r="BY1992" s="1"/>
      <c r="BZ1992" s="1"/>
      <c r="CA1992" s="1"/>
      <c r="CB1992" s="1"/>
      <c r="CC1992" s="1"/>
      <c r="CD1992" s="1"/>
      <c r="CE1992" s="1"/>
      <c r="CF1992" s="1"/>
      <c r="CG1992" s="1"/>
      <c r="CH1992" s="1"/>
      <c r="CI1992" s="1"/>
      <c r="CJ1992" s="1"/>
      <c r="CK1992" s="1"/>
      <c r="CL1992" s="1"/>
      <c r="CM1992" s="1"/>
      <c r="CN1992" s="1"/>
      <c r="CO1992" s="1"/>
      <c r="CP1992" s="1"/>
      <c r="CQ1992" s="1"/>
      <c r="CR1992" s="1"/>
      <c r="CS1992" s="1"/>
      <c r="CT1992" s="1"/>
      <c r="CU1992" s="1"/>
      <c r="CV1992" s="1"/>
      <c r="CW1992" s="1"/>
      <c r="CX1992" s="1"/>
      <c r="CY1992" s="1"/>
      <c r="CZ1992" s="1"/>
      <c r="DA1992" s="1"/>
      <c r="DB1992" s="1"/>
      <c r="DC1992" s="1"/>
      <c r="DD1992" s="1"/>
      <c r="DE1992" s="1"/>
      <c r="DF1992" s="1"/>
      <c r="DG1992" s="1"/>
      <c r="DH1992" s="1"/>
      <c r="DI1992" s="1"/>
      <c r="DJ1992" s="1"/>
      <c r="DK1992" s="1"/>
      <c r="DL1992" s="1"/>
      <c r="DM1992" s="1"/>
      <c r="DN1992" s="1"/>
      <c r="DO1992" s="1"/>
      <c r="DP1992" s="1"/>
      <c r="DQ1992" s="1"/>
      <c r="DR1992" s="1"/>
      <c r="DS1992" s="1"/>
      <c r="DT1992" s="1"/>
      <c r="DU1992" s="1"/>
      <c r="DV1992" s="1"/>
      <c r="DW1992" s="1"/>
      <c r="DX1992" s="1"/>
      <c r="DY1992" s="1"/>
      <c r="DZ1992" s="1"/>
      <c r="EA1992" s="1"/>
      <c r="EB1992" s="1"/>
      <c r="EC1992" s="1"/>
      <c r="ED1992" s="1"/>
      <c r="EE1992" s="1"/>
      <c r="EF1992" s="1"/>
      <c r="EG1992" s="1"/>
      <c r="EH1992" s="1"/>
      <c r="EI1992" s="1"/>
      <c r="EJ1992" s="1"/>
      <c r="EK1992" s="1"/>
      <c r="EL1992" s="1"/>
      <c r="EM1992" s="1"/>
      <c r="EN1992" s="1"/>
      <c r="EO1992" s="1"/>
      <c r="EP1992" s="1"/>
      <c r="EQ1992" s="1"/>
      <c r="ER1992" s="1"/>
      <c r="ES1992" s="1"/>
      <c r="ET1992" s="1"/>
      <c r="EU1992" s="1"/>
      <c r="EV1992" s="1"/>
      <c r="EW1992" s="1"/>
      <c r="EX1992" s="1"/>
      <c r="EY1992" s="1"/>
      <c r="EZ1992" s="1"/>
      <c r="FA1992" s="1"/>
      <c r="FB1992" s="1"/>
      <c r="FC1992" s="1"/>
      <c r="FD1992" s="1"/>
      <c r="FE1992" s="1"/>
      <c r="FF1992" s="1"/>
      <c r="FG1992" s="1"/>
      <c r="FH1992" s="1"/>
      <c r="FI1992" s="1"/>
      <c r="FJ1992" s="1"/>
      <c r="FK1992" s="1"/>
      <c r="FL1992" s="1"/>
      <c r="FM1992" s="1"/>
      <c r="FN1992" s="1"/>
      <c r="FO1992" s="1"/>
      <c r="FP1992" s="1"/>
      <c r="FQ1992" s="1"/>
      <c r="FR1992" s="1"/>
      <c r="FS1992" s="1"/>
      <c r="FT1992" s="1"/>
      <c r="FU1992" s="1"/>
      <c r="FV1992" s="1"/>
      <c r="FW1992" s="1"/>
      <c r="FX1992" s="1"/>
      <c r="FY1992" s="1"/>
      <c r="FZ1992" s="1"/>
      <c r="GA1992" s="1"/>
      <c r="GB1992" s="1"/>
      <c r="GC1992" s="1"/>
      <c r="GD1992" s="1"/>
      <c r="GE1992" s="1"/>
      <c r="GF1992" s="1"/>
      <c r="GG1992" s="1"/>
      <c r="GH1992" s="1"/>
      <c r="GI1992" s="1"/>
      <c r="GJ1992" s="1"/>
      <c r="GK1992" s="1"/>
      <c r="GL1992" s="1"/>
      <c r="GM1992" s="1"/>
      <c r="GN1992" s="1"/>
      <c r="GO1992" s="1"/>
    </row>
    <row r="1993" spans="1:197" s="40" customFormat="1" x14ac:dyDescent="0.25">
      <c r="A1993" s="41"/>
      <c r="B1993" s="4"/>
      <c r="C1993" s="41"/>
      <c r="D1993" s="42"/>
      <c r="E1993" s="42"/>
      <c r="F1993" s="42"/>
      <c r="G1993" s="1"/>
      <c r="H1993" s="1"/>
      <c r="I1993" s="1"/>
      <c r="J1993" s="1"/>
      <c r="K1993" s="1"/>
      <c r="L1993" s="1"/>
      <c r="M1993" s="2"/>
      <c r="N1993" s="1"/>
      <c r="O1993" s="1"/>
      <c r="P1993" s="1"/>
      <c r="Q1993" s="1"/>
      <c r="R1993" s="1"/>
      <c r="S1993" s="1"/>
      <c r="T1993" s="1"/>
      <c r="U1993" s="1"/>
      <c r="V1993" s="1"/>
      <c r="W1993" s="1"/>
      <c r="X1993" s="1"/>
      <c r="Y1993" s="1"/>
      <c r="Z1993" s="1"/>
      <c r="AA1993" s="1"/>
      <c r="AB1993" s="1"/>
      <c r="AC1993" s="1"/>
      <c r="AD1993" s="1"/>
      <c r="AE1993" s="1"/>
      <c r="AF1993" s="1"/>
      <c r="AG1993" s="1"/>
      <c r="AH1993" s="1"/>
      <c r="AI1993" s="1"/>
      <c r="AJ1993" s="1"/>
      <c r="AK1993" s="1"/>
      <c r="AL1993" s="1"/>
      <c r="AM1993" s="1"/>
      <c r="AN1993" s="1"/>
      <c r="AO1993" s="1"/>
      <c r="AP1993" s="1"/>
      <c r="AQ1993" s="1"/>
      <c r="AR1993" s="1"/>
      <c r="AS1993" s="1"/>
      <c r="AT1993" s="1"/>
      <c r="AU1993" s="1"/>
      <c r="AV1993" s="1"/>
      <c r="AW1993" s="1"/>
      <c r="AX1993" s="1"/>
      <c r="AY1993" s="1"/>
      <c r="AZ1993" s="1"/>
      <c r="BA1993" s="1"/>
      <c r="BB1993" s="1"/>
      <c r="BC1993" s="1"/>
      <c r="BD1993" s="1"/>
      <c r="BE1993" s="1"/>
      <c r="BF1993" s="1"/>
      <c r="BG1993" s="1"/>
      <c r="BH1993" s="1"/>
      <c r="BI1993" s="1"/>
      <c r="BJ1993" s="1"/>
      <c r="BK1993" s="1"/>
      <c r="BL1993" s="1"/>
      <c r="BM1993" s="1"/>
      <c r="BN1993" s="1"/>
      <c r="BO1993" s="1"/>
      <c r="BP1993" s="1"/>
      <c r="BQ1993" s="1"/>
      <c r="BR1993" s="1"/>
      <c r="BS1993" s="1"/>
      <c r="BT1993" s="1"/>
      <c r="BU1993" s="1"/>
      <c r="BV1993" s="1"/>
      <c r="BW1993" s="1"/>
      <c r="BX1993" s="1"/>
      <c r="BY1993" s="1"/>
      <c r="BZ1993" s="1"/>
      <c r="CA1993" s="1"/>
      <c r="CB1993" s="1"/>
      <c r="CC1993" s="1"/>
      <c r="CD1993" s="1"/>
      <c r="CE1993" s="1"/>
      <c r="CF1993" s="1"/>
      <c r="CG1993" s="1"/>
      <c r="CH1993" s="1"/>
      <c r="CI1993" s="1"/>
      <c r="CJ1993" s="1"/>
      <c r="CK1993" s="1"/>
      <c r="CL1993" s="1"/>
      <c r="CM1993" s="1"/>
      <c r="CN1993" s="1"/>
      <c r="CO1993" s="1"/>
      <c r="CP1993" s="1"/>
      <c r="CQ1993" s="1"/>
      <c r="CR1993" s="1"/>
      <c r="CS1993" s="1"/>
      <c r="CT1993" s="1"/>
      <c r="CU1993" s="1"/>
      <c r="CV1993" s="1"/>
      <c r="CW1993" s="1"/>
      <c r="CX1993" s="1"/>
      <c r="CY1993" s="1"/>
      <c r="CZ1993" s="1"/>
      <c r="DA1993" s="1"/>
      <c r="DB1993" s="1"/>
      <c r="DC1993" s="1"/>
      <c r="DD1993" s="1"/>
      <c r="DE1993" s="1"/>
      <c r="DF1993" s="1"/>
      <c r="DG1993" s="1"/>
      <c r="DH1993" s="1"/>
      <c r="DI1993" s="1"/>
      <c r="DJ1993" s="1"/>
      <c r="DK1993" s="1"/>
      <c r="DL1993" s="1"/>
      <c r="DM1993" s="1"/>
      <c r="DN1993" s="1"/>
      <c r="DO1993" s="1"/>
      <c r="DP1993" s="1"/>
      <c r="DQ1993" s="1"/>
      <c r="DR1993" s="1"/>
      <c r="DS1993" s="1"/>
      <c r="DT1993" s="1"/>
      <c r="DU1993" s="1"/>
      <c r="DV1993" s="1"/>
      <c r="DW1993" s="1"/>
      <c r="DX1993" s="1"/>
      <c r="DY1993" s="1"/>
      <c r="DZ1993" s="1"/>
      <c r="EA1993" s="1"/>
      <c r="EB1993" s="1"/>
      <c r="EC1993" s="1"/>
      <c r="ED1993" s="1"/>
      <c r="EE1993" s="1"/>
      <c r="EF1993" s="1"/>
      <c r="EG1993" s="1"/>
      <c r="EH1993" s="1"/>
      <c r="EI1993" s="1"/>
      <c r="EJ1993" s="1"/>
      <c r="EK1993" s="1"/>
      <c r="EL1993" s="1"/>
      <c r="EM1993" s="1"/>
      <c r="EN1993" s="1"/>
      <c r="EO1993" s="1"/>
      <c r="EP1993" s="1"/>
      <c r="EQ1993" s="1"/>
      <c r="ER1993" s="1"/>
      <c r="ES1993" s="1"/>
      <c r="ET1993" s="1"/>
      <c r="EU1993" s="1"/>
      <c r="EV1993" s="1"/>
      <c r="EW1993" s="1"/>
      <c r="EX1993" s="1"/>
      <c r="EY1993" s="1"/>
      <c r="EZ1993" s="1"/>
      <c r="FA1993" s="1"/>
      <c r="FB1993" s="1"/>
      <c r="FC1993" s="1"/>
      <c r="FD1993" s="1"/>
      <c r="FE1993" s="1"/>
      <c r="FF1993" s="1"/>
      <c r="FG1993" s="1"/>
      <c r="FH1993" s="1"/>
      <c r="FI1993" s="1"/>
      <c r="FJ1993" s="1"/>
      <c r="FK1993" s="1"/>
      <c r="FL1993" s="1"/>
      <c r="FM1993" s="1"/>
      <c r="FN1993" s="1"/>
      <c r="FO1993" s="1"/>
      <c r="FP1993" s="1"/>
      <c r="FQ1993" s="1"/>
      <c r="FR1993" s="1"/>
      <c r="FS1993" s="1"/>
      <c r="FT1993" s="1"/>
      <c r="FU1993" s="1"/>
      <c r="FV1993" s="1"/>
      <c r="FW1993" s="1"/>
      <c r="FX1993" s="1"/>
      <c r="FY1993" s="1"/>
      <c r="FZ1993" s="1"/>
      <c r="GA1993" s="1"/>
      <c r="GB1993" s="1"/>
      <c r="GC1993" s="1"/>
      <c r="GD1993" s="1"/>
      <c r="GE1993" s="1"/>
      <c r="GF1993" s="1"/>
      <c r="GG1993" s="1"/>
      <c r="GH1993" s="1"/>
      <c r="GI1993" s="1"/>
      <c r="GJ1993" s="1"/>
      <c r="GK1993" s="1"/>
      <c r="GL1993" s="1"/>
      <c r="GM1993" s="1"/>
      <c r="GN1993" s="1"/>
      <c r="GO1993" s="1"/>
    </row>
    <row r="1994" spans="1:197" s="40" customFormat="1" x14ac:dyDescent="0.25">
      <c r="A1994" s="41"/>
      <c r="B1994" s="4"/>
      <c r="C1994" s="41"/>
      <c r="D1994" s="42"/>
      <c r="E1994" s="42"/>
      <c r="F1994" s="42"/>
      <c r="G1994" s="1"/>
      <c r="H1994" s="1"/>
      <c r="I1994" s="1"/>
      <c r="J1994" s="1"/>
      <c r="K1994" s="1"/>
      <c r="L1994" s="1"/>
      <c r="M1994" s="2"/>
      <c r="N1994" s="1"/>
      <c r="O1994" s="1"/>
      <c r="P1994" s="1"/>
      <c r="Q1994" s="1"/>
      <c r="R1994" s="1"/>
      <c r="S1994" s="1"/>
      <c r="T1994" s="1"/>
      <c r="U1994" s="1"/>
      <c r="V1994" s="1"/>
      <c r="W1994" s="1"/>
      <c r="X1994" s="1"/>
      <c r="Y1994" s="1"/>
      <c r="Z1994" s="1"/>
      <c r="AA1994" s="1"/>
      <c r="AB1994" s="1"/>
      <c r="AC1994" s="1"/>
      <c r="AD1994" s="1"/>
      <c r="AE1994" s="1"/>
      <c r="AF1994" s="1"/>
      <c r="AG1994" s="1"/>
      <c r="AH1994" s="1"/>
      <c r="AI1994" s="1"/>
      <c r="AJ1994" s="1"/>
      <c r="AK1994" s="1"/>
      <c r="AL1994" s="1"/>
      <c r="AM1994" s="1"/>
      <c r="AN1994" s="1"/>
      <c r="AO1994" s="1"/>
      <c r="AP1994" s="1"/>
      <c r="AQ1994" s="1"/>
      <c r="AR1994" s="1"/>
      <c r="AS1994" s="1"/>
      <c r="AT1994" s="1"/>
      <c r="AU1994" s="1"/>
      <c r="AV1994" s="1"/>
      <c r="AW1994" s="1"/>
      <c r="AX1994" s="1"/>
      <c r="AY1994" s="1"/>
      <c r="AZ1994" s="1"/>
      <c r="BA1994" s="1"/>
      <c r="BB1994" s="1"/>
      <c r="BC1994" s="1"/>
      <c r="BD1994" s="1"/>
      <c r="BE1994" s="1"/>
      <c r="BF1994" s="1"/>
      <c r="BG1994" s="1"/>
      <c r="BH1994" s="1"/>
      <c r="BI1994" s="1"/>
      <c r="BJ1994" s="1"/>
      <c r="BK1994" s="1"/>
      <c r="BL1994" s="1"/>
      <c r="BM1994" s="1"/>
      <c r="BN1994" s="1"/>
      <c r="BO1994" s="1"/>
      <c r="BP1994" s="1"/>
      <c r="BQ1994" s="1"/>
      <c r="BR1994" s="1"/>
      <c r="BS1994" s="1"/>
      <c r="BT1994" s="1"/>
      <c r="BU1994" s="1"/>
      <c r="BV1994" s="1"/>
      <c r="BW1994" s="1"/>
      <c r="BX1994" s="1"/>
      <c r="BY1994" s="1"/>
      <c r="BZ1994" s="1"/>
      <c r="CA1994" s="1"/>
      <c r="CB1994" s="1"/>
      <c r="CC1994" s="1"/>
      <c r="CD1994" s="1"/>
      <c r="CE1994" s="1"/>
      <c r="CF1994" s="1"/>
      <c r="CG1994" s="1"/>
      <c r="CH1994" s="1"/>
      <c r="CI1994" s="1"/>
      <c r="CJ1994" s="1"/>
      <c r="CK1994" s="1"/>
      <c r="CL1994" s="1"/>
      <c r="CM1994" s="1"/>
      <c r="CN1994" s="1"/>
      <c r="CO1994" s="1"/>
      <c r="CP1994" s="1"/>
      <c r="CQ1994" s="1"/>
      <c r="CR1994" s="1"/>
      <c r="CS1994" s="1"/>
      <c r="CT1994" s="1"/>
      <c r="CU1994" s="1"/>
      <c r="CV1994" s="1"/>
      <c r="CW1994" s="1"/>
      <c r="CX1994" s="1"/>
      <c r="CY1994" s="1"/>
      <c r="CZ1994" s="1"/>
      <c r="DA1994" s="1"/>
      <c r="DB1994" s="1"/>
      <c r="DC1994" s="1"/>
      <c r="DD1994" s="1"/>
      <c r="DE1994" s="1"/>
      <c r="DF1994" s="1"/>
      <c r="DG1994" s="1"/>
      <c r="DH1994" s="1"/>
      <c r="DI1994" s="1"/>
      <c r="DJ1994" s="1"/>
      <c r="DK1994" s="1"/>
      <c r="DL1994" s="1"/>
      <c r="DM1994" s="1"/>
      <c r="DN1994" s="1"/>
      <c r="DO1994" s="1"/>
      <c r="DP1994" s="1"/>
      <c r="DQ1994" s="1"/>
      <c r="DR1994" s="1"/>
      <c r="DS1994" s="1"/>
      <c r="DT1994" s="1"/>
      <c r="DU1994" s="1"/>
      <c r="DV1994" s="1"/>
      <c r="DW1994" s="1"/>
      <c r="DX1994" s="1"/>
      <c r="DY1994" s="1"/>
      <c r="DZ1994" s="1"/>
      <c r="EA1994" s="1"/>
      <c r="EB1994" s="1"/>
      <c r="EC1994" s="1"/>
      <c r="ED1994" s="1"/>
      <c r="EE1994" s="1"/>
      <c r="EF1994" s="1"/>
      <c r="EG1994" s="1"/>
      <c r="EH1994" s="1"/>
      <c r="EI1994" s="1"/>
      <c r="EJ1994" s="1"/>
      <c r="EK1994" s="1"/>
      <c r="EL1994" s="1"/>
      <c r="EM1994" s="1"/>
      <c r="EN1994" s="1"/>
      <c r="EO1994" s="1"/>
      <c r="EP1994" s="1"/>
      <c r="EQ1994" s="1"/>
      <c r="ER1994" s="1"/>
      <c r="ES1994" s="1"/>
      <c r="ET1994" s="1"/>
      <c r="EU1994" s="1"/>
      <c r="EV1994" s="1"/>
      <c r="EW1994" s="1"/>
      <c r="EX1994" s="1"/>
      <c r="EY1994" s="1"/>
      <c r="EZ1994" s="1"/>
      <c r="FA1994" s="1"/>
      <c r="FB1994" s="1"/>
      <c r="FC1994" s="1"/>
      <c r="FD1994" s="1"/>
      <c r="FE1994" s="1"/>
      <c r="FF1994" s="1"/>
      <c r="FG1994" s="1"/>
      <c r="FH1994" s="1"/>
      <c r="FI1994" s="1"/>
      <c r="FJ1994" s="1"/>
      <c r="FK1994" s="1"/>
      <c r="FL1994" s="1"/>
      <c r="FM1994" s="1"/>
      <c r="FN1994" s="1"/>
      <c r="FO1994" s="1"/>
      <c r="FP1994" s="1"/>
      <c r="FQ1994" s="1"/>
      <c r="FR1994" s="1"/>
      <c r="FS1994" s="1"/>
      <c r="FT1994" s="1"/>
      <c r="FU1994" s="1"/>
      <c r="FV1994" s="1"/>
      <c r="FW1994" s="1"/>
      <c r="FX1994" s="1"/>
      <c r="FY1994" s="1"/>
      <c r="FZ1994" s="1"/>
      <c r="GA1994" s="1"/>
      <c r="GB1994" s="1"/>
      <c r="GC1994" s="1"/>
      <c r="GD1994" s="1"/>
      <c r="GE1994" s="1"/>
      <c r="GF1994" s="1"/>
      <c r="GG1994" s="1"/>
      <c r="GH1994" s="1"/>
      <c r="GI1994" s="1"/>
      <c r="GJ1994" s="1"/>
      <c r="GK1994" s="1"/>
      <c r="GL1994" s="1"/>
      <c r="GM1994" s="1"/>
      <c r="GN1994" s="1"/>
      <c r="GO1994" s="1"/>
    </row>
    <row r="1995" spans="1:197" s="40" customFormat="1" x14ac:dyDescent="0.25">
      <c r="A1995" s="41"/>
      <c r="B1995" s="4"/>
      <c r="C1995" s="41"/>
      <c r="D1995" s="42"/>
      <c r="E1995" s="42"/>
      <c r="F1995" s="42"/>
      <c r="G1995" s="1"/>
      <c r="H1995" s="1"/>
      <c r="I1995" s="1"/>
      <c r="J1995" s="1"/>
      <c r="K1995" s="1"/>
      <c r="L1995" s="1"/>
      <c r="M1995" s="2"/>
      <c r="N1995" s="1"/>
      <c r="O1995" s="1"/>
      <c r="P1995" s="1"/>
      <c r="Q1995" s="1"/>
      <c r="R1995" s="1"/>
      <c r="S1995" s="1"/>
      <c r="T1995" s="1"/>
      <c r="U1995" s="1"/>
      <c r="V1995" s="1"/>
      <c r="W1995" s="1"/>
      <c r="X1995" s="1"/>
      <c r="Y1995" s="1"/>
      <c r="Z1995" s="1"/>
      <c r="AA1995" s="1"/>
      <c r="AB1995" s="1"/>
      <c r="AC1995" s="1"/>
      <c r="AD1995" s="1"/>
      <c r="AE1995" s="1"/>
      <c r="AF1995" s="1"/>
      <c r="AG1995" s="1"/>
      <c r="AH1995" s="1"/>
      <c r="AI1995" s="1"/>
      <c r="AJ1995" s="1"/>
      <c r="AK1995" s="1"/>
      <c r="AL1995" s="1"/>
      <c r="AM1995" s="1"/>
      <c r="AN1995" s="1"/>
      <c r="AO1995" s="1"/>
      <c r="AP1995" s="1"/>
      <c r="AQ1995" s="1"/>
      <c r="AR1995" s="1"/>
      <c r="AS1995" s="1"/>
      <c r="AT1995" s="1"/>
      <c r="AU1995" s="1"/>
      <c r="AV1995" s="1"/>
      <c r="AW1995" s="1"/>
      <c r="AX1995" s="1"/>
      <c r="AY1995" s="1"/>
      <c r="AZ1995" s="1"/>
      <c r="BA1995" s="1"/>
      <c r="BB1995" s="1"/>
      <c r="BC1995" s="1"/>
      <c r="BD1995" s="1"/>
      <c r="BE1995" s="1"/>
      <c r="BF1995" s="1"/>
      <c r="BG1995" s="1"/>
      <c r="BH1995" s="1"/>
      <c r="BI1995" s="1"/>
      <c r="BJ1995" s="1"/>
      <c r="BK1995" s="1"/>
      <c r="BL1995" s="1"/>
      <c r="BM1995" s="1"/>
      <c r="BN1995" s="1"/>
      <c r="BO1995" s="1"/>
      <c r="BP1995" s="1"/>
      <c r="BQ1995" s="1"/>
      <c r="BR1995" s="1"/>
      <c r="BS1995" s="1"/>
      <c r="BT1995" s="1"/>
      <c r="BU1995" s="1"/>
      <c r="BV1995" s="1"/>
      <c r="BW1995" s="1"/>
      <c r="BX1995" s="1"/>
      <c r="BY1995" s="1"/>
      <c r="BZ1995" s="1"/>
      <c r="CA1995" s="1"/>
      <c r="CB1995" s="1"/>
      <c r="CC1995" s="1"/>
      <c r="CD1995" s="1"/>
      <c r="CE1995" s="1"/>
      <c r="CF1995" s="1"/>
      <c r="CG1995" s="1"/>
      <c r="CH1995" s="1"/>
      <c r="CI1995" s="1"/>
      <c r="CJ1995" s="1"/>
      <c r="CK1995" s="1"/>
      <c r="CL1995" s="1"/>
      <c r="CM1995" s="1"/>
      <c r="CN1995" s="1"/>
      <c r="CO1995" s="1"/>
      <c r="CP1995" s="1"/>
      <c r="CQ1995" s="1"/>
      <c r="CR1995" s="1"/>
      <c r="CS1995" s="1"/>
      <c r="CT1995" s="1"/>
      <c r="CU1995" s="1"/>
      <c r="CV1995" s="1"/>
      <c r="CW1995" s="1"/>
      <c r="CX1995" s="1"/>
      <c r="CY1995" s="1"/>
      <c r="CZ1995" s="1"/>
      <c r="DA1995" s="1"/>
      <c r="DB1995" s="1"/>
      <c r="DC1995" s="1"/>
      <c r="DD1995" s="1"/>
      <c r="DE1995" s="1"/>
      <c r="DF1995" s="1"/>
      <c r="DG1995" s="1"/>
      <c r="DH1995" s="1"/>
      <c r="DI1995" s="1"/>
      <c r="DJ1995" s="1"/>
      <c r="DK1995" s="1"/>
      <c r="DL1995" s="1"/>
      <c r="DM1995" s="1"/>
      <c r="DN1995" s="1"/>
      <c r="DO1995" s="1"/>
      <c r="DP1995" s="1"/>
      <c r="DQ1995" s="1"/>
      <c r="DR1995" s="1"/>
      <c r="DS1995" s="1"/>
      <c r="DT1995" s="1"/>
      <c r="DU1995" s="1"/>
      <c r="DV1995" s="1"/>
      <c r="DW1995" s="1"/>
      <c r="DX1995" s="1"/>
      <c r="DY1995" s="1"/>
      <c r="DZ1995" s="1"/>
      <c r="EA1995" s="1"/>
      <c r="EB1995" s="1"/>
      <c r="EC1995" s="1"/>
      <c r="ED1995" s="1"/>
      <c r="EE1995" s="1"/>
      <c r="EF1995" s="1"/>
      <c r="EG1995" s="1"/>
      <c r="EH1995" s="1"/>
      <c r="EI1995" s="1"/>
      <c r="EJ1995" s="1"/>
      <c r="EK1995" s="1"/>
      <c r="EL1995" s="1"/>
      <c r="EM1995" s="1"/>
      <c r="EN1995" s="1"/>
      <c r="EO1995" s="1"/>
      <c r="EP1995" s="1"/>
      <c r="EQ1995" s="1"/>
      <c r="ER1995" s="1"/>
      <c r="ES1995" s="1"/>
      <c r="ET1995" s="1"/>
      <c r="EU1995" s="1"/>
      <c r="EV1995" s="1"/>
      <c r="EW1995" s="1"/>
      <c r="EX1995" s="1"/>
      <c r="EY1995" s="1"/>
      <c r="EZ1995" s="1"/>
      <c r="FA1995" s="1"/>
      <c r="FB1995" s="1"/>
      <c r="FC1995" s="1"/>
      <c r="FD1995" s="1"/>
      <c r="FE1995" s="1"/>
      <c r="FF1995" s="1"/>
      <c r="FG1995" s="1"/>
      <c r="FH1995" s="1"/>
      <c r="FI1995" s="1"/>
      <c r="FJ1995" s="1"/>
      <c r="FK1995" s="1"/>
      <c r="FL1995" s="1"/>
      <c r="FM1995" s="1"/>
      <c r="FN1995" s="1"/>
      <c r="FO1995" s="1"/>
      <c r="FP1995" s="1"/>
      <c r="FQ1995" s="1"/>
      <c r="FR1995" s="1"/>
      <c r="FS1995" s="1"/>
      <c r="FT1995" s="1"/>
      <c r="FU1995" s="1"/>
      <c r="FV1995" s="1"/>
      <c r="FW1995" s="1"/>
      <c r="FX1995" s="1"/>
      <c r="FY1995" s="1"/>
      <c r="FZ1995" s="1"/>
      <c r="GA1995" s="1"/>
      <c r="GB1995" s="1"/>
      <c r="GC1995" s="1"/>
      <c r="GD1995" s="1"/>
      <c r="GE1995" s="1"/>
      <c r="GF1995" s="1"/>
      <c r="GG1995" s="1"/>
      <c r="GH1995" s="1"/>
      <c r="GI1995" s="1"/>
      <c r="GJ1995" s="1"/>
      <c r="GK1995" s="1"/>
      <c r="GL1995" s="1"/>
      <c r="GM1995" s="1"/>
      <c r="GN1995" s="1"/>
      <c r="GO1995" s="1"/>
    </row>
    <row r="1996" spans="1:197" s="40" customFormat="1" x14ac:dyDescent="0.25">
      <c r="A1996" s="41"/>
      <c r="B1996" s="4"/>
      <c r="C1996" s="41"/>
      <c r="D1996" s="42"/>
      <c r="E1996" s="42"/>
      <c r="F1996" s="42"/>
      <c r="G1996" s="1"/>
      <c r="H1996" s="1"/>
      <c r="I1996" s="1"/>
      <c r="J1996" s="1"/>
      <c r="K1996" s="1"/>
      <c r="L1996" s="1"/>
      <c r="M1996" s="2"/>
      <c r="N1996" s="1"/>
      <c r="O1996" s="1"/>
      <c r="P1996" s="1"/>
      <c r="Q1996" s="1"/>
      <c r="R1996" s="1"/>
      <c r="S1996" s="1"/>
      <c r="T1996" s="1"/>
      <c r="U1996" s="1"/>
      <c r="V1996" s="1"/>
      <c r="W1996" s="1"/>
      <c r="X1996" s="1"/>
      <c r="Y1996" s="1"/>
      <c r="Z1996" s="1"/>
      <c r="AA1996" s="1"/>
      <c r="AB1996" s="1"/>
      <c r="AC1996" s="1"/>
      <c r="AD1996" s="1"/>
      <c r="AE1996" s="1"/>
      <c r="AF1996" s="1"/>
      <c r="AG1996" s="1"/>
      <c r="AH1996" s="1"/>
      <c r="AI1996" s="1"/>
      <c r="AJ1996" s="1"/>
      <c r="AK1996" s="1"/>
      <c r="AL1996" s="1"/>
      <c r="AM1996" s="1"/>
      <c r="AN1996" s="1"/>
      <c r="AO1996" s="1"/>
      <c r="AP1996" s="1"/>
      <c r="AQ1996" s="1"/>
      <c r="AR1996" s="1"/>
      <c r="AS1996" s="1"/>
      <c r="AT1996" s="1"/>
      <c r="AU1996" s="1"/>
      <c r="AV1996" s="1"/>
      <c r="AW1996" s="1"/>
      <c r="AX1996" s="1"/>
      <c r="AY1996" s="1"/>
      <c r="AZ1996" s="1"/>
      <c r="BA1996" s="1"/>
      <c r="BB1996" s="1"/>
      <c r="BC1996" s="1"/>
      <c r="BD1996" s="1"/>
      <c r="BE1996" s="1"/>
      <c r="BF1996" s="1"/>
      <c r="BG1996" s="1"/>
      <c r="BH1996" s="1"/>
      <c r="BI1996" s="1"/>
      <c r="BJ1996" s="1"/>
      <c r="BK1996" s="1"/>
      <c r="BL1996" s="1"/>
      <c r="BM1996" s="1"/>
      <c r="BN1996" s="1"/>
      <c r="BO1996" s="1"/>
      <c r="BP1996" s="1"/>
      <c r="BQ1996" s="1"/>
      <c r="BR1996" s="1"/>
      <c r="BS1996" s="1"/>
      <c r="BT1996" s="1"/>
      <c r="BU1996" s="1"/>
      <c r="BV1996" s="1"/>
      <c r="BW1996" s="1"/>
      <c r="BX1996" s="1"/>
      <c r="BY1996" s="1"/>
      <c r="BZ1996" s="1"/>
      <c r="CA1996" s="1"/>
      <c r="CB1996" s="1"/>
      <c r="CC1996" s="1"/>
      <c r="CD1996" s="1"/>
      <c r="CE1996" s="1"/>
      <c r="CF1996" s="1"/>
      <c r="CG1996" s="1"/>
      <c r="CH1996" s="1"/>
      <c r="CI1996" s="1"/>
      <c r="CJ1996" s="1"/>
      <c r="CK1996" s="1"/>
      <c r="CL1996" s="1"/>
      <c r="CM1996" s="1"/>
      <c r="CN1996" s="1"/>
      <c r="CO1996" s="1"/>
      <c r="CP1996" s="1"/>
      <c r="CQ1996" s="1"/>
      <c r="CR1996" s="1"/>
      <c r="CS1996" s="1"/>
      <c r="CT1996" s="1"/>
      <c r="CU1996" s="1"/>
      <c r="CV1996" s="1"/>
      <c r="CW1996" s="1"/>
      <c r="CX1996" s="1"/>
      <c r="CY1996" s="1"/>
      <c r="CZ1996" s="1"/>
      <c r="DA1996" s="1"/>
      <c r="DB1996" s="1"/>
      <c r="DC1996" s="1"/>
      <c r="DD1996" s="1"/>
      <c r="DE1996" s="1"/>
      <c r="DF1996" s="1"/>
      <c r="DG1996" s="1"/>
      <c r="DH1996" s="1"/>
      <c r="DI1996" s="1"/>
      <c r="DJ1996" s="1"/>
      <c r="DK1996" s="1"/>
      <c r="DL1996" s="1"/>
      <c r="DM1996" s="1"/>
      <c r="DN1996" s="1"/>
      <c r="DO1996" s="1"/>
      <c r="DP1996" s="1"/>
      <c r="DQ1996" s="1"/>
      <c r="DR1996" s="1"/>
      <c r="DS1996" s="1"/>
      <c r="DT1996" s="1"/>
      <c r="DU1996" s="1"/>
      <c r="DV1996" s="1"/>
      <c r="DW1996" s="1"/>
      <c r="DX1996" s="1"/>
      <c r="DY1996" s="1"/>
      <c r="DZ1996" s="1"/>
      <c r="EA1996" s="1"/>
      <c r="EB1996" s="1"/>
      <c r="EC1996" s="1"/>
      <c r="ED1996" s="1"/>
      <c r="EE1996" s="1"/>
      <c r="EF1996" s="1"/>
      <c r="EG1996" s="1"/>
      <c r="EH1996" s="1"/>
      <c r="EI1996" s="1"/>
      <c r="EJ1996" s="1"/>
      <c r="EK1996" s="1"/>
      <c r="EL1996" s="1"/>
      <c r="EM1996" s="1"/>
      <c r="EN1996" s="1"/>
      <c r="EO1996" s="1"/>
      <c r="EP1996" s="1"/>
      <c r="EQ1996" s="1"/>
      <c r="ER1996" s="1"/>
      <c r="ES1996" s="1"/>
      <c r="ET1996" s="1"/>
      <c r="EU1996" s="1"/>
      <c r="EV1996" s="1"/>
      <c r="EW1996" s="1"/>
      <c r="EX1996" s="1"/>
      <c r="EY1996" s="1"/>
      <c r="EZ1996" s="1"/>
      <c r="FA1996" s="1"/>
      <c r="FB1996" s="1"/>
      <c r="FC1996" s="1"/>
      <c r="FD1996" s="1"/>
      <c r="FE1996" s="1"/>
      <c r="FF1996" s="1"/>
      <c r="FG1996" s="1"/>
      <c r="FH1996" s="1"/>
      <c r="FI1996" s="1"/>
      <c r="FJ1996" s="1"/>
      <c r="FK1996" s="1"/>
      <c r="FL1996" s="1"/>
      <c r="FM1996" s="1"/>
      <c r="FN1996" s="1"/>
      <c r="FO1996" s="1"/>
      <c r="FP1996" s="1"/>
      <c r="FQ1996" s="1"/>
      <c r="FR1996" s="1"/>
      <c r="FS1996" s="1"/>
      <c r="FT1996" s="1"/>
      <c r="FU1996" s="1"/>
      <c r="FV1996" s="1"/>
      <c r="FW1996" s="1"/>
      <c r="FX1996" s="1"/>
      <c r="FY1996" s="1"/>
      <c r="FZ1996" s="1"/>
      <c r="GA1996" s="1"/>
      <c r="GB1996" s="1"/>
      <c r="GC1996" s="1"/>
      <c r="GD1996" s="1"/>
      <c r="GE1996" s="1"/>
      <c r="GF1996" s="1"/>
      <c r="GG1996" s="1"/>
      <c r="GH1996" s="1"/>
      <c r="GI1996" s="1"/>
      <c r="GJ1996" s="1"/>
      <c r="GK1996" s="1"/>
      <c r="GL1996" s="1"/>
      <c r="GM1996" s="1"/>
      <c r="GN1996" s="1"/>
      <c r="GO1996" s="1"/>
    </row>
    <row r="1997" spans="1:197" s="40" customFormat="1" x14ac:dyDescent="0.25">
      <c r="A1997" s="41"/>
      <c r="B1997" s="4"/>
      <c r="C1997" s="41"/>
      <c r="D1997" s="42"/>
      <c r="E1997" s="42"/>
      <c r="F1997" s="42"/>
      <c r="G1997" s="1"/>
      <c r="H1997" s="1"/>
      <c r="I1997" s="1"/>
      <c r="J1997" s="1"/>
      <c r="K1997" s="1"/>
      <c r="L1997" s="1"/>
      <c r="M1997" s="2"/>
      <c r="N1997" s="1"/>
      <c r="O1997" s="1"/>
      <c r="P1997" s="1"/>
      <c r="Q1997" s="1"/>
      <c r="R1997" s="1"/>
      <c r="S1997" s="1"/>
      <c r="T1997" s="1"/>
      <c r="U1997" s="1"/>
      <c r="V1997" s="1"/>
      <c r="W1997" s="1"/>
      <c r="X1997" s="1"/>
      <c r="Y1997" s="1"/>
      <c r="Z1997" s="1"/>
      <c r="AA1997" s="1"/>
      <c r="AB1997" s="1"/>
      <c r="AC1997" s="1"/>
      <c r="AD1997" s="1"/>
      <c r="AE1997" s="1"/>
      <c r="AF1997" s="1"/>
      <c r="AG1997" s="1"/>
      <c r="AH1997" s="1"/>
      <c r="AI1997" s="1"/>
      <c r="AJ1997" s="1"/>
      <c r="AK1997" s="1"/>
      <c r="AL1997" s="1"/>
      <c r="AM1997" s="1"/>
      <c r="AN1997" s="1"/>
      <c r="AO1997" s="1"/>
      <c r="AP1997" s="1"/>
      <c r="AQ1997" s="1"/>
      <c r="AR1997" s="1"/>
      <c r="AS1997" s="1"/>
      <c r="AT1997" s="1"/>
      <c r="AU1997" s="1"/>
      <c r="AV1997" s="1"/>
      <c r="AW1997" s="1"/>
      <c r="AX1997" s="1"/>
      <c r="AY1997" s="1"/>
      <c r="AZ1997" s="1"/>
      <c r="BA1997" s="1"/>
      <c r="BB1997" s="1"/>
      <c r="BC1997" s="1"/>
      <c r="BD1997" s="1"/>
      <c r="BE1997" s="1"/>
      <c r="BF1997" s="1"/>
      <c r="BG1997" s="1"/>
      <c r="BH1997" s="1"/>
      <c r="BI1997" s="1"/>
      <c r="BJ1997" s="1"/>
      <c r="BK1997" s="1"/>
      <c r="BL1997" s="1"/>
      <c r="BM1997" s="1"/>
      <c r="BN1997" s="1"/>
      <c r="BO1997" s="1"/>
      <c r="BP1997" s="1"/>
      <c r="BQ1997" s="1"/>
      <c r="BR1997" s="1"/>
      <c r="BS1997" s="1"/>
      <c r="BT1997" s="1"/>
      <c r="BU1997" s="1"/>
      <c r="BV1997" s="1"/>
      <c r="BW1997" s="1"/>
      <c r="BX1997" s="1"/>
      <c r="BY1997" s="1"/>
      <c r="BZ1997" s="1"/>
      <c r="CA1997" s="1"/>
      <c r="CB1997" s="1"/>
      <c r="CC1997" s="1"/>
      <c r="CD1997" s="1"/>
      <c r="CE1997" s="1"/>
      <c r="CF1997" s="1"/>
      <c r="CG1997" s="1"/>
      <c r="CH1997" s="1"/>
      <c r="CI1997" s="1"/>
      <c r="CJ1997" s="1"/>
      <c r="CK1997" s="1"/>
      <c r="CL1997" s="1"/>
      <c r="CM1997" s="1"/>
      <c r="CN1997" s="1"/>
      <c r="CO1997" s="1"/>
      <c r="CP1997" s="1"/>
      <c r="CQ1997" s="1"/>
      <c r="CR1997" s="1"/>
      <c r="CS1997" s="1"/>
      <c r="CT1997" s="1"/>
      <c r="CU1997" s="1"/>
      <c r="CV1997" s="1"/>
      <c r="CW1997" s="1"/>
      <c r="CX1997" s="1"/>
      <c r="CY1997" s="1"/>
      <c r="CZ1997" s="1"/>
      <c r="DA1997" s="1"/>
      <c r="DB1997" s="1"/>
      <c r="DC1997" s="1"/>
      <c r="DD1997" s="1"/>
      <c r="DE1997" s="1"/>
      <c r="DF1997" s="1"/>
      <c r="DG1997" s="1"/>
      <c r="DH1997" s="1"/>
      <c r="DI1997" s="1"/>
      <c r="DJ1997" s="1"/>
      <c r="DK1997" s="1"/>
      <c r="DL1997" s="1"/>
      <c r="DM1997" s="1"/>
      <c r="DN1997" s="1"/>
      <c r="DO1997" s="1"/>
      <c r="DP1997" s="1"/>
      <c r="DQ1997" s="1"/>
      <c r="DR1997" s="1"/>
      <c r="DS1997" s="1"/>
      <c r="DT1997" s="1"/>
      <c r="DU1997" s="1"/>
      <c r="DV1997" s="1"/>
      <c r="DW1997" s="1"/>
      <c r="DX1997" s="1"/>
      <c r="DY1997" s="1"/>
      <c r="DZ1997" s="1"/>
      <c r="EA1997" s="1"/>
      <c r="EB1997" s="1"/>
      <c r="EC1997" s="1"/>
      <c r="ED1997" s="1"/>
      <c r="EE1997" s="1"/>
      <c r="EF1997" s="1"/>
      <c r="EG1997" s="1"/>
      <c r="EH1997" s="1"/>
      <c r="EI1997" s="1"/>
      <c r="EJ1997" s="1"/>
      <c r="EK1997" s="1"/>
      <c r="EL1997" s="1"/>
      <c r="EM1997" s="1"/>
      <c r="EN1997" s="1"/>
      <c r="EO1997" s="1"/>
      <c r="EP1997" s="1"/>
      <c r="EQ1997" s="1"/>
      <c r="ER1997" s="1"/>
      <c r="ES1997" s="1"/>
      <c r="ET1997" s="1"/>
      <c r="EU1997" s="1"/>
      <c r="EV1997" s="1"/>
      <c r="EW1997" s="1"/>
      <c r="EX1997" s="1"/>
      <c r="EY1997" s="1"/>
      <c r="EZ1997" s="1"/>
      <c r="FA1997" s="1"/>
      <c r="FB1997" s="1"/>
      <c r="FC1997" s="1"/>
      <c r="FD1997" s="1"/>
      <c r="FE1997" s="1"/>
      <c r="FF1997" s="1"/>
      <c r="FG1997" s="1"/>
      <c r="FH1997" s="1"/>
      <c r="FI1997" s="1"/>
      <c r="FJ1997" s="1"/>
      <c r="FK1997" s="1"/>
      <c r="FL1997" s="1"/>
      <c r="FM1997" s="1"/>
      <c r="FN1997" s="1"/>
      <c r="FO1997" s="1"/>
      <c r="FP1997" s="1"/>
      <c r="FQ1997" s="1"/>
      <c r="FR1997" s="1"/>
      <c r="FS1997" s="1"/>
      <c r="FT1997" s="1"/>
      <c r="FU1997" s="1"/>
      <c r="FV1997" s="1"/>
      <c r="FW1997" s="1"/>
      <c r="FX1997" s="1"/>
      <c r="FY1997" s="1"/>
      <c r="FZ1997" s="1"/>
      <c r="GA1997" s="1"/>
      <c r="GB1997" s="1"/>
      <c r="GC1997" s="1"/>
      <c r="GD1997" s="1"/>
      <c r="GE1997" s="1"/>
      <c r="GF1997" s="1"/>
      <c r="GG1997" s="1"/>
      <c r="GH1997" s="1"/>
      <c r="GI1997" s="1"/>
      <c r="GJ1997" s="1"/>
      <c r="GK1997" s="1"/>
      <c r="GL1997" s="1"/>
      <c r="GM1997" s="1"/>
      <c r="GN1997" s="1"/>
      <c r="GO1997" s="1"/>
    </row>
    <row r="1998" spans="1:197" s="40" customFormat="1" x14ac:dyDescent="0.25">
      <c r="A1998" s="41"/>
      <c r="B1998" s="4"/>
      <c r="C1998" s="41"/>
      <c r="D1998" s="42"/>
      <c r="E1998" s="42"/>
      <c r="F1998" s="42"/>
      <c r="G1998" s="1"/>
      <c r="H1998" s="1"/>
      <c r="I1998" s="1"/>
      <c r="J1998" s="1"/>
      <c r="K1998" s="1"/>
      <c r="L1998" s="1"/>
      <c r="M1998" s="2"/>
      <c r="N1998" s="1"/>
      <c r="O1998" s="1"/>
      <c r="P1998" s="1"/>
      <c r="Q1998" s="1"/>
      <c r="R1998" s="1"/>
      <c r="S1998" s="1"/>
      <c r="T1998" s="1"/>
      <c r="U1998" s="1"/>
      <c r="V1998" s="1"/>
      <c r="W1998" s="1"/>
      <c r="X1998" s="1"/>
      <c r="Y1998" s="1"/>
      <c r="Z1998" s="1"/>
      <c r="AA1998" s="1"/>
      <c r="AB1998" s="1"/>
      <c r="AC1998" s="1"/>
      <c r="AD1998" s="1"/>
      <c r="AE1998" s="1"/>
      <c r="AF1998" s="1"/>
      <c r="AG1998" s="1"/>
      <c r="AH1998" s="1"/>
      <c r="AI1998" s="1"/>
      <c r="AJ1998" s="1"/>
      <c r="AK1998" s="1"/>
      <c r="AL1998" s="1"/>
      <c r="AM1998" s="1"/>
      <c r="AN1998" s="1"/>
      <c r="AO1998" s="1"/>
      <c r="AP1998" s="1"/>
      <c r="AQ1998" s="1"/>
      <c r="AR1998" s="1"/>
      <c r="AS1998" s="1"/>
      <c r="AT1998" s="1"/>
      <c r="AU1998" s="1"/>
      <c r="AV1998" s="1"/>
      <c r="AW1998" s="1"/>
      <c r="AX1998" s="1"/>
      <c r="AY1998" s="1"/>
      <c r="AZ1998" s="1"/>
      <c r="BA1998" s="1"/>
      <c r="BB1998" s="1"/>
      <c r="BC1998" s="1"/>
      <c r="BD1998" s="1"/>
      <c r="BE1998" s="1"/>
      <c r="BF1998" s="1"/>
      <c r="BG1998" s="1"/>
      <c r="BH1998" s="1"/>
      <c r="BI1998" s="1"/>
      <c r="BJ1998" s="1"/>
      <c r="BK1998" s="1"/>
      <c r="BL1998" s="1"/>
      <c r="BM1998" s="1"/>
      <c r="BN1998" s="1"/>
      <c r="BO1998" s="1"/>
      <c r="BP1998" s="1"/>
      <c r="BQ1998" s="1"/>
      <c r="BR1998" s="1"/>
      <c r="BS1998" s="1"/>
      <c r="BT1998" s="1"/>
      <c r="BU1998" s="1"/>
      <c r="BV1998" s="1"/>
      <c r="BW1998" s="1"/>
      <c r="BX1998" s="1"/>
      <c r="BY1998" s="1"/>
      <c r="BZ1998" s="1"/>
      <c r="CA1998" s="1"/>
      <c r="CB1998" s="1"/>
      <c r="CC1998" s="1"/>
      <c r="CD1998" s="1"/>
      <c r="CE1998" s="1"/>
      <c r="CF1998" s="1"/>
      <c r="CG1998" s="1"/>
      <c r="CH1998" s="1"/>
      <c r="CI1998" s="1"/>
      <c r="CJ1998" s="1"/>
      <c r="CK1998" s="1"/>
      <c r="CL1998" s="1"/>
      <c r="CM1998" s="1"/>
      <c r="CN1998" s="1"/>
      <c r="CO1998" s="1"/>
      <c r="CP1998" s="1"/>
      <c r="CQ1998" s="1"/>
      <c r="CR1998" s="1"/>
      <c r="CS1998" s="1"/>
      <c r="CT1998" s="1"/>
      <c r="CU1998" s="1"/>
      <c r="CV1998" s="1"/>
      <c r="CW1998" s="1"/>
      <c r="CX1998" s="1"/>
      <c r="CY1998" s="1"/>
      <c r="CZ1998" s="1"/>
      <c r="DA1998" s="1"/>
      <c r="DB1998" s="1"/>
      <c r="DC1998" s="1"/>
      <c r="DD1998" s="1"/>
      <c r="DE1998" s="1"/>
      <c r="DF1998" s="1"/>
      <c r="DG1998" s="1"/>
      <c r="DH1998" s="1"/>
      <c r="DI1998" s="1"/>
      <c r="DJ1998" s="1"/>
      <c r="DK1998" s="1"/>
      <c r="DL1998" s="1"/>
      <c r="DM1998" s="1"/>
      <c r="DN1998" s="1"/>
      <c r="DO1998" s="1"/>
      <c r="DP1998" s="1"/>
      <c r="DQ1998" s="1"/>
      <c r="DR1998" s="1"/>
      <c r="DS1998" s="1"/>
      <c r="DT1998" s="1"/>
      <c r="DU1998" s="1"/>
      <c r="DV1998" s="1"/>
      <c r="DW1998" s="1"/>
      <c r="DX1998" s="1"/>
      <c r="DY1998" s="1"/>
      <c r="DZ1998" s="1"/>
      <c r="EA1998" s="1"/>
      <c r="EB1998" s="1"/>
      <c r="EC1998" s="1"/>
      <c r="ED1998" s="1"/>
      <c r="EE1998" s="1"/>
      <c r="EF1998" s="1"/>
      <c r="EG1998" s="1"/>
      <c r="EH1998" s="1"/>
      <c r="EI1998" s="1"/>
      <c r="EJ1998" s="1"/>
      <c r="EK1998" s="1"/>
      <c r="EL1998" s="1"/>
      <c r="EM1998" s="1"/>
      <c r="EN1998" s="1"/>
      <c r="EO1998" s="1"/>
      <c r="EP1998" s="1"/>
      <c r="EQ1998" s="1"/>
      <c r="ER1998" s="1"/>
      <c r="ES1998" s="1"/>
      <c r="ET1998" s="1"/>
      <c r="EU1998" s="1"/>
      <c r="EV1998" s="1"/>
      <c r="EW1998" s="1"/>
      <c r="EX1998" s="1"/>
      <c r="EY1998" s="1"/>
      <c r="EZ1998" s="1"/>
      <c r="FA1998" s="1"/>
      <c r="FB1998" s="1"/>
      <c r="FC1998" s="1"/>
      <c r="FD1998" s="1"/>
      <c r="FE1998" s="1"/>
      <c r="FF1998" s="1"/>
      <c r="FG1998" s="1"/>
      <c r="FH1998" s="1"/>
      <c r="FI1998" s="1"/>
      <c r="FJ1998" s="1"/>
      <c r="FK1998" s="1"/>
      <c r="FL1998" s="1"/>
      <c r="FM1998" s="1"/>
      <c r="FN1998" s="1"/>
      <c r="FO1998" s="1"/>
      <c r="FP1998" s="1"/>
      <c r="FQ1998" s="1"/>
      <c r="FR1998" s="1"/>
      <c r="FS1998" s="1"/>
      <c r="FT1998" s="1"/>
      <c r="FU1998" s="1"/>
      <c r="FV1998" s="1"/>
      <c r="FW1998" s="1"/>
      <c r="FX1998" s="1"/>
      <c r="FY1998" s="1"/>
      <c r="FZ1998" s="1"/>
      <c r="GA1998" s="1"/>
      <c r="GB1998" s="1"/>
      <c r="GC1998" s="1"/>
      <c r="GD1998" s="1"/>
      <c r="GE1998" s="1"/>
      <c r="GF1998" s="1"/>
      <c r="GG1998" s="1"/>
      <c r="GH1998" s="1"/>
      <c r="GI1998" s="1"/>
      <c r="GJ1998" s="1"/>
      <c r="GK1998" s="1"/>
      <c r="GL1998" s="1"/>
      <c r="GM1998" s="1"/>
      <c r="GN1998" s="1"/>
      <c r="GO1998" s="1"/>
    </row>
    <row r="1999" spans="1:197" s="40" customFormat="1" x14ac:dyDescent="0.25">
      <c r="A1999" s="41"/>
      <c r="B1999" s="4"/>
      <c r="C1999" s="41"/>
      <c r="D1999" s="42"/>
      <c r="E1999" s="42"/>
      <c r="F1999" s="42"/>
      <c r="G1999" s="1"/>
      <c r="H1999" s="1"/>
      <c r="I1999" s="1"/>
      <c r="J1999" s="1"/>
      <c r="K1999" s="1"/>
      <c r="L1999" s="1"/>
      <c r="M1999" s="2"/>
      <c r="N1999" s="1"/>
      <c r="O1999" s="1"/>
      <c r="P1999" s="1"/>
      <c r="Q1999" s="1"/>
      <c r="R1999" s="1"/>
      <c r="S1999" s="1"/>
      <c r="T1999" s="1"/>
      <c r="U1999" s="1"/>
      <c r="V1999" s="1"/>
      <c r="W1999" s="1"/>
      <c r="X1999" s="1"/>
      <c r="Y1999" s="1"/>
      <c r="Z1999" s="1"/>
      <c r="AA1999" s="1"/>
      <c r="AB1999" s="1"/>
      <c r="AC1999" s="1"/>
      <c r="AD1999" s="1"/>
      <c r="AE1999" s="1"/>
      <c r="AF1999" s="1"/>
      <c r="AG1999" s="1"/>
      <c r="AH1999" s="1"/>
      <c r="AI1999" s="1"/>
      <c r="AJ1999" s="1"/>
      <c r="AK1999" s="1"/>
      <c r="AL1999" s="1"/>
      <c r="AM1999" s="1"/>
      <c r="AN1999" s="1"/>
      <c r="AO1999" s="1"/>
      <c r="AP1999" s="1"/>
      <c r="AQ1999" s="1"/>
      <c r="AR1999" s="1"/>
      <c r="AS1999" s="1"/>
      <c r="AT1999" s="1"/>
      <c r="AU1999" s="1"/>
      <c r="AV1999" s="1"/>
      <c r="AW1999" s="1"/>
      <c r="AX1999" s="1"/>
      <c r="AY1999" s="1"/>
      <c r="AZ1999" s="1"/>
      <c r="BA1999" s="1"/>
      <c r="BB1999" s="1"/>
      <c r="BC1999" s="1"/>
      <c r="BD1999" s="1"/>
      <c r="BE1999" s="1"/>
      <c r="BF1999" s="1"/>
      <c r="BG1999" s="1"/>
      <c r="BH1999" s="1"/>
      <c r="BI1999" s="1"/>
      <c r="BJ1999" s="1"/>
      <c r="BK1999" s="1"/>
      <c r="BL1999" s="1"/>
      <c r="BM1999" s="1"/>
      <c r="BN1999" s="1"/>
      <c r="BO1999" s="1"/>
      <c r="BP1999" s="1"/>
      <c r="BQ1999" s="1"/>
      <c r="BR1999" s="1"/>
      <c r="BS1999" s="1"/>
      <c r="BT1999" s="1"/>
      <c r="BU1999" s="1"/>
      <c r="BV1999" s="1"/>
      <c r="BW1999" s="1"/>
      <c r="BX1999" s="1"/>
      <c r="BY1999" s="1"/>
      <c r="BZ1999" s="1"/>
      <c r="CA1999" s="1"/>
      <c r="CB1999" s="1"/>
      <c r="CC1999" s="1"/>
      <c r="CD1999" s="1"/>
      <c r="CE1999" s="1"/>
      <c r="CF1999" s="1"/>
      <c r="CG1999" s="1"/>
      <c r="CH1999" s="1"/>
      <c r="CI1999" s="1"/>
      <c r="CJ1999" s="1"/>
      <c r="CK1999" s="1"/>
      <c r="CL1999" s="1"/>
      <c r="CM1999" s="1"/>
      <c r="CN1999" s="1"/>
      <c r="CO1999" s="1"/>
      <c r="CP1999" s="1"/>
      <c r="CQ1999" s="1"/>
      <c r="CR1999" s="1"/>
      <c r="CS1999" s="1"/>
      <c r="CT1999" s="1"/>
      <c r="CU1999" s="1"/>
      <c r="CV1999" s="1"/>
      <c r="CW1999" s="1"/>
      <c r="CX1999" s="1"/>
      <c r="CY1999" s="1"/>
      <c r="CZ1999" s="1"/>
      <c r="DA1999" s="1"/>
      <c r="DB1999" s="1"/>
      <c r="DC1999" s="1"/>
      <c r="DD1999" s="1"/>
      <c r="DE1999" s="1"/>
      <c r="DF1999" s="1"/>
      <c r="DG1999" s="1"/>
      <c r="DH1999" s="1"/>
      <c r="DI1999" s="1"/>
      <c r="DJ1999" s="1"/>
      <c r="DK1999" s="1"/>
      <c r="DL1999" s="1"/>
      <c r="DM1999" s="1"/>
      <c r="DN1999" s="1"/>
      <c r="DO1999" s="1"/>
      <c r="DP1999" s="1"/>
      <c r="DQ1999" s="1"/>
      <c r="DR1999" s="1"/>
      <c r="DS1999" s="1"/>
      <c r="DT1999" s="1"/>
      <c r="DU1999" s="1"/>
      <c r="DV1999" s="1"/>
      <c r="DW1999" s="1"/>
      <c r="DX1999" s="1"/>
      <c r="DY1999" s="1"/>
      <c r="DZ1999" s="1"/>
      <c r="EA1999" s="1"/>
      <c r="EB1999" s="1"/>
      <c r="EC1999" s="1"/>
      <c r="ED1999" s="1"/>
      <c r="EE1999" s="1"/>
      <c r="EF1999" s="1"/>
      <c r="EG1999" s="1"/>
      <c r="EH1999" s="1"/>
      <c r="EI1999" s="1"/>
      <c r="EJ1999" s="1"/>
      <c r="EK1999" s="1"/>
      <c r="EL1999" s="1"/>
      <c r="EM1999" s="1"/>
      <c r="EN1999" s="1"/>
      <c r="EO1999" s="1"/>
      <c r="EP1999" s="1"/>
      <c r="EQ1999" s="1"/>
      <c r="ER1999" s="1"/>
      <c r="ES1999" s="1"/>
      <c r="ET1999" s="1"/>
      <c r="EU1999" s="1"/>
      <c r="EV1999" s="1"/>
      <c r="EW1999" s="1"/>
      <c r="EX1999" s="1"/>
      <c r="EY1999" s="1"/>
      <c r="EZ1999" s="1"/>
      <c r="FA1999" s="1"/>
      <c r="FB1999" s="1"/>
      <c r="FC1999" s="1"/>
      <c r="FD1999" s="1"/>
      <c r="FE1999" s="1"/>
      <c r="FF1999" s="1"/>
      <c r="FG1999" s="1"/>
      <c r="FH1999" s="1"/>
      <c r="FI1999" s="1"/>
      <c r="FJ1999" s="1"/>
      <c r="FK1999" s="1"/>
      <c r="FL1999" s="1"/>
      <c r="FM1999" s="1"/>
      <c r="FN1999" s="1"/>
      <c r="FO1999" s="1"/>
      <c r="FP1999" s="1"/>
      <c r="FQ1999" s="1"/>
      <c r="FR1999" s="1"/>
      <c r="FS1999" s="1"/>
      <c r="FT1999" s="1"/>
      <c r="FU1999" s="1"/>
      <c r="FV1999" s="1"/>
      <c r="FW1999" s="1"/>
      <c r="FX1999" s="1"/>
      <c r="FY1999" s="1"/>
      <c r="FZ1999" s="1"/>
      <c r="GA1999" s="1"/>
      <c r="GB1999" s="1"/>
      <c r="GC1999" s="1"/>
      <c r="GD1999" s="1"/>
      <c r="GE1999" s="1"/>
      <c r="GF1999" s="1"/>
      <c r="GG1999" s="1"/>
      <c r="GH1999" s="1"/>
      <c r="GI1999" s="1"/>
      <c r="GJ1999" s="1"/>
      <c r="GK1999" s="1"/>
      <c r="GL1999" s="1"/>
      <c r="GM1999" s="1"/>
      <c r="GN1999" s="1"/>
      <c r="GO1999" s="1"/>
    </row>
    <row r="2000" spans="1:197" s="40" customFormat="1" x14ac:dyDescent="0.25">
      <c r="A2000" s="41"/>
      <c r="B2000" s="4"/>
      <c r="C2000" s="41"/>
      <c r="D2000" s="42"/>
      <c r="E2000" s="42"/>
      <c r="F2000" s="42"/>
      <c r="G2000" s="1"/>
      <c r="H2000" s="1"/>
      <c r="I2000" s="1"/>
      <c r="J2000" s="1"/>
      <c r="K2000" s="1"/>
      <c r="L2000" s="1"/>
      <c r="M2000" s="2"/>
      <c r="N2000" s="1"/>
      <c r="O2000" s="1"/>
      <c r="P2000" s="1"/>
      <c r="Q2000" s="1"/>
      <c r="R2000" s="1"/>
      <c r="S2000" s="1"/>
      <c r="T2000" s="1"/>
      <c r="U2000" s="1"/>
      <c r="V2000" s="1"/>
      <c r="W2000" s="1"/>
      <c r="X2000" s="1"/>
      <c r="Y2000" s="1"/>
      <c r="Z2000" s="1"/>
      <c r="AA2000" s="1"/>
      <c r="AB2000" s="1"/>
      <c r="AC2000" s="1"/>
      <c r="AD2000" s="1"/>
      <c r="AE2000" s="1"/>
      <c r="AF2000" s="1"/>
      <c r="AG2000" s="1"/>
      <c r="AH2000" s="1"/>
      <c r="AI2000" s="1"/>
      <c r="AJ2000" s="1"/>
      <c r="AK2000" s="1"/>
      <c r="AL2000" s="1"/>
      <c r="AM2000" s="1"/>
      <c r="AN2000" s="1"/>
      <c r="AO2000" s="1"/>
      <c r="AP2000" s="1"/>
      <c r="AQ2000" s="1"/>
      <c r="AR2000" s="1"/>
      <c r="AS2000" s="1"/>
      <c r="AT2000" s="1"/>
      <c r="AU2000" s="1"/>
      <c r="AV2000" s="1"/>
      <c r="AW2000" s="1"/>
      <c r="AX2000" s="1"/>
      <c r="AY2000" s="1"/>
      <c r="AZ2000" s="1"/>
      <c r="BA2000" s="1"/>
      <c r="BB2000" s="1"/>
      <c r="BC2000" s="1"/>
      <c r="BD2000" s="1"/>
      <c r="BE2000" s="1"/>
      <c r="BF2000" s="1"/>
      <c r="BG2000" s="1"/>
      <c r="BH2000" s="1"/>
      <c r="BI2000" s="1"/>
      <c r="BJ2000" s="1"/>
      <c r="BK2000" s="1"/>
      <c r="BL2000" s="1"/>
      <c r="BM2000" s="1"/>
      <c r="BN2000" s="1"/>
      <c r="BO2000" s="1"/>
      <c r="BP2000" s="1"/>
      <c r="BQ2000" s="1"/>
      <c r="BR2000" s="1"/>
      <c r="BS2000" s="1"/>
      <c r="BT2000" s="1"/>
      <c r="BU2000" s="1"/>
      <c r="BV2000" s="1"/>
      <c r="BW2000" s="1"/>
      <c r="BX2000" s="1"/>
      <c r="BY2000" s="1"/>
      <c r="BZ2000" s="1"/>
      <c r="CA2000" s="1"/>
      <c r="CB2000" s="1"/>
      <c r="CC2000" s="1"/>
      <c r="CD2000" s="1"/>
      <c r="CE2000" s="1"/>
      <c r="CF2000" s="1"/>
      <c r="CG2000" s="1"/>
      <c r="CH2000" s="1"/>
      <c r="CI2000" s="1"/>
      <c r="CJ2000" s="1"/>
      <c r="CK2000" s="1"/>
      <c r="CL2000" s="1"/>
      <c r="CM2000" s="1"/>
      <c r="CN2000" s="1"/>
      <c r="CO2000" s="1"/>
      <c r="CP2000" s="1"/>
      <c r="CQ2000" s="1"/>
      <c r="CR2000" s="1"/>
      <c r="CS2000" s="1"/>
      <c r="CT2000" s="1"/>
      <c r="CU2000" s="1"/>
      <c r="CV2000" s="1"/>
      <c r="CW2000" s="1"/>
      <c r="CX2000" s="1"/>
      <c r="CY2000" s="1"/>
      <c r="CZ2000" s="1"/>
      <c r="DA2000" s="1"/>
      <c r="DB2000" s="1"/>
      <c r="DC2000" s="1"/>
      <c r="DD2000" s="1"/>
      <c r="DE2000" s="1"/>
      <c r="DF2000" s="1"/>
      <c r="DG2000" s="1"/>
      <c r="DH2000" s="1"/>
      <c r="DI2000" s="1"/>
      <c r="DJ2000" s="1"/>
      <c r="DK2000" s="1"/>
      <c r="DL2000" s="1"/>
      <c r="DM2000" s="1"/>
      <c r="DN2000" s="1"/>
      <c r="DO2000" s="1"/>
      <c r="DP2000" s="1"/>
      <c r="DQ2000" s="1"/>
      <c r="DR2000" s="1"/>
      <c r="DS2000" s="1"/>
      <c r="DT2000" s="1"/>
      <c r="DU2000" s="1"/>
      <c r="DV2000" s="1"/>
      <c r="DW2000" s="1"/>
      <c r="DX2000" s="1"/>
      <c r="DY2000" s="1"/>
      <c r="DZ2000" s="1"/>
      <c r="EA2000" s="1"/>
      <c r="EB2000" s="1"/>
      <c r="EC2000" s="1"/>
      <c r="ED2000" s="1"/>
      <c r="EE2000" s="1"/>
      <c r="EF2000" s="1"/>
      <c r="EG2000" s="1"/>
      <c r="EH2000" s="1"/>
      <c r="EI2000" s="1"/>
      <c r="EJ2000" s="1"/>
      <c r="EK2000" s="1"/>
      <c r="EL2000" s="1"/>
      <c r="EM2000" s="1"/>
      <c r="EN2000" s="1"/>
      <c r="EO2000" s="1"/>
      <c r="EP2000" s="1"/>
      <c r="EQ2000" s="1"/>
      <c r="ER2000" s="1"/>
      <c r="ES2000" s="1"/>
      <c r="ET2000" s="1"/>
      <c r="EU2000" s="1"/>
      <c r="EV2000" s="1"/>
      <c r="EW2000" s="1"/>
      <c r="EX2000" s="1"/>
      <c r="EY2000" s="1"/>
      <c r="EZ2000" s="1"/>
      <c r="FA2000" s="1"/>
      <c r="FB2000" s="1"/>
      <c r="FC2000" s="1"/>
      <c r="FD2000" s="1"/>
      <c r="FE2000" s="1"/>
      <c r="FF2000" s="1"/>
      <c r="FG2000" s="1"/>
      <c r="FH2000" s="1"/>
      <c r="FI2000" s="1"/>
      <c r="FJ2000" s="1"/>
      <c r="FK2000" s="1"/>
      <c r="FL2000" s="1"/>
      <c r="FM2000" s="1"/>
      <c r="FN2000" s="1"/>
      <c r="FO2000" s="1"/>
      <c r="FP2000" s="1"/>
      <c r="FQ2000" s="1"/>
      <c r="FR2000" s="1"/>
      <c r="FS2000" s="1"/>
      <c r="FT2000" s="1"/>
      <c r="FU2000" s="1"/>
      <c r="FV2000" s="1"/>
      <c r="FW2000" s="1"/>
      <c r="FX2000" s="1"/>
      <c r="FY2000" s="1"/>
      <c r="FZ2000" s="1"/>
      <c r="GA2000" s="1"/>
      <c r="GB2000" s="1"/>
      <c r="GC2000" s="1"/>
      <c r="GD2000" s="1"/>
      <c r="GE2000" s="1"/>
      <c r="GF2000" s="1"/>
      <c r="GG2000" s="1"/>
      <c r="GH2000" s="1"/>
      <c r="GI2000" s="1"/>
      <c r="GJ2000" s="1"/>
      <c r="GK2000" s="1"/>
      <c r="GL2000" s="1"/>
      <c r="GM2000" s="1"/>
      <c r="GN2000" s="1"/>
      <c r="GO2000" s="1"/>
    </row>
    <row r="2001" spans="1:197" s="40" customFormat="1" x14ac:dyDescent="0.25">
      <c r="A2001" s="41"/>
      <c r="B2001" s="4"/>
      <c r="C2001" s="41"/>
      <c r="D2001" s="42"/>
      <c r="E2001" s="42"/>
      <c r="F2001" s="42"/>
      <c r="G2001" s="1"/>
      <c r="H2001" s="1"/>
      <c r="I2001" s="1"/>
      <c r="J2001" s="1"/>
      <c r="K2001" s="1"/>
      <c r="L2001" s="1"/>
      <c r="M2001" s="2"/>
      <c r="N2001" s="1"/>
      <c r="O2001" s="1"/>
      <c r="P2001" s="1"/>
      <c r="Q2001" s="1"/>
      <c r="R2001" s="1"/>
      <c r="S2001" s="1"/>
      <c r="T2001" s="1"/>
      <c r="U2001" s="1"/>
      <c r="V2001" s="1"/>
      <c r="W2001" s="1"/>
      <c r="X2001" s="1"/>
      <c r="Y2001" s="1"/>
      <c r="Z2001" s="1"/>
      <c r="AA2001" s="1"/>
      <c r="AB2001" s="1"/>
      <c r="AC2001" s="1"/>
      <c r="AD2001" s="1"/>
      <c r="AE2001" s="1"/>
      <c r="AF2001" s="1"/>
      <c r="AG2001" s="1"/>
      <c r="AH2001" s="1"/>
      <c r="AI2001" s="1"/>
      <c r="AJ2001" s="1"/>
      <c r="AK2001" s="1"/>
      <c r="AL2001" s="1"/>
      <c r="AM2001" s="1"/>
      <c r="AN2001" s="1"/>
      <c r="AO2001" s="1"/>
      <c r="AP2001" s="1"/>
      <c r="AQ2001" s="1"/>
      <c r="AR2001" s="1"/>
      <c r="AS2001" s="1"/>
      <c r="AT2001" s="1"/>
      <c r="AU2001" s="1"/>
      <c r="AV2001" s="1"/>
      <c r="AW2001" s="1"/>
      <c r="AX2001" s="1"/>
      <c r="AY2001" s="1"/>
      <c r="AZ2001" s="1"/>
      <c r="BA2001" s="1"/>
      <c r="BB2001" s="1"/>
      <c r="BC2001" s="1"/>
      <c r="BD2001" s="1"/>
      <c r="BE2001" s="1"/>
      <c r="BF2001" s="1"/>
      <c r="BG2001" s="1"/>
      <c r="BH2001" s="1"/>
      <c r="BI2001" s="1"/>
      <c r="BJ2001" s="1"/>
      <c r="BK2001" s="1"/>
      <c r="BL2001" s="1"/>
      <c r="BM2001" s="1"/>
      <c r="BN2001" s="1"/>
      <c r="BO2001" s="1"/>
      <c r="BP2001" s="1"/>
      <c r="BQ2001" s="1"/>
      <c r="BR2001" s="1"/>
      <c r="BS2001" s="1"/>
      <c r="BT2001" s="1"/>
      <c r="BU2001" s="1"/>
      <c r="BV2001" s="1"/>
      <c r="BW2001" s="1"/>
      <c r="BX2001" s="1"/>
      <c r="BY2001" s="1"/>
      <c r="BZ2001" s="1"/>
      <c r="CA2001" s="1"/>
      <c r="CB2001" s="1"/>
      <c r="CC2001" s="1"/>
      <c r="CD2001" s="1"/>
      <c r="CE2001" s="1"/>
      <c r="CF2001" s="1"/>
      <c r="CG2001" s="1"/>
      <c r="CH2001" s="1"/>
      <c r="CI2001" s="1"/>
      <c r="CJ2001" s="1"/>
      <c r="CK2001" s="1"/>
      <c r="CL2001" s="1"/>
      <c r="CM2001" s="1"/>
      <c r="CN2001" s="1"/>
      <c r="CO2001" s="1"/>
      <c r="CP2001" s="1"/>
      <c r="CQ2001" s="1"/>
      <c r="CR2001" s="1"/>
      <c r="CS2001" s="1"/>
      <c r="CT2001" s="1"/>
      <c r="CU2001" s="1"/>
      <c r="CV2001" s="1"/>
      <c r="CW2001" s="1"/>
      <c r="CX2001" s="1"/>
      <c r="CY2001" s="1"/>
      <c r="CZ2001" s="1"/>
      <c r="DA2001" s="1"/>
      <c r="DB2001" s="1"/>
      <c r="DC2001" s="1"/>
      <c r="DD2001" s="1"/>
      <c r="DE2001" s="1"/>
      <c r="DF2001" s="1"/>
      <c r="DG2001" s="1"/>
      <c r="DH2001" s="1"/>
      <c r="DI2001" s="1"/>
      <c r="DJ2001" s="1"/>
      <c r="DK2001" s="1"/>
      <c r="DL2001" s="1"/>
      <c r="DM2001" s="1"/>
      <c r="DN2001" s="1"/>
      <c r="DO2001" s="1"/>
      <c r="DP2001" s="1"/>
      <c r="DQ2001" s="1"/>
      <c r="DR2001" s="1"/>
      <c r="DS2001" s="1"/>
      <c r="DT2001" s="1"/>
      <c r="DU2001" s="1"/>
      <c r="DV2001" s="1"/>
      <c r="DW2001" s="1"/>
      <c r="DX2001" s="1"/>
      <c r="DY2001" s="1"/>
      <c r="DZ2001" s="1"/>
      <c r="EA2001" s="1"/>
      <c r="EB2001" s="1"/>
      <c r="EC2001" s="1"/>
      <c r="ED2001" s="1"/>
      <c r="EE2001" s="1"/>
      <c r="EF2001" s="1"/>
      <c r="EG2001" s="1"/>
      <c r="EH2001" s="1"/>
      <c r="EI2001" s="1"/>
      <c r="EJ2001" s="1"/>
      <c r="EK2001" s="1"/>
      <c r="EL2001" s="1"/>
      <c r="EM2001" s="1"/>
      <c r="EN2001" s="1"/>
      <c r="EO2001" s="1"/>
      <c r="EP2001" s="1"/>
      <c r="EQ2001" s="1"/>
      <c r="ER2001" s="1"/>
      <c r="ES2001" s="1"/>
      <c r="ET2001" s="1"/>
      <c r="EU2001" s="1"/>
      <c r="EV2001" s="1"/>
      <c r="EW2001" s="1"/>
      <c r="EX2001" s="1"/>
      <c r="EY2001" s="1"/>
      <c r="EZ2001" s="1"/>
      <c r="FA2001" s="1"/>
      <c r="FB2001" s="1"/>
      <c r="FC2001" s="1"/>
      <c r="FD2001" s="1"/>
      <c r="FE2001" s="1"/>
      <c r="FF2001" s="1"/>
      <c r="FG2001" s="1"/>
      <c r="FH2001" s="1"/>
      <c r="FI2001" s="1"/>
      <c r="FJ2001" s="1"/>
      <c r="FK2001" s="1"/>
      <c r="FL2001" s="1"/>
      <c r="FM2001" s="1"/>
      <c r="FN2001" s="1"/>
      <c r="FO2001" s="1"/>
      <c r="FP2001" s="1"/>
      <c r="FQ2001" s="1"/>
      <c r="FR2001" s="1"/>
      <c r="FS2001" s="1"/>
      <c r="FT2001" s="1"/>
      <c r="FU2001" s="1"/>
      <c r="FV2001" s="1"/>
      <c r="FW2001" s="1"/>
      <c r="FX2001" s="1"/>
      <c r="FY2001" s="1"/>
      <c r="FZ2001" s="1"/>
      <c r="GA2001" s="1"/>
      <c r="GB2001" s="1"/>
      <c r="GC2001" s="1"/>
      <c r="GD2001" s="1"/>
      <c r="GE2001" s="1"/>
      <c r="GF2001" s="1"/>
      <c r="GG2001" s="1"/>
      <c r="GH2001" s="1"/>
      <c r="GI2001" s="1"/>
      <c r="GJ2001" s="1"/>
      <c r="GK2001" s="1"/>
      <c r="GL2001" s="1"/>
      <c r="GM2001" s="1"/>
      <c r="GN2001" s="1"/>
      <c r="GO2001" s="1"/>
    </row>
    <row r="2002" spans="1:197" s="40" customFormat="1" x14ac:dyDescent="0.25">
      <c r="A2002" s="41"/>
      <c r="B2002" s="4"/>
      <c r="C2002" s="41"/>
      <c r="D2002" s="42"/>
      <c r="E2002" s="42"/>
      <c r="F2002" s="42"/>
      <c r="G2002" s="1"/>
      <c r="H2002" s="1"/>
      <c r="I2002" s="1"/>
      <c r="J2002" s="1"/>
      <c r="K2002" s="1"/>
      <c r="L2002" s="1"/>
      <c r="M2002" s="2"/>
      <c r="N2002" s="1"/>
      <c r="O2002" s="1"/>
      <c r="P2002" s="1"/>
      <c r="Q2002" s="1"/>
      <c r="R2002" s="1"/>
      <c r="S2002" s="1"/>
      <c r="T2002" s="1"/>
      <c r="U2002" s="1"/>
      <c r="V2002" s="1"/>
      <c r="W2002" s="1"/>
      <c r="X2002" s="1"/>
      <c r="Y2002" s="1"/>
      <c r="Z2002" s="1"/>
      <c r="AA2002" s="1"/>
      <c r="AB2002" s="1"/>
      <c r="AC2002" s="1"/>
      <c r="AD2002" s="1"/>
      <c r="AE2002" s="1"/>
      <c r="AF2002" s="1"/>
      <c r="AG2002" s="1"/>
      <c r="AH2002" s="1"/>
      <c r="AI2002" s="1"/>
      <c r="AJ2002" s="1"/>
      <c r="AK2002" s="1"/>
      <c r="AL2002" s="1"/>
      <c r="AM2002" s="1"/>
      <c r="AN2002" s="1"/>
      <c r="AO2002" s="1"/>
      <c r="AP2002" s="1"/>
      <c r="AQ2002" s="1"/>
      <c r="AR2002" s="1"/>
      <c r="AS2002" s="1"/>
      <c r="AT2002" s="1"/>
      <c r="AU2002" s="1"/>
      <c r="AV2002" s="1"/>
      <c r="AW2002" s="1"/>
      <c r="AX2002" s="1"/>
      <c r="AY2002" s="1"/>
      <c r="AZ2002" s="1"/>
      <c r="BA2002" s="1"/>
      <c r="BB2002" s="1"/>
      <c r="BC2002" s="1"/>
      <c r="BD2002" s="1"/>
      <c r="BE2002" s="1"/>
      <c r="BF2002" s="1"/>
      <c r="BG2002" s="1"/>
      <c r="BH2002" s="1"/>
      <c r="BI2002" s="1"/>
      <c r="BJ2002" s="1"/>
      <c r="BK2002" s="1"/>
      <c r="BL2002" s="1"/>
      <c r="BM2002" s="1"/>
      <c r="BN2002" s="1"/>
      <c r="BO2002" s="1"/>
      <c r="BP2002" s="1"/>
      <c r="BQ2002" s="1"/>
      <c r="BR2002" s="1"/>
      <c r="BS2002" s="1"/>
      <c r="BT2002" s="1"/>
      <c r="BU2002" s="1"/>
      <c r="BV2002" s="1"/>
      <c r="BW2002" s="1"/>
      <c r="BX2002" s="1"/>
      <c r="BY2002" s="1"/>
      <c r="BZ2002" s="1"/>
      <c r="CA2002" s="1"/>
      <c r="CB2002" s="1"/>
      <c r="CC2002" s="1"/>
      <c r="CD2002" s="1"/>
      <c r="CE2002" s="1"/>
      <c r="CF2002" s="1"/>
      <c r="CG2002" s="1"/>
      <c r="CH2002" s="1"/>
      <c r="CI2002" s="1"/>
      <c r="CJ2002" s="1"/>
      <c r="CK2002" s="1"/>
      <c r="CL2002" s="1"/>
      <c r="CM2002" s="1"/>
      <c r="CN2002" s="1"/>
      <c r="CO2002" s="1"/>
      <c r="CP2002" s="1"/>
      <c r="CQ2002" s="1"/>
      <c r="CR2002" s="1"/>
      <c r="CS2002" s="1"/>
      <c r="CT2002" s="1"/>
      <c r="CU2002" s="1"/>
      <c r="CV2002" s="1"/>
      <c r="CW2002" s="1"/>
      <c r="CX2002" s="1"/>
      <c r="CY2002" s="1"/>
      <c r="CZ2002" s="1"/>
      <c r="DA2002" s="1"/>
      <c r="DB2002" s="1"/>
      <c r="DC2002" s="1"/>
      <c r="DD2002" s="1"/>
      <c r="DE2002" s="1"/>
      <c r="DF2002" s="1"/>
      <c r="DG2002" s="1"/>
      <c r="DH2002" s="1"/>
      <c r="DI2002" s="1"/>
      <c r="DJ2002" s="1"/>
      <c r="DK2002" s="1"/>
      <c r="DL2002" s="1"/>
      <c r="DM2002" s="1"/>
      <c r="DN2002" s="1"/>
      <c r="DO2002" s="1"/>
      <c r="DP2002" s="1"/>
      <c r="DQ2002" s="1"/>
      <c r="DR2002" s="1"/>
      <c r="DS2002" s="1"/>
      <c r="DT2002" s="1"/>
      <c r="DU2002" s="1"/>
      <c r="DV2002" s="1"/>
      <c r="DW2002" s="1"/>
      <c r="DX2002" s="1"/>
      <c r="DY2002" s="1"/>
      <c r="DZ2002" s="1"/>
      <c r="EA2002" s="1"/>
      <c r="EB2002" s="1"/>
      <c r="EC2002" s="1"/>
      <c r="ED2002" s="1"/>
      <c r="EE2002" s="1"/>
      <c r="EF2002" s="1"/>
      <c r="EG2002" s="1"/>
      <c r="EH2002" s="1"/>
      <c r="EI2002" s="1"/>
      <c r="EJ2002" s="1"/>
      <c r="EK2002" s="1"/>
      <c r="EL2002" s="1"/>
      <c r="EM2002" s="1"/>
      <c r="EN2002" s="1"/>
      <c r="EO2002" s="1"/>
      <c r="EP2002" s="1"/>
      <c r="EQ2002" s="1"/>
      <c r="ER2002" s="1"/>
      <c r="ES2002" s="1"/>
      <c r="ET2002" s="1"/>
      <c r="EU2002" s="1"/>
      <c r="EV2002" s="1"/>
      <c r="EW2002" s="1"/>
      <c r="EX2002" s="1"/>
      <c r="EY2002" s="1"/>
      <c r="EZ2002" s="1"/>
      <c r="FA2002" s="1"/>
      <c r="FB2002" s="1"/>
      <c r="FC2002" s="1"/>
      <c r="FD2002" s="1"/>
      <c r="FE2002" s="1"/>
      <c r="FF2002" s="1"/>
      <c r="FG2002" s="1"/>
      <c r="FH2002" s="1"/>
      <c r="FI2002" s="1"/>
      <c r="FJ2002" s="1"/>
      <c r="FK2002" s="1"/>
      <c r="FL2002" s="1"/>
      <c r="FM2002" s="1"/>
      <c r="FN2002" s="1"/>
      <c r="FO2002" s="1"/>
      <c r="FP2002" s="1"/>
      <c r="FQ2002" s="1"/>
      <c r="FR2002" s="1"/>
      <c r="FS2002" s="1"/>
      <c r="FT2002" s="1"/>
      <c r="FU2002" s="1"/>
      <c r="FV2002" s="1"/>
      <c r="FW2002" s="1"/>
      <c r="FX2002" s="1"/>
      <c r="FY2002" s="1"/>
      <c r="FZ2002" s="1"/>
      <c r="GA2002" s="1"/>
      <c r="GB2002" s="1"/>
      <c r="GC2002" s="1"/>
      <c r="GD2002" s="1"/>
      <c r="GE2002" s="1"/>
      <c r="GF2002" s="1"/>
      <c r="GG2002" s="1"/>
      <c r="GH2002" s="1"/>
      <c r="GI2002" s="1"/>
      <c r="GJ2002" s="1"/>
      <c r="GK2002" s="1"/>
      <c r="GL2002" s="1"/>
      <c r="GM2002" s="1"/>
      <c r="GN2002" s="1"/>
      <c r="GO2002" s="1"/>
    </row>
    <row r="2003" spans="1:197" s="40" customFormat="1" x14ac:dyDescent="0.25">
      <c r="A2003" s="41"/>
      <c r="B2003" s="4"/>
      <c r="C2003" s="41"/>
      <c r="D2003" s="42"/>
      <c r="E2003" s="42"/>
      <c r="F2003" s="42"/>
      <c r="G2003" s="1"/>
      <c r="H2003" s="1"/>
      <c r="I2003" s="1"/>
      <c r="J2003" s="1"/>
      <c r="K2003" s="1"/>
      <c r="L2003" s="1"/>
      <c r="M2003" s="2"/>
      <c r="N2003" s="1"/>
      <c r="O2003" s="1"/>
      <c r="P2003" s="1"/>
      <c r="Q2003" s="1"/>
      <c r="R2003" s="1"/>
      <c r="S2003" s="1"/>
      <c r="T2003" s="1"/>
      <c r="U2003" s="1"/>
      <c r="V2003" s="1"/>
      <c r="W2003" s="1"/>
      <c r="X2003" s="1"/>
      <c r="Y2003" s="1"/>
      <c r="Z2003" s="1"/>
      <c r="AA2003" s="1"/>
      <c r="AB2003" s="1"/>
      <c r="AC2003" s="1"/>
      <c r="AD2003" s="1"/>
      <c r="AE2003" s="1"/>
      <c r="AF2003" s="1"/>
      <c r="AG2003" s="1"/>
      <c r="AH2003" s="1"/>
      <c r="AI2003" s="1"/>
      <c r="AJ2003" s="1"/>
      <c r="AK2003" s="1"/>
      <c r="AL2003" s="1"/>
      <c r="AM2003" s="1"/>
      <c r="AN2003" s="1"/>
      <c r="AO2003" s="1"/>
      <c r="AP2003" s="1"/>
      <c r="AQ2003" s="1"/>
      <c r="AR2003" s="1"/>
      <c r="AS2003" s="1"/>
      <c r="AT2003" s="1"/>
      <c r="AU2003" s="1"/>
      <c r="AV2003" s="1"/>
      <c r="AW2003" s="1"/>
      <c r="AX2003" s="1"/>
      <c r="AY2003" s="1"/>
      <c r="AZ2003" s="1"/>
      <c r="BA2003" s="1"/>
      <c r="BB2003" s="1"/>
      <c r="BC2003" s="1"/>
      <c r="BD2003" s="1"/>
      <c r="BE2003" s="1"/>
      <c r="BF2003" s="1"/>
      <c r="BG2003" s="1"/>
      <c r="BH2003" s="1"/>
      <c r="BI2003" s="1"/>
      <c r="BJ2003" s="1"/>
      <c r="BK2003" s="1"/>
      <c r="BL2003" s="1"/>
      <c r="BM2003" s="1"/>
      <c r="BN2003" s="1"/>
      <c r="BO2003" s="1"/>
      <c r="BP2003" s="1"/>
      <c r="BQ2003" s="1"/>
      <c r="BR2003" s="1"/>
      <c r="BS2003" s="1"/>
      <c r="BT2003" s="1"/>
      <c r="BU2003" s="1"/>
      <c r="BV2003" s="1"/>
      <c r="BW2003" s="1"/>
      <c r="BX2003" s="1"/>
      <c r="BY2003" s="1"/>
      <c r="BZ2003" s="1"/>
      <c r="CA2003" s="1"/>
      <c r="CB2003" s="1"/>
      <c r="CC2003" s="1"/>
      <c r="CD2003" s="1"/>
      <c r="CE2003" s="1"/>
      <c r="CF2003" s="1"/>
      <c r="CG2003" s="1"/>
      <c r="CH2003" s="1"/>
      <c r="CI2003" s="1"/>
      <c r="CJ2003" s="1"/>
      <c r="CK2003" s="1"/>
      <c r="CL2003" s="1"/>
      <c r="CM2003" s="1"/>
      <c r="CN2003" s="1"/>
      <c r="CO2003" s="1"/>
      <c r="CP2003" s="1"/>
      <c r="CQ2003" s="1"/>
      <c r="CR2003" s="1"/>
      <c r="CS2003" s="1"/>
      <c r="CT2003" s="1"/>
      <c r="CU2003" s="1"/>
      <c r="CV2003" s="1"/>
      <c r="CW2003" s="1"/>
      <c r="CX2003" s="1"/>
      <c r="CY2003" s="1"/>
      <c r="CZ2003" s="1"/>
      <c r="DA2003" s="1"/>
      <c r="DB2003" s="1"/>
      <c r="DC2003" s="1"/>
      <c r="DD2003" s="1"/>
      <c r="DE2003" s="1"/>
      <c r="DF2003" s="1"/>
      <c r="DG2003" s="1"/>
      <c r="DH2003" s="1"/>
      <c r="DI2003" s="1"/>
      <c r="DJ2003" s="1"/>
      <c r="DK2003" s="1"/>
      <c r="DL2003" s="1"/>
      <c r="DM2003" s="1"/>
      <c r="DN2003" s="1"/>
      <c r="DO2003" s="1"/>
      <c r="DP2003" s="1"/>
      <c r="DQ2003" s="1"/>
      <c r="DR2003" s="1"/>
      <c r="DS2003" s="1"/>
      <c r="DT2003" s="1"/>
      <c r="DU2003" s="1"/>
      <c r="DV2003" s="1"/>
      <c r="DW2003" s="1"/>
      <c r="DX2003" s="1"/>
      <c r="DY2003" s="1"/>
      <c r="DZ2003" s="1"/>
      <c r="EA2003" s="1"/>
      <c r="EB2003" s="1"/>
      <c r="EC2003" s="1"/>
      <c r="ED2003" s="1"/>
      <c r="EE2003" s="1"/>
      <c r="EF2003" s="1"/>
      <c r="EG2003" s="1"/>
      <c r="EH2003" s="1"/>
      <c r="EI2003" s="1"/>
      <c r="EJ2003" s="1"/>
      <c r="EK2003" s="1"/>
      <c r="EL2003" s="1"/>
      <c r="EM2003" s="1"/>
      <c r="EN2003" s="1"/>
      <c r="EO2003" s="1"/>
      <c r="EP2003" s="1"/>
      <c r="EQ2003" s="1"/>
      <c r="ER2003" s="1"/>
      <c r="ES2003" s="1"/>
      <c r="ET2003" s="1"/>
      <c r="EU2003" s="1"/>
      <c r="EV2003" s="1"/>
      <c r="EW2003" s="1"/>
      <c r="EX2003" s="1"/>
      <c r="EY2003" s="1"/>
      <c r="EZ2003" s="1"/>
      <c r="FA2003" s="1"/>
      <c r="FB2003" s="1"/>
      <c r="FC2003" s="1"/>
      <c r="FD2003" s="1"/>
      <c r="FE2003" s="1"/>
      <c r="FF2003" s="1"/>
      <c r="FG2003" s="1"/>
      <c r="FH2003" s="1"/>
      <c r="FI2003" s="1"/>
      <c r="FJ2003" s="1"/>
      <c r="FK2003" s="1"/>
      <c r="FL2003" s="1"/>
      <c r="FM2003" s="1"/>
      <c r="FN2003" s="1"/>
      <c r="FO2003" s="1"/>
      <c r="FP2003" s="1"/>
      <c r="FQ2003" s="1"/>
      <c r="FR2003" s="1"/>
      <c r="FS2003" s="1"/>
      <c r="FT2003" s="1"/>
      <c r="FU2003" s="1"/>
      <c r="FV2003" s="1"/>
      <c r="FW2003" s="1"/>
      <c r="FX2003" s="1"/>
      <c r="FY2003" s="1"/>
      <c r="FZ2003" s="1"/>
      <c r="GA2003" s="1"/>
      <c r="GB2003" s="1"/>
      <c r="GC2003" s="1"/>
      <c r="GD2003" s="1"/>
      <c r="GE2003" s="1"/>
      <c r="GF2003" s="1"/>
      <c r="GG2003" s="1"/>
      <c r="GH2003" s="1"/>
      <c r="GI2003" s="1"/>
      <c r="GJ2003" s="1"/>
      <c r="GK2003" s="1"/>
      <c r="GL2003" s="1"/>
      <c r="GM2003" s="1"/>
      <c r="GN2003" s="1"/>
      <c r="GO2003" s="1"/>
    </row>
    <row r="2004" spans="1:197" s="40" customFormat="1" x14ac:dyDescent="0.25">
      <c r="A2004" s="41"/>
      <c r="B2004" s="4"/>
      <c r="C2004" s="41"/>
      <c r="D2004" s="42"/>
      <c r="E2004" s="42"/>
      <c r="F2004" s="42"/>
      <c r="G2004" s="1"/>
      <c r="H2004" s="1"/>
      <c r="I2004" s="1"/>
      <c r="J2004" s="1"/>
      <c r="K2004" s="1"/>
      <c r="L2004" s="1"/>
      <c r="M2004" s="2"/>
      <c r="N2004" s="1"/>
      <c r="O2004" s="1"/>
      <c r="P2004" s="1"/>
      <c r="Q2004" s="1"/>
      <c r="R2004" s="1"/>
      <c r="S2004" s="1"/>
      <c r="T2004" s="1"/>
      <c r="U2004" s="1"/>
      <c r="V2004" s="1"/>
      <c r="W2004" s="1"/>
      <c r="X2004" s="1"/>
      <c r="Y2004" s="1"/>
      <c r="Z2004" s="1"/>
      <c r="AA2004" s="1"/>
      <c r="AB2004" s="1"/>
      <c r="AC2004" s="1"/>
      <c r="AD2004" s="1"/>
      <c r="AE2004" s="1"/>
      <c r="AF2004" s="1"/>
      <c r="AG2004" s="1"/>
      <c r="AH2004" s="1"/>
      <c r="AI2004" s="1"/>
      <c r="AJ2004" s="1"/>
      <c r="AK2004" s="1"/>
      <c r="AL2004" s="1"/>
      <c r="AM2004" s="1"/>
      <c r="AN2004" s="1"/>
      <c r="AO2004" s="1"/>
      <c r="AP2004" s="1"/>
      <c r="AQ2004" s="1"/>
      <c r="AR2004" s="1"/>
      <c r="AS2004" s="1"/>
      <c r="AT2004" s="1"/>
      <c r="AU2004" s="1"/>
      <c r="AV2004" s="1"/>
      <c r="AW2004" s="1"/>
      <c r="AX2004" s="1"/>
      <c r="AY2004" s="1"/>
      <c r="AZ2004" s="1"/>
      <c r="BA2004" s="1"/>
      <c r="BB2004" s="1"/>
      <c r="BC2004" s="1"/>
      <c r="BD2004" s="1"/>
      <c r="BE2004" s="1"/>
      <c r="BF2004" s="1"/>
      <c r="BG2004" s="1"/>
      <c r="BH2004" s="1"/>
      <c r="BI2004" s="1"/>
      <c r="BJ2004" s="1"/>
      <c r="BK2004" s="1"/>
      <c r="BL2004" s="1"/>
      <c r="BM2004" s="1"/>
      <c r="BN2004" s="1"/>
      <c r="BO2004" s="1"/>
      <c r="BP2004" s="1"/>
      <c r="BQ2004" s="1"/>
      <c r="BR2004" s="1"/>
      <c r="BS2004" s="1"/>
      <c r="BT2004" s="1"/>
      <c r="BU2004" s="1"/>
      <c r="BV2004" s="1"/>
      <c r="BW2004" s="1"/>
      <c r="BX2004" s="1"/>
      <c r="BY2004" s="1"/>
      <c r="BZ2004" s="1"/>
      <c r="CA2004" s="1"/>
      <c r="CB2004" s="1"/>
      <c r="CC2004" s="1"/>
      <c r="CD2004" s="1"/>
      <c r="CE2004" s="1"/>
      <c r="CF2004" s="1"/>
      <c r="CG2004" s="1"/>
      <c r="CH2004" s="1"/>
      <c r="CI2004" s="1"/>
      <c r="CJ2004" s="1"/>
      <c r="CK2004" s="1"/>
      <c r="CL2004" s="1"/>
      <c r="CM2004" s="1"/>
      <c r="CN2004" s="1"/>
      <c r="CO2004" s="1"/>
      <c r="CP2004" s="1"/>
      <c r="CQ2004" s="1"/>
      <c r="CR2004" s="1"/>
      <c r="CS2004" s="1"/>
      <c r="CT2004" s="1"/>
      <c r="CU2004" s="1"/>
      <c r="CV2004" s="1"/>
      <c r="CW2004" s="1"/>
      <c r="CX2004" s="1"/>
      <c r="CY2004" s="1"/>
      <c r="CZ2004" s="1"/>
      <c r="DA2004" s="1"/>
      <c r="DB2004" s="1"/>
      <c r="DC2004" s="1"/>
      <c r="DD2004" s="1"/>
      <c r="DE2004" s="1"/>
      <c r="DF2004" s="1"/>
      <c r="DG2004" s="1"/>
      <c r="DH2004" s="1"/>
      <c r="DI2004" s="1"/>
      <c r="DJ2004" s="1"/>
      <c r="DK2004" s="1"/>
      <c r="DL2004" s="1"/>
      <c r="DM2004" s="1"/>
      <c r="DN2004" s="1"/>
      <c r="DO2004" s="1"/>
      <c r="DP2004" s="1"/>
      <c r="DQ2004" s="1"/>
      <c r="DR2004" s="1"/>
      <c r="DS2004" s="1"/>
      <c r="DT2004" s="1"/>
      <c r="DU2004" s="1"/>
      <c r="DV2004" s="1"/>
      <c r="DW2004" s="1"/>
      <c r="DX2004" s="1"/>
      <c r="DY2004" s="1"/>
      <c r="DZ2004" s="1"/>
      <c r="EA2004" s="1"/>
      <c r="EB2004" s="1"/>
      <c r="EC2004" s="1"/>
      <c r="ED2004" s="1"/>
      <c r="EE2004" s="1"/>
      <c r="EF2004" s="1"/>
      <c r="EG2004" s="1"/>
      <c r="EH2004" s="1"/>
      <c r="EI2004" s="1"/>
      <c r="EJ2004" s="1"/>
      <c r="EK2004" s="1"/>
      <c r="EL2004" s="1"/>
      <c r="EM2004" s="1"/>
      <c r="EN2004" s="1"/>
      <c r="EO2004" s="1"/>
      <c r="EP2004" s="1"/>
      <c r="EQ2004" s="1"/>
      <c r="ER2004" s="1"/>
      <c r="ES2004" s="1"/>
      <c r="ET2004" s="1"/>
      <c r="EU2004" s="1"/>
      <c r="EV2004" s="1"/>
      <c r="EW2004" s="1"/>
      <c r="EX2004" s="1"/>
      <c r="EY2004" s="1"/>
      <c r="EZ2004" s="1"/>
      <c r="FA2004" s="1"/>
      <c r="FB2004" s="1"/>
      <c r="FC2004" s="1"/>
      <c r="FD2004" s="1"/>
      <c r="FE2004" s="1"/>
      <c r="FF2004" s="1"/>
      <c r="FG2004" s="1"/>
      <c r="FH2004" s="1"/>
      <c r="FI2004" s="1"/>
      <c r="FJ2004" s="1"/>
      <c r="FK2004" s="1"/>
      <c r="FL2004" s="1"/>
      <c r="FM2004" s="1"/>
      <c r="FN2004" s="1"/>
      <c r="FO2004" s="1"/>
      <c r="FP2004" s="1"/>
      <c r="FQ2004" s="1"/>
      <c r="FR2004" s="1"/>
      <c r="FS2004" s="1"/>
      <c r="FT2004" s="1"/>
      <c r="FU2004" s="1"/>
      <c r="FV2004" s="1"/>
      <c r="FW2004" s="1"/>
      <c r="FX2004" s="1"/>
      <c r="FY2004" s="1"/>
      <c r="FZ2004" s="1"/>
      <c r="GA2004" s="1"/>
      <c r="GB2004" s="1"/>
      <c r="GC2004" s="1"/>
      <c r="GD2004" s="1"/>
      <c r="GE2004" s="1"/>
      <c r="GF2004" s="1"/>
      <c r="GG2004" s="1"/>
      <c r="GH2004" s="1"/>
      <c r="GI2004" s="1"/>
      <c r="GJ2004" s="1"/>
      <c r="GK2004" s="1"/>
      <c r="GL2004" s="1"/>
      <c r="GM2004" s="1"/>
      <c r="GN2004" s="1"/>
      <c r="GO2004" s="1"/>
    </row>
    <row r="2005" spans="1:197" s="40" customFormat="1" x14ac:dyDescent="0.25">
      <c r="A2005" s="41"/>
      <c r="B2005" s="4"/>
      <c r="C2005" s="41"/>
      <c r="D2005" s="42"/>
      <c r="E2005" s="42"/>
      <c r="F2005" s="42"/>
      <c r="G2005" s="1"/>
      <c r="H2005" s="1"/>
      <c r="I2005" s="1"/>
      <c r="J2005" s="1"/>
      <c r="K2005" s="1"/>
      <c r="L2005" s="1"/>
      <c r="M2005" s="2"/>
      <c r="N2005" s="1"/>
      <c r="O2005" s="1"/>
      <c r="P2005" s="1"/>
      <c r="Q2005" s="1"/>
      <c r="R2005" s="1"/>
      <c r="S2005" s="1"/>
      <c r="T2005" s="1"/>
      <c r="U2005" s="1"/>
      <c r="V2005" s="1"/>
      <c r="W2005" s="1"/>
      <c r="X2005" s="1"/>
      <c r="Y2005" s="1"/>
      <c r="Z2005" s="1"/>
      <c r="AA2005" s="1"/>
      <c r="AB2005" s="1"/>
      <c r="AC2005" s="1"/>
      <c r="AD2005" s="1"/>
      <c r="AE2005" s="1"/>
      <c r="AF2005" s="1"/>
      <c r="AG2005" s="1"/>
      <c r="AH2005" s="1"/>
      <c r="AI2005" s="1"/>
      <c r="AJ2005" s="1"/>
      <c r="AK2005" s="1"/>
      <c r="AL2005" s="1"/>
      <c r="AM2005" s="1"/>
      <c r="AN2005" s="1"/>
      <c r="AO2005" s="1"/>
      <c r="AP2005" s="1"/>
      <c r="AQ2005" s="1"/>
      <c r="AR2005" s="1"/>
      <c r="AS2005" s="1"/>
      <c r="AT2005" s="1"/>
      <c r="AU2005" s="1"/>
      <c r="AV2005" s="1"/>
      <c r="AW2005" s="1"/>
      <c r="AX2005" s="1"/>
      <c r="AY2005" s="1"/>
      <c r="AZ2005" s="1"/>
      <c r="BA2005" s="1"/>
      <c r="BB2005" s="1"/>
      <c r="BC2005" s="1"/>
      <c r="BD2005" s="1"/>
      <c r="BE2005" s="1"/>
      <c r="BF2005" s="1"/>
      <c r="BG2005" s="1"/>
      <c r="BH2005" s="1"/>
      <c r="BI2005" s="1"/>
      <c r="BJ2005" s="1"/>
      <c r="BK2005" s="1"/>
      <c r="BL2005" s="1"/>
      <c r="BM2005" s="1"/>
      <c r="BN2005" s="1"/>
      <c r="BO2005" s="1"/>
      <c r="BP2005" s="1"/>
      <c r="BQ2005" s="1"/>
      <c r="BR2005" s="1"/>
      <c r="BS2005" s="1"/>
      <c r="BT2005" s="1"/>
      <c r="BU2005" s="1"/>
      <c r="BV2005" s="1"/>
      <c r="BW2005" s="1"/>
      <c r="BX2005" s="1"/>
      <c r="BY2005" s="1"/>
      <c r="BZ2005" s="1"/>
      <c r="CA2005" s="1"/>
      <c r="CB2005" s="1"/>
      <c r="CC2005" s="1"/>
      <c r="CD2005" s="1"/>
      <c r="CE2005" s="1"/>
      <c r="CF2005" s="1"/>
      <c r="CG2005" s="1"/>
      <c r="CH2005" s="1"/>
      <c r="CI2005" s="1"/>
      <c r="CJ2005" s="1"/>
      <c r="CK2005" s="1"/>
      <c r="CL2005" s="1"/>
      <c r="CM2005" s="1"/>
      <c r="CN2005" s="1"/>
      <c r="CO2005" s="1"/>
      <c r="CP2005" s="1"/>
      <c r="CQ2005" s="1"/>
      <c r="CR2005" s="1"/>
      <c r="CS2005" s="1"/>
      <c r="CT2005" s="1"/>
      <c r="CU2005" s="1"/>
      <c r="CV2005" s="1"/>
      <c r="CW2005" s="1"/>
      <c r="CX2005" s="1"/>
      <c r="CY2005" s="1"/>
      <c r="CZ2005" s="1"/>
      <c r="DA2005" s="1"/>
      <c r="DB2005" s="1"/>
      <c r="DC2005" s="1"/>
      <c r="DD2005" s="1"/>
      <c r="DE2005" s="1"/>
      <c r="DF2005" s="1"/>
      <c r="DG2005" s="1"/>
      <c r="DH2005" s="1"/>
      <c r="DI2005" s="1"/>
      <c r="DJ2005" s="1"/>
      <c r="DK2005" s="1"/>
      <c r="DL2005" s="1"/>
      <c r="DM2005" s="1"/>
      <c r="DN2005" s="1"/>
      <c r="DO2005" s="1"/>
      <c r="DP2005" s="1"/>
      <c r="DQ2005" s="1"/>
      <c r="DR2005" s="1"/>
      <c r="DS2005" s="1"/>
      <c r="DT2005" s="1"/>
      <c r="DU2005" s="1"/>
      <c r="DV2005" s="1"/>
      <c r="DW2005" s="1"/>
      <c r="DX2005" s="1"/>
      <c r="DY2005" s="1"/>
      <c r="DZ2005" s="1"/>
      <c r="EA2005" s="1"/>
      <c r="EB2005" s="1"/>
      <c r="EC2005" s="1"/>
      <c r="ED2005" s="1"/>
      <c r="EE2005" s="1"/>
      <c r="EF2005" s="1"/>
      <c r="EG2005" s="1"/>
      <c r="EH2005" s="1"/>
      <c r="EI2005" s="1"/>
      <c r="EJ2005" s="1"/>
      <c r="EK2005" s="1"/>
      <c r="EL2005" s="1"/>
      <c r="EM2005" s="1"/>
      <c r="EN2005" s="1"/>
      <c r="EO2005" s="1"/>
      <c r="EP2005" s="1"/>
      <c r="EQ2005" s="1"/>
      <c r="ER2005" s="1"/>
      <c r="ES2005" s="1"/>
      <c r="ET2005" s="1"/>
      <c r="EU2005" s="1"/>
      <c r="EV2005" s="1"/>
      <c r="EW2005" s="1"/>
      <c r="EX2005" s="1"/>
      <c r="EY2005" s="1"/>
      <c r="EZ2005" s="1"/>
      <c r="FA2005" s="1"/>
      <c r="FB2005" s="1"/>
      <c r="FC2005" s="1"/>
      <c r="FD2005" s="1"/>
      <c r="FE2005" s="1"/>
      <c r="FF2005" s="1"/>
      <c r="FG2005" s="1"/>
      <c r="FH2005" s="1"/>
      <c r="FI2005" s="1"/>
      <c r="FJ2005" s="1"/>
      <c r="FK2005" s="1"/>
      <c r="FL2005" s="1"/>
      <c r="FM2005" s="1"/>
      <c r="FN2005" s="1"/>
      <c r="FO2005" s="1"/>
      <c r="FP2005" s="1"/>
      <c r="FQ2005" s="1"/>
      <c r="FR2005" s="1"/>
      <c r="FS2005" s="1"/>
      <c r="FT2005" s="1"/>
      <c r="FU2005" s="1"/>
      <c r="FV2005" s="1"/>
      <c r="FW2005" s="1"/>
      <c r="FX2005" s="1"/>
      <c r="FY2005" s="1"/>
      <c r="FZ2005" s="1"/>
      <c r="GA2005" s="1"/>
      <c r="GB2005" s="1"/>
      <c r="GC2005" s="1"/>
      <c r="GD2005" s="1"/>
      <c r="GE2005" s="1"/>
      <c r="GF2005" s="1"/>
      <c r="GG2005" s="1"/>
      <c r="GH2005" s="1"/>
      <c r="GI2005" s="1"/>
      <c r="GJ2005" s="1"/>
      <c r="GK2005" s="1"/>
      <c r="GL2005" s="1"/>
      <c r="GM2005" s="1"/>
      <c r="GN2005" s="1"/>
      <c r="GO2005" s="1"/>
    </row>
    <row r="2006" spans="1:197" s="40" customFormat="1" x14ac:dyDescent="0.25">
      <c r="A2006" s="41"/>
      <c r="B2006" s="4"/>
      <c r="C2006" s="41"/>
      <c r="D2006" s="42"/>
      <c r="E2006" s="42"/>
      <c r="F2006" s="42"/>
      <c r="G2006" s="1"/>
      <c r="H2006" s="1"/>
      <c r="I2006" s="1"/>
      <c r="J2006" s="1"/>
      <c r="K2006" s="1"/>
      <c r="L2006" s="1"/>
      <c r="M2006" s="2"/>
      <c r="N2006" s="1"/>
      <c r="O2006" s="1"/>
      <c r="P2006" s="1"/>
      <c r="Q2006" s="1"/>
      <c r="R2006" s="1"/>
      <c r="S2006" s="1"/>
      <c r="T2006" s="1"/>
      <c r="U2006" s="1"/>
      <c r="V2006" s="1"/>
      <c r="W2006" s="1"/>
      <c r="X2006" s="1"/>
      <c r="Y2006" s="1"/>
      <c r="Z2006" s="1"/>
      <c r="AA2006" s="1"/>
      <c r="AB2006" s="1"/>
      <c r="AC2006" s="1"/>
      <c r="AD2006" s="1"/>
      <c r="AE2006" s="1"/>
      <c r="AF2006" s="1"/>
      <c r="AG2006" s="1"/>
      <c r="AH2006" s="1"/>
      <c r="AI2006" s="1"/>
      <c r="AJ2006" s="1"/>
      <c r="AK2006" s="1"/>
      <c r="AL2006" s="1"/>
      <c r="AM2006" s="1"/>
      <c r="AN2006" s="1"/>
      <c r="AO2006" s="1"/>
      <c r="AP2006" s="1"/>
      <c r="AQ2006" s="1"/>
      <c r="AR2006" s="1"/>
      <c r="AS2006" s="1"/>
      <c r="AT2006" s="1"/>
      <c r="AU2006" s="1"/>
      <c r="AV2006" s="1"/>
      <c r="AW2006" s="1"/>
      <c r="AX2006" s="1"/>
      <c r="AY2006" s="1"/>
      <c r="AZ2006" s="1"/>
      <c r="BA2006" s="1"/>
      <c r="BB2006" s="1"/>
      <c r="BC2006" s="1"/>
      <c r="BD2006" s="1"/>
      <c r="BE2006" s="1"/>
      <c r="BF2006" s="1"/>
      <c r="BG2006" s="1"/>
      <c r="BH2006" s="1"/>
      <c r="BI2006" s="1"/>
      <c r="BJ2006" s="1"/>
      <c r="BK2006" s="1"/>
      <c r="BL2006" s="1"/>
      <c r="BM2006" s="1"/>
      <c r="BN2006" s="1"/>
      <c r="BO2006" s="1"/>
      <c r="BP2006" s="1"/>
      <c r="BQ2006" s="1"/>
      <c r="BR2006" s="1"/>
      <c r="BS2006" s="1"/>
      <c r="BT2006" s="1"/>
      <c r="BU2006" s="1"/>
      <c r="BV2006" s="1"/>
      <c r="BW2006" s="1"/>
      <c r="BX2006" s="1"/>
      <c r="BY2006" s="1"/>
      <c r="BZ2006" s="1"/>
      <c r="CA2006" s="1"/>
      <c r="CB2006" s="1"/>
      <c r="CC2006" s="1"/>
      <c r="CD2006" s="1"/>
      <c r="CE2006" s="1"/>
      <c r="CF2006" s="1"/>
      <c r="CG2006" s="1"/>
      <c r="CH2006" s="1"/>
      <c r="CI2006" s="1"/>
      <c r="CJ2006" s="1"/>
      <c r="CK2006" s="1"/>
      <c r="CL2006" s="1"/>
      <c r="CM2006" s="1"/>
      <c r="CN2006" s="1"/>
      <c r="CO2006" s="1"/>
      <c r="CP2006" s="1"/>
      <c r="CQ2006" s="1"/>
      <c r="CR2006" s="1"/>
      <c r="CS2006" s="1"/>
      <c r="CT2006" s="1"/>
      <c r="CU2006" s="1"/>
      <c r="CV2006" s="1"/>
      <c r="CW2006" s="1"/>
      <c r="CX2006" s="1"/>
      <c r="CY2006" s="1"/>
      <c r="CZ2006" s="1"/>
      <c r="DA2006" s="1"/>
      <c r="DB2006" s="1"/>
      <c r="DC2006" s="1"/>
      <c r="DD2006" s="1"/>
      <c r="DE2006" s="1"/>
      <c r="DF2006" s="1"/>
      <c r="DG2006" s="1"/>
      <c r="DH2006" s="1"/>
      <c r="DI2006" s="1"/>
      <c r="DJ2006" s="1"/>
      <c r="DK2006" s="1"/>
      <c r="DL2006" s="1"/>
      <c r="DM2006" s="1"/>
      <c r="DN2006" s="1"/>
      <c r="DO2006" s="1"/>
      <c r="DP2006" s="1"/>
      <c r="DQ2006" s="1"/>
      <c r="DR2006" s="1"/>
      <c r="DS2006" s="1"/>
      <c r="DT2006" s="1"/>
      <c r="DU2006" s="1"/>
      <c r="DV2006" s="1"/>
      <c r="DW2006" s="1"/>
      <c r="DX2006" s="1"/>
      <c r="DY2006" s="1"/>
      <c r="DZ2006" s="1"/>
      <c r="EA2006" s="1"/>
      <c r="EB2006" s="1"/>
      <c r="EC2006" s="1"/>
      <c r="ED2006" s="1"/>
      <c r="EE2006" s="1"/>
      <c r="EF2006" s="1"/>
      <c r="EG2006" s="1"/>
      <c r="EH2006" s="1"/>
      <c r="EI2006" s="1"/>
      <c r="EJ2006" s="1"/>
      <c r="EK2006" s="1"/>
      <c r="EL2006" s="1"/>
      <c r="EM2006" s="1"/>
      <c r="EN2006" s="1"/>
      <c r="EO2006" s="1"/>
      <c r="EP2006" s="1"/>
      <c r="EQ2006" s="1"/>
      <c r="ER2006" s="1"/>
      <c r="ES2006" s="1"/>
      <c r="ET2006" s="1"/>
      <c r="EU2006" s="1"/>
      <c r="EV2006" s="1"/>
      <c r="EW2006" s="1"/>
      <c r="EX2006" s="1"/>
      <c r="EY2006" s="1"/>
      <c r="EZ2006" s="1"/>
      <c r="FA2006" s="1"/>
      <c r="FB2006" s="1"/>
      <c r="FC2006" s="1"/>
      <c r="FD2006" s="1"/>
      <c r="FE2006" s="1"/>
      <c r="FF2006" s="1"/>
      <c r="FG2006" s="1"/>
      <c r="FH2006" s="1"/>
      <c r="FI2006" s="1"/>
      <c r="FJ2006" s="1"/>
      <c r="FK2006" s="1"/>
      <c r="FL2006" s="1"/>
      <c r="FM2006" s="1"/>
      <c r="FN2006" s="1"/>
      <c r="FO2006" s="1"/>
      <c r="FP2006" s="1"/>
      <c r="FQ2006" s="1"/>
      <c r="FR2006" s="1"/>
      <c r="FS2006" s="1"/>
      <c r="FT2006" s="1"/>
      <c r="FU2006" s="1"/>
      <c r="FV2006" s="1"/>
      <c r="FW2006" s="1"/>
      <c r="FX2006" s="1"/>
      <c r="FY2006" s="1"/>
      <c r="FZ2006" s="1"/>
      <c r="GA2006" s="1"/>
      <c r="GB2006" s="1"/>
      <c r="GC2006" s="1"/>
      <c r="GD2006" s="1"/>
      <c r="GE2006" s="1"/>
      <c r="GF2006" s="1"/>
      <c r="GG2006" s="1"/>
      <c r="GH2006" s="1"/>
      <c r="GI2006" s="1"/>
      <c r="GJ2006" s="1"/>
      <c r="GK2006" s="1"/>
      <c r="GL2006" s="1"/>
      <c r="GM2006" s="1"/>
      <c r="GN2006" s="1"/>
      <c r="GO2006" s="1"/>
    </row>
    <row r="2007" spans="1:197" s="40" customFormat="1" x14ac:dyDescent="0.25">
      <c r="A2007" s="41"/>
      <c r="B2007" s="4"/>
      <c r="C2007" s="41"/>
      <c r="D2007" s="42"/>
      <c r="E2007" s="42"/>
      <c r="F2007" s="42"/>
      <c r="G2007" s="1"/>
      <c r="H2007" s="1"/>
      <c r="I2007" s="1"/>
      <c r="J2007" s="1"/>
      <c r="K2007" s="1"/>
      <c r="L2007" s="1"/>
      <c r="M2007" s="2"/>
      <c r="N2007" s="1"/>
      <c r="O2007" s="1"/>
      <c r="P2007" s="1"/>
      <c r="Q2007" s="1"/>
      <c r="R2007" s="1"/>
      <c r="S2007" s="1"/>
      <c r="T2007" s="1"/>
      <c r="U2007" s="1"/>
      <c r="V2007" s="1"/>
      <c r="W2007" s="1"/>
      <c r="X2007" s="1"/>
      <c r="Y2007" s="1"/>
      <c r="Z2007" s="1"/>
      <c r="AA2007" s="1"/>
      <c r="AB2007" s="1"/>
      <c r="AC2007" s="1"/>
      <c r="AD2007" s="1"/>
      <c r="AE2007" s="1"/>
      <c r="AF2007" s="1"/>
      <c r="AG2007" s="1"/>
      <c r="AH2007" s="1"/>
      <c r="AI2007" s="1"/>
      <c r="AJ2007" s="1"/>
      <c r="AK2007" s="1"/>
      <c r="AL2007" s="1"/>
      <c r="AM2007" s="1"/>
      <c r="AN2007" s="1"/>
      <c r="AO2007" s="1"/>
      <c r="AP2007" s="1"/>
      <c r="AQ2007" s="1"/>
      <c r="AR2007" s="1"/>
      <c r="AS2007" s="1"/>
      <c r="AT2007" s="1"/>
      <c r="AU2007" s="1"/>
      <c r="AV2007" s="1"/>
      <c r="AW2007" s="1"/>
      <c r="AX2007" s="1"/>
      <c r="AY2007" s="1"/>
      <c r="AZ2007" s="1"/>
      <c r="BA2007" s="1"/>
      <c r="BB2007" s="1"/>
      <c r="BC2007" s="1"/>
      <c r="BD2007" s="1"/>
      <c r="BE2007" s="1"/>
      <c r="BF2007" s="1"/>
      <c r="BG2007" s="1"/>
      <c r="BH2007" s="1"/>
      <c r="BI2007" s="1"/>
      <c r="BJ2007" s="1"/>
      <c r="BK2007" s="1"/>
      <c r="BL2007" s="1"/>
      <c r="BM2007" s="1"/>
      <c r="BN2007" s="1"/>
      <c r="BO2007" s="1"/>
      <c r="BP2007" s="1"/>
      <c r="BQ2007" s="1"/>
      <c r="BR2007" s="1"/>
      <c r="BS2007" s="1"/>
      <c r="BT2007" s="1"/>
      <c r="BU2007" s="1"/>
      <c r="BV2007" s="1"/>
      <c r="BW2007" s="1"/>
      <c r="BX2007" s="1"/>
      <c r="BY2007" s="1"/>
      <c r="BZ2007" s="1"/>
      <c r="CA2007" s="1"/>
      <c r="CB2007" s="1"/>
      <c r="CC2007" s="1"/>
      <c r="CD2007" s="1"/>
      <c r="CE2007" s="1"/>
      <c r="CF2007" s="1"/>
      <c r="CG2007" s="1"/>
      <c r="CH2007" s="1"/>
      <c r="CI2007" s="1"/>
      <c r="CJ2007" s="1"/>
      <c r="CK2007" s="1"/>
      <c r="CL2007" s="1"/>
      <c r="CM2007" s="1"/>
      <c r="CN2007" s="1"/>
      <c r="CO2007" s="1"/>
      <c r="CP2007" s="1"/>
      <c r="CQ2007" s="1"/>
      <c r="CR2007" s="1"/>
      <c r="CS2007" s="1"/>
      <c r="CT2007" s="1"/>
      <c r="CU2007" s="1"/>
      <c r="CV2007" s="1"/>
      <c r="CW2007" s="1"/>
      <c r="CX2007" s="1"/>
      <c r="CY2007" s="1"/>
      <c r="CZ2007" s="1"/>
      <c r="DA2007" s="1"/>
      <c r="DB2007" s="1"/>
      <c r="DC2007" s="1"/>
      <c r="DD2007" s="1"/>
      <c r="DE2007" s="1"/>
      <c r="DF2007" s="1"/>
      <c r="DG2007" s="1"/>
      <c r="DH2007" s="1"/>
      <c r="DI2007" s="1"/>
      <c r="DJ2007" s="1"/>
      <c r="DK2007" s="1"/>
      <c r="DL2007" s="1"/>
      <c r="DM2007" s="1"/>
      <c r="DN2007" s="1"/>
      <c r="DO2007" s="1"/>
      <c r="DP2007" s="1"/>
      <c r="DQ2007" s="1"/>
      <c r="DR2007" s="1"/>
      <c r="DS2007" s="1"/>
      <c r="DT2007" s="1"/>
      <c r="DU2007" s="1"/>
      <c r="DV2007" s="1"/>
      <c r="DW2007" s="1"/>
      <c r="DX2007" s="1"/>
      <c r="DY2007" s="1"/>
      <c r="DZ2007" s="1"/>
      <c r="EA2007" s="1"/>
      <c r="EB2007" s="1"/>
      <c r="EC2007" s="1"/>
      <c r="ED2007" s="1"/>
      <c r="EE2007" s="1"/>
      <c r="EF2007" s="1"/>
      <c r="EG2007" s="1"/>
      <c r="EH2007" s="1"/>
      <c r="EI2007" s="1"/>
      <c r="EJ2007" s="1"/>
      <c r="EK2007" s="1"/>
      <c r="EL2007" s="1"/>
      <c r="EM2007" s="1"/>
      <c r="EN2007" s="1"/>
      <c r="EO2007" s="1"/>
      <c r="EP2007" s="1"/>
      <c r="EQ2007" s="1"/>
      <c r="ER2007" s="1"/>
      <c r="ES2007" s="1"/>
      <c r="ET2007" s="1"/>
      <c r="EU2007" s="1"/>
      <c r="EV2007" s="1"/>
      <c r="EW2007" s="1"/>
      <c r="EX2007" s="1"/>
      <c r="EY2007" s="1"/>
      <c r="EZ2007" s="1"/>
      <c r="FA2007" s="1"/>
      <c r="FB2007" s="1"/>
      <c r="FC2007" s="1"/>
      <c r="FD2007" s="1"/>
      <c r="FE2007" s="1"/>
      <c r="FF2007" s="1"/>
      <c r="FG2007" s="1"/>
      <c r="FH2007" s="1"/>
      <c r="FI2007" s="1"/>
      <c r="FJ2007" s="1"/>
      <c r="FK2007" s="1"/>
      <c r="FL2007" s="1"/>
      <c r="FM2007" s="1"/>
      <c r="FN2007" s="1"/>
      <c r="FO2007" s="1"/>
      <c r="FP2007" s="1"/>
      <c r="FQ2007" s="1"/>
      <c r="FR2007" s="1"/>
      <c r="FS2007" s="1"/>
      <c r="FT2007" s="1"/>
      <c r="FU2007" s="1"/>
      <c r="FV2007" s="1"/>
      <c r="FW2007" s="1"/>
      <c r="FX2007" s="1"/>
      <c r="FY2007" s="1"/>
      <c r="FZ2007" s="1"/>
      <c r="GA2007" s="1"/>
      <c r="GB2007" s="1"/>
      <c r="GC2007" s="1"/>
      <c r="GD2007" s="1"/>
      <c r="GE2007" s="1"/>
      <c r="GF2007" s="1"/>
      <c r="GG2007" s="1"/>
      <c r="GH2007" s="1"/>
      <c r="GI2007" s="1"/>
      <c r="GJ2007" s="1"/>
      <c r="GK2007" s="1"/>
      <c r="GL2007" s="1"/>
      <c r="GM2007" s="1"/>
      <c r="GN2007" s="1"/>
      <c r="GO2007" s="1"/>
    </row>
    <row r="2008" spans="1:197" s="40" customFormat="1" x14ac:dyDescent="0.25">
      <c r="A2008" s="41"/>
      <c r="B2008" s="4"/>
      <c r="C2008" s="41"/>
      <c r="D2008" s="42"/>
      <c r="E2008" s="42"/>
      <c r="F2008" s="42"/>
      <c r="G2008" s="1"/>
      <c r="H2008" s="1"/>
      <c r="I2008" s="1"/>
      <c r="J2008" s="1"/>
      <c r="K2008" s="1"/>
      <c r="L2008" s="1"/>
      <c r="M2008" s="2"/>
      <c r="N2008" s="1"/>
      <c r="O2008" s="1"/>
      <c r="P2008" s="1"/>
      <c r="Q2008" s="1"/>
      <c r="R2008" s="1"/>
      <c r="S2008" s="1"/>
      <c r="T2008" s="1"/>
      <c r="U2008" s="1"/>
      <c r="V2008" s="1"/>
      <c r="W2008" s="1"/>
      <c r="X2008" s="1"/>
      <c r="Y2008" s="1"/>
      <c r="Z2008" s="1"/>
      <c r="AA2008" s="1"/>
      <c r="AB2008" s="1"/>
      <c r="AC2008" s="1"/>
      <c r="AD2008" s="1"/>
      <c r="AE2008" s="1"/>
      <c r="AF2008" s="1"/>
      <c r="AG2008" s="1"/>
      <c r="AH2008" s="1"/>
      <c r="AI2008" s="1"/>
      <c r="AJ2008" s="1"/>
      <c r="AK2008" s="1"/>
      <c r="AL2008" s="1"/>
      <c r="AM2008" s="1"/>
      <c r="AN2008" s="1"/>
      <c r="AO2008" s="1"/>
      <c r="AP2008" s="1"/>
      <c r="AQ2008" s="1"/>
      <c r="AR2008" s="1"/>
      <c r="AS2008" s="1"/>
      <c r="AT2008" s="1"/>
      <c r="AU2008" s="1"/>
      <c r="AV2008" s="1"/>
      <c r="AW2008" s="1"/>
      <c r="AX2008" s="1"/>
      <c r="AY2008" s="1"/>
      <c r="AZ2008" s="1"/>
      <c r="BA2008" s="1"/>
      <c r="BB2008" s="1"/>
      <c r="BC2008" s="1"/>
      <c r="BD2008" s="1"/>
      <c r="BE2008" s="1"/>
      <c r="BF2008" s="1"/>
      <c r="BG2008" s="1"/>
      <c r="BH2008" s="1"/>
      <c r="BI2008" s="1"/>
      <c r="BJ2008" s="1"/>
      <c r="BK2008" s="1"/>
      <c r="BL2008" s="1"/>
      <c r="BM2008" s="1"/>
      <c r="BN2008" s="1"/>
      <c r="BO2008" s="1"/>
      <c r="BP2008" s="1"/>
      <c r="BQ2008" s="1"/>
      <c r="BR2008" s="1"/>
      <c r="BS2008" s="1"/>
      <c r="BT2008" s="1"/>
      <c r="BU2008" s="1"/>
      <c r="BV2008" s="1"/>
      <c r="BW2008" s="1"/>
      <c r="BX2008" s="1"/>
      <c r="BY2008" s="1"/>
      <c r="BZ2008" s="1"/>
      <c r="CA2008" s="1"/>
      <c r="CB2008" s="1"/>
      <c r="CC2008" s="1"/>
      <c r="CD2008" s="1"/>
      <c r="CE2008" s="1"/>
      <c r="CF2008" s="1"/>
      <c r="CG2008" s="1"/>
      <c r="CH2008" s="1"/>
      <c r="CI2008" s="1"/>
      <c r="CJ2008" s="1"/>
      <c r="CK2008" s="1"/>
      <c r="CL2008" s="1"/>
      <c r="CM2008" s="1"/>
      <c r="CN2008" s="1"/>
      <c r="CO2008" s="1"/>
      <c r="CP2008" s="1"/>
      <c r="CQ2008" s="1"/>
      <c r="CR2008" s="1"/>
      <c r="CS2008" s="1"/>
      <c r="CT2008" s="1"/>
      <c r="CU2008" s="1"/>
      <c r="CV2008" s="1"/>
      <c r="CW2008" s="1"/>
      <c r="CX2008" s="1"/>
      <c r="CY2008" s="1"/>
      <c r="CZ2008" s="1"/>
      <c r="DA2008" s="1"/>
      <c r="DB2008" s="1"/>
      <c r="DC2008" s="1"/>
      <c r="DD2008" s="1"/>
      <c r="DE2008" s="1"/>
      <c r="DF2008" s="1"/>
      <c r="DG2008" s="1"/>
      <c r="DH2008" s="1"/>
      <c r="DI2008" s="1"/>
      <c r="DJ2008" s="1"/>
      <c r="DK2008" s="1"/>
      <c r="DL2008" s="1"/>
      <c r="DM2008" s="1"/>
      <c r="DN2008" s="1"/>
      <c r="DO2008" s="1"/>
      <c r="DP2008" s="1"/>
      <c r="DQ2008" s="1"/>
      <c r="DR2008" s="1"/>
      <c r="DS2008" s="1"/>
      <c r="DT2008" s="1"/>
      <c r="DU2008" s="1"/>
      <c r="DV2008" s="1"/>
      <c r="DW2008" s="1"/>
      <c r="DX2008" s="1"/>
      <c r="DY2008" s="1"/>
      <c r="DZ2008" s="1"/>
      <c r="EA2008" s="1"/>
      <c r="EB2008" s="1"/>
      <c r="EC2008" s="1"/>
      <c r="ED2008" s="1"/>
      <c r="EE2008" s="1"/>
      <c r="EF2008" s="1"/>
      <c r="EG2008" s="1"/>
      <c r="EH2008" s="1"/>
      <c r="EI2008" s="1"/>
      <c r="EJ2008" s="1"/>
      <c r="EK2008" s="1"/>
      <c r="EL2008" s="1"/>
      <c r="EM2008" s="1"/>
      <c r="EN2008" s="1"/>
      <c r="EO2008" s="1"/>
      <c r="EP2008" s="1"/>
      <c r="EQ2008" s="1"/>
      <c r="ER2008" s="1"/>
      <c r="ES2008" s="1"/>
      <c r="ET2008" s="1"/>
      <c r="EU2008" s="1"/>
      <c r="EV2008" s="1"/>
      <c r="EW2008" s="1"/>
      <c r="EX2008" s="1"/>
      <c r="EY2008" s="1"/>
      <c r="EZ2008" s="1"/>
      <c r="FA2008" s="1"/>
      <c r="FB2008" s="1"/>
      <c r="FC2008" s="1"/>
      <c r="FD2008" s="1"/>
      <c r="FE2008" s="1"/>
      <c r="FF2008" s="1"/>
      <c r="FG2008" s="1"/>
      <c r="FH2008" s="1"/>
      <c r="FI2008" s="1"/>
      <c r="FJ2008" s="1"/>
      <c r="FK2008" s="1"/>
      <c r="FL2008" s="1"/>
      <c r="FM2008" s="1"/>
      <c r="FN2008" s="1"/>
      <c r="FO2008" s="1"/>
      <c r="FP2008" s="1"/>
      <c r="FQ2008" s="1"/>
      <c r="FR2008" s="1"/>
      <c r="FS2008" s="1"/>
      <c r="FT2008" s="1"/>
      <c r="FU2008" s="1"/>
      <c r="FV2008" s="1"/>
      <c r="FW2008" s="1"/>
      <c r="FX2008" s="1"/>
      <c r="FY2008" s="1"/>
      <c r="FZ2008" s="1"/>
      <c r="GA2008" s="1"/>
      <c r="GB2008" s="1"/>
      <c r="GC2008" s="1"/>
      <c r="GD2008" s="1"/>
      <c r="GE2008" s="1"/>
      <c r="GF2008" s="1"/>
      <c r="GG2008" s="1"/>
      <c r="GH2008" s="1"/>
      <c r="GI2008" s="1"/>
      <c r="GJ2008" s="1"/>
      <c r="GK2008" s="1"/>
      <c r="GL2008" s="1"/>
      <c r="GM2008" s="1"/>
      <c r="GN2008" s="1"/>
      <c r="GO2008" s="1"/>
    </row>
    <row r="2009" spans="1:197" s="40" customFormat="1" x14ac:dyDescent="0.25">
      <c r="A2009" s="41"/>
      <c r="B2009" s="4"/>
      <c r="C2009" s="41"/>
      <c r="D2009" s="42"/>
      <c r="E2009" s="42"/>
      <c r="F2009" s="42"/>
      <c r="G2009" s="1"/>
      <c r="H2009" s="1"/>
      <c r="I2009" s="1"/>
      <c r="J2009" s="1"/>
      <c r="K2009" s="1"/>
      <c r="L2009" s="1"/>
      <c r="M2009" s="2"/>
      <c r="N2009" s="1"/>
      <c r="O2009" s="1"/>
      <c r="P2009" s="1"/>
      <c r="Q2009" s="1"/>
      <c r="R2009" s="1"/>
      <c r="S2009" s="1"/>
      <c r="T2009" s="1"/>
      <c r="U2009" s="1"/>
      <c r="V2009" s="1"/>
      <c r="W2009" s="1"/>
      <c r="X2009" s="1"/>
      <c r="Y2009" s="1"/>
      <c r="Z2009" s="1"/>
      <c r="AA2009" s="1"/>
      <c r="AB2009" s="1"/>
      <c r="AC2009" s="1"/>
      <c r="AD2009" s="1"/>
      <c r="AE2009" s="1"/>
      <c r="AF2009" s="1"/>
      <c r="AG2009" s="1"/>
      <c r="AH2009" s="1"/>
      <c r="AI2009" s="1"/>
      <c r="AJ2009" s="1"/>
      <c r="AK2009" s="1"/>
      <c r="AL2009" s="1"/>
      <c r="AM2009" s="1"/>
      <c r="AN2009" s="1"/>
      <c r="AO2009" s="1"/>
      <c r="AP2009" s="1"/>
      <c r="AQ2009" s="1"/>
      <c r="AR2009" s="1"/>
      <c r="AS2009" s="1"/>
      <c r="AT2009" s="1"/>
      <c r="AU2009" s="1"/>
      <c r="AV2009" s="1"/>
      <c r="AW2009" s="1"/>
      <c r="AX2009" s="1"/>
      <c r="AY2009" s="1"/>
      <c r="AZ2009" s="1"/>
      <c r="BA2009" s="1"/>
      <c r="BB2009" s="1"/>
      <c r="BC2009" s="1"/>
      <c r="BD2009" s="1"/>
      <c r="BE2009" s="1"/>
      <c r="BF2009" s="1"/>
      <c r="BG2009" s="1"/>
      <c r="BH2009" s="1"/>
      <c r="BI2009" s="1"/>
      <c r="BJ2009" s="1"/>
      <c r="BK2009" s="1"/>
      <c r="BL2009" s="1"/>
      <c r="BM2009" s="1"/>
      <c r="BN2009" s="1"/>
      <c r="BO2009" s="1"/>
      <c r="BP2009" s="1"/>
      <c r="BQ2009" s="1"/>
      <c r="BR2009" s="1"/>
      <c r="BS2009" s="1"/>
      <c r="BT2009" s="1"/>
      <c r="BU2009" s="1"/>
      <c r="BV2009" s="1"/>
      <c r="BW2009" s="1"/>
      <c r="BX2009" s="1"/>
      <c r="BY2009" s="1"/>
      <c r="BZ2009" s="1"/>
      <c r="CA2009" s="1"/>
      <c r="CB2009" s="1"/>
      <c r="CC2009" s="1"/>
      <c r="CD2009" s="1"/>
      <c r="CE2009" s="1"/>
      <c r="CF2009" s="1"/>
      <c r="CG2009" s="1"/>
      <c r="CH2009" s="1"/>
      <c r="CI2009" s="1"/>
      <c r="CJ2009" s="1"/>
      <c r="CK2009" s="1"/>
      <c r="CL2009" s="1"/>
      <c r="CM2009" s="1"/>
      <c r="CN2009" s="1"/>
      <c r="CO2009" s="1"/>
      <c r="CP2009" s="1"/>
      <c r="CQ2009" s="1"/>
      <c r="CR2009" s="1"/>
      <c r="CS2009" s="1"/>
      <c r="CT2009" s="1"/>
      <c r="CU2009" s="1"/>
      <c r="CV2009" s="1"/>
      <c r="CW2009" s="1"/>
      <c r="CX2009" s="1"/>
      <c r="CY2009" s="1"/>
      <c r="CZ2009" s="1"/>
      <c r="DA2009" s="1"/>
      <c r="DB2009" s="1"/>
      <c r="DC2009" s="1"/>
      <c r="DD2009" s="1"/>
      <c r="DE2009" s="1"/>
      <c r="DF2009" s="1"/>
      <c r="DG2009" s="1"/>
      <c r="DH2009" s="1"/>
      <c r="DI2009" s="1"/>
      <c r="DJ2009" s="1"/>
      <c r="DK2009" s="1"/>
      <c r="DL2009" s="1"/>
      <c r="DM2009" s="1"/>
      <c r="DN2009" s="1"/>
      <c r="DO2009" s="1"/>
      <c r="DP2009" s="1"/>
      <c r="DQ2009" s="1"/>
      <c r="DR2009" s="1"/>
      <c r="DS2009" s="1"/>
      <c r="DT2009" s="1"/>
      <c r="DU2009" s="1"/>
      <c r="DV2009" s="1"/>
      <c r="DW2009" s="1"/>
      <c r="DX2009" s="1"/>
      <c r="DY2009" s="1"/>
      <c r="DZ2009" s="1"/>
      <c r="EA2009" s="1"/>
      <c r="EB2009" s="1"/>
      <c r="EC2009" s="1"/>
      <c r="ED2009" s="1"/>
      <c r="EE2009" s="1"/>
      <c r="EF2009" s="1"/>
      <c r="EG2009" s="1"/>
      <c r="EH2009" s="1"/>
      <c r="EI2009" s="1"/>
      <c r="EJ2009" s="1"/>
      <c r="EK2009" s="1"/>
      <c r="EL2009" s="1"/>
      <c r="EM2009" s="1"/>
      <c r="EN2009" s="1"/>
      <c r="EO2009" s="1"/>
      <c r="EP2009" s="1"/>
      <c r="EQ2009" s="1"/>
      <c r="ER2009" s="1"/>
      <c r="ES2009" s="1"/>
      <c r="ET2009" s="1"/>
      <c r="EU2009" s="1"/>
      <c r="EV2009" s="1"/>
      <c r="EW2009" s="1"/>
      <c r="EX2009" s="1"/>
      <c r="EY2009" s="1"/>
      <c r="EZ2009" s="1"/>
      <c r="FA2009" s="1"/>
      <c r="FB2009" s="1"/>
      <c r="FC2009" s="1"/>
      <c r="FD2009" s="1"/>
      <c r="FE2009" s="1"/>
      <c r="FF2009" s="1"/>
      <c r="FG2009" s="1"/>
      <c r="FH2009" s="1"/>
      <c r="FI2009" s="1"/>
      <c r="FJ2009" s="1"/>
      <c r="FK2009" s="1"/>
      <c r="FL2009" s="1"/>
      <c r="FM2009" s="1"/>
      <c r="FN2009" s="1"/>
      <c r="FO2009" s="1"/>
      <c r="FP2009" s="1"/>
      <c r="FQ2009" s="1"/>
      <c r="FR2009" s="1"/>
      <c r="FS2009" s="1"/>
      <c r="FT2009" s="1"/>
      <c r="FU2009" s="1"/>
      <c r="FV2009" s="1"/>
      <c r="FW2009" s="1"/>
      <c r="FX2009" s="1"/>
      <c r="FY2009" s="1"/>
      <c r="FZ2009" s="1"/>
      <c r="GA2009" s="1"/>
      <c r="GB2009" s="1"/>
      <c r="GC2009" s="1"/>
      <c r="GD2009" s="1"/>
      <c r="GE2009" s="1"/>
      <c r="GF2009" s="1"/>
      <c r="GG2009" s="1"/>
      <c r="GH2009" s="1"/>
      <c r="GI2009" s="1"/>
      <c r="GJ2009" s="1"/>
      <c r="GK2009" s="1"/>
      <c r="GL2009" s="1"/>
      <c r="GM2009" s="1"/>
      <c r="GN2009" s="1"/>
      <c r="GO2009" s="1"/>
    </row>
    <row r="2010" spans="1:197" s="40" customFormat="1" x14ac:dyDescent="0.25">
      <c r="A2010" s="41"/>
      <c r="B2010" s="4"/>
      <c r="C2010" s="41"/>
      <c r="D2010" s="42"/>
      <c r="E2010" s="42"/>
      <c r="F2010" s="42"/>
      <c r="G2010" s="1"/>
      <c r="H2010" s="1"/>
      <c r="I2010" s="1"/>
      <c r="J2010" s="1"/>
      <c r="K2010" s="1"/>
      <c r="L2010" s="1"/>
      <c r="M2010" s="2"/>
      <c r="N2010" s="1"/>
      <c r="O2010" s="1"/>
      <c r="P2010" s="1"/>
      <c r="Q2010" s="1"/>
      <c r="R2010" s="1"/>
      <c r="S2010" s="1"/>
      <c r="T2010" s="1"/>
      <c r="U2010" s="1"/>
      <c r="V2010" s="1"/>
      <c r="W2010" s="1"/>
      <c r="X2010" s="1"/>
      <c r="Y2010" s="1"/>
      <c r="Z2010" s="1"/>
      <c r="AA2010" s="1"/>
      <c r="AB2010" s="1"/>
      <c r="AC2010" s="1"/>
      <c r="AD2010" s="1"/>
      <c r="AE2010" s="1"/>
      <c r="AF2010" s="1"/>
      <c r="AG2010" s="1"/>
      <c r="AH2010" s="1"/>
      <c r="AI2010" s="1"/>
      <c r="AJ2010" s="1"/>
      <c r="AK2010" s="1"/>
      <c r="AL2010" s="1"/>
      <c r="AM2010" s="1"/>
      <c r="AN2010" s="1"/>
      <c r="AO2010" s="1"/>
      <c r="AP2010" s="1"/>
      <c r="AQ2010" s="1"/>
      <c r="AR2010" s="1"/>
      <c r="AS2010" s="1"/>
      <c r="AT2010" s="1"/>
      <c r="AU2010" s="1"/>
      <c r="AV2010" s="1"/>
      <c r="AW2010" s="1"/>
      <c r="AX2010" s="1"/>
      <c r="AY2010" s="1"/>
      <c r="AZ2010" s="1"/>
      <c r="BA2010" s="1"/>
      <c r="BB2010" s="1"/>
      <c r="BC2010" s="1"/>
      <c r="BD2010" s="1"/>
      <c r="BE2010" s="1"/>
      <c r="BF2010" s="1"/>
      <c r="BG2010" s="1"/>
      <c r="BH2010" s="1"/>
      <c r="BI2010" s="1"/>
      <c r="BJ2010" s="1"/>
      <c r="BK2010" s="1"/>
      <c r="BL2010" s="1"/>
      <c r="BM2010" s="1"/>
      <c r="BN2010" s="1"/>
      <c r="BO2010" s="1"/>
      <c r="BP2010" s="1"/>
      <c r="BQ2010" s="1"/>
      <c r="BR2010" s="1"/>
      <c r="BS2010" s="1"/>
      <c r="BT2010" s="1"/>
      <c r="BU2010" s="1"/>
      <c r="BV2010" s="1"/>
      <c r="BW2010" s="1"/>
      <c r="BX2010" s="1"/>
      <c r="BY2010" s="1"/>
      <c r="BZ2010" s="1"/>
      <c r="CA2010" s="1"/>
      <c r="CB2010" s="1"/>
      <c r="CC2010" s="1"/>
      <c r="CD2010" s="1"/>
      <c r="CE2010" s="1"/>
      <c r="CF2010" s="1"/>
      <c r="CG2010" s="1"/>
      <c r="CH2010" s="1"/>
      <c r="CI2010" s="1"/>
      <c r="CJ2010" s="1"/>
      <c r="CK2010" s="1"/>
      <c r="CL2010" s="1"/>
      <c r="CM2010" s="1"/>
      <c r="CN2010" s="1"/>
      <c r="CO2010" s="1"/>
      <c r="CP2010" s="1"/>
      <c r="CQ2010" s="1"/>
      <c r="CR2010" s="1"/>
      <c r="CS2010" s="1"/>
      <c r="CT2010" s="1"/>
      <c r="CU2010" s="1"/>
      <c r="CV2010" s="1"/>
      <c r="CW2010" s="1"/>
      <c r="CX2010" s="1"/>
      <c r="CY2010" s="1"/>
      <c r="CZ2010" s="1"/>
      <c r="DA2010" s="1"/>
      <c r="DB2010" s="1"/>
      <c r="DC2010" s="1"/>
      <c r="DD2010" s="1"/>
      <c r="DE2010" s="1"/>
      <c r="DF2010" s="1"/>
      <c r="DG2010" s="1"/>
      <c r="DH2010" s="1"/>
      <c r="DI2010" s="1"/>
      <c r="DJ2010" s="1"/>
      <c r="DK2010" s="1"/>
      <c r="DL2010" s="1"/>
      <c r="DM2010" s="1"/>
      <c r="DN2010" s="1"/>
      <c r="DO2010" s="1"/>
      <c r="DP2010" s="1"/>
      <c r="DQ2010" s="1"/>
      <c r="DR2010" s="1"/>
      <c r="DS2010" s="1"/>
      <c r="DT2010" s="1"/>
      <c r="DU2010" s="1"/>
      <c r="DV2010" s="1"/>
      <c r="DW2010" s="1"/>
      <c r="DX2010" s="1"/>
      <c r="DY2010" s="1"/>
      <c r="DZ2010" s="1"/>
      <c r="EA2010" s="1"/>
      <c r="EB2010" s="1"/>
      <c r="EC2010" s="1"/>
      <c r="ED2010" s="1"/>
      <c r="EE2010" s="1"/>
      <c r="EF2010" s="1"/>
      <c r="EG2010" s="1"/>
      <c r="EH2010" s="1"/>
      <c r="EI2010" s="1"/>
      <c r="EJ2010" s="1"/>
      <c r="EK2010" s="1"/>
      <c r="EL2010" s="1"/>
      <c r="EM2010" s="1"/>
      <c r="EN2010" s="1"/>
      <c r="EO2010" s="1"/>
      <c r="EP2010" s="1"/>
      <c r="EQ2010" s="1"/>
      <c r="ER2010" s="1"/>
      <c r="ES2010" s="1"/>
      <c r="ET2010" s="1"/>
      <c r="EU2010" s="1"/>
      <c r="EV2010" s="1"/>
      <c r="EW2010" s="1"/>
      <c r="EX2010" s="1"/>
      <c r="EY2010" s="1"/>
      <c r="EZ2010" s="1"/>
      <c r="FA2010" s="1"/>
      <c r="FB2010" s="1"/>
      <c r="FC2010" s="1"/>
      <c r="FD2010" s="1"/>
      <c r="FE2010" s="1"/>
      <c r="FF2010" s="1"/>
      <c r="FG2010" s="1"/>
      <c r="FH2010" s="1"/>
      <c r="FI2010" s="1"/>
      <c r="FJ2010" s="1"/>
      <c r="FK2010" s="1"/>
      <c r="FL2010" s="1"/>
      <c r="FM2010" s="1"/>
      <c r="FN2010" s="1"/>
      <c r="FO2010" s="1"/>
      <c r="FP2010" s="1"/>
      <c r="FQ2010" s="1"/>
      <c r="FR2010" s="1"/>
      <c r="FS2010" s="1"/>
      <c r="FT2010" s="1"/>
      <c r="FU2010" s="1"/>
      <c r="FV2010" s="1"/>
      <c r="FW2010" s="1"/>
      <c r="FX2010" s="1"/>
      <c r="FY2010" s="1"/>
      <c r="FZ2010" s="1"/>
      <c r="GA2010" s="1"/>
      <c r="GB2010" s="1"/>
      <c r="GC2010" s="1"/>
      <c r="GD2010" s="1"/>
      <c r="GE2010" s="1"/>
      <c r="GF2010" s="1"/>
      <c r="GG2010" s="1"/>
      <c r="GH2010" s="1"/>
      <c r="GI2010" s="1"/>
      <c r="GJ2010" s="1"/>
      <c r="GK2010" s="1"/>
      <c r="GL2010" s="1"/>
      <c r="GM2010" s="1"/>
      <c r="GN2010" s="1"/>
      <c r="GO2010" s="1"/>
    </row>
    <row r="2011" spans="1:197" s="40" customFormat="1" x14ac:dyDescent="0.25">
      <c r="A2011" s="41"/>
      <c r="B2011" s="4"/>
      <c r="C2011" s="41"/>
      <c r="D2011" s="42"/>
      <c r="E2011" s="42"/>
      <c r="F2011" s="42"/>
      <c r="G2011" s="1"/>
      <c r="H2011" s="1"/>
      <c r="I2011" s="1"/>
      <c r="J2011" s="1"/>
      <c r="K2011" s="1"/>
      <c r="L2011" s="1"/>
      <c r="M2011" s="2"/>
      <c r="N2011" s="1"/>
      <c r="O2011" s="1"/>
      <c r="P2011" s="1"/>
      <c r="Q2011" s="1"/>
      <c r="R2011" s="1"/>
      <c r="S2011" s="1"/>
      <c r="T2011" s="1"/>
      <c r="U2011" s="1"/>
      <c r="V2011" s="1"/>
      <c r="W2011" s="1"/>
      <c r="X2011" s="1"/>
      <c r="Y2011" s="1"/>
      <c r="Z2011" s="1"/>
      <c r="AA2011" s="1"/>
      <c r="AB2011" s="1"/>
      <c r="AC2011" s="1"/>
      <c r="AD2011" s="1"/>
      <c r="AE2011" s="1"/>
      <c r="AF2011" s="1"/>
      <c r="AG2011" s="1"/>
      <c r="AH2011" s="1"/>
      <c r="AI2011" s="1"/>
      <c r="AJ2011" s="1"/>
      <c r="AK2011" s="1"/>
      <c r="AL2011" s="1"/>
      <c r="AM2011" s="1"/>
      <c r="AN2011" s="1"/>
      <c r="AO2011" s="1"/>
      <c r="AP2011" s="1"/>
      <c r="AQ2011" s="1"/>
      <c r="AR2011" s="1"/>
      <c r="AS2011" s="1"/>
      <c r="AT2011" s="1"/>
      <c r="AU2011" s="1"/>
      <c r="AV2011" s="1"/>
      <c r="AW2011" s="1"/>
      <c r="AX2011" s="1"/>
      <c r="AY2011" s="1"/>
      <c r="AZ2011" s="1"/>
      <c r="BA2011" s="1"/>
      <c r="BB2011" s="1"/>
      <c r="BC2011" s="1"/>
      <c r="BD2011" s="1"/>
      <c r="BE2011" s="1"/>
      <c r="BF2011" s="1"/>
      <c r="BG2011" s="1"/>
      <c r="BH2011" s="1"/>
      <c r="BI2011" s="1"/>
      <c r="BJ2011" s="1"/>
      <c r="BK2011" s="1"/>
      <c r="BL2011" s="1"/>
      <c r="BM2011" s="1"/>
      <c r="BN2011" s="1"/>
      <c r="BO2011" s="1"/>
      <c r="BP2011" s="1"/>
      <c r="BQ2011" s="1"/>
      <c r="BR2011" s="1"/>
      <c r="BS2011" s="1"/>
      <c r="BT2011" s="1"/>
      <c r="BU2011" s="1"/>
      <c r="BV2011" s="1"/>
      <c r="BW2011" s="1"/>
      <c r="BX2011" s="1"/>
      <c r="BY2011" s="1"/>
      <c r="BZ2011" s="1"/>
      <c r="CA2011" s="1"/>
      <c r="CB2011" s="1"/>
      <c r="CC2011" s="1"/>
      <c r="CD2011" s="1"/>
      <c r="CE2011" s="1"/>
      <c r="CF2011" s="1"/>
      <c r="CG2011" s="1"/>
      <c r="CH2011" s="1"/>
      <c r="CI2011" s="1"/>
      <c r="CJ2011" s="1"/>
      <c r="CK2011" s="1"/>
      <c r="CL2011" s="1"/>
      <c r="CM2011" s="1"/>
      <c r="CN2011" s="1"/>
      <c r="CO2011" s="1"/>
      <c r="CP2011" s="1"/>
      <c r="CQ2011" s="1"/>
      <c r="CR2011" s="1"/>
      <c r="CS2011" s="1"/>
      <c r="CT2011" s="1"/>
      <c r="CU2011" s="1"/>
      <c r="CV2011" s="1"/>
      <c r="CW2011" s="1"/>
      <c r="CX2011" s="1"/>
      <c r="CY2011" s="1"/>
      <c r="CZ2011" s="1"/>
      <c r="DA2011" s="1"/>
      <c r="DB2011" s="1"/>
      <c r="DC2011" s="1"/>
      <c r="DD2011" s="1"/>
      <c r="DE2011" s="1"/>
      <c r="DF2011" s="1"/>
      <c r="DG2011" s="1"/>
      <c r="DH2011" s="1"/>
      <c r="DI2011" s="1"/>
      <c r="DJ2011" s="1"/>
      <c r="DK2011" s="1"/>
      <c r="DL2011" s="1"/>
      <c r="DM2011" s="1"/>
      <c r="DN2011" s="1"/>
      <c r="DO2011" s="1"/>
      <c r="DP2011" s="1"/>
      <c r="DQ2011" s="1"/>
      <c r="DR2011" s="1"/>
      <c r="DS2011" s="1"/>
      <c r="DT2011" s="1"/>
      <c r="DU2011" s="1"/>
      <c r="DV2011" s="1"/>
      <c r="DW2011" s="1"/>
      <c r="DX2011" s="1"/>
      <c r="DY2011" s="1"/>
      <c r="DZ2011" s="1"/>
      <c r="EA2011" s="1"/>
      <c r="EB2011" s="1"/>
      <c r="EC2011" s="1"/>
      <c r="ED2011" s="1"/>
      <c r="EE2011" s="1"/>
      <c r="EF2011" s="1"/>
      <c r="EG2011" s="1"/>
      <c r="EH2011" s="1"/>
      <c r="EI2011" s="1"/>
      <c r="EJ2011" s="1"/>
      <c r="EK2011" s="1"/>
      <c r="EL2011" s="1"/>
      <c r="EM2011" s="1"/>
      <c r="EN2011" s="1"/>
      <c r="EO2011" s="1"/>
      <c r="EP2011" s="1"/>
      <c r="EQ2011" s="1"/>
      <c r="ER2011" s="1"/>
      <c r="ES2011" s="1"/>
      <c r="ET2011" s="1"/>
      <c r="EU2011" s="1"/>
      <c r="EV2011" s="1"/>
      <c r="EW2011" s="1"/>
      <c r="EX2011" s="1"/>
      <c r="EY2011" s="1"/>
      <c r="EZ2011" s="1"/>
      <c r="FA2011" s="1"/>
      <c r="FB2011" s="1"/>
      <c r="FC2011" s="1"/>
      <c r="FD2011" s="1"/>
      <c r="FE2011" s="1"/>
      <c r="FF2011" s="1"/>
      <c r="FG2011" s="1"/>
      <c r="FH2011" s="1"/>
      <c r="FI2011" s="1"/>
      <c r="FJ2011" s="1"/>
      <c r="FK2011" s="1"/>
      <c r="FL2011" s="1"/>
      <c r="FM2011" s="1"/>
      <c r="FN2011" s="1"/>
      <c r="FO2011" s="1"/>
      <c r="FP2011" s="1"/>
      <c r="FQ2011" s="1"/>
      <c r="FR2011" s="1"/>
      <c r="FS2011" s="1"/>
      <c r="FT2011" s="1"/>
      <c r="FU2011" s="1"/>
      <c r="FV2011" s="1"/>
      <c r="FW2011" s="1"/>
      <c r="FX2011" s="1"/>
      <c r="FY2011" s="1"/>
      <c r="FZ2011" s="1"/>
      <c r="GA2011" s="1"/>
      <c r="GB2011" s="1"/>
      <c r="GC2011" s="1"/>
      <c r="GD2011" s="1"/>
      <c r="GE2011" s="1"/>
      <c r="GF2011" s="1"/>
      <c r="GG2011" s="1"/>
      <c r="GH2011" s="1"/>
      <c r="GI2011" s="1"/>
      <c r="GJ2011" s="1"/>
      <c r="GK2011" s="1"/>
      <c r="GL2011" s="1"/>
      <c r="GM2011" s="1"/>
      <c r="GN2011" s="1"/>
      <c r="GO2011" s="1"/>
    </row>
    <row r="2012" spans="1:197" s="40" customFormat="1" x14ac:dyDescent="0.25">
      <c r="A2012" s="41"/>
      <c r="B2012" s="4"/>
      <c r="C2012" s="41"/>
      <c r="D2012" s="42"/>
      <c r="E2012" s="42"/>
      <c r="F2012" s="42"/>
      <c r="G2012" s="1"/>
      <c r="H2012" s="1"/>
      <c r="I2012" s="1"/>
      <c r="J2012" s="1"/>
      <c r="K2012" s="1"/>
      <c r="L2012" s="1"/>
      <c r="M2012" s="2"/>
      <c r="N2012" s="1"/>
      <c r="O2012" s="1"/>
      <c r="P2012" s="1"/>
      <c r="Q2012" s="1"/>
      <c r="R2012" s="1"/>
      <c r="S2012" s="1"/>
      <c r="T2012" s="1"/>
      <c r="U2012" s="1"/>
      <c r="V2012" s="1"/>
      <c r="W2012" s="1"/>
      <c r="X2012" s="1"/>
      <c r="Y2012" s="1"/>
      <c r="Z2012" s="1"/>
      <c r="AA2012" s="1"/>
      <c r="AB2012" s="1"/>
      <c r="AC2012" s="1"/>
      <c r="AD2012" s="1"/>
      <c r="AE2012" s="1"/>
      <c r="AF2012" s="1"/>
      <c r="AG2012" s="1"/>
      <c r="AH2012" s="1"/>
      <c r="AI2012" s="1"/>
      <c r="AJ2012" s="1"/>
      <c r="AK2012" s="1"/>
      <c r="AL2012" s="1"/>
      <c r="AM2012" s="1"/>
      <c r="AN2012" s="1"/>
      <c r="AO2012" s="1"/>
      <c r="AP2012" s="1"/>
      <c r="AQ2012" s="1"/>
      <c r="AR2012" s="1"/>
      <c r="AS2012" s="1"/>
      <c r="AT2012" s="1"/>
      <c r="AU2012" s="1"/>
      <c r="AV2012" s="1"/>
      <c r="AW2012" s="1"/>
      <c r="AX2012" s="1"/>
      <c r="AY2012" s="1"/>
      <c r="AZ2012" s="1"/>
      <c r="BA2012" s="1"/>
      <c r="BB2012" s="1"/>
      <c r="BC2012" s="1"/>
      <c r="BD2012" s="1"/>
      <c r="BE2012" s="1"/>
      <c r="BF2012" s="1"/>
      <c r="BG2012" s="1"/>
      <c r="BH2012" s="1"/>
      <c r="BI2012" s="1"/>
      <c r="BJ2012" s="1"/>
      <c r="BK2012" s="1"/>
      <c r="BL2012" s="1"/>
      <c r="BM2012" s="1"/>
      <c r="BN2012" s="1"/>
      <c r="BO2012" s="1"/>
      <c r="BP2012" s="1"/>
      <c r="BQ2012" s="1"/>
      <c r="BR2012" s="1"/>
      <c r="BS2012" s="1"/>
      <c r="BT2012" s="1"/>
      <c r="BU2012" s="1"/>
      <c r="BV2012" s="1"/>
      <c r="BW2012" s="1"/>
      <c r="BX2012" s="1"/>
      <c r="BY2012" s="1"/>
      <c r="BZ2012" s="1"/>
      <c r="CA2012" s="1"/>
      <c r="CB2012" s="1"/>
      <c r="CC2012" s="1"/>
      <c r="CD2012" s="1"/>
      <c r="CE2012" s="1"/>
      <c r="CF2012" s="1"/>
      <c r="CG2012" s="1"/>
      <c r="CH2012" s="1"/>
      <c r="CI2012" s="1"/>
      <c r="CJ2012" s="1"/>
      <c r="CK2012" s="1"/>
      <c r="CL2012" s="1"/>
      <c r="CM2012" s="1"/>
      <c r="CN2012" s="1"/>
      <c r="CO2012" s="1"/>
      <c r="CP2012" s="1"/>
      <c r="CQ2012" s="1"/>
      <c r="CR2012" s="1"/>
      <c r="CS2012" s="1"/>
      <c r="CT2012" s="1"/>
      <c r="CU2012" s="1"/>
      <c r="CV2012" s="1"/>
      <c r="CW2012" s="1"/>
      <c r="CX2012" s="1"/>
      <c r="CY2012" s="1"/>
      <c r="CZ2012" s="1"/>
      <c r="DA2012" s="1"/>
      <c r="DB2012" s="1"/>
      <c r="DC2012" s="1"/>
      <c r="DD2012" s="1"/>
      <c r="DE2012" s="1"/>
      <c r="DF2012" s="1"/>
      <c r="DG2012" s="1"/>
      <c r="DH2012" s="1"/>
      <c r="DI2012" s="1"/>
      <c r="DJ2012" s="1"/>
      <c r="DK2012" s="1"/>
      <c r="DL2012" s="1"/>
      <c r="DM2012" s="1"/>
      <c r="DN2012" s="1"/>
      <c r="DO2012" s="1"/>
      <c r="DP2012" s="1"/>
      <c r="DQ2012" s="1"/>
      <c r="DR2012" s="1"/>
      <c r="DS2012" s="1"/>
      <c r="DT2012" s="1"/>
      <c r="DU2012" s="1"/>
      <c r="DV2012" s="1"/>
      <c r="DW2012" s="1"/>
      <c r="DX2012" s="1"/>
      <c r="DY2012" s="1"/>
      <c r="DZ2012" s="1"/>
      <c r="EA2012" s="1"/>
      <c r="EB2012" s="1"/>
      <c r="EC2012" s="1"/>
      <c r="ED2012" s="1"/>
      <c r="EE2012" s="1"/>
      <c r="EF2012" s="1"/>
      <c r="EG2012" s="1"/>
      <c r="EH2012" s="1"/>
      <c r="EI2012" s="1"/>
      <c r="EJ2012" s="1"/>
      <c r="EK2012" s="1"/>
      <c r="EL2012" s="1"/>
      <c r="EM2012" s="1"/>
      <c r="EN2012" s="1"/>
      <c r="EO2012" s="1"/>
      <c r="EP2012" s="1"/>
      <c r="EQ2012" s="1"/>
      <c r="ER2012" s="1"/>
      <c r="ES2012" s="1"/>
      <c r="ET2012" s="1"/>
      <c r="EU2012" s="1"/>
      <c r="EV2012" s="1"/>
      <c r="EW2012" s="1"/>
      <c r="EX2012" s="1"/>
      <c r="EY2012" s="1"/>
      <c r="EZ2012" s="1"/>
      <c r="FA2012" s="1"/>
      <c r="FB2012" s="1"/>
      <c r="FC2012" s="1"/>
      <c r="FD2012" s="1"/>
      <c r="FE2012" s="1"/>
      <c r="FF2012" s="1"/>
      <c r="FG2012" s="1"/>
      <c r="FH2012" s="1"/>
      <c r="FI2012" s="1"/>
      <c r="FJ2012" s="1"/>
      <c r="FK2012" s="1"/>
      <c r="FL2012" s="1"/>
      <c r="FM2012" s="1"/>
      <c r="FN2012" s="1"/>
      <c r="FO2012" s="1"/>
      <c r="FP2012" s="1"/>
      <c r="FQ2012" s="1"/>
      <c r="FR2012" s="1"/>
      <c r="FS2012" s="1"/>
      <c r="FT2012" s="1"/>
      <c r="FU2012" s="1"/>
      <c r="FV2012" s="1"/>
      <c r="FW2012" s="1"/>
      <c r="FX2012" s="1"/>
      <c r="FY2012" s="1"/>
      <c r="FZ2012" s="1"/>
      <c r="GA2012" s="1"/>
      <c r="GB2012" s="1"/>
      <c r="GC2012" s="1"/>
      <c r="GD2012" s="1"/>
      <c r="GE2012" s="1"/>
      <c r="GF2012" s="1"/>
      <c r="GG2012" s="1"/>
      <c r="GH2012" s="1"/>
      <c r="GI2012" s="1"/>
      <c r="GJ2012" s="1"/>
      <c r="GK2012" s="1"/>
      <c r="GL2012" s="1"/>
      <c r="GM2012" s="1"/>
      <c r="GN2012" s="1"/>
      <c r="GO2012" s="1"/>
    </row>
    <row r="2013" spans="1:197" s="40" customFormat="1" x14ac:dyDescent="0.25">
      <c r="A2013" s="41"/>
      <c r="B2013" s="4"/>
      <c r="C2013" s="41"/>
      <c r="D2013" s="42"/>
      <c r="E2013" s="42"/>
      <c r="F2013" s="42"/>
      <c r="G2013" s="1"/>
      <c r="H2013" s="1"/>
      <c r="I2013" s="1"/>
      <c r="J2013" s="1"/>
      <c r="K2013" s="1"/>
      <c r="L2013" s="1"/>
      <c r="M2013" s="2"/>
      <c r="N2013" s="1"/>
      <c r="O2013" s="1"/>
      <c r="P2013" s="1"/>
      <c r="Q2013" s="1"/>
      <c r="R2013" s="1"/>
      <c r="S2013" s="1"/>
      <c r="T2013" s="1"/>
      <c r="U2013" s="1"/>
      <c r="V2013" s="1"/>
      <c r="W2013" s="1"/>
      <c r="X2013" s="1"/>
      <c r="Y2013" s="1"/>
      <c r="Z2013" s="1"/>
      <c r="AA2013" s="1"/>
      <c r="AB2013" s="1"/>
      <c r="AC2013" s="1"/>
      <c r="AD2013" s="1"/>
      <c r="AE2013" s="1"/>
      <c r="AF2013" s="1"/>
      <c r="AG2013" s="1"/>
      <c r="AH2013" s="1"/>
      <c r="AI2013" s="1"/>
      <c r="AJ2013" s="1"/>
      <c r="AK2013" s="1"/>
      <c r="AL2013" s="1"/>
      <c r="AM2013" s="1"/>
      <c r="AN2013" s="1"/>
      <c r="AO2013" s="1"/>
      <c r="AP2013" s="1"/>
      <c r="AQ2013" s="1"/>
      <c r="AR2013" s="1"/>
      <c r="AS2013" s="1"/>
      <c r="AT2013" s="1"/>
      <c r="AU2013" s="1"/>
      <c r="AV2013" s="1"/>
      <c r="AW2013" s="1"/>
      <c r="AX2013" s="1"/>
      <c r="AY2013" s="1"/>
      <c r="AZ2013" s="1"/>
      <c r="BA2013" s="1"/>
      <c r="BB2013" s="1"/>
      <c r="BC2013" s="1"/>
      <c r="BD2013" s="1"/>
      <c r="BE2013" s="1"/>
      <c r="BF2013" s="1"/>
      <c r="BG2013" s="1"/>
      <c r="BH2013" s="1"/>
      <c r="BI2013" s="1"/>
      <c r="BJ2013" s="1"/>
      <c r="BK2013" s="1"/>
      <c r="BL2013" s="1"/>
      <c r="BM2013" s="1"/>
      <c r="BN2013" s="1"/>
      <c r="BO2013" s="1"/>
      <c r="BP2013" s="1"/>
      <c r="BQ2013" s="1"/>
      <c r="BR2013" s="1"/>
      <c r="BS2013" s="1"/>
      <c r="BT2013" s="1"/>
      <c r="BU2013" s="1"/>
      <c r="BV2013" s="1"/>
      <c r="BW2013" s="1"/>
      <c r="BX2013" s="1"/>
      <c r="BY2013" s="1"/>
      <c r="BZ2013" s="1"/>
      <c r="CA2013" s="1"/>
      <c r="CB2013" s="1"/>
      <c r="CC2013" s="1"/>
      <c r="CD2013" s="1"/>
      <c r="CE2013" s="1"/>
      <c r="CF2013" s="1"/>
      <c r="CG2013" s="1"/>
      <c r="CH2013" s="1"/>
      <c r="CI2013" s="1"/>
      <c r="CJ2013" s="1"/>
      <c r="CK2013" s="1"/>
      <c r="CL2013" s="1"/>
      <c r="CM2013" s="1"/>
      <c r="CN2013" s="1"/>
      <c r="CO2013" s="1"/>
      <c r="CP2013" s="1"/>
      <c r="CQ2013" s="1"/>
      <c r="CR2013" s="1"/>
      <c r="CS2013" s="1"/>
      <c r="CT2013" s="1"/>
      <c r="CU2013" s="1"/>
      <c r="CV2013" s="1"/>
      <c r="CW2013" s="1"/>
      <c r="CX2013" s="1"/>
      <c r="CY2013" s="1"/>
      <c r="CZ2013" s="1"/>
      <c r="DA2013" s="1"/>
      <c r="DB2013" s="1"/>
      <c r="DC2013" s="1"/>
      <c r="DD2013" s="1"/>
      <c r="DE2013" s="1"/>
      <c r="DF2013" s="1"/>
      <c r="DG2013" s="1"/>
      <c r="DH2013" s="1"/>
      <c r="DI2013" s="1"/>
      <c r="DJ2013" s="1"/>
      <c r="DK2013" s="1"/>
      <c r="DL2013" s="1"/>
      <c r="DM2013" s="1"/>
      <c r="DN2013" s="1"/>
      <c r="DO2013" s="1"/>
      <c r="DP2013" s="1"/>
      <c r="DQ2013" s="1"/>
      <c r="DR2013" s="1"/>
      <c r="DS2013" s="1"/>
      <c r="DT2013" s="1"/>
      <c r="DU2013" s="1"/>
      <c r="DV2013" s="1"/>
      <c r="DW2013" s="1"/>
      <c r="DX2013" s="1"/>
      <c r="DY2013" s="1"/>
      <c r="DZ2013" s="1"/>
      <c r="EA2013" s="1"/>
      <c r="EB2013" s="1"/>
      <c r="EC2013" s="1"/>
      <c r="ED2013" s="1"/>
      <c r="EE2013" s="1"/>
      <c r="EF2013" s="1"/>
      <c r="EG2013" s="1"/>
      <c r="EH2013" s="1"/>
      <c r="EI2013" s="1"/>
      <c r="EJ2013" s="1"/>
      <c r="EK2013" s="1"/>
      <c r="EL2013" s="1"/>
      <c r="EM2013" s="1"/>
      <c r="EN2013" s="1"/>
      <c r="EO2013" s="1"/>
      <c r="EP2013" s="1"/>
      <c r="EQ2013" s="1"/>
      <c r="ER2013" s="1"/>
      <c r="ES2013" s="1"/>
      <c r="ET2013" s="1"/>
      <c r="EU2013" s="1"/>
      <c r="EV2013" s="1"/>
      <c r="EW2013" s="1"/>
      <c r="EX2013" s="1"/>
      <c r="EY2013" s="1"/>
      <c r="EZ2013" s="1"/>
      <c r="FA2013" s="1"/>
      <c r="FB2013" s="1"/>
      <c r="FC2013" s="1"/>
      <c r="FD2013" s="1"/>
      <c r="FE2013" s="1"/>
      <c r="FF2013" s="1"/>
      <c r="FG2013" s="1"/>
      <c r="FH2013" s="1"/>
      <c r="FI2013" s="1"/>
      <c r="FJ2013" s="1"/>
      <c r="FK2013" s="1"/>
      <c r="FL2013" s="1"/>
      <c r="FM2013" s="1"/>
      <c r="FN2013" s="1"/>
      <c r="FO2013" s="1"/>
      <c r="FP2013" s="1"/>
      <c r="FQ2013" s="1"/>
      <c r="FR2013" s="1"/>
      <c r="FS2013" s="1"/>
      <c r="FT2013" s="1"/>
      <c r="FU2013" s="1"/>
      <c r="FV2013" s="1"/>
      <c r="FW2013" s="1"/>
      <c r="FX2013" s="1"/>
      <c r="FY2013" s="1"/>
      <c r="FZ2013" s="1"/>
      <c r="GA2013" s="1"/>
      <c r="GB2013" s="1"/>
      <c r="GC2013" s="1"/>
      <c r="GD2013" s="1"/>
      <c r="GE2013" s="1"/>
      <c r="GF2013" s="1"/>
      <c r="GG2013" s="1"/>
      <c r="GH2013" s="1"/>
      <c r="GI2013" s="1"/>
      <c r="GJ2013" s="1"/>
      <c r="GK2013" s="1"/>
      <c r="GL2013" s="1"/>
      <c r="GM2013" s="1"/>
      <c r="GN2013" s="1"/>
      <c r="GO2013" s="1"/>
    </row>
    <row r="2014" spans="1:197" s="40" customFormat="1" x14ac:dyDescent="0.25">
      <c r="A2014" s="41"/>
      <c r="B2014" s="4"/>
      <c r="C2014" s="41"/>
      <c r="D2014" s="42"/>
      <c r="E2014" s="42"/>
      <c r="F2014" s="42"/>
      <c r="G2014" s="1"/>
      <c r="H2014" s="1"/>
      <c r="I2014" s="1"/>
      <c r="J2014" s="1"/>
      <c r="K2014" s="1"/>
      <c r="L2014" s="1"/>
      <c r="M2014" s="2"/>
      <c r="N2014" s="1"/>
      <c r="O2014" s="1"/>
      <c r="P2014" s="1"/>
      <c r="Q2014" s="1"/>
      <c r="R2014" s="1"/>
      <c r="S2014" s="1"/>
      <c r="T2014" s="1"/>
      <c r="U2014" s="1"/>
      <c r="V2014" s="1"/>
      <c r="W2014" s="1"/>
      <c r="X2014" s="1"/>
      <c r="Y2014" s="1"/>
      <c r="Z2014" s="1"/>
      <c r="AA2014" s="1"/>
      <c r="AB2014" s="1"/>
      <c r="AC2014" s="1"/>
      <c r="AD2014" s="1"/>
      <c r="AE2014" s="1"/>
      <c r="AF2014" s="1"/>
      <c r="AG2014" s="1"/>
      <c r="AH2014" s="1"/>
      <c r="AI2014" s="1"/>
      <c r="AJ2014" s="1"/>
      <c r="AK2014" s="1"/>
      <c r="AL2014" s="1"/>
      <c r="AM2014" s="1"/>
      <c r="AN2014" s="1"/>
      <c r="AO2014" s="1"/>
      <c r="AP2014" s="1"/>
      <c r="AQ2014" s="1"/>
      <c r="AR2014" s="1"/>
      <c r="AS2014" s="1"/>
      <c r="AT2014" s="1"/>
      <c r="AU2014" s="1"/>
      <c r="AV2014" s="1"/>
      <c r="AW2014" s="1"/>
      <c r="AX2014" s="1"/>
      <c r="AY2014" s="1"/>
      <c r="AZ2014" s="1"/>
      <c r="BA2014" s="1"/>
      <c r="BB2014" s="1"/>
      <c r="BC2014" s="1"/>
      <c r="BD2014" s="1"/>
      <c r="BE2014" s="1"/>
      <c r="BF2014" s="1"/>
      <c r="BG2014" s="1"/>
      <c r="BH2014" s="1"/>
      <c r="BI2014" s="1"/>
      <c r="BJ2014" s="1"/>
      <c r="BK2014" s="1"/>
      <c r="BL2014" s="1"/>
      <c r="BM2014" s="1"/>
      <c r="BN2014" s="1"/>
      <c r="BO2014" s="1"/>
      <c r="BP2014" s="1"/>
      <c r="BQ2014" s="1"/>
      <c r="BR2014" s="1"/>
      <c r="BS2014" s="1"/>
      <c r="BT2014" s="1"/>
      <c r="BU2014" s="1"/>
      <c r="BV2014" s="1"/>
      <c r="BW2014" s="1"/>
      <c r="BX2014" s="1"/>
      <c r="BY2014" s="1"/>
      <c r="BZ2014" s="1"/>
      <c r="CA2014" s="1"/>
      <c r="CB2014" s="1"/>
      <c r="CC2014" s="1"/>
      <c r="CD2014" s="1"/>
      <c r="CE2014" s="1"/>
      <c r="CF2014" s="1"/>
      <c r="CG2014" s="1"/>
      <c r="CH2014" s="1"/>
      <c r="CI2014" s="1"/>
      <c r="CJ2014" s="1"/>
      <c r="CK2014" s="1"/>
      <c r="CL2014" s="1"/>
      <c r="CM2014" s="1"/>
      <c r="CN2014" s="1"/>
      <c r="CO2014" s="1"/>
      <c r="CP2014" s="1"/>
      <c r="CQ2014" s="1"/>
      <c r="CR2014" s="1"/>
      <c r="CS2014" s="1"/>
      <c r="CT2014" s="1"/>
      <c r="CU2014" s="1"/>
      <c r="CV2014" s="1"/>
      <c r="CW2014" s="1"/>
      <c r="CX2014" s="1"/>
      <c r="CY2014" s="1"/>
      <c r="CZ2014" s="1"/>
      <c r="DA2014" s="1"/>
      <c r="DB2014" s="1"/>
      <c r="DC2014" s="1"/>
      <c r="DD2014" s="1"/>
      <c r="DE2014" s="1"/>
      <c r="DF2014" s="1"/>
      <c r="DG2014" s="1"/>
      <c r="DH2014" s="1"/>
      <c r="DI2014" s="1"/>
      <c r="DJ2014" s="1"/>
      <c r="DK2014" s="1"/>
      <c r="DL2014" s="1"/>
      <c r="DM2014" s="1"/>
      <c r="DN2014" s="1"/>
      <c r="DO2014" s="1"/>
      <c r="DP2014" s="1"/>
      <c r="DQ2014" s="1"/>
      <c r="DR2014" s="1"/>
      <c r="DS2014" s="1"/>
      <c r="DT2014" s="1"/>
      <c r="DU2014" s="1"/>
      <c r="DV2014" s="1"/>
      <c r="DW2014" s="1"/>
      <c r="DX2014" s="1"/>
      <c r="DY2014" s="1"/>
      <c r="DZ2014" s="1"/>
      <c r="EA2014" s="1"/>
      <c r="EB2014" s="1"/>
      <c r="EC2014" s="1"/>
      <c r="ED2014" s="1"/>
      <c r="EE2014" s="1"/>
      <c r="EF2014" s="1"/>
      <c r="EG2014" s="1"/>
      <c r="EH2014" s="1"/>
      <c r="EI2014" s="1"/>
      <c r="EJ2014" s="1"/>
      <c r="EK2014" s="1"/>
      <c r="EL2014" s="1"/>
      <c r="EM2014" s="1"/>
      <c r="EN2014" s="1"/>
      <c r="EO2014" s="1"/>
      <c r="EP2014" s="1"/>
      <c r="EQ2014" s="1"/>
      <c r="ER2014" s="1"/>
      <c r="ES2014" s="1"/>
      <c r="ET2014" s="1"/>
      <c r="EU2014" s="1"/>
      <c r="EV2014" s="1"/>
      <c r="EW2014" s="1"/>
      <c r="EX2014" s="1"/>
      <c r="EY2014" s="1"/>
      <c r="EZ2014" s="1"/>
      <c r="FA2014" s="1"/>
      <c r="FB2014" s="1"/>
      <c r="FC2014" s="1"/>
      <c r="FD2014" s="1"/>
      <c r="FE2014" s="1"/>
      <c r="FF2014" s="1"/>
      <c r="FG2014" s="1"/>
      <c r="FH2014" s="1"/>
      <c r="FI2014" s="1"/>
      <c r="FJ2014" s="1"/>
      <c r="FK2014" s="1"/>
      <c r="FL2014" s="1"/>
      <c r="FM2014" s="1"/>
      <c r="FN2014" s="1"/>
      <c r="FO2014" s="1"/>
      <c r="FP2014" s="1"/>
      <c r="FQ2014" s="1"/>
      <c r="FR2014" s="1"/>
      <c r="FS2014" s="1"/>
      <c r="FT2014" s="1"/>
      <c r="FU2014" s="1"/>
      <c r="FV2014" s="1"/>
      <c r="FW2014" s="1"/>
      <c r="FX2014" s="1"/>
      <c r="FY2014" s="1"/>
      <c r="FZ2014" s="1"/>
      <c r="GA2014" s="1"/>
      <c r="GB2014" s="1"/>
      <c r="GC2014" s="1"/>
      <c r="GD2014" s="1"/>
      <c r="GE2014" s="1"/>
      <c r="GF2014" s="1"/>
      <c r="GG2014" s="1"/>
      <c r="GH2014" s="1"/>
      <c r="GI2014" s="1"/>
      <c r="GJ2014" s="1"/>
      <c r="GK2014" s="1"/>
      <c r="GL2014" s="1"/>
      <c r="GM2014" s="1"/>
      <c r="GN2014" s="1"/>
      <c r="GO2014" s="1"/>
    </row>
    <row r="2015" spans="1:197" s="40" customFormat="1" x14ac:dyDescent="0.25">
      <c r="A2015" s="41"/>
      <c r="B2015" s="4"/>
      <c r="C2015" s="41"/>
      <c r="D2015" s="42"/>
      <c r="E2015" s="42"/>
      <c r="F2015" s="42"/>
      <c r="G2015" s="1"/>
      <c r="H2015" s="1"/>
      <c r="I2015" s="1"/>
      <c r="J2015" s="1"/>
      <c r="K2015" s="1"/>
      <c r="L2015" s="1"/>
      <c r="M2015" s="2"/>
      <c r="N2015" s="1"/>
      <c r="O2015" s="1"/>
      <c r="P2015" s="1"/>
      <c r="Q2015" s="1"/>
      <c r="R2015" s="1"/>
      <c r="S2015" s="1"/>
      <c r="T2015" s="1"/>
      <c r="U2015" s="1"/>
      <c r="V2015" s="1"/>
      <c r="W2015" s="1"/>
      <c r="X2015" s="1"/>
      <c r="Y2015" s="1"/>
      <c r="Z2015" s="1"/>
      <c r="AA2015" s="1"/>
      <c r="AB2015" s="1"/>
      <c r="AC2015" s="1"/>
      <c r="AD2015" s="1"/>
      <c r="AE2015" s="1"/>
      <c r="AF2015" s="1"/>
      <c r="AG2015" s="1"/>
      <c r="AH2015" s="1"/>
      <c r="AI2015" s="1"/>
      <c r="AJ2015" s="1"/>
      <c r="AK2015" s="1"/>
      <c r="AL2015" s="1"/>
      <c r="AM2015" s="1"/>
      <c r="AN2015" s="1"/>
      <c r="AO2015" s="1"/>
      <c r="AP2015" s="1"/>
      <c r="AQ2015" s="1"/>
      <c r="AR2015" s="1"/>
      <c r="AS2015" s="1"/>
      <c r="AT2015" s="1"/>
      <c r="AU2015" s="1"/>
      <c r="AV2015" s="1"/>
      <c r="AW2015" s="1"/>
      <c r="AX2015" s="1"/>
      <c r="AY2015" s="1"/>
      <c r="AZ2015" s="1"/>
      <c r="BA2015" s="1"/>
      <c r="BB2015" s="1"/>
      <c r="BC2015" s="1"/>
      <c r="BD2015" s="1"/>
      <c r="BE2015" s="1"/>
      <c r="BF2015" s="1"/>
      <c r="BG2015" s="1"/>
      <c r="BH2015" s="1"/>
      <c r="BI2015" s="1"/>
      <c r="BJ2015" s="1"/>
      <c r="BK2015" s="1"/>
      <c r="BL2015" s="1"/>
      <c r="BM2015" s="1"/>
      <c r="BN2015" s="1"/>
      <c r="BO2015" s="1"/>
      <c r="BP2015" s="1"/>
      <c r="BQ2015" s="1"/>
      <c r="BR2015" s="1"/>
      <c r="BS2015" s="1"/>
      <c r="BT2015" s="1"/>
      <c r="BU2015" s="1"/>
      <c r="BV2015" s="1"/>
      <c r="BW2015" s="1"/>
      <c r="BX2015" s="1"/>
      <c r="BY2015" s="1"/>
      <c r="BZ2015" s="1"/>
      <c r="CA2015" s="1"/>
      <c r="CB2015" s="1"/>
      <c r="CC2015" s="1"/>
      <c r="CD2015" s="1"/>
      <c r="CE2015" s="1"/>
      <c r="CF2015" s="1"/>
      <c r="CG2015" s="1"/>
      <c r="CH2015" s="1"/>
      <c r="CI2015" s="1"/>
      <c r="CJ2015" s="1"/>
      <c r="CK2015" s="1"/>
      <c r="CL2015" s="1"/>
      <c r="CM2015" s="1"/>
      <c r="CN2015" s="1"/>
      <c r="CO2015" s="1"/>
      <c r="CP2015" s="1"/>
      <c r="CQ2015" s="1"/>
      <c r="CR2015" s="1"/>
      <c r="CS2015" s="1"/>
      <c r="CT2015" s="1"/>
      <c r="CU2015" s="1"/>
      <c r="CV2015" s="1"/>
      <c r="CW2015" s="1"/>
      <c r="CX2015" s="1"/>
      <c r="CY2015" s="1"/>
      <c r="CZ2015" s="1"/>
      <c r="DA2015" s="1"/>
      <c r="DB2015" s="1"/>
      <c r="DC2015" s="1"/>
      <c r="DD2015" s="1"/>
      <c r="DE2015" s="1"/>
      <c r="DF2015" s="1"/>
      <c r="DG2015" s="1"/>
      <c r="DH2015" s="1"/>
      <c r="DI2015" s="1"/>
      <c r="DJ2015" s="1"/>
      <c r="DK2015" s="1"/>
      <c r="DL2015" s="1"/>
      <c r="DM2015" s="1"/>
      <c r="DN2015" s="1"/>
      <c r="DO2015" s="1"/>
      <c r="DP2015" s="1"/>
      <c r="DQ2015" s="1"/>
      <c r="DR2015" s="1"/>
      <c r="DS2015" s="1"/>
      <c r="DT2015" s="1"/>
      <c r="DU2015" s="1"/>
      <c r="DV2015" s="1"/>
      <c r="DW2015" s="1"/>
      <c r="DX2015" s="1"/>
      <c r="DY2015" s="1"/>
      <c r="DZ2015" s="1"/>
      <c r="EA2015" s="1"/>
      <c r="EB2015" s="1"/>
      <c r="EC2015" s="1"/>
      <c r="ED2015" s="1"/>
      <c r="EE2015" s="1"/>
      <c r="EF2015" s="1"/>
      <c r="EG2015" s="1"/>
      <c r="EH2015" s="1"/>
      <c r="EI2015" s="1"/>
      <c r="EJ2015" s="1"/>
      <c r="EK2015" s="1"/>
      <c r="EL2015" s="1"/>
      <c r="EM2015" s="1"/>
      <c r="EN2015" s="1"/>
      <c r="EO2015" s="1"/>
      <c r="EP2015" s="1"/>
      <c r="EQ2015" s="1"/>
      <c r="ER2015" s="1"/>
      <c r="ES2015" s="1"/>
      <c r="ET2015" s="1"/>
      <c r="EU2015" s="1"/>
      <c r="EV2015" s="1"/>
      <c r="EW2015" s="1"/>
      <c r="EX2015" s="1"/>
      <c r="EY2015" s="1"/>
      <c r="EZ2015" s="1"/>
      <c r="FA2015" s="1"/>
      <c r="FB2015" s="1"/>
      <c r="FC2015" s="1"/>
      <c r="FD2015" s="1"/>
      <c r="FE2015" s="1"/>
      <c r="FF2015" s="1"/>
      <c r="FG2015" s="1"/>
      <c r="FH2015" s="1"/>
      <c r="FI2015" s="1"/>
      <c r="FJ2015" s="1"/>
      <c r="FK2015" s="1"/>
      <c r="FL2015" s="1"/>
      <c r="FM2015" s="1"/>
      <c r="FN2015" s="1"/>
      <c r="FO2015" s="1"/>
      <c r="FP2015" s="1"/>
      <c r="FQ2015" s="1"/>
      <c r="FR2015" s="1"/>
      <c r="FS2015" s="1"/>
      <c r="FT2015" s="1"/>
      <c r="FU2015" s="1"/>
      <c r="FV2015" s="1"/>
      <c r="FW2015" s="1"/>
      <c r="FX2015" s="1"/>
      <c r="FY2015" s="1"/>
      <c r="FZ2015" s="1"/>
      <c r="GA2015" s="1"/>
      <c r="GB2015" s="1"/>
      <c r="GC2015" s="1"/>
      <c r="GD2015" s="1"/>
      <c r="GE2015" s="1"/>
      <c r="GF2015" s="1"/>
      <c r="GG2015" s="1"/>
      <c r="GH2015" s="1"/>
      <c r="GI2015" s="1"/>
      <c r="GJ2015" s="1"/>
      <c r="GK2015" s="1"/>
      <c r="GL2015" s="1"/>
      <c r="GM2015" s="1"/>
      <c r="GN2015" s="1"/>
      <c r="GO2015" s="1"/>
    </row>
    <row r="2016" spans="1:197" s="40" customFormat="1" x14ac:dyDescent="0.25">
      <c r="A2016" s="41"/>
      <c r="B2016" s="4"/>
      <c r="C2016" s="41"/>
      <c r="D2016" s="42"/>
      <c r="E2016" s="42"/>
      <c r="F2016" s="42"/>
      <c r="G2016" s="1"/>
      <c r="H2016" s="1"/>
      <c r="I2016" s="1"/>
      <c r="J2016" s="1"/>
      <c r="K2016" s="1"/>
      <c r="L2016" s="1"/>
      <c r="M2016" s="2"/>
      <c r="N2016" s="1"/>
      <c r="O2016" s="1"/>
      <c r="P2016" s="1"/>
      <c r="Q2016" s="1"/>
      <c r="R2016" s="1"/>
      <c r="S2016" s="1"/>
      <c r="T2016" s="1"/>
      <c r="U2016" s="1"/>
      <c r="V2016" s="1"/>
      <c r="W2016" s="1"/>
      <c r="X2016" s="1"/>
      <c r="Y2016" s="1"/>
      <c r="Z2016" s="1"/>
      <c r="AA2016" s="1"/>
      <c r="AB2016" s="1"/>
      <c r="AC2016" s="1"/>
      <c r="AD2016" s="1"/>
      <c r="AE2016" s="1"/>
      <c r="AF2016" s="1"/>
      <c r="AG2016" s="1"/>
      <c r="AH2016" s="1"/>
      <c r="AI2016" s="1"/>
      <c r="AJ2016" s="1"/>
      <c r="AK2016" s="1"/>
      <c r="AL2016" s="1"/>
      <c r="AM2016" s="1"/>
      <c r="AN2016" s="1"/>
      <c r="AO2016" s="1"/>
      <c r="AP2016" s="1"/>
      <c r="AQ2016" s="1"/>
      <c r="AR2016" s="1"/>
      <c r="AS2016" s="1"/>
      <c r="AT2016" s="1"/>
      <c r="AU2016" s="1"/>
      <c r="AV2016" s="1"/>
      <c r="AW2016" s="1"/>
      <c r="AX2016" s="1"/>
      <c r="AY2016" s="1"/>
      <c r="AZ2016" s="1"/>
      <c r="BA2016" s="1"/>
      <c r="BB2016" s="1"/>
      <c r="BC2016" s="1"/>
      <c r="BD2016" s="1"/>
      <c r="BE2016" s="1"/>
      <c r="BF2016" s="1"/>
      <c r="BG2016" s="1"/>
      <c r="BH2016" s="1"/>
      <c r="BI2016" s="1"/>
      <c r="BJ2016" s="1"/>
      <c r="BK2016" s="1"/>
      <c r="BL2016" s="1"/>
      <c r="BM2016" s="1"/>
      <c r="BN2016" s="1"/>
      <c r="BO2016" s="1"/>
      <c r="BP2016" s="1"/>
      <c r="BQ2016" s="1"/>
      <c r="BR2016" s="1"/>
      <c r="BS2016" s="1"/>
      <c r="BT2016" s="1"/>
      <c r="BU2016" s="1"/>
      <c r="BV2016" s="1"/>
      <c r="BW2016" s="1"/>
      <c r="BX2016" s="1"/>
      <c r="BY2016" s="1"/>
      <c r="BZ2016" s="1"/>
      <c r="CA2016" s="1"/>
      <c r="CB2016" s="1"/>
      <c r="CC2016" s="1"/>
      <c r="CD2016" s="1"/>
      <c r="CE2016" s="1"/>
      <c r="CF2016" s="1"/>
      <c r="CG2016" s="1"/>
      <c r="CH2016" s="1"/>
      <c r="CI2016" s="1"/>
      <c r="CJ2016" s="1"/>
      <c r="CK2016" s="1"/>
      <c r="CL2016" s="1"/>
      <c r="CM2016" s="1"/>
      <c r="CN2016" s="1"/>
      <c r="CO2016" s="1"/>
      <c r="CP2016" s="1"/>
      <c r="CQ2016" s="1"/>
      <c r="CR2016" s="1"/>
      <c r="CS2016" s="1"/>
      <c r="CT2016" s="1"/>
      <c r="CU2016" s="1"/>
      <c r="CV2016" s="1"/>
      <c r="CW2016" s="1"/>
      <c r="CX2016" s="1"/>
      <c r="CY2016" s="1"/>
      <c r="CZ2016" s="1"/>
      <c r="DA2016" s="1"/>
      <c r="DB2016" s="1"/>
      <c r="DC2016" s="1"/>
      <c r="DD2016" s="1"/>
      <c r="DE2016" s="1"/>
      <c r="DF2016" s="1"/>
      <c r="DG2016" s="1"/>
      <c r="DH2016" s="1"/>
      <c r="DI2016" s="1"/>
      <c r="DJ2016" s="1"/>
      <c r="DK2016" s="1"/>
      <c r="DL2016" s="1"/>
      <c r="DM2016" s="1"/>
      <c r="DN2016" s="1"/>
      <c r="DO2016" s="1"/>
      <c r="DP2016" s="1"/>
      <c r="DQ2016" s="1"/>
      <c r="DR2016" s="1"/>
      <c r="DS2016" s="1"/>
      <c r="DT2016" s="1"/>
      <c r="DU2016" s="1"/>
      <c r="DV2016" s="1"/>
      <c r="DW2016" s="1"/>
      <c r="DX2016" s="1"/>
      <c r="DY2016" s="1"/>
      <c r="DZ2016" s="1"/>
      <c r="EA2016" s="1"/>
      <c r="EB2016" s="1"/>
      <c r="EC2016" s="1"/>
      <c r="ED2016" s="1"/>
      <c r="EE2016" s="1"/>
      <c r="EF2016" s="1"/>
      <c r="EG2016" s="1"/>
      <c r="EH2016" s="1"/>
      <c r="EI2016" s="1"/>
      <c r="EJ2016" s="1"/>
      <c r="EK2016" s="1"/>
      <c r="EL2016" s="1"/>
      <c r="EM2016" s="1"/>
      <c r="EN2016" s="1"/>
      <c r="EO2016" s="1"/>
      <c r="EP2016" s="1"/>
      <c r="EQ2016" s="1"/>
      <c r="ER2016" s="1"/>
      <c r="ES2016" s="1"/>
      <c r="ET2016" s="1"/>
      <c r="EU2016" s="1"/>
      <c r="EV2016" s="1"/>
      <c r="EW2016" s="1"/>
      <c r="EX2016" s="1"/>
      <c r="EY2016" s="1"/>
      <c r="EZ2016" s="1"/>
      <c r="FA2016" s="1"/>
      <c r="FB2016" s="1"/>
      <c r="FC2016" s="1"/>
      <c r="FD2016" s="1"/>
      <c r="FE2016" s="1"/>
      <c r="FF2016" s="1"/>
      <c r="FG2016" s="1"/>
      <c r="FH2016" s="1"/>
      <c r="FI2016" s="1"/>
      <c r="FJ2016" s="1"/>
      <c r="FK2016" s="1"/>
      <c r="FL2016" s="1"/>
      <c r="FM2016" s="1"/>
      <c r="FN2016" s="1"/>
      <c r="FO2016" s="1"/>
      <c r="FP2016" s="1"/>
      <c r="FQ2016" s="1"/>
      <c r="FR2016" s="1"/>
      <c r="FS2016" s="1"/>
      <c r="FT2016" s="1"/>
      <c r="FU2016" s="1"/>
      <c r="FV2016" s="1"/>
      <c r="FW2016" s="1"/>
      <c r="FX2016" s="1"/>
      <c r="FY2016" s="1"/>
      <c r="FZ2016" s="1"/>
      <c r="GA2016" s="1"/>
      <c r="GB2016" s="1"/>
      <c r="GC2016" s="1"/>
      <c r="GD2016" s="1"/>
      <c r="GE2016" s="1"/>
      <c r="GF2016" s="1"/>
      <c r="GG2016" s="1"/>
      <c r="GH2016" s="1"/>
      <c r="GI2016" s="1"/>
      <c r="GJ2016" s="1"/>
      <c r="GK2016" s="1"/>
      <c r="GL2016" s="1"/>
      <c r="GM2016" s="1"/>
      <c r="GN2016" s="1"/>
      <c r="GO2016" s="1"/>
    </row>
    <row r="2017" spans="1:197" s="40" customFormat="1" x14ac:dyDescent="0.25">
      <c r="A2017" s="41"/>
      <c r="B2017" s="4"/>
      <c r="C2017" s="41"/>
      <c r="D2017" s="42"/>
      <c r="E2017" s="42"/>
      <c r="F2017" s="42"/>
      <c r="G2017" s="1"/>
      <c r="H2017" s="1"/>
      <c r="I2017" s="1"/>
      <c r="J2017" s="1"/>
      <c r="K2017" s="1"/>
      <c r="L2017" s="1"/>
      <c r="M2017" s="2"/>
      <c r="N2017" s="1"/>
      <c r="O2017" s="1"/>
      <c r="P2017" s="1"/>
      <c r="Q2017" s="1"/>
      <c r="R2017" s="1"/>
      <c r="S2017" s="1"/>
      <c r="T2017" s="1"/>
      <c r="U2017" s="1"/>
      <c r="V2017" s="1"/>
      <c r="W2017" s="1"/>
      <c r="X2017" s="1"/>
      <c r="Y2017" s="1"/>
      <c r="Z2017" s="1"/>
      <c r="AA2017" s="1"/>
      <c r="AB2017" s="1"/>
      <c r="AC2017" s="1"/>
      <c r="AD2017" s="1"/>
      <c r="AE2017" s="1"/>
      <c r="AF2017" s="1"/>
      <c r="AG2017" s="1"/>
      <c r="AH2017" s="1"/>
      <c r="AI2017" s="1"/>
      <c r="AJ2017" s="1"/>
      <c r="AK2017" s="1"/>
      <c r="AL2017" s="1"/>
      <c r="AM2017" s="1"/>
      <c r="AN2017" s="1"/>
      <c r="AO2017" s="1"/>
      <c r="AP2017" s="1"/>
      <c r="AQ2017" s="1"/>
      <c r="AR2017" s="1"/>
      <c r="AS2017" s="1"/>
      <c r="AT2017" s="1"/>
      <c r="AU2017" s="1"/>
      <c r="AV2017" s="1"/>
      <c r="AW2017" s="1"/>
      <c r="AX2017" s="1"/>
      <c r="AY2017" s="1"/>
      <c r="AZ2017" s="1"/>
      <c r="BA2017" s="1"/>
      <c r="BB2017" s="1"/>
      <c r="BC2017" s="1"/>
      <c r="BD2017" s="1"/>
      <c r="BE2017" s="1"/>
      <c r="BF2017" s="1"/>
      <c r="BG2017" s="1"/>
      <c r="BH2017" s="1"/>
      <c r="BI2017" s="1"/>
      <c r="BJ2017" s="1"/>
      <c r="BK2017" s="1"/>
      <c r="BL2017" s="1"/>
      <c r="BM2017" s="1"/>
      <c r="BN2017" s="1"/>
      <c r="BO2017" s="1"/>
      <c r="BP2017" s="1"/>
      <c r="BQ2017" s="1"/>
      <c r="BR2017" s="1"/>
      <c r="BS2017" s="1"/>
      <c r="BT2017" s="1"/>
      <c r="BU2017" s="1"/>
      <c r="BV2017" s="1"/>
      <c r="BW2017" s="1"/>
      <c r="BX2017" s="1"/>
      <c r="BY2017" s="1"/>
      <c r="BZ2017" s="1"/>
      <c r="CA2017" s="1"/>
      <c r="CB2017" s="1"/>
      <c r="CC2017" s="1"/>
      <c r="CD2017" s="1"/>
      <c r="CE2017" s="1"/>
      <c r="CF2017" s="1"/>
      <c r="CG2017" s="1"/>
      <c r="CH2017" s="1"/>
      <c r="CI2017" s="1"/>
      <c r="CJ2017" s="1"/>
      <c r="CK2017" s="1"/>
      <c r="CL2017" s="1"/>
      <c r="CM2017" s="1"/>
      <c r="CN2017" s="1"/>
      <c r="CO2017" s="1"/>
      <c r="CP2017" s="1"/>
      <c r="CQ2017" s="1"/>
      <c r="CR2017" s="1"/>
      <c r="CS2017" s="1"/>
      <c r="CT2017" s="1"/>
      <c r="CU2017" s="1"/>
      <c r="CV2017" s="1"/>
      <c r="CW2017" s="1"/>
      <c r="CX2017" s="1"/>
      <c r="CY2017" s="1"/>
      <c r="CZ2017" s="1"/>
      <c r="DA2017" s="1"/>
      <c r="DB2017" s="1"/>
      <c r="DC2017" s="1"/>
      <c r="DD2017" s="1"/>
      <c r="DE2017" s="1"/>
      <c r="DF2017" s="1"/>
      <c r="DG2017" s="1"/>
      <c r="DH2017" s="1"/>
      <c r="DI2017" s="1"/>
      <c r="DJ2017" s="1"/>
      <c r="DK2017" s="1"/>
      <c r="DL2017" s="1"/>
      <c r="DM2017" s="1"/>
      <c r="DN2017" s="1"/>
      <c r="DO2017" s="1"/>
      <c r="DP2017" s="1"/>
      <c r="DQ2017" s="1"/>
      <c r="DR2017" s="1"/>
      <c r="DS2017" s="1"/>
      <c r="DT2017" s="1"/>
      <c r="DU2017" s="1"/>
      <c r="DV2017" s="1"/>
      <c r="DW2017" s="1"/>
      <c r="DX2017" s="1"/>
      <c r="DY2017" s="1"/>
      <c r="DZ2017" s="1"/>
      <c r="EA2017" s="1"/>
      <c r="EB2017" s="1"/>
      <c r="EC2017" s="1"/>
      <c r="ED2017" s="1"/>
      <c r="EE2017" s="1"/>
      <c r="EF2017" s="1"/>
      <c r="EG2017" s="1"/>
      <c r="EH2017" s="1"/>
      <c r="EI2017" s="1"/>
      <c r="EJ2017" s="1"/>
      <c r="EK2017" s="1"/>
      <c r="EL2017" s="1"/>
      <c r="EM2017" s="1"/>
      <c r="EN2017" s="1"/>
      <c r="EO2017" s="1"/>
      <c r="EP2017" s="1"/>
      <c r="EQ2017" s="1"/>
      <c r="ER2017" s="1"/>
      <c r="ES2017" s="1"/>
      <c r="ET2017" s="1"/>
      <c r="EU2017" s="1"/>
      <c r="EV2017" s="1"/>
      <c r="EW2017" s="1"/>
      <c r="EX2017" s="1"/>
      <c r="EY2017" s="1"/>
      <c r="EZ2017" s="1"/>
      <c r="FA2017" s="1"/>
      <c r="FB2017" s="1"/>
      <c r="FC2017" s="1"/>
      <c r="FD2017" s="1"/>
      <c r="FE2017" s="1"/>
      <c r="FF2017" s="1"/>
      <c r="FG2017" s="1"/>
      <c r="FH2017" s="1"/>
      <c r="FI2017" s="1"/>
      <c r="FJ2017" s="1"/>
      <c r="FK2017" s="1"/>
      <c r="FL2017" s="1"/>
      <c r="FM2017" s="1"/>
      <c r="FN2017" s="1"/>
      <c r="FO2017" s="1"/>
      <c r="FP2017" s="1"/>
      <c r="FQ2017" s="1"/>
      <c r="FR2017" s="1"/>
      <c r="FS2017" s="1"/>
      <c r="FT2017" s="1"/>
      <c r="FU2017" s="1"/>
      <c r="FV2017" s="1"/>
      <c r="FW2017" s="1"/>
      <c r="FX2017" s="1"/>
      <c r="FY2017" s="1"/>
      <c r="FZ2017" s="1"/>
      <c r="GA2017" s="1"/>
      <c r="GB2017" s="1"/>
      <c r="GC2017" s="1"/>
      <c r="GD2017" s="1"/>
      <c r="GE2017" s="1"/>
      <c r="GF2017" s="1"/>
      <c r="GG2017" s="1"/>
      <c r="GH2017" s="1"/>
      <c r="GI2017" s="1"/>
      <c r="GJ2017" s="1"/>
      <c r="GK2017" s="1"/>
      <c r="GL2017" s="1"/>
      <c r="GM2017" s="1"/>
      <c r="GN2017" s="1"/>
      <c r="GO2017" s="1"/>
    </row>
    <row r="2018" spans="1:197" s="40" customFormat="1" x14ac:dyDescent="0.25">
      <c r="A2018" s="41"/>
      <c r="B2018" s="4"/>
      <c r="C2018" s="41"/>
      <c r="D2018" s="42"/>
      <c r="E2018" s="42"/>
      <c r="F2018" s="42"/>
      <c r="G2018" s="1"/>
      <c r="H2018" s="1"/>
      <c r="I2018" s="1"/>
      <c r="J2018" s="1"/>
      <c r="K2018" s="1"/>
      <c r="L2018" s="1"/>
      <c r="M2018" s="2"/>
      <c r="N2018" s="1"/>
      <c r="O2018" s="1"/>
      <c r="P2018" s="1"/>
      <c r="Q2018" s="1"/>
      <c r="R2018" s="1"/>
      <c r="S2018" s="1"/>
      <c r="T2018" s="1"/>
      <c r="U2018" s="1"/>
      <c r="V2018" s="1"/>
      <c r="W2018" s="1"/>
      <c r="X2018" s="1"/>
      <c r="Y2018" s="1"/>
      <c r="Z2018" s="1"/>
      <c r="AA2018" s="1"/>
      <c r="AB2018" s="1"/>
      <c r="AC2018" s="1"/>
      <c r="AD2018" s="1"/>
      <c r="AE2018" s="1"/>
      <c r="AF2018" s="1"/>
      <c r="AG2018" s="1"/>
      <c r="AH2018" s="1"/>
      <c r="AI2018" s="1"/>
      <c r="AJ2018" s="1"/>
      <c r="AK2018" s="1"/>
      <c r="AL2018" s="1"/>
      <c r="AM2018" s="1"/>
      <c r="AN2018" s="1"/>
      <c r="AO2018" s="1"/>
      <c r="AP2018" s="1"/>
      <c r="AQ2018" s="1"/>
      <c r="AR2018" s="1"/>
      <c r="AS2018" s="1"/>
      <c r="AT2018" s="1"/>
      <c r="AU2018" s="1"/>
      <c r="AV2018" s="1"/>
      <c r="AW2018" s="1"/>
      <c r="AX2018" s="1"/>
      <c r="AY2018" s="1"/>
      <c r="AZ2018" s="1"/>
      <c r="BA2018" s="1"/>
      <c r="BB2018" s="1"/>
      <c r="BC2018" s="1"/>
      <c r="BD2018" s="1"/>
      <c r="BE2018" s="1"/>
      <c r="BF2018" s="1"/>
      <c r="BG2018" s="1"/>
      <c r="BH2018" s="1"/>
      <c r="BI2018" s="1"/>
      <c r="BJ2018" s="1"/>
      <c r="BK2018" s="1"/>
      <c r="BL2018" s="1"/>
      <c r="BM2018" s="1"/>
      <c r="BN2018" s="1"/>
      <c r="BO2018" s="1"/>
      <c r="BP2018" s="1"/>
      <c r="BQ2018" s="1"/>
      <c r="BR2018" s="1"/>
      <c r="BS2018" s="1"/>
      <c r="BT2018" s="1"/>
      <c r="BU2018" s="1"/>
      <c r="BV2018" s="1"/>
      <c r="BW2018" s="1"/>
      <c r="BX2018" s="1"/>
      <c r="BY2018" s="1"/>
      <c r="BZ2018" s="1"/>
      <c r="CA2018" s="1"/>
      <c r="CB2018" s="1"/>
      <c r="CC2018" s="1"/>
      <c r="CD2018" s="1"/>
      <c r="CE2018" s="1"/>
      <c r="CF2018" s="1"/>
      <c r="CG2018" s="1"/>
      <c r="CH2018" s="1"/>
      <c r="CI2018" s="1"/>
      <c r="CJ2018" s="1"/>
      <c r="CK2018" s="1"/>
      <c r="CL2018" s="1"/>
      <c r="CM2018" s="1"/>
      <c r="CN2018" s="1"/>
      <c r="CO2018" s="1"/>
      <c r="CP2018" s="1"/>
      <c r="CQ2018" s="1"/>
      <c r="CR2018" s="1"/>
      <c r="CS2018" s="1"/>
      <c r="CT2018" s="1"/>
      <c r="CU2018" s="1"/>
      <c r="CV2018" s="1"/>
      <c r="CW2018" s="1"/>
      <c r="CX2018" s="1"/>
      <c r="CY2018" s="1"/>
      <c r="CZ2018" s="1"/>
      <c r="DA2018" s="1"/>
      <c r="DB2018" s="1"/>
      <c r="DC2018" s="1"/>
      <c r="DD2018" s="1"/>
      <c r="DE2018" s="1"/>
      <c r="DF2018" s="1"/>
      <c r="DG2018" s="1"/>
      <c r="DH2018" s="1"/>
      <c r="DI2018" s="1"/>
      <c r="DJ2018" s="1"/>
      <c r="DK2018" s="1"/>
      <c r="DL2018" s="1"/>
      <c r="DM2018" s="1"/>
      <c r="DN2018" s="1"/>
      <c r="DO2018" s="1"/>
      <c r="DP2018" s="1"/>
      <c r="DQ2018" s="1"/>
      <c r="DR2018" s="1"/>
      <c r="DS2018" s="1"/>
      <c r="DT2018" s="1"/>
      <c r="DU2018" s="1"/>
      <c r="DV2018" s="1"/>
      <c r="DW2018" s="1"/>
      <c r="DX2018" s="1"/>
      <c r="DY2018" s="1"/>
      <c r="DZ2018" s="1"/>
      <c r="EA2018" s="1"/>
      <c r="EB2018" s="1"/>
      <c r="EC2018" s="1"/>
      <c r="ED2018" s="1"/>
      <c r="EE2018" s="1"/>
      <c r="EF2018" s="1"/>
      <c r="EG2018" s="1"/>
      <c r="EH2018" s="1"/>
      <c r="EI2018" s="1"/>
      <c r="EJ2018" s="1"/>
      <c r="EK2018" s="1"/>
      <c r="EL2018" s="1"/>
      <c r="EM2018" s="1"/>
      <c r="EN2018" s="1"/>
      <c r="EO2018" s="1"/>
      <c r="EP2018" s="1"/>
      <c r="EQ2018" s="1"/>
      <c r="ER2018" s="1"/>
      <c r="ES2018" s="1"/>
      <c r="ET2018" s="1"/>
      <c r="EU2018" s="1"/>
      <c r="EV2018" s="1"/>
      <c r="EW2018" s="1"/>
      <c r="EX2018" s="1"/>
      <c r="EY2018" s="1"/>
      <c r="EZ2018" s="1"/>
      <c r="FA2018" s="1"/>
      <c r="FB2018" s="1"/>
      <c r="FC2018" s="1"/>
      <c r="FD2018" s="1"/>
      <c r="FE2018" s="1"/>
      <c r="FF2018" s="1"/>
      <c r="FG2018" s="1"/>
      <c r="FH2018" s="1"/>
      <c r="FI2018" s="1"/>
      <c r="FJ2018" s="1"/>
      <c r="FK2018" s="1"/>
      <c r="FL2018" s="1"/>
      <c r="FM2018" s="1"/>
      <c r="FN2018" s="1"/>
      <c r="FO2018" s="1"/>
      <c r="FP2018" s="1"/>
      <c r="FQ2018" s="1"/>
      <c r="FR2018" s="1"/>
      <c r="FS2018" s="1"/>
      <c r="FT2018" s="1"/>
      <c r="FU2018" s="1"/>
      <c r="FV2018" s="1"/>
      <c r="FW2018" s="1"/>
      <c r="FX2018" s="1"/>
      <c r="FY2018" s="1"/>
      <c r="FZ2018" s="1"/>
      <c r="GA2018" s="1"/>
      <c r="GB2018" s="1"/>
      <c r="GC2018" s="1"/>
      <c r="GD2018" s="1"/>
      <c r="GE2018" s="1"/>
      <c r="GF2018" s="1"/>
      <c r="GG2018" s="1"/>
      <c r="GH2018" s="1"/>
      <c r="GI2018" s="1"/>
      <c r="GJ2018" s="1"/>
      <c r="GK2018" s="1"/>
      <c r="GL2018" s="1"/>
      <c r="GM2018" s="1"/>
      <c r="GN2018" s="1"/>
      <c r="GO2018" s="1"/>
    </row>
    <row r="2019" spans="1:197" s="40" customFormat="1" x14ac:dyDescent="0.25">
      <c r="A2019" s="41"/>
      <c r="B2019" s="4"/>
      <c r="C2019" s="41"/>
      <c r="D2019" s="42"/>
      <c r="E2019" s="42"/>
      <c r="F2019" s="42"/>
      <c r="G2019" s="1"/>
      <c r="H2019" s="1"/>
      <c r="I2019" s="1"/>
      <c r="J2019" s="1"/>
      <c r="K2019" s="1"/>
      <c r="L2019" s="1"/>
      <c r="M2019" s="2"/>
      <c r="N2019" s="1"/>
      <c r="O2019" s="1"/>
      <c r="P2019" s="1"/>
      <c r="Q2019" s="1"/>
      <c r="R2019" s="1"/>
      <c r="S2019" s="1"/>
      <c r="T2019" s="1"/>
      <c r="U2019" s="1"/>
      <c r="V2019" s="1"/>
      <c r="W2019" s="1"/>
      <c r="X2019" s="1"/>
      <c r="Y2019" s="1"/>
      <c r="Z2019" s="1"/>
      <c r="AA2019" s="1"/>
      <c r="AB2019" s="1"/>
      <c r="AC2019" s="1"/>
      <c r="AD2019" s="1"/>
      <c r="AE2019" s="1"/>
      <c r="AF2019" s="1"/>
      <c r="AG2019" s="1"/>
      <c r="AH2019" s="1"/>
      <c r="AI2019" s="1"/>
      <c r="AJ2019" s="1"/>
      <c r="AK2019" s="1"/>
      <c r="AL2019" s="1"/>
      <c r="AM2019" s="1"/>
      <c r="AN2019" s="1"/>
      <c r="AO2019" s="1"/>
      <c r="AP2019" s="1"/>
      <c r="AQ2019" s="1"/>
      <c r="AR2019" s="1"/>
      <c r="AS2019" s="1"/>
      <c r="AT2019" s="1"/>
      <c r="AU2019" s="1"/>
      <c r="AV2019" s="1"/>
      <c r="AW2019" s="1"/>
      <c r="AX2019" s="1"/>
      <c r="AY2019" s="1"/>
      <c r="AZ2019" s="1"/>
      <c r="BA2019" s="1"/>
      <c r="BB2019" s="1"/>
      <c r="BC2019" s="1"/>
      <c r="BD2019" s="1"/>
      <c r="BE2019" s="1"/>
      <c r="BF2019" s="1"/>
      <c r="BG2019" s="1"/>
      <c r="BH2019" s="1"/>
      <c r="BI2019" s="1"/>
      <c r="BJ2019" s="1"/>
      <c r="BK2019" s="1"/>
      <c r="BL2019" s="1"/>
      <c r="BM2019" s="1"/>
      <c r="BN2019" s="1"/>
      <c r="BO2019" s="1"/>
      <c r="BP2019" s="1"/>
      <c r="BQ2019" s="1"/>
      <c r="BR2019" s="1"/>
      <c r="BS2019" s="1"/>
      <c r="BT2019" s="1"/>
      <c r="BU2019" s="1"/>
      <c r="BV2019" s="1"/>
      <c r="BW2019" s="1"/>
      <c r="BX2019" s="1"/>
      <c r="BY2019" s="1"/>
      <c r="BZ2019" s="1"/>
      <c r="CA2019" s="1"/>
      <c r="CB2019" s="1"/>
      <c r="CC2019" s="1"/>
      <c r="CD2019" s="1"/>
      <c r="CE2019" s="1"/>
      <c r="CF2019" s="1"/>
      <c r="CG2019" s="1"/>
      <c r="CH2019" s="1"/>
      <c r="CI2019" s="1"/>
      <c r="CJ2019" s="1"/>
      <c r="CK2019" s="1"/>
      <c r="CL2019" s="1"/>
      <c r="CM2019" s="1"/>
      <c r="CN2019" s="1"/>
      <c r="CO2019" s="1"/>
      <c r="CP2019" s="1"/>
      <c r="CQ2019" s="1"/>
      <c r="CR2019" s="1"/>
      <c r="CS2019" s="1"/>
      <c r="CT2019" s="1"/>
      <c r="CU2019" s="1"/>
      <c r="CV2019" s="1"/>
      <c r="CW2019" s="1"/>
      <c r="CX2019" s="1"/>
      <c r="CY2019" s="1"/>
      <c r="CZ2019" s="1"/>
      <c r="DA2019" s="1"/>
      <c r="DB2019" s="1"/>
      <c r="DC2019" s="1"/>
      <c r="DD2019" s="1"/>
      <c r="DE2019" s="1"/>
      <c r="DF2019" s="1"/>
      <c r="DG2019" s="1"/>
      <c r="DH2019" s="1"/>
      <c r="DI2019" s="1"/>
      <c r="DJ2019" s="1"/>
      <c r="DK2019" s="1"/>
      <c r="DL2019" s="1"/>
      <c r="DM2019" s="1"/>
      <c r="DN2019" s="1"/>
      <c r="DO2019" s="1"/>
      <c r="DP2019" s="1"/>
      <c r="DQ2019" s="1"/>
      <c r="DR2019" s="1"/>
      <c r="DS2019" s="1"/>
      <c r="DT2019" s="1"/>
      <c r="DU2019" s="1"/>
      <c r="DV2019" s="1"/>
      <c r="DW2019" s="1"/>
      <c r="DX2019" s="1"/>
      <c r="DY2019" s="1"/>
      <c r="DZ2019" s="1"/>
      <c r="EA2019" s="1"/>
      <c r="EB2019" s="1"/>
      <c r="EC2019" s="1"/>
      <c r="ED2019" s="1"/>
      <c r="EE2019" s="1"/>
      <c r="EF2019" s="1"/>
      <c r="EG2019" s="1"/>
      <c r="EH2019" s="1"/>
      <c r="EI2019" s="1"/>
      <c r="EJ2019" s="1"/>
      <c r="EK2019" s="1"/>
      <c r="EL2019" s="1"/>
      <c r="EM2019" s="1"/>
      <c r="EN2019" s="1"/>
      <c r="EO2019" s="1"/>
      <c r="EP2019" s="1"/>
      <c r="EQ2019" s="1"/>
      <c r="ER2019" s="1"/>
      <c r="ES2019" s="1"/>
      <c r="ET2019" s="1"/>
      <c r="EU2019" s="1"/>
      <c r="EV2019" s="1"/>
      <c r="EW2019" s="1"/>
      <c r="EX2019" s="1"/>
      <c r="EY2019" s="1"/>
      <c r="EZ2019" s="1"/>
      <c r="FA2019" s="1"/>
      <c r="FB2019" s="1"/>
      <c r="FC2019" s="1"/>
      <c r="FD2019" s="1"/>
      <c r="FE2019" s="1"/>
      <c r="FF2019" s="1"/>
      <c r="FG2019" s="1"/>
      <c r="FH2019" s="1"/>
      <c r="FI2019" s="1"/>
      <c r="FJ2019" s="1"/>
      <c r="FK2019" s="1"/>
      <c r="FL2019" s="1"/>
      <c r="FM2019" s="1"/>
      <c r="FN2019" s="1"/>
      <c r="FO2019" s="1"/>
      <c r="FP2019" s="1"/>
      <c r="FQ2019" s="1"/>
      <c r="FR2019" s="1"/>
      <c r="FS2019" s="1"/>
      <c r="FT2019" s="1"/>
      <c r="FU2019" s="1"/>
      <c r="FV2019" s="1"/>
      <c r="FW2019" s="1"/>
      <c r="FX2019" s="1"/>
      <c r="FY2019" s="1"/>
      <c r="FZ2019" s="1"/>
      <c r="GA2019" s="1"/>
      <c r="GB2019" s="1"/>
      <c r="GC2019" s="1"/>
      <c r="GD2019" s="1"/>
      <c r="GE2019" s="1"/>
      <c r="GF2019" s="1"/>
      <c r="GG2019" s="1"/>
      <c r="GH2019" s="1"/>
      <c r="GI2019" s="1"/>
      <c r="GJ2019" s="1"/>
      <c r="GK2019" s="1"/>
      <c r="GL2019" s="1"/>
      <c r="GM2019" s="1"/>
      <c r="GN2019" s="1"/>
      <c r="GO2019" s="1"/>
    </row>
    <row r="2020" spans="1:197" s="40" customFormat="1" x14ac:dyDescent="0.25">
      <c r="A2020" s="41"/>
      <c r="B2020" s="4"/>
      <c r="C2020" s="41"/>
      <c r="D2020" s="42"/>
      <c r="E2020" s="42"/>
      <c r="F2020" s="42"/>
      <c r="G2020" s="1"/>
      <c r="H2020" s="1"/>
      <c r="I2020" s="1"/>
      <c r="J2020" s="1"/>
      <c r="K2020" s="1"/>
      <c r="L2020" s="1"/>
      <c r="M2020" s="2"/>
      <c r="N2020" s="1"/>
      <c r="O2020" s="1"/>
      <c r="P2020" s="1"/>
      <c r="Q2020" s="1"/>
      <c r="R2020" s="1"/>
      <c r="S2020" s="1"/>
      <c r="T2020" s="1"/>
      <c r="U2020" s="1"/>
      <c r="V2020" s="1"/>
      <c r="W2020" s="1"/>
      <c r="X2020" s="1"/>
      <c r="Y2020" s="1"/>
      <c r="Z2020" s="1"/>
      <c r="AA2020" s="1"/>
      <c r="AB2020" s="1"/>
      <c r="AC2020" s="1"/>
      <c r="AD2020" s="1"/>
      <c r="AE2020" s="1"/>
      <c r="AF2020" s="1"/>
      <c r="AG2020" s="1"/>
      <c r="AH2020" s="1"/>
      <c r="AI2020" s="1"/>
      <c r="AJ2020" s="1"/>
      <c r="AK2020" s="1"/>
      <c r="AL2020" s="1"/>
      <c r="AM2020" s="1"/>
      <c r="AN2020" s="1"/>
      <c r="AO2020" s="1"/>
      <c r="AP2020" s="1"/>
      <c r="AQ2020" s="1"/>
      <c r="AR2020" s="1"/>
      <c r="AS2020" s="1"/>
      <c r="AT2020" s="1"/>
      <c r="AU2020" s="1"/>
      <c r="AV2020" s="1"/>
      <c r="AW2020" s="1"/>
      <c r="AX2020" s="1"/>
      <c r="AY2020" s="1"/>
      <c r="AZ2020" s="1"/>
      <c r="BA2020" s="1"/>
      <c r="BB2020" s="1"/>
      <c r="BC2020" s="1"/>
      <c r="BD2020" s="1"/>
      <c r="BE2020" s="1"/>
      <c r="BF2020" s="1"/>
      <c r="BG2020" s="1"/>
      <c r="BH2020" s="1"/>
      <c r="BI2020" s="1"/>
      <c r="BJ2020" s="1"/>
      <c r="BK2020" s="1"/>
      <c r="BL2020" s="1"/>
      <c r="BM2020" s="1"/>
      <c r="BN2020" s="1"/>
      <c r="BO2020" s="1"/>
      <c r="BP2020" s="1"/>
      <c r="BQ2020" s="1"/>
      <c r="BR2020" s="1"/>
      <c r="BS2020" s="1"/>
      <c r="BT2020" s="1"/>
      <c r="BU2020" s="1"/>
      <c r="BV2020" s="1"/>
      <c r="BW2020" s="1"/>
      <c r="BX2020" s="1"/>
      <c r="BY2020" s="1"/>
      <c r="BZ2020" s="1"/>
      <c r="CA2020" s="1"/>
      <c r="CB2020" s="1"/>
      <c r="CC2020" s="1"/>
      <c r="CD2020" s="1"/>
      <c r="CE2020" s="1"/>
      <c r="CF2020" s="1"/>
      <c r="CG2020" s="1"/>
      <c r="CH2020" s="1"/>
      <c r="CI2020" s="1"/>
      <c r="CJ2020" s="1"/>
      <c r="CK2020" s="1"/>
      <c r="CL2020" s="1"/>
      <c r="CM2020" s="1"/>
      <c r="CN2020" s="1"/>
      <c r="CO2020" s="1"/>
      <c r="CP2020" s="1"/>
      <c r="CQ2020" s="1"/>
      <c r="CR2020" s="1"/>
      <c r="CS2020" s="1"/>
      <c r="CT2020" s="1"/>
      <c r="CU2020" s="1"/>
      <c r="CV2020" s="1"/>
      <c r="CW2020" s="1"/>
      <c r="CX2020" s="1"/>
      <c r="CY2020" s="1"/>
      <c r="CZ2020" s="1"/>
      <c r="DA2020" s="1"/>
      <c r="DB2020" s="1"/>
      <c r="DC2020" s="1"/>
      <c r="DD2020" s="1"/>
      <c r="DE2020" s="1"/>
      <c r="DF2020" s="1"/>
      <c r="DG2020" s="1"/>
      <c r="DH2020" s="1"/>
      <c r="DI2020" s="1"/>
      <c r="DJ2020" s="1"/>
      <c r="DK2020" s="1"/>
      <c r="DL2020" s="1"/>
      <c r="DM2020" s="1"/>
      <c r="DN2020" s="1"/>
      <c r="DO2020" s="1"/>
      <c r="DP2020" s="1"/>
      <c r="DQ2020" s="1"/>
      <c r="DR2020" s="1"/>
      <c r="DS2020" s="1"/>
      <c r="DT2020" s="1"/>
      <c r="DU2020" s="1"/>
      <c r="DV2020" s="1"/>
      <c r="DW2020" s="1"/>
      <c r="DX2020" s="1"/>
      <c r="DY2020" s="1"/>
      <c r="DZ2020" s="1"/>
      <c r="EA2020" s="1"/>
      <c r="EB2020" s="1"/>
      <c r="EC2020" s="1"/>
      <c r="ED2020" s="1"/>
      <c r="EE2020" s="1"/>
      <c r="EF2020" s="1"/>
      <c r="EG2020" s="1"/>
      <c r="EH2020" s="1"/>
      <c r="EI2020" s="1"/>
      <c r="EJ2020" s="1"/>
      <c r="EK2020" s="1"/>
      <c r="EL2020" s="1"/>
      <c r="EM2020" s="1"/>
      <c r="EN2020" s="1"/>
      <c r="EO2020" s="1"/>
      <c r="EP2020" s="1"/>
      <c r="EQ2020" s="1"/>
      <c r="ER2020" s="1"/>
      <c r="ES2020" s="1"/>
      <c r="ET2020" s="1"/>
      <c r="EU2020" s="1"/>
      <c r="EV2020" s="1"/>
      <c r="EW2020" s="1"/>
      <c r="EX2020" s="1"/>
      <c r="EY2020" s="1"/>
      <c r="EZ2020" s="1"/>
      <c r="FA2020" s="1"/>
      <c r="FB2020" s="1"/>
      <c r="FC2020" s="1"/>
      <c r="FD2020" s="1"/>
      <c r="FE2020" s="1"/>
      <c r="FF2020" s="1"/>
      <c r="FG2020" s="1"/>
      <c r="FH2020" s="1"/>
      <c r="FI2020" s="1"/>
      <c r="FJ2020" s="1"/>
      <c r="FK2020" s="1"/>
      <c r="FL2020" s="1"/>
      <c r="FM2020" s="1"/>
      <c r="FN2020" s="1"/>
      <c r="FO2020" s="1"/>
      <c r="FP2020" s="1"/>
      <c r="FQ2020" s="1"/>
      <c r="FR2020" s="1"/>
      <c r="FS2020" s="1"/>
      <c r="FT2020" s="1"/>
      <c r="FU2020" s="1"/>
      <c r="FV2020" s="1"/>
      <c r="FW2020" s="1"/>
      <c r="FX2020" s="1"/>
      <c r="FY2020" s="1"/>
      <c r="FZ2020" s="1"/>
      <c r="GA2020" s="1"/>
      <c r="GB2020" s="1"/>
      <c r="GC2020" s="1"/>
      <c r="GD2020" s="1"/>
      <c r="GE2020" s="1"/>
      <c r="GF2020" s="1"/>
      <c r="GG2020" s="1"/>
      <c r="GH2020" s="1"/>
      <c r="GI2020" s="1"/>
      <c r="GJ2020" s="1"/>
      <c r="GK2020" s="1"/>
      <c r="GL2020" s="1"/>
      <c r="GM2020" s="1"/>
      <c r="GN2020" s="1"/>
      <c r="GO2020" s="1"/>
    </row>
    <row r="2021" spans="1:197" s="40" customFormat="1" x14ac:dyDescent="0.25">
      <c r="A2021" s="41"/>
      <c r="B2021" s="4"/>
      <c r="C2021" s="41"/>
      <c r="D2021" s="42"/>
      <c r="E2021" s="42"/>
      <c r="F2021" s="42"/>
      <c r="G2021" s="1"/>
      <c r="H2021" s="1"/>
      <c r="I2021" s="1"/>
      <c r="J2021" s="1"/>
      <c r="K2021" s="1"/>
      <c r="L2021" s="1"/>
      <c r="M2021" s="2"/>
      <c r="N2021" s="1"/>
      <c r="O2021" s="1"/>
      <c r="P2021" s="1"/>
      <c r="Q2021" s="1"/>
      <c r="R2021" s="1"/>
      <c r="S2021" s="1"/>
      <c r="T2021" s="1"/>
      <c r="U2021" s="1"/>
      <c r="V2021" s="1"/>
      <c r="W2021" s="1"/>
      <c r="X2021" s="1"/>
      <c r="Y2021" s="1"/>
      <c r="Z2021" s="1"/>
      <c r="AA2021" s="1"/>
      <c r="AB2021" s="1"/>
      <c r="AC2021" s="1"/>
      <c r="AD2021" s="1"/>
      <c r="AE2021" s="1"/>
      <c r="AF2021" s="1"/>
      <c r="AG2021" s="1"/>
      <c r="AH2021" s="1"/>
      <c r="AI2021" s="1"/>
      <c r="AJ2021" s="1"/>
      <c r="AK2021" s="1"/>
      <c r="AL2021" s="1"/>
      <c r="AM2021" s="1"/>
      <c r="AN2021" s="1"/>
      <c r="AO2021" s="1"/>
      <c r="AP2021" s="1"/>
      <c r="AQ2021" s="1"/>
      <c r="AR2021" s="1"/>
      <c r="AS2021" s="1"/>
      <c r="AT2021" s="1"/>
      <c r="AU2021" s="1"/>
      <c r="AV2021" s="1"/>
      <c r="AW2021" s="1"/>
      <c r="AX2021" s="1"/>
      <c r="AY2021" s="1"/>
      <c r="AZ2021" s="1"/>
      <c r="BA2021" s="1"/>
      <c r="BB2021" s="1"/>
      <c r="BC2021" s="1"/>
      <c r="BD2021" s="1"/>
      <c r="BE2021" s="1"/>
      <c r="BF2021" s="1"/>
      <c r="BG2021" s="1"/>
      <c r="BH2021" s="1"/>
      <c r="BI2021" s="1"/>
      <c r="BJ2021" s="1"/>
      <c r="BK2021" s="1"/>
      <c r="BL2021" s="1"/>
      <c r="BM2021" s="1"/>
      <c r="BN2021" s="1"/>
      <c r="BO2021" s="1"/>
      <c r="BP2021" s="1"/>
      <c r="BQ2021" s="1"/>
      <c r="BR2021" s="1"/>
      <c r="BS2021" s="1"/>
      <c r="BT2021" s="1"/>
      <c r="BU2021" s="1"/>
      <c r="BV2021" s="1"/>
      <c r="BW2021" s="1"/>
      <c r="BX2021" s="1"/>
      <c r="BY2021" s="1"/>
      <c r="BZ2021" s="1"/>
      <c r="CA2021" s="1"/>
      <c r="CB2021" s="1"/>
      <c r="CC2021" s="1"/>
      <c r="CD2021" s="1"/>
      <c r="CE2021" s="1"/>
      <c r="CF2021" s="1"/>
      <c r="CG2021" s="1"/>
      <c r="CH2021" s="1"/>
      <c r="CI2021" s="1"/>
      <c r="CJ2021" s="1"/>
      <c r="CK2021" s="1"/>
      <c r="CL2021" s="1"/>
      <c r="CM2021" s="1"/>
      <c r="CN2021" s="1"/>
      <c r="CO2021" s="1"/>
      <c r="CP2021" s="1"/>
      <c r="CQ2021" s="1"/>
      <c r="CR2021" s="1"/>
      <c r="CS2021" s="1"/>
      <c r="CT2021" s="1"/>
      <c r="CU2021" s="1"/>
      <c r="CV2021" s="1"/>
      <c r="CW2021" s="1"/>
      <c r="CX2021" s="1"/>
      <c r="CY2021" s="1"/>
      <c r="CZ2021" s="1"/>
      <c r="DA2021" s="1"/>
      <c r="DB2021" s="1"/>
      <c r="DC2021" s="1"/>
      <c r="DD2021" s="1"/>
      <c r="DE2021" s="1"/>
      <c r="DF2021" s="1"/>
      <c r="DG2021" s="1"/>
      <c r="DH2021" s="1"/>
      <c r="DI2021" s="1"/>
      <c r="DJ2021" s="1"/>
      <c r="DK2021" s="1"/>
      <c r="DL2021" s="1"/>
      <c r="DM2021" s="1"/>
      <c r="DN2021" s="1"/>
      <c r="DO2021" s="1"/>
      <c r="DP2021" s="1"/>
      <c r="DQ2021" s="1"/>
      <c r="DR2021" s="1"/>
      <c r="DS2021" s="1"/>
      <c r="DT2021" s="1"/>
      <c r="DU2021" s="1"/>
      <c r="DV2021" s="1"/>
      <c r="DW2021" s="1"/>
      <c r="DX2021" s="1"/>
      <c r="DY2021" s="1"/>
      <c r="DZ2021" s="1"/>
      <c r="EA2021" s="1"/>
      <c r="EB2021" s="1"/>
      <c r="EC2021" s="1"/>
      <c r="ED2021" s="1"/>
      <c r="EE2021" s="1"/>
      <c r="EF2021" s="1"/>
      <c r="EG2021" s="1"/>
      <c r="EH2021" s="1"/>
      <c r="EI2021" s="1"/>
      <c r="EJ2021" s="1"/>
      <c r="EK2021" s="1"/>
      <c r="EL2021" s="1"/>
      <c r="EM2021" s="1"/>
      <c r="EN2021" s="1"/>
      <c r="EO2021" s="1"/>
      <c r="EP2021" s="1"/>
      <c r="EQ2021" s="1"/>
      <c r="ER2021" s="1"/>
      <c r="ES2021" s="1"/>
      <c r="ET2021" s="1"/>
      <c r="EU2021" s="1"/>
      <c r="EV2021" s="1"/>
      <c r="EW2021" s="1"/>
      <c r="EX2021" s="1"/>
      <c r="EY2021" s="1"/>
      <c r="EZ2021" s="1"/>
      <c r="FA2021" s="1"/>
      <c r="FB2021" s="1"/>
      <c r="FC2021" s="1"/>
      <c r="FD2021" s="1"/>
      <c r="FE2021" s="1"/>
      <c r="FF2021" s="1"/>
      <c r="FG2021" s="1"/>
      <c r="FH2021" s="1"/>
      <c r="FI2021" s="1"/>
      <c r="FJ2021" s="1"/>
      <c r="FK2021" s="1"/>
      <c r="FL2021" s="1"/>
      <c r="FM2021" s="1"/>
      <c r="FN2021" s="1"/>
      <c r="FO2021" s="1"/>
      <c r="FP2021" s="1"/>
      <c r="FQ2021" s="1"/>
      <c r="FR2021" s="1"/>
      <c r="FS2021" s="1"/>
      <c r="FT2021" s="1"/>
      <c r="FU2021" s="1"/>
      <c r="FV2021" s="1"/>
      <c r="FW2021" s="1"/>
      <c r="FX2021" s="1"/>
      <c r="FY2021" s="1"/>
      <c r="FZ2021" s="1"/>
      <c r="GA2021" s="1"/>
      <c r="GB2021" s="1"/>
      <c r="GC2021" s="1"/>
      <c r="GD2021" s="1"/>
      <c r="GE2021" s="1"/>
      <c r="GF2021" s="1"/>
      <c r="GG2021" s="1"/>
      <c r="GH2021" s="1"/>
      <c r="GI2021" s="1"/>
      <c r="GJ2021" s="1"/>
      <c r="GK2021" s="1"/>
      <c r="GL2021" s="1"/>
      <c r="GM2021" s="1"/>
      <c r="GN2021" s="1"/>
      <c r="GO2021" s="1"/>
    </row>
    <row r="2022" spans="1:197" s="40" customFormat="1" x14ac:dyDescent="0.25">
      <c r="A2022" s="41"/>
      <c r="B2022" s="4"/>
      <c r="C2022" s="41"/>
      <c r="D2022" s="42"/>
      <c r="E2022" s="42"/>
      <c r="F2022" s="42"/>
      <c r="G2022" s="1"/>
      <c r="H2022" s="1"/>
      <c r="I2022" s="1"/>
      <c r="J2022" s="1"/>
      <c r="K2022" s="1"/>
      <c r="L2022" s="1"/>
      <c r="M2022" s="2"/>
      <c r="N2022" s="1"/>
      <c r="O2022" s="1"/>
      <c r="P2022" s="1"/>
      <c r="Q2022" s="1"/>
      <c r="R2022" s="1"/>
      <c r="S2022" s="1"/>
      <c r="T2022" s="1"/>
      <c r="U2022" s="1"/>
      <c r="V2022" s="1"/>
      <c r="W2022" s="1"/>
      <c r="X2022" s="1"/>
      <c r="Y2022" s="1"/>
      <c r="Z2022" s="1"/>
      <c r="AA2022" s="1"/>
      <c r="AB2022" s="1"/>
      <c r="AC2022" s="1"/>
      <c r="AD2022" s="1"/>
      <c r="AE2022" s="1"/>
      <c r="AF2022" s="1"/>
      <c r="AG2022" s="1"/>
      <c r="AH2022" s="1"/>
      <c r="AI2022" s="1"/>
      <c r="AJ2022" s="1"/>
      <c r="AK2022" s="1"/>
      <c r="AL2022" s="1"/>
      <c r="AM2022" s="1"/>
      <c r="AN2022" s="1"/>
      <c r="AO2022" s="1"/>
      <c r="AP2022" s="1"/>
      <c r="AQ2022" s="1"/>
      <c r="AR2022" s="1"/>
      <c r="AS2022" s="1"/>
      <c r="AT2022" s="1"/>
      <c r="AU2022" s="1"/>
      <c r="AV2022" s="1"/>
      <c r="AW2022" s="1"/>
      <c r="AX2022" s="1"/>
      <c r="AY2022" s="1"/>
      <c r="AZ2022" s="1"/>
      <c r="BA2022" s="1"/>
      <c r="BB2022" s="1"/>
      <c r="BC2022" s="1"/>
      <c r="BD2022" s="1"/>
      <c r="BE2022" s="1"/>
      <c r="BF2022" s="1"/>
      <c r="BG2022" s="1"/>
      <c r="BH2022" s="1"/>
      <c r="BI2022" s="1"/>
      <c r="BJ2022" s="1"/>
      <c r="BK2022" s="1"/>
      <c r="BL2022" s="1"/>
      <c r="BM2022" s="1"/>
      <c r="BN2022" s="1"/>
      <c r="BO2022" s="1"/>
      <c r="BP2022" s="1"/>
      <c r="BQ2022" s="1"/>
      <c r="BR2022" s="1"/>
      <c r="BS2022" s="1"/>
      <c r="BT2022" s="1"/>
      <c r="BU2022" s="1"/>
      <c r="BV2022" s="1"/>
      <c r="BW2022" s="1"/>
      <c r="BX2022" s="1"/>
      <c r="BY2022" s="1"/>
      <c r="BZ2022" s="1"/>
      <c r="CA2022" s="1"/>
      <c r="CB2022" s="1"/>
      <c r="CC2022" s="1"/>
      <c r="CD2022" s="1"/>
      <c r="CE2022" s="1"/>
      <c r="CF2022" s="1"/>
      <c r="CG2022" s="1"/>
      <c r="CH2022" s="1"/>
      <c r="CI2022" s="1"/>
      <c r="CJ2022" s="1"/>
      <c r="CK2022" s="1"/>
      <c r="CL2022" s="1"/>
      <c r="CM2022" s="1"/>
      <c r="CN2022" s="1"/>
      <c r="CO2022" s="1"/>
      <c r="CP2022" s="1"/>
      <c r="CQ2022" s="1"/>
      <c r="CR2022" s="1"/>
      <c r="CS2022" s="1"/>
      <c r="CT2022" s="1"/>
      <c r="CU2022" s="1"/>
      <c r="CV2022" s="1"/>
      <c r="CW2022" s="1"/>
      <c r="CX2022" s="1"/>
      <c r="CY2022" s="1"/>
      <c r="CZ2022" s="1"/>
      <c r="DA2022" s="1"/>
      <c r="DB2022" s="1"/>
      <c r="DC2022" s="1"/>
      <c r="DD2022" s="1"/>
      <c r="DE2022" s="1"/>
      <c r="DF2022" s="1"/>
      <c r="DG2022" s="1"/>
      <c r="DH2022" s="1"/>
      <c r="DI2022" s="1"/>
      <c r="DJ2022" s="1"/>
      <c r="DK2022" s="1"/>
      <c r="DL2022" s="1"/>
      <c r="DM2022" s="1"/>
      <c r="DN2022" s="1"/>
      <c r="DO2022" s="1"/>
      <c r="DP2022" s="1"/>
      <c r="DQ2022" s="1"/>
      <c r="DR2022" s="1"/>
      <c r="DS2022" s="1"/>
      <c r="DT2022" s="1"/>
      <c r="DU2022" s="1"/>
      <c r="DV2022" s="1"/>
      <c r="DW2022" s="1"/>
      <c r="DX2022" s="1"/>
      <c r="DY2022" s="1"/>
      <c r="DZ2022" s="1"/>
      <c r="EA2022" s="1"/>
      <c r="EB2022" s="1"/>
      <c r="EC2022" s="1"/>
      <c r="ED2022" s="1"/>
      <c r="EE2022" s="1"/>
      <c r="EF2022" s="1"/>
      <c r="EG2022" s="1"/>
      <c r="EH2022" s="1"/>
      <c r="EI2022" s="1"/>
      <c r="EJ2022" s="1"/>
      <c r="EK2022" s="1"/>
      <c r="EL2022" s="1"/>
      <c r="EM2022" s="1"/>
      <c r="EN2022" s="1"/>
      <c r="EO2022" s="1"/>
      <c r="EP2022" s="1"/>
      <c r="EQ2022" s="1"/>
      <c r="ER2022" s="1"/>
      <c r="ES2022" s="1"/>
      <c r="ET2022" s="1"/>
      <c r="EU2022" s="1"/>
      <c r="EV2022" s="1"/>
      <c r="EW2022" s="1"/>
      <c r="EX2022" s="1"/>
      <c r="EY2022" s="1"/>
      <c r="EZ2022" s="1"/>
      <c r="FA2022" s="1"/>
      <c r="FB2022" s="1"/>
      <c r="FC2022" s="1"/>
      <c r="FD2022" s="1"/>
      <c r="FE2022" s="1"/>
      <c r="FF2022" s="1"/>
      <c r="FG2022" s="1"/>
      <c r="FH2022" s="1"/>
      <c r="FI2022" s="1"/>
      <c r="FJ2022" s="1"/>
      <c r="FK2022" s="1"/>
      <c r="FL2022" s="1"/>
      <c r="FM2022" s="1"/>
      <c r="FN2022" s="1"/>
      <c r="FO2022" s="1"/>
      <c r="FP2022" s="1"/>
      <c r="FQ2022" s="1"/>
      <c r="FR2022" s="1"/>
      <c r="FS2022" s="1"/>
      <c r="FT2022" s="1"/>
      <c r="FU2022" s="1"/>
      <c r="FV2022" s="1"/>
      <c r="FW2022" s="1"/>
      <c r="FX2022" s="1"/>
      <c r="FY2022" s="1"/>
      <c r="FZ2022" s="1"/>
      <c r="GA2022" s="1"/>
      <c r="GB2022" s="1"/>
      <c r="GC2022" s="1"/>
      <c r="GD2022" s="1"/>
      <c r="GE2022" s="1"/>
      <c r="GF2022" s="1"/>
      <c r="GG2022" s="1"/>
      <c r="GH2022" s="1"/>
      <c r="GI2022" s="1"/>
      <c r="GJ2022" s="1"/>
      <c r="GK2022" s="1"/>
      <c r="GL2022" s="1"/>
      <c r="GM2022" s="1"/>
      <c r="GN2022" s="1"/>
      <c r="GO2022" s="1"/>
    </row>
    <row r="2023" spans="1:197" s="40" customFormat="1" x14ac:dyDescent="0.25">
      <c r="A2023" s="41"/>
      <c r="B2023" s="4"/>
      <c r="C2023" s="41"/>
      <c r="D2023" s="42"/>
      <c r="E2023" s="42"/>
      <c r="F2023" s="42"/>
      <c r="G2023" s="1"/>
      <c r="H2023" s="1"/>
      <c r="I2023" s="1"/>
      <c r="J2023" s="1"/>
      <c r="K2023" s="1"/>
      <c r="L2023" s="1"/>
      <c r="M2023" s="2"/>
      <c r="N2023" s="1"/>
      <c r="O2023" s="1"/>
      <c r="P2023" s="1"/>
      <c r="Q2023" s="1"/>
      <c r="R2023" s="1"/>
      <c r="S2023" s="1"/>
      <c r="T2023" s="1"/>
      <c r="U2023" s="1"/>
      <c r="V2023" s="1"/>
      <c r="W2023" s="1"/>
      <c r="X2023" s="1"/>
      <c r="Y2023" s="1"/>
      <c r="Z2023" s="1"/>
      <c r="AA2023" s="1"/>
      <c r="AB2023" s="1"/>
      <c r="AC2023" s="1"/>
      <c r="AD2023" s="1"/>
      <c r="AE2023" s="1"/>
      <c r="AF2023" s="1"/>
      <c r="AG2023" s="1"/>
      <c r="AH2023" s="1"/>
      <c r="AI2023" s="1"/>
      <c r="AJ2023" s="1"/>
      <c r="AK2023" s="1"/>
      <c r="AL2023" s="1"/>
      <c r="AM2023" s="1"/>
      <c r="AN2023" s="1"/>
      <c r="AO2023" s="1"/>
      <c r="AP2023" s="1"/>
      <c r="AQ2023" s="1"/>
      <c r="AR2023" s="1"/>
      <c r="AS2023" s="1"/>
      <c r="AT2023" s="1"/>
      <c r="AU2023" s="1"/>
      <c r="AV2023" s="1"/>
      <c r="AW2023" s="1"/>
      <c r="AX2023" s="1"/>
      <c r="AY2023" s="1"/>
      <c r="AZ2023" s="1"/>
      <c r="BA2023" s="1"/>
      <c r="BB2023" s="1"/>
      <c r="BC2023" s="1"/>
      <c r="BD2023" s="1"/>
      <c r="BE2023" s="1"/>
      <c r="BF2023" s="1"/>
      <c r="BG2023" s="1"/>
      <c r="BH2023" s="1"/>
      <c r="BI2023" s="1"/>
      <c r="BJ2023" s="1"/>
      <c r="BK2023" s="1"/>
      <c r="BL2023" s="1"/>
      <c r="BM2023" s="1"/>
      <c r="BN2023" s="1"/>
      <c r="BO2023" s="1"/>
      <c r="BP2023" s="1"/>
      <c r="BQ2023" s="1"/>
      <c r="BR2023" s="1"/>
      <c r="BS2023" s="1"/>
      <c r="BT2023" s="1"/>
      <c r="BU2023" s="1"/>
      <c r="BV2023" s="1"/>
      <c r="BW2023" s="1"/>
      <c r="BX2023" s="1"/>
      <c r="BY2023" s="1"/>
      <c r="BZ2023" s="1"/>
      <c r="CA2023" s="1"/>
      <c r="CB2023" s="1"/>
      <c r="CC2023" s="1"/>
      <c r="CD2023" s="1"/>
      <c r="CE2023" s="1"/>
      <c r="CF2023" s="1"/>
      <c r="CG2023" s="1"/>
      <c r="CH2023" s="1"/>
      <c r="CI2023" s="1"/>
      <c r="CJ2023" s="1"/>
      <c r="CK2023" s="1"/>
      <c r="CL2023" s="1"/>
      <c r="CM2023" s="1"/>
      <c r="CN2023" s="1"/>
      <c r="CO2023" s="1"/>
      <c r="CP2023" s="1"/>
      <c r="CQ2023" s="1"/>
      <c r="CR2023" s="1"/>
      <c r="CS2023" s="1"/>
      <c r="CT2023" s="1"/>
      <c r="CU2023" s="1"/>
      <c r="CV2023" s="1"/>
      <c r="CW2023" s="1"/>
      <c r="CX2023" s="1"/>
      <c r="CY2023" s="1"/>
      <c r="CZ2023" s="1"/>
      <c r="DA2023" s="1"/>
      <c r="DB2023" s="1"/>
      <c r="DC2023" s="1"/>
      <c r="DD2023" s="1"/>
      <c r="DE2023" s="1"/>
      <c r="DF2023" s="1"/>
      <c r="DG2023" s="1"/>
      <c r="DH2023" s="1"/>
      <c r="DI2023" s="1"/>
      <c r="DJ2023" s="1"/>
      <c r="DK2023" s="1"/>
      <c r="DL2023" s="1"/>
      <c r="DM2023" s="1"/>
      <c r="DN2023" s="1"/>
      <c r="DO2023" s="1"/>
      <c r="DP2023" s="1"/>
      <c r="DQ2023" s="1"/>
      <c r="DR2023" s="1"/>
      <c r="DS2023" s="1"/>
      <c r="DT2023" s="1"/>
      <c r="DU2023" s="1"/>
      <c r="DV2023" s="1"/>
      <c r="DW2023" s="1"/>
      <c r="DX2023" s="1"/>
      <c r="DY2023" s="1"/>
      <c r="DZ2023" s="1"/>
      <c r="EA2023" s="1"/>
      <c r="EB2023" s="1"/>
      <c r="EC2023" s="1"/>
      <c r="ED2023" s="1"/>
      <c r="EE2023" s="1"/>
      <c r="EF2023" s="1"/>
      <c r="EG2023" s="1"/>
      <c r="EH2023" s="1"/>
      <c r="EI2023" s="1"/>
      <c r="EJ2023" s="1"/>
      <c r="EK2023" s="1"/>
      <c r="EL2023" s="1"/>
      <c r="EM2023" s="1"/>
      <c r="EN2023" s="1"/>
      <c r="EO2023" s="1"/>
      <c r="EP2023" s="1"/>
      <c r="EQ2023" s="1"/>
      <c r="ER2023" s="1"/>
      <c r="ES2023" s="1"/>
      <c r="ET2023" s="1"/>
      <c r="EU2023" s="1"/>
      <c r="EV2023" s="1"/>
      <c r="EW2023" s="1"/>
      <c r="EX2023" s="1"/>
      <c r="EY2023" s="1"/>
      <c r="EZ2023" s="1"/>
      <c r="FA2023" s="1"/>
      <c r="FB2023" s="1"/>
      <c r="FC2023" s="1"/>
      <c r="FD2023" s="1"/>
      <c r="FE2023" s="1"/>
      <c r="FF2023" s="1"/>
      <c r="FG2023" s="1"/>
      <c r="FH2023" s="1"/>
      <c r="FI2023" s="1"/>
      <c r="FJ2023" s="1"/>
      <c r="FK2023" s="1"/>
      <c r="FL2023" s="1"/>
      <c r="FM2023" s="1"/>
      <c r="FN2023" s="1"/>
      <c r="FO2023" s="1"/>
      <c r="FP2023" s="1"/>
      <c r="FQ2023" s="1"/>
      <c r="FR2023" s="1"/>
      <c r="FS2023" s="1"/>
      <c r="FT2023" s="1"/>
      <c r="FU2023" s="1"/>
      <c r="FV2023" s="1"/>
      <c r="FW2023" s="1"/>
      <c r="FX2023" s="1"/>
      <c r="FY2023" s="1"/>
      <c r="FZ2023" s="1"/>
      <c r="GA2023" s="1"/>
      <c r="GB2023" s="1"/>
      <c r="GC2023" s="1"/>
      <c r="GD2023" s="1"/>
      <c r="GE2023" s="1"/>
      <c r="GF2023" s="1"/>
      <c r="GG2023" s="1"/>
      <c r="GH2023" s="1"/>
      <c r="GI2023" s="1"/>
      <c r="GJ2023" s="1"/>
      <c r="GK2023" s="1"/>
      <c r="GL2023" s="1"/>
      <c r="GM2023" s="1"/>
      <c r="GN2023" s="1"/>
      <c r="GO2023" s="1"/>
    </row>
    <row r="2024" spans="1:197" s="40" customFormat="1" x14ac:dyDescent="0.25">
      <c r="A2024" s="41"/>
      <c r="B2024" s="4"/>
      <c r="C2024" s="41"/>
      <c r="D2024" s="42"/>
      <c r="E2024" s="42"/>
      <c r="F2024" s="42"/>
      <c r="G2024" s="1"/>
      <c r="H2024" s="1"/>
      <c r="I2024" s="1"/>
      <c r="J2024" s="1"/>
      <c r="K2024" s="1"/>
      <c r="L2024" s="1"/>
      <c r="M2024" s="2"/>
      <c r="N2024" s="1"/>
      <c r="O2024" s="1"/>
      <c r="P2024" s="1"/>
      <c r="Q2024" s="1"/>
      <c r="R2024" s="1"/>
      <c r="S2024" s="1"/>
      <c r="T2024" s="1"/>
      <c r="U2024" s="1"/>
      <c r="V2024" s="1"/>
      <c r="W2024" s="1"/>
      <c r="X2024" s="1"/>
      <c r="Y2024" s="1"/>
      <c r="Z2024" s="1"/>
      <c r="AA2024" s="1"/>
      <c r="AB2024" s="1"/>
      <c r="AC2024" s="1"/>
      <c r="AD2024" s="1"/>
      <c r="AE2024" s="1"/>
      <c r="AF2024" s="1"/>
      <c r="AG2024" s="1"/>
      <c r="AH2024" s="1"/>
      <c r="AI2024" s="1"/>
      <c r="AJ2024" s="1"/>
      <c r="AK2024" s="1"/>
      <c r="AL2024" s="1"/>
      <c r="AM2024" s="1"/>
      <c r="AN2024" s="1"/>
      <c r="AO2024" s="1"/>
      <c r="AP2024" s="1"/>
      <c r="AQ2024" s="1"/>
      <c r="AR2024" s="1"/>
      <c r="AS2024" s="1"/>
      <c r="AT2024" s="1"/>
      <c r="AU2024" s="1"/>
      <c r="AV2024" s="1"/>
      <c r="AW2024" s="1"/>
      <c r="AX2024" s="1"/>
      <c r="AY2024" s="1"/>
      <c r="AZ2024" s="1"/>
      <c r="BA2024" s="1"/>
      <c r="BB2024" s="1"/>
      <c r="BC2024" s="1"/>
      <c r="BD2024" s="1"/>
      <c r="BE2024" s="1"/>
      <c r="BF2024" s="1"/>
      <c r="BG2024" s="1"/>
      <c r="BH2024" s="1"/>
      <c r="BI2024" s="1"/>
      <c r="BJ2024" s="1"/>
      <c r="BK2024" s="1"/>
      <c r="BL2024" s="1"/>
      <c r="BM2024" s="1"/>
      <c r="BN2024" s="1"/>
      <c r="BO2024" s="1"/>
      <c r="BP2024" s="1"/>
      <c r="BQ2024" s="1"/>
      <c r="BR2024" s="1"/>
      <c r="BS2024" s="1"/>
      <c r="BT2024" s="1"/>
      <c r="BU2024" s="1"/>
      <c r="BV2024" s="1"/>
      <c r="BW2024" s="1"/>
      <c r="BX2024" s="1"/>
      <c r="BY2024" s="1"/>
      <c r="BZ2024" s="1"/>
      <c r="CA2024" s="1"/>
      <c r="CB2024" s="1"/>
      <c r="CC2024" s="1"/>
      <c r="CD2024" s="1"/>
      <c r="CE2024" s="1"/>
      <c r="CF2024" s="1"/>
      <c r="CG2024" s="1"/>
      <c r="CH2024" s="1"/>
      <c r="CI2024" s="1"/>
      <c r="CJ2024" s="1"/>
      <c r="CK2024" s="1"/>
      <c r="CL2024" s="1"/>
      <c r="CM2024" s="1"/>
      <c r="CN2024" s="1"/>
      <c r="CO2024" s="1"/>
      <c r="CP2024" s="1"/>
      <c r="CQ2024" s="1"/>
      <c r="CR2024" s="1"/>
      <c r="CS2024" s="1"/>
      <c r="CT2024" s="1"/>
      <c r="CU2024" s="1"/>
      <c r="CV2024" s="1"/>
      <c r="CW2024" s="1"/>
      <c r="CX2024" s="1"/>
      <c r="CY2024" s="1"/>
      <c r="CZ2024" s="1"/>
      <c r="DA2024" s="1"/>
      <c r="DB2024" s="1"/>
      <c r="DC2024" s="1"/>
      <c r="DD2024" s="1"/>
      <c r="DE2024" s="1"/>
      <c r="DF2024" s="1"/>
      <c r="DG2024" s="1"/>
      <c r="DH2024" s="1"/>
      <c r="DI2024" s="1"/>
      <c r="DJ2024" s="1"/>
      <c r="DK2024" s="1"/>
      <c r="DL2024" s="1"/>
      <c r="DM2024" s="1"/>
      <c r="DN2024" s="1"/>
      <c r="DO2024" s="1"/>
      <c r="DP2024" s="1"/>
      <c r="DQ2024" s="1"/>
      <c r="DR2024" s="1"/>
      <c r="DS2024" s="1"/>
      <c r="DT2024" s="1"/>
      <c r="DU2024" s="1"/>
      <c r="DV2024" s="1"/>
      <c r="DW2024" s="1"/>
      <c r="DX2024" s="1"/>
      <c r="DY2024" s="1"/>
      <c r="DZ2024" s="1"/>
      <c r="EA2024" s="1"/>
      <c r="EB2024" s="1"/>
      <c r="EC2024" s="1"/>
      <c r="ED2024" s="1"/>
      <c r="EE2024" s="1"/>
      <c r="EF2024" s="1"/>
      <c r="EG2024" s="1"/>
      <c r="EH2024" s="1"/>
      <c r="EI2024" s="1"/>
      <c r="EJ2024" s="1"/>
      <c r="EK2024" s="1"/>
      <c r="EL2024" s="1"/>
      <c r="EM2024" s="1"/>
      <c r="EN2024" s="1"/>
      <c r="EO2024" s="1"/>
      <c r="EP2024" s="1"/>
      <c r="EQ2024" s="1"/>
      <c r="ER2024" s="1"/>
      <c r="ES2024" s="1"/>
      <c r="ET2024" s="1"/>
      <c r="EU2024" s="1"/>
      <c r="EV2024" s="1"/>
      <c r="EW2024" s="1"/>
      <c r="EX2024" s="1"/>
      <c r="EY2024" s="1"/>
      <c r="EZ2024" s="1"/>
      <c r="FA2024" s="1"/>
      <c r="FB2024" s="1"/>
      <c r="FC2024" s="1"/>
      <c r="FD2024" s="1"/>
      <c r="FE2024" s="1"/>
      <c r="FF2024" s="1"/>
      <c r="FG2024" s="1"/>
      <c r="FH2024" s="1"/>
      <c r="FI2024" s="1"/>
      <c r="FJ2024" s="1"/>
      <c r="FK2024" s="1"/>
      <c r="FL2024" s="1"/>
      <c r="FM2024" s="1"/>
      <c r="FN2024" s="1"/>
      <c r="FO2024" s="1"/>
      <c r="FP2024" s="1"/>
      <c r="FQ2024" s="1"/>
      <c r="FR2024" s="1"/>
      <c r="FS2024" s="1"/>
      <c r="FT2024" s="1"/>
      <c r="FU2024" s="1"/>
      <c r="FV2024" s="1"/>
      <c r="FW2024" s="1"/>
      <c r="FX2024" s="1"/>
      <c r="FY2024" s="1"/>
      <c r="FZ2024" s="1"/>
      <c r="GA2024" s="1"/>
      <c r="GB2024" s="1"/>
      <c r="GC2024" s="1"/>
      <c r="GD2024" s="1"/>
      <c r="GE2024" s="1"/>
      <c r="GF2024" s="1"/>
      <c r="GG2024" s="1"/>
      <c r="GH2024" s="1"/>
      <c r="GI2024" s="1"/>
      <c r="GJ2024" s="1"/>
      <c r="GK2024" s="1"/>
      <c r="GL2024" s="1"/>
      <c r="GM2024" s="1"/>
      <c r="GN2024" s="1"/>
      <c r="GO2024" s="1"/>
    </row>
    <row r="2025" spans="1:197" s="40" customFormat="1" x14ac:dyDescent="0.25">
      <c r="A2025" s="41"/>
      <c r="B2025" s="4"/>
      <c r="C2025" s="41"/>
      <c r="D2025" s="42"/>
      <c r="E2025" s="42"/>
      <c r="F2025" s="42"/>
      <c r="G2025" s="1"/>
      <c r="H2025" s="1"/>
      <c r="I2025" s="1"/>
      <c r="J2025" s="1"/>
      <c r="K2025" s="1"/>
      <c r="L2025" s="1"/>
      <c r="M2025" s="2"/>
      <c r="N2025" s="1"/>
      <c r="O2025" s="1"/>
      <c r="P2025" s="1"/>
      <c r="Q2025" s="1"/>
      <c r="R2025" s="1"/>
      <c r="S2025" s="1"/>
      <c r="T2025" s="1"/>
      <c r="U2025" s="1"/>
      <c r="V2025" s="1"/>
      <c r="W2025" s="1"/>
      <c r="X2025" s="1"/>
      <c r="Y2025" s="1"/>
      <c r="Z2025" s="1"/>
      <c r="AA2025" s="1"/>
      <c r="AB2025" s="1"/>
      <c r="AC2025" s="1"/>
      <c r="AD2025" s="1"/>
      <c r="AE2025" s="1"/>
      <c r="AF2025" s="1"/>
      <c r="AG2025" s="1"/>
      <c r="AH2025" s="1"/>
      <c r="AI2025" s="1"/>
      <c r="AJ2025" s="1"/>
      <c r="AK2025" s="1"/>
      <c r="AL2025" s="1"/>
      <c r="AM2025" s="1"/>
      <c r="AN2025" s="1"/>
      <c r="AO2025" s="1"/>
      <c r="AP2025" s="1"/>
      <c r="AQ2025" s="1"/>
      <c r="AR2025" s="1"/>
      <c r="AS2025" s="1"/>
      <c r="AT2025" s="1"/>
      <c r="AU2025" s="1"/>
      <c r="AV2025" s="1"/>
      <c r="AW2025" s="1"/>
      <c r="AX2025" s="1"/>
      <c r="AY2025" s="1"/>
      <c r="AZ2025" s="1"/>
      <c r="BA2025" s="1"/>
      <c r="BB2025" s="1"/>
      <c r="BC2025" s="1"/>
      <c r="BD2025" s="1"/>
      <c r="BE2025" s="1"/>
      <c r="BF2025" s="1"/>
      <c r="BG2025" s="1"/>
      <c r="BH2025" s="1"/>
      <c r="BI2025" s="1"/>
      <c r="BJ2025" s="1"/>
      <c r="BK2025" s="1"/>
      <c r="BL2025" s="1"/>
      <c r="BM2025" s="1"/>
      <c r="BN2025" s="1"/>
      <c r="BO2025" s="1"/>
      <c r="BP2025" s="1"/>
      <c r="BQ2025" s="1"/>
      <c r="BR2025" s="1"/>
      <c r="BS2025" s="1"/>
      <c r="BT2025" s="1"/>
      <c r="BU2025" s="1"/>
      <c r="BV2025" s="1"/>
      <c r="BW2025" s="1"/>
      <c r="BX2025" s="1"/>
      <c r="BY2025" s="1"/>
      <c r="BZ2025" s="1"/>
      <c r="CA2025" s="1"/>
      <c r="CB2025" s="1"/>
      <c r="CC2025" s="1"/>
      <c r="CD2025" s="1"/>
      <c r="CE2025" s="1"/>
      <c r="CF2025" s="1"/>
      <c r="CG2025" s="1"/>
      <c r="CH2025" s="1"/>
      <c r="CI2025" s="1"/>
      <c r="CJ2025" s="1"/>
      <c r="CK2025" s="1"/>
      <c r="CL2025" s="1"/>
      <c r="CM2025" s="1"/>
      <c r="CN2025" s="1"/>
      <c r="CO2025" s="1"/>
      <c r="CP2025" s="1"/>
      <c r="CQ2025" s="1"/>
      <c r="CR2025" s="1"/>
      <c r="CS2025" s="1"/>
      <c r="CT2025" s="1"/>
      <c r="CU2025" s="1"/>
      <c r="CV2025" s="1"/>
      <c r="CW2025" s="1"/>
      <c r="CX2025" s="1"/>
      <c r="CY2025" s="1"/>
      <c r="CZ2025" s="1"/>
      <c r="DA2025" s="1"/>
      <c r="DB2025" s="1"/>
      <c r="DC2025" s="1"/>
      <c r="DD2025" s="1"/>
      <c r="DE2025" s="1"/>
      <c r="DF2025" s="1"/>
      <c r="DG2025" s="1"/>
      <c r="DH2025" s="1"/>
      <c r="DI2025" s="1"/>
      <c r="DJ2025" s="1"/>
      <c r="DK2025" s="1"/>
      <c r="DL2025" s="1"/>
      <c r="DM2025" s="1"/>
      <c r="DN2025" s="1"/>
      <c r="DO2025" s="1"/>
      <c r="DP2025" s="1"/>
      <c r="DQ2025" s="1"/>
      <c r="DR2025" s="1"/>
      <c r="DS2025" s="1"/>
      <c r="DT2025" s="1"/>
      <c r="DU2025" s="1"/>
      <c r="DV2025" s="1"/>
      <c r="DW2025" s="1"/>
      <c r="DX2025" s="1"/>
      <c r="DY2025" s="1"/>
      <c r="DZ2025" s="1"/>
      <c r="EA2025" s="1"/>
      <c r="EB2025" s="1"/>
      <c r="EC2025" s="1"/>
      <c r="ED2025" s="1"/>
      <c r="EE2025" s="1"/>
      <c r="EF2025" s="1"/>
      <c r="EG2025" s="1"/>
      <c r="EH2025" s="1"/>
      <c r="EI2025" s="1"/>
      <c r="EJ2025" s="1"/>
      <c r="EK2025" s="1"/>
      <c r="EL2025" s="1"/>
      <c r="EM2025" s="1"/>
      <c r="EN2025" s="1"/>
      <c r="EO2025" s="1"/>
      <c r="EP2025" s="1"/>
      <c r="EQ2025" s="1"/>
      <c r="ER2025" s="1"/>
      <c r="ES2025" s="1"/>
      <c r="ET2025" s="1"/>
      <c r="EU2025" s="1"/>
      <c r="EV2025" s="1"/>
      <c r="EW2025" s="1"/>
      <c r="EX2025" s="1"/>
      <c r="EY2025" s="1"/>
      <c r="EZ2025" s="1"/>
      <c r="FA2025" s="1"/>
      <c r="FB2025" s="1"/>
      <c r="FC2025" s="1"/>
      <c r="FD2025" s="1"/>
      <c r="FE2025" s="1"/>
      <c r="FF2025" s="1"/>
      <c r="FG2025" s="1"/>
      <c r="FH2025" s="1"/>
      <c r="FI2025" s="1"/>
      <c r="FJ2025" s="1"/>
      <c r="FK2025" s="1"/>
      <c r="FL2025" s="1"/>
      <c r="FM2025" s="1"/>
      <c r="FN2025" s="1"/>
      <c r="FO2025" s="1"/>
      <c r="FP2025" s="1"/>
      <c r="FQ2025" s="1"/>
      <c r="FR2025" s="1"/>
      <c r="FS2025" s="1"/>
      <c r="FT2025" s="1"/>
      <c r="FU2025" s="1"/>
      <c r="FV2025" s="1"/>
      <c r="FW2025" s="1"/>
      <c r="FX2025" s="1"/>
      <c r="FY2025" s="1"/>
      <c r="FZ2025" s="1"/>
      <c r="GA2025" s="1"/>
      <c r="GB2025" s="1"/>
      <c r="GC2025" s="1"/>
      <c r="GD2025" s="1"/>
      <c r="GE2025" s="1"/>
      <c r="GF2025" s="1"/>
      <c r="GG2025" s="1"/>
      <c r="GH2025" s="1"/>
      <c r="GI2025" s="1"/>
      <c r="GJ2025" s="1"/>
      <c r="GK2025" s="1"/>
      <c r="GL2025" s="1"/>
      <c r="GM2025" s="1"/>
      <c r="GN2025" s="1"/>
      <c r="GO2025" s="1"/>
    </row>
    <row r="2026" spans="1:197" s="40" customFormat="1" x14ac:dyDescent="0.25">
      <c r="A2026" s="41"/>
      <c r="B2026" s="4"/>
      <c r="C2026" s="41"/>
      <c r="D2026" s="42"/>
      <c r="E2026" s="42"/>
      <c r="F2026" s="42"/>
      <c r="G2026" s="1"/>
      <c r="H2026" s="1"/>
      <c r="I2026" s="1"/>
      <c r="J2026" s="1"/>
      <c r="K2026" s="1"/>
      <c r="L2026" s="1"/>
      <c r="M2026" s="2"/>
      <c r="N2026" s="1"/>
      <c r="O2026" s="1"/>
      <c r="P2026" s="1"/>
      <c r="Q2026" s="1"/>
      <c r="R2026" s="1"/>
      <c r="S2026" s="1"/>
      <c r="T2026" s="1"/>
      <c r="U2026" s="1"/>
      <c r="V2026" s="1"/>
      <c r="W2026" s="1"/>
      <c r="X2026" s="1"/>
      <c r="Y2026" s="1"/>
      <c r="Z2026" s="1"/>
      <c r="AA2026" s="1"/>
      <c r="AB2026" s="1"/>
      <c r="AC2026" s="1"/>
      <c r="AD2026" s="1"/>
      <c r="AE2026" s="1"/>
      <c r="AF2026" s="1"/>
      <c r="AG2026" s="1"/>
      <c r="AH2026" s="1"/>
      <c r="AI2026" s="1"/>
      <c r="AJ2026" s="1"/>
      <c r="AK2026" s="1"/>
      <c r="AL2026" s="1"/>
      <c r="AM2026" s="1"/>
      <c r="AN2026" s="1"/>
      <c r="AO2026" s="1"/>
      <c r="AP2026" s="1"/>
      <c r="AQ2026" s="1"/>
      <c r="AR2026" s="1"/>
      <c r="AS2026" s="1"/>
      <c r="AT2026" s="1"/>
      <c r="AU2026" s="1"/>
      <c r="AV2026" s="1"/>
      <c r="AW2026" s="1"/>
      <c r="AX2026" s="1"/>
      <c r="AY2026" s="1"/>
      <c r="AZ2026" s="1"/>
      <c r="BA2026" s="1"/>
      <c r="BB2026" s="1"/>
      <c r="BC2026" s="1"/>
      <c r="BD2026" s="1"/>
      <c r="BE2026" s="1"/>
      <c r="BF2026" s="1"/>
      <c r="BG2026" s="1"/>
      <c r="BH2026" s="1"/>
      <c r="BI2026" s="1"/>
      <c r="BJ2026" s="1"/>
      <c r="BK2026" s="1"/>
      <c r="BL2026" s="1"/>
      <c r="BM2026" s="1"/>
      <c r="BN2026" s="1"/>
      <c r="BO2026" s="1"/>
      <c r="BP2026" s="1"/>
      <c r="BQ2026" s="1"/>
      <c r="BR2026" s="1"/>
      <c r="BS2026" s="1"/>
      <c r="BT2026" s="1"/>
      <c r="BU2026" s="1"/>
      <c r="BV2026" s="1"/>
      <c r="BW2026" s="1"/>
      <c r="BX2026" s="1"/>
      <c r="BY2026" s="1"/>
      <c r="BZ2026" s="1"/>
      <c r="CA2026" s="1"/>
      <c r="CB2026" s="1"/>
      <c r="CC2026" s="1"/>
      <c r="CD2026" s="1"/>
      <c r="CE2026" s="1"/>
      <c r="CF2026" s="1"/>
      <c r="CG2026" s="1"/>
      <c r="CH2026" s="1"/>
      <c r="CI2026" s="1"/>
      <c r="CJ2026" s="1"/>
      <c r="CK2026" s="1"/>
      <c r="CL2026" s="1"/>
      <c r="CM2026" s="1"/>
      <c r="CN2026" s="1"/>
      <c r="CO2026" s="1"/>
      <c r="CP2026" s="1"/>
      <c r="CQ2026" s="1"/>
      <c r="CR2026" s="1"/>
      <c r="CS2026" s="1"/>
      <c r="CT2026" s="1"/>
      <c r="CU2026" s="1"/>
      <c r="CV2026" s="1"/>
      <c r="CW2026" s="1"/>
      <c r="CX2026" s="1"/>
      <c r="CY2026" s="1"/>
      <c r="CZ2026" s="1"/>
      <c r="DA2026" s="1"/>
      <c r="DB2026" s="1"/>
      <c r="DC2026" s="1"/>
      <c r="DD2026" s="1"/>
      <c r="DE2026" s="1"/>
      <c r="DF2026" s="1"/>
      <c r="DG2026" s="1"/>
      <c r="DH2026" s="1"/>
      <c r="DI2026" s="1"/>
      <c r="DJ2026" s="1"/>
      <c r="DK2026" s="1"/>
      <c r="DL2026" s="1"/>
      <c r="DM2026" s="1"/>
      <c r="DN2026" s="1"/>
      <c r="DO2026" s="1"/>
      <c r="DP2026" s="1"/>
      <c r="DQ2026" s="1"/>
      <c r="DR2026" s="1"/>
      <c r="DS2026" s="1"/>
      <c r="DT2026" s="1"/>
      <c r="DU2026" s="1"/>
      <c r="DV2026" s="1"/>
      <c r="DW2026" s="1"/>
      <c r="DX2026" s="1"/>
      <c r="DY2026" s="1"/>
      <c r="DZ2026" s="1"/>
      <c r="EA2026" s="1"/>
      <c r="EB2026" s="1"/>
      <c r="EC2026" s="1"/>
      <c r="ED2026" s="1"/>
      <c r="EE2026" s="1"/>
      <c r="EF2026" s="1"/>
      <c r="EG2026" s="1"/>
      <c r="EH2026" s="1"/>
      <c r="EI2026" s="1"/>
      <c r="EJ2026" s="1"/>
      <c r="EK2026" s="1"/>
      <c r="EL2026" s="1"/>
      <c r="EM2026" s="1"/>
      <c r="EN2026" s="1"/>
      <c r="EO2026" s="1"/>
      <c r="EP2026" s="1"/>
      <c r="EQ2026" s="1"/>
      <c r="ER2026" s="1"/>
      <c r="ES2026" s="1"/>
      <c r="ET2026" s="1"/>
      <c r="EU2026" s="1"/>
      <c r="EV2026" s="1"/>
      <c r="EW2026" s="1"/>
      <c r="EX2026" s="1"/>
      <c r="EY2026" s="1"/>
      <c r="EZ2026" s="1"/>
      <c r="FA2026" s="1"/>
      <c r="FB2026" s="1"/>
      <c r="FC2026" s="1"/>
      <c r="FD2026" s="1"/>
      <c r="FE2026" s="1"/>
      <c r="FF2026" s="1"/>
      <c r="FG2026" s="1"/>
      <c r="FH2026" s="1"/>
      <c r="FI2026" s="1"/>
      <c r="FJ2026" s="1"/>
      <c r="FK2026" s="1"/>
      <c r="FL2026" s="1"/>
      <c r="FM2026" s="1"/>
      <c r="FN2026" s="1"/>
      <c r="FO2026" s="1"/>
      <c r="FP2026" s="1"/>
      <c r="FQ2026" s="1"/>
      <c r="FR2026" s="1"/>
      <c r="FS2026" s="1"/>
      <c r="FT2026" s="1"/>
      <c r="FU2026" s="1"/>
      <c r="FV2026" s="1"/>
      <c r="FW2026" s="1"/>
      <c r="FX2026" s="1"/>
      <c r="FY2026" s="1"/>
      <c r="FZ2026" s="1"/>
      <c r="GA2026" s="1"/>
      <c r="GB2026" s="1"/>
      <c r="GC2026" s="1"/>
      <c r="GD2026" s="1"/>
      <c r="GE2026" s="1"/>
      <c r="GF2026" s="1"/>
      <c r="GG2026" s="1"/>
      <c r="GH2026" s="1"/>
      <c r="GI2026" s="1"/>
      <c r="GJ2026" s="1"/>
      <c r="GK2026" s="1"/>
      <c r="GL2026" s="1"/>
      <c r="GM2026" s="1"/>
      <c r="GN2026" s="1"/>
      <c r="GO2026" s="1"/>
    </row>
    <row r="2027" spans="1:197" s="40" customFormat="1" x14ac:dyDescent="0.25">
      <c r="A2027" s="41"/>
      <c r="B2027" s="4"/>
      <c r="C2027" s="41"/>
      <c r="D2027" s="42"/>
      <c r="E2027" s="42"/>
      <c r="F2027" s="42"/>
      <c r="G2027" s="1"/>
      <c r="H2027" s="1"/>
      <c r="I2027" s="1"/>
      <c r="J2027" s="1"/>
      <c r="K2027" s="1"/>
      <c r="L2027" s="1"/>
      <c r="M2027" s="2"/>
      <c r="N2027" s="1"/>
      <c r="O2027" s="1"/>
      <c r="P2027" s="1"/>
      <c r="Q2027" s="1"/>
      <c r="R2027" s="1"/>
      <c r="S2027" s="1"/>
      <c r="T2027" s="1"/>
      <c r="U2027" s="1"/>
      <c r="V2027" s="1"/>
      <c r="W2027" s="1"/>
      <c r="X2027" s="1"/>
      <c r="Y2027" s="1"/>
      <c r="Z2027" s="1"/>
      <c r="AA2027" s="1"/>
      <c r="AB2027" s="1"/>
      <c r="AC2027" s="1"/>
      <c r="AD2027" s="1"/>
      <c r="AE2027" s="1"/>
      <c r="AF2027" s="1"/>
      <c r="AG2027" s="1"/>
      <c r="AH2027" s="1"/>
      <c r="AI2027" s="1"/>
      <c r="AJ2027" s="1"/>
      <c r="AK2027" s="1"/>
      <c r="AL2027" s="1"/>
      <c r="AM2027" s="1"/>
      <c r="AN2027" s="1"/>
      <c r="AO2027" s="1"/>
      <c r="AP2027" s="1"/>
      <c r="AQ2027" s="1"/>
      <c r="AR2027" s="1"/>
      <c r="AS2027" s="1"/>
      <c r="AT2027" s="1"/>
      <c r="AU2027" s="1"/>
      <c r="AV2027" s="1"/>
      <c r="AW2027" s="1"/>
      <c r="AX2027" s="1"/>
      <c r="AY2027" s="1"/>
      <c r="AZ2027" s="1"/>
      <c r="BA2027" s="1"/>
      <c r="BB2027" s="1"/>
      <c r="BC2027" s="1"/>
      <c r="BD2027" s="1"/>
      <c r="BE2027" s="1"/>
      <c r="BF2027" s="1"/>
      <c r="BG2027" s="1"/>
      <c r="BH2027" s="1"/>
      <c r="BI2027" s="1"/>
      <c r="BJ2027" s="1"/>
      <c r="BK2027" s="1"/>
      <c r="BL2027" s="1"/>
      <c r="BM2027" s="1"/>
      <c r="BN2027" s="1"/>
      <c r="BO2027" s="1"/>
      <c r="BP2027" s="1"/>
      <c r="BQ2027" s="1"/>
      <c r="BR2027" s="1"/>
      <c r="BS2027" s="1"/>
      <c r="BT2027" s="1"/>
      <c r="BU2027" s="1"/>
      <c r="BV2027" s="1"/>
      <c r="BW2027" s="1"/>
      <c r="BX2027" s="1"/>
      <c r="BY2027" s="1"/>
      <c r="BZ2027" s="1"/>
      <c r="CA2027" s="1"/>
      <c r="CB2027" s="1"/>
      <c r="CC2027" s="1"/>
      <c r="CD2027" s="1"/>
      <c r="CE2027" s="1"/>
      <c r="CF2027" s="1"/>
      <c r="CG2027" s="1"/>
      <c r="CH2027" s="1"/>
      <c r="CI2027" s="1"/>
      <c r="CJ2027" s="1"/>
      <c r="CK2027" s="1"/>
      <c r="CL2027" s="1"/>
      <c r="CM2027" s="1"/>
      <c r="CN2027" s="1"/>
      <c r="CO2027" s="1"/>
      <c r="CP2027" s="1"/>
      <c r="CQ2027" s="1"/>
      <c r="CR2027" s="1"/>
      <c r="CS2027" s="1"/>
      <c r="CT2027" s="1"/>
      <c r="CU2027" s="1"/>
      <c r="CV2027" s="1"/>
      <c r="CW2027" s="1"/>
      <c r="CX2027" s="1"/>
      <c r="CY2027" s="1"/>
      <c r="CZ2027" s="1"/>
      <c r="DA2027" s="1"/>
      <c r="DB2027" s="1"/>
      <c r="DC2027" s="1"/>
      <c r="DD2027" s="1"/>
      <c r="DE2027" s="1"/>
      <c r="DF2027" s="1"/>
      <c r="DG2027" s="1"/>
      <c r="DH2027" s="1"/>
      <c r="DI2027" s="1"/>
      <c r="DJ2027" s="1"/>
      <c r="DK2027" s="1"/>
      <c r="DL2027" s="1"/>
      <c r="DM2027" s="1"/>
      <c r="DN2027" s="1"/>
      <c r="DO2027" s="1"/>
      <c r="DP2027" s="1"/>
      <c r="DQ2027" s="1"/>
      <c r="DR2027" s="1"/>
      <c r="DS2027" s="1"/>
      <c r="DT2027" s="1"/>
      <c r="DU2027" s="1"/>
      <c r="DV2027" s="1"/>
      <c r="DW2027" s="1"/>
      <c r="DX2027" s="1"/>
      <c r="DY2027" s="1"/>
      <c r="DZ2027" s="1"/>
      <c r="EA2027" s="1"/>
      <c r="EB2027" s="1"/>
      <c r="EC2027" s="1"/>
      <c r="ED2027" s="1"/>
      <c r="EE2027" s="1"/>
      <c r="EF2027" s="1"/>
      <c r="EG2027" s="1"/>
      <c r="EH2027" s="1"/>
      <c r="EI2027" s="1"/>
      <c r="EJ2027" s="1"/>
      <c r="EK2027" s="1"/>
      <c r="EL2027" s="1"/>
      <c r="EM2027" s="1"/>
      <c r="EN2027" s="1"/>
      <c r="EO2027" s="1"/>
      <c r="EP2027" s="1"/>
      <c r="EQ2027" s="1"/>
      <c r="ER2027" s="1"/>
      <c r="ES2027" s="1"/>
      <c r="ET2027" s="1"/>
      <c r="EU2027" s="1"/>
      <c r="EV2027" s="1"/>
      <c r="EW2027" s="1"/>
      <c r="EX2027" s="1"/>
      <c r="EY2027" s="1"/>
      <c r="EZ2027" s="1"/>
      <c r="FA2027" s="1"/>
      <c r="FB2027" s="1"/>
      <c r="FC2027" s="1"/>
      <c r="FD2027" s="1"/>
      <c r="FE2027" s="1"/>
      <c r="FF2027" s="1"/>
      <c r="FG2027" s="1"/>
      <c r="FH2027" s="1"/>
      <c r="FI2027" s="1"/>
      <c r="FJ2027" s="1"/>
      <c r="FK2027" s="1"/>
      <c r="FL2027" s="1"/>
      <c r="FM2027" s="1"/>
      <c r="FN2027" s="1"/>
      <c r="FO2027" s="1"/>
      <c r="FP2027" s="1"/>
      <c r="FQ2027" s="1"/>
      <c r="FR2027" s="1"/>
      <c r="FS2027" s="1"/>
      <c r="FT2027" s="1"/>
      <c r="FU2027" s="1"/>
      <c r="FV2027" s="1"/>
      <c r="FW2027" s="1"/>
      <c r="FX2027" s="1"/>
      <c r="FY2027" s="1"/>
      <c r="FZ2027" s="1"/>
      <c r="GA2027" s="1"/>
      <c r="GB2027" s="1"/>
      <c r="GC2027" s="1"/>
      <c r="GD2027" s="1"/>
      <c r="GE2027" s="1"/>
      <c r="GF2027" s="1"/>
      <c r="GG2027" s="1"/>
      <c r="GH2027" s="1"/>
      <c r="GI2027" s="1"/>
      <c r="GJ2027" s="1"/>
      <c r="GK2027" s="1"/>
      <c r="GL2027" s="1"/>
      <c r="GM2027" s="1"/>
      <c r="GN2027" s="1"/>
      <c r="GO2027" s="1"/>
    </row>
    <row r="2028" spans="1:197" s="40" customFormat="1" x14ac:dyDescent="0.25">
      <c r="A2028" s="41"/>
      <c r="B2028" s="4"/>
      <c r="C2028" s="41"/>
      <c r="D2028" s="42"/>
      <c r="E2028" s="42"/>
      <c r="F2028" s="42"/>
      <c r="G2028" s="1"/>
      <c r="H2028" s="1"/>
      <c r="I2028" s="1"/>
      <c r="J2028" s="1"/>
      <c r="K2028" s="1"/>
      <c r="L2028" s="1"/>
      <c r="M2028" s="2"/>
      <c r="N2028" s="1"/>
      <c r="O2028" s="1"/>
      <c r="P2028" s="1"/>
      <c r="Q2028" s="1"/>
      <c r="R2028" s="1"/>
      <c r="S2028" s="1"/>
      <c r="T2028" s="1"/>
      <c r="U2028" s="1"/>
      <c r="V2028" s="1"/>
      <c r="W2028" s="1"/>
      <c r="X2028" s="1"/>
      <c r="Y2028" s="1"/>
      <c r="Z2028" s="1"/>
      <c r="AA2028" s="1"/>
      <c r="AB2028" s="1"/>
      <c r="AC2028" s="1"/>
      <c r="AD2028" s="1"/>
      <c r="AE2028" s="1"/>
      <c r="AF2028" s="1"/>
      <c r="AG2028" s="1"/>
      <c r="AH2028" s="1"/>
      <c r="AI2028" s="1"/>
      <c r="AJ2028" s="1"/>
      <c r="AK2028" s="1"/>
      <c r="AL2028" s="1"/>
      <c r="AM2028" s="1"/>
      <c r="AN2028" s="1"/>
      <c r="AO2028" s="1"/>
      <c r="AP2028" s="1"/>
      <c r="AQ2028" s="1"/>
      <c r="AR2028" s="1"/>
      <c r="AS2028" s="1"/>
      <c r="AT2028" s="1"/>
      <c r="AU2028" s="1"/>
      <c r="AV2028" s="1"/>
      <c r="AW2028" s="1"/>
      <c r="AX2028" s="1"/>
      <c r="AY2028" s="1"/>
      <c r="AZ2028" s="1"/>
      <c r="BA2028" s="1"/>
      <c r="BB2028" s="1"/>
      <c r="BC2028" s="1"/>
      <c r="BD2028" s="1"/>
      <c r="BE2028" s="1"/>
      <c r="BF2028" s="1"/>
      <c r="BG2028" s="1"/>
      <c r="BH2028" s="1"/>
      <c r="BI2028" s="1"/>
      <c r="BJ2028" s="1"/>
      <c r="BK2028" s="1"/>
      <c r="BL2028" s="1"/>
      <c r="BM2028" s="1"/>
      <c r="BN2028" s="1"/>
      <c r="BO2028" s="1"/>
      <c r="BP2028" s="1"/>
      <c r="BQ2028" s="1"/>
      <c r="BR2028" s="1"/>
      <c r="BS2028" s="1"/>
      <c r="BT2028" s="1"/>
      <c r="BU2028" s="1"/>
      <c r="BV2028" s="1"/>
      <c r="BW2028" s="1"/>
      <c r="BX2028" s="1"/>
      <c r="BY2028" s="1"/>
      <c r="BZ2028" s="1"/>
      <c r="CA2028" s="1"/>
      <c r="CB2028" s="1"/>
      <c r="CC2028" s="1"/>
      <c r="CD2028" s="1"/>
      <c r="CE2028" s="1"/>
      <c r="CF2028" s="1"/>
      <c r="CG2028" s="1"/>
      <c r="CH2028" s="1"/>
      <c r="CI2028" s="1"/>
      <c r="CJ2028" s="1"/>
      <c r="CK2028" s="1"/>
      <c r="CL2028" s="1"/>
      <c r="CM2028" s="1"/>
      <c r="CN2028" s="1"/>
      <c r="CO2028" s="1"/>
      <c r="CP2028" s="1"/>
      <c r="CQ2028" s="1"/>
      <c r="CR2028" s="1"/>
      <c r="CS2028" s="1"/>
      <c r="CT2028" s="1"/>
      <c r="CU2028" s="1"/>
      <c r="CV2028" s="1"/>
      <c r="CW2028" s="1"/>
      <c r="CX2028" s="1"/>
      <c r="CY2028" s="1"/>
      <c r="CZ2028" s="1"/>
      <c r="DA2028" s="1"/>
      <c r="DB2028" s="1"/>
      <c r="DC2028" s="1"/>
      <c r="DD2028" s="1"/>
      <c r="DE2028" s="1"/>
      <c r="DF2028" s="1"/>
      <c r="DG2028" s="1"/>
      <c r="DH2028" s="1"/>
      <c r="DI2028" s="1"/>
      <c r="DJ2028" s="1"/>
      <c r="DK2028" s="1"/>
      <c r="DL2028" s="1"/>
      <c r="DM2028" s="1"/>
      <c r="DN2028" s="1"/>
      <c r="DO2028" s="1"/>
      <c r="DP2028" s="1"/>
      <c r="DQ2028" s="1"/>
      <c r="DR2028" s="1"/>
      <c r="DS2028" s="1"/>
      <c r="DT2028" s="1"/>
      <c r="DU2028" s="1"/>
      <c r="DV2028" s="1"/>
      <c r="DW2028" s="1"/>
      <c r="DX2028" s="1"/>
      <c r="DY2028" s="1"/>
      <c r="DZ2028" s="1"/>
      <c r="EA2028" s="1"/>
      <c r="EB2028" s="1"/>
      <c r="EC2028" s="1"/>
      <c r="ED2028" s="1"/>
      <c r="EE2028" s="1"/>
      <c r="EF2028" s="1"/>
      <c r="EG2028" s="1"/>
      <c r="EH2028" s="1"/>
      <c r="EI2028" s="1"/>
      <c r="EJ2028" s="1"/>
      <c r="EK2028" s="1"/>
      <c r="EL2028" s="1"/>
      <c r="EM2028" s="1"/>
      <c r="EN2028" s="1"/>
      <c r="EO2028" s="1"/>
      <c r="EP2028" s="1"/>
      <c r="EQ2028" s="1"/>
      <c r="ER2028" s="1"/>
      <c r="ES2028" s="1"/>
      <c r="ET2028" s="1"/>
      <c r="EU2028" s="1"/>
      <c r="EV2028" s="1"/>
      <c r="EW2028" s="1"/>
      <c r="EX2028" s="1"/>
      <c r="EY2028" s="1"/>
      <c r="EZ2028" s="1"/>
      <c r="FA2028" s="1"/>
      <c r="FB2028" s="1"/>
      <c r="FC2028" s="1"/>
      <c r="FD2028" s="1"/>
      <c r="FE2028" s="1"/>
      <c r="FF2028" s="1"/>
      <c r="FG2028" s="1"/>
      <c r="FH2028" s="1"/>
      <c r="FI2028" s="1"/>
      <c r="FJ2028" s="1"/>
      <c r="FK2028" s="1"/>
      <c r="FL2028" s="1"/>
      <c r="FM2028" s="1"/>
      <c r="FN2028" s="1"/>
      <c r="FO2028" s="1"/>
      <c r="FP2028" s="1"/>
      <c r="FQ2028" s="1"/>
      <c r="FR2028" s="1"/>
      <c r="FS2028" s="1"/>
      <c r="FT2028" s="1"/>
      <c r="FU2028" s="1"/>
      <c r="FV2028" s="1"/>
      <c r="FW2028" s="1"/>
      <c r="FX2028" s="1"/>
      <c r="FY2028" s="1"/>
      <c r="FZ2028" s="1"/>
      <c r="GA2028" s="1"/>
      <c r="GB2028" s="1"/>
      <c r="GC2028" s="1"/>
      <c r="GD2028" s="1"/>
      <c r="GE2028" s="1"/>
      <c r="GF2028" s="1"/>
      <c r="GG2028" s="1"/>
      <c r="GH2028" s="1"/>
      <c r="GI2028" s="1"/>
      <c r="GJ2028" s="1"/>
      <c r="GK2028" s="1"/>
      <c r="GL2028" s="1"/>
      <c r="GM2028" s="1"/>
      <c r="GN2028" s="1"/>
      <c r="GO2028" s="1"/>
    </row>
    <row r="2029" spans="1:197" s="40" customFormat="1" x14ac:dyDescent="0.25">
      <c r="A2029" s="41"/>
      <c r="B2029" s="4"/>
      <c r="C2029" s="41"/>
      <c r="D2029" s="42"/>
      <c r="E2029" s="42"/>
      <c r="F2029" s="42"/>
      <c r="G2029" s="1"/>
      <c r="H2029" s="1"/>
      <c r="I2029" s="1"/>
      <c r="J2029" s="1"/>
      <c r="K2029" s="1"/>
      <c r="L2029" s="1"/>
      <c r="M2029" s="2"/>
      <c r="N2029" s="1"/>
      <c r="O2029" s="1"/>
      <c r="P2029" s="1"/>
      <c r="Q2029" s="1"/>
      <c r="R2029" s="1"/>
      <c r="S2029" s="1"/>
      <c r="T2029" s="1"/>
      <c r="U2029" s="1"/>
      <c r="V2029" s="1"/>
      <c r="W2029" s="1"/>
      <c r="X2029" s="1"/>
      <c r="Y2029" s="1"/>
      <c r="Z2029" s="1"/>
      <c r="AA2029" s="1"/>
      <c r="AB2029" s="1"/>
      <c r="AC2029" s="1"/>
      <c r="AD2029" s="1"/>
      <c r="AE2029" s="1"/>
      <c r="AF2029" s="1"/>
      <c r="AG2029" s="1"/>
      <c r="AH2029" s="1"/>
      <c r="AI2029" s="1"/>
      <c r="AJ2029" s="1"/>
      <c r="AK2029" s="1"/>
      <c r="AL2029" s="1"/>
      <c r="AM2029" s="1"/>
      <c r="AN2029" s="1"/>
      <c r="AO2029" s="1"/>
      <c r="AP2029" s="1"/>
      <c r="AQ2029" s="1"/>
      <c r="AR2029" s="1"/>
      <c r="AS2029" s="1"/>
      <c r="AT2029" s="1"/>
      <c r="AU2029" s="1"/>
      <c r="AV2029" s="1"/>
      <c r="AW2029" s="1"/>
      <c r="AX2029" s="1"/>
      <c r="AY2029" s="1"/>
      <c r="AZ2029" s="1"/>
      <c r="BA2029" s="1"/>
      <c r="BB2029" s="1"/>
      <c r="BC2029" s="1"/>
      <c r="BD2029" s="1"/>
      <c r="BE2029" s="1"/>
      <c r="BF2029" s="1"/>
      <c r="BG2029" s="1"/>
      <c r="BH2029" s="1"/>
      <c r="BI2029" s="1"/>
      <c r="BJ2029" s="1"/>
      <c r="BK2029" s="1"/>
      <c r="BL2029" s="1"/>
      <c r="BM2029" s="1"/>
      <c r="BN2029" s="1"/>
      <c r="BO2029" s="1"/>
      <c r="BP2029" s="1"/>
      <c r="BQ2029" s="1"/>
      <c r="BR2029" s="1"/>
      <c r="BS2029" s="1"/>
      <c r="BT2029" s="1"/>
      <c r="BU2029" s="1"/>
      <c r="BV2029" s="1"/>
      <c r="BW2029" s="1"/>
      <c r="BX2029" s="1"/>
      <c r="BY2029" s="1"/>
      <c r="BZ2029" s="1"/>
      <c r="CA2029" s="1"/>
      <c r="CB2029" s="1"/>
      <c r="CC2029" s="1"/>
      <c r="CD2029" s="1"/>
      <c r="CE2029" s="1"/>
      <c r="CF2029" s="1"/>
      <c r="CG2029" s="1"/>
      <c r="CH2029" s="1"/>
      <c r="CI2029" s="1"/>
      <c r="CJ2029" s="1"/>
      <c r="CK2029" s="1"/>
      <c r="CL2029" s="1"/>
      <c r="CM2029" s="1"/>
      <c r="CN2029" s="1"/>
      <c r="CO2029" s="1"/>
      <c r="CP2029" s="1"/>
      <c r="CQ2029" s="1"/>
      <c r="CR2029" s="1"/>
      <c r="CS2029" s="1"/>
      <c r="CT2029" s="1"/>
      <c r="CU2029" s="1"/>
      <c r="CV2029" s="1"/>
      <c r="CW2029" s="1"/>
      <c r="CX2029" s="1"/>
      <c r="CY2029" s="1"/>
      <c r="CZ2029" s="1"/>
      <c r="DA2029" s="1"/>
      <c r="DB2029" s="1"/>
      <c r="DC2029" s="1"/>
      <c r="DD2029" s="1"/>
      <c r="DE2029" s="1"/>
      <c r="DF2029" s="1"/>
      <c r="DG2029" s="1"/>
      <c r="DH2029" s="1"/>
      <c r="DI2029" s="1"/>
      <c r="DJ2029" s="1"/>
      <c r="DK2029" s="1"/>
      <c r="DL2029" s="1"/>
      <c r="DM2029" s="1"/>
      <c r="DN2029" s="1"/>
      <c r="DO2029" s="1"/>
      <c r="DP2029" s="1"/>
      <c r="DQ2029" s="1"/>
      <c r="DR2029" s="1"/>
      <c r="DS2029" s="1"/>
      <c r="DT2029" s="1"/>
      <c r="DU2029" s="1"/>
      <c r="DV2029" s="1"/>
      <c r="DW2029" s="1"/>
      <c r="DX2029" s="1"/>
      <c r="DY2029" s="1"/>
      <c r="DZ2029" s="1"/>
      <c r="EA2029" s="1"/>
      <c r="EB2029" s="1"/>
      <c r="EC2029" s="1"/>
      <c r="ED2029" s="1"/>
      <c r="EE2029" s="1"/>
      <c r="EF2029" s="1"/>
      <c r="EG2029" s="1"/>
      <c r="EH2029" s="1"/>
      <c r="EI2029" s="1"/>
      <c r="EJ2029" s="1"/>
      <c r="EK2029" s="1"/>
      <c r="EL2029" s="1"/>
      <c r="EM2029" s="1"/>
      <c r="EN2029" s="1"/>
      <c r="EO2029" s="1"/>
      <c r="EP2029" s="1"/>
      <c r="EQ2029" s="1"/>
      <c r="ER2029" s="1"/>
      <c r="ES2029" s="1"/>
      <c r="ET2029" s="1"/>
      <c r="EU2029" s="1"/>
      <c r="EV2029" s="1"/>
      <c r="EW2029" s="1"/>
      <c r="EX2029" s="1"/>
      <c r="EY2029" s="1"/>
      <c r="EZ2029" s="1"/>
      <c r="FA2029" s="1"/>
      <c r="FB2029" s="1"/>
      <c r="FC2029" s="1"/>
      <c r="FD2029" s="1"/>
      <c r="FE2029" s="1"/>
      <c r="FF2029" s="1"/>
      <c r="FG2029" s="1"/>
      <c r="FH2029" s="1"/>
      <c r="FI2029" s="1"/>
      <c r="FJ2029" s="1"/>
      <c r="FK2029" s="1"/>
      <c r="FL2029" s="1"/>
      <c r="FM2029" s="1"/>
      <c r="FN2029" s="1"/>
      <c r="FO2029" s="1"/>
      <c r="FP2029" s="1"/>
      <c r="FQ2029" s="1"/>
      <c r="FR2029" s="1"/>
      <c r="FS2029" s="1"/>
      <c r="FT2029" s="1"/>
      <c r="FU2029" s="1"/>
      <c r="FV2029" s="1"/>
      <c r="FW2029" s="1"/>
      <c r="FX2029" s="1"/>
      <c r="FY2029" s="1"/>
      <c r="FZ2029" s="1"/>
      <c r="GA2029" s="1"/>
      <c r="GB2029" s="1"/>
      <c r="GC2029" s="1"/>
      <c r="GD2029" s="1"/>
      <c r="GE2029" s="1"/>
      <c r="GF2029" s="1"/>
      <c r="GG2029" s="1"/>
      <c r="GH2029" s="1"/>
      <c r="GI2029" s="1"/>
      <c r="GJ2029" s="1"/>
      <c r="GK2029" s="1"/>
      <c r="GL2029" s="1"/>
      <c r="GM2029" s="1"/>
      <c r="GN2029" s="1"/>
      <c r="GO2029" s="1"/>
    </row>
    <row r="2030" spans="1:197" s="40" customFormat="1" x14ac:dyDescent="0.25">
      <c r="A2030" s="41"/>
      <c r="B2030" s="4"/>
      <c r="C2030" s="41"/>
      <c r="D2030" s="42"/>
      <c r="E2030" s="42"/>
      <c r="F2030" s="42"/>
      <c r="G2030" s="1"/>
      <c r="H2030" s="1"/>
      <c r="I2030" s="1"/>
      <c r="J2030" s="1"/>
      <c r="K2030" s="1"/>
      <c r="L2030" s="1"/>
      <c r="M2030" s="2"/>
      <c r="N2030" s="1"/>
      <c r="O2030" s="1"/>
      <c r="P2030" s="1"/>
      <c r="Q2030" s="1"/>
      <c r="R2030" s="1"/>
      <c r="S2030" s="1"/>
      <c r="T2030" s="1"/>
      <c r="U2030" s="1"/>
      <c r="V2030" s="1"/>
      <c r="W2030" s="1"/>
      <c r="X2030" s="1"/>
      <c r="Y2030" s="1"/>
      <c r="Z2030" s="1"/>
      <c r="AA2030" s="1"/>
      <c r="AB2030" s="1"/>
      <c r="AC2030" s="1"/>
      <c r="AD2030" s="1"/>
      <c r="AE2030" s="1"/>
      <c r="AF2030" s="1"/>
      <c r="AG2030" s="1"/>
      <c r="AH2030" s="1"/>
      <c r="AI2030" s="1"/>
      <c r="AJ2030" s="1"/>
      <c r="AK2030" s="1"/>
      <c r="AL2030" s="1"/>
      <c r="AM2030" s="1"/>
      <c r="AN2030" s="1"/>
      <c r="AO2030" s="1"/>
      <c r="AP2030" s="1"/>
      <c r="AQ2030" s="1"/>
      <c r="AR2030" s="1"/>
      <c r="AS2030" s="1"/>
      <c r="AT2030" s="1"/>
      <c r="AU2030" s="1"/>
      <c r="AV2030" s="1"/>
      <c r="AW2030" s="1"/>
      <c r="AX2030" s="1"/>
      <c r="AY2030" s="1"/>
      <c r="AZ2030" s="1"/>
      <c r="BA2030" s="1"/>
      <c r="BB2030" s="1"/>
      <c r="BC2030" s="1"/>
      <c r="BD2030" s="1"/>
      <c r="BE2030" s="1"/>
      <c r="BF2030" s="1"/>
      <c r="BG2030" s="1"/>
      <c r="BH2030" s="1"/>
      <c r="BI2030" s="1"/>
      <c r="BJ2030" s="1"/>
      <c r="BK2030" s="1"/>
      <c r="BL2030" s="1"/>
      <c r="BM2030" s="1"/>
      <c r="BN2030" s="1"/>
      <c r="BO2030" s="1"/>
      <c r="BP2030" s="1"/>
      <c r="BQ2030" s="1"/>
      <c r="BR2030" s="1"/>
      <c r="BS2030" s="1"/>
      <c r="BT2030" s="1"/>
      <c r="BU2030" s="1"/>
      <c r="BV2030" s="1"/>
      <c r="BW2030" s="1"/>
      <c r="BX2030" s="1"/>
      <c r="BY2030" s="1"/>
      <c r="BZ2030" s="1"/>
      <c r="CA2030" s="1"/>
      <c r="CB2030" s="1"/>
      <c r="CC2030" s="1"/>
      <c r="CD2030" s="1"/>
      <c r="CE2030" s="1"/>
      <c r="CF2030" s="1"/>
      <c r="CG2030" s="1"/>
      <c r="CH2030" s="1"/>
      <c r="CI2030" s="1"/>
      <c r="CJ2030" s="1"/>
      <c r="CK2030" s="1"/>
      <c r="CL2030" s="1"/>
      <c r="CM2030" s="1"/>
      <c r="CN2030" s="1"/>
      <c r="CO2030" s="1"/>
      <c r="CP2030" s="1"/>
      <c r="CQ2030" s="1"/>
      <c r="CR2030" s="1"/>
      <c r="CS2030" s="1"/>
      <c r="CT2030" s="1"/>
      <c r="CU2030" s="1"/>
      <c r="CV2030" s="1"/>
      <c r="CW2030" s="1"/>
      <c r="CX2030" s="1"/>
      <c r="CY2030" s="1"/>
      <c r="CZ2030" s="1"/>
      <c r="DA2030" s="1"/>
      <c r="DB2030" s="1"/>
      <c r="DC2030" s="1"/>
      <c r="DD2030" s="1"/>
      <c r="DE2030" s="1"/>
      <c r="DF2030" s="1"/>
      <c r="DG2030" s="1"/>
      <c r="DH2030" s="1"/>
      <c r="DI2030" s="1"/>
      <c r="DJ2030" s="1"/>
      <c r="DK2030" s="1"/>
      <c r="DL2030" s="1"/>
      <c r="DM2030" s="1"/>
      <c r="DN2030" s="1"/>
      <c r="DO2030" s="1"/>
      <c r="DP2030" s="1"/>
      <c r="DQ2030" s="1"/>
      <c r="DR2030" s="1"/>
      <c r="DS2030" s="1"/>
      <c r="DT2030" s="1"/>
      <c r="DU2030" s="1"/>
      <c r="DV2030" s="1"/>
      <c r="DW2030" s="1"/>
      <c r="DX2030" s="1"/>
      <c r="DY2030" s="1"/>
      <c r="DZ2030" s="1"/>
      <c r="EA2030" s="1"/>
      <c r="EB2030" s="1"/>
      <c r="EC2030" s="1"/>
      <c r="ED2030" s="1"/>
      <c r="EE2030" s="1"/>
      <c r="EF2030" s="1"/>
      <c r="EG2030" s="1"/>
      <c r="EH2030" s="1"/>
      <c r="EI2030" s="1"/>
      <c r="EJ2030" s="1"/>
      <c r="EK2030" s="1"/>
      <c r="EL2030" s="1"/>
      <c r="EM2030" s="1"/>
      <c r="EN2030" s="1"/>
      <c r="EO2030" s="1"/>
      <c r="EP2030" s="1"/>
      <c r="EQ2030" s="1"/>
      <c r="ER2030" s="1"/>
      <c r="ES2030" s="1"/>
      <c r="ET2030" s="1"/>
      <c r="EU2030" s="1"/>
      <c r="EV2030" s="1"/>
      <c r="EW2030" s="1"/>
      <c r="EX2030" s="1"/>
      <c r="EY2030" s="1"/>
      <c r="EZ2030" s="1"/>
      <c r="FA2030" s="1"/>
      <c r="FB2030" s="1"/>
      <c r="FC2030" s="1"/>
      <c r="FD2030" s="1"/>
      <c r="FE2030" s="1"/>
      <c r="FF2030" s="1"/>
      <c r="FG2030" s="1"/>
      <c r="FH2030" s="1"/>
      <c r="FI2030" s="1"/>
      <c r="FJ2030" s="1"/>
      <c r="FK2030" s="1"/>
      <c r="FL2030" s="1"/>
      <c r="FM2030" s="1"/>
      <c r="FN2030" s="1"/>
      <c r="FO2030" s="1"/>
      <c r="FP2030" s="1"/>
      <c r="FQ2030" s="1"/>
      <c r="FR2030" s="1"/>
      <c r="FS2030" s="1"/>
      <c r="FT2030" s="1"/>
      <c r="FU2030" s="1"/>
      <c r="FV2030" s="1"/>
      <c r="FW2030" s="1"/>
      <c r="FX2030" s="1"/>
      <c r="FY2030" s="1"/>
      <c r="FZ2030" s="1"/>
      <c r="GA2030" s="1"/>
      <c r="GB2030" s="1"/>
      <c r="GC2030" s="1"/>
      <c r="GD2030" s="1"/>
      <c r="GE2030" s="1"/>
      <c r="GF2030" s="1"/>
      <c r="GG2030" s="1"/>
      <c r="GH2030" s="1"/>
      <c r="GI2030" s="1"/>
      <c r="GJ2030" s="1"/>
      <c r="GK2030" s="1"/>
      <c r="GL2030" s="1"/>
      <c r="GM2030" s="1"/>
      <c r="GN2030" s="1"/>
      <c r="GO2030" s="1"/>
    </row>
    <row r="2031" spans="1:197" s="40" customFormat="1" x14ac:dyDescent="0.25">
      <c r="A2031" s="41"/>
      <c r="B2031" s="4"/>
      <c r="C2031" s="41"/>
      <c r="D2031" s="42"/>
      <c r="E2031" s="42"/>
      <c r="F2031" s="42"/>
      <c r="G2031" s="1"/>
      <c r="H2031" s="1"/>
      <c r="I2031" s="1"/>
      <c r="J2031" s="1"/>
      <c r="K2031" s="1"/>
      <c r="L2031" s="1"/>
      <c r="M2031" s="2"/>
      <c r="N2031" s="1"/>
      <c r="O2031" s="1"/>
      <c r="P2031" s="1"/>
      <c r="Q2031" s="1"/>
      <c r="R2031" s="1"/>
      <c r="S2031" s="1"/>
      <c r="T2031" s="1"/>
      <c r="U2031" s="1"/>
      <c r="V2031" s="1"/>
      <c r="W2031" s="1"/>
      <c r="X2031" s="1"/>
      <c r="Y2031" s="1"/>
      <c r="Z2031" s="1"/>
      <c r="AA2031" s="1"/>
      <c r="AB2031" s="1"/>
      <c r="AC2031" s="1"/>
      <c r="AD2031" s="1"/>
      <c r="AE2031" s="1"/>
      <c r="AF2031" s="1"/>
      <c r="AG2031" s="1"/>
      <c r="AH2031" s="1"/>
      <c r="AI2031" s="1"/>
      <c r="AJ2031" s="1"/>
      <c r="AK2031" s="1"/>
      <c r="AL2031" s="1"/>
      <c r="AM2031" s="1"/>
      <c r="AN2031" s="1"/>
      <c r="AO2031" s="1"/>
      <c r="AP2031" s="1"/>
      <c r="AQ2031" s="1"/>
      <c r="AR2031" s="1"/>
      <c r="AS2031" s="1"/>
      <c r="AT2031" s="1"/>
      <c r="AU2031" s="1"/>
      <c r="AV2031" s="1"/>
      <c r="AW2031" s="1"/>
      <c r="AX2031" s="1"/>
      <c r="AY2031" s="1"/>
      <c r="AZ2031" s="1"/>
      <c r="BA2031" s="1"/>
      <c r="BB2031" s="1"/>
      <c r="BC2031" s="1"/>
      <c r="BD2031" s="1"/>
      <c r="BE2031" s="1"/>
      <c r="BF2031" s="1"/>
      <c r="BG2031" s="1"/>
      <c r="BH2031" s="1"/>
      <c r="BI2031" s="1"/>
      <c r="BJ2031" s="1"/>
      <c r="BK2031" s="1"/>
      <c r="BL2031" s="1"/>
      <c r="BM2031" s="1"/>
      <c r="BN2031" s="1"/>
      <c r="BO2031" s="1"/>
      <c r="BP2031" s="1"/>
      <c r="BQ2031" s="1"/>
      <c r="BR2031" s="1"/>
      <c r="BS2031" s="1"/>
      <c r="BT2031" s="1"/>
      <c r="BU2031" s="1"/>
      <c r="BV2031" s="1"/>
      <c r="BW2031" s="1"/>
      <c r="BX2031" s="1"/>
      <c r="BY2031" s="1"/>
      <c r="BZ2031" s="1"/>
      <c r="CA2031" s="1"/>
      <c r="CB2031" s="1"/>
      <c r="CC2031" s="1"/>
      <c r="CD2031" s="1"/>
      <c r="CE2031" s="1"/>
      <c r="CF2031" s="1"/>
      <c r="CG2031" s="1"/>
      <c r="CH2031" s="1"/>
      <c r="CI2031" s="1"/>
      <c r="CJ2031" s="1"/>
      <c r="CK2031" s="1"/>
      <c r="CL2031" s="1"/>
      <c r="CM2031" s="1"/>
      <c r="CN2031" s="1"/>
      <c r="CO2031" s="1"/>
      <c r="CP2031" s="1"/>
      <c r="CQ2031" s="1"/>
      <c r="CR2031" s="1"/>
      <c r="CS2031" s="1"/>
      <c r="CT2031" s="1"/>
      <c r="CU2031" s="1"/>
      <c r="CV2031" s="1"/>
      <c r="CW2031" s="1"/>
      <c r="CX2031" s="1"/>
      <c r="CY2031" s="1"/>
      <c r="CZ2031" s="1"/>
      <c r="DA2031" s="1"/>
      <c r="DB2031" s="1"/>
      <c r="DC2031" s="1"/>
      <c r="DD2031" s="1"/>
      <c r="DE2031" s="1"/>
      <c r="DF2031" s="1"/>
      <c r="DG2031" s="1"/>
      <c r="DH2031" s="1"/>
      <c r="DI2031" s="1"/>
      <c r="DJ2031" s="1"/>
      <c r="DK2031" s="1"/>
      <c r="DL2031" s="1"/>
      <c r="DM2031" s="1"/>
      <c r="DN2031" s="1"/>
      <c r="DO2031" s="1"/>
      <c r="DP2031" s="1"/>
      <c r="DQ2031" s="1"/>
      <c r="DR2031" s="1"/>
      <c r="DS2031" s="1"/>
      <c r="DT2031" s="1"/>
      <c r="DU2031" s="1"/>
      <c r="DV2031" s="1"/>
      <c r="DW2031" s="1"/>
      <c r="DX2031" s="1"/>
      <c r="DY2031" s="1"/>
      <c r="DZ2031" s="1"/>
      <c r="EA2031" s="1"/>
      <c r="EB2031" s="1"/>
      <c r="EC2031" s="1"/>
      <c r="ED2031" s="1"/>
      <c r="EE2031" s="1"/>
      <c r="EF2031" s="1"/>
      <c r="EG2031" s="1"/>
      <c r="EH2031" s="1"/>
      <c r="EI2031" s="1"/>
      <c r="EJ2031" s="1"/>
      <c r="EK2031" s="1"/>
      <c r="EL2031" s="1"/>
      <c r="EM2031" s="1"/>
      <c r="EN2031" s="1"/>
      <c r="EO2031" s="1"/>
      <c r="EP2031" s="1"/>
      <c r="EQ2031" s="1"/>
      <c r="ER2031" s="1"/>
      <c r="ES2031" s="1"/>
      <c r="ET2031" s="1"/>
      <c r="EU2031" s="1"/>
      <c r="EV2031" s="1"/>
      <c r="EW2031" s="1"/>
      <c r="EX2031" s="1"/>
      <c r="EY2031" s="1"/>
      <c r="EZ2031" s="1"/>
      <c r="FA2031" s="1"/>
      <c r="FB2031" s="1"/>
      <c r="FC2031" s="1"/>
      <c r="FD2031" s="1"/>
      <c r="FE2031" s="1"/>
      <c r="FF2031" s="1"/>
      <c r="FG2031" s="1"/>
      <c r="FH2031" s="1"/>
      <c r="FI2031" s="1"/>
      <c r="FJ2031" s="1"/>
      <c r="FK2031" s="1"/>
      <c r="FL2031" s="1"/>
      <c r="FM2031" s="1"/>
      <c r="FN2031" s="1"/>
      <c r="FO2031" s="1"/>
      <c r="FP2031" s="1"/>
      <c r="FQ2031" s="1"/>
      <c r="FR2031" s="1"/>
      <c r="FS2031" s="1"/>
      <c r="FT2031" s="1"/>
      <c r="FU2031" s="1"/>
      <c r="FV2031" s="1"/>
      <c r="FW2031" s="1"/>
      <c r="FX2031" s="1"/>
      <c r="FY2031" s="1"/>
      <c r="FZ2031" s="1"/>
      <c r="GA2031" s="1"/>
      <c r="GB2031" s="1"/>
      <c r="GC2031" s="1"/>
      <c r="GD2031" s="1"/>
      <c r="GE2031" s="1"/>
      <c r="GF2031" s="1"/>
      <c r="GG2031" s="1"/>
      <c r="GH2031" s="1"/>
      <c r="GI2031" s="1"/>
      <c r="GJ2031" s="1"/>
      <c r="GK2031" s="1"/>
      <c r="GL2031" s="1"/>
      <c r="GM2031" s="1"/>
      <c r="GN2031" s="1"/>
      <c r="GO2031" s="1"/>
    </row>
    <row r="2032" spans="1:197" s="40" customFormat="1" x14ac:dyDescent="0.25">
      <c r="A2032" s="41"/>
      <c r="B2032" s="4"/>
      <c r="C2032" s="41"/>
      <c r="D2032" s="42"/>
      <c r="E2032" s="42"/>
      <c r="F2032" s="42"/>
      <c r="G2032" s="1"/>
      <c r="H2032" s="1"/>
      <c r="I2032" s="1"/>
      <c r="J2032" s="1"/>
      <c r="K2032" s="1"/>
      <c r="L2032" s="1"/>
      <c r="M2032" s="2"/>
      <c r="N2032" s="1"/>
      <c r="O2032" s="1"/>
      <c r="P2032" s="1"/>
      <c r="Q2032" s="1"/>
      <c r="R2032" s="1"/>
      <c r="S2032" s="1"/>
      <c r="T2032" s="1"/>
      <c r="U2032" s="1"/>
      <c r="V2032" s="1"/>
      <c r="W2032" s="1"/>
      <c r="X2032" s="1"/>
      <c r="Y2032" s="1"/>
      <c r="Z2032" s="1"/>
      <c r="AA2032" s="1"/>
      <c r="AB2032" s="1"/>
      <c r="AC2032" s="1"/>
      <c r="AD2032" s="1"/>
      <c r="AE2032" s="1"/>
      <c r="AF2032" s="1"/>
      <c r="AG2032" s="1"/>
      <c r="AH2032" s="1"/>
      <c r="AI2032" s="1"/>
      <c r="AJ2032" s="1"/>
      <c r="AK2032" s="1"/>
      <c r="AL2032" s="1"/>
      <c r="AM2032" s="1"/>
      <c r="AN2032" s="1"/>
      <c r="AO2032" s="1"/>
      <c r="AP2032" s="1"/>
      <c r="AQ2032" s="1"/>
      <c r="AR2032" s="1"/>
      <c r="AS2032" s="1"/>
      <c r="AT2032" s="1"/>
      <c r="AU2032" s="1"/>
      <c r="AV2032" s="1"/>
      <c r="AW2032" s="1"/>
      <c r="AX2032" s="1"/>
      <c r="AY2032" s="1"/>
      <c r="AZ2032" s="1"/>
      <c r="BA2032" s="1"/>
      <c r="BB2032" s="1"/>
      <c r="BC2032" s="1"/>
      <c r="BD2032" s="1"/>
      <c r="BE2032" s="1"/>
      <c r="BF2032" s="1"/>
      <c r="BG2032" s="1"/>
      <c r="BH2032" s="1"/>
      <c r="BI2032" s="1"/>
      <c r="BJ2032" s="1"/>
      <c r="BK2032" s="1"/>
      <c r="BL2032" s="1"/>
      <c r="BM2032" s="1"/>
      <c r="BN2032" s="1"/>
      <c r="BO2032" s="1"/>
      <c r="BP2032" s="1"/>
      <c r="BQ2032" s="1"/>
      <c r="BR2032" s="1"/>
      <c r="BS2032" s="1"/>
      <c r="BT2032" s="1"/>
      <c r="BU2032" s="1"/>
      <c r="BV2032" s="1"/>
      <c r="BW2032" s="1"/>
      <c r="BX2032" s="1"/>
      <c r="BY2032" s="1"/>
      <c r="BZ2032" s="1"/>
      <c r="CA2032" s="1"/>
      <c r="CB2032" s="1"/>
      <c r="CC2032" s="1"/>
      <c r="CD2032" s="1"/>
      <c r="CE2032" s="1"/>
      <c r="CF2032" s="1"/>
      <c r="CG2032" s="1"/>
      <c r="CH2032" s="1"/>
      <c r="CI2032" s="1"/>
      <c r="CJ2032" s="1"/>
      <c r="CK2032" s="1"/>
      <c r="CL2032" s="1"/>
      <c r="CM2032" s="1"/>
      <c r="CN2032" s="1"/>
      <c r="CO2032" s="1"/>
      <c r="CP2032" s="1"/>
      <c r="CQ2032" s="1"/>
      <c r="CR2032" s="1"/>
      <c r="CS2032" s="1"/>
      <c r="CT2032" s="1"/>
      <c r="CU2032" s="1"/>
      <c r="CV2032" s="1"/>
      <c r="CW2032" s="1"/>
      <c r="CX2032" s="1"/>
      <c r="CY2032" s="1"/>
      <c r="CZ2032" s="1"/>
      <c r="DA2032" s="1"/>
      <c r="DB2032" s="1"/>
      <c r="DC2032" s="1"/>
      <c r="DD2032" s="1"/>
      <c r="DE2032" s="1"/>
      <c r="DF2032" s="1"/>
      <c r="DG2032" s="1"/>
      <c r="DH2032" s="1"/>
      <c r="DI2032" s="1"/>
      <c r="DJ2032" s="1"/>
      <c r="DK2032" s="1"/>
      <c r="DL2032" s="1"/>
      <c r="DM2032" s="1"/>
      <c r="DN2032" s="1"/>
      <c r="DO2032" s="1"/>
      <c r="DP2032" s="1"/>
      <c r="DQ2032" s="1"/>
      <c r="DR2032" s="1"/>
      <c r="DS2032" s="1"/>
      <c r="DT2032" s="1"/>
      <c r="DU2032" s="1"/>
      <c r="DV2032" s="1"/>
      <c r="DW2032" s="1"/>
      <c r="DX2032" s="1"/>
      <c r="DY2032" s="1"/>
      <c r="DZ2032" s="1"/>
      <c r="EA2032" s="1"/>
      <c r="EB2032" s="1"/>
      <c r="EC2032" s="1"/>
      <c r="ED2032" s="1"/>
      <c r="EE2032" s="1"/>
      <c r="EF2032" s="1"/>
      <c r="EG2032" s="1"/>
      <c r="EH2032" s="1"/>
      <c r="EI2032" s="1"/>
      <c r="EJ2032" s="1"/>
      <c r="EK2032" s="1"/>
      <c r="EL2032" s="1"/>
      <c r="EM2032" s="1"/>
      <c r="EN2032" s="1"/>
      <c r="EO2032" s="1"/>
      <c r="EP2032" s="1"/>
      <c r="EQ2032" s="1"/>
      <c r="ER2032" s="1"/>
      <c r="ES2032" s="1"/>
      <c r="ET2032" s="1"/>
      <c r="EU2032" s="1"/>
      <c r="EV2032" s="1"/>
      <c r="EW2032" s="1"/>
      <c r="EX2032" s="1"/>
      <c r="EY2032" s="1"/>
      <c r="EZ2032" s="1"/>
      <c r="FA2032" s="1"/>
      <c r="FB2032" s="1"/>
      <c r="FC2032" s="1"/>
      <c r="FD2032" s="1"/>
      <c r="FE2032" s="1"/>
      <c r="FF2032" s="1"/>
      <c r="FG2032" s="1"/>
      <c r="FH2032" s="1"/>
      <c r="FI2032" s="1"/>
      <c r="FJ2032" s="1"/>
      <c r="FK2032" s="1"/>
      <c r="FL2032" s="1"/>
      <c r="FM2032" s="1"/>
      <c r="FN2032" s="1"/>
      <c r="FO2032" s="1"/>
      <c r="FP2032" s="1"/>
      <c r="FQ2032" s="1"/>
      <c r="FR2032" s="1"/>
      <c r="FS2032" s="1"/>
      <c r="FT2032" s="1"/>
      <c r="FU2032" s="1"/>
      <c r="FV2032" s="1"/>
      <c r="FW2032" s="1"/>
      <c r="FX2032" s="1"/>
      <c r="FY2032" s="1"/>
      <c r="FZ2032" s="1"/>
      <c r="GA2032" s="1"/>
      <c r="GB2032" s="1"/>
      <c r="GC2032" s="1"/>
      <c r="GD2032" s="1"/>
      <c r="GE2032" s="1"/>
      <c r="GF2032" s="1"/>
      <c r="GG2032" s="1"/>
      <c r="GH2032" s="1"/>
      <c r="GI2032" s="1"/>
      <c r="GJ2032" s="1"/>
      <c r="GK2032" s="1"/>
      <c r="GL2032" s="1"/>
      <c r="GM2032" s="1"/>
      <c r="GN2032" s="1"/>
      <c r="GO2032" s="1"/>
    </row>
    <row r="2033" spans="1:197" s="40" customFormat="1" x14ac:dyDescent="0.25">
      <c r="A2033" s="41"/>
      <c r="B2033" s="4"/>
      <c r="C2033" s="41"/>
      <c r="D2033" s="42"/>
      <c r="E2033" s="42"/>
      <c r="F2033" s="42"/>
      <c r="G2033" s="1"/>
      <c r="H2033" s="1"/>
      <c r="I2033" s="1"/>
      <c r="J2033" s="1"/>
      <c r="K2033" s="1"/>
      <c r="L2033" s="1"/>
      <c r="M2033" s="2"/>
      <c r="N2033" s="1"/>
      <c r="O2033" s="1"/>
      <c r="P2033" s="1"/>
      <c r="Q2033" s="1"/>
      <c r="R2033" s="1"/>
      <c r="S2033" s="1"/>
      <c r="T2033" s="1"/>
      <c r="U2033" s="1"/>
      <c r="V2033" s="1"/>
      <c r="W2033" s="1"/>
      <c r="X2033" s="1"/>
      <c r="Y2033" s="1"/>
      <c r="Z2033" s="1"/>
      <c r="AA2033" s="1"/>
      <c r="AB2033" s="1"/>
      <c r="AC2033" s="1"/>
      <c r="AD2033" s="1"/>
      <c r="AE2033" s="1"/>
      <c r="AF2033" s="1"/>
      <c r="AG2033" s="1"/>
      <c r="AH2033" s="1"/>
      <c r="AI2033" s="1"/>
      <c r="AJ2033" s="1"/>
      <c r="AK2033" s="1"/>
      <c r="AL2033" s="1"/>
      <c r="AM2033" s="1"/>
      <c r="AN2033" s="1"/>
      <c r="AO2033" s="1"/>
      <c r="AP2033" s="1"/>
      <c r="AQ2033" s="1"/>
      <c r="AR2033" s="1"/>
      <c r="AS2033" s="1"/>
      <c r="AT2033" s="1"/>
      <c r="AU2033" s="1"/>
      <c r="AV2033" s="1"/>
      <c r="AW2033" s="1"/>
      <c r="AX2033" s="1"/>
      <c r="AY2033" s="1"/>
      <c r="AZ2033" s="1"/>
      <c r="BA2033" s="1"/>
      <c r="BB2033" s="1"/>
      <c r="BC2033" s="1"/>
      <c r="BD2033" s="1"/>
      <c r="BE2033" s="1"/>
      <c r="BF2033" s="1"/>
      <c r="BG2033" s="1"/>
      <c r="BH2033" s="1"/>
      <c r="BI2033" s="1"/>
      <c r="BJ2033" s="1"/>
      <c r="BK2033" s="1"/>
      <c r="BL2033" s="1"/>
      <c r="BM2033" s="1"/>
      <c r="BN2033" s="1"/>
      <c r="BO2033" s="1"/>
      <c r="BP2033" s="1"/>
      <c r="BQ2033" s="1"/>
      <c r="BR2033" s="1"/>
      <c r="BS2033" s="1"/>
      <c r="BT2033" s="1"/>
      <c r="BU2033" s="1"/>
      <c r="BV2033" s="1"/>
      <c r="BW2033" s="1"/>
      <c r="BX2033" s="1"/>
      <c r="BY2033" s="1"/>
      <c r="BZ2033" s="1"/>
      <c r="CA2033" s="1"/>
      <c r="CB2033" s="1"/>
      <c r="CC2033" s="1"/>
      <c r="CD2033" s="1"/>
      <c r="CE2033" s="1"/>
      <c r="CF2033" s="1"/>
      <c r="CG2033" s="1"/>
      <c r="CH2033" s="1"/>
      <c r="CI2033" s="1"/>
      <c r="CJ2033" s="1"/>
      <c r="CK2033" s="1"/>
      <c r="CL2033" s="1"/>
      <c r="CM2033" s="1"/>
      <c r="CN2033" s="1"/>
      <c r="CO2033" s="1"/>
      <c r="CP2033" s="1"/>
      <c r="CQ2033" s="1"/>
      <c r="CR2033" s="1"/>
      <c r="CS2033" s="1"/>
      <c r="CT2033" s="1"/>
      <c r="CU2033" s="1"/>
      <c r="CV2033" s="1"/>
      <c r="CW2033" s="1"/>
      <c r="CX2033" s="1"/>
      <c r="CY2033" s="1"/>
      <c r="CZ2033" s="1"/>
      <c r="DA2033" s="1"/>
      <c r="DB2033" s="1"/>
      <c r="DC2033" s="1"/>
      <c r="DD2033" s="1"/>
      <c r="DE2033" s="1"/>
      <c r="DF2033" s="1"/>
      <c r="DG2033" s="1"/>
      <c r="DH2033" s="1"/>
      <c r="DI2033" s="1"/>
      <c r="DJ2033" s="1"/>
      <c r="DK2033" s="1"/>
      <c r="DL2033" s="1"/>
      <c r="DM2033" s="1"/>
      <c r="DN2033" s="1"/>
      <c r="DO2033" s="1"/>
      <c r="DP2033" s="1"/>
      <c r="DQ2033" s="1"/>
      <c r="DR2033" s="1"/>
      <c r="DS2033" s="1"/>
      <c r="DT2033" s="1"/>
      <c r="DU2033" s="1"/>
      <c r="DV2033" s="1"/>
      <c r="DW2033" s="1"/>
      <c r="DX2033" s="1"/>
      <c r="DY2033" s="1"/>
      <c r="DZ2033" s="1"/>
      <c r="EA2033" s="1"/>
      <c r="EB2033" s="1"/>
      <c r="EC2033" s="1"/>
      <c r="ED2033" s="1"/>
      <c r="EE2033" s="1"/>
      <c r="EF2033" s="1"/>
      <c r="EG2033" s="1"/>
      <c r="EH2033" s="1"/>
      <c r="EI2033" s="1"/>
      <c r="EJ2033" s="1"/>
      <c r="EK2033" s="1"/>
      <c r="EL2033" s="1"/>
      <c r="EM2033" s="1"/>
      <c r="EN2033" s="1"/>
      <c r="EO2033" s="1"/>
      <c r="EP2033" s="1"/>
      <c r="EQ2033" s="1"/>
      <c r="ER2033" s="1"/>
      <c r="ES2033" s="1"/>
      <c r="ET2033" s="1"/>
      <c r="EU2033" s="1"/>
      <c r="EV2033" s="1"/>
      <c r="EW2033" s="1"/>
      <c r="EX2033" s="1"/>
      <c r="EY2033" s="1"/>
      <c r="EZ2033" s="1"/>
      <c r="FA2033" s="1"/>
      <c r="FB2033" s="1"/>
      <c r="FC2033" s="1"/>
      <c r="FD2033" s="1"/>
      <c r="FE2033" s="1"/>
      <c r="FF2033" s="1"/>
      <c r="FG2033" s="1"/>
      <c r="FH2033" s="1"/>
      <c r="FI2033" s="1"/>
      <c r="FJ2033" s="1"/>
      <c r="FK2033" s="1"/>
      <c r="FL2033" s="1"/>
      <c r="FM2033" s="1"/>
      <c r="FN2033" s="1"/>
      <c r="FO2033" s="1"/>
      <c r="FP2033" s="1"/>
      <c r="FQ2033" s="1"/>
      <c r="FR2033" s="1"/>
      <c r="FS2033" s="1"/>
      <c r="FT2033" s="1"/>
      <c r="FU2033" s="1"/>
      <c r="FV2033" s="1"/>
      <c r="FW2033" s="1"/>
      <c r="FX2033" s="1"/>
      <c r="FY2033" s="1"/>
      <c r="FZ2033" s="1"/>
      <c r="GA2033" s="1"/>
      <c r="GB2033" s="1"/>
      <c r="GC2033" s="1"/>
      <c r="GD2033" s="1"/>
      <c r="GE2033" s="1"/>
      <c r="GF2033" s="1"/>
      <c r="GG2033" s="1"/>
      <c r="GH2033" s="1"/>
      <c r="GI2033" s="1"/>
      <c r="GJ2033" s="1"/>
      <c r="GK2033" s="1"/>
      <c r="GL2033" s="1"/>
      <c r="GM2033" s="1"/>
      <c r="GN2033" s="1"/>
      <c r="GO2033" s="1"/>
    </row>
    <row r="2034" spans="1:197" s="40" customFormat="1" x14ac:dyDescent="0.25">
      <c r="A2034" s="41"/>
      <c r="B2034" s="4"/>
      <c r="C2034" s="41"/>
      <c r="D2034" s="42"/>
      <c r="E2034" s="42"/>
      <c r="F2034" s="42"/>
      <c r="G2034" s="1"/>
      <c r="H2034" s="1"/>
      <c r="I2034" s="1"/>
      <c r="J2034" s="1"/>
      <c r="K2034" s="1"/>
      <c r="L2034" s="1"/>
      <c r="M2034" s="2"/>
      <c r="N2034" s="1"/>
      <c r="O2034" s="1"/>
      <c r="P2034" s="1"/>
      <c r="Q2034" s="1"/>
      <c r="R2034" s="1"/>
      <c r="S2034" s="1"/>
      <c r="T2034" s="1"/>
      <c r="U2034" s="1"/>
      <c r="V2034" s="1"/>
      <c r="W2034" s="1"/>
      <c r="X2034" s="1"/>
      <c r="Y2034" s="1"/>
      <c r="Z2034" s="1"/>
      <c r="AA2034" s="1"/>
      <c r="AB2034" s="1"/>
      <c r="AC2034" s="1"/>
      <c r="AD2034" s="1"/>
      <c r="AE2034" s="1"/>
      <c r="AF2034" s="1"/>
      <c r="AG2034" s="1"/>
      <c r="AH2034" s="1"/>
      <c r="AI2034" s="1"/>
      <c r="AJ2034" s="1"/>
      <c r="AK2034" s="1"/>
      <c r="AL2034" s="1"/>
      <c r="AM2034" s="1"/>
      <c r="AN2034" s="1"/>
      <c r="AO2034" s="1"/>
      <c r="AP2034" s="1"/>
      <c r="AQ2034" s="1"/>
      <c r="AR2034" s="1"/>
      <c r="AS2034" s="1"/>
      <c r="AT2034" s="1"/>
      <c r="AU2034" s="1"/>
      <c r="AV2034" s="1"/>
      <c r="AW2034" s="1"/>
      <c r="AX2034" s="1"/>
      <c r="AY2034" s="1"/>
      <c r="AZ2034" s="1"/>
      <c r="BA2034" s="1"/>
      <c r="BB2034" s="1"/>
      <c r="BC2034" s="1"/>
      <c r="BD2034" s="1"/>
      <c r="BE2034" s="1"/>
      <c r="BF2034" s="1"/>
      <c r="BG2034" s="1"/>
      <c r="BH2034" s="1"/>
      <c r="BI2034" s="1"/>
      <c r="BJ2034" s="1"/>
      <c r="BK2034" s="1"/>
      <c r="BL2034" s="1"/>
      <c r="BM2034" s="1"/>
      <c r="BN2034" s="1"/>
      <c r="BO2034" s="1"/>
      <c r="BP2034" s="1"/>
      <c r="BQ2034" s="1"/>
      <c r="BR2034" s="1"/>
      <c r="BS2034" s="1"/>
      <c r="BT2034" s="1"/>
      <c r="BU2034" s="1"/>
      <c r="BV2034" s="1"/>
      <c r="BW2034" s="1"/>
      <c r="BX2034" s="1"/>
      <c r="BY2034" s="1"/>
      <c r="BZ2034" s="1"/>
      <c r="CA2034" s="1"/>
      <c r="CB2034" s="1"/>
      <c r="CC2034" s="1"/>
      <c r="CD2034" s="1"/>
      <c r="CE2034" s="1"/>
      <c r="CF2034" s="1"/>
      <c r="CG2034" s="1"/>
      <c r="CH2034" s="1"/>
      <c r="CI2034" s="1"/>
      <c r="CJ2034" s="1"/>
      <c r="CK2034" s="1"/>
      <c r="CL2034" s="1"/>
      <c r="CM2034" s="1"/>
      <c r="CN2034" s="1"/>
      <c r="CO2034" s="1"/>
      <c r="CP2034" s="1"/>
      <c r="CQ2034" s="1"/>
      <c r="CR2034" s="1"/>
      <c r="CS2034" s="1"/>
      <c r="CT2034" s="1"/>
      <c r="CU2034" s="1"/>
      <c r="CV2034" s="1"/>
      <c r="CW2034" s="1"/>
      <c r="CX2034" s="1"/>
      <c r="CY2034" s="1"/>
      <c r="CZ2034" s="1"/>
      <c r="DA2034" s="1"/>
      <c r="DB2034" s="1"/>
      <c r="DC2034" s="1"/>
      <c r="DD2034" s="1"/>
      <c r="DE2034" s="1"/>
      <c r="DF2034" s="1"/>
      <c r="DG2034" s="1"/>
      <c r="DH2034" s="1"/>
      <c r="DI2034" s="1"/>
      <c r="DJ2034" s="1"/>
      <c r="DK2034" s="1"/>
      <c r="DL2034" s="1"/>
      <c r="DM2034" s="1"/>
      <c r="DN2034" s="1"/>
      <c r="DO2034" s="1"/>
      <c r="DP2034" s="1"/>
      <c r="DQ2034" s="1"/>
      <c r="DR2034" s="1"/>
      <c r="DS2034" s="1"/>
      <c r="DT2034" s="1"/>
      <c r="DU2034" s="1"/>
      <c r="DV2034" s="1"/>
      <c r="DW2034" s="1"/>
      <c r="DX2034" s="1"/>
      <c r="DY2034" s="1"/>
      <c r="DZ2034" s="1"/>
      <c r="EA2034" s="1"/>
      <c r="EB2034" s="1"/>
      <c r="EC2034" s="1"/>
      <c r="ED2034" s="1"/>
      <c r="EE2034" s="1"/>
      <c r="EF2034" s="1"/>
      <c r="EG2034" s="1"/>
      <c r="EH2034" s="1"/>
      <c r="EI2034" s="1"/>
      <c r="EJ2034" s="1"/>
      <c r="EK2034" s="1"/>
      <c r="EL2034" s="1"/>
      <c r="EM2034" s="1"/>
      <c r="EN2034" s="1"/>
      <c r="EO2034" s="1"/>
      <c r="EP2034" s="1"/>
      <c r="EQ2034" s="1"/>
      <c r="ER2034" s="1"/>
      <c r="ES2034" s="1"/>
      <c r="ET2034" s="1"/>
      <c r="EU2034" s="1"/>
      <c r="EV2034" s="1"/>
      <c r="EW2034" s="1"/>
      <c r="EX2034" s="1"/>
      <c r="EY2034" s="1"/>
      <c r="EZ2034" s="1"/>
      <c r="FA2034" s="1"/>
      <c r="FB2034" s="1"/>
      <c r="FC2034" s="1"/>
      <c r="FD2034" s="1"/>
      <c r="FE2034" s="1"/>
      <c r="FF2034" s="1"/>
      <c r="FG2034" s="1"/>
      <c r="FH2034" s="1"/>
      <c r="FI2034" s="1"/>
      <c r="FJ2034" s="1"/>
      <c r="FK2034" s="1"/>
      <c r="FL2034" s="1"/>
      <c r="FM2034" s="1"/>
      <c r="FN2034" s="1"/>
      <c r="FO2034" s="1"/>
      <c r="FP2034" s="1"/>
      <c r="FQ2034" s="1"/>
      <c r="FR2034" s="1"/>
      <c r="FS2034" s="1"/>
      <c r="FT2034" s="1"/>
      <c r="FU2034" s="1"/>
      <c r="FV2034" s="1"/>
      <c r="FW2034" s="1"/>
      <c r="FX2034" s="1"/>
      <c r="FY2034" s="1"/>
      <c r="FZ2034" s="1"/>
      <c r="GA2034" s="1"/>
      <c r="GB2034" s="1"/>
      <c r="GC2034" s="1"/>
      <c r="GD2034" s="1"/>
      <c r="GE2034" s="1"/>
      <c r="GF2034" s="1"/>
      <c r="GG2034" s="1"/>
      <c r="GH2034" s="1"/>
      <c r="GI2034" s="1"/>
      <c r="GJ2034" s="1"/>
      <c r="GK2034" s="1"/>
      <c r="GL2034" s="1"/>
      <c r="GM2034" s="1"/>
      <c r="GN2034" s="1"/>
      <c r="GO2034" s="1"/>
    </row>
    <row r="2035" spans="1:197" s="40" customFormat="1" x14ac:dyDescent="0.25">
      <c r="A2035" s="41"/>
      <c r="B2035" s="4"/>
      <c r="C2035" s="41"/>
      <c r="D2035" s="42"/>
      <c r="E2035" s="42"/>
      <c r="F2035" s="42"/>
      <c r="G2035" s="1"/>
      <c r="H2035" s="1"/>
      <c r="I2035" s="1"/>
      <c r="J2035" s="1"/>
      <c r="K2035" s="1"/>
      <c r="L2035" s="1"/>
      <c r="M2035" s="2"/>
      <c r="N2035" s="1"/>
      <c r="O2035" s="1"/>
      <c r="P2035" s="1"/>
      <c r="Q2035" s="1"/>
      <c r="R2035" s="1"/>
      <c r="S2035" s="1"/>
      <c r="T2035" s="1"/>
      <c r="U2035" s="1"/>
      <c r="V2035" s="1"/>
      <c r="W2035" s="1"/>
      <c r="X2035" s="1"/>
      <c r="Y2035" s="1"/>
      <c r="Z2035" s="1"/>
      <c r="AA2035" s="1"/>
      <c r="AB2035" s="1"/>
      <c r="AC2035" s="1"/>
      <c r="AD2035" s="1"/>
      <c r="AE2035" s="1"/>
      <c r="AF2035" s="1"/>
      <c r="AG2035" s="1"/>
      <c r="AH2035" s="1"/>
      <c r="AI2035" s="1"/>
      <c r="AJ2035" s="1"/>
      <c r="AK2035" s="1"/>
      <c r="AL2035" s="1"/>
      <c r="AM2035" s="1"/>
      <c r="AN2035" s="1"/>
      <c r="AO2035" s="1"/>
      <c r="AP2035" s="1"/>
      <c r="AQ2035" s="1"/>
      <c r="AR2035" s="1"/>
      <c r="AS2035" s="1"/>
      <c r="AT2035" s="1"/>
      <c r="AU2035" s="1"/>
      <c r="AV2035" s="1"/>
      <c r="AW2035" s="1"/>
      <c r="AX2035" s="1"/>
      <c r="AY2035" s="1"/>
      <c r="AZ2035" s="1"/>
      <c r="BA2035" s="1"/>
      <c r="BB2035" s="1"/>
      <c r="BC2035" s="1"/>
      <c r="BD2035" s="1"/>
      <c r="BE2035" s="1"/>
      <c r="BF2035" s="1"/>
      <c r="BG2035" s="1"/>
      <c r="BH2035" s="1"/>
      <c r="BI2035" s="1"/>
      <c r="BJ2035" s="1"/>
      <c r="BK2035" s="1"/>
      <c r="BL2035" s="1"/>
      <c r="BM2035" s="1"/>
      <c r="BN2035" s="1"/>
      <c r="BO2035" s="1"/>
      <c r="BP2035" s="1"/>
      <c r="BQ2035" s="1"/>
      <c r="BR2035" s="1"/>
      <c r="BS2035" s="1"/>
      <c r="BT2035" s="1"/>
      <c r="BU2035" s="1"/>
      <c r="BV2035" s="1"/>
      <c r="BW2035" s="1"/>
      <c r="BX2035" s="1"/>
      <c r="BY2035" s="1"/>
      <c r="BZ2035" s="1"/>
      <c r="CA2035" s="1"/>
      <c r="CB2035" s="1"/>
      <c r="CC2035" s="1"/>
      <c r="CD2035" s="1"/>
      <c r="CE2035" s="1"/>
      <c r="CF2035" s="1"/>
      <c r="CG2035" s="1"/>
      <c r="CH2035" s="1"/>
      <c r="CI2035" s="1"/>
      <c r="CJ2035" s="1"/>
      <c r="CK2035" s="1"/>
      <c r="CL2035" s="1"/>
      <c r="CM2035" s="1"/>
      <c r="CN2035" s="1"/>
      <c r="CO2035" s="1"/>
      <c r="CP2035" s="1"/>
      <c r="CQ2035" s="1"/>
      <c r="CR2035" s="1"/>
      <c r="CS2035" s="1"/>
      <c r="CT2035" s="1"/>
      <c r="CU2035" s="1"/>
      <c r="CV2035" s="1"/>
      <c r="CW2035" s="1"/>
      <c r="CX2035" s="1"/>
      <c r="CY2035" s="1"/>
      <c r="CZ2035" s="1"/>
      <c r="DA2035" s="1"/>
      <c r="DB2035" s="1"/>
      <c r="DC2035" s="1"/>
      <c r="DD2035" s="1"/>
      <c r="DE2035" s="1"/>
      <c r="DF2035" s="1"/>
      <c r="DG2035" s="1"/>
      <c r="DH2035" s="1"/>
      <c r="DI2035" s="1"/>
      <c r="DJ2035" s="1"/>
      <c r="DK2035" s="1"/>
      <c r="DL2035" s="1"/>
      <c r="DM2035" s="1"/>
      <c r="DN2035" s="1"/>
      <c r="DO2035" s="1"/>
      <c r="DP2035" s="1"/>
      <c r="DQ2035" s="1"/>
      <c r="DR2035" s="1"/>
      <c r="DS2035" s="1"/>
      <c r="DT2035" s="1"/>
      <c r="DU2035" s="1"/>
      <c r="DV2035" s="1"/>
      <c r="DW2035" s="1"/>
      <c r="DX2035" s="1"/>
      <c r="DY2035" s="1"/>
      <c r="DZ2035" s="1"/>
      <c r="EA2035" s="1"/>
      <c r="EB2035" s="1"/>
      <c r="EC2035" s="1"/>
      <c r="ED2035" s="1"/>
      <c r="EE2035" s="1"/>
      <c r="EF2035" s="1"/>
      <c r="EG2035" s="1"/>
      <c r="EH2035" s="1"/>
      <c r="EI2035" s="1"/>
      <c r="EJ2035" s="1"/>
      <c r="EK2035" s="1"/>
      <c r="EL2035" s="1"/>
      <c r="EM2035" s="1"/>
      <c r="EN2035" s="1"/>
      <c r="EO2035" s="1"/>
      <c r="EP2035" s="1"/>
      <c r="EQ2035" s="1"/>
      <c r="ER2035" s="1"/>
      <c r="ES2035" s="1"/>
      <c r="ET2035" s="1"/>
      <c r="EU2035" s="1"/>
      <c r="EV2035" s="1"/>
      <c r="EW2035" s="1"/>
      <c r="EX2035" s="1"/>
      <c r="EY2035" s="1"/>
      <c r="EZ2035" s="1"/>
      <c r="FA2035" s="1"/>
      <c r="FB2035" s="1"/>
      <c r="FC2035" s="1"/>
      <c r="FD2035" s="1"/>
      <c r="FE2035" s="1"/>
      <c r="FF2035" s="1"/>
      <c r="FG2035" s="1"/>
      <c r="FH2035" s="1"/>
      <c r="FI2035" s="1"/>
      <c r="FJ2035" s="1"/>
      <c r="FK2035" s="1"/>
      <c r="FL2035" s="1"/>
      <c r="FM2035" s="1"/>
      <c r="FN2035" s="1"/>
      <c r="FO2035" s="1"/>
      <c r="FP2035" s="1"/>
      <c r="FQ2035" s="1"/>
      <c r="FR2035" s="1"/>
      <c r="FS2035" s="1"/>
      <c r="FT2035" s="1"/>
      <c r="FU2035" s="1"/>
      <c r="FV2035" s="1"/>
      <c r="FW2035" s="1"/>
      <c r="FX2035" s="1"/>
      <c r="FY2035" s="1"/>
      <c r="FZ2035" s="1"/>
      <c r="GA2035" s="1"/>
      <c r="GB2035" s="1"/>
      <c r="GC2035" s="1"/>
      <c r="GD2035" s="1"/>
      <c r="GE2035" s="1"/>
      <c r="GF2035" s="1"/>
      <c r="GG2035" s="1"/>
      <c r="GH2035" s="1"/>
      <c r="GI2035" s="1"/>
      <c r="GJ2035" s="1"/>
      <c r="GK2035" s="1"/>
      <c r="GL2035" s="1"/>
      <c r="GM2035" s="1"/>
      <c r="GN2035" s="1"/>
      <c r="GO2035" s="1"/>
    </row>
    <row r="2036" spans="1:197" s="40" customFormat="1" x14ac:dyDescent="0.25">
      <c r="A2036" s="41"/>
      <c r="B2036" s="4"/>
      <c r="C2036" s="41"/>
      <c r="D2036" s="42"/>
      <c r="E2036" s="42"/>
      <c r="F2036" s="42"/>
      <c r="G2036" s="1"/>
      <c r="H2036" s="1"/>
      <c r="I2036" s="1"/>
      <c r="J2036" s="1"/>
      <c r="K2036" s="1"/>
      <c r="L2036" s="1"/>
      <c r="M2036" s="2"/>
      <c r="N2036" s="1"/>
      <c r="O2036" s="1"/>
      <c r="P2036" s="1"/>
      <c r="Q2036" s="1"/>
      <c r="R2036" s="1"/>
      <c r="S2036" s="1"/>
      <c r="T2036" s="1"/>
      <c r="U2036" s="1"/>
      <c r="V2036" s="1"/>
      <c r="W2036" s="1"/>
      <c r="X2036" s="1"/>
      <c r="Y2036" s="1"/>
      <c r="Z2036" s="1"/>
      <c r="AA2036" s="1"/>
      <c r="AB2036" s="1"/>
      <c r="AC2036" s="1"/>
      <c r="AD2036" s="1"/>
      <c r="AE2036" s="1"/>
      <c r="AF2036" s="1"/>
      <c r="AG2036" s="1"/>
      <c r="AH2036" s="1"/>
      <c r="AI2036" s="1"/>
      <c r="AJ2036" s="1"/>
      <c r="AK2036" s="1"/>
      <c r="AL2036" s="1"/>
      <c r="AM2036" s="1"/>
      <c r="AN2036" s="1"/>
      <c r="AO2036" s="1"/>
      <c r="AP2036" s="1"/>
      <c r="AQ2036" s="1"/>
      <c r="AR2036" s="1"/>
      <c r="AS2036" s="1"/>
      <c r="AT2036" s="1"/>
      <c r="AU2036" s="1"/>
      <c r="AV2036" s="1"/>
      <c r="AW2036" s="1"/>
      <c r="AX2036" s="1"/>
      <c r="AY2036" s="1"/>
      <c r="AZ2036" s="1"/>
      <c r="BA2036" s="1"/>
      <c r="BB2036" s="1"/>
      <c r="BC2036" s="1"/>
      <c r="BD2036" s="1"/>
      <c r="BE2036" s="1"/>
      <c r="BF2036" s="1"/>
      <c r="BG2036" s="1"/>
      <c r="BH2036" s="1"/>
      <c r="BI2036" s="1"/>
      <c r="BJ2036" s="1"/>
      <c r="BK2036" s="1"/>
      <c r="BL2036" s="1"/>
      <c r="BM2036" s="1"/>
      <c r="BN2036" s="1"/>
      <c r="BO2036" s="1"/>
      <c r="BP2036" s="1"/>
      <c r="BQ2036" s="1"/>
      <c r="BR2036" s="1"/>
      <c r="BS2036" s="1"/>
      <c r="BT2036" s="1"/>
      <c r="BU2036" s="1"/>
      <c r="BV2036" s="1"/>
      <c r="BW2036" s="1"/>
      <c r="BX2036" s="1"/>
      <c r="BY2036" s="1"/>
      <c r="BZ2036" s="1"/>
      <c r="CA2036" s="1"/>
      <c r="CB2036" s="1"/>
      <c r="CC2036" s="1"/>
      <c r="CD2036" s="1"/>
      <c r="CE2036" s="1"/>
      <c r="CF2036" s="1"/>
      <c r="CG2036" s="1"/>
      <c r="CH2036" s="1"/>
      <c r="CI2036" s="1"/>
      <c r="CJ2036" s="1"/>
      <c r="CK2036" s="1"/>
      <c r="CL2036" s="1"/>
      <c r="CM2036" s="1"/>
      <c r="CN2036" s="1"/>
      <c r="CO2036" s="1"/>
      <c r="CP2036" s="1"/>
      <c r="CQ2036" s="1"/>
      <c r="CR2036" s="1"/>
      <c r="CS2036" s="1"/>
      <c r="CT2036" s="1"/>
      <c r="CU2036" s="1"/>
      <c r="CV2036" s="1"/>
      <c r="CW2036" s="1"/>
      <c r="CX2036" s="1"/>
      <c r="CY2036" s="1"/>
      <c r="CZ2036" s="1"/>
      <c r="DA2036" s="1"/>
      <c r="DB2036" s="1"/>
      <c r="DC2036" s="1"/>
      <c r="DD2036" s="1"/>
      <c r="DE2036" s="1"/>
      <c r="DF2036" s="1"/>
      <c r="DG2036" s="1"/>
      <c r="DH2036" s="1"/>
      <c r="DI2036" s="1"/>
      <c r="DJ2036" s="1"/>
      <c r="DK2036" s="1"/>
      <c r="DL2036" s="1"/>
      <c r="DM2036" s="1"/>
      <c r="DN2036" s="1"/>
      <c r="DO2036" s="1"/>
      <c r="DP2036" s="1"/>
      <c r="DQ2036" s="1"/>
      <c r="DR2036" s="1"/>
      <c r="DS2036" s="1"/>
      <c r="DT2036" s="1"/>
      <c r="DU2036" s="1"/>
      <c r="DV2036" s="1"/>
      <c r="DW2036" s="1"/>
      <c r="DX2036" s="1"/>
      <c r="DY2036" s="1"/>
      <c r="DZ2036" s="1"/>
      <c r="EA2036" s="1"/>
      <c r="EB2036" s="1"/>
      <c r="EC2036" s="1"/>
      <c r="ED2036" s="1"/>
      <c r="EE2036" s="1"/>
      <c r="EF2036" s="1"/>
      <c r="EG2036" s="1"/>
      <c r="EH2036" s="1"/>
      <c r="EI2036" s="1"/>
      <c r="EJ2036" s="1"/>
      <c r="EK2036" s="1"/>
      <c r="EL2036" s="1"/>
      <c r="EM2036" s="1"/>
      <c r="EN2036" s="1"/>
      <c r="EO2036" s="1"/>
      <c r="EP2036" s="1"/>
      <c r="EQ2036" s="1"/>
      <c r="ER2036" s="1"/>
      <c r="ES2036" s="1"/>
      <c r="ET2036" s="1"/>
      <c r="EU2036" s="1"/>
      <c r="EV2036" s="1"/>
      <c r="EW2036" s="1"/>
      <c r="EX2036" s="1"/>
      <c r="EY2036" s="1"/>
      <c r="EZ2036" s="1"/>
      <c r="FA2036" s="1"/>
      <c r="FB2036" s="1"/>
      <c r="FC2036" s="1"/>
      <c r="FD2036" s="1"/>
      <c r="FE2036" s="1"/>
      <c r="FF2036" s="1"/>
      <c r="FG2036" s="1"/>
      <c r="FH2036" s="1"/>
      <c r="FI2036" s="1"/>
      <c r="FJ2036" s="1"/>
      <c r="FK2036" s="1"/>
      <c r="FL2036" s="1"/>
      <c r="FM2036" s="1"/>
      <c r="FN2036" s="1"/>
      <c r="FO2036" s="1"/>
      <c r="FP2036" s="1"/>
      <c r="FQ2036" s="1"/>
      <c r="FR2036" s="1"/>
      <c r="FS2036" s="1"/>
      <c r="FT2036" s="1"/>
      <c r="FU2036" s="1"/>
      <c r="FV2036" s="1"/>
      <c r="FW2036" s="1"/>
      <c r="FX2036" s="1"/>
      <c r="FY2036" s="1"/>
      <c r="FZ2036" s="1"/>
      <c r="GA2036" s="1"/>
      <c r="GB2036" s="1"/>
      <c r="GC2036" s="1"/>
      <c r="GD2036" s="1"/>
      <c r="GE2036" s="1"/>
      <c r="GF2036" s="1"/>
      <c r="GG2036" s="1"/>
      <c r="GH2036" s="1"/>
      <c r="GI2036" s="1"/>
      <c r="GJ2036" s="1"/>
      <c r="GK2036" s="1"/>
      <c r="GL2036" s="1"/>
      <c r="GM2036" s="1"/>
      <c r="GN2036" s="1"/>
      <c r="GO2036" s="1"/>
    </row>
    <row r="2037" spans="1:197" s="40" customFormat="1" x14ac:dyDescent="0.25">
      <c r="A2037" s="41"/>
      <c r="B2037" s="4"/>
      <c r="C2037" s="41"/>
      <c r="D2037" s="42"/>
      <c r="E2037" s="42"/>
      <c r="F2037" s="42"/>
      <c r="G2037" s="1"/>
      <c r="H2037" s="1"/>
      <c r="I2037" s="1"/>
      <c r="J2037" s="1"/>
      <c r="K2037" s="1"/>
      <c r="L2037" s="1"/>
      <c r="M2037" s="2"/>
      <c r="N2037" s="1"/>
      <c r="O2037" s="1"/>
      <c r="P2037" s="1"/>
      <c r="Q2037" s="1"/>
      <c r="R2037" s="1"/>
      <c r="S2037" s="1"/>
      <c r="T2037" s="1"/>
      <c r="U2037" s="1"/>
      <c r="V2037" s="1"/>
      <c r="W2037" s="1"/>
      <c r="X2037" s="1"/>
      <c r="Y2037" s="1"/>
      <c r="Z2037" s="1"/>
      <c r="AA2037" s="1"/>
      <c r="AB2037" s="1"/>
      <c r="AC2037" s="1"/>
      <c r="AD2037" s="1"/>
      <c r="AE2037" s="1"/>
      <c r="AF2037" s="1"/>
      <c r="AG2037" s="1"/>
      <c r="AH2037" s="1"/>
      <c r="AI2037" s="1"/>
      <c r="AJ2037" s="1"/>
      <c r="AK2037" s="1"/>
      <c r="AL2037" s="1"/>
      <c r="AM2037" s="1"/>
      <c r="AN2037" s="1"/>
      <c r="AO2037" s="1"/>
      <c r="AP2037" s="1"/>
      <c r="AQ2037" s="1"/>
      <c r="AR2037" s="1"/>
      <c r="AS2037" s="1"/>
      <c r="AT2037" s="1"/>
      <c r="AU2037" s="1"/>
      <c r="AV2037" s="1"/>
      <c r="AW2037" s="1"/>
      <c r="AX2037" s="1"/>
      <c r="AY2037" s="1"/>
      <c r="AZ2037" s="1"/>
      <c r="BA2037" s="1"/>
      <c r="BB2037" s="1"/>
      <c r="BC2037" s="1"/>
      <c r="BD2037" s="1"/>
      <c r="BE2037" s="1"/>
      <c r="BF2037" s="1"/>
      <c r="BG2037" s="1"/>
      <c r="BH2037" s="1"/>
      <c r="BI2037" s="1"/>
      <c r="BJ2037" s="1"/>
      <c r="BK2037" s="1"/>
      <c r="BL2037" s="1"/>
      <c r="BM2037" s="1"/>
      <c r="BN2037" s="1"/>
      <c r="BO2037" s="1"/>
      <c r="BP2037" s="1"/>
      <c r="BQ2037" s="1"/>
      <c r="BR2037" s="1"/>
      <c r="BS2037" s="1"/>
      <c r="BT2037" s="1"/>
      <c r="BU2037" s="1"/>
      <c r="BV2037" s="1"/>
      <c r="BW2037" s="1"/>
      <c r="BX2037" s="1"/>
      <c r="BY2037" s="1"/>
      <c r="BZ2037" s="1"/>
      <c r="CA2037" s="1"/>
      <c r="CB2037" s="1"/>
      <c r="CC2037" s="1"/>
      <c r="CD2037" s="1"/>
      <c r="CE2037" s="1"/>
      <c r="CF2037" s="1"/>
      <c r="CG2037" s="1"/>
      <c r="CH2037" s="1"/>
      <c r="CI2037" s="1"/>
      <c r="CJ2037" s="1"/>
      <c r="CK2037" s="1"/>
      <c r="CL2037" s="1"/>
      <c r="CM2037" s="1"/>
      <c r="CN2037" s="1"/>
      <c r="CO2037" s="1"/>
      <c r="CP2037" s="1"/>
      <c r="CQ2037" s="1"/>
      <c r="CR2037" s="1"/>
      <c r="CS2037" s="1"/>
      <c r="CT2037" s="1"/>
      <c r="CU2037" s="1"/>
      <c r="CV2037" s="1"/>
      <c r="CW2037" s="1"/>
      <c r="CX2037" s="1"/>
      <c r="CY2037" s="1"/>
      <c r="CZ2037" s="1"/>
      <c r="DA2037" s="1"/>
      <c r="DB2037" s="1"/>
      <c r="DC2037" s="1"/>
      <c r="DD2037" s="1"/>
      <c r="DE2037" s="1"/>
      <c r="DF2037" s="1"/>
      <c r="DG2037" s="1"/>
      <c r="DH2037" s="1"/>
      <c r="DI2037" s="1"/>
      <c r="DJ2037" s="1"/>
      <c r="DK2037" s="1"/>
      <c r="DL2037" s="1"/>
      <c r="DM2037" s="1"/>
      <c r="DN2037" s="1"/>
      <c r="DO2037" s="1"/>
      <c r="DP2037" s="1"/>
      <c r="DQ2037" s="1"/>
      <c r="DR2037" s="1"/>
      <c r="DS2037" s="1"/>
      <c r="DT2037" s="1"/>
      <c r="DU2037" s="1"/>
      <c r="DV2037" s="1"/>
      <c r="DW2037" s="1"/>
      <c r="DX2037" s="1"/>
      <c r="DY2037" s="1"/>
      <c r="DZ2037" s="1"/>
      <c r="EA2037" s="1"/>
      <c r="EB2037" s="1"/>
      <c r="EC2037" s="1"/>
      <c r="ED2037" s="1"/>
      <c r="EE2037" s="1"/>
      <c r="EF2037" s="1"/>
      <c r="EG2037" s="1"/>
      <c r="EH2037" s="1"/>
      <c r="EI2037" s="1"/>
      <c r="EJ2037" s="1"/>
      <c r="EK2037" s="1"/>
      <c r="EL2037" s="1"/>
      <c r="EM2037" s="1"/>
      <c r="EN2037" s="1"/>
      <c r="EO2037" s="1"/>
      <c r="EP2037" s="1"/>
      <c r="EQ2037" s="1"/>
      <c r="ER2037" s="1"/>
      <c r="ES2037" s="1"/>
      <c r="ET2037" s="1"/>
      <c r="EU2037" s="1"/>
      <c r="EV2037" s="1"/>
      <c r="EW2037" s="1"/>
      <c r="EX2037" s="1"/>
      <c r="EY2037" s="1"/>
      <c r="EZ2037" s="1"/>
      <c r="FA2037" s="1"/>
      <c r="FB2037" s="1"/>
      <c r="FC2037" s="1"/>
      <c r="FD2037" s="1"/>
      <c r="FE2037" s="1"/>
      <c r="FF2037" s="1"/>
      <c r="FG2037" s="1"/>
      <c r="FH2037" s="1"/>
      <c r="FI2037" s="1"/>
      <c r="FJ2037" s="1"/>
      <c r="FK2037" s="1"/>
      <c r="FL2037" s="1"/>
      <c r="FM2037" s="1"/>
      <c r="FN2037" s="1"/>
      <c r="FO2037" s="1"/>
      <c r="FP2037" s="1"/>
      <c r="FQ2037" s="1"/>
      <c r="FR2037" s="1"/>
      <c r="FS2037" s="1"/>
      <c r="FT2037" s="1"/>
      <c r="FU2037" s="1"/>
      <c r="FV2037" s="1"/>
      <c r="FW2037" s="1"/>
      <c r="FX2037" s="1"/>
      <c r="FY2037" s="1"/>
      <c r="FZ2037" s="1"/>
      <c r="GA2037" s="1"/>
      <c r="GB2037" s="1"/>
      <c r="GC2037" s="1"/>
      <c r="GD2037" s="1"/>
      <c r="GE2037" s="1"/>
      <c r="GF2037" s="1"/>
      <c r="GG2037" s="1"/>
      <c r="GH2037" s="1"/>
      <c r="GI2037" s="1"/>
      <c r="GJ2037" s="1"/>
      <c r="GK2037" s="1"/>
      <c r="GL2037" s="1"/>
      <c r="GM2037" s="1"/>
      <c r="GN2037" s="1"/>
      <c r="GO2037" s="1"/>
    </row>
    <row r="2038" spans="1:197" s="40" customFormat="1" x14ac:dyDescent="0.25">
      <c r="A2038" s="41"/>
      <c r="B2038" s="4"/>
      <c r="C2038" s="41"/>
      <c r="D2038" s="42"/>
      <c r="E2038" s="42"/>
      <c r="F2038" s="42"/>
      <c r="G2038" s="1"/>
      <c r="H2038" s="1"/>
      <c r="I2038" s="1"/>
      <c r="J2038" s="1"/>
      <c r="K2038" s="1"/>
      <c r="L2038" s="1"/>
      <c r="M2038" s="2"/>
      <c r="N2038" s="1"/>
      <c r="O2038" s="1"/>
      <c r="P2038" s="1"/>
      <c r="Q2038" s="1"/>
      <c r="R2038" s="1"/>
      <c r="S2038" s="1"/>
      <c r="T2038" s="1"/>
      <c r="U2038" s="1"/>
      <c r="V2038" s="1"/>
      <c r="W2038" s="1"/>
      <c r="X2038" s="1"/>
      <c r="Y2038" s="1"/>
      <c r="Z2038" s="1"/>
      <c r="AA2038" s="1"/>
      <c r="AB2038" s="1"/>
      <c r="AC2038" s="1"/>
      <c r="AD2038" s="1"/>
      <c r="AE2038" s="1"/>
      <c r="AF2038" s="1"/>
      <c r="AG2038" s="1"/>
      <c r="AH2038" s="1"/>
      <c r="AI2038" s="1"/>
      <c r="AJ2038" s="1"/>
      <c r="AK2038" s="1"/>
      <c r="AL2038" s="1"/>
      <c r="AM2038" s="1"/>
      <c r="AN2038" s="1"/>
      <c r="AO2038" s="1"/>
      <c r="AP2038" s="1"/>
      <c r="AQ2038" s="1"/>
      <c r="AR2038" s="1"/>
      <c r="AS2038" s="1"/>
      <c r="AT2038" s="1"/>
      <c r="AU2038" s="1"/>
      <c r="AV2038" s="1"/>
      <c r="AW2038" s="1"/>
      <c r="AX2038" s="1"/>
      <c r="AY2038" s="1"/>
      <c r="AZ2038" s="1"/>
      <c r="BA2038" s="1"/>
      <c r="BB2038" s="1"/>
      <c r="BC2038" s="1"/>
      <c r="BD2038" s="1"/>
      <c r="BE2038" s="1"/>
      <c r="BF2038" s="1"/>
      <c r="BG2038" s="1"/>
      <c r="BH2038" s="1"/>
      <c r="BI2038" s="1"/>
      <c r="BJ2038" s="1"/>
      <c r="BK2038" s="1"/>
      <c r="BL2038" s="1"/>
      <c r="BM2038" s="1"/>
      <c r="BN2038" s="1"/>
      <c r="BO2038" s="1"/>
      <c r="BP2038" s="1"/>
      <c r="BQ2038" s="1"/>
      <c r="BR2038" s="1"/>
      <c r="BS2038" s="1"/>
      <c r="BT2038" s="1"/>
      <c r="BU2038" s="1"/>
      <c r="BV2038" s="1"/>
      <c r="BW2038" s="1"/>
      <c r="BX2038" s="1"/>
      <c r="BY2038" s="1"/>
      <c r="BZ2038" s="1"/>
      <c r="CA2038" s="1"/>
      <c r="CB2038" s="1"/>
      <c r="CC2038" s="1"/>
      <c r="CD2038" s="1"/>
      <c r="CE2038" s="1"/>
      <c r="CF2038" s="1"/>
      <c r="CG2038" s="1"/>
      <c r="CH2038" s="1"/>
      <c r="CI2038" s="1"/>
      <c r="CJ2038" s="1"/>
      <c r="CK2038" s="1"/>
      <c r="CL2038" s="1"/>
      <c r="CM2038" s="1"/>
      <c r="CN2038" s="1"/>
      <c r="CO2038" s="1"/>
      <c r="CP2038" s="1"/>
      <c r="CQ2038" s="1"/>
      <c r="CR2038" s="1"/>
      <c r="CS2038" s="1"/>
      <c r="CT2038" s="1"/>
      <c r="CU2038" s="1"/>
      <c r="CV2038" s="1"/>
      <c r="CW2038" s="1"/>
      <c r="CX2038" s="1"/>
      <c r="CY2038" s="1"/>
      <c r="CZ2038" s="1"/>
      <c r="DA2038" s="1"/>
      <c r="DB2038" s="1"/>
      <c r="DC2038" s="1"/>
      <c r="DD2038" s="1"/>
      <c r="DE2038" s="1"/>
      <c r="DF2038" s="1"/>
      <c r="DG2038" s="1"/>
      <c r="DH2038" s="1"/>
      <c r="DI2038" s="1"/>
      <c r="DJ2038" s="1"/>
      <c r="DK2038" s="1"/>
      <c r="DL2038" s="1"/>
      <c r="DM2038" s="1"/>
      <c r="DN2038" s="1"/>
      <c r="DO2038" s="1"/>
      <c r="DP2038" s="1"/>
      <c r="DQ2038" s="1"/>
      <c r="DR2038" s="1"/>
      <c r="DS2038" s="1"/>
      <c r="DT2038" s="1"/>
      <c r="DU2038" s="1"/>
      <c r="DV2038" s="1"/>
      <c r="DW2038" s="1"/>
      <c r="DX2038" s="1"/>
      <c r="DY2038" s="1"/>
      <c r="DZ2038" s="1"/>
      <c r="EA2038" s="1"/>
      <c r="EB2038" s="1"/>
      <c r="EC2038" s="1"/>
      <c r="ED2038" s="1"/>
      <c r="EE2038" s="1"/>
      <c r="EF2038" s="1"/>
      <c r="EG2038" s="1"/>
      <c r="EH2038" s="1"/>
      <c r="EI2038" s="1"/>
      <c r="EJ2038" s="1"/>
      <c r="EK2038" s="1"/>
      <c r="EL2038" s="1"/>
      <c r="EM2038" s="1"/>
      <c r="EN2038" s="1"/>
      <c r="EO2038" s="1"/>
      <c r="EP2038" s="1"/>
      <c r="EQ2038" s="1"/>
      <c r="ER2038" s="1"/>
      <c r="ES2038" s="1"/>
      <c r="ET2038" s="1"/>
      <c r="EU2038" s="1"/>
      <c r="EV2038" s="1"/>
      <c r="EW2038" s="1"/>
      <c r="EX2038" s="1"/>
      <c r="EY2038" s="1"/>
      <c r="EZ2038" s="1"/>
      <c r="FA2038" s="1"/>
      <c r="FB2038" s="1"/>
      <c r="FC2038" s="1"/>
      <c r="FD2038" s="1"/>
      <c r="FE2038" s="1"/>
      <c r="FF2038" s="1"/>
      <c r="FG2038" s="1"/>
      <c r="FH2038" s="1"/>
      <c r="FI2038" s="1"/>
      <c r="FJ2038" s="1"/>
      <c r="FK2038" s="1"/>
      <c r="FL2038" s="1"/>
      <c r="FM2038" s="1"/>
      <c r="FN2038" s="1"/>
      <c r="FO2038" s="1"/>
      <c r="FP2038" s="1"/>
      <c r="FQ2038" s="1"/>
      <c r="FR2038" s="1"/>
      <c r="FS2038" s="1"/>
      <c r="FT2038" s="1"/>
      <c r="FU2038" s="1"/>
      <c r="FV2038" s="1"/>
      <c r="FW2038" s="1"/>
      <c r="FX2038" s="1"/>
      <c r="FY2038" s="1"/>
      <c r="FZ2038" s="1"/>
      <c r="GA2038" s="1"/>
      <c r="GB2038" s="1"/>
      <c r="GC2038" s="1"/>
      <c r="GD2038" s="1"/>
      <c r="GE2038" s="1"/>
      <c r="GF2038" s="1"/>
      <c r="GG2038" s="1"/>
      <c r="GH2038" s="1"/>
      <c r="GI2038" s="1"/>
      <c r="GJ2038" s="1"/>
      <c r="GK2038" s="1"/>
      <c r="GL2038" s="1"/>
      <c r="GM2038" s="1"/>
      <c r="GN2038" s="1"/>
      <c r="GO2038" s="1"/>
    </row>
    <row r="2039" spans="1:197" s="40" customFormat="1" x14ac:dyDescent="0.25">
      <c r="A2039" s="41"/>
      <c r="B2039" s="4"/>
      <c r="C2039" s="41"/>
      <c r="D2039" s="42"/>
      <c r="E2039" s="42"/>
      <c r="F2039" s="42"/>
      <c r="G2039" s="1"/>
      <c r="H2039" s="1"/>
      <c r="I2039" s="1"/>
      <c r="J2039" s="1"/>
      <c r="K2039" s="1"/>
      <c r="L2039" s="1"/>
      <c r="M2039" s="2"/>
      <c r="N2039" s="1"/>
      <c r="O2039" s="1"/>
      <c r="P2039" s="1"/>
      <c r="Q2039" s="1"/>
      <c r="R2039" s="1"/>
      <c r="S2039" s="1"/>
      <c r="T2039" s="1"/>
      <c r="U2039" s="1"/>
      <c r="V2039" s="1"/>
      <c r="W2039" s="1"/>
      <c r="X2039" s="1"/>
      <c r="Y2039" s="1"/>
      <c r="Z2039" s="1"/>
      <c r="AA2039" s="1"/>
      <c r="AB2039" s="1"/>
      <c r="AC2039" s="1"/>
      <c r="AD2039" s="1"/>
      <c r="AE2039" s="1"/>
      <c r="AF2039" s="1"/>
      <c r="AG2039" s="1"/>
      <c r="AH2039" s="1"/>
      <c r="AI2039" s="1"/>
      <c r="AJ2039" s="1"/>
      <c r="AK2039" s="1"/>
      <c r="AL2039" s="1"/>
      <c r="AM2039" s="1"/>
      <c r="AN2039" s="1"/>
      <c r="AO2039" s="1"/>
      <c r="AP2039" s="1"/>
      <c r="AQ2039" s="1"/>
      <c r="AR2039" s="1"/>
      <c r="AS2039" s="1"/>
      <c r="AT2039" s="1"/>
      <c r="AU2039" s="1"/>
      <c r="AV2039" s="1"/>
      <c r="AW2039" s="1"/>
      <c r="AX2039" s="1"/>
      <c r="AY2039" s="1"/>
      <c r="AZ2039" s="1"/>
      <c r="BA2039" s="1"/>
      <c r="BB2039" s="1"/>
      <c r="BC2039" s="1"/>
      <c r="BD2039" s="1"/>
      <c r="BE2039" s="1"/>
      <c r="BF2039" s="1"/>
      <c r="BG2039" s="1"/>
      <c r="BH2039" s="1"/>
      <c r="BI2039" s="1"/>
      <c r="BJ2039" s="1"/>
      <c r="BK2039" s="1"/>
      <c r="BL2039" s="1"/>
      <c r="BM2039" s="1"/>
      <c r="BN2039" s="1"/>
      <c r="BO2039" s="1"/>
      <c r="BP2039" s="1"/>
      <c r="BQ2039" s="1"/>
      <c r="BR2039" s="1"/>
      <c r="BS2039" s="1"/>
      <c r="BT2039" s="1"/>
      <c r="BU2039" s="1"/>
      <c r="BV2039" s="1"/>
      <c r="BW2039" s="1"/>
      <c r="BX2039" s="1"/>
      <c r="BY2039" s="1"/>
      <c r="BZ2039" s="1"/>
      <c r="CA2039" s="1"/>
      <c r="CB2039" s="1"/>
      <c r="CC2039" s="1"/>
      <c r="CD2039" s="1"/>
      <c r="CE2039" s="1"/>
      <c r="CF2039" s="1"/>
      <c r="CG2039" s="1"/>
      <c r="CH2039" s="1"/>
      <c r="CI2039" s="1"/>
      <c r="CJ2039" s="1"/>
      <c r="CK2039" s="1"/>
      <c r="CL2039" s="1"/>
      <c r="CM2039" s="1"/>
      <c r="CN2039" s="1"/>
      <c r="CO2039" s="1"/>
      <c r="CP2039" s="1"/>
      <c r="CQ2039" s="1"/>
      <c r="CR2039" s="1"/>
      <c r="CS2039" s="1"/>
      <c r="CT2039" s="1"/>
      <c r="CU2039" s="1"/>
      <c r="CV2039" s="1"/>
      <c r="CW2039" s="1"/>
      <c r="CX2039" s="1"/>
      <c r="CY2039" s="1"/>
      <c r="CZ2039" s="1"/>
      <c r="DA2039" s="1"/>
      <c r="DB2039" s="1"/>
      <c r="DC2039" s="1"/>
      <c r="DD2039" s="1"/>
      <c r="DE2039" s="1"/>
      <c r="DF2039" s="1"/>
      <c r="DG2039" s="1"/>
      <c r="DH2039" s="1"/>
      <c r="DI2039" s="1"/>
      <c r="DJ2039" s="1"/>
      <c r="DK2039" s="1"/>
      <c r="DL2039" s="1"/>
      <c r="DM2039" s="1"/>
      <c r="DN2039" s="1"/>
      <c r="DO2039" s="1"/>
      <c r="DP2039" s="1"/>
      <c r="DQ2039" s="1"/>
      <c r="DR2039" s="1"/>
      <c r="DS2039" s="1"/>
      <c r="DT2039" s="1"/>
      <c r="DU2039" s="1"/>
      <c r="DV2039" s="1"/>
      <c r="DW2039" s="1"/>
      <c r="DX2039" s="1"/>
      <c r="DY2039" s="1"/>
      <c r="DZ2039" s="1"/>
      <c r="EA2039" s="1"/>
      <c r="EB2039" s="1"/>
      <c r="EC2039" s="1"/>
      <c r="ED2039" s="1"/>
      <c r="EE2039" s="1"/>
      <c r="EF2039" s="1"/>
      <c r="EG2039" s="1"/>
      <c r="EH2039" s="1"/>
      <c r="EI2039" s="1"/>
      <c r="EJ2039" s="1"/>
      <c r="EK2039" s="1"/>
      <c r="EL2039" s="1"/>
      <c r="EM2039" s="1"/>
      <c r="EN2039" s="1"/>
      <c r="EO2039" s="1"/>
      <c r="EP2039" s="1"/>
      <c r="EQ2039" s="1"/>
      <c r="ER2039" s="1"/>
      <c r="ES2039" s="1"/>
      <c r="ET2039" s="1"/>
      <c r="EU2039" s="1"/>
      <c r="EV2039" s="1"/>
      <c r="EW2039" s="1"/>
      <c r="EX2039" s="1"/>
      <c r="EY2039" s="1"/>
      <c r="EZ2039" s="1"/>
      <c r="FA2039" s="1"/>
      <c r="FB2039" s="1"/>
      <c r="FC2039" s="1"/>
      <c r="FD2039" s="1"/>
      <c r="FE2039" s="1"/>
      <c r="FF2039" s="1"/>
      <c r="FG2039" s="1"/>
      <c r="FH2039" s="1"/>
      <c r="FI2039" s="1"/>
      <c r="FJ2039" s="1"/>
      <c r="FK2039" s="1"/>
      <c r="FL2039" s="1"/>
      <c r="FM2039" s="1"/>
      <c r="FN2039" s="1"/>
      <c r="FO2039" s="1"/>
      <c r="FP2039" s="1"/>
      <c r="FQ2039" s="1"/>
      <c r="FR2039" s="1"/>
      <c r="FS2039" s="1"/>
      <c r="FT2039" s="1"/>
      <c r="FU2039" s="1"/>
      <c r="FV2039" s="1"/>
      <c r="FW2039" s="1"/>
      <c r="FX2039" s="1"/>
      <c r="FY2039" s="1"/>
      <c r="FZ2039" s="1"/>
      <c r="GA2039" s="1"/>
      <c r="GB2039" s="1"/>
      <c r="GC2039" s="1"/>
      <c r="GD2039" s="1"/>
      <c r="GE2039" s="1"/>
      <c r="GF2039" s="1"/>
      <c r="GG2039" s="1"/>
      <c r="GH2039" s="1"/>
      <c r="GI2039" s="1"/>
      <c r="GJ2039" s="1"/>
      <c r="GK2039" s="1"/>
      <c r="GL2039" s="1"/>
      <c r="GM2039" s="1"/>
      <c r="GN2039" s="1"/>
      <c r="GO2039" s="1"/>
    </row>
    <row r="2040" spans="1:197" s="40" customFormat="1" x14ac:dyDescent="0.25">
      <c r="A2040" s="41"/>
      <c r="B2040" s="4"/>
      <c r="C2040" s="41"/>
      <c r="D2040" s="42"/>
      <c r="E2040" s="42"/>
      <c r="F2040" s="42"/>
      <c r="G2040" s="1"/>
      <c r="H2040" s="1"/>
      <c r="I2040" s="1"/>
      <c r="J2040" s="1"/>
      <c r="K2040" s="1"/>
      <c r="L2040" s="1"/>
      <c r="M2040" s="2"/>
      <c r="N2040" s="1"/>
      <c r="O2040" s="1"/>
      <c r="P2040" s="1"/>
      <c r="Q2040" s="1"/>
      <c r="R2040" s="1"/>
      <c r="S2040" s="1"/>
      <c r="T2040" s="1"/>
      <c r="U2040" s="1"/>
      <c r="V2040" s="1"/>
      <c r="W2040" s="1"/>
      <c r="X2040" s="1"/>
      <c r="Y2040" s="1"/>
      <c r="Z2040" s="1"/>
      <c r="AA2040" s="1"/>
      <c r="AB2040" s="1"/>
      <c r="AC2040" s="1"/>
      <c r="AD2040" s="1"/>
      <c r="AE2040" s="1"/>
      <c r="AF2040" s="1"/>
      <c r="AG2040" s="1"/>
      <c r="AH2040" s="1"/>
      <c r="AI2040" s="1"/>
      <c r="AJ2040" s="1"/>
      <c r="AK2040" s="1"/>
      <c r="AL2040" s="1"/>
      <c r="AM2040" s="1"/>
      <c r="AN2040" s="1"/>
      <c r="AO2040" s="1"/>
      <c r="AP2040" s="1"/>
      <c r="AQ2040" s="1"/>
      <c r="AR2040" s="1"/>
      <c r="AS2040" s="1"/>
      <c r="AT2040" s="1"/>
      <c r="AU2040" s="1"/>
      <c r="AV2040" s="1"/>
      <c r="AW2040" s="1"/>
      <c r="AX2040" s="1"/>
      <c r="AY2040" s="1"/>
      <c r="AZ2040" s="1"/>
      <c r="BA2040" s="1"/>
      <c r="BB2040" s="1"/>
      <c r="BC2040" s="1"/>
      <c r="BD2040" s="1"/>
      <c r="BE2040" s="1"/>
      <c r="BF2040" s="1"/>
      <c r="BG2040" s="1"/>
      <c r="BH2040" s="1"/>
      <c r="BI2040" s="1"/>
      <c r="BJ2040" s="1"/>
      <c r="BK2040" s="1"/>
      <c r="BL2040" s="1"/>
      <c r="BM2040" s="1"/>
      <c r="BN2040" s="1"/>
      <c r="BO2040" s="1"/>
      <c r="BP2040" s="1"/>
      <c r="BQ2040" s="1"/>
      <c r="BR2040" s="1"/>
      <c r="BS2040" s="1"/>
      <c r="BT2040" s="1"/>
      <c r="BU2040" s="1"/>
      <c r="BV2040" s="1"/>
      <c r="BW2040" s="1"/>
      <c r="BX2040" s="1"/>
      <c r="BY2040" s="1"/>
      <c r="BZ2040" s="1"/>
      <c r="CA2040" s="1"/>
      <c r="CB2040" s="1"/>
      <c r="CC2040" s="1"/>
      <c r="CD2040" s="1"/>
      <c r="CE2040" s="1"/>
      <c r="CF2040" s="1"/>
      <c r="CG2040" s="1"/>
      <c r="CH2040" s="1"/>
      <c r="CI2040" s="1"/>
      <c r="CJ2040" s="1"/>
      <c r="CK2040" s="1"/>
      <c r="CL2040" s="1"/>
      <c r="CM2040" s="1"/>
      <c r="CN2040" s="1"/>
      <c r="CO2040" s="1"/>
      <c r="CP2040" s="1"/>
      <c r="CQ2040" s="1"/>
      <c r="CR2040" s="1"/>
      <c r="CS2040" s="1"/>
      <c r="CT2040" s="1"/>
      <c r="CU2040" s="1"/>
      <c r="CV2040" s="1"/>
      <c r="CW2040" s="1"/>
      <c r="CX2040" s="1"/>
      <c r="CY2040" s="1"/>
      <c r="CZ2040" s="1"/>
      <c r="DA2040" s="1"/>
      <c r="DB2040" s="1"/>
      <c r="DC2040" s="1"/>
      <c r="DD2040" s="1"/>
      <c r="DE2040" s="1"/>
      <c r="DF2040" s="1"/>
      <c r="DG2040" s="1"/>
      <c r="DH2040" s="1"/>
      <c r="DI2040" s="1"/>
      <c r="DJ2040" s="1"/>
      <c r="DK2040" s="1"/>
      <c r="DL2040" s="1"/>
      <c r="DM2040" s="1"/>
      <c r="DN2040" s="1"/>
      <c r="DO2040" s="1"/>
      <c r="DP2040" s="1"/>
      <c r="DQ2040" s="1"/>
      <c r="DR2040" s="1"/>
      <c r="DS2040" s="1"/>
      <c r="DT2040" s="1"/>
      <c r="DU2040" s="1"/>
      <c r="DV2040" s="1"/>
      <c r="DW2040" s="1"/>
      <c r="DX2040" s="1"/>
      <c r="DY2040" s="1"/>
      <c r="DZ2040" s="1"/>
      <c r="EA2040" s="1"/>
      <c r="EB2040" s="1"/>
      <c r="EC2040" s="1"/>
      <c r="ED2040" s="1"/>
      <c r="EE2040" s="1"/>
      <c r="EF2040" s="1"/>
      <c r="EG2040" s="1"/>
      <c r="EH2040" s="1"/>
      <c r="EI2040" s="1"/>
      <c r="EJ2040" s="1"/>
      <c r="EK2040" s="1"/>
      <c r="EL2040" s="1"/>
      <c r="EM2040" s="1"/>
      <c r="EN2040" s="1"/>
      <c r="EO2040" s="1"/>
      <c r="EP2040" s="1"/>
      <c r="EQ2040" s="1"/>
      <c r="ER2040" s="1"/>
      <c r="ES2040" s="1"/>
      <c r="ET2040" s="1"/>
      <c r="EU2040" s="1"/>
      <c r="EV2040" s="1"/>
      <c r="EW2040" s="1"/>
      <c r="EX2040" s="1"/>
      <c r="EY2040" s="1"/>
      <c r="EZ2040" s="1"/>
      <c r="FA2040" s="1"/>
      <c r="FB2040" s="1"/>
      <c r="FC2040" s="1"/>
      <c r="FD2040" s="1"/>
      <c r="FE2040" s="1"/>
      <c r="FF2040" s="1"/>
      <c r="FG2040" s="1"/>
      <c r="FH2040" s="1"/>
      <c r="FI2040" s="1"/>
      <c r="FJ2040" s="1"/>
      <c r="FK2040" s="1"/>
      <c r="FL2040" s="1"/>
      <c r="FM2040" s="1"/>
      <c r="FN2040" s="1"/>
      <c r="FO2040" s="1"/>
      <c r="FP2040" s="1"/>
      <c r="FQ2040" s="1"/>
      <c r="FR2040" s="1"/>
      <c r="FS2040" s="1"/>
      <c r="FT2040" s="1"/>
      <c r="FU2040" s="1"/>
      <c r="FV2040" s="1"/>
      <c r="FW2040" s="1"/>
      <c r="FX2040" s="1"/>
      <c r="FY2040" s="1"/>
      <c r="FZ2040" s="1"/>
      <c r="GA2040" s="1"/>
      <c r="GB2040" s="1"/>
      <c r="GC2040" s="1"/>
      <c r="GD2040" s="1"/>
      <c r="GE2040" s="1"/>
      <c r="GF2040" s="1"/>
      <c r="GG2040" s="1"/>
      <c r="GH2040" s="1"/>
      <c r="GI2040" s="1"/>
      <c r="GJ2040" s="1"/>
      <c r="GK2040" s="1"/>
      <c r="GL2040" s="1"/>
      <c r="GM2040" s="1"/>
      <c r="GN2040" s="1"/>
      <c r="GO2040" s="1"/>
    </row>
    <row r="2041" spans="1:197" s="40" customFormat="1" x14ac:dyDescent="0.25">
      <c r="A2041" s="41"/>
      <c r="B2041" s="4"/>
      <c r="C2041" s="41"/>
      <c r="D2041" s="42"/>
      <c r="E2041" s="42"/>
      <c r="F2041" s="42"/>
      <c r="G2041" s="1"/>
      <c r="H2041" s="1"/>
      <c r="I2041" s="1"/>
      <c r="J2041" s="1"/>
      <c r="K2041" s="1"/>
      <c r="L2041" s="1"/>
      <c r="M2041" s="2"/>
      <c r="N2041" s="1"/>
      <c r="O2041" s="1"/>
      <c r="P2041" s="1"/>
      <c r="Q2041" s="1"/>
      <c r="R2041" s="1"/>
      <c r="S2041" s="1"/>
      <c r="T2041" s="1"/>
      <c r="U2041" s="1"/>
      <c r="V2041" s="1"/>
      <c r="W2041" s="1"/>
      <c r="X2041" s="1"/>
      <c r="Y2041" s="1"/>
      <c r="Z2041" s="1"/>
      <c r="AA2041" s="1"/>
      <c r="AB2041" s="1"/>
      <c r="AC2041" s="1"/>
      <c r="AD2041" s="1"/>
      <c r="AE2041" s="1"/>
      <c r="AF2041" s="1"/>
      <c r="AG2041" s="1"/>
      <c r="AH2041" s="1"/>
      <c r="AI2041" s="1"/>
      <c r="AJ2041" s="1"/>
      <c r="AK2041" s="1"/>
      <c r="AL2041" s="1"/>
      <c r="AM2041" s="1"/>
      <c r="AN2041" s="1"/>
      <c r="AO2041" s="1"/>
      <c r="AP2041" s="1"/>
      <c r="AQ2041" s="1"/>
      <c r="AR2041" s="1"/>
      <c r="AS2041" s="1"/>
      <c r="AT2041" s="1"/>
      <c r="AU2041" s="1"/>
      <c r="AV2041" s="1"/>
      <c r="AW2041" s="1"/>
      <c r="AX2041" s="1"/>
      <c r="AY2041" s="1"/>
      <c r="AZ2041" s="1"/>
      <c r="BA2041" s="1"/>
      <c r="BB2041" s="1"/>
      <c r="BC2041" s="1"/>
      <c r="BD2041" s="1"/>
      <c r="BE2041" s="1"/>
      <c r="BF2041" s="1"/>
      <c r="BG2041" s="1"/>
      <c r="BH2041" s="1"/>
      <c r="BI2041" s="1"/>
      <c r="BJ2041" s="1"/>
      <c r="BK2041" s="1"/>
      <c r="BL2041" s="1"/>
      <c r="BM2041" s="1"/>
      <c r="BN2041" s="1"/>
      <c r="BO2041" s="1"/>
      <c r="BP2041" s="1"/>
      <c r="BQ2041" s="1"/>
      <c r="BR2041" s="1"/>
      <c r="BS2041" s="1"/>
      <c r="BT2041" s="1"/>
      <c r="BU2041" s="1"/>
      <c r="BV2041" s="1"/>
      <c r="BW2041" s="1"/>
      <c r="BX2041" s="1"/>
      <c r="BY2041" s="1"/>
      <c r="BZ2041" s="1"/>
      <c r="CA2041" s="1"/>
      <c r="CB2041" s="1"/>
      <c r="CC2041" s="1"/>
      <c r="CD2041" s="1"/>
      <c r="CE2041" s="1"/>
      <c r="CF2041" s="1"/>
      <c r="CG2041" s="1"/>
      <c r="CH2041" s="1"/>
      <c r="CI2041" s="1"/>
      <c r="CJ2041" s="1"/>
      <c r="CK2041" s="1"/>
      <c r="CL2041" s="1"/>
      <c r="CM2041" s="1"/>
      <c r="CN2041" s="1"/>
      <c r="CO2041" s="1"/>
      <c r="CP2041" s="1"/>
      <c r="CQ2041" s="1"/>
      <c r="CR2041" s="1"/>
      <c r="CS2041" s="1"/>
      <c r="CT2041" s="1"/>
      <c r="CU2041" s="1"/>
      <c r="CV2041" s="1"/>
      <c r="CW2041" s="1"/>
      <c r="CX2041" s="1"/>
      <c r="CY2041" s="1"/>
      <c r="CZ2041" s="1"/>
      <c r="DA2041" s="1"/>
      <c r="DB2041" s="1"/>
      <c r="DC2041" s="1"/>
      <c r="DD2041" s="1"/>
      <c r="DE2041" s="1"/>
      <c r="DF2041" s="1"/>
      <c r="DG2041" s="1"/>
      <c r="DH2041" s="1"/>
      <c r="DI2041" s="1"/>
      <c r="DJ2041" s="1"/>
      <c r="DK2041" s="1"/>
      <c r="DL2041" s="1"/>
      <c r="DM2041" s="1"/>
      <c r="DN2041" s="1"/>
      <c r="DO2041" s="1"/>
      <c r="DP2041" s="1"/>
      <c r="DQ2041" s="1"/>
      <c r="DR2041" s="1"/>
      <c r="DS2041" s="1"/>
      <c r="DT2041" s="1"/>
      <c r="DU2041" s="1"/>
      <c r="DV2041" s="1"/>
      <c r="DW2041" s="1"/>
      <c r="DX2041" s="1"/>
      <c r="DY2041" s="1"/>
      <c r="DZ2041" s="1"/>
      <c r="EA2041" s="1"/>
      <c r="EB2041" s="1"/>
      <c r="EC2041" s="1"/>
      <c r="ED2041" s="1"/>
      <c r="EE2041" s="1"/>
      <c r="EF2041" s="1"/>
      <c r="EG2041" s="1"/>
      <c r="EH2041" s="1"/>
      <c r="EI2041" s="1"/>
      <c r="EJ2041" s="1"/>
      <c r="EK2041" s="1"/>
      <c r="EL2041" s="1"/>
      <c r="EM2041" s="1"/>
      <c r="EN2041" s="1"/>
      <c r="EO2041" s="1"/>
      <c r="EP2041" s="1"/>
      <c r="EQ2041" s="1"/>
      <c r="ER2041" s="1"/>
      <c r="ES2041" s="1"/>
      <c r="ET2041" s="1"/>
      <c r="EU2041" s="1"/>
      <c r="EV2041" s="1"/>
      <c r="EW2041" s="1"/>
      <c r="EX2041" s="1"/>
      <c r="EY2041" s="1"/>
      <c r="EZ2041" s="1"/>
      <c r="FA2041" s="1"/>
      <c r="FB2041" s="1"/>
      <c r="FC2041" s="1"/>
      <c r="FD2041" s="1"/>
      <c r="FE2041" s="1"/>
      <c r="FF2041" s="1"/>
      <c r="FG2041" s="1"/>
      <c r="FH2041" s="1"/>
      <c r="FI2041" s="1"/>
      <c r="FJ2041" s="1"/>
      <c r="FK2041" s="1"/>
      <c r="FL2041" s="1"/>
      <c r="FM2041" s="1"/>
      <c r="FN2041" s="1"/>
      <c r="FO2041" s="1"/>
      <c r="FP2041" s="1"/>
      <c r="FQ2041" s="1"/>
      <c r="FR2041" s="1"/>
      <c r="FS2041" s="1"/>
      <c r="FT2041" s="1"/>
      <c r="FU2041" s="1"/>
      <c r="FV2041" s="1"/>
      <c r="FW2041" s="1"/>
      <c r="FX2041" s="1"/>
      <c r="FY2041" s="1"/>
      <c r="FZ2041" s="1"/>
      <c r="GA2041" s="1"/>
      <c r="GB2041" s="1"/>
      <c r="GC2041" s="1"/>
      <c r="GD2041" s="1"/>
      <c r="GE2041" s="1"/>
      <c r="GF2041" s="1"/>
      <c r="GG2041" s="1"/>
      <c r="GH2041" s="1"/>
      <c r="GI2041" s="1"/>
      <c r="GJ2041" s="1"/>
      <c r="GK2041" s="1"/>
      <c r="GL2041" s="1"/>
      <c r="GM2041" s="1"/>
      <c r="GN2041" s="1"/>
      <c r="GO2041" s="1"/>
    </row>
    <row r="2042" spans="1:197" s="40" customFormat="1" x14ac:dyDescent="0.25">
      <c r="A2042" s="41"/>
      <c r="B2042" s="4"/>
      <c r="C2042" s="41"/>
      <c r="D2042" s="42"/>
      <c r="E2042" s="42"/>
      <c r="F2042" s="42"/>
      <c r="G2042" s="1"/>
      <c r="H2042" s="1"/>
      <c r="I2042" s="1"/>
      <c r="J2042" s="1"/>
      <c r="K2042" s="1"/>
      <c r="L2042" s="1"/>
      <c r="M2042" s="2"/>
      <c r="N2042" s="1"/>
      <c r="O2042" s="1"/>
      <c r="P2042" s="1"/>
      <c r="Q2042" s="1"/>
      <c r="R2042" s="1"/>
      <c r="S2042" s="1"/>
      <c r="T2042" s="1"/>
      <c r="U2042" s="1"/>
      <c r="V2042" s="1"/>
      <c r="W2042" s="1"/>
      <c r="X2042" s="1"/>
      <c r="Y2042" s="1"/>
      <c r="Z2042" s="1"/>
      <c r="AA2042" s="1"/>
      <c r="AB2042" s="1"/>
      <c r="AC2042" s="1"/>
      <c r="AD2042" s="1"/>
      <c r="AE2042" s="1"/>
      <c r="AF2042" s="1"/>
      <c r="AG2042" s="1"/>
      <c r="AH2042" s="1"/>
      <c r="AI2042" s="1"/>
      <c r="AJ2042" s="1"/>
      <c r="AK2042" s="1"/>
      <c r="AL2042" s="1"/>
      <c r="AM2042" s="1"/>
      <c r="AN2042" s="1"/>
      <c r="AO2042" s="1"/>
      <c r="AP2042" s="1"/>
      <c r="AQ2042" s="1"/>
      <c r="AR2042" s="1"/>
      <c r="AS2042" s="1"/>
      <c r="AT2042" s="1"/>
      <c r="AU2042" s="1"/>
      <c r="AV2042" s="1"/>
      <c r="AW2042" s="1"/>
      <c r="AX2042" s="1"/>
      <c r="AY2042" s="1"/>
      <c r="AZ2042" s="1"/>
      <c r="BA2042" s="1"/>
      <c r="BB2042" s="1"/>
      <c r="BC2042" s="1"/>
      <c r="BD2042" s="1"/>
      <c r="BE2042" s="1"/>
      <c r="BF2042" s="1"/>
      <c r="BG2042" s="1"/>
      <c r="BH2042" s="1"/>
      <c r="BI2042" s="1"/>
      <c r="BJ2042" s="1"/>
      <c r="BK2042" s="1"/>
      <c r="BL2042" s="1"/>
      <c r="BM2042" s="1"/>
      <c r="BN2042" s="1"/>
      <c r="BO2042" s="1"/>
      <c r="BP2042" s="1"/>
      <c r="BQ2042" s="1"/>
      <c r="BR2042" s="1"/>
      <c r="BS2042" s="1"/>
      <c r="BT2042" s="1"/>
      <c r="BU2042" s="1"/>
      <c r="BV2042" s="1"/>
      <c r="BW2042" s="1"/>
      <c r="BX2042" s="1"/>
      <c r="BY2042" s="1"/>
      <c r="BZ2042" s="1"/>
      <c r="CA2042" s="1"/>
      <c r="CB2042" s="1"/>
      <c r="CC2042" s="1"/>
      <c r="CD2042" s="1"/>
      <c r="CE2042" s="1"/>
      <c r="CF2042" s="1"/>
      <c r="CG2042" s="1"/>
      <c r="CH2042" s="1"/>
      <c r="CI2042" s="1"/>
      <c r="CJ2042" s="1"/>
      <c r="CK2042" s="1"/>
      <c r="CL2042" s="1"/>
      <c r="CM2042" s="1"/>
      <c r="CN2042" s="1"/>
      <c r="CO2042" s="1"/>
      <c r="CP2042" s="1"/>
      <c r="CQ2042" s="1"/>
      <c r="CR2042" s="1"/>
      <c r="CS2042" s="1"/>
      <c r="CT2042" s="1"/>
      <c r="CU2042" s="1"/>
      <c r="CV2042" s="1"/>
      <c r="CW2042" s="1"/>
      <c r="CX2042" s="1"/>
      <c r="CY2042" s="1"/>
      <c r="CZ2042" s="1"/>
      <c r="DA2042" s="1"/>
      <c r="DB2042" s="1"/>
      <c r="DC2042" s="1"/>
      <c r="DD2042" s="1"/>
      <c r="DE2042" s="1"/>
      <c r="DF2042" s="1"/>
      <c r="DG2042" s="1"/>
      <c r="DH2042" s="1"/>
      <c r="DI2042" s="1"/>
      <c r="DJ2042" s="1"/>
      <c r="DK2042" s="1"/>
      <c r="DL2042" s="1"/>
      <c r="DM2042" s="1"/>
      <c r="DN2042" s="1"/>
      <c r="DO2042" s="1"/>
      <c r="DP2042" s="1"/>
      <c r="DQ2042" s="1"/>
      <c r="DR2042" s="1"/>
      <c r="DS2042" s="1"/>
      <c r="DT2042" s="1"/>
      <c r="DU2042" s="1"/>
      <c r="DV2042" s="1"/>
      <c r="DW2042" s="1"/>
      <c r="DX2042" s="1"/>
      <c r="DY2042" s="1"/>
      <c r="DZ2042" s="1"/>
      <c r="EA2042" s="1"/>
      <c r="EB2042" s="1"/>
      <c r="EC2042" s="1"/>
      <c r="ED2042" s="1"/>
      <c r="EE2042" s="1"/>
      <c r="EF2042" s="1"/>
      <c r="EG2042" s="1"/>
      <c r="EH2042" s="1"/>
      <c r="EI2042" s="1"/>
      <c r="EJ2042" s="1"/>
      <c r="EK2042" s="1"/>
      <c r="EL2042" s="1"/>
      <c r="EM2042" s="1"/>
      <c r="EN2042" s="1"/>
      <c r="EO2042" s="1"/>
      <c r="EP2042" s="1"/>
      <c r="EQ2042" s="1"/>
      <c r="ER2042" s="1"/>
      <c r="ES2042" s="1"/>
      <c r="ET2042" s="1"/>
      <c r="EU2042" s="1"/>
      <c r="EV2042" s="1"/>
      <c r="EW2042" s="1"/>
      <c r="EX2042" s="1"/>
      <c r="EY2042" s="1"/>
      <c r="EZ2042" s="1"/>
      <c r="FA2042" s="1"/>
      <c r="FB2042" s="1"/>
      <c r="FC2042" s="1"/>
      <c r="FD2042" s="1"/>
      <c r="FE2042" s="1"/>
      <c r="FF2042" s="1"/>
      <c r="FG2042" s="1"/>
      <c r="FH2042" s="1"/>
      <c r="FI2042" s="1"/>
      <c r="FJ2042" s="1"/>
      <c r="FK2042" s="1"/>
      <c r="FL2042" s="1"/>
      <c r="FM2042" s="1"/>
      <c r="FN2042" s="1"/>
      <c r="FO2042" s="1"/>
      <c r="FP2042" s="1"/>
      <c r="FQ2042" s="1"/>
      <c r="FR2042" s="1"/>
      <c r="FS2042" s="1"/>
      <c r="FT2042" s="1"/>
      <c r="FU2042" s="1"/>
      <c r="FV2042" s="1"/>
      <c r="FW2042" s="1"/>
      <c r="FX2042" s="1"/>
      <c r="FY2042" s="1"/>
      <c r="FZ2042" s="1"/>
      <c r="GA2042" s="1"/>
      <c r="GB2042" s="1"/>
      <c r="GC2042" s="1"/>
      <c r="GD2042" s="1"/>
      <c r="GE2042" s="1"/>
      <c r="GF2042" s="1"/>
      <c r="GG2042" s="1"/>
      <c r="GH2042" s="1"/>
      <c r="GI2042" s="1"/>
      <c r="GJ2042" s="1"/>
      <c r="GK2042" s="1"/>
      <c r="GL2042" s="1"/>
      <c r="GM2042" s="1"/>
      <c r="GN2042" s="1"/>
      <c r="GO2042" s="1"/>
    </row>
    <row r="2043" spans="1:197" s="40" customFormat="1" x14ac:dyDescent="0.25">
      <c r="A2043" s="41"/>
      <c r="B2043" s="4"/>
      <c r="C2043" s="41"/>
      <c r="D2043" s="42"/>
      <c r="E2043" s="42"/>
      <c r="F2043" s="42"/>
      <c r="G2043" s="1"/>
      <c r="H2043" s="1"/>
      <c r="I2043" s="1"/>
      <c r="J2043" s="1"/>
      <c r="K2043" s="1"/>
      <c r="L2043" s="1"/>
      <c r="M2043" s="2"/>
      <c r="N2043" s="1"/>
      <c r="O2043" s="1"/>
      <c r="P2043" s="1"/>
      <c r="Q2043" s="1"/>
      <c r="R2043" s="1"/>
      <c r="S2043" s="1"/>
      <c r="T2043" s="1"/>
      <c r="U2043" s="1"/>
      <c r="V2043" s="1"/>
      <c r="W2043" s="1"/>
      <c r="X2043" s="1"/>
      <c r="Y2043" s="1"/>
      <c r="Z2043" s="1"/>
      <c r="AA2043" s="1"/>
      <c r="AB2043" s="1"/>
      <c r="AC2043" s="1"/>
      <c r="AD2043" s="1"/>
      <c r="AE2043" s="1"/>
      <c r="AF2043" s="1"/>
      <c r="AG2043" s="1"/>
      <c r="AH2043" s="1"/>
      <c r="AI2043" s="1"/>
      <c r="AJ2043" s="1"/>
      <c r="AK2043" s="1"/>
      <c r="AL2043" s="1"/>
      <c r="AM2043" s="1"/>
      <c r="AN2043" s="1"/>
      <c r="AO2043" s="1"/>
      <c r="AP2043" s="1"/>
      <c r="AQ2043" s="1"/>
      <c r="AR2043" s="1"/>
      <c r="AS2043" s="1"/>
      <c r="AT2043" s="1"/>
      <c r="AU2043" s="1"/>
      <c r="AV2043" s="1"/>
      <c r="AW2043" s="1"/>
      <c r="AX2043" s="1"/>
      <c r="AY2043" s="1"/>
      <c r="AZ2043" s="1"/>
      <c r="BA2043" s="1"/>
      <c r="BB2043" s="1"/>
      <c r="BC2043" s="1"/>
      <c r="BD2043" s="1"/>
      <c r="BE2043" s="1"/>
      <c r="BF2043" s="1"/>
      <c r="BG2043" s="1"/>
      <c r="BH2043" s="1"/>
      <c r="BI2043" s="1"/>
      <c r="BJ2043" s="1"/>
      <c r="BK2043" s="1"/>
      <c r="BL2043" s="1"/>
      <c r="BM2043" s="1"/>
      <c r="BN2043" s="1"/>
      <c r="BO2043" s="1"/>
      <c r="BP2043" s="1"/>
      <c r="BQ2043" s="1"/>
      <c r="BR2043" s="1"/>
      <c r="BS2043" s="1"/>
      <c r="BT2043" s="1"/>
      <c r="BU2043" s="1"/>
      <c r="BV2043" s="1"/>
      <c r="BW2043" s="1"/>
      <c r="BX2043" s="1"/>
      <c r="BY2043" s="1"/>
      <c r="BZ2043" s="1"/>
      <c r="CA2043" s="1"/>
      <c r="CB2043" s="1"/>
      <c r="CC2043" s="1"/>
      <c r="CD2043" s="1"/>
      <c r="CE2043" s="1"/>
      <c r="CF2043" s="1"/>
      <c r="CG2043" s="1"/>
      <c r="CH2043" s="1"/>
      <c r="CI2043" s="1"/>
      <c r="CJ2043" s="1"/>
      <c r="CK2043" s="1"/>
      <c r="CL2043" s="1"/>
      <c r="CM2043" s="1"/>
      <c r="CN2043" s="1"/>
      <c r="CO2043" s="1"/>
      <c r="CP2043" s="1"/>
      <c r="CQ2043" s="1"/>
      <c r="CR2043" s="1"/>
      <c r="CS2043" s="1"/>
      <c r="CT2043" s="1"/>
      <c r="CU2043" s="1"/>
      <c r="CV2043" s="1"/>
      <c r="CW2043" s="1"/>
      <c r="CX2043" s="1"/>
      <c r="CY2043" s="1"/>
      <c r="CZ2043" s="1"/>
      <c r="DA2043" s="1"/>
      <c r="DB2043" s="1"/>
      <c r="DC2043" s="1"/>
      <c r="DD2043" s="1"/>
      <c r="DE2043" s="1"/>
      <c r="DF2043" s="1"/>
      <c r="DG2043" s="1"/>
      <c r="DH2043" s="1"/>
      <c r="DI2043" s="1"/>
      <c r="DJ2043" s="1"/>
      <c r="DK2043" s="1"/>
      <c r="DL2043" s="1"/>
      <c r="DM2043" s="1"/>
      <c r="DN2043" s="1"/>
      <c r="DO2043" s="1"/>
      <c r="DP2043" s="1"/>
      <c r="DQ2043" s="1"/>
      <c r="DR2043" s="1"/>
      <c r="DS2043" s="1"/>
      <c r="DT2043" s="1"/>
      <c r="DU2043" s="1"/>
      <c r="DV2043" s="1"/>
      <c r="DW2043" s="1"/>
      <c r="DX2043" s="1"/>
      <c r="DY2043" s="1"/>
      <c r="DZ2043" s="1"/>
      <c r="EA2043" s="1"/>
      <c r="EB2043" s="1"/>
      <c r="EC2043" s="1"/>
      <c r="ED2043" s="1"/>
      <c r="EE2043" s="1"/>
      <c r="EF2043" s="1"/>
      <c r="EG2043" s="1"/>
      <c r="EH2043" s="1"/>
      <c r="EI2043" s="1"/>
      <c r="EJ2043" s="1"/>
      <c r="EK2043" s="1"/>
      <c r="EL2043" s="1"/>
      <c r="EM2043" s="1"/>
      <c r="EN2043" s="1"/>
      <c r="EO2043" s="1"/>
      <c r="EP2043" s="1"/>
      <c r="EQ2043" s="1"/>
      <c r="ER2043" s="1"/>
      <c r="ES2043" s="1"/>
      <c r="ET2043" s="1"/>
      <c r="EU2043" s="1"/>
      <c r="EV2043" s="1"/>
      <c r="EW2043" s="1"/>
      <c r="EX2043" s="1"/>
      <c r="EY2043" s="1"/>
      <c r="EZ2043" s="1"/>
      <c r="FA2043" s="1"/>
      <c r="FB2043" s="1"/>
      <c r="FC2043" s="1"/>
      <c r="FD2043" s="1"/>
      <c r="FE2043" s="1"/>
      <c r="FF2043" s="1"/>
      <c r="FG2043" s="1"/>
      <c r="FH2043" s="1"/>
      <c r="FI2043" s="1"/>
      <c r="FJ2043" s="1"/>
      <c r="FK2043" s="1"/>
      <c r="FL2043" s="1"/>
      <c r="FM2043" s="1"/>
      <c r="FN2043" s="1"/>
      <c r="FO2043" s="1"/>
      <c r="FP2043" s="1"/>
      <c r="FQ2043" s="1"/>
      <c r="FR2043" s="1"/>
      <c r="FS2043" s="1"/>
      <c r="FT2043" s="1"/>
      <c r="FU2043" s="1"/>
      <c r="FV2043" s="1"/>
      <c r="FW2043" s="1"/>
      <c r="FX2043" s="1"/>
      <c r="FY2043" s="1"/>
      <c r="FZ2043" s="1"/>
      <c r="GA2043" s="1"/>
      <c r="GB2043" s="1"/>
      <c r="GC2043" s="1"/>
      <c r="GD2043" s="1"/>
      <c r="GE2043" s="1"/>
      <c r="GF2043" s="1"/>
      <c r="GG2043" s="1"/>
      <c r="GH2043" s="1"/>
      <c r="GI2043" s="1"/>
      <c r="GJ2043" s="1"/>
      <c r="GK2043" s="1"/>
      <c r="GL2043" s="1"/>
      <c r="GM2043" s="1"/>
      <c r="GN2043" s="1"/>
      <c r="GO2043" s="1"/>
    </row>
    <row r="2044" spans="1:197" s="40" customFormat="1" x14ac:dyDescent="0.25">
      <c r="A2044" s="41"/>
      <c r="B2044" s="4"/>
      <c r="C2044" s="41"/>
      <c r="D2044" s="42"/>
      <c r="E2044" s="42"/>
      <c r="F2044" s="42"/>
      <c r="G2044" s="1"/>
      <c r="H2044" s="1"/>
      <c r="I2044" s="1"/>
      <c r="J2044" s="1"/>
      <c r="K2044" s="1"/>
      <c r="L2044" s="1"/>
      <c r="M2044" s="2"/>
      <c r="N2044" s="1"/>
      <c r="O2044" s="1"/>
      <c r="P2044" s="1"/>
      <c r="Q2044" s="1"/>
      <c r="R2044" s="1"/>
      <c r="S2044" s="1"/>
      <c r="T2044" s="1"/>
      <c r="U2044" s="1"/>
      <c r="V2044" s="1"/>
      <c r="W2044" s="1"/>
      <c r="X2044" s="1"/>
      <c r="Y2044" s="1"/>
      <c r="Z2044" s="1"/>
      <c r="AA2044" s="1"/>
      <c r="AB2044" s="1"/>
      <c r="AC2044" s="1"/>
      <c r="AD2044" s="1"/>
      <c r="AE2044" s="1"/>
      <c r="AF2044" s="1"/>
      <c r="AG2044" s="1"/>
      <c r="AH2044" s="1"/>
      <c r="AI2044" s="1"/>
      <c r="AJ2044" s="1"/>
      <c r="AK2044" s="1"/>
      <c r="AL2044" s="1"/>
      <c r="AM2044" s="1"/>
      <c r="AN2044" s="1"/>
      <c r="AO2044" s="1"/>
      <c r="AP2044" s="1"/>
      <c r="AQ2044" s="1"/>
      <c r="AR2044" s="1"/>
      <c r="AS2044" s="1"/>
      <c r="AT2044" s="1"/>
      <c r="AU2044" s="1"/>
      <c r="AV2044" s="1"/>
      <c r="AW2044" s="1"/>
      <c r="AX2044" s="1"/>
      <c r="AY2044" s="1"/>
      <c r="AZ2044" s="1"/>
      <c r="BA2044" s="1"/>
      <c r="BB2044" s="1"/>
      <c r="BC2044" s="1"/>
      <c r="BD2044" s="1"/>
      <c r="BE2044" s="1"/>
      <c r="BF2044" s="1"/>
      <c r="BG2044" s="1"/>
      <c r="BH2044" s="1"/>
      <c r="BI2044" s="1"/>
      <c r="BJ2044" s="1"/>
      <c r="BK2044" s="1"/>
      <c r="BL2044" s="1"/>
      <c r="BM2044" s="1"/>
      <c r="BN2044" s="1"/>
      <c r="BO2044" s="1"/>
      <c r="BP2044" s="1"/>
      <c r="BQ2044" s="1"/>
      <c r="BR2044" s="1"/>
      <c r="BS2044" s="1"/>
      <c r="BT2044" s="1"/>
      <c r="BU2044" s="1"/>
      <c r="BV2044" s="1"/>
      <c r="BW2044" s="1"/>
      <c r="BX2044" s="1"/>
      <c r="BY2044" s="1"/>
      <c r="BZ2044" s="1"/>
      <c r="CA2044" s="1"/>
      <c r="CB2044" s="1"/>
      <c r="CC2044" s="1"/>
      <c r="CD2044" s="1"/>
      <c r="CE2044" s="1"/>
      <c r="CF2044" s="1"/>
      <c r="CG2044" s="1"/>
      <c r="CH2044" s="1"/>
      <c r="CI2044" s="1"/>
      <c r="CJ2044" s="1"/>
      <c r="CK2044" s="1"/>
      <c r="CL2044" s="1"/>
      <c r="CM2044" s="1"/>
      <c r="CN2044" s="1"/>
      <c r="CO2044" s="1"/>
      <c r="CP2044" s="1"/>
      <c r="CQ2044" s="1"/>
      <c r="CR2044" s="1"/>
      <c r="CS2044" s="1"/>
      <c r="CT2044" s="1"/>
      <c r="CU2044" s="1"/>
      <c r="CV2044" s="1"/>
      <c r="CW2044" s="1"/>
      <c r="CX2044" s="1"/>
      <c r="CY2044" s="1"/>
      <c r="CZ2044" s="1"/>
      <c r="DA2044" s="1"/>
      <c r="DB2044" s="1"/>
      <c r="DC2044" s="1"/>
      <c r="DD2044" s="1"/>
      <c r="DE2044" s="1"/>
      <c r="DF2044" s="1"/>
      <c r="DG2044" s="1"/>
      <c r="DH2044" s="1"/>
      <c r="DI2044" s="1"/>
      <c r="DJ2044" s="1"/>
      <c r="DK2044" s="1"/>
      <c r="DL2044" s="1"/>
      <c r="DM2044" s="1"/>
      <c r="DN2044" s="1"/>
      <c r="DO2044" s="1"/>
      <c r="DP2044" s="1"/>
      <c r="DQ2044" s="1"/>
      <c r="DR2044" s="1"/>
      <c r="DS2044" s="1"/>
      <c r="DT2044" s="1"/>
      <c r="DU2044" s="1"/>
      <c r="DV2044" s="1"/>
      <c r="DW2044" s="1"/>
      <c r="DX2044" s="1"/>
      <c r="DY2044" s="1"/>
      <c r="DZ2044" s="1"/>
      <c r="EA2044" s="1"/>
      <c r="EB2044" s="1"/>
      <c r="EC2044" s="1"/>
      <c r="ED2044" s="1"/>
      <c r="EE2044" s="1"/>
      <c r="EF2044" s="1"/>
      <c r="EG2044" s="1"/>
      <c r="EH2044" s="1"/>
      <c r="EI2044" s="1"/>
      <c r="EJ2044" s="1"/>
      <c r="EK2044" s="1"/>
      <c r="EL2044" s="1"/>
      <c r="EM2044" s="1"/>
      <c r="EN2044" s="1"/>
      <c r="EO2044" s="1"/>
      <c r="EP2044" s="1"/>
      <c r="EQ2044" s="1"/>
      <c r="ER2044" s="1"/>
      <c r="ES2044" s="1"/>
      <c r="ET2044" s="1"/>
      <c r="EU2044" s="1"/>
      <c r="EV2044" s="1"/>
      <c r="EW2044" s="1"/>
      <c r="EX2044" s="1"/>
      <c r="EY2044" s="1"/>
      <c r="EZ2044" s="1"/>
      <c r="FA2044" s="1"/>
      <c r="FB2044" s="1"/>
      <c r="FC2044" s="1"/>
      <c r="FD2044" s="1"/>
      <c r="FE2044" s="1"/>
      <c r="FF2044" s="1"/>
      <c r="FG2044" s="1"/>
      <c r="FH2044" s="1"/>
      <c r="FI2044" s="1"/>
      <c r="FJ2044" s="1"/>
      <c r="FK2044" s="1"/>
      <c r="FL2044" s="1"/>
      <c r="FM2044" s="1"/>
      <c r="FN2044" s="1"/>
      <c r="FO2044" s="1"/>
      <c r="FP2044" s="1"/>
      <c r="FQ2044" s="1"/>
      <c r="FR2044" s="1"/>
      <c r="FS2044" s="1"/>
      <c r="FT2044" s="1"/>
      <c r="FU2044" s="1"/>
      <c r="FV2044" s="1"/>
      <c r="FW2044" s="1"/>
      <c r="FX2044" s="1"/>
      <c r="FY2044" s="1"/>
      <c r="FZ2044" s="1"/>
      <c r="GA2044" s="1"/>
      <c r="GB2044" s="1"/>
      <c r="GC2044" s="1"/>
      <c r="GD2044" s="1"/>
      <c r="GE2044" s="1"/>
      <c r="GF2044" s="1"/>
      <c r="GG2044" s="1"/>
      <c r="GH2044" s="1"/>
      <c r="GI2044" s="1"/>
      <c r="GJ2044" s="1"/>
      <c r="GK2044" s="1"/>
      <c r="GL2044" s="1"/>
      <c r="GM2044" s="1"/>
      <c r="GN2044" s="1"/>
      <c r="GO2044" s="1"/>
    </row>
    <row r="2045" spans="1:197" s="40" customFormat="1" x14ac:dyDescent="0.25">
      <c r="A2045" s="41"/>
      <c r="B2045" s="4"/>
      <c r="C2045" s="41"/>
      <c r="D2045" s="42"/>
      <c r="E2045" s="42"/>
      <c r="F2045" s="42"/>
      <c r="G2045" s="1"/>
      <c r="H2045" s="1"/>
      <c r="I2045" s="1"/>
      <c r="J2045" s="1"/>
      <c r="K2045" s="1"/>
      <c r="L2045" s="1"/>
      <c r="M2045" s="2"/>
      <c r="N2045" s="1"/>
      <c r="O2045" s="1"/>
      <c r="P2045" s="1"/>
      <c r="Q2045" s="1"/>
      <c r="R2045" s="1"/>
      <c r="S2045" s="1"/>
      <c r="T2045" s="1"/>
      <c r="U2045" s="1"/>
      <c r="V2045" s="1"/>
      <c r="W2045" s="1"/>
      <c r="X2045" s="1"/>
      <c r="Y2045" s="1"/>
      <c r="Z2045" s="1"/>
      <c r="AA2045" s="1"/>
      <c r="AB2045" s="1"/>
      <c r="AC2045" s="1"/>
      <c r="AD2045" s="1"/>
      <c r="AE2045" s="1"/>
      <c r="AF2045" s="1"/>
      <c r="AG2045" s="1"/>
      <c r="AH2045" s="1"/>
      <c r="AI2045" s="1"/>
      <c r="AJ2045" s="1"/>
      <c r="AK2045" s="1"/>
      <c r="AL2045" s="1"/>
      <c r="AM2045" s="1"/>
      <c r="AN2045" s="1"/>
      <c r="AO2045" s="1"/>
      <c r="AP2045" s="1"/>
      <c r="AQ2045" s="1"/>
      <c r="AR2045" s="1"/>
      <c r="AS2045" s="1"/>
      <c r="AT2045" s="1"/>
      <c r="AU2045" s="1"/>
      <c r="AV2045" s="1"/>
      <c r="AW2045" s="1"/>
      <c r="AX2045" s="1"/>
      <c r="AY2045" s="1"/>
      <c r="AZ2045" s="1"/>
      <c r="BA2045" s="1"/>
      <c r="BB2045" s="1"/>
      <c r="BC2045" s="1"/>
      <c r="BD2045" s="1"/>
      <c r="BE2045" s="1"/>
      <c r="BF2045" s="1"/>
      <c r="BG2045" s="1"/>
      <c r="BH2045" s="1"/>
      <c r="BI2045" s="1"/>
      <c r="BJ2045" s="1"/>
      <c r="BK2045" s="1"/>
      <c r="BL2045" s="1"/>
      <c r="BM2045" s="1"/>
      <c r="BN2045" s="1"/>
      <c r="BO2045" s="1"/>
      <c r="BP2045" s="1"/>
      <c r="BQ2045" s="1"/>
      <c r="BR2045" s="1"/>
      <c r="BS2045" s="1"/>
      <c r="BT2045" s="1"/>
      <c r="BU2045" s="1"/>
      <c r="BV2045" s="1"/>
      <c r="BW2045" s="1"/>
      <c r="BX2045" s="1"/>
      <c r="BY2045" s="1"/>
      <c r="BZ2045" s="1"/>
      <c r="CA2045" s="1"/>
      <c r="CB2045" s="1"/>
      <c r="CC2045" s="1"/>
      <c r="CD2045" s="1"/>
      <c r="CE2045" s="1"/>
      <c r="CF2045" s="1"/>
      <c r="CG2045" s="1"/>
      <c r="CH2045" s="1"/>
      <c r="CI2045" s="1"/>
      <c r="CJ2045" s="1"/>
      <c r="CK2045" s="1"/>
      <c r="CL2045" s="1"/>
      <c r="CM2045" s="1"/>
      <c r="CN2045" s="1"/>
      <c r="CO2045" s="1"/>
      <c r="CP2045" s="1"/>
      <c r="CQ2045" s="1"/>
      <c r="CR2045" s="1"/>
      <c r="CS2045" s="1"/>
      <c r="CT2045" s="1"/>
      <c r="CU2045" s="1"/>
      <c r="CV2045" s="1"/>
      <c r="CW2045" s="1"/>
      <c r="CX2045" s="1"/>
      <c r="CY2045" s="1"/>
      <c r="CZ2045" s="1"/>
      <c r="DA2045" s="1"/>
      <c r="DB2045" s="1"/>
      <c r="DC2045" s="1"/>
      <c r="DD2045" s="1"/>
      <c r="DE2045" s="1"/>
      <c r="DF2045" s="1"/>
      <c r="DG2045" s="1"/>
      <c r="DH2045" s="1"/>
      <c r="DI2045" s="1"/>
      <c r="DJ2045" s="1"/>
      <c r="DK2045" s="1"/>
      <c r="DL2045" s="1"/>
      <c r="DM2045" s="1"/>
      <c r="DN2045" s="1"/>
      <c r="DO2045" s="1"/>
      <c r="DP2045" s="1"/>
      <c r="DQ2045" s="1"/>
      <c r="DR2045" s="1"/>
      <c r="DS2045" s="1"/>
      <c r="DT2045" s="1"/>
      <c r="DU2045" s="1"/>
      <c r="DV2045" s="1"/>
      <c r="DW2045" s="1"/>
      <c r="DX2045" s="1"/>
      <c r="DY2045" s="1"/>
      <c r="DZ2045" s="1"/>
      <c r="EA2045" s="1"/>
      <c r="EB2045" s="1"/>
      <c r="EC2045" s="1"/>
      <c r="ED2045" s="1"/>
      <c r="EE2045" s="1"/>
      <c r="EF2045" s="1"/>
      <c r="EG2045" s="1"/>
      <c r="EH2045" s="1"/>
      <c r="EI2045" s="1"/>
      <c r="EJ2045" s="1"/>
      <c r="EK2045" s="1"/>
      <c r="EL2045" s="1"/>
      <c r="EM2045" s="1"/>
      <c r="EN2045" s="1"/>
      <c r="EO2045" s="1"/>
      <c r="EP2045" s="1"/>
      <c r="EQ2045" s="1"/>
      <c r="ER2045" s="1"/>
      <c r="ES2045" s="1"/>
      <c r="ET2045" s="1"/>
      <c r="EU2045" s="1"/>
      <c r="EV2045" s="1"/>
      <c r="EW2045" s="1"/>
      <c r="EX2045" s="1"/>
      <c r="EY2045" s="1"/>
      <c r="EZ2045" s="1"/>
      <c r="FA2045" s="1"/>
      <c r="FB2045" s="1"/>
      <c r="FC2045" s="1"/>
      <c r="FD2045" s="1"/>
      <c r="FE2045" s="1"/>
      <c r="FF2045" s="1"/>
      <c r="FG2045" s="1"/>
      <c r="FH2045" s="1"/>
      <c r="FI2045" s="1"/>
      <c r="FJ2045" s="1"/>
      <c r="FK2045" s="1"/>
      <c r="FL2045" s="1"/>
      <c r="FM2045" s="1"/>
      <c r="FN2045" s="1"/>
      <c r="FO2045" s="1"/>
      <c r="FP2045" s="1"/>
      <c r="FQ2045" s="1"/>
      <c r="FR2045" s="1"/>
      <c r="FS2045" s="1"/>
      <c r="FT2045" s="1"/>
      <c r="FU2045" s="1"/>
      <c r="FV2045" s="1"/>
      <c r="FW2045" s="1"/>
      <c r="FX2045" s="1"/>
      <c r="FY2045" s="1"/>
      <c r="FZ2045" s="1"/>
      <c r="GA2045" s="1"/>
      <c r="GB2045" s="1"/>
      <c r="GC2045" s="1"/>
      <c r="GD2045" s="1"/>
      <c r="GE2045" s="1"/>
      <c r="GF2045" s="1"/>
      <c r="GG2045" s="1"/>
      <c r="GH2045" s="1"/>
      <c r="GI2045" s="1"/>
      <c r="GJ2045" s="1"/>
      <c r="GK2045" s="1"/>
      <c r="GL2045" s="1"/>
      <c r="GM2045" s="1"/>
      <c r="GN2045" s="1"/>
      <c r="GO2045" s="1"/>
    </row>
    <row r="2046" spans="1:197" s="40" customFormat="1" x14ac:dyDescent="0.25">
      <c r="A2046" s="41"/>
      <c r="B2046" s="4"/>
      <c r="C2046" s="41"/>
      <c r="D2046" s="42"/>
      <c r="E2046" s="42"/>
      <c r="F2046" s="42"/>
      <c r="G2046" s="1"/>
      <c r="H2046" s="1"/>
      <c r="I2046" s="1"/>
      <c r="J2046" s="1"/>
      <c r="K2046" s="1"/>
      <c r="L2046" s="1"/>
      <c r="M2046" s="2"/>
      <c r="N2046" s="1"/>
      <c r="O2046" s="1"/>
      <c r="P2046" s="1"/>
      <c r="Q2046" s="1"/>
      <c r="R2046" s="1"/>
      <c r="S2046" s="1"/>
      <c r="T2046" s="1"/>
      <c r="U2046" s="1"/>
      <c r="V2046" s="1"/>
      <c r="W2046" s="1"/>
      <c r="X2046" s="1"/>
      <c r="Y2046" s="1"/>
      <c r="Z2046" s="1"/>
      <c r="AA2046" s="1"/>
      <c r="AB2046" s="1"/>
      <c r="AC2046" s="1"/>
      <c r="AD2046" s="1"/>
      <c r="AE2046" s="1"/>
      <c r="AF2046" s="1"/>
      <c r="AG2046" s="1"/>
      <c r="AH2046" s="1"/>
      <c r="AI2046" s="1"/>
      <c r="AJ2046" s="1"/>
      <c r="AK2046" s="1"/>
      <c r="AL2046" s="1"/>
      <c r="AM2046" s="1"/>
      <c r="AN2046" s="1"/>
      <c r="AO2046" s="1"/>
      <c r="AP2046" s="1"/>
      <c r="AQ2046" s="1"/>
      <c r="AR2046" s="1"/>
      <c r="AS2046" s="1"/>
      <c r="AT2046" s="1"/>
      <c r="AU2046" s="1"/>
      <c r="AV2046" s="1"/>
      <c r="AW2046" s="1"/>
      <c r="AX2046" s="1"/>
      <c r="AY2046" s="1"/>
      <c r="AZ2046" s="1"/>
      <c r="BA2046" s="1"/>
      <c r="BB2046" s="1"/>
      <c r="BC2046" s="1"/>
      <c r="BD2046" s="1"/>
      <c r="BE2046" s="1"/>
      <c r="BF2046" s="1"/>
      <c r="BG2046" s="1"/>
      <c r="BH2046" s="1"/>
      <c r="BI2046" s="1"/>
      <c r="BJ2046" s="1"/>
      <c r="BK2046" s="1"/>
      <c r="BL2046" s="1"/>
      <c r="BM2046" s="1"/>
      <c r="BN2046" s="1"/>
      <c r="BO2046" s="1"/>
      <c r="BP2046" s="1"/>
      <c r="BQ2046" s="1"/>
      <c r="BR2046" s="1"/>
      <c r="BS2046" s="1"/>
      <c r="BT2046" s="1"/>
      <c r="BU2046" s="1"/>
      <c r="BV2046" s="1"/>
      <c r="BW2046" s="1"/>
      <c r="BX2046" s="1"/>
      <c r="BY2046" s="1"/>
      <c r="BZ2046" s="1"/>
      <c r="CA2046" s="1"/>
      <c r="CB2046" s="1"/>
      <c r="CC2046" s="1"/>
      <c r="CD2046" s="1"/>
      <c r="CE2046" s="1"/>
      <c r="CF2046" s="1"/>
      <c r="CG2046" s="1"/>
      <c r="CH2046" s="1"/>
      <c r="CI2046" s="1"/>
      <c r="CJ2046" s="1"/>
      <c r="CK2046" s="1"/>
      <c r="CL2046" s="1"/>
      <c r="CM2046" s="1"/>
      <c r="CN2046" s="1"/>
      <c r="CO2046" s="1"/>
      <c r="CP2046" s="1"/>
      <c r="CQ2046" s="1"/>
      <c r="CR2046" s="1"/>
      <c r="CS2046" s="1"/>
      <c r="CT2046" s="1"/>
      <c r="CU2046" s="1"/>
      <c r="CV2046" s="1"/>
      <c r="CW2046" s="1"/>
      <c r="CX2046" s="1"/>
      <c r="CY2046" s="1"/>
      <c r="CZ2046" s="1"/>
      <c r="DA2046" s="1"/>
      <c r="DB2046" s="1"/>
      <c r="DC2046" s="1"/>
      <c r="DD2046" s="1"/>
      <c r="DE2046" s="1"/>
      <c r="DF2046" s="1"/>
      <c r="DG2046" s="1"/>
      <c r="DH2046" s="1"/>
      <c r="DI2046" s="1"/>
      <c r="DJ2046" s="1"/>
      <c r="DK2046" s="1"/>
      <c r="DL2046" s="1"/>
      <c r="DM2046" s="1"/>
      <c r="DN2046" s="1"/>
      <c r="DO2046" s="1"/>
      <c r="DP2046" s="1"/>
      <c r="DQ2046" s="1"/>
      <c r="DR2046" s="1"/>
      <c r="DS2046" s="1"/>
      <c r="DT2046" s="1"/>
      <c r="DU2046" s="1"/>
      <c r="DV2046" s="1"/>
      <c r="DW2046" s="1"/>
      <c r="DX2046" s="1"/>
      <c r="DY2046" s="1"/>
      <c r="DZ2046" s="1"/>
      <c r="EA2046" s="1"/>
      <c r="EB2046" s="1"/>
      <c r="EC2046" s="1"/>
      <c r="ED2046" s="1"/>
      <c r="EE2046" s="1"/>
      <c r="EF2046" s="1"/>
      <c r="EG2046" s="1"/>
      <c r="EH2046" s="1"/>
      <c r="EI2046" s="1"/>
      <c r="EJ2046" s="1"/>
      <c r="EK2046" s="1"/>
      <c r="EL2046" s="1"/>
      <c r="EM2046" s="1"/>
      <c r="EN2046" s="1"/>
      <c r="EO2046" s="1"/>
      <c r="EP2046" s="1"/>
      <c r="EQ2046" s="1"/>
      <c r="ER2046" s="1"/>
      <c r="ES2046" s="1"/>
      <c r="ET2046" s="1"/>
      <c r="EU2046" s="1"/>
      <c r="EV2046" s="1"/>
      <c r="EW2046" s="1"/>
      <c r="EX2046" s="1"/>
      <c r="EY2046" s="1"/>
      <c r="EZ2046" s="1"/>
      <c r="FA2046" s="1"/>
      <c r="FB2046" s="1"/>
      <c r="FC2046" s="1"/>
      <c r="FD2046" s="1"/>
      <c r="FE2046" s="1"/>
      <c r="FF2046" s="1"/>
      <c r="FG2046" s="1"/>
      <c r="FH2046" s="1"/>
      <c r="FI2046" s="1"/>
      <c r="FJ2046" s="1"/>
      <c r="FK2046" s="1"/>
      <c r="FL2046" s="1"/>
      <c r="FM2046" s="1"/>
      <c r="FN2046" s="1"/>
      <c r="FO2046" s="1"/>
      <c r="FP2046" s="1"/>
      <c r="FQ2046" s="1"/>
      <c r="FR2046" s="1"/>
      <c r="FS2046" s="1"/>
      <c r="FT2046" s="1"/>
      <c r="FU2046" s="1"/>
      <c r="FV2046" s="1"/>
      <c r="FW2046" s="1"/>
      <c r="FX2046" s="1"/>
      <c r="FY2046" s="1"/>
      <c r="FZ2046" s="1"/>
      <c r="GA2046" s="1"/>
      <c r="GB2046" s="1"/>
      <c r="GC2046" s="1"/>
      <c r="GD2046" s="1"/>
      <c r="GE2046" s="1"/>
      <c r="GF2046" s="1"/>
      <c r="GG2046" s="1"/>
      <c r="GH2046" s="1"/>
      <c r="GI2046" s="1"/>
      <c r="GJ2046" s="1"/>
      <c r="GK2046" s="1"/>
      <c r="GL2046" s="1"/>
      <c r="GM2046" s="1"/>
      <c r="GN2046" s="1"/>
      <c r="GO2046" s="1"/>
    </row>
    <row r="2047" spans="1:197" s="40" customFormat="1" x14ac:dyDescent="0.25">
      <c r="A2047" s="41"/>
      <c r="B2047" s="4"/>
      <c r="C2047" s="41"/>
      <c r="D2047" s="42"/>
      <c r="E2047" s="42"/>
      <c r="F2047" s="42"/>
      <c r="G2047" s="1"/>
      <c r="H2047" s="1"/>
      <c r="I2047" s="1"/>
      <c r="J2047" s="1"/>
      <c r="K2047" s="1"/>
      <c r="L2047" s="1"/>
      <c r="M2047" s="2"/>
      <c r="N2047" s="1"/>
      <c r="O2047" s="1"/>
      <c r="P2047" s="1"/>
      <c r="Q2047" s="1"/>
      <c r="R2047" s="1"/>
      <c r="S2047" s="1"/>
      <c r="T2047" s="1"/>
      <c r="U2047" s="1"/>
      <c r="V2047" s="1"/>
      <c r="W2047" s="1"/>
      <c r="X2047" s="1"/>
      <c r="Y2047" s="1"/>
      <c r="Z2047" s="1"/>
      <c r="AA2047" s="1"/>
      <c r="AB2047" s="1"/>
      <c r="AC2047" s="1"/>
      <c r="AD2047" s="1"/>
      <c r="AE2047" s="1"/>
      <c r="AF2047" s="1"/>
      <c r="AG2047" s="1"/>
      <c r="AH2047" s="1"/>
      <c r="AI2047" s="1"/>
      <c r="AJ2047" s="1"/>
      <c r="AK2047" s="1"/>
      <c r="AL2047" s="1"/>
      <c r="AM2047" s="1"/>
      <c r="AN2047" s="1"/>
      <c r="AO2047" s="1"/>
      <c r="AP2047" s="1"/>
      <c r="AQ2047" s="1"/>
      <c r="AR2047" s="1"/>
      <c r="AS2047" s="1"/>
      <c r="AT2047" s="1"/>
      <c r="AU2047" s="1"/>
      <c r="AV2047" s="1"/>
      <c r="AW2047" s="1"/>
      <c r="AX2047" s="1"/>
      <c r="AY2047" s="1"/>
      <c r="AZ2047" s="1"/>
      <c r="BA2047" s="1"/>
      <c r="BB2047" s="1"/>
      <c r="BC2047" s="1"/>
      <c r="BD2047" s="1"/>
      <c r="BE2047" s="1"/>
      <c r="BF2047" s="1"/>
      <c r="BG2047" s="1"/>
      <c r="BH2047" s="1"/>
      <c r="BI2047" s="1"/>
      <c r="BJ2047" s="1"/>
      <c r="BK2047" s="1"/>
      <c r="BL2047" s="1"/>
      <c r="BM2047" s="1"/>
      <c r="BN2047" s="1"/>
      <c r="BO2047" s="1"/>
      <c r="BP2047" s="1"/>
      <c r="BQ2047" s="1"/>
      <c r="BR2047" s="1"/>
      <c r="BS2047" s="1"/>
      <c r="BT2047" s="1"/>
      <c r="BU2047" s="1"/>
      <c r="BV2047" s="1"/>
      <c r="BW2047" s="1"/>
      <c r="BX2047" s="1"/>
      <c r="BY2047" s="1"/>
      <c r="BZ2047" s="1"/>
      <c r="CA2047" s="1"/>
      <c r="CB2047" s="1"/>
      <c r="CC2047" s="1"/>
      <c r="CD2047" s="1"/>
      <c r="CE2047" s="1"/>
      <c r="CF2047" s="1"/>
      <c r="CG2047" s="1"/>
      <c r="CH2047" s="1"/>
      <c r="CI2047" s="1"/>
      <c r="CJ2047" s="1"/>
      <c r="CK2047" s="1"/>
      <c r="CL2047" s="1"/>
      <c r="CM2047" s="1"/>
      <c r="CN2047" s="1"/>
      <c r="CO2047" s="1"/>
      <c r="CP2047" s="1"/>
      <c r="CQ2047" s="1"/>
      <c r="CR2047" s="1"/>
      <c r="CS2047" s="1"/>
      <c r="CT2047" s="1"/>
      <c r="CU2047" s="1"/>
      <c r="CV2047" s="1"/>
      <c r="CW2047" s="1"/>
      <c r="CX2047" s="1"/>
      <c r="CY2047" s="1"/>
      <c r="CZ2047" s="1"/>
      <c r="DA2047" s="1"/>
      <c r="DB2047" s="1"/>
      <c r="DC2047" s="1"/>
      <c r="DD2047" s="1"/>
      <c r="DE2047" s="1"/>
      <c r="DF2047" s="1"/>
      <c r="DG2047" s="1"/>
      <c r="DH2047" s="1"/>
      <c r="DI2047" s="1"/>
      <c r="DJ2047" s="1"/>
      <c r="DK2047" s="1"/>
      <c r="DL2047" s="1"/>
      <c r="DM2047" s="1"/>
      <c r="DN2047" s="1"/>
      <c r="DO2047" s="1"/>
      <c r="DP2047" s="1"/>
      <c r="DQ2047" s="1"/>
      <c r="DR2047" s="1"/>
      <c r="DS2047" s="1"/>
      <c r="DT2047" s="1"/>
      <c r="DU2047" s="1"/>
      <c r="DV2047" s="1"/>
      <c r="DW2047" s="1"/>
      <c r="DX2047" s="1"/>
      <c r="DY2047" s="1"/>
      <c r="DZ2047" s="1"/>
      <c r="EA2047" s="1"/>
      <c r="EB2047" s="1"/>
      <c r="EC2047" s="1"/>
      <c r="ED2047" s="1"/>
      <c r="EE2047" s="1"/>
      <c r="EF2047" s="1"/>
      <c r="EG2047" s="1"/>
      <c r="EH2047" s="1"/>
      <c r="EI2047" s="1"/>
      <c r="EJ2047" s="1"/>
      <c r="EK2047" s="1"/>
      <c r="EL2047" s="1"/>
      <c r="EM2047" s="1"/>
      <c r="EN2047" s="1"/>
      <c r="EO2047" s="1"/>
      <c r="EP2047" s="1"/>
      <c r="EQ2047" s="1"/>
      <c r="ER2047" s="1"/>
      <c r="ES2047" s="1"/>
      <c r="ET2047" s="1"/>
      <c r="EU2047" s="1"/>
      <c r="EV2047" s="1"/>
      <c r="EW2047" s="1"/>
      <c r="EX2047" s="1"/>
      <c r="EY2047" s="1"/>
      <c r="EZ2047" s="1"/>
      <c r="FA2047" s="1"/>
      <c r="FB2047" s="1"/>
      <c r="FC2047" s="1"/>
      <c r="FD2047" s="1"/>
      <c r="FE2047" s="1"/>
      <c r="FF2047" s="1"/>
      <c r="FG2047" s="1"/>
      <c r="FH2047" s="1"/>
      <c r="FI2047" s="1"/>
      <c r="FJ2047" s="1"/>
      <c r="FK2047" s="1"/>
      <c r="FL2047" s="1"/>
      <c r="FM2047" s="1"/>
      <c r="FN2047" s="1"/>
      <c r="FO2047" s="1"/>
      <c r="FP2047" s="1"/>
      <c r="FQ2047" s="1"/>
      <c r="FR2047" s="1"/>
      <c r="FS2047" s="1"/>
      <c r="FT2047" s="1"/>
      <c r="FU2047" s="1"/>
      <c r="FV2047" s="1"/>
      <c r="FW2047" s="1"/>
      <c r="FX2047" s="1"/>
      <c r="FY2047" s="1"/>
      <c r="FZ2047" s="1"/>
      <c r="GA2047" s="1"/>
      <c r="GB2047" s="1"/>
      <c r="GC2047" s="1"/>
      <c r="GD2047" s="1"/>
      <c r="GE2047" s="1"/>
      <c r="GF2047" s="1"/>
      <c r="GG2047" s="1"/>
      <c r="GH2047" s="1"/>
      <c r="GI2047" s="1"/>
      <c r="GJ2047" s="1"/>
      <c r="GK2047" s="1"/>
      <c r="GL2047" s="1"/>
      <c r="GM2047" s="1"/>
      <c r="GN2047" s="1"/>
      <c r="GO2047" s="1"/>
    </row>
    <row r="2048" spans="1:197" s="40" customFormat="1" x14ac:dyDescent="0.25">
      <c r="A2048" s="41"/>
      <c r="B2048" s="4"/>
      <c r="C2048" s="41"/>
      <c r="D2048" s="42"/>
      <c r="E2048" s="42"/>
      <c r="F2048" s="42"/>
      <c r="G2048" s="1"/>
      <c r="H2048" s="1"/>
      <c r="I2048" s="1"/>
      <c r="J2048" s="1"/>
      <c r="K2048" s="1"/>
      <c r="L2048" s="1"/>
      <c r="M2048" s="2"/>
      <c r="N2048" s="1"/>
      <c r="O2048" s="1"/>
      <c r="P2048" s="1"/>
      <c r="Q2048" s="1"/>
      <c r="R2048" s="1"/>
      <c r="S2048" s="1"/>
      <c r="T2048" s="1"/>
      <c r="U2048" s="1"/>
      <c r="V2048" s="1"/>
      <c r="W2048" s="1"/>
      <c r="X2048" s="1"/>
      <c r="Y2048" s="1"/>
      <c r="Z2048" s="1"/>
      <c r="AA2048" s="1"/>
      <c r="AB2048" s="1"/>
      <c r="AC2048" s="1"/>
      <c r="AD2048" s="1"/>
      <c r="AE2048" s="1"/>
      <c r="AF2048" s="1"/>
      <c r="AG2048" s="1"/>
      <c r="AH2048" s="1"/>
      <c r="AI2048" s="1"/>
      <c r="AJ2048" s="1"/>
      <c r="AK2048" s="1"/>
      <c r="AL2048" s="1"/>
      <c r="AM2048" s="1"/>
      <c r="AN2048" s="1"/>
      <c r="AO2048" s="1"/>
      <c r="AP2048" s="1"/>
      <c r="AQ2048" s="1"/>
      <c r="AR2048" s="1"/>
      <c r="AS2048" s="1"/>
      <c r="AT2048" s="1"/>
      <c r="AU2048" s="1"/>
      <c r="AV2048" s="1"/>
      <c r="AW2048" s="1"/>
      <c r="AX2048" s="1"/>
      <c r="AY2048" s="1"/>
      <c r="AZ2048" s="1"/>
      <c r="BA2048" s="1"/>
      <c r="BB2048" s="1"/>
      <c r="BC2048" s="1"/>
      <c r="BD2048" s="1"/>
      <c r="BE2048" s="1"/>
      <c r="BF2048" s="1"/>
      <c r="BG2048" s="1"/>
      <c r="BH2048" s="1"/>
      <c r="BI2048" s="1"/>
      <c r="BJ2048" s="1"/>
      <c r="BK2048" s="1"/>
      <c r="BL2048" s="1"/>
      <c r="BM2048" s="1"/>
      <c r="BN2048" s="1"/>
      <c r="BO2048" s="1"/>
      <c r="BP2048" s="1"/>
      <c r="BQ2048" s="1"/>
      <c r="BR2048" s="1"/>
      <c r="BS2048" s="1"/>
      <c r="BT2048" s="1"/>
      <c r="BU2048" s="1"/>
      <c r="BV2048" s="1"/>
      <c r="BW2048" s="1"/>
      <c r="BX2048" s="1"/>
      <c r="BY2048" s="1"/>
      <c r="BZ2048" s="1"/>
      <c r="CA2048" s="1"/>
      <c r="CB2048" s="1"/>
      <c r="CC2048" s="1"/>
      <c r="CD2048" s="1"/>
      <c r="CE2048" s="1"/>
      <c r="CF2048" s="1"/>
      <c r="CG2048" s="1"/>
      <c r="CH2048" s="1"/>
      <c r="CI2048" s="1"/>
      <c r="CJ2048" s="1"/>
      <c r="CK2048" s="1"/>
      <c r="CL2048" s="1"/>
      <c r="CM2048" s="1"/>
      <c r="CN2048" s="1"/>
      <c r="CO2048" s="1"/>
      <c r="CP2048" s="1"/>
      <c r="CQ2048" s="1"/>
      <c r="CR2048" s="1"/>
      <c r="CS2048" s="1"/>
      <c r="CT2048" s="1"/>
      <c r="CU2048" s="1"/>
      <c r="CV2048" s="1"/>
      <c r="CW2048" s="1"/>
      <c r="CX2048" s="1"/>
      <c r="CY2048" s="1"/>
      <c r="CZ2048" s="1"/>
      <c r="DA2048" s="1"/>
      <c r="DB2048" s="1"/>
      <c r="DC2048" s="1"/>
      <c r="DD2048" s="1"/>
      <c r="DE2048" s="1"/>
      <c r="DF2048" s="1"/>
      <c r="DG2048" s="1"/>
      <c r="DH2048" s="1"/>
      <c r="DI2048" s="1"/>
      <c r="DJ2048" s="1"/>
      <c r="DK2048" s="1"/>
      <c r="DL2048" s="1"/>
      <c r="DM2048" s="1"/>
      <c r="DN2048" s="1"/>
      <c r="DO2048" s="1"/>
      <c r="DP2048" s="1"/>
      <c r="DQ2048" s="1"/>
      <c r="DR2048" s="1"/>
      <c r="DS2048" s="1"/>
      <c r="DT2048" s="1"/>
      <c r="DU2048" s="1"/>
      <c r="DV2048" s="1"/>
      <c r="DW2048" s="1"/>
      <c r="DX2048" s="1"/>
      <c r="DY2048" s="1"/>
      <c r="DZ2048" s="1"/>
      <c r="EA2048" s="1"/>
      <c r="EB2048" s="1"/>
      <c r="EC2048" s="1"/>
      <c r="ED2048" s="1"/>
      <c r="EE2048" s="1"/>
      <c r="EF2048" s="1"/>
      <c r="EG2048" s="1"/>
      <c r="EH2048" s="1"/>
      <c r="EI2048" s="1"/>
      <c r="EJ2048" s="1"/>
      <c r="EK2048" s="1"/>
      <c r="EL2048" s="1"/>
      <c r="EM2048" s="1"/>
      <c r="EN2048" s="1"/>
      <c r="EO2048" s="1"/>
      <c r="EP2048" s="1"/>
      <c r="EQ2048" s="1"/>
      <c r="ER2048" s="1"/>
      <c r="ES2048" s="1"/>
      <c r="ET2048" s="1"/>
      <c r="EU2048" s="1"/>
      <c r="EV2048" s="1"/>
      <c r="EW2048" s="1"/>
      <c r="EX2048" s="1"/>
      <c r="EY2048" s="1"/>
      <c r="EZ2048" s="1"/>
      <c r="FA2048" s="1"/>
      <c r="FB2048" s="1"/>
      <c r="FC2048" s="1"/>
      <c r="FD2048" s="1"/>
      <c r="FE2048" s="1"/>
      <c r="FF2048" s="1"/>
      <c r="FG2048" s="1"/>
      <c r="FH2048" s="1"/>
      <c r="FI2048" s="1"/>
      <c r="FJ2048" s="1"/>
      <c r="FK2048" s="1"/>
      <c r="FL2048" s="1"/>
      <c r="FM2048" s="1"/>
      <c r="FN2048" s="1"/>
      <c r="FO2048" s="1"/>
      <c r="FP2048" s="1"/>
      <c r="FQ2048" s="1"/>
      <c r="FR2048" s="1"/>
      <c r="FS2048" s="1"/>
      <c r="FT2048" s="1"/>
      <c r="FU2048" s="1"/>
      <c r="FV2048" s="1"/>
      <c r="FW2048" s="1"/>
      <c r="FX2048" s="1"/>
      <c r="FY2048" s="1"/>
      <c r="FZ2048" s="1"/>
      <c r="GA2048" s="1"/>
      <c r="GB2048" s="1"/>
      <c r="GC2048" s="1"/>
      <c r="GD2048" s="1"/>
      <c r="GE2048" s="1"/>
      <c r="GF2048" s="1"/>
      <c r="GG2048" s="1"/>
      <c r="GH2048" s="1"/>
      <c r="GI2048" s="1"/>
      <c r="GJ2048" s="1"/>
      <c r="GK2048" s="1"/>
      <c r="GL2048" s="1"/>
      <c r="GM2048" s="1"/>
      <c r="GN2048" s="1"/>
      <c r="GO2048" s="1"/>
    </row>
    <row r="2049" spans="1:197" s="40" customFormat="1" x14ac:dyDescent="0.25">
      <c r="A2049" s="41"/>
      <c r="B2049" s="4"/>
      <c r="C2049" s="41"/>
      <c r="D2049" s="42"/>
      <c r="E2049" s="42"/>
      <c r="F2049" s="42"/>
      <c r="G2049" s="1"/>
      <c r="H2049" s="1"/>
      <c r="I2049" s="1"/>
      <c r="J2049" s="1"/>
      <c r="K2049" s="1"/>
      <c r="L2049" s="1"/>
      <c r="M2049" s="2"/>
      <c r="N2049" s="1"/>
      <c r="O2049" s="1"/>
      <c r="P2049" s="1"/>
      <c r="Q2049" s="1"/>
      <c r="R2049" s="1"/>
      <c r="S2049" s="1"/>
      <c r="T2049" s="1"/>
      <c r="U2049" s="1"/>
      <c r="V2049" s="1"/>
      <c r="W2049" s="1"/>
      <c r="X2049" s="1"/>
      <c r="Y2049" s="1"/>
      <c r="Z2049" s="1"/>
      <c r="AA2049" s="1"/>
      <c r="AB2049" s="1"/>
      <c r="AC2049" s="1"/>
      <c r="AD2049" s="1"/>
      <c r="AE2049" s="1"/>
      <c r="AF2049" s="1"/>
      <c r="AG2049" s="1"/>
      <c r="AH2049" s="1"/>
      <c r="AI2049" s="1"/>
      <c r="AJ2049" s="1"/>
      <c r="AK2049" s="1"/>
      <c r="AL2049" s="1"/>
      <c r="AM2049" s="1"/>
      <c r="AN2049" s="1"/>
      <c r="AO2049" s="1"/>
      <c r="AP2049" s="1"/>
      <c r="AQ2049" s="1"/>
      <c r="AR2049" s="1"/>
      <c r="AS2049" s="1"/>
      <c r="AT2049" s="1"/>
      <c r="AU2049" s="1"/>
      <c r="AV2049" s="1"/>
      <c r="AW2049" s="1"/>
      <c r="AX2049" s="1"/>
      <c r="AY2049" s="1"/>
      <c r="AZ2049" s="1"/>
      <c r="BA2049" s="1"/>
      <c r="BB2049" s="1"/>
      <c r="BC2049" s="1"/>
      <c r="BD2049" s="1"/>
      <c r="BE2049" s="1"/>
      <c r="BF2049" s="1"/>
      <c r="BG2049" s="1"/>
      <c r="BH2049" s="1"/>
      <c r="BI2049" s="1"/>
      <c r="BJ2049" s="1"/>
      <c r="BK2049" s="1"/>
      <c r="BL2049" s="1"/>
      <c r="BM2049" s="1"/>
      <c r="BN2049" s="1"/>
      <c r="BO2049" s="1"/>
      <c r="BP2049" s="1"/>
      <c r="BQ2049" s="1"/>
      <c r="BR2049" s="1"/>
      <c r="BS2049" s="1"/>
      <c r="BT2049" s="1"/>
      <c r="BU2049" s="1"/>
      <c r="BV2049" s="1"/>
      <c r="BW2049" s="1"/>
      <c r="BX2049" s="1"/>
      <c r="BY2049" s="1"/>
      <c r="BZ2049" s="1"/>
      <c r="CA2049" s="1"/>
      <c r="CB2049" s="1"/>
      <c r="CC2049" s="1"/>
      <c r="CD2049" s="1"/>
      <c r="CE2049" s="1"/>
      <c r="CF2049" s="1"/>
      <c r="CG2049" s="1"/>
      <c r="CH2049" s="1"/>
      <c r="CI2049" s="1"/>
      <c r="CJ2049" s="1"/>
      <c r="CK2049" s="1"/>
      <c r="CL2049" s="1"/>
      <c r="CM2049" s="1"/>
      <c r="CN2049" s="1"/>
      <c r="CO2049" s="1"/>
      <c r="CP2049" s="1"/>
      <c r="CQ2049" s="1"/>
      <c r="CR2049" s="1"/>
      <c r="CS2049" s="1"/>
      <c r="CT2049" s="1"/>
      <c r="CU2049" s="1"/>
      <c r="CV2049" s="1"/>
      <c r="CW2049" s="1"/>
      <c r="CX2049" s="1"/>
      <c r="CY2049" s="1"/>
      <c r="CZ2049" s="1"/>
      <c r="DA2049" s="1"/>
      <c r="DB2049" s="1"/>
      <c r="DC2049" s="1"/>
      <c r="DD2049" s="1"/>
      <c r="DE2049" s="1"/>
      <c r="DF2049" s="1"/>
      <c r="DG2049" s="1"/>
      <c r="DH2049" s="1"/>
      <c r="DI2049" s="1"/>
      <c r="DJ2049" s="1"/>
      <c r="DK2049" s="1"/>
      <c r="DL2049" s="1"/>
      <c r="DM2049" s="1"/>
      <c r="DN2049" s="1"/>
      <c r="DO2049" s="1"/>
      <c r="DP2049" s="1"/>
      <c r="DQ2049" s="1"/>
      <c r="DR2049" s="1"/>
      <c r="DS2049" s="1"/>
      <c r="DT2049" s="1"/>
      <c r="DU2049" s="1"/>
      <c r="DV2049" s="1"/>
      <c r="DW2049" s="1"/>
      <c r="DX2049" s="1"/>
      <c r="DY2049" s="1"/>
      <c r="DZ2049" s="1"/>
      <c r="EA2049" s="1"/>
      <c r="EB2049" s="1"/>
      <c r="EC2049" s="1"/>
      <c r="ED2049" s="1"/>
      <c r="EE2049" s="1"/>
      <c r="EF2049" s="1"/>
      <c r="EG2049" s="1"/>
      <c r="EH2049" s="1"/>
      <c r="EI2049" s="1"/>
      <c r="EJ2049" s="1"/>
      <c r="EK2049" s="1"/>
      <c r="EL2049" s="1"/>
      <c r="EM2049" s="1"/>
      <c r="EN2049" s="1"/>
      <c r="EO2049" s="1"/>
      <c r="EP2049" s="1"/>
      <c r="EQ2049" s="1"/>
      <c r="ER2049" s="1"/>
      <c r="ES2049" s="1"/>
      <c r="ET2049" s="1"/>
      <c r="EU2049" s="1"/>
      <c r="EV2049" s="1"/>
      <c r="EW2049" s="1"/>
      <c r="EX2049" s="1"/>
      <c r="EY2049" s="1"/>
      <c r="EZ2049" s="1"/>
      <c r="FA2049" s="1"/>
      <c r="FB2049" s="1"/>
      <c r="FC2049" s="1"/>
      <c r="FD2049" s="1"/>
      <c r="FE2049" s="1"/>
      <c r="FF2049" s="1"/>
      <c r="FG2049" s="1"/>
      <c r="FH2049" s="1"/>
      <c r="FI2049" s="1"/>
      <c r="FJ2049" s="1"/>
      <c r="FK2049" s="1"/>
      <c r="FL2049" s="1"/>
      <c r="FM2049" s="1"/>
      <c r="FN2049" s="1"/>
      <c r="FO2049" s="1"/>
      <c r="FP2049" s="1"/>
      <c r="FQ2049" s="1"/>
      <c r="FR2049" s="1"/>
      <c r="FS2049" s="1"/>
      <c r="FT2049" s="1"/>
      <c r="FU2049" s="1"/>
      <c r="FV2049" s="1"/>
      <c r="FW2049" s="1"/>
      <c r="FX2049" s="1"/>
      <c r="FY2049" s="1"/>
      <c r="FZ2049" s="1"/>
      <c r="GA2049" s="1"/>
      <c r="GB2049" s="1"/>
      <c r="GC2049" s="1"/>
      <c r="GD2049" s="1"/>
      <c r="GE2049" s="1"/>
      <c r="GF2049" s="1"/>
      <c r="GG2049" s="1"/>
      <c r="GH2049" s="1"/>
      <c r="GI2049" s="1"/>
      <c r="GJ2049" s="1"/>
      <c r="GK2049" s="1"/>
      <c r="GL2049" s="1"/>
      <c r="GM2049" s="1"/>
      <c r="GN2049" s="1"/>
      <c r="GO2049" s="1"/>
    </row>
    <row r="2050" spans="1:197" s="40" customFormat="1" x14ac:dyDescent="0.25">
      <c r="A2050" s="41"/>
      <c r="B2050" s="4"/>
      <c r="C2050" s="41"/>
      <c r="D2050" s="42"/>
      <c r="E2050" s="42"/>
      <c r="F2050" s="42"/>
      <c r="G2050" s="1"/>
      <c r="H2050" s="1"/>
      <c r="I2050" s="1"/>
      <c r="J2050" s="1"/>
      <c r="K2050" s="1"/>
      <c r="L2050" s="1"/>
      <c r="M2050" s="2"/>
      <c r="N2050" s="1"/>
      <c r="O2050" s="1"/>
      <c r="P2050" s="1"/>
      <c r="Q2050" s="1"/>
      <c r="R2050" s="1"/>
      <c r="S2050" s="1"/>
      <c r="T2050" s="1"/>
      <c r="U2050" s="1"/>
      <c r="V2050" s="1"/>
      <c r="W2050" s="1"/>
      <c r="X2050" s="1"/>
      <c r="Y2050" s="1"/>
      <c r="Z2050" s="1"/>
      <c r="AA2050" s="1"/>
      <c r="AB2050" s="1"/>
      <c r="AC2050" s="1"/>
      <c r="AD2050" s="1"/>
      <c r="AE2050" s="1"/>
      <c r="AF2050" s="1"/>
      <c r="AG2050" s="1"/>
      <c r="AH2050" s="1"/>
      <c r="AI2050" s="1"/>
      <c r="AJ2050" s="1"/>
      <c r="AK2050" s="1"/>
      <c r="AL2050" s="1"/>
      <c r="AM2050" s="1"/>
      <c r="AN2050" s="1"/>
      <c r="AO2050" s="1"/>
      <c r="AP2050" s="1"/>
      <c r="AQ2050" s="1"/>
      <c r="AR2050" s="1"/>
      <c r="AS2050" s="1"/>
      <c r="AT2050" s="1"/>
      <c r="AU2050" s="1"/>
      <c r="AV2050" s="1"/>
      <c r="AW2050" s="1"/>
      <c r="AX2050" s="1"/>
      <c r="AY2050" s="1"/>
      <c r="AZ2050" s="1"/>
      <c r="BA2050" s="1"/>
      <c r="BB2050" s="1"/>
      <c r="BC2050" s="1"/>
      <c r="BD2050" s="1"/>
      <c r="BE2050" s="1"/>
      <c r="BF2050" s="1"/>
      <c r="BG2050" s="1"/>
      <c r="BH2050" s="1"/>
      <c r="BI2050" s="1"/>
      <c r="BJ2050" s="1"/>
      <c r="BK2050" s="1"/>
      <c r="BL2050" s="1"/>
      <c r="BM2050" s="1"/>
      <c r="BN2050" s="1"/>
      <c r="BO2050" s="1"/>
      <c r="BP2050" s="1"/>
      <c r="BQ2050" s="1"/>
      <c r="BR2050" s="1"/>
      <c r="BS2050" s="1"/>
      <c r="BT2050" s="1"/>
      <c r="BU2050" s="1"/>
      <c r="BV2050" s="1"/>
      <c r="BW2050" s="1"/>
      <c r="BX2050" s="1"/>
      <c r="BY2050" s="1"/>
      <c r="BZ2050" s="1"/>
      <c r="CA2050" s="1"/>
      <c r="CB2050" s="1"/>
      <c r="CC2050" s="1"/>
      <c r="CD2050" s="1"/>
      <c r="CE2050" s="1"/>
      <c r="CF2050" s="1"/>
      <c r="CG2050" s="1"/>
      <c r="CH2050" s="1"/>
      <c r="CI2050" s="1"/>
      <c r="CJ2050" s="1"/>
      <c r="CK2050" s="1"/>
      <c r="CL2050" s="1"/>
      <c r="CM2050" s="1"/>
      <c r="CN2050" s="1"/>
      <c r="CO2050" s="1"/>
      <c r="CP2050" s="1"/>
      <c r="CQ2050" s="1"/>
      <c r="CR2050" s="1"/>
      <c r="CS2050" s="1"/>
      <c r="CT2050" s="1"/>
      <c r="CU2050" s="1"/>
      <c r="CV2050" s="1"/>
      <c r="CW2050" s="1"/>
      <c r="CX2050" s="1"/>
      <c r="CY2050" s="1"/>
      <c r="CZ2050" s="1"/>
      <c r="DA2050" s="1"/>
      <c r="DB2050" s="1"/>
      <c r="DC2050" s="1"/>
      <c r="DD2050" s="1"/>
      <c r="DE2050" s="1"/>
      <c r="DF2050" s="1"/>
      <c r="DG2050" s="1"/>
      <c r="DH2050" s="1"/>
      <c r="DI2050" s="1"/>
      <c r="DJ2050" s="1"/>
      <c r="DK2050" s="1"/>
      <c r="DL2050" s="1"/>
      <c r="DM2050" s="1"/>
      <c r="DN2050" s="1"/>
      <c r="DO2050" s="1"/>
      <c r="DP2050" s="1"/>
      <c r="DQ2050" s="1"/>
      <c r="DR2050" s="1"/>
      <c r="DS2050" s="1"/>
      <c r="DT2050" s="1"/>
      <c r="DU2050" s="1"/>
      <c r="DV2050" s="1"/>
      <c r="DW2050" s="1"/>
      <c r="DX2050" s="1"/>
      <c r="DY2050" s="1"/>
      <c r="DZ2050" s="1"/>
      <c r="EA2050" s="1"/>
      <c r="EB2050" s="1"/>
      <c r="EC2050" s="1"/>
      <c r="ED2050" s="1"/>
      <c r="EE2050" s="1"/>
      <c r="EF2050" s="1"/>
      <c r="EG2050" s="1"/>
      <c r="EH2050" s="1"/>
      <c r="EI2050" s="1"/>
      <c r="EJ2050" s="1"/>
      <c r="EK2050" s="1"/>
      <c r="EL2050" s="1"/>
      <c r="EM2050" s="1"/>
      <c r="EN2050" s="1"/>
      <c r="EO2050" s="1"/>
      <c r="EP2050" s="1"/>
      <c r="EQ2050" s="1"/>
      <c r="ER2050" s="1"/>
      <c r="ES2050" s="1"/>
      <c r="ET2050" s="1"/>
      <c r="EU2050" s="1"/>
      <c r="EV2050" s="1"/>
      <c r="EW2050" s="1"/>
      <c r="EX2050" s="1"/>
      <c r="EY2050" s="1"/>
      <c r="EZ2050" s="1"/>
      <c r="FA2050" s="1"/>
      <c r="FB2050" s="1"/>
      <c r="FC2050" s="1"/>
      <c r="FD2050" s="1"/>
      <c r="FE2050" s="1"/>
      <c r="FF2050" s="1"/>
      <c r="FG2050" s="1"/>
      <c r="FH2050" s="1"/>
      <c r="FI2050" s="1"/>
      <c r="FJ2050" s="1"/>
      <c r="FK2050" s="1"/>
      <c r="FL2050" s="1"/>
      <c r="FM2050" s="1"/>
      <c r="FN2050" s="1"/>
      <c r="FO2050" s="1"/>
      <c r="FP2050" s="1"/>
      <c r="FQ2050" s="1"/>
      <c r="FR2050" s="1"/>
      <c r="FS2050" s="1"/>
      <c r="FT2050" s="1"/>
      <c r="FU2050" s="1"/>
      <c r="FV2050" s="1"/>
      <c r="FW2050" s="1"/>
      <c r="FX2050" s="1"/>
      <c r="FY2050" s="1"/>
      <c r="FZ2050" s="1"/>
      <c r="GA2050" s="1"/>
      <c r="GB2050" s="1"/>
      <c r="GC2050" s="1"/>
      <c r="GD2050" s="1"/>
      <c r="GE2050" s="1"/>
      <c r="GF2050" s="1"/>
      <c r="GG2050" s="1"/>
      <c r="GH2050" s="1"/>
      <c r="GI2050" s="1"/>
      <c r="GJ2050" s="1"/>
      <c r="GK2050" s="1"/>
      <c r="GL2050" s="1"/>
      <c r="GM2050" s="1"/>
      <c r="GN2050" s="1"/>
      <c r="GO2050" s="1"/>
    </row>
    <row r="2051" spans="1:197" s="40" customFormat="1" x14ac:dyDescent="0.25">
      <c r="A2051" s="41"/>
      <c r="B2051" s="4"/>
      <c r="C2051" s="41"/>
      <c r="D2051" s="42"/>
      <c r="E2051" s="42"/>
      <c r="F2051" s="42"/>
      <c r="G2051" s="1"/>
      <c r="H2051" s="1"/>
      <c r="I2051" s="1"/>
      <c r="J2051" s="1"/>
      <c r="K2051" s="1"/>
      <c r="L2051" s="1"/>
      <c r="M2051" s="2"/>
      <c r="N2051" s="1"/>
      <c r="O2051" s="1"/>
      <c r="P2051" s="1"/>
      <c r="Q2051" s="1"/>
      <c r="R2051" s="1"/>
      <c r="S2051" s="1"/>
      <c r="T2051" s="1"/>
      <c r="U2051" s="1"/>
      <c r="V2051" s="1"/>
      <c r="W2051" s="1"/>
      <c r="X2051" s="1"/>
      <c r="Y2051" s="1"/>
      <c r="Z2051" s="1"/>
      <c r="AA2051" s="1"/>
      <c r="AB2051" s="1"/>
      <c r="AC2051" s="1"/>
      <c r="AD2051" s="1"/>
      <c r="AE2051" s="1"/>
      <c r="AF2051" s="1"/>
      <c r="AG2051" s="1"/>
      <c r="AH2051" s="1"/>
      <c r="AI2051" s="1"/>
      <c r="AJ2051" s="1"/>
      <c r="AK2051" s="1"/>
      <c r="AL2051" s="1"/>
      <c r="AM2051" s="1"/>
      <c r="AN2051" s="1"/>
      <c r="AO2051" s="1"/>
      <c r="AP2051" s="1"/>
      <c r="AQ2051" s="1"/>
      <c r="AR2051" s="1"/>
      <c r="AS2051" s="1"/>
      <c r="AT2051" s="1"/>
      <c r="AU2051" s="1"/>
      <c r="AV2051" s="1"/>
      <c r="AW2051" s="1"/>
      <c r="AX2051" s="1"/>
      <c r="AY2051" s="1"/>
      <c r="AZ2051" s="1"/>
      <c r="BA2051" s="1"/>
      <c r="BB2051" s="1"/>
      <c r="BC2051" s="1"/>
      <c r="BD2051" s="1"/>
      <c r="BE2051" s="1"/>
      <c r="BF2051" s="1"/>
      <c r="BG2051" s="1"/>
      <c r="BH2051" s="1"/>
      <c r="BI2051" s="1"/>
      <c r="BJ2051" s="1"/>
      <c r="BK2051" s="1"/>
      <c r="BL2051" s="1"/>
      <c r="BM2051" s="1"/>
      <c r="BN2051" s="1"/>
      <c r="BO2051" s="1"/>
      <c r="BP2051" s="1"/>
      <c r="BQ2051" s="1"/>
      <c r="BR2051" s="1"/>
      <c r="BS2051" s="1"/>
      <c r="BT2051" s="1"/>
      <c r="BU2051" s="1"/>
      <c r="BV2051" s="1"/>
      <c r="BW2051" s="1"/>
      <c r="BX2051" s="1"/>
      <c r="BY2051" s="1"/>
      <c r="BZ2051" s="1"/>
      <c r="CA2051" s="1"/>
      <c r="CB2051" s="1"/>
      <c r="CC2051" s="1"/>
      <c r="CD2051" s="1"/>
      <c r="CE2051" s="1"/>
      <c r="CF2051" s="1"/>
      <c r="CG2051" s="1"/>
      <c r="CH2051" s="1"/>
      <c r="CI2051" s="1"/>
      <c r="CJ2051" s="1"/>
      <c r="CK2051" s="1"/>
      <c r="CL2051" s="1"/>
      <c r="CM2051" s="1"/>
      <c r="CN2051" s="1"/>
      <c r="CO2051" s="1"/>
      <c r="CP2051" s="1"/>
      <c r="CQ2051" s="1"/>
      <c r="CR2051" s="1"/>
      <c r="CS2051" s="1"/>
      <c r="CT2051" s="1"/>
      <c r="CU2051" s="1"/>
      <c r="CV2051" s="1"/>
      <c r="CW2051" s="1"/>
      <c r="CX2051" s="1"/>
      <c r="CY2051" s="1"/>
      <c r="CZ2051" s="1"/>
      <c r="DA2051" s="1"/>
      <c r="DB2051" s="1"/>
      <c r="DC2051" s="1"/>
      <c r="DD2051" s="1"/>
      <c r="DE2051" s="1"/>
      <c r="DF2051" s="1"/>
      <c r="DG2051" s="1"/>
      <c r="DH2051" s="1"/>
      <c r="DI2051" s="1"/>
      <c r="DJ2051" s="1"/>
      <c r="DK2051" s="1"/>
      <c r="DL2051" s="1"/>
      <c r="DM2051" s="1"/>
      <c r="DN2051" s="1"/>
      <c r="DO2051" s="1"/>
      <c r="DP2051" s="1"/>
      <c r="DQ2051" s="1"/>
      <c r="DR2051" s="1"/>
      <c r="DS2051" s="1"/>
      <c r="DT2051" s="1"/>
      <c r="DU2051" s="1"/>
      <c r="DV2051" s="1"/>
      <c r="DW2051" s="1"/>
      <c r="DX2051" s="1"/>
      <c r="DY2051" s="1"/>
      <c r="DZ2051" s="1"/>
      <c r="EA2051" s="1"/>
      <c r="EB2051" s="1"/>
      <c r="EC2051" s="1"/>
      <c r="ED2051" s="1"/>
      <c r="EE2051" s="1"/>
      <c r="EF2051" s="1"/>
      <c r="EG2051" s="1"/>
      <c r="EH2051" s="1"/>
      <c r="EI2051" s="1"/>
      <c r="EJ2051" s="1"/>
      <c r="EK2051" s="1"/>
      <c r="EL2051" s="1"/>
      <c r="EM2051" s="1"/>
      <c r="EN2051" s="1"/>
      <c r="EO2051" s="1"/>
      <c r="EP2051" s="1"/>
      <c r="EQ2051" s="1"/>
      <c r="ER2051" s="1"/>
      <c r="ES2051" s="1"/>
      <c r="ET2051" s="1"/>
      <c r="EU2051" s="1"/>
      <c r="EV2051" s="1"/>
      <c r="EW2051" s="1"/>
      <c r="EX2051" s="1"/>
      <c r="EY2051" s="1"/>
      <c r="EZ2051" s="1"/>
      <c r="FA2051" s="1"/>
      <c r="FB2051" s="1"/>
      <c r="FC2051" s="1"/>
      <c r="FD2051" s="1"/>
      <c r="FE2051" s="1"/>
      <c r="FF2051" s="1"/>
      <c r="FG2051" s="1"/>
      <c r="FH2051" s="1"/>
      <c r="FI2051" s="1"/>
      <c r="FJ2051" s="1"/>
      <c r="FK2051" s="1"/>
      <c r="FL2051" s="1"/>
      <c r="FM2051" s="1"/>
      <c r="FN2051" s="1"/>
      <c r="FO2051" s="1"/>
      <c r="FP2051" s="1"/>
      <c r="FQ2051" s="1"/>
      <c r="FR2051" s="1"/>
      <c r="FS2051" s="1"/>
      <c r="FT2051" s="1"/>
      <c r="FU2051" s="1"/>
      <c r="FV2051" s="1"/>
      <c r="FW2051" s="1"/>
      <c r="FX2051" s="1"/>
      <c r="FY2051" s="1"/>
      <c r="FZ2051" s="1"/>
      <c r="GA2051" s="1"/>
      <c r="GB2051" s="1"/>
      <c r="GC2051" s="1"/>
      <c r="GD2051" s="1"/>
      <c r="GE2051" s="1"/>
      <c r="GF2051" s="1"/>
      <c r="GG2051" s="1"/>
      <c r="GH2051" s="1"/>
      <c r="GI2051" s="1"/>
      <c r="GJ2051" s="1"/>
      <c r="GK2051" s="1"/>
      <c r="GL2051" s="1"/>
      <c r="GM2051" s="1"/>
      <c r="GN2051" s="1"/>
      <c r="GO2051" s="1"/>
    </row>
    <row r="2052" spans="1:197" s="40" customFormat="1" x14ac:dyDescent="0.25">
      <c r="A2052" s="41"/>
      <c r="B2052" s="4"/>
      <c r="C2052" s="41"/>
      <c r="D2052" s="42"/>
      <c r="E2052" s="42"/>
      <c r="F2052" s="42"/>
      <c r="G2052" s="1"/>
      <c r="H2052" s="1"/>
      <c r="I2052" s="1"/>
      <c r="J2052" s="1"/>
      <c r="K2052" s="1"/>
      <c r="L2052" s="1"/>
      <c r="M2052" s="2"/>
      <c r="N2052" s="1"/>
      <c r="O2052" s="1"/>
      <c r="P2052" s="1"/>
      <c r="Q2052" s="1"/>
      <c r="R2052" s="1"/>
      <c r="S2052" s="1"/>
      <c r="T2052" s="1"/>
      <c r="U2052" s="1"/>
      <c r="V2052" s="1"/>
      <c r="W2052" s="1"/>
      <c r="X2052" s="1"/>
      <c r="Y2052" s="1"/>
      <c r="Z2052" s="1"/>
      <c r="AA2052" s="1"/>
      <c r="AB2052" s="1"/>
      <c r="AC2052" s="1"/>
      <c r="AD2052" s="1"/>
      <c r="AE2052" s="1"/>
      <c r="AF2052" s="1"/>
      <c r="AG2052" s="1"/>
      <c r="AH2052" s="1"/>
      <c r="AI2052" s="1"/>
      <c r="AJ2052" s="1"/>
      <c r="AK2052" s="1"/>
      <c r="AL2052" s="1"/>
      <c r="AM2052" s="1"/>
      <c r="AN2052" s="1"/>
      <c r="AO2052" s="1"/>
      <c r="AP2052" s="1"/>
      <c r="AQ2052" s="1"/>
      <c r="AR2052" s="1"/>
      <c r="AS2052" s="1"/>
      <c r="AT2052" s="1"/>
      <c r="AU2052" s="1"/>
      <c r="AV2052" s="1"/>
      <c r="AW2052" s="1"/>
      <c r="AX2052" s="1"/>
      <c r="AY2052" s="1"/>
      <c r="AZ2052" s="1"/>
      <c r="BA2052" s="1"/>
      <c r="BB2052" s="1"/>
      <c r="BC2052" s="1"/>
      <c r="BD2052" s="1"/>
      <c r="BE2052" s="1"/>
      <c r="BF2052" s="1"/>
      <c r="BG2052" s="1"/>
      <c r="BH2052" s="1"/>
      <c r="BI2052" s="1"/>
      <c r="BJ2052" s="1"/>
      <c r="BK2052" s="1"/>
      <c r="BL2052" s="1"/>
      <c r="BM2052" s="1"/>
      <c r="BN2052" s="1"/>
      <c r="BO2052" s="1"/>
      <c r="BP2052" s="1"/>
      <c r="BQ2052" s="1"/>
      <c r="BR2052" s="1"/>
      <c r="BS2052" s="1"/>
      <c r="BT2052" s="1"/>
      <c r="BU2052" s="1"/>
      <c r="BV2052" s="1"/>
      <c r="BW2052" s="1"/>
      <c r="BX2052" s="1"/>
      <c r="BY2052" s="1"/>
      <c r="BZ2052" s="1"/>
      <c r="CA2052" s="1"/>
      <c r="CB2052" s="1"/>
      <c r="CC2052" s="1"/>
      <c r="CD2052" s="1"/>
      <c r="CE2052" s="1"/>
      <c r="CF2052" s="1"/>
      <c r="CG2052" s="1"/>
      <c r="CH2052" s="1"/>
      <c r="CI2052" s="1"/>
      <c r="CJ2052" s="1"/>
      <c r="CK2052" s="1"/>
      <c r="CL2052" s="1"/>
      <c r="CM2052" s="1"/>
      <c r="CN2052" s="1"/>
      <c r="CO2052" s="1"/>
      <c r="CP2052" s="1"/>
      <c r="CQ2052" s="1"/>
      <c r="CR2052" s="1"/>
      <c r="CS2052" s="1"/>
      <c r="CT2052" s="1"/>
      <c r="CU2052" s="1"/>
      <c r="CV2052" s="1"/>
      <c r="CW2052" s="1"/>
      <c r="CX2052" s="1"/>
      <c r="CY2052" s="1"/>
      <c r="CZ2052" s="1"/>
      <c r="DA2052" s="1"/>
      <c r="DB2052" s="1"/>
      <c r="DC2052" s="1"/>
      <c r="DD2052" s="1"/>
      <c r="DE2052" s="1"/>
      <c r="DF2052" s="1"/>
      <c r="DG2052" s="1"/>
      <c r="DH2052" s="1"/>
      <c r="DI2052" s="1"/>
      <c r="DJ2052" s="1"/>
      <c r="DK2052" s="1"/>
      <c r="DL2052" s="1"/>
      <c r="DM2052" s="1"/>
      <c r="DN2052" s="1"/>
      <c r="DO2052" s="1"/>
      <c r="DP2052" s="1"/>
      <c r="DQ2052" s="1"/>
      <c r="DR2052" s="1"/>
      <c r="DS2052" s="1"/>
      <c r="DT2052" s="1"/>
      <c r="DU2052" s="1"/>
      <c r="DV2052" s="1"/>
      <c r="DW2052" s="1"/>
      <c r="DX2052" s="1"/>
      <c r="DY2052" s="1"/>
      <c r="DZ2052" s="1"/>
      <c r="EA2052" s="1"/>
      <c r="EB2052" s="1"/>
      <c r="EC2052" s="1"/>
      <c r="ED2052" s="1"/>
      <c r="EE2052" s="1"/>
      <c r="EF2052" s="1"/>
      <c r="EG2052" s="1"/>
      <c r="EH2052" s="1"/>
      <c r="EI2052" s="1"/>
      <c r="EJ2052" s="1"/>
      <c r="EK2052" s="1"/>
      <c r="EL2052" s="1"/>
      <c r="EM2052" s="1"/>
      <c r="EN2052" s="1"/>
      <c r="EO2052" s="1"/>
      <c r="EP2052" s="1"/>
      <c r="EQ2052" s="1"/>
      <c r="ER2052" s="1"/>
      <c r="ES2052" s="1"/>
      <c r="ET2052" s="1"/>
      <c r="EU2052" s="1"/>
      <c r="EV2052" s="1"/>
      <c r="EW2052" s="1"/>
      <c r="EX2052" s="1"/>
      <c r="EY2052" s="1"/>
      <c r="EZ2052" s="1"/>
      <c r="FA2052" s="1"/>
      <c r="FB2052" s="1"/>
      <c r="FC2052" s="1"/>
      <c r="FD2052" s="1"/>
      <c r="FE2052" s="1"/>
      <c r="FF2052" s="1"/>
      <c r="FG2052" s="1"/>
      <c r="FH2052" s="1"/>
      <c r="FI2052" s="1"/>
      <c r="FJ2052" s="1"/>
      <c r="FK2052" s="1"/>
      <c r="FL2052" s="1"/>
      <c r="FM2052" s="1"/>
      <c r="FN2052" s="1"/>
      <c r="FO2052" s="1"/>
      <c r="FP2052" s="1"/>
      <c r="FQ2052" s="1"/>
      <c r="FR2052" s="1"/>
      <c r="FS2052" s="1"/>
      <c r="FT2052" s="1"/>
      <c r="FU2052" s="1"/>
      <c r="FV2052" s="1"/>
      <c r="FW2052" s="1"/>
      <c r="FX2052" s="1"/>
      <c r="FY2052" s="1"/>
      <c r="FZ2052" s="1"/>
      <c r="GA2052" s="1"/>
      <c r="GB2052" s="1"/>
      <c r="GC2052" s="1"/>
      <c r="GD2052" s="1"/>
      <c r="GE2052" s="1"/>
      <c r="GF2052" s="1"/>
      <c r="GG2052" s="1"/>
      <c r="GH2052" s="1"/>
      <c r="GI2052" s="1"/>
      <c r="GJ2052" s="1"/>
      <c r="GK2052" s="1"/>
      <c r="GL2052" s="1"/>
      <c r="GM2052" s="1"/>
      <c r="GN2052" s="1"/>
      <c r="GO2052" s="1"/>
    </row>
    <row r="2053" spans="1:197" s="40" customFormat="1" x14ac:dyDescent="0.25">
      <c r="A2053" s="41"/>
      <c r="B2053" s="4"/>
      <c r="C2053" s="41"/>
      <c r="D2053" s="42"/>
      <c r="E2053" s="42"/>
      <c r="F2053" s="42"/>
      <c r="G2053" s="1"/>
      <c r="H2053" s="1"/>
      <c r="I2053" s="1"/>
      <c r="J2053" s="1"/>
      <c r="K2053" s="1"/>
      <c r="L2053" s="1"/>
      <c r="M2053" s="2"/>
      <c r="N2053" s="1"/>
      <c r="O2053" s="1"/>
      <c r="P2053" s="1"/>
      <c r="Q2053" s="1"/>
      <c r="R2053" s="1"/>
      <c r="S2053" s="1"/>
      <c r="T2053" s="1"/>
      <c r="U2053" s="1"/>
      <c r="V2053" s="1"/>
      <c r="W2053" s="1"/>
      <c r="X2053" s="1"/>
      <c r="Y2053" s="1"/>
      <c r="Z2053" s="1"/>
      <c r="AA2053" s="1"/>
      <c r="AB2053" s="1"/>
      <c r="AC2053" s="1"/>
      <c r="AD2053" s="1"/>
      <c r="AE2053" s="1"/>
      <c r="AF2053" s="1"/>
      <c r="AG2053" s="1"/>
      <c r="AH2053" s="1"/>
      <c r="AI2053" s="1"/>
      <c r="AJ2053" s="1"/>
      <c r="AK2053" s="1"/>
      <c r="AL2053" s="1"/>
      <c r="AM2053" s="1"/>
      <c r="AN2053" s="1"/>
      <c r="AO2053" s="1"/>
      <c r="AP2053" s="1"/>
      <c r="AQ2053" s="1"/>
      <c r="AR2053" s="1"/>
      <c r="AS2053" s="1"/>
      <c r="AT2053" s="1"/>
      <c r="AU2053" s="1"/>
      <c r="AV2053" s="1"/>
      <c r="AW2053" s="1"/>
      <c r="AX2053" s="1"/>
      <c r="AY2053" s="1"/>
      <c r="AZ2053" s="1"/>
      <c r="BA2053" s="1"/>
      <c r="BB2053" s="1"/>
      <c r="BC2053" s="1"/>
      <c r="BD2053" s="1"/>
      <c r="BE2053" s="1"/>
      <c r="BF2053" s="1"/>
      <c r="BG2053" s="1"/>
      <c r="BH2053" s="1"/>
      <c r="BI2053" s="1"/>
      <c r="BJ2053" s="1"/>
      <c r="BK2053" s="1"/>
      <c r="BL2053" s="1"/>
      <c r="BM2053" s="1"/>
      <c r="BN2053" s="1"/>
      <c r="BO2053" s="1"/>
      <c r="BP2053" s="1"/>
      <c r="BQ2053" s="1"/>
      <c r="BR2053" s="1"/>
      <c r="BS2053" s="1"/>
      <c r="BT2053" s="1"/>
      <c r="BU2053" s="1"/>
      <c r="BV2053" s="1"/>
      <c r="BW2053" s="1"/>
      <c r="BX2053" s="1"/>
      <c r="BY2053" s="1"/>
      <c r="BZ2053" s="1"/>
      <c r="CA2053" s="1"/>
      <c r="CB2053" s="1"/>
      <c r="CC2053" s="1"/>
      <c r="CD2053" s="1"/>
      <c r="CE2053" s="1"/>
      <c r="CF2053" s="1"/>
      <c r="CG2053" s="1"/>
      <c r="CH2053" s="1"/>
      <c r="CI2053" s="1"/>
      <c r="CJ2053" s="1"/>
      <c r="CK2053" s="1"/>
      <c r="CL2053" s="1"/>
      <c r="CM2053" s="1"/>
      <c r="CN2053" s="1"/>
      <c r="CO2053" s="1"/>
      <c r="CP2053" s="1"/>
      <c r="CQ2053" s="1"/>
      <c r="CR2053" s="1"/>
      <c r="CS2053" s="1"/>
      <c r="CT2053" s="1"/>
      <c r="CU2053" s="1"/>
      <c r="CV2053" s="1"/>
      <c r="CW2053" s="1"/>
      <c r="CX2053" s="1"/>
      <c r="CY2053" s="1"/>
      <c r="CZ2053" s="1"/>
      <c r="DA2053" s="1"/>
      <c r="DB2053" s="1"/>
      <c r="DC2053" s="1"/>
      <c r="DD2053" s="1"/>
      <c r="DE2053" s="1"/>
      <c r="DF2053" s="1"/>
      <c r="DG2053" s="1"/>
      <c r="DH2053" s="1"/>
      <c r="DI2053" s="1"/>
      <c r="DJ2053" s="1"/>
      <c r="DK2053" s="1"/>
      <c r="DL2053" s="1"/>
      <c r="DM2053" s="1"/>
      <c r="DN2053" s="1"/>
      <c r="DO2053" s="1"/>
      <c r="DP2053" s="1"/>
      <c r="DQ2053" s="1"/>
      <c r="DR2053" s="1"/>
      <c r="DS2053" s="1"/>
      <c r="DT2053" s="1"/>
      <c r="DU2053" s="1"/>
      <c r="DV2053" s="1"/>
      <c r="DW2053" s="1"/>
      <c r="DX2053" s="1"/>
      <c r="DY2053" s="1"/>
      <c r="DZ2053" s="1"/>
      <c r="EA2053" s="1"/>
      <c r="EB2053" s="1"/>
      <c r="EC2053" s="1"/>
      <c r="ED2053" s="1"/>
      <c r="EE2053" s="1"/>
      <c r="EF2053" s="1"/>
      <c r="EG2053" s="1"/>
      <c r="EH2053" s="1"/>
      <c r="EI2053" s="1"/>
      <c r="EJ2053" s="1"/>
      <c r="EK2053" s="1"/>
      <c r="EL2053" s="1"/>
      <c r="EM2053" s="1"/>
      <c r="EN2053" s="1"/>
      <c r="EO2053" s="1"/>
      <c r="EP2053" s="1"/>
      <c r="EQ2053" s="1"/>
      <c r="ER2053" s="1"/>
      <c r="ES2053" s="1"/>
      <c r="ET2053" s="1"/>
      <c r="EU2053" s="1"/>
      <c r="EV2053" s="1"/>
      <c r="EW2053" s="1"/>
      <c r="EX2053" s="1"/>
      <c r="EY2053" s="1"/>
      <c r="EZ2053" s="1"/>
      <c r="FA2053" s="1"/>
      <c r="FB2053" s="1"/>
      <c r="FC2053" s="1"/>
      <c r="FD2053" s="1"/>
      <c r="FE2053" s="1"/>
      <c r="FF2053" s="1"/>
      <c r="FG2053" s="1"/>
      <c r="FH2053" s="1"/>
      <c r="FI2053" s="1"/>
      <c r="FJ2053" s="1"/>
      <c r="FK2053" s="1"/>
      <c r="FL2053" s="1"/>
      <c r="FM2053" s="1"/>
      <c r="FN2053" s="1"/>
      <c r="FO2053" s="1"/>
      <c r="FP2053" s="1"/>
      <c r="FQ2053" s="1"/>
      <c r="FR2053" s="1"/>
      <c r="FS2053" s="1"/>
      <c r="FT2053" s="1"/>
      <c r="FU2053" s="1"/>
      <c r="FV2053" s="1"/>
      <c r="FW2053" s="1"/>
      <c r="FX2053" s="1"/>
      <c r="FY2053" s="1"/>
      <c r="FZ2053" s="1"/>
      <c r="GA2053" s="1"/>
      <c r="GB2053" s="1"/>
      <c r="GC2053" s="1"/>
      <c r="GD2053" s="1"/>
      <c r="GE2053" s="1"/>
      <c r="GF2053" s="1"/>
      <c r="GG2053" s="1"/>
      <c r="GH2053" s="1"/>
      <c r="GI2053" s="1"/>
      <c r="GJ2053" s="1"/>
      <c r="GK2053" s="1"/>
      <c r="GL2053" s="1"/>
      <c r="GM2053" s="1"/>
      <c r="GN2053" s="1"/>
      <c r="GO2053" s="1"/>
    </row>
    <row r="2054" spans="1:197" s="40" customFormat="1" x14ac:dyDescent="0.25">
      <c r="A2054" s="41"/>
      <c r="B2054" s="4"/>
      <c r="C2054" s="41"/>
      <c r="D2054" s="42"/>
      <c r="E2054" s="42"/>
      <c r="F2054" s="42"/>
      <c r="G2054" s="1"/>
      <c r="H2054" s="1"/>
      <c r="I2054" s="1"/>
      <c r="J2054" s="1"/>
      <c r="K2054" s="1"/>
      <c r="L2054" s="1"/>
      <c r="M2054" s="2"/>
      <c r="N2054" s="1"/>
      <c r="O2054" s="1"/>
      <c r="P2054" s="1"/>
      <c r="Q2054" s="1"/>
      <c r="R2054" s="1"/>
      <c r="S2054" s="1"/>
      <c r="T2054" s="1"/>
      <c r="U2054" s="1"/>
      <c r="V2054" s="1"/>
      <c r="W2054" s="1"/>
      <c r="X2054" s="1"/>
      <c r="Y2054" s="1"/>
      <c r="Z2054" s="1"/>
      <c r="AA2054" s="1"/>
      <c r="AB2054" s="1"/>
      <c r="AC2054" s="1"/>
      <c r="AD2054" s="1"/>
      <c r="AE2054" s="1"/>
      <c r="AF2054" s="1"/>
      <c r="AG2054" s="1"/>
      <c r="AH2054" s="1"/>
      <c r="AI2054" s="1"/>
      <c r="AJ2054" s="1"/>
      <c r="AK2054" s="1"/>
      <c r="AL2054" s="1"/>
      <c r="AM2054" s="1"/>
      <c r="AN2054" s="1"/>
      <c r="AO2054" s="1"/>
      <c r="AP2054" s="1"/>
      <c r="AQ2054" s="1"/>
      <c r="AR2054" s="1"/>
      <c r="AS2054" s="1"/>
      <c r="AT2054" s="1"/>
      <c r="AU2054" s="1"/>
      <c r="AV2054" s="1"/>
      <c r="AW2054" s="1"/>
      <c r="AX2054" s="1"/>
      <c r="AY2054" s="1"/>
      <c r="AZ2054" s="1"/>
      <c r="BA2054" s="1"/>
      <c r="BB2054" s="1"/>
      <c r="BC2054" s="1"/>
      <c r="BD2054" s="1"/>
      <c r="BE2054" s="1"/>
      <c r="BF2054" s="1"/>
      <c r="BG2054" s="1"/>
      <c r="BH2054" s="1"/>
      <c r="BI2054" s="1"/>
      <c r="BJ2054" s="1"/>
      <c r="BK2054" s="1"/>
      <c r="BL2054" s="1"/>
      <c r="BM2054" s="1"/>
      <c r="BN2054" s="1"/>
      <c r="BO2054" s="1"/>
      <c r="BP2054" s="1"/>
      <c r="BQ2054" s="1"/>
      <c r="BR2054" s="1"/>
      <c r="BS2054" s="1"/>
      <c r="BT2054" s="1"/>
      <c r="BU2054" s="1"/>
      <c r="BV2054" s="1"/>
      <c r="BW2054" s="1"/>
      <c r="BX2054" s="1"/>
      <c r="BY2054" s="1"/>
      <c r="BZ2054" s="1"/>
      <c r="CA2054" s="1"/>
      <c r="CB2054" s="1"/>
      <c r="CC2054" s="1"/>
      <c r="CD2054" s="1"/>
      <c r="CE2054" s="1"/>
      <c r="CF2054" s="1"/>
      <c r="CG2054" s="1"/>
      <c r="CH2054" s="1"/>
      <c r="CI2054" s="1"/>
      <c r="CJ2054" s="1"/>
      <c r="CK2054" s="1"/>
      <c r="CL2054" s="1"/>
      <c r="CM2054" s="1"/>
      <c r="CN2054" s="1"/>
      <c r="CO2054" s="1"/>
      <c r="CP2054" s="1"/>
      <c r="CQ2054" s="1"/>
      <c r="CR2054" s="1"/>
      <c r="CS2054" s="1"/>
      <c r="CT2054" s="1"/>
      <c r="CU2054" s="1"/>
      <c r="CV2054" s="1"/>
      <c r="CW2054" s="1"/>
      <c r="CX2054" s="1"/>
      <c r="CY2054" s="1"/>
      <c r="CZ2054" s="1"/>
      <c r="DA2054" s="1"/>
      <c r="DB2054" s="1"/>
      <c r="DC2054" s="1"/>
      <c r="DD2054" s="1"/>
      <c r="DE2054" s="1"/>
      <c r="DF2054" s="1"/>
      <c r="DG2054" s="1"/>
      <c r="DH2054" s="1"/>
      <c r="DI2054" s="1"/>
      <c r="DJ2054" s="1"/>
      <c r="DK2054" s="1"/>
      <c r="DL2054" s="1"/>
      <c r="DM2054" s="1"/>
      <c r="DN2054" s="1"/>
      <c r="DO2054" s="1"/>
      <c r="DP2054" s="1"/>
      <c r="DQ2054" s="1"/>
      <c r="DR2054" s="1"/>
      <c r="DS2054" s="1"/>
      <c r="DT2054" s="1"/>
      <c r="DU2054" s="1"/>
      <c r="DV2054" s="1"/>
      <c r="DW2054" s="1"/>
      <c r="DX2054" s="1"/>
      <c r="DY2054" s="1"/>
      <c r="DZ2054" s="1"/>
      <c r="EA2054" s="1"/>
      <c r="EB2054" s="1"/>
      <c r="EC2054" s="1"/>
      <c r="ED2054" s="1"/>
      <c r="EE2054" s="1"/>
      <c r="EF2054" s="1"/>
      <c r="EG2054" s="1"/>
      <c r="EH2054" s="1"/>
      <c r="EI2054" s="1"/>
      <c r="EJ2054" s="1"/>
      <c r="EK2054" s="1"/>
      <c r="EL2054" s="1"/>
      <c r="EM2054" s="1"/>
      <c r="EN2054" s="1"/>
      <c r="EO2054" s="1"/>
      <c r="EP2054" s="1"/>
      <c r="EQ2054" s="1"/>
      <c r="ER2054" s="1"/>
      <c r="ES2054" s="1"/>
      <c r="ET2054" s="1"/>
      <c r="EU2054" s="1"/>
      <c r="EV2054" s="1"/>
      <c r="EW2054" s="1"/>
      <c r="EX2054" s="1"/>
      <c r="EY2054" s="1"/>
      <c r="EZ2054" s="1"/>
      <c r="FA2054" s="1"/>
      <c r="FB2054" s="1"/>
      <c r="FC2054" s="1"/>
      <c r="FD2054" s="1"/>
      <c r="FE2054" s="1"/>
      <c r="FF2054" s="1"/>
      <c r="FG2054" s="1"/>
      <c r="FH2054" s="1"/>
      <c r="FI2054" s="1"/>
      <c r="FJ2054" s="1"/>
      <c r="FK2054" s="1"/>
      <c r="FL2054" s="1"/>
      <c r="FM2054" s="1"/>
      <c r="FN2054" s="1"/>
      <c r="FO2054" s="1"/>
      <c r="FP2054" s="1"/>
      <c r="FQ2054" s="1"/>
      <c r="FR2054" s="1"/>
      <c r="FS2054" s="1"/>
      <c r="FT2054" s="1"/>
      <c r="FU2054" s="1"/>
      <c r="FV2054" s="1"/>
      <c r="FW2054" s="1"/>
      <c r="FX2054" s="1"/>
      <c r="FY2054" s="1"/>
      <c r="FZ2054" s="1"/>
      <c r="GA2054" s="1"/>
      <c r="GB2054" s="1"/>
      <c r="GC2054" s="1"/>
      <c r="GD2054" s="1"/>
      <c r="GE2054" s="1"/>
      <c r="GF2054" s="1"/>
      <c r="GG2054" s="1"/>
      <c r="GH2054" s="1"/>
      <c r="GI2054" s="1"/>
      <c r="GJ2054" s="1"/>
      <c r="GK2054" s="1"/>
      <c r="GL2054" s="1"/>
      <c r="GM2054" s="1"/>
      <c r="GN2054" s="1"/>
      <c r="GO2054" s="1"/>
    </row>
    <row r="2055" spans="1:197" s="40" customFormat="1" x14ac:dyDescent="0.25">
      <c r="A2055" s="41"/>
      <c r="B2055" s="4"/>
      <c r="C2055" s="41"/>
      <c r="D2055" s="42"/>
      <c r="E2055" s="42"/>
      <c r="F2055" s="42"/>
      <c r="G2055" s="1"/>
      <c r="H2055" s="1"/>
      <c r="I2055" s="1"/>
      <c r="J2055" s="1"/>
      <c r="K2055" s="1"/>
      <c r="L2055" s="1"/>
      <c r="M2055" s="2"/>
      <c r="N2055" s="1"/>
      <c r="O2055" s="1"/>
      <c r="P2055" s="1"/>
      <c r="Q2055" s="1"/>
      <c r="R2055" s="1"/>
      <c r="S2055" s="1"/>
      <c r="T2055" s="1"/>
      <c r="U2055" s="1"/>
      <c r="V2055" s="1"/>
      <c r="W2055" s="1"/>
      <c r="X2055" s="1"/>
      <c r="Y2055" s="1"/>
      <c r="Z2055" s="1"/>
      <c r="AA2055" s="1"/>
      <c r="AB2055" s="1"/>
      <c r="AC2055" s="1"/>
      <c r="AD2055" s="1"/>
      <c r="AE2055" s="1"/>
      <c r="AF2055" s="1"/>
      <c r="AG2055" s="1"/>
      <c r="AH2055" s="1"/>
      <c r="AI2055" s="1"/>
      <c r="AJ2055" s="1"/>
      <c r="AK2055" s="1"/>
      <c r="AL2055" s="1"/>
      <c r="AM2055" s="1"/>
      <c r="AN2055" s="1"/>
      <c r="AO2055" s="1"/>
      <c r="AP2055" s="1"/>
      <c r="AQ2055" s="1"/>
      <c r="AR2055" s="1"/>
      <c r="AS2055" s="1"/>
      <c r="AT2055" s="1"/>
      <c r="AU2055" s="1"/>
      <c r="AV2055" s="1"/>
      <c r="AW2055" s="1"/>
      <c r="AX2055" s="1"/>
      <c r="AY2055" s="1"/>
      <c r="AZ2055" s="1"/>
      <c r="BA2055" s="1"/>
      <c r="BB2055" s="1"/>
      <c r="BC2055" s="1"/>
      <c r="BD2055" s="1"/>
      <c r="BE2055" s="1"/>
      <c r="BF2055" s="1"/>
      <c r="BG2055" s="1"/>
      <c r="BH2055" s="1"/>
      <c r="BI2055" s="1"/>
      <c r="BJ2055" s="1"/>
      <c r="BK2055" s="1"/>
      <c r="BL2055" s="1"/>
      <c r="BM2055" s="1"/>
      <c r="BN2055" s="1"/>
      <c r="BO2055" s="1"/>
      <c r="BP2055" s="1"/>
      <c r="BQ2055" s="1"/>
      <c r="BR2055" s="1"/>
      <c r="BS2055" s="1"/>
      <c r="BT2055" s="1"/>
      <c r="BU2055" s="1"/>
      <c r="BV2055" s="1"/>
      <c r="BW2055" s="1"/>
      <c r="BX2055" s="1"/>
      <c r="BY2055" s="1"/>
      <c r="BZ2055" s="1"/>
      <c r="CA2055" s="1"/>
      <c r="CB2055" s="1"/>
      <c r="CC2055" s="1"/>
      <c r="CD2055" s="1"/>
      <c r="CE2055" s="1"/>
      <c r="CF2055" s="1"/>
      <c r="CG2055" s="1"/>
      <c r="CH2055" s="1"/>
      <c r="CI2055" s="1"/>
      <c r="CJ2055" s="1"/>
      <c r="CK2055" s="1"/>
      <c r="CL2055" s="1"/>
      <c r="CM2055" s="1"/>
      <c r="CN2055" s="1"/>
      <c r="CO2055" s="1"/>
      <c r="CP2055" s="1"/>
      <c r="CQ2055" s="1"/>
      <c r="CR2055" s="1"/>
      <c r="CS2055" s="1"/>
      <c r="CT2055" s="1"/>
      <c r="CU2055" s="1"/>
      <c r="CV2055" s="1"/>
      <c r="CW2055" s="1"/>
      <c r="CX2055" s="1"/>
      <c r="CY2055" s="1"/>
      <c r="CZ2055" s="1"/>
      <c r="DA2055" s="1"/>
      <c r="DB2055" s="1"/>
      <c r="DC2055" s="1"/>
      <c r="DD2055" s="1"/>
      <c r="DE2055" s="1"/>
      <c r="DF2055" s="1"/>
      <c r="DG2055" s="1"/>
      <c r="DH2055" s="1"/>
      <c r="DI2055" s="1"/>
      <c r="DJ2055" s="1"/>
      <c r="DK2055" s="1"/>
      <c r="DL2055" s="1"/>
      <c r="DM2055" s="1"/>
      <c r="DN2055" s="1"/>
      <c r="DO2055" s="1"/>
      <c r="DP2055" s="1"/>
      <c r="DQ2055" s="1"/>
      <c r="DR2055" s="1"/>
      <c r="DS2055" s="1"/>
      <c r="DT2055" s="1"/>
      <c r="DU2055" s="1"/>
      <c r="DV2055" s="1"/>
      <c r="DW2055" s="1"/>
      <c r="DX2055" s="1"/>
      <c r="DY2055" s="1"/>
      <c r="DZ2055" s="1"/>
      <c r="EA2055" s="1"/>
      <c r="EB2055" s="1"/>
      <c r="EC2055" s="1"/>
      <c r="ED2055" s="1"/>
      <c r="EE2055" s="1"/>
      <c r="EF2055" s="1"/>
      <c r="EG2055" s="1"/>
      <c r="EH2055" s="1"/>
      <c r="EI2055" s="1"/>
      <c r="EJ2055" s="1"/>
      <c r="EK2055" s="1"/>
      <c r="EL2055" s="1"/>
      <c r="EM2055" s="1"/>
      <c r="EN2055" s="1"/>
      <c r="EO2055" s="1"/>
      <c r="EP2055" s="1"/>
      <c r="EQ2055" s="1"/>
      <c r="ER2055" s="1"/>
      <c r="ES2055" s="1"/>
      <c r="ET2055" s="1"/>
      <c r="EU2055" s="1"/>
      <c r="EV2055" s="1"/>
      <c r="EW2055" s="1"/>
      <c r="EX2055" s="1"/>
      <c r="EY2055" s="1"/>
      <c r="EZ2055" s="1"/>
      <c r="FA2055" s="1"/>
      <c r="FB2055" s="1"/>
      <c r="FC2055" s="1"/>
      <c r="FD2055" s="1"/>
      <c r="FE2055" s="1"/>
      <c r="FF2055" s="1"/>
      <c r="FG2055" s="1"/>
      <c r="FH2055" s="1"/>
      <c r="FI2055" s="1"/>
      <c r="FJ2055" s="1"/>
      <c r="FK2055" s="1"/>
      <c r="FL2055" s="1"/>
      <c r="FM2055" s="1"/>
      <c r="FN2055" s="1"/>
      <c r="FO2055" s="1"/>
      <c r="FP2055" s="1"/>
      <c r="FQ2055" s="1"/>
      <c r="FR2055" s="1"/>
      <c r="FS2055" s="1"/>
      <c r="FT2055" s="1"/>
      <c r="FU2055" s="1"/>
      <c r="FV2055" s="1"/>
      <c r="FW2055" s="1"/>
      <c r="FX2055" s="1"/>
      <c r="FY2055" s="1"/>
      <c r="FZ2055" s="1"/>
      <c r="GA2055" s="1"/>
      <c r="GB2055" s="1"/>
      <c r="GC2055" s="1"/>
      <c r="GD2055" s="1"/>
      <c r="GE2055" s="1"/>
      <c r="GF2055" s="1"/>
      <c r="GG2055" s="1"/>
      <c r="GH2055" s="1"/>
      <c r="GI2055" s="1"/>
      <c r="GJ2055" s="1"/>
      <c r="GK2055" s="1"/>
      <c r="GL2055" s="1"/>
      <c r="GM2055" s="1"/>
      <c r="GN2055" s="1"/>
      <c r="GO2055" s="1"/>
    </row>
    <row r="2056" spans="1:197" s="40" customFormat="1" x14ac:dyDescent="0.25">
      <c r="A2056" s="41"/>
      <c r="B2056" s="4"/>
      <c r="C2056" s="41"/>
      <c r="D2056" s="42"/>
      <c r="E2056" s="42"/>
      <c r="F2056" s="42"/>
      <c r="G2056" s="1"/>
      <c r="H2056" s="1"/>
      <c r="I2056" s="1"/>
      <c r="J2056" s="1"/>
      <c r="K2056" s="1"/>
      <c r="L2056" s="1"/>
      <c r="M2056" s="2"/>
      <c r="N2056" s="1"/>
      <c r="O2056" s="1"/>
      <c r="P2056" s="1"/>
      <c r="Q2056" s="1"/>
      <c r="R2056" s="1"/>
      <c r="S2056" s="1"/>
      <c r="T2056" s="1"/>
      <c r="U2056" s="1"/>
      <c r="V2056" s="1"/>
      <c r="W2056" s="1"/>
      <c r="X2056" s="1"/>
      <c r="Y2056" s="1"/>
      <c r="Z2056" s="1"/>
      <c r="AA2056" s="1"/>
      <c r="AB2056" s="1"/>
      <c r="AC2056" s="1"/>
      <c r="AD2056" s="1"/>
      <c r="AE2056" s="1"/>
      <c r="AF2056" s="1"/>
      <c r="AG2056" s="1"/>
      <c r="AH2056" s="1"/>
      <c r="AI2056" s="1"/>
      <c r="AJ2056" s="1"/>
      <c r="AK2056" s="1"/>
      <c r="AL2056" s="1"/>
      <c r="AM2056" s="1"/>
      <c r="AN2056" s="1"/>
      <c r="AO2056" s="1"/>
      <c r="AP2056" s="1"/>
      <c r="AQ2056" s="1"/>
      <c r="AR2056" s="1"/>
      <c r="AS2056" s="1"/>
      <c r="AT2056" s="1"/>
      <c r="AU2056" s="1"/>
      <c r="AV2056" s="1"/>
      <c r="AW2056" s="1"/>
      <c r="AX2056" s="1"/>
      <c r="AY2056" s="1"/>
      <c r="AZ2056" s="1"/>
      <c r="BA2056" s="1"/>
      <c r="BB2056" s="1"/>
      <c r="BC2056" s="1"/>
      <c r="BD2056" s="1"/>
      <c r="BE2056" s="1"/>
      <c r="BF2056" s="1"/>
      <c r="BG2056" s="1"/>
      <c r="BH2056" s="1"/>
      <c r="BI2056" s="1"/>
      <c r="BJ2056" s="1"/>
      <c r="BK2056" s="1"/>
      <c r="BL2056" s="1"/>
      <c r="BM2056" s="1"/>
      <c r="BN2056" s="1"/>
      <c r="BO2056" s="1"/>
      <c r="BP2056" s="1"/>
      <c r="BQ2056" s="1"/>
      <c r="BR2056" s="1"/>
      <c r="BS2056" s="1"/>
      <c r="BT2056" s="1"/>
      <c r="BU2056" s="1"/>
      <c r="BV2056" s="1"/>
      <c r="BW2056" s="1"/>
      <c r="BX2056" s="1"/>
      <c r="BY2056" s="1"/>
      <c r="BZ2056" s="1"/>
      <c r="CA2056" s="1"/>
      <c r="CB2056" s="1"/>
      <c r="CC2056" s="1"/>
      <c r="CD2056" s="1"/>
      <c r="CE2056" s="1"/>
      <c r="CF2056" s="1"/>
      <c r="CG2056" s="1"/>
      <c r="CH2056" s="1"/>
      <c r="CI2056" s="1"/>
      <c r="CJ2056" s="1"/>
      <c r="CK2056" s="1"/>
      <c r="CL2056" s="1"/>
      <c r="CM2056" s="1"/>
      <c r="CN2056" s="1"/>
      <c r="CO2056" s="1"/>
      <c r="CP2056" s="1"/>
      <c r="CQ2056" s="1"/>
      <c r="CR2056" s="1"/>
      <c r="CS2056" s="1"/>
      <c r="CT2056" s="1"/>
      <c r="CU2056" s="1"/>
      <c r="CV2056" s="1"/>
      <c r="CW2056" s="1"/>
      <c r="CX2056" s="1"/>
      <c r="CY2056" s="1"/>
      <c r="CZ2056" s="1"/>
      <c r="DA2056" s="1"/>
      <c r="DB2056" s="1"/>
      <c r="DC2056" s="1"/>
      <c r="DD2056" s="1"/>
      <c r="DE2056" s="1"/>
      <c r="DF2056" s="1"/>
      <c r="DG2056" s="1"/>
      <c r="DH2056" s="1"/>
      <c r="DI2056" s="1"/>
      <c r="DJ2056" s="1"/>
      <c r="DK2056" s="1"/>
      <c r="DL2056" s="1"/>
      <c r="DM2056" s="1"/>
      <c r="DN2056" s="1"/>
      <c r="DO2056" s="1"/>
      <c r="DP2056" s="1"/>
      <c r="DQ2056" s="1"/>
      <c r="DR2056" s="1"/>
      <c r="DS2056" s="1"/>
      <c r="DT2056" s="1"/>
      <c r="DU2056" s="1"/>
      <c r="DV2056" s="1"/>
      <c r="DW2056" s="1"/>
      <c r="DX2056" s="1"/>
      <c r="DY2056" s="1"/>
      <c r="DZ2056" s="1"/>
      <c r="EA2056" s="1"/>
      <c r="EB2056" s="1"/>
      <c r="EC2056" s="1"/>
      <c r="ED2056" s="1"/>
      <c r="EE2056" s="1"/>
      <c r="EF2056" s="1"/>
      <c r="EG2056" s="1"/>
      <c r="EH2056" s="1"/>
      <c r="EI2056" s="1"/>
      <c r="EJ2056" s="1"/>
      <c r="EK2056" s="1"/>
      <c r="EL2056" s="1"/>
      <c r="EM2056" s="1"/>
      <c r="EN2056" s="1"/>
      <c r="EO2056" s="1"/>
      <c r="EP2056" s="1"/>
      <c r="EQ2056" s="1"/>
      <c r="ER2056" s="1"/>
      <c r="ES2056" s="1"/>
      <c r="ET2056" s="1"/>
      <c r="EU2056" s="1"/>
      <c r="EV2056" s="1"/>
      <c r="EW2056" s="1"/>
      <c r="EX2056" s="1"/>
      <c r="EY2056" s="1"/>
      <c r="EZ2056" s="1"/>
      <c r="FA2056" s="1"/>
      <c r="FB2056" s="1"/>
      <c r="FC2056" s="1"/>
      <c r="FD2056" s="1"/>
      <c r="FE2056" s="1"/>
      <c r="FF2056" s="1"/>
      <c r="FG2056" s="1"/>
      <c r="FH2056" s="1"/>
      <c r="FI2056" s="1"/>
      <c r="FJ2056" s="1"/>
      <c r="FK2056" s="1"/>
      <c r="FL2056" s="1"/>
      <c r="FM2056" s="1"/>
      <c r="FN2056" s="1"/>
      <c r="FO2056" s="1"/>
      <c r="FP2056" s="1"/>
      <c r="FQ2056" s="1"/>
      <c r="FR2056" s="1"/>
      <c r="FS2056" s="1"/>
      <c r="FT2056" s="1"/>
      <c r="FU2056" s="1"/>
      <c r="FV2056" s="1"/>
      <c r="FW2056" s="1"/>
      <c r="FX2056" s="1"/>
      <c r="FY2056" s="1"/>
      <c r="FZ2056" s="1"/>
      <c r="GA2056" s="1"/>
      <c r="GB2056" s="1"/>
      <c r="GC2056" s="1"/>
      <c r="GD2056" s="1"/>
      <c r="GE2056" s="1"/>
      <c r="GF2056" s="1"/>
      <c r="GG2056" s="1"/>
      <c r="GH2056" s="1"/>
      <c r="GI2056" s="1"/>
      <c r="GJ2056" s="1"/>
      <c r="GK2056" s="1"/>
      <c r="GL2056" s="1"/>
      <c r="GM2056" s="1"/>
      <c r="GN2056" s="1"/>
      <c r="GO2056" s="1"/>
    </row>
    <row r="2057" spans="1:197" s="40" customFormat="1" x14ac:dyDescent="0.25">
      <c r="A2057" s="41"/>
      <c r="B2057" s="4"/>
      <c r="C2057" s="41"/>
      <c r="D2057" s="42"/>
      <c r="E2057" s="42"/>
      <c r="F2057" s="42"/>
      <c r="G2057" s="1"/>
      <c r="H2057" s="1"/>
      <c r="I2057" s="1"/>
      <c r="J2057" s="1"/>
      <c r="K2057" s="1"/>
      <c r="L2057" s="1"/>
      <c r="M2057" s="2"/>
      <c r="N2057" s="1"/>
      <c r="O2057" s="1"/>
      <c r="P2057" s="1"/>
      <c r="Q2057" s="1"/>
      <c r="R2057" s="1"/>
      <c r="S2057" s="1"/>
      <c r="T2057" s="1"/>
      <c r="U2057" s="1"/>
      <c r="V2057" s="1"/>
      <c r="W2057" s="1"/>
      <c r="X2057" s="1"/>
      <c r="Y2057" s="1"/>
      <c r="Z2057" s="1"/>
      <c r="AA2057" s="1"/>
      <c r="AB2057" s="1"/>
      <c r="AC2057" s="1"/>
      <c r="AD2057" s="1"/>
      <c r="AE2057" s="1"/>
      <c r="AF2057" s="1"/>
      <c r="AG2057" s="1"/>
      <c r="AH2057" s="1"/>
      <c r="AI2057" s="1"/>
      <c r="AJ2057" s="1"/>
      <c r="AK2057" s="1"/>
      <c r="AL2057" s="1"/>
      <c r="AM2057" s="1"/>
      <c r="AN2057" s="1"/>
      <c r="AO2057" s="1"/>
      <c r="AP2057" s="1"/>
      <c r="AQ2057" s="1"/>
      <c r="AR2057" s="1"/>
      <c r="AS2057" s="1"/>
      <c r="AT2057" s="1"/>
      <c r="AU2057" s="1"/>
      <c r="AV2057" s="1"/>
      <c r="AW2057" s="1"/>
      <c r="AX2057" s="1"/>
      <c r="AY2057" s="1"/>
      <c r="AZ2057" s="1"/>
      <c r="BA2057" s="1"/>
      <c r="BB2057" s="1"/>
      <c r="BC2057" s="1"/>
      <c r="BD2057" s="1"/>
      <c r="BE2057" s="1"/>
      <c r="BF2057" s="1"/>
      <c r="BG2057" s="1"/>
      <c r="BH2057" s="1"/>
      <c r="BI2057" s="1"/>
      <c r="BJ2057" s="1"/>
      <c r="BK2057" s="1"/>
      <c r="BL2057" s="1"/>
      <c r="BM2057" s="1"/>
      <c r="BN2057" s="1"/>
      <c r="BO2057" s="1"/>
      <c r="BP2057" s="1"/>
      <c r="BQ2057" s="1"/>
      <c r="BR2057" s="1"/>
      <c r="BS2057" s="1"/>
      <c r="BT2057" s="1"/>
      <c r="BU2057" s="1"/>
      <c r="BV2057" s="1"/>
      <c r="BW2057" s="1"/>
      <c r="BX2057" s="1"/>
      <c r="BY2057" s="1"/>
      <c r="BZ2057" s="1"/>
      <c r="CA2057" s="1"/>
      <c r="CB2057" s="1"/>
      <c r="CC2057" s="1"/>
      <c r="CD2057" s="1"/>
      <c r="CE2057" s="1"/>
      <c r="CF2057" s="1"/>
      <c r="CG2057" s="1"/>
      <c r="CH2057" s="1"/>
      <c r="CI2057" s="1"/>
      <c r="CJ2057" s="1"/>
      <c r="CK2057" s="1"/>
      <c r="CL2057" s="1"/>
      <c r="CM2057" s="1"/>
      <c r="CN2057" s="1"/>
      <c r="CO2057" s="1"/>
      <c r="CP2057" s="1"/>
      <c r="CQ2057" s="1"/>
      <c r="CR2057" s="1"/>
      <c r="CS2057" s="1"/>
      <c r="CT2057" s="1"/>
      <c r="CU2057" s="1"/>
      <c r="CV2057" s="1"/>
      <c r="CW2057" s="1"/>
      <c r="CX2057" s="1"/>
      <c r="CY2057" s="1"/>
      <c r="CZ2057" s="1"/>
      <c r="DA2057" s="1"/>
      <c r="DB2057" s="1"/>
      <c r="DC2057" s="1"/>
      <c r="DD2057" s="1"/>
      <c r="DE2057" s="1"/>
      <c r="DF2057" s="1"/>
      <c r="DG2057" s="1"/>
      <c r="DH2057" s="1"/>
      <c r="DI2057" s="1"/>
      <c r="DJ2057" s="1"/>
      <c r="DK2057" s="1"/>
      <c r="DL2057" s="1"/>
      <c r="DM2057" s="1"/>
      <c r="DN2057" s="1"/>
      <c r="DO2057" s="1"/>
      <c r="DP2057" s="1"/>
      <c r="DQ2057" s="1"/>
      <c r="DR2057" s="1"/>
      <c r="DS2057" s="1"/>
      <c r="DT2057" s="1"/>
      <c r="DU2057" s="1"/>
      <c r="DV2057" s="1"/>
      <c r="DW2057" s="1"/>
      <c r="DX2057" s="1"/>
      <c r="DY2057" s="1"/>
      <c r="DZ2057" s="1"/>
      <c r="EA2057" s="1"/>
      <c r="EB2057" s="1"/>
      <c r="EC2057" s="1"/>
      <c r="ED2057" s="1"/>
      <c r="EE2057" s="1"/>
      <c r="EF2057" s="1"/>
      <c r="EG2057" s="1"/>
      <c r="EH2057" s="1"/>
      <c r="EI2057" s="1"/>
      <c r="EJ2057" s="1"/>
      <c r="EK2057" s="1"/>
      <c r="EL2057" s="1"/>
      <c r="EM2057" s="1"/>
      <c r="EN2057" s="1"/>
      <c r="EO2057" s="1"/>
      <c r="EP2057" s="1"/>
      <c r="EQ2057" s="1"/>
      <c r="ER2057" s="1"/>
      <c r="ES2057" s="1"/>
      <c r="ET2057" s="1"/>
      <c r="EU2057" s="1"/>
      <c r="EV2057" s="1"/>
      <c r="EW2057" s="1"/>
      <c r="EX2057" s="1"/>
      <c r="EY2057" s="1"/>
      <c r="EZ2057" s="1"/>
      <c r="FA2057" s="1"/>
      <c r="FB2057" s="1"/>
      <c r="FC2057" s="1"/>
      <c r="FD2057" s="1"/>
      <c r="FE2057" s="1"/>
      <c r="FF2057" s="1"/>
      <c r="FG2057" s="1"/>
      <c r="FH2057" s="1"/>
      <c r="FI2057" s="1"/>
      <c r="FJ2057" s="1"/>
      <c r="FK2057" s="1"/>
      <c r="FL2057" s="1"/>
      <c r="FM2057" s="1"/>
      <c r="FN2057" s="1"/>
      <c r="FO2057" s="1"/>
      <c r="FP2057" s="1"/>
      <c r="FQ2057" s="1"/>
      <c r="FR2057" s="1"/>
      <c r="FS2057" s="1"/>
      <c r="FT2057" s="1"/>
      <c r="FU2057" s="1"/>
      <c r="FV2057" s="1"/>
      <c r="FW2057" s="1"/>
      <c r="FX2057" s="1"/>
      <c r="FY2057" s="1"/>
      <c r="FZ2057" s="1"/>
      <c r="GA2057" s="1"/>
      <c r="GB2057" s="1"/>
      <c r="GC2057" s="1"/>
      <c r="GD2057" s="1"/>
      <c r="GE2057" s="1"/>
      <c r="GF2057" s="1"/>
      <c r="GG2057" s="1"/>
      <c r="GH2057" s="1"/>
      <c r="GI2057" s="1"/>
      <c r="GJ2057" s="1"/>
      <c r="GK2057" s="1"/>
      <c r="GL2057" s="1"/>
      <c r="GM2057" s="1"/>
      <c r="GN2057" s="1"/>
      <c r="GO2057" s="1"/>
    </row>
    <row r="2058" spans="1:197" s="40" customFormat="1" x14ac:dyDescent="0.25">
      <c r="A2058" s="41"/>
      <c r="B2058" s="4"/>
      <c r="C2058" s="41"/>
      <c r="D2058" s="42"/>
      <c r="E2058" s="42"/>
      <c r="F2058" s="42"/>
      <c r="G2058" s="1"/>
      <c r="H2058" s="1"/>
      <c r="I2058" s="1"/>
      <c r="J2058" s="1"/>
      <c r="K2058" s="1"/>
      <c r="L2058" s="1"/>
      <c r="M2058" s="2"/>
      <c r="N2058" s="1"/>
      <c r="O2058" s="1"/>
      <c r="P2058" s="1"/>
      <c r="Q2058" s="1"/>
      <c r="R2058" s="1"/>
      <c r="S2058" s="1"/>
      <c r="T2058" s="1"/>
      <c r="U2058" s="1"/>
      <c r="V2058" s="1"/>
      <c r="W2058" s="1"/>
      <c r="X2058" s="1"/>
      <c r="Y2058" s="1"/>
      <c r="Z2058" s="1"/>
      <c r="AA2058" s="1"/>
      <c r="AB2058" s="1"/>
      <c r="AC2058" s="1"/>
      <c r="AD2058" s="1"/>
      <c r="AE2058" s="1"/>
      <c r="AF2058" s="1"/>
      <c r="AG2058" s="1"/>
      <c r="AH2058" s="1"/>
      <c r="AI2058" s="1"/>
      <c r="AJ2058" s="1"/>
      <c r="AK2058" s="1"/>
      <c r="AL2058" s="1"/>
      <c r="AM2058" s="1"/>
      <c r="AN2058" s="1"/>
      <c r="AO2058" s="1"/>
      <c r="AP2058" s="1"/>
      <c r="AQ2058" s="1"/>
      <c r="AR2058" s="1"/>
      <c r="AS2058" s="1"/>
      <c r="AT2058" s="1"/>
      <c r="AU2058" s="1"/>
      <c r="AV2058" s="1"/>
      <c r="AW2058" s="1"/>
      <c r="AX2058" s="1"/>
      <c r="AY2058" s="1"/>
      <c r="AZ2058" s="1"/>
      <c r="BA2058" s="1"/>
      <c r="BB2058" s="1"/>
      <c r="BC2058" s="1"/>
      <c r="BD2058" s="1"/>
      <c r="BE2058" s="1"/>
      <c r="BF2058" s="1"/>
      <c r="BG2058" s="1"/>
      <c r="BH2058" s="1"/>
      <c r="BI2058" s="1"/>
      <c r="BJ2058" s="1"/>
      <c r="BK2058" s="1"/>
      <c r="BL2058" s="1"/>
      <c r="BM2058" s="1"/>
      <c r="BN2058" s="1"/>
      <c r="BO2058" s="1"/>
      <c r="BP2058" s="1"/>
      <c r="BQ2058" s="1"/>
      <c r="BR2058" s="1"/>
      <c r="BS2058" s="1"/>
      <c r="BT2058" s="1"/>
      <c r="BU2058" s="1"/>
      <c r="BV2058" s="1"/>
      <c r="BW2058" s="1"/>
      <c r="BX2058" s="1"/>
      <c r="BY2058" s="1"/>
      <c r="BZ2058" s="1"/>
      <c r="CA2058" s="1"/>
      <c r="CB2058" s="1"/>
      <c r="CC2058" s="1"/>
      <c r="CD2058" s="1"/>
      <c r="CE2058" s="1"/>
      <c r="CF2058" s="1"/>
      <c r="CG2058" s="1"/>
      <c r="CH2058" s="1"/>
      <c r="CI2058" s="1"/>
      <c r="CJ2058" s="1"/>
      <c r="CK2058" s="1"/>
      <c r="CL2058" s="1"/>
      <c r="CM2058" s="1"/>
      <c r="CN2058" s="1"/>
      <c r="CO2058" s="1"/>
      <c r="CP2058" s="1"/>
      <c r="CQ2058" s="1"/>
      <c r="CR2058" s="1"/>
      <c r="CS2058" s="1"/>
      <c r="CT2058" s="1"/>
      <c r="CU2058" s="1"/>
      <c r="CV2058" s="1"/>
      <c r="CW2058" s="1"/>
      <c r="CX2058" s="1"/>
      <c r="CY2058" s="1"/>
      <c r="CZ2058" s="1"/>
      <c r="DA2058" s="1"/>
      <c r="DB2058" s="1"/>
      <c r="DC2058" s="1"/>
      <c r="DD2058" s="1"/>
      <c r="DE2058" s="1"/>
      <c r="DF2058" s="1"/>
      <c r="DG2058" s="1"/>
      <c r="DH2058" s="1"/>
      <c r="DI2058" s="1"/>
      <c r="DJ2058" s="1"/>
      <c r="DK2058" s="1"/>
      <c r="DL2058" s="1"/>
      <c r="DM2058" s="1"/>
      <c r="DN2058" s="1"/>
      <c r="DO2058" s="1"/>
      <c r="DP2058" s="1"/>
      <c r="DQ2058" s="1"/>
      <c r="DR2058" s="1"/>
      <c r="DS2058" s="1"/>
      <c r="DT2058" s="1"/>
      <c r="DU2058" s="1"/>
      <c r="DV2058" s="1"/>
      <c r="DW2058" s="1"/>
      <c r="DX2058" s="1"/>
      <c r="DY2058" s="1"/>
      <c r="DZ2058" s="1"/>
      <c r="EA2058" s="1"/>
      <c r="EB2058" s="1"/>
      <c r="EC2058" s="1"/>
      <c r="ED2058" s="1"/>
      <c r="EE2058" s="1"/>
      <c r="EF2058" s="1"/>
      <c r="EG2058" s="1"/>
      <c r="EH2058" s="1"/>
      <c r="EI2058" s="1"/>
      <c r="EJ2058" s="1"/>
      <c r="EK2058" s="1"/>
      <c r="EL2058" s="1"/>
      <c r="EM2058" s="1"/>
      <c r="EN2058" s="1"/>
      <c r="EO2058" s="1"/>
      <c r="EP2058" s="1"/>
      <c r="EQ2058" s="1"/>
      <c r="ER2058" s="1"/>
      <c r="ES2058" s="1"/>
      <c r="ET2058" s="1"/>
      <c r="EU2058" s="1"/>
      <c r="EV2058" s="1"/>
      <c r="EW2058" s="1"/>
      <c r="EX2058" s="1"/>
      <c r="EY2058" s="1"/>
      <c r="EZ2058" s="1"/>
      <c r="FA2058" s="1"/>
      <c r="FB2058" s="1"/>
      <c r="FC2058" s="1"/>
      <c r="FD2058" s="1"/>
      <c r="FE2058" s="1"/>
      <c r="FF2058" s="1"/>
      <c r="FG2058" s="1"/>
      <c r="FH2058" s="1"/>
      <c r="FI2058" s="1"/>
      <c r="FJ2058" s="1"/>
      <c r="FK2058" s="1"/>
      <c r="FL2058" s="1"/>
      <c r="FM2058" s="1"/>
      <c r="FN2058" s="1"/>
      <c r="FO2058" s="1"/>
      <c r="FP2058" s="1"/>
      <c r="FQ2058" s="1"/>
      <c r="FR2058" s="1"/>
      <c r="FS2058" s="1"/>
      <c r="FT2058" s="1"/>
      <c r="FU2058" s="1"/>
      <c r="FV2058" s="1"/>
      <c r="FW2058" s="1"/>
      <c r="FX2058" s="1"/>
      <c r="FY2058" s="1"/>
      <c r="FZ2058" s="1"/>
      <c r="GA2058" s="1"/>
      <c r="GB2058" s="1"/>
      <c r="GC2058" s="1"/>
      <c r="GD2058" s="1"/>
      <c r="GE2058" s="1"/>
      <c r="GF2058" s="1"/>
      <c r="GG2058" s="1"/>
      <c r="GH2058" s="1"/>
      <c r="GI2058" s="1"/>
      <c r="GJ2058" s="1"/>
      <c r="GK2058" s="1"/>
      <c r="GL2058" s="1"/>
      <c r="GM2058" s="1"/>
      <c r="GN2058" s="1"/>
      <c r="GO2058" s="1"/>
    </row>
    <row r="2059" spans="1:197" s="40" customFormat="1" x14ac:dyDescent="0.25">
      <c r="A2059" s="41"/>
      <c r="B2059" s="4"/>
      <c r="C2059" s="41"/>
      <c r="D2059" s="42"/>
      <c r="E2059" s="42"/>
      <c r="F2059" s="42"/>
      <c r="G2059" s="1"/>
      <c r="H2059" s="1"/>
      <c r="I2059" s="1"/>
      <c r="J2059" s="1"/>
      <c r="K2059" s="1"/>
      <c r="L2059" s="1"/>
      <c r="M2059" s="2"/>
      <c r="N2059" s="1"/>
      <c r="O2059" s="1"/>
      <c r="P2059" s="1"/>
      <c r="Q2059" s="1"/>
      <c r="R2059" s="1"/>
      <c r="S2059" s="1"/>
      <c r="T2059" s="1"/>
      <c r="U2059" s="1"/>
      <c r="V2059" s="1"/>
      <c r="W2059" s="1"/>
      <c r="X2059" s="1"/>
      <c r="Y2059" s="1"/>
      <c r="Z2059" s="1"/>
      <c r="AA2059" s="1"/>
      <c r="AB2059" s="1"/>
      <c r="AC2059" s="1"/>
      <c r="AD2059" s="1"/>
      <c r="AE2059" s="1"/>
      <c r="AF2059" s="1"/>
      <c r="AG2059" s="1"/>
      <c r="AH2059" s="1"/>
      <c r="AI2059" s="1"/>
      <c r="AJ2059" s="1"/>
      <c r="AK2059" s="1"/>
      <c r="AL2059" s="1"/>
      <c r="AM2059" s="1"/>
      <c r="AN2059" s="1"/>
      <c r="AO2059" s="1"/>
      <c r="AP2059" s="1"/>
      <c r="AQ2059" s="1"/>
      <c r="AR2059" s="1"/>
      <c r="AS2059" s="1"/>
      <c r="AT2059" s="1"/>
      <c r="AU2059" s="1"/>
      <c r="AV2059" s="1"/>
      <c r="AW2059" s="1"/>
      <c r="AX2059" s="1"/>
      <c r="AY2059" s="1"/>
      <c r="AZ2059" s="1"/>
      <c r="BA2059" s="1"/>
      <c r="BB2059" s="1"/>
      <c r="BC2059" s="1"/>
      <c r="BD2059" s="1"/>
      <c r="BE2059" s="1"/>
      <c r="BF2059" s="1"/>
      <c r="BG2059" s="1"/>
      <c r="BH2059" s="1"/>
      <c r="BI2059" s="1"/>
      <c r="BJ2059" s="1"/>
      <c r="BK2059" s="1"/>
      <c r="BL2059" s="1"/>
      <c r="BM2059" s="1"/>
      <c r="BN2059" s="1"/>
      <c r="BO2059" s="1"/>
      <c r="BP2059" s="1"/>
      <c r="BQ2059" s="1"/>
      <c r="BR2059" s="1"/>
      <c r="BS2059" s="1"/>
      <c r="BT2059" s="1"/>
      <c r="BU2059" s="1"/>
      <c r="BV2059" s="1"/>
      <c r="BW2059" s="1"/>
      <c r="BX2059" s="1"/>
      <c r="BY2059" s="1"/>
      <c r="BZ2059" s="1"/>
      <c r="CA2059" s="1"/>
      <c r="CB2059" s="1"/>
      <c r="CC2059" s="1"/>
      <c r="CD2059" s="1"/>
      <c r="CE2059" s="1"/>
      <c r="CF2059" s="1"/>
      <c r="CG2059" s="1"/>
      <c r="CH2059" s="1"/>
      <c r="CI2059" s="1"/>
      <c r="CJ2059" s="1"/>
      <c r="CK2059" s="1"/>
      <c r="CL2059" s="1"/>
      <c r="CM2059" s="1"/>
      <c r="CN2059" s="1"/>
      <c r="CO2059" s="1"/>
      <c r="CP2059" s="1"/>
      <c r="CQ2059" s="1"/>
      <c r="CR2059" s="1"/>
      <c r="CS2059" s="1"/>
      <c r="CT2059" s="1"/>
      <c r="CU2059" s="1"/>
      <c r="CV2059" s="1"/>
      <c r="CW2059" s="1"/>
      <c r="CX2059" s="1"/>
      <c r="CY2059" s="1"/>
      <c r="CZ2059" s="1"/>
      <c r="DA2059" s="1"/>
      <c r="DB2059" s="1"/>
      <c r="DC2059" s="1"/>
      <c r="DD2059" s="1"/>
      <c r="DE2059" s="1"/>
      <c r="DF2059" s="1"/>
      <c r="DG2059" s="1"/>
      <c r="DH2059" s="1"/>
      <c r="DI2059" s="1"/>
      <c r="DJ2059" s="1"/>
      <c r="DK2059" s="1"/>
      <c r="DL2059" s="1"/>
      <c r="DM2059" s="1"/>
      <c r="DN2059" s="1"/>
      <c r="DO2059" s="1"/>
      <c r="DP2059" s="1"/>
      <c r="DQ2059" s="1"/>
      <c r="DR2059" s="1"/>
      <c r="DS2059" s="1"/>
      <c r="DT2059" s="1"/>
      <c r="DU2059" s="1"/>
      <c r="DV2059" s="1"/>
      <c r="DW2059" s="1"/>
      <c r="DX2059" s="1"/>
      <c r="DY2059" s="1"/>
      <c r="DZ2059" s="1"/>
      <c r="EA2059" s="1"/>
      <c r="EB2059" s="1"/>
      <c r="EC2059" s="1"/>
      <c r="ED2059" s="1"/>
      <c r="EE2059" s="1"/>
      <c r="EF2059" s="1"/>
      <c r="EG2059" s="1"/>
      <c r="EH2059" s="1"/>
      <c r="EI2059" s="1"/>
      <c r="EJ2059" s="1"/>
      <c r="EK2059" s="1"/>
      <c r="EL2059" s="1"/>
      <c r="EM2059" s="1"/>
      <c r="EN2059" s="1"/>
      <c r="EO2059" s="1"/>
      <c r="EP2059" s="1"/>
      <c r="EQ2059" s="1"/>
      <c r="ER2059" s="1"/>
      <c r="ES2059" s="1"/>
      <c r="ET2059" s="1"/>
      <c r="EU2059" s="1"/>
      <c r="EV2059" s="1"/>
      <c r="EW2059" s="1"/>
      <c r="EX2059" s="1"/>
      <c r="EY2059" s="1"/>
      <c r="EZ2059" s="1"/>
      <c r="FA2059" s="1"/>
      <c r="FB2059" s="1"/>
      <c r="FC2059" s="1"/>
      <c r="FD2059" s="1"/>
      <c r="FE2059" s="1"/>
      <c r="FF2059" s="1"/>
      <c r="FG2059" s="1"/>
      <c r="FH2059" s="1"/>
      <c r="FI2059" s="1"/>
      <c r="FJ2059" s="1"/>
      <c r="FK2059" s="1"/>
      <c r="FL2059" s="1"/>
      <c r="FM2059" s="1"/>
      <c r="FN2059" s="1"/>
      <c r="FO2059" s="1"/>
      <c r="FP2059" s="1"/>
      <c r="FQ2059" s="1"/>
      <c r="FR2059" s="1"/>
      <c r="FS2059" s="1"/>
      <c r="FT2059" s="1"/>
      <c r="FU2059" s="1"/>
      <c r="FV2059" s="1"/>
      <c r="FW2059" s="1"/>
      <c r="FX2059" s="1"/>
      <c r="FY2059" s="1"/>
      <c r="FZ2059" s="1"/>
      <c r="GA2059" s="1"/>
      <c r="GB2059" s="1"/>
      <c r="GC2059" s="1"/>
      <c r="GD2059" s="1"/>
      <c r="GE2059" s="1"/>
      <c r="GF2059" s="1"/>
      <c r="GG2059" s="1"/>
      <c r="GH2059" s="1"/>
      <c r="GI2059" s="1"/>
      <c r="GJ2059" s="1"/>
      <c r="GK2059" s="1"/>
      <c r="GL2059" s="1"/>
      <c r="GM2059" s="1"/>
      <c r="GN2059" s="1"/>
      <c r="GO2059" s="1"/>
    </row>
    <row r="2060" spans="1:197" s="40" customFormat="1" x14ac:dyDescent="0.25">
      <c r="A2060" s="41"/>
      <c r="B2060" s="4"/>
      <c r="C2060" s="41"/>
      <c r="D2060" s="42"/>
      <c r="E2060" s="42"/>
      <c r="F2060" s="42"/>
      <c r="G2060" s="1"/>
      <c r="H2060" s="1"/>
      <c r="I2060" s="1"/>
      <c r="J2060" s="1"/>
      <c r="K2060" s="1"/>
      <c r="L2060" s="1"/>
      <c r="M2060" s="2"/>
      <c r="N2060" s="1"/>
      <c r="O2060" s="1"/>
      <c r="P2060" s="1"/>
      <c r="Q2060" s="1"/>
      <c r="R2060" s="1"/>
      <c r="S2060" s="1"/>
      <c r="T2060" s="1"/>
      <c r="U2060" s="1"/>
      <c r="V2060" s="1"/>
      <c r="W2060" s="1"/>
      <c r="X2060" s="1"/>
      <c r="Y2060" s="1"/>
      <c r="Z2060" s="1"/>
      <c r="AA2060" s="1"/>
      <c r="AB2060" s="1"/>
      <c r="AC2060" s="1"/>
      <c r="AD2060" s="1"/>
      <c r="AE2060" s="1"/>
      <c r="AF2060" s="1"/>
      <c r="AG2060" s="1"/>
      <c r="AH2060" s="1"/>
      <c r="AI2060" s="1"/>
      <c r="AJ2060" s="1"/>
      <c r="AK2060" s="1"/>
      <c r="AL2060" s="1"/>
      <c r="AM2060" s="1"/>
      <c r="AN2060" s="1"/>
      <c r="AO2060" s="1"/>
      <c r="AP2060" s="1"/>
      <c r="AQ2060" s="1"/>
      <c r="AR2060" s="1"/>
      <c r="AS2060" s="1"/>
      <c r="AT2060" s="1"/>
      <c r="AU2060" s="1"/>
      <c r="AV2060" s="1"/>
      <c r="AW2060" s="1"/>
      <c r="AX2060" s="1"/>
      <c r="AY2060" s="1"/>
      <c r="AZ2060" s="1"/>
      <c r="BA2060" s="1"/>
      <c r="BB2060" s="1"/>
      <c r="BC2060" s="1"/>
      <c r="BD2060" s="1"/>
      <c r="BE2060" s="1"/>
      <c r="BF2060" s="1"/>
      <c r="BG2060" s="1"/>
      <c r="BH2060" s="1"/>
      <c r="BI2060" s="1"/>
      <c r="BJ2060" s="1"/>
      <c r="BK2060" s="1"/>
      <c r="BL2060" s="1"/>
      <c r="BM2060" s="1"/>
      <c r="BN2060" s="1"/>
      <c r="BO2060" s="1"/>
      <c r="BP2060" s="1"/>
      <c r="BQ2060" s="1"/>
      <c r="BR2060" s="1"/>
      <c r="BS2060" s="1"/>
      <c r="BT2060" s="1"/>
      <c r="BU2060" s="1"/>
      <c r="BV2060" s="1"/>
      <c r="BW2060" s="1"/>
      <c r="BX2060" s="1"/>
      <c r="BY2060" s="1"/>
      <c r="BZ2060" s="1"/>
      <c r="CA2060" s="1"/>
      <c r="CB2060" s="1"/>
      <c r="CC2060" s="1"/>
      <c r="CD2060" s="1"/>
      <c r="CE2060" s="1"/>
      <c r="CF2060" s="1"/>
      <c r="CG2060" s="1"/>
      <c r="CH2060" s="1"/>
      <c r="CI2060" s="1"/>
      <c r="CJ2060" s="1"/>
      <c r="CK2060" s="1"/>
      <c r="CL2060" s="1"/>
      <c r="CM2060" s="1"/>
      <c r="CN2060" s="1"/>
      <c r="CO2060" s="1"/>
      <c r="CP2060" s="1"/>
      <c r="CQ2060" s="1"/>
      <c r="CR2060" s="1"/>
      <c r="CS2060" s="1"/>
      <c r="CT2060" s="1"/>
      <c r="CU2060" s="1"/>
      <c r="CV2060" s="1"/>
      <c r="CW2060" s="1"/>
      <c r="CX2060" s="1"/>
      <c r="CY2060" s="1"/>
      <c r="CZ2060" s="1"/>
      <c r="DA2060" s="1"/>
      <c r="DB2060" s="1"/>
      <c r="DC2060" s="1"/>
      <c r="DD2060" s="1"/>
      <c r="DE2060" s="1"/>
      <c r="DF2060" s="1"/>
      <c r="DG2060" s="1"/>
      <c r="DH2060" s="1"/>
      <c r="DI2060" s="1"/>
      <c r="DJ2060" s="1"/>
      <c r="DK2060" s="1"/>
      <c r="DL2060" s="1"/>
      <c r="DM2060" s="1"/>
      <c r="DN2060" s="1"/>
      <c r="DO2060" s="1"/>
      <c r="DP2060" s="1"/>
      <c r="DQ2060" s="1"/>
      <c r="DR2060" s="1"/>
      <c r="DS2060" s="1"/>
      <c r="DT2060" s="1"/>
      <c r="DU2060" s="1"/>
      <c r="DV2060" s="1"/>
      <c r="DW2060" s="1"/>
      <c r="DX2060" s="1"/>
      <c r="DY2060" s="1"/>
      <c r="DZ2060" s="1"/>
      <c r="EA2060" s="1"/>
      <c r="EB2060" s="1"/>
      <c r="EC2060" s="1"/>
      <c r="ED2060" s="1"/>
      <c r="EE2060" s="1"/>
      <c r="EF2060" s="1"/>
      <c r="EG2060" s="1"/>
      <c r="EH2060" s="1"/>
      <c r="EI2060" s="1"/>
      <c r="EJ2060" s="1"/>
      <c r="EK2060" s="1"/>
      <c r="EL2060" s="1"/>
      <c r="EM2060" s="1"/>
      <c r="EN2060" s="1"/>
      <c r="EO2060" s="1"/>
      <c r="EP2060" s="1"/>
      <c r="EQ2060" s="1"/>
      <c r="ER2060" s="1"/>
      <c r="ES2060" s="1"/>
      <c r="ET2060" s="1"/>
      <c r="EU2060" s="1"/>
      <c r="EV2060" s="1"/>
      <c r="EW2060" s="1"/>
      <c r="EX2060" s="1"/>
      <c r="EY2060" s="1"/>
      <c r="EZ2060" s="1"/>
      <c r="FA2060" s="1"/>
      <c r="FB2060" s="1"/>
      <c r="FC2060" s="1"/>
      <c r="FD2060" s="1"/>
      <c r="FE2060" s="1"/>
      <c r="FF2060" s="1"/>
      <c r="FG2060" s="1"/>
      <c r="FH2060" s="1"/>
      <c r="FI2060" s="1"/>
      <c r="FJ2060" s="1"/>
      <c r="FK2060" s="1"/>
      <c r="FL2060" s="1"/>
      <c r="FM2060" s="1"/>
      <c r="FN2060" s="1"/>
      <c r="FO2060" s="1"/>
      <c r="FP2060" s="1"/>
      <c r="FQ2060" s="1"/>
      <c r="FR2060" s="1"/>
      <c r="FS2060" s="1"/>
      <c r="FT2060" s="1"/>
      <c r="FU2060" s="1"/>
      <c r="FV2060" s="1"/>
      <c r="FW2060" s="1"/>
      <c r="FX2060" s="1"/>
      <c r="FY2060" s="1"/>
      <c r="FZ2060" s="1"/>
      <c r="GA2060" s="1"/>
      <c r="GB2060" s="1"/>
      <c r="GC2060" s="1"/>
      <c r="GD2060" s="1"/>
      <c r="GE2060" s="1"/>
      <c r="GF2060" s="1"/>
      <c r="GG2060" s="1"/>
      <c r="GH2060" s="1"/>
      <c r="GI2060" s="1"/>
      <c r="GJ2060" s="1"/>
      <c r="GK2060" s="1"/>
      <c r="GL2060" s="1"/>
      <c r="GM2060" s="1"/>
      <c r="GN2060" s="1"/>
      <c r="GO2060" s="1"/>
    </row>
    <row r="2061" spans="1:197" s="40" customFormat="1" x14ac:dyDescent="0.25">
      <c r="A2061" s="41"/>
      <c r="B2061" s="4"/>
      <c r="C2061" s="41"/>
      <c r="D2061" s="42"/>
      <c r="E2061" s="42"/>
      <c r="F2061" s="42"/>
      <c r="G2061" s="1"/>
      <c r="H2061" s="1"/>
      <c r="I2061" s="1"/>
      <c r="J2061" s="1"/>
      <c r="K2061" s="1"/>
      <c r="L2061" s="1"/>
      <c r="M2061" s="2"/>
      <c r="N2061" s="1"/>
      <c r="O2061" s="1"/>
      <c r="P2061" s="1"/>
      <c r="Q2061" s="1"/>
      <c r="R2061" s="1"/>
      <c r="S2061" s="1"/>
      <c r="T2061" s="1"/>
      <c r="U2061" s="1"/>
      <c r="V2061" s="1"/>
      <c r="W2061" s="1"/>
      <c r="X2061" s="1"/>
      <c r="Y2061" s="1"/>
      <c r="Z2061" s="1"/>
      <c r="AA2061" s="1"/>
      <c r="AB2061" s="1"/>
      <c r="AC2061" s="1"/>
      <c r="AD2061" s="1"/>
      <c r="AE2061" s="1"/>
      <c r="AF2061" s="1"/>
      <c r="AG2061" s="1"/>
      <c r="AH2061" s="1"/>
      <c r="AI2061" s="1"/>
      <c r="AJ2061" s="1"/>
      <c r="AK2061" s="1"/>
      <c r="AL2061" s="1"/>
      <c r="AM2061" s="1"/>
      <c r="AN2061" s="1"/>
      <c r="AO2061" s="1"/>
      <c r="AP2061" s="1"/>
      <c r="AQ2061" s="1"/>
      <c r="AR2061" s="1"/>
      <c r="AS2061" s="1"/>
      <c r="AT2061" s="1"/>
      <c r="AU2061" s="1"/>
      <c r="AV2061" s="1"/>
      <c r="AW2061" s="1"/>
      <c r="AX2061" s="1"/>
      <c r="AY2061" s="1"/>
      <c r="AZ2061" s="1"/>
      <c r="BA2061" s="1"/>
      <c r="BB2061" s="1"/>
      <c r="BC2061" s="1"/>
      <c r="BD2061" s="1"/>
      <c r="BE2061" s="1"/>
      <c r="BF2061" s="1"/>
      <c r="BG2061" s="1"/>
      <c r="BH2061" s="1"/>
      <c r="BI2061" s="1"/>
      <c r="BJ2061" s="1"/>
      <c r="BK2061" s="1"/>
      <c r="BL2061" s="1"/>
      <c r="BM2061" s="1"/>
      <c r="BN2061" s="1"/>
      <c r="BO2061" s="1"/>
      <c r="BP2061" s="1"/>
      <c r="BQ2061" s="1"/>
      <c r="BR2061" s="1"/>
      <c r="BS2061" s="1"/>
      <c r="BT2061" s="1"/>
      <c r="BU2061" s="1"/>
      <c r="BV2061" s="1"/>
      <c r="BW2061" s="1"/>
      <c r="BX2061" s="1"/>
      <c r="BY2061" s="1"/>
      <c r="BZ2061" s="1"/>
      <c r="CA2061" s="1"/>
      <c r="CB2061" s="1"/>
      <c r="CC2061" s="1"/>
      <c r="CD2061" s="1"/>
      <c r="CE2061" s="1"/>
      <c r="CF2061" s="1"/>
      <c r="CG2061" s="1"/>
      <c r="CH2061" s="1"/>
      <c r="CI2061" s="1"/>
      <c r="CJ2061" s="1"/>
      <c r="CK2061" s="1"/>
      <c r="CL2061" s="1"/>
      <c r="CM2061" s="1"/>
      <c r="CN2061" s="1"/>
      <c r="CO2061" s="1"/>
      <c r="CP2061" s="1"/>
      <c r="CQ2061" s="1"/>
      <c r="CR2061" s="1"/>
      <c r="CS2061" s="1"/>
      <c r="CT2061" s="1"/>
      <c r="CU2061" s="1"/>
      <c r="CV2061" s="1"/>
      <c r="CW2061" s="1"/>
      <c r="CX2061" s="1"/>
      <c r="CY2061" s="1"/>
      <c r="CZ2061" s="1"/>
      <c r="DA2061" s="1"/>
      <c r="DB2061" s="1"/>
      <c r="DC2061" s="1"/>
      <c r="DD2061" s="1"/>
      <c r="DE2061" s="1"/>
      <c r="DF2061" s="1"/>
      <c r="DG2061" s="1"/>
      <c r="DH2061" s="1"/>
      <c r="DI2061" s="1"/>
      <c r="DJ2061" s="1"/>
      <c r="DK2061" s="1"/>
      <c r="DL2061" s="1"/>
      <c r="DM2061" s="1"/>
      <c r="DN2061" s="1"/>
      <c r="DO2061" s="1"/>
      <c r="DP2061" s="1"/>
      <c r="DQ2061" s="1"/>
      <c r="DR2061" s="1"/>
      <c r="DS2061" s="1"/>
      <c r="DT2061" s="1"/>
      <c r="DU2061" s="1"/>
      <c r="DV2061" s="1"/>
      <c r="DW2061" s="1"/>
      <c r="DX2061" s="1"/>
      <c r="DY2061" s="1"/>
      <c r="DZ2061" s="1"/>
      <c r="EA2061" s="1"/>
      <c r="EB2061" s="1"/>
      <c r="EC2061" s="1"/>
      <c r="ED2061" s="1"/>
      <c r="EE2061" s="1"/>
      <c r="EF2061" s="1"/>
      <c r="EG2061" s="1"/>
      <c r="EH2061" s="1"/>
      <c r="EI2061" s="1"/>
      <c r="EJ2061" s="1"/>
      <c r="EK2061" s="1"/>
      <c r="EL2061" s="1"/>
      <c r="EM2061" s="1"/>
      <c r="EN2061" s="1"/>
      <c r="EO2061" s="1"/>
      <c r="EP2061" s="1"/>
      <c r="EQ2061" s="1"/>
      <c r="ER2061" s="1"/>
      <c r="ES2061" s="1"/>
      <c r="ET2061" s="1"/>
      <c r="EU2061" s="1"/>
      <c r="EV2061" s="1"/>
      <c r="EW2061" s="1"/>
      <c r="EX2061" s="1"/>
      <c r="EY2061" s="1"/>
      <c r="EZ2061" s="1"/>
      <c r="FA2061" s="1"/>
      <c r="FB2061" s="1"/>
      <c r="FC2061" s="1"/>
      <c r="FD2061" s="1"/>
      <c r="FE2061" s="1"/>
      <c r="FF2061" s="1"/>
      <c r="FG2061" s="1"/>
      <c r="FH2061" s="1"/>
      <c r="FI2061" s="1"/>
      <c r="FJ2061" s="1"/>
      <c r="FK2061" s="1"/>
      <c r="FL2061" s="1"/>
      <c r="FM2061" s="1"/>
      <c r="FN2061" s="1"/>
      <c r="FO2061" s="1"/>
      <c r="FP2061" s="1"/>
      <c r="FQ2061" s="1"/>
      <c r="FR2061" s="1"/>
      <c r="FS2061" s="1"/>
      <c r="FT2061" s="1"/>
      <c r="FU2061" s="1"/>
      <c r="FV2061" s="1"/>
      <c r="FW2061" s="1"/>
      <c r="FX2061" s="1"/>
      <c r="FY2061" s="1"/>
      <c r="FZ2061" s="1"/>
      <c r="GA2061" s="1"/>
      <c r="GB2061" s="1"/>
      <c r="GC2061" s="1"/>
      <c r="GD2061" s="1"/>
      <c r="GE2061" s="1"/>
      <c r="GF2061" s="1"/>
      <c r="GG2061" s="1"/>
      <c r="GH2061" s="1"/>
      <c r="GI2061" s="1"/>
      <c r="GJ2061" s="1"/>
      <c r="GK2061" s="1"/>
      <c r="GL2061" s="1"/>
      <c r="GM2061" s="1"/>
      <c r="GN2061" s="1"/>
      <c r="GO2061" s="1"/>
    </row>
    <row r="2062" spans="1:197" s="40" customFormat="1" x14ac:dyDescent="0.25">
      <c r="A2062" s="41"/>
      <c r="B2062" s="4"/>
      <c r="C2062" s="41"/>
      <c r="D2062" s="42"/>
      <c r="E2062" s="42"/>
      <c r="F2062" s="42"/>
      <c r="G2062" s="1"/>
      <c r="H2062" s="1"/>
      <c r="I2062" s="1"/>
      <c r="J2062" s="1"/>
      <c r="K2062" s="1"/>
      <c r="L2062" s="1"/>
      <c r="M2062" s="2"/>
      <c r="N2062" s="1"/>
      <c r="O2062" s="1"/>
      <c r="P2062" s="1"/>
      <c r="Q2062" s="1"/>
      <c r="R2062" s="1"/>
      <c r="S2062" s="1"/>
      <c r="T2062" s="1"/>
      <c r="U2062" s="1"/>
      <c r="V2062" s="1"/>
      <c r="W2062" s="1"/>
      <c r="X2062" s="1"/>
      <c r="Y2062" s="1"/>
      <c r="Z2062" s="1"/>
      <c r="AA2062" s="1"/>
      <c r="AB2062" s="1"/>
      <c r="AC2062" s="1"/>
      <c r="AD2062" s="1"/>
      <c r="AE2062" s="1"/>
      <c r="AF2062" s="1"/>
      <c r="AG2062" s="1"/>
      <c r="AH2062" s="1"/>
      <c r="AI2062" s="1"/>
      <c r="AJ2062" s="1"/>
      <c r="AK2062" s="1"/>
      <c r="AL2062" s="1"/>
      <c r="AM2062" s="1"/>
      <c r="AN2062" s="1"/>
      <c r="AO2062" s="1"/>
      <c r="AP2062" s="1"/>
      <c r="AQ2062" s="1"/>
      <c r="AR2062" s="1"/>
      <c r="AS2062" s="1"/>
      <c r="AT2062" s="1"/>
      <c r="AU2062" s="1"/>
      <c r="AV2062" s="1"/>
      <c r="AW2062" s="1"/>
      <c r="AX2062" s="1"/>
      <c r="AY2062" s="1"/>
      <c r="AZ2062" s="1"/>
      <c r="BA2062" s="1"/>
      <c r="BB2062" s="1"/>
      <c r="BC2062" s="1"/>
      <c r="BD2062" s="1"/>
      <c r="BE2062" s="1"/>
      <c r="BF2062" s="1"/>
      <c r="BG2062" s="1"/>
      <c r="BH2062" s="1"/>
      <c r="BI2062" s="1"/>
      <c r="BJ2062" s="1"/>
      <c r="BK2062" s="1"/>
      <c r="BL2062" s="1"/>
      <c r="BM2062" s="1"/>
      <c r="BN2062" s="1"/>
      <c r="BO2062" s="1"/>
      <c r="BP2062" s="1"/>
      <c r="BQ2062" s="1"/>
      <c r="BR2062" s="1"/>
      <c r="BS2062" s="1"/>
      <c r="BT2062" s="1"/>
      <c r="BU2062" s="1"/>
      <c r="BV2062" s="1"/>
      <c r="BW2062" s="1"/>
      <c r="BX2062" s="1"/>
      <c r="BY2062" s="1"/>
      <c r="BZ2062" s="1"/>
      <c r="CA2062" s="1"/>
      <c r="CB2062" s="1"/>
      <c r="CC2062" s="1"/>
      <c r="CD2062" s="1"/>
      <c r="CE2062" s="1"/>
      <c r="CF2062" s="1"/>
      <c r="CG2062" s="1"/>
      <c r="CH2062" s="1"/>
      <c r="CI2062" s="1"/>
      <c r="CJ2062" s="1"/>
      <c r="CK2062" s="1"/>
      <c r="CL2062" s="1"/>
      <c r="CM2062" s="1"/>
      <c r="CN2062" s="1"/>
      <c r="CO2062" s="1"/>
      <c r="CP2062" s="1"/>
      <c r="CQ2062" s="1"/>
      <c r="CR2062" s="1"/>
      <c r="CS2062" s="1"/>
      <c r="CT2062" s="1"/>
      <c r="CU2062" s="1"/>
      <c r="CV2062" s="1"/>
      <c r="CW2062" s="1"/>
      <c r="CX2062" s="1"/>
      <c r="CY2062" s="1"/>
      <c r="CZ2062" s="1"/>
      <c r="DA2062" s="1"/>
      <c r="DB2062" s="1"/>
      <c r="DC2062" s="1"/>
      <c r="DD2062" s="1"/>
      <c r="DE2062" s="1"/>
      <c r="DF2062" s="1"/>
      <c r="DG2062" s="1"/>
      <c r="DH2062" s="1"/>
      <c r="DI2062" s="1"/>
      <c r="DJ2062" s="1"/>
      <c r="DK2062" s="1"/>
      <c r="DL2062" s="1"/>
      <c r="DM2062" s="1"/>
      <c r="DN2062" s="1"/>
      <c r="DO2062" s="1"/>
      <c r="DP2062" s="1"/>
      <c r="DQ2062" s="1"/>
      <c r="DR2062" s="1"/>
      <c r="DS2062" s="1"/>
      <c r="DT2062" s="1"/>
      <c r="DU2062" s="1"/>
      <c r="DV2062" s="1"/>
      <c r="DW2062" s="1"/>
      <c r="DX2062" s="1"/>
      <c r="DY2062" s="1"/>
      <c r="DZ2062" s="1"/>
      <c r="EA2062" s="1"/>
      <c r="EB2062" s="1"/>
      <c r="EC2062" s="1"/>
      <c r="ED2062" s="1"/>
      <c r="EE2062" s="1"/>
      <c r="EF2062" s="1"/>
      <c r="EG2062" s="1"/>
      <c r="EH2062" s="1"/>
      <c r="EI2062" s="1"/>
      <c r="EJ2062" s="1"/>
      <c r="EK2062" s="1"/>
      <c r="EL2062" s="1"/>
      <c r="EM2062" s="1"/>
      <c r="EN2062" s="1"/>
      <c r="EO2062" s="1"/>
      <c r="EP2062" s="1"/>
      <c r="EQ2062" s="1"/>
      <c r="ER2062" s="1"/>
      <c r="ES2062" s="1"/>
      <c r="ET2062" s="1"/>
      <c r="EU2062" s="1"/>
      <c r="EV2062" s="1"/>
      <c r="EW2062" s="1"/>
      <c r="EX2062" s="1"/>
      <c r="EY2062" s="1"/>
      <c r="EZ2062" s="1"/>
      <c r="FA2062" s="1"/>
      <c r="FB2062" s="1"/>
      <c r="FC2062" s="1"/>
      <c r="FD2062" s="1"/>
      <c r="FE2062" s="1"/>
      <c r="FF2062" s="1"/>
      <c r="FG2062" s="1"/>
      <c r="FH2062" s="1"/>
      <c r="FI2062" s="1"/>
      <c r="FJ2062" s="1"/>
      <c r="FK2062" s="1"/>
      <c r="FL2062" s="1"/>
      <c r="FM2062" s="1"/>
      <c r="FN2062" s="1"/>
      <c r="FO2062" s="1"/>
      <c r="FP2062" s="1"/>
      <c r="FQ2062" s="1"/>
      <c r="FR2062" s="1"/>
      <c r="FS2062" s="1"/>
      <c r="FT2062" s="1"/>
      <c r="FU2062" s="1"/>
      <c r="FV2062" s="1"/>
      <c r="FW2062" s="1"/>
      <c r="FX2062" s="1"/>
      <c r="FY2062" s="1"/>
      <c r="FZ2062" s="1"/>
      <c r="GA2062" s="1"/>
      <c r="GB2062" s="1"/>
      <c r="GC2062" s="1"/>
      <c r="GD2062" s="1"/>
      <c r="GE2062" s="1"/>
      <c r="GF2062" s="1"/>
      <c r="GG2062" s="1"/>
      <c r="GH2062" s="1"/>
      <c r="GI2062" s="1"/>
      <c r="GJ2062" s="1"/>
      <c r="GK2062" s="1"/>
      <c r="GL2062" s="1"/>
      <c r="GM2062" s="1"/>
      <c r="GN2062" s="1"/>
      <c r="GO2062" s="1"/>
    </row>
    <row r="2063" spans="1:197" s="40" customFormat="1" x14ac:dyDescent="0.25">
      <c r="A2063" s="41"/>
      <c r="B2063" s="4"/>
      <c r="C2063" s="41"/>
      <c r="D2063" s="42"/>
      <c r="E2063" s="42"/>
      <c r="F2063" s="42"/>
      <c r="G2063" s="1"/>
      <c r="H2063" s="1"/>
      <c r="I2063" s="1"/>
      <c r="J2063" s="1"/>
      <c r="K2063" s="1"/>
      <c r="L2063" s="1"/>
      <c r="M2063" s="2"/>
      <c r="N2063" s="1"/>
      <c r="O2063" s="1"/>
      <c r="P2063" s="1"/>
      <c r="Q2063" s="1"/>
      <c r="R2063" s="1"/>
      <c r="S2063" s="1"/>
      <c r="T2063" s="1"/>
      <c r="U2063" s="1"/>
      <c r="V2063" s="1"/>
      <c r="W2063" s="1"/>
      <c r="X2063" s="1"/>
      <c r="Y2063" s="1"/>
      <c r="Z2063" s="1"/>
      <c r="AA2063" s="1"/>
      <c r="AB2063" s="1"/>
      <c r="AC2063" s="1"/>
      <c r="AD2063" s="1"/>
      <c r="AE2063" s="1"/>
      <c r="AF2063" s="1"/>
      <c r="AG2063" s="1"/>
      <c r="AH2063" s="1"/>
      <c r="AI2063" s="1"/>
      <c r="AJ2063" s="1"/>
      <c r="AK2063" s="1"/>
      <c r="AL2063" s="1"/>
      <c r="AM2063" s="1"/>
      <c r="AN2063" s="1"/>
      <c r="AO2063" s="1"/>
      <c r="AP2063" s="1"/>
      <c r="AQ2063" s="1"/>
      <c r="AR2063" s="1"/>
      <c r="AS2063" s="1"/>
      <c r="AT2063" s="1"/>
      <c r="AU2063" s="1"/>
      <c r="AV2063" s="1"/>
      <c r="AW2063" s="1"/>
      <c r="AX2063" s="1"/>
      <c r="AY2063" s="1"/>
      <c r="AZ2063" s="1"/>
      <c r="BA2063" s="1"/>
      <c r="BB2063" s="1"/>
      <c r="BC2063" s="1"/>
      <c r="BD2063" s="1"/>
      <c r="BE2063" s="1"/>
      <c r="BF2063" s="1"/>
      <c r="BG2063" s="1"/>
      <c r="BH2063" s="1"/>
      <c r="BI2063" s="1"/>
      <c r="BJ2063" s="1"/>
      <c r="BK2063" s="1"/>
      <c r="BL2063" s="1"/>
      <c r="BM2063" s="1"/>
      <c r="BN2063" s="1"/>
      <c r="BO2063" s="1"/>
      <c r="BP2063" s="1"/>
      <c r="BQ2063" s="1"/>
      <c r="BR2063" s="1"/>
      <c r="BS2063" s="1"/>
      <c r="BT2063" s="1"/>
      <c r="BU2063" s="1"/>
      <c r="BV2063" s="1"/>
      <c r="BW2063" s="1"/>
      <c r="BX2063" s="1"/>
      <c r="BY2063" s="1"/>
      <c r="BZ2063" s="1"/>
      <c r="CA2063" s="1"/>
      <c r="CB2063" s="1"/>
      <c r="CC2063" s="1"/>
      <c r="CD2063" s="1"/>
      <c r="CE2063" s="1"/>
      <c r="CF2063" s="1"/>
      <c r="CG2063" s="1"/>
      <c r="CH2063" s="1"/>
      <c r="CI2063" s="1"/>
      <c r="CJ2063" s="1"/>
      <c r="CK2063" s="1"/>
      <c r="CL2063" s="1"/>
      <c r="CM2063" s="1"/>
      <c r="CN2063" s="1"/>
      <c r="CO2063" s="1"/>
      <c r="CP2063" s="1"/>
      <c r="CQ2063" s="1"/>
      <c r="CR2063" s="1"/>
      <c r="CS2063" s="1"/>
      <c r="CT2063" s="1"/>
      <c r="CU2063" s="1"/>
      <c r="CV2063" s="1"/>
      <c r="CW2063" s="1"/>
      <c r="CX2063" s="1"/>
      <c r="CY2063" s="1"/>
      <c r="CZ2063" s="1"/>
      <c r="DA2063" s="1"/>
      <c r="DB2063" s="1"/>
      <c r="DC2063" s="1"/>
      <c r="DD2063" s="1"/>
      <c r="DE2063" s="1"/>
      <c r="DF2063" s="1"/>
      <c r="DG2063" s="1"/>
      <c r="DH2063" s="1"/>
      <c r="DI2063" s="1"/>
      <c r="DJ2063" s="1"/>
      <c r="DK2063" s="1"/>
      <c r="DL2063" s="1"/>
      <c r="DM2063" s="1"/>
      <c r="DN2063" s="1"/>
      <c r="DO2063" s="1"/>
      <c r="DP2063" s="1"/>
      <c r="DQ2063" s="1"/>
      <c r="DR2063" s="1"/>
      <c r="DS2063" s="1"/>
      <c r="DT2063" s="1"/>
      <c r="DU2063" s="1"/>
      <c r="DV2063" s="1"/>
      <c r="DW2063" s="1"/>
      <c r="DX2063" s="1"/>
      <c r="DY2063" s="1"/>
      <c r="DZ2063" s="1"/>
      <c r="EA2063" s="1"/>
      <c r="EB2063" s="1"/>
      <c r="EC2063" s="1"/>
      <c r="ED2063" s="1"/>
      <c r="EE2063" s="1"/>
      <c r="EF2063" s="1"/>
      <c r="EG2063" s="1"/>
      <c r="EH2063" s="1"/>
      <c r="EI2063" s="1"/>
      <c r="EJ2063" s="1"/>
      <c r="EK2063" s="1"/>
      <c r="EL2063" s="1"/>
      <c r="EM2063" s="1"/>
      <c r="EN2063" s="1"/>
      <c r="EO2063" s="1"/>
      <c r="EP2063" s="1"/>
      <c r="EQ2063" s="1"/>
      <c r="ER2063" s="1"/>
      <c r="ES2063" s="1"/>
      <c r="ET2063" s="1"/>
      <c r="EU2063" s="1"/>
      <c r="EV2063" s="1"/>
      <c r="EW2063" s="1"/>
      <c r="EX2063" s="1"/>
      <c r="EY2063" s="1"/>
      <c r="EZ2063" s="1"/>
      <c r="FA2063" s="1"/>
      <c r="FB2063" s="1"/>
      <c r="FC2063" s="1"/>
      <c r="FD2063" s="1"/>
      <c r="FE2063" s="1"/>
      <c r="FF2063" s="1"/>
      <c r="FG2063" s="1"/>
      <c r="FH2063" s="1"/>
      <c r="FI2063" s="1"/>
      <c r="FJ2063" s="1"/>
      <c r="FK2063" s="1"/>
      <c r="FL2063" s="1"/>
      <c r="FM2063" s="1"/>
      <c r="FN2063" s="1"/>
      <c r="FO2063" s="1"/>
      <c r="FP2063" s="1"/>
      <c r="FQ2063" s="1"/>
      <c r="FR2063" s="1"/>
      <c r="FS2063" s="1"/>
      <c r="FT2063" s="1"/>
      <c r="FU2063" s="1"/>
      <c r="FV2063" s="1"/>
      <c r="FW2063" s="1"/>
      <c r="FX2063" s="1"/>
      <c r="FY2063" s="1"/>
      <c r="FZ2063" s="1"/>
      <c r="GA2063" s="1"/>
      <c r="GB2063" s="1"/>
      <c r="GC2063" s="1"/>
      <c r="GD2063" s="1"/>
      <c r="GE2063" s="1"/>
      <c r="GF2063" s="1"/>
      <c r="GG2063" s="1"/>
      <c r="GH2063" s="1"/>
      <c r="GI2063" s="1"/>
      <c r="GJ2063" s="1"/>
      <c r="GK2063" s="1"/>
      <c r="GL2063" s="1"/>
      <c r="GM2063" s="1"/>
      <c r="GN2063" s="1"/>
      <c r="GO2063" s="1"/>
    </row>
    <row r="2064" spans="1:197" s="40" customFormat="1" x14ac:dyDescent="0.25">
      <c r="A2064" s="41"/>
      <c r="B2064" s="4"/>
      <c r="C2064" s="41"/>
      <c r="D2064" s="42"/>
      <c r="E2064" s="42"/>
      <c r="F2064" s="42"/>
      <c r="G2064" s="1"/>
      <c r="H2064" s="1"/>
      <c r="I2064" s="1"/>
      <c r="J2064" s="1"/>
      <c r="K2064" s="1"/>
      <c r="L2064" s="1"/>
      <c r="M2064" s="2"/>
      <c r="N2064" s="1"/>
      <c r="O2064" s="1"/>
      <c r="P2064" s="1"/>
      <c r="Q2064" s="1"/>
      <c r="R2064" s="1"/>
      <c r="S2064" s="1"/>
      <c r="T2064" s="1"/>
      <c r="U2064" s="1"/>
      <c r="V2064" s="1"/>
      <c r="W2064" s="1"/>
      <c r="X2064" s="1"/>
      <c r="Y2064" s="1"/>
      <c r="Z2064" s="1"/>
      <c r="AA2064" s="1"/>
      <c r="AB2064" s="1"/>
      <c r="AC2064" s="1"/>
      <c r="AD2064" s="1"/>
      <c r="AE2064" s="1"/>
      <c r="AF2064" s="1"/>
      <c r="AG2064" s="1"/>
      <c r="AH2064" s="1"/>
      <c r="AI2064" s="1"/>
      <c r="AJ2064" s="1"/>
      <c r="AK2064" s="1"/>
      <c r="AL2064" s="1"/>
      <c r="AM2064" s="1"/>
      <c r="AN2064" s="1"/>
      <c r="AO2064" s="1"/>
      <c r="AP2064" s="1"/>
      <c r="AQ2064" s="1"/>
      <c r="AR2064" s="1"/>
      <c r="AS2064" s="1"/>
      <c r="AT2064" s="1"/>
      <c r="AU2064" s="1"/>
      <c r="AV2064" s="1"/>
      <c r="AW2064" s="1"/>
      <c r="AX2064" s="1"/>
      <c r="AY2064" s="1"/>
      <c r="AZ2064" s="1"/>
      <c r="BA2064" s="1"/>
      <c r="BB2064" s="1"/>
      <c r="BC2064" s="1"/>
      <c r="BD2064" s="1"/>
      <c r="BE2064" s="1"/>
      <c r="BF2064" s="1"/>
      <c r="BG2064" s="1"/>
      <c r="BH2064" s="1"/>
      <c r="BI2064" s="1"/>
      <c r="BJ2064" s="1"/>
      <c r="BK2064" s="1"/>
      <c r="BL2064" s="1"/>
      <c r="BM2064" s="1"/>
      <c r="BN2064" s="1"/>
      <c r="BO2064" s="1"/>
      <c r="BP2064" s="1"/>
      <c r="BQ2064" s="1"/>
      <c r="BR2064" s="1"/>
      <c r="BS2064" s="1"/>
      <c r="BT2064" s="1"/>
      <c r="BU2064" s="1"/>
      <c r="BV2064" s="1"/>
      <c r="BW2064" s="1"/>
      <c r="BX2064" s="1"/>
      <c r="BY2064" s="1"/>
      <c r="BZ2064" s="1"/>
      <c r="CA2064" s="1"/>
      <c r="CB2064" s="1"/>
      <c r="CC2064" s="1"/>
      <c r="CD2064" s="1"/>
      <c r="CE2064" s="1"/>
      <c r="CF2064" s="1"/>
      <c r="CG2064" s="1"/>
      <c r="CH2064" s="1"/>
      <c r="CI2064" s="1"/>
      <c r="CJ2064" s="1"/>
      <c r="CK2064" s="1"/>
      <c r="CL2064" s="1"/>
      <c r="CM2064" s="1"/>
      <c r="CN2064" s="1"/>
      <c r="CO2064" s="1"/>
      <c r="CP2064" s="1"/>
      <c r="CQ2064" s="1"/>
      <c r="CR2064" s="1"/>
      <c r="CS2064" s="1"/>
      <c r="CT2064" s="1"/>
      <c r="CU2064" s="1"/>
      <c r="CV2064" s="1"/>
      <c r="CW2064" s="1"/>
      <c r="CX2064" s="1"/>
      <c r="CY2064" s="1"/>
      <c r="CZ2064" s="1"/>
      <c r="DA2064" s="1"/>
      <c r="DB2064" s="1"/>
      <c r="DC2064" s="1"/>
      <c r="DD2064" s="1"/>
      <c r="DE2064" s="1"/>
      <c r="DF2064" s="1"/>
      <c r="DG2064" s="1"/>
      <c r="DH2064" s="1"/>
      <c r="DI2064" s="1"/>
      <c r="DJ2064" s="1"/>
      <c r="DK2064" s="1"/>
      <c r="DL2064" s="1"/>
      <c r="DM2064" s="1"/>
      <c r="DN2064" s="1"/>
      <c r="DO2064" s="1"/>
      <c r="DP2064" s="1"/>
      <c r="DQ2064" s="1"/>
      <c r="DR2064" s="1"/>
      <c r="DS2064" s="1"/>
      <c r="DT2064" s="1"/>
      <c r="DU2064" s="1"/>
      <c r="DV2064" s="1"/>
      <c r="DW2064" s="1"/>
      <c r="DX2064" s="1"/>
      <c r="DY2064" s="1"/>
      <c r="DZ2064" s="1"/>
      <c r="EA2064" s="1"/>
      <c r="EB2064" s="1"/>
      <c r="EC2064" s="1"/>
      <c r="ED2064" s="1"/>
      <c r="EE2064" s="1"/>
      <c r="EF2064" s="1"/>
      <c r="EG2064" s="1"/>
      <c r="EH2064" s="1"/>
      <c r="EI2064" s="1"/>
      <c r="EJ2064" s="1"/>
      <c r="EK2064" s="1"/>
      <c r="EL2064" s="1"/>
      <c r="EM2064" s="1"/>
      <c r="EN2064" s="1"/>
      <c r="EO2064" s="1"/>
      <c r="EP2064" s="1"/>
      <c r="EQ2064" s="1"/>
      <c r="ER2064" s="1"/>
      <c r="ES2064" s="1"/>
      <c r="ET2064" s="1"/>
      <c r="EU2064" s="1"/>
      <c r="EV2064" s="1"/>
      <c r="EW2064" s="1"/>
      <c r="EX2064" s="1"/>
      <c r="EY2064" s="1"/>
      <c r="EZ2064" s="1"/>
      <c r="FA2064" s="1"/>
      <c r="FB2064" s="1"/>
      <c r="FC2064" s="1"/>
      <c r="FD2064" s="1"/>
      <c r="FE2064" s="1"/>
      <c r="FF2064" s="1"/>
      <c r="FG2064" s="1"/>
      <c r="FH2064" s="1"/>
      <c r="FI2064" s="1"/>
      <c r="FJ2064" s="1"/>
      <c r="FK2064" s="1"/>
      <c r="FL2064" s="1"/>
      <c r="FM2064" s="1"/>
      <c r="FN2064" s="1"/>
      <c r="FO2064" s="1"/>
      <c r="FP2064" s="1"/>
      <c r="FQ2064" s="1"/>
      <c r="FR2064" s="1"/>
      <c r="FS2064" s="1"/>
      <c r="FT2064" s="1"/>
      <c r="FU2064" s="1"/>
      <c r="FV2064" s="1"/>
      <c r="FW2064" s="1"/>
      <c r="FX2064" s="1"/>
      <c r="FY2064" s="1"/>
      <c r="FZ2064" s="1"/>
      <c r="GA2064" s="1"/>
      <c r="GB2064" s="1"/>
      <c r="GC2064" s="1"/>
      <c r="GD2064" s="1"/>
      <c r="GE2064" s="1"/>
      <c r="GF2064" s="1"/>
      <c r="GG2064" s="1"/>
      <c r="GH2064" s="1"/>
      <c r="GI2064" s="1"/>
      <c r="GJ2064" s="1"/>
      <c r="GK2064" s="1"/>
      <c r="GL2064" s="1"/>
      <c r="GM2064" s="1"/>
      <c r="GN2064" s="1"/>
      <c r="GO2064" s="1"/>
    </row>
    <row r="2065" spans="1:197" s="40" customFormat="1" x14ac:dyDescent="0.25">
      <c r="A2065" s="41"/>
      <c r="B2065" s="4"/>
      <c r="C2065" s="41"/>
      <c r="D2065" s="42"/>
      <c r="E2065" s="42"/>
      <c r="F2065" s="42"/>
      <c r="G2065" s="1"/>
      <c r="H2065" s="1"/>
      <c r="I2065" s="1"/>
      <c r="J2065" s="1"/>
      <c r="K2065" s="1"/>
      <c r="L2065" s="1"/>
      <c r="M2065" s="2"/>
      <c r="N2065" s="1"/>
      <c r="O2065" s="1"/>
      <c r="P2065" s="1"/>
      <c r="Q2065" s="1"/>
      <c r="R2065" s="1"/>
      <c r="S2065" s="1"/>
      <c r="T2065" s="1"/>
      <c r="U2065" s="1"/>
      <c r="V2065" s="1"/>
      <c r="W2065" s="1"/>
      <c r="X2065" s="1"/>
      <c r="Y2065" s="1"/>
      <c r="Z2065" s="1"/>
      <c r="AA2065" s="1"/>
      <c r="AB2065" s="1"/>
      <c r="AC2065" s="1"/>
      <c r="AD2065" s="1"/>
      <c r="AE2065" s="1"/>
      <c r="AF2065" s="1"/>
      <c r="AG2065" s="1"/>
      <c r="AH2065" s="1"/>
      <c r="AI2065" s="1"/>
      <c r="AJ2065" s="1"/>
      <c r="AK2065" s="1"/>
      <c r="AL2065" s="1"/>
      <c r="AM2065" s="1"/>
      <c r="AN2065" s="1"/>
      <c r="AO2065" s="1"/>
      <c r="AP2065" s="1"/>
      <c r="AQ2065" s="1"/>
      <c r="AR2065" s="1"/>
      <c r="AS2065" s="1"/>
      <c r="AT2065" s="1"/>
      <c r="AU2065" s="1"/>
      <c r="AV2065" s="1"/>
      <c r="AW2065" s="1"/>
      <c r="AX2065" s="1"/>
      <c r="AY2065" s="1"/>
      <c r="AZ2065" s="1"/>
      <c r="BA2065" s="1"/>
      <c r="BB2065" s="1"/>
      <c r="BC2065" s="1"/>
      <c r="BD2065" s="1"/>
      <c r="BE2065" s="1"/>
      <c r="BF2065" s="1"/>
      <c r="BG2065" s="1"/>
      <c r="BH2065" s="1"/>
      <c r="BI2065" s="1"/>
      <c r="BJ2065" s="1"/>
      <c r="BK2065" s="1"/>
      <c r="BL2065" s="1"/>
      <c r="BM2065" s="1"/>
      <c r="BN2065" s="1"/>
      <c r="BO2065" s="1"/>
      <c r="BP2065" s="1"/>
      <c r="BQ2065" s="1"/>
      <c r="BR2065" s="1"/>
      <c r="BS2065" s="1"/>
      <c r="BT2065" s="1"/>
      <c r="BU2065" s="1"/>
      <c r="BV2065" s="1"/>
      <c r="BW2065" s="1"/>
      <c r="BX2065" s="1"/>
      <c r="BY2065" s="1"/>
      <c r="BZ2065" s="1"/>
      <c r="CA2065" s="1"/>
      <c r="CB2065" s="1"/>
      <c r="CC2065" s="1"/>
      <c r="CD2065" s="1"/>
      <c r="CE2065" s="1"/>
      <c r="CF2065" s="1"/>
      <c r="CG2065" s="1"/>
      <c r="CH2065" s="1"/>
      <c r="CI2065" s="1"/>
      <c r="CJ2065" s="1"/>
      <c r="CK2065" s="1"/>
      <c r="CL2065" s="1"/>
      <c r="CM2065" s="1"/>
      <c r="CN2065" s="1"/>
      <c r="CO2065" s="1"/>
      <c r="CP2065" s="1"/>
      <c r="CQ2065" s="1"/>
      <c r="CR2065" s="1"/>
      <c r="CS2065" s="1"/>
      <c r="CT2065" s="1"/>
      <c r="CU2065" s="1"/>
      <c r="CV2065" s="1"/>
      <c r="CW2065" s="1"/>
      <c r="CX2065" s="1"/>
      <c r="CY2065" s="1"/>
      <c r="CZ2065" s="1"/>
      <c r="DA2065" s="1"/>
      <c r="DB2065" s="1"/>
      <c r="DC2065" s="1"/>
      <c r="DD2065" s="1"/>
      <c r="DE2065" s="1"/>
      <c r="DF2065" s="1"/>
      <c r="DG2065" s="1"/>
      <c r="DH2065" s="1"/>
      <c r="DI2065" s="1"/>
      <c r="DJ2065" s="1"/>
      <c r="DK2065" s="1"/>
      <c r="DL2065" s="1"/>
      <c r="DM2065" s="1"/>
      <c r="DN2065" s="1"/>
      <c r="DO2065" s="1"/>
      <c r="DP2065" s="1"/>
      <c r="DQ2065" s="1"/>
      <c r="DR2065" s="1"/>
      <c r="DS2065" s="1"/>
      <c r="DT2065" s="1"/>
      <c r="DU2065" s="1"/>
      <c r="DV2065" s="1"/>
      <c r="DW2065" s="1"/>
      <c r="DX2065" s="1"/>
      <c r="DY2065" s="1"/>
      <c r="DZ2065" s="1"/>
      <c r="EA2065" s="1"/>
      <c r="EB2065" s="1"/>
      <c r="EC2065" s="1"/>
      <c r="ED2065" s="1"/>
      <c r="EE2065" s="1"/>
      <c r="EF2065" s="1"/>
      <c r="EG2065" s="1"/>
      <c r="EH2065" s="1"/>
      <c r="EI2065" s="1"/>
      <c r="EJ2065" s="1"/>
      <c r="EK2065" s="1"/>
      <c r="EL2065" s="1"/>
      <c r="EM2065" s="1"/>
      <c r="EN2065" s="1"/>
      <c r="EO2065" s="1"/>
      <c r="EP2065" s="1"/>
      <c r="EQ2065" s="1"/>
      <c r="ER2065" s="1"/>
      <c r="ES2065" s="1"/>
      <c r="ET2065" s="1"/>
      <c r="EU2065" s="1"/>
      <c r="EV2065" s="1"/>
      <c r="EW2065" s="1"/>
      <c r="EX2065" s="1"/>
      <c r="EY2065" s="1"/>
      <c r="EZ2065" s="1"/>
      <c r="FA2065" s="1"/>
      <c r="FB2065" s="1"/>
      <c r="FC2065" s="1"/>
      <c r="FD2065" s="1"/>
      <c r="FE2065" s="1"/>
      <c r="FF2065" s="1"/>
      <c r="FG2065" s="1"/>
      <c r="FH2065" s="1"/>
      <c r="FI2065" s="1"/>
      <c r="FJ2065" s="1"/>
      <c r="FK2065" s="1"/>
      <c r="FL2065" s="1"/>
      <c r="FM2065" s="1"/>
      <c r="FN2065" s="1"/>
      <c r="FO2065" s="1"/>
      <c r="FP2065" s="1"/>
      <c r="FQ2065" s="1"/>
      <c r="FR2065" s="1"/>
      <c r="FS2065" s="1"/>
      <c r="FT2065" s="1"/>
      <c r="FU2065" s="1"/>
      <c r="FV2065" s="1"/>
      <c r="FW2065" s="1"/>
      <c r="FX2065" s="1"/>
      <c r="FY2065" s="1"/>
      <c r="FZ2065" s="1"/>
      <c r="GA2065" s="1"/>
      <c r="GB2065" s="1"/>
      <c r="GC2065" s="1"/>
      <c r="GD2065" s="1"/>
      <c r="GE2065" s="1"/>
      <c r="GF2065" s="1"/>
      <c r="GG2065" s="1"/>
      <c r="GH2065" s="1"/>
      <c r="GI2065" s="1"/>
      <c r="GJ2065" s="1"/>
      <c r="GK2065" s="1"/>
      <c r="GL2065" s="1"/>
      <c r="GM2065" s="1"/>
      <c r="GN2065" s="1"/>
      <c r="GO2065" s="1"/>
    </row>
    <row r="2066" spans="1:197" s="40" customFormat="1" x14ac:dyDescent="0.25">
      <c r="A2066" s="41"/>
      <c r="B2066" s="4"/>
      <c r="C2066" s="41"/>
      <c r="D2066" s="42"/>
      <c r="E2066" s="42"/>
      <c r="F2066" s="42"/>
      <c r="G2066" s="1"/>
      <c r="H2066" s="1"/>
      <c r="I2066" s="1"/>
      <c r="J2066" s="1"/>
      <c r="K2066" s="1"/>
      <c r="L2066" s="1"/>
      <c r="M2066" s="2"/>
      <c r="N2066" s="1"/>
      <c r="O2066" s="1"/>
      <c r="P2066" s="1"/>
      <c r="Q2066" s="1"/>
      <c r="R2066" s="1"/>
      <c r="S2066" s="1"/>
      <c r="T2066" s="1"/>
      <c r="U2066" s="1"/>
      <c r="V2066" s="1"/>
      <c r="W2066" s="1"/>
      <c r="X2066" s="1"/>
      <c r="Y2066" s="1"/>
      <c r="Z2066" s="1"/>
      <c r="AA2066" s="1"/>
      <c r="AB2066" s="1"/>
      <c r="AC2066" s="1"/>
      <c r="AD2066" s="1"/>
      <c r="AE2066" s="1"/>
      <c r="AF2066" s="1"/>
      <c r="AG2066" s="1"/>
      <c r="AH2066" s="1"/>
      <c r="AI2066" s="1"/>
      <c r="AJ2066" s="1"/>
      <c r="AK2066" s="1"/>
      <c r="AL2066" s="1"/>
      <c r="AM2066" s="1"/>
      <c r="AN2066" s="1"/>
      <c r="AO2066" s="1"/>
      <c r="AP2066" s="1"/>
      <c r="AQ2066" s="1"/>
      <c r="AR2066" s="1"/>
      <c r="AS2066" s="1"/>
      <c r="AT2066" s="1"/>
      <c r="AU2066" s="1"/>
      <c r="AV2066" s="1"/>
      <c r="AW2066" s="1"/>
      <c r="AX2066" s="1"/>
      <c r="AY2066" s="1"/>
      <c r="AZ2066" s="1"/>
      <c r="BA2066" s="1"/>
      <c r="BB2066" s="1"/>
      <c r="BC2066" s="1"/>
      <c r="BD2066" s="1"/>
      <c r="BE2066" s="1"/>
      <c r="BF2066" s="1"/>
      <c r="BG2066" s="1"/>
      <c r="BH2066" s="1"/>
      <c r="BI2066" s="1"/>
      <c r="BJ2066" s="1"/>
      <c r="BK2066" s="1"/>
      <c r="BL2066" s="1"/>
      <c r="BM2066" s="1"/>
      <c r="BN2066" s="1"/>
      <c r="BO2066" s="1"/>
      <c r="BP2066" s="1"/>
      <c r="BQ2066" s="1"/>
      <c r="BR2066" s="1"/>
      <c r="BS2066" s="1"/>
      <c r="BT2066" s="1"/>
      <c r="BU2066" s="1"/>
      <c r="BV2066" s="1"/>
      <c r="BW2066" s="1"/>
      <c r="BX2066" s="1"/>
      <c r="BY2066" s="1"/>
      <c r="BZ2066" s="1"/>
      <c r="CA2066" s="1"/>
      <c r="CB2066" s="1"/>
      <c r="CC2066" s="1"/>
      <c r="CD2066" s="1"/>
      <c r="CE2066" s="1"/>
      <c r="CF2066" s="1"/>
      <c r="CG2066" s="1"/>
      <c r="CH2066" s="1"/>
      <c r="CI2066" s="1"/>
      <c r="CJ2066" s="1"/>
      <c r="CK2066" s="1"/>
      <c r="CL2066" s="1"/>
      <c r="CM2066" s="1"/>
      <c r="CN2066" s="1"/>
      <c r="CO2066" s="1"/>
      <c r="CP2066" s="1"/>
      <c r="CQ2066" s="1"/>
      <c r="CR2066" s="1"/>
      <c r="CS2066" s="1"/>
      <c r="CT2066" s="1"/>
      <c r="CU2066" s="1"/>
      <c r="CV2066" s="1"/>
      <c r="CW2066" s="1"/>
      <c r="CX2066" s="1"/>
      <c r="CY2066" s="1"/>
      <c r="CZ2066" s="1"/>
      <c r="DA2066" s="1"/>
      <c r="DB2066" s="1"/>
      <c r="DC2066" s="1"/>
      <c r="DD2066" s="1"/>
      <c r="DE2066" s="1"/>
      <c r="DF2066" s="1"/>
      <c r="DG2066" s="1"/>
      <c r="DH2066" s="1"/>
      <c r="DI2066" s="1"/>
      <c r="DJ2066" s="1"/>
      <c r="DK2066" s="1"/>
      <c r="DL2066" s="1"/>
      <c r="DM2066" s="1"/>
      <c r="DN2066" s="1"/>
      <c r="DO2066" s="1"/>
      <c r="DP2066" s="1"/>
      <c r="DQ2066" s="1"/>
      <c r="DR2066" s="1"/>
      <c r="DS2066" s="1"/>
      <c r="DT2066" s="1"/>
      <c r="DU2066" s="1"/>
      <c r="DV2066" s="1"/>
      <c r="DW2066" s="1"/>
      <c r="DX2066" s="1"/>
      <c r="DY2066" s="1"/>
      <c r="DZ2066" s="1"/>
      <c r="EA2066" s="1"/>
      <c r="EB2066" s="1"/>
      <c r="EC2066" s="1"/>
      <c r="ED2066" s="1"/>
      <c r="EE2066" s="1"/>
      <c r="EF2066" s="1"/>
      <c r="EG2066" s="1"/>
      <c r="EH2066" s="1"/>
      <c r="EI2066" s="1"/>
      <c r="EJ2066" s="1"/>
      <c r="EK2066" s="1"/>
      <c r="EL2066" s="1"/>
      <c r="EM2066" s="1"/>
      <c r="EN2066" s="1"/>
      <c r="EO2066" s="1"/>
      <c r="EP2066" s="1"/>
      <c r="EQ2066" s="1"/>
      <c r="ER2066" s="1"/>
      <c r="ES2066" s="1"/>
      <c r="ET2066" s="1"/>
      <c r="EU2066" s="1"/>
      <c r="EV2066" s="1"/>
      <c r="EW2066" s="1"/>
      <c r="EX2066" s="1"/>
      <c r="EY2066" s="1"/>
      <c r="EZ2066" s="1"/>
      <c r="FA2066" s="1"/>
      <c r="FB2066" s="1"/>
      <c r="FC2066" s="1"/>
      <c r="FD2066" s="1"/>
      <c r="FE2066" s="1"/>
      <c r="FF2066" s="1"/>
      <c r="FG2066" s="1"/>
      <c r="FH2066" s="1"/>
      <c r="FI2066" s="1"/>
      <c r="FJ2066" s="1"/>
      <c r="FK2066" s="1"/>
      <c r="FL2066" s="1"/>
      <c r="FM2066" s="1"/>
      <c r="FN2066" s="1"/>
      <c r="FO2066" s="1"/>
      <c r="FP2066" s="1"/>
      <c r="FQ2066" s="1"/>
      <c r="FR2066" s="1"/>
      <c r="FS2066" s="1"/>
      <c r="FT2066" s="1"/>
      <c r="FU2066" s="1"/>
      <c r="FV2066" s="1"/>
      <c r="FW2066" s="1"/>
      <c r="FX2066" s="1"/>
      <c r="FY2066" s="1"/>
      <c r="FZ2066" s="1"/>
      <c r="GA2066" s="1"/>
      <c r="GB2066" s="1"/>
      <c r="GC2066" s="1"/>
      <c r="GD2066" s="1"/>
      <c r="GE2066" s="1"/>
      <c r="GF2066" s="1"/>
      <c r="GG2066" s="1"/>
      <c r="GH2066" s="1"/>
      <c r="GI2066" s="1"/>
      <c r="GJ2066" s="1"/>
      <c r="GK2066" s="1"/>
      <c r="GL2066" s="1"/>
      <c r="GM2066" s="1"/>
      <c r="GN2066" s="1"/>
      <c r="GO2066" s="1"/>
    </row>
    <row r="2067" spans="1:197" s="40" customFormat="1" x14ac:dyDescent="0.25">
      <c r="A2067" s="41"/>
      <c r="B2067" s="4"/>
      <c r="C2067" s="41"/>
      <c r="D2067" s="42"/>
      <c r="E2067" s="42"/>
      <c r="F2067" s="42"/>
      <c r="G2067" s="1"/>
      <c r="H2067" s="1"/>
      <c r="I2067" s="1"/>
      <c r="J2067" s="1"/>
      <c r="K2067" s="1"/>
      <c r="L2067" s="1"/>
      <c r="M2067" s="2"/>
      <c r="N2067" s="1"/>
      <c r="O2067" s="1"/>
      <c r="P2067" s="1"/>
      <c r="Q2067" s="1"/>
      <c r="R2067" s="1"/>
      <c r="S2067" s="1"/>
      <c r="T2067" s="1"/>
      <c r="U2067" s="1"/>
      <c r="V2067" s="1"/>
      <c r="W2067" s="1"/>
      <c r="X2067" s="1"/>
      <c r="Y2067" s="1"/>
      <c r="Z2067" s="1"/>
      <c r="AA2067" s="1"/>
      <c r="AB2067" s="1"/>
      <c r="AC2067" s="1"/>
      <c r="AD2067" s="1"/>
      <c r="AE2067" s="1"/>
      <c r="AF2067" s="1"/>
      <c r="AG2067" s="1"/>
      <c r="AH2067" s="1"/>
      <c r="AI2067" s="1"/>
      <c r="AJ2067" s="1"/>
      <c r="AK2067" s="1"/>
      <c r="AL2067" s="1"/>
      <c r="AM2067" s="1"/>
      <c r="AN2067" s="1"/>
      <c r="AO2067" s="1"/>
      <c r="AP2067" s="1"/>
      <c r="AQ2067" s="1"/>
      <c r="AR2067" s="1"/>
      <c r="AS2067" s="1"/>
      <c r="AT2067" s="1"/>
      <c r="AU2067" s="1"/>
      <c r="AV2067" s="1"/>
      <c r="AW2067" s="1"/>
      <c r="AX2067" s="1"/>
      <c r="AY2067" s="1"/>
      <c r="AZ2067" s="1"/>
      <c r="BA2067" s="1"/>
      <c r="BB2067" s="1"/>
      <c r="BC2067" s="1"/>
      <c r="BD2067" s="1"/>
      <c r="BE2067" s="1"/>
      <c r="BF2067" s="1"/>
      <c r="BG2067" s="1"/>
      <c r="BH2067" s="1"/>
      <c r="BI2067" s="1"/>
      <c r="BJ2067" s="1"/>
      <c r="BK2067" s="1"/>
      <c r="BL2067" s="1"/>
      <c r="BM2067" s="1"/>
      <c r="BN2067" s="1"/>
      <c r="BO2067" s="1"/>
      <c r="BP2067" s="1"/>
      <c r="BQ2067" s="1"/>
      <c r="BR2067" s="1"/>
      <c r="BS2067" s="1"/>
      <c r="BT2067" s="1"/>
      <c r="BU2067" s="1"/>
      <c r="BV2067" s="1"/>
      <c r="BW2067" s="1"/>
      <c r="BX2067" s="1"/>
      <c r="BY2067" s="1"/>
      <c r="BZ2067" s="1"/>
      <c r="CA2067" s="1"/>
      <c r="CB2067" s="1"/>
      <c r="CC2067" s="1"/>
      <c r="CD2067" s="1"/>
      <c r="CE2067" s="1"/>
      <c r="CF2067" s="1"/>
      <c r="CG2067" s="1"/>
      <c r="CH2067" s="1"/>
      <c r="CI2067" s="1"/>
      <c r="CJ2067" s="1"/>
      <c r="CK2067" s="1"/>
      <c r="CL2067" s="1"/>
      <c r="CM2067" s="1"/>
      <c r="CN2067" s="1"/>
      <c r="CO2067" s="1"/>
      <c r="CP2067" s="1"/>
      <c r="CQ2067" s="1"/>
      <c r="CR2067" s="1"/>
      <c r="CS2067" s="1"/>
      <c r="CT2067" s="1"/>
      <c r="CU2067" s="1"/>
      <c r="CV2067" s="1"/>
      <c r="CW2067" s="1"/>
      <c r="CX2067" s="1"/>
      <c r="CY2067" s="1"/>
      <c r="CZ2067" s="1"/>
      <c r="DA2067" s="1"/>
      <c r="DB2067" s="1"/>
      <c r="DC2067" s="1"/>
      <c r="DD2067" s="1"/>
      <c r="DE2067" s="1"/>
      <c r="DF2067" s="1"/>
      <c r="DG2067" s="1"/>
      <c r="DH2067" s="1"/>
      <c r="DI2067" s="1"/>
      <c r="DJ2067" s="1"/>
      <c r="DK2067" s="1"/>
      <c r="DL2067" s="1"/>
      <c r="DM2067" s="1"/>
      <c r="DN2067" s="1"/>
      <c r="DO2067" s="1"/>
      <c r="DP2067" s="1"/>
      <c r="DQ2067" s="1"/>
      <c r="DR2067" s="1"/>
      <c r="DS2067" s="1"/>
      <c r="DT2067" s="1"/>
      <c r="DU2067" s="1"/>
      <c r="DV2067" s="1"/>
      <c r="DW2067" s="1"/>
      <c r="DX2067" s="1"/>
      <c r="DY2067" s="1"/>
      <c r="DZ2067" s="1"/>
      <c r="EA2067" s="1"/>
      <c r="EB2067" s="1"/>
      <c r="EC2067" s="1"/>
      <c r="ED2067" s="1"/>
      <c r="EE2067" s="1"/>
      <c r="EF2067" s="1"/>
      <c r="EG2067" s="1"/>
      <c r="EH2067" s="1"/>
      <c r="EI2067" s="1"/>
      <c r="EJ2067" s="1"/>
      <c r="EK2067" s="1"/>
      <c r="EL2067" s="1"/>
      <c r="EM2067" s="1"/>
      <c r="EN2067" s="1"/>
      <c r="EO2067" s="1"/>
      <c r="EP2067" s="1"/>
      <c r="EQ2067" s="1"/>
      <c r="ER2067" s="1"/>
      <c r="ES2067" s="1"/>
      <c r="ET2067" s="1"/>
      <c r="EU2067" s="1"/>
      <c r="EV2067" s="1"/>
      <c r="EW2067" s="1"/>
      <c r="EX2067" s="1"/>
      <c r="EY2067" s="1"/>
      <c r="EZ2067" s="1"/>
      <c r="FA2067" s="1"/>
      <c r="FB2067" s="1"/>
      <c r="FC2067" s="1"/>
      <c r="FD2067" s="1"/>
      <c r="FE2067" s="1"/>
      <c r="FF2067" s="1"/>
      <c r="FG2067" s="1"/>
      <c r="FH2067" s="1"/>
      <c r="FI2067" s="1"/>
      <c r="FJ2067" s="1"/>
      <c r="FK2067" s="1"/>
      <c r="FL2067" s="1"/>
      <c r="FM2067" s="1"/>
      <c r="FN2067" s="1"/>
      <c r="FO2067" s="1"/>
      <c r="FP2067" s="1"/>
      <c r="FQ2067" s="1"/>
      <c r="FR2067" s="1"/>
      <c r="FS2067" s="1"/>
      <c r="FT2067" s="1"/>
      <c r="FU2067" s="1"/>
      <c r="FV2067" s="1"/>
      <c r="FW2067" s="1"/>
      <c r="FX2067" s="1"/>
      <c r="FY2067" s="1"/>
      <c r="FZ2067" s="1"/>
      <c r="GA2067" s="1"/>
      <c r="GB2067" s="1"/>
      <c r="GC2067" s="1"/>
      <c r="GD2067" s="1"/>
      <c r="GE2067" s="1"/>
      <c r="GF2067" s="1"/>
      <c r="GG2067" s="1"/>
      <c r="GH2067" s="1"/>
      <c r="GI2067" s="1"/>
      <c r="GJ2067" s="1"/>
      <c r="GK2067" s="1"/>
      <c r="GL2067" s="1"/>
      <c r="GM2067" s="1"/>
      <c r="GN2067" s="1"/>
      <c r="GO2067" s="1"/>
    </row>
    <row r="2068" spans="1:197" s="40" customFormat="1" x14ac:dyDescent="0.25">
      <c r="A2068" s="41"/>
      <c r="B2068" s="4"/>
      <c r="C2068" s="41"/>
      <c r="D2068" s="42"/>
      <c r="E2068" s="42"/>
      <c r="F2068" s="42"/>
      <c r="G2068" s="1"/>
      <c r="H2068" s="1"/>
      <c r="I2068" s="1"/>
      <c r="J2068" s="1"/>
      <c r="K2068" s="1"/>
      <c r="L2068" s="1"/>
      <c r="M2068" s="2"/>
      <c r="N2068" s="1"/>
      <c r="O2068" s="1"/>
      <c r="P2068" s="1"/>
      <c r="Q2068" s="1"/>
      <c r="R2068" s="1"/>
      <c r="S2068" s="1"/>
      <c r="T2068" s="1"/>
      <c r="U2068" s="1"/>
      <c r="V2068" s="1"/>
      <c r="W2068" s="1"/>
      <c r="X2068" s="1"/>
      <c r="Y2068" s="1"/>
      <c r="Z2068" s="1"/>
      <c r="AA2068" s="1"/>
      <c r="AB2068" s="1"/>
      <c r="AC2068" s="1"/>
      <c r="AD2068" s="1"/>
      <c r="AE2068" s="1"/>
      <c r="AF2068" s="1"/>
      <c r="AG2068" s="1"/>
      <c r="AH2068" s="1"/>
      <c r="AI2068" s="1"/>
      <c r="AJ2068" s="1"/>
      <c r="AK2068" s="1"/>
      <c r="AL2068" s="1"/>
      <c r="AM2068" s="1"/>
      <c r="AN2068" s="1"/>
      <c r="AO2068" s="1"/>
      <c r="AP2068" s="1"/>
      <c r="AQ2068" s="1"/>
      <c r="AR2068" s="1"/>
      <c r="AS2068" s="1"/>
      <c r="AT2068" s="1"/>
      <c r="AU2068" s="1"/>
      <c r="AV2068" s="1"/>
      <c r="AW2068" s="1"/>
      <c r="AX2068" s="1"/>
      <c r="AY2068" s="1"/>
      <c r="AZ2068" s="1"/>
      <c r="BA2068" s="1"/>
      <c r="BB2068" s="1"/>
      <c r="BC2068" s="1"/>
      <c r="BD2068" s="1"/>
      <c r="BE2068" s="1"/>
      <c r="BF2068" s="1"/>
      <c r="BG2068" s="1"/>
      <c r="BH2068" s="1"/>
      <c r="BI2068" s="1"/>
      <c r="BJ2068" s="1"/>
      <c r="BK2068" s="1"/>
      <c r="BL2068" s="1"/>
      <c r="BM2068" s="1"/>
      <c r="BN2068" s="1"/>
      <c r="BO2068" s="1"/>
      <c r="BP2068" s="1"/>
      <c r="BQ2068" s="1"/>
      <c r="BR2068" s="1"/>
      <c r="BS2068" s="1"/>
      <c r="BT2068" s="1"/>
      <c r="BU2068" s="1"/>
      <c r="BV2068" s="1"/>
      <c r="BW2068" s="1"/>
      <c r="BX2068" s="1"/>
      <c r="BY2068" s="1"/>
      <c r="BZ2068" s="1"/>
      <c r="CA2068" s="1"/>
      <c r="CB2068" s="1"/>
      <c r="CC2068" s="1"/>
      <c r="CD2068" s="1"/>
      <c r="CE2068" s="1"/>
      <c r="CF2068" s="1"/>
      <c r="CG2068" s="1"/>
      <c r="CH2068" s="1"/>
      <c r="CI2068" s="1"/>
      <c r="CJ2068" s="1"/>
      <c r="CK2068" s="1"/>
      <c r="CL2068" s="1"/>
      <c r="CM2068" s="1"/>
      <c r="CN2068" s="1"/>
      <c r="CO2068" s="1"/>
      <c r="CP2068" s="1"/>
      <c r="CQ2068" s="1"/>
      <c r="CR2068" s="1"/>
      <c r="CS2068" s="1"/>
      <c r="CT2068" s="1"/>
      <c r="CU2068" s="1"/>
      <c r="CV2068" s="1"/>
      <c r="CW2068" s="1"/>
      <c r="CX2068" s="1"/>
      <c r="CY2068" s="1"/>
      <c r="CZ2068" s="1"/>
      <c r="DA2068" s="1"/>
      <c r="DB2068" s="1"/>
      <c r="DC2068" s="1"/>
      <c r="DD2068" s="1"/>
      <c r="DE2068" s="1"/>
      <c r="DF2068" s="1"/>
      <c r="DG2068" s="1"/>
      <c r="DH2068" s="1"/>
      <c r="DI2068" s="1"/>
      <c r="DJ2068" s="1"/>
      <c r="DK2068" s="1"/>
      <c r="DL2068" s="1"/>
      <c r="DM2068" s="1"/>
      <c r="DN2068" s="1"/>
      <c r="DO2068" s="1"/>
      <c r="DP2068" s="1"/>
      <c r="DQ2068" s="1"/>
      <c r="DR2068" s="1"/>
      <c r="DS2068" s="1"/>
      <c r="DT2068" s="1"/>
      <c r="DU2068" s="1"/>
      <c r="DV2068" s="1"/>
      <c r="DW2068" s="1"/>
      <c r="DX2068" s="1"/>
      <c r="DY2068" s="1"/>
      <c r="DZ2068" s="1"/>
      <c r="EA2068" s="1"/>
      <c r="EB2068" s="1"/>
      <c r="EC2068" s="1"/>
      <c r="ED2068" s="1"/>
      <c r="EE2068" s="1"/>
      <c r="EF2068" s="1"/>
      <c r="EG2068" s="1"/>
      <c r="EH2068" s="1"/>
      <c r="EI2068" s="1"/>
      <c r="EJ2068" s="1"/>
      <c r="EK2068" s="1"/>
      <c r="EL2068" s="1"/>
      <c r="EM2068" s="1"/>
      <c r="EN2068" s="1"/>
      <c r="EO2068" s="1"/>
      <c r="EP2068" s="1"/>
      <c r="EQ2068" s="1"/>
      <c r="ER2068" s="1"/>
      <c r="ES2068" s="1"/>
      <c r="ET2068" s="1"/>
      <c r="EU2068" s="1"/>
      <c r="EV2068" s="1"/>
      <c r="EW2068" s="1"/>
      <c r="EX2068" s="1"/>
      <c r="EY2068" s="1"/>
      <c r="EZ2068" s="1"/>
      <c r="FA2068" s="1"/>
      <c r="FB2068" s="1"/>
      <c r="FC2068" s="1"/>
      <c r="FD2068" s="1"/>
      <c r="FE2068" s="1"/>
      <c r="FF2068" s="1"/>
      <c r="FG2068" s="1"/>
      <c r="FH2068" s="1"/>
      <c r="FI2068" s="1"/>
      <c r="FJ2068" s="1"/>
      <c r="FK2068" s="1"/>
      <c r="FL2068" s="1"/>
      <c r="FM2068" s="1"/>
      <c r="FN2068" s="1"/>
      <c r="FO2068" s="1"/>
      <c r="FP2068" s="1"/>
      <c r="FQ2068" s="1"/>
      <c r="FR2068" s="1"/>
      <c r="FS2068" s="1"/>
      <c r="FT2068" s="1"/>
      <c r="FU2068" s="1"/>
      <c r="FV2068" s="1"/>
      <c r="FW2068" s="1"/>
      <c r="FX2068" s="1"/>
      <c r="FY2068" s="1"/>
      <c r="FZ2068" s="1"/>
      <c r="GA2068" s="1"/>
      <c r="GB2068" s="1"/>
      <c r="GC2068" s="1"/>
      <c r="GD2068" s="1"/>
      <c r="GE2068" s="1"/>
      <c r="GF2068" s="1"/>
      <c r="GG2068" s="1"/>
      <c r="GH2068" s="1"/>
      <c r="GI2068" s="1"/>
      <c r="GJ2068" s="1"/>
      <c r="GK2068" s="1"/>
      <c r="GL2068" s="1"/>
      <c r="GM2068" s="1"/>
      <c r="GN2068" s="1"/>
      <c r="GO2068" s="1"/>
    </row>
    <row r="2069" spans="1:197" s="40" customFormat="1" x14ac:dyDescent="0.25">
      <c r="A2069" s="41"/>
      <c r="B2069" s="4"/>
      <c r="C2069" s="41"/>
      <c r="D2069" s="42"/>
      <c r="E2069" s="42"/>
      <c r="F2069" s="42"/>
      <c r="G2069" s="1"/>
      <c r="H2069" s="1"/>
      <c r="I2069" s="1"/>
      <c r="J2069" s="1"/>
      <c r="K2069" s="1"/>
      <c r="L2069" s="1"/>
      <c r="M2069" s="2"/>
      <c r="N2069" s="1"/>
      <c r="O2069" s="1"/>
      <c r="P2069" s="1"/>
      <c r="Q2069" s="1"/>
      <c r="R2069" s="1"/>
      <c r="S2069" s="1"/>
      <c r="T2069" s="1"/>
      <c r="U2069" s="1"/>
      <c r="V2069" s="1"/>
      <c r="W2069" s="1"/>
      <c r="X2069" s="1"/>
      <c r="Y2069" s="1"/>
      <c r="Z2069" s="1"/>
      <c r="AA2069" s="1"/>
      <c r="AB2069" s="1"/>
      <c r="AC2069" s="1"/>
      <c r="AD2069" s="1"/>
      <c r="AE2069" s="1"/>
      <c r="AF2069" s="1"/>
      <c r="AG2069" s="1"/>
      <c r="AH2069" s="1"/>
      <c r="AI2069" s="1"/>
      <c r="AJ2069" s="1"/>
      <c r="AK2069" s="1"/>
      <c r="AL2069" s="1"/>
      <c r="AM2069" s="1"/>
      <c r="AN2069" s="1"/>
      <c r="AO2069" s="1"/>
      <c r="AP2069" s="1"/>
      <c r="AQ2069" s="1"/>
      <c r="AR2069" s="1"/>
      <c r="AS2069" s="1"/>
      <c r="AT2069" s="1"/>
      <c r="AU2069" s="1"/>
      <c r="AV2069" s="1"/>
      <c r="AW2069" s="1"/>
      <c r="AX2069" s="1"/>
      <c r="AY2069" s="1"/>
      <c r="AZ2069" s="1"/>
      <c r="BA2069" s="1"/>
      <c r="BB2069" s="1"/>
      <c r="BC2069" s="1"/>
      <c r="BD2069" s="1"/>
      <c r="BE2069" s="1"/>
      <c r="BF2069" s="1"/>
      <c r="BG2069" s="1"/>
      <c r="BH2069" s="1"/>
      <c r="BI2069" s="1"/>
      <c r="BJ2069" s="1"/>
      <c r="BK2069" s="1"/>
      <c r="BL2069" s="1"/>
      <c r="BM2069" s="1"/>
      <c r="BN2069" s="1"/>
      <c r="BO2069" s="1"/>
      <c r="BP2069" s="1"/>
      <c r="BQ2069" s="1"/>
      <c r="BR2069" s="1"/>
      <c r="BS2069" s="1"/>
      <c r="BT2069" s="1"/>
      <c r="BU2069" s="1"/>
      <c r="BV2069" s="1"/>
      <c r="BW2069" s="1"/>
      <c r="BX2069" s="1"/>
      <c r="BY2069" s="1"/>
      <c r="BZ2069" s="1"/>
      <c r="CA2069" s="1"/>
      <c r="CB2069" s="1"/>
      <c r="CC2069" s="1"/>
      <c r="CD2069" s="1"/>
      <c r="CE2069" s="1"/>
      <c r="CF2069" s="1"/>
      <c r="CG2069" s="1"/>
      <c r="CH2069" s="1"/>
      <c r="CI2069" s="1"/>
      <c r="CJ2069" s="1"/>
      <c r="CK2069" s="1"/>
      <c r="CL2069" s="1"/>
      <c r="CM2069" s="1"/>
      <c r="CN2069" s="1"/>
      <c r="CO2069" s="1"/>
      <c r="CP2069" s="1"/>
      <c r="CQ2069" s="1"/>
      <c r="CR2069" s="1"/>
      <c r="CS2069" s="1"/>
      <c r="CT2069" s="1"/>
      <c r="CU2069" s="1"/>
      <c r="CV2069" s="1"/>
      <c r="CW2069" s="1"/>
      <c r="CX2069" s="1"/>
      <c r="CY2069" s="1"/>
      <c r="CZ2069" s="1"/>
      <c r="DA2069" s="1"/>
      <c r="DB2069" s="1"/>
      <c r="DC2069" s="1"/>
      <c r="DD2069" s="1"/>
      <c r="DE2069" s="1"/>
      <c r="DF2069" s="1"/>
      <c r="DG2069" s="1"/>
      <c r="DH2069" s="1"/>
      <c r="DI2069" s="1"/>
      <c r="DJ2069" s="1"/>
      <c r="DK2069" s="1"/>
      <c r="DL2069" s="1"/>
      <c r="DM2069" s="1"/>
      <c r="DN2069" s="1"/>
      <c r="DO2069" s="1"/>
      <c r="DP2069" s="1"/>
      <c r="DQ2069" s="1"/>
      <c r="DR2069" s="1"/>
      <c r="DS2069" s="1"/>
      <c r="DT2069" s="1"/>
      <c r="DU2069" s="1"/>
      <c r="DV2069" s="1"/>
      <c r="DW2069" s="1"/>
      <c r="DX2069" s="1"/>
      <c r="DY2069" s="1"/>
      <c r="DZ2069" s="1"/>
      <c r="EA2069" s="1"/>
      <c r="EB2069" s="1"/>
      <c r="EC2069" s="1"/>
      <c r="ED2069" s="1"/>
      <c r="EE2069" s="1"/>
      <c r="EF2069" s="1"/>
      <c r="EG2069" s="1"/>
      <c r="EH2069" s="1"/>
      <c r="EI2069" s="1"/>
      <c r="EJ2069" s="1"/>
      <c r="EK2069" s="1"/>
      <c r="EL2069" s="1"/>
      <c r="EM2069" s="1"/>
      <c r="EN2069" s="1"/>
      <c r="EO2069" s="1"/>
      <c r="EP2069" s="1"/>
      <c r="EQ2069" s="1"/>
      <c r="ER2069" s="1"/>
      <c r="ES2069" s="1"/>
      <c r="ET2069" s="1"/>
      <c r="EU2069" s="1"/>
      <c r="EV2069" s="1"/>
      <c r="EW2069" s="1"/>
      <c r="EX2069" s="1"/>
      <c r="EY2069" s="1"/>
      <c r="EZ2069" s="1"/>
      <c r="FA2069" s="1"/>
      <c r="FB2069" s="1"/>
      <c r="FC2069" s="1"/>
      <c r="FD2069" s="1"/>
      <c r="FE2069" s="1"/>
      <c r="FF2069" s="1"/>
      <c r="FG2069" s="1"/>
      <c r="FH2069" s="1"/>
      <c r="FI2069" s="1"/>
      <c r="FJ2069" s="1"/>
      <c r="FK2069" s="1"/>
      <c r="FL2069" s="1"/>
      <c r="FM2069" s="1"/>
      <c r="FN2069" s="1"/>
      <c r="FO2069" s="1"/>
      <c r="FP2069" s="1"/>
      <c r="FQ2069" s="1"/>
      <c r="FR2069" s="1"/>
      <c r="FS2069" s="1"/>
      <c r="FT2069" s="1"/>
      <c r="FU2069" s="1"/>
      <c r="FV2069" s="1"/>
      <c r="FW2069" s="1"/>
      <c r="FX2069" s="1"/>
      <c r="FY2069" s="1"/>
      <c r="FZ2069" s="1"/>
      <c r="GA2069" s="1"/>
      <c r="GB2069" s="1"/>
      <c r="GC2069" s="1"/>
      <c r="GD2069" s="1"/>
      <c r="GE2069" s="1"/>
      <c r="GF2069" s="1"/>
      <c r="GG2069" s="1"/>
      <c r="GH2069" s="1"/>
      <c r="GI2069" s="1"/>
      <c r="GJ2069" s="1"/>
      <c r="GK2069" s="1"/>
      <c r="GL2069" s="1"/>
      <c r="GM2069" s="1"/>
      <c r="GN2069" s="1"/>
      <c r="GO2069" s="1"/>
    </row>
    <row r="2070" spans="1:197" s="40" customFormat="1" x14ac:dyDescent="0.25">
      <c r="A2070" s="41"/>
      <c r="B2070" s="4"/>
      <c r="C2070" s="41"/>
      <c r="D2070" s="42"/>
      <c r="E2070" s="42"/>
      <c r="F2070" s="42"/>
      <c r="G2070" s="1"/>
      <c r="H2070" s="1"/>
      <c r="I2070" s="1"/>
      <c r="J2070" s="1"/>
      <c r="K2070" s="1"/>
      <c r="L2070" s="1"/>
      <c r="M2070" s="2"/>
      <c r="N2070" s="1"/>
      <c r="O2070" s="1"/>
      <c r="P2070" s="1"/>
      <c r="Q2070" s="1"/>
      <c r="R2070" s="1"/>
      <c r="S2070" s="1"/>
      <c r="T2070" s="1"/>
      <c r="U2070" s="1"/>
      <c r="V2070" s="1"/>
      <c r="W2070" s="1"/>
      <c r="X2070" s="1"/>
      <c r="Y2070" s="1"/>
      <c r="Z2070" s="1"/>
      <c r="AA2070" s="1"/>
      <c r="AB2070" s="1"/>
      <c r="AC2070" s="1"/>
      <c r="AD2070" s="1"/>
      <c r="AE2070" s="1"/>
      <c r="AF2070" s="1"/>
      <c r="AG2070" s="1"/>
      <c r="AH2070" s="1"/>
      <c r="AI2070" s="1"/>
      <c r="AJ2070" s="1"/>
      <c r="AK2070" s="1"/>
      <c r="AL2070" s="1"/>
      <c r="AM2070" s="1"/>
      <c r="AN2070" s="1"/>
      <c r="AO2070" s="1"/>
      <c r="AP2070" s="1"/>
      <c r="AQ2070" s="1"/>
      <c r="AR2070" s="1"/>
      <c r="AS2070" s="1"/>
      <c r="AT2070" s="1"/>
      <c r="AU2070" s="1"/>
      <c r="AV2070" s="1"/>
      <c r="AW2070" s="1"/>
      <c r="AX2070" s="1"/>
      <c r="AY2070" s="1"/>
      <c r="AZ2070" s="1"/>
      <c r="BA2070" s="1"/>
      <c r="BB2070" s="1"/>
      <c r="BC2070" s="1"/>
      <c r="BD2070" s="1"/>
      <c r="BE2070" s="1"/>
      <c r="BF2070" s="1"/>
      <c r="BG2070" s="1"/>
      <c r="BH2070" s="1"/>
      <c r="BI2070" s="1"/>
      <c r="BJ2070" s="1"/>
      <c r="BK2070" s="1"/>
      <c r="BL2070" s="1"/>
      <c r="BM2070" s="1"/>
      <c r="BN2070" s="1"/>
      <c r="BO2070" s="1"/>
      <c r="BP2070" s="1"/>
      <c r="BQ2070" s="1"/>
      <c r="BR2070" s="1"/>
      <c r="BS2070" s="1"/>
      <c r="BT2070" s="1"/>
      <c r="BU2070" s="1"/>
      <c r="BV2070" s="1"/>
      <c r="BW2070" s="1"/>
      <c r="BX2070" s="1"/>
      <c r="BY2070" s="1"/>
      <c r="BZ2070" s="1"/>
      <c r="CA2070" s="1"/>
      <c r="CB2070" s="1"/>
      <c r="CC2070" s="1"/>
      <c r="CD2070" s="1"/>
      <c r="CE2070" s="1"/>
      <c r="CF2070" s="1"/>
      <c r="CG2070" s="1"/>
      <c r="CH2070" s="1"/>
      <c r="CI2070" s="1"/>
      <c r="CJ2070" s="1"/>
      <c r="CK2070" s="1"/>
      <c r="CL2070" s="1"/>
      <c r="CM2070" s="1"/>
      <c r="CN2070" s="1"/>
      <c r="CO2070" s="1"/>
      <c r="CP2070" s="1"/>
      <c r="CQ2070" s="1"/>
      <c r="CR2070" s="1"/>
      <c r="CS2070" s="1"/>
      <c r="CT2070" s="1"/>
      <c r="CU2070" s="1"/>
      <c r="CV2070" s="1"/>
      <c r="CW2070" s="1"/>
      <c r="CX2070" s="1"/>
      <c r="CY2070" s="1"/>
      <c r="CZ2070" s="1"/>
      <c r="DA2070" s="1"/>
      <c r="DB2070" s="1"/>
      <c r="DC2070" s="1"/>
      <c r="DD2070" s="1"/>
      <c r="DE2070" s="1"/>
      <c r="DF2070" s="1"/>
      <c r="DG2070" s="1"/>
      <c r="DH2070" s="1"/>
      <c r="DI2070" s="1"/>
      <c r="DJ2070" s="1"/>
      <c r="DK2070" s="1"/>
      <c r="DL2070" s="1"/>
      <c r="DM2070" s="1"/>
      <c r="DN2070" s="1"/>
      <c r="DO2070" s="1"/>
      <c r="DP2070" s="1"/>
      <c r="DQ2070" s="1"/>
      <c r="DR2070" s="1"/>
      <c r="DS2070" s="1"/>
      <c r="DT2070" s="1"/>
      <c r="DU2070" s="1"/>
      <c r="DV2070" s="1"/>
      <c r="DW2070" s="1"/>
      <c r="DX2070" s="1"/>
      <c r="DY2070" s="1"/>
      <c r="DZ2070" s="1"/>
      <c r="EA2070" s="1"/>
      <c r="EB2070" s="1"/>
      <c r="EC2070" s="1"/>
      <c r="ED2070" s="1"/>
      <c r="EE2070" s="1"/>
      <c r="EF2070" s="1"/>
      <c r="EG2070" s="1"/>
      <c r="EH2070" s="1"/>
      <c r="EI2070" s="1"/>
      <c r="EJ2070" s="1"/>
      <c r="EK2070" s="1"/>
      <c r="EL2070" s="1"/>
      <c r="EM2070" s="1"/>
      <c r="EN2070" s="1"/>
      <c r="EO2070" s="1"/>
      <c r="EP2070" s="1"/>
      <c r="EQ2070" s="1"/>
      <c r="ER2070" s="1"/>
      <c r="ES2070" s="1"/>
      <c r="ET2070" s="1"/>
      <c r="EU2070" s="1"/>
      <c r="EV2070" s="1"/>
      <c r="EW2070" s="1"/>
      <c r="EX2070" s="1"/>
      <c r="EY2070" s="1"/>
      <c r="EZ2070" s="1"/>
      <c r="FA2070" s="1"/>
      <c r="FB2070" s="1"/>
      <c r="FC2070" s="1"/>
      <c r="FD2070" s="1"/>
      <c r="FE2070" s="1"/>
      <c r="FF2070" s="1"/>
      <c r="FG2070" s="1"/>
      <c r="FH2070" s="1"/>
      <c r="FI2070" s="1"/>
      <c r="FJ2070" s="1"/>
      <c r="FK2070" s="1"/>
      <c r="FL2070" s="1"/>
      <c r="FM2070" s="1"/>
      <c r="FN2070" s="1"/>
      <c r="FO2070" s="1"/>
      <c r="FP2070" s="1"/>
      <c r="FQ2070" s="1"/>
      <c r="FR2070" s="1"/>
      <c r="FS2070" s="1"/>
      <c r="FT2070" s="1"/>
      <c r="FU2070" s="1"/>
      <c r="FV2070" s="1"/>
      <c r="FW2070" s="1"/>
      <c r="FX2070" s="1"/>
      <c r="FY2070" s="1"/>
      <c r="FZ2070" s="1"/>
      <c r="GA2070" s="1"/>
      <c r="GB2070" s="1"/>
      <c r="GC2070" s="1"/>
      <c r="GD2070" s="1"/>
      <c r="GE2070" s="1"/>
      <c r="GF2070" s="1"/>
      <c r="GG2070" s="1"/>
      <c r="GH2070" s="1"/>
      <c r="GI2070" s="1"/>
      <c r="GJ2070" s="1"/>
      <c r="GK2070" s="1"/>
      <c r="GL2070" s="1"/>
      <c r="GM2070" s="1"/>
      <c r="GN2070" s="1"/>
      <c r="GO2070" s="1"/>
    </row>
    <row r="2071" spans="1:197" s="40" customFormat="1" x14ac:dyDescent="0.25">
      <c r="A2071" s="41"/>
      <c r="B2071" s="4"/>
      <c r="C2071" s="41"/>
      <c r="D2071" s="42"/>
      <c r="E2071" s="42"/>
      <c r="F2071" s="42"/>
      <c r="G2071" s="1"/>
      <c r="H2071" s="1"/>
      <c r="I2071" s="1"/>
      <c r="J2071" s="1"/>
      <c r="K2071" s="1"/>
      <c r="L2071" s="1"/>
      <c r="M2071" s="2"/>
      <c r="N2071" s="1"/>
      <c r="O2071" s="1"/>
      <c r="P2071" s="1"/>
      <c r="Q2071" s="1"/>
      <c r="R2071" s="1"/>
      <c r="S2071" s="1"/>
      <c r="T2071" s="1"/>
      <c r="U2071" s="1"/>
      <c r="V2071" s="1"/>
      <c r="W2071" s="1"/>
      <c r="X2071" s="1"/>
      <c r="Y2071" s="1"/>
      <c r="Z2071" s="1"/>
      <c r="AA2071" s="1"/>
      <c r="AB2071" s="1"/>
      <c r="AC2071" s="1"/>
      <c r="AD2071" s="1"/>
      <c r="AE2071" s="1"/>
      <c r="AF2071" s="1"/>
      <c r="AG2071" s="1"/>
      <c r="AH2071" s="1"/>
      <c r="AI2071" s="1"/>
      <c r="AJ2071" s="1"/>
      <c r="AK2071" s="1"/>
      <c r="AL2071" s="1"/>
      <c r="AM2071" s="1"/>
      <c r="AN2071" s="1"/>
      <c r="AO2071" s="1"/>
      <c r="AP2071" s="1"/>
      <c r="AQ2071" s="1"/>
      <c r="AR2071" s="1"/>
      <c r="AS2071" s="1"/>
      <c r="AT2071" s="1"/>
      <c r="AU2071" s="1"/>
      <c r="AV2071" s="1"/>
      <c r="AW2071" s="1"/>
      <c r="AX2071" s="1"/>
      <c r="AY2071" s="1"/>
      <c r="AZ2071" s="1"/>
      <c r="BA2071" s="1"/>
      <c r="BB2071" s="1"/>
      <c r="BC2071" s="1"/>
      <c r="BD2071" s="1"/>
      <c r="BE2071" s="1"/>
      <c r="BF2071" s="1"/>
      <c r="BG2071" s="1"/>
      <c r="BH2071" s="1"/>
      <c r="BI2071" s="1"/>
      <c r="BJ2071" s="1"/>
      <c r="BK2071" s="1"/>
      <c r="BL2071" s="1"/>
      <c r="BM2071" s="1"/>
      <c r="BN2071" s="1"/>
      <c r="BO2071" s="1"/>
      <c r="BP2071" s="1"/>
      <c r="BQ2071" s="1"/>
      <c r="BR2071" s="1"/>
      <c r="BS2071" s="1"/>
      <c r="BT2071" s="1"/>
      <c r="BU2071" s="1"/>
      <c r="BV2071" s="1"/>
      <c r="BW2071" s="1"/>
      <c r="BX2071" s="1"/>
      <c r="BY2071" s="1"/>
      <c r="BZ2071" s="1"/>
      <c r="CA2071" s="1"/>
      <c r="CB2071" s="1"/>
      <c r="CC2071" s="1"/>
      <c r="CD2071" s="1"/>
      <c r="CE2071" s="1"/>
      <c r="CF2071" s="1"/>
      <c r="CG2071" s="1"/>
      <c r="CH2071" s="1"/>
      <c r="CI2071" s="1"/>
      <c r="CJ2071" s="1"/>
      <c r="CK2071" s="1"/>
      <c r="CL2071" s="1"/>
      <c r="CM2071" s="1"/>
      <c r="CN2071" s="1"/>
      <c r="CO2071" s="1"/>
      <c r="CP2071" s="1"/>
      <c r="CQ2071" s="1"/>
      <c r="CR2071" s="1"/>
      <c r="CS2071" s="1"/>
      <c r="CT2071" s="1"/>
      <c r="CU2071" s="1"/>
      <c r="CV2071" s="1"/>
      <c r="CW2071" s="1"/>
      <c r="CX2071" s="1"/>
      <c r="CY2071" s="1"/>
      <c r="CZ2071" s="1"/>
      <c r="DA2071" s="1"/>
      <c r="DB2071" s="1"/>
      <c r="DC2071" s="1"/>
      <c r="DD2071" s="1"/>
      <c r="DE2071" s="1"/>
      <c r="DF2071" s="1"/>
      <c r="DG2071" s="1"/>
      <c r="DH2071" s="1"/>
      <c r="DI2071" s="1"/>
      <c r="DJ2071" s="1"/>
      <c r="DK2071" s="1"/>
      <c r="DL2071" s="1"/>
      <c r="DM2071" s="1"/>
      <c r="DN2071" s="1"/>
      <c r="DO2071" s="1"/>
      <c r="DP2071" s="1"/>
      <c r="DQ2071" s="1"/>
      <c r="DR2071" s="1"/>
      <c r="DS2071" s="1"/>
      <c r="DT2071" s="1"/>
      <c r="DU2071" s="1"/>
      <c r="DV2071" s="1"/>
      <c r="DW2071" s="1"/>
      <c r="DX2071" s="1"/>
      <c r="DY2071" s="1"/>
      <c r="DZ2071" s="1"/>
      <c r="EA2071" s="1"/>
      <c r="EB2071" s="1"/>
      <c r="EC2071" s="1"/>
      <c r="ED2071" s="1"/>
      <c r="EE2071" s="1"/>
      <c r="EF2071" s="1"/>
      <c r="EG2071" s="1"/>
      <c r="EH2071" s="1"/>
      <c r="EI2071" s="1"/>
      <c r="EJ2071" s="1"/>
      <c r="EK2071" s="1"/>
      <c r="EL2071" s="1"/>
      <c r="EM2071" s="1"/>
      <c r="EN2071" s="1"/>
      <c r="EO2071" s="1"/>
      <c r="EP2071" s="1"/>
      <c r="EQ2071" s="1"/>
      <c r="ER2071" s="1"/>
      <c r="ES2071" s="1"/>
      <c r="ET2071" s="1"/>
      <c r="EU2071" s="1"/>
      <c r="EV2071" s="1"/>
      <c r="EW2071" s="1"/>
      <c r="EX2071" s="1"/>
      <c r="EY2071" s="1"/>
      <c r="EZ2071" s="1"/>
      <c r="FA2071" s="1"/>
      <c r="FB2071" s="1"/>
      <c r="FC2071" s="1"/>
      <c r="FD2071" s="1"/>
      <c r="FE2071" s="1"/>
      <c r="FF2071" s="1"/>
      <c r="FG2071" s="1"/>
      <c r="FH2071" s="1"/>
      <c r="FI2071" s="1"/>
      <c r="FJ2071" s="1"/>
      <c r="FK2071" s="1"/>
      <c r="FL2071" s="1"/>
      <c r="FM2071" s="1"/>
      <c r="FN2071" s="1"/>
      <c r="FO2071" s="1"/>
      <c r="FP2071" s="1"/>
      <c r="FQ2071" s="1"/>
      <c r="FR2071" s="1"/>
      <c r="FS2071" s="1"/>
      <c r="FT2071" s="1"/>
      <c r="FU2071" s="1"/>
      <c r="FV2071" s="1"/>
      <c r="FW2071" s="1"/>
      <c r="FX2071" s="1"/>
      <c r="FY2071" s="1"/>
      <c r="FZ2071" s="1"/>
      <c r="GA2071" s="1"/>
      <c r="GB2071" s="1"/>
      <c r="GC2071" s="1"/>
      <c r="GD2071" s="1"/>
      <c r="GE2071" s="1"/>
      <c r="GF2071" s="1"/>
      <c r="GG2071" s="1"/>
      <c r="GH2071" s="1"/>
      <c r="GI2071" s="1"/>
      <c r="GJ2071" s="1"/>
      <c r="GK2071" s="1"/>
      <c r="GL2071" s="1"/>
      <c r="GM2071" s="1"/>
      <c r="GN2071" s="1"/>
      <c r="GO2071" s="1"/>
    </row>
    <row r="2072" spans="1:197" s="40" customFormat="1" x14ac:dyDescent="0.25">
      <c r="A2072" s="41"/>
      <c r="B2072" s="4"/>
      <c r="C2072" s="41"/>
      <c r="D2072" s="42"/>
      <c r="E2072" s="42"/>
      <c r="F2072" s="42"/>
      <c r="G2072" s="1"/>
      <c r="H2072" s="1"/>
      <c r="I2072" s="1"/>
      <c r="J2072" s="1"/>
      <c r="K2072" s="1"/>
      <c r="L2072" s="1"/>
      <c r="M2072" s="2"/>
      <c r="N2072" s="1"/>
      <c r="O2072" s="1"/>
      <c r="P2072" s="1"/>
      <c r="Q2072" s="1"/>
      <c r="R2072" s="1"/>
      <c r="S2072" s="1"/>
      <c r="T2072" s="1"/>
      <c r="U2072" s="1"/>
      <c r="V2072" s="1"/>
      <c r="W2072" s="1"/>
      <c r="X2072" s="1"/>
      <c r="Y2072" s="1"/>
      <c r="Z2072" s="1"/>
      <c r="AA2072" s="1"/>
      <c r="AB2072" s="1"/>
      <c r="AC2072" s="1"/>
      <c r="AD2072" s="1"/>
      <c r="AE2072" s="1"/>
      <c r="AF2072" s="1"/>
      <c r="AG2072" s="1"/>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1"/>
      <c r="BE2072" s="1"/>
      <c r="BF2072" s="1"/>
      <c r="BG2072" s="1"/>
      <c r="BH2072" s="1"/>
      <c r="BI2072" s="1"/>
      <c r="BJ2072" s="1"/>
      <c r="BK2072" s="1"/>
      <c r="BL2072" s="1"/>
      <c r="BM2072" s="1"/>
      <c r="BN2072" s="1"/>
      <c r="BO2072" s="1"/>
      <c r="BP2072" s="1"/>
      <c r="BQ2072" s="1"/>
      <c r="BR2072" s="1"/>
      <c r="BS2072" s="1"/>
      <c r="BT2072" s="1"/>
      <c r="BU2072" s="1"/>
      <c r="BV2072" s="1"/>
      <c r="BW2072" s="1"/>
      <c r="BX2072" s="1"/>
      <c r="BY2072" s="1"/>
      <c r="BZ2072" s="1"/>
      <c r="CA2072" s="1"/>
      <c r="CB2072" s="1"/>
      <c r="CC2072" s="1"/>
      <c r="CD2072" s="1"/>
      <c r="CE2072" s="1"/>
      <c r="CF2072" s="1"/>
      <c r="CG2072" s="1"/>
      <c r="CH2072" s="1"/>
      <c r="CI2072" s="1"/>
      <c r="CJ2072" s="1"/>
      <c r="CK2072" s="1"/>
      <c r="CL2072" s="1"/>
      <c r="CM2072" s="1"/>
      <c r="CN2072" s="1"/>
      <c r="CO2072" s="1"/>
      <c r="CP2072" s="1"/>
      <c r="CQ2072" s="1"/>
      <c r="CR2072" s="1"/>
      <c r="CS2072" s="1"/>
      <c r="CT2072" s="1"/>
      <c r="CU2072" s="1"/>
      <c r="CV2072" s="1"/>
      <c r="CW2072" s="1"/>
      <c r="CX2072" s="1"/>
      <c r="CY2072" s="1"/>
      <c r="CZ2072" s="1"/>
      <c r="DA2072" s="1"/>
      <c r="DB2072" s="1"/>
      <c r="DC2072" s="1"/>
      <c r="DD2072" s="1"/>
      <c r="DE2072" s="1"/>
      <c r="DF2072" s="1"/>
      <c r="DG2072" s="1"/>
      <c r="DH2072" s="1"/>
      <c r="DI2072" s="1"/>
      <c r="DJ2072" s="1"/>
      <c r="DK2072" s="1"/>
      <c r="DL2072" s="1"/>
      <c r="DM2072" s="1"/>
      <c r="DN2072" s="1"/>
      <c r="DO2072" s="1"/>
      <c r="DP2072" s="1"/>
      <c r="DQ2072" s="1"/>
      <c r="DR2072" s="1"/>
      <c r="DS2072" s="1"/>
      <c r="DT2072" s="1"/>
      <c r="DU2072" s="1"/>
      <c r="DV2072" s="1"/>
      <c r="DW2072" s="1"/>
      <c r="DX2072" s="1"/>
      <c r="DY2072" s="1"/>
      <c r="DZ2072" s="1"/>
      <c r="EA2072" s="1"/>
      <c r="EB2072" s="1"/>
      <c r="EC2072" s="1"/>
      <c r="ED2072" s="1"/>
      <c r="EE2072" s="1"/>
      <c r="EF2072" s="1"/>
      <c r="EG2072" s="1"/>
      <c r="EH2072" s="1"/>
      <c r="EI2072" s="1"/>
      <c r="EJ2072" s="1"/>
      <c r="EK2072" s="1"/>
      <c r="EL2072" s="1"/>
      <c r="EM2072" s="1"/>
      <c r="EN2072" s="1"/>
      <c r="EO2072" s="1"/>
      <c r="EP2072" s="1"/>
      <c r="EQ2072" s="1"/>
      <c r="ER2072" s="1"/>
      <c r="ES2072" s="1"/>
      <c r="ET2072" s="1"/>
      <c r="EU2072" s="1"/>
      <c r="EV2072" s="1"/>
      <c r="EW2072" s="1"/>
      <c r="EX2072" s="1"/>
      <c r="EY2072" s="1"/>
      <c r="EZ2072" s="1"/>
      <c r="FA2072" s="1"/>
      <c r="FB2072" s="1"/>
      <c r="FC2072" s="1"/>
      <c r="FD2072" s="1"/>
      <c r="FE2072" s="1"/>
      <c r="FF2072" s="1"/>
      <c r="FG2072" s="1"/>
      <c r="FH2072" s="1"/>
      <c r="FI2072" s="1"/>
      <c r="FJ2072" s="1"/>
      <c r="FK2072" s="1"/>
      <c r="FL2072" s="1"/>
      <c r="FM2072" s="1"/>
      <c r="FN2072" s="1"/>
      <c r="FO2072" s="1"/>
      <c r="FP2072" s="1"/>
      <c r="FQ2072" s="1"/>
      <c r="FR2072" s="1"/>
      <c r="FS2072" s="1"/>
      <c r="FT2072" s="1"/>
      <c r="FU2072" s="1"/>
      <c r="FV2072" s="1"/>
      <c r="FW2072" s="1"/>
      <c r="FX2072" s="1"/>
      <c r="FY2072" s="1"/>
      <c r="FZ2072" s="1"/>
      <c r="GA2072" s="1"/>
      <c r="GB2072" s="1"/>
      <c r="GC2072" s="1"/>
      <c r="GD2072" s="1"/>
      <c r="GE2072" s="1"/>
      <c r="GF2072" s="1"/>
      <c r="GG2072" s="1"/>
      <c r="GH2072" s="1"/>
      <c r="GI2072" s="1"/>
      <c r="GJ2072" s="1"/>
      <c r="GK2072" s="1"/>
      <c r="GL2072" s="1"/>
      <c r="GM2072" s="1"/>
      <c r="GN2072" s="1"/>
      <c r="GO2072" s="1"/>
    </row>
    <row r="2073" spans="1:197" s="40" customFormat="1" x14ac:dyDescent="0.25">
      <c r="A2073" s="41"/>
      <c r="B2073" s="4"/>
      <c r="C2073" s="41"/>
      <c r="D2073" s="42"/>
      <c r="E2073" s="42"/>
      <c r="F2073" s="42"/>
      <c r="G2073" s="1"/>
      <c r="H2073" s="1"/>
      <c r="I2073" s="1"/>
      <c r="J2073" s="1"/>
      <c r="K2073" s="1"/>
      <c r="L2073" s="1"/>
      <c r="M2073" s="2"/>
      <c r="N2073" s="1"/>
      <c r="O2073" s="1"/>
      <c r="P2073" s="1"/>
      <c r="Q2073" s="1"/>
      <c r="R2073" s="1"/>
      <c r="S2073" s="1"/>
      <c r="T2073" s="1"/>
      <c r="U2073" s="1"/>
      <c r="V2073" s="1"/>
      <c r="W2073" s="1"/>
      <c r="X2073" s="1"/>
      <c r="Y2073" s="1"/>
      <c r="Z2073" s="1"/>
      <c r="AA2073" s="1"/>
      <c r="AB2073" s="1"/>
      <c r="AC2073" s="1"/>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1"/>
      <c r="BE2073" s="1"/>
      <c r="BF2073" s="1"/>
      <c r="BG2073" s="1"/>
      <c r="BH2073" s="1"/>
      <c r="BI2073" s="1"/>
      <c r="BJ2073" s="1"/>
      <c r="BK2073" s="1"/>
      <c r="BL2073" s="1"/>
      <c r="BM2073" s="1"/>
      <c r="BN2073" s="1"/>
      <c r="BO2073" s="1"/>
      <c r="BP2073" s="1"/>
      <c r="BQ2073" s="1"/>
      <c r="BR2073" s="1"/>
      <c r="BS2073" s="1"/>
      <c r="BT2073" s="1"/>
      <c r="BU2073" s="1"/>
      <c r="BV2073" s="1"/>
      <c r="BW2073" s="1"/>
      <c r="BX2073" s="1"/>
      <c r="BY2073" s="1"/>
      <c r="BZ2073" s="1"/>
      <c r="CA2073" s="1"/>
      <c r="CB2073" s="1"/>
      <c r="CC2073" s="1"/>
      <c r="CD2073" s="1"/>
      <c r="CE2073" s="1"/>
      <c r="CF2073" s="1"/>
      <c r="CG2073" s="1"/>
      <c r="CH2073" s="1"/>
      <c r="CI2073" s="1"/>
      <c r="CJ2073" s="1"/>
      <c r="CK2073" s="1"/>
      <c r="CL2073" s="1"/>
      <c r="CM2073" s="1"/>
      <c r="CN2073" s="1"/>
      <c r="CO2073" s="1"/>
      <c r="CP2073" s="1"/>
      <c r="CQ2073" s="1"/>
      <c r="CR2073" s="1"/>
      <c r="CS2073" s="1"/>
      <c r="CT2073" s="1"/>
      <c r="CU2073" s="1"/>
      <c r="CV2073" s="1"/>
      <c r="CW2073" s="1"/>
      <c r="CX2073" s="1"/>
      <c r="CY2073" s="1"/>
      <c r="CZ2073" s="1"/>
      <c r="DA2073" s="1"/>
      <c r="DB2073" s="1"/>
      <c r="DC2073" s="1"/>
      <c r="DD2073" s="1"/>
      <c r="DE2073" s="1"/>
      <c r="DF2073" s="1"/>
      <c r="DG2073" s="1"/>
      <c r="DH2073" s="1"/>
      <c r="DI2073" s="1"/>
      <c r="DJ2073" s="1"/>
      <c r="DK2073" s="1"/>
      <c r="DL2073" s="1"/>
      <c r="DM2073" s="1"/>
      <c r="DN2073" s="1"/>
      <c r="DO2073" s="1"/>
      <c r="DP2073" s="1"/>
      <c r="DQ2073" s="1"/>
      <c r="DR2073" s="1"/>
      <c r="DS2073" s="1"/>
      <c r="DT2073" s="1"/>
      <c r="DU2073" s="1"/>
      <c r="DV2073" s="1"/>
      <c r="DW2073" s="1"/>
      <c r="DX2073" s="1"/>
      <c r="DY2073" s="1"/>
      <c r="DZ2073" s="1"/>
      <c r="EA2073" s="1"/>
      <c r="EB2073" s="1"/>
      <c r="EC2073" s="1"/>
      <c r="ED2073" s="1"/>
      <c r="EE2073" s="1"/>
      <c r="EF2073" s="1"/>
      <c r="EG2073" s="1"/>
      <c r="EH2073" s="1"/>
      <c r="EI2073" s="1"/>
      <c r="EJ2073" s="1"/>
      <c r="EK2073" s="1"/>
      <c r="EL2073" s="1"/>
      <c r="EM2073" s="1"/>
      <c r="EN2073" s="1"/>
      <c r="EO2073" s="1"/>
      <c r="EP2073" s="1"/>
      <c r="EQ2073" s="1"/>
      <c r="ER2073" s="1"/>
      <c r="ES2073" s="1"/>
      <c r="ET2073" s="1"/>
      <c r="EU2073" s="1"/>
      <c r="EV2073" s="1"/>
      <c r="EW2073" s="1"/>
      <c r="EX2073" s="1"/>
      <c r="EY2073" s="1"/>
      <c r="EZ2073" s="1"/>
      <c r="FA2073" s="1"/>
      <c r="FB2073" s="1"/>
      <c r="FC2073" s="1"/>
      <c r="FD2073" s="1"/>
      <c r="FE2073" s="1"/>
      <c r="FF2073" s="1"/>
      <c r="FG2073" s="1"/>
      <c r="FH2073" s="1"/>
      <c r="FI2073" s="1"/>
      <c r="FJ2073" s="1"/>
      <c r="FK2073" s="1"/>
      <c r="FL2073" s="1"/>
      <c r="FM2073" s="1"/>
      <c r="FN2073" s="1"/>
      <c r="FO2073" s="1"/>
      <c r="FP2073" s="1"/>
      <c r="FQ2073" s="1"/>
      <c r="FR2073" s="1"/>
      <c r="FS2073" s="1"/>
      <c r="FT2073" s="1"/>
      <c r="FU2073" s="1"/>
      <c r="FV2073" s="1"/>
      <c r="FW2073" s="1"/>
      <c r="FX2073" s="1"/>
      <c r="FY2073" s="1"/>
      <c r="FZ2073" s="1"/>
      <c r="GA2073" s="1"/>
      <c r="GB2073" s="1"/>
      <c r="GC2073" s="1"/>
      <c r="GD2073" s="1"/>
      <c r="GE2073" s="1"/>
      <c r="GF2073" s="1"/>
      <c r="GG2073" s="1"/>
      <c r="GH2073" s="1"/>
      <c r="GI2073" s="1"/>
      <c r="GJ2073" s="1"/>
      <c r="GK2073" s="1"/>
      <c r="GL2073" s="1"/>
      <c r="GM2073" s="1"/>
      <c r="GN2073" s="1"/>
      <c r="GO2073" s="1"/>
    </row>
    <row r="2074" spans="1:197" s="40" customFormat="1" x14ac:dyDescent="0.25">
      <c r="A2074" s="41"/>
      <c r="B2074" s="4"/>
      <c r="C2074" s="41"/>
      <c r="D2074" s="42"/>
      <c r="E2074" s="42"/>
      <c r="F2074" s="42"/>
      <c r="G2074" s="1"/>
      <c r="H2074" s="1"/>
      <c r="I2074" s="1"/>
      <c r="J2074" s="1"/>
      <c r="K2074" s="1"/>
      <c r="L2074" s="1"/>
      <c r="M2074" s="2"/>
      <c r="N2074" s="1"/>
      <c r="O2074" s="1"/>
      <c r="P2074" s="1"/>
      <c r="Q2074" s="1"/>
      <c r="R2074" s="1"/>
      <c r="S2074" s="1"/>
      <c r="T2074" s="1"/>
      <c r="U2074" s="1"/>
      <c r="V2074" s="1"/>
      <c r="W2074" s="1"/>
      <c r="X2074" s="1"/>
      <c r="Y2074" s="1"/>
      <c r="Z2074" s="1"/>
      <c r="AA2074" s="1"/>
      <c r="AB2074" s="1"/>
      <c r="AC2074" s="1"/>
      <c r="AD2074" s="1"/>
      <c r="AE2074" s="1"/>
      <c r="AF2074" s="1"/>
      <c r="AG2074" s="1"/>
      <c r="AH2074" s="1"/>
      <c r="AI2074" s="1"/>
      <c r="AJ2074" s="1"/>
      <c r="AK2074" s="1"/>
      <c r="AL2074" s="1"/>
      <c r="AM2074" s="1"/>
      <c r="AN2074" s="1"/>
      <c r="AO2074" s="1"/>
      <c r="AP2074" s="1"/>
      <c r="AQ2074" s="1"/>
      <c r="AR2074" s="1"/>
      <c r="AS2074" s="1"/>
      <c r="AT2074" s="1"/>
      <c r="AU2074" s="1"/>
      <c r="AV2074" s="1"/>
      <c r="AW2074" s="1"/>
      <c r="AX2074" s="1"/>
      <c r="AY2074" s="1"/>
      <c r="AZ2074" s="1"/>
      <c r="BA2074" s="1"/>
      <c r="BB2074" s="1"/>
      <c r="BC2074" s="1"/>
      <c r="BD2074" s="1"/>
      <c r="BE2074" s="1"/>
      <c r="BF2074" s="1"/>
      <c r="BG2074" s="1"/>
      <c r="BH2074" s="1"/>
      <c r="BI2074" s="1"/>
      <c r="BJ2074" s="1"/>
      <c r="BK2074" s="1"/>
      <c r="BL2074" s="1"/>
      <c r="BM2074" s="1"/>
      <c r="BN2074" s="1"/>
      <c r="BO2074" s="1"/>
      <c r="BP2074" s="1"/>
      <c r="BQ2074" s="1"/>
      <c r="BR2074" s="1"/>
      <c r="BS2074" s="1"/>
      <c r="BT2074" s="1"/>
      <c r="BU2074" s="1"/>
      <c r="BV2074" s="1"/>
      <c r="BW2074" s="1"/>
      <c r="BX2074" s="1"/>
      <c r="BY2074" s="1"/>
      <c r="BZ2074" s="1"/>
      <c r="CA2074" s="1"/>
      <c r="CB2074" s="1"/>
      <c r="CC2074" s="1"/>
      <c r="CD2074" s="1"/>
      <c r="CE2074" s="1"/>
      <c r="CF2074" s="1"/>
      <c r="CG2074" s="1"/>
      <c r="CH2074" s="1"/>
      <c r="CI2074" s="1"/>
      <c r="CJ2074" s="1"/>
      <c r="CK2074" s="1"/>
      <c r="CL2074" s="1"/>
      <c r="CM2074" s="1"/>
      <c r="CN2074" s="1"/>
      <c r="CO2074" s="1"/>
      <c r="CP2074" s="1"/>
      <c r="CQ2074" s="1"/>
      <c r="CR2074" s="1"/>
      <c r="CS2074" s="1"/>
      <c r="CT2074" s="1"/>
      <c r="CU2074" s="1"/>
      <c r="CV2074" s="1"/>
      <c r="CW2074" s="1"/>
      <c r="CX2074" s="1"/>
      <c r="CY2074" s="1"/>
      <c r="CZ2074" s="1"/>
      <c r="DA2074" s="1"/>
      <c r="DB2074" s="1"/>
      <c r="DC2074" s="1"/>
      <c r="DD2074" s="1"/>
      <c r="DE2074" s="1"/>
      <c r="DF2074" s="1"/>
      <c r="DG2074" s="1"/>
      <c r="DH2074" s="1"/>
      <c r="DI2074" s="1"/>
      <c r="DJ2074" s="1"/>
      <c r="DK2074" s="1"/>
      <c r="DL2074" s="1"/>
      <c r="DM2074" s="1"/>
      <c r="DN2074" s="1"/>
      <c r="DO2074" s="1"/>
      <c r="DP2074" s="1"/>
      <c r="DQ2074" s="1"/>
      <c r="DR2074" s="1"/>
      <c r="DS2074" s="1"/>
      <c r="DT2074" s="1"/>
      <c r="DU2074" s="1"/>
      <c r="DV2074" s="1"/>
      <c r="DW2074" s="1"/>
      <c r="DX2074" s="1"/>
      <c r="DY2074" s="1"/>
      <c r="DZ2074" s="1"/>
      <c r="EA2074" s="1"/>
      <c r="EB2074" s="1"/>
      <c r="EC2074" s="1"/>
      <c r="ED2074" s="1"/>
      <c r="EE2074" s="1"/>
      <c r="EF2074" s="1"/>
      <c r="EG2074" s="1"/>
      <c r="EH2074" s="1"/>
      <c r="EI2074" s="1"/>
      <c r="EJ2074" s="1"/>
      <c r="EK2074" s="1"/>
      <c r="EL2074" s="1"/>
      <c r="EM2074" s="1"/>
      <c r="EN2074" s="1"/>
      <c r="EO2074" s="1"/>
      <c r="EP2074" s="1"/>
      <c r="EQ2074" s="1"/>
      <c r="ER2074" s="1"/>
      <c r="ES2074" s="1"/>
      <c r="ET2074" s="1"/>
      <c r="EU2074" s="1"/>
      <c r="EV2074" s="1"/>
      <c r="EW2074" s="1"/>
      <c r="EX2074" s="1"/>
      <c r="EY2074" s="1"/>
      <c r="EZ2074" s="1"/>
      <c r="FA2074" s="1"/>
      <c r="FB2074" s="1"/>
      <c r="FC2074" s="1"/>
      <c r="FD2074" s="1"/>
      <c r="FE2074" s="1"/>
      <c r="FF2074" s="1"/>
      <c r="FG2074" s="1"/>
      <c r="FH2074" s="1"/>
      <c r="FI2074" s="1"/>
      <c r="FJ2074" s="1"/>
      <c r="FK2074" s="1"/>
      <c r="FL2074" s="1"/>
      <c r="FM2074" s="1"/>
      <c r="FN2074" s="1"/>
      <c r="FO2074" s="1"/>
      <c r="FP2074" s="1"/>
      <c r="FQ2074" s="1"/>
      <c r="FR2074" s="1"/>
      <c r="FS2074" s="1"/>
      <c r="FT2074" s="1"/>
      <c r="FU2074" s="1"/>
      <c r="FV2074" s="1"/>
      <c r="FW2074" s="1"/>
      <c r="FX2074" s="1"/>
      <c r="FY2074" s="1"/>
      <c r="FZ2074" s="1"/>
      <c r="GA2074" s="1"/>
      <c r="GB2074" s="1"/>
      <c r="GC2074" s="1"/>
      <c r="GD2074" s="1"/>
      <c r="GE2074" s="1"/>
      <c r="GF2074" s="1"/>
      <c r="GG2074" s="1"/>
      <c r="GH2074" s="1"/>
      <c r="GI2074" s="1"/>
      <c r="GJ2074" s="1"/>
      <c r="GK2074" s="1"/>
      <c r="GL2074" s="1"/>
      <c r="GM2074" s="1"/>
      <c r="GN2074" s="1"/>
      <c r="GO2074" s="1"/>
    </row>
    <row r="2075" spans="1:197" s="40" customFormat="1" x14ac:dyDescent="0.25">
      <c r="A2075" s="41"/>
      <c r="B2075" s="4"/>
      <c r="C2075" s="41"/>
      <c r="D2075" s="42"/>
      <c r="E2075" s="42"/>
      <c r="F2075" s="42"/>
      <c r="G2075" s="1"/>
      <c r="H2075" s="1"/>
      <c r="I2075" s="1"/>
      <c r="J2075" s="1"/>
      <c r="K2075" s="1"/>
      <c r="L2075" s="1"/>
      <c r="M2075" s="2"/>
      <c r="N2075" s="1"/>
      <c r="O2075" s="1"/>
      <c r="P2075" s="1"/>
      <c r="Q2075" s="1"/>
      <c r="R2075" s="1"/>
      <c r="S2075" s="1"/>
      <c r="T2075" s="1"/>
      <c r="U2075" s="1"/>
      <c r="V2075" s="1"/>
      <c r="W2075" s="1"/>
      <c r="X2075" s="1"/>
      <c r="Y2075" s="1"/>
      <c r="Z2075" s="1"/>
      <c r="AA2075" s="1"/>
      <c r="AB2075" s="1"/>
      <c r="AC2075" s="1"/>
      <c r="AD2075" s="1"/>
      <c r="AE2075" s="1"/>
      <c r="AF2075" s="1"/>
      <c r="AG2075" s="1"/>
      <c r="AH2075" s="1"/>
      <c r="AI2075" s="1"/>
      <c r="AJ2075" s="1"/>
      <c r="AK2075" s="1"/>
      <c r="AL2075" s="1"/>
      <c r="AM2075" s="1"/>
      <c r="AN2075" s="1"/>
      <c r="AO2075" s="1"/>
      <c r="AP2075" s="1"/>
      <c r="AQ2075" s="1"/>
      <c r="AR2075" s="1"/>
      <c r="AS2075" s="1"/>
      <c r="AT2075" s="1"/>
      <c r="AU2075" s="1"/>
      <c r="AV2075" s="1"/>
      <c r="AW2075" s="1"/>
      <c r="AX2075" s="1"/>
      <c r="AY2075" s="1"/>
      <c r="AZ2075" s="1"/>
      <c r="BA2075" s="1"/>
      <c r="BB2075" s="1"/>
      <c r="BC2075" s="1"/>
      <c r="BD2075" s="1"/>
      <c r="BE2075" s="1"/>
      <c r="BF2075" s="1"/>
      <c r="BG2075" s="1"/>
      <c r="BH2075" s="1"/>
      <c r="BI2075" s="1"/>
      <c r="BJ2075" s="1"/>
      <c r="BK2075" s="1"/>
      <c r="BL2075" s="1"/>
      <c r="BM2075" s="1"/>
      <c r="BN2075" s="1"/>
      <c r="BO2075" s="1"/>
      <c r="BP2075" s="1"/>
      <c r="BQ2075" s="1"/>
      <c r="BR2075" s="1"/>
      <c r="BS2075" s="1"/>
      <c r="BT2075" s="1"/>
      <c r="BU2075" s="1"/>
      <c r="BV2075" s="1"/>
      <c r="BW2075" s="1"/>
      <c r="BX2075" s="1"/>
      <c r="BY2075" s="1"/>
      <c r="BZ2075" s="1"/>
      <c r="CA2075" s="1"/>
      <c r="CB2075" s="1"/>
      <c r="CC2075" s="1"/>
      <c r="CD2075" s="1"/>
      <c r="CE2075" s="1"/>
      <c r="CF2075" s="1"/>
      <c r="CG2075" s="1"/>
      <c r="CH2075" s="1"/>
      <c r="CI2075" s="1"/>
      <c r="CJ2075" s="1"/>
      <c r="CK2075" s="1"/>
      <c r="CL2075" s="1"/>
      <c r="CM2075" s="1"/>
      <c r="CN2075" s="1"/>
      <c r="CO2075" s="1"/>
      <c r="CP2075" s="1"/>
      <c r="CQ2075" s="1"/>
      <c r="CR2075" s="1"/>
      <c r="CS2075" s="1"/>
      <c r="CT2075" s="1"/>
      <c r="CU2075" s="1"/>
      <c r="CV2075" s="1"/>
      <c r="CW2075" s="1"/>
      <c r="CX2075" s="1"/>
      <c r="CY2075" s="1"/>
      <c r="CZ2075" s="1"/>
      <c r="DA2075" s="1"/>
      <c r="DB2075" s="1"/>
      <c r="DC2075" s="1"/>
      <c r="DD2075" s="1"/>
      <c r="DE2075" s="1"/>
      <c r="DF2075" s="1"/>
      <c r="DG2075" s="1"/>
      <c r="DH2075" s="1"/>
      <c r="DI2075" s="1"/>
      <c r="DJ2075" s="1"/>
      <c r="DK2075" s="1"/>
      <c r="DL2075" s="1"/>
      <c r="DM2075" s="1"/>
      <c r="DN2075" s="1"/>
      <c r="DO2075" s="1"/>
      <c r="DP2075" s="1"/>
      <c r="DQ2075" s="1"/>
      <c r="DR2075" s="1"/>
      <c r="DS2075" s="1"/>
      <c r="DT2075" s="1"/>
      <c r="DU2075" s="1"/>
      <c r="DV2075" s="1"/>
      <c r="DW2075" s="1"/>
      <c r="DX2075" s="1"/>
      <c r="DY2075" s="1"/>
      <c r="DZ2075" s="1"/>
      <c r="EA2075" s="1"/>
      <c r="EB2075" s="1"/>
      <c r="EC2075" s="1"/>
      <c r="ED2075" s="1"/>
      <c r="EE2075" s="1"/>
      <c r="EF2075" s="1"/>
      <c r="EG2075" s="1"/>
      <c r="EH2075" s="1"/>
      <c r="EI2075" s="1"/>
      <c r="EJ2075" s="1"/>
      <c r="EK2075" s="1"/>
      <c r="EL2075" s="1"/>
      <c r="EM2075" s="1"/>
      <c r="EN2075" s="1"/>
      <c r="EO2075" s="1"/>
      <c r="EP2075" s="1"/>
      <c r="EQ2075" s="1"/>
      <c r="ER2075" s="1"/>
      <c r="ES2075" s="1"/>
      <c r="ET2075" s="1"/>
      <c r="EU2075" s="1"/>
      <c r="EV2075" s="1"/>
      <c r="EW2075" s="1"/>
      <c r="EX2075" s="1"/>
      <c r="EY2075" s="1"/>
      <c r="EZ2075" s="1"/>
      <c r="FA2075" s="1"/>
      <c r="FB2075" s="1"/>
      <c r="FC2075" s="1"/>
      <c r="FD2075" s="1"/>
      <c r="FE2075" s="1"/>
      <c r="FF2075" s="1"/>
      <c r="FG2075" s="1"/>
      <c r="FH2075" s="1"/>
      <c r="FI2075" s="1"/>
      <c r="FJ2075" s="1"/>
      <c r="FK2075" s="1"/>
      <c r="FL2075" s="1"/>
      <c r="FM2075" s="1"/>
      <c r="FN2075" s="1"/>
      <c r="FO2075" s="1"/>
      <c r="FP2075" s="1"/>
      <c r="FQ2075" s="1"/>
      <c r="FR2075" s="1"/>
      <c r="FS2075" s="1"/>
      <c r="FT2075" s="1"/>
      <c r="FU2075" s="1"/>
      <c r="FV2075" s="1"/>
      <c r="FW2075" s="1"/>
      <c r="FX2075" s="1"/>
      <c r="FY2075" s="1"/>
      <c r="FZ2075" s="1"/>
      <c r="GA2075" s="1"/>
      <c r="GB2075" s="1"/>
      <c r="GC2075" s="1"/>
      <c r="GD2075" s="1"/>
      <c r="GE2075" s="1"/>
      <c r="GF2075" s="1"/>
      <c r="GG2075" s="1"/>
      <c r="GH2075" s="1"/>
      <c r="GI2075" s="1"/>
      <c r="GJ2075" s="1"/>
      <c r="GK2075" s="1"/>
      <c r="GL2075" s="1"/>
      <c r="GM2075" s="1"/>
      <c r="GN2075" s="1"/>
      <c r="GO2075" s="1"/>
    </row>
    <row r="2076" spans="1:197" s="40" customFormat="1" x14ac:dyDescent="0.25">
      <c r="A2076" s="41"/>
      <c r="B2076" s="4"/>
      <c r="C2076" s="41"/>
      <c r="D2076" s="42"/>
      <c r="E2076" s="42"/>
      <c r="F2076" s="42"/>
      <c r="G2076" s="1"/>
      <c r="H2076" s="1"/>
      <c r="I2076" s="1"/>
      <c r="J2076" s="1"/>
      <c r="K2076" s="1"/>
      <c r="L2076" s="1"/>
      <c r="M2076" s="2"/>
      <c r="N2076" s="1"/>
      <c r="O2076" s="1"/>
      <c r="P2076" s="1"/>
      <c r="Q2076" s="1"/>
      <c r="R2076" s="1"/>
      <c r="S2076" s="1"/>
      <c r="T2076" s="1"/>
      <c r="U2076" s="1"/>
      <c r="V2076" s="1"/>
      <c r="W2076" s="1"/>
      <c r="X2076" s="1"/>
      <c r="Y2076" s="1"/>
      <c r="Z2076" s="1"/>
      <c r="AA2076" s="1"/>
      <c r="AB2076" s="1"/>
      <c r="AC2076" s="1"/>
      <c r="AD2076" s="1"/>
      <c r="AE2076" s="1"/>
      <c r="AF2076" s="1"/>
      <c r="AG2076" s="1"/>
      <c r="AH2076" s="1"/>
      <c r="AI2076" s="1"/>
      <c r="AJ2076" s="1"/>
      <c r="AK2076" s="1"/>
      <c r="AL2076" s="1"/>
      <c r="AM2076" s="1"/>
      <c r="AN2076" s="1"/>
      <c r="AO2076" s="1"/>
      <c r="AP2076" s="1"/>
      <c r="AQ2076" s="1"/>
      <c r="AR2076" s="1"/>
      <c r="AS2076" s="1"/>
      <c r="AT2076" s="1"/>
      <c r="AU2076" s="1"/>
      <c r="AV2076" s="1"/>
      <c r="AW2076" s="1"/>
      <c r="AX2076" s="1"/>
      <c r="AY2076" s="1"/>
      <c r="AZ2076" s="1"/>
      <c r="BA2076" s="1"/>
      <c r="BB2076" s="1"/>
      <c r="BC2076" s="1"/>
      <c r="BD2076" s="1"/>
      <c r="BE2076" s="1"/>
      <c r="BF2076" s="1"/>
      <c r="BG2076" s="1"/>
      <c r="BH2076" s="1"/>
      <c r="BI2076" s="1"/>
      <c r="BJ2076" s="1"/>
      <c r="BK2076" s="1"/>
      <c r="BL2076" s="1"/>
      <c r="BM2076" s="1"/>
      <c r="BN2076" s="1"/>
      <c r="BO2076" s="1"/>
      <c r="BP2076" s="1"/>
      <c r="BQ2076" s="1"/>
      <c r="BR2076" s="1"/>
      <c r="BS2076" s="1"/>
      <c r="BT2076" s="1"/>
      <c r="BU2076" s="1"/>
      <c r="BV2076" s="1"/>
      <c r="BW2076" s="1"/>
      <c r="BX2076" s="1"/>
      <c r="BY2076" s="1"/>
      <c r="BZ2076" s="1"/>
      <c r="CA2076" s="1"/>
      <c r="CB2076" s="1"/>
      <c r="CC2076" s="1"/>
      <c r="CD2076" s="1"/>
      <c r="CE2076" s="1"/>
      <c r="CF2076" s="1"/>
      <c r="CG2076" s="1"/>
      <c r="CH2076" s="1"/>
      <c r="CI2076" s="1"/>
      <c r="CJ2076" s="1"/>
      <c r="CK2076" s="1"/>
      <c r="CL2076" s="1"/>
      <c r="CM2076" s="1"/>
      <c r="CN2076" s="1"/>
      <c r="CO2076" s="1"/>
      <c r="CP2076" s="1"/>
      <c r="CQ2076" s="1"/>
      <c r="CR2076" s="1"/>
      <c r="CS2076" s="1"/>
      <c r="CT2076" s="1"/>
      <c r="CU2076" s="1"/>
      <c r="CV2076" s="1"/>
      <c r="CW2076" s="1"/>
      <c r="CX2076" s="1"/>
      <c r="CY2076" s="1"/>
      <c r="CZ2076" s="1"/>
      <c r="DA2076" s="1"/>
      <c r="DB2076" s="1"/>
      <c r="DC2076" s="1"/>
      <c r="DD2076" s="1"/>
      <c r="DE2076" s="1"/>
      <c r="DF2076" s="1"/>
      <c r="DG2076" s="1"/>
      <c r="DH2076" s="1"/>
      <c r="DI2076" s="1"/>
      <c r="DJ2076" s="1"/>
      <c r="DK2076" s="1"/>
      <c r="DL2076" s="1"/>
      <c r="DM2076" s="1"/>
      <c r="DN2076" s="1"/>
      <c r="DO2076" s="1"/>
      <c r="DP2076" s="1"/>
      <c r="DQ2076" s="1"/>
      <c r="DR2076" s="1"/>
      <c r="DS2076" s="1"/>
      <c r="DT2076" s="1"/>
      <c r="DU2076" s="1"/>
      <c r="DV2076" s="1"/>
      <c r="DW2076" s="1"/>
      <c r="DX2076" s="1"/>
      <c r="DY2076" s="1"/>
      <c r="DZ2076" s="1"/>
      <c r="EA2076" s="1"/>
      <c r="EB2076" s="1"/>
      <c r="EC2076" s="1"/>
      <c r="ED2076" s="1"/>
      <c r="EE2076" s="1"/>
      <c r="EF2076" s="1"/>
      <c r="EG2076" s="1"/>
      <c r="EH2076" s="1"/>
      <c r="EI2076" s="1"/>
      <c r="EJ2076" s="1"/>
      <c r="EK2076" s="1"/>
      <c r="EL2076" s="1"/>
      <c r="EM2076" s="1"/>
      <c r="EN2076" s="1"/>
      <c r="EO2076" s="1"/>
      <c r="EP2076" s="1"/>
      <c r="EQ2076" s="1"/>
      <c r="ER2076" s="1"/>
      <c r="ES2076" s="1"/>
      <c r="ET2076" s="1"/>
      <c r="EU2076" s="1"/>
      <c r="EV2076" s="1"/>
      <c r="EW2076" s="1"/>
      <c r="EX2076" s="1"/>
      <c r="EY2076" s="1"/>
      <c r="EZ2076" s="1"/>
      <c r="FA2076" s="1"/>
      <c r="FB2076" s="1"/>
      <c r="FC2076" s="1"/>
      <c r="FD2076" s="1"/>
      <c r="FE2076" s="1"/>
      <c r="FF2076" s="1"/>
      <c r="FG2076" s="1"/>
      <c r="FH2076" s="1"/>
      <c r="FI2076" s="1"/>
      <c r="FJ2076" s="1"/>
      <c r="FK2076" s="1"/>
      <c r="FL2076" s="1"/>
      <c r="FM2076" s="1"/>
      <c r="FN2076" s="1"/>
      <c r="FO2076" s="1"/>
      <c r="FP2076" s="1"/>
      <c r="FQ2076" s="1"/>
      <c r="FR2076" s="1"/>
      <c r="FS2076" s="1"/>
      <c r="FT2076" s="1"/>
      <c r="FU2076" s="1"/>
      <c r="FV2076" s="1"/>
      <c r="FW2076" s="1"/>
      <c r="FX2076" s="1"/>
      <c r="FY2076" s="1"/>
      <c r="FZ2076" s="1"/>
      <c r="GA2076" s="1"/>
      <c r="GB2076" s="1"/>
      <c r="GC2076" s="1"/>
      <c r="GD2076" s="1"/>
      <c r="GE2076" s="1"/>
      <c r="GF2076" s="1"/>
      <c r="GG2076" s="1"/>
      <c r="GH2076" s="1"/>
      <c r="GI2076" s="1"/>
      <c r="GJ2076" s="1"/>
      <c r="GK2076" s="1"/>
      <c r="GL2076" s="1"/>
      <c r="GM2076" s="1"/>
      <c r="GN2076" s="1"/>
      <c r="GO2076" s="1"/>
    </row>
    <row r="2077" spans="1:197" s="40" customFormat="1" x14ac:dyDescent="0.25">
      <c r="A2077" s="41"/>
      <c r="B2077" s="4"/>
      <c r="C2077" s="41"/>
      <c r="D2077" s="42"/>
      <c r="E2077" s="42"/>
      <c r="F2077" s="42"/>
      <c r="G2077" s="1"/>
      <c r="H2077" s="1"/>
      <c r="I2077" s="1"/>
      <c r="J2077" s="1"/>
      <c r="K2077" s="1"/>
      <c r="L2077" s="1"/>
      <c r="M2077" s="2"/>
      <c r="N2077" s="1"/>
      <c r="O2077" s="1"/>
      <c r="P2077" s="1"/>
      <c r="Q2077" s="1"/>
      <c r="R2077" s="1"/>
      <c r="S2077" s="1"/>
      <c r="T2077" s="1"/>
      <c r="U2077" s="1"/>
      <c r="V2077" s="1"/>
      <c r="W2077" s="1"/>
      <c r="X2077" s="1"/>
      <c r="Y2077" s="1"/>
      <c r="Z2077" s="1"/>
      <c r="AA2077" s="1"/>
      <c r="AB2077" s="1"/>
      <c r="AC2077" s="1"/>
      <c r="AD2077" s="1"/>
      <c r="AE2077" s="1"/>
      <c r="AF2077" s="1"/>
      <c r="AG2077" s="1"/>
      <c r="AH2077" s="1"/>
      <c r="AI2077" s="1"/>
      <c r="AJ2077" s="1"/>
      <c r="AK2077" s="1"/>
      <c r="AL2077" s="1"/>
      <c r="AM2077" s="1"/>
      <c r="AN2077" s="1"/>
      <c r="AO2077" s="1"/>
      <c r="AP2077" s="1"/>
      <c r="AQ2077" s="1"/>
      <c r="AR2077" s="1"/>
      <c r="AS2077" s="1"/>
      <c r="AT2077" s="1"/>
      <c r="AU2077" s="1"/>
      <c r="AV2077" s="1"/>
      <c r="AW2077" s="1"/>
      <c r="AX2077" s="1"/>
      <c r="AY2077" s="1"/>
      <c r="AZ2077" s="1"/>
      <c r="BA2077" s="1"/>
      <c r="BB2077" s="1"/>
      <c r="BC2077" s="1"/>
      <c r="BD2077" s="1"/>
      <c r="BE2077" s="1"/>
      <c r="BF2077" s="1"/>
      <c r="BG2077" s="1"/>
      <c r="BH2077" s="1"/>
      <c r="BI2077" s="1"/>
      <c r="BJ2077" s="1"/>
      <c r="BK2077" s="1"/>
      <c r="BL2077" s="1"/>
      <c r="BM2077" s="1"/>
      <c r="BN2077" s="1"/>
      <c r="BO2077" s="1"/>
      <c r="BP2077" s="1"/>
      <c r="BQ2077" s="1"/>
      <c r="BR2077" s="1"/>
      <c r="BS2077" s="1"/>
      <c r="BT2077" s="1"/>
      <c r="BU2077" s="1"/>
      <c r="BV2077" s="1"/>
      <c r="BW2077" s="1"/>
      <c r="BX2077" s="1"/>
      <c r="BY2077" s="1"/>
      <c r="BZ2077" s="1"/>
      <c r="CA2077" s="1"/>
      <c r="CB2077" s="1"/>
      <c r="CC2077" s="1"/>
      <c r="CD2077" s="1"/>
      <c r="CE2077" s="1"/>
      <c r="CF2077" s="1"/>
      <c r="CG2077" s="1"/>
      <c r="CH2077" s="1"/>
      <c r="CI2077" s="1"/>
      <c r="CJ2077" s="1"/>
      <c r="CK2077" s="1"/>
      <c r="CL2077" s="1"/>
      <c r="CM2077" s="1"/>
      <c r="CN2077" s="1"/>
      <c r="CO2077" s="1"/>
      <c r="CP2077" s="1"/>
      <c r="CQ2077" s="1"/>
      <c r="CR2077" s="1"/>
      <c r="CS2077" s="1"/>
      <c r="CT2077" s="1"/>
      <c r="CU2077" s="1"/>
      <c r="CV2077" s="1"/>
      <c r="CW2077" s="1"/>
      <c r="CX2077" s="1"/>
      <c r="CY2077" s="1"/>
      <c r="CZ2077" s="1"/>
      <c r="DA2077" s="1"/>
      <c r="DB2077" s="1"/>
      <c r="DC2077" s="1"/>
      <c r="DD2077" s="1"/>
      <c r="DE2077" s="1"/>
      <c r="DF2077" s="1"/>
      <c r="DG2077" s="1"/>
      <c r="DH2077" s="1"/>
      <c r="DI2077" s="1"/>
      <c r="DJ2077" s="1"/>
      <c r="DK2077" s="1"/>
      <c r="DL2077" s="1"/>
      <c r="DM2077" s="1"/>
      <c r="DN2077" s="1"/>
      <c r="DO2077" s="1"/>
      <c r="DP2077" s="1"/>
      <c r="DQ2077" s="1"/>
      <c r="DR2077" s="1"/>
      <c r="DS2077" s="1"/>
      <c r="DT2077" s="1"/>
      <c r="DU2077" s="1"/>
      <c r="DV2077" s="1"/>
      <c r="DW2077" s="1"/>
      <c r="DX2077" s="1"/>
      <c r="DY2077" s="1"/>
      <c r="DZ2077" s="1"/>
      <c r="EA2077" s="1"/>
      <c r="EB2077" s="1"/>
      <c r="EC2077" s="1"/>
      <c r="ED2077" s="1"/>
      <c r="EE2077" s="1"/>
      <c r="EF2077" s="1"/>
      <c r="EG2077" s="1"/>
      <c r="EH2077" s="1"/>
      <c r="EI2077" s="1"/>
      <c r="EJ2077" s="1"/>
      <c r="EK2077" s="1"/>
      <c r="EL2077" s="1"/>
      <c r="EM2077" s="1"/>
      <c r="EN2077" s="1"/>
      <c r="EO2077" s="1"/>
      <c r="EP2077" s="1"/>
      <c r="EQ2077" s="1"/>
      <c r="ER2077" s="1"/>
      <c r="ES2077" s="1"/>
      <c r="ET2077" s="1"/>
      <c r="EU2077" s="1"/>
      <c r="EV2077" s="1"/>
      <c r="EW2077" s="1"/>
      <c r="EX2077" s="1"/>
      <c r="EY2077" s="1"/>
      <c r="EZ2077" s="1"/>
      <c r="FA2077" s="1"/>
      <c r="FB2077" s="1"/>
      <c r="FC2077" s="1"/>
      <c r="FD2077" s="1"/>
      <c r="FE2077" s="1"/>
      <c r="FF2077" s="1"/>
      <c r="FG2077" s="1"/>
      <c r="FH2077" s="1"/>
      <c r="FI2077" s="1"/>
      <c r="FJ2077" s="1"/>
      <c r="FK2077" s="1"/>
      <c r="FL2077" s="1"/>
      <c r="FM2077" s="1"/>
      <c r="FN2077" s="1"/>
      <c r="FO2077" s="1"/>
      <c r="FP2077" s="1"/>
      <c r="FQ2077" s="1"/>
      <c r="FR2077" s="1"/>
      <c r="FS2077" s="1"/>
      <c r="FT2077" s="1"/>
      <c r="FU2077" s="1"/>
      <c r="FV2077" s="1"/>
      <c r="FW2077" s="1"/>
      <c r="FX2077" s="1"/>
      <c r="FY2077" s="1"/>
      <c r="FZ2077" s="1"/>
      <c r="GA2077" s="1"/>
      <c r="GB2077" s="1"/>
      <c r="GC2077" s="1"/>
      <c r="GD2077" s="1"/>
      <c r="GE2077" s="1"/>
      <c r="GF2077" s="1"/>
      <c r="GG2077" s="1"/>
      <c r="GH2077" s="1"/>
      <c r="GI2077" s="1"/>
      <c r="GJ2077" s="1"/>
      <c r="GK2077" s="1"/>
      <c r="GL2077" s="1"/>
      <c r="GM2077" s="1"/>
      <c r="GN2077" s="1"/>
      <c r="GO2077" s="1"/>
    </row>
    <row r="2078" spans="1:197" s="40" customFormat="1" x14ac:dyDescent="0.25">
      <c r="A2078" s="41"/>
      <c r="B2078" s="4"/>
      <c r="C2078" s="41"/>
      <c r="D2078" s="42"/>
      <c r="E2078" s="42"/>
      <c r="F2078" s="42"/>
      <c r="G2078" s="1"/>
      <c r="H2078" s="1"/>
      <c r="I2078" s="1"/>
      <c r="J2078" s="1"/>
      <c r="K2078" s="1"/>
      <c r="L2078" s="1"/>
      <c r="M2078" s="2"/>
      <c r="N2078" s="1"/>
      <c r="O2078" s="1"/>
      <c r="P2078" s="1"/>
      <c r="Q2078" s="1"/>
      <c r="R2078" s="1"/>
      <c r="S2078" s="1"/>
      <c r="T2078" s="1"/>
      <c r="U2078" s="1"/>
      <c r="V2078" s="1"/>
      <c r="W2078" s="1"/>
      <c r="X2078" s="1"/>
      <c r="Y2078" s="1"/>
      <c r="Z2078" s="1"/>
      <c r="AA2078" s="1"/>
      <c r="AB2078" s="1"/>
      <c r="AC2078" s="1"/>
      <c r="AD2078" s="1"/>
      <c r="AE2078" s="1"/>
      <c r="AF2078" s="1"/>
      <c r="AG2078" s="1"/>
      <c r="AH2078" s="1"/>
      <c r="AI2078" s="1"/>
      <c r="AJ2078" s="1"/>
      <c r="AK2078" s="1"/>
      <c r="AL2078" s="1"/>
      <c r="AM2078" s="1"/>
      <c r="AN2078" s="1"/>
      <c r="AO2078" s="1"/>
      <c r="AP2078" s="1"/>
      <c r="AQ2078" s="1"/>
      <c r="AR2078" s="1"/>
      <c r="AS2078" s="1"/>
      <c r="AT2078" s="1"/>
      <c r="AU2078" s="1"/>
      <c r="AV2078" s="1"/>
      <c r="AW2078" s="1"/>
      <c r="AX2078" s="1"/>
      <c r="AY2078" s="1"/>
      <c r="AZ2078" s="1"/>
      <c r="BA2078" s="1"/>
      <c r="BB2078" s="1"/>
      <c r="BC2078" s="1"/>
      <c r="BD2078" s="1"/>
      <c r="BE2078" s="1"/>
      <c r="BF2078" s="1"/>
      <c r="BG2078" s="1"/>
      <c r="BH2078" s="1"/>
      <c r="BI2078" s="1"/>
      <c r="BJ2078" s="1"/>
      <c r="BK2078" s="1"/>
      <c r="BL2078" s="1"/>
      <c r="BM2078" s="1"/>
      <c r="BN2078" s="1"/>
      <c r="BO2078" s="1"/>
      <c r="BP2078" s="1"/>
      <c r="BQ2078" s="1"/>
      <c r="BR2078" s="1"/>
      <c r="BS2078" s="1"/>
      <c r="BT2078" s="1"/>
      <c r="BU2078" s="1"/>
      <c r="BV2078" s="1"/>
      <c r="BW2078" s="1"/>
      <c r="BX2078" s="1"/>
      <c r="BY2078" s="1"/>
      <c r="BZ2078" s="1"/>
      <c r="CA2078" s="1"/>
      <c r="CB2078" s="1"/>
      <c r="CC2078" s="1"/>
      <c r="CD2078" s="1"/>
      <c r="CE2078" s="1"/>
      <c r="CF2078" s="1"/>
      <c r="CG2078" s="1"/>
      <c r="CH2078" s="1"/>
      <c r="CI2078" s="1"/>
      <c r="CJ2078" s="1"/>
      <c r="CK2078" s="1"/>
      <c r="CL2078" s="1"/>
      <c r="CM2078" s="1"/>
      <c r="CN2078" s="1"/>
      <c r="CO2078" s="1"/>
      <c r="CP2078" s="1"/>
      <c r="CQ2078" s="1"/>
      <c r="CR2078" s="1"/>
      <c r="CS2078" s="1"/>
      <c r="CT2078" s="1"/>
      <c r="CU2078" s="1"/>
      <c r="CV2078" s="1"/>
      <c r="CW2078" s="1"/>
      <c r="CX2078" s="1"/>
      <c r="CY2078" s="1"/>
      <c r="CZ2078" s="1"/>
      <c r="DA2078" s="1"/>
      <c r="DB2078" s="1"/>
      <c r="DC2078" s="1"/>
      <c r="DD2078" s="1"/>
      <c r="DE2078" s="1"/>
      <c r="DF2078" s="1"/>
      <c r="DG2078" s="1"/>
      <c r="DH2078" s="1"/>
      <c r="DI2078" s="1"/>
      <c r="DJ2078" s="1"/>
      <c r="DK2078" s="1"/>
      <c r="DL2078" s="1"/>
      <c r="DM2078" s="1"/>
      <c r="DN2078" s="1"/>
      <c r="DO2078" s="1"/>
      <c r="DP2078" s="1"/>
      <c r="DQ2078" s="1"/>
      <c r="DR2078" s="1"/>
      <c r="DS2078" s="1"/>
      <c r="DT2078" s="1"/>
      <c r="DU2078" s="1"/>
      <c r="DV2078" s="1"/>
      <c r="DW2078" s="1"/>
      <c r="DX2078" s="1"/>
      <c r="DY2078" s="1"/>
      <c r="DZ2078" s="1"/>
      <c r="EA2078" s="1"/>
      <c r="EB2078" s="1"/>
      <c r="EC2078" s="1"/>
      <c r="ED2078" s="1"/>
      <c r="EE2078" s="1"/>
      <c r="EF2078" s="1"/>
      <c r="EG2078" s="1"/>
      <c r="EH2078" s="1"/>
      <c r="EI2078" s="1"/>
      <c r="EJ2078" s="1"/>
      <c r="EK2078" s="1"/>
      <c r="EL2078" s="1"/>
      <c r="EM2078" s="1"/>
      <c r="EN2078" s="1"/>
      <c r="EO2078" s="1"/>
      <c r="EP2078" s="1"/>
      <c r="EQ2078" s="1"/>
      <c r="ER2078" s="1"/>
      <c r="ES2078" s="1"/>
      <c r="ET2078" s="1"/>
      <c r="EU2078" s="1"/>
      <c r="EV2078" s="1"/>
      <c r="EW2078" s="1"/>
      <c r="EX2078" s="1"/>
      <c r="EY2078" s="1"/>
      <c r="EZ2078" s="1"/>
      <c r="FA2078" s="1"/>
      <c r="FB2078" s="1"/>
      <c r="FC2078" s="1"/>
      <c r="FD2078" s="1"/>
      <c r="FE2078" s="1"/>
      <c r="FF2078" s="1"/>
      <c r="FG2078" s="1"/>
      <c r="FH2078" s="1"/>
      <c r="FI2078" s="1"/>
      <c r="FJ2078" s="1"/>
      <c r="FK2078" s="1"/>
      <c r="FL2078" s="1"/>
      <c r="FM2078" s="1"/>
      <c r="FN2078" s="1"/>
      <c r="FO2078" s="1"/>
      <c r="FP2078" s="1"/>
      <c r="FQ2078" s="1"/>
      <c r="FR2078" s="1"/>
      <c r="FS2078" s="1"/>
      <c r="FT2078" s="1"/>
      <c r="FU2078" s="1"/>
      <c r="FV2078" s="1"/>
      <c r="FW2078" s="1"/>
      <c r="FX2078" s="1"/>
      <c r="FY2078" s="1"/>
      <c r="FZ2078" s="1"/>
      <c r="GA2078" s="1"/>
      <c r="GB2078" s="1"/>
      <c r="GC2078" s="1"/>
      <c r="GD2078" s="1"/>
      <c r="GE2078" s="1"/>
      <c r="GF2078" s="1"/>
      <c r="GG2078" s="1"/>
      <c r="GH2078" s="1"/>
      <c r="GI2078" s="1"/>
      <c r="GJ2078" s="1"/>
      <c r="GK2078" s="1"/>
      <c r="GL2078" s="1"/>
      <c r="GM2078" s="1"/>
      <c r="GN2078" s="1"/>
      <c r="GO2078" s="1"/>
    </row>
    <row r="2079" spans="1:197" s="40" customFormat="1" x14ac:dyDescent="0.25">
      <c r="A2079" s="41"/>
      <c r="B2079" s="4"/>
      <c r="C2079" s="41"/>
      <c r="D2079" s="42"/>
      <c r="E2079" s="42"/>
      <c r="F2079" s="42"/>
      <c r="G2079" s="1"/>
      <c r="H2079" s="1"/>
      <c r="I2079" s="1"/>
      <c r="J2079" s="1"/>
      <c r="K2079" s="1"/>
      <c r="L2079" s="1"/>
      <c r="M2079" s="2"/>
      <c r="N2079" s="1"/>
      <c r="O2079" s="1"/>
      <c r="P2079" s="1"/>
      <c r="Q2079" s="1"/>
      <c r="R2079" s="1"/>
      <c r="S2079" s="1"/>
      <c r="T2079" s="1"/>
      <c r="U2079" s="1"/>
      <c r="V2079" s="1"/>
      <c r="W2079" s="1"/>
      <c r="X2079" s="1"/>
      <c r="Y2079" s="1"/>
      <c r="Z2079" s="1"/>
      <c r="AA2079" s="1"/>
      <c r="AB2079" s="1"/>
      <c r="AC2079" s="1"/>
      <c r="AD2079" s="1"/>
      <c r="AE2079" s="1"/>
      <c r="AF2079" s="1"/>
      <c r="AG2079" s="1"/>
      <c r="AH2079" s="1"/>
      <c r="AI2079" s="1"/>
      <c r="AJ2079" s="1"/>
      <c r="AK2079" s="1"/>
      <c r="AL2079" s="1"/>
      <c r="AM2079" s="1"/>
      <c r="AN2079" s="1"/>
      <c r="AO2079" s="1"/>
      <c r="AP2079" s="1"/>
      <c r="AQ2079" s="1"/>
      <c r="AR2079" s="1"/>
      <c r="AS2079" s="1"/>
      <c r="AT2079" s="1"/>
      <c r="AU2079" s="1"/>
      <c r="AV2079" s="1"/>
      <c r="AW2079" s="1"/>
      <c r="AX2079" s="1"/>
      <c r="AY2079" s="1"/>
      <c r="AZ2079" s="1"/>
      <c r="BA2079" s="1"/>
      <c r="BB2079" s="1"/>
      <c r="BC2079" s="1"/>
      <c r="BD2079" s="1"/>
      <c r="BE2079" s="1"/>
      <c r="BF2079" s="1"/>
      <c r="BG2079" s="1"/>
      <c r="BH2079" s="1"/>
      <c r="BI2079" s="1"/>
      <c r="BJ2079" s="1"/>
      <c r="BK2079" s="1"/>
      <c r="BL2079" s="1"/>
      <c r="BM2079" s="1"/>
      <c r="BN2079" s="1"/>
      <c r="BO2079" s="1"/>
      <c r="BP2079" s="1"/>
      <c r="BQ2079" s="1"/>
      <c r="BR2079" s="1"/>
      <c r="BS2079" s="1"/>
      <c r="BT2079" s="1"/>
      <c r="BU2079" s="1"/>
      <c r="BV2079" s="1"/>
      <c r="BW2079" s="1"/>
      <c r="BX2079" s="1"/>
      <c r="BY2079" s="1"/>
      <c r="BZ2079" s="1"/>
      <c r="CA2079" s="1"/>
      <c r="CB2079" s="1"/>
      <c r="CC2079" s="1"/>
      <c r="CD2079" s="1"/>
      <c r="CE2079" s="1"/>
      <c r="CF2079" s="1"/>
      <c r="CG2079" s="1"/>
      <c r="CH2079" s="1"/>
      <c r="CI2079" s="1"/>
      <c r="CJ2079" s="1"/>
      <c r="CK2079" s="1"/>
      <c r="CL2079" s="1"/>
      <c r="CM2079" s="1"/>
      <c r="CN2079" s="1"/>
      <c r="CO2079" s="1"/>
      <c r="CP2079" s="1"/>
      <c r="CQ2079" s="1"/>
      <c r="CR2079" s="1"/>
      <c r="CS2079" s="1"/>
      <c r="CT2079" s="1"/>
      <c r="CU2079" s="1"/>
      <c r="CV2079" s="1"/>
      <c r="CW2079" s="1"/>
      <c r="CX2079" s="1"/>
      <c r="CY2079" s="1"/>
      <c r="CZ2079" s="1"/>
      <c r="DA2079" s="1"/>
      <c r="DB2079" s="1"/>
      <c r="DC2079" s="1"/>
      <c r="DD2079" s="1"/>
      <c r="DE2079" s="1"/>
      <c r="DF2079" s="1"/>
      <c r="DG2079" s="1"/>
      <c r="DH2079" s="1"/>
      <c r="DI2079" s="1"/>
      <c r="DJ2079" s="1"/>
      <c r="DK2079" s="1"/>
      <c r="DL2079" s="1"/>
      <c r="DM2079" s="1"/>
      <c r="DN2079" s="1"/>
      <c r="DO2079" s="1"/>
      <c r="DP2079" s="1"/>
      <c r="DQ2079" s="1"/>
      <c r="DR2079" s="1"/>
      <c r="DS2079" s="1"/>
      <c r="DT2079" s="1"/>
      <c r="DU2079" s="1"/>
      <c r="DV2079" s="1"/>
      <c r="DW2079" s="1"/>
      <c r="DX2079" s="1"/>
      <c r="DY2079" s="1"/>
      <c r="DZ2079" s="1"/>
      <c r="EA2079" s="1"/>
      <c r="EB2079" s="1"/>
      <c r="EC2079" s="1"/>
      <c r="ED2079" s="1"/>
      <c r="EE2079" s="1"/>
      <c r="EF2079" s="1"/>
      <c r="EG2079" s="1"/>
      <c r="EH2079" s="1"/>
      <c r="EI2079" s="1"/>
      <c r="EJ2079" s="1"/>
      <c r="EK2079" s="1"/>
      <c r="EL2079" s="1"/>
      <c r="EM2079" s="1"/>
      <c r="EN2079" s="1"/>
      <c r="EO2079" s="1"/>
      <c r="EP2079" s="1"/>
      <c r="EQ2079" s="1"/>
      <c r="ER2079" s="1"/>
      <c r="ES2079" s="1"/>
      <c r="ET2079" s="1"/>
      <c r="EU2079" s="1"/>
      <c r="EV2079" s="1"/>
      <c r="EW2079" s="1"/>
      <c r="EX2079" s="1"/>
      <c r="EY2079" s="1"/>
      <c r="EZ2079" s="1"/>
      <c r="FA2079" s="1"/>
      <c r="FB2079" s="1"/>
      <c r="FC2079" s="1"/>
      <c r="FD2079" s="1"/>
      <c r="FE2079" s="1"/>
      <c r="FF2079" s="1"/>
      <c r="FG2079" s="1"/>
      <c r="FH2079" s="1"/>
      <c r="FI2079" s="1"/>
      <c r="FJ2079" s="1"/>
      <c r="FK2079" s="1"/>
      <c r="FL2079" s="1"/>
      <c r="FM2079" s="1"/>
      <c r="FN2079" s="1"/>
      <c r="FO2079" s="1"/>
      <c r="FP2079" s="1"/>
      <c r="FQ2079" s="1"/>
      <c r="FR2079" s="1"/>
      <c r="FS2079" s="1"/>
      <c r="FT2079" s="1"/>
      <c r="FU2079" s="1"/>
      <c r="FV2079" s="1"/>
      <c r="FW2079" s="1"/>
      <c r="FX2079" s="1"/>
      <c r="FY2079" s="1"/>
      <c r="FZ2079" s="1"/>
      <c r="GA2079" s="1"/>
      <c r="GB2079" s="1"/>
      <c r="GC2079" s="1"/>
      <c r="GD2079" s="1"/>
      <c r="GE2079" s="1"/>
      <c r="GF2079" s="1"/>
      <c r="GG2079" s="1"/>
      <c r="GH2079" s="1"/>
      <c r="GI2079" s="1"/>
      <c r="GJ2079" s="1"/>
      <c r="GK2079" s="1"/>
      <c r="GL2079" s="1"/>
      <c r="GM2079" s="1"/>
      <c r="GN2079" s="1"/>
      <c r="GO2079" s="1"/>
    </row>
    <row r="2080" spans="1:197" s="40" customFormat="1" x14ac:dyDescent="0.25">
      <c r="A2080" s="41"/>
      <c r="B2080" s="4"/>
      <c r="C2080" s="41"/>
      <c r="D2080" s="42"/>
      <c r="E2080" s="42"/>
      <c r="F2080" s="42"/>
      <c r="G2080" s="1"/>
      <c r="H2080" s="1"/>
      <c r="I2080" s="1"/>
      <c r="J2080" s="1"/>
      <c r="K2080" s="1"/>
      <c r="L2080" s="1"/>
      <c r="M2080" s="2"/>
      <c r="N2080" s="1"/>
      <c r="O2080" s="1"/>
      <c r="P2080" s="1"/>
      <c r="Q2080" s="1"/>
      <c r="R2080" s="1"/>
      <c r="S2080" s="1"/>
      <c r="T2080" s="1"/>
      <c r="U2080" s="1"/>
      <c r="V2080" s="1"/>
      <c r="W2080" s="1"/>
      <c r="X2080" s="1"/>
      <c r="Y2080" s="1"/>
      <c r="Z2080" s="1"/>
      <c r="AA2080" s="1"/>
      <c r="AB2080" s="1"/>
      <c r="AC2080" s="1"/>
      <c r="AD2080" s="1"/>
      <c r="AE2080" s="1"/>
      <c r="AF2080" s="1"/>
      <c r="AG2080" s="1"/>
      <c r="AH2080" s="1"/>
      <c r="AI2080" s="1"/>
      <c r="AJ2080" s="1"/>
      <c r="AK2080" s="1"/>
      <c r="AL2080" s="1"/>
      <c r="AM2080" s="1"/>
      <c r="AN2080" s="1"/>
      <c r="AO2080" s="1"/>
      <c r="AP2080" s="1"/>
      <c r="AQ2080" s="1"/>
      <c r="AR2080" s="1"/>
      <c r="AS2080" s="1"/>
      <c r="AT2080" s="1"/>
      <c r="AU2080" s="1"/>
      <c r="AV2080" s="1"/>
      <c r="AW2080" s="1"/>
      <c r="AX2080" s="1"/>
      <c r="AY2080" s="1"/>
      <c r="AZ2080" s="1"/>
      <c r="BA2080" s="1"/>
      <c r="BB2080" s="1"/>
      <c r="BC2080" s="1"/>
      <c r="BD2080" s="1"/>
      <c r="BE2080" s="1"/>
      <c r="BF2080" s="1"/>
      <c r="BG2080" s="1"/>
      <c r="BH2080" s="1"/>
      <c r="BI2080" s="1"/>
      <c r="BJ2080" s="1"/>
      <c r="BK2080" s="1"/>
      <c r="BL2080" s="1"/>
      <c r="BM2080" s="1"/>
      <c r="BN2080" s="1"/>
      <c r="BO2080" s="1"/>
      <c r="BP2080" s="1"/>
      <c r="BQ2080" s="1"/>
      <c r="BR2080" s="1"/>
      <c r="BS2080" s="1"/>
      <c r="BT2080" s="1"/>
      <c r="BU2080" s="1"/>
      <c r="BV2080" s="1"/>
      <c r="BW2080" s="1"/>
      <c r="BX2080" s="1"/>
      <c r="BY2080" s="1"/>
      <c r="BZ2080" s="1"/>
      <c r="CA2080" s="1"/>
      <c r="CB2080" s="1"/>
      <c r="CC2080" s="1"/>
      <c r="CD2080" s="1"/>
      <c r="CE2080" s="1"/>
      <c r="CF2080" s="1"/>
      <c r="CG2080" s="1"/>
      <c r="CH2080" s="1"/>
      <c r="CI2080" s="1"/>
      <c r="CJ2080" s="1"/>
      <c r="CK2080" s="1"/>
      <c r="CL2080" s="1"/>
      <c r="CM2080" s="1"/>
      <c r="CN2080" s="1"/>
      <c r="CO2080" s="1"/>
      <c r="CP2080" s="1"/>
      <c r="CQ2080" s="1"/>
      <c r="CR2080" s="1"/>
      <c r="CS2080" s="1"/>
      <c r="CT2080" s="1"/>
      <c r="CU2080" s="1"/>
      <c r="CV2080" s="1"/>
      <c r="CW2080" s="1"/>
      <c r="CX2080" s="1"/>
      <c r="CY2080" s="1"/>
      <c r="CZ2080" s="1"/>
      <c r="DA2080" s="1"/>
      <c r="DB2080" s="1"/>
      <c r="DC2080" s="1"/>
      <c r="DD2080" s="1"/>
      <c r="DE2080" s="1"/>
      <c r="DF2080" s="1"/>
      <c r="DG2080" s="1"/>
      <c r="DH2080" s="1"/>
      <c r="DI2080" s="1"/>
      <c r="DJ2080" s="1"/>
      <c r="DK2080" s="1"/>
      <c r="DL2080" s="1"/>
      <c r="DM2080" s="1"/>
      <c r="DN2080" s="1"/>
      <c r="DO2080" s="1"/>
      <c r="DP2080" s="1"/>
      <c r="DQ2080" s="1"/>
      <c r="DR2080" s="1"/>
      <c r="DS2080" s="1"/>
      <c r="DT2080" s="1"/>
      <c r="DU2080" s="1"/>
      <c r="DV2080" s="1"/>
      <c r="DW2080" s="1"/>
      <c r="DX2080" s="1"/>
      <c r="DY2080" s="1"/>
      <c r="DZ2080" s="1"/>
      <c r="EA2080" s="1"/>
      <c r="EB2080" s="1"/>
      <c r="EC2080" s="1"/>
      <c r="ED2080" s="1"/>
      <c r="EE2080" s="1"/>
      <c r="EF2080" s="1"/>
      <c r="EG2080" s="1"/>
      <c r="EH2080" s="1"/>
      <c r="EI2080" s="1"/>
      <c r="EJ2080" s="1"/>
      <c r="EK2080" s="1"/>
      <c r="EL2080" s="1"/>
      <c r="EM2080" s="1"/>
      <c r="EN2080" s="1"/>
      <c r="EO2080" s="1"/>
      <c r="EP2080" s="1"/>
      <c r="EQ2080" s="1"/>
      <c r="ER2080" s="1"/>
      <c r="ES2080" s="1"/>
      <c r="ET2080" s="1"/>
      <c r="EU2080" s="1"/>
      <c r="EV2080" s="1"/>
      <c r="EW2080" s="1"/>
      <c r="EX2080" s="1"/>
      <c r="EY2080" s="1"/>
      <c r="EZ2080" s="1"/>
      <c r="FA2080" s="1"/>
      <c r="FB2080" s="1"/>
      <c r="FC2080" s="1"/>
      <c r="FD2080" s="1"/>
      <c r="FE2080" s="1"/>
      <c r="FF2080" s="1"/>
      <c r="FG2080" s="1"/>
      <c r="FH2080" s="1"/>
      <c r="FI2080" s="1"/>
      <c r="FJ2080" s="1"/>
      <c r="FK2080" s="1"/>
      <c r="FL2080" s="1"/>
      <c r="FM2080" s="1"/>
      <c r="FN2080" s="1"/>
      <c r="FO2080" s="1"/>
      <c r="FP2080" s="1"/>
      <c r="FQ2080" s="1"/>
      <c r="FR2080" s="1"/>
      <c r="FS2080" s="1"/>
      <c r="FT2080" s="1"/>
      <c r="FU2080" s="1"/>
      <c r="FV2080" s="1"/>
      <c r="FW2080" s="1"/>
      <c r="FX2080" s="1"/>
      <c r="FY2080" s="1"/>
      <c r="FZ2080" s="1"/>
      <c r="GA2080" s="1"/>
      <c r="GB2080" s="1"/>
      <c r="GC2080" s="1"/>
      <c r="GD2080" s="1"/>
      <c r="GE2080" s="1"/>
      <c r="GF2080" s="1"/>
      <c r="GG2080" s="1"/>
      <c r="GH2080" s="1"/>
      <c r="GI2080" s="1"/>
      <c r="GJ2080" s="1"/>
      <c r="GK2080" s="1"/>
      <c r="GL2080" s="1"/>
      <c r="GM2080" s="1"/>
      <c r="GN2080" s="1"/>
      <c r="GO2080" s="1"/>
    </row>
    <row r="2081" spans="1:197" s="40" customFormat="1" x14ac:dyDescent="0.25">
      <c r="A2081" s="41"/>
      <c r="B2081" s="4"/>
      <c r="C2081" s="41"/>
      <c r="D2081" s="42"/>
      <c r="E2081" s="42"/>
      <c r="F2081" s="42"/>
      <c r="G2081" s="1"/>
      <c r="H2081" s="1"/>
      <c r="I2081" s="1"/>
      <c r="J2081" s="1"/>
      <c r="K2081" s="1"/>
      <c r="L2081" s="1"/>
      <c r="M2081" s="2"/>
      <c r="N2081" s="1"/>
      <c r="O2081" s="1"/>
      <c r="P2081" s="1"/>
      <c r="Q2081" s="1"/>
      <c r="R2081" s="1"/>
      <c r="S2081" s="1"/>
      <c r="T2081" s="1"/>
      <c r="U2081" s="1"/>
      <c r="V2081" s="1"/>
      <c r="W2081" s="1"/>
      <c r="X2081" s="1"/>
      <c r="Y2081" s="1"/>
      <c r="Z2081" s="1"/>
      <c r="AA2081" s="1"/>
      <c r="AB2081" s="1"/>
      <c r="AC2081" s="1"/>
      <c r="AD2081" s="1"/>
      <c r="AE2081" s="1"/>
      <c r="AF2081" s="1"/>
      <c r="AG2081" s="1"/>
      <c r="AH2081" s="1"/>
      <c r="AI2081" s="1"/>
      <c r="AJ2081" s="1"/>
      <c r="AK2081" s="1"/>
      <c r="AL2081" s="1"/>
      <c r="AM2081" s="1"/>
      <c r="AN2081" s="1"/>
      <c r="AO2081" s="1"/>
      <c r="AP2081" s="1"/>
      <c r="AQ2081" s="1"/>
      <c r="AR2081" s="1"/>
      <c r="AS2081" s="1"/>
      <c r="AT2081" s="1"/>
      <c r="AU2081" s="1"/>
      <c r="AV2081" s="1"/>
      <c r="AW2081" s="1"/>
      <c r="AX2081" s="1"/>
      <c r="AY2081" s="1"/>
      <c r="AZ2081" s="1"/>
      <c r="BA2081" s="1"/>
      <c r="BB2081" s="1"/>
      <c r="BC2081" s="1"/>
      <c r="BD2081" s="1"/>
      <c r="BE2081" s="1"/>
      <c r="BF2081" s="1"/>
      <c r="BG2081" s="1"/>
      <c r="BH2081" s="1"/>
      <c r="BI2081" s="1"/>
      <c r="BJ2081" s="1"/>
      <c r="BK2081" s="1"/>
      <c r="BL2081" s="1"/>
      <c r="BM2081" s="1"/>
      <c r="BN2081" s="1"/>
      <c r="BO2081" s="1"/>
      <c r="BP2081" s="1"/>
      <c r="BQ2081" s="1"/>
      <c r="BR2081" s="1"/>
      <c r="BS2081" s="1"/>
      <c r="BT2081" s="1"/>
      <c r="BU2081" s="1"/>
      <c r="BV2081" s="1"/>
      <c r="BW2081" s="1"/>
      <c r="BX2081" s="1"/>
      <c r="BY2081" s="1"/>
      <c r="BZ2081" s="1"/>
      <c r="CA2081" s="1"/>
      <c r="CB2081" s="1"/>
      <c r="CC2081" s="1"/>
      <c r="CD2081" s="1"/>
      <c r="CE2081" s="1"/>
      <c r="CF2081" s="1"/>
      <c r="CG2081" s="1"/>
      <c r="CH2081" s="1"/>
      <c r="CI2081" s="1"/>
      <c r="CJ2081" s="1"/>
      <c r="CK2081" s="1"/>
      <c r="CL2081" s="1"/>
      <c r="CM2081" s="1"/>
      <c r="CN2081" s="1"/>
      <c r="CO2081" s="1"/>
      <c r="CP2081" s="1"/>
      <c r="CQ2081" s="1"/>
      <c r="CR2081" s="1"/>
      <c r="CS2081" s="1"/>
      <c r="CT2081" s="1"/>
      <c r="CU2081" s="1"/>
      <c r="CV2081" s="1"/>
      <c r="CW2081" s="1"/>
      <c r="CX2081" s="1"/>
      <c r="CY2081" s="1"/>
      <c r="CZ2081" s="1"/>
      <c r="DA2081" s="1"/>
      <c r="DB2081" s="1"/>
      <c r="DC2081" s="1"/>
      <c r="DD2081" s="1"/>
      <c r="DE2081" s="1"/>
      <c r="DF2081" s="1"/>
      <c r="DG2081" s="1"/>
      <c r="DH2081" s="1"/>
      <c r="DI2081" s="1"/>
      <c r="DJ2081" s="1"/>
      <c r="DK2081" s="1"/>
      <c r="DL2081" s="1"/>
      <c r="DM2081" s="1"/>
      <c r="DN2081" s="1"/>
      <c r="DO2081" s="1"/>
      <c r="DP2081" s="1"/>
      <c r="DQ2081" s="1"/>
      <c r="DR2081" s="1"/>
      <c r="DS2081" s="1"/>
      <c r="DT2081" s="1"/>
      <c r="DU2081" s="1"/>
      <c r="DV2081" s="1"/>
      <c r="DW2081" s="1"/>
      <c r="DX2081" s="1"/>
      <c r="DY2081" s="1"/>
      <c r="DZ2081" s="1"/>
      <c r="EA2081" s="1"/>
      <c r="EB2081" s="1"/>
      <c r="EC2081" s="1"/>
      <c r="ED2081" s="1"/>
      <c r="EE2081" s="1"/>
      <c r="EF2081" s="1"/>
      <c r="EG2081" s="1"/>
      <c r="EH2081" s="1"/>
      <c r="EI2081" s="1"/>
      <c r="EJ2081" s="1"/>
      <c r="EK2081" s="1"/>
      <c r="EL2081" s="1"/>
      <c r="EM2081" s="1"/>
      <c r="EN2081" s="1"/>
      <c r="EO2081" s="1"/>
      <c r="EP2081" s="1"/>
      <c r="EQ2081" s="1"/>
      <c r="ER2081" s="1"/>
      <c r="ES2081" s="1"/>
      <c r="ET2081" s="1"/>
      <c r="EU2081" s="1"/>
      <c r="EV2081" s="1"/>
      <c r="EW2081" s="1"/>
      <c r="EX2081" s="1"/>
      <c r="EY2081" s="1"/>
      <c r="EZ2081" s="1"/>
      <c r="FA2081" s="1"/>
      <c r="FB2081" s="1"/>
      <c r="FC2081" s="1"/>
      <c r="FD2081" s="1"/>
      <c r="FE2081" s="1"/>
      <c r="FF2081" s="1"/>
      <c r="FG2081" s="1"/>
      <c r="FH2081" s="1"/>
      <c r="FI2081" s="1"/>
      <c r="FJ2081" s="1"/>
      <c r="FK2081" s="1"/>
      <c r="FL2081" s="1"/>
      <c r="FM2081" s="1"/>
      <c r="FN2081" s="1"/>
      <c r="FO2081" s="1"/>
      <c r="FP2081" s="1"/>
      <c r="FQ2081" s="1"/>
      <c r="FR2081" s="1"/>
      <c r="FS2081" s="1"/>
      <c r="FT2081" s="1"/>
      <c r="FU2081" s="1"/>
      <c r="FV2081" s="1"/>
      <c r="FW2081" s="1"/>
      <c r="FX2081" s="1"/>
      <c r="FY2081" s="1"/>
      <c r="FZ2081" s="1"/>
      <c r="GA2081" s="1"/>
      <c r="GB2081" s="1"/>
      <c r="GC2081" s="1"/>
      <c r="GD2081" s="1"/>
      <c r="GE2081" s="1"/>
      <c r="GF2081" s="1"/>
      <c r="GG2081" s="1"/>
      <c r="GH2081" s="1"/>
      <c r="GI2081" s="1"/>
      <c r="GJ2081" s="1"/>
      <c r="GK2081" s="1"/>
      <c r="GL2081" s="1"/>
      <c r="GM2081" s="1"/>
      <c r="GN2081" s="1"/>
      <c r="GO2081" s="1"/>
    </row>
    <row r="2082" spans="1:197" s="40" customFormat="1" x14ac:dyDescent="0.25">
      <c r="A2082" s="41"/>
      <c r="B2082" s="4"/>
      <c r="C2082" s="41"/>
      <c r="D2082" s="42"/>
      <c r="E2082" s="42"/>
      <c r="F2082" s="42"/>
      <c r="G2082" s="1"/>
      <c r="H2082" s="1"/>
      <c r="I2082" s="1"/>
      <c r="J2082" s="1"/>
      <c r="K2082" s="1"/>
      <c r="L2082" s="1"/>
      <c r="M2082" s="2"/>
      <c r="N2082" s="1"/>
      <c r="O2082" s="1"/>
      <c r="P2082" s="1"/>
      <c r="Q2082" s="1"/>
      <c r="R2082" s="1"/>
      <c r="S2082" s="1"/>
      <c r="T2082" s="1"/>
      <c r="U2082" s="1"/>
      <c r="V2082" s="1"/>
      <c r="W2082" s="1"/>
      <c r="X2082" s="1"/>
      <c r="Y2082" s="1"/>
      <c r="Z2082" s="1"/>
      <c r="AA2082" s="1"/>
      <c r="AB2082" s="1"/>
      <c r="AC2082" s="1"/>
      <c r="AD2082" s="1"/>
      <c r="AE2082" s="1"/>
      <c r="AF2082" s="1"/>
      <c r="AG2082" s="1"/>
      <c r="AH2082" s="1"/>
      <c r="AI2082" s="1"/>
      <c r="AJ2082" s="1"/>
      <c r="AK2082" s="1"/>
      <c r="AL2082" s="1"/>
      <c r="AM2082" s="1"/>
      <c r="AN2082" s="1"/>
      <c r="AO2082" s="1"/>
      <c r="AP2082" s="1"/>
      <c r="AQ2082" s="1"/>
      <c r="AR2082" s="1"/>
      <c r="AS2082" s="1"/>
      <c r="AT2082" s="1"/>
      <c r="AU2082" s="1"/>
      <c r="AV2082" s="1"/>
      <c r="AW2082" s="1"/>
      <c r="AX2082" s="1"/>
      <c r="AY2082" s="1"/>
      <c r="AZ2082" s="1"/>
      <c r="BA2082" s="1"/>
      <c r="BB2082" s="1"/>
      <c r="BC2082" s="1"/>
      <c r="BD2082" s="1"/>
      <c r="BE2082" s="1"/>
      <c r="BF2082" s="1"/>
      <c r="BG2082" s="1"/>
      <c r="BH2082" s="1"/>
      <c r="BI2082" s="1"/>
      <c r="BJ2082" s="1"/>
      <c r="BK2082" s="1"/>
      <c r="BL2082" s="1"/>
      <c r="BM2082" s="1"/>
      <c r="BN2082" s="1"/>
      <c r="BO2082" s="1"/>
      <c r="BP2082" s="1"/>
      <c r="BQ2082" s="1"/>
      <c r="BR2082" s="1"/>
      <c r="BS2082" s="1"/>
      <c r="BT2082" s="1"/>
      <c r="BU2082" s="1"/>
      <c r="BV2082" s="1"/>
      <c r="BW2082" s="1"/>
      <c r="BX2082" s="1"/>
      <c r="BY2082" s="1"/>
      <c r="BZ2082" s="1"/>
      <c r="CA2082" s="1"/>
      <c r="CB2082" s="1"/>
      <c r="CC2082" s="1"/>
      <c r="CD2082" s="1"/>
      <c r="CE2082" s="1"/>
      <c r="CF2082" s="1"/>
      <c r="CG2082" s="1"/>
      <c r="CH2082" s="1"/>
      <c r="CI2082" s="1"/>
      <c r="CJ2082" s="1"/>
      <c r="CK2082" s="1"/>
      <c r="CL2082" s="1"/>
      <c r="CM2082" s="1"/>
      <c r="CN2082" s="1"/>
      <c r="CO2082" s="1"/>
      <c r="CP2082" s="1"/>
      <c r="CQ2082" s="1"/>
      <c r="CR2082" s="1"/>
      <c r="CS2082" s="1"/>
      <c r="CT2082" s="1"/>
      <c r="CU2082" s="1"/>
      <c r="CV2082" s="1"/>
      <c r="CW2082" s="1"/>
      <c r="CX2082" s="1"/>
      <c r="CY2082" s="1"/>
      <c r="CZ2082" s="1"/>
      <c r="DA2082" s="1"/>
      <c r="DB2082" s="1"/>
      <c r="DC2082" s="1"/>
      <c r="DD2082" s="1"/>
      <c r="DE2082" s="1"/>
      <c r="DF2082" s="1"/>
      <c r="DG2082" s="1"/>
      <c r="DH2082" s="1"/>
      <c r="DI2082" s="1"/>
      <c r="DJ2082" s="1"/>
      <c r="DK2082" s="1"/>
      <c r="DL2082" s="1"/>
      <c r="DM2082" s="1"/>
      <c r="DN2082" s="1"/>
      <c r="DO2082" s="1"/>
      <c r="DP2082" s="1"/>
      <c r="DQ2082" s="1"/>
      <c r="DR2082" s="1"/>
      <c r="DS2082" s="1"/>
      <c r="DT2082" s="1"/>
      <c r="DU2082" s="1"/>
      <c r="DV2082" s="1"/>
      <c r="DW2082" s="1"/>
      <c r="DX2082" s="1"/>
      <c r="DY2082" s="1"/>
      <c r="DZ2082" s="1"/>
      <c r="EA2082" s="1"/>
      <c r="EB2082" s="1"/>
      <c r="EC2082" s="1"/>
      <c r="ED2082" s="1"/>
      <c r="EE2082" s="1"/>
      <c r="EF2082" s="1"/>
      <c r="EG2082" s="1"/>
      <c r="EH2082" s="1"/>
      <c r="EI2082" s="1"/>
      <c r="EJ2082" s="1"/>
      <c r="EK2082" s="1"/>
      <c r="EL2082" s="1"/>
      <c r="EM2082" s="1"/>
      <c r="EN2082" s="1"/>
      <c r="EO2082" s="1"/>
      <c r="EP2082" s="1"/>
      <c r="EQ2082" s="1"/>
      <c r="ER2082" s="1"/>
      <c r="ES2082" s="1"/>
      <c r="ET2082" s="1"/>
      <c r="EU2082" s="1"/>
      <c r="EV2082" s="1"/>
      <c r="EW2082" s="1"/>
      <c r="EX2082" s="1"/>
      <c r="EY2082" s="1"/>
      <c r="EZ2082" s="1"/>
      <c r="FA2082" s="1"/>
      <c r="FB2082" s="1"/>
      <c r="FC2082" s="1"/>
      <c r="FD2082" s="1"/>
      <c r="FE2082" s="1"/>
      <c r="FF2082" s="1"/>
      <c r="FG2082" s="1"/>
      <c r="FH2082" s="1"/>
      <c r="FI2082" s="1"/>
      <c r="FJ2082" s="1"/>
      <c r="FK2082" s="1"/>
      <c r="FL2082" s="1"/>
      <c r="FM2082" s="1"/>
      <c r="FN2082" s="1"/>
      <c r="FO2082" s="1"/>
      <c r="FP2082" s="1"/>
      <c r="FQ2082" s="1"/>
      <c r="FR2082" s="1"/>
      <c r="FS2082" s="1"/>
      <c r="FT2082" s="1"/>
      <c r="FU2082" s="1"/>
      <c r="FV2082" s="1"/>
      <c r="FW2082" s="1"/>
      <c r="FX2082" s="1"/>
      <c r="FY2082" s="1"/>
      <c r="FZ2082" s="1"/>
      <c r="GA2082" s="1"/>
      <c r="GB2082" s="1"/>
      <c r="GC2082" s="1"/>
      <c r="GD2082" s="1"/>
      <c r="GE2082" s="1"/>
      <c r="GF2082" s="1"/>
      <c r="GG2082" s="1"/>
      <c r="GH2082" s="1"/>
      <c r="GI2082" s="1"/>
      <c r="GJ2082" s="1"/>
      <c r="GK2082" s="1"/>
      <c r="GL2082" s="1"/>
      <c r="GM2082" s="1"/>
      <c r="GN2082" s="1"/>
      <c r="GO2082" s="1"/>
    </row>
    <row r="2083" spans="1:197" s="40" customFormat="1" x14ac:dyDescent="0.25">
      <c r="A2083" s="41"/>
      <c r="B2083" s="4"/>
      <c r="C2083" s="41"/>
      <c r="D2083" s="42"/>
      <c r="E2083" s="42"/>
      <c r="F2083" s="42"/>
      <c r="G2083" s="1"/>
      <c r="H2083" s="1"/>
      <c r="I2083" s="1"/>
      <c r="J2083" s="1"/>
      <c r="K2083" s="1"/>
      <c r="L2083" s="1"/>
      <c r="M2083" s="2"/>
      <c r="N2083" s="1"/>
      <c r="O2083" s="1"/>
      <c r="P2083" s="1"/>
      <c r="Q2083" s="1"/>
      <c r="R2083" s="1"/>
      <c r="S2083" s="1"/>
      <c r="T2083" s="1"/>
      <c r="U2083" s="1"/>
      <c r="V2083" s="1"/>
      <c r="W2083" s="1"/>
      <c r="X2083" s="1"/>
      <c r="Y2083" s="1"/>
      <c r="Z2083" s="1"/>
      <c r="AA2083" s="1"/>
      <c r="AB2083" s="1"/>
      <c r="AC2083" s="1"/>
      <c r="AD2083" s="1"/>
      <c r="AE2083" s="1"/>
      <c r="AF2083" s="1"/>
      <c r="AG2083" s="1"/>
      <c r="AH2083" s="1"/>
      <c r="AI2083" s="1"/>
      <c r="AJ2083" s="1"/>
      <c r="AK2083" s="1"/>
      <c r="AL2083" s="1"/>
      <c r="AM2083" s="1"/>
      <c r="AN2083" s="1"/>
      <c r="AO2083" s="1"/>
      <c r="AP2083" s="1"/>
      <c r="AQ2083" s="1"/>
      <c r="AR2083" s="1"/>
      <c r="AS2083" s="1"/>
      <c r="AT2083" s="1"/>
      <c r="AU2083" s="1"/>
      <c r="AV2083" s="1"/>
      <c r="AW2083" s="1"/>
      <c r="AX2083" s="1"/>
      <c r="AY2083" s="1"/>
      <c r="AZ2083" s="1"/>
      <c r="BA2083" s="1"/>
      <c r="BB2083" s="1"/>
      <c r="BC2083" s="1"/>
      <c r="BD2083" s="1"/>
      <c r="BE2083" s="1"/>
      <c r="BF2083" s="1"/>
      <c r="BG2083" s="1"/>
      <c r="BH2083" s="1"/>
      <c r="BI2083" s="1"/>
      <c r="BJ2083" s="1"/>
      <c r="BK2083" s="1"/>
      <c r="BL2083" s="1"/>
      <c r="BM2083" s="1"/>
      <c r="BN2083" s="1"/>
      <c r="BO2083" s="1"/>
      <c r="BP2083" s="1"/>
      <c r="BQ2083" s="1"/>
      <c r="BR2083" s="1"/>
      <c r="BS2083" s="1"/>
      <c r="BT2083" s="1"/>
      <c r="BU2083" s="1"/>
      <c r="BV2083" s="1"/>
      <c r="BW2083" s="1"/>
      <c r="BX2083" s="1"/>
      <c r="BY2083" s="1"/>
      <c r="BZ2083" s="1"/>
      <c r="CA2083" s="1"/>
      <c r="CB2083" s="1"/>
      <c r="CC2083" s="1"/>
      <c r="CD2083" s="1"/>
      <c r="CE2083" s="1"/>
      <c r="CF2083" s="1"/>
      <c r="CG2083" s="1"/>
      <c r="CH2083" s="1"/>
      <c r="CI2083" s="1"/>
      <c r="CJ2083" s="1"/>
      <c r="CK2083" s="1"/>
      <c r="CL2083" s="1"/>
      <c r="CM2083" s="1"/>
      <c r="CN2083" s="1"/>
      <c r="CO2083" s="1"/>
      <c r="CP2083" s="1"/>
      <c r="CQ2083" s="1"/>
      <c r="CR2083" s="1"/>
      <c r="CS2083" s="1"/>
      <c r="CT2083" s="1"/>
      <c r="CU2083" s="1"/>
      <c r="CV2083" s="1"/>
      <c r="CW2083" s="1"/>
      <c r="CX2083" s="1"/>
      <c r="CY2083" s="1"/>
      <c r="CZ2083" s="1"/>
      <c r="DA2083" s="1"/>
      <c r="DB2083" s="1"/>
      <c r="DC2083" s="1"/>
      <c r="DD2083" s="1"/>
      <c r="DE2083" s="1"/>
      <c r="DF2083" s="1"/>
      <c r="DG2083" s="1"/>
      <c r="DH2083" s="1"/>
      <c r="DI2083" s="1"/>
      <c r="DJ2083" s="1"/>
      <c r="DK2083" s="1"/>
      <c r="DL2083" s="1"/>
      <c r="DM2083" s="1"/>
      <c r="DN2083" s="1"/>
      <c r="DO2083" s="1"/>
      <c r="DP2083" s="1"/>
      <c r="DQ2083" s="1"/>
      <c r="DR2083" s="1"/>
      <c r="DS2083" s="1"/>
      <c r="DT2083" s="1"/>
      <c r="DU2083" s="1"/>
      <c r="DV2083" s="1"/>
      <c r="DW2083" s="1"/>
      <c r="DX2083" s="1"/>
      <c r="DY2083" s="1"/>
      <c r="DZ2083" s="1"/>
      <c r="EA2083" s="1"/>
      <c r="EB2083" s="1"/>
      <c r="EC2083" s="1"/>
      <c r="ED2083" s="1"/>
      <c r="EE2083" s="1"/>
      <c r="EF2083" s="1"/>
      <c r="EG2083" s="1"/>
      <c r="EH2083" s="1"/>
      <c r="EI2083" s="1"/>
      <c r="EJ2083" s="1"/>
      <c r="EK2083" s="1"/>
      <c r="EL2083" s="1"/>
      <c r="EM2083" s="1"/>
      <c r="EN2083" s="1"/>
      <c r="EO2083" s="1"/>
      <c r="EP2083" s="1"/>
      <c r="EQ2083" s="1"/>
      <c r="ER2083" s="1"/>
      <c r="ES2083" s="1"/>
      <c r="ET2083" s="1"/>
      <c r="EU2083" s="1"/>
      <c r="EV2083" s="1"/>
      <c r="EW2083" s="1"/>
      <c r="EX2083" s="1"/>
      <c r="EY2083" s="1"/>
      <c r="EZ2083" s="1"/>
      <c r="FA2083" s="1"/>
      <c r="FB2083" s="1"/>
      <c r="FC2083" s="1"/>
      <c r="FD2083" s="1"/>
      <c r="FE2083" s="1"/>
      <c r="FF2083" s="1"/>
      <c r="FG2083" s="1"/>
      <c r="FH2083" s="1"/>
      <c r="FI2083" s="1"/>
      <c r="FJ2083" s="1"/>
      <c r="FK2083" s="1"/>
      <c r="FL2083" s="1"/>
      <c r="FM2083" s="1"/>
      <c r="FN2083" s="1"/>
      <c r="FO2083" s="1"/>
      <c r="FP2083" s="1"/>
      <c r="FQ2083" s="1"/>
      <c r="FR2083" s="1"/>
      <c r="FS2083" s="1"/>
      <c r="FT2083" s="1"/>
      <c r="FU2083" s="1"/>
      <c r="FV2083" s="1"/>
      <c r="FW2083" s="1"/>
      <c r="FX2083" s="1"/>
      <c r="FY2083" s="1"/>
      <c r="FZ2083" s="1"/>
      <c r="GA2083" s="1"/>
      <c r="GB2083" s="1"/>
      <c r="GC2083" s="1"/>
      <c r="GD2083" s="1"/>
      <c r="GE2083" s="1"/>
      <c r="GF2083" s="1"/>
      <c r="GG2083" s="1"/>
      <c r="GH2083" s="1"/>
      <c r="GI2083" s="1"/>
      <c r="GJ2083" s="1"/>
      <c r="GK2083" s="1"/>
      <c r="GL2083" s="1"/>
      <c r="GM2083" s="1"/>
      <c r="GN2083" s="1"/>
      <c r="GO2083" s="1"/>
    </row>
    <row r="2084" spans="1:197" s="40" customFormat="1" x14ac:dyDescent="0.25">
      <c r="A2084" s="41"/>
      <c r="B2084" s="4"/>
      <c r="C2084" s="41"/>
      <c r="D2084" s="42"/>
      <c r="E2084" s="42"/>
      <c r="F2084" s="42"/>
      <c r="G2084" s="1"/>
      <c r="H2084" s="1"/>
      <c r="I2084" s="1"/>
      <c r="J2084" s="1"/>
      <c r="K2084" s="1"/>
      <c r="L2084" s="1"/>
      <c r="M2084" s="2"/>
      <c r="N2084" s="1"/>
      <c r="O2084" s="1"/>
      <c r="P2084" s="1"/>
      <c r="Q2084" s="1"/>
      <c r="R2084" s="1"/>
      <c r="S2084" s="1"/>
      <c r="T2084" s="1"/>
      <c r="U2084" s="1"/>
      <c r="V2084" s="1"/>
      <c r="W2084" s="1"/>
      <c r="X2084" s="1"/>
      <c r="Y2084" s="1"/>
      <c r="Z2084" s="1"/>
      <c r="AA2084" s="1"/>
      <c r="AB2084" s="1"/>
      <c r="AC2084" s="1"/>
      <c r="AD2084" s="1"/>
      <c r="AE2084" s="1"/>
      <c r="AF2084" s="1"/>
      <c r="AG2084" s="1"/>
      <c r="AH2084" s="1"/>
      <c r="AI2084" s="1"/>
      <c r="AJ2084" s="1"/>
      <c r="AK2084" s="1"/>
      <c r="AL2084" s="1"/>
      <c r="AM2084" s="1"/>
      <c r="AN2084" s="1"/>
      <c r="AO2084" s="1"/>
      <c r="AP2084" s="1"/>
      <c r="AQ2084" s="1"/>
      <c r="AR2084" s="1"/>
      <c r="AS2084" s="1"/>
      <c r="AT2084" s="1"/>
      <c r="AU2084" s="1"/>
      <c r="AV2084" s="1"/>
      <c r="AW2084" s="1"/>
      <c r="AX2084" s="1"/>
      <c r="AY2084" s="1"/>
      <c r="AZ2084" s="1"/>
      <c r="BA2084" s="1"/>
      <c r="BB2084" s="1"/>
      <c r="BC2084" s="1"/>
      <c r="BD2084" s="1"/>
      <c r="BE2084" s="1"/>
      <c r="BF2084" s="1"/>
      <c r="BG2084" s="1"/>
      <c r="BH2084" s="1"/>
      <c r="BI2084" s="1"/>
      <c r="BJ2084" s="1"/>
      <c r="BK2084" s="1"/>
      <c r="BL2084" s="1"/>
      <c r="BM2084" s="1"/>
      <c r="BN2084" s="1"/>
      <c r="BO2084" s="1"/>
      <c r="BP2084" s="1"/>
      <c r="BQ2084" s="1"/>
      <c r="BR2084" s="1"/>
      <c r="BS2084" s="1"/>
      <c r="BT2084" s="1"/>
      <c r="BU2084" s="1"/>
      <c r="BV2084" s="1"/>
      <c r="BW2084" s="1"/>
      <c r="BX2084" s="1"/>
      <c r="BY2084" s="1"/>
      <c r="BZ2084" s="1"/>
      <c r="CA2084" s="1"/>
      <c r="CB2084" s="1"/>
      <c r="CC2084" s="1"/>
      <c r="CD2084" s="1"/>
      <c r="CE2084" s="1"/>
      <c r="CF2084" s="1"/>
      <c r="CG2084" s="1"/>
      <c r="CH2084" s="1"/>
      <c r="CI2084" s="1"/>
      <c r="CJ2084" s="1"/>
      <c r="CK2084" s="1"/>
      <c r="CL2084" s="1"/>
      <c r="CM2084" s="1"/>
      <c r="CN2084" s="1"/>
      <c r="CO2084" s="1"/>
      <c r="CP2084" s="1"/>
      <c r="CQ2084" s="1"/>
      <c r="CR2084" s="1"/>
      <c r="CS2084" s="1"/>
      <c r="CT2084" s="1"/>
      <c r="CU2084" s="1"/>
      <c r="CV2084" s="1"/>
      <c r="CW2084" s="1"/>
      <c r="CX2084" s="1"/>
      <c r="CY2084" s="1"/>
      <c r="CZ2084" s="1"/>
      <c r="DA2084" s="1"/>
      <c r="DB2084" s="1"/>
      <c r="DC2084" s="1"/>
      <c r="DD2084" s="1"/>
      <c r="DE2084" s="1"/>
      <c r="DF2084" s="1"/>
      <c r="DG2084" s="1"/>
      <c r="DH2084" s="1"/>
      <c r="DI2084" s="1"/>
      <c r="DJ2084" s="1"/>
      <c r="DK2084" s="1"/>
      <c r="DL2084" s="1"/>
      <c r="DM2084" s="1"/>
      <c r="DN2084" s="1"/>
      <c r="DO2084" s="1"/>
      <c r="DP2084" s="1"/>
      <c r="DQ2084" s="1"/>
      <c r="DR2084" s="1"/>
      <c r="DS2084" s="1"/>
      <c r="DT2084" s="1"/>
      <c r="DU2084" s="1"/>
      <c r="DV2084" s="1"/>
      <c r="DW2084" s="1"/>
      <c r="DX2084" s="1"/>
      <c r="DY2084" s="1"/>
      <c r="DZ2084" s="1"/>
      <c r="EA2084" s="1"/>
      <c r="EB2084" s="1"/>
      <c r="EC2084" s="1"/>
      <c r="ED2084" s="1"/>
      <c r="EE2084" s="1"/>
      <c r="EF2084" s="1"/>
      <c r="EG2084" s="1"/>
      <c r="EH2084" s="1"/>
      <c r="EI2084" s="1"/>
      <c r="EJ2084" s="1"/>
      <c r="EK2084" s="1"/>
      <c r="EL2084" s="1"/>
      <c r="EM2084" s="1"/>
      <c r="EN2084" s="1"/>
      <c r="EO2084" s="1"/>
      <c r="EP2084" s="1"/>
      <c r="EQ2084" s="1"/>
      <c r="ER2084" s="1"/>
      <c r="ES2084" s="1"/>
      <c r="ET2084" s="1"/>
      <c r="EU2084" s="1"/>
      <c r="EV2084" s="1"/>
      <c r="EW2084" s="1"/>
      <c r="EX2084" s="1"/>
      <c r="EY2084" s="1"/>
      <c r="EZ2084" s="1"/>
      <c r="FA2084" s="1"/>
      <c r="FB2084" s="1"/>
      <c r="FC2084" s="1"/>
      <c r="FD2084" s="1"/>
      <c r="FE2084" s="1"/>
      <c r="FF2084" s="1"/>
      <c r="FG2084" s="1"/>
      <c r="FH2084" s="1"/>
      <c r="FI2084" s="1"/>
      <c r="FJ2084" s="1"/>
      <c r="FK2084" s="1"/>
      <c r="FL2084" s="1"/>
      <c r="FM2084" s="1"/>
      <c r="FN2084" s="1"/>
      <c r="FO2084" s="1"/>
      <c r="FP2084" s="1"/>
      <c r="FQ2084" s="1"/>
      <c r="FR2084" s="1"/>
      <c r="FS2084" s="1"/>
      <c r="FT2084" s="1"/>
      <c r="FU2084" s="1"/>
      <c r="FV2084" s="1"/>
      <c r="FW2084" s="1"/>
      <c r="FX2084" s="1"/>
      <c r="FY2084" s="1"/>
      <c r="FZ2084" s="1"/>
      <c r="GA2084" s="1"/>
      <c r="GB2084" s="1"/>
      <c r="GC2084" s="1"/>
      <c r="GD2084" s="1"/>
      <c r="GE2084" s="1"/>
      <c r="GF2084" s="1"/>
      <c r="GG2084" s="1"/>
      <c r="GH2084" s="1"/>
      <c r="GI2084" s="1"/>
      <c r="GJ2084" s="1"/>
      <c r="GK2084" s="1"/>
      <c r="GL2084" s="1"/>
      <c r="GM2084" s="1"/>
      <c r="GN2084" s="1"/>
      <c r="GO2084" s="1"/>
    </row>
    <row r="2085" spans="1:197" s="40" customFormat="1" x14ac:dyDescent="0.25">
      <c r="A2085" s="41"/>
      <c r="B2085" s="4"/>
      <c r="C2085" s="41"/>
      <c r="D2085" s="42"/>
      <c r="E2085" s="42"/>
      <c r="F2085" s="42"/>
      <c r="G2085" s="1"/>
      <c r="H2085" s="1"/>
      <c r="I2085" s="1"/>
      <c r="J2085" s="1"/>
      <c r="K2085" s="1"/>
      <c r="L2085" s="1"/>
      <c r="M2085" s="2"/>
      <c r="N2085" s="1"/>
      <c r="O2085" s="1"/>
      <c r="P2085" s="1"/>
      <c r="Q2085" s="1"/>
      <c r="R2085" s="1"/>
      <c r="S2085" s="1"/>
      <c r="T2085" s="1"/>
      <c r="U2085" s="1"/>
      <c r="V2085" s="1"/>
      <c r="W2085" s="1"/>
      <c r="X2085" s="1"/>
      <c r="Y2085" s="1"/>
      <c r="Z2085" s="1"/>
      <c r="AA2085" s="1"/>
      <c r="AB2085" s="1"/>
      <c r="AC2085" s="1"/>
      <c r="AD2085" s="1"/>
      <c r="AE2085" s="1"/>
      <c r="AF2085" s="1"/>
      <c r="AG2085" s="1"/>
      <c r="AH2085" s="1"/>
      <c r="AI2085" s="1"/>
      <c r="AJ2085" s="1"/>
      <c r="AK2085" s="1"/>
      <c r="AL2085" s="1"/>
      <c r="AM2085" s="1"/>
      <c r="AN2085" s="1"/>
      <c r="AO2085" s="1"/>
      <c r="AP2085" s="1"/>
      <c r="AQ2085" s="1"/>
      <c r="AR2085" s="1"/>
      <c r="AS2085" s="1"/>
      <c r="AT2085" s="1"/>
      <c r="AU2085" s="1"/>
      <c r="AV2085" s="1"/>
      <c r="AW2085" s="1"/>
      <c r="AX2085" s="1"/>
      <c r="AY2085" s="1"/>
      <c r="AZ2085" s="1"/>
      <c r="BA2085" s="1"/>
      <c r="BB2085" s="1"/>
      <c r="BC2085" s="1"/>
      <c r="BD2085" s="1"/>
      <c r="BE2085" s="1"/>
      <c r="BF2085" s="1"/>
      <c r="BG2085" s="1"/>
      <c r="BH2085" s="1"/>
      <c r="BI2085" s="1"/>
      <c r="BJ2085" s="1"/>
      <c r="BK2085" s="1"/>
      <c r="BL2085" s="1"/>
      <c r="BM2085" s="1"/>
      <c r="BN2085" s="1"/>
      <c r="BO2085" s="1"/>
      <c r="BP2085" s="1"/>
      <c r="BQ2085" s="1"/>
      <c r="BR2085" s="1"/>
      <c r="BS2085" s="1"/>
      <c r="BT2085" s="1"/>
      <c r="BU2085" s="1"/>
      <c r="BV2085" s="1"/>
      <c r="BW2085" s="1"/>
      <c r="BX2085" s="1"/>
      <c r="BY2085" s="1"/>
      <c r="BZ2085" s="1"/>
      <c r="CA2085" s="1"/>
      <c r="CB2085" s="1"/>
      <c r="CC2085" s="1"/>
      <c r="CD2085" s="1"/>
      <c r="CE2085" s="1"/>
      <c r="CF2085" s="1"/>
      <c r="CG2085" s="1"/>
      <c r="CH2085" s="1"/>
      <c r="CI2085" s="1"/>
      <c r="CJ2085" s="1"/>
      <c r="CK2085" s="1"/>
      <c r="CL2085" s="1"/>
      <c r="CM2085" s="1"/>
      <c r="CN2085" s="1"/>
      <c r="CO2085" s="1"/>
      <c r="CP2085" s="1"/>
      <c r="CQ2085" s="1"/>
      <c r="CR2085" s="1"/>
      <c r="CS2085" s="1"/>
      <c r="CT2085" s="1"/>
      <c r="CU2085" s="1"/>
      <c r="CV2085" s="1"/>
      <c r="CW2085" s="1"/>
      <c r="CX2085" s="1"/>
      <c r="CY2085" s="1"/>
      <c r="CZ2085" s="1"/>
      <c r="DA2085" s="1"/>
      <c r="DB2085" s="1"/>
      <c r="DC2085" s="1"/>
      <c r="DD2085" s="1"/>
      <c r="DE2085" s="1"/>
      <c r="DF2085" s="1"/>
      <c r="DG2085" s="1"/>
      <c r="DH2085" s="1"/>
      <c r="DI2085" s="1"/>
      <c r="DJ2085" s="1"/>
      <c r="DK2085" s="1"/>
      <c r="DL2085" s="1"/>
      <c r="DM2085" s="1"/>
      <c r="DN2085" s="1"/>
      <c r="DO2085" s="1"/>
      <c r="DP2085" s="1"/>
      <c r="DQ2085" s="1"/>
      <c r="DR2085" s="1"/>
      <c r="DS2085" s="1"/>
      <c r="DT2085" s="1"/>
      <c r="DU2085" s="1"/>
      <c r="DV2085" s="1"/>
      <c r="DW2085" s="1"/>
      <c r="DX2085" s="1"/>
      <c r="DY2085" s="1"/>
      <c r="DZ2085" s="1"/>
      <c r="EA2085" s="1"/>
      <c r="EB2085" s="1"/>
      <c r="EC2085" s="1"/>
      <c r="ED2085" s="1"/>
      <c r="EE2085" s="1"/>
      <c r="EF2085" s="1"/>
      <c r="EG2085" s="1"/>
      <c r="EH2085" s="1"/>
      <c r="EI2085" s="1"/>
      <c r="EJ2085" s="1"/>
      <c r="EK2085" s="1"/>
      <c r="EL2085" s="1"/>
      <c r="EM2085" s="1"/>
      <c r="EN2085" s="1"/>
      <c r="EO2085" s="1"/>
      <c r="EP2085" s="1"/>
      <c r="EQ2085" s="1"/>
      <c r="ER2085" s="1"/>
      <c r="ES2085" s="1"/>
      <c r="ET2085" s="1"/>
      <c r="EU2085" s="1"/>
      <c r="EV2085" s="1"/>
      <c r="EW2085" s="1"/>
      <c r="EX2085" s="1"/>
      <c r="EY2085" s="1"/>
      <c r="EZ2085" s="1"/>
      <c r="FA2085" s="1"/>
      <c r="FB2085" s="1"/>
      <c r="FC2085" s="1"/>
      <c r="FD2085" s="1"/>
      <c r="FE2085" s="1"/>
      <c r="FF2085" s="1"/>
      <c r="FG2085" s="1"/>
      <c r="FH2085" s="1"/>
      <c r="FI2085" s="1"/>
      <c r="FJ2085" s="1"/>
      <c r="FK2085" s="1"/>
      <c r="FL2085" s="1"/>
      <c r="FM2085" s="1"/>
      <c r="FN2085" s="1"/>
      <c r="FO2085" s="1"/>
      <c r="FP2085" s="1"/>
      <c r="FQ2085" s="1"/>
      <c r="FR2085" s="1"/>
      <c r="FS2085" s="1"/>
      <c r="FT2085" s="1"/>
      <c r="FU2085" s="1"/>
      <c r="FV2085" s="1"/>
      <c r="FW2085" s="1"/>
      <c r="FX2085" s="1"/>
      <c r="FY2085" s="1"/>
      <c r="FZ2085" s="1"/>
      <c r="GA2085" s="1"/>
      <c r="GB2085" s="1"/>
      <c r="GC2085" s="1"/>
      <c r="GD2085" s="1"/>
      <c r="GE2085" s="1"/>
      <c r="GF2085" s="1"/>
      <c r="GG2085" s="1"/>
      <c r="GH2085" s="1"/>
      <c r="GI2085" s="1"/>
      <c r="GJ2085" s="1"/>
      <c r="GK2085" s="1"/>
      <c r="GL2085" s="1"/>
      <c r="GM2085" s="1"/>
      <c r="GN2085" s="1"/>
      <c r="GO2085" s="1"/>
    </row>
    <row r="2086" spans="1:197" s="40" customFormat="1" x14ac:dyDescent="0.25">
      <c r="A2086" s="41"/>
      <c r="B2086" s="4"/>
      <c r="C2086" s="41"/>
      <c r="D2086" s="42"/>
      <c r="E2086" s="42"/>
      <c r="F2086" s="42"/>
      <c r="G2086" s="1"/>
      <c r="H2086" s="1"/>
      <c r="I2086" s="1"/>
      <c r="J2086" s="1"/>
      <c r="K2086" s="1"/>
      <c r="L2086" s="1"/>
      <c r="M2086" s="2"/>
      <c r="N2086" s="1"/>
      <c r="O2086" s="1"/>
      <c r="P2086" s="1"/>
      <c r="Q2086" s="1"/>
      <c r="R2086" s="1"/>
      <c r="S2086" s="1"/>
      <c r="T2086" s="1"/>
      <c r="U2086" s="1"/>
      <c r="V2086" s="1"/>
      <c r="W2086" s="1"/>
      <c r="X2086" s="1"/>
      <c r="Y2086" s="1"/>
      <c r="Z2086" s="1"/>
      <c r="AA2086" s="1"/>
      <c r="AB2086" s="1"/>
      <c r="AC2086" s="1"/>
      <c r="AD2086" s="1"/>
      <c r="AE2086" s="1"/>
      <c r="AF2086" s="1"/>
      <c r="AG2086" s="1"/>
      <c r="AH2086" s="1"/>
      <c r="AI2086" s="1"/>
      <c r="AJ2086" s="1"/>
      <c r="AK2086" s="1"/>
      <c r="AL2086" s="1"/>
      <c r="AM2086" s="1"/>
      <c r="AN2086" s="1"/>
      <c r="AO2086" s="1"/>
      <c r="AP2086" s="1"/>
      <c r="AQ2086" s="1"/>
      <c r="AR2086" s="1"/>
      <c r="AS2086" s="1"/>
      <c r="AT2086" s="1"/>
      <c r="AU2086" s="1"/>
      <c r="AV2086" s="1"/>
      <c r="AW2086" s="1"/>
      <c r="AX2086" s="1"/>
      <c r="AY2086" s="1"/>
      <c r="AZ2086" s="1"/>
      <c r="BA2086" s="1"/>
      <c r="BB2086" s="1"/>
      <c r="BC2086" s="1"/>
      <c r="BD2086" s="1"/>
      <c r="BE2086" s="1"/>
      <c r="BF2086" s="1"/>
      <c r="BG2086" s="1"/>
      <c r="BH2086" s="1"/>
      <c r="BI2086" s="1"/>
      <c r="BJ2086" s="1"/>
      <c r="BK2086" s="1"/>
      <c r="BL2086" s="1"/>
      <c r="BM2086" s="1"/>
      <c r="BN2086" s="1"/>
      <c r="BO2086" s="1"/>
      <c r="BP2086" s="1"/>
      <c r="BQ2086" s="1"/>
      <c r="BR2086" s="1"/>
      <c r="BS2086" s="1"/>
      <c r="BT2086" s="1"/>
      <c r="BU2086" s="1"/>
      <c r="BV2086" s="1"/>
      <c r="BW2086" s="1"/>
      <c r="BX2086" s="1"/>
      <c r="BY2086" s="1"/>
      <c r="BZ2086" s="1"/>
      <c r="CA2086" s="1"/>
      <c r="CB2086" s="1"/>
      <c r="CC2086" s="1"/>
      <c r="CD2086" s="1"/>
      <c r="CE2086" s="1"/>
      <c r="CF2086" s="1"/>
      <c r="CG2086" s="1"/>
      <c r="CH2086" s="1"/>
      <c r="CI2086" s="1"/>
      <c r="CJ2086" s="1"/>
      <c r="CK2086" s="1"/>
      <c r="CL2086" s="1"/>
      <c r="CM2086" s="1"/>
      <c r="CN2086" s="1"/>
      <c r="CO2086" s="1"/>
      <c r="CP2086" s="1"/>
      <c r="CQ2086" s="1"/>
      <c r="CR2086" s="1"/>
      <c r="CS2086" s="1"/>
      <c r="CT2086" s="1"/>
      <c r="CU2086" s="1"/>
      <c r="CV2086" s="1"/>
      <c r="CW2086" s="1"/>
      <c r="CX2086" s="1"/>
      <c r="CY2086" s="1"/>
      <c r="CZ2086" s="1"/>
      <c r="DA2086" s="1"/>
      <c r="DB2086" s="1"/>
      <c r="DC2086" s="1"/>
      <c r="DD2086" s="1"/>
      <c r="DE2086" s="1"/>
      <c r="DF2086" s="1"/>
      <c r="DG2086" s="1"/>
      <c r="DH2086" s="1"/>
      <c r="DI2086" s="1"/>
      <c r="DJ2086" s="1"/>
      <c r="DK2086" s="1"/>
      <c r="DL2086" s="1"/>
      <c r="DM2086" s="1"/>
      <c r="DN2086" s="1"/>
      <c r="DO2086" s="1"/>
      <c r="DP2086" s="1"/>
      <c r="DQ2086" s="1"/>
      <c r="DR2086" s="1"/>
      <c r="DS2086" s="1"/>
      <c r="DT2086" s="1"/>
      <c r="DU2086" s="1"/>
      <c r="DV2086" s="1"/>
      <c r="DW2086" s="1"/>
      <c r="DX2086" s="1"/>
      <c r="DY2086" s="1"/>
      <c r="DZ2086" s="1"/>
      <c r="EA2086" s="1"/>
      <c r="EB2086" s="1"/>
      <c r="EC2086" s="1"/>
      <c r="ED2086" s="1"/>
      <c r="EE2086" s="1"/>
      <c r="EF2086" s="1"/>
      <c r="EG2086" s="1"/>
      <c r="EH2086" s="1"/>
      <c r="EI2086" s="1"/>
      <c r="EJ2086" s="1"/>
      <c r="EK2086" s="1"/>
      <c r="EL2086" s="1"/>
      <c r="EM2086" s="1"/>
      <c r="EN2086" s="1"/>
      <c r="EO2086" s="1"/>
      <c r="EP2086" s="1"/>
      <c r="EQ2086" s="1"/>
      <c r="ER2086" s="1"/>
      <c r="ES2086" s="1"/>
      <c r="ET2086" s="1"/>
      <c r="EU2086" s="1"/>
      <c r="EV2086" s="1"/>
      <c r="EW2086" s="1"/>
      <c r="EX2086" s="1"/>
      <c r="EY2086" s="1"/>
      <c r="EZ2086" s="1"/>
      <c r="FA2086" s="1"/>
      <c r="FB2086" s="1"/>
      <c r="FC2086" s="1"/>
      <c r="FD2086" s="1"/>
      <c r="FE2086" s="1"/>
      <c r="FF2086" s="1"/>
      <c r="FG2086" s="1"/>
      <c r="FH2086" s="1"/>
      <c r="FI2086" s="1"/>
      <c r="FJ2086" s="1"/>
      <c r="FK2086" s="1"/>
      <c r="FL2086" s="1"/>
      <c r="FM2086" s="1"/>
      <c r="FN2086" s="1"/>
      <c r="FO2086" s="1"/>
      <c r="FP2086" s="1"/>
      <c r="FQ2086" s="1"/>
      <c r="FR2086" s="1"/>
      <c r="FS2086" s="1"/>
      <c r="FT2086" s="1"/>
      <c r="FU2086" s="1"/>
      <c r="FV2086" s="1"/>
      <c r="FW2086" s="1"/>
      <c r="FX2086" s="1"/>
      <c r="FY2086" s="1"/>
      <c r="FZ2086" s="1"/>
      <c r="GA2086" s="1"/>
      <c r="GB2086" s="1"/>
      <c r="GC2086" s="1"/>
      <c r="GD2086" s="1"/>
      <c r="GE2086" s="1"/>
      <c r="GF2086" s="1"/>
      <c r="GG2086" s="1"/>
      <c r="GH2086" s="1"/>
      <c r="GI2086" s="1"/>
      <c r="GJ2086" s="1"/>
      <c r="GK2086" s="1"/>
      <c r="GL2086" s="1"/>
      <c r="GM2086" s="1"/>
      <c r="GN2086" s="1"/>
      <c r="GO2086" s="1"/>
    </row>
    <row r="2087" spans="1:197" s="40" customFormat="1" x14ac:dyDescent="0.25">
      <c r="A2087" s="41"/>
      <c r="B2087" s="4"/>
      <c r="C2087" s="41"/>
      <c r="D2087" s="42"/>
      <c r="E2087" s="42"/>
      <c r="F2087" s="42"/>
      <c r="G2087" s="1"/>
      <c r="H2087" s="1"/>
      <c r="I2087" s="1"/>
      <c r="J2087" s="1"/>
      <c r="K2087" s="1"/>
      <c r="L2087" s="1"/>
      <c r="M2087" s="2"/>
      <c r="N2087" s="1"/>
      <c r="O2087" s="1"/>
      <c r="P2087" s="1"/>
      <c r="Q2087" s="1"/>
      <c r="R2087" s="1"/>
      <c r="S2087" s="1"/>
      <c r="T2087" s="1"/>
      <c r="U2087" s="1"/>
      <c r="V2087" s="1"/>
      <c r="W2087" s="1"/>
      <c r="X2087" s="1"/>
      <c r="Y2087" s="1"/>
      <c r="Z2087" s="1"/>
      <c r="AA2087" s="1"/>
      <c r="AB2087" s="1"/>
      <c r="AC2087" s="1"/>
      <c r="AD2087" s="1"/>
      <c r="AE2087" s="1"/>
      <c r="AF2087" s="1"/>
      <c r="AG2087" s="1"/>
      <c r="AH2087" s="1"/>
      <c r="AI2087" s="1"/>
      <c r="AJ2087" s="1"/>
      <c r="AK2087" s="1"/>
      <c r="AL2087" s="1"/>
      <c r="AM2087" s="1"/>
      <c r="AN2087" s="1"/>
      <c r="AO2087" s="1"/>
      <c r="AP2087" s="1"/>
      <c r="AQ2087" s="1"/>
      <c r="AR2087" s="1"/>
      <c r="AS2087" s="1"/>
      <c r="AT2087" s="1"/>
      <c r="AU2087" s="1"/>
      <c r="AV2087" s="1"/>
      <c r="AW2087" s="1"/>
      <c r="AX2087" s="1"/>
      <c r="AY2087" s="1"/>
      <c r="AZ2087" s="1"/>
      <c r="BA2087" s="1"/>
      <c r="BB2087" s="1"/>
      <c r="BC2087" s="1"/>
      <c r="BD2087" s="1"/>
      <c r="BE2087" s="1"/>
      <c r="BF2087" s="1"/>
      <c r="BG2087" s="1"/>
      <c r="BH2087" s="1"/>
      <c r="BI2087" s="1"/>
      <c r="BJ2087" s="1"/>
      <c r="BK2087" s="1"/>
      <c r="BL2087" s="1"/>
      <c r="BM2087" s="1"/>
      <c r="BN2087" s="1"/>
      <c r="BO2087" s="1"/>
      <c r="BP2087" s="1"/>
      <c r="BQ2087" s="1"/>
      <c r="BR2087" s="1"/>
      <c r="BS2087" s="1"/>
      <c r="BT2087" s="1"/>
      <c r="BU2087" s="1"/>
      <c r="BV2087" s="1"/>
      <c r="BW2087" s="1"/>
      <c r="BX2087" s="1"/>
      <c r="BY2087" s="1"/>
      <c r="BZ2087" s="1"/>
      <c r="CA2087" s="1"/>
      <c r="CB2087" s="1"/>
      <c r="CC2087" s="1"/>
      <c r="CD2087" s="1"/>
      <c r="CE2087" s="1"/>
      <c r="CF2087" s="1"/>
      <c r="CG2087" s="1"/>
      <c r="CH2087" s="1"/>
      <c r="CI2087" s="1"/>
      <c r="CJ2087" s="1"/>
      <c r="CK2087" s="1"/>
      <c r="CL2087" s="1"/>
      <c r="CM2087" s="1"/>
      <c r="CN2087" s="1"/>
      <c r="CO2087" s="1"/>
      <c r="CP2087" s="1"/>
      <c r="CQ2087" s="1"/>
      <c r="CR2087" s="1"/>
      <c r="CS2087" s="1"/>
      <c r="CT2087" s="1"/>
      <c r="CU2087" s="1"/>
      <c r="CV2087" s="1"/>
      <c r="CW2087" s="1"/>
      <c r="CX2087" s="1"/>
      <c r="CY2087" s="1"/>
      <c r="CZ2087" s="1"/>
      <c r="DA2087" s="1"/>
      <c r="DB2087" s="1"/>
      <c r="DC2087" s="1"/>
      <c r="DD2087" s="1"/>
      <c r="DE2087" s="1"/>
      <c r="DF2087" s="1"/>
      <c r="DG2087" s="1"/>
      <c r="DH2087" s="1"/>
      <c r="DI2087" s="1"/>
      <c r="DJ2087" s="1"/>
      <c r="DK2087" s="1"/>
      <c r="DL2087" s="1"/>
      <c r="DM2087" s="1"/>
      <c r="DN2087" s="1"/>
      <c r="DO2087" s="1"/>
      <c r="DP2087" s="1"/>
      <c r="DQ2087" s="1"/>
      <c r="DR2087" s="1"/>
      <c r="DS2087" s="1"/>
      <c r="DT2087" s="1"/>
      <c r="DU2087" s="1"/>
      <c r="DV2087" s="1"/>
      <c r="DW2087" s="1"/>
      <c r="DX2087" s="1"/>
      <c r="DY2087" s="1"/>
      <c r="DZ2087" s="1"/>
      <c r="EA2087" s="1"/>
      <c r="EB2087" s="1"/>
      <c r="EC2087" s="1"/>
      <c r="ED2087" s="1"/>
      <c r="EE2087" s="1"/>
      <c r="EF2087" s="1"/>
      <c r="EG2087" s="1"/>
      <c r="EH2087" s="1"/>
      <c r="EI2087" s="1"/>
      <c r="EJ2087" s="1"/>
      <c r="EK2087" s="1"/>
      <c r="EL2087" s="1"/>
      <c r="EM2087" s="1"/>
      <c r="EN2087" s="1"/>
      <c r="EO2087" s="1"/>
      <c r="EP2087" s="1"/>
      <c r="EQ2087" s="1"/>
      <c r="ER2087" s="1"/>
      <c r="ES2087" s="1"/>
      <c r="ET2087" s="1"/>
      <c r="EU2087" s="1"/>
      <c r="EV2087" s="1"/>
      <c r="EW2087" s="1"/>
      <c r="EX2087" s="1"/>
      <c r="EY2087" s="1"/>
      <c r="EZ2087" s="1"/>
      <c r="FA2087" s="1"/>
      <c r="FB2087" s="1"/>
      <c r="FC2087" s="1"/>
      <c r="FD2087" s="1"/>
      <c r="FE2087" s="1"/>
      <c r="FF2087" s="1"/>
      <c r="FG2087" s="1"/>
      <c r="FH2087" s="1"/>
      <c r="FI2087" s="1"/>
      <c r="FJ2087" s="1"/>
      <c r="FK2087" s="1"/>
      <c r="FL2087" s="1"/>
      <c r="FM2087" s="1"/>
      <c r="FN2087" s="1"/>
      <c r="FO2087" s="1"/>
      <c r="FP2087" s="1"/>
      <c r="FQ2087" s="1"/>
      <c r="FR2087" s="1"/>
      <c r="FS2087" s="1"/>
      <c r="FT2087" s="1"/>
      <c r="FU2087" s="1"/>
      <c r="FV2087" s="1"/>
      <c r="FW2087" s="1"/>
      <c r="FX2087" s="1"/>
      <c r="FY2087" s="1"/>
      <c r="FZ2087" s="1"/>
      <c r="GA2087" s="1"/>
      <c r="GB2087" s="1"/>
      <c r="GC2087" s="1"/>
      <c r="GD2087" s="1"/>
      <c r="GE2087" s="1"/>
      <c r="GF2087" s="1"/>
      <c r="GG2087" s="1"/>
      <c r="GH2087" s="1"/>
      <c r="GI2087" s="1"/>
      <c r="GJ2087" s="1"/>
      <c r="GK2087" s="1"/>
      <c r="GL2087" s="1"/>
      <c r="GM2087" s="1"/>
      <c r="GN2087" s="1"/>
      <c r="GO2087" s="1"/>
    </row>
    <row r="2088" spans="1:197" s="40" customFormat="1" x14ac:dyDescent="0.25">
      <c r="A2088" s="41"/>
      <c r="B2088" s="4"/>
      <c r="C2088" s="41"/>
      <c r="D2088" s="42"/>
      <c r="E2088" s="42"/>
      <c r="F2088" s="42"/>
      <c r="G2088" s="1"/>
      <c r="H2088" s="1"/>
      <c r="I2088" s="1"/>
      <c r="J2088" s="1"/>
      <c r="K2088" s="1"/>
      <c r="L2088" s="1"/>
      <c r="M2088" s="2"/>
      <c r="N2088" s="1"/>
      <c r="O2088" s="1"/>
      <c r="P2088" s="1"/>
      <c r="Q2088" s="1"/>
      <c r="R2088" s="1"/>
      <c r="S2088" s="1"/>
      <c r="T2088" s="1"/>
      <c r="U2088" s="1"/>
      <c r="V2088" s="1"/>
      <c r="W2088" s="1"/>
      <c r="X2088" s="1"/>
      <c r="Y2088" s="1"/>
      <c r="Z2088" s="1"/>
      <c r="AA2088" s="1"/>
      <c r="AB2088" s="1"/>
      <c r="AC2088" s="1"/>
      <c r="AD2088" s="1"/>
      <c r="AE2088" s="1"/>
      <c r="AF2088" s="1"/>
      <c r="AG2088" s="1"/>
      <c r="AH2088" s="1"/>
      <c r="AI2088" s="1"/>
      <c r="AJ2088" s="1"/>
      <c r="AK2088" s="1"/>
      <c r="AL2088" s="1"/>
      <c r="AM2088" s="1"/>
      <c r="AN2088" s="1"/>
      <c r="AO2088" s="1"/>
      <c r="AP2088" s="1"/>
      <c r="AQ2088" s="1"/>
      <c r="AR2088" s="1"/>
      <c r="AS2088" s="1"/>
      <c r="AT2088" s="1"/>
      <c r="AU2088" s="1"/>
      <c r="AV2088" s="1"/>
      <c r="AW2088" s="1"/>
      <c r="AX2088" s="1"/>
      <c r="AY2088" s="1"/>
      <c r="AZ2088" s="1"/>
      <c r="BA2088" s="1"/>
      <c r="BB2088" s="1"/>
      <c r="BC2088" s="1"/>
      <c r="BD2088" s="1"/>
      <c r="BE2088" s="1"/>
      <c r="BF2088" s="1"/>
      <c r="BG2088" s="1"/>
      <c r="BH2088" s="1"/>
      <c r="BI2088" s="1"/>
      <c r="BJ2088" s="1"/>
      <c r="BK2088" s="1"/>
      <c r="BL2088" s="1"/>
      <c r="BM2088" s="1"/>
      <c r="BN2088" s="1"/>
      <c r="BO2088" s="1"/>
      <c r="BP2088" s="1"/>
      <c r="BQ2088" s="1"/>
      <c r="BR2088" s="1"/>
      <c r="BS2088" s="1"/>
      <c r="BT2088" s="1"/>
      <c r="BU2088" s="1"/>
      <c r="BV2088" s="1"/>
      <c r="BW2088" s="1"/>
      <c r="BX2088" s="1"/>
      <c r="BY2088" s="1"/>
      <c r="BZ2088" s="1"/>
      <c r="CA2088" s="1"/>
      <c r="CB2088" s="1"/>
      <c r="CC2088" s="1"/>
      <c r="CD2088" s="1"/>
      <c r="CE2088" s="1"/>
      <c r="CF2088" s="1"/>
      <c r="CG2088" s="1"/>
      <c r="CH2088" s="1"/>
      <c r="CI2088" s="1"/>
      <c r="CJ2088" s="1"/>
      <c r="CK2088" s="1"/>
      <c r="CL2088" s="1"/>
      <c r="CM2088" s="1"/>
      <c r="CN2088" s="1"/>
      <c r="CO2088" s="1"/>
      <c r="CP2088" s="1"/>
      <c r="CQ2088" s="1"/>
      <c r="CR2088" s="1"/>
      <c r="CS2088" s="1"/>
      <c r="CT2088" s="1"/>
      <c r="CU2088" s="1"/>
      <c r="CV2088" s="1"/>
      <c r="CW2088" s="1"/>
      <c r="CX2088" s="1"/>
      <c r="CY2088" s="1"/>
      <c r="CZ2088" s="1"/>
      <c r="DA2088" s="1"/>
      <c r="DB2088" s="1"/>
      <c r="DC2088" s="1"/>
      <c r="DD2088" s="1"/>
      <c r="DE2088" s="1"/>
      <c r="DF2088" s="1"/>
      <c r="DG2088" s="1"/>
      <c r="DH2088" s="1"/>
      <c r="DI2088" s="1"/>
      <c r="DJ2088" s="1"/>
      <c r="DK2088" s="1"/>
      <c r="DL2088" s="1"/>
      <c r="DM2088" s="1"/>
      <c r="DN2088" s="1"/>
      <c r="DO2088" s="1"/>
      <c r="DP2088" s="1"/>
      <c r="DQ2088" s="1"/>
      <c r="DR2088" s="1"/>
      <c r="DS2088" s="1"/>
      <c r="DT2088" s="1"/>
      <c r="DU2088" s="1"/>
      <c r="DV2088" s="1"/>
      <c r="DW2088" s="1"/>
      <c r="DX2088" s="1"/>
      <c r="DY2088" s="1"/>
      <c r="DZ2088" s="1"/>
      <c r="EA2088" s="1"/>
      <c r="EB2088" s="1"/>
      <c r="EC2088" s="1"/>
      <c r="ED2088" s="1"/>
      <c r="EE2088" s="1"/>
      <c r="EF2088" s="1"/>
      <c r="EG2088" s="1"/>
      <c r="EH2088" s="1"/>
      <c r="EI2088" s="1"/>
      <c r="EJ2088" s="1"/>
      <c r="EK2088" s="1"/>
      <c r="EL2088" s="1"/>
      <c r="EM2088" s="1"/>
      <c r="EN2088" s="1"/>
      <c r="EO2088" s="1"/>
      <c r="EP2088" s="1"/>
      <c r="EQ2088" s="1"/>
      <c r="ER2088" s="1"/>
      <c r="ES2088" s="1"/>
      <c r="ET2088" s="1"/>
      <c r="EU2088" s="1"/>
      <c r="EV2088" s="1"/>
      <c r="EW2088" s="1"/>
      <c r="EX2088" s="1"/>
      <c r="EY2088" s="1"/>
      <c r="EZ2088" s="1"/>
      <c r="FA2088" s="1"/>
      <c r="FB2088" s="1"/>
      <c r="FC2088" s="1"/>
      <c r="FD2088" s="1"/>
      <c r="FE2088" s="1"/>
      <c r="FF2088" s="1"/>
      <c r="FG2088" s="1"/>
      <c r="FH2088" s="1"/>
      <c r="FI2088" s="1"/>
      <c r="FJ2088" s="1"/>
      <c r="FK2088" s="1"/>
      <c r="FL2088" s="1"/>
      <c r="FM2088" s="1"/>
      <c r="FN2088" s="1"/>
      <c r="FO2088" s="1"/>
      <c r="FP2088" s="1"/>
      <c r="FQ2088" s="1"/>
      <c r="FR2088" s="1"/>
      <c r="FS2088" s="1"/>
      <c r="FT2088" s="1"/>
      <c r="FU2088" s="1"/>
      <c r="FV2088" s="1"/>
      <c r="FW2088" s="1"/>
      <c r="FX2088" s="1"/>
      <c r="FY2088" s="1"/>
      <c r="FZ2088" s="1"/>
      <c r="GA2088" s="1"/>
      <c r="GB2088" s="1"/>
      <c r="GC2088" s="1"/>
      <c r="GD2088" s="1"/>
      <c r="GE2088" s="1"/>
      <c r="GF2088" s="1"/>
      <c r="GG2088" s="1"/>
      <c r="GH2088" s="1"/>
      <c r="GI2088" s="1"/>
      <c r="GJ2088" s="1"/>
      <c r="GK2088" s="1"/>
      <c r="GL2088" s="1"/>
      <c r="GM2088" s="1"/>
      <c r="GN2088" s="1"/>
      <c r="GO2088" s="1"/>
    </row>
    <row r="2089" spans="1:197" s="40" customFormat="1" x14ac:dyDescent="0.25">
      <c r="A2089" s="41"/>
      <c r="B2089" s="4"/>
      <c r="C2089" s="41"/>
      <c r="D2089" s="42"/>
      <c r="E2089" s="42"/>
      <c r="F2089" s="42"/>
      <c r="G2089" s="1"/>
      <c r="H2089" s="1"/>
      <c r="I2089" s="1"/>
      <c r="J2089" s="1"/>
      <c r="K2089" s="1"/>
      <c r="L2089" s="1"/>
      <c r="M2089" s="2"/>
      <c r="N2089" s="1"/>
      <c r="O2089" s="1"/>
      <c r="P2089" s="1"/>
      <c r="Q2089" s="1"/>
      <c r="R2089" s="1"/>
      <c r="S2089" s="1"/>
      <c r="T2089" s="1"/>
      <c r="U2089" s="1"/>
      <c r="V2089" s="1"/>
      <c r="W2089" s="1"/>
      <c r="X2089" s="1"/>
      <c r="Y2089" s="1"/>
      <c r="Z2089" s="1"/>
      <c r="AA2089" s="1"/>
      <c r="AB2089" s="1"/>
      <c r="AC2089" s="1"/>
      <c r="AD2089" s="1"/>
      <c r="AE2089" s="1"/>
      <c r="AF2089" s="1"/>
      <c r="AG2089" s="1"/>
      <c r="AH2089" s="1"/>
      <c r="AI2089" s="1"/>
      <c r="AJ2089" s="1"/>
      <c r="AK2089" s="1"/>
      <c r="AL2089" s="1"/>
      <c r="AM2089" s="1"/>
      <c r="AN2089" s="1"/>
      <c r="AO2089" s="1"/>
      <c r="AP2089" s="1"/>
      <c r="AQ2089" s="1"/>
      <c r="AR2089" s="1"/>
      <c r="AS2089" s="1"/>
      <c r="AT2089" s="1"/>
      <c r="AU2089" s="1"/>
      <c r="AV2089" s="1"/>
      <c r="AW2089" s="1"/>
      <c r="AX2089" s="1"/>
      <c r="AY2089" s="1"/>
      <c r="AZ2089" s="1"/>
      <c r="BA2089" s="1"/>
      <c r="BB2089" s="1"/>
      <c r="BC2089" s="1"/>
      <c r="BD2089" s="1"/>
      <c r="BE2089" s="1"/>
      <c r="BF2089" s="1"/>
      <c r="BG2089" s="1"/>
      <c r="BH2089" s="1"/>
      <c r="BI2089" s="1"/>
      <c r="BJ2089" s="1"/>
      <c r="BK2089" s="1"/>
      <c r="BL2089" s="1"/>
      <c r="BM2089" s="1"/>
      <c r="BN2089" s="1"/>
      <c r="BO2089" s="1"/>
      <c r="BP2089" s="1"/>
      <c r="BQ2089" s="1"/>
      <c r="BR2089" s="1"/>
      <c r="BS2089" s="1"/>
      <c r="BT2089" s="1"/>
      <c r="BU2089" s="1"/>
      <c r="BV2089" s="1"/>
      <c r="BW2089" s="1"/>
      <c r="BX2089" s="1"/>
      <c r="BY2089" s="1"/>
      <c r="BZ2089" s="1"/>
      <c r="CA2089" s="1"/>
      <c r="CB2089" s="1"/>
      <c r="CC2089" s="1"/>
      <c r="CD2089" s="1"/>
      <c r="CE2089" s="1"/>
      <c r="CF2089" s="1"/>
      <c r="CG2089" s="1"/>
      <c r="CH2089" s="1"/>
      <c r="CI2089" s="1"/>
      <c r="CJ2089" s="1"/>
      <c r="CK2089" s="1"/>
      <c r="CL2089" s="1"/>
      <c r="CM2089" s="1"/>
      <c r="CN2089" s="1"/>
      <c r="CO2089" s="1"/>
      <c r="CP2089" s="1"/>
      <c r="CQ2089" s="1"/>
      <c r="CR2089" s="1"/>
      <c r="CS2089" s="1"/>
      <c r="CT2089" s="1"/>
      <c r="CU2089" s="1"/>
      <c r="CV2089" s="1"/>
      <c r="CW2089" s="1"/>
      <c r="CX2089" s="1"/>
      <c r="CY2089" s="1"/>
      <c r="CZ2089" s="1"/>
      <c r="DA2089" s="1"/>
      <c r="DB2089" s="1"/>
      <c r="DC2089" s="1"/>
      <c r="DD2089" s="1"/>
      <c r="DE2089" s="1"/>
      <c r="DF2089" s="1"/>
      <c r="DG2089" s="1"/>
      <c r="DH2089" s="1"/>
      <c r="DI2089" s="1"/>
      <c r="DJ2089" s="1"/>
      <c r="DK2089" s="1"/>
      <c r="DL2089" s="1"/>
      <c r="DM2089" s="1"/>
      <c r="DN2089" s="1"/>
      <c r="DO2089" s="1"/>
      <c r="DP2089" s="1"/>
      <c r="DQ2089" s="1"/>
      <c r="DR2089" s="1"/>
      <c r="DS2089" s="1"/>
      <c r="DT2089" s="1"/>
      <c r="DU2089" s="1"/>
      <c r="DV2089" s="1"/>
      <c r="DW2089" s="1"/>
      <c r="DX2089" s="1"/>
      <c r="DY2089" s="1"/>
      <c r="DZ2089" s="1"/>
      <c r="EA2089" s="1"/>
      <c r="EB2089" s="1"/>
      <c r="EC2089" s="1"/>
      <c r="ED2089" s="1"/>
      <c r="EE2089" s="1"/>
      <c r="EF2089" s="1"/>
      <c r="EG2089" s="1"/>
      <c r="EH2089" s="1"/>
      <c r="EI2089" s="1"/>
      <c r="EJ2089" s="1"/>
      <c r="EK2089" s="1"/>
      <c r="EL2089" s="1"/>
      <c r="EM2089" s="1"/>
      <c r="EN2089" s="1"/>
      <c r="EO2089" s="1"/>
      <c r="EP2089" s="1"/>
      <c r="EQ2089" s="1"/>
      <c r="ER2089" s="1"/>
      <c r="ES2089" s="1"/>
      <c r="ET2089" s="1"/>
      <c r="EU2089" s="1"/>
      <c r="EV2089" s="1"/>
      <c r="EW2089" s="1"/>
      <c r="EX2089" s="1"/>
      <c r="EY2089" s="1"/>
      <c r="EZ2089" s="1"/>
      <c r="FA2089" s="1"/>
      <c r="FB2089" s="1"/>
      <c r="FC2089" s="1"/>
      <c r="FD2089" s="1"/>
      <c r="FE2089" s="1"/>
      <c r="FF2089" s="1"/>
      <c r="FG2089" s="1"/>
      <c r="FH2089" s="1"/>
      <c r="FI2089" s="1"/>
      <c r="FJ2089" s="1"/>
      <c r="FK2089" s="1"/>
      <c r="FL2089" s="1"/>
      <c r="FM2089" s="1"/>
      <c r="FN2089" s="1"/>
      <c r="FO2089" s="1"/>
      <c r="FP2089" s="1"/>
      <c r="FQ2089" s="1"/>
      <c r="FR2089" s="1"/>
      <c r="FS2089" s="1"/>
      <c r="FT2089" s="1"/>
      <c r="FU2089" s="1"/>
      <c r="FV2089" s="1"/>
      <c r="FW2089" s="1"/>
      <c r="FX2089" s="1"/>
      <c r="FY2089" s="1"/>
      <c r="FZ2089" s="1"/>
      <c r="GA2089" s="1"/>
      <c r="GB2089" s="1"/>
      <c r="GC2089" s="1"/>
      <c r="GD2089" s="1"/>
      <c r="GE2089" s="1"/>
      <c r="GF2089" s="1"/>
      <c r="GG2089" s="1"/>
      <c r="GH2089" s="1"/>
      <c r="GI2089" s="1"/>
      <c r="GJ2089" s="1"/>
      <c r="GK2089" s="1"/>
      <c r="GL2089" s="1"/>
      <c r="GM2089" s="1"/>
      <c r="GN2089" s="1"/>
      <c r="GO2089" s="1"/>
    </row>
    <row r="2090" spans="1:197" s="40" customFormat="1" x14ac:dyDescent="0.25">
      <c r="A2090" s="41"/>
      <c r="B2090" s="4"/>
      <c r="C2090" s="41"/>
      <c r="D2090" s="42"/>
      <c r="E2090" s="42"/>
      <c r="F2090" s="42"/>
      <c r="G2090" s="1"/>
      <c r="H2090" s="1"/>
      <c r="I2090" s="1"/>
      <c r="J2090" s="1"/>
      <c r="K2090" s="1"/>
      <c r="L2090" s="1"/>
      <c r="M2090" s="2"/>
      <c r="N2090" s="1"/>
      <c r="O2090" s="1"/>
      <c r="P2090" s="1"/>
      <c r="Q2090" s="1"/>
      <c r="R2090" s="1"/>
      <c r="S2090" s="1"/>
      <c r="T2090" s="1"/>
      <c r="U2090" s="1"/>
      <c r="V2090" s="1"/>
      <c r="W2090" s="1"/>
      <c r="X2090" s="1"/>
      <c r="Y2090" s="1"/>
      <c r="Z2090" s="1"/>
      <c r="AA2090" s="1"/>
      <c r="AB2090" s="1"/>
      <c r="AC2090" s="1"/>
      <c r="AD2090" s="1"/>
      <c r="AE2090" s="1"/>
      <c r="AF2090" s="1"/>
      <c r="AG2090" s="1"/>
      <c r="AH2090" s="1"/>
      <c r="AI2090" s="1"/>
      <c r="AJ2090" s="1"/>
      <c r="AK2090" s="1"/>
      <c r="AL2090" s="1"/>
      <c r="AM2090" s="1"/>
      <c r="AN2090" s="1"/>
      <c r="AO2090" s="1"/>
      <c r="AP2090" s="1"/>
      <c r="AQ2090" s="1"/>
      <c r="AR2090" s="1"/>
      <c r="AS2090" s="1"/>
      <c r="AT2090" s="1"/>
      <c r="AU2090" s="1"/>
      <c r="AV2090" s="1"/>
      <c r="AW2090" s="1"/>
      <c r="AX2090" s="1"/>
      <c r="AY2090" s="1"/>
      <c r="AZ2090" s="1"/>
      <c r="BA2090" s="1"/>
      <c r="BB2090" s="1"/>
      <c r="BC2090" s="1"/>
      <c r="BD2090" s="1"/>
      <c r="BE2090" s="1"/>
      <c r="BF2090" s="1"/>
      <c r="BG2090" s="1"/>
      <c r="BH2090" s="1"/>
      <c r="BI2090" s="1"/>
      <c r="BJ2090" s="1"/>
      <c r="BK2090" s="1"/>
      <c r="BL2090" s="1"/>
      <c r="BM2090" s="1"/>
      <c r="BN2090" s="1"/>
      <c r="BO2090" s="1"/>
      <c r="BP2090" s="1"/>
      <c r="BQ2090" s="1"/>
      <c r="BR2090" s="1"/>
      <c r="BS2090" s="1"/>
      <c r="BT2090" s="1"/>
      <c r="BU2090" s="1"/>
      <c r="BV2090" s="1"/>
      <c r="BW2090" s="1"/>
      <c r="BX2090" s="1"/>
      <c r="BY2090" s="1"/>
      <c r="BZ2090" s="1"/>
      <c r="CA2090" s="1"/>
      <c r="CB2090" s="1"/>
      <c r="CC2090" s="1"/>
      <c r="CD2090" s="1"/>
      <c r="CE2090" s="1"/>
      <c r="CF2090" s="1"/>
      <c r="CG2090" s="1"/>
      <c r="CH2090" s="1"/>
      <c r="CI2090" s="1"/>
      <c r="CJ2090" s="1"/>
      <c r="CK2090" s="1"/>
      <c r="CL2090" s="1"/>
      <c r="CM2090" s="1"/>
      <c r="CN2090" s="1"/>
      <c r="CO2090" s="1"/>
      <c r="CP2090" s="1"/>
      <c r="CQ2090" s="1"/>
      <c r="CR2090" s="1"/>
      <c r="CS2090" s="1"/>
      <c r="CT2090" s="1"/>
      <c r="CU2090" s="1"/>
      <c r="CV2090" s="1"/>
      <c r="CW2090" s="1"/>
      <c r="CX2090" s="1"/>
      <c r="CY2090" s="1"/>
      <c r="CZ2090" s="1"/>
      <c r="DA2090" s="1"/>
      <c r="DB2090" s="1"/>
      <c r="DC2090" s="1"/>
      <c r="DD2090" s="1"/>
      <c r="DE2090" s="1"/>
      <c r="DF2090" s="1"/>
      <c r="DG2090" s="1"/>
      <c r="DH2090" s="1"/>
      <c r="DI2090" s="1"/>
      <c r="DJ2090" s="1"/>
      <c r="DK2090" s="1"/>
      <c r="DL2090" s="1"/>
      <c r="DM2090" s="1"/>
      <c r="DN2090" s="1"/>
      <c r="DO2090" s="1"/>
      <c r="DP2090" s="1"/>
      <c r="DQ2090" s="1"/>
      <c r="DR2090" s="1"/>
      <c r="DS2090" s="1"/>
      <c r="DT2090" s="1"/>
      <c r="DU2090" s="1"/>
      <c r="DV2090" s="1"/>
      <c r="DW2090" s="1"/>
      <c r="DX2090" s="1"/>
      <c r="DY2090" s="1"/>
      <c r="DZ2090" s="1"/>
      <c r="EA2090" s="1"/>
      <c r="EB2090" s="1"/>
      <c r="EC2090" s="1"/>
      <c r="ED2090" s="1"/>
      <c r="EE2090" s="1"/>
      <c r="EF2090" s="1"/>
      <c r="EG2090" s="1"/>
      <c r="EH2090" s="1"/>
      <c r="EI2090" s="1"/>
      <c r="EJ2090" s="1"/>
      <c r="EK2090" s="1"/>
      <c r="EL2090" s="1"/>
      <c r="EM2090" s="1"/>
      <c r="EN2090" s="1"/>
      <c r="EO2090" s="1"/>
      <c r="EP2090" s="1"/>
      <c r="EQ2090" s="1"/>
      <c r="ER2090" s="1"/>
      <c r="ES2090" s="1"/>
      <c r="ET2090" s="1"/>
      <c r="EU2090" s="1"/>
      <c r="EV2090" s="1"/>
      <c r="EW2090" s="1"/>
      <c r="EX2090" s="1"/>
      <c r="EY2090" s="1"/>
      <c r="EZ2090" s="1"/>
      <c r="FA2090" s="1"/>
      <c r="FB2090" s="1"/>
      <c r="FC2090" s="1"/>
      <c r="FD2090" s="1"/>
      <c r="FE2090" s="1"/>
      <c r="FF2090" s="1"/>
      <c r="FG2090" s="1"/>
      <c r="FH2090" s="1"/>
      <c r="FI2090" s="1"/>
      <c r="FJ2090" s="1"/>
      <c r="FK2090" s="1"/>
      <c r="FL2090" s="1"/>
      <c r="FM2090" s="1"/>
      <c r="FN2090" s="1"/>
      <c r="FO2090" s="1"/>
      <c r="FP2090" s="1"/>
      <c r="FQ2090" s="1"/>
      <c r="FR2090" s="1"/>
      <c r="FS2090" s="1"/>
      <c r="FT2090" s="1"/>
      <c r="FU2090" s="1"/>
      <c r="FV2090" s="1"/>
      <c r="FW2090" s="1"/>
      <c r="FX2090" s="1"/>
      <c r="FY2090" s="1"/>
      <c r="FZ2090" s="1"/>
      <c r="GA2090" s="1"/>
      <c r="GB2090" s="1"/>
      <c r="GC2090" s="1"/>
      <c r="GD2090" s="1"/>
      <c r="GE2090" s="1"/>
      <c r="GF2090" s="1"/>
      <c r="GG2090" s="1"/>
      <c r="GH2090" s="1"/>
      <c r="GI2090" s="1"/>
      <c r="GJ2090" s="1"/>
      <c r="GK2090" s="1"/>
      <c r="GL2090" s="1"/>
      <c r="GM2090" s="1"/>
      <c r="GN2090" s="1"/>
      <c r="GO2090" s="1"/>
    </row>
    <row r="2091" spans="1:197" s="40" customFormat="1" x14ac:dyDescent="0.25">
      <c r="A2091" s="41"/>
      <c r="B2091" s="4"/>
      <c r="C2091" s="41"/>
      <c r="D2091" s="42"/>
      <c r="E2091" s="42"/>
      <c r="F2091" s="42"/>
      <c r="G2091" s="1"/>
      <c r="H2091" s="1"/>
      <c r="I2091" s="1"/>
      <c r="J2091" s="1"/>
      <c r="K2091" s="1"/>
      <c r="L2091" s="1"/>
      <c r="M2091" s="2"/>
      <c r="N2091" s="1"/>
      <c r="O2091" s="1"/>
      <c r="P2091" s="1"/>
      <c r="Q2091" s="1"/>
      <c r="R2091" s="1"/>
      <c r="S2091" s="1"/>
      <c r="T2091" s="1"/>
      <c r="U2091" s="1"/>
      <c r="V2091" s="1"/>
      <c r="W2091" s="1"/>
      <c r="X2091" s="1"/>
      <c r="Y2091" s="1"/>
      <c r="Z2091" s="1"/>
      <c r="AA2091" s="1"/>
      <c r="AB2091" s="1"/>
      <c r="AC2091" s="1"/>
      <c r="AD2091" s="1"/>
      <c r="AE2091" s="1"/>
      <c r="AF2091" s="1"/>
      <c r="AG2091" s="1"/>
      <c r="AH2091" s="1"/>
      <c r="AI2091" s="1"/>
      <c r="AJ2091" s="1"/>
      <c r="AK2091" s="1"/>
      <c r="AL2091" s="1"/>
      <c r="AM2091" s="1"/>
      <c r="AN2091" s="1"/>
      <c r="AO2091" s="1"/>
      <c r="AP2091" s="1"/>
      <c r="AQ2091" s="1"/>
      <c r="AR2091" s="1"/>
      <c r="AS2091" s="1"/>
      <c r="AT2091" s="1"/>
      <c r="AU2091" s="1"/>
      <c r="AV2091" s="1"/>
      <c r="AW2091" s="1"/>
      <c r="AX2091" s="1"/>
      <c r="AY2091" s="1"/>
      <c r="AZ2091" s="1"/>
      <c r="BA2091" s="1"/>
      <c r="BB2091" s="1"/>
      <c r="BC2091" s="1"/>
      <c r="BD2091" s="1"/>
      <c r="BE2091" s="1"/>
      <c r="BF2091" s="1"/>
      <c r="BG2091" s="1"/>
      <c r="BH2091" s="1"/>
      <c r="BI2091" s="1"/>
      <c r="BJ2091" s="1"/>
      <c r="BK2091" s="1"/>
      <c r="BL2091" s="1"/>
      <c r="BM2091" s="1"/>
      <c r="BN2091" s="1"/>
      <c r="BO2091" s="1"/>
      <c r="BP2091" s="1"/>
      <c r="BQ2091" s="1"/>
      <c r="BR2091" s="1"/>
      <c r="BS2091" s="1"/>
      <c r="BT2091" s="1"/>
      <c r="BU2091" s="1"/>
      <c r="BV2091" s="1"/>
      <c r="BW2091" s="1"/>
      <c r="BX2091" s="1"/>
      <c r="BY2091" s="1"/>
      <c r="BZ2091" s="1"/>
      <c r="CA2091" s="1"/>
      <c r="CB2091" s="1"/>
      <c r="CC2091" s="1"/>
      <c r="CD2091" s="1"/>
      <c r="CE2091" s="1"/>
      <c r="CF2091" s="1"/>
      <c r="CG2091" s="1"/>
      <c r="CH2091" s="1"/>
      <c r="CI2091" s="1"/>
      <c r="CJ2091" s="1"/>
      <c r="CK2091" s="1"/>
      <c r="CL2091" s="1"/>
      <c r="CM2091" s="1"/>
      <c r="CN2091" s="1"/>
      <c r="CO2091" s="1"/>
      <c r="CP2091" s="1"/>
      <c r="CQ2091" s="1"/>
      <c r="CR2091" s="1"/>
      <c r="CS2091" s="1"/>
      <c r="CT2091" s="1"/>
      <c r="CU2091" s="1"/>
      <c r="CV2091" s="1"/>
      <c r="CW2091" s="1"/>
      <c r="CX2091" s="1"/>
      <c r="CY2091" s="1"/>
      <c r="CZ2091" s="1"/>
      <c r="DA2091" s="1"/>
      <c r="DB2091" s="1"/>
      <c r="DC2091" s="1"/>
      <c r="DD2091" s="1"/>
      <c r="DE2091" s="1"/>
      <c r="DF2091" s="1"/>
      <c r="DG2091" s="1"/>
      <c r="DH2091" s="1"/>
      <c r="DI2091" s="1"/>
      <c r="DJ2091" s="1"/>
      <c r="DK2091" s="1"/>
      <c r="DL2091" s="1"/>
      <c r="DM2091" s="1"/>
      <c r="DN2091" s="1"/>
      <c r="DO2091" s="1"/>
      <c r="DP2091" s="1"/>
      <c r="DQ2091" s="1"/>
      <c r="DR2091" s="1"/>
      <c r="DS2091" s="1"/>
      <c r="DT2091" s="1"/>
      <c r="DU2091" s="1"/>
      <c r="DV2091" s="1"/>
      <c r="DW2091" s="1"/>
      <c r="DX2091" s="1"/>
      <c r="DY2091" s="1"/>
      <c r="DZ2091" s="1"/>
      <c r="EA2091" s="1"/>
      <c r="EB2091" s="1"/>
      <c r="EC2091" s="1"/>
      <c r="ED2091" s="1"/>
      <c r="EE2091" s="1"/>
      <c r="EF2091" s="1"/>
      <c r="EG2091" s="1"/>
      <c r="EH2091" s="1"/>
      <c r="EI2091" s="1"/>
      <c r="EJ2091" s="1"/>
      <c r="EK2091" s="1"/>
      <c r="EL2091" s="1"/>
      <c r="EM2091" s="1"/>
      <c r="EN2091" s="1"/>
      <c r="EO2091" s="1"/>
      <c r="EP2091" s="1"/>
      <c r="EQ2091" s="1"/>
      <c r="ER2091" s="1"/>
      <c r="ES2091" s="1"/>
      <c r="ET2091" s="1"/>
      <c r="EU2091" s="1"/>
      <c r="EV2091" s="1"/>
      <c r="EW2091" s="1"/>
      <c r="EX2091" s="1"/>
      <c r="EY2091" s="1"/>
      <c r="EZ2091" s="1"/>
      <c r="FA2091" s="1"/>
      <c r="FB2091" s="1"/>
      <c r="FC2091" s="1"/>
      <c r="FD2091" s="1"/>
      <c r="FE2091" s="1"/>
      <c r="FF2091" s="1"/>
      <c r="FG2091" s="1"/>
      <c r="FH2091" s="1"/>
      <c r="FI2091" s="1"/>
      <c r="FJ2091" s="1"/>
      <c r="FK2091" s="1"/>
      <c r="FL2091" s="1"/>
      <c r="FM2091" s="1"/>
      <c r="FN2091" s="1"/>
      <c r="FO2091" s="1"/>
      <c r="FP2091" s="1"/>
      <c r="FQ2091" s="1"/>
      <c r="FR2091" s="1"/>
      <c r="FS2091" s="1"/>
      <c r="FT2091" s="1"/>
      <c r="FU2091" s="1"/>
      <c r="FV2091" s="1"/>
      <c r="FW2091" s="1"/>
      <c r="FX2091" s="1"/>
      <c r="FY2091" s="1"/>
      <c r="FZ2091" s="1"/>
      <c r="GA2091" s="1"/>
      <c r="GB2091" s="1"/>
      <c r="GC2091" s="1"/>
      <c r="GD2091" s="1"/>
      <c r="GE2091" s="1"/>
      <c r="GF2091" s="1"/>
      <c r="GG2091" s="1"/>
      <c r="GH2091" s="1"/>
      <c r="GI2091" s="1"/>
      <c r="GJ2091" s="1"/>
      <c r="GK2091" s="1"/>
      <c r="GL2091" s="1"/>
      <c r="GM2091" s="1"/>
      <c r="GN2091" s="1"/>
      <c r="GO2091" s="1"/>
    </row>
    <row r="2092" spans="1:197" s="40" customFormat="1" x14ac:dyDescent="0.25">
      <c r="A2092" s="41"/>
      <c r="B2092" s="4"/>
      <c r="C2092" s="41"/>
      <c r="D2092" s="42"/>
      <c r="E2092" s="42"/>
      <c r="F2092" s="42"/>
      <c r="G2092" s="1"/>
      <c r="H2092" s="1"/>
      <c r="I2092" s="1"/>
      <c r="J2092" s="1"/>
      <c r="K2092" s="1"/>
      <c r="L2092" s="1"/>
      <c r="M2092" s="2"/>
      <c r="N2092" s="1"/>
      <c r="O2092" s="1"/>
      <c r="P2092" s="1"/>
      <c r="Q2092" s="1"/>
      <c r="R2092" s="1"/>
      <c r="S2092" s="1"/>
      <c r="T2092" s="1"/>
      <c r="U2092" s="1"/>
      <c r="V2092" s="1"/>
      <c r="W2092" s="1"/>
      <c r="X2092" s="1"/>
      <c r="Y2092" s="1"/>
      <c r="Z2092" s="1"/>
      <c r="AA2092" s="1"/>
      <c r="AB2092" s="1"/>
      <c r="AC2092" s="1"/>
      <c r="AD2092" s="1"/>
      <c r="AE2092" s="1"/>
      <c r="AF2092" s="1"/>
      <c r="AG2092" s="1"/>
      <c r="AH2092" s="1"/>
      <c r="AI2092" s="1"/>
      <c r="AJ2092" s="1"/>
      <c r="AK2092" s="1"/>
      <c r="AL2092" s="1"/>
      <c r="AM2092" s="1"/>
      <c r="AN2092" s="1"/>
      <c r="AO2092" s="1"/>
      <c r="AP2092" s="1"/>
      <c r="AQ2092" s="1"/>
      <c r="AR2092" s="1"/>
      <c r="AS2092" s="1"/>
      <c r="AT2092" s="1"/>
      <c r="AU2092" s="1"/>
      <c r="AV2092" s="1"/>
      <c r="AW2092" s="1"/>
      <c r="AX2092" s="1"/>
      <c r="AY2092" s="1"/>
      <c r="AZ2092" s="1"/>
      <c r="BA2092" s="1"/>
      <c r="BB2092" s="1"/>
      <c r="BC2092" s="1"/>
      <c r="BD2092" s="1"/>
      <c r="BE2092" s="1"/>
      <c r="BF2092" s="1"/>
      <c r="BG2092" s="1"/>
      <c r="BH2092" s="1"/>
      <c r="BI2092" s="1"/>
      <c r="BJ2092" s="1"/>
      <c r="BK2092" s="1"/>
      <c r="BL2092" s="1"/>
      <c r="BM2092" s="1"/>
      <c r="BN2092" s="1"/>
      <c r="BO2092" s="1"/>
      <c r="BP2092" s="1"/>
      <c r="BQ2092" s="1"/>
      <c r="BR2092" s="1"/>
      <c r="BS2092" s="1"/>
      <c r="BT2092" s="1"/>
      <c r="BU2092" s="1"/>
      <c r="BV2092" s="1"/>
      <c r="BW2092" s="1"/>
      <c r="BX2092" s="1"/>
      <c r="BY2092" s="1"/>
      <c r="BZ2092" s="1"/>
      <c r="CA2092" s="1"/>
      <c r="CB2092" s="1"/>
      <c r="CC2092" s="1"/>
      <c r="CD2092" s="1"/>
      <c r="CE2092" s="1"/>
      <c r="CF2092" s="1"/>
      <c r="CG2092" s="1"/>
      <c r="CH2092" s="1"/>
      <c r="CI2092" s="1"/>
      <c r="CJ2092" s="1"/>
      <c r="CK2092" s="1"/>
      <c r="CL2092" s="1"/>
      <c r="CM2092" s="1"/>
      <c r="CN2092" s="1"/>
      <c r="CO2092" s="1"/>
      <c r="CP2092" s="1"/>
      <c r="CQ2092" s="1"/>
      <c r="CR2092" s="1"/>
      <c r="CS2092" s="1"/>
      <c r="CT2092" s="1"/>
      <c r="CU2092" s="1"/>
      <c r="CV2092" s="1"/>
      <c r="CW2092" s="1"/>
      <c r="CX2092" s="1"/>
      <c r="CY2092" s="1"/>
      <c r="CZ2092" s="1"/>
      <c r="DA2092" s="1"/>
      <c r="DB2092" s="1"/>
      <c r="DC2092" s="1"/>
      <c r="DD2092" s="1"/>
      <c r="DE2092" s="1"/>
      <c r="DF2092" s="1"/>
      <c r="DG2092" s="1"/>
      <c r="DH2092" s="1"/>
      <c r="DI2092" s="1"/>
      <c r="DJ2092" s="1"/>
      <c r="DK2092" s="1"/>
      <c r="DL2092" s="1"/>
      <c r="DM2092" s="1"/>
      <c r="DN2092" s="1"/>
      <c r="DO2092" s="1"/>
      <c r="DP2092" s="1"/>
      <c r="DQ2092" s="1"/>
      <c r="DR2092" s="1"/>
      <c r="DS2092" s="1"/>
      <c r="DT2092" s="1"/>
      <c r="DU2092" s="1"/>
      <c r="DV2092" s="1"/>
      <c r="DW2092" s="1"/>
      <c r="DX2092" s="1"/>
      <c r="DY2092" s="1"/>
      <c r="DZ2092" s="1"/>
      <c r="EA2092" s="1"/>
      <c r="EB2092" s="1"/>
      <c r="EC2092" s="1"/>
      <c r="ED2092" s="1"/>
      <c r="EE2092" s="1"/>
      <c r="EF2092" s="1"/>
      <c r="EG2092" s="1"/>
      <c r="EH2092" s="1"/>
      <c r="EI2092" s="1"/>
      <c r="EJ2092" s="1"/>
      <c r="EK2092" s="1"/>
      <c r="EL2092" s="1"/>
      <c r="EM2092" s="1"/>
      <c r="EN2092" s="1"/>
      <c r="EO2092" s="1"/>
      <c r="EP2092" s="1"/>
      <c r="EQ2092" s="1"/>
      <c r="ER2092" s="1"/>
      <c r="ES2092" s="1"/>
      <c r="ET2092" s="1"/>
      <c r="EU2092" s="1"/>
      <c r="EV2092" s="1"/>
      <c r="EW2092" s="1"/>
      <c r="EX2092" s="1"/>
      <c r="EY2092" s="1"/>
      <c r="EZ2092" s="1"/>
      <c r="FA2092" s="1"/>
      <c r="FB2092" s="1"/>
      <c r="FC2092" s="1"/>
      <c r="FD2092" s="1"/>
      <c r="FE2092" s="1"/>
      <c r="FF2092" s="1"/>
      <c r="FG2092" s="1"/>
      <c r="FH2092" s="1"/>
      <c r="FI2092" s="1"/>
      <c r="FJ2092" s="1"/>
      <c r="FK2092" s="1"/>
      <c r="FL2092" s="1"/>
      <c r="FM2092" s="1"/>
      <c r="FN2092" s="1"/>
      <c r="FO2092" s="1"/>
      <c r="FP2092" s="1"/>
      <c r="FQ2092" s="1"/>
      <c r="FR2092" s="1"/>
      <c r="FS2092" s="1"/>
      <c r="FT2092" s="1"/>
      <c r="FU2092" s="1"/>
      <c r="FV2092" s="1"/>
      <c r="FW2092" s="1"/>
      <c r="FX2092" s="1"/>
      <c r="FY2092" s="1"/>
      <c r="FZ2092" s="1"/>
      <c r="GA2092" s="1"/>
      <c r="GB2092" s="1"/>
      <c r="GC2092" s="1"/>
      <c r="GD2092" s="1"/>
      <c r="GE2092" s="1"/>
      <c r="GF2092" s="1"/>
      <c r="GG2092" s="1"/>
      <c r="GH2092" s="1"/>
      <c r="GI2092" s="1"/>
      <c r="GJ2092" s="1"/>
      <c r="GK2092" s="1"/>
      <c r="GL2092" s="1"/>
      <c r="GM2092" s="1"/>
      <c r="GN2092" s="1"/>
      <c r="GO2092" s="1"/>
    </row>
    <row r="2093" spans="1:197" s="40" customFormat="1" x14ac:dyDescent="0.25">
      <c r="A2093" s="41"/>
      <c r="B2093" s="4"/>
      <c r="C2093" s="41"/>
      <c r="D2093" s="42"/>
      <c r="E2093" s="42"/>
      <c r="F2093" s="42"/>
      <c r="G2093" s="1"/>
      <c r="H2093" s="1"/>
      <c r="I2093" s="1"/>
      <c r="J2093" s="1"/>
      <c r="K2093" s="1"/>
      <c r="L2093" s="1"/>
      <c r="M2093" s="2"/>
      <c r="N2093" s="1"/>
      <c r="O2093" s="1"/>
      <c r="P2093" s="1"/>
      <c r="Q2093" s="1"/>
      <c r="R2093" s="1"/>
      <c r="S2093" s="1"/>
      <c r="T2093" s="1"/>
      <c r="U2093" s="1"/>
      <c r="V2093" s="1"/>
      <c r="W2093" s="1"/>
      <c r="X2093" s="1"/>
      <c r="Y2093" s="1"/>
      <c r="Z2093" s="1"/>
      <c r="AA2093" s="1"/>
      <c r="AB2093" s="1"/>
      <c r="AC2093" s="1"/>
      <c r="AD2093" s="1"/>
      <c r="AE2093" s="1"/>
      <c r="AF2093" s="1"/>
      <c r="AG2093" s="1"/>
      <c r="AH2093" s="1"/>
      <c r="AI2093" s="1"/>
      <c r="AJ2093" s="1"/>
      <c r="AK2093" s="1"/>
      <c r="AL2093" s="1"/>
      <c r="AM2093" s="1"/>
      <c r="AN2093" s="1"/>
      <c r="AO2093" s="1"/>
      <c r="AP2093" s="1"/>
      <c r="AQ2093" s="1"/>
      <c r="AR2093" s="1"/>
      <c r="AS2093" s="1"/>
      <c r="AT2093" s="1"/>
      <c r="AU2093" s="1"/>
      <c r="AV2093" s="1"/>
      <c r="AW2093" s="1"/>
      <c r="AX2093" s="1"/>
      <c r="AY2093" s="1"/>
      <c r="AZ2093" s="1"/>
      <c r="BA2093" s="1"/>
      <c r="BB2093" s="1"/>
      <c r="BC2093" s="1"/>
      <c r="BD2093" s="1"/>
      <c r="BE2093" s="1"/>
      <c r="BF2093" s="1"/>
      <c r="BG2093" s="1"/>
      <c r="BH2093" s="1"/>
      <c r="BI2093" s="1"/>
      <c r="BJ2093" s="1"/>
      <c r="BK2093" s="1"/>
      <c r="BL2093" s="1"/>
      <c r="BM2093" s="1"/>
      <c r="BN2093" s="1"/>
      <c r="BO2093" s="1"/>
      <c r="BP2093" s="1"/>
      <c r="BQ2093" s="1"/>
      <c r="BR2093" s="1"/>
      <c r="BS2093" s="1"/>
      <c r="BT2093" s="1"/>
      <c r="BU2093" s="1"/>
      <c r="BV2093" s="1"/>
      <c r="BW2093" s="1"/>
      <c r="BX2093" s="1"/>
      <c r="BY2093" s="1"/>
      <c r="BZ2093" s="1"/>
      <c r="CA2093" s="1"/>
      <c r="CB2093" s="1"/>
      <c r="CC2093" s="1"/>
      <c r="CD2093" s="1"/>
      <c r="CE2093" s="1"/>
      <c r="CF2093" s="1"/>
      <c r="CG2093" s="1"/>
      <c r="CH2093" s="1"/>
      <c r="CI2093" s="1"/>
      <c r="CJ2093" s="1"/>
      <c r="CK2093" s="1"/>
      <c r="CL2093" s="1"/>
      <c r="CM2093" s="1"/>
      <c r="CN2093" s="1"/>
      <c r="CO2093" s="1"/>
      <c r="CP2093" s="1"/>
      <c r="CQ2093" s="1"/>
      <c r="CR2093" s="1"/>
      <c r="CS2093" s="1"/>
      <c r="CT2093" s="1"/>
      <c r="CU2093" s="1"/>
      <c r="CV2093" s="1"/>
      <c r="CW2093" s="1"/>
      <c r="CX2093" s="1"/>
      <c r="CY2093" s="1"/>
      <c r="CZ2093" s="1"/>
      <c r="DA2093" s="1"/>
      <c r="DB2093" s="1"/>
      <c r="DC2093" s="1"/>
      <c r="DD2093" s="1"/>
      <c r="DE2093" s="1"/>
      <c r="DF2093" s="1"/>
      <c r="DG2093" s="1"/>
      <c r="DH2093" s="1"/>
      <c r="DI2093" s="1"/>
      <c r="DJ2093" s="1"/>
      <c r="DK2093" s="1"/>
      <c r="DL2093" s="1"/>
      <c r="DM2093" s="1"/>
      <c r="DN2093" s="1"/>
      <c r="DO2093" s="1"/>
      <c r="DP2093" s="1"/>
      <c r="DQ2093" s="1"/>
      <c r="DR2093" s="1"/>
      <c r="DS2093" s="1"/>
      <c r="DT2093" s="1"/>
      <c r="DU2093" s="1"/>
      <c r="DV2093" s="1"/>
      <c r="DW2093" s="1"/>
      <c r="DX2093" s="1"/>
      <c r="DY2093" s="1"/>
      <c r="DZ2093" s="1"/>
      <c r="EA2093" s="1"/>
      <c r="EB2093" s="1"/>
      <c r="EC2093" s="1"/>
      <c r="ED2093" s="1"/>
      <c r="EE2093" s="1"/>
      <c r="EF2093" s="1"/>
      <c r="EG2093" s="1"/>
      <c r="EH2093" s="1"/>
      <c r="EI2093" s="1"/>
      <c r="EJ2093" s="1"/>
      <c r="EK2093" s="1"/>
      <c r="EL2093" s="1"/>
      <c r="EM2093" s="1"/>
      <c r="EN2093" s="1"/>
      <c r="EO2093" s="1"/>
      <c r="EP2093" s="1"/>
      <c r="EQ2093" s="1"/>
      <c r="ER2093" s="1"/>
      <c r="ES2093" s="1"/>
      <c r="ET2093" s="1"/>
      <c r="EU2093" s="1"/>
      <c r="EV2093" s="1"/>
      <c r="EW2093" s="1"/>
      <c r="EX2093" s="1"/>
      <c r="EY2093" s="1"/>
      <c r="EZ2093" s="1"/>
      <c r="FA2093" s="1"/>
      <c r="FB2093" s="1"/>
      <c r="FC2093" s="1"/>
      <c r="FD2093" s="1"/>
      <c r="FE2093" s="1"/>
      <c r="FF2093" s="1"/>
      <c r="FG2093" s="1"/>
      <c r="FH2093" s="1"/>
      <c r="FI2093" s="1"/>
      <c r="FJ2093" s="1"/>
      <c r="FK2093" s="1"/>
      <c r="FL2093" s="1"/>
      <c r="FM2093" s="1"/>
      <c r="FN2093" s="1"/>
      <c r="FO2093" s="1"/>
      <c r="FP2093" s="1"/>
      <c r="FQ2093" s="1"/>
      <c r="FR2093" s="1"/>
      <c r="FS2093" s="1"/>
      <c r="FT2093" s="1"/>
      <c r="FU2093" s="1"/>
      <c r="FV2093" s="1"/>
      <c r="FW2093" s="1"/>
      <c r="FX2093" s="1"/>
      <c r="FY2093" s="1"/>
      <c r="FZ2093" s="1"/>
      <c r="GA2093" s="1"/>
      <c r="GB2093" s="1"/>
      <c r="GC2093" s="1"/>
      <c r="GD2093" s="1"/>
      <c r="GE2093" s="1"/>
      <c r="GF2093" s="1"/>
      <c r="GG2093" s="1"/>
      <c r="GH2093" s="1"/>
      <c r="GI2093" s="1"/>
      <c r="GJ2093" s="1"/>
      <c r="GK2093" s="1"/>
      <c r="GL2093" s="1"/>
      <c r="GM2093" s="1"/>
      <c r="GN2093" s="1"/>
      <c r="GO2093" s="1"/>
    </row>
    <row r="2094" spans="1:197" s="40" customFormat="1" x14ac:dyDescent="0.25">
      <c r="A2094" s="41"/>
      <c r="B2094" s="4"/>
      <c r="C2094" s="41"/>
      <c r="D2094" s="42"/>
      <c r="E2094" s="42"/>
      <c r="F2094" s="42"/>
      <c r="G2094" s="1"/>
      <c r="H2094" s="1"/>
      <c r="I2094" s="1"/>
      <c r="J2094" s="1"/>
      <c r="K2094" s="1"/>
      <c r="L2094" s="1"/>
      <c r="M2094" s="2"/>
      <c r="N2094" s="1"/>
      <c r="O2094" s="1"/>
      <c r="P2094" s="1"/>
      <c r="Q2094" s="1"/>
      <c r="R2094" s="1"/>
      <c r="S2094" s="1"/>
      <c r="T2094" s="1"/>
      <c r="U2094" s="1"/>
      <c r="V2094" s="1"/>
      <c r="W2094" s="1"/>
      <c r="X2094" s="1"/>
      <c r="Y2094" s="1"/>
      <c r="Z2094" s="1"/>
      <c r="AA2094" s="1"/>
      <c r="AB2094" s="1"/>
      <c r="AC2094" s="1"/>
      <c r="AD2094" s="1"/>
      <c r="AE2094" s="1"/>
      <c r="AF2094" s="1"/>
      <c r="AG2094" s="1"/>
      <c r="AH2094" s="1"/>
      <c r="AI2094" s="1"/>
      <c r="AJ2094" s="1"/>
      <c r="AK2094" s="1"/>
      <c r="AL2094" s="1"/>
      <c r="AM2094" s="1"/>
      <c r="AN2094" s="1"/>
      <c r="AO2094" s="1"/>
      <c r="AP2094" s="1"/>
      <c r="AQ2094" s="1"/>
      <c r="AR2094" s="1"/>
      <c r="AS2094" s="1"/>
      <c r="AT2094" s="1"/>
      <c r="AU2094" s="1"/>
      <c r="AV2094" s="1"/>
      <c r="AW2094" s="1"/>
      <c r="AX2094" s="1"/>
      <c r="AY2094" s="1"/>
      <c r="AZ2094" s="1"/>
      <c r="BA2094" s="1"/>
      <c r="BB2094" s="1"/>
      <c r="BC2094" s="1"/>
      <c r="BD2094" s="1"/>
      <c r="BE2094" s="1"/>
      <c r="BF2094" s="1"/>
      <c r="BG2094" s="1"/>
      <c r="BH2094" s="1"/>
      <c r="BI2094" s="1"/>
      <c r="BJ2094" s="1"/>
      <c r="BK2094" s="1"/>
      <c r="BL2094" s="1"/>
      <c r="BM2094" s="1"/>
      <c r="BN2094" s="1"/>
      <c r="BO2094" s="1"/>
      <c r="BP2094" s="1"/>
      <c r="BQ2094" s="1"/>
      <c r="BR2094" s="1"/>
      <c r="BS2094" s="1"/>
      <c r="BT2094" s="1"/>
      <c r="BU2094" s="1"/>
      <c r="BV2094" s="1"/>
      <c r="BW2094" s="1"/>
      <c r="BX2094" s="1"/>
      <c r="BY2094" s="1"/>
      <c r="BZ2094" s="1"/>
      <c r="CA2094" s="1"/>
      <c r="CB2094" s="1"/>
      <c r="CC2094" s="1"/>
      <c r="CD2094" s="1"/>
      <c r="CE2094" s="1"/>
      <c r="CF2094" s="1"/>
      <c r="CG2094" s="1"/>
      <c r="CH2094" s="1"/>
      <c r="CI2094" s="1"/>
      <c r="CJ2094" s="1"/>
      <c r="CK2094" s="1"/>
      <c r="CL2094" s="1"/>
      <c r="CM2094" s="1"/>
      <c r="CN2094" s="1"/>
      <c r="CO2094" s="1"/>
      <c r="CP2094" s="1"/>
      <c r="CQ2094" s="1"/>
      <c r="CR2094" s="1"/>
      <c r="CS2094" s="1"/>
      <c r="CT2094" s="1"/>
      <c r="CU2094" s="1"/>
      <c r="CV2094" s="1"/>
      <c r="CW2094" s="1"/>
      <c r="CX2094" s="1"/>
      <c r="CY2094" s="1"/>
      <c r="CZ2094" s="1"/>
      <c r="DA2094" s="1"/>
      <c r="DB2094" s="1"/>
      <c r="DC2094" s="1"/>
      <c r="DD2094" s="1"/>
      <c r="DE2094" s="1"/>
      <c r="DF2094" s="1"/>
      <c r="DG2094" s="1"/>
      <c r="DH2094" s="1"/>
      <c r="DI2094" s="1"/>
      <c r="DJ2094" s="1"/>
      <c r="DK2094" s="1"/>
      <c r="DL2094" s="1"/>
      <c r="DM2094" s="1"/>
      <c r="DN2094" s="1"/>
      <c r="DO2094" s="1"/>
      <c r="DP2094" s="1"/>
      <c r="DQ2094" s="1"/>
      <c r="DR2094" s="1"/>
      <c r="DS2094" s="1"/>
      <c r="DT2094" s="1"/>
      <c r="DU2094" s="1"/>
      <c r="DV2094" s="1"/>
      <c r="DW2094" s="1"/>
      <c r="DX2094" s="1"/>
      <c r="DY2094" s="1"/>
      <c r="DZ2094" s="1"/>
      <c r="EA2094" s="1"/>
      <c r="EB2094" s="1"/>
      <c r="EC2094" s="1"/>
      <c r="ED2094" s="1"/>
      <c r="EE2094" s="1"/>
      <c r="EF2094" s="1"/>
      <c r="EG2094" s="1"/>
      <c r="EH2094" s="1"/>
      <c r="EI2094" s="1"/>
      <c r="EJ2094" s="1"/>
      <c r="EK2094" s="1"/>
      <c r="EL2094" s="1"/>
      <c r="EM2094" s="1"/>
      <c r="EN2094" s="1"/>
      <c r="EO2094" s="1"/>
      <c r="EP2094" s="1"/>
      <c r="EQ2094" s="1"/>
      <c r="ER2094" s="1"/>
      <c r="ES2094" s="1"/>
      <c r="ET2094" s="1"/>
      <c r="EU2094" s="1"/>
      <c r="EV2094" s="1"/>
      <c r="EW2094" s="1"/>
      <c r="EX2094" s="1"/>
      <c r="EY2094" s="1"/>
      <c r="EZ2094" s="1"/>
      <c r="FA2094" s="1"/>
      <c r="FB2094" s="1"/>
      <c r="FC2094" s="1"/>
      <c r="FD2094" s="1"/>
      <c r="FE2094" s="1"/>
      <c r="FF2094" s="1"/>
      <c r="FG2094" s="1"/>
      <c r="FH2094" s="1"/>
      <c r="FI2094" s="1"/>
      <c r="FJ2094" s="1"/>
      <c r="FK2094" s="1"/>
      <c r="FL2094" s="1"/>
      <c r="FM2094" s="1"/>
      <c r="FN2094" s="1"/>
      <c r="FO2094" s="1"/>
      <c r="FP2094" s="1"/>
      <c r="FQ2094" s="1"/>
      <c r="FR2094" s="1"/>
      <c r="FS2094" s="1"/>
      <c r="FT2094" s="1"/>
      <c r="FU2094" s="1"/>
      <c r="FV2094" s="1"/>
      <c r="FW2094" s="1"/>
      <c r="FX2094" s="1"/>
      <c r="FY2094" s="1"/>
      <c r="FZ2094" s="1"/>
      <c r="GA2094" s="1"/>
      <c r="GB2094" s="1"/>
      <c r="GC2094" s="1"/>
      <c r="GD2094" s="1"/>
      <c r="GE2094" s="1"/>
      <c r="GF2094" s="1"/>
      <c r="GG2094" s="1"/>
      <c r="GH2094" s="1"/>
      <c r="GI2094" s="1"/>
      <c r="GJ2094" s="1"/>
      <c r="GK2094" s="1"/>
      <c r="GL2094" s="1"/>
      <c r="GM2094" s="1"/>
      <c r="GN2094" s="1"/>
      <c r="GO2094" s="1"/>
    </row>
    <row r="2095" spans="1:197" s="40" customFormat="1" x14ac:dyDescent="0.25">
      <c r="A2095" s="41"/>
      <c r="B2095" s="4"/>
      <c r="C2095" s="41"/>
      <c r="D2095" s="42"/>
      <c r="E2095" s="42"/>
      <c r="F2095" s="42"/>
      <c r="G2095" s="1"/>
      <c r="H2095" s="1"/>
      <c r="I2095" s="1"/>
      <c r="J2095" s="1"/>
      <c r="K2095" s="1"/>
      <c r="L2095" s="1"/>
      <c r="M2095" s="2"/>
      <c r="N2095" s="1"/>
      <c r="O2095" s="1"/>
      <c r="P2095" s="1"/>
      <c r="Q2095" s="1"/>
      <c r="R2095" s="1"/>
      <c r="S2095" s="1"/>
      <c r="T2095" s="1"/>
      <c r="U2095" s="1"/>
      <c r="V2095" s="1"/>
      <c r="W2095" s="1"/>
      <c r="X2095" s="1"/>
      <c r="Y2095" s="1"/>
      <c r="Z2095" s="1"/>
      <c r="AA2095" s="1"/>
      <c r="AB2095" s="1"/>
      <c r="AC2095" s="1"/>
      <c r="AD2095" s="1"/>
      <c r="AE2095" s="1"/>
      <c r="AF2095" s="1"/>
      <c r="AG2095" s="1"/>
      <c r="AH2095" s="1"/>
      <c r="AI2095" s="1"/>
      <c r="AJ2095" s="1"/>
      <c r="AK2095" s="1"/>
      <c r="AL2095" s="1"/>
      <c r="AM2095" s="1"/>
      <c r="AN2095" s="1"/>
      <c r="AO2095" s="1"/>
      <c r="AP2095" s="1"/>
      <c r="AQ2095" s="1"/>
      <c r="AR2095" s="1"/>
      <c r="AS2095" s="1"/>
      <c r="AT2095" s="1"/>
      <c r="AU2095" s="1"/>
      <c r="AV2095" s="1"/>
      <c r="AW2095" s="1"/>
      <c r="AX2095" s="1"/>
      <c r="AY2095" s="1"/>
      <c r="AZ2095" s="1"/>
      <c r="BA2095" s="1"/>
      <c r="BB2095" s="1"/>
      <c r="BC2095" s="1"/>
      <c r="BD2095" s="1"/>
      <c r="BE2095" s="1"/>
      <c r="BF2095" s="1"/>
      <c r="BG2095" s="1"/>
      <c r="BH2095" s="1"/>
      <c r="BI2095" s="1"/>
      <c r="BJ2095" s="1"/>
      <c r="BK2095" s="1"/>
      <c r="BL2095" s="1"/>
      <c r="BM2095" s="1"/>
      <c r="BN2095" s="1"/>
      <c r="BO2095" s="1"/>
      <c r="BP2095" s="1"/>
      <c r="BQ2095" s="1"/>
      <c r="BR2095" s="1"/>
      <c r="BS2095" s="1"/>
      <c r="BT2095" s="1"/>
      <c r="BU2095" s="1"/>
      <c r="BV2095" s="1"/>
      <c r="BW2095" s="1"/>
      <c r="BX2095" s="1"/>
      <c r="BY2095" s="1"/>
      <c r="BZ2095" s="1"/>
      <c r="CA2095" s="1"/>
      <c r="CB2095" s="1"/>
      <c r="CC2095" s="1"/>
      <c r="CD2095" s="1"/>
      <c r="CE2095" s="1"/>
      <c r="CF2095" s="1"/>
      <c r="CG2095" s="1"/>
      <c r="CH2095" s="1"/>
      <c r="CI2095" s="1"/>
      <c r="CJ2095" s="1"/>
      <c r="CK2095" s="1"/>
      <c r="CL2095" s="1"/>
      <c r="CM2095" s="1"/>
      <c r="CN2095" s="1"/>
      <c r="CO2095" s="1"/>
      <c r="CP2095" s="1"/>
      <c r="CQ2095" s="1"/>
      <c r="CR2095" s="1"/>
      <c r="CS2095" s="1"/>
      <c r="CT2095" s="1"/>
      <c r="CU2095" s="1"/>
      <c r="CV2095" s="1"/>
      <c r="CW2095" s="1"/>
      <c r="CX2095" s="1"/>
      <c r="CY2095" s="1"/>
      <c r="CZ2095" s="1"/>
      <c r="DA2095" s="1"/>
      <c r="DB2095" s="1"/>
      <c r="DC2095" s="1"/>
      <c r="DD2095" s="1"/>
      <c r="DE2095" s="1"/>
      <c r="DF2095" s="1"/>
      <c r="DG2095" s="1"/>
      <c r="DH2095" s="1"/>
      <c r="DI2095" s="1"/>
      <c r="DJ2095" s="1"/>
      <c r="DK2095" s="1"/>
      <c r="DL2095" s="1"/>
      <c r="DM2095" s="1"/>
      <c r="DN2095" s="1"/>
      <c r="DO2095" s="1"/>
      <c r="DP2095" s="1"/>
      <c r="DQ2095" s="1"/>
      <c r="DR2095" s="1"/>
      <c r="DS2095" s="1"/>
      <c r="DT2095" s="1"/>
      <c r="DU2095" s="1"/>
      <c r="DV2095" s="1"/>
      <c r="DW2095" s="1"/>
      <c r="DX2095" s="1"/>
      <c r="DY2095" s="1"/>
      <c r="DZ2095" s="1"/>
      <c r="EA2095" s="1"/>
      <c r="EB2095" s="1"/>
      <c r="EC2095" s="1"/>
      <c r="ED2095" s="1"/>
      <c r="EE2095" s="1"/>
      <c r="EF2095" s="1"/>
      <c r="EG2095" s="1"/>
      <c r="EH2095" s="1"/>
      <c r="EI2095" s="1"/>
      <c r="EJ2095" s="1"/>
      <c r="EK2095" s="1"/>
      <c r="EL2095" s="1"/>
      <c r="EM2095" s="1"/>
      <c r="EN2095" s="1"/>
      <c r="EO2095" s="1"/>
      <c r="EP2095" s="1"/>
      <c r="EQ2095" s="1"/>
      <c r="ER2095" s="1"/>
      <c r="ES2095" s="1"/>
      <c r="ET2095" s="1"/>
      <c r="EU2095" s="1"/>
      <c r="EV2095" s="1"/>
      <c r="EW2095" s="1"/>
      <c r="EX2095" s="1"/>
      <c r="EY2095" s="1"/>
      <c r="EZ2095" s="1"/>
      <c r="FA2095" s="1"/>
      <c r="FB2095" s="1"/>
      <c r="FC2095" s="1"/>
      <c r="FD2095" s="1"/>
      <c r="FE2095" s="1"/>
      <c r="FF2095" s="1"/>
      <c r="FG2095" s="1"/>
      <c r="FH2095" s="1"/>
      <c r="FI2095" s="1"/>
      <c r="FJ2095" s="1"/>
      <c r="FK2095" s="1"/>
      <c r="FL2095" s="1"/>
      <c r="FM2095" s="1"/>
      <c r="FN2095" s="1"/>
      <c r="FO2095" s="1"/>
      <c r="FP2095" s="1"/>
      <c r="FQ2095" s="1"/>
      <c r="FR2095" s="1"/>
      <c r="FS2095" s="1"/>
      <c r="FT2095" s="1"/>
      <c r="FU2095" s="1"/>
      <c r="FV2095" s="1"/>
      <c r="FW2095" s="1"/>
      <c r="FX2095" s="1"/>
      <c r="FY2095" s="1"/>
      <c r="FZ2095" s="1"/>
      <c r="GA2095" s="1"/>
      <c r="GB2095" s="1"/>
      <c r="GC2095" s="1"/>
      <c r="GD2095" s="1"/>
      <c r="GE2095" s="1"/>
      <c r="GF2095" s="1"/>
      <c r="GG2095" s="1"/>
      <c r="GH2095" s="1"/>
      <c r="GI2095" s="1"/>
      <c r="GJ2095" s="1"/>
      <c r="GK2095" s="1"/>
      <c r="GL2095" s="1"/>
      <c r="GM2095" s="1"/>
      <c r="GN2095" s="1"/>
      <c r="GO2095" s="1"/>
    </row>
    <row r="2096" spans="1:197" s="40" customFormat="1" x14ac:dyDescent="0.25">
      <c r="A2096" s="41"/>
      <c r="B2096" s="4"/>
      <c r="C2096" s="41"/>
      <c r="D2096" s="42"/>
      <c r="E2096" s="42"/>
      <c r="F2096" s="42"/>
      <c r="G2096" s="1"/>
      <c r="H2096" s="1"/>
      <c r="I2096" s="1"/>
      <c r="J2096" s="1"/>
      <c r="K2096" s="1"/>
      <c r="L2096" s="1"/>
      <c r="M2096" s="2"/>
      <c r="N2096" s="1"/>
      <c r="O2096" s="1"/>
      <c r="P2096" s="1"/>
      <c r="Q2096" s="1"/>
      <c r="R2096" s="1"/>
      <c r="S2096" s="1"/>
      <c r="T2096" s="1"/>
      <c r="U2096" s="1"/>
      <c r="V2096" s="1"/>
      <c r="W2096" s="1"/>
      <c r="X2096" s="1"/>
      <c r="Y2096" s="1"/>
      <c r="Z2096" s="1"/>
      <c r="AA2096" s="1"/>
      <c r="AB2096" s="1"/>
      <c r="AC2096" s="1"/>
      <c r="AD2096" s="1"/>
      <c r="AE2096" s="1"/>
      <c r="AF2096" s="1"/>
      <c r="AG2096" s="1"/>
      <c r="AH2096" s="1"/>
      <c r="AI2096" s="1"/>
      <c r="AJ2096" s="1"/>
      <c r="AK2096" s="1"/>
      <c r="AL2096" s="1"/>
      <c r="AM2096" s="1"/>
      <c r="AN2096" s="1"/>
      <c r="AO2096" s="1"/>
      <c r="AP2096" s="1"/>
      <c r="AQ2096" s="1"/>
      <c r="AR2096" s="1"/>
      <c r="AS2096" s="1"/>
      <c r="AT2096" s="1"/>
      <c r="AU2096" s="1"/>
      <c r="AV2096" s="1"/>
      <c r="AW2096" s="1"/>
      <c r="AX2096" s="1"/>
      <c r="AY2096" s="1"/>
      <c r="AZ2096" s="1"/>
      <c r="BA2096" s="1"/>
      <c r="BB2096" s="1"/>
      <c r="BC2096" s="1"/>
      <c r="BD2096" s="1"/>
      <c r="BE2096" s="1"/>
      <c r="BF2096" s="1"/>
      <c r="BG2096" s="1"/>
      <c r="BH2096" s="1"/>
      <c r="BI2096" s="1"/>
      <c r="BJ2096" s="1"/>
      <c r="BK2096" s="1"/>
      <c r="BL2096" s="1"/>
      <c r="BM2096" s="1"/>
      <c r="BN2096" s="1"/>
      <c r="BO2096" s="1"/>
      <c r="BP2096" s="1"/>
      <c r="BQ2096" s="1"/>
      <c r="BR2096" s="1"/>
      <c r="BS2096" s="1"/>
      <c r="BT2096" s="1"/>
      <c r="BU2096" s="1"/>
      <c r="BV2096" s="1"/>
      <c r="BW2096" s="1"/>
      <c r="BX2096" s="1"/>
      <c r="BY2096" s="1"/>
      <c r="BZ2096" s="1"/>
      <c r="CA2096" s="1"/>
      <c r="CB2096" s="1"/>
      <c r="CC2096" s="1"/>
      <c r="CD2096" s="1"/>
      <c r="CE2096" s="1"/>
      <c r="CF2096" s="1"/>
      <c r="CG2096" s="1"/>
      <c r="CH2096" s="1"/>
      <c r="CI2096" s="1"/>
      <c r="CJ2096" s="1"/>
      <c r="CK2096" s="1"/>
      <c r="CL2096" s="1"/>
      <c r="CM2096" s="1"/>
      <c r="CN2096" s="1"/>
      <c r="CO2096" s="1"/>
      <c r="CP2096" s="1"/>
      <c r="CQ2096" s="1"/>
      <c r="CR2096" s="1"/>
      <c r="CS2096" s="1"/>
      <c r="CT2096" s="1"/>
      <c r="CU2096" s="1"/>
      <c r="CV2096" s="1"/>
      <c r="CW2096" s="1"/>
      <c r="CX2096" s="1"/>
      <c r="CY2096" s="1"/>
      <c r="CZ2096" s="1"/>
      <c r="DA2096" s="1"/>
      <c r="DB2096" s="1"/>
      <c r="DC2096" s="1"/>
      <c r="DD2096" s="1"/>
      <c r="DE2096" s="1"/>
      <c r="DF2096" s="1"/>
      <c r="DG2096" s="1"/>
      <c r="DH2096" s="1"/>
      <c r="DI2096" s="1"/>
      <c r="DJ2096" s="1"/>
      <c r="DK2096" s="1"/>
      <c r="DL2096" s="1"/>
      <c r="DM2096" s="1"/>
      <c r="DN2096" s="1"/>
      <c r="DO2096" s="1"/>
      <c r="DP2096" s="1"/>
      <c r="DQ2096" s="1"/>
      <c r="DR2096" s="1"/>
      <c r="DS2096" s="1"/>
      <c r="DT2096" s="1"/>
      <c r="DU2096" s="1"/>
      <c r="DV2096" s="1"/>
      <c r="DW2096" s="1"/>
      <c r="DX2096" s="1"/>
      <c r="DY2096" s="1"/>
      <c r="DZ2096" s="1"/>
      <c r="EA2096" s="1"/>
      <c r="EB2096" s="1"/>
      <c r="EC2096" s="1"/>
      <c r="ED2096" s="1"/>
      <c r="EE2096" s="1"/>
      <c r="EF2096" s="1"/>
      <c r="EG2096" s="1"/>
      <c r="EH2096" s="1"/>
      <c r="EI2096" s="1"/>
      <c r="EJ2096" s="1"/>
      <c r="EK2096" s="1"/>
      <c r="EL2096" s="1"/>
      <c r="EM2096" s="1"/>
      <c r="EN2096" s="1"/>
      <c r="EO2096" s="1"/>
      <c r="EP2096" s="1"/>
      <c r="EQ2096" s="1"/>
      <c r="ER2096" s="1"/>
      <c r="ES2096" s="1"/>
      <c r="ET2096" s="1"/>
      <c r="EU2096" s="1"/>
      <c r="EV2096" s="1"/>
      <c r="EW2096" s="1"/>
      <c r="EX2096" s="1"/>
      <c r="EY2096" s="1"/>
      <c r="EZ2096" s="1"/>
      <c r="FA2096" s="1"/>
      <c r="FB2096" s="1"/>
      <c r="FC2096" s="1"/>
      <c r="FD2096" s="1"/>
      <c r="FE2096" s="1"/>
      <c r="FF2096" s="1"/>
      <c r="FG2096" s="1"/>
      <c r="FH2096" s="1"/>
      <c r="FI2096" s="1"/>
      <c r="FJ2096" s="1"/>
      <c r="FK2096" s="1"/>
      <c r="FL2096" s="1"/>
      <c r="FM2096" s="1"/>
      <c r="FN2096" s="1"/>
      <c r="FO2096" s="1"/>
      <c r="FP2096" s="1"/>
      <c r="FQ2096" s="1"/>
      <c r="FR2096" s="1"/>
      <c r="FS2096" s="1"/>
      <c r="FT2096" s="1"/>
      <c r="FU2096" s="1"/>
      <c r="FV2096" s="1"/>
      <c r="FW2096" s="1"/>
      <c r="FX2096" s="1"/>
      <c r="FY2096" s="1"/>
      <c r="FZ2096" s="1"/>
      <c r="GA2096" s="1"/>
      <c r="GB2096" s="1"/>
      <c r="GC2096" s="1"/>
      <c r="GD2096" s="1"/>
      <c r="GE2096" s="1"/>
      <c r="GF2096" s="1"/>
      <c r="GG2096" s="1"/>
      <c r="GH2096" s="1"/>
      <c r="GI2096" s="1"/>
      <c r="GJ2096" s="1"/>
      <c r="GK2096" s="1"/>
      <c r="GL2096" s="1"/>
      <c r="GM2096" s="1"/>
      <c r="GN2096" s="1"/>
      <c r="GO2096" s="1"/>
    </row>
    <row r="2097" spans="1:197" s="40" customFormat="1" x14ac:dyDescent="0.25">
      <c r="A2097" s="41"/>
      <c r="B2097" s="4"/>
      <c r="C2097" s="41"/>
      <c r="D2097" s="42"/>
      <c r="E2097" s="42"/>
      <c r="F2097" s="42"/>
      <c r="G2097" s="1"/>
      <c r="H2097" s="1"/>
      <c r="I2097" s="1"/>
      <c r="J2097" s="1"/>
      <c r="K2097" s="1"/>
      <c r="L2097" s="1"/>
      <c r="M2097" s="2"/>
      <c r="N2097" s="1"/>
      <c r="O2097" s="1"/>
      <c r="P2097" s="1"/>
      <c r="Q2097" s="1"/>
      <c r="R2097" s="1"/>
      <c r="S2097" s="1"/>
      <c r="T2097" s="1"/>
      <c r="U2097" s="1"/>
      <c r="V2097" s="1"/>
      <c r="W2097" s="1"/>
      <c r="X2097" s="1"/>
      <c r="Y2097" s="1"/>
      <c r="Z2097" s="1"/>
      <c r="AA2097" s="1"/>
      <c r="AB2097" s="1"/>
      <c r="AC2097" s="1"/>
      <c r="AD2097" s="1"/>
      <c r="AE2097" s="1"/>
      <c r="AF2097" s="1"/>
      <c r="AG2097" s="1"/>
      <c r="AH2097" s="1"/>
      <c r="AI2097" s="1"/>
      <c r="AJ2097" s="1"/>
      <c r="AK2097" s="1"/>
      <c r="AL2097" s="1"/>
      <c r="AM2097" s="1"/>
      <c r="AN2097" s="1"/>
      <c r="AO2097" s="1"/>
      <c r="AP2097" s="1"/>
      <c r="AQ2097" s="1"/>
      <c r="AR2097" s="1"/>
      <c r="AS2097" s="1"/>
      <c r="AT2097" s="1"/>
      <c r="AU2097" s="1"/>
      <c r="AV2097" s="1"/>
      <c r="AW2097" s="1"/>
      <c r="AX2097" s="1"/>
      <c r="AY2097" s="1"/>
      <c r="AZ2097" s="1"/>
      <c r="BA2097" s="1"/>
      <c r="BB2097" s="1"/>
      <c r="BC2097" s="1"/>
      <c r="BD2097" s="1"/>
      <c r="BE2097" s="1"/>
      <c r="BF2097" s="1"/>
      <c r="BG2097" s="1"/>
      <c r="BH2097" s="1"/>
      <c r="BI2097" s="1"/>
      <c r="BJ2097" s="1"/>
      <c r="BK2097" s="1"/>
      <c r="BL2097" s="1"/>
      <c r="BM2097" s="1"/>
      <c r="BN2097" s="1"/>
      <c r="BO2097" s="1"/>
      <c r="BP2097" s="1"/>
      <c r="BQ2097" s="1"/>
      <c r="BR2097" s="1"/>
      <c r="BS2097" s="1"/>
      <c r="BT2097" s="1"/>
      <c r="BU2097" s="1"/>
      <c r="BV2097" s="1"/>
      <c r="BW2097" s="1"/>
      <c r="BX2097" s="1"/>
      <c r="BY2097" s="1"/>
      <c r="BZ2097" s="1"/>
      <c r="CA2097" s="1"/>
      <c r="CB2097" s="1"/>
      <c r="CC2097" s="1"/>
      <c r="CD2097" s="1"/>
      <c r="CE2097" s="1"/>
      <c r="CF2097" s="1"/>
      <c r="CG2097" s="1"/>
      <c r="CH2097" s="1"/>
      <c r="CI2097" s="1"/>
      <c r="CJ2097" s="1"/>
      <c r="CK2097" s="1"/>
      <c r="CL2097" s="1"/>
      <c r="CM2097" s="1"/>
      <c r="CN2097" s="1"/>
      <c r="CO2097" s="1"/>
      <c r="CP2097" s="1"/>
      <c r="CQ2097" s="1"/>
      <c r="CR2097" s="1"/>
      <c r="CS2097" s="1"/>
      <c r="CT2097" s="1"/>
      <c r="CU2097" s="1"/>
      <c r="CV2097" s="1"/>
      <c r="CW2097" s="1"/>
      <c r="CX2097" s="1"/>
      <c r="CY2097" s="1"/>
      <c r="CZ2097" s="1"/>
      <c r="DA2097" s="1"/>
      <c r="DB2097" s="1"/>
      <c r="DC2097" s="1"/>
      <c r="DD2097" s="1"/>
      <c r="DE2097" s="1"/>
      <c r="DF2097" s="1"/>
      <c r="DG2097" s="1"/>
      <c r="DH2097" s="1"/>
      <c r="DI2097" s="1"/>
      <c r="DJ2097" s="1"/>
      <c r="DK2097" s="1"/>
      <c r="DL2097" s="1"/>
      <c r="DM2097" s="1"/>
      <c r="DN2097" s="1"/>
      <c r="DO2097" s="1"/>
      <c r="DP2097" s="1"/>
      <c r="DQ2097" s="1"/>
      <c r="DR2097" s="1"/>
      <c r="DS2097" s="1"/>
      <c r="DT2097" s="1"/>
      <c r="DU2097" s="1"/>
      <c r="DV2097" s="1"/>
      <c r="DW2097" s="1"/>
      <c r="DX2097" s="1"/>
      <c r="DY2097" s="1"/>
      <c r="DZ2097" s="1"/>
      <c r="EA2097" s="1"/>
      <c r="EB2097" s="1"/>
      <c r="EC2097" s="1"/>
      <c r="ED2097" s="1"/>
      <c r="EE2097" s="1"/>
      <c r="EF2097" s="1"/>
      <c r="EG2097" s="1"/>
      <c r="EH2097" s="1"/>
      <c r="EI2097" s="1"/>
      <c r="EJ2097" s="1"/>
      <c r="EK2097" s="1"/>
      <c r="EL2097" s="1"/>
      <c r="EM2097" s="1"/>
      <c r="EN2097" s="1"/>
      <c r="EO2097" s="1"/>
      <c r="EP2097" s="1"/>
      <c r="EQ2097" s="1"/>
      <c r="ER2097" s="1"/>
      <c r="ES2097" s="1"/>
      <c r="ET2097" s="1"/>
      <c r="EU2097" s="1"/>
      <c r="EV2097" s="1"/>
      <c r="EW2097" s="1"/>
      <c r="EX2097" s="1"/>
      <c r="EY2097" s="1"/>
      <c r="EZ2097" s="1"/>
      <c r="FA2097" s="1"/>
      <c r="FB2097" s="1"/>
      <c r="FC2097" s="1"/>
      <c r="FD2097" s="1"/>
      <c r="FE2097" s="1"/>
      <c r="FF2097" s="1"/>
      <c r="FG2097" s="1"/>
      <c r="FH2097" s="1"/>
      <c r="FI2097" s="1"/>
      <c r="FJ2097" s="1"/>
      <c r="FK2097" s="1"/>
      <c r="FL2097" s="1"/>
      <c r="FM2097" s="1"/>
      <c r="FN2097" s="1"/>
      <c r="FO2097" s="1"/>
      <c r="FP2097" s="1"/>
      <c r="FQ2097" s="1"/>
      <c r="FR2097" s="1"/>
      <c r="FS2097" s="1"/>
      <c r="FT2097" s="1"/>
      <c r="FU2097" s="1"/>
      <c r="FV2097" s="1"/>
      <c r="FW2097" s="1"/>
      <c r="FX2097" s="1"/>
      <c r="FY2097" s="1"/>
      <c r="FZ2097" s="1"/>
      <c r="GA2097" s="1"/>
      <c r="GB2097" s="1"/>
      <c r="GC2097" s="1"/>
      <c r="GD2097" s="1"/>
      <c r="GE2097" s="1"/>
      <c r="GF2097" s="1"/>
      <c r="GG2097" s="1"/>
      <c r="GH2097" s="1"/>
      <c r="GI2097" s="1"/>
      <c r="GJ2097" s="1"/>
      <c r="GK2097" s="1"/>
      <c r="GL2097" s="1"/>
      <c r="GM2097" s="1"/>
      <c r="GN2097" s="1"/>
      <c r="GO2097" s="1"/>
    </row>
    <row r="2098" spans="1:197" s="40" customFormat="1" x14ac:dyDescent="0.25">
      <c r="A2098" s="41"/>
      <c r="B2098" s="4"/>
      <c r="C2098" s="41"/>
      <c r="D2098" s="42"/>
      <c r="E2098" s="42"/>
      <c r="F2098" s="42"/>
      <c r="G2098" s="1"/>
      <c r="H2098" s="1"/>
      <c r="I2098" s="1"/>
      <c r="J2098" s="1"/>
      <c r="K2098" s="1"/>
      <c r="L2098" s="1"/>
      <c r="M2098" s="2"/>
      <c r="N2098" s="1"/>
      <c r="O2098" s="1"/>
      <c r="P2098" s="1"/>
      <c r="Q2098" s="1"/>
      <c r="R2098" s="1"/>
      <c r="S2098" s="1"/>
      <c r="T2098" s="1"/>
      <c r="U2098" s="1"/>
      <c r="V2098" s="1"/>
      <c r="W2098" s="1"/>
      <c r="X2098" s="1"/>
      <c r="Y2098" s="1"/>
      <c r="Z2098" s="1"/>
      <c r="AA2098" s="1"/>
      <c r="AB2098" s="1"/>
      <c r="AC2098" s="1"/>
      <c r="AD2098" s="1"/>
      <c r="AE2098" s="1"/>
      <c r="AF2098" s="1"/>
      <c r="AG2098" s="1"/>
      <c r="AH2098" s="1"/>
      <c r="AI2098" s="1"/>
      <c r="AJ2098" s="1"/>
      <c r="AK2098" s="1"/>
      <c r="AL2098" s="1"/>
      <c r="AM2098" s="1"/>
      <c r="AN2098" s="1"/>
      <c r="AO2098" s="1"/>
      <c r="AP2098" s="1"/>
      <c r="AQ2098" s="1"/>
      <c r="AR2098" s="1"/>
      <c r="AS2098" s="1"/>
      <c r="AT2098" s="1"/>
      <c r="AU2098" s="1"/>
      <c r="AV2098" s="1"/>
      <c r="AW2098" s="1"/>
      <c r="AX2098" s="1"/>
      <c r="AY2098" s="1"/>
      <c r="AZ2098" s="1"/>
      <c r="BA2098" s="1"/>
      <c r="BB2098" s="1"/>
      <c r="BC2098" s="1"/>
      <c r="BD2098" s="1"/>
      <c r="BE2098" s="1"/>
      <c r="BF2098" s="1"/>
      <c r="BG2098" s="1"/>
      <c r="BH2098" s="1"/>
      <c r="BI2098" s="1"/>
      <c r="BJ2098" s="1"/>
      <c r="BK2098" s="1"/>
      <c r="BL2098" s="1"/>
      <c r="BM2098" s="1"/>
      <c r="BN2098" s="1"/>
      <c r="BO2098" s="1"/>
      <c r="BP2098" s="1"/>
      <c r="BQ2098" s="1"/>
      <c r="BR2098" s="1"/>
      <c r="BS2098" s="1"/>
      <c r="BT2098" s="1"/>
      <c r="BU2098" s="1"/>
      <c r="BV2098" s="1"/>
      <c r="BW2098" s="1"/>
      <c r="BX2098" s="1"/>
      <c r="BY2098" s="1"/>
      <c r="BZ2098" s="1"/>
      <c r="CA2098" s="1"/>
      <c r="CB2098" s="1"/>
      <c r="CC2098" s="1"/>
      <c r="CD2098" s="1"/>
      <c r="CE2098" s="1"/>
      <c r="CF2098" s="1"/>
      <c r="CG2098" s="1"/>
      <c r="CH2098" s="1"/>
      <c r="CI2098" s="1"/>
      <c r="CJ2098" s="1"/>
      <c r="CK2098" s="1"/>
      <c r="CL2098" s="1"/>
      <c r="CM2098" s="1"/>
      <c r="CN2098" s="1"/>
      <c r="CO2098" s="1"/>
      <c r="CP2098" s="1"/>
      <c r="CQ2098" s="1"/>
      <c r="CR2098" s="1"/>
      <c r="CS2098" s="1"/>
      <c r="CT2098" s="1"/>
      <c r="CU2098" s="1"/>
      <c r="CV2098" s="1"/>
      <c r="CW2098" s="1"/>
      <c r="CX2098" s="1"/>
      <c r="CY2098" s="1"/>
      <c r="CZ2098" s="1"/>
      <c r="DA2098" s="1"/>
      <c r="DB2098" s="1"/>
      <c r="DC2098" s="1"/>
      <c r="DD2098" s="1"/>
      <c r="DE2098" s="1"/>
      <c r="DF2098" s="1"/>
      <c r="DG2098" s="1"/>
      <c r="DH2098" s="1"/>
      <c r="DI2098" s="1"/>
      <c r="DJ2098" s="1"/>
      <c r="DK2098" s="1"/>
      <c r="DL2098" s="1"/>
      <c r="DM2098" s="1"/>
      <c r="DN2098" s="1"/>
      <c r="DO2098" s="1"/>
      <c r="DP2098" s="1"/>
      <c r="DQ2098" s="1"/>
      <c r="DR2098" s="1"/>
      <c r="DS2098" s="1"/>
      <c r="DT2098" s="1"/>
      <c r="DU2098" s="1"/>
      <c r="DV2098" s="1"/>
      <c r="DW2098" s="1"/>
      <c r="DX2098" s="1"/>
      <c r="DY2098" s="1"/>
      <c r="DZ2098" s="1"/>
      <c r="EA2098" s="1"/>
      <c r="EB2098" s="1"/>
      <c r="EC2098" s="1"/>
      <c r="ED2098" s="1"/>
      <c r="EE2098" s="1"/>
      <c r="EF2098" s="1"/>
      <c r="EG2098" s="1"/>
      <c r="EH2098" s="1"/>
      <c r="EI2098" s="1"/>
      <c r="EJ2098" s="1"/>
      <c r="EK2098" s="1"/>
      <c r="EL2098" s="1"/>
      <c r="EM2098" s="1"/>
      <c r="EN2098" s="1"/>
      <c r="EO2098" s="1"/>
      <c r="EP2098" s="1"/>
      <c r="EQ2098" s="1"/>
      <c r="ER2098" s="1"/>
      <c r="ES2098" s="1"/>
      <c r="ET2098" s="1"/>
      <c r="EU2098" s="1"/>
      <c r="EV2098" s="1"/>
      <c r="EW2098" s="1"/>
      <c r="EX2098" s="1"/>
      <c r="EY2098" s="1"/>
      <c r="EZ2098" s="1"/>
      <c r="FA2098" s="1"/>
      <c r="FB2098" s="1"/>
      <c r="FC2098" s="1"/>
      <c r="FD2098" s="1"/>
      <c r="FE2098" s="1"/>
      <c r="FF2098" s="1"/>
      <c r="FG2098" s="1"/>
      <c r="FH2098" s="1"/>
      <c r="FI2098" s="1"/>
      <c r="FJ2098" s="1"/>
      <c r="FK2098" s="1"/>
      <c r="FL2098" s="1"/>
      <c r="FM2098" s="1"/>
      <c r="FN2098" s="1"/>
      <c r="FO2098" s="1"/>
      <c r="FP2098" s="1"/>
      <c r="FQ2098" s="1"/>
      <c r="FR2098" s="1"/>
      <c r="FS2098" s="1"/>
      <c r="FT2098" s="1"/>
      <c r="FU2098" s="1"/>
      <c r="FV2098" s="1"/>
      <c r="FW2098" s="1"/>
      <c r="FX2098" s="1"/>
      <c r="FY2098" s="1"/>
      <c r="FZ2098" s="1"/>
      <c r="GA2098" s="1"/>
      <c r="GB2098" s="1"/>
      <c r="GC2098" s="1"/>
      <c r="GD2098" s="1"/>
      <c r="GE2098" s="1"/>
      <c r="GF2098" s="1"/>
      <c r="GG2098" s="1"/>
      <c r="GH2098" s="1"/>
      <c r="GI2098" s="1"/>
      <c r="GJ2098" s="1"/>
      <c r="GK2098" s="1"/>
      <c r="GL2098" s="1"/>
      <c r="GM2098" s="1"/>
      <c r="GN2098" s="1"/>
      <c r="GO2098" s="1"/>
    </row>
    <row r="2099" spans="1:197" s="40" customFormat="1" x14ac:dyDescent="0.25">
      <c r="A2099" s="41"/>
      <c r="B2099" s="4"/>
      <c r="C2099" s="41"/>
      <c r="D2099" s="42"/>
      <c r="E2099" s="42"/>
      <c r="F2099" s="42"/>
      <c r="G2099" s="1"/>
      <c r="H2099" s="1"/>
      <c r="I2099" s="1"/>
      <c r="J2099" s="1"/>
      <c r="K2099" s="1"/>
      <c r="L2099" s="1"/>
      <c r="M2099" s="2"/>
      <c r="N2099" s="1"/>
      <c r="O2099" s="1"/>
      <c r="P2099" s="1"/>
      <c r="Q2099" s="1"/>
      <c r="R2099" s="1"/>
      <c r="S2099" s="1"/>
      <c r="T2099" s="1"/>
      <c r="U2099" s="1"/>
      <c r="V2099" s="1"/>
      <c r="W2099" s="1"/>
      <c r="X2099" s="1"/>
      <c r="Y2099" s="1"/>
      <c r="Z2099" s="1"/>
      <c r="AA2099" s="1"/>
      <c r="AB2099" s="1"/>
      <c r="AC2099" s="1"/>
      <c r="AD2099" s="1"/>
      <c r="AE2099" s="1"/>
      <c r="AF2099" s="1"/>
      <c r="AG2099" s="1"/>
      <c r="AH2099" s="1"/>
      <c r="AI2099" s="1"/>
      <c r="AJ2099" s="1"/>
      <c r="AK2099" s="1"/>
      <c r="AL2099" s="1"/>
      <c r="AM2099" s="1"/>
      <c r="AN2099" s="1"/>
      <c r="AO2099" s="1"/>
      <c r="AP2099" s="1"/>
      <c r="AQ2099" s="1"/>
      <c r="AR2099" s="1"/>
      <c r="AS2099" s="1"/>
      <c r="AT2099" s="1"/>
      <c r="AU2099" s="1"/>
      <c r="AV2099" s="1"/>
      <c r="AW2099" s="1"/>
      <c r="AX2099" s="1"/>
      <c r="AY2099" s="1"/>
      <c r="AZ2099" s="1"/>
      <c r="BA2099" s="1"/>
      <c r="BB2099" s="1"/>
      <c r="BC2099" s="1"/>
      <c r="BD2099" s="1"/>
      <c r="BE2099" s="1"/>
      <c r="BF2099" s="1"/>
      <c r="BG2099" s="1"/>
      <c r="BH2099" s="1"/>
      <c r="BI2099" s="1"/>
      <c r="BJ2099" s="1"/>
      <c r="BK2099" s="1"/>
      <c r="BL2099" s="1"/>
      <c r="BM2099" s="1"/>
      <c r="BN2099" s="1"/>
      <c r="BO2099" s="1"/>
      <c r="BP2099" s="1"/>
      <c r="BQ2099" s="1"/>
      <c r="BR2099" s="1"/>
      <c r="BS2099" s="1"/>
      <c r="BT2099" s="1"/>
      <c r="BU2099" s="1"/>
      <c r="BV2099" s="1"/>
      <c r="BW2099" s="1"/>
      <c r="BX2099" s="1"/>
      <c r="BY2099" s="1"/>
      <c r="BZ2099" s="1"/>
      <c r="CA2099" s="1"/>
      <c r="CB2099" s="1"/>
      <c r="CC2099" s="1"/>
      <c r="CD2099" s="1"/>
      <c r="CE2099" s="1"/>
      <c r="CF2099" s="1"/>
      <c r="CG2099" s="1"/>
      <c r="CH2099" s="1"/>
      <c r="CI2099" s="1"/>
      <c r="CJ2099" s="1"/>
      <c r="CK2099" s="1"/>
      <c r="CL2099" s="1"/>
      <c r="CM2099" s="1"/>
      <c r="CN2099" s="1"/>
      <c r="CO2099" s="1"/>
      <c r="CP2099" s="1"/>
      <c r="CQ2099" s="1"/>
      <c r="CR2099" s="1"/>
      <c r="CS2099" s="1"/>
      <c r="CT2099" s="1"/>
      <c r="CU2099" s="1"/>
      <c r="CV2099" s="1"/>
      <c r="CW2099" s="1"/>
      <c r="CX2099" s="1"/>
      <c r="CY2099" s="1"/>
      <c r="CZ2099" s="1"/>
      <c r="DA2099" s="1"/>
      <c r="DB2099" s="1"/>
      <c r="DC2099" s="1"/>
      <c r="DD2099" s="1"/>
      <c r="DE2099" s="1"/>
      <c r="DF2099" s="1"/>
      <c r="DG2099" s="1"/>
      <c r="DH2099" s="1"/>
      <c r="DI2099" s="1"/>
      <c r="DJ2099" s="1"/>
      <c r="DK2099" s="1"/>
      <c r="DL2099" s="1"/>
      <c r="DM2099" s="1"/>
      <c r="DN2099" s="1"/>
      <c r="DO2099" s="1"/>
      <c r="DP2099" s="1"/>
      <c r="DQ2099" s="1"/>
      <c r="DR2099" s="1"/>
      <c r="DS2099" s="1"/>
      <c r="DT2099" s="1"/>
      <c r="DU2099" s="1"/>
      <c r="DV2099" s="1"/>
      <c r="DW2099" s="1"/>
      <c r="DX2099" s="1"/>
      <c r="DY2099" s="1"/>
      <c r="DZ2099" s="1"/>
      <c r="EA2099" s="1"/>
      <c r="EB2099" s="1"/>
      <c r="EC2099" s="1"/>
      <c r="ED2099" s="1"/>
      <c r="EE2099" s="1"/>
      <c r="EF2099" s="1"/>
      <c r="EG2099" s="1"/>
      <c r="EH2099" s="1"/>
      <c r="EI2099" s="1"/>
      <c r="EJ2099" s="1"/>
      <c r="EK2099" s="1"/>
      <c r="EL2099" s="1"/>
      <c r="EM2099" s="1"/>
      <c r="EN2099" s="1"/>
      <c r="EO2099" s="1"/>
      <c r="EP2099" s="1"/>
      <c r="EQ2099" s="1"/>
      <c r="ER2099" s="1"/>
      <c r="ES2099" s="1"/>
      <c r="ET2099" s="1"/>
      <c r="EU2099" s="1"/>
      <c r="EV2099" s="1"/>
      <c r="EW2099" s="1"/>
      <c r="EX2099" s="1"/>
      <c r="EY2099" s="1"/>
      <c r="EZ2099" s="1"/>
      <c r="FA2099" s="1"/>
      <c r="FB2099" s="1"/>
      <c r="FC2099" s="1"/>
      <c r="FD2099" s="1"/>
      <c r="FE2099" s="1"/>
      <c r="FF2099" s="1"/>
      <c r="FG2099" s="1"/>
      <c r="FH2099" s="1"/>
      <c r="FI2099" s="1"/>
      <c r="FJ2099" s="1"/>
      <c r="FK2099" s="1"/>
      <c r="FL2099" s="1"/>
      <c r="FM2099" s="1"/>
      <c r="FN2099" s="1"/>
      <c r="FO2099" s="1"/>
      <c r="FP2099" s="1"/>
      <c r="FQ2099" s="1"/>
      <c r="FR2099" s="1"/>
      <c r="FS2099" s="1"/>
      <c r="FT2099" s="1"/>
      <c r="FU2099" s="1"/>
      <c r="FV2099" s="1"/>
      <c r="FW2099" s="1"/>
      <c r="FX2099" s="1"/>
      <c r="FY2099" s="1"/>
      <c r="FZ2099" s="1"/>
      <c r="GA2099" s="1"/>
      <c r="GB2099" s="1"/>
      <c r="GC2099" s="1"/>
      <c r="GD2099" s="1"/>
      <c r="GE2099" s="1"/>
      <c r="GF2099" s="1"/>
      <c r="GG2099" s="1"/>
      <c r="GH2099" s="1"/>
      <c r="GI2099" s="1"/>
      <c r="GJ2099" s="1"/>
      <c r="GK2099" s="1"/>
      <c r="GL2099" s="1"/>
      <c r="GM2099" s="1"/>
      <c r="GN2099" s="1"/>
      <c r="GO2099" s="1"/>
    </row>
    <row r="2100" spans="1:197" s="40" customFormat="1" x14ac:dyDescent="0.25">
      <c r="A2100" s="41"/>
      <c r="B2100" s="4"/>
      <c r="C2100" s="41"/>
      <c r="D2100" s="42"/>
      <c r="E2100" s="42"/>
      <c r="F2100" s="42"/>
      <c r="G2100" s="1"/>
      <c r="H2100" s="1"/>
      <c r="I2100" s="1"/>
      <c r="J2100" s="1"/>
      <c r="K2100" s="1"/>
      <c r="L2100" s="1"/>
      <c r="M2100" s="2"/>
      <c r="N2100" s="1"/>
      <c r="O2100" s="1"/>
      <c r="P2100" s="1"/>
      <c r="Q2100" s="1"/>
      <c r="R2100" s="1"/>
      <c r="S2100" s="1"/>
      <c r="T2100" s="1"/>
      <c r="U2100" s="1"/>
      <c r="V2100" s="1"/>
      <c r="W2100" s="1"/>
      <c r="X2100" s="1"/>
      <c r="Y2100" s="1"/>
      <c r="Z2100" s="1"/>
      <c r="AA2100" s="1"/>
      <c r="AB2100" s="1"/>
      <c r="AC2100" s="1"/>
      <c r="AD2100" s="1"/>
      <c r="AE2100" s="1"/>
      <c r="AF2100" s="1"/>
      <c r="AG2100" s="1"/>
      <c r="AH2100" s="1"/>
      <c r="AI2100" s="1"/>
      <c r="AJ2100" s="1"/>
      <c r="AK2100" s="1"/>
      <c r="AL2100" s="1"/>
      <c r="AM2100" s="1"/>
      <c r="AN2100" s="1"/>
      <c r="AO2100" s="1"/>
      <c r="AP2100" s="1"/>
      <c r="AQ2100" s="1"/>
      <c r="AR2100" s="1"/>
      <c r="AS2100" s="1"/>
      <c r="AT2100" s="1"/>
      <c r="AU2100" s="1"/>
      <c r="AV2100" s="1"/>
      <c r="AW2100" s="1"/>
      <c r="AX2100" s="1"/>
      <c r="AY2100" s="1"/>
      <c r="AZ2100" s="1"/>
      <c r="BA2100" s="1"/>
      <c r="BB2100" s="1"/>
      <c r="BC2100" s="1"/>
      <c r="BD2100" s="1"/>
      <c r="BE2100" s="1"/>
      <c r="BF2100" s="1"/>
      <c r="BG2100" s="1"/>
      <c r="BH2100" s="1"/>
      <c r="BI2100" s="1"/>
      <c r="BJ2100" s="1"/>
      <c r="BK2100" s="1"/>
      <c r="BL2100" s="1"/>
      <c r="BM2100" s="1"/>
      <c r="BN2100" s="1"/>
      <c r="BO2100" s="1"/>
      <c r="BP2100" s="1"/>
      <c r="BQ2100" s="1"/>
      <c r="BR2100" s="1"/>
      <c r="BS2100" s="1"/>
      <c r="BT2100" s="1"/>
      <c r="BU2100" s="1"/>
      <c r="BV2100" s="1"/>
      <c r="BW2100" s="1"/>
      <c r="BX2100" s="1"/>
      <c r="BY2100" s="1"/>
      <c r="BZ2100" s="1"/>
      <c r="CA2100" s="1"/>
      <c r="CB2100" s="1"/>
      <c r="CC2100" s="1"/>
      <c r="CD2100" s="1"/>
      <c r="CE2100" s="1"/>
      <c r="CF2100" s="1"/>
      <c r="CG2100" s="1"/>
      <c r="CH2100" s="1"/>
      <c r="CI2100" s="1"/>
      <c r="CJ2100" s="1"/>
      <c r="CK2100" s="1"/>
      <c r="CL2100" s="1"/>
      <c r="CM2100" s="1"/>
      <c r="CN2100" s="1"/>
      <c r="CO2100" s="1"/>
      <c r="CP2100" s="1"/>
      <c r="CQ2100" s="1"/>
      <c r="CR2100" s="1"/>
      <c r="CS2100" s="1"/>
      <c r="CT2100" s="1"/>
      <c r="CU2100" s="1"/>
      <c r="CV2100" s="1"/>
      <c r="CW2100" s="1"/>
      <c r="CX2100" s="1"/>
      <c r="CY2100" s="1"/>
      <c r="CZ2100" s="1"/>
      <c r="DA2100" s="1"/>
      <c r="DB2100" s="1"/>
      <c r="DC2100" s="1"/>
      <c r="DD2100" s="1"/>
      <c r="DE2100" s="1"/>
      <c r="DF2100" s="1"/>
      <c r="DG2100" s="1"/>
      <c r="DH2100" s="1"/>
      <c r="DI2100" s="1"/>
      <c r="DJ2100" s="1"/>
      <c r="DK2100" s="1"/>
      <c r="DL2100" s="1"/>
      <c r="DM2100" s="1"/>
      <c r="DN2100" s="1"/>
      <c r="DO2100" s="1"/>
      <c r="DP2100" s="1"/>
      <c r="DQ2100" s="1"/>
      <c r="DR2100" s="1"/>
      <c r="DS2100" s="1"/>
      <c r="DT2100" s="1"/>
      <c r="DU2100" s="1"/>
      <c r="DV2100" s="1"/>
      <c r="DW2100" s="1"/>
      <c r="DX2100" s="1"/>
      <c r="DY2100" s="1"/>
      <c r="DZ2100" s="1"/>
      <c r="EA2100" s="1"/>
      <c r="EB2100" s="1"/>
      <c r="EC2100" s="1"/>
      <c r="ED2100" s="1"/>
      <c r="EE2100" s="1"/>
      <c r="EF2100" s="1"/>
      <c r="EG2100" s="1"/>
      <c r="EH2100" s="1"/>
      <c r="EI2100" s="1"/>
      <c r="EJ2100" s="1"/>
      <c r="EK2100" s="1"/>
      <c r="EL2100" s="1"/>
      <c r="EM2100" s="1"/>
      <c r="EN2100" s="1"/>
      <c r="EO2100" s="1"/>
      <c r="EP2100" s="1"/>
      <c r="EQ2100" s="1"/>
      <c r="ER2100" s="1"/>
      <c r="ES2100" s="1"/>
      <c r="ET2100" s="1"/>
      <c r="EU2100" s="1"/>
      <c r="EV2100" s="1"/>
      <c r="EW2100" s="1"/>
      <c r="EX2100" s="1"/>
      <c r="EY2100" s="1"/>
      <c r="EZ2100" s="1"/>
      <c r="FA2100" s="1"/>
      <c r="FB2100" s="1"/>
      <c r="FC2100" s="1"/>
      <c r="FD2100" s="1"/>
      <c r="FE2100" s="1"/>
      <c r="FF2100" s="1"/>
      <c r="FG2100" s="1"/>
      <c r="FH2100" s="1"/>
      <c r="FI2100" s="1"/>
      <c r="FJ2100" s="1"/>
      <c r="FK2100" s="1"/>
      <c r="FL2100" s="1"/>
      <c r="FM2100" s="1"/>
      <c r="FN2100" s="1"/>
      <c r="FO2100" s="1"/>
      <c r="FP2100" s="1"/>
      <c r="FQ2100" s="1"/>
      <c r="FR2100" s="1"/>
      <c r="FS2100" s="1"/>
      <c r="FT2100" s="1"/>
      <c r="FU2100" s="1"/>
      <c r="FV2100" s="1"/>
      <c r="FW2100" s="1"/>
      <c r="FX2100" s="1"/>
      <c r="FY2100" s="1"/>
      <c r="FZ2100" s="1"/>
      <c r="GA2100" s="1"/>
      <c r="GB2100" s="1"/>
      <c r="GC2100" s="1"/>
      <c r="GD2100" s="1"/>
      <c r="GE2100" s="1"/>
      <c r="GF2100" s="1"/>
      <c r="GG2100" s="1"/>
      <c r="GH2100" s="1"/>
      <c r="GI2100" s="1"/>
      <c r="GJ2100" s="1"/>
      <c r="GK2100" s="1"/>
      <c r="GL2100" s="1"/>
      <c r="GM2100" s="1"/>
      <c r="GN2100" s="1"/>
      <c r="GO2100" s="1"/>
    </row>
    <row r="2101" spans="1:197" s="40" customFormat="1" x14ac:dyDescent="0.25">
      <c r="A2101" s="41"/>
      <c r="B2101" s="4"/>
      <c r="C2101" s="41"/>
      <c r="D2101" s="42"/>
      <c r="E2101" s="42"/>
      <c r="F2101" s="42"/>
      <c r="G2101" s="1"/>
      <c r="H2101" s="1"/>
      <c r="I2101" s="1"/>
      <c r="J2101" s="1"/>
      <c r="K2101" s="1"/>
      <c r="L2101" s="1"/>
      <c r="M2101" s="2"/>
      <c r="N2101" s="1"/>
      <c r="O2101" s="1"/>
      <c r="P2101" s="1"/>
      <c r="Q2101" s="1"/>
      <c r="R2101" s="1"/>
      <c r="S2101" s="1"/>
      <c r="T2101" s="1"/>
      <c r="U2101" s="1"/>
      <c r="V2101" s="1"/>
      <c r="W2101" s="1"/>
      <c r="X2101" s="1"/>
      <c r="Y2101" s="1"/>
      <c r="Z2101" s="1"/>
      <c r="AA2101" s="1"/>
      <c r="AB2101" s="1"/>
      <c r="AC2101" s="1"/>
      <c r="AD2101" s="1"/>
      <c r="AE2101" s="1"/>
      <c r="AF2101" s="1"/>
      <c r="AG2101" s="1"/>
      <c r="AH2101" s="1"/>
      <c r="AI2101" s="1"/>
      <c r="AJ2101" s="1"/>
      <c r="AK2101" s="1"/>
      <c r="AL2101" s="1"/>
      <c r="AM2101" s="1"/>
      <c r="AN2101" s="1"/>
      <c r="AO2101" s="1"/>
      <c r="AP2101" s="1"/>
      <c r="AQ2101" s="1"/>
      <c r="AR2101" s="1"/>
      <c r="AS2101" s="1"/>
      <c r="AT2101" s="1"/>
      <c r="AU2101" s="1"/>
      <c r="AV2101" s="1"/>
      <c r="AW2101" s="1"/>
      <c r="AX2101" s="1"/>
      <c r="AY2101" s="1"/>
      <c r="AZ2101" s="1"/>
      <c r="BA2101" s="1"/>
      <c r="BB2101" s="1"/>
      <c r="BC2101" s="1"/>
      <c r="BD2101" s="1"/>
      <c r="BE2101" s="1"/>
      <c r="BF2101" s="1"/>
      <c r="BG2101" s="1"/>
      <c r="BH2101" s="1"/>
      <c r="BI2101" s="1"/>
      <c r="BJ2101" s="1"/>
      <c r="BK2101" s="1"/>
      <c r="BL2101" s="1"/>
      <c r="BM2101" s="1"/>
      <c r="BN2101" s="1"/>
      <c r="BO2101" s="1"/>
      <c r="BP2101" s="1"/>
      <c r="BQ2101" s="1"/>
      <c r="BR2101" s="1"/>
      <c r="BS2101" s="1"/>
      <c r="BT2101" s="1"/>
      <c r="BU2101" s="1"/>
      <c r="BV2101" s="1"/>
      <c r="BW2101" s="1"/>
      <c r="BX2101" s="1"/>
      <c r="BY2101" s="1"/>
      <c r="BZ2101" s="1"/>
      <c r="CA2101" s="1"/>
      <c r="CB2101" s="1"/>
      <c r="CC2101" s="1"/>
      <c r="CD2101" s="1"/>
      <c r="CE2101" s="1"/>
      <c r="CF2101" s="1"/>
      <c r="CG2101" s="1"/>
      <c r="CH2101" s="1"/>
      <c r="CI2101" s="1"/>
      <c r="CJ2101" s="1"/>
      <c r="CK2101" s="1"/>
      <c r="CL2101" s="1"/>
      <c r="CM2101" s="1"/>
      <c r="CN2101" s="1"/>
      <c r="CO2101" s="1"/>
      <c r="CP2101" s="1"/>
      <c r="CQ2101" s="1"/>
      <c r="CR2101" s="1"/>
      <c r="CS2101" s="1"/>
      <c r="CT2101" s="1"/>
      <c r="CU2101" s="1"/>
      <c r="CV2101" s="1"/>
      <c r="CW2101" s="1"/>
      <c r="CX2101" s="1"/>
      <c r="CY2101" s="1"/>
      <c r="CZ2101" s="1"/>
      <c r="DA2101" s="1"/>
      <c r="DB2101" s="1"/>
      <c r="DC2101" s="1"/>
      <c r="DD2101" s="1"/>
      <c r="DE2101" s="1"/>
      <c r="DF2101" s="1"/>
      <c r="DG2101" s="1"/>
      <c r="DH2101" s="1"/>
      <c r="DI2101" s="1"/>
      <c r="DJ2101" s="1"/>
      <c r="DK2101" s="1"/>
      <c r="DL2101" s="1"/>
      <c r="DM2101" s="1"/>
      <c r="DN2101" s="1"/>
      <c r="DO2101" s="1"/>
      <c r="DP2101" s="1"/>
      <c r="DQ2101" s="1"/>
      <c r="DR2101" s="1"/>
      <c r="DS2101" s="1"/>
      <c r="DT2101" s="1"/>
      <c r="DU2101" s="1"/>
      <c r="DV2101" s="1"/>
      <c r="DW2101" s="1"/>
      <c r="DX2101" s="1"/>
      <c r="DY2101" s="1"/>
      <c r="DZ2101" s="1"/>
      <c r="EA2101" s="1"/>
      <c r="EB2101" s="1"/>
      <c r="EC2101" s="1"/>
      <c r="ED2101" s="1"/>
      <c r="EE2101" s="1"/>
      <c r="EF2101" s="1"/>
      <c r="EG2101" s="1"/>
      <c r="EH2101" s="1"/>
      <c r="EI2101" s="1"/>
      <c r="EJ2101" s="1"/>
      <c r="EK2101" s="1"/>
      <c r="EL2101" s="1"/>
      <c r="EM2101" s="1"/>
      <c r="EN2101" s="1"/>
      <c r="EO2101" s="1"/>
      <c r="EP2101" s="1"/>
      <c r="EQ2101" s="1"/>
      <c r="ER2101" s="1"/>
      <c r="ES2101" s="1"/>
      <c r="ET2101" s="1"/>
      <c r="EU2101" s="1"/>
      <c r="EV2101" s="1"/>
      <c r="EW2101" s="1"/>
      <c r="EX2101" s="1"/>
      <c r="EY2101" s="1"/>
      <c r="EZ2101" s="1"/>
      <c r="FA2101" s="1"/>
      <c r="FB2101" s="1"/>
      <c r="FC2101" s="1"/>
      <c r="FD2101" s="1"/>
      <c r="FE2101" s="1"/>
      <c r="FF2101" s="1"/>
      <c r="FG2101" s="1"/>
      <c r="FH2101" s="1"/>
      <c r="FI2101" s="1"/>
      <c r="FJ2101" s="1"/>
      <c r="FK2101" s="1"/>
      <c r="FL2101" s="1"/>
      <c r="FM2101" s="1"/>
      <c r="FN2101" s="1"/>
      <c r="FO2101" s="1"/>
      <c r="FP2101" s="1"/>
      <c r="FQ2101" s="1"/>
      <c r="FR2101" s="1"/>
      <c r="FS2101" s="1"/>
      <c r="FT2101" s="1"/>
      <c r="FU2101" s="1"/>
      <c r="FV2101" s="1"/>
      <c r="FW2101" s="1"/>
      <c r="FX2101" s="1"/>
      <c r="FY2101" s="1"/>
      <c r="FZ2101" s="1"/>
      <c r="GA2101" s="1"/>
      <c r="GB2101" s="1"/>
      <c r="GC2101" s="1"/>
      <c r="GD2101" s="1"/>
      <c r="GE2101" s="1"/>
      <c r="GF2101" s="1"/>
      <c r="GG2101" s="1"/>
      <c r="GH2101" s="1"/>
      <c r="GI2101" s="1"/>
      <c r="GJ2101" s="1"/>
      <c r="GK2101" s="1"/>
      <c r="GL2101" s="1"/>
      <c r="GM2101" s="1"/>
      <c r="GN2101" s="1"/>
      <c r="GO2101" s="1"/>
    </row>
    <row r="2102" spans="1:197" s="40" customFormat="1" x14ac:dyDescent="0.25">
      <c r="A2102" s="41"/>
      <c r="B2102" s="4"/>
      <c r="C2102" s="41"/>
      <c r="D2102" s="42"/>
      <c r="E2102" s="42"/>
      <c r="F2102" s="42"/>
      <c r="G2102" s="1"/>
      <c r="H2102" s="1"/>
      <c r="I2102" s="1"/>
      <c r="J2102" s="1"/>
      <c r="K2102" s="1"/>
      <c r="L2102" s="1"/>
      <c r="M2102" s="2"/>
      <c r="N2102" s="1"/>
      <c r="O2102" s="1"/>
      <c r="P2102" s="1"/>
      <c r="Q2102" s="1"/>
      <c r="R2102" s="1"/>
      <c r="S2102" s="1"/>
      <c r="T2102" s="1"/>
      <c r="U2102" s="1"/>
      <c r="V2102" s="1"/>
      <c r="W2102" s="1"/>
      <c r="X2102" s="1"/>
      <c r="Y2102" s="1"/>
      <c r="Z2102" s="1"/>
      <c r="AA2102" s="1"/>
      <c r="AB2102" s="1"/>
      <c r="AC2102" s="1"/>
      <c r="AD2102" s="1"/>
      <c r="AE2102" s="1"/>
      <c r="AF2102" s="1"/>
      <c r="AG2102" s="1"/>
      <c r="AH2102" s="1"/>
      <c r="AI2102" s="1"/>
      <c r="AJ2102" s="1"/>
      <c r="AK2102" s="1"/>
      <c r="AL2102" s="1"/>
      <c r="AM2102" s="1"/>
      <c r="AN2102" s="1"/>
      <c r="AO2102" s="1"/>
      <c r="AP2102" s="1"/>
      <c r="AQ2102" s="1"/>
      <c r="AR2102" s="1"/>
      <c r="AS2102" s="1"/>
      <c r="AT2102" s="1"/>
      <c r="AU2102" s="1"/>
      <c r="AV2102" s="1"/>
      <c r="AW2102" s="1"/>
      <c r="AX2102" s="1"/>
      <c r="AY2102" s="1"/>
      <c r="AZ2102" s="1"/>
      <c r="BA2102" s="1"/>
      <c r="BB2102" s="1"/>
      <c r="BC2102" s="1"/>
      <c r="BD2102" s="1"/>
      <c r="BE2102" s="1"/>
      <c r="BF2102" s="1"/>
      <c r="BG2102" s="1"/>
      <c r="BH2102" s="1"/>
      <c r="BI2102" s="1"/>
      <c r="BJ2102" s="1"/>
      <c r="BK2102" s="1"/>
      <c r="BL2102" s="1"/>
      <c r="BM2102" s="1"/>
      <c r="BN2102" s="1"/>
      <c r="BO2102" s="1"/>
      <c r="BP2102" s="1"/>
      <c r="BQ2102" s="1"/>
      <c r="BR2102" s="1"/>
      <c r="BS2102" s="1"/>
      <c r="BT2102" s="1"/>
      <c r="BU2102" s="1"/>
      <c r="BV2102" s="1"/>
      <c r="BW2102" s="1"/>
      <c r="BX2102" s="1"/>
      <c r="BY2102" s="1"/>
      <c r="BZ2102" s="1"/>
      <c r="CA2102" s="1"/>
      <c r="CB2102" s="1"/>
      <c r="CC2102" s="1"/>
      <c r="CD2102" s="1"/>
      <c r="CE2102" s="1"/>
      <c r="CF2102" s="1"/>
      <c r="CG2102" s="1"/>
      <c r="CH2102" s="1"/>
      <c r="CI2102" s="1"/>
      <c r="CJ2102" s="1"/>
      <c r="CK2102" s="1"/>
      <c r="CL2102" s="1"/>
      <c r="CM2102" s="1"/>
      <c r="CN2102" s="1"/>
      <c r="CO2102" s="1"/>
      <c r="CP2102" s="1"/>
      <c r="CQ2102" s="1"/>
      <c r="CR2102" s="1"/>
      <c r="CS2102" s="1"/>
      <c r="CT2102" s="1"/>
      <c r="CU2102" s="1"/>
      <c r="CV2102" s="1"/>
      <c r="CW2102" s="1"/>
      <c r="CX2102" s="1"/>
      <c r="CY2102" s="1"/>
      <c r="CZ2102" s="1"/>
      <c r="DA2102" s="1"/>
      <c r="DB2102" s="1"/>
      <c r="DC2102" s="1"/>
      <c r="DD2102" s="1"/>
      <c r="DE2102" s="1"/>
      <c r="DF2102" s="1"/>
      <c r="DG2102" s="1"/>
      <c r="DH2102" s="1"/>
      <c r="DI2102" s="1"/>
      <c r="DJ2102" s="1"/>
      <c r="DK2102" s="1"/>
      <c r="DL2102" s="1"/>
      <c r="DM2102" s="1"/>
      <c r="DN2102" s="1"/>
      <c r="DO2102" s="1"/>
      <c r="DP2102" s="1"/>
      <c r="DQ2102" s="1"/>
      <c r="DR2102" s="1"/>
      <c r="DS2102" s="1"/>
      <c r="DT2102" s="1"/>
      <c r="DU2102" s="1"/>
      <c r="DV2102" s="1"/>
      <c r="DW2102" s="1"/>
      <c r="DX2102" s="1"/>
      <c r="DY2102" s="1"/>
      <c r="DZ2102" s="1"/>
      <c r="EA2102" s="1"/>
      <c r="EB2102" s="1"/>
      <c r="EC2102" s="1"/>
      <c r="ED2102" s="1"/>
      <c r="EE2102" s="1"/>
      <c r="EF2102" s="1"/>
      <c r="EG2102" s="1"/>
      <c r="EH2102" s="1"/>
      <c r="EI2102" s="1"/>
      <c r="EJ2102" s="1"/>
      <c r="EK2102" s="1"/>
      <c r="EL2102" s="1"/>
      <c r="EM2102" s="1"/>
      <c r="EN2102" s="1"/>
      <c r="EO2102" s="1"/>
      <c r="EP2102" s="1"/>
      <c r="EQ2102" s="1"/>
      <c r="ER2102" s="1"/>
      <c r="ES2102" s="1"/>
      <c r="ET2102" s="1"/>
      <c r="EU2102" s="1"/>
      <c r="EV2102" s="1"/>
      <c r="EW2102" s="1"/>
      <c r="EX2102" s="1"/>
      <c r="EY2102" s="1"/>
      <c r="EZ2102" s="1"/>
      <c r="FA2102" s="1"/>
      <c r="FB2102" s="1"/>
      <c r="FC2102" s="1"/>
      <c r="FD2102" s="1"/>
      <c r="FE2102" s="1"/>
      <c r="FF2102" s="1"/>
      <c r="FG2102" s="1"/>
      <c r="FH2102" s="1"/>
      <c r="FI2102" s="1"/>
      <c r="FJ2102" s="1"/>
      <c r="FK2102" s="1"/>
      <c r="FL2102" s="1"/>
      <c r="FM2102" s="1"/>
      <c r="FN2102" s="1"/>
      <c r="FO2102" s="1"/>
      <c r="FP2102" s="1"/>
      <c r="FQ2102" s="1"/>
      <c r="FR2102" s="1"/>
      <c r="FS2102" s="1"/>
      <c r="FT2102" s="1"/>
      <c r="FU2102" s="1"/>
      <c r="FV2102" s="1"/>
      <c r="FW2102" s="1"/>
      <c r="FX2102" s="1"/>
      <c r="FY2102" s="1"/>
      <c r="FZ2102" s="1"/>
      <c r="GA2102" s="1"/>
      <c r="GB2102" s="1"/>
      <c r="GC2102" s="1"/>
      <c r="GD2102" s="1"/>
      <c r="GE2102" s="1"/>
      <c r="GF2102" s="1"/>
      <c r="GG2102" s="1"/>
      <c r="GH2102" s="1"/>
      <c r="GI2102" s="1"/>
      <c r="GJ2102" s="1"/>
      <c r="GK2102" s="1"/>
      <c r="GL2102" s="1"/>
      <c r="GM2102" s="1"/>
      <c r="GN2102" s="1"/>
      <c r="GO2102" s="1"/>
    </row>
    <row r="2103" spans="1:197" s="40" customFormat="1" x14ac:dyDescent="0.25">
      <c r="A2103" s="41"/>
      <c r="B2103" s="4"/>
      <c r="C2103" s="41"/>
      <c r="D2103" s="42"/>
      <c r="E2103" s="42"/>
      <c r="F2103" s="42"/>
      <c r="G2103" s="1"/>
      <c r="H2103" s="1"/>
      <c r="I2103" s="1"/>
      <c r="J2103" s="1"/>
      <c r="K2103" s="1"/>
      <c r="L2103" s="1"/>
      <c r="M2103" s="2"/>
      <c r="N2103" s="1"/>
      <c r="O2103" s="1"/>
      <c r="P2103" s="1"/>
      <c r="Q2103" s="1"/>
      <c r="R2103" s="1"/>
      <c r="S2103" s="1"/>
      <c r="T2103" s="1"/>
      <c r="U2103" s="1"/>
      <c r="V2103" s="1"/>
      <c r="W2103" s="1"/>
      <c r="X2103" s="1"/>
      <c r="Y2103" s="1"/>
      <c r="Z2103" s="1"/>
      <c r="AA2103" s="1"/>
      <c r="AB2103" s="1"/>
      <c r="AC2103" s="1"/>
      <c r="AD2103" s="1"/>
      <c r="AE2103" s="1"/>
      <c r="AF2103" s="1"/>
      <c r="AG2103" s="1"/>
      <c r="AH2103" s="1"/>
      <c r="AI2103" s="1"/>
      <c r="AJ2103" s="1"/>
      <c r="AK2103" s="1"/>
      <c r="AL2103" s="1"/>
      <c r="AM2103" s="1"/>
      <c r="AN2103" s="1"/>
      <c r="AO2103" s="1"/>
      <c r="AP2103" s="1"/>
      <c r="AQ2103" s="1"/>
      <c r="AR2103" s="1"/>
      <c r="AS2103" s="1"/>
      <c r="AT2103" s="1"/>
      <c r="AU2103" s="1"/>
      <c r="AV2103" s="1"/>
      <c r="AW2103" s="1"/>
      <c r="AX2103" s="1"/>
      <c r="AY2103" s="1"/>
      <c r="AZ2103" s="1"/>
      <c r="BA2103" s="1"/>
      <c r="BB2103" s="1"/>
      <c r="BC2103" s="1"/>
      <c r="BD2103" s="1"/>
      <c r="BE2103" s="1"/>
      <c r="BF2103" s="1"/>
      <c r="BG2103" s="1"/>
      <c r="BH2103" s="1"/>
      <c r="BI2103" s="1"/>
      <c r="BJ2103" s="1"/>
      <c r="BK2103" s="1"/>
      <c r="BL2103" s="1"/>
      <c r="BM2103" s="1"/>
      <c r="BN2103" s="1"/>
      <c r="BO2103" s="1"/>
      <c r="BP2103" s="1"/>
      <c r="BQ2103" s="1"/>
      <c r="BR2103" s="1"/>
      <c r="BS2103" s="1"/>
      <c r="BT2103" s="1"/>
      <c r="BU2103" s="1"/>
      <c r="BV2103" s="1"/>
      <c r="BW2103" s="1"/>
      <c r="BX2103" s="1"/>
      <c r="BY2103" s="1"/>
      <c r="BZ2103" s="1"/>
      <c r="CA2103" s="1"/>
      <c r="CB2103" s="1"/>
      <c r="CC2103" s="1"/>
      <c r="CD2103" s="1"/>
      <c r="CE2103" s="1"/>
      <c r="CF2103" s="1"/>
      <c r="CG2103" s="1"/>
      <c r="CH2103" s="1"/>
      <c r="CI2103" s="1"/>
      <c r="CJ2103" s="1"/>
      <c r="CK2103" s="1"/>
      <c r="CL2103" s="1"/>
      <c r="CM2103" s="1"/>
      <c r="CN2103" s="1"/>
      <c r="CO2103" s="1"/>
      <c r="CP2103" s="1"/>
      <c r="CQ2103" s="1"/>
      <c r="CR2103" s="1"/>
      <c r="CS2103" s="1"/>
      <c r="CT2103" s="1"/>
      <c r="CU2103" s="1"/>
      <c r="CV2103" s="1"/>
      <c r="CW2103" s="1"/>
      <c r="CX2103" s="1"/>
      <c r="CY2103" s="1"/>
      <c r="CZ2103" s="1"/>
      <c r="DA2103" s="1"/>
      <c r="DB2103" s="1"/>
      <c r="DC2103" s="1"/>
      <c r="DD2103" s="1"/>
      <c r="DE2103" s="1"/>
      <c r="DF2103" s="1"/>
      <c r="DG2103" s="1"/>
      <c r="DH2103" s="1"/>
      <c r="DI2103" s="1"/>
      <c r="DJ2103" s="1"/>
      <c r="DK2103" s="1"/>
      <c r="DL2103" s="1"/>
      <c r="DM2103" s="1"/>
      <c r="DN2103" s="1"/>
      <c r="DO2103" s="1"/>
      <c r="DP2103" s="1"/>
      <c r="DQ2103" s="1"/>
      <c r="DR2103" s="1"/>
      <c r="DS2103" s="1"/>
      <c r="DT2103" s="1"/>
      <c r="DU2103" s="1"/>
      <c r="DV2103" s="1"/>
      <c r="DW2103" s="1"/>
      <c r="DX2103" s="1"/>
      <c r="DY2103" s="1"/>
      <c r="DZ2103" s="1"/>
      <c r="EA2103" s="1"/>
      <c r="EB2103" s="1"/>
      <c r="EC2103" s="1"/>
      <c r="ED2103" s="1"/>
      <c r="EE2103" s="1"/>
      <c r="EF2103" s="1"/>
      <c r="EG2103" s="1"/>
      <c r="EH2103" s="1"/>
      <c r="EI2103" s="1"/>
      <c r="EJ2103" s="1"/>
      <c r="EK2103" s="1"/>
      <c r="EL2103" s="1"/>
      <c r="EM2103" s="1"/>
      <c r="EN2103" s="1"/>
      <c r="EO2103" s="1"/>
      <c r="EP2103" s="1"/>
      <c r="EQ2103" s="1"/>
      <c r="ER2103" s="1"/>
      <c r="ES2103" s="1"/>
      <c r="ET2103" s="1"/>
      <c r="EU2103" s="1"/>
      <c r="EV2103" s="1"/>
      <c r="EW2103" s="1"/>
      <c r="EX2103" s="1"/>
      <c r="EY2103" s="1"/>
      <c r="EZ2103" s="1"/>
      <c r="FA2103" s="1"/>
      <c r="FB2103" s="1"/>
      <c r="FC2103" s="1"/>
      <c r="FD2103" s="1"/>
      <c r="FE2103" s="1"/>
      <c r="FF2103" s="1"/>
      <c r="FG2103" s="1"/>
      <c r="FH2103" s="1"/>
      <c r="FI2103" s="1"/>
      <c r="FJ2103" s="1"/>
      <c r="FK2103" s="1"/>
      <c r="FL2103" s="1"/>
      <c r="FM2103" s="1"/>
      <c r="FN2103" s="1"/>
      <c r="FO2103" s="1"/>
      <c r="FP2103" s="1"/>
      <c r="FQ2103" s="1"/>
      <c r="FR2103" s="1"/>
      <c r="FS2103" s="1"/>
      <c r="FT2103" s="1"/>
      <c r="FU2103" s="1"/>
      <c r="FV2103" s="1"/>
      <c r="FW2103" s="1"/>
      <c r="FX2103" s="1"/>
      <c r="FY2103" s="1"/>
      <c r="FZ2103" s="1"/>
      <c r="GA2103" s="1"/>
      <c r="GB2103" s="1"/>
      <c r="GC2103" s="1"/>
      <c r="GD2103" s="1"/>
      <c r="GE2103" s="1"/>
      <c r="GF2103" s="1"/>
      <c r="GG2103" s="1"/>
      <c r="GH2103" s="1"/>
      <c r="GI2103" s="1"/>
      <c r="GJ2103" s="1"/>
      <c r="GK2103" s="1"/>
      <c r="GL2103" s="1"/>
      <c r="GM2103" s="1"/>
      <c r="GN2103" s="1"/>
      <c r="GO2103" s="1"/>
    </row>
    <row r="2104" spans="1:197" s="40" customFormat="1" x14ac:dyDescent="0.25">
      <c r="A2104" s="41"/>
      <c r="B2104" s="4"/>
      <c r="C2104" s="41"/>
      <c r="D2104" s="42"/>
      <c r="E2104" s="42"/>
      <c r="F2104" s="42"/>
      <c r="G2104" s="1"/>
      <c r="H2104" s="1"/>
      <c r="I2104" s="1"/>
      <c r="J2104" s="1"/>
      <c r="K2104" s="1"/>
      <c r="L2104" s="1"/>
      <c r="M2104" s="2"/>
      <c r="N2104" s="1"/>
      <c r="O2104" s="1"/>
      <c r="P2104" s="1"/>
      <c r="Q2104" s="1"/>
      <c r="R2104" s="1"/>
      <c r="S2104" s="1"/>
      <c r="T2104" s="1"/>
      <c r="U2104" s="1"/>
      <c r="V2104" s="1"/>
      <c r="W2104" s="1"/>
      <c r="X2104" s="1"/>
      <c r="Y2104" s="1"/>
      <c r="Z2104" s="1"/>
      <c r="AA2104" s="1"/>
      <c r="AB2104" s="1"/>
      <c r="AC2104" s="1"/>
      <c r="AD2104" s="1"/>
      <c r="AE2104" s="1"/>
      <c r="AF2104" s="1"/>
      <c r="AG2104" s="1"/>
      <c r="AH2104" s="1"/>
      <c r="AI2104" s="1"/>
      <c r="AJ2104" s="1"/>
      <c r="AK2104" s="1"/>
      <c r="AL2104" s="1"/>
      <c r="AM2104" s="1"/>
      <c r="AN2104" s="1"/>
      <c r="AO2104" s="1"/>
      <c r="AP2104" s="1"/>
      <c r="AQ2104" s="1"/>
      <c r="AR2104" s="1"/>
      <c r="AS2104" s="1"/>
      <c r="AT2104" s="1"/>
      <c r="AU2104" s="1"/>
      <c r="AV2104" s="1"/>
      <c r="AW2104" s="1"/>
      <c r="AX2104" s="1"/>
      <c r="AY2104" s="1"/>
      <c r="AZ2104" s="1"/>
      <c r="BA2104" s="1"/>
      <c r="BB2104" s="1"/>
      <c r="BC2104" s="1"/>
      <c r="BD2104" s="1"/>
      <c r="BE2104" s="1"/>
      <c r="BF2104" s="1"/>
      <c r="BG2104" s="1"/>
      <c r="BH2104" s="1"/>
      <c r="BI2104" s="1"/>
      <c r="BJ2104" s="1"/>
      <c r="BK2104" s="1"/>
      <c r="BL2104" s="1"/>
      <c r="BM2104" s="1"/>
      <c r="BN2104" s="1"/>
      <c r="BO2104" s="1"/>
      <c r="BP2104" s="1"/>
      <c r="BQ2104" s="1"/>
      <c r="BR2104" s="1"/>
      <c r="BS2104" s="1"/>
      <c r="BT2104" s="1"/>
      <c r="BU2104" s="1"/>
      <c r="BV2104" s="1"/>
      <c r="BW2104" s="1"/>
      <c r="BX2104" s="1"/>
      <c r="BY2104" s="1"/>
      <c r="BZ2104" s="1"/>
      <c r="CA2104" s="1"/>
      <c r="CB2104" s="1"/>
      <c r="CC2104" s="1"/>
      <c r="CD2104" s="1"/>
      <c r="CE2104" s="1"/>
      <c r="CF2104" s="1"/>
      <c r="CG2104" s="1"/>
      <c r="CH2104" s="1"/>
      <c r="CI2104" s="1"/>
      <c r="CJ2104" s="1"/>
      <c r="CK2104" s="1"/>
      <c r="CL2104" s="1"/>
      <c r="CM2104" s="1"/>
      <c r="CN2104" s="1"/>
      <c r="CO2104" s="1"/>
      <c r="CP2104" s="1"/>
      <c r="CQ2104" s="1"/>
      <c r="CR2104" s="1"/>
      <c r="CS2104" s="1"/>
      <c r="CT2104" s="1"/>
      <c r="CU2104" s="1"/>
      <c r="CV2104" s="1"/>
      <c r="CW2104" s="1"/>
      <c r="CX2104" s="1"/>
      <c r="CY2104" s="1"/>
      <c r="CZ2104" s="1"/>
      <c r="DA2104" s="1"/>
      <c r="DB2104" s="1"/>
      <c r="DC2104" s="1"/>
      <c r="DD2104" s="1"/>
      <c r="DE2104" s="1"/>
      <c r="DF2104" s="1"/>
      <c r="DG2104" s="1"/>
      <c r="DH2104" s="1"/>
      <c r="DI2104" s="1"/>
      <c r="DJ2104" s="1"/>
      <c r="DK2104" s="1"/>
      <c r="DL2104" s="1"/>
      <c r="DM2104" s="1"/>
      <c r="DN2104" s="1"/>
      <c r="DO2104" s="1"/>
      <c r="DP2104" s="1"/>
      <c r="DQ2104" s="1"/>
      <c r="DR2104" s="1"/>
      <c r="DS2104" s="1"/>
      <c r="DT2104" s="1"/>
      <c r="DU2104" s="1"/>
      <c r="DV2104" s="1"/>
      <c r="DW2104" s="1"/>
      <c r="DX2104" s="1"/>
      <c r="DY2104" s="1"/>
      <c r="DZ2104" s="1"/>
      <c r="EA2104" s="1"/>
      <c r="EB2104" s="1"/>
      <c r="EC2104" s="1"/>
      <c r="ED2104" s="1"/>
      <c r="EE2104" s="1"/>
      <c r="EF2104" s="1"/>
      <c r="EG2104" s="1"/>
      <c r="EH2104" s="1"/>
      <c r="EI2104" s="1"/>
      <c r="EJ2104" s="1"/>
      <c r="EK2104" s="1"/>
      <c r="EL2104" s="1"/>
      <c r="EM2104" s="1"/>
      <c r="EN2104" s="1"/>
      <c r="EO2104" s="1"/>
      <c r="EP2104" s="1"/>
      <c r="EQ2104" s="1"/>
      <c r="ER2104" s="1"/>
      <c r="ES2104" s="1"/>
      <c r="ET2104" s="1"/>
      <c r="EU2104" s="1"/>
      <c r="EV2104" s="1"/>
      <c r="EW2104" s="1"/>
      <c r="EX2104" s="1"/>
      <c r="EY2104" s="1"/>
      <c r="EZ2104" s="1"/>
      <c r="FA2104" s="1"/>
      <c r="FB2104" s="1"/>
      <c r="FC2104" s="1"/>
      <c r="FD2104" s="1"/>
      <c r="FE2104" s="1"/>
      <c r="FF2104" s="1"/>
      <c r="FG2104" s="1"/>
      <c r="FH2104" s="1"/>
      <c r="FI2104" s="1"/>
      <c r="FJ2104" s="1"/>
      <c r="FK2104" s="1"/>
      <c r="FL2104" s="1"/>
      <c r="FM2104" s="1"/>
      <c r="FN2104" s="1"/>
      <c r="FO2104" s="1"/>
      <c r="FP2104" s="1"/>
      <c r="FQ2104" s="1"/>
      <c r="FR2104" s="1"/>
      <c r="FS2104" s="1"/>
      <c r="FT2104" s="1"/>
      <c r="FU2104" s="1"/>
      <c r="FV2104" s="1"/>
      <c r="FW2104" s="1"/>
      <c r="FX2104" s="1"/>
      <c r="FY2104" s="1"/>
      <c r="FZ2104" s="1"/>
      <c r="GA2104" s="1"/>
      <c r="GB2104" s="1"/>
      <c r="GC2104" s="1"/>
      <c r="GD2104" s="1"/>
      <c r="GE2104" s="1"/>
      <c r="GF2104" s="1"/>
      <c r="GG2104" s="1"/>
      <c r="GH2104" s="1"/>
      <c r="GI2104" s="1"/>
      <c r="GJ2104" s="1"/>
      <c r="GK2104" s="1"/>
      <c r="GL2104" s="1"/>
      <c r="GM2104" s="1"/>
      <c r="GN2104" s="1"/>
      <c r="GO2104" s="1"/>
    </row>
    <row r="2105" spans="1:197" s="40" customFormat="1" x14ac:dyDescent="0.25">
      <c r="A2105" s="41"/>
      <c r="B2105" s="4"/>
      <c r="C2105" s="41"/>
      <c r="D2105" s="42"/>
      <c r="E2105" s="42"/>
      <c r="F2105" s="42"/>
      <c r="G2105" s="1"/>
      <c r="H2105" s="1"/>
      <c r="I2105" s="1"/>
      <c r="J2105" s="1"/>
      <c r="K2105" s="1"/>
      <c r="L2105" s="1"/>
      <c r="M2105" s="2"/>
      <c r="N2105" s="1"/>
      <c r="O2105" s="1"/>
      <c r="P2105" s="1"/>
      <c r="Q2105" s="1"/>
      <c r="R2105" s="1"/>
      <c r="S2105" s="1"/>
      <c r="T2105" s="1"/>
      <c r="U2105" s="1"/>
      <c r="V2105" s="1"/>
      <c r="W2105" s="1"/>
      <c r="X2105" s="1"/>
      <c r="Y2105" s="1"/>
      <c r="Z2105" s="1"/>
      <c r="AA2105" s="1"/>
      <c r="AB2105" s="1"/>
      <c r="AC2105" s="1"/>
      <c r="AD2105" s="1"/>
      <c r="AE2105" s="1"/>
      <c r="AF2105" s="1"/>
      <c r="AG2105" s="1"/>
      <c r="AH2105" s="1"/>
      <c r="AI2105" s="1"/>
      <c r="AJ2105" s="1"/>
      <c r="AK2105" s="1"/>
      <c r="AL2105" s="1"/>
      <c r="AM2105" s="1"/>
      <c r="AN2105" s="1"/>
      <c r="AO2105" s="1"/>
      <c r="AP2105" s="1"/>
      <c r="AQ2105" s="1"/>
      <c r="AR2105" s="1"/>
      <c r="AS2105" s="1"/>
      <c r="AT2105" s="1"/>
      <c r="AU2105" s="1"/>
      <c r="AV2105" s="1"/>
      <c r="AW2105" s="1"/>
      <c r="AX2105" s="1"/>
      <c r="AY2105" s="1"/>
      <c r="AZ2105" s="1"/>
      <c r="BA2105" s="1"/>
      <c r="BB2105" s="1"/>
      <c r="BC2105" s="1"/>
      <c r="BD2105" s="1"/>
      <c r="BE2105" s="1"/>
      <c r="BF2105" s="1"/>
      <c r="BG2105" s="1"/>
      <c r="BH2105" s="1"/>
      <c r="BI2105" s="1"/>
      <c r="BJ2105" s="1"/>
      <c r="BK2105" s="1"/>
      <c r="BL2105" s="1"/>
      <c r="BM2105" s="1"/>
      <c r="BN2105" s="1"/>
      <c r="BO2105" s="1"/>
      <c r="BP2105" s="1"/>
      <c r="BQ2105" s="1"/>
      <c r="BR2105" s="1"/>
      <c r="BS2105" s="1"/>
      <c r="BT2105" s="1"/>
      <c r="BU2105" s="1"/>
      <c r="BV2105" s="1"/>
      <c r="BW2105" s="1"/>
      <c r="BX2105" s="1"/>
      <c r="BY2105" s="1"/>
      <c r="BZ2105" s="1"/>
      <c r="CA2105" s="1"/>
      <c r="CB2105" s="1"/>
      <c r="CC2105" s="1"/>
      <c r="CD2105" s="1"/>
      <c r="CE2105" s="1"/>
      <c r="CF2105" s="1"/>
      <c r="CG2105" s="1"/>
      <c r="CH2105" s="1"/>
      <c r="CI2105" s="1"/>
      <c r="CJ2105" s="1"/>
      <c r="CK2105" s="1"/>
      <c r="CL2105" s="1"/>
      <c r="CM2105" s="1"/>
      <c r="CN2105" s="1"/>
      <c r="CO2105" s="1"/>
      <c r="CP2105" s="1"/>
      <c r="CQ2105" s="1"/>
      <c r="CR2105" s="1"/>
      <c r="CS2105" s="1"/>
      <c r="CT2105" s="1"/>
      <c r="CU2105" s="1"/>
      <c r="CV2105" s="1"/>
      <c r="CW2105" s="1"/>
      <c r="CX2105" s="1"/>
      <c r="CY2105" s="1"/>
      <c r="CZ2105" s="1"/>
      <c r="DA2105" s="1"/>
      <c r="DB2105" s="1"/>
      <c r="DC2105" s="1"/>
      <c r="DD2105" s="1"/>
      <c r="DE2105" s="1"/>
      <c r="DF2105" s="1"/>
      <c r="DG2105" s="1"/>
      <c r="DH2105" s="1"/>
      <c r="DI2105" s="1"/>
      <c r="DJ2105" s="1"/>
      <c r="DK2105" s="1"/>
      <c r="DL2105" s="1"/>
      <c r="DM2105" s="1"/>
      <c r="DN2105" s="1"/>
      <c r="DO2105" s="1"/>
      <c r="DP2105" s="1"/>
      <c r="DQ2105" s="1"/>
      <c r="DR2105" s="1"/>
      <c r="DS2105" s="1"/>
      <c r="DT2105" s="1"/>
      <c r="DU2105" s="1"/>
      <c r="DV2105" s="1"/>
      <c r="DW2105" s="1"/>
      <c r="DX2105" s="1"/>
      <c r="DY2105" s="1"/>
      <c r="DZ2105" s="1"/>
      <c r="EA2105" s="1"/>
      <c r="EB2105" s="1"/>
      <c r="EC2105" s="1"/>
      <c r="ED2105" s="1"/>
      <c r="EE2105" s="1"/>
      <c r="EF2105" s="1"/>
      <c r="EG2105" s="1"/>
      <c r="EH2105" s="1"/>
      <c r="EI2105" s="1"/>
      <c r="EJ2105" s="1"/>
      <c r="EK2105" s="1"/>
      <c r="EL2105" s="1"/>
      <c r="EM2105" s="1"/>
      <c r="EN2105" s="1"/>
      <c r="EO2105" s="1"/>
      <c r="EP2105" s="1"/>
      <c r="EQ2105" s="1"/>
      <c r="ER2105" s="1"/>
      <c r="ES2105" s="1"/>
      <c r="ET2105" s="1"/>
      <c r="EU2105" s="1"/>
      <c r="EV2105" s="1"/>
      <c r="EW2105" s="1"/>
      <c r="EX2105" s="1"/>
      <c r="EY2105" s="1"/>
      <c r="EZ2105" s="1"/>
      <c r="FA2105" s="1"/>
      <c r="FB2105" s="1"/>
      <c r="FC2105" s="1"/>
      <c r="FD2105" s="1"/>
      <c r="FE2105" s="1"/>
      <c r="FF2105" s="1"/>
      <c r="FG2105" s="1"/>
      <c r="FH2105" s="1"/>
      <c r="FI2105" s="1"/>
      <c r="FJ2105" s="1"/>
      <c r="FK2105" s="1"/>
      <c r="FL2105" s="1"/>
      <c r="FM2105" s="1"/>
      <c r="FN2105" s="1"/>
      <c r="FO2105" s="1"/>
      <c r="FP2105" s="1"/>
      <c r="FQ2105" s="1"/>
      <c r="FR2105" s="1"/>
      <c r="FS2105" s="1"/>
      <c r="FT2105" s="1"/>
      <c r="FU2105" s="1"/>
      <c r="FV2105" s="1"/>
      <c r="FW2105" s="1"/>
      <c r="FX2105" s="1"/>
      <c r="FY2105" s="1"/>
      <c r="FZ2105" s="1"/>
      <c r="GA2105" s="1"/>
      <c r="GB2105" s="1"/>
      <c r="GC2105" s="1"/>
      <c r="GD2105" s="1"/>
      <c r="GE2105" s="1"/>
      <c r="GF2105" s="1"/>
      <c r="GG2105" s="1"/>
      <c r="GH2105" s="1"/>
      <c r="GI2105" s="1"/>
      <c r="GJ2105" s="1"/>
      <c r="GK2105" s="1"/>
      <c r="GL2105" s="1"/>
      <c r="GM2105" s="1"/>
      <c r="GN2105" s="1"/>
      <c r="GO2105" s="1"/>
    </row>
    <row r="2106" spans="1:197" s="40" customFormat="1" x14ac:dyDescent="0.25">
      <c r="A2106" s="41"/>
      <c r="B2106" s="4"/>
      <c r="C2106" s="41"/>
      <c r="D2106" s="42"/>
      <c r="E2106" s="42"/>
      <c r="F2106" s="42"/>
      <c r="G2106" s="1"/>
      <c r="H2106" s="1"/>
      <c r="I2106" s="1"/>
      <c r="J2106" s="1"/>
      <c r="K2106" s="1"/>
      <c r="L2106" s="1"/>
      <c r="M2106" s="2"/>
      <c r="N2106" s="1"/>
      <c r="O2106" s="1"/>
      <c r="P2106" s="1"/>
      <c r="Q2106" s="1"/>
      <c r="R2106" s="1"/>
      <c r="S2106" s="1"/>
      <c r="T2106" s="1"/>
      <c r="U2106" s="1"/>
      <c r="V2106" s="1"/>
      <c r="W2106" s="1"/>
      <c r="X2106" s="1"/>
      <c r="Y2106" s="1"/>
      <c r="Z2106" s="1"/>
      <c r="AA2106" s="1"/>
      <c r="AB2106" s="1"/>
      <c r="AC2106" s="1"/>
      <c r="AD2106" s="1"/>
      <c r="AE2106" s="1"/>
      <c r="AF2106" s="1"/>
      <c r="AG2106" s="1"/>
      <c r="AH2106" s="1"/>
      <c r="AI2106" s="1"/>
      <c r="AJ2106" s="1"/>
      <c r="AK2106" s="1"/>
      <c r="AL2106" s="1"/>
      <c r="AM2106" s="1"/>
      <c r="AN2106" s="1"/>
      <c r="AO2106" s="1"/>
      <c r="AP2106" s="1"/>
      <c r="AQ2106" s="1"/>
      <c r="AR2106" s="1"/>
      <c r="AS2106" s="1"/>
      <c r="AT2106" s="1"/>
      <c r="AU2106" s="1"/>
      <c r="AV2106" s="1"/>
      <c r="AW2106" s="1"/>
      <c r="AX2106" s="1"/>
      <c r="AY2106" s="1"/>
      <c r="AZ2106" s="1"/>
      <c r="BA2106" s="1"/>
      <c r="BB2106" s="1"/>
      <c r="BC2106" s="1"/>
      <c r="BD2106" s="1"/>
      <c r="BE2106" s="1"/>
      <c r="BF2106" s="1"/>
      <c r="BG2106" s="1"/>
      <c r="BH2106" s="1"/>
      <c r="BI2106" s="1"/>
      <c r="BJ2106" s="1"/>
      <c r="BK2106" s="1"/>
      <c r="BL2106" s="1"/>
      <c r="BM2106" s="1"/>
      <c r="BN2106" s="1"/>
      <c r="BO2106" s="1"/>
      <c r="BP2106" s="1"/>
      <c r="BQ2106" s="1"/>
      <c r="BR2106" s="1"/>
      <c r="BS2106" s="1"/>
      <c r="BT2106" s="1"/>
      <c r="BU2106" s="1"/>
      <c r="BV2106" s="1"/>
      <c r="BW2106" s="1"/>
      <c r="BX2106" s="1"/>
      <c r="BY2106" s="1"/>
      <c r="BZ2106" s="1"/>
      <c r="CA2106" s="1"/>
      <c r="CB2106" s="1"/>
      <c r="CC2106" s="1"/>
      <c r="CD2106" s="1"/>
      <c r="CE2106" s="1"/>
      <c r="CF2106" s="1"/>
      <c r="CG2106" s="1"/>
      <c r="CH2106" s="1"/>
      <c r="CI2106" s="1"/>
      <c r="CJ2106" s="1"/>
      <c r="CK2106" s="1"/>
      <c r="CL2106" s="1"/>
      <c r="CM2106" s="1"/>
      <c r="CN2106" s="1"/>
      <c r="CO2106" s="1"/>
      <c r="CP2106" s="1"/>
      <c r="CQ2106" s="1"/>
      <c r="CR2106" s="1"/>
      <c r="CS2106" s="1"/>
      <c r="CT2106" s="1"/>
      <c r="CU2106" s="1"/>
      <c r="CV2106" s="1"/>
      <c r="CW2106" s="1"/>
      <c r="CX2106" s="1"/>
      <c r="CY2106" s="1"/>
      <c r="CZ2106" s="1"/>
      <c r="DA2106" s="1"/>
      <c r="DB2106" s="1"/>
      <c r="DC2106" s="1"/>
      <c r="DD2106" s="1"/>
      <c r="DE2106" s="1"/>
      <c r="DF2106" s="1"/>
      <c r="DG2106" s="1"/>
      <c r="DH2106" s="1"/>
      <c r="DI2106" s="1"/>
      <c r="DJ2106" s="1"/>
      <c r="DK2106" s="1"/>
      <c r="DL2106" s="1"/>
      <c r="DM2106" s="1"/>
      <c r="DN2106" s="1"/>
      <c r="DO2106" s="1"/>
      <c r="DP2106" s="1"/>
      <c r="DQ2106" s="1"/>
      <c r="DR2106" s="1"/>
      <c r="DS2106" s="1"/>
      <c r="DT2106" s="1"/>
      <c r="DU2106" s="1"/>
      <c r="DV2106" s="1"/>
      <c r="DW2106" s="1"/>
      <c r="DX2106" s="1"/>
      <c r="DY2106" s="1"/>
      <c r="DZ2106" s="1"/>
      <c r="EA2106" s="1"/>
      <c r="EB2106" s="1"/>
      <c r="EC2106" s="1"/>
      <c r="ED2106" s="1"/>
      <c r="EE2106" s="1"/>
      <c r="EF2106" s="1"/>
      <c r="EG2106" s="1"/>
      <c r="EH2106" s="1"/>
      <c r="EI2106" s="1"/>
      <c r="EJ2106" s="1"/>
      <c r="EK2106" s="1"/>
      <c r="EL2106" s="1"/>
      <c r="EM2106" s="1"/>
      <c r="EN2106" s="1"/>
      <c r="EO2106" s="1"/>
      <c r="EP2106" s="1"/>
      <c r="EQ2106" s="1"/>
      <c r="ER2106" s="1"/>
      <c r="ES2106" s="1"/>
      <c r="ET2106" s="1"/>
      <c r="EU2106" s="1"/>
      <c r="EV2106" s="1"/>
      <c r="EW2106" s="1"/>
      <c r="EX2106" s="1"/>
      <c r="EY2106" s="1"/>
      <c r="EZ2106" s="1"/>
      <c r="FA2106" s="1"/>
      <c r="FB2106" s="1"/>
      <c r="FC2106" s="1"/>
      <c r="FD2106" s="1"/>
      <c r="FE2106" s="1"/>
      <c r="FF2106" s="1"/>
      <c r="FG2106" s="1"/>
      <c r="FH2106" s="1"/>
      <c r="FI2106" s="1"/>
      <c r="FJ2106" s="1"/>
      <c r="FK2106" s="1"/>
      <c r="FL2106" s="1"/>
      <c r="FM2106" s="1"/>
      <c r="FN2106" s="1"/>
      <c r="FO2106" s="1"/>
      <c r="FP2106" s="1"/>
      <c r="FQ2106" s="1"/>
      <c r="FR2106" s="1"/>
      <c r="FS2106" s="1"/>
      <c r="FT2106" s="1"/>
      <c r="FU2106" s="1"/>
      <c r="FV2106" s="1"/>
      <c r="FW2106" s="1"/>
      <c r="FX2106" s="1"/>
      <c r="FY2106" s="1"/>
      <c r="FZ2106" s="1"/>
      <c r="GA2106" s="1"/>
      <c r="GB2106" s="1"/>
      <c r="GC2106" s="1"/>
      <c r="GD2106" s="1"/>
      <c r="GE2106" s="1"/>
      <c r="GF2106" s="1"/>
      <c r="GG2106" s="1"/>
      <c r="GH2106" s="1"/>
      <c r="GI2106" s="1"/>
      <c r="GJ2106" s="1"/>
      <c r="GK2106" s="1"/>
      <c r="GL2106" s="1"/>
      <c r="GM2106" s="1"/>
      <c r="GN2106" s="1"/>
      <c r="GO2106" s="1"/>
    </row>
    <row r="2107" spans="1:197" s="40" customFormat="1" x14ac:dyDescent="0.25">
      <c r="A2107" s="41"/>
      <c r="B2107" s="4"/>
      <c r="C2107" s="41"/>
      <c r="D2107" s="42"/>
      <c r="E2107" s="42"/>
      <c r="F2107" s="42"/>
      <c r="G2107" s="1"/>
      <c r="H2107" s="1"/>
      <c r="I2107" s="1"/>
      <c r="J2107" s="1"/>
      <c r="K2107" s="1"/>
      <c r="L2107" s="1"/>
      <c r="M2107" s="2"/>
      <c r="N2107" s="1"/>
      <c r="O2107" s="1"/>
      <c r="P2107" s="1"/>
      <c r="Q2107" s="1"/>
      <c r="R2107" s="1"/>
      <c r="S2107" s="1"/>
      <c r="T2107" s="1"/>
      <c r="U2107" s="1"/>
      <c r="V2107" s="1"/>
      <c r="W2107" s="1"/>
      <c r="X2107" s="1"/>
      <c r="Y2107" s="1"/>
      <c r="Z2107" s="1"/>
      <c r="AA2107" s="1"/>
      <c r="AB2107" s="1"/>
      <c r="AC2107" s="1"/>
      <c r="AD2107" s="1"/>
      <c r="AE2107" s="1"/>
      <c r="AF2107" s="1"/>
      <c r="AG2107" s="1"/>
      <c r="AH2107" s="1"/>
      <c r="AI2107" s="1"/>
      <c r="AJ2107" s="1"/>
      <c r="AK2107" s="1"/>
      <c r="AL2107" s="1"/>
      <c r="AM2107" s="1"/>
      <c r="AN2107" s="1"/>
      <c r="AO2107" s="1"/>
      <c r="AP2107" s="1"/>
      <c r="AQ2107" s="1"/>
      <c r="AR2107" s="1"/>
      <c r="AS2107" s="1"/>
      <c r="AT2107" s="1"/>
      <c r="AU2107" s="1"/>
      <c r="AV2107" s="1"/>
      <c r="AW2107" s="1"/>
      <c r="AX2107" s="1"/>
      <c r="AY2107" s="1"/>
      <c r="AZ2107" s="1"/>
      <c r="BA2107" s="1"/>
      <c r="BB2107" s="1"/>
      <c r="BC2107" s="1"/>
      <c r="BD2107" s="1"/>
      <c r="BE2107" s="1"/>
      <c r="BF2107" s="1"/>
      <c r="BG2107" s="1"/>
      <c r="BH2107" s="1"/>
      <c r="BI2107" s="1"/>
      <c r="BJ2107" s="1"/>
      <c r="BK2107" s="1"/>
      <c r="BL2107" s="1"/>
      <c r="BM2107" s="1"/>
      <c r="BN2107" s="1"/>
      <c r="BO2107" s="1"/>
      <c r="BP2107" s="1"/>
      <c r="BQ2107" s="1"/>
      <c r="BR2107" s="1"/>
      <c r="BS2107" s="1"/>
      <c r="BT2107" s="1"/>
      <c r="BU2107" s="1"/>
      <c r="BV2107" s="1"/>
      <c r="BW2107" s="1"/>
      <c r="BX2107" s="1"/>
      <c r="BY2107" s="1"/>
      <c r="BZ2107" s="1"/>
      <c r="CA2107" s="1"/>
      <c r="CB2107" s="1"/>
      <c r="CC2107" s="1"/>
      <c r="CD2107" s="1"/>
      <c r="CE2107" s="1"/>
      <c r="CF2107" s="1"/>
      <c r="CG2107" s="1"/>
      <c r="CH2107" s="1"/>
      <c r="CI2107" s="1"/>
      <c r="CJ2107" s="1"/>
      <c r="CK2107" s="1"/>
      <c r="CL2107" s="1"/>
      <c r="CM2107" s="1"/>
      <c r="CN2107" s="1"/>
      <c r="CO2107" s="1"/>
      <c r="CP2107" s="1"/>
      <c r="CQ2107" s="1"/>
      <c r="CR2107" s="1"/>
      <c r="CS2107" s="1"/>
      <c r="CT2107" s="1"/>
      <c r="CU2107" s="1"/>
      <c r="CV2107" s="1"/>
      <c r="CW2107" s="1"/>
      <c r="CX2107" s="1"/>
      <c r="CY2107" s="1"/>
      <c r="CZ2107" s="1"/>
      <c r="DA2107" s="1"/>
      <c r="DB2107" s="1"/>
      <c r="DC2107" s="1"/>
      <c r="DD2107" s="1"/>
      <c r="DE2107" s="1"/>
      <c r="DF2107" s="1"/>
      <c r="DG2107" s="1"/>
      <c r="DH2107" s="1"/>
      <c r="DI2107" s="1"/>
      <c r="DJ2107" s="1"/>
      <c r="DK2107" s="1"/>
      <c r="DL2107" s="1"/>
      <c r="DM2107" s="1"/>
      <c r="DN2107" s="1"/>
      <c r="DO2107" s="1"/>
      <c r="DP2107" s="1"/>
      <c r="DQ2107" s="1"/>
      <c r="DR2107" s="1"/>
      <c r="DS2107" s="1"/>
      <c r="DT2107" s="1"/>
      <c r="DU2107" s="1"/>
      <c r="DV2107" s="1"/>
      <c r="DW2107" s="1"/>
      <c r="DX2107" s="1"/>
      <c r="DY2107" s="1"/>
      <c r="DZ2107" s="1"/>
      <c r="EA2107" s="1"/>
      <c r="EB2107" s="1"/>
      <c r="EC2107" s="1"/>
      <c r="ED2107" s="1"/>
      <c r="EE2107" s="1"/>
      <c r="EF2107" s="1"/>
      <c r="EG2107" s="1"/>
      <c r="EH2107" s="1"/>
      <c r="EI2107" s="1"/>
      <c r="EJ2107" s="1"/>
      <c r="EK2107" s="1"/>
      <c r="EL2107" s="1"/>
      <c r="EM2107" s="1"/>
      <c r="EN2107" s="1"/>
      <c r="EO2107" s="1"/>
      <c r="EP2107" s="1"/>
      <c r="EQ2107" s="1"/>
      <c r="ER2107" s="1"/>
      <c r="ES2107" s="1"/>
      <c r="ET2107" s="1"/>
      <c r="EU2107" s="1"/>
      <c r="EV2107" s="1"/>
      <c r="EW2107" s="1"/>
      <c r="EX2107" s="1"/>
      <c r="EY2107" s="1"/>
      <c r="EZ2107" s="1"/>
      <c r="FA2107" s="1"/>
      <c r="FB2107" s="1"/>
      <c r="FC2107" s="1"/>
      <c r="FD2107" s="1"/>
      <c r="FE2107" s="1"/>
      <c r="FF2107" s="1"/>
      <c r="FG2107" s="1"/>
      <c r="FH2107" s="1"/>
      <c r="FI2107" s="1"/>
      <c r="FJ2107" s="1"/>
      <c r="FK2107" s="1"/>
      <c r="FL2107" s="1"/>
      <c r="FM2107" s="1"/>
      <c r="FN2107" s="1"/>
      <c r="FO2107" s="1"/>
      <c r="FP2107" s="1"/>
      <c r="FQ2107" s="1"/>
      <c r="FR2107" s="1"/>
      <c r="FS2107" s="1"/>
      <c r="FT2107" s="1"/>
      <c r="FU2107" s="1"/>
      <c r="FV2107" s="1"/>
      <c r="FW2107" s="1"/>
      <c r="FX2107" s="1"/>
      <c r="FY2107" s="1"/>
      <c r="FZ2107" s="1"/>
      <c r="GA2107" s="1"/>
      <c r="GB2107" s="1"/>
      <c r="GC2107" s="1"/>
      <c r="GD2107" s="1"/>
      <c r="GE2107" s="1"/>
      <c r="GF2107" s="1"/>
      <c r="GG2107" s="1"/>
      <c r="GH2107" s="1"/>
      <c r="GI2107" s="1"/>
      <c r="GJ2107" s="1"/>
      <c r="GK2107" s="1"/>
      <c r="GL2107" s="1"/>
      <c r="GM2107" s="1"/>
      <c r="GN2107" s="1"/>
      <c r="GO2107" s="1"/>
    </row>
    <row r="2108" spans="1:197" s="40" customFormat="1" x14ac:dyDescent="0.25">
      <c r="A2108" s="41"/>
      <c r="B2108" s="4"/>
      <c r="C2108" s="41"/>
      <c r="D2108" s="42"/>
      <c r="E2108" s="42"/>
      <c r="F2108" s="42"/>
      <c r="G2108" s="1"/>
      <c r="H2108" s="1"/>
      <c r="I2108" s="1"/>
      <c r="J2108" s="1"/>
      <c r="K2108" s="1"/>
      <c r="L2108" s="1"/>
      <c r="M2108" s="2"/>
      <c r="N2108" s="1"/>
      <c r="O2108" s="1"/>
      <c r="P2108" s="1"/>
      <c r="Q2108" s="1"/>
      <c r="R2108" s="1"/>
      <c r="S2108" s="1"/>
      <c r="T2108" s="1"/>
      <c r="U2108" s="1"/>
      <c r="V2108" s="1"/>
      <c r="W2108" s="1"/>
      <c r="X2108" s="1"/>
      <c r="Y2108" s="1"/>
      <c r="Z2108" s="1"/>
      <c r="AA2108" s="1"/>
      <c r="AB2108" s="1"/>
      <c r="AC2108" s="1"/>
      <c r="AD2108" s="1"/>
      <c r="AE2108" s="1"/>
      <c r="AF2108" s="1"/>
      <c r="AG2108" s="1"/>
      <c r="AH2108" s="1"/>
      <c r="AI2108" s="1"/>
      <c r="AJ2108" s="1"/>
      <c r="AK2108" s="1"/>
      <c r="AL2108" s="1"/>
      <c r="AM2108" s="1"/>
      <c r="AN2108" s="1"/>
      <c r="AO2108" s="1"/>
      <c r="AP2108" s="1"/>
      <c r="AQ2108" s="1"/>
      <c r="AR2108" s="1"/>
      <c r="AS2108" s="1"/>
      <c r="AT2108" s="1"/>
      <c r="AU2108" s="1"/>
      <c r="AV2108" s="1"/>
      <c r="AW2108" s="1"/>
      <c r="AX2108" s="1"/>
      <c r="AY2108" s="1"/>
      <c r="AZ2108" s="1"/>
      <c r="BA2108" s="1"/>
      <c r="BB2108" s="1"/>
      <c r="BC2108" s="1"/>
      <c r="BD2108" s="1"/>
      <c r="BE2108" s="1"/>
      <c r="BF2108" s="1"/>
      <c r="BG2108" s="1"/>
      <c r="BH2108" s="1"/>
      <c r="BI2108" s="1"/>
      <c r="BJ2108" s="1"/>
      <c r="BK2108" s="1"/>
      <c r="BL2108" s="1"/>
      <c r="BM2108" s="1"/>
      <c r="BN2108" s="1"/>
      <c r="BO2108" s="1"/>
      <c r="BP2108" s="1"/>
      <c r="BQ2108" s="1"/>
      <c r="BR2108" s="1"/>
      <c r="BS2108" s="1"/>
      <c r="BT2108" s="1"/>
      <c r="BU2108" s="1"/>
      <c r="BV2108" s="1"/>
      <c r="BW2108" s="1"/>
      <c r="BX2108" s="1"/>
      <c r="BY2108" s="1"/>
      <c r="BZ2108" s="1"/>
      <c r="CA2108" s="1"/>
      <c r="CB2108" s="1"/>
      <c r="CC2108" s="1"/>
      <c r="CD2108" s="1"/>
      <c r="CE2108" s="1"/>
      <c r="CF2108" s="1"/>
      <c r="CG2108" s="1"/>
      <c r="CH2108" s="1"/>
      <c r="CI2108" s="1"/>
      <c r="CJ2108" s="1"/>
      <c r="CK2108" s="1"/>
      <c r="CL2108" s="1"/>
      <c r="CM2108" s="1"/>
      <c r="CN2108" s="1"/>
      <c r="CO2108" s="1"/>
      <c r="CP2108" s="1"/>
      <c r="CQ2108" s="1"/>
      <c r="CR2108" s="1"/>
      <c r="CS2108" s="1"/>
      <c r="CT2108" s="1"/>
      <c r="CU2108" s="1"/>
      <c r="CV2108" s="1"/>
      <c r="CW2108" s="1"/>
      <c r="CX2108" s="1"/>
      <c r="CY2108" s="1"/>
      <c r="CZ2108" s="1"/>
      <c r="DA2108" s="1"/>
      <c r="DB2108" s="1"/>
      <c r="DC2108" s="1"/>
      <c r="DD2108" s="1"/>
      <c r="DE2108" s="1"/>
      <c r="DF2108" s="1"/>
      <c r="DG2108" s="1"/>
      <c r="DH2108" s="1"/>
      <c r="DI2108" s="1"/>
      <c r="DJ2108" s="1"/>
      <c r="DK2108" s="1"/>
      <c r="DL2108" s="1"/>
      <c r="DM2108" s="1"/>
      <c r="DN2108" s="1"/>
      <c r="DO2108" s="1"/>
      <c r="DP2108" s="1"/>
      <c r="DQ2108" s="1"/>
      <c r="DR2108" s="1"/>
      <c r="DS2108" s="1"/>
      <c r="DT2108" s="1"/>
      <c r="DU2108" s="1"/>
      <c r="DV2108" s="1"/>
      <c r="DW2108" s="1"/>
      <c r="DX2108" s="1"/>
      <c r="DY2108" s="1"/>
      <c r="DZ2108" s="1"/>
      <c r="EA2108" s="1"/>
      <c r="EB2108" s="1"/>
      <c r="EC2108" s="1"/>
      <c r="ED2108" s="1"/>
      <c r="EE2108" s="1"/>
      <c r="EF2108" s="1"/>
      <c r="EG2108" s="1"/>
      <c r="EH2108" s="1"/>
      <c r="EI2108" s="1"/>
      <c r="EJ2108" s="1"/>
      <c r="EK2108" s="1"/>
      <c r="EL2108" s="1"/>
      <c r="EM2108" s="1"/>
      <c r="EN2108" s="1"/>
      <c r="EO2108" s="1"/>
      <c r="EP2108" s="1"/>
      <c r="EQ2108" s="1"/>
      <c r="ER2108" s="1"/>
      <c r="ES2108" s="1"/>
      <c r="ET2108" s="1"/>
      <c r="EU2108" s="1"/>
      <c r="EV2108" s="1"/>
      <c r="EW2108" s="1"/>
      <c r="EX2108" s="1"/>
      <c r="EY2108" s="1"/>
      <c r="EZ2108" s="1"/>
      <c r="FA2108" s="1"/>
      <c r="FB2108" s="1"/>
      <c r="FC2108" s="1"/>
      <c r="FD2108" s="1"/>
      <c r="FE2108" s="1"/>
      <c r="FF2108" s="1"/>
      <c r="FG2108" s="1"/>
      <c r="FH2108" s="1"/>
      <c r="FI2108" s="1"/>
      <c r="FJ2108" s="1"/>
      <c r="FK2108" s="1"/>
      <c r="FL2108" s="1"/>
      <c r="FM2108" s="1"/>
      <c r="FN2108" s="1"/>
      <c r="FO2108" s="1"/>
      <c r="FP2108" s="1"/>
      <c r="FQ2108" s="1"/>
      <c r="FR2108" s="1"/>
      <c r="FS2108" s="1"/>
      <c r="FT2108" s="1"/>
      <c r="FU2108" s="1"/>
      <c r="FV2108" s="1"/>
      <c r="FW2108" s="1"/>
      <c r="FX2108" s="1"/>
      <c r="FY2108" s="1"/>
      <c r="FZ2108" s="1"/>
      <c r="GA2108" s="1"/>
      <c r="GB2108" s="1"/>
      <c r="GC2108" s="1"/>
      <c r="GD2108" s="1"/>
      <c r="GE2108" s="1"/>
      <c r="GF2108" s="1"/>
      <c r="GG2108" s="1"/>
      <c r="GH2108" s="1"/>
      <c r="GI2108" s="1"/>
      <c r="GJ2108" s="1"/>
      <c r="GK2108" s="1"/>
      <c r="GL2108" s="1"/>
      <c r="GM2108" s="1"/>
      <c r="GN2108" s="1"/>
      <c r="GO2108" s="1"/>
    </row>
    <row r="2109" spans="1:197" s="40" customFormat="1" x14ac:dyDescent="0.25">
      <c r="A2109" s="41"/>
      <c r="B2109" s="4"/>
      <c r="C2109" s="41"/>
      <c r="D2109" s="42"/>
      <c r="E2109" s="42"/>
      <c r="F2109" s="42"/>
      <c r="G2109" s="1"/>
      <c r="H2109" s="1"/>
      <c r="I2109" s="1"/>
      <c r="J2109" s="1"/>
      <c r="K2109" s="1"/>
      <c r="L2109" s="1"/>
      <c r="M2109" s="2"/>
      <c r="N2109" s="1"/>
      <c r="O2109" s="1"/>
      <c r="P2109" s="1"/>
      <c r="Q2109" s="1"/>
      <c r="R2109" s="1"/>
      <c r="S2109" s="1"/>
      <c r="T2109" s="1"/>
      <c r="U2109" s="1"/>
      <c r="V2109" s="1"/>
      <c r="W2109" s="1"/>
      <c r="X2109" s="1"/>
      <c r="Y2109" s="1"/>
      <c r="Z2109" s="1"/>
      <c r="AA2109" s="1"/>
      <c r="AB2109" s="1"/>
      <c r="AC2109" s="1"/>
      <c r="AD2109" s="1"/>
      <c r="AE2109" s="1"/>
      <c r="AF2109" s="1"/>
      <c r="AG2109" s="1"/>
      <c r="AH2109" s="1"/>
      <c r="AI2109" s="1"/>
      <c r="AJ2109" s="1"/>
      <c r="AK2109" s="1"/>
      <c r="AL2109" s="1"/>
      <c r="AM2109" s="1"/>
      <c r="AN2109" s="1"/>
      <c r="AO2109" s="1"/>
      <c r="AP2109" s="1"/>
      <c r="AQ2109" s="1"/>
      <c r="AR2109" s="1"/>
      <c r="AS2109" s="1"/>
      <c r="AT2109" s="1"/>
      <c r="AU2109" s="1"/>
      <c r="AV2109" s="1"/>
      <c r="AW2109" s="1"/>
      <c r="AX2109" s="1"/>
      <c r="AY2109" s="1"/>
      <c r="AZ2109" s="1"/>
      <c r="BA2109" s="1"/>
      <c r="BB2109" s="1"/>
      <c r="BC2109" s="1"/>
      <c r="BD2109" s="1"/>
      <c r="BE2109" s="1"/>
      <c r="BF2109" s="1"/>
      <c r="BG2109" s="1"/>
      <c r="BH2109" s="1"/>
      <c r="BI2109" s="1"/>
      <c r="BJ2109" s="1"/>
      <c r="BK2109" s="1"/>
      <c r="BL2109" s="1"/>
      <c r="BM2109" s="1"/>
      <c r="BN2109" s="1"/>
      <c r="BO2109" s="1"/>
      <c r="BP2109" s="1"/>
      <c r="BQ2109" s="1"/>
      <c r="BR2109" s="1"/>
      <c r="BS2109" s="1"/>
      <c r="BT2109" s="1"/>
      <c r="BU2109" s="1"/>
      <c r="BV2109" s="1"/>
      <c r="BW2109" s="1"/>
      <c r="BX2109" s="1"/>
      <c r="BY2109" s="1"/>
      <c r="BZ2109" s="1"/>
      <c r="CA2109" s="1"/>
      <c r="CB2109" s="1"/>
      <c r="CC2109" s="1"/>
      <c r="CD2109" s="1"/>
      <c r="CE2109" s="1"/>
      <c r="CF2109" s="1"/>
      <c r="CG2109" s="1"/>
      <c r="CH2109" s="1"/>
      <c r="CI2109" s="1"/>
      <c r="CJ2109" s="1"/>
      <c r="CK2109" s="1"/>
      <c r="CL2109" s="1"/>
      <c r="CM2109" s="1"/>
      <c r="CN2109" s="1"/>
      <c r="CO2109" s="1"/>
      <c r="CP2109" s="1"/>
      <c r="CQ2109" s="1"/>
      <c r="CR2109" s="1"/>
      <c r="CS2109" s="1"/>
      <c r="CT2109" s="1"/>
      <c r="CU2109" s="1"/>
      <c r="CV2109" s="1"/>
      <c r="CW2109" s="1"/>
      <c r="CX2109" s="1"/>
      <c r="CY2109" s="1"/>
      <c r="CZ2109" s="1"/>
      <c r="DA2109" s="1"/>
      <c r="DB2109" s="1"/>
      <c r="DC2109" s="1"/>
      <c r="DD2109" s="1"/>
      <c r="DE2109" s="1"/>
      <c r="DF2109" s="1"/>
      <c r="DG2109" s="1"/>
      <c r="DH2109" s="1"/>
      <c r="DI2109" s="1"/>
      <c r="DJ2109" s="1"/>
      <c r="DK2109" s="1"/>
      <c r="DL2109" s="1"/>
      <c r="DM2109" s="1"/>
      <c r="DN2109" s="1"/>
      <c r="DO2109" s="1"/>
      <c r="DP2109" s="1"/>
      <c r="DQ2109" s="1"/>
      <c r="DR2109" s="1"/>
      <c r="DS2109" s="1"/>
      <c r="DT2109" s="1"/>
      <c r="DU2109" s="1"/>
      <c r="DV2109" s="1"/>
      <c r="DW2109" s="1"/>
      <c r="DX2109" s="1"/>
      <c r="DY2109" s="1"/>
      <c r="DZ2109" s="1"/>
      <c r="EA2109" s="1"/>
      <c r="EB2109" s="1"/>
      <c r="EC2109" s="1"/>
      <c r="ED2109" s="1"/>
      <c r="EE2109" s="1"/>
      <c r="EF2109" s="1"/>
      <c r="EG2109" s="1"/>
      <c r="EH2109" s="1"/>
      <c r="EI2109" s="1"/>
      <c r="EJ2109" s="1"/>
      <c r="EK2109" s="1"/>
      <c r="EL2109" s="1"/>
      <c r="EM2109" s="1"/>
      <c r="EN2109" s="1"/>
      <c r="EO2109" s="1"/>
      <c r="EP2109" s="1"/>
      <c r="EQ2109" s="1"/>
      <c r="ER2109" s="1"/>
      <c r="ES2109" s="1"/>
      <c r="ET2109" s="1"/>
      <c r="EU2109" s="1"/>
      <c r="EV2109" s="1"/>
      <c r="EW2109" s="1"/>
      <c r="EX2109" s="1"/>
      <c r="EY2109" s="1"/>
      <c r="EZ2109" s="1"/>
      <c r="FA2109" s="1"/>
      <c r="FB2109" s="1"/>
      <c r="FC2109" s="1"/>
      <c r="FD2109" s="1"/>
      <c r="FE2109" s="1"/>
      <c r="FF2109" s="1"/>
      <c r="FG2109" s="1"/>
      <c r="FH2109" s="1"/>
      <c r="FI2109" s="1"/>
      <c r="FJ2109" s="1"/>
      <c r="FK2109" s="1"/>
      <c r="FL2109" s="1"/>
      <c r="FM2109" s="1"/>
      <c r="FN2109" s="1"/>
      <c r="FO2109" s="1"/>
      <c r="FP2109" s="1"/>
      <c r="FQ2109" s="1"/>
      <c r="FR2109" s="1"/>
      <c r="FS2109" s="1"/>
      <c r="FT2109" s="1"/>
      <c r="FU2109" s="1"/>
      <c r="FV2109" s="1"/>
      <c r="FW2109" s="1"/>
      <c r="FX2109" s="1"/>
      <c r="FY2109" s="1"/>
      <c r="FZ2109" s="1"/>
      <c r="GA2109" s="1"/>
      <c r="GB2109" s="1"/>
      <c r="GC2109" s="1"/>
      <c r="GD2109" s="1"/>
      <c r="GE2109" s="1"/>
      <c r="GF2109" s="1"/>
      <c r="GG2109" s="1"/>
      <c r="GH2109" s="1"/>
      <c r="GI2109" s="1"/>
      <c r="GJ2109" s="1"/>
      <c r="GK2109" s="1"/>
      <c r="GL2109" s="1"/>
      <c r="GM2109" s="1"/>
      <c r="GN2109" s="1"/>
      <c r="GO2109" s="1"/>
    </row>
    <row r="2110" spans="1:197" s="40" customFormat="1" x14ac:dyDescent="0.25">
      <c r="A2110" s="41"/>
      <c r="B2110" s="4"/>
      <c r="C2110" s="41"/>
      <c r="D2110" s="42"/>
      <c r="E2110" s="42"/>
      <c r="F2110" s="42"/>
      <c r="G2110" s="1"/>
      <c r="H2110" s="1"/>
      <c r="I2110" s="1"/>
      <c r="J2110" s="1"/>
      <c r="K2110" s="1"/>
      <c r="L2110" s="1"/>
      <c r="M2110" s="2"/>
      <c r="N2110" s="1"/>
      <c r="O2110" s="1"/>
      <c r="P2110" s="1"/>
      <c r="Q2110" s="1"/>
      <c r="R2110" s="1"/>
      <c r="S2110" s="1"/>
      <c r="T2110" s="1"/>
      <c r="U2110" s="1"/>
      <c r="V2110" s="1"/>
      <c r="W2110" s="1"/>
      <c r="X2110" s="1"/>
      <c r="Y2110" s="1"/>
      <c r="Z2110" s="1"/>
      <c r="AA2110" s="1"/>
      <c r="AB2110" s="1"/>
      <c r="AC2110" s="1"/>
      <c r="AD2110" s="1"/>
      <c r="AE2110" s="1"/>
      <c r="AF2110" s="1"/>
      <c r="AG2110" s="1"/>
      <c r="AH2110" s="1"/>
      <c r="AI2110" s="1"/>
      <c r="AJ2110" s="1"/>
      <c r="AK2110" s="1"/>
      <c r="AL2110" s="1"/>
      <c r="AM2110" s="1"/>
      <c r="AN2110" s="1"/>
      <c r="AO2110" s="1"/>
      <c r="AP2110" s="1"/>
      <c r="AQ2110" s="1"/>
      <c r="AR2110" s="1"/>
      <c r="AS2110" s="1"/>
      <c r="AT2110" s="1"/>
      <c r="AU2110" s="1"/>
      <c r="AV2110" s="1"/>
      <c r="AW2110" s="1"/>
      <c r="AX2110" s="1"/>
      <c r="AY2110" s="1"/>
      <c r="AZ2110" s="1"/>
      <c r="BA2110" s="1"/>
      <c r="BB2110" s="1"/>
      <c r="BC2110" s="1"/>
      <c r="BD2110" s="1"/>
      <c r="BE2110" s="1"/>
      <c r="BF2110" s="1"/>
      <c r="BG2110" s="1"/>
      <c r="BH2110" s="1"/>
      <c r="BI2110" s="1"/>
      <c r="BJ2110" s="1"/>
      <c r="BK2110" s="1"/>
      <c r="BL2110" s="1"/>
      <c r="BM2110" s="1"/>
      <c r="BN2110" s="1"/>
      <c r="BO2110" s="1"/>
      <c r="BP2110" s="1"/>
      <c r="BQ2110" s="1"/>
      <c r="BR2110" s="1"/>
      <c r="BS2110" s="1"/>
      <c r="BT2110" s="1"/>
      <c r="BU2110" s="1"/>
      <c r="BV2110" s="1"/>
      <c r="BW2110" s="1"/>
      <c r="BX2110" s="1"/>
      <c r="BY2110" s="1"/>
      <c r="BZ2110" s="1"/>
      <c r="CA2110" s="1"/>
      <c r="CB2110" s="1"/>
      <c r="CC2110" s="1"/>
      <c r="CD2110" s="1"/>
      <c r="CE2110" s="1"/>
      <c r="CF2110" s="1"/>
      <c r="CG2110" s="1"/>
      <c r="CH2110" s="1"/>
      <c r="CI2110" s="1"/>
      <c r="CJ2110" s="1"/>
      <c r="CK2110" s="1"/>
      <c r="CL2110" s="1"/>
      <c r="CM2110" s="1"/>
      <c r="CN2110" s="1"/>
      <c r="CO2110" s="1"/>
      <c r="CP2110" s="1"/>
      <c r="CQ2110" s="1"/>
      <c r="CR2110" s="1"/>
      <c r="CS2110" s="1"/>
      <c r="CT2110" s="1"/>
      <c r="CU2110" s="1"/>
      <c r="CV2110" s="1"/>
      <c r="CW2110" s="1"/>
      <c r="CX2110" s="1"/>
      <c r="CY2110" s="1"/>
      <c r="CZ2110" s="1"/>
      <c r="DA2110" s="1"/>
      <c r="DB2110" s="1"/>
      <c r="DC2110" s="1"/>
      <c r="DD2110" s="1"/>
      <c r="DE2110" s="1"/>
      <c r="DF2110" s="1"/>
      <c r="DG2110" s="1"/>
      <c r="DH2110" s="1"/>
      <c r="DI2110" s="1"/>
      <c r="DJ2110" s="1"/>
      <c r="DK2110" s="1"/>
      <c r="DL2110" s="1"/>
      <c r="DM2110" s="1"/>
      <c r="DN2110" s="1"/>
      <c r="DO2110" s="1"/>
      <c r="DP2110" s="1"/>
      <c r="DQ2110" s="1"/>
      <c r="DR2110" s="1"/>
      <c r="DS2110" s="1"/>
      <c r="DT2110" s="1"/>
      <c r="DU2110" s="1"/>
      <c r="DV2110" s="1"/>
      <c r="DW2110" s="1"/>
      <c r="DX2110" s="1"/>
      <c r="DY2110" s="1"/>
      <c r="DZ2110" s="1"/>
      <c r="EA2110" s="1"/>
      <c r="EB2110" s="1"/>
      <c r="EC2110" s="1"/>
      <c r="ED2110" s="1"/>
      <c r="EE2110" s="1"/>
      <c r="EF2110" s="1"/>
      <c r="EG2110" s="1"/>
      <c r="EH2110" s="1"/>
      <c r="EI2110" s="1"/>
      <c r="EJ2110" s="1"/>
      <c r="EK2110" s="1"/>
      <c r="EL2110" s="1"/>
      <c r="EM2110" s="1"/>
      <c r="EN2110" s="1"/>
      <c r="EO2110" s="1"/>
      <c r="EP2110" s="1"/>
      <c r="EQ2110" s="1"/>
      <c r="ER2110" s="1"/>
      <c r="ES2110" s="1"/>
      <c r="ET2110" s="1"/>
      <c r="EU2110" s="1"/>
      <c r="EV2110" s="1"/>
      <c r="EW2110" s="1"/>
      <c r="EX2110" s="1"/>
      <c r="EY2110" s="1"/>
      <c r="EZ2110" s="1"/>
      <c r="FA2110" s="1"/>
      <c r="FB2110" s="1"/>
      <c r="FC2110" s="1"/>
      <c r="FD2110" s="1"/>
      <c r="FE2110" s="1"/>
      <c r="FF2110" s="1"/>
      <c r="FG2110" s="1"/>
      <c r="FH2110" s="1"/>
      <c r="FI2110" s="1"/>
      <c r="FJ2110" s="1"/>
      <c r="FK2110" s="1"/>
      <c r="FL2110" s="1"/>
      <c r="FM2110" s="1"/>
      <c r="FN2110" s="1"/>
      <c r="FO2110" s="1"/>
      <c r="FP2110" s="1"/>
      <c r="FQ2110" s="1"/>
      <c r="FR2110" s="1"/>
      <c r="FS2110" s="1"/>
      <c r="FT2110" s="1"/>
      <c r="FU2110" s="1"/>
      <c r="FV2110" s="1"/>
      <c r="FW2110" s="1"/>
      <c r="FX2110" s="1"/>
      <c r="FY2110" s="1"/>
      <c r="FZ2110" s="1"/>
      <c r="GA2110" s="1"/>
      <c r="GB2110" s="1"/>
      <c r="GC2110" s="1"/>
      <c r="GD2110" s="1"/>
      <c r="GE2110" s="1"/>
      <c r="GF2110" s="1"/>
      <c r="GG2110" s="1"/>
      <c r="GH2110" s="1"/>
      <c r="GI2110" s="1"/>
      <c r="GJ2110" s="1"/>
      <c r="GK2110" s="1"/>
      <c r="GL2110" s="1"/>
      <c r="GM2110" s="1"/>
      <c r="GN2110" s="1"/>
      <c r="GO2110" s="1"/>
    </row>
    <row r="2111" spans="1:197" s="40" customFormat="1" x14ac:dyDescent="0.25">
      <c r="A2111" s="41"/>
      <c r="B2111" s="4"/>
      <c r="C2111" s="41"/>
      <c r="D2111" s="42"/>
      <c r="E2111" s="42"/>
      <c r="F2111" s="42"/>
      <c r="G2111" s="1"/>
      <c r="H2111" s="1"/>
      <c r="I2111" s="1"/>
      <c r="J2111" s="1"/>
      <c r="K2111" s="1"/>
      <c r="L2111" s="1"/>
      <c r="M2111" s="2"/>
      <c r="N2111" s="1"/>
      <c r="O2111" s="1"/>
      <c r="P2111" s="1"/>
      <c r="Q2111" s="1"/>
      <c r="R2111" s="1"/>
      <c r="S2111" s="1"/>
      <c r="T2111" s="1"/>
      <c r="U2111" s="1"/>
      <c r="V2111" s="1"/>
      <c r="W2111" s="1"/>
      <c r="X2111" s="1"/>
      <c r="Y2111" s="1"/>
      <c r="Z2111" s="1"/>
      <c r="AA2111" s="1"/>
      <c r="AB2111" s="1"/>
      <c r="AC2111" s="1"/>
      <c r="AD2111" s="1"/>
      <c r="AE2111" s="1"/>
      <c r="AF2111" s="1"/>
      <c r="AG2111" s="1"/>
      <c r="AH2111" s="1"/>
      <c r="AI2111" s="1"/>
      <c r="AJ2111" s="1"/>
      <c r="AK2111" s="1"/>
      <c r="AL2111" s="1"/>
      <c r="AM2111" s="1"/>
      <c r="AN2111" s="1"/>
      <c r="AO2111" s="1"/>
      <c r="AP2111" s="1"/>
      <c r="AQ2111" s="1"/>
      <c r="AR2111" s="1"/>
      <c r="AS2111" s="1"/>
      <c r="AT2111" s="1"/>
      <c r="AU2111" s="1"/>
      <c r="AV2111" s="1"/>
      <c r="AW2111" s="1"/>
      <c r="AX2111" s="1"/>
      <c r="AY2111" s="1"/>
      <c r="AZ2111" s="1"/>
      <c r="BA2111" s="1"/>
      <c r="BB2111" s="1"/>
      <c r="BC2111" s="1"/>
      <c r="BD2111" s="1"/>
      <c r="BE2111" s="1"/>
      <c r="BF2111" s="1"/>
      <c r="BG2111" s="1"/>
      <c r="BH2111" s="1"/>
      <c r="BI2111" s="1"/>
      <c r="BJ2111" s="1"/>
      <c r="BK2111" s="1"/>
      <c r="BL2111" s="1"/>
      <c r="BM2111" s="1"/>
      <c r="BN2111" s="1"/>
      <c r="BO2111" s="1"/>
      <c r="BP2111" s="1"/>
      <c r="BQ2111" s="1"/>
      <c r="BR2111" s="1"/>
      <c r="BS2111" s="1"/>
      <c r="BT2111" s="1"/>
      <c r="BU2111" s="1"/>
      <c r="BV2111" s="1"/>
      <c r="BW2111" s="1"/>
      <c r="BX2111" s="1"/>
      <c r="BY2111" s="1"/>
      <c r="BZ2111" s="1"/>
      <c r="CA2111" s="1"/>
      <c r="CB2111" s="1"/>
      <c r="CC2111" s="1"/>
      <c r="CD2111" s="1"/>
      <c r="CE2111" s="1"/>
      <c r="CF2111" s="1"/>
      <c r="CG2111" s="1"/>
      <c r="CH2111" s="1"/>
      <c r="CI2111" s="1"/>
      <c r="CJ2111" s="1"/>
      <c r="CK2111" s="1"/>
      <c r="CL2111" s="1"/>
      <c r="CM2111" s="1"/>
      <c r="CN2111" s="1"/>
      <c r="CO2111" s="1"/>
      <c r="CP2111" s="1"/>
      <c r="CQ2111" s="1"/>
      <c r="CR2111" s="1"/>
      <c r="CS2111" s="1"/>
      <c r="CT2111" s="1"/>
      <c r="CU2111" s="1"/>
      <c r="CV2111" s="1"/>
      <c r="CW2111" s="1"/>
      <c r="CX2111" s="1"/>
      <c r="CY2111" s="1"/>
      <c r="CZ2111" s="1"/>
      <c r="DA2111" s="1"/>
      <c r="DB2111" s="1"/>
      <c r="DC2111" s="1"/>
      <c r="DD2111" s="1"/>
      <c r="DE2111" s="1"/>
      <c r="DF2111" s="1"/>
      <c r="DG2111" s="1"/>
      <c r="DH2111" s="1"/>
      <c r="DI2111" s="1"/>
      <c r="DJ2111" s="1"/>
      <c r="DK2111" s="1"/>
      <c r="DL2111" s="1"/>
      <c r="DM2111" s="1"/>
      <c r="DN2111" s="1"/>
      <c r="DO2111" s="1"/>
      <c r="DP2111" s="1"/>
      <c r="DQ2111" s="1"/>
      <c r="DR2111" s="1"/>
      <c r="DS2111" s="1"/>
      <c r="DT2111" s="1"/>
      <c r="DU2111" s="1"/>
      <c r="DV2111" s="1"/>
      <c r="DW2111" s="1"/>
      <c r="DX2111" s="1"/>
      <c r="DY2111" s="1"/>
      <c r="DZ2111" s="1"/>
      <c r="EA2111" s="1"/>
      <c r="EB2111" s="1"/>
      <c r="EC2111" s="1"/>
      <c r="ED2111" s="1"/>
      <c r="EE2111" s="1"/>
      <c r="EF2111" s="1"/>
      <c r="EG2111" s="1"/>
      <c r="EH2111" s="1"/>
      <c r="EI2111" s="1"/>
      <c r="EJ2111" s="1"/>
      <c r="EK2111" s="1"/>
      <c r="EL2111" s="1"/>
      <c r="EM2111" s="1"/>
      <c r="EN2111" s="1"/>
      <c r="EO2111" s="1"/>
      <c r="EP2111" s="1"/>
      <c r="EQ2111" s="1"/>
      <c r="ER2111" s="1"/>
      <c r="ES2111" s="1"/>
      <c r="ET2111" s="1"/>
      <c r="EU2111" s="1"/>
      <c r="EV2111" s="1"/>
      <c r="EW2111" s="1"/>
      <c r="EX2111" s="1"/>
      <c r="EY2111" s="1"/>
      <c r="EZ2111" s="1"/>
      <c r="FA2111" s="1"/>
      <c r="FB2111" s="1"/>
      <c r="FC2111" s="1"/>
      <c r="FD2111" s="1"/>
      <c r="FE2111" s="1"/>
      <c r="FF2111" s="1"/>
      <c r="FG2111" s="1"/>
      <c r="FH2111" s="1"/>
      <c r="FI2111" s="1"/>
      <c r="FJ2111" s="1"/>
      <c r="FK2111" s="1"/>
      <c r="FL2111" s="1"/>
      <c r="FM2111" s="1"/>
      <c r="FN2111" s="1"/>
      <c r="FO2111" s="1"/>
      <c r="FP2111" s="1"/>
      <c r="FQ2111" s="1"/>
      <c r="FR2111" s="1"/>
      <c r="FS2111" s="1"/>
      <c r="FT2111" s="1"/>
      <c r="FU2111" s="1"/>
      <c r="FV2111" s="1"/>
      <c r="FW2111" s="1"/>
      <c r="FX2111" s="1"/>
      <c r="FY2111" s="1"/>
      <c r="FZ2111" s="1"/>
      <c r="GA2111" s="1"/>
      <c r="GB2111" s="1"/>
      <c r="GC2111" s="1"/>
      <c r="GD2111" s="1"/>
      <c r="GE2111" s="1"/>
      <c r="GF2111" s="1"/>
      <c r="GG2111" s="1"/>
      <c r="GH2111" s="1"/>
      <c r="GI2111" s="1"/>
      <c r="GJ2111" s="1"/>
      <c r="GK2111" s="1"/>
      <c r="GL2111" s="1"/>
      <c r="GM2111" s="1"/>
      <c r="GN2111" s="1"/>
      <c r="GO2111" s="1"/>
    </row>
    <row r="2112" spans="1:197" s="40" customFormat="1" x14ac:dyDescent="0.25">
      <c r="A2112" s="41"/>
      <c r="B2112" s="4"/>
      <c r="C2112" s="41"/>
      <c r="D2112" s="42"/>
      <c r="E2112" s="42"/>
      <c r="F2112" s="42"/>
      <c r="G2112" s="1"/>
      <c r="H2112" s="1"/>
      <c r="I2112" s="1"/>
      <c r="J2112" s="1"/>
      <c r="K2112" s="1"/>
      <c r="L2112" s="1"/>
      <c r="M2112" s="2"/>
      <c r="N2112" s="1"/>
      <c r="O2112" s="1"/>
      <c r="P2112" s="1"/>
      <c r="Q2112" s="1"/>
      <c r="R2112" s="1"/>
      <c r="S2112" s="1"/>
      <c r="T2112" s="1"/>
      <c r="U2112" s="1"/>
      <c r="V2112" s="1"/>
      <c r="W2112" s="1"/>
      <c r="X2112" s="1"/>
      <c r="Y2112" s="1"/>
      <c r="Z2112" s="1"/>
      <c r="AA2112" s="1"/>
      <c r="AB2112" s="1"/>
      <c r="AC2112" s="1"/>
      <c r="AD2112" s="1"/>
      <c r="AE2112" s="1"/>
      <c r="AF2112" s="1"/>
      <c r="AG2112" s="1"/>
      <c r="AH2112" s="1"/>
      <c r="AI2112" s="1"/>
      <c r="AJ2112" s="1"/>
      <c r="AK2112" s="1"/>
      <c r="AL2112" s="1"/>
      <c r="AM2112" s="1"/>
      <c r="AN2112" s="1"/>
      <c r="AO2112" s="1"/>
      <c r="AP2112" s="1"/>
      <c r="AQ2112" s="1"/>
      <c r="AR2112" s="1"/>
      <c r="AS2112" s="1"/>
      <c r="AT2112" s="1"/>
      <c r="AU2112" s="1"/>
      <c r="AV2112" s="1"/>
      <c r="AW2112" s="1"/>
      <c r="AX2112" s="1"/>
      <c r="AY2112" s="1"/>
      <c r="AZ2112" s="1"/>
      <c r="BA2112" s="1"/>
      <c r="BB2112" s="1"/>
      <c r="BC2112" s="1"/>
      <c r="BD2112" s="1"/>
      <c r="BE2112" s="1"/>
      <c r="BF2112" s="1"/>
      <c r="BG2112" s="1"/>
      <c r="BH2112" s="1"/>
      <c r="BI2112" s="1"/>
      <c r="BJ2112" s="1"/>
      <c r="BK2112" s="1"/>
      <c r="BL2112" s="1"/>
      <c r="BM2112" s="1"/>
      <c r="BN2112" s="1"/>
      <c r="BO2112" s="1"/>
      <c r="BP2112" s="1"/>
      <c r="BQ2112" s="1"/>
      <c r="BR2112" s="1"/>
      <c r="BS2112" s="1"/>
      <c r="BT2112" s="1"/>
      <c r="BU2112" s="1"/>
      <c r="BV2112" s="1"/>
      <c r="BW2112" s="1"/>
      <c r="BX2112" s="1"/>
      <c r="BY2112" s="1"/>
      <c r="BZ2112" s="1"/>
      <c r="CA2112" s="1"/>
      <c r="CB2112" s="1"/>
      <c r="CC2112" s="1"/>
      <c r="CD2112" s="1"/>
      <c r="CE2112" s="1"/>
      <c r="CF2112" s="1"/>
      <c r="CG2112" s="1"/>
      <c r="CH2112" s="1"/>
      <c r="CI2112" s="1"/>
      <c r="CJ2112" s="1"/>
      <c r="CK2112" s="1"/>
      <c r="CL2112" s="1"/>
      <c r="CM2112" s="1"/>
      <c r="CN2112" s="1"/>
      <c r="CO2112" s="1"/>
      <c r="CP2112" s="1"/>
      <c r="CQ2112" s="1"/>
      <c r="CR2112" s="1"/>
      <c r="CS2112" s="1"/>
      <c r="CT2112" s="1"/>
      <c r="CU2112" s="1"/>
      <c r="CV2112" s="1"/>
      <c r="CW2112" s="1"/>
      <c r="CX2112" s="1"/>
      <c r="CY2112" s="1"/>
      <c r="CZ2112" s="1"/>
      <c r="DA2112" s="1"/>
      <c r="DB2112" s="1"/>
      <c r="DC2112" s="1"/>
      <c r="DD2112" s="1"/>
      <c r="DE2112" s="1"/>
      <c r="DF2112" s="1"/>
      <c r="DG2112" s="1"/>
      <c r="DH2112" s="1"/>
      <c r="DI2112" s="1"/>
      <c r="DJ2112" s="1"/>
      <c r="DK2112" s="1"/>
      <c r="DL2112" s="1"/>
      <c r="DM2112" s="1"/>
      <c r="DN2112" s="1"/>
      <c r="DO2112" s="1"/>
      <c r="DP2112" s="1"/>
      <c r="DQ2112" s="1"/>
      <c r="DR2112" s="1"/>
      <c r="DS2112" s="1"/>
      <c r="DT2112" s="1"/>
      <c r="DU2112" s="1"/>
      <c r="DV2112" s="1"/>
      <c r="DW2112" s="1"/>
      <c r="DX2112" s="1"/>
      <c r="DY2112" s="1"/>
      <c r="DZ2112" s="1"/>
      <c r="EA2112" s="1"/>
      <c r="EB2112" s="1"/>
      <c r="EC2112" s="1"/>
      <c r="ED2112" s="1"/>
      <c r="EE2112" s="1"/>
      <c r="EF2112" s="1"/>
      <c r="EG2112" s="1"/>
      <c r="EH2112" s="1"/>
      <c r="EI2112" s="1"/>
      <c r="EJ2112" s="1"/>
      <c r="EK2112" s="1"/>
      <c r="EL2112" s="1"/>
      <c r="EM2112" s="1"/>
      <c r="EN2112" s="1"/>
      <c r="EO2112" s="1"/>
      <c r="EP2112" s="1"/>
      <c r="EQ2112" s="1"/>
      <c r="ER2112" s="1"/>
      <c r="ES2112" s="1"/>
      <c r="ET2112" s="1"/>
      <c r="EU2112" s="1"/>
      <c r="EV2112" s="1"/>
      <c r="EW2112" s="1"/>
      <c r="EX2112" s="1"/>
      <c r="EY2112" s="1"/>
      <c r="EZ2112" s="1"/>
      <c r="FA2112" s="1"/>
      <c r="FB2112" s="1"/>
      <c r="FC2112" s="1"/>
      <c r="FD2112" s="1"/>
      <c r="FE2112" s="1"/>
      <c r="FF2112" s="1"/>
      <c r="FG2112" s="1"/>
      <c r="FH2112" s="1"/>
      <c r="FI2112" s="1"/>
      <c r="FJ2112" s="1"/>
      <c r="FK2112" s="1"/>
      <c r="FL2112" s="1"/>
      <c r="FM2112" s="1"/>
      <c r="FN2112" s="1"/>
      <c r="FO2112" s="1"/>
      <c r="FP2112" s="1"/>
      <c r="FQ2112" s="1"/>
      <c r="FR2112" s="1"/>
      <c r="FS2112" s="1"/>
      <c r="FT2112" s="1"/>
      <c r="FU2112" s="1"/>
      <c r="FV2112" s="1"/>
      <c r="FW2112" s="1"/>
      <c r="FX2112" s="1"/>
      <c r="FY2112" s="1"/>
      <c r="FZ2112" s="1"/>
      <c r="GA2112" s="1"/>
      <c r="GB2112" s="1"/>
      <c r="GC2112" s="1"/>
      <c r="GD2112" s="1"/>
      <c r="GE2112" s="1"/>
      <c r="GF2112" s="1"/>
      <c r="GG2112" s="1"/>
      <c r="GH2112" s="1"/>
      <c r="GI2112" s="1"/>
      <c r="GJ2112" s="1"/>
      <c r="GK2112" s="1"/>
      <c r="GL2112" s="1"/>
      <c r="GM2112" s="1"/>
      <c r="GN2112" s="1"/>
      <c r="GO2112" s="1"/>
    </row>
    <row r="2113" spans="1:197" s="40" customFormat="1" x14ac:dyDescent="0.25">
      <c r="A2113" s="41"/>
      <c r="B2113" s="4"/>
      <c r="C2113" s="41"/>
      <c r="D2113" s="42"/>
      <c r="E2113" s="42"/>
      <c r="F2113" s="42"/>
      <c r="G2113" s="1"/>
      <c r="H2113" s="1"/>
      <c r="I2113" s="1"/>
      <c r="J2113" s="1"/>
      <c r="K2113" s="1"/>
      <c r="L2113" s="1"/>
      <c r="M2113" s="2"/>
      <c r="N2113" s="1"/>
      <c r="O2113" s="1"/>
      <c r="P2113" s="1"/>
      <c r="Q2113" s="1"/>
      <c r="R2113" s="1"/>
      <c r="S2113" s="1"/>
      <c r="T2113" s="1"/>
      <c r="U2113" s="1"/>
      <c r="V2113" s="1"/>
      <c r="W2113" s="1"/>
      <c r="X2113" s="1"/>
      <c r="Y2113" s="1"/>
      <c r="Z2113" s="1"/>
      <c r="AA2113" s="1"/>
      <c r="AB2113" s="1"/>
      <c r="AC2113" s="1"/>
      <c r="AD2113" s="1"/>
      <c r="AE2113" s="1"/>
      <c r="AF2113" s="1"/>
      <c r="AG2113" s="1"/>
      <c r="AH2113" s="1"/>
      <c r="AI2113" s="1"/>
      <c r="AJ2113" s="1"/>
      <c r="AK2113" s="1"/>
      <c r="AL2113" s="1"/>
      <c r="AM2113" s="1"/>
      <c r="AN2113" s="1"/>
      <c r="AO2113" s="1"/>
      <c r="AP2113" s="1"/>
      <c r="AQ2113" s="1"/>
      <c r="AR2113" s="1"/>
      <c r="AS2113" s="1"/>
      <c r="AT2113" s="1"/>
      <c r="AU2113" s="1"/>
      <c r="AV2113" s="1"/>
      <c r="AW2113" s="1"/>
      <c r="AX2113" s="1"/>
      <c r="AY2113" s="1"/>
      <c r="AZ2113" s="1"/>
      <c r="BA2113" s="1"/>
      <c r="BB2113" s="1"/>
      <c r="BC2113" s="1"/>
      <c r="BD2113" s="1"/>
      <c r="BE2113" s="1"/>
      <c r="BF2113" s="1"/>
      <c r="BG2113" s="1"/>
      <c r="BH2113" s="1"/>
      <c r="BI2113" s="1"/>
      <c r="BJ2113" s="1"/>
      <c r="BK2113" s="1"/>
      <c r="BL2113" s="1"/>
      <c r="BM2113" s="1"/>
      <c r="BN2113" s="1"/>
      <c r="BO2113" s="1"/>
      <c r="BP2113" s="1"/>
      <c r="BQ2113" s="1"/>
      <c r="BR2113" s="1"/>
      <c r="BS2113" s="1"/>
      <c r="BT2113" s="1"/>
      <c r="BU2113" s="1"/>
      <c r="BV2113" s="1"/>
      <c r="BW2113" s="1"/>
      <c r="BX2113" s="1"/>
      <c r="BY2113" s="1"/>
      <c r="BZ2113" s="1"/>
      <c r="CA2113" s="1"/>
      <c r="CB2113" s="1"/>
      <c r="CC2113" s="1"/>
      <c r="CD2113" s="1"/>
      <c r="CE2113" s="1"/>
      <c r="CF2113" s="1"/>
      <c r="CG2113" s="1"/>
      <c r="CH2113" s="1"/>
      <c r="CI2113" s="1"/>
      <c r="CJ2113" s="1"/>
      <c r="CK2113" s="1"/>
      <c r="CL2113" s="1"/>
      <c r="CM2113" s="1"/>
      <c r="CN2113" s="1"/>
      <c r="CO2113" s="1"/>
      <c r="CP2113" s="1"/>
      <c r="CQ2113" s="1"/>
      <c r="CR2113" s="1"/>
      <c r="CS2113" s="1"/>
      <c r="CT2113" s="1"/>
      <c r="CU2113" s="1"/>
      <c r="CV2113" s="1"/>
      <c r="CW2113" s="1"/>
      <c r="CX2113" s="1"/>
      <c r="CY2113" s="1"/>
      <c r="CZ2113" s="1"/>
      <c r="DA2113" s="1"/>
      <c r="DB2113" s="1"/>
      <c r="DC2113" s="1"/>
      <c r="DD2113" s="1"/>
      <c r="DE2113" s="1"/>
      <c r="DF2113" s="1"/>
      <c r="DG2113" s="1"/>
      <c r="DH2113" s="1"/>
      <c r="DI2113" s="1"/>
      <c r="DJ2113" s="1"/>
      <c r="DK2113" s="1"/>
      <c r="DL2113" s="1"/>
      <c r="DM2113" s="1"/>
      <c r="DN2113" s="1"/>
      <c r="DO2113" s="1"/>
      <c r="DP2113" s="1"/>
      <c r="DQ2113" s="1"/>
      <c r="DR2113" s="1"/>
      <c r="DS2113" s="1"/>
      <c r="DT2113" s="1"/>
      <c r="DU2113" s="1"/>
      <c r="DV2113" s="1"/>
      <c r="DW2113" s="1"/>
      <c r="DX2113" s="1"/>
      <c r="DY2113" s="1"/>
      <c r="DZ2113" s="1"/>
      <c r="EA2113" s="1"/>
      <c r="EB2113" s="1"/>
      <c r="EC2113" s="1"/>
      <c r="ED2113" s="1"/>
      <c r="EE2113" s="1"/>
      <c r="EF2113" s="1"/>
      <c r="EG2113" s="1"/>
      <c r="EH2113" s="1"/>
      <c r="EI2113" s="1"/>
      <c r="EJ2113" s="1"/>
      <c r="EK2113" s="1"/>
      <c r="EL2113" s="1"/>
      <c r="EM2113" s="1"/>
      <c r="EN2113" s="1"/>
      <c r="EO2113" s="1"/>
      <c r="EP2113" s="1"/>
      <c r="EQ2113" s="1"/>
      <c r="ER2113" s="1"/>
      <c r="ES2113" s="1"/>
      <c r="ET2113" s="1"/>
      <c r="EU2113" s="1"/>
      <c r="EV2113" s="1"/>
      <c r="EW2113" s="1"/>
      <c r="EX2113" s="1"/>
      <c r="EY2113" s="1"/>
      <c r="EZ2113" s="1"/>
      <c r="FA2113" s="1"/>
      <c r="FB2113" s="1"/>
      <c r="FC2113" s="1"/>
      <c r="FD2113" s="1"/>
      <c r="FE2113" s="1"/>
      <c r="FF2113" s="1"/>
      <c r="FG2113" s="1"/>
      <c r="FH2113" s="1"/>
      <c r="FI2113" s="1"/>
      <c r="FJ2113" s="1"/>
      <c r="FK2113" s="1"/>
      <c r="FL2113" s="1"/>
      <c r="FM2113" s="1"/>
      <c r="FN2113" s="1"/>
      <c r="FO2113" s="1"/>
      <c r="FP2113" s="1"/>
      <c r="FQ2113" s="1"/>
      <c r="FR2113" s="1"/>
      <c r="FS2113" s="1"/>
      <c r="FT2113" s="1"/>
      <c r="FU2113" s="1"/>
      <c r="FV2113" s="1"/>
      <c r="FW2113" s="1"/>
      <c r="FX2113" s="1"/>
      <c r="FY2113" s="1"/>
      <c r="FZ2113" s="1"/>
      <c r="GA2113" s="1"/>
      <c r="GB2113" s="1"/>
      <c r="GC2113" s="1"/>
      <c r="GD2113" s="1"/>
      <c r="GE2113" s="1"/>
      <c r="GF2113" s="1"/>
      <c r="GG2113" s="1"/>
      <c r="GH2113" s="1"/>
      <c r="GI2113" s="1"/>
      <c r="GJ2113" s="1"/>
      <c r="GK2113" s="1"/>
      <c r="GL2113" s="1"/>
      <c r="GM2113" s="1"/>
      <c r="GN2113" s="1"/>
      <c r="GO2113" s="1"/>
    </row>
    <row r="2114" spans="1:197" s="40" customFormat="1" x14ac:dyDescent="0.25">
      <c r="A2114" s="41"/>
      <c r="B2114" s="4"/>
      <c r="C2114" s="41"/>
      <c r="D2114" s="42"/>
      <c r="E2114" s="42"/>
      <c r="F2114" s="42"/>
      <c r="G2114" s="1"/>
      <c r="H2114" s="1"/>
      <c r="I2114" s="1"/>
      <c r="J2114" s="1"/>
      <c r="K2114" s="1"/>
      <c r="L2114" s="1"/>
      <c r="M2114" s="2"/>
      <c r="N2114" s="1"/>
      <c r="O2114" s="1"/>
      <c r="P2114" s="1"/>
      <c r="Q2114" s="1"/>
      <c r="R2114" s="1"/>
      <c r="S2114" s="1"/>
      <c r="T2114" s="1"/>
      <c r="U2114" s="1"/>
      <c r="V2114" s="1"/>
      <c r="W2114" s="1"/>
      <c r="X2114" s="1"/>
      <c r="Y2114" s="1"/>
      <c r="Z2114" s="1"/>
      <c r="AA2114" s="1"/>
      <c r="AB2114" s="1"/>
      <c r="AC2114" s="1"/>
      <c r="AD2114" s="1"/>
      <c r="AE2114" s="1"/>
      <c r="AF2114" s="1"/>
      <c r="AG2114" s="1"/>
      <c r="AH2114" s="1"/>
      <c r="AI2114" s="1"/>
      <c r="AJ2114" s="1"/>
      <c r="AK2114" s="1"/>
      <c r="AL2114" s="1"/>
      <c r="AM2114" s="1"/>
      <c r="AN2114" s="1"/>
      <c r="AO2114" s="1"/>
      <c r="AP2114" s="1"/>
      <c r="AQ2114" s="1"/>
      <c r="AR2114" s="1"/>
      <c r="AS2114" s="1"/>
      <c r="AT2114" s="1"/>
      <c r="AU2114" s="1"/>
      <c r="AV2114" s="1"/>
      <c r="AW2114" s="1"/>
      <c r="AX2114" s="1"/>
      <c r="AY2114" s="1"/>
      <c r="AZ2114" s="1"/>
      <c r="BA2114" s="1"/>
      <c r="BB2114" s="1"/>
      <c r="BC2114" s="1"/>
      <c r="BD2114" s="1"/>
      <c r="BE2114" s="1"/>
      <c r="BF2114" s="1"/>
      <c r="BG2114" s="1"/>
      <c r="BH2114" s="1"/>
      <c r="BI2114" s="1"/>
      <c r="BJ2114" s="1"/>
      <c r="BK2114" s="1"/>
      <c r="BL2114" s="1"/>
      <c r="BM2114" s="1"/>
      <c r="BN2114" s="1"/>
      <c r="BO2114" s="1"/>
      <c r="BP2114" s="1"/>
      <c r="BQ2114" s="1"/>
      <c r="BR2114" s="1"/>
      <c r="BS2114" s="1"/>
      <c r="BT2114" s="1"/>
      <c r="BU2114" s="1"/>
      <c r="BV2114" s="1"/>
      <c r="BW2114" s="1"/>
      <c r="BX2114" s="1"/>
      <c r="BY2114" s="1"/>
      <c r="BZ2114" s="1"/>
      <c r="CA2114" s="1"/>
      <c r="CB2114" s="1"/>
      <c r="CC2114" s="1"/>
      <c r="CD2114" s="1"/>
      <c r="CE2114" s="1"/>
      <c r="CF2114" s="1"/>
      <c r="CG2114" s="1"/>
      <c r="CH2114" s="1"/>
      <c r="CI2114" s="1"/>
      <c r="CJ2114" s="1"/>
      <c r="CK2114" s="1"/>
      <c r="CL2114" s="1"/>
      <c r="CM2114" s="1"/>
      <c r="CN2114" s="1"/>
      <c r="CO2114" s="1"/>
      <c r="CP2114" s="1"/>
      <c r="CQ2114" s="1"/>
      <c r="CR2114" s="1"/>
      <c r="CS2114" s="1"/>
      <c r="CT2114" s="1"/>
      <c r="CU2114" s="1"/>
      <c r="CV2114" s="1"/>
      <c r="CW2114" s="1"/>
      <c r="CX2114" s="1"/>
      <c r="CY2114" s="1"/>
      <c r="CZ2114" s="1"/>
      <c r="DA2114" s="1"/>
      <c r="DB2114" s="1"/>
      <c r="DC2114" s="1"/>
      <c r="DD2114" s="1"/>
      <c r="DE2114" s="1"/>
      <c r="DF2114" s="1"/>
      <c r="DG2114" s="1"/>
      <c r="DH2114" s="1"/>
      <c r="DI2114" s="1"/>
      <c r="DJ2114" s="1"/>
      <c r="DK2114" s="1"/>
      <c r="DL2114" s="1"/>
      <c r="DM2114" s="1"/>
      <c r="DN2114" s="1"/>
      <c r="DO2114" s="1"/>
      <c r="DP2114" s="1"/>
      <c r="DQ2114" s="1"/>
      <c r="DR2114" s="1"/>
      <c r="DS2114" s="1"/>
      <c r="DT2114" s="1"/>
      <c r="DU2114" s="1"/>
      <c r="DV2114" s="1"/>
      <c r="DW2114" s="1"/>
      <c r="DX2114" s="1"/>
      <c r="DY2114" s="1"/>
      <c r="DZ2114" s="1"/>
      <c r="EA2114" s="1"/>
      <c r="EB2114" s="1"/>
      <c r="EC2114" s="1"/>
      <c r="ED2114" s="1"/>
      <c r="EE2114" s="1"/>
      <c r="EF2114" s="1"/>
      <c r="EG2114" s="1"/>
      <c r="EH2114" s="1"/>
      <c r="EI2114" s="1"/>
      <c r="EJ2114" s="1"/>
      <c r="EK2114" s="1"/>
      <c r="EL2114" s="1"/>
      <c r="EM2114" s="1"/>
      <c r="EN2114" s="1"/>
      <c r="EO2114" s="1"/>
      <c r="EP2114" s="1"/>
      <c r="EQ2114" s="1"/>
      <c r="ER2114" s="1"/>
      <c r="ES2114" s="1"/>
      <c r="ET2114" s="1"/>
      <c r="EU2114" s="1"/>
      <c r="EV2114" s="1"/>
      <c r="EW2114" s="1"/>
      <c r="EX2114" s="1"/>
      <c r="EY2114" s="1"/>
      <c r="EZ2114" s="1"/>
      <c r="FA2114" s="1"/>
      <c r="FB2114" s="1"/>
      <c r="FC2114" s="1"/>
      <c r="FD2114" s="1"/>
      <c r="FE2114" s="1"/>
      <c r="FF2114" s="1"/>
      <c r="FG2114" s="1"/>
      <c r="FH2114" s="1"/>
      <c r="FI2114" s="1"/>
      <c r="FJ2114" s="1"/>
      <c r="FK2114" s="1"/>
      <c r="FL2114" s="1"/>
      <c r="FM2114" s="1"/>
      <c r="FN2114" s="1"/>
      <c r="FO2114" s="1"/>
      <c r="FP2114" s="1"/>
      <c r="FQ2114" s="1"/>
      <c r="FR2114" s="1"/>
      <c r="FS2114" s="1"/>
      <c r="FT2114" s="1"/>
      <c r="FU2114" s="1"/>
      <c r="FV2114" s="1"/>
      <c r="FW2114" s="1"/>
      <c r="FX2114" s="1"/>
      <c r="FY2114" s="1"/>
      <c r="FZ2114" s="1"/>
      <c r="GA2114" s="1"/>
      <c r="GB2114" s="1"/>
      <c r="GC2114" s="1"/>
      <c r="GD2114" s="1"/>
      <c r="GE2114" s="1"/>
      <c r="GF2114" s="1"/>
      <c r="GG2114" s="1"/>
      <c r="GH2114" s="1"/>
      <c r="GI2114" s="1"/>
      <c r="GJ2114" s="1"/>
      <c r="GK2114" s="1"/>
      <c r="GL2114" s="1"/>
      <c r="GM2114" s="1"/>
      <c r="GN2114" s="1"/>
      <c r="GO2114" s="1"/>
    </row>
    <row r="2115" spans="1:197" s="40" customFormat="1" x14ac:dyDescent="0.25">
      <c r="A2115" s="41"/>
      <c r="B2115" s="4"/>
      <c r="C2115" s="41"/>
      <c r="D2115" s="42"/>
      <c r="E2115" s="42"/>
      <c r="F2115" s="42"/>
      <c r="G2115" s="1"/>
      <c r="H2115" s="1"/>
      <c r="I2115" s="1"/>
      <c r="J2115" s="1"/>
      <c r="K2115" s="1"/>
      <c r="L2115" s="1"/>
      <c r="M2115" s="2"/>
      <c r="N2115" s="1"/>
      <c r="O2115" s="1"/>
      <c r="P2115" s="1"/>
      <c r="Q2115" s="1"/>
      <c r="R2115" s="1"/>
      <c r="S2115" s="1"/>
      <c r="T2115" s="1"/>
      <c r="U2115" s="1"/>
      <c r="V2115" s="1"/>
      <c r="W2115" s="1"/>
      <c r="X2115" s="1"/>
      <c r="Y2115" s="1"/>
      <c r="Z2115" s="1"/>
      <c r="AA2115" s="1"/>
      <c r="AB2115" s="1"/>
      <c r="AC2115" s="1"/>
      <c r="AD2115" s="1"/>
      <c r="AE2115" s="1"/>
      <c r="AF2115" s="1"/>
      <c r="AG2115" s="1"/>
      <c r="AH2115" s="1"/>
      <c r="AI2115" s="1"/>
      <c r="AJ2115" s="1"/>
      <c r="AK2115" s="1"/>
      <c r="AL2115" s="1"/>
      <c r="AM2115" s="1"/>
      <c r="AN2115" s="1"/>
      <c r="AO2115" s="1"/>
      <c r="AP2115" s="1"/>
      <c r="AQ2115" s="1"/>
      <c r="AR2115" s="1"/>
      <c r="AS2115" s="1"/>
      <c r="AT2115" s="1"/>
      <c r="AU2115" s="1"/>
      <c r="AV2115" s="1"/>
      <c r="AW2115" s="1"/>
      <c r="AX2115" s="1"/>
      <c r="AY2115" s="1"/>
      <c r="AZ2115" s="1"/>
      <c r="BA2115" s="1"/>
      <c r="BB2115" s="1"/>
      <c r="BC2115" s="1"/>
      <c r="BD2115" s="1"/>
      <c r="BE2115" s="1"/>
      <c r="BF2115" s="1"/>
      <c r="BG2115" s="1"/>
      <c r="BH2115" s="1"/>
      <c r="BI2115" s="1"/>
      <c r="BJ2115" s="1"/>
      <c r="BK2115" s="1"/>
      <c r="BL2115" s="1"/>
      <c r="BM2115" s="1"/>
      <c r="BN2115" s="1"/>
      <c r="BO2115" s="1"/>
      <c r="BP2115" s="1"/>
      <c r="BQ2115" s="1"/>
      <c r="BR2115" s="1"/>
      <c r="BS2115" s="1"/>
      <c r="BT2115" s="1"/>
      <c r="BU2115" s="1"/>
      <c r="BV2115" s="1"/>
      <c r="BW2115" s="1"/>
      <c r="BX2115" s="1"/>
      <c r="BY2115" s="1"/>
      <c r="BZ2115" s="1"/>
      <c r="CA2115" s="1"/>
      <c r="CB2115" s="1"/>
      <c r="CC2115" s="1"/>
      <c r="CD2115" s="1"/>
      <c r="CE2115" s="1"/>
      <c r="CF2115" s="1"/>
      <c r="CG2115" s="1"/>
      <c r="CH2115" s="1"/>
      <c r="CI2115" s="1"/>
      <c r="CJ2115" s="1"/>
      <c r="CK2115" s="1"/>
      <c r="CL2115" s="1"/>
      <c r="CM2115" s="1"/>
      <c r="CN2115" s="1"/>
      <c r="CO2115" s="1"/>
      <c r="CP2115" s="1"/>
      <c r="CQ2115" s="1"/>
      <c r="CR2115" s="1"/>
      <c r="CS2115" s="1"/>
      <c r="CT2115" s="1"/>
      <c r="CU2115" s="1"/>
      <c r="CV2115" s="1"/>
      <c r="CW2115" s="1"/>
      <c r="CX2115" s="1"/>
      <c r="CY2115" s="1"/>
      <c r="CZ2115" s="1"/>
      <c r="DA2115" s="1"/>
      <c r="DB2115" s="1"/>
      <c r="DC2115" s="1"/>
      <c r="DD2115" s="1"/>
      <c r="DE2115" s="1"/>
      <c r="DF2115" s="1"/>
      <c r="DG2115" s="1"/>
      <c r="DH2115" s="1"/>
      <c r="DI2115" s="1"/>
      <c r="DJ2115" s="1"/>
      <c r="DK2115" s="1"/>
      <c r="DL2115" s="1"/>
      <c r="DM2115" s="1"/>
      <c r="DN2115" s="1"/>
      <c r="DO2115" s="1"/>
      <c r="DP2115" s="1"/>
      <c r="DQ2115" s="1"/>
      <c r="DR2115" s="1"/>
      <c r="DS2115" s="1"/>
      <c r="DT2115" s="1"/>
      <c r="DU2115" s="1"/>
      <c r="DV2115" s="1"/>
      <c r="DW2115" s="1"/>
      <c r="DX2115" s="1"/>
      <c r="DY2115" s="1"/>
      <c r="DZ2115" s="1"/>
      <c r="EA2115" s="1"/>
      <c r="EB2115" s="1"/>
      <c r="EC2115" s="1"/>
      <c r="ED2115" s="1"/>
      <c r="EE2115" s="1"/>
      <c r="EF2115" s="1"/>
      <c r="EG2115" s="1"/>
      <c r="EH2115" s="1"/>
      <c r="EI2115" s="1"/>
      <c r="EJ2115" s="1"/>
      <c r="EK2115" s="1"/>
      <c r="EL2115" s="1"/>
      <c r="EM2115" s="1"/>
      <c r="EN2115" s="1"/>
      <c r="EO2115" s="1"/>
      <c r="EP2115" s="1"/>
      <c r="EQ2115" s="1"/>
      <c r="ER2115" s="1"/>
      <c r="ES2115" s="1"/>
      <c r="ET2115" s="1"/>
      <c r="EU2115" s="1"/>
      <c r="EV2115" s="1"/>
      <c r="EW2115" s="1"/>
      <c r="EX2115" s="1"/>
      <c r="EY2115" s="1"/>
      <c r="EZ2115" s="1"/>
      <c r="FA2115" s="1"/>
      <c r="FB2115" s="1"/>
      <c r="FC2115" s="1"/>
      <c r="FD2115" s="1"/>
      <c r="FE2115" s="1"/>
      <c r="FF2115" s="1"/>
      <c r="FG2115" s="1"/>
      <c r="FH2115" s="1"/>
      <c r="FI2115" s="1"/>
      <c r="FJ2115" s="1"/>
      <c r="FK2115" s="1"/>
      <c r="FL2115" s="1"/>
      <c r="FM2115" s="1"/>
      <c r="FN2115" s="1"/>
      <c r="FO2115" s="1"/>
      <c r="FP2115" s="1"/>
      <c r="FQ2115" s="1"/>
      <c r="FR2115" s="1"/>
      <c r="FS2115" s="1"/>
      <c r="FT2115" s="1"/>
      <c r="FU2115" s="1"/>
      <c r="FV2115" s="1"/>
      <c r="FW2115" s="1"/>
      <c r="FX2115" s="1"/>
      <c r="FY2115" s="1"/>
      <c r="FZ2115" s="1"/>
      <c r="GA2115" s="1"/>
      <c r="GB2115" s="1"/>
      <c r="GC2115" s="1"/>
      <c r="GD2115" s="1"/>
      <c r="GE2115" s="1"/>
      <c r="GF2115" s="1"/>
      <c r="GG2115" s="1"/>
      <c r="GH2115" s="1"/>
      <c r="GI2115" s="1"/>
      <c r="GJ2115" s="1"/>
      <c r="GK2115" s="1"/>
      <c r="GL2115" s="1"/>
      <c r="GM2115" s="1"/>
      <c r="GN2115" s="1"/>
      <c r="GO2115" s="1"/>
    </row>
    <row r="2116" spans="1:197" s="40" customFormat="1" x14ac:dyDescent="0.25">
      <c r="A2116" s="41"/>
      <c r="B2116" s="4"/>
      <c r="C2116" s="41"/>
      <c r="D2116" s="42"/>
      <c r="E2116" s="42"/>
      <c r="F2116" s="42"/>
      <c r="G2116" s="1"/>
      <c r="H2116" s="1"/>
      <c r="I2116" s="1"/>
      <c r="J2116" s="1"/>
      <c r="K2116" s="1"/>
      <c r="L2116" s="1"/>
      <c r="M2116" s="2"/>
      <c r="N2116" s="1"/>
      <c r="O2116" s="1"/>
      <c r="P2116" s="1"/>
      <c r="Q2116" s="1"/>
      <c r="R2116" s="1"/>
      <c r="S2116" s="1"/>
      <c r="T2116" s="1"/>
      <c r="U2116" s="1"/>
      <c r="V2116" s="1"/>
      <c r="W2116" s="1"/>
      <c r="X2116" s="1"/>
      <c r="Y2116" s="1"/>
      <c r="Z2116" s="1"/>
      <c r="AA2116" s="1"/>
      <c r="AB2116" s="1"/>
      <c r="AC2116" s="1"/>
      <c r="AD2116" s="1"/>
      <c r="AE2116" s="1"/>
      <c r="AF2116" s="1"/>
      <c r="AG2116" s="1"/>
      <c r="AH2116" s="1"/>
      <c r="AI2116" s="1"/>
      <c r="AJ2116" s="1"/>
      <c r="AK2116" s="1"/>
      <c r="AL2116" s="1"/>
      <c r="AM2116" s="1"/>
      <c r="AN2116" s="1"/>
      <c r="AO2116" s="1"/>
      <c r="AP2116" s="1"/>
      <c r="AQ2116" s="1"/>
      <c r="AR2116" s="1"/>
      <c r="AS2116" s="1"/>
      <c r="AT2116" s="1"/>
      <c r="AU2116" s="1"/>
      <c r="AV2116" s="1"/>
      <c r="AW2116" s="1"/>
      <c r="AX2116" s="1"/>
      <c r="AY2116" s="1"/>
      <c r="AZ2116" s="1"/>
      <c r="BA2116" s="1"/>
      <c r="BB2116" s="1"/>
      <c r="BC2116" s="1"/>
      <c r="BD2116" s="1"/>
      <c r="BE2116" s="1"/>
      <c r="BF2116" s="1"/>
      <c r="BG2116" s="1"/>
      <c r="BH2116" s="1"/>
      <c r="BI2116" s="1"/>
      <c r="BJ2116" s="1"/>
      <c r="BK2116" s="1"/>
      <c r="BL2116" s="1"/>
      <c r="BM2116" s="1"/>
      <c r="BN2116" s="1"/>
      <c r="BO2116" s="1"/>
      <c r="BP2116" s="1"/>
      <c r="BQ2116" s="1"/>
      <c r="BR2116" s="1"/>
      <c r="BS2116" s="1"/>
      <c r="BT2116" s="1"/>
      <c r="BU2116" s="1"/>
      <c r="BV2116" s="1"/>
      <c r="BW2116" s="1"/>
      <c r="BX2116" s="1"/>
      <c r="BY2116" s="1"/>
      <c r="BZ2116" s="1"/>
      <c r="CA2116" s="1"/>
      <c r="CB2116" s="1"/>
      <c r="CC2116" s="1"/>
      <c r="CD2116" s="1"/>
      <c r="CE2116" s="1"/>
      <c r="CF2116" s="1"/>
      <c r="CG2116" s="1"/>
      <c r="CH2116" s="1"/>
      <c r="CI2116" s="1"/>
      <c r="CJ2116" s="1"/>
      <c r="CK2116" s="1"/>
      <c r="CL2116" s="1"/>
      <c r="CM2116" s="1"/>
      <c r="CN2116" s="1"/>
      <c r="CO2116" s="1"/>
      <c r="CP2116" s="1"/>
      <c r="CQ2116" s="1"/>
      <c r="CR2116" s="1"/>
      <c r="CS2116" s="1"/>
      <c r="CT2116" s="1"/>
      <c r="CU2116" s="1"/>
      <c r="CV2116" s="1"/>
      <c r="CW2116" s="1"/>
      <c r="CX2116" s="1"/>
      <c r="CY2116" s="1"/>
      <c r="CZ2116" s="1"/>
      <c r="DA2116" s="1"/>
      <c r="DB2116" s="1"/>
      <c r="DC2116" s="1"/>
      <c r="DD2116" s="1"/>
      <c r="DE2116" s="1"/>
      <c r="DF2116" s="1"/>
      <c r="DG2116" s="1"/>
      <c r="DH2116" s="1"/>
      <c r="DI2116" s="1"/>
      <c r="DJ2116" s="1"/>
      <c r="DK2116" s="1"/>
      <c r="DL2116" s="1"/>
      <c r="DM2116" s="1"/>
      <c r="DN2116" s="1"/>
      <c r="DO2116" s="1"/>
      <c r="DP2116" s="1"/>
      <c r="DQ2116" s="1"/>
      <c r="DR2116" s="1"/>
      <c r="DS2116" s="1"/>
      <c r="DT2116" s="1"/>
      <c r="DU2116" s="1"/>
      <c r="DV2116" s="1"/>
      <c r="DW2116" s="1"/>
      <c r="DX2116" s="1"/>
      <c r="DY2116" s="1"/>
      <c r="DZ2116" s="1"/>
      <c r="EA2116" s="1"/>
      <c r="EB2116" s="1"/>
      <c r="EC2116" s="1"/>
      <c r="ED2116" s="1"/>
      <c r="EE2116" s="1"/>
      <c r="EF2116" s="1"/>
      <c r="EG2116" s="1"/>
      <c r="EH2116" s="1"/>
      <c r="EI2116" s="1"/>
      <c r="EJ2116" s="1"/>
      <c r="EK2116" s="1"/>
      <c r="EL2116" s="1"/>
      <c r="EM2116" s="1"/>
      <c r="EN2116" s="1"/>
      <c r="EO2116" s="1"/>
      <c r="EP2116" s="1"/>
      <c r="EQ2116" s="1"/>
      <c r="ER2116" s="1"/>
      <c r="ES2116" s="1"/>
      <c r="ET2116" s="1"/>
      <c r="EU2116" s="1"/>
      <c r="EV2116" s="1"/>
      <c r="EW2116" s="1"/>
      <c r="EX2116" s="1"/>
      <c r="EY2116" s="1"/>
      <c r="EZ2116" s="1"/>
      <c r="FA2116" s="1"/>
      <c r="FB2116" s="1"/>
      <c r="FC2116" s="1"/>
      <c r="FD2116" s="1"/>
      <c r="FE2116" s="1"/>
      <c r="FF2116" s="1"/>
      <c r="FG2116" s="1"/>
      <c r="FH2116" s="1"/>
      <c r="FI2116" s="1"/>
      <c r="FJ2116" s="1"/>
      <c r="FK2116" s="1"/>
      <c r="FL2116" s="1"/>
      <c r="FM2116" s="1"/>
      <c r="FN2116" s="1"/>
      <c r="FO2116" s="1"/>
      <c r="FP2116" s="1"/>
      <c r="FQ2116" s="1"/>
      <c r="FR2116" s="1"/>
      <c r="FS2116" s="1"/>
      <c r="FT2116" s="1"/>
      <c r="FU2116" s="1"/>
      <c r="FV2116" s="1"/>
      <c r="FW2116" s="1"/>
      <c r="FX2116" s="1"/>
      <c r="FY2116" s="1"/>
      <c r="FZ2116" s="1"/>
      <c r="GA2116" s="1"/>
      <c r="GB2116" s="1"/>
      <c r="GC2116" s="1"/>
      <c r="GD2116" s="1"/>
      <c r="GE2116" s="1"/>
      <c r="GF2116" s="1"/>
      <c r="GG2116" s="1"/>
      <c r="GH2116" s="1"/>
      <c r="GI2116" s="1"/>
      <c r="GJ2116" s="1"/>
      <c r="GK2116" s="1"/>
      <c r="GL2116" s="1"/>
      <c r="GM2116" s="1"/>
      <c r="GN2116" s="1"/>
      <c r="GO2116" s="1"/>
    </row>
    <row r="2117" spans="1:197" s="40" customFormat="1" x14ac:dyDescent="0.25">
      <c r="A2117" s="41"/>
      <c r="B2117" s="4"/>
      <c r="C2117" s="41"/>
      <c r="D2117" s="42"/>
      <c r="E2117" s="42"/>
      <c r="F2117" s="42"/>
      <c r="G2117" s="1"/>
      <c r="H2117" s="1"/>
      <c r="I2117" s="1"/>
      <c r="J2117" s="1"/>
      <c r="K2117" s="1"/>
      <c r="L2117" s="1"/>
      <c r="M2117" s="2"/>
      <c r="N2117" s="1"/>
      <c r="O2117" s="1"/>
      <c r="P2117" s="1"/>
      <c r="Q2117" s="1"/>
      <c r="R2117" s="1"/>
      <c r="S2117" s="1"/>
      <c r="T2117" s="1"/>
      <c r="U2117" s="1"/>
      <c r="V2117" s="1"/>
      <c r="W2117" s="1"/>
      <c r="X2117" s="1"/>
      <c r="Y2117" s="1"/>
      <c r="Z2117" s="1"/>
      <c r="AA2117" s="1"/>
      <c r="AB2117" s="1"/>
      <c r="AC2117" s="1"/>
      <c r="AD2117" s="1"/>
      <c r="AE2117" s="1"/>
      <c r="AF2117" s="1"/>
      <c r="AG2117" s="1"/>
      <c r="AH2117" s="1"/>
      <c r="AI2117" s="1"/>
      <c r="AJ2117" s="1"/>
      <c r="AK2117" s="1"/>
      <c r="AL2117" s="1"/>
      <c r="AM2117" s="1"/>
      <c r="AN2117" s="1"/>
      <c r="AO2117" s="1"/>
      <c r="AP2117" s="1"/>
      <c r="AQ2117" s="1"/>
      <c r="AR2117" s="1"/>
      <c r="AS2117" s="1"/>
      <c r="AT2117" s="1"/>
      <c r="AU2117" s="1"/>
      <c r="AV2117" s="1"/>
      <c r="AW2117" s="1"/>
      <c r="AX2117" s="1"/>
      <c r="AY2117" s="1"/>
      <c r="AZ2117" s="1"/>
      <c r="BA2117" s="1"/>
      <c r="BB2117" s="1"/>
      <c r="BC2117" s="1"/>
      <c r="BD2117" s="1"/>
      <c r="BE2117" s="1"/>
      <c r="BF2117" s="1"/>
      <c r="BG2117" s="1"/>
      <c r="BH2117" s="1"/>
      <c r="BI2117" s="1"/>
      <c r="BJ2117" s="1"/>
      <c r="BK2117" s="1"/>
      <c r="BL2117" s="1"/>
      <c r="BM2117" s="1"/>
      <c r="BN2117" s="1"/>
      <c r="BO2117" s="1"/>
      <c r="BP2117" s="1"/>
      <c r="BQ2117" s="1"/>
      <c r="BR2117" s="1"/>
      <c r="BS2117" s="1"/>
      <c r="BT2117" s="1"/>
      <c r="BU2117" s="1"/>
      <c r="BV2117" s="1"/>
      <c r="BW2117" s="1"/>
      <c r="BX2117" s="1"/>
      <c r="BY2117" s="1"/>
      <c r="BZ2117" s="1"/>
      <c r="CA2117" s="1"/>
      <c r="CB2117" s="1"/>
      <c r="CC2117" s="1"/>
      <c r="CD2117" s="1"/>
      <c r="CE2117" s="1"/>
      <c r="CF2117" s="1"/>
      <c r="CG2117" s="1"/>
      <c r="CH2117" s="1"/>
      <c r="CI2117" s="1"/>
      <c r="CJ2117" s="1"/>
      <c r="CK2117" s="1"/>
      <c r="CL2117" s="1"/>
      <c r="CM2117" s="1"/>
      <c r="CN2117" s="1"/>
      <c r="CO2117" s="1"/>
      <c r="CP2117" s="1"/>
      <c r="CQ2117" s="1"/>
      <c r="CR2117" s="1"/>
      <c r="CS2117" s="1"/>
      <c r="CT2117" s="1"/>
      <c r="CU2117" s="1"/>
      <c r="CV2117" s="1"/>
      <c r="CW2117" s="1"/>
      <c r="CX2117" s="1"/>
      <c r="CY2117" s="1"/>
      <c r="CZ2117" s="1"/>
      <c r="DA2117" s="1"/>
      <c r="DB2117" s="1"/>
      <c r="DC2117" s="1"/>
      <c r="DD2117" s="1"/>
      <c r="DE2117" s="1"/>
      <c r="DF2117" s="1"/>
      <c r="DG2117" s="1"/>
      <c r="DH2117" s="1"/>
      <c r="DI2117" s="1"/>
      <c r="DJ2117" s="1"/>
      <c r="DK2117" s="1"/>
      <c r="DL2117" s="1"/>
      <c r="DM2117" s="1"/>
      <c r="DN2117" s="1"/>
      <c r="DO2117" s="1"/>
      <c r="DP2117" s="1"/>
      <c r="DQ2117" s="1"/>
      <c r="DR2117" s="1"/>
      <c r="DS2117" s="1"/>
      <c r="DT2117" s="1"/>
      <c r="DU2117" s="1"/>
      <c r="DV2117" s="1"/>
      <c r="DW2117" s="1"/>
      <c r="DX2117" s="1"/>
      <c r="DY2117" s="1"/>
      <c r="DZ2117" s="1"/>
      <c r="EA2117" s="1"/>
      <c r="EB2117" s="1"/>
      <c r="EC2117" s="1"/>
      <c r="ED2117" s="1"/>
      <c r="EE2117" s="1"/>
      <c r="EF2117" s="1"/>
      <c r="EG2117" s="1"/>
      <c r="EH2117" s="1"/>
      <c r="EI2117" s="1"/>
      <c r="EJ2117" s="1"/>
      <c r="EK2117" s="1"/>
      <c r="EL2117" s="1"/>
      <c r="EM2117" s="1"/>
      <c r="EN2117" s="1"/>
      <c r="EO2117" s="1"/>
      <c r="EP2117" s="1"/>
      <c r="EQ2117" s="1"/>
      <c r="ER2117" s="1"/>
      <c r="ES2117" s="1"/>
      <c r="ET2117" s="1"/>
      <c r="EU2117" s="1"/>
      <c r="EV2117" s="1"/>
      <c r="EW2117" s="1"/>
      <c r="EX2117" s="1"/>
      <c r="EY2117" s="1"/>
      <c r="EZ2117" s="1"/>
      <c r="FA2117" s="1"/>
      <c r="FB2117" s="1"/>
      <c r="FC2117" s="1"/>
      <c r="FD2117" s="1"/>
      <c r="FE2117" s="1"/>
      <c r="FF2117" s="1"/>
      <c r="FG2117" s="1"/>
      <c r="FH2117" s="1"/>
      <c r="FI2117" s="1"/>
      <c r="FJ2117" s="1"/>
      <c r="FK2117" s="1"/>
      <c r="FL2117" s="1"/>
      <c r="FM2117" s="1"/>
      <c r="FN2117" s="1"/>
      <c r="FO2117" s="1"/>
      <c r="FP2117" s="1"/>
      <c r="FQ2117" s="1"/>
      <c r="FR2117" s="1"/>
      <c r="FS2117" s="1"/>
      <c r="FT2117" s="1"/>
      <c r="FU2117" s="1"/>
      <c r="FV2117" s="1"/>
      <c r="FW2117" s="1"/>
      <c r="FX2117" s="1"/>
      <c r="FY2117" s="1"/>
      <c r="FZ2117" s="1"/>
      <c r="GA2117" s="1"/>
      <c r="GB2117" s="1"/>
      <c r="GC2117" s="1"/>
      <c r="GD2117" s="1"/>
      <c r="GE2117" s="1"/>
      <c r="GF2117" s="1"/>
      <c r="GG2117" s="1"/>
      <c r="GH2117" s="1"/>
      <c r="GI2117" s="1"/>
      <c r="GJ2117" s="1"/>
      <c r="GK2117" s="1"/>
      <c r="GL2117" s="1"/>
      <c r="GM2117" s="1"/>
      <c r="GN2117" s="1"/>
      <c r="GO2117" s="1"/>
    </row>
    <row r="2118" spans="1:197" s="40" customFormat="1" x14ac:dyDescent="0.25">
      <c r="A2118" s="41"/>
      <c r="B2118" s="4"/>
      <c r="C2118" s="41"/>
      <c r="D2118" s="42"/>
      <c r="E2118" s="42"/>
      <c r="F2118" s="42"/>
      <c r="G2118" s="1"/>
      <c r="H2118" s="1"/>
      <c r="I2118" s="1"/>
      <c r="J2118" s="1"/>
      <c r="K2118" s="1"/>
      <c r="L2118" s="1"/>
      <c r="M2118" s="2"/>
      <c r="N2118" s="1"/>
      <c r="O2118" s="1"/>
      <c r="P2118" s="1"/>
      <c r="Q2118" s="1"/>
      <c r="R2118" s="1"/>
      <c r="S2118" s="1"/>
      <c r="T2118" s="1"/>
      <c r="U2118" s="1"/>
      <c r="V2118" s="1"/>
      <c r="W2118" s="1"/>
      <c r="X2118" s="1"/>
      <c r="Y2118" s="1"/>
      <c r="Z2118" s="1"/>
      <c r="AA2118" s="1"/>
      <c r="AB2118" s="1"/>
      <c r="AC2118" s="1"/>
      <c r="AD2118" s="1"/>
      <c r="AE2118" s="1"/>
      <c r="AF2118" s="1"/>
      <c r="AG2118" s="1"/>
      <c r="AH2118" s="1"/>
      <c r="AI2118" s="1"/>
      <c r="AJ2118" s="1"/>
      <c r="AK2118" s="1"/>
      <c r="AL2118" s="1"/>
      <c r="AM2118" s="1"/>
      <c r="AN2118" s="1"/>
      <c r="AO2118" s="1"/>
      <c r="AP2118" s="1"/>
      <c r="AQ2118" s="1"/>
      <c r="AR2118" s="1"/>
      <c r="AS2118" s="1"/>
      <c r="AT2118" s="1"/>
      <c r="AU2118" s="1"/>
      <c r="AV2118" s="1"/>
      <c r="AW2118" s="1"/>
      <c r="AX2118" s="1"/>
      <c r="AY2118" s="1"/>
      <c r="AZ2118" s="1"/>
      <c r="BA2118" s="1"/>
      <c r="BB2118" s="1"/>
      <c r="BC2118" s="1"/>
      <c r="BD2118" s="1"/>
      <c r="BE2118" s="1"/>
      <c r="BF2118" s="1"/>
      <c r="BG2118" s="1"/>
      <c r="BH2118" s="1"/>
      <c r="BI2118" s="1"/>
      <c r="BJ2118" s="1"/>
      <c r="BK2118" s="1"/>
      <c r="BL2118" s="1"/>
      <c r="BM2118" s="1"/>
      <c r="BN2118" s="1"/>
      <c r="BO2118" s="1"/>
      <c r="BP2118" s="1"/>
      <c r="BQ2118" s="1"/>
      <c r="BR2118" s="1"/>
      <c r="BS2118" s="1"/>
      <c r="BT2118" s="1"/>
      <c r="BU2118" s="1"/>
      <c r="BV2118" s="1"/>
      <c r="BW2118" s="1"/>
      <c r="BX2118" s="1"/>
      <c r="BY2118" s="1"/>
      <c r="BZ2118" s="1"/>
      <c r="CA2118" s="1"/>
      <c r="CB2118" s="1"/>
      <c r="CC2118" s="1"/>
      <c r="CD2118" s="1"/>
      <c r="CE2118" s="1"/>
      <c r="CF2118" s="1"/>
      <c r="CG2118" s="1"/>
      <c r="CH2118" s="1"/>
      <c r="CI2118" s="1"/>
      <c r="CJ2118" s="1"/>
      <c r="CK2118" s="1"/>
      <c r="CL2118" s="1"/>
      <c r="CM2118" s="1"/>
      <c r="CN2118" s="1"/>
      <c r="CO2118" s="1"/>
      <c r="CP2118" s="1"/>
      <c r="CQ2118" s="1"/>
      <c r="CR2118" s="1"/>
      <c r="CS2118" s="1"/>
      <c r="CT2118" s="1"/>
      <c r="CU2118" s="1"/>
      <c r="CV2118" s="1"/>
      <c r="CW2118" s="1"/>
      <c r="CX2118" s="1"/>
      <c r="CY2118" s="1"/>
      <c r="CZ2118" s="1"/>
      <c r="DA2118" s="1"/>
      <c r="DB2118" s="1"/>
      <c r="DC2118" s="1"/>
      <c r="DD2118" s="1"/>
      <c r="DE2118" s="1"/>
      <c r="DF2118" s="1"/>
      <c r="DG2118" s="1"/>
      <c r="DH2118" s="1"/>
      <c r="DI2118" s="1"/>
      <c r="DJ2118" s="1"/>
      <c r="DK2118" s="1"/>
      <c r="DL2118" s="1"/>
      <c r="DM2118" s="1"/>
      <c r="DN2118" s="1"/>
      <c r="DO2118" s="1"/>
      <c r="DP2118" s="1"/>
      <c r="DQ2118" s="1"/>
      <c r="DR2118" s="1"/>
      <c r="DS2118" s="1"/>
      <c r="DT2118" s="1"/>
      <c r="DU2118" s="1"/>
      <c r="DV2118" s="1"/>
      <c r="DW2118" s="1"/>
      <c r="DX2118" s="1"/>
      <c r="DY2118" s="1"/>
      <c r="DZ2118" s="1"/>
      <c r="EA2118" s="1"/>
      <c r="EB2118" s="1"/>
      <c r="EC2118" s="1"/>
      <c r="ED2118" s="1"/>
      <c r="EE2118" s="1"/>
      <c r="EF2118" s="1"/>
      <c r="EG2118" s="1"/>
      <c r="EH2118" s="1"/>
      <c r="EI2118" s="1"/>
      <c r="EJ2118" s="1"/>
      <c r="EK2118" s="1"/>
      <c r="EL2118" s="1"/>
      <c r="EM2118" s="1"/>
      <c r="EN2118" s="1"/>
      <c r="EO2118" s="1"/>
      <c r="EP2118" s="1"/>
      <c r="EQ2118" s="1"/>
      <c r="ER2118" s="1"/>
      <c r="ES2118" s="1"/>
      <c r="ET2118" s="1"/>
      <c r="EU2118" s="1"/>
      <c r="EV2118" s="1"/>
      <c r="EW2118" s="1"/>
      <c r="EX2118" s="1"/>
      <c r="EY2118" s="1"/>
      <c r="EZ2118" s="1"/>
      <c r="FA2118" s="1"/>
      <c r="FB2118" s="1"/>
      <c r="FC2118" s="1"/>
      <c r="FD2118" s="1"/>
      <c r="FE2118" s="1"/>
      <c r="FF2118" s="1"/>
      <c r="FG2118" s="1"/>
      <c r="FH2118" s="1"/>
      <c r="FI2118" s="1"/>
      <c r="FJ2118" s="1"/>
      <c r="FK2118" s="1"/>
      <c r="FL2118" s="1"/>
      <c r="FM2118" s="1"/>
      <c r="FN2118" s="1"/>
      <c r="FO2118" s="1"/>
      <c r="FP2118" s="1"/>
      <c r="FQ2118" s="1"/>
      <c r="FR2118" s="1"/>
      <c r="FS2118" s="1"/>
      <c r="FT2118" s="1"/>
      <c r="FU2118" s="1"/>
      <c r="FV2118" s="1"/>
      <c r="FW2118" s="1"/>
      <c r="FX2118" s="1"/>
      <c r="FY2118" s="1"/>
      <c r="FZ2118" s="1"/>
      <c r="GA2118" s="1"/>
      <c r="GB2118" s="1"/>
      <c r="GC2118" s="1"/>
      <c r="GD2118" s="1"/>
      <c r="GE2118" s="1"/>
      <c r="GF2118" s="1"/>
      <c r="GG2118" s="1"/>
      <c r="GH2118" s="1"/>
      <c r="GI2118" s="1"/>
      <c r="GJ2118" s="1"/>
      <c r="GK2118" s="1"/>
      <c r="GL2118" s="1"/>
      <c r="GM2118" s="1"/>
      <c r="GN2118" s="1"/>
      <c r="GO2118" s="1"/>
    </row>
    <row r="2119" spans="1:197" s="40" customFormat="1" x14ac:dyDescent="0.25">
      <c r="A2119" s="41"/>
      <c r="B2119" s="4"/>
      <c r="C2119" s="41"/>
      <c r="D2119" s="42"/>
      <c r="E2119" s="42"/>
      <c r="F2119" s="42"/>
      <c r="G2119" s="1"/>
      <c r="H2119" s="1"/>
      <c r="I2119" s="1"/>
      <c r="J2119" s="1"/>
      <c r="K2119" s="1"/>
      <c r="L2119" s="1"/>
      <c r="M2119" s="2"/>
      <c r="N2119" s="1"/>
      <c r="O2119" s="1"/>
      <c r="P2119" s="1"/>
      <c r="Q2119" s="1"/>
      <c r="R2119" s="1"/>
      <c r="S2119" s="1"/>
      <c r="T2119" s="1"/>
      <c r="U2119" s="1"/>
      <c r="V2119" s="1"/>
      <c r="W2119" s="1"/>
      <c r="X2119" s="1"/>
      <c r="Y2119" s="1"/>
      <c r="Z2119" s="1"/>
      <c r="AA2119" s="1"/>
      <c r="AB2119" s="1"/>
      <c r="AC2119" s="1"/>
      <c r="AD2119" s="1"/>
      <c r="AE2119" s="1"/>
      <c r="AF2119" s="1"/>
      <c r="AG2119" s="1"/>
      <c r="AH2119" s="1"/>
      <c r="AI2119" s="1"/>
      <c r="AJ2119" s="1"/>
      <c r="AK2119" s="1"/>
      <c r="AL2119" s="1"/>
      <c r="AM2119" s="1"/>
      <c r="AN2119" s="1"/>
      <c r="AO2119" s="1"/>
      <c r="AP2119" s="1"/>
      <c r="AQ2119" s="1"/>
      <c r="AR2119" s="1"/>
      <c r="AS2119" s="1"/>
      <c r="AT2119" s="1"/>
      <c r="AU2119" s="1"/>
      <c r="AV2119" s="1"/>
      <c r="AW2119" s="1"/>
      <c r="AX2119" s="1"/>
      <c r="AY2119" s="1"/>
      <c r="AZ2119" s="1"/>
      <c r="BA2119" s="1"/>
      <c r="BB2119" s="1"/>
      <c r="BC2119" s="1"/>
      <c r="BD2119" s="1"/>
      <c r="BE2119" s="1"/>
      <c r="BF2119" s="1"/>
      <c r="BG2119" s="1"/>
      <c r="BH2119" s="1"/>
      <c r="BI2119" s="1"/>
      <c r="BJ2119" s="1"/>
      <c r="BK2119" s="1"/>
      <c r="BL2119" s="1"/>
      <c r="BM2119" s="1"/>
      <c r="BN2119" s="1"/>
      <c r="BO2119" s="1"/>
      <c r="BP2119" s="1"/>
      <c r="BQ2119" s="1"/>
      <c r="BR2119" s="1"/>
      <c r="BS2119" s="1"/>
      <c r="BT2119" s="1"/>
      <c r="BU2119" s="1"/>
      <c r="BV2119" s="1"/>
      <c r="BW2119" s="1"/>
      <c r="BX2119" s="1"/>
      <c r="BY2119" s="1"/>
      <c r="BZ2119" s="1"/>
      <c r="CA2119" s="1"/>
      <c r="CB2119" s="1"/>
      <c r="CC2119" s="1"/>
      <c r="CD2119" s="1"/>
      <c r="CE2119" s="1"/>
      <c r="CF2119" s="1"/>
      <c r="CG2119" s="1"/>
      <c r="CH2119" s="1"/>
      <c r="CI2119" s="1"/>
      <c r="CJ2119" s="1"/>
      <c r="CK2119" s="1"/>
      <c r="CL2119" s="1"/>
      <c r="CM2119" s="1"/>
      <c r="CN2119" s="1"/>
      <c r="CO2119" s="1"/>
      <c r="CP2119" s="1"/>
      <c r="CQ2119" s="1"/>
      <c r="CR2119" s="1"/>
      <c r="CS2119" s="1"/>
      <c r="CT2119" s="1"/>
      <c r="CU2119" s="1"/>
      <c r="CV2119" s="1"/>
      <c r="CW2119" s="1"/>
      <c r="CX2119" s="1"/>
      <c r="CY2119" s="1"/>
      <c r="CZ2119" s="1"/>
      <c r="DA2119" s="1"/>
      <c r="DB2119" s="1"/>
      <c r="DC2119" s="1"/>
      <c r="DD2119" s="1"/>
      <c r="DE2119" s="1"/>
      <c r="DF2119" s="1"/>
      <c r="DG2119" s="1"/>
      <c r="DH2119" s="1"/>
      <c r="DI2119" s="1"/>
      <c r="DJ2119" s="1"/>
      <c r="DK2119" s="1"/>
      <c r="DL2119" s="1"/>
      <c r="DM2119" s="1"/>
      <c r="DN2119" s="1"/>
      <c r="DO2119" s="1"/>
      <c r="DP2119" s="1"/>
      <c r="DQ2119" s="1"/>
      <c r="DR2119" s="1"/>
      <c r="DS2119" s="1"/>
      <c r="DT2119" s="1"/>
      <c r="DU2119" s="1"/>
      <c r="DV2119" s="1"/>
      <c r="DW2119" s="1"/>
      <c r="DX2119" s="1"/>
      <c r="DY2119" s="1"/>
      <c r="DZ2119" s="1"/>
      <c r="EA2119" s="1"/>
      <c r="EB2119" s="1"/>
      <c r="EC2119" s="1"/>
      <c r="ED2119" s="1"/>
      <c r="EE2119" s="1"/>
      <c r="EF2119" s="1"/>
      <c r="EG2119" s="1"/>
      <c r="EH2119" s="1"/>
      <c r="EI2119" s="1"/>
      <c r="EJ2119" s="1"/>
      <c r="EK2119" s="1"/>
      <c r="EL2119" s="1"/>
      <c r="EM2119" s="1"/>
      <c r="EN2119" s="1"/>
      <c r="EO2119" s="1"/>
      <c r="EP2119" s="1"/>
      <c r="EQ2119" s="1"/>
      <c r="ER2119" s="1"/>
      <c r="ES2119" s="1"/>
      <c r="ET2119" s="1"/>
      <c r="EU2119" s="1"/>
      <c r="EV2119" s="1"/>
      <c r="EW2119" s="1"/>
      <c r="EX2119" s="1"/>
      <c r="EY2119" s="1"/>
      <c r="EZ2119" s="1"/>
      <c r="FA2119" s="1"/>
      <c r="FB2119" s="1"/>
      <c r="FC2119" s="1"/>
      <c r="FD2119" s="1"/>
      <c r="FE2119" s="1"/>
      <c r="FF2119" s="1"/>
      <c r="FG2119" s="1"/>
      <c r="FH2119" s="1"/>
      <c r="FI2119" s="1"/>
      <c r="FJ2119" s="1"/>
      <c r="FK2119" s="1"/>
      <c r="FL2119" s="1"/>
      <c r="FM2119" s="1"/>
      <c r="FN2119" s="1"/>
      <c r="FO2119" s="1"/>
      <c r="FP2119" s="1"/>
      <c r="FQ2119" s="1"/>
      <c r="FR2119" s="1"/>
      <c r="FS2119" s="1"/>
      <c r="FT2119" s="1"/>
      <c r="FU2119" s="1"/>
      <c r="FV2119" s="1"/>
      <c r="FW2119" s="1"/>
      <c r="FX2119" s="1"/>
      <c r="FY2119" s="1"/>
      <c r="FZ2119" s="1"/>
      <c r="GA2119" s="1"/>
      <c r="GB2119" s="1"/>
      <c r="GC2119" s="1"/>
      <c r="GD2119" s="1"/>
      <c r="GE2119" s="1"/>
      <c r="GF2119" s="1"/>
      <c r="GG2119" s="1"/>
      <c r="GH2119" s="1"/>
      <c r="GI2119" s="1"/>
      <c r="GJ2119" s="1"/>
      <c r="GK2119" s="1"/>
      <c r="GL2119" s="1"/>
      <c r="GM2119" s="1"/>
      <c r="GN2119" s="1"/>
      <c r="GO2119" s="1"/>
    </row>
    <row r="2120" spans="1:197" s="40" customFormat="1" x14ac:dyDescent="0.25">
      <c r="A2120" s="41"/>
      <c r="B2120" s="4"/>
      <c r="C2120" s="41"/>
      <c r="D2120" s="42"/>
      <c r="E2120" s="42"/>
      <c r="F2120" s="42"/>
      <c r="G2120" s="1"/>
      <c r="H2120" s="1"/>
      <c r="I2120" s="1"/>
      <c r="J2120" s="1"/>
      <c r="K2120" s="1"/>
      <c r="L2120" s="1"/>
      <c r="M2120" s="2"/>
      <c r="N2120" s="1"/>
      <c r="O2120" s="1"/>
      <c r="P2120" s="1"/>
      <c r="Q2120" s="1"/>
      <c r="R2120" s="1"/>
      <c r="S2120" s="1"/>
      <c r="T2120" s="1"/>
      <c r="U2120" s="1"/>
      <c r="V2120" s="1"/>
      <c r="W2120" s="1"/>
      <c r="X2120" s="1"/>
      <c r="Y2120" s="1"/>
      <c r="Z2120" s="1"/>
      <c r="AA2120" s="1"/>
      <c r="AB2120" s="1"/>
      <c r="AC2120" s="1"/>
      <c r="AD2120" s="1"/>
      <c r="AE2120" s="1"/>
      <c r="AF2120" s="1"/>
      <c r="AG2120" s="1"/>
      <c r="AH2120" s="1"/>
      <c r="AI2120" s="1"/>
      <c r="AJ2120" s="1"/>
      <c r="AK2120" s="1"/>
      <c r="AL2120" s="1"/>
      <c r="AM2120" s="1"/>
      <c r="AN2120" s="1"/>
      <c r="AO2120" s="1"/>
      <c r="AP2120" s="1"/>
      <c r="AQ2120" s="1"/>
      <c r="AR2120" s="1"/>
      <c r="AS2120" s="1"/>
      <c r="AT2120" s="1"/>
      <c r="AU2120" s="1"/>
      <c r="AV2120" s="1"/>
      <c r="AW2120" s="1"/>
      <c r="AX2120" s="1"/>
      <c r="AY2120" s="1"/>
      <c r="AZ2120" s="1"/>
      <c r="BA2120" s="1"/>
      <c r="BB2120" s="1"/>
      <c r="BC2120" s="1"/>
      <c r="BD2120" s="1"/>
      <c r="BE2120" s="1"/>
      <c r="BF2120" s="1"/>
      <c r="BG2120" s="1"/>
      <c r="BH2120" s="1"/>
      <c r="BI2120" s="1"/>
      <c r="BJ2120" s="1"/>
      <c r="BK2120" s="1"/>
      <c r="BL2120" s="1"/>
      <c r="BM2120" s="1"/>
      <c r="BN2120" s="1"/>
      <c r="BO2120" s="1"/>
      <c r="BP2120" s="1"/>
      <c r="BQ2120" s="1"/>
      <c r="BR2120" s="1"/>
      <c r="BS2120" s="1"/>
      <c r="BT2120" s="1"/>
      <c r="BU2120" s="1"/>
      <c r="BV2120" s="1"/>
      <c r="BW2120" s="1"/>
      <c r="BX2120" s="1"/>
      <c r="BY2120" s="1"/>
      <c r="BZ2120" s="1"/>
      <c r="CA2120" s="1"/>
      <c r="CB2120" s="1"/>
      <c r="CC2120" s="1"/>
      <c r="CD2120" s="1"/>
      <c r="CE2120" s="1"/>
      <c r="CF2120" s="1"/>
      <c r="CG2120" s="1"/>
      <c r="CH2120" s="1"/>
      <c r="CI2120" s="1"/>
      <c r="CJ2120" s="1"/>
      <c r="CK2120" s="1"/>
      <c r="CL2120" s="1"/>
      <c r="CM2120" s="1"/>
      <c r="CN2120" s="1"/>
      <c r="CO2120" s="1"/>
      <c r="CP2120" s="1"/>
      <c r="CQ2120" s="1"/>
      <c r="CR2120" s="1"/>
      <c r="CS2120" s="1"/>
      <c r="CT2120" s="1"/>
      <c r="CU2120" s="1"/>
      <c r="CV2120" s="1"/>
      <c r="CW2120" s="1"/>
      <c r="CX2120" s="1"/>
      <c r="CY2120" s="1"/>
      <c r="CZ2120" s="1"/>
      <c r="DA2120" s="1"/>
      <c r="DB2120" s="1"/>
      <c r="DC2120" s="1"/>
      <c r="DD2120" s="1"/>
      <c r="DE2120" s="1"/>
      <c r="DF2120" s="1"/>
      <c r="DG2120" s="1"/>
      <c r="DH2120" s="1"/>
      <c r="DI2120" s="1"/>
      <c r="DJ2120" s="1"/>
      <c r="DK2120" s="1"/>
      <c r="DL2120" s="1"/>
      <c r="DM2120" s="1"/>
      <c r="DN2120" s="1"/>
      <c r="DO2120" s="1"/>
      <c r="DP2120" s="1"/>
      <c r="DQ2120" s="1"/>
      <c r="DR2120" s="1"/>
      <c r="DS2120" s="1"/>
      <c r="DT2120" s="1"/>
      <c r="DU2120" s="1"/>
      <c r="DV2120" s="1"/>
      <c r="DW2120" s="1"/>
      <c r="DX2120" s="1"/>
      <c r="DY2120" s="1"/>
      <c r="DZ2120" s="1"/>
      <c r="EA2120" s="1"/>
      <c r="EB2120" s="1"/>
      <c r="EC2120" s="1"/>
      <c r="ED2120" s="1"/>
      <c r="EE2120" s="1"/>
      <c r="EF2120" s="1"/>
      <c r="EG2120" s="1"/>
      <c r="EH2120" s="1"/>
      <c r="EI2120" s="1"/>
      <c r="EJ2120" s="1"/>
      <c r="EK2120" s="1"/>
      <c r="EL2120" s="1"/>
      <c r="EM2120" s="1"/>
      <c r="EN2120" s="1"/>
      <c r="EO2120" s="1"/>
      <c r="EP2120" s="1"/>
      <c r="EQ2120" s="1"/>
      <c r="ER2120" s="1"/>
      <c r="ES2120" s="1"/>
      <c r="ET2120" s="1"/>
      <c r="EU2120" s="1"/>
      <c r="EV2120" s="1"/>
      <c r="EW2120" s="1"/>
      <c r="EX2120" s="1"/>
      <c r="EY2120" s="1"/>
      <c r="EZ2120" s="1"/>
      <c r="FA2120" s="1"/>
      <c r="FB2120" s="1"/>
      <c r="FC2120" s="1"/>
      <c r="FD2120" s="1"/>
      <c r="FE2120" s="1"/>
      <c r="FF2120" s="1"/>
      <c r="FG2120" s="1"/>
      <c r="FH2120" s="1"/>
      <c r="FI2120" s="1"/>
      <c r="FJ2120" s="1"/>
      <c r="FK2120" s="1"/>
      <c r="FL2120" s="1"/>
      <c r="FM2120" s="1"/>
      <c r="FN2120" s="1"/>
      <c r="FO2120" s="1"/>
      <c r="FP2120" s="1"/>
      <c r="FQ2120" s="1"/>
      <c r="FR2120" s="1"/>
      <c r="FS2120" s="1"/>
      <c r="FT2120" s="1"/>
      <c r="FU2120" s="1"/>
      <c r="FV2120" s="1"/>
      <c r="FW2120" s="1"/>
      <c r="FX2120" s="1"/>
      <c r="FY2120" s="1"/>
      <c r="FZ2120" s="1"/>
      <c r="GA2120" s="1"/>
      <c r="GB2120" s="1"/>
      <c r="GC2120" s="1"/>
      <c r="GD2120" s="1"/>
      <c r="GE2120" s="1"/>
      <c r="GF2120" s="1"/>
      <c r="GG2120" s="1"/>
      <c r="GH2120" s="1"/>
      <c r="GI2120" s="1"/>
      <c r="GJ2120" s="1"/>
      <c r="GK2120" s="1"/>
      <c r="GL2120" s="1"/>
      <c r="GM2120" s="1"/>
      <c r="GN2120" s="1"/>
      <c r="GO2120" s="1"/>
    </row>
    <row r="2121" spans="1:197" s="40" customFormat="1" x14ac:dyDescent="0.25">
      <c r="A2121" s="41"/>
      <c r="B2121" s="4"/>
      <c r="C2121" s="41"/>
      <c r="D2121" s="42"/>
      <c r="E2121" s="42"/>
      <c r="F2121" s="42"/>
      <c r="G2121" s="1"/>
      <c r="H2121" s="1"/>
      <c r="I2121" s="1"/>
      <c r="J2121" s="1"/>
      <c r="K2121" s="1"/>
      <c r="L2121" s="1"/>
      <c r="M2121" s="2"/>
      <c r="N2121" s="1"/>
      <c r="O2121" s="1"/>
      <c r="P2121" s="1"/>
      <c r="Q2121" s="1"/>
      <c r="R2121" s="1"/>
      <c r="S2121" s="1"/>
      <c r="T2121" s="1"/>
      <c r="U2121" s="1"/>
      <c r="V2121" s="1"/>
      <c r="W2121" s="1"/>
      <c r="X2121" s="1"/>
      <c r="Y2121" s="1"/>
      <c r="Z2121" s="1"/>
      <c r="AA2121" s="1"/>
      <c r="AB2121" s="1"/>
      <c r="AC2121" s="1"/>
      <c r="AD2121" s="1"/>
      <c r="AE2121" s="1"/>
      <c r="AF2121" s="1"/>
      <c r="AG2121" s="1"/>
      <c r="AH2121" s="1"/>
      <c r="AI2121" s="1"/>
      <c r="AJ2121" s="1"/>
      <c r="AK2121" s="1"/>
      <c r="AL2121" s="1"/>
      <c r="AM2121" s="1"/>
      <c r="AN2121" s="1"/>
      <c r="AO2121" s="1"/>
      <c r="AP2121" s="1"/>
      <c r="AQ2121" s="1"/>
      <c r="AR2121" s="1"/>
      <c r="AS2121" s="1"/>
      <c r="AT2121" s="1"/>
      <c r="AU2121" s="1"/>
      <c r="AV2121" s="1"/>
      <c r="AW2121" s="1"/>
      <c r="AX2121" s="1"/>
      <c r="AY2121" s="1"/>
      <c r="AZ2121" s="1"/>
      <c r="BA2121" s="1"/>
      <c r="BB2121" s="1"/>
      <c r="BC2121" s="1"/>
      <c r="BD2121" s="1"/>
      <c r="BE2121" s="1"/>
      <c r="BF2121" s="1"/>
      <c r="BG2121" s="1"/>
      <c r="BH2121" s="1"/>
      <c r="BI2121" s="1"/>
      <c r="BJ2121" s="1"/>
      <c r="BK2121" s="1"/>
      <c r="BL2121" s="1"/>
      <c r="BM2121" s="1"/>
      <c r="BN2121" s="1"/>
      <c r="BO2121" s="1"/>
      <c r="BP2121" s="1"/>
      <c r="BQ2121" s="1"/>
      <c r="BR2121" s="1"/>
      <c r="BS2121" s="1"/>
      <c r="BT2121" s="1"/>
      <c r="BU2121" s="1"/>
      <c r="BV2121" s="1"/>
      <c r="BW2121" s="1"/>
      <c r="BX2121" s="1"/>
      <c r="BY2121" s="1"/>
      <c r="BZ2121" s="1"/>
      <c r="CA2121" s="1"/>
      <c r="CB2121" s="1"/>
      <c r="CC2121" s="1"/>
      <c r="CD2121" s="1"/>
      <c r="CE2121" s="1"/>
      <c r="CF2121" s="1"/>
      <c r="CG2121" s="1"/>
      <c r="CH2121" s="1"/>
      <c r="CI2121" s="1"/>
      <c r="CJ2121" s="1"/>
      <c r="CK2121" s="1"/>
      <c r="CL2121" s="1"/>
      <c r="CM2121" s="1"/>
      <c r="CN2121" s="1"/>
      <c r="CO2121" s="1"/>
      <c r="CP2121" s="1"/>
      <c r="CQ2121" s="1"/>
      <c r="CR2121" s="1"/>
      <c r="CS2121" s="1"/>
      <c r="CT2121" s="1"/>
      <c r="CU2121" s="1"/>
      <c r="CV2121" s="1"/>
      <c r="CW2121" s="1"/>
      <c r="CX2121" s="1"/>
      <c r="CY2121" s="1"/>
      <c r="CZ2121" s="1"/>
      <c r="DA2121" s="1"/>
      <c r="DB2121" s="1"/>
      <c r="DC2121" s="1"/>
      <c r="DD2121" s="1"/>
      <c r="DE2121" s="1"/>
      <c r="DF2121" s="1"/>
      <c r="DG2121" s="1"/>
      <c r="DH2121" s="1"/>
      <c r="DI2121" s="1"/>
      <c r="DJ2121" s="1"/>
      <c r="DK2121" s="1"/>
      <c r="DL2121" s="1"/>
      <c r="DM2121" s="1"/>
      <c r="DN2121" s="1"/>
      <c r="DO2121" s="1"/>
      <c r="DP2121" s="1"/>
      <c r="DQ2121" s="1"/>
      <c r="DR2121" s="1"/>
      <c r="DS2121" s="1"/>
      <c r="DT2121" s="1"/>
      <c r="DU2121" s="1"/>
      <c r="DV2121" s="1"/>
      <c r="DW2121" s="1"/>
      <c r="DX2121" s="1"/>
      <c r="DY2121" s="1"/>
      <c r="DZ2121" s="1"/>
      <c r="EA2121" s="1"/>
      <c r="EB2121" s="1"/>
      <c r="EC2121" s="1"/>
      <c r="ED2121" s="1"/>
      <c r="EE2121" s="1"/>
      <c r="EF2121" s="1"/>
      <c r="EG2121" s="1"/>
      <c r="EH2121" s="1"/>
      <c r="EI2121" s="1"/>
      <c r="EJ2121" s="1"/>
      <c r="EK2121" s="1"/>
      <c r="EL2121" s="1"/>
      <c r="EM2121" s="1"/>
      <c r="EN2121" s="1"/>
      <c r="EO2121" s="1"/>
      <c r="EP2121" s="1"/>
      <c r="EQ2121" s="1"/>
      <c r="ER2121" s="1"/>
      <c r="ES2121" s="1"/>
      <c r="ET2121" s="1"/>
      <c r="EU2121" s="1"/>
      <c r="EV2121" s="1"/>
      <c r="EW2121" s="1"/>
      <c r="EX2121" s="1"/>
      <c r="EY2121" s="1"/>
      <c r="EZ2121" s="1"/>
      <c r="FA2121" s="1"/>
      <c r="FB2121" s="1"/>
      <c r="FC2121" s="1"/>
      <c r="FD2121" s="1"/>
      <c r="FE2121" s="1"/>
      <c r="FF2121" s="1"/>
      <c r="FG2121" s="1"/>
      <c r="FH2121" s="1"/>
      <c r="FI2121" s="1"/>
      <c r="FJ2121" s="1"/>
      <c r="FK2121" s="1"/>
      <c r="FL2121" s="1"/>
      <c r="FM2121" s="1"/>
      <c r="FN2121" s="1"/>
      <c r="FO2121" s="1"/>
      <c r="FP2121" s="1"/>
      <c r="FQ2121" s="1"/>
      <c r="FR2121" s="1"/>
      <c r="FS2121" s="1"/>
      <c r="FT2121" s="1"/>
      <c r="FU2121" s="1"/>
      <c r="FV2121" s="1"/>
      <c r="FW2121" s="1"/>
      <c r="FX2121" s="1"/>
      <c r="FY2121" s="1"/>
      <c r="FZ2121" s="1"/>
      <c r="GA2121" s="1"/>
      <c r="GB2121" s="1"/>
      <c r="GC2121" s="1"/>
      <c r="GD2121" s="1"/>
      <c r="GE2121" s="1"/>
      <c r="GF2121" s="1"/>
      <c r="GG2121" s="1"/>
      <c r="GH2121" s="1"/>
      <c r="GI2121" s="1"/>
      <c r="GJ2121" s="1"/>
      <c r="GK2121" s="1"/>
      <c r="GL2121" s="1"/>
      <c r="GM2121" s="1"/>
      <c r="GN2121" s="1"/>
      <c r="GO2121" s="1"/>
    </row>
    <row r="2122" spans="1:197" s="40" customFormat="1" x14ac:dyDescent="0.25">
      <c r="A2122" s="41"/>
      <c r="B2122" s="4"/>
      <c r="C2122" s="41"/>
      <c r="D2122" s="42"/>
      <c r="E2122" s="42"/>
      <c r="F2122" s="42"/>
      <c r="G2122" s="1"/>
      <c r="H2122" s="1"/>
      <c r="I2122" s="1"/>
      <c r="J2122" s="1"/>
      <c r="K2122" s="1"/>
      <c r="L2122" s="1"/>
      <c r="M2122" s="2"/>
      <c r="N2122" s="1"/>
      <c r="O2122" s="1"/>
      <c r="P2122" s="1"/>
      <c r="Q2122" s="1"/>
      <c r="R2122" s="1"/>
      <c r="S2122" s="1"/>
      <c r="T2122" s="1"/>
      <c r="U2122" s="1"/>
      <c r="V2122" s="1"/>
      <c r="W2122" s="1"/>
      <c r="X2122" s="1"/>
      <c r="Y2122" s="1"/>
      <c r="Z2122" s="1"/>
      <c r="AA2122" s="1"/>
      <c r="AB2122" s="1"/>
      <c r="AC2122" s="1"/>
      <c r="AD2122" s="1"/>
      <c r="AE2122" s="1"/>
      <c r="AF2122" s="1"/>
      <c r="AG2122" s="1"/>
      <c r="AH2122" s="1"/>
      <c r="AI2122" s="1"/>
      <c r="AJ2122" s="1"/>
      <c r="AK2122" s="1"/>
      <c r="AL2122" s="1"/>
      <c r="AM2122" s="1"/>
      <c r="AN2122" s="1"/>
      <c r="AO2122" s="1"/>
      <c r="AP2122" s="1"/>
      <c r="AQ2122" s="1"/>
      <c r="AR2122" s="1"/>
      <c r="AS2122" s="1"/>
      <c r="AT2122" s="1"/>
      <c r="AU2122" s="1"/>
      <c r="AV2122" s="1"/>
      <c r="AW2122" s="1"/>
      <c r="AX2122" s="1"/>
      <c r="AY2122" s="1"/>
      <c r="AZ2122" s="1"/>
      <c r="BA2122" s="1"/>
      <c r="BB2122" s="1"/>
      <c r="BC2122" s="1"/>
      <c r="BD2122" s="1"/>
      <c r="BE2122" s="1"/>
      <c r="BF2122" s="1"/>
      <c r="BG2122" s="1"/>
      <c r="BH2122" s="1"/>
      <c r="BI2122" s="1"/>
      <c r="BJ2122" s="1"/>
      <c r="BK2122" s="1"/>
      <c r="BL2122" s="1"/>
      <c r="BM2122" s="1"/>
      <c r="BN2122" s="1"/>
      <c r="BO2122" s="1"/>
      <c r="BP2122" s="1"/>
      <c r="BQ2122" s="1"/>
      <c r="BR2122" s="1"/>
      <c r="BS2122" s="1"/>
      <c r="BT2122" s="1"/>
      <c r="BU2122" s="1"/>
      <c r="BV2122" s="1"/>
      <c r="BW2122" s="1"/>
      <c r="BX2122" s="1"/>
      <c r="BY2122" s="1"/>
      <c r="BZ2122" s="1"/>
      <c r="CA2122" s="1"/>
      <c r="CB2122" s="1"/>
      <c r="CC2122" s="1"/>
      <c r="CD2122" s="1"/>
      <c r="CE2122" s="1"/>
      <c r="CF2122" s="1"/>
      <c r="CG2122" s="1"/>
      <c r="CH2122" s="1"/>
      <c r="CI2122" s="1"/>
      <c r="CJ2122" s="1"/>
      <c r="CK2122" s="1"/>
      <c r="CL2122" s="1"/>
      <c r="CM2122" s="1"/>
      <c r="CN2122" s="1"/>
      <c r="CO2122" s="1"/>
      <c r="CP2122" s="1"/>
      <c r="CQ2122" s="1"/>
      <c r="CR2122" s="1"/>
      <c r="CS2122" s="1"/>
      <c r="CT2122" s="1"/>
      <c r="CU2122" s="1"/>
      <c r="CV2122" s="1"/>
      <c r="CW2122" s="1"/>
      <c r="CX2122" s="1"/>
      <c r="CY2122" s="1"/>
      <c r="CZ2122" s="1"/>
      <c r="DA2122" s="1"/>
      <c r="DB2122" s="1"/>
      <c r="DC2122" s="1"/>
      <c r="DD2122" s="1"/>
      <c r="DE2122" s="1"/>
      <c r="DF2122" s="1"/>
      <c r="DG2122" s="1"/>
      <c r="DH2122" s="1"/>
      <c r="DI2122" s="1"/>
      <c r="DJ2122" s="1"/>
      <c r="DK2122" s="1"/>
      <c r="DL2122" s="1"/>
      <c r="DM2122" s="1"/>
      <c r="DN2122" s="1"/>
      <c r="DO2122" s="1"/>
      <c r="DP2122" s="1"/>
      <c r="DQ2122" s="1"/>
      <c r="DR2122" s="1"/>
      <c r="DS2122" s="1"/>
      <c r="DT2122" s="1"/>
      <c r="DU2122" s="1"/>
      <c r="DV2122" s="1"/>
      <c r="DW2122" s="1"/>
      <c r="DX2122" s="1"/>
      <c r="DY2122" s="1"/>
      <c r="DZ2122" s="1"/>
      <c r="EA2122" s="1"/>
      <c r="EB2122" s="1"/>
      <c r="EC2122" s="1"/>
      <c r="ED2122" s="1"/>
      <c r="EE2122" s="1"/>
      <c r="EF2122" s="1"/>
      <c r="EG2122" s="1"/>
      <c r="EH2122" s="1"/>
      <c r="EI2122" s="1"/>
      <c r="EJ2122" s="1"/>
      <c r="EK2122" s="1"/>
      <c r="EL2122" s="1"/>
      <c r="EM2122" s="1"/>
      <c r="EN2122" s="1"/>
      <c r="EO2122" s="1"/>
      <c r="EP2122" s="1"/>
      <c r="EQ2122" s="1"/>
      <c r="ER2122" s="1"/>
      <c r="ES2122" s="1"/>
      <c r="ET2122" s="1"/>
      <c r="EU2122" s="1"/>
      <c r="EV2122" s="1"/>
      <c r="EW2122" s="1"/>
      <c r="EX2122" s="1"/>
      <c r="EY2122" s="1"/>
      <c r="EZ2122" s="1"/>
      <c r="FA2122" s="1"/>
      <c r="FB2122" s="1"/>
      <c r="FC2122" s="1"/>
      <c r="FD2122" s="1"/>
      <c r="FE2122" s="1"/>
      <c r="FF2122" s="1"/>
      <c r="FG2122" s="1"/>
      <c r="FH2122" s="1"/>
      <c r="FI2122" s="1"/>
      <c r="FJ2122" s="1"/>
      <c r="FK2122" s="1"/>
      <c r="FL2122" s="1"/>
      <c r="FM2122" s="1"/>
      <c r="FN2122" s="1"/>
      <c r="FO2122" s="1"/>
      <c r="FP2122" s="1"/>
      <c r="FQ2122" s="1"/>
      <c r="FR2122" s="1"/>
      <c r="FS2122" s="1"/>
      <c r="FT2122" s="1"/>
      <c r="FU2122" s="1"/>
      <c r="FV2122" s="1"/>
      <c r="FW2122" s="1"/>
      <c r="FX2122" s="1"/>
      <c r="FY2122" s="1"/>
      <c r="FZ2122" s="1"/>
      <c r="GA2122" s="1"/>
      <c r="GB2122" s="1"/>
      <c r="GC2122" s="1"/>
      <c r="GD2122" s="1"/>
      <c r="GE2122" s="1"/>
      <c r="GF2122" s="1"/>
      <c r="GG2122" s="1"/>
      <c r="GH2122" s="1"/>
      <c r="GI2122" s="1"/>
      <c r="GJ2122" s="1"/>
      <c r="GK2122" s="1"/>
      <c r="GL2122" s="1"/>
      <c r="GM2122" s="1"/>
      <c r="GN2122" s="1"/>
      <c r="GO2122" s="1"/>
    </row>
    <row r="2123" spans="1:197" s="40" customFormat="1" x14ac:dyDescent="0.25">
      <c r="A2123" s="41"/>
      <c r="B2123" s="4"/>
      <c r="C2123" s="41"/>
      <c r="D2123" s="42"/>
      <c r="E2123" s="42"/>
      <c r="F2123" s="42"/>
      <c r="G2123" s="1"/>
      <c r="H2123" s="1"/>
      <c r="I2123" s="1"/>
      <c r="J2123" s="1"/>
      <c r="K2123" s="1"/>
      <c r="L2123" s="1"/>
      <c r="M2123" s="2"/>
      <c r="N2123" s="1"/>
      <c r="O2123" s="1"/>
      <c r="P2123" s="1"/>
      <c r="Q2123" s="1"/>
      <c r="R2123" s="1"/>
      <c r="S2123" s="1"/>
      <c r="T2123" s="1"/>
      <c r="U2123" s="1"/>
      <c r="V2123" s="1"/>
      <c r="W2123" s="1"/>
      <c r="X2123" s="1"/>
      <c r="Y2123" s="1"/>
      <c r="Z2123" s="1"/>
      <c r="AA2123" s="1"/>
      <c r="AB2123" s="1"/>
      <c r="AC2123" s="1"/>
      <c r="AD2123" s="1"/>
      <c r="AE2123" s="1"/>
      <c r="AF2123" s="1"/>
      <c r="AG2123" s="1"/>
      <c r="AH2123" s="1"/>
      <c r="AI2123" s="1"/>
      <c r="AJ2123" s="1"/>
      <c r="AK2123" s="1"/>
      <c r="AL2123" s="1"/>
      <c r="AM2123" s="1"/>
      <c r="AN2123" s="1"/>
      <c r="AO2123" s="1"/>
      <c r="AP2123" s="1"/>
      <c r="AQ2123" s="1"/>
      <c r="AR2123" s="1"/>
      <c r="AS2123" s="1"/>
      <c r="AT2123" s="1"/>
      <c r="AU2123" s="1"/>
      <c r="AV2123" s="1"/>
      <c r="AW2123" s="1"/>
      <c r="AX2123" s="1"/>
      <c r="AY2123" s="1"/>
      <c r="AZ2123" s="1"/>
      <c r="BA2123" s="1"/>
      <c r="BB2123" s="1"/>
      <c r="BC2123" s="1"/>
      <c r="BD2123" s="1"/>
      <c r="BE2123" s="1"/>
      <c r="BF2123" s="1"/>
      <c r="BG2123" s="1"/>
      <c r="BH2123" s="1"/>
      <c r="BI2123" s="1"/>
      <c r="BJ2123" s="1"/>
      <c r="BK2123" s="1"/>
      <c r="BL2123" s="1"/>
      <c r="BM2123" s="1"/>
      <c r="BN2123" s="1"/>
      <c r="BO2123" s="1"/>
      <c r="BP2123" s="1"/>
      <c r="BQ2123" s="1"/>
      <c r="BR2123" s="1"/>
      <c r="BS2123" s="1"/>
      <c r="BT2123" s="1"/>
      <c r="BU2123" s="1"/>
      <c r="BV2123" s="1"/>
      <c r="BW2123" s="1"/>
      <c r="BX2123" s="1"/>
      <c r="BY2123" s="1"/>
      <c r="BZ2123" s="1"/>
      <c r="CA2123" s="1"/>
      <c r="CB2123" s="1"/>
      <c r="CC2123" s="1"/>
      <c r="CD2123" s="1"/>
      <c r="CE2123" s="1"/>
      <c r="CF2123" s="1"/>
      <c r="CG2123" s="1"/>
      <c r="CH2123" s="1"/>
      <c r="CI2123" s="1"/>
      <c r="CJ2123" s="1"/>
      <c r="CK2123" s="1"/>
      <c r="CL2123" s="1"/>
      <c r="CM2123" s="1"/>
      <c r="CN2123" s="1"/>
      <c r="CO2123" s="1"/>
      <c r="CP2123" s="1"/>
      <c r="CQ2123" s="1"/>
      <c r="CR2123" s="1"/>
      <c r="CS2123" s="1"/>
      <c r="CT2123" s="1"/>
      <c r="CU2123" s="1"/>
      <c r="CV2123" s="1"/>
      <c r="CW2123" s="1"/>
      <c r="CX2123" s="1"/>
      <c r="CY2123" s="1"/>
      <c r="CZ2123" s="1"/>
      <c r="DA2123" s="1"/>
      <c r="DB2123" s="1"/>
      <c r="DC2123" s="1"/>
      <c r="DD2123" s="1"/>
      <c r="DE2123" s="1"/>
      <c r="DF2123" s="1"/>
      <c r="DG2123" s="1"/>
      <c r="DH2123" s="1"/>
      <c r="DI2123" s="1"/>
      <c r="DJ2123" s="1"/>
      <c r="DK2123" s="1"/>
      <c r="DL2123" s="1"/>
      <c r="DM2123" s="1"/>
      <c r="DN2123" s="1"/>
      <c r="DO2123" s="1"/>
      <c r="DP2123" s="1"/>
      <c r="DQ2123" s="1"/>
      <c r="DR2123" s="1"/>
      <c r="DS2123" s="1"/>
      <c r="DT2123" s="1"/>
      <c r="DU2123" s="1"/>
      <c r="DV2123" s="1"/>
      <c r="DW2123" s="1"/>
      <c r="DX2123" s="1"/>
      <c r="DY2123" s="1"/>
      <c r="DZ2123" s="1"/>
      <c r="EA2123" s="1"/>
      <c r="EB2123" s="1"/>
      <c r="EC2123" s="1"/>
      <c r="ED2123" s="1"/>
      <c r="EE2123" s="1"/>
      <c r="EF2123" s="1"/>
      <c r="EG2123" s="1"/>
      <c r="EH2123" s="1"/>
      <c r="EI2123" s="1"/>
      <c r="EJ2123" s="1"/>
      <c r="EK2123" s="1"/>
      <c r="EL2123" s="1"/>
      <c r="EM2123" s="1"/>
      <c r="EN2123" s="1"/>
      <c r="EO2123" s="1"/>
      <c r="EP2123" s="1"/>
      <c r="EQ2123" s="1"/>
      <c r="ER2123" s="1"/>
      <c r="ES2123" s="1"/>
      <c r="ET2123" s="1"/>
      <c r="EU2123" s="1"/>
      <c r="EV2123" s="1"/>
      <c r="EW2123" s="1"/>
      <c r="EX2123" s="1"/>
      <c r="EY2123" s="1"/>
      <c r="EZ2123" s="1"/>
      <c r="FA2123" s="1"/>
      <c r="FB2123" s="1"/>
      <c r="FC2123" s="1"/>
      <c r="FD2123" s="1"/>
      <c r="FE2123" s="1"/>
      <c r="FF2123" s="1"/>
      <c r="FG2123" s="1"/>
      <c r="FH2123" s="1"/>
      <c r="FI2123" s="1"/>
      <c r="FJ2123" s="1"/>
      <c r="FK2123" s="1"/>
      <c r="FL2123" s="1"/>
      <c r="FM2123" s="1"/>
      <c r="FN2123" s="1"/>
      <c r="FO2123" s="1"/>
      <c r="FP2123" s="1"/>
      <c r="FQ2123" s="1"/>
      <c r="FR2123" s="1"/>
      <c r="FS2123" s="1"/>
      <c r="FT2123" s="1"/>
      <c r="FU2123" s="1"/>
      <c r="FV2123" s="1"/>
      <c r="FW2123" s="1"/>
      <c r="FX2123" s="1"/>
      <c r="FY2123" s="1"/>
      <c r="FZ2123" s="1"/>
      <c r="GA2123" s="1"/>
      <c r="GB2123" s="1"/>
      <c r="GC2123" s="1"/>
      <c r="GD2123" s="1"/>
      <c r="GE2123" s="1"/>
      <c r="GF2123" s="1"/>
      <c r="GG2123" s="1"/>
      <c r="GH2123" s="1"/>
      <c r="GI2123" s="1"/>
      <c r="GJ2123" s="1"/>
      <c r="GK2123" s="1"/>
      <c r="GL2123" s="1"/>
      <c r="GM2123" s="1"/>
      <c r="GN2123" s="1"/>
      <c r="GO2123" s="1"/>
    </row>
    <row r="2124" spans="1:197" s="40" customFormat="1" x14ac:dyDescent="0.25">
      <c r="A2124" s="41"/>
      <c r="B2124" s="4"/>
      <c r="C2124" s="41"/>
      <c r="D2124" s="42"/>
      <c r="E2124" s="42"/>
      <c r="F2124" s="42"/>
      <c r="G2124" s="1"/>
      <c r="H2124" s="1"/>
      <c r="I2124" s="1"/>
      <c r="J2124" s="1"/>
      <c r="K2124" s="1"/>
      <c r="L2124" s="1"/>
      <c r="M2124" s="2"/>
      <c r="N2124" s="1"/>
      <c r="O2124" s="1"/>
      <c r="P2124" s="1"/>
      <c r="Q2124" s="1"/>
      <c r="R2124" s="1"/>
      <c r="S2124" s="1"/>
      <c r="T2124" s="1"/>
      <c r="U2124" s="1"/>
      <c r="V2124" s="1"/>
      <c r="W2124" s="1"/>
      <c r="X2124" s="1"/>
      <c r="Y2124" s="1"/>
      <c r="Z2124" s="1"/>
      <c r="AA2124" s="1"/>
      <c r="AB2124" s="1"/>
      <c r="AC2124" s="1"/>
      <c r="AD2124" s="1"/>
      <c r="AE2124" s="1"/>
      <c r="AF2124" s="1"/>
      <c r="AG2124" s="1"/>
      <c r="AH2124" s="1"/>
      <c r="AI2124" s="1"/>
      <c r="AJ2124" s="1"/>
      <c r="AK2124" s="1"/>
      <c r="AL2124" s="1"/>
      <c r="AM2124" s="1"/>
      <c r="AN2124" s="1"/>
      <c r="AO2124" s="1"/>
      <c r="AP2124" s="1"/>
      <c r="AQ2124" s="1"/>
      <c r="AR2124" s="1"/>
      <c r="AS2124" s="1"/>
      <c r="AT2124" s="1"/>
      <c r="AU2124" s="1"/>
      <c r="AV2124" s="1"/>
      <c r="AW2124" s="1"/>
      <c r="AX2124" s="1"/>
      <c r="AY2124" s="1"/>
      <c r="AZ2124" s="1"/>
      <c r="BA2124" s="1"/>
      <c r="BB2124" s="1"/>
      <c r="BC2124" s="1"/>
      <c r="BD2124" s="1"/>
      <c r="BE2124" s="1"/>
      <c r="BF2124" s="1"/>
      <c r="BG2124" s="1"/>
      <c r="BH2124" s="1"/>
      <c r="BI2124" s="1"/>
      <c r="BJ2124" s="1"/>
      <c r="BK2124" s="1"/>
      <c r="BL2124" s="1"/>
      <c r="BM2124" s="1"/>
      <c r="BN2124" s="1"/>
      <c r="BO2124" s="1"/>
      <c r="BP2124" s="1"/>
      <c r="BQ2124" s="1"/>
      <c r="BR2124" s="1"/>
      <c r="BS2124" s="1"/>
      <c r="BT2124" s="1"/>
      <c r="BU2124" s="1"/>
      <c r="BV2124" s="1"/>
      <c r="BW2124" s="1"/>
      <c r="BX2124" s="1"/>
      <c r="BY2124" s="1"/>
      <c r="BZ2124" s="1"/>
      <c r="CA2124" s="1"/>
      <c r="CB2124" s="1"/>
      <c r="CC2124" s="1"/>
      <c r="CD2124" s="1"/>
      <c r="CE2124" s="1"/>
      <c r="CF2124" s="1"/>
      <c r="CG2124" s="1"/>
      <c r="CH2124" s="1"/>
      <c r="CI2124" s="1"/>
      <c r="CJ2124" s="1"/>
      <c r="CK2124" s="1"/>
      <c r="CL2124" s="1"/>
      <c r="CM2124" s="1"/>
      <c r="CN2124" s="1"/>
      <c r="CO2124" s="1"/>
      <c r="CP2124" s="1"/>
      <c r="CQ2124" s="1"/>
      <c r="CR2124" s="1"/>
      <c r="CS2124" s="1"/>
      <c r="CT2124" s="1"/>
      <c r="CU2124" s="1"/>
      <c r="CV2124" s="1"/>
      <c r="CW2124" s="1"/>
      <c r="CX2124" s="1"/>
      <c r="CY2124" s="1"/>
      <c r="CZ2124" s="1"/>
      <c r="DA2124" s="1"/>
      <c r="DB2124" s="1"/>
      <c r="DC2124" s="1"/>
      <c r="DD2124" s="1"/>
      <c r="DE2124" s="1"/>
      <c r="DF2124" s="1"/>
      <c r="DG2124" s="1"/>
      <c r="DH2124" s="1"/>
      <c r="DI2124" s="1"/>
      <c r="DJ2124" s="1"/>
      <c r="DK2124" s="1"/>
      <c r="DL2124" s="1"/>
      <c r="DM2124" s="1"/>
      <c r="DN2124" s="1"/>
      <c r="DO2124" s="1"/>
      <c r="DP2124" s="1"/>
      <c r="DQ2124" s="1"/>
      <c r="DR2124" s="1"/>
      <c r="DS2124" s="1"/>
      <c r="DT2124" s="1"/>
      <c r="DU2124" s="1"/>
      <c r="DV2124" s="1"/>
      <c r="DW2124" s="1"/>
      <c r="DX2124" s="1"/>
      <c r="DY2124" s="1"/>
      <c r="DZ2124" s="1"/>
      <c r="EA2124" s="1"/>
      <c r="EB2124" s="1"/>
      <c r="EC2124" s="1"/>
      <c r="ED2124" s="1"/>
      <c r="EE2124" s="1"/>
      <c r="EF2124" s="1"/>
      <c r="EG2124" s="1"/>
      <c r="EH2124" s="1"/>
      <c r="EI2124" s="1"/>
      <c r="EJ2124" s="1"/>
      <c r="EK2124" s="1"/>
      <c r="EL2124" s="1"/>
      <c r="EM2124" s="1"/>
      <c r="EN2124" s="1"/>
      <c r="EO2124" s="1"/>
      <c r="EP2124" s="1"/>
      <c r="EQ2124" s="1"/>
      <c r="ER2124" s="1"/>
      <c r="ES2124" s="1"/>
      <c r="ET2124" s="1"/>
      <c r="EU2124" s="1"/>
      <c r="EV2124" s="1"/>
      <c r="EW2124" s="1"/>
      <c r="EX2124" s="1"/>
      <c r="EY2124" s="1"/>
      <c r="EZ2124" s="1"/>
      <c r="FA2124" s="1"/>
      <c r="FB2124" s="1"/>
      <c r="FC2124" s="1"/>
      <c r="FD2124" s="1"/>
      <c r="FE2124" s="1"/>
      <c r="FF2124" s="1"/>
      <c r="FG2124" s="1"/>
      <c r="FH2124" s="1"/>
      <c r="FI2124" s="1"/>
      <c r="FJ2124" s="1"/>
      <c r="FK2124" s="1"/>
      <c r="FL2124" s="1"/>
      <c r="FM2124" s="1"/>
      <c r="FN2124" s="1"/>
      <c r="FO2124" s="1"/>
      <c r="FP2124" s="1"/>
      <c r="FQ2124" s="1"/>
      <c r="FR2124" s="1"/>
      <c r="FS2124" s="1"/>
      <c r="FT2124" s="1"/>
      <c r="FU2124" s="1"/>
      <c r="FV2124" s="1"/>
      <c r="FW2124" s="1"/>
      <c r="FX2124" s="1"/>
      <c r="FY2124" s="1"/>
      <c r="FZ2124" s="1"/>
      <c r="GA2124" s="1"/>
      <c r="GB2124" s="1"/>
      <c r="GC2124" s="1"/>
      <c r="GD2124" s="1"/>
      <c r="GE2124" s="1"/>
      <c r="GF2124" s="1"/>
      <c r="GG2124" s="1"/>
      <c r="GH2124" s="1"/>
      <c r="GI2124" s="1"/>
      <c r="GJ2124" s="1"/>
      <c r="GK2124" s="1"/>
      <c r="GL2124" s="1"/>
      <c r="GM2124" s="1"/>
      <c r="GN2124" s="1"/>
      <c r="GO2124" s="1"/>
    </row>
    <row r="2125" spans="1:197" s="40" customFormat="1" x14ac:dyDescent="0.25">
      <c r="A2125" s="41"/>
      <c r="B2125" s="4"/>
      <c r="C2125" s="41"/>
      <c r="D2125" s="42"/>
      <c r="E2125" s="42"/>
      <c r="F2125" s="42"/>
      <c r="G2125" s="1"/>
      <c r="H2125" s="1"/>
      <c r="I2125" s="1"/>
      <c r="J2125" s="1"/>
      <c r="K2125" s="1"/>
      <c r="L2125" s="1"/>
      <c r="M2125" s="2"/>
      <c r="N2125" s="1"/>
      <c r="O2125" s="1"/>
      <c r="P2125" s="1"/>
      <c r="Q2125" s="1"/>
      <c r="R2125" s="1"/>
      <c r="S2125" s="1"/>
      <c r="T2125" s="1"/>
      <c r="U2125" s="1"/>
      <c r="V2125" s="1"/>
      <c r="W2125" s="1"/>
      <c r="X2125" s="1"/>
      <c r="Y2125" s="1"/>
      <c r="Z2125" s="1"/>
      <c r="AA2125" s="1"/>
      <c r="AB2125" s="1"/>
      <c r="AC2125" s="1"/>
      <c r="AD2125" s="1"/>
      <c r="AE2125" s="1"/>
      <c r="AF2125" s="1"/>
      <c r="AG2125" s="1"/>
      <c r="AH2125" s="1"/>
      <c r="AI2125" s="1"/>
      <c r="AJ2125" s="1"/>
      <c r="AK2125" s="1"/>
      <c r="AL2125" s="1"/>
      <c r="AM2125" s="1"/>
      <c r="AN2125" s="1"/>
      <c r="AO2125" s="1"/>
      <c r="AP2125" s="1"/>
      <c r="AQ2125" s="1"/>
      <c r="AR2125" s="1"/>
      <c r="AS2125" s="1"/>
      <c r="AT2125" s="1"/>
      <c r="AU2125" s="1"/>
      <c r="AV2125" s="1"/>
      <c r="AW2125" s="1"/>
      <c r="AX2125" s="1"/>
      <c r="AY2125" s="1"/>
      <c r="AZ2125" s="1"/>
      <c r="BA2125" s="1"/>
      <c r="BB2125" s="1"/>
      <c r="BC2125" s="1"/>
      <c r="BD2125" s="1"/>
      <c r="BE2125" s="1"/>
      <c r="BF2125" s="1"/>
      <c r="BG2125" s="1"/>
      <c r="BH2125" s="1"/>
      <c r="BI2125" s="1"/>
      <c r="BJ2125" s="1"/>
      <c r="BK2125" s="1"/>
      <c r="BL2125" s="1"/>
      <c r="BM2125" s="1"/>
      <c r="BN2125" s="1"/>
      <c r="BO2125" s="1"/>
      <c r="BP2125" s="1"/>
      <c r="BQ2125" s="1"/>
      <c r="BR2125" s="1"/>
      <c r="BS2125" s="1"/>
      <c r="BT2125" s="1"/>
      <c r="BU2125" s="1"/>
      <c r="BV2125" s="1"/>
      <c r="BW2125" s="1"/>
      <c r="BX2125" s="1"/>
      <c r="BY2125" s="1"/>
      <c r="BZ2125" s="1"/>
      <c r="CA2125" s="1"/>
      <c r="CB2125" s="1"/>
      <c r="CC2125" s="1"/>
      <c r="CD2125" s="1"/>
      <c r="CE2125" s="1"/>
      <c r="CF2125" s="1"/>
      <c r="CG2125" s="1"/>
      <c r="CH2125" s="1"/>
      <c r="CI2125" s="1"/>
      <c r="CJ2125" s="1"/>
      <c r="CK2125" s="1"/>
      <c r="CL2125" s="1"/>
      <c r="CM2125" s="1"/>
      <c r="CN2125" s="1"/>
      <c r="CO2125" s="1"/>
      <c r="CP2125" s="1"/>
      <c r="CQ2125" s="1"/>
      <c r="CR2125" s="1"/>
      <c r="CS2125" s="1"/>
      <c r="CT2125" s="1"/>
      <c r="CU2125" s="1"/>
      <c r="CV2125" s="1"/>
      <c r="CW2125" s="1"/>
      <c r="CX2125" s="1"/>
      <c r="CY2125" s="1"/>
      <c r="CZ2125" s="1"/>
      <c r="DA2125" s="1"/>
      <c r="DB2125" s="1"/>
      <c r="DC2125" s="1"/>
      <c r="DD2125" s="1"/>
      <c r="DE2125" s="1"/>
      <c r="DF2125" s="1"/>
      <c r="DG2125" s="1"/>
      <c r="DH2125" s="1"/>
      <c r="DI2125" s="1"/>
      <c r="DJ2125" s="1"/>
      <c r="DK2125" s="1"/>
      <c r="DL2125" s="1"/>
      <c r="DM2125" s="1"/>
      <c r="DN2125" s="1"/>
      <c r="DO2125" s="1"/>
      <c r="DP2125" s="1"/>
      <c r="DQ2125" s="1"/>
      <c r="DR2125" s="1"/>
      <c r="DS2125" s="1"/>
      <c r="DT2125" s="1"/>
      <c r="DU2125" s="1"/>
      <c r="DV2125" s="1"/>
      <c r="DW2125" s="1"/>
      <c r="DX2125" s="1"/>
      <c r="DY2125" s="1"/>
      <c r="DZ2125" s="1"/>
      <c r="EA2125" s="1"/>
      <c r="EB2125" s="1"/>
      <c r="EC2125" s="1"/>
      <c r="ED2125" s="1"/>
      <c r="EE2125" s="1"/>
      <c r="EF2125" s="1"/>
      <c r="EG2125" s="1"/>
      <c r="EH2125" s="1"/>
      <c r="EI2125" s="1"/>
      <c r="EJ2125" s="1"/>
      <c r="EK2125" s="1"/>
      <c r="EL2125" s="1"/>
      <c r="EM2125" s="1"/>
      <c r="EN2125" s="1"/>
      <c r="EO2125" s="1"/>
      <c r="EP2125" s="1"/>
      <c r="EQ2125" s="1"/>
      <c r="ER2125" s="1"/>
      <c r="ES2125" s="1"/>
      <c r="ET2125" s="1"/>
      <c r="EU2125" s="1"/>
      <c r="EV2125" s="1"/>
      <c r="EW2125" s="1"/>
      <c r="EX2125" s="1"/>
      <c r="EY2125" s="1"/>
      <c r="EZ2125" s="1"/>
      <c r="FA2125" s="1"/>
      <c r="FB2125" s="1"/>
      <c r="FC2125" s="1"/>
      <c r="FD2125" s="1"/>
      <c r="FE2125" s="1"/>
      <c r="FF2125" s="1"/>
      <c r="FG2125" s="1"/>
      <c r="FH2125" s="1"/>
      <c r="FI2125" s="1"/>
      <c r="FJ2125" s="1"/>
      <c r="FK2125" s="1"/>
      <c r="FL2125" s="1"/>
      <c r="FM2125" s="1"/>
      <c r="FN2125" s="1"/>
      <c r="FO2125" s="1"/>
      <c r="FP2125" s="1"/>
      <c r="FQ2125" s="1"/>
      <c r="FR2125" s="1"/>
      <c r="FS2125" s="1"/>
      <c r="FT2125" s="1"/>
      <c r="FU2125" s="1"/>
      <c r="FV2125" s="1"/>
      <c r="FW2125" s="1"/>
      <c r="FX2125" s="1"/>
      <c r="FY2125" s="1"/>
      <c r="FZ2125" s="1"/>
      <c r="GA2125" s="1"/>
      <c r="GB2125" s="1"/>
      <c r="GC2125" s="1"/>
      <c r="GD2125" s="1"/>
      <c r="GE2125" s="1"/>
      <c r="GF2125" s="1"/>
      <c r="GG2125" s="1"/>
      <c r="GH2125" s="1"/>
      <c r="GI2125" s="1"/>
      <c r="GJ2125" s="1"/>
      <c r="GK2125" s="1"/>
      <c r="GL2125" s="1"/>
      <c r="GM2125" s="1"/>
      <c r="GN2125" s="1"/>
      <c r="GO2125" s="1"/>
    </row>
    <row r="2126" spans="1:197" s="40" customFormat="1" x14ac:dyDescent="0.25">
      <c r="A2126" s="41"/>
      <c r="B2126" s="4"/>
      <c r="C2126" s="41"/>
      <c r="D2126" s="42"/>
      <c r="E2126" s="42"/>
      <c r="F2126" s="42"/>
      <c r="G2126" s="1"/>
      <c r="H2126" s="1"/>
      <c r="I2126" s="1"/>
      <c r="J2126" s="1"/>
      <c r="K2126" s="1"/>
      <c r="L2126" s="1"/>
      <c r="M2126" s="2"/>
      <c r="N2126" s="1"/>
      <c r="O2126" s="1"/>
      <c r="P2126" s="1"/>
      <c r="Q2126" s="1"/>
      <c r="R2126" s="1"/>
      <c r="S2126" s="1"/>
      <c r="T2126" s="1"/>
      <c r="U2126" s="1"/>
      <c r="V2126" s="1"/>
      <c r="W2126" s="1"/>
      <c r="X2126" s="1"/>
      <c r="Y2126" s="1"/>
      <c r="Z2126" s="1"/>
      <c r="AA2126" s="1"/>
      <c r="AB2126" s="1"/>
      <c r="AC2126" s="1"/>
      <c r="AD2126" s="1"/>
      <c r="AE2126" s="1"/>
      <c r="AF2126" s="1"/>
      <c r="AG2126" s="1"/>
      <c r="AH2126" s="1"/>
      <c r="AI2126" s="1"/>
      <c r="AJ2126" s="1"/>
      <c r="AK2126" s="1"/>
      <c r="AL2126" s="1"/>
      <c r="AM2126" s="1"/>
      <c r="AN2126" s="1"/>
      <c r="AO2126" s="1"/>
      <c r="AP2126" s="1"/>
      <c r="AQ2126" s="1"/>
      <c r="AR2126" s="1"/>
      <c r="AS2126" s="1"/>
      <c r="AT2126" s="1"/>
      <c r="AU2126" s="1"/>
      <c r="AV2126" s="1"/>
      <c r="AW2126" s="1"/>
      <c r="AX2126" s="1"/>
      <c r="AY2126" s="1"/>
      <c r="AZ2126" s="1"/>
      <c r="BA2126" s="1"/>
      <c r="BB2126" s="1"/>
      <c r="BC2126" s="1"/>
      <c r="BD2126" s="1"/>
      <c r="BE2126" s="1"/>
      <c r="BF2126" s="1"/>
      <c r="BG2126" s="1"/>
      <c r="BH2126" s="1"/>
      <c r="BI2126" s="1"/>
      <c r="BJ2126" s="1"/>
      <c r="BK2126" s="1"/>
      <c r="BL2126" s="1"/>
      <c r="BM2126" s="1"/>
      <c r="BN2126" s="1"/>
      <c r="BO2126" s="1"/>
      <c r="BP2126" s="1"/>
      <c r="BQ2126" s="1"/>
      <c r="BR2126" s="1"/>
      <c r="BS2126" s="1"/>
      <c r="BT2126" s="1"/>
      <c r="BU2126" s="1"/>
      <c r="BV2126" s="1"/>
      <c r="BW2126" s="1"/>
      <c r="BX2126" s="1"/>
      <c r="BY2126" s="1"/>
      <c r="BZ2126" s="1"/>
      <c r="CA2126" s="1"/>
      <c r="CB2126" s="1"/>
      <c r="CC2126" s="1"/>
      <c r="CD2126" s="1"/>
      <c r="CE2126" s="1"/>
      <c r="CF2126" s="1"/>
      <c r="CG2126" s="1"/>
      <c r="CH2126" s="1"/>
      <c r="CI2126" s="1"/>
      <c r="CJ2126" s="1"/>
      <c r="CK2126" s="1"/>
      <c r="CL2126" s="1"/>
      <c r="CM2126" s="1"/>
      <c r="CN2126" s="1"/>
      <c r="CO2126" s="1"/>
      <c r="CP2126" s="1"/>
      <c r="CQ2126" s="1"/>
      <c r="CR2126" s="1"/>
      <c r="CS2126" s="1"/>
      <c r="CT2126" s="1"/>
      <c r="CU2126" s="1"/>
      <c r="CV2126" s="1"/>
      <c r="CW2126" s="1"/>
      <c r="CX2126" s="1"/>
      <c r="CY2126" s="1"/>
      <c r="CZ2126" s="1"/>
      <c r="DA2126" s="1"/>
      <c r="DB2126" s="1"/>
      <c r="DC2126" s="1"/>
      <c r="DD2126" s="1"/>
      <c r="DE2126" s="1"/>
      <c r="DF2126" s="1"/>
      <c r="DG2126" s="1"/>
      <c r="DH2126" s="1"/>
      <c r="DI2126" s="1"/>
      <c r="DJ2126" s="1"/>
      <c r="DK2126" s="1"/>
      <c r="DL2126" s="1"/>
      <c r="DM2126" s="1"/>
      <c r="DN2126" s="1"/>
      <c r="DO2126" s="1"/>
      <c r="DP2126" s="1"/>
      <c r="DQ2126" s="1"/>
      <c r="DR2126" s="1"/>
      <c r="DS2126" s="1"/>
      <c r="DT2126" s="1"/>
      <c r="DU2126" s="1"/>
      <c r="DV2126" s="1"/>
      <c r="DW2126" s="1"/>
      <c r="DX2126" s="1"/>
      <c r="DY2126" s="1"/>
      <c r="DZ2126" s="1"/>
      <c r="EA2126" s="1"/>
      <c r="EB2126" s="1"/>
      <c r="EC2126" s="1"/>
      <c r="ED2126" s="1"/>
      <c r="EE2126" s="1"/>
      <c r="EF2126" s="1"/>
      <c r="EG2126" s="1"/>
      <c r="EH2126" s="1"/>
      <c r="EI2126" s="1"/>
      <c r="EJ2126" s="1"/>
      <c r="EK2126" s="1"/>
      <c r="EL2126" s="1"/>
      <c r="EM2126" s="1"/>
      <c r="EN2126" s="1"/>
      <c r="EO2126" s="1"/>
      <c r="EP2126" s="1"/>
      <c r="EQ2126" s="1"/>
      <c r="ER2126" s="1"/>
      <c r="ES2126" s="1"/>
      <c r="ET2126" s="1"/>
      <c r="EU2126" s="1"/>
      <c r="EV2126" s="1"/>
      <c r="EW2126" s="1"/>
      <c r="EX2126" s="1"/>
      <c r="EY2126" s="1"/>
      <c r="EZ2126" s="1"/>
      <c r="FA2126" s="1"/>
      <c r="FB2126" s="1"/>
      <c r="FC2126" s="1"/>
      <c r="FD2126" s="1"/>
      <c r="FE2126" s="1"/>
      <c r="FF2126" s="1"/>
      <c r="FG2126" s="1"/>
      <c r="FH2126" s="1"/>
      <c r="FI2126" s="1"/>
      <c r="FJ2126" s="1"/>
      <c r="FK2126" s="1"/>
      <c r="FL2126" s="1"/>
      <c r="FM2126" s="1"/>
      <c r="FN2126" s="1"/>
      <c r="FO2126" s="1"/>
      <c r="FP2126" s="1"/>
      <c r="FQ2126" s="1"/>
      <c r="FR2126" s="1"/>
      <c r="FS2126" s="1"/>
      <c r="FT2126" s="1"/>
      <c r="FU2126" s="1"/>
      <c r="FV2126" s="1"/>
      <c r="FW2126" s="1"/>
      <c r="FX2126" s="1"/>
      <c r="FY2126" s="1"/>
      <c r="FZ2126" s="1"/>
      <c r="GA2126" s="1"/>
      <c r="GB2126" s="1"/>
      <c r="GC2126" s="1"/>
      <c r="GD2126" s="1"/>
      <c r="GE2126" s="1"/>
      <c r="GF2126" s="1"/>
      <c r="GG2126" s="1"/>
      <c r="GH2126" s="1"/>
      <c r="GI2126" s="1"/>
      <c r="GJ2126" s="1"/>
      <c r="GK2126" s="1"/>
      <c r="GL2126" s="1"/>
      <c r="GM2126" s="1"/>
      <c r="GN2126" s="1"/>
      <c r="GO2126" s="1"/>
    </row>
    <row r="2127" spans="1:197" s="40" customFormat="1" x14ac:dyDescent="0.25">
      <c r="A2127" s="41"/>
      <c r="B2127" s="4"/>
      <c r="C2127" s="41"/>
      <c r="D2127" s="42"/>
      <c r="E2127" s="42"/>
      <c r="F2127" s="42"/>
      <c r="G2127" s="1"/>
      <c r="H2127" s="1"/>
      <c r="I2127" s="1"/>
      <c r="J2127" s="1"/>
      <c r="K2127" s="1"/>
      <c r="L2127" s="1"/>
      <c r="M2127" s="2"/>
      <c r="N2127" s="1"/>
      <c r="O2127" s="1"/>
      <c r="P2127" s="1"/>
      <c r="Q2127" s="1"/>
      <c r="R2127" s="1"/>
      <c r="S2127" s="1"/>
      <c r="T2127" s="1"/>
      <c r="U2127" s="1"/>
      <c r="V2127" s="1"/>
      <c r="W2127" s="1"/>
      <c r="X2127" s="1"/>
      <c r="Y2127" s="1"/>
      <c r="Z2127" s="1"/>
      <c r="AA2127" s="1"/>
      <c r="AB2127" s="1"/>
      <c r="AC2127" s="1"/>
      <c r="AD2127" s="1"/>
      <c r="AE2127" s="1"/>
      <c r="AF2127" s="1"/>
      <c r="AG2127" s="1"/>
      <c r="AH2127" s="1"/>
      <c r="AI2127" s="1"/>
      <c r="AJ2127" s="1"/>
      <c r="AK2127" s="1"/>
      <c r="AL2127" s="1"/>
      <c r="AM2127" s="1"/>
      <c r="AN2127" s="1"/>
      <c r="AO2127" s="1"/>
      <c r="AP2127" s="1"/>
      <c r="AQ2127" s="1"/>
      <c r="AR2127" s="1"/>
      <c r="AS2127" s="1"/>
      <c r="AT2127" s="1"/>
      <c r="AU2127" s="1"/>
      <c r="AV2127" s="1"/>
      <c r="AW2127" s="1"/>
      <c r="AX2127" s="1"/>
      <c r="AY2127" s="1"/>
      <c r="AZ2127" s="1"/>
      <c r="BA2127" s="1"/>
      <c r="BB2127" s="1"/>
      <c r="BC2127" s="1"/>
      <c r="BD2127" s="1"/>
      <c r="BE2127" s="1"/>
      <c r="BF2127" s="1"/>
      <c r="BG2127" s="1"/>
      <c r="BH2127" s="1"/>
      <c r="BI2127" s="1"/>
      <c r="BJ2127" s="1"/>
      <c r="BK2127" s="1"/>
      <c r="BL2127" s="1"/>
      <c r="BM2127" s="1"/>
      <c r="BN2127" s="1"/>
      <c r="BO2127" s="1"/>
      <c r="BP2127" s="1"/>
      <c r="BQ2127" s="1"/>
      <c r="BR2127" s="1"/>
      <c r="BS2127" s="1"/>
      <c r="BT2127" s="1"/>
      <c r="BU2127" s="1"/>
      <c r="BV2127" s="1"/>
      <c r="BW2127" s="1"/>
      <c r="BX2127" s="1"/>
      <c r="BY2127" s="1"/>
      <c r="BZ2127" s="1"/>
      <c r="CA2127" s="1"/>
      <c r="CB2127" s="1"/>
      <c r="CC2127" s="1"/>
      <c r="CD2127" s="1"/>
      <c r="CE2127" s="1"/>
      <c r="CF2127" s="1"/>
      <c r="CG2127" s="1"/>
      <c r="CH2127" s="1"/>
      <c r="CI2127" s="1"/>
      <c r="CJ2127" s="1"/>
      <c r="CK2127" s="1"/>
      <c r="CL2127" s="1"/>
      <c r="CM2127" s="1"/>
      <c r="CN2127" s="1"/>
      <c r="CO2127" s="1"/>
      <c r="CP2127" s="1"/>
      <c r="CQ2127" s="1"/>
      <c r="CR2127" s="1"/>
      <c r="CS2127" s="1"/>
      <c r="CT2127" s="1"/>
      <c r="CU2127" s="1"/>
      <c r="CV2127" s="1"/>
      <c r="CW2127" s="1"/>
      <c r="CX2127" s="1"/>
      <c r="CY2127" s="1"/>
      <c r="CZ2127" s="1"/>
      <c r="DA2127" s="1"/>
      <c r="DB2127" s="1"/>
      <c r="DC2127" s="1"/>
      <c r="DD2127" s="1"/>
      <c r="DE2127" s="1"/>
      <c r="DF2127" s="1"/>
      <c r="DG2127" s="1"/>
      <c r="DH2127" s="1"/>
      <c r="DI2127" s="1"/>
      <c r="DJ2127" s="1"/>
      <c r="DK2127" s="1"/>
      <c r="DL2127" s="1"/>
      <c r="DM2127" s="1"/>
      <c r="DN2127" s="1"/>
      <c r="DO2127" s="1"/>
      <c r="DP2127" s="1"/>
      <c r="DQ2127" s="1"/>
      <c r="DR2127" s="1"/>
      <c r="DS2127" s="1"/>
      <c r="DT2127" s="1"/>
      <c r="DU2127" s="1"/>
      <c r="DV2127" s="1"/>
      <c r="DW2127" s="1"/>
      <c r="DX2127" s="1"/>
      <c r="DY2127" s="1"/>
      <c r="DZ2127" s="1"/>
      <c r="EA2127" s="1"/>
      <c r="EB2127" s="1"/>
      <c r="EC2127" s="1"/>
      <c r="ED2127" s="1"/>
      <c r="EE2127" s="1"/>
      <c r="EF2127" s="1"/>
      <c r="EG2127" s="1"/>
      <c r="EH2127" s="1"/>
      <c r="EI2127" s="1"/>
      <c r="EJ2127" s="1"/>
      <c r="EK2127" s="1"/>
      <c r="EL2127" s="1"/>
      <c r="EM2127" s="1"/>
      <c r="EN2127" s="1"/>
      <c r="EO2127" s="1"/>
      <c r="EP2127" s="1"/>
      <c r="EQ2127" s="1"/>
      <c r="ER2127" s="1"/>
      <c r="ES2127" s="1"/>
      <c r="ET2127" s="1"/>
      <c r="EU2127" s="1"/>
      <c r="EV2127" s="1"/>
      <c r="EW2127" s="1"/>
      <c r="EX2127" s="1"/>
      <c r="EY2127" s="1"/>
      <c r="EZ2127" s="1"/>
      <c r="FA2127" s="1"/>
      <c r="FB2127" s="1"/>
      <c r="FC2127" s="1"/>
      <c r="FD2127" s="1"/>
      <c r="FE2127" s="1"/>
      <c r="FF2127" s="1"/>
      <c r="FG2127" s="1"/>
      <c r="FH2127" s="1"/>
      <c r="FI2127" s="1"/>
      <c r="FJ2127" s="1"/>
      <c r="FK2127" s="1"/>
      <c r="FL2127" s="1"/>
      <c r="FM2127" s="1"/>
      <c r="FN2127" s="1"/>
      <c r="FO2127" s="1"/>
      <c r="FP2127" s="1"/>
      <c r="FQ2127" s="1"/>
      <c r="FR2127" s="1"/>
      <c r="FS2127" s="1"/>
      <c r="FT2127" s="1"/>
      <c r="FU2127" s="1"/>
      <c r="FV2127" s="1"/>
      <c r="FW2127" s="1"/>
      <c r="FX2127" s="1"/>
      <c r="FY2127" s="1"/>
      <c r="FZ2127" s="1"/>
      <c r="GA2127" s="1"/>
      <c r="GB2127" s="1"/>
      <c r="GC2127" s="1"/>
      <c r="GD2127" s="1"/>
      <c r="GE2127" s="1"/>
      <c r="GF2127" s="1"/>
      <c r="GG2127" s="1"/>
      <c r="GH2127" s="1"/>
      <c r="GI2127" s="1"/>
      <c r="GJ2127" s="1"/>
      <c r="GK2127" s="1"/>
      <c r="GL2127" s="1"/>
      <c r="GM2127" s="1"/>
      <c r="GN2127" s="1"/>
      <c r="GO2127" s="1"/>
    </row>
    <row r="2128" spans="1:197" s="40" customFormat="1" x14ac:dyDescent="0.25">
      <c r="A2128" s="41"/>
      <c r="B2128" s="4"/>
      <c r="C2128" s="41"/>
      <c r="D2128" s="42"/>
      <c r="E2128" s="42"/>
      <c r="F2128" s="42"/>
      <c r="G2128" s="1"/>
      <c r="H2128" s="1"/>
      <c r="I2128" s="1"/>
      <c r="J2128" s="1"/>
      <c r="K2128" s="1"/>
      <c r="L2128" s="1"/>
      <c r="M2128" s="2"/>
      <c r="N2128" s="1"/>
      <c r="O2128" s="1"/>
      <c r="P2128" s="1"/>
      <c r="Q2128" s="1"/>
      <c r="R2128" s="1"/>
      <c r="S2128" s="1"/>
      <c r="T2128" s="1"/>
      <c r="U2128" s="1"/>
      <c r="V2128" s="1"/>
      <c r="W2128" s="1"/>
      <c r="X2128" s="1"/>
      <c r="Y2128" s="1"/>
      <c r="Z2128" s="1"/>
      <c r="AA2128" s="1"/>
      <c r="AB2128" s="1"/>
      <c r="AC2128" s="1"/>
      <c r="AD2128" s="1"/>
      <c r="AE2128" s="1"/>
      <c r="AF2128" s="1"/>
      <c r="AG2128" s="1"/>
      <c r="AH2128" s="1"/>
      <c r="AI2128" s="1"/>
      <c r="AJ2128" s="1"/>
      <c r="AK2128" s="1"/>
      <c r="AL2128" s="1"/>
      <c r="AM2128" s="1"/>
      <c r="AN2128" s="1"/>
      <c r="AO2128" s="1"/>
      <c r="AP2128" s="1"/>
      <c r="AQ2128" s="1"/>
      <c r="AR2128" s="1"/>
      <c r="AS2128" s="1"/>
      <c r="AT2128" s="1"/>
      <c r="AU2128" s="1"/>
      <c r="AV2128" s="1"/>
      <c r="AW2128" s="1"/>
      <c r="AX2128" s="1"/>
      <c r="AY2128" s="1"/>
      <c r="AZ2128" s="1"/>
      <c r="BA2128" s="1"/>
      <c r="BB2128" s="1"/>
      <c r="BC2128" s="1"/>
      <c r="BD2128" s="1"/>
      <c r="BE2128" s="1"/>
      <c r="BF2128" s="1"/>
      <c r="BG2128" s="1"/>
      <c r="BH2128" s="1"/>
      <c r="BI2128" s="1"/>
      <c r="BJ2128" s="1"/>
      <c r="BK2128" s="1"/>
      <c r="BL2128" s="1"/>
      <c r="BM2128" s="1"/>
      <c r="BN2128" s="1"/>
      <c r="BO2128" s="1"/>
      <c r="BP2128" s="1"/>
      <c r="BQ2128" s="1"/>
      <c r="BR2128" s="1"/>
      <c r="BS2128" s="1"/>
      <c r="BT2128" s="1"/>
      <c r="BU2128" s="1"/>
      <c r="BV2128" s="1"/>
      <c r="BW2128" s="1"/>
      <c r="BX2128" s="1"/>
      <c r="BY2128" s="1"/>
      <c r="BZ2128" s="1"/>
      <c r="CA2128" s="1"/>
      <c r="CB2128" s="1"/>
      <c r="CC2128" s="1"/>
      <c r="CD2128" s="1"/>
      <c r="CE2128" s="1"/>
      <c r="CF2128" s="1"/>
      <c r="CG2128" s="1"/>
      <c r="CH2128" s="1"/>
      <c r="CI2128" s="1"/>
      <c r="CJ2128" s="1"/>
      <c r="CK2128" s="1"/>
      <c r="CL2128" s="1"/>
      <c r="CM2128" s="1"/>
      <c r="CN2128" s="1"/>
      <c r="CO2128" s="1"/>
      <c r="CP2128" s="1"/>
      <c r="CQ2128" s="1"/>
      <c r="CR2128" s="1"/>
      <c r="CS2128" s="1"/>
      <c r="CT2128" s="1"/>
      <c r="CU2128" s="1"/>
      <c r="CV2128" s="1"/>
      <c r="CW2128" s="1"/>
      <c r="CX2128" s="1"/>
      <c r="CY2128" s="1"/>
      <c r="CZ2128" s="1"/>
      <c r="DA2128" s="1"/>
      <c r="DB2128" s="1"/>
      <c r="DC2128" s="1"/>
      <c r="DD2128" s="1"/>
      <c r="DE2128" s="1"/>
      <c r="DF2128" s="1"/>
      <c r="DG2128" s="1"/>
      <c r="DH2128" s="1"/>
      <c r="DI2128" s="1"/>
      <c r="DJ2128" s="1"/>
      <c r="DK2128" s="1"/>
      <c r="DL2128" s="1"/>
      <c r="DM2128" s="1"/>
      <c r="DN2128" s="1"/>
      <c r="DO2128" s="1"/>
      <c r="DP2128" s="1"/>
      <c r="DQ2128" s="1"/>
      <c r="DR2128" s="1"/>
      <c r="DS2128" s="1"/>
      <c r="DT2128" s="1"/>
      <c r="DU2128" s="1"/>
      <c r="DV2128" s="1"/>
      <c r="DW2128" s="1"/>
      <c r="DX2128" s="1"/>
      <c r="DY2128" s="1"/>
      <c r="DZ2128" s="1"/>
      <c r="EA2128" s="1"/>
      <c r="EB2128" s="1"/>
      <c r="EC2128" s="1"/>
      <c r="ED2128" s="1"/>
      <c r="EE2128" s="1"/>
      <c r="EF2128" s="1"/>
      <c r="EG2128" s="1"/>
      <c r="EH2128" s="1"/>
      <c r="EI2128" s="1"/>
      <c r="EJ2128" s="1"/>
      <c r="EK2128" s="1"/>
      <c r="EL2128" s="1"/>
      <c r="EM2128" s="1"/>
      <c r="EN2128" s="1"/>
      <c r="EO2128" s="1"/>
      <c r="EP2128" s="1"/>
      <c r="EQ2128" s="1"/>
      <c r="ER2128" s="1"/>
      <c r="ES2128" s="1"/>
      <c r="ET2128" s="1"/>
      <c r="EU2128" s="1"/>
      <c r="EV2128" s="1"/>
      <c r="EW2128" s="1"/>
      <c r="EX2128" s="1"/>
      <c r="EY2128" s="1"/>
      <c r="EZ2128" s="1"/>
      <c r="FA2128" s="1"/>
      <c r="FB2128" s="1"/>
      <c r="FC2128" s="1"/>
      <c r="FD2128" s="1"/>
      <c r="FE2128" s="1"/>
      <c r="FF2128" s="1"/>
      <c r="FG2128" s="1"/>
      <c r="FH2128" s="1"/>
      <c r="FI2128" s="1"/>
      <c r="FJ2128" s="1"/>
      <c r="FK2128" s="1"/>
      <c r="FL2128" s="1"/>
      <c r="FM2128" s="1"/>
      <c r="FN2128" s="1"/>
      <c r="FO2128" s="1"/>
      <c r="FP2128" s="1"/>
      <c r="FQ2128" s="1"/>
      <c r="FR2128" s="1"/>
      <c r="FS2128" s="1"/>
      <c r="FT2128" s="1"/>
      <c r="FU2128" s="1"/>
      <c r="FV2128" s="1"/>
      <c r="FW2128" s="1"/>
      <c r="FX2128" s="1"/>
      <c r="FY2128" s="1"/>
      <c r="FZ2128" s="1"/>
      <c r="GA2128" s="1"/>
      <c r="GB2128" s="1"/>
      <c r="GC2128" s="1"/>
      <c r="GD2128" s="1"/>
      <c r="GE2128" s="1"/>
      <c r="GF2128" s="1"/>
      <c r="GG2128" s="1"/>
      <c r="GH2128" s="1"/>
      <c r="GI2128" s="1"/>
      <c r="GJ2128" s="1"/>
      <c r="GK2128" s="1"/>
      <c r="GL2128" s="1"/>
      <c r="GM2128" s="1"/>
      <c r="GN2128" s="1"/>
      <c r="GO2128" s="1"/>
    </row>
    <row r="2129" spans="1:197" s="40" customFormat="1" x14ac:dyDescent="0.25">
      <c r="A2129" s="41"/>
      <c r="B2129" s="4"/>
      <c r="C2129" s="41"/>
      <c r="D2129" s="42"/>
      <c r="E2129" s="42"/>
      <c r="F2129" s="42"/>
      <c r="G2129" s="1"/>
      <c r="H2129" s="1"/>
      <c r="I2129" s="1"/>
      <c r="J2129" s="1"/>
      <c r="K2129" s="1"/>
      <c r="L2129" s="1"/>
      <c r="M2129" s="2"/>
      <c r="N2129" s="1"/>
      <c r="O2129" s="1"/>
      <c r="P2129" s="1"/>
      <c r="Q2129" s="1"/>
      <c r="R2129" s="1"/>
      <c r="S2129" s="1"/>
      <c r="T2129" s="1"/>
      <c r="U2129" s="1"/>
      <c r="V2129" s="1"/>
      <c r="W2129" s="1"/>
      <c r="X2129" s="1"/>
      <c r="Y2129" s="1"/>
      <c r="Z2129" s="1"/>
      <c r="AA2129" s="1"/>
      <c r="AB2129" s="1"/>
      <c r="AC2129" s="1"/>
      <c r="AD2129" s="1"/>
      <c r="AE2129" s="1"/>
      <c r="AF2129" s="1"/>
      <c r="AG2129" s="1"/>
      <c r="AH2129" s="1"/>
      <c r="AI2129" s="1"/>
      <c r="AJ2129" s="1"/>
      <c r="AK2129" s="1"/>
      <c r="AL2129" s="1"/>
      <c r="AM2129" s="1"/>
      <c r="AN2129" s="1"/>
      <c r="AO2129" s="1"/>
      <c r="AP2129" s="1"/>
      <c r="AQ2129" s="1"/>
      <c r="AR2129" s="1"/>
      <c r="AS2129" s="1"/>
      <c r="AT2129" s="1"/>
      <c r="AU2129" s="1"/>
      <c r="AV2129" s="1"/>
      <c r="AW2129" s="1"/>
      <c r="AX2129" s="1"/>
      <c r="AY2129" s="1"/>
      <c r="AZ2129" s="1"/>
      <c r="BA2129" s="1"/>
      <c r="BB2129" s="1"/>
      <c r="BC2129" s="1"/>
      <c r="BD2129" s="1"/>
      <c r="BE2129" s="1"/>
      <c r="BF2129" s="1"/>
      <c r="BG2129" s="1"/>
      <c r="BH2129" s="1"/>
      <c r="BI2129" s="1"/>
      <c r="BJ2129" s="1"/>
      <c r="BK2129" s="1"/>
      <c r="BL2129" s="1"/>
      <c r="BM2129" s="1"/>
      <c r="BN2129" s="1"/>
      <c r="BO2129" s="1"/>
      <c r="BP2129" s="1"/>
      <c r="BQ2129" s="1"/>
      <c r="BR2129" s="1"/>
      <c r="BS2129" s="1"/>
      <c r="BT2129" s="1"/>
      <c r="BU2129" s="1"/>
      <c r="BV2129" s="1"/>
      <c r="BW2129" s="1"/>
      <c r="BX2129" s="1"/>
      <c r="BY2129" s="1"/>
      <c r="BZ2129" s="1"/>
      <c r="CA2129" s="1"/>
      <c r="CB2129" s="1"/>
      <c r="CC2129" s="1"/>
      <c r="CD2129" s="1"/>
      <c r="CE2129" s="1"/>
      <c r="CF2129" s="1"/>
      <c r="CG2129" s="1"/>
      <c r="CH2129" s="1"/>
      <c r="CI2129" s="1"/>
      <c r="CJ2129" s="1"/>
      <c r="CK2129" s="1"/>
      <c r="CL2129" s="1"/>
      <c r="CM2129" s="1"/>
      <c r="CN2129" s="1"/>
      <c r="CO2129" s="1"/>
      <c r="CP2129" s="1"/>
      <c r="CQ2129" s="1"/>
      <c r="CR2129" s="1"/>
      <c r="CS2129" s="1"/>
      <c r="CT2129" s="1"/>
      <c r="CU2129" s="1"/>
      <c r="CV2129" s="1"/>
      <c r="CW2129" s="1"/>
      <c r="CX2129" s="1"/>
      <c r="CY2129" s="1"/>
      <c r="CZ2129" s="1"/>
      <c r="DA2129" s="1"/>
      <c r="DB2129" s="1"/>
      <c r="DC2129" s="1"/>
      <c r="DD2129" s="1"/>
      <c r="DE2129" s="1"/>
      <c r="DF2129" s="1"/>
      <c r="DG2129" s="1"/>
      <c r="DH2129" s="1"/>
      <c r="DI2129" s="1"/>
      <c r="DJ2129" s="1"/>
      <c r="DK2129" s="1"/>
      <c r="DL2129" s="1"/>
      <c r="DM2129" s="1"/>
      <c r="DN2129" s="1"/>
      <c r="DO2129" s="1"/>
      <c r="DP2129" s="1"/>
      <c r="DQ2129" s="1"/>
      <c r="DR2129" s="1"/>
      <c r="DS2129" s="1"/>
      <c r="DT2129" s="1"/>
      <c r="DU2129" s="1"/>
      <c r="DV2129" s="1"/>
      <c r="DW2129" s="1"/>
      <c r="DX2129" s="1"/>
      <c r="DY2129" s="1"/>
      <c r="DZ2129" s="1"/>
      <c r="EA2129" s="1"/>
      <c r="EB2129" s="1"/>
      <c r="EC2129" s="1"/>
      <c r="ED2129" s="1"/>
      <c r="EE2129" s="1"/>
      <c r="EF2129" s="1"/>
      <c r="EG2129" s="1"/>
      <c r="EH2129" s="1"/>
      <c r="EI2129" s="1"/>
      <c r="EJ2129" s="1"/>
      <c r="EK2129" s="1"/>
      <c r="EL2129" s="1"/>
      <c r="EM2129" s="1"/>
      <c r="EN2129" s="1"/>
      <c r="EO2129" s="1"/>
      <c r="EP2129" s="1"/>
      <c r="EQ2129" s="1"/>
      <c r="ER2129" s="1"/>
      <c r="ES2129" s="1"/>
      <c r="ET2129" s="1"/>
      <c r="EU2129" s="1"/>
      <c r="EV2129" s="1"/>
      <c r="EW2129" s="1"/>
      <c r="EX2129" s="1"/>
      <c r="EY2129" s="1"/>
      <c r="EZ2129" s="1"/>
      <c r="FA2129" s="1"/>
      <c r="FB2129" s="1"/>
      <c r="FC2129" s="1"/>
      <c r="FD2129" s="1"/>
      <c r="FE2129" s="1"/>
      <c r="FF2129" s="1"/>
      <c r="FG2129" s="1"/>
      <c r="FH2129" s="1"/>
      <c r="FI2129" s="1"/>
      <c r="FJ2129" s="1"/>
      <c r="FK2129" s="1"/>
      <c r="FL2129" s="1"/>
      <c r="FM2129" s="1"/>
      <c r="FN2129" s="1"/>
      <c r="FO2129" s="1"/>
      <c r="FP2129" s="1"/>
      <c r="FQ2129" s="1"/>
      <c r="FR2129" s="1"/>
      <c r="FS2129" s="1"/>
      <c r="FT2129" s="1"/>
      <c r="FU2129" s="1"/>
      <c r="FV2129" s="1"/>
      <c r="FW2129" s="1"/>
      <c r="FX2129" s="1"/>
      <c r="FY2129" s="1"/>
      <c r="FZ2129" s="1"/>
      <c r="GA2129" s="1"/>
      <c r="GB2129" s="1"/>
      <c r="GC2129" s="1"/>
      <c r="GD2129" s="1"/>
      <c r="GE2129" s="1"/>
      <c r="GF2129" s="1"/>
      <c r="GG2129" s="1"/>
      <c r="GH2129" s="1"/>
      <c r="GI2129" s="1"/>
      <c r="GJ2129" s="1"/>
      <c r="GK2129" s="1"/>
      <c r="GL2129" s="1"/>
      <c r="GM2129" s="1"/>
      <c r="GN2129" s="1"/>
      <c r="GO2129" s="1"/>
    </row>
    <row r="2130" spans="1:197" s="40" customFormat="1" x14ac:dyDescent="0.25">
      <c r="A2130" s="41"/>
      <c r="B2130" s="4"/>
      <c r="C2130" s="41"/>
      <c r="D2130" s="42"/>
      <c r="E2130" s="42"/>
      <c r="F2130" s="42"/>
      <c r="G2130" s="1"/>
      <c r="H2130" s="1"/>
      <c r="I2130" s="1"/>
      <c r="J2130" s="1"/>
      <c r="K2130" s="1"/>
      <c r="L2130" s="1"/>
      <c r="M2130" s="2"/>
      <c r="N2130" s="1"/>
      <c r="O2130" s="1"/>
      <c r="P2130" s="1"/>
      <c r="Q2130" s="1"/>
      <c r="R2130" s="1"/>
      <c r="S2130" s="1"/>
      <c r="T2130" s="1"/>
      <c r="U2130" s="1"/>
      <c r="V2130" s="1"/>
      <c r="W2130" s="1"/>
      <c r="X2130" s="1"/>
      <c r="Y2130" s="1"/>
      <c r="Z2130" s="1"/>
      <c r="AA2130" s="1"/>
      <c r="AB2130" s="1"/>
      <c r="AC2130" s="1"/>
      <c r="AD2130" s="1"/>
      <c r="AE2130" s="1"/>
      <c r="AF2130" s="1"/>
      <c r="AG2130" s="1"/>
      <c r="AH2130" s="1"/>
      <c r="AI2130" s="1"/>
      <c r="AJ2130" s="1"/>
      <c r="AK2130" s="1"/>
      <c r="AL2130" s="1"/>
      <c r="AM2130" s="1"/>
      <c r="AN2130" s="1"/>
      <c r="AO2130" s="1"/>
      <c r="AP2130" s="1"/>
      <c r="AQ2130" s="1"/>
      <c r="AR2130" s="1"/>
      <c r="AS2130" s="1"/>
      <c r="AT2130" s="1"/>
      <c r="AU2130" s="1"/>
      <c r="AV2130" s="1"/>
      <c r="AW2130" s="1"/>
      <c r="AX2130" s="1"/>
      <c r="AY2130" s="1"/>
      <c r="AZ2130" s="1"/>
      <c r="BA2130" s="1"/>
      <c r="BB2130" s="1"/>
      <c r="BC2130" s="1"/>
      <c r="BD2130" s="1"/>
      <c r="BE2130" s="1"/>
      <c r="BF2130" s="1"/>
      <c r="BG2130" s="1"/>
      <c r="BH2130" s="1"/>
      <c r="BI2130" s="1"/>
      <c r="BJ2130" s="1"/>
      <c r="BK2130" s="1"/>
      <c r="BL2130" s="1"/>
      <c r="BM2130" s="1"/>
      <c r="BN2130" s="1"/>
      <c r="BO2130" s="1"/>
      <c r="BP2130" s="1"/>
      <c r="BQ2130" s="1"/>
      <c r="BR2130" s="1"/>
      <c r="BS2130" s="1"/>
      <c r="BT2130" s="1"/>
      <c r="BU2130" s="1"/>
      <c r="BV2130" s="1"/>
      <c r="BW2130" s="1"/>
      <c r="BX2130" s="1"/>
      <c r="BY2130" s="1"/>
      <c r="BZ2130" s="1"/>
      <c r="CA2130" s="1"/>
      <c r="CB2130" s="1"/>
      <c r="CC2130" s="1"/>
      <c r="CD2130" s="1"/>
      <c r="CE2130" s="1"/>
      <c r="CF2130" s="1"/>
      <c r="CG2130" s="1"/>
      <c r="CH2130" s="1"/>
      <c r="CI2130" s="1"/>
      <c r="CJ2130" s="1"/>
      <c r="CK2130" s="1"/>
      <c r="CL2130" s="1"/>
      <c r="CM2130" s="1"/>
      <c r="CN2130" s="1"/>
      <c r="CO2130" s="1"/>
      <c r="CP2130" s="1"/>
      <c r="CQ2130" s="1"/>
      <c r="CR2130" s="1"/>
      <c r="CS2130" s="1"/>
      <c r="CT2130" s="1"/>
      <c r="CU2130" s="1"/>
      <c r="CV2130" s="1"/>
      <c r="CW2130" s="1"/>
      <c r="CX2130" s="1"/>
      <c r="CY2130" s="1"/>
      <c r="CZ2130" s="1"/>
      <c r="DA2130" s="1"/>
      <c r="DB2130" s="1"/>
      <c r="DC2130" s="1"/>
      <c r="DD2130" s="1"/>
      <c r="DE2130" s="1"/>
      <c r="DF2130" s="1"/>
      <c r="DG2130" s="1"/>
      <c r="DH2130" s="1"/>
      <c r="DI2130" s="1"/>
      <c r="DJ2130" s="1"/>
      <c r="DK2130" s="1"/>
      <c r="DL2130" s="1"/>
      <c r="DM2130" s="1"/>
      <c r="DN2130" s="1"/>
      <c r="DO2130" s="1"/>
      <c r="DP2130" s="1"/>
      <c r="DQ2130" s="1"/>
      <c r="DR2130" s="1"/>
      <c r="DS2130" s="1"/>
      <c r="DT2130" s="1"/>
      <c r="DU2130" s="1"/>
      <c r="DV2130" s="1"/>
      <c r="DW2130" s="1"/>
      <c r="DX2130" s="1"/>
      <c r="DY2130" s="1"/>
      <c r="DZ2130" s="1"/>
      <c r="EA2130" s="1"/>
      <c r="EB2130" s="1"/>
      <c r="EC2130" s="1"/>
      <c r="ED2130" s="1"/>
      <c r="EE2130" s="1"/>
      <c r="EF2130" s="1"/>
      <c r="EG2130" s="1"/>
      <c r="EH2130" s="1"/>
      <c r="EI2130" s="1"/>
      <c r="EJ2130" s="1"/>
      <c r="EK2130" s="1"/>
      <c r="EL2130" s="1"/>
      <c r="EM2130" s="1"/>
      <c r="EN2130" s="1"/>
      <c r="EO2130" s="1"/>
      <c r="EP2130" s="1"/>
      <c r="EQ2130" s="1"/>
      <c r="ER2130" s="1"/>
      <c r="ES2130" s="1"/>
      <c r="ET2130" s="1"/>
      <c r="EU2130" s="1"/>
      <c r="EV2130" s="1"/>
      <c r="EW2130" s="1"/>
      <c r="EX2130" s="1"/>
      <c r="EY2130" s="1"/>
      <c r="EZ2130" s="1"/>
      <c r="FA2130" s="1"/>
      <c r="FB2130" s="1"/>
      <c r="FC2130" s="1"/>
      <c r="FD2130" s="1"/>
      <c r="FE2130" s="1"/>
      <c r="FF2130" s="1"/>
      <c r="FG2130" s="1"/>
      <c r="FH2130" s="1"/>
      <c r="FI2130" s="1"/>
      <c r="FJ2130" s="1"/>
      <c r="FK2130" s="1"/>
      <c r="FL2130" s="1"/>
      <c r="FM2130" s="1"/>
      <c r="FN2130" s="1"/>
      <c r="FO2130" s="1"/>
      <c r="FP2130" s="1"/>
      <c r="FQ2130" s="1"/>
      <c r="FR2130" s="1"/>
      <c r="FS2130" s="1"/>
      <c r="FT2130" s="1"/>
      <c r="FU2130" s="1"/>
      <c r="FV2130" s="1"/>
      <c r="FW2130" s="1"/>
      <c r="FX2130" s="1"/>
      <c r="FY2130" s="1"/>
      <c r="FZ2130" s="1"/>
      <c r="GA2130" s="1"/>
      <c r="GB2130" s="1"/>
      <c r="GC2130" s="1"/>
      <c r="GD2130" s="1"/>
      <c r="GE2130" s="1"/>
      <c r="GF2130" s="1"/>
      <c r="GG2130" s="1"/>
      <c r="GH2130" s="1"/>
      <c r="GI2130" s="1"/>
      <c r="GJ2130" s="1"/>
      <c r="GK2130" s="1"/>
      <c r="GL2130" s="1"/>
      <c r="GM2130" s="1"/>
      <c r="GN2130" s="1"/>
      <c r="GO2130" s="1"/>
    </row>
    <row r="2131" spans="1:197" s="40" customFormat="1" x14ac:dyDescent="0.25">
      <c r="A2131" s="41"/>
      <c r="B2131" s="4"/>
      <c r="C2131" s="41"/>
      <c r="D2131" s="42"/>
      <c r="E2131" s="42"/>
      <c r="F2131" s="42"/>
      <c r="G2131" s="1"/>
      <c r="H2131" s="1"/>
      <c r="I2131" s="1"/>
      <c r="J2131" s="1"/>
      <c r="K2131" s="1"/>
      <c r="L2131" s="1"/>
      <c r="M2131" s="2"/>
      <c r="N2131" s="1"/>
      <c r="O2131" s="1"/>
      <c r="P2131" s="1"/>
      <c r="Q2131" s="1"/>
      <c r="R2131" s="1"/>
      <c r="S2131" s="1"/>
      <c r="T2131" s="1"/>
      <c r="U2131" s="1"/>
      <c r="V2131" s="1"/>
      <c r="W2131" s="1"/>
      <c r="X2131" s="1"/>
      <c r="Y2131" s="1"/>
      <c r="Z2131" s="1"/>
      <c r="AA2131" s="1"/>
      <c r="AB2131" s="1"/>
      <c r="AC2131" s="1"/>
      <c r="AD2131" s="1"/>
      <c r="AE2131" s="1"/>
      <c r="AF2131" s="1"/>
      <c r="AG2131" s="1"/>
      <c r="AH2131" s="1"/>
      <c r="AI2131" s="1"/>
      <c r="AJ2131" s="1"/>
      <c r="AK2131" s="1"/>
      <c r="AL2131" s="1"/>
      <c r="AM2131" s="1"/>
      <c r="AN2131" s="1"/>
      <c r="AO2131" s="1"/>
      <c r="AP2131" s="1"/>
      <c r="AQ2131" s="1"/>
      <c r="AR2131" s="1"/>
      <c r="AS2131" s="1"/>
      <c r="AT2131" s="1"/>
      <c r="AU2131" s="1"/>
      <c r="AV2131" s="1"/>
      <c r="AW2131" s="1"/>
      <c r="AX2131" s="1"/>
      <c r="AY2131" s="1"/>
      <c r="AZ2131" s="1"/>
      <c r="BA2131" s="1"/>
      <c r="BB2131" s="1"/>
      <c r="BC2131" s="1"/>
      <c r="BD2131" s="1"/>
      <c r="BE2131" s="1"/>
      <c r="BF2131" s="1"/>
      <c r="BG2131" s="1"/>
      <c r="BH2131" s="1"/>
      <c r="BI2131" s="1"/>
      <c r="BJ2131" s="1"/>
      <c r="BK2131" s="1"/>
      <c r="BL2131" s="1"/>
      <c r="BM2131" s="1"/>
      <c r="BN2131" s="1"/>
      <c r="BO2131" s="1"/>
      <c r="BP2131" s="1"/>
      <c r="BQ2131" s="1"/>
      <c r="BR2131" s="1"/>
      <c r="BS2131" s="1"/>
      <c r="BT2131" s="1"/>
      <c r="BU2131" s="1"/>
      <c r="BV2131" s="1"/>
      <c r="BW2131" s="1"/>
      <c r="BX2131" s="1"/>
      <c r="BY2131" s="1"/>
      <c r="BZ2131" s="1"/>
      <c r="CA2131" s="1"/>
      <c r="CB2131" s="1"/>
      <c r="CC2131" s="1"/>
      <c r="CD2131" s="1"/>
      <c r="CE2131" s="1"/>
      <c r="CF2131" s="1"/>
      <c r="CG2131" s="1"/>
      <c r="CH2131" s="1"/>
      <c r="CI2131" s="1"/>
      <c r="CJ2131" s="1"/>
      <c r="CK2131" s="1"/>
      <c r="CL2131" s="1"/>
      <c r="CM2131" s="1"/>
      <c r="CN2131" s="1"/>
      <c r="CO2131" s="1"/>
      <c r="CP2131" s="1"/>
      <c r="CQ2131" s="1"/>
      <c r="CR2131" s="1"/>
      <c r="CS2131" s="1"/>
      <c r="CT2131" s="1"/>
      <c r="CU2131" s="1"/>
      <c r="CV2131" s="1"/>
      <c r="CW2131" s="1"/>
      <c r="CX2131" s="1"/>
      <c r="CY2131" s="1"/>
      <c r="CZ2131" s="1"/>
      <c r="DA2131" s="1"/>
      <c r="DB2131" s="1"/>
      <c r="DC2131" s="1"/>
      <c r="DD2131" s="1"/>
      <c r="DE2131" s="1"/>
      <c r="DF2131" s="1"/>
      <c r="DG2131" s="1"/>
      <c r="DH2131" s="1"/>
      <c r="DI2131" s="1"/>
      <c r="DJ2131" s="1"/>
      <c r="DK2131" s="1"/>
      <c r="DL2131" s="1"/>
      <c r="DM2131" s="1"/>
      <c r="DN2131" s="1"/>
      <c r="DO2131" s="1"/>
      <c r="DP2131" s="1"/>
      <c r="DQ2131" s="1"/>
      <c r="DR2131" s="1"/>
      <c r="DS2131" s="1"/>
      <c r="DT2131" s="1"/>
      <c r="DU2131" s="1"/>
      <c r="DV2131" s="1"/>
      <c r="DW2131" s="1"/>
      <c r="DX2131" s="1"/>
      <c r="DY2131" s="1"/>
      <c r="DZ2131" s="1"/>
      <c r="EA2131" s="1"/>
      <c r="EB2131" s="1"/>
      <c r="EC2131" s="1"/>
      <c r="ED2131" s="1"/>
      <c r="EE2131" s="1"/>
      <c r="EF2131" s="1"/>
      <c r="EG2131" s="1"/>
      <c r="EH2131" s="1"/>
      <c r="EI2131" s="1"/>
      <c r="EJ2131" s="1"/>
      <c r="EK2131" s="1"/>
      <c r="EL2131" s="1"/>
      <c r="EM2131" s="1"/>
      <c r="EN2131" s="1"/>
      <c r="EO2131" s="1"/>
      <c r="EP2131" s="1"/>
      <c r="EQ2131" s="1"/>
      <c r="ER2131" s="1"/>
      <c r="ES2131" s="1"/>
      <c r="ET2131" s="1"/>
      <c r="EU2131" s="1"/>
      <c r="EV2131" s="1"/>
      <c r="EW2131" s="1"/>
      <c r="EX2131" s="1"/>
      <c r="EY2131" s="1"/>
      <c r="EZ2131" s="1"/>
      <c r="FA2131" s="1"/>
      <c r="FB2131" s="1"/>
      <c r="FC2131" s="1"/>
      <c r="FD2131" s="1"/>
      <c r="FE2131" s="1"/>
      <c r="FF2131" s="1"/>
      <c r="FG2131" s="1"/>
      <c r="FH2131" s="1"/>
      <c r="FI2131" s="1"/>
      <c r="FJ2131" s="1"/>
      <c r="FK2131" s="1"/>
      <c r="FL2131" s="1"/>
      <c r="FM2131" s="1"/>
      <c r="FN2131" s="1"/>
      <c r="FO2131" s="1"/>
      <c r="FP2131" s="1"/>
      <c r="FQ2131" s="1"/>
      <c r="FR2131" s="1"/>
      <c r="FS2131" s="1"/>
      <c r="FT2131" s="1"/>
      <c r="FU2131" s="1"/>
      <c r="FV2131" s="1"/>
      <c r="FW2131" s="1"/>
      <c r="FX2131" s="1"/>
      <c r="FY2131" s="1"/>
      <c r="FZ2131" s="1"/>
      <c r="GA2131" s="1"/>
      <c r="GB2131" s="1"/>
      <c r="GC2131" s="1"/>
      <c r="GD2131" s="1"/>
      <c r="GE2131" s="1"/>
      <c r="GF2131" s="1"/>
      <c r="GG2131" s="1"/>
      <c r="GH2131" s="1"/>
      <c r="GI2131" s="1"/>
      <c r="GJ2131" s="1"/>
      <c r="GK2131" s="1"/>
      <c r="GL2131" s="1"/>
      <c r="GM2131" s="1"/>
      <c r="GN2131" s="1"/>
      <c r="GO2131" s="1"/>
    </row>
    <row r="2132" spans="1:197" s="40" customFormat="1" x14ac:dyDescent="0.25">
      <c r="A2132" s="41"/>
      <c r="B2132" s="4"/>
      <c r="C2132" s="41"/>
      <c r="D2132" s="42"/>
      <c r="E2132" s="42"/>
      <c r="F2132" s="42"/>
      <c r="G2132" s="1"/>
      <c r="H2132" s="1"/>
      <c r="I2132" s="1"/>
      <c r="J2132" s="1"/>
      <c r="K2132" s="1"/>
      <c r="L2132" s="1"/>
      <c r="M2132" s="2"/>
      <c r="N2132" s="1"/>
      <c r="O2132" s="1"/>
      <c r="P2132" s="1"/>
      <c r="Q2132" s="1"/>
      <c r="R2132" s="1"/>
      <c r="S2132" s="1"/>
      <c r="T2132" s="1"/>
      <c r="U2132" s="1"/>
      <c r="V2132" s="1"/>
      <c r="W2132" s="1"/>
      <c r="X2132" s="1"/>
      <c r="Y2132" s="1"/>
      <c r="Z2132" s="1"/>
      <c r="AA2132" s="1"/>
      <c r="AB2132" s="1"/>
      <c r="AC2132" s="1"/>
      <c r="AD2132" s="1"/>
      <c r="AE2132" s="1"/>
      <c r="AF2132" s="1"/>
      <c r="AG2132" s="1"/>
      <c r="AH2132" s="1"/>
      <c r="AI2132" s="1"/>
      <c r="AJ2132" s="1"/>
      <c r="AK2132" s="1"/>
      <c r="AL2132" s="1"/>
      <c r="AM2132" s="1"/>
      <c r="AN2132" s="1"/>
      <c r="AO2132" s="1"/>
      <c r="AP2132" s="1"/>
      <c r="AQ2132" s="1"/>
      <c r="AR2132" s="1"/>
      <c r="AS2132" s="1"/>
      <c r="AT2132" s="1"/>
      <c r="AU2132" s="1"/>
      <c r="AV2132" s="1"/>
      <c r="AW2132" s="1"/>
      <c r="AX2132" s="1"/>
      <c r="AY2132" s="1"/>
      <c r="AZ2132" s="1"/>
      <c r="BA2132" s="1"/>
      <c r="BB2132" s="1"/>
      <c r="BC2132" s="1"/>
      <c r="BD2132" s="1"/>
      <c r="BE2132" s="1"/>
      <c r="BF2132" s="1"/>
      <c r="BG2132" s="1"/>
      <c r="BH2132" s="1"/>
      <c r="BI2132" s="1"/>
      <c r="BJ2132" s="1"/>
      <c r="BK2132" s="1"/>
      <c r="BL2132" s="1"/>
      <c r="BM2132" s="1"/>
      <c r="BN2132" s="1"/>
      <c r="BO2132" s="1"/>
      <c r="BP2132" s="1"/>
      <c r="BQ2132" s="1"/>
      <c r="BR2132" s="1"/>
      <c r="BS2132" s="1"/>
      <c r="BT2132" s="1"/>
      <c r="BU2132" s="1"/>
      <c r="BV2132" s="1"/>
      <c r="BW2132" s="1"/>
      <c r="BX2132" s="1"/>
      <c r="BY2132" s="1"/>
      <c r="BZ2132" s="1"/>
      <c r="CA2132" s="1"/>
      <c r="CB2132" s="1"/>
      <c r="CC2132" s="1"/>
      <c r="CD2132" s="1"/>
      <c r="CE2132" s="1"/>
      <c r="CF2132" s="1"/>
      <c r="CG2132" s="1"/>
      <c r="CH2132" s="1"/>
      <c r="CI2132" s="1"/>
      <c r="CJ2132" s="1"/>
      <c r="CK2132" s="1"/>
      <c r="CL2132" s="1"/>
      <c r="CM2132" s="1"/>
      <c r="CN2132" s="1"/>
      <c r="CO2132" s="1"/>
      <c r="CP2132" s="1"/>
      <c r="CQ2132" s="1"/>
      <c r="CR2132" s="1"/>
      <c r="CS2132" s="1"/>
      <c r="CT2132" s="1"/>
      <c r="CU2132" s="1"/>
      <c r="CV2132" s="1"/>
      <c r="CW2132" s="1"/>
      <c r="CX2132" s="1"/>
      <c r="CY2132" s="1"/>
      <c r="CZ2132" s="1"/>
      <c r="DA2132" s="1"/>
      <c r="DB2132" s="1"/>
      <c r="DC2132" s="1"/>
      <c r="DD2132" s="1"/>
      <c r="DE2132" s="1"/>
      <c r="DF2132" s="1"/>
      <c r="DG2132" s="1"/>
      <c r="DH2132" s="1"/>
      <c r="DI2132" s="1"/>
      <c r="DJ2132" s="1"/>
      <c r="DK2132" s="1"/>
      <c r="DL2132" s="1"/>
      <c r="DM2132" s="1"/>
      <c r="DN2132" s="1"/>
      <c r="DO2132" s="1"/>
      <c r="DP2132" s="1"/>
      <c r="DQ2132" s="1"/>
      <c r="DR2132" s="1"/>
      <c r="DS2132" s="1"/>
      <c r="DT2132" s="1"/>
      <c r="DU2132" s="1"/>
      <c r="DV2132" s="1"/>
      <c r="DW2132" s="1"/>
      <c r="DX2132" s="1"/>
      <c r="DY2132" s="1"/>
      <c r="DZ2132" s="1"/>
      <c r="EA2132" s="1"/>
      <c r="EB2132" s="1"/>
      <c r="EC2132" s="1"/>
      <c r="ED2132" s="1"/>
      <c r="EE2132" s="1"/>
      <c r="EF2132" s="1"/>
      <c r="EG2132" s="1"/>
      <c r="EH2132" s="1"/>
      <c r="EI2132" s="1"/>
      <c r="EJ2132" s="1"/>
      <c r="EK2132" s="1"/>
      <c r="EL2132" s="1"/>
      <c r="EM2132" s="1"/>
      <c r="EN2132" s="1"/>
      <c r="EO2132" s="1"/>
      <c r="EP2132" s="1"/>
      <c r="EQ2132" s="1"/>
      <c r="ER2132" s="1"/>
      <c r="ES2132" s="1"/>
      <c r="ET2132" s="1"/>
      <c r="EU2132" s="1"/>
      <c r="EV2132" s="1"/>
      <c r="EW2132" s="1"/>
      <c r="EX2132" s="1"/>
      <c r="EY2132" s="1"/>
      <c r="EZ2132" s="1"/>
      <c r="FA2132" s="1"/>
      <c r="FB2132" s="1"/>
      <c r="FC2132" s="1"/>
      <c r="FD2132" s="1"/>
      <c r="FE2132" s="1"/>
      <c r="FF2132" s="1"/>
      <c r="FG2132" s="1"/>
      <c r="FH2132" s="1"/>
      <c r="FI2132" s="1"/>
      <c r="FJ2132" s="1"/>
      <c r="FK2132" s="1"/>
      <c r="FL2132" s="1"/>
      <c r="FM2132" s="1"/>
      <c r="FN2132" s="1"/>
      <c r="FO2132" s="1"/>
      <c r="FP2132" s="1"/>
      <c r="FQ2132" s="1"/>
      <c r="FR2132" s="1"/>
      <c r="FS2132" s="1"/>
      <c r="FT2132" s="1"/>
      <c r="FU2132" s="1"/>
      <c r="FV2132" s="1"/>
      <c r="FW2132" s="1"/>
      <c r="FX2132" s="1"/>
      <c r="FY2132" s="1"/>
      <c r="FZ2132" s="1"/>
      <c r="GA2132" s="1"/>
      <c r="GB2132" s="1"/>
      <c r="GC2132" s="1"/>
      <c r="GD2132" s="1"/>
      <c r="GE2132" s="1"/>
      <c r="GF2132" s="1"/>
      <c r="GG2132" s="1"/>
      <c r="GH2132" s="1"/>
      <c r="GI2132" s="1"/>
      <c r="GJ2132" s="1"/>
      <c r="GK2132" s="1"/>
      <c r="GL2132" s="1"/>
      <c r="GM2132" s="1"/>
      <c r="GN2132" s="1"/>
      <c r="GO2132" s="1"/>
    </row>
    <row r="2133" spans="1:197" s="40" customFormat="1" x14ac:dyDescent="0.25">
      <c r="A2133" s="41"/>
      <c r="B2133" s="4"/>
      <c r="C2133" s="41"/>
      <c r="D2133" s="42"/>
      <c r="E2133" s="42"/>
      <c r="F2133" s="42"/>
      <c r="G2133" s="1"/>
      <c r="H2133" s="1"/>
      <c r="I2133" s="1"/>
      <c r="J2133" s="1"/>
      <c r="K2133" s="1"/>
      <c r="L2133" s="1"/>
      <c r="M2133" s="2"/>
      <c r="N2133" s="1"/>
      <c r="O2133" s="1"/>
      <c r="P2133" s="1"/>
      <c r="Q2133" s="1"/>
      <c r="R2133" s="1"/>
      <c r="S2133" s="1"/>
      <c r="T2133" s="1"/>
      <c r="U2133" s="1"/>
      <c r="V2133" s="1"/>
      <c r="W2133" s="1"/>
      <c r="X2133" s="1"/>
      <c r="Y2133" s="1"/>
      <c r="Z2133" s="1"/>
      <c r="AA2133" s="1"/>
      <c r="AB2133" s="1"/>
      <c r="AC2133" s="1"/>
      <c r="AD2133" s="1"/>
      <c r="AE2133" s="1"/>
      <c r="AF2133" s="1"/>
      <c r="AG2133" s="1"/>
      <c r="AH2133" s="1"/>
      <c r="AI2133" s="1"/>
      <c r="AJ2133" s="1"/>
      <c r="AK2133" s="1"/>
      <c r="AL2133" s="1"/>
      <c r="AM2133" s="1"/>
      <c r="AN2133" s="1"/>
      <c r="AO2133" s="1"/>
      <c r="AP2133" s="1"/>
      <c r="AQ2133" s="1"/>
      <c r="AR2133" s="1"/>
      <c r="AS2133" s="1"/>
      <c r="AT2133" s="1"/>
      <c r="AU2133" s="1"/>
      <c r="AV2133" s="1"/>
      <c r="AW2133" s="1"/>
      <c r="AX2133" s="1"/>
      <c r="AY2133" s="1"/>
      <c r="AZ2133" s="1"/>
      <c r="BA2133" s="1"/>
      <c r="BB2133" s="1"/>
      <c r="BC2133" s="1"/>
      <c r="BD2133" s="1"/>
      <c r="BE2133" s="1"/>
      <c r="BF2133" s="1"/>
      <c r="BG2133" s="1"/>
      <c r="BH2133" s="1"/>
      <c r="BI2133" s="1"/>
      <c r="BJ2133" s="1"/>
      <c r="BK2133" s="1"/>
      <c r="BL2133" s="1"/>
      <c r="BM2133" s="1"/>
      <c r="BN2133" s="1"/>
      <c r="BO2133" s="1"/>
      <c r="BP2133" s="1"/>
      <c r="BQ2133" s="1"/>
      <c r="BR2133" s="1"/>
      <c r="BS2133" s="1"/>
      <c r="BT2133" s="1"/>
      <c r="BU2133" s="1"/>
      <c r="BV2133" s="1"/>
      <c r="BW2133" s="1"/>
      <c r="BX2133" s="1"/>
      <c r="BY2133" s="1"/>
      <c r="BZ2133" s="1"/>
      <c r="CA2133" s="1"/>
      <c r="CB2133" s="1"/>
      <c r="CC2133" s="1"/>
      <c r="CD2133" s="1"/>
      <c r="CE2133" s="1"/>
      <c r="CF2133" s="1"/>
      <c r="CG2133" s="1"/>
      <c r="CH2133" s="1"/>
      <c r="CI2133" s="1"/>
      <c r="CJ2133" s="1"/>
      <c r="CK2133" s="1"/>
      <c r="CL2133" s="1"/>
      <c r="CM2133" s="1"/>
      <c r="CN2133" s="1"/>
      <c r="CO2133" s="1"/>
      <c r="CP2133" s="1"/>
      <c r="CQ2133" s="1"/>
      <c r="CR2133" s="1"/>
      <c r="CS2133" s="1"/>
      <c r="CT2133" s="1"/>
      <c r="CU2133" s="1"/>
      <c r="CV2133" s="1"/>
      <c r="CW2133" s="1"/>
      <c r="CX2133" s="1"/>
      <c r="CY2133" s="1"/>
      <c r="CZ2133" s="1"/>
      <c r="DA2133" s="1"/>
      <c r="DB2133" s="1"/>
      <c r="DC2133" s="1"/>
      <c r="DD2133" s="1"/>
      <c r="DE2133" s="1"/>
      <c r="DF2133" s="1"/>
      <c r="DG2133" s="1"/>
      <c r="DH2133" s="1"/>
      <c r="DI2133" s="1"/>
      <c r="DJ2133" s="1"/>
      <c r="DK2133" s="1"/>
      <c r="DL2133" s="1"/>
      <c r="DM2133" s="1"/>
      <c r="DN2133" s="1"/>
      <c r="DO2133" s="1"/>
      <c r="DP2133" s="1"/>
      <c r="DQ2133" s="1"/>
      <c r="DR2133" s="1"/>
      <c r="DS2133" s="1"/>
      <c r="DT2133" s="1"/>
      <c r="DU2133" s="1"/>
      <c r="DV2133" s="1"/>
      <c r="DW2133" s="1"/>
      <c r="DX2133" s="1"/>
      <c r="DY2133" s="1"/>
      <c r="DZ2133" s="1"/>
      <c r="EA2133" s="1"/>
      <c r="EB2133" s="1"/>
      <c r="EC2133" s="1"/>
      <c r="ED2133" s="1"/>
      <c r="EE2133" s="1"/>
      <c r="EF2133" s="1"/>
      <c r="EG2133" s="1"/>
      <c r="EH2133" s="1"/>
      <c r="EI2133" s="1"/>
      <c r="EJ2133" s="1"/>
      <c r="EK2133" s="1"/>
      <c r="EL2133" s="1"/>
      <c r="EM2133" s="1"/>
      <c r="EN2133" s="1"/>
      <c r="EO2133" s="1"/>
      <c r="EP2133" s="1"/>
      <c r="EQ2133" s="1"/>
      <c r="ER2133" s="1"/>
      <c r="ES2133" s="1"/>
      <c r="ET2133" s="1"/>
      <c r="EU2133" s="1"/>
      <c r="EV2133" s="1"/>
      <c r="EW2133" s="1"/>
      <c r="EX2133" s="1"/>
      <c r="EY2133" s="1"/>
      <c r="EZ2133" s="1"/>
      <c r="FA2133" s="1"/>
      <c r="FB2133" s="1"/>
      <c r="FC2133" s="1"/>
      <c r="FD2133" s="1"/>
      <c r="FE2133" s="1"/>
      <c r="FF2133" s="1"/>
      <c r="FG2133" s="1"/>
      <c r="FH2133" s="1"/>
      <c r="FI2133" s="1"/>
      <c r="FJ2133" s="1"/>
      <c r="FK2133" s="1"/>
      <c r="FL2133" s="1"/>
      <c r="FM2133" s="1"/>
      <c r="FN2133" s="1"/>
      <c r="FO2133" s="1"/>
      <c r="FP2133" s="1"/>
      <c r="FQ2133" s="1"/>
      <c r="FR2133" s="1"/>
      <c r="FS2133" s="1"/>
      <c r="FT2133" s="1"/>
      <c r="FU2133" s="1"/>
      <c r="FV2133" s="1"/>
      <c r="FW2133" s="1"/>
      <c r="FX2133" s="1"/>
      <c r="FY2133" s="1"/>
      <c r="FZ2133" s="1"/>
      <c r="GA2133" s="1"/>
      <c r="GB2133" s="1"/>
      <c r="GC2133" s="1"/>
      <c r="GD2133" s="1"/>
      <c r="GE2133" s="1"/>
      <c r="GF2133" s="1"/>
      <c r="GG2133" s="1"/>
      <c r="GH2133" s="1"/>
      <c r="GI2133" s="1"/>
      <c r="GJ2133" s="1"/>
      <c r="GK2133" s="1"/>
      <c r="GL2133" s="1"/>
      <c r="GM2133" s="1"/>
      <c r="GN2133" s="1"/>
      <c r="GO2133" s="1"/>
    </row>
    <row r="2134" spans="1:197" s="40" customFormat="1" x14ac:dyDescent="0.25">
      <c r="A2134" s="41"/>
      <c r="B2134" s="4"/>
      <c r="C2134" s="41"/>
      <c r="D2134" s="42"/>
      <c r="E2134" s="42"/>
      <c r="F2134" s="42"/>
      <c r="G2134" s="1"/>
      <c r="H2134" s="1"/>
      <c r="I2134" s="1"/>
      <c r="J2134" s="1"/>
      <c r="K2134" s="1"/>
      <c r="L2134" s="1"/>
      <c r="M2134" s="2"/>
      <c r="N2134" s="1"/>
      <c r="O2134" s="1"/>
      <c r="P2134" s="1"/>
      <c r="Q2134" s="1"/>
      <c r="R2134" s="1"/>
      <c r="S2134" s="1"/>
      <c r="T2134" s="1"/>
      <c r="U2134" s="1"/>
      <c r="V2134" s="1"/>
      <c r="W2134" s="1"/>
      <c r="X2134" s="1"/>
      <c r="Y2134" s="1"/>
      <c r="Z2134" s="1"/>
      <c r="AA2134" s="1"/>
      <c r="AB2134" s="1"/>
      <c r="AC2134" s="1"/>
      <c r="AD2134" s="1"/>
      <c r="AE2134" s="1"/>
      <c r="AF2134" s="1"/>
      <c r="AG2134" s="1"/>
      <c r="AH2134" s="1"/>
      <c r="AI2134" s="1"/>
      <c r="AJ2134" s="1"/>
      <c r="AK2134" s="1"/>
      <c r="AL2134" s="1"/>
      <c r="AM2134" s="1"/>
      <c r="AN2134" s="1"/>
      <c r="AO2134" s="1"/>
      <c r="AP2134" s="1"/>
      <c r="AQ2134" s="1"/>
      <c r="AR2134" s="1"/>
      <c r="AS2134" s="1"/>
      <c r="AT2134" s="1"/>
      <c r="AU2134" s="1"/>
      <c r="AV2134" s="1"/>
      <c r="AW2134" s="1"/>
      <c r="AX2134" s="1"/>
      <c r="AY2134" s="1"/>
      <c r="AZ2134" s="1"/>
      <c r="BA2134" s="1"/>
      <c r="BB2134" s="1"/>
      <c r="BC2134" s="1"/>
      <c r="BD2134" s="1"/>
      <c r="BE2134" s="1"/>
      <c r="BF2134" s="1"/>
      <c r="BG2134" s="1"/>
      <c r="BH2134" s="1"/>
      <c r="BI2134" s="1"/>
      <c r="BJ2134" s="1"/>
      <c r="BK2134" s="1"/>
      <c r="BL2134" s="1"/>
      <c r="BM2134" s="1"/>
      <c r="BN2134" s="1"/>
      <c r="BO2134" s="1"/>
      <c r="BP2134" s="1"/>
      <c r="BQ2134" s="1"/>
      <c r="BR2134" s="1"/>
      <c r="BS2134" s="1"/>
      <c r="BT2134" s="1"/>
      <c r="BU2134" s="1"/>
      <c r="BV2134" s="1"/>
      <c r="BW2134" s="1"/>
      <c r="BX2134" s="1"/>
      <c r="BY2134" s="1"/>
      <c r="BZ2134" s="1"/>
      <c r="CA2134" s="1"/>
      <c r="CB2134" s="1"/>
      <c r="CC2134" s="1"/>
      <c r="CD2134" s="1"/>
      <c r="CE2134" s="1"/>
      <c r="CF2134" s="1"/>
      <c r="CG2134" s="1"/>
      <c r="CH2134" s="1"/>
      <c r="CI2134" s="1"/>
      <c r="CJ2134" s="1"/>
      <c r="CK2134" s="1"/>
      <c r="CL2134" s="1"/>
      <c r="CM2134" s="1"/>
      <c r="CN2134" s="1"/>
      <c r="CO2134" s="1"/>
      <c r="CP2134" s="1"/>
      <c r="CQ2134" s="1"/>
      <c r="CR2134" s="1"/>
      <c r="CS2134" s="1"/>
      <c r="CT2134" s="1"/>
      <c r="CU2134" s="1"/>
      <c r="CV2134" s="1"/>
      <c r="CW2134" s="1"/>
      <c r="CX2134" s="1"/>
      <c r="CY2134" s="1"/>
      <c r="CZ2134" s="1"/>
      <c r="DA2134" s="1"/>
      <c r="DB2134" s="1"/>
      <c r="DC2134" s="1"/>
      <c r="DD2134" s="1"/>
      <c r="DE2134" s="1"/>
      <c r="DF2134" s="1"/>
      <c r="DG2134" s="1"/>
      <c r="DH2134" s="1"/>
      <c r="DI2134" s="1"/>
      <c r="DJ2134" s="1"/>
      <c r="DK2134" s="1"/>
      <c r="DL2134" s="1"/>
      <c r="DM2134" s="1"/>
      <c r="DN2134" s="1"/>
      <c r="DO2134" s="1"/>
      <c r="DP2134" s="1"/>
      <c r="DQ2134" s="1"/>
      <c r="DR2134" s="1"/>
      <c r="DS2134" s="1"/>
      <c r="DT2134" s="1"/>
      <c r="DU2134" s="1"/>
      <c r="DV2134" s="1"/>
      <c r="DW2134" s="1"/>
      <c r="DX2134" s="1"/>
      <c r="DY2134" s="1"/>
      <c r="DZ2134" s="1"/>
      <c r="EA2134" s="1"/>
      <c r="EB2134" s="1"/>
      <c r="EC2134" s="1"/>
      <c r="ED2134" s="1"/>
      <c r="EE2134" s="1"/>
      <c r="EF2134" s="1"/>
      <c r="EG2134" s="1"/>
      <c r="EH2134" s="1"/>
      <c r="EI2134" s="1"/>
      <c r="EJ2134" s="1"/>
      <c r="EK2134" s="1"/>
      <c r="EL2134" s="1"/>
      <c r="EM2134" s="1"/>
      <c r="EN2134" s="1"/>
      <c r="EO2134" s="1"/>
      <c r="EP2134" s="1"/>
      <c r="EQ2134" s="1"/>
      <c r="ER2134" s="1"/>
      <c r="ES2134" s="1"/>
      <c r="ET2134" s="1"/>
      <c r="EU2134" s="1"/>
      <c r="EV2134" s="1"/>
      <c r="EW2134" s="1"/>
      <c r="EX2134" s="1"/>
      <c r="EY2134" s="1"/>
      <c r="EZ2134" s="1"/>
      <c r="FA2134" s="1"/>
      <c r="FB2134" s="1"/>
      <c r="FC2134" s="1"/>
      <c r="FD2134" s="1"/>
      <c r="FE2134" s="1"/>
      <c r="FF2134" s="1"/>
      <c r="FG2134" s="1"/>
      <c r="FH2134" s="1"/>
      <c r="FI2134" s="1"/>
      <c r="FJ2134" s="1"/>
      <c r="FK2134" s="1"/>
      <c r="FL2134" s="1"/>
      <c r="FM2134" s="1"/>
      <c r="FN2134" s="1"/>
      <c r="FO2134" s="1"/>
      <c r="FP2134" s="1"/>
      <c r="FQ2134" s="1"/>
      <c r="FR2134" s="1"/>
      <c r="FS2134" s="1"/>
      <c r="FT2134" s="1"/>
      <c r="FU2134" s="1"/>
      <c r="FV2134" s="1"/>
      <c r="FW2134" s="1"/>
      <c r="FX2134" s="1"/>
      <c r="FY2134" s="1"/>
      <c r="FZ2134" s="1"/>
      <c r="GA2134" s="1"/>
      <c r="GB2134" s="1"/>
      <c r="GC2134" s="1"/>
      <c r="GD2134" s="1"/>
      <c r="GE2134" s="1"/>
      <c r="GF2134" s="1"/>
      <c r="GG2134" s="1"/>
      <c r="GH2134" s="1"/>
      <c r="GI2134" s="1"/>
      <c r="GJ2134" s="1"/>
      <c r="GK2134" s="1"/>
      <c r="GL2134" s="1"/>
      <c r="GM2134" s="1"/>
      <c r="GN2134" s="1"/>
      <c r="GO2134" s="1"/>
    </row>
    <row r="2135" spans="1:197" s="40" customFormat="1" x14ac:dyDescent="0.25">
      <c r="A2135" s="41"/>
      <c r="B2135" s="4"/>
      <c r="C2135" s="41"/>
      <c r="D2135" s="42"/>
      <c r="E2135" s="42"/>
      <c r="F2135" s="42"/>
      <c r="G2135" s="1"/>
      <c r="H2135" s="1"/>
      <c r="I2135" s="1"/>
      <c r="J2135" s="1"/>
      <c r="K2135" s="1"/>
      <c r="L2135" s="1"/>
      <c r="M2135" s="2"/>
      <c r="N2135" s="1"/>
      <c r="O2135" s="1"/>
      <c r="P2135" s="1"/>
      <c r="Q2135" s="1"/>
      <c r="R2135" s="1"/>
      <c r="S2135" s="1"/>
      <c r="T2135" s="1"/>
      <c r="U2135" s="1"/>
      <c r="V2135" s="1"/>
      <c r="W2135" s="1"/>
      <c r="X2135" s="1"/>
      <c r="Y2135" s="1"/>
      <c r="Z2135" s="1"/>
      <c r="AA2135" s="1"/>
      <c r="AB2135" s="1"/>
      <c r="AC2135" s="1"/>
      <c r="AD2135" s="1"/>
      <c r="AE2135" s="1"/>
      <c r="AF2135" s="1"/>
      <c r="AG2135" s="1"/>
      <c r="AH2135" s="1"/>
      <c r="AI2135" s="1"/>
      <c r="AJ2135" s="1"/>
      <c r="AK2135" s="1"/>
      <c r="AL2135" s="1"/>
      <c r="AM2135" s="1"/>
      <c r="AN2135" s="1"/>
      <c r="AO2135" s="1"/>
      <c r="AP2135" s="1"/>
      <c r="AQ2135" s="1"/>
      <c r="AR2135" s="1"/>
      <c r="AS2135" s="1"/>
      <c r="AT2135" s="1"/>
      <c r="AU2135" s="1"/>
      <c r="AV2135" s="1"/>
      <c r="AW2135" s="1"/>
      <c r="AX2135" s="1"/>
      <c r="AY2135" s="1"/>
      <c r="AZ2135" s="1"/>
      <c r="BA2135" s="1"/>
      <c r="BB2135" s="1"/>
      <c r="BC2135" s="1"/>
      <c r="BD2135" s="1"/>
      <c r="BE2135" s="1"/>
      <c r="BF2135" s="1"/>
      <c r="BG2135" s="1"/>
      <c r="BH2135" s="1"/>
      <c r="BI2135" s="1"/>
      <c r="BJ2135" s="1"/>
      <c r="BK2135" s="1"/>
      <c r="BL2135" s="1"/>
      <c r="BM2135" s="1"/>
      <c r="BN2135" s="1"/>
      <c r="BO2135" s="1"/>
      <c r="BP2135" s="1"/>
      <c r="BQ2135" s="1"/>
      <c r="BR2135" s="1"/>
      <c r="BS2135" s="1"/>
      <c r="BT2135" s="1"/>
      <c r="BU2135" s="1"/>
      <c r="BV2135" s="1"/>
      <c r="BW2135" s="1"/>
      <c r="BX2135" s="1"/>
      <c r="BY2135" s="1"/>
      <c r="BZ2135" s="1"/>
      <c r="CA2135" s="1"/>
      <c r="CB2135" s="1"/>
      <c r="CC2135" s="1"/>
      <c r="CD2135" s="1"/>
      <c r="CE2135" s="1"/>
      <c r="CF2135" s="1"/>
      <c r="CG2135" s="1"/>
      <c r="CH2135" s="1"/>
      <c r="CI2135" s="1"/>
      <c r="CJ2135" s="1"/>
      <c r="CK2135" s="1"/>
      <c r="CL2135" s="1"/>
      <c r="CM2135" s="1"/>
      <c r="CN2135" s="1"/>
      <c r="CO2135" s="1"/>
      <c r="CP2135" s="1"/>
      <c r="CQ2135" s="1"/>
      <c r="CR2135" s="1"/>
      <c r="CS2135" s="1"/>
      <c r="CT2135" s="1"/>
      <c r="CU2135" s="1"/>
      <c r="CV2135" s="1"/>
      <c r="CW2135" s="1"/>
      <c r="CX2135" s="1"/>
      <c r="CY2135" s="1"/>
      <c r="CZ2135" s="1"/>
      <c r="DA2135" s="1"/>
      <c r="DB2135" s="1"/>
      <c r="DC2135" s="1"/>
      <c r="DD2135" s="1"/>
      <c r="DE2135" s="1"/>
      <c r="DF2135" s="1"/>
      <c r="DG2135" s="1"/>
      <c r="DH2135" s="1"/>
      <c r="DI2135" s="1"/>
      <c r="DJ2135" s="1"/>
      <c r="DK2135" s="1"/>
      <c r="DL2135" s="1"/>
      <c r="DM2135" s="1"/>
      <c r="DN2135" s="1"/>
      <c r="DO2135" s="1"/>
      <c r="DP2135" s="1"/>
      <c r="DQ2135" s="1"/>
      <c r="DR2135" s="1"/>
      <c r="DS2135" s="1"/>
      <c r="DT2135" s="1"/>
      <c r="DU2135" s="1"/>
      <c r="DV2135" s="1"/>
      <c r="DW2135" s="1"/>
      <c r="DX2135" s="1"/>
      <c r="DY2135" s="1"/>
      <c r="DZ2135" s="1"/>
      <c r="EA2135" s="1"/>
      <c r="EB2135" s="1"/>
      <c r="EC2135" s="1"/>
      <c r="ED2135" s="1"/>
      <c r="EE2135" s="1"/>
      <c r="EF2135" s="1"/>
      <c r="EG2135" s="1"/>
      <c r="EH2135" s="1"/>
      <c r="EI2135" s="1"/>
      <c r="EJ2135" s="1"/>
      <c r="EK2135" s="1"/>
      <c r="EL2135" s="1"/>
      <c r="EM2135" s="1"/>
      <c r="EN2135" s="1"/>
      <c r="EO2135" s="1"/>
      <c r="EP2135" s="1"/>
      <c r="EQ2135" s="1"/>
      <c r="ER2135" s="1"/>
      <c r="ES2135" s="1"/>
      <c r="ET2135" s="1"/>
      <c r="EU2135" s="1"/>
      <c r="EV2135" s="1"/>
      <c r="EW2135" s="1"/>
      <c r="EX2135" s="1"/>
      <c r="EY2135" s="1"/>
      <c r="EZ2135" s="1"/>
      <c r="FA2135" s="1"/>
      <c r="FB2135" s="1"/>
      <c r="FC2135" s="1"/>
      <c r="FD2135" s="1"/>
      <c r="FE2135" s="1"/>
      <c r="FF2135" s="1"/>
      <c r="FG2135" s="1"/>
      <c r="FH2135" s="1"/>
      <c r="FI2135" s="1"/>
      <c r="FJ2135" s="1"/>
      <c r="FK2135" s="1"/>
      <c r="FL2135" s="1"/>
      <c r="FM2135" s="1"/>
      <c r="FN2135" s="1"/>
      <c r="FO2135" s="1"/>
      <c r="FP2135" s="1"/>
      <c r="FQ2135" s="1"/>
      <c r="FR2135" s="1"/>
      <c r="FS2135" s="1"/>
      <c r="FT2135" s="1"/>
      <c r="FU2135" s="1"/>
      <c r="FV2135" s="1"/>
      <c r="FW2135" s="1"/>
      <c r="FX2135" s="1"/>
      <c r="FY2135" s="1"/>
      <c r="FZ2135" s="1"/>
      <c r="GA2135" s="1"/>
      <c r="GB2135" s="1"/>
      <c r="GC2135" s="1"/>
      <c r="GD2135" s="1"/>
      <c r="GE2135" s="1"/>
      <c r="GF2135" s="1"/>
      <c r="GG2135" s="1"/>
      <c r="GH2135" s="1"/>
      <c r="GI2135" s="1"/>
      <c r="GJ2135" s="1"/>
      <c r="GK2135" s="1"/>
      <c r="GL2135" s="1"/>
      <c r="GM2135" s="1"/>
      <c r="GN2135" s="1"/>
      <c r="GO2135" s="1"/>
    </row>
    <row r="2136" spans="1:197" s="40" customFormat="1" x14ac:dyDescent="0.25">
      <c r="A2136" s="41"/>
      <c r="B2136" s="4"/>
      <c r="C2136" s="41"/>
      <c r="D2136" s="42"/>
      <c r="E2136" s="42"/>
      <c r="F2136" s="42"/>
      <c r="G2136" s="1"/>
      <c r="H2136" s="1"/>
      <c r="I2136" s="1"/>
      <c r="J2136" s="1"/>
      <c r="K2136" s="1"/>
      <c r="L2136" s="1"/>
      <c r="M2136" s="2"/>
      <c r="N2136" s="1"/>
      <c r="O2136" s="1"/>
      <c r="P2136" s="1"/>
      <c r="Q2136" s="1"/>
      <c r="R2136" s="1"/>
      <c r="S2136" s="1"/>
      <c r="T2136" s="1"/>
      <c r="U2136" s="1"/>
      <c r="V2136" s="1"/>
      <c r="W2136" s="1"/>
      <c r="X2136" s="1"/>
      <c r="Y2136" s="1"/>
      <c r="Z2136" s="1"/>
      <c r="AA2136" s="1"/>
      <c r="AB2136" s="1"/>
      <c r="AC2136" s="1"/>
      <c r="AD2136" s="1"/>
      <c r="AE2136" s="1"/>
      <c r="AF2136" s="1"/>
      <c r="AG2136" s="1"/>
      <c r="AH2136" s="1"/>
      <c r="AI2136" s="1"/>
      <c r="AJ2136" s="1"/>
      <c r="AK2136" s="1"/>
      <c r="AL2136" s="1"/>
      <c r="AM2136" s="1"/>
      <c r="AN2136" s="1"/>
      <c r="AO2136" s="1"/>
      <c r="AP2136" s="1"/>
      <c r="AQ2136" s="1"/>
      <c r="AR2136" s="1"/>
      <c r="AS2136" s="1"/>
      <c r="AT2136" s="1"/>
      <c r="AU2136" s="1"/>
      <c r="AV2136" s="1"/>
      <c r="AW2136" s="1"/>
      <c r="AX2136" s="1"/>
      <c r="AY2136" s="1"/>
      <c r="AZ2136" s="1"/>
      <c r="BA2136" s="1"/>
      <c r="BB2136" s="1"/>
      <c r="BC2136" s="1"/>
      <c r="BD2136" s="1"/>
      <c r="BE2136" s="1"/>
      <c r="BF2136" s="1"/>
      <c r="BG2136" s="1"/>
      <c r="BH2136" s="1"/>
      <c r="BI2136" s="1"/>
      <c r="BJ2136" s="1"/>
      <c r="BK2136" s="1"/>
      <c r="BL2136" s="1"/>
      <c r="BM2136" s="1"/>
      <c r="BN2136" s="1"/>
      <c r="BO2136" s="1"/>
      <c r="BP2136" s="1"/>
      <c r="BQ2136" s="1"/>
      <c r="BR2136" s="1"/>
      <c r="BS2136" s="1"/>
      <c r="BT2136" s="1"/>
      <c r="BU2136" s="1"/>
      <c r="BV2136" s="1"/>
      <c r="BW2136" s="1"/>
      <c r="BX2136" s="1"/>
      <c r="BY2136" s="1"/>
      <c r="BZ2136" s="1"/>
      <c r="CA2136" s="1"/>
      <c r="CB2136" s="1"/>
      <c r="CC2136" s="1"/>
      <c r="CD2136" s="1"/>
      <c r="CE2136" s="1"/>
      <c r="CF2136" s="1"/>
      <c r="CG2136" s="1"/>
      <c r="CH2136" s="1"/>
      <c r="CI2136" s="1"/>
      <c r="CJ2136" s="1"/>
      <c r="CK2136" s="1"/>
      <c r="CL2136" s="1"/>
      <c r="CM2136" s="1"/>
      <c r="CN2136" s="1"/>
      <c r="CO2136" s="1"/>
      <c r="CP2136" s="1"/>
      <c r="CQ2136" s="1"/>
      <c r="CR2136" s="1"/>
      <c r="CS2136" s="1"/>
      <c r="CT2136" s="1"/>
      <c r="CU2136" s="1"/>
      <c r="CV2136" s="1"/>
      <c r="CW2136" s="1"/>
      <c r="CX2136" s="1"/>
      <c r="CY2136" s="1"/>
      <c r="CZ2136" s="1"/>
      <c r="DA2136" s="1"/>
      <c r="DB2136" s="1"/>
      <c r="DC2136" s="1"/>
      <c r="DD2136" s="1"/>
      <c r="DE2136" s="1"/>
      <c r="DF2136" s="1"/>
      <c r="DG2136" s="1"/>
      <c r="DH2136" s="1"/>
      <c r="DI2136" s="1"/>
      <c r="DJ2136" s="1"/>
      <c r="DK2136" s="1"/>
      <c r="DL2136" s="1"/>
      <c r="DM2136" s="1"/>
      <c r="DN2136" s="1"/>
      <c r="DO2136" s="1"/>
      <c r="DP2136" s="1"/>
      <c r="DQ2136" s="1"/>
      <c r="DR2136" s="1"/>
      <c r="DS2136" s="1"/>
      <c r="DT2136" s="1"/>
      <c r="DU2136" s="1"/>
      <c r="DV2136" s="1"/>
      <c r="DW2136" s="1"/>
      <c r="DX2136" s="1"/>
      <c r="DY2136" s="1"/>
      <c r="DZ2136" s="1"/>
      <c r="EA2136" s="1"/>
      <c r="EB2136" s="1"/>
      <c r="EC2136" s="1"/>
      <c r="ED2136" s="1"/>
      <c r="EE2136" s="1"/>
      <c r="EF2136" s="1"/>
      <c r="EG2136" s="1"/>
      <c r="EH2136" s="1"/>
      <c r="EI2136" s="1"/>
      <c r="EJ2136" s="1"/>
      <c r="EK2136" s="1"/>
      <c r="EL2136" s="1"/>
      <c r="EM2136" s="1"/>
      <c r="EN2136" s="1"/>
      <c r="EO2136" s="1"/>
      <c r="EP2136" s="1"/>
      <c r="EQ2136" s="1"/>
      <c r="ER2136" s="1"/>
      <c r="ES2136" s="1"/>
      <c r="ET2136" s="1"/>
      <c r="EU2136" s="1"/>
      <c r="EV2136" s="1"/>
      <c r="EW2136" s="1"/>
      <c r="EX2136" s="1"/>
      <c r="EY2136" s="1"/>
      <c r="EZ2136" s="1"/>
      <c r="FA2136" s="1"/>
      <c r="FB2136" s="1"/>
      <c r="FC2136" s="1"/>
      <c r="FD2136" s="1"/>
      <c r="FE2136" s="1"/>
      <c r="FF2136" s="1"/>
      <c r="FG2136" s="1"/>
      <c r="FH2136" s="1"/>
      <c r="FI2136" s="1"/>
      <c r="FJ2136" s="1"/>
      <c r="FK2136" s="1"/>
      <c r="FL2136" s="1"/>
      <c r="FM2136" s="1"/>
      <c r="FN2136" s="1"/>
      <c r="FO2136" s="1"/>
      <c r="FP2136" s="1"/>
      <c r="FQ2136" s="1"/>
      <c r="FR2136" s="1"/>
      <c r="FS2136" s="1"/>
      <c r="FT2136" s="1"/>
      <c r="FU2136" s="1"/>
      <c r="FV2136" s="1"/>
      <c r="FW2136" s="1"/>
      <c r="FX2136" s="1"/>
      <c r="FY2136" s="1"/>
      <c r="FZ2136" s="1"/>
      <c r="GA2136" s="1"/>
      <c r="GB2136" s="1"/>
      <c r="GC2136" s="1"/>
      <c r="GD2136" s="1"/>
      <c r="GE2136" s="1"/>
      <c r="GF2136" s="1"/>
      <c r="GG2136" s="1"/>
      <c r="GH2136" s="1"/>
      <c r="GI2136" s="1"/>
      <c r="GJ2136" s="1"/>
      <c r="GK2136" s="1"/>
      <c r="GL2136" s="1"/>
      <c r="GM2136" s="1"/>
      <c r="GN2136" s="1"/>
      <c r="GO2136" s="1"/>
    </row>
    <row r="2137" spans="1:197" s="40" customFormat="1" x14ac:dyDescent="0.25">
      <c r="A2137" s="41"/>
      <c r="B2137" s="4"/>
      <c r="C2137" s="41"/>
      <c r="D2137" s="42"/>
      <c r="E2137" s="42"/>
      <c r="F2137" s="42"/>
      <c r="G2137" s="1"/>
      <c r="H2137" s="1"/>
      <c r="I2137" s="1"/>
      <c r="J2137" s="1"/>
      <c r="K2137" s="1"/>
      <c r="L2137" s="1"/>
      <c r="M2137" s="2"/>
      <c r="N2137" s="1"/>
      <c r="O2137" s="1"/>
      <c r="P2137" s="1"/>
      <c r="Q2137" s="1"/>
      <c r="R2137" s="1"/>
      <c r="S2137" s="1"/>
      <c r="T2137" s="1"/>
      <c r="U2137" s="1"/>
      <c r="V2137" s="1"/>
      <c r="W2137" s="1"/>
      <c r="X2137" s="1"/>
      <c r="Y2137" s="1"/>
      <c r="Z2137" s="1"/>
      <c r="AA2137" s="1"/>
      <c r="AB2137" s="1"/>
      <c r="AC2137" s="1"/>
      <c r="AD2137" s="1"/>
      <c r="AE2137" s="1"/>
      <c r="AF2137" s="1"/>
      <c r="AG2137" s="1"/>
      <c r="AH2137" s="1"/>
      <c r="AI2137" s="1"/>
      <c r="AJ2137" s="1"/>
      <c r="AK2137" s="1"/>
      <c r="AL2137" s="1"/>
      <c r="AM2137" s="1"/>
      <c r="AN2137" s="1"/>
      <c r="AO2137" s="1"/>
      <c r="AP2137" s="1"/>
      <c r="AQ2137" s="1"/>
      <c r="AR2137" s="1"/>
      <c r="AS2137" s="1"/>
      <c r="AT2137" s="1"/>
      <c r="AU2137" s="1"/>
      <c r="AV2137" s="1"/>
      <c r="AW2137" s="1"/>
      <c r="AX2137" s="1"/>
      <c r="AY2137" s="1"/>
      <c r="AZ2137" s="1"/>
      <c r="BA2137" s="1"/>
      <c r="BB2137" s="1"/>
      <c r="BC2137" s="1"/>
      <c r="BD2137" s="1"/>
      <c r="BE2137" s="1"/>
      <c r="BF2137" s="1"/>
      <c r="BG2137" s="1"/>
      <c r="BH2137" s="1"/>
      <c r="BI2137" s="1"/>
      <c r="BJ2137" s="1"/>
      <c r="BK2137" s="1"/>
      <c r="BL2137" s="1"/>
      <c r="BM2137" s="1"/>
      <c r="BN2137" s="1"/>
      <c r="BO2137" s="1"/>
      <c r="BP2137" s="1"/>
      <c r="BQ2137" s="1"/>
      <c r="BR2137" s="1"/>
      <c r="BS2137" s="1"/>
      <c r="BT2137" s="1"/>
      <c r="BU2137" s="1"/>
      <c r="BV2137" s="1"/>
      <c r="BW2137" s="1"/>
      <c r="BX2137" s="1"/>
      <c r="BY2137" s="1"/>
      <c r="BZ2137" s="1"/>
      <c r="CA2137" s="1"/>
      <c r="CB2137" s="1"/>
      <c r="CC2137" s="1"/>
      <c r="CD2137" s="1"/>
      <c r="CE2137" s="1"/>
      <c r="CF2137" s="1"/>
      <c r="CG2137" s="1"/>
      <c r="CH2137" s="1"/>
      <c r="CI2137" s="1"/>
      <c r="CJ2137" s="1"/>
      <c r="CK2137" s="1"/>
      <c r="CL2137" s="1"/>
      <c r="CM2137" s="1"/>
      <c r="CN2137" s="1"/>
      <c r="CO2137" s="1"/>
      <c r="CP2137" s="1"/>
      <c r="CQ2137" s="1"/>
      <c r="CR2137" s="1"/>
      <c r="CS2137" s="1"/>
      <c r="CT2137" s="1"/>
      <c r="CU2137" s="1"/>
      <c r="CV2137" s="1"/>
      <c r="CW2137" s="1"/>
      <c r="CX2137" s="1"/>
      <c r="CY2137" s="1"/>
      <c r="CZ2137" s="1"/>
      <c r="DA2137" s="1"/>
      <c r="DB2137" s="1"/>
      <c r="DC2137" s="1"/>
      <c r="DD2137" s="1"/>
      <c r="DE2137" s="1"/>
      <c r="DF2137" s="1"/>
      <c r="DG2137" s="1"/>
      <c r="DH2137" s="1"/>
      <c r="DI2137" s="1"/>
      <c r="DJ2137" s="1"/>
      <c r="DK2137" s="1"/>
      <c r="DL2137" s="1"/>
      <c r="DM2137" s="1"/>
      <c r="DN2137" s="1"/>
      <c r="DO2137" s="1"/>
      <c r="DP2137" s="1"/>
      <c r="DQ2137" s="1"/>
      <c r="DR2137" s="1"/>
      <c r="DS2137" s="1"/>
      <c r="DT2137" s="1"/>
      <c r="DU2137" s="1"/>
      <c r="DV2137" s="1"/>
      <c r="DW2137" s="1"/>
      <c r="DX2137" s="1"/>
      <c r="DY2137" s="1"/>
      <c r="DZ2137" s="1"/>
      <c r="EA2137" s="1"/>
      <c r="EB2137" s="1"/>
      <c r="EC2137" s="1"/>
      <c r="ED2137" s="1"/>
      <c r="EE2137" s="1"/>
      <c r="EF2137" s="1"/>
      <c r="EG2137" s="1"/>
      <c r="EH2137" s="1"/>
      <c r="EI2137" s="1"/>
      <c r="EJ2137" s="1"/>
      <c r="EK2137" s="1"/>
      <c r="EL2137" s="1"/>
      <c r="EM2137" s="1"/>
      <c r="EN2137" s="1"/>
      <c r="EO2137" s="1"/>
      <c r="EP2137" s="1"/>
      <c r="EQ2137" s="1"/>
      <c r="ER2137" s="1"/>
      <c r="ES2137" s="1"/>
      <c r="ET2137" s="1"/>
      <c r="EU2137" s="1"/>
      <c r="EV2137" s="1"/>
      <c r="EW2137" s="1"/>
      <c r="EX2137" s="1"/>
      <c r="EY2137" s="1"/>
      <c r="EZ2137" s="1"/>
      <c r="FA2137" s="1"/>
      <c r="FB2137" s="1"/>
      <c r="FC2137" s="1"/>
      <c r="FD2137" s="1"/>
      <c r="FE2137" s="1"/>
      <c r="FF2137" s="1"/>
      <c r="FG2137" s="1"/>
      <c r="FH2137" s="1"/>
      <c r="FI2137" s="1"/>
      <c r="FJ2137" s="1"/>
      <c r="FK2137" s="1"/>
      <c r="FL2137" s="1"/>
      <c r="FM2137" s="1"/>
      <c r="FN2137" s="1"/>
      <c r="FO2137" s="1"/>
      <c r="FP2137" s="1"/>
      <c r="FQ2137" s="1"/>
      <c r="FR2137" s="1"/>
      <c r="FS2137" s="1"/>
      <c r="FT2137" s="1"/>
      <c r="FU2137" s="1"/>
      <c r="FV2137" s="1"/>
      <c r="FW2137" s="1"/>
      <c r="FX2137" s="1"/>
      <c r="FY2137" s="1"/>
      <c r="FZ2137" s="1"/>
      <c r="GA2137" s="1"/>
      <c r="GB2137" s="1"/>
      <c r="GC2137" s="1"/>
      <c r="GD2137" s="1"/>
      <c r="GE2137" s="1"/>
      <c r="GF2137" s="1"/>
      <c r="GG2137" s="1"/>
      <c r="GH2137" s="1"/>
      <c r="GI2137" s="1"/>
      <c r="GJ2137" s="1"/>
      <c r="GK2137" s="1"/>
      <c r="GL2137" s="1"/>
      <c r="GM2137" s="1"/>
      <c r="GN2137" s="1"/>
      <c r="GO2137" s="1"/>
    </row>
    <row r="2138" spans="1:197" s="40" customFormat="1" x14ac:dyDescent="0.25">
      <c r="A2138" s="41"/>
      <c r="B2138" s="4"/>
      <c r="C2138" s="41"/>
      <c r="D2138" s="42"/>
      <c r="E2138" s="42"/>
      <c r="F2138" s="42"/>
      <c r="G2138" s="1"/>
      <c r="H2138" s="1"/>
      <c r="I2138" s="1"/>
      <c r="J2138" s="1"/>
      <c r="K2138" s="1"/>
      <c r="L2138" s="1"/>
      <c r="M2138" s="2"/>
      <c r="N2138" s="1"/>
      <c r="O2138" s="1"/>
      <c r="P2138" s="1"/>
      <c r="Q2138" s="1"/>
      <c r="R2138" s="1"/>
      <c r="S2138" s="1"/>
      <c r="T2138" s="1"/>
      <c r="U2138" s="1"/>
      <c r="V2138" s="1"/>
      <c r="W2138" s="1"/>
      <c r="X2138" s="1"/>
      <c r="Y2138" s="1"/>
      <c r="Z2138" s="1"/>
      <c r="AA2138" s="1"/>
      <c r="AB2138" s="1"/>
      <c r="AC2138" s="1"/>
      <c r="AD2138" s="1"/>
      <c r="AE2138" s="1"/>
      <c r="AF2138" s="1"/>
      <c r="AG2138" s="1"/>
      <c r="AH2138" s="1"/>
      <c r="AI2138" s="1"/>
      <c r="AJ2138" s="1"/>
      <c r="AK2138" s="1"/>
      <c r="AL2138" s="1"/>
      <c r="AM2138" s="1"/>
      <c r="AN2138" s="1"/>
      <c r="AO2138" s="1"/>
      <c r="AP2138" s="1"/>
      <c r="AQ2138" s="1"/>
      <c r="AR2138" s="1"/>
      <c r="AS2138" s="1"/>
      <c r="AT2138" s="1"/>
      <c r="AU2138" s="1"/>
      <c r="AV2138" s="1"/>
      <c r="AW2138" s="1"/>
      <c r="AX2138" s="1"/>
      <c r="AY2138" s="1"/>
      <c r="AZ2138" s="1"/>
      <c r="BA2138" s="1"/>
      <c r="BB2138" s="1"/>
      <c r="BC2138" s="1"/>
      <c r="BD2138" s="1"/>
      <c r="BE2138" s="1"/>
      <c r="BF2138" s="1"/>
      <c r="BG2138" s="1"/>
      <c r="BH2138" s="1"/>
      <c r="BI2138" s="1"/>
      <c r="BJ2138" s="1"/>
      <c r="BK2138" s="1"/>
      <c r="BL2138" s="1"/>
      <c r="BM2138" s="1"/>
      <c r="BN2138" s="1"/>
      <c r="BO2138" s="1"/>
      <c r="BP2138" s="1"/>
      <c r="BQ2138" s="1"/>
      <c r="BR2138" s="1"/>
      <c r="BS2138" s="1"/>
      <c r="BT2138" s="1"/>
      <c r="BU2138" s="1"/>
      <c r="BV2138" s="1"/>
      <c r="BW2138" s="1"/>
      <c r="BX2138" s="1"/>
      <c r="BY2138" s="1"/>
      <c r="BZ2138" s="1"/>
      <c r="CA2138" s="1"/>
      <c r="CB2138" s="1"/>
      <c r="CC2138" s="1"/>
      <c r="CD2138" s="1"/>
      <c r="CE2138" s="1"/>
      <c r="CF2138" s="1"/>
      <c r="CG2138" s="1"/>
      <c r="CH2138" s="1"/>
      <c r="CI2138" s="1"/>
      <c r="CJ2138" s="1"/>
      <c r="CK2138" s="1"/>
      <c r="CL2138" s="1"/>
      <c r="CM2138" s="1"/>
      <c r="CN2138" s="1"/>
      <c r="CO2138" s="1"/>
      <c r="CP2138" s="1"/>
      <c r="CQ2138" s="1"/>
      <c r="CR2138" s="1"/>
      <c r="CS2138" s="1"/>
      <c r="CT2138" s="1"/>
      <c r="CU2138" s="1"/>
      <c r="CV2138" s="1"/>
      <c r="CW2138" s="1"/>
      <c r="CX2138" s="1"/>
      <c r="CY2138" s="1"/>
      <c r="CZ2138" s="1"/>
      <c r="DA2138" s="1"/>
      <c r="DB2138" s="1"/>
      <c r="DC2138" s="1"/>
      <c r="DD2138" s="1"/>
      <c r="DE2138" s="1"/>
      <c r="DF2138" s="1"/>
      <c r="DG2138" s="1"/>
      <c r="DH2138" s="1"/>
      <c r="DI2138" s="1"/>
      <c r="DJ2138" s="1"/>
      <c r="DK2138" s="1"/>
      <c r="DL2138" s="1"/>
      <c r="DM2138" s="1"/>
      <c r="DN2138" s="1"/>
      <c r="DO2138" s="1"/>
      <c r="DP2138" s="1"/>
      <c r="DQ2138" s="1"/>
      <c r="DR2138" s="1"/>
      <c r="DS2138" s="1"/>
      <c r="DT2138" s="1"/>
      <c r="DU2138" s="1"/>
      <c r="DV2138" s="1"/>
      <c r="DW2138" s="1"/>
      <c r="DX2138" s="1"/>
      <c r="DY2138" s="1"/>
      <c r="DZ2138" s="1"/>
      <c r="EA2138" s="1"/>
      <c r="EB2138" s="1"/>
      <c r="EC2138" s="1"/>
      <c r="ED2138" s="1"/>
      <c r="EE2138" s="1"/>
      <c r="EF2138" s="1"/>
      <c r="EG2138" s="1"/>
      <c r="EH2138" s="1"/>
      <c r="EI2138" s="1"/>
      <c r="EJ2138" s="1"/>
      <c r="EK2138" s="1"/>
      <c r="EL2138" s="1"/>
      <c r="EM2138" s="1"/>
      <c r="EN2138" s="1"/>
      <c r="EO2138" s="1"/>
      <c r="EP2138" s="1"/>
      <c r="EQ2138" s="1"/>
      <c r="ER2138" s="1"/>
      <c r="ES2138" s="1"/>
      <c r="ET2138" s="1"/>
      <c r="EU2138" s="1"/>
      <c r="EV2138" s="1"/>
      <c r="EW2138" s="1"/>
      <c r="EX2138" s="1"/>
      <c r="EY2138" s="1"/>
      <c r="EZ2138" s="1"/>
      <c r="FA2138" s="1"/>
      <c r="FB2138" s="1"/>
      <c r="FC2138" s="1"/>
      <c r="FD2138" s="1"/>
      <c r="FE2138" s="1"/>
      <c r="FF2138" s="1"/>
      <c r="FG2138" s="1"/>
      <c r="FH2138" s="1"/>
      <c r="FI2138" s="1"/>
      <c r="FJ2138" s="1"/>
      <c r="FK2138" s="1"/>
      <c r="FL2138" s="1"/>
      <c r="FM2138" s="1"/>
      <c r="FN2138" s="1"/>
      <c r="FO2138" s="1"/>
      <c r="FP2138" s="1"/>
      <c r="FQ2138" s="1"/>
      <c r="FR2138" s="1"/>
      <c r="FS2138" s="1"/>
      <c r="FT2138" s="1"/>
      <c r="FU2138" s="1"/>
      <c r="FV2138" s="1"/>
      <c r="FW2138" s="1"/>
      <c r="FX2138" s="1"/>
      <c r="FY2138" s="1"/>
      <c r="FZ2138" s="1"/>
      <c r="GA2138" s="1"/>
      <c r="GB2138" s="1"/>
      <c r="GC2138" s="1"/>
      <c r="GD2138" s="1"/>
      <c r="GE2138" s="1"/>
      <c r="GF2138" s="1"/>
      <c r="GG2138" s="1"/>
      <c r="GH2138" s="1"/>
      <c r="GI2138" s="1"/>
      <c r="GJ2138" s="1"/>
      <c r="GK2138" s="1"/>
      <c r="GL2138" s="1"/>
      <c r="GM2138" s="1"/>
      <c r="GN2138" s="1"/>
      <c r="GO2138" s="1"/>
    </row>
    <row r="2139" spans="1:197" s="40" customFormat="1" x14ac:dyDescent="0.25">
      <c r="A2139" s="41"/>
      <c r="B2139" s="4"/>
      <c r="C2139" s="41"/>
      <c r="D2139" s="42"/>
      <c r="E2139" s="42"/>
      <c r="F2139" s="42"/>
      <c r="G2139" s="1"/>
      <c r="H2139" s="1"/>
      <c r="I2139" s="1"/>
      <c r="J2139" s="1"/>
      <c r="K2139" s="1"/>
      <c r="L2139" s="1"/>
      <c r="M2139" s="2"/>
      <c r="N2139" s="1"/>
      <c r="O2139" s="1"/>
      <c r="P2139" s="1"/>
      <c r="Q2139" s="1"/>
      <c r="R2139" s="1"/>
      <c r="S2139" s="1"/>
      <c r="T2139" s="1"/>
      <c r="U2139" s="1"/>
      <c r="V2139" s="1"/>
      <c r="W2139" s="1"/>
      <c r="X2139" s="1"/>
      <c r="Y2139" s="1"/>
      <c r="Z2139" s="1"/>
      <c r="AA2139" s="1"/>
      <c r="AB2139" s="1"/>
      <c r="AC2139" s="1"/>
      <c r="AD2139" s="1"/>
      <c r="AE2139" s="1"/>
      <c r="AF2139" s="1"/>
      <c r="AG2139" s="1"/>
      <c r="AH2139" s="1"/>
      <c r="AI2139" s="1"/>
      <c r="AJ2139" s="1"/>
      <c r="AK2139" s="1"/>
      <c r="AL2139" s="1"/>
      <c r="AM2139" s="1"/>
      <c r="AN2139" s="1"/>
      <c r="AO2139" s="1"/>
      <c r="AP2139" s="1"/>
      <c r="AQ2139" s="1"/>
      <c r="AR2139" s="1"/>
      <c r="AS2139" s="1"/>
      <c r="AT2139" s="1"/>
      <c r="AU2139" s="1"/>
      <c r="AV2139" s="1"/>
      <c r="AW2139" s="1"/>
      <c r="AX2139" s="1"/>
      <c r="AY2139" s="1"/>
      <c r="AZ2139" s="1"/>
      <c r="BA2139" s="1"/>
      <c r="BB2139" s="1"/>
      <c r="BC2139" s="1"/>
      <c r="BD2139" s="1"/>
      <c r="BE2139" s="1"/>
      <c r="BF2139" s="1"/>
      <c r="BG2139" s="1"/>
      <c r="BH2139" s="1"/>
      <c r="BI2139" s="1"/>
      <c r="BJ2139" s="1"/>
      <c r="BK2139" s="1"/>
      <c r="BL2139" s="1"/>
      <c r="BM2139" s="1"/>
      <c r="BN2139" s="1"/>
      <c r="BO2139" s="1"/>
      <c r="BP2139" s="1"/>
      <c r="BQ2139" s="1"/>
      <c r="BR2139" s="1"/>
      <c r="BS2139" s="1"/>
      <c r="BT2139" s="1"/>
      <c r="BU2139" s="1"/>
      <c r="BV2139" s="1"/>
      <c r="BW2139" s="1"/>
      <c r="BX2139" s="1"/>
      <c r="BY2139" s="1"/>
      <c r="BZ2139" s="1"/>
      <c r="CA2139" s="1"/>
      <c r="CB2139" s="1"/>
      <c r="CC2139" s="1"/>
      <c r="CD2139" s="1"/>
      <c r="CE2139" s="1"/>
      <c r="CF2139" s="1"/>
      <c r="CG2139" s="1"/>
      <c r="CH2139" s="1"/>
      <c r="CI2139" s="1"/>
      <c r="CJ2139" s="1"/>
      <c r="CK2139" s="1"/>
      <c r="CL2139" s="1"/>
      <c r="CM2139" s="1"/>
      <c r="CN2139" s="1"/>
      <c r="CO2139" s="1"/>
      <c r="CP2139" s="1"/>
      <c r="CQ2139" s="1"/>
      <c r="CR2139" s="1"/>
      <c r="CS2139" s="1"/>
      <c r="CT2139" s="1"/>
      <c r="CU2139" s="1"/>
      <c r="CV2139" s="1"/>
      <c r="CW2139" s="1"/>
      <c r="CX2139" s="1"/>
      <c r="CY2139" s="1"/>
      <c r="CZ2139" s="1"/>
      <c r="DA2139" s="1"/>
      <c r="DB2139" s="1"/>
      <c r="DC2139" s="1"/>
      <c r="DD2139" s="1"/>
      <c r="DE2139" s="1"/>
      <c r="DF2139" s="1"/>
      <c r="DG2139" s="1"/>
      <c r="DH2139" s="1"/>
      <c r="DI2139" s="1"/>
      <c r="DJ2139" s="1"/>
      <c r="DK2139" s="1"/>
      <c r="DL2139" s="1"/>
      <c r="DM2139" s="1"/>
      <c r="DN2139" s="1"/>
      <c r="DO2139" s="1"/>
      <c r="DP2139" s="1"/>
      <c r="DQ2139" s="1"/>
      <c r="DR2139" s="1"/>
      <c r="DS2139" s="1"/>
      <c r="DT2139" s="1"/>
      <c r="DU2139" s="1"/>
      <c r="DV2139" s="1"/>
      <c r="DW2139" s="1"/>
      <c r="DX2139" s="1"/>
      <c r="DY2139" s="1"/>
      <c r="DZ2139" s="1"/>
      <c r="EA2139" s="1"/>
      <c r="EB2139" s="1"/>
      <c r="EC2139" s="1"/>
      <c r="ED2139" s="1"/>
      <c r="EE2139" s="1"/>
      <c r="EF2139" s="1"/>
      <c r="EG2139" s="1"/>
      <c r="EH2139" s="1"/>
      <c r="EI2139" s="1"/>
      <c r="EJ2139" s="1"/>
      <c r="EK2139" s="1"/>
      <c r="EL2139" s="1"/>
      <c r="EM2139" s="1"/>
      <c r="EN2139" s="1"/>
      <c r="EO2139" s="1"/>
      <c r="EP2139" s="1"/>
      <c r="EQ2139" s="1"/>
      <c r="ER2139" s="1"/>
      <c r="ES2139" s="1"/>
      <c r="ET2139" s="1"/>
      <c r="EU2139" s="1"/>
      <c r="EV2139" s="1"/>
      <c r="EW2139" s="1"/>
      <c r="EX2139" s="1"/>
      <c r="EY2139" s="1"/>
      <c r="EZ2139" s="1"/>
      <c r="FA2139" s="1"/>
      <c r="FB2139" s="1"/>
      <c r="FC2139" s="1"/>
      <c r="FD2139" s="1"/>
      <c r="FE2139" s="1"/>
      <c r="FF2139" s="1"/>
      <c r="FG2139" s="1"/>
      <c r="FH2139" s="1"/>
      <c r="FI2139" s="1"/>
      <c r="FJ2139" s="1"/>
      <c r="FK2139" s="1"/>
      <c r="FL2139" s="1"/>
      <c r="FM2139" s="1"/>
      <c r="FN2139" s="1"/>
      <c r="FO2139" s="1"/>
      <c r="FP2139" s="1"/>
      <c r="FQ2139" s="1"/>
      <c r="FR2139" s="1"/>
      <c r="FS2139" s="1"/>
      <c r="FT2139" s="1"/>
      <c r="FU2139" s="1"/>
      <c r="FV2139" s="1"/>
      <c r="FW2139" s="1"/>
      <c r="FX2139" s="1"/>
      <c r="FY2139" s="1"/>
      <c r="FZ2139" s="1"/>
      <c r="GA2139" s="1"/>
      <c r="GB2139" s="1"/>
      <c r="GC2139" s="1"/>
      <c r="GD2139" s="1"/>
      <c r="GE2139" s="1"/>
      <c r="GF2139" s="1"/>
      <c r="GG2139" s="1"/>
      <c r="GH2139" s="1"/>
      <c r="GI2139" s="1"/>
      <c r="GJ2139" s="1"/>
      <c r="GK2139" s="1"/>
      <c r="GL2139" s="1"/>
      <c r="GM2139" s="1"/>
      <c r="GN2139" s="1"/>
      <c r="GO2139" s="1"/>
    </row>
    <row r="2140" spans="1:197" s="40" customFormat="1" x14ac:dyDescent="0.25">
      <c r="A2140" s="41"/>
      <c r="B2140" s="4"/>
      <c r="C2140" s="41"/>
      <c r="D2140" s="42"/>
      <c r="E2140" s="42"/>
      <c r="F2140" s="42"/>
      <c r="G2140" s="1"/>
      <c r="H2140" s="1"/>
      <c r="I2140" s="1"/>
      <c r="J2140" s="1"/>
      <c r="K2140" s="1"/>
      <c r="L2140" s="1"/>
      <c r="M2140" s="2"/>
      <c r="N2140" s="1"/>
      <c r="O2140" s="1"/>
      <c r="P2140" s="1"/>
      <c r="Q2140" s="1"/>
      <c r="R2140" s="1"/>
      <c r="S2140" s="1"/>
      <c r="T2140" s="1"/>
      <c r="U2140" s="1"/>
      <c r="V2140" s="1"/>
      <c r="W2140" s="1"/>
      <c r="X2140" s="1"/>
      <c r="Y2140" s="1"/>
      <c r="Z2140" s="1"/>
      <c r="AA2140" s="1"/>
      <c r="AB2140" s="1"/>
      <c r="AC2140" s="1"/>
      <c r="AD2140" s="1"/>
      <c r="AE2140" s="1"/>
      <c r="AF2140" s="1"/>
      <c r="AG2140" s="1"/>
      <c r="AH2140" s="1"/>
      <c r="AI2140" s="1"/>
      <c r="AJ2140" s="1"/>
      <c r="AK2140" s="1"/>
      <c r="AL2140" s="1"/>
      <c r="AM2140" s="1"/>
      <c r="AN2140" s="1"/>
      <c r="AO2140" s="1"/>
      <c r="AP2140" s="1"/>
      <c r="AQ2140" s="1"/>
      <c r="AR2140" s="1"/>
      <c r="AS2140" s="1"/>
      <c r="AT2140" s="1"/>
      <c r="AU2140" s="1"/>
      <c r="AV2140" s="1"/>
      <c r="AW2140" s="1"/>
      <c r="AX2140" s="1"/>
      <c r="AY2140" s="1"/>
      <c r="AZ2140" s="1"/>
      <c r="BA2140" s="1"/>
      <c r="BB2140" s="1"/>
      <c r="BC2140" s="1"/>
      <c r="BD2140" s="1"/>
      <c r="BE2140" s="1"/>
      <c r="BF2140" s="1"/>
      <c r="BG2140" s="1"/>
      <c r="BH2140" s="1"/>
      <c r="BI2140" s="1"/>
      <c r="BJ2140" s="1"/>
      <c r="BK2140" s="1"/>
      <c r="BL2140" s="1"/>
      <c r="BM2140" s="1"/>
      <c r="BN2140" s="1"/>
      <c r="BO2140" s="1"/>
      <c r="BP2140" s="1"/>
      <c r="BQ2140" s="1"/>
      <c r="BR2140" s="1"/>
      <c r="BS2140" s="1"/>
      <c r="BT2140" s="1"/>
      <c r="BU2140" s="1"/>
      <c r="BV2140" s="1"/>
      <c r="BW2140" s="1"/>
      <c r="BX2140" s="1"/>
      <c r="BY2140" s="1"/>
      <c r="BZ2140" s="1"/>
      <c r="CA2140" s="1"/>
      <c r="CB2140" s="1"/>
      <c r="CC2140" s="1"/>
      <c r="CD2140" s="1"/>
      <c r="CE2140" s="1"/>
      <c r="CF2140" s="1"/>
      <c r="CG2140" s="1"/>
      <c r="CH2140" s="1"/>
      <c r="CI2140" s="1"/>
      <c r="CJ2140" s="1"/>
      <c r="CK2140" s="1"/>
      <c r="CL2140" s="1"/>
      <c r="CM2140" s="1"/>
      <c r="CN2140" s="1"/>
      <c r="CO2140" s="1"/>
      <c r="CP2140" s="1"/>
      <c r="CQ2140" s="1"/>
      <c r="CR2140" s="1"/>
      <c r="CS2140" s="1"/>
      <c r="CT2140" s="1"/>
      <c r="CU2140" s="1"/>
      <c r="CV2140" s="1"/>
      <c r="CW2140" s="1"/>
      <c r="CX2140" s="1"/>
      <c r="CY2140" s="1"/>
      <c r="CZ2140" s="1"/>
      <c r="DA2140" s="1"/>
      <c r="DB2140" s="1"/>
      <c r="DC2140" s="1"/>
      <c r="DD2140" s="1"/>
      <c r="DE2140" s="1"/>
      <c r="DF2140" s="1"/>
      <c r="DG2140" s="1"/>
      <c r="DH2140" s="1"/>
      <c r="DI2140" s="1"/>
      <c r="DJ2140" s="1"/>
      <c r="DK2140" s="1"/>
      <c r="DL2140" s="1"/>
      <c r="DM2140" s="1"/>
      <c r="DN2140" s="1"/>
      <c r="DO2140" s="1"/>
      <c r="DP2140" s="1"/>
      <c r="DQ2140" s="1"/>
      <c r="DR2140" s="1"/>
      <c r="DS2140" s="1"/>
      <c r="DT2140" s="1"/>
      <c r="DU2140" s="1"/>
      <c r="DV2140" s="1"/>
      <c r="DW2140" s="1"/>
      <c r="DX2140" s="1"/>
      <c r="DY2140" s="1"/>
      <c r="DZ2140" s="1"/>
      <c r="EA2140" s="1"/>
      <c r="EB2140" s="1"/>
      <c r="EC2140" s="1"/>
      <c r="ED2140" s="1"/>
      <c r="EE2140" s="1"/>
      <c r="EF2140" s="1"/>
      <c r="EG2140" s="1"/>
      <c r="EH2140" s="1"/>
      <c r="EI2140" s="1"/>
      <c r="EJ2140" s="1"/>
      <c r="EK2140" s="1"/>
      <c r="EL2140" s="1"/>
      <c r="EM2140" s="1"/>
      <c r="EN2140" s="1"/>
      <c r="EO2140" s="1"/>
      <c r="EP2140" s="1"/>
      <c r="EQ2140" s="1"/>
      <c r="ER2140" s="1"/>
      <c r="ES2140" s="1"/>
      <c r="ET2140" s="1"/>
      <c r="EU2140" s="1"/>
      <c r="EV2140" s="1"/>
      <c r="EW2140" s="1"/>
      <c r="EX2140" s="1"/>
      <c r="EY2140" s="1"/>
      <c r="EZ2140" s="1"/>
      <c r="FA2140" s="1"/>
      <c r="FB2140" s="1"/>
      <c r="FC2140" s="1"/>
      <c r="FD2140" s="1"/>
      <c r="FE2140" s="1"/>
      <c r="FF2140" s="1"/>
      <c r="FG2140" s="1"/>
      <c r="FH2140" s="1"/>
      <c r="FI2140" s="1"/>
      <c r="FJ2140" s="1"/>
      <c r="FK2140" s="1"/>
      <c r="FL2140" s="1"/>
      <c r="FM2140" s="1"/>
      <c r="FN2140" s="1"/>
      <c r="FO2140" s="1"/>
      <c r="FP2140" s="1"/>
      <c r="FQ2140" s="1"/>
      <c r="FR2140" s="1"/>
      <c r="FS2140" s="1"/>
      <c r="FT2140" s="1"/>
      <c r="FU2140" s="1"/>
      <c r="FV2140" s="1"/>
      <c r="FW2140" s="1"/>
      <c r="FX2140" s="1"/>
      <c r="FY2140" s="1"/>
      <c r="FZ2140" s="1"/>
      <c r="GA2140" s="1"/>
      <c r="GB2140" s="1"/>
      <c r="GC2140" s="1"/>
      <c r="GD2140" s="1"/>
      <c r="GE2140" s="1"/>
      <c r="GF2140" s="1"/>
      <c r="GG2140" s="1"/>
      <c r="GH2140" s="1"/>
      <c r="GI2140" s="1"/>
      <c r="GJ2140" s="1"/>
      <c r="GK2140" s="1"/>
      <c r="GL2140" s="1"/>
      <c r="GM2140" s="1"/>
      <c r="GN2140" s="1"/>
      <c r="GO2140" s="1"/>
    </row>
    <row r="2141" spans="1:197" s="40" customFormat="1" x14ac:dyDescent="0.25">
      <c r="A2141" s="41"/>
      <c r="B2141" s="4"/>
      <c r="C2141" s="41"/>
      <c r="D2141" s="42"/>
      <c r="E2141" s="42"/>
      <c r="F2141" s="42"/>
      <c r="G2141" s="1"/>
      <c r="H2141" s="1"/>
      <c r="I2141" s="1"/>
      <c r="J2141" s="1"/>
      <c r="K2141" s="1"/>
      <c r="L2141" s="1"/>
      <c r="M2141" s="2"/>
      <c r="N2141" s="1"/>
      <c r="O2141" s="1"/>
      <c r="P2141" s="1"/>
      <c r="Q2141" s="1"/>
      <c r="R2141" s="1"/>
      <c r="S2141" s="1"/>
      <c r="T2141" s="1"/>
      <c r="U2141" s="1"/>
      <c r="V2141" s="1"/>
      <c r="W2141" s="1"/>
      <c r="X2141" s="1"/>
      <c r="Y2141" s="1"/>
      <c r="Z2141" s="1"/>
      <c r="AA2141" s="1"/>
      <c r="AB2141" s="1"/>
      <c r="AC2141" s="1"/>
      <c r="AD2141" s="1"/>
      <c r="AE2141" s="1"/>
      <c r="AF2141" s="1"/>
      <c r="AG2141" s="1"/>
      <c r="AH2141" s="1"/>
      <c r="AI2141" s="1"/>
      <c r="AJ2141" s="1"/>
      <c r="AK2141" s="1"/>
      <c r="AL2141" s="1"/>
      <c r="AM2141" s="1"/>
      <c r="AN2141" s="1"/>
      <c r="AO2141" s="1"/>
      <c r="AP2141" s="1"/>
      <c r="AQ2141" s="1"/>
      <c r="AR2141" s="1"/>
      <c r="AS2141" s="1"/>
      <c r="AT2141" s="1"/>
      <c r="AU2141" s="1"/>
      <c r="AV2141" s="1"/>
      <c r="AW2141" s="1"/>
      <c r="AX2141" s="1"/>
      <c r="AY2141" s="1"/>
      <c r="AZ2141" s="1"/>
      <c r="BA2141" s="1"/>
      <c r="BB2141" s="1"/>
      <c r="BC2141" s="1"/>
      <c r="BD2141" s="1"/>
      <c r="BE2141" s="1"/>
      <c r="BF2141" s="1"/>
      <c r="BG2141" s="1"/>
      <c r="BH2141" s="1"/>
      <c r="BI2141" s="1"/>
      <c r="BJ2141" s="1"/>
      <c r="BK2141" s="1"/>
      <c r="BL2141" s="1"/>
      <c r="BM2141" s="1"/>
      <c r="BN2141" s="1"/>
      <c r="BO2141" s="1"/>
      <c r="BP2141" s="1"/>
      <c r="BQ2141" s="1"/>
      <c r="BR2141" s="1"/>
      <c r="BS2141" s="1"/>
      <c r="BT2141" s="1"/>
      <c r="BU2141" s="1"/>
      <c r="BV2141" s="1"/>
      <c r="BW2141" s="1"/>
      <c r="BX2141" s="1"/>
      <c r="BY2141" s="1"/>
      <c r="BZ2141" s="1"/>
      <c r="CA2141" s="1"/>
      <c r="CB2141" s="1"/>
      <c r="CC2141" s="1"/>
      <c r="CD2141" s="1"/>
      <c r="CE2141" s="1"/>
      <c r="CF2141" s="1"/>
      <c r="CG2141" s="1"/>
      <c r="CH2141" s="1"/>
      <c r="CI2141" s="1"/>
      <c r="CJ2141" s="1"/>
      <c r="CK2141" s="1"/>
      <c r="CL2141" s="1"/>
      <c r="CM2141" s="1"/>
      <c r="CN2141" s="1"/>
      <c r="CO2141" s="1"/>
      <c r="CP2141" s="1"/>
      <c r="CQ2141" s="1"/>
      <c r="CR2141" s="1"/>
      <c r="CS2141" s="1"/>
      <c r="CT2141" s="1"/>
      <c r="CU2141" s="1"/>
      <c r="CV2141" s="1"/>
      <c r="CW2141" s="1"/>
      <c r="CX2141" s="1"/>
      <c r="CY2141" s="1"/>
      <c r="CZ2141" s="1"/>
      <c r="DA2141" s="1"/>
      <c r="DB2141" s="1"/>
      <c r="DC2141" s="1"/>
      <c r="DD2141" s="1"/>
      <c r="DE2141" s="1"/>
      <c r="DF2141" s="1"/>
      <c r="DG2141" s="1"/>
      <c r="DH2141" s="1"/>
      <c r="DI2141" s="1"/>
      <c r="DJ2141" s="1"/>
      <c r="DK2141" s="1"/>
      <c r="DL2141" s="1"/>
      <c r="DM2141" s="1"/>
      <c r="DN2141" s="1"/>
      <c r="DO2141" s="1"/>
      <c r="DP2141" s="1"/>
      <c r="DQ2141" s="1"/>
      <c r="DR2141" s="1"/>
      <c r="DS2141" s="1"/>
      <c r="DT2141" s="1"/>
      <c r="DU2141" s="1"/>
      <c r="DV2141" s="1"/>
      <c r="DW2141" s="1"/>
      <c r="DX2141" s="1"/>
      <c r="DY2141" s="1"/>
      <c r="DZ2141" s="1"/>
      <c r="EA2141" s="1"/>
      <c r="EB2141" s="1"/>
      <c r="EC2141" s="1"/>
      <c r="ED2141" s="1"/>
      <c r="EE2141" s="1"/>
      <c r="EF2141" s="1"/>
      <c r="EG2141" s="1"/>
      <c r="EH2141" s="1"/>
      <c r="EI2141" s="1"/>
      <c r="EJ2141" s="1"/>
      <c r="EK2141" s="1"/>
      <c r="EL2141" s="1"/>
      <c r="EM2141" s="1"/>
      <c r="EN2141" s="1"/>
      <c r="EO2141" s="1"/>
      <c r="EP2141" s="1"/>
      <c r="EQ2141" s="1"/>
      <c r="ER2141" s="1"/>
      <c r="ES2141" s="1"/>
      <c r="ET2141" s="1"/>
      <c r="EU2141" s="1"/>
      <c r="EV2141" s="1"/>
      <c r="EW2141" s="1"/>
      <c r="EX2141" s="1"/>
      <c r="EY2141" s="1"/>
      <c r="EZ2141" s="1"/>
      <c r="FA2141" s="1"/>
      <c r="FB2141" s="1"/>
      <c r="FC2141" s="1"/>
      <c r="FD2141" s="1"/>
      <c r="FE2141" s="1"/>
      <c r="FF2141" s="1"/>
      <c r="FG2141" s="1"/>
      <c r="FH2141" s="1"/>
      <c r="FI2141" s="1"/>
      <c r="FJ2141" s="1"/>
      <c r="FK2141" s="1"/>
      <c r="FL2141" s="1"/>
      <c r="FM2141" s="1"/>
      <c r="FN2141" s="1"/>
      <c r="FO2141" s="1"/>
      <c r="FP2141" s="1"/>
      <c r="FQ2141" s="1"/>
      <c r="FR2141" s="1"/>
      <c r="FS2141" s="1"/>
      <c r="FT2141" s="1"/>
      <c r="FU2141" s="1"/>
      <c r="FV2141" s="1"/>
      <c r="FW2141" s="1"/>
      <c r="FX2141" s="1"/>
      <c r="FY2141" s="1"/>
      <c r="FZ2141" s="1"/>
      <c r="GA2141" s="1"/>
      <c r="GB2141" s="1"/>
      <c r="GC2141" s="1"/>
      <c r="GD2141" s="1"/>
      <c r="GE2141" s="1"/>
      <c r="GF2141" s="1"/>
      <c r="GG2141" s="1"/>
      <c r="GH2141" s="1"/>
      <c r="GI2141" s="1"/>
      <c r="GJ2141" s="1"/>
      <c r="GK2141" s="1"/>
      <c r="GL2141" s="1"/>
      <c r="GM2141" s="1"/>
      <c r="GN2141" s="1"/>
      <c r="GO2141" s="1"/>
    </row>
    <row r="2142" spans="1:197" s="40" customFormat="1" x14ac:dyDescent="0.25">
      <c r="A2142" s="41"/>
      <c r="B2142" s="4"/>
      <c r="C2142" s="41"/>
      <c r="D2142" s="42"/>
      <c r="E2142" s="42"/>
      <c r="F2142" s="42"/>
      <c r="G2142" s="1"/>
      <c r="H2142" s="1"/>
      <c r="I2142" s="1"/>
      <c r="J2142" s="1"/>
      <c r="K2142" s="1"/>
      <c r="L2142" s="1"/>
      <c r="M2142" s="2"/>
      <c r="N2142" s="1"/>
      <c r="O2142" s="1"/>
      <c r="P2142" s="1"/>
      <c r="Q2142" s="1"/>
      <c r="R2142" s="1"/>
      <c r="S2142" s="1"/>
      <c r="T2142" s="1"/>
      <c r="U2142" s="1"/>
      <c r="V2142" s="1"/>
      <c r="W2142" s="1"/>
      <c r="X2142" s="1"/>
      <c r="Y2142" s="1"/>
      <c r="Z2142" s="1"/>
      <c r="AA2142" s="1"/>
      <c r="AB2142" s="1"/>
      <c r="AC2142" s="1"/>
      <c r="AD2142" s="1"/>
      <c r="AE2142" s="1"/>
      <c r="AF2142" s="1"/>
      <c r="AG2142" s="1"/>
      <c r="AH2142" s="1"/>
      <c r="AI2142" s="1"/>
      <c r="AJ2142" s="1"/>
      <c r="AK2142" s="1"/>
      <c r="AL2142" s="1"/>
      <c r="AM2142" s="1"/>
      <c r="AN2142" s="1"/>
      <c r="AO2142" s="1"/>
      <c r="AP2142" s="1"/>
      <c r="AQ2142" s="1"/>
      <c r="AR2142" s="1"/>
      <c r="AS2142" s="1"/>
      <c r="AT2142" s="1"/>
      <c r="AU2142" s="1"/>
      <c r="AV2142" s="1"/>
      <c r="AW2142" s="1"/>
      <c r="AX2142" s="1"/>
      <c r="AY2142" s="1"/>
      <c r="AZ2142" s="1"/>
      <c r="BA2142" s="1"/>
      <c r="BB2142" s="1"/>
      <c r="BC2142" s="1"/>
      <c r="BD2142" s="1"/>
      <c r="BE2142" s="1"/>
      <c r="BF2142" s="1"/>
      <c r="BG2142" s="1"/>
      <c r="BH2142" s="1"/>
      <c r="BI2142" s="1"/>
      <c r="BJ2142" s="1"/>
      <c r="BK2142" s="1"/>
      <c r="BL2142" s="1"/>
      <c r="BM2142" s="1"/>
      <c r="BN2142" s="1"/>
      <c r="BO2142" s="1"/>
      <c r="BP2142" s="1"/>
      <c r="BQ2142" s="1"/>
      <c r="BR2142" s="1"/>
      <c r="BS2142" s="1"/>
      <c r="BT2142" s="1"/>
      <c r="BU2142" s="1"/>
      <c r="BV2142" s="1"/>
      <c r="BW2142" s="1"/>
      <c r="BX2142" s="1"/>
      <c r="BY2142" s="1"/>
      <c r="BZ2142" s="1"/>
      <c r="CA2142" s="1"/>
      <c r="CB2142" s="1"/>
      <c r="CC2142" s="1"/>
      <c r="CD2142" s="1"/>
      <c r="CE2142" s="1"/>
      <c r="CF2142" s="1"/>
      <c r="CG2142" s="1"/>
      <c r="CH2142" s="1"/>
      <c r="CI2142" s="1"/>
      <c r="CJ2142" s="1"/>
      <c r="CK2142" s="1"/>
      <c r="CL2142" s="1"/>
      <c r="CM2142" s="1"/>
      <c r="CN2142" s="1"/>
      <c r="CO2142" s="1"/>
      <c r="CP2142" s="1"/>
      <c r="CQ2142" s="1"/>
      <c r="CR2142" s="1"/>
      <c r="CS2142" s="1"/>
      <c r="CT2142" s="1"/>
      <c r="CU2142" s="1"/>
      <c r="CV2142" s="1"/>
      <c r="CW2142" s="1"/>
      <c r="CX2142" s="1"/>
      <c r="CY2142" s="1"/>
      <c r="CZ2142" s="1"/>
      <c r="DA2142" s="1"/>
      <c r="DB2142" s="1"/>
      <c r="DC2142" s="1"/>
      <c r="DD2142" s="1"/>
      <c r="DE2142" s="1"/>
      <c r="DF2142" s="1"/>
      <c r="DG2142" s="1"/>
      <c r="DH2142" s="1"/>
      <c r="DI2142" s="1"/>
      <c r="DJ2142" s="1"/>
      <c r="DK2142" s="1"/>
      <c r="DL2142" s="1"/>
      <c r="DM2142" s="1"/>
      <c r="DN2142" s="1"/>
      <c r="DO2142" s="1"/>
      <c r="DP2142" s="1"/>
      <c r="DQ2142" s="1"/>
      <c r="DR2142" s="1"/>
      <c r="DS2142" s="1"/>
      <c r="DT2142" s="1"/>
      <c r="DU2142" s="1"/>
      <c r="DV2142" s="1"/>
      <c r="DW2142" s="1"/>
      <c r="DX2142" s="1"/>
      <c r="DY2142" s="1"/>
      <c r="DZ2142" s="1"/>
      <c r="EA2142" s="1"/>
      <c r="EB2142" s="1"/>
      <c r="EC2142" s="1"/>
      <c r="ED2142" s="1"/>
      <c r="EE2142" s="1"/>
      <c r="EF2142" s="1"/>
      <c r="EG2142" s="1"/>
      <c r="EH2142" s="1"/>
      <c r="EI2142" s="1"/>
      <c r="EJ2142" s="1"/>
      <c r="EK2142" s="1"/>
      <c r="EL2142" s="1"/>
      <c r="EM2142" s="1"/>
      <c r="EN2142" s="1"/>
      <c r="EO2142" s="1"/>
      <c r="EP2142" s="1"/>
      <c r="EQ2142" s="1"/>
      <c r="ER2142" s="1"/>
      <c r="ES2142" s="1"/>
      <c r="ET2142" s="1"/>
      <c r="EU2142" s="1"/>
      <c r="EV2142" s="1"/>
      <c r="EW2142" s="1"/>
      <c r="EX2142" s="1"/>
      <c r="EY2142" s="1"/>
      <c r="EZ2142" s="1"/>
      <c r="FA2142" s="1"/>
      <c r="FB2142" s="1"/>
      <c r="FC2142" s="1"/>
      <c r="FD2142" s="1"/>
      <c r="FE2142" s="1"/>
      <c r="FF2142" s="1"/>
      <c r="FG2142" s="1"/>
      <c r="FH2142" s="1"/>
      <c r="FI2142" s="1"/>
      <c r="FJ2142" s="1"/>
      <c r="FK2142" s="1"/>
      <c r="FL2142" s="1"/>
      <c r="FM2142" s="1"/>
      <c r="FN2142" s="1"/>
      <c r="FO2142" s="1"/>
      <c r="FP2142" s="1"/>
      <c r="FQ2142" s="1"/>
      <c r="FR2142" s="1"/>
      <c r="FS2142" s="1"/>
      <c r="FT2142" s="1"/>
      <c r="FU2142" s="1"/>
      <c r="FV2142" s="1"/>
      <c r="FW2142" s="1"/>
      <c r="FX2142" s="1"/>
      <c r="FY2142" s="1"/>
      <c r="FZ2142" s="1"/>
      <c r="GA2142" s="1"/>
      <c r="GB2142" s="1"/>
      <c r="GC2142" s="1"/>
      <c r="GD2142" s="1"/>
      <c r="GE2142" s="1"/>
      <c r="GF2142" s="1"/>
      <c r="GG2142" s="1"/>
      <c r="GH2142" s="1"/>
      <c r="GI2142" s="1"/>
      <c r="GJ2142" s="1"/>
      <c r="GK2142" s="1"/>
      <c r="GL2142" s="1"/>
      <c r="GM2142" s="1"/>
      <c r="GN2142" s="1"/>
      <c r="GO2142" s="1"/>
    </row>
    <row r="2143" spans="1:197" s="40" customFormat="1" x14ac:dyDescent="0.25">
      <c r="A2143" s="41"/>
      <c r="B2143" s="4"/>
      <c r="C2143" s="41"/>
      <c r="D2143" s="42"/>
      <c r="E2143" s="42"/>
      <c r="F2143" s="42"/>
      <c r="G2143" s="1"/>
      <c r="H2143" s="1"/>
      <c r="I2143" s="1"/>
      <c r="J2143" s="1"/>
      <c r="K2143" s="1"/>
      <c r="L2143" s="1"/>
      <c r="M2143" s="2"/>
      <c r="N2143" s="1"/>
      <c r="O2143" s="1"/>
      <c r="P2143" s="1"/>
      <c r="Q2143" s="1"/>
      <c r="R2143" s="1"/>
      <c r="S2143" s="1"/>
      <c r="T2143" s="1"/>
      <c r="U2143" s="1"/>
      <c r="V2143" s="1"/>
      <c r="W2143" s="1"/>
      <c r="X2143" s="1"/>
      <c r="Y2143" s="1"/>
      <c r="Z2143" s="1"/>
      <c r="AA2143" s="1"/>
      <c r="AB2143" s="1"/>
      <c r="AC2143" s="1"/>
      <c r="AD2143" s="1"/>
      <c r="AE2143" s="1"/>
      <c r="AF2143" s="1"/>
      <c r="AG2143" s="1"/>
      <c r="AH2143" s="1"/>
      <c r="AI2143" s="1"/>
      <c r="AJ2143" s="1"/>
      <c r="AK2143" s="1"/>
      <c r="AL2143" s="1"/>
      <c r="AM2143" s="1"/>
      <c r="AN2143" s="1"/>
      <c r="AO2143" s="1"/>
      <c r="AP2143" s="1"/>
      <c r="AQ2143" s="1"/>
      <c r="AR2143" s="1"/>
      <c r="AS2143" s="1"/>
      <c r="AT2143" s="1"/>
      <c r="AU2143" s="1"/>
      <c r="AV2143" s="1"/>
      <c r="AW2143" s="1"/>
      <c r="AX2143" s="1"/>
      <c r="AY2143" s="1"/>
      <c r="AZ2143" s="1"/>
      <c r="BA2143" s="1"/>
      <c r="BB2143" s="1"/>
      <c r="BC2143" s="1"/>
      <c r="BD2143" s="1"/>
      <c r="BE2143" s="1"/>
      <c r="BF2143" s="1"/>
      <c r="BG2143" s="1"/>
      <c r="BH2143" s="1"/>
      <c r="BI2143" s="1"/>
      <c r="BJ2143" s="1"/>
      <c r="BK2143" s="1"/>
      <c r="BL2143" s="1"/>
      <c r="BM2143" s="1"/>
      <c r="BN2143" s="1"/>
      <c r="BO2143" s="1"/>
      <c r="BP2143" s="1"/>
      <c r="BQ2143" s="1"/>
      <c r="BR2143" s="1"/>
      <c r="BS2143" s="1"/>
      <c r="BT2143" s="1"/>
      <c r="BU2143" s="1"/>
      <c r="BV2143" s="1"/>
      <c r="BW2143" s="1"/>
      <c r="BX2143" s="1"/>
      <c r="BY2143" s="1"/>
      <c r="BZ2143" s="1"/>
      <c r="CA2143" s="1"/>
      <c r="CB2143" s="1"/>
      <c r="CC2143" s="1"/>
      <c r="CD2143" s="1"/>
      <c r="CE2143" s="1"/>
      <c r="CF2143" s="1"/>
      <c r="CG2143" s="1"/>
      <c r="CH2143" s="1"/>
      <c r="CI2143" s="1"/>
      <c r="CJ2143" s="1"/>
      <c r="CK2143" s="1"/>
      <c r="CL2143" s="1"/>
      <c r="CM2143" s="1"/>
      <c r="CN2143" s="1"/>
      <c r="CO2143" s="1"/>
      <c r="CP2143" s="1"/>
      <c r="CQ2143" s="1"/>
      <c r="CR2143" s="1"/>
      <c r="CS2143" s="1"/>
      <c r="CT2143" s="1"/>
      <c r="CU2143" s="1"/>
      <c r="CV2143" s="1"/>
      <c r="CW2143" s="1"/>
      <c r="CX2143" s="1"/>
      <c r="CY2143" s="1"/>
      <c r="CZ2143" s="1"/>
      <c r="DA2143" s="1"/>
      <c r="DB2143" s="1"/>
      <c r="DC2143" s="1"/>
      <c r="DD2143" s="1"/>
      <c r="DE2143" s="1"/>
      <c r="DF2143" s="1"/>
      <c r="DG2143" s="1"/>
      <c r="DH2143" s="1"/>
      <c r="DI2143" s="1"/>
      <c r="DJ2143" s="1"/>
      <c r="DK2143" s="1"/>
      <c r="DL2143" s="1"/>
      <c r="DM2143" s="1"/>
      <c r="DN2143" s="1"/>
      <c r="DO2143" s="1"/>
      <c r="DP2143" s="1"/>
      <c r="DQ2143" s="1"/>
      <c r="DR2143" s="1"/>
      <c r="DS2143" s="1"/>
      <c r="DT2143" s="1"/>
      <c r="DU2143" s="1"/>
      <c r="DV2143" s="1"/>
      <c r="DW2143" s="1"/>
      <c r="DX2143" s="1"/>
      <c r="DY2143" s="1"/>
      <c r="DZ2143" s="1"/>
      <c r="EA2143" s="1"/>
      <c r="EB2143" s="1"/>
      <c r="EC2143" s="1"/>
      <c r="ED2143" s="1"/>
      <c r="EE2143" s="1"/>
      <c r="EF2143" s="1"/>
      <c r="EG2143" s="1"/>
      <c r="EH2143" s="1"/>
      <c r="EI2143" s="1"/>
      <c r="EJ2143" s="1"/>
      <c r="EK2143" s="1"/>
      <c r="EL2143" s="1"/>
      <c r="EM2143" s="1"/>
      <c r="EN2143" s="1"/>
      <c r="EO2143" s="1"/>
      <c r="EP2143" s="1"/>
      <c r="EQ2143" s="1"/>
      <c r="ER2143" s="1"/>
      <c r="ES2143" s="1"/>
      <c r="ET2143" s="1"/>
      <c r="EU2143" s="1"/>
      <c r="EV2143" s="1"/>
      <c r="EW2143" s="1"/>
      <c r="EX2143" s="1"/>
      <c r="EY2143" s="1"/>
      <c r="EZ2143" s="1"/>
      <c r="FA2143" s="1"/>
      <c r="FB2143" s="1"/>
      <c r="FC2143" s="1"/>
      <c r="FD2143" s="1"/>
      <c r="FE2143" s="1"/>
      <c r="FF2143" s="1"/>
      <c r="FG2143" s="1"/>
      <c r="FH2143" s="1"/>
      <c r="FI2143" s="1"/>
      <c r="FJ2143" s="1"/>
      <c r="FK2143" s="1"/>
      <c r="FL2143" s="1"/>
      <c r="FM2143" s="1"/>
      <c r="FN2143" s="1"/>
      <c r="FO2143" s="1"/>
      <c r="FP2143" s="1"/>
      <c r="FQ2143" s="1"/>
      <c r="FR2143" s="1"/>
      <c r="FS2143" s="1"/>
      <c r="FT2143" s="1"/>
      <c r="FU2143" s="1"/>
      <c r="FV2143" s="1"/>
      <c r="FW2143" s="1"/>
      <c r="FX2143" s="1"/>
      <c r="FY2143" s="1"/>
      <c r="FZ2143" s="1"/>
      <c r="GA2143" s="1"/>
      <c r="GB2143" s="1"/>
      <c r="GC2143" s="1"/>
      <c r="GD2143" s="1"/>
      <c r="GE2143" s="1"/>
      <c r="GF2143" s="1"/>
      <c r="GG2143" s="1"/>
      <c r="GH2143" s="1"/>
      <c r="GI2143" s="1"/>
      <c r="GJ2143" s="1"/>
      <c r="GK2143" s="1"/>
      <c r="GL2143" s="1"/>
      <c r="GM2143" s="1"/>
      <c r="GN2143" s="1"/>
      <c r="GO2143" s="1"/>
    </row>
    <row r="2144" spans="1:197" s="40" customFormat="1" x14ac:dyDescent="0.25">
      <c r="A2144" s="41"/>
      <c r="B2144" s="4"/>
      <c r="C2144" s="41"/>
      <c r="D2144" s="42"/>
      <c r="E2144" s="42"/>
      <c r="F2144" s="42"/>
      <c r="G2144" s="1"/>
      <c r="H2144" s="1"/>
      <c r="I2144" s="1"/>
      <c r="J2144" s="1"/>
      <c r="K2144" s="1"/>
      <c r="L2144" s="1"/>
      <c r="M2144" s="2"/>
      <c r="N2144" s="1"/>
      <c r="O2144" s="1"/>
      <c r="P2144" s="1"/>
      <c r="Q2144" s="1"/>
      <c r="R2144" s="1"/>
      <c r="S2144" s="1"/>
      <c r="T2144" s="1"/>
      <c r="U2144" s="1"/>
      <c r="V2144" s="1"/>
      <c r="W2144" s="1"/>
      <c r="X2144" s="1"/>
      <c r="Y2144" s="1"/>
      <c r="Z2144" s="1"/>
      <c r="AA2144" s="1"/>
      <c r="AB2144" s="1"/>
      <c r="AC2144" s="1"/>
      <c r="AD2144" s="1"/>
      <c r="AE2144" s="1"/>
      <c r="AF2144" s="1"/>
      <c r="AG2144" s="1"/>
      <c r="AH2144" s="1"/>
      <c r="AI2144" s="1"/>
      <c r="AJ2144" s="1"/>
      <c r="AK2144" s="1"/>
      <c r="AL2144" s="1"/>
      <c r="AM2144" s="1"/>
      <c r="AN2144" s="1"/>
      <c r="AO2144" s="1"/>
      <c r="AP2144" s="1"/>
      <c r="AQ2144" s="1"/>
      <c r="AR2144" s="1"/>
      <c r="AS2144" s="1"/>
      <c r="AT2144" s="1"/>
      <c r="AU2144" s="1"/>
      <c r="AV2144" s="1"/>
      <c r="AW2144" s="1"/>
      <c r="AX2144" s="1"/>
      <c r="AY2144" s="1"/>
      <c r="AZ2144" s="1"/>
      <c r="BA2144" s="1"/>
      <c r="BB2144" s="1"/>
      <c r="BC2144" s="1"/>
      <c r="BD2144" s="1"/>
      <c r="BE2144" s="1"/>
      <c r="BF2144" s="1"/>
      <c r="BG2144" s="1"/>
      <c r="BH2144" s="1"/>
      <c r="BI2144" s="1"/>
      <c r="BJ2144" s="1"/>
      <c r="BK2144" s="1"/>
      <c r="BL2144" s="1"/>
      <c r="BM2144" s="1"/>
      <c r="BN2144" s="1"/>
      <c r="BO2144" s="1"/>
      <c r="BP2144" s="1"/>
      <c r="BQ2144" s="1"/>
      <c r="BR2144" s="1"/>
      <c r="BS2144" s="1"/>
      <c r="BT2144" s="1"/>
      <c r="BU2144" s="1"/>
      <c r="BV2144" s="1"/>
      <c r="BW2144" s="1"/>
      <c r="BX2144" s="1"/>
      <c r="BY2144" s="1"/>
      <c r="BZ2144" s="1"/>
      <c r="CA2144" s="1"/>
      <c r="CB2144" s="1"/>
      <c r="CC2144" s="1"/>
      <c r="CD2144" s="1"/>
      <c r="CE2144" s="1"/>
      <c r="CF2144" s="1"/>
      <c r="CG2144" s="1"/>
      <c r="CH2144" s="1"/>
      <c r="CI2144" s="1"/>
      <c r="CJ2144" s="1"/>
      <c r="CK2144" s="1"/>
      <c r="CL2144" s="1"/>
      <c r="CM2144" s="1"/>
      <c r="CN2144" s="1"/>
      <c r="CO2144" s="1"/>
      <c r="CP2144" s="1"/>
      <c r="CQ2144" s="1"/>
      <c r="CR2144" s="1"/>
      <c r="CS2144" s="1"/>
      <c r="CT2144" s="1"/>
      <c r="CU2144" s="1"/>
      <c r="CV2144" s="1"/>
      <c r="CW2144" s="1"/>
      <c r="CX2144" s="1"/>
      <c r="CY2144" s="1"/>
      <c r="CZ2144" s="1"/>
      <c r="DA2144" s="1"/>
      <c r="DB2144" s="1"/>
      <c r="DC2144" s="1"/>
      <c r="DD2144" s="1"/>
      <c r="DE2144" s="1"/>
      <c r="DF2144" s="1"/>
      <c r="DG2144" s="1"/>
      <c r="DH2144" s="1"/>
      <c r="DI2144" s="1"/>
      <c r="DJ2144" s="1"/>
      <c r="DK2144" s="1"/>
      <c r="DL2144" s="1"/>
      <c r="DM2144" s="1"/>
      <c r="DN2144" s="1"/>
      <c r="DO2144" s="1"/>
      <c r="DP2144" s="1"/>
      <c r="DQ2144" s="1"/>
      <c r="DR2144" s="1"/>
      <c r="DS2144" s="1"/>
      <c r="DT2144" s="1"/>
      <c r="DU2144" s="1"/>
      <c r="DV2144" s="1"/>
      <c r="DW2144" s="1"/>
      <c r="DX2144" s="1"/>
      <c r="DY2144" s="1"/>
      <c r="DZ2144" s="1"/>
      <c r="EA2144" s="1"/>
      <c r="EB2144" s="1"/>
      <c r="EC2144" s="1"/>
      <c r="ED2144" s="1"/>
      <c r="EE2144" s="1"/>
      <c r="EF2144" s="1"/>
      <c r="EG2144" s="1"/>
      <c r="EH2144" s="1"/>
      <c r="EI2144" s="1"/>
      <c r="EJ2144" s="1"/>
      <c r="EK2144" s="1"/>
      <c r="EL2144" s="1"/>
      <c r="EM2144" s="1"/>
      <c r="EN2144" s="1"/>
      <c r="EO2144" s="1"/>
      <c r="EP2144" s="1"/>
      <c r="EQ2144" s="1"/>
      <c r="ER2144" s="1"/>
      <c r="ES2144" s="1"/>
      <c r="ET2144" s="1"/>
      <c r="EU2144" s="1"/>
      <c r="EV2144" s="1"/>
      <c r="EW2144" s="1"/>
      <c r="EX2144" s="1"/>
      <c r="EY2144" s="1"/>
      <c r="EZ2144" s="1"/>
      <c r="FA2144" s="1"/>
      <c r="FB2144" s="1"/>
      <c r="FC2144" s="1"/>
      <c r="FD2144" s="1"/>
      <c r="FE2144" s="1"/>
      <c r="FF2144" s="1"/>
      <c r="FG2144" s="1"/>
      <c r="FH2144" s="1"/>
      <c r="FI2144" s="1"/>
      <c r="FJ2144" s="1"/>
      <c r="FK2144" s="1"/>
      <c r="FL2144" s="1"/>
      <c r="FM2144" s="1"/>
      <c r="FN2144" s="1"/>
      <c r="FO2144" s="1"/>
      <c r="FP2144" s="1"/>
      <c r="FQ2144" s="1"/>
      <c r="FR2144" s="1"/>
      <c r="FS2144" s="1"/>
      <c r="FT2144" s="1"/>
      <c r="FU2144" s="1"/>
      <c r="FV2144" s="1"/>
      <c r="FW2144" s="1"/>
      <c r="FX2144" s="1"/>
      <c r="FY2144" s="1"/>
      <c r="FZ2144" s="1"/>
      <c r="GA2144" s="1"/>
      <c r="GB2144" s="1"/>
      <c r="GC2144" s="1"/>
      <c r="GD2144" s="1"/>
      <c r="GE2144" s="1"/>
      <c r="GF2144" s="1"/>
      <c r="GG2144" s="1"/>
      <c r="GH2144" s="1"/>
      <c r="GI2144" s="1"/>
      <c r="GJ2144" s="1"/>
      <c r="GK2144" s="1"/>
      <c r="GL2144" s="1"/>
      <c r="GM2144" s="1"/>
      <c r="GN2144" s="1"/>
      <c r="GO2144" s="1"/>
    </row>
    <row r="2145" spans="1:197" s="40" customFormat="1" x14ac:dyDescent="0.25">
      <c r="A2145" s="41"/>
      <c r="B2145" s="4"/>
      <c r="C2145" s="41"/>
      <c r="D2145" s="42"/>
      <c r="E2145" s="42"/>
      <c r="F2145" s="42"/>
      <c r="G2145" s="1"/>
      <c r="H2145" s="1"/>
      <c r="I2145" s="1"/>
      <c r="J2145" s="1"/>
      <c r="K2145" s="1"/>
      <c r="L2145" s="1"/>
      <c r="M2145" s="2"/>
      <c r="N2145" s="1"/>
      <c r="O2145" s="1"/>
      <c r="P2145" s="1"/>
      <c r="Q2145" s="1"/>
      <c r="R2145" s="1"/>
      <c r="S2145" s="1"/>
      <c r="T2145" s="1"/>
      <c r="U2145" s="1"/>
      <c r="V2145" s="1"/>
      <c r="W2145" s="1"/>
      <c r="X2145" s="1"/>
      <c r="Y2145" s="1"/>
      <c r="Z2145" s="1"/>
      <c r="AA2145" s="1"/>
      <c r="AB2145" s="1"/>
      <c r="AC2145" s="1"/>
      <c r="AD2145" s="1"/>
      <c r="AE2145" s="1"/>
      <c r="AF2145" s="1"/>
      <c r="AG2145" s="1"/>
      <c r="AH2145" s="1"/>
      <c r="AI2145" s="1"/>
      <c r="AJ2145" s="1"/>
      <c r="AK2145" s="1"/>
      <c r="AL2145" s="1"/>
      <c r="AM2145" s="1"/>
      <c r="AN2145" s="1"/>
      <c r="AO2145" s="1"/>
      <c r="AP2145" s="1"/>
      <c r="AQ2145" s="1"/>
      <c r="AR2145" s="1"/>
      <c r="AS2145" s="1"/>
      <c r="AT2145" s="1"/>
      <c r="AU2145" s="1"/>
      <c r="AV2145" s="1"/>
      <c r="AW2145" s="1"/>
      <c r="AX2145" s="1"/>
      <c r="AY2145" s="1"/>
      <c r="AZ2145" s="1"/>
      <c r="BA2145" s="1"/>
      <c r="BB2145" s="1"/>
      <c r="BC2145" s="1"/>
      <c r="BD2145" s="1"/>
      <c r="BE2145" s="1"/>
      <c r="BF2145" s="1"/>
      <c r="BG2145" s="1"/>
      <c r="BH2145" s="1"/>
      <c r="BI2145" s="1"/>
      <c r="BJ2145" s="1"/>
      <c r="BK2145" s="1"/>
      <c r="BL2145" s="1"/>
      <c r="BM2145" s="1"/>
      <c r="BN2145" s="1"/>
      <c r="BO2145" s="1"/>
      <c r="BP2145" s="1"/>
      <c r="BQ2145" s="1"/>
      <c r="BR2145" s="1"/>
      <c r="BS2145" s="1"/>
      <c r="BT2145" s="1"/>
      <c r="BU2145" s="1"/>
      <c r="BV2145" s="1"/>
      <c r="BW2145" s="1"/>
      <c r="BX2145" s="1"/>
      <c r="BY2145" s="1"/>
      <c r="BZ2145" s="1"/>
      <c r="CA2145" s="1"/>
      <c r="CB2145" s="1"/>
      <c r="CC2145" s="1"/>
      <c r="CD2145" s="1"/>
      <c r="CE2145" s="1"/>
      <c r="CF2145" s="1"/>
      <c r="CG2145" s="1"/>
      <c r="CH2145" s="1"/>
      <c r="CI2145" s="1"/>
      <c r="CJ2145" s="1"/>
      <c r="CK2145" s="1"/>
      <c r="CL2145" s="1"/>
      <c r="CM2145" s="1"/>
      <c r="CN2145" s="1"/>
      <c r="CO2145" s="1"/>
      <c r="CP2145" s="1"/>
      <c r="CQ2145" s="1"/>
      <c r="CR2145" s="1"/>
      <c r="CS2145" s="1"/>
      <c r="CT2145" s="1"/>
      <c r="CU2145" s="1"/>
      <c r="CV2145" s="1"/>
      <c r="CW2145" s="1"/>
      <c r="CX2145" s="1"/>
      <c r="CY2145" s="1"/>
      <c r="CZ2145" s="1"/>
      <c r="DA2145" s="1"/>
      <c r="DB2145" s="1"/>
      <c r="DC2145" s="1"/>
      <c r="DD2145" s="1"/>
      <c r="DE2145" s="1"/>
      <c r="DF2145" s="1"/>
      <c r="DG2145" s="1"/>
      <c r="DH2145" s="1"/>
      <c r="DI2145" s="1"/>
      <c r="DJ2145" s="1"/>
      <c r="DK2145" s="1"/>
      <c r="DL2145" s="1"/>
      <c r="DM2145" s="1"/>
      <c r="DN2145" s="1"/>
      <c r="DO2145" s="1"/>
      <c r="DP2145" s="1"/>
      <c r="DQ2145" s="1"/>
      <c r="DR2145" s="1"/>
      <c r="DS2145" s="1"/>
      <c r="DT2145" s="1"/>
      <c r="DU2145" s="1"/>
      <c r="DV2145" s="1"/>
      <c r="DW2145" s="1"/>
      <c r="DX2145" s="1"/>
      <c r="DY2145" s="1"/>
      <c r="DZ2145" s="1"/>
      <c r="EA2145" s="1"/>
      <c r="EB2145" s="1"/>
      <c r="EC2145" s="1"/>
      <c r="ED2145" s="1"/>
      <c r="EE2145" s="1"/>
      <c r="EF2145" s="1"/>
      <c r="EG2145" s="1"/>
      <c r="EH2145" s="1"/>
      <c r="EI2145" s="1"/>
      <c r="EJ2145" s="1"/>
      <c r="EK2145" s="1"/>
      <c r="EL2145" s="1"/>
      <c r="EM2145" s="1"/>
      <c r="EN2145" s="1"/>
      <c r="EO2145" s="1"/>
      <c r="EP2145" s="1"/>
      <c r="EQ2145" s="1"/>
      <c r="ER2145" s="1"/>
      <c r="ES2145" s="1"/>
      <c r="ET2145" s="1"/>
      <c r="EU2145" s="1"/>
      <c r="EV2145" s="1"/>
      <c r="EW2145" s="1"/>
      <c r="EX2145" s="1"/>
      <c r="EY2145" s="1"/>
      <c r="EZ2145" s="1"/>
      <c r="FA2145" s="1"/>
      <c r="FB2145" s="1"/>
      <c r="FC2145" s="1"/>
      <c r="FD2145" s="1"/>
      <c r="FE2145" s="1"/>
      <c r="FF2145" s="1"/>
      <c r="FG2145" s="1"/>
      <c r="FH2145" s="1"/>
      <c r="FI2145" s="1"/>
      <c r="FJ2145" s="1"/>
      <c r="FK2145" s="1"/>
      <c r="FL2145" s="1"/>
      <c r="FM2145" s="1"/>
      <c r="FN2145" s="1"/>
      <c r="FO2145" s="1"/>
      <c r="FP2145" s="1"/>
      <c r="FQ2145" s="1"/>
      <c r="FR2145" s="1"/>
      <c r="FS2145" s="1"/>
      <c r="FT2145" s="1"/>
      <c r="FU2145" s="1"/>
      <c r="FV2145" s="1"/>
      <c r="FW2145" s="1"/>
      <c r="FX2145" s="1"/>
      <c r="FY2145" s="1"/>
      <c r="FZ2145" s="1"/>
      <c r="GA2145" s="1"/>
      <c r="GB2145" s="1"/>
      <c r="GC2145" s="1"/>
      <c r="GD2145" s="1"/>
      <c r="GE2145" s="1"/>
      <c r="GF2145" s="1"/>
      <c r="GG2145" s="1"/>
      <c r="GH2145" s="1"/>
      <c r="GI2145" s="1"/>
      <c r="GJ2145" s="1"/>
      <c r="GK2145" s="1"/>
      <c r="GL2145" s="1"/>
      <c r="GM2145" s="1"/>
      <c r="GN2145" s="1"/>
      <c r="GO2145" s="1"/>
    </row>
    <row r="2146" spans="1:197" s="40" customFormat="1" x14ac:dyDescent="0.25">
      <c r="A2146" s="41"/>
      <c r="B2146" s="4"/>
      <c r="C2146" s="41"/>
      <c r="D2146" s="42"/>
      <c r="E2146" s="42"/>
      <c r="F2146" s="42"/>
      <c r="G2146" s="1"/>
      <c r="H2146" s="1"/>
      <c r="I2146" s="1"/>
      <c r="J2146" s="1"/>
      <c r="K2146" s="1"/>
      <c r="L2146" s="1"/>
      <c r="M2146" s="2"/>
      <c r="N2146" s="1"/>
      <c r="O2146" s="1"/>
      <c r="P2146" s="1"/>
      <c r="Q2146" s="1"/>
      <c r="R2146" s="1"/>
      <c r="S2146" s="1"/>
      <c r="T2146" s="1"/>
      <c r="U2146" s="1"/>
      <c r="V2146" s="1"/>
      <c r="W2146" s="1"/>
      <c r="X2146" s="1"/>
      <c r="Y2146" s="1"/>
      <c r="Z2146" s="1"/>
      <c r="AA2146" s="1"/>
      <c r="AB2146" s="1"/>
      <c r="AC2146" s="1"/>
      <c r="AD2146" s="1"/>
      <c r="AE2146" s="1"/>
      <c r="AF2146" s="1"/>
      <c r="AG2146" s="1"/>
      <c r="AH2146" s="1"/>
      <c r="AI2146" s="1"/>
      <c r="AJ2146" s="1"/>
      <c r="AK2146" s="1"/>
      <c r="AL2146" s="1"/>
      <c r="AM2146" s="1"/>
      <c r="AN2146" s="1"/>
      <c r="AO2146" s="1"/>
      <c r="AP2146" s="1"/>
      <c r="AQ2146" s="1"/>
      <c r="AR2146" s="1"/>
      <c r="AS2146" s="1"/>
      <c r="AT2146" s="1"/>
      <c r="AU2146" s="1"/>
      <c r="AV2146" s="1"/>
      <c r="AW2146" s="1"/>
      <c r="AX2146" s="1"/>
      <c r="AY2146" s="1"/>
      <c r="AZ2146" s="1"/>
      <c r="BA2146" s="1"/>
      <c r="BB2146" s="1"/>
      <c r="BC2146" s="1"/>
      <c r="BD2146" s="1"/>
      <c r="BE2146" s="1"/>
      <c r="BF2146" s="1"/>
      <c r="BG2146" s="1"/>
      <c r="BH2146" s="1"/>
      <c r="BI2146" s="1"/>
      <c r="BJ2146" s="1"/>
      <c r="BK2146" s="1"/>
      <c r="BL2146" s="1"/>
      <c r="BM2146" s="1"/>
      <c r="BN2146" s="1"/>
      <c r="BO2146" s="1"/>
      <c r="BP2146" s="1"/>
      <c r="BQ2146" s="1"/>
      <c r="BR2146" s="1"/>
      <c r="BS2146" s="1"/>
      <c r="BT2146" s="1"/>
      <c r="BU2146" s="1"/>
      <c r="BV2146" s="1"/>
      <c r="BW2146" s="1"/>
      <c r="BX2146" s="1"/>
      <c r="BY2146" s="1"/>
      <c r="BZ2146" s="1"/>
      <c r="CA2146" s="1"/>
      <c r="CB2146" s="1"/>
      <c r="CC2146" s="1"/>
      <c r="CD2146" s="1"/>
      <c r="CE2146" s="1"/>
      <c r="CF2146" s="1"/>
      <c r="CG2146" s="1"/>
      <c r="CH2146" s="1"/>
      <c r="CI2146" s="1"/>
      <c r="CJ2146" s="1"/>
      <c r="CK2146" s="1"/>
      <c r="CL2146" s="1"/>
      <c r="CM2146" s="1"/>
      <c r="CN2146" s="1"/>
      <c r="CO2146" s="1"/>
      <c r="CP2146" s="1"/>
      <c r="CQ2146" s="1"/>
      <c r="CR2146" s="1"/>
      <c r="CS2146" s="1"/>
      <c r="CT2146" s="1"/>
      <c r="CU2146" s="1"/>
      <c r="CV2146" s="1"/>
      <c r="CW2146" s="1"/>
      <c r="CX2146" s="1"/>
      <c r="CY2146" s="1"/>
      <c r="CZ2146" s="1"/>
      <c r="DA2146" s="1"/>
      <c r="DB2146" s="1"/>
      <c r="DC2146" s="1"/>
      <c r="DD2146" s="1"/>
      <c r="DE2146" s="1"/>
      <c r="DF2146" s="1"/>
      <c r="DG2146" s="1"/>
      <c r="DH2146" s="1"/>
      <c r="DI2146" s="1"/>
      <c r="DJ2146" s="1"/>
      <c r="DK2146" s="1"/>
      <c r="DL2146" s="1"/>
      <c r="DM2146" s="1"/>
      <c r="DN2146" s="1"/>
      <c r="DO2146" s="1"/>
      <c r="DP2146" s="1"/>
      <c r="DQ2146" s="1"/>
      <c r="DR2146" s="1"/>
      <c r="DS2146" s="1"/>
      <c r="DT2146" s="1"/>
      <c r="DU2146" s="1"/>
      <c r="DV2146" s="1"/>
      <c r="DW2146" s="1"/>
      <c r="DX2146" s="1"/>
      <c r="DY2146" s="1"/>
      <c r="DZ2146" s="1"/>
      <c r="EA2146" s="1"/>
      <c r="EB2146" s="1"/>
      <c r="EC2146" s="1"/>
      <c r="ED2146" s="1"/>
      <c r="EE2146" s="1"/>
      <c r="EF2146" s="1"/>
      <c r="EG2146" s="1"/>
      <c r="EH2146" s="1"/>
      <c r="EI2146" s="1"/>
      <c r="EJ2146" s="1"/>
      <c r="EK2146" s="1"/>
      <c r="EL2146" s="1"/>
      <c r="EM2146" s="1"/>
      <c r="EN2146" s="1"/>
      <c r="EO2146" s="1"/>
      <c r="EP2146" s="1"/>
      <c r="EQ2146" s="1"/>
      <c r="ER2146" s="1"/>
      <c r="ES2146" s="1"/>
      <c r="ET2146" s="1"/>
      <c r="EU2146" s="1"/>
      <c r="EV2146" s="1"/>
      <c r="EW2146" s="1"/>
      <c r="EX2146" s="1"/>
      <c r="EY2146" s="1"/>
      <c r="EZ2146" s="1"/>
      <c r="FA2146" s="1"/>
      <c r="FB2146" s="1"/>
      <c r="FC2146" s="1"/>
      <c r="FD2146" s="1"/>
      <c r="FE2146" s="1"/>
      <c r="FF2146" s="1"/>
      <c r="FG2146" s="1"/>
      <c r="FH2146" s="1"/>
      <c r="FI2146" s="1"/>
      <c r="FJ2146" s="1"/>
      <c r="FK2146" s="1"/>
      <c r="FL2146" s="1"/>
      <c r="FM2146" s="1"/>
      <c r="FN2146" s="1"/>
      <c r="FO2146" s="1"/>
      <c r="FP2146" s="1"/>
      <c r="FQ2146" s="1"/>
      <c r="FR2146" s="1"/>
      <c r="FS2146" s="1"/>
      <c r="FT2146" s="1"/>
      <c r="FU2146" s="1"/>
      <c r="FV2146" s="1"/>
      <c r="FW2146" s="1"/>
      <c r="FX2146" s="1"/>
      <c r="FY2146" s="1"/>
      <c r="FZ2146" s="1"/>
      <c r="GA2146" s="1"/>
      <c r="GB2146" s="1"/>
      <c r="GC2146" s="1"/>
      <c r="GD2146" s="1"/>
      <c r="GE2146" s="1"/>
      <c r="GF2146" s="1"/>
      <c r="GG2146" s="1"/>
      <c r="GH2146" s="1"/>
      <c r="GI2146" s="1"/>
      <c r="GJ2146" s="1"/>
      <c r="GK2146" s="1"/>
      <c r="GL2146" s="1"/>
      <c r="GM2146" s="1"/>
      <c r="GN2146" s="1"/>
      <c r="GO2146" s="1"/>
    </row>
    <row r="2147" spans="1:197" s="40" customFormat="1" x14ac:dyDescent="0.25">
      <c r="A2147" s="41"/>
      <c r="B2147" s="4"/>
      <c r="C2147" s="41"/>
      <c r="D2147" s="42"/>
      <c r="E2147" s="42"/>
      <c r="F2147" s="42"/>
      <c r="G2147" s="1"/>
      <c r="H2147" s="1"/>
      <c r="I2147" s="1"/>
      <c r="J2147" s="1"/>
      <c r="K2147" s="1"/>
      <c r="L2147" s="1"/>
      <c r="M2147" s="2"/>
      <c r="N2147" s="1"/>
      <c r="O2147" s="1"/>
      <c r="P2147" s="1"/>
      <c r="Q2147" s="1"/>
      <c r="R2147" s="1"/>
      <c r="S2147" s="1"/>
      <c r="T2147" s="1"/>
      <c r="U2147" s="1"/>
      <c r="V2147" s="1"/>
      <c r="W2147" s="1"/>
      <c r="X2147" s="1"/>
      <c r="Y2147" s="1"/>
      <c r="Z2147" s="1"/>
      <c r="AA2147" s="1"/>
      <c r="AB2147" s="1"/>
      <c r="AC2147" s="1"/>
      <c r="AD2147" s="1"/>
      <c r="AE2147" s="1"/>
      <c r="AF2147" s="1"/>
      <c r="AG2147" s="1"/>
      <c r="AH2147" s="1"/>
      <c r="AI2147" s="1"/>
      <c r="AJ2147" s="1"/>
      <c r="AK2147" s="1"/>
      <c r="AL2147" s="1"/>
      <c r="AM2147" s="1"/>
      <c r="AN2147" s="1"/>
      <c r="AO2147" s="1"/>
      <c r="AP2147" s="1"/>
      <c r="AQ2147" s="1"/>
      <c r="AR2147" s="1"/>
      <c r="AS2147" s="1"/>
      <c r="AT2147" s="1"/>
      <c r="AU2147" s="1"/>
      <c r="AV2147" s="1"/>
      <c r="AW2147" s="1"/>
      <c r="AX2147" s="1"/>
      <c r="AY2147" s="1"/>
      <c r="AZ2147" s="1"/>
      <c r="BA2147" s="1"/>
      <c r="BB2147" s="1"/>
      <c r="BC2147" s="1"/>
      <c r="BD2147" s="1"/>
      <c r="BE2147" s="1"/>
      <c r="BF2147" s="1"/>
      <c r="BG2147" s="1"/>
      <c r="BH2147" s="1"/>
      <c r="BI2147" s="1"/>
      <c r="BJ2147" s="1"/>
      <c r="BK2147" s="1"/>
      <c r="BL2147" s="1"/>
      <c r="BM2147" s="1"/>
      <c r="BN2147" s="1"/>
      <c r="BO2147" s="1"/>
      <c r="BP2147" s="1"/>
      <c r="BQ2147" s="1"/>
      <c r="BR2147" s="1"/>
      <c r="BS2147" s="1"/>
      <c r="BT2147" s="1"/>
      <c r="BU2147" s="1"/>
      <c r="BV2147" s="1"/>
      <c r="BW2147" s="1"/>
      <c r="BX2147" s="1"/>
      <c r="BY2147" s="1"/>
      <c r="BZ2147" s="1"/>
      <c r="CA2147" s="1"/>
      <c r="CB2147" s="1"/>
      <c r="CC2147" s="1"/>
      <c r="CD2147" s="1"/>
      <c r="CE2147" s="1"/>
      <c r="CF2147" s="1"/>
      <c r="CG2147" s="1"/>
      <c r="CH2147" s="1"/>
      <c r="CI2147" s="1"/>
      <c r="CJ2147" s="1"/>
      <c r="CK2147" s="1"/>
      <c r="CL2147" s="1"/>
      <c r="CM2147" s="1"/>
      <c r="CN2147" s="1"/>
      <c r="CO2147" s="1"/>
      <c r="CP2147" s="1"/>
      <c r="CQ2147" s="1"/>
      <c r="CR2147" s="1"/>
      <c r="CS2147" s="1"/>
      <c r="CT2147" s="1"/>
      <c r="CU2147" s="1"/>
      <c r="CV2147" s="1"/>
      <c r="CW2147" s="1"/>
      <c r="CX2147" s="1"/>
      <c r="CY2147" s="1"/>
      <c r="CZ2147" s="1"/>
      <c r="DA2147" s="1"/>
      <c r="DB2147" s="1"/>
      <c r="DC2147" s="1"/>
      <c r="DD2147" s="1"/>
      <c r="DE2147" s="1"/>
      <c r="DF2147" s="1"/>
      <c r="DG2147" s="1"/>
      <c r="DH2147" s="1"/>
      <c r="DI2147" s="1"/>
      <c r="DJ2147" s="1"/>
      <c r="DK2147" s="1"/>
      <c r="DL2147" s="1"/>
      <c r="DM2147" s="1"/>
      <c r="DN2147" s="1"/>
      <c r="DO2147" s="1"/>
      <c r="DP2147" s="1"/>
      <c r="DQ2147" s="1"/>
      <c r="DR2147" s="1"/>
      <c r="DS2147" s="1"/>
      <c r="DT2147" s="1"/>
      <c r="DU2147" s="1"/>
      <c r="DV2147" s="1"/>
      <c r="DW2147" s="1"/>
      <c r="DX2147" s="1"/>
      <c r="DY2147" s="1"/>
      <c r="DZ2147" s="1"/>
      <c r="EA2147" s="1"/>
      <c r="EB2147" s="1"/>
      <c r="EC2147" s="1"/>
      <c r="ED2147" s="1"/>
      <c r="EE2147" s="1"/>
      <c r="EF2147" s="1"/>
      <c r="EG2147" s="1"/>
      <c r="EH2147" s="1"/>
      <c r="EI2147" s="1"/>
      <c r="EJ2147" s="1"/>
      <c r="EK2147" s="1"/>
      <c r="EL2147" s="1"/>
      <c r="EM2147" s="1"/>
      <c r="EN2147" s="1"/>
      <c r="EO2147" s="1"/>
      <c r="EP2147" s="1"/>
      <c r="EQ2147" s="1"/>
      <c r="ER2147" s="1"/>
      <c r="ES2147" s="1"/>
      <c r="ET2147" s="1"/>
      <c r="EU2147" s="1"/>
      <c r="EV2147" s="1"/>
      <c r="EW2147" s="1"/>
      <c r="EX2147" s="1"/>
      <c r="EY2147" s="1"/>
      <c r="EZ2147" s="1"/>
      <c r="FA2147" s="1"/>
      <c r="FB2147" s="1"/>
      <c r="FC2147" s="1"/>
      <c r="FD2147" s="1"/>
      <c r="FE2147" s="1"/>
      <c r="FF2147" s="1"/>
      <c r="FG2147" s="1"/>
      <c r="FH2147" s="1"/>
      <c r="FI2147" s="1"/>
      <c r="FJ2147" s="1"/>
      <c r="FK2147" s="1"/>
      <c r="FL2147" s="1"/>
      <c r="FM2147" s="1"/>
      <c r="FN2147" s="1"/>
      <c r="FO2147" s="1"/>
      <c r="FP2147" s="1"/>
      <c r="FQ2147" s="1"/>
      <c r="FR2147" s="1"/>
      <c r="FS2147" s="1"/>
      <c r="FT2147" s="1"/>
      <c r="FU2147" s="1"/>
      <c r="FV2147" s="1"/>
      <c r="FW2147" s="1"/>
      <c r="FX2147" s="1"/>
      <c r="FY2147" s="1"/>
      <c r="FZ2147" s="1"/>
      <c r="GA2147" s="1"/>
      <c r="GB2147" s="1"/>
      <c r="GC2147" s="1"/>
      <c r="GD2147" s="1"/>
      <c r="GE2147" s="1"/>
      <c r="GF2147" s="1"/>
      <c r="GG2147" s="1"/>
      <c r="GH2147" s="1"/>
      <c r="GI2147" s="1"/>
      <c r="GJ2147" s="1"/>
      <c r="GK2147" s="1"/>
      <c r="GL2147" s="1"/>
      <c r="GM2147" s="1"/>
      <c r="GN2147" s="1"/>
      <c r="GO2147" s="1"/>
    </row>
    <row r="2148" spans="1:197" s="40" customFormat="1" x14ac:dyDescent="0.25">
      <c r="A2148" s="41"/>
      <c r="B2148" s="4"/>
      <c r="C2148" s="41"/>
      <c r="D2148" s="42"/>
      <c r="E2148" s="42"/>
      <c r="F2148" s="42"/>
      <c r="G2148" s="1"/>
      <c r="H2148" s="1"/>
      <c r="I2148" s="1"/>
      <c r="J2148" s="1"/>
      <c r="K2148" s="1"/>
      <c r="L2148" s="1"/>
      <c r="M2148" s="2"/>
      <c r="N2148" s="1"/>
      <c r="O2148" s="1"/>
      <c r="P2148" s="1"/>
      <c r="Q2148" s="1"/>
      <c r="R2148" s="1"/>
      <c r="S2148" s="1"/>
      <c r="T2148" s="1"/>
      <c r="U2148" s="1"/>
      <c r="V2148" s="1"/>
      <c r="W2148" s="1"/>
      <c r="X2148" s="1"/>
      <c r="Y2148" s="1"/>
      <c r="Z2148" s="1"/>
      <c r="AA2148" s="1"/>
      <c r="AB2148" s="1"/>
      <c r="AC2148" s="1"/>
      <c r="AD2148" s="1"/>
      <c r="AE2148" s="1"/>
      <c r="AF2148" s="1"/>
      <c r="AG2148" s="1"/>
      <c r="AH2148" s="1"/>
      <c r="AI2148" s="1"/>
      <c r="AJ2148" s="1"/>
      <c r="AK2148" s="1"/>
      <c r="AL2148" s="1"/>
      <c r="AM2148" s="1"/>
      <c r="AN2148" s="1"/>
      <c r="AO2148" s="1"/>
      <c r="AP2148" s="1"/>
      <c r="AQ2148" s="1"/>
      <c r="AR2148" s="1"/>
      <c r="AS2148" s="1"/>
      <c r="AT2148" s="1"/>
      <c r="AU2148" s="1"/>
      <c r="AV2148" s="1"/>
      <c r="AW2148" s="1"/>
      <c r="AX2148" s="1"/>
      <c r="AY2148" s="1"/>
      <c r="AZ2148" s="1"/>
      <c r="BA2148" s="1"/>
      <c r="BB2148" s="1"/>
      <c r="BC2148" s="1"/>
      <c r="BD2148" s="1"/>
      <c r="BE2148" s="1"/>
      <c r="BF2148" s="1"/>
      <c r="BG2148" s="1"/>
      <c r="BH2148" s="1"/>
      <c r="BI2148" s="1"/>
      <c r="BJ2148" s="1"/>
      <c r="BK2148" s="1"/>
      <c r="BL2148" s="1"/>
      <c r="BM2148" s="1"/>
      <c r="BN2148" s="1"/>
      <c r="BO2148" s="1"/>
      <c r="BP2148" s="1"/>
      <c r="BQ2148" s="1"/>
      <c r="BR2148" s="1"/>
      <c r="BS2148" s="1"/>
      <c r="BT2148" s="1"/>
      <c r="BU2148" s="1"/>
      <c r="BV2148" s="1"/>
      <c r="BW2148" s="1"/>
      <c r="BX2148" s="1"/>
      <c r="BY2148" s="1"/>
      <c r="BZ2148" s="1"/>
      <c r="CA2148" s="1"/>
      <c r="CB2148" s="1"/>
      <c r="CC2148" s="1"/>
      <c r="CD2148" s="1"/>
      <c r="CE2148" s="1"/>
      <c r="CF2148" s="1"/>
      <c r="CG2148" s="1"/>
      <c r="CH2148" s="1"/>
      <c r="CI2148" s="1"/>
      <c r="CJ2148" s="1"/>
      <c r="CK2148" s="1"/>
      <c r="CL2148" s="1"/>
      <c r="CM2148" s="1"/>
      <c r="CN2148" s="1"/>
      <c r="CO2148" s="1"/>
      <c r="CP2148" s="1"/>
      <c r="CQ2148" s="1"/>
      <c r="CR2148" s="1"/>
      <c r="CS2148" s="1"/>
      <c r="CT2148" s="1"/>
      <c r="CU2148" s="1"/>
      <c r="CV2148" s="1"/>
      <c r="CW2148" s="1"/>
      <c r="CX2148" s="1"/>
      <c r="CY2148" s="1"/>
      <c r="CZ2148" s="1"/>
      <c r="DA2148" s="1"/>
      <c r="DB2148" s="1"/>
      <c r="DC2148" s="1"/>
      <c r="DD2148" s="1"/>
      <c r="DE2148" s="1"/>
      <c r="DF2148" s="1"/>
      <c r="DG2148" s="1"/>
      <c r="DH2148" s="1"/>
      <c r="DI2148" s="1"/>
      <c r="DJ2148" s="1"/>
      <c r="DK2148" s="1"/>
      <c r="DL2148" s="1"/>
      <c r="DM2148" s="1"/>
      <c r="DN2148" s="1"/>
      <c r="DO2148" s="1"/>
      <c r="DP2148" s="1"/>
      <c r="DQ2148" s="1"/>
      <c r="DR2148" s="1"/>
      <c r="DS2148" s="1"/>
      <c r="DT2148" s="1"/>
      <c r="DU2148" s="1"/>
      <c r="DV2148" s="1"/>
      <c r="DW2148" s="1"/>
      <c r="DX2148" s="1"/>
      <c r="DY2148" s="1"/>
      <c r="DZ2148" s="1"/>
      <c r="EA2148" s="1"/>
      <c r="EB2148" s="1"/>
      <c r="EC2148" s="1"/>
      <c r="ED2148" s="1"/>
      <c r="EE2148" s="1"/>
      <c r="EF2148" s="1"/>
      <c r="EG2148" s="1"/>
      <c r="EH2148" s="1"/>
      <c r="EI2148" s="1"/>
      <c r="EJ2148" s="1"/>
      <c r="EK2148" s="1"/>
      <c r="EL2148" s="1"/>
      <c r="EM2148" s="1"/>
      <c r="EN2148" s="1"/>
      <c r="EO2148" s="1"/>
      <c r="EP2148" s="1"/>
      <c r="EQ2148" s="1"/>
      <c r="ER2148" s="1"/>
      <c r="ES2148" s="1"/>
      <c r="ET2148" s="1"/>
      <c r="EU2148" s="1"/>
      <c r="EV2148" s="1"/>
      <c r="EW2148" s="1"/>
      <c r="EX2148" s="1"/>
      <c r="EY2148" s="1"/>
      <c r="EZ2148" s="1"/>
      <c r="FA2148" s="1"/>
      <c r="FB2148" s="1"/>
      <c r="FC2148" s="1"/>
      <c r="FD2148" s="1"/>
      <c r="FE2148" s="1"/>
      <c r="FF2148" s="1"/>
      <c r="FG2148" s="1"/>
      <c r="FH2148" s="1"/>
      <c r="FI2148" s="1"/>
      <c r="FJ2148" s="1"/>
      <c r="FK2148" s="1"/>
      <c r="FL2148" s="1"/>
      <c r="FM2148" s="1"/>
      <c r="FN2148" s="1"/>
      <c r="FO2148" s="1"/>
      <c r="FP2148" s="1"/>
      <c r="FQ2148" s="1"/>
      <c r="FR2148" s="1"/>
      <c r="FS2148" s="1"/>
      <c r="FT2148" s="1"/>
      <c r="FU2148" s="1"/>
      <c r="FV2148" s="1"/>
      <c r="FW2148" s="1"/>
      <c r="FX2148" s="1"/>
      <c r="FY2148" s="1"/>
      <c r="FZ2148" s="1"/>
      <c r="GA2148" s="1"/>
      <c r="GB2148" s="1"/>
      <c r="GC2148" s="1"/>
      <c r="GD2148" s="1"/>
      <c r="GE2148" s="1"/>
      <c r="GF2148" s="1"/>
      <c r="GG2148" s="1"/>
      <c r="GH2148" s="1"/>
      <c r="GI2148" s="1"/>
      <c r="GJ2148" s="1"/>
      <c r="GK2148" s="1"/>
      <c r="GL2148" s="1"/>
      <c r="GM2148" s="1"/>
      <c r="GN2148" s="1"/>
      <c r="GO2148" s="1"/>
    </row>
    <row r="2149" spans="1:197" s="40" customFormat="1" x14ac:dyDescent="0.25">
      <c r="A2149" s="41"/>
      <c r="B2149" s="4"/>
      <c r="C2149" s="41"/>
      <c r="D2149" s="42"/>
      <c r="E2149" s="42"/>
      <c r="F2149" s="42"/>
      <c r="G2149" s="1"/>
      <c r="H2149" s="1"/>
      <c r="I2149" s="1"/>
      <c r="J2149" s="1"/>
      <c r="K2149" s="1"/>
      <c r="L2149" s="1"/>
      <c r="M2149" s="2"/>
      <c r="N2149" s="1"/>
      <c r="O2149" s="1"/>
      <c r="P2149" s="1"/>
      <c r="Q2149" s="1"/>
      <c r="R2149" s="1"/>
      <c r="S2149" s="1"/>
      <c r="T2149" s="1"/>
      <c r="U2149" s="1"/>
      <c r="V2149" s="1"/>
      <c r="W2149" s="1"/>
      <c r="X2149" s="1"/>
      <c r="Y2149" s="1"/>
      <c r="Z2149" s="1"/>
      <c r="AA2149" s="1"/>
      <c r="AB2149" s="1"/>
      <c r="AC2149" s="1"/>
      <c r="AD2149" s="1"/>
      <c r="AE2149" s="1"/>
      <c r="AF2149" s="1"/>
      <c r="AG2149" s="1"/>
      <c r="AH2149" s="1"/>
      <c r="AI2149" s="1"/>
      <c r="AJ2149" s="1"/>
      <c r="AK2149" s="1"/>
      <c r="AL2149" s="1"/>
      <c r="AM2149" s="1"/>
      <c r="AN2149" s="1"/>
      <c r="AO2149" s="1"/>
      <c r="AP2149" s="1"/>
      <c r="AQ2149" s="1"/>
      <c r="AR2149" s="1"/>
      <c r="AS2149" s="1"/>
      <c r="AT2149" s="1"/>
      <c r="AU2149" s="1"/>
      <c r="AV2149" s="1"/>
      <c r="AW2149" s="1"/>
      <c r="AX2149" s="1"/>
      <c r="AY2149" s="1"/>
      <c r="AZ2149" s="1"/>
      <c r="BA2149" s="1"/>
      <c r="BB2149" s="1"/>
      <c r="BC2149" s="1"/>
      <c r="BD2149" s="1"/>
      <c r="BE2149" s="1"/>
      <c r="BF2149" s="1"/>
      <c r="BG2149" s="1"/>
      <c r="BH2149" s="1"/>
      <c r="BI2149" s="1"/>
      <c r="BJ2149" s="1"/>
      <c r="BK2149" s="1"/>
      <c r="BL2149" s="1"/>
      <c r="BM2149" s="1"/>
      <c r="BN2149" s="1"/>
      <c r="BO2149" s="1"/>
      <c r="BP2149" s="1"/>
      <c r="BQ2149" s="1"/>
      <c r="BR2149" s="1"/>
      <c r="BS2149" s="1"/>
      <c r="BT2149" s="1"/>
      <c r="BU2149" s="1"/>
      <c r="BV2149" s="1"/>
      <c r="BW2149" s="1"/>
      <c r="BX2149" s="1"/>
      <c r="BY2149" s="1"/>
      <c r="BZ2149" s="1"/>
      <c r="CA2149" s="1"/>
      <c r="CB2149" s="1"/>
      <c r="CC2149" s="1"/>
      <c r="CD2149" s="1"/>
      <c r="CE2149" s="1"/>
      <c r="CF2149" s="1"/>
      <c r="CG2149" s="1"/>
      <c r="CH2149" s="1"/>
      <c r="CI2149" s="1"/>
      <c r="CJ2149" s="1"/>
      <c r="CK2149" s="1"/>
      <c r="CL2149" s="1"/>
      <c r="CM2149" s="1"/>
      <c r="CN2149" s="1"/>
      <c r="CO2149" s="1"/>
      <c r="CP2149" s="1"/>
      <c r="CQ2149" s="1"/>
      <c r="CR2149" s="1"/>
      <c r="CS2149" s="1"/>
      <c r="CT2149" s="1"/>
      <c r="CU2149" s="1"/>
      <c r="CV2149" s="1"/>
      <c r="CW2149" s="1"/>
      <c r="CX2149" s="1"/>
      <c r="CY2149" s="1"/>
      <c r="CZ2149" s="1"/>
      <c r="DA2149" s="1"/>
      <c r="DB2149" s="1"/>
      <c r="DC2149" s="1"/>
      <c r="DD2149" s="1"/>
      <c r="DE2149" s="1"/>
      <c r="DF2149" s="1"/>
      <c r="DG2149" s="1"/>
      <c r="DH2149" s="1"/>
      <c r="DI2149" s="1"/>
      <c r="DJ2149" s="1"/>
      <c r="DK2149" s="1"/>
      <c r="DL2149" s="1"/>
      <c r="DM2149" s="1"/>
      <c r="DN2149" s="1"/>
      <c r="DO2149" s="1"/>
      <c r="DP2149" s="1"/>
      <c r="DQ2149" s="1"/>
      <c r="DR2149" s="1"/>
      <c r="DS2149" s="1"/>
      <c r="DT2149" s="1"/>
      <c r="DU2149" s="1"/>
      <c r="DV2149" s="1"/>
      <c r="DW2149" s="1"/>
      <c r="DX2149" s="1"/>
      <c r="DY2149" s="1"/>
      <c r="DZ2149" s="1"/>
      <c r="EA2149" s="1"/>
      <c r="EB2149" s="1"/>
      <c r="EC2149" s="1"/>
      <c r="ED2149" s="1"/>
      <c r="EE2149" s="1"/>
      <c r="EF2149" s="1"/>
      <c r="EG2149" s="1"/>
      <c r="EH2149" s="1"/>
      <c r="EI2149" s="1"/>
      <c r="EJ2149" s="1"/>
      <c r="EK2149" s="1"/>
      <c r="EL2149" s="1"/>
      <c r="EM2149" s="1"/>
      <c r="EN2149" s="1"/>
      <c r="EO2149" s="1"/>
      <c r="EP2149" s="1"/>
      <c r="EQ2149" s="1"/>
      <c r="ER2149" s="1"/>
      <c r="ES2149" s="1"/>
      <c r="ET2149" s="1"/>
      <c r="EU2149" s="1"/>
      <c r="EV2149" s="1"/>
      <c r="EW2149" s="1"/>
      <c r="EX2149" s="1"/>
      <c r="EY2149" s="1"/>
      <c r="EZ2149" s="1"/>
      <c r="FA2149" s="1"/>
      <c r="FB2149" s="1"/>
      <c r="FC2149" s="1"/>
      <c r="FD2149" s="1"/>
      <c r="FE2149" s="1"/>
      <c r="FF2149" s="1"/>
      <c r="FG2149" s="1"/>
      <c r="FH2149" s="1"/>
      <c r="FI2149" s="1"/>
      <c r="FJ2149" s="1"/>
      <c r="FK2149" s="1"/>
      <c r="FL2149" s="1"/>
      <c r="FM2149" s="1"/>
      <c r="FN2149" s="1"/>
      <c r="FO2149" s="1"/>
      <c r="FP2149" s="1"/>
      <c r="FQ2149" s="1"/>
      <c r="FR2149" s="1"/>
      <c r="FS2149" s="1"/>
      <c r="FT2149" s="1"/>
      <c r="FU2149" s="1"/>
      <c r="FV2149" s="1"/>
      <c r="FW2149" s="1"/>
      <c r="FX2149" s="1"/>
      <c r="FY2149" s="1"/>
      <c r="FZ2149" s="1"/>
      <c r="GA2149" s="1"/>
      <c r="GB2149" s="1"/>
      <c r="GC2149" s="1"/>
      <c r="GD2149" s="1"/>
      <c r="GE2149" s="1"/>
      <c r="GF2149" s="1"/>
      <c r="GG2149" s="1"/>
      <c r="GH2149" s="1"/>
      <c r="GI2149" s="1"/>
      <c r="GJ2149" s="1"/>
      <c r="GK2149" s="1"/>
      <c r="GL2149" s="1"/>
      <c r="GM2149" s="1"/>
      <c r="GN2149" s="1"/>
      <c r="GO2149" s="1"/>
    </row>
    <row r="2150" spans="1:197" s="40" customFormat="1" x14ac:dyDescent="0.25">
      <c r="A2150" s="41"/>
      <c r="B2150" s="4"/>
      <c r="C2150" s="41"/>
      <c r="D2150" s="42"/>
      <c r="E2150" s="42"/>
      <c r="F2150" s="42"/>
      <c r="G2150" s="1"/>
      <c r="H2150" s="1"/>
      <c r="I2150" s="1"/>
      <c r="J2150" s="1"/>
      <c r="K2150" s="1"/>
      <c r="L2150" s="1"/>
      <c r="M2150" s="2"/>
      <c r="N2150" s="1"/>
      <c r="O2150" s="1"/>
      <c r="P2150" s="1"/>
      <c r="Q2150" s="1"/>
      <c r="R2150" s="1"/>
      <c r="S2150" s="1"/>
      <c r="T2150" s="1"/>
      <c r="U2150" s="1"/>
      <c r="V2150" s="1"/>
      <c r="W2150" s="1"/>
      <c r="X2150" s="1"/>
      <c r="Y2150" s="1"/>
      <c r="Z2150" s="1"/>
      <c r="AA2150" s="1"/>
      <c r="AB2150" s="1"/>
      <c r="AC2150" s="1"/>
      <c r="AD2150" s="1"/>
      <c r="AE2150" s="1"/>
      <c r="AF2150" s="1"/>
      <c r="AG2150" s="1"/>
      <c r="AH2150" s="1"/>
      <c r="AI2150" s="1"/>
      <c r="AJ2150" s="1"/>
      <c r="AK2150" s="1"/>
      <c r="AL2150" s="1"/>
      <c r="AM2150" s="1"/>
      <c r="AN2150" s="1"/>
      <c r="AO2150" s="1"/>
      <c r="AP2150" s="1"/>
      <c r="AQ2150" s="1"/>
      <c r="AR2150" s="1"/>
      <c r="AS2150" s="1"/>
      <c r="AT2150" s="1"/>
      <c r="AU2150" s="1"/>
      <c r="AV2150" s="1"/>
      <c r="AW2150" s="1"/>
      <c r="AX2150" s="1"/>
      <c r="AY2150" s="1"/>
      <c r="AZ2150" s="1"/>
      <c r="BA2150" s="1"/>
      <c r="BB2150" s="1"/>
      <c r="BC2150" s="1"/>
      <c r="BD2150" s="1"/>
      <c r="BE2150" s="1"/>
      <c r="BF2150" s="1"/>
      <c r="BG2150" s="1"/>
      <c r="BH2150" s="1"/>
      <c r="BI2150" s="1"/>
      <c r="BJ2150" s="1"/>
      <c r="BK2150" s="1"/>
      <c r="BL2150" s="1"/>
      <c r="BM2150" s="1"/>
      <c r="BN2150" s="1"/>
      <c r="BO2150" s="1"/>
      <c r="BP2150" s="1"/>
      <c r="BQ2150" s="1"/>
      <c r="BR2150" s="1"/>
      <c r="BS2150" s="1"/>
      <c r="BT2150" s="1"/>
      <c r="BU2150" s="1"/>
      <c r="BV2150" s="1"/>
      <c r="BW2150" s="1"/>
      <c r="BX2150" s="1"/>
      <c r="BY2150" s="1"/>
      <c r="BZ2150" s="1"/>
      <c r="CA2150" s="1"/>
      <c r="CB2150" s="1"/>
      <c r="CC2150" s="1"/>
      <c r="CD2150" s="1"/>
      <c r="CE2150" s="1"/>
      <c r="CF2150" s="1"/>
      <c r="CG2150" s="1"/>
      <c r="CH2150" s="1"/>
      <c r="CI2150" s="1"/>
      <c r="CJ2150" s="1"/>
      <c r="CK2150" s="1"/>
      <c r="CL2150" s="1"/>
      <c r="CM2150" s="1"/>
      <c r="CN2150" s="1"/>
      <c r="CO2150" s="1"/>
      <c r="CP2150" s="1"/>
      <c r="CQ2150" s="1"/>
      <c r="CR2150" s="1"/>
      <c r="CS2150" s="1"/>
      <c r="CT2150" s="1"/>
      <c r="CU2150" s="1"/>
      <c r="CV2150" s="1"/>
      <c r="CW2150" s="1"/>
      <c r="CX2150" s="1"/>
      <c r="CY2150" s="1"/>
      <c r="CZ2150" s="1"/>
      <c r="DA2150" s="1"/>
      <c r="DB2150" s="1"/>
      <c r="DC2150" s="1"/>
      <c r="DD2150" s="1"/>
      <c r="DE2150" s="1"/>
      <c r="DF2150" s="1"/>
      <c r="DG2150" s="1"/>
      <c r="DH2150" s="1"/>
      <c r="DI2150" s="1"/>
      <c r="DJ2150" s="1"/>
      <c r="DK2150" s="1"/>
      <c r="DL2150" s="1"/>
      <c r="DM2150" s="1"/>
      <c r="DN2150" s="1"/>
      <c r="DO2150" s="1"/>
      <c r="DP2150" s="1"/>
      <c r="DQ2150" s="1"/>
      <c r="DR2150" s="1"/>
      <c r="DS2150" s="1"/>
      <c r="DT2150" s="1"/>
      <c r="DU2150" s="1"/>
      <c r="DV2150" s="1"/>
      <c r="DW2150" s="1"/>
      <c r="DX2150" s="1"/>
      <c r="DY2150" s="1"/>
      <c r="DZ2150" s="1"/>
      <c r="EA2150" s="1"/>
      <c r="EB2150" s="1"/>
      <c r="EC2150" s="1"/>
      <c r="ED2150" s="1"/>
      <c r="EE2150" s="1"/>
      <c r="EF2150" s="1"/>
      <c r="EG2150" s="1"/>
      <c r="EH2150" s="1"/>
      <c r="EI2150" s="1"/>
      <c r="EJ2150" s="1"/>
      <c r="EK2150" s="1"/>
      <c r="EL2150" s="1"/>
      <c r="EM2150" s="1"/>
      <c r="EN2150" s="1"/>
      <c r="EO2150" s="1"/>
      <c r="EP2150" s="1"/>
      <c r="EQ2150" s="1"/>
      <c r="ER2150" s="1"/>
      <c r="ES2150" s="1"/>
      <c r="ET2150" s="1"/>
      <c r="EU2150" s="1"/>
      <c r="EV2150" s="1"/>
      <c r="EW2150" s="1"/>
      <c r="EX2150" s="1"/>
      <c r="EY2150" s="1"/>
      <c r="EZ2150" s="1"/>
      <c r="FA2150" s="1"/>
      <c r="FB2150" s="1"/>
      <c r="FC2150" s="1"/>
      <c r="FD2150" s="1"/>
      <c r="FE2150" s="1"/>
      <c r="FF2150" s="1"/>
      <c r="FG2150" s="1"/>
      <c r="FH2150" s="1"/>
      <c r="FI2150" s="1"/>
      <c r="FJ2150" s="1"/>
      <c r="FK2150" s="1"/>
      <c r="FL2150" s="1"/>
      <c r="FM2150" s="1"/>
      <c r="FN2150" s="1"/>
      <c r="FO2150" s="1"/>
      <c r="FP2150" s="1"/>
      <c r="FQ2150" s="1"/>
      <c r="FR2150" s="1"/>
      <c r="FS2150" s="1"/>
      <c r="FT2150" s="1"/>
      <c r="FU2150" s="1"/>
      <c r="FV2150" s="1"/>
      <c r="FW2150" s="1"/>
      <c r="FX2150" s="1"/>
      <c r="FY2150" s="1"/>
      <c r="FZ2150" s="1"/>
      <c r="GA2150" s="1"/>
      <c r="GB2150" s="1"/>
      <c r="GC2150" s="1"/>
      <c r="GD2150" s="1"/>
      <c r="GE2150" s="1"/>
      <c r="GF2150" s="1"/>
      <c r="GG2150" s="1"/>
      <c r="GH2150" s="1"/>
      <c r="GI2150" s="1"/>
      <c r="GJ2150" s="1"/>
      <c r="GK2150" s="1"/>
      <c r="GL2150" s="1"/>
      <c r="GM2150" s="1"/>
      <c r="GN2150" s="1"/>
      <c r="GO2150" s="1"/>
    </row>
    <row r="2151" spans="1:197" s="40" customFormat="1" x14ac:dyDescent="0.25">
      <c r="A2151" s="41"/>
      <c r="B2151" s="4"/>
      <c r="C2151" s="41"/>
      <c r="D2151" s="42"/>
      <c r="E2151" s="42"/>
      <c r="F2151" s="42"/>
      <c r="G2151" s="1"/>
      <c r="H2151" s="1"/>
      <c r="I2151" s="1"/>
      <c r="J2151" s="1"/>
      <c r="K2151" s="1"/>
      <c r="L2151" s="1"/>
      <c r="M2151" s="2"/>
      <c r="N2151" s="1"/>
      <c r="O2151" s="1"/>
      <c r="P2151" s="1"/>
      <c r="Q2151" s="1"/>
      <c r="R2151" s="1"/>
      <c r="S2151" s="1"/>
      <c r="T2151" s="1"/>
      <c r="U2151" s="1"/>
      <c r="V2151" s="1"/>
      <c r="W2151" s="1"/>
      <c r="X2151" s="1"/>
      <c r="Y2151" s="1"/>
      <c r="Z2151" s="1"/>
      <c r="AA2151" s="1"/>
      <c r="AB2151" s="1"/>
      <c r="AC2151" s="1"/>
      <c r="AD2151" s="1"/>
      <c r="AE2151" s="1"/>
      <c r="AF2151" s="1"/>
      <c r="AG2151" s="1"/>
      <c r="AH2151" s="1"/>
      <c r="AI2151" s="1"/>
      <c r="AJ2151" s="1"/>
      <c r="AK2151" s="1"/>
      <c r="AL2151" s="1"/>
      <c r="AM2151" s="1"/>
      <c r="AN2151" s="1"/>
      <c r="AO2151" s="1"/>
      <c r="AP2151" s="1"/>
      <c r="AQ2151" s="1"/>
      <c r="AR2151" s="1"/>
      <c r="AS2151" s="1"/>
      <c r="AT2151" s="1"/>
      <c r="AU2151" s="1"/>
      <c r="AV2151" s="1"/>
      <c r="AW2151" s="1"/>
      <c r="AX2151" s="1"/>
      <c r="AY2151" s="1"/>
      <c r="AZ2151" s="1"/>
      <c r="BA2151" s="1"/>
      <c r="BB2151" s="1"/>
      <c r="BC2151" s="1"/>
      <c r="BD2151" s="1"/>
      <c r="BE2151" s="1"/>
      <c r="BF2151" s="1"/>
      <c r="BG2151" s="1"/>
      <c r="BH2151" s="1"/>
      <c r="BI2151" s="1"/>
      <c r="BJ2151" s="1"/>
      <c r="BK2151" s="1"/>
      <c r="BL2151" s="1"/>
      <c r="BM2151" s="1"/>
      <c r="BN2151" s="1"/>
      <c r="BO2151" s="1"/>
      <c r="BP2151" s="1"/>
      <c r="BQ2151" s="1"/>
      <c r="BR2151" s="1"/>
      <c r="BS2151" s="1"/>
      <c r="BT2151" s="1"/>
      <c r="BU2151" s="1"/>
      <c r="BV2151" s="1"/>
      <c r="BW2151" s="1"/>
      <c r="BX2151" s="1"/>
      <c r="BY2151" s="1"/>
      <c r="BZ2151" s="1"/>
      <c r="CA2151" s="1"/>
      <c r="CB2151" s="1"/>
      <c r="CC2151" s="1"/>
      <c r="CD2151" s="1"/>
      <c r="CE2151" s="1"/>
      <c r="CF2151" s="1"/>
      <c r="CG2151" s="1"/>
      <c r="CH2151" s="1"/>
      <c r="CI2151" s="1"/>
      <c r="CJ2151" s="1"/>
      <c r="CK2151" s="1"/>
      <c r="CL2151" s="1"/>
      <c r="CM2151" s="1"/>
      <c r="CN2151" s="1"/>
      <c r="CO2151" s="1"/>
      <c r="CP2151" s="1"/>
      <c r="CQ2151" s="1"/>
      <c r="CR2151" s="1"/>
      <c r="CS2151" s="1"/>
      <c r="CT2151" s="1"/>
      <c r="CU2151" s="1"/>
      <c r="CV2151" s="1"/>
      <c r="CW2151" s="1"/>
      <c r="CX2151" s="1"/>
      <c r="CY2151" s="1"/>
      <c r="CZ2151" s="1"/>
      <c r="DA2151" s="1"/>
      <c r="DB2151" s="1"/>
      <c r="DC2151" s="1"/>
      <c r="DD2151" s="1"/>
      <c r="DE2151" s="1"/>
      <c r="DF2151" s="1"/>
      <c r="DG2151" s="1"/>
      <c r="DH2151" s="1"/>
      <c r="DI2151" s="1"/>
      <c r="DJ2151" s="1"/>
      <c r="DK2151" s="1"/>
      <c r="DL2151" s="1"/>
      <c r="DM2151" s="1"/>
      <c r="DN2151" s="1"/>
      <c r="DO2151" s="1"/>
      <c r="DP2151" s="1"/>
      <c r="DQ2151" s="1"/>
      <c r="DR2151" s="1"/>
      <c r="DS2151" s="1"/>
      <c r="DT2151" s="1"/>
      <c r="DU2151" s="1"/>
      <c r="DV2151" s="1"/>
      <c r="DW2151" s="1"/>
      <c r="DX2151" s="1"/>
      <c r="DY2151" s="1"/>
      <c r="DZ2151" s="1"/>
      <c r="EA2151" s="1"/>
      <c r="EB2151" s="1"/>
      <c r="EC2151" s="1"/>
      <c r="ED2151" s="1"/>
      <c r="EE2151" s="1"/>
      <c r="EF2151" s="1"/>
      <c r="EG2151" s="1"/>
      <c r="EH2151" s="1"/>
      <c r="EI2151" s="1"/>
      <c r="EJ2151" s="1"/>
      <c r="EK2151" s="1"/>
      <c r="EL2151" s="1"/>
      <c r="EM2151" s="1"/>
      <c r="EN2151" s="1"/>
      <c r="EO2151" s="1"/>
      <c r="EP2151" s="1"/>
      <c r="EQ2151" s="1"/>
      <c r="ER2151" s="1"/>
      <c r="ES2151" s="1"/>
      <c r="ET2151" s="1"/>
      <c r="EU2151" s="1"/>
      <c r="EV2151" s="1"/>
      <c r="EW2151" s="1"/>
      <c r="EX2151" s="1"/>
      <c r="EY2151" s="1"/>
      <c r="EZ2151" s="1"/>
      <c r="FA2151" s="1"/>
      <c r="FB2151" s="1"/>
      <c r="FC2151" s="1"/>
      <c r="FD2151" s="1"/>
      <c r="FE2151" s="1"/>
      <c r="FF2151" s="1"/>
      <c r="FG2151" s="1"/>
      <c r="FH2151" s="1"/>
      <c r="FI2151" s="1"/>
      <c r="FJ2151" s="1"/>
      <c r="FK2151" s="1"/>
      <c r="FL2151" s="1"/>
      <c r="FM2151" s="1"/>
      <c r="FN2151" s="1"/>
      <c r="FO2151" s="1"/>
      <c r="FP2151" s="1"/>
      <c r="FQ2151" s="1"/>
      <c r="FR2151" s="1"/>
      <c r="FS2151" s="1"/>
      <c r="FT2151" s="1"/>
      <c r="FU2151" s="1"/>
      <c r="FV2151" s="1"/>
      <c r="FW2151" s="1"/>
      <c r="FX2151" s="1"/>
      <c r="FY2151" s="1"/>
      <c r="FZ2151" s="1"/>
      <c r="GA2151" s="1"/>
      <c r="GB2151" s="1"/>
      <c r="GC2151" s="1"/>
      <c r="GD2151" s="1"/>
      <c r="GE2151" s="1"/>
      <c r="GF2151" s="1"/>
      <c r="GG2151" s="1"/>
      <c r="GH2151" s="1"/>
      <c r="GI2151" s="1"/>
      <c r="GJ2151" s="1"/>
      <c r="GK2151" s="1"/>
      <c r="GL2151" s="1"/>
      <c r="GM2151" s="1"/>
      <c r="GN2151" s="1"/>
      <c r="GO2151" s="1"/>
    </row>
    <row r="2152" spans="1:197" s="40" customFormat="1" x14ac:dyDescent="0.25">
      <c r="A2152" s="41"/>
      <c r="B2152" s="4"/>
      <c r="C2152" s="41"/>
      <c r="D2152" s="42"/>
      <c r="E2152" s="42"/>
      <c r="F2152" s="42"/>
      <c r="G2152" s="1"/>
      <c r="H2152" s="1"/>
      <c r="I2152" s="1"/>
      <c r="J2152" s="1"/>
      <c r="K2152" s="1"/>
      <c r="L2152" s="1"/>
      <c r="M2152" s="2"/>
      <c r="N2152" s="1"/>
      <c r="O2152" s="1"/>
      <c r="P2152" s="1"/>
      <c r="Q2152" s="1"/>
      <c r="R2152" s="1"/>
      <c r="S2152" s="1"/>
      <c r="T2152" s="1"/>
      <c r="U2152" s="1"/>
      <c r="V2152" s="1"/>
      <c r="W2152" s="1"/>
      <c r="X2152" s="1"/>
      <c r="Y2152" s="1"/>
      <c r="Z2152" s="1"/>
      <c r="AA2152" s="1"/>
      <c r="AB2152" s="1"/>
      <c r="AC2152" s="1"/>
      <c r="AD2152" s="1"/>
      <c r="AE2152" s="1"/>
      <c r="AF2152" s="1"/>
      <c r="AG2152" s="1"/>
      <c r="AH2152" s="1"/>
      <c r="AI2152" s="1"/>
      <c r="AJ2152" s="1"/>
      <c r="AK2152" s="1"/>
      <c r="AL2152" s="1"/>
      <c r="AM2152" s="1"/>
      <c r="AN2152" s="1"/>
      <c r="AO2152" s="1"/>
      <c r="AP2152" s="1"/>
      <c r="AQ2152" s="1"/>
      <c r="AR2152" s="1"/>
      <c r="AS2152" s="1"/>
      <c r="AT2152" s="1"/>
      <c r="AU2152" s="1"/>
      <c r="AV2152" s="1"/>
      <c r="AW2152" s="1"/>
      <c r="AX2152" s="1"/>
      <c r="AY2152" s="1"/>
      <c r="AZ2152" s="1"/>
      <c r="BA2152" s="1"/>
      <c r="BB2152" s="1"/>
      <c r="BC2152" s="1"/>
      <c r="BD2152" s="1"/>
      <c r="BE2152" s="1"/>
      <c r="BF2152" s="1"/>
      <c r="BG2152" s="1"/>
      <c r="BH2152" s="1"/>
      <c r="BI2152" s="1"/>
      <c r="BJ2152" s="1"/>
      <c r="BK2152" s="1"/>
      <c r="BL2152" s="1"/>
      <c r="BM2152" s="1"/>
      <c r="BN2152" s="1"/>
      <c r="BO2152" s="1"/>
      <c r="BP2152" s="1"/>
      <c r="BQ2152" s="1"/>
      <c r="BR2152" s="1"/>
      <c r="BS2152" s="1"/>
      <c r="BT2152" s="1"/>
      <c r="BU2152" s="1"/>
      <c r="BV2152" s="1"/>
      <c r="BW2152" s="1"/>
      <c r="BX2152" s="1"/>
      <c r="BY2152" s="1"/>
      <c r="BZ2152" s="1"/>
      <c r="CA2152" s="1"/>
      <c r="CB2152" s="1"/>
      <c r="CC2152" s="1"/>
      <c r="CD2152" s="1"/>
      <c r="CE2152" s="1"/>
      <c r="CF2152" s="1"/>
      <c r="CG2152" s="1"/>
      <c r="CH2152" s="1"/>
      <c r="CI2152" s="1"/>
      <c r="CJ2152" s="1"/>
      <c r="CK2152" s="1"/>
      <c r="CL2152" s="1"/>
      <c r="CM2152" s="1"/>
      <c r="CN2152" s="1"/>
      <c r="CO2152" s="1"/>
      <c r="CP2152" s="1"/>
      <c r="CQ2152" s="1"/>
      <c r="CR2152" s="1"/>
      <c r="CS2152" s="1"/>
      <c r="CT2152" s="1"/>
      <c r="CU2152" s="1"/>
      <c r="CV2152" s="1"/>
      <c r="CW2152" s="1"/>
      <c r="CX2152" s="1"/>
      <c r="CY2152" s="1"/>
      <c r="CZ2152" s="1"/>
      <c r="DA2152" s="1"/>
      <c r="DB2152" s="1"/>
      <c r="DC2152" s="1"/>
      <c r="DD2152" s="1"/>
      <c r="DE2152" s="1"/>
      <c r="DF2152" s="1"/>
      <c r="DG2152" s="1"/>
      <c r="DH2152" s="1"/>
      <c r="DI2152" s="1"/>
      <c r="DJ2152" s="1"/>
      <c r="DK2152" s="1"/>
      <c r="DL2152" s="1"/>
      <c r="DM2152" s="1"/>
      <c r="DN2152" s="1"/>
      <c r="DO2152" s="1"/>
      <c r="DP2152" s="1"/>
      <c r="DQ2152" s="1"/>
      <c r="DR2152" s="1"/>
      <c r="DS2152" s="1"/>
      <c r="DT2152" s="1"/>
      <c r="DU2152" s="1"/>
      <c r="DV2152" s="1"/>
      <c r="DW2152" s="1"/>
      <c r="DX2152" s="1"/>
      <c r="DY2152" s="1"/>
      <c r="DZ2152" s="1"/>
      <c r="EA2152" s="1"/>
      <c r="EB2152" s="1"/>
      <c r="EC2152" s="1"/>
      <c r="ED2152" s="1"/>
      <c r="EE2152" s="1"/>
      <c r="EF2152" s="1"/>
      <c r="EG2152" s="1"/>
      <c r="EH2152" s="1"/>
      <c r="EI2152" s="1"/>
      <c r="EJ2152" s="1"/>
      <c r="EK2152" s="1"/>
      <c r="EL2152" s="1"/>
      <c r="EM2152" s="1"/>
      <c r="EN2152" s="1"/>
      <c r="EO2152" s="1"/>
      <c r="EP2152" s="1"/>
      <c r="EQ2152" s="1"/>
      <c r="ER2152" s="1"/>
      <c r="ES2152" s="1"/>
      <c r="ET2152" s="1"/>
      <c r="EU2152" s="1"/>
      <c r="EV2152" s="1"/>
      <c r="EW2152" s="1"/>
      <c r="EX2152" s="1"/>
      <c r="EY2152" s="1"/>
      <c r="EZ2152" s="1"/>
      <c r="FA2152" s="1"/>
      <c r="FB2152" s="1"/>
      <c r="FC2152" s="1"/>
      <c r="FD2152" s="1"/>
      <c r="FE2152" s="1"/>
      <c r="FF2152" s="1"/>
      <c r="FG2152" s="1"/>
      <c r="FH2152" s="1"/>
      <c r="FI2152" s="1"/>
      <c r="FJ2152" s="1"/>
      <c r="FK2152" s="1"/>
      <c r="FL2152" s="1"/>
      <c r="FM2152" s="1"/>
      <c r="FN2152" s="1"/>
      <c r="FO2152" s="1"/>
      <c r="FP2152" s="1"/>
      <c r="FQ2152" s="1"/>
      <c r="FR2152" s="1"/>
      <c r="FS2152" s="1"/>
      <c r="FT2152" s="1"/>
      <c r="FU2152" s="1"/>
      <c r="FV2152" s="1"/>
      <c r="FW2152" s="1"/>
      <c r="FX2152" s="1"/>
      <c r="FY2152" s="1"/>
      <c r="FZ2152" s="1"/>
      <c r="GA2152" s="1"/>
      <c r="GB2152" s="1"/>
      <c r="GC2152" s="1"/>
      <c r="GD2152" s="1"/>
      <c r="GE2152" s="1"/>
      <c r="GF2152" s="1"/>
      <c r="GG2152" s="1"/>
      <c r="GH2152" s="1"/>
      <c r="GI2152" s="1"/>
      <c r="GJ2152" s="1"/>
      <c r="GK2152" s="1"/>
      <c r="GL2152" s="1"/>
      <c r="GM2152" s="1"/>
      <c r="GN2152" s="1"/>
      <c r="GO2152" s="1"/>
    </row>
    <row r="2153" spans="1:197" s="40" customFormat="1" x14ac:dyDescent="0.25">
      <c r="A2153" s="41"/>
      <c r="B2153" s="4"/>
      <c r="C2153" s="41"/>
      <c r="D2153" s="42"/>
      <c r="E2153" s="42"/>
      <c r="F2153" s="42"/>
      <c r="G2153" s="1"/>
      <c r="H2153" s="1"/>
      <c r="I2153" s="1"/>
      <c r="J2153" s="1"/>
      <c r="K2153" s="1"/>
      <c r="L2153" s="1"/>
      <c r="M2153" s="2"/>
      <c r="N2153" s="1"/>
      <c r="O2153" s="1"/>
      <c r="P2153" s="1"/>
      <c r="Q2153" s="1"/>
      <c r="R2153" s="1"/>
      <c r="S2153" s="1"/>
      <c r="T2153" s="1"/>
      <c r="U2153" s="1"/>
      <c r="V2153" s="1"/>
      <c r="W2153" s="1"/>
      <c r="X2153" s="1"/>
      <c r="Y2153" s="1"/>
      <c r="Z2153" s="1"/>
      <c r="AA2153" s="1"/>
      <c r="AB2153" s="1"/>
      <c r="AC2153" s="1"/>
      <c r="AD2153" s="1"/>
      <c r="AE2153" s="1"/>
      <c r="AF2153" s="1"/>
      <c r="AG2153" s="1"/>
      <c r="AH2153" s="1"/>
      <c r="AI2153" s="1"/>
      <c r="AJ2153" s="1"/>
      <c r="AK2153" s="1"/>
      <c r="AL2153" s="1"/>
      <c r="AM2153" s="1"/>
      <c r="AN2153" s="1"/>
      <c r="AO2153" s="1"/>
      <c r="AP2153" s="1"/>
      <c r="AQ2153" s="1"/>
      <c r="AR2153" s="1"/>
      <c r="AS2153" s="1"/>
      <c r="AT2153" s="1"/>
      <c r="AU2153" s="1"/>
      <c r="AV2153" s="1"/>
      <c r="AW2153" s="1"/>
      <c r="AX2153" s="1"/>
      <c r="AY2153" s="1"/>
      <c r="AZ2153" s="1"/>
      <c r="BA2153" s="1"/>
      <c r="BB2153" s="1"/>
      <c r="BC2153" s="1"/>
      <c r="BD2153" s="1"/>
      <c r="BE2153" s="1"/>
      <c r="BF2153" s="1"/>
      <c r="BG2153" s="1"/>
      <c r="BH2153" s="1"/>
      <c r="BI2153" s="1"/>
      <c r="BJ2153" s="1"/>
      <c r="BK2153" s="1"/>
      <c r="BL2153" s="1"/>
      <c r="BM2153" s="1"/>
      <c r="BN2153" s="1"/>
      <c r="BO2153" s="1"/>
      <c r="BP2153" s="1"/>
      <c r="BQ2153" s="1"/>
      <c r="BR2153" s="1"/>
      <c r="BS2153" s="1"/>
      <c r="BT2153" s="1"/>
      <c r="BU2153" s="1"/>
      <c r="BV2153" s="1"/>
      <c r="BW2153" s="1"/>
      <c r="BX2153" s="1"/>
      <c r="BY2153" s="1"/>
      <c r="BZ2153" s="1"/>
      <c r="CA2153" s="1"/>
      <c r="CB2153" s="1"/>
      <c r="CC2153" s="1"/>
      <c r="CD2153" s="1"/>
      <c r="CE2153" s="1"/>
      <c r="CF2153" s="1"/>
      <c r="CG2153" s="1"/>
      <c r="CH2153" s="1"/>
      <c r="CI2153" s="1"/>
      <c r="CJ2153" s="1"/>
      <c r="CK2153" s="1"/>
      <c r="CL2153" s="1"/>
      <c r="CM2153" s="1"/>
      <c r="CN2153" s="1"/>
      <c r="CO2153" s="1"/>
      <c r="CP2153" s="1"/>
      <c r="CQ2153" s="1"/>
      <c r="CR2153" s="1"/>
      <c r="CS2153" s="1"/>
      <c r="CT2153" s="1"/>
      <c r="CU2153" s="1"/>
      <c r="CV2153" s="1"/>
      <c r="CW2153" s="1"/>
      <c r="CX2153" s="1"/>
      <c r="CY2153" s="1"/>
      <c r="CZ2153" s="1"/>
      <c r="DA2153" s="1"/>
      <c r="DB2153" s="1"/>
      <c r="DC2153" s="1"/>
      <c r="DD2153" s="1"/>
      <c r="DE2153" s="1"/>
      <c r="DF2153" s="1"/>
      <c r="DG2153" s="1"/>
      <c r="DH2153" s="1"/>
      <c r="DI2153" s="1"/>
      <c r="DJ2153" s="1"/>
      <c r="DK2153" s="1"/>
      <c r="DL2153" s="1"/>
      <c r="DM2153" s="1"/>
      <c r="DN2153" s="1"/>
      <c r="DO2153" s="1"/>
      <c r="DP2153" s="1"/>
      <c r="DQ2153" s="1"/>
      <c r="DR2153" s="1"/>
      <c r="DS2153" s="1"/>
      <c r="DT2153" s="1"/>
      <c r="DU2153" s="1"/>
      <c r="DV2153" s="1"/>
      <c r="DW2153" s="1"/>
      <c r="DX2153" s="1"/>
      <c r="DY2153" s="1"/>
      <c r="DZ2153" s="1"/>
      <c r="EA2153" s="1"/>
      <c r="EB2153" s="1"/>
      <c r="EC2153" s="1"/>
      <c r="ED2153" s="1"/>
      <c r="EE2153" s="1"/>
      <c r="EF2153" s="1"/>
      <c r="EG2153" s="1"/>
      <c r="EH2153" s="1"/>
      <c r="EI2153" s="1"/>
      <c r="EJ2153" s="1"/>
      <c r="EK2153" s="1"/>
      <c r="EL2153" s="1"/>
      <c r="EM2153" s="1"/>
      <c r="EN2153" s="1"/>
      <c r="EO2153" s="1"/>
      <c r="EP2153" s="1"/>
      <c r="EQ2153" s="1"/>
      <c r="ER2153" s="1"/>
      <c r="ES2153" s="1"/>
      <c r="ET2153" s="1"/>
      <c r="EU2153" s="1"/>
      <c r="EV2153" s="1"/>
      <c r="EW2153" s="1"/>
      <c r="EX2153" s="1"/>
      <c r="EY2153" s="1"/>
      <c r="EZ2153" s="1"/>
      <c r="FA2153" s="1"/>
      <c r="FB2153" s="1"/>
      <c r="FC2153" s="1"/>
      <c r="FD2153" s="1"/>
      <c r="FE2153" s="1"/>
      <c r="FF2153" s="1"/>
      <c r="FG2153" s="1"/>
      <c r="FH2153" s="1"/>
      <c r="FI2153" s="1"/>
      <c r="FJ2153" s="1"/>
      <c r="FK2153" s="1"/>
      <c r="FL2153" s="1"/>
      <c r="FM2153" s="1"/>
      <c r="FN2153" s="1"/>
      <c r="FO2153" s="1"/>
      <c r="FP2153" s="1"/>
      <c r="FQ2153" s="1"/>
      <c r="FR2153" s="1"/>
      <c r="FS2153" s="1"/>
      <c r="FT2153" s="1"/>
      <c r="FU2153" s="1"/>
      <c r="FV2153" s="1"/>
      <c r="FW2153" s="1"/>
      <c r="FX2153" s="1"/>
      <c r="FY2153" s="1"/>
      <c r="FZ2153" s="1"/>
      <c r="GA2153" s="1"/>
      <c r="GB2153" s="1"/>
      <c r="GC2153" s="1"/>
      <c r="GD2153" s="1"/>
      <c r="GE2153" s="1"/>
      <c r="GF2153" s="1"/>
      <c r="GG2153" s="1"/>
      <c r="GH2153" s="1"/>
      <c r="GI2153" s="1"/>
      <c r="GJ2153" s="1"/>
      <c r="GK2153" s="1"/>
      <c r="GL2153" s="1"/>
      <c r="GM2153" s="1"/>
      <c r="GN2153" s="1"/>
      <c r="GO2153" s="1"/>
    </row>
    <row r="2154" spans="1:197" s="40" customFormat="1" x14ac:dyDescent="0.25">
      <c r="A2154" s="41"/>
      <c r="B2154" s="4"/>
      <c r="C2154" s="41"/>
      <c r="D2154" s="42"/>
      <c r="E2154" s="42"/>
      <c r="F2154" s="42"/>
      <c r="G2154" s="1"/>
      <c r="H2154" s="1"/>
      <c r="I2154" s="1"/>
      <c r="J2154" s="1"/>
      <c r="K2154" s="1"/>
      <c r="L2154" s="1"/>
      <c r="M2154" s="2"/>
      <c r="N2154" s="1"/>
      <c r="O2154" s="1"/>
      <c r="P2154" s="1"/>
      <c r="Q2154" s="1"/>
      <c r="R2154" s="1"/>
      <c r="S2154" s="1"/>
      <c r="T2154" s="1"/>
      <c r="U2154" s="1"/>
      <c r="V2154" s="1"/>
      <c r="W2154" s="1"/>
      <c r="X2154" s="1"/>
      <c r="Y2154" s="1"/>
      <c r="Z2154" s="1"/>
      <c r="AA2154" s="1"/>
      <c r="AB2154" s="1"/>
      <c r="AC2154" s="1"/>
      <c r="AD2154" s="1"/>
      <c r="AE2154" s="1"/>
      <c r="AF2154" s="1"/>
      <c r="AG2154" s="1"/>
      <c r="AH2154" s="1"/>
      <c r="AI2154" s="1"/>
      <c r="AJ2154" s="1"/>
      <c r="AK2154" s="1"/>
      <c r="AL2154" s="1"/>
      <c r="AM2154" s="1"/>
      <c r="AN2154" s="1"/>
      <c r="AO2154" s="1"/>
      <c r="AP2154" s="1"/>
      <c r="AQ2154" s="1"/>
      <c r="AR2154" s="1"/>
      <c r="AS2154" s="1"/>
      <c r="AT2154" s="1"/>
      <c r="AU2154" s="1"/>
      <c r="AV2154" s="1"/>
      <c r="AW2154" s="1"/>
      <c r="AX2154" s="1"/>
      <c r="AY2154" s="1"/>
      <c r="AZ2154" s="1"/>
      <c r="BA2154" s="1"/>
      <c r="BB2154" s="1"/>
      <c r="BC2154" s="1"/>
      <c r="BD2154" s="1"/>
      <c r="BE2154" s="1"/>
      <c r="BF2154" s="1"/>
      <c r="BG2154" s="1"/>
      <c r="BH2154" s="1"/>
      <c r="BI2154" s="1"/>
      <c r="BJ2154" s="1"/>
      <c r="BK2154" s="1"/>
      <c r="BL2154" s="1"/>
      <c r="BM2154" s="1"/>
      <c r="BN2154" s="1"/>
      <c r="BO2154" s="1"/>
      <c r="BP2154" s="1"/>
      <c r="BQ2154" s="1"/>
      <c r="BR2154" s="1"/>
      <c r="BS2154" s="1"/>
      <c r="BT2154" s="1"/>
      <c r="BU2154" s="1"/>
      <c r="BV2154" s="1"/>
      <c r="BW2154" s="1"/>
      <c r="BX2154" s="1"/>
      <c r="BY2154" s="1"/>
      <c r="BZ2154" s="1"/>
      <c r="CA2154" s="1"/>
      <c r="CB2154" s="1"/>
      <c r="CC2154" s="1"/>
      <c r="CD2154" s="1"/>
      <c r="CE2154" s="1"/>
      <c r="CF2154" s="1"/>
      <c r="CG2154" s="1"/>
      <c r="CH2154" s="1"/>
      <c r="CI2154" s="1"/>
      <c r="CJ2154" s="1"/>
      <c r="CK2154" s="1"/>
      <c r="CL2154" s="1"/>
      <c r="CM2154" s="1"/>
      <c r="CN2154" s="1"/>
      <c r="CO2154" s="1"/>
      <c r="CP2154" s="1"/>
      <c r="CQ2154" s="1"/>
      <c r="CR2154" s="1"/>
      <c r="CS2154" s="1"/>
      <c r="CT2154" s="1"/>
      <c r="CU2154" s="1"/>
      <c r="CV2154" s="1"/>
      <c r="CW2154" s="1"/>
      <c r="CX2154" s="1"/>
      <c r="CY2154" s="1"/>
      <c r="CZ2154" s="1"/>
      <c r="DA2154" s="1"/>
      <c r="DB2154" s="1"/>
      <c r="DC2154" s="1"/>
      <c r="DD2154" s="1"/>
      <c r="DE2154" s="1"/>
      <c r="DF2154" s="1"/>
      <c r="DG2154" s="1"/>
      <c r="DH2154" s="1"/>
      <c r="DI2154" s="1"/>
      <c r="DJ2154" s="1"/>
      <c r="DK2154" s="1"/>
      <c r="DL2154" s="1"/>
      <c r="DM2154" s="1"/>
      <c r="DN2154" s="1"/>
      <c r="DO2154" s="1"/>
      <c r="DP2154" s="1"/>
      <c r="DQ2154" s="1"/>
      <c r="DR2154" s="1"/>
      <c r="DS2154" s="1"/>
      <c r="DT2154" s="1"/>
      <c r="DU2154" s="1"/>
      <c r="DV2154" s="1"/>
      <c r="DW2154" s="1"/>
      <c r="DX2154" s="1"/>
      <c r="DY2154" s="1"/>
      <c r="DZ2154" s="1"/>
      <c r="EA2154" s="1"/>
      <c r="EB2154" s="1"/>
      <c r="EC2154" s="1"/>
      <c r="ED2154" s="1"/>
      <c r="EE2154" s="1"/>
      <c r="EF2154" s="1"/>
      <c r="EG2154" s="1"/>
      <c r="EH2154" s="1"/>
      <c r="EI2154" s="1"/>
      <c r="EJ2154" s="1"/>
      <c r="EK2154" s="1"/>
      <c r="EL2154" s="1"/>
      <c r="EM2154" s="1"/>
      <c r="EN2154" s="1"/>
      <c r="EO2154" s="1"/>
      <c r="EP2154" s="1"/>
      <c r="EQ2154" s="1"/>
      <c r="ER2154" s="1"/>
      <c r="ES2154" s="1"/>
      <c r="ET2154" s="1"/>
      <c r="EU2154" s="1"/>
      <c r="EV2154" s="1"/>
      <c r="EW2154" s="1"/>
      <c r="EX2154" s="1"/>
      <c r="EY2154" s="1"/>
      <c r="EZ2154" s="1"/>
      <c r="FA2154" s="1"/>
      <c r="FB2154" s="1"/>
      <c r="FC2154" s="1"/>
      <c r="FD2154" s="1"/>
      <c r="FE2154" s="1"/>
      <c r="FF2154" s="1"/>
      <c r="FG2154" s="1"/>
      <c r="FH2154" s="1"/>
      <c r="FI2154" s="1"/>
      <c r="FJ2154" s="1"/>
      <c r="FK2154" s="1"/>
      <c r="FL2154" s="1"/>
      <c r="FM2154" s="1"/>
      <c r="FN2154" s="1"/>
      <c r="FO2154" s="1"/>
      <c r="FP2154" s="1"/>
      <c r="FQ2154" s="1"/>
      <c r="FR2154" s="1"/>
      <c r="FS2154" s="1"/>
      <c r="FT2154" s="1"/>
      <c r="FU2154" s="1"/>
      <c r="FV2154" s="1"/>
      <c r="FW2154" s="1"/>
      <c r="FX2154" s="1"/>
      <c r="FY2154" s="1"/>
      <c r="FZ2154" s="1"/>
      <c r="GA2154" s="1"/>
      <c r="GB2154" s="1"/>
      <c r="GC2154" s="1"/>
      <c r="GD2154" s="1"/>
      <c r="GE2154" s="1"/>
      <c r="GF2154" s="1"/>
      <c r="GG2154" s="1"/>
      <c r="GH2154" s="1"/>
      <c r="GI2154" s="1"/>
      <c r="GJ2154" s="1"/>
      <c r="GK2154" s="1"/>
      <c r="GL2154" s="1"/>
      <c r="GM2154" s="1"/>
      <c r="GN2154" s="1"/>
      <c r="GO2154" s="1"/>
    </row>
    <row r="2155" spans="1:197" s="40" customFormat="1" x14ac:dyDescent="0.25">
      <c r="A2155" s="41"/>
      <c r="B2155" s="4"/>
      <c r="C2155" s="41"/>
      <c r="D2155" s="42"/>
      <c r="E2155" s="42"/>
      <c r="F2155" s="42"/>
      <c r="G2155" s="1"/>
      <c r="H2155" s="1"/>
      <c r="I2155" s="1"/>
      <c r="J2155" s="1"/>
      <c r="K2155" s="1"/>
      <c r="L2155" s="1"/>
      <c r="M2155" s="2"/>
      <c r="N2155" s="1"/>
      <c r="O2155" s="1"/>
      <c r="P2155" s="1"/>
      <c r="Q2155" s="1"/>
      <c r="R2155" s="1"/>
      <c r="S2155" s="1"/>
      <c r="T2155" s="1"/>
      <c r="U2155" s="1"/>
      <c r="V2155" s="1"/>
      <c r="W2155" s="1"/>
      <c r="X2155" s="1"/>
      <c r="Y2155" s="1"/>
      <c r="Z2155" s="1"/>
      <c r="AA2155" s="1"/>
      <c r="AB2155" s="1"/>
      <c r="AC2155" s="1"/>
      <c r="AD2155" s="1"/>
      <c r="AE2155" s="1"/>
      <c r="AF2155" s="1"/>
      <c r="AG2155" s="1"/>
      <c r="AH2155" s="1"/>
      <c r="AI2155" s="1"/>
      <c r="AJ2155" s="1"/>
      <c r="AK2155" s="1"/>
      <c r="AL2155" s="1"/>
      <c r="AM2155" s="1"/>
      <c r="AN2155" s="1"/>
      <c r="AO2155" s="1"/>
      <c r="AP2155" s="1"/>
      <c r="AQ2155" s="1"/>
      <c r="AR2155" s="1"/>
      <c r="AS2155" s="1"/>
      <c r="AT2155" s="1"/>
      <c r="AU2155" s="1"/>
      <c r="AV2155" s="1"/>
      <c r="AW2155" s="1"/>
      <c r="AX2155" s="1"/>
      <c r="AY2155" s="1"/>
      <c r="AZ2155" s="1"/>
      <c r="BA2155" s="1"/>
      <c r="BB2155" s="1"/>
      <c r="BC2155" s="1"/>
      <c r="BD2155" s="1"/>
      <c r="BE2155" s="1"/>
      <c r="BF2155" s="1"/>
      <c r="BG2155" s="1"/>
      <c r="BH2155" s="1"/>
      <c r="BI2155" s="1"/>
      <c r="BJ2155" s="1"/>
      <c r="BK2155" s="1"/>
      <c r="BL2155" s="1"/>
      <c r="BM2155" s="1"/>
      <c r="BN2155" s="1"/>
      <c r="BO2155" s="1"/>
      <c r="BP2155" s="1"/>
      <c r="BQ2155" s="1"/>
      <c r="BR2155" s="1"/>
      <c r="BS2155" s="1"/>
      <c r="BT2155" s="1"/>
      <c r="BU2155" s="1"/>
      <c r="BV2155" s="1"/>
      <c r="BW2155" s="1"/>
      <c r="BX2155" s="1"/>
      <c r="BY2155" s="1"/>
      <c r="BZ2155" s="1"/>
      <c r="CA2155" s="1"/>
      <c r="CB2155" s="1"/>
      <c r="CC2155" s="1"/>
      <c r="CD2155" s="1"/>
      <c r="CE2155" s="1"/>
      <c r="CF2155" s="1"/>
      <c r="CG2155" s="1"/>
      <c r="CH2155" s="1"/>
      <c r="CI2155" s="1"/>
      <c r="CJ2155" s="1"/>
      <c r="CK2155" s="1"/>
      <c r="CL2155" s="1"/>
      <c r="CM2155" s="1"/>
      <c r="CN2155" s="1"/>
      <c r="CO2155" s="1"/>
      <c r="CP2155" s="1"/>
      <c r="CQ2155" s="1"/>
      <c r="CR2155" s="1"/>
      <c r="CS2155" s="1"/>
      <c r="CT2155" s="1"/>
      <c r="CU2155" s="1"/>
      <c r="CV2155" s="1"/>
      <c r="CW2155" s="1"/>
      <c r="CX2155" s="1"/>
      <c r="CY2155" s="1"/>
      <c r="CZ2155" s="1"/>
      <c r="DA2155" s="1"/>
      <c r="DB2155" s="1"/>
      <c r="DC2155" s="1"/>
      <c r="DD2155" s="1"/>
      <c r="DE2155" s="1"/>
      <c r="DF2155" s="1"/>
      <c r="DG2155" s="1"/>
      <c r="DH2155" s="1"/>
      <c r="DI2155" s="1"/>
      <c r="DJ2155" s="1"/>
      <c r="DK2155" s="1"/>
      <c r="DL2155" s="1"/>
      <c r="DM2155" s="1"/>
      <c r="DN2155" s="1"/>
      <c r="DO2155" s="1"/>
      <c r="DP2155" s="1"/>
      <c r="DQ2155" s="1"/>
      <c r="DR2155" s="1"/>
      <c r="DS2155" s="1"/>
      <c r="DT2155" s="1"/>
      <c r="DU2155" s="1"/>
      <c r="DV2155" s="1"/>
      <c r="DW2155" s="1"/>
      <c r="DX2155" s="1"/>
      <c r="DY2155" s="1"/>
      <c r="DZ2155" s="1"/>
      <c r="EA2155" s="1"/>
      <c r="EB2155" s="1"/>
      <c r="EC2155" s="1"/>
      <c r="ED2155" s="1"/>
      <c r="EE2155" s="1"/>
      <c r="EF2155" s="1"/>
      <c r="EG2155" s="1"/>
      <c r="EH2155" s="1"/>
      <c r="EI2155" s="1"/>
      <c r="EJ2155" s="1"/>
      <c r="EK2155" s="1"/>
      <c r="EL2155" s="1"/>
      <c r="EM2155" s="1"/>
      <c r="EN2155" s="1"/>
      <c r="EO2155" s="1"/>
      <c r="EP2155" s="1"/>
      <c r="EQ2155" s="1"/>
      <c r="ER2155" s="1"/>
      <c r="ES2155" s="1"/>
      <c r="ET2155" s="1"/>
      <c r="EU2155" s="1"/>
      <c r="EV2155" s="1"/>
      <c r="EW2155" s="1"/>
      <c r="EX2155" s="1"/>
      <c r="EY2155" s="1"/>
      <c r="EZ2155" s="1"/>
      <c r="FA2155" s="1"/>
      <c r="FB2155" s="1"/>
      <c r="FC2155" s="1"/>
      <c r="FD2155" s="1"/>
      <c r="FE2155" s="1"/>
      <c r="FF2155" s="1"/>
      <c r="FG2155" s="1"/>
      <c r="FH2155" s="1"/>
      <c r="FI2155" s="1"/>
      <c r="FJ2155" s="1"/>
      <c r="FK2155" s="1"/>
      <c r="FL2155" s="1"/>
      <c r="FM2155" s="1"/>
      <c r="FN2155" s="1"/>
      <c r="FO2155" s="1"/>
      <c r="FP2155" s="1"/>
      <c r="FQ2155" s="1"/>
      <c r="FR2155" s="1"/>
      <c r="FS2155" s="1"/>
      <c r="FT2155" s="1"/>
      <c r="FU2155" s="1"/>
      <c r="FV2155" s="1"/>
      <c r="FW2155" s="1"/>
      <c r="FX2155" s="1"/>
      <c r="FY2155" s="1"/>
      <c r="FZ2155" s="1"/>
      <c r="GA2155" s="1"/>
      <c r="GB2155" s="1"/>
      <c r="GC2155" s="1"/>
      <c r="GD2155" s="1"/>
      <c r="GE2155" s="1"/>
      <c r="GF2155" s="1"/>
      <c r="GG2155" s="1"/>
      <c r="GH2155" s="1"/>
      <c r="GI2155" s="1"/>
      <c r="GJ2155" s="1"/>
      <c r="GK2155" s="1"/>
      <c r="GL2155" s="1"/>
      <c r="GM2155" s="1"/>
      <c r="GN2155" s="1"/>
      <c r="GO2155" s="1"/>
    </row>
    <row r="2156" spans="1:197" s="40" customFormat="1" x14ac:dyDescent="0.25">
      <c r="A2156" s="41"/>
      <c r="B2156" s="4"/>
      <c r="C2156" s="41"/>
      <c r="D2156" s="42"/>
      <c r="E2156" s="42"/>
      <c r="F2156" s="42"/>
      <c r="G2156" s="1"/>
      <c r="H2156" s="1"/>
      <c r="I2156" s="1"/>
      <c r="J2156" s="1"/>
      <c r="K2156" s="1"/>
      <c r="L2156" s="1"/>
      <c r="M2156" s="2"/>
      <c r="N2156" s="1"/>
      <c r="O2156" s="1"/>
      <c r="P2156" s="1"/>
      <c r="Q2156" s="1"/>
      <c r="R2156" s="1"/>
      <c r="S2156" s="1"/>
      <c r="T2156" s="1"/>
      <c r="U2156" s="1"/>
      <c r="V2156" s="1"/>
      <c r="W2156" s="1"/>
      <c r="X2156" s="1"/>
      <c r="Y2156" s="1"/>
      <c r="Z2156" s="1"/>
      <c r="AA2156" s="1"/>
      <c r="AB2156" s="1"/>
      <c r="AC2156" s="1"/>
      <c r="AD2156" s="1"/>
      <c r="AE2156" s="1"/>
      <c r="AF2156" s="1"/>
      <c r="AG2156" s="1"/>
      <c r="AH2156" s="1"/>
      <c r="AI2156" s="1"/>
      <c r="AJ2156" s="1"/>
      <c r="AK2156" s="1"/>
      <c r="AL2156" s="1"/>
      <c r="AM2156" s="1"/>
      <c r="AN2156" s="1"/>
      <c r="AO2156" s="1"/>
      <c r="AP2156" s="1"/>
      <c r="AQ2156" s="1"/>
      <c r="AR2156" s="1"/>
      <c r="AS2156" s="1"/>
      <c r="AT2156" s="1"/>
      <c r="AU2156" s="1"/>
      <c r="AV2156" s="1"/>
      <c r="AW2156" s="1"/>
      <c r="AX2156" s="1"/>
      <c r="AY2156" s="1"/>
      <c r="AZ2156" s="1"/>
      <c r="BA2156" s="1"/>
      <c r="BB2156" s="1"/>
      <c r="BC2156" s="1"/>
      <c r="BD2156" s="1"/>
      <c r="BE2156" s="1"/>
      <c r="BF2156" s="1"/>
      <c r="BG2156" s="1"/>
      <c r="BH2156" s="1"/>
      <c r="BI2156" s="1"/>
      <c r="BJ2156" s="1"/>
      <c r="BK2156" s="1"/>
      <c r="BL2156" s="1"/>
      <c r="BM2156" s="1"/>
      <c r="BN2156" s="1"/>
      <c r="BO2156" s="1"/>
      <c r="BP2156" s="1"/>
      <c r="BQ2156" s="1"/>
      <c r="BR2156" s="1"/>
      <c r="BS2156" s="1"/>
      <c r="BT2156" s="1"/>
      <c r="BU2156" s="1"/>
      <c r="BV2156" s="1"/>
      <c r="BW2156" s="1"/>
      <c r="BX2156" s="1"/>
      <c r="BY2156" s="1"/>
      <c r="BZ2156" s="1"/>
      <c r="CA2156" s="1"/>
      <c r="CB2156" s="1"/>
      <c r="CC2156" s="1"/>
      <c r="CD2156" s="1"/>
      <c r="CE2156" s="1"/>
      <c r="CF2156" s="1"/>
      <c r="CG2156" s="1"/>
      <c r="CH2156" s="1"/>
      <c r="CI2156" s="1"/>
      <c r="CJ2156" s="1"/>
      <c r="CK2156" s="1"/>
      <c r="CL2156" s="1"/>
      <c r="CM2156" s="1"/>
      <c r="CN2156" s="1"/>
      <c r="CO2156" s="1"/>
      <c r="CP2156" s="1"/>
      <c r="CQ2156" s="1"/>
      <c r="CR2156" s="1"/>
      <c r="CS2156" s="1"/>
      <c r="CT2156" s="1"/>
      <c r="CU2156" s="1"/>
      <c r="CV2156" s="1"/>
      <c r="CW2156" s="1"/>
      <c r="CX2156" s="1"/>
      <c r="CY2156" s="1"/>
      <c r="CZ2156" s="1"/>
      <c r="DA2156" s="1"/>
      <c r="DB2156" s="1"/>
      <c r="DC2156" s="1"/>
      <c r="DD2156" s="1"/>
      <c r="DE2156" s="1"/>
      <c r="DF2156" s="1"/>
      <c r="DG2156" s="1"/>
      <c r="DH2156" s="1"/>
      <c r="DI2156" s="1"/>
      <c r="DJ2156" s="1"/>
      <c r="DK2156" s="1"/>
      <c r="DL2156" s="1"/>
      <c r="DM2156" s="1"/>
      <c r="DN2156" s="1"/>
      <c r="DO2156" s="1"/>
      <c r="DP2156" s="1"/>
      <c r="DQ2156" s="1"/>
      <c r="DR2156" s="1"/>
      <c r="DS2156" s="1"/>
      <c r="DT2156" s="1"/>
      <c r="DU2156" s="1"/>
      <c r="DV2156" s="1"/>
      <c r="DW2156" s="1"/>
      <c r="DX2156" s="1"/>
      <c r="DY2156" s="1"/>
      <c r="DZ2156" s="1"/>
      <c r="EA2156" s="1"/>
      <c r="EB2156" s="1"/>
      <c r="EC2156" s="1"/>
      <c r="ED2156" s="1"/>
      <c r="EE2156" s="1"/>
      <c r="EF2156" s="1"/>
      <c r="EG2156" s="1"/>
      <c r="EH2156" s="1"/>
      <c r="EI2156" s="1"/>
      <c r="EJ2156" s="1"/>
      <c r="EK2156" s="1"/>
      <c r="EL2156" s="1"/>
      <c r="EM2156" s="1"/>
      <c r="EN2156" s="1"/>
      <c r="EO2156" s="1"/>
      <c r="EP2156" s="1"/>
      <c r="EQ2156" s="1"/>
      <c r="ER2156" s="1"/>
      <c r="ES2156" s="1"/>
      <c r="ET2156" s="1"/>
      <c r="EU2156" s="1"/>
      <c r="EV2156" s="1"/>
      <c r="EW2156" s="1"/>
      <c r="EX2156" s="1"/>
      <c r="EY2156" s="1"/>
      <c r="EZ2156" s="1"/>
      <c r="FA2156" s="1"/>
      <c r="FB2156" s="1"/>
      <c r="FC2156" s="1"/>
      <c r="FD2156" s="1"/>
      <c r="FE2156" s="1"/>
      <c r="FF2156" s="1"/>
      <c r="FG2156" s="1"/>
      <c r="FH2156" s="1"/>
      <c r="FI2156" s="1"/>
      <c r="FJ2156" s="1"/>
      <c r="FK2156" s="1"/>
      <c r="FL2156" s="1"/>
      <c r="FM2156" s="1"/>
      <c r="FN2156" s="1"/>
      <c r="FO2156" s="1"/>
      <c r="FP2156" s="1"/>
      <c r="FQ2156" s="1"/>
      <c r="FR2156" s="1"/>
      <c r="FS2156" s="1"/>
      <c r="FT2156" s="1"/>
      <c r="FU2156" s="1"/>
      <c r="FV2156" s="1"/>
      <c r="FW2156" s="1"/>
      <c r="FX2156" s="1"/>
      <c r="FY2156" s="1"/>
      <c r="FZ2156" s="1"/>
      <c r="GA2156" s="1"/>
      <c r="GB2156" s="1"/>
      <c r="GC2156" s="1"/>
      <c r="GD2156" s="1"/>
      <c r="GE2156" s="1"/>
      <c r="GF2156" s="1"/>
      <c r="GG2156" s="1"/>
      <c r="GH2156" s="1"/>
      <c r="GI2156" s="1"/>
      <c r="GJ2156" s="1"/>
      <c r="GK2156" s="1"/>
      <c r="GL2156" s="1"/>
      <c r="GM2156" s="1"/>
      <c r="GN2156" s="1"/>
      <c r="GO2156" s="1"/>
    </row>
    <row r="2157" spans="1:197" s="40" customFormat="1" x14ac:dyDescent="0.25">
      <c r="A2157" s="41"/>
      <c r="B2157" s="4"/>
      <c r="C2157" s="41"/>
      <c r="D2157" s="42"/>
      <c r="E2157" s="42"/>
      <c r="F2157" s="42"/>
      <c r="G2157" s="1"/>
      <c r="H2157" s="1"/>
      <c r="I2157" s="1"/>
      <c r="J2157" s="1"/>
      <c r="K2157" s="1"/>
      <c r="L2157" s="1"/>
      <c r="M2157" s="2"/>
      <c r="N2157" s="1"/>
      <c r="O2157" s="1"/>
      <c r="P2157" s="1"/>
      <c r="Q2157" s="1"/>
      <c r="R2157" s="1"/>
      <c r="S2157" s="1"/>
      <c r="T2157" s="1"/>
      <c r="U2157" s="1"/>
      <c r="V2157" s="1"/>
      <c r="W2157" s="1"/>
      <c r="X2157" s="1"/>
      <c r="Y2157" s="1"/>
      <c r="Z2157" s="1"/>
      <c r="AA2157" s="1"/>
      <c r="AB2157" s="1"/>
      <c r="AC2157" s="1"/>
      <c r="AD2157" s="1"/>
      <c r="AE2157" s="1"/>
      <c r="AF2157" s="1"/>
      <c r="AG2157" s="1"/>
      <c r="AH2157" s="1"/>
      <c r="AI2157" s="1"/>
      <c r="AJ2157" s="1"/>
      <c r="AK2157" s="1"/>
      <c r="AL2157" s="1"/>
      <c r="AM2157" s="1"/>
      <c r="AN2157" s="1"/>
      <c r="AO2157" s="1"/>
      <c r="AP2157" s="1"/>
      <c r="AQ2157" s="1"/>
      <c r="AR2157" s="1"/>
      <c r="AS2157" s="1"/>
      <c r="AT2157" s="1"/>
      <c r="AU2157" s="1"/>
      <c r="AV2157" s="1"/>
      <c r="AW2157" s="1"/>
      <c r="AX2157" s="1"/>
      <c r="AY2157" s="1"/>
      <c r="AZ2157" s="1"/>
      <c r="BA2157" s="1"/>
      <c r="BB2157" s="1"/>
      <c r="BC2157" s="1"/>
      <c r="BD2157" s="1"/>
      <c r="BE2157" s="1"/>
      <c r="BF2157" s="1"/>
      <c r="BG2157" s="1"/>
      <c r="BH2157" s="1"/>
      <c r="BI2157" s="1"/>
      <c r="BJ2157" s="1"/>
      <c r="BK2157" s="1"/>
      <c r="BL2157" s="1"/>
      <c r="BM2157" s="1"/>
      <c r="BN2157" s="1"/>
      <c r="BO2157" s="1"/>
      <c r="BP2157" s="1"/>
      <c r="BQ2157" s="1"/>
      <c r="BR2157" s="1"/>
      <c r="BS2157" s="1"/>
      <c r="BT2157" s="1"/>
      <c r="BU2157" s="1"/>
      <c r="BV2157" s="1"/>
      <c r="BW2157" s="1"/>
      <c r="BX2157" s="1"/>
      <c r="BY2157" s="1"/>
      <c r="BZ2157" s="1"/>
      <c r="CA2157" s="1"/>
      <c r="CB2157" s="1"/>
      <c r="CC2157" s="1"/>
      <c r="CD2157" s="1"/>
      <c r="CE2157" s="1"/>
      <c r="CF2157" s="1"/>
      <c r="CG2157" s="1"/>
      <c r="CH2157" s="1"/>
      <c r="CI2157" s="1"/>
      <c r="CJ2157" s="1"/>
      <c r="CK2157" s="1"/>
      <c r="CL2157" s="1"/>
      <c r="CM2157" s="1"/>
      <c r="CN2157" s="1"/>
      <c r="CO2157" s="1"/>
      <c r="CP2157" s="1"/>
      <c r="CQ2157" s="1"/>
      <c r="CR2157" s="1"/>
      <c r="CS2157" s="1"/>
      <c r="CT2157" s="1"/>
      <c r="CU2157" s="1"/>
      <c r="CV2157" s="1"/>
      <c r="CW2157" s="1"/>
      <c r="CX2157" s="1"/>
      <c r="CY2157" s="1"/>
      <c r="CZ2157" s="1"/>
      <c r="DA2157" s="1"/>
      <c r="DB2157" s="1"/>
      <c r="DC2157" s="1"/>
      <c r="DD2157" s="1"/>
      <c r="DE2157" s="1"/>
      <c r="DF2157" s="1"/>
      <c r="DG2157" s="1"/>
      <c r="DH2157" s="1"/>
      <c r="DI2157" s="1"/>
      <c r="DJ2157" s="1"/>
      <c r="DK2157" s="1"/>
      <c r="DL2157" s="1"/>
      <c r="DM2157" s="1"/>
      <c r="DN2157" s="1"/>
      <c r="DO2157" s="1"/>
      <c r="DP2157" s="1"/>
      <c r="DQ2157" s="1"/>
      <c r="DR2157" s="1"/>
      <c r="DS2157" s="1"/>
      <c r="DT2157" s="1"/>
      <c r="DU2157" s="1"/>
      <c r="DV2157" s="1"/>
      <c r="DW2157" s="1"/>
      <c r="DX2157" s="1"/>
      <c r="DY2157" s="1"/>
      <c r="DZ2157" s="1"/>
      <c r="EA2157" s="1"/>
      <c r="EB2157" s="1"/>
      <c r="EC2157" s="1"/>
      <c r="ED2157" s="1"/>
      <c r="EE2157" s="1"/>
      <c r="EF2157" s="1"/>
      <c r="EG2157" s="1"/>
      <c r="EH2157" s="1"/>
      <c r="EI2157" s="1"/>
      <c r="EJ2157" s="1"/>
      <c r="EK2157" s="1"/>
      <c r="EL2157" s="1"/>
      <c r="EM2157" s="1"/>
      <c r="EN2157" s="1"/>
      <c r="EO2157" s="1"/>
      <c r="EP2157" s="1"/>
      <c r="EQ2157" s="1"/>
      <c r="ER2157" s="1"/>
      <c r="ES2157" s="1"/>
      <c r="ET2157" s="1"/>
      <c r="EU2157" s="1"/>
      <c r="EV2157" s="1"/>
      <c r="EW2157" s="1"/>
      <c r="EX2157" s="1"/>
      <c r="EY2157" s="1"/>
      <c r="EZ2157" s="1"/>
      <c r="FA2157" s="1"/>
      <c r="FB2157" s="1"/>
      <c r="FC2157" s="1"/>
      <c r="FD2157" s="1"/>
      <c r="FE2157" s="1"/>
      <c r="FF2157" s="1"/>
      <c r="FG2157" s="1"/>
      <c r="FH2157" s="1"/>
      <c r="FI2157" s="1"/>
      <c r="FJ2157" s="1"/>
      <c r="FK2157" s="1"/>
      <c r="FL2157" s="1"/>
      <c r="FM2157" s="1"/>
      <c r="FN2157" s="1"/>
      <c r="FO2157" s="1"/>
      <c r="FP2157" s="1"/>
      <c r="FQ2157" s="1"/>
      <c r="FR2157" s="1"/>
      <c r="FS2157" s="1"/>
      <c r="FT2157" s="1"/>
      <c r="FU2157" s="1"/>
      <c r="FV2157" s="1"/>
      <c r="FW2157" s="1"/>
      <c r="FX2157" s="1"/>
      <c r="FY2157" s="1"/>
      <c r="FZ2157" s="1"/>
      <c r="GA2157" s="1"/>
      <c r="GB2157" s="1"/>
      <c r="GC2157" s="1"/>
      <c r="GD2157" s="1"/>
      <c r="GE2157" s="1"/>
      <c r="GF2157" s="1"/>
      <c r="GG2157" s="1"/>
      <c r="GH2157" s="1"/>
      <c r="GI2157" s="1"/>
      <c r="GJ2157" s="1"/>
      <c r="GK2157" s="1"/>
      <c r="GL2157" s="1"/>
      <c r="GM2157" s="1"/>
      <c r="GN2157" s="1"/>
      <c r="GO2157" s="1"/>
    </row>
    <row r="2158" spans="1:197" s="40" customFormat="1" x14ac:dyDescent="0.25">
      <c r="A2158" s="41"/>
      <c r="B2158" s="4"/>
      <c r="C2158" s="41"/>
      <c r="D2158" s="42"/>
      <c r="E2158" s="42"/>
      <c r="F2158" s="42"/>
      <c r="G2158" s="1"/>
      <c r="H2158" s="1"/>
      <c r="I2158" s="1"/>
      <c r="J2158" s="1"/>
      <c r="K2158" s="1"/>
      <c r="L2158" s="1"/>
      <c r="M2158" s="2"/>
      <c r="N2158" s="1"/>
      <c r="O2158" s="1"/>
      <c r="P2158" s="1"/>
      <c r="Q2158" s="1"/>
      <c r="R2158" s="1"/>
      <c r="S2158" s="1"/>
      <c r="T2158" s="1"/>
      <c r="U2158" s="1"/>
      <c r="V2158" s="1"/>
      <c r="W2158" s="1"/>
      <c r="X2158" s="1"/>
      <c r="Y2158" s="1"/>
      <c r="Z2158" s="1"/>
      <c r="AA2158" s="1"/>
      <c r="AB2158" s="1"/>
      <c r="AC2158" s="1"/>
      <c r="AD2158" s="1"/>
      <c r="AE2158" s="1"/>
      <c r="AF2158" s="1"/>
      <c r="AG2158" s="1"/>
      <c r="AH2158" s="1"/>
      <c r="AI2158" s="1"/>
      <c r="AJ2158" s="1"/>
      <c r="AK2158" s="1"/>
      <c r="AL2158" s="1"/>
      <c r="AM2158" s="1"/>
      <c r="AN2158" s="1"/>
      <c r="AO2158" s="1"/>
      <c r="AP2158" s="1"/>
      <c r="AQ2158" s="1"/>
      <c r="AR2158" s="1"/>
      <c r="AS2158" s="1"/>
      <c r="AT2158" s="1"/>
      <c r="AU2158" s="1"/>
      <c r="AV2158" s="1"/>
      <c r="AW2158" s="1"/>
      <c r="AX2158" s="1"/>
      <c r="AY2158" s="1"/>
      <c r="AZ2158" s="1"/>
      <c r="BA2158" s="1"/>
      <c r="BB2158" s="1"/>
      <c r="BC2158" s="1"/>
      <c r="BD2158" s="1"/>
      <c r="BE2158" s="1"/>
      <c r="BF2158" s="1"/>
      <c r="BG2158" s="1"/>
      <c r="BH2158" s="1"/>
      <c r="BI2158" s="1"/>
      <c r="BJ2158" s="1"/>
      <c r="BK2158" s="1"/>
      <c r="BL2158" s="1"/>
      <c r="BM2158" s="1"/>
      <c r="BN2158" s="1"/>
      <c r="BO2158" s="1"/>
      <c r="BP2158" s="1"/>
      <c r="BQ2158" s="1"/>
      <c r="BR2158" s="1"/>
      <c r="BS2158" s="1"/>
      <c r="BT2158" s="1"/>
      <c r="BU2158" s="1"/>
      <c r="BV2158" s="1"/>
      <c r="BW2158" s="1"/>
      <c r="BX2158" s="1"/>
      <c r="BY2158" s="1"/>
      <c r="BZ2158" s="1"/>
      <c r="CA2158" s="1"/>
      <c r="CB2158" s="1"/>
      <c r="CC2158" s="1"/>
      <c r="CD2158" s="1"/>
      <c r="CE2158" s="1"/>
      <c r="CF2158" s="1"/>
      <c r="CG2158" s="1"/>
      <c r="CH2158" s="1"/>
      <c r="CI2158" s="1"/>
      <c r="CJ2158" s="1"/>
      <c r="CK2158" s="1"/>
      <c r="CL2158" s="1"/>
      <c r="CM2158" s="1"/>
      <c r="CN2158" s="1"/>
      <c r="CO2158" s="1"/>
      <c r="CP2158" s="1"/>
      <c r="CQ2158" s="1"/>
      <c r="CR2158" s="1"/>
      <c r="CS2158" s="1"/>
      <c r="CT2158" s="1"/>
      <c r="CU2158" s="1"/>
      <c r="CV2158" s="1"/>
      <c r="CW2158" s="1"/>
      <c r="CX2158" s="1"/>
      <c r="CY2158" s="1"/>
      <c r="CZ2158" s="1"/>
      <c r="DA2158" s="1"/>
      <c r="DB2158" s="1"/>
      <c r="DC2158" s="1"/>
      <c r="DD2158" s="1"/>
      <c r="DE2158" s="1"/>
      <c r="DF2158" s="1"/>
      <c r="DG2158" s="1"/>
      <c r="DH2158" s="1"/>
      <c r="DI2158" s="1"/>
      <c r="DJ2158" s="1"/>
      <c r="DK2158" s="1"/>
      <c r="DL2158" s="1"/>
      <c r="DM2158" s="1"/>
      <c r="DN2158" s="1"/>
      <c r="DO2158" s="1"/>
      <c r="DP2158" s="1"/>
      <c r="DQ2158" s="1"/>
      <c r="DR2158" s="1"/>
      <c r="DS2158" s="1"/>
      <c r="DT2158" s="1"/>
      <c r="DU2158" s="1"/>
      <c r="DV2158" s="1"/>
      <c r="DW2158" s="1"/>
      <c r="DX2158" s="1"/>
      <c r="DY2158" s="1"/>
      <c r="DZ2158" s="1"/>
      <c r="EA2158" s="1"/>
      <c r="EB2158" s="1"/>
      <c r="EC2158" s="1"/>
      <c r="ED2158" s="1"/>
      <c r="EE2158" s="1"/>
      <c r="EF2158" s="1"/>
      <c r="EG2158" s="1"/>
      <c r="EH2158" s="1"/>
      <c r="EI2158" s="1"/>
      <c r="EJ2158" s="1"/>
      <c r="EK2158" s="1"/>
      <c r="EL2158" s="1"/>
      <c r="EM2158" s="1"/>
      <c r="EN2158" s="1"/>
      <c r="EO2158" s="1"/>
      <c r="EP2158" s="1"/>
      <c r="EQ2158" s="1"/>
      <c r="ER2158" s="1"/>
      <c r="ES2158" s="1"/>
      <c r="ET2158" s="1"/>
      <c r="EU2158" s="1"/>
      <c r="EV2158" s="1"/>
      <c r="EW2158" s="1"/>
      <c r="EX2158" s="1"/>
      <c r="EY2158" s="1"/>
      <c r="EZ2158" s="1"/>
      <c r="FA2158" s="1"/>
      <c r="FB2158" s="1"/>
      <c r="FC2158" s="1"/>
      <c r="FD2158" s="1"/>
      <c r="FE2158" s="1"/>
      <c r="FF2158" s="1"/>
      <c r="FG2158" s="1"/>
      <c r="FH2158" s="1"/>
      <c r="FI2158" s="1"/>
      <c r="FJ2158" s="1"/>
      <c r="FK2158" s="1"/>
      <c r="FL2158" s="1"/>
      <c r="FM2158" s="1"/>
      <c r="FN2158" s="1"/>
      <c r="FO2158" s="1"/>
      <c r="FP2158" s="1"/>
      <c r="FQ2158" s="1"/>
      <c r="FR2158" s="1"/>
      <c r="FS2158" s="1"/>
      <c r="FT2158" s="1"/>
      <c r="FU2158" s="1"/>
      <c r="FV2158" s="1"/>
      <c r="FW2158" s="1"/>
      <c r="FX2158" s="1"/>
      <c r="FY2158" s="1"/>
      <c r="FZ2158" s="1"/>
      <c r="GA2158" s="1"/>
      <c r="GB2158" s="1"/>
      <c r="GC2158" s="1"/>
      <c r="GD2158" s="1"/>
      <c r="GE2158" s="1"/>
      <c r="GF2158" s="1"/>
      <c r="GG2158" s="1"/>
      <c r="GH2158" s="1"/>
      <c r="GI2158" s="1"/>
      <c r="GJ2158" s="1"/>
      <c r="GK2158" s="1"/>
      <c r="GL2158" s="1"/>
      <c r="GM2158" s="1"/>
      <c r="GN2158" s="1"/>
      <c r="GO2158" s="1"/>
    </row>
    <row r="2159" spans="1:197" s="40" customFormat="1" x14ac:dyDescent="0.25">
      <c r="A2159" s="41"/>
      <c r="B2159" s="4"/>
      <c r="C2159" s="41"/>
      <c r="D2159" s="42"/>
      <c r="E2159" s="42"/>
      <c r="F2159" s="42"/>
      <c r="G2159" s="1"/>
      <c r="H2159" s="1"/>
      <c r="I2159" s="1"/>
      <c r="J2159" s="1"/>
      <c r="K2159" s="1"/>
      <c r="L2159" s="1"/>
      <c r="M2159" s="2"/>
      <c r="N2159" s="1"/>
      <c r="O2159" s="1"/>
      <c r="P2159" s="1"/>
      <c r="Q2159" s="1"/>
      <c r="R2159" s="1"/>
      <c r="S2159" s="1"/>
      <c r="T2159" s="1"/>
      <c r="U2159" s="1"/>
      <c r="V2159" s="1"/>
      <c r="W2159" s="1"/>
      <c r="X2159" s="1"/>
      <c r="Y2159" s="1"/>
      <c r="Z2159" s="1"/>
      <c r="AA2159" s="1"/>
      <c r="AB2159" s="1"/>
      <c r="AC2159" s="1"/>
      <c r="AD2159" s="1"/>
      <c r="AE2159" s="1"/>
      <c r="AF2159" s="1"/>
      <c r="AG2159" s="1"/>
      <c r="AH2159" s="1"/>
      <c r="AI2159" s="1"/>
      <c r="AJ2159" s="1"/>
      <c r="AK2159" s="1"/>
      <c r="AL2159" s="1"/>
      <c r="AM2159" s="1"/>
      <c r="AN2159" s="1"/>
      <c r="AO2159" s="1"/>
      <c r="AP2159" s="1"/>
      <c r="AQ2159" s="1"/>
      <c r="AR2159" s="1"/>
      <c r="AS2159" s="1"/>
      <c r="AT2159" s="1"/>
      <c r="AU2159" s="1"/>
      <c r="AV2159" s="1"/>
      <c r="AW2159" s="1"/>
      <c r="AX2159" s="1"/>
      <c r="AY2159" s="1"/>
      <c r="AZ2159" s="1"/>
      <c r="BA2159" s="1"/>
      <c r="BB2159" s="1"/>
      <c r="BC2159" s="1"/>
      <c r="BD2159" s="1"/>
      <c r="BE2159" s="1"/>
      <c r="BF2159" s="1"/>
      <c r="BG2159" s="1"/>
      <c r="BH2159" s="1"/>
      <c r="BI2159" s="1"/>
      <c r="BJ2159" s="1"/>
      <c r="BK2159" s="1"/>
      <c r="BL2159" s="1"/>
      <c r="BM2159" s="1"/>
      <c r="BN2159" s="1"/>
      <c r="BO2159" s="1"/>
      <c r="BP2159" s="1"/>
      <c r="BQ2159" s="1"/>
      <c r="BR2159" s="1"/>
      <c r="BS2159" s="1"/>
      <c r="BT2159" s="1"/>
      <c r="BU2159" s="1"/>
      <c r="BV2159" s="1"/>
      <c r="BW2159" s="1"/>
      <c r="BX2159" s="1"/>
      <c r="BY2159" s="1"/>
      <c r="BZ2159" s="1"/>
      <c r="CA2159" s="1"/>
      <c r="CB2159" s="1"/>
      <c r="CC2159" s="1"/>
      <c r="CD2159" s="1"/>
      <c r="CE2159" s="1"/>
      <c r="CF2159" s="1"/>
      <c r="CG2159" s="1"/>
      <c r="CH2159" s="1"/>
      <c r="CI2159" s="1"/>
      <c r="CJ2159" s="1"/>
      <c r="CK2159" s="1"/>
      <c r="CL2159" s="1"/>
      <c r="CM2159" s="1"/>
      <c r="CN2159" s="1"/>
      <c r="CO2159" s="1"/>
      <c r="CP2159" s="1"/>
      <c r="CQ2159" s="1"/>
      <c r="CR2159" s="1"/>
      <c r="CS2159" s="1"/>
      <c r="CT2159" s="1"/>
      <c r="CU2159" s="1"/>
      <c r="CV2159" s="1"/>
      <c r="CW2159" s="1"/>
      <c r="CX2159" s="1"/>
      <c r="CY2159" s="1"/>
      <c r="CZ2159" s="1"/>
      <c r="DA2159" s="1"/>
      <c r="DB2159" s="1"/>
      <c r="DC2159" s="1"/>
      <c r="DD2159" s="1"/>
      <c r="DE2159" s="1"/>
      <c r="DF2159" s="1"/>
      <c r="DG2159" s="1"/>
      <c r="DH2159" s="1"/>
      <c r="DI2159" s="1"/>
      <c r="DJ2159" s="1"/>
      <c r="DK2159" s="1"/>
      <c r="DL2159" s="1"/>
      <c r="DM2159" s="1"/>
      <c r="DN2159" s="1"/>
      <c r="DO2159" s="1"/>
      <c r="DP2159" s="1"/>
      <c r="DQ2159" s="1"/>
      <c r="DR2159" s="1"/>
      <c r="DS2159" s="1"/>
      <c r="DT2159" s="1"/>
      <c r="DU2159" s="1"/>
      <c r="DV2159" s="1"/>
      <c r="DW2159" s="1"/>
      <c r="DX2159" s="1"/>
      <c r="DY2159" s="1"/>
      <c r="DZ2159" s="1"/>
      <c r="EA2159" s="1"/>
      <c r="EB2159" s="1"/>
      <c r="EC2159" s="1"/>
      <c r="ED2159" s="1"/>
      <c r="EE2159" s="1"/>
      <c r="EF2159" s="1"/>
      <c r="EG2159" s="1"/>
      <c r="EH2159" s="1"/>
      <c r="EI2159" s="1"/>
      <c r="EJ2159" s="1"/>
      <c r="EK2159" s="1"/>
      <c r="EL2159" s="1"/>
      <c r="EM2159" s="1"/>
      <c r="EN2159" s="1"/>
      <c r="EO2159" s="1"/>
      <c r="EP2159" s="1"/>
      <c r="EQ2159" s="1"/>
      <c r="ER2159" s="1"/>
      <c r="ES2159" s="1"/>
      <c r="ET2159" s="1"/>
      <c r="EU2159" s="1"/>
      <c r="EV2159" s="1"/>
      <c r="EW2159" s="1"/>
      <c r="EX2159" s="1"/>
      <c r="EY2159" s="1"/>
      <c r="EZ2159" s="1"/>
      <c r="FA2159" s="1"/>
      <c r="FB2159" s="1"/>
      <c r="FC2159" s="1"/>
      <c r="FD2159" s="1"/>
      <c r="FE2159" s="1"/>
      <c r="FF2159" s="1"/>
      <c r="FG2159" s="1"/>
      <c r="FH2159" s="1"/>
      <c r="FI2159" s="1"/>
      <c r="FJ2159" s="1"/>
      <c r="FK2159" s="1"/>
      <c r="FL2159" s="1"/>
      <c r="FM2159" s="1"/>
      <c r="FN2159" s="1"/>
      <c r="FO2159" s="1"/>
      <c r="FP2159" s="1"/>
      <c r="FQ2159" s="1"/>
      <c r="FR2159" s="1"/>
      <c r="FS2159" s="1"/>
      <c r="FT2159" s="1"/>
      <c r="FU2159" s="1"/>
      <c r="FV2159" s="1"/>
      <c r="FW2159" s="1"/>
      <c r="FX2159" s="1"/>
      <c r="FY2159" s="1"/>
      <c r="FZ2159" s="1"/>
      <c r="GA2159" s="1"/>
      <c r="GB2159" s="1"/>
      <c r="GC2159" s="1"/>
      <c r="GD2159" s="1"/>
      <c r="GE2159" s="1"/>
      <c r="GF2159" s="1"/>
      <c r="GG2159" s="1"/>
      <c r="GH2159" s="1"/>
      <c r="GI2159" s="1"/>
      <c r="GJ2159" s="1"/>
      <c r="GK2159" s="1"/>
      <c r="GL2159" s="1"/>
      <c r="GM2159" s="1"/>
      <c r="GN2159" s="1"/>
      <c r="GO2159" s="1"/>
    </row>
    <row r="2160" spans="1:197" s="40" customFormat="1" x14ac:dyDescent="0.25">
      <c r="A2160" s="41"/>
      <c r="B2160" s="4"/>
      <c r="C2160" s="41"/>
      <c r="D2160" s="42"/>
      <c r="E2160" s="42"/>
      <c r="F2160" s="42"/>
      <c r="G2160" s="1"/>
      <c r="H2160" s="1"/>
      <c r="I2160" s="1"/>
      <c r="J2160" s="1"/>
      <c r="K2160" s="1"/>
      <c r="L2160" s="1"/>
      <c r="M2160" s="2"/>
      <c r="N2160" s="1"/>
      <c r="O2160" s="1"/>
      <c r="P2160" s="1"/>
      <c r="Q2160" s="1"/>
      <c r="R2160" s="1"/>
      <c r="S2160" s="1"/>
      <c r="T2160" s="1"/>
      <c r="U2160" s="1"/>
      <c r="V2160" s="1"/>
      <c r="W2160" s="1"/>
      <c r="X2160" s="1"/>
      <c r="Y2160" s="1"/>
      <c r="Z2160" s="1"/>
      <c r="AA2160" s="1"/>
      <c r="AB2160" s="1"/>
      <c r="AC2160" s="1"/>
      <c r="AD2160" s="1"/>
      <c r="AE2160" s="1"/>
      <c r="AF2160" s="1"/>
      <c r="AG2160" s="1"/>
      <c r="AH2160" s="1"/>
      <c r="AI2160" s="1"/>
      <c r="AJ2160" s="1"/>
      <c r="AK2160" s="1"/>
      <c r="AL2160" s="1"/>
      <c r="AM2160" s="1"/>
      <c r="AN2160" s="1"/>
      <c r="AO2160" s="1"/>
      <c r="AP2160" s="1"/>
      <c r="AQ2160" s="1"/>
      <c r="AR2160" s="1"/>
      <c r="AS2160" s="1"/>
      <c r="AT2160" s="1"/>
      <c r="AU2160" s="1"/>
      <c r="AV2160" s="1"/>
      <c r="AW2160" s="1"/>
      <c r="AX2160" s="1"/>
      <c r="AY2160" s="1"/>
      <c r="AZ2160" s="1"/>
      <c r="BA2160" s="1"/>
      <c r="BB2160" s="1"/>
      <c r="BC2160" s="1"/>
      <c r="BD2160" s="1"/>
      <c r="BE2160" s="1"/>
      <c r="BF2160" s="1"/>
      <c r="BG2160" s="1"/>
      <c r="BH2160" s="1"/>
      <c r="BI2160" s="1"/>
      <c r="BJ2160" s="1"/>
      <c r="BK2160" s="1"/>
      <c r="BL2160" s="1"/>
      <c r="BM2160" s="1"/>
      <c r="BN2160" s="1"/>
      <c r="BO2160" s="1"/>
      <c r="BP2160" s="1"/>
      <c r="BQ2160" s="1"/>
      <c r="BR2160" s="1"/>
      <c r="BS2160" s="1"/>
      <c r="BT2160" s="1"/>
      <c r="BU2160" s="1"/>
      <c r="BV2160" s="1"/>
      <c r="BW2160" s="1"/>
      <c r="BX2160" s="1"/>
      <c r="BY2160" s="1"/>
      <c r="BZ2160" s="1"/>
      <c r="CA2160" s="1"/>
      <c r="CB2160" s="1"/>
      <c r="CC2160" s="1"/>
      <c r="CD2160" s="1"/>
      <c r="CE2160" s="1"/>
      <c r="CF2160" s="1"/>
      <c r="CG2160" s="1"/>
      <c r="CH2160" s="1"/>
      <c r="CI2160" s="1"/>
      <c r="CJ2160" s="1"/>
      <c r="CK2160" s="1"/>
      <c r="CL2160" s="1"/>
      <c r="CM2160" s="1"/>
      <c r="CN2160" s="1"/>
      <c r="CO2160" s="1"/>
      <c r="CP2160" s="1"/>
      <c r="CQ2160" s="1"/>
      <c r="CR2160" s="1"/>
      <c r="CS2160" s="1"/>
      <c r="CT2160" s="1"/>
      <c r="CU2160" s="1"/>
      <c r="CV2160" s="1"/>
      <c r="CW2160" s="1"/>
      <c r="CX2160" s="1"/>
      <c r="CY2160" s="1"/>
      <c r="CZ2160" s="1"/>
      <c r="DA2160" s="1"/>
      <c r="DB2160" s="1"/>
      <c r="DC2160" s="1"/>
      <c r="DD2160" s="1"/>
      <c r="DE2160" s="1"/>
      <c r="DF2160" s="1"/>
      <c r="DG2160" s="1"/>
      <c r="DH2160" s="1"/>
      <c r="DI2160" s="1"/>
      <c r="DJ2160" s="1"/>
      <c r="DK2160" s="1"/>
      <c r="DL2160" s="1"/>
      <c r="DM2160" s="1"/>
      <c r="DN2160" s="1"/>
      <c r="DO2160" s="1"/>
      <c r="DP2160" s="1"/>
      <c r="DQ2160" s="1"/>
      <c r="DR2160" s="1"/>
      <c r="DS2160" s="1"/>
      <c r="DT2160" s="1"/>
      <c r="DU2160" s="1"/>
      <c r="DV2160" s="1"/>
      <c r="DW2160" s="1"/>
      <c r="DX2160" s="1"/>
      <c r="DY2160" s="1"/>
      <c r="DZ2160" s="1"/>
      <c r="EA2160" s="1"/>
      <c r="EB2160" s="1"/>
      <c r="EC2160" s="1"/>
      <c r="ED2160" s="1"/>
      <c r="EE2160" s="1"/>
      <c r="EF2160" s="1"/>
      <c r="EG2160" s="1"/>
      <c r="EH2160" s="1"/>
      <c r="EI2160" s="1"/>
      <c r="EJ2160" s="1"/>
      <c r="EK2160" s="1"/>
      <c r="EL2160" s="1"/>
      <c r="EM2160" s="1"/>
      <c r="EN2160" s="1"/>
      <c r="EO2160" s="1"/>
      <c r="EP2160" s="1"/>
      <c r="EQ2160" s="1"/>
      <c r="ER2160" s="1"/>
      <c r="ES2160" s="1"/>
      <c r="ET2160" s="1"/>
      <c r="EU2160" s="1"/>
      <c r="EV2160" s="1"/>
      <c r="EW2160" s="1"/>
      <c r="EX2160" s="1"/>
      <c r="EY2160" s="1"/>
      <c r="EZ2160" s="1"/>
      <c r="FA2160" s="1"/>
      <c r="FB2160" s="1"/>
      <c r="FC2160" s="1"/>
      <c r="FD2160" s="1"/>
      <c r="FE2160" s="1"/>
      <c r="FF2160" s="1"/>
      <c r="FG2160" s="1"/>
      <c r="FH2160" s="1"/>
      <c r="FI2160" s="1"/>
      <c r="FJ2160" s="1"/>
      <c r="FK2160" s="1"/>
      <c r="FL2160" s="1"/>
      <c r="FM2160" s="1"/>
      <c r="FN2160" s="1"/>
      <c r="FO2160" s="1"/>
      <c r="FP2160" s="1"/>
      <c r="FQ2160" s="1"/>
      <c r="FR2160" s="1"/>
      <c r="FS2160" s="1"/>
      <c r="FT2160" s="1"/>
      <c r="FU2160" s="1"/>
      <c r="FV2160" s="1"/>
      <c r="FW2160" s="1"/>
      <c r="FX2160" s="1"/>
      <c r="FY2160" s="1"/>
      <c r="FZ2160" s="1"/>
      <c r="GA2160" s="1"/>
      <c r="GB2160" s="1"/>
      <c r="GC2160" s="1"/>
      <c r="GD2160" s="1"/>
      <c r="GE2160" s="1"/>
      <c r="GF2160" s="1"/>
      <c r="GG2160" s="1"/>
      <c r="GH2160" s="1"/>
      <c r="GI2160" s="1"/>
      <c r="GJ2160" s="1"/>
      <c r="GK2160" s="1"/>
      <c r="GL2160" s="1"/>
      <c r="GM2160" s="1"/>
      <c r="GN2160" s="1"/>
      <c r="GO2160" s="1"/>
    </row>
    <row r="2161" spans="1:197" s="40" customFormat="1" x14ac:dyDescent="0.25">
      <c r="A2161" s="41"/>
      <c r="B2161" s="4"/>
      <c r="C2161" s="41"/>
      <c r="D2161" s="42"/>
      <c r="E2161" s="42"/>
      <c r="F2161" s="42"/>
      <c r="G2161" s="1"/>
      <c r="H2161" s="1"/>
      <c r="I2161" s="1"/>
      <c r="J2161" s="1"/>
      <c r="K2161" s="1"/>
      <c r="L2161" s="1"/>
      <c r="M2161" s="2"/>
      <c r="N2161" s="1"/>
      <c r="O2161" s="1"/>
      <c r="P2161" s="1"/>
      <c r="Q2161" s="1"/>
      <c r="R2161" s="1"/>
      <c r="S2161" s="1"/>
      <c r="T2161" s="1"/>
      <c r="U2161" s="1"/>
      <c r="V2161" s="1"/>
      <c r="W2161" s="1"/>
      <c r="X2161" s="1"/>
      <c r="Y2161" s="1"/>
      <c r="Z2161" s="1"/>
      <c r="AA2161" s="1"/>
      <c r="AB2161" s="1"/>
      <c r="AC2161" s="1"/>
      <c r="AD2161" s="1"/>
      <c r="AE2161" s="1"/>
      <c r="AF2161" s="1"/>
      <c r="AG2161" s="1"/>
      <c r="AH2161" s="1"/>
      <c r="AI2161" s="1"/>
      <c r="AJ2161" s="1"/>
      <c r="AK2161" s="1"/>
      <c r="AL2161" s="1"/>
      <c r="AM2161" s="1"/>
      <c r="AN2161" s="1"/>
      <c r="AO2161" s="1"/>
      <c r="AP2161" s="1"/>
      <c r="AQ2161" s="1"/>
      <c r="AR2161" s="1"/>
      <c r="AS2161" s="1"/>
      <c r="AT2161" s="1"/>
      <c r="AU2161" s="1"/>
      <c r="AV2161" s="1"/>
      <c r="AW2161" s="1"/>
      <c r="AX2161" s="1"/>
      <c r="AY2161" s="1"/>
      <c r="AZ2161" s="1"/>
      <c r="BA2161" s="1"/>
      <c r="BB2161" s="1"/>
      <c r="BC2161" s="1"/>
      <c r="BD2161" s="1"/>
      <c r="BE2161" s="1"/>
      <c r="BF2161" s="1"/>
      <c r="BG2161" s="1"/>
      <c r="BH2161" s="1"/>
      <c r="BI2161" s="1"/>
      <c r="BJ2161" s="1"/>
      <c r="BK2161" s="1"/>
      <c r="BL2161" s="1"/>
      <c r="BM2161" s="1"/>
      <c r="BN2161" s="1"/>
      <c r="BO2161" s="1"/>
      <c r="BP2161" s="1"/>
      <c r="BQ2161" s="1"/>
      <c r="BR2161" s="1"/>
      <c r="BS2161" s="1"/>
      <c r="BT2161" s="1"/>
      <c r="BU2161" s="1"/>
      <c r="BV2161" s="1"/>
      <c r="BW2161" s="1"/>
      <c r="BX2161" s="1"/>
      <c r="BY2161" s="1"/>
      <c r="BZ2161" s="1"/>
      <c r="CA2161" s="1"/>
      <c r="CB2161" s="1"/>
      <c r="CC2161" s="1"/>
      <c r="CD2161" s="1"/>
      <c r="CE2161" s="1"/>
      <c r="CF2161" s="1"/>
      <c r="CG2161" s="1"/>
      <c r="CH2161" s="1"/>
      <c r="CI2161" s="1"/>
      <c r="CJ2161" s="1"/>
      <c r="CK2161" s="1"/>
      <c r="CL2161" s="1"/>
      <c r="CM2161" s="1"/>
      <c r="CN2161" s="1"/>
      <c r="CO2161" s="1"/>
      <c r="CP2161" s="1"/>
      <c r="CQ2161" s="1"/>
      <c r="CR2161" s="1"/>
      <c r="CS2161" s="1"/>
      <c r="CT2161" s="1"/>
      <c r="CU2161" s="1"/>
      <c r="CV2161" s="1"/>
      <c r="CW2161" s="1"/>
      <c r="CX2161" s="1"/>
      <c r="CY2161" s="1"/>
      <c r="CZ2161" s="1"/>
      <c r="DA2161" s="1"/>
      <c r="DB2161" s="1"/>
      <c r="DC2161" s="1"/>
      <c r="DD2161" s="1"/>
      <c r="DE2161" s="1"/>
      <c r="DF2161" s="1"/>
      <c r="DG2161" s="1"/>
      <c r="DH2161" s="1"/>
      <c r="DI2161" s="1"/>
      <c r="DJ2161" s="1"/>
      <c r="DK2161" s="1"/>
      <c r="DL2161" s="1"/>
      <c r="DM2161" s="1"/>
      <c r="DN2161" s="1"/>
      <c r="DO2161" s="1"/>
      <c r="DP2161" s="1"/>
      <c r="DQ2161" s="1"/>
      <c r="DR2161" s="1"/>
      <c r="DS2161" s="1"/>
      <c r="DT2161" s="1"/>
      <c r="DU2161" s="1"/>
      <c r="DV2161" s="1"/>
      <c r="DW2161" s="1"/>
      <c r="DX2161" s="1"/>
      <c r="DY2161" s="1"/>
      <c r="DZ2161" s="1"/>
      <c r="EA2161" s="1"/>
      <c r="EB2161" s="1"/>
      <c r="EC2161" s="1"/>
      <c r="ED2161" s="1"/>
      <c r="EE2161" s="1"/>
      <c r="EF2161" s="1"/>
      <c r="EG2161" s="1"/>
      <c r="EH2161" s="1"/>
      <c r="EI2161" s="1"/>
      <c r="EJ2161" s="1"/>
      <c r="EK2161" s="1"/>
      <c r="EL2161" s="1"/>
      <c r="EM2161" s="1"/>
      <c r="EN2161" s="1"/>
      <c r="EO2161" s="1"/>
      <c r="EP2161" s="1"/>
      <c r="EQ2161" s="1"/>
      <c r="ER2161" s="1"/>
      <c r="ES2161" s="1"/>
      <c r="ET2161" s="1"/>
      <c r="EU2161" s="1"/>
      <c r="EV2161" s="1"/>
      <c r="EW2161" s="1"/>
      <c r="EX2161" s="1"/>
      <c r="EY2161" s="1"/>
      <c r="EZ2161" s="1"/>
      <c r="FA2161" s="1"/>
      <c r="FB2161" s="1"/>
      <c r="FC2161" s="1"/>
      <c r="FD2161" s="1"/>
      <c r="FE2161" s="1"/>
      <c r="FF2161" s="1"/>
      <c r="FG2161" s="1"/>
      <c r="FH2161" s="1"/>
      <c r="FI2161" s="1"/>
      <c r="FJ2161" s="1"/>
      <c r="FK2161" s="1"/>
      <c r="FL2161" s="1"/>
      <c r="FM2161" s="1"/>
      <c r="FN2161" s="1"/>
      <c r="FO2161" s="1"/>
      <c r="FP2161" s="1"/>
      <c r="FQ2161" s="1"/>
      <c r="FR2161" s="1"/>
      <c r="FS2161" s="1"/>
      <c r="FT2161" s="1"/>
      <c r="FU2161" s="1"/>
      <c r="FV2161" s="1"/>
      <c r="FW2161" s="1"/>
      <c r="FX2161" s="1"/>
      <c r="FY2161" s="1"/>
      <c r="FZ2161" s="1"/>
      <c r="GA2161" s="1"/>
      <c r="GB2161" s="1"/>
      <c r="GC2161" s="1"/>
      <c r="GD2161" s="1"/>
      <c r="GE2161" s="1"/>
      <c r="GF2161" s="1"/>
      <c r="GG2161" s="1"/>
      <c r="GH2161" s="1"/>
      <c r="GI2161" s="1"/>
      <c r="GJ2161" s="1"/>
      <c r="GK2161" s="1"/>
      <c r="GL2161" s="1"/>
      <c r="GM2161" s="1"/>
      <c r="GN2161" s="1"/>
      <c r="GO2161" s="1"/>
    </row>
    <row r="2162" spans="1:197" s="40" customFormat="1" x14ac:dyDescent="0.25">
      <c r="A2162" s="41"/>
      <c r="B2162" s="4"/>
      <c r="C2162" s="41"/>
      <c r="D2162" s="42"/>
      <c r="E2162" s="42"/>
      <c r="F2162" s="42"/>
      <c r="G2162" s="1"/>
      <c r="H2162" s="1"/>
      <c r="I2162" s="1"/>
      <c r="J2162" s="1"/>
      <c r="K2162" s="1"/>
      <c r="L2162" s="1"/>
      <c r="M2162" s="2"/>
      <c r="N2162" s="1"/>
      <c r="O2162" s="1"/>
      <c r="P2162" s="1"/>
      <c r="Q2162" s="1"/>
      <c r="R2162" s="1"/>
      <c r="S2162" s="1"/>
      <c r="T2162" s="1"/>
      <c r="U2162" s="1"/>
      <c r="V2162" s="1"/>
      <c r="W2162" s="1"/>
      <c r="X2162" s="1"/>
      <c r="Y2162" s="1"/>
      <c r="Z2162" s="1"/>
      <c r="AA2162" s="1"/>
      <c r="AB2162" s="1"/>
      <c r="AC2162" s="1"/>
      <c r="AD2162" s="1"/>
      <c r="AE2162" s="1"/>
      <c r="AF2162" s="1"/>
      <c r="AG2162" s="1"/>
      <c r="AH2162" s="1"/>
      <c r="AI2162" s="1"/>
      <c r="AJ2162" s="1"/>
      <c r="AK2162" s="1"/>
      <c r="AL2162" s="1"/>
      <c r="AM2162" s="1"/>
      <c r="AN2162" s="1"/>
      <c r="AO2162" s="1"/>
      <c r="AP2162" s="1"/>
      <c r="AQ2162" s="1"/>
      <c r="AR2162" s="1"/>
      <c r="AS2162" s="1"/>
      <c r="AT2162" s="1"/>
      <c r="AU2162" s="1"/>
      <c r="AV2162" s="1"/>
      <c r="AW2162" s="1"/>
      <c r="AX2162" s="1"/>
      <c r="AY2162" s="1"/>
      <c r="AZ2162" s="1"/>
      <c r="BA2162" s="1"/>
      <c r="BB2162" s="1"/>
      <c r="BC2162" s="1"/>
      <c r="BD2162" s="1"/>
      <c r="BE2162" s="1"/>
      <c r="BF2162" s="1"/>
      <c r="BG2162" s="1"/>
      <c r="BH2162" s="1"/>
      <c r="BI2162" s="1"/>
      <c r="BJ2162" s="1"/>
      <c r="BK2162" s="1"/>
      <c r="BL2162" s="1"/>
      <c r="BM2162" s="1"/>
      <c r="BN2162" s="1"/>
      <c r="BO2162" s="1"/>
      <c r="BP2162" s="1"/>
      <c r="BQ2162" s="1"/>
      <c r="BR2162" s="1"/>
      <c r="BS2162" s="1"/>
      <c r="BT2162" s="1"/>
      <c r="BU2162" s="1"/>
      <c r="BV2162" s="1"/>
      <c r="BW2162" s="1"/>
      <c r="BX2162" s="1"/>
      <c r="BY2162" s="1"/>
      <c r="BZ2162" s="1"/>
      <c r="CA2162" s="1"/>
      <c r="CB2162" s="1"/>
      <c r="CC2162" s="1"/>
      <c r="CD2162" s="1"/>
      <c r="CE2162" s="1"/>
      <c r="CF2162" s="1"/>
      <c r="CG2162" s="1"/>
      <c r="CH2162" s="1"/>
      <c r="CI2162" s="1"/>
      <c r="CJ2162" s="1"/>
      <c r="CK2162" s="1"/>
      <c r="CL2162" s="1"/>
      <c r="CM2162" s="1"/>
      <c r="CN2162" s="1"/>
      <c r="CO2162" s="1"/>
      <c r="CP2162" s="1"/>
      <c r="CQ2162" s="1"/>
      <c r="CR2162" s="1"/>
      <c r="CS2162" s="1"/>
      <c r="CT2162" s="1"/>
      <c r="CU2162" s="1"/>
      <c r="CV2162" s="1"/>
      <c r="CW2162" s="1"/>
      <c r="CX2162" s="1"/>
      <c r="CY2162" s="1"/>
      <c r="CZ2162" s="1"/>
      <c r="DA2162" s="1"/>
      <c r="DB2162" s="1"/>
      <c r="DC2162" s="1"/>
      <c r="DD2162" s="1"/>
      <c r="DE2162" s="1"/>
      <c r="DF2162" s="1"/>
      <c r="DG2162" s="1"/>
      <c r="DH2162" s="1"/>
      <c r="DI2162" s="1"/>
      <c r="DJ2162" s="1"/>
      <c r="DK2162" s="1"/>
      <c r="DL2162" s="1"/>
      <c r="DM2162" s="1"/>
      <c r="DN2162" s="1"/>
      <c r="DO2162" s="1"/>
      <c r="DP2162" s="1"/>
      <c r="DQ2162" s="1"/>
      <c r="DR2162" s="1"/>
      <c r="DS2162" s="1"/>
      <c r="DT2162" s="1"/>
      <c r="DU2162" s="1"/>
      <c r="DV2162" s="1"/>
      <c r="DW2162" s="1"/>
      <c r="DX2162" s="1"/>
      <c r="DY2162" s="1"/>
      <c r="DZ2162" s="1"/>
      <c r="EA2162" s="1"/>
      <c r="EB2162" s="1"/>
      <c r="EC2162" s="1"/>
      <c r="ED2162" s="1"/>
      <c r="EE2162" s="1"/>
      <c r="EF2162" s="1"/>
      <c r="EG2162" s="1"/>
      <c r="EH2162" s="1"/>
      <c r="EI2162" s="1"/>
      <c r="EJ2162" s="1"/>
      <c r="EK2162" s="1"/>
      <c r="EL2162" s="1"/>
      <c r="EM2162" s="1"/>
      <c r="EN2162" s="1"/>
      <c r="EO2162" s="1"/>
      <c r="EP2162" s="1"/>
      <c r="EQ2162" s="1"/>
      <c r="ER2162" s="1"/>
      <c r="ES2162" s="1"/>
      <c r="ET2162" s="1"/>
      <c r="EU2162" s="1"/>
      <c r="EV2162" s="1"/>
      <c r="EW2162" s="1"/>
      <c r="EX2162" s="1"/>
      <c r="EY2162" s="1"/>
      <c r="EZ2162" s="1"/>
      <c r="FA2162" s="1"/>
      <c r="FB2162" s="1"/>
      <c r="FC2162" s="1"/>
      <c r="FD2162" s="1"/>
      <c r="FE2162" s="1"/>
      <c r="FF2162" s="1"/>
      <c r="FG2162" s="1"/>
      <c r="FH2162" s="1"/>
      <c r="FI2162" s="1"/>
      <c r="FJ2162" s="1"/>
      <c r="FK2162" s="1"/>
      <c r="FL2162" s="1"/>
      <c r="FM2162" s="1"/>
      <c r="FN2162" s="1"/>
      <c r="FO2162" s="1"/>
      <c r="FP2162" s="1"/>
      <c r="FQ2162" s="1"/>
      <c r="FR2162" s="1"/>
      <c r="FS2162" s="1"/>
      <c r="FT2162" s="1"/>
      <c r="FU2162" s="1"/>
      <c r="FV2162" s="1"/>
      <c r="FW2162" s="1"/>
      <c r="FX2162" s="1"/>
      <c r="FY2162" s="1"/>
      <c r="FZ2162" s="1"/>
      <c r="GA2162" s="1"/>
      <c r="GB2162" s="1"/>
      <c r="GC2162" s="1"/>
      <c r="GD2162" s="1"/>
      <c r="GE2162" s="1"/>
      <c r="GF2162" s="1"/>
      <c r="GG2162" s="1"/>
      <c r="GH2162" s="1"/>
      <c r="GI2162" s="1"/>
      <c r="GJ2162" s="1"/>
      <c r="GK2162" s="1"/>
      <c r="GL2162" s="1"/>
      <c r="GM2162" s="1"/>
      <c r="GN2162" s="1"/>
      <c r="GO2162" s="1"/>
    </row>
    <row r="2163" spans="1:197" s="40" customFormat="1" x14ac:dyDescent="0.25">
      <c r="A2163" s="41"/>
      <c r="B2163" s="4"/>
      <c r="C2163" s="41"/>
      <c r="D2163" s="42"/>
      <c r="E2163" s="42"/>
      <c r="F2163" s="42"/>
      <c r="G2163" s="1"/>
      <c r="H2163" s="1"/>
      <c r="I2163" s="1"/>
      <c r="J2163" s="1"/>
      <c r="K2163" s="1"/>
      <c r="L2163" s="1"/>
      <c r="M2163" s="2"/>
      <c r="N2163" s="1"/>
      <c r="O2163" s="1"/>
      <c r="P2163" s="1"/>
      <c r="Q2163" s="1"/>
      <c r="R2163" s="1"/>
      <c r="S2163" s="1"/>
      <c r="T2163" s="1"/>
      <c r="U2163" s="1"/>
      <c r="V2163" s="1"/>
      <c r="W2163" s="1"/>
      <c r="X2163" s="1"/>
      <c r="Y2163" s="1"/>
      <c r="Z2163" s="1"/>
      <c r="AA2163" s="1"/>
      <c r="AB2163" s="1"/>
      <c r="AC2163" s="1"/>
      <c r="AD2163" s="1"/>
      <c r="AE2163" s="1"/>
      <c r="AF2163" s="1"/>
      <c r="AG2163" s="1"/>
      <c r="AH2163" s="1"/>
      <c r="AI2163" s="1"/>
      <c r="AJ2163" s="1"/>
      <c r="AK2163" s="1"/>
      <c r="AL2163" s="1"/>
      <c r="AM2163" s="1"/>
      <c r="AN2163" s="1"/>
      <c r="AO2163" s="1"/>
      <c r="AP2163" s="1"/>
      <c r="AQ2163" s="1"/>
      <c r="AR2163" s="1"/>
      <c r="AS2163" s="1"/>
      <c r="AT2163" s="1"/>
      <c r="AU2163" s="1"/>
      <c r="AV2163" s="1"/>
      <c r="AW2163" s="1"/>
      <c r="AX2163" s="1"/>
      <c r="AY2163" s="1"/>
      <c r="AZ2163" s="1"/>
      <c r="BA2163" s="1"/>
      <c r="BB2163" s="1"/>
      <c r="BC2163" s="1"/>
      <c r="BD2163" s="1"/>
      <c r="BE2163" s="1"/>
      <c r="BF2163" s="1"/>
      <c r="BG2163" s="1"/>
      <c r="BH2163" s="1"/>
      <c r="BI2163" s="1"/>
      <c r="BJ2163" s="1"/>
      <c r="BK2163" s="1"/>
      <c r="BL2163" s="1"/>
      <c r="BM2163" s="1"/>
      <c r="BN2163" s="1"/>
      <c r="BO2163" s="1"/>
      <c r="BP2163" s="1"/>
      <c r="BQ2163" s="1"/>
      <c r="BR2163" s="1"/>
      <c r="BS2163" s="1"/>
      <c r="BT2163" s="1"/>
      <c r="BU2163" s="1"/>
      <c r="BV2163" s="1"/>
      <c r="BW2163" s="1"/>
      <c r="BX2163" s="1"/>
      <c r="BY2163" s="1"/>
      <c r="BZ2163" s="1"/>
      <c r="CA2163" s="1"/>
      <c r="CB2163" s="1"/>
      <c r="CC2163" s="1"/>
      <c r="CD2163" s="1"/>
      <c r="CE2163" s="1"/>
      <c r="CF2163" s="1"/>
      <c r="CG2163" s="1"/>
      <c r="CH2163" s="1"/>
      <c r="CI2163" s="1"/>
      <c r="CJ2163" s="1"/>
      <c r="CK2163" s="1"/>
      <c r="CL2163" s="1"/>
      <c r="CM2163" s="1"/>
      <c r="CN2163" s="1"/>
      <c r="CO2163" s="1"/>
      <c r="CP2163" s="1"/>
      <c r="CQ2163" s="1"/>
      <c r="CR2163" s="1"/>
      <c r="CS2163" s="1"/>
      <c r="CT2163" s="1"/>
      <c r="CU2163" s="1"/>
      <c r="CV2163" s="1"/>
      <c r="CW2163" s="1"/>
      <c r="CX2163" s="1"/>
      <c r="CY2163" s="1"/>
      <c r="CZ2163" s="1"/>
      <c r="DA2163" s="1"/>
      <c r="DB2163" s="1"/>
      <c r="DC2163" s="1"/>
      <c r="DD2163" s="1"/>
      <c r="DE2163" s="1"/>
      <c r="DF2163" s="1"/>
      <c r="DG2163" s="1"/>
      <c r="DH2163" s="1"/>
      <c r="DI2163" s="1"/>
      <c r="DJ2163" s="1"/>
      <c r="DK2163" s="1"/>
      <c r="DL2163" s="1"/>
      <c r="DM2163" s="1"/>
      <c r="DN2163" s="1"/>
      <c r="DO2163" s="1"/>
      <c r="DP2163" s="1"/>
      <c r="DQ2163" s="1"/>
      <c r="DR2163" s="1"/>
      <c r="DS2163" s="1"/>
      <c r="DT2163" s="1"/>
      <c r="DU2163" s="1"/>
      <c r="DV2163" s="1"/>
      <c r="DW2163" s="1"/>
      <c r="DX2163" s="1"/>
      <c r="DY2163" s="1"/>
      <c r="DZ2163" s="1"/>
      <c r="EA2163" s="1"/>
      <c r="EB2163" s="1"/>
      <c r="EC2163" s="1"/>
      <c r="ED2163" s="1"/>
      <c r="EE2163" s="1"/>
      <c r="EF2163" s="1"/>
      <c r="EG2163" s="1"/>
      <c r="EH2163" s="1"/>
      <c r="EI2163" s="1"/>
      <c r="EJ2163" s="1"/>
      <c r="EK2163" s="1"/>
      <c r="EL2163" s="1"/>
      <c r="EM2163" s="1"/>
      <c r="EN2163" s="1"/>
      <c r="EO2163" s="1"/>
      <c r="EP2163" s="1"/>
      <c r="EQ2163" s="1"/>
      <c r="ER2163" s="1"/>
      <c r="ES2163" s="1"/>
      <c r="ET2163" s="1"/>
      <c r="EU2163" s="1"/>
      <c r="EV2163" s="1"/>
      <c r="EW2163" s="1"/>
      <c r="EX2163" s="1"/>
      <c r="EY2163" s="1"/>
      <c r="EZ2163" s="1"/>
      <c r="FA2163" s="1"/>
      <c r="FB2163" s="1"/>
      <c r="FC2163" s="1"/>
      <c r="FD2163" s="1"/>
      <c r="FE2163" s="1"/>
      <c r="FF2163" s="1"/>
      <c r="FG2163" s="1"/>
      <c r="FH2163" s="1"/>
      <c r="FI2163" s="1"/>
      <c r="FJ2163" s="1"/>
      <c r="FK2163" s="1"/>
      <c r="FL2163" s="1"/>
      <c r="FM2163" s="1"/>
      <c r="FN2163" s="1"/>
      <c r="FO2163" s="1"/>
      <c r="FP2163" s="1"/>
      <c r="FQ2163" s="1"/>
      <c r="FR2163" s="1"/>
      <c r="FS2163" s="1"/>
      <c r="FT2163" s="1"/>
      <c r="FU2163" s="1"/>
      <c r="FV2163" s="1"/>
      <c r="FW2163" s="1"/>
      <c r="FX2163" s="1"/>
      <c r="FY2163" s="1"/>
      <c r="FZ2163" s="1"/>
      <c r="GA2163" s="1"/>
      <c r="GB2163" s="1"/>
      <c r="GC2163" s="1"/>
      <c r="GD2163" s="1"/>
      <c r="GE2163" s="1"/>
      <c r="GF2163" s="1"/>
      <c r="GG2163" s="1"/>
      <c r="GH2163" s="1"/>
      <c r="GI2163" s="1"/>
      <c r="GJ2163" s="1"/>
      <c r="GK2163" s="1"/>
      <c r="GL2163" s="1"/>
      <c r="GM2163" s="1"/>
      <c r="GN2163" s="1"/>
      <c r="GO2163" s="1"/>
    </row>
    <row r="2164" spans="1:197" s="40" customFormat="1" x14ac:dyDescent="0.25">
      <c r="A2164" s="41"/>
      <c r="B2164" s="4"/>
      <c r="C2164" s="41"/>
      <c r="D2164" s="42"/>
      <c r="E2164" s="42"/>
      <c r="F2164" s="42"/>
      <c r="G2164" s="1"/>
      <c r="H2164" s="1"/>
      <c r="I2164" s="1"/>
      <c r="J2164" s="1"/>
      <c r="K2164" s="1"/>
      <c r="L2164" s="1"/>
      <c r="M2164" s="2"/>
      <c r="N2164" s="1"/>
      <c r="O2164" s="1"/>
      <c r="P2164" s="1"/>
      <c r="Q2164" s="1"/>
      <c r="R2164" s="1"/>
      <c r="S2164" s="1"/>
      <c r="T2164" s="1"/>
      <c r="U2164" s="1"/>
      <c r="V2164" s="1"/>
      <c r="W2164" s="1"/>
      <c r="X2164" s="1"/>
      <c r="Y2164" s="1"/>
      <c r="Z2164" s="1"/>
      <c r="AA2164" s="1"/>
      <c r="AB2164" s="1"/>
      <c r="AC2164" s="1"/>
      <c r="AD2164" s="1"/>
      <c r="AE2164" s="1"/>
      <c r="AF2164" s="1"/>
      <c r="AG2164" s="1"/>
      <c r="AH2164" s="1"/>
      <c r="AI2164" s="1"/>
      <c r="AJ2164" s="1"/>
      <c r="AK2164" s="1"/>
      <c r="AL2164" s="1"/>
      <c r="AM2164" s="1"/>
      <c r="AN2164" s="1"/>
      <c r="AO2164" s="1"/>
      <c r="AP2164" s="1"/>
      <c r="AQ2164" s="1"/>
      <c r="AR2164" s="1"/>
      <c r="AS2164" s="1"/>
      <c r="AT2164" s="1"/>
      <c r="AU2164" s="1"/>
      <c r="AV2164" s="1"/>
      <c r="AW2164" s="1"/>
      <c r="AX2164" s="1"/>
      <c r="AY2164" s="1"/>
      <c r="AZ2164" s="1"/>
      <c r="BA2164" s="1"/>
      <c r="BB2164" s="1"/>
      <c r="BC2164" s="1"/>
      <c r="BD2164" s="1"/>
      <c r="BE2164" s="1"/>
      <c r="BF2164" s="1"/>
      <c r="BG2164" s="1"/>
      <c r="BH2164" s="1"/>
      <c r="BI2164" s="1"/>
      <c r="BJ2164" s="1"/>
      <c r="BK2164" s="1"/>
      <c r="BL2164" s="1"/>
      <c r="BM2164" s="1"/>
      <c r="BN2164" s="1"/>
      <c r="BO2164" s="1"/>
      <c r="BP2164" s="1"/>
      <c r="BQ2164" s="1"/>
      <c r="BR2164" s="1"/>
      <c r="BS2164" s="1"/>
      <c r="BT2164" s="1"/>
      <c r="BU2164" s="1"/>
      <c r="BV2164" s="1"/>
      <c r="BW2164" s="1"/>
      <c r="BX2164" s="1"/>
      <c r="BY2164" s="1"/>
      <c r="BZ2164" s="1"/>
      <c r="CA2164" s="1"/>
      <c r="CB2164" s="1"/>
      <c r="CC2164" s="1"/>
      <c r="CD2164" s="1"/>
      <c r="CE2164" s="1"/>
      <c r="CF2164" s="1"/>
      <c r="CG2164" s="1"/>
      <c r="CH2164" s="1"/>
      <c r="CI2164" s="1"/>
      <c r="CJ2164" s="1"/>
      <c r="CK2164" s="1"/>
      <c r="CL2164" s="1"/>
      <c r="CM2164" s="1"/>
      <c r="CN2164" s="1"/>
      <c r="CO2164" s="1"/>
      <c r="CP2164" s="1"/>
      <c r="CQ2164" s="1"/>
      <c r="CR2164" s="1"/>
      <c r="CS2164" s="1"/>
      <c r="CT2164" s="1"/>
      <c r="CU2164" s="1"/>
      <c r="CV2164" s="1"/>
      <c r="CW2164" s="1"/>
      <c r="CX2164" s="1"/>
      <c r="CY2164" s="1"/>
      <c r="CZ2164" s="1"/>
      <c r="DA2164" s="1"/>
      <c r="DB2164" s="1"/>
      <c r="DC2164" s="1"/>
      <c r="DD2164" s="1"/>
      <c r="DE2164" s="1"/>
      <c r="DF2164" s="1"/>
      <c r="DG2164" s="1"/>
      <c r="DH2164" s="1"/>
      <c r="DI2164" s="1"/>
      <c r="DJ2164" s="1"/>
      <c r="DK2164" s="1"/>
      <c r="DL2164" s="1"/>
      <c r="DM2164" s="1"/>
      <c r="DN2164" s="1"/>
      <c r="DO2164" s="1"/>
      <c r="DP2164" s="1"/>
      <c r="DQ2164" s="1"/>
      <c r="DR2164" s="1"/>
      <c r="DS2164" s="1"/>
      <c r="DT2164" s="1"/>
      <c r="DU2164" s="1"/>
      <c r="DV2164" s="1"/>
      <c r="DW2164" s="1"/>
      <c r="DX2164" s="1"/>
      <c r="DY2164" s="1"/>
      <c r="DZ2164" s="1"/>
      <c r="EA2164" s="1"/>
      <c r="EB2164" s="1"/>
      <c r="EC2164" s="1"/>
      <c r="ED2164" s="1"/>
      <c r="EE2164" s="1"/>
      <c r="EF2164" s="1"/>
      <c r="EG2164" s="1"/>
      <c r="EH2164" s="1"/>
      <c r="EI2164" s="1"/>
      <c r="EJ2164" s="1"/>
      <c r="EK2164" s="1"/>
      <c r="EL2164" s="1"/>
      <c r="EM2164" s="1"/>
      <c r="EN2164" s="1"/>
      <c r="EO2164" s="1"/>
      <c r="EP2164" s="1"/>
      <c r="EQ2164" s="1"/>
      <c r="ER2164" s="1"/>
      <c r="ES2164" s="1"/>
      <c r="ET2164" s="1"/>
      <c r="EU2164" s="1"/>
      <c r="EV2164" s="1"/>
      <c r="EW2164" s="1"/>
      <c r="EX2164" s="1"/>
      <c r="EY2164" s="1"/>
      <c r="EZ2164" s="1"/>
      <c r="FA2164" s="1"/>
      <c r="FB2164" s="1"/>
      <c r="FC2164" s="1"/>
      <c r="FD2164" s="1"/>
      <c r="FE2164" s="1"/>
      <c r="FF2164" s="1"/>
      <c r="FG2164" s="1"/>
      <c r="FH2164" s="1"/>
      <c r="FI2164" s="1"/>
      <c r="FJ2164" s="1"/>
      <c r="FK2164" s="1"/>
      <c r="FL2164" s="1"/>
      <c r="FM2164" s="1"/>
      <c r="FN2164" s="1"/>
      <c r="FO2164" s="1"/>
      <c r="FP2164" s="1"/>
      <c r="FQ2164" s="1"/>
      <c r="FR2164" s="1"/>
      <c r="FS2164" s="1"/>
      <c r="FT2164" s="1"/>
      <c r="FU2164" s="1"/>
      <c r="FV2164" s="1"/>
      <c r="FW2164" s="1"/>
      <c r="FX2164" s="1"/>
      <c r="FY2164" s="1"/>
      <c r="FZ2164" s="1"/>
      <c r="GA2164" s="1"/>
      <c r="GB2164" s="1"/>
      <c r="GC2164" s="1"/>
      <c r="GD2164" s="1"/>
      <c r="GE2164" s="1"/>
      <c r="GF2164" s="1"/>
      <c r="GG2164" s="1"/>
      <c r="GH2164" s="1"/>
      <c r="GI2164" s="1"/>
      <c r="GJ2164" s="1"/>
      <c r="GK2164" s="1"/>
      <c r="GL2164" s="1"/>
      <c r="GM2164" s="1"/>
      <c r="GN2164" s="1"/>
      <c r="GO2164" s="1"/>
    </row>
    <row r="2165" spans="1:197" s="40" customFormat="1" x14ac:dyDescent="0.25">
      <c r="A2165" s="41"/>
      <c r="B2165" s="4"/>
      <c r="C2165" s="41"/>
      <c r="D2165" s="42"/>
      <c r="E2165" s="42"/>
      <c r="F2165" s="42"/>
      <c r="G2165" s="1"/>
      <c r="H2165" s="1"/>
      <c r="I2165" s="1"/>
      <c r="J2165" s="1"/>
      <c r="K2165" s="1"/>
      <c r="L2165" s="1"/>
      <c r="M2165" s="2"/>
      <c r="N2165" s="1"/>
      <c r="O2165" s="1"/>
      <c r="P2165" s="1"/>
      <c r="Q2165" s="1"/>
      <c r="R2165" s="1"/>
      <c r="S2165" s="1"/>
      <c r="T2165" s="1"/>
      <c r="U2165" s="1"/>
      <c r="V2165" s="1"/>
      <c r="W2165" s="1"/>
      <c r="X2165" s="1"/>
      <c r="Y2165" s="1"/>
      <c r="Z2165" s="1"/>
      <c r="AA2165" s="1"/>
      <c r="AB2165" s="1"/>
      <c r="AC2165" s="1"/>
      <c r="AD2165" s="1"/>
      <c r="AE2165" s="1"/>
      <c r="AF2165" s="1"/>
      <c r="AG2165" s="1"/>
      <c r="AH2165" s="1"/>
      <c r="AI2165" s="1"/>
      <c r="AJ2165" s="1"/>
      <c r="AK2165" s="1"/>
      <c r="AL2165" s="1"/>
      <c r="AM2165" s="1"/>
      <c r="AN2165" s="1"/>
      <c r="AO2165" s="1"/>
      <c r="AP2165" s="1"/>
      <c r="AQ2165" s="1"/>
      <c r="AR2165" s="1"/>
      <c r="AS2165" s="1"/>
      <c r="AT2165" s="1"/>
      <c r="AU2165" s="1"/>
      <c r="AV2165" s="1"/>
      <c r="AW2165" s="1"/>
      <c r="AX2165" s="1"/>
      <c r="AY2165" s="1"/>
      <c r="AZ2165" s="1"/>
      <c r="BA2165" s="1"/>
      <c r="BB2165" s="1"/>
      <c r="BC2165" s="1"/>
      <c r="BD2165" s="1"/>
      <c r="BE2165" s="1"/>
      <c r="BF2165" s="1"/>
      <c r="BG2165" s="1"/>
      <c r="BH2165" s="1"/>
      <c r="BI2165" s="1"/>
      <c r="BJ2165" s="1"/>
      <c r="BK2165" s="1"/>
      <c r="BL2165" s="1"/>
      <c r="BM2165" s="1"/>
      <c r="BN2165" s="1"/>
      <c r="BO2165" s="1"/>
      <c r="BP2165" s="1"/>
      <c r="BQ2165" s="1"/>
      <c r="BR2165" s="1"/>
      <c r="BS2165" s="1"/>
      <c r="BT2165" s="1"/>
      <c r="BU2165" s="1"/>
      <c r="BV2165" s="1"/>
      <c r="BW2165" s="1"/>
      <c r="BX2165" s="1"/>
      <c r="BY2165" s="1"/>
      <c r="BZ2165" s="1"/>
      <c r="CA2165" s="1"/>
      <c r="CB2165" s="1"/>
      <c r="CC2165" s="1"/>
      <c r="CD2165" s="1"/>
      <c r="CE2165" s="1"/>
      <c r="CF2165" s="1"/>
      <c r="CG2165" s="1"/>
      <c r="CH2165" s="1"/>
      <c r="CI2165" s="1"/>
      <c r="CJ2165" s="1"/>
      <c r="CK2165" s="1"/>
      <c r="CL2165" s="1"/>
      <c r="CM2165" s="1"/>
      <c r="CN2165" s="1"/>
      <c r="CO2165" s="1"/>
      <c r="CP2165" s="1"/>
      <c r="CQ2165" s="1"/>
      <c r="CR2165" s="1"/>
      <c r="CS2165" s="1"/>
      <c r="CT2165" s="1"/>
      <c r="CU2165" s="1"/>
      <c r="CV2165" s="1"/>
      <c r="CW2165" s="1"/>
      <c r="CX2165" s="1"/>
      <c r="CY2165" s="1"/>
      <c r="CZ2165" s="1"/>
      <c r="DA2165" s="1"/>
      <c r="DB2165" s="1"/>
      <c r="DC2165" s="1"/>
      <c r="DD2165" s="1"/>
      <c r="DE2165" s="1"/>
      <c r="DF2165" s="1"/>
      <c r="DG2165" s="1"/>
      <c r="DH2165" s="1"/>
      <c r="DI2165" s="1"/>
      <c r="DJ2165" s="1"/>
      <c r="DK2165" s="1"/>
      <c r="DL2165" s="1"/>
      <c r="DM2165" s="1"/>
      <c r="DN2165" s="1"/>
      <c r="DO2165" s="1"/>
      <c r="DP2165" s="1"/>
      <c r="DQ2165" s="1"/>
      <c r="DR2165" s="1"/>
      <c r="DS2165" s="1"/>
      <c r="DT2165" s="1"/>
      <c r="DU2165" s="1"/>
      <c r="DV2165" s="1"/>
      <c r="DW2165" s="1"/>
      <c r="DX2165" s="1"/>
      <c r="DY2165" s="1"/>
      <c r="DZ2165" s="1"/>
      <c r="EA2165" s="1"/>
      <c r="EB2165" s="1"/>
      <c r="EC2165" s="1"/>
      <c r="ED2165" s="1"/>
      <c r="EE2165" s="1"/>
      <c r="EF2165" s="1"/>
      <c r="EG2165" s="1"/>
      <c r="EH2165" s="1"/>
      <c r="EI2165" s="1"/>
      <c r="EJ2165" s="1"/>
      <c r="EK2165" s="1"/>
      <c r="EL2165" s="1"/>
      <c r="EM2165" s="1"/>
      <c r="EN2165" s="1"/>
      <c r="EO2165" s="1"/>
      <c r="EP2165" s="1"/>
      <c r="EQ2165" s="1"/>
      <c r="ER2165" s="1"/>
      <c r="ES2165" s="1"/>
      <c r="ET2165" s="1"/>
      <c r="EU2165" s="1"/>
      <c r="EV2165" s="1"/>
      <c r="EW2165" s="1"/>
      <c r="EX2165" s="1"/>
      <c r="EY2165" s="1"/>
      <c r="EZ2165" s="1"/>
      <c r="FA2165" s="1"/>
      <c r="FB2165" s="1"/>
      <c r="FC2165" s="1"/>
      <c r="FD2165" s="1"/>
      <c r="FE2165" s="1"/>
      <c r="FF2165" s="1"/>
      <c r="FG2165" s="1"/>
      <c r="FH2165" s="1"/>
      <c r="FI2165" s="1"/>
      <c r="FJ2165" s="1"/>
      <c r="FK2165" s="1"/>
      <c r="FL2165" s="1"/>
      <c r="FM2165" s="1"/>
      <c r="FN2165" s="1"/>
      <c r="FO2165" s="1"/>
      <c r="FP2165" s="1"/>
      <c r="FQ2165" s="1"/>
      <c r="FR2165" s="1"/>
      <c r="FS2165" s="1"/>
      <c r="FT2165" s="1"/>
      <c r="FU2165" s="1"/>
      <c r="FV2165" s="1"/>
      <c r="FW2165" s="1"/>
      <c r="FX2165" s="1"/>
      <c r="FY2165" s="1"/>
      <c r="FZ2165" s="1"/>
      <c r="GA2165" s="1"/>
      <c r="GB2165" s="1"/>
      <c r="GC2165" s="1"/>
      <c r="GD2165" s="1"/>
      <c r="GE2165" s="1"/>
      <c r="GF2165" s="1"/>
      <c r="GG2165" s="1"/>
      <c r="GH2165" s="1"/>
      <c r="GI2165" s="1"/>
      <c r="GJ2165" s="1"/>
      <c r="GK2165" s="1"/>
      <c r="GL2165" s="1"/>
      <c r="GM2165" s="1"/>
      <c r="GN2165" s="1"/>
      <c r="GO2165" s="1"/>
    </row>
    <row r="2166" spans="1:197" s="40" customFormat="1" x14ac:dyDescent="0.25">
      <c r="A2166" s="41"/>
      <c r="B2166" s="4"/>
      <c r="C2166" s="41"/>
      <c r="D2166" s="42"/>
      <c r="E2166" s="42"/>
      <c r="F2166" s="42"/>
      <c r="G2166" s="1"/>
      <c r="H2166" s="1"/>
      <c r="I2166" s="1"/>
      <c r="J2166" s="1"/>
      <c r="K2166" s="1"/>
      <c r="L2166" s="1"/>
      <c r="M2166" s="2"/>
      <c r="N2166" s="1"/>
      <c r="O2166" s="1"/>
      <c r="P2166" s="1"/>
      <c r="Q2166" s="1"/>
      <c r="R2166" s="1"/>
      <c r="S2166" s="1"/>
      <c r="T2166" s="1"/>
      <c r="U2166" s="1"/>
      <c r="V2166" s="1"/>
      <c r="W2166" s="1"/>
      <c r="X2166" s="1"/>
      <c r="Y2166" s="1"/>
      <c r="Z2166" s="1"/>
      <c r="AA2166" s="1"/>
      <c r="AB2166" s="1"/>
      <c r="AC2166" s="1"/>
      <c r="AD2166" s="1"/>
      <c r="AE2166" s="1"/>
      <c r="AF2166" s="1"/>
      <c r="AG2166" s="1"/>
      <c r="AH2166" s="1"/>
      <c r="AI2166" s="1"/>
      <c r="AJ2166" s="1"/>
      <c r="AK2166" s="1"/>
      <c r="AL2166" s="1"/>
      <c r="AM2166" s="1"/>
      <c r="AN2166" s="1"/>
      <c r="AO2166" s="1"/>
      <c r="AP2166" s="1"/>
      <c r="AQ2166" s="1"/>
      <c r="AR2166" s="1"/>
      <c r="AS2166" s="1"/>
      <c r="AT2166" s="1"/>
      <c r="AU2166" s="1"/>
      <c r="AV2166" s="1"/>
      <c r="AW2166" s="1"/>
      <c r="AX2166" s="1"/>
      <c r="AY2166" s="1"/>
      <c r="AZ2166" s="1"/>
      <c r="BA2166" s="1"/>
      <c r="BB2166" s="1"/>
      <c r="BC2166" s="1"/>
      <c r="BD2166" s="1"/>
      <c r="BE2166" s="1"/>
      <c r="BF2166" s="1"/>
      <c r="BG2166" s="1"/>
      <c r="BH2166" s="1"/>
      <c r="BI2166" s="1"/>
      <c r="BJ2166" s="1"/>
      <c r="BK2166" s="1"/>
      <c r="BL2166" s="1"/>
      <c r="BM2166" s="1"/>
      <c r="BN2166" s="1"/>
      <c r="BO2166" s="1"/>
      <c r="BP2166" s="1"/>
      <c r="BQ2166" s="1"/>
      <c r="BR2166" s="1"/>
      <c r="BS2166" s="1"/>
      <c r="BT2166" s="1"/>
      <c r="BU2166" s="1"/>
      <c r="BV2166" s="1"/>
      <c r="BW2166" s="1"/>
      <c r="BX2166" s="1"/>
      <c r="BY2166" s="1"/>
      <c r="BZ2166" s="1"/>
      <c r="CA2166" s="1"/>
      <c r="CB2166" s="1"/>
      <c r="CC2166" s="1"/>
      <c r="CD2166" s="1"/>
      <c r="CE2166" s="1"/>
      <c r="CF2166" s="1"/>
      <c r="CG2166" s="1"/>
      <c r="CH2166" s="1"/>
      <c r="CI2166" s="1"/>
      <c r="CJ2166" s="1"/>
      <c r="CK2166" s="1"/>
      <c r="CL2166" s="1"/>
      <c r="CM2166" s="1"/>
      <c r="CN2166" s="1"/>
      <c r="CO2166" s="1"/>
      <c r="CP2166" s="1"/>
      <c r="CQ2166" s="1"/>
      <c r="CR2166" s="1"/>
      <c r="CS2166" s="1"/>
      <c r="CT2166" s="1"/>
      <c r="CU2166" s="1"/>
      <c r="CV2166" s="1"/>
      <c r="CW2166" s="1"/>
      <c r="CX2166" s="1"/>
      <c r="CY2166" s="1"/>
      <c r="CZ2166" s="1"/>
      <c r="DA2166" s="1"/>
      <c r="DB2166" s="1"/>
      <c r="DC2166" s="1"/>
      <c r="DD2166" s="1"/>
      <c r="DE2166" s="1"/>
      <c r="DF2166" s="1"/>
      <c r="DG2166" s="1"/>
      <c r="DH2166" s="1"/>
      <c r="DI2166" s="1"/>
      <c r="DJ2166" s="1"/>
      <c r="DK2166" s="1"/>
      <c r="DL2166" s="1"/>
      <c r="DM2166" s="1"/>
      <c r="DN2166" s="1"/>
      <c r="DO2166" s="1"/>
      <c r="DP2166" s="1"/>
      <c r="DQ2166" s="1"/>
      <c r="DR2166" s="1"/>
      <c r="DS2166" s="1"/>
      <c r="DT2166" s="1"/>
      <c r="DU2166" s="1"/>
      <c r="DV2166" s="1"/>
      <c r="DW2166" s="1"/>
      <c r="DX2166" s="1"/>
      <c r="DY2166" s="1"/>
      <c r="DZ2166" s="1"/>
      <c r="EA2166" s="1"/>
      <c r="EB2166" s="1"/>
      <c r="EC2166" s="1"/>
      <c r="ED2166" s="1"/>
      <c r="EE2166" s="1"/>
      <c r="EF2166" s="1"/>
      <c r="EG2166" s="1"/>
      <c r="EH2166" s="1"/>
      <c r="EI2166" s="1"/>
      <c r="EJ2166" s="1"/>
      <c r="EK2166" s="1"/>
      <c r="EL2166" s="1"/>
      <c r="EM2166" s="1"/>
      <c r="EN2166" s="1"/>
      <c r="EO2166" s="1"/>
      <c r="EP2166" s="1"/>
      <c r="EQ2166" s="1"/>
      <c r="ER2166" s="1"/>
      <c r="ES2166" s="1"/>
      <c r="ET2166" s="1"/>
      <c r="EU2166" s="1"/>
      <c r="EV2166" s="1"/>
      <c r="EW2166" s="1"/>
      <c r="EX2166" s="1"/>
      <c r="EY2166" s="1"/>
      <c r="EZ2166" s="1"/>
      <c r="FA2166" s="1"/>
      <c r="FB2166" s="1"/>
      <c r="FC2166" s="1"/>
      <c r="FD2166" s="1"/>
      <c r="FE2166" s="1"/>
      <c r="FF2166" s="1"/>
      <c r="FG2166" s="1"/>
      <c r="FH2166" s="1"/>
      <c r="FI2166" s="1"/>
      <c r="FJ2166" s="1"/>
      <c r="FK2166" s="1"/>
      <c r="FL2166" s="1"/>
      <c r="FM2166" s="1"/>
      <c r="FN2166" s="1"/>
      <c r="FO2166" s="1"/>
      <c r="FP2166" s="1"/>
      <c r="FQ2166" s="1"/>
      <c r="FR2166" s="1"/>
      <c r="FS2166" s="1"/>
      <c r="FT2166" s="1"/>
      <c r="FU2166" s="1"/>
      <c r="FV2166" s="1"/>
      <c r="FW2166" s="1"/>
      <c r="FX2166" s="1"/>
      <c r="FY2166" s="1"/>
      <c r="FZ2166" s="1"/>
      <c r="GA2166" s="1"/>
      <c r="GB2166" s="1"/>
      <c r="GC2166" s="1"/>
      <c r="GD2166" s="1"/>
      <c r="GE2166" s="1"/>
      <c r="GF2166" s="1"/>
      <c r="GG2166" s="1"/>
      <c r="GH2166" s="1"/>
      <c r="GI2166" s="1"/>
      <c r="GJ2166" s="1"/>
      <c r="GK2166" s="1"/>
      <c r="GL2166" s="1"/>
      <c r="GM2166" s="1"/>
      <c r="GN2166" s="1"/>
      <c r="GO2166" s="1"/>
    </row>
    <row r="2167" spans="1:197" s="40" customFormat="1" x14ac:dyDescent="0.25">
      <c r="A2167" s="41"/>
      <c r="B2167" s="4"/>
      <c r="C2167" s="41"/>
      <c r="D2167" s="42"/>
      <c r="E2167" s="42"/>
      <c r="F2167" s="42"/>
      <c r="G2167" s="1"/>
      <c r="H2167" s="1"/>
      <c r="I2167" s="1"/>
      <c r="J2167" s="1"/>
      <c r="K2167" s="1"/>
      <c r="L2167" s="1"/>
      <c r="M2167" s="2"/>
      <c r="N2167" s="1"/>
      <c r="O2167" s="1"/>
      <c r="P2167" s="1"/>
      <c r="Q2167" s="1"/>
      <c r="R2167" s="1"/>
      <c r="S2167" s="1"/>
      <c r="T2167" s="1"/>
      <c r="U2167" s="1"/>
      <c r="V2167" s="1"/>
      <c r="W2167" s="1"/>
      <c r="X2167" s="1"/>
      <c r="Y2167" s="1"/>
      <c r="Z2167" s="1"/>
      <c r="AA2167" s="1"/>
      <c r="AB2167" s="1"/>
      <c r="AC2167" s="1"/>
      <c r="AD2167" s="1"/>
      <c r="AE2167" s="1"/>
      <c r="AF2167" s="1"/>
      <c r="AG2167" s="1"/>
      <c r="AH2167" s="1"/>
      <c r="AI2167" s="1"/>
      <c r="AJ2167" s="1"/>
      <c r="AK2167" s="1"/>
      <c r="AL2167" s="1"/>
      <c r="AM2167" s="1"/>
      <c r="AN2167" s="1"/>
      <c r="AO2167" s="1"/>
      <c r="AP2167" s="1"/>
      <c r="AQ2167" s="1"/>
      <c r="AR2167" s="1"/>
      <c r="AS2167" s="1"/>
      <c r="AT2167" s="1"/>
      <c r="AU2167" s="1"/>
      <c r="AV2167" s="1"/>
      <c r="AW2167" s="1"/>
      <c r="AX2167" s="1"/>
      <c r="AY2167" s="1"/>
      <c r="AZ2167" s="1"/>
      <c r="BA2167" s="1"/>
      <c r="BB2167" s="1"/>
      <c r="BC2167" s="1"/>
      <c r="BD2167" s="1"/>
      <c r="BE2167" s="1"/>
      <c r="BF2167" s="1"/>
      <c r="BG2167" s="1"/>
      <c r="BH2167" s="1"/>
      <c r="BI2167" s="1"/>
      <c r="BJ2167" s="1"/>
      <c r="BK2167" s="1"/>
      <c r="BL2167" s="1"/>
      <c r="BM2167" s="1"/>
      <c r="BN2167" s="1"/>
      <c r="BO2167" s="1"/>
      <c r="BP2167" s="1"/>
      <c r="BQ2167" s="1"/>
      <c r="BR2167" s="1"/>
      <c r="BS2167" s="1"/>
      <c r="BT2167" s="1"/>
      <c r="BU2167" s="1"/>
      <c r="BV2167" s="1"/>
      <c r="BW2167" s="1"/>
      <c r="BX2167" s="1"/>
      <c r="BY2167" s="1"/>
      <c r="BZ2167" s="1"/>
      <c r="CA2167" s="1"/>
      <c r="CB2167" s="1"/>
      <c r="CC2167" s="1"/>
      <c r="CD2167" s="1"/>
      <c r="CE2167" s="1"/>
      <c r="CF2167" s="1"/>
      <c r="CG2167" s="1"/>
      <c r="CH2167" s="1"/>
      <c r="CI2167" s="1"/>
      <c r="CJ2167" s="1"/>
      <c r="CK2167" s="1"/>
      <c r="CL2167" s="1"/>
      <c r="CM2167" s="1"/>
      <c r="CN2167" s="1"/>
      <c r="CO2167" s="1"/>
      <c r="CP2167" s="1"/>
      <c r="CQ2167" s="1"/>
      <c r="CR2167" s="1"/>
      <c r="CS2167" s="1"/>
      <c r="CT2167" s="1"/>
      <c r="CU2167" s="1"/>
      <c r="CV2167" s="1"/>
      <c r="CW2167" s="1"/>
      <c r="CX2167" s="1"/>
      <c r="CY2167" s="1"/>
      <c r="CZ2167" s="1"/>
      <c r="DA2167" s="1"/>
      <c r="DB2167" s="1"/>
      <c r="DC2167" s="1"/>
      <c r="DD2167" s="1"/>
      <c r="DE2167" s="1"/>
      <c r="DF2167" s="1"/>
      <c r="DG2167" s="1"/>
      <c r="DH2167" s="1"/>
      <c r="DI2167" s="1"/>
      <c r="DJ2167" s="1"/>
      <c r="DK2167" s="1"/>
      <c r="DL2167" s="1"/>
      <c r="DM2167" s="1"/>
      <c r="DN2167" s="1"/>
      <c r="DO2167" s="1"/>
      <c r="DP2167" s="1"/>
      <c r="DQ2167" s="1"/>
      <c r="DR2167" s="1"/>
      <c r="DS2167" s="1"/>
      <c r="DT2167" s="1"/>
      <c r="DU2167" s="1"/>
      <c r="DV2167" s="1"/>
      <c r="DW2167" s="1"/>
      <c r="DX2167" s="1"/>
      <c r="DY2167" s="1"/>
      <c r="DZ2167" s="1"/>
      <c r="EA2167" s="1"/>
      <c r="EB2167" s="1"/>
      <c r="EC2167" s="1"/>
      <c r="ED2167" s="1"/>
      <c r="EE2167" s="1"/>
      <c r="EF2167" s="1"/>
      <c r="EG2167" s="1"/>
      <c r="EH2167" s="1"/>
      <c r="EI2167" s="1"/>
      <c r="EJ2167" s="1"/>
      <c r="EK2167" s="1"/>
      <c r="EL2167" s="1"/>
      <c r="EM2167" s="1"/>
      <c r="EN2167" s="1"/>
      <c r="EO2167" s="1"/>
      <c r="EP2167" s="1"/>
      <c r="EQ2167" s="1"/>
      <c r="ER2167" s="1"/>
      <c r="ES2167" s="1"/>
      <c r="ET2167" s="1"/>
      <c r="EU2167" s="1"/>
      <c r="EV2167" s="1"/>
      <c r="EW2167" s="1"/>
      <c r="EX2167" s="1"/>
      <c r="EY2167" s="1"/>
      <c r="EZ2167" s="1"/>
      <c r="FA2167" s="1"/>
      <c r="FB2167" s="1"/>
      <c r="FC2167" s="1"/>
      <c r="FD2167" s="1"/>
      <c r="FE2167" s="1"/>
      <c r="FF2167" s="1"/>
      <c r="FG2167" s="1"/>
      <c r="FH2167" s="1"/>
      <c r="FI2167" s="1"/>
      <c r="FJ2167" s="1"/>
      <c r="FK2167" s="1"/>
      <c r="FL2167" s="1"/>
      <c r="FM2167" s="1"/>
      <c r="FN2167" s="1"/>
      <c r="FO2167" s="1"/>
      <c r="FP2167" s="1"/>
      <c r="FQ2167" s="1"/>
      <c r="FR2167" s="1"/>
      <c r="FS2167" s="1"/>
      <c r="FT2167" s="1"/>
      <c r="FU2167" s="1"/>
      <c r="FV2167" s="1"/>
      <c r="FW2167" s="1"/>
      <c r="FX2167" s="1"/>
      <c r="FY2167" s="1"/>
      <c r="FZ2167" s="1"/>
      <c r="GA2167" s="1"/>
      <c r="GB2167" s="1"/>
      <c r="GC2167" s="1"/>
      <c r="GD2167" s="1"/>
      <c r="GE2167" s="1"/>
      <c r="GF2167" s="1"/>
      <c r="GG2167" s="1"/>
      <c r="GH2167" s="1"/>
      <c r="GI2167" s="1"/>
      <c r="GJ2167" s="1"/>
      <c r="GK2167" s="1"/>
      <c r="GL2167" s="1"/>
      <c r="GM2167" s="1"/>
      <c r="GN2167" s="1"/>
      <c r="GO2167" s="1"/>
    </row>
    <row r="2168" spans="1:197" s="40" customFormat="1" x14ac:dyDescent="0.25">
      <c r="A2168" s="41"/>
      <c r="B2168" s="4"/>
      <c r="C2168" s="41"/>
      <c r="D2168" s="42"/>
      <c r="E2168" s="42"/>
      <c r="F2168" s="42"/>
      <c r="G2168" s="1"/>
      <c r="H2168" s="1"/>
      <c r="I2168" s="1"/>
      <c r="J2168" s="1"/>
      <c r="K2168" s="1"/>
      <c r="L2168" s="1"/>
      <c r="M2168" s="2"/>
      <c r="N2168" s="1"/>
      <c r="O2168" s="1"/>
      <c r="P2168" s="1"/>
      <c r="Q2168" s="1"/>
      <c r="R2168" s="1"/>
      <c r="S2168" s="1"/>
      <c r="T2168" s="1"/>
      <c r="U2168" s="1"/>
      <c r="V2168" s="1"/>
      <c r="W2168" s="1"/>
      <c r="X2168" s="1"/>
      <c r="Y2168" s="1"/>
      <c r="Z2168" s="1"/>
      <c r="AA2168" s="1"/>
      <c r="AB2168" s="1"/>
      <c r="AC2168" s="1"/>
      <c r="AD2168" s="1"/>
      <c r="AE2168" s="1"/>
      <c r="AF2168" s="1"/>
      <c r="AG2168" s="1"/>
      <c r="AH2168" s="1"/>
      <c r="AI2168" s="1"/>
      <c r="AJ2168" s="1"/>
      <c r="AK2168" s="1"/>
      <c r="AL2168" s="1"/>
      <c r="AM2168" s="1"/>
      <c r="AN2168" s="1"/>
      <c r="AO2168" s="1"/>
      <c r="AP2168" s="1"/>
      <c r="AQ2168" s="1"/>
      <c r="AR2168" s="1"/>
      <c r="AS2168" s="1"/>
      <c r="AT2168" s="1"/>
      <c r="AU2168" s="1"/>
      <c r="AV2168" s="1"/>
      <c r="AW2168" s="1"/>
      <c r="AX2168" s="1"/>
      <c r="AY2168" s="1"/>
      <c r="AZ2168" s="1"/>
      <c r="BA2168" s="1"/>
      <c r="BB2168" s="1"/>
      <c r="BC2168" s="1"/>
      <c r="BD2168" s="1"/>
      <c r="BE2168" s="1"/>
      <c r="BF2168" s="1"/>
      <c r="BG2168" s="1"/>
      <c r="BH2168" s="1"/>
      <c r="BI2168" s="1"/>
      <c r="BJ2168" s="1"/>
      <c r="BK2168" s="1"/>
      <c r="BL2168" s="1"/>
      <c r="BM2168" s="1"/>
      <c r="BN2168" s="1"/>
      <c r="BO2168" s="1"/>
      <c r="BP2168" s="1"/>
      <c r="BQ2168" s="1"/>
      <c r="BR2168" s="1"/>
      <c r="BS2168" s="1"/>
      <c r="BT2168" s="1"/>
      <c r="BU2168" s="1"/>
      <c r="BV2168" s="1"/>
      <c r="BW2168" s="1"/>
      <c r="BX2168" s="1"/>
      <c r="BY2168" s="1"/>
      <c r="BZ2168" s="1"/>
      <c r="CA2168" s="1"/>
      <c r="CB2168" s="1"/>
      <c r="CC2168" s="1"/>
      <c r="CD2168" s="1"/>
      <c r="CE2168" s="1"/>
      <c r="CF2168" s="1"/>
      <c r="CG2168" s="1"/>
      <c r="CH2168" s="1"/>
      <c r="CI2168" s="1"/>
      <c r="CJ2168" s="1"/>
      <c r="CK2168" s="1"/>
      <c r="CL2168" s="1"/>
      <c r="CM2168" s="1"/>
      <c r="CN2168" s="1"/>
      <c r="CO2168" s="1"/>
      <c r="CP2168" s="1"/>
      <c r="CQ2168" s="1"/>
      <c r="CR2168" s="1"/>
      <c r="CS2168" s="1"/>
      <c r="CT2168" s="1"/>
      <c r="CU2168" s="1"/>
      <c r="CV2168" s="1"/>
      <c r="CW2168" s="1"/>
      <c r="CX2168" s="1"/>
      <c r="CY2168" s="1"/>
      <c r="CZ2168" s="1"/>
      <c r="DA2168" s="1"/>
      <c r="DB2168" s="1"/>
      <c r="DC2168" s="1"/>
      <c r="DD2168" s="1"/>
      <c r="DE2168" s="1"/>
      <c r="DF2168" s="1"/>
      <c r="DG2168" s="1"/>
      <c r="DH2168" s="1"/>
      <c r="DI2168" s="1"/>
      <c r="DJ2168" s="1"/>
      <c r="DK2168" s="1"/>
      <c r="DL2168" s="1"/>
      <c r="DM2168" s="1"/>
      <c r="DN2168" s="1"/>
      <c r="DO2168" s="1"/>
      <c r="DP2168" s="1"/>
      <c r="DQ2168" s="1"/>
      <c r="DR2168" s="1"/>
      <c r="DS2168" s="1"/>
      <c r="DT2168" s="1"/>
      <c r="DU2168" s="1"/>
      <c r="DV2168" s="1"/>
      <c r="DW2168" s="1"/>
      <c r="DX2168" s="1"/>
      <c r="DY2168" s="1"/>
      <c r="DZ2168" s="1"/>
      <c r="EA2168" s="1"/>
      <c r="EB2168" s="1"/>
      <c r="EC2168" s="1"/>
      <c r="ED2168" s="1"/>
      <c r="EE2168" s="1"/>
      <c r="EF2168" s="1"/>
      <c r="EG2168" s="1"/>
      <c r="EH2168" s="1"/>
      <c r="EI2168" s="1"/>
      <c r="EJ2168" s="1"/>
      <c r="EK2168" s="1"/>
      <c r="EL2168" s="1"/>
      <c r="EM2168" s="1"/>
      <c r="EN2168" s="1"/>
      <c r="EO2168" s="1"/>
      <c r="EP2168" s="1"/>
      <c r="EQ2168" s="1"/>
      <c r="ER2168" s="1"/>
      <c r="ES2168" s="1"/>
      <c r="ET2168" s="1"/>
      <c r="EU2168" s="1"/>
      <c r="EV2168" s="1"/>
      <c r="EW2168" s="1"/>
      <c r="EX2168" s="1"/>
      <c r="EY2168" s="1"/>
      <c r="EZ2168" s="1"/>
      <c r="FA2168" s="1"/>
      <c r="FB2168" s="1"/>
      <c r="FC2168" s="1"/>
      <c r="FD2168" s="1"/>
      <c r="FE2168" s="1"/>
      <c r="FF2168" s="1"/>
      <c r="FG2168" s="1"/>
      <c r="FH2168" s="1"/>
      <c r="FI2168" s="1"/>
      <c r="FJ2168" s="1"/>
      <c r="FK2168" s="1"/>
      <c r="FL2168" s="1"/>
      <c r="FM2168" s="1"/>
      <c r="FN2168" s="1"/>
      <c r="FO2168" s="1"/>
      <c r="FP2168" s="1"/>
      <c r="FQ2168" s="1"/>
      <c r="FR2168" s="1"/>
      <c r="FS2168" s="1"/>
      <c r="FT2168" s="1"/>
      <c r="FU2168" s="1"/>
      <c r="FV2168" s="1"/>
      <c r="FW2168" s="1"/>
      <c r="FX2168" s="1"/>
      <c r="FY2168" s="1"/>
      <c r="FZ2168" s="1"/>
      <c r="GA2168" s="1"/>
      <c r="GB2168" s="1"/>
      <c r="GC2168" s="1"/>
      <c r="GD2168" s="1"/>
      <c r="GE2168" s="1"/>
      <c r="GF2168" s="1"/>
      <c r="GG2168" s="1"/>
      <c r="GH2168" s="1"/>
      <c r="GI2168" s="1"/>
      <c r="GJ2168" s="1"/>
      <c r="GK2168" s="1"/>
      <c r="GL2168" s="1"/>
      <c r="GM2168" s="1"/>
      <c r="GN2168" s="1"/>
      <c r="GO2168" s="1"/>
    </row>
    <row r="2169" spans="1:197" s="40" customFormat="1" x14ac:dyDescent="0.25">
      <c r="A2169" s="41"/>
      <c r="B2169" s="4"/>
      <c r="C2169" s="41"/>
      <c r="D2169" s="42"/>
      <c r="E2169" s="42"/>
      <c r="F2169" s="42"/>
      <c r="G2169" s="1"/>
      <c r="H2169" s="1"/>
      <c r="I2169" s="1"/>
      <c r="J2169" s="1"/>
      <c r="K2169" s="1"/>
      <c r="L2169" s="1"/>
      <c r="M2169" s="2"/>
      <c r="N2169" s="1"/>
      <c r="O2169" s="1"/>
      <c r="P2169" s="1"/>
      <c r="Q2169" s="1"/>
      <c r="R2169" s="1"/>
      <c r="S2169" s="1"/>
      <c r="T2169" s="1"/>
      <c r="U2169" s="1"/>
      <c r="V2169" s="1"/>
      <c r="W2169" s="1"/>
      <c r="X2169" s="1"/>
      <c r="Y2169" s="1"/>
      <c r="Z2169" s="1"/>
      <c r="AA2169" s="1"/>
      <c r="AB2169" s="1"/>
      <c r="AC2169" s="1"/>
      <c r="AD2169" s="1"/>
      <c r="AE2169" s="1"/>
      <c r="AF2169" s="1"/>
      <c r="AG2169" s="1"/>
      <c r="AH2169" s="1"/>
      <c r="AI2169" s="1"/>
      <c r="AJ2169" s="1"/>
      <c r="AK2169" s="1"/>
      <c r="AL2169" s="1"/>
      <c r="AM2169" s="1"/>
      <c r="AN2169" s="1"/>
      <c r="AO2169" s="1"/>
      <c r="AP2169" s="1"/>
      <c r="AQ2169" s="1"/>
      <c r="AR2169" s="1"/>
      <c r="AS2169" s="1"/>
      <c r="AT2169" s="1"/>
      <c r="AU2169" s="1"/>
      <c r="AV2169" s="1"/>
      <c r="AW2169" s="1"/>
      <c r="AX2169" s="1"/>
      <c r="AY2169" s="1"/>
      <c r="AZ2169" s="1"/>
      <c r="BA2169" s="1"/>
      <c r="BB2169" s="1"/>
      <c r="BC2169" s="1"/>
      <c r="BD2169" s="1"/>
      <c r="BE2169" s="1"/>
      <c r="BF2169" s="1"/>
      <c r="BG2169" s="1"/>
      <c r="BH2169" s="1"/>
      <c r="BI2169" s="1"/>
      <c r="BJ2169" s="1"/>
      <c r="BK2169" s="1"/>
      <c r="BL2169" s="1"/>
      <c r="BM2169" s="1"/>
      <c r="BN2169" s="1"/>
      <c r="BO2169" s="1"/>
      <c r="BP2169" s="1"/>
      <c r="BQ2169" s="1"/>
      <c r="BR2169" s="1"/>
      <c r="BS2169" s="1"/>
      <c r="BT2169" s="1"/>
      <c r="BU2169" s="1"/>
      <c r="BV2169" s="1"/>
      <c r="BW2169" s="1"/>
      <c r="BX2169" s="1"/>
      <c r="BY2169" s="1"/>
      <c r="BZ2169" s="1"/>
      <c r="CA2169" s="1"/>
      <c r="CB2169" s="1"/>
      <c r="CC2169" s="1"/>
      <c r="CD2169" s="1"/>
      <c r="CE2169" s="1"/>
      <c r="CF2169" s="1"/>
      <c r="CG2169" s="1"/>
      <c r="CH2169" s="1"/>
      <c r="CI2169" s="1"/>
      <c r="CJ2169" s="1"/>
      <c r="CK2169" s="1"/>
      <c r="CL2169" s="1"/>
      <c r="CM2169" s="1"/>
      <c r="CN2169" s="1"/>
      <c r="CO2169" s="1"/>
      <c r="CP2169" s="1"/>
      <c r="CQ2169" s="1"/>
      <c r="CR2169" s="1"/>
      <c r="CS2169" s="1"/>
      <c r="CT2169" s="1"/>
      <c r="CU2169" s="1"/>
      <c r="CV2169" s="1"/>
      <c r="CW2169" s="1"/>
      <c r="CX2169" s="1"/>
      <c r="CY2169" s="1"/>
      <c r="CZ2169" s="1"/>
      <c r="DA2169" s="1"/>
      <c r="DB2169" s="1"/>
      <c r="DC2169" s="1"/>
      <c r="DD2169" s="1"/>
      <c r="DE2169" s="1"/>
      <c r="DF2169" s="1"/>
      <c r="DG2169" s="1"/>
      <c r="DH2169" s="1"/>
      <c r="DI2169" s="1"/>
      <c r="DJ2169" s="1"/>
      <c r="DK2169" s="1"/>
      <c r="DL2169" s="1"/>
      <c r="DM2169" s="1"/>
      <c r="DN2169" s="1"/>
      <c r="DO2169" s="1"/>
      <c r="DP2169" s="1"/>
      <c r="DQ2169" s="1"/>
      <c r="DR2169" s="1"/>
      <c r="DS2169" s="1"/>
      <c r="DT2169" s="1"/>
      <c r="DU2169" s="1"/>
      <c r="DV2169" s="1"/>
      <c r="DW2169" s="1"/>
      <c r="DX2169" s="1"/>
      <c r="DY2169" s="1"/>
      <c r="DZ2169" s="1"/>
      <c r="EA2169" s="1"/>
      <c r="EB2169" s="1"/>
      <c r="EC2169" s="1"/>
      <c r="ED2169" s="1"/>
      <c r="EE2169" s="1"/>
      <c r="EF2169" s="1"/>
      <c r="EG2169" s="1"/>
      <c r="EH2169" s="1"/>
      <c r="EI2169" s="1"/>
      <c r="EJ2169" s="1"/>
      <c r="EK2169" s="1"/>
      <c r="EL2169" s="1"/>
      <c r="EM2169" s="1"/>
      <c r="EN2169" s="1"/>
      <c r="EO2169" s="1"/>
      <c r="EP2169" s="1"/>
      <c r="EQ2169" s="1"/>
      <c r="ER2169" s="1"/>
      <c r="ES2169" s="1"/>
      <c r="ET2169" s="1"/>
      <c r="EU2169" s="1"/>
      <c r="EV2169" s="1"/>
      <c r="EW2169" s="1"/>
      <c r="EX2169" s="1"/>
      <c r="EY2169" s="1"/>
      <c r="EZ2169" s="1"/>
      <c r="FA2169" s="1"/>
      <c r="FB2169" s="1"/>
      <c r="FC2169" s="1"/>
      <c r="FD2169" s="1"/>
      <c r="FE2169" s="1"/>
      <c r="FF2169" s="1"/>
      <c r="FG2169" s="1"/>
      <c r="FH2169" s="1"/>
      <c r="FI2169" s="1"/>
      <c r="FJ2169" s="1"/>
      <c r="FK2169" s="1"/>
      <c r="FL2169" s="1"/>
      <c r="FM2169" s="1"/>
      <c r="FN2169" s="1"/>
      <c r="FO2169" s="1"/>
      <c r="FP2169" s="1"/>
      <c r="FQ2169" s="1"/>
      <c r="FR2169" s="1"/>
      <c r="FS2169" s="1"/>
      <c r="FT2169" s="1"/>
      <c r="FU2169" s="1"/>
      <c r="FV2169" s="1"/>
      <c r="FW2169" s="1"/>
      <c r="FX2169" s="1"/>
      <c r="FY2169" s="1"/>
      <c r="FZ2169" s="1"/>
      <c r="GA2169" s="1"/>
      <c r="GB2169" s="1"/>
      <c r="GC2169" s="1"/>
      <c r="GD2169" s="1"/>
      <c r="GE2169" s="1"/>
      <c r="GF2169" s="1"/>
      <c r="GG2169" s="1"/>
      <c r="GH2169" s="1"/>
      <c r="GI2169" s="1"/>
      <c r="GJ2169" s="1"/>
      <c r="GK2169" s="1"/>
      <c r="GL2169" s="1"/>
      <c r="GM2169" s="1"/>
      <c r="GN2169" s="1"/>
      <c r="GO2169" s="1"/>
    </row>
    <row r="2170" spans="1:197" s="40" customFormat="1" x14ac:dyDescent="0.25">
      <c r="A2170" s="41"/>
      <c r="B2170" s="4"/>
      <c r="C2170" s="41"/>
      <c r="D2170" s="42"/>
      <c r="E2170" s="42"/>
      <c r="F2170" s="42"/>
      <c r="G2170" s="1"/>
      <c r="H2170" s="1"/>
      <c r="I2170" s="1"/>
      <c r="J2170" s="1"/>
      <c r="K2170" s="1"/>
      <c r="L2170" s="1"/>
      <c r="M2170" s="2"/>
      <c r="N2170" s="1"/>
      <c r="O2170" s="1"/>
      <c r="P2170" s="1"/>
      <c r="Q2170" s="1"/>
      <c r="R2170" s="1"/>
      <c r="S2170" s="1"/>
      <c r="T2170" s="1"/>
      <c r="U2170" s="1"/>
      <c r="V2170" s="1"/>
      <c r="W2170" s="1"/>
      <c r="X2170" s="1"/>
      <c r="Y2170" s="1"/>
      <c r="Z2170" s="1"/>
      <c r="AA2170" s="1"/>
      <c r="AB2170" s="1"/>
      <c r="AC2170" s="1"/>
      <c r="AD2170" s="1"/>
      <c r="AE2170" s="1"/>
      <c r="AF2170" s="1"/>
      <c r="AG2170" s="1"/>
      <c r="AH2170" s="1"/>
      <c r="AI2170" s="1"/>
      <c r="AJ2170" s="1"/>
      <c r="AK2170" s="1"/>
      <c r="AL2170" s="1"/>
      <c r="AM2170" s="1"/>
      <c r="AN2170" s="1"/>
      <c r="AO2170" s="1"/>
      <c r="AP2170" s="1"/>
      <c r="AQ2170" s="1"/>
      <c r="AR2170" s="1"/>
      <c r="AS2170" s="1"/>
      <c r="AT2170" s="1"/>
      <c r="AU2170" s="1"/>
      <c r="AV2170" s="1"/>
      <c r="AW2170" s="1"/>
      <c r="AX2170" s="1"/>
      <c r="AY2170" s="1"/>
      <c r="AZ2170" s="1"/>
      <c r="BA2170" s="1"/>
      <c r="BB2170" s="1"/>
      <c r="BC2170" s="1"/>
      <c r="BD2170" s="1"/>
      <c r="BE2170" s="1"/>
      <c r="BF2170" s="1"/>
      <c r="BG2170" s="1"/>
      <c r="BH2170" s="1"/>
      <c r="BI2170" s="1"/>
      <c r="BJ2170" s="1"/>
      <c r="BK2170" s="1"/>
      <c r="BL2170" s="1"/>
      <c r="BM2170" s="1"/>
      <c r="BN2170" s="1"/>
      <c r="BO2170" s="1"/>
      <c r="BP2170" s="1"/>
      <c r="BQ2170" s="1"/>
      <c r="BR2170" s="1"/>
      <c r="BS2170" s="1"/>
      <c r="BT2170" s="1"/>
      <c r="BU2170" s="1"/>
      <c r="BV2170" s="1"/>
      <c r="BW2170" s="1"/>
      <c r="BX2170" s="1"/>
      <c r="BY2170" s="1"/>
      <c r="BZ2170" s="1"/>
      <c r="CA2170" s="1"/>
      <c r="CB2170" s="1"/>
      <c r="CC2170" s="1"/>
      <c r="CD2170" s="1"/>
      <c r="CE2170" s="1"/>
      <c r="CF2170" s="1"/>
      <c r="CG2170" s="1"/>
      <c r="CH2170" s="1"/>
      <c r="CI2170" s="1"/>
      <c r="CJ2170" s="1"/>
      <c r="CK2170" s="1"/>
      <c r="CL2170" s="1"/>
      <c r="CM2170" s="1"/>
      <c r="CN2170" s="1"/>
      <c r="CO2170" s="1"/>
      <c r="CP2170" s="1"/>
      <c r="CQ2170" s="1"/>
      <c r="CR2170" s="1"/>
      <c r="CS2170" s="1"/>
      <c r="CT2170" s="1"/>
      <c r="CU2170" s="1"/>
      <c r="CV2170" s="1"/>
      <c r="CW2170" s="1"/>
      <c r="CX2170" s="1"/>
      <c r="CY2170" s="1"/>
      <c r="CZ2170" s="1"/>
      <c r="DA2170" s="1"/>
      <c r="DB2170" s="1"/>
      <c r="DC2170" s="1"/>
      <c r="DD2170" s="1"/>
      <c r="DE2170" s="1"/>
      <c r="DF2170" s="1"/>
      <c r="DG2170" s="1"/>
      <c r="DH2170" s="1"/>
      <c r="DI2170" s="1"/>
      <c r="DJ2170" s="1"/>
      <c r="DK2170" s="1"/>
      <c r="DL2170" s="1"/>
      <c r="DM2170" s="1"/>
      <c r="DN2170" s="1"/>
      <c r="DO2170" s="1"/>
      <c r="DP2170" s="1"/>
      <c r="DQ2170" s="1"/>
      <c r="DR2170" s="1"/>
      <c r="DS2170" s="1"/>
      <c r="DT2170" s="1"/>
      <c r="DU2170" s="1"/>
      <c r="DV2170" s="1"/>
      <c r="DW2170" s="1"/>
      <c r="DX2170" s="1"/>
      <c r="DY2170" s="1"/>
      <c r="DZ2170" s="1"/>
      <c r="EA2170" s="1"/>
      <c r="EB2170" s="1"/>
      <c r="EC2170" s="1"/>
      <c r="ED2170" s="1"/>
      <c r="EE2170" s="1"/>
      <c r="EF2170" s="1"/>
      <c r="EG2170" s="1"/>
      <c r="EH2170" s="1"/>
      <c r="EI2170" s="1"/>
      <c r="EJ2170" s="1"/>
      <c r="EK2170" s="1"/>
      <c r="EL2170" s="1"/>
      <c r="EM2170" s="1"/>
      <c r="EN2170" s="1"/>
      <c r="EO2170" s="1"/>
      <c r="EP2170" s="1"/>
      <c r="EQ2170" s="1"/>
      <c r="ER2170" s="1"/>
      <c r="ES2170" s="1"/>
      <c r="ET2170" s="1"/>
      <c r="EU2170" s="1"/>
      <c r="EV2170" s="1"/>
      <c r="EW2170" s="1"/>
      <c r="EX2170" s="1"/>
      <c r="EY2170" s="1"/>
      <c r="EZ2170" s="1"/>
      <c r="FA2170" s="1"/>
      <c r="FB2170" s="1"/>
      <c r="FC2170" s="1"/>
      <c r="FD2170" s="1"/>
      <c r="FE2170" s="1"/>
      <c r="FF2170" s="1"/>
      <c r="FG2170" s="1"/>
      <c r="FH2170" s="1"/>
      <c r="FI2170" s="1"/>
      <c r="FJ2170" s="1"/>
      <c r="FK2170" s="1"/>
      <c r="FL2170" s="1"/>
      <c r="FM2170" s="1"/>
      <c r="FN2170" s="1"/>
      <c r="FO2170" s="1"/>
      <c r="FP2170" s="1"/>
      <c r="FQ2170" s="1"/>
      <c r="FR2170" s="1"/>
      <c r="FS2170" s="1"/>
      <c r="FT2170" s="1"/>
      <c r="FU2170" s="1"/>
      <c r="FV2170" s="1"/>
      <c r="FW2170" s="1"/>
      <c r="FX2170" s="1"/>
      <c r="FY2170" s="1"/>
      <c r="FZ2170" s="1"/>
      <c r="GA2170" s="1"/>
      <c r="GB2170" s="1"/>
      <c r="GC2170" s="1"/>
      <c r="GD2170" s="1"/>
      <c r="GE2170" s="1"/>
      <c r="GF2170" s="1"/>
      <c r="GG2170" s="1"/>
      <c r="GH2170" s="1"/>
      <c r="GI2170" s="1"/>
      <c r="GJ2170" s="1"/>
      <c r="GK2170" s="1"/>
      <c r="GL2170" s="1"/>
      <c r="GM2170" s="1"/>
      <c r="GN2170" s="1"/>
      <c r="GO2170" s="1"/>
    </row>
    <row r="2171" spans="1:197" s="40" customFormat="1" x14ac:dyDescent="0.25">
      <c r="A2171" s="41"/>
      <c r="B2171" s="4"/>
      <c r="C2171" s="41"/>
      <c r="D2171" s="42"/>
      <c r="E2171" s="42"/>
      <c r="F2171" s="42"/>
      <c r="G2171" s="1"/>
      <c r="H2171" s="1"/>
      <c r="I2171" s="1"/>
      <c r="J2171" s="1"/>
      <c r="K2171" s="1"/>
      <c r="L2171" s="1"/>
      <c r="M2171" s="2"/>
      <c r="N2171" s="1"/>
      <c r="O2171" s="1"/>
      <c r="P2171" s="1"/>
      <c r="Q2171" s="1"/>
      <c r="R2171" s="1"/>
      <c r="S2171" s="1"/>
      <c r="T2171" s="1"/>
      <c r="U2171" s="1"/>
      <c r="V2171" s="1"/>
      <c r="W2171" s="1"/>
      <c r="X2171" s="1"/>
      <c r="Y2171" s="1"/>
      <c r="Z2171" s="1"/>
      <c r="AA2171" s="1"/>
      <c r="AB2171" s="1"/>
      <c r="AC2171" s="1"/>
      <c r="AD2171" s="1"/>
      <c r="AE2171" s="1"/>
      <c r="AF2171" s="1"/>
      <c r="AG2171" s="1"/>
      <c r="AH2171" s="1"/>
      <c r="AI2171" s="1"/>
      <c r="AJ2171" s="1"/>
      <c r="AK2171" s="1"/>
      <c r="AL2171" s="1"/>
      <c r="AM2171" s="1"/>
      <c r="AN2171" s="1"/>
      <c r="AO2171" s="1"/>
      <c r="AP2171" s="1"/>
      <c r="AQ2171" s="1"/>
      <c r="AR2171" s="1"/>
      <c r="AS2171" s="1"/>
      <c r="AT2171" s="1"/>
      <c r="AU2171" s="1"/>
      <c r="AV2171" s="1"/>
      <c r="AW2171" s="1"/>
      <c r="AX2171" s="1"/>
      <c r="AY2171" s="1"/>
      <c r="AZ2171" s="1"/>
      <c r="BA2171" s="1"/>
      <c r="BB2171" s="1"/>
      <c r="BC2171" s="1"/>
      <c r="BD2171" s="1"/>
      <c r="BE2171" s="1"/>
      <c r="BF2171" s="1"/>
      <c r="BG2171" s="1"/>
      <c r="BH2171" s="1"/>
      <c r="BI2171" s="1"/>
      <c r="BJ2171" s="1"/>
      <c r="BK2171" s="1"/>
      <c r="BL2171" s="1"/>
      <c r="BM2171" s="1"/>
      <c r="BN2171" s="1"/>
      <c r="BO2171" s="1"/>
      <c r="BP2171" s="1"/>
      <c r="BQ2171" s="1"/>
      <c r="BR2171" s="1"/>
      <c r="BS2171" s="1"/>
      <c r="BT2171" s="1"/>
      <c r="BU2171" s="1"/>
      <c r="BV2171" s="1"/>
      <c r="BW2171" s="1"/>
      <c r="BX2171" s="1"/>
      <c r="BY2171" s="1"/>
      <c r="BZ2171" s="1"/>
      <c r="CA2171" s="1"/>
      <c r="CB2171" s="1"/>
      <c r="CC2171" s="1"/>
      <c r="CD2171" s="1"/>
      <c r="CE2171" s="1"/>
      <c r="CF2171" s="1"/>
      <c r="CG2171" s="1"/>
      <c r="CH2171" s="1"/>
      <c r="CI2171" s="1"/>
      <c r="CJ2171" s="1"/>
      <c r="CK2171" s="1"/>
      <c r="CL2171" s="1"/>
      <c r="CM2171" s="1"/>
      <c r="CN2171" s="1"/>
      <c r="CO2171" s="1"/>
      <c r="CP2171" s="1"/>
      <c r="CQ2171" s="1"/>
      <c r="CR2171" s="1"/>
      <c r="CS2171" s="1"/>
      <c r="CT2171" s="1"/>
      <c r="CU2171" s="1"/>
      <c r="CV2171" s="1"/>
      <c r="CW2171" s="1"/>
      <c r="CX2171" s="1"/>
      <c r="CY2171" s="1"/>
      <c r="CZ2171" s="1"/>
      <c r="DA2171" s="1"/>
      <c r="DB2171" s="1"/>
      <c r="DC2171" s="1"/>
      <c r="DD2171" s="1"/>
      <c r="DE2171" s="1"/>
      <c r="DF2171" s="1"/>
      <c r="DG2171" s="1"/>
      <c r="DH2171" s="1"/>
      <c r="DI2171" s="1"/>
      <c r="DJ2171" s="1"/>
      <c r="DK2171" s="1"/>
      <c r="DL2171" s="1"/>
      <c r="DM2171" s="1"/>
      <c r="DN2171" s="1"/>
      <c r="DO2171" s="1"/>
      <c r="DP2171" s="1"/>
      <c r="DQ2171" s="1"/>
      <c r="DR2171" s="1"/>
      <c r="DS2171" s="1"/>
      <c r="DT2171" s="1"/>
      <c r="DU2171" s="1"/>
      <c r="DV2171" s="1"/>
      <c r="DW2171" s="1"/>
      <c r="DX2171" s="1"/>
      <c r="DY2171" s="1"/>
      <c r="DZ2171" s="1"/>
      <c r="EA2171" s="1"/>
      <c r="EB2171" s="1"/>
      <c r="EC2171" s="1"/>
      <c r="ED2171" s="1"/>
      <c r="EE2171" s="1"/>
      <c r="EF2171" s="1"/>
      <c r="EG2171" s="1"/>
      <c r="EH2171" s="1"/>
      <c r="EI2171" s="1"/>
      <c r="EJ2171" s="1"/>
      <c r="EK2171" s="1"/>
      <c r="EL2171" s="1"/>
      <c r="EM2171" s="1"/>
      <c r="EN2171" s="1"/>
      <c r="EO2171" s="1"/>
      <c r="EP2171" s="1"/>
      <c r="EQ2171" s="1"/>
      <c r="ER2171" s="1"/>
      <c r="ES2171" s="1"/>
      <c r="ET2171" s="1"/>
      <c r="EU2171" s="1"/>
      <c r="EV2171" s="1"/>
      <c r="EW2171" s="1"/>
      <c r="EX2171" s="1"/>
      <c r="EY2171" s="1"/>
      <c r="EZ2171" s="1"/>
      <c r="FA2171" s="1"/>
      <c r="FB2171" s="1"/>
      <c r="FC2171" s="1"/>
      <c r="FD2171" s="1"/>
      <c r="FE2171" s="1"/>
      <c r="FF2171" s="1"/>
      <c r="FG2171" s="1"/>
      <c r="FH2171" s="1"/>
      <c r="FI2171" s="1"/>
      <c r="FJ2171" s="1"/>
      <c r="FK2171" s="1"/>
      <c r="FL2171" s="1"/>
      <c r="FM2171" s="1"/>
      <c r="FN2171" s="1"/>
      <c r="FO2171" s="1"/>
      <c r="FP2171" s="1"/>
      <c r="FQ2171" s="1"/>
      <c r="FR2171" s="1"/>
      <c r="FS2171" s="1"/>
      <c r="FT2171" s="1"/>
      <c r="FU2171" s="1"/>
      <c r="FV2171" s="1"/>
      <c r="FW2171" s="1"/>
      <c r="FX2171" s="1"/>
      <c r="FY2171" s="1"/>
      <c r="FZ2171" s="1"/>
      <c r="GA2171" s="1"/>
      <c r="GB2171" s="1"/>
      <c r="GC2171" s="1"/>
      <c r="GD2171" s="1"/>
      <c r="GE2171" s="1"/>
      <c r="GF2171" s="1"/>
      <c r="GG2171" s="1"/>
      <c r="GH2171" s="1"/>
      <c r="GI2171" s="1"/>
      <c r="GJ2171" s="1"/>
      <c r="GK2171" s="1"/>
      <c r="GL2171" s="1"/>
      <c r="GM2171" s="1"/>
      <c r="GN2171" s="1"/>
      <c r="GO2171" s="1"/>
    </row>
    <row r="2172" spans="1:197" s="40" customFormat="1" x14ac:dyDescent="0.25">
      <c r="A2172" s="41"/>
      <c r="B2172" s="4"/>
      <c r="C2172" s="41"/>
      <c r="D2172" s="42"/>
      <c r="E2172" s="42"/>
      <c r="F2172" s="42"/>
      <c r="G2172" s="1"/>
      <c r="H2172" s="1"/>
      <c r="I2172" s="1"/>
      <c r="J2172" s="1"/>
      <c r="K2172" s="1"/>
      <c r="L2172" s="1"/>
      <c r="M2172" s="2"/>
      <c r="N2172" s="1"/>
      <c r="O2172" s="1"/>
      <c r="P2172" s="1"/>
      <c r="Q2172" s="1"/>
      <c r="R2172" s="1"/>
      <c r="S2172" s="1"/>
      <c r="T2172" s="1"/>
      <c r="U2172" s="1"/>
      <c r="V2172" s="1"/>
      <c r="W2172" s="1"/>
      <c r="X2172" s="1"/>
      <c r="Y2172" s="1"/>
      <c r="Z2172" s="1"/>
      <c r="AA2172" s="1"/>
      <c r="AB2172" s="1"/>
      <c r="AC2172" s="1"/>
      <c r="AD2172" s="1"/>
      <c r="AE2172" s="1"/>
      <c r="AF2172" s="1"/>
      <c r="AG2172" s="1"/>
      <c r="AH2172" s="1"/>
      <c r="AI2172" s="1"/>
      <c r="AJ2172" s="1"/>
      <c r="AK2172" s="1"/>
      <c r="AL2172" s="1"/>
      <c r="AM2172" s="1"/>
      <c r="AN2172" s="1"/>
      <c r="AO2172" s="1"/>
      <c r="AP2172" s="1"/>
      <c r="AQ2172" s="1"/>
      <c r="AR2172" s="1"/>
      <c r="AS2172" s="1"/>
      <c r="AT2172" s="1"/>
      <c r="AU2172" s="1"/>
      <c r="AV2172" s="1"/>
      <c r="AW2172" s="1"/>
      <c r="AX2172" s="1"/>
      <c r="AY2172" s="1"/>
      <c r="AZ2172" s="1"/>
      <c r="BA2172" s="1"/>
      <c r="BB2172" s="1"/>
      <c r="BC2172" s="1"/>
      <c r="BD2172" s="1"/>
      <c r="BE2172" s="1"/>
      <c r="BF2172" s="1"/>
      <c r="BG2172" s="1"/>
      <c r="BH2172" s="1"/>
      <c r="BI2172" s="1"/>
      <c r="BJ2172" s="1"/>
      <c r="BK2172" s="1"/>
      <c r="BL2172" s="1"/>
      <c r="BM2172" s="1"/>
      <c r="BN2172" s="1"/>
      <c r="BO2172" s="1"/>
      <c r="BP2172" s="1"/>
      <c r="BQ2172" s="1"/>
      <c r="BR2172" s="1"/>
      <c r="BS2172" s="1"/>
      <c r="BT2172" s="1"/>
      <c r="BU2172" s="1"/>
      <c r="BV2172" s="1"/>
      <c r="BW2172" s="1"/>
      <c r="BX2172" s="1"/>
      <c r="BY2172" s="1"/>
      <c r="BZ2172" s="1"/>
      <c r="CA2172" s="1"/>
      <c r="CB2172" s="1"/>
      <c r="CC2172" s="1"/>
      <c r="CD2172" s="1"/>
      <c r="CE2172" s="1"/>
      <c r="CF2172" s="1"/>
      <c r="CG2172" s="1"/>
      <c r="CH2172" s="1"/>
      <c r="CI2172" s="1"/>
      <c r="CJ2172" s="1"/>
      <c r="CK2172" s="1"/>
      <c r="CL2172" s="1"/>
      <c r="CM2172" s="1"/>
      <c r="CN2172" s="1"/>
      <c r="CO2172" s="1"/>
      <c r="CP2172" s="1"/>
      <c r="CQ2172" s="1"/>
      <c r="CR2172" s="1"/>
      <c r="CS2172" s="1"/>
      <c r="CT2172" s="1"/>
      <c r="CU2172" s="1"/>
      <c r="CV2172" s="1"/>
      <c r="CW2172" s="1"/>
      <c r="CX2172" s="1"/>
      <c r="CY2172" s="1"/>
      <c r="CZ2172" s="1"/>
      <c r="DA2172" s="1"/>
      <c r="DB2172" s="1"/>
      <c r="DC2172" s="1"/>
      <c r="DD2172" s="1"/>
      <c r="DE2172" s="1"/>
      <c r="DF2172" s="1"/>
      <c r="DG2172" s="1"/>
      <c r="DH2172" s="1"/>
      <c r="DI2172" s="1"/>
      <c r="DJ2172" s="1"/>
      <c r="DK2172" s="1"/>
      <c r="DL2172" s="1"/>
      <c r="DM2172" s="1"/>
      <c r="DN2172" s="1"/>
      <c r="DO2172" s="1"/>
      <c r="DP2172" s="1"/>
      <c r="DQ2172" s="1"/>
      <c r="DR2172" s="1"/>
      <c r="DS2172" s="1"/>
      <c r="DT2172" s="1"/>
      <c r="DU2172" s="1"/>
      <c r="DV2172" s="1"/>
      <c r="DW2172" s="1"/>
      <c r="DX2172" s="1"/>
      <c r="DY2172" s="1"/>
      <c r="DZ2172" s="1"/>
      <c r="EA2172" s="1"/>
      <c r="EB2172" s="1"/>
      <c r="EC2172" s="1"/>
      <c r="ED2172" s="1"/>
      <c r="EE2172" s="1"/>
      <c r="EF2172" s="1"/>
      <c r="EG2172" s="1"/>
      <c r="EH2172" s="1"/>
      <c r="EI2172" s="1"/>
      <c r="EJ2172" s="1"/>
      <c r="EK2172" s="1"/>
      <c r="EL2172" s="1"/>
      <c r="EM2172" s="1"/>
      <c r="EN2172" s="1"/>
      <c r="EO2172" s="1"/>
      <c r="EP2172" s="1"/>
      <c r="EQ2172" s="1"/>
      <c r="ER2172" s="1"/>
      <c r="ES2172" s="1"/>
      <c r="ET2172" s="1"/>
      <c r="EU2172" s="1"/>
      <c r="EV2172" s="1"/>
      <c r="EW2172" s="1"/>
      <c r="EX2172" s="1"/>
      <c r="EY2172" s="1"/>
      <c r="EZ2172" s="1"/>
      <c r="FA2172" s="1"/>
      <c r="FB2172" s="1"/>
      <c r="FC2172" s="1"/>
      <c r="FD2172" s="1"/>
      <c r="FE2172" s="1"/>
      <c r="FF2172" s="1"/>
      <c r="FG2172" s="1"/>
      <c r="FH2172" s="1"/>
      <c r="FI2172" s="1"/>
      <c r="FJ2172" s="1"/>
      <c r="FK2172" s="1"/>
      <c r="FL2172" s="1"/>
      <c r="FM2172" s="1"/>
      <c r="FN2172" s="1"/>
      <c r="FO2172" s="1"/>
      <c r="FP2172" s="1"/>
      <c r="FQ2172" s="1"/>
      <c r="FR2172" s="1"/>
      <c r="FS2172" s="1"/>
      <c r="FT2172" s="1"/>
      <c r="FU2172" s="1"/>
      <c r="FV2172" s="1"/>
      <c r="FW2172" s="1"/>
      <c r="FX2172" s="1"/>
      <c r="FY2172" s="1"/>
      <c r="FZ2172" s="1"/>
      <c r="GA2172" s="1"/>
      <c r="GB2172" s="1"/>
      <c r="GC2172" s="1"/>
      <c r="GD2172" s="1"/>
      <c r="GE2172" s="1"/>
      <c r="GF2172" s="1"/>
      <c r="GG2172" s="1"/>
      <c r="GH2172" s="1"/>
      <c r="GI2172" s="1"/>
      <c r="GJ2172" s="1"/>
      <c r="GK2172" s="1"/>
      <c r="GL2172" s="1"/>
      <c r="GM2172" s="1"/>
      <c r="GN2172" s="1"/>
      <c r="GO2172" s="1"/>
    </row>
    <row r="2173" spans="1:197" s="40" customFormat="1" x14ac:dyDescent="0.25">
      <c r="A2173" s="41"/>
      <c r="B2173" s="4"/>
      <c r="C2173" s="41"/>
      <c r="D2173" s="42"/>
      <c r="E2173" s="42"/>
      <c r="F2173" s="42"/>
      <c r="G2173" s="1"/>
      <c r="H2173" s="1"/>
      <c r="I2173" s="1"/>
      <c r="J2173" s="1"/>
      <c r="K2173" s="1"/>
      <c r="L2173" s="1"/>
      <c r="M2173" s="2"/>
      <c r="N2173" s="1"/>
      <c r="O2173" s="1"/>
      <c r="P2173" s="1"/>
      <c r="Q2173" s="1"/>
      <c r="R2173" s="1"/>
      <c r="S2173" s="1"/>
      <c r="T2173" s="1"/>
      <c r="U2173" s="1"/>
      <c r="V2173" s="1"/>
      <c r="W2173" s="1"/>
      <c r="X2173" s="1"/>
      <c r="Y2173" s="1"/>
      <c r="Z2173" s="1"/>
      <c r="AA2173" s="1"/>
      <c r="AB2173" s="1"/>
      <c r="AC2173" s="1"/>
      <c r="AD2173" s="1"/>
      <c r="AE2173" s="1"/>
      <c r="AF2173" s="1"/>
      <c r="AG2173" s="1"/>
      <c r="AH2173" s="1"/>
      <c r="AI2173" s="1"/>
      <c r="AJ2173" s="1"/>
      <c r="AK2173" s="1"/>
      <c r="AL2173" s="1"/>
      <c r="AM2173" s="1"/>
      <c r="AN2173" s="1"/>
      <c r="AO2173" s="1"/>
      <c r="AP2173" s="1"/>
      <c r="AQ2173" s="1"/>
      <c r="AR2173" s="1"/>
      <c r="AS2173" s="1"/>
      <c r="AT2173" s="1"/>
      <c r="AU2173" s="1"/>
      <c r="AV2173" s="1"/>
      <c r="AW2173" s="1"/>
      <c r="AX2173" s="1"/>
      <c r="AY2173" s="1"/>
      <c r="AZ2173" s="1"/>
      <c r="BA2173" s="1"/>
      <c r="BB2173" s="1"/>
      <c r="BC2173" s="1"/>
      <c r="BD2173" s="1"/>
      <c r="BE2173" s="1"/>
      <c r="BF2173" s="1"/>
      <c r="BG2173" s="1"/>
      <c r="BH2173" s="1"/>
      <c r="BI2173" s="1"/>
      <c r="BJ2173" s="1"/>
      <c r="BK2173" s="1"/>
      <c r="BL2173" s="1"/>
      <c r="BM2173" s="1"/>
      <c r="BN2173" s="1"/>
      <c r="BO2173" s="1"/>
      <c r="BP2173" s="1"/>
      <c r="BQ2173" s="1"/>
      <c r="BR2173" s="1"/>
      <c r="BS2173" s="1"/>
      <c r="BT2173" s="1"/>
      <c r="BU2173" s="1"/>
      <c r="BV2173" s="1"/>
      <c r="BW2173" s="1"/>
      <c r="BX2173" s="1"/>
      <c r="BY2173" s="1"/>
      <c r="BZ2173" s="1"/>
      <c r="CA2173" s="1"/>
      <c r="CB2173" s="1"/>
      <c r="CC2173" s="1"/>
      <c r="CD2173" s="1"/>
      <c r="CE2173" s="1"/>
      <c r="CF2173" s="1"/>
      <c r="CG2173" s="1"/>
      <c r="CH2173" s="1"/>
      <c r="CI2173" s="1"/>
      <c r="CJ2173" s="1"/>
      <c r="CK2173" s="1"/>
      <c r="CL2173" s="1"/>
      <c r="CM2173" s="1"/>
      <c r="CN2173" s="1"/>
      <c r="CO2173" s="1"/>
      <c r="CP2173" s="1"/>
      <c r="CQ2173" s="1"/>
      <c r="CR2173" s="1"/>
      <c r="CS2173" s="1"/>
      <c r="CT2173" s="1"/>
      <c r="CU2173" s="1"/>
      <c r="CV2173" s="1"/>
      <c r="CW2173" s="1"/>
      <c r="CX2173" s="1"/>
      <c r="CY2173" s="1"/>
      <c r="CZ2173" s="1"/>
      <c r="DA2173" s="1"/>
      <c r="DB2173" s="1"/>
      <c r="DC2173" s="1"/>
      <c r="DD2173" s="1"/>
      <c r="DE2173" s="1"/>
      <c r="DF2173" s="1"/>
      <c r="DG2173" s="1"/>
      <c r="DH2173" s="1"/>
      <c r="DI2173" s="1"/>
      <c r="DJ2173" s="1"/>
      <c r="DK2173" s="1"/>
      <c r="DL2173" s="1"/>
      <c r="DM2173" s="1"/>
      <c r="DN2173" s="1"/>
      <c r="DO2173" s="1"/>
      <c r="DP2173" s="1"/>
      <c r="DQ2173" s="1"/>
      <c r="DR2173" s="1"/>
      <c r="DS2173" s="1"/>
      <c r="DT2173" s="1"/>
      <c r="DU2173" s="1"/>
      <c r="DV2173" s="1"/>
      <c r="DW2173" s="1"/>
      <c r="DX2173" s="1"/>
      <c r="DY2173" s="1"/>
      <c r="DZ2173" s="1"/>
      <c r="EA2173" s="1"/>
      <c r="EB2173" s="1"/>
      <c r="EC2173" s="1"/>
      <c r="ED2173" s="1"/>
      <c r="EE2173" s="1"/>
      <c r="EF2173" s="1"/>
      <c r="EG2173" s="1"/>
      <c r="EH2173" s="1"/>
      <c r="EI2173" s="1"/>
      <c r="EJ2173" s="1"/>
      <c r="EK2173" s="1"/>
      <c r="EL2173" s="1"/>
      <c r="EM2173" s="1"/>
      <c r="EN2173" s="1"/>
      <c r="EO2173" s="1"/>
      <c r="EP2173" s="1"/>
      <c r="EQ2173" s="1"/>
      <c r="ER2173" s="1"/>
      <c r="ES2173" s="1"/>
      <c r="ET2173" s="1"/>
      <c r="EU2173" s="1"/>
      <c r="EV2173" s="1"/>
      <c r="EW2173" s="1"/>
      <c r="EX2173" s="1"/>
      <c r="EY2173" s="1"/>
      <c r="EZ2173" s="1"/>
      <c r="FA2173" s="1"/>
      <c r="FB2173" s="1"/>
      <c r="FC2173" s="1"/>
      <c r="FD2173" s="1"/>
      <c r="FE2173" s="1"/>
      <c r="FF2173" s="1"/>
      <c r="FG2173" s="1"/>
      <c r="FH2173" s="1"/>
      <c r="FI2173" s="1"/>
      <c r="FJ2173" s="1"/>
      <c r="FK2173" s="1"/>
      <c r="FL2173" s="1"/>
      <c r="FM2173" s="1"/>
      <c r="FN2173" s="1"/>
      <c r="FO2173" s="1"/>
      <c r="FP2173" s="1"/>
      <c r="FQ2173" s="1"/>
      <c r="FR2173" s="1"/>
      <c r="FS2173" s="1"/>
      <c r="FT2173" s="1"/>
      <c r="FU2173" s="1"/>
      <c r="FV2173" s="1"/>
      <c r="FW2173" s="1"/>
      <c r="FX2173" s="1"/>
      <c r="FY2173" s="1"/>
      <c r="FZ2173" s="1"/>
      <c r="GA2173" s="1"/>
      <c r="GB2173" s="1"/>
      <c r="GC2173" s="1"/>
      <c r="GD2173" s="1"/>
      <c r="GE2173" s="1"/>
      <c r="GF2173" s="1"/>
      <c r="GG2173" s="1"/>
      <c r="GH2173" s="1"/>
      <c r="GI2173" s="1"/>
      <c r="GJ2173" s="1"/>
      <c r="GK2173" s="1"/>
      <c r="GL2173" s="1"/>
      <c r="GM2173" s="1"/>
      <c r="GN2173" s="1"/>
      <c r="GO2173" s="1"/>
    </row>
    <row r="2174" spans="1:197" s="40" customFormat="1" x14ac:dyDescent="0.25">
      <c r="A2174" s="41"/>
      <c r="B2174" s="4"/>
      <c r="C2174" s="41"/>
      <c r="D2174" s="42"/>
      <c r="E2174" s="42"/>
      <c r="F2174" s="42"/>
      <c r="G2174" s="1"/>
      <c r="H2174" s="1"/>
      <c r="I2174" s="1"/>
      <c r="J2174" s="1"/>
      <c r="K2174" s="1"/>
      <c r="L2174" s="1"/>
      <c r="M2174" s="2"/>
      <c r="N2174" s="1"/>
      <c r="O2174" s="1"/>
      <c r="P2174" s="1"/>
      <c r="Q2174" s="1"/>
      <c r="R2174" s="1"/>
      <c r="S2174" s="1"/>
      <c r="T2174" s="1"/>
      <c r="U2174" s="1"/>
      <c r="V2174" s="1"/>
      <c r="W2174" s="1"/>
      <c r="X2174" s="1"/>
      <c r="Y2174" s="1"/>
      <c r="Z2174" s="1"/>
      <c r="AA2174" s="1"/>
      <c r="AB2174" s="1"/>
      <c r="AC2174" s="1"/>
      <c r="AD2174" s="1"/>
      <c r="AE2174" s="1"/>
      <c r="AF2174" s="1"/>
      <c r="AG2174" s="1"/>
      <c r="AH2174" s="1"/>
      <c r="AI2174" s="1"/>
      <c r="AJ2174" s="1"/>
      <c r="AK2174" s="1"/>
      <c r="AL2174" s="1"/>
      <c r="AM2174" s="1"/>
      <c r="AN2174" s="1"/>
      <c r="AO2174" s="1"/>
      <c r="AP2174" s="1"/>
      <c r="AQ2174" s="1"/>
      <c r="AR2174" s="1"/>
      <c r="AS2174" s="1"/>
      <c r="AT2174" s="1"/>
      <c r="AU2174" s="1"/>
      <c r="AV2174" s="1"/>
      <c r="AW2174" s="1"/>
      <c r="AX2174" s="1"/>
      <c r="AY2174" s="1"/>
      <c r="AZ2174" s="1"/>
      <c r="BA2174" s="1"/>
      <c r="BB2174" s="1"/>
      <c r="BC2174" s="1"/>
      <c r="BD2174" s="1"/>
      <c r="BE2174" s="1"/>
      <c r="BF2174" s="1"/>
      <c r="BG2174" s="1"/>
      <c r="BH2174" s="1"/>
      <c r="BI2174" s="1"/>
      <c r="BJ2174" s="1"/>
      <c r="BK2174" s="1"/>
      <c r="BL2174" s="1"/>
      <c r="BM2174" s="1"/>
      <c r="BN2174" s="1"/>
      <c r="BO2174" s="1"/>
      <c r="BP2174" s="1"/>
      <c r="BQ2174" s="1"/>
      <c r="BR2174" s="1"/>
      <c r="BS2174" s="1"/>
      <c r="BT2174" s="1"/>
      <c r="BU2174" s="1"/>
      <c r="BV2174" s="1"/>
      <c r="BW2174" s="1"/>
      <c r="BX2174" s="1"/>
      <c r="BY2174" s="1"/>
      <c r="BZ2174" s="1"/>
      <c r="CA2174" s="1"/>
      <c r="CB2174" s="1"/>
      <c r="CC2174" s="1"/>
      <c r="CD2174" s="1"/>
      <c r="CE2174" s="1"/>
      <c r="CF2174" s="1"/>
      <c r="CG2174" s="1"/>
      <c r="CH2174" s="1"/>
      <c r="CI2174" s="1"/>
      <c r="CJ2174" s="1"/>
      <c r="CK2174" s="1"/>
      <c r="CL2174" s="1"/>
      <c r="CM2174" s="1"/>
      <c r="CN2174" s="1"/>
      <c r="CO2174" s="1"/>
      <c r="CP2174" s="1"/>
      <c r="CQ2174" s="1"/>
      <c r="CR2174" s="1"/>
      <c r="CS2174" s="1"/>
      <c r="CT2174" s="1"/>
      <c r="CU2174" s="1"/>
      <c r="CV2174" s="1"/>
      <c r="CW2174" s="1"/>
      <c r="CX2174" s="1"/>
      <c r="CY2174" s="1"/>
      <c r="CZ2174" s="1"/>
      <c r="DA2174" s="1"/>
      <c r="DB2174" s="1"/>
      <c r="DC2174" s="1"/>
      <c r="DD2174" s="1"/>
      <c r="DE2174" s="1"/>
      <c r="DF2174" s="1"/>
      <c r="DG2174" s="1"/>
      <c r="DH2174" s="1"/>
      <c r="DI2174" s="1"/>
      <c r="DJ2174" s="1"/>
      <c r="DK2174" s="1"/>
      <c r="DL2174" s="1"/>
      <c r="DM2174" s="1"/>
      <c r="DN2174" s="1"/>
      <c r="DO2174" s="1"/>
      <c r="DP2174" s="1"/>
      <c r="DQ2174" s="1"/>
      <c r="DR2174" s="1"/>
      <c r="DS2174" s="1"/>
      <c r="DT2174" s="1"/>
      <c r="DU2174" s="1"/>
      <c r="DV2174" s="1"/>
      <c r="DW2174" s="1"/>
      <c r="DX2174" s="1"/>
      <c r="DY2174" s="1"/>
      <c r="DZ2174" s="1"/>
      <c r="EA2174" s="1"/>
      <c r="EB2174" s="1"/>
      <c r="EC2174" s="1"/>
      <c r="ED2174" s="1"/>
      <c r="EE2174" s="1"/>
      <c r="EF2174" s="1"/>
      <c r="EG2174" s="1"/>
      <c r="EH2174" s="1"/>
      <c r="EI2174" s="1"/>
      <c r="EJ2174" s="1"/>
      <c r="EK2174" s="1"/>
      <c r="EL2174" s="1"/>
      <c r="EM2174" s="1"/>
      <c r="EN2174" s="1"/>
      <c r="EO2174" s="1"/>
      <c r="EP2174" s="1"/>
      <c r="EQ2174" s="1"/>
      <c r="ER2174" s="1"/>
      <c r="ES2174" s="1"/>
      <c r="ET2174" s="1"/>
      <c r="EU2174" s="1"/>
      <c r="EV2174" s="1"/>
      <c r="EW2174" s="1"/>
      <c r="EX2174" s="1"/>
      <c r="EY2174" s="1"/>
      <c r="EZ2174" s="1"/>
      <c r="FA2174" s="1"/>
      <c r="FB2174" s="1"/>
      <c r="FC2174" s="1"/>
      <c r="FD2174" s="1"/>
      <c r="FE2174" s="1"/>
      <c r="FF2174" s="1"/>
      <c r="FG2174" s="1"/>
      <c r="FH2174" s="1"/>
      <c r="FI2174" s="1"/>
      <c r="FJ2174" s="1"/>
      <c r="FK2174" s="1"/>
      <c r="FL2174" s="1"/>
      <c r="FM2174" s="1"/>
      <c r="FN2174" s="1"/>
      <c r="FO2174" s="1"/>
      <c r="FP2174" s="1"/>
      <c r="FQ2174" s="1"/>
      <c r="FR2174" s="1"/>
      <c r="FS2174" s="1"/>
      <c r="FT2174" s="1"/>
      <c r="FU2174" s="1"/>
      <c r="FV2174" s="1"/>
      <c r="FW2174" s="1"/>
      <c r="FX2174" s="1"/>
      <c r="FY2174" s="1"/>
      <c r="FZ2174" s="1"/>
      <c r="GA2174" s="1"/>
      <c r="GB2174" s="1"/>
      <c r="GC2174" s="1"/>
      <c r="GD2174" s="1"/>
      <c r="GE2174" s="1"/>
      <c r="GF2174" s="1"/>
      <c r="GG2174" s="1"/>
      <c r="GH2174" s="1"/>
      <c r="GI2174" s="1"/>
      <c r="GJ2174" s="1"/>
      <c r="GK2174" s="1"/>
      <c r="GL2174" s="1"/>
      <c r="GM2174" s="1"/>
      <c r="GN2174" s="1"/>
      <c r="GO2174" s="1"/>
    </row>
    <row r="2175" spans="1:197" s="40" customFormat="1" x14ac:dyDescent="0.25">
      <c r="A2175" s="41"/>
      <c r="B2175" s="4"/>
      <c r="C2175" s="41"/>
      <c r="D2175" s="42"/>
      <c r="E2175" s="42"/>
      <c r="F2175" s="42"/>
      <c r="G2175" s="1"/>
      <c r="H2175" s="1"/>
      <c r="I2175" s="1"/>
      <c r="J2175" s="1"/>
      <c r="K2175" s="1"/>
      <c r="L2175" s="1"/>
      <c r="M2175" s="2"/>
      <c r="N2175" s="1"/>
      <c r="O2175" s="1"/>
      <c r="P2175" s="1"/>
      <c r="Q2175" s="1"/>
      <c r="R2175" s="1"/>
      <c r="S2175" s="1"/>
      <c r="T2175" s="1"/>
      <c r="U2175" s="1"/>
      <c r="V2175" s="1"/>
      <c r="W2175" s="1"/>
      <c r="X2175" s="1"/>
      <c r="Y2175" s="1"/>
      <c r="Z2175" s="1"/>
      <c r="AA2175" s="1"/>
      <c r="AB2175" s="1"/>
      <c r="AC2175" s="1"/>
      <c r="AD2175" s="1"/>
      <c r="AE2175" s="1"/>
      <c r="AF2175" s="1"/>
      <c r="AG2175" s="1"/>
      <c r="AH2175" s="1"/>
      <c r="AI2175" s="1"/>
      <c r="AJ2175" s="1"/>
      <c r="AK2175" s="1"/>
      <c r="AL2175" s="1"/>
      <c r="AM2175" s="1"/>
      <c r="AN2175" s="1"/>
      <c r="AO2175" s="1"/>
      <c r="AP2175" s="1"/>
      <c r="AQ2175" s="1"/>
      <c r="AR2175" s="1"/>
      <c r="AS2175" s="1"/>
      <c r="AT2175" s="1"/>
      <c r="AU2175" s="1"/>
      <c r="AV2175" s="1"/>
      <c r="AW2175" s="1"/>
      <c r="AX2175" s="1"/>
      <c r="AY2175" s="1"/>
      <c r="AZ2175" s="1"/>
      <c r="BA2175" s="1"/>
      <c r="BB2175" s="1"/>
      <c r="BC2175" s="1"/>
      <c r="BD2175" s="1"/>
      <c r="BE2175" s="1"/>
      <c r="BF2175" s="1"/>
      <c r="BG2175" s="1"/>
      <c r="BH2175" s="1"/>
      <c r="BI2175" s="1"/>
      <c r="BJ2175" s="1"/>
      <c r="BK2175" s="1"/>
      <c r="BL2175" s="1"/>
      <c r="BM2175" s="1"/>
      <c r="BN2175" s="1"/>
      <c r="BO2175" s="1"/>
      <c r="BP2175" s="1"/>
      <c r="BQ2175" s="1"/>
      <c r="BR2175" s="1"/>
      <c r="BS2175" s="1"/>
      <c r="BT2175" s="1"/>
      <c r="BU2175" s="1"/>
      <c r="BV2175" s="1"/>
      <c r="BW2175" s="1"/>
      <c r="BX2175" s="1"/>
      <c r="BY2175" s="1"/>
      <c r="BZ2175" s="1"/>
      <c r="CA2175" s="1"/>
      <c r="CB2175" s="1"/>
      <c r="CC2175" s="1"/>
      <c r="CD2175" s="1"/>
      <c r="CE2175" s="1"/>
      <c r="CF2175" s="1"/>
      <c r="CG2175" s="1"/>
      <c r="CH2175" s="1"/>
      <c r="CI2175" s="1"/>
      <c r="CJ2175" s="1"/>
      <c r="CK2175" s="1"/>
      <c r="CL2175" s="1"/>
      <c r="CM2175" s="1"/>
      <c r="CN2175" s="1"/>
      <c r="CO2175" s="1"/>
      <c r="CP2175" s="1"/>
      <c r="CQ2175" s="1"/>
      <c r="CR2175" s="1"/>
      <c r="CS2175" s="1"/>
      <c r="CT2175" s="1"/>
      <c r="CU2175" s="1"/>
      <c r="CV2175" s="1"/>
      <c r="CW2175" s="1"/>
      <c r="CX2175" s="1"/>
      <c r="CY2175" s="1"/>
      <c r="CZ2175" s="1"/>
      <c r="DA2175" s="1"/>
      <c r="DB2175" s="1"/>
      <c r="DC2175" s="1"/>
      <c r="DD2175" s="1"/>
      <c r="DE2175" s="1"/>
      <c r="DF2175" s="1"/>
      <c r="DG2175" s="1"/>
      <c r="DH2175" s="1"/>
      <c r="DI2175" s="1"/>
      <c r="DJ2175" s="1"/>
      <c r="DK2175" s="1"/>
      <c r="DL2175" s="1"/>
      <c r="DM2175" s="1"/>
      <c r="DN2175" s="1"/>
      <c r="DO2175" s="1"/>
      <c r="DP2175" s="1"/>
      <c r="DQ2175" s="1"/>
      <c r="DR2175" s="1"/>
      <c r="DS2175" s="1"/>
      <c r="DT2175" s="1"/>
      <c r="DU2175" s="1"/>
      <c r="DV2175" s="1"/>
      <c r="DW2175" s="1"/>
      <c r="DX2175" s="1"/>
      <c r="DY2175" s="1"/>
      <c r="DZ2175" s="1"/>
      <c r="EA2175" s="1"/>
      <c r="EB2175" s="1"/>
      <c r="EC2175" s="1"/>
      <c r="ED2175" s="1"/>
      <c r="EE2175" s="1"/>
      <c r="EF2175" s="1"/>
      <c r="EG2175" s="1"/>
      <c r="EH2175" s="1"/>
      <c r="EI2175" s="1"/>
      <c r="EJ2175" s="1"/>
      <c r="EK2175" s="1"/>
      <c r="EL2175" s="1"/>
      <c r="EM2175" s="1"/>
      <c r="EN2175" s="1"/>
      <c r="EO2175" s="1"/>
      <c r="EP2175" s="1"/>
      <c r="EQ2175" s="1"/>
      <c r="ER2175" s="1"/>
      <c r="ES2175" s="1"/>
      <c r="ET2175" s="1"/>
      <c r="EU2175" s="1"/>
      <c r="EV2175" s="1"/>
      <c r="EW2175" s="1"/>
      <c r="EX2175" s="1"/>
      <c r="EY2175" s="1"/>
      <c r="EZ2175" s="1"/>
      <c r="FA2175" s="1"/>
      <c r="FB2175" s="1"/>
      <c r="FC2175" s="1"/>
      <c r="FD2175" s="1"/>
      <c r="FE2175" s="1"/>
      <c r="FF2175" s="1"/>
      <c r="FG2175" s="1"/>
      <c r="FH2175" s="1"/>
      <c r="FI2175" s="1"/>
      <c r="FJ2175" s="1"/>
      <c r="FK2175" s="1"/>
      <c r="FL2175" s="1"/>
      <c r="FM2175" s="1"/>
      <c r="FN2175" s="1"/>
      <c r="FO2175" s="1"/>
      <c r="FP2175" s="1"/>
      <c r="FQ2175" s="1"/>
      <c r="FR2175" s="1"/>
      <c r="FS2175" s="1"/>
      <c r="FT2175" s="1"/>
      <c r="FU2175" s="1"/>
      <c r="FV2175" s="1"/>
      <c r="FW2175" s="1"/>
      <c r="FX2175" s="1"/>
      <c r="FY2175" s="1"/>
      <c r="FZ2175" s="1"/>
      <c r="GA2175" s="1"/>
      <c r="GB2175" s="1"/>
      <c r="GC2175" s="1"/>
      <c r="GD2175" s="1"/>
      <c r="GE2175" s="1"/>
      <c r="GF2175" s="1"/>
      <c r="GG2175" s="1"/>
      <c r="GH2175" s="1"/>
      <c r="GI2175" s="1"/>
      <c r="GJ2175" s="1"/>
      <c r="GK2175" s="1"/>
      <c r="GL2175" s="1"/>
      <c r="GM2175" s="1"/>
      <c r="GN2175" s="1"/>
      <c r="GO2175" s="1"/>
    </row>
    <row r="2176" spans="1:197" s="40" customFormat="1" x14ac:dyDescent="0.25">
      <c r="A2176" s="41"/>
      <c r="B2176" s="4"/>
      <c r="C2176" s="41"/>
      <c r="D2176" s="42"/>
      <c r="E2176" s="42"/>
      <c r="F2176" s="42"/>
      <c r="G2176" s="1"/>
      <c r="H2176" s="1"/>
      <c r="I2176" s="1"/>
      <c r="J2176" s="1"/>
      <c r="K2176" s="1"/>
      <c r="L2176" s="1"/>
      <c r="M2176" s="2"/>
      <c r="N2176" s="1"/>
      <c r="O2176" s="1"/>
      <c r="P2176" s="1"/>
      <c r="Q2176" s="1"/>
      <c r="R2176" s="1"/>
      <c r="S2176" s="1"/>
      <c r="T2176" s="1"/>
      <c r="U2176" s="1"/>
      <c r="V2176" s="1"/>
      <c r="W2176" s="1"/>
      <c r="X2176" s="1"/>
      <c r="Y2176" s="1"/>
      <c r="Z2176" s="1"/>
      <c r="AA2176" s="1"/>
      <c r="AB2176" s="1"/>
      <c r="AC2176" s="1"/>
      <c r="AD2176" s="1"/>
      <c r="AE2176" s="1"/>
      <c r="AF2176" s="1"/>
      <c r="AG2176" s="1"/>
      <c r="AH2176" s="1"/>
      <c r="AI2176" s="1"/>
      <c r="AJ2176" s="1"/>
      <c r="AK2176" s="1"/>
      <c r="AL2176" s="1"/>
      <c r="AM2176" s="1"/>
      <c r="AN2176" s="1"/>
      <c r="AO2176" s="1"/>
      <c r="AP2176" s="1"/>
      <c r="AQ2176" s="1"/>
      <c r="AR2176" s="1"/>
      <c r="AS2176" s="1"/>
      <c r="AT2176" s="1"/>
      <c r="AU2176" s="1"/>
      <c r="AV2176" s="1"/>
      <c r="AW2176" s="1"/>
      <c r="AX2176" s="1"/>
      <c r="AY2176" s="1"/>
      <c r="AZ2176" s="1"/>
      <c r="BA2176" s="1"/>
      <c r="BB2176" s="1"/>
      <c r="BC2176" s="1"/>
      <c r="BD2176" s="1"/>
      <c r="BE2176" s="1"/>
      <c r="BF2176" s="1"/>
      <c r="BG2176" s="1"/>
      <c r="BH2176" s="1"/>
      <c r="BI2176" s="1"/>
      <c r="BJ2176" s="1"/>
      <c r="BK2176" s="1"/>
      <c r="BL2176" s="1"/>
      <c r="BM2176" s="1"/>
      <c r="BN2176" s="1"/>
      <c r="BO2176" s="1"/>
      <c r="BP2176" s="1"/>
      <c r="BQ2176" s="1"/>
      <c r="BR2176" s="1"/>
      <c r="BS2176" s="1"/>
      <c r="BT2176" s="1"/>
      <c r="BU2176" s="1"/>
      <c r="BV2176" s="1"/>
      <c r="BW2176" s="1"/>
      <c r="BX2176" s="1"/>
      <c r="BY2176" s="1"/>
      <c r="BZ2176" s="1"/>
      <c r="CA2176" s="1"/>
      <c r="CB2176" s="1"/>
      <c r="CC2176" s="1"/>
      <c r="CD2176" s="1"/>
      <c r="CE2176" s="1"/>
      <c r="CF2176" s="1"/>
      <c r="CG2176" s="1"/>
      <c r="CH2176" s="1"/>
      <c r="CI2176" s="1"/>
      <c r="CJ2176" s="1"/>
      <c r="CK2176" s="1"/>
      <c r="CL2176" s="1"/>
      <c r="CM2176" s="1"/>
      <c r="CN2176" s="1"/>
      <c r="CO2176" s="1"/>
      <c r="CP2176" s="1"/>
      <c r="CQ2176" s="1"/>
      <c r="CR2176" s="1"/>
      <c r="CS2176" s="1"/>
      <c r="CT2176" s="1"/>
      <c r="CU2176" s="1"/>
      <c r="CV2176" s="1"/>
      <c r="CW2176" s="1"/>
      <c r="CX2176" s="1"/>
      <c r="CY2176" s="1"/>
      <c r="CZ2176" s="1"/>
      <c r="DA2176" s="1"/>
      <c r="DB2176" s="1"/>
      <c r="DC2176" s="1"/>
      <c r="DD2176" s="1"/>
      <c r="DE2176" s="1"/>
      <c r="DF2176" s="1"/>
      <c r="DG2176" s="1"/>
      <c r="DH2176" s="1"/>
      <c r="DI2176" s="1"/>
      <c r="DJ2176" s="1"/>
      <c r="DK2176" s="1"/>
      <c r="DL2176" s="1"/>
      <c r="DM2176" s="1"/>
      <c r="DN2176" s="1"/>
      <c r="DO2176" s="1"/>
      <c r="DP2176" s="1"/>
      <c r="DQ2176" s="1"/>
      <c r="DR2176" s="1"/>
      <c r="DS2176" s="1"/>
      <c r="DT2176" s="1"/>
      <c r="DU2176" s="1"/>
      <c r="DV2176" s="1"/>
      <c r="DW2176" s="1"/>
      <c r="DX2176" s="1"/>
      <c r="DY2176" s="1"/>
      <c r="DZ2176" s="1"/>
      <c r="EA2176" s="1"/>
      <c r="EB2176" s="1"/>
      <c r="EC2176" s="1"/>
      <c r="ED2176" s="1"/>
      <c r="EE2176" s="1"/>
      <c r="EF2176" s="1"/>
      <c r="EG2176" s="1"/>
      <c r="EH2176" s="1"/>
      <c r="EI2176" s="1"/>
      <c r="EJ2176" s="1"/>
      <c r="EK2176" s="1"/>
      <c r="EL2176" s="1"/>
      <c r="EM2176" s="1"/>
      <c r="EN2176" s="1"/>
      <c r="EO2176" s="1"/>
      <c r="EP2176" s="1"/>
      <c r="EQ2176" s="1"/>
      <c r="ER2176" s="1"/>
      <c r="ES2176" s="1"/>
      <c r="ET2176" s="1"/>
      <c r="EU2176" s="1"/>
      <c r="EV2176" s="1"/>
      <c r="EW2176" s="1"/>
      <c r="EX2176" s="1"/>
      <c r="EY2176" s="1"/>
      <c r="EZ2176" s="1"/>
      <c r="FA2176" s="1"/>
      <c r="FB2176" s="1"/>
      <c r="FC2176" s="1"/>
      <c r="FD2176" s="1"/>
      <c r="FE2176" s="1"/>
      <c r="FF2176" s="1"/>
      <c r="FG2176" s="1"/>
      <c r="FH2176" s="1"/>
      <c r="FI2176" s="1"/>
      <c r="FJ2176" s="1"/>
      <c r="FK2176" s="1"/>
      <c r="FL2176" s="1"/>
      <c r="FM2176" s="1"/>
      <c r="FN2176" s="1"/>
      <c r="FO2176" s="1"/>
      <c r="FP2176" s="1"/>
      <c r="FQ2176" s="1"/>
      <c r="FR2176" s="1"/>
      <c r="FS2176" s="1"/>
      <c r="FT2176" s="1"/>
      <c r="FU2176" s="1"/>
      <c r="FV2176" s="1"/>
      <c r="FW2176" s="1"/>
      <c r="FX2176" s="1"/>
      <c r="FY2176" s="1"/>
      <c r="FZ2176" s="1"/>
      <c r="GA2176" s="1"/>
      <c r="GB2176" s="1"/>
      <c r="GC2176" s="1"/>
      <c r="GD2176" s="1"/>
      <c r="GE2176" s="1"/>
      <c r="GF2176" s="1"/>
      <c r="GG2176" s="1"/>
      <c r="GH2176" s="1"/>
      <c r="GI2176" s="1"/>
      <c r="GJ2176" s="1"/>
      <c r="GK2176" s="1"/>
      <c r="GL2176" s="1"/>
      <c r="GM2176" s="1"/>
      <c r="GN2176" s="1"/>
      <c r="GO2176" s="1"/>
    </row>
    <row r="2177" spans="1:197" s="40" customFormat="1" x14ac:dyDescent="0.25">
      <c r="A2177" s="41"/>
      <c r="B2177" s="4"/>
      <c r="C2177" s="41"/>
      <c r="D2177" s="42"/>
      <c r="E2177" s="42"/>
      <c r="F2177" s="42"/>
      <c r="G2177" s="1"/>
      <c r="H2177" s="1"/>
      <c r="I2177" s="1"/>
      <c r="J2177" s="1"/>
      <c r="K2177" s="1"/>
      <c r="L2177" s="1"/>
      <c r="M2177" s="2"/>
      <c r="N2177" s="1"/>
      <c r="O2177" s="1"/>
      <c r="P2177" s="1"/>
      <c r="Q2177" s="1"/>
      <c r="R2177" s="1"/>
      <c r="S2177" s="1"/>
      <c r="T2177" s="1"/>
      <c r="U2177" s="1"/>
      <c r="V2177" s="1"/>
      <c r="W2177" s="1"/>
      <c r="X2177" s="1"/>
      <c r="Y2177" s="1"/>
      <c r="Z2177" s="1"/>
      <c r="AA2177" s="1"/>
      <c r="AB2177" s="1"/>
      <c r="AC2177" s="1"/>
      <c r="AD2177" s="1"/>
      <c r="AE2177" s="1"/>
      <c r="AF2177" s="1"/>
      <c r="AG2177" s="1"/>
      <c r="AH2177" s="1"/>
      <c r="AI2177" s="1"/>
      <c r="AJ2177" s="1"/>
      <c r="AK2177" s="1"/>
      <c r="AL2177" s="1"/>
      <c r="AM2177" s="1"/>
      <c r="AN2177" s="1"/>
      <c r="AO2177" s="1"/>
      <c r="AP2177" s="1"/>
      <c r="AQ2177" s="1"/>
      <c r="AR2177" s="1"/>
      <c r="AS2177" s="1"/>
      <c r="AT2177" s="1"/>
      <c r="AU2177" s="1"/>
      <c r="AV2177" s="1"/>
      <c r="AW2177" s="1"/>
      <c r="AX2177" s="1"/>
      <c r="AY2177" s="1"/>
      <c r="AZ2177" s="1"/>
      <c r="BA2177" s="1"/>
      <c r="BB2177" s="1"/>
      <c r="BC2177" s="1"/>
      <c r="BD2177" s="1"/>
      <c r="BE2177" s="1"/>
      <c r="BF2177" s="1"/>
      <c r="BG2177" s="1"/>
      <c r="BH2177" s="1"/>
      <c r="BI2177" s="1"/>
      <c r="BJ2177" s="1"/>
      <c r="BK2177" s="1"/>
      <c r="BL2177" s="1"/>
      <c r="BM2177" s="1"/>
      <c r="BN2177" s="1"/>
      <c r="BO2177" s="1"/>
      <c r="BP2177" s="1"/>
      <c r="BQ2177" s="1"/>
      <c r="BR2177" s="1"/>
      <c r="BS2177" s="1"/>
      <c r="BT2177" s="1"/>
      <c r="BU2177" s="1"/>
      <c r="BV2177" s="1"/>
      <c r="BW2177" s="1"/>
      <c r="BX2177" s="1"/>
      <c r="BY2177" s="1"/>
      <c r="BZ2177" s="1"/>
      <c r="CA2177" s="1"/>
      <c r="CB2177" s="1"/>
      <c r="CC2177" s="1"/>
      <c r="CD2177" s="1"/>
      <c r="CE2177" s="1"/>
      <c r="CF2177" s="1"/>
      <c r="CG2177" s="1"/>
      <c r="CH2177" s="1"/>
      <c r="CI2177" s="1"/>
      <c r="CJ2177" s="1"/>
      <c r="CK2177" s="1"/>
      <c r="CL2177" s="1"/>
      <c r="CM2177" s="1"/>
      <c r="CN2177" s="1"/>
      <c r="CO2177" s="1"/>
      <c r="CP2177" s="1"/>
      <c r="CQ2177" s="1"/>
      <c r="CR2177" s="1"/>
      <c r="CS2177" s="1"/>
      <c r="CT2177" s="1"/>
      <c r="CU2177" s="1"/>
      <c r="CV2177" s="1"/>
      <c r="CW2177" s="1"/>
      <c r="CX2177" s="1"/>
      <c r="CY2177" s="1"/>
      <c r="CZ2177" s="1"/>
      <c r="DA2177" s="1"/>
      <c r="DB2177" s="1"/>
      <c r="DC2177" s="1"/>
      <c r="DD2177" s="1"/>
      <c r="DE2177" s="1"/>
      <c r="DF2177" s="1"/>
      <c r="DG2177" s="1"/>
      <c r="DH2177" s="1"/>
      <c r="DI2177" s="1"/>
      <c r="DJ2177" s="1"/>
      <c r="DK2177" s="1"/>
      <c r="DL2177" s="1"/>
      <c r="DM2177" s="1"/>
      <c r="DN2177" s="1"/>
      <c r="DO2177" s="1"/>
      <c r="DP2177" s="1"/>
      <c r="DQ2177" s="1"/>
      <c r="DR2177" s="1"/>
      <c r="DS2177" s="1"/>
      <c r="DT2177" s="1"/>
      <c r="DU2177" s="1"/>
      <c r="DV2177" s="1"/>
      <c r="DW2177" s="1"/>
      <c r="DX2177" s="1"/>
      <c r="DY2177" s="1"/>
      <c r="DZ2177" s="1"/>
      <c r="EA2177" s="1"/>
      <c r="EB2177" s="1"/>
      <c r="EC2177" s="1"/>
      <c r="ED2177" s="1"/>
      <c r="EE2177" s="1"/>
      <c r="EF2177" s="1"/>
      <c r="EG2177" s="1"/>
      <c r="EH2177" s="1"/>
      <c r="EI2177" s="1"/>
      <c r="EJ2177" s="1"/>
      <c r="EK2177" s="1"/>
      <c r="EL2177" s="1"/>
      <c r="EM2177" s="1"/>
      <c r="EN2177" s="1"/>
      <c r="EO2177" s="1"/>
      <c r="EP2177" s="1"/>
      <c r="EQ2177" s="1"/>
      <c r="ER2177" s="1"/>
      <c r="ES2177" s="1"/>
      <c r="ET2177" s="1"/>
      <c r="EU2177" s="1"/>
      <c r="EV2177" s="1"/>
      <c r="EW2177" s="1"/>
      <c r="EX2177" s="1"/>
      <c r="EY2177" s="1"/>
      <c r="EZ2177" s="1"/>
      <c r="FA2177" s="1"/>
      <c r="FB2177" s="1"/>
      <c r="FC2177" s="1"/>
      <c r="FD2177" s="1"/>
      <c r="FE2177" s="1"/>
      <c r="FF2177" s="1"/>
      <c r="FG2177" s="1"/>
      <c r="FH2177" s="1"/>
      <c r="FI2177" s="1"/>
      <c r="FJ2177" s="1"/>
      <c r="FK2177" s="1"/>
      <c r="FL2177" s="1"/>
      <c r="FM2177" s="1"/>
      <c r="FN2177" s="1"/>
      <c r="FO2177" s="1"/>
      <c r="FP2177" s="1"/>
      <c r="FQ2177" s="1"/>
      <c r="FR2177" s="1"/>
      <c r="FS2177" s="1"/>
      <c r="FT2177" s="1"/>
      <c r="FU2177" s="1"/>
      <c r="FV2177" s="1"/>
      <c r="FW2177" s="1"/>
      <c r="FX2177" s="1"/>
      <c r="FY2177" s="1"/>
      <c r="FZ2177" s="1"/>
      <c r="GA2177" s="1"/>
      <c r="GB2177" s="1"/>
      <c r="GC2177" s="1"/>
      <c r="GD2177" s="1"/>
      <c r="GE2177" s="1"/>
      <c r="GF2177" s="1"/>
      <c r="GG2177" s="1"/>
      <c r="GH2177" s="1"/>
      <c r="GI2177" s="1"/>
      <c r="GJ2177" s="1"/>
      <c r="GK2177" s="1"/>
      <c r="GL2177" s="1"/>
      <c r="GM2177" s="1"/>
      <c r="GN2177" s="1"/>
      <c r="GO2177" s="1"/>
    </row>
    <row r="2178" spans="1:197" s="40" customFormat="1" x14ac:dyDescent="0.25">
      <c r="A2178" s="41"/>
      <c r="B2178" s="4"/>
      <c r="C2178" s="41"/>
      <c r="D2178" s="42"/>
      <c r="E2178" s="42"/>
      <c r="F2178" s="42"/>
      <c r="G2178" s="1"/>
      <c r="H2178" s="1"/>
      <c r="I2178" s="1"/>
      <c r="J2178" s="1"/>
      <c r="K2178" s="1"/>
      <c r="L2178" s="1"/>
      <c r="M2178" s="2"/>
      <c r="N2178" s="1"/>
      <c r="O2178" s="1"/>
      <c r="P2178" s="1"/>
      <c r="Q2178" s="1"/>
      <c r="R2178" s="1"/>
      <c r="S2178" s="1"/>
      <c r="T2178" s="1"/>
      <c r="U2178" s="1"/>
      <c r="V2178" s="1"/>
      <c r="W2178" s="1"/>
      <c r="X2178" s="1"/>
      <c r="Y2178" s="1"/>
      <c r="Z2178" s="1"/>
      <c r="AA2178" s="1"/>
      <c r="AB2178" s="1"/>
      <c r="AC2178" s="1"/>
      <c r="AD2178" s="1"/>
      <c r="AE2178" s="1"/>
      <c r="AF2178" s="1"/>
      <c r="AG2178" s="1"/>
      <c r="AH2178" s="1"/>
      <c r="AI2178" s="1"/>
      <c r="AJ2178" s="1"/>
      <c r="AK2178" s="1"/>
      <c r="AL2178" s="1"/>
      <c r="AM2178" s="1"/>
      <c r="AN2178" s="1"/>
      <c r="AO2178" s="1"/>
      <c r="AP2178" s="1"/>
      <c r="AQ2178" s="1"/>
      <c r="AR2178" s="1"/>
      <c r="AS2178" s="1"/>
      <c r="AT2178" s="1"/>
      <c r="AU2178" s="1"/>
      <c r="AV2178" s="1"/>
      <c r="AW2178" s="1"/>
      <c r="AX2178" s="1"/>
      <c r="AY2178" s="1"/>
      <c r="AZ2178" s="1"/>
      <c r="BA2178" s="1"/>
      <c r="BB2178" s="1"/>
      <c r="BC2178" s="1"/>
      <c r="BD2178" s="1"/>
      <c r="BE2178" s="1"/>
      <c r="BF2178" s="1"/>
      <c r="BG2178" s="1"/>
      <c r="BH2178" s="1"/>
      <c r="BI2178" s="1"/>
      <c r="BJ2178" s="1"/>
      <c r="BK2178" s="1"/>
      <c r="BL2178" s="1"/>
      <c r="BM2178" s="1"/>
      <c r="BN2178" s="1"/>
      <c r="BO2178" s="1"/>
      <c r="BP2178" s="1"/>
      <c r="BQ2178" s="1"/>
      <c r="BR2178" s="1"/>
      <c r="BS2178" s="1"/>
      <c r="BT2178" s="1"/>
      <c r="BU2178" s="1"/>
      <c r="BV2178" s="1"/>
      <c r="BW2178" s="1"/>
      <c r="BX2178" s="1"/>
      <c r="BY2178" s="1"/>
      <c r="BZ2178" s="1"/>
      <c r="CA2178" s="1"/>
      <c r="CB2178" s="1"/>
      <c r="CC2178" s="1"/>
      <c r="CD2178" s="1"/>
      <c r="CE2178" s="1"/>
      <c r="CF2178" s="1"/>
      <c r="CG2178" s="1"/>
      <c r="CH2178" s="1"/>
      <c r="CI2178" s="1"/>
      <c r="CJ2178" s="1"/>
      <c r="CK2178" s="1"/>
      <c r="CL2178" s="1"/>
      <c r="CM2178" s="1"/>
      <c r="CN2178" s="1"/>
      <c r="CO2178" s="1"/>
      <c r="CP2178" s="1"/>
      <c r="CQ2178" s="1"/>
      <c r="CR2178" s="1"/>
      <c r="CS2178" s="1"/>
      <c r="CT2178" s="1"/>
      <c r="CU2178" s="1"/>
      <c r="CV2178" s="1"/>
      <c r="CW2178" s="1"/>
      <c r="CX2178" s="1"/>
      <c r="CY2178" s="1"/>
      <c r="CZ2178" s="1"/>
      <c r="DA2178" s="1"/>
      <c r="DB2178" s="1"/>
      <c r="DC2178" s="1"/>
      <c r="DD2178" s="1"/>
      <c r="DE2178" s="1"/>
      <c r="DF2178" s="1"/>
      <c r="DG2178" s="1"/>
      <c r="DH2178" s="1"/>
      <c r="DI2178" s="1"/>
      <c r="DJ2178" s="1"/>
      <c r="DK2178" s="1"/>
      <c r="DL2178" s="1"/>
      <c r="DM2178" s="1"/>
      <c r="DN2178" s="1"/>
      <c r="DO2178" s="1"/>
      <c r="DP2178" s="1"/>
      <c r="DQ2178" s="1"/>
      <c r="DR2178" s="1"/>
      <c r="DS2178" s="1"/>
      <c r="DT2178" s="1"/>
      <c r="DU2178" s="1"/>
      <c r="DV2178" s="1"/>
      <c r="DW2178" s="1"/>
      <c r="DX2178" s="1"/>
      <c r="DY2178" s="1"/>
      <c r="DZ2178" s="1"/>
      <c r="EA2178" s="1"/>
      <c r="EB2178" s="1"/>
      <c r="EC2178" s="1"/>
      <c r="ED2178" s="1"/>
      <c r="EE2178" s="1"/>
      <c r="EF2178" s="1"/>
      <c r="EG2178" s="1"/>
      <c r="EH2178" s="1"/>
      <c r="EI2178" s="1"/>
      <c r="EJ2178" s="1"/>
      <c r="EK2178" s="1"/>
      <c r="EL2178" s="1"/>
      <c r="EM2178" s="1"/>
      <c r="EN2178" s="1"/>
      <c r="EO2178" s="1"/>
      <c r="EP2178" s="1"/>
      <c r="EQ2178" s="1"/>
      <c r="ER2178" s="1"/>
      <c r="ES2178" s="1"/>
      <c r="ET2178" s="1"/>
      <c r="EU2178" s="1"/>
      <c r="EV2178" s="1"/>
      <c r="EW2178" s="1"/>
      <c r="EX2178" s="1"/>
      <c r="EY2178" s="1"/>
      <c r="EZ2178" s="1"/>
      <c r="FA2178" s="1"/>
      <c r="FB2178" s="1"/>
      <c r="FC2178" s="1"/>
      <c r="FD2178" s="1"/>
      <c r="FE2178" s="1"/>
      <c r="FF2178" s="1"/>
      <c r="FG2178" s="1"/>
      <c r="FH2178" s="1"/>
      <c r="FI2178" s="1"/>
      <c r="FJ2178" s="1"/>
      <c r="FK2178" s="1"/>
      <c r="FL2178" s="1"/>
      <c r="FM2178" s="1"/>
      <c r="FN2178" s="1"/>
      <c r="FO2178" s="1"/>
      <c r="FP2178" s="1"/>
      <c r="FQ2178" s="1"/>
      <c r="FR2178" s="1"/>
      <c r="FS2178" s="1"/>
      <c r="FT2178" s="1"/>
      <c r="FU2178" s="1"/>
      <c r="FV2178" s="1"/>
      <c r="FW2178" s="1"/>
      <c r="FX2178" s="1"/>
      <c r="FY2178" s="1"/>
      <c r="FZ2178" s="1"/>
      <c r="GA2178" s="1"/>
      <c r="GB2178" s="1"/>
      <c r="GC2178" s="1"/>
      <c r="GD2178" s="1"/>
      <c r="GE2178" s="1"/>
      <c r="GF2178" s="1"/>
      <c r="GG2178" s="1"/>
      <c r="GH2178" s="1"/>
      <c r="GI2178" s="1"/>
      <c r="GJ2178" s="1"/>
      <c r="GK2178" s="1"/>
      <c r="GL2178" s="1"/>
      <c r="GM2178" s="1"/>
      <c r="GN2178" s="1"/>
      <c r="GO2178" s="1"/>
    </row>
    <row r="2179" spans="1:197" s="40" customFormat="1" x14ac:dyDescent="0.25">
      <c r="A2179" s="41"/>
      <c r="B2179" s="4"/>
      <c r="C2179" s="41"/>
      <c r="D2179" s="42"/>
      <c r="E2179" s="42"/>
      <c r="F2179" s="42"/>
      <c r="G2179" s="1"/>
      <c r="H2179" s="1"/>
      <c r="I2179" s="1"/>
      <c r="J2179" s="1"/>
      <c r="K2179" s="1"/>
      <c r="L2179" s="1"/>
      <c r="M2179" s="2"/>
      <c r="N2179" s="1"/>
      <c r="O2179" s="1"/>
      <c r="P2179" s="1"/>
      <c r="Q2179" s="1"/>
      <c r="R2179" s="1"/>
      <c r="S2179" s="1"/>
      <c r="T2179" s="1"/>
      <c r="U2179" s="1"/>
      <c r="V2179" s="1"/>
      <c r="W2179" s="1"/>
      <c r="X2179" s="1"/>
      <c r="Y2179" s="1"/>
      <c r="Z2179" s="1"/>
      <c r="AA2179" s="1"/>
      <c r="AB2179" s="1"/>
      <c r="AC2179" s="1"/>
      <c r="AD2179" s="1"/>
      <c r="AE2179" s="1"/>
      <c r="AF2179" s="1"/>
      <c r="AG2179" s="1"/>
      <c r="AH2179" s="1"/>
      <c r="AI2179" s="1"/>
      <c r="AJ2179" s="1"/>
      <c r="AK2179" s="1"/>
      <c r="AL2179" s="1"/>
      <c r="AM2179" s="1"/>
      <c r="AN2179" s="1"/>
      <c r="AO2179" s="1"/>
      <c r="AP2179" s="1"/>
      <c r="AQ2179" s="1"/>
      <c r="AR2179" s="1"/>
      <c r="AS2179" s="1"/>
      <c r="AT2179" s="1"/>
      <c r="AU2179" s="1"/>
      <c r="AV2179" s="1"/>
      <c r="AW2179" s="1"/>
      <c r="AX2179" s="1"/>
      <c r="AY2179" s="1"/>
      <c r="AZ2179" s="1"/>
      <c r="BA2179" s="1"/>
      <c r="BB2179" s="1"/>
      <c r="BC2179" s="1"/>
      <c r="BD2179" s="1"/>
      <c r="BE2179" s="1"/>
      <c r="BF2179" s="1"/>
      <c r="BG2179" s="1"/>
      <c r="BH2179" s="1"/>
      <c r="BI2179" s="1"/>
      <c r="BJ2179" s="1"/>
      <c r="BK2179" s="1"/>
      <c r="BL2179" s="1"/>
      <c r="BM2179" s="1"/>
      <c r="BN2179" s="1"/>
      <c r="BO2179" s="1"/>
      <c r="BP2179" s="1"/>
      <c r="BQ2179" s="1"/>
      <c r="BR2179" s="1"/>
      <c r="BS2179" s="1"/>
      <c r="BT2179" s="1"/>
      <c r="BU2179" s="1"/>
      <c r="BV2179" s="1"/>
      <c r="BW2179" s="1"/>
      <c r="BX2179" s="1"/>
      <c r="BY2179" s="1"/>
      <c r="BZ2179" s="1"/>
      <c r="CA2179" s="1"/>
      <c r="CB2179" s="1"/>
      <c r="CC2179" s="1"/>
      <c r="CD2179" s="1"/>
      <c r="CE2179" s="1"/>
      <c r="CF2179" s="1"/>
      <c r="CG2179" s="1"/>
      <c r="CH2179" s="1"/>
      <c r="CI2179" s="1"/>
      <c r="CJ2179" s="1"/>
      <c r="CK2179" s="1"/>
      <c r="CL2179" s="1"/>
      <c r="CM2179" s="1"/>
      <c r="CN2179" s="1"/>
      <c r="CO2179" s="1"/>
      <c r="CP2179" s="1"/>
      <c r="CQ2179" s="1"/>
      <c r="CR2179" s="1"/>
      <c r="CS2179" s="1"/>
      <c r="CT2179" s="1"/>
      <c r="CU2179" s="1"/>
      <c r="CV2179" s="1"/>
      <c r="CW2179" s="1"/>
      <c r="CX2179" s="1"/>
      <c r="CY2179" s="1"/>
      <c r="CZ2179" s="1"/>
      <c r="DA2179" s="1"/>
      <c r="DB2179" s="1"/>
      <c r="DC2179" s="1"/>
      <c r="DD2179" s="1"/>
      <c r="DE2179" s="1"/>
      <c r="DF2179" s="1"/>
      <c r="DG2179" s="1"/>
      <c r="DH2179" s="1"/>
      <c r="DI2179" s="1"/>
      <c r="DJ2179" s="1"/>
      <c r="DK2179" s="1"/>
      <c r="DL2179" s="1"/>
      <c r="DM2179" s="1"/>
      <c r="DN2179" s="1"/>
      <c r="DO2179" s="1"/>
      <c r="DP2179" s="1"/>
      <c r="DQ2179" s="1"/>
      <c r="DR2179" s="1"/>
      <c r="DS2179" s="1"/>
      <c r="DT2179" s="1"/>
      <c r="DU2179" s="1"/>
      <c r="DV2179" s="1"/>
      <c r="DW2179" s="1"/>
      <c r="DX2179" s="1"/>
      <c r="DY2179" s="1"/>
      <c r="DZ2179" s="1"/>
      <c r="EA2179" s="1"/>
      <c r="EB2179" s="1"/>
      <c r="EC2179" s="1"/>
      <c r="ED2179" s="1"/>
      <c r="EE2179" s="1"/>
      <c r="EF2179" s="1"/>
      <c r="EG2179" s="1"/>
      <c r="EH2179" s="1"/>
      <c r="EI2179" s="1"/>
      <c r="EJ2179" s="1"/>
      <c r="EK2179" s="1"/>
      <c r="EL2179" s="1"/>
      <c r="EM2179" s="1"/>
      <c r="EN2179" s="1"/>
      <c r="EO2179" s="1"/>
      <c r="EP2179" s="1"/>
      <c r="EQ2179" s="1"/>
      <c r="ER2179" s="1"/>
      <c r="ES2179" s="1"/>
      <c r="ET2179" s="1"/>
      <c r="EU2179" s="1"/>
      <c r="EV2179" s="1"/>
      <c r="EW2179" s="1"/>
      <c r="EX2179" s="1"/>
      <c r="EY2179" s="1"/>
      <c r="EZ2179" s="1"/>
      <c r="FA2179" s="1"/>
      <c r="FB2179" s="1"/>
      <c r="FC2179" s="1"/>
      <c r="FD2179" s="1"/>
      <c r="FE2179" s="1"/>
      <c r="FF2179" s="1"/>
      <c r="FG2179" s="1"/>
      <c r="FH2179" s="1"/>
      <c r="FI2179" s="1"/>
      <c r="FJ2179" s="1"/>
      <c r="FK2179" s="1"/>
      <c r="FL2179" s="1"/>
      <c r="FM2179" s="1"/>
      <c r="FN2179" s="1"/>
      <c r="FO2179" s="1"/>
      <c r="FP2179" s="1"/>
      <c r="FQ2179" s="1"/>
      <c r="FR2179" s="1"/>
      <c r="FS2179" s="1"/>
      <c r="FT2179" s="1"/>
      <c r="FU2179" s="1"/>
      <c r="FV2179" s="1"/>
      <c r="FW2179" s="1"/>
      <c r="FX2179" s="1"/>
      <c r="FY2179" s="1"/>
      <c r="FZ2179" s="1"/>
      <c r="GA2179" s="1"/>
      <c r="GB2179" s="1"/>
      <c r="GC2179" s="1"/>
      <c r="GD2179" s="1"/>
      <c r="GE2179" s="1"/>
      <c r="GF2179" s="1"/>
      <c r="GG2179" s="1"/>
      <c r="GH2179" s="1"/>
      <c r="GI2179" s="1"/>
      <c r="GJ2179" s="1"/>
      <c r="GK2179" s="1"/>
      <c r="GL2179" s="1"/>
      <c r="GM2179" s="1"/>
      <c r="GN2179" s="1"/>
      <c r="GO2179" s="1"/>
    </row>
    <row r="2180" spans="1:197" s="40" customFormat="1" x14ac:dyDescent="0.25">
      <c r="A2180" s="41"/>
      <c r="B2180" s="4"/>
      <c r="C2180" s="41"/>
      <c r="D2180" s="42"/>
      <c r="E2180" s="42"/>
      <c r="F2180" s="42"/>
      <c r="G2180" s="1"/>
      <c r="H2180" s="1"/>
      <c r="I2180" s="1"/>
      <c r="J2180" s="1"/>
      <c r="K2180" s="1"/>
      <c r="L2180" s="1"/>
      <c r="M2180" s="2"/>
      <c r="N2180" s="1"/>
      <c r="O2180" s="1"/>
      <c r="P2180" s="1"/>
      <c r="Q2180" s="1"/>
      <c r="R2180" s="1"/>
      <c r="S2180" s="1"/>
      <c r="T2180" s="1"/>
      <c r="U2180" s="1"/>
      <c r="V2180" s="1"/>
      <c r="W2180" s="1"/>
      <c r="X2180" s="1"/>
      <c r="Y2180" s="1"/>
      <c r="Z2180" s="1"/>
      <c r="AA2180" s="1"/>
      <c r="AB2180" s="1"/>
      <c r="AC2180" s="1"/>
      <c r="AD2180" s="1"/>
      <c r="AE2180" s="1"/>
      <c r="AF2180" s="1"/>
      <c r="AG2180" s="1"/>
      <c r="AH2180" s="1"/>
      <c r="AI2180" s="1"/>
      <c r="AJ2180" s="1"/>
      <c r="AK2180" s="1"/>
      <c r="AL2180" s="1"/>
      <c r="AM2180" s="1"/>
      <c r="AN2180" s="1"/>
      <c r="AO2180" s="1"/>
      <c r="AP2180" s="1"/>
      <c r="AQ2180" s="1"/>
      <c r="AR2180" s="1"/>
      <c r="AS2180" s="1"/>
      <c r="AT2180" s="1"/>
      <c r="AU2180" s="1"/>
      <c r="AV2180" s="1"/>
      <c r="AW2180" s="1"/>
      <c r="AX2180" s="1"/>
      <c r="AY2180" s="1"/>
      <c r="AZ2180" s="1"/>
      <c r="BA2180" s="1"/>
      <c r="BB2180" s="1"/>
      <c r="BC2180" s="1"/>
      <c r="BD2180" s="1"/>
      <c r="BE2180" s="1"/>
      <c r="BF2180" s="1"/>
      <c r="BG2180" s="1"/>
      <c r="BH2180" s="1"/>
      <c r="BI2180" s="1"/>
      <c r="BJ2180" s="1"/>
      <c r="BK2180" s="1"/>
      <c r="BL2180" s="1"/>
      <c r="BM2180" s="1"/>
      <c r="BN2180" s="1"/>
      <c r="BO2180" s="1"/>
      <c r="BP2180" s="1"/>
      <c r="BQ2180" s="1"/>
      <c r="BR2180" s="1"/>
      <c r="BS2180" s="1"/>
      <c r="BT2180" s="1"/>
      <c r="BU2180" s="1"/>
      <c r="BV2180" s="1"/>
      <c r="BW2180" s="1"/>
      <c r="BX2180" s="1"/>
      <c r="BY2180" s="1"/>
      <c r="BZ2180" s="1"/>
      <c r="CA2180" s="1"/>
      <c r="CB2180" s="1"/>
      <c r="CC2180" s="1"/>
      <c r="CD2180" s="1"/>
      <c r="CE2180" s="1"/>
      <c r="CF2180" s="1"/>
      <c r="CG2180" s="1"/>
      <c r="CH2180" s="1"/>
      <c r="CI2180" s="1"/>
      <c r="CJ2180" s="1"/>
      <c r="CK2180" s="1"/>
      <c r="CL2180" s="1"/>
      <c r="CM2180" s="1"/>
      <c r="CN2180" s="1"/>
      <c r="CO2180" s="1"/>
      <c r="CP2180" s="1"/>
      <c r="CQ2180" s="1"/>
      <c r="CR2180" s="1"/>
      <c r="CS2180" s="1"/>
      <c r="CT2180" s="1"/>
      <c r="CU2180" s="1"/>
      <c r="CV2180" s="1"/>
      <c r="CW2180" s="1"/>
      <c r="CX2180" s="1"/>
      <c r="CY2180" s="1"/>
      <c r="CZ2180" s="1"/>
      <c r="DA2180" s="1"/>
      <c r="DB2180" s="1"/>
      <c r="DC2180" s="1"/>
      <c r="DD2180" s="1"/>
      <c r="DE2180" s="1"/>
      <c r="DF2180" s="1"/>
      <c r="DG2180" s="1"/>
      <c r="DH2180" s="1"/>
      <c r="DI2180" s="1"/>
      <c r="DJ2180" s="1"/>
      <c r="DK2180" s="1"/>
      <c r="DL2180" s="1"/>
      <c r="DM2180" s="1"/>
      <c r="DN2180" s="1"/>
      <c r="DO2180" s="1"/>
      <c r="DP2180" s="1"/>
      <c r="DQ2180" s="1"/>
      <c r="DR2180" s="1"/>
      <c r="DS2180" s="1"/>
      <c r="DT2180" s="1"/>
      <c r="DU2180" s="1"/>
      <c r="DV2180" s="1"/>
      <c r="DW2180" s="1"/>
      <c r="DX2180" s="1"/>
      <c r="DY2180" s="1"/>
      <c r="DZ2180" s="1"/>
      <c r="EA2180" s="1"/>
      <c r="EB2180" s="1"/>
      <c r="EC2180" s="1"/>
      <c r="ED2180" s="1"/>
      <c r="EE2180" s="1"/>
      <c r="EF2180" s="1"/>
      <c r="EG2180" s="1"/>
      <c r="EH2180" s="1"/>
      <c r="EI2180" s="1"/>
      <c r="EJ2180" s="1"/>
      <c r="EK2180" s="1"/>
      <c r="EL2180" s="1"/>
      <c r="EM2180" s="1"/>
      <c r="EN2180" s="1"/>
      <c r="EO2180" s="1"/>
      <c r="EP2180" s="1"/>
      <c r="EQ2180" s="1"/>
      <c r="ER2180" s="1"/>
      <c r="ES2180" s="1"/>
      <c r="ET2180" s="1"/>
      <c r="EU2180" s="1"/>
      <c r="EV2180" s="1"/>
      <c r="EW2180" s="1"/>
      <c r="EX2180" s="1"/>
      <c r="EY2180" s="1"/>
      <c r="EZ2180" s="1"/>
      <c r="FA2180" s="1"/>
      <c r="FB2180" s="1"/>
      <c r="FC2180" s="1"/>
      <c r="FD2180" s="1"/>
      <c r="FE2180" s="1"/>
      <c r="FF2180" s="1"/>
      <c r="FG2180" s="1"/>
      <c r="FH2180" s="1"/>
      <c r="FI2180" s="1"/>
      <c r="FJ2180" s="1"/>
      <c r="FK2180" s="1"/>
      <c r="FL2180" s="1"/>
      <c r="FM2180" s="1"/>
      <c r="FN2180" s="1"/>
      <c r="FO2180" s="1"/>
      <c r="FP2180" s="1"/>
      <c r="FQ2180" s="1"/>
      <c r="FR2180" s="1"/>
      <c r="FS2180" s="1"/>
      <c r="FT2180" s="1"/>
      <c r="FU2180" s="1"/>
      <c r="FV2180" s="1"/>
      <c r="FW2180" s="1"/>
      <c r="FX2180" s="1"/>
      <c r="FY2180" s="1"/>
      <c r="FZ2180" s="1"/>
      <c r="GA2180" s="1"/>
      <c r="GB2180" s="1"/>
      <c r="GC2180" s="1"/>
      <c r="GD2180" s="1"/>
      <c r="GE2180" s="1"/>
      <c r="GF2180" s="1"/>
      <c r="GG2180" s="1"/>
      <c r="GH2180" s="1"/>
      <c r="GI2180" s="1"/>
      <c r="GJ2180" s="1"/>
      <c r="GK2180" s="1"/>
      <c r="GL2180" s="1"/>
      <c r="GM2180" s="1"/>
      <c r="GN2180" s="1"/>
      <c r="GO2180" s="1"/>
    </row>
    <row r="2181" spans="1:197" s="40" customFormat="1" x14ac:dyDescent="0.25">
      <c r="A2181" s="41"/>
      <c r="B2181" s="4"/>
      <c r="C2181" s="41"/>
      <c r="D2181" s="42"/>
      <c r="E2181" s="42"/>
      <c r="F2181" s="42"/>
      <c r="G2181" s="1"/>
      <c r="H2181" s="1"/>
      <c r="I2181" s="1"/>
      <c r="J2181" s="1"/>
      <c r="K2181" s="1"/>
      <c r="L2181" s="1"/>
      <c r="M2181" s="2"/>
      <c r="N2181" s="1"/>
      <c r="O2181" s="1"/>
      <c r="P2181" s="1"/>
      <c r="Q2181" s="1"/>
      <c r="R2181" s="1"/>
      <c r="S2181" s="1"/>
      <c r="T2181" s="1"/>
      <c r="U2181" s="1"/>
      <c r="V2181" s="1"/>
      <c r="W2181" s="1"/>
      <c r="X2181" s="1"/>
      <c r="Y2181" s="1"/>
      <c r="Z2181" s="1"/>
      <c r="AA2181" s="1"/>
      <c r="AB2181" s="1"/>
      <c r="AC2181" s="1"/>
      <c r="AD2181" s="1"/>
      <c r="AE2181" s="1"/>
      <c r="AF2181" s="1"/>
      <c r="AG2181" s="1"/>
      <c r="AH2181" s="1"/>
      <c r="AI2181" s="1"/>
      <c r="AJ2181" s="1"/>
      <c r="AK2181" s="1"/>
      <c r="AL2181" s="1"/>
      <c r="AM2181" s="1"/>
      <c r="AN2181" s="1"/>
      <c r="AO2181" s="1"/>
      <c r="AP2181" s="1"/>
      <c r="AQ2181" s="1"/>
      <c r="AR2181" s="1"/>
      <c r="AS2181" s="1"/>
      <c r="AT2181" s="1"/>
      <c r="AU2181" s="1"/>
      <c r="AV2181" s="1"/>
      <c r="AW2181" s="1"/>
      <c r="AX2181" s="1"/>
      <c r="AY2181" s="1"/>
      <c r="AZ2181" s="1"/>
      <c r="BA2181" s="1"/>
      <c r="BB2181" s="1"/>
      <c r="BC2181" s="1"/>
      <c r="BD2181" s="1"/>
      <c r="BE2181" s="1"/>
      <c r="BF2181" s="1"/>
      <c r="BG2181" s="1"/>
      <c r="BH2181" s="1"/>
      <c r="BI2181" s="1"/>
      <c r="BJ2181" s="1"/>
      <c r="BK2181" s="1"/>
      <c r="BL2181" s="1"/>
      <c r="BM2181" s="1"/>
      <c r="BN2181" s="1"/>
      <c r="BO2181" s="1"/>
      <c r="BP2181" s="1"/>
      <c r="BQ2181" s="1"/>
      <c r="BR2181" s="1"/>
      <c r="BS2181" s="1"/>
      <c r="BT2181" s="1"/>
      <c r="BU2181" s="1"/>
      <c r="BV2181" s="1"/>
      <c r="BW2181" s="1"/>
      <c r="BX2181" s="1"/>
      <c r="BY2181" s="1"/>
      <c r="BZ2181" s="1"/>
      <c r="CA2181" s="1"/>
      <c r="CB2181" s="1"/>
      <c r="CC2181" s="1"/>
      <c r="CD2181" s="1"/>
      <c r="CE2181" s="1"/>
      <c r="CF2181" s="1"/>
      <c r="CG2181" s="1"/>
      <c r="CH2181" s="1"/>
      <c r="CI2181" s="1"/>
      <c r="CJ2181" s="1"/>
      <c r="CK2181" s="1"/>
      <c r="CL2181" s="1"/>
      <c r="CM2181" s="1"/>
      <c r="CN2181" s="1"/>
      <c r="CO2181" s="1"/>
      <c r="CP2181" s="1"/>
      <c r="CQ2181" s="1"/>
      <c r="CR2181" s="1"/>
      <c r="CS2181" s="1"/>
      <c r="CT2181" s="1"/>
      <c r="CU2181" s="1"/>
      <c r="CV2181" s="1"/>
      <c r="CW2181" s="1"/>
      <c r="CX2181" s="1"/>
      <c r="CY2181" s="1"/>
      <c r="CZ2181" s="1"/>
      <c r="DA2181" s="1"/>
      <c r="DB2181" s="1"/>
      <c r="DC2181" s="1"/>
      <c r="DD2181" s="1"/>
      <c r="DE2181" s="1"/>
      <c r="DF2181" s="1"/>
      <c r="DG2181" s="1"/>
      <c r="DH2181" s="1"/>
      <c r="DI2181" s="1"/>
      <c r="DJ2181" s="1"/>
      <c r="DK2181" s="1"/>
      <c r="DL2181" s="1"/>
      <c r="DM2181" s="1"/>
      <c r="DN2181" s="1"/>
      <c r="DO2181" s="1"/>
      <c r="DP2181" s="1"/>
      <c r="DQ2181" s="1"/>
      <c r="DR2181" s="1"/>
      <c r="DS2181" s="1"/>
      <c r="DT2181" s="1"/>
      <c r="DU2181" s="1"/>
      <c r="DV2181" s="1"/>
      <c r="DW2181" s="1"/>
      <c r="DX2181" s="1"/>
      <c r="DY2181" s="1"/>
      <c r="DZ2181" s="1"/>
      <c r="EA2181" s="1"/>
      <c r="EB2181" s="1"/>
      <c r="EC2181" s="1"/>
      <c r="ED2181" s="1"/>
      <c r="EE2181" s="1"/>
      <c r="EF2181" s="1"/>
      <c r="EG2181" s="1"/>
      <c r="EH2181" s="1"/>
      <c r="EI2181" s="1"/>
      <c r="EJ2181" s="1"/>
      <c r="EK2181" s="1"/>
      <c r="EL2181" s="1"/>
      <c r="EM2181" s="1"/>
      <c r="EN2181" s="1"/>
      <c r="EO2181" s="1"/>
      <c r="EP2181" s="1"/>
      <c r="EQ2181" s="1"/>
      <c r="ER2181" s="1"/>
      <c r="ES2181" s="1"/>
      <c r="ET2181" s="1"/>
      <c r="EU2181" s="1"/>
      <c r="EV2181" s="1"/>
      <c r="EW2181" s="1"/>
      <c r="EX2181" s="1"/>
      <c r="EY2181" s="1"/>
      <c r="EZ2181" s="1"/>
      <c r="FA2181" s="1"/>
      <c r="FB2181" s="1"/>
      <c r="FC2181" s="1"/>
      <c r="FD2181" s="1"/>
      <c r="FE2181" s="1"/>
      <c r="FF2181" s="1"/>
      <c r="FG2181" s="1"/>
      <c r="FH2181" s="1"/>
      <c r="FI2181" s="1"/>
      <c r="FJ2181" s="1"/>
      <c r="FK2181" s="1"/>
      <c r="FL2181" s="1"/>
      <c r="FM2181" s="1"/>
      <c r="FN2181" s="1"/>
      <c r="FO2181" s="1"/>
      <c r="FP2181" s="1"/>
      <c r="FQ2181" s="1"/>
      <c r="FR2181" s="1"/>
      <c r="FS2181" s="1"/>
      <c r="FT2181" s="1"/>
      <c r="FU2181" s="1"/>
      <c r="FV2181" s="1"/>
      <c r="FW2181" s="1"/>
      <c r="FX2181" s="1"/>
      <c r="FY2181" s="1"/>
      <c r="FZ2181" s="1"/>
      <c r="GA2181" s="1"/>
      <c r="GB2181" s="1"/>
      <c r="GC2181" s="1"/>
      <c r="GD2181" s="1"/>
      <c r="GE2181" s="1"/>
      <c r="GF2181" s="1"/>
      <c r="GG2181" s="1"/>
      <c r="GH2181" s="1"/>
      <c r="GI2181" s="1"/>
      <c r="GJ2181" s="1"/>
      <c r="GK2181" s="1"/>
      <c r="GL2181" s="1"/>
      <c r="GM2181" s="1"/>
      <c r="GN2181" s="1"/>
      <c r="GO2181" s="1"/>
    </row>
    <row r="2182" spans="1:197" s="40" customFormat="1" x14ac:dyDescent="0.25">
      <c r="A2182" s="41"/>
      <c r="B2182" s="4"/>
      <c r="C2182" s="41"/>
      <c r="D2182" s="42"/>
      <c r="E2182" s="42"/>
      <c r="F2182" s="42"/>
      <c r="G2182" s="1"/>
      <c r="H2182" s="1"/>
      <c r="I2182" s="1"/>
      <c r="J2182" s="1"/>
      <c r="K2182" s="1"/>
      <c r="L2182" s="1"/>
      <c r="M2182" s="2"/>
      <c r="N2182" s="1"/>
      <c r="O2182" s="1"/>
      <c r="P2182" s="1"/>
      <c r="Q2182" s="1"/>
      <c r="R2182" s="1"/>
      <c r="S2182" s="1"/>
      <c r="T2182" s="1"/>
      <c r="U2182" s="1"/>
      <c r="V2182" s="1"/>
      <c r="W2182" s="1"/>
      <c r="X2182" s="1"/>
      <c r="Y2182" s="1"/>
      <c r="Z2182" s="1"/>
      <c r="AA2182" s="1"/>
      <c r="AB2182" s="1"/>
      <c r="AC2182" s="1"/>
      <c r="AD2182" s="1"/>
      <c r="AE2182" s="1"/>
      <c r="AF2182" s="1"/>
      <c r="AG2182" s="1"/>
      <c r="AH2182" s="1"/>
      <c r="AI2182" s="1"/>
      <c r="AJ2182" s="1"/>
      <c r="AK2182" s="1"/>
      <c r="AL2182" s="1"/>
      <c r="AM2182" s="1"/>
      <c r="AN2182" s="1"/>
      <c r="AO2182" s="1"/>
      <c r="AP2182" s="1"/>
      <c r="AQ2182" s="1"/>
      <c r="AR2182" s="1"/>
      <c r="AS2182" s="1"/>
      <c r="AT2182" s="1"/>
      <c r="AU2182" s="1"/>
      <c r="AV2182" s="1"/>
      <c r="AW2182" s="1"/>
      <c r="AX2182" s="1"/>
      <c r="AY2182" s="1"/>
      <c r="AZ2182" s="1"/>
      <c r="BA2182" s="1"/>
      <c r="BB2182" s="1"/>
      <c r="BC2182" s="1"/>
      <c r="BD2182" s="1"/>
      <c r="BE2182" s="1"/>
      <c r="BF2182" s="1"/>
      <c r="BG2182" s="1"/>
      <c r="BH2182" s="1"/>
      <c r="BI2182" s="1"/>
      <c r="BJ2182" s="1"/>
      <c r="BK2182" s="1"/>
      <c r="BL2182" s="1"/>
      <c r="BM2182" s="1"/>
      <c r="BN2182" s="1"/>
      <c r="BO2182" s="1"/>
      <c r="BP2182" s="1"/>
      <c r="BQ2182" s="1"/>
      <c r="BR2182" s="1"/>
      <c r="BS2182" s="1"/>
      <c r="BT2182" s="1"/>
      <c r="BU2182" s="1"/>
      <c r="BV2182" s="1"/>
      <c r="BW2182" s="1"/>
      <c r="BX2182" s="1"/>
      <c r="BY2182" s="1"/>
      <c r="BZ2182" s="1"/>
      <c r="CA2182" s="1"/>
      <c r="CB2182" s="1"/>
      <c r="CC2182" s="1"/>
      <c r="CD2182" s="1"/>
      <c r="CE2182" s="1"/>
      <c r="CF2182" s="1"/>
      <c r="CG2182" s="1"/>
      <c r="CH2182" s="1"/>
      <c r="CI2182" s="1"/>
      <c r="CJ2182" s="1"/>
      <c r="CK2182" s="1"/>
      <c r="CL2182" s="1"/>
      <c r="CM2182" s="1"/>
      <c r="CN2182" s="1"/>
      <c r="CO2182" s="1"/>
      <c r="CP2182" s="1"/>
      <c r="CQ2182" s="1"/>
      <c r="CR2182" s="1"/>
      <c r="CS2182" s="1"/>
      <c r="CT2182" s="1"/>
      <c r="CU2182" s="1"/>
      <c r="CV2182" s="1"/>
      <c r="CW2182" s="1"/>
      <c r="CX2182" s="1"/>
      <c r="CY2182" s="1"/>
      <c r="CZ2182" s="1"/>
      <c r="DA2182" s="1"/>
      <c r="DB2182" s="1"/>
      <c r="DC2182" s="1"/>
      <c r="DD2182" s="1"/>
      <c r="DE2182" s="1"/>
      <c r="DF2182" s="1"/>
      <c r="DG2182" s="1"/>
      <c r="DH2182" s="1"/>
      <c r="DI2182" s="1"/>
      <c r="DJ2182" s="1"/>
      <c r="DK2182" s="1"/>
      <c r="DL2182" s="1"/>
      <c r="DM2182" s="1"/>
      <c r="DN2182" s="1"/>
      <c r="DO2182" s="1"/>
      <c r="DP2182" s="1"/>
      <c r="DQ2182" s="1"/>
      <c r="DR2182" s="1"/>
      <c r="DS2182" s="1"/>
      <c r="DT2182" s="1"/>
      <c r="DU2182" s="1"/>
      <c r="DV2182" s="1"/>
      <c r="DW2182" s="1"/>
      <c r="DX2182" s="1"/>
      <c r="DY2182" s="1"/>
      <c r="DZ2182" s="1"/>
      <c r="EA2182" s="1"/>
      <c r="EB2182" s="1"/>
      <c r="EC2182" s="1"/>
      <c r="ED2182" s="1"/>
      <c r="EE2182" s="1"/>
      <c r="EF2182" s="1"/>
      <c r="EG2182" s="1"/>
      <c r="EH2182" s="1"/>
      <c r="EI2182" s="1"/>
      <c r="EJ2182" s="1"/>
      <c r="EK2182" s="1"/>
      <c r="EL2182" s="1"/>
      <c r="EM2182" s="1"/>
      <c r="EN2182" s="1"/>
      <c r="EO2182" s="1"/>
      <c r="EP2182" s="1"/>
      <c r="EQ2182" s="1"/>
      <c r="ER2182" s="1"/>
      <c r="ES2182" s="1"/>
      <c r="ET2182" s="1"/>
      <c r="EU2182" s="1"/>
      <c r="EV2182" s="1"/>
      <c r="EW2182" s="1"/>
      <c r="EX2182" s="1"/>
      <c r="EY2182" s="1"/>
      <c r="EZ2182" s="1"/>
      <c r="FA2182" s="1"/>
      <c r="FB2182" s="1"/>
      <c r="FC2182" s="1"/>
      <c r="FD2182" s="1"/>
      <c r="FE2182" s="1"/>
      <c r="FF2182" s="1"/>
      <c r="FG2182" s="1"/>
      <c r="FH2182" s="1"/>
      <c r="FI2182" s="1"/>
      <c r="FJ2182" s="1"/>
      <c r="FK2182" s="1"/>
      <c r="FL2182" s="1"/>
      <c r="FM2182" s="1"/>
      <c r="FN2182" s="1"/>
      <c r="FO2182" s="1"/>
      <c r="FP2182" s="1"/>
      <c r="FQ2182" s="1"/>
      <c r="FR2182" s="1"/>
      <c r="FS2182" s="1"/>
      <c r="FT2182" s="1"/>
      <c r="FU2182" s="1"/>
      <c r="FV2182" s="1"/>
      <c r="FW2182" s="1"/>
      <c r="FX2182" s="1"/>
      <c r="FY2182" s="1"/>
      <c r="FZ2182" s="1"/>
      <c r="GA2182" s="1"/>
      <c r="GB2182" s="1"/>
      <c r="GC2182" s="1"/>
      <c r="GD2182" s="1"/>
      <c r="GE2182" s="1"/>
      <c r="GF2182" s="1"/>
      <c r="GG2182" s="1"/>
      <c r="GH2182" s="1"/>
      <c r="GI2182" s="1"/>
      <c r="GJ2182" s="1"/>
      <c r="GK2182" s="1"/>
      <c r="GL2182" s="1"/>
      <c r="GM2182" s="1"/>
      <c r="GN2182" s="1"/>
      <c r="GO2182" s="1"/>
    </row>
    <row r="2183" spans="1:197" s="40" customFormat="1" x14ac:dyDescent="0.25">
      <c r="A2183" s="41"/>
      <c r="B2183" s="4"/>
      <c r="C2183" s="41"/>
      <c r="D2183" s="42"/>
      <c r="E2183" s="42"/>
      <c r="F2183" s="42"/>
      <c r="G2183" s="1"/>
      <c r="H2183" s="1"/>
      <c r="I2183" s="1"/>
      <c r="J2183" s="1"/>
      <c r="K2183" s="1"/>
      <c r="L2183" s="1"/>
      <c r="M2183" s="2"/>
      <c r="N2183" s="1"/>
      <c r="O2183" s="1"/>
      <c r="P2183" s="1"/>
      <c r="Q2183" s="1"/>
      <c r="R2183" s="1"/>
      <c r="S2183" s="1"/>
      <c r="T2183" s="1"/>
      <c r="U2183" s="1"/>
      <c r="V2183" s="1"/>
      <c r="W2183" s="1"/>
      <c r="X2183" s="1"/>
      <c r="Y2183" s="1"/>
      <c r="Z2183" s="1"/>
      <c r="AA2183" s="1"/>
      <c r="AB2183" s="1"/>
      <c r="AC2183" s="1"/>
      <c r="AD2183" s="1"/>
      <c r="AE2183" s="1"/>
      <c r="AF2183" s="1"/>
      <c r="AG2183" s="1"/>
      <c r="AH2183" s="1"/>
      <c r="AI2183" s="1"/>
      <c r="AJ2183" s="1"/>
      <c r="AK2183" s="1"/>
      <c r="AL2183" s="1"/>
      <c r="AM2183" s="1"/>
      <c r="AN2183" s="1"/>
      <c r="AO2183" s="1"/>
      <c r="AP2183" s="1"/>
      <c r="AQ2183" s="1"/>
      <c r="AR2183" s="1"/>
      <c r="AS2183" s="1"/>
      <c r="AT2183" s="1"/>
      <c r="AU2183" s="1"/>
      <c r="AV2183" s="1"/>
      <c r="AW2183" s="1"/>
      <c r="AX2183" s="1"/>
      <c r="AY2183" s="1"/>
      <c r="AZ2183" s="1"/>
      <c r="BA2183" s="1"/>
      <c r="BB2183" s="1"/>
      <c r="BC2183" s="1"/>
      <c r="BD2183" s="1"/>
      <c r="BE2183" s="1"/>
      <c r="BF2183" s="1"/>
      <c r="BG2183" s="1"/>
      <c r="BH2183" s="1"/>
      <c r="BI2183" s="1"/>
      <c r="BJ2183" s="1"/>
      <c r="BK2183" s="1"/>
      <c r="BL2183" s="1"/>
      <c r="BM2183" s="1"/>
      <c r="BN2183" s="1"/>
      <c r="BO2183" s="1"/>
      <c r="BP2183" s="1"/>
      <c r="BQ2183" s="1"/>
      <c r="BR2183" s="1"/>
      <c r="BS2183" s="1"/>
      <c r="BT2183" s="1"/>
      <c r="BU2183" s="1"/>
      <c r="BV2183" s="1"/>
      <c r="BW2183" s="1"/>
      <c r="BX2183" s="1"/>
      <c r="BY2183" s="1"/>
      <c r="BZ2183" s="1"/>
      <c r="CA2183" s="1"/>
      <c r="CB2183" s="1"/>
      <c r="CC2183" s="1"/>
      <c r="CD2183" s="1"/>
      <c r="CE2183" s="1"/>
      <c r="CF2183" s="1"/>
      <c r="CG2183" s="1"/>
      <c r="CH2183" s="1"/>
      <c r="CI2183" s="1"/>
      <c r="CJ2183" s="1"/>
      <c r="CK2183" s="1"/>
      <c r="CL2183" s="1"/>
      <c r="CM2183" s="1"/>
      <c r="CN2183" s="1"/>
      <c r="CO2183" s="1"/>
      <c r="CP2183" s="1"/>
      <c r="CQ2183" s="1"/>
      <c r="CR2183" s="1"/>
      <c r="CS2183" s="1"/>
      <c r="CT2183" s="1"/>
      <c r="CU2183" s="1"/>
      <c r="CV2183" s="1"/>
      <c r="CW2183" s="1"/>
      <c r="CX2183" s="1"/>
      <c r="CY2183" s="1"/>
      <c r="CZ2183" s="1"/>
      <c r="DA2183" s="1"/>
      <c r="DB2183" s="1"/>
      <c r="DC2183" s="1"/>
      <c r="DD2183" s="1"/>
      <c r="DE2183" s="1"/>
      <c r="DF2183" s="1"/>
      <c r="DG2183" s="1"/>
      <c r="DH2183" s="1"/>
      <c r="DI2183" s="1"/>
      <c r="DJ2183" s="1"/>
      <c r="DK2183" s="1"/>
      <c r="DL2183" s="1"/>
      <c r="DM2183" s="1"/>
      <c r="DN2183" s="1"/>
      <c r="DO2183" s="1"/>
      <c r="DP2183" s="1"/>
      <c r="DQ2183" s="1"/>
      <c r="DR2183" s="1"/>
      <c r="DS2183" s="1"/>
      <c r="DT2183" s="1"/>
      <c r="DU2183" s="1"/>
      <c r="DV2183" s="1"/>
      <c r="DW2183" s="1"/>
      <c r="DX2183" s="1"/>
      <c r="DY2183" s="1"/>
      <c r="DZ2183" s="1"/>
      <c r="EA2183" s="1"/>
      <c r="EB2183" s="1"/>
      <c r="EC2183" s="1"/>
      <c r="ED2183" s="1"/>
      <c r="EE2183" s="1"/>
      <c r="EF2183" s="1"/>
      <c r="EG2183" s="1"/>
      <c r="EH2183" s="1"/>
      <c r="EI2183" s="1"/>
      <c r="EJ2183" s="1"/>
      <c r="EK2183" s="1"/>
      <c r="EL2183" s="1"/>
      <c r="EM2183" s="1"/>
      <c r="EN2183" s="1"/>
      <c r="EO2183" s="1"/>
      <c r="EP2183" s="1"/>
      <c r="EQ2183" s="1"/>
      <c r="ER2183" s="1"/>
      <c r="ES2183" s="1"/>
      <c r="ET2183" s="1"/>
      <c r="EU2183" s="1"/>
      <c r="EV2183" s="1"/>
      <c r="EW2183" s="1"/>
      <c r="EX2183" s="1"/>
      <c r="EY2183" s="1"/>
      <c r="EZ2183" s="1"/>
      <c r="FA2183" s="1"/>
      <c r="FB2183" s="1"/>
      <c r="FC2183" s="1"/>
      <c r="FD2183" s="1"/>
      <c r="FE2183" s="1"/>
      <c r="FF2183" s="1"/>
      <c r="FG2183" s="1"/>
      <c r="FH2183" s="1"/>
      <c r="FI2183" s="1"/>
      <c r="FJ2183" s="1"/>
      <c r="FK2183" s="1"/>
      <c r="FL2183" s="1"/>
      <c r="FM2183" s="1"/>
      <c r="FN2183" s="1"/>
      <c r="FO2183" s="1"/>
      <c r="FP2183" s="1"/>
      <c r="FQ2183" s="1"/>
      <c r="FR2183" s="1"/>
      <c r="FS2183" s="1"/>
      <c r="FT2183" s="1"/>
      <c r="FU2183" s="1"/>
      <c r="FV2183" s="1"/>
      <c r="FW2183" s="1"/>
      <c r="FX2183" s="1"/>
      <c r="FY2183" s="1"/>
      <c r="FZ2183" s="1"/>
      <c r="GA2183" s="1"/>
      <c r="GB2183" s="1"/>
      <c r="GC2183" s="1"/>
      <c r="GD2183" s="1"/>
      <c r="GE2183" s="1"/>
      <c r="GF2183" s="1"/>
      <c r="GG2183" s="1"/>
      <c r="GH2183" s="1"/>
      <c r="GI2183" s="1"/>
      <c r="GJ2183" s="1"/>
      <c r="GK2183" s="1"/>
      <c r="GL2183" s="1"/>
      <c r="GM2183" s="1"/>
      <c r="GN2183" s="1"/>
      <c r="GO2183" s="1"/>
    </row>
    <row r="2184" spans="1:197" s="40" customFormat="1" x14ac:dyDescent="0.25">
      <c r="A2184" s="41"/>
      <c r="B2184" s="4"/>
      <c r="C2184" s="41"/>
      <c r="D2184" s="42"/>
      <c r="E2184" s="42"/>
      <c r="F2184" s="42"/>
      <c r="G2184" s="1"/>
      <c r="H2184" s="1"/>
      <c r="I2184" s="1"/>
      <c r="J2184" s="1"/>
      <c r="K2184" s="1"/>
      <c r="L2184" s="1"/>
      <c r="M2184" s="2"/>
      <c r="N2184" s="1"/>
      <c r="O2184" s="1"/>
      <c r="P2184" s="1"/>
      <c r="Q2184" s="1"/>
      <c r="R2184" s="1"/>
      <c r="S2184" s="1"/>
      <c r="T2184" s="1"/>
      <c r="U2184" s="1"/>
      <c r="V2184" s="1"/>
      <c r="W2184" s="1"/>
      <c r="X2184" s="1"/>
      <c r="Y2184" s="1"/>
      <c r="Z2184" s="1"/>
      <c r="AA2184" s="1"/>
      <c r="AB2184" s="1"/>
      <c r="AC2184" s="1"/>
      <c r="AD2184" s="1"/>
      <c r="AE2184" s="1"/>
      <c r="AF2184" s="1"/>
      <c r="AG2184" s="1"/>
      <c r="AH2184" s="1"/>
      <c r="AI2184" s="1"/>
      <c r="AJ2184" s="1"/>
      <c r="AK2184" s="1"/>
      <c r="AL2184" s="1"/>
      <c r="AM2184" s="1"/>
      <c r="AN2184" s="1"/>
      <c r="AO2184" s="1"/>
      <c r="AP2184" s="1"/>
      <c r="AQ2184" s="1"/>
      <c r="AR2184" s="1"/>
      <c r="AS2184" s="1"/>
      <c r="AT2184" s="1"/>
      <c r="AU2184" s="1"/>
      <c r="AV2184" s="1"/>
      <c r="AW2184" s="1"/>
      <c r="AX2184" s="1"/>
      <c r="AY2184" s="1"/>
      <c r="AZ2184" s="1"/>
      <c r="BA2184" s="1"/>
      <c r="BB2184" s="1"/>
      <c r="BC2184" s="1"/>
      <c r="BD2184" s="1"/>
      <c r="BE2184" s="1"/>
      <c r="BF2184" s="1"/>
      <c r="BG2184" s="1"/>
      <c r="BH2184" s="1"/>
      <c r="BI2184" s="1"/>
      <c r="BJ2184" s="1"/>
      <c r="BK2184" s="1"/>
      <c r="BL2184" s="1"/>
      <c r="BM2184" s="1"/>
      <c r="BN2184" s="1"/>
      <c r="BO2184" s="1"/>
      <c r="BP2184" s="1"/>
      <c r="BQ2184" s="1"/>
      <c r="BR2184" s="1"/>
      <c r="BS2184" s="1"/>
      <c r="BT2184" s="1"/>
      <c r="BU2184" s="1"/>
      <c r="BV2184" s="1"/>
      <c r="BW2184" s="1"/>
      <c r="BX2184" s="1"/>
      <c r="BY2184" s="1"/>
      <c r="BZ2184" s="1"/>
      <c r="CA2184" s="1"/>
      <c r="CB2184" s="1"/>
      <c r="CC2184" s="1"/>
      <c r="CD2184" s="1"/>
      <c r="CE2184" s="1"/>
      <c r="CF2184" s="1"/>
      <c r="CG2184" s="1"/>
      <c r="CH2184" s="1"/>
      <c r="CI2184" s="1"/>
      <c r="CJ2184" s="1"/>
      <c r="CK2184" s="1"/>
      <c r="CL2184" s="1"/>
      <c r="CM2184" s="1"/>
      <c r="CN2184" s="1"/>
      <c r="CO2184" s="1"/>
      <c r="CP2184" s="1"/>
      <c r="CQ2184" s="1"/>
      <c r="CR2184" s="1"/>
      <c r="CS2184" s="1"/>
      <c r="CT2184" s="1"/>
      <c r="CU2184" s="1"/>
      <c r="CV2184" s="1"/>
      <c r="CW2184" s="1"/>
      <c r="CX2184" s="1"/>
      <c r="CY2184" s="1"/>
      <c r="CZ2184" s="1"/>
      <c r="DA2184" s="1"/>
      <c r="DB2184" s="1"/>
      <c r="DC2184" s="1"/>
      <c r="DD2184" s="1"/>
      <c r="DE2184" s="1"/>
      <c r="DF2184" s="1"/>
      <c r="DG2184" s="1"/>
      <c r="DH2184" s="1"/>
      <c r="DI2184" s="1"/>
      <c r="DJ2184" s="1"/>
      <c r="DK2184" s="1"/>
      <c r="DL2184" s="1"/>
      <c r="DM2184" s="1"/>
      <c r="DN2184" s="1"/>
      <c r="DO2184" s="1"/>
      <c r="DP2184" s="1"/>
      <c r="DQ2184" s="1"/>
      <c r="DR2184" s="1"/>
      <c r="DS2184" s="1"/>
      <c r="DT2184" s="1"/>
      <c r="DU2184" s="1"/>
      <c r="DV2184" s="1"/>
      <c r="DW2184" s="1"/>
      <c r="DX2184" s="1"/>
      <c r="DY2184" s="1"/>
      <c r="DZ2184" s="1"/>
      <c r="EA2184" s="1"/>
      <c r="EB2184" s="1"/>
      <c r="EC2184" s="1"/>
      <c r="ED2184" s="1"/>
      <c r="EE2184" s="1"/>
      <c r="EF2184" s="1"/>
      <c r="EG2184" s="1"/>
      <c r="EH2184" s="1"/>
      <c r="EI2184" s="1"/>
      <c r="EJ2184" s="1"/>
      <c r="EK2184" s="1"/>
      <c r="EL2184" s="1"/>
      <c r="EM2184" s="1"/>
      <c r="EN2184" s="1"/>
      <c r="EO2184" s="1"/>
      <c r="EP2184" s="1"/>
      <c r="EQ2184" s="1"/>
      <c r="ER2184" s="1"/>
      <c r="ES2184" s="1"/>
      <c r="ET2184" s="1"/>
      <c r="EU2184" s="1"/>
      <c r="EV2184" s="1"/>
      <c r="EW2184" s="1"/>
      <c r="EX2184" s="1"/>
      <c r="EY2184" s="1"/>
      <c r="EZ2184" s="1"/>
      <c r="FA2184" s="1"/>
      <c r="FB2184" s="1"/>
      <c r="FC2184" s="1"/>
      <c r="FD2184" s="1"/>
      <c r="FE2184" s="1"/>
      <c r="FF2184" s="1"/>
      <c r="FG2184" s="1"/>
      <c r="FH2184" s="1"/>
      <c r="FI2184" s="1"/>
      <c r="FJ2184" s="1"/>
      <c r="FK2184" s="1"/>
      <c r="FL2184" s="1"/>
      <c r="FM2184" s="1"/>
      <c r="FN2184" s="1"/>
      <c r="FO2184" s="1"/>
      <c r="FP2184" s="1"/>
      <c r="FQ2184" s="1"/>
      <c r="FR2184" s="1"/>
      <c r="FS2184" s="1"/>
      <c r="FT2184" s="1"/>
      <c r="FU2184" s="1"/>
      <c r="FV2184" s="1"/>
      <c r="FW2184" s="1"/>
      <c r="FX2184" s="1"/>
      <c r="FY2184" s="1"/>
      <c r="FZ2184" s="1"/>
      <c r="GA2184" s="1"/>
      <c r="GB2184" s="1"/>
      <c r="GC2184" s="1"/>
      <c r="GD2184" s="1"/>
      <c r="GE2184" s="1"/>
      <c r="GF2184" s="1"/>
      <c r="GG2184" s="1"/>
      <c r="GH2184" s="1"/>
      <c r="GI2184" s="1"/>
      <c r="GJ2184" s="1"/>
      <c r="GK2184" s="1"/>
      <c r="GL2184" s="1"/>
      <c r="GM2184" s="1"/>
      <c r="GN2184" s="1"/>
      <c r="GO2184" s="1"/>
    </row>
    <row r="2185" spans="1:197" s="40" customFormat="1" x14ac:dyDescent="0.25">
      <c r="A2185" s="41"/>
      <c r="B2185" s="4"/>
      <c r="C2185" s="41"/>
      <c r="D2185" s="42"/>
      <c r="E2185" s="42"/>
      <c r="F2185" s="42"/>
      <c r="G2185" s="1"/>
      <c r="H2185" s="1"/>
      <c r="I2185" s="1"/>
      <c r="J2185" s="1"/>
      <c r="K2185" s="1"/>
      <c r="L2185" s="1"/>
      <c r="M2185" s="2"/>
      <c r="N2185" s="1"/>
      <c r="O2185" s="1"/>
      <c r="P2185" s="1"/>
      <c r="Q2185" s="1"/>
      <c r="R2185" s="1"/>
      <c r="S2185" s="1"/>
      <c r="T2185" s="1"/>
      <c r="U2185" s="1"/>
      <c r="V2185" s="1"/>
      <c r="W2185" s="1"/>
      <c r="X2185" s="1"/>
      <c r="Y2185" s="1"/>
      <c r="Z2185" s="1"/>
      <c r="AA2185" s="1"/>
      <c r="AB2185" s="1"/>
      <c r="AC2185" s="1"/>
      <c r="AD2185" s="1"/>
      <c r="AE2185" s="1"/>
      <c r="AF2185" s="1"/>
      <c r="AG2185" s="1"/>
      <c r="AH2185" s="1"/>
      <c r="AI2185" s="1"/>
      <c r="AJ2185" s="1"/>
      <c r="AK2185" s="1"/>
      <c r="AL2185" s="1"/>
      <c r="AM2185" s="1"/>
      <c r="AN2185" s="1"/>
      <c r="AO2185" s="1"/>
      <c r="AP2185" s="1"/>
      <c r="AQ2185" s="1"/>
      <c r="AR2185" s="1"/>
      <c r="AS2185" s="1"/>
      <c r="AT2185" s="1"/>
      <c r="AU2185" s="1"/>
      <c r="AV2185" s="1"/>
      <c r="AW2185" s="1"/>
      <c r="AX2185" s="1"/>
      <c r="AY2185" s="1"/>
      <c r="AZ2185" s="1"/>
      <c r="BA2185" s="1"/>
      <c r="BB2185" s="1"/>
      <c r="BC2185" s="1"/>
      <c r="BD2185" s="1"/>
      <c r="BE2185" s="1"/>
      <c r="BF2185" s="1"/>
      <c r="BG2185" s="1"/>
      <c r="BH2185" s="1"/>
      <c r="BI2185" s="1"/>
      <c r="BJ2185" s="1"/>
      <c r="BK2185" s="1"/>
      <c r="BL2185" s="1"/>
      <c r="BM2185" s="1"/>
      <c r="BN2185" s="1"/>
      <c r="BO2185" s="1"/>
      <c r="BP2185" s="1"/>
      <c r="BQ2185" s="1"/>
      <c r="BR2185" s="1"/>
      <c r="BS2185" s="1"/>
      <c r="BT2185" s="1"/>
      <c r="BU2185" s="1"/>
      <c r="BV2185" s="1"/>
      <c r="BW2185" s="1"/>
      <c r="BX2185" s="1"/>
      <c r="BY2185" s="1"/>
      <c r="BZ2185" s="1"/>
      <c r="CA2185" s="1"/>
      <c r="CB2185" s="1"/>
      <c r="CC2185" s="1"/>
      <c r="CD2185" s="1"/>
      <c r="CE2185" s="1"/>
      <c r="CF2185" s="1"/>
      <c r="CG2185" s="1"/>
      <c r="CH2185" s="1"/>
      <c r="CI2185" s="1"/>
      <c r="CJ2185" s="1"/>
      <c r="CK2185" s="1"/>
      <c r="CL2185" s="1"/>
      <c r="CM2185" s="1"/>
      <c r="CN2185" s="1"/>
      <c r="CO2185" s="1"/>
      <c r="CP2185" s="1"/>
      <c r="CQ2185" s="1"/>
      <c r="CR2185" s="1"/>
      <c r="CS2185" s="1"/>
      <c r="CT2185" s="1"/>
      <c r="CU2185" s="1"/>
      <c r="CV2185" s="1"/>
      <c r="CW2185" s="1"/>
      <c r="CX2185" s="1"/>
      <c r="CY2185" s="1"/>
      <c r="CZ2185" s="1"/>
      <c r="DA2185" s="1"/>
      <c r="DB2185" s="1"/>
      <c r="DC2185" s="1"/>
      <c r="DD2185" s="1"/>
      <c r="DE2185" s="1"/>
      <c r="DF2185" s="1"/>
      <c r="DG2185" s="1"/>
      <c r="DH2185" s="1"/>
      <c r="DI2185" s="1"/>
      <c r="DJ2185" s="1"/>
      <c r="DK2185" s="1"/>
      <c r="DL2185" s="1"/>
      <c r="DM2185" s="1"/>
      <c r="DN2185" s="1"/>
      <c r="DO2185" s="1"/>
      <c r="DP2185" s="1"/>
      <c r="DQ2185" s="1"/>
      <c r="DR2185" s="1"/>
      <c r="DS2185" s="1"/>
      <c r="DT2185" s="1"/>
      <c r="DU2185" s="1"/>
      <c r="DV2185" s="1"/>
      <c r="DW2185" s="1"/>
      <c r="DX2185" s="1"/>
      <c r="DY2185" s="1"/>
      <c r="DZ2185" s="1"/>
      <c r="EA2185" s="1"/>
      <c r="EB2185" s="1"/>
      <c r="EC2185" s="1"/>
      <c r="ED2185" s="1"/>
      <c r="EE2185" s="1"/>
      <c r="EF2185" s="1"/>
      <c r="EG2185" s="1"/>
      <c r="EH2185" s="1"/>
      <c r="EI2185" s="1"/>
      <c r="EJ2185" s="1"/>
      <c r="EK2185" s="1"/>
      <c r="EL2185" s="1"/>
      <c r="EM2185" s="1"/>
      <c r="EN2185" s="1"/>
      <c r="EO2185" s="1"/>
      <c r="EP2185" s="1"/>
      <c r="EQ2185" s="1"/>
      <c r="ER2185" s="1"/>
      <c r="ES2185" s="1"/>
      <c r="ET2185" s="1"/>
      <c r="EU2185" s="1"/>
      <c r="EV2185" s="1"/>
      <c r="EW2185" s="1"/>
      <c r="EX2185" s="1"/>
      <c r="EY2185" s="1"/>
      <c r="EZ2185" s="1"/>
      <c r="FA2185" s="1"/>
      <c r="FB2185" s="1"/>
      <c r="FC2185" s="1"/>
      <c r="FD2185" s="1"/>
      <c r="FE2185" s="1"/>
      <c r="FF2185" s="1"/>
      <c r="FG2185" s="1"/>
      <c r="FH2185" s="1"/>
      <c r="FI2185" s="1"/>
      <c r="FJ2185" s="1"/>
      <c r="FK2185" s="1"/>
      <c r="FL2185" s="1"/>
      <c r="FM2185" s="1"/>
      <c r="FN2185" s="1"/>
      <c r="FO2185" s="1"/>
      <c r="FP2185" s="1"/>
      <c r="FQ2185" s="1"/>
      <c r="FR2185" s="1"/>
      <c r="FS2185" s="1"/>
      <c r="FT2185" s="1"/>
      <c r="FU2185" s="1"/>
      <c r="FV2185" s="1"/>
      <c r="FW2185" s="1"/>
      <c r="FX2185" s="1"/>
      <c r="FY2185" s="1"/>
      <c r="FZ2185" s="1"/>
      <c r="GA2185" s="1"/>
      <c r="GB2185" s="1"/>
      <c r="GC2185" s="1"/>
      <c r="GD2185" s="1"/>
      <c r="GE2185" s="1"/>
      <c r="GF2185" s="1"/>
      <c r="GG2185" s="1"/>
      <c r="GH2185" s="1"/>
      <c r="GI2185" s="1"/>
      <c r="GJ2185" s="1"/>
      <c r="GK2185" s="1"/>
      <c r="GL2185" s="1"/>
      <c r="GM2185" s="1"/>
      <c r="GN2185" s="1"/>
      <c r="GO2185" s="1"/>
    </row>
    <row r="2186" spans="1:197" s="40" customFormat="1" x14ac:dyDescent="0.25">
      <c r="A2186" s="41"/>
      <c r="B2186" s="4"/>
      <c r="C2186" s="41"/>
      <c r="D2186" s="42"/>
      <c r="E2186" s="42"/>
      <c r="F2186" s="42"/>
      <c r="G2186" s="1"/>
      <c r="H2186" s="1"/>
      <c r="I2186" s="1"/>
      <c r="J2186" s="1"/>
      <c r="K2186" s="1"/>
      <c r="L2186" s="1"/>
      <c r="M2186" s="2"/>
      <c r="N2186" s="1"/>
      <c r="O2186" s="1"/>
      <c r="P2186" s="1"/>
      <c r="Q2186" s="1"/>
      <c r="R2186" s="1"/>
      <c r="S2186" s="1"/>
      <c r="T2186" s="1"/>
      <c r="U2186" s="1"/>
      <c r="V2186" s="1"/>
      <c r="W2186" s="1"/>
      <c r="X2186" s="1"/>
      <c r="Y2186" s="1"/>
      <c r="Z2186" s="1"/>
      <c r="AA2186" s="1"/>
      <c r="AB2186" s="1"/>
      <c r="AC2186" s="1"/>
      <c r="AD2186" s="1"/>
      <c r="AE2186" s="1"/>
      <c r="AF2186" s="1"/>
      <c r="AG2186" s="1"/>
      <c r="AH2186" s="1"/>
      <c r="AI2186" s="1"/>
      <c r="AJ2186" s="1"/>
      <c r="AK2186" s="1"/>
      <c r="AL2186" s="1"/>
      <c r="AM2186" s="1"/>
      <c r="AN2186" s="1"/>
      <c r="AO2186" s="1"/>
      <c r="AP2186" s="1"/>
      <c r="AQ2186" s="1"/>
      <c r="AR2186" s="1"/>
      <c r="AS2186" s="1"/>
      <c r="AT2186" s="1"/>
      <c r="AU2186" s="1"/>
      <c r="AV2186" s="1"/>
      <c r="AW2186" s="1"/>
      <c r="AX2186" s="1"/>
      <c r="AY2186" s="1"/>
      <c r="AZ2186" s="1"/>
      <c r="BA2186" s="1"/>
      <c r="BB2186" s="1"/>
      <c r="BC2186" s="1"/>
      <c r="BD2186" s="1"/>
      <c r="BE2186" s="1"/>
      <c r="BF2186" s="1"/>
      <c r="BG2186" s="1"/>
      <c r="BH2186" s="1"/>
      <c r="BI2186" s="1"/>
      <c r="BJ2186" s="1"/>
      <c r="BK2186" s="1"/>
      <c r="BL2186" s="1"/>
      <c r="BM2186" s="1"/>
      <c r="BN2186" s="1"/>
      <c r="BO2186" s="1"/>
      <c r="BP2186" s="1"/>
      <c r="BQ2186" s="1"/>
      <c r="BR2186" s="1"/>
      <c r="BS2186" s="1"/>
      <c r="BT2186" s="1"/>
      <c r="BU2186" s="1"/>
      <c r="BV2186" s="1"/>
      <c r="BW2186" s="1"/>
      <c r="BX2186" s="1"/>
      <c r="BY2186" s="1"/>
      <c r="BZ2186" s="1"/>
      <c r="CA2186" s="1"/>
      <c r="CB2186" s="1"/>
      <c r="CC2186" s="1"/>
      <c r="CD2186" s="1"/>
      <c r="CE2186" s="1"/>
      <c r="CF2186" s="1"/>
      <c r="CG2186" s="1"/>
      <c r="CH2186" s="1"/>
      <c r="CI2186" s="1"/>
      <c r="CJ2186" s="1"/>
      <c r="CK2186" s="1"/>
      <c r="CL2186" s="1"/>
      <c r="CM2186" s="1"/>
      <c r="CN2186" s="1"/>
      <c r="CO2186" s="1"/>
      <c r="CP2186" s="1"/>
      <c r="CQ2186" s="1"/>
      <c r="CR2186" s="1"/>
      <c r="CS2186" s="1"/>
      <c r="CT2186" s="1"/>
      <c r="CU2186" s="1"/>
      <c r="CV2186" s="1"/>
      <c r="CW2186" s="1"/>
      <c r="CX2186" s="1"/>
      <c r="CY2186" s="1"/>
      <c r="CZ2186" s="1"/>
      <c r="DA2186" s="1"/>
      <c r="DB2186" s="1"/>
      <c r="DC2186" s="1"/>
      <c r="DD2186" s="1"/>
      <c r="DE2186" s="1"/>
      <c r="DF2186" s="1"/>
      <c r="DG2186" s="1"/>
      <c r="DH2186" s="1"/>
      <c r="DI2186" s="1"/>
      <c r="DJ2186" s="1"/>
      <c r="DK2186" s="1"/>
      <c r="DL2186" s="1"/>
      <c r="DM2186" s="1"/>
      <c r="DN2186" s="1"/>
      <c r="DO2186" s="1"/>
      <c r="DP2186" s="1"/>
      <c r="DQ2186" s="1"/>
      <c r="DR2186" s="1"/>
      <c r="DS2186" s="1"/>
      <c r="DT2186" s="1"/>
      <c r="DU2186" s="1"/>
      <c r="DV2186" s="1"/>
      <c r="DW2186" s="1"/>
      <c r="DX2186" s="1"/>
      <c r="DY2186" s="1"/>
      <c r="DZ2186" s="1"/>
      <c r="EA2186" s="1"/>
      <c r="EB2186" s="1"/>
      <c r="EC2186" s="1"/>
      <c r="ED2186" s="1"/>
      <c r="EE2186" s="1"/>
      <c r="EF2186" s="1"/>
      <c r="EG2186" s="1"/>
      <c r="EH2186" s="1"/>
      <c r="EI2186" s="1"/>
      <c r="EJ2186" s="1"/>
      <c r="EK2186" s="1"/>
      <c r="EL2186" s="1"/>
      <c r="EM2186" s="1"/>
      <c r="EN2186" s="1"/>
      <c r="EO2186" s="1"/>
      <c r="EP2186" s="1"/>
      <c r="EQ2186" s="1"/>
      <c r="ER2186" s="1"/>
      <c r="ES2186" s="1"/>
      <c r="ET2186" s="1"/>
      <c r="EU2186" s="1"/>
      <c r="EV2186" s="1"/>
      <c r="EW2186" s="1"/>
      <c r="EX2186" s="1"/>
      <c r="EY2186" s="1"/>
      <c r="EZ2186" s="1"/>
      <c r="FA2186" s="1"/>
      <c r="FB2186" s="1"/>
      <c r="FC2186" s="1"/>
      <c r="FD2186" s="1"/>
      <c r="FE2186" s="1"/>
      <c r="FF2186" s="1"/>
      <c r="FG2186" s="1"/>
      <c r="FH2186" s="1"/>
      <c r="FI2186" s="1"/>
      <c r="FJ2186" s="1"/>
      <c r="FK2186" s="1"/>
      <c r="FL2186" s="1"/>
      <c r="FM2186" s="1"/>
      <c r="FN2186" s="1"/>
      <c r="FO2186" s="1"/>
      <c r="FP2186" s="1"/>
      <c r="FQ2186" s="1"/>
      <c r="FR2186" s="1"/>
      <c r="FS2186" s="1"/>
      <c r="FT2186" s="1"/>
      <c r="FU2186" s="1"/>
      <c r="FV2186" s="1"/>
      <c r="FW2186" s="1"/>
      <c r="FX2186" s="1"/>
      <c r="FY2186" s="1"/>
      <c r="FZ2186" s="1"/>
      <c r="GA2186" s="1"/>
      <c r="GB2186" s="1"/>
      <c r="GC2186" s="1"/>
      <c r="GD2186" s="1"/>
      <c r="GE2186" s="1"/>
      <c r="GF2186" s="1"/>
      <c r="GG2186" s="1"/>
      <c r="GH2186" s="1"/>
      <c r="GI2186" s="1"/>
      <c r="GJ2186" s="1"/>
      <c r="GK2186" s="1"/>
      <c r="GL2186" s="1"/>
      <c r="GM2186" s="1"/>
      <c r="GN2186" s="1"/>
      <c r="GO2186" s="1"/>
    </row>
    <row r="2187" spans="1:197" s="40" customFormat="1" x14ac:dyDescent="0.25">
      <c r="A2187" s="41"/>
      <c r="B2187" s="4"/>
      <c r="C2187" s="41"/>
      <c r="D2187" s="42"/>
      <c r="E2187" s="42"/>
      <c r="F2187" s="42"/>
      <c r="G2187" s="1"/>
      <c r="H2187" s="1"/>
      <c r="I2187" s="1"/>
      <c r="J2187" s="1"/>
      <c r="K2187" s="1"/>
      <c r="L2187" s="1"/>
      <c r="M2187" s="2"/>
      <c r="N2187" s="1"/>
      <c r="O2187" s="1"/>
      <c r="P2187" s="1"/>
      <c r="Q2187" s="1"/>
      <c r="R2187" s="1"/>
      <c r="S2187" s="1"/>
      <c r="T2187" s="1"/>
      <c r="U2187" s="1"/>
      <c r="V2187" s="1"/>
      <c r="W2187" s="1"/>
      <c r="X2187" s="1"/>
      <c r="Y2187" s="1"/>
      <c r="Z2187" s="1"/>
      <c r="AA2187" s="1"/>
      <c r="AB2187" s="1"/>
      <c r="AC2187" s="1"/>
      <c r="AD2187" s="1"/>
      <c r="AE2187" s="1"/>
      <c r="AF2187" s="1"/>
      <c r="AG2187" s="1"/>
      <c r="AH2187" s="1"/>
      <c r="AI2187" s="1"/>
      <c r="AJ2187" s="1"/>
      <c r="AK2187" s="1"/>
      <c r="AL2187" s="1"/>
      <c r="AM2187" s="1"/>
      <c r="AN2187" s="1"/>
      <c r="AO2187" s="1"/>
      <c r="AP2187" s="1"/>
      <c r="AQ2187" s="1"/>
      <c r="AR2187" s="1"/>
      <c r="AS2187" s="1"/>
      <c r="AT2187" s="1"/>
      <c r="AU2187" s="1"/>
      <c r="AV2187" s="1"/>
      <c r="AW2187" s="1"/>
      <c r="AX2187" s="1"/>
      <c r="AY2187" s="1"/>
      <c r="AZ2187" s="1"/>
      <c r="BA2187" s="1"/>
      <c r="BB2187" s="1"/>
      <c r="BC2187" s="1"/>
      <c r="BD2187" s="1"/>
      <c r="BE2187" s="1"/>
      <c r="BF2187" s="1"/>
      <c r="BG2187" s="1"/>
      <c r="BH2187" s="1"/>
      <c r="BI2187" s="1"/>
      <c r="BJ2187" s="1"/>
      <c r="BK2187" s="1"/>
      <c r="BL2187" s="1"/>
      <c r="BM2187" s="1"/>
      <c r="BN2187" s="1"/>
      <c r="BO2187" s="1"/>
      <c r="BP2187" s="1"/>
      <c r="BQ2187" s="1"/>
      <c r="BR2187" s="1"/>
      <c r="BS2187" s="1"/>
      <c r="BT2187" s="1"/>
      <c r="BU2187" s="1"/>
      <c r="BV2187" s="1"/>
      <c r="BW2187" s="1"/>
      <c r="BX2187" s="1"/>
      <c r="BY2187" s="1"/>
      <c r="BZ2187" s="1"/>
      <c r="CA2187" s="1"/>
      <c r="CB2187" s="1"/>
      <c r="CC2187" s="1"/>
      <c r="CD2187" s="1"/>
      <c r="CE2187" s="1"/>
      <c r="CF2187" s="1"/>
      <c r="CG2187" s="1"/>
      <c r="CH2187" s="1"/>
      <c r="CI2187" s="1"/>
      <c r="CJ2187" s="1"/>
      <c r="CK2187" s="1"/>
      <c r="CL2187" s="1"/>
      <c r="CM2187" s="1"/>
      <c r="CN2187" s="1"/>
      <c r="CO2187" s="1"/>
      <c r="CP2187" s="1"/>
      <c r="CQ2187" s="1"/>
      <c r="CR2187" s="1"/>
      <c r="CS2187" s="1"/>
      <c r="CT2187" s="1"/>
      <c r="CU2187" s="1"/>
      <c r="CV2187" s="1"/>
      <c r="CW2187" s="1"/>
      <c r="CX2187" s="1"/>
      <c r="CY2187" s="1"/>
      <c r="CZ2187" s="1"/>
      <c r="DA2187" s="1"/>
      <c r="DB2187" s="1"/>
      <c r="DC2187" s="1"/>
      <c r="DD2187" s="1"/>
      <c r="DE2187" s="1"/>
      <c r="DF2187" s="1"/>
      <c r="DG2187" s="1"/>
      <c r="DH2187" s="1"/>
      <c r="DI2187" s="1"/>
      <c r="DJ2187" s="1"/>
      <c r="DK2187" s="1"/>
      <c r="DL2187" s="1"/>
      <c r="DM2187" s="1"/>
      <c r="DN2187" s="1"/>
      <c r="DO2187" s="1"/>
      <c r="DP2187" s="1"/>
      <c r="DQ2187" s="1"/>
      <c r="DR2187" s="1"/>
      <c r="DS2187" s="1"/>
      <c r="DT2187" s="1"/>
      <c r="DU2187" s="1"/>
      <c r="DV2187" s="1"/>
      <c r="DW2187" s="1"/>
      <c r="DX2187" s="1"/>
      <c r="DY2187" s="1"/>
      <c r="DZ2187" s="1"/>
      <c r="EA2187" s="1"/>
      <c r="EB2187" s="1"/>
      <c r="EC2187" s="1"/>
      <c r="ED2187" s="1"/>
      <c r="EE2187" s="1"/>
      <c r="EF2187" s="1"/>
      <c r="EG2187" s="1"/>
      <c r="EH2187" s="1"/>
      <c r="EI2187" s="1"/>
      <c r="EJ2187" s="1"/>
      <c r="EK2187" s="1"/>
      <c r="EL2187" s="1"/>
      <c r="EM2187" s="1"/>
      <c r="EN2187" s="1"/>
      <c r="EO2187" s="1"/>
      <c r="EP2187" s="1"/>
      <c r="EQ2187" s="1"/>
      <c r="ER2187" s="1"/>
      <c r="ES2187" s="1"/>
      <c r="ET2187" s="1"/>
      <c r="EU2187" s="1"/>
      <c r="EV2187" s="1"/>
      <c r="EW2187" s="1"/>
      <c r="EX2187" s="1"/>
      <c r="EY2187" s="1"/>
      <c r="EZ2187" s="1"/>
      <c r="FA2187" s="1"/>
      <c r="FB2187" s="1"/>
      <c r="FC2187" s="1"/>
      <c r="FD2187" s="1"/>
      <c r="FE2187" s="1"/>
      <c r="FF2187" s="1"/>
      <c r="FG2187" s="1"/>
      <c r="FH2187" s="1"/>
      <c r="FI2187" s="1"/>
      <c r="FJ2187" s="1"/>
      <c r="FK2187" s="1"/>
      <c r="FL2187" s="1"/>
      <c r="FM2187" s="1"/>
      <c r="FN2187" s="1"/>
      <c r="FO2187" s="1"/>
      <c r="FP2187" s="1"/>
      <c r="FQ2187" s="1"/>
      <c r="FR2187" s="1"/>
      <c r="FS2187" s="1"/>
      <c r="FT2187" s="1"/>
      <c r="FU2187" s="1"/>
      <c r="FV2187" s="1"/>
      <c r="FW2187" s="1"/>
      <c r="FX2187" s="1"/>
      <c r="FY2187" s="1"/>
      <c r="FZ2187" s="1"/>
      <c r="GA2187" s="1"/>
      <c r="GB2187" s="1"/>
      <c r="GC2187" s="1"/>
      <c r="GD2187" s="1"/>
      <c r="GE2187" s="1"/>
      <c r="GF2187" s="1"/>
      <c r="GG2187" s="1"/>
      <c r="GH2187" s="1"/>
      <c r="GI2187" s="1"/>
      <c r="GJ2187" s="1"/>
      <c r="GK2187" s="1"/>
      <c r="GL2187" s="1"/>
      <c r="GM2187" s="1"/>
      <c r="GN2187" s="1"/>
      <c r="GO2187" s="1"/>
    </row>
    <row r="2188" spans="1:197" s="40" customFormat="1" x14ac:dyDescent="0.25">
      <c r="A2188" s="41"/>
      <c r="B2188" s="4"/>
      <c r="C2188" s="41"/>
      <c r="D2188" s="42"/>
      <c r="E2188" s="42"/>
      <c r="F2188" s="42"/>
      <c r="G2188" s="1"/>
      <c r="H2188" s="1"/>
      <c r="I2188" s="1"/>
      <c r="J2188" s="1"/>
      <c r="K2188" s="1"/>
      <c r="L2188" s="1"/>
      <c r="M2188" s="2"/>
      <c r="N2188" s="1"/>
      <c r="O2188" s="1"/>
      <c r="P2188" s="1"/>
      <c r="Q2188" s="1"/>
      <c r="R2188" s="1"/>
      <c r="S2188" s="1"/>
      <c r="T2188" s="1"/>
      <c r="U2188" s="1"/>
      <c r="V2188" s="1"/>
      <c r="W2188" s="1"/>
      <c r="X2188" s="1"/>
      <c r="Y2188" s="1"/>
      <c r="Z2188" s="1"/>
      <c r="AA2188" s="1"/>
      <c r="AB2188" s="1"/>
      <c r="AC2188" s="1"/>
      <c r="AD2188" s="1"/>
      <c r="AE2188" s="1"/>
      <c r="AF2188" s="1"/>
      <c r="AG2188" s="1"/>
      <c r="AH2188" s="1"/>
      <c r="AI2188" s="1"/>
      <c r="AJ2188" s="1"/>
      <c r="AK2188" s="1"/>
      <c r="AL2188" s="1"/>
      <c r="AM2188" s="1"/>
      <c r="AN2188" s="1"/>
      <c r="AO2188" s="1"/>
      <c r="AP2188" s="1"/>
      <c r="AQ2188" s="1"/>
      <c r="AR2188" s="1"/>
      <c r="AS2188" s="1"/>
      <c r="AT2188" s="1"/>
      <c r="AU2188" s="1"/>
      <c r="AV2188" s="1"/>
      <c r="AW2188" s="1"/>
      <c r="AX2188" s="1"/>
      <c r="AY2188" s="1"/>
      <c r="AZ2188" s="1"/>
      <c r="BA2188" s="1"/>
      <c r="BB2188" s="1"/>
      <c r="BC2188" s="1"/>
      <c r="BD2188" s="1"/>
      <c r="BE2188" s="1"/>
      <c r="BF2188" s="1"/>
      <c r="BG2188" s="1"/>
      <c r="BH2188" s="1"/>
      <c r="BI2188" s="1"/>
      <c r="BJ2188" s="1"/>
      <c r="BK2188" s="1"/>
      <c r="BL2188" s="1"/>
      <c r="BM2188" s="1"/>
      <c r="BN2188" s="1"/>
      <c r="BO2188" s="1"/>
      <c r="BP2188" s="1"/>
      <c r="BQ2188" s="1"/>
      <c r="BR2188" s="1"/>
      <c r="BS2188" s="1"/>
      <c r="BT2188" s="1"/>
      <c r="BU2188" s="1"/>
      <c r="BV2188" s="1"/>
      <c r="BW2188" s="1"/>
      <c r="BX2188" s="1"/>
      <c r="BY2188" s="1"/>
      <c r="BZ2188" s="1"/>
      <c r="CA2188" s="1"/>
      <c r="CB2188" s="1"/>
      <c r="CC2188" s="1"/>
      <c r="CD2188" s="1"/>
      <c r="CE2188" s="1"/>
      <c r="CF2188" s="1"/>
      <c r="CG2188" s="1"/>
      <c r="CH2188" s="1"/>
      <c r="CI2188" s="1"/>
      <c r="CJ2188" s="1"/>
      <c r="CK2188" s="1"/>
      <c r="CL2188" s="1"/>
      <c r="CM2188" s="1"/>
      <c r="CN2188" s="1"/>
      <c r="CO2188" s="1"/>
      <c r="CP2188" s="1"/>
      <c r="CQ2188" s="1"/>
      <c r="CR2188" s="1"/>
      <c r="CS2188" s="1"/>
      <c r="CT2188" s="1"/>
      <c r="CU2188" s="1"/>
      <c r="CV2188" s="1"/>
      <c r="CW2188" s="1"/>
      <c r="CX2188" s="1"/>
      <c r="CY2188" s="1"/>
      <c r="CZ2188" s="1"/>
      <c r="DA2188" s="1"/>
      <c r="DB2188" s="1"/>
      <c r="DC2188" s="1"/>
      <c r="DD2188" s="1"/>
      <c r="DE2188" s="1"/>
      <c r="DF2188" s="1"/>
      <c r="DG2188" s="1"/>
      <c r="DH2188" s="1"/>
      <c r="DI2188" s="1"/>
      <c r="DJ2188" s="1"/>
      <c r="DK2188" s="1"/>
      <c r="DL2188" s="1"/>
      <c r="DM2188" s="1"/>
      <c r="DN2188" s="1"/>
      <c r="DO2188" s="1"/>
      <c r="DP2188" s="1"/>
      <c r="DQ2188" s="1"/>
      <c r="DR2188" s="1"/>
      <c r="DS2188" s="1"/>
      <c r="DT2188" s="1"/>
      <c r="DU2188" s="1"/>
      <c r="DV2188" s="1"/>
      <c r="DW2188" s="1"/>
      <c r="DX2188" s="1"/>
      <c r="DY2188" s="1"/>
      <c r="DZ2188" s="1"/>
      <c r="EA2188" s="1"/>
      <c r="EB2188" s="1"/>
      <c r="EC2188" s="1"/>
      <c r="ED2188" s="1"/>
      <c r="EE2188" s="1"/>
      <c r="EF2188" s="1"/>
      <c r="EG2188" s="1"/>
      <c r="EH2188" s="1"/>
      <c r="EI2188" s="1"/>
      <c r="EJ2188" s="1"/>
      <c r="EK2188" s="1"/>
      <c r="EL2188" s="1"/>
      <c r="EM2188" s="1"/>
      <c r="EN2188" s="1"/>
      <c r="EO2188" s="1"/>
      <c r="EP2188" s="1"/>
      <c r="EQ2188" s="1"/>
      <c r="ER2188" s="1"/>
      <c r="ES2188" s="1"/>
      <c r="ET2188" s="1"/>
      <c r="EU2188" s="1"/>
      <c r="EV2188" s="1"/>
      <c r="EW2188" s="1"/>
      <c r="EX2188" s="1"/>
      <c r="EY2188" s="1"/>
      <c r="EZ2188" s="1"/>
      <c r="FA2188" s="1"/>
      <c r="FB2188" s="1"/>
      <c r="FC2188" s="1"/>
      <c r="FD2188" s="1"/>
      <c r="FE2188" s="1"/>
      <c r="FF2188" s="1"/>
      <c r="FG2188" s="1"/>
      <c r="FH2188" s="1"/>
      <c r="FI2188" s="1"/>
      <c r="FJ2188" s="1"/>
      <c r="FK2188" s="1"/>
      <c r="FL2188" s="1"/>
      <c r="FM2188" s="1"/>
      <c r="FN2188" s="1"/>
      <c r="FO2188" s="1"/>
      <c r="FP2188" s="1"/>
      <c r="FQ2188" s="1"/>
      <c r="FR2188" s="1"/>
      <c r="FS2188" s="1"/>
      <c r="FT2188" s="1"/>
      <c r="FU2188" s="1"/>
      <c r="FV2188" s="1"/>
      <c r="FW2188" s="1"/>
      <c r="FX2188" s="1"/>
      <c r="FY2188" s="1"/>
      <c r="FZ2188" s="1"/>
      <c r="GA2188" s="1"/>
      <c r="GB2188" s="1"/>
      <c r="GC2188" s="1"/>
      <c r="GD2188" s="1"/>
      <c r="GE2188" s="1"/>
      <c r="GF2188" s="1"/>
      <c r="GG2188" s="1"/>
      <c r="GH2188" s="1"/>
      <c r="GI2188" s="1"/>
      <c r="GJ2188" s="1"/>
      <c r="GK2188" s="1"/>
      <c r="GL2188" s="1"/>
      <c r="GM2188" s="1"/>
      <c r="GN2188" s="1"/>
      <c r="GO2188" s="1"/>
    </row>
    <row r="2189" spans="1:197" s="40" customFormat="1" x14ac:dyDescent="0.25">
      <c r="A2189" s="41"/>
      <c r="B2189" s="4"/>
      <c r="C2189" s="41"/>
      <c r="D2189" s="42"/>
      <c r="E2189" s="42"/>
      <c r="F2189" s="42"/>
      <c r="G2189" s="1"/>
      <c r="H2189" s="1"/>
      <c r="I2189" s="1"/>
      <c r="J2189" s="1"/>
      <c r="K2189" s="1"/>
      <c r="L2189" s="1"/>
      <c r="M2189" s="2"/>
      <c r="N2189" s="1"/>
      <c r="O2189" s="1"/>
      <c r="P2189" s="1"/>
      <c r="Q2189" s="1"/>
      <c r="R2189" s="1"/>
      <c r="S2189" s="1"/>
      <c r="T2189" s="1"/>
      <c r="U2189" s="1"/>
      <c r="V2189" s="1"/>
      <c r="W2189" s="1"/>
      <c r="X2189" s="1"/>
      <c r="Y2189" s="1"/>
      <c r="Z2189" s="1"/>
      <c r="AA2189" s="1"/>
      <c r="AB2189" s="1"/>
      <c r="AC2189" s="1"/>
      <c r="AD2189" s="1"/>
      <c r="AE2189" s="1"/>
      <c r="AF2189" s="1"/>
      <c r="AG2189" s="1"/>
      <c r="AH2189" s="1"/>
      <c r="AI2189" s="1"/>
      <c r="AJ2189" s="1"/>
      <c r="AK2189" s="1"/>
      <c r="AL2189" s="1"/>
      <c r="AM2189" s="1"/>
      <c r="AN2189" s="1"/>
      <c r="AO2189" s="1"/>
      <c r="AP2189" s="1"/>
      <c r="AQ2189" s="1"/>
      <c r="AR2189" s="1"/>
      <c r="AS2189" s="1"/>
      <c r="AT2189" s="1"/>
      <c r="AU2189" s="1"/>
      <c r="AV2189" s="1"/>
      <c r="AW2189" s="1"/>
      <c r="AX2189" s="1"/>
      <c r="AY2189" s="1"/>
      <c r="AZ2189" s="1"/>
      <c r="BA2189" s="1"/>
      <c r="BB2189" s="1"/>
      <c r="BC2189" s="1"/>
      <c r="BD2189" s="1"/>
      <c r="BE2189" s="1"/>
      <c r="BF2189" s="1"/>
      <c r="BG2189" s="1"/>
      <c r="BH2189" s="1"/>
      <c r="BI2189" s="1"/>
      <c r="BJ2189" s="1"/>
      <c r="BK2189" s="1"/>
      <c r="BL2189" s="1"/>
      <c r="BM2189" s="1"/>
      <c r="BN2189" s="1"/>
      <c r="BO2189" s="1"/>
      <c r="BP2189" s="1"/>
      <c r="BQ2189" s="1"/>
      <c r="BR2189" s="1"/>
      <c r="BS2189" s="1"/>
      <c r="BT2189" s="1"/>
      <c r="BU2189" s="1"/>
      <c r="BV2189" s="1"/>
      <c r="BW2189" s="1"/>
      <c r="BX2189" s="1"/>
      <c r="BY2189" s="1"/>
      <c r="BZ2189" s="1"/>
      <c r="CA2189" s="1"/>
      <c r="CB2189" s="1"/>
      <c r="CC2189" s="1"/>
      <c r="CD2189" s="1"/>
      <c r="CE2189" s="1"/>
      <c r="CF2189" s="1"/>
      <c r="CG2189" s="1"/>
      <c r="CH2189" s="1"/>
      <c r="CI2189" s="1"/>
      <c r="CJ2189" s="1"/>
      <c r="CK2189" s="1"/>
      <c r="CL2189" s="1"/>
      <c r="CM2189" s="1"/>
      <c r="CN2189" s="1"/>
      <c r="CO2189" s="1"/>
      <c r="CP2189" s="1"/>
      <c r="CQ2189" s="1"/>
      <c r="CR2189" s="1"/>
      <c r="CS2189" s="1"/>
      <c r="CT2189" s="1"/>
      <c r="CU2189" s="1"/>
      <c r="CV2189" s="1"/>
      <c r="CW2189" s="1"/>
      <c r="CX2189" s="1"/>
      <c r="CY2189" s="1"/>
      <c r="CZ2189" s="1"/>
      <c r="DA2189" s="1"/>
      <c r="DB2189" s="1"/>
      <c r="DC2189" s="1"/>
      <c r="DD2189" s="1"/>
      <c r="DE2189" s="1"/>
      <c r="DF2189" s="1"/>
      <c r="DG2189" s="1"/>
      <c r="DH2189" s="1"/>
      <c r="DI2189" s="1"/>
      <c r="DJ2189" s="1"/>
      <c r="DK2189" s="1"/>
      <c r="DL2189" s="1"/>
      <c r="DM2189" s="1"/>
      <c r="DN2189" s="1"/>
      <c r="DO2189" s="1"/>
      <c r="DP2189" s="1"/>
      <c r="DQ2189" s="1"/>
      <c r="DR2189" s="1"/>
      <c r="DS2189" s="1"/>
      <c r="DT2189" s="1"/>
      <c r="DU2189" s="1"/>
      <c r="DV2189" s="1"/>
      <c r="DW2189" s="1"/>
      <c r="DX2189" s="1"/>
      <c r="DY2189" s="1"/>
      <c r="DZ2189" s="1"/>
      <c r="EA2189" s="1"/>
      <c r="EB2189" s="1"/>
      <c r="EC2189" s="1"/>
      <c r="ED2189" s="1"/>
      <c r="EE2189" s="1"/>
      <c r="EF2189" s="1"/>
      <c r="EG2189" s="1"/>
      <c r="EH2189" s="1"/>
      <c r="EI2189" s="1"/>
      <c r="EJ2189" s="1"/>
      <c r="EK2189" s="1"/>
      <c r="EL2189" s="1"/>
      <c r="EM2189" s="1"/>
      <c r="EN2189" s="1"/>
      <c r="EO2189" s="1"/>
      <c r="EP2189" s="1"/>
      <c r="EQ2189" s="1"/>
      <c r="ER2189" s="1"/>
      <c r="ES2189" s="1"/>
      <c r="ET2189" s="1"/>
      <c r="EU2189" s="1"/>
      <c r="EV2189" s="1"/>
      <c r="EW2189" s="1"/>
      <c r="EX2189" s="1"/>
      <c r="EY2189" s="1"/>
      <c r="EZ2189" s="1"/>
      <c r="FA2189" s="1"/>
      <c r="FB2189" s="1"/>
      <c r="FC2189" s="1"/>
      <c r="FD2189" s="1"/>
      <c r="FE2189" s="1"/>
      <c r="FF2189" s="1"/>
      <c r="FG2189" s="1"/>
      <c r="FH2189" s="1"/>
      <c r="FI2189" s="1"/>
      <c r="FJ2189" s="1"/>
      <c r="FK2189" s="1"/>
      <c r="FL2189" s="1"/>
      <c r="FM2189" s="1"/>
      <c r="FN2189" s="1"/>
      <c r="FO2189" s="1"/>
      <c r="FP2189" s="1"/>
      <c r="FQ2189" s="1"/>
      <c r="FR2189" s="1"/>
      <c r="FS2189" s="1"/>
      <c r="FT2189" s="1"/>
      <c r="FU2189" s="1"/>
      <c r="FV2189" s="1"/>
      <c r="FW2189" s="1"/>
      <c r="FX2189" s="1"/>
      <c r="FY2189" s="1"/>
      <c r="FZ2189" s="1"/>
      <c r="GA2189" s="1"/>
      <c r="GB2189" s="1"/>
      <c r="GC2189" s="1"/>
      <c r="GD2189" s="1"/>
      <c r="GE2189" s="1"/>
      <c r="GF2189" s="1"/>
      <c r="GG2189" s="1"/>
      <c r="GH2189" s="1"/>
      <c r="GI2189" s="1"/>
      <c r="GJ2189" s="1"/>
      <c r="GK2189" s="1"/>
      <c r="GL2189" s="1"/>
      <c r="GM2189" s="1"/>
      <c r="GN2189" s="1"/>
      <c r="GO2189" s="1"/>
    </row>
    <row r="2190" spans="1:197" s="40" customFormat="1" x14ac:dyDescent="0.25">
      <c r="A2190" s="41"/>
      <c r="B2190" s="4"/>
      <c r="C2190" s="41"/>
      <c r="D2190" s="42"/>
      <c r="E2190" s="42"/>
      <c r="F2190" s="42"/>
      <c r="G2190" s="1"/>
      <c r="H2190" s="1"/>
      <c r="I2190" s="1"/>
      <c r="J2190" s="1"/>
      <c r="K2190" s="1"/>
      <c r="L2190" s="1"/>
      <c r="M2190" s="2"/>
      <c r="N2190" s="1"/>
      <c r="O2190" s="1"/>
      <c r="P2190" s="1"/>
      <c r="Q2190" s="1"/>
      <c r="R2190" s="1"/>
      <c r="S2190" s="1"/>
      <c r="T2190" s="1"/>
      <c r="U2190" s="1"/>
      <c r="V2190" s="1"/>
      <c r="W2190" s="1"/>
      <c r="X2190" s="1"/>
      <c r="Y2190" s="1"/>
      <c r="Z2190" s="1"/>
      <c r="AA2190" s="1"/>
      <c r="AB2190" s="1"/>
      <c r="AC2190" s="1"/>
      <c r="AD2190" s="1"/>
      <c r="AE2190" s="1"/>
      <c r="AF2190" s="1"/>
      <c r="AG2190" s="1"/>
      <c r="AH2190" s="1"/>
      <c r="AI2190" s="1"/>
      <c r="AJ2190" s="1"/>
      <c r="AK2190" s="1"/>
      <c r="AL2190" s="1"/>
      <c r="AM2190" s="1"/>
      <c r="AN2190" s="1"/>
      <c r="AO2190" s="1"/>
      <c r="AP2190" s="1"/>
      <c r="AQ2190" s="1"/>
      <c r="AR2190" s="1"/>
      <c r="AS2190" s="1"/>
      <c r="AT2190" s="1"/>
      <c r="AU2190" s="1"/>
      <c r="AV2190" s="1"/>
      <c r="AW2190" s="1"/>
      <c r="AX2190" s="1"/>
      <c r="AY2190" s="1"/>
      <c r="AZ2190" s="1"/>
      <c r="BA2190" s="1"/>
      <c r="BB2190" s="1"/>
      <c r="BC2190" s="1"/>
      <c r="BD2190" s="1"/>
      <c r="BE2190" s="1"/>
      <c r="BF2190" s="1"/>
      <c r="BG2190" s="1"/>
      <c r="BH2190" s="1"/>
      <c r="BI2190" s="1"/>
      <c r="BJ2190" s="1"/>
      <c r="BK2190" s="1"/>
      <c r="BL2190" s="1"/>
      <c r="BM2190" s="1"/>
      <c r="BN2190" s="1"/>
      <c r="BO2190" s="1"/>
      <c r="BP2190" s="1"/>
      <c r="BQ2190" s="1"/>
      <c r="BR2190" s="1"/>
      <c r="BS2190" s="1"/>
      <c r="BT2190" s="1"/>
      <c r="BU2190" s="1"/>
      <c r="BV2190" s="1"/>
      <c r="BW2190" s="1"/>
      <c r="BX2190" s="1"/>
      <c r="BY2190" s="1"/>
      <c r="BZ2190" s="1"/>
      <c r="CA2190" s="1"/>
      <c r="CB2190" s="1"/>
      <c r="CC2190" s="1"/>
      <c r="CD2190" s="1"/>
      <c r="CE2190" s="1"/>
      <c r="CF2190" s="1"/>
      <c r="CG2190" s="1"/>
      <c r="CH2190" s="1"/>
      <c r="CI2190" s="1"/>
      <c r="CJ2190" s="1"/>
      <c r="CK2190" s="1"/>
      <c r="CL2190" s="1"/>
      <c r="CM2190" s="1"/>
      <c r="CN2190" s="1"/>
      <c r="CO2190" s="1"/>
      <c r="CP2190" s="1"/>
      <c r="CQ2190" s="1"/>
      <c r="CR2190" s="1"/>
      <c r="CS2190" s="1"/>
      <c r="CT2190" s="1"/>
      <c r="CU2190" s="1"/>
      <c r="CV2190" s="1"/>
      <c r="CW2190" s="1"/>
      <c r="CX2190" s="1"/>
      <c r="CY2190" s="1"/>
      <c r="CZ2190" s="1"/>
      <c r="DA2190" s="1"/>
      <c r="DB2190" s="1"/>
      <c r="DC2190" s="1"/>
      <c r="DD2190" s="1"/>
      <c r="DE2190" s="1"/>
      <c r="DF2190" s="1"/>
      <c r="DG2190" s="1"/>
      <c r="DH2190" s="1"/>
      <c r="DI2190" s="1"/>
      <c r="DJ2190" s="1"/>
      <c r="DK2190" s="1"/>
      <c r="DL2190" s="1"/>
      <c r="DM2190" s="1"/>
      <c r="DN2190" s="1"/>
      <c r="DO2190" s="1"/>
      <c r="DP2190" s="1"/>
      <c r="DQ2190" s="1"/>
      <c r="DR2190" s="1"/>
      <c r="DS2190" s="1"/>
      <c r="DT2190" s="1"/>
      <c r="DU2190" s="1"/>
      <c r="DV2190" s="1"/>
      <c r="DW2190" s="1"/>
      <c r="DX2190" s="1"/>
      <c r="DY2190" s="1"/>
      <c r="DZ2190" s="1"/>
      <c r="EA2190" s="1"/>
      <c r="EB2190" s="1"/>
      <c r="EC2190" s="1"/>
      <c r="ED2190" s="1"/>
      <c r="EE2190" s="1"/>
      <c r="EF2190" s="1"/>
      <c r="EG2190" s="1"/>
      <c r="EH2190" s="1"/>
      <c r="EI2190" s="1"/>
      <c r="EJ2190" s="1"/>
      <c r="EK2190" s="1"/>
      <c r="EL2190" s="1"/>
      <c r="EM2190" s="1"/>
      <c r="EN2190" s="1"/>
      <c r="EO2190" s="1"/>
      <c r="EP2190" s="1"/>
      <c r="EQ2190" s="1"/>
      <c r="ER2190" s="1"/>
      <c r="ES2190" s="1"/>
      <c r="ET2190" s="1"/>
      <c r="EU2190" s="1"/>
      <c r="EV2190" s="1"/>
      <c r="EW2190" s="1"/>
      <c r="EX2190" s="1"/>
      <c r="EY2190" s="1"/>
      <c r="EZ2190" s="1"/>
      <c r="FA2190" s="1"/>
      <c r="FB2190" s="1"/>
      <c r="FC2190" s="1"/>
      <c r="FD2190" s="1"/>
      <c r="FE2190" s="1"/>
      <c r="FF2190" s="1"/>
      <c r="FG2190" s="1"/>
      <c r="FH2190" s="1"/>
      <c r="FI2190" s="1"/>
      <c r="FJ2190" s="1"/>
      <c r="FK2190" s="1"/>
      <c r="FL2190" s="1"/>
      <c r="FM2190" s="1"/>
      <c r="FN2190" s="1"/>
      <c r="FO2190" s="1"/>
      <c r="FP2190" s="1"/>
      <c r="FQ2190" s="1"/>
      <c r="FR2190" s="1"/>
      <c r="FS2190" s="1"/>
      <c r="FT2190" s="1"/>
      <c r="FU2190" s="1"/>
      <c r="FV2190" s="1"/>
      <c r="FW2190" s="1"/>
      <c r="FX2190" s="1"/>
      <c r="FY2190" s="1"/>
      <c r="FZ2190" s="1"/>
      <c r="GA2190" s="1"/>
      <c r="GB2190" s="1"/>
      <c r="GC2190" s="1"/>
      <c r="GD2190" s="1"/>
      <c r="GE2190" s="1"/>
      <c r="GF2190" s="1"/>
      <c r="GG2190" s="1"/>
      <c r="GH2190" s="1"/>
      <c r="GI2190" s="1"/>
      <c r="GJ2190" s="1"/>
      <c r="GK2190" s="1"/>
      <c r="GL2190" s="1"/>
      <c r="GM2190" s="1"/>
      <c r="GN2190" s="1"/>
      <c r="GO2190" s="1"/>
    </row>
    <row r="2191" spans="1:197" s="40" customFormat="1" x14ac:dyDescent="0.25">
      <c r="A2191" s="41"/>
      <c r="B2191" s="4"/>
      <c r="C2191" s="41"/>
      <c r="D2191" s="42"/>
      <c r="E2191" s="42"/>
      <c r="F2191" s="42"/>
      <c r="G2191" s="1"/>
      <c r="H2191" s="1"/>
      <c r="I2191" s="1"/>
      <c r="J2191" s="1"/>
      <c r="K2191" s="1"/>
      <c r="L2191" s="1"/>
      <c r="M2191" s="2"/>
      <c r="N2191" s="1"/>
      <c r="O2191" s="1"/>
      <c r="P2191" s="1"/>
      <c r="Q2191" s="1"/>
      <c r="R2191" s="1"/>
      <c r="S2191" s="1"/>
      <c r="T2191" s="1"/>
      <c r="U2191" s="1"/>
      <c r="V2191" s="1"/>
      <c r="W2191" s="1"/>
      <c r="X2191" s="1"/>
      <c r="Y2191" s="1"/>
      <c r="Z2191" s="1"/>
      <c r="AA2191" s="1"/>
      <c r="AB2191" s="1"/>
      <c r="AC2191" s="1"/>
      <c r="AD2191" s="1"/>
      <c r="AE2191" s="1"/>
      <c r="AF2191" s="1"/>
      <c r="AG2191" s="1"/>
      <c r="AH2191" s="1"/>
      <c r="AI2191" s="1"/>
      <c r="AJ2191" s="1"/>
      <c r="AK2191" s="1"/>
      <c r="AL2191" s="1"/>
      <c r="AM2191" s="1"/>
      <c r="AN2191" s="1"/>
      <c r="AO2191" s="1"/>
      <c r="AP2191" s="1"/>
      <c r="AQ2191" s="1"/>
      <c r="AR2191" s="1"/>
      <c r="AS2191" s="1"/>
      <c r="AT2191" s="1"/>
      <c r="AU2191" s="1"/>
      <c r="AV2191" s="1"/>
      <c r="AW2191" s="1"/>
      <c r="AX2191" s="1"/>
      <c r="AY2191" s="1"/>
      <c r="AZ2191" s="1"/>
      <c r="BA2191" s="1"/>
      <c r="BB2191" s="1"/>
      <c r="BC2191" s="1"/>
      <c r="BD2191" s="1"/>
      <c r="BE2191" s="1"/>
      <c r="BF2191" s="1"/>
      <c r="BG2191" s="1"/>
      <c r="BH2191" s="1"/>
      <c r="BI2191" s="1"/>
      <c r="BJ2191" s="1"/>
      <c r="BK2191" s="1"/>
      <c r="BL2191" s="1"/>
      <c r="BM2191" s="1"/>
      <c r="BN2191" s="1"/>
      <c r="BO2191" s="1"/>
      <c r="BP2191" s="1"/>
      <c r="BQ2191" s="1"/>
      <c r="BR2191" s="1"/>
      <c r="BS2191" s="1"/>
      <c r="BT2191" s="1"/>
      <c r="BU2191" s="1"/>
      <c r="BV2191" s="1"/>
      <c r="BW2191" s="1"/>
      <c r="BX2191" s="1"/>
      <c r="BY2191" s="1"/>
      <c r="BZ2191" s="1"/>
      <c r="CA2191" s="1"/>
      <c r="CB2191" s="1"/>
      <c r="CC2191" s="1"/>
      <c r="CD2191" s="1"/>
      <c r="CE2191" s="1"/>
      <c r="CF2191" s="1"/>
      <c r="CG2191" s="1"/>
      <c r="CH2191" s="1"/>
      <c r="CI2191" s="1"/>
      <c r="CJ2191" s="1"/>
      <c r="CK2191" s="1"/>
      <c r="CL2191" s="1"/>
      <c r="CM2191" s="1"/>
      <c r="CN2191" s="1"/>
      <c r="CO2191" s="1"/>
      <c r="CP2191" s="1"/>
      <c r="CQ2191" s="1"/>
      <c r="CR2191" s="1"/>
      <c r="CS2191" s="1"/>
      <c r="CT2191" s="1"/>
      <c r="CU2191" s="1"/>
      <c r="CV2191" s="1"/>
      <c r="CW2191" s="1"/>
      <c r="CX2191" s="1"/>
      <c r="CY2191" s="1"/>
      <c r="CZ2191" s="1"/>
      <c r="DA2191" s="1"/>
      <c r="DB2191" s="1"/>
      <c r="DC2191" s="1"/>
      <c r="DD2191" s="1"/>
      <c r="DE2191" s="1"/>
      <c r="DF2191" s="1"/>
      <c r="DG2191" s="1"/>
      <c r="DH2191" s="1"/>
      <c r="DI2191" s="1"/>
      <c r="DJ2191" s="1"/>
      <c r="DK2191" s="1"/>
      <c r="DL2191" s="1"/>
      <c r="DM2191" s="1"/>
      <c r="DN2191" s="1"/>
      <c r="DO2191" s="1"/>
      <c r="DP2191" s="1"/>
      <c r="DQ2191" s="1"/>
      <c r="DR2191" s="1"/>
      <c r="DS2191" s="1"/>
      <c r="DT2191" s="1"/>
      <c r="DU2191" s="1"/>
      <c r="DV2191" s="1"/>
      <c r="DW2191" s="1"/>
      <c r="DX2191" s="1"/>
      <c r="DY2191" s="1"/>
      <c r="DZ2191" s="1"/>
      <c r="EA2191" s="1"/>
      <c r="EB2191" s="1"/>
      <c r="EC2191" s="1"/>
      <c r="ED2191" s="1"/>
      <c r="EE2191" s="1"/>
      <c r="EF2191" s="1"/>
      <c r="EG2191" s="1"/>
      <c r="EH2191" s="1"/>
      <c r="EI2191" s="1"/>
      <c r="EJ2191" s="1"/>
      <c r="EK2191" s="1"/>
      <c r="EL2191" s="1"/>
      <c r="EM2191" s="1"/>
      <c r="EN2191" s="1"/>
      <c r="EO2191" s="1"/>
      <c r="EP2191" s="1"/>
      <c r="EQ2191" s="1"/>
      <c r="ER2191" s="1"/>
      <c r="ES2191" s="1"/>
      <c r="ET2191" s="1"/>
      <c r="EU2191" s="1"/>
      <c r="EV2191" s="1"/>
      <c r="EW2191" s="1"/>
      <c r="EX2191" s="1"/>
      <c r="EY2191" s="1"/>
      <c r="EZ2191" s="1"/>
      <c r="FA2191" s="1"/>
      <c r="FB2191" s="1"/>
      <c r="FC2191" s="1"/>
      <c r="FD2191" s="1"/>
      <c r="FE2191" s="1"/>
      <c r="FF2191" s="1"/>
      <c r="FG2191" s="1"/>
      <c r="FH2191" s="1"/>
      <c r="FI2191" s="1"/>
      <c r="FJ2191" s="1"/>
      <c r="FK2191" s="1"/>
      <c r="FL2191" s="1"/>
      <c r="FM2191" s="1"/>
      <c r="FN2191" s="1"/>
      <c r="FO2191" s="1"/>
      <c r="FP2191" s="1"/>
      <c r="FQ2191" s="1"/>
      <c r="FR2191" s="1"/>
      <c r="FS2191" s="1"/>
      <c r="FT2191" s="1"/>
      <c r="FU2191" s="1"/>
      <c r="FV2191" s="1"/>
      <c r="FW2191" s="1"/>
      <c r="FX2191" s="1"/>
      <c r="FY2191" s="1"/>
      <c r="FZ2191" s="1"/>
      <c r="GA2191" s="1"/>
      <c r="GB2191" s="1"/>
      <c r="GC2191" s="1"/>
      <c r="GD2191" s="1"/>
      <c r="GE2191" s="1"/>
      <c r="GF2191" s="1"/>
      <c r="GG2191" s="1"/>
      <c r="GH2191" s="1"/>
      <c r="GI2191" s="1"/>
      <c r="GJ2191" s="1"/>
      <c r="GK2191" s="1"/>
      <c r="GL2191" s="1"/>
      <c r="GM2191" s="1"/>
      <c r="GN2191" s="1"/>
      <c r="GO2191" s="1"/>
    </row>
    <row r="2192" spans="1:197" s="40" customFormat="1" x14ac:dyDescent="0.25">
      <c r="A2192" s="41"/>
      <c r="B2192" s="4"/>
      <c r="C2192" s="41"/>
      <c r="D2192" s="42"/>
      <c r="E2192" s="42"/>
      <c r="F2192" s="42"/>
      <c r="G2192" s="1"/>
      <c r="H2192" s="1"/>
      <c r="I2192" s="1"/>
      <c r="J2192" s="1"/>
      <c r="K2192" s="1"/>
      <c r="L2192" s="1"/>
      <c r="M2192" s="2"/>
      <c r="N2192" s="1"/>
      <c r="O2192" s="1"/>
      <c r="P2192" s="1"/>
      <c r="Q2192" s="1"/>
      <c r="R2192" s="1"/>
      <c r="S2192" s="1"/>
      <c r="T2192" s="1"/>
      <c r="U2192" s="1"/>
      <c r="V2192" s="1"/>
      <c r="W2192" s="1"/>
      <c r="X2192" s="1"/>
      <c r="Y2192" s="1"/>
      <c r="Z2192" s="1"/>
      <c r="AA2192" s="1"/>
      <c r="AB2192" s="1"/>
      <c r="AC2192" s="1"/>
      <c r="AD2192" s="1"/>
      <c r="AE2192" s="1"/>
      <c r="AF2192" s="1"/>
      <c r="AG2192" s="1"/>
      <c r="AH2192" s="1"/>
      <c r="AI2192" s="1"/>
      <c r="AJ2192" s="1"/>
      <c r="AK2192" s="1"/>
      <c r="AL2192" s="1"/>
      <c r="AM2192" s="1"/>
      <c r="AN2192" s="1"/>
      <c r="AO2192" s="1"/>
      <c r="AP2192" s="1"/>
      <c r="AQ2192" s="1"/>
      <c r="AR2192" s="1"/>
      <c r="AS2192" s="1"/>
      <c r="AT2192" s="1"/>
      <c r="AU2192" s="1"/>
      <c r="AV2192" s="1"/>
      <c r="AW2192" s="1"/>
      <c r="AX2192" s="1"/>
      <c r="AY2192" s="1"/>
      <c r="AZ2192" s="1"/>
      <c r="BA2192" s="1"/>
      <c r="BB2192" s="1"/>
      <c r="BC2192" s="1"/>
      <c r="BD2192" s="1"/>
      <c r="BE2192" s="1"/>
      <c r="BF2192" s="1"/>
      <c r="BG2192" s="1"/>
      <c r="BH2192" s="1"/>
      <c r="BI2192" s="1"/>
      <c r="BJ2192" s="1"/>
      <c r="BK2192" s="1"/>
      <c r="BL2192" s="1"/>
      <c r="BM2192" s="1"/>
      <c r="BN2192" s="1"/>
      <c r="BO2192" s="1"/>
      <c r="BP2192" s="1"/>
      <c r="BQ2192" s="1"/>
      <c r="BR2192" s="1"/>
      <c r="BS2192" s="1"/>
      <c r="BT2192" s="1"/>
      <c r="BU2192" s="1"/>
      <c r="BV2192" s="1"/>
      <c r="BW2192" s="1"/>
      <c r="BX2192" s="1"/>
      <c r="BY2192" s="1"/>
      <c r="BZ2192" s="1"/>
      <c r="CA2192" s="1"/>
      <c r="CB2192" s="1"/>
      <c r="CC2192" s="1"/>
      <c r="CD2192" s="1"/>
      <c r="CE2192" s="1"/>
      <c r="CF2192" s="1"/>
      <c r="CG2192" s="1"/>
      <c r="CH2192" s="1"/>
      <c r="CI2192" s="1"/>
      <c r="CJ2192" s="1"/>
      <c r="CK2192" s="1"/>
      <c r="CL2192" s="1"/>
      <c r="CM2192" s="1"/>
      <c r="CN2192" s="1"/>
      <c r="CO2192" s="1"/>
      <c r="CP2192" s="1"/>
      <c r="CQ2192" s="1"/>
      <c r="CR2192" s="1"/>
      <c r="CS2192" s="1"/>
      <c r="CT2192" s="1"/>
      <c r="CU2192" s="1"/>
      <c r="CV2192" s="1"/>
      <c r="CW2192" s="1"/>
      <c r="CX2192" s="1"/>
      <c r="CY2192" s="1"/>
      <c r="CZ2192" s="1"/>
      <c r="DA2192" s="1"/>
      <c r="DB2192" s="1"/>
      <c r="DC2192" s="1"/>
      <c r="DD2192" s="1"/>
      <c r="DE2192" s="1"/>
      <c r="DF2192" s="1"/>
      <c r="DG2192" s="1"/>
      <c r="DH2192" s="1"/>
      <c r="DI2192" s="1"/>
      <c r="DJ2192" s="1"/>
      <c r="DK2192" s="1"/>
      <c r="DL2192" s="1"/>
      <c r="DM2192" s="1"/>
      <c r="DN2192" s="1"/>
      <c r="DO2192" s="1"/>
      <c r="DP2192" s="1"/>
      <c r="DQ2192" s="1"/>
      <c r="DR2192" s="1"/>
      <c r="DS2192" s="1"/>
      <c r="DT2192" s="1"/>
      <c r="DU2192" s="1"/>
      <c r="DV2192" s="1"/>
      <c r="DW2192" s="1"/>
      <c r="DX2192" s="1"/>
      <c r="DY2192" s="1"/>
      <c r="DZ2192" s="1"/>
      <c r="EA2192" s="1"/>
      <c r="EB2192" s="1"/>
      <c r="EC2192" s="1"/>
      <c r="ED2192" s="1"/>
      <c r="EE2192" s="1"/>
      <c r="EF2192" s="1"/>
      <c r="EG2192" s="1"/>
      <c r="EH2192" s="1"/>
      <c r="EI2192" s="1"/>
      <c r="EJ2192" s="1"/>
      <c r="EK2192" s="1"/>
      <c r="EL2192" s="1"/>
      <c r="EM2192" s="1"/>
      <c r="EN2192" s="1"/>
      <c r="EO2192" s="1"/>
      <c r="EP2192" s="1"/>
      <c r="EQ2192" s="1"/>
      <c r="ER2192" s="1"/>
      <c r="ES2192" s="1"/>
      <c r="ET2192" s="1"/>
      <c r="EU2192" s="1"/>
      <c r="EV2192" s="1"/>
      <c r="EW2192" s="1"/>
      <c r="EX2192" s="1"/>
      <c r="EY2192" s="1"/>
      <c r="EZ2192" s="1"/>
      <c r="FA2192" s="1"/>
      <c r="FB2192" s="1"/>
      <c r="FC2192" s="1"/>
      <c r="FD2192" s="1"/>
      <c r="FE2192" s="1"/>
      <c r="FF2192" s="1"/>
      <c r="FG2192" s="1"/>
      <c r="FH2192" s="1"/>
      <c r="FI2192" s="1"/>
      <c r="FJ2192" s="1"/>
      <c r="FK2192" s="1"/>
      <c r="FL2192" s="1"/>
      <c r="FM2192" s="1"/>
      <c r="FN2192" s="1"/>
      <c r="FO2192" s="1"/>
      <c r="FP2192" s="1"/>
      <c r="FQ2192" s="1"/>
      <c r="FR2192" s="1"/>
      <c r="FS2192" s="1"/>
      <c r="FT2192" s="1"/>
      <c r="FU2192" s="1"/>
      <c r="FV2192" s="1"/>
      <c r="FW2192" s="1"/>
      <c r="FX2192" s="1"/>
      <c r="FY2192" s="1"/>
      <c r="FZ2192" s="1"/>
      <c r="GA2192" s="1"/>
      <c r="GB2192" s="1"/>
      <c r="GC2192" s="1"/>
      <c r="GD2192" s="1"/>
      <c r="GE2192" s="1"/>
      <c r="GF2192" s="1"/>
      <c r="GG2192" s="1"/>
      <c r="GH2192" s="1"/>
      <c r="GI2192" s="1"/>
      <c r="GJ2192" s="1"/>
      <c r="GK2192" s="1"/>
      <c r="GL2192" s="1"/>
      <c r="GM2192" s="1"/>
      <c r="GN2192" s="1"/>
      <c r="GO2192" s="1"/>
    </row>
    <row r="2193" spans="1:197" s="40" customFormat="1" x14ac:dyDescent="0.25">
      <c r="A2193" s="41"/>
      <c r="B2193" s="4"/>
      <c r="C2193" s="41"/>
      <c r="D2193" s="42"/>
      <c r="E2193" s="42"/>
      <c r="F2193" s="42"/>
      <c r="G2193" s="1"/>
      <c r="H2193" s="1"/>
      <c r="I2193" s="1"/>
      <c r="J2193" s="1"/>
      <c r="K2193" s="1"/>
      <c r="L2193" s="1"/>
      <c r="M2193" s="2"/>
      <c r="N2193" s="1"/>
      <c r="O2193" s="1"/>
      <c r="P2193" s="1"/>
      <c r="Q2193" s="1"/>
      <c r="R2193" s="1"/>
      <c r="S2193" s="1"/>
      <c r="T2193" s="1"/>
      <c r="U2193" s="1"/>
      <c r="V2193" s="1"/>
      <c r="W2193" s="1"/>
      <c r="X2193" s="1"/>
      <c r="Y2193" s="1"/>
      <c r="Z2193" s="1"/>
      <c r="AA2193" s="1"/>
      <c r="AB2193" s="1"/>
      <c r="AC2193" s="1"/>
      <c r="AD2193" s="1"/>
      <c r="AE2193" s="1"/>
      <c r="AF2193" s="1"/>
      <c r="AG2193" s="1"/>
      <c r="AH2193" s="1"/>
      <c r="AI2193" s="1"/>
      <c r="AJ2193" s="1"/>
      <c r="AK2193" s="1"/>
      <c r="AL2193" s="1"/>
      <c r="AM2193" s="1"/>
      <c r="AN2193" s="1"/>
      <c r="AO2193" s="1"/>
      <c r="AP2193" s="1"/>
      <c r="AQ2193" s="1"/>
      <c r="AR2193" s="1"/>
      <c r="AS2193" s="1"/>
      <c r="AT2193" s="1"/>
      <c r="AU2193" s="1"/>
      <c r="AV2193" s="1"/>
      <c r="AW2193" s="1"/>
      <c r="AX2193" s="1"/>
      <c r="AY2193" s="1"/>
      <c r="AZ2193" s="1"/>
      <c r="BA2193" s="1"/>
      <c r="BB2193" s="1"/>
      <c r="BC2193" s="1"/>
      <c r="BD2193" s="1"/>
      <c r="BE2193" s="1"/>
      <c r="BF2193" s="1"/>
      <c r="BG2193" s="1"/>
      <c r="BH2193" s="1"/>
      <c r="BI2193" s="1"/>
      <c r="BJ2193" s="1"/>
      <c r="BK2193" s="1"/>
      <c r="BL2193" s="1"/>
      <c r="BM2193" s="1"/>
      <c r="BN2193" s="1"/>
      <c r="BO2193" s="1"/>
      <c r="BP2193" s="1"/>
      <c r="BQ2193" s="1"/>
      <c r="BR2193" s="1"/>
      <c r="BS2193" s="1"/>
      <c r="BT2193" s="1"/>
      <c r="BU2193" s="1"/>
      <c r="BV2193" s="1"/>
      <c r="BW2193" s="1"/>
      <c r="BX2193" s="1"/>
      <c r="BY2193" s="1"/>
      <c r="BZ2193" s="1"/>
      <c r="CA2193" s="1"/>
      <c r="CB2193" s="1"/>
      <c r="CC2193" s="1"/>
      <c r="CD2193" s="1"/>
      <c r="CE2193" s="1"/>
      <c r="CF2193" s="1"/>
      <c r="CG2193" s="1"/>
      <c r="CH2193" s="1"/>
      <c r="CI2193" s="1"/>
      <c r="CJ2193" s="1"/>
      <c r="CK2193" s="1"/>
      <c r="CL2193" s="1"/>
      <c r="CM2193" s="1"/>
      <c r="CN2193" s="1"/>
      <c r="CO2193" s="1"/>
      <c r="CP2193" s="1"/>
      <c r="CQ2193" s="1"/>
      <c r="CR2193" s="1"/>
      <c r="CS2193" s="1"/>
      <c r="CT2193" s="1"/>
      <c r="CU2193" s="1"/>
      <c r="CV2193" s="1"/>
      <c r="CW2193" s="1"/>
      <c r="CX2193" s="1"/>
      <c r="CY2193" s="1"/>
      <c r="CZ2193" s="1"/>
      <c r="DA2193" s="1"/>
      <c r="DB2193" s="1"/>
      <c r="DC2193" s="1"/>
      <c r="DD2193" s="1"/>
      <c r="DE2193" s="1"/>
      <c r="DF2193" s="1"/>
      <c r="DG2193" s="1"/>
      <c r="DH2193" s="1"/>
      <c r="DI2193" s="1"/>
      <c r="DJ2193" s="1"/>
      <c r="DK2193" s="1"/>
      <c r="DL2193" s="1"/>
      <c r="DM2193" s="1"/>
      <c r="DN2193" s="1"/>
      <c r="DO2193" s="1"/>
      <c r="DP2193" s="1"/>
      <c r="DQ2193" s="1"/>
      <c r="DR2193" s="1"/>
      <c r="DS2193" s="1"/>
      <c r="DT2193" s="1"/>
      <c r="DU2193" s="1"/>
      <c r="DV2193" s="1"/>
      <c r="DW2193" s="1"/>
      <c r="DX2193" s="1"/>
      <c r="DY2193" s="1"/>
      <c r="DZ2193" s="1"/>
      <c r="EA2193" s="1"/>
      <c r="EB2193" s="1"/>
      <c r="EC2193" s="1"/>
      <c r="ED2193" s="1"/>
      <c r="EE2193" s="1"/>
      <c r="EF2193" s="1"/>
      <c r="EG2193" s="1"/>
      <c r="EH2193" s="1"/>
      <c r="EI2193" s="1"/>
      <c r="EJ2193" s="1"/>
      <c r="EK2193" s="1"/>
      <c r="EL2193" s="1"/>
      <c r="EM2193" s="1"/>
      <c r="EN2193" s="1"/>
      <c r="EO2193" s="1"/>
      <c r="EP2193" s="1"/>
      <c r="EQ2193" s="1"/>
      <c r="ER2193" s="1"/>
      <c r="ES2193" s="1"/>
      <c r="ET2193" s="1"/>
      <c r="EU2193" s="1"/>
      <c r="EV2193" s="1"/>
      <c r="EW2193" s="1"/>
      <c r="EX2193" s="1"/>
      <c r="EY2193" s="1"/>
      <c r="EZ2193" s="1"/>
      <c r="FA2193" s="1"/>
      <c r="FB2193" s="1"/>
      <c r="FC2193" s="1"/>
      <c r="FD2193" s="1"/>
      <c r="FE2193" s="1"/>
      <c r="FF2193" s="1"/>
      <c r="FG2193" s="1"/>
      <c r="FH2193" s="1"/>
      <c r="FI2193" s="1"/>
      <c r="FJ2193" s="1"/>
      <c r="FK2193" s="1"/>
      <c r="FL2193" s="1"/>
      <c r="FM2193" s="1"/>
      <c r="FN2193" s="1"/>
      <c r="FO2193" s="1"/>
      <c r="FP2193" s="1"/>
      <c r="FQ2193" s="1"/>
      <c r="FR2193" s="1"/>
      <c r="FS2193" s="1"/>
      <c r="FT2193" s="1"/>
      <c r="FU2193" s="1"/>
      <c r="FV2193" s="1"/>
      <c r="FW2193" s="1"/>
      <c r="FX2193" s="1"/>
      <c r="FY2193" s="1"/>
      <c r="FZ2193" s="1"/>
      <c r="GA2193" s="1"/>
      <c r="GB2193" s="1"/>
      <c r="GC2193" s="1"/>
      <c r="GD2193" s="1"/>
      <c r="GE2193" s="1"/>
      <c r="GF2193" s="1"/>
      <c r="GG2193" s="1"/>
      <c r="GH2193" s="1"/>
      <c r="GI2193" s="1"/>
      <c r="GJ2193" s="1"/>
      <c r="GK2193" s="1"/>
      <c r="GL2193" s="1"/>
      <c r="GM2193" s="1"/>
      <c r="GN2193" s="1"/>
      <c r="GO2193" s="1"/>
    </row>
    <row r="2194" spans="1:197" s="40" customFormat="1" x14ac:dyDescent="0.25">
      <c r="A2194" s="41"/>
      <c r="B2194" s="4"/>
      <c r="C2194" s="41"/>
      <c r="D2194" s="42"/>
      <c r="E2194" s="42"/>
      <c r="F2194" s="42"/>
      <c r="G2194" s="1"/>
      <c r="H2194" s="1"/>
      <c r="I2194" s="1"/>
      <c r="J2194" s="1"/>
      <c r="K2194" s="1"/>
      <c r="L2194" s="1"/>
      <c r="M2194" s="2"/>
      <c r="N2194" s="1"/>
      <c r="O2194" s="1"/>
      <c r="P2194" s="1"/>
      <c r="Q2194" s="1"/>
      <c r="R2194" s="1"/>
      <c r="S2194" s="1"/>
      <c r="T2194" s="1"/>
      <c r="U2194" s="1"/>
      <c r="V2194" s="1"/>
      <c r="W2194" s="1"/>
      <c r="X2194" s="1"/>
      <c r="Y2194" s="1"/>
      <c r="Z2194" s="1"/>
      <c r="AA2194" s="1"/>
      <c r="AB2194" s="1"/>
      <c r="AC2194" s="1"/>
      <c r="AD2194" s="1"/>
      <c r="AE2194" s="1"/>
      <c r="AF2194" s="1"/>
      <c r="AG2194" s="1"/>
      <c r="AH2194" s="1"/>
      <c r="AI2194" s="1"/>
      <c r="AJ2194" s="1"/>
      <c r="AK2194" s="1"/>
      <c r="AL2194" s="1"/>
      <c r="AM2194" s="1"/>
      <c r="AN2194" s="1"/>
      <c r="AO2194" s="1"/>
      <c r="AP2194" s="1"/>
      <c r="AQ2194" s="1"/>
      <c r="AR2194" s="1"/>
      <c r="AS2194" s="1"/>
      <c r="AT2194" s="1"/>
      <c r="AU2194" s="1"/>
      <c r="AV2194" s="1"/>
      <c r="AW2194" s="1"/>
      <c r="AX2194" s="1"/>
      <c r="AY2194" s="1"/>
      <c r="AZ2194" s="1"/>
      <c r="BA2194" s="1"/>
      <c r="BB2194" s="1"/>
      <c r="BC2194" s="1"/>
      <c r="BD2194" s="1"/>
      <c r="BE2194" s="1"/>
      <c r="BF2194" s="1"/>
      <c r="BG2194" s="1"/>
      <c r="BH2194" s="1"/>
      <c r="BI2194" s="1"/>
      <c r="BJ2194" s="1"/>
      <c r="BK2194" s="1"/>
      <c r="BL2194" s="1"/>
      <c r="BM2194" s="1"/>
      <c r="BN2194" s="1"/>
      <c r="BO2194" s="1"/>
      <c r="BP2194" s="1"/>
      <c r="BQ2194" s="1"/>
      <c r="BR2194" s="1"/>
      <c r="BS2194" s="1"/>
      <c r="BT2194" s="1"/>
      <c r="BU2194" s="1"/>
      <c r="BV2194" s="1"/>
      <c r="BW2194" s="1"/>
      <c r="BX2194" s="1"/>
      <c r="BY2194" s="1"/>
      <c r="BZ2194" s="1"/>
      <c r="CA2194" s="1"/>
      <c r="CB2194" s="1"/>
      <c r="CC2194" s="1"/>
      <c r="CD2194" s="1"/>
      <c r="CE2194" s="1"/>
      <c r="CF2194" s="1"/>
      <c r="CG2194" s="1"/>
      <c r="CH2194" s="1"/>
      <c r="CI2194" s="1"/>
      <c r="CJ2194" s="1"/>
      <c r="CK2194" s="1"/>
      <c r="CL2194" s="1"/>
      <c r="CM2194" s="1"/>
      <c r="CN2194" s="1"/>
      <c r="CO2194" s="1"/>
      <c r="CP2194" s="1"/>
      <c r="CQ2194" s="1"/>
      <c r="CR2194" s="1"/>
      <c r="CS2194" s="1"/>
      <c r="CT2194" s="1"/>
      <c r="CU2194" s="1"/>
      <c r="CV2194" s="1"/>
      <c r="CW2194" s="1"/>
      <c r="CX2194" s="1"/>
      <c r="CY2194" s="1"/>
      <c r="CZ2194" s="1"/>
      <c r="DA2194" s="1"/>
      <c r="DB2194" s="1"/>
      <c r="DC2194" s="1"/>
      <c r="DD2194" s="1"/>
      <c r="DE2194" s="1"/>
      <c r="DF2194" s="1"/>
      <c r="DG2194" s="1"/>
      <c r="DH2194" s="1"/>
      <c r="DI2194" s="1"/>
      <c r="DJ2194" s="1"/>
      <c r="DK2194" s="1"/>
      <c r="DL2194" s="1"/>
      <c r="DM2194" s="1"/>
      <c r="DN2194" s="1"/>
      <c r="DO2194" s="1"/>
      <c r="DP2194" s="1"/>
      <c r="DQ2194" s="1"/>
      <c r="DR2194" s="1"/>
      <c r="DS2194" s="1"/>
      <c r="DT2194" s="1"/>
      <c r="DU2194" s="1"/>
      <c r="DV2194" s="1"/>
      <c r="DW2194" s="1"/>
      <c r="DX2194" s="1"/>
      <c r="DY2194" s="1"/>
      <c r="DZ2194" s="1"/>
      <c r="EA2194" s="1"/>
      <c r="EB2194" s="1"/>
      <c r="EC2194" s="1"/>
      <c r="ED2194" s="1"/>
      <c r="EE2194" s="1"/>
      <c r="EF2194" s="1"/>
      <c r="EG2194" s="1"/>
      <c r="EH2194" s="1"/>
      <c r="EI2194" s="1"/>
      <c r="EJ2194" s="1"/>
      <c r="EK2194" s="1"/>
      <c r="EL2194" s="1"/>
      <c r="EM2194" s="1"/>
      <c r="EN2194" s="1"/>
      <c r="EO2194" s="1"/>
      <c r="EP2194" s="1"/>
      <c r="EQ2194" s="1"/>
      <c r="ER2194" s="1"/>
      <c r="ES2194" s="1"/>
      <c r="ET2194" s="1"/>
      <c r="EU2194" s="1"/>
      <c r="EV2194" s="1"/>
      <c r="EW2194" s="1"/>
      <c r="EX2194" s="1"/>
      <c r="EY2194" s="1"/>
      <c r="EZ2194" s="1"/>
      <c r="FA2194" s="1"/>
      <c r="FB2194" s="1"/>
      <c r="FC2194" s="1"/>
      <c r="FD2194" s="1"/>
      <c r="FE2194" s="1"/>
      <c r="FF2194" s="1"/>
      <c r="FG2194" s="1"/>
      <c r="FH2194" s="1"/>
      <c r="FI2194" s="1"/>
      <c r="FJ2194" s="1"/>
      <c r="FK2194" s="1"/>
      <c r="FL2194" s="1"/>
      <c r="FM2194" s="1"/>
      <c r="FN2194" s="1"/>
      <c r="FO2194" s="1"/>
      <c r="FP2194" s="1"/>
      <c r="FQ2194" s="1"/>
      <c r="FR2194" s="1"/>
      <c r="FS2194" s="1"/>
      <c r="FT2194" s="1"/>
      <c r="FU2194" s="1"/>
      <c r="FV2194" s="1"/>
      <c r="FW2194" s="1"/>
      <c r="FX2194" s="1"/>
      <c r="FY2194" s="1"/>
      <c r="FZ2194" s="1"/>
      <c r="GA2194" s="1"/>
      <c r="GB2194" s="1"/>
      <c r="GC2194" s="1"/>
      <c r="GD2194" s="1"/>
      <c r="GE2194" s="1"/>
      <c r="GF2194" s="1"/>
      <c r="GG2194" s="1"/>
      <c r="GH2194" s="1"/>
      <c r="GI2194" s="1"/>
      <c r="GJ2194" s="1"/>
      <c r="GK2194" s="1"/>
      <c r="GL2194" s="1"/>
      <c r="GM2194" s="1"/>
      <c r="GN2194" s="1"/>
      <c r="GO2194" s="1"/>
    </row>
    <row r="2195" spans="1:197" s="40" customFormat="1" x14ac:dyDescent="0.25">
      <c r="A2195" s="41"/>
      <c r="B2195" s="4"/>
      <c r="C2195" s="41"/>
      <c r="D2195" s="42"/>
      <c r="E2195" s="42"/>
      <c r="F2195" s="42"/>
      <c r="G2195" s="1"/>
      <c r="H2195" s="1"/>
      <c r="I2195" s="1"/>
      <c r="J2195" s="1"/>
      <c r="K2195" s="1"/>
      <c r="L2195" s="1"/>
      <c r="M2195" s="2"/>
      <c r="N2195" s="1"/>
      <c r="O2195" s="1"/>
      <c r="P2195" s="1"/>
      <c r="Q2195" s="1"/>
      <c r="R2195" s="1"/>
      <c r="S2195" s="1"/>
      <c r="T2195" s="1"/>
      <c r="U2195" s="1"/>
      <c r="V2195" s="1"/>
      <c r="W2195" s="1"/>
      <c r="X2195" s="1"/>
      <c r="Y2195" s="1"/>
      <c r="Z2195" s="1"/>
      <c r="AA2195" s="1"/>
      <c r="AB2195" s="1"/>
      <c r="AC2195" s="1"/>
      <c r="AD2195" s="1"/>
      <c r="AE2195" s="1"/>
      <c r="AF2195" s="1"/>
      <c r="AG2195" s="1"/>
      <c r="AH2195" s="1"/>
      <c r="AI2195" s="1"/>
      <c r="AJ2195" s="1"/>
      <c r="AK2195" s="1"/>
      <c r="AL2195" s="1"/>
      <c r="AM2195" s="1"/>
      <c r="AN2195" s="1"/>
      <c r="AO2195" s="1"/>
      <c r="AP2195" s="1"/>
      <c r="AQ2195" s="1"/>
      <c r="AR2195" s="1"/>
      <c r="AS2195" s="1"/>
      <c r="AT2195" s="1"/>
      <c r="AU2195" s="1"/>
      <c r="AV2195" s="1"/>
      <c r="AW2195" s="1"/>
      <c r="AX2195" s="1"/>
      <c r="AY2195" s="1"/>
      <c r="AZ2195" s="1"/>
      <c r="BA2195" s="1"/>
      <c r="BB2195" s="1"/>
      <c r="BC2195" s="1"/>
      <c r="BD2195" s="1"/>
      <c r="BE2195" s="1"/>
      <c r="BF2195" s="1"/>
      <c r="BG2195" s="1"/>
      <c r="BH2195" s="1"/>
      <c r="BI2195" s="1"/>
      <c r="BJ2195" s="1"/>
      <c r="BK2195" s="1"/>
      <c r="BL2195" s="1"/>
      <c r="BM2195" s="1"/>
      <c r="BN2195" s="1"/>
      <c r="BO2195" s="1"/>
      <c r="BP2195" s="1"/>
      <c r="BQ2195" s="1"/>
      <c r="BR2195" s="1"/>
      <c r="BS2195" s="1"/>
      <c r="BT2195" s="1"/>
      <c r="BU2195" s="1"/>
      <c r="BV2195" s="1"/>
      <c r="BW2195" s="1"/>
      <c r="BX2195" s="1"/>
      <c r="BY2195" s="1"/>
      <c r="BZ2195" s="1"/>
      <c r="CA2195" s="1"/>
      <c r="CB2195" s="1"/>
      <c r="CC2195" s="1"/>
      <c r="CD2195" s="1"/>
      <c r="CE2195" s="1"/>
      <c r="CF2195" s="1"/>
      <c r="CG2195" s="1"/>
      <c r="CH2195" s="1"/>
      <c r="CI2195" s="1"/>
      <c r="CJ2195" s="1"/>
      <c r="CK2195" s="1"/>
      <c r="CL2195" s="1"/>
      <c r="CM2195" s="1"/>
      <c r="CN2195" s="1"/>
      <c r="CO2195" s="1"/>
      <c r="CP2195" s="1"/>
      <c r="CQ2195" s="1"/>
      <c r="CR2195" s="1"/>
      <c r="CS2195" s="1"/>
      <c r="CT2195" s="1"/>
      <c r="CU2195" s="1"/>
      <c r="CV2195" s="1"/>
      <c r="CW2195" s="1"/>
      <c r="CX2195" s="1"/>
      <c r="CY2195" s="1"/>
      <c r="CZ2195" s="1"/>
      <c r="DA2195" s="1"/>
      <c r="DB2195" s="1"/>
      <c r="DC2195" s="1"/>
      <c r="DD2195" s="1"/>
      <c r="DE2195" s="1"/>
      <c r="DF2195" s="1"/>
      <c r="DG2195" s="1"/>
      <c r="DH2195" s="1"/>
      <c r="DI2195" s="1"/>
      <c r="DJ2195" s="1"/>
      <c r="DK2195" s="1"/>
      <c r="DL2195" s="1"/>
      <c r="DM2195" s="1"/>
      <c r="DN2195" s="1"/>
      <c r="DO2195" s="1"/>
      <c r="DP2195" s="1"/>
      <c r="DQ2195" s="1"/>
      <c r="DR2195" s="1"/>
      <c r="DS2195" s="1"/>
      <c r="DT2195" s="1"/>
      <c r="DU2195" s="1"/>
      <c r="DV2195" s="1"/>
      <c r="DW2195" s="1"/>
      <c r="DX2195" s="1"/>
      <c r="DY2195" s="1"/>
      <c r="DZ2195" s="1"/>
      <c r="EA2195" s="1"/>
      <c r="EB2195" s="1"/>
      <c r="EC2195" s="1"/>
      <c r="ED2195" s="1"/>
      <c r="EE2195" s="1"/>
      <c r="EF2195" s="1"/>
      <c r="EG2195" s="1"/>
      <c r="EH2195" s="1"/>
      <c r="EI2195" s="1"/>
      <c r="EJ2195" s="1"/>
      <c r="EK2195" s="1"/>
      <c r="EL2195" s="1"/>
      <c r="EM2195" s="1"/>
      <c r="EN2195" s="1"/>
      <c r="EO2195" s="1"/>
      <c r="EP2195" s="1"/>
      <c r="EQ2195" s="1"/>
      <c r="ER2195" s="1"/>
      <c r="ES2195" s="1"/>
      <c r="ET2195" s="1"/>
      <c r="EU2195" s="1"/>
      <c r="EV2195" s="1"/>
      <c r="EW2195" s="1"/>
      <c r="EX2195" s="1"/>
      <c r="EY2195" s="1"/>
      <c r="EZ2195" s="1"/>
      <c r="FA2195" s="1"/>
      <c r="FB2195" s="1"/>
      <c r="FC2195" s="1"/>
      <c r="FD2195" s="1"/>
      <c r="FE2195" s="1"/>
      <c r="FF2195" s="1"/>
      <c r="FG2195" s="1"/>
      <c r="FH2195" s="1"/>
      <c r="FI2195" s="1"/>
      <c r="FJ2195" s="1"/>
      <c r="FK2195" s="1"/>
      <c r="FL2195" s="1"/>
      <c r="FM2195" s="1"/>
      <c r="FN2195" s="1"/>
      <c r="FO2195" s="1"/>
      <c r="FP2195" s="1"/>
      <c r="FQ2195" s="1"/>
      <c r="FR2195" s="1"/>
      <c r="FS2195" s="1"/>
      <c r="FT2195" s="1"/>
      <c r="FU2195" s="1"/>
      <c r="FV2195" s="1"/>
      <c r="FW2195" s="1"/>
      <c r="FX2195" s="1"/>
      <c r="FY2195" s="1"/>
      <c r="FZ2195" s="1"/>
      <c r="GA2195" s="1"/>
      <c r="GB2195" s="1"/>
      <c r="GC2195" s="1"/>
      <c r="GD2195" s="1"/>
      <c r="GE2195" s="1"/>
      <c r="GF2195" s="1"/>
      <c r="GG2195" s="1"/>
      <c r="GH2195" s="1"/>
      <c r="GI2195" s="1"/>
      <c r="GJ2195" s="1"/>
      <c r="GK2195" s="1"/>
      <c r="GL2195" s="1"/>
      <c r="GM2195" s="1"/>
      <c r="GN2195" s="1"/>
      <c r="GO2195" s="1"/>
    </row>
    <row r="2196" spans="1:197" s="40" customFormat="1" x14ac:dyDescent="0.25">
      <c r="A2196" s="41"/>
      <c r="B2196" s="4"/>
      <c r="C2196" s="41"/>
      <c r="D2196" s="42"/>
      <c r="E2196" s="42"/>
      <c r="F2196" s="42"/>
      <c r="G2196" s="1"/>
      <c r="H2196" s="1"/>
      <c r="I2196" s="1"/>
      <c r="J2196" s="1"/>
      <c r="K2196" s="1"/>
      <c r="L2196" s="1"/>
      <c r="M2196" s="2"/>
      <c r="N2196" s="1"/>
      <c r="O2196" s="1"/>
      <c r="P2196" s="1"/>
      <c r="Q2196" s="1"/>
      <c r="R2196" s="1"/>
      <c r="S2196" s="1"/>
      <c r="T2196" s="1"/>
      <c r="U2196" s="1"/>
      <c r="V2196" s="1"/>
      <c r="W2196" s="1"/>
      <c r="X2196" s="1"/>
      <c r="Y2196" s="1"/>
      <c r="Z2196" s="1"/>
      <c r="AA2196" s="1"/>
      <c r="AB2196" s="1"/>
      <c r="AC2196" s="1"/>
      <c r="AD2196" s="1"/>
      <c r="AE2196" s="1"/>
      <c r="AF2196" s="1"/>
      <c r="AG2196" s="1"/>
      <c r="AH2196" s="1"/>
      <c r="AI2196" s="1"/>
      <c r="AJ2196" s="1"/>
      <c r="AK2196" s="1"/>
      <c r="AL2196" s="1"/>
      <c r="AM2196" s="1"/>
      <c r="AN2196" s="1"/>
      <c r="AO2196" s="1"/>
      <c r="AP2196" s="1"/>
      <c r="AQ2196" s="1"/>
      <c r="AR2196" s="1"/>
      <c r="AS2196" s="1"/>
      <c r="AT2196" s="1"/>
      <c r="AU2196" s="1"/>
      <c r="AV2196" s="1"/>
      <c r="AW2196" s="1"/>
      <c r="AX2196" s="1"/>
      <c r="AY2196" s="1"/>
      <c r="AZ2196" s="1"/>
      <c r="BA2196" s="1"/>
      <c r="BB2196" s="1"/>
      <c r="BC2196" s="1"/>
      <c r="BD2196" s="1"/>
      <c r="BE2196" s="1"/>
      <c r="BF2196" s="1"/>
      <c r="BG2196" s="1"/>
      <c r="BH2196" s="1"/>
      <c r="BI2196" s="1"/>
      <c r="BJ2196" s="1"/>
      <c r="BK2196" s="1"/>
      <c r="BL2196" s="1"/>
      <c r="BM2196" s="1"/>
      <c r="BN2196" s="1"/>
      <c r="BO2196" s="1"/>
      <c r="BP2196" s="1"/>
      <c r="BQ2196" s="1"/>
      <c r="BR2196" s="1"/>
      <c r="BS2196" s="1"/>
      <c r="BT2196" s="1"/>
      <c r="BU2196" s="1"/>
      <c r="BV2196" s="1"/>
      <c r="BW2196" s="1"/>
      <c r="BX2196" s="1"/>
      <c r="BY2196" s="1"/>
      <c r="BZ2196" s="1"/>
      <c r="CA2196" s="1"/>
      <c r="CB2196" s="1"/>
      <c r="CC2196" s="1"/>
      <c r="CD2196" s="1"/>
      <c r="CE2196" s="1"/>
      <c r="CF2196" s="1"/>
      <c r="CG2196" s="1"/>
      <c r="CH2196" s="1"/>
      <c r="CI2196" s="1"/>
      <c r="CJ2196" s="1"/>
      <c r="CK2196" s="1"/>
      <c r="CL2196" s="1"/>
      <c r="CM2196" s="1"/>
      <c r="CN2196" s="1"/>
      <c r="CO2196" s="1"/>
      <c r="CP2196" s="1"/>
      <c r="CQ2196" s="1"/>
      <c r="CR2196" s="1"/>
      <c r="CS2196" s="1"/>
      <c r="CT2196" s="1"/>
      <c r="CU2196" s="1"/>
      <c r="CV2196" s="1"/>
      <c r="CW2196" s="1"/>
      <c r="CX2196" s="1"/>
      <c r="CY2196" s="1"/>
      <c r="CZ2196" s="1"/>
      <c r="DA2196" s="1"/>
      <c r="DB2196" s="1"/>
      <c r="DC2196" s="1"/>
      <c r="DD2196" s="1"/>
      <c r="DE2196" s="1"/>
      <c r="DF2196" s="1"/>
      <c r="DG2196" s="1"/>
      <c r="DH2196" s="1"/>
      <c r="DI2196" s="1"/>
      <c r="DJ2196" s="1"/>
      <c r="DK2196" s="1"/>
      <c r="DL2196" s="1"/>
      <c r="DM2196" s="1"/>
      <c r="DN2196" s="1"/>
      <c r="DO2196" s="1"/>
      <c r="DP2196" s="1"/>
      <c r="DQ2196" s="1"/>
      <c r="DR2196" s="1"/>
      <c r="DS2196" s="1"/>
      <c r="DT2196" s="1"/>
      <c r="DU2196" s="1"/>
      <c r="DV2196" s="1"/>
      <c r="DW2196" s="1"/>
      <c r="DX2196" s="1"/>
      <c r="DY2196" s="1"/>
      <c r="DZ2196" s="1"/>
      <c r="EA2196" s="1"/>
      <c r="EB2196" s="1"/>
      <c r="EC2196" s="1"/>
      <c r="ED2196" s="1"/>
      <c r="EE2196" s="1"/>
      <c r="EF2196" s="1"/>
      <c r="EG2196" s="1"/>
      <c r="EH2196" s="1"/>
      <c r="EI2196" s="1"/>
      <c r="EJ2196" s="1"/>
      <c r="EK2196" s="1"/>
      <c r="EL2196" s="1"/>
      <c r="EM2196" s="1"/>
      <c r="EN2196" s="1"/>
      <c r="EO2196" s="1"/>
      <c r="EP2196" s="1"/>
      <c r="EQ2196" s="1"/>
      <c r="ER2196" s="1"/>
      <c r="ES2196" s="1"/>
      <c r="ET2196" s="1"/>
      <c r="EU2196" s="1"/>
      <c r="EV2196" s="1"/>
      <c r="EW2196" s="1"/>
      <c r="EX2196" s="1"/>
      <c r="EY2196" s="1"/>
      <c r="EZ2196" s="1"/>
      <c r="FA2196" s="1"/>
      <c r="FB2196" s="1"/>
      <c r="FC2196" s="1"/>
      <c r="FD2196" s="1"/>
      <c r="FE2196" s="1"/>
      <c r="FF2196" s="1"/>
      <c r="FG2196" s="1"/>
      <c r="FH2196" s="1"/>
      <c r="FI2196" s="1"/>
      <c r="FJ2196" s="1"/>
      <c r="FK2196" s="1"/>
      <c r="FL2196" s="1"/>
      <c r="FM2196" s="1"/>
      <c r="FN2196" s="1"/>
      <c r="FO2196" s="1"/>
      <c r="FP2196" s="1"/>
      <c r="FQ2196" s="1"/>
      <c r="FR2196" s="1"/>
      <c r="FS2196" s="1"/>
      <c r="FT2196" s="1"/>
      <c r="FU2196" s="1"/>
      <c r="FV2196" s="1"/>
      <c r="FW2196" s="1"/>
      <c r="FX2196" s="1"/>
      <c r="FY2196" s="1"/>
      <c r="FZ2196" s="1"/>
      <c r="GA2196" s="1"/>
      <c r="GB2196" s="1"/>
      <c r="GC2196" s="1"/>
      <c r="GD2196" s="1"/>
      <c r="GE2196" s="1"/>
      <c r="GF2196" s="1"/>
      <c r="GG2196" s="1"/>
      <c r="GH2196" s="1"/>
      <c r="GI2196" s="1"/>
      <c r="GJ2196" s="1"/>
      <c r="GK2196" s="1"/>
      <c r="GL2196" s="1"/>
      <c r="GM2196" s="1"/>
      <c r="GN2196" s="1"/>
      <c r="GO2196" s="1"/>
    </row>
    <row r="2197" spans="1:197" s="40" customFormat="1" x14ac:dyDescent="0.25">
      <c r="A2197" s="41"/>
      <c r="B2197" s="4"/>
      <c r="C2197" s="41"/>
      <c r="D2197" s="42"/>
      <c r="E2197" s="42"/>
      <c r="F2197" s="42"/>
      <c r="G2197" s="1"/>
      <c r="H2197" s="1"/>
      <c r="I2197" s="1"/>
      <c r="J2197" s="1"/>
      <c r="K2197" s="1"/>
      <c r="L2197" s="1"/>
      <c r="M2197" s="2"/>
      <c r="N2197" s="1"/>
      <c r="O2197" s="1"/>
      <c r="P2197" s="1"/>
      <c r="Q2197" s="1"/>
      <c r="R2197" s="1"/>
      <c r="S2197" s="1"/>
      <c r="T2197" s="1"/>
      <c r="U2197" s="1"/>
      <c r="V2197" s="1"/>
      <c r="W2197" s="1"/>
      <c r="X2197" s="1"/>
      <c r="Y2197" s="1"/>
      <c r="Z2197" s="1"/>
      <c r="AA2197" s="1"/>
      <c r="AB2197" s="1"/>
      <c r="AC2197" s="1"/>
      <c r="AD2197" s="1"/>
      <c r="AE2197" s="1"/>
      <c r="AF2197" s="1"/>
      <c r="AG2197" s="1"/>
      <c r="AH2197" s="1"/>
      <c r="AI2197" s="1"/>
      <c r="AJ2197" s="1"/>
      <c r="AK2197" s="1"/>
      <c r="AL2197" s="1"/>
      <c r="AM2197" s="1"/>
      <c r="AN2197" s="1"/>
      <c r="AO2197" s="1"/>
      <c r="AP2197" s="1"/>
      <c r="AQ2197" s="1"/>
      <c r="AR2197" s="1"/>
      <c r="AS2197" s="1"/>
      <c r="AT2197" s="1"/>
      <c r="AU2197" s="1"/>
      <c r="AV2197" s="1"/>
      <c r="AW2197" s="1"/>
      <c r="AX2197" s="1"/>
      <c r="AY2197" s="1"/>
      <c r="AZ2197" s="1"/>
      <c r="BA2197" s="1"/>
      <c r="BB2197" s="1"/>
      <c r="BC2197" s="1"/>
      <c r="BD2197" s="1"/>
      <c r="BE2197" s="1"/>
      <c r="BF2197" s="1"/>
      <c r="BG2197" s="1"/>
      <c r="BH2197" s="1"/>
      <c r="BI2197" s="1"/>
      <c r="BJ2197" s="1"/>
      <c r="BK2197" s="1"/>
      <c r="BL2197" s="1"/>
      <c r="BM2197" s="1"/>
      <c r="BN2197" s="1"/>
      <c r="BO2197" s="1"/>
      <c r="BP2197" s="1"/>
      <c r="BQ2197" s="1"/>
      <c r="BR2197" s="1"/>
      <c r="BS2197" s="1"/>
      <c r="BT2197" s="1"/>
      <c r="BU2197" s="1"/>
      <c r="BV2197" s="1"/>
      <c r="BW2197" s="1"/>
      <c r="BX2197" s="1"/>
      <c r="BY2197" s="1"/>
      <c r="BZ2197" s="1"/>
      <c r="CA2197" s="1"/>
      <c r="CB2197" s="1"/>
      <c r="CC2197" s="1"/>
      <c r="CD2197" s="1"/>
      <c r="CE2197" s="1"/>
      <c r="CF2197" s="1"/>
      <c r="CG2197" s="1"/>
      <c r="CH2197" s="1"/>
      <c r="CI2197" s="1"/>
      <c r="CJ2197" s="1"/>
      <c r="CK2197" s="1"/>
      <c r="CL2197" s="1"/>
      <c r="CM2197" s="1"/>
      <c r="CN2197" s="1"/>
      <c r="CO2197" s="1"/>
      <c r="CP2197" s="1"/>
      <c r="CQ2197" s="1"/>
      <c r="CR2197" s="1"/>
      <c r="CS2197" s="1"/>
      <c r="CT2197" s="1"/>
      <c r="CU2197" s="1"/>
      <c r="CV2197" s="1"/>
      <c r="CW2197" s="1"/>
      <c r="CX2197" s="1"/>
      <c r="CY2197" s="1"/>
      <c r="CZ2197" s="1"/>
      <c r="DA2197" s="1"/>
      <c r="DB2197" s="1"/>
      <c r="DC2197" s="1"/>
      <c r="DD2197" s="1"/>
      <c r="DE2197" s="1"/>
      <c r="DF2197" s="1"/>
      <c r="DG2197" s="1"/>
      <c r="DH2197" s="1"/>
      <c r="DI2197" s="1"/>
      <c r="DJ2197" s="1"/>
      <c r="DK2197" s="1"/>
      <c r="DL2197" s="1"/>
      <c r="DM2197" s="1"/>
      <c r="DN2197" s="1"/>
      <c r="DO2197" s="1"/>
      <c r="DP2197" s="1"/>
      <c r="DQ2197" s="1"/>
      <c r="DR2197" s="1"/>
      <c r="DS2197" s="1"/>
      <c r="DT2197" s="1"/>
      <c r="DU2197" s="1"/>
      <c r="DV2197" s="1"/>
      <c r="DW2197" s="1"/>
      <c r="DX2197" s="1"/>
      <c r="DY2197" s="1"/>
      <c r="DZ2197" s="1"/>
      <c r="EA2197" s="1"/>
      <c r="EB2197" s="1"/>
      <c r="EC2197" s="1"/>
      <c r="ED2197" s="1"/>
      <c r="EE2197" s="1"/>
      <c r="EF2197" s="1"/>
      <c r="EG2197" s="1"/>
      <c r="EH2197" s="1"/>
      <c r="EI2197" s="1"/>
      <c r="EJ2197" s="1"/>
      <c r="EK2197" s="1"/>
      <c r="EL2197" s="1"/>
      <c r="EM2197" s="1"/>
      <c r="EN2197" s="1"/>
      <c r="EO2197" s="1"/>
      <c r="EP2197" s="1"/>
      <c r="EQ2197" s="1"/>
      <c r="ER2197" s="1"/>
      <c r="ES2197" s="1"/>
      <c r="ET2197" s="1"/>
      <c r="EU2197" s="1"/>
      <c r="EV2197" s="1"/>
      <c r="EW2197" s="1"/>
      <c r="EX2197" s="1"/>
      <c r="EY2197" s="1"/>
      <c r="EZ2197" s="1"/>
      <c r="FA2197" s="1"/>
      <c r="FB2197" s="1"/>
      <c r="FC2197" s="1"/>
      <c r="FD2197" s="1"/>
      <c r="FE2197" s="1"/>
      <c r="FF2197" s="1"/>
      <c r="FG2197" s="1"/>
      <c r="FH2197" s="1"/>
      <c r="FI2197" s="1"/>
      <c r="FJ2197" s="1"/>
      <c r="FK2197" s="1"/>
      <c r="FL2197" s="1"/>
      <c r="FM2197" s="1"/>
      <c r="FN2197" s="1"/>
      <c r="FO2197" s="1"/>
      <c r="FP2197" s="1"/>
      <c r="FQ2197" s="1"/>
      <c r="FR2197" s="1"/>
      <c r="FS2197" s="1"/>
      <c r="FT2197" s="1"/>
      <c r="FU2197" s="1"/>
      <c r="FV2197" s="1"/>
      <c r="FW2197" s="1"/>
      <c r="FX2197" s="1"/>
      <c r="FY2197" s="1"/>
      <c r="FZ2197" s="1"/>
      <c r="GA2197" s="1"/>
      <c r="GB2197" s="1"/>
      <c r="GC2197" s="1"/>
      <c r="GD2197" s="1"/>
      <c r="GE2197" s="1"/>
      <c r="GF2197" s="1"/>
      <c r="GG2197" s="1"/>
      <c r="GH2197" s="1"/>
      <c r="GI2197" s="1"/>
      <c r="GJ2197" s="1"/>
      <c r="GK2197" s="1"/>
      <c r="GL2197" s="1"/>
      <c r="GM2197" s="1"/>
      <c r="GN2197" s="1"/>
      <c r="GO2197" s="1"/>
    </row>
    <row r="2198" spans="1:197" s="40" customFormat="1" x14ac:dyDescent="0.25">
      <c r="A2198" s="41"/>
      <c r="B2198" s="4"/>
      <c r="C2198" s="41"/>
      <c r="D2198" s="42"/>
      <c r="E2198" s="42"/>
      <c r="F2198" s="42"/>
      <c r="G2198" s="1"/>
      <c r="H2198" s="1"/>
      <c r="I2198" s="1"/>
      <c r="J2198" s="1"/>
      <c r="K2198" s="1"/>
      <c r="L2198" s="1"/>
      <c r="M2198" s="2"/>
      <c r="N2198" s="1"/>
      <c r="O2198" s="1"/>
      <c r="P2198" s="1"/>
      <c r="Q2198" s="1"/>
      <c r="R2198" s="1"/>
      <c r="S2198" s="1"/>
      <c r="T2198" s="1"/>
      <c r="U2198" s="1"/>
      <c r="V2198" s="1"/>
      <c r="W2198" s="1"/>
      <c r="X2198" s="1"/>
      <c r="Y2198" s="1"/>
      <c r="Z2198" s="1"/>
      <c r="AA2198" s="1"/>
      <c r="AB2198" s="1"/>
      <c r="AC2198" s="1"/>
      <c r="AD2198" s="1"/>
      <c r="AE2198" s="1"/>
      <c r="AF2198" s="1"/>
      <c r="AG2198" s="1"/>
      <c r="AH2198" s="1"/>
      <c r="AI2198" s="1"/>
      <c r="AJ2198" s="1"/>
      <c r="AK2198" s="1"/>
      <c r="AL2198" s="1"/>
      <c r="AM2198" s="1"/>
      <c r="AN2198" s="1"/>
      <c r="AO2198" s="1"/>
      <c r="AP2198" s="1"/>
      <c r="AQ2198" s="1"/>
      <c r="AR2198" s="1"/>
      <c r="AS2198" s="1"/>
      <c r="AT2198" s="1"/>
      <c r="AU2198" s="1"/>
      <c r="AV2198" s="1"/>
      <c r="AW2198" s="1"/>
      <c r="AX2198" s="1"/>
      <c r="AY2198" s="1"/>
      <c r="AZ2198" s="1"/>
      <c r="BA2198" s="1"/>
      <c r="BB2198" s="1"/>
      <c r="BC2198" s="1"/>
      <c r="BD2198" s="1"/>
      <c r="BE2198" s="1"/>
      <c r="BF2198" s="1"/>
      <c r="BG2198" s="1"/>
      <c r="BH2198" s="1"/>
      <c r="BI2198" s="1"/>
      <c r="BJ2198" s="1"/>
      <c r="BK2198" s="1"/>
      <c r="BL2198" s="1"/>
      <c r="BM2198" s="1"/>
      <c r="BN2198" s="1"/>
      <c r="BO2198" s="1"/>
      <c r="BP2198" s="1"/>
      <c r="BQ2198" s="1"/>
      <c r="BR2198" s="1"/>
      <c r="BS2198" s="1"/>
      <c r="BT2198" s="1"/>
      <c r="BU2198" s="1"/>
      <c r="BV2198" s="1"/>
      <c r="BW2198" s="1"/>
      <c r="BX2198" s="1"/>
      <c r="BY2198" s="1"/>
      <c r="BZ2198" s="1"/>
      <c r="CA2198" s="1"/>
      <c r="CB2198" s="1"/>
      <c r="CC2198" s="1"/>
      <c r="CD2198" s="1"/>
      <c r="CE2198" s="1"/>
      <c r="CF2198" s="1"/>
      <c r="CG2198" s="1"/>
      <c r="CH2198" s="1"/>
      <c r="CI2198" s="1"/>
      <c r="CJ2198" s="1"/>
      <c r="CK2198" s="1"/>
      <c r="CL2198" s="1"/>
      <c r="CM2198" s="1"/>
      <c r="CN2198" s="1"/>
      <c r="CO2198" s="1"/>
      <c r="CP2198" s="1"/>
      <c r="CQ2198" s="1"/>
      <c r="CR2198" s="1"/>
      <c r="CS2198" s="1"/>
      <c r="CT2198" s="1"/>
      <c r="CU2198" s="1"/>
      <c r="CV2198" s="1"/>
      <c r="CW2198" s="1"/>
      <c r="CX2198" s="1"/>
      <c r="CY2198" s="1"/>
      <c r="CZ2198" s="1"/>
      <c r="DA2198" s="1"/>
      <c r="DB2198" s="1"/>
      <c r="DC2198" s="1"/>
      <c r="DD2198" s="1"/>
      <c r="DE2198" s="1"/>
      <c r="DF2198" s="1"/>
      <c r="DG2198" s="1"/>
      <c r="DH2198" s="1"/>
      <c r="DI2198" s="1"/>
      <c r="DJ2198" s="1"/>
      <c r="DK2198" s="1"/>
      <c r="DL2198" s="1"/>
      <c r="DM2198" s="1"/>
      <c r="DN2198" s="1"/>
      <c r="DO2198" s="1"/>
      <c r="DP2198" s="1"/>
      <c r="DQ2198" s="1"/>
      <c r="DR2198" s="1"/>
      <c r="DS2198" s="1"/>
      <c r="DT2198" s="1"/>
      <c r="DU2198" s="1"/>
      <c r="DV2198" s="1"/>
      <c r="DW2198" s="1"/>
      <c r="DX2198" s="1"/>
      <c r="DY2198" s="1"/>
      <c r="DZ2198" s="1"/>
      <c r="EA2198" s="1"/>
      <c r="EB2198" s="1"/>
      <c r="EC2198" s="1"/>
      <c r="ED2198" s="1"/>
      <c r="EE2198" s="1"/>
      <c r="EF2198" s="1"/>
      <c r="EG2198" s="1"/>
      <c r="EH2198" s="1"/>
      <c r="EI2198" s="1"/>
      <c r="EJ2198" s="1"/>
      <c r="EK2198" s="1"/>
      <c r="EL2198" s="1"/>
      <c r="EM2198" s="1"/>
      <c r="EN2198" s="1"/>
      <c r="EO2198" s="1"/>
      <c r="EP2198" s="1"/>
      <c r="EQ2198" s="1"/>
      <c r="ER2198" s="1"/>
      <c r="ES2198" s="1"/>
      <c r="ET2198" s="1"/>
      <c r="EU2198" s="1"/>
      <c r="EV2198" s="1"/>
      <c r="EW2198" s="1"/>
      <c r="EX2198" s="1"/>
      <c r="EY2198" s="1"/>
      <c r="EZ2198" s="1"/>
      <c r="FA2198" s="1"/>
      <c r="FB2198" s="1"/>
      <c r="FC2198" s="1"/>
      <c r="FD2198" s="1"/>
      <c r="FE2198" s="1"/>
      <c r="FF2198" s="1"/>
      <c r="FG2198" s="1"/>
      <c r="FH2198" s="1"/>
      <c r="FI2198" s="1"/>
      <c r="FJ2198" s="1"/>
      <c r="FK2198" s="1"/>
      <c r="FL2198" s="1"/>
      <c r="FM2198" s="1"/>
      <c r="FN2198" s="1"/>
      <c r="FO2198" s="1"/>
      <c r="FP2198" s="1"/>
      <c r="FQ2198" s="1"/>
      <c r="FR2198" s="1"/>
      <c r="FS2198" s="1"/>
      <c r="FT2198" s="1"/>
      <c r="FU2198" s="1"/>
      <c r="FV2198" s="1"/>
      <c r="FW2198" s="1"/>
      <c r="FX2198" s="1"/>
      <c r="FY2198" s="1"/>
      <c r="FZ2198" s="1"/>
      <c r="GA2198" s="1"/>
      <c r="GB2198" s="1"/>
      <c r="GC2198" s="1"/>
      <c r="GD2198" s="1"/>
      <c r="GE2198" s="1"/>
      <c r="GF2198" s="1"/>
      <c r="GG2198" s="1"/>
      <c r="GH2198" s="1"/>
      <c r="GI2198" s="1"/>
      <c r="GJ2198" s="1"/>
      <c r="GK2198" s="1"/>
      <c r="GL2198" s="1"/>
      <c r="GM2198" s="1"/>
      <c r="GN2198" s="1"/>
      <c r="GO2198" s="1"/>
    </row>
    <row r="2199" spans="1:197" s="40" customFormat="1" x14ac:dyDescent="0.25">
      <c r="A2199" s="41"/>
      <c r="B2199" s="4"/>
      <c r="C2199" s="41"/>
      <c r="D2199" s="42"/>
      <c r="E2199" s="42"/>
      <c r="F2199" s="42"/>
      <c r="G2199" s="1"/>
      <c r="H2199" s="1"/>
      <c r="I2199" s="1"/>
      <c r="J2199" s="1"/>
      <c r="K2199" s="1"/>
      <c r="L2199" s="1"/>
      <c r="M2199" s="2"/>
      <c r="N2199" s="1"/>
      <c r="O2199" s="1"/>
      <c r="P2199" s="1"/>
      <c r="Q2199" s="1"/>
      <c r="R2199" s="1"/>
      <c r="S2199" s="1"/>
      <c r="T2199" s="1"/>
      <c r="U2199" s="1"/>
      <c r="V2199" s="1"/>
      <c r="W2199" s="1"/>
      <c r="X2199" s="1"/>
      <c r="Y2199" s="1"/>
      <c r="Z2199" s="1"/>
      <c r="AA2199" s="1"/>
      <c r="AB2199" s="1"/>
      <c r="AC2199" s="1"/>
      <c r="AD2199" s="1"/>
      <c r="AE2199" s="1"/>
      <c r="AF2199" s="1"/>
      <c r="AG2199" s="1"/>
      <c r="AH2199" s="1"/>
      <c r="AI2199" s="1"/>
      <c r="AJ2199" s="1"/>
      <c r="AK2199" s="1"/>
      <c r="AL2199" s="1"/>
      <c r="AM2199" s="1"/>
      <c r="AN2199" s="1"/>
      <c r="AO2199" s="1"/>
      <c r="AP2199" s="1"/>
      <c r="AQ2199" s="1"/>
      <c r="AR2199" s="1"/>
      <c r="AS2199" s="1"/>
      <c r="AT2199" s="1"/>
      <c r="AU2199" s="1"/>
      <c r="AV2199" s="1"/>
      <c r="AW2199" s="1"/>
      <c r="AX2199" s="1"/>
      <c r="AY2199" s="1"/>
      <c r="AZ2199" s="1"/>
      <c r="BA2199" s="1"/>
      <c r="BB2199" s="1"/>
      <c r="BC2199" s="1"/>
      <c r="BD2199" s="1"/>
      <c r="BE2199" s="1"/>
      <c r="BF2199" s="1"/>
      <c r="BG2199" s="1"/>
      <c r="BH2199" s="1"/>
      <c r="BI2199" s="1"/>
      <c r="BJ2199" s="1"/>
      <c r="BK2199" s="1"/>
      <c r="BL2199" s="1"/>
      <c r="BM2199" s="1"/>
      <c r="BN2199" s="1"/>
      <c r="BO2199" s="1"/>
      <c r="BP2199" s="1"/>
      <c r="BQ2199" s="1"/>
      <c r="BR2199" s="1"/>
      <c r="BS2199" s="1"/>
      <c r="BT2199" s="1"/>
      <c r="BU2199" s="1"/>
      <c r="BV2199" s="1"/>
      <c r="BW2199" s="1"/>
      <c r="BX2199" s="1"/>
      <c r="BY2199" s="1"/>
      <c r="BZ2199" s="1"/>
      <c r="CA2199" s="1"/>
      <c r="CB2199" s="1"/>
      <c r="CC2199" s="1"/>
      <c r="CD2199" s="1"/>
      <c r="CE2199" s="1"/>
      <c r="CF2199" s="1"/>
      <c r="CG2199" s="1"/>
      <c r="CH2199" s="1"/>
      <c r="CI2199" s="1"/>
      <c r="CJ2199" s="1"/>
      <c r="CK2199" s="1"/>
      <c r="CL2199" s="1"/>
      <c r="CM2199" s="1"/>
      <c r="CN2199" s="1"/>
      <c r="CO2199" s="1"/>
      <c r="CP2199" s="1"/>
      <c r="CQ2199" s="1"/>
      <c r="CR2199" s="1"/>
      <c r="CS2199" s="1"/>
      <c r="CT2199" s="1"/>
      <c r="CU2199" s="1"/>
      <c r="CV2199" s="1"/>
      <c r="CW2199" s="1"/>
      <c r="CX2199" s="1"/>
      <c r="CY2199" s="1"/>
      <c r="CZ2199" s="1"/>
      <c r="DA2199" s="1"/>
      <c r="DB2199" s="1"/>
      <c r="DC2199" s="1"/>
      <c r="DD2199" s="1"/>
      <c r="DE2199" s="1"/>
      <c r="DF2199" s="1"/>
      <c r="DG2199" s="1"/>
      <c r="DH2199" s="1"/>
      <c r="DI2199" s="1"/>
      <c r="DJ2199" s="1"/>
      <c r="DK2199" s="1"/>
      <c r="DL2199" s="1"/>
      <c r="DM2199" s="1"/>
      <c r="DN2199" s="1"/>
      <c r="DO2199" s="1"/>
      <c r="DP2199" s="1"/>
      <c r="DQ2199" s="1"/>
      <c r="DR2199" s="1"/>
      <c r="DS2199" s="1"/>
      <c r="DT2199" s="1"/>
      <c r="DU2199" s="1"/>
      <c r="DV2199" s="1"/>
      <c r="DW2199" s="1"/>
      <c r="DX2199" s="1"/>
      <c r="DY2199" s="1"/>
      <c r="DZ2199" s="1"/>
      <c r="EA2199" s="1"/>
      <c r="EB2199" s="1"/>
      <c r="EC2199" s="1"/>
      <c r="ED2199" s="1"/>
      <c r="EE2199" s="1"/>
      <c r="EF2199" s="1"/>
      <c r="EG2199" s="1"/>
      <c r="EH2199" s="1"/>
      <c r="EI2199" s="1"/>
      <c r="EJ2199" s="1"/>
      <c r="EK2199" s="1"/>
      <c r="EL2199" s="1"/>
      <c r="EM2199" s="1"/>
      <c r="EN2199" s="1"/>
      <c r="EO2199" s="1"/>
      <c r="EP2199" s="1"/>
      <c r="EQ2199" s="1"/>
      <c r="ER2199" s="1"/>
      <c r="ES2199" s="1"/>
      <c r="ET2199" s="1"/>
      <c r="EU2199" s="1"/>
      <c r="EV2199" s="1"/>
      <c r="EW2199" s="1"/>
      <c r="EX2199" s="1"/>
      <c r="EY2199" s="1"/>
      <c r="EZ2199" s="1"/>
      <c r="FA2199" s="1"/>
      <c r="FB2199" s="1"/>
      <c r="FC2199" s="1"/>
      <c r="FD2199" s="1"/>
      <c r="FE2199" s="1"/>
      <c r="FF2199" s="1"/>
      <c r="FG2199" s="1"/>
      <c r="FH2199" s="1"/>
      <c r="FI2199" s="1"/>
      <c r="FJ2199" s="1"/>
      <c r="FK2199" s="1"/>
      <c r="FL2199" s="1"/>
      <c r="FM2199" s="1"/>
      <c r="FN2199" s="1"/>
      <c r="FO2199" s="1"/>
      <c r="FP2199" s="1"/>
      <c r="FQ2199" s="1"/>
      <c r="FR2199" s="1"/>
      <c r="FS2199" s="1"/>
      <c r="FT2199" s="1"/>
      <c r="FU2199" s="1"/>
      <c r="FV2199" s="1"/>
      <c r="FW2199" s="1"/>
      <c r="FX2199" s="1"/>
      <c r="FY2199" s="1"/>
      <c r="FZ2199" s="1"/>
      <c r="GA2199" s="1"/>
      <c r="GB2199" s="1"/>
      <c r="GC2199" s="1"/>
      <c r="GD2199" s="1"/>
      <c r="GE2199" s="1"/>
      <c r="GF2199" s="1"/>
      <c r="GG2199" s="1"/>
      <c r="GH2199" s="1"/>
      <c r="GI2199" s="1"/>
      <c r="GJ2199" s="1"/>
      <c r="GK2199" s="1"/>
      <c r="GL2199" s="1"/>
      <c r="GM2199" s="1"/>
      <c r="GN2199" s="1"/>
      <c r="GO2199" s="1"/>
    </row>
    <row r="2200" spans="1:197" s="40" customFormat="1" x14ac:dyDescent="0.25">
      <c r="A2200" s="41"/>
      <c r="B2200" s="4"/>
      <c r="C2200" s="41"/>
      <c r="D2200" s="42"/>
      <c r="E2200" s="42"/>
      <c r="F2200" s="42"/>
      <c r="G2200" s="1"/>
      <c r="H2200" s="1"/>
      <c r="I2200" s="1"/>
      <c r="J2200" s="1"/>
      <c r="K2200" s="1"/>
      <c r="L2200" s="1"/>
      <c r="M2200" s="2"/>
      <c r="N2200" s="1"/>
      <c r="O2200" s="1"/>
      <c r="P2200" s="1"/>
      <c r="Q2200" s="1"/>
      <c r="R2200" s="1"/>
      <c r="S2200" s="1"/>
      <c r="T2200" s="1"/>
      <c r="U2200" s="1"/>
      <c r="V2200" s="1"/>
      <c r="W2200" s="1"/>
      <c r="X2200" s="1"/>
      <c r="Y2200" s="1"/>
      <c r="Z2200" s="1"/>
      <c r="AA2200" s="1"/>
      <c r="AB2200" s="1"/>
      <c r="AC2200" s="1"/>
      <c r="AD2200" s="1"/>
      <c r="AE2200" s="1"/>
      <c r="AF2200" s="1"/>
      <c r="AG2200" s="1"/>
      <c r="AH2200" s="1"/>
      <c r="AI2200" s="1"/>
      <c r="AJ2200" s="1"/>
      <c r="AK2200" s="1"/>
      <c r="AL2200" s="1"/>
      <c r="AM2200" s="1"/>
      <c r="AN2200" s="1"/>
      <c r="AO2200" s="1"/>
      <c r="AP2200" s="1"/>
      <c r="AQ2200" s="1"/>
      <c r="AR2200" s="1"/>
      <c r="AS2200" s="1"/>
      <c r="AT2200" s="1"/>
      <c r="AU2200" s="1"/>
      <c r="AV2200" s="1"/>
      <c r="AW2200" s="1"/>
      <c r="AX2200" s="1"/>
      <c r="AY2200" s="1"/>
      <c r="AZ2200" s="1"/>
      <c r="BA2200" s="1"/>
      <c r="BB2200" s="1"/>
      <c r="BC2200" s="1"/>
      <c r="BD2200" s="1"/>
      <c r="BE2200" s="1"/>
      <c r="BF2200" s="1"/>
      <c r="BG2200" s="1"/>
      <c r="BH2200" s="1"/>
      <c r="BI2200" s="1"/>
      <c r="BJ2200" s="1"/>
      <c r="BK2200" s="1"/>
      <c r="BL2200" s="1"/>
      <c r="BM2200" s="1"/>
      <c r="BN2200" s="1"/>
      <c r="BO2200" s="1"/>
      <c r="BP2200" s="1"/>
      <c r="BQ2200" s="1"/>
      <c r="BR2200" s="1"/>
      <c r="BS2200" s="1"/>
      <c r="BT2200" s="1"/>
      <c r="BU2200" s="1"/>
      <c r="BV2200" s="1"/>
      <c r="BW2200" s="1"/>
      <c r="BX2200" s="1"/>
      <c r="BY2200" s="1"/>
      <c r="BZ2200" s="1"/>
      <c r="CA2200" s="1"/>
      <c r="CB2200" s="1"/>
      <c r="CC2200" s="1"/>
      <c r="CD2200" s="1"/>
      <c r="CE2200" s="1"/>
      <c r="CF2200" s="1"/>
      <c r="CG2200" s="1"/>
      <c r="CH2200" s="1"/>
      <c r="CI2200" s="1"/>
      <c r="CJ2200" s="1"/>
      <c r="CK2200" s="1"/>
      <c r="CL2200" s="1"/>
      <c r="CM2200" s="1"/>
      <c r="CN2200" s="1"/>
      <c r="CO2200" s="1"/>
      <c r="CP2200" s="1"/>
      <c r="CQ2200" s="1"/>
      <c r="CR2200" s="1"/>
      <c r="CS2200" s="1"/>
      <c r="CT2200" s="1"/>
      <c r="CU2200" s="1"/>
      <c r="CV2200" s="1"/>
      <c r="CW2200" s="1"/>
      <c r="CX2200" s="1"/>
      <c r="CY2200" s="1"/>
      <c r="CZ2200" s="1"/>
      <c r="DA2200" s="1"/>
      <c r="DB2200" s="1"/>
      <c r="DC2200" s="1"/>
      <c r="DD2200" s="1"/>
      <c r="DE2200" s="1"/>
      <c r="DF2200" s="1"/>
      <c r="DG2200" s="1"/>
      <c r="DH2200" s="1"/>
      <c r="DI2200" s="1"/>
      <c r="DJ2200" s="1"/>
      <c r="DK2200" s="1"/>
      <c r="DL2200" s="1"/>
      <c r="DM2200" s="1"/>
      <c r="DN2200" s="1"/>
      <c r="DO2200" s="1"/>
      <c r="DP2200" s="1"/>
      <c r="DQ2200" s="1"/>
      <c r="DR2200" s="1"/>
      <c r="DS2200" s="1"/>
      <c r="DT2200" s="1"/>
      <c r="DU2200" s="1"/>
      <c r="DV2200" s="1"/>
      <c r="DW2200" s="1"/>
      <c r="DX2200" s="1"/>
      <c r="DY2200" s="1"/>
      <c r="DZ2200" s="1"/>
      <c r="EA2200" s="1"/>
      <c r="EB2200" s="1"/>
      <c r="EC2200" s="1"/>
      <c r="ED2200" s="1"/>
      <c r="EE2200" s="1"/>
      <c r="EF2200" s="1"/>
      <c r="EG2200" s="1"/>
      <c r="EH2200" s="1"/>
      <c r="EI2200" s="1"/>
      <c r="EJ2200" s="1"/>
      <c r="EK2200" s="1"/>
      <c r="EL2200" s="1"/>
      <c r="EM2200" s="1"/>
      <c r="EN2200" s="1"/>
      <c r="EO2200" s="1"/>
      <c r="EP2200" s="1"/>
      <c r="EQ2200" s="1"/>
      <c r="ER2200" s="1"/>
      <c r="ES2200" s="1"/>
      <c r="ET2200" s="1"/>
      <c r="EU2200" s="1"/>
      <c r="EV2200" s="1"/>
      <c r="EW2200" s="1"/>
      <c r="EX2200" s="1"/>
      <c r="EY2200" s="1"/>
      <c r="EZ2200" s="1"/>
      <c r="FA2200" s="1"/>
      <c r="FB2200" s="1"/>
      <c r="FC2200" s="1"/>
      <c r="FD2200" s="1"/>
      <c r="FE2200" s="1"/>
      <c r="FF2200" s="1"/>
      <c r="FG2200" s="1"/>
      <c r="FH2200" s="1"/>
      <c r="FI2200" s="1"/>
      <c r="FJ2200" s="1"/>
      <c r="FK2200" s="1"/>
      <c r="FL2200" s="1"/>
      <c r="FM2200" s="1"/>
      <c r="FN2200" s="1"/>
      <c r="FO2200" s="1"/>
      <c r="FP2200" s="1"/>
      <c r="FQ2200" s="1"/>
      <c r="FR2200" s="1"/>
      <c r="FS2200" s="1"/>
      <c r="FT2200" s="1"/>
      <c r="FU2200" s="1"/>
      <c r="FV2200" s="1"/>
      <c r="FW2200" s="1"/>
      <c r="FX2200" s="1"/>
      <c r="FY2200" s="1"/>
      <c r="FZ2200" s="1"/>
      <c r="GA2200" s="1"/>
      <c r="GB2200" s="1"/>
      <c r="GC2200" s="1"/>
      <c r="GD2200" s="1"/>
      <c r="GE2200" s="1"/>
      <c r="GF2200" s="1"/>
      <c r="GG2200" s="1"/>
      <c r="GH2200" s="1"/>
      <c r="GI2200" s="1"/>
      <c r="GJ2200" s="1"/>
      <c r="GK2200" s="1"/>
      <c r="GL2200" s="1"/>
      <c r="GM2200" s="1"/>
      <c r="GN2200" s="1"/>
      <c r="GO2200" s="1"/>
    </row>
    <row r="2201" spans="1:197" s="40" customFormat="1" x14ac:dyDescent="0.25">
      <c r="A2201" s="41"/>
      <c r="B2201" s="4"/>
      <c r="C2201" s="41"/>
      <c r="D2201" s="42"/>
      <c r="E2201" s="42"/>
      <c r="F2201" s="42"/>
      <c r="G2201" s="1"/>
      <c r="H2201" s="1"/>
      <c r="I2201" s="1"/>
      <c r="J2201" s="1"/>
      <c r="K2201" s="1"/>
      <c r="L2201" s="1"/>
      <c r="M2201" s="2"/>
      <c r="N2201" s="1"/>
      <c r="O2201" s="1"/>
      <c r="P2201" s="1"/>
      <c r="Q2201" s="1"/>
      <c r="R2201" s="1"/>
      <c r="S2201" s="1"/>
      <c r="T2201" s="1"/>
      <c r="U2201" s="1"/>
      <c r="V2201" s="1"/>
      <c r="W2201" s="1"/>
      <c r="X2201" s="1"/>
      <c r="Y2201" s="1"/>
      <c r="Z2201" s="1"/>
      <c r="AA2201" s="1"/>
      <c r="AB2201" s="1"/>
      <c r="AC2201" s="1"/>
      <c r="AD2201" s="1"/>
      <c r="AE2201" s="1"/>
      <c r="AF2201" s="1"/>
      <c r="AG2201" s="1"/>
      <c r="AH2201" s="1"/>
      <c r="AI2201" s="1"/>
      <c r="AJ2201" s="1"/>
      <c r="AK2201" s="1"/>
      <c r="AL2201" s="1"/>
      <c r="AM2201" s="1"/>
      <c r="AN2201" s="1"/>
      <c r="AO2201" s="1"/>
      <c r="AP2201" s="1"/>
      <c r="AQ2201" s="1"/>
      <c r="AR2201" s="1"/>
      <c r="AS2201" s="1"/>
      <c r="AT2201" s="1"/>
      <c r="AU2201" s="1"/>
      <c r="AV2201" s="1"/>
      <c r="AW2201" s="1"/>
      <c r="AX2201" s="1"/>
      <c r="AY2201" s="1"/>
      <c r="AZ2201" s="1"/>
      <c r="BA2201" s="1"/>
      <c r="BB2201" s="1"/>
      <c r="BC2201" s="1"/>
      <c r="BD2201" s="1"/>
      <c r="BE2201" s="1"/>
      <c r="BF2201" s="1"/>
      <c r="BG2201" s="1"/>
      <c r="BH2201" s="1"/>
      <c r="BI2201" s="1"/>
      <c r="BJ2201" s="1"/>
      <c r="BK2201" s="1"/>
      <c r="BL2201" s="1"/>
      <c r="BM2201" s="1"/>
      <c r="BN2201" s="1"/>
      <c r="BO2201" s="1"/>
      <c r="BP2201" s="1"/>
      <c r="BQ2201" s="1"/>
      <c r="BR2201" s="1"/>
      <c r="BS2201" s="1"/>
      <c r="BT2201" s="1"/>
      <c r="BU2201" s="1"/>
      <c r="BV2201" s="1"/>
      <c r="BW2201" s="1"/>
      <c r="BX2201" s="1"/>
      <c r="BY2201" s="1"/>
      <c r="BZ2201" s="1"/>
      <c r="CA2201" s="1"/>
      <c r="CB2201" s="1"/>
      <c r="CC2201" s="1"/>
      <c r="CD2201" s="1"/>
      <c r="CE2201" s="1"/>
      <c r="CF2201" s="1"/>
      <c r="CG2201" s="1"/>
      <c r="CH2201" s="1"/>
      <c r="CI2201" s="1"/>
      <c r="CJ2201" s="1"/>
      <c r="CK2201" s="1"/>
      <c r="CL2201" s="1"/>
      <c r="CM2201" s="1"/>
      <c r="CN2201" s="1"/>
      <c r="CO2201" s="1"/>
      <c r="CP2201" s="1"/>
      <c r="CQ2201" s="1"/>
      <c r="CR2201" s="1"/>
      <c r="CS2201" s="1"/>
      <c r="CT2201" s="1"/>
      <c r="CU2201" s="1"/>
      <c r="CV2201" s="1"/>
      <c r="CW2201" s="1"/>
      <c r="CX2201" s="1"/>
      <c r="CY2201" s="1"/>
      <c r="CZ2201" s="1"/>
      <c r="DA2201" s="1"/>
      <c r="DB2201" s="1"/>
      <c r="DC2201" s="1"/>
      <c r="DD2201" s="1"/>
      <c r="DE2201" s="1"/>
      <c r="DF2201" s="1"/>
      <c r="DG2201" s="1"/>
      <c r="DH2201" s="1"/>
      <c r="DI2201" s="1"/>
      <c r="DJ2201" s="1"/>
      <c r="DK2201" s="1"/>
      <c r="DL2201" s="1"/>
      <c r="DM2201" s="1"/>
      <c r="DN2201" s="1"/>
      <c r="DO2201" s="1"/>
      <c r="DP2201" s="1"/>
      <c r="DQ2201" s="1"/>
      <c r="DR2201" s="1"/>
      <c r="DS2201" s="1"/>
      <c r="DT2201" s="1"/>
      <c r="DU2201" s="1"/>
      <c r="DV2201" s="1"/>
      <c r="DW2201" s="1"/>
      <c r="DX2201" s="1"/>
      <c r="DY2201" s="1"/>
      <c r="DZ2201" s="1"/>
      <c r="EA2201" s="1"/>
      <c r="EB2201" s="1"/>
      <c r="EC2201" s="1"/>
      <c r="ED2201" s="1"/>
      <c r="EE2201" s="1"/>
      <c r="EF2201" s="1"/>
      <c r="EG2201" s="1"/>
      <c r="EH2201" s="1"/>
      <c r="EI2201" s="1"/>
      <c r="EJ2201" s="1"/>
      <c r="EK2201" s="1"/>
      <c r="EL2201" s="1"/>
      <c r="EM2201" s="1"/>
      <c r="EN2201" s="1"/>
      <c r="EO2201" s="1"/>
      <c r="EP2201" s="1"/>
      <c r="EQ2201" s="1"/>
      <c r="ER2201" s="1"/>
      <c r="ES2201" s="1"/>
      <c r="ET2201" s="1"/>
      <c r="EU2201" s="1"/>
      <c r="EV2201" s="1"/>
      <c r="EW2201" s="1"/>
      <c r="EX2201" s="1"/>
      <c r="EY2201" s="1"/>
      <c r="EZ2201" s="1"/>
      <c r="FA2201" s="1"/>
      <c r="FB2201" s="1"/>
      <c r="FC2201" s="1"/>
      <c r="FD2201" s="1"/>
      <c r="FE2201" s="1"/>
      <c r="FF2201" s="1"/>
      <c r="FG2201" s="1"/>
      <c r="FH2201" s="1"/>
      <c r="FI2201" s="1"/>
      <c r="FJ2201" s="1"/>
      <c r="FK2201" s="1"/>
      <c r="FL2201" s="1"/>
      <c r="FM2201" s="1"/>
      <c r="FN2201" s="1"/>
      <c r="FO2201" s="1"/>
      <c r="FP2201" s="1"/>
      <c r="FQ2201" s="1"/>
      <c r="FR2201" s="1"/>
      <c r="FS2201" s="1"/>
      <c r="FT2201" s="1"/>
      <c r="FU2201" s="1"/>
      <c r="FV2201" s="1"/>
      <c r="FW2201" s="1"/>
      <c r="FX2201" s="1"/>
      <c r="FY2201" s="1"/>
      <c r="FZ2201" s="1"/>
      <c r="GA2201" s="1"/>
      <c r="GB2201" s="1"/>
      <c r="GC2201" s="1"/>
      <c r="GD2201" s="1"/>
      <c r="GE2201" s="1"/>
      <c r="GF2201" s="1"/>
      <c r="GG2201" s="1"/>
      <c r="GH2201" s="1"/>
      <c r="GI2201" s="1"/>
      <c r="GJ2201" s="1"/>
      <c r="GK2201" s="1"/>
      <c r="GL2201" s="1"/>
      <c r="GM2201" s="1"/>
      <c r="GN2201" s="1"/>
      <c r="GO2201" s="1"/>
    </row>
    <row r="2202" spans="1:197" s="40" customFormat="1" x14ac:dyDescent="0.25">
      <c r="A2202" s="41"/>
      <c r="B2202" s="4"/>
      <c r="C2202" s="41"/>
      <c r="D2202" s="42"/>
      <c r="E2202" s="42"/>
      <c r="F2202" s="42"/>
      <c r="G2202" s="1"/>
      <c r="H2202" s="1"/>
      <c r="I2202" s="1"/>
      <c r="J2202" s="1"/>
      <c r="K2202" s="1"/>
      <c r="L2202" s="1"/>
      <c r="M2202" s="2"/>
      <c r="N2202" s="1"/>
      <c r="O2202" s="1"/>
      <c r="P2202" s="1"/>
      <c r="Q2202" s="1"/>
      <c r="R2202" s="1"/>
      <c r="S2202" s="1"/>
      <c r="T2202" s="1"/>
      <c r="U2202" s="1"/>
      <c r="V2202" s="1"/>
      <c r="W2202" s="1"/>
      <c r="X2202" s="1"/>
      <c r="Y2202" s="1"/>
      <c r="Z2202" s="1"/>
      <c r="AA2202" s="1"/>
      <c r="AB2202" s="1"/>
      <c r="AC2202" s="1"/>
      <c r="AD2202" s="1"/>
      <c r="AE2202" s="1"/>
      <c r="AF2202" s="1"/>
      <c r="AG2202" s="1"/>
      <c r="AH2202" s="1"/>
      <c r="AI2202" s="1"/>
      <c r="AJ2202" s="1"/>
      <c r="AK2202" s="1"/>
      <c r="AL2202" s="1"/>
      <c r="AM2202" s="1"/>
      <c r="AN2202" s="1"/>
      <c r="AO2202" s="1"/>
      <c r="AP2202" s="1"/>
      <c r="AQ2202" s="1"/>
      <c r="AR2202" s="1"/>
      <c r="AS2202" s="1"/>
      <c r="AT2202" s="1"/>
      <c r="AU2202" s="1"/>
      <c r="AV2202" s="1"/>
      <c r="AW2202" s="1"/>
      <c r="AX2202" s="1"/>
      <c r="AY2202" s="1"/>
      <c r="AZ2202" s="1"/>
      <c r="BA2202" s="1"/>
      <c r="BB2202" s="1"/>
      <c r="BC2202" s="1"/>
      <c r="BD2202" s="1"/>
      <c r="BE2202" s="1"/>
      <c r="BF2202" s="1"/>
      <c r="BG2202" s="1"/>
      <c r="BH2202" s="1"/>
      <c r="BI2202" s="1"/>
      <c r="BJ2202" s="1"/>
      <c r="BK2202" s="1"/>
      <c r="BL2202" s="1"/>
      <c r="BM2202" s="1"/>
      <c r="BN2202" s="1"/>
      <c r="BO2202" s="1"/>
      <c r="BP2202" s="1"/>
      <c r="BQ2202" s="1"/>
      <c r="BR2202" s="1"/>
      <c r="BS2202" s="1"/>
      <c r="BT2202" s="1"/>
      <c r="BU2202" s="1"/>
      <c r="BV2202" s="1"/>
      <c r="BW2202" s="1"/>
      <c r="BX2202" s="1"/>
      <c r="BY2202" s="1"/>
      <c r="BZ2202" s="1"/>
      <c r="CA2202" s="1"/>
      <c r="CB2202" s="1"/>
      <c r="CC2202" s="1"/>
      <c r="CD2202" s="1"/>
      <c r="CE2202" s="1"/>
      <c r="CF2202" s="1"/>
      <c r="CG2202" s="1"/>
      <c r="CH2202" s="1"/>
      <c r="CI2202" s="1"/>
      <c r="CJ2202" s="1"/>
      <c r="CK2202" s="1"/>
      <c r="CL2202" s="1"/>
      <c r="CM2202" s="1"/>
      <c r="CN2202" s="1"/>
      <c r="CO2202" s="1"/>
      <c r="CP2202" s="1"/>
      <c r="CQ2202" s="1"/>
      <c r="CR2202" s="1"/>
      <c r="CS2202" s="1"/>
      <c r="CT2202" s="1"/>
      <c r="CU2202" s="1"/>
      <c r="CV2202" s="1"/>
      <c r="CW2202" s="1"/>
      <c r="CX2202" s="1"/>
      <c r="CY2202" s="1"/>
      <c r="CZ2202" s="1"/>
      <c r="DA2202" s="1"/>
      <c r="DB2202" s="1"/>
      <c r="DC2202" s="1"/>
      <c r="DD2202" s="1"/>
      <c r="DE2202" s="1"/>
      <c r="DF2202" s="1"/>
      <c r="DG2202" s="1"/>
      <c r="DH2202" s="1"/>
      <c r="DI2202" s="1"/>
      <c r="DJ2202" s="1"/>
      <c r="DK2202" s="1"/>
      <c r="DL2202" s="1"/>
      <c r="DM2202" s="1"/>
      <c r="DN2202" s="1"/>
      <c r="DO2202" s="1"/>
      <c r="DP2202" s="1"/>
      <c r="DQ2202" s="1"/>
      <c r="DR2202" s="1"/>
      <c r="DS2202" s="1"/>
      <c r="DT2202" s="1"/>
      <c r="DU2202" s="1"/>
      <c r="DV2202" s="1"/>
      <c r="DW2202" s="1"/>
      <c r="DX2202" s="1"/>
      <c r="DY2202" s="1"/>
      <c r="DZ2202" s="1"/>
      <c r="EA2202" s="1"/>
      <c r="EB2202" s="1"/>
      <c r="EC2202" s="1"/>
      <c r="ED2202" s="1"/>
      <c r="EE2202" s="1"/>
      <c r="EF2202" s="1"/>
      <c r="EG2202" s="1"/>
      <c r="EH2202" s="1"/>
      <c r="EI2202" s="1"/>
      <c r="EJ2202" s="1"/>
      <c r="EK2202" s="1"/>
      <c r="EL2202" s="1"/>
      <c r="EM2202" s="1"/>
      <c r="EN2202" s="1"/>
      <c r="EO2202" s="1"/>
      <c r="EP2202" s="1"/>
      <c r="EQ2202" s="1"/>
      <c r="ER2202" s="1"/>
      <c r="ES2202" s="1"/>
      <c r="ET2202" s="1"/>
      <c r="EU2202" s="1"/>
      <c r="EV2202" s="1"/>
      <c r="EW2202" s="1"/>
      <c r="EX2202" s="1"/>
      <c r="EY2202" s="1"/>
      <c r="EZ2202" s="1"/>
      <c r="FA2202" s="1"/>
      <c r="FB2202" s="1"/>
      <c r="FC2202" s="1"/>
      <c r="FD2202" s="1"/>
      <c r="FE2202" s="1"/>
      <c r="FF2202" s="1"/>
      <c r="FG2202" s="1"/>
      <c r="FH2202" s="1"/>
      <c r="FI2202" s="1"/>
      <c r="FJ2202" s="1"/>
      <c r="FK2202" s="1"/>
      <c r="FL2202" s="1"/>
      <c r="FM2202" s="1"/>
      <c r="FN2202" s="1"/>
      <c r="FO2202" s="1"/>
      <c r="FP2202" s="1"/>
      <c r="FQ2202" s="1"/>
      <c r="FR2202" s="1"/>
      <c r="FS2202" s="1"/>
      <c r="FT2202" s="1"/>
      <c r="FU2202" s="1"/>
      <c r="FV2202" s="1"/>
      <c r="FW2202" s="1"/>
      <c r="FX2202" s="1"/>
      <c r="FY2202" s="1"/>
      <c r="FZ2202" s="1"/>
      <c r="GA2202" s="1"/>
      <c r="GB2202" s="1"/>
      <c r="GC2202" s="1"/>
      <c r="GD2202" s="1"/>
      <c r="GE2202" s="1"/>
      <c r="GF2202" s="1"/>
      <c r="GG2202" s="1"/>
      <c r="GH2202" s="1"/>
      <c r="GI2202" s="1"/>
      <c r="GJ2202" s="1"/>
      <c r="GK2202" s="1"/>
      <c r="GL2202" s="1"/>
      <c r="GM2202" s="1"/>
      <c r="GN2202" s="1"/>
      <c r="GO2202" s="1"/>
    </row>
    <row r="2203" spans="1:197" s="40" customFormat="1" x14ac:dyDescent="0.25">
      <c r="A2203" s="41"/>
      <c r="B2203" s="4"/>
      <c r="C2203" s="41"/>
      <c r="D2203" s="42"/>
      <c r="E2203" s="42"/>
      <c r="F2203" s="42"/>
      <c r="G2203" s="1"/>
      <c r="H2203" s="1"/>
      <c r="I2203" s="1"/>
      <c r="J2203" s="1"/>
      <c r="K2203" s="1"/>
      <c r="L2203" s="1"/>
      <c r="M2203" s="2"/>
      <c r="N2203" s="1"/>
      <c r="O2203" s="1"/>
      <c r="P2203" s="1"/>
      <c r="Q2203" s="1"/>
      <c r="R2203" s="1"/>
      <c r="S2203" s="1"/>
      <c r="T2203" s="1"/>
      <c r="U2203" s="1"/>
      <c r="V2203" s="1"/>
      <c r="W2203" s="1"/>
      <c r="X2203" s="1"/>
      <c r="Y2203" s="1"/>
      <c r="Z2203" s="1"/>
      <c r="AA2203" s="1"/>
      <c r="AB2203" s="1"/>
      <c r="AC2203" s="1"/>
      <c r="AD2203" s="1"/>
      <c r="AE2203" s="1"/>
      <c r="AF2203" s="1"/>
      <c r="AG2203" s="1"/>
      <c r="AH2203" s="1"/>
      <c r="AI2203" s="1"/>
      <c r="AJ2203" s="1"/>
      <c r="AK2203" s="1"/>
      <c r="AL2203" s="1"/>
      <c r="AM2203" s="1"/>
      <c r="AN2203" s="1"/>
      <c r="AO2203" s="1"/>
      <c r="AP2203" s="1"/>
      <c r="AQ2203" s="1"/>
      <c r="AR2203" s="1"/>
      <c r="AS2203" s="1"/>
      <c r="AT2203" s="1"/>
      <c r="AU2203" s="1"/>
      <c r="AV2203" s="1"/>
      <c r="AW2203" s="1"/>
      <c r="AX2203" s="1"/>
      <c r="AY2203" s="1"/>
      <c r="AZ2203" s="1"/>
      <c r="BA2203" s="1"/>
      <c r="BB2203" s="1"/>
      <c r="BC2203" s="1"/>
      <c r="BD2203" s="1"/>
      <c r="BE2203" s="1"/>
      <c r="BF2203" s="1"/>
      <c r="BG2203" s="1"/>
      <c r="BH2203" s="1"/>
      <c r="BI2203" s="1"/>
      <c r="BJ2203" s="1"/>
      <c r="BK2203" s="1"/>
      <c r="BL2203" s="1"/>
      <c r="BM2203" s="1"/>
      <c r="BN2203" s="1"/>
      <c r="BO2203" s="1"/>
      <c r="BP2203" s="1"/>
      <c r="BQ2203" s="1"/>
      <c r="BR2203" s="1"/>
      <c r="BS2203" s="1"/>
      <c r="BT2203" s="1"/>
      <c r="BU2203" s="1"/>
      <c r="BV2203" s="1"/>
      <c r="BW2203" s="1"/>
      <c r="BX2203" s="1"/>
      <c r="BY2203" s="1"/>
      <c r="BZ2203" s="1"/>
      <c r="CA2203" s="1"/>
      <c r="CB2203" s="1"/>
      <c r="CC2203" s="1"/>
      <c r="CD2203" s="1"/>
      <c r="CE2203" s="1"/>
      <c r="CF2203" s="1"/>
      <c r="CG2203" s="1"/>
      <c r="CH2203" s="1"/>
      <c r="CI2203" s="1"/>
      <c r="CJ2203" s="1"/>
      <c r="CK2203" s="1"/>
      <c r="CL2203" s="1"/>
      <c r="CM2203" s="1"/>
      <c r="CN2203" s="1"/>
      <c r="CO2203" s="1"/>
      <c r="CP2203" s="1"/>
      <c r="CQ2203" s="1"/>
      <c r="CR2203" s="1"/>
      <c r="CS2203" s="1"/>
      <c r="CT2203" s="1"/>
      <c r="CU2203" s="1"/>
      <c r="CV2203" s="1"/>
      <c r="CW2203" s="1"/>
      <c r="CX2203" s="1"/>
      <c r="CY2203" s="1"/>
      <c r="CZ2203" s="1"/>
      <c r="DA2203" s="1"/>
      <c r="DB2203" s="1"/>
      <c r="DC2203" s="1"/>
      <c r="DD2203" s="1"/>
      <c r="DE2203" s="1"/>
      <c r="DF2203" s="1"/>
      <c r="DG2203" s="1"/>
      <c r="DH2203" s="1"/>
      <c r="DI2203" s="1"/>
      <c r="DJ2203" s="1"/>
      <c r="DK2203" s="1"/>
      <c r="DL2203" s="1"/>
      <c r="DM2203" s="1"/>
      <c r="DN2203" s="1"/>
      <c r="DO2203" s="1"/>
      <c r="DP2203" s="1"/>
      <c r="DQ2203" s="1"/>
      <c r="DR2203" s="1"/>
      <c r="DS2203" s="1"/>
      <c r="DT2203" s="1"/>
      <c r="DU2203" s="1"/>
      <c r="DV2203" s="1"/>
      <c r="DW2203" s="1"/>
      <c r="DX2203" s="1"/>
      <c r="DY2203" s="1"/>
      <c r="DZ2203" s="1"/>
      <c r="EA2203" s="1"/>
      <c r="EB2203" s="1"/>
      <c r="EC2203" s="1"/>
      <c r="ED2203" s="1"/>
      <c r="EE2203" s="1"/>
      <c r="EF2203" s="1"/>
      <c r="EG2203" s="1"/>
      <c r="EH2203" s="1"/>
      <c r="EI2203" s="1"/>
      <c r="EJ2203" s="1"/>
      <c r="EK2203" s="1"/>
      <c r="EL2203" s="1"/>
      <c r="EM2203" s="1"/>
      <c r="EN2203" s="1"/>
      <c r="EO2203" s="1"/>
      <c r="EP2203" s="1"/>
      <c r="EQ2203" s="1"/>
      <c r="ER2203" s="1"/>
      <c r="ES2203" s="1"/>
      <c r="ET2203" s="1"/>
      <c r="EU2203" s="1"/>
      <c r="EV2203" s="1"/>
      <c r="EW2203" s="1"/>
      <c r="EX2203" s="1"/>
      <c r="EY2203" s="1"/>
      <c r="EZ2203" s="1"/>
      <c r="FA2203" s="1"/>
      <c r="FB2203" s="1"/>
      <c r="FC2203" s="1"/>
      <c r="FD2203" s="1"/>
      <c r="FE2203" s="1"/>
      <c r="FF2203" s="1"/>
      <c r="FG2203" s="1"/>
      <c r="FH2203" s="1"/>
      <c r="FI2203" s="1"/>
      <c r="FJ2203" s="1"/>
      <c r="FK2203" s="1"/>
      <c r="FL2203" s="1"/>
      <c r="FM2203" s="1"/>
      <c r="FN2203" s="1"/>
      <c r="FO2203" s="1"/>
      <c r="FP2203" s="1"/>
      <c r="FQ2203" s="1"/>
      <c r="FR2203" s="1"/>
      <c r="FS2203" s="1"/>
      <c r="FT2203" s="1"/>
      <c r="FU2203" s="1"/>
      <c r="FV2203" s="1"/>
      <c r="FW2203" s="1"/>
      <c r="FX2203" s="1"/>
      <c r="FY2203" s="1"/>
      <c r="FZ2203" s="1"/>
      <c r="GA2203" s="1"/>
      <c r="GB2203" s="1"/>
      <c r="GC2203" s="1"/>
      <c r="GD2203" s="1"/>
      <c r="GE2203" s="1"/>
      <c r="GF2203" s="1"/>
      <c r="GG2203" s="1"/>
      <c r="GH2203" s="1"/>
      <c r="GI2203" s="1"/>
      <c r="GJ2203" s="1"/>
      <c r="GK2203" s="1"/>
      <c r="GL2203" s="1"/>
      <c r="GM2203" s="1"/>
      <c r="GN2203" s="1"/>
      <c r="GO2203" s="1"/>
    </row>
    <row r="2204" spans="1:197" s="40" customFormat="1" x14ac:dyDescent="0.25">
      <c r="A2204" s="41"/>
      <c r="B2204" s="4"/>
      <c r="C2204" s="41"/>
      <c r="D2204" s="42"/>
      <c r="E2204" s="42"/>
      <c r="F2204" s="42"/>
      <c r="G2204" s="1"/>
      <c r="H2204" s="1"/>
      <c r="I2204" s="1"/>
      <c r="J2204" s="1"/>
      <c r="K2204" s="1"/>
      <c r="L2204" s="1"/>
      <c r="M2204" s="2"/>
      <c r="N2204" s="1"/>
      <c r="O2204" s="1"/>
      <c r="P2204" s="1"/>
      <c r="Q2204" s="1"/>
      <c r="R2204" s="1"/>
      <c r="S2204" s="1"/>
      <c r="T2204" s="1"/>
      <c r="U2204" s="1"/>
      <c r="V2204" s="1"/>
      <c r="W2204" s="1"/>
      <c r="X2204" s="1"/>
      <c r="Y2204" s="1"/>
      <c r="Z2204" s="1"/>
      <c r="AA2204" s="1"/>
      <c r="AB2204" s="1"/>
      <c r="AC2204" s="1"/>
      <c r="AD2204" s="1"/>
      <c r="AE2204" s="1"/>
      <c r="AF2204" s="1"/>
      <c r="AG2204" s="1"/>
      <c r="AH2204" s="1"/>
      <c r="AI2204" s="1"/>
      <c r="AJ2204" s="1"/>
      <c r="AK2204" s="1"/>
      <c r="AL2204" s="1"/>
      <c r="AM2204" s="1"/>
      <c r="AN2204" s="1"/>
      <c r="AO2204" s="1"/>
      <c r="AP2204" s="1"/>
      <c r="AQ2204" s="1"/>
      <c r="AR2204" s="1"/>
      <c r="AS2204" s="1"/>
      <c r="AT2204" s="1"/>
      <c r="AU2204" s="1"/>
      <c r="AV2204" s="1"/>
      <c r="AW2204" s="1"/>
      <c r="AX2204" s="1"/>
      <c r="AY2204" s="1"/>
      <c r="AZ2204" s="1"/>
      <c r="BA2204" s="1"/>
      <c r="BB2204" s="1"/>
      <c r="BC2204" s="1"/>
      <c r="BD2204" s="1"/>
      <c r="BE2204" s="1"/>
      <c r="BF2204" s="1"/>
      <c r="BG2204" s="1"/>
      <c r="BH2204" s="1"/>
      <c r="BI2204" s="1"/>
      <c r="BJ2204" s="1"/>
      <c r="BK2204" s="1"/>
      <c r="BL2204" s="1"/>
      <c r="BM2204" s="1"/>
      <c r="BN2204" s="1"/>
      <c r="BO2204" s="1"/>
      <c r="BP2204" s="1"/>
      <c r="BQ2204" s="1"/>
      <c r="BR2204" s="1"/>
      <c r="BS2204" s="1"/>
      <c r="BT2204" s="1"/>
      <c r="BU2204" s="1"/>
      <c r="BV2204" s="1"/>
      <c r="BW2204" s="1"/>
      <c r="BX2204" s="1"/>
      <c r="BY2204" s="1"/>
      <c r="BZ2204" s="1"/>
      <c r="CA2204" s="1"/>
      <c r="CB2204" s="1"/>
      <c r="CC2204" s="1"/>
      <c r="CD2204" s="1"/>
      <c r="CE2204" s="1"/>
      <c r="CF2204" s="1"/>
      <c r="CG2204" s="1"/>
      <c r="CH2204" s="1"/>
      <c r="CI2204" s="1"/>
      <c r="CJ2204" s="1"/>
      <c r="CK2204" s="1"/>
      <c r="CL2204" s="1"/>
      <c r="CM2204" s="1"/>
      <c r="CN2204" s="1"/>
      <c r="CO2204" s="1"/>
      <c r="CP2204" s="1"/>
      <c r="CQ2204" s="1"/>
      <c r="CR2204" s="1"/>
      <c r="CS2204" s="1"/>
      <c r="CT2204" s="1"/>
      <c r="CU2204" s="1"/>
      <c r="CV2204" s="1"/>
      <c r="CW2204" s="1"/>
      <c r="CX2204" s="1"/>
      <c r="CY2204" s="1"/>
      <c r="CZ2204" s="1"/>
      <c r="DA2204" s="1"/>
      <c r="DB2204" s="1"/>
      <c r="DC2204" s="1"/>
      <c r="DD2204" s="1"/>
      <c r="DE2204" s="1"/>
      <c r="DF2204" s="1"/>
      <c r="DG2204" s="1"/>
      <c r="DH2204" s="1"/>
      <c r="DI2204" s="1"/>
      <c r="DJ2204" s="1"/>
      <c r="DK2204" s="1"/>
      <c r="DL2204" s="1"/>
      <c r="DM2204" s="1"/>
      <c r="DN2204" s="1"/>
      <c r="DO2204" s="1"/>
      <c r="DP2204" s="1"/>
      <c r="DQ2204" s="1"/>
      <c r="DR2204" s="1"/>
      <c r="DS2204" s="1"/>
      <c r="DT2204" s="1"/>
      <c r="DU2204" s="1"/>
      <c r="DV2204" s="1"/>
      <c r="DW2204" s="1"/>
      <c r="DX2204" s="1"/>
      <c r="DY2204" s="1"/>
      <c r="DZ2204" s="1"/>
      <c r="EA2204" s="1"/>
      <c r="EB2204" s="1"/>
      <c r="EC2204" s="1"/>
      <c r="ED2204" s="1"/>
      <c r="EE2204" s="1"/>
      <c r="EF2204" s="1"/>
      <c r="EG2204" s="1"/>
      <c r="EH2204" s="1"/>
      <c r="EI2204" s="1"/>
      <c r="EJ2204" s="1"/>
      <c r="EK2204" s="1"/>
      <c r="EL2204" s="1"/>
      <c r="EM2204" s="1"/>
      <c r="EN2204" s="1"/>
      <c r="EO2204" s="1"/>
      <c r="EP2204" s="1"/>
      <c r="EQ2204" s="1"/>
      <c r="ER2204" s="1"/>
      <c r="ES2204" s="1"/>
      <c r="ET2204" s="1"/>
      <c r="EU2204" s="1"/>
      <c r="EV2204" s="1"/>
      <c r="EW2204" s="1"/>
      <c r="EX2204" s="1"/>
      <c r="EY2204" s="1"/>
      <c r="EZ2204" s="1"/>
      <c r="FA2204" s="1"/>
      <c r="FB2204" s="1"/>
      <c r="FC2204" s="1"/>
      <c r="FD2204" s="1"/>
      <c r="FE2204" s="1"/>
      <c r="FF2204" s="1"/>
      <c r="FG2204" s="1"/>
      <c r="FH2204" s="1"/>
      <c r="FI2204" s="1"/>
      <c r="FJ2204" s="1"/>
      <c r="FK2204" s="1"/>
      <c r="FL2204" s="1"/>
      <c r="FM2204" s="1"/>
      <c r="FN2204" s="1"/>
      <c r="FO2204" s="1"/>
      <c r="FP2204" s="1"/>
      <c r="FQ2204" s="1"/>
      <c r="FR2204" s="1"/>
      <c r="FS2204" s="1"/>
      <c r="FT2204" s="1"/>
      <c r="FU2204" s="1"/>
      <c r="FV2204" s="1"/>
      <c r="FW2204" s="1"/>
      <c r="FX2204" s="1"/>
      <c r="FY2204" s="1"/>
      <c r="FZ2204" s="1"/>
      <c r="GA2204" s="1"/>
      <c r="GB2204" s="1"/>
      <c r="GC2204" s="1"/>
      <c r="GD2204" s="1"/>
      <c r="GE2204" s="1"/>
      <c r="GF2204" s="1"/>
      <c r="GG2204" s="1"/>
      <c r="GH2204" s="1"/>
      <c r="GI2204" s="1"/>
      <c r="GJ2204" s="1"/>
      <c r="GK2204" s="1"/>
      <c r="GL2204" s="1"/>
      <c r="GM2204" s="1"/>
      <c r="GN2204" s="1"/>
      <c r="GO2204" s="1"/>
    </row>
    <row r="2205" spans="1:197" s="40" customFormat="1" x14ac:dyDescent="0.25">
      <c r="A2205" s="41"/>
      <c r="B2205" s="4"/>
      <c r="C2205" s="41"/>
      <c r="D2205" s="42"/>
      <c r="E2205" s="42"/>
      <c r="F2205" s="42"/>
      <c r="G2205" s="1"/>
      <c r="H2205" s="1"/>
      <c r="I2205" s="1"/>
      <c r="J2205" s="1"/>
      <c r="K2205" s="1"/>
      <c r="L2205" s="1"/>
      <c r="M2205" s="2"/>
      <c r="N2205" s="1"/>
      <c r="O2205" s="1"/>
      <c r="P2205" s="1"/>
      <c r="Q2205" s="1"/>
      <c r="R2205" s="1"/>
      <c r="S2205" s="1"/>
      <c r="T2205" s="1"/>
      <c r="U2205" s="1"/>
      <c r="V2205" s="1"/>
      <c r="W2205" s="1"/>
      <c r="X2205" s="1"/>
      <c r="Y2205" s="1"/>
      <c r="Z2205" s="1"/>
      <c r="AA2205" s="1"/>
      <c r="AB2205" s="1"/>
      <c r="AC2205" s="1"/>
      <c r="AD2205" s="1"/>
      <c r="AE2205" s="1"/>
      <c r="AF2205" s="1"/>
      <c r="AG2205" s="1"/>
      <c r="AH2205" s="1"/>
      <c r="AI2205" s="1"/>
      <c r="AJ2205" s="1"/>
      <c r="AK2205" s="1"/>
      <c r="AL2205" s="1"/>
      <c r="AM2205" s="1"/>
      <c r="AN2205" s="1"/>
      <c r="AO2205" s="1"/>
      <c r="AP2205" s="1"/>
      <c r="AQ2205" s="1"/>
      <c r="AR2205" s="1"/>
      <c r="AS2205" s="1"/>
      <c r="AT2205" s="1"/>
      <c r="AU2205" s="1"/>
      <c r="AV2205" s="1"/>
      <c r="AW2205" s="1"/>
      <c r="AX2205" s="1"/>
      <c r="AY2205" s="1"/>
      <c r="AZ2205" s="1"/>
      <c r="BA2205" s="1"/>
      <c r="BB2205" s="1"/>
      <c r="BC2205" s="1"/>
      <c r="BD2205" s="1"/>
      <c r="BE2205" s="1"/>
      <c r="BF2205" s="1"/>
      <c r="BG2205" s="1"/>
      <c r="BH2205" s="1"/>
      <c r="BI2205" s="1"/>
      <c r="BJ2205" s="1"/>
      <c r="BK2205" s="1"/>
      <c r="BL2205" s="1"/>
      <c r="BM2205" s="1"/>
      <c r="BN2205" s="1"/>
      <c r="BO2205" s="1"/>
      <c r="BP2205" s="1"/>
      <c r="BQ2205" s="1"/>
      <c r="BR2205" s="1"/>
      <c r="BS2205" s="1"/>
      <c r="BT2205" s="1"/>
      <c r="BU2205" s="1"/>
      <c r="BV2205" s="1"/>
      <c r="BW2205" s="1"/>
      <c r="BX2205" s="1"/>
      <c r="BY2205" s="1"/>
      <c r="BZ2205" s="1"/>
      <c r="CA2205" s="1"/>
      <c r="CB2205" s="1"/>
      <c r="CC2205" s="1"/>
      <c r="CD2205" s="1"/>
      <c r="CE2205" s="1"/>
      <c r="CF2205" s="1"/>
      <c r="CG2205" s="1"/>
      <c r="CH2205" s="1"/>
      <c r="CI2205" s="1"/>
      <c r="CJ2205" s="1"/>
      <c r="CK2205" s="1"/>
      <c r="CL2205" s="1"/>
      <c r="CM2205" s="1"/>
      <c r="CN2205" s="1"/>
      <c r="CO2205" s="1"/>
      <c r="CP2205" s="1"/>
      <c r="CQ2205" s="1"/>
      <c r="CR2205" s="1"/>
      <c r="CS2205" s="1"/>
      <c r="CT2205" s="1"/>
      <c r="CU2205" s="1"/>
      <c r="CV2205" s="1"/>
      <c r="CW2205" s="1"/>
      <c r="CX2205" s="1"/>
      <c r="CY2205" s="1"/>
      <c r="CZ2205" s="1"/>
      <c r="DA2205" s="1"/>
      <c r="DB2205" s="1"/>
      <c r="DC2205" s="1"/>
      <c r="DD2205" s="1"/>
      <c r="DE2205" s="1"/>
      <c r="DF2205" s="1"/>
      <c r="DG2205" s="1"/>
      <c r="DH2205" s="1"/>
      <c r="DI2205" s="1"/>
      <c r="DJ2205" s="1"/>
      <c r="DK2205" s="1"/>
      <c r="DL2205" s="1"/>
      <c r="DM2205" s="1"/>
      <c r="DN2205" s="1"/>
      <c r="DO2205" s="1"/>
      <c r="DP2205" s="1"/>
      <c r="DQ2205" s="1"/>
      <c r="DR2205" s="1"/>
      <c r="DS2205" s="1"/>
      <c r="DT2205" s="1"/>
      <c r="DU2205" s="1"/>
      <c r="DV2205" s="1"/>
      <c r="DW2205" s="1"/>
      <c r="DX2205" s="1"/>
      <c r="DY2205" s="1"/>
      <c r="DZ2205" s="1"/>
      <c r="EA2205" s="1"/>
      <c r="EB2205" s="1"/>
      <c r="EC2205" s="1"/>
      <c r="ED2205" s="1"/>
      <c r="EE2205" s="1"/>
      <c r="EF2205" s="1"/>
      <c r="EG2205" s="1"/>
      <c r="EH2205" s="1"/>
      <c r="EI2205" s="1"/>
      <c r="EJ2205" s="1"/>
      <c r="EK2205" s="1"/>
      <c r="EL2205" s="1"/>
      <c r="EM2205" s="1"/>
      <c r="EN2205" s="1"/>
      <c r="EO2205" s="1"/>
      <c r="EP2205" s="1"/>
      <c r="EQ2205" s="1"/>
      <c r="ER2205" s="1"/>
      <c r="ES2205" s="1"/>
      <c r="ET2205" s="1"/>
      <c r="EU2205" s="1"/>
      <c r="EV2205" s="1"/>
      <c r="EW2205" s="1"/>
      <c r="EX2205" s="1"/>
      <c r="EY2205" s="1"/>
      <c r="EZ2205" s="1"/>
      <c r="FA2205" s="1"/>
      <c r="FB2205" s="1"/>
      <c r="FC2205" s="1"/>
      <c r="FD2205" s="1"/>
      <c r="FE2205" s="1"/>
      <c r="FF2205" s="1"/>
      <c r="FG2205" s="1"/>
      <c r="FH2205" s="1"/>
      <c r="FI2205" s="1"/>
      <c r="FJ2205" s="1"/>
      <c r="FK2205" s="1"/>
      <c r="FL2205" s="1"/>
      <c r="FM2205" s="1"/>
      <c r="FN2205" s="1"/>
      <c r="FO2205" s="1"/>
      <c r="FP2205" s="1"/>
      <c r="FQ2205" s="1"/>
      <c r="FR2205" s="1"/>
      <c r="FS2205" s="1"/>
      <c r="FT2205" s="1"/>
      <c r="FU2205" s="1"/>
      <c r="FV2205" s="1"/>
      <c r="FW2205" s="1"/>
      <c r="FX2205" s="1"/>
      <c r="FY2205" s="1"/>
      <c r="FZ2205" s="1"/>
      <c r="GA2205" s="1"/>
      <c r="GB2205" s="1"/>
      <c r="GC2205" s="1"/>
      <c r="GD2205" s="1"/>
      <c r="GE2205" s="1"/>
      <c r="GF2205" s="1"/>
      <c r="GG2205" s="1"/>
      <c r="GH2205" s="1"/>
      <c r="GI2205" s="1"/>
      <c r="GJ2205" s="1"/>
      <c r="GK2205" s="1"/>
      <c r="GL2205" s="1"/>
      <c r="GM2205" s="1"/>
      <c r="GN2205" s="1"/>
      <c r="GO2205" s="1"/>
    </row>
    <row r="2206" spans="1:197" s="40" customFormat="1" x14ac:dyDescent="0.25">
      <c r="A2206" s="41"/>
      <c r="B2206" s="4"/>
      <c r="C2206" s="41"/>
      <c r="D2206" s="42"/>
      <c r="E2206" s="42"/>
      <c r="F2206" s="42"/>
      <c r="G2206" s="1"/>
      <c r="H2206" s="1"/>
      <c r="I2206" s="1"/>
      <c r="J2206" s="1"/>
      <c r="K2206" s="1"/>
      <c r="L2206" s="1"/>
      <c r="M2206" s="2"/>
      <c r="N2206" s="1"/>
      <c r="O2206" s="1"/>
      <c r="P2206" s="1"/>
      <c r="Q2206" s="1"/>
      <c r="R2206" s="1"/>
      <c r="S2206" s="1"/>
      <c r="T2206" s="1"/>
      <c r="U2206" s="1"/>
      <c r="V2206" s="1"/>
      <c r="W2206" s="1"/>
      <c r="X2206" s="1"/>
      <c r="Y2206" s="1"/>
      <c r="Z2206" s="1"/>
      <c r="AA2206" s="1"/>
      <c r="AB2206" s="1"/>
      <c r="AC2206" s="1"/>
      <c r="AD2206" s="1"/>
      <c r="AE2206" s="1"/>
      <c r="AF2206" s="1"/>
      <c r="AG2206" s="1"/>
      <c r="AH2206" s="1"/>
      <c r="AI2206" s="1"/>
      <c r="AJ2206" s="1"/>
      <c r="AK2206" s="1"/>
      <c r="AL2206" s="1"/>
      <c r="AM2206" s="1"/>
      <c r="AN2206" s="1"/>
      <c r="AO2206" s="1"/>
      <c r="AP2206" s="1"/>
      <c r="AQ2206" s="1"/>
      <c r="AR2206" s="1"/>
      <c r="AS2206" s="1"/>
      <c r="AT2206" s="1"/>
      <c r="AU2206" s="1"/>
      <c r="AV2206" s="1"/>
      <c r="AW2206" s="1"/>
      <c r="AX2206" s="1"/>
      <c r="AY2206" s="1"/>
      <c r="AZ2206" s="1"/>
      <c r="BA2206" s="1"/>
      <c r="BB2206" s="1"/>
      <c r="BC2206" s="1"/>
      <c r="BD2206" s="1"/>
      <c r="BE2206" s="1"/>
      <c r="BF2206" s="1"/>
      <c r="BG2206" s="1"/>
      <c r="BH2206" s="1"/>
      <c r="BI2206" s="1"/>
      <c r="BJ2206" s="1"/>
      <c r="BK2206" s="1"/>
      <c r="BL2206" s="1"/>
      <c r="BM2206" s="1"/>
      <c r="BN2206" s="1"/>
      <c r="BO2206" s="1"/>
      <c r="BP2206" s="1"/>
      <c r="BQ2206" s="1"/>
      <c r="BR2206" s="1"/>
      <c r="BS2206" s="1"/>
      <c r="BT2206" s="1"/>
      <c r="BU2206" s="1"/>
      <c r="BV2206" s="1"/>
      <c r="BW2206" s="1"/>
      <c r="BX2206" s="1"/>
      <c r="BY2206" s="1"/>
      <c r="BZ2206" s="1"/>
      <c r="CA2206" s="1"/>
      <c r="CB2206" s="1"/>
      <c r="CC2206" s="1"/>
      <c r="CD2206" s="1"/>
      <c r="CE2206" s="1"/>
      <c r="CF2206" s="1"/>
      <c r="CG2206" s="1"/>
      <c r="CH2206" s="1"/>
      <c r="CI2206" s="1"/>
      <c r="CJ2206" s="1"/>
      <c r="CK2206" s="1"/>
      <c r="CL2206" s="1"/>
      <c r="CM2206" s="1"/>
      <c r="CN2206" s="1"/>
      <c r="CO2206" s="1"/>
      <c r="CP2206" s="1"/>
      <c r="CQ2206" s="1"/>
      <c r="CR2206" s="1"/>
      <c r="CS2206" s="1"/>
      <c r="CT2206" s="1"/>
      <c r="CU2206" s="1"/>
      <c r="CV2206" s="1"/>
      <c r="CW2206" s="1"/>
      <c r="CX2206" s="1"/>
      <c r="CY2206" s="1"/>
      <c r="CZ2206" s="1"/>
      <c r="DA2206" s="1"/>
      <c r="DB2206" s="1"/>
      <c r="DC2206" s="1"/>
      <c r="DD2206" s="1"/>
      <c r="DE2206" s="1"/>
      <c r="DF2206" s="1"/>
      <c r="DG2206" s="1"/>
      <c r="DH2206" s="1"/>
      <c r="DI2206" s="1"/>
      <c r="DJ2206" s="1"/>
      <c r="DK2206" s="1"/>
      <c r="DL2206" s="1"/>
      <c r="DM2206" s="1"/>
      <c r="DN2206" s="1"/>
      <c r="DO2206" s="1"/>
      <c r="DP2206" s="1"/>
      <c r="DQ2206" s="1"/>
      <c r="DR2206" s="1"/>
      <c r="DS2206" s="1"/>
      <c r="DT2206" s="1"/>
      <c r="DU2206" s="1"/>
      <c r="DV2206" s="1"/>
      <c r="DW2206" s="1"/>
      <c r="DX2206" s="1"/>
      <c r="DY2206" s="1"/>
      <c r="DZ2206" s="1"/>
      <c r="EA2206" s="1"/>
      <c r="EB2206" s="1"/>
      <c r="EC2206" s="1"/>
      <c r="ED2206" s="1"/>
      <c r="EE2206" s="1"/>
      <c r="EF2206" s="1"/>
      <c r="EG2206" s="1"/>
      <c r="EH2206" s="1"/>
      <c r="EI2206" s="1"/>
      <c r="EJ2206" s="1"/>
      <c r="EK2206" s="1"/>
      <c r="EL2206" s="1"/>
      <c r="EM2206" s="1"/>
      <c r="EN2206" s="1"/>
      <c r="EO2206" s="1"/>
      <c r="EP2206" s="1"/>
      <c r="EQ2206" s="1"/>
      <c r="ER2206" s="1"/>
      <c r="ES2206" s="1"/>
      <c r="ET2206" s="1"/>
      <c r="EU2206" s="1"/>
      <c r="EV2206" s="1"/>
      <c r="EW2206" s="1"/>
      <c r="EX2206" s="1"/>
      <c r="EY2206" s="1"/>
      <c r="EZ2206" s="1"/>
      <c r="FA2206" s="1"/>
      <c r="FB2206" s="1"/>
      <c r="FC2206" s="1"/>
      <c r="FD2206" s="1"/>
      <c r="FE2206" s="1"/>
      <c r="FF2206" s="1"/>
      <c r="FG2206" s="1"/>
      <c r="FH2206" s="1"/>
      <c r="FI2206" s="1"/>
      <c r="FJ2206" s="1"/>
      <c r="FK2206" s="1"/>
      <c r="FL2206" s="1"/>
      <c r="FM2206" s="1"/>
      <c r="FN2206" s="1"/>
      <c r="FO2206" s="1"/>
      <c r="FP2206" s="1"/>
      <c r="FQ2206" s="1"/>
      <c r="FR2206" s="1"/>
      <c r="FS2206" s="1"/>
      <c r="FT2206" s="1"/>
      <c r="FU2206" s="1"/>
      <c r="FV2206" s="1"/>
      <c r="FW2206" s="1"/>
      <c r="FX2206" s="1"/>
      <c r="FY2206" s="1"/>
      <c r="FZ2206" s="1"/>
      <c r="GA2206" s="1"/>
      <c r="GB2206" s="1"/>
      <c r="GC2206" s="1"/>
      <c r="GD2206" s="1"/>
      <c r="GE2206" s="1"/>
      <c r="GF2206" s="1"/>
      <c r="GG2206" s="1"/>
      <c r="GH2206" s="1"/>
      <c r="GI2206" s="1"/>
      <c r="GJ2206" s="1"/>
      <c r="GK2206" s="1"/>
      <c r="GL2206" s="1"/>
      <c r="GM2206" s="1"/>
      <c r="GN2206" s="1"/>
      <c r="GO2206" s="1"/>
    </row>
    <row r="2207" spans="1:197" s="40" customFormat="1" x14ac:dyDescent="0.25">
      <c r="A2207" s="41"/>
      <c r="B2207" s="4"/>
      <c r="C2207" s="41"/>
      <c r="D2207" s="42"/>
      <c r="E2207" s="42"/>
      <c r="F2207" s="42"/>
      <c r="G2207" s="1"/>
      <c r="H2207" s="1"/>
      <c r="I2207" s="1"/>
      <c r="J2207" s="1"/>
      <c r="K2207" s="1"/>
      <c r="L2207" s="1"/>
      <c r="M2207" s="2"/>
      <c r="N2207" s="1"/>
      <c r="O2207" s="1"/>
      <c r="P2207" s="1"/>
      <c r="Q2207" s="1"/>
      <c r="R2207" s="1"/>
      <c r="S2207" s="1"/>
      <c r="T2207" s="1"/>
      <c r="U2207" s="1"/>
      <c r="V2207" s="1"/>
      <c r="W2207" s="1"/>
      <c r="X2207" s="1"/>
      <c r="Y2207" s="1"/>
      <c r="Z2207" s="1"/>
      <c r="AA2207" s="1"/>
      <c r="AB2207" s="1"/>
      <c r="AC2207" s="1"/>
      <c r="AD2207" s="1"/>
      <c r="AE2207" s="1"/>
      <c r="AF2207" s="1"/>
      <c r="AG2207" s="1"/>
      <c r="AH2207" s="1"/>
      <c r="AI2207" s="1"/>
      <c r="AJ2207" s="1"/>
      <c r="AK2207" s="1"/>
      <c r="AL2207" s="1"/>
      <c r="AM2207" s="1"/>
      <c r="AN2207" s="1"/>
      <c r="AO2207" s="1"/>
      <c r="AP2207" s="1"/>
      <c r="AQ2207" s="1"/>
      <c r="AR2207" s="1"/>
      <c r="AS2207" s="1"/>
      <c r="AT2207" s="1"/>
      <c r="AU2207" s="1"/>
      <c r="AV2207" s="1"/>
      <c r="AW2207" s="1"/>
      <c r="AX2207" s="1"/>
      <c r="AY2207" s="1"/>
      <c r="AZ2207" s="1"/>
      <c r="BA2207" s="1"/>
      <c r="BB2207" s="1"/>
      <c r="BC2207" s="1"/>
      <c r="BD2207" s="1"/>
      <c r="BE2207" s="1"/>
      <c r="BF2207" s="1"/>
      <c r="BG2207" s="1"/>
      <c r="BH2207" s="1"/>
      <c r="BI2207" s="1"/>
      <c r="BJ2207" s="1"/>
      <c r="BK2207" s="1"/>
      <c r="BL2207" s="1"/>
      <c r="BM2207" s="1"/>
      <c r="BN2207" s="1"/>
      <c r="BO2207" s="1"/>
      <c r="BP2207" s="1"/>
      <c r="BQ2207" s="1"/>
      <c r="BR2207" s="1"/>
      <c r="BS2207" s="1"/>
      <c r="BT2207" s="1"/>
      <c r="BU2207" s="1"/>
      <c r="BV2207" s="1"/>
      <c r="BW2207" s="1"/>
      <c r="BX2207" s="1"/>
      <c r="BY2207" s="1"/>
      <c r="BZ2207" s="1"/>
      <c r="CA2207" s="1"/>
      <c r="CB2207" s="1"/>
      <c r="CC2207" s="1"/>
      <c r="CD2207" s="1"/>
      <c r="CE2207" s="1"/>
      <c r="CF2207" s="1"/>
      <c r="CG2207" s="1"/>
      <c r="CH2207" s="1"/>
      <c r="CI2207" s="1"/>
      <c r="CJ2207" s="1"/>
      <c r="CK2207" s="1"/>
      <c r="CL2207" s="1"/>
      <c r="CM2207" s="1"/>
      <c r="CN2207" s="1"/>
      <c r="CO2207" s="1"/>
      <c r="CP2207" s="1"/>
      <c r="CQ2207" s="1"/>
      <c r="CR2207" s="1"/>
      <c r="CS2207" s="1"/>
      <c r="CT2207" s="1"/>
      <c r="CU2207" s="1"/>
      <c r="CV2207" s="1"/>
      <c r="CW2207" s="1"/>
      <c r="CX2207" s="1"/>
      <c r="CY2207" s="1"/>
      <c r="CZ2207" s="1"/>
      <c r="DA2207" s="1"/>
      <c r="DB2207" s="1"/>
      <c r="DC2207" s="1"/>
      <c r="DD2207" s="1"/>
      <c r="DE2207" s="1"/>
      <c r="DF2207" s="1"/>
      <c r="DG2207" s="1"/>
      <c r="DH2207" s="1"/>
      <c r="DI2207" s="1"/>
      <c r="DJ2207" s="1"/>
      <c r="DK2207" s="1"/>
      <c r="DL2207" s="1"/>
      <c r="DM2207" s="1"/>
      <c r="DN2207" s="1"/>
      <c r="DO2207" s="1"/>
      <c r="DP2207" s="1"/>
      <c r="DQ2207" s="1"/>
      <c r="DR2207" s="1"/>
      <c r="DS2207" s="1"/>
      <c r="DT2207" s="1"/>
      <c r="DU2207" s="1"/>
      <c r="DV2207" s="1"/>
      <c r="DW2207" s="1"/>
      <c r="DX2207" s="1"/>
      <c r="DY2207" s="1"/>
      <c r="DZ2207" s="1"/>
      <c r="EA2207" s="1"/>
      <c r="EB2207" s="1"/>
      <c r="EC2207" s="1"/>
      <c r="ED2207" s="1"/>
      <c r="EE2207" s="1"/>
      <c r="EF2207" s="1"/>
      <c r="EG2207" s="1"/>
      <c r="EH2207" s="1"/>
      <c r="EI2207" s="1"/>
      <c r="EJ2207" s="1"/>
      <c r="EK2207" s="1"/>
      <c r="EL2207" s="1"/>
      <c r="EM2207" s="1"/>
      <c r="EN2207" s="1"/>
      <c r="EO2207" s="1"/>
      <c r="EP2207" s="1"/>
      <c r="EQ2207" s="1"/>
      <c r="ER2207" s="1"/>
      <c r="ES2207" s="1"/>
      <c r="ET2207" s="1"/>
      <c r="EU2207" s="1"/>
      <c r="EV2207" s="1"/>
      <c r="EW2207" s="1"/>
      <c r="EX2207" s="1"/>
      <c r="EY2207" s="1"/>
      <c r="EZ2207" s="1"/>
      <c r="FA2207" s="1"/>
      <c r="FB2207" s="1"/>
      <c r="FC2207" s="1"/>
      <c r="FD2207" s="1"/>
      <c r="FE2207" s="1"/>
      <c r="FF2207" s="1"/>
      <c r="FG2207" s="1"/>
      <c r="FH2207" s="1"/>
      <c r="FI2207" s="1"/>
      <c r="FJ2207" s="1"/>
      <c r="FK2207" s="1"/>
      <c r="FL2207" s="1"/>
      <c r="FM2207" s="1"/>
      <c r="FN2207" s="1"/>
      <c r="FO2207" s="1"/>
      <c r="FP2207" s="1"/>
      <c r="FQ2207" s="1"/>
      <c r="FR2207" s="1"/>
      <c r="FS2207" s="1"/>
      <c r="FT2207" s="1"/>
      <c r="FU2207" s="1"/>
      <c r="FV2207" s="1"/>
      <c r="FW2207" s="1"/>
      <c r="FX2207" s="1"/>
      <c r="FY2207" s="1"/>
      <c r="FZ2207" s="1"/>
      <c r="GA2207" s="1"/>
      <c r="GB2207" s="1"/>
      <c r="GC2207" s="1"/>
      <c r="GD2207" s="1"/>
      <c r="GE2207" s="1"/>
      <c r="GF2207" s="1"/>
      <c r="GG2207" s="1"/>
      <c r="GH2207" s="1"/>
      <c r="GI2207" s="1"/>
      <c r="GJ2207" s="1"/>
      <c r="GK2207" s="1"/>
      <c r="GL2207" s="1"/>
      <c r="GM2207" s="1"/>
      <c r="GN2207" s="1"/>
      <c r="GO2207" s="1"/>
    </row>
    <row r="2208" spans="1:197" s="40" customFormat="1" x14ac:dyDescent="0.25">
      <c r="A2208" s="41"/>
      <c r="B2208" s="4"/>
      <c r="C2208" s="41"/>
      <c r="D2208" s="42"/>
      <c r="E2208" s="42"/>
      <c r="F2208" s="42"/>
      <c r="G2208" s="1"/>
      <c r="H2208" s="1"/>
      <c r="I2208" s="1"/>
      <c r="J2208" s="1"/>
      <c r="K2208" s="1"/>
      <c r="L2208" s="1"/>
      <c r="M2208" s="2"/>
      <c r="N2208" s="1"/>
      <c r="O2208" s="1"/>
      <c r="P2208" s="1"/>
      <c r="Q2208" s="1"/>
      <c r="R2208" s="1"/>
      <c r="S2208" s="1"/>
      <c r="T2208" s="1"/>
      <c r="U2208" s="1"/>
      <c r="V2208" s="1"/>
      <c r="W2208" s="1"/>
      <c r="X2208" s="1"/>
      <c r="Y2208" s="1"/>
      <c r="Z2208" s="1"/>
      <c r="AA2208" s="1"/>
      <c r="AB2208" s="1"/>
      <c r="AC2208" s="1"/>
      <c r="AD2208" s="1"/>
      <c r="AE2208" s="1"/>
      <c r="AF2208" s="1"/>
      <c r="AG2208" s="1"/>
      <c r="AH2208" s="1"/>
      <c r="AI2208" s="1"/>
      <c r="AJ2208" s="1"/>
      <c r="AK2208" s="1"/>
      <c r="AL2208" s="1"/>
      <c r="AM2208" s="1"/>
      <c r="AN2208" s="1"/>
      <c r="AO2208" s="1"/>
      <c r="AP2208" s="1"/>
      <c r="AQ2208" s="1"/>
      <c r="AR2208" s="1"/>
      <c r="AS2208" s="1"/>
      <c r="AT2208" s="1"/>
      <c r="AU2208" s="1"/>
      <c r="AV2208" s="1"/>
      <c r="AW2208" s="1"/>
      <c r="AX2208" s="1"/>
      <c r="AY2208" s="1"/>
      <c r="AZ2208" s="1"/>
      <c r="BA2208" s="1"/>
      <c r="BB2208" s="1"/>
      <c r="BC2208" s="1"/>
      <c r="BD2208" s="1"/>
      <c r="BE2208" s="1"/>
      <c r="BF2208" s="1"/>
      <c r="BG2208" s="1"/>
      <c r="BH2208" s="1"/>
      <c r="BI2208" s="1"/>
      <c r="BJ2208" s="1"/>
      <c r="BK2208" s="1"/>
      <c r="BL2208" s="1"/>
      <c r="BM2208" s="1"/>
      <c r="BN2208" s="1"/>
      <c r="BO2208" s="1"/>
      <c r="BP2208" s="1"/>
      <c r="BQ2208" s="1"/>
      <c r="BR2208" s="1"/>
      <c r="BS2208" s="1"/>
      <c r="BT2208" s="1"/>
      <c r="BU2208" s="1"/>
      <c r="BV2208" s="1"/>
      <c r="BW2208" s="1"/>
      <c r="BX2208" s="1"/>
      <c r="BY2208" s="1"/>
      <c r="BZ2208" s="1"/>
      <c r="CA2208" s="1"/>
      <c r="CB2208" s="1"/>
      <c r="CC2208" s="1"/>
      <c r="CD2208" s="1"/>
      <c r="CE2208" s="1"/>
      <c r="CF2208" s="1"/>
      <c r="CG2208" s="1"/>
      <c r="CH2208" s="1"/>
      <c r="CI2208" s="1"/>
      <c r="CJ2208" s="1"/>
      <c r="CK2208" s="1"/>
      <c r="CL2208" s="1"/>
      <c r="CM2208" s="1"/>
      <c r="CN2208" s="1"/>
      <c r="CO2208" s="1"/>
      <c r="CP2208" s="1"/>
      <c r="CQ2208" s="1"/>
      <c r="CR2208" s="1"/>
      <c r="CS2208" s="1"/>
      <c r="CT2208" s="1"/>
      <c r="CU2208" s="1"/>
      <c r="CV2208" s="1"/>
      <c r="CW2208" s="1"/>
      <c r="CX2208" s="1"/>
      <c r="CY2208" s="1"/>
      <c r="CZ2208" s="1"/>
      <c r="DA2208" s="1"/>
      <c r="DB2208" s="1"/>
      <c r="DC2208" s="1"/>
      <c r="DD2208" s="1"/>
      <c r="DE2208" s="1"/>
      <c r="DF2208" s="1"/>
      <c r="DG2208" s="1"/>
      <c r="DH2208" s="1"/>
      <c r="DI2208" s="1"/>
      <c r="DJ2208" s="1"/>
      <c r="DK2208" s="1"/>
      <c r="DL2208" s="1"/>
      <c r="DM2208" s="1"/>
      <c r="DN2208" s="1"/>
      <c r="DO2208" s="1"/>
      <c r="DP2208" s="1"/>
      <c r="DQ2208" s="1"/>
      <c r="DR2208" s="1"/>
      <c r="DS2208" s="1"/>
      <c r="DT2208" s="1"/>
      <c r="DU2208" s="1"/>
      <c r="DV2208" s="1"/>
      <c r="DW2208" s="1"/>
      <c r="DX2208" s="1"/>
      <c r="DY2208" s="1"/>
      <c r="DZ2208" s="1"/>
      <c r="EA2208" s="1"/>
      <c r="EB2208" s="1"/>
      <c r="EC2208" s="1"/>
      <c r="ED2208" s="1"/>
      <c r="EE2208" s="1"/>
      <c r="EF2208" s="1"/>
      <c r="EG2208" s="1"/>
      <c r="EH2208" s="1"/>
      <c r="EI2208" s="1"/>
      <c r="EJ2208" s="1"/>
      <c r="EK2208" s="1"/>
      <c r="EL2208" s="1"/>
      <c r="EM2208" s="1"/>
      <c r="EN2208" s="1"/>
      <c r="EO2208" s="1"/>
      <c r="EP2208" s="1"/>
      <c r="EQ2208" s="1"/>
      <c r="ER2208" s="1"/>
      <c r="ES2208" s="1"/>
      <c r="ET2208" s="1"/>
      <c r="EU2208" s="1"/>
      <c r="EV2208" s="1"/>
      <c r="EW2208" s="1"/>
      <c r="EX2208" s="1"/>
      <c r="EY2208" s="1"/>
      <c r="EZ2208" s="1"/>
      <c r="FA2208" s="1"/>
      <c r="FB2208" s="1"/>
      <c r="FC2208" s="1"/>
      <c r="FD2208" s="1"/>
      <c r="FE2208" s="1"/>
      <c r="FF2208" s="1"/>
      <c r="FG2208" s="1"/>
      <c r="FH2208" s="1"/>
      <c r="FI2208" s="1"/>
      <c r="FJ2208" s="1"/>
      <c r="FK2208" s="1"/>
      <c r="FL2208" s="1"/>
      <c r="FM2208" s="1"/>
      <c r="FN2208" s="1"/>
      <c r="FO2208" s="1"/>
      <c r="FP2208" s="1"/>
      <c r="FQ2208" s="1"/>
      <c r="FR2208" s="1"/>
      <c r="FS2208" s="1"/>
      <c r="FT2208" s="1"/>
      <c r="FU2208" s="1"/>
      <c r="FV2208" s="1"/>
      <c r="FW2208" s="1"/>
      <c r="FX2208" s="1"/>
      <c r="FY2208" s="1"/>
      <c r="FZ2208" s="1"/>
      <c r="GA2208" s="1"/>
      <c r="GB2208" s="1"/>
      <c r="GC2208" s="1"/>
      <c r="GD2208" s="1"/>
      <c r="GE2208" s="1"/>
      <c r="GF2208" s="1"/>
      <c r="GG2208" s="1"/>
      <c r="GH2208" s="1"/>
      <c r="GI2208" s="1"/>
      <c r="GJ2208" s="1"/>
      <c r="GK2208" s="1"/>
      <c r="GL2208" s="1"/>
      <c r="GM2208" s="1"/>
      <c r="GN2208" s="1"/>
      <c r="GO2208" s="1"/>
    </row>
    <row r="2209" spans="1:197" s="40" customFormat="1" x14ac:dyDescent="0.25">
      <c r="A2209" s="41"/>
      <c r="B2209" s="4"/>
      <c r="C2209" s="41"/>
      <c r="D2209" s="42"/>
      <c r="E2209" s="42"/>
      <c r="F2209" s="42"/>
      <c r="G2209" s="1"/>
      <c r="H2209" s="1"/>
      <c r="I2209" s="1"/>
      <c r="J2209" s="1"/>
      <c r="K2209" s="1"/>
      <c r="L2209" s="1"/>
      <c r="M2209" s="2"/>
      <c r="N2209" s="1"/>
      <c r="O2209" s="1"/>
      <c r="P2209" s="1"/>
      <c r="Q2209" s="1"/>
      <c r="R2209" s="1"/>
      <c r="S2209" s="1"/>
      <c r="T2209" s="1"/>
      <c r="U2209" s="1"/>
      <c r="V2209" s="1"/>
      <c r="W2209" s="1"/>
      <c r="X2209" s="1"/>
      <c r="Y2209" s="1"/>
      <c r="Z2209" s="1"/>
      <c r="AA2209" s="1"/>
      <c r="AB2209" s="1"/>
      <c r="AC2209" s="1"/>
      <c r="AD2209" s="1"/>
      <c r="AE2209" s="1"/>
      <c r="AF2209" s="1"/>
      <c r="AG2209" s="1"/>
      <c r="AH2209" s="1"/>
      <c r="AI2209" s="1"/>
      <c r="AJ2209" s="1"/>
      <c r="AK2209" s="1"/>
      <c r="AL2209" s="1"/>
      <c r="AM2209" s="1"/>
      <c r="AN2209" s="1"/>
      <c r="AO2209" s="1"/>
      <c r="AP2209" s="1"/>
      <c r="AQ2209" s="1"/>
      <c r="AR2209" s="1"/>
      <c r="AS2209" s="1"/>
      <c r="AT2209" s="1"/>
      <c r="AU2209" s="1"/>
      <c r="AV2209" s="1"/>
      <c r="AW2209" s="1"/>
      <c r="AX2209" s="1"/>
      <c r="AY2209" s="1"/>
      <c r="AZ2209" s="1"/>
      <c r="BA2209" s="1"/>
      <c r="BB2209" s="1"/>
      <c r="BC2209" s="1"/>
      <c r="BD2209" s="1"/>
      <c r="BE2209" s="1"/>
      <c r="BF2209" s="1"/>
      <c r="BG2209" s="1"/>
      <c r="BH2209" s="1"/>
      <c r="BI2209" s="1"/>
      <c r="BJ2209" s="1"/>
      <c r="BK2209" s="1"/>
      <c r="BL2209" s="1"/>
      <c r="BM2209" s="1"/>
      <c r="BN2209" s="1"/>
      <c r="BO2209" s="1"/>
      <c r="BP2209" s="1"/>
      <c r="BQ2209" s="1"/>
      <c r="BR2209" s="1"/>
      <c r="BS2209" s="1"/>
      <c r="BT2209" s="1"/>
      <c r="BU2209" s="1"/>
      <c r="BV2209" s="1"/>
      <c r="BW2209" s="1"/>
      <c r="BX2209" s="1"/>
      <c r="BY2209" s="1"/>
      <c r="BZ2209" s="1"/>
      <c r="CA2209" s="1"/>
      <c r="CB2209" s="1"/>
      <c r="CC2209" s="1"/>
      <c r="CD2209" s="1"/>
      <c r="CE2209" s="1"/>
      <c r="CF2209" s="1"/>
      <c r="CG2209" s="1"/>
      <c r="CH2209" s="1"/>
      <c r="CI2209" s="1"/>
      <c r="CJ2209" s="1"/>
      <c r="CK2209" s="1"/>
      <c r="CL2209" s="1"/>
      <c r="CM2209" s="1"/>
      <c r="CN2209" s="1"/>
      <c r="CO2209" s="1"/>
      <c r="CP2209" s="1"/>
      <c r="CQ2209" s="1"/>
      <c r="CR2209" s="1"/>
      <c r="CS2209" s="1"/>
      <c r="CT2209" s="1"/>
      <c r="CU2209" s="1"/>
      <c r="CV2209" s="1"/>
      <c r="CW2209" s="1"/>
      <c r="CX2209" s="1"/>
      <c r="CY2209" s="1"/>
      <c r="CZ2209" s="1"/>
      <c r="DA2209" s="1"/>
      <c r="DB2209" s="1"/>
      <c r="DC2209" s="1"/>
      <c r="DD2209" s="1"/>
      <c r="DE2209" s="1"/>
      <c r="DF2209" s="1"/>
      <c r="DG2209" s="1"/>
      <c r="DH2209" s="1"/>
      <c r="DI2209" s="1"/>
      <c r="DJ2209" s="1"/>
      <c r="DK2209" s="1"/>
      <c r="DL2209" s="1"/>
      <c r="DM2209" s="1"/>
      <c r="DN2209" s="1"/>
      <c r="DO2209" s="1"/>
      <c r="DP2209" s="1"/>
      <c r="DQ2209" s="1"/>
      <c r="DR2209" s="1"/>
      <c r="DS2209" s="1"/>
      <c r="DT2209" s="1"/>
      <c r="DU2209" s="1"/>
      <c r="DV2209" s="1"/>
      <c r="DW2209" s="1"/>
      <c r="DX2209" s="1"/>
      <c r="DY2209" s="1"/>
      <c r="DZ2209" s="1"/>
      <c r="EA2209" s="1"/>
      <c r="EB2209" s="1"/>
      <c r="EC2209" s="1"/>
      <c r="ED2209" s="1"/>
      <c r="EE2209" s="1"/>
      <c r="EF2209" s="1"/>
      <c r="EG2209" s="1"/>
      <c r="EH2209" s="1"/>
      <c r="EI2209" s="1"/>
      <c r="EJ2209" s="1"/>
      <c r="EK2209" s="1"/>
      <c r="EL2209" s="1"/>
      <c r="EM2209" s="1"/>
      <c r="EN2209" s="1"/>
      <c r="EO2209" s="1"/>
      <c r="EP2209" s="1"/>
      <c r="EQ2209" s="1"/>
      <c r="ER2209" s="1"/>
      <c r="ES2209" s="1"/>
      <c r="ET2209" s="1"/>
      <c r="EU2209" s="1"/>
      <c r="EV2209" s="1"/>
      <c r="EW2209" s="1"/>
      <c r="EX2209" s="1"/>
      <c r="EY2209" s="1"/>
      <c r="EZ2209" s="1"/>
      <c r="FA2209" s="1"/>
      <c r="FB2209" s="1"/>
      <c r="FC2209" s="1"/>
      <c r="FD2209" s="1"/>
      <c r="FE2209" s="1"/>
      <c r="FF2209" s="1"/>
      <c r="FG2209" s="1"/>
      <c r="FH2209" s="1"/>
      <c r="FI2209" s="1"/>
      <c r="FJ2209" s="1"/>
      <c r="FK2209" s="1"/>
      <c r="FL2209" s="1"/>
      <c r="FM2209" s="1"/>
      <c r="FN2209" s="1"/>
      <c r="FO2209" s="1"/>
      <c r="FP2209" s="1"/>
      <c r="FQ2209" s="1"/>
      <c r="FR2209" s="1"/>
      <c r="FS2209" s="1"/>
      <c r="FT2209" s="1"/>
      <c r="FU2209" s="1"/>
      <c r="FV2209" s="1"/>
      <c r="FW2209" s="1"/>
      <c r="FX2209" s="1"/>
      <c r="FY2209" s="1"/>
      <c r="FZ2209" s="1"/>
      <c r="GA2209" s="1"/>
      <c r="GB2209" s="1"/>
      <c r="GC2209" s="1"/>
      <c r="GD2209" s="1"/>
      <c r="GE2209" s="1"/>
      <c r="GF2209" s="1"/>
      <c r="GG2209" s="1"/>
      <c r="GH2209" s="1"/>
      <c r="GI2209" s="1"/>
      <c r="GJ2209" s="1"/>
      <c r="GK2209" s="1"/>
      <c r="GL2209" s="1"/>
      <c r="GM2209" s="1"/>
      <c r="GN2209" s="1"/>
      <c r="GO2209" s="1"/>
    </row>
    <row r="2210" spans="1:197" s="40" customFormat="1" x14ac:dyDescent="0.25">
      <c r="A2210" s="41"/>
      <c r="B2210" s="4"/>
      <c r="C2210" s="41"/>
      <c r="D2210" s="42"/>
      <c r="E2210" s="42"/>
      <c r="F2210" s="42"/>
      <c r="G2210" s="1"/>
      <c r="H2210" s="1"/>
      <c r="I2210" s="1"/>
      <c r="J2210" s="1"/>
      <c r="K2210" s="1"/>
      <c r="L2210" s="1"/>
      <c r="M2210" s="2"/>
      <c r="N2210" s="1"/>
      <c r="O2210" s="1"/>
      <c r="P2210" s="1"/>
      <c r="Q2210" s="1"/>
      <c r="R2210" s="1"/>
      <c r="S2210" s="1"/>
      <c r="T2210" s="1"/>
      <c r="U2210" s="1"/>
      <c r="V2210" s="1"/>
      <c r="W2210" s="1"/>
      <c r="X2210" s="1"/>
      <c r="Y2210" s="1"/>
      <c r="Z2210" s="1"/>
      <c r="AA2210" s="1"/>
      <c r="AB2210" s="1"/>
      <c r="AC2210" s="1"/>
      <c r="AD2210" s="1"/>
      <c r="AE2210" s="1"/>
      <c r="AF2210" s="1"/>
      <c r="AG2210" s="1"/>
      <c r="AH2210" s="1"/>
      <c r="AI2210" s="1"/>
      <c r="AJ2210" s="1"/>
      <c r="AK2210" s="1"/>
      <c r="AL2210" s="1"/>
      <c r="AM2210" s="1"/>
      <c r="AN2210" s="1"/>
      <c r="AO2210" s="1"/>
      <c r="AP2210" s="1"/>
      <c r="AQ2210" s="1"/>
      <c r="AR2210" s="1"/>
      <c r="AS2210" s="1"/>
      <c r="AT2210" s="1"/>
      <c r="AU2210" s="1"/>
      <c r="AV2210" s="1"/>
      <c r="AW2210" s="1"/>
      <c r="AX2210" s="1"/>
      <c r="AY2210" s="1"/>
      <c r="AZ2210" s="1"/>
      <c r="BA2210" s="1"/>
      <c r="BB2210" s="1"/>
      <c r="BC2210" s="1"/>
      <c r="BD2210" s="1"/>
      <c r="BE2210" s="1"/>
      <c r="BF2210" s="1"/>
      <c r="BG2210" s="1"/>
      <c r="BH2210" s="1"/>
      <c r="BI2210" s="1"/>
      <c r="BJ2210" s="1"/>
      <c r="BK2210" s="1"/>
      <c r="BL2210" s="1"/>
      <c r="BM2210" s="1"/>
      <c r="BN2210" s="1"/>
      <c r="BO2210" s="1"/>
      <c r="BP2210" s="1"/>
      <c r="BQ2210" s="1"/>
      <c r="BR2210" s="1"/>
      <c r="BS2210" s="1"/>
      <c r="BT2210" s="1"/>
      <c r="BU2210" s="1"/>
      <c r="BV2210" s="1"/>
      <c r="BW2210" s="1"/>
      <c r="BX2210" s="1"/>
      <c r="BY2210" s="1"/>
      <c r="BZ2210" s="1"/>
      <c r="CA2210" s="1"/>
      <c r="CB2210" s="1"/>
      <c r="CC2210" s="1"/>
      <c r="CD2210" s="1"/>
      <c r="CE2210" s="1"/>
      <c r="CF2210" s="1"/>
      <c r="CG2210" s="1"/>
      <c r="CH2210" s="1"/>
      <c r="CI2210" s="1"/>
      <c r="CJ2210" s="1"/>
      <c r="CK2210" s="1"/>
      <c r="CL2210" s="1"/>
      <c r="CM2210" s="1"/>
      <c r="CN2210" s="1"/>
      <c r="CO2210" s="1"/>
      <c r="CP2210" s="1"/>
      <c r="CQ2210" s="1"/>
      <c r="CR2210" s="1"/>
      <c r="CS2210" s="1"/>
      <c r="CT2210" s="1"/>
      <c r="CU2210" s="1"/>
      <c r="CV2210" s="1"/>
      <c r="CW2210" s="1"/>
      <c r="CX2210" s="1"/>
      <c r="CY2210" s="1"/>
      <c r="CZ2210" s="1"/>
      <c r="DA2210" s="1"/>
      <c r="DB2210" s="1"/>
      <c r="DC2210" s="1"/>
      <c r="DD2210" s="1"/>
      <c r="DE2210" s="1"/>
      <c r="DF2210" s="1"/>
      <c r="DG2210" s="1"/>
      <c r="DH2210" s="1"/>
      <c r="DI2210" s="1"/>
      <c r="DJ2210" s="1"/>
      <c r="DK2210" s="1"/>
      <c r="DL2210" s="1"/>
      <c r="DM2210" s="1"/>
      <c r="DN2210" s="1"/>
      <c r="DO2210" s="1"/>
      <c r="DP2210" s="1"/>
      <c r="DQ2210" s="1"/>
      <c r="DR2210" s="1"/>
      <c r="DS2210" s="1"/>
      <c r="DT2210" s="1"/>
      <c r="DU2210" s="1"/>
      <c r="DV2210" s="1"/>
      <c r="DW2210" s="1"/>
      <c r="DX2210" s="1"/>
      <c r="DY2210" s="1"/>
      <c r="DZ2210" s="1"/>
      <c r="EA2210" s="1"/>
      <c r="EB2210" s="1"/>
      <c r="EC2210" s="1"/>
      <c r="ED2210" s="1"/>
      <c r="EE2210" s="1"/>
      <c r="EF2210" s="1"/>
      <c r="EG2210" s="1"/>
      <c r="EH2210" s="1"/>
      <c r="EI2210" s="1"/>
      <c r="EJ2210" s="1"/>
      <c r="EK2210" s="1"/>
      <c r="EL2210" s="1"/>
      <c r="EM2210" s="1"/>
      <c r="EN2210" s="1"/>
      <c r="EO2210" s="1"/>
      <c r="EP2210" s="1"/>
      <c r="EQ2210" s="1"/>
      <c r="ER2210" s="1"/>
      <c r="ES2210" s="1"/>
      <c r="ET2210" s="1"/>
      <c r="EU2210" s="1"/>
      <c r="EV2210" s="1"/>
      <c r="EW2210" s="1"/>
      <c r="EX2210" s="1"/>
      <c r="EY2210" s="1"/>
      <c r="EZ2210" s="1"/>
      <c r="FA2210" s="1"/>
      <c r="FB2210" s="1"/>
      <c r="FC2210" s="1"/>
      <c r="FD2210" s="1"/>
      <c r="FE2210" s="1"/>
      <c r="FF2210" s="1"/>
      <c r="FG2210" s="1"/>
      <c r="FH2210" s="1"/>
      <c r="FI2210" s="1"/>
      <c r="FJ2210" s="1"/>
      <c r="FK2210" s="1"/>
      <c r="FL2210" s="1"/>
      <c r="FM2210" s="1"/>
      <c r="FN2210" s="1"/>
      <c r="FO2210" s="1"/>
      <c r="FP2210" s="1"/>
      <c r="FQ2210" s="1"/>
      <c r="FR2210" s="1"/>
      <c r="FS2210" s="1"/>
      <c r="FT2210" s="1"/>
      <c r="FU2210" s="1"/>
      <c r="FV2210" s="1"/>
      <c r="FW2210" s="1"/>
      <c r="FX2210" s="1"/>
      <c r="FY2210" s="1"/>
      <c r="FZ2210" s="1"/>
      <c r="GA2210" s="1"/>
      <c r="GB2210" s="1"/>
      <c r="GC2210" s="1"/>
      <c r="GD2210" s="1"/>
      <c r="GE2210" s="1"/>
      <c r="GF2210" s="1"/>
      <c r="GG2210" s="1"/>
      <c r="GH2210" s="1"/>
      <c r="GI2210" s="1"/>
      <c r="GJ2210" s="1"/>
      <c r="GK2210" s="1"/>
      <c r="GL2210" s="1"/>
      <c r="GM2210" s="1"/>
      <c r="GN2210" s="1"/>
      <c r="GO2210" s="1"/>
    </row>
    <row r="2211" spans="1:197" s="40" customFormat="1" x14ac:dyDescent="0.25">
      <c r="A2211" s="41"/>
      <c r="B2211" s="4"/>
      <c r="C2211" s="41"/>
      <c r="D2211" s="42"/>
      <c r="E2211" s="42"/>
      <c r="F2211" s="42"/>
      <c r="G2211" s="1"/>
      <c r="H2211" s="1"/>
      <c r="I2211" s="1"/>
      <c r="J2211" s="1"/>
      <c r="K2211" s="1"/>
      <c r="L2211" s="1"/>
      <c r="M2211" s="2"/>
      <c r="N2211" s="1"/>
      <c r="O2211" s="1"/>
      <c r="P2211" s="1"/>
      <c r="Q2211" s="1"/>
      <c r="R2211" s="1"/>
      <c r="S2211" s="1"/>
      <c r="T2211" s="1"/>
      <c r="U2211" s="1"/>
      <c r="V2211" s="1"/>
      <c r="W2211" s="1"/>
      <c r="X2211" s="1"/>
      <c r="Y2211" s="1"/>
      <c r="Z2211" s="1"/>
      <c r="AA2211" s="1"/>
      <c r="AB2211" s="1"/>
      <c r="AC2211" s="1"/>
      <c r="AD2211" s="1"/>
      <c r="AE2211" s="1"/>
      <c r="AF2211" s="1"/>
      <c r="AG2211" s="1"/>
      <c r="AH2211" s="1"/>
      <c r="AI2211" s="1"/>
      <c r="AJ2211" s="1"/>
      <c r="AK2211" s="1"/>
      <c r="AL2211" s="1"/>
      <c r="AM2211" s="1"/>
      <c r="AN2211" s="1"/>
      <c r="AO2211" s="1"/>
      <c r="AP2211" s="1"/>
      <c r="AQ2211" s="1"/>
      <c r="AR2211" s="1"/>
      <c r="AS2211" s="1"/>
      <c r="AT2211" s="1"/>
      <c r="AU2211" s="1"/>
      <c r="AV2211" s="1"/>
      <c r="AW2211" s="1"/>
      <c r="AX2211" s="1"/>
      <c r="AY2211" s="1"/>
      <c r="AZ2211" s="1"/>
      <c r="BA2211" s="1"/>
      <c r="BB2211" s="1"/>
      <c r="BC2211" s="1"/>
      <c r="BD2211" s="1"/>
      <c r="BE2211" s="1"/>
      <c r="BF2211" s="1"/>
      <c r="BG2211" s="1"/>
      <c r="BH2211" s="1"/>
      <c r="BI2211" s="1"/>
      <c r="BJ2211" s="1"/>
      <c r="BK2211" s="1"/>
      <c r="BL2211" s="1"/>
      <c r="BM2211" s="1"/>
      <c r="BN2211" s="1"/>
      <c r="BO2211" s="1"/>
      <c r="BP2211" s="1"/>
      <c r="BQ2211" s="1"/>
      <c r="BR2211" s="1"/>
      <c r="BS2211" s="1"/>
      <c r="BT2211" s="1"/>
      <c r="BU2211" s="1"/>
      <c r="BV2211" s="1"/>
      <c r="BW2211" s="1"/>
      <c r="BX2211" s="1"/>
      <c r="BY2211" s="1"/>
      <c r="BZ2211" s="1"/>
      <c r="CA2211" s="1"/>
      <c r="CB2211" s="1"/>
      <c r="CC2211" s="1"/>
      <c r="CD2211" s="1"/>
      <c r="CE2211" s="1"/>
      <c r="CF2211" s="1"/>
      <c r="CG2211" s="1"/>
      <c r="CH2211" s="1"/>
      <c r="CI2211" s="1"/>
      <c r="CJ2211" s="1"/>
      <c r="CK2211" s="1"/>
      <c r="CL2211" s="1"/>
      <c r="CM2211" s="1"/>
      <c r="CN2211" s="1"/>
      <c r="CO2211" s="1"/>
      <c r="CP2211" s="1"/>
      <c r="CQ2211" s="1"/>
      <c r="CR2211" s="1"/>
      <c r="CS2211" s="1"/>
      <c r="CT2211" s="1"/>
      <c r="CU2211" s="1"/>
      <c r="CV2211" s="1"/>
      <c r="CW2211" s="1"/>
      <c r="CX2211" s="1"/>
      <c r="CY2211" s="1"/>
      <c r="CZ2211" s="1"/>
      <c r="DA2211" s="1"/>
      <c r="DB2211" s="1"/>
      <c r="DC2211" s="1"/>
      <c r="DD2211" s="1"/>
      <c r="DE2211" s="1"/>
      <c r="DF2211" s="1"/>
      <c r="DG2211" s="1"/>
      <c r="DH2211" s="1"/>
      <c r="DI2211" s="1"/>
      <c r="DJ2211" s="1"/>
      <c r="DK2211" s="1"/>
      <c r="DL2211" s="1"/>
      <c r="DM2211" s="1"/>
      <c r="DN2211" s="1"/>
      <c r="DO2211" s="1"/>
      <c r="DP2211" s="1"/>
      <c r="DQ2211" s="1"/>
      <c r="DR2211" s="1"/>
      <c r="DS2211" s="1"/>
      <c r="DT2211" s="1"/>
      <c r="DU2211" s="1"/>
      <c r="DV2211" s="1"/>
      <c r="DW2211" s="1"/>
      <c r="DX2211" s="1"/>
      <c r="DY2211" s="1"/>
      <c r="DZ2211" s="1"/>
      <c r="EA2211" s="1"/>
      <c r="EB2211" s="1"/>
      <c r="EC2211" s="1"/>
      <c r="ED2211" s="1"/>
      <c r="EE2211" s="1"/>
      <c r="EF2211" s="1"/>
      <c r="EG2211" s="1"/>
      <c r="EH2211" s="1"/>
      <c r="EI2211" s="1"/>
      <c r="EJ2211" s="1"/>
      <c r="EK2211" s="1"/>
      <c r="EL2211" s="1"/>
      <c r="EM2211" s="1"/>
      <c r="EN2211" s="1"/>
      <c r="EO2211" s="1"/>
      <c r="EP2211" s="1"/>
      <c r="EQ2211" s="1"/>
      <c r="ER2211" s="1"/>
      <c r="ES2211" s="1"/>
      <c r="ET2211" s="1"/>
      <c r="EU2211" s="1"/>
      <c r="EV2211" s="1"/>
      <c r="EW2211" s="1"/>
      <c r="EX2211" s="1"/>
      <c r="EY2211" s="1"/>
      <c r="EZ2211" s="1"/>
      <c r="FA2211" s="1"/>
      <c r="FB2211" s="1"/>
      <c r="FC2211" s="1"/>
      <c r="FD2211" s="1"/>
      <c r="FE2211" s="1"/>
      <c r="FF2211" s="1"/>
      <c r="FG2211" s="1"/>
      <c r="FH2211" s="1"/>
      <c r="FI2211" s="1"/>
      <c r="FJ2211" s="1"/>
      <c r="FK2211" s="1"/>
      <c r="FL2211" s="1"/>
      <c r="FM2211" s="1"/>
      <c r="FN2211" s="1"/>
      <c r="FO2211" s="1"/>
      <c r="FP2211" s="1"/>
      <c r="FQ2211" s="1"/>
      <c r="FR2211" s="1"/>
      <c r="FS2211" s="1"/>
      <c r="FT2211" s="1"/>
      <c r="FU2211" s="1"/>
      <c r="FV2211" s="1"/>
      <c r="FW2211" s="1"/>
      <c r="FX2211" s="1"/>
      <c r="FY2211" s="1"/>
      <c r="FZ2211" s="1"/>
      <c r="GA2211" s="1"/>
      <c r="GB2211" s="1"/>
      <c r="GC2211" s="1"/>
      <c r="GD2211" s="1"/>
      <c r="GE2211" s="1"/>
      <c r="GF2211" s="1"/>
      <c r="GG2211" s="1"/>
      <c r="GH2211" s="1"/>
      <c r="GI2211" s="1"/>
      <c r="GJ2211" s="1"/>
      <c r="GK2211" s="1"/>
      <c r="GL2211" s="1"/>
      <c r="GM2211" s="1"/>
      <c r="GN2211" s="1"/>
      <c r="GO2211" s="1"/>
    </row>
    <row r="2212" spans="1:197" s="40" customFormat="1" x14ac:dyDescent="0.25">
      <c r="A2212" s="41"/>
      <c r="B2212" s="4"/>
      <c r="C2212" s="41"/>
      <c r="D2212" s="42"/>
      <c r="E2212" s="42"/>
      <c r="F2212" s="42"/>
      <c r="G2212" s="1"/>
      <c r="H2212" s="1"/>
      <c r="I2212" s="1"/>
      <c r="J2212" s="1"/>
      <c r="K2212" s="1"/>
      <c r="L2212" s="1"/>
      <c r="M2212" s="2"/>
      <c r="N2212" s="1"/>
      <c r="O2212" s="1"/>
      <c r="P2212" s="1"/>
      <c r="Q2212" s="1"/>
      <c r="R2212" s="1"/>
      <c r="S2212" s="1"/>
      <c r="T2212" s="1"/>
      <c r="U2212" s="1"/>
      <c r="V2212" s="1"/>
      <c r="W2212" s="1"/>
      <c r="X2212" s="1"/>
      <c r="Y2212" s="1"/>
      <c r="Z2212" s="1"/>
      <c r="AA2212" s="1"/>
      <c r="AB2212" s="1"/>
      <c r="AC2212" s="1"/>
      <c r="AD2212" s="1"/>
      <c r="AE2212" s="1"/>
      <c r="AF2212" s="1"/>
      <c r="AG2212" s="1"/>
      <c r="AH2212" s="1"/>
      <c r="AI2212" s="1"/>
      <c r="AJ2212" s="1"/>
      <c r="AK2212" s="1"/>
      <c r="AL2212" s="1"/>
      <c r="AM2212" s="1"/>
      <c r="AN2212" s="1"/>
      <c r="AO2212" s="1"/>
      <c r="AP2212" s="1"/>
      <c r="AQ2212" s="1"/>
      <c r="AR2212" s="1"/>
      <c r="AS2212" s="1"/>
      <c r="AT2212" s="1"/>
      <c r="AU2212" s="1"/>
      <c r="AV2212" s="1"/>
      <c r="AW2212" s="1"/>
      <c r="AX2212" s="1"/>
      <c r="AY2212" s="1"/>
      <c r="AZ2212" s="1"/>
      <c r="BA2212" s="1"/>
      <c r="BB2212" s="1"/>
      <c r="BC2212" s="1"/>
      <c r="BD2212" s="1"/>
      <c r="BE2212" s="1"/>
      <c r="BF2212" s="1"/>
      <c r="BG2212" s="1"/>
      <c r="BH2212" s="1"/>
      <c r="BI2212" s="1"/>
      <c r="BJ2212" s="1"/>
      <c r="BK2212" s="1"/>
      <c r="BL2212" s="1"/>
      <c r="BM2212" s="1"/>
      <c r="BN2212" s="1"/>
      <c r="BO2212" s="1"/>
      <c r="BP2212" s="1"/>
      <c r="BQ2212" s="1"/>
      <c r="BR2212" s="1"/>
      <c r="BS2212" s="1"/>
      <c r="BT2212" s="1"/>
      <c r="BU2212" s="1"/>
      <c r="BV2212" s="1"/>
      <c r="BW2212" s="1"/>
      <c r="BX2212" s="1"/>
      <c r="BY2212" s="1"/>
      <c r="BZ2212" s="1"/>
      <c r="CA2212" s="1"/>
      <c r="CB2212" s="1"/>
      <c r="CC2212" s="1"/>
      <c r="CD2212" s="1"/>
      <c r="CE2212" s="1"/>
      <c r="CF2212" s="1"/>
      <c r="CG2212" s="1"/>
      <c r="CH2212" s="1"/>
      <c r="CI2212" s="1"/>
      <c r="CJ2212" s="1"/>
      <c r="CK2212" s="1"/>
      <c r="CL2212" s="1"/>
      <c r="CM2212" s="1"/>
      <c r="CN2212" s="1"/>
      <c r="CO2212" s="1"/>
      <c r="CP2212" s="1"/>
      <c r="CQ2212" s="1"/>
      <c r="CR2212" s="1"/>
      <c r="CS2212" s="1"/>
      <c r="CT2212" s="1"/>
      <c r="CU2212" s="1"/>
      <c r="CV2212" s="1"/>
      <c r="CW2212" s="1"/>
      <c r="CX2212" s="1"/>
      <c r="CY2212" s="1"/>
      <c r="CZ2212" s="1"/>
      <c r="DA2212" s="1"/>
      <c r="DB2212" s="1"/>
      <c r="DC2212" s="1"/>
      <c r="DD2212" s="1"/>
      <c r="DE2212" s="1"/>
      <c r="DF2212" s="1"/>
      <c r="DG2212" s="1"/>
      <c r="DH2212" s="1"/>
      <c r="DI2212" s="1"/>
      <c r="DJ2212" s="1"/>
      <c r="DK2212" s="1"/>
      <c r="DL2212" s="1"/>
      <c r="DM2212" s="1"/>
      <c r="DN2212" s="1"/>
      <c r="DO2212" s="1"/>
      <c r="DP2212" s="1"/>
      <c r="DQ2212" s="1"/>
      <c r="DR2212" s="1"/>
      <c r="DS2212" s="1"/>
      <c r="DT2212" s="1"/>
      <c r="DU2212" s="1"/>
      <c r="DV2212" s="1"/>
      <c r="DW2212" s="1"/>
      <c r="DX2212" s="1"/>
      <c r="DY2212" s="1"/>
      <c r="DZ2212" s="1"/>
      <c r="EA2212" s="1"/>
      <c r="EB2212" s="1"/>
      <c r="EC2212" s="1"/>
      <c r="ED2212" s="1"/>
      <c r="EE2212" s="1"/>
      <c r="EF2212" s="1"/>
      <c r="EG2212" s="1"/>
      <c r="EH2212" s="1"/>
      <c r="EI2212" s="1"/>
      <c r="EJ2212" s="1"/>
      <c r="EK2212" s="1"/>
      <c r="EL2212" s="1"/>
      <c r="EM2212" s="1"/>
      <c r="EN2212" s="1"/>
      <c r="EO2212" s="1"/>
      <c r="EP2212" s="1"/>
      <c r="EQ2212" s="1"/>
      <c r="ER2212" s="1"/>
      <c r="ES2212" s="1"/>
      <c r="ET2212" s="1"/>
      <c r="EU2212" s="1"/>
      <c r="EV2212" s="1"/>
      <c r="EW2212" s="1"/>
      <c r="EX2212" s="1"/>
      <c r="EY2212" s="1"/>
      <c r="EZ2212" s="1"/>
      <c r="FA2212" s="1"/>
      <c r="FB2212" s="1"/>
      <c r="FC2212" s="1"/>
      <c r="FD2212" s="1"/>
      <c r="FE2212" s="1"/>
      <c r="FF2212" s="1"/>
      <c r="FG2212" s="1"/>
      <c r="FH2212" s="1"/>
      <c r="FI2212" s="1"/>
      <c r="FJ2212" s="1"/>
      <c r="FK2212" s="1"/>
      <c r="FL2212" s="1"/>
      <c r="FM2212" s="1"/>
      <c r="FN2212" s="1"/>
      <c r="FO2212" s="1"/>
      <c r="FP2212" s="1"/>
      <c r="FQ2212" s="1"/>
      <c r="FR2212" s="1"/>
      <c r="FS2212" s="1"/>
      <c r="FT2212" s="1"/>
      <c r="FU2212" s="1"/>
      <c r="FV2212" s="1"/>
      <c r="FW2212" s="1"/>
      <c r="FX2212" s="1"/>
      <c r="FY2212" s="1"/>
      <c r="FZ2212" s="1"/>
      <c r="GA2212" s="1"/>
      <c r="GB2212" s="1"/>
      <c r="GC2212" s="1"/>
      <c r="GD2212" s="1"/>
      <c r="GE2212" s="1"/>
      <c r="GF2212" s="1"/>
      <c r="GG2212" s="1"/>
      <c r="GH2212" s="1"/>
      <c r="GI2212" s="1"/>
      <c r="GJ2212" s="1"/>
      <c r="GK2212" s="1"/>
      <c r="GL2212" s="1"/>
      <c r="GM2212" s="1"/>
      <c r="GN2212" s="1"/>
      <c r="GO2212" s="1"/>
    </row>
    <row r="2213" spans="1:197" s="40" customFormat="1" x14ac:dyDescent="0.25">
      <c r="A2213" s="41"/>
      <c r="B2213" s="4"/>
      <c r="C2213" s="41"/>
      <c r="D2213" s="42"/>
      <c r="E2213" s="42"/>
      <c r="F2213" s="42"/>
      <c r="G2213" s="1"/>
      <c r="H2213" s="1"/>
      <c r="I2213" s="1"/>
      <c r="J2213" s="1"/>
      <c r="K2213" s="1"/>
      <c r="L2213" s="1"/>
      <c r="M2213" s="2"/>
      <c r="N2213" s="1"/>
      <c r="O2213" s="1"/>
      <c r="P2213" s="1"/>
      <c r="Q2213" s="1"/>
      <c r="R2213" s="1"/>
      <c r="S2213" s="1"/>
      <c r="T2213" s="1"/>
      <c r="U2213" s="1"/>
      <c r="V2213" s="1"/>
      <c r="W2213" s="1"/>
      <c r="X2213" s="1"/>
      <c r="Y2213" s="1"/>
      <c r="Z2213" s="1"/>
      <c r="AA2213" s="1"/>
      <c r="AB2213" s="1"/>
      <c r="AC2213" s="1"/>
      <c r="AD2213" s="1"/>
      <c r="AE2213" s="1"/>
      <c r="AF2213" s="1"/>
      <c r="AG2213" s="1"/>
      <c r="AH2213" s="1"/>
      <c r="AI2213" s="1"/>
      <c r="AJ2213" s="1"/>
      <c r="AK2213" s="1"/>
      <c r="AL2213" s="1"/>
      <c r="AM2213" s="1"/>
      <c r="AN2213" s="1"/>
      <c r="AO2213" s="1"/>
      <c r="AP2213" s="1"/>
      <c r="AQ2213" s="1"/>
      <c r="AR2213" s="1"/>
      <c r="AS2213" s="1"/>
      <c r="AT2213" s="1"/>
      <c r="AU2213" s="1"/>
      <c r="AV2213" s="1"/>
      <c r="AW2213" s="1"/>
      <c r="AX2213" s="1"/>
      <c r="AY2213" s="1"/>
      <c r="AZ2213" s="1"/>
      <c r="BA2213" s="1"/>
      <c r="BB2213" s="1"/>
      <c r="BC2213" s="1"/>
      <c r="BD2213" s="1"/>
      <c r="BE2213" s="1"/>
      <c r="BF2213" s="1"/>
      <c r="BG2213" s="1"/>
      <c r="BH2213" s="1"/>
      <c r="BI2213" s="1"/>
      <c r="BJ2213" s="1"/>
      <c r="BK2213" s="1"/>
      <c r="BL2213" s="1"/>
      <c r="BM2213" s="1"/>
      <c r="BN2213" s="1"/>
      <c r="BO2213" s="1"/>
      <c r="BP2213" s="1"/>
      <c r="BQ2213" s="1"/>
      <c r="BR2213" s="1"/>
      <c r="BS2213" s="1"/>
      <c r="BT2213" s="1"/>
      <c r="BU2213" s="1"/>
      <c r="BV2213" s="1"/>
      <c r="BW2213" s="1"/>
      <c r="BX2213" s="1"/>
      <c r="BY2213" s="1"/>
      <c r="BZ2213" s="1"/>
      <c r="CA2213" s="1"/>
      <c r="CB2213" s="1"/>
      <c r="CC2213" s="1"/>
      <c r="CD2213" s="1"/>
      <c r="CE2213" s="1"/>
      <c r="CF2213" s="1"/>
      <c r="CG2213" s="1"/>
      <c r="CH2213" s="1"/>
      <c r="CI2213" s="1"/>
      <c r="CJ2213" s="1"/>
      <c r="CK2213" s="1"/>
      <c r="CL2213" s="1"/>
      <c r="CM2213" s="1"/>
      <c r="CN2213" s="1"/>
      <c r="CO2213" s="1"/>
      <c r="CP2213" s="1"/>
      <c r="CQ2213" s="1"/>
      <c r="CR2213" s="1"/>
      <c r="CS2213" s="1"/>
      <c r="CT2213" s="1"/>
      <c r="CU2213" s="1"/>
      <c r="CV2213" s="1"/>
      <c r="CW2213" s="1"/>
      <c r="CX2213" s="1"/>
      <c r="CY2213" s="1"/>
      <c r="CZ2213" s="1"/>
      <c r="DA2213" s="1"/>
      <c r="DB2213" s="1"/>
      <c r="DC2213" s="1"/>
      <c r="DD2213" s="1"/>
      <c r="DE2213" s="1"/>
      <c r="DF2213" s="1"/>
      <c r="DG2213" s="1"/>
      <c r="DH2213" s="1"/>
      <c r="DI2213" s="1"/>
      <c r="DJ2213" s="1"/>
      <c r="DK2213" s="1"/>
      <c r="DL2213" s="1"/>
      <c r="DM2213" s="1"/>
      <c r="DN2213" s="1"/>
      <c r="DO2213" s="1"/>
      <c r="DP2213" s="1"/>
      <c r="DQ2213" s="1"/>
      <c r="DR2213" s="1"/>
      <c r="DS2213" s="1"/>
      <c r="DT2213" s="1"/>
      <c r="DU2213" s="1"/>
      <c r="DV2213" s="1"/>
      <c r="DW2213" s="1"/>
      <c r="DX2213" s="1"/>
      <c r="DY2213" s="1"/>
      <c r="DZ2213" s="1"/>
      <c r="EA2213" s="1"/>
      <c r="EB2213" s="1"/>
      <c r="EC2213" s="1"/>
      <c r="ED2213" s="1"/>
      <c r="EE2213" s="1"/>
      <c r="EF2213" s="1"/>
      <c r="EG2213" s="1"/>
      <c r="EH2213" s="1"/>
      <c r="EI2213" s="1"/>
      <c r="EJ2213" s="1"/>
      <c r="EK2213" s="1"/>
      <c r="EL2213" s="1"/>
      <c r="EM2213" s="1"/>
      <c r="EN2213" s="1"/>
      <c r="EO2213" s="1"/>
      <c r="EP2213" s="1"/>
      <c r="EQ2213" s="1"/>
      <c r="ER2213" s="1"/>
      <c r="ES2213" s="1"/>
      <c r="ET2213" s="1"/>
      <c r="EU2213" s="1"/>
      <c r="EV2213" s="1"/>
      <c r="EW2213" s="1"/>
      <c r="EX2213" s="1"/>
      <c r="EY2213" s="1"/>
      <c r="EZ2213" s="1"/>
      <c r="FA2213" s="1"/>
      <c r="FB2213" s="1"/>
      <c r="FC2213" s="1"/>
      <c r="FD2213" s="1"/>
      <c r="FE2213" s="1"/>
      <c r="FF2213" s="1"/>
      <c r="FG2213" s="1"/>
      <c r="FH2213" s="1"/>
      <c r="FI2213" s="1"/>
      <c r="FJ2213" s="1"/>
      <c r="FK2213" s="1"/>
      <c r="FL2213" s="1"/>
      <c r="FM2213" s="1"/>
      <c r="FN2213" s="1"/>
      <c r="FO2213" s="1"/>
      <c r="FP2213" s="1"/>
      <c r="FQ2213" s="1"/>
      <c r="FR2213" s="1"/>
      <c r="FS2213" s="1"/>
      <c r="FT2213" s="1"/>
      <c r="FU2213" s="1"/>
      <c r="FV2213" s="1"/>
      <c r="FW2213" s="1"/>
      <c r="FX2213" s="1"/>
      <c r="FY2213" s="1"/>
      <c r="FZ2213" s="1"/>
      <c r="GA2213" s="1"/>
      <c r="GB2213" s="1"/>
      <c r="GC2213" s="1"/>
      <c r="GD2213" s="1"/>
      <c r="GE2213" s="1"/>
      <c r="GF2213" s="1"/>
      <c r="GG2213" s="1"/>
      <c r="GH2213" s="1"/>
      <c r="GI2213" s="1"/>
      <c r="GJ2213" s="1"/>
      <c r="GK2213" s="1"/>
      <c r="GL2213" s="1"/>
      <c r="GM2213" s="1"/>
      <c r="GN2213" s="1"/>
      <c r="GO2213" s="1"/>
    </row>
    <row r="2214" spans="1:197" s="40" customFormat="1" x14ac:dyDescent="0.25">
      <c r="A2214" s="41"/>
      <c r="B2214" s="4"/>
      <c r="C2214" s="41"/>
      <c r="D2214" s="42"/>
      <c r="E2214" s="42"/>
      <c r="F2214" s="42"/>
      <c r="G2214" s="1"/>
      <c r="H2214" s="1"/>
      <c r="I2214" s="1"/>
      <c r="J2214" s="1"/>
      <c r="K2214" s="1"/>
      <c r="L2214" s="1"/>
      <c r="M2214" s="2"/>
      <c r="N2214" s="1"/>
      <c r="O2214" s="1"/>
      <c r="P2214" s="1"/>
      <c r="Q2214" s="1"/>
      <c r="R2214" s="1"/>
      <c r="S2214" s="1"/>
      <c r="T2214" s="1"/>
      <c r="U2214" s="1"/>
      <c r="V2214" s="1"/>
      <c r="W2214" s="1"/>
      <c r="X2214" s="1"/>
      <c r="Y2214" s="1"/>
      <c r="Z2214" s="1"/>
      <c r="AA2214" s="1"/>
      <c r="AB2214" s="1"/>
      <c r="AC2214" s="1"/>
      <c r="AD2214" s="1"/>
      <c r="AE2214" s="1"/>
      <c r="AF2214" s="1"/>
      <c r="AG2214" s="1"/>
      <c r="AH2214" s="1"/>
      <c r="AI2214" s="1"/>
      <c r="AJ2214" s="1"/>
      <c r="AK2214" s="1"/>
      <c r="AL2214" s="1"/>
      <c r="AM2214" s="1"/>
      <c r="AN2214" s="1"/>
      <c r="AO2214" s="1"/>
      <c r="AP2214" s="1"/>
      <c r="AQ2214" s="1"/>
      <c r="AR2214" s="1"/>
      <c r="AS2214" s="1"/>
      <c r="AT2214" s="1"/>
      <c r="AU2214" s="1"/>
      <c r="AV2214" s="1"/>
      <c r="AW2214" s="1"/>
      <c r="AX2214" s="1"/>
      <c r="AY2214" s="1"/>
      <c r="AZ2214" s="1"/>
      <c r="BA2214" s="1"/>
      <c r="BB2214" s="1"/>
      <c r="BC2214" s="1"/>
      <c r="BD2214" s="1"/>
      <c r="BE2214" s="1"/>
      <c r="BF2214" s="1"/>
      <c r="BG2214" s="1"/>
      <c r="BH2214" s="1"/>
      <c r="BI2214" s="1"/>
      <c r="BJ2214" s="1"/>
      <c r="BK2214" s="1"/>
      <c r="BL2214" s="1"/>
      <c r="BM2214" s="1"/>
      <c r="BN2214" s="1"/>
      <c r="BO2214" s="1"/>
      <c r="BP2214" s="1"/>
      <c r="BQ2214" s="1"/>
      <c r="BR2214" s="1"/>
      <c r="BS2214" s="1"/>
      <c r="BT2214" s="1"/>
      <c r="BU2214" s="1"/>
      <c r="BV2214" s="1"/>
      <c r="BW2214" s="1"/>
      <c r="BX2214" s="1"/>
      <c r="BY2214" s="1"/>
      <c r="BZ2214" s="1"/>
      <c r="CA2214" s="1"/>
      <c r="CB2214" s="1"/>
      <c r="CC2214" s="1"/>
      <c r="CD2214" s="1"/>
      <c r="CE2214" s="1"/>
      <c r="CF2214" s="1"/>
      <c r="CG2214" s="1"/>
      <c r="CH2214" s="1"/>
      <c r="CI2214" s="1"/>
      <c r="CJ2214" s="1"/>
      <c r="CK2214" s="1"/>
      <c r="CL2214" s="1"/>
      <c r="CM2214" s="1"/>
      <c r="CN2214" s="1"/>
      <c r="CO2214" s="1"/>
      <c r="CP2214" s="1"/>
      <c r="CQ2214" s="1"/>
      <c r="CR2214" s="1"/>
      <c r="CS2214" s="1"/>
      <c r="CT2214" s="1"/>
      <c r="CU2214" s="1"/>
      <c r="CV2214" s="1"/>
      <c r="CW2214" s="1"/>
      <c r="CX2214" s="1"/>
      <c r="CY2214" s="1"/>
      <c r="CZ2214" s="1"/>
      <c r="DA2214" s="1"/>
      <c r="DB2214" s="1"/>
      <c r="DC2214" s="1"/>
      <c r="DD2214" s="1"/>
      <c r="DE2214" s="1"/>
      <c r="DF2214" s="1"/>
      <c r="DG2214" s="1"/>
      <c r="DH2214" s="1"/>
      <c r="DI2214" s="1"/>
      <c r="DJ2214" s="1"/>
      <c r="DK2214" s="1"/>
      <c r="DL2214" s="1"/>
      <c r="DM2214" s="1"/>
      <c r="DN2214" s="1"/>
      <c r="DO2214" s="1"/>
      <c r="DP2214" s="1"/>
      <c r="DQ2214" s="1"/>
      <c r="DR2214" s="1"/>
      <c r="DS2214" s="1"/>
      <c r="DT2214" s="1"/>
      <c r="DU2214" s="1"/>
      <c r="DV2214" s="1"/>
      <c r="DW2214" s="1"/>
      <c r="DX2214" s="1"/>
      <c r="DY2214" s="1"/>
      <c r="DZ2214" s="1"/>
      <c r="EA2214" s="1"/>
      <c r="EB2214" s="1"/>
      <c r="EC2214" s="1"/>
      <c r="ED2214" s="1"/>
      <c r="EE2214" s="1"/>
      <c r="EF2214" s="1"/>
      <c r="EG2214" s="1"/>
      <c r="EH2214" s="1"/>
      <c r="EI2214" s="1"/>
      <c r="EJ2214" s="1"/>
      <c r="EK2214" s="1"/>
      <c r="EL2214" s="1"/>
      <c r="EM2214" s="1"/>
      <c r="EN2214" s="1"/>
      <c r="EO2214" s="1"/>
      <c r="EP2214" s="1"/>
      <c r="EQ2214" s="1"/>
      <c r="ER2214" s="1"/>
      <c r="ES2214" s="1"/>
      <c r="ET2214" s="1"/>
      <c r="EU2214" s="1"/>
      <c r="EV2214" s="1"/>
      <c r="EW2214" s="1"/>
      <c r="EX2214" s="1"/>
      <c r="EY2214" s="1"/>
      <c r="EZ2214" s="1"/>
      <c r="FA2214" s="1"/>
      <c r="FB2214" s="1"/>
      <c r="FC2214" s="1"/>
      <c r="FD2214" s="1"/>
      <c r="FE2214" s="1"/>
      <c r="FF2214" s="1"/>
      <c r="FG2214" s="1"/>
      <c r="FH2214" s="1"/>
      <c r="FI2214" s="1"/>
      <c r="FJ2214" s="1"/>
      <c r="FK2214" s="1"/>
      <c r="FL2214" s="1"/>
      <c r="FM2214" s="1"/>
      <c r="FN2214" s="1"/>
      <c r="FO2214" s="1"/>
      <c r="FP2214" s="1"/>
      <c r="FQ2214" s="1"/>
      <c r="FR2214" s="1"/>
      <c r="FS2214" s="1"/>
      <c r="FT2214" s="1"/>
      <c r="FU2214" s="1"/>
      <c r="FV2214" s="1"/>
      <c r="FW2214" s="1"/>
      <c r="FX2214" s="1"/>
      <c r="FY2214" s="1"/>
      <c r="FZ2214" s="1"/>
      <c r="GA2214" s="1"/>
      <c r="GB2214" s="1"/>
      <c r="GC2214" s="1"/>
      <c r="GD2214" s="1"/>
      <c r="GE2214" s="1"/>
      <c r="GF2214" s="1"/>
      <c r="GG2214" s="1"/>
      <c r="GH2214" s="1"/>
      <c r="GI2214" s="1"/>
      <c r="GJ2214" s="1"/>
      <c r="GK2214" s="1"/>
      <c r="GL2214" s="1"/>
      <c r="GM2214" s="1"/>
      <c r="GN2214" s="1"/>
      <c r="GO2214" s="1"/>
    </row>
    <row r="2215" spans="1:197" s="40" customFormat="1" x14ac:dyDescent="0.25">
      <c r="A2215" s="41"/>
      <c r="B2215" s="4"/>
      <c r="C2215" s="41"/>
      <c r="D2215" s="42"/>
      <c r="E2215" s="42"/>
      <c r="F2215" s="42"/>
      <c r="G2215" s="1"/>
      <c r="H2215" s="1"/>
      <c r="I2215" s="1"/>
      <c r="J2215" s="1"/>
      <c r="K2215" s="1"/>
      <c r="L2215" s="1"/>
      <c r="M2215" s="2"/>
      <c r="N2215" s="1"/>
      <c r="O2215" s="1"/>
      <c r="P2215" s="1"/>
      <c r="Q2215" s="1"/>
      <c r="R2215" s="1"/>
      <c r="S2215" s="1"/>
      <c r="T2215" s="1"/>
      <c r="U2215" s="1"/>
      <c r="V2215" s="1"/>
      <c r="W2215" s="1"/>
      <c r="X2215" s="1"/>
      <c r="Y2215" s="1"/>
      <c r="Z2215" s="1"/>
      <c r="AA2215" s="1"/>
      <c r="AB2215" s="1"/>
      <c r="AC2215" s="1"/>
      <c r="AD2215" s="1"/>
      <c r="AE2215" s="1"/>
      <c r="AF2215" s="1"/>
      <c r="AG2215" s="1"/>
      <c r="AH2215" s="1"/>
      <c r="AI2215" s="1"/>
      <c r="AJ2215" s="1"/>
      <c r="AK2215" s="1"/>
      <c r="AL2215" s="1"/>
      <c r="AM2215" s="1"/>
      <c r="AN2215" s="1"/>
      <c r="AO2215" s="1"/>
      <c r="AP2215" s="1"/>
      <c r="AQ2215" s="1"/>
      <c r="AR2215" s="1"/>
      <c r="AS2215" s="1"/>
      <c r="AT2215" s="1"/>
      <c r="AU2215" s="1"/>
      <c r="AV2215" s="1"/>
      <c r="AW2215" s="1"/>
      <c r="AX2215" s="1"/>
      <c r="AY2215" s="1"/>
      <c r="AZ2215" s="1"/>
      <c r="BA2215" s="1"/>
      <c r="BB2215" s="1"/>
      <c r="BC2215" s="1"/>
      <c r="BD2215" s="1"/>
      <c r="BE2215" s="1"/>
      <c r="BF2215" s="1"/>
      <c r="BG2215" s="1"/>
      <c r="BH2215" s="1"/>
      <c r="BI2215" s="1"/>
      <c r="BJ2215" s="1"/>
      <c r="BK2215" s="1"/>
      <c r="BL2215" s="1"/>
      <c r="BM2215" s="1"/>
      <c r="BN2215" s="1"/>
      <c r="BO2215" s="1"/>
      <c r="BP2215" s="1"/>
      <c r="BQ2215" s="1"/>
      <c r="BR2215" s="1"/>
      <c r="BS2215" s="1"/>
      <c r="BT2215" s="1"/>
      <c r="BU2215" s="1"/>
      <c r="BV2215" s="1"/>
      <c r="BW2215" s="1"/>
      <c r="BX2215" s="1"/>
      <c r="BY2215" s="1"/>
      <c r="BZ2215" s="1"/>
      <c r="CA2215" s="1"/>
      <c r="CB2215" s="1"/>
      <c r="CC2215" s="1"/>
      <c r="CD2215" s="1"/>
      <c r="CE2215" s="1"/>
      <c r="CF2215" s="1"/>
      <c r="CG2215" s="1"/>
      <c r="CH2215" s="1"/>
      <c r="CI2215" s="1"/>
      <c r="CJ2215" s="1"/>
      <c r="CK2215" s="1"/>
      <c r="CL2215" s="1"/>
      <c r="CM2215" s="1"/>
      <c r="CN2215" s="1"/>
      <c r="CO2215" s="1"/>
      <c r="CP2215" s="1"/>
      <c r="CQ2215" s="1"/>
      <c r="CR2215" s="1"/>
      <c r="CS2215" s="1"/>
      <c r="CT2215" s="1"/>
      <c r="CU2215" s="1"/>
      <c r="CV2215" s="1"/>
      <c r="CW2215" s="1"/>
      <c r="CX2215" s="1"/>
      <c r="CY2215" s="1"/>
      <c r="CZ2215" s="1"/>
      <c r="DA2215" s="1"/>
      <c r="DB2215" s="1"/>
      <c r="DC2215" s="1"/>
      <c r="DD2215" s="1"/>
      <c r="DE2215" s="1"/>
      <c r="DF2215" s="1"/>
      <c r="DG2215" s="1"/>
      <c r="DH2215" s="1"/>
      <c r="DI2215" s="1"/>
      <c r="DJ2215" s="1"/>
      <c r="DK2215" s="1"/>
      <c r="DL2215" s="1"/>
      <c r="DM2215" s="1"/>
      <c r="DN2215" s="1"/>
      <c r="DO2215" s="1"/>
      <c r="DP2215" s="1"/>
      <c r="DQ2215" s="1"/>
      <c r="DR2215" s="1"/>
      <c r="DS2215" s="1"/>
      <c r="DT2215" s="1"/>
      <c r="DU2215" s="1"/>
      <c r="DV2215" s="1"/>
      <c r="DW2215" s="1"/>
      <c r="DX2215" s="1"/>
      <c r="DY2215" s="1"/>
      <c r="DZ2215" s="1"/>
      <c r="EA2215" s="1"/>
      <c r="EB2215" s="1"/>
      <c r="EC2215" s="1"/>
      <c r="ED2215" s="1"/>
      <c r="EE2215" s="1"/>
      <c r="EF2215" s="1"/>
      <c r="EG2215" s="1"/>
      <c r="EH2215" s="1"/>
      <c r="EI2215" s="1"/>
      <c r="EJ2215" s="1"/>
      <c r="EK2215" s="1"/>
      <c r="EL2215" s="1"/>
      <c r="EM2215" s="1"/>
      <c r="EN2215" s="1"/>
      <c r="EO2215" s="1"/>
      <c r="EP2215" s="1"/>
      <c r="EQ2215" s="1"/>
      <c r="ER2215" s="1"/>
      <c r="ES2215" s="1"/>
      <c r="ET2215" s="1"/>
      <c r="EU2215" s="1"/>
      <c r="EV2215" s="1"/>
      <c r="EW2215" s="1"/>
      <c r="EX2215" s="1"/>
      <c r="EY2215" s="1"/>
      <c r="EZ2215" s="1"/>
      <c r="FA2215" s="1"/>
      <c r="FB2215" s="1"/>
      <c r="FC2215" s="1"/>
      <c r="FD2215" s="1"/>
      <c r="FE2215" s="1"/>
      <c r="FF2215" s="1"/>
      <c r="FG2215" s="1"/>
      <c r="FH2215" s="1"/>
      <c r="FI2215" s="1"/>
      <c r="FJ2215" s="1"/>
      <c r="FK2215" s="1"/>
      <c r="FL2215" s="1"/>
      <c r="FM2215" s="1"/>
      <c r="FN2215" s="1"/>
      <c r="FO2215" s="1"/>
      <c r="FP2215" s="1"/>
      <c r="FQ2215" s="1"/>
      <c r="FR2215" s="1"/>
      <c r="FS2215" s="1"/>
      <c r="FT2215" s="1"/>
      <c r="FU2215" s="1"/>
      <c r="FV2215" s="1"/>
      <c r="FW2215" s="1"/>
      <c r="FX2215" s="1"/>
      <c r="FY2215" s="1"/>
      <c r="FZ2215" s="1"/>
      <c r="GA2215" s="1"/>
      <c r="GB2215" s="1"/>
      <c r="GC2215" s="1"/>
      <c r="GD2215" s="1"/>
      <c r="GE2215" s="1"/>
      <c r="GF2215" s="1"/>
      <c r="GG2215" s="1"/>
      <c r="GH2215" s="1"/>
      <c r="GI2215" s="1"/>
      <c r="GJ2215" s="1"/>
      <c r="GK2215" s="1"/>
      <c r="GL2215" s="1"/>
      <c r="GM2215" s="1"/>
      <c r="GN2215" s="1"/>
      <c r="GO2215" s="1"/>
    </row>
    <row r="2216" spans="1:197" s="40" customFormat="1" x14ac:dyDescent="0.25">
      <c r="A2216" s="41"/>
      <c r="B2216" s="4"/>
      <c r="C2216" s="41"/>
      <c r="D2216" s="42"/>
      <c r="E2216" s="42"/>
      <c r="F2216" s="42"/>
      <c r="G2216" s="1"/>
      <c r="H2216" s="1"/>
      <c r="I2216" s="1"/>
      <c r="J2216" s="1"/>
      <c r="K2216" s="1"/>
      <c r="L2216" s="1"/>
      <c r="M2216" s="2"/>
      <c r="N2216" s="1"/>
      <c r="O2216" s="1"/>
      <c r="P2216" s="1"/>
      <c r="Q2216" s="1"/>
      <c r="R2216" s="1"/>
      <c r="S2216" s="1"/>
      <c r="T2216" s="1"/>
      <c r="U2216" s="1"/>
      <c r="V2216" s="1"/>
      <c r="W2216" s="1"/>
      <c r="X2216" s="1"/>
      <c r="Y2216" s="1"/>
      <c r="Z2216" s="1"/>
      <c r="AA2216" s="1"/>
      <c r="AB2216" s="1"/>
      <c r="AC2216" s="1"/>
      <c r="AD2216" s="1"/>
      <c r="AE2216" s="1"/>
      <c r="AF2216" s="1"/>
      <c r="AG2216" s="1"/>
      <c r="AH2216" s="1"/>
      <c r="AI2216" s="1"/>
      <c r="AJ2216" s="1"/>
      <c r="AK2216" s="1"/>
      <c r="AL2216" s="1"/>
      <c r="AM2216" s="1"/>
      <c r="AN2216" s="1"/>
      <c r="AO2216" s="1"/>
      <c r="AP2216" s="1"/>
      <c r="AQ2216" s="1"/>
      <c r="AR2216" s="1"/>
      <c r="AS2216" s="1"/>
      <c r="AT2216" s="1"/>
      <c r="AU2216" s="1"/>
      <c r="AV2216" s="1"/>
      <c r="AW2216" s="1"/>
      <c r="AX2216" s="1"/>
      <c r="AY2216" s="1"/>
      <c r="AZ2216" s="1"/>
      <c r="BA2216" s="1"/>
      <c r="BB2216" s="1"/>
      <c r="BC2216" s="1"/>
      <c r="BD2216" s="1"/>
      <c r="BE2216" s="1"/>
      <c r="BF2216" s="1"/>
      <c r="BG2216" s="1"/>
      <c r="BH2216" s="1"/>
      <c r="BI2216" s="1"/>
      <c r="BJ2216" s="1"/>
      <c r="BK2216" s="1"/>
      <c r="BL2216" s="1"/>
      <c r="BM2216" s="1"/>
      <c r="BN2216" s="1"/>
      <c r="BO2216" s="1"/>
      <c r="BP2216" s="1"/>
      <c r="BQ2216" s="1"/>
      <c r="BR2216" s="1"/>
      <c r="BS2216" s="1"/>
      <c r="BT2216" s="1"/>
      <c r="BU2216" s="1"/>
      <c r="BV2216" s="1"/>
      <c r="BW2216" s="1"/>
      <c r="BX2216" s="1"/>
      <c r="BY2216" s="1"/>
      <c r="BZ2216" s="1"/>
      <c r="CA2216" s="1"/>
      <c r="CB2216" s="1"/>
      <c r="CC2216" s="1"/>
      <c r="CD2216" s="1"/>
      <c r="CE2216" s="1"/>
      <c r="CF2216" s="1"/>
      <c r="CG2216" s="1"/>
      <c r="CH2216" s="1"/>
      <c r="CI2216" s="1"/>
      <c r="CJ2216" s="1"/>
      <c r="CK2216" s="1"/>
      <c r="CL2216" s="1"/>
      <c r="CM2216" s="1"/>
      <c r="CN2216" s="1"/>
      <c r="CO2216" s="1"/>
      <c r="CP2216" s="1"/>
      <c r="CQ2216" s="1"/>
      <c r="CR2216" s="1"/>
      <c r="CS2216" s="1"/>
      <c r="CT2216" s="1"/>
      <c r="CU2216" s="1"/>
      <c r="CV2216" s="1"/>
      <c r="CW2216" s="1"/>
      <c r="CX2216" s="1"/>
      <c r="CY2216" s="1"/>
      <c r="CZ2216" s="1"/>
      <c r="DA2216" s="1"/>
      <c r="DB2216" s="1"/>
      <c r="DC2216" s="1"/>
      <c r="DD2216" s="1"/>
      <c r="DE2216" s="1"/>
      <c r="DF2216" s="1"/>
      <c r="DG2216" s="1"/>
      <c r="DH2216" s="1"/>
      <c r="DI2216" s="1"/>
      <c r="DJ2216" s="1"/>
      <c r="DK2216" s="1"/>
      <c r="DL2216" s="1"/>
      <c r="DM2216" s="1"/>
      <c r="DN2216" s="1"/>
      <c r="DO2216" s="1"/>
      <c r="DP2216" s="1"/>
      <c r="DQ2216" s="1"/>
      <c r="DR2216" s="1"/>
      <c r="DS2216" s="1"/>
      <c r="DT2216" s="1"/>
      <c r="DU2216" s="1"/>
      <c r="DV2216" s="1"/>
      <c r="DW2216" s="1"/>
      <c r="DX2216" s="1"/>
      <c r="DY2216" s="1"/>
      <c r="DZ2216" s="1"/>
      <c r="EA2216" s="1"/>
      <c r="EB2216" s="1"/>
      <c r="EC2216" s="1"/>
      <c r="ED2216" s="1"/>
      <c r="EE2216" s="1"/>
      <c r="EF2216" s="1"/>
      <c r="EG2216" s="1"/>
      <c r="EH2216" s="1"/>
      <c r="EI2216" s="1"/>
      <c r="EJ2216" s="1"/>
      <c r="EK2216" s="1"/>
      <c r="EL2216" s="1"/>
      <c r="EM2216" s="1"/>
      <c r="EN2216" s="1"/>
      <c r="EO2216" s="1"/>
      <c r="EP2216" s="1"/>
      <c r="EQ2216" s="1"/>
      <c r="ER2216" s="1"/>
      <c r="ES2216" s="1"/>
      <c r="ET2216" s="1"/>
      <c r="EU2216" s="1"/>
      <c r="EV2216" s="1"/>
      <c r="EW2216" s="1"/>
      <c r="EX2216" s="1"/>
      <c r="EY2216" s="1"/>
      <c r="EZ2216" s="1"/>
      <c r="FA2216" s="1"/>
      <c r="FB2216" s="1"/>
      <c r="FC2216" s="1"/>
      <c r="FD2216" s="1"/>
      <c r="FE2216" s="1"/>
      <c r="FF2216" s="1"/>
      <c r="FG2216" s="1"/>
      <c r="FH2216" s="1"/>
      <c r="FI2216" s="1"/>
      <c r="FJ2216" s="1"/>
      <c r="FK2216" s="1"/>
      <c r="FL2216" s="1"/>
      <c r="FM2216" s="1"/>
      <c r="FN2216" s="1"/>
      <c r="FO2216" s="1"/>
      <c r="FP2216" s="1"/>
      <c r="FQ2216" s="1"/>
      <c r="FR2216" s="1"/>
      <c r="FS2216" s="1"/>
      <c r="FT2216" s="1"/>
      <c r="FU2216" s="1"/>
      <c r="FV2216" s="1"/>
      <c r="FW2216" s="1"/>
      <c r="FX2216" s="1"/>
      <c r="FY2216" s="1"/>
      <c r="FZ2216" s="1"/>
      <c r="GA2216" s="1"/>
      <c r="GB2216" s="1"/>
      <c r="GC2216" s="1"/>
      <c r="GD2216" s="1"/>
      <c r="GE2216" s="1"/>
      <c r="GF2216" s="1"/>
      <c r="GG2216" s="1"/>
      <c r="GH2216" s="1"/>
      <c r="GI2216" s="1"/>
      <c r="GJ2216" s="1"/>
      <c r="GK2216" s="1"/>
      <c r="GL2216" s="1"/>
      <c r="GM2216" s="1"/>
      <c r="GN2216" s="1"/>
      <c r="GO2216" s="1"/>
    </row>
    <row r="2217" spans="1:197" s="40" customFormat="1" x14ac:dyDescent="0.25">
      <c r="A2217" s="41"/>
      <c r="B2217" s="4"/>
      <c r="C2217" s="41"/>
      <c r="D2217" s="42"/>
      <c r="E2217" s="42"/>
      <c r="F2217" s="42"/>
      <c r="G2217" s="1"/>
      <c r="H2217" s="1"/>
      <c r="I2217" s="1"/>
      <c r="J2217" s="1"/>
      <c r="K2217" s="1"/>
      <c r="L2217" s="1"/>
      <c r="M2217" s="2"/>
      <c r="N2217" s="1"/>
      <c r="O2217" s="1"/>
      <c r="P2217" s="1"/>
      <c r="Q2217" s="1"/>
      <c r="R2217" s="1"/>
      <c r="S2217" s="1"/>
      <c r="T2217" s="1"/>
      <c r="U2217" s="1"/>
      <c r="V2217" s="1"/>
      <c r="W2217" s="1"/>
      <c r="X2217" s="1"/>
      <c r="Y2217" s="1"/>
      <c r="Z2217" s="1"/>
      <c r="AA2217" s="1"/>
      <c r="AB2217" s="1"/>
      <c r="AC2217" s="1"/>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c r="BA2217" s="1"/>
      <c r="BB2217" s="1"/>
      <c r="BC2217" s="1"/>
      <c r="BD2217" s="1"/>
      <c r="BE2217" s="1"/>
      <c r="BF2217" s="1"/>
      <c r="BG2217" s="1"/>
      <c r="BH2217" s="1"/>
      <c r="BI2217" s="1"/>
      <c r="BJ2217" s="1"/>
      <c r="BK2217" s="1"/>
      <c r="BL2217" s="1"/>
      <c r="BM2217" s="1"/>
      <c r="BN2217" s="1"/>
      <c r="BO2217" s="1"/>
      <c r="BP2217" s="1"/>
      <c r="BQ2217" s="1"/>
      <c r="BR2217" s="1"/>
      <c r="BS2217" s="1"/>
      <c r="BT2217" s="1"/>
      <c r="BU2217" s="1"/>
      <c r="BV2217" s="1"/>
      <c r="BW2217" s="1"/>
      <c r="BX2217" s="1"/>
      <c r="BY2217" s="1"/>
      <c r="BZ2217" s="1"/>
      <c r="CA2217" s="1"/>
      <c r="CB2217" s="1"/>
      <c r="CC2217" s="1"/>
      <c r="CD2217" s="1"/>
      <c r="CE2217" s="1"/>
      <c r="CF2217" s="1"/>
      <c r="CG2217" s="1"/>
      <c r="CH2217" s="1"/>
      <c r="CI2217" s="1"/>
      <c r="CJ2217" s="1"/>
      <c r="CK2217" s="1"/>
      <c r="CL2217" s="1"/>
      <c r="CM2217" s="1"/>
      <c r="CN2217" s="1"/>
      <c r="CO2217" s="1"/>
      <c r="CP2217" s="1"/>
      <c r="CQ2217" s="1"/>
      <c r="CR2217" s="1"/>
      <c r="CS2217" s="1"/>
      <c r="CT2217" s="1"/>
      <c r="CU2217" s="1"/>
      <c r="CV2217" s="1"/>
      <c r="CW2217" s="1"/>
      <c r="CX2217" s="1"/>
      <c r="CY2217" s="1"/>
      <c r="CZ2217" s="1"/>
      <c r="DA2217" s="1"/>
      <c r="DB2217" s="1"/>
      <c r="DC2217" s="1"/>
      <c r="DD2217" s="1"/>
      <c r="DE2217" s="1"/>
      <c r="DF2217" s="1"/>
      <c r="DG2217" s="1"/>
      <c r="DH2217" s="1"/>
      <c r="DI2217" s="1"/>
      <c r="DJ2217" s="1"/>
      <c r="DK2217" s="1"/>
      <c r="DL2217" s="1"/>
      <c r="DM2217" s="1"/>
      <c r="DN2217" s="1"/>
      <c r="DO2217" s="1"/>
      <c r="DP2217" s="1"/>
      <c r="DQ2217" s="1"/>
      <c r="DR2217" s="1"/>
      <c r="DS2217" s="1"/>
      <c r="DT2217" s="1"/>
      <c r="DU2217" s="1"/>
      <c r="DV2217" s="1"/>
      <c r="DW2217" s="1"/>
      <c r="DX2217" s="1"/>
      <c r="DY2217" s="1"/>
      <c r="DZ2217" s="1"/>
      <c r="EA2217" s="1"/>
      <c r="EB2217" s="1"/>
      <c r="EC2217" s="1"/>
      <c r="ED2217" s="1"/>
      <c r="EE2217" s="1"/>
      <c r="EF2217" s="1"/>
      <c r="EG2217" s="1"/>
      <c r="EH2217" s="1"/>
      <c r="EI2217" s="1"/>
      <c r="EJ2217" s="1"/>
      <c r="EK2217" s="1"/>
      <c r="EL2217" s="1"/>
      <c r="EM2217" s="1"/>
      <c r="EN2217" s="1"/>
      <c r="EO2217" s="1"/>
      <c r="EP2217" s="1"/>
      <c r="EQ2217" s="1"/>
      <c r="ER2217" s="1"/>
      <c r="ES2217" s="1"/>
      <c r="ET2217" s="1"/>
      <c r="EU2217" s="1"/>
      <c r="EV2217" s="1"/>
      <c r="EW2217" s="1"/>
      <c r="EX2217" s="1"/>
      <c r="EY2217" s="1"/>
      <c r="EZ2217" s="1"/>
      <c r="FA2217" s="1"/>
      <c r="FB2217" s="1"/>
      <c r="FC2217" s="1"/>
      <c r="FD2217" s="1"/>
      <c r="FE2217" s="1"/>
      <c r="FF2217" s="1"/>
      <c r="FG2217" s="1"/>
      <c r="FH2217" s="1"/>
      <c r="FI2217" s="1"/>
      <c r="FJ2217" s="1"/>
      <c r="FK2217" s="1"/>
      <c r="FL2217" s="1"/>
      <c r="FM2217" s="1"/>
      <c r="FN2217" s="1"/>
      <c r="FO2217" s="1"/>
      <c r="FP2217" s="1"/>
      <c r="FQ2217" s="1"/>
      <c r="FR2217" s="1"/>
      <c r="FS2217" s="1"/>
      <c r="FT2217" s="1"/>
      <c r="FU2217" s="1"/>
      <c r="FV2217" s="1"/>
      <c r="FW2217" s="1"/>
      <c r="FX2217" s="1"/>
      <c r="FY2217" s="1"/>
      <c r="FZ2217" s="1"/>
      <c r="GA2217" s="1"/>
      <c r="GB2217" s="1"/>
      <c r="GC2217" s="1"/>
      <c r="GD2217" s="1"/>
      <c r="GE2217" s="1"/>
      <c r="GF2217" s="1"/>
      <c r="GG2217" s="1"/>
      <c r="GH2217" s="1"/>
      <c r="GI2217" s="1"/>
      <c r="GJ2217" s="1"/>
      <c r="GK2217" s="1"/>
      <c r="GL2217" s="1"/>
      <c r="GM2217" s="1"/>
      <c r="GN2217" s="1"/>
      <c r="GO2217" s="1"/>
    </row>
    <row r="2218" spans="1:197" s="40" customFormat="1" x14ac:dyDescent="0.25">
      <c r="A2218" s="41"/>
      <c r="B2218" s="4"/>
      <c r="C2218" s="41"/>
      <c r="D2218" s="42"/>
      <c r="E2218" s="42"/>
      <c r="F2218" s="42"/>
      <c r="G2218" s="1"/>
      <c r="H2218" s="1"/>
      <c r="I2218" s="1"/>
      <c r="J2218" s="1"/>
      <c r="K2218" s="1"/>
      <c r="L2218" s="1"/>
      <c r="M2218" s="2"/>
      <c r="N2218" s="1"/>
      <c r="O2218" s="1"/>
      <c r="P2218" s="1"/>
      <c r="Q2218" s="1"/>
      <c r="R2218" s="1"/>
      <c r="S2218" s="1"/>
      <c r="T2218" s="1"/>
      <c r="U2218" s="1"/>
      <c r="V2218" s="1"/>
      <c r="W2218" s="1"/>
      <c r="X2218" s="1"/>
      <c r="Y2218" s="1"/>
      <c r="Z2218" s="1"/>
      <c r="AA2218" s="1"/>
      <c r="AB2218" s="1"/>
      <c r="AC2218" s="1"/>
      <c r="AD2218" s="1"/>
      <c r="AE2218" s="1"/>
      <c r="AF2218" s="1"/>
      <c r="AG2218" s="1"/>
      <c r="AH2218" s="1"/>
      <c r="AI2218" s="1"/>
      <c r="AJ2218" s="1"/>
      <c r="AK2218" s="1"/>
      <c r="AL2218" s="1"/>
      <c r="AM2218" s="1"/>
      <c r="AN2218" s="1"/>
      <c r="AO2218" s="1"/>
      <c r="AP2218" s="1"/>
      <c r="AQ2218" s="1"/>
      <c r="AR2218" s="1"/>
      <c r="AS2218" s="1"/>
      <c r="AT2218" s="1"/>
      <c r="AU2218" s="1"/>
      <c r="AV2218" s="1"/>
      <c r="AW2218" s="1"/>
      <c r="AX2218" s="1"/>
      <c r="AY2218" s="1"/>
      <c r="AZ2218" s="1"/>
      <c r="BA2218" s="1"/>
      <c r="BB2218" s="1"/>
      <c r="BC2218" s="1"/>
      <c r="BD2218" s="1"/>
      <c r="BE2218" s="1"/>
      <c r="BF2218" s="1"/>
      <c r="BG2218" s="1"/>
      <c r="BH2218" s="1"/>
      <c r="BI2218" s="1"/>
      <c r="BJ2218" s="1"/>
      <c r="BK2218" s="1"/>
      <c r="BL2218" s="1"/>
      <c r="BM2218" s="1"/>
      <c r="BN2218" s="1"/>
      <c r="BO2218" s="1"/>
      <c r="BP2218" s="1"/>
      <c r="BQ2218" s="1"/>
      <c r="BR2218" s="1"/>
      <c r="BS2218" s="1"/>
      <c r="BT2218" s="1"/>
      <c r="BU2218" s="1"/>
      <c r="BV2218" s="1"/>
      <c r="BW2218" s="1"/>
      <c r="BX2218" s="1"/>
      <c r="BY2218" s="1"/>
      <c r="BZ2218" s="1"/>
      <c r="CA2218" s="1"/>
      <c r="CB2218" s="1"/>
      <c r="CC2218" s="1"/>
      <c r="CD2218" s="1"/>
      <c r="CE2218" s="1"/>
      <c r="CF2218" s="1"/>
      <c r="CG2218" s="1"/>
      <c r="CH2218" s="1"/>
      <c r="CI2218" s="1"/>
      <c r="CJ2218" s="1"/>
      <c r="CK2218" s="1"/>
      <c r="CL2218" s="1"/>
      <c r="CM2218" s="1"/>
      <c r="CN2218" s="1"/>
      <c r="CO2218" s="1"/>
      <c r="CP2218" s="1"/>
      <c r="CQ2218" s="1"/>
      <c r="CR2218" s="1"/>
      <c r="CS2218" s="1"/>
      <c r="CT2218" s="1"/>
      <c r="CU2218" s="1"/>
      <c r="CV2218" s="1"/>
      <c r="CW2218" s="1"/>
      <c r="CX2218" s="1"/>
      <c r="CY2218" s="1"/>
      <c r="CZ2218" s="1"/>
      <c r="DA2218" s="1"/>
      <c r="DB2218" s="1"/>
      <c r="DC2218" s="1"/>
      <c r="DD2218" s="1"/>
      <c r="DE2218" s="1"/>
      <c r="DF2218" s="1"/>
      <c r="DG2218" s="1"/>
      <c r="DH2218" s="1"/>
      <c r="DI2218" s="1"/>
      <c r="DJ2218" s="1"/>
      <c r="DK2218" s="1"/>
      <c r="DL2218" s="1"/>
      <c r="DM2218" s="1"/>
      <c r="DN2218" s="1"/>
      <c r="DO2218" s="1"/>
      <c r="DP2218" s="1"/>
      <c r="DQ2218" s="1"/>
      <c r="DR2218" s="1"/>
      <c r="DS2218" s="1"/>
      <c r="DT2218" s="1"/>
      <c r="DU2218" s="1"/>
      <c r="DV2218" s="1"/>
      <c r="DW2218" s="1"/>
      <c r="DX2218" s="1"/>
      <c r="DY2218" s="1"/>
      <c r="DZ2218" s="1"/>
      <c r="EA2218" s="1"/>
      <c r="EB2218" s="1"/>
      <c r="EC2218" s="1"/>
      <c r="ED2218" s="1"/>
      <c r="EE2218" s="1"/>
      <c r="EF2218" s="1"/>
      <c r="EG2218" s="1"/>
      <c r="EH2218" s="1"/>
      <c r="EI2218" s="1"/>
      <c r="EJ2218" s="1"/>
      <c r="EK2218" s="1"/>
      <c r="EL2218" s="1"/>
      <c r="EM2218" s="1"/>
      <c r="EN2218" s="1"/>
      <c r="EO2218" s="1"/>
      <c r="EP2218" s="1"/>
      <c r="EQ2218" s="1"/>
      <c r="ER2218" s="1"/>
      <c r="ES2218" s="1"/>
      <c r="ET2218" s="1"/>
      <c r="EU2218" s="1"/>
      <c r="EV2218" s="1"/>
      <c r="EW2218" s="1"/>
      <c r="EX2218" s="1"/>
      <c r="EY2218" s="1"/>
      <c r="EZ2218" s="1"/>
      <c r="FA2218" s="1"/>
      <c r="FB2218" s="1"/>
      <c r="FC2218" s="1"/>
      <c r="FD2218" s="1"/>
      <c r="FE2218" s="1"/>
      <c r="FF2218" s="1"/>
      <c r="FG2218" s="1"/>
      <c r="FH2218" s="1"/>
      <c r="FI2218" s="1"/>
      <c r="FJ2218" s="1"/>
      <c r="FK2218" s="1"/>
      <c r="FL2218" s="1"/>
      <c r="FM2218" s="1"/>
      <c r="FN2218" s="1"/>
      <c r="FO2218" s="1"/>
      <c r="FP2218" s="1"/>
      <c r="FQ2218" s="1"/>
      <c r="FR2218" s="1"/>
      <c r="FS2218" s="1"/>
      <c r="FT2218" s="1"/>
      <c r="FU2218" s="1"/>
      <c r="FV2218" s="1"/>
      <c r="FW2218" s="1"/>
      <c r="FX2218" s="1"/>
      <c r="FY2218" s="1"/>
      <c r="FZ2218" s="1"/>
      <c r="GA2218" s="1"/>
      <c r="GB2218" s="1"/>
      <c r="GC2218" s="1"/>
      <c r="GD2218" s="1"/>
      <c r="GE2218" s="1"/>
      <c r="GF2218" s="1"/>
      <c r="GG2218" s="1"/>
      <c r="GH2218" s="1"/>
      <c r="GI2218" s="1"/>
      <c r="GJ2218" s="1"/>
      <c r="GK2218" s="1"/>
      <c r="GL2218" s="1"/>
      <c r="GM2218" s="1"/>
      <c r="GN2218" s="1"/>
      <c r="GO2218" s="1"/>
    </row>
    <row r="2219" spans="1:197" s="40" customFormat="1" x14ac:dyDescent="0.25">
      <c r="A2219" s="41"/>
      <c r="B2219" s="4"/>
      <c r="C2219" s="41"/>
      <c r="D2219" s="42"/>
      <c r="E2219" s="42"/>
      <c r="F2219" s="42"/>
      <c r="G2219" s="1"/>
      <c r="H2219" s="1"/>
      <c r="I2219" s="1"/>
      <c r="J2219" s="1"/>
      <c r="K2219" s="1"/>
      <c r="L2219" s="1"/>
      <c r="M2219" s="2"/>
      <c r="N2219" s="1"/>
      <c r="O2219" s="1"/>
      <c r="P2219" s="1"/>
      <c r="Q2219" s="1"/>
      <c r="R2219" s="1"/>
      <c r="S2219" s="1"/>
      <c r="T2219" s="1"/>
      <c r="U2219" s="1"/>
      <c r="V2219" s="1"/>
      <c r="W2219" s="1"/>
      <c r="X2219" s="1"/>
      <c r="Y2219" s="1"/>
      <c r="Z2219" s="1"/>
      <c r="AA2219" s="1"/>
      <c r="AB2219" s="1"/>
      <c r="AC2219" s="1"/>
      <c r="AD2219" s="1"/>
      <c r="AE2219" s="1"/>
      <c r="AF2219" s="1"/>
      <c r="AG2219" s="1"/>
      <c r="AH2219" s="1"/>
      <c r="AI2219" s="1"/>
      <c r="AJ2219" s="1"/>
      <c r="AK2219" s="1"/>
      <c r="AL2219" s="1"/>
      <c r="AM2219" s="1"/>
      <c r="AN2219" s="1"/>
      <c r="AO2219" s="1"/>
      <c r="AP2219" s="1"/>
      <c r="AQ2219" s="1"/>
      <c r="AR2219" s="1"/>
      <c r="AS2219" s="1"/>
      <c r="AT2219" s="1"/>
      <c r="AU2219" s="1"/>
      <c r="AV2219" s="1"/>
      <c r="AW2219" s="1"/>
      <c r="AX2219" s="1"/>
      <c r="AY2219" s="1"/>
      <c r="AZ2219" s="1"/>
      <c r="BA2219" s="1"/>
      <c r="BB2219" s="1"/>
      <c r="BC2219" s="1"/>
      <c r="BD2219" s="1"/>
      <c r="BE2219" s="1"/>
      <c r="BF2219" s="1"/>
      <c r="BG2219" s="1"/>
      <c r="BH2219" s="1"/>
      <c r="BI2219" s="1"/>
      <c r="BJ2219" s="1"/>
      <c r="BK2219" s="1"/>
      <c r="BL2219" s="1"/>
      <c r="BM2219" s="1"/>
      <c r="BN2219" s="1"/>
      <c r="BO2219" s="1"/>
      <c r="BP2219" s="1"/>
      <c r="BQ2219" s="1"/>
      <c r="BR2219" s="1"/>
      <c r="BS2219" s="1"/>
      <c r="BT2219" s="1"/>
      <c r="BU2219" s="1"/>
      <c r="BV2219" s="1"/>
      <c r="BW2219" s="1"/>
      <c r="BX2219" s="1"/>
      <c r="BY2219" s="1"/>
      <c r="BZ2219" s="1"/>
      <c r="CA2219" s="1"/>
      <c r="CB2219" s="1"/>
      <c r="CC2219" s="1"/>
      <c r="CD2219" s="1"/>
      <c r="CE2219" s="1"/>
      <c r="CF2219" s="1"/>
      <c r="CG2219" s="1"/>
      <c r="CH2219" s="1"/>
      <c r="CI2219" s="1"/>
      <c r="CJ2219" s="1"/>
      <c r="CK2219" s="1"/>
      <c r="CL2219" s="1"/>
      <c r="CM2219" s="1"/>
      <c r="CN2219" s="1"/>
      <c r="CO2219" s="1"/>
      <c r="CP2219" s="1"/>
      <c r="CQ2219" s="1"/>
      <c r="CR2219" s="1"/>
      <c r="CS2219" s="1"/>
      <c r="CT2219" s="1"/>
      <c r="CU2219" s="1"/>
      <c r="CV2219" s="1"/>
      <c r="CW2219" s="1"/>
      <c r="CX2219" s="1"/>
      <c r="CY2219" s="1"/>
      <c r="CZ2219" s="1"/>
      <c r="DA2219" s="1"/>
      <c r="DB2219" s="1"/>
      <c r="DC2219" s="1"/>
      <c r="DD2219" s="1"/>
      <c r="DE2219" s="1"/>
      <c r="DF2219" s="1"/>
      <c r="DG2219" s="1"/>
      <c r="DH2219" s="1"/>
      <c r="DI2219" s="1"/>
      <c r="DJ2219" s="1"/>
      <c r="DK2219" s="1"/>
      <c r="DL2219" s="1"/>
      <c r="DM2219" s="1"/>
      <c r="DN2219" s="1"/>
      <c r="DO2219" s="1"/>
      <c r="DP2219" s="1"/>
      <c r="DQ2219" s="1"/>
      <c r="DR2219" s="1"/>
      <c r="DS2219" s="1"/>
      <c r="DT2219" s="1"/>
      <c r="DU2219" s="1"/>
      <c r="DV2219" s="1"/>
      <c r="DW2219" s="1"/>
      <c r="DX2219" s="1"/>
      <c r="DY2219" s="1"/>
      <c r="DZ2219" s="1"/>
      <c r="EA2219" s="1"/>
      <c r="EB2219" s="1"/>
      <c r="EC2219" s="1"/>
      <c r="ED2219" s="1"/>
      <c r="EE2219" s="1"/>
      <c r="EF2219" s="1"/>
      <c r="EG2219" s="1"/>
      <c r="EH2219" s="1"/>
      <c r="EI2219" s="1"/>
      <c r="EJ2219" s="1"/>
      <c r="EK2219" s="1"/>
      <c r="EL2219" s="1"/>
      <c r="EM2219" s="1"/>
      <c r="EN2219" s="1"/>
      <c r="EO2219" s="1"/>
      <c r="EP2219" s="1"/>
      <c r="EQ2219" s="1"/>
      <c r="ER2219" s="1"/>
      <c r="ES2219" s="1"/>
      <c r="ET2219" s="1"/>
      <c r="EU2219" s="1"/>
      <c r="EV2219" s="1"/>
      <c r="EW2219" s="1"/>
      <c r="EX2219" s="1"/>
      <c r="EY2219" s="1"/>
      <c r="EZ2219" s="1"/>
      <c r="FA2219" s="1"/>
      <c r="FB2219" s="1"/>
      <c r="FC2219" s="1"/>
      <c r="FD2219" s="1"/>
      <c r="FE2219" s="1"/>
      <c r="FF2219" s="1"/>
      <c r="FG2219" s="1"/>
      <c r="FH2219" s="1"/>
      <c r="FI2219" s="1"/>
      <c r="FJ2219" s="1"/>
      <c r="FK2219" s="1"/>
      <c r="FL2219" s="1"/>
      <c r="FM2219" s="1"/>
      <c r="FN2219" s="1"/>
      <c r="FO2219" s="1"/>
      <c r="FP2219" s="1"/>
      <c r="FQ2219" s="1"/>
      <c r="FR2219" s="1"/>
      <c r="FS2219" s="1"/>
      <c r="FT2219" s="1"/>
      <c r="FU2219" s="1"/>
      <c r="FV2219" s="1"/>
      <c r="FW2219" s="1"/>
      <c r="FX2219" s="1"/>
      <c r="FY2219" s="1"/>
      <c r="FZ2219" s="1"/>
      <c r="GA2219" s="1"/>
      <c r="GB2219" s="1"/>
      <c r="GC2219" s="1"/>
      <c r="GD2219" s="1"/>
      <c r="GE2219" s="1"/>
      <c r="GF2219" s="1"/>
      <c r="GG2219" s="1"/>
      <c r="GH2219" s="1"/>
      <c r="GI2219" s="1"/>
      <c r="GJ2219" s="1"/>
      <c r="GK2219" s="1"/>
      <c r="GL2219" s="1"/>
      <c r="GM2219" s="1"/>
      <c r="GN2219" s="1"/>
      <c r="GO2219" s="1"/>
    </row>
    <row r="2220" spans="1:197" s="40" customFormat="1" x14ac:dyDescent="0.25">
      <c r="A2220" s="41"/>
      <c r="B2220" s="4"/>
      <c r="C2220" s="41"/>
      <c r="D2220" s="42"/>
      <c r="E2220" s="42"/>
      <c r="F2220" s="42"/>
      <c r="G2220" s="1"/>
      <c r="H2220" s="1"/>
      <c r="I2220" s="1"/>
      <c r="J2220" s="1"/>
      <c r="K2220" s="1"/>
      <c r="L2220" s="1"/>
      <c r="M2220" s="2"/>
      <c r="N2220" s="1"/>
      <c r="O2220" s="1"/>
      <c r="P2220" s="1"/>
      <c r="Q2220" s="1"/>
      <c r="R2220" s="1"/>
      <c r="S2220" s="1"/>
      <c r="T2220" s="1"/>
      <c r="U2220" s="1"/>
      <c r="V2220" s="1"/>
      <c r="W2220" s="1"/>
      <c r="X2220" s="1"/>
      <c r="Y2220" s="1"/>
      <c r="Z2220" s="1"/>
      <c r="AA2220" s="1"/>
      <c r="AB2220" s="1"/>
      <c r="AC2220" s="1"/>
      <c r="AD2220" s="1"/>
      <c r="AE2220" s="1"/>
      <c r="AF2220" s="1"/>
      <c r="AG2220" s="1"/>
      <c r="AH2220" s="1"/>
      <c r="AI2220" s="1"/>
      <c r="AJ2220" s="1"/>
      <c r="AK2220" s="1"/>
      <c r="AL2220" s="1"/>
      <c r="AM2220" s="1"/>
      <c r="AN2220" s="1"/>
      <c r="AO2220" s="1"/>
      <c r="AP2220" s="1"/>
      <c r="AQ2220" s="1"/>
      <c r="AR2220" s="1"/>
      <c r="AS2220" s="1"/>
      <c r="AT2220" s="1"/>
      <c r="AU2220" s="1"/>
      <c r="AV2220" s="1"/>
      <c r="AW2220" s="1"/>
      <c r="AX2220" s="1"/>
      <c r="AY2220" s="1"/>
      <c r="AZ2220" s="1"/>
      <c r="BA2220" s="1"/>
      <c r="BB2220" s="1"/>
      <c r="BC2220" s="1"/>
      <c r="BD2220" s="1"/>
      <c r="BE2220" s="1"/>
      <c r="BF2220" s="1"/>
      <c r="BG2220" s="1"/>
      <c r="BH2220" s="1"/>
      <c r="BI2220" s="1"/>
      <c r="BJ2220" s="1"/>
      <c r="BK2220" s="1"/>
      <c r="BL2220" s="1"/>
      <c r="BM2220" s="1"/>
      <c r="BN2220" s="1"/>
      <c r="BO2220" s="1"/>
      <c r="BP2220" s="1"/>
      <c r="BQ2220" s="1"/>
      <c r="BR2220" s="1"/>
      <c r="BS2220" s="1"/>
      <c r="BT2220" s="1"/>
      <c r="BU2220" s="1"/>
      <c r="BV2220" s="1"/>
      <c r="BW2220" s="1"/>
      <c r="BX2220" s="1"/>
      <c r="BY2220" s="1"/>
      <c r="BZ2220" s="1"/>
      <c r="CA2220" s="1"/>
      <c r="CB2220" s="1"/>
      <c r="CC2220" s="1"/>
      <c r="CD2220" s="1"/>
      <c r="CE2220" s="1"/>
      <c r="CF2220" s="1"/>
      <c r="CG2220" s="1"/>
      <c r="CH2220" s="1"/>
      <c r="CI2220" s="1"/>
      <c r="CJ2220" s="1"/>
      <c r="CK2220" s="1"/>
      <c r="CL2220" s="1"/>
      <c r="CM2220" s="1"/>
      <c r="CN2220" s="1"/>
      <c r="CO2220" s="1"/>
      <c r="CP2220" s="1"/>
      <c r="CQ2220" s="1"/>
      <c r="CR2220" s="1"/>
      <c r="CS2220" s="1"/>
      <c r="CT2220" s="1"/>
      <c r="CU2220" s="1"/>
      <c r="CV2220" s="1"/>
      <c r="CW2220" s="1"/>
      <c r="CX2220" s="1"/>
      <c r="CY2220" s="1"/>
      <c r="CZ2220" s="1"/>
      <c r="DA2220" s="1"/>
      <c r="DB2220" s="1"/>
      <c r="DC2220" s="1"/>
      <c r="DD2220" s="1"/>
      <c r="DE2220" s="1"/>
      <c r="DF2220" s="1"/>
      <c r="DG2220" s="1"/>
      <c r="DH2220" s="1"/>
      <c r="DI2220" s="1"/>
      <c r="DJ2220" s="1"/>
      <c r="DK2220" s="1"/>
      <c r="DL2220" s="1"/>
      <c r="DM2220" s="1"/>
      <c r="DN2220" s="1"/>
      <c r="DO2220" s="1"/>
      <c r="DP2220" s="1"/>
      <c r="DQ2220" s="1"/>
      <c r="DR2220" s="1"/>
      <c r="DS2220" s="1"/>
      <c r="DT2220" s="1"/>
      <c r="DU2220" s="1"/>
      <c r="DV2220" s="1"/>
      <c r="DW2220" s="1"/>
      <c r="DX2220" s="1"/>
      <c r="DY2220" s="1"/>
      <c r="DZ2220" s="1"/>
      <c r="EA2220" s="1"/>
      <c r="EB2220" s="1"/>
      <c r="EC2220" s="1"/>
      <c r="ED2220" s="1"/>
      <c r="EE2220" s="1"/>
      <c r="EF2220" s="1"/>
      <c r="EG2220" s="1"/>
      <c r="EH2220" s="1"/>
      <c r="EI2220" s="1"/>
      <c r="EJ2220" s="1"/>
      <c r="EK2220" s="1"/>
      <c r="EL2220" s="1"/>
      <c r="EM2220" s="1"/>
      <c r="EN2220" s="1"/>
      <c r="EO2220" s="1"/>
      <c r="EP2220" s="1"/>
      <c r="EQ2220" s="1"/>
      <c r="ER2220" s="1"/>
      <c r="ES2220" s="1"/>
      <c r="ET2220" s="1"/>
      <c r="EU2220" s="1"/>
      <c r="EV2220" s="1"/>
      <c r="EW2220" s="1"/>
      <c r="EX2220" s="1"/>
      <c r="EY2220" s="1"/>
      <c r="EZ2220" s="1"/>
      <c r="FA2220" s="1"/>
      <c r="FB2220" s="1"/>
      <c r="FC2220" s="1"/>
      <c r="FD2220" s="1"/>
      <c r="FE2220" s="1"/>
      <c r="FF2220" s="1"/>
      <c r="FG2220" s="1"/>
      <c r="FH2220" s="1"/>
      <c r="FI2220" s="1"/>
      <c r="FJ2220" s="1"/>
      <c r="FK2220" s="1"/>
      <c r="FL2220" s="1"/>
      <c r="FM2220" s="1"/>
      <c r="FN2220" s="1"/>
      <c r="FO2220" s="1"/>
      <c r="FP2220" s="1"/>
      <c r="FQ2220" s="1"/>
      <c r="FR2220" s="1"/>
      <c r="FS2220" s="1"/>
      <c r="FT2220" s="1"/>
      <c r="FU2220" s="1"/>
      <c r="FV2220" s="1"/>
      <c r="FW2220" s="1"/>
      <c r="FX2220" s="1"/>
      <c r="FY2220" s="1"/>
      <c r="FZ2220" s="1"/>
      <c r="GA2220" s="1"/>
      <c r="GB2220" s="1"/>
      <c r="GC2220" s="1"/>
      <c r="GD2220" s="1"/>
      <c r="GE2220" s="1"/>
      <c r="GF2220" s="1"/>
      <c r="GG2220" s="1"/>
      <c r="GH2220" s="1"/>
      <c r="GI2220" s="1"/>
      <c r="GJ2220" s="1"/>
      <c r="GK2220" s="1"/>
      <c r="GL2220" s="1"/>
      <c r="GM2220" s="1"/>
      <c r="GN2220" s="1"/>
      <c r="GO2220" s="1"/>
    </row>
    <row r="2221" spans="1:197" s="40" customFormat="1" x14ac:dyDescent="0.25">
      <c r="A2221" s="41"/>
      <c r="B2221" s="4"/>
      <c r="C2221" s="41"/>
      <c r="D2221" s="42"/>
      <c r="E2221" s="42"/>
      <c r="F2221" s="42"/>
      <c r="G2221" s="1"/>
      <c r="H2221" s="1"/>
      <c r="I2221" s="1"/>
      <c r="J2221" s="1"/>
      <c r="K2221" s="1"/>
      <c r="L2221" s="1"/>
      <c r="M2221" s="2"/>
      <c r="N2221" s="1"/>
      <c r="O2221" s="1"/>
      <c r="P2221" s="1"/>
      <c r="Q2221" s="1"/>
      <c r="R2221" s="1"/>
      <c r="S2221" s="1"/>
      <c r="T2221" s="1"/>
      <c r="U2221" s="1"/>
      <c r="V2221" s="1"/>
      <c r="W2221" s="1"/>
      <c r="X2221" s="1"/>
      <c r="Y2221" s="1"/>
      <c r="Z2221" s="1"/>
      <c r="AA2221" s="1"/>
      <c r="AB2221" s="1"/>
      <c r="AC2221" s="1"/>
      <c r="AD2221" s="1"/>
      <c r="AE2221" s="1"/>
      <c r="AF2221" s="1"/>
      <c r="AG2221" s="1"/>
      <c r="AH2221" s="1"/>
      <c r="AI2221" s="1"/>
      <c r="AJ2221" s="1"/>
      <c r="AK2221" s="1"/>
      <c r="AL2221" s="1"/>
      <c r="AM2221" s="1"/>
      <c r="AN2221" s="1"/>
      <c r="AO2221" s="1"/>
      <c r="AP2221" s="1"/>
      <c r="AQ2221" s="1"/>
      <c r="AR2221" s="1"/>
      <c r="AS2221" s="1"/>
      <c r="AT2221" s="1"/>
      <c r="AU2221" s="1"/>
      <c r="AV2221" s="1"/>
      <c r="AW2221" s="1"/>
      <c r="AX2221" s="1"/>
      <c r="AY2221" s="1"/>
      <c r="AZ2221" s="1"/>
      <c r="BA2221" s="1"/>
      <c r="BB2221" s="1"/>
      <c r="BC2221" s="1"/>
      <c r="BD2221" s="1"/>
      <c r="BE2221" s="1"/>
      <c r="BF2221" s="1"/>
      <c r="BG2221" s="1"/>
      <c r="BH2221" s="1"/>
      <c r="BI2221" s="1"/>
      <c r="BJ2221" s="1"/>
      <c r="BK2221" s="1"/>
      <c r="BL2221" s="1"/>
      <c r="BM2221" s="1"/>
      <c r="BN2221" s="1"/>
      <c r="BO2221" s="1"/>
      <c r="BP2221" s="1"/>
      <c r="BQ2221" s="1"/>
      <c r="BR2221" s="1"/>
      <c r="BS2221" s="1"/>
      <c r="BT2221" s="1"/>
      <c r="BU2221" s="1"/>
      <c r="BV2221" s="1"/>
      <c r="BW2221" s="1"/>
      <c r="BX2221" s="1"/>
      <c r="BY2221" s="1"/>
      <c r="BZ2221" s="1"/>
      <c r="CA2221" s="1"/>
      <c r="CB2221" s="1"/>
      <c r="CC2221" s="1"/>
      <c r="CD2221" s="1"/>
      <c r="CE2221" s="1"/>
      <c r="CF2221" s="1"/>
      <c r="CG2221" s="1"/>
      <c r="CH2221" s="1"/>
      <c r="CI2221" s="1"/>
      <c r="CJ2221" s="1"/>
      <c r="CK2221" s="1"/>
      <c r="CL2221" s="1"/>
      <c r="CM2221" s="1"/>
      <c r="CN2221" s="1"/>
      <c r="CO2221" s="1"/>
      <c r="CP2221" s="1"/>
      <c r="CQ2221" s="1"/>
      <c r="CR2221" s="1"/>
      <c r="CS2221" s="1"/>
      <c r="CT2221" s="1"/>
      <c r="CU2221" s="1"/>
      <c r="CV2221" s="1"/>
      <c r="CW2221" s="1"/>
      <c r="CX2221" s="1"/>
      <c r="CY2221" s="1"/>
      <c r="CZ2221" s="1"/>
      <c r="DA2221" s="1"/>
      <c r="DB2221" s="1"/>
      <c r="DC2221" s="1"/>
      <c r="DD2221" s="1"/>
      <c r="DE2221" s="1"/>
      <c r="DF2221" s="1"/>
      <c r="DG2221" s="1"/>
      <c r="DH2221" s="1"/>
      <c r="DI2221" s="1"/>
      <c r="DJ2221" s="1"/>
      <c r="DK2221" s="1"/>
      <c r="DL2221" s="1"/>
      <c r="DM2221" s="1"/>
      <c r="DN2221" s="1"/>
      <c r="DO2221" s="1"/>
      <c r="DP2221" s="1"/>
      <c r="DQ2221" s="1"/>
      <c r="DR2221" s="1"/>
      <c r="DS2221" s="1"/>
      <c r="DT2221" s="1"/>
      <c r="DU2221" s="1"/>
      <c r="DV2221" s="1"/>
      <c r="DW2221" s="1"/>
      <c r="DX2221" s="1"/>
      <c r="DY2221" s="1"/>
      <c r="DZ2221" s="1"/>
      <c r="EA2221" s="1"/>
      <c r="EB2221" s="1"/>
      <c r="EC2221" s="1"/>
      <c r="ED2221" s="1"/>
      <c r="EE2221" s="1"/>
      <c r="EF2221" s="1"/>
      <c r="EG2221" s="1"/>
      <c r="EH2221" s="1"/>
      <c r="EI2221" s="1"/>
      <c r="EJ2221" s="1"/>
      <c r="EK2221" s="1"/>
      <c r="EL2221" s="1"/>
      <c r="EM2221" s="1"/>
      <c r="EN2221" s="1"/>
      <c r="EO2221" s="1"/>
      <c r="EP2221" s="1"/>
      <c r="EQ2221" s="1"/>
      <c r="ER2221" s="1"/>
      <c r="ES2221" s="1"/>
      <c r="ET2221" s="1"/>
      <c r="EU2221" s="1"/>
      <c r="EV2221" s="1"/>
      <c r="EW2221" s="1"/>
      <c r="EX2221" s="1"/>
      <c r="EY2221" s="1"/>
      <c r="EZ2221" s="1"/>
      <c r="FA2221" s="1"/>
      <c r="FB2221" s="1"/>
      <c r="FC2221" s="1"/>
      <c r="FD2221" s="1"/>
      <c r="FE2221" s="1"/>
      <c r="FF2221" s="1"/>
      <c r="FG2221" s="1"/>
      <c r="FH2221" s="1"/>
      <c r="FI2221" s="1"/>
      <c r="FJ2221" s="1"/>
      <c r="FK2221" s="1"/>
      <c r="FL2221" s="1"/>
      <c r="FM2221" s="1"/>
      <c r="FN2221" s="1"/>
      <c r="FO2221" s="1"/>
      <c r="FP2221" s="1"/>
      <c r="FQ2221" s="1"/>
      <c r="FR2221" s="1"/>
      <c r="FS2221" s="1"/>
      <c r="FT2221" s="1"/>
      <c r="FU2221" s="1"/>
      <c r="FV2221" s="1"/>
      <c r="FW2221" s="1"/>
      <c r="FX2221" s="1"/>
      <c r="FY2221" s="1"/>
      <c r="FZ2221" s="1"/>
      <c r="GA2221" s="1"/>
      <c r="GB2221" s="1"/>
      <c r="GC2221" s="1"/>
      <c r="GD2221" s="1"/>
      <c r="GE2221" s="1"/>
      <c r="GF2221" s="1"/>
      <c r="GG2221" s="1"/>
      <c r="GH2221" s="1"/>
      <c r="GI2221" s="1"/>
      <c r="GJ2221" s="1"/>
      <c r="GK2221" s="1"/>
      <c r="GL2221" s="1"/>
      <c r="GM2221" s="1"/>
      <c r="GN2221" s="1"/>
      <c r="GO2221" s="1"/>
    </row>
    <row r="2222" spans="1:197" s="40" customFormat="1" x14ac:dyDescent="0.25">
      <c r="A2222" s="41"/>
      <c r="B2222" s="4"/>
      <c r="C2222" s="41"/>
      <c r="D2222" s="42"/>
      <c r="E2222" s="42"/>
      <c r="F2222" s="42"/>
      <c r="G2222" s="1"/>
      <c r="H2222" s="1"/>
      <c r="I2222" s="1"/>
      <c r="J2222" s="1"/>
      <c r="K2222" s="1"/>
      <c r="L2222" s="1"/>
      <c r="M2222" s="2"/>
      <c r="N2222" s="1"/>
      <c r="O2222" s="1"/>
      <c r="P2222" s="1"/>
      <c r="Q2222" s="1"/>
      <c r="R2222" s="1"/>
      <c r="S2222" s="1"/>
      <c r="T2222" s="1"/>
      <c r="U2222" s="1"/>
      <c r="V2222" s="1"/>
      <c r="W2222" s="1"/>
      <c r="X2222" s="1"/>
      <c r="Y2222" s="1"/>
      <c r="Z2222" s="1"/>
      <c r="AA2222" s="1"/>
      <c r="AB2222" s="1"/>
      <c r="AC2222" s="1"/>
      <c r="AD2222" s="1"/>
      <c r="AE2222" s="1"/>
      <c r="AF2222" s="1"/>
      <c r="AG2222" s="1"/>
      <c r="AH2222" s="1"/>
      <c r="AI2222" s="1"/>
      <c r="AJ2222" s="1"/>
      <c r="AK2222" s="1"/>
      <c r="AL2222" s="1"/>
      <c r="AM2222" s="1"/>
      <c r="AN2222" s="1"/>
      <c r="AO2222" s="1"/>
      <c r="AP2222" s="1"/>
      <c r="AQ2222" s="1"/>
      <c r="AR2222" s="1"/>
      <c r="AS2222" s="1"/>
      <c r="AT2222" s="1"/>
      <c r="AU2222" s="1"/>
      <c r="AV2222" s="1"/>
      <c r="AW2222" s="1"/>
      <c r="AX2222" s="1"/>
      <c r="AY2222" s="1"/>
      <c r="AZ2222" s="1"/>
      <c r="BA2222" s="1"/>
      <c r="BB2222" s="1"/>
      <c r="BC2222" s="1"/>
      <c r="BD2222" s="1"/>
      <c r="BE2222" s="1"/>
      <c r="BF2222" s="1"/>
      <c r="BG2222" s="1"/>
      <c r="BH2222" s="1"/>
      <c r="BI2222" s="1"/>
      <c r="BJ2222" s="1"/>
      <c r="BK2222" s="1"/>
      <c r="BL2222" s="1"/>
      <c r="BM2222" s="1"/>
      <c r="BN2222" s="1"/>
      <c r="BO2222" s="1"/>
      <c r="BP2222" s="1"/>
      <c r="BQ2222" s="1"/>
      <c r="BR2222" s="1"/>
      <c r="BS2222" s="1"/>
      <c r="BT2222" s="1"/>
      <c r="BU2222" s="1"/>
      <c r="BV2222" s="1"/>
      <c r="BW2222" s="1"/>
      <c r="BX2222" s="1"/>
      <c r="BY2222" s="1"/>
      <c r="BZ2222" s="1"/>
      <c r="CA2222" s="1"/>
      <c r="CB2222" s="1"/>
      <c r="CC2222" s="1"/>
      <c r="CD2222" s="1"/>
      <c r="CE2222" s="1"/>
      <c r="CF2222" s="1"/>
      <c r="CG2222" s="1"/>
      <c r="CH2222" s="1"/>
      <c r="CI2222" s="1"/>
      <c r="CJ2222" s="1"/>
      <c r="CK2222" s="1"/>
      <c r="CL2222" s="1"/>
      <c r="CM2222" s="1"/>
      <c r="CN2222" s="1"/>
      <c r="CO2222" s="1"/>
      <c r="CP2222" s="1"/>
      <c r="CQ2222" s="1"/>
      <c r="CR2222" s="1"/>
      <c r="CS2222" s="1"/>
      <c r="CT2222" s="1"/>
      <c r="CU2222" s="1"/>
      <c r="CV2222" s="1"/>
      <c r="CW2222" s="1"/>
      <c r="CX2222" s="1"/>
      <c r="CY2222" s="1"/>
      <c r="CZ2222" s="1"/>
      <c r="DA2222" s="1"/>
      <c r="DB2222" s="1"/>
      <c r="DC2222" s="1"/>
      <c r="DD2222" s="1"/>
      <c r="DE2222" s="1"/>
      <c r="DF2222" s="1"/>
      <c r="DG2222" s="1"/>
      <c r="DH2222" s="1"/>
      <c r="DI2222" s="1"/>
      <c r="DJ2222" s="1"/>
      <c r="DK2222" s="1"/>
      <c r="DL2222" s="1"/>
      <c r="DM2222" s="1"/>
      <c r="DN2222" s="1"/>
      <c r="DO2222" s="1"/>
      <c r="DP2222" s="1"/>
      <c r="DQ2222" s="1"/>
      <c r="DR2222" s="1"/>
      <c r="DS2222" s="1"/>
      <c r="DT2222" s="1"/>
      <c r="DU2222" s="1"/>
      <c r="DV2222" s="1"/>
      <c r="DW2222" s="1"/>
      <c r="DX2222" s="1"/>
      <c r="DY2222" s="1"/>
      <c r="DZ2222" s="1"/>
      <c r="EA2222" s="1"/>
      <c r="EB2222" s="1"/>
      <c r="EC2222" s="1"/>
      <c r="ED2222" s="1"/>
      <c r="EE2222" s="1"/>
      <c r="EF2222" s="1"/>
      <c r="EG2222" s="1"/>
      <c r="EH2222" s="1"/>
      <c r="EI2222" s="1"/>
      <c r="EJ2222" s="1"/>
      <c r="EK2222" s="1"/>
      <c r="EL2222" s="1"/>
      <c r="EM2222" s="1"/>
      <c r="EN2222" s="1"/>
      <c r="EO2222" s="1"/>
      <c r="EP2222" s="1"/>
      <c r="EQ2222" s="1"/>
      <c r="ER2222" s="1"/>
      <c r="ES2222" s="1"/>
      <c r="ET2222" s="1"/>
      <c r="EU2222" s="1"/>
      <c r="EV2222" s="1"/>
      <c r="EW2222" s="1"/>
      <c r="EX2222" s="1"/>
      <c r="EY2222" s="1"/>
      <c r="EZ2222" s="1"/>
      <c r="FA2222" s="1"/>
      <c r="FB2222" s="1"/>
      <c r="FC2222" s="1"/>
      <c r="FD2222" s="1"/>
      <c r="FE2222" s="1"/>
      <c r="FF2222" s="1"/>
      <c r="FG2222" s="1"/>
      <c r="FH2222" s="1"/>
      <c r="FI2222" s="1"/>
      <c r="FJ2222" s="1"/>
      <c r="FK2222" s="1"/>
      <c r="FL2222" s="1"/>
      <c r="FM2222" s="1"/>
      <c r="FN2222" s="1"/>
      <c r="FO2222" s="1"/>
      <c r="FP2222" s="1"/>
      <c r="FQ2222" s="1"/>
      <c r="FR2222" s="1"/>
      <c r="FS2222" s="1"/>
      <c r="FT2222" s="1"/>
      <c r="FU2222" s="1"/>
      <c r="FV2222" s="1"/>
      <c r="FW2222" s="1"/>
      <c r="FX2222" s="1"/>
      <c r="FY2222" s="1"/>
      <c r="FZ2222" s="1"/>
      <c r="GA2222" s="1"/>
      <c r="GB2222" s="1"/>
      <c r="GC2222" s="1"/>
      <c r="GD2222" s="1"/>
      <c r="GE2222" s="1"/>
      <c r="GF2222" s="1"/>
      <c r="GG2222" s="1"/>
      <c r="GH2222" s="1"/>
      <c r="GI2222" s="1"/>
      <c r="GJ2222" s="1"/>
      <c r="GK2222" s="1"/>
      <c r="GL2222" s="1"/>
      <c r="GM2222" s="1"/>
      <c r="GN2222" s="1"/>
      <c r="GO2222" s="1"/>
    </row>
    <row r="2223" spans="1:197" s="40" customFormat="1" x14ac:dyDescent="0.25">
      <c r="A2223" s="41"/>
      <c r="B2223" s="4"/>
      <c r="C2223" s="41"/>
      <c r="D2223" s="42"/>
      <c r="E2223" s="42"/>
      <c r="F2223" s="42"/>
      <c r="G2223" s="1"/>
      <c r="H2223" s="1"/>
      <c r="I2223" s="1"/>
      <c r="J2223" s="1"/>
      <c r="K2223" s="1"/>
      <c r="L2223" s="1"/>
      <c r="M2223" s="2"/>
      <c r="N2223" s="1"/>
      <c r="O2223" s="1"/>
      <c r="P2223" s="1"/>
      <c r="Q2223" s="1"/>
      <c r="R2223" s="1"/>
      <c r="S2223" s="1"/>
      <c r="T2223" s="1"/>
      <c r="U2223" s="1"/>
      <c r="V2223" s="1"/>
      <c r="W2223" s="1"/>
      <c r="X2223" s="1"/>
      <c r="Y2223" s="1"/>
      <c r="Z2223" s="1"/>
      <c r="AA2223" s="1"/>
      <c r="AB2223" s="1"/>
      <c r="AC2223" s="1"/>
      <c r="AD2223" s="1"/>
      <c r="AE2223" s="1"/>
      <c r="AF2223" s="1"/>
      <c r="AG2223" s="1"/>
      <c r="AH2223" s="1"/>
      <c r="AI2223" s="1"/>
      <c r="AJ2223" s="1"/>
      <c r="AK2223" s="1"/>
      <c r="AL2223" s="1"/>
      <c r="AM2223" s="1"/>
      <c r="AN2223" s="1"/>
      <c r="AO2223" s="1"/>
      <c r="AP2223" s="1"/>
      <c r="AQ2223" s="1"/>
      <c r="AR2223" s="1"/>
      <c r="AS2223" s="1"/>
      <c r="AT2223" s="1"/>
      <c r="AU2223" s="1"/>
      <c r="AV2223" s="1"/>
      <c r="AW2223" s="1"/>
      <c r="AX2223" s="1"/>
      <c r="AY2223" s="1"/>
      <c r="AZ2223" s="1"/>
      <c r="BA2223" s="1"/>
      <c r="BB2223" s="1"/>
      <c r="BC2223" s="1"/>
      <c r="BD2223" s="1"/>
      <c r="BE2223" s="1"/>
      <c r="BF2223" s="1"/>
      <c r="BG2223" s="1"/>
      <c r="BH2223" s="1"/>
      <c r="BI2223" s="1"/>
      <c r="BJ2223" s="1"/>
      <c r="BK2223" s="1"/>
      <c r="BL2223" s="1"/>
      <c r="BM2223" s="1"/>
      <c r="BN2223" s="1"/>
      <c r="BO2223" s="1"/>
      <c r="BP2223" s="1"/>
      <c r="BQ2223" s="1"/>
      <c r="BR2223" s="1"/>
      <c r="BS2223" s="1"/>
      <c r="BT2223" s="1"/>
      <c r="BU2223" s="1"/>
      <c r="BV2223" s="1"/>
      <c r="BW2223" s="1"/>
      <c r="BX2223" s="1"/>
      <c r="BY2223" s="1"/>
      <c r="BZ2223" s="1"/>
      <c r="CA2223" s="1"/>
      <c r="CB2223" s="1"/>
      <c r="CC2223" s="1"/>
      <c r="CD2223" s="1"/>
      <c r="CE2223" s="1"/>
      <c r="CF2223" s="1"/>
      <c r="CG2223" s="1"/>
      <c r="CH2223" s="1"/>
      <c r="CI2223" s="1"/>
      <c r="CJ2223" s="1"/>
      <c r="CK2223" s="1"/>
      <c r="CL2223" s="1"/>
      <c r="CM2223" s="1"/>
      <c r="CN2223" s="1"/>
      <c r="CO2223" s="1"/>
      <c r="CP2223" s="1"/>
      <c r="CQ2223" s="1"/>
      <c r="CR2223" s="1"/>
      <c r="CS2223" s="1"/>
      <c r="CT2223" s="1"/>
      <c r="CU2223" s="1"/>
      <c r="CV2223" s="1"/>
      <c r="CW2223" s="1"/>
      <c r="CX2223" s="1"/>
      <c r="CY2223" s="1"/>
      <c r="CZ2223" s="1"/>
      <c r="DA2223" s="1"/>
      <c r="DB2223" s="1"/>
      <c r="DC2223" s="1"/>
      <c r="DD2223" s="1"/>
      <c r="DE2223" s="1"/>
      <c r="DF2223" s="1"/>
      <c r="DG2223" s="1"/>
      <c r="DH2223" s="1"/>
      <c r="DI2223" s="1"/>
      <c r="DJ2223" s="1"/>
      <c r="DK2223" s="1"/>
      <c r="DL2223" s="1"/>
      <c r="DM2223" s="1"/>
      <c r="DN2223" s="1"/>
      <c r="DO2223" s="1"/>
      <c r="DP2223" s="1"/>
      <c r="DQ2223" s="1"/>
      <c r="DR2223" s="1"/>
      <c r="DS2223" s="1"/>
      <c r="DT2223" s="1"/>
      <c r="DU2223" s="1"/>
      <c r="DV2223" s="1"/>
      <c r="DW2223" s="1"/>
      <c r="DX2223" s="1"/>
      <c r="DY2223" s="1"/>
      <c r="DZ2223" s="1"/>
      <c r="EA2223" s="1"/>
      <c r="EB2223" s="1"/>
      <c r="EC2223" s="1"/>
      <c r="ED2223" s="1"/>
      <c r="EE2223" s="1"/>
      <c r="EF2223" s="1"/>
      <c r="EG2223" s="1"/>
      <c r="EH2223" s="1"/>
      <c r="EI2223" s="1"/>
      <c r="EJ2223" s="1"/>
      <c r="EK2223" s="1"/>
      <c r="EL2223" s="1"/>
      <c r="EM2223" s="1"/>
      <c r="EN2223" s="1"/>
      <c r="EO2223" s="1"/>
      <c r="EP2223" s="1"/>
      <c r="EQ2223" s="1"/>
      <c r="ER2223" s="1"/>
      <c r="ES2223" s="1"/>
      <c r="ET2223" s="1"/>
      <c r="EU2223" s="1"/>
      <c r="EV2223" s="1"/>
      <c r="EW2223" s="1"/>
      <c r="EX2223" s="1"/>
      <c r="EY2223" s="1"/>
      <c r="EZ2223" s="1"/>
      <c r="FA2223" s="1"/>
      <c r="FB2223" s="1"/>
      <c r="FC2223" s="1"/>
      <c r="FD2223" s="1"/>
      <c r="FE2223" s="1"/>
      <c r="FF2223" s="1"/>
      <c r="FG2223" s="1"/>
      <c r="FH2223" s="1"/>
      <c r="FI2223" s="1"/>
      <c r="FJ2223" s="1"/>
      <c r="FK2223" s="1"/>
      <c r="FL2223" s="1"/>
      <c r="FM2223" s="1"/>
      <c r="FN2223" s="1"/>
      <c r="FO2223" s="1"/>
      <c r="FP2223" s="1"/>
      <c r="FQ2223" s="1"/>
      <c r="FR2223" s="1"/>
      <c r="FS2223" s="1"/>
      <c r="FT2223" s="1"/>
      <c r="FU2223" s="1"/>
      <c r="FV2223" s="1"/>
      <c r="FW2223" s="1"/>
      <c r="FX2223" s="1"/>
      <c r="FY2223" s="1"/>
      <c r="FZ2223" s="1"/>
      <c r="GA2223" s="1"/>
      <c r="GB2223" s="1"/>
      <c r="GC2223" s="1"/>
      <c r="GD2223" s="1"/>
      <c r="GE2223" s="1"/>
      <c r="GF2223" s="1"/>
      <c r="GG2223" s="1"/>
      <c r="GH2223" s="1"/>
      <c r="GI2223" s="1"/>
      <c r="GJ2223" s="1"/>
      <c r="GK2223" s="1"/>
      <c r="GL2223" s="1"/>
      <c r="GM2223" s="1"/>
      <c r="GN2223" s="1"/>
      <c r="GO2223" s="1"/>
    </row>
    <row r="2224" spans="1:197" s="40" customFormat="1" x14ac:dyDescent="0.25">
      <c r="A2224" s="41"/>
      <c r="B2224" s="4"/>
      <c r="C2224" s="41"/>
      <c r="D2224" s="42"/>
      <c r="E2224" s="42"/>
      <c r="F2224" s="42"/>
      <c r="G2224" s="1"/>
      <c r="H2224" s="1"/>
      <c r="I2224" s="1"/>
      <c r="J2224" s="1"/>
      <c r="K2224" s="1"/>
      <c r="L2224" s="1"/>
      <c r="M2224" s="2"/>
      <c r="N2224" s="1"/>
      <c r="O2224" s="1"/>
      <c r="P2224" s="1"/>
      <c r="Q2224" s="1"/>
      <c r="R2224" s="1"/>
      <c r="S2224" s="1"/>
      <c r="T2224" s="1"/>
      <c r="U2224" s="1"/>
      <c r="V2224" s="1"/>
      <c r="W2224" s="1"/>
      <c r="X2224" s="1"/>
      <c r="Y2224" s="1"/>
      <c r="Z2224" s="1"/>
      <c r="AA2224" s="1"/>
      <c r="AB2224" s="1"/>
      <c r="AC2224" s="1"/>
      <c r="AD2224" s="1"/>
      <c r="AE2224" s="1"/>
      <c r="AF2224" s="1"/>
      <c r="AG2224" s="1"/>
      <c r="AH2224" s="1"/>
      <c r="AI2224" s="1"/>
      <c r="AJ2224" s="1"/>
      <c r="AK2224" s="1"/>
      <c r="AL2224" s="1"/>
      <c r="AM2224" s="1"/>
      <c r="AN2224" s="1"/>
      <c r="AO2224" s="1"/>
      <c r="AP2224" s="1"/>
      <c r="AQ2224" s="1"/>
      <c r="AR2224" s="1"/>
      <c r="AS2224" s="1"/>
      <c r="AT2224" s="1"/>
      <c r="AU2224" s="1"/>
      <c r="AV2224" s="1"/>
      <c r="AW2224" s="1"/>
      <c r="AX2224" s="1"/>
      <c r="AY2224" s="1"/>
      <c r="AZ2224" s="1"/>
      <c r="BA2224" s="1"/>
      <c r="BB2224" s="1"/>
      <c r="BC2224" s="1"/>
      <c r="BD2224" s="1"/>
      <c r="BE2224" s="1"/>
      <c r="BF2224" s="1"/>
      <c r="BG2224" s="1"/>
      <c r="BH2224" s="1"/>
      <c r="BI2224" s="1"/>
      <c r="BJ2224" s="1"/>
      <c r="BK2224" s="1"/>
      <c r="BL2224" s="1"/>
      <c r="BM2224" s="1"/>
      <c r="BN2224" s="1"/>
      <c r="BO2224" s="1"/>
      <c r="BP2224" s="1"/>
      <c r="BQ2224" s="1"/>
      <c r="BR2224" s="1"/>
      <c r="BS2224" s="1"/>
      <c r="BT2224" s="1"/>
      <c r="BU2224" s="1"/>
      <c r="BV2224" s="1"/>
      <c r="BW2224" s="1"/>
      <c r="BX2224" s="1"/>
      <c r="BY2224" s="1"/>
      <c r="BZ2224" s="1"/>
      <c r="CA2224" s="1"/>
      <c r="CB2224" s="1"/>
      <c r="CC2224" s="1"/>
      <c r="CD2224" s="1"/>
      <c r="CE2224" s="1"/>
      <c r="CF2224" s="1"/>
      <c r="CG2224" s="1"/>
      <c r="CH2224" s="1"/>
      <c r="CI2224" s="1"/>
      <c r="CJ2224" s="1"/>
      <c r="CK2224" s="1"/>
      <c r="CL2224" s="1"/>
      <c r="CM2224" s="1"/>
      <c r="CN2224" s="1"/>
      <c r="CO2224" s="1"/>
      <c r="CP2224" s="1"/>
      <c r="CQ2224" s="1"/>
      <c r="CR2224" s="1"/>
      <c r="CS2224" s="1"/>
      <c r="CT2224" s="1"/>
      <c r="CU2224" s="1"/>
      <c r="CV2224" s="1"/>
      <c r="CW2224" s="1"/>
      <c r="CX2224" s="1"/>
      <c r="CY2224" s="1"/>
      <c r="CZ2224" s="1"/>
      <c r="DA2224" s="1"/>
      <c r="DB2224" s="1"/>
      <c r="DC2224" s="1"/>
      <c r="DD2224" s="1"/>
      <c r="DE2224" s="1"/>
      <c r="DF2224" s="1"/>
      <c r="DG2224" s="1"/>
      <c r="DH2224" s="1"/>
      <c r="DI2224" s="1"/>
      <c r="DJ2224" s="1"/>
      <c r="DK2224" s="1"/>
      <c r="DL2224" s="1"/>
      <c r="DM2224" s="1"/>
      <c r="DN2224" s="1"/>
      <c r="DO2224" s="1"/>
      <c r="DP2224" s="1"/>
      <c r="DQ2224" s="1"/>
      <c r="DR2224" s="1"/>
      <c r="DS2224" s="1"/>
      <c r="DT2224" s="1"/>
      <c r="DU2224" s="1"/>
      <c r="DV2224" s="1"/>
      <c r="DW2224" s="1"/>
      <c r="DX2224" s="1"/>
      <c r="DY2224" s="1"/>
      <c r="DZ2224" s="1"/>
      <c r="EA2224" s="1"/>
      <c r="EB2224" s="1"/>
      <c r="EC2224" s="1"/>
      <c r="ED2224" s="1"/>
      <c r="EE2224" s="1"/>
      <c r="EF2224" s="1"/>
      <c r="EG2224" s="1"/>
      <c r="EH2224" s="1"/>
      <c r="EI2224" s="1"/>
      <c r="EJ2224" s="1"/>
      <c r="EK2224" s="1"/>
      <c r="EL2224" s="1"/>
      <c r="EM2224" s="1"/>
      <c r="EN2224" s="1"/>
      <c r="EO2224" s="1"/>
      <c r="EP2224" s="1"/>
      <c r="EQ2224" s="1"/>
      <c r="ER2224" s="1"/>
      <c r="ES2224" s="1"/>
      <c r="ET2224" s="1"/>
      <c r="EU2224" s="1"/>
      <c r="EV2224" s="1"/>
      <c r="EW2224" s="1"/>
      <c r="EX2224" s="1"/>
      <c r="EY2224" s="1"/>
      <c r="EZ2224" s="1"/>
      <c r="FA2224" s="1"/>
      <c r="FB2224" s="1"/>
      <c r="FC2224" s="1"/>
      <c r="FD2224" s="1"/>
      <c r="FE2224" s="1"/>
      <c r="FF2224" s="1"/>
      <c r="FG2224" s="1"/>
      <c r="FH2224" s="1"/>
      <c r="FI2224" s="1"/>
      <c r="FJ2224" s="1"/>
      <c r="FK2224" s="1"/>
      <c r="FL2224" s="1"/>
      <c r="FM2224" s="1"/>
      <c r="FN2224" s="1"/>
      <c r="FO2224" s="1"/>
      <c r="FP2224" s="1"/>
      <c r="FQ2224" s="1"/>
      <c r="FR2224" s="1"/>
      <c r="FS2224" s="1"/>
      <c r="FT2224" s="1"/>
      <c r="FU2224" s="1"/>
      <c r="FV2224" s="1"/>
      <c r="FW2224" s="1"/>
      <c r="FX2224" s="1"/>
      <c r="FY2224" s="1"/>
      <c r="FZ2224" s="1"/>
      <c r="GA2224" s="1"/>
      <c r="GB2224" s="1"/>
      <c r="GC2224" s="1"/>
      <c r="GD2224" s="1"/>
      <c r="GE2224" s="1"/>
      <c r="GF2224" s="1"/>
      <c r="GG2224" s="1"/>
      <c r="GH2224" s="1"/>
      <c r="GI2224" s="1"/>
      <c r="GJ2224" s="1"/>
      <c r="GK2224" s="1"/>
      <c r="GL2224" s="1"/>
      <c r="GM2224" s="1"/>
      <c r="GN2224" s="1"/>
      <c r="GO2224" s="1"/>
    </row>
    <row r="2225" spans="1:197" s="40" customFormat="1" x14ac:dyDescent="0.25">
      <c r="A2225" s="41"/>
      <c r="B2225" s="4"/>
      <c r="C2225" s="41"/>
      <c r="D2225" s="42"/>
      <c r="E2225" s="42"/>
      <c r="F2225" s="42"/>
      <c r="G2225" s="1"/>
      <c r="H2225" s="1"/>
      <c r="I2225" s="1"/>
      <c r="J2225" s="1"/>
      <c r="K2225" s="1"/>
      <c r="L2225" s="1"/>
      <c r="M2225" s="2"/>
      <c r="N2225" s="1"/>
      <c r="O2225" s="1"/>
      <c r="P2225" s="1"/>
      <c r="Q2225" s="1"/>
      <c r="R2225" s="1"/>
      <c r="S2225" s="1"/>
      <c r="T2225" s="1"/>
      <c r="U2225" s="1"/>
      <c r="V2225" s="1"/>
      <c r="W2225" s="1"/>
      <c r="X2225" s="1"/>
      <c r="Y2225" s="1"/>
      <c r="Z2225" s="1"/>
      <c r="AA2225" s="1"/>
      <c r="AB2225" s="1"/>
      <c r="AC2225" s="1"/>
      <c r="AD2225" s="1"/>
      <c r="AE2225" s="1"/>
      <c r="AF2225" s="1"/>
      <c r="AG2225" s="1"/>
      <c r="AH2225" s="1"/>
      <c r="AI2225" s="1"/>
      <c r="AJ2225" s="1"/>
      <c r="AK2225" s="1"/>
      <c r="AL2225" s="1"/>
      <c r="AM2225" s="1"/>
      <c r="AN2225" s="1"/>
      <c r="AO2225" s="1"/>
      <c r="AP2225" s="1"/>
      <c r="AQ2225" s="1"/>
      <c r="AR2225" s="1"/>
      <c r="AS2225" s="1"/>
      <c r="AT2225" s="1"/>
      <c r="AU2225" s="1"/>
      <c r="AV2225" s="1"/>
      <c r="AW2225" s="1"/>
      <c r="AX2225" s="1"/>
      <c r="AY2225" s="1"/>
      <c r="AZ2225" s="1"/>
      <c r="BA2225" s="1"/>
      <c r="BB2225" s="1"/>
      <c r="BC2225" s="1"/>
      <c r="BD2225" s="1"/>
      <c r="BE2225" s="1"/>
      <c r="BF2225" s="1"/>
      <c r="BG2225" s="1"/>
      <c r="BH2225" s="1"/>
      <c r="BI2225" s="1"/>
      <c r="BJ2225" s="1"/>
      <c r="BK2225" s="1"/>
      <c r="BL2225" s="1"/>
      <c r="BM2225" s="1"/>
      <c r="BN2225" s="1"/>
      <c r="BO2225" s="1"/>
      <c r="BP2225" s="1"/>
      <c r="BQ2225" s="1"/>
      <c r="BR2225" s="1"/>
      <c r="BS2225" s="1"/>
      <c r="BT2225" s="1"/>
      <c r="BU2225" s="1"/>
      <c r="BV2225" s="1"/>
      <c r="BW2225" s="1"/>
      <c r="BX2225" s="1"/>
      <c r="BY2225" s="1"/>
      <c r="BZ2225" s="1"/>
      <c r="CA2225" s="1"/>
      <c r="CB2225" s="1"/>
      <c r="CC2225" s="1"/>
      <c r="CD2225" s="1"/>
      <c r="CE2225" s="1"/>
      <c r="CF2225" s="1"/>
      <c r="CG2225" s="1"/>
      <c r="CH2225" s="1"/>
      <c r="CI2225" s="1"/>
      <c r="CJ2225" s="1"/>
      <c r="CK2225" s="1"/>
      <c r="CL2225" s="1"/>
      <c r="CM2225" s="1"/>
      <c r="CN2225" s="1"/>
      <c r="CO2225" s="1"/>
      <c r="CP2225" s="1"/>
      <c r="CQ2225" s="1"/>
      <c r="CR2225" s="1"/>
      <c r="CS2225" s="1"/>
      <c r="CT2225" s="1"/>
      <c r="CU2225" s="1"/>
      <c r="CV2225" s="1"/>
      <c r="CW2225" s="1"/>
      <c r="CX2225" s="1"/>
      <c r="CY2225" s="1"/>
      <c r="CZ2225" s="1"/>
      <c r="DA2225" s="1"/>
      <c r="DB2225" s="1"/>
      <c r="DC2225" s="1"/>
      <c r="DD2225" s="1"/>
      <c r="DE2225" s="1"/>
      <c r="DF2225" s="1"/>
      <c r="DG2225" s="1"/>
      <c r="DH2225" s="1"/>
      <c r="DI2225" s="1"/>
      <c r="DJ2225" s="1"/>
      <c r="DK2225" s="1"/>
      <c r="DL2225" s="1"/>
      <c r="DM2225" s="1"/>
      <c r="DN2225" s="1"/>
      <c r="DO2225" s="1"/>
      <c r="DP2225" s="1"/>
      <c r="DQ2225" s="1"/>
      <c r="DR2225" s="1"/>
      <c r="DS2225" s="1"/>
      <c r="DT2225" s="1"/>
      <c r="DU2225" s="1"/>
      <c r="DV2225" s="1"/>
      <c r="DW2225" s="1"/>
      <c r="DX2225" s="1"/>
      <c r="DY2225" s="1"/>
      <c r="DZ2225" s="1"/>
      <c r="EA2225" s="1"/>
      <c r="EB2225" s="1"/>
      <c r="EC2225" s="1"/>
      <c r="ED2225" s="1"/>
      <c r="EE2225" s="1"/>
      <c r="EF2225" s="1"/>
      <c r="EG2225" s="1"/>
      <c r="EH2225" s="1"/>
      <c r="EI2225" s="1"/>
      <c r="EJ2225" s="1"/>
      <c r="EK2225" s="1"/>
      <c r="EL2225" s="1"/>
      <c r="EM2225" s="1"/>
      <c r="EN2225" s="1"/>
      <c r="EO2225" s="1"/>
      <c r="EP2225" s="1"/>
      <c r="EQ2225" s="1"/>
      <c r="ER2225" s="1"/>
      <c r="ES2225" s="1"/>
      <c r="ET2225" s="1"/>
      <c r="EU2225" s="1"/>
      <c r="EV2225" s="1"/>
      <c r="EW2225" s="1"/>
      <c r="EX2225" s="1"/>
      <c r="EY2225" s="1"/>
      <c r="EZ2225" s="1"/>
      <c r="FA2225" s="1"/>
      <c r="FB2225" s="1"/>
      <c r="FC2225" s="1"/>
      <c r="FD2225" s="1"/>
      <c r="FE2225" s="1"/>
      <c r="FF2225" s="1"/>
      <c r="FG2225" s="1"/>
      <c r="FH2225" s="1"/>
      <c r="FI2225" s="1"/>
      <c r="FJ2225" s="1"/>
      <c r="FK2225" s="1"/>
      <c r="FL2225" s="1"/>
      <c r="FM2225" s="1"/>
      <c r="FN2225" s="1"/>
      <c r="FO2225" s="1"/>
      <c r="FP2225" s="1"/>
      <c r="FQ2225" s="1"/>
      <c r="FR2225" s="1"/>
      <c r="FS2225" s="1"/>
      <c r="FT2225" s="1"/>
      <c r="FU2225" s="1"/>
      <c r="FV2225" s="1"/>
      <c r="FW2225" s="1"/>
      <c r="FX2225" s="1"/>
      <c r="FY2225" s="1"/>
      <c r="FZ2225" s="1"/>
      <c r="GA2225" s="1"/>
      <c r="GB2225" s="1"/>
      <c r="GC2225" s="1"/>
      <c r="GD2225" s="1"/>
      <c r="GE2225" s="1"/>
      <c r="GF2225" s="1"/>
      <c r="GG2225" s="1"/>
      <c r="GH2225" s="1"/>
      <c r="GI2225" s="1"/>
      <c r="GJ2225" s="1"/>
      <c r="GK2225" s="1"/>
      <c r="GL2225" s="1"/>
      <c r="GM2225" s="1"/>
      <c r="GN2225" s="1"/>
      <c r="GO2225" s="1"/>
    </row>
    <row r="2226" spans="1:197" s="40" customFormat="1" x14ac:dyDescent="0.25">
      <c r="A2226" s="41"/>
      <c r="B2226" s="4"/>
      <c r="C2226" s="41"/>
      <c r="D2226" s="42"/>
      <c r="E2226" s="42"/>
      <c r="F2226" s="42"/>
      <c r="G2226" s="1"/>
      <c r="H2226" s="1"/>
      <c r="I2226" s="1"/>
      <c r="J2226" s="1"/>
      <c r="K2226" s="1"/>
      <c r="L2226" s="1"/>
      <c r="M2226" s="2"/>
      <c r="N2226" s="1"/>
      <c r="O2226" s="1"/>
      <c r="P2226" s="1"/>
      <c r="Q2226" s="1"/>
      <c r="R2226" s="1"/>
      <c r="S2226" s="1"/>
      <c r="T2226" s="1"/>
      <c r="U2226" s="1"/>
      <c r="V2226" s="1"/>
      <c r="W2226" s="1"/>
      <c r="X2226" s="1"/>
      <c r="Y2226" s="1"/>
      <c r="Z2226" s="1"/>
      <c r="AA2226" s="1"/>
      <c r="AB2226" s="1"/>
      <c r="AC2226" s="1"/>
      <c r="AD2226" s="1"/>
      <c r="AE2226" s="1"/>
      <c r="AF2226" s="1"/>
      <c r="AG2226" s="1"/>
      <c r="AH2226" s="1"/>
      <c r="AI2226" s="1"/>
      <c r="AJ2226" s="1"/>
      <c r="AK2226" s="1"/>
      <c r="AL2226" s="1"/>
      <c r="AM2226" s="1"/>
      <c r="AN2226" s="1"/>
      <c r="AO2226" s="1"/>
      <c r="AP2226" s="1"/>
      <c r="AQ2226" s="1"/>
      <c r="AR2226" s="1"/>
      <c r="AS2226" s="1"/>
      <c r="AT2226" s="1"/>
      <c r="AU2226" s="1"/>
      <c r="AV2226" s="1"/>
      <c r="AW2226" s="1"/>
      <c r="AX2226" s="1"/>
      <c r="AY2226" s="1"/>
      <c r="AZ2226" s="1"/>
      <c r="BA2226" s="1"/>
      <c r="BB2226" s="1"/>
      <c r="BC2226" s="1"/>
      <c r="BD2226" s="1"/>
      <c r="BE2226" s="1"/>
      <c r="BF2226" s="1"/>
      <c r="BG2226" s="1"/>
      <c r="BH2226" s="1"/>
      <c r="BI2226" s="1"/>
      <c r="BJ2226" s="1"/>
      <c r="BK2226" s="1"/>
      <c r="BL2226" s="1"/>
      <c r="BM2226" s="1"/>
      <c r="BN2226" s="1"/>
      <c r="BO2226" s="1"/>
      <c r="BP2226" s="1"/>
      <c r="BQ2226" s="1"/>
      <c r="BR2226" s="1"/>
      <c r="BS2226" s="1"/>
      <c r="BT2226" s="1"/>
      <c r="BU2226" s="1"/>
      <c r="BV2226" s="1"/>
      <c r="BW2226" s="1"/>
      <c r="BX2226" s="1"/>
      <c r="BY2226" s="1"/>
      <c r="BZ2226" s="1"/>
      <c r="CA2226" s="1"/>
      <c r="CB2226" s="1"/>
      <c r="CC2226" s="1"/>
      <c r="CD2226" s="1"/>
      <c r="CE2226" s="1"/>
      <c r="CF2226" s="1"/>
      <c r="CG2226" s="1"/>
      <c r="CH2226" s="1"/>
      <c r="CI2226" s="1"/>
      <c r="CJ2226" s="1"/>
      <c r="CK2226" s="1"/>
      <c r="CL2226" s="1"/>
      <c r="CM2226" s="1"/>
      <c r="CN2226" s="1"/>
      <c r="CO2226" s="1"/>
      <c r="CP2226" s="1"/>
      <c r="CQ2226" s="1"/>
      <c r="CR2226" s="1"/>
      <c r="CS2226" s="1"/>
      <c r="CT2226" s="1"/>
      <c r="CU2226" s="1"/>
      <c r="CV2226" s="1"/>
      <c r="CW2226" s="1"/>
      <c r="CX2226" s="1"/>
      <c r="CY2226" s="1"/>
      <c r="CZ2226" s="1"/>
      <c r="DA2226" s="1"/>
      <c r="DB2226" s="1"/>
      <c r="DC2226" s="1"/>
      <c r="DD2226" s="1"/>
      <c r="DE2226" s="1"/>
      <c r="DF2226" s="1"/>
      <c r="DG2226" s="1"/>
      <c r="DH2226" s="1"/>
      <c r="DI2226" s="1"/>
      <c r="DJ2226" s="1"/>
      <c r="DK2226" s="1"/>
      <c r="DL2226" s="1"/>
      <c r="DM2226" s="1"/>
      <c r="DN2226" s="1"/>
      <c r="DO2226" s="1"/>
      <c r="DP2226" s="1"/>
      <c r="DQ2226" s="1"/>
      <c r="DR2226" s="1"/>
      <c r="DS2226" s="1"/>
      <c r="DT2226" s="1"/>
      <c r="DU2226" s="1"/>
      <c r="DV2226" s="1"/>
      <c r="DW2226" s="1"/>
      <c r="DX2226" s="1"/>
      <c r="DY2226" s="1"/>
      <c r="DZ2226" s="1"/>
      <c r="EA2226" s="1"/>
      <c r="EB2226" s="1"/>
      <c r="EC2226" s="1"/>
      <c r="ED2226" s="1"/>
      <c r="EE2226" s="1"/>
      <c r="EF2226" s="1"/>
      <c r="EG2226" s="1"/>
      <c r="EH2226" s="1"/>
      <c r="EI2226" s="1"/>
      <c r="EJ2226" s="1"/>
      <c r="EK2226" s="1"/>
      <c r="EL2226" s="1"/>
      <c r="EM2226" s="1"/>
      <c r="EN2226" s="1"/>
      <c r="EO2226" s="1"/>
      <c r="EP2226" s="1"/>
      <c r="EQ2226" s="1"/>
      <c r="ER2226" s="1"/>
      <c r="ES2226" s="1"/>
      <c r="ET2226" s="1"/>
      <c r="EU2226" s="1"/>
      <c r="EV2226" s="1"/>
      <c r="EW2226" s="1"/>
      <c r="EX2226" s="1"/>
      <c r="EY2226" s="1"/>
      <c r="EZ2226" s="1"/>
      <c r="FA2226" s="1"/>
      <c r="FB2226" s="1"/>
      <c r="FC2226" s="1"/>
      <c r="FD2226" s="1"/>
      <c r="FE2226" s="1"/>
      <c r="FF2226" s="1"/>
      <c r="FG2226" s="1"/>
      <c r="FH2226" s="1"/>
      <c r="FI2226" s="1"/>
      <c r="FJ2226" s="1"/>
      <c r="FK2226" s="1"/>
      <c r="FL2226" s="1"/>
      <c r="FM2226" s="1"/>
      <c r="FN2226" s="1"/>
      <c r="FO2226" s="1"/>
      <c r="FP2226" s="1"/>
      <c r="FQ2226" s="1"/>
      <c r="FR2226" s="1"/>
      <c r="FS2226" s="1"/>
      <c r="FT2226" s="1"/>
      <c r="FU2226" s="1"/>
      <c r="FV2226" s="1"/>
      <c r="FW2226" s="1"/>
      <c r="FX2226" s="1"/>
      <c r="FY2226" s="1"/>
      <c r="FZ2226" s="1"/>
      <c r="GA2226" s="1"/>
      <c r="GB2226" s="1"/>
      <c r="GC2226" s="1"/>
      <c r="GD2226" s="1"/>
      <c r="GE2226" s="1"/>
      <c r="GF2226" s="1"/>
      <c r="GG2226" s="1"/>
      <c r="GH2226" s="1"/>
      <c r="GI2226" s="1"/>
      <c r="GJ2226" s="1"/>
      <c r="GK2226" s="1"/>
      <c r="GL2226" s="1"/>
      <c r="GM2226" s="1"/>
      <c r="GN2226" s="1"/>
      <c r="GO2226" s="1"/>
    </row>
    <row r="2227" spans="1:197" s="40" customFormat="1" x14ac:dyDescent="0.25">
      <c r="A2227" s="41"/>
      <c r="B2227" s="4"/>
      <c r="C2227" s="41"/>
      <c r="D2227" s="42"/>
      <c r="E2227" s="42"/>
      <c r="F2227" s="42"/>
      <c r="G2227" s="1"/>
      <c r="H2227" s="1"/>
      <c r="I2227" s="1"/>
      <c r="J2227" s="1"/>
      <c r="K2227" s="1"/>
      <c r="L2227" s="1"/>
      <c r="M2227" s="2"/>
      <c r="N2227" s="1"/>
      <c r="O2227" s="1"/>
      <c r="P2227" s="1"/>
      <c r="Q2227" s="1"/>
      <c r="R2227" s="1"/>
      <c r="S2227" s="1"/>
      <c r="T2227" s="1"/>
      <c r="U2227" s="1"/>
      <c r="V2227" s="1"/>
      <c r="W2227" s="1"/>
      <c r="X2227" s="1"/>
      <c r="Y2227" s="1"/>
      <c r="Z2227" s="1"/>
      <c r="AA2227" s="1"/>
      <c r="AB2227" s="1"/>
      <c r="AC2227" s="1"/>
      <c r="AD2227" s="1"/>
      <c r="AE2227" s="1"/>
      <c r="AF2227" s="1"/>
      <c r="AG2227" s="1"/>
      <c r="AH2227" s="1"/>
      <c r="AI2227" s="1"/>
      <c r="AJ2227" s="1"/>
      <c r="AK2227" s="1"/>
      <c r="AL2227" s="1"/>
      <c r="AM2227" s="1"/>
      <c r="AN2227" s="1"/>
      <c r="AO2227" s="1"/>
      <c r="AP2227" s="1"/>
      <c r="AQ2227" s="1"/>
      <c r="AR2227" s="1"/>
      <c r="AS2227" s="1"/>
      <c r="AT2227" s="1"/>
      <c r="AU2227" s="1"/>
      <c r="AV2227" s="1"/>
      <c r="AW2227" s="1"/>
      <c r="AX2227" s="1"/>
      <c r="AY2227" s="1"/>
      <c r="AZ2227" s="1"/>
      <c r="BA2227" s="1"/>
      <c r="BB2227" s="1"/>
      <c r="BC2227" s="1"/>
      <c r="BD2227" s="1"/>
      <c r="BE2227" s="1"/>
      <c r="BF2227" s="1"/>
      <c r="BG2227" s="1"/>
      <c r="BH2227" s="1"/>
      <c r="BI2227" s="1"/>
      <c r="BJ2227" s="1"/>
      <c r="BK2227" s="1"/>
      <c r="BL2227" s="1"/>
      <c r="BM2227" s="1"/>
      <c r="BN2227" s="1"/>
      <c r="BO2227" s="1"/>
      <c r="BP2227" s="1"/>
      <c r="BQ2227" s="1"/>
      <c r="BR2227" s="1"/>
      <c r="BS2227" s="1"/>
      <c r="BT2227" s="1"/>
      <c r="BU2227" s="1"/>
      <c r="BV2227" s="1"/>
      <c r="BW2227" s="1"/>
      <c r="BX2227" s="1"/>
      <c r="BY2227" s="1"/>
      <c r="BZ2227" s="1"/>
      <c r="CA2227" s="1"/>
      <c r="CB2227" s="1"/>
      <c r="CC2227" s="1"/>
      <c r="CD2227" s="1"/>
      <c r="CE2227" s="1"/>
      <c r="CF2227" s="1"/>
      <c r="CG2227" s="1"/>
      <c r="CH2227" s="1"/>
      <c r="CI2227" s="1"/>
      <c r="CJ2227" s="1"/>
      <c r="CK2227" s="1"/>
      <c r="CL2227" s="1"/>
      <c r="CM2227" s="1"/>
      <c r="CN2227" s="1"/>
      <c r="CO2227" s="1"/>
      <c r="CP2227" s="1"/>
      <c r="CQ2227" s="1"/>
      <c r="CR2227" s="1"/>
      <c r="CS2227" s="1"/>
      <c r="CT2227" s="1"/>
      <c r="CU2227" s="1"/>
      <c r="CV2227" s="1"/>
      <c r="CW2227" s="1"/>
      <c r="CX2227" s="1"/>
      <c r="CY2227" s="1"/>
      <c r="CZ2227" s="1"/>
      <c r="DA2227" s="1"/>
      <c r="DB2227" s="1"/>
      <c r="DC2227" s="1"/>
      <c r="DD2227" s="1"/>
      <c r="DE2227" s="1"/>
      <c r="DF2227" s="1"/>
      <c r="DG2227" s="1"/>
      <c r="DH2227" s="1"/>
      <c r="DI2227" s="1"/>
      <c r="DJ2227" s="1"/>
      <c r="DK2227" s="1"/>
      <c r="DL2227" s="1"/>
      <c r="DM2227" s="1"/>
      <c r="DN2227" s="1"/>
      <c r="DO2227" s="1"/>
      <c r="DP2227" s="1"/>
      <c r="DQ2227" s="1"/>
      <c r="DR2227" s="1"/>
      <c r="DS2227" s="1"/>
      <c r="DT2227" s="1"/>
      <c r="DU2227" s="1"/>
      <c r="DV2227" s="1"/>
      <c r="DW2227" s="1"/>
      <c r="DX2227" s="1"/>
      <c r="DY2227" s="1"/>
      <c r="DZ2227" s="1"/>
      <c r="EA2227" s="1"/>
      <c r="EB2227" s="1"/>
      <c r="EC2227" s="1"/>
      <c r="ED2227" s="1"/>
      <c r="EE2227" s="1"/>
      <c r="EF2227" s="1"/>
      <c r="EG2227" s="1"/>
      <c r="EH2227" s="1"/>
      <c r="EI2227" s="1"/>
      <c r="EJ2227" s="1"/>
      <c r="EK2227" s="1"/>
      <c r="EL2227" s="1"/>
      <c r="EM2227" s="1"/>
      <c r="EN2227" s="1"/>
      <c r="EO2227" s="1"/>
      <c r="EP2227" s="1"/>
      <c r="EQ2227" s="1"/>
      <c r="ER2227" s="1"/>
      <c r="ES2227" s="1"/>
      <c r="ET2227" s="1"/>
      <c r="EU2227" s="1"/>
      <c r="EV2227" s="1"/>
      <c r="EW2227" s="1"/>
      <c r="EX2227" s="1"/>
      <c r="EY2227" s="1"/>
      <c r="EZ2227" s="1"/>
      <c r="FA2227" s="1"/>
      <c r="FB2227" s="1"/>
      <c r="FC2227" s="1"/>
      <c r="FD2227" s="1"/>
      <c r="FE2227" s="1"/>
      <c r="FF2227" s="1"/>
      <c r="FG2227" s="1"/>
      <c r="FH2227" s="1"/>
      <c r="FI2227" s="1"/>
      <c r="FJ2227" s="1"/>
      <c r="FK2227" s="1"/>
      <c r="FL2227" s="1"/>
      <c r="FM2227" s="1"/>
      <c r="FN2227" s="1"/>
      <c r="FO2227" s="1"/>
      <c r="FP2227" s="1"/>
      <c r="FQ2227" s="1"/>
      <c r="FR2227" s="1"/>
      <c r="FS2227" s="1"/>
      <c r="FT2227" s="1"/>
      <c r="FU2227" s="1"/>
      <c r="FV2227" s="1"/>
      <c r="FW2227" s="1"/>
      <c r="FX2227" s="1"/>
      <c r="FY2227" s="1"/>
      <c r="FZ2227" s="1"/>
      <c r="GA2227" s="1"/>
      <c r="GB2227" s="1"/>
      <c r="GC2227" s="1"/>
      <c r="GD2227" s="1"/>
      <c r="GE2227" s="1"/>
      <c r="GF2227" s="1"/>
      <c r="GG2227" s="1"/>
      <c r="GH2227" s="1"/>
      <c r="GI2227" s="1"/>
      <c r="GJ2227" s="1"/>
      <c r="GK2227" s="1"/>
      <c r="GL2227" s="1"/>
      <c r="GM2227" s="1"/>
      <c r="GN2227" s="1"/>
      <c r="GO2227" s="1"/>
    </row>
    <row r="2228" spans="1:197" s="40" customFormat="1" x14ac:dyDescent="0.25">
      <c r="A2228" s="41"/>
      <c r="B2228" s="4"/>
      <c r="C2228" s="41"/>
      <c r="D2228" s="42"/>
      <c r="E2228" s="42"/>
      <c r="F2228" s="42"/>
      <c r="G2228" s="1"/>
      <c r="H2228" s="1"/>
      <c r="I2228" s="1"/>
      <c r="J2228" s="1"/>
      <c r="K2228" s="1"/>
      <c r="L2228" s="1"/>
      <c r="M2228" s="2"/>
      <c r="N2228" s="1"/>
      <c r="O2228" s="1"/>
      <c r="P2228" s="1"/>
      <c r="Q2228" s="1"/>
      <c r="R2228" s="1"/>
      <c r="S2228" s="1"/>
      <c r="T2228" s="1"/>
      <c r="U2228" s="1"/>
      <c r="V2228" s="1"/>
      <c r="W2228" s="1"/>
      <c r="X2228" s="1"/>
      <c r="Y2228" s="1"/>
      <c r="Z2228" s="1"/>
      <c r="AA2228" s="1"/>
      <c r="AB2228" s="1"/>
      <c r="AC2228" s="1"/>
      <c r="AD2228" s="1"/>
      <c r="AE2228" s="1"/>
      <c r="AF2228" s="1"/>
      <c r="AG2228" s="1"/>
      <c r="AH2228" s="1"/>
      <c r="AI2228" s="1"/>
      <c r="AJ2228" s="1"/>
      <c r="AK2228" s="1"/>
      <c r="AL2228" s="1"/>
      <c r="AM2228" s="1"/>
      <c r="AN2228" s="1"/>
      <c r="AO2228" s="1"/>
      <c r="AP2228" s="1"/>
      <c r="AQ2228" s="1"/>
      <c r="AR2228" s="1"/>
      <c r="AS2228" s="1"/>
      <c r="AT2228" s="1"/>
      <c r="AU2228" s="1"/>
      <c r="AV2228" s="1"/>
      <c r="AW2228" s="1"/>
      <c r="AX2228" s="1"/>
      <c r="AY2228" s="1"/>
      <c r="AZ2228" s="1"/>
      <c r="BA2228" s="1"/>
      <c r="BB2228" s="1"/>
      <c r="BC2228" s="1"/>
      <c r="BD2228" s="1"/>
      <c r="BE2228" s="1"/>
      <c r="BF2228" s="1"/>
      <c r="BG2228" s="1"/>
      <c r="BH2228" s="1"/>
      <c r="BI2228" s="1"/>
      <c r="BJ2228" s="1"/>
      <c r="BK2228" s="1"/>
      <c r="BL2228" s="1"/>
      <c r="BM2228" s="1"/>
      <c r="BN2228" s="1"/>
      <c r="BO2228" s="1"/>
      <c r="BP2228" s="1"/>
      <c r="BQ2228" s="1"/>
      <c r="BR2228" s="1"/>
      <c r="BS2228" s="1"/>
      <c r="BT2228" s="1"/>
      <c r="BU2228" s="1"/>
      <c r="BV2228" s="1"/>
      <c r="BW2228" s="1"/>
      <c r="BX2228" s="1"/>
      <c r="BY2228" s="1"/>
      <c r="BZ2228" s="1"/>
      <c r="CA2228" s="1"/>
      <c r="CB2228" s="1"/>
      <c r="CC2228" s="1"/>
      <c r="CD2228" s="1"/>
      <c r="CE2228" s="1"/>
      <c r="CF2228" s="1"/>
      <c r="CG2228" s="1"/>
      <c r="CH2228" s="1"/>
      <c r="CI2228" s="1"/>
      <c r="CJ2228" s="1"/>
      <c r="CK2228" s="1"/>
      <c r="CL2228" s="1"/>
      <c r="CM2228" s="1"/>
      <c r="CN2228" s="1"/>
      <c r="CO2228" s="1"/>
      <c r="CP2228" s="1"/>
      <c r="CQ2228" s="1"/>
      <c r="CR2228" s="1"/>
      <c r="CS2228" s="1"/>
      <c r="CT2228" s="1"/>
      <c r="CU2228" s="1"/>
      <c r="CV2228" s="1"/>
      <c r="CW2228" s="1"/>
      <c r="CX2228" s="1"/>
      <c r="CY2228" s="1"/>
      <c r="CZ2228" s="1"/>
      <c r="DA2228" s="1"/>
      <c r="DB2228" s="1"/>
      <c r="DC2228" s="1"/>
      <c r="DD2228" s="1"/>
      <c r="DE2228" s="1"/>
      <c r="DF2228" s="1"/>
      <c r="DG2228" s="1"/>
      <c r="DH2228" s="1"/>
      <c r="DI2228" s="1"/>
      <c r="DJ2228" s="1"/>
      <c r="DK2228" s="1"/>
      <c r="DL2228" s="1"/>
      <c r="DM2228" s="1"/>
      <c r="DN2228" s="1"/>
      <c r="DO2228" s="1"/>
      <c r="DP2228" s="1"/>
      <c r="DQ2228" s="1"/>
      <c r="DR2228" s="1"/>
      <c r="DS2228" s="1"/>
      <c r="DT2228" s="1"/>
      <c r="DU2228" s="1"/>
      <c r="DV2228" s="1"/>
      <c r="DW2228" s="1"/>
      <c r="DX2228" s="1"/>
      <c r="DY2228" s="1"/>
      <c r="DZ2228" s="1"/>
      <c r="EA2228" s="1"/>
      <c r="EB2228" s="1"/>
      <c r="EC2228" s="1"/>
      <c r="ED2228" s="1"/>
      <c r="EE2228" s="1"/>
      <c r="EF2228" s="1"/>
      <c r="EG2228" s="1"/>
      <c r="EH2228" s="1"/>
      <c r="EI2228" s="1"/>
      <c r="EJ2228" s="1"/>
      <c r="EK2228" s="1"/>
      <c r="EL2228" s="1"/>
      <c r="EM2228" s="1"/>
      <c r="EN2228" s="1"/>
      <c r="EO2228" s="1"/>
      <c r="EP2228" s="1"/>
      <c r="EQ2228" s="1"/>
      <c r="ER2228" s="1"/>
      <c r="ES2228" s="1"/>
      <c r="ET2228" s="1"/>
      <c r="EU2228" s="1"/>
      <c r="EV2228" s="1"/>
      <c r="EW2228" s="1"/>
      <c r="EX2228" s="1"/>
      <c r="EY2228" s="1"/>
      <c r="EZ2228" s="1"/>
      <c r="FA2228" s="1"/>
      <c r="FB2228" s="1"/>
      <c r="FC2228" s="1"/>
      <c r="FD2228" s="1"/>
      <c r="FE2228" s="1"/>
      <c r="FF2228" s="1"/>
      <c r="FG2228" s="1"/>
      <c r="FH2228" s="1"/>
      <c r="FI2228" s="1"/>
      <c r="FJ2228" s="1"/>
      <c r="FK2228" s="1"/>
      <c r="FL2228" s="1"/>
      <c r="FM2228" s="1"/>
      <c r="FN2228" s="1"/>
      <c r="FO2228" s="1"/>
      <c r="FP2228" s="1"/>
      <c r="FQ2228" s="1"/>
      <c r="FR2228" s="1"/>
      <c r="FS2228" s="1"/>
      <c r="FT2228" s="1"/>
      <c r="FU2228" s="1"/>
      <c r="FV2228" s="1"/>
      <c r="FW2228" s="1"/>
      <c r="FX2228" s="1"/>
      <c r="FY2228" s="1"/>
      <c r="FZ2228" s="1"/>
      <c r="GA2228" s="1"/>
      <c r="GB2228" s="1"/>
      <c r="GC2228" s="1"/>
      <c r="GD2228" s="1"/>
      <c r="GE2228" s="1"/>
      <c r="GF2228" s="1"/>
      <c r="GG2228" s="1"/>
      <c r="GH2228" s="1"/>
      <c r="GI2228" s="1"/>
      <c r="GJ2228" s="1"/>
      <c r="GK2228" s="1"/>
      <c r="GL2228" s="1"/>
      <c r="GM2228" s="1"/>
      <c r="GN2228" s="1"/>
      <c r="GO2228" s="1"/>
    </row>
    <row r="2229" spans="1:197" s="40" customFormat="1" x14ac:dyDescent="0.25">
      <c r="A2229" s="41"/>
      <c r="B2229" s="4"/>
      <c r="C2229" s="41"/>
      <c r="D2229" s="42"/>
      <c r="E2229" s="42"/>
      <c r="F2229" s="42"/>
      <c r="G2229" s="1"/>
      <c r="H2229" s="1"/>
      <c r="I2229" s="1"/>
      <c r="J2229" s="1"/>
      <c r="K2229" s="1"/>
      <c r="L2229" s="1"/>
      <c r="M2229" s="2"/>
      <c r="N2229" s="1"/>
      <c r="O2229" s="1"/>
      <c r="P2229" s="1"/>
      <c r="Q2229" s="1"/>
      <c r="R2229" s="1"/>
      <c r="S2229" s="1"/>
      <c r="T2229" s="1"/>
      <c r="U2229" s="1"/>
      <c r="V2229" s="1"/>
      <c r="W2229" s="1"/>
      <c r="X2229" s="1"/>
      <c r="Y2229" s="1"/>
      <c r="Z2229" s="1"/>
      <c r="AA2229" s="1"/>
      <c r="AB2229" s="1"/>
      <c r="AC2229" s="1"/>
      <c r="AD2229" s="1"/>
      <c r="AE2229" s="1"/>
      <c r="AF2229" s="1"/>
      <c r="AG2229" s="1"/>
      <c r="AH2229" s="1"/>
      <c r="AI2229" s="1"/>
      <c r="AJ2229" s="1"/>
      <c r="AK2229" s="1"/>
      <c r="AL2229" s="1"/>
      <c r="AM2229" s="1"/>
      <c r="AN2229" s="1"/>
      <c r="AO2229" s="1"/>
      <c r="AP2229" s="1"/>
      <c r="AQ2229" s="1"/>
      <c r="AR2229" s="1"/>
      <c r="AS2229" s="1"/>
      <c r="AT2229" s="1"/>
      <c r="AU2229" s="1"/>
      <c r="AV2229" s="1"/>
      <c r="AW2229" s="1"/>
      <c r="AX2229" s="1"/>
      <c r="AY2229" s="1"/>
      <c r="AZ2229" s="1"/>
      <c r="BA2229" s="1"/>
      <c r="BB2229" s="1"/>
      <c r="BC2229" s="1"/>
      <c r="BD2229" s="1"/>
      <c r="BE2229" s="1"/>
      <c r="BF2229" s="1"/>
      <c r="BG2229" s="1"/>
      <c r="BH2229" s="1"/>
      <c r="BI2229" s="1"/>
      <c r="BJ2229" s="1"/>
      <c r="BK2229" s="1"/>
      <c r="BL2229" s="1"/>
      <c r="BM2229" s="1"/>
      <c r="BN2229" s="1"/>
      <c r="BO2229" s="1"/>
      <c r="BP2229" s="1"/>
      <c r="BQ2229" s="1"/>
      <c r="BR2229" s="1"/>
      <c r="BS2229" s="1"/>
      <c r="BT2229" s="1"/>
      <c r="BU2229" s="1"/>
      <c r="BV2229" s="1"/>
      <c r="BW2229" s="1"/>
      <c r="BX2229" s="1"/>
      <c r="BY2229" s="1"/>
      <c r="BZ2229" s="1"/>
      <c r="CA2229" s="1"/>
      <c r="CB2229" s="1"/>
      <c r="CC2229" s="1"/>
      <c r="CD2229" s="1"/>
      <c r="CE2229" s="1"/>
      <c r="CF2229" s="1"/>
      <c r="CG2229" s="1"/>
      <c r="CH2229" s="1"/>
      <c r="CI2229" s="1"/>
      <c r="CJ2229" s="1"/>
      <c r="CK2229" s="1"/>
      <c r="CL2229" s="1"/>
      <c r="CM2229" s="1"/>
      <c r="CN2229" s="1"/>
      <c r="CO2229" s="1"/>
      <c r="CP2229" s="1"/>
      <c r="CQ2229" s="1"/>
      <c r="CR2229" s="1"/>
      <c r="CS2229" s="1"/>
      <c r="CT2229" s="1"/>
      <c r="CU2229" s="1"/>
      <c r="CV2229" s="1"/>
      <c r="CW2229" s="1"/>
      <c r="CX2229" s="1"/>
      <c r="CY2229" s="1"/>
      <c r="CZ2229" s="1"/>
      <c r="DA2229" s="1"/>
      <c r="DB2229" s="1"/>
      <c r="DC2229" s="1"/>
      <c r="DD2229" s="1"/>
      <c r="DE2229" s="1"/>
      <c r="DF2229" s="1"/>
      <c r="DG2229" s="1"/>
      <c r="DH2229" s="1"/>
      <c r="DI2229" s="1"/>
      <c r="DJ2229" s="1"/>
      <c r="DK2229" s="1"/>
      <c r="DL2229" s="1"/>
      <c r="DM2229" s="1"/>
      <c r="DN2229" s="1"/>
      <c r="DO2229" s="1"/>
      <c r="DP2229" s="1"/>
      <c r="DQ2229" s="1"/>
      <c r="DR2229" s="1"/>
      <c r="DS2229" s="1"/>
      <c r="DT2229" s="1"/>
      <c r="DU2229" s="1"/>
      <c r="DV2229" s="1"/>
      <c r="DW2229" s="1"/>
      <c r="DX2229" s="1"/>
      <c r="DY2229" s="1"/>
      <c r="DZ2229" s="1"/>
      <c r="EA2229" s="1"/>
      <c r="EB2229" s="1"/>
      <c r="EC2229" s="1"/>
      <c r="ED2229" s="1"/>
      <c r="EE2229" s="1"/>
      <c r="EF2229" s="1"/>
      <c r="EG2229" s="1"/>
      <c r="EH2229" s="1"/>
      <c r="EI2229" s="1"/>
      <c r="EJ2229" s="1"/>
      <c r="EK2229" s="1"/>
      <c r="EL2229" s="1"/>
      <c r="EM2229" s="1"/>
      <c r="EN2229" s="1"/>
      <c r="EO2229" s="1"/>
      <c r="EP2229" s="1"/>
      <c r="EQ2229" s="1"/>
      <c r="ER2229" s="1"/>
      <c r="ES2229" s="1"/>
      <c r="ET2229" s="1"/>
      <c r="EU2229" s="1"/>
      <c r="EV2229" s="1"/>
      <c r="EW2229" s="1"/>
      <c r="EX2229" s="1"/>
      <c r="EY2229" s="1"/>
      <c r="EZ2229" s="1"/>
      <c r="FA2229" s="1"/>
      <c r="FB2229" s="1"/>
      <c r="FC2229" s="1"/>
      <c r="FD2229" s="1"/>
      <c r="FE2229" s="1"/>
      <c r="FF2229" s="1"/>
      <c r="FG2229" s="1"/>
      <c r="FH2229" s="1"/>
      <c r="FI2229" s="1"/>
      <c r="FJ2229" s="1"/>
      <c r="FK2229" s="1"/>
      <c r="FL2229" s="1"/>
      <c r="FM2229" s="1"/>
      <c r="FN2229" s="1"/>
      <c r="FO2229" s="1"/>
      <c r="FP2229" s="1"/>
      <c r="FQ2229" s="1"/>
      <c r="FR2229" s="1"/>
      <c r="FS2229" s="1"/>
      <c r="FT2229" s="1"/>
      <c r="FU2229" s="1"/>
      <c r="FV2229" s="1"/>
      <c r="FW2229" s="1"/>
      <c r="FX2229" s="1"/>
      <c r="FY2229" s="1"/>
      <c r="FZ2229" s="1"/>
      <c r="GA2229" s="1"/>
      <c r="GB2229" s="1"/>
      <c r="GC2229" s="1"/>
      <c r="GD2229" s="1"/>
      <c r="GE2229" s="1"/>
      <c r="GF2229" s="1"/>
      <c r="GG2229" s="1"/>
      <c r="GH2229" s="1"/>
      <c r="GI2229" s="1"/>
      <c r="GJ2229" s="1"/>
      <c r="GK2229" s="1"/>
      <c r="GL2229" s="1"/>
      <c r="GM2229" s="1"/>
      <c r="GN2229" s="1"/>
      <c r="GO2229" s="1"/>
    </row>
    <row r="2230" spans="1:197" s="40" customFormat="1" x14ac:dyDescent="0.25">
      <c r="A2230" s="41"/>
      <c r="B2230" s="4"/>
      <c r="C2230" s="41"/>
      <c r="D2230" s="42"/>
      <c r="E2230" s="42"/>
      <c r="F2230" s="42"/>
      <c r="G2230" s="1"/>
      <c r="H2230" s="1"/>
      <c r="I2230" s="1"/>
      <c r="J2230" s="1"/>
      <c r="K2230" s="1"/>
      <c r="L2230" s="1"/>
      <c r="M2230" s="2"/>
      <c r="N2230" s="1"/>
      <c r="O2230" s="1"/>
      <c r="P2230" s="1"/>
      <c r="Q2230" s="1"/>
      <c r="R2230" s="1"/>
      <c r="S2230" s="1"/>
      <c r="T2230" s="1"/>
      <c r="U2230" s="1"/>
      <c r="V2230" s="1"/>
      <c r="W2230" s="1"/>
      <c r="X2230" s="1"/>
      <c r="Y2230" s="1"/>
      <c r="Z2230" s="1"/>
      <c r="AA2230" s="1"/>
      <c r="AB2230" s="1"/>
      <c r="AC2230" s="1"/>
      <c r="AD2230" s="1"/>
      <c r="AE2230" s="1"/>
      <c r="AF2230" s="1"/>
      <c r="AG2230" s="1"/>
      <c r="AH2230" s="1"/>
      <c r="AI2230" s="1"/>
      <c r="AJ2230" s="1"/>
      <c r="AK2230" s="1"/>
      <c r="AL2230" s="1"/>
      <c r="AM2230" s="1"/>
      <c r="AN2230" s="1"/>
      <c r="AO2230" s="1"/>
      <c r="AP2230" s="1"/>
      <c r="AQ2230" s="1"/>
      <c r="AR2230" s="1"/>
      <c r="AS2230" s="1"/>
      <c r="AT2230" s="1"/>
      <c r="AU2230" s="1"/>
      <c r="AV2230" s="1"/>
      <c r="AW2230" s="1"/>
      <c r="AX2230" s="1"/>
      <c r="AY2230" s="1"/>
      <c r="AZ2230" s="1"/>
      <c r="BA2230" s="1"/>
      <c r="BB2230" s="1"/>
      <c r="BC2230" s="1"/>
      <c r="BD2230" s="1"/>
      <c r="BE2230" s="1"/>
      <c r="BF2230" s="1"/>
      <c r="BG2230" s="1"/>
      <c r="BH2230" s="1"/>
      <c r="BI2230" s="1"/>
      <c r="BJ2230" s="1"/>
      <c r="BK2230" s="1"/>
      <c r="BL2230" s="1"/>
      <c r="BM2230" s="1"/>
      <c r="BN2230" s="1"/>
      <c r="BO2230" s="1"/>
      <c r="BP2230" s="1"/>
      <c r="BQ2230" s="1"/>
      <c r="BR2230" s="1"/>
      <c r="BS2230" s="1"/>
      <c r="BT2230" s="1"/>
      <c r="BU2230" s="1"/>
      <c r="BV2230" s="1"/>
      <c r="BW2230" s="1"/>
      <c r="BX2230" s="1"/>
      <c r="BY2230" s="1"/>
      <c r="BZ2230" s="1"/>
      <c r="CA2230" s="1"/>
      <c r="CB2230" s="1"/>
      <c r="CC2230" s="1"/>
      <c r="CD2230" s="1"/>
      <c r="CE2230" s="1"/>
      <c r="CF2230" s="1"/>
      <c r="CG2230" s="1"/>
      <c r="CH2230" s="1"/>
      <c r="CI2230" s="1"/>
      <c r="CJ2230" s="1"/>
      <c r="CK2230" s="1"/>
      <c r="CL2230" s="1"/>
      <c r="CM2230" s="1"/>
      <c r="CN2230" s="1"/>
      <c r="CO2230" s="1"/>
      <c r="CP2230" s="1"/>
      <c r="CQ2230" s="1"/>
      <c r="CR2230" s="1"/>
      <c r="CS2230" s="1"/>
      <c r="CT2230" s="1"/>
      <c r="CU2230" s="1"/>
      <c r="CV2230" s="1"/>
      <c r="CW2230" s="1"/>
      <c r="CX2230" s="1"/>
      <c r="CY2230" s="1"/>
      <c r="CZ2230" s="1"/>
      <c r="DA2230" s="1"/>
      <c r="DB2230" s="1"/>
      <c r="DC2230" s="1"/>
      <c r="DD2230" s="1"/>
      <c r="DE2230" s="1"/>
      <c r="DF2230" s="1"/>
      <c r="DG2230" s="1"/>
      <c r="DH2230" s="1"/>
      <c r="DI2230" s="1"/>
      <c r="DJ2230" s="1"/>
      <c r="DK2230" s="1"/>
      <c r="DL2230" s="1"/>
      <c r="DM2230" s="1"/>
      <c r="DN2230" s="1"/>
      <c r="DO2230" s="1"/>
      <c r="DP2230" s="1"/>
      <c r="DQ2230" s="1"/>
      <c r="DR2230" s="1"/>
      <c r="DS2230" s="1"/>
      <c r="DT2230" s="1"/>
      <c r="DU2230" s="1"/>
      <c r="DV2230" s="1"/>
      <c r="DW2230" s="1"/>
      <c r="DX2230" s="1"/>
      <c r="DY2230" s="1"/>
      <c r="DZ2230" s="1"/>
      <c r="EA2230" s="1"/>
      <c r="EB2230" s="1"/>
      <c r="EC2230" s="1"/>
      <c r="ED2230" s="1"/>
      <c r="EE2230" s="1"/>
      <c r="EF2230" s="1"/>
      <c r="EG2230" s="1"/>
      <c r="EH2230" s="1"/>
      <c r="EI2230" s="1"/>
      <c r="EJ2230" s="1"/>
      <c r="EK2230" s="1"/>
      <c r="EL2230" s="1"/>
      <c r="EM2230" s="1"/>
      <c r="EN2230" s="1"/>
      <c r="EO2230" s="1"/>
      <c r="EP2230" s="1"/>
      <c r="EQ2230" s="1"/>
      <c r="ER2230" s="1"/>
      <c r="ES2230" s="1"/>
      <c r="ET2230" s="1"/>
      <c r="EU2230" s="1"/>
      <c r="EV2230" s="1"/>
      <c r="EW2230" s="1"/>
      <c r="EX2230" s="1"/>
      <c r="EY2230" s="1"/>
      <c r="EZ2230" s="1"/>
      <c r="FA2230" s="1"/>
      <c r="FB2230" s="1"/>
      <c r="FC2230" s="1"/>
      <c r="FD2230" s="1"/>
      <c r="FE2230" s="1"/>
      <c r="FF2230" s="1"/>
      <c r="FG2230" s="1"/>
      <c r="FH2230" s="1"/>
      <c r="FI2230" s="1"/>
      <c r="FJ2230" s="1"/>
      <c r="FK2230" s="1"/>
      <c r="FL2230" s="1"/>
      <c r="FM2230" s="1"/>
      <c r="FN2230" s="1"/>
      <c r="FO2230" s="1"/>
      <c r="FP2230" s="1"/>
      <c r="FQ2230" s="1"/>
      <c r="FR2230" s="1"/>
      <c r="FS2230" s="1"/>
      <c r="FT2230" s="1"/>
      <c r="FU2230" s="1"/>
      <c r="FV2230" s="1"/>
      <c r="FW2230" s="1"/>
      <c r="FX2230" s="1"/>
      <c r="FY2230" s="1"/>
      <c r="FZ2230" s="1"/>
      <c r="GA2230" s="1"/>
      <c r="GB2230" s="1"/>
      <c r="GC2230" s="1"/>
      <c r="GD2230" s="1"/>
      <c r="GE2230" s="1"/>
      <c r="GF2230" s="1"/>
      <c r="GG2230" s="1"/>
      <c r="GH2230" s="1"/>
      <c r="GI2230" s="1"/>
      <c r="GJ2230" s="1"/>
      <c r="GK2230" s="1"/>
      <c r="GL2230" s="1"/>
      <c r="GM2230" s="1"/>
      <c r="GN2230" s="1"/>
      <c r="GO2230" s="1"/>
    </row>
    <row r="2231" spans="1:197" s="40" customFormat="1" x14ac:dyDescent="0.25">
      <c r="A2231" s="41"/>
      <c r="B2231" s="4"/>
      <c r="C2231" s="41"/>
      <c r="D2231" s="42"/>
      <c r="E2231" s="42"/>
      <c r="F2231" s="42"/>
      <c r="G2231" s="1"/>
      <c r="H2231" s="1"/>
      <c r="I2231" s="1"/>
      <c r="J2231" s="1"/>
      <c r="K2231" s="1"/>
      <c r="L2231" s="1"/>
      <c r="M2231" s="2"/>
      <c r="N2231" s="1"/>
      <c r="O2231" s="1"/>
      <c r="P2231" s="1"/>
      <c r="Q2231" s="1"/>
      <c r="R2231" s="1"/>
      <c r="S2231" s="1"/>
      <c r="T2231" s="1"/>
      <c r="U2231" s="1"/>
      <c r="V2231" s="1"/>
      <c r="W2231" s="1"/>
      <c r="X2231" s="1"/>
      <c r="Y2231" s="1"/>
      <c r="Z2231" s="1"/>
      <c r="AA2231" s="1"/>
      <c r="AB2231" s="1"/>
      <c r="AC2231" s="1"/>
      <c r="AD2231" s="1"/>
      <c r="AE2231" s="1"/>
      <c r="AF2231" s="1"/>
      <c r="AG2231" s="1"/>
      <c r="AH2231" s="1"/>
      <c r="AI2231" s="1"/>
      <c r="AJ2231" s="1"/>
      <c r="AK2231" s="1"/>
      <c r="AL2231" s="1"/>
      <c r="AM2231" s="1"/>
      <c r="AN2231" s="1"/>
      <c r="AO2231" s="1"/>
      <c r="AP2231" s="1"/>
      <c r="AQ2231" s="1"/>
      <c r="AR2231" s="1"/>
      <c r="AS2231" s="1"/>
      <c r="AT2231" s="1"/>
      <c r="AU2231" s="1"/>
      <c r="AV2231" s="1"/>
      <c r="AW2231" s="1"/>
      <c r="AX2231" s="1"/>
      <c r="AY2231" s="1"/>
      <c r="AZ2231" s="1"/>
      <c r="BA2231" s="1"/>
      <c r="BB2231" s="1"/>
      <c r="BC2231" s="1"/>
      <c r="BD2231" s="1"/>
      <c r="BE2231" s="1"/>
      <c r="BF2231" s="1"/>
      <c r="BG2231" s="1"/>
      <c r="BH2231" s="1"/>
      <c r="BI2231" s="1"/>
      <c r="BJ2231" s="1"/>
      <c r="BK2231" s="1"/>
      <c r="BL2231" s="1"/>
      <c r="BM2231" s="1"/>
      <c r="BN2231" s="1"/>
      <c r="BO2231" s="1"/>
      <c r="BP2231" s="1"/>
      <c r="BQ2231" s="1"/>
      <c r="BR2231" s="1"/>
      <c r="BS2231" s="1"/>
      <c r="BT2231" s="1"/>
      <c r="BU2231" s="1"/>
      <c r="BV2231" s="1"/>
      <c r="BW2231" s="1"/>
      <c r="BX2231" s="1"/>
      <c r="BY2231" s="1"/>
      <c r="BZ2231" s="1"/>
      <c r="CA2231" s="1"/>
      <c r="CB2231" s="1"/>
      <c r="CC2231" s="1"/>
      <c r="CD2231" s="1"/>
      <c r="CE2231" s="1"/>
      <c r="CF2231" s="1"/>
      <c r="CG2231" s="1"/>
      <c r="CH2231" s="1"/>
      <c r="CI2231" s="1"/>
      <c r="CJ2231" s="1"/>
      <c r="CK2231" s="1"/>
      <c r="CL2231" s="1"/>
      <c r="CM2231" s="1"/>
      <c r="CN2231" s="1"/>
      <c r="CO2231" s="1"/>
      <c r="CP2231" s="1"/>
      <c r="CQ2231" s="1"/>
      <c r="CR2231" s="1"/>
      <c r="CS2231" s="1"/>
      <c r="CT2231" s="1"/>
      <c r="CU2231" s="1"/>
      <c r="CV2231" s="1"/>
      <c r="CW2231" s="1"/>
      <c r="CX2231" s="1"/>
      <c r="CY2231" s="1"/>
      <c r="CZ2231" s="1"/>
      <c r="DA2231" s="1"/>
      <c r="DB2231" s="1"/>
      <c r="DC2231" s="1"/>
      <c r="DD2231" s="1"/>
      <c r="DE2231" s="1"/>
      <c r="DF2231" s="1"/>
      <c r="DG2231" s="1"/>
      <c r="DH2231" s="1"/>
      <c r="DI2231" s="1"/>
      <c r="DJ2231" s="1"/>
      <c r="DK2231" s="1"/>
      <c r="DL2231" s="1"/>
      <c r="DM2231" s="1"/>
      <c r="DN2231" s="1"/>
      <c r="DO2231" s="1"/>
      <c r="DP2231" s="1"/>
      <c r="DQ2231" s="1"/>
      <c r="DR2231" s="1"/>
      <c r="DS2231" s="1"/>
      <c r="DT2231" s="1"/>
      <c r="DU2231" s="1"/>
      <c r="DV2231" s="1"/>
      <c r="DW2231" s="1"/>
      <c r="DX2231" s="1"/>
      <c r="DY2231" s="1"/>
      <c r="DZ2231" s="1"/>
      <c r="EA2231" s="1"/>
      <c r="EB2231" s="1"/>
      <c r="EC2231" s="1"/>
      <c r="ED2231" s="1"/>
      <c r="EE2231" s="1"/>
      <c r="EF2231" s="1"/>
      <c r="EG2231" s="1"/>
      <c r="EH2231" s="1"/>
      <c r="EI2231" s="1"/>
      <c r="EJ2231" s="1"/>
      <c r="EK2231" s="1"/>
      <c r="EL2231" s="1"/>
      <c r="EM2231" s="1"/>
      <c r="EN2231" s="1"/>
      <c r="EO2231" s="1"/>
      <c r="EP2231" s="1"/>
      <c r="EQ2231" s="1"/>
      <c r="ER2231" s="1"/>
      <c r="ES2231" s="1"/>
      <c r="ET2231" s="1"/>
      <c r="EU2231" s="1"/>
      <c r="EV2231" s="1"/>
      <c r="EW2231" s="1"/>
      <c r="EX2231" s="1"/>
      <c r="EY2231" s="1"/>
      <c r="EZ2231" s="1"/>
      <c r="FA2231" s="1"/>
      <c r="FB2231" s="1"/>
      <c r="FC2231" s="1"/>
      <c r="FD2231" s="1"/>
      <c r="FE2231" s="1"/>
      <c r="FF2231" s="1"/>
      <c r="FG2231" s="1"/>
      <c r="FH2231" s="1"/>
      <c r="FI2231" s="1"/>
      <c r="FJ2231" s="1"/>
      <c r="FK2231" s="1"/>
      <c r="FL2231" s="1"/>
      <c r="FM2231" s="1"/>
      <c r="FN2231" s="1"/>
      <c r="FO2231" s="1"/>
      <c r="FP2231" s="1"/>
      <c r="FQ2231" s="1"/>
      <c r="FR2231" s="1"/>
      <c r="FS2231" s="1"/>
      <c r="FT2231" s="1"/>
      <c r="FU2231" s="1"/>
      <c r="FV2231" s="1"/>
      <c r="FW2231" s="1"/>
      <c r="FX2231" s="1"/>
      <c r="FY2231" s="1"/>
      <c r="FZ2231" s="1"/>
      <c r="GA2231" s="1"/>
      <c r="GB2231" s="1"/>
      <c r="GC2231" s="1"/>
      <c r="GD2231" s="1"/>
      <c r="GE2231" s="1"/>
      <c r="GF2231" s="1"/>
      <c r="GG2231" s="1"/>
      <c r="GH2231" s="1"/>
      <c r="GI2231" s="1"/>
      <c r="GJ2231" s="1"/>
      <c r="GK2231" s="1"/>
      <c r="GL2231" s="1"/>
      <c r="GM2231" s="1"/>
      <c r="GN2231" s="1"/>
      <c r="GO2231" s="1"/>
    </row>
    <row r="2232" spans="1:197" s="40" customFormat="1" x14ac:dyDescent="0.25">
      <c r="A2232" s="41"/>
      <c r="B2232" s="4"/>
      <c r="C2232" s="41"/>
      <c r="D2232" s="42"/>
      <c r="E2232" s="42"/>
      <c r="F2232" s="42"/>
      <c r="G2232" s="1"/>
      <c r="H2232" s="1"/>
      <c r="I2232" s="1"/>
      <c r="J2232" s="1"/>
      <c r="K2232" s="1"/>
      <c r="L2232" s="1"/>
      <c r="M2232" s="2"/>
      <c r="N2232" s="1"/>
      <c r="O2232" s="1"/>
      <c r="P2232" s="1"/>
      <c r="Q2232" s="1"/>
      <c r="R2232" s="1"/>
      <c r="S2232" s="1"/>
      <c r="T2232" s="1"/>
      <c r="U2232" s="1"/>
      <c r="V2232" s="1"/>
      <c r="W2232" s="1"/>
      <c r="X2232" s="1"/>
      <c r="Y2232" s="1"/>
      <c r="Z2232" s="1"/>
      <c r="AA2232" s="1"/>
      <c r="AB2232" s="1"/>
      <c r="AC2232" s="1"/>
      <c r="AD2232" s="1"/>
      <c r="AE2232" s="1"/>
      <c r="AF2232" s="1"/>
      <c r="AG2232" s="1"/>
      <c r="AH2232" s="1"/>
      <c r="AI2232" s="1"/>
      <c r="AJ2232" s="1"/>
      <c r="AK2232" s="1"/>
      <c r="AL2232" s="1"/>
      <c r="AM2232" s="1"/>
      <c r="AN2232" s="1"/>
      <c r="AO2232" s="1"/>
      <c r="AP2232" s="1"/>
      <c r="AQ2232" s="1"/>
      <c r="AR2232" s="1"/>
      <c r="AS2232" s="1"/>
      <c r="AT2232" s="1"/>
      <c r="AU2232" s="1"/>
      <c r="AV2232" s="1"/>
      <c r="AW2232" s="1"/>
      <c r="AX2232" s="1"/>
      <c r="AY2232" s="1"/>
      <c r="AZ2232" s="1"/>
      <c r="BA2232" s="1"/>
      <c r="BB2232" s="1"/>
      <c r="BC2232" s="1"/>
      <c r="BD2232" s="1"/>
      <c r="BE2232" s="1"/>
      <c r="BF2232" s="1"/>
      <c r="BG2232" s="1"/>
      <c r="BH2232" s="1"/>
      <c r="BI2232" s="1"/>
      <c r="BJ2232" s="1"/>
      <c r="BK2232" s="1"/>
      <c r="BL2232" s="1"/>
      <c r="BM2232" s="1"/>
      <c r="BN2232" s="1"/>
      <c r="BO2232" s="1"/>
      <c r="BP2232" s="1"/>
      <c r="BQ2232" s="1"/>
      <c r="BR2232" s="1"/>
      <c r="BS2232" s="1"/>
      <c r="BT2232" s="1"/>
      <c r="BU2232" s="1"/>
      <c r="BV2232" s="1"/>
      <c r="BW2232" s="1"/>
      <c r="BX2232" s="1"/>
      <c r="BY2232" s="1"/>
      <c r="BZ2232" s="1"/>
      <c r="CA2232" s="1"/>
      <c r="CB2232" s="1"/>
      <c r="CC2232" s="1"/>
      <c r="CD2232" s="1"/>
      <c r="CE2232" s="1"/>
      <c r="CF2232" s="1"/>
      <c r="CG2232" s="1"/>
      <c r="CH2232" s="1"/>
      <c r="CI2232" s="1"/>
      <c r="CJ2232" s="1"/>
      <c r="CK2232" s="1"/>
      <c r="CL2232" s="1"/>
      <c r="CM2232" s="1"/>
      <c r="CN2232" s="1"/>
      <c r="CO2232" s="1"/>
      <c r="CP2232" s="1"/>
      <c r="CQ2232" s="1"/>
      <c r="CR2232" s="1"/>
      <c r="CS2232" s="1"/>
      <c r="CT2232" s="1"/>
      <c r="CU2232" s="1"/>
      <c r="CV2232" s="1"/>
      <c r="CW2232" s="1"/>
      <c r="CX2232" s="1"/>
      <c r="CY2232" s="1"/>
      <c r="CZ2232" s="1"/>
      <c r="DA2232" s="1"/>
      <c r="DB2232" s="1"/>
      <c r="DC2232" s="1"/>
      <c r="DD2232" s="1"/>
      <c r="DE2232" s="1"/>
      <c r="DF2232" s="1"/>
      <c r="DG2232" s="1"/>
      <c r="DH2232" s="1"/>
      <c r="DI2232" s="1"/>
      <c r="DJ2232" s="1"/>
      <c r="DK2232" s="1"/>
      <c r="DL2232" s="1"/>
      <c r="DM2232" s="1"/>
      <c r="DN2232" s="1"/>
      <c r="DO2232" s="1"/>
      <c r="DP2232" s="1"/>
      <c r="DQ2232" s="1"/>
      <c r="DR2232" s="1"/>
      <c r="DS2232" s="1"/>
      <c r="DT2232" s="1"/>
      <c r="DU2232" s="1"/>
      <c r="DV2232" s="1"/>
      <c r="DW2232" s="1"/>
      <c r="DX2232" s="1"/>
      <c r="DY2232" s="1"/>
      <c r="DZ2232" s="1"/>
      <c r="EA2232" s="1"/>
      <c r="EB2232" s="1"/>
      <c r="EC2232" s="1"/>
      <c r="ED2232" s="1"/>
      <c r="EE2232" s="1"/>
      <c r="EF2232" s="1"/>
      <c r="EG2232" s="1"/>
      <c r="EH2232" s="1"/>
      <c r="EI2232" s="1"/>
      <c r="EJ2232" s="1"/>
      <c r="EK2232" s="1"/>
      <c r="EL2232" s="1"/>
      <c r="EM2232" s="1"/>
      <c r="EN2232" s="1"/>
      <c r="EO2232" s="1"/>
      <c r="EP2232" s="1"/>
      <c r="EQ2232" s="1"/>
      <c r="ER2232" s="1"/>
      <c r="ES2232" s="1"/>
      <c r="ET2232" s="1"/>
      <c r="EU2232" s="1"/>
      <c r="EV2232" s="1"/>
      <c r="EW2232" s="1"/>
      <c r="EX2232" s="1"/>
      <c r="EY2232" s="1"/>
      <c r="EZ2232" s="1"/>
      <c r="FA2232" s="1"/>
      <c r="FB2232" s="1"/>
      <c r="FC2232" s="1"/>
      <c r="FD2232" s="1"/>
      <c r="FE2232" s="1"/>
      <c r="FF2232" s="1"/>
      <c r="FG2232" s="1"/>
      <c r="FH2232" s="1"/>
      <c r="FI2232" s="1"/>
      <c r="FJ2232" s="1"/>
      <c r="FK2232" s="1"/>
      <c r="FL2232" s="1"/>
      <c r="FM2232" s="1"/>
      <c r="FN2232" s="1"/>
      <c r="FO2232" s="1"/>
      <c r="FP2232" s="1"/>
      <c r="FQ2232" s="1"/>
      <c r="FR2232" s="1"/>
      <c r="FS2232" s="1"/>
      <c r="FT2232" s="1"/>
      <c r="FU2232" s="1"/>
      <c r="FV2232" s="1"/>
      <c r="FW2232" s="1"/>
      <c r="FX2232" s="1"/>
      <c r="FY2232" s="1"/>
      <c r="FZ2232" s="1"/>
      <c r="GA2232" s="1"/>
      <c r="GB2232" s="1"/>
      <c r="GC2232" s="1"/>
      <c r="GD2232" s="1"/>
      <c r="GE2232" s="1"/>
      <c r="GF2232" s="1"/>
      <c r="GG2232" s="1"/>
      <c r="GH2232" s="1"/>
      <c r="GI2232" s="1"/>
      <c r="GJ2232" s="1"/>
      <c r="GK2232" s="1"/>
      <c r="GL2232" s="1"/>
      <c r="GM2232" s="1"/>
      <c r="GN2232" s="1"/>
      <c r="GO2232" s="1"/>
    </row>
    <row r="2233" spans="1:197" s="40" customFormat="1" x14ac:dyDescent="0.25">
      <c r="A2233" s="41"/>
      <c r="B2233" s="4"/>
      <c r="C2233" s="41"/>
      <c r="D2233" s="42"/>
      <c r="E2233" s="42"/>
      <c r="F2233" s="42"/>
      <c r="G2233" s="1"/>
      <c r="H2233" s="1"/>
      <c r="I2233" s="1"/>
      <c r="J2233" s="1"/>
      <c r="K2233" s="1"/>
      <c r="L2233" s="1"/>
      <c r="M2233" s="2"/>
      <c r="N2233" s="1"/>
      <c r="O2233" s="1"/>
      <c r="P2233" s="1"/>
      <c r="Q2233" s="1"/>
      <c r="R2233" s="1"/>
      <c r="S2233" s="1"/>
      <c r="T2233" s="1"/>
      <c r="U2233" s="1"/>
      <c r="V2233" s="1"/>
      <c r="W2233" s="1"/>
      <c r="X2233" s="1"/>
      <c r="Y2233" s="1"/>
      <c r="Z2233" s="1"/>
      <c r="AA2233" s="1"/>
      <c r="AB2233" s="1"/>
      <c r="AC2233" s="1"/>
      <c r="AD2233" s="1"/>
      <c r="AE2233" s="1"/>
      <c r="AF2233" s="1"/>
      <c r="AG2233" s="1"/>
      <c r="AH2233" s="1"/>
      <c r="AI2233" s="1"/>
      <c r="AJ2233" s="1"/>
      <c r="AK2233" s="1"/>
      <c r="AL2233" s="1"/>
      <c r="AM2233" s="1"/>
      <c r="AN2233" s="1"/>
      <c r="AO2233" s="1"/>
      <c r="AP2233" s="1"/>
      <c r="AQ2233" s="1"/>
      <c r="AR2233" s="1"/>
      <c r="AS2233" s="1"/>
      <c r="AT2233" s="1"/>
      <c r="AU2233" s="1"/>
      <c r="AV2233" s="1"/>
      <c r="AW2233" s="1"/>
      <c r="AX2233" s="1"/>
      <c r="AY2233" s="1"/>
      <c r="AZ2233" s="1"/>
      <c r="BA2233" s="1"/>
      <c r="BB2233" s="1"/>
      <c r="BC2233" s="1"/>
      <c r="BD2233" s="1"/>
      <c r="BE2233" s="1"/>
      <c r="BF2233" s="1"/>
      <c r="BG2233" s="1"/>
      <c r="BH2233" s="1"/>
      <c r="BI2233" s="1"/>
      <c r="BJ2233" s="1"/>
      <c r="BK2233" s="1"/>
      <c r="BL2233" s="1"/>
      <c r="BM2233" s="1"/>
      <c r="BN2233" s="1"/>
      <c r="BO2233" s="1"/>
      <c r="BP2233" s="1"/>
      <c r="BQ2233" s="1"/>
      <c r="BR2233" s="1"/>
      <c r="BS2233" s="1"/>
      <c r="BT2233" s="1"/>
      <c r="BU2233" s="1"/>
      <c r="BV2233" s="1"/>
      <c r="BW2233" s="1"/>
      <c r="BX2233" s="1"/>
      <c r="BY2233" s="1"/>
      <c r="BZ2233" s="1"/>
      <c r="CA2233" s="1"/>
      <c r="CB2233" s="1"/>
      <c r="CC2233" s="1"/>
      <c r="CD2233" s="1"/>
      <c r="CE2233" s="1"/>
      <c r="CF2233" s="1"/>
      <c r="CG2233" s="1"/>
      <c r="CH2233" s="1"/>
      <c r="CI2233" s="1"/>
      <c r="CJ2233" s="1"/>
      <c r="CK2233" s="1"/>
      <c r="CL2233" s="1"/>
      <c r="CM2233" s="1"/>
      <c r="CN2233" s="1"/>
      <c r="CO2233" s="1"/>
      <c r="CP2233" s="1"/>
      <c r="CQ2233" s="1"/>
      <c r="CR2233" s="1"/>
      <c r="CS2233" s="1"/>
      <c r="CT2233" s="1"/>
      <c r="CU2233" s="1"/>
      <c r="CV2233" s="1"/>
      <c r="CW2233" s="1"/>
      <c r="CX2233" s="1"/>
      <c r="CY2233" s="1"/>
      <c r="CZ2233" s="1"/>
      <c r="DA2233" s="1"/>
      <c r="DB2233" s="1"/>
      <c r="DC2233" s="1"/>
      <c r="DD2233" s="1"/>
      <c r="DE2233" s="1"/>
      <c r="DF2233" s="1"/>
      <c r="DG2233" s="1"/>
      <c r="DH2233" s="1"/>
      <c r="DI2233" s="1"/>
      <c r="DJ2233" s="1"/>
      <c r="DK2233" s="1"/>
      <c r="DL2233" s="1"/>
      <c r="DM2233" s="1"/>
      <c r="DN2233" s="1"/>
      <c r="DO2233" s="1"/>
      <c r="DP2233" s="1"/>
      <c r="DQ2233" s="1"/>
      <c r="DR2233" s="1"/>
      <c r="DS2233" s="1"/>
      <c r="DT2233" s="1"/>
      <c r="DU2233" s="1"/>
      <c r="DV2233" s="1"/>
      <c r="DW2233" s="1"/>
      <c r="DX2233" s="1"/>
      <c r="DY2233" s="1"/>
      <c r="DZ2233" s="1"/>
      <c r="EA2233" s="1"/>
      <c r="EB2233" s="1"/>
      <c r="EC2233" s="1"/>
      <c r="ED2233" s="1"/>
      <c r="EE2233" s="1"/>
      <c r="EF2233" s="1"/>
      <c r="EG2233" s="1"/>
      <c r="EH2233" s="1"/>
      <c r="EI2233" s="1"/>
      <c r="EJ2233" s="1"/>
      <c r="EK2233" s="1"/>
      <c r="EL2233" s="1"/>
      <c r="EM2233" s="1"/>
      <c r="EN2233" s="1"/>
      <c r="EO2233" s="1"/>
      <c r="EP2233" s="1"/>
      <c r="EQ2233" s="1"/>
      <c r="ER2233" s="1"/>
      <c r="ES2233" s="1"/>
      <c r="ET2233" s="1"/>
      <c r="EU2233" s="1"/>
      <c r="EV2233" s="1"/>
      <c r="EW2233" s="1"/>
      <c r="EX2233" s="1"/>
      <c r="EY2233" s="1"/>
      <c r="EZ2233" s="1"/>
      <c r="FA2233" s="1"/>
      <c r="FB2233" s="1"/>
      <c r="FC2233" s="1"/>
      <c r="FD2233" s="1"/>
      <c r="FE2233" s="1"/>
      <c r="FF2233" s="1"/>
      <c r="FG2233" s="1"/>
      <c r="FH2233" s="1"/>
      <c r="FI2233" s="1"/>
      <c r="FJ2233" s="1"/>
      <c r="FK2233" s="1"/>
      <c r="FL2233" s="1"/>
      <c r="FM2233" s="1"/>
      <c r="FN2233" s="1"/>
      <c r="FO2233" s="1"/>
      <c r="FP2233" s="1"/>
      <c r="FQ2233" s="1"/>
      <c r="FR2233" s="1"/>
      <c r="FS2233" s="1"/>
      <c r="FT2233" s="1"/>
      <c r="FU2233" s="1"/>
      <c r="FV2233" s="1"/>
      <c r="FW2233" s="1"/>
      <c r="FX2233" s="1"/>
      <c r="FY2233" s="1"/>
      <c r="FZ2233" s="1"/>
      <c r="GA2233" s="1"/>
      <c r="GB2233" s="1"/>
      <c r="GC2233" s="1"/>
      <c r="GD2233" s="1"/>
      <c r="GE2233" s="1"/>
      <c r="GF2233" s="1"/>
      <c r="GG2233" s="1"/>
      <c r="GH2233" s="1"/>
      <c r="GI2233" s="1"/>
      <c r="GJ2233" s="1"/>
      <c r="GK2233" s="1"/>
      <c r="GL2233" s="1"/>
      <c r="GM2233" s="1"/>
      <c r="GN2233" s="1"/>
      <c r="GO2233" s="1"/>
    </row>
    <row r="2234" spans="1:197" s="40" customFormat="1" x14ac:dyDescent="0.25">
      <c r="A2234" s="41"/>
      <c r="B2234" s="4"/>
      <c r="C2234" s="41"/>
      <c r="D2234" s="42"/>
      <c r="E2234" s="42"/>
      <c r="F2234" s="42"/>
      <c r="G2234" s="1"/>
      <c r="H2234" s="1"/>
      <c r="I2234" s="1"/>
      <c r="J2234" s="1"/>
      <c r="K2234" s="1"/>
      <c r="L2234" s="1"/>
      <c r="M2234" s="2"/>
      <c r="N2234" s="1"/>
      <c r="O2234" s="1"/>
      <c r="P2234" s="1"/>
      <c r="Q2234" s="1"/>
      <c r="R2234" s="1"/>
      <c r="S2234" s="1"/>
      <c r="T2234" s="1"/>
      <c r="U2234" s="1"/>
      <c r="V2234" s="1"/>
      <c r="W2234" s="1"/>
      <c r="X2234" s="1"/>
      <c r="Y2234" s="1"/>
      <c r="Z2234" s="1"/>
      <c r="AA2234" s="1"/>
      <c r="AB2234" s="1"/>
      <c r="AC2234" s="1"/>
      <c r="AD2234" s="1"/>
      <c r="AE2234" s="1"/>
      <c r="AF2234" s="1"/>
      <c r="AG2234" s="1"/>
      <c r="AH2234" s="1"/>
      <c r="AI2234" s="1"/>
      <c r="AJ2234" s="1"/>
      <c r="AK2234" s="1"/>
      <c r="AL2234" s="1"/>
      <c r="AM2234" s="1"/>
      <c r="AN2234" s="1"/>
      <c r="AO2234" s="1"/>
      <c r="AP2234" s="1"/>
      <c r="AQ2234" s="1"/>
      <c r="AR2234" s="1"/>
      <c r="AS2234" s="1"/>
      <c r="AT2234" s="1"/>
      <c r="AU2234" s="1"/>
      <c r="AV2234" s="1"/>
      <c r="AW2234" s="1"/>
      <c r="AX2234" s="1"/>
      <c r="AY2234" s="1"/>
      <c r="AZ2234" s="1"/>
      <c r="BA2234" s="1"/>
      <c r="BB2234" s="1"/>
      <c r="BC2234" s="1"/>
      <c r="BD2234" s="1"/>
      <c r="BE2234" s="1"/>
      <c r="BF2234" s="1"/>
      <c r="BG2234" s="1"/>
      <c r="BH2234" s="1"/>
      <c r="BI2234" s="1"/>
      <c r="BJ2234" s="1"/>
      <c r="BK2234" s="1"/>
      <c r="BL2234" s="1"/>
      <c r="BM2234" s="1"/>
      <c r="BN2234" s="1"/>
      <c r="BO2234" s="1"/>
      <c r="BP2234" s="1"/>
      <c r="BQ2234" s="1"/>
      <c r="BR2234" s="1"/>
      <c r="BS2234" s="1"/>
      <c r="BT2234" s="1"/>
      <c r="BU2234" s="1"/>
      <c r="BV2234" s="1"/>
      <c r="BW2234" s="1"/>
      <c r="BX2234" s="1"/>
      <c r="BY2234" s="1"/>
      <c r="BZ2234" s="1"/>
      <c r="CA2234" s="1"/>
      <c r="CB2234" s="1"/>
      <c r="CC2234" s="1"/>
      <c r="CD2234" s="1"/>
      <c r="CE2234" s="1"/>
      <c r="CF2234" s="1"/>
      <c r="CG2234" s="1"/>
      <c r="CH2234" s="1"/>
      <c r="CI2234" s="1"/>
      <c r="CJ2234" s="1"/>
      <c r="CK2234" s="1"/>
      <c r="CL2234" s="1"/>
      <c r="CM2234" s="1"/>
      <c r="CN2234" s="1"/>
      <c r="CO2234" s="1"/>
      <c r="CP2234" s="1"/>
      <c r="CQ2234" s="1"/>
      <c r="CR2234" s="1"/>
      <c r="CS2234" s="1"/>
      <c r="CT2234" s="1"/>
      <c r="CU2234" s="1"/>
      <c r="CV2234" s="1"/>
      <c r="CW2234" s="1"/>
      <c r="CX2234" s="1"/>
      <c r="CY2234" s="1"/>
      <c r="CZ2234" s="1"/>
      <c r="DA2234" s="1"/>
      <c r="DB2234" s="1"/>
      <c r="DC2234" s="1"/>
      <c r="DD2234" s="1"/>
      <c r="DE2234" s="1"/>
      <c r="DF2234" s="1"/>
      <c r="DG2234" s="1"/>
      <c r="DH2234" s="1"/>
      <c r="DI2234" s="1"/>
      <c r="DJ2234" s="1"/>
      <c r="DK2234" s="1"/>
      <c r="DL2234" s="1"/>
      <c r="DM2234" s="1"/>
      <c r="DN2234" s="1"/>
      <c r="DO2234" s="1"/>
      <c r="DP2234" s="1"/>
      <c r="DQ2234" s="1"/>
      <c r="DR2234" s="1"/>
      <c r="DS2234" s="1"/>
      <c r="DT2234" s="1"/>
      <c r="DU2234" s="1"/>
      <c r="DV2234" s="1"/>
      <c r="DW2234" s="1"/>
      <c r="DX2234" s="1"/>
      <c r="DY2234" s="1"/>
      <c r="DZ2234" s="1"/>
      <c r="EA2234" s="1"/>
      <c r="EB2234" s="1"/>
      <c r="EC2234" s="1"/>
      <c r="ED2234" s="1"/>
      <c r="EE2234" s="1"/>
      <c r="EF2234" s="1"/>
      <c r="EG2234" s="1"/>
      <c r="EH2234" s="1"/>
      <c r="EI2234" s="1"/>
      <c r="EJ2234" s="1"/>
      <c r="EK2234" s="1"/>
      <c r="EL2234" s="1"/>
      <c r="EM2234" s="1"/>
      <c r="EN2234" s="1"/>
      <c r="EO2234" s="1"/>
      <c r="EP2234" s="1"/>
      <c r="EQ2234" s="1"/>
      <c r="ER2234" s="1"/>
      <c r="ES2234" s="1"/>
      <c r="ET2234" s="1"/>
      <c r="EU2234" s="1"/>
      <c r="EV2234" s="1"/>
      <c r="EW2234" s="1"/>
      <c r="EX2234" s="1"/>
      <c r="EY2234" s="1"/>
      <c r="EZ2234" s="1"/>
      <c r="FA2234" s="1"/>
      <c r="FB2234" s="1"/>
      <c r="FC2234" s="1"/>
      <c r="FD2234" s="1"/>
      <c r="FE2234" s="1"/>
      <c r="FF2234" s="1"/>
      <c r="FG2234" s="1"/>
      <c r="FH2234" s="1"/>
      <c r="FI2234" s="1"/>
      <c r="FJ2234" s="1"/>
      <c r="FK2234" s="1"/>
      <c r="FL2234" s="1"/>
      <c r="FM2234" s="1"/>
      <c r="FN2234" s="1"/>
      <c r="FO2234" s="1"/>
      <c r="FP2234" s="1"/>
      <c r="FQ2234" s="1"/>
      <c r="FR2234" s="1"/>
      <c r="FS2234" s="1"/>
      <c r="FT2234" s="1"/>
      <c r="FU2234" s="1"/>
      <c r="FV2234" s="1"/>
      <c r="FW2234" s="1"/>
      <c r="FX2234" s="1"/>
      <c r="FY2234" s="1"/>
      <c r="FZ2234" s="1"/>
      <c r="GA2234" s="1"/>
      <c r="GB2234" s="1"/>
      <c r="GC2234" s="1"/>
      <c r="GD2234" s="1"/>
      <c r="GE2234" s="1"/>
      <c r="GF2234" s="1"/>
      <c r="GG2234" s="1"/>
      <c r="GH2234" s="1"/>
      <c r="GI2234" s="1"/>
      <c r="GJ2234" s="1"/>
      <c r="GK2234" s="1"/>
      <c r="GL2234" s="1"/>
      <c r="GM2234" s="1"/>
      <c r="GN2234" s="1"/>
      <c r="GO2234" s="1"/>
    </row>
    <row r="2235" spans="1:197" s="40" customFormat="1" x14ac:dyDescent="0.25">
      <c r="A2235" s="41"/>
      <c r="B2235" s="4"/>
      <c r="C2235" s="41"/>
      <c r="D2235" s="42"/>
      <c r="E2235" s="42"/>
      <c r="F2235" s="42"/>
      <c r="G2235" s="1"/>
      <c r="H2235" s="1"/>
      <c r="I2235" s="1"/>
      <c r="J2235" s="1"/>
      <c r="K2235" s="1"/>
      <c r="L2235" s="1"/>
      <c r="M2235" s="2"/>
      <c r="N2235" s="1"/>
      <c r="O2235" s="1"/>
      <c r="P2235" s="1"/>
      <c r="Q2235" s="1"/>
      <c r="R2235" s="1"/>
      <c r="S2235" s="1"/>
      <c r="T2235" s="1"/>
      <c r="U2235" s="1"/>
      <c r="V2235" s="1"/>
      <c r="W2235" s="1"/>
      <c r="X2235" s="1"/>
      <c r="Y2235" s="1"/>
      <c r="Z2235" s="1"/>
      <c r="AA2235" s="1"/>
      <c r="AB2235" s="1"/>
      <c r="AC2235" s="1"/>
      <c r="AD2235" s="1"/>
      <c r="AE2235" s="1"/>
      <c r="AF2235" s="1"/>
      <c r="AG2235" s="1"/>
      <c r="AH2235" s="1"/>
      <c r="AI2235" s="1"/>
      <c r="AJ2235" s="1"/>
      <c r="AK2235" s="1"/>
      <c r="AL2235" s="1"/>
      <c r="AM2235" s="1"/>
      <c r="AN2235" s="1"/>
      <c r="AO2235" s="1"/>
      <c r="AP2235" s="1"/>
      <c r="AQ2235" s="1"/>
      <c r="AR2235" s="1"/>
      <c r="AS2235" s="1"/>
      <c r="AT2235" s="1"/>
      <c r="AU2235" s="1"/>
      <c r="AV2235" s="1"/>
      <c r="AW2235" s="1"/>
      <c r="AX2235" s="1"/>
      <c r="AY2235" s="1"/>
      <c r="AZ2235" s="1"/>
      <c r="BA2235" s="1"/>
      <c r="BB2235" s="1"/>
      <c r="BC2235" s="1"/>
      <c r="BD2235" s="1"/>
      <c r="BE2235" s="1"/>
      <c r="BF2235" s="1"/>
      <c r="BG2235" s="1"/>
      <c r="BH2235" s="1"/>
      <c r="BI2235" s="1"/>
      <c r="BJ2235" s="1"/>
      <c r="BK2235" s="1"/>
      <c r="BL2235" s="1"/>
      <c r="BM2235" s="1"/>
      <c r="BN2235" s="1"/>
      <c r="BO2235" s="1"/>
      <c r="BP2235" s="1"/>
      <c r="BQ2235" s="1"/>
      <c r="BR2235" s="1"/>
      <c r="BS2235" s="1"/>
      <c r="BT2235" s="1"/>
      <c r="BU2235" s="1"/>
      <c r="BV2235" s="1"/>
      <c r="BW2235" s="1"/>
      <c r="BX2235" s="1"/>
      <c r="BY2235" s="1"/>
      <c r="BZ2235" s="1"/>
      <c r="CA2235" s="1"/>
      <c r="CB2235" s="1"/>
      <c r="CC2235" s="1"/>
      <c r="CD2235" s="1"/>
      <c r="CE2235" s="1"/>
      <c r="CF2235" s="1"/>
      <c r="CG2235" s="1"/>
      <c r="CH2235" s="1"/>
      <c r="CI2235" s="1"/>
      <c r="CJ2235" s="1"/>
      <c r="CK2235" s="1"/>
      <c r="CL2235" s="1"/>
      <c r="CM2235" s="1"/>
      <c r="CN2235" s="1"/>
      <c r="CO2235" s="1"/>
      <c r="CP2235" s="1"/>
      <c r="CQ2235" s="1"/>
      <c r="CR2235" s="1"/>
      <c r="CS2235" s="1"/>
      <c r="CT2235" s="1"/>
      <c r="CU2235" s="1"/>
      <c r="CV2235" s="1"/>
      <c r="CW2235" s="1"/>
      <c r="CX2235" s="1"/>
      <c r="CY2235" s="1"/>
      <c r="CZ2235" s="1"/>
      <c r="DA2235" s="1"/>
      <c r="DB2235" s="1"/>
      <c r="DC2235" s="1"/>
      <c r="DD2235" s="1"/>
      <c r="DE2235" s="1"/>
      <c r="DF2235" s="1"/>
      <c r="DG2235" s="1"/>
      <c r="DH2235" s="1"/>
      <c r="DI2235" s="1"/>
      <c r="DJ2235" s="1"/>
      <c r="DK2235" s="1"/>
      <c r="DL2235" s="1"/>
      <c r="DM2235" s="1"/>
      <c r="DN2235" s="1"/>
      <c r="DO2235" s="1"/>
      <c r="DP2235" s="1"/>
      <c r="DQ2235" s="1"/>
      <c r="DR2235" s="1"/>
      <c r="DS2235" s="1"/>
      <c r="DT2235" s="1"/>
      <c r="DU2235" s="1"/>
      <c r="DV2235" s="1"/>
      <c r="DW2235" s="1"/>
      <c r="DX2235" s="1"/>
      <c r="DY2235" s="1"/>
      <c r="DZ2235" s="1"/>
      <c r="EA2235" s="1"/>
      <c r="EB2235" s="1"/>
      <c r="EC2235" s="1"/>
      <c r="ED2235" s="1"/>
      <c r="EE2235" s="1"/>
      <c r="EF2235" s="1"/>
      <c r="EG2235" s="1"/>
      <c r="EH2235" s="1"/>
      <c r="EI2235" s="1"/>
      <c r="EJ2235" s="1"/>
      <c r="EK2235" s="1"/>
      <c r="EL2235" s="1"/>
      <c r="EM2235" s="1"/>
      <c r="EN2235" s="1"/>
      <c r="EO2235" s="1"/>
      <c r="EP2235" s="1"/>
      <c r="EQ2235" s="1"/>
      <c r="ER2235" s="1"/>
      <c r="ES2235" s="1"/>
      <c r="ET2235" s="1"/>
      <c r="EU2235" s="1"/>
      <c r="EV2235" s="1"/>
      <c r="EW2235" s="1"/>
      <c r="EX2235" s="1"/>
      <c r="EY2235" s="1"/>
      <c r="EZ2235" s="1"/>
      <c r="FA2235" s="1"/>
      <c r="FB2235" s="1"/>
      <c r="FC2235" s="1"/>
      <c r="FD2235" s="1"/>
      <c r="FE2235" s="1"/>
      <c r="FF2235" s="1"/>
      <c r="FG2235" s="1"/>
      <c r="FH2235" s="1"/>
      <c r="FI2235" s="1"/>
      <c r="FJ2235" s="1"/>
      <c r="FK2235" s="1"/>
      <c r="FL2235" s="1"/>
      <c r="FM2235" s="1"/>
      <c r="FN2235" s="1"/>
      <c r="FO2235" s="1"/>
      <c r="FP2235" s="1"/>
      <c r="FQ2235" s="1"/>
      <c r="FR2235" s="1"/>
      <c r="FS2235" s="1"/>
      <c r="FT2235" s="1"/>
      <c r="FU2235" s="1"/>
      <c r="FV2235" s="1"/>
      <c r="FW2235" s="1"/>
      <c r="FX2235" s="1"/>
      <c r="FY2235" s="1"/>
      <c r="FZ2235" s="1"/>
      <c r="GA2235" s="1"/>
      <c r="GB2235" s="1"/>
      <c r="GC2235" s="1"/>
      <c r="GD2235" s="1"/>
      <c r="GE2235" s="1"/>
      <c r="GF2235" s="1"/>
      <c r="GG2235" s="1"/>
      <c r="GH2235" s="1"/>
      <c r="GI2235" s="1"/>
      <c r="GJ2235" s="1"/>
      <c r="GK2235" s="1"/>
      <c r="GL2235" s="1"/>
      <c r="GM2235" s="1"/>
      <c r="GN2235" s="1"/>
      <c r="GO2235" s="1"/>
    </row>
    <row r="2236" spans="1:197" s="40" customFormat="1" x14ac:dyDescent="0.25">
      <c r="A2236" s="41"/>
      <c r="B2236" s="4"/>
      <c r="C2236" s="41"/>
      <c r="D2236" s="42"/>
      <c r="E2236" s="42"/>
      <c r="F2236" s="42"/>
      <c r="G2236" s="1"/>
      <c r="H2236" s="1"/>
      <c r="I2236" s="1"/>
      <c r="J2236" s="1"/>
      <c r="K2236" s="1"/>
      <c r="L2236" s="1"/>
      <c r="M2236" s="2"/>
      <c r="N2236" s="1"/>
      <c r="O2236" s="1"/>
      <c r="P2236" s="1"/>
      <c r="Q2236" s="1"/>
      <c r="R2236" s="1"/>
      <c r="S2236" s="1"/>
      <c r="T2236" s="1"/>
      <c r="U2236" s="1"/>
      <c r="V2236" s="1"/>
      <c r="W2236" s="1"/>
      <c r="X2236" s="1"/>
      <c r="Y2236" s="1"/>
      <c r="Z2236" s="1"/>
      <c r="AA2236" s="1"/>
      <c r="AB2236" s="1"/>
      <c r="AC2236" s="1"/>
      <c r="AD2236" s="1"/>
      <c r="AE2236" s="1"/>
      <c r="AF2236" s="1"/>
      <c r="AG2236" s="1"/>
      <c r="AH2236" s="1"/>
      <c r="AI2236" s="1"/>
      <c r="AJ2236" s="1"/>
      <c r="AK2236" s="1"/>
      <c r="AL2236" s="1"/>
      <c r="AM2236" s="1"/>
      <c r="AN2236" s="1"/>
      <c r="AO2236" s="1"/>
      <c r="AP2236" s="1"/>
      <c r="AQ2236" s="1"/>
      <c r="AR2236" s="1"/>
      <c r="AS2236" s="1"/>
      <c r="AT2236" s="1"/>
      <c r="AU2236" s="1"/>
      <c r="AV2236" s="1"/>
      <c r="AW2236" s="1"/>
      <c r="AX2236" s="1"/>
      <c r="AY2236" s="1"/>
      <c r="AZ2236" s="1"/>
      <c r="BA2236" s="1"/>
      <c r="BB2236" s="1"/>
      <c r="BC2236" s="1"/>
      <c r="BD2236" s="1"/>
      <c r="BE2236" s="1"/>
      <c r="BF2236" s="1"/>
      <c r="BG2236" s="1"/>
      <c r="BH2236" s="1"/>
      <c r="BI2236" s="1"/>
      <c r="BJ2236" s="1"/>
      <c r="BK2236" s="1"/>
      <c r="BL2236" s="1"/>
      <c r="BM2236" s="1"/>
      <c r="BN2236" s="1"/>
      <c r="BO2236" s="1"/>
      <c r="BP2236" s="1"/>
      <c r="BQ2236" s="1"/>
      <c r="BR2236" s="1"/>
      <c r="BS2236" s="1"/>
      <c r="BT2236" s="1"/>
      <c r="BU2236" s="1"/>
      <c r="BV2236" s="1"/>
      <c r="BW2236" s="1"/>
      <c r="BX2236" s="1"/>
      <c r="BY2236" s="1"/>
      <c r="BZ2236" s="1"/>
      <c r="CA2236" s="1"/>
      <c r="CB2236" s="1"/>
      <c r="CC2236" s="1"/>
      <c r="CD2236" s="1"/>
      <c r="CE2236" s="1"/>
      <c r="CF2236" s="1"/>
      <c r="CG2236" s="1"/>
      <c r="CH2236" s="1"/>
      <c r="CI2236" s="1"/>
      <c r="CJ2236" s="1"/>
      <c r="CK2236" s="1"/>
      <c r="CL2236" s="1"/>
      <c r="CM2236" s="1"/>
      <c r="CN2236" s="1"/>
      <c r="CO2236" s="1"/>
      <c r="CP2236" s="1"/>
      <c r="CQ2236" s="1"/>
      <c r="CR2236" s="1"/>
      <c r="CS2236" s="1"/>
      <c r="CT2236" s="1"/>
      <c r="CU2236" s="1"/>
      <c r="CV2236" s="1"/>
      <c r="CW2236" s="1"/>
      <c r="CX2236" s="1"/>
      <c r="CY2236" s="1"/>
      <c r="CZ2236" s="1"/>
      <c r="DA2236" s="1"/>
      <c r="DB2236" s="1"/>
      <c r="DC2236" s="1"/>
      <c r="DD2236" s="1"/>
      <c r="DE2236" s="1"/>
      <c r="DF2236" s="1"/>
      <c r="DG2236" s="1"/>
      <c r="DH2236" s="1"/>
      <c r="DI2236" s="1"/>
      <c r="DJ2236" s="1"/>
      <c r="DK2236" s="1"/>
      <c r="DL2236" s="1"/>
      <c r="DM2236" s="1"/>
      <c r="DN2236" s="1"/>
      <c r="DO2236" s="1"/>
      <c r="DP2236" s="1"/>
      <c r="DQ2236" s="1"/>
      <c r="DR2236" s="1"/>
      <c r="DS2236" s="1"/>
      <c r="DT2236" s="1"/>
      <c r="DU2236" s="1"/>
      <c r="DV2236" s="1"/>
      <c r="DW2236" s="1"/>
      <c r="DX2236" s="1"/>
      <c r="DY2236" s="1"/>
      <c r="DZ2236" s="1"/>
      <c r="EA2236" s="1"/>
      <c r="EB2236" s="1"/>
      <c r="EC2236" s="1"/>
      <c r="ED2236" s="1"/>
      <c r="EE2236" s="1"/>
      <c r="EF2236" s="1"/>
      <c r="EG2236" s="1"/>
      <c r="EH2236" s="1"/>
      <c r="EI2236" s="1"/>
      <c r="EJ2236" s="1"/>
      <c r="EK2236" s="1"/>
      <c r="EL2236" s="1"/>
      <c r="EM2236" s="1"/>
      <c r="EN2236" s="1"/>
      <c r="EO2236" s="1"/>
      <c r="EP2236" s="1"/>
      <c r="EQ2236" s="1"/>
      <c r="ER2236" s="1"/>
      <c r="ES2236" s="1"/>
      <c r="ET2236" s="1"/>
      <c r="EU2236" s="1"/>
      <c r="EV2236" s="1"/>
      <c r="EW2236" s="1"/>
      <c r="EX2236" s="1"/>
      <c r="EY2236" s="1"/>
      <c r="EZ2236" s="1"/>
      <c r="FA2236" s="1"/>
      <c r="FB2236" s="1"/>
      <c r="FC2236" s="1"/>
      <c r="FD2236" s="1"/>
      <c r="FE2236" s="1"/>
      <c r="FF2236" s="1"/>
      <c r="FG2236" s="1"/>
      <c r="FH2236" s="1"/>
      <c r="FI2236" s="1"/>
      <c r="FJ2236" s="1"/>
      <c r="FK2236" s="1"/>
      <c r="FL2236" s="1"/>
      <c r="FM2236" s="1"/>
      <c r="FN2236" s="1"/>
      <c r="FO2236" s="1"/>
      <c r="FP2236" s="1"/>
      <c r="FQ2236" s="1"/>
      <c r="FR2236" s="1"/>
      <c r="FS2236" s="1"/>
      <c r="FT2236" s="1"/>
      <c r="FU2236" s="1"/>
      <c r="FV2236" s="1"/>
      <c r="FW2236" s="1"/>
      <c r="FX2236" s="1"/>
      <c r="FY2236" s="1"/>
      <c r="FZ2236" s="1"/>
      <c r="GA2236" s="1"/>
      <c r="GB2236" s="1"/>
      <c r="GC2236" s="1"/>
      <c r="GD2236" s="1"/>
      <c r="GE2236" s="1"/>
      <c r="GF2236" s="1"/>
      <c r="GG2236" s="1"/>
      <c r="GH2236" s="1"/>
      <c r="GI2236" s="1"/>
      <c r="GJ2236" s="1"/>
      <c r="GK2236" s="1"/>
      <c r="GL2236" s="1"/>
      <c r="GM2236" s="1"/>
      <c r="GN2236" s="1"/>
      <c r="GO2236" s="1"/>
    </row>
    <row r="2237" spans="1:197" s="40" customFormat="1" x14ac:dyDescent="0.25">
      <c r="A2237" s="41"/>
      <c r="B2237" s="4"/>
      <c r="C2237" s="41"/>
      <c r="D2237" s="42"/>
      <c r="E2237" s="42"/>
      <c r="F2237" s="42"/>
      <c r="G2237" s="1"/>
      <c r="H2237" s="1"/>
      <c r="I2237" s="1"/>
      <c r="J2237" s="1"/>
      <c r="K2237" s="1"/>
      <c r="L2237" s="1"/>
      <c r="M2237" s="2"/>
      <c r="N2237" s="1"/>
      <c r="O2237" s="1"/>
      <c r="P2237" s="1"/>
      <c r="Q2237" s="1"/>
      <c r="R2237" s="1"/>
      <c r="S2237" s="1"/>
      <c r="T2237" s="1"/>
      <c r="U2237" s="1"/>
      <c r="V2237" s="1"/>
      <c r="W2237" s="1"/>
      <c r="X2237" s="1"/>
      <c r="Y2237" s="1"/>
      <c r="Z2237" s="1"/>
      <c r="AA2237" s="1"/>
      <c r="AB2237" s="1"/>
      <c r="AC2237" s="1"/>
      <c r="AD2237" s="1"/>
      <c r="AE2237" s="1"/>
      <c r="AF2237" s="1"/>
      <c r="AG2237" s="1"/>
      <c r="AH2237" s="1"/>
      <c r="AI2237" s="1"/>
      <c r="AJ2237" s="1"/>
      <c r="AK2237" s="1"/>
      <c r="AL2237" s="1"/>
      <c r="AM2237" s="1"/>
      <c r="AN2237" s="1"/>
      <c r="AO2237" s="1"/>
      <c r="AP2237" s="1"/>
      <c r="AQ2237" s="1"/>
      <c r="AR2237" s="1"/>
      <c r="AS2237" s="1"/>
      <c r="AT2237" s="1"/>
      <c r="AU2237" s="1"/>
      <c r="AV2237" s="1"/>
      <c r="AW2237" s="1"/>
      <c r="AX2237" s="1"/>
      <c r="AY2237" s="1"/>
      <c r="AZ2237" s="1"/>
      <c r="BA2237" s="1"/>
      <c r="BB2237" s="1"/>
      <c r="BC2237" s="1"/>
      <c r="BD2237" s="1"/>
      <c r="BE2237" s="1"/>
      <c r="BF2237" s="1"/>
      <c r="BG2237" s="1"/>
      <c r="BH2237" s="1"/>
      <c r="BI2237" s="1"/>
      <c r="BJ2237" s="1"/>
      <c r="BK2237" s="1"/>
      <c r="BL2237" s="1"/>
      <c r="BM2237" s="1"/>
      <c r="BN2237" s="1"/>
      <c r="BO2237" s="1"/>
      <c r="BP2237" s="1"/>
      <c r="BQ2237" s="1"/>
      <c r="BR2237" s="1"/>
      <c r="BS2237" s="1"/>
      <c r="BT2237" s="1"/>
      <c r="BU2237" s="1"/>
      <c r="BV2237" s="1"/>
      <c r="BW2237" s="1"/>
      <c r="BX2237" s="1"/>
      <c r="BY2237" s="1"/>
      <c r="BZ2237" s="1"/>
      <c r="CA2237" s="1"/>
      <c r="CB2237" s="1"/>
      <c r="CC2237" s="1"/>
      <c r="CD2237" s="1"/>
      <c r="CE2237" s="1"/>
      <c r="CF2237" s="1"/>
      <c r="CG2237" s="1"/>
      <c r="CH2237" s="1"/>
      <c r="CI2237" s="1"/>
      <c r="CJ2237" s="1"/>
      <c r="CK2237" s="1"/>
      <c r="CL2237" s="1"/>
      <c r="CM2237" s="1"/>
      <c r="CN2237" s="1"/>
      <c r="CO2237" s="1"/>
      <c r="CP2237" s="1"/>
      <c r="CQ2237" s="1"/>
      <c r="CR2237" s="1"/>
      <c r="CS2237" s="1"/>
      <c r="CT2237" s="1"/>
      <c r="CU2237" s="1"/>
      <c r="CV2237" s="1"/>
      <c r="CW2237" s="1"/>
      <c r="CX2237" s="1"/>
      <c r="CY2237" s="1"/>
      <c r="CZ2237" s="1"/>
      <c r="DA2237" s="1"/>
      <c r="DB2237" s="1"/>
      <c r="DC2237" s="1"/>
      <c r="DD2237" s="1"/>
      <c r="DE2237" s="1"/>
      <c r="DF2237" s="1"/>
      <c r="DG2237" s="1"/>
      <c r="DH2237" s="1"/>
      <c r="DI2237" s="1"/>
      <c r="DJ2237" s="1"/>
      <c r="DK2237" s="1"/>
      <c r="DL2237" s="1"/>
      <c r="DM2237" s="1"/>
      <c r="DN2237" s="1"/>
      <c r="DO2237" s="1"/>
      <c r="DP2237" s="1"/>
      <c r="DQ2237" s="1"/>
      <c r="DR2237" s="1"/>
      <c r="DS2237" s="1"/>
      <c r="DT2237" s="1"/>
      <c r="DU2237" s="1"/>
      <c r="DV2237" s="1"/>
      <c r="DW2237" s="1"/>
      <c r="DX2237" s="1"/>
      <c r="DY2237" s="1"/>
      <c r="DZ2237" s="1"/>
      <c r="EA2237" s="1"/>
      <c r="EB2237" s="1"/>
      <c r="EC2237" s="1"/>
      <c r="ED2237" s="1"/>
      <c r="EE2237" s="1"/>
      <c r="EF2237" s="1"/>
      <c r="EG2237" s="1"/>
      <c r="EH2237" s="1"/>
      <c r="EI2237" s="1"/>
      <c r="EJ2237" s="1"/>
      <c r="EK2237" s="1"/>
      <c r="EL2237" s="1"/>
      <c r="EM2237" s="1"/>
      <c r="EN2237" s="1"/>
      <c r="EO2237" s="1"/>
      <c r="EP2237" s="1"/>
      <c r="EQ2237" s="1"/>
      <c r="ER2237" s="1"/>
      <c r="ES2237" s="1"/>
      <c r="ET2237" s="1"/>
      <c r="EU2237" s="1"/>
      <c r="EV2237" s="1"/>
      <c r="EW2237" s="1"/>
      <c r="EX2237" s="1"/>
      <c r="EY2237" s="1"/>
      <c r="EZ2237" s="1"/>
      <c r="FA2237" s="1"/>
      <c r="FB2237" s="1"/>
      <c r="FC2237" s="1"/>
      <c r="FD2237" s="1"/>
      <c r="FE2237" s="1"/>
      <c r="FF2237" s="1"/>
      <c r="FG2237" s="1"/>
      <c r="FH2237" s="1"/>
      <c r="FI2237" s="1"/>
      <c r="FJ2237" s="1"/>
      <c r="FK2237" s="1"/>
      <c r="FL2237" s="1"/>
      <c r="FM2237" s="1"/>
      <c r="FN2237" s="1"/>
      <c r="FO2237" s="1"/>
      <c r="FP2237" s="1"/>
      <c r="FQ2237" s="1"/>
      <c r="FR2237" s="1"/>
      <c r="FS2237" s="1"/>
      <c r="FT2237" s="1"/>
      <c r="FU2237" s="1"/>
      <c r="FV2237" s="1"/>
      <c r="FW2237" s="1"/>
      <c r="FX2237" s="1"/>
      <c r="FY2237" s="1"/>
      <c r="FZ2237" s="1"/>
      <c r="GA2237" s="1"/>
      <c r="GB2237" s="1"/>
      <c r="GC2237" s="1"/>
      <c r="GD2237" s="1"/>
      <c r="GE2237" s="1"/>
      <c r="GF2237" s="1"/>
      <c r="GG2237" s="1"/>
      <c r="GH2237" s="1"/>
      <c r="GI2237" s="1"/>
      <c r="GJ2237" s="1"/>
      <c r="GK2237" s="1"/>
      <c r="GL2237" s="1"/>
      <c r="GM2237" s="1"/>
      <c r="GN2237" s="1"/>
      <c r="GO2237" s="1"/>
    </row>
    <row r="2238" spans="1:197" s="40" customFormat="1" x14ac:dyDescent="0.25">
      <c r="A2238" s="41"/>
      <c r="B2238" s="4"/>
      <c r="C2238" s="41"/>
      <c r="D2238" s="42"/>
      <c r="E2238" s="42"/>
      <c r="F2238" s="42"/>
      <c r="G2238" s="1"/>
      <c r="H2238" s="1"/>
      <c r="I2238" s="1"/>
      <c r="J2238" s="1"/>
      <c r="K2238" s="1"/>
      <c r="L2238" s="1"/>
      <c r="M2238" s="2"/>
      <c r="N2238" s="1"/>
      <c r="O2238" s="1"/>
      <c r="P2238" s="1"/>
      <c r="Q2238" s="1"/>
      <c r="R2238" s="1"/>
      <c r="S2238" s="1"/>
      <c r="T2238" s="1"/>
      <c r="U2238" s="1"/>
      <c r="V2238" s="1"/>
      <c r="W2238" s="1"/>
      <c r="X2238" s="1"/>
      <c r="Y2238" s="1"/>
      <c r="Z2238" s="1"/>
      <c r="AA2238" s="1"/>
      <c r="AB2238" s="1"/>
      <c r="AC2238" s="1"/>
      <c r="AD2238" s="1"/>
      <c r="AE2238" s="1"/>
      <c r="AF2238" s="1"/>
      <c r="AG2238" s="1"/>
      <c r="AH2238" s="1"/>
      <c r="AI2238" s="1"/>
      <c r="AJ2238" s="1"/>
      <c r="AK2238" s="1"/>
      <c r="AL2238" s="1"/>
      <c r="AM2238" s="1"/>
      <c r="AN2238" s="1"/>
      <c r="AO2238" s="1"/>
      <c r="AP2238" s="1"/>
      <c r="AQ2238" s="1"/>
      <c r="AR2238" s="1"/>
      <c r="AS2238" s="1"/>
      <c r="AT2238" s="1"/>
      <c r="AU2238" s="1"/>
      <c r="AV2238" s="1"/>
      <c r="AW2238" s="1"/>
      <c r="AX2238" s="1"/>
      <c r="AY2238" s="1"/>
      <c r="AZ2238" s="1"/>
      <c r="BA2238" s="1"/>
      <c r="BB2238" s="1"/>
      <c r="BC2238" s="1"/>
      <c r="BD2238" s="1"/>
      <c r="BE2238" s="1"/>
      <c r="BF2238" s="1"/>
      <c r="BG2238" s="1"/>
      <c r="BH2238" s="1"/>
      <c r="BI2238" s="1"/>
      <c r="BJ2238" s="1"/>
      <c r="BK2238" s="1"/>
      <c r="BL2238" s="1"/>
      <c r="BM2238" s="1"/>
      <c r="BN2238" s="1"/>
      <c r="BO2238" s="1"/>
      <c r="BP2238" s="1"/>
      <c r="BQ2238" s="1"/>
      <c r="BR2238" s="1"/>
      <c r="BS2238" s="1"/>
      <c r="BT2238" s="1"/>
      <c r="BU2238" s="1"/>
      <c r="BV2238" s="1"/>
      <c r="BW2238" s="1"/>
      <c r="BX2238" s="1"/>
      <c r="BY2238" s="1"/>
      <c r="BZ2238" s="1"/>
      <c r="CA2238" s="1"/>
      <c r="CB2238" s="1"/>
      <c r="CC2238" s="1"/>
      <c r="CD2238" s="1"/>
      <c r="CE2238" s="1"/>
      <c r="CF2238" s="1"/>
      <c r="CG2238" s="1"/>
      <c r="CH2238" s="1"/>
      <c r="CI2238" s="1"/>
      <c r="CJ2238" s="1"/>
      <c r="CK2238" s="1"/>
      <c r="CL2238" s="1"/>
      <c r="CM2238" s="1"/>
      <c r="CN2238" s="1"/>
      <c r="CO2238" s="1"/>
      <c r="CP2238" s="1"/>
      <c r="CQ2238" s="1"/>
      <c r="CR2238" s="1"/>
      <c r="CS2238" s="1"/>
      <c r="CT2238" s="1"/>
      <c r="CU2238" s="1"/>
      <c r="CV2238" s="1"/>
      <c r="CW2238" s="1"/>
      <c r="CX2238" s="1"/>
      <c r="CY2238" s="1"/>
      <c r="CZ2238" s="1"/>
      <c r="DA2238" s="1"/>
      <c r="DB2238" s="1"/>
      <c r="DC2238" s="1"/>
      <c r="DD2238" s="1"/>
      <c r="DE2238" s="1"/>
      <c r="DF2238" s="1"/>
      <c r="DG2238" s="1"/>
      <c r="DH2238" s="1"/>
      <c r="DI2238" s="1"/>
      <c r="DJ2238" s="1"/>
      <c r="DK2238" s="1"/>
      <c r="DL2238" s="1"/>
      <c r="DM2238" s="1"/>
      <c r="DN2238" s="1"/>
      <c r="DO2238" s="1"/>
      <c r="DP2238" s="1"/>
      <c r="DQ2238" s="1"/>
      <c r="DR2238" s="1"/>
      <c r="DS2238" s="1"/>
      <c r="DT2238" s="1"/>
      <c r="DU2238" s="1"/>
      <c r="DV2238" s="1"/>
      <c r="DW2238" s="1"/>
      <c r="DX2238" s="1"/>
      <c r="DY2238" s="1"/>
      <c r="DZ2238" s="1"/>
      <c r="EA2238" s="1"/>
      <c r="EB2238" s="1"/>
      <c r="EC2238" s="1"/>
      <c r="ED2238" s="1"/>
      <c r="EE2238" s="1"/>
      <c r="EF2238" s="1"/>
      <c r="EG2238" s="1"/>
      <c r="EH2238" s="1"/>
      <c r="EI2238" s="1"/>
      <c r="EJ2238" s="1"/>
      <c r="EK2238" s="1"/>
      <c r="EL2238" s="1"/>
      <c r="EM2238" s="1"/>
      <c r="EN2238" s="1"/>
      <c r="EO2238" s="1"/>
      <c r="EP2238" s="1"/>
      <c r="EQ2238" s="1"/>
      <c r="ER2238" s="1"/>
      <c r="ES2238" s="1"/>
      <c r="ET2238" s="1"/>
      <c r="EU2238" s="1"/>
      <c r="EV2238" s="1"/>
      <c r="EW2238" s="1"/>
      <c r="EX2238" s="1"/>
      <c r="EY2238" s="1"/>
      <c r="EZ2238" s="1"/>
      <c r="FA2238" s="1"/>
      <c r="FB2238" s="1"/>
      <c r="FC2238" s="1"/>
      <c r="FD2238" s="1"/>
      <c r="FE2238" s="1"/>
      <c r="FF2238" s="1"/>
      <c r="FG2238" s="1"/>
      <c r="FH2238" s="1"/>
      <c r="FI2238" s="1"/>
      <c r="FJ2238" s="1"/>
      <c r="FK2238" s="1"/>
      <c r="FL2238" s="1"/>
      <c r="FM2238" s="1"/>
      <c r="FN2238" s="1"/>
      <c r="FO2238" s="1"/>
      <c r="FP2238" s="1"/>
      <c r="FQ2238" s="1"/>
      <c r="FR2238" s="1"/>
      <c r="FS2238" s="1"/>
      <c r="FT2238" s="1"/>
      <c r="FU2238" s="1"/>
      <c r="FV2238" s="1"/>
      <c r="FW2238" s="1"/>
      <c r="FX2238" s="1"/>
      <c r="FY2238" s="1"/>
      <c r="FZ2238" s="1"/>
      <c r="GA2238" s="1"/>
      <c r="GB2238" s="1"/>
      <c r="GC2238" s="1"/>
      <c r="GD2238" s="1"/>
      <c r="GE2238" s="1"/>
      <c r="GF2238" s="1"/>
      <c r="GG2238" s="1"/>
      <c r="GH2238" s="1"/>
      <c r="GI2238" s="1"/>
      <c r="GJ2238" s="1"/>
      <c r="GK2238" s="1"/>
      <c r="GL2238" s="1"/>
      <c r="GM2238" s="1"/>
      <c r="GN2238" s="1"/>
      <c r="GO2238" s="1"/>
    </row>
    <row r="2239" spans="1:197" s="40" customFormat="1" x14ac:dyDescent="0.25">
      <c r="A2239" s="41"/>
      <c r="B2239" s="4"/>
      <c r="C2239" s="41"/>
      <c r="D2239" s="42"/>
      <c r="E2239" s="42"/>
      <c r="F2239" s="42"/>
      <c r="G2239" s="1"/>
      <c r="H2239" s="1"/>
      <c r="I2239" s="1"/>
      <c r="J2239" s="1"/>
      <c r="K2239" s="1"/>
      <c r="L2239" s="1"/>
      <c r="M2239" s="2"/>
      <c r="N2239" s="1"/>
      <c r="O2239" s="1"/>
      <c r="P2239" s="1"/>
      <c r="Q2239" s="1"/>
      <c r="R2239" s="1"/>
      <c r="S2239" s="1"/>
      <c r="T2239" s="1"/>
      <c r="U2239" s="1"/>
      <c r="V2239" s="1"/>
      <c r="W2239" s="1"/>
      <c r="X2239" s="1"/>
      <c r="Y2239" s="1"/>
      <c r="Z2239" s="1"/>
      <c r="AA2239" s="1"/>
      <c r="AB2239" s="1"/>
      <c r="AC2239" s="1"/>
      <c r="AD2239" s="1"/>
      <c r="AE2239" s="1"/>
      <c r="AF2239" s="1"/>
      <c r="AG2239" s="1"/>
      <c r="AH2239" s="1"/>
      <c r="AI2239" s="1"/>
      <c r="AJ2239" s="1"/>
      <c r="AK2239" s="1"/>
      <c r="AL2239" s="1"/>
      <c r="AM2239" s="1"/>
      <c r="AN2239" s="1"/>
      <c r="AO2239" s="1"/>
      <c r="AP2239" s="1"/>
      <c r="AQ2239" s="1"/>
      <c r="AR2239" s="1"/>
      <c r="AS2239" s="1"/>
      <c r="AT2239" s="1"/>
      <c r="AU2239" s="1"/>
      <c r="AV2239" s="1"/>
      <c r="AW2239" s="1"/>
      <c r="AX2239" s="1"/>
      <c r="AY2239" s="1"/>
      <c r="AZ2239" s="1"/>
      <c r="BA2239" s="1"/>
      <c r="BB2239" s="1"/>
      <c r="BC2239" s="1"/>
      <c r="BD2239" s="1"/>
      <c r="BE2239" s="1"/>
      <c r="BF2239" s="1"/>
      <c r="BG2239" s="1"/>
      <c r="BH2239" s="1"/>
      <c r="BI2239" s="1"/>
      <c r="BJ2239" s="1"/>
      <c r="BK2239" s="1"/>
      <c r="BL2239" s="1"/>
      <c r="BM2239" s="1"/>
      <c r="BN2239" s="1"/>
      <c r="BO2239" s="1"/>
      <c r="BP2239" s="1"/>
      <c r="BQ2239" s="1"/>
      <c r="BR2239" s="1"/>
      <c r="BS2239" s="1"/>
      <c r="BT2239" s="1"/>
      <c r="BU2239" s="1"/>
      <c r="BV2239" s="1"/>
      <c r="BW2239" s="1"/>
      <c r="BX2239" s="1"/>
      <c r="BY2239" s="1"/>
      <c r="BZ2239" s="1"/>
      <c r="CA2239" s="1"/>
      <c r="CB2239" s="1"/>
      <c r="CC2239" s="1"/>
      <c r="CD2239" s="1"/>
      <c r="CE2239" s="1"/>
      <c r="CF2239" s="1"/>
      <c r="CG2239" s="1"/>
      <c r="CH2239" s="1"/>
      <c r="CI2239" s="1"/>
      <c r="CJ2239" s="1"/>
      <c r="CK2239" s="1"/>
      <c r="CL2239" s="1"/>
      <c r="CM2239" s="1"/>
      <c r="CN2239" s="1"/>
      <c r="CO2239" s="1"/>
      <c r="CP2239" s="1"/>
      <c r="CQ2239" s="1"/>
      <c r="CR2239" s="1"/>
      <c r="CS2239" s="1"/>
      <c r="CT2239" s="1"/>
      <c r="CU2239" s="1"/>
      <c r="CV2239" s="1"/>
      <c r="CW2239" s="1"/>
      <c r="CX2239" s="1"/>
      <c r="CY2239" s="1"/>
      <c r="CZ2239" s="1"/>
      <c r="DA2239" s="1"/>
      <c r="DB2239" s="1"/>
      <c r="DC2239" s="1"/>
      <c r="DD2239" s="1"/>
      <c r="DE2239" s="1"/>
      <c r="DF2239" s="1"/>
      <c r="DG2239" s="1"/>
      <c r="DH2239" s="1"/>
      <c r="DI2239" s="1"/>
      <c r="DJ2239" s="1"/>
      <c r="DK2239" s="1"/>
      <c r="DL2239" s="1"/>
      <c r="DM2239" s="1"/>
      <c r="DN2239" s="1"/>
      <c r="DO2239" s="1"/>
      <c r="DP2239" s="1"/>
      <c r="DQ2239" s="1"/>
      <c r="DR2239" s="1"/>
      <c r="DS2239" s="1"/>
      <c r="DT2239" s="1"/>
      <c r="DU2239" s="1"/>
      <c r="DV2239" s="1"/>
      <c r="DW2239" s="1"/>
      <c r="DX2239" s="1"/>
      <c r="DY2239" s="1"/>
      <c r="DZ2239" s="1"/>
      <c r="EA2239" s="1"/>
      <c r="EB2239" s="1"/>
      <c r="EC2239" s="1"/>
      <c r="ED2239" s="1"/>
      <c r="EE2239" s="1"/>
      <c r="EF2239" s="1"/>
      <c r="EG2239" s="1"/>
      <c r="EH2239" s="1"/>
      <c r="EI2239" s="1"/>
      <c r="EJ2239" s="1"/>
      <c r="EK2239" s="1"/>
      <c r="EL2239" s="1"/>
      <c r="EM2239" s="1"/>
      <c r="EN2239" s="1"/>
      <c r="EO2239" s="1"/>
      <c r="EP2239" s="1"/>
      <c r="EQ2239" s="1"/>
      <c r="ER2239" s="1"/>
      <c r="ES2239" s="1"/>
      <c r="ET2239" s="1"/>
      <c r="EU2239" s="1"/>
      <c r="EV2239" s="1"/>
      <c r="EW2239" s="1"/>
      <c r="EX2239" s="1"/>
      <c r="EY2239" s="1"/>
      <c r="EZ2239" s="1"/>
      <c r="FA2239" s="1"/>
      <c r="FB2239" s="1"/>
      <c r="FC2239" s="1"/>
      <c r="FD2239" s="1"/>
      <c r="FE2239" s="1"/>
      <c r="FF2239" s="1"/>
      <c r="FG2239" s="1"/>
      <c r="FH2239" s="1"/>
      <c r="FI2239" s="1"/>
      <c r="FJ2239" s="1"/>
      <c r="FK2239" s="1"/>
      <c r="FL2239" s="1"/>
      <c r="FM2239" s="1"/>
      <c r="FN2239" s="1"/>
      <c r="FO2239" s="1"/>
      <c r="FP2239" s="1"/>
      <c r="FQ2239" s="1"/>
      <c r="FR2239" s="1"/>
      <c r="FS2239" s="1"/>
      <c r="FT2239" s="1"/>
      <c r="FU2239" s="1"/>
      <c r="FV2239" s="1"/>
      <c r="FW2239" s="1"/>
      <c r="FX2239" s="1"/>
      <c r="FY2239" s="1"/>
      <c r="FZ2239" s="1"/>
      <c r="GA2239" s="1"/>
      <c r="GB2239" s="1"/>
      <c r="GC2239" s="1"/>
      <c r="GD2239" s="1"/>
      <c r="GE2239" s="1"/>
      <c r="GF2239" s="1"/>
      <c r="GG2239" s="1"/>
      <c r="GH2239" s="1"/>
      <c r="GI2239" s="1"/>
      <c r="GJ2239" s="1"/>
      <c r="GK2239" s="1"/>
      <c r="GL2239" s="1"/>
      <c r="GM2239" s="1"/>
      <c r="GN2239" s="1"/>
      <c r="GO2239" s="1"/>
    </row>
    <row r="2240" spans="1:197" s="40" customFormat="1" x14ac:dyDescent="0.25">
      <c r="A2240" s="41"/>
      <c r="B2240" s="4"/>
      <c r="C2240" s="41"/>
      <c r="D2240" s="42"/>
      <c r="E2240" s="42"/>
      <c r="F2240" s="42"/>
      <c r="G2240" s="1"/>
      <c r="H2240" s="1"/>
      <c r="I2240" s="1"/>
      <c r="J2240" s="1"/>
      <c r="K2240" s="1"/>
      <c r="L2240" s="1"/>
      <c r="M2240" s="2"/>
      <c r="N2240" s="1"/>
      <c r="O2240" s="1"/>
      <c r="P2240" s="1"/>
      <c r="Q2240" s="1"/>
      <c r="R2240" s="1"/>
      <c r="S2240" s="1"/>
      <c r="T2240" s="1"/>
      <c r="U2240" s="1"/>
      <c r="V2240" s="1"/>
      <c r="W2240" s="1"/>
      <c r="X2240" s="1"/>
      <c r="Y2240" s="1"/>
      <c r="Z2240" s="1"/>
      <c r="AA2240" s="1"/>
      <c r="AB2240" s="1"/>
      <c r="AC2240" s="1"/>
      <c r="AD2240" s="1"/>
      <c r="AE2240" s="1"/>
      <c r="AF2240" s="1"/>
      <c r="AG2240" s="1"/>
      <c r="AH2240" s="1"/>
      <c r="AI2240" s="1"/>
      <c r="AJ2240" s="1"/>
      <c r="AK2240" s="1"/>
      <c r="AL2240" s="1"/>
      <c r="AM2240" s="1"/>
      <c r="AN2240" s="1"/>
      <c r="AO2240" s="1"/>
      <c r="AP2240" s="1"/>
      <c r="AQ2240" s="1"/>
      <c r="AR2240" s="1"/>
      <c r="AS2240" s="1"/>
      <c r="AT2240" s="1"/>
      <c r="AU2240" s="1"/>
      <c r="AV2240" s="1"/>
      <c r="AW2240" s="1"/>
      <c r="AX2240" s="1"/>
      <c r="AY2240" s="1"/>
      <c r="AZ2240" s="1"/>
      <c r="BA2240" s="1"/>
      <c r="BB2240" s="1"/>
      <c r="BC2240" s="1"/>
      <c r="BD2240" s="1"/>
      <c r="BE2240" s="1"/>
      <c r="BF2240" s="1"/>
      <c r="BG2240" s="1"/>
      <c r="BH2240" s="1"/>
      <c r="BI2240" s="1"/>
      <c r="BJ2240" s="1"/>
      <c r="BK2240" s="1"/>
      <c r="BL2240" s="1"/>
      <c r="BM2240" s="1"/>
      <c r="BN2240" s="1"/>
      <c r="BO2240" s="1"/>
      <c r="BP2240" s="1"/>
      <c r="BQ2240" s="1"/>
      <c r="BR2240" s="1"/>
      <c r="BS2240" s="1"/>
      <c r="BT2240" s="1"/>
      <c r="BU2240" s="1"/>
      <c r="BV2240" s="1"/>
      <c r="BW2240" s="1"/>
      <c r="BX2240" s="1"/>
      <c r="BY2240" s="1"/>
      <c r="BZ2240" s="1"/>
      <c r="CA2240" s="1"/>
      <c r="CB2240" s="1"/>
      <c r="CC2240" s="1"/>
      <c r="CD2240" s="1"/>
      <c r="CE2240" s="1"/>
      <c r="CF2240" s="1"/>
      <c r="CG2240" s="1"/>
      <c r="CH2240" s="1"/>
      <c r="CI2240" s="1"/>
      <c r="CJ2240" s="1"/>
      <c r="CK2240" s="1"/>
      <c r="CL2240" s="1"/>
      <c r="CM2240" s="1"/>
      <c r="CN2240" s="1"/>
      <c r="CO2240" s="1"/>
      <c r="CP2240" s="1"/>
      <c r="CQ2240" s="1"/>
      <c r="CR2240" s="1"/>
      <c r="CS2240" s="1"/>
      <c r="CT2240" s="1"/>
      <c r="CU2240" s="1"/>
      <c r="CV2240" s="1"/>
      <c r="CW2240" s="1"/>
      <c r="CX2240" s="1"/>
      <c r="CY2240" s="1"/>
      <c r="CZ2240" s="1"/>
      <c r="DA2240" s="1"/>
      <c r="DB2240" s="1"/>
      <c r="DC2240" s="1"/>
      <c r="DD2240" s="1"/>
      <c r="DE2240" s="1"/>
      <c r="DF2240" s="1"/>
      <c r="DG2240" s="1"/>
      <c r="DH2240" s="1"/>
      <c r="DI2240" s="1"/>
      <c r="DJ2240" s="1"/>
      <c r="DK2240" s="1"/>
      <c r="DL2240" s="1"/>
      <c r="DM2240" s="1"/>
      <c r="DN2240" s="1"/>
      <c r="DO2240" s="1"/>
      <c r="DP2240" s="1"/>
      <c r="DQ2240" s="1"/>
      <c r="DR2240" s="1"/>
      <c r="DS2240" s="1"/>
      <c r="DT2240" s="1"/>
      <c r="DU2240" s="1"/>
      <c r="DV2240" s="1"/>
      <c r="DW2240" s="1"/>
      <c r="DX2240" s="1"/>
      <c r="DY2240" s="1"/>
      <c r="DZ2240" s="1"/>
      <c r="EA2240" s="1"/>
      <c r="EB2240" s="1"/>
      <c r="EC2240" s="1"/>
      <c r="ED2240" s="1"/>
      <c r="EE2240" s="1"/>
      <c r="EF2240" s="1"/>
      <c r="EG2240" s="1"/>
      <c r="EH2240" s="1"/>
      <c r="EI2240" s="1"/>
      <c r="EJ2240" s="1"/>
      <c r="EK2240" s="1"/>
      <c r="EL2240" s="1"/>
      <c r="EM2240" s="1"/>
      <c r="EN2240" s="1"/>
      <c r="EO2240" s="1"/>
      <c r="EP2240" s="1"/>
      <c r="EQ2240" s="1"/>
      <c r="ER2240" s="1"/>
      <c r="ES2240" s="1"/>
      <c r="ET2240" s="1"/>
      <c r="EU2240" s="1"/>
      <c r="EV2240" s="1"/>
      <c r="EW2240" s="1"/>
      <c r="EX2240" s="1"/>
      <c r="EY2240" s="1"/>
      <c r="EZ2240" s="1"/>
      <c r="FA2240" s="1"/>
      <c r="FB2240" s="1"/>
      <c r="FC2240" s="1"/>
      <c r="FD2240" s="1"/>
      <c r="FE2240" s="1"/>
      <c r="FF2240" s="1"/>
      <c r="FG2240" s="1"/>
      <c r="FH2240" s="1"/>
      <c r="FI2240" s="1"/>
      <c r="FJ2240" s="1"/>
      <c r="FK2240" s="1"/>
      <c r="FL2240" s="1"/>
      <c r="FM2240" s="1"/>
      <c r="FN2240" s="1"/>
      <c r="FO2240" s="1"/>
      <c r="FP2240" s="1"/>
      <c r="FQ2240" s="1"/>
      <c r="FR2240" s="1"/>
      <c r="FS2240" s="1"/>
      <c r="FT2240" s="1"/>
      <c r="FU2240" s="1"/>
      <c r="FV2240" s="1"/>
      <c r="FW2240" s="1"/>
      <c r="FX2240" s="1"/>
      <c r="FY2240" s="1"/>
      <c r="FZ2240" s="1"/>
      <c r="GA2240" s="1"/>
      <c r="GB2240" s="1"/>
      <c r="GC2240" s="1"/>
      <c r="GD2240" s="1"/>
      <c r="GE2240" s="1"/>
      <c r="GF2240" s="1"/>
      <c r="GG2240" s="1"/>
      <c r="GH2240" s="1"/>
      <c r="GI2240" s="1"/>
      <c r="GJ2240" s="1"/>
      <c r="GK2240" s="1"/>
      <c r="GL2240" s="1"/>
      <c r="GM2240" s="1"/>
      <c r="GN2240" s="1"/>
      <c r="GO2240" s="1"/>
    </row>
    <row r="2241" spans="1:197" s="40" customFormat="1" x14ac:dyDescent="0.25">
      <c r="A2241" s="41"/>
      <c r="B2241" s="4"/>
      <c r="C2241" s="41"/>
      <c r="D2241" s="42"/>
      <c r="E2241" s="42"/>
      <c r="F2241" s="42"/>
      <c r="G2241" s="1"/>
      <c r="H2241" s="1"/>
      <c r="I2241" s="1"/>
      <c r="J2241" s="1"/>
      <c r="K2241" s="1"/>
      <c r="L2241" s="1"/>
      <c r="M2241" s="2"/>
      <c r="N2241" s="1"/>
      <c r="O2241" s="1"/>
      <c r="P2241" s="1"/>
      <c r="Q2241" s="1"/>
      <c r="R2241" s="1"/>
      <c r="S2241" s="1"/>
      <c r="T2241" s="1"/>
      <c r="U2241" s="1"/>
      <c r="V2241" s="1"/>
      <c r="W2241" s="1"/>
      <c r="X2241" s="1"/>
      <c r="Y2241" s="1"/>
      <c r="Z2241" s="1"/>
      <c r="AA2241" s="1"/>
      <c r="AB2241" s="1"/>
      <c r="AC2241" s="1"/>
      <c r="AD2241" s="1"/>
      <c r="AE2241" s="1"/>
      <c r="AF2241" s="1"/>
      <c r="AG2241" s="1"/>
      <c r="AH2241" s="1"/>
      <c r="AI2241" s="1"/>
      <c r="AJ2241" s="1"/>
      <c r="AK2241" s="1"/>
      <c r="AL2241" s="1"/>
      <c r="AM2241" s="1"/>
      <c r="AN2241" s="1"/>
      <c r="AO2241" s="1"/>
      <c r="AP2241" s="1"/>
      <c r="AQ2241" s="1"/>
      <c r="AR2241" s="1"/>
      <c r="AS2241" s="1"/>
      <c r="AT2241" s="1"/>
      <c r="AU2241" s="1"/>
      <c r="AV2241" s="1"/>
      <c r="AW2241" s="1"/>
      <c r="AX2241" s="1"/>
      <c r="AY2241" s="1"/>
      <c r="AZ2241" s="1"/>
      <c r="BA2241" s="1"/>
      <c r="BB2241" s="1"/>
      <c r="BC2241" s="1"/>
      <c r="BD2241" s="1"/>
      <c r="BE2241" s="1"/>
      <c r="BF2241" s="1"/>
      <c r="BG2241" s="1"/>
      <c r="BH2241" s="1"/>
      <c r="BI2241" s="1"/>
      <c r="BJ2241" s="1"/>
      <c r="BK2241" s="1"/>
      <c r="BL2241" s="1"/>
      <c r="BM2241" s="1"/>
      <c r="BN2241" s="1"/>
      <c r="BO2241" s="1"/>
      <c r="BP2241" s="1"/>
      <c r="BQ2241" s="1"/>
      <c r="BR2241" s="1"/>
      <c r="BS2241" s="1"/>
      <c r="BT2241" s="1"/>
      <c r="BU2241" s="1"/>
      <c r="BV2241" s="1"/>
      <c r="BW2241" s="1"/>
      <c r="BX2241" s="1"/>
      <c r="BY2241" s="1"/>
      <c r="BZ2241" s="1"/>
      <c r="CA2241" s="1"/>
      <c r="CB2241" s="1"/>
      <c r="CC2241" s="1"/>
      <c r="CD2241" s="1"/>
      <c r="CE2241" s="1"/>
      <c r="CF2241" s="1"/>
      <c r="CG2241" s="1"/>
      <c r="CH2241" s="1"/>
      <c r="CI2241" s="1"/>
      <c r="CJ2241" s="1"/>
      <c r="CK2241" s="1"/>
      <c r="CL2241" s="1"/>
      <c r="CM2241" s="1"/>
      <c r="CN2241" s="1"/>
      <c r="CO2241" s="1"/>
      <c r="CP2241" s="1"/>
      <c r="CQ2241" s="1"/>
      <c r="CR2241" s="1"/>
      <c r="CS2241" s="1"/>
      <c r="CT2241" s="1"/>
      <c r="CU2241" s="1"/>
      <c r="CV2241" s="1"/>
      <c r="CW2241" s="1"/>
      <c r="CX2241" s="1"/>
      <c r="CY2241" s="1"/>
      <c r="CZ2241" s="1"/>
      <c r="DA2241" s="1"/>
      <c r="DB2241" s="1"/>
      <c r="DC2241" s="1"/>
      <c r="DD2241" s="1"/>
      <c r="DE2241" s="1"/>
      <c r="DF2241" s="1"/>
      <c r="DG2241" s="1"/>
      <c r="DH2241" s="1"/>
      <c r="DI2241" s="1"/>
      <c r="DJ2241" s="1"/>
      <c r="DK2241" s="1"/>
      <c r="DL2241" s="1"/>
      <c r="DM2241" s="1"/>
      <c r="DN2241" s="1"/>
      <c r="DO2241" s="1"/>
      <c r="DP2241" s="1"/>
      <c r="DQ2241" s="1"/>
      <c r="DR2241" s="1"/>
      <c r="DS2241" s="1"/>
      <c r="DT2241" s="1"/>
      <c r="DU2241" s="1"/>
      <c r="DV2241" s="1"/>
      <c r="DW2241" s="1"/>
      <c r="DX2241" s="1"/>
      <c r="DY2241" s="1"/>
      <c r="DZ2241" s="1"/>
      <c r="EA2241" s="1"/>
      <c r="EB2241" s="1"/>
      <c r="EC2241" s="1"/>
      <c r="ED2241" s="1"/>
      <c r="EE2241" s="1"/>
      <c r="EF2241" s="1"/>
      <c r="EG2241" s="1"/>
      <c r="EH2241" s="1"/>
      <c r="EI2241" s="1"/>
      <c r="EJ2241" s="1"/>
      <c r="EK2241" s="1"/>
      <c r="EL2241" s="1"/>
      <c r="EM2241" s="1"/>
      <c r="EN2241" s="1"/>
      <c r="EO2241" s="1"/>
      <c r="EP2241" s="1"/>
      <c r="EQ2241" s="1"/>
      <c r="ER2241" s="1"/>
      <c r="ES2241" s="1"/>
      <c r="ET2241" s="1"/>
      <c r="EU2241" s="1"/>
      <c r="EV2241" s="1"/>
      <c r="EW2241" s="1"/>
      <c r="EX2241" s="1"/>
      <c r="EY2241" s="1"/>
      <c r="EZ2241" s="1"/>
      <c r="FA2241" s="1"/>
      <c r="FB2241" s="1"/>
      <c r="FC2241" s="1"/>
      <c r="FD2241" s="1"/>
      <c r="FE2241" s="1"/>
      <c r="FF2241" s="1"/>
      <c r="FG2241" s="1"/>
      <c r="FH2241" s="1"/>
      <c r="FI2241" s="1"/>
      <c r="FJ2241" s="1"/>
      <c r="FK2241" s="1"/>
      <c r="FL2241" s="1"/>
      <c r="FM2241" s="1"/>
      <c r="FN2241" s="1"/>
      <c r="FO2241" s="1"/>
      <c r="FP2241" s="1"/>
      <c r="FQ2241" s="1"/>
      <c r="FR2241" s="1"/>
      <c r="FS2241" s="1"/>
      <c r="FT2241" s="1"/>
      <c r="FU2241" s="1"/>
      <c r="FV2241" s="1"/>
      <c r="FW2241" s="1"/>
      <c r="FX2241" s="1"/>
      <c r="FY2241" s="1"/>
      <c r="FZ2241" s="1"/>
      <c r="GA2241" s="1"/>
      <c r="GB2241" s="1"/>
      <c r="GC2241" s="1"/>
      <c r="GD2241" s="1"/>
      <c r="GE2241" s="1"/>
      <c r="GF2241" s="1"/>
      <c r="GG2241" s="1"/>
      <c r="GH2241" s="1"/>
      <c r="GI2241" s="1"/>
      <c r="GJ2241" s="1"/>
      <c r="GK2241" s="1"/>
      <c r="GL2241" s="1"/>
      <c r="GM2241" s="1"/>
      <c r="GN2241" s="1"/>
      <c r="GO2241" s="1"/>
    </row>
    <row r="2242" spans="1:197" s="40" customFormat="1" x14ac:dyDescent="0.25">
      <c r="A2242" s="41"/>
      <c r="B2242" s="4"/>
      <c r="C2242" s="41"/>
      <c r="D2242" s="42"/>
      <c r="E2242" s="42"/>
      <c r="F2242" s="42"/>
      <c r="G2242" s="1"/>
      <c r="H2242" s="1"/>
      <c r="I2242" s="1"/>
      <c r="J2242" s="1"/>
      <c r="K2242" s="1"/>
      <c r="L2242" s="1"/>
      <c r="M2242" s="2"/>
      <c r="N2242" s="1"/>
      <c r="O2242" s="1"/>
      <c r="P2242" s="1"/>
      <c r="Q2242" s="1"/>
      <c r="R2242" s="1"/>
      <c r="S2242" s="1"/>
      <c r="T2242" s="1"/>
      <c r="U2242" s="1"/>
      <c r="V2242" s="1"/>
      <c r="W2242" s="1"/>
      <c r="X2242" s="1"/>
      <c r="Y2242" s="1"/>
      <c r="Z2242" s="1"/>
      <c r="AA2242" s="1"/>
      <c r="AB2242" s="1"/>
      <c r="AC2242" s="1"/>
      <c r="AD2242" s="1"/>
      <c r="AE2242" s="1"/>
      <c r="AF2242" s="1"/>
      <c r="AG2242" s="1"/>
      <c r="AH2242" s="1"/>
      <c r="AI2242" s="1"/>
      <c r="AJ2242" s="1"/>
      <c r="AK2242" s="1"/>
      <c r="AL2242" s="1"/>
      <c r="AM2242" s="1"/>
      <c r="AN2242" s="1"/>
      <c r="AO2242" s="1"/>
      <c r="AP2242" s="1"/>
      <c r="AQ2242" s="1"/>
      <c r="AR2242" s="1"/>
      <c r="AS2242" s="1"/>
      <c r="AT2242" s="1"/>
      <c r="AU2242" s="1"/>
      <c r="AV2242" s="1"/>
      <c r="AW2242" s="1"/>
      <c r="AX2242" s="1"/>
      <c r="AY2242" s="1"/>
      <c r="AZ2242" s="1"/>
      <c r="BA2242" s="1"/>
      <c r="BB2242" s="1"/>
      <c r="BC2242" s="1"/>
      <c r="BD2242" s="1"/>
      <c r="BE2242" s="1"/>
      <c r="BF2242" s="1"/>
      <c r="BG2242" s="1"/>
      <c r="BH2242" s="1"/>
      <c r="BI2242" s="1"/>
      <c r="BJ2242" s="1"/>
      <c r="BK2242" s="1"/>
      <c r="BL2242" s="1"/>
      <c r="BM2242" s="1"/>
      <c r="BN2242" s="1"/>
      <c r="BO2242" s="1"/>
      <c r="BP2242" s="1"/>
      <c r="BQ2242" s="1"/>
      <c r="BR2242" s="1"/>
      <c r="BS2242" s="1"/>
      <c r="BT2242" s="1"/>
      <c r="BU2242" s="1"/>
      <c r="BV2242" s="1"/>
      <c r="BW2242" s="1"/>
      <c r="BX2242" s="1"/>
      <c r="BY2242" s="1"/>
      <c r="BZ2242" s="1"/>
      <c r="CA2242" s="1"/>
      <c r="CB2242" s="1"/>
      <c r="CC2242" s="1"/>
      <c r="CD2242" s="1"/>
      <c r="CE2242" s="1"/>
      <c r="CF2242" s="1"/>
      <c r="CG2242" s="1"/>
      <c r="CH2242" s="1"/>
      <c r="CI2242" s="1"/>
      <c r="CJ2242" s="1"/>
      <c r="CK2242" s="1"/>
      <c r="CL2242" s="1"/>
      <c r="CM2242" s="1"/>
      <c r="CN2242" s="1"/>
      <c r="CO2242" s="1"/>
      <c r="CP2242" s="1"/>
      <c r="CQ2242" s="1"/>
      <c r="CR2242" s="1"/>
      <c r="CS2242" s="1"/>
      <c r="CT2242" s="1"/>
      <c r="CU2242" s="1"/>
      <c r="CV2242" s="1"/>
      <c r="CW2242" s="1"/>
      <c r="CX2242" s="1"/>
      <c r="CY2242" s="1"/>
      <c r="CZ2242" s="1"/>
      <c r="DA2242" s="1"/>
      <c r="DB2242" s="1"/>
      <c r="DC2242" s="1"/>
      <c r="DD2242" s="1"/>
      <c r="DE2242" s="1"/>
      <c r="DF2242" s="1"/>
      <c r="DG2242" s="1"/>
      <c r="DH2242" s="1"/>
      <c r="DI2242" s="1"/>
      <c r="DJ2242" s="1"/>
      <c r="DK2242" s="1"/>
      <c r="DL2242" s="1"/>
      <c r="DM2242" s="1"/>
      <c r="DN2242" s="1"/>
      <c r="DO2242" s="1"/>
      <c r="DP2242" s="1"/>
      <c r="DQ2242" s="1"/>
      <c r="DR2242" s="1"/>
      <c r="DS2242" s="1"/>
      <c r="DT2242" s="1"/>
      <c r="DU2242" s="1"/>
      <c r="DV2242" s="1"/>
      <c r="DW2242" s="1"/>
      <c r="DX2242" s="1"/>
      <c r="DY2242" s="1"/>
      <c r="DZ2242" s="1"/>
      <c r="EA2242" s="1"/>
      <c r="EB2242" s="1"/>
      <c r="EC2242" s="1"/>
      <c r="ED2242" s="1"/>
      <c r="EE2242" s="1"/>
      <c r="EF2242" s="1"/>
      <c r="EG2242" s="1"/>
      <c r="EH2242" s="1"/>
      <c r="EI2242" s="1"/>
      <c r="EJ2242" s="1"/>
      <c r="EK2242" s="1"/>
      <c r="EL2242" s="1"/>
      <c r="EM2242" s="1"/>
      <c r="EN2242" s="1"/>
      <c r="EO2242" s="1"/>
      <c r="EP2242" s="1"/>
      <c r="EQ2242" s="1"/>
      <c r="ER2242" s="1"/>
      <c r="ES2242" s="1"/>
      <c r="ET2242" s="1"/>
      <c r="EU2242" s="1"/>
      <c r="EV2242" s="1"/>
      <c r="EW2242" s="1"/>
      <c r="EX2242" s="1"/>
      <c r="EY2242" s="1"/>
      <c r="EZ2242" s="1"/>
      <c r="FA2242" s="1"/>
      <c r="FB2242" s="1"/>
      <c r="FC2242" s="1"/>
      <c r="FD2242" s="1"/>
      <c r="FE2242" s="1"/>
      <c r="FF2242" s="1"/>
      <c r="FG2242" s="1"/>
      <c r="FH2242" s="1"/>
      <c r="FI2242" s="1"/>
      <c r="FJ2242" s="1"/>
      <c r="FK2242" s="1"/>
      <c r="FL2242" s="1"/>
      <c r="FM2242" s="1"/>
      <c r="FN2242" s="1"/>
      <c r="FO2242" s="1"/>
      <c r="FP2242" s="1"/>
      <c r="FQ2242" s="1"/>
      <c r="FR2242" s="1"/>
      <c r="FS2242" s="1"/>
      <c r="FT2242" s="1"/>
      <c r="FU2242" s="1"/>
      <c r="FV2242" s="1"/>
      <c r="FW2242" s="1"/>
      <c r="FX2242" s="1"/>
      <c r="FY2242" s="1"/>
      <c r="FZ2242" s="1"/>
      <c r="GA2242" s="1"/>
      <c r="GB2242" s="1"/>
      <c r="GC2242" s="1"/>
      <c r="GD2242" s="1"/>
      <c r="GE2242" s="1"/>
      <c r="GF2242" s="1"/>
      <c r="GG2242" s="1"/>
      <c r="GH2242" s="1"/>
      <c r="GI2242" s="1"/>
      <c r="GJ2242" s="1"/>
      <c r="GK2242" s="1"/>
      <c r="GL2242" s="1"/>
      <c r="GM2242" s="1"/>
      <c r="GN2242" s="1"/>
      <c r="GO2242" s="1"/>
    </row>
    <row r="2243" spans="1:197" s="40" customFormat="1" x14ac:dyDescent="0.25">
      <c r="A2243" s="41"/>
      <c r="B2243" s="4"/>
      <c r="C2243" s="41"/>
      <c r="D2243" s="42"/>
      <c r="E2243" s="42"/>
      <c r="F2243" s="42"/>
      <c r="G2243" s="1"/>
      <c r="H2243" s="1"/>
      <c r="I2243" s="1"/>
      <c r="J2243" s="1"/>
      <c r="K2243" s="1"/>
      <c r="L2243" s="1"/>
      <c r="M2243" s="2"/>
      <c r="N2243" s="1"/>
      <c r="O2243" s="1"/>
      <c r="P2243" s="1"/>
      <c r="Q2243" s="1"/>
      <c r="R2243" s="1"/>
      <c r="S2243" s="1"/>
      <c r="T2243" s="1"/>
      <c r="U2243" s="1"/>
      <c r="V2243" s="1"/>
      <c r="W2243" s="1"/>
      <c r="X2243" s="1"/>
      <c r="Y2243" s="1"/>
      <c r="Z2243" s="1"/>
      <c r="AA2243" s="1"/>
      <c r="AB2243" s="1"/>
      <c r="AC2243" s="1"/>
      <c r="AD2243" s="1"/>
      <c r="AE2243" s="1"/>
      <c r="AF2243" s="1"/>
      <c r="AG2243" s="1"/>
      <c r="AH2243" s="1"/>
      <c r="AI2243" s="1"/>
      <c r="AJ2243" s="1"/>
      <c r="AK2243" s="1"/>
      <c r="AL2243" s="1"/>
      <c r="AM2243" s="1"/>
      <c r="AN2243" s="1"/>
      <c r="AO2243" s="1"/>
      <c r="AP2243" s="1"/>
      <c r="AQ2243" s="1"/>
      <c r="AR2243" s="1"/>
      <c r="AS2243" s="1"/>
      <c r="AT2243" s="1"/>
      <c r="AU2243" s="1"/>
      <c r="AV2243" s="1"/>
      <c r="AW2243" s="1"/>
      <c r="AX2243" s="1"/>
      <c r="AY2243" s="1"/>
      <c r="AZ2243" s="1"/>
      <c r="BA2243" s="1"/>
      <c r="BB2243" s="1"/>
      <c r="BC2243" s="1"/>
      <c r="BD2243" s="1"/>
      <c r="BE2243" s="1"/>
      <c r="BF2243" s="1"/>
      <c r="BG2243" s="1"/>
      <c r="BH2243" s="1"/>
      <c r="BI2243" s="1"/>
      <c r="BJ2243" s="1"/>
      <c r="BK2243" s="1"/>
      <c r="BL2243" s="1"/>
      <c r="BM2243" s="1"/>
      <c r="BN2243" s="1"/>
      <c r="BO2243" s="1"/>
      <c r="BP2243" s="1"/>
      <c r="BQ2243" s="1"/>
      <c r="BR2243" s="1"/>
      <c r="BS2243" s="1"/>
      <c r="BT2243" s="1"/>
      <c r="BU2243" s="1"/>
      <c r="BV2243" s="1"/>
      <c r="BW2243" s="1"/>
      <c r="BX2243" s="1"/>
      <c r="BY2243" s="1"/>
      <c r="BZ2243" s="1"/>
      <c r="CA2243" s="1"/>
      <c r="CB2243" s="1"/>
      <c r="CC2243" s="1"/>
      <c r="CD2243" s="1"/>
      <c r="CE2243" s="1"/>
      <c r="CF2243" s="1"/>
      <c r="CG2243" s="1"/>
      <c r="CH2243" s="1"/>
      <c r="CI2243" s="1"/>
      <c r="CJ2243" s="1"/>
      <c r="CK2243" s="1"/>
      <c r="CL2243" s="1"/>
      <c r="CM2243" s="1"/>
      <c r="CN2243" s="1"/>
      <c r="CO2243" s="1"/>
      <c r="CP2243" s="1"/>
      <c r="CQ2243" s="1"/>
      <c r="CR2243" s="1"/>
      <c r="CS2243" s="1"/>
      <c r="CT2243" s="1"/>
      <c r="CU2243" s="1"/>
      <c r="CV2243" s="1"/>
      <c r="CW2243" s="1"/>
      <c r="CX2243" s="1"/>
      <c r="CY2243" s="1"/>
      <c r="CZ2243" s="1"/>
      <c r="DA2243" s="1"/>
      <c r="DB2243" s="1"/>
      <c r="DC2243" s="1"/>
      <c r="DD2243" s="1"/>
      <c r="DE2243" s="1"/>
      <c r="DF2243" s="1"/>
      <c r="DG2243" s="1"/>
      <c r="DH2243" s="1"/>
      <c r="DI2243" s="1"/>
      <c r="DJ2243" s="1"/>
      <c r="DK2243" s="1"/>
      <c r="DL2243" s="1"/>
      <c r="DM2243" s="1"/>
      <c r="DN2243" s="1"/>
      <c r="DO2243" s="1"/>
      <c r="DP2243" s="1"/>
      <c r="DQ2243" s="1"/>
      <c r="DR2243" s="1"/>
      <c r="DS2243" s="1"/>
      <c r="DT2243" s="1"/>
      <c r="DU2243" s="1"/>
      <c r="DV2243" s="1"/>
      <c r="DW2243" s="1"/>
      <c r="DX2243" s="1"/>
      <c r="DY2243" s="1"/>
      <c r="DZ2243" s="1"/>
      <c r="EA2243" s="1"/>
      <c r="EB2243" s="1"/>
      <c r="EC2243" s="1"/>
      <c r="ED2243" s="1"/>
      <c r="EE2243" s="1"/>
      <c r="EF2243" s="1"/>
      <c r="EG2243" s="1"/>
      <c r="EH2243" s="1"/>
      <c r="EI2243" s="1"/>
      <c r="EJ2243" s="1"/>
      <c r="EK2243" s="1"/>
      <c r="EL2243" s="1"/>
      <c r="EM2243" s="1"/>
      <c r="EN2243" s="1"/>
      <c r="EO2243" s="1"/>
      <c r="EP2243" s="1"/>
      <c r="EQ2243" s="1"/>
      <c r="ER2243" s="1"/>
      <c r="ES2243" s="1"/>
      <c r="ET2243" s="1"/>
      <c r="EU2243" s="1"/>
      <c r="EV2243" s="1"/>
      <c r="EW2243" s="1"/>
      <c r="EX2243" s="1"/>
      <c r="EY2243" s="1"/>
      <c r="EZ2243" s="1"/>
      <c r="FA2243" s="1"/>
      <c r="FB2243" s="1"/>
      <c r="FC2243" s="1"/>
      <c r="FD2243" s="1"/>
      <c r="FE2243" s="1"/>
      <c r="FF2243" s="1"/>
      <c r="FG2243" s="1"/>
      <c r="FH2243" s="1"/>
      <c r="FI2243" s="1"/>
      <c r="FJ2243" s="1"/>
      <c r="FK2243" s="1"/>
      <c r="FL2243" s="1"/>
      <c r="FM2243" s="1"/>
      <c r="FN2243" s="1"/>
      <c r="FO2243" s="1"/>
      <c r="FP2243" s="1"/>
      <c r="FQ2243" s="1"/>
      <c r="FR2243" s="1"/>
      <c r="FS2243" s="1"/>
      <c r="FT2243" s="1"/>
      <c r="FU2243" s="1"/>
      <c r="FV2243" s="1"/>
      <c r="FW2243" s="1"/>
      <c r="FX2243" s="1"/>
      <c r="FY2243" s="1"/>
      <c r="FZ2243" s="1"/>
      <c r="GA2243" s="1"/>
      <c r="GB2243" s="1"/>
      <c r="GC2243" s="1"/>
      <c r="GD2243" s="1"/>
      <c r="GE2243" s="1"/>
      <c r="GF2243" s="1"/>
      <c r="GG2243" s="1"/>
      <c r="GH2243" s="1"/>
      <c r="GI2243" s="1"/>
      <c r="GJ2243" s="1"/>
      <c r="GK2243" s="1"/>
      <c r="GL2243" s="1"/>
      <c r="GM2243" s="1"/>
      <c r="GN2243" s="1"/>
      <c r="GO2243" s="1"/>
    </row>
    <row r="2244" spans="1:197" s="40" customFormat="1" x14ac:dyDescent="0.25">
      <c r="A2244" s="41"/>
      <c r="B2244" s="4"/>
      <c r="C2244" s="41"/>
      <c r="D2244" s="42"/>
      <c r="E2244" s="42"/>
      <c r="F2244" s="42"/>
      <c r="G2244" s="1"/>
      <c r="H2244" s="1"/>
      <c r="I2244" s="1"/>
      <c r="J2244" s="1"/>
      <c r="K2244" s="1"/>
      <c r="L2244" s="1"/>
      <c r="M2244" s="2"/>
      <c r="N2244" s="1"/>
      <c r="O2244" s="1"/>
      <c r="P2244" s="1"/>
      <c r="Q2244" s="1"/>
      <c r="R2244" s="1"/>
      <c r="S2244" s="1"/>
      <c r="T2244" s="1"/>
      <c r="U2244" s="1"/>
      <c r="V2244" s="1"/>
      <c r="W2244" s="1"/>
      <c r="X2244" s="1"/>
      <c r="Y2244" s="1"/>
      <c r="Z2244" s="1"/>
      <c r="AA2244" s="1"/>
      <c r="AB2244" s="1"/>
      <c r="AC2244" s="1"/>
      <c r="AD2244" s="1"/>
      <c r="AE2244" s="1"/>
      <c r="AF2244" s="1"/>
      <c r="AG2244" s="1"/>
      <c r="AH2244" s="1"/>
      <c r="AI2244" s="1"/>
      <c r="AJ2244" s="1"/>
      <c r="AK2244" s="1"/>
      <c r="AL2244" s="1"/>
      <c r="AM2244" s="1"/>
      <c r="AN2244" s="1"/>
      <c r="AO2244" s="1"/>
      <c r="AP2244" s="1"/>
      <c r="AQ2244" s="1"/>
      <c r="AR2244" s="1"/>
      <c r="AS2244" s="1"/>
      <c r="AT2244" s="1"/>
      <c r="AU2244" s="1"/>
      <c r="AV2244" s="1"/>
      <c r="AW2244" s="1"/>
      <c r="AX2244" s="1"/>
      <c r="AY2244" s="1"/>
      <c r="AZ2244" s="1"/>
      <c r="BA2244" s="1"/>
      <c r="BB2244" s="1"/>
      <c r="BC2244" s="1"/>
      <c r="BD2244" s="1"/>
      <c r="BE2244" s="1"/>
      <c r="BF2244" s="1"/>
      <c r="BG2244" s="1"/>
      <c r="BH2244" s="1"/>
      <c r="BI2244" s="1"/>
      <c r="BJ2244" s="1"/>
      <c r="BK2244" s="1"/>
      <c r="BL2244" s="1"/>
      <c r="BM2244" s="1"/>
      <c r="BN2244" s="1"/>
      <c r="BO2244" s="1"/>
      <c r="BP2244" s="1"/>
      <c r="BQ2244" s="1"/>
      <c r="BR2244" s="1"/>
      <c r="BS2244" s="1"/>
      <c r="BT2244" s="1"/>
      <c r="BU2244" s="1"/>
      <c r="BV2244" s="1"/>
      <c r="BW2244" s="1"/>
      <c r="BX2244" s="1"/>
      <c r="BY2244" s="1"/>
      <c r="BZ2244" s="1"/>
      <c r="CA2244" s="1"/>
      <c r="CB2244" s="1"/>
      <c r="CC2244" s="1"/>
      <c r="CD2244" s="1"/>
      <c r="CE2244" s="1"/>
      <c r="CF2244" s="1"/>
      <c r="CG2244" s="1"/>
      <c r="CH2244" s="1"/>
      <c r="CI2244" s="1"/>
      <c r="CJ2244" s="1"/>
      <c r="CK2244" s="1"/>
      <c r="CL2244" s="1"/>
      <c r="CM2244" s="1"/>
      <c r="CN2244" s="1"/>
      <c r="CO2244" s="1"/>
      <c r="CP2244" s="1"/>
      <c r="CQ2244" s="1"/>
      <c r="CR2244" s="1"/>
      <c r="CS2244" s="1"/>
      <c r="CT2244" s="1"/>
      <c r="CU2244" s="1"/>
      <c r="CV2244" s="1"/>
      <c r="CW2244" s="1"/>
      <c r="CX2244" s="1"/>
      <c r="CY2244" s="1"/>
      <c r="CZ2244" s="1"/>
      <c r="DA2244" s="1"/>
      <c r="DB2244" s="1"/>
      <c r="DC2244" s="1"/>
      <c r="DD2244" s="1"/>
      <c r="DE2244" s="1"/>
      <c r="DF2244" s="1"/>
      <c r="DG2244" s="1"/>
      <c r="DH2244" s="1"/>
      <c r="DI2244" s="1"/>
      <c r="DJ2244" s="1"/>
      <c r="DK2244" s="1"/>
      <c r="DL2244" s="1"/>
      <c r="DM2244" s="1"/>
      <c r="DN2244" s="1"/>
      <c r="DO2244" s="1"/>
      <c r="DP2244" s="1"/>
      <c r="DQ2244" s="1"/>
      <c r="DR2244" s="1"/>
      <c r="DS2244" s="1"/>
      <c r="DT2244" s="1"/>
      <c r="DU2244" s="1"/>
      <c r="DV2244" s="1"/>
      <c r="DW2244" s="1"/>
      <c r="DX2244" s="1"/>
      <c r="DY2244" s="1"/>
      <c r="DZ2244" s="1"/>
      <c r="EA2244" s="1"/>
      <c r="EB2244" s="1"/>
      <c r="EC2244" s="1"/>
      <c r="ED2244" s="1"/>
      <c r="EE2244" s="1"/>
      <c r="EF2244" s="1"/>
      <c r="EG2244" s="1"/>
      <c r="EH2244" s="1"/>
      <c r="EI2244" s="1"/>
      <c r="EJ2244" s="1"/>
      <c r="EK2244" s="1"/>
      <c r="EL2244" s="1"/>
      <c r="EM2244" s="1"/>
      <c r="EN2244" s="1"/>
      <c r="EO2244" s="1"/>
      <c r="EP2244" s="1"/>
      <c r="EQ2244" s="1"/>
      <c r="ER2244" s="1"/>
      <c r="ES2244" s="1"/>
      <c r="ET2244" s="1"/>
      <c r="EU2244" s="1"/>
      <c r="EV2244" s="1"/>
      <c r="EW2244" s="1"/>
      <c r="EX2244" s="1"/>
      <c r="EY2244" s="1"/>
      <c r="EZ2244" s="1"/>
      <c r="FA2244" s="1"/>
      <c r="FB2244" s="1"/>
      <c r="FC2244" s="1"/>
      <c r="FD2244" s="1"/>
      <c r="FE2244" s="1"/>
      <c r="FF2244" s="1"/>
      <c r="FG2244" s="1"/>
      <c r="FH2244" s="1"/>
      <c r="FI2244" s="1"/>
      <c r="FJ2244" s="1"/>
      <c r="FK2244" s="1"/>
      <c r="FL2244" s="1"/>
      <c r="FM2244" s="1"/>
      <c r="FN2244" s="1"/>
      <c r="FO2244" s="1"/>
      <c r="FP2244" s="1"/>
      <c r="FQ2244" s="1"/>
      <c r="FR2244" s="1"/>
      <c r="FS2244" s="1"/>
      <c r="FT2244" s="1"/>
      <c r="FU2244" s="1"/>
      <c r="FV2244" s="1"/>
      <c r="FW2244" s="1"/>
      <c r="FX2244" s="1"/>
      <c r="FY2244" s="1"/>
      <c r="FZ2244" s="1"/>
      <c r="GA2244" s="1"/>
      <c r="GB2244" s="1"/>
      <c r="GC2244" s="1"/>
      <c r="GD2244" s="1"/>
      <c r="GE2244" s="1"/>
      <c r="GF2244" s="1"/>
      <c r="GG2244" s="1"/>
      <c r="GH2244" s="1"/>
      <c r="GI2244" s="1"/>
      <c r="GJ2244" s="1"/>
      <c r="GK2244" s="1"/>
      <c r="GL2244" s="1"/>
      <c r="GM2244" s="1"/>
      <c r="GN2244" s="1"/>
      <c r="GO2244" s="1"/>
    </row>
    <row r="2245" spans="1:197" s="40" customFormat="1" x14ac:dyDescent="0.25">
      <c r="A2245" s="41"/>
      <c r="B2245" s="4"/>
      <c r="C2245" s="41"/>
      <c r="D2245" s="42"/>
      <c r="E2245" s="42"/>
      <c r="F2245" s="42"/>
      <c r="G2245" s="1"/>
      <c r="H2245" s="1"/>
      <c r="I2245" s="1"/>
      <c r="J2245" s="1"/>
      <c r="K2245" s="1"/>
      <c r="L2245" s="1"/>
      <c r="M2245" s="2"/>
      <c r="N2245" s="1"/>
      <c r="O2245" s="1"/>
      <c r="P2245" s="1"/>
      <c r="Q2245" s="1"/>
      <c r="R2245" s="1"/>
      <c r="S2245" s="1"/>
      <c r="T2245" s="1"/>
      <c r="U2245" s="1"/>
      <c r="V2245" s="1"/>
      <c r="W2245" s="1"/>
      <c r="X2245" s="1"/>
      <c r="Y2245" s="1"/>
      <c r="Z2245" s="1"/>
      <c r="AA2245" s="1"/>
      <c r="AB2245" s="1"/>
      <c r="AC2245" s="1"/>
      <c r="AD2245" s="1"/>
      <c r="AE2245" s="1"/>
      <c r="AF2245" s="1"/>
      <c r="AG2245" s="1"/>
      <c r="AH2245" s="1"/>
      <c r="AI2245" s="1"/>
      <c r="AJ2245" s="1"/>
      <c r="AK2245" s="1"/>
      <c r="AL2245" s="1"/>
      <c r="AM2245" s="1"/>
      <c r="AN2245" s="1"/>
      <c r="AO2245" s="1"/>
      <c r="AP2245" s="1"/>
      <c r="AQ2245" s="1"/>
      <c r="AR2245" s="1"/>
      <c r="AS2245" s="1"/>
      <c r="AT2245" s="1"/>
      <c r="AU2245" s="1"/>
      <c r="AV2245" s="1"/>
      <c r="AW2245" s="1"/>
      <c r="AX2245" s="1"/>
      <c r="AY2245" s="1"/>
      <c r="AZ2245" s="1"/>
      <c r="BA2245" s="1"/>
      <c r="BB2245" s="1"/>
      <c r="BC2245" s="1"/>
      <c r="BD2245" s="1"/>
      <c r="BE2245" s="1"/>
      <c r="BF2245" s="1"/>
      <c r="BG2245" s="1"/>
      <c r="BH2245" s="1"/>
      <c r="BI2245" s="1"/>
      <c r="BJ2245" s="1"/>
      <c r="BK2245" s="1"/>
      <c r="BL2245" s="1"/>
      <c r="BM2245" s="1"/>
      <c r="BN2245" s="1"/>
      <c r="BO2245" s="1"/>
      <c r="BP2245" s="1"/>
      <c r="BQ2245" s="1"/>
      <c r="BR2245" s="1"/>
      <c r="BS2245" s="1"/>
      <c r="BT2245" s="1"/>
      <c r="BU2245" s="1"/>
      <c r="BV2245" s="1"/>
      <c r="BW2245" s="1"/>
      <c r="BX2245" s="1"/>
      <c r="BY2245" s="1"/>
      <c r="BZ2245" s="1"/>
      <c r="CA2245" s="1"/>
      <c r="CB2245" s="1"/>
      <c r="CC2245" s="1"/>
      <c r="CD2245" s="1"/>
      <c r="CE2245" s="1"/>
      <c r="CF2245" s="1"/>
      <c r="CG2245" s="1"/>
      <c r="CH2245" s="1"/>
      <c r="CI2245" s="1"/>
      <c r="CJ2245" s="1"/>
      <c r="CK2245" s="1"/>
      <c r="CL2245" s="1"/>
      <c r="CM2245" s="1"/>
      <c r="CN2245" s="1"/>
      <c r="CO2245" s="1"/>
      <c r="CP2245" s="1"/>
      <c r="CQ2245" s="1"/>
      <c r="CR2245" s="1"/>
      <c r="CS2245" s="1"/>
      <c r="CT2245" s="1"/>
      <c r="CU2245" s="1"/>
      <c r="CV2245" s="1"/>
      <c r="CW2245" s="1"/>
      <c r="CX2245" s="1"/>
      <c r="CY2245" s="1"/>
      <c r="CZ2245" s="1"/>
      <c r="DA2245" s="1"/>
      <c r="DB2245" s="1"/>
      <c r="DC2245" s="1"/>
      <c r="DD2245" s="1"/>
      <c r="DE2245" s="1"/>
      <c r="DF2245" s="1"/>
      <c r="DG2245" s="1"/>
      <c r="DH2245" s="1"/>
      <c r="DI2245" s="1"/>
      <c r="DJ2245" s="1"/>
      <c r="DK2245" s="1"/>
      <c r="DL2245" s="1"/>
      <c r="DM2245" s="1"/>
      <c r="DN2245" s="1"/>
      <c r="DO2245" s="1"/>
      <c r="DP2245" s="1"/>
      <c r="DQ2245" s="1"/>
      <c r="DR2245" s="1"/>
      <c r="DS2245" s="1"/>
      <c r="DT2245" s="1"/>
      <c r="DU2245" s="1"/>
      <c r="DV2245" s="1"/>
      <c r="DW2245" s="1"/>
      <c r="DX2245" s="1"/>
      <c r="DY2245" s="1"/>
      <c r="DZ2245" s="1"/>
      <c r="EA2245" s="1"/>
      <c r="EB2245" s="1"/>
      <c r="EC2245" s="1"/>
      <c r="ED2245" s="1"/>
      <c r="EE2245" s="1"/>
      <c r="EF2245" s="1"/>
      <c r="EG2245" s="1"/>
      <c r="EH2245" s="1"/>
      <c r="EI2245" s="1"/>
      <c r="EJ2245" s="1"/>
      <c r="EK2245" s="1"/>
      <c r="EL2245" s="1"/>
      <c r="EM2245" s="1"/>
      <c r="EN2245" s="1"/>
      <c r="EO2245" s="1"/>
      <c r="EP2245" s="1"/>
      <c r="EQ2245" s="1"/>
      <c r="ER2245" s="1"/>
      <c r="ES2245" s="1"/>
      <c r="ET2245" s="1"/>
      <c r="EU2245" s="1"/>
      <c r="EV2245" s="1"/>
      <c r="EW2245" s="1"/>
      <c r="EX2245" s="1"/>
      <c r="EY2245" s="1"/>
      <c r="EZ2245" s="1"/>
      <c r="FA2245" s="1"/>
      <c r="FB2245" s="1"/>
      <c r="FC2245" s="1"/>
      <c r="FD2245" s="1"/>
      <c r="FE2245" s="1"/>
      <c r="FF2245" s="1"/>
      <c r="FG2245" s="1"/>
      <c r="FH2245" s="1"/>
      <c r="FI2245" s="1"/>
      <c r="FJ2245" s="1"/>
      <c r="FK2245" s="1"/>
      <c r="FL2245" s="1"/>
      <c r="FM2245" s="1"/>
      <c r="FN2245" s="1"/>
      <c r="FO2245" s="1"/>
      <c r="FP2245" s="1"/>
      <c r="FQ2245" s="1"/>
      <c r="FR2245" s="1"/>
      <c r="FS2245" s="1"/>
      <c r="FT2245" s="1"/>
      <c r="FU2245" s="1"/>
      <c r="FV2245" s="1"/>
      <c r="FW2245" s="1"/>
      <c r="FX2245" s="1"/>
      <c r="FY2245" s="1"/>
      <c r="FZ2245" s="1"/>
      <c r="GA2245" s="1"/>
      <c r="GB2245" s="1"/>
      <c r="GC2245" s="1"/>
      <c r="GD2245" s="1"/>
      <c r="GE2245" s="1"/>
      <c r="GF2245" s="1"/>
      <c r="GG2245" s="1"/>
      <c r="GH2245" s="1"/>
      <c r="GI2245" s="1"/>
      <c r="GJ2245" s="1"/>
      <c r="GK2245" s="1"/>
      <c r="GL2245" s="1"/>
      <c r="GM2245" s="1"/>
      <c r="GN2245" s="1"/>
      <c r="GO2245" s="1"/>
    </row>
    <row r="2246" spans="1:197" s="40" customFormat="1" x14ac:dyDescent="0.25">
      <c r="A2246" s="41"/>
      <c r="B2246" s="4"/>
      <c r="C2246" s="41"/>
      <c r="D2246" s="42"/>
      <c r="E2246" s="42"/>
      <c r="F2246" s="42"/>
      <c r="G2246" s="1"/>
      <c r="H2246" s="1"/>
      <c r="I2246" s="1"/>
      <c r="J2246" s="1"/>
      <c r="K2246" s="1"/>
      <c r="L2246" s="1"/>
      <c r="M2246" s="2"/>
      <c r="N2246" s="1"/>
      <c r="O2246" s="1"/>
      <c r="P2246" s="1"/>
      <c r="Q2246" s="1"/>
      <c r="R2246" s="1"/>
      <c r="S2246" s="1"/>
      <c r="T2246" s="1"/>
      <c r="U2246" s="1"/>
      <c r="V2246" s="1"/>
      <c r="W2246" s="1"/>
      <c r="X2246" s="1"/>
      <c r="Y2246" s="1"/>
      <c r="Z2246" s="1"/>
      <c r="AA2246" s="1"/>
      <c r="AB2246" s="1"/>
      <c r="AC2246" s="1"/>
      <c r="AD2246" s="1"/>
      <c r="AE2246" s="1"/>
      <c r="AF2246" s="1"/>
      <c r="AG2246" s="1"/>
      <c r="AH2246" s="1"/>
      <c r="AI2246" s="1"/>
      <c r="AJ2246" s="1"/>
      <c r="AK2246" s="1"/>
      <c r="AL2246" s="1"/>
      <c r="AM2246" s="1"/>
      <c r="AN2246" s="1"/>
      <c r="AO2246" s="1"/>
      <c r="AP2246" s="1"/>
      <c r="AQ2246" s="1"/>
      <c r="AR2246" s="1"/>
      <c r="AS2246" s="1"/>
      <c r="AT2246" s="1"/>
      <c r="AU2246" s="1"/>
      <c r="AV2246" s="1"/>
      <c r="AW2246" s="1"/>
      <c r="AX2246" s="1"/>
      <c r="AY2246" s="1"/>
      <c r="AZ2246" s="1"/>
      <c r="BA2246" s="1"/>
      <c r="BB2246" s="1"/>
      <c r="BC2246" s="1"/>
      <c r="BD2246" s="1"/>
      <c r="BE2246" s="1"/>
      <c r="BF2246" s="1"/>
      <c r="BG2246" s="1"/>
      <c r="BH2246" s="1"/>
      <c r="BI2246" s="1"/>
      <c r="BJ2246" s="1"/>
      <c r="BK2246" s="1"/>
      <c r="BL2246" s="1"/>
      <c r="BM2246" s="1"/>
      <c r="BN2246" s="1"/>
      <c r="BO2246" s="1"/>
      <c r="BP2246" s="1"/>
      <c r="BQ2246" s="1"/>
      <c r="BR2246" s="1"/>
      <c r="BS2246" s="1"/>
      <c r="BT2246" s="1"/>
      <c r="BU2246" s="1"/>
      <c r="BV2246" s="1"/>
      <c r="BW2246" s="1"/>
      <c r="BX2246" s="1"/>
      <c r="BY2246" s="1"/>
      <c r="BZ2246" s="1"/>
      <c r="CA2246" s="1"/>
      <c r="CB2246" s="1"/>
      <c r="CC2246" s="1"/>
      <c r="CD2246" s="1"/>
      <c r="CE2246" s="1"/>
      <c r="CF2246" s="1"/>
      <c r="CG2246" s="1"/>
      <c r="CH2246" s="1"/>
      <c r="CI2246" s="1"/>
      <c r="CJ2246" s="1"/>
      <c r="CK2246" s="1"/>
      <c r="CL2246" s="1"/>
      <c r="CM2246" s="1"/>
      <c r="CN2246" s="1"/>
      <c r="CO2246" s="1"/>
      <c r="CP2246" s="1"/>
      <c r="CQ2246" s="1"/>
      <c r="CR2246" s="1"/>
      <c r="CS2246" s="1"/>
      <c r="CT2246" s="1"/>
      <c r="CU2246" s="1"/>
      <c r="CV2246" s="1"/>
      <c r="CW2246" s="1"/>
      <c r="CX2246" s="1"/>
      <c r="CY2246" s="1"/>
      <c r="CZ2246" s="1"/>
      <c r="DA2246" s="1"/>
      <c r="DB2246" s="1"/>
      <c r="DC2246" s="1"/>
      <c r="DD2246" s="1"/>
      <c r="DE2246" s="1"/>
      <c r="DF2246" s="1"/>
      <c r="DG2246" s="1"/>
      <c r="DH2246" s="1"/>
      <c r="DI2246" s="1"/>
      <c r="DJ2246" s="1"/>
      <c r="DK2246" s="1"/>
      <c r="DL2246" s="1"/>
      <c r="DM2246" s="1"/>
      <c r="DN2246" s="1"/>
      <c r="DO2246" s="1"/>
      <c r="DP2246" s="1"/>
      <c r="DQ2246" s="1"/>
      <c r="DR2246" s="1"/>
      <c r="DS2246" s="1"/>
      <c r="DT2246" s="1"/>
      <c r="DU2246" s="1"/>
      <c r="DV2246" s="1"/>
      <c r="DW2246" s="1"/>
      <c r="DX2246" s="1"/>
      <c r="DY2246" s="1"/>
      <c r="DZ2246" s="1"/>
      <c r="EA2246" s="1"/>
      <c r="EB2246" s="1"/>
      <c r="EC2246" s="1"/>
      <c r="ED2246" s="1"/>
      <c r="EE2246" s="1"/>
      <c r="EF2246" s="1"/>
      <c r="EG2246" s="1"/>
      <c r="EH2246" s="1"/>
      <c r="EI2246" s="1"/>
      <c r="EJ2246" s="1"/>
      <c r="EK2246" s="1"/>
      <c r="EL2246" s="1"/>
      <c r="EM2246" s="1"/>
      <c r="EN2246" s="1"/>
      <c r="EO2246" s="1"/>
      <c r="EP2246" s="1"/>
      <c r="EQ2246" s="1"/>
      <c r="ER2246" s="1"/>
      <c r="ES2246" s="1"/>
      <c r="ET2246" s="1"/>
      <c r="EU2246" s="1"/>
      <c r="EV2246" s="1"/>
      <c r="EW2246" s="1"/>
      <c r="EX2246" s="1"/>
      <c r="EY2246" s="1"/>
      <c r="EZ2246" s="1"/>
      <c r="FA2246" s="1"/>
      <c r="FB2246" s="1"/>
      <c r="FC2246" s="1"/>
      <c r="FD2246" s="1"/>
      <c r="FE2246" s="1"/>
      <c r="FF2246" s="1"/>
      <c r="FG2246" s="1"/>
      <c r="FH2246" s="1"/>
      <c r="FI2246" s="1"/>
      <c r="FJ2246" s="1"/>
      <c r="FK2246" s="1"/>
      <c r="FL2246" s="1"/>
      <c r="FM2246" s="1"/>
      <c r="FN2246" s="1"/>
      <c r="FO2246" s="1"/>
      <c r="FP2246" s="1"/>
      <c r="FQ2246" s="1"/>
      <c r="FR2246" s="1"/>
      <c r="FS2246" s="1"/>
      <c r="FT2246" s="1"/>
      <c r="FU2246" s="1"/>
      <c r="FV2246" s="1"/>
      <c r="FW2246" s="1"/>
      <c r="FX2246" s="1"/>
      <c r="FY2246" s="1"/>
      <c r="FZ2246" s="1"/>
      <c r="GA2246" s="1"/>
      <c r="GB2246" s="1"/>
      <c r="GC2246" s="1"/>
      <c r="GD2246" s="1"/>
      <c r="GE2246" s="1"/>
      <c r="GF2246" s="1"/>
      <c r="GG2246" s="1"/>
      <c r="GH2246" s="1"/>
      <c r="GI2246" s="1"/>
      <c r="GJ2246" s="1"/>
      <c r="GK2246" s="1"/>
      <c r="GL2246" s="1"/>
      <c r="GM2246" s="1"/>
      <c r="GN2246" s="1"/>
      <c r="GO2246" s="1"/>
    </row>
    <row r="2247" spans="1:197" s="40" customFormat="1" x14ac:dyDescent="0.25">
      <c r="A2247" s="41"/>
      <c r="B2247" s="4"/>
      <c r="C2247" s="41"/>
      <c r="D2247" s="42"/>
      <c r="E2247" s="42"/>
      <c r="F2247" s="42"/>
      <c r="G2247" s="1"/>
      <c r="H2247" s="1"/>
      <c r="I2247" s="1"/>
      <c r="J2247" s="1"/>
      <c r="K2247" s="1"/>
      <c r="L2247" s="1"/>
      <c r="M2247" s="2"/>
      <c r="N2247" s="1"/>
      <c r="O2247" s="1"/>
      <c r="P2247" s="1"/>
      <c r="Q2247" s="1"/>
      <c r="R2247" s="1"/>
      <c r="S2247" s="1"/>
      <c r="T2247" s="1"/>
      <c r="U2247" s="1"/>
      <c r="V2247" s="1"/>
      <c r="W2247" s="1"/>
      <c r="X2247" s="1"/>
      <c r="Y2247" s="1"/>
      <c r="Z2247" s="1"/>
      <c r="AA2247" s="1"/>
      <c r="AB2247" s="1"/>
      <c r="AC2247" s="1"/>
      <c r="AD2247" s="1"/>
      <c r="AE2247" s="1"/>
      <c r="AF2247" s="1"/>
      <c r="AG2247" s="1"/>
      <c r="AH2247" s="1"/>
      <c r="AI2247" s="1"/>
      <c r="AJ2247" s="1"/>
      <c r="AK2247" s="1"/>
      <c r="AL2247" s="1"/>
      <c r="AM2247" s="1"/>
      <c r="AN2247" s="1"/>
      <c r="AO2247" s="1"/>
      <c r="AP2247" s="1"/>
      <c r="AQ2247" s="1"/>
      <c r="AR2247" s="1"/>
      <c r="AS2247" s="1"/>
      <c r="AT2247" s="1"/>
      <c r="AU2247" s="1"/>
      <c r="AV2247" s="1"/>
      <c r="AW2247" s="1"/>
      <c r="AX2247" s="1"/>
      <c r="AY2247" s="1"/>
      <c r="AZ2247" s="1"/>
      <c r="BA2247" s="1"/>
      <c r="BB2247" s="1"/>
      <c r="BC2247" s="1"/>
      <c r="BD2247" s="1"/>
      <c r="BE2247" s="1"/>
      <c r="BF2247" s="1"/>
      <c r="BG2247" s="1"/>
      <c r="BH2247" s="1"/>
      <c r="BI2247" s="1"/>
      <c r="BJ2247" s="1"/>
      <c r="BK2247" s="1"/>
      <c r="BL2247" s="1"/>
      <c r="BM2247" s="1"/>
      <c r="BN2247" s="1"/>
      <c r="BO2247" s="1"/>
      <c r="BP2247" s="1"/>
      <c r="BQ2247" s="1"/>
      <c r="BR2247" s="1"/>
      <c r="BS2247" s="1"/>
      <c r="BT2247" s="1"/>
      <c r="BU2247" s="1"/>
      <c r="BV2247" s="1"/>
      <c r="BW2247" s="1"/>
      <c r="BX2247" s="1"/>
      <c r="BY2247" s="1"/>
      <c r="BZ2247" s="1"/>
      <c r="CA2247" s="1"/>
      <c r="CB2247" s="1"/>
      <c r="CC2247" s="1"/>
      <c r="CD2247" s="1"/>
      <c r="CE2247" s="1"/>
      <c r="CF2247" s="1"/>
      <c r="CG2247" s="1"/>
      <c r="CH2247" s="1"/>
      <c r="CI2247" s="1"/>
      <c r="CJ2247" s="1"/>
      <c r="CK2247" s="1"/>
      <c r="CL2247" s="1"/>
      <c r="CM2247" s="1"/>
      <c r="CN2247" s="1"/>
      <c r="CO2247" s="1"/>
      <c r="CP2247" s="1"/>
      <c r="CQ2247" s="1"/>
      <c r="CR2247" s="1"/>
      <c r="CS2247" s="1"/>
      <c r="CT2247" s="1"/>
      <c r="CU2247" s="1"/>
      <c r="CV2247" s="1"/>
      <c r="CW2247" s="1"/>
      <c r="CX2247" s="1"/>
      <c r="CY2247" s="1"/>
      <c r="CZ2247" s="1"/>
      <c r="DA2247" s="1"/>
      <c r="DB2247" s="1"/>
      <c r="DC2247" s="1"/>
      <c r="DD2247" s="1"/>
      <c r="DE2247" s="1"/>
      <c r="DF2247" s="1"/>
      <c r="DG2247" s="1"/>
      <c r="DH2247" s="1"/>
      <c r="DI2247" s="1"/>
      <c r="DJ2247" s="1"/>
      <c r="DK2247" s="1"/>
      <c r="DL2247" s="1"/>
      <c r="DM2247" s="1"/>
      <c r="DN2247" s="1"/>
      <c r="DO2247" s="1"/>
      <c r="DP2247" s="1"/>
      <c r="DQ2247" s="1"/>
      <c r="DR2247" s="1"/>
      <c r="DS2247" s="1"/>
      <c r="DT2247" s="1"/>
      <c r="DU2247" s="1"/>
      <c r="DV2247" s="1"/>
      <c r="DW2247" s="1"/>
      <c r="DX2247" s="1"/>
      <c r="DY2247" s="1"/>
      <c r="DZ2247" s="1"/>
      <c r="EA2247" s="1"/>
      <c r="EB2247" s="1"/>
      <c r="EC2247" s="1"/>
      <c r="ED2247" s="1"/>
      <c r="EE2247" s="1"/>
      <c r="EF2247" s="1"/>
      <c r="EG2247" s="1"/>
      <c r="EH2247" s="1"/>
      <c r="EI2247" s="1"/>
      <c r="EJ2247" s="1"/>
      <c r="EK2247" s="1"/>
      <c r="EL2247" s="1"/>
      <c r="EM2247" s="1"/>
      <c r="EN2247" s="1"/>
      <c r="EO2247" s="1"/>
      <c r="EP2247" s="1"/>
      <c r="EQ2247" s="1"/>
      <c r="ER2247" s="1"/>
      <c r="ES2247" s="1"/>
      <c r="ET2247" s="1"/>
      <c r="EU2247" s="1"/>
      <c r="EV2247" s="1"/>
      <c r="EW2247" s="1"/>
      <c r="EX2247" s="1"/>
      <c r="EY2247" s="1"/>
      <c r="EZ2247" s="1"/>
      <c r="FA2247" s="1"/>
      <c r="FB2247" s="1"/>
      <c r="FC2247" s="1"/>
      <c r="FD2247" s="1"/>
      <c r="FE2247" s="1"/>
      <c r="FF2247" s="1"/>
      <c r="FG2247" s="1"/>
      <c r="FH2247" s="1"/>
      <c r="FI2247" s="1"/>
      <c r="FJ2247" s="1"/>
      <c r="FK2247" s="1"/>
      <c r="FL2247" s="1"/>
      <c r="FM2247" s="1"/>
      <c r="FN2247" s="1"/>
      <c r="FO2247" s="1"/>
      <c r="FP2247" s="1"/>
      <c r="FQ2247" s="1"/>
      <c r="FR2247" s="1"/>
      <c r="FS2247" s="1"/>
      <c r="FT2247" s="1"/>
      <c r="FU2247" s="1"/>
      <c r="FV2247" s="1"/>
      <c r="FW2247" s="1"/>
      <c r="FX2247" s="1"/>
      <c r="FY2247" s="1"/>
      <c r="FZ2247" s="1"/>
      <c r="GA2247" s="1"/>
      <c r="GB2247" s="1"/>
      <c r="GC2247" s="1"/>
      <c r="GD2247" s="1"/>
      <c r="GE2247" s="1"/>
      <c r="GF2247" s="1"/>
      <c r="GG2247" s="1"/>
      <c r="GH2247" s="1"/>
      <c r="GI2247" s="1"/>
      <c r="GJ2247" s="1"/>
      <c r="GK2247" s="1"/>
      <c r="GL2247" s="1"/>
      <c r="GM2247" s="1"/>
      <c r="GN2247" s="1"/>
      <c r="GO2247" s="1"/>
    </row>
    <row r="2248" spans="1:197" s="40" customFormat="1" x14ac:dyDescent="0.25">
      <c r="A2248" s="41"/>
      <c r="B2248" s="4"/>
      <c r="C2248" s="41"/>
      <c r="D2248" s="42"/>
      <c r="E2248" s="42"/>
      <c r="F2248" s="42"/>
      <c r="G2248" s="1"/>
      <c r="H2248" s="1"/>
      <c r="I2248" s="1"/>
      <c r="J2248" s="1"/>
      <c r="K2248" s="1"/>
      <c r="L2248" s="1"/>
      <c r="M2248" s="2"/>
      <c r="N2248" s="1"/>
      <c r="O2248" s="1"/>
      <c r="P2248" s="1"/>
      <c r="Q2248" s="1"/>
      <c r="R2248" s="1"/>
      <c r="S2248" s="1"/>
      <c r="T2248" s="1"/>
      <c r="U2248" s="1"/>
      <c r="V2248" s="1"/>
      <c r="W2248" s="1"/>
      <c r="X2248" s="1"/>
      <c r="Y2248" s="1"/>
      <c r="Z2248" s="1"/>
      <c r="AA2248" s="1"/>
      <c r="AB2248" s="1"/>
      <c r="AC2248" s="1"/>
      <c r="AD2248" s="1"/>
      <c r="AE2248" s="1"/>
      <c r="AF2248" s="1"/>
      <c r="AG2248" s="1"/>
      <c r="AH2248" s="1"/>
      <c r="AI2248" s="1"/>
      <c r="AJ2248" s="1"/>
      <c r="AK2248" s="1"/>
      <c r="AL2248" s="1"/>
      <c r="AM2248" s="1"/>
      <c r="AN2248" s="1"/>
      <c r="AO2248" s="1"/>
      <c r="AP2248" s="1"/>
      <c r="AQ2248" s="1"/>
      <c r="AR2248" s="1"/>
      <c r="AS2248" s="1"/>
      <c r="AT2248" s="1"/>
      <c r="AU2248" s="1"/>
      <c r="AV2248" s="1"/>
      <c r="AW2248" s="1"/>
      <c r="AX2248" s="1"/>
      <c r="AY2248" s="1"/>
      <c r="AZ2248" s="1"/>
      <c r="BA2248" s="1"/>
      <c r="BB2248" s="1"/>
      <c r="BC2248" s="1"/>
      <c r="BD2248" s="1"/>
      <c r="BE2248" s="1"/>
      <c r="BF2248" s="1"/>
      <c r="BG2248" s="1"/>
      <c r="BH2248" s="1"/>
      <c r="BI2248" s="1"/>
      <c r="BJ2248" s="1"/>
      <c r="BK2248" s="1"/>
      <c r="BL2248" s="1"/>
      <c r="BM2248" s="1"/>
      <c r="BN2248" s="1"/>
      <c r="BO2248" s="1"/>
      <c r="BP2248" s="1"/>
      <c r="BQ2248" s="1"/>
      <c r="BR2248" s="1"/>
      <c r="BS2248" s="1"/>
      <c r="BT2248" s="1"/>
      <c r="BU2248" s="1"/>
      <c r="BV2248" s="1"/>
      <c r="BW2248" s="1"/>
      <c r="BX2248" s="1"/>
      <c r="BY2248" s="1"/>
      <c r="BZ2248" s="1"/>
      <c r="CA2248" s="1"/>
      <c r="CB2248" s="1"/>
      <c r="CC2248" s="1"/>
      <c r="CD2248" s="1"/>
      <c r="CE2248" s="1"/>
      <c r="CF2248" s="1"/>
      <c r="CG2248" s="1"/>
      <c r="CH2248" s="1"/>
      <c r="CI2248" s="1"/>
      <c r="CJ2248" s="1"/>
      <c r="CK2248" s="1"/>
      <c r="CL2248" s="1"/>
      <c r="CM2248" s="1"/>
      <c r="CN2248" s="1"/>
      <c r="CO2248" s="1"/>
      <c r="CP2248" s="1"/>
      <c r="CQ2248" s="1"/>
      <c r="CR2248" s="1"/>
      <c r="CS2248" s="1"/>
      <c r="CT2248" s="1"/>
      <c r="CU2248" s="1"/>
      <c r="CV2248" s="1"/>
      <c r="CW2248" s="1"/>
      <c r="CX2248" s="1"/>
      <c r="CY2248" s="1"/>
      <c r="CZ2248" s="1"/>
      <c r="DA2248" s="1"/>
      <c r="DB2248" s="1"/>
      <c r="DC2248" s="1"/>
      <c r="DD2248" s="1"/>
      <c r="DE2248" s="1"/>
      <c r="DF2248" s="1"/>
      <c r="DG2248" s="1"/>
      <c r="DH2248" s="1"/>
      <c r="DI2248" s="1"/>
      <c r="DJ2248" s="1"/>
      <c r="DK2248" s="1"/>
      <c r="DL2248" s="1"/>
      <c r="DM2248" s="1"/>
      <c r="DN2248" s="1"/>
      <c r="DO2248" s="1"/>
      <c r="DP2248" s="1"/>
      <c r="DQ2248" s="1"/>
      <c r="DR2248" s="1"/>
      <c r="DS2248" s="1"/>
      <c r="DT2248" s="1"/>
      <c r="DU2248" s="1"/>
      <c r="DV2248" s="1"/>
      <c r="DW2248" s="1"/>
      <c r="DX2248" s="1"/>
      <c r="DY2248" s="1"/>
      <c r="DZ2248" s="1"/>
      <c r="EA2248" s="1"/>
      <c r="EB2248" s="1"/>
      <c r="EC2248" s="1"/>
      <c r="ED2248" s="1"/>
      <c r="EE2248" s="1"/>
      <c r="EF2248" s="1"/>
      <c r="EG2248" s="1"/>
      <c r="EH2248" s="1"/>
      <c r="EI2248" s="1"/>
      <c r="EJ2248" s="1"/>
      <c r="EK2248" s="1"/>
      <c r="EL2248" s="1"/>
      <c r="EM2248" s="1"/>
      <c r="EN2248" s="1"/>
      <c r="EO2248" s="1"/>
      <c r="EP2248" s="1"/>
      <c r="EQ2248" s="1"/>
      <c r="ER2248" s="1"/>
      <c r="ES2248" s="1"/>
      <c r="ET2248" s="1"/>
      <c r="EU2248" s="1"/>
      <c r="EV2248" s="1"/>
      <c r="EW2248" s="1"/>
      <c r="EX2248" s="1"/>
      <c r="EY2248" s="1"/>
      <c r="EZ2248" s="1"/>
      <c r="FA2248" s="1"/>
      <c r="FB2248" s="1"/>
      <c r="FC2248" s="1"/>
      <c r="FD2248" s="1"/>
      <c r="FE2248" s="1"/>
      <c r="FF2248" s="1"/>
      <c r="FG2248" s="1"/>
      <c r="FH2248" s="1"/>
      <c r="FI2248" s="1"/>
      <c r="FJ2248" s="1"/>
      <c r="FK2248" s="1"/>
      <c r="FL2248" s="1"/>
      <c r="FM2248" s="1"/>
      <c r="FN2248" s="1"/>
      <c r="FO2248" s="1"/>
      <c r="FP2248" s="1"/>
      <c r="FQ2248" s="1"/>
      <c r="FR2248" s="1"/>
      <c r="FS2248" s="1"/>
      <c r="FT2248" s="1"/>
      <c r="FU2248" s="1"/>
      <c r="FV2248" s="1"/>
      <c r="FW2248" s="1"/>
      <c r="FX2248" s="1"/>
      <c r="FY2248" s="1"/>
      <c r="FZ2248" s="1"/>
      <c r="GA2248" s="1"/>
      <c r="GB2248" s="1"/>
      <c r="GC2248" s="1"/>
      <c r="GD2248" s="1"/>
      <c r="GE2248" s="1"/>
      <c r="GF2248" s="1"/>
      <c r="GG2248" s="1"/>
      <c r="GH2248" s="1"/>
      <c r="GI2248" s="1"/>
      <c r="GJ2248" s="1"/>
      <c r="GK2248" s="1"/>
      <c r="GL2248" s="1"/>
      <c r="GM2248" s="1"/>
      <c r="GN2248" s="1"/>
      <c r="GO2248" s="1"/>
    </row>
    <row r="2249" spans="1:197" s="40" customFormat="1" x14ac:dyDescent="0.25">
      <c r="A2249" s="41"/>
      <c r="B2249" s="4"/>
      <c r="C2249" s="41"/>
      <c r="D2249" s="42"/>
      <c r="E2249" s="42"/>
      <c r="F2249" s="42"/>
      <c r="G2249" s="1"/>
      <c r="H2249" s="1"/>
      <c r="I2249" s="1"/>
      <c r="J2249" s="1"/>
      <c r="K2249" s="1"/>
      <c r="L2249" s="1"/>
      <c r="M2249" s="2"/>
      <c r="N2249" s="1"/>
      <c r="O2249" s="1"/>
      <c r="P2249" s="1"/>
      <c r="Q2249" s="1"/>
      <c r="R2249" s="1"/>
      <c r="S2249" s="1"/>
      <c r="T2249" s="1"/>
      <c r="U2249" s="1"/>
      <c r="V2249" s="1"/>
      <c r="W2249" s="1"/>
      <c r="X2249" s="1"/>
      <c r="Y2249" s="1"/>
      <c r="Z2249" s="1"/>
      <c r="AA2249" s="1"/>
      <c r="AB2249" s="1"/>
      <c r="AC2249" s="1"/>
      <c r="AD2249" s="1"/>
      <c r="AE2249" s="1"/>
      <c r="AF2249" s="1"/>
      <c r="AG2249" s="1"/>
      <c r="AH2249" s="1"/>
      <c r="AI2249" s="1"/>
      <c r="AJ2249" s="1"/>
      <c r="AK2249" s="1"/>
      <c r="AL2249" s="1"/>
      <c r="AM2249" s="1"/>
      <c r="AN2249" s="1"/>
      <c r="AO2249" s="1"/>
      <c r="AP2249" s="1"/>
      <c r="AQ2249" s="1"/>
      <c r="AR2249" s="1"/>
      <c r="AS2249" s="1"/>
      <c r="AT2249" s="1"/>
      <c r="AU2249" s="1"/>
      <c r="AV2249" s="1"/>
      <c r="AW2249" s="1"/>
      <c r="AX2249" s="1"/>
      <c r="AY2249" s="1"/>
      <c r="AZ2249" s="1"/>
      <c r="BA2249" s="1"/>
      <c r="BB2249" s="1"/>
      <c r="BC2249" s="1"/>
      <c r="BD2249" s="1"/>
      <c r="BE2249" s="1"/>
      <c r="BF2249" s="1"/>
      <c r="BG2249" s="1"/>
      <c r="BH2249" s="1"/>
      <c r="BI2249" s="1"/>
      <c r="BJ2249" s="1"/>
      <c r="BK2249" s="1"/>
      <c r="BL2249" s="1"/>
      <c r="BM2249" s="1"/>
      <c r="BN2249" s="1"/>
      <c r="BO2249" s="1"/>
      <c r="BP2249" s="1"/>
      <c r="BQ2249" s="1"/>
      <c r="BR2249" s="1"/>
      <c r="BS2249" s="1"/>
      <c r="BT2249" s="1"/>
      <c r="BU2249" s="1"/>
      <c r="BV2249" s="1"/>
      <c r="BW2249" s="1"/>
      <c r="BX2249" s="1"/>
      <c r="BY2249" s="1"/>
      <c r="BZ2249" s="1"/>
      <c r="CA2249" s="1"/>
      <c r="CB2249" s="1"/>
      <c r="CC2249" s="1"/>
      <c r="CD2249" s="1"/>
      <c r="CE2249" s="1"/>
      <c r="CF2249" s="1"/>
      <c r="CG2249" s="1"/>
      <c r="CH2249" s="1"/>
      <c r="CI2249" s="1"/>
      <c r="CJ2249" s="1"/>
      <c r="CK2249" s="1"/>
      <c r="CL2249" s="1"/>
      <c r="CM2249" s="1"/>
      <c r="CN2249" s="1"/>
      <c r="CO2249" s="1"/>
      <c r="CP2249" s="1"/>
      <c r="CQ2249" s="1"/>
      <c r="CR2249" s="1"/>
      <c r="CS2249" s="1"/>
      <c r="CT2249" s="1"/>
      <c r="CU2249" s="1"/>
      <c r="CV2249" s="1"/>
      <c r="CW2249" s="1"/>
      <c r="CX2249" s="1"/>
      <c r="CY2249" s="1"/>
      <c r="CZ2249" s="1"/>
      <c r="DA2249" s="1"/>
      <c r="DB2249" s="1"/>
      <c r="DC2249" s="1"/>
      <c r="DD2249" s="1"/>
      <c r="DE2249" s="1"/>
      <c r="DF2249" s="1"/>
      <c r="DG2249" s="1"/>
      <c r="DH2249" s="1"/>
      <c r="DI2249" s="1"/>
      <c r="DJ2249" s="1"/>
      <c r="DK2249" s="1"/>
      <c r="DL2249" s="1"/>
      <c r="DM2249" s="1"/>
      <c r="DN2249" s="1"/>
      <c r="DO2249" s="1"/>
      <c r="DP2249" s="1"/>
      <c r="DQ2249" s="1"/>
      <c r="DR2249" s="1"/>
      <c r="DS2249" s="1"/>
      <c r="DT2249" s="1"/>
      <c r="DU2249" s="1"/>
      <c r="DV2249" s="1"/>
      <c r="DW2249" s="1"/>
      <c r="DX2249" s="1"/>
      <c r="DY2249" s="1"/>
      <c r="DZ2249" s="1"/>
      <c r="EA2249" s="1"/>
      <c r="EB2249" s="1"/>
      <c r="EC2249" s="1"/>
      <c r="ED2249" s="1"/>
      <c r="EE2249" s="1"/>
      <c r="EF2249" s="1"/>
      <c r="EG2249" s="1"/>
      <c r="EH2249" s="1"/>
      <c r="EI2249" s="1"/>
      <c r="EJ2249" s="1"/>
      <c r="EK2249" s="1"/>
      <c r="EL2249" s="1"/>
      <c r="EM2249" s="1"/>
      <c r="EN2249" s="1"/>
      <c r="EO2249" s="1"/>
      <c r="EP2249" s="1"/>
      <c r="EQ2249" s="1"/>
      <c r="ER2249" s="1"/>
      <c r="ES2249" s="1"/>
      <c r="ET2249" s="1"/>
      <c r="EU2249" s="1"/>
      <c r="EV2249" s="1"/>
      <c r="EW2249" s="1"/>
      <c r="EX2249" s="1"/>
      <c r="EY2249" s="1"/>
      <c r="EZ2249" s="1"/>
      <c r="FA2249" s="1"/>
      <c r="FB2249" s="1"/>
      <c r="FC2249" s="1"/>
      <c r="FD2249" s="1"/>
      <c r="FE2249" s="1"/>
      <c r="FF2249" s="1"/>
      <c r="FG2249" s="1"/>
      <c r="FH2249" s="1"/>
      <c r="FI2249" s="1"/>
      <c r="FJ2249" s="1"/>
      <c r="FK2249" s="1"/>
      <c r="FL2249" s="1"/>
      <c r="FM2249" s="1"/>
      <c r="FN2249" s="1"/>
      <c r="FO2249" s="1"/>
      <c r="FP2249" s="1"/>
      <c r="FQ2249" s="1"/>
      <c r="FR2249" s="1"/>
      <c r="FS2249" s="1"/>
      <c r="FT2249" s="1"/>
      <c r="FU2249" s="1"/>
      <c r="FV2249" s="1"/>
      <c r="FW2249" s="1"/>
      <c r="FX2249" s="1"/>
      <c r="FY2249" s="1"/>
      <c r="FZ2249" s="1"/>
      <c r="GA2249" s="1"/>
      <c r="GB2249" s="1"/>
      <c r="GC2249" s="1"/>
      <c r="GD2249" s="1"/>
      <c r="GE2249" s="1"/>
      <c r="GF2249" s="1"/>
      <c r="GG2249" s="1"/>
      <c r="GH2249" s="1"/>
      <c r="GI2249" s="1"/>
      <c r="GJ2249" s="1"/>
      <c r="GK2249" s="1"/>
      <c r="GL2249" s="1"/>
      <c r="GM2249" s="1"/>
      <c r="GN2249" s="1"/>
      <c r="GO2249" s="1"/>
    </row>
    <row r="2250" spans="1:197" s="40" customFormat="1" x14ac:dyDescent="0.25">
      <c r="A2250" s="41"/>
      <c r="B2250" s="4"/>
      <c r="C2250" s="41"/>
      <c r="D2250" s="42"/>
      <c r="E2250" s="42"/>
      <c r="F2250" s="42"/>
      <c r="G2250" s="1"/>
      <c r="H2250" s="1"/>
      <c r="I2250" s="1"/>
      <c r="J2250" s="1"/>
      <c r="K2250" s="1"/>
      <c r="L2250" s="1"/>
      <c r="M2250" s="2"/>
      <c r="N2250" s="1"/>
      <c r="O2250" s="1"/>
      <c r="P2250" s="1"/>
      <c r="Q2250" s="1"/>
      <c r="R2250" s="1"/>
      <c r="S2250" s="1"/>
      <c r="T2250" s="1"/>
      <c r="U2250" s="1"/>
      <c r="V2250" s="1"/>
      <c r="W2250" s="1"/>
      <c r="X2250" s="1"/>
      <c r="Y2250" s="1"/>
      <c r="Z2250" s="1"/>
      <c r="AA2250" s="1"/>
      <c r="AB2250" s="1"/>
      <c r="AC2250" s="1"/>
      <c r="AD2250" s="1"/>
      <c r="AE2250" s="1"/>
      <c r="AF2250" s="1"/>
      <c r="AG2250" s="1"/>
      <c r="AH2250" s="1"/>
      <c r="AI2250" s="1"/>
      <c r="AJ2250" s="1"/>
      <c r="AK2250" s="1"/>
      <c r="AL2250" s="1"/>
      <c r="AM2250" s="1"/>
      <c r="AN2250" s="1"/>
      <c r="AO2250" s="1"/>
      <c r="AP2250" s="1"/>
      <c r="AQ2250" s="1"/>
      <c r="AR2250" s="1"/>
      <c r="AS2250" s="1"/>
      <c r="AT2250" s="1"/>
      <c r="AU2250" s="1"/>
      <c r="AV2250" s="1"/>
      <c r="AW2250" s="1"/>
      <c r="AX2250" s="1"/>
      <c r="AY2250" s="1"/>
      <c r="AZ2250" s="1"/>
      <c r="BA2250" s="1"/>
      <c r="BB2250" s="1"/>
      <c r="BC2250" s="1"/>
      <c r="BD2250" s="1"/>
      <c r="BE2250" s="1"/>
      <c r="BF2250" s="1"/>
      <c r="BG2250" s="1"/>
      <c r="BH2250" s="1"/>
      <c r="BI2250" s="1"/>
      <c r="BJ2250" s="1"/>
      <c r="BK2250" s="1"/>
      <c r="BL2250" s="1"/>
      <c r="BM2250" s="1"/>
      <c r="BN2250" s="1"/>
      <c r="BO2250" s="1"/>
      <c r="BP2250" s="1"/>
      <c r="BQ2250" s="1"/>
      <c r="BR2250" s="1"/>
      <c r="BS2250" s="1"/>
      <c r="BT2250" s="1"/>
      <c r="BU2250" s="1"/>
      <c r="BV2250" s="1"/>
      <c r="BW2250" s="1"/>
      <c r="BX2250" s="1"/>
      <c r="BY2250" s="1"/>
      <c r="BZ2250" s="1"/>
      <c r="CA2250" s="1"/>
      <c r="CB2250" s="1"/>
      <c r="CC2250" s="1"/>
      <c r="CD2250" s="1"/>
      <c r="CE2250" s="1"/>
      <c r="CF2250" s="1"/>
      <c r="CG2250" s="1"/>
      <c r="CH2250" s="1"/>
      <c r="CI2250" s="1"/>
      <c r="CJ2250" s="1"/>
      <c r="CK2250" s="1"/>
      <c r="CL2250" s="1"/>
      <c r="CM2250" s="1"/>
      <c r="CN2250" s="1"/>
      <c r="CO2250" s="1"/>
      <c r="CP2250" s="1"/>
      <c r="CQ2250" s="1"/>
      <c r="CR2250" s="1"/>
      <c r="CS2250" s="1"/>
      <c r="CT2250" s="1"/>
      <c r="CU2250" s="1"/>
      <c r="CV2250" s="1"/>
      <c r="CW2250" s="1"/>
      <c r="CX2250" s="1"/>
      <c r="CY2250" s="1"/>
      <c r="CZ2250" s="1"/>
      <c r="DA2250" s="1"/>
      <c r="DB2250" s="1"/>
      <c r="DC2250" s="1"/>
      <c r="DD2250" s="1"/>
      <c r="DE2250" s="1"/>
      <c r="DF2250" s="1"/>
      <c r="DG2250" s="1"/>
      <c r="DH2250" s="1"/>
      <c r="DI2250" s="1"/>
      <c r="DJ2250" s="1"/>
      <c r="DK2250" s="1"/>
      <c r="DL2250" s="1"/>
      <c r="DM2250" s="1"/>
      <c r="DN2250" s="1"/>
      <c r="DO2250" s="1"/>
      <c r="DP2250" s="1"/>
      <c r="DQ2250" s="1"/>
      <c r="DR2250" s="1"/>
      <c r="DS2250" s="1"/>
      <c r="DT2250" s="1"/>
      <c r="DU2250" s="1"/>
      <c r="DV2250" s="1"/>
      <c r="DW2250" s="1"/>
      <c r="DX2250" s="1"/>
      <c r="DY2250" s="1"/>
      <c r="DZ2250" s="1"/>
      <c r="EA2250" s="1"/>
      <c r="EB2250" s="1"/>
      <c r="EC2250" s="1"/>
      <c r="ED2250" s="1"/>
      <c r="EE2250" s="1"/>
      <c r="EF2250" s="1"/>
      <c r="EG2250" s="1"/>
      <c r="EH2250" s="1"/>
      <c r="EI2250" s="1"/>
      <c r="EJ2250" s="1"/>
      <c r="EK2250" s="1"/>
      <c r="EL2250" s="1"/>
      <c r="EM2250" s="1"/>
      <c r="EN2250" s="1"/>
      <c r="EO2250" s="1"/>
      <c r="EP2250" s="1"/>
      <c r="EQ2250" s="1"/>
      <c r="ER2250" s="1"/>
      <c r="ES2250" s="1"/>
      <c r="ET2250" s="1"/>
      <c r="EU2250" s="1"/>
      <c r="EV2250" s="1"/>
      <c r="EW2250" s="1"/>
      <c r="EX2250" s="1"/>
      <c r="EY2250" s="1"/>
      <c r="EZ2250" s="1"/>
      <c r="FA2250" s="1"/>
      <c r="FB2250" s="1"/>
      <c r="FC2250" s="1"/>
      <c r="FD2250" s="1"/>
      <c r="FE2250" s="1"/>
      <c r="FF2250" s="1"/>
      <c r="FG2250" s="1"/>
      <c r="FH2250" s="1"/>
      <c r="FI2250" s="1"/>
      <c r="FJ2250" s="1"/>
      <c r="FK2250" s="1"/>
      <c r="FL2250" s="1"/>
      <c r="FM2250" s="1"/>
      <c r="FN2250" s="1"/>
      <c r="FO2250" s="1"/>
      <c r="FP2250" s="1"/>
      <c r="FQ2250" s="1"/>
      <c r="FR2250" s="1"/>
      <c r="FS2250" s="1"/>
      <c r="FT2250" s="1"/>
      <c r="FU2250" s="1"/>
      <c r="FV2250" s="1"/>
      <c r="FW2250" s="1"/>
      <c r="FX2250" s="1"/>
      <c r="FY2250" s="1"/>
      <c r="FZ2250" s="1"/>
      <c r="GA2250" s="1"/>
      <c r="GB2250" s="1"/>
      <c r="GC2250" s="1"/>
      <c r="GD2250" s="1"/>
      <c r="GE2250" s="1"/>
      <c r="GF2250" s="1"/>
      <c r="GG2250" s="1"/>
      <c r="GH2250" s="1"/>
      <c r="GI2250" s="1"/>
      <c r="GJ2250" s="1"/>
      <c r="GK2250" s="1"/>
      <c r="GL2250" s="1"/>
      <c r="GM2250" s="1"/>
      <c r="GN2250" s="1"/>
      <c r="GO2250" s="1"/>
    </row>
    <row r="2251" spans="1:197" s="40" customFormat="1" x14ac:dyDescent="0.25">
      <c r="A2251" s="41"/>
      <c r="B2251" s="4"/>
      <c r="C2251" s="41"/>
      <c r="D2251" s="42"/>
      <c r="E2251" s="42"/>
      <c r="F2251" s="42"/>
      <c r="G2251" s="1"/>
      <c r="H2251" s="1"/>
      <c r="I2251" s="1"/>
      <c r="J2251" s="1"/>
      <c r="K2251" s="1"/>
      <c r="L2251" s="1"/>
      <c r="M2251" s="2"/>
      <c r="N2251" s="1"/>
      <c r="O2251" s="1"/>
      <c r="P2251" s="1"/>
      <c r="Q2251" s="1"/>
      <c r="R2251" s="1"/>
      <c r="S2251" s="1"/>
      <c r="T2251" s="1"/>
      <c r="U2251" s="1"/>
      <c r="V2251" s="1"/>
      <c r="W2251" s="1"/>
      <c r="X2251" s="1"/>
      <c r="Y2251" s="1"/>
      <c r="Z2251" s="1"/>
      <c r="AA2251" s="1"/>
      <c r="AB2251" s="1"/>
      <c r="AC2251" s="1"/>
      <c r="AD2251" s="1"/>
      <c r="AE2251" s="1"/>
      <c r="AF2251" s="1"/>
      <c r="AG2251" s="1"/>
      <c r="AH2251" s="1"/>
      <c r="AI2251" s="1"/>
      <c r="AJ2251" s="1"/>
      <c r="AK2251" s="1"/>
      <c r="AL2251" s="1"/>
      <c r="AM2251" s="1"/>
      <c r="AN2251" s="1"/>
      <c r="AO2251" s="1"/>
      <c r="AP2251" s="1"/>
      <c r="AQ2251" s="1"/>
      <c r="AR2251" s="1"/>
      <c r="AS2251" s="1"/>
      <c r="AT2251" s="1"/>
      <c r="AU2251" s="1"/>
      <c r="AV2251" s="1"/>
      <c r="AW2251" s="1"/>
      <c r="AX2251" s="1"/>
      <c r="AY2251" s="1"/>
      <c r="AZ2251" s="1"/>
      <c r="BA2251" s="1"/>
      <c r="BB2251" s="1"/>
      <c r="BC2251" s="1"/>
      <c r="BD2251" s="1"/>
      <c r="BE2251" s="1"/>
      <c r="BF2251" s="1"/>
      <c r="BG2251" s="1"/>
      <c r="BH2251" s="1"/>
      <c r="BI2251" s="1"/>
      <c r="BJ2251" s="1"/>
      <c r="BK2251" s="1"/>
      <c r="BL2251" s="1"/>
      <c r="BM2251" s="1"/>
      <c r="BN2251" s="1"/>
      <c r="BO2251" s="1"/>
      <c r="BP2251" s="1"/>
      <c r="BQ2251" s="1"/>
      <c r="BR2251" s="1"/>
      <c r="BS2251" s="1"/>
      <c r="BT2251" s="1"/>
      <c r="BU2251" s="1"/>
      <c r="BV2251" s="1"/>
      <c r="BW2251" s="1"/>
      <c r="BX2251" s="1"/>
      <c r="BY2251" s="1"/>
      <c r="BZ2251" s="1"/>
      <c r="CA2251" s="1"/>
      <c r="CB2251" s="1"/>
      <c r="CC2251" s="1"/>
      <c r="CD2251" s="1"/>
      <c r="CE2251" s="1"/>
      <c r="CF2251" s="1"/>
      <c r="CG2251" s="1"/>
      <c r="CH2251" s="1"/>
      <c r="CI2251" s="1"/>
      <c r="CJ2251" s="1"/>
      <c r="CK2251" s="1"/>
      <c r="CL2251" s="1"/>
      <c r="CM2251" s="1"/>
      <c r="CN2251" s="1"/>
      <c r="CO2251" s="1"/>
      <c r="CP2251" s="1"/>
      <c r="CQ2251" s="1"/>
      <c r="CR2251" s="1"/>
      <c r="CS2251" s="1"/>
      <c r="CT2251" s="1"/>
      <c r="CU2251" s="1"/>
      <c r="CV2251" s="1"/>
      <c r="CW2251" s="1"/>
      <c r="CX2251" s="1"/>
      <c r="CY2251" s="1"/>
      <c r="CZ2251" s="1"/>
      <c r="DA2251" s="1"/>
      <c r="DB2251" s="1"/>
      <c r="DC2251" s="1"/>
      <c r="DD2251" s="1"/>
      <c r="DE2251" s="1"/>
      <c r="DF2251" s="1"/>
      <c r="DG2251" s="1"/>
      <c r="DH2251" s="1"/>
      <c r="DI2251" s="1"/>
      <c r="DJ2251" s="1"/>
      <c r="DK2251" s="1"/>
      <c r="DL2251" s="1"/>
      <c r="DM2251" s="1"/>
      <c r="DN2251" s="1"/>
      <c r="DO2251" s="1"/>
      <c r="DP2251" s="1"/>
      <c r="DQ2251" s="1"/>
      <c r="DR2251" s="1"/>
      <c r="DS2251" s="1"/>
      <c r="DT2251" s="1"/>
      <c r="DU2251" s="1"/>
      <c r="DV2251" s="1"/>
      <c r="DW2251" s="1"/>
      <c r="DX2251" s="1"/>
      <c r="DY2251" s="1"/>
      <c r="DZ2251" s="1"/>
      <c r="EA2251" s="1"/>
      <c r="EB2251" s="1"/>
      <c r="EC2251" s="1"/>
      <c r="ED2251" s="1"/>
      <c r="EE2251" s="1"/>
      <c r="EF2251" s="1"/>
      <c r="EG2251" s="1"/>
      <c r="EH2251" s="1"/>
      <c r="EI2251" s="1"/>
      <c r="EJ2251" s="1"/>
      <c r="EK2251" s="1"/>
      <c r="EL2251" s="1"/>
      <c r="EM2251" s="1"/>
      <c r="EN2251" s="1"/>
      <c r="EO2251" s="1"/>
      <c r="EP2251" s="1"/>
      <c r="EQ2251" s="1"/>
      <c r="ER2251" s="1"/>
      <c r="ES2251" s="1"/>
      <c r="ET2251" s="1"/>
      <c r="EU2251" s="1"/>
      <c r="EV2251" s="1"/>
      <c r="EW2251" s="1"/>
      <c r="EX2251" s="1"/>
      <c r="EY2251" s="1"/>
      <c r="EZ2251" s="1"/>
      <c r="FA2251" s="1"/>
      <c r="FB2251" s="1"/>
      <c r="FC2251" s="1"/>
      <c r="FD2251" s="1"/>
      <c r="FE2251" s="1"/>
      <c r="FF2251" s="1"/>
      <c r="FG2251" s="1"/>
      <c r="FH2251" s="1"/>
      <c r="FI2251" s="1"/>
      <c r="FJ2251" s="1"/>
      <c r="FK2251" s="1"/>
      <c r="FL2251" s="1"/>
      <c r="FM2251" s="1"/>
      <c r="FN2251" s="1"/>
      <c r="FO2251" s="1"/>
      <c r="FP2251" s="1"/>
      <c r="FQ2251" s="1"/>
      <c r="FR2251" s="1"/>
      <c r="FS2251" s="1"/>
      <c r="FT2251" s="1"/>
      <c r="FU2251" s="1"/>
      <c r="FV2251" s="1"/>
      <c r="FW2251" s="1"/>
      <c r="FX2251" s="1"/>
      <c r="FY2251" s="1"/>
      <c r="FZ2251" s="1"/>
      <c r="GA2251" s="1"/>
      <c r="GB2251" s="1"/>
      <c r="GC2251" s="1"/>
      <c r="GD2251" s="1"/>
      <c r="GE2251" s="1"/>
      <c r="GF2251" s="1"/>
      <c r="GG2251" s="1"/>
      <c r="GH2251" s="1"/>
      <c r="GI2251" s="1"/>
      <c r="GJ2251" s="1"/>
      <c r="GK2251" s="1"/>
      <c r="GL2251" s="1"/>
      <c r="GM2251" s="1"/>
      <c r="GN2251" s="1"/>
      <c r="GO2251" s="1"/>
    </row>
    <row r="2252" spans="1:197" s="40" customFormat="1" x14ac:dyDescent="0.25">
      <c r="A2252" s="41"/>
      <c r="B2252" s="4"/>
      <c r="C2252" s="41"/>
      <c r="D2252" s="42"/>
      <c r="E2252" s="42"/>
      <c r="F2252" s="42"/>
      <c r="G2252" s="1"/>
      <c r="H2252" s="1"/>
      <c r="I2252" s="1"/>
      <c r="J2252" s="1"/>
      <c r="K2252" s="1"/>
      <c r="L2252" s="1"/>
      <c r="M2252" s="2"/>
      <c r="N2252" s="1"/>
      <c r="O2252" s="1"/>
      <c r="P2252" s="1"/>
      <c r="Q2252" s="1"/>
      <c r="R2252" s="1"/>
      <c r="S2252" s="1"/>
      <c r="T2252" s="1"/>
      <c r="U2252" s="1"/>
      <c r="V2252" s="1"/>
      <c r="W2252" s="1"/>
      <c r="X2252" s="1"/>
      <c r="Y2252" s="1"/>
      <c r="Z2252" s="1"/>
      <c r="AA2252" s="1"/>
      <c r="AB2252" s="1"/>
      <c r="AC2252" s="1"/>
      <c r="AD2252" s="1"/>
      <c r="AE2252" s="1"/>
      <c r="AF2252" s="1"/>
      <c r="AG2252" s="1"/>
      <c r="AH2252" s="1"/>
      <c r="AI2252" s="1"/>
      <c r="AJ2252" s="1"/>
      <c r="AK2252" s="1"/>
      <c r="AL2252" s="1"/>
      <c r="AM2252" s="1"/>
      <c r="AN2252" s="1"/>
      <c r="AO2252" s="1"/>
      <c r="AP2252" s="1"/>
      <c r="AQ2252" s="1"/>
      <c r="AR2252" s="1"/>
      <c r="AS2252" s="1"/>
      <c r="AT2252" s="1"/>
      <c r="AU2252" s="1"/>
      <c r="AV2252" s="1"/>
      <c r="AW2252" s="1"/>
      <c r="AX2252" s="1"/>
      <c r="AY2252" s="1"/>
      <c r="AZ2252" s="1"/>
      <c r="BA2252" s="1"/>
      <c r="BB2252" s="1"/>
      <c r="BC2252" s="1"/>
      <c r="BD2252" s="1"/>
      <c r="BE2252" s="1"/>
      <c r="BF2252" s="1"/>
      <c r="BG2252" s="1"/>
      <c r="BH2252" s="1"/>
      <c r="BI2252" s="1"/>
      <c r="BJ2252" s="1"/>
      <c r="BK2252" s="1"/>
      <c r="BL2252" s="1"/>
      <c r="BM2252" s="1"/>
      <c r="BN2252" s="1"/>
      <c r="BO2252" s="1"/>
      <c r="BP2252" s="1"/>
      <c r="BQ2252" s="1"/>
      <c r="BR2252" s="1"/>
      <c r="BS2252" s="1"/>
      <c r="BT2252" s="1"/>
      <c r="BU2252" s="1"/>
      <c r="BV2252" s="1"/>
      <c r="BW2252" s="1"/>
      <c r="BX2252" s="1"/>
      <c r="BY2252" s="1"/>
      <c r="BZ2252" s="1"/>
      <c r="CA2252" s="1"/>
      <c r="CB2252" s="1"/>
      <c r="CC2252" s="1"/>
      <c r="CD2252" s="1"/>
      <c r="CE2252" s="1"/>
      <c r="CF2252" s="1"/>
      <c r="CG2252" s="1"/>
      <c r="CH2252" s="1"/>
      <c r="CI2252" s="1"/>
      <c r="CJ2252" s="1"/>
      <c r="CK2252" s="1"/>
      <c r="CL2252" s="1"/>
      <c r="CM2252" s="1"/>
      <c r="CN2252" s="1"/>
      <c r="CO2252" s="1"/>
      <c r="CP2252" s="1"/>
      <c r="CQ2252" s="1"/>
      <c r="CR2252" s="1"/>
      <c r="CS2252" s="1"/>
      <c r="CT2252" s="1"/>
      <c r="CU2252" s="1"/>
      <c r="CV2252" s="1"/>
      <c r="CW2252" s="1"/>
      <c r="CX2252" s="1"/>
      <c r="CY2252" s="1"/>
      <c r="CZ2252" s="1"/>
      <c r="DA2252" s="1"/>
      <c r="DB2252" s="1"/>
      <c r="DC2252" s="1"/>
      <c r="DD2252" s="1"/>
      <c r="DE2252" s="1"/>
      <c r="DF2252" s="1"/>
      <c r="DG2252" s="1"/>
      <c r="DH2252" s="1"/>
      <c r="DI2252" s="1"/>
      <c r="DJ2252" s="1"/>
      <c r="DK2252" s="1"/>
      <c r="DL2252" s="1"/>
      <c r="DM2252" s="1"/>
      <c r="DN2252" s="1"/>
      <c r="DO2252" s="1"/>
      <c r="DP2252" s="1"/>
      <c r="DQ2252" s="1"/>
      <c r="DR2252" s="1"/>
      <c r="DS2252" s="1"/>
      <c r="DT2252" s="1"/>
      <c r="DU2252" s="1"/>
      <c r="DV2252" s="1"/>
      <c r="DW2252" s="1"/>
      <c r="DX2252" s="1"/>
      <c r="DY2252" s="1"/>
      <c r="DZ2252" s="1"/>
      <c r="EA2252" s="1"/>
      <c r="EB2252" s="1"/>
      <c r="EC2252" s="1"/>
      <c r="ED2252" s="1"/>
      <c r="EE2252" s="1"/>
      <c r="EF2252" s="1"/>
      <c r="EG2252" s="1"/>
      <c r="EH2252" s="1"/>
      <c r="EI2252" s="1"/>
      <c r="EJ2252" s="1"/>
      <c r="EK2252" s="1"/>
      <c r="EL2252" s="1"/>
      <c r="EM2252" s="1"/>
      <c r="EN2252" s="1"/>
      <c r="EO2252" s="1"/>
      <c r="EP2252" s="1"/>
      <c r="EQ2252" s="1"/>
      <c r="ER2252" s="1"/>
      <c r="ES2252" s="1"/>
      <c r="ET2252" s="1"/>
      <c r="EU2252" s="1"/>
      <c r="EV2252" s="1"/>
      <c r="EW2252" s="1"/>
      <c r="EX2252" s="1"/>
      <c r="EY2252" s="1"/>
      <c r="EZ2252" s="1"/>
      <c r="FA2252" s="1"/>
      <c r="FB2252" s="1"/>
      <c r="FC2252" s="1"/>
      <c r="FD2252" s="1"/>
      <c r="FE2252" s="1"/>
      <c r="FF2252" s="1"/>
      <c r="FG2252" s="1"/>
      <c r="FH2252" s="1"/>
      <c r="FI2252" s="1"/>
      <c r="FJ2252" s="1"/>
      <c r="FK2252" s="1"/>
      <c r="FL2252" s="1"/>
      <c r="FM2252" s="1"/>
      <c r="FN2252" s="1"/>
      <c r="FO2252" s="1"/>
      <c r="FP2252" s="1"/>
      <c r="FQ2252" s="1"/>
      <c r="FR2252" s="1"/>
      <c r="FS2252" s="1"/>
      <c r="FT2252" s="1"/>
      <c r="FU2252" s="1"/>
      <c r="FV2252" s="1"/>
      <c r="FW2252" s="1"/>
      <c r="FX2252" s="1"/>
      <c r="FY2252" s="1"/>
      <c r="FZ2252" s="1"/>
      <c r="GA2252" s="1"/>
      <c r="GB2252" s="1"/>
      <c r="GC2252" s="1"/>
      <c r="GD2252" s="1"/>
      <c r="GE2252" s="1"/>
      <c r="GF2252" s="1"/>
      <c r="GG2252" s="1"/>
      <c r="GH2252" s="1"/>
      <c r="GI2252" s="1"/>
      <c r="GJ2252" s="1"/>
      <c r="GK2252" s="1"/>
      <c r="GL2252" s="1"/>
      <c r="GM2252" s="1"/>
      <c r="GN2252" s="1"/>
      <c r="GO2252" s="1"/>
    </row>
    <row r="2253" spans="1:197" s="40" customFormat="1" x14ac:dyDescent="0.25">
      <c r="A2253" s="41"/>
      <c r="B2253" s="4"/>
      <c r="C2253" s="41"/>
      <c r="D2253" s="42"/>
      <c r="E2253" s="42"/>
      <c r="F2253" s="42"/>
      <c r="G2253" s="1"/>
      <c r="H2253" s="1"/>
      <c r="I2253" s="1"/>
      <c r="J2253" s="1"/>
      <c r="K2253" s="1"/>
      <c r="L2253" s="1"/>
      <c r="M2253" s="2"/>
      <c r="N2253" s="1"/>
      <c r="O2253" s="1"/>
      <c r="P2253" s="1"/>
      <c r="Q2253" s="1"/>
      <c r="R2253" s="1"/>
      <c r="S2253" s="1"/>
      <c r="T2253" s="1"/>
      <c r="U2253" s="1"/>
      <c r="V2253" s="1"/>
      <c r="W2253" s="1"/>
      <c r="X2253" s="1"/>
      <c r="Y2253" s="1"/>
      <c r="Z2253" s="1"/>
      <c r="AA2253" s="1"/>
      <c r="AB2253" s="1"/>
      <c r="AC2253" s="1"/>
      <c r="AD2253" s="1"/>
      <c r="AE2253" s="1"/>
      <c r="AF2253" s="1"/>
      <c r="AG2253" s="1"/>
      <c r="AH2253" s="1"/>
      <c r="AI2253" s="1"/>
      <c r="AJ2253" s="1"/>
      <c r="AK2253" s="1"/>
      <c r="AL2253" s="1"/>
      <c r="AM2253" s="1"/>
      <c r="AN2253" s="1"/>
      <c r="AO2253" s="1"/>
      <c r="AP2253" s="1"/>
      <c r="AQ2253" s="1"/>
      <c r="AR2253" s="1"/>
      <c r="AS2253" s="1"/>
      <c r="AT2253" s="1"/>
      <c r="AU2253" s="1"/>
      <c r="AV2253" s="1"/>
      <c r="AW2253" s="1"/>
      <c r="AX2253" s="1"/>
      <c r="AY2253" s="1"/>
      <c r="AZ2253" s="1"/>
      <c r="BA2253" s="1"/>
      <c r="BB2253" s="1"/>
      <c r="BC2253" s="1"/>
      <c r="BD2253" s="1"/>
      <c r="BE2253" s="1"/>
      <c r="BF2253" s="1"/>
      <c r="BG2253" s="1"/>
      <c r="BH2253" s="1"/>
      <c r="BI2253" s="1"/>
      <c r="BJ2253" s="1"/>
      <c r="BK2253" s="1"/>
      <c r="BL2253" s="1"/>
      <c r="BM2253" s="1"/>
      <c r="BN2253" s="1"/>
      <c r="BO2253" s="1"/>
      <c r="BP2253" s="1"/>
      <c r="BQ2253" s="1"/>
      <c r="BR2253" s="1"/>
      <c r="BS2253" s="1"/>
      <c r="BT2253" s="1"/>
      <c r="BU2253" s="1"/>
      <c r="BV2253" s="1"/>
      <c r="BW2253" s="1"/>
      <c r="BX2253" s="1"/>
      <c r="BY2253" s="1"/>
      <c r="BZ2253" s="1"/>
      <c r="CA2253" s="1"/>
      <c r="CB2253" s="1"/>
      <c r="CC2253" s="1"/>
      <c r="CD2253" s="1"/>
      <c r="CE2253" s="1"/>
      <c r="CF2253" s="1"/>
      <c r="CG2253" s="1"/>
      <c r="CH2253" s="1"/>
      <c r="CI2253" s="1"/>
      <c r="CJ2253" s="1"/>
      <c r="CK2253" s="1"/>
      <c r="CL2253" s="1"/>
      <c r="CM2253" s="1"/>
      <c r="CN2253" s="1"/>
      <c r="CO2253" s="1"/>
      <c r="CP2253" s="1"/>
      <c r="CQ2253" s="1"/>
      <c r="CR2253" s="1"/>
      <c r="CS2253" s="1"/>
      <c r="CT2253" s="1"/>
      <c r="CU2253" s="1"/>
      <c r="CV2253" s="1"/>
      <c r="CW2253" s="1"/>
      <c r="CX2253" s="1"/>
      <c r="CY2253" s="1"/>
      <c r="CZ2253" s="1"/>
      <c r="DA2253" s="1"/>
      <c r="DB2253" s="1"/>
      <c r="DC2253" s="1"/>
      <c r="DD2253" s="1"/>
      <c r="DE2253" s="1"/>
      <c r="DF2253" s="1"/>
      <c r="DG2253" s="1"/>
      <c r="DH2253" s="1"/>
      <c r="DI2253" s="1"/>
      <c r="DJ2253" s="1"/>
      <c r="DK2253" s="1"/>
      <c r="DL2253" s="1"/>
      <c r="DM2253" s="1"/>
      <c r="DN2253" s="1"/>
      <c r="DO2253" s="1"/>
      <c r="DP2253" s="1"/>
      <c r="DQ2253" s="1"/>
      <c r="DR2253" s="1"/>
      <c r="DS2253" s="1"/>
      <c r="DT2253" s="1"/>
      <c r="DU2253" s="1"/>
      <c r="DV2253" s="1"/>
      <c r="DW2253" s="1"/>
      <c r="DX2253" s="1"/>
      <c r="DY2253" s="1"/>
      <c r="DZ2253" s="1"/>
      <c r="EA2253" s="1"/>
      <c r="EB2253" s="1"/>
      <c r="EC2253" s="1"/>
      <c r="ED2253" s="1"/>
      <c r="EE2253" s="1"/>
      <c r="EF2253" s="1"/>
      <c r="EG2253" s="1"/>
      <c r="EH2253" s="1"/>
      <c r="EI2253" s="1"/>
      <c r="EJ2253" s="1"/>
      <c r="EK2253" s="1"/>
      <c r="EL2253" s="1"/>
      <c r="EM2253" s="1"/>
      <c r="EN2253" s="1"/>
      <c r="EO2253" s="1"/>
      <c r="EP2253" s="1"/>
      <c r="EQ2253" s="1"/>
      <c r="ER2253" s="1"/>
      <c r="ES2253" s="1"/>
      <c r="ET2253" s="1"/>
      <c r="EU2253" s="1"/>
      <c r="EV2253" s="1"/>
      <c r="EW2253" s="1"/>
      <c r="EX2253" s="1"/>
      <c r="EY2253" s="1"/>
      <c r="EZ2253" s="1"/>
      <c r="FA2253" s="1"/>
      <c r="FB2253" s="1"/>
      <c r="FC2253" s="1"/>
      <c r="FD2253" s="1"/>
      <c r="FE2253" s="1"/>
      <c r="FF2253" s="1"/>
      <c r="FG2253" s="1"/>
      <c r="FH2253" s="1"/>
      <c r="FI2253" s="1"/>
      <c r="FJ2253" s="1"/>
      <c r="FK2253" s="1"/>
      <c r="FL2253" s="1"/>
      <c r="FM2253" s="1"/>
      <c r="FN2253" s="1"/>
      <c r="FO2253" s="1"/>
      <c r="FP2253" s="1"/>
      <c r="FQ2253" s="1"/>
      <c r="FR2253" s="1"/>
      <c r="FS2253" s="1"/>
      <c r="FT2253" s="1"/>
      <c r="FU2253" s="1"/>
      <c r="FV2253" s="1"/>
      <c r="FW2253" s="1"/>
      <c r="FX2253" s="1"/>
      <c r="FY2253" s="1"/>
      <c r="FZ2253" s="1"/>
      <c r="GA2253" s="1"/>
      <c r="GB2253" s="1"/>
      <c r="GC2253" s="1"/>
      <c r="GD2253" s="1"/>
      <c r="GE2253" s="1"/>
      <c r="GF2253" s="1"/>
      <c r="GG2253" s="1"/>
      <c r="GH2253" s="1"/>
      <c r="GI2253" s="1"/>
      <c r="GJ2253" s="1"/>
      <c r="GK2253" s="1"/>
      <c r="GL2253" s="1"/>
      <c r="GM2253" s="1"/>
      <c r="GN2253" s="1"/>
      <c r="GO2253" s="1"/>
    </row>
    <row r="2254" spans="1:197" s="40" customFormat="1" x14ac:dyDescent="0.25">
      <c r="A2254" s="41"/>
      <c r="B2254" s="4"/>
      <c r="C2254" s="41"/>
      <c r="D2254" s="42"/>
      <c r="E2254" s="42"/>
      <c r="F2254" s="42"/>
      <c r="G2254" s="1"/>
      <c r="H2254" s="1"/>
      <c r="I2254" s="1"/>
      <c r="J2254" s="1"/>
      <c r="K2254" s="1"/>
      <c r="L2254" s="1"/>
      <c r="M2254" s="2"/>
      <c r="N2254" s="1"/>
      <c r="O2254" s="1"/>
      <c r="P2254" s="1"/>
      <c r="Q2254" s="1"/>
      <c r="R2254" s="1"/>
      <c r="S2254" s="1"/>
      <c r="T2254" s="1"/>
      <c r="U2254" s="1"/>
      <c r="V2254" s="1"/>
      <c r="W2254" s="1"/>
      <c r="X2254" s="1"/>
      <c r="Y2254" s="1"/>
      <c r="Z2254" s="1"/>
      <c r="AA2254" s="1"/>
      <c r="AB2254" s="1"/>
      <c r="AC2254" s="1"/>
      <c r="AD2254" s="1"/>
      <c r="AE2254" s="1"/>
      <c r="AF2254" s="1"/>
      <c r="AG2254" s="1"/>
      <c r="AH2254" s="1"/>
      <c r="AI2254" s="1"/>
      <c r="AJ2254" s="1"/>
      <c r="AK2254" s="1"/>
      <c r="AL2254" s="1"/>
      <c r="AM2254" s="1"/>
      <c r="AN2254" s="1"/>
      <c r="AO2254" s="1"/>
      <c r="AP2254" s="1"/>
      <c r="AQ2254" s="1"/>
      <c r="AR2254" s="1"/>
      <c r="AS2254" s="1"/>
      <c r="AT2254" s="1"/>
      <c r="AU2254" s="1"/>
      <c r="AV2254" s="1"/>
      <c r="AW2254" s="1"/>
      <c r="AX2254" s="1"/>
      <c r="AY2254" s="1"/>
      <c r="AZ2254" s="1"/>
      <c r="BA2254" s="1"/>
      <c r="BB2254" s="1"/>
      <c r="BC2254" s="1"/>
      <c r="BD2254" s="1"/>
      <c r="BE2254" s="1"/>
      <c r="BF2254" s="1"/>
      <c r="BG2254" s="1"/>
      <c r="BH2254" s="1"/>
      <c r="BI2254" s="1"/>
      <c r="BJ2254" s="1"/>
      <c r="BK2254" s="1"/>
      <c r="BL2254" s="1"/>
      <c r="BM2254" s="1"/>
      <c r="BN2254" s="1"/>
      <c r="BO2254" s="1"/>
      <c r="BP2254" s="1"/>
      <c r="BQ2254" s="1"/>
      <c r="BR2254" s="1"/>
      <c r="BS2254" s="1"/>
      <c r="BT2254" s="1"/>
      <c r="BU2254" s="1"/>
      <c r="BV2254" s="1"/>
      <c r="BW2254" s="1"/>
      <c r="BX2254" s="1"/>
      <c r="BY2254" s="1"/>
      <c r="BZ2254" s="1"/>
      <c r="CA2254" s="1"/>
      <c r="CB2254" s="1"/>
      <c r="CC2254" s="1"/>
      <c r="CD2254" s="1"/>
      <c r="CE2254" s="1"/>
      <c r="CF2254" s="1"/>
      <c r="CG2254" s="1"/>
      <c r="CH2254" s="1"/>
      <c r="CI2254" s="1"/>
      <c r="CJ2254" s="1"/>
      <c r="CK2254" s="1"/>
      <c r="CL2254" s="1"/>
      <c r="CM2254" s="1"/>
      <c r="CN2254" s="1"/>
      <c r="CO2254" s="1"/>
      <c r="CP2254" s="1"/>
      <c r="CQ2254" s="1"/>
      <c r="CR2254" s="1"/>
      <c r="CS2254" s="1"/>
      <c r="CT2254" s="1"/>
      <c r="CU2254" s="1"/>
      <c r="CV2254" s="1"/>
      <c r="CW2254" s="1"/>
      <c r="CX2254" s="1"/>
      <c r="CY2254" s="1"/>
      <c r="CZ2254" s="1"/>
      <c r="DA2254" s="1"/>
      <c r="DB2254" s="1"/>
      <c r="DC2254" s="1"/>
      <c r="DD2254" s="1"/>
      <c r="DE2254" s="1"/>
      <c r="DF2254" s="1"/>
      <c r="DG2254" s="1"/>
      <c r="DH2254" s="1"/>
      <c r="DI2254" s="1"/>
      <c r="DJ2254" s="1"/>
      <c r="DK2254" s="1"/>
      <c r="DL2254" s="1"/>
      <c r="DM2254" s="1"/>
      <c r="DN2254" s="1"/>
      <c r="DO2254" s="1"/>
      <c r="DP2254" s="1"/>
      <c r="DQ2254" s="1"/>
      <c r="DR2254" s="1"/>
      <c r="DS2254" s="1"/>
      <c r="DT2254" s="1"/>
      <c r="DU2254" s="1"/>
      <c r="DV2254" s="1"/>
      <c r="DW2254" s="1"/>
      <c r="DX2254" s="1"/>
      <c r="DY2254" s="1"/>
      <c r="DZ2254" s="1"/>
      <c r="EA2254" s="1"/>
      <c r="EB2254" s="1"/>
      <c r="EC2254" s="1"/>
      <c r="ED2254" s="1"/>
      <c r="EE2254" s="1"/>
      <c r="EF2254" s="1"/>
      <c r="EG2254" s="1"/>
      <c r="EH2254" s="1"/>
      <c r="EI2254" s="1"/>
      <c r="EJ2254" s="1"/>
      <c r="EK2254" s="1"/>
      <c r="EL2254" s="1"/>
      <c r="EM2254" s="1"/>
      <c r="EN2254" s="1"/>
      <c r="EO2254" s="1"/>
      <c r="EP2254" s="1"/>
      <c r="EQ2254" s="1"/>
      <c r="ER2254" s="1"/>
      <c r="ES2254" s="1"/>
      <c r="ET2254" s="1"/>
      <c r="EU2254" s="1"/>
      <c r="EV2254" s="1"/>
      <c r="EW2254" s="1"/>
      <c r="EX2254" s="1"/>
      <c r="EY2254" s="1"/>
      <c r="EZ2254" s="1"/>
      <c r="FA2254" s="1"/>
      <c r="FB2254" s="1"/>
      <c r="FC2254" s="1"/>
      <c r="FD2254" s="1"/>
      <c r="FE2254" s="1"/>
      <c r="FF2254" s="1"/>
      <c r="FG2254" s="1"/>
      <c r="FH2254" s="1"/>
      <c r="FI2254" s="1"/>
      <c r="FJ2254" s="1"/>
      <c r="FK2254" s="1"/>
      <c r="FL2254" s="1"/>
      <c r="FM2254" s="1"/>
      <c r="FN2254" s="1"/>
      <c r="FO2254" s="1"/>
      <c r="FP2254" s="1"/>
      <c r="FQ2254" s="1"/>
      <c r="FR2254" s="1"/>
      <c r="FS2254" s="1"/>
      <c r="FT2254" s="1"/>
      <c r="FU2254" s="1"/>
      <c r="FV2254" s="1"/>
      <c r="FW2254" s="1"/>
      <c r="FX2254" s="1"/>
      <c r="FY2254" s="1"/>
      <c r="FZ2254" s="1"/>
      <c r="GA2254" s="1"/>
      <c r="GB2254" s="1"/>
      <c r="GC2254" s="1"/>
      <c r="GD2254" s="1"/>
      <c r="GE2254" s="1"/>
      <c r="GF2254" s="1"/>
      <c r="GG2254" s="1"/>
      <c r="GH2254" s="1"/>
      <c r="GI2254" s="1"/>
      <c r="GJ2254" s="1"/>
      <c r="GK2254" s="1"/>
      <c r="GL2254" s="1"/>
      <c r="GM2254" s="1"/>
      <c r="GN2254" s="1"/>
      <c r="GO2254" s="1"/>
    </row>
    <row r="2255" spans="1:197" s="40" customFormat="1" x14ac:dyDescent="0.25">
      <c r="A2255" s="41"/>
      <c r="B2255" s="4"/>
      <c r="C2255" s="41"/>
      <c r="D2255" s="42"/>
      <c r="E2255" s="42"/>
      <c r="F2255" s="42"/>
      <c r="G2255" s="1"/>
      <c r="H2255" s="1"/>
      <c r="I2255" s="1"/>
      <c r="J2255" s="1"/>
      <c r="K2255" s="1"/>
      <c r="L2255" s="1"/>
      <c r="M2255" s="2"/>
      <c r="N2255" s="1"/>
      <c r="O2255" s="1"/>
      <c r="P2255" s="1"/>
      <c r="Q2255" s="1"/>
      <c r="R2255" s="1"/>
      <c r="S2255" s="1"/>
      <c r="T2255" s="1"/>
      <c r="U2255" s="1"/>
      <c r="V2255" s="1"/>
      <c r="W2255" s="1"/>
      <c r="X2255" s="1"/>
      <c r="Y2255" s="1"/>
      <c r="Z2255" s="1"/>
      <c r="AA2255" s="1"/>
      <c r="AB2255" s="1"/>
      <c r="AC2255" s="1"/>
      <c r="AD2255" s="1"/>
      <c r="AE2255" s="1"/>
      <c r="AF2255" s="1"/>
      <c r="AG2255" s="1"/>
      <c r="AH2255" s="1"/>
      <c r="AI2255" s="1"/>
      <c r="AJ2255" s="1"/>
      <c r="AK2255" s="1"/>
      <c r="AL2255" s="1"/>
      <c r="AM2255" s="1"/>
      <c r="AN2255" s="1"/>
      <c r="AO2255" s="1"/>
      <c r="AP2255" s="1"/>
      <c r="AQ2255" s="1"/>
      <c r="AR2255" s="1"/>
      <c r="AS2255" s="1"/>
      <c r="AT2255" s="1"/>
      <c r="AU2255" s="1"/>
      <c r="AV2255" s="1"/>
      <c r="AW2255" s="1"/>
      <c r="AX2255" s="1"/>
      <c r="AY2255" s="1"/>
      <c r="AZ2255" s="1"/>
      <c r="BA2255" s="1"/>
      <c r="BB2255" s="1"/>
      <c r="BC2255" s="1"/>
      <c r="BD2255" s="1"/>
      <c r="BE2255" s="1"/>
      <c r="BF2255" s="1"/>
      <c r="BG2255" s="1"/>
      <c r="BH2255" s="1"/>
      <c r="BI2255" s="1"/>
      <c r="BJ2255" s="1"/>
      <c r="BK2255" s="1"/>
      <c r="BL2255" s="1"/>
      <c r="BM2255" s="1"/>
      <c r="BN2255" s="1"/>
      <c r="BO2255" s="1"/>
      <c r="BP2255" s="1"/>
      <c r="BQ2255" s="1"/>
      <c r="BR2255" s="1"/>
      <c r="BS2255" s="1"/>
      <c r="BT2255" s="1"/>
      <c r="BU2255" s="1"/>
      <c r="BV2255" s="1"/>
      <c r="BW2255" s="1"/>
      <c r="BX2255" s="1"/>
      <c r="BY2255" s="1"/>
      <c r="BZ2255" s="1"/>
      <c r="CA2255" s="1"/>
      <c r="CB2255" s="1"/>
      <c r="CC2255" s="1"/>
      <c r="CD2255" s="1"/>
      <c r="CE2255" s="1"/>
      <c r="CF2255" s="1"/>
      <c r="CG2255" s="1"/>
      <c r="CH2255" s="1"/>
      <c r="CI2255" s="1"/>
      <c r="CJ2255" s="1"/>
      <c r="CK2255" s="1"/>
      <c r="CL2255" s="1"/>
      <c r="CM2255" s="1"/>
      <c r="CN2255" s="1"/>
      <c r="CO2255" s="1"/>
      <c r="CP2255" s="1"/>
      <c r="CQ2255" s="1"/>
      <c r="CR2255" s="1"/>
      <c r="CS2255" s="1"/>
      <c r="CT2255" s="1"/>
      <c r="CU2255" s="1"/>
      <c r="CV2255" s="1"/>
      <c r="CW2255" s="1"/>
      <c r="CX2255" s="1"/>
      <c r="CY2255" s="1"/>
      <c r="CZ2255" s="1"/>
      <c r="DA2255" s="1"/>
      <c r="DB2255" s="1"/>
      <c r="DC2255" s="1"/>
      <c r="DD2255" s="1"/>
      <c r="DE2255" s="1"/>
      <c r="DF2255" s="1"/>
      <c r="DG2255" s="1"/>
      <c r="DH2255" s="1"/>
      <c r="DI2255" s="1"/>
      <c r="DJ2255" s="1"/>
      <c r="DK2255" s="1"/>
      <c r="DL2255" s="1"/>
      <c r="DM2255" s="1"/>
      <c r="DN2255" s="1"/>
      <c r="DO2255" s="1"/>
      <c r="DP2255" s="1"/>
      <c r="DQ2255" s="1"/>
      <c r="DR2255" s="1"/>
      <c r="DS2255" s="1"/>
      <c r="DT2255" s="1"/>
      <c r="DU2255" s="1"/>
      <c r="DV2255" s="1"/>
      <c r="DW2255" s="1"/>
      <c r="DX2255" s="1"/>
      <c r="DY2255" s="1"/>
      <c r="DZ2255" s="1"/>
      <c r="EA2255" s="1"/>
      <c r="EB2255" s="1"/>
      <c r="EC2255" s="1"/>
      <c r="ED2255" s="1"/>
      <c r="EE2255" s="1"/>
      <c r="EF2255" s="1"/>
      <c r="EG2255" s="1"/>
      <c r="EH2255" s="1"/>
      <c r="EI2255" s="1"/>
      <c r="EJ2255" s="1"/>
      <c r="EK2255" s="1"/>
      <c r="EL2255" s="1"/>
      <c r="EM2255" s="1"/>
      <c r="EN2255" s="1"/>
      <c r="EO2255" s="1"/>
      <c r="EP2255" s="1"/>
      <c r="EQ2255" s="1"/>
      <c r="ER2255" s="1"/>
      <c r="ES2255" s="1"/>
      <c r="ET2255" s="1"/>
      <c r="EU2255" s="1"/>
      <c r="EV2255" s="1"/>
      <c r="EW2255" s="1"/>
      <c r="EX2255" s="1"/>
      <c r="EY2255" s="1"/>
      <c r="EZ2255" s="1"/>
      <c r="FA2255" s="1"/>
      <c r="FB2255" s="1"/>
      <c r="FC2255" s="1"/>
      <c r="FD2255" s="1"/>
      <c r="FE2255" s="1"/>
      <c r="FF2255" s="1"/>
      <c r="FG2255" s="1"/>
      <c r="FH2255" s="1"/>
      <c r="FI2255" s="1"/>
      <c r="FJ2255" s="1"/>
      <c r="FK2255" s="1"/>
      <c r="FL2255" s="1"/>
      <c r="FM2255" s="1"/>
      <c r="FN2255" s="1"/>
      <c r="FO2255" s="1"/>
      <c r="FP2255" s="1"/>
      <c r="FQ2255" s="1"/>
      <c r="FR2255" s="1"/>
      <c r="FS2255" s="1"/>
      <c r="FT2255" s="1"/>
      <c r="FU2255" s="1"/>
      <c r="FV2255" s="1"/>
      <c r="FW2255" s="1"/>
      <c r="FX2255" s="1"/>
      <c r="FY2255" s="1"/>
      <c r="FZ2255" s="1"/>
      <c r="GA2255" s="1"/>
      <c r="GB2255" s="1"/>
      <c r="GC2255" s="1"/>
      <c r="GD2255" s="1"/>
      <c r="GE2255" s="1"/>
      <c r="GF2255" s="1"/>
      <c r="GG2255" s="1"/>
      <c r="GH2255" s="1"/>
      <c r="GI2255" s="1"/>
      <c r="GJ2255" s="1"/>
      <c r="GK2255" s="1"/>
      <c r="GL2255" s="1"/>
      <c r="GM2255" s="1"/>
      <c r="GN2255" s="1"/>
      <c r="GO2255" s="1"/>
    </row>
    <row r="2256" spans="1:197" s="40" customFormat="1" x14ac:dyDescent="0.25">
      <c r="A2256" s="41"/>
      <c r="B2256" s="4"/>
      <c r="C2256" s="41"/>
      <c r="D2256" s="42"/>
      <c r="E2256" s="42"/>
      <c r="F2256" s="42"/>
      <c r="G2256" s="1"/>
      <c r="H2256" s="1"/>
      <c r="I2256" s="1"/>
      <c r="J2256" s="1"/>
      <c r="K2256" s="1"/>
      <c r="L2256" s="1"/>
      <c r="M2256" s="2"/>
      <c r="N2256" s="1"/>
      <c r="O2256" s="1"/>
      <c r="P2256" s="1"/>
      <c r="Q2256" s="1"/>
      <c r="R2256" s="1"/>
      <c r="S2256" s="1"/>
      <c r="T2256" s="1"/>
      <c r="U2256" s="1"/>
      <c r="V2256" s="1"/>
      <c r="W2256" s="1"/>
      <c r="X2256" s="1"/>
      <c r="Y2256" s="1"/>
      <c r="Z2256" s="1"/>
      <c r="AA2256" s="1"/>
      <c r="AB2256" s="1"/>
      <c r="AC2256" s="1"/>
      <c r="AD2256" s="1"/>
      <c r="AE2256" s="1"/>
      <c r="AF2256" s="1"/>
      <c r="AG2256" s="1"/>
      <c r="AH2256" s="1"/>
      <c r="AI2256" s="1"/>
      <c r="AJ2256" s="1"/>
      <c r="AK2256" s="1"/>
      <c r="AL2256" s="1"/>
      <c r="AM2256" s="1"/>
      <c r="AN2256" s="1"/>
      <c r="AO2256" s="1"/>
      <c r="AP2256" s="1"/>
      <c r="AQ2256" s="1"/>
      <c r="AR2256" s="1"/>
      <c r="AS2256" s="1"/>
      <c r="AT2256" s="1"/>
      <c r="AU2256" s="1"/>
      <c r="AV2256" s="1"/>
      <c r="AW2256" s="1"/>
      <c r="AX2256" s="1"/>
      <c r="AY2256" s="1"/>
      <c r="AZ2256" s="1"/>
      <c r="BA2256" s="1"/>
      <c r="BB2256" s="1"/>
      <c r="BC2256" s="1"/>
      <c r="BD2256" s="1"/>
      <c r="BE2256" s="1"/>
      <c r="BF2256" s="1"/>
      <c r="BG2256" s="1"/>
      <c r="BH2256" s="1"/>
      <c r="BI2256" s="1"/>
      <c r="BJ2256" s="1"/>
      <c r="BK2256" s="1"/>
      <c r="BL2256" s="1"/>
      <c r="BM2256" s="1"/>
      <c r="BN2256" s="1"/>
      <c r="BO2256" s="1"/>
      <c r="BP2256" s="1"/>
      <c r="BQ2256" s="1"/>
      <c r="BR2256" s="1"/>
      <c r="BS2256" s="1"/>
      <c r="BT2256" s="1"/>
      <c r="BU2256" s="1"/>
      <c r="BV2256" s="1"/>
      <c r="BW2256" s="1"/>
      <c r="BX2256" s="1"/>
      <c r="BY2256" s="1"/>
      <c r="BZ2256" s="1"/>
      <c r="CA2256" s="1"/>
      <c r="CB2256" s="1"/>
      <c r="CC2256" s="1"/>
      <c r="CD2256" s="1"/>
      <c r="CE2256" s="1"/>
      <c r="CF2256" s="1"/>
      <c r="CG2256" s="1"/>
      <c r="CH2256" s="1"/>
      <c r="CI2256" s="1"/>
      <c r="CJ2256" s="1"/>
      <c r="CK2256" s="1"/>
      <c r="CL2256" s="1"/>
      <c r="CM2256" s="1"/>
      <c r="CN2256" s="1"/>
      <c r="CO2256" s="1"/>
      <c r="CP2256" s="1"/>
      <c r="CQ2256" s="1"/>
      <c r="CR2256" s="1"/>
      <c r="CS2256" s="1"/>
      <c r="CT2256" s="1"/>
      <c r="CU2256" s="1"/>
      <c r="CV2256" s="1"/>
      <c r="CW2256" s="1"/>
      <c r="CX2256" s="1"/>
      <c r="CY2256" s="1"/>
      <c r="CZ2256" s="1"/>
      <c r="DA2256" s="1"/>
      <c r="DB2256" s="1"/>
      <c r="DC2256" s="1"/>
      <c r="DD2256" s="1"/>
      <c r="DE2256" s="1"/>
      <c r="DF2256" s="1"/>
      <c r="DG2256" s="1"/>
      <c r="DH2256" s="1"/>
      <c r="DI2256" s="1"/>
      <c r="DJ2256" s="1"/>
      <c r="DK2256" s="1"/>
      <c r="DL2256" s="1"/>
      <c r="DM2256" s="1"/>
      <c r="DN2256" s="1"/>
      <c r="DO2256" s="1"/>
      <c r="DP2256" s="1"/>
      <c r="DQ2256" s="1"/>
      <c r="DR2256" s="1"/>
      <c r="DS2256" s="1"/>
      <c r="DT2256" s="1"/>
      <c r="DU2256" s="1"/>
      <c r="DV2256" s="1"/>
      <c r="DW2256" s="1"/>
      <c r="DX2256" s="1"/>
      <c r="DY2256" s="1"/>
      <c r="DZ2256" s="1"/>
      <c r="EA2256" s="1"/>
      <c r="EB2256" s="1"/>
      <c r="EC2256" s="1"/>
      <c r="ED2256" s="1"/>
      <c r="EE2256" s="1"/>
      <c r="EF2256" s="1"/>
      <c r="EG2256" s="1"/>
      <c r="EH2256" s="1"/>
      <c r="EI2256" s="1"/>
      <c r="EJ2256" s="1"/>
      <c r="EK2256" s="1"/>
      <c r="EL2256" s="1"/>
      <c r="EM2256" s="1"/>
      <c r="EN2256" s="1"/>
      <c r="EO2256" s="1"/>
      <c r="EP2256" s="1"/>
      <c r="EQ2256" s="1"/>
      <c r="ER2256" s="1"/>
      <c r="ES2256" s="1"/>
      <c r="ET2256" s="1"/>
      <c r="EU2256" s="1"/>
      <c r="EV2256" s="1"/>
      <c r="EW2256" s="1"/>
      <c r="EX2256" s="1"/>
      <c r="EY2256" s="1"/>
      <c r="EZ2256" s="1"/>
      <c r="FA2256" s="1"/>
      <c r="FB2256" s="1"/>
      <c r="FC2256" s="1"/>
      <c r="FD2256" s="1"/>
      <c r="FE2256" s="1"/>
      <c r="FF2256" s="1"/>
      <c r="FG2256" s="1"/>
      <c r="FH2256" s="1"/>
      <c r="FI2256" s="1"/>
      <c r="FJ2256" s="1"/>
      <c r="FK2256" s="1"/>
      <c r="FL2256" s="1"/>
      <c r="FM2256" s="1"/>
      <c r="FN2256" s="1"/>
      <c r="FO2256" s="1"/>
      <c r="FP2256" s="1"/>
      <c r="FQ2256" s="1"/>
      <c r="FR2256" s="1"/>
      <c r="FS2256" s="1"/>
      <c r="FT2256" s="1"/>
      <c r="FU2256" s="1"/>
      <c r="FV2256" s="1"/>
      <c r="FW2256" s="1"/>
      <c r="FX2256" s="1"/>
      <c r="FY2256" s="1"/>
      <c r="FZ2256" s="1"/>
      <c r="GA2256" s="1"/>
      <c r="GB2256" s="1"/>
      <c r="GC2256" s="1"/>
      <c r="GD2256" s="1"/>
      <c r="GE2256" s="1"/>
      <c r="GF2256" s="1"/>
      <c r="GG2256" s="1"/>
      <c r="GH2256" s="1"/>
      <c r="GI2256" s="1"/>
      <c r="GJ2256" s="1"/>
      <c r="GK2256" s="1"/>
      <c r="GL2256" s="1"/>
      <c r="GM2256" s="1"/>
      <c r="GN2256" s="1"/>
      <c r="GO2256" s="1"/>
    </row>
    <row r="2257" spans="1:197" s="40" customFormat="1" x14ac:dyDescent="0.25">
      <c r="A2257" s="41"/>
      <c r="B2257" s="4"/>
      <c r="C2257" s="41"/>
      <c r="D2257" s="42"/>
      <c r="E2257" s="42"/>
      <c r="F2257" s="42"/>
      <c r="G2257" s="1"/>
      <c r="H2257" s="1"/>
      <c r="I2257" s="1"/>
      <c r="J2257" s="1"/>
      <c r="K2257" s="1"/>
      <c r="L2257" s="1"/>
      <c r="M2257" s="2"/>
      <c r="N2257" s="1"/>
      <c r="O2257" s="1"/>
      <c r="P2257" s="1"/>
      <c r="Q2257" s="1"/>
      <c r="R2257" s="1"/>
      <c r="S2257" s="1"/>
      <c r="T2257" s="1"/>
      <c r="U2257" s="1"/>
      <c r="V2257" s="1"/>
      <c r="W2257" s="1"/>
      <c r="X2257" s="1"/>
      <c r="Y2257" s="1"/>
      <c r="Z2257" s="1"/>
      <c r="AA2257" s="1"/>
      <c r="AB2257" s="1"/>
      <c r="AC2257" s="1"/>
      <c r="AD2257" s="1"/>
      <c r="AE2257" s="1"/>
      <c r="AF2257" s="1"/>
      <c r="AG2257" s="1"/>
      <c r="AH2257" s="1"/>
      <c r="AI2257" s="1"/>
      <c r="AJ2257" s="1"/>
      <c r="AK2257" s="1"/>
      <c r="AL2257" s="1"/>
      <c r="AM2257" s="1"/>
      <c r="AN2257" s="1"/>
      <c r="AO2257" s="1"/>
      <c r="AP2257" s="1"/>
      <c r="AQ2257" s="1"/>
      <c r="AR2257" s="1"/>
      <c r="AS2257" s="1"/>
      <c r="AT2257" s="1"/>
      <c r="AU2257" s="1"/>
      <c r="AV2257" s="1"/>
      <c r="AW2257" s="1"/>
      <c r="AX2257" s="1"/>
      <c r="AY2257" s="1"/>
      <c r="AZ2257" s="1"/>
      <c r="BA2257" s="1"/>
      <c r="BB2257" s="1"/>
      <c r="BC2257" s="1"/>
      <c r="BD2257" s="1"/>
      <c r="BE2257" s="1"/>
      <c r="BF2257" s="1"/>
      <c r="BG2257" s="1"/>
      <c r="BH2257" s="1"/>
      <c r="BI2257" s="1"/>
      <c r="BJ2257" s="1"/>
      <c r="BK2257" s="1"/>
      <c r="BL2257" s="1"/>
      <c r="BM2257" s="1"/>
      <c r="BN2257" s="1"/>
      <c r="BO2257" s="1"/>
      <c r="BP2257" s="1"/>
      <c r="BQ2257" s="1"/>
      <c r="BR2257" s="1"/>
      <c r="BS2257" s="1"/>
      <c r="BT2257" s="1"/>
      <c r="BU2257" s="1"/>
      <c r="BV2257" s="1"/>
      <c r="BW2257" s="1"/>
      <c r="BX2257" s="1"/>
      <c r="BY2257" s="1"/>
      <c r="BZ2257" s="1"/>
      <c r="CA2257" s="1"/>
      <c r="CB2257" s="1"/>
      <c r="CC2257" s="1"/>
      <c r="CD2257" s="1"/>
      <c r="CE2257" s="1"/>
      <c r="CF2257" s="1"/>
      <c r="CG2257" s="1"/>
      <c r="CH2257" s="1"/>
      <c r="CI2257" s="1"/>
      <c r="CJ2257" s="1"/>
      <c r="CK2257" s="1"/>
      <c r="CL2257" s="1"/>
      <c r="CM2257" s="1"/>
      <c r="CN2257" s="1"/>
      <c r="CO2257" s="1"/>
      <c r="CP2257" s="1"/>
      <c r="CQ2257" s="1"/>
      <c r="CR2257" s="1"/>
      <c r="CS2257" s="1"/>
      <c r="CT2257" s="1"/>
      <c r="CU2257" s="1"/>
      <c r="CV2257" s="1"/>
      <c r="CW2257" s="1"/>
      <c r="CX2257" s="1"/>
      <c r="CY2257" s="1"/>
      <c r="CZ2257" s="1"/>
      <c r="DA2257" s="1"/>
      <c r="DB2257" s="1"/>
      <c r="DC2257" s="1"/>
      <c r="DD2257" s="1"/>
      <c r="DE2257" s="1"/>
      <c r="DF2257" s="1"/>
      <c r="DG2257" s="1"/>
      <c r="DH2257" s="1"/>
      <c r="DI2257" s="1"/>
      <c r="DJ2257" s="1"/>
      <c r="DK2257" s="1"/>
      <c r="DL2257" s="1"/>
      <c r="DM2257" s="1"/>
      <c r="DN2257" s="1"/>
      <c r="DO2257" s="1"/>
      <c r="DP2257" s="1"/>
      <c r="DQ2257" s="1"/>
      <c r="DR2257" s="1"/>
      <c r="DS2257" s="1"/>
      <c r="DT2257" s="1"/>
      <c r="DU2257" s="1"/>
      <c r="DV2257" s="1"/>
      <c r="DW2257" s="1"/>
      <c r="DX2257" s="1"/>
      <c r="DY2257" s="1"/>
      <c r="DZ2257" s="1"/>
      <c r="EA2257" s="1"/>
      <c r="EB2257" s="1"/>
      <c r="EC2257" s="1"/>
      <c r="ED2257" s="1"/>
      <c r="EE2257" s="1"/>
      <c r="EF2257" s="1"/>
      <c r="EG2257" s="1"/>
      <c r="EH2257" s="1"/>
      <c r="EI2257" s="1"/>
      <c r="EJ2257" s="1"/>
      <c r="EK2257" s="1"/>
      <c r="EL2257" s="1"/>
      <c r="EM2257" s="1"/>
      <c r="EN2257" s="1"/>
      <c r="EO2257" s="1"/>
      <c r="EP2257" s="1"/>
      <c r="EQ2257" s="1"/>
      <c r="ER2257" s="1"/>
      <c r="ES2257" s="1"/>
      <c r="ET2257" s="1"/>
      <c r="EU2257" s="1"/>
      <c r="EV2257" s="1"/>
      <c r="EW2257" s="1"/>
      <c r="EX2257" s="1"/>
      <c r="EY2257" s="1"/>
      <c r="EZ2257" s="1"/>
      <c r="FA2257" s="1"/>
      <c r="FB2257" s="1"/>
      <c r="FC2257" s="1"/>
      <c r="FD2257" s="1"/>
      <c r="FE2257" s="1"/>
      <c r="FF2257" s="1"/>
      <c r="FG2257" s="1"/>
      <c r="FH2257" s="1"/>
      <c r="FI2257" s="1"/>
      <c r="FJ2257" s="1"/>
      <c r="FK2257" s="1"/>
      <c r="FL2257" s="1"/>
      <c r="FM2257" s="1"/>
      <c r="FN2257" s="1"/>
      <c r="FO2257" s="1"/>
      <c r="FP2257" s="1"/>
      <c r="FQ2257" s="1"/>
      <c r="FR2257" s="1"/>
      <c r="FS2257" s="1"/>
      <c r="FT2257" s="1"/>
      <c r="FU2257" s="1"/>
      <c r="FV2257" s="1"/>
      <c r="FW2257" s="1"/>
      <c r="FX2257" s="1"/>
      <c r="FY2257" s="1"/>
      <c r="FZ2257" s="1"/>
      <c r="GA2257" s="1"/>
      <c r="GB2257" s="1"/>
      <c r="GC2257" s="1"/>
      <c r="GD2257" s="1"/>
      <c r="GE2257" s="1"/>
      <c r="GF2257" s="1"/>
      <c r="GG2257" s="1"/>
      <c r="GH2257" s="1"/>
      <c r="GI2257" s="1"/>
      <c r="GJ2257" s="1"/>
      <c r="GK2257" s="1"/>
      <c r="GL2257" s="1"/>
      <c r="GM2257" s="1"/>
      <c r="GN2257" s="1"/>
      <c r="GO2257" s="1"/>
    </row>
    <row r="2258" spans="1:197" s="40" customFormat="1" x14ac:dyDescent="0.25">
      <c r="A2258" s="41"/>
      <c r="B2258" s="4"/>
      <c r="C2258" s="41"/>
      <c r="D2258" s="42"/>
      <c r="E2258" s="42"/>
      <c r="F2258" s="42"/>
      <c r="G2258" s="1"/>
      <c r="H2258" s="1"/>
      <c r="I2258" s="1"/>
      <c r="J2258" s="1"/>
      <c r="K2258" s="1"/>
      <c r="L2258" s="1"/>
      <c r="M2258" s="2"/>
      <c r="N2258" s="1"/>
      <c r="O2258" s="1"/>
      <c r="P2258" s="1"/>
      <c r="Q2258" s="1"/>
      <c r="R2258" s="1"/>
      <c r="S2258" s="1"/>
      <c r="T2258" s="1"/>
      <c r="U2258" s="1"/>
      <c r="V2258" s="1"/>
      <c r="W2258" s="1"/>
      <c r="X2258" s="1"/>
      <c r="Y2258" s="1"/>
      <c r="Z2258" s="1"/>
      <c r="AA2258" s="1"/>
      <c r="AB2258" s="1"/>
      <c r="AC2258" s="1"/>
      <c r="AD2258" s="1"/>
      <c r="AE2258" s="1"/>
      <c r="AF2258" s="1"/>
      <c r="AG2258" s="1"/>
      <c r="AH2258" s="1"/>
      <c r="AI2258" s="1"/>
      <c r="AJ2258" s="1"/>
      <c r="AK2258" s="1"/>
      <c r="AL2258" s="1"/>
      <c r="AM2258" s="1"/>
      <c r="AN2258" s="1"/>
      <c r="AO2258" s="1"/>
      <c r="AP2258" s="1"/>
      <c r="AQ2258" s="1"/>
      <c r="AR2258" s="1"/>
      <c r="AS2258" s="1"/>
      <c r="AT2258" s="1"/>
      <c r="AU2258" s="1"/>
      <c r="AV2258" s="1"/>
      <c r="AW2258" s="1"/>
      <c r="AX2258" s="1"/>
      <c r="AY2258" s="1"/>
      <c r="AZ2258" s="1"/>
      <c r="BA2258" s="1"/>
      <c r="BB2258" s="1"/>
      <c r="BC2258" s="1"/>
      <c r="BD2258" s="1"/>
      <c r="BE2258" s="1"/>
      <c r="BF2258" s="1"/>
      <c r="BG2258" s="1"/>
      <c r="BH2258" s="1"/>
      <c r="BI2258" s="1"/>
      <c r="BJ2258" s="1"/>
      <c r="BK2258" s="1"/>
      <c r="BL2258" s="1"/>
      <c r="BM2258" s="1"/>
      <c r="BN2258" s="1"/>
      <c r="BO2258" s="1"/>
      <c r="BP2258" s="1"/>
      <c r="BQ2258" s="1"/>
      <c r="BR2258" s="1"/>
      <c r="BS2258" s="1"/>
      <c r="BT2258" s="1"/>
      <c r="BU2258" s="1"/>
      <c r="BV2258" s="1"/>
      <c r="BW2258" s="1"/>
      <c r="BX2258" s="1"/>
      <c r="BY2258" s="1"/>
      <c r="BZ2258" s="1"/>
      <c r="CA2258" s="1"/>
      <c r="CB2258" s="1"/>
      <c r="CC2258" s="1"/>
      <c r="CD2258" s="1"/>
      <c r="CE2258" s="1"/>
      <c r="CF2258" s="1"/>
      <c r="CG2258" s="1"/>
      <c r="CH2258" s="1"/>
      <c r="CI2258" s="1"/>
      <c r="CJ2258" s="1"/>
      <c r="CK2258" s="1"/>
      <c r="CL2258" s="1"/>
      <c r="CM2258" s="1"/>
      <c r="CN2258" s="1"/>
      <c r="CO2258" s="1"/>
      <c r="CP2258" s="1"/>
      <c r="CQ2258" s="1"/>
      <c r="CR2258" s="1"/>
      <c r="CS2258" s="1"/>
      <c r="CT2258" s="1"/>
      <c r="CU2258" s="1"/>
      <c r="CV2258" s="1"/>
      <c r="CW2258" s="1"/>
      <c r="CX2258" s="1"/>
      <c r="CY2258" s="1"/>
      <c r="CZ2258" s="1"/>
      <c r="DA2258" s="1"/>
      <c r="DB2258" s="1"/>
      <c r="DC2258" s="1"/>
      <c r="DD2258" s="1"/>
      <c r="DE2258" s="1"/>
      <c r="DF2258" s="1"/>
      <c r="DG2258" s="1"/>
      <c r="DH2258" s="1"/>
      <c r="DI2258" s="1"/>
      <c r="DJ2258" s="1"/>
      <c r="DK2258" s="1"/>
      <c r="DL2258" s="1"/>
      <c r="DM2258" s="1"/>
      <c r="DN2258" s="1"/>
      <c r="DO2258" s="1"/>
      <c r="DP2258" s="1"/>
      <c r="DQ2258" s="1"/>
      <c r="DR2258" s="1"/>
      <c r="DS2258" s="1"/>
      <c r="DT2258" s="1"/>
      <c r="DU2258" s="1"/>
      <c r="DV2258" s="1"/>
      <c r="DW2258" s="1"/>
      <c r="DX2258" s="1"/>
      <c r="DY2258" s="1"/>
      <c r="DZ2258" s="1"/>
      <c r="EA2258" s="1"/>
      <c r="EB2258" s="1"/>
      <c r="EC2258" s="1"/>
      <c r="ED2258" s="1"/>
      <c r="EE2258" s="1"/>
      <c r="EF2258" s="1"/>
      <c r="EG2258" s="1"/>
      <c r="EH2258" s="1"/>
      <c r="EI2258" s="1"/>
      <c r="EJ2258" s="1"/>
      <c r="EK2258" s="1"/>
      <c r="EL2258" s="1"/>
      <c r="EM2258" s="1"/>
      <c r="EN2258" s="1"/>
      <c r="EO2258" s="1"/>
      <c r="EP2258" s="1"/>
      <c r="EQ2258" s="1"/>
      <c r="ER2258" s="1"/>
      <c r="ES2258" s="1"/>
      <c r="ET2258" s="1"/>
      <c r="EU2258" s="1"/>
      <c r="EV2258" s="1"/>
      <c r="EW2258" s="1"/>
      <c r="EX2258" s="1"/>
      <c r="EY2258" s="1"/>
      <c r="EZ2258" s="1"/>
      <c r="FA2258" s="1"/>
      <c r="FB2258" s="1"/>
      <c r="FC2258" s="1"/>
      <c r="FD2258" s="1"/>
      <c r="FE2258" s="1"/>
      <c r="FF2258" s="1"/>
      <c r="FG2258" s="1"/>
      <c r="FH2258" s="1"/>
      <c r="FI2258" s="1"/>
      <c r="FJ2258" s="1"/>
      <c r="FK2258" s="1"/>
      <c r="FL2258" s="1"/>
      <c r="FM2258" s="1"/>
      <c r="FN2258" s="1"/>
      <c r="FO2258" s="1"/>
      <c r="FP2258" s="1"/>
      <c r="FQ2258" s="1"/>
      <c r="FR2258" s="1"/>
      <c r="FS2258" s="1"/>
      <c r="FT2258" s="1"/>
      <c r="FU2258" s="1"/>
      <c r="FV2258" s="1"/>
      <c r="FW2258" s="1"/>
      <c r="FX2258" s="1"/>
      <c r="FY2258" s="1"/>
      <c r="FZ2258" s="1"/>
      <c r="GA2258" s="1"/>
      <c r="GB2258" s="1"/>
      <c r="GC2258" s="1"/>
      <c r="GD2258" s="1"/>
      <c r="GE2258" s="1"/>
      <c r="GF2258" s="1"/>
      <c r="GG2258" s="1"/>
      <c r="GH2258" s="1"/>
      <c r="GI2258" s="1"/>
      <c r="GJ2258" s="1"/>
      <c r="GK2258" s="1"/>
      <c r="GL2258" s="1"/>
      <c r="GM2258" s="1"/>
      <c r="GN2258" s="1"/>
      <c r="GO2258" s="1"/>
    </row>
    <row r="2259" spans="1:197" s="40" customFormat="1" x14ac:dyDescent="0.25">
      <c r="A2259" s="41"/>
      <c r="B2259" s="4"/>
      <c r="C2259" s="41"/>
      <c r="D2259" s="42"/>
      <c r="E2259" s="42"/>
      <c r="F2259" s="42"/>
      <c r="G2259" s="1"/>
      <c r="H2259" s="1"/>
      <c r="I2259" s="1"/>
      <c r="J2259" s="1"/>
      <c r="K2259" s="1"/>
      <c r="L2259" s="1"/>
      <c r="M2259" s="2"/>
      <c r="N2259" s="1"/>
      <c r="O2259" s="1"/>
      <c r="P2259" s="1"/>
      <c r="Q2259" s="1"/>
      <c r="R2259" s="1"/>
      <c r="S2259" s="1"/>
      <c r="T2259" s="1"/>
      <c r="U2259" s="1"/>
      <c r="V2259" s="1"/>
      <c r="W2259" s="1"/>
      <c r="X2259" s="1"/>
      <c r="Y2259" s="1"/>
      <c r="Z2259" s="1"/>
      <c r="AA2259" s="1"/>
      <c r="AB2259" s="1"/>
      <c r="AC2259" s="1"/>
      <c r="AD2259" s="1"/>
      <c r="AE2259" s="1"/>
      <c r="AF2259" s="1"/>
      <c r="AG2259" s="1"/>
      <c r="AH2259" s="1"/>
      <c r="AI2259" s="1"/>
      <c r="AJ2259" s="1"/>
      <c r="AK2259" s="1"/>
      <c r="AL2259" s="1"/>
      <c r="AM2259" s="1"/>
      <c r="AN2259" s="1"/>
      <c r="AO2259" s="1"/>
      <c r="AP2259" s="1"/>
      <c r="AQ2259" s="1"/>
      <c r="AR2259" s="1"/>
      <c r="AS2259" s="1"/>
      <c r="AT2259" s="1"/>
      <c r="AU2259" s="1"/>
      <c r="AV2259" s="1"/>
      <c r="AW2259" s="1"/>
      <c r="AX2259" s="1"/>
      <c r="AY2259" s="1"/>
      <c r="AZ2259" s="1"/>
      <c r="BA2259" s="1"/>
      <c r="BB2259" s="1"/>
      <c r="BC2259" s="1"/>
      <c r="BD2259" s="1"/>
      <c r="BE2259" s="1"/>
      <c r="BF2259" s="1"/>
      <c r="BG2259" s="1"/>
      <c r="BH2259" s="1"/>
      <c r="BI2259" s="1"/>
      <c r="BJ2259" s="1"/>
      <c r="BK2259" s="1"/>
      <c r="BL2259" s="1"/>
      <c r="BM2259" s="1"/>
      <c r="BN2259" s="1"/>
      <c r="BO2259" s="1"/>
      <c r="BP2259" s="1"/>
      <c r="BQ2259" s="1"/>
      <c r="BR2259" s="1"/>
      <c r="BS2259" s="1"/>
      <c r="BT2259" s="1"/>
      <c r="BU2259" s="1"/>
      <c r="BV2259" s="1"/>
      <c r="BW2259" s="1"/>
      <c r="BX2259" s="1"/>
      <c r="BY2259" s="1"/>
      <c r="BZ2259" s="1"/>
      <c r="CA2259" s="1"/>
      <c r="CB2259" s="1"/>
      <c r="CC2259" s="1"/>
      <c r="CD2259" s="1"/>
      <c r="CE2259" s="1"/>
      <c r="CF2259" s="1"/>
      <c r="CG2259" s="1"/>
      <c r="CH2259" s="1"/>
      <c r="CI2259" s="1"/>
      <c r="CJ2259" s="1"/>
      <c r="CK2259" s="1"/>
      <c r="CL2259" s="1"/>
      <c r="CM2259" s="1"/>
      <c r="CN2259" s="1"/>
      <c r="CO2259" s="1"/>
      <c r="CP2259" s="1"/>
      <c r="CQ2259" s="1"/>
      <c r="CR2259" s="1"/>
      <c r="CS2259" s="1"/>
      <c r="CT2259" s="1"/>
      <c r="CU2259" s="1"/>
      <c r="CV2259" s="1"/>
      <c r="CW2259" s="1"/>
      <c r="CX2259" s="1"/>
      <c r="CY2259" s="1"/>
      <c r="CZ2259" s="1"/>
      <c r="DA2259" s="1"/>
      <c r="DB2259" s="1"/>
      <c r="DC2259" s="1"/>
      <c r="DD2259" s="1"/>
      <c r="DE2259" s="1"/>
      <c r="DF2259" s="1"/>
      <c r="DG2259" s="1"/>
      <c r="DH2259" s="1"/>
      <c r="DI2259" s="1"/>
      <c r="DJ2259" s="1"/>
      <c r="DK2259" s="1"/>
      <c r="DL2259" s="1"/>
      <c r="DM2259" s="1"/>
      <c r="DN2259" s="1"/>
      <c r="DO2259" s="1"/>
      <c r="DP2259" s="1"/>
      <c r="DQ2259" s="1"/>
      <c r="DR2259" s="1"/>
      <c r="DS2259" s="1"/>
      <c r="DT2259" s="1"/>
      <c r="DU2259" s="1"/>
      <c r="DV2259" s="1"/>
      <c r="DW2259" s="1"/>
      <c r="DX2259" s="1"/>
      <c r="DY2259" s="1"/>
      <c r="DZ2259" s="1"/>
      <c r="EA2259" s="1"/>
      <c r="EB2259" s="1"/>
      <c r="EC2259" s="1"/>
      <c r="ED2259" s="1"/>
      <c r="EE2259" s="1"/>
      <c r="EF2259" s="1"/>
      <c r="EG2259" s="1"/>
      <c r="EH2259" s="1"/>
      <c r="EI2259" s="1"/>
      <c r="EJ2259" s="1"/>
      <c r="EK2259" s="1"/>
      <c r="EL2259" s="1"/>
      <c r="EM2259" s="1"/>
      <c r="EN2259" s="1"/>
      <c r="EO2259" s="1"/>
      <c r="EP2259" s="1"/>
      <c r="EQ2259" s="1"/>
      <c r="ER2259" s="1"/>
      <c r="ES2259" s="1"/>
      <c r="ET2259" s="1"/>
      <c r="EU2259" s="1"/>
      <c r="EV2259" s="1"/>
      <c r="EW2259" s="1"/>
      <c r="EX2259" s="1"/>
      <c r="EY2259" s="1"/>
      <c r="EZ2259" s="1"/>
      <c r="FA2259" s="1"/>
      <c r="FB2259" s="1"/>
      <c r="FC2259" s="1"/>
      <c r="FD2259" s="1"/>
      <c r="FE2259" s="1"/>
      <c r="FF2259" s="1"/>
      <c r="FG2259" s="1"/>
      <c r="FH2259" s="1"/>
      <c r="FI2259" s="1"/>
      <c r="FJ2259" s="1"/>
      <c r="FK2259" s="1"/>
      <c r="FL2259" s="1"/>
      <c r="FM2259" s="1"/>
      <c r="FN2259" s="1"/>
      <c r="FO2259" s="1"/>
      <c r="FP2259" s="1"/>
      <c r="FQ2259" s="1"/>
      <c r="FR2259" s="1"/>
      <c r="FS2259" s="1"/>
      <c r="FT2259" s="1"/>
      <c r="FU2259" s="1"/>
      <c r="FV2259" s="1"/>
      <c r="FW2259" s="1"/>
      <c r="FX2259" s="1"/>
      <c r="FY2259" s="1"/>
      <c r="FZ2259" s="1"/>
      <c r="GA2259" s="1"/>
      <c r="GB2259" s="1"/>
      <c r="GC2259" s="1"/>
      <c r="GD2259" s="1"/>
      <c r="GE2259" s="1"/>
      <c r="GF2259" s="1"/>
      <c r="GG2259" s="1"/>
      <c r="GH2259" s="1"/>
      <c r="GI2259" s="1"/>
      <c r="GJ2259" s="1"/>
      <c r="GK2259" s="1"/>
      <c r="GL2259" s="1"/>
      <c r="GM2259" s="1"/>
      <c r="GN2259" s="1"/>
      <c r="GO2259" s="1"/>
    </row>
    <row r="2260" spans="1:197" s="40" customFormat="1" x14ac:dyDescent="0.25">
      <c r="A2260" s="41"/>
      <c r="B2260" s="4"/>
      <c r="C2260" s="41"/>
      <c r="D2260" s="42"/>
      <c r="E2260" s="42"/>
      <c r="F2260" s="42"/>
      <c r="G2260" s="1"/>
      <c r="H2260" s="1"/>
      <c r="I2260" s="1"/>
      <c r="J2260" s="1"/>
      <c r="K2260" s="1"/>
      <c r="L2260" s="1"/>
      <c r="M2260" s="2"/>
      <c r="N2260" s="1"/>
      <c r="O2260" s="1"/>
      <c r="P2260" s="1"/>
      <c r="Q2260" s="1"/>
      <c r="R2260" s="1"/>
      <c r="S2260" s="1"/>
      <c r="T2260" s="1"/>
      <c r="U2260" s="1"/>
      <c r="V2260" s="1"/>
      <c r="W2260" s="1"/>
      <c r="X2260" s="1"/>
      <c r="Y2260" s="1"/>
      <c r="Z2260" s="1"/>
      <c r="AA2260" s="1"/>
      <c r="AB2260" s="1"/>
      <c r="AC2260" s="1"/>
      <c r="AD2260" s="1"/>
      <c r="AE2260" s="1"/>
      <c r="AF2260" s="1"/>
      <c r="AG2260" s="1"/>
      <c r="AH2260" s="1"/>
      <c r="AI2260" s="1"/>
      <c r="AJ2260" s="1"/>
      <c r="AK2260" s="1"/>
      <c r="AL2260" s="1"/>
      <c r="AM2260" s="1"/>
      <c r="AN2260" s="1"/>
      <c r="AO2260" s="1"/>
      <c r="AP2260" s="1"/>
      <c r="AQ2260" s="1"/>
      <c r="AR2260" s="1"/>
      <c r="AS2260" s="1"/>
      <c r="AT2260" s="1"/>
      <c r="AU2260" s="1"/>
      <c r="AV2260" s="1"/>
      <c r="AW2260" s="1"/>
      <c r="AX2260" s="1"/>
      <c r="AY2260" s="1"/>
      <c r="AZ2260" s="1"/>
      <c r="BA2260" s="1"/>
      <c r="BB2260" s="1"/>
      <c r="BC2260" s="1"/>
      <c r="BD2260" s="1"/>
      <c r="BE2260" s="1"/>
      <c r="BF2260" s="1"/>
      <c r="BG2260" s="1"/>
      <c r="BH2260" s="1"/>
      <c r="BI2260" s="1"/>
      <c r="BJ2260" s="1"/>
      <c r="BK2260" s="1"/>
      <c r="BL2260" s="1"/>
      <c r="BM2260" s="1"/>
      <c r="BN2260" s="1"/>
      <c r="BO2260" s="1"/>
      <c r="BP2260" s="1"/>
      <c r="BQ2260" s="1"/>
      <c r="BR2260" s="1"/>
      <c r="BS2260" s="1"/>
      <c r="BT2260" s="1"/>
      <c r="BU2260" s="1"/>
      <c r="BV2260" s="1"/>
      <c r="BW2260" s="1"/>
      <c r="BX2260" s="1"/>
      <c r="BY2260" s="1"/>
      <c r="BZ2260" s="1"/>
      <c r="CA2260" s="1"/>
      <c r="CB2260" s="1"/>
      <c r="CC2260" s="1"/>
      <c r="CD2260" s="1"/>
      <c r="CE2260" s="1"/>
      <c r="CF2260" s="1"/>
      <c r="CG2260" s="1"/>
      <c r="CH2260" s="1"/>
      <c r="CI2260" s="1"/>
      <c r="CJ2260" s="1"/>
      <c r="CK2260" s="1"/>
      <c r="CL2260" s="1"/>
      <c r="CM2260" s="1"/>
      <c r="CN2260" s="1"/>
      <c r="CO2260" s="1"/>
      <c r="CP2260" s="1"/>
      <c r="CQ2260" s="1"/>
      <c r="CR2260" s="1"/>
      <c r="CS2260" s="1"/>
      <c r="CT2260" s="1"/>
      <c r="CU2260" s="1"/>
      <c r="CV2260" s="1"/>
      <c r="CW2260" s="1"/>
      <c r="CX2260" s="1"/>
      <c r="CY2260" s="1"/>
      <c r="CZ2260" s="1"/>
      <c r="DA2260" s="1"/>
      <c r="DB2260" s="1"/>
      <c r="DC2260" s="1"/>
      <c r="DD2260" s="1"/>
      <c r="DE2260" s="1"/>
      <c r="DF2260" s="1"/>
      <c r="DG2260" s="1"/>
      <c r="DH2260" s="1"/>
      <c r="DI2260" s="1"/>
      <c r="DJ2260" s="1"/>
      <c r="DK2260" s="1"/>
      <c r="DL2260" s="1"/>
      <c r="DM2260" s="1"/>
      <c r="DN2260" s="1"/>
      <c r="DO2260" s="1"/>
      <c r="DP2260" s="1"/>
      <c r="DQ2260" s="1"/>
      <c r="DR2260" s="1"/>
      <c r="DS2260" s="1"/>
      <c r="DT2260" s="1"/>
      <c r="DU2260" s="1"/>
      <c r="DV2260" s="1"/>
      <c r="DW2260" s="1"/>
      <c r="DX2260" s="1"/>
      <c r="DY2260" s="1"/>
      <c r="DZ2260" s="1"/>
      <c r="EA2260" s="1"/>
      <c r="EB2260" s="1"/>
      <c r="EC2260" s="1"/>
      <c r="ED2260" s="1"/>
      <c r="EE2260" s="1"/>
      <c r="EF2260" s="1"/>
      <c r="EG2260" s="1"/>
      <c r="EH2260" s="1"/>
      <c r="EI2260" s="1"/>
      <c r="EJ2260" s="1"/>
      <c r="EK2260" s="1"/>
      <c r="EL2260" s="1"/>
      <c r="EM2260" s="1"/>
      <c r="EN2260" s="1"/>
      <c r="EO2260" s="1"/>
      <c r="EP2260" s="1"/>
      <c r="EQ2260" s="1"/>
      <c r="ER2260" s="1"/>
      <c r="ES2260" s="1"/>
      <c r="ET2260" s="1"/>
      <c r="EU2260" s="1"/>
      <c r="EV2260" s="1"/>
      <c r="EW2260" s="1"/>
      <c r="EX2260" s="1"/>
      <c r="EY2260" s="1"/>
      <c r="EZ2260" s="1"/>
      <c r="FA2260" s="1"/>
      <c r="FB2260" s="1"/>
      <c r="FC2260" s="1"/>
      <c r="FD2260" s="1"/>
      <c r="FE2260" s="1"/>
      <c r="FF2260" s="1"/>
      <c r="FG2260" s="1"/>
      <c r="FH2260" s="1"/>
      <c r="FI2260" s="1"/>
      <c r="FJ2260" s="1"/>
      <c r="FK2260" s="1"/>
      <c r="FL2260" s="1"/>
      <c r="FM2260" s="1"/>
      <c r="FN2260" s="1"/>
      <c r="FO2260" s="1"/>
      <c r="FP2260" s="1"/>
      <c r="FQ2260" s="1"/>
      <c r="FR2260" s="1"/>
      <c r="FS2260" s="1"/>
      <c r="FT2260" s="1"/>
      <c r="FU2260" s="1"/>
      <c r="FV2260" s="1"/>
      <c r="FW2260" s="1"/>
      <c r="FX2260" s="1"/>
      <c r="FY2260" s="1"/>
      <c r="FZ2260" s="1"/>
      <c r="GA2260" s="1"/>
      <c r="GB2260" s="1"/>
      <c r="GC2260" s="1"/>
      <c r="GD2260" s="1"/>
      <c r="GE2260" s="1"/>
      <c r="GF2260" s="1"/>
      <c r="GG2260" s="1"/>
      <c r="GH2260" s="1"/>
      <c r="GI2260" s="1"/>
      <c r="GJ2260" s="1"/>
      <c r="GK2260" s="1"/>
      <c r="GL2260" s="1"/>
      <c r="GM2260" s="1"/>
      <c r="GN2260" s="1"/>
      <c r="GO2260" s="1"/>
    </row>
    <row r="2261" spans="1:197" s="40" customFormat="1" x14ac:dyDescent="0.25">
      <c r="A2261" s="41"/>
      <c r="B2261" s="4"/>
      <c r="C2261" s="41"/>
      <c r="D2261" s="42"/>
      <c r="E2261" s="42"/>
      <c r="F2261" s="42"/>
      <c r="G2261" s="1"/>
      <c r="H2261" s="1"/>
      <c r="I2261" s="1"/>
      <c r="J2261" s="1"/>
      <c r="K2261" s="1"/>
      <c r="L2261" s="1"/>
      <c r="M2261" s="2"/>
      <c r="N2261" s="1"/>
      <c r="O2261" s="1"/>
      <c r="P2261" s="1"/>
      <c r="Q2261" s="1"/>
      <c r="R2261" s="1"/>
      <c r="S2261" s="1"/>
      <c r="T2261" s="1"/>
      <c r="U2261" s="1"/>
      <c r="V2261" s="1"/>
      <c r="W2261" s="1"/>
      <c r="X2261" s="1"/>
      <c r="Y2261" s="1"/>
      <c r="Z2261" s="1"/>
      <c r="AA2261" s="1"/>
      <c r="AB2261" s="1"/>
      <c r="AC2261" s="1"/>
      <c r="AD2261" s="1"/>
      <c r="AE2261" s="1"/>
      <c r="AF2261" s="1"/>
      <c r="AG2261" s="1"/>
      <c r="AH2261" s="1"/>
      <c r="AI2261" s="1"/>
      <c r="AJ2261" s="1"/>
      <c r="AK2261" s="1"/>
      <c r="AL2261" s="1"/>
      <c r="AM2261" s="1"/>
      <c r="AN2261" s="1"/>
      <c r="AO2261" s="1"/>
      <c r="AP2261" s="1"/>
      <c r="AQ2261" s="1"/>
      <c r="AR2261" s="1"/>
      <c r="AS2261" s="1"/>
      <c r="AT2261" s="1"/>
      <c r="AU2261" s="1"/>
      <c r="AV2261" s="1"/>
      <c r="AW2261" s="1"/>
      <c r="AX2261" s="1"/>
      <c r="AY2261" s="1"/>
      <c r="AZ2261" s="1"/>
      <c r="BA2261" s="1"/>
      <c r="BB2261" s="1"/>
      <c r="BC2261" s="1"/>
      <c r="BD2261" s="1"/>
      <c r="BE2261" s="1"/>
      <c r="BF2261" s="1"/>
      <c r="BG2261" s="1"/>
      <c r="BH2261" s="1"/>
      <c r="BI2261" s="1"/>
      <c r="BJ2261" s="1"/>
      <c r="BK2261" s="1"/>
      <c r="BL2261" s="1"/>
      <c r="BM2261" s="1"/>
      <c r="BN2261" s="1"/>
      <c r="BO2261" s="1"/>
      <c r="BP2261" s="1"/>
      <c r="BQ2261" s="1"/>
      <c r="BR2261" s="1"/>
      <c r="BS2261" s="1"/>
      <c r="BT2261" s="1"/>
      <c r="BU2261" s="1"/>
      <c r="BV2261" s="1"/>
      <c r="BW2261" s="1"/>
      <c r="BX2261" s="1"/>
      <c r="BY2261" s="1"/>
      <c r="BZ2261" s="1"/>
      <c r="CA2261" s="1"/>
      <c r="CB2261" s="1"/>
      <c r="CC2261" s="1"/>
      <c r="CD2261" s="1"/>
      <c r="CE2261" s="1"/>
      <c r="CF2261" s="1"/>
      <c r="CG2261" s="1"/>
      <c r="CH2261" s="1"/>
      <c r="CI2261" s="1"/>
      <c r="CJ2261" s="1"/>
      <c r="CK2261" s="1"/>
      <c r="CL2261" s="1"/>
      <c r="CM2261" s="1"/>
      <c r="CN2261" s="1"/>
      <c r="CO2261" s="1"/>
      <c r="CP2261" s="1"/>
      <c r="CQ2261" s="1"/>
      <c r="CR2261" s="1"/>
      <c r="CS2261" s="1"/>
      <c r="CT2261" s="1"/>
      <c r="CU2261" s="1"/>
      <c r="CV2261" s="1"/>
      <c r="CW2261" s="1"/>
      <c r="CX2261" s="1"/>
      <c r="CY2261" s="1"/>
      <c r="CZ2261" s="1"/>
      <c r="DA2261" s="1"/>
      <c r="DB2261" s="1"/>
      <c r="DC2261" s="1"/>
      <c r="DD2261" s="1"/>
      <c r="DE2261" s="1"/>
      <c r="DF2261" s="1"/>
      <c r="DG2261" s="1"/>
      <c r="DH2261" s="1"/>
      <c r="DI2261" s="1"/>
      <c r="DJ2261" s="1"/>
      <c r="DK2261" s="1"/>
      <c r="DL2261" s="1"/>
      <c r="DM2261" s="1"/>
      <c r="DN2261" s="1"/>
      <c r="DO2261" s="1"/>
      <c r="DP2261" s="1"/>
      <c r="DQ2261" s="1"/>
      <c r="DR2261" s="1"/>
      <c r="DS2261" s="1"/>
      <c r="DT2261" s="1"/>
      <c r="DU2261" s="1"/>
      <c r="DV2261" s="1"/>
      <c r="DW2261" s="1"/>
      <c r="DX2261" s="1"/>
      <c r="DY2261" s="1"/>
      <c r="DZ2261" s="1"/>
      <c r="EA2261" s="1"/>
      <c r="EB2261" s="1"/>
      <c r="EC2261" s="1"/>
      <c r="ED2261" s="1"/>
      <c r="EE2261" s="1"/>
      <c r="EF2261" s="1"/>
      <c r="EG2261" s="1"/>
      <c r="EH2261" s="1"/>
      <c r="EI2261" s="1"/>
      <c r="EJ2261" s="1"/>
      <c r="EK2261" s="1"/>
      <c r="EL2261" s="1"/>
      <c r="EM2261" s="1"/>
      <c r="EN2261" s="1"/>
      <c r="EO2261" s="1"/>
      <c r="EP2261" s="1"/>
      <c r="EQ2261" s="1"/>
      <c r="ER2261" s="1"/>
      <c r="ES2261" s="1"/>
      <c r="ET2261" s="1"/>
      <c r="EU2261" s="1"/>
      <c r="EV2261" s="1"/>
      <c r="EW2261" s="1"/>
      <c r="EX2261" s="1"/>
      <c r="EY2261" s="1"/>
      <c r="EZ2261" s="1"/>
      <c r="FA2261" s="1"/>
      <c r="FB2261" s="1"/>
      <c r="FC2261" s="1"/>
      <c r="FD2261" s="1"/>
      <c r="FE2261" s="1"/>
      <c r="FF2261" s="1"/>
      <c r="FG2261" s="1"/>
      <c r="FH2261" s="1"/>
      <c r="FI2261" s="1"/>
      <c r="FJ2261" s="1"/>
      <c r="FK2261" s="1"/>
      <c r="FL2261" s="1"/>
      <c r="FM2261" s="1"/>
      <c r="FN2261" s="1"/>
      <c r="FO2261" s="1"/>
      <c r="FP2261" s="1"/>
      <c r="FQ2261" s="1"/>
      <c r="FR2261" s="1"/>
      <c r="FS2261" s="1"/>
      <c r="FT2261" s="1"/>
      <c r="FU2261" s="1"/>
      <c r="FV2261" s="1"/>
      <c r="FW2261" s="1"/>
      <c r="FX2261" s="1"/>
      <c r="FY2261" s="1"/>
      <c r="FZ2261" s="1"/>
      <c r="GA2261" s="1"/>
      <c r="GB2261" s="1"/>
      <c r="GC2261" s="1"/>
      <c r="GD2261" s="1"/>
      <c r="GE2261" s="1"/>
      <c r="GF2261" s="1"/>
      <c r="GG2261" s="1"/>
      <c r="GH2261" s="1"/>
      <c r="GI2261" s="1"/>
      <c r="GJ2261" s="1"/>
      <c r="GK2261" s="1"/>
      <c r="GL2261" s="1"/>
      <c r="GM2261" s="1"/>
      <c r="GN2261" s="1"/>
      <c r="GO2261" s="1"/>
    </row>
    <row r="2262" spans="1:197" s="40" customFormat="1" x14ac:dyDescent="0.25">
      <c r="A2262" s="41"/>
      <c r="B2262" s="4"/>
      <c r="C2262" s="41"/>
      <c r="D2262" s="42"/>
      <c r="E2262" s="42"/>
      <c r="F2262" s="42"/>
      <c r="G2262" s="1"/>
      <c r="H2262" s="1"/>
      <c r="I2262" s="1"/>
      <c r="J2262" s="1"/>
      <c r="K2262" s="1"/>
      <c r="L2262" s="1"/>
      <c r="M2262" s="2"/>
      <c r="N2262" s="1"/>
      <c r="O2262" s="1"/>
      <c r="P2262" s="1"/>
      <c r="Q2262" s="1"/>
      <c r="R2262" s="1"/>
      <c r="S2262" s="1"/>
      <c r="T2262" s="1"/>
      <c r="U2262" s="1"/>
      <c r="V2262" s="1"/>
      <c r="W2262" s="1"/>
      <c r="X2262" s="1"/>
      <c r="Y2262" s="1"/>
      <c r="Z2262" s="1"/>
      <c r="AA2262" s="1"/>
      <c r="AB2262" s="1"/>
      <c r="AC2262" s="1"/>
      <c r="AD2262" s="1"/>
      <c r="AE2262" s="1"/>
      <c r="AF2262" s="1"/>
      <c r="AG2262" s="1"/>
      <c r="AH2262" s="1"/>
      <c r="AI2262" s="1"/>
      <c r="AJ2262" s="1"/>
      <c r="AK2262" s="1"/>
      <c r="AL2262" s="1"/>
      <c r="AM2262" s="1"/>
      <c r="AN2262" s="1"/>
      <c r="AO2262" s="1"/>
      <c r="AP2262" s="1"/>
      <c r="AQ2262" s="1"/>
      <c r="AR2262" s="1"/>
      <c r="AS2262" s="1"/>
      <c r="AT2262" s="1"/>
      <c r="AU2262" s="1"/>
      <c r="AV2262" s="1"/>
      <c r="AW2262" s="1"/>
      <c r="AX2262" s="1"/>
      <c r="AY2262" s="1"/>
      <c r="AZ2262" s="1"/>
      <c r="BA2262" s="1"/>
      <c r="BB2262" s="1"/>
      <c r="BC2262" s="1"/>
      <c r="BD2262" s="1"/>
      <c r="BE2262" s="1"/>
      <c r="BF2262" s="1"/>
      <c r="BG2262" s="1"/>
      <c r="BH2262" s="1"/>
      <c r="BI2262" s="1"/>
      <c r="BJ2262" s="1"/>
      <c r="BK2262" s="1"/>
      <c r="BL2262" s="1"/>
      <c r="BM2262" s="1"/>
      <c r="BN2262" s="1"/>
      <c r="BO2262" s="1"/>
      <c r="BP2262" s="1"/>
      <c r="BQ2262" s="1"/>
      <c r="BR2262" s="1"/>
      <c r="BS2262" s="1"/>
      <c r="BT2262" s="1"/>
      <c r="BU2262" s="1"/>
      <c r="BV2262" s="1"/>
      <c r="BW2262" s="1"/>
      <c r="BX2262" s="1"/>
      <c r="BY2262" s="1"/>
      <c r="BZ2262" s="1"/>
      <c r="CA2262" s="1"/>
      <c r="CB2262" s="1"/>
      <c r="CC2262" s="1"/>
      <c r="CD2262" s="1"/>
      <c r="CE2262" s="1"/>
      <c r="CF2262" s="1"/>
      <c r="CG2262" s="1"/>
      <c r="CH2262" s="1"/>
      <c r="CI2262" s="1"/>
      <c r="CJ2262" s="1"/>
      <c r="CK2262" s="1"/>
      <c r="CL2262" s="1"/>
      <c r="CM2262" s="1"/>
      <c r="CN2262" s="1"/>
      <c r="CO2262" s="1"/>
      <c r="CP2262" s="1"/>
      <c r="CQ2262" s="1"/>
      <c r="CR2262" s="1"/>
      <c r="CS2262" s="1"/>
      <c r="CT2262" s="1"/>
      <c r="CU2262" s="1"/>
      <c r="CV2262" s="1"/>
      <c r="CW2262" s="1"/>
      <c r="CX2262" s="1"/>
      <c r="CY2262" s="1"/>
      <c r="CZ2262" s="1"/>
      <c r="DA2262" s="1"/>
      <c r="DB2262" s="1"/>
      <c r="DC2262" s="1"/>
      <c r="DD2262" s="1"/>
      <c r="DE2262" s="1"/>
      <c r="DF2262" s="1"/>
      <c r="DG2262" s="1"/>
      <c r="DH2262" s="1"/>
      <c r="DI2262" s="1"/>
      <c r="DJ2262" s="1"/>
      <c r="DK2262" s="1"/>
      <c r="DL2262" s="1"/>
      <c r="DM2262" s="1"/>
      <c r="DN2262" s="1"/>
      <c r="DO2262" s="1"/>
      <c r="DP2262" s="1"/>
      <c r="DQ2262" s="1"/>
      <c r="DR2262" s="1"/>
      <c r="DS2262" s="1"/>
      <c r="DT2262" s="1"/>
      <c r="DU2262" s="1"/>
      <c r="DV2262" s="1"/>
      <c r="DW2262" s="1"/>
      <c r="DX2262" s="1"/>
      <c r="DY2262" s="1"/>
      <c r="DZ2262" s="1"/>
      <c r="EA2262" s="1"/>
      <c r="EB2262" s="1"/>
      <c r="EC2262" s="1"/>
      <c r="ED2262" s="1"/>
      <c r="EE2262" s="1"/>
      <c r="EF2262" s="1"/>
      <c r="EG2262" s="1"/>
      <c r="EH2262" s="1"/>
      <c r="EI2262" s="1"/>
      <c r="EJ2262" s="1"/>
      <c r="EK2262" s="1"/>
      <c r="EL2262" s="1"/>
      <c r="EM2262" s="1"/>
      <c r="EN2262" s="1"/>
      <c r="EO2262" s="1"/>
      <c r="EP2262" s="1"/>
      <c r="EQ2262" s="1"/>
      <c r="ER2262" s="1"/>
      <c r="ES2262" s="1"/>
      <c r="ET2262" s="1"/>
      <c r="EU2262" s="1"/>
      <c r="EV2262" s="1"/>
      <c r="EW2262" s="1"/>
      <c r="EX2262" s="1"/>
      <c r="EY2262" s="1"/>
      <c r="EZ2262" s="1"/>
      <c r="FA2262" s="1"/>
      <c r="FB2262" s="1"/>
      <c r="FC2262" s="1"/>
      <c r="FD2262" s="1"/>
      <c r="FE2262" s="1"/>
      <c r="FF2262" s="1"/>
      <c r="FG2262" s="1"/>
      <c r="FH2262" s="1"/>
      <c r="FI2262" s="1"/>
      <c r="FJ2262" s="1"/>
      <c r="FK2262" s="1"/>
      <c r="FL2262" s="1"/>
      <c r="FM2262" s="1"/>
      <c r="FN2262" s="1"/>
      <c r="FO2262" s="1"/>
      <c r="FP2262" s="1"/>
      <c r="FQ2262" s="1"/>
      <c r="FR2262" s="1"/>
      <c r="FS2262" s="1"/>
      <c r="FT2262" s="1"/>
      <c r="FU2262" s="1"/>
      <c r="FV2262" s="1"/>
      <c r="FW2262" s="1"/>
      <c r="FX2262" s="1"/>
      <c r="FY2262" s="1"/>
      <c r="FZ2262" s="1"/>
      <c r="GA2262" s="1"/>
      <c r="GB2262" s="1"/>
      <c r="GC2262" s="1"/>
      <c r="GD2262" s="1"/>
      <c r="GE2262" s="1"/>
      <c r="GF2262" s="1"/>
      <c r="GG2262" s="1"/>
      <c r="GH2262" s="1"/>
      <c r="GI2262" s="1"/>
      <c r="GJ2262" s="1"/>
      <c r="GK2262" s="1"/>
      <c r="GL2262" s="1"/>
      <c r="GM2262" s="1"/>
      <c r="GN2262" s="1"/>
      <c r="GO2262" s="1"/>
    </row>
    <row r="2263" spans="1:197" s="40" customFormat="1" x14ac:dyDescent="0.25">
      <c r="A2263" s="41"/>
      <c r="B2263" s="4"/>
      <c r="C2263" s="41"/>
      <c r="D2263" s="42"/>
      <c r="E2263" s="42"/>
      <c r="F2263" s="42"/>
      <c r="G2263" s="1"/>
      <c r="H2263" s="1"/>
      <c r="I2263" s="1"/>
      <c r="J2263" s="1"/>
      <c r="K2263" s="1"/>
      <c r="L2263" s="1"/>
      <c r="M2263" s="2"/>
      <c r="N2263" s="1"/>
      <c r="O2263" s="1"/>
      <c r="P2263" s="1"/>
      <c r="Q2263" s="1"/>
      <c r="R2263" s="1"/>
      <c r="S2263" s="1"/>
      <c r="T2263" s="1"/>
      <c r="U2263" s="1"/>
      <c r="V2263" s="1"/>
      <c r="W2263" s="1"/>
      <c r="X2263" s="1"/>
      <c r="Y2263" s="1"/>
      <c r="Z2263" s="1"/>
      <c r="AA2263" s="1"/>
      <c r="AB2263" s="1"/>
      <c r="AC2263" s="1"/>
      <c r="AD2263" s="1"/>
      <c r="AE2263" s="1"/>
      <c r="AF2263" s="1"/>
      <c r="AG2263" s="1"/>
      <c r="AH2263" s="1"/>
      <c r="AI2263" s="1"/>
      <c r="AJ2263" s="1"/>
      <c r="AK2263" s="1"/>
      <c r="AL2263" s="1"/>
      <c r="AM2263" s="1"/>
      <c r="AN2263" s="1"/>
      <c r="AO2263" s="1"/>
      <c r="AP2263" s="1"/>
      <c r="AQ2263" s="1"/>
      <c r="AR2263" s="1"/>
      <c r="AS2263" s="1"/>
      <c r="AT2263" s="1"/>
      <c r="AU2263" s="1"/>
      <c r="AV2263" s="1"/>
      <c r="AW2263" s="1"/>
      <c r="AX2263" s="1"/>
      <c r="AY2263" s="1"/>
      <c r="AZ2263" s="1"/>
      <c r="BA2263" s="1"/>
      <c r="BB2263" s="1"/>
      <c r="BC2263" s="1"/>
      <c r="BD2263" s="1"/>
      <c r="BE2263" s="1"/>
      <c r="BF2263" s="1"/>
      <c r="BG2263" s="1"/>
      <c r="BH2263" s="1"/>
      <c r="BI2263" s="1"/>
      <c r="BJ2263" s="1"/>
      <c r="BK2263" s="1"/>
      <c r="BL2263" s="1"/>
      <c r="BM2263" s="1"/>
      <c r="BN2263" s="1"/>
      <c r="BO2263" s="1"/>
      <c r="BP2263" s="1"/>
      <c r="BQ2263" s="1"/>
      <c r="BR2263" s="1"/>
      <c r="BS2263" s="1"/>
      <c r="BT2263" s="1"/>
      <c r="BU2263" s="1"/>
      <c r="BV2263" s="1"/>
      <c r="BW2263" s="1"/>
      <c r="BX2263" s="1"/>
      <c r="BY2263" s="1"/>
      <c r="BZ2263" s="1"/>
      <c r="CA2263" s="1"/>
      <c r="CB2263" s="1"/>
      <c r="CC2263" s="1"/>
      <c r="CD2263" s="1"/>
      <c r="CE2263" s="1"/>
      <c r="CF2263" s="1"/>
      <c r="CG2263" s="1"/>
      <c r="CH2263" s="1"/>
      <c r="CI2263" s="1"/>
      <c r="CJ2263" s="1"/>
      <c r="CK2263" s="1"/>
      <c r="CL2263" s="1"/>
      <c r="CM2263" s="1"/>
      <c r="CN2263" s="1"/>
      <c r="CO2263" s="1"/>
      <c r="CP2263" s="1"/>
      <c r="CQ2263" s="1"/>
      <c r="CR2263" s="1"/>
      <c r="CS2263" s="1"/>
      <c r="CT2263" s="1"/>
      <c r="CU2263" s="1"/>
      <c r="CV2263" s="1"/>
      <c r="CW2263" s="1"/>
      <c r="CX2263" s="1"/>
      <c r="CY2263" s="1"/>
      <c r="CZ2263" s="1"/>
      <c r="DA2263" s="1"/>
      <c r="DB2263" s="1"/>
      <c r="DC2263" s="1"/>
      <c r="DD2263" s="1"/>
      <c r="DE2263" s="1"/>
      <c r="DF2263" s="1"/>
      <c r="DG2263" s="1"/>
      <c r="DH2263" s="1"/>
      <c r="DI2263" s="1"/>
      <c r="DJ2263" s="1"/>
      <c r="DK2263" s="1"/>
      <c r="DL2263" s="1"/>
      <c r="DM2263" s="1"/>
      <c r="DN2263" s="1"/>
      <c r="DO2263" s="1"/>
      <c r="DP2263" s="1"/>
      <c r="DQ2263" s="1"/>
      <c r="DR2263" s="1"/>
      <c r="DS2263" s="1"/>
      <c r="DT2263" s="1"/>
      <c r="DU2263" s="1"/>
      <c r="DV2263" s="1"/>
      <c r="DW2263" s="1"/>
      <c r="DX2263" s="1"/>
      <c r="DY2263" s="1"/>
      <c r="DZ2263" s="1"/>
      <c r="EA2263" s="1"/>
      <c r="EB2263" s="1"/>
      <c r="EC2263" s="1"/>
      <c r="ED2263" s="1"/>
      <c r="EE2263" s="1"/>
      <c r="EF2263" s="1"/>
      <c r="EG2263" s="1"/>
      <c r="EH2263" s="1"/>
      <c r="EI2263" s="1"/>
      <c r="EJ2263" s="1"/>
      <c r="EK2263" s="1"/>
      <c r="EL2263" s="1"/>
      <c r="EM2263" s="1"/>
      <c r="EN2263" s="1"/>
      <c r="EO2263" s="1"/>
      <c r="EP2263" s="1"/>
      <c r="EQ2263" s="1"/>
      <c r="ER2263" s="1"/>
      <c r="ES2263" s="1"/>
      <c r="ET2263" s="1"/>
      <c r="EU2263" s="1"/>
      <c r="EV2263" s="1"/>
      <c r="EW2263" s="1"/>
      <c r="EX2263" s="1"/>
      <c r="EY2263" s="1"/>
      <c r="EZ2263" s="1"/>
      <c r="FA2263" s="1"/>
      <c r="FB2263" s="1"/>
      <c r="FC2263" s="1"/>
      <c r="FD2263" s="1"/>
      <c r="FE2263" s="1"/>
      <c r="FF2263" s="1"/>
      <c r="FG2263" s="1"/>
      <c r="FH2263" s="1"/>
      <c r="FI2263" s="1"/>
      <c r="FJ2263" s="1"/>
      <c r="FK2263" s="1"/>
      <c r="FL2263" s="1"/>
      <c r="FM2263" s="1"/>
      <c r="FN2263" s="1"/>
      <c r="FO2263" s="1"/>
      <c r="FP2263" s="1"/>
      <c r="FQ2263" s="1"/>
      <c r="FR2263" s="1"/>
      <c r="FS2263" s="1"/>
      <c r="FT2263" s="1"/>
      <c r="FU2263" s="1"/>
      <c r="FV2263" s="1"/>
      <c r="FW2263" s="1"/>
      <c r="FX2263" s="1"/>
      <c r="FY2263" s="1"/>
      <c r="FZ2263" s="1"/>
      <c r="GA2263" s="1"/>
      <c r="GB2263" s="1"/>
      <c r="GC2263" s="1"/>
      <c r="GD2263" s="1"/>
      <c r="GE2263" s="1"/>
      <c r="GF2263" s="1"/>
      <c r="GG2263" s="1"/>
      <c r="GH2263" s="1"/>
      <c r="GI2263" s="1"/>
      <c r="GJ2263" s="1"/>
      <c r="GK2263" s="1"/>
      <c r="GL2263" s="1"/>
      <c r="GM2263" s="1"/>
      <c r="GN2263" s="1"/>
      <c r="GO2263" s="1"/>
    </row>
    <row r="2264" spans="1:197" s="40" customFormat="1" x14ac:dyDescent="0.25">
      <c r="A2264" s="41"/>
      <c r="B2264" s="4"/>
      <c r="C2264" s="41"/>
      <c r="D2264" s="42"/>
      <c r="E2264" s="42"/>
      <c r="F2264" s="42"/>
      <c r="G2264" s="1"/>
      <c r="H2264" s="1"/>
      <c r="I2264" s="1"/>
      <c r="J2264" s="1"/>
      <c r="K2264" s="1"/>
      <c r="L2264" s="1"/>
      <c r="M2264" s="2"/>
      <c r="N2264" s="1"/>
      <c r="O2264" s="1"/>
      <c r="P2264" s="1"/>
      <c r="Q2264" s="1"/>
      <c r="R2264" s="1"/>
      <c r="S2264" s="1"/>
      <c r="T2264" s="1"/>
      <c r="U2264" s="1"/>
      <c r="V2264" s="1"/>
      <c r="W2264" s="1"/>
      <c r="X2264" s="1"/>
      <c r="Y2264" s="1"/>
      <c r="Z2264" s="1"/>
      <c r="AA2264" s="1"/>
      <c r="AB2264" s="1"/>
      <c r="AC2264" s="1"/>
      <c r="AD2264" s="1"/>
      <c r="AE2264" s="1"/>
      <c r="AF2264" s="1"/>
      <c r="AG2264" s="1"/>
      <c r="AH2264" s="1"/>
      <c r="AI2264" s="1"/>
      <c r="AJ2264" s="1"/>
      <c r="AK2264" s="1"/>
      <c r="AL2264" s="1"/>
      <c r="AM2264" s="1"/>
      <c r="AN2264" s="1"/>
      <c r="AO2264" s="1"/>
      <c r="AP2264" s="1"/>
      <c r="AQ2264" s="1"/>
      <c r="AR2264" s="1"/>
      <c r="AS2264" s="1"/>
      <c r="AT2264" s="1"/>
      <c r="AU2264" s="1"/>
      <c r="AV2264" s="1"/>
      <c r="AW2264" s="1"/>
      <c r="AX2264" s="1"/>
      <c r="AY2264" s="1"/>
      <c r="AZ2264" s="1"/>
      <c r="BA2264" s="1"/>
      <c r="BB2264" s="1"/>
      <c r="BC2264" s="1"/>
      <c r="BD2264" s="1"/>
      <c r="BE2264" s="1"/>
      <c r="BF2264" s="1"/>
      <c r="BG2264" s="1"/>
      <c r="BH2264" s="1"/>
      <c r="BI2264" s="1"/>
      <c r="BJ2264" s="1"/>
      <c r="BK2264" s="1"/>
      <c r="BL2264" s="1"/>
      <c r="BM2264" s="1"/>
      <c r="BN2264" s="1"/>
      <c r="BO2264" s="1"/>
      <c r="BP2264" s="1"/>
      <c r="BQ2264" s="1"/>
      <c r="BR2264" s="1"/>
      <c r="BS2264" s="1"/>
      <c r="BT2264" s="1"/>
      <c r="BU2264" s="1"/>
      <c r="BV2264" s="1"/>
      <c r="BW2264" s="1"/>
      <c r="BX2264" s="1"/>
      <c r="BY2264" s="1"/>
      <c r="BZ2264" s="1"/>
      <c r="CA2264" s="1"/>
      <c r="CB2264" s="1"/>
      <c r="CC2264" s="1"/>
      <c r="CD2264" s="1"/>
      <c r="CE2264" s="1"/>
      <c r="CF2264" s="1"/>
      <c r="CG2264" s="1"/>
      <c r="CH2264" s="1"/>
      <c r="CI2264" s="1"/>
      <c r="CJ2264" s="1"/>
      <c r="CK2264" s="1"/>
      <c r="CL2264" s="1"/>
      <c r="CM2264" s="1"/>
      <c r="CN2264" s="1"/>
      <c r="CO2264" s="1"/>
      <c r="CP2264" s="1"/>
      <c r="CQ2264" s="1"/>
      <c r="CR2264" s="1"/>
      <c r="CS2264" s="1"/>
      <c r="CT2264" s="1"/>
      <c r="CU2264" s="1"/>
      <c r="CV2264" s="1"/>
      <c r="CW2264" s="1"/>
      <c r="CX2264" s="1"/>
      <c r="CY2264" s="1"/>
      <c r="CZ2264" s="1"/>
      <c r="DA2264" s="1"/>
      <c r="DB2264" s="1"/>
      <c r="DC2264" s="1"/>
      <c r="DD2264" s="1"/>
      <c r="DE2264" s="1"/>
      <c r="DF2264" s="1"/>
      <c r="DG2264" s="1"/>
      <c r="DH2264" s="1"/>
      <c r="DI2264" s="1"/>
      <c r="DJ2264" s="1"/>
      <c r="DK2264" s="1"/>
      <c r="DL2264" s="1"/>
      <c r="DM2264" s="1"/>
      <c r="DN2264" s="1"/>
      <c r="DO2264" s="1"/>
      <c r="DP2264" s="1"/>
      <c r="DQ2264" s="1"/>
      <c r="DR2264" s="1"/>
      <c r="DS2264" s="1"/>
      <c r="DT2264" s="1"/>
      <c r="DU2264" s="1"/>
      <c r="DV2264" s="1"/>
      <c r="DW2264" s="1"/>
      <c r="DX2264" s="1"/>
      <c r="DY2264" s="1"/>
      <c r="DZ2264" s="1"/>
      <c r="EA2264" s="1"/>
      <c r="EB2264" s="1"/>
      <c r="EC2264" s="1"/>
      <c r="ED2264" s="1"/>
      <c r="EE2264" s="1"/>
      <c r="EF2264" s="1"/>
      <c r="EG2264" s="1"/>
      <c r="EH2264" s="1"/>
      <c r="EI2264" s="1"/>
      <c r="EJ2264" s="1"/>
      <c r="EK2264" s="1"/>
      <c r="EL2264" s="1"/>
      <c r="EM2264" s="1"/>
      <c r="EN2264" s="1"/>
      <c r="EO2264" s="1"/>
      <c r="EP2264" s="1"/>
      <c r="EQ2264" s="1"/>
      <c r="ER2264" s="1"/>
      <c r="ES2264" s="1"/>
      <c r="ET2264" s="1"/>
      <c r="EU2264" s="1"/>
      <c r="EV2264" s="1"/>
      <c r="EW2264" s="1"/>
      <c r="EX2264" s="1"/>
      <c r="EY2264" s="1"/>
      <c r="EZ2264" s="1"/>
      <c r="FA2264" s="1"/>
      <c r="FB2264" s="1"/>
      <c r="FC2264" s="1"/>
      <c r="FD2264" s="1"/>
      <c r="FE2264" s="1"/>
      <c r="FF2264" s="1"/>
      <c r="FG2264" s="1"/>
      <c r="FH2264" s="1"/>
      <c r="FI2264" s="1"/>
      <c r="FJ2264" s="1"/>
      <c r="FK2264" s="1"/>
      <c r="FL2264" s="1"/>
      <c r="FM2264" s="1"/>
      <c r="FN2264" s="1"/>
      <c r="FO2264" s="1"/>
      <c r="FP2264" s="1"/>
      <c r="FQ2264" s="1"/>
      <c r="FR2264" s="1"/>
      <c r="FS2264" s="1"/>
      <c r="FT2264" s="1"/>
      <c r="FU2264" s="1"/>
      <c r="FV2264" s="1"/>
      <c r="FW2264" s="1"/>
      <c r="FX2264" s="1"/>
      <c r="FY2264" s="1"/>
      <c r="FZ2264" s="1"/>
      <c r="GA2264" s="1"/>
      <c r="GB2264" s="1"/>
      <c r="GC2264" s="1"/>
      <c r="GD2264" s="1"/>
      <c r="GE2264" s="1"/>
      <c r="GF2264" s="1"/>
      <c r="GG2264" s="1"/>
      <c r="GH2264" s="1"/>
      <c r="GI2264" s="1"/>
      <c r="GJ2264" s="1"/>
      <c r="GK2264" s="1"/>
      <c r="GL2264" s="1"/>
      <c r="GM2264" s="1"/>
      <c r="GN2264" s="1"/>
      <c r="GO2264" s="1"/>
    </row>
    <row r="2265" spans="1:197" s="40" customFormat="1" x14ac:dyDescent="0.25">
      <c r="A2265" s="41"/>
      <c r="B2265" s="4"/>
      <c r="C2265" s="41"/>
      <c r="D2265" s="42"/>
      <c r="E2265" s="42"/>
      <c r="F2265" s="42"/>
      <c r="G2265" s="1"/>
      <c r="H2265" s="1"/>
      <c r="I2265" s="1"/>
      <c r="J2265" s="1"/>
      <c r="K2265" s="1"/>
      <c r="L2265" s="1"/>
      <c r="M2265" s="2"/>
      <c r="N2265" s="1"/>
      <c r="O2265" s="1"/>
      <c r="P2265" s="1"/>
      <c r="Q2265" s="1"/>
      <c r="R2265" s="1"/>
      <c r="S2265" s="1"/>
      <c r="T2265" s="1"/>
      <c r="U2265" s="1"/>
      <c r="V2265" s="1"/>
      <c r="W2265" s="1"/>
      <c r="X2265" s="1"/>
      <c r="Y2265" s="1"/>
      <c r="Z2265" s="1"/>
      <c r="AA2265" s="1"/>
      <c r="AB2265" s="1"/>
      <c r="AC2265" s="1"/>
      <c r="AD2265" s="1"/>
      <c r="AE2265" s="1"/>
      <c r="AF2265" s="1"/>
      <c r="AG2265" s="1"/>
      <c r="AH2265" s="1"/>
      <c r="AI2265" s="1"/>
      <c r="AJ2265" s="1"/>
      <c r="AK2265" s="1"/>
      <c r="AL2265" s="1"/>
      <c r="AM2265" s="1"/>
      <c r="AN2265" s="1"/>
      <c r="AO2265" s="1"/>
      <c r="AP2265" s="1"/>
      <c r="AQ2265" s="1"/>
      <c r="AR2265" s="1"/>
      <c r="AS2265" s="1"/>
      <c r="AT2265" s="1"/>
      <c r="AU2265" s="1"/>
      <c r="AV2265" s="1"/>
      <c r="AW2265" s="1"/>
      <c r="AX2265" s="1"/>
      <c r="AY2265" s="1"/>
      <c r="AZ2265" s="1"/>
      <c r="BA2265" s="1"/>
      <c r="BB2265" s="1"/>
      <c r="BC2265" s="1"/>
      <c r="BD2265" s="1"/>
      <c r="BE2265" s="1"/>
      <c r="BF2265" s="1"/>
      <c r="BG2265" s="1"/>
      <c r="BH2265" s="1"/>
      <c r="BI2265" s="1"/>
      <c r="BJ2265" s="1"/>
      <c r="BK2265" s="1"/>
      <c r="BL2265" s="1"/>
      <c r="BM2265" s="1"/>
      <c r="BN2265" s="1"/>
      <c r="BO2265" s="1"/>
      <c r="BP2265" s="1"/>
      <c r="BQ2265" s="1"/>
      <c r="BR2265" s="1"/>
      <c r="BS2265" s="1"/>
      <c r="BT2265" s="1"/>
      <c r="BU2265" s="1"/>
      <c r="BV2265" s="1"/>
      <c r="BW2265" s="1"/>
      <c r="BX2265" s="1"/>
      <c r="BY2265" s="1"/>
      <c r="BZ2265" s="1"/>
      <c r="CA2265" s="1"/>
      <c r="CB2265" s="1"/>
      <c r="CC2265" s="1"/>
      <c r="CD2265" s="1"/>
      <c r="CE2265" s="1"/>
      <c r="CF2265" s="1"/>
      <c r="CG2265" s="1"/>
      <c r="CH2265" s="1"/>
      <c r="CI2265" s="1"/>
      <c r="CJ2265" s="1"/>
      <c r="CK2265" s="1"/>
      <c r="CL2265" s="1"/>
      <c r="CM2265" s="1"/>
      <c r="CN2265" s="1"/>
      <c r="CO2265" s="1"/>
      <c r="CP2265" s="1"/>
      <c r="CQ2265" s="1"/>
      <c r="CR2265" s="1"/>
      <c r="CS2265" s="1"/>
      <c r="CT2265" s="1"/>
      <c r="CU2265" s="1"/>
      <c r="CV2265" s="1"/>
      <c r="CW2265" s="1"/>
      <c r="CX2265" s="1"/>
      <c r="CY2265" s="1"/>
      <c r="CZ2265" s="1"/>
      <c r="DA2265" s="1"/>
      <c r="DB2265" s="1"/>
      <c r="DC2265" s="1"/>
      <c r="DD2265" s="1"/>
      <c r="DE2265" s="1"/>
      <c r="DF2265" s="1"/>
      <c r="DG2265" s="1"/>
      <c r="DH2265" s="1"/>
      <c r="DI2265" s="1"/>
      <c r="DJ2265" s="1"/>
      <c r="DK2265" s="1"/>
      <c r="DL2265" s="1"/>
      <c r="DM2265" s="1"/>
      <c r="DN2265" s="1"/>
      <c r="DO2265" s="1"/>
      <c r="DP2265" s="1"/>
      <c r="DQ2265" s="1"/>
      <c r="DR2265" s="1"/>
      <c r="DS2265" s="1"/>
      <c r="DT2265" s="1"/>
      <c r="DU2265" s="1"/>
      <c r="DV2265" s="1"/>
      <c r="DW2265" s="1"/>
      <c r="DX2265" s="1"/>
      <c r="DY2265" s="1"/>
      <c r="DZ2265" s="1"/>
      <c r="EA2265" s="1"/>
      <c r="EB2265" s="1"/>
      <c r="EC2265" s="1"/>
      <c r="ED2265" s="1"/>
      <c r="EE2265" s="1"/>
      <c r="EF2265" s="1"/>
      <c r="EG2265" s="1"/>
      <c r="EH2265" s="1"/>
      <c r="EI2265" s="1"/>
      <c r="EJ2265" s="1"/>
      <c r="EK2265" s="1"/>
      <c r="EL2265" s="1"/>
      <c r="EM2265" s="1"/>
      <c r="EN2265" s="1"/>
      <c r="EO2265" s="1"/>
      <c r="EP2265" s="1"/>
      <c r="EQ2265" s="1"/>
      <c r="ER2265" s="1"/>
      <c r="ES2265" s="1"/>
      <c r="ET2265" s="1"/>
      <c r="EU2265" s="1"/>
      <c r="EV2265" s="1"/>
      <c r="EW2265" s="1"/>
      <c r="EX2265" s="1"/>
      <c r="EY2265" s="1"/>
      <c r="EZ2265" s="1"/>
      <c r="FA2265" s="1"/>
      <c r="FB2265" s="1"/>
      <c r="FC2265" s="1"/>
      <c r="FD2265" s="1"/>
      <c r="FE2265" s="1"/>
      <c r="FF2265" s="1"/>
      <c r="FG2265" s="1"/>
      <c r="FH2265" s="1"/>
      <c r="FI2265" s="1"/>
      <c r="FJ2265" s="1"/>
      <c r="FK2265" s="1"/>
      <c r="FL2265" s="1"/>
      <c r="FM2265" s="1"/>
      <c r="FN2265" s="1"/>
      <c r="FO2265" s="1"/>
      <c r="FP2265" s="1"/>
      <c r="FQ2265" s="1"/>
      <c r="FR2265" s="1"/>
      <c r="FS2265" s="1"/>
      <c r="FT2265" s="1"/>
      <c r="FU2265" s="1"/>
      <c r="FV2265" s="1"/>
      <c r="FW2265" s="1"/>
      <c r="FX2265" s="1"/>
      <c r="FY2265" s="1"/>
      <c r="FZ2265" s="1"/>
      <c r="GA2265" s="1"/>
      <c r="GB2265" s="1"/>
      <c r="GC2265" s="1"/>
      <c r="GD2265" s="1"/>
      <c r="GE2265" s="1"/>
      <c r="GF2265" s="1"/>
      <c r="GG2265" s="1"/>
      <c r="GH2265" s="1"/>
      <c r="GI2265" s="1"/>
      <c r="GJ2265" s="1"/>
      <c r="GK2265" s="1"/>
      <c r="GL2265" s="1"/>
      <c r="GM2265" s="1"/>
      <c r="GN2265" s="1"/>
      <c r="GO2265" s="1"/>
    </row>
    <row r="2266" spans="1:197" s="40" customFormat="1" x14ac:dyDescent="0.25">
      <c r="A2266" s="41"/>
      <c r="B2266" s="4"/>
      <c r="C2266" s="41"/>
      <c r="D2266" s="42"/>
      <c r="E2266" s="42"/>
      <c r="F2266" s="42"/>
      <c r="G2266" s="1"/>
      <c r="H2266" s="1"/>
      <c r="I2266" s="1"/>
      <c r="J2266" s="1"/>
      <c r="K2266" s="1"/>
      <c r="L2266" s="1"/>
      <c r="M2266" s="2"/>
      <c r="N2266" s="1"/>
      <c r="O2266" s="1"/>
      <c r="P2266" s="1"/>
      <c r="Q2266" s="1"/>
      <c r="R2266" s="1"/>
      <c r="S2266" s="1"/>
      <c r="T2266" s="1"/>
      <c r="U2266" s="1"/>
      <c r="V2266" s="1"/>
      <c r="W2266" s="1"/>
      <c r="X2266" s="1"/>
      <c r="Y2266" s="1"/>
      <c r="Z2266" s="1"/>
      <c r="AA2266" s="1"/>
      <c r="AB2266" s="1"/>
      <c r="AC2266" s="1"/>
      <c r="AD2266" s="1"/>
      <c r="AE2266" s="1"/>
      <c r="AF2266" s="1"/>
      <c r="AG2266" s="1"/>
      <c r="AH2266" s="1"/>
      <c r="AI2266" s="1"/>
      <c r="AJ2266" s="1"/>
      <c r="AK2266" s="1"/>
      <c r="AL2266" s="1"/>
      <c r="AM2266" s="1"/>
      <c r="AN2266" s="1"/>
      <c r="AO2266" s="1"/>
      <c r="AP2266" s="1"/>
      <c r="AQ2266" s="1"/>
      <c r="AR2266" s="1"/>
      <c r="AS2266" s="1"/>
      <c r="AT2266" s="1"/>
      <c r="AU2266" s="1"/>
      <c r="AV2266" s="1"/>
      <c r="AW2266" s="1"/>
      <c r="AX2266" s="1"/>
      <c r="AY2266" s="1"/>
      <c r="AZ2266" s="1"/>
      <c r="BA2266" s="1"/>
      <c r="BB2266" s="1"/>
      <c r="BC2266" s="1"/>
      <c r="BD2266" s="1"/>
      <c r="BE2266" s="1"/>
      <c r="BF2266" s="1"/>
      <c r="BG2266" s="1"/>
      <c r="BH2266" s="1"/>
      <c r="BI2266" s="1"/>
      <c r="BJ2266" s="1"/>
      <c r="BK2266" s="1"/>
      <c r="BL2266" s="1"/>
      <c r="BM2266" s="1"/>
      <c r="BN2266" s="1"/>
      <c r="BO2266" s="1"/>
      <c r="BP2266" s="1"/>
      <c r="BQ2266" s="1"/>
      <c r="BR2266" s="1"/>
      <c r="BS2266" s="1"/>
      <c r="BT2266" s="1"/>
      <c r="BU2266" s="1"/>
      <c r="BV2266" s="1"/>
      <c r="BW2266" s="1"/>
      <c r="BX2266" s="1"/>
      <c r="BY2266" s="1"/>
      <c r="BZ2266" s="1"/>
      <c r="CA2266" s="1"/>
      <c r="CB2266" s="1"/>
      <c r="CC2266" s="1"/>
      <c r="CD2266" s="1"/>
      <c r="CE2266" s="1"/>
      <c r="CF2266" s="1"/>
      <c r="CG2266" s="1"/>
      <c r="CH2266" s="1"/>
      <c r="CI2266" s="1"/>
      <c r="CJ2266" s="1"/>
      <c r="CK2266" s="1"/>
      <c r="CL2266" s="1"/>
      <c r="CM2266" s="1"/>
      <c r="CN2266" s="1"/>
      <c r="CO2266" s="1"/>
      <c r="CP2266" s="1"/>
      <c r="CQ2266" s="1"/>
      <c r="CR2266" s="1"/>
      <c r="CS2266" s="1"/>
      <c r="CT2266" s="1"/>
      <c r="CU2266" s="1"/>
      <c r="CV2266" s="1"/>
      <c r="CW2266" s="1"/>
      <c r="CX2266" s="1"/>
      <c r="CY2266" s="1"/>
      <c r="CZ2266" s="1"/>
      <c r="DA2266" s="1"/>
      <c r="DB2266" s="1"/>
      <c r="DC2266" s="1"/>
      <c r="DD2266" s="1"/>
      <c r="DE2266" s="1"/>
      <c r="DF2266" s="1"/>
      <c r="DG2266" s="1"/>
      <c r="DH2266" s="1"/>
      <c r="DI2266" s="1"/>
      <c r="DJ2266" s="1"/>
      <c r="DK2266" s="1"/>
      <c r="DL2266" s="1"/>
      <c r="DM2266" s="1"/>
      <c r="DN2266" s="1"/>
      <c r="DO2266" s="1"/>
      <c r="DP2266" s="1"/>
      <c r="DQ2266" s="1"/>
      <c r="DR2266" s="1"/>
      <c r="DS2266" s="1"/>
      <c r="DT2266" s="1"/>
      <c r="DU2266" s="1"/>
      <c r="DV2266" s="1"/>
      <c r="DW2266" s="1"/>
      <c r="DX2266" s="1"/>
      <c r="DY2266" s="1"/>
      <c r="DZ2266" s="1"/>
      <c r="EA2266" s="1"/>
      <c r="EB2266" s="1"/>
      <c r="EC2266" s="1"/>
      <c r="ED2266" s="1"/>
      <c r="EE2266" s="1"/>
      <c r="EF2266" s="1"/>
      <c r="EG2266" s="1"/>
      <c r="EH2266" s="1"/>
      <c r="EI2266" s="1"/>
      <c r="EJ2266" s="1"/>
      <c r="EK2266" s="1"/>
      <c r="EL2266" s="1"/>
      <c r="EM2266" s="1"/>
      <c r="EN2266" s="1"/>
      <c r="EO2266" s="1"/>
      <c r="EP2266" s="1"/>
      <c r="EQ2266" s="1"/>
      <c r="ER2266" s="1"/>
      <c r="ES2266" s="1"/>
      <c r="ET2266" s="1"/>
      <c r="EU2266" s="1"/>
      <c r="EV2266" s="1"/>
      <c r="EW2266" s="1"/>
      <c r="EX2266" s="1"/>
      <c r="EY2266" s="1"/>
      <c r="EZ2266" s="1"/>
      <c r="FA2266" s="1"/>
      <c r="FB2266" s="1"/>
      <c r="FC2266" s="1"/>
      <c r="FD2266" s="1"/>
      <c r="FE2266" s="1"/>
      <c r="FF2266" s="1"/>
      <c r="FG2266" s="1"/>
      <c r="FH2266" s="1"/>
      <c r="FI2266" s="1"/>
      <c r="FJ2266" s="1"/>
      <c r="FK2266" s="1"/>
      <c r="FL2266" s="1"/>
      <c r="FM2266" s="1"/>
      <c r="FN2266" s="1"/>
      <c r="FO2266" s="1"/>
      <c r="FP2266" s="1"/>
      <c r="FQ2266" s="1"/>
      <c r="FR2266" s="1"/>
      <c r="FS2266" s="1"/>
      <c r="FT2266" s="1"/>
      <c r="FU2266" s="1"/>
      <c r="FV2266" s="1"/>
      <c r="FW2266" s="1"/>
      <c r="FX2266" s="1"/>
      <c r="FY2266" s="1"/>
      <c r="FZ2266" s="1"/>
      <c r="GA2266" s="1"/>
      <c r="GB2266" s="1"/>
      <c r="GC2266" s="1"/>
      <c r="GD2266" s="1"/>
      <c r="GE2266" s="1"/>
      <c r="GF2266" s="1"/>
      <c r="GG2266" s="1"/>
      <c r="GH2266" s="1"/>
      <c r="GI2266" s="1"/>
      <c r="GJ2266" s="1"/>
      <c r="GK2266" s="1"/>
      <c r="GL2266" s="1"/>
      <c r="GM2266" s="1"/>
      <c r="GN2266" s="1"/>
      <c r="GO2266" s="1"/>
    </row>
    <row r="2267" spans="1:197" s="40" customFormat="1" x14ac:dyDescent="0.25">
      <c r="A2267" s="41"/>
      <c r="B2267" s="4"/>
      <c r="C2267" s="41"/>
      <c r="D2267" s="42"/>
      <c r="E2267" s="42"/>
      <c r="F2267" s="42"/>
      <c r="G2267" s="1"/>
      <c r="H2267" s="1"/>
      <c r="I2267" s="1"/>
      <c r="J2267" s="1"/>
      <c r="K2267" s="1"/>
      <c r="L2267" s="1"/>
      <c r="M2267" s="2"/>
      <c r="N2267" s="1"/>
      <c r="O2267" s="1"/>
      <c r="P2267" s="1"/>
      <c r="Q2267" s="1"/>
      <c r="R2267" s="1"/>
      <c r="S2267" s="1"/>
      <c r="T2267" s="1"/>
      <c r="U2267" s="1"/>
      <c r="V2267" s="1"/>
      <c r="W2267" s="1"/>
      <c r="X2267" s="1"/>
      <c r="Y2267" s="1"/>
      <c r="Z2267" s="1"/>
      <c r="AA2267" s="1"/>
      <c r="AB2267" s="1"/>
      <c r="AC2267" s="1"/>
      <c r="AD2267" s="1"/>
      <c r="AE2267" s="1"/>
      <c r="AF2267" s="1"/>
      <c r="AG2267" s="1"/>
      <c r="AH2267" s="1"/>
      <c r="AI2267" s="1"/>
      <c r="AJ2267" s="1"/>
      <c r="AK2267" s="1"/>
      <c r="AL2267" s="1"/>
      <c r="AM2267" s="1"/>
      <c r="AN2267" s="1"/>
      <c r="AO2267" s="1"/>
      <c r="AP2267" s="1"/>
      <c r="AQ2267" s="1"/>
      <c r="AR2267" s="1"/>
      <c r="AS2267" s="1"/>
      <c r="AT2267" s="1"/>
      <c r="AU2267" s="1"/>
      <c r="AV2267" s="1"/>
      <c r="AW2267" s="1"/>
      <c r="AX2267" s="1"/>
      <c r="AY2267" s="1"/>
      <c r="AZ2267" s="1"/>
      <c r="BA2267" s="1"/>
      <c r="BB2267" s="1"/>
      <c r="BC2267" s="1"/>
      <c r="BD2267" s="1"/>
      <c r="BE2267" s="1"/>
      <c r="BF2267" s="1"/>
      <c r="BG2267" s="1"/>
      <c r="BH2267" s="1"/>
      <c r="BI2267" s="1"/>
      <c r="BJ2267" s="1"/>
      <c r="BK2267" s="1"/>
      <c r="BL2267" s="1"/>
      <c r="BM2267" s="1"/>
      <c r="BN2267" s="1"/>
      <c r="BO2267" s="1"/>
      <c r="BP2267" s="1"/>
      <c r="BQ2267" s="1"/>
      <c r="BR2267" s="1"/>
      <c r="BS2267" s="1"/>
      <c r="BT2267" s="1"/>
      <c r="BU2267" s="1"/>
      <c r="BV2267" s="1"/>
      <c r="BW2267" s="1"/>
      <c r="BX2267" s="1"/>
      <c r="BY2267" s="1"/>
      <c r="BZ2267" s="1"/>
      <c r="CA2267" s="1"/>
      <c r="CB2267" s="1"/>
      <c r="CC2267" s="1"/>
      <c r="CD2267" s="1"/>
      <c r="CE2267" s="1"/>
      <c r="CF2267" s="1"/>
      <c r="CG2267" s="1"/>
      <c r="CH2267" s="1"/>
      <c r="CI2267" s="1"/>
      <c r="CJ2267" s="1"/>
      <c r="CK2267" s="1"/>
      <c r="CL2267" s="1"/>
      <c r="CM2267" s="1"/>
      <c r="CN2267" s="1"/>
      <c r="CO2267" s="1"/>
      <c r="CP2267" s="1"/>
      <c r="CQ2267" s="1"/>
      <c r="CR2267" s="1"/>
      <c r="CS2267" s="1"/>
      <c r="CT2267" s="1"/>
      <c r="CU2267" s="1"/>
      <c r="CV2267" s="1"/>
      <c r="CW2267" s="1"/>
      <c r="CX2267" s="1"/>
      <c r="CY2267" s="1"/>
      <c r="CZ2267" s="1"/>
      <c r="DA2267" s="1"/>
      <c r="DB2267" s="1"/>
      <c r="DC2267" s="1"/>
      <c r="DD2267" s="1"/>
      <c r="DE2267" s="1"/>
      <c r="DF2267" s="1"/>
      <c r="DG2267" s="1"/>
      <c r="DH2267" s="1"/>
      <c r="DI2267" s="1"/>
      <c r="DJ2267" s="1"/>
      <c r="DK2267" s="1"/>
      <c r="DL2267" s="1"/>
      <c r="DM2267" s="1"/>
      <c r="DN2267" s="1"/>
      <c r="DO2267" s="1"/>
      <c r="DP2267" s="1"/>
      <c r="DQ2267" s="1"/>
      <c r="DR2267" s="1"/>
      <c r="DS2267" s="1"/>
      <c r="DT2267" s="1"/>
      <c r="DU2267" s="1"/>
      <c r="DV2267" s="1"/>
      <c r="DW2267" s="1"/>
      <c r="DX2267" s="1"/>
      <c r="DY2267" s="1"/>
      <c r="DZ2267" s="1"/>
      <c r="EA2267" s="1"/>
      <c r="EB2267" s="1"/>
      <c r="EC2267" s="1"/>
      <c r="ED2267" s="1"/>
      <c r="EE2267" s="1"/>
      <c r="EF2267" s="1"/>
      <c r="EG2267" s="1"/>
      <c r="EH2267" s="1"/>
      <c r="EI2267" s="1"/>
      <c r="EJ2267" s="1"/>
      <c r="EK2267" s="1"/>
      <c r="EL2267" s="1"/>
      <c r="EM2267" s="1"/>
      <c r="EN2267" s="1"/>
      <c r="EO2267" s="1"/>
      <c r="EP2267" s="1"/>
      <c r="EQ2267" s="1"/>
      <c r="ER2267" s="1"/>
      <c r="ES2267" s="1"/>
      <c r="ET2267" s="1"/>
      <c r="EU2267" s="1"/>
      <c r="EV2267" s="1"/>
      <c r="EW2267" s="1"/>
      <c r="EX2267" s="1"/>
      <c r="EY2267" s="1"/>
      <c r="EZ2267" s="1"/>
      <c r="FA2267" s="1"/>
      <c r="FB2267" s="1"/>
      <c r="FC2267" s="1"/>
      <c r="FD2267" s="1"/>
      <c r="FE2267" s="1"/>
      <c r="FF2267" s="1"/>
      <c r="FG2267" s="1"/>
      <c r="FH2267" s="1"/>
      <c r="FI2267" s="1"/>
      <c r="FJ2267" s="1"/>
      <c r="FK2267" s="1"/>
      <c r="FL2267" s="1"/>
      <c r="FM2267" s="1"/>
      <c r="FN2267" s="1"/>
      <c r="FO2267" s="1"/>
      <c r="FP2267" s="1"/>
      <c r="FQ2267" s="1"/>
      <c r="FR2267" s="1"/>
      <c r="FS2267" s="1"/>
      <c r="FT2267" s="1"/>
      <c r="FU2267" s="1"/>
      <c r="FV2267" s="1"/>
      <c r="FW2267" s="1"/>
      <c r="FX2267" s="1"/>
      <c r="FY2267" s="1"/>
      <c r="FZ2267" s="1"/>
      <c r="GA2267" s="1"/>
      <c r="GB2267" s="1"/>
      <c r="GC2267" s="1"/>
      <c r="GD2267" s="1"/>
      <c r="GE2267" s="1"/>
      <c r="GF2267" s="1"/>
      <c r="GG2267" s="1"/>
      <c r="GH2267" s="1"/>
      <c r="GI2267" s="1"/>
      <c r="GJ2267" s="1"/>
      <c r="GK2267" s="1"/>
      <c r="GL2267" s="1"/>
      <c r="GM2267" s="1"/>
      <c r="GN2267" s="1"/>
      <c r="GO2267" s="1"/>
    </row>
    <row r="2268" spans="1:197" s="40" customFormat="1" x14ac:dyDescent="0.25">
      <c r="A2268" s="41"/>
      <c r="B2268" s="4"/>
      <c r="C2268" s="41"/>
      <c r="D2268" s="42"/>
      <c r="E2268" s="42"/>
      <c r="F2268" s="42"/>
      <c r="G2268" s="1"/>
      <c r="H2268" s="1"/>
      <c r="I2268" s="1"/>
      <c r="J2268" s="1"/>
      <c r="K2268" s="1"/>
      <c r="L2268" s="1"/>
      <c r="M2268" s="2"/>
      <c r="N2268" s="1"/>
      <c r="O2268" s="1"/>
      <c r="P2268" s="1"/>
      <c r="Q2268" s="1"/>
      <c r="R2268" s="1"/>
      <c r="S2268" s="1"/>
      <c r="T2268" s="1"/>
      <c r="U2268" s="1"/>
      <c r="V2268" s="1"/>
      <c r="W2268" s="1"/>
      <c r="X2268" s="1"/>
      <c r="Y2268" s="1"/>
      <c r="Z2268" s="1"/>
      <c r="AA2268" s="1"/>
      <c r="AB2268" s="1"/>
      <c r="AC2268" s="1"/>
      <c r="AD2268" s="1"/>
      <c r="AE2268" s="1"/>
      <c r="AF2268" s="1"/>
      <c r="AG2268" s="1"/>
      <c r="AH2268" s="1"/>
      <c r="AI2268" s="1"/>
      <c r="AJ2268" s="1"/>
      <c r="AK2268" s="1"/>
      <c r="AL2268" s="1"/>
      <c r="AM2268" s="1"/>
      <c r="AN2268" s="1"/>
      <c r="AO2268" s="1"/>
      <c r="AP2268" s="1"/>
      <c r="AQ2268" s="1"/>
      <c r="AR2268" s="1"/>
      <c r="AS2268" s="1"/>
      <c r="AT2268" s="1"/>
      <c r="AU2268" s="1"/>
      <c r="AV2268" s="1"/>
      <c r="AW2268" s="1"/>
      <c r="AX2268" s="1"/>
      <c r="AY2268" s="1"/>
      <c r="AZ2268" s="1"/>
      <c r="BA2268" s="1"/>
      <c r="BB2268" s="1"/>
      <c r="BC2268" s="1"/>
      <c r="BD2268" s="1"/>
      <c r="BE2268" s="1"/>
      <c r="BF2268" s="1"/>
      <c r="BG2268" s="1"/>
      <c r="BH2268" s="1"/>
      <c r="BI2268" s="1"/>
      <c r="BJ2268" s="1"/>
      <c r="BK2268" s="1"/>
      <c r="BL2268" s="1"/>
      <c r="BM2268" s="1"/>
      <c r="BN2268" s="1"/>
      <c r="BO2268" s="1"/>
      <c r="BP2268" s="1"/>
      <c r="BQ2268" s="1"/>
      <c r="BR2268" s="1"/>
      <c r="BS2268" s="1"/>
      <c r="BT2268" s="1"/>
      <c r="BU2268" s="1"/>
      <c r="BV2268" s="1"/>
      <c r="BW2268" s="1"/>
      <c r="BX2268" s="1"/>
      <c r="BY2268" s="1"/>
      <c r="BZ2268" s="1"/>
      <c r="CA2268" s="1"/>
      <c r="CB2268" s="1"/>
      <c r="CC2268" s="1"/>
      <c r="CD2268" s="1"/>
      <c r="CE2268" s="1"/>
      <c r="CF2268" s="1"/>
      <c r="CG2268" s="1"/>
      <c r="CH2268" s="1"/>
      <c r="CI2268" s="1"/>
      <c r="CJ2268" s="1"/>
      <c r="CK2268" s="1"/>
      <c r="CL2268" s="1"/>
      <c r="CM2268" s="1"/>
      <c r="CN2268" s="1"/>
      <c r="CO2268" s="1"/>
      <c r="CP2268" s="1"/>
      <c r="CQ2268" s="1"/>
      <c r="CR2268" s="1"/>
      <c r="CS2268" s="1"/>
      <c r="CT2268" s="1"/>
      <c r="CU2268" s="1"/>
      <c r="CV2268" s="1"/>
      <c r="CW2268" s="1"/>
      <c r="CX2268" s="1"/>
      <c r="CY2268" s="1"/>
      <c r="CZ2268" s="1"/>
      <c r="DA2268" s="1"/>
      <c r="DB2268" s="1"/>
      <c r="DC2268" s="1"/>
      <c r="DD2268" s="1"/>
      <c r="DE2268" s="1"/>
      <c r="DF2268" s="1"/>
      <c r="DG2268" s="1"/>
      <c r="DH2268" s="1"/>
      <c r="DI2268" s="1"/>
      <c r="DJ2268" s="1"/>
      <c r="DK2268" s="1"/>
      <c r="DL2268" s="1"/>
      <c r="DM2268" s="1"/>
      <c r="DN2268" s="1"/>
      <c r="DO2268" s="1"/>
      <c r="DP2268" s="1"/>
      <c r="DQ2268" s="1"/>
      <c r="DR2268" s="1"/>
      <c r="DS2268" s="1"/>
      <c r="DT2268" s="1"/>
      <c r="DU2268" s="1"/>
      <c r="DV2268" s="1"/>
      <c r="DW2268" s="1"/>
      <c r="DX2268" s="1"/>
      <c r="DY2268" s="1"/>
      <c r="DZ2268" s="1"/>
      <c r="EA2268" s="1"/>
      <c r="EB2268" s="1"/>
      <c r="EC2268" s="1"/>
      <c r="ED2268" s="1"/>
      <c r="EE2268" s="1"/>
      <c r="EF2268" s="1"/>
      <c r="EG2268" s="1"/>
      <c r="EH2268" s="1"/>
      <c r="EI2268" s="1"/>
      <c r="EJ2268" s="1"/>
      <c r="EK2268" s="1"/>
      <c r="EL2268" s="1"/>
      <c r="EM2268" s="1"/>
      <c r="EN2268" s="1"/>
      <c r="EO2268" s="1"/>
      <c r="EP2268" s="1"/>
      <c r="EQ2268" s="1"/>
      <c r="ER2268" s="1"/>
      <c r="ES2268" s="1"/>
      <c r="ET2268" s="1"/>
      <c r="EU2268" s="1"/>
      <c r="EV2268" s="1"/>
      <c r="EW2268" s="1"/>
      <c r="EX2268" s="1"/>
      <c r="EY2268" s="1"/>
      <c r="EZ2268" s="1"/>
      <c r="FA2268" s="1"/>
      <c r="FB2268" s="1"/>
      <c r="FC2268" s="1"/>
      <c r="FD2268" s="1"/>
      <c r="FE2268" s="1"/>
      <c r="FF2268" s="1"/>
      <c r="FG2268" s="1"/>
      <c r="FH2268" s="1"/>
      <c r="FI2268" s="1"/>
      <c r="FJ2268" s="1"/>
      <c r="FK2268" s="1"/>
      <c r="FL2268" s="1"/>
      <c r="FM2268" s="1"/>
      <c r="FN2268" s="1"/>
      <c r="FO2268" s="1"/>
      <c r="FP2268" s="1"/>
      <c r="FQ2268" s="1"/>
      <c r="FR2268" s="1"/>
      <c r="FS2268" s="1"/>
      <c r="FT2268" s="1"/>
      <c r="FU2268" s="1"/>
      <c r="FV2268" s="1"/>
      <c r="FW2268" s="1"/>
      <c r="FX2268" s="1"/>
      <c r="FY2268" s="1"/>
      <c r="FZ2268" s="1"/>
      <c r="GA2268" s="1"/>
      <c r="GB2268" s="1"/>
      <c r="GC2268" s="1"/>
      <c r="GD2268" s="1"/>
      <c r="GE2268" s="1"/>
      <c r="GF2268" s="1"/>
      <c r="GG2268" s="1"/>
      <c r="GH2268" s="1"/>
      <c r="GI2268" s="1"/>
      <c r="GJ2268" s="1"/>
      <c r="GK2268" s="1"/>
      <c r="GL2268" s="1"/>
      <c r="GM2268" s="1"/>
      <c r="GN2268" s="1"/>
      <c r="GO2268" s="1"/>
    </row>
    <row r="2269" spans="1:197" s="40" customFormat="1" x14ac:dyDescent="0.25">
      <c r="A2269" s="41"/>
      <c r="B2269" s="4"/>
      <c r="C2269" s="41"/>
      <c r="D2269" s="42"/>
      <c r="E2269" s="42"/>
      <c r="F2269" s="42"/>
      <c r="G2269" s="1"/>
      <c r="H2269" s="1"/>
      <c r="I2269" s="1"/>
      <c r="J2269" s="1"/>
      <c r="K2269" s="1"/>
      <c r="L2269" s="1"/>
      <c r="M2269" s="2"/>
      <c r="N2269" s="1"/>
      <c r="O2269" s="1"/>
      <c r="P2269" s="1"/>
      <c r="Q2269" s="1"/>
      <c r="R2269" s="1"/>
      <c r="S2269" s="1"/>
      <c r="T2269" s="1"/>
      <c r="U2269" s="1"/>
      <c r="V2269" s="1"/>
      <c r="W2269" s="1"/>
      <c r="X2269" s="1"/>
      <c r="Y2269" s="1"/>
      <c r="Z2269" s="1"/>
      <c r="AA2269" s="1"/>
      <c r="AB2269" s="1"/>
      <c r="AC2269" s="1"/>
      <c r="AD2269" s="1"/>
      <c r="AE2269" s="1"/>
      <c r="AF2269" s="1"/>
      <c r="AG2269" s="1"/>
      <c r="AH2269" s="1"/>
      <c r="AI2269" s="1"/>
      <c r="AJ2269" s="1"/>
      <c r="AK2269" s="1"/>
      <c r="AL2269" s="1"/>
      <c r="AM2269" s="1"/>
      <c r="AN2269" s="1"/>
      <c r="AO2269" s="1"/>
      <c r="AP2269" s="1"/>
      <c r="AQ2269" s="1"/>
      <c r="AR2269" s="1"/>
      <c r="AS2269" s="1"/>
      <c r="AT2269" s="1"/>
      <c r="AU2269" s="1"/>
      <c r="AV2269" s="1"/>
      <c r="AW2269" s="1"/>
      <c r="AX2269" s="1"/>
      <c r="AY2269" s="1"/>
      <c r="AZ2269" s="1"/>
      <c r="BA2269" s="1"/>
      <c r="BB2269" s="1"/>
      <c r="BC2269" s="1"/>
      <c r="BD2269" s="1"/>
      <c r="BE2269" s="1"/>
      <c r="BF2269" s="1"/>
      <c r="BG2269" s="1"/>
      <c r="BH2269" s="1"/>
      <c r="BI2269" s="1"/>
      <c r="BJ2269" s="1"/>
      <c r="BK2269" s="1"/>
      <c r="BL2269" s="1"/>
      <c r="BM2269" s="1"/>
      <c r="BN2269" s="1"/>
      <c r="BO2269" s="1"/>
      <c r="BP2269" s="1"/>
      <c r="BQ2269" s="1"/>
      <c r="BR2269" s="1"/>
      <c r="BS2269" s="1"/>
      <c r="BT2269" s="1"/>
      <c r="BU2269" s="1"/>
      <c r="BV2269" s="1"/>
      <c r="BW2269" s="1"/>
      <c r="BX2269" s="1"/>
      <c r="BY2269" s="1"/>
      <c r="BZ2269" s="1"/>
      <c r="CA2269" s="1"/>
      <c r="CB2269" s="1"/>
      <c r="CC2269" s="1"/>
      <c r="CD2269" s="1"/>
      <c r="CE2269" s="1"/>
      <c r="CF2269" s="1"/>
      <c r="CG2269" s="1"/>
      <c r="CH2269" s="1"/>
      <c r="CI2269" s="1"/>
      <c r="CJ2269" s="1"/>
      <c r="CK2269" s="1"/>
      <c r="CL2269" s="1"/>
      <c r="CM2269" s="1"/>
      <c r="CN2269" s="1"/>
      <c r="CO2269" s="1"/>
      <c r="CP2269" s="1"/>
      <c r="CQ2269" s="1"/>
      <c r="CR2269" s="1"/>
      <c r="CS2269" s="1"/>
      <c r="CT2269" s="1"/>
      <c r="CU2269" s="1"/>
      <c r="CV2269" s="1"/>
      <c r="CW2269" s="1"/>
      <c r="CX2269" s="1"/>
      <c r="CY2269" s="1"/>
      <c r="CZ2269" s="1"/>
      <c r="DA2269" s="1"/>
      <c r="DB2269" s="1"/>
      <c r="DC2269" s="1"/>
      <c r="DD2269" s="1"/>
      <c r="DE2269" s="1"/>
      <c r="DF2269" s="1"/>
      <c r="DG2269" s="1"/>
      <c r="DH2269" s="1"/>
      <c r="DI2269" s="1"/>
      <c r="DJ2269" s="1"/>
      <c r="DK2269" s="1"/>
      <c r="DL2269" s="1"/>
      <c r="DM2269" s="1"/>
      <c r="DN2269" s="1"/>
      <c r="DO2269" s="1"/>
      <c r="DP2269" s="1"/>
      <c r="DQ2269" s="1"/>
      <c r="DR2269" s="1"/>
      <c r="DS2269" s="1"/>
      <c r="DT2269" s="1"/>
      <c r="DU2269" s="1"/>
      <c r="DV2269" s="1"/>
      <c r="DW2269" s="1"/>
      <c r="DX2269" s="1"/>
      <c r="DY2269" s="1"/>
      <c r="DZ2269" s="1"/>
      <c r="EA2269" s="1"/>
      <c r="EB2269" s="1"/>
      <c r="EC2269" s="1"/>
      <c r="ED2269" s="1"/>
      <c r="EE2269" s="1"/>
      <c r="EF2269" s="1"/>
      <c r="EG2269" s="1"/>
      <c r="EH2269" s="1"/>
      <c r="EI2269" s="1"/>
      <c r="EJ2269" s="1"/>
      <c r="EK2269" s="1"/>
      <c r="EL2269" s="1"/>
      <c r="EM2269" s="1"/>
      <c r="EN2269" s="1"/>
      <c r="EO2269" s="1"/>
      <c r="EP2269" s="1"/>
      <c r="EQ2269" s="1"/>
      <c r="ER2269" s="1"/>
      <c r="ES2269" s="1"/>
      <c r="ET2269" s="1"/>
      <c r="EU2269" s="1"/>
      <c r="EV2269" s="1"/>
      <c r="EW2269" s="1"/>
      <c r="EX2269" s="1"/>
      <c r="EY2269" s="1"/>
      <c r="EZ2269" s="1"/>
      <c r="FA2269" s="1"/>
      <c r="FB2269" s="1"/>
      <c r="FC2269" s="1"/>
      <c r="FD2269" s="1"/>
      <c r="FE2269" s="1"/>
      <c r="FF2269" s="1"/>
      <c r="FG2269" s="1"/>
      <c r="FH2269" s="1"/>
      <c r="FI2269" s="1"/>
      <c r="FJ2269" s="1"/>
      <c r="FK2269" s="1"/>
      <c r="FL2269" s="1"/>
      <c r="FM2269" s="1"/>
      <c r="FN2269" s="1"/>
      <c r="FO2269" s="1"/>
      <c r="FP2269" s="1"/>
      <c r="FQ2269" s="1"/>
      <c r="FR2269" s="1"/>
      <c r="FS2269" s="1"/>
      <c r="FT2269" s="1"/>
      <c r="FU2269" s="1"/>
      <c r="FV2269" s="1"/>
      <c r="FW2269" s="1"/>
      <c r="FX2269" s="1"/>
      <c r="FY2269" s="1"/>
      <c r="FZ2269" s="1"/>
      <c r="GA2269" s="1"/>
      <c r="GB2269" s="1"/>
      <c r="GC2269" s="1"/>
      <c r="GD2269" s="1"/>
      <c r="GE2269" s="1"/>
      <c r="GF2269" s="1"/>
      <c r="GG2269" s="1"/>
      <c r="GH2269" s="1"/>
      <c r="GI2269" s="1"/>
      <c r="GJ2269" s="1"/>
      <c r="GK2269" s="1"/>
      <c r="GL2269" s="1"/>
      <c r="GM2269" s="1"/>
      <c r="GN2269" s="1"/>
      <c r="GO2269" s="1"/>
    </row>
    <row r="2270" spans="1:197" s="40" customFormat="1" x14ac:dyDescent="0.25">
      <c r="A2270" s="41"/>
      <c r="B2270" s="4"/>
      <c r="C2270" s="41"/>
      <c r="D2270" s="42"/>
      <c r="E2270" s="42"/>
      <c r="F2270" s="42"/>
      <c r="G2270" s="1"/>
      <c r="H2270" s="1"/>
      <c r="I2270" s="1"/>
      <c r="J2270" s="1"/>
      <c r="K2270" s="1"/>
      <c r="L2270" s="1"/>
      <c r="M2270" s="2"/>
      <c r="N2270" s="1"/>
      <c r="O2270" s="1"/>
      <c r="P2270" s="1"/>
      <c r="Q2270" s="1"/>
      <c r="R2270" s="1"/>
      <c r="S2270" s="1"/>
      <c r="T2270" s="1"/>
      <c r="U2270" s="1"/>
      <c r="V2270" s="1"/>
      <c r="W2270" s="1"/>
      <c r="X2270" s="1"/>
      <c r="Y2270" s="1"/>
      <c r="Z2270" s="1"/>
      <c r="AA2270" s="1"/>
      <c r="AB2270" s="1"/>
      <c r="AC2270" s="1"/>
      <c r="AD2270" s="1"/>
      <c r="AE2270" s="1"/>
      <c r="AF2270" s="1"/>
      <c r="AG2270" s="1"/>
      <c r="AH2270" s="1"/>
      <c r="AI2270" s="1"/>
      <c r="AJ2270" s="1"/>
      <c r="AK2270" s="1"/>
      <c r="AL2270" s="1"/>
      <c r="AM2270" s="1"/>
      <c r="AN2270" s="1"/>
      <c r="AO2270" s="1"/>
      <c r="AP2270" s="1"/>
      <c r="AQ2270" s="1"/>
      <c r="AR2270" s="1"/>
      <c r="AS2270" s="1"/>
      <c r="AT2270" s="1"/>
      <c r="AU2270" s="1"/>
      <c r="AV2270" s="1"/>
      <c r="AW2270" s="1"/>
      <c r="AX2270" s="1"/>
      <c r="AY2270" s="1"/>
      <c r="AZ2270" s="1"/>
      <c r="BA2270" s="1"/>
      <c r="BB2270" s="1"/>
      <c r="BC2270" s="1"/>
      <c r="BD2270" s="1"/>
      <c r="BE2270" s="1"/>
      <c r="BF2270" s="1"/>
      <c r="BG2270" s="1"/>
      <c r="BH2270" s="1"/>
      <c r="BI2270" s="1"/>
      <c r="BJ2270" s="1"/>
      <c r="BK2270" s="1"/>
      <c r="BL2270" s="1"/>
      <c r="BM2270" s="1"/>
      <c r="BN2270" s="1"/>
      <c r="BO2270" s="1"/>
      <c r="BP2270" s="1"/>
      <c r="BQ2270" s="1"/>
      <c r="BR2270" s="1"/>
      <c r="BS2270" s="1"/>
      <c r="BT2270" s="1"/>
      <c r="BU2270" s="1"/>
      <c r="BV2270" s="1"/>
      <c r="BW2270" s="1"/>
      <c r="BX2270" s="1"/>
      <c r="BY2270" s="1"/>
      <c r="BZ2270" s="1"/>
      <c r="CA2270" s="1"/>
      <c r="CB2270" s="1"/>
      <c r="CC2270" s="1"/>
      <c r="CD2270" s="1"/>
      <c r="CE2270" s="1"/>
      <c r="CF2270" s="1"/>
      <c r="CG2270" s="1"/>
      <c r="CH2270" s="1"/>
      <c r="CI2270" s="1"/>
      <c r="CJ2270" s="1"/>
      <c r="CK2270" s="1"/>
      <c r="CL2270" s="1"/>
      <c r="CM2270" s="1"/>
      <c r="CN2270" s="1"/>
      <c r="CO2270" s="1"/>
      <c r="CP2270" s="1"/>
      <c r="CQ2270" s="1"/>
      <c r="CR2270" s="1"/>
      <c r="CS2270" s="1"/>
      <c r="CT2270" s="1"/>
      <c r="CU2270" s="1"/>
      <c r="CV2270" s="1"/>
      <c r="CW2270" s="1"/>
      <c r="CX2270" s="1"/>
      <c r="CY2270" s="1"/>
      <c r="CZ2270" s="1"/>
      <c r="DA2270" s="1"/>
      <c r="DB2270" s="1"/>
      <c r="DC2270" s="1"/>
      <c r="DD2270" s="1"/>
      <c r="DE2270" s="1"/>
      <c r="DF2270" s="1"/>
      <c r="DG2270" s="1"/>
      <c r="DH2270" s="1"/>
      <c r="DI2270" s="1"/>
      <c r="DJ2270" s="1"/>
      <c r="DK2270" s="1"/>
      <c r="DL2270" s="1"/>
      <c r="DM2270" s="1"/>
      <c r="DN2270" s="1"/>
      <c r="DO2270" s="1"/>
      <c r="DP2270" s="1"/>
      <c r="DQ2270" s="1"/>
      <c r="DR2270" s="1"/>
      <c r="DS2270" s="1"/>
      <c r="DT2270" s="1"/>
      <c r="DU2270" s="1"/>
      <c r="DV2270" s="1"/>
      <c r="DW2270" s="1"/>
      <c r="DX2270" s="1"/>
      <c r="DY2270" s="1"/>
      <c r="DZ2270" s="1"/>
      <c r="EA2270" s="1"/>
      <c r="EB2270" s="1"/>
      <c r="EC2270" s="1"/>
      <c r="ED2270" s="1"/>
      <c r="EE2270" s="1"/>
      <c r="EF2270" s="1"/>
      <c r="EG2270" s="1"/>
      <c r="EH2270" s="1"/>
      <c r="EI2270" s="1"/>
      <c r="EJ2270" s="1"/>
      <c r="EK2270" s="1"/>
      <c r="EL2270" s="1"/>
      <c r="EM2270" s="1"/>
      <c r="EN2270" s="1"/>
      <c r="EO2270" s="1"/>
      <c r="EP2270" s="1"/>
      <c r="EQ2270" s="1"/>
      <c r="ER2270" s="1"/>
      <c r="ES2270" s="1"/>
      <c r="ET2270" s="1"/>
      <c r="EU2270" s="1"/>
      <c r="EV2270" s="1"/>
      <c r="EW2270" s="1"/>
      <c r="EX2270" s="1"/>
      <c r="EY2270" s="1"/>
      <c r="EZ2270" s="1"/>
      <c r="FA2270" s="1"/>
      <c r="FB2270" s="1"/>
      <c r="FC2270" s="1"/>
      <c r="FD2270" s="1"/>
      <c r="FE2270" s="1"/>
      <c r="FF2270" s="1"/>
      <c r="FG2270" s="1"/>
      <c r="FH2270" s="1"/>
      <c r="FI2270" s="1"/>
      <c r="FJ2270" s="1"/>
      <c r="FK2270" s="1"/>
      <c r="FL2270" s="1"/>
      <c r="FM2270" s="1"/>
      <c r="FN2270" s="1"/>
      <c r="FO2270" s="1"/>
      <c r="FP2270" s="1"/>
      <c r="FQ2270" s="1"/>
      <c r="FR2270" s="1"/>
      <c r="FS2270" s="1"/>
      <c r="FT2270" s="1"/>
      <c r="FU2270" s="1"/>
      <c r="FV2270" s="1"/>
      <c r="FW2270" s="1"/>
      <c r="FX2270" s="1"/>
      <c r="FY2270" s="1"/>
      <c r="FZ2270" s="1"/>
      <c r="GA2270" s="1"/>
      <c r="GB2270" s="1"/>
      <c r="GC2270" s="1"/>
      <c r="GD2270" s="1"/>
      <c r="GE2270" s="1"/>
      <c r="GF2270" s="1"/>
      <c r="GG2270" s="1"/>
      <c r="GH2270" s="1"/>
      <c r="GI2270" s="1"/>
      <c r="GJ2270" s="1"/>
      <c r="GK2270" s="1"/>
      <c r="GL2270" s="1"/>
      <c r="GM2270" s="1"/>
      <c r="GN2270" s="1"/>
      <c r="GO2270" s="1"/>
    </row>
    <row r="2271" spans="1:197" s="40" customFormat="1" x14ac:dyDescent="0.25">
      <c r="A2271" s="41"/>
      <c r="B2271" s="4"/>
      <c r="C2271" s="41"/>
      <c r="D2271" s="42"/>
      <c r="E2271" s="42"/>
      <c r="F2271" s="42"/>
      <c r="G2271" s="1"/>
      <c r="H2271" s="1"/>
      <c r="I2271" s="1"/>
      <c r="J2271" s="1"/>
      <c r="K2271" s="1"/>
      <c r="L2271" s="1"/>
      <c r="M2271" s="2"/>
      <c r="N2271" s="1"/>
      <c r="O2271" s="1"/>
      <c r="P2271" s="1"/>
      <c r="Q2271" s="1"/>
      <c r="R2271" s="1"/>
      <c r="S2271" s="1"/>
      <c r="T2271" s="1"/>
      <c r="U2271" s="1"/>
      <c r="V2271" s="1"/>
      <c r="W2271" s="1"/>
      <c r="X2271" s="1"/>
      <c r="Y2271" s="1"/>
      <c r="Z2271" s="1"/>
      <c r="AA2271" s="1"/>
      <c r="AB2271" s="1"/>
      <c r="AC2271" s="1"/>
      <c r="AD2271" s="1"/>
      <c r="AE2271" s="1"/>
      <c r="AF2271" s="1"/>
      <c r="AG2271" s="1"/>
      <c r="AH2271" s="1"/>
      <c r="AI2271" s="1"/>
      <c r="AJ2271" s="1"/>
      <c r="AK2271" s="1"/>
      <c r="AL2271" s="1"/>
      <c r="AM2271" s="1"/>
      <c r="AN2271" s="1"/>
      <c r="AO2271" s="1"/>
      <c r="AP2271" s="1"/>
      <c r="AQ2271" s="1"/>
      <c r="AR2271" s="1"/>
      <c r="AS2271" s="1"/>
      <c r="AT2271" s="1"/>
      <c r="AU2271" s="1"/>
      <c r="AV2271" s="1"/>
      <c r="AW2271" s="1"/>
      <c r="AX2271" s="1"/>
      <c r="AY2271" s="1"/>
      <c r="AZ2271" s="1"/>
      <c r="BA2271" s="1"/>
      <c r="BB2271" s="1"/>
      <c r="BC2271" s="1"/>
      <c r="BD2271" s="1"/>
      <c r="BE2271" s="1"/>
      <c r="BF2271" s="1"/>
      <c r="BG2271" s="1"/>
      <c r="BH2271" s="1"/>
      <c r="BI2271" s="1"/>
      <c r="BJ2271" s="1"/>
      <c r="BK2271" s="1"/>
      <c r="BL2271" s="1"/>
      <c r="BM2271" s="1"/>
      <c r="BN2271" s="1"/>
      <c r="BO2271" s="1"/>
      <c r="BP2271" s="1"/>
      <c r="BQ2271" s="1"/>
      <c r="BR2271" s="1"/>
      <c r="BS2271" s="1"/>
      <c r="BT2271" s="1"/>
      <c r="BU2271" s="1"/>
      <c r="BV2271" s="1"/>
      <c r="BW2271" s="1"/>
      <c r="BX2271" s="1"/>
      <c r="BY2271" s="1"/>
      <c r="BZ2271" s="1"/>
      <c r="CA2271" s="1"/>
      <c r="CB2271" s="1"/>
      <c r="CC2271" s="1"/>
      <c r="CD2271" s="1"/>
      <c r="CE2271" s="1"/>
      <c r="CF2271" s="1"/>
      <c r="CG2271" s="1"/>
      <c r="CH2271" s="1"/>
      <c r="CI2271" s="1"/>
      <c r="CJ2271" s="1"/>
      <c r="CK2271" s="1"/>
      <c r="CL2271" s="1"/>
      <c r="CM2271" s="1"/>
      <c r="CN2271" s="1"/>
      <c r="CO2271" s="1"/>
      <c r="CP2271" s="1"/>
      <c r="CQ2271" s="1"/>
      <c r="CR2271" s="1"/>
      <c r="CS2271" s="1"/>
      <c r="CT2271" s="1"/>
      <c r="CU2271" s="1"/>
      <c r="CV2271" s="1"/>
      <c r="CW2271" s="1"/>
      <c r="CX2271" s="1"/>
      <c r="CY2271" s="1"/>
      <c r="CZ2271" s="1"/>
      <c r="DA2271" s="1"/>
      <c r="DB2271" s="1"/>
      <c r="DC2271" s="1"/>
      <c r="DD2271" s="1"/>
      <c r="DE2271" s="1"/>
      <c r="DF2271" s="1"/>
      <c r="DG2271" s="1"/>
      <c r="DH2271" s="1"/>
      <c r="DI2271" s="1"/>
      <c r="DJ2271" s="1"/>
      <c r="DK2271" s="1"/>
      <c r="DL2271" s="1"/>
      <c r="DM2271" s="1"/>
      <c r="DN2271" s="1"/>
      <c r="DO2271" s="1"/>
      <c r="DP2271" s="1"/>
      <c r="DQ2271" s="1"/>
      <c r="DR2271" s="1"/>
      <c r="DS2271" s="1"/>
      <c r="DT2271" s="1"/>
      <c r="DU2271" s="1"/>
      <c r="DV2271" s="1"/>
      <c r="DW2271" s="1"/>
      <c r="DX2271" s="1"/>
      <c r="DY2271" s="1"/>
      <c r="DZ2271" s="1"/>
      <c r="EA2271" s="1"/>
      <c r="EB2271" s="1"/>
      <c r="EC2271" s="1"/>
      <c r="ED2271" s="1"/>
      <c r="EE2271" s="1"/>
      <c r="EF2271" s="1"/>
      <c r="EG2271" s="1"/>
      <c r="EH2271" s="1"/>
      <c r="EI2271" s="1"/>
      <c r="EJ2271" s="1"/>
      <c r="EK2271" s="1"/>
      <c r="EL2271" s="1"/>
      <c r="EM2271" s="1"/>
      <c r="EN2271" s="1"/>
      <c r="EO2271" s="1"/>
      <c r="EP2271" s="1"/>
      <c r="EQ2271" s="1"/>
      <c r="ER2271" s="1"/>
      <c r="ES2271" s="1"/>
      <c r="ET2271" s="1"/>
      <c r="EU2271" s="1"/>
      <c r="EV2271" s="1"/>
      <c r="EW2271" s="1"/>
      <c r="EX2271" s="1"/>
      <c r="EY2271" s="1"/>
      <c r="EZ2271" s="1"/>
      <c r="FA2271" s="1"/>
      <c r="FB2271" s="1"/>
      <c r="FC2271" s="1"/>
      <c r="FD2271" s="1"/>
      <c r="FE2271" s="1"/>
      <c r="FF2271" s="1"/>
      <c r="FG2271" s="1"/>
      <c r="FH2271" s="1"/>
      <c r="FI2271" s="1"/>
      <c r="FJ2271" s="1"/>
      <c r="FK2271" s="1"/>
      <c r="FL2271" s="1"/>
      <c r="FM2271" s="1"/>
      <c r="FN2271" s="1"/>
      <c r="FO2271" s="1"/>
      <c r="FP2271" s="1"/>
      <c r="FQ2271" s="1"/>
      <c r="FR2271" s="1"/>
      <c r="FS2271" s="1"/>
      <c r="FT2271" s="1"/>
      <c r="FU2271" s="1"/>
      <c r="FV2271" s="1"/>
      <c r="FW2271" s="1"/>
      <c r="FX2271" s="1"/>
      <c r="FY2271" s="1"/>
      <c r="FZ2271" s="1"/>
      <c r="GA2271" s="1"/>
      <c r="GB2271" s="1"/>
      <c r="GC2271" s="1"/>
      <c r="GD2271" s="1"/>
      <c r="GE2271" s="1"/>
      <c r="GF2271" s="1"/>
      <c r="GG2271" s="1"/>
      <c r="GH2271" s="1"/>
      <c r="GI2271" s="1"/>
      <c r="GJ2271" s="1"/>
      <c r="GK2271" s="1"/>
      <c r="GL2271" s="1"/>
      <c r="GM2271" s="1"/>
      <c r="GN2271" s="1"/>
      <c r="GO2271" s="1"/>
    </row>
    <row r="2272" spans="1:197" s="40" customFormat="1" x14ac:dyDescent="0.25">
      <c r="A2272" s="41"/>
      <c r="B2272" s="4"/>
      <c r="C2272" s="41"/>
      <c r="D2272" s="42"/>
      <c r="E2272" s="42"/>
      <c r="F2272" s="42"/>
      <c r="G2272" s="1"/>
      <c r="H2272" s="1"/>
      <c r="I2272" s="1"/>
      <c r="J2272" s="1"/>
      <c r="K2272" s="1"/>
      <c r="L2272" s="1"/>
      <c r="M2272" s="2"/>
      <c r="N2272" s="1"/>
      <c r="O2272" s="1"/>
      <c r="P2272" s="1"/>
      <c r="Q2272" s="1"/>
      <c r="R2272" s="1"/>
      <c r="S2272" s="1"/>
      <c r="T2272" s="1"/>
      <c r="U2272" s="1"/>
      <c r="V2272" s="1"/>
      <c r="W2272" s="1"/>
      <c r="X2272" s="1"/>
      <c r="Y2272" s="1"/>
      <c r="Z2272" s="1"/>
      <c r="AA2272" s="1"/>
      <c r="AB2272" s="1"/>
      <c r="AC2272" s="1"/>
      <c r="AD2272" s="1"/>
      <c r="AE2272" s="1"/>
      <c r="AF2272" s="1"/>
      <c r="AG2272" s="1"/>
      <c r="AH2272" s="1"/>
      <c r="AI2272" s="1"/>
      <c r="AJ2272" s="1"/>
      <c r="AK2272" s="1"/>
      <c r="AL2272" s="1"/>
      <c r="AM2272" s="1"/>
      <c r="AN2272" s="1"/>
      <c r="AO2272" s="1"/>
      <c r="AP2272" s="1"/>
      <c r="AQ2272" s="1"/>
      <c r="AR2272" s="1"/>
      <c r="AS2272" s="1"/>
      <c r="AT2272" s="1"/>
      <c r="AU2272" s="1"/>
      <c r="AV2272" s="1"/>
      <c r="AW2272" s="1"/>
      <c r="AX2272" s="1"/>
      <c r="AY2272" s="1"/>
      <c r="AZ2272" s="1"/>
      <c r="BA2272" s="1"/>
      <c r="BB2272" s="1"/>
      <c r="BC2272" s="1"/>
      <c r="BD2272" s="1"/>
      <c r="BE2272" s="1"/>
      <c r="BF2272" s="1"/>
      <c r="BG2272" s="1"/>
      <c r="BH2272" s="1"/>
      <c r="BI2272" s="1"/>
      <c r="BJ2272" s="1"/>
      <c r="BK2272" s="1"/>
      <c r="BL2272" s="1"/>
      <c r="BM2272" s="1"/>
      <c r="BN2272" s="1"/>
      <c r="BO2272" s="1"/>
      <c r="BP2272" s="1"/>
      <c r="BQ2272" s="1"/>
      <c r="BR2272" s="1"/>
      <c r="BS2272" s="1"/>
      <c r="BT2272" s="1"/>
      <c r="BU2272" s="1"/>
      <c r="BV2272" s="1"/>
      <c r="BW2272" s="1"/>
      <c r="BX2272" s="1"/>
      <c r="BY2272" s="1"/>
      <c r="BZ2272" s="1"/>
      <c r="CA2272" s="1"/>
      <c r="CB2272" s="1"/>
      <c r="CC2272" s="1"/>
      <c r="CD2272" s="1"/>
      <c r="CE2272" s="1"/>
      <c r="CF2272" s="1"/>
      <c r="CG2272" s="1"/>
      <c r="CH2272" s="1"/>
      <c r="CI2272" s="1"/>
      <c r="CJ2272" s="1"/>
      <c r="CK2272" s="1"/>
      <c r="CL2272" s="1"/>
      <c r="CM2272" s="1"/>
      <c r="CN2272" s="1"/>
      <c r="CO2272" s="1"/>
      <c r="CP2272" s="1"/>
      <c r="CQ2272" s="1"/>
      <c r="CR2272" s="1"/>
      <c r="CS2272" s="1"/>
      <c r="CT2272" s="1"/>
      <c r="CU2272" s="1"/>
      <c r="CV2272" s="1"/>
      <c r="CW2272" s="1"/>
      <c r="CX2272" s="1"/>
      <c r="CY2272" s="1"/>
      <c r="CZ2272" s="1"/>
      <c r="DA2272" s="1"/>
      <c r="DB2272" s="1"/>
      <c r="DC2272" s="1"/>
      <c r="DD2272" s="1"/>
      <c r="DE2272" s="1"/>
      <c r="DF2272" s="1"/>
      <c r="DG2272" s="1"/>
      <c r="DH2272" s="1"/>
      <c r="DI2272" s="1"/>
      <c r="DJ2272" s="1"/>
      <c r="DK2272" s="1"/>
      <c r="DL2272" s="1"/>
      <c r="DM2272" s="1"/>
      <c r="DN2272" s="1"/>
      <c r="DO2272" s="1"/>
      <c r="DP2272" s="1"/>
      <c r="DQ2272" s="1"/>
      <c r="DR2272" s="1"/>
      <c r="DS2272" s="1"/>
      <c r="DT2272" s="1"/>
      <c r="DU2272" s="1"/>
      <c r="DV2272" s="1"/>
      <c r="DW2272" s="1"/>
      <c r="DX2272" s="1"/>
      <c r="DY2272" s="1"/>
      <c r="DZ2272" s="1"/>
      <c r="EA2272" s="1"/>
      <c r="EB2272" s="1"/>
      <c r="EC2272" s="1"/>
      <c r="ED2272" s="1"/>
      <c r="EE2272" s="1"/>
      <c r="EF2272" s="1"/>
      <c r="EG2272" s="1"/>
      <c r="EH2272" s="1"/>
      <c r="EI2272" s="1"/>
      <c r="EJ2272" s="1"/>
      <c r="EK2272" s="1"/>
      <c r="EL2272" s="1"/>
      <c r="EM2272" s="1"/>
      <c r="EN2272" s="1"/>
      <c r="EO2272" s="1"/>
      <c r="EP2272" s="1"/>
      <c r="EQ2272" s="1"/>
      <c r="ER2272" s="1"/>
      <c r="ES2272" s="1"/>
      <c r="ET2272" s="1"/>
      <c r="EU2272" s="1"/>
      <c r="EV2272" s="1"/>
      <c r="EW2272" s="1"/>
      <c r="EX2272" s="1"/>
      <c r="EY2272" s="1"/>
      <c r="EZ2272" s="1"/>
      <c r="FA2272" s="1"/>
      <c r="FB2272" s="1"/>
      <c r="FC2272" s="1"/>
      <c r="FD2272" s="1"/>
      <c r="FE2272" s="1"/>
      <c r="FF2272" s="1"/>
      <c r="FG2272" s="1"/>
      <c r="FH2272" s="1"/>
      <c r="FI2272" s="1"/>
      <c r="FJ2272" s="1"/>
      <c r="FK2272" s="1"/>
      <c r="FL2272" s="1"/>
      <c r="FM2272" s="1"/>
      <c r="FN2272" s="1"/>
      <c r="FO2272" s="1"/>
      <c r="FP2272" s="1"/>
      <c r="FQ2272" s="1"/>
      <c r="FR2272" s="1"/>
      <c r="FS2272" s="1"/>
      <c r="FT2272" s="1"/>
      <c r="FU2272" s="1"/>
      <c r="FV2272" s="1"/>
      <c r="FW2272" s="1"/>
      <c r="FX2272" s="1"/>
      <c r="FY2272" s="1"/>
      <c r="FZ2272" s="1"/>
      <c r="GA2272" s="1"/>
      <c r="GB2272" s="1"/>
      <c r="GC2272" s="1"/>
      <c r="GD2272" s="1"/>
      <c r="GE2272" s="1"/>
      <c r="GF2272" s="1"/>
      <c r="GG2272" s="1"/>
      <c r="GH2272" s="1"/>
      <c r="GI2272" s="1"/>
      <c r="GJ2272" s="1"/>
      <c r="GK2272" s="1"/>
      <c r="GL2272" s="1"/>
      <c r="GM2272" s="1"/>
      <c r="GN2272" s="1"/>
      <c r="GO2272" s="1"/>
    </row>
    <row r="2273" spans="1:197" s="40" customFormat="1" x14ac:dyDescent="0.25">
      <c r="A2273" s="41"/>
      <c r="B2273" s="4"/>
      <c r="C2273" s="41"/>
      <c r="D2273" s="42"/>
      <c r="E2273" s="42"/>
      <c r="F2273" s="42"/>
      <c r="G2273" s="1"/>
      <c r="H2273" s="1"/>
      <c r="I2273" s="1"/>
      <c r="J2273" s="1"/>
      <c r="K2273" s="1"/>
      <c r="L2273" s="1"/>
      <c r="M2273" s="2"/>
      <c r="N2273" s="1"/>
      <c r="O2273" s="1"/>
      <c r="P2273" s="1"/>
      <c r="Q2273" s="1"/>
      <c r="R2273" s="1"/>
      <c r="S2273" s="1"/>
      <c r="T2273" s="1"/>
      <c r="U2273" s="1"/>
      <c r="V2273" s="1"/>
      <c r="W2273" s="1"/>
      <c r="X2273" s="1"/>
      <c r="Y2273" s="1"/>
      <c r="Z2273" s="1"/>
      <c r="AA2273" s="1"/>
      <c r="AB2273" s="1"/>
      <c r="AC2273" s="1"/>
      <c r="AD2273" s="1"/>
      <c r="AE2273" s="1"/>
      <c r="AF2273" s="1"/>
      <c r="AG2273" s="1"/>
      <c r="AH2273" s="1"/>
      <c r="AI2273" s="1"/>
      <c r="AJ2273" s="1"/>
      <c r="AK2273" s="1"/>
      <c r="AL2273" s="1"/>
      <c r="AM2273" s="1"/>
      <c r="AN2273" s="1"/>
      <c r="AO2273" s="1"/>
      <c r="AP2273" s="1"/>
      <c r="AQ2273" s="1"/>
      <c r="AR2273" s="1"/>
      <c r="AS2273" s="1"/>
      <c r="AT2273" s="1"/>
      <c r="AU2273" s="1"/>
      <c r="AV2273" s="1"/>
      <c r="AW2273" s="1"/>
      <c r="AX2273" s="1"/>
      <c r="AY2273" s="1"/>
      <c r="AZ2273" s="1"/>
      <c r="BA2273" s="1"/>
      <c r="BB2273" s="1"/>
      <c r="BC2273" s="1"/>
      <c r="BD2273" s="1"/>
      <c r="BE2273" s="1"/>
      <c r="BF2273" s="1"/>
      <c r="BG2273" s="1"/>
      <c r="BH2273" s="1"/>
      <c r="BI2273" s="1"/>
      <c r="BJ2273" s="1"/>
      <c r="BK2273" s="1"/>
      <c r="BL2273" s="1"/>
      <c r="BM2273" s="1"/>
      <c r="BN2273" s="1"/>
      <c r="BO2273" s="1"/>
      <c r="BP2273" s="1"/>
      <c r="BQ2273" s="1"/>
      <c r="BR2273" s="1"/>
      <c r="BS2273" s="1"/>
      <c r="BT2273" s="1"/>
      <c r="BU2273" s="1"/>
      <c r="BV2273" s="1"/>
      <c r="BW2273" s="1"/>
      <c r="BX2273" s="1"/>
      <c r="BY2273" s="1"/>
      <c r="BZ2273" s="1"/>
      <c r="CA2273" s="1"/>
      <c r="CB2273" s="1"/>
      <c r="CC2273" s="1"/>
      <c r="CD2273" s="1"/>
      <c r="CE2273" s="1"/>
      <c r="CF2273" s="1"/>
      <c r="CG2273" s="1"/>
      <c r="CH2273" s="1"/>
      <c r="CI2273" s="1"/>
      <c r="CJ2273" s="1"/>
      <c r="CK2273" s="1"/>
      <c r="CL2273" s="1"/>
      <c r="CM2273" s="1"/>
      <c r="CN2273" s="1"/>
      <c r="CO2273" s="1"/>
      <c r="CP2273" s="1"/>
      <c r="CQ2273" s="1"/>
      <c r="CR2273" s="1"/>
      <c r="CS2273" s="1"/>
      <c r="CT2273" s="1"/>
      <c r="CU2273" s="1"/>
      <c r="CV2273" s="1"/>
      <c r="CW2273" s="1"/>
      <c r="CX2273" s="1"/>
      <c r="CY2273" s="1"/>
      <c r="CZ2273" s="1"/>
      <c r="DA2273" s="1"/>
      <c r="DB2273" s="1"/>
      <c r="DC2273" s="1"/>
      <c r="DD2273" s="1"/>
      <c r="DE2273" s="1"/>
      <c r="DF2273" s="1"/>
      <c r="DG2273" s="1"/>
      <c r="DH2273" s="1"/>
      <c r="DI2273" s="1"/>
      <c r="DJ2273" s="1"/>
      <c r="DK2273" s="1"/>
      <c r="DL2273" s="1"/>
      <c r="DM2273" s="1"/>
      <c r="DN2273" s="1"/>
      <c r="DO2273" s="1"/>
      <c r="DP2273" s="1"/>
      <c r="DQ2273" s="1"/>
      <c r="DR2273" s="1"/>
      <c r="DS2273" s="1"/>
      <c r="DT2273" s="1"/>
      <c r="DU2273" s="1"/>
      <c r="DV2273" s="1"/>
      <c r="DW2273" s="1"/>
      <c r="DX2273" s="1"/>
      <c r="DY2273" s="1"/>
      <c r="DZ2273" s="1"/>
      <c r="EA2273" s="1"/>
      <c r="EB2273" s="1"/>
      <c r="EC2273" s="1"/>
      <c r="ED2273" s="1"/>
      <c r="EE2273" s="1"/>
      <c r="EF2273" s="1"/>
      <c r="EG2273" s="1"/>
      <c r="EH2273" s="1"/>
      <c r="EI2273" s="1"/>
      <c r="EJ2273" s="1"/>
      <c r="EK2273" s="1"/>
      <c r="EL2273" s="1"/>
      <c r="EM2273" s="1"/>
      <c r="EN2273" s="1"/>
      <c r="EO2273" s="1"/>
      <c r="EP2273" s="1"/>
      <c r="EQ2273" s="1"/>
      <c r="ER2273" s="1"/>
      <c r="ES2273" s="1"/>
      <c r="ET2273" s="1"/>
      <c r="EU2273" s="1"/>
      <c r="EV2273" s="1"/>
      <c r="EW2273" s="1"/>
      <c r="EX2273" s="1"/>
      <c r="EY2273" s="1"/>
      <c r="EZ2273" s="1"/>
      <c r="FA2273" s="1"/>
      <c r="FB2273" s="1"/>
      <c r="FC2273" s="1"/>
      <c r="FD2273" s="1"/>
      <c r="FE2273" s="1"/>
      <c r="FF2273" s="1"/>
      <c r="FG2273" s="1"/>
      <c r="FH2273" s="1"/>
      <c r="FI2273" s="1"/>
      <c r="FJ2273" s="1"/>
      <c r="FK2273" s="1"/>
      <c r="FL2273" s="1"/>
      <c r="FM2273" s="1"/>
      <c r="FN2273" s="1"/>
      <c r="FO2273" s="1"/>
      <c r="FP2273" s="1"/>
      <c r="FQ2273" s="1"/>
      <c r="FR2273" s="1"/>
      <c r="FS2273" s="1"/>
      <c r="FT2273" s="1"/>
      <c r="FU2273" s="1"/>
      <c r="FV2273" s="1"/>
      <c r="FW2273" s="1"/>
      <c r="FX2273" s="1"/>
      <c r="FY2273" s="1"/>
      <c r="FZ2273" s="1"/>
      <c r="GA2273" s="1"/>
      <c r="GB2273" s="1"/>
      <c r="GC2273" s="1"/>
      <c r="GD2273" s="1"/>
      <c r="GE2273" s="1"/>
      <c r="GF2273" s="1"/>
      <c r="GG2273" s="1"/>
      <c r="GH2273" s="1"/>
      <c r="GI2273" s="1"/>
      <c r="GJ2273" s="1"/>
      <c r="GK2273" s="1"/>
      <c r="GL2273" s="1"/>
      <c r="GM2273" s="1"/>
      <c r="GN2273" s="1"/>
      <c r="GO2273" s="1"/>
    </row>
    <row r="2274" spans="1:197" s="40" customFormat="1" x14ac:dyDescent="0.25">
      <c r="A2274" s="41"/>
      <c r="B2274" s="4"/>
      <c r="C2274" s="41"/>
      <c r="D2274" s="42"/>
      <c r="E2274" s="42"/>
      <c r="F2274" s="42"/>
      <c r="G2274" s="1"/>
      <c r="H2274" s="1"/>
      <c r="I2274" s="1"/>
      <c r="J2274" s="1"/>
      <c r="K2274" s="1"/>
      <c r="L2274" s="1"/>
      <c r="M2274" s="2"/>
      <c r="N2274" s="1"/>
      <c r="O2274" s="1"/>
      <c r="P2274" s="1"/>
      <c r="Q2274" s="1"/>
      <c r="R2274" s="1"/>
      <c r="S2274" s="1"/>
      <c r="T2274" s="1"/>
      <c r="U2274" s="1"/>
      <c r="V2274" s="1"/>
      <c r="W2274" s="1"/>
      <c r="X2274" s="1"/>
      <c r="Y2274" s="1"/>
      <c r="Z2274" s="1"/>
      <c r="AA2274" s="1"/>
      <c r="AB2274" s="1"/>
      <c r="AC2274" s="1"/>
      <c r="AD2274" s="1"/>
      <c r="AE2274" s="1"/>
      <c r="AF2274" s="1"/>
      <c r="AG2274" s="1"/>
      <c r="AH2274" s="1"/>
      <c r="AI2274" s="1"/>
      <c r="AJ2274" s="1"/>
      <c r="AK2274" s="1"/>
      <c r="AL2274" s="1"/>
      <c r="AM2274" s="1"/>
      <c r="AN2274" s="1"/>
      <c r="AO2274" s="1"/>
      <c r="AP2274" s="1"/>
      <c r="AQ2274" s="1"/>
      <c r="AR2274" s="1"/>
      <c r="AS2274" s="1"/>
      <c r="AT2274" s="1"/>
      <c r="AU2274" s="1"/>
      <c r="AV2274" s="1"/>
      <c r="AW2274" s="1"/>
      <c r="AX2274" s="1"/>
      <c r="AY2274" s="1"/>
      <c r="AZ2274" s="1"/>
      <c r="BA2274" s="1"/>
      <c r="BB2274" s="1"/>
      <c r="BC2274" s="1"/>
      <c r="BD2274" s="1"/>
      <c r="BE2274" s="1"/>
      <c r="BF2274" s="1"/>
      <c r="BG2274" s="1"/>
      <c r="BH2274" s="1"/>
      <c r="BI2274" s="1"/>
      <c r="BJ2274" s="1"/>
      <c r="BK2274" s="1"/>
      <c r="BL2274" s="1"/>
      <c r="BM2274" s="1"/>
      <c r="BN2274" s="1"/>
      <c r="BO2274" s="1"/>
      <c r="BP2274" s="1"/>
      <c r="BQ2274" s="1"/>
      <c r="BR2274" s="1"/>
      <c r="BS2274" s="1"/>
      <c r="BT2274" s="1"/>
      <c r="BU2274" s="1"/>
      <c r="BV2274" s="1"/>
      <c r="BW2274" s="1"/>
      <c r="BX2274" s="1"/>
      <c r="BY2274" s="1"/>
      <c r="BZ2274" s="1"/>
      <c r="CA2274" s="1"/>
      <c r="CB2274" s="1"/>
      <c r="CC2274" s="1"/>
      <c r="CD2274" s="1"/>
      <c r="CE2274" s="1"/>
      <c r="CF2274" s="1"/>
      <c r="CG2274" s="1"/>
      <c r="CH2274" s="1"/>
      <c r="CI2274" s="1"/>
      <c r="CJ2274" s="1"/>
      <c r="CK2274" s="1"/>
      <c r="CL2274" s="1"/>
      <c r="CM2274" s="1"/>
      <c r="CN2274" s="1"/>
      <c r="CO2274" s="1"/>
      <c r="CP2274" s="1"/>
      <c r="CQ2274" s="1"/>
      <c r="CR2274" s="1"/>
      <c r="CS2274" s="1"/>
      <c r="CT2274" s="1"/>
      <c r="CU2274" s="1"/>
      <c r="CV2274" s="1"/>
      <c r="CW2274" s="1"/>
      <c r="CX2274" s="1"/>
      <c r="CY2274" s="1"/>
      <c r="CZ2274" s="1"/>
      <c r="DA2274" s="1"/>
      <c r="DB2274" s="1"/>
      <c r="DC2274" s="1"/>
      <c r="DD2274" s="1"/>
      <c r="DE2274" s="1"/>
      <c r="DF2274" s="1"/>
      <c r="DG2274" s="1"/>
      <c r="DH2274" s="1"/>
      <c r="DI2274" s="1"/>
      <c r="DJ2274" s="1"/>
      <c r="DK2274" s="1"/>
      <c r="DL2274" s="1"/>
      <c r="DM2274" s="1"/>
      <c r="DN2274" s="1"/>
      <c r="DO2274" s="1"/>
      <c r="DP2274" s="1"/>
      <c r="DQ2274" s="1"/>
      <c r="DR2274" s="1"/>
      <c r="DS2274" s="1"/>
      <c r="DT2274" s="1"/>
      <c r="DU2274" s="1"/>
      <c r="DV2274" s="1"/>
      <c r="DW2274" s="1"/>
      <c r="DX2274" s="1"/>
      <c r="DY2274" s="1"/>
      <c r="DZ2274" s="1"/>
      <c r="EA2274" s="1"/>
      <c r="EB2274" s="1"/>
      <c r="EC2274" s="1"/>
      <c r="ED2274" s="1"/>
      <c r="EE2274" s="1"/>
      <c r="EF2274" s="1"/>
      <c r="EG2274" s="1"/>
      <c r="EH2274" s="1"/>
      <c r="EI2274" s="1"/>
      <c r="EJ2274" s="1"/>
      <c r="EK2274" s="1"/>
      <c r="EL2274" s="1"/>
      <c r="EM2274" s="1"/>
      <c r="EN2274" s="1"/>
      <c r="EO2274" s="1"/>
      <c r="EP2274" s="1"/>
      <c r="EQ2274" s="1"/>
      <c r="ER2274" s="1"/>
      <c r="ES2274" s="1"/>
      <c r="ET2274" s="1"/>
      <c r="EU2274" s="1"/>
      <c r="EV2274" s="1"/>
      <c r="EW2274" s="1"/>
      <c r="EX2274" s="1"/>
      <c r="EY2274" s="1"/>
      <c r="EZ2274" s="1"/>
      <c r="FA2274" s="1"/>
      <c r="FB2274" s="1"/>
      <c r="FC2274" s="1"/>
      <c r="FD2274" s="1"/>
      <c r="FE2274" s="1"/>
      <c r="FF2274" s="1"/>
      <c r="FG2274" s="1"/>
      <c r="FH2274" s="1"/>
      <c r="FI2274" s="1"/>
      <c r="FJ2274" s="1"/>
      <c r="FK2274" s="1"/>
      <c r="FL2274" s="1"/>
      <c r="FM2274" s="1"/>
      <c r="FN2274" s="1"/>
      <c r="FO2274" s="1"/>
      <c r="FP2274" s="1"/>
      <c r="FQ2274" s="1"/>
      <c r="FR2274" s="1"/>
      <c r="FS2274" s="1"/>
      <c r="FT2274" s="1"/>
      <c r="FU2274" s="1"/>
      <c r="FV2274" s="1"/>
      <c r="FW2274" s="1"/>
      <c r="FX2274" s="1"/>
      <c r="FY2274" s="1"/>
      <c r="FZ2274" s="1"/>
      <c r="GA2274" s="1"/>
      <c r="GB2274" s="1"/>
      <c r="GC2274" s="1"/>
      <c r="GD2274" s="1"/>
      <c r="GE2274" s="1"/>
      <c r="GF2274" s="1"/>
      <c r="GG2274" s="1"/>
      <c r="GH2274" s="1"/>
      <c r="GI2274" s="1"/>
      <c r="GJ2274" s="1"/>
      <c r="GK2274" s="1"/>
      <c r="GL2274" s="1"/>
      <c r="GM2274" s="1"/>
      <c r="GN2274" s="1"/>
      <c r="GO2274" s="1"/>
    </row>
    <row r="2275" spans="1:197" s="40" customFormat="1" x14ac:dyDescent="0.25">
      <c r="A2275" s="41"/>
      <c r="B2275" s="4"/>
      <c r="C2275" s="41"/>
      <c r="D2275" s="42"/>
      <c r="E2275" s="42"/>
      <c r="F2275" s="42"/>
      <c r="G2275" s="1"/>
      <c r="H2275" s="1"/>
      <c r="I2275" s="1"/>
      <c r="J2275" s="1"/>
      <c r="K2275" s="1"/>
      <c r="L2275" s="1"/>
      <c r="M2275" s="2"/>
      <c r="N2275" s="1"/>
      <c r="O2275" s="1"/>
      <c r="P2275" s="1"/>
      <c r="Q2275" s="1"/>
      <c r="R2275" s="1"/>
      <c r="S2275" s="1"/>
      <c r="T2275" s="1"/>
      <c r="U2275" s="1"/>
      <c r="V2275" s="1"/>
      <c r="W2275" s="1"/>
      <c r="X2275" s="1"/>
      <c r="Y2275" s="1"/>
      <c r="Z2275" s="1"/>
      <c r="AA2275" s="1"/>
      <c r="AB2275" s="1"/>
      <c r="AC2275" s="1"/>
      <c r="AD2275" s="1"/>
      <c r="AE2275" s="1"/>
      <c r="AF2275" s="1"/>
      <c r="AG2275" s="1"/>
      <c r="AH2275" s="1"/>
      <c r="AI2275" s="1"/>
      <c r="AJ2275" s="1"/>
      <c r="AK2275" s="1"/>
      <c r="AL2275" s="1"/>
      <c r="AM2275" s="1"/>
      <c r="AN2275" s="1"/>
      <c r="AO2275" s="1"/>
      <c r="AP2275" s="1"/>
      <c r="AQ2275" s="1"/>
      <c r="AR2275" s="1"/>
      <c r="AS2275" s="1"/>
      <c r="AT2275" s="1"/>
      <c r="AU2275" s="1"/>
      <c r="AV2275" s="1"/>
      <c r="AW2275" s="1"/>
      <c r="AX2275" s="1"/>
      <c r="AY2275" s="1"/>
      <c r="AZ2275" s="1"/>
      <c r="BA2275" s="1"/>
      <c r="BB2275" s="1"/>
      <c r="BC2275" s="1"/>
      <c r="BD2275" s="1"/>
      <c r="BE2275" s="1"/>
      <c r="BF2275" s="1"/>
      <c r="BG2275" s="1"/>
      <c r="BH2275" s="1"/>
      <c r="BI2275" s="1"/>
      <c r="BJ2275" s="1"/>
      <c r="BK2275" s="1"/>
      <c r="BL2275" s="1"/>
      <c r="BM2275" s="1"/>
      <c r="BN2275" s="1"/>
      <c r="BO2275" s="1"/>
      <c r="BP2275" s="1"/>
      <c r="BQ2275" s="1"/>
      <c r="BR2275" s="1"/>
      <c r="BS2275" s="1"/>
      <c r="BT2275" s="1"/>
      <c r="BU2275" s="1"/>
      <c r="BV2275" s="1"/>
      <c r="BW2275" s="1"/>
      <c r="BX2275" s="1"/>
      <c r="BY2275" s="1"/>
      <c r="BZ2275" s="1"/>
      <c r="CA2275" s="1"/>
      <c r="CB2275" s="1"/>
      <c r="CC2275" s="1"/>
      <c r="CD2275" s="1"/>
      <c r="CE2275" s="1"/>
      <c r="CF2275" s="1"/>
      <c r="CG2275" s="1"/>
      <c r="CH2275" s="1"/>
      <c r="CI2275" s="1"/>
      <c r="CJ2275" s="1"/>
      <c r="CK2275" s="1"/>
      <c r="CL2275" s="1"/>
      <c r="CM2275" s="1"/>
      <c r="CN2275" s="1"/>
      <c r="CO2275" s="1"/>
      <c r="CP2275" s="1"/>
      <c r="CQ2275" s="1"/>
      <c r="CR2275" s="1"/>
      <c r="CS2275" s="1"/>
      <c r="CT2275" s="1"/>
      <c r="CU2275" s="1"/>
      <c r="CV2275" s="1"/>
      <c r="CW2275" s="1"/>
      <c r="CX2275" s="1"/>
      <c r="CY2275" s="1"/>
      <c r="CZ2275" s="1"/>
      <c r="DA2275" s="1"/>
      <c r="DB2275" s="1"/>
      <c r="DC2275" s="1"/>
      <c r="DD2275" s="1"/>
      <c r="DE2275" s="1"/>
      <c r="DF2275" s="1"/>
      <c r="DG2275" s="1"/>
      <c r="DH2275" s="1"/>
      <c r="DI2275" s="1"/>
      <c r="DJ2275" s="1"/>
      <c r="DK2275" s="1"/>
      <c r="DL2275" s="1"/>
      <c r="DM2275" s="1"/>
      <c r="DN2275" s="1"/>
      <c r="DO2275" s="1"/>
      <c r="DP2275" s="1"/>
      <c r="DQ2275" s="1"/>
      <c r="DR2275" s="1"/>
      <c r="DS2275" s="1"/>
      <c r="DT2275" s="1"/>
      <c r="DU2275" s="1"/>
      <c r="DV2275" s="1"/>
      <c r="DW2275" s="1"/>
      <c r="DX2275" s="1"/>
      <c r="DY2275" s="1"/>
      <c r="DZ2275" s="1"/>
      <c r="EA2275" s="1"/>
      <c r="EB2275" s="1"/>
      <c r="EC2275" s="1"/>
      <c r="ED2275" s="1"/>
      <c r="EE2275" s="1"/>
      <c r="EF2275" s="1"/>
      <c r="EG2275" s="1"/>
      <c r="EH2275" s="1"/>
      <c r="EI2275" s="1"/>
      <c r="EJ2275" s="1"/>
      <c r="EK2275" s="1"/>
      <c r="EL2275" s="1"/>
      <c r="EM2275" s="1"/>
      <c r="EN2275" s="1"/>
      <c r="EO2275" s="1"/>
      <c r="EP2275" s="1"/>
      <c r="EQ2275" s="1"/>
      <c r="ER2275" s="1"/>
      <c r="ES2275" s="1"/>
      <c r="ET2275" s="1"/>
      <c r="EU2275" s="1"/>
      <c r="EV2275" s="1"/>
      <c r="EW2275" s="1"/>
      <c r="EX2275" s="1"/>
      <c r="EY2275" s="1"/>
      <c r="EZ2275" s="1"/>
      <c r="FA2275" s="1"/>
      <c r="FB2275" s="1"/>
      <c r="FC2275" s="1"/>
      <c r="FD2275" s="1"/>
      <c r="FE2275" s="1"/>
      <c r="FF2275" s="1"/>
      <c r="FG2275" s="1"/>
      <c r="FH2275" s="1"/>
      <c r="FI2275" s="1"/>
      <c r="FJ2275" s="1"/>
      <c r="FK2275" s="1"/>
      <c r="FL2275" s="1"/>
      <c r="FM2275" s="1"/>
      <c r="FN2275" s="1"/>
      <c r="FO2275" s="1"/>
      <c r="FP2275" s="1"/>
      <c r="FQ2275" s="1"/>
      <c r="FR2275" s="1"/>
      <c r="FS2275" s="1"/>
      <c r="FT2275" s="1"/>
      <c r="FU2275" s="1"/>
      <c r="FV2275" s="1"/>
      <c r="FW2275" s="1"/>
      <c r="FX2275" s="1"/>
      <c r="FY2275" s="1"/>
      <c r="FZ2275" s="1"/>
      <c r="GA2275" s="1"/>
      <c r="GB2275" s="1"/>
      <c r="GC2275" s="1"/>
      <c r="GD2275" s="1"/>
      <c r="GE2275" s="1"/>
      <c r="GF2275" s="1"/>
      <c r="GG2275" s="1"/>
      <c r="GH2275" s="1"/>
      <c r="GI2275" s="1"/>
      <c r="GJ2275" s="1"/>
      <c r="GK2275" s="1"/>
      <c r="GL2275" s="1"/>
      <c r="GM2275" s="1"/>
      <c r="GN2275" s="1"/>
      <c r="GO2275" s="1"/>
    </row>
    <row r="2276" spans="1:197" s="40" customFormat="1" x14ac:dyDescent="0.25">
      <c r="A2276" s="41"/>
      <c r="B2276" s="4"/>
      <c r="C2276" s="41"/>
      <c r="D2276" s="42"/>
      <c r="E2276" s="42"/>
      <c r="F2276" s="42"/>
      <c r="G2276" s="1"/>
      <c r="H2276" s="1"/>
      <c r="I2276" s="1"/>
      <c r="J2276" s="1"/>
      <c r="K2276" s="1"/>
      <c r="L2276" s="1"/>
      <c r="M2276" s="2"/>
      <c r="N2276" s="1"/>
      <c r="O2276" s="1"/>
      <c r="P2276" s="1"/>
      <c r="Q2276" s="1"/>
      <c r="R2276" s="1"/>
      <c r="S2276" s="1"/>
      <c r="T2276" s="1"/>
      <c r="U2276" s="1"/>
      <c r="V2276" s="1"/>
      <c r="W2276" s="1"/>
      <c r="X2276" s="1"/>
      <c r="Y2276" s="1"/>
      <c r="Z2276" s="1"/>
      <c r="AA2276" s="1"/>
      <c r="AB2276" s="1"/>
      <c r="AC2276" s="1"/>
      <c r="AD2276" s="1"/>
      <c r="AE2276" s="1"/>
      <c r="AF2276" s="1"/>
      <c r="AG2276" s="1"/>
      <c r="AH2276" s="1"/>
      <c r="AI2276" s="1"/>
      <c r="AJ2276" s="1"/>
      <c r="AK2276" s="1"/>
      <c r="AL2276" s="1"/>
      <c r="AM2276" s="1"/>
      <c r="AN2276" s="1"/>
      <c r="AO2276" s="1"/>
      <c r="AP2276" s="1"/>
      <c r="AQ2276" s="1"/>
      <c r="AR2276" s="1"/>
      <c r="AS2276" s="1"/>
      <c r="AT2276" s="1"/>
      <c r="AU2276" s="1"/>
      <c r="AV2276" s="1"/>
      <c r="AW2276" s="1"/>
      <c r="AX2276" s="1"/>
      <c r="AY2276" s="1"/>
      <c r="AZ2276" s="1"/>
      <c r="BA2276" s="1"/>
      <c r="BB2276" s="1"/>
      <c r="BC2276" s="1"/>
      <c r="BD2276" s="1"/>
      <c r="BE2276" s="1"/>
      <c r="BF2276" s="1"/>
      <c r="BG2276" s="1"/>
      <c r="BH2276" s="1"/>
      <c r="BI2276" s="1"/>
      <c r="BJ2276" s="1"/>
      <c r="BK2276" s="1"/>
      <c r="BL2276" s="1"/>
      <c r="BM2276" s="1"/>
      <c r="BN2276" s="1"/>
      <c r="BO2276" s="1"/>
      <c r="BP2276" s="1"/>
      <c r="BQ2276" s="1"/>
      <c r="BR2276" s="1"/>
      <c r="BS2276" s="1"/>
      <c r="BT2276" s="1"/>
      <c r="BU2276" s="1"/>
      <c r="BV2276" s="1"/>
      <c r="BW2276" s="1"/>
      <c r="BX2276" s="1"/>
      <c r="BY2276" s="1"/>
      <c r="BZ2276" s="1"/>
      <c r="CA2276" s="1"/>
      <c r="CB2276" s="1"/>
      <c r="CC2276" s="1"/>
      <c r="CD2276" s="1"/>
      <c r="CE2276" s="1"/>
      <c r="CF2276" s="1"/>
      <c r="CG2276" s="1"/>
      <c r="CH2276" s="1"/>
      <c r="CI2276" s="1"/>
      <c r="CJ2276" s="1"/>
      <c r="CK2276" s="1"/>
      <c r="CL2276" s="1"/>
      <c r="CM2276" s="1"/>
      <c r="CN2276" s="1"/>
      <c r="CO2276" s="1"/>
      <c r="CP2276" s="1"/>
      <c r="CQ2276" s="1"/>
      <c r="CR2276" s="1"/>
      <c r="CS2276" s="1"/>
      <c r="CT2276" s="1"/>
      <c r="CU2276" s="1"/>
      <c r="CV2276" s="1"/>
      <c r="CW2276" s="1"/>
      <c r="CX2276" s="1"/>
      <c r="CY2276" s="1"/>
      <c r="CZ2276" s="1"/>
      <c r="DA2276" s="1"/>
      <c r="DB2276" s="1"/>
      <c r="DC2276" s="1"/>
      <c r="DD2276" s="1"/>
      <c r="DE2276" s="1"/>
      <c r="DF2276" s="1"/>
      <c r="DG2276" s="1"/>
      <c r="DH2276" s="1"/>
      <c r="DI2276" s="1"/>
      <c r="DJ2276" s="1"/>
      <c r="DK2276" s="1"/>
      <c r="DL2276" s="1"/>
      <c r="DM2276" s="1"/>
      <c r="DN2276" s="1"/>
      <c r="DO2276" s="1"/>
      <c r="DP2276" s="1"/>
      <c r="DQ2276" s="1"/>
      <c r="DR2276" s="1"/>
      <c r="DS2276" s="1"/>
      <c r="DT2276" s="1"/>
      <c r="DU2276" s="1"/>
      <c r="DV2276" s="1"/>
      <c r="DW2276" s="1"/>
      <c r="DX2276" s="1"/>
      <c r="DY2276" s="1"/>
      <c r="DZ2276" s="1"/>
      <c r="EA2276" s="1"/>
      <c r="EB2276" s="1"/>
      <c r="EC2276" s="1"/>
      <c r="ED2276" s="1"/>
      <c r="EE2276" s="1"/>
      <c r="EF2276" s="1"/>
      <c r="EG2276" s="1"/>
      <c r="EH2276" s="1"/>
      <c r="EI2276" s="1"/>
      <c r="EJ2276" s="1"/>
      <c r="EK2276" s="1"/>
      <c r="EL2276" s="1"/>
      <c r="EM2276" s="1"/>
      <c r="EN2276" s="1"/>
      <c r="EO2276" s="1"/>
      <c r="EP2276" s="1"/>
      <c r="EQ2276" s="1"/>
      <c r="ER2276" s="1"/>
      <c r="ES2276" s="1"/>
      <c r="ET2276" s="1"/>
      <c r="EU2276" s="1"/>
      <c r="EV2276" s="1"/>
      <c r="EW2276" s="1"/>
      <c r="EX2276" s="1"/>
      <c r="EY2276" s="1"/>
      <c r="EZ2276" s="1"/>
      <c r="FA2276" s="1"/>
      <c r="FB2276" s="1"/>
      <c r="FC2276" s="1"/>
      <c r="FD2276" s="1"/>
      <c r="FE2276" s="1"/>
      <c r="FF2276" s="1"/>
      <c r="FG2276" s="1"/>
      <c r="FH2276" s="1"/>
      <c r="FI2276" s="1"/>
      <c r="FJ2276" s="1"/>
      <c r="FK2276" s="1"/>
      <c r="FL2276" s="1"/>
      <c r="FM2276" s="1"/>
      <c r="FN2276" s="1"/>
      <c r="FO2276" s="1"/>
      <c r="FP2276" s="1"/>
      <c r="FQ2276" s="1"/>
      <c r="FR2276" s="1"/>
      <c r="FS2276" s="1"/>
      <c r="FT2276" s="1"/>
      <c r="FU2276" s="1"/>
      <c r="FV2276" s="1"/>
      <c r="FW2276" s="1"/>
      <c r="FX2276" s="1"/>
      <c r="FY2276" s="1"/>
      <c r="FZ2276" s="1"/>
      <c r="GA2276" s="1"/>
      <c r="GB2276" s="1"/>
      <c r="GC2276" s="1"/>
      <c r="GD2276" s="1"/>
      <c r="GE2276" s="1"/>
      <c r="GF2276" s="1"/>
      <c r="GG2276" s="1"/>
      <c r="GH2276" s="1"/>
      <c r="GI2276" s="1"/>
      <c r="GJ2276" s="1"/>
      <c r="GK2276" s="1"/>
      <c r="GL2276" s="1"/>
      <c r="GM2276" s="1"/>
      <c r="GN2276" s="1"/>
      <c r="GO2276" s="1"/>
    </row>
    <row r="2277" spans="1:197" s="40" customFormat="1" x14ac:dyDescent="0.25">
      <c r="A2277" s="41"/>
      <c r="B2277" s="4"/>
      <c r="C2277" s="41"/>
      <c r="D2277" s="42"/>
      <c r="E2277" s="42"/>
      <c r="F2277" s="42"/>
      <c r="G2277" s="1"/>
      <c r="H2277" s="1"/>
      <c r="I2277" s="1"/>
      <c r="J2277" s="1"/>
      <c r="K2277" s="1"/>
      <c r="L2277" s="1"/>
      <c r="M2277" s="2"/>
      <c r="N2277" s="1"/>
      <c r="O2277" s="1"/>
      <c r="P2277" s="1"/>
      <c r="Q2277" s="1"/>
      <c r="R2277" s="1"/>
      <c r="S2277" s="1"/>
      <c r="T2277" s="1"/>
      <c r="U2277" s="1"/>
      <c r="V2277" s="1"/>
      <c r="W2277" s="1"/>
      <c r="X2277" s="1"/>
      <c r="Y2277" s="1"/>
      <c r="Z2277" s="1"/>
      <c r="AA2277" s="1"/>
      <c r="AB2277" s="1"/>
      <c r="AC2277" s="1"/>
      <c r="AD2277" s="1"/>
      <c r="AE2277" s="1"/>
      <c r="AF2277" s="1"/>
      <c r="AG2277" s="1"/>
      <c r="AH2277" s="1"/>
      <c r="AI2277" s="1"/>
      <c r="AJ2277" s="1"/>
      <c r="AK2277" s="1"/>
      <c r="AL2277" s="1"/>
      <c r="AM2277" s="1"/>
      <c r="AN2277" s="1"/>
      <c r="AO2277" s="1"/>
      <c r="AP2277" s="1"/>
      <c r="AQ2277" s="1"/>
      <c r="AR2277" s="1"/>
      <c r="AS2277" s="1"/>
      <c r="AT2277" s="1"/>
      <c r="AU2277" s="1"/>
      <c r="AV2277" s="1"/>
      <c r="AW2277" s="1"/>
      <c r="AX2277" s="1"/>
      <c r="AY2277" s="1"/>
      <c r="AZ2277" s="1"/>
      <c r="BA2277" s="1"/>
      <c r="BB2277" s="1"/>
      <c r="BC2277" s="1"/>
      <c r="BD2277" s="1"/>
      <c r="BE2277" s="1"/>
      <c r="BF2277" s="1"/>
      <c r="BG2277" s="1"/>
      <c r="BH2277" s="1"/>
      <c r="BI2277" s="1"/>
      <c r="BJ2277" s="1"/>
      <c r="BK2277" s="1"/>
      <c r="BL2277" s="1"/>
      <c r="BM2277" s="1"/>
      <c r="BN2277" s="1"/>
      <c r="BO2277" s="1"/>
      <c r="BP2277" s="1"/>
      <c r="BQ2277" s="1"/>
      <c r="BR2277" s="1"/>
      <c r="BS2277" s="1"/>
      <c r="BT2277" s="1"/>
      <c r="BU2277" s="1"/>
      <c r="BV2277" s="1"/>
      <c r="BW2277" s="1"/>
      <c r="BX2277" s="1"/>
      <c r="BY2277" s="1"/>
      <c r="BZ2277" s="1"/>
      <c r="CA2277" s="1"/>
      <c r="CB2277" s="1"/>
      <c r="CC2277" s="1"/>
      <c r="CD2277" s="1"/>
      <c r="CE2277" s="1"/>
      <c r="CF2277" s="1"/>
      <c r="CG2277" s="1"/>
      <c r="CH2277" s="1"/>
      <c r="CI2277" s="1"/>
      <c r="CJ2277" s="1"/>
      <c r="CK2277" s="1"/>
      <c r="CL2277" s="1"/>
      <c r="CM2277" s="1"/>
      <c r="CN2277" s="1"/>
      <c r="CO2277" s="1"/>
      <c r="CP2277" s="1"/>
      <c r="CQ2277" s="1"/>
      <c r="CR2277" s="1"/>
      <c r="CS2277" s="1"/>
      <c r="CT2277" s="1"/>
      <c r="CU2277" s="1"/>
      <c r="CV2277" s="1"/>
      <c r="CW2277" s="1"/>
      <c r="CX2277" s="1"/>
      <c r="CY2277" s="1"/>
      <c r="CZ2277" s="1"/>
      <c r="DA2277" s="1"/>
      <c r="DB2277" s="1"/>
      <c r="DC2277" s="1"/>
      <c r="DD2277" s="1"/>
      <c r="DE2277" s="1"/>
      <c r="DF2277" s="1"/>
      <c r="DG2277" s="1"/>
      <c r="DH2277" s="1"/>
      <c r="DI2277" s="1"/>
      <c r="DJ2277" s="1"/>
      <c r="DK2277" s="1"/>
      <c r="DL2277" s="1"/>
      <c r="DM2277" s="1"/>
      <c r="DN2277" s="1"/>
      <c r="DO2277" s="1"/>
      <c r="DP2277" s="1"/>
      <c r="DQ2277" s="1"/>
      <c r="DR2277" s="1"/>
      <c r="DS2277" s="1"/>
      <c r="DT2277" s="1"/>
      <c r="DU2277" s="1"/>
      <c r="DV2277" s="1"/>
      <c r="DW2277" s="1"/>
      <c r="DX2277" s="1"/>
      <c r="DY2277" s="1"/>
      <c r="DZ2277" s="1"/>
      <c r="EA2277" s="1"/>
      <c r="EB2277" s="1"/>
      <c r="EC2277" s="1"/>
      <c r="ED2277" s="1"/>
      <c r="EE2277" s="1"/>
      <c r="EF2277" s="1"/>
      <c r="EG2277" s="1"/>
      <c r="EH2277" s="1"/>
      <c r="EI2277" s="1"/>
      <c r="EJ2277" s="1"/>
      <c r="EK2277" s="1"/>
      <c r="EL2277" s="1"/>
      <c r="EM2277" s="1"/>
      <c r="EN2277" s="1"/>
      <c r="EO2277" s="1"/>
      <c r="EP2277" s="1"/>
      <c r="EQ2277" s="1"/>
      <c r="ER2277" s="1"/>
      <c r="ES2277" s="1"/>
      <c r="ET2277" s="1"/>
      <c r="EU2277" s="1"/>
      <c r="EV2277" s="1"/>
      <c r="EW2277" s="1"/>
      <c r="EX2277" s="1"/>
      <c r="EY2277" s="1"/>
      <c r="EZ2277" s="1"/>
      <c r="FA2277" s="1"/>
      <c r="FB2277" s="1"/>
      <c r="FC2277" s="1"/>
      <c r="FD2277" s="1"/>
      <c r="FE2277" s="1"/>
      <c r="FF2277" s="1"/>
      <c r="FG2277" s="1"/>
      <c r="FH2277" s="1"/>
      <c r="FI2277" s="1"/>
      <c r="FJ2277" s="1"/>
      <c r="FK2277" s="1"/>
      <c r="FL2277" s="1"/>
      <c r="FM2277" s="1"/>
      <c r="FN2277" s="1"/>
      <c r="FO2277" s="1"/>
      <c r="FP2277" s="1"/>
      <c r="FQ2277" s="1"/>
      <c r="FR2277" s="1"/>
      <c r="FS2277" s="1"/>
      <c r="FT2277" s="1"/>
      <c r="FU2277" s="1"/>
      <c r="FV2277" s="1"/>
      <c r="FW2277" s="1"/>
      <c r="FX2277" s="1"/>
      <c r="FY2277" s="1"/>
      <c r="FZ2277" s="1"/>
      <c r="GA2277" s="1"/>
      <c r="GB2277" s="1"/>
      <c r="GC2277" s="1"/>
      <c r="GD2277" s="1"/>
      <c r="GE2277" s="1"/>
      <c r="GF2277" s="1"/>
      <c r="GG2277" s="1"/>
      <c r="GH2277" s="1"/>
      <c r="GI2277" s="1"/>
      <c r="GJ2277" s="1"/>
      <c r="GK2277" s="1"/>
      <c r="GL2277" s="1"/>
      <c r="GM2277" s="1"/>
      <c r="GN2277" s="1"/>
      <c r="GO2277" s="1"/>
    </row>
    <row r="2278" spans="1:197" s="40" customFormat="1" x14ac:dyDescent="0.25">
      <c r="A2278" s="41"/>
      <c r="B2278" s="4"/>
      <c r="C2278" s="41"/>
      <c r="D2278" s="42"/>
      <c r="E2278" s="42"/>
      <c r="F2278" s="42"/>
      <c r="G2278" s="1"/>
      <c r="H2278" s="1"/>
      <c r="I2278" s="1"/>
      <c r="J2278" s="1"/>
      <c r="K2278" s="1"/>
      <c r="L2278" s="1"/>
      <c r="M2278" s="2"/>
      <c r="N2278" s="1"/>
      <c r="O2278" s="1"/>
      <c r="P2278" s="1"/>
      <c r="Q2278" s="1"/>
      <c r="R2278" s="1"/>
      <c r="S2278" s="1"/>
      <c r="T2278" s="1"/>
      <c r="U2278" s="1"/>
      <c r="V2278" s="1"/>
      <c r="W2278" s="1"/>
      <c r="X2278" s="1"/>
      <c r="Y2278" s="1"/>
      <c r="Z2278" s="1"/>
      <c r="AA2278" s="1"/>
      <c r="AB2278" s="1"/>
      <c r="AC2278" s="1"/>
      <c r="AD2278" s="1"/>
      <c r="AE2278" s="1"/>
      <c r="AF2278" s="1"/>
      <c r="AG2278" s="1"/>
      <c r="AH2278" s="1"/>
      <c r="AI2278" s="1"/>
      <c r="AJ2278" s="1"/>
      <c r="AK2278" s="1"/>
      <c r="AL2278" s="1"/>
      <c r="AM2278" s="1"/>
      <c r="AN2278" s="1"/>
      <c r="AO2278" s="1"/>
      <c r="AP2278" s="1"/>
      <c r="AQ2278" s="1"/>
      <c r="AR2278" s="1"/>
      <c r="AS2278" s="1"/>
      <c r="AT2278" s="1"/>
      <c r="AU2278" s="1"/>
      <c r="AV2278" s="1"/>
      <c r="AW2278" s="1"/>
      <c r="AX2278" s="1"/>
      <c r="AY2278" s="1"/>
      <c r="AZ2278" s="1"/>
      <c r="BA2278" s="1"/>
      <c r="BB2278" s="1"/>
      <c r="BC2278" s="1"/>
      <c r="BD2278" s="1"/>
      <c r="BE2278" s="1"/>
      <c r="BF2278" s="1"/>
      <c r="BG2278" s="1"/>
      <c r="BH2278" s="1"/>
      <c r="BI2278" s="1"/>
      <c r="BJ2278" s="1"/>
      <c r="BK2278" s="1"/>
      <c r="BL2278" s="1"/>
      <c r="BM2278" s="1"/>
      <c r="BN2278" s="1"/>
      <c r="BO2278" s="1"/>
      <c r="BP2278" s="1"/>
      <c r="BQ2278" s="1"/>
      <c r="BR2278" s="1"/>
      <c r="BS2278" s="1"/>
      <c r="BT2278" s="1"/>
      <c r="BU2278" s="1"/>
      <c r="BV2278" s="1"/>
      <c r="BW2278" s="1"/>
      <c r="BX2278" s="1"/>
      <c r="BY2278" s="1"/>
      <c r="BZ2278" s="1"/>
      <c r="CA2278" s="1"/>
      <c r="CB2278" s="1"/>
      <c r="CC2278" s="1"/>
      <c r="CD2278" s="1"/>
      <c r="CE2278" s="1"/>
      <c r="CF2278" s="1"/>
      <c r="CG2278" s="1"/>
      <c r="CH2278" s="1"/>
      <c r="CI2278" s="1"/>
      <c r="CJ2278" s="1"/>
      <c r="CK2278" s="1"/>
      <c r="CL2278" s="1"/>
      <c r="CM2278" s="1"/>
      <c r="CN2278" s="1"/>
      <c r="CO2278" s="1"/>
      <c r="CP2278" s="1"/>
      <c r="CQ2278" s="1"/>
      <c r="CR2278" s="1"/>
      <c r="CS2278" s="1"/>
      <c r="CT2278" s="1"/>
      <c r="CU2278" s="1"/>
      <c r="CV2278" s="1"/>
      <c r="CW2278" s="1"/>
      <c r="CX2278" s="1"/>
      <c r="CY2278" s="1"/>
      <c r="CZ2278" s="1"/>
      <c r="DA2278" s="1"/>
      <c r="DB2278" s="1"/>
      <c r="DC2278" s="1"/>
      <c r="DD2278" s="1"/>
      <c r="DE2278" s="1"/>
      <c r="DF2278" s="1"/>
      <c r="DG2278" s="1"/>
      <c r="DH2278" s="1"/>
      <c r="DI2278" s="1"/>
      <c r="DJ2278" s="1"/>
      <c r="DK2278" s="1"/>
      <c r="DL2278" s="1"/>
      <c r="DM2278" s="1"/>
      <c r="DN2278" s="1"/>
      <c r="DO2278" s="1"/>
      <c r="DP2278" s="1"/>
      <c r="DQ2278" s="1"/>
      <c r="DR2278" s="1"/>
      <c r="DS2278" s="1"/>
      <c r="DT2278" s="1"/>
      <c r="DU2278" s="1"/>
      <c r="DV2278" s="1"/>
      <c r="DW2278" s="1"/>
      <c r="DX2278" s="1"/>
      <c r="DY2278" s="1"/>
      <c r="DZ2278" s="1"/>
      <c r="EA2278" s="1"/>
      <c r="EB2278" s="1"/>
      <c r="EC2278" s="1"/>
      <c r="ED2278" s="1"/>
      <c r="EE2278" s="1"/>
      <c r="EF2278" s="1"/>
      <c r="EG2278" s="1"/>
      <c r="EH2278" s="1"/>
      <c r="EI2278" s="1"/>
      <c r="EJ2278" s="1"/>
      <c r="EK2278" s="1"/>
      <c r="EL2278" s="1"/>
      <c r="EM2278" s="1"/>
      <c r="EN2278" s="1"/>
      <c r="EO2278" s="1"/>
      <c r="EP2278" s="1"/>
      <c r="EQ2278" s="1"/>
      <c r="ER2278" s="1"/>
      <c r="ES2278" s="1"/>
      <c r="ET2278" s="1"/>
      <c r="EU2278" s="1"/>
      <c r="EV2278" s="1"/>
      <c r="EW2278" s="1"/>
      <c r="EX2278" s="1"/>
      <c r="EY2278" s="1"/>
      <c r="EZ2278" s="1"/>
      <c r="FA2278" s="1"/>
      <c r="FB2278" s="1"/>
      <c r="FC2278" s="1"/>
      <c r="FD2278" s="1"/>
      <c r="FE2278" s="1"/>
      <c r="FF2278" s="1"/>
      <c r="FG2278" s="1"/>
      <c r="FH2278" s="1"/>
      <c r="FI2278" s="1"/>
      <c r="FJ2278" s="1"/>
      <c r="FK2278" s="1"/>
      <c r="FL2278" s="1"/>
      <c r="FM2278" s="1"/>
      <c r="FN2278" s="1"/>
      <c r="FO2278" s="1"/>
      <c r="FP2278" s="1"/>
      <c r="FQ2278" s="1"/>
      <c r="FR2278" s="1"/>
      <c r="FS2278" s="1"/>
      <c r="FT2278" s="1"/>
      <c r="FU2278" s="1"/>
      <c r="FV2278" s="1"/>
      <c r="FW2278" s="1"/>
      <c r="FX2278" s="1"/>
      <c r="FY2278" s="1"/>
      <c r="FZ2278" s="1"/>
      <c r="GA2278" s="1"/>
      <c r="GB2278" s="1"/>
      <c r="GC2278" s="1"/>
      <c r="GD2278" s="1"/>
      <c r="GE2278" s="1"/>
      <c r="GF2278" s="1"/>
      <c r="GG2278" s="1"/>
      <c r="GH2278" s="1"/>
      <c r="GI2278" s="1"/>
      <c r="GJ2278" s="1"/>
      <c r="GK2278" s="1"/>
      <c r="GL2278" s="1"/>
      <c r="GM2278" s="1"/>
      <c r="GN2278" s="1"/>
      <c r="GO2278" s="1"/>
    </row>
    <row r="2279" spans="1:197" s="40" customFormat="1" x14ac:dyDescent="0.25">
      <c r="A2279" s="41"/>
      <c r="B2279" s="4"/>
      <c r="C2279" s="41"/>
      <c r="D2279" s="42"/>
      <c r="E2279" s="42"/>
      <c r="F2279" s="42"/>
      <c r="G2279" s="1"/>
      <c r="H2279" s="1"/>
      <c r="I2279" s="1"/>
      <c r="J2279" s="1"/>
      <c r="K2279" s="1"/>
      <c r="L2279" s="1"/>
      <c r="M2279" s="2"/>
      <c r="N2279" s="1"/>
      <c r="O2279" s="1"/>
      <c r="P2279" s="1"/>
      <c r="Q2279" s="1"/>
      <c r="R2279" s="1"/>
      <c r="S2279" s="1"/>
      <c r="T2279" s="1"/>
      <c r="U2279" s="1"/>
      <c r="V2279" s="1"/>
      <c r="W2279" s="1"/>
      <c r="X2279" s="1"/>
      <c r="Y2279" s="1"/>
      <c r="Z2279" s="1"/>
      <c r="AA2279" s="1"/>
      <c r="AB2279" s="1"/>
      <c r="AC2279" s="1"/>
      <c r="AD2279" s="1"/>
      <c r="AE2279" s="1"/>
      <c r="AF2279" s="1"/>
      <c r="AG2279" s="1"/>
      <c r="AH2279" s="1"/>
      <c r="AI2279" s="1"/>
      <c r="AJ2279" s="1"/>
      <c r="AK2279" s="1"/>
      <c r="AL2279" s="1"/>
      <c r="AM2279" s="1"/>
      <c r="AN2279" s="1"/>
      <c r="AO2279" s="1"/>
      <c r="AP2279" s="1"/>
      <c r="AQ2279" s="1"/>
      <c r="AR2279" s="1"/>
      <c r="AS2279" s="1"/>
      <c r="AT2279" s="1"/>
      <c r="AU2279" s="1"/>
      <c r="AV2279" s="1"/>
      <c r="AW2279" s="1"/>
      <c r="AX2279" s="1"/>
      <c r="AY2279" s="1"/>
      <c r="AZ2279" s="1"/>
      <c r="BA2279" s="1"/>
      <c r="BB2279" s="1"/>
      <c r="BC2279" s="1"/>
      <c r="BD2279" s="1"/>
      <c r="BE2279" s="1"/>
      <c r="BF2279" s="1"/>
      <c r="BG2279" s="1"/>
      <c r="BH2279" s="1"/>
      <c r="BI2279" s="1"/>
      <c r="BJ2279" s="1"/>
      <c r="BK2279" s="1"/>
      <c r="BL2279" s="1"/>
      <c r="BM2279" s="1"/>
      <c r="BN2279" s="1"/>
      <c r="BO2279" s="1"/>
      <c r="BP2279" s="1"/>
      <c r="BQ2279" s="1"/>
      <c r="BR2279" s="1"/>
      <c r="BS2279" s="1"/>
      <c r="BT2279" s="1"/>
      <c r="BU2279" s="1"/>
      <c r="BV2279" s="1"/>
      <c r="BW2279" s="1"/>
      <c r="BX2279" s="1"/>
      <c r="BY2279" s="1"/>
      <c r="BZ2279" s="1"/>
      <c r="CA2279" s="1"/>
      <c r="CB2279" s="1"/>
      <c r="CC2279" s="1"/>
      <c r="CD2279" s="1"/>
      <c r="CE2279" s="1"/>
      <c r="CF2279" s="1"/>
      <c r="CG2279" s="1"/>
      <c r="CH2279" s="1"/>
      <c r="CI2279" s="1"/>
      <c r="CJ2279" s="1"/>
      <c r="CK2279" s="1"/>
      <c r="CL2279" s="1"/>
      <c r="CM2279" s="1"/>
      <c r="CN2279" s="1"/>
      <c r="CO2279" s="1"/>
      <c r="CP2279" s="1"/>
      <c r="CQ2279" s="1"/>
      <c r="CR2279" s="1"/>
      <c r="CS2279" s="1"/>
      <c r="CT2279" s="1"/>
      <c r="CU2279" s="1"/>
      <c r="CV2279" s="1"/>
      <c r="CW2279" s="1"/>
      <c r="CX2279" s="1"/>
      <c r="CY2279" s="1"/>
      <c r="CZ2279" s="1"/>
      <c r="DA2279" s="1"/>
      <c r="DB2279" s="1"/>
      <c r="DC2279" s="1"/>
      <c r="DD2279" s="1"/>
      <c r="DE2279" s="1"/>
      <c r="DF2279" s="1"/>
      <c r="DG2279" s="1"/>
      <c r="DH2279" s="1"/>
      <c r="DI2279" s="1"/>
      <c r="DJ2279" s="1"/>
      <c r="DK2279" s="1"/>
      <c r="DL2279" s="1"/>
      <c r="DM2279" s="1"/>
      <c r="DN2279" s="1"/>
      <c r="DO2279" s="1"/>
      <c r="DP2279" s="1"/>
      <c r="DQ2279" s="1"/>
      <c r="DR2279" s="1"/>
      <c r="DS2279" s="1"/>
      <c r="DT2279" s="1"/>
      <c r="DU2279" s="1"/>
      <c r="DV2279" s="1"/>
      <c r="DW2279" s="1"/>
      <c r="DX2279" s="1"/>
      <c r="DY2279" s="1"/>
      <c r="DZ2279" s="1"/>
      <c r="EA2279" s="1"/>
      <c r="EB2279" s="1"/>
      <c r="EC2279" s="1"/>
      <c r="ED2279" s="1"/>
      <c r="EE2279" s="1"/>
      <c r="EF2279" s="1"/>
      <c r="EG2279" s="1"/>
      <c r="EH2279" s="1"/>
      <c r="EI2279" s="1"/>
      <c r="EJ2279" s="1"/>
      <c r="EK2279" s="1"/>
      <c r="EL2279" s="1"/>
      <c r="EM2279" s="1"/>
      <c r="EN2279" s="1"/>
      <c r="EO2279" s="1"/>
      <c r="EP2279" s="1"/>
      <c r="EQ2279" s="1"/>
      <c r="ER2279" s="1"/>
      <c r="ES2279" s="1"/>
      <c r="ET2279" s="1"/>
      <c r="EU2279" s="1"/>
      <c r="EV2279" s="1"/>
      <c r="EW2279" s="1"/>
      <c r="EX2279" s="1"/>
      <c r="EY2279" s="1"/>
      <c r="EZ2279" s="1"/>
      <c r="FA2279" s="1"/>
      <c r="FB2279" s="1"/>
      <c r="FC2279" s="1"/>
      <c r="FD2279" s="1"/>
      <c r="FE2279" s="1"/>
      <c r="FF2279" s="1"/>
      <c r="FG2279" s="1"/>
      <c r="FH2279" s="1"/>
      <c r="FI2279" s="1"/>
      <c r="FJ2279" s="1"/>
      <c r="FK2279" s="1"/>
      <c r="FL2279" s="1"/>
      <c r="FM2279" s="1"/>
      <c r="FN2279" s="1"/>
      <c r="FO2279" s="1"/>
      <c r="FP2279" s="1"/>
      <c r="FQ2279" s="1"/>
      <c r="FR2279" s="1"/>
      <c r="FS2279" s="1"/>
      <c r="FT2279" s="1"/>
      <c r="FU2279" s="1"/>
      <c r="FV2279" s="1"/>
      <c r="FW2279" s="1"/>
      <c r="FX2279" s="1"/>
      <c r="FY2279" s="1"/>
      <c r="FZ2279" s="1"/>
      <c r="GA2279" s="1"/>
      <c r="GB2279" s="1"/>
      <c r="GC2279" s="1"/>
      <c r="GD2279" s="1"/>
      <c r="GE2279" s="1"/>
      <c r="GF2279" s="1"/>
      <c r="GG2279" s="1"/>
      <c r="GH2279" s="1"/>
      <c r="GI2279" s="1"/>
      <c r="GJ2279" s="1"/>
      <c r="GK2279" s="1"/>
      <c r="GL2279" s="1"/>
      <c r="GM2279" s="1"/>
      <c r="GN2279" s="1"/>
      <c r="GO2279" s="1"/>
    </row>
    <row r="2280" spans="1:197" s="40" customFormat="1" x14ac:dyDescent="0.25">
      <c r="A2280" s="41"/>
      <c r="B2280" s="4"/>
      <c r="C2280" s="41"/>
      <c r="D2280" s="42"/>
      <c r="E2280" s="42"/>
      <c r="F2280" s="42"/>
      <c r="G2280" s="1"/>
      <c r="H2280" s="1"/>
      <c r="I2280" s="1"/>
      <c r="J2280" s="1"/>
      <c r="K2280" s="1"/>
      <c r="L2280" s="1"/>
      <c r="M2280" s="2"/>
      <c r="N2280" s="1"/>
      <c r="O2280" s="1"/>
      <c r="P2280" s="1"/>
      <c r="Q2280" s="1"/>
      <c r="R2280" s="1"/>
      <c r="S2280" s="1"/>
      <c r="T2280" s="1"/>
      <c r="U2280" s="1"/>
      <c r="V2280" s="1"/>
      <c r="W2280" s="1"/>
      <c r="X2280" s="1"/>
      <c r="Y2280" s="1"/>
      <c r="Z2280" s="1"/>
      <c r="AA2280" s="1"/>
      <c r="AB2280" s="1"/>
      <c r="AC2280" s="1"/>
      <c r="AD2280" s="1"/>
      <c r="AE2280" s="1"/>
      <c r="AF2280" s="1"/>
      <c r="AG2280" s="1"/>
      <c r="AH2280" s="1"/>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1"/>
      <c r="BE2280" s="1"/>
      <c r="BF2280" s="1"/>
      <c r="BG2280" s="1"/>
      <c r="BH2280" s="1"/>
      <c r="BI2280" s="1"/>
      <c r="BJ2280" s="1"/>
      <c r="BK2280" s="1"/>
      <c r="BL2280" s="1"/>
      <c r="BM2280" s="1"/>
      <c r="BN2280" s="1"/>
      <c r="BO2280" s="1"/>
      <c r="BP2280" s="1"/>
      <c r="BQ2280" s="1"/>
      <c r="BR2280" s="1"/>
      <c r="BS2280" s="1"/>
      <c r="BT2280" s="1"/>
      <c r="BU2280" s="1"/>
      <c r="BV2280" s="1"/>
      <c r="BW2280" s="1"/>
      <c r="BX2280" s="1"/>
      <c r="BY2280" s="1"/>
      <c r="BZ2280" s="1"/>
      <c r="CA2280" s="1"/>
      <c r="CB2280" s="1"/>
      <c r="CC2280" s="1"/>
      <c r="CD2280" s="1"/>
      <c r="CE2280" s="1"/>
      <c r="CF2280" s="1"/>
      <c r="CG2280" s="1"/>
      <c r="CH2280" s="1"/>
      <c r="CI2280" s="1"/>
      <c r="CJ2280" s="1"/>
      <c r="CK2280" s="1"/>
      <c r="CL2280" s="1"/>
      <c r="CM2280" s="1"/>
      <c r="CN2280" s="1"/>
      <c r="CO2280" s="1"/>
      <c r="CP2280" s="1"/>
      <c r="CQ2280" s="1"/>
      <c r="CR2280" s="1"/>
      <c r="CS2280" s="1"/>
      <c r="CT2280" s="1"/>
      <c r="CU2280" s="1"/>
      <c r="CV2280" s="1"/>
      <c r="CW2280" s="1"/>
      <c r="CX2280" s="1"/>
      <c r="CY2280" s="1"/>
      <c r="CZ2280" s="1"/>
      <c r="DA2280" s="1"/>
      <c r="DB2280" s="1"/>
      <c r="DC2280" s="1"/>
      <c r="DD2280" s="1"/>
      <c r="DE2280" s="1"/>
      <c r="DF2280" s="1"/>
      <c r="DG2280" s="1"/>
      <c r="DH2280" s="1"/>
      <c r="DI2280" s="1"/>
      <c r="DJ2280" s="1"/>
      <c r="DK2280" s="1"/>
      <c r="DL2280" s="1"/>
      <c r="DM2280" s="1"/>
      <c r="DN2280" s="1"/>
      <c r="DO2280" s="1"/>
      <c r="DP2280" s="1"/>
      <c r="DQ2280" s="1"/>
      <c r="DR2280" s="1"/>
      <c r="DS2280" s="1"/>
      <c r="DT2280" s="1"/>
      <c r="DU2280" s="1"/>
      <c r="DV2280" s="1"/>
      <c r="DW2280" s="1"/>
      <c r="DX2280" s="1"/>
      <c r="DY2280" s="1"/>
      <c r="DZ2280" s="1"/>
      <c r="EA2280" s="1"/>
      <c r="EB2280" s="1"/>
      <c r="EC2280" s="1"/>
      <c r="ED2280" s="1"/>
      <c r="EE2280" s="1"/>
      <c r="EF2280" s="1"/>
      <c r="EG2280" s="1"/>
      <c r="EH2280" s="1"/>
      <c r="EI2280" s="1"/>
      <c r="EJ2280" s="1"/>
      <c r="EK2280" s="1"/>
      <c r="EL2280" s="1"/>
      <c r="EM2280" s="1"/>
      <c r="EN2280" s="1"/>
      <c r="EO2280" s="1"/>
      <c r="EP2280" s="1"/>
      <c r="EQ2280" s="1"/>
      <c r="ER2280" s="1"/>
      <c r="ES2280" s="1"/>
      <c r="ET2280" s="1"/>
      <c r="EU2280" s="1"/>
      <c r="EV2280" s="1"/>
      <c r="EW2280" s="1"/>
      <c r="EX2280" s="1"/>
      <c r="EY2280" s="1"/>
      <c r="EZ2280" s="1"/>
      <c r="FA2280" s="1"/>
      <c r="FB2280" s="1"/>
      <c r="FC2280" s="1"/>
      <c r="FD2280" s="1"/>
      <c r="FE2280" s="1"/>
      <c r="FF2280" s="1"/>
      <c r="FG2280" s="1"/>
      <c r="FH2280" s="1"/>
      <c r="FI2280" s="1"/>
      <c r="FJ2280" s="1"/>
      <c r="FK2280" s="1"/>
      <c r="FL2280" s="1"/>
      <c r="FM2280" s="1"/>
      <c r="FN2280" s="1"/>
      <c r="FO2280" s="1"/>
      <c r="FP2280" s="1"/>
      <c r="FQ2280" s="1"/>
      <c r="FR2280" s="1"/>
      <c r="FS2280" s="1"/>
      <c r="FT2280" s="1"/>
      <c r="FU2280" s="1"/>
      <c r="FV2280" s="1"/>
      <c r="FW2280" s="1"/>
      <c r="FX2280" s="1"/>
      <c r="FY2280" s="1"/>
      <c r="FZ2280" s="1"/>
      <c r="GA2280" s="1"/>
      <c r="GB2280" s="1"/>
      <c r="GC2280" s="1"/>
      <c r="GD2280" s="1"/>
      <c r="GE2280" s="1"/>
      <c r="GF2280" s="1"/>
      <c r="GG2280" s="1"/>
      <c r="GH2280" s="1"/>
      <c r="GI2280" s="1"/>
      <c r="GJ2280" s="1"/>
      <c r="GK2280" s="1"/>
      <c r="GL2280" s="1"/>
      <c r="GM2280" s="1"/>
      <c r="GN2280" s="1"/>
      <c r="GO2280" s="1"/>
    </row>
    <row r="2281" spans="1:197" s="40" customFormat="1" x14ac:dyDescent="0.25">
      <c r="A2281" s="41"/>
      <c r="B2281" s="4"/>
      <c r="C2281" s="41"/>
      <c r="D2281" s="42"/>
      <c r="E2281" s="42"/>
      <c r="F2281" s="42"/>
      <c r="G2281" s="1"/>
      <c r="H2281" s="1"/>
      <c r="I2281" s="1"/>
      <c r="J2281" s="1"/>
      <c r="K2281" s="1"/>
      <c r="L2281" s="1"/>
      <c r="M2281" s="2"/>
      <c r="N2281" s="1"/>
      <c r="O2281" s="1"/>
      <c r="P2281" s="1"/>
      <c r="Q2281" s="1"/>
      <c r="R2281" s="1"/>
      <c r="S2281" s="1"/>
      <c r="T2281" s="1"/>
      <c r="U2281" s="1"/>
      <c r="V2281" s="1"/>
      <c r="W2281" s="1"/>
      <c r="X2281" s="1"/>
      <c r="Y2281" s="1"/>
      <c r="Z2281" s="1"/>
      <c r="AA2281" s="1"/>
      <c r="AB2281" s="1"/>
      <c r="AC2281" s="1"/>
      <c r="AD2281" s="1"/>
      <c r="AE2281" s="1"/>
      <c r="AF2281" s="1"/>
      <c r="AG2281" s="1"/>
      <c r="AH2281" s="1"/>
      <c r="AI2281" s="1"/>
      <c r="AJ2281" s="1"/>
      <c r="AK2281" s="1"/>
      <c r="AL2281" s="1"/>
      <c r="AM2281" s="1"/>
      <c r="AN2281" s="1"/>
      <c r="AO2281" s="1"/>
      <c r="AP2281" s="1"/>
      <c r="AQ2281" s="1"/>
      <c r="AR2281" s="1"/>
      <c r="AS2281" s="1"/>
      <c r="AT2281" s="1"/>
      <c r="AU2281" s="1"/>
      <c r="AV2281" s="1"/>
      <c r="AW2281" s="1"/>
      <c r="AX2281" s="1"/>
      <c r="AY2281" s="1"/>
      <c r="AZ2281" s="1"/>
      <c r="BA2281" s="1"/>
      <c r="BB2281" s="1"/>
      <c r="BC2281" s="1"/>
      <c r="BD2281" s="1"/>
      <c r="BE2281" s="1"/>
      <c r="BF2281" s="1"/>
      <c r="BG2281" s="1"/>
      <c r="BH2281" s="1"/>
      <c r="BI2281" s="1"/>
      <c r="BJ2281" s="1"/>
      <c r="BK2281" s="1"/>
      <c r="BL2281" s="1"/>
      <c r="BM2281" s="1"/>
      <c r="BN2281" s="1"/>
      <c r="BO2281" s="1"/>
      <c r="BP2281" s="1"/>
      <c r="BQ2281" s="1"/>
      <c r="BR2281" s="1"/>
      <c r="BS2281" s="1"/>
      <c r="BT2281" s="1"/>
      <c r="BU2281" s="1"/>
      <c r="BV2281" s="1"/>
      <c r="BW2281" s="1"/>
      <c r="BX2281" s="1"/>
      <c r="BY2281" s="1"/>
      <c r="BZ2281" s="1"/>
      <c r="CA2281" s="1"/>
      <c r="CB2281" s="1"/>
      <c r="CC2281" s="1"/>
      <c r="CD2281" s="1"/>
      <c r="CE2281" s="1"/>
      <c r="CF2281" s="1"/>
      <c r="CG2281" s="1"/>
      <c r="CH2281" s="1"/>
      <c r="CI2281" s="1"/>
      <c r="CJ2281" s="1"/>
      <c r="CK2281" s="1"/>
      <c r="CL2281" s="1"/>
      <c r="CM2281" s="1"/>
      <c r="CN2281" s="1"/>
      <c r="CO2281" s="1"/>
      <c r="CP2281" s="1"/>
      <c r="CQ2281" s="1"/>
      <c r="CR2281" s="1"/>
      <c r="CS2281" s="1"/>
      <c r="CT2281" s="1"/>
      <c r="CU2281" s="1"/>
      <c r="CV2281" s="1"/>
      <c r="CW2281" s="1"/>
      <c r="CX2281" s="1"/>
      <c r="CY2281" s="1"/>
      <c r="CZ2281" s="1"/>
      <c r="DA2281" s="1"/>
      <c r="DB2281" s="1"/>
      <c r="DC2281" s="1"/>
      <c r="DD2281" s="1"/>
      <c r="DE2281" s="1"/>
      <c r="DF2281" s="1"/>
      <c r="DG2281" s="1"/>
      <c r="DH2281" s="1"/>
      <c r="DI2281" s="1"/>
      <c r="DJ2281" s="1"/>
      <c r="DK2281" s="1"/>
      <c r="DL2281" s="1"/>
      <c r="DM2281" s="1"/>
      <c r="DN2281" s="1"/>
      <c r="DO2281" s="1"/>
      <c r="DP2281" s="1"/>
      <c r="DQ2281" s="1"/>
      <c r="DR2281" s="1"/>
      <c r="DS2281" s="1"/>
      <c r="DT2281" s="1"/>
      <c r="DU2281" s="1"/>
      <c r="DV2281" s="1"/>
      <c r="DW2281" s="1"/>
      <c r="DX2281" s="1"/>
      <c r="DY2281" s="1"/>
      <c r="DZ2281" s="1"/>
      <c r="EA2281" s="1"/>
      <c r="EB2281" s="1"/>
      <c r="EC2281" s="1"/>
      <c r="ED2281" s="1"/>
      <c r="EE2281" s="1"/>
      <c r="EF2281" s="1"/>
      <c r="EG2281" s="1"/>
      <c r="EH2281" s="1"/>
      <c r="EI2281" s="1"/>
      <c r="EJ2281" s="1"/>
      <c r="EK2281" s="1"/>
      <c r="EL2281" s="1"/>
      <c r="EM2281" s="1"/>
      <c r="EN2281" s="1"/>
      <c r="EO2281" s="1"/>
      <c r="EP2281" s="1"/>
      <c r="EQ2281" s="1"/>
      <c r="ER2281" s="1"/>
      <c r="ES2281" s="1"/>
      <c r="ET2281" s="1"/>
      <c r="EU2281" s="1"/>
      <c r="EV2281" s="1"/>
      <c r="EW2281" s="1"/>
      <c r="EX2281" s="1"/>
      <c r="EY2281" s="1"/>
      <c r="EZ2281" s="1"/>
      <c r="FA2281" s="1"/>
      <c r="FB2281" s="1"/>
      <c r="FC2281" s="1"/>
      <c r="FD2281" s="1"/>
      <c r="FE2281" s="1"/>
      <c r="FF2281" s="1"/>
      <c r="FG2281" s="1"/>
      <c r="FH2281" s="1"/>
      <c r="FI2281" s="1"/>
      <c r="FJ2281" s="1"/>
      <c r="FK2281" s="1"/>
      <c r="FL2281" s="1"/>
      <c r="FM2281" s="1"/>
      <c r="FN2281" s="1"/>
      <c r="FO2281" s="1"/>
      <c r="FP2281" s="1"/>
      <c r="FQ2281" s="1"/>
      <c r="FR2281" s="1"/>
      <c r="FS2281" s="1"/>
      <c r="FT2281" s="1"/>
      <c r="FU2281" s="1"/>
      <c r="FV2281" s="1"/>
      <c r="FW2281" s="1"/>
      <c r="FX2281" s="1"/>
      <c r="FY2281" s="1"/>
      <c r="FZ2281" s="1"/>
      <c r="GA2281" s="1"/>
      <c r="GB2281" s="1"/>
      <c r="GC2281" s="1"/>
      <c r="GD2281" s="1"/>
      <c r="GE2281" s="1"/>
      <c r="GF2281" s="1"/>
      <c r="GG2281" s="1"/>
      <c r="GH2281" s="1"/>
      <c r="GI2281" s="1"/>
      <c r="GJ2281" s="1"/>
      <c r="GK2281" s="1"/>
      <c r="GL2281" s="1"/>
      <c r="GM2281" s="1"/>
      <c r="GN2281" s="1"/>
      <c r="GO2281" s="1"/>
    </row>
    <row r="2282" spans="1:197" s="40" customFormat="1" x14ac:dyDescent="0.25">
      <c r="A2282" s="41"/>
      <c r="B2282" s="4"/>
      <c r="C2282" s="41"/>
      <c r="D2282" s="42"/>
      <c r="E2282" s="42"/>
      <c r="F2282" s="42"/>
      <c r="G2282" s="1"/>
      <c r="H2282" s="1"/>
      <c r="I2282" s="1"/>
      <c r="J2282" s="1"/>
      <c r="K2282" s="1"/>
      <c r="L2282" s="1"/>
      <c r="M2282" s="2"/>
      <c r="N2282" s="1"/>
      <c r="O2282" s="1"/>
      <c r="P2282" s="1"/>
      <c r="Q2282" s="1"/>
      <c r="R2282" s="1"/>
      <c r="S2282" s="1"/>
      <c r="T2282" s="1"/>
      <c r="U2282" s="1"/>
      <c r="V2282" s="1"/>
      <c r="W2282" s="1"/>
      <c r="X2282" s="1"/>
      <c r="Y2282" s="1"/>
      <c r="Z2282" s="1"/>
      <c r="AA2282" s="1"/>
      <c r="AB2282" s="1"/>
      <c r="AC2282" s="1"/>
      <c r="AD2282" s="1"/>
      <c r="AE2282" s="1"/>
      <c r="AF2282" s="1"/>
      <c r="AG2282" s="1"/>
      <c r="AH2282" s="1"/>
      <c r="AI2282" s="1"/>
      <c r="AJ2282" s="1"/>
      <c r="AK2282" s="1"/>
      <c r="AL2282" s="1"/>
      <c r="AM2282" s="1"/>
      <c r="AN2282" s="1"/>
      <c r="AO2282" s="1"/>
      <c r="AP2282" s="1"/>
      <c r="AQ2282" s="1"/>
      <c r="AR2282" s="1"/>
      <c r="AS2282" s="1"/>
      <c r="AT2282" s="1"/>
      <c r="AU2282" s="1"/>
      <c r="AV2282" s="1"/>
      <c r="AW2282" s="1"/>
      <c r="AX2282" s="1"/>
      <c r="AY2282" s="1"/>
      <c r="AZ2282" s="1"/>
      <c r="BA2282" s="1"/>
      <c r="BB2282" s="1"/>
      <c r="BC2282" s="1"/>
      <c r="BD2282" s="1"/>
      <c r="BE2282" s="1"/>
      <c r="BF2282" s="1"/>
      <c r="BG2282" s="1"/>
      <c r="BH2282" s="1"/>
      <c r="BI2282" s="1"/>
      <c r="BJ2282" s="1"/>
      <c r="BK2282" s="1"/>
      <c r="BL2282" s="1"/>
      <c r="BM2282" s="1"/>
      <c r="BN2282" s="1"/>
      <c r="BO2282" s="1"/>
      <c r="BP2282" s="1"/>
      <c r="BQ2282" s="1"/>
      <c r="BR2282" s="1"/>
      <c r="BS2282" s="1"/>
      <c r="BT2282" s="1"/>
      <c r="BU2282" s="1"/>
      <c r="BV2282" s="1"/>
      <c r="BW2282" s="1"/>
      <c r="BX2282" s="1"/>
      <c r="BY2282" s="1"/>
      <c r="BZ2282" s="1"/>
      <c r="CA2282" s="1"/>
      <c r="CB2282" s="1"/>
      <c r="CC2282" s="1"/>
      <c r="CD2282" s="1"/>
      <c r="CE2282" s="1"/>
      <c r="CF2282" s="1"/>
      <c r="CG2282" s="1"/>
      <c r="CH2282" s="1"/>
      <c r="CI2282" s="1"/>
      <c r="CJ2282" s="1"/>
      <c r="CK2282" s="1"/>
      <c r="CL2282" s="1"/>
      <c r="CM2282" s="1"/>
      <c r="CN2282" s="1"/>
      <c r="CO2282" s="1"/>
      <c r="CP2282" s="1"/>
      <c r="CQ2282" s="1"/>
      <c r="CR2282" s="1"/>
      <c r="CS2282" s="1"/>
      <c r="CT2282" s="1"/>
      <c r="CU2282" s="1"/>
      <c r="CV2282" s="1"/>
      <c r="CW2282" s="1"/>
      <c r="CX2282" s="1"/>
      <c r="CY2282" s="1"/>
      <c r="CZ2282" s="1"/>
      <c r="DA2282" s="1"/>
      <c r="DB2282" s="1"/>
      <c r="DC2282" s="1"/>
      <c r="DD2282" s="1"/>
      <c r="DE2282" s="1"/>
      <c r="DF2282" s="1"/>
      <c r="DG2282" s="1"/>
      <c r="DH2282" s="1"/>
      <c r="DI2282" s="1"/>
      <c r="DJ2282" s="1"/>
      <c r="DK2282" s="1"/>
      <c r="DL2282" s="1"/>
      <c r="DM2282" s="1"/>
      <c r="DN2282" s="1"/>
      <c r="DO2282" s="1"/>
      <c r="DP2282" s="1"/>
      <c r="DQ2282" s="1"/>
      <c r="DR2282" s="1"/>
      <c r="DS2282" s="1"/>
      <c r="DT2282" s="1"/>
      <c r="DU2282" s="1"/>
      <c r="DV2282" s="1"/>
      <c r="DW2282" s="1"/>
      <c r="DX2282" s="1"/>
      <c r="DY2282" s="1"/>
      <c r="DZ2282" s="1"/>
      <c r="EA2282" s="1"/>
      <c r="EB2282" s="1"/>
      <c r="EC2282" s="1"/>
      <c r="ED2282" s="1"/>
      <c r="EE2282" s="1"/>
      <c r="EF2282" s="1"/>
      <c r="EG2282" s="1"/>
      <c r="EH2282" s="1"/>
      <c r="EI2282" s="1"/>
      <c r="EJ2282" s="1"/>
      <c r="EK2282" s="1"/>
      <c r="EL2282" s="1"/>
      <c r="EM2282" s="1"/>
      <c r="EN2282" s="1"/>
      <c r="EO2282" s="1"/>
      <c r="EP2282" s="1"/>
      <c r="EQ2282" s="1"/>
      <c r="ER2282" s="1"/>
      <c r="ES2282" s="1"/>
      <c r="ET2282" s="1"/>
      <c r="EU2282" s="1"/>
      <c r="EV2282" s="1"/>
      <c r="EW2282" s="1"/>
      <c r="EX2282" s="1"/>
      <c r="EY2282" s="1"/>
      <c r="EZ2282" s="1"/>
      <c r="FA2282" s="1"/>
      <c r="FB2282" s="1"/>
      <c r="FC2282" s="1"/>
      <c r="FD2282" s="1"/>
      <c r="FE2282" s="1"/>
      <c r="FF2282" s="1"/>
      <c r="FG2282" s="1"/>
      <c r="FH2282" s="1"/>
      <c r="FI2282" s="1"/>
      <c r="FJ2282" s="1"/>
      <c r="FK2282" s="1"/>
      <c r="FL2282" s="1"/>
      <c r="FM2282" s="1"/>
      <c r="FN2282" s="1"/>
      <c r="FO2282" s="1"/>
      <c r="FP2282" s="1"/>
      <c r="FQ2282" s="1"/>
      <c r="FR2282" s="1"/>
      <c r="FS2282" s="1"/>
      <c r="FT2282" s="1"/>
      <c r="FU2282" s="1"/>
      <c r="FV2282" s="1"/>
      <c r="FW2282" s="1"/>
      <c r="FX2282" s="1"/>
      <c r="FY2282" s="1"/>
      <c r="FZ2282" s="1"/>
      <c r="GA2282" s="1"/>
      <c r="GB2282" s="1"/>
      <c r="GC2282" s="1"/>
      <c r="GD2282" s="1"/>
      <c r="GE2282" s="1"/>
      <c r="GF2282" s="1"/>
      <c r="GG2282" s="1"/>
      <c r="GH2282" s="1"/>
      <c r="GI2282" s="1"/>
      <c r="GJ2282" s="1"/>
      <c r="GK2282" s="1"/>
      <c r="GL2282" s="1"/>
      <c r="GM2282" s="1"/>
      <c r="GN2282" s="1"/>
      <c r="GO2282" s="1"/>
    </row>
    <row r="2283" spans="1:197" s="40" customFormat="1" x14ac:dyDescent="0.25">
      <c r="A2283" s="41"/>
      <c r="B2283" s="4"/>
      <c r="C2283" s="41"/>
      <c r="D2283" s="42"/>
      <c r="E2283" s="42"/>
      <c r="F2283" s="42"/>
      <c r="G2283" s="1"/>
      <c r="H2283" s="1"/>
      <c r="I2283" s="1"/>
      <c r="J2283" s="1"/>
      <c r="K2283" s="1"/>
      <c r="L2283" s="1"/>
      <c r="M2283" s="2"/>
      <c r="N2283" s="1"/>
      <c r="O2283" s="1"/>
      <c r="P2283" s="1"/>
      <c r="Q2283" s="1"/>
      <c r="R2283" s="1"/>
      <c r="S2283" s="1"/>
      <c r="T2283" s="1"/>
      <c r="U2283" s="1"/>
      <c r="V2283" s="1"/>
      <c r="W2283" s="1"/>
      <c r="X2283" s="1"/>
      <c r="Y2283" s="1"/>
      <c r="Z2283" s="1"/>
      <c r="AA2283" s="1"/>
      <c r="AB2283" s="1"/>
      <c r="AC2283" s="1"/>
      <c r="AD2283" s="1"/>
      <c r="AE2283" s="1"/>
      <c r="AF2283" s="1"/>
      <c r="AG2283" s="1"/>
      <c r="AH2283" s="1"/>
      <c r="AI2283" s="1"/>
      <c r="AJ2283" s="1"/>
      <c r="AK2283" s="1"/>
      <c r="AL2283" s="1"/>
      <c r="AM2283" s="1"/>
      <c r="AN2283" s="1"/>
      <c r="AO2283" s="1"/>
      <c r="AP2283" s="1"/>
      <c r="AQ2283" s="1"/>
      <c r="AR2283" s="1"/>
      <c r="AS2283" s="1"/>
      <c r="AT2283" s="1"/>
      <c r="AU2283" s="1"/>
      <c r="AV2283" s="1"/>
      <c r="AW2283" s="1"/>
      <c r="AX2283" s="1"/>
      <c r="AY2283" s="1"/>
      <c r="AZ2283" s="1"/>
      <c r="BA2283" s="1"/>
      <c r="BB2283" s="1"/>
      <c r="BC2283" s="1"/>
      <c r="BD2283" s="1"/>
      <c r="BE2283" s="1"/>
      <c r="BF2283" s="1"/>
      <c r="BG2283" s="1"/>
      <c r="BH2283" s="1"/>
      <c r="BI2283" s="1"/>
      <c r="BJ2283" s="1"/>
      <c r="BK2283" s="1"/>
      <c r="BL2283" s="1"/>
      <c r="BM2283" s="1"/>
      <c r="BN2283" s="1"/>
      <c r="BO2283" s="1"/>
      <c r="BP2283" s="1"/>
      <c r="BQ2283" s="1"/>
      <c r="BR2283" s="1"/>
      <c r="BS2283" s="1"/>
      <c r="BT2283" s="1"/>
      <c r="BU2283" s="1"/>
      <c r="BV2283" s="1"/>
      <c r="BW2283" s="1"/>
      <c r="BX2283" s="1"/>
      <c r="BY2283" s="1"/>
      <c r="BZ2283" s="1"/>
      <c r="CA2283" s="1"/>
      <c r="CB2283" s="1"/>
      <c r="CC2283" s="1"/>
      <c r="CD2283" s="1"/>
      <c r="CE2283" s="1"/>
      <c r="CF2283" s="1"/>
      <c r="CG2283" s="1"/>
      <c r="CH2283" s="1"/>
      <c r="CI2283" s="1"/>
      <c r="CJ2283" s="1"/>
      <c r="CK2283" s="1"/>
      <c r="CL2283" s="1"/>
      <c r="CM2283" s="1"/>
      <c r="CN2283" s="1"/>
      <c r="CO2283" s="1"/>
      <c r="CP2283" s="1"/>
      <c r="CQ2283" s="1"/>
      <c r="CR2283" s="1"/>
      <c r="CS2283" s="1"/>
      <c r="CT2283" s="1"/>
      <c r="CU2283" s="1"/>
      <c r="CV2283" s="1"/>
      <c r="CW2283" s="1"/>
      <c r="CX2283" s="1"/>
      <c r="CY2283" s="1"/>
      <c r="CZ2283" s="1"/>
      <c r="DA2283" s="1"/>
      <c r="DB2283" s="1"/>
      <c r="DC2283" s="1"/>
      <c r="DD2283" s="1"/>
      <c r="DE2283" s="1"/>
      <c r="DF2283" s="1"/>
      <c r="DG2283" s="1"/>
      <c r="DH2283" s="1"/>
      <c r="DI2283" s="1"/>
      <c r="DJ2283" s="1"/>
      <c r="DK2283" s="1"/>
      <c r="DL2283" s="1"/>
      <c r="DM2283" s="1"/>
      <c r="DN2283" s="1"/>
      <c r="DO2283" s="1"/>
      <c r="DP2283" s="1"/>
      <c r="DQ2283" s="1"/>
      <c r="DR2283" s="1"/>
      <c r="DS2283" s="1"/>
      <c r="DT2283" s="1"/>
      <c r="DU2283" s="1"/>
      <c r="DV2283" s="1"/>
      <c r="DW2283" s="1"/>
      <c r="DX2283" s="1"/>
      <c r="DY2283" s="1"/>
      <c r="DZ2283" s="1"/>
      <c r="EA2283" s="1"/>
      <c r="EB2283" s="1"/>
      <c r="EC2283" s="1"/>
      <c r="ED2283" s="1"/>
      <c r="EE2283" s="1"/>
      <c r="EF2283" s="1"/>
      <c r="EG2283" s="1"/>
      <c r="EH2283" s="1"/>
      <c r="EI2283" s="1"/>
      <c r="EJ2283" s="1"/>
      <c r="EK2283" s="1"/>
      <c r="EL2283" s="1"/>
      <c r="EM2283" s="1"/>
      <c r="EN2283" s="1"/>
      <c r="EO2283" s="1"/>
      <c r="EP2283" s="1"/>
      <c r="EQ2283" s="1"/>
      <c r="ER2283" s="1"/>
      <c r="ES2283" s="1"/>
      <c r="ET2283" s="1"/>
      <c r="EU2283" s="1"/>
      <c r="EV2283" s="1"/>
      <c r="EW2283" s="1"/>
      <c r="EX2283" s="1"/>
      <c r="EY2283" s="1"/>
      <c r="EZ2283" s="1"/>
      <c r="FA2283" s="1"/>
      <c r="FB2283" s="1"/>
      <c r="FC2283" s="1"/>
      <c r="FD2283" s="1"/>
      <c r="FE2283" s="1"/>
      <c r="FF2283" s="1"/>
      <c r="FG2283" s="1"/>
      <c r="FH2283" s="1"/>
      <c r="FI2283" s="1"/>
      <c r="FJ2283" s="1"/>
      <c r="FK2283" s="1"/>
      <c r="FL2283" s="1"/>
      <c r="FM2283" s="1"/>
      <c r="FN2283" s="1"/>
      <c r="FO2283" s="1"/>
      <c r="FP2283" s="1"/>
      <c r="FQ2283" s="1"/>
      <c r="FR2283" s="1"/>
      <c r="FS2283" s="1"/>
      <c r="FT2283" s="1"/>
      <c r="FU2283" s="1"/>
      <c r="FV2283" s="1"/>
      <c r="FW2283" s="1"/>
      <c r="FX2283" s="1"/>
      <c r="FY2283" s="1"/>
      <c r="FZ2283" s="1"/>
      <c r="GA2283" s="1"/>
      <c r="GB2283" s="1"/>
      <c r="GC2283" s="1"/>
      <c r="GD2283" s="1"/>
      <c r="GE2283" s="1"/>
      <c r="GF2283" s="1"/>
      <c r="GG2283" s="1"/>
      <c r="GH2283" s="1"/>
      <c r="GI2283" s="1"/>
      <c r="GJ2283" s="1"/>
      <c r="GK2283" s="1"/>
      <c r="GL2283" s="1"/>
      <c r="GM2283" s="1"/>
      <c r="GN2283" s="1"/>
      <c r="GO2283" s="1"/>
    </row>
    <row r="2284" spans="1:197" s="40" customFormat="1" x14ac:dyDescent="0.25">
      <c r="A2284" s="41"/>
      <c r="B2284" s="4"/>
      <c r="C2284" s="41"/>
      <c r="D2284" s="42"/>
      <c r="E2284" s="42"/>
      <c r="F2284" s="42"/>
      <c r="G2284" s="1"/>
      <c r="H2284" s="1"/>
      <c r="I2284" s="1"/>
      <c r="J2284" s="1"/>
      <c r="K2284" s="1"/>
      <c r="L2284" s="1"/>
      <c r="M2284" s="2"/>
      <c r="N2284" s="1"/>
      <c r="O2284" s="1"/>
      <c r="P2284" s="1"/>
      <c r="Q2284" s="1"/>
      <c r="R2284" s="1"/>
      <c r="S2284" s="1"/>
      <c r="T2284" s="1"/>
      <c r="U2284" s="1"/>
      <c r="V2284" s="1"/>
      <c r="W2284" s="1"/>
      <c r="X2284" s="1"/>
      <c r="Y2284" s="1"/>
      <c r="Z2284" s="1"/>
      <c r="AA2284" s="1"/>
      <c r="AB2284" s="1"/>
      <c r="AC2284" s="1"/>
      <c r="AD2284" s="1"/>
      <c r="AE2284" s="1"/>
      <c r="AF2284" s="1"/>
      <c r="AG2284" s="1"/>
      <c r="AH2284" s="1"/>
      <c r="AI2284" s="1"/>
      <c r="AJ2284" s="1"/>
      <c r="AK2284" s="1"/>
      <c r="AL2284" s="1"/>
      <c r="AM2284" s="1"/>
      <c r="AN2284" s="1"/>
      <c r="AO2284" s="1"/>
      <c r="AP2284" s="1"/>
      <c r="AQ2284" s="1"/>
      <c r="AR2284" s="1"/>
      <c r="AS2284" s="1"/>
      <c r="AT2284" s="1"/>
      <c r="AU2284" s="1"/>
      <c r="AV2284" s="1"/>
      <c r="AW2284" s="1"/>
      <c r="AX2284" s="1"/>
      <c r="AY2284" s="1"/>
      <c r="AZ2284" s="1"/>
      <c r="BA2284" s="1"/>
      <c r="BB2284" s="1"/>
      <c r="BC2284" s="1"/>
      <c r="BD2284" s="1"/>
      <c r="BE2284" s="1"/>
      <c r="BF2284" s="1"/>
      <c r="BG2284" s="1"/>
      <c r="BH2284" s="1"/>
      <c r="BI2284" s="1"/>
      <c r="BJ2284" s="1"/>
      <c r="BK2284" s="1"/>
      <c r="BL2284" s="1"/>
      <c r="BM2284" s="1"/>
      <c r="BN2284" s="1"/>
      <c r="BO2284" s="1"/>
      <c r="BP2284" s="1"/>
      <c r="BQ2284" s="1"/>
      <c r="BR2284" s="1"/>
      <c r="BS2284" s="1"/>
      <c r="BT2284" s="1"/>
      <c r="BU2284" s="1"/>
      <c r="BV2284" s="1"/>
      <c r="BW2284" s="1"/>
      <c r="BX2284" s="1"/>
      <c r="BY2284" s="1"/>
      <c r="BZ2284" s="1"/>
      <c r="CA2284" s="1"/>
      <c r="CB2284" s="1"/>
      <c r="CC2284" s="1"/>
      <c r="CD2284" s="1"/>
      <c r="CE2284" s="1"/>
      <c r="CF2284" s="1"/>
      <c r="CG2284" s="1"/>
      <c r="CH2284" s="1"/>
      <c r="CI2284" s="1"/>
      <c r="CJ2284" s="1"/>
      <c r="CK2284" s="1"/>
      <c r="CL2284" s="1"/>
      <c r="CM2284" s="1"/>
      <c r="CN2284" s="1"/>
      <c r="CO2284" s="1"/>
      <c r="CP2284" s="1"/>
      <c r="CQ2284" s="1"/>
      <c r="CR2284" s="1"/>
      <c r="CS2284" s="1"/>
      <c r="CT2284" s="1"/>
      <c r="CU2284" s="1"/>
      <c r="CV2284" s="1"/>
      <c r="CW2284" s="1"/>
      <c r="CX2284" s="1"/>
      <c r="CY2284" s="1"/>
      <c r="CZ2284" s="1"/>
      <c r="DA2284" s="1"/>
      <c r="DB2284" s="1"/>
      <c r="DC2284" s="1"/>
      <c r="DD2284" s="1"/>
      <c r="DE2284" s="1"/>
      <c r="DF2284" s="1"/>
      <c r="DG2284" s="1"/>
      <c r="DH2284" s="1"/>
      <c r="DI2284" s="1"/>
      <c r="DJ2284" s="1"/>
      <c r="DK2284" s="1"/>
      <c r="DL2284" s="1"/>
      <c r="DM2284" s="1"/>
      <c r="DN2284" s="1"/>
      <c r="DO2284" s="1"/>
      <c r="DP2284" s="1"/>
      <c r="DQ2284" s="1"/>
      <c r="DR2284" s="1"/>
      <c r="DS2284" s="1"/>
      <c r="DT2284" s="1"/>
      <c r="DU2284" s="1"/>
      <c r="DV2284" s="1"/>
      <c r="DW2284" s="1"/>
      <c r="DX2284" s="1"/>
      <c r="DY2284" s="1"/>
      <c r="DZ2284" s="1"/>
      <c r="EA2284" s="1"/>
      <c r="EB2284" s="1"/>
      <c r="EC2284" s="1"/>
      <c r="ED2284" s="1"/>
      <c r="EE2284" s="1"/>
      <c r="EF2284" s="1"/>
      <c r="EG2284" s="1"/>
      <c r="EH2284" s="1"/>
      <c r="EI2284" s="1"/>
      <c r="EJ2284" s="1"/>
      <c r="EK2284" s="1"/>
      <c r="EL2284" s="1"/>
      <c r="EM2284" s="1"/>
      <c r="EN2284" s="1"/>
      <c r="EO2284" s="1"/>
      <c r="EP2284" s="1"/>
      <c r="EQ2284" s="1"/>
      <c r="ER2284" s="1"/>
      <c r="ES2284" s="1"/>
      <c r="ET2284" s="1"/>
      <c r="EU2284" s="1"/>
      <c r="EV2284" s="1"/>
      <c r="EW2284" s="1"/>
      <c r="EX2284" s="1"/>
      <c r="EY2284" s="1"/>
      <c r="EZ2284" s="1"/>
      <c r="FA2284" s="1"/>
      <c r="FB2284" s="1"/>
      <c r="FC2284" s="1"/>
      <c r="FD2284" s="1"/>
      <c r="FE2284" s="1"/>
      <c r="FF2284" s="1"/>
      <c r="FG2284" s="1"/>
      <c r="FH2284" s="1"/>
      <c r="FI2284" s="1"/>
      <c r="FJ2284" s="1"/>
      <c r="FK2284" s="1"/>
      <c r="FL2284" s="1"/>
      <c r="FM2284" s="1"/>
      <c r="FN2284" s="1"/>
      <c r="FO2284" s="1"/>
      <c r="FP2284" s="1"/>
      <c r="FQ2284" s="1"/>
      <c r="FR2284" s="1"/>
      <c r="FS2284" s="1"/>
      <c r="FT2284" s="1"/>
      <c r="FU2284" s="1"/>
      <c r="FV2284" s="1"/>
      <c r="FW2284" s="1"/>
      <c r="FX2284" s="1"/>
      <c r="FY2284" s="1"/>
      <c r="FZ2284" s="1"/>
      <c r="GA2284" s="1"/>
      <c r="GB2284" s="1"/>
      <c r="GC2284" s="1"/>
      <c r="GD2284" s="1"/>
      <c r="GE2284" s="1"/>
      <c r="GF2284" s="1"/>
      <c r="GG2284" s="1"/>
      <c r="GH2284" s="1"/>
      <c r="GI2284" s="1"/>
      <c r="GJ2284" s="1"/>
      <c r="GK2284" s="1"/>
      <c r="GL2284" s="1"/>
      <c r="GM2284" s="1"/>
      <c r="GN2284" s="1"/>
      <c r="GO2284" s="1"/>
    </row>
    <row r="2285" spans="1:197" s="40" customFormat="1" x14ac:dyDescent="0.25">
      <c r="A2285" s="41"/>
      <c r="B2285" s="4"/>
      <c r="C2285" s="41"/>
      <c r="D2285" s="42"/>
      <c r="E2285" s="42"/>
      <c r="F2285" s="42"/>
      <c r="G2285" s="1"/>
      <c r="H2285" s="1"/>
      <c r="I2285" s="1"/>
      <c r="J2285" s="1"/>
      <c r="K2285" s="1"/>
      <c r="L2285" s="1"/>
      <c r="M2285" s="2"/>
      <c r="N2285" s="1"/>
      <c r="O2285" s="1"/>
      <c r="P2285" s="1"/>
      <c r="Q2285" s="1"/>
      <c r="R2285" s="1"/>
      <c r="S2285" s="1"/>
      <c r="T2285" s="1"/>
      <c r="U2285" s="1"/>
      <c r="V2285" s="1"/>
      <c r="W2285" s="1"/>
      <c r="X2285" s="1"/>
      <c r="Y2285" s="1"/>
      <c r="Z2285" s="1"/>
      <c r="AA2285" s="1"/>
      <c r="AB2285" s="1"/>
      <c r="AC2285" s="1"/>
      <c r="AD2285" s="1"/>
      <c r="AE2285" s="1"/>
      <c r="AF2285" s="1"/>
      <c r="AG2285" s="1"/>
      <c r="AH2285" s="1"/>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1"/>
      <c r="BE2285" s="1"/>
      <c r="BF2285" s="1"/>
      <c r="BG2285" s="1"/>
      <c r="BH2285" s="1"/>
      <c r="BI2285" s="1"/>
      <c r="BJ2285" s="1"/>
      <c r="BK2285" s="1"/>
      <c r="BL2285" s="1"/>
      <c r="BM2285" s="1"/>
      <c r="BN2285" s="1"/>
      <c r="BO2285" s="1"/>
      <c r="BP2285" s="1"/>
      <c r="BQ2285" s="1"/>
      <c r="BR2285" s="1"/>
      <c r="BS2285" s="1"/>
      <c r="BT2285" s="1"/>
      <c r="BU2285" s="1"/>
      <c r="BV2285" s="1"/>
      <c r="BW2285" s="1"/>
      <c r="BX2285" s="1"/>
      <c r="BY2285" s="1"/>
      <c r="BZ2285" s="1"/>
      <c r="CA2285" s="1"/>
      <c r="CB2285" s="1"/>
      <c r="CC2285" s="1"/>
      <c r="CD2285" s="1"/>
      <c r="CE2285" s="1"/>
      <c r="CF2285" s="1"/>
      <c r="CG2285" s="1"/>
      <c r="CH2285" s="1"/>
      <c r="CI2285" s="1"/>
      <c r="CJ2285" s="1"/>
      <c r="CK2285" s="1"/>
      <c r="CL2285" s="1"/>
      <c r="CM2285" s="1"/>
      <c r="CN2285" s="1"/>
      <c r="CO2285" s="1"/>
      <c r="CP2285" s="1"/>
      <c r="CQ2285" s="1"/>
      <c r="CR2285" s="1"/>
      <c r="CS2285" s="1"/>
      <c r="CT2285" s="1"/>
      <c r="CU2285" s="1"/>
      <c r="CV2285" s="1"/>
      <c r="CW2285" s="1"/>
      <c r="CX2285" s="1"/>
      <c r="CY2285" s="1"/>
      <c r="CZ2285" s="1"/>
      <c r="DA2285" s="1"/>
      <c r="DB2285" s="1"/>
      <c r="DC2285" s="1"/>
      <c r="DD2285" s="1"/>
      <c r="DE2285" s="1"/>
      <c r="DF2285" s="1"/>
      <c r="DG2285" s="1"/>
      <c r="DH2285" s="1"/>
      <c r="DI2285" s="1"/>
      <c r="DJ2285" s="1"/>
      <c r="DK2285" s="1"/>
      <c r="DL2285" s="1"/>
      <c r="DM2285" s="1"/>
      <c r="DN2285" s="1"/>
      <c r="DO2285" s="1"/>
      <c r="DP2285" s="1"/>
      <c r="DQ2285" s="1"/>
      <c r="DR2285" s="1"/>
      <c r="DS2285" s="1"/>
      <c r="DT2285" s="1"/>
      <c r="DU2285" s="1"/>
      <c r="DV2285" s="1"/>
      <c r="DW2285" s="1"/>
      <c r="DX2285" s="1"/>
      <c r="DY2285" s="1"/>
      <c r="DZ2285" s="1"/>
      <c r="EA2285" s="1"/>
      <c r="EB2285" s="1"/>
      <c r="EC2285" s="1"/>
      <c r="ED2285" s="1"/>
      <c r="EE2285" s="1"/>
      <c r="EF2285" s="1"/>
      <c r="EG2285" s="1"/>
      <c r="EH2285" s="1"/>
      <c r="EI2285" s="1"/>
      <c r="EJ2285" s="1"/>
      <c r="EK2285" s="1"/>
      <c r="EL2285" s="1"/>
      <c r="EM2285" s="1"/>
      <c r="EN2285" s="1"/>
      <c r="EO2285" s="1"/>
      <c r="EP2285" s="1"/>
      <c r="EQ2285" s="1"/>
      <c r="ER2285" s="1"/>
      <c r="ES2285" s="1"/>
      <c r="ET2285" s="1"/>
      <c r="EU2285" s="1"/>
      <c r="EV2285" s="1"/>
      <c r="EW2285" s="1"/>
      <c r="EX2285" s="1"/>
      <c r="EY2285" s="1"/>
      <c r="EZ2285" s="1"/>
      <c r="FA2285" s="1"/>
      <c r="FB2285" s="1"/>
      <c r="FC2285" s="1"/>
      <c r="FD2285" s="1"/>
      <c r="FE2285" s="1"/>
      <c r="FF2285" s="1"/>
      <c r="FG2285" s="1"/>
      <c r="FH2285" s="1"/>
      <c r="FI2285" s="1"/>
      <c r="FJ2285" s="1"/>
      <c r="FK2285" s="1"/>
      <c r="FL2285" s="1"/>
      <c r="FM2285" s="1"/>
      <c r="FN2285" s="1"/>
      <c r="FO2285" s="1"/>
      <c r="FP2285" s="1"/>
      <c r="FQ2285" s="1"/>
      <c r="FR2285" s="1"/>
      <c r="FS2285" s="1"/>
      <c r="FT2285" s="1"/>
      <c r="FU2285" s="1"/>
      <c r="FV2285" s="1"/>
      <c r="FW2285" s="1"/>
      <c r="FX2285" s="1"/>
      <c r="FY2285" s="1"/>
      <c r="FZ2285" s="1"/>
      <c r="GA2285" s="1"/>
      <c r="GB2285" s="1"/>
      <c r="GC2285" s="1"/>
      <c r="GD2285" s="1"/>
      <c r="GE2285" s="1"/>
      <c r="GF2285" s="1"/>
      <c r="GG2285" s="1"/>
      <c r="GH2285" s="1"/>
      <c r="GI2285" s="1"/>
      <c r="GJ2285" s="1"/>
      <c r="GK2285" s="1"/>
      <c r="GL2285" s="1"/>
      <c r="GM2285" s="1"/>
      <c r="GN2285" s="1"/>
      <c r="GO2285" s="1"/>
    </row>
    <row r="2286" spans="1:197" s="40" customFormat="1" x14ac:dyDescent="0.25">
      <c r="A2286" s="41"/>
      <c r="B2286" s="4"/>
      <c r="C2286" s="41"/>
      <c r="D2286" s="42"/>
      <c r="E2286" s="42"/>
      <c r="F2286" s="42"/>
      <c r="G2286" s="1"/>
      <c r="H2286" s="1"/>
      <c r="I2286" s="1"/>
      <c r="J2286" s="1"/>
      <c r="K2286" s="1"/>
      <c r="L2286" s="1"/>
      <c r="M2286" s="2"/>
      <c r="N2286" s="1"/>
      <c r="O2286" s="1"/>
      <c r="P2286" s="1"/>
      <c r="Q2286" s="1"/>
      <c r="R2286" s="1"/>
      <c r="S2286" s="1"/>
      <c r="T2286" s="1"/>
      <c r="U2286" s="1"/>
      <c r="V2286" s="1"/>
      <c r="W2286" s="1"/>
      <c r="X2286" s="1"/>
      <c r="Y2286" s="1"/>
      <c r="Z2286" s="1"/>
      <c r="AA2286" s="1"/>
      <c r="AB2286" s="1"/>
      <c r="AC2286" s="1"/>
      <c r="AD2286" s="1"/>
      <c r="AE2286" s="1"/>
      <c r="AF2286" s="1"/>
      <c r="AG2286" s="1"/>
      <c r="AH2286" s="1"/>
      <c r="AI2286" s="1"/>
      <c r="AJ2286" s="1"/>
      <c r="AK2286" s="1"/>
      <c r="AL2286" s="1"/>
      <c r="AM2286" s="1"/>
      <c r="AN2286" s="1"/>
      <c r="AO2286" s="1"/>
      <c r="AP2286" s="1"/>
      <c r="AQ2286" s="1"/>
      <c r="AR2286" s="1"/>
      <c r="AS2286" s="1"/>
      <c r="AT2286" s="1"/>
      <c r="AU2286" s="1"/>
      <c r="AV2286" s="1"/>
      <c r="AW2286" s="1"/>
      <c r="AX2286" s="1"/>
      <c r="AY2286" s="1"/>
      <c r="AZ2286" s="1"/>
      <c r="BA2286" s="1"/>
      <c r="BB2286" s="1"/>
      <c r="BC2286" s="1"/>
      <c r="BD2286" s="1"/>
      <c r="BE2286" s="1"/>
      <c r="BF2286" s="1"/>
      <c r="BG2286" s="1"/>
      <c r="BH2286" s="1"/>
      <c r="BI2286" s="1"/>
      <c r="BJ2286" s="1"/>
      <c r="BK2286" s="1"/>
      <c r="BL2286" s="1"/>
      <c r="BM2286" s="1"/>
      <c r="BN2286" s="1"/>
      <c r="BO2286" s="1"/>
      <c r="BP2286" s="1"/>
      <c r="BQ2286" s="1"/>
      <c r="BR2286" s="1"/>
      <c r="BS2286" s="1"/>
      <c r="BT2286" s="1"/>
      <c r="BU2286" s="1"/>
      <c r="BV2286" s="1"/>
      <c r="BW2286" s="1"/>
      <c r="BX2286" s="1"/>
      <c r="BY2286" s="1"/>
      <c r="BZ2286" s="1"/>
      <c r="CA2286" s="1"/>
      <c r="CB2286" s="1"/>
      <c r="CC2286" s="1"/>
      <c r="CD2286" s="1"/>
      <c r="CE2286" s="1"/>
      <c r="CF2286" s="1"/>
      <c r="CG2286" s="1"/>
      <c r="CH2286" s="1"/>
      <c r="CI2286" s="1"/>
      <c r="CJ2286" s="1"/>
      <c r="CK2286" s="1"/>
      <c r="CL2286" s="1"/>
      <c r="CM2286" s="1"/>
      <c r="CN2286" s="1"/>
      <c r="CO2286" s="1"/>
      <c r="CP2286" s="1"/>
      <c r="CQ2286" s="1"/>
      <c r="CR2286" s="1"/>
      <c r="CS2286" s="1"/>
      <c r="CT2286" s="1"/>
      <c r="CU2286" s="1"/>
      <c r="CV2286" s="1"/>
      <c r="CW2286" s="1"/>
      <c r="CX2286" s="1"/>
      <c r="CY2286" s="1"/>
      <c r="CZ2286" s="1"/>
      <c r="DA2286" s="1"/>
      <c r="DB2286" s="1"/>
      <c r="DC2286" s="1"/>
      <c r="DD2286" s="1"/>
      <c r="DE2286" s="1"/>
      <c r="DF2286" s="1"/>
      <c r="DG2286" s="1"/>
      <c r="DH2286" s="1"/>
      <c r="DI2286" s="1"/>
      <c r="DJ2286" s="1"/>
      <c r="DK2286" s="1"/>
      <c r="DL2286" s="1"/>
      <c r="DM2286" s="1"/>
      <c r="DN2286" s="1"/>
      <c r="DO2286" s="1"/>
      <c r="DP2286" s="1"/>
      <c r="DQ2286" s="1"/>
      <c r="DR2286" s="1"/>
      <c r="DS2286" s="1"/>
      <c r="DT2286" s="1"/>
      <c r="DU2286" s="1"/>
      <c r="DV2286" s="1"/>
      <c r="DW2286" s="1"/>
      <c r="DX2286" s="1"/>
      <c r="DY2286" s="1"/>
      <c r="DZ2286" s="1"/>
      <c r="EA2286" s="1"/>
      <c r="EB2286" s="1"/>
      <c r="EC2286" s="1"/>
      <c r="ED2286" s="1"/>
      <c r="EE2286" s="1"/>
      <c r="EF2286" s="1"/>
      <c r="EG2286" s="1"/>
      <c r="EH2286" s="1"/>
      <c r="EI2286" s="1"/>
      <c r="EJ2286" s="1"/>
      <c r="EK2286" s="1"/>
      <c r="EL2286" s="1"/>
      <c r="EM2286" s="1"/>
      <c r="EN2286" s="1"/>
      <c r="EO2286" s="1"/>
      <c r="EP2286" s="1"/>
      <c r="EQ2286" s="1"/>
      <c r="ER2286" s="1"/>
      <c r="ES2286" s="1"/>
      <c r="ET2286" s="1"/>
      <c r="EU2286" s="1"/>
      <c r="EV2286" s="1"/>
      <c r="EW2286" s="1"/>
      <c r="EX2286" s="1"/>
      <c r="EY2286" s="1"/>
      <c r="EZ2286" s="1"/>
      <c r="FA2286" s="1"/>
      <c r="FB2286" s="1"/>
      <c r="FC2286" s="1"/>
      <c r="FD2286" s="1"/>
      <c r="FE2286" s="1"/>
      <c r="FF2286" s="1"/>
      <c r="FG2286" s="1"/>
      <c r="FH2286" s="1"/>
      <c r="FI2286" s="1"/>
      <c r="FJ2286" s="1"/>
      <c r="FK2286" s="1"/>
      <c r="FL2286" s="1"/>
      <c r="FM2286" s="1"/>
      <c r="FN2286" s="1"/>
      <c r="FO2286" s="1"/>
      <c r="FP2286" s="1"/>
      <c r="FQ2286" s="1"/>
      <c r="FR2286" s="1"/>
      <c r="FS2286" s="1"/>
      <c r="FT2286" s="1"/>
      <c r="FU2286" s="1"/>
      <c r="FV2286" s="1"/>
      <c r="FW2286" s="1"/>
      <c r="FX2286" s="1"/>
      <c r="FY2286" s="1"/>
      <c r="FZ2286" s="1"/>
      <c r="GA2286" s="1"/>
      <c r="GB2286" s="1"/>
      <c r="GC2286" s="1"/>
      <c r="GD2286" s="1"/>
      <c r="GE2286" s="1"/>
      <c r="GF2286" s="1"/>
      <c r="GG2286" s="1"/>
      <c r="GH2286" s="1"/>
      <c r="GI2286" s="1"/>
      <c r="GJ2286" s="1"/>
      <c r="GK2286" s="1"/>
      <c r="GL2286" s="1"/>
      <c r="GM2286" s="1"/>
      <c r="GN2286" s="1"/>
      <c r="GO2286" s="1"/>
    </row>
    <row r="2287" spans="1:197" s="40" customFormat="1" x14ac:dyDescent="0.25">
      <c r="A2287" s="41"/>
      <c r="B2287" s="4"/>
      <c r="C2287" s="41"/>
      <c r="D2287" s="42"/>
      <c r="E2287" s="42"/>
      <c r="F2287" s="42"/>
      <c r="G2287" s="1"/>
      <c r="H2287" s="1"/>
      <c r="I2287" s="1"/>
      <c r="J2287" s="1"/>
      <c r="K2287" s="1"/>
      <c r="L2287" s="1"/>
      <c r="M2287" s="2"/>
      <c r="N2287" s="1"/>
      <c r="O2287" s="1"/>
      <c r="P2287" s="1"/>
      <c r="Q2287" s="1"/>
      <c r="R2287" s="1"/>
      <c r="S2287" s="1"/>
      <c r="T2287" s="1"/>
      <c r="U2287" s="1"/>
      <c r="V2287" s="1"/>
      <c r="W2287" s="1"/>
      <c r="X2287" s="1"/>
      <c r="Y2287" s="1"/>
      <c r="Z2287" s="1"/>
      <c r="AA2287" s="1"/>
      <c r="AB2287" s="1"/>
      <c r="AC2287" s="1"/>
      <c r="AD2287" s="1"/>
      <c r="AE2287" s="1"/>
      <c r="AF2287" s="1"/>
      <c r="AG2287" s="1"/>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1"/>
      <c r="BG2287" s="1"/>
      <c r="BH2287" s="1"/>
      <c r="BI2287" s="1"/>
      <c r="BJ2287" s="1"/>
      <c r="BK2287" s="1"/>
      <c r="BL2287" s="1"/>
      <c r="BM2287" s="1"/>
      <c r="BN2287" s="1"/>
      <c r="BO2287" s="1"/>
      <c r="BP2287" s="1"/>
      <c r="BQ2287" s="1"/>
      <c r="BR2287" s="1"/>
      <c r="BS2287" s="1"/>
      <c r="BT2287" s="1"/>
      <c r="BU2287" s="1"/>
      <c r="BV2287" s="1"/>
      <c r="BW2287" s="1"/>
      <c r="BX2287" s="1"/>
      <c r="BY2287" s="1"/>
      <c r="BZ2287" s="1"/>
      <c r="CA2287" s="1"/>
      <c r="CB2287" s="1"/>
      <c r="CC2287" s="1"/>
      <c r="CD2287" s="1"/>
      <c r="CE2287" s="1"/>
      <c r="CF2287" s="1"/>
      <c r="CG2287" s="1"/>
      <c r="CH2287" s="1"/>
      <c r="CI2287" s="1"/>
      <c r="CJ2287" s="1"/>
      <c r="CK2287" s="1"/>
      <c r="CL2287" s="1"/>
      <c r="CM2287" s="1"/>
      <c r="CN2287" s="1"/>
      <c r="CO2287" s="1"/>
      <c r="CP2287" s="1"/>
      <c r="CQ2287" s="1"/>
      <c r="CR2287" s="1"/>
      <c r="CS2287" s="1"/>
      <c r="CT2287" s="1"/>
      <c r="CU2287" s="1"/>
      <c r="CV2287" s="1"/>
      <c r="CW2287" s="1"/>
      <c r="CX2287" s="1"/>
      <c r="CY2287" s="1"/>
      <c r="CZ2287" s="1"/>
      <c r="DA2287" s="1"/>
      <c r="DB2287" s="1"/>
      <c r="DC2287" s="1"/>
      <c r="DD2287" s="1"/>
      <c r="DE2287" s="1"/>
      <c r="DF2287" s="1"/>
      <c r="DG2287" s="1"/>
      <c r="DH2287" s="1"/>
      <c r="DI2287" s="1"/>
      <c r="DJ2287" s="1"/>
      <c r="DK2287" s="1"/>
      <c r="DL2287" s="1"/>
      <c r="DM2287" s="1"/>
      <c r="DN2287" s="1"/>
      <c r="DO2287" s="1"/>
      <c r="DP2287" s="1"/>
      <c r="DQ2287" s="1"/>
      <c r="DR2287" s="1"/>
      <c r="DS2287" s="1"/>
      <c r="DT2287" s="1"/>
      <c r="DU2287" s="1"/>
      <c r="DV2287" s="1"/>
      <c r="DW2287" s="1"/>
      <c r="DX2287" s="1"/>
      <c r="DY2287" s="1"/>
      <c r="DZ2287" s="1"/>
      <c r="EA2287" s="1"/>
      <c r="EB2287" s="1"/>
      <c r="EC2287" s="1"/>
      <c r="ED2287" s="1"/>
      <c r="EE2287" s="1"/>
      <c r="EF2287" s="1"/>
      <c r="EG2287" s="1"/>
      <c r="EH2287" s="1"/>
      <c r="EI2287" s="1"/>
      <c r="EJ2287" s="1"/>
      <c r="EK2287" s="1"/>
      <c r="EL2287" s="1"/>
      <c r="EM2287" s="1"/>
      <c r="EN2287" s="1"/>
      <c r="EO2287" s="1"/>
      <c r="EP2287" s="1"/>
      <c r="EQ2287" s="1"/>
      <c r="ER2287" s="1"/>
      <c r="ES2287" s="1"/>
      <c r="ET2287" s="1"/>
      <c r="EU2287" s="1"/>
      <c r="EV2287" s="1"/>
      <c r="EW2287" s="1"/>
      <c r="EX2287" s="1"/>
      <c r="EY2287" s="1"/>
      <c r="EZ2287" s="1"/>
      <c r="FA2287" s="1"/>
      <c r="FB2287" s="1"/>
      <c r="FC2287" s="1"/>
      <c r="FD2287" s="1"/>
      <c r="FE2287" s="1"/>
      <c r="FF2287" s="1"/>
      <c r="FG2287" s="1"/>
      <c r="FH2287" s="1"/>
      <c r="FI2287" s="1"/>
      <c r="FJ2287" s="1"/>
      <c r="FK2287" s="1"/>
      <c r="FL2287" s="1"/>
      <c r="FM2287" s="1"/>
      <c r="FN2287" s="1"/>
      <c r="FO2287" s="1"/>
      <c r="FP2287" s="1"/>
      <c r="FQ2287" s="1"/>
      <c r="FR2287" s="1"/>
      <c r="FS2287" s="1"/>
      <c r="FT2287" s="1"/>
      <c r="FU2287" s="1"/>
      <c r="FV2287" s="1"/>
      <c r="FW2287" s="1"/>
      <c r="FX2287" s="1"/>
      <c r="FY2287" s="1"/>
      <c r="FZ2287" s="1"/>
      <c r="GA2287" s="1"/>
      <c r="GB2287" s="1"/>
      <c r="GC2287" s="1"/>
      <c r="GD2287" s="1"/>
      <c r="GE2287" s="1"/>
      <c r="GF2287" s="1"/>
      <c r="GG2287" s="1"/>
      <c r="GH2287" s="1"/>
      <c r="GI2287" s="1"/>
      <c r="GJ2287" s="1"/>
      <c r="GK2287" s="1"/>
      <c r="GL2287" s="1"/>
      <c r="GM2287" s="1"/>
      <c r="GN2287" s="1"/>
      <c r="GO2287" s="1"/>
    </row>
    <row r="2288" spans="1:197" s="40" customFormat="1" x14ac:dyDescent="0.25">
      <c r="A2288" s="41"/>
      <c r="B2288" s="4"/>
      <c r="C2288" s="41"/>
      <c r="D2288" s="42"/>
      <c r="E2288" s="42"/>
      <c r="F2288" s="42"/>
      <c r="G2288" s="1"/>
      <c r="H2288" s="1"/>
      <c r="I2288" s="1"/>
      <c r="J2288" s="1"/>
      <c r="K2288" s="1"/>
      <c r="L2288" s="1"/>
      <c r="M2288" s="2"/>
      <c r="N2288" s="1"/>
      <c r="O2288" s="1"/>
      <c r="P2288" s="1"/>
      <c r="Q2288" s="1"/>
      <c r="R2288" s="1"/>
      <c r="S2288" s="1"/>
      <c r="T2288" s="1"/>
      <c r="U2288" s="1"/>
      <c r="V2288" s="1"/>
      <c r="W2288" s="1"/>
      <c r="X2288" s="1"/>
      <c r="Y2288" s="1"/>
      <c r="Z2288" s="1"/>
      <c r="AA2288" s="1"/>
      <c r="AB2288" s="1"/>
      <c r="AC2288" s="1"/>
      <c r="AD2288" s="1"/>
      <c r="AE2288" s="1"/>
      <c r="AF2288" s="1"/>
      <c r="AG2288" s="1"/>
      <c r="AH2288" s="1"/>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1"/>
      <c r="BE2288" s="1"/>
      <c r="BF2288" s="1"/>
      <c r="BG2288" s="1"/>
      <c r="BH2288" s="1"/>
      <c r="BI2288" s="1"/>
      <c r="BJ2288" s="1"/>
      <c r="BK2288" s="1"/>
      <c r="BL2288" s="1"/>
      <c r="BM2288" s="1"/>
      <c r="BN2288" s="1"/>
      <c r="BO2288" s="1"/>
      <c r="BP2288" s="1"/>
      <c r="BQ2288" s="1"/>
      <c r="BR2288" s="1"/>
      <c r="BS2288" s="1"/>
      <c r="BT2288" s="1"/>
      <c r="BU2288" s="1"/>
      <c r="BV2288" s="1"/>
      <c r="BW2288" s="1"/>
      <c r="BX2288" s="1"/>
      <c r="BY2288" s="1"/>
      <c r="BZ2288" s="1"/>
      <c r="CA2288" s="1"/>
      <c r="CB2288" s="1"/>
      <c r="CC2288" s="1"/>
      <c r="CD2288" s="1"/>
      <c r="CE2288" s="1"/>
      <c r="CF2288" s="1"/>
      <c r="CG2288" s="1"/>
      <c r="CH2288" s="1"/>
      <c r="CI2288" s="1"/>
      <c r="CJ2288" s="1"/>
      <c r="CK2288" s="1"/>
      <c r="CL2288" s="1"/>
      <c r="CM2288" s="1"/>
      <c r="CN2288" s="1"/>
      <c r="CO2288" s="1"/>
      <c r="CP2288" s="1"/>
      <c r="CQ2288" s="1"/>
      <c r="CR2288" s="1"/>
      <c r="CS2288" s="1"/>
      <c r="CT2288" s="1"/>
      <c r="CU2288" s="1"/>
      <c r="CV2288" s="1"/>
      <c r="CW2288" s="1"/>
      <c r="CX2288" s="1"/>
      <c r="CY2288" s="1"/>
      <c r="CZ2288" s="1"/>
      <c r="DA2288" s="1"/>
      <c r="DB2288" s="1"/>
      <c r="DC2288" s="1"/>
      <c r="DD2288" s="1"/>
      <c r="DE2288" s="1"/>
      <c r="DF2288" s="1"/>
      <c r="DG2288" s="1"/>
      <c r="DH2288" s="1"/>
      <c r="DI2288" s="1"/>
      <c r="DJ2288" s="1"/>
      <c r="DK2288" s="1"/>
      <c r="DL2288" s="1"/>
      <c r="DM2288" s="1"/>
      <c r="DN2288" s="1"/>
      <c r="DO2288" s="1"/>
      <c r="DP2288" s="1"/>
      <c r="DQ2288" s="1"/>
      <c r="DR2288" s="1"/>
      <c r="DS2288" s="1"/>
      <c r="DT2288" s="1"/>
      <c r="DU2288" s="1"/>
      <c r="DV2288" s="1"/>
      <c r="DW2288" s="1"/>
      <c r="DX2288" s="1"/>
      <c r="DY2288" s="1"/>
      <c r="DZ2288" s="1"/>
      <c r="EA2288" s="1"/>
      <c r="EB2288" s="1"/>
      <c r="EC2288" s="1"/>
      <c r="ED2288" s="1"/>
      <c r="EE2288" s="1"/>
      <c r="EF2288" s="1"/>
      <c r="EG2288" s="1"/>
      <c r="EH2288" s="1"/>
      <c r="EI2288" s="1"/>
      <c r="EJ2288" s="1"/>
      <c r="EK2288" s="1"/>
      <c r="EL2288" s="1"/>
      <c r="EM2288" s="1"/>
      <c r="EN2288" s="1"/>
      <c r="EO2288" s="1"/>
      <c r="EP2288" s="1"/>
      <c r="EQ2288" s="1"/>
      <c r="ER2288" s="1"/>
      <c r="ES2288" s="1"/>
      <c r="ET2288" s="1"/>
      <c r="EU2288" s="1"/>
      <c r="EV2288" s="1"/>
      <c r="EW2288" s="1"/>
      <c r="EX2288" s="1"/>
      <c r="EY2288" s="1"/>
      <c r="EZ2288" s="1"/>
      <c r="FA2288" s="1"/>
      <c r="FB2288" s="1"/>
      <c r="FC2288" s="1"/>
      <c r="FD2288" s="1"/>
      <c r="FE2288" s="1"/>
      <c r="FF2288" s="1"/>
      <c r="FG2288" s="1"/>
      <c r="FH2288" s="1"/>
      <c r="FI2288" s="1"/>
      <c r="FJ2288" s="1"/>
      <c r="FK2288" s="1"/>
      <c r="FL2288" s="1"/>
      <c r="FM2288" s="1"/>
      <c r="FN2288" s="1"/>
      <c r="FO2288" s="1"/>
      <c r="FP2288" s="1"/>
      <c r="FQ2288" s="1"/>
      <c r="FR2288" s="1"/>
      <c r="FS2288" s="1"/>
      <c r="FT2288" s="1"/>
      <c r="FU2288" s="1"/>
      <c r="FV2288" s="1"/>
      <c r="FW2288" s="1"/>
      <c r="FX2288" s="1"/>
      <c r="FY2288" s="1"/>
      <c r="FZ2288" s="1"/>
      <c r="GA2288" s="1"/>
      <c r="GB2288" s="1"/>
      <c r="GC2288" s="1"/>
      <c r="GD2288" s="1"/>
      <c r="GE2288" s="1"/>
      <c r="GF2288" s="1"/>
      <c r="GG2288" s="1"/>
      <c r="GH2288" s="1"/>
      <c r="GI2288" s="1"/>
      <c r="GJ2288" s="1"/>
      <c r="GK2288" s="1"/>
      <c r="GL2288" s="1"/>
      <c r="GM2288" s="1"/>
      <c r="GN2288" s="1"/>
      <c r="GO2288" s="1"/>
    </row>
    <row r="2289" spans="1:197" s="40" customFormat="1" x14ac:dyDescent="0.25">
      <c r="A2289" s="41"/>
      <c r="B2289" s="4"/>
      <c r="C2289" s="41"/>
      <c r="D2289" s="42"/>
      <c r="E2289" s="42"/>
      <c r="F2289" s="42"/>
      <c r="G2289" s="1"/>
      <c r="H2289" s="1"/>
      <c r="I2289" s="1"/>
      <c r="J2289" s="1"/>
      <c r="K2289" s="1"/>
      <c r="L2289" s="1"/>
      <c r="M2289" s="2"/>
      <c r="N2289" s="1"/>
      <c r="O2289" s="1"/>
      <c r="P2289" s="1"/>
      <c r="Q2289" s="1"/>
      <c r="R2289" s="1"/>
      <c r="S2289" s="1"/>
      <c r="T2289" s="1"/>
      <c r="U2289" s="1"/>
      <c r="V2289" s="1"/>
      <c r="W2289" s="1"/>
      <c r="X2289" s="1"/>
      <c r="Y2289" s="1"/>
      <c r="Z2289" s="1"/>
      <c r="AA2289" s="1"/>
      <c r="AB2289" s="1"/>
      <c r="AC2289" s="1"/>
      <c r="AD2289" s="1"/>
      <c r="AE2289" s="1"/>
      <c r="AF2289" s="1"/>
      <c r="AG2289" s="1"/>
      <c r="AH2289" s="1"/>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1"/>
      <c r="BE2289" s="1"/>
      <c r="BF2289" s="1"/>
      <c r="BG2289" s="1"/>
      <c r="BH2289" s="1"/>
      <c r="BI2289" s="1"/>
      <c r="BJ2289" s="1"/>
      <c r="BK2289" s="1"/>
      <c r="BL2289" s="1"/>
      <c r="BM2289" s="1"/>
      <c r="BN2289" s="1"/>
      <c r="BO2289" s="1"/>
      <c r="BP2289" s="1"/>
      <c r="BQ2289" s="1"/>
      <c r="BR2289" s="1"/>
      <c r="BS2289" s="1"/>
      <c r="BT2289" s="1"/>
      <c r="BU2289" s="1"/>
      <c r="BV2289" s="1"/>
      <c r="BW2289" s="1"/>
      <c r="BX2289" s="1"/>
      <c r="BY2289" s="1"/>
      <c r="BZ2289" s="1"/>
      <c r="CA2289" s="1"/>
      <c r="CB2289" s="1"/>
      <c r="CC2289" s="1"/>
      <c r="CD2289" s="1"/>
      <c r="CE2289" s="1"/>
      <c r="CF2289" s="1"/>
      <c r="CG2289" s="1"/>
      <c r="CH2289" s="1"/>
      <c r="CI2289" s="1"/>
      <c r="CJ2289" s="1"/>
      <c r="CK2289" s="1"/>
      <c r="CL2289" s="1"/>
      <c r="CM2289" s="1"/>
      <c r="CN2289" s="1"/>
      <c r="CO2289" s="1"/>
      <c r="CP2289" s="1"/>
      <c r="CQ2289" s="1"/>
      <c r="CR2289" s="1"/>
      <c r="CS2289" s="1"/>
      <c r="CT2289" s="1"/>
      <c r="CU2289" s="1"/>
      <c r="CV2289" s="1"/>
      <c r="CW2289" s="1"/>
      <c r="CX2289" s="1"/>
      <c r="CY2289" s="1"/>
      <c r="CZ2289" s="1"/>
      <c r="DA2289" s="1"/>
      <c r="DB2289" s="1"/>
      <c r="DC2289" s="1"/>
      <c r="DD2289" s="1"/>
      <c r="DE2289" s="1"/>
      <c r="DF2289" s="1"/>
      <c r="DG2289" s="1"/>
      <c r="DH2289" s="1"/>
      <c r="DI2289" s="1"/>
      <c r="DJ2289" s="1"/>
      <c r="DK2289" s="1"/>
      <c r="DL2289" s="1"/>
      <c r="DM2289" s="1"/>
      <c r="DN2289" s="1"/>
      <c r="DO2289" s="1"/>
      <c r="DP2289" s="1"/>
      <c r="DQ2289" s="1"/>
      <c r="DR2289" s="1"/>
      <c r="DS2289" s="1"/>
      <c r="DT2289" s="1"/>
      <c r="DU2289" s="1"/>
      <c r="DV2289" s="1"/>
      <c r="DW2289" s="1"/>
      <c r="DX2289" s="1"/>
      <c r="DY2289" s="1"/>
      <c r="DZ2289" s="1"/>
      <c r="EA2289" s="1"/>
      <c r="EB2289" s="1"/>
      <c r="EC2289" s="1"/>
      <c r="ED2289" s="1"/>
      <c r="EE2289" s="1"/>
      <c r="EF2289" s="1"/>
      <c r="EG2289" s="1"/>
      <c r="EH2289" s="1"/>
      <c r="EI2289" s="1"/>
      <c r="EJ2289" s="1"/>
      <c r="EK2289" s="1"/>
      <c r="EL2289" s="1"/>
      <c r="EM2289" s="1"/>
      <c r="EN2289" s="1"/>
      <c r="EO2289" s="1"/>
      <c r="EP2289" s="1"/>
      <c r="EQ2289" s="1"/>
      <c r="ER2289" s="1"/>
      <c r="ES2289" s="1"/>
      <c r="ET2289" s="1"/>
      <c r="EU2289" s="1"/>
      <c r="EV2289" s="1"/>
      <c r="EW2289" s="1"/>
      <c r="EX2289" s="1"/>
      <c r="EY2289" s="1"/>
      <c r="EZ2289" s="1"/>
      <c r="FA2289" s="1"/>
      <c r="FB2289" s="1"/>
      <c r="FC2289" s="1"/>
      <c r="FD2289" s="1"/>
      <c r="FE2289" s="1"/>
      <c r="FF2289" s="1"/>
      <c r="FG2289" s="1"/>
      <c r="FH2289" s="1"/>
      <c r="FI2289" s="1"/>
      <c r="FJ2289" s="1"/>
      <c r="FK2289" s="1"/>
      <c r="FL2289" s="1"/>
      <c r="FM2289" s="1"/>
      <c r="FN2289" s="1"/>
      <c r="FO2289" s="1"/>
      <c r="FP2289" s="1"/>
      <c r="FQ2289" s="1"/>
      <c r="FR2289" s="1"/>
      <c r="FS2289" s="1"/>
      <c r="FT2289" s="1"/>
      <c r="FU2289" s="1"/>
      <c r="FV2289" s="1"/>
      <c r="FW2289" s="1"/>
      <c r="FX2289" s="1"/>
      <c r="FY2289" s="1"/>
      <c r="FZ2289" s="1"/>
      <c r="GA2289" s="1"/>
      <c r="GB2289" s="1"/>
      <c r="GC2289" s="1"/>
      <c r="GD2289" s="1"/>
      <c r="GE2289" s="1"/>
      <c r="GF2289" s="1"/>
      <c r="GG2289" s="1"/>
      <c r="GH2289" s="1"/>
      <c r="GI2289" s="1"/>
      <c r="GJ2289" s="1"/>
      <c r="GK2289" s="1"/>
      <c r="GL2289" s="1"/>
      <c r="GM2289" s="1"/>
      <c r="GN2289" s="1"/>
      <c r="GO2289" s="1"/>
    </row>
    <row r="2290" spans="1:197" s="40" customFormat="1" x14ac:dyDescent="0.25">
      <c r="A2290" s="41"/>
      <c r="B2290" s="4"/>
      <c r="C2290" s="41"/>
      <c r="D2290" s="42"/>
      <c r="E2290" s="42"/>
      <c r="F2290" s="42"/>
      <c r="G2290" s="1"/>
      <c r="H2290" s="1"/>
      <c r="I2290" s="1"/>
      <c r="J2290" s="1"/>
      <c r="K2290" s="1"/>
      <c r="L2290" s="1"/>
      <c r="M2290" s="2"/>
      <c r="N2290" s="1"/>
      <c r="O2290" s="1"/>
      <c r="P2290" s="1"/>
      <c r="Q2290" s="1"/>
      <c r="R2290" s="1"/>
      <c r="S2290" s="1"/>
      <c r="T2290" s="1"/>
      <c r="U2290" s="1"/>
      <c r="V2290" s="1"/>
      <c r="W2290" s="1"/>
      <c r="X2290" s="1"/>
      <c r="Y2290" s="1"/>
      <c r="Z2290" s="1"/>
      <c r="AA2290" s="1"/>
      <c r="AB2290" s="1"/>
      <c r="AC2290" s="1"/>
      <c r="AD2290" s="1"/>
      <c r="AE2290" s="1"/>
      <c r="AF2290" s="1"/>
      <c r="AG2290" s="1"/>
      <c r="AH2290" s="1"/>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1"/>
      <c r="BE2290" s="1"/>
      <c r="BF2290" s="1"/>
      <c r="BG2290" s="1"/>
      <c r="BH2290" s="1"/>
      <c r="BI2290" s="1"/>
      <c r="BJ2290" s="1"/>
      <c r="BK2290" s="1"/>
      <c r="BL2290" s="1"/>
      <c r="BM2290" s="1"/>
      <c r="BN2290" s="1"/>
      <c r="BO2290" s="1"/>
      <c r="BP2290" s="1"/>
      <c r="BQ2290" s="1"/>
      <c r="BR2290" s="1"/>
      <c r="BS2290" s="1"/>
      <c r="BT2290" s="1"/>
      <c r="BU2290" s="1"/>
      <c r="BV2290" s="1"/>
      <c r="BW2290" s="1"/>
      <c r="BX2290" s="1"/>
      <c r="BY2290" s="1"/>
      <c r="BZ2290" s="1"/>
      <c r="CA2290" s="1"/>
      <c r="CB2290" s="1"/>
      <c r="CC2290" s="1"/>
      <c r="CD2290" s="1"/>
      <c r="CE2290" s="1"/>
      <c r="CF2290" s="1"/>
      <c r="CG2290" s="1"/>
      <c r="CH2290" s="1"/>
      <c r="CI2290" s="1"/>
      <c r="CJ2290" s="1"/>
      <c r="CK2290" s="1"/>
      <c r="CL2290" s="1"/>
      <c r="CM2290" s="1"/>
      <c r="CN2290" s="1"/>
      <c r="CO2290" s="1"/>
      <c r="CP2290" s="1"/>
      <c r="CQ2290" s="1"/>
      <c r="CR2290" s="1"/>
      <c r="CS2290" s="1"/>
      <c r="CT2290" s="1"/>
      <c r="CU2290" s="1"/>
      <c r="CV2290" s="1"/>
      <c r="CW2290" s="1"/>
      <c r="CX2290" s="1"/>
      <c r="CY2290" s="1"/>
      <c r="CZ2290" s="1"/>
      <c r="DA2290" s="1"/>
      <c r="DB2290" s="1"/>
      <c r="DC2290" s="1"/>
      <c r="DD2290" s="1"/>
      <c r="DE2290" s="1"/>
      <c r="DF2290" s="1"/>
      <c r="DG2290" s="1"/>
      <c r="DH2290" s="1"/>
      <c r="DI2290" s="1"/>
      <c r="DJ2290" s="1"/>
      <c r="DK2290" s="1"/>
      <c r="DL2290" s="1"/>
      <c r="DM2290" s="1"/>
      <c r="DN2290" s="1"/>
      <c r="DO2290" s="1"/>
      <c r="DP2290" s="1"/>
      <c r="DQ2290" s="1"/>
      <c r="DR2290" s="1"/>
      <c r="DS2290" s="1"/>
      <c r="DT2290" s="1"/>
      <c r="DU2290" s="1"/>
      <c r="DV2290" s="1"/>
      <c r="DW2290" s="1"/>
      <c r="DX2290" s="1"/>
      <c r="DY2290" s="1"/>
      <c r="DZ2290" s="1"/>
      <c r="EA2290" s="1"/>
      <c r="EB2290" s="1"/>
      <c r="EC2290" s="1"/>
      <c r="ED2290" s="1"/>
      <c r="EE2290" s="1"/>
      <c r="EF2290" s="1"/>
      <c r="EG2290" s="1"/>
      <c r="EH2290" s="1"/>
      <c r="EI2290" s="1"/>
      <c r="EJ2290" s="1"/>
      <c r="EK2290" s="1"/>
      <c r="EL2290" s="1"/>
      <c r="EM2290" s="1"/>
      <c r="EN2290" s="1"/>
      <c r="EO2290" s="1"/>
      <c r="EP2290" s="1"/>
      <c r="EQ2290" s="1"/>
      <c r="ER2290" s="1"/>
      <c r="ES2290" s="1"/>
      <c r="ET2290" s="1"/>
      <c r="EU2290" s="1"/>
      <c r="EV2290" s="1"/>
      <c r="EW2290" s="1"/>
      <c r="EX2290" s="1"/>
      <c r="EY2290" s="1"/>
      <c r="EZ2290" s="1"/>
      <c r="FA2290" s="1"/>
      <c r="FB2290" s="1"/>
      <c r="FC2290" s="1"/>
      <c r="FD2290" s="1"/>
      <c r="FE2290" s="1"/>
      <c r="FF2290" s="1"/>
      <c r="FG2290" s="1"/>
      <c r="FH2290" s="1"/>
      <c r="FI2290" s="1"/>
      <c r="FJ2290" s="1"/>
      <c r="FK2290" s="1"/>
      <c r="FL2290" s="1"/>
      <c r="FM2290" s="1"/>
      <c r="FN2290" s="1"/>
      <c r="FO2290" s="1"/>
      <c r="FP2290" s="1"/>
      <c r="FQ2290" s="1"/>
      <c r="FR2290" s="1"/>
      <c r="FS2290" s="1"/>
      <c r="FT2290" s="1"/>
      <c r="FU2290" s="1"/>
      <c r="FV2290" s="1"/>
      <c r="FW2290" s="1"/>
      <c r="FX2290" s="1"/>
      <c r="FY2290" s="1"/>
      <c r="FZ2290" s="1"/>
      <c r="GA2290" s="1"/>
      <c r="GB2290" s="1"/>
      <c r="GC2290" s="1"/>
      <c r="GD2290" s="1"/>
      <c r="GE2290" s="1"/>
      <c r="GF2290" s="1"/>
      <c r="GG2290" s="1"/>
      <c r="GH2290" s="1"/>
      <c r="GI2290" s="1"/>
      <c r="GJ2290" s="1"/>
      <c r="GK2290" s="1"/>
      <c r="GL2290" s="1"/>
      <c r="GM2290" s="1"/>
      <c r="GN2290" s="1"/>
      <c r="GO2290" s="1"/>
    </row>
    <row r="2291" spans="1:197" s="40" customFormat="1" x14ac:dyDescent="0.25">
      <c r="A2291" s="41"/>
      <c r="B2291" s="4"/>
      <c r="C2291" s="41"/>
      <c r="D2291" s="42"/>
      <c r="E2291" s="42"/>
      <c r="F2291" s="42"/>
      <c r="G2291" s="1"/>
      <c r="H2291" s="1"/>
      <c r="I2291" s="1"/>
      <c r="J2291" s="1"/>
      <c r="K2291" s="1"/>
      <c r="L2291" s="1"/>
      <c r="M2291" s="2"/>
      <c r="N2291" s="1"/>
      <c r="O2291" s="1"/>
      <c r="P2291" s="1"/>
      <c r="Q2291" s="1"/>
      <c r="R2291" s="1"/>
      <c r="S2291" s="1"/>
      <c r="T2291" s="1"/>
      <c r="U2291" s="1"/>
      <c r="V2291" s="1"/>
      <c r="W2291" s="1"/>
      <c r="X2291" s="1"/>
      <c r="Y2291" s="1"/>
      <c r="Z2291" s="1"/>
      <c r="AA2291" s="1"/>
      <c r="AB2291" s="1"/>
      <c r="AC2291" s="1"/>
      <c r="AD2291" s="1"/>
      <c r="AE2291" s="1"/>
      <c r="AF2291" s="1"/>
      <c r="AG2291" s="1"/>
      <c r="AH2291" s="1"/>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1"/>
      <c r="BE2291" s="1"/>
      <c r="BF2291" s="1"/>
      <c r="BG2291" s="1"/>
      <c r="BH2291" s="1"/>
      <c r="BI2291" s="1"/>
      <c r="BJ2291" s="1"/>
      <c r="BK2291" s="1"/>
      <c r="BL2291" s="1"/>
      <c r="BM2291" s="1"/>
      <c r="BN2291" s="1"/>
      <c r="BO2291" s="1"/>
      <c r="BP2291" s="1"/>
      <c r="BQ2291" s="1"/>
      <c r="BR2291" s="1"/>
      <c r="BS2291" s="1"/>
      <c r="BT2291" s="1"/>
      <c r="BU2291" s="1"/>
      <c r="BV2291" s="1"/>
      <c r="BW2291" s="1"/>
      <c r="BX2291" s="1"/>
      <c r="BY2291" s="1"/>
      <c r="BZ2291" s="1"/>
      <c r="CA2291" s="1"/>
      <c r="CB2291" s="1"/>
      <c r="CC2291" s="1"/>
      <c r="CD2291" s="1"/>
      <c r="CE2291" s="1"/>
      <c r="CF2291" s="1"/>
      <c r="CG2291" s="1"/>
      <c r="CH2291" s="1"/>
      <c r="CI2291" s="1"/>
      <c r="CJ2291" s="1"/>
      <c r="CK2291" s="1"/>
      <c r="CL2291" s="1"/>
      <c r="CM2291" s="1"/>
      <c r="CN2291" s="1"/>
      <c r="CO2291" s="1"/>
      <c r="CP2291" s="1"/>
      <c r="CQ2291" s="1"/>
      <c r="CR2291" s="1"/>
      <c r="CS2291" s="1"/>
      <c r="CT2291" s="1"/>
      <c r="CU2291" s="1"/>
      <c r="CV2291" s="1"/>
      <c r="CW2291" s="1"/>
      <c r="CX2291" s="1"/>
      <c r="CY2291" s="1"/>
      <c r="CZ2291" s="1"/>
      <c r="DA2291" s="1"/>
      <c r="DB2291" s="1"/>
      <c r="DC2291" s="1"/>
      <c r="DD2291" s="1"/>
      <c r="DE2291" s="1"/>
      <c r="DF2291" s="1"/>
      <c r="DG2291" s="1"/>
      <c r="DH2291" s="1"/>
      <c r="DI2291" s="1"/>
      <c r="DJ2291" s="1"/>
      <c r="DK2291" s="1"/>
      <c r="DL2291" s="1"/>
      <c r="DM2291" s="1"/>
      <c r="DN2291" s="1"/>
      <c r="DO2291" s="1"/>
      <c r="DP2291" s="1"/>
      <c r="DQ2291" s="1"/>
      <c r="DR2291" s="1"/>
      <c r="DS2291" s="1"/>
      <c r="DT2291" s="1"/>
      <c r="DU2291" s="1"/>
      <c r="DV2291" s="1"/>
      <c r="DW2291" s="1"/>
      <c r="DX2291" s="1"/>
      <c r="DY2291" s="1"/>
      <c r="DZ2291" s="1"/>
      <c r="EA2291" s="1"/>
      <c r="EB2291" s="1"/>
      <c r="EC2291" s="1"/>
      <c r="ED2291" s="1"/>
      <c r="EE2291" s="1"/>
      <c r="EF2291" s="1"/>
      <c r="EG2291" s="1"/>
      <c r="EH2291" s="1"/>
      <c r="EI2291" s="1"/>
      <c r="EJ2291" s="1"/>
      <c r="EK2291" s="1"/>
      <c r="EL2291" s="1"/>
      <c r="EM2291" s="1"/>
      <c r="EN2291" s="1"/>
      <c r="EO2291" s="1"/>
      <c r="EP2291" s="1"/>
      <c r="EQ2291" s="1"/>
      <c r="ER2291" s="1"/>
      <c r="ES2291" s="1"/>
      <c r="ET2291" s="1"/>
      <c r="EU2291" s="1"/>
      <c r="EV2291" s="1"/>
      <c r="EW2291" s="1"/>
      <c r="EX2291" s="1"/>
      <c r="EY2291" s="1"/>
      <c r="EZ2291" s="1"/>
      <c r="FA2291" s="1"/>
      <c r="FB2291" s="1"/>
      <c r="FC2291" s="1"/>
      <c r="FD2291" s="1"/>
      <c r="FE2291" s="1"/>
      <c r="FF2291" s="1"/>
      <c r="FG2291" s="1"/>
      <c r="FH2291" s="1"/>
      <c r="FI2291" s="1"/>
      <c r="FJ2291" s="1"/>
      <c r="FK2291" s="1"/>
      <c r="FL2291" s="1"/>
      <c r="FM2291" s="1"/>
      <c r="FN2291" s="1"/>
      <c r="FO2291" s="1"/>
      <c r="FP2291" s="1"/>
      <c r="FQ2291" s="1"/>
      <c r="FR2291" s="1"/>
      <c r="FS2291" s="1"/>
      <c r="FT2291" s="1"/>
      <c r="FU2291" s="1"/>
      <c r="FV2291" s="1"/>
      <c r="FW2291" s="1"/>
      <c r="FX2291" s="1"/>
      <c r="FY2291" s="1"/>
      <c r="FZ2291" s="1"/>
      <c r="GA2291" s="1"/>
      <c r="GB2291" s="1"/>
      <c r="GC2291" s="1"/>
      <c r="GD2291" s="1"/>
      <c r="GE2291" s="1"/>
      <c r="GF2291" s="1"/>
      <c r="GG2291" s="1"/>
      <c r="GH2291" s="1"/>
      <c r="GI2291" s="1"/>
      <c r="GJ2291" s="1"/>
      <c r="GK2291" s="1"/>
      <c r="GL2291" s="1"/>
      <c r="GM2291" s="1"/>
      <c r="GN2291" s="1"/>
      <c r="GO2291" s="1"/>
    </row>
    <row r="2292" spans="1:197" s="40" customFormat="1" x14ac:dyDescent="0.25">
      <c r="A2292" s="41"/>
      <c r="B2292" s="4"/>
      <c r="C2292" s="41"/>
      <c r="D2292" s="42"/>
      <c r="E2292" s="42"/>
      <c r="F2292" s="42"/>
      <c r="G2292" s="1"/>
      <c r="H2292" s="1"/>
      <c r="I2292" s="1"/>
      <c r="J2292" s="1"/>
      <c r="K2292" s="1"/>
      <c r="L2292" s="1"/>
      <c r="M2292" s="2"/>
      <c r="N2292" s="1"/>
      <c r="O2292" s="1"/>
      <c r="P2292" s="1"/>
      <c r="Q2292" s="1"/>
      <c r="R2292" s="1"/>
      <c r="S2292" s="1"/>
      <c r="T2292" s="1"/>
      <c r="U2292" s="1"/>
      <c r="V2292" s="1"/>
      <c r="W2292" s="1"/>
      <c r="X2292" s="1"/>
      <c r="Y2292" s="1"/>
      <c r="Z2292" s="1"/>
      <c r="AA2292" s="1"/>
      <c r="AB2292" s="1"/>
      <c r="AC2292" s="1"/>
      <c r="AD2292" s="1"/>
      <c r="AE2292" s="1"/>
      <c r="AF2292" s="1"/>
      <c r="AG2292" s="1"/>
      <c r="AH2292" s="1"/>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1"/>
      <c r="BE2292" s="1"/>
      <c r="BF2292" s="1"/>
      <c r="BG2292" s="1"/>
      <c r="BH2292" s="1"/>
      <c r="BI2292" s="1"/>
      <c r="BJ2292" s="1"/>
      <c r="BK2292" s="1"/>
      <c r="BL2292" s="1"/>
      <c r="BM2292" s="1"/>
      <c r="BN2292" s="1"/>
      <c r="BO2292" s="1"/>
      <c r="BP2292" s="1"/>
      <c r="BQ2292" s="1"/>
      <c r="BR2292" s="1"/>
      <c r="BS2292" s="1"/>
      <c r="BT2292" s="1"/>
      <c r="BU2292" s="1"/>
      <c r="BV2292" s="1"/>
      <c r="BW2292" s="1"/>
      <c r="BX2292" s="1"/>
      <c r="BY2292" s="1"/>
      <c r="BZ2292" s="1"/>
      <c r="CA2292" s="1"/>
      <c r="CB2292" s="1"/>
      <c r="CC2292" s="1"/>
      <c r="CD2292" s="1"/>
      <c r="CE2292" s="1"/>
      <c r="CF2292" s="1"/>
      <c r="CG2292" s="1"/>
      <c r="CH2292" s="1"/>
      <c r="CI2292" s="1"/>
      <c r="CJ2292" s="1"/>
      <c r="CK2292" s="1"/>
      <c r="CL2292" s="1"/>
      <c r="CM2292" s="1"/>
      <c r="CN2292" s="1"/>
      <c r="CO2292" s="1"/>
      <c r="CP2292" s="1"/>
      <c r="CQ2292" s="1"/>
      <c r="CR2292" s="1"/>
      <c r="CS2292" s="1"/>
      <c r="CT2292" s="1"/>
      <c r="CU2292" s="1"/>
      <c r="CV2292" s="1"/>
      <c r="CW2292" s="1"/>
      <c r="CX2292" s="1"/>
      <c r="CY2292" s="1"/>
      <c r="CZ2292" s="1"/>
      <c r="DA2292" s="1"/>
      <c r="DB2292" s="1"/>
      <c r="DC2292" s="1"/>
      <c r="DD2292" s="1"/>
      <c r="DE2292" s="1"/>
      <c r="DF2292" s="1"/>
      <c r="DG2292" s="1"/>
      <c r="DH2292" s="1"/>
      <c r="DI2292" s="1"/>
      <c r="DJ2292" s="1"/>
      <c r="DK2292" s="1"/>
      <c r="DL2292" s="1"/>
      <c r="DM2292" s="1"/>
      <c r="DN2292" s="1"/>
      <c r="DO2292" s="1"/>
      <c r="DP2292" s="1"/>
      <c r="DQ2292" s="1"/>
      <c r="DR2292" s="1"/>
      <c r="DS2292" s="1"/>
      <c r="DT2292" s="1"/>
      <c r="DU2292" s="1"/>
      <c r="DV2292" s="1"/>
      <c r="DW2292" s="1"/>
      <c r="DX2292" s="1"/>
      <c r="DY2292" s="1"/>
      <c r="DZ2292" s="1"/>
      <c r="EA2292" s="1"/>
      <c r="EB2292" s="1"/>
      <c r="EC2292" s="1"/>
      <c r="ED2292" s="1"/>
      <c r="EE2292" s="1"/>
      <c r="EF2292" s="1"/>
      <c r="EG2292" s="1"/>
      <c r="EH2292" s="1"/>
      <c r="EI2292" s="1"/>
      <c r="EJ2292" s="1"/>
      <c r="EK2292" s="1"/>
      <c r="EL2292" s="1"/>
      <c r="EM2292" s="1"/>
      <c r="EN2292" s="1"/>
      <c r="EO2292" s="1"/>
      <c r="EP2292" s="1"/>
      <c r="EQ2292" s="1"/>
      <c r="ER2292" s="1"/>
      <c r="ES2292" s="1"/>
      <c r="ET2292" s="1"/>
      <c r="EU2292" s="1"/>
      <c r="EV2292" s="1"/>
      <c r="EW2292" s="1"/>
      <c r="EX2292" s="1"/>
      <c r="EY2292" s="1"/>
      <c r="EZ2292" s="1"/>
      <c r="FA2292" s="1"/>
      <c r="FB2292" s="1"/>
      <c r="FC2292" s="1"/>
      <c r="FD2292" s="1"/>
      <c r="FE2292" s="1"/>
      <c r="FF2292" s="1"/>
      <c r="FG2292" s="1"/>
      <c r="FH2292" s="1"/>
      <c r="FI2292" s="1"/>
      <c r="FJ2292" s="1"/>
      <c r="FK2292" s="1"/>
      <c r="FL2292" s="1"/>
      <c r="FM2292" s="1"/>
      <c r="FN2292" s="1"/>
      <c r="FO2292" s="1"/>
      <c r="FP2292" s="1"/>
      <c r="FQ2292" s="1"/>
      <c r="FR2292" s="1"/>
      <c r="FS2292" s="1"/>
      <c r="FT2292" s="1"/>
      <c r="FU2292" s="1"/>
      <c r="FV2292" s="1"/>
      <c r="FW2292" s="1"/>
      <c r="FX2292" s="1"/>
      <c r="FY2292" s="1"/>
      <c r="FZ2292" s="1"/>
      <c r="GA2292" s="1"/>
      <c r="GB2292" s="1"/>
      <c r="GC2292" s="1"/>
      <c r="GD2292" s="1"/>
      <c r="GE2292" s="1"/>
      <c r="GF2292" s="1"/>
      <c r="GG2292" s="1"/>
      <c r="GH2292" s="1"/>
      <c r="GI2292" s="1"/>
      <c r="GJ2292" s="1"/>
      <c r="GK2292" s="1"/>
      <c r="GL2292" s="1"/>
      <c r="GM2292" s="1"/>
      <c r="GN2292" s="1"/>
      <c r="GO2292" s="1"/>
    </row>
    <row r="2293" spans="1:197" s="40" customFormat="1" x14ac:dyDescent="0.25">
      <c r="A2293" s="41"/>
      <c r="B2293" s="4"/>
      <c r="C2293" s="41"/>
      <c r="D2293" s="42"/>
      <c r="E2293" s="42"/>
      <c r="F2293" s="42"/>
      <c r="G2293" s="1"/>
      <c r="H2293" s="1"/>
      <c r="I2293" s="1"/>
      <c r="J2293" s="1"/>
      <c r="K2293" s="1"/>
      <c r="L2293" s="1"/>
      <c r="M2293" s="2"/>
      <c r="N2293" s="1"/>
      <c r="O2293" s="1"/>
      <c r="P2293" s="1"/>
      <c r="Q2293" s="1"/>
      <c r="R2293" s="1"/>
      <c r="S2293" s="1"/>
      <c r="T2293" s="1"/>
      <c r="U2293" s="1"/>
      <c r="V2293" s="1"/>
      <c r="W2293" s="1"/>
      <c r="X2293" s="1"/>
      <c r="Y2293" s="1"/>
      <c r="Z2293" s="1"/>
      <c r="AA2293" s="1"/>
      <c r="AB2293" s="1"/>
      <c r="AC2293" s="1"/>
      <c r="AD2293" s="1"/>
      <c r="AE2293" s="1"/>
      <c r="AF2293" s="1"/>
      <c r="AG2293" s="1"/>
      <c r="AH2293" s="1"/>
      <c r="AI2293" s="1"/>
      <c r="AJ2293" s="1"/>
      <c r="AK2293" s="1"/>
      <c r="AL2293" s="1"/>
      <c r="AM2293" s="1"/>
      <c r="AN2293" s="1"/>
      <c r="AO2293" s="1"/>
      <c r="AP2293" s="1"/>
      <c r="AQ2293" s="1"/>
      <c r="AR2293" s="1"/>
      <c r="AS2293" s="1"/>
      <c r="AT2293" s="1"/>
      <c r="AU2293" s="1"/>
      <c r="AV2293" s="1"/>
      <c r="AW2293" s="1"/>
      <c r="AX2293" s="1"/>
      <c r="AY2293" s="1"/>
      <c r="AZ2293" s="1"/>
      <c r="BA2293" s="1"/>
      <c r="BB2293" s="1"/>
      <c r="BC2293" s="1"/>
      <c r="BD2293" s="1"/>
      <c r="BE2293" s="1"/>
      <c r="BF2293" s="1"/>
      <c r="BG2293" s="1"/>
      <c r="BH2293" s="1"/>
      <c r="BI2293" s="1"/>
      <c r="BJ2293" s="1"/>
      <c r="BK2293" s="1"/>
      <c r="BL2293" s="1"/>
      <c r="BM2293" s="1"/>
      <c r="BN2293" s="1"/>
      <c r="BO2293" s="1"/>
      <c r="BP2293" s="1"/>
      <c r="BQ2293" s="1"/>
      <c r="BR2293" s="1"/>
      <c r="BS2293" s="1"/>
      <c r="BT2293" s="1"/>
      <c r="BU2293" s="1"/>
      <c r="BV2293" s="1"/>
      <c r="BW2293" s="1"/>
      <c r="BX2293" s="1"/>
      <c r="BY2293" s="1"/>
      <c r="BZ2293" s="1"/>
      <c r="CA2293" s="1"/>
      <c r="CB2293" s="1"/>
      <c r="CC2293" s="1"/>
      <c r="CD2293" s="1"/>
      <c r="CE2293" s="1"/>
      <c r="CF2293" s="1"/>
      <c r="CG2293" s="1"/>
      <c r="CH2293" s="1"/>
      <c r="CI2293" s="1"/>
      <c r="CJ2293" s="1"/>
      <c r="CK2293" s="1"/>
      <c r="CL2293" s="1"/>
      <c r="CM2293" s="1"/>
      <c r="CN2293" s="1"/>
      <c r="CO2293" s="1"/>
      <c r="CP2293" s="1"/>
      <c r="CQ2293" s="1"/>
      <c r="CR2293" s="1"/>
      <c r="CS2293" s="1"/>
      <c r="CT2293" s="1"/>
      <c r="CU2293" s="1"/>
      <c r="CV2293" s="1"/>
      <c r="CW2293" s="1"/>
      <c r="CX2293" s="1"/>
      <c r="CY2293" s="1"/>
      <c r="CZ2293" s="1"/>
      <c r="DA2293" s="1"/>
      <c r="DB2293" s="1"/>
      <c r="DC2293" s="1"/>
      <c r="DD2293" s="1"/>
      <c r="DE2293" s="1"/>
      <c r="DF2293" s="1"/>
      <c r="DG2293" s="1"/>
      <c r="DH2293" s="1"/>
      <c r="DI2293" s="1"/>
      <c r="DJ2293" s="1"/>
      <c r="DK2293" s="1"/>
      <c r="DL2293" s="1"/>
      <c r="DM2293" s="1"/>
      <c r="DN2293" s="1"/>
      <c r="DO2293" s="1"/>
      <c r="DP2293" s="1"/>
      <c r="DQ2293" s="1"/>
      <c r="DR2293" s="1"/>
      <c r="DS2293" s="1"/>
      <c r="DT2293" s="1"/>
      <c r="DU2293" s="1"/>
      <c r="DV2293" s="1"/>
      <c r="DW2293" s="1"/>
      <c r="DX2293" s="1"/>
      <c r="DY2293" s="1"/>
      <c r="DZ2293" s="1"/>
      <c r="EA2293" s="1"/>
      <c r="EB2293" s="1"/>
      <c r="EC2293" s="1"/>
      <c r="ED2293" s="1"/>
      <c r="EE2293" s="1"/>
      <c r="EF2293" s="1"/>
      <c r="EG2293" s="1"/>
      <c r="EH2293" s="1"/>
      <c r="EI2293" s="1"/>
      <c r="EJ2293" s="1"/>
      <c r="EK2293" s="1"/>
      <c r="EL2293" s="1"/>
      <c r="EM2293" s="1"/>
      <c r="EN2293" s="1"/>
      <c r="EO2293" s="1"/>
      <c r="EP2293" s="1"/>
      <c r="EQ2293" s="1"/>
      <c r="ER2293" s="1"/>
      <c r="ES2293" s="1"/>
      <c r="ET2293" s="1"/>
      <c r="EU2293" s="1"/>
      <c r="EV2293" s="1"/>
      <c r="EW2293" s="1"/>
      <c r="EX2293" s="1"/>
      <c r="EY2293" s="1"/>
      <c r="EZ2293" s="1"/>
      <c r="FA2293" s="1"/>
      <c r="FB2293" s="1"/>
      <c r="FC2293" s="1"/>
      <c r="FD2293" s="1"/>
      <c r="FE2293" s="1"/>
      <c r="FF2293" s="1"/>
      <c r="FG2293" s="1"/>
      <c r="FH2293" s="1"/>
      <c r="FI2293" s="1"/>
      <c r="FJ2293" s="1"/>
      <c r="FK2293" s="1"/>
      <c r="FL2293" s="1"/>
      <c r="FM2293" s="1"/>
      <c r="FN2293" s="1"/>
      <c r="FO2293" s="1"/>
      <c r="FP2293" s="1"/>
      <c r="FQ2293" s="1"/>
      <c r="FR2293" s="1"/>
      <c r="FS2293" s="1"/>
      <c r="FT2293" s="1"/>
      <c r="FU2293" s="1"/>
      <c r="FV2293" s="1"/>
      <c r="FW2293" s="1"/>
      <c r="FX2293" s="1"/>
      <c r="FY2293" s="1"/>
      <c r="FZ2293" s="1"/>
      <c r="GA2293" s="1"/>
      <c r="GB2293" s="1"/>
      <c r="GC2293" s="1"/>
      <c r="GD2293" s="1"/>
      <c r="GE2293" s="1"/>
      <c r="GF2293" s="1"/>
      <c r="GG2293" s="1"/>
      <c r="GH2293" s="1"/>
      <c r="GI2293" s="1"/>
      <c r="GJ2293" s="1"/>
      <c r="GK2293" s="1"/>
      <c r="GL2293" s="1"/>
      <c r="GM2293" s="1"/>
      <c r="GN2293" s="1"/>
      <c r="GO2293" s="1"/>
    </row>
    <row r="2294" spans="1:197" s="40" customFormat="1" x14ac:dyDescent="0.25">
      <c r="A2294" s="41"/>
      <c r="B2294" s="4"/>
      <c r="C2294" s="41"/>
      <c r="D2294" s="42"/>
      <c r="E2294" s="42"/>
      <c r="F2294" s="42"/>
      <c r="G2294" s="1"/>
      <c r="H2294" s="1"/>
      <c r="I2294" s="1"/>
      <c r="J2294" s="1"/>
      <c r="K2294" s="1"/>
      <c r="L2294" s="1"/>
      <c r="M2294" s="2"/>
      <c r="N2294" s="1"/>
      <c r="O2294" s="1"/>
      <c r="P2294" s="1"/>
      <c r="Q2294" s="1"/>
      <c r="R2294" s="1"/>
      <c r="S2294" s="1"/>
      <c r="T2294" s="1"/>
      <c r="U2294" s="1"/>
      <c r="V2294" s="1"/>
      <c r="W2294" s="1"/>
      <c r="X2294" s="1"/>
      <c r="Y2294" s="1"/>
      <c r="Z2294" s="1"/>
      <c r="AA2294" s="1"/>
      <c r="AB2294" s="1"/>
      <c r="AC2294" s="1"/>
      <c r="AD2294" s="1"/>
      <c r="AE2294" s="1"/>
      <c r="AF2294" s="1"/>
      <c r="AG2294" s="1"/>
      <c r="AH2294" s="1"/>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1"/>
      <c r="BE2294" s="1"/>
      <c r="BF2294" s="1"/>
      <c r="BG2294" s="1"/>
      <c r="BH2294" s="1"/>
      <c r="BI2294" s="1"/>
      <c r="BJ2294" s="1"/>
      <c r="BK2294" s="1"/>
      <c r="BL2294" s="1"/>
      <c r="BM2294" s="1"/>
      <c r="BN2294" s="1"/>
      <c r="BO2294" s="1"/>
      <c r="BP2294" s="1"/>
      <c r="BQ2294" s="1"/>
      <c r="BR2294" s="1"/>
      <c r="BS2294" s="1"/>
      <c r="BT2294" s="1"/>
      <c r="BU2294" s="1"/>
      <c r="BV2294" s="1"/>
      <c r="BW2294" s="1"/>
      <c r="BX2294" s="1"/>
      <c r="BY2294" s="1"/>
      <c r="BZ2294" s="1"/>
      <c r="CA2294" s="1"/>
      <c r="CB2294" s="1"/>
      <c r="CC2294" s="1"/>
      <c r="CD2294" s="1"/>
      <c r="CE2294" s="1"/>
      <c r="CF2294" s="1"/>
      <c r="CG2294" s="1"/>
      <c r="CH2294" s="1"/>
      <c r="CI2294" s="1"/>
      <c r="CJ2294" s="1"/>
      <c r="CK2294" s="1"/>
      <c r="CL2294" s="1"/>
      <c r="CM2294" s="1"/>
      <c r="CN2294" s="1"/>
      <c r="CO2294" s="1"/>
      <c r="CP2294" s="1"/>
      <c r="CQ2294" s="1"/>
      <c r="CR2294" s="1"/>
      <c r="CS2294" s="1"/>
      <c r="CT2294" s="1"/>
      <c r="CU2294" s="1"/>
      <c r="CV2294" s="1"/>
      <c r="CW2294" s="1"/>
      <c r="CX2294" s="1"/>
      <c r="CY2294" s="1"/>
      <c r="CZ2294" s="1"/>
      <c r="DA2294" s="1"/>
      <c r="DB2294" s="1"/>
      <c r="DC2294" s="1"/>
      <c r="DD2294" s="1"/>
      <c r="DE2294" s="1"/>
      <c r="DF2294" s="1"/>
      <c r="DG2294" s="1"/>
      <c r="DH2294" s="1"/>
      <c r="DI2294" s="1"/>
      <c r="DJ2294" s="1"/>
      <c r="DK2294" s="1"/>
      <c r="DL2294" s="1"/>
      <c r="DM2294" s="1"/>
      <c r="DN2294" s="1"/>
      <c r="DO2294" s="1"/>
      <c r="DP2294" s="1"/>
      <c r="DQ2294" s="1"/>
      <c r="DR2294" s="1"/>
      <c r="DS2294" s="1"/>
      <c r="DT2294" s="1"/>
      <c r="DU2294" s="1"/>
      <c r="DV2294" s="1"/>
      <c r="DW2294" s="1"/>
      <c r="DX2294" s="1"/>
      <c r="DY2294" s="1"/>
      <c r="DZ2294" s="1"/>
      <c r="EA2294" s="1"/>
      <c r="EB2294" s="1"/>
      <c r="EC2294" s="1"/>
      <c r="ED2294" s="1"/>
      <c r="EE2294" s="1"/>
      <c r="EF2294" s="1"/>
      <c r="EG2294" s="1"/>
      <c r="EH2294" s="1"/>
      <c r="EI2294" s="1"/>
      <c r="EJ2294" s="1"/>
      <c r="EK2294" s="1"/>
      <c r="EL2294" s="1"/>
      <c r="EM2294" s="1"/>
      <c r="EN2294" s="1"/>
      <c r="EO2294" s="1"/>
      <c r="EP2294" s="1"/>
      <c r="EQ2294" s="1"/>
      <c r="ER2294" s="1"/>
      <c r="ES2294" s="1"/>
      <c r="ET2294" s="1"/>
      <c r="EU2294" s="1"/>
      <c r="EV2294" s="1"/>
      <c r="EW2294" s="1"/>
      <c r="EX2294" s="1"/>
      <c r="EY2294" s="1"/>
      <c r="EZ2294" s="1"/>
      <c r="FA2294" s="1"/>
      <c r="FB2294" s="1"/>
      <c r="FC2294" s="1"/>
      <c r="FD2294" s="1"/>
      <c r="FE2294" s="1"/>
      <c r="FF2294" s="1"/>
      <c r="FG2294" s="1"/>
      <c r="FH2294" s="1"/>
      <c r="FI2294" s="1"/>
      <c r="FJ2294" s="1"/>
      <c r="FK2294" s="1"/>
      <c r="FL2294" s="1"/>
      <c r="FM2294" s="1"/>
      <c r="FN2294" s="1"/>
      <c r="FO2294" s="1"/>
      <c r="FP2294" s="1"/>
      <c r="FQ2294" s="1"/>
      <c r="FR2294" s="1"/>
      <c r="FS2294" s="1"/>
      <c r="FT2294" s="1"/>
      <c r="FU2294" s="1"/>
      <c r="FV2294" s="1"/>
      <c r="FW2294" s="1"/>
      <c r="FX2294" s="1"/>
      <c r="FY2294" s="1"/>
      <c r="FZ2294" s="1"/>
      <c r="GA2294" s="1"/>
      <c r="GB2294" s="1"/>
      <c r="GC2294" s="1"/>
      <c r="GD2294" s="1"/>
      <c r="GE2294" s="1"/>
      <c r="GF2294" s="1"/>
      <c r="GG2294" s="1"/>
      <c r="GH2294" s="1"/>
      <c r="GI2294" s="1"/>
      <c r="GJ2294" s="1"/>
      <c r="GK2294" s="1"/>
      <c r="GL2294" s="1"/>
      <c r="GM2294" s="1"/>
      <c r="GN2294" s="1"/>
      <c r="GO2294" s="1"/>
    </row>
    <row r="2295" spans="1:197" s="40" customFormat="1" x14ac:dyDescent="0.25">
      <c r="A2295" s="41"/>
      <c r="B2295" s="4"/>
      <c r="C2295" s="41"/>
      <c r="D2295" s="42"/>
      <c r="E2295" s="42"/>
      <c r="F2295" s="42"/>
      <c r="G2295" s="1"/>
      <c r="H2295" s="1"/>
      <c r="I2295" s="1"/>
      <c r="J2295" s="1"/>
      <c r="K2295" s="1"/>
      <c r="L2295" s="1"/>
      <c r="M2295" s="2"/>
      <c r="N2295" s="1"/>
      <c r="O2295" s="1"/>
      <c r="P2295" s="1"/>
      <c r="Q2295" s="1"/>
      <c r="R2295" s="1"/>
      <c r="S2295" s="1"/>
      <c r="T2295" s="1"/>
      <c r="U2295" s="1"/>
      <c r="V2295" s="1"/>
      <c r="W2295" s="1"/>
      <c r="X2295" s="1"/>
      <c r="Y2295" s="1"/>
      <c r="Z2295" s="1"/>
      <c r="AA2295" s="1"/>
      <c r="AB2295" s="1"/>
      <c r="AC2295" s="1"/>
      <c r="AD2295" s="1"/>
      <c r="AE2295" s="1"/>
      <c r="AF2295" s="1"/>
      <c r="AG2295" s="1"/>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1"/>
      <c r="BG2295" s="1"/>
      <c r="BH2295" s="1"/>
      <c r="BI2295" s="1"/>
      <c r="BJ2295" s="1"/>
      <c r="BK2295" s="1"/>
      <c r="BL2295" s="1"/>
      <c r="BM2295" s="1"/>
      <c r="BN2295" s="1"/>
      <c r="BO2295" s="1"/>
      <c r="BP2295" s="1"/>
      <c r="BQ2295" s="1"/>
      <c r="BR2295" s="1"/>
      <c r="BS2295" s="1"/>
      <c r="BT2295" s="1"/>
      <c r="BU2295" s="1"/>
      <c r="BV2295" s="1"/>
      <c r="BW2295" s="1"/>
      <c r="BX2295" s="1"/>
      <c r="BY2295" s="1"/>
      <c r="BZ2295" s="1"/>
      <c r="CA2295" s="1"/>
      <c r="CB2295" s="1"/>
      <c r="CC2295" s="1"/>
      <c r="CD2295" s="1"/>
      <c r="CE2295" s="1"/>
      <c r="CF2295" s="1"/>
      <c r="CG2295" s="1"/>
      <c r="CH2295" s="1"/>
      <c r="CI2295" s="1"/>
      <c r="CJ2295" s="1"/>
      <c r="CK2295" s="1"/>
      <c r="CL2295" s="1"/>
      <c r="CM2295" s="1"/>
      <c r="CN2295" s="1"/>
      <c r="CO2295" s="1"/>
      <c r="CP2295" s="1"/>
      <c r="CQ2295" s="1"/>
      <c r="CR2295" s="1"/>
      <c r="CS2295" s="1"/>
      <c r="CT2295" s="1"/>
      <c r="CU2295" s="1"/>
      <c r="CV2295" s="1"/>
      <c r="CW2295" s="1"/>
      <c r="CX2295" s="1"/>
      <c r="CY2295" s="1"/>
      <c r="CZ2295" s="1"/>
      <c r="DA2295" s="1"/>
      <c r="DB2295" s="1"/>
      <c r="DC2295" s="1"/>
      <c r="DD2295" s="1"/>
      <c r="DE2295" s="1"/>
      <c r="DF2295" s="1"/>
      <c r="DG2295" s="1"/>
      <c r="DH2295" s="1"/>
      <c r="DI2295" s="1"/>
      <c r="DJ2295" s="1"/>
      <c r="DK2295" s="1"/>
      <c r="DL2295" s="1"/>
      <c r="DM2295" s="1"/>
      <c r="DN2295" s="1"/>
      <c r="DO2295" s="1"/>
      <c r="DP2295" s="1"/>
      <c r="DQ2295" s="1"/>
      <c r="DR2295" s="1"/>
      <c r="DS2295" s="1"/>
      <c r="DT2295" s="1"/>
      <c r="DU2295" s="1"/>
      <c r="DV2295" s="1"/>
      <c r="DW2295" s="1"/>
      <c r="DX2295" s="1"/>
      <c r="DY2295" s="1"/>
      <c r="DZ2295" s="1"/>
      <c r="EA2295" s="1"/>
      <c r="EB2295" s="1"/>
      <c r="EC2295" s="1"/>
      <c r="ED2295" s="1"/>
      <c r="EE2295" s="1"/>
      <c r="EF2295" s="1"/>
      <c r="EG2295" s="1"/>
      <c r="EH2295" s="1"/>
      <c r="EI2295" s="1"/>
      <c r="EJ2295" s="1"/>
      <c r="EK2295" s="1"/>
      <c r="EL2295" s="1"/>
      <c r="EM2295" s="1"/>
      <c r="EN2295" s="1"/>
      <c r="EO2295" s="1"/>
      <c r="EP2295" s="1"/>
      <c r="EQ2295" s="1"/>
      <c r="ER2295" s="1"/>
      <c r="ES2295" s="1"/>
      <c r="ET2295" s="1"/>
      <c r="EU2295" s="1"/>
      <c r="EV2295" s="1"/>
      <c r="EW2295" s="1"/>
      <c r="EX2295" s="1"/>
      <c r="EY2295" s="1"/>
      <c r="EZ2295" s="1"/>
      <c r="FA2295" s="1"/>
      <c r="FB2295" s="1"/>
      <c r="FC2295" s="1"/>
      <c r="FD2295" s="1"/>
      <c r="FE2295" s="1"/>
      <c r="FF2295" s="1"/>
      <c r="FG2295" s="1"/>
      <c r="FH2295" s="1"/>
      <c r="FI2295" s="1"/>
      <c r="FJ2295" s="1"/>
      <c r="FK2295" s="1"/>
      <c r="FL2295" s="1"/>
      <c r="FM2295" s="1"/>
      <c r="FN2295" s="1"/>
      <c r="FO2295" s="1"/>
      <c r="FP2295" s="1"/>
      <c r="FQ2295" s="1"/>
      <c r="FR2295" s="1"/>
      <c r="FS2295" s="1"/>
      <c r="FT2295" s="1"/>
      <c r="FU2295" s="1"/>
      <c r="FV2295" s="1"/>
      <c r="FW2295" s="1"/>
      <c r="FX2295" s="1"/>
      <c r="FY2295" s="1"/>
      <c r="FZ2295" s="1"/>
      <c r="GA2295" s="1"/>
      <c r="GB2295" s="1"/>
      <c r="GC2295" s="1"/>
      <c r="GD2295" s="1"/>
      <c r="GE2295" s="1"/>
      <c r="GF2295" s="1"/>
      <c r="GG2295" s="1"/>
      <c r="GH2295" s="1"/>
      <c r="GI2295" s="1"/>
      <c r="GJ2295" s="1"/>
      <c r="GK2295" s="1"/>
      <c r="GL2295" s="1"/>
      <c r="GM2295" s="1"/>
      <c r="GN2295" s="1"/>
      <c r="GO2295" s="1"/>
    </row>
    <row r="2296" spans="1:197" s="40" customFormat="1" x14ac:dyDescent="0.25">
      <c r="A2296" s="41"/>
      <c r="B2296" s="4"/>
      <c r="C2296" s="41"/>
      <c r="D2296" s="42"/>
      <c r="E2296" s="42"/>
      <c r="F2296" s="42"/>
      <c r="G2296" s="1"/>
      <c r="H2296" s="1"/>
      <c r="I2296" s="1"/>
      <c r="J2296" s="1"/>
      <c r="K2296" s="1"/>
      <c r="L2296" s="1"/>
      <c r="M2296" s="2"/>
      <c r="N2296" s="1"/>
      <c r="O2296" s="1"/>
      <c r="P2296" s="1"/>
      <c r="Q2296" s="1"/>
      <c r="R2296" s="1"/>
      <c r="S2296" s="1"/>
      <c r="T2296" s="1"/>
      <c r="U2296" s="1"/>
      <c r="V2296" s="1"/>
      <c r="W2296" s="1"/>
      <c r="X2296" s="1"/>
      <c r="Y2296" s="1"/>
      <c r="Z2296" s="1"/>
      <c r="AA2296" s="1"/>
      <c r="AB2296" s="1"/>
      <c r="AC2296" s="1"/>
      <c r="AD2296" s="1"/>
      <c r="AE2296" s="1"/>
      <c r="AF2296" s="1"/>
      <c r="AG2296" s="1"/>
      <c r="AH2296" s="1"/>
      <c r="AI2296" s="1"/>
      <c r="AJ2296" s="1"/>
      <c r="AK2296" s="1"/>
      <c r="AL2296" s="1"/>
      <c r="AM2296" s="1"/>
      <c r="AN2296" s="1"/>
      <c r="AO2296" s="1"/>
      <c r="AP2296" s="1"/>
      <c r="AQ2296" s="1"/>
      <c r="AR2296" s="1"/>
      <c r="AS2296" s="1"/>
      <c r="AT2296" s="1"/>
      <c r="AU2296" s="1"/>
      <c r="AV2296" s="1"/>
      <c r="AW2296" s="1"/>
      <c r="AX2296" s="1"/>
      <c r="AY2296" s="1"/>
      <c r="AZ2296" s="1"/>
      <c r="BA2296" s="1"/>
      <c r="BB2296" s="1"/>
      <c r="BC2296" s="1"/>
      <c r="BD2296" s="1"/>
      <c r="BE2296" s="1"/>
      <c r="BF2296" s="1"/>
      <c r="BG2296" s="1"/>
      <c r="BH2296" s="1"/>
      <c r="BI2296" s="1"/>
      <c r="BJ2296" s="1"/>
      <c r="BK2296" s="1"/>
      <c r="BL2296" s="1"/>
      <c r="BM2296" s="1"/>
      <c r="BN2296" s="1"/>
      <c r="BO2296" s="1"/>
      <c r="BP2296" s="1"/>
      <c r="BQ2296" s="1"/>
      <c r="BR2296" s="1"/>
      <c r="BS2296" s="1"/>
      <c r="BT2296" s="1"/>
      <c r="BU2296" s="1"/>
      <c r="BV2296" s="1"/>
      <c r="BW2296" s="1"/>
      <c r="BX2296" s="1"/>
      <c r="BY2296" s="1"/>
      <c r="BZ2296" s="1"/>
      <c r="CA2296" s="1"/>
      <c r="CB2296" s="1"/>
      <c r="CC2296" s="1"/>
      <c r="CD2296" s="1"/>
      <c r="CE2296" s="1"/>
      <c r="CF2296" s="1"/>
      <c r="CG2296" s="1"/>
      <c r="CH2296" s="1"/>
      <c r="CI2296" s="1"/>
      <c r="CJ2296" s="1"/>
      <c r="CK2296" s="1"/>
      <c r="CL2296" s="1"/>
      <c r="CM2296" s="1"/>
      <c r="CN2296" s="1"/>
      <c r="CO2296" s="1"/>
      <c r="CP2296" s="1"/>
      <c r="CQ2296" s="1"/>
      <c r="CR2296" s="1"/>
      <c r="CS2296" s="1"/>
      <c r="CT2296" s="1"/>
      <c r="CU2296" s="1"/>
      <c r="CV2296" s="1"/>
      <c r="CW2296" s="1"/>
      <c r="CX2296" s="1"/>
      <c r="CY2296" s="1"/>
      <c r="CZ2296" s="1"/>
      <c r="DA2296" s="1"/>
      <c r="DB2296" s="1"/>
      <c r="DC2296" s="1"/>
      <c r="DD2296" s="1"/>
      <c r="DE2296" s="1"/>
      <c r="DF2296" s="1"/>
      <c r="DG2296" s="1"/>
      <c r="DH2296" s="1"/>
      <c r="DI2296" s="1"/>
      <c r="DJ2296" s="1"/>
      <c r="DK2296" s="1"/>
      <c r="DL2296" s="1"/>
      <c r="DM2296" s="1"/>
      <c r="DN2296" s="1"/>
      <c r="DO2296" s="1"/>
      <c r="DP2296" s="1"/>
      <c r="DQ2296" s="1"/>
      <c r="DR2296" s="1"/>
      <c r="DS2296" s="1"/>
      <c r="DT2296" s="1"/>
      <c r="DU2296" s="1"/>
      <c r="DV2296" s="1"/>
      <c r="DW2296" s="1"/>
      <c r="DX2296" s="1"/>
      <c r="DY2296" s="1"/>
      <c r="DZ2296" s="1"/>
      <c r="EA2296" s="1"/>
      <c r="EB2296" s="1"/>
      <c r="EC2296" s="1"/>
      <c r="ED2296" s="1"/>
      <c r="EE2296" s="1"/>
      <c r="EF2296" s="1"/>
      <c r="EG2296" s="1"/>
      <c r="EH2296" s="1"/>
      <c r="EI2296" s="1"/>
      <c r="EJ2296" s="1"/>
      <c r="EK2296" s="1"/>
      <c r="EL2296" s="1"/>
      <c r="EM2296" s="1"/>
      <c r="EN2296" s="1"/>
      <c r="EO2296" s="1"/>
      <c r="EP2296" s="1"/>
      <c r="EQ2296" s="1"/>
      <c r="ER2296" s="1"/>
      <c r="ES2296" s="1"/>
      <c r="ET2296" s="1"/>
      <c r="EU2296" s="1"/>
      <c r="EV2296" s="1"/>
      <c r="EW2296" s="1"/>
      <c r="EX2296" s="1"/>
      <c r="EY2296" s="1"/>
      <c r="EZ2296" s="1"/>
      <c r="FA2296" s="1"/>
      <c r="FB2296" s="1"/>
      <c r="FC2296" s="1"/>
      <c r="FD2296" s="1"/>
      <c r="FE2296" s="1"/>
      <c r="FF2296" s="1"/>
      <c r="FG2296" s="1"/>
      <c r="FH2296" s="1"/>
      <c r="FI2296" s="1"/>
      <c r="FJ2296" s="1"/>
      <c r="FK2296" s="1"/>
      <c r="FL2296" s="1"/>
      <c r="FM2296" s="1"/>
      <c r="FN2296" s="1"/>
      <c r="FO2296" s="1"/>
      <c r="FP2296" s="1"/>
      <c r="FQ2296" s="1"/>
      <c r="FR2296" s="1"/>
      <c r="FS2296" s="1"/>
      <c r="FT2296" s="1"/>
      <c r="FU2296" s="1"/>
      <c r="FV2296" s="1"/>
      <c r="FW2296" s="1"/>
      <c r="FX2296" s="1"/>
      <c r="FY2296" s="1"/>
      <c r="FZ2296" s="1"/>
      <c r="GA2296" s="1"/>
      <c r="GB2296" s="1"/>
      <c r="GC2296" s="1"/>
      <c r="GD2296" s="1"/>
      <c r="GE2296" s="1"/>
      <c r="GF2296" s="1"/>
      <c r="GG2296" s="1"/>
      <c r="GH2296" s="1"/>
      <c r="GI2296" s="1"/>
      <c r="GJ2296" s="1"/>
      <c r="GK2296" s="1"/>
      <c r="GL2296" s="1"/>
      <c r="GM2296" s="1"/>
      <c r="GN2296" s="1"/>
      <c r="GO2296" s="1"/>
    </row>
    <row r="2297" spans="1:197" s="40" customFormat="1" x14ac:dyDescent="0.25">
      <c r="A2297" s="41"/>
      <c r="B2297" s="4"/>
      <c r="C2297" s="41"/>
      <c r="D2297" s="42"/>
      <c r="E2297" s="42"/>
      <c r="F2297" s="42"/>
      <c r="G2297" s="1"/>
      <c r="H2297" s="1"/>
      <c r="I2297" s="1"/>
      <c r="J2297" s="1"/>
      <c r="K2297" s="1"/>
      <c r="L2297" s="1"/>
      <c r="M2297" s="2"/>
      <c r="N2297" s="1"/>
      <c r="O2297" s="1"/>
      <c r="P2297" s="1"/>
      <c r="Q2297" s="1"/>
      <c r="R2297" s="1"/>
      <c r="S2297" s="1"/>
      <c r="T2297" s="1"/>
      <c r="U2297" s="1"/>
      <c r="V2297" s="1"/>
      <c r="W2297" s="1"/>
      <c r="X2297" s="1"/>
      <c r="Y2297" s="1"/>
      <c r="Z2297" s="1"/>
      <c r="AA2297" s="1"/>
      <c r="AB2297" s="1"/>
      <c r="AC2297" s="1"/>
      <c r="AD2297" s="1"/>
      <c r="AE2297" s="1"/>
      <c r="AF2297" s="1"/>
      <c r="AG2297" s="1"/>
      <c r="AH2297" s="1"/>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1"/>
      <c r="BE2297" s="1"/>
      <c r="BF2297" s="1"/>
      <c r="BG2297" s="1"/>
      <c r="BH2297" s="1"/>
      <c r="BI2297" s="1"/>
      <c r="BJ2297" s="1"/>
      <c r="BK2297" s="1"/>
      <c r="BL2297" s="1"/>
      <c r="BM2297" s="1"/>
      <c r="BN2297" s="1"/>
      <c r="BO2297" s="1"/>
      <c r="BP2297" s="1"/>
      <c r="BQ2297" s="1"/>
      <c r="BR2297" s="1"/>
      <c r="BS2297" s="1"/>
      <c r="BT2297" s="1"/>
      <c r="BU2297" s="1"/>
      <c r="BV2297" s="1"/>
      <c r="BW2297" s="1"/>
      <c r="BX2297" s="1"/>
      <c r="BY2297" s="1"/>
      <c r="BZ2297" s="1"/>
      <c r="CA2297" s="1"/>
      <c r="CB2297" s="1"/>
      <c r="CC2297" s="1"/>
      <c r="CD2297" s="1"/>
      <c r="CE2297" s="1"/>
      <c r="CF2297" s="1"/>
      <c r="CG2297" s="1"/>
      <c r="CH2297" s="1"/>
      <c r="CI2297" s="1"/>
      <c r="CJ2297" s="1"/>
      <c r="CK2297" s="1"/>
      <c r="CL2297" s="1"/>
      <c r="CM2297" s="1"/>
      <c r="CN2297" s="1"/>
      <c r="CO2297" s="1"/>
      <c r="CP2297" s="1"/>
      <c r="CQ2297" s="1"/>
      <c r="CR2297" s="1"/>
      <c r="CS2297" s="1"/>
      <c r="CT2297" s="1"/>
      <c r="CU2297" s="1"/>
      <c r="CV2297" s="1"/>
      <c r="CW2297" s="1"/>
      <c r="CX2297" s="1"/>
      <c r="CY2297" s="1"/>
      <c r="CZ2297" s="1"/>
      <c r="DA2297" s="1"/>
      <c r="DB2297" s="1"/>
      <c r="DC2297" s="1"/>
      <c r="DD2297" s="1"/>
      <c r="DE2297" s="1"/>
      <c r="DF2297" s="1"/>
      <c r="DG2297" s="1"/>
      <c r="DH2297" s="1"/>
      <c r="DI2297" s="1"/>
      <c r="DJ2297" s="1"/>
      <c r="DK2297" s="1"/>
      <c r="DL2297" s="1"/>
      <c r="DM2297" s="1"/>
      <c r="DN2297" s="1"/>
      <c r="DO2297" s="1"/>
      <c r="DP2297" s="1"/>
      <c r="DQ2297" s="1"/>
      <c r="DR2297" s="1"/>
      <c r="DS2297" s="1"/>
      <c r="DT2297" s="1"/>
      <c r="DU2297" s="1"/>
      <c r="DV2297" s="1"/>
      <c r="DW2297" s="1"/>
      <c r="DX2297" s="1"/>
      <c r="DY2297" s="1"/>
      <c r="DZ2297" s="1"/>
      <c r="EA2297" s="1"/>
      <c r="EB2297" s="1"/>
      <c r="EC2297" s="1"/>
      <c r="ED2297" s="1"/>
      <c r="EE2297" s="1"/>
      <c r="EF2297" s="1"/>
      <c r="EG2297" s="1"/>
      <c r="EH2297" s="1"/>
      <c r="EI2297" s="1"/>
      <c r="EJ2297" s="1"/>
      <c r="EK2297" s="1"/>
      <c r="EL2297" s="1"/>
      <c r="EM2297" s="1"/>
      <c r="EN2297" s="1"/>
      <c r="EO2297" s="1"/>
      <c r="EP2297" s="1"/>
      <c r="EQ2297" s="1"/>
      <c r="ER2297" s="1"/>
      <c r="ES2297" s="1"/>
      <c r="ET2297" s="1"/>
      <c r="EU2297" s="1"/>
      <c r="EV2297" s="1"/>
      <c r="EW2297" s="1"/>
      <c r="EX2297" s="1"/>
      <c r="EY2297" s="1"/>
      <c r="EZ2297" s="1"/>
      <c r="FA2297" s="1"/>
      <c r="FB2297" s="1"/>
      <c r="FC2297" s="1"/>
      <c r="FD2297" s="1"/>
      <c r="FE2297" s="1"/>
      <c r="FF2297" s="1"/>
      <c r="FG2297" s="1"/>
      <c r="FH2297" s="1"/>
      <c r="FI2297" s="1"/>
      <c r="FJ2297" s="1"/>
      <c r="FK2297" s="1"/>
      <c r="FL2297" s="1"/>
      <c r="FM2297" s="1"/>
      <c r="FN2297" s="1"/>
      <c r="FO2297" s="1"/>
      <c r="FP2297" s="1"/>
      <c r="FQ2297" s="1"/>
      <c r="FR2297" s="1"/>
      <c r="FS2297" s="1"/>
      <c r="FT2297" s="1"/>
      <c r="FU2297" s="1"/>
      <c r="FV2297" s="1"/>
      <c r="FW2297" s="1"/>
      <c r="FX2297" s="1"/>
      <c r="FY2297" s="1"/>
      <c r="FZ2297" s="1"/>
      <c r="GA2297" s="1"/>
      <c r="GB2297" s="1"/>
      <c r="GC2297" s="1"/>
      <c r="GD2297" s="1"/>
      <c r="GE2297" s="1"/>
      <c r="GF2297" s="1"/>
      <c r="GG2297" s="1"/>
      <c r="GH2297" s="1"/>
      <c r="GI2297" s="1"/>
      <c r="GJ2297" s="1"/>
      <c r="GK2297" s="1"/>
      <c r="GL2297" s="1"/>
      <c r="GM2297" s="1"/>
      <c r="GN2297" s="1"/>
      <c r="GO2297" s="1"/>
    </row>
    <row r="2298" spans="1:197" s="40" customFormat="1" x14ac:dyDescent="0.25">
      <c r="A2298" s="41"/>
      <c r="B2298" s="4"/>
      <c r="C2298" s="41"/>
      <c r="D2298" s="42"/>
      <c r="E2298" s="42"/>
      <c r="F2298" s="42"/>
      <c r="G2298" s="1"/>
      <c r="H2298" s="1"/>
      <c r="I2298" s="1"/>
      <c r="J2298" s="1"/>
      <c r="K2298" s="1"/>
      <c r="L2298" s="1"/>
      <c r="M2298" s="2"/>
      <c r="N2298" s="1"/>
      <c r="O2298" s="1"/>
      <c r="P2298" s="1"/>
      <c r="Q2298" s="1"/>
      <c r="R2298" s="1"/>
      <c r="S2298" s="1"/>
      <c r="T2298" s="1"/>
      <c r="U2298" s="1"/>
      <c r="V2298" s="1"/>
      <c r="W2298" s="1"/>
      <c r="X2298" s="1"/>
      <c r="Y2298" s="1"/>
      <c r="Z2298" s="1"/>
      <c r="AA2298" s="1"/>
      <c r="AB2298" s="1"/>
      <c r="AC2298" s="1"/>
      <c r="AD2298" s="1"/>
      <c r="AE2298" s="1"/>
      <c r="AF2298" s="1"/>
      <c r="AG2298" s="1"/>
      <c r="AH2298" s="1"/>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1"/>
      <c r="BE2298" s="1"/>
      <c r="BF2298" s="1"/>
      <c r="BG2298" s="1"/>
      <c r="BH2298" s="1"/>
      <c r="BI2298" s="1"/>
      <c r="BJ2298" s="1"/>
      <c r="BK2298" s="1"/>
      <c r="BL2298" s="1"/>
      <c r="BM2298" s="1"/>
      <c r="BN2298" s="1"/>
      <c r="BO2298" s="1"/>
      <c r="BP2298" s="1"/>
      <c r="BQ2298" s="1"/>
      <c r="BR2298" s="1"/>
      <c r="BS2298" s="1"/>
      <c r="BT2298" s="1"/>
      <c r="BU2298" s="1"/>
      <c r="BV2298" s="1"/>
      <c r="BW2298" s="1"/>
      <c r="BX2298" s="1"/>
      <c r="BY2298" s="1"/>
      <c r="BZ2298" s="1"/>
      <c r="CA2298" s="1"/>
      <c r="CB2298" s="1"/>
      <c r="CC2298" s="1"/>
      <c r="CD2298" s="1"/>
      <c r="CE2298" s="1"/>
      <c r="CF2298" s="1"/>
      <c r="CG2298" s="1"/>
      <c r="CH2298" s="1"/>
      <c r="CI2298" s="1"/>
      <c r="CJ2298" s="1"/>
      <c r="CK2298" s="1"/>
      <c r="CL2298" s="1"/>
      <c r="CM2298" s="1"/>
      <c r="CN2298" s="1"/>
      <c r="CO2298" s="1"/>
      <c r="CP2298" s="1"/>
      <c r="CQ2298" s="1"/>
      <c r="CR2298" s="1"/>
      <c r="CS2298" s="1"/>
      <c r="CT2298" s="1"/>
      <c r="CU2298" s="1"/>
      <c r="CV2298" s="1"/>
      <c r="CW2298" s="1"/>
      <c r="CX2298" s="1"/>
      <c r="CY2298" s="1"/>
      <c r="CZ2298" s="1"/>
      <c r="DA2298" s="1"/>
      <c r="DB2298" s="1"/>
      <c r="DC2298" s="1"/>
      <c r="DD2298" s="1"/>
      <c r="DE2298" s="1"/>
      <c r="DF2298" s="1"/>
      <c r="DG2298" s="1"/>
      <c r="DH2298" s="1"/>
      <c r="DI2298" s="1"/>
      <c r="DJ2298" s="1"/>
      <c r="DK2298" s="1"/>
      <c r="DL2298" s="1"/>
      <c r="DM2298" s="1"/>
      <c r="DN2298" s="1"/>
      <c r="DO2298" s="1"/>
      <c r="DP2298" s="1"/>
      <c r="DQ2298" s="1"/>
      <c r="DR2298" s="1"/>
      <c r="DS2298" s="1"/>
      <c r="DT2298" s="1"/>
      <c r="DU2298" s="1"/>
      <c r="DV2298" s="1"/>
      <c r="DW2298" s="1"/>
      <c r="DX2298" s="1"/>
      <c r="DY2298" s="1"/>
      <c r="DZ2298" s="1"/>
      <c r="EA2298" s="1"/>
      <c r="EB2298" s="1"/>
      <c r="EC2298" s="1"/>
      <c r="ED2298" s="1"/>
      <c r="EE2298" s="1"/>
      <c r="EF2298" s="1"/>
      <c r="EG2298" s="1"/>
      <c r="EH2298" s="1"/>
      <c r="EI2298" s="1"/>
      <c r="EJ2298" s="1"/>
      <c r="EK2298" s="1"/>
      <c r="EL2298" s="1"/>
      <c r="EM2298" s="1"/>
      <c r="EN2298" s="1"/>
      <c r="EO2298" s="1"/>
      <c r="EP2298" s="1"/>
      <c r="EQ2298" s="1"/>
      <c r="ER2298" s="1"/>
      <c r="ES2298" s="1"/>
      <c r="ET2298" s="1"/>
      <c r="EU2298" s="1"/>
      <c r="EV2298" s="1"/>
      <c r="EW2298" s="1"/>
      <c r="EX2298" s="1"/>
      <c r="EY2298" s="1"/>
      <c r="EZ2298" s="1"/>
      <c r="FA2298" s="1"/>
      <c r="FB2298" s="1"/>
      <c r="FC2298" s="1"/>
      <c r="FD2298" s="1"/>
      <c r="FE2298" s="1"/>
      <c r="FF2298" s="1"/>
      <c r="FG2298" s="1"/>
      <c r="FH2298" s="1"/>
      <c r="FI2298" s="1"/>
      <c r="FJ2298" s="1"/>
      <c r="FK2298" s="1"/>
      <c r="FL2298" s="1"/>
      <c r="FM2298" s="1"/>
      <c r="FN2298" s="1"/>
      <c r="FO2298" s="1"/>
      <c r="FP2298" s="1"/>
      <c r="FQ2298" s="1"/>
      <c r="FR2298" s="1"/>
      <c r="FS2298" s="1"/>
      <c r="FT2298" s="1"/>
      <c r="FU2298" s="1"/>
      <c r="FV2298" s="1"/>
      <c r="FW2298" s="1"/>
      <c r="FX2298" s="1"/>
      <c r="FY2298" s="1"/>
      <c r="FZ2298" s="1"/>
      <c r="GA2298" s="1"/>
      <c r="GB2298" s="1"/>
      <c r="GC2298" s="1"/>
      <c r="GD2298" s="1"/>
      <c r="GE2298" s="1"/>
      <c r="GF2298" s="1"/>
      <c r="GG2298" s="1"/>
      <c r="GH2298" s="1"/>
      <c r="GI2298" s="1"/>
      <c r="GJ2298" s="1"/>
      <c r="GK2298" s="1"/>
      <c r="GL2298" s="1"/>
      <c r="GM2298" s="1"/>
      <c r="GN2298" s="1"/>
      <c r="GO2298" s="1"/>
    </row>
    <row r="2299" spans="1:197" s="40" customFormat="1" x14ac:dyDescent="0.25">
      <c r="A2299" s="41"/>
      <c r="B2299" s="4"/>
      <c r="C2299" s="41"/>
      <c r="D2299" s="42"/>
      <c r="E2299" s="42"/>
      <c r="F2299" s="42"/>
      <c r="G2299" s="1"/>
      <c r="H2299" s="1"/>
      <c r="I2299" s="1"/>
      <c r="J2299" s="1"/>
      <c r="K2299" s="1"/>
      <c r="L2299" s="1"/>
      <c r="M2299" s="2"/>
      <c r="N2299" s="1"/>
      <c r="O2299" s="1"/>
      <c r="P2299" s="1"/>
      <c r="Q2299" s="1"/>
      <c r="R2299" s="1"/>
      <c r="S2299" s="1"/>
      <c r="T2299" s="1"/>
      <c r="U2299" s="1"/>
      <c r="V2299" s="1"/>
      <c r="W2299" s="1"/>
      <c r="X2299" s="1"/>
      <c r="Y2299" s="1"/>
      <c r="Z2299" s="1"/>
      <c r="AA2299" s="1"/>
      <c r="AB2299" s="1"/>
      <c r="AC2299" s="1"/>
      <c r="AD2299" s="1"/>
      <c r="AE2299" s="1"/>
      <c r="AF2299" s="1"/>
      <c r="AG2299" s="1"/>
      <c r="AH2299" s="1"/>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1"/>
      <c r="BE2299" s="1"/>
      <c r="BF2299" s="1"/>
      <c r="BG2299" s="1"/>
      <c r="BH2299" s="1"/>
      <c r="BI2299" s="1"/>
      <c r="BJ2299" s="1"/>
      <c r="BK2299" s="1"/>
      <c r="BL2299" s="1"/>
      <c r="BM2299" s="1"/>
      <c r="BN2299" s="1"/>
      <c r="BO2299" s="1"/>
      <c r="BP2299" s="1"/>
      <c r="BQ2299" s="1"/>
      <c r="BR2299" s="1"/>
      <c r="BS2299" s="1"/>
      <c r="BT2299" s="1"/>
      <c r="BU2299" s="1"/>
      <c r="BV2299" s="1"/>
      <c r="BW2299" s="1"/>
      <c r="BX2299" s="1"/>
      <c r="BY2299" s="1"/>
      <c r="BZ2299" s="1"/>
      <c r="CA2299" s="1"/>
      <c r="CB2299" s="1"/>
      <c r="CC2299" s="1"/>
      <c r="CD2299" s="1"/>
      <c r="CE2299" s="1"/>
      <c r="CF2299" s="1"/>
      <c r="CG2299" s="1"/>
      <c r="CH2299" s="1"/>
      <c r="CI2299" s="1"/>
      <c r="CJ2299" s="1"/>
      <c r="CK2299" s="1"/>
      <c r="CL2299" s="1"/>
      <c r="CM2299" s="1"/>
      <c r="CN2299" s="1"/>
      <c r="CO2299" s="1"/>
      <c r="CP2299" s="1"/>
      <c r="CQ2299" s="1"/>
      <c r="CR2299" s="1"/>
      <c r="CS2299" s="1"/>
      <c r="CT2299" s="1"/>
      <c r="CU2299" s="1"/>
      <c r="CV2299" s="1"/>
      <c r="CW2299" s="1"/>
      <c r="CX2299" s="1"/>
      <c r="CY2299" s="1"/>
      <c r="CZ2299" s="1"/>
      <c r="DA2299" s="1"/>
      <c r="DB2299" s="1"/>
      <c r="DC2299" s="1"/>
      <c r="DD2299" s="1"/>
      <c r="DE2299" s="1"/>
      <c r="DF2299" s="1"/>
      <c r="DG2299" s="1"/>
      <c r="DH2299" s="1"/>
      <c r="DI2299" s="1"/>
      <c r="DJ2299" s="1"/>
      <c r="DK2299" s="1"/>
      <c r="DL2299" s="1"/>
      <c r="DM2299" s="1"/>
      <c r="DN2299" s="1"/>
      <c r="DO2299" s="1"/>
      <c r="DP2299" s="1"/>
      <c r="DQ2299" s="1"/>
      <c r="DR2299" s="1"/>
      <c r="DS2299" s="1"/>
      <c r="DT2299" s="1"/>
      <c r="DU2299" s="1"/>
      <c r="DV2299" s="1"/>
      <c r="DW2299" s="1"/>
      <c r="DX2299" s="1"/>
      <c r="DY2299" s="1"/>
      <c r="DZ2299" s="1"/>
      <c r="EA2299" s="1"/>
      <c r="EB2299" s="1"/>
      <c r="EC2299" s="1"/>
      <c r="ED2299" s="1"/>
      <c r="EE2299" s="1"/>
      <c r="EF2299" s="1"/>
      <c r="EG2299" s="1"/>
      <c r="EH2299" s="1"/>
      <c r="EI2299" s="1"/>
      <c r="EJ2299" s="1"/>
      <c r="EK2299" s="1"/>
      <c r="EL2299" s="1"/>
      <c r="EM2299" s="1"/>
      <c r="EN2299" s="1"/>
      <c r="EO2299" s="1"/>
      <c r="EP2299" s="1"/>
      <c r="EQ2299" s="1"/>
      <c r="ER2299" s="1"/>
      <c r="ES2299" s="1"/>
      <c r="ET2299" s="1"/>
      <c r="EU2299" s="1"/>
      <c r="EV2299" s="1"/>
      <c r="EW2299" s="1"/>
      <c r="EX2299" s="1"/>
      <c r="EY2299" s="1"/>
      <c r="EZ2299" s="1"/>
      <c r="FA2299" s="1"/>
      <c r="FB2299" s="1"/>
      <c r="FC2299" s="1"/>
      <c r="FD2299" s="1"/>
      <c r="FE2299" s="1"/>
      <c r="FF2299" s="1"/>
      <c r="FG2299" s="1"/>
      <c r="FH2299" s="1"/>
      <c r="FI2299" s="1"/>
      <c r="FJ2299" s="1"/>
      <c r="FK2299" s="1"/>
      <c r="FL2299" s="1"/>
      <c r="FM2299" s="1"/>
      <c r="FN2299" s="1"/>
      <c r="FO2299" s="1"/>
      <c r="FP2299" s="1"/>
      <c r="FQ2299" s="1"/>
      <c r="FR2299" s="1"/>
      <c r="FS2299" s="1"/>
      <c r="FT2299" s="1"/>
      <c r="FU2299" s="1"/>
      <c r="FV2299" s="1"/>
      <c r="FW2299" s="1"/>
      <c r="FX2299" s="1"/>
      <c r="FY2299" s="1"/>
      <c r="FZ2299" s="1"/>
      <c r="GA2299" s="1"/>
      <c r="GB2299" s="1"/>
      <c r="GC2299" s="1"/>
      <c r="GD2299" s="1"/>
      <c r="GE2299" s="1"/>
      <c r="GF2299" s="1"/>
      <c r="GG2299" s="1"/>
      <c r="GH2299" s="1"/>
      <c r="GI2299" s="1"/>
      <c r="GJ2299" s="1"/>
      <c r="GK2299" s="1"/>
      <c r="GL2299" s="1"/>
      <c r="GM2299" s="1"/>
      <c r="GN2299" s="1"/>
      <c r="GO2299" s="1"/>
    </row>
    <row r="2300" spans="1:197" s="40" customFormat="1" x14ac:dyDescent="0.25">
      <c r="A2300" s="41"/>
      <c r="B2300" s="4"/>
      <c r="C2300" s="41"/>
      <c r="D2300" s="42"/>
      <c r="E2300" s="42"/>
      <c r="F2300" s="42"/>
      <c r="G2300" s="1"/>
      <c r="H2300" s="1"/>
      <c r="I2300" s="1"/>
      <c r="J2300" s="1"/>
      <c r="K2300" s="1"/>
      <c r="L2300" s="1"/>
      <c r="M2300" s="2"/>
      <c r="N2300" s="1"/>
      <c r="O2300" s="1"/>
      <c r="P2300" s="1"/>
      <c r="Q2300" s="1"/>
      <c r="R2300" s="1"/>
      <c r="S2300" s="1"/>
      <c r="T2300" s="1"/>
      <c r="U2300" s="1"/>
      <c r="V2300" s="1"/>
      <c r="W2300" s="1"/>
      <c r="X2300" s="1"/>
      <c r="Y2300" s="1"/>
      <c r="Z2300" s="1"/>
      <c r="AA2300" s="1"/>
      <c r="AB2300" s="1"/>
      <c r="AC2300" s="1"/>
      <c r="AD2300" s="1"/>
      <c r="AE2300" s="1"/>
      <c r="AF2300" s="1"/>
      <c r="AG2300" s="1"/>
      <c r="AH2300" s="1"/>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1"/>
      <c r="BE2300" s="1"/>
      <c r="BF2300" s="1"/>
      <c r="BG2300" s="1"/>
      <c r="BH2300" s="1"/>
      <c r="BI2300" s="1"/>
      <c r="BJ2300" s="1"/>
      <c r="BK2300" s="1"/>
      <c r="BL2300" s="1"/>
      <c r="BM2300" s="1"/>
      <c r="BN2300" s="1"/>
      <c r="BO2300" s="1"/>
      <c r="BP2300" s="1"/>
      <c r="BQ2300" s="1"/>
      <c r="BR2300" s="1"/>
      <c r="BS2300" s="1"/>
      <c r="BT2300" s="1"/>
      <c r="BU2300" s="1"/>
      <c r="BV2300" s="1"/>
      <c r="BW2300" s="1"/>
      <c r="BX2300" s="1"/>
      <c r="BY2300" s="1"/>
      <c r="BZ2300" s="1"/>
      <c r="CA2300" s="1"/>
      <c r="CB2300" s="1"/>
      <c r="CC2300" s="1"/>
      <c r="CD2300" s="1"/>
      <c r="CE2300" s="1"/>
      <c r="CF2300" s="1"/>
      <c r="CG2300" s="1"/>
      <c r="CH2300" s="1"/>
      <c r="CI2300" s="1"/>
      <c r="CJ2300" s="1"/>
      <c r="CK2300" s="1"/>
      <c r="CL2300" s="1"/>
      <c r="CM2300" s="1"/>
      <c r="CN2300" s="1"/>
      <c r="CO2300" s="1"/>
      <c r="CP2300" s="1"/>
      <c r="CQ2300" s="1"/>
      <c r="CR2300" s="1"/>
      <c r="CS2300" s="1"/>
      <c r="CT2300" s="1"/>
      <c r="CU2300" s="1"/>
      <c r="CV2300" s="1"/>
      <c r="CW2300" s="1"/>
      <c r="CX2300" s="1"/>
      <c r="CY2300" s="1"/>
      <c r="CZ2300" s="1"/>
      <c r="DA2300" s="1"/>
      <c r="DB2300" s="1"/>
      <c r="DC2300" s="1"/>
      <c r="DD2300" s="1"/>
      <c r="DE2300" s="1"/>
      <c r="DF2300" s="1"/>
      <c r="DG2300" s="1"/>
      <c r="DH2300" s="1"/>
      <c r="DI2300" s="1"/>
      <c r="DJ2300" s="1"/>
      <c r="DK2300" s="1"/>
      <c r="DL2300" s="1"/>
      <c r="DM2300" s="1"/>
      <c r="DN2300" s="1"/>
      <c r="DO2300" s="1"/>
      <c r="DP2300" s="1"/>
      <c r="DQ2300" s="1"/>
      <c r="DR2300" s="1"/>
      <c r="DS2300" s="1"/>
      <c r="DT2300" s="1"/>
      <c r="DU2300" s="1"/>
      <c r="DV2300" s="1"/>
      <c r="DW2300" s="1"/>
      <c r="DX2300" s="1"/>
      <c r="DY2300" s="1"/>
      <c r="DZ2300" s="1"/>
      <c r="EA2300" s="1"/>
      <c r="EB2300" s="1"/>
      <c r="EC2300" s="1"/>
      <c r="ED2300" s="1"/>
      <c r="EE2300" s="1"/>
      <c r="EF2300" s="1"/>
      <c r="EG2300" s="1"/>
      <c r="EH2300" s="1"/>
      <c r="EI2300" s="1"/>
      <c r="EJ2300" s="1"/>
      <c r="EK2300" s="1"/>
      <c r="EL2300" s="1"/>
      <c r="EM2300" s="1"/>
      <c r="EN2300" s="1"/>
      <c r="EO2300" s="1"/>
      <c r="EP2300" s="1"/>
      <c r="EQ2300" s="1"/>
      <c r="ER2300" s="1"/>
      <c r="ES2300" s="1"/>
      <c r="ET2300" s="1"/>
      <c r="EU2300" s="1"/>
      <c r="EV2300" s="1"/>
      <c r="EW2300" s="1"/>
      <c r="EX2300" s="1"/>
      <c r="EY2300" s="1"/>
      <c r="EZ2300" s="1"/>
      <c r="FA2300" s="1"/>
      <c r="FB2300" s="1"/>
      <c r="FC2300" s="1"/>
      <c r="FD2300" s="1"/>
      <c r="FE2300" s="1"/>
      <c r="FF2300" s="1"/>
      <c r="FG2300" s="1"/>
      <c r="FH2300" s="1"/>
      <c r="FI2300" s="1"/>
      <c r="FJ2300" s="1"/>
      <c r="FK2300" s="1"/>
      <c r="FL2300" s="1"/>
      <c r="FM2300" s="1"/>
      <c r="FN2300" s="1"/>
      <c r="FO2300" s="1"/>
      <c r="FP2300" s="1"/>
      <c r="FQ2300" s="1"/>
      <c r="FR2300" s="1"/>
      <c r="FS2300" s="1"/>
      <c r="FT2300" s="1"/>
      <c r="FU2300" s="1"/>
      <c r="FV2300" s="1"/>
      <c r="FW2300" s="1"/>
      <c r="FX2300" s="1"/>
      <c r="FY2300" s="1"/>
      <c r="FZ2300" s="1"/>
      <c r="GA2300" s="1"/>
      <c r="GB2300" s="1"/>
      <c r="GC2300" s="1"/>
      <c r="GD2300" s="1"/>
      <c r="GE2300" s="1"/>
      <c r="GF2300" s="1"/>
      <c r="GG2300" s="1"/>
      <c r="GH2300" s="1"/>
      <c r="GI2300" s="1"/>
      <c r="GJ2300" s="1"/>
      <c r="GK2300" s="1"/>
      <c r="GL2300" s="1"/>
      <c r="GM2300" s="1"/>
      <c r="GN2300" s="1"/>
      <c r="GO2300" s="1"/>
    </row>
    <row r="2301" spans="1:197" s="40" customFormat="1" x14ac:dyDescent="0.25">
      <c r="A2301" s="41"/>
      <c r="B2301" s="4"/>
      <c r="C2301" s="41"/>
      <c r="D2301" s="42"/>
      <c r="E2301" s="42"/>
      <c r="F2301" s="42"/>
      <c r="G2301" s="1"/>
      <c r="H2301" s="1"/>
      <c r="I2301" s="1"/>
      <c r="J2301" s="1"/>
      <c r="K2301" s="1"/>
      <c r="L2301" s="1"/>
      <c r="M2301" s="2"/>
      <c r="N2301" s="1"/>
      <c r="O2301" s="1"/>
      <c r="P2301" s="1"/>
      <c r="Q2301" s="1"/>
      <c r="R2301" s="1"/>
      <c r="S2301" s="1"/>
      <c r="T2301" s="1"/>
      <c r="U2301" s="1"/>
      <c r="V2301" s="1"/>
      <c r="W2301" s="1"/>
      <c r="X2301" s="1"/>
      <c r="Y2301" s="1"/>
      <c r="Z2301" s="1"/>
      <c r="AA2301" s="1"/>
      <c r="AB2301" s="1"/>
      <c r="AC2301" s="1"/>
      <c r="AD2301" s="1"/>
      <c r="AE2301" s="1"/>
      <c r="AF2301" s="1"/>
      <c r="AG2301" s="1"/>
      <c r="AH2301" s="1"/>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1"/>
      <c r="BE2301" s="1"/>
      <c r="BF2301" s="1"/>
      <c r="BG2301" s="1"/>
      <c r="BH2301" s="1"/>
      <c r="BI2301" s="1"/>
      <c r="BJ2301" s="1"/>
      <c r="BK2301" s="1"/>
      <c r="BL2301" s="1"/>
      <c r="BM2301" s="1"/>
      <c r="BN2301" s="1"/>
      <c r="BO2301" s="1"/>
      <c r="BP2301" s="1"/>
      <c r="BQ2301" s="1"/>
      <c r="BR2301" s="1"/>
      <c r="BS2301" s="1"/>
      <c r="BT2301" s="1"/>
      <c r="BU2301" s="1"/>
      <c r="BV2301" s="1"/>
      <c r="BW2301" s="1"/>
      <c r="BX2301" s="1"/>
      <c r="BY2301" s="1"/>
      <c r="BZ2301" s="1"/>
      <c r="CA2301" s="1"/>
      <c r="CB2301" s="1"/>
      <c r="CC2301" s="1"/>
      <c r="CD2301" s="1"/>
      <c r="CE2301" s="1"/>
      <c r="CF2301" s="1"/>
      <c r="CG2301" s="1"/>
      <c r="CH2301" s="1"/>
      <c r="CI2301" s="1"/>
      <c r="CJ2301" s="1"/>
      <c r="CK2301" s="1"/>
      <c r="CL2301" s="1"/>
      <c r="CM2301" s="1"/>
      <c r="CN2301" s="1"/>
      <c r="CO2301" s="1"/>
      <c r="CP2301" s="1"/>
      <c r="CQ2301" s="1"/>
      <c r="CR2301" s="1"/>
      <c r="CS2301" s="1"/>
      <c r="CT2301" s="1"/>
      <c r="CU2301" s="1"/>
      <c r="CV2301" s="1"/>
      <c r="CW2301" s="1"/>
      <c r="CX2301" s="1"/>
      <c r="CY2301" s="1"/>
      <c r="CZ2301" s="1"/>
      <c r="DA2301" s="1"/>
      <c r="DB2301" s="1"/>
      <c r="DC2301" s="1"/>
      <c r="DD2301" s="1"/>
      <c r="DE2301" s="1"/>
      <c r="DF2301" s="1"/>
      <c r="DG2301" s="1"/>
      <c r="DH2301" s="1"/>
      <c r="DI2301" s="1"/>
      <c r="DJ2301" s="1"/>
      <c r="DK2301" s="1"/>
      <c r="DL2301" s="1"/>
      <c r="DM2301" s="1"/>
      <c r="DN2301" s="1"/>
      <c r="DO2301" s="1"/>
      <c r="DP2301" s="1"/>
      <c r="DQ2301" s="1"/>
      <c r="DR2301" s="1"/>
      <c r="DS2301" s="1"/>
      <c r="DT2301" s="1"/>
      <c r="DU2301" s="1"/>
      <c r="DV2301" s="1"/>
      <c r="DW2301" s="1"/>
      <c r="DX2301" s="1"/>
      <c r="DY2301" s="1"/>
      <c r="DZ2301" s="1"/>
      <c r="EA2301" s="1"/>
      <c r="EB2301" s="1"/>
      <c r="EC2301" s="1"/>
      <c r="ED2301" s="1"/>
      <c r="EE2301" s="1"/>
      <c r="EF2301" s="1"/>
      <c r="EG2301" s="1"/>
      <c r="EH2301" s="1"/>
      <c r="EI2301" s="1"/>
      <c r="EJ2301" s="1"/>
      <c r="EK2301" s="1"/>
      <c r="EL2301" s="1"/>
      <c r="EM2301" s="1"/>
      <c r="EN2301" s="1"/>
      <c r="EO2301" s="1"/>
      <c r="EP2301" s="1"/>
      <c r="EQ2301" s="1"/>
      <c r="ER2301" s="1"/>
      <c r="ES2301" s="1"/>
      <c r="ET2301" s="1"/>
      <c r="EU2301" s="1"/>
      <c r="EV2301" s="1"/>
      <c r="EW2301" s="1"/>
      <c r="EX2301" s="1"/>
      <c r="EY2301" s="1"/>
      <c r="EZ2301" s="1"/>
      <c r="FA2301" s="1"/>
      <c r="FB2301" s="1"/>
      <c r="FC2301" s="1"/>
      <c r="FD2301" s="1"/>
      <c r="FE2301" s="1"/>
      <c r="FF2301" s="1"/>
      <c r="FG2301" s="1"/>
      <c r="FH2301" s="1"/>
      <c r="FI2301" s="1"/>
      <c r="FJ2301" s="1"/>
      <c r="FK2301" s="1"/>
      <c r="FL2301" s="1"/>
      <c r="FM2301" s="1"/>
      <c r="FN2301" s="1"/>
      <c r="FO2301" s="1"/>
      <c r="FP2301" s="1"/>
      <c r="FQ2301" s="1"/>
      <c r="FR2301" s="1"/>
      <c r="FS2301" s="1"/>
      <c r="FT2301" s="1"/>
      <c r="FU2301" s="1"/>
      <c r="FV2301" s="1"/>
      <c r="FW2301" s="1"/>
      <c r="FX2301" s="1"/>
      <c r="FY2301" s="1"/>
      <c r="FZ2301" s="1"/>
      <c r="GA2301" s="1"/>
      <c r="GB2301" s="1"/>
      <c r="GC2301" s="1"/>
      <c r="GD2301" s="1"/>
      <c r="GE2301" s="1"/>
      <c r="GF2301" s="1"/>
      <c r="GG2301" s="1"/>
      <c r="GH2301" s="1"/>
      <c r="GI2301" s="1"/>
      <c r="GJ2301" s="1"/>
      <c r="GK2301" s="1"/>
      <c r="GL2301" s="1"/>
      <c r="GM2301" s="1"/>
      <c r="GN2301" s="1"/>
      <c r="GO2301" s="1"/>
    </row>
    <row r="2302" spans="1:197" s="40" customFormat="1" x14ac:dyDescent="0.25">
      <c r="A2302" s="41"/>
      <c r="B2302" s="4"/>
      <c r="C2302" s="41"/>
      <c r="D2302" s="42"/>
      <c r="E2302" s="42"/>
      <c r="F2302" s="42"/>
      <c r="G2302" s="1"/>
      <c r="H2302" s="1"/>
      <c r="I2302" s="1"/>
      <c r="J2302" s="1"/>
      <c r="K2302" s="1"/>
      <c r="L2302" s="1"/>
      <c r="M2302" s="2"/>
      <c r="N2302" s="1"/>
      <c r="O2302" s="1"/>
      <c r="P2302" s="1"/>
      <c r="Q2302" s="1"/>
      <c r="R2302" s="1"/>
      <c r="S2302" s="1"/>
      <c r="T2302" s="1"/>
      <c r="U2302" s="1"/>
      <c r="V2302" s="1"/>
      <c r="W2302" s="1"/>
      <c r="X2302" s="1"/>
      <c r="Y2302" s="1"/>
      <c r="Z2302" s="1"/>
      <c r="AA2302" s="1"/>
      <c r="AB2302" s="1"/>
      <c r="AC2302" s="1"/>
      <c r="AD2302" s="1"/>
      <c r="AE2302" s="1"/>
      <c r="AF2302" s="1"/>
      <c r="AG2302" s="1"/>
      <c r="AH2302" s="1"/>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1"/>
      <c r="BE2302" s="1"/>
      <c r="BF2302" s="1"/>
      <c r="BG2302" s="1"/>
      <c r="BH2302" s="1"/>
      <c r="BI2302" s="1"/>
      <c r="BJ2302" s="1"/>
      <c r="BK2302" s="1"/>
      <c r="BL2302" s="1"/>
      <c r="BM2302" s="1"/>
      <c r="BN2302" s="1"/>
      <c r="BO2302" s="1"/>
      <c r="BP2302" s="1"/>
      <c r="BQ2302" s="1"/>
      <c r="BR2302" s="1"/>
      <c r="BS2302" s="1"/>
      <c r="BT2302" s="1"/>
      <c r="BU2302" s="1"/>
      <c r="BV2302" s="1"/>
      <c r="BW2302" s="1"/>
      <c r="BX2302" s="1"/>
      <c r="BY2302" s="1"/>
      <c r="BZ2302" s="1"/>
      <c r="CA2302" s="1"/>
      <c r="CB2302" s="1"/>
      <c r="CC2302" s="1"/>
      <c r="CD2302" s="1"/>
      <c r="CE2302" s="1"/>
      <c r="CF2302" s="1"/>
      <c r="CG2302" s="1"/>
      <c r="CH2302" s="1"/>
      <c r="CI2302" s="1"/>
      <c r="CJ2302" s="1"/>
      <c r="CK2302" s="1"/>
      <c r="CL2302" s="1"/>
      <c r="CM2302" s="1"/>
      <c r="CN2302" s="1"/>
      <c r="CO2302" s="1"/>
      <c r="CP2302" s="1"/>
      <c r="CQ2302" s="1"/>
      <c r="CR2302" s="1"/>
      <c r="CS2302" s="1"/>
      <c r="CT2302" s="1"/>
      <c r="CU2302" s="1"/>
      <c r="CV2302" s="1"/>
      <c r="CW2302" s="1"/>
      <c r="CX2302" s="1"/>
      <c r="CY2302" s="1"/>
      <c r="CZ2302" s="1"/>
      <c r="DA2302" s="1"/>
      <c r="DB2302" s="1"/>
      <c r="DC2302" s="1"/>
      <c r="DD2302" s="1"/>
      <c r="DE2302" s="1"/>
      <c r="DF2302" s="1"/>
      <c r="DG2302" s="1"/>
      <c r="DH2302" s="1"/>
      <c r="DI2302" s="1"/>
      <c r="DJ2302" s="1"/>
      <c r="DK2302" s="1"/>
      <c r="DL2302" s="1"/>
      <c r="DM2302" s="1"/>
      <c r="DN2302" s="1"/>
      <c r="DO2302" s="1"/>
      <c r="DP2302" s="1"/>
      <c r="DQ2302" s="1"/>
      <c r="DR2302" s="1"/>
      <c r="DS2302" s="1"/>
      <c r="DT2302" s="1"/>
      <c r="DU2302" s="1"/>
      <c r="DV2302" s="1"/>
      <c r="DW2302" s="1"/>
      <c r="DX2302" s="1"/>
      <c r="DY2302" s="1"/>
      <c r="DZ2302" s="1"/>
      <c r="EA2302" s="1"/>
      <c r="EB2302" s="1"/>
      <c r="EC2302" s="1"/>
      <c r="ED2302" s="1"/>
      <c r="EE2302" s="1"/>
      <c r="EF2302" s="1"/>
      <c r="EG2302" s="1"/>
      <c r="EH2302" s="1"/>
      <c r="EI2302" s="1"/>
      <c r="EJ2302" s="1"/>
      <c r="EK2302" s="1"/>
      <c r="EL2302" s="1"/>
      <c r="EM2302" s="1"/>
      <c r="EN2302" s="1"/>
      <c r="EO2302" s="1"/>
      <c r="EP2302" s="1"/>
      <c r="EQ2302" s="1"/>
      <c r="ER2302" s="1"/>
      <c r="ES2302" s="1"/>
      <c r="ET2302" s="1"/>
      <c r="EU2302" s="1"/>
      <c r="EV2302" s="1"/>
      <c r="EW2302" s="1"/>
      <c r="EX2302" s="1"/>
      <c r="EY2302" s="1"/>
      <c r="EZ2302" s="1"/>
      <c r="FA2302" s="1"/>
      <c r="FB2302" s="1"/>
      <c r="FC2302" s="1"/>
      <c r="FD2302" s="1"/>
      <c r="FE2302" s="1"/>
      <c r="FF2302" s="1"/>
      <c r="FG2302" s="1"/>
      <c r="FH2302" s="1"/>
      <c r="FI2302" s="1"/>
      <c r="FJ2302" s="1"/>
      <c r="FK2302" s="1"/>
      <c r="FL2302" s="1"/>
      <c r="FM2302" s="1"/>
      <c r="FN2302" s="1"/>
      <c r="FO2302" s="1"/>
      <c r="FP2302" s="1"/>
      <c r="FQ2302" s="1"/>
      <c r="FR2302" s="1"/>
      <c r="FS2302" s="1"/>
      <c r="FT2302" s="1"/>
      <c r="FU2302" s="1"/>
      <c r="FV2302" s="1"/>
      <c r="FW2302" s="1"/>
      <c r="FX2302" s="1"/>
      <c r="FY2302" s="1"/>
      <c r="FZ2302" s="1"/>
      <c r="GA2302" s="1"/>
      <c r="GB2302" s="1"/>
      <c r="GC2302" s="1"/>
      <c r="GD2302" s="1"/>
      <c r="GE2302" s="1"/>
      <c r="GF2302" s="1"/>
      <c r="GG2302" s="1"/>
      <c r="GH2302" s="1"/>
      <c r="GI2302" s="1"/>
      <c r="GJ2302" s="1"/>
      <c r="GK2302" s="1"/>
      <c r="GL2302" s="1"/>
      <c r="GM2302" s="1"/>
      <c r="GN2302" s="1"/>
      <c r="GO2302" s="1"/>
    </row>
    <row r="2303" spans="1:197" s="40" customFormat="1" x14ac:dyDescent="0.25">
      <c r="A2303" s="41"/>
      <c r="B2303" s="4"/>
      <c r="C2303" s="41"/>
      <c r="D2303" s="42"/>
      <c r="E2303" s="42"/>
      <c r="F2303" s="42"/>
      <c r="G2303" s="1"/>
      <c r="H2303" s="1"/>
      <c r="I2303" s="1"/>
      <c r="J2303" s="1"/>
      <c r="K2303" s="1"/>
      <c r="L2303" s="1"/>
      <c r="M2303" s="2"/>
      <c r="N2303" s="1"/>
      <c r="O2303" s="1"/>
      <c r="P2303" s="1"/>
      <c r="Q2303" s="1"/>
      <c r="R2303" s="1"/>
      <c r="S2303" s="1"/>
      <c r="T2303" s="1"/>
      <c r="U2303" s="1"/>
      <c r="V2303" s="1"/>
      <c r="W2303" s="1"/>
      <c r="X2303" s="1"/>
      <c r="Y2303" s="1"/>
      <c r="Z2303" s="1"/>
      <c r="AA2303" s="1"/>
      <c r="AB2303" s="1"/>
      <c r="AC2303" s="1"/>
      <c r="AD2303" s="1"/>
      <c r="AE2303" s="1"/>
      <c r="AF2303" s="1"/>
      <c r="AG2303" s="1"/>
      <c r="AH2303" s="1"/>
      <c r="AI2303" s="1"/>
      <c r="AJ2303" s="1"/>
      <c r="AK2303" s="1"/>
      <c r="AL2303" s="1"/>
      <c r="AM2303" s="1"/>
      <c r="AN2303" s="1"/>
      <c r="AO2303" s="1"/>
      <c r="AP2303" s="1"/>
      <c r="AQ2303" s="1"/>
      <c r="AR2303" s="1"/>
      <c r="AS2303" s="1"/>
      <c r="AT2303" s="1"/>
      <c r="AU2303" s="1"/>
      <c r="AV2303" s="1"/>
      <c r="AW2303" s="1"/>
      <c r="AX2303" s="1"/>
      <c r="AY2303" s="1"/>
      <c r="AZ2303" s="1"/>
      <c r="BA2303" s="1"/>
      <c r="BB2303" s="1"/>
      <c r="BC2303" s="1"/>
      <c r="BD2303" s="1"/>
      <c r="BE2303" s="1"/>
      <c r="BF2303" s="1"/>
      <c r="BG2303" s="1"/>
      <c r="BH2303" s="1"/>
      <c r="BI2303" s="1"/>
      <c r="BJ2303" s="1"/>
      <c r="BK2303" s="1"/>
      <c r="BL2303" s="1"/>
      <c r="BM2303" s="1"/>
      <c r="BN2303" s="1"/>
      <c r="BO2303" s="1"/>
      <c r="BP2303" s="1"/>
      <c r="BQ2303" s="1"/>
      <c r="BR2303" s="1"/>
      <c r="BS2303" s="1"/>
      <c r="BT2303" s="1"/>
      <c r="BU2303" s="1"/>
      <c r="BV2303" s="1"/>
      <c r="BW2303" s="1"/>
      <c r="BX2303" s="1"/>
      <c r="BY2303" s="1"/>
      <c r="BZ2303" s="1"/>
      <c r="CA2303" s="1"/>
      <c r="CB2303" s="1"/>
      <c r="CC2303" s="1"/>
      <c r="CD2303" s="1"/>
      <c r="CE2303" s="1"/>
      <c r="CF2303" s="1"/>
      <c r="CG2303" s="1"/>
      <c r="CH2303" s="1"/>
      <c r="CI2303" s="1"/>
      <c r="CJ2303" s="1"/>
      <c r="CK2303" s="1"/>
      <c r="CL2303" s="1"/>
      <c r="CM2303" s="1"/>
      <c r="CN2303" s="1"/>
      <c r="CO2303" s="1"/>
      <c r="CP2303" s="1"/>
      <c r="CQ2303" s="1"/>
      <c r="CR2303" s="1"/>
      <c r="CS2303" s="1"/>
      <c r="CT2303" s="1"/>
      <c r="CU2303" s="1"/>
      <c r="CV2303" s="1"/>
      <c r="CW2303" s="1"/>
      <c r="CX2303" s="1"/>
      <c r="CY2303" s="1"/>
      <c r="CZ2303" s="1"/>
      <c r="DA2303" s="1"/>
      <c r="DB2303" s="1"/>
      <c r="DC2303" s="1"/>
      <c r="DD2303" s="1"/>
      <c r="DE2303" s="1"/>
      <c r="DF2303" s="1"/>
      <c r="DG2303" s="1"/>
      <c r="DH2303" s="1"/>
      <c r="DI2303" s="1"/>
      <c r="DJ2303" s="1"/>
      <c r="DK2303" s="1"/>
      <c r="DL2303" s="1"/>
      <c r="DM2303" s="1"/>
      <c r="DN2303" s="1"/>
      <c r="DO2303" s="1"/>
      <c r="DP2303" s="1"/>
      <c r="DQ2303" s="1"/>
      <c r="DR2303" s="1"/>
      <c r="DS2303" s="1"/>
      <c r="DT2303" s="1"/>
      <c r="DU2303" s="1"/>
      <c r="DV2303" s="1"/>
      <c r="DW2303" s="1"/>
      <c r="DX2303" s="1"/>
      <c r="DY2303" s="1"/>
      <c r="DZ2303" s="1"/>
      <c r="EA2303" s="1"/>
      <c r="EB2303" s="1"/>
      <c r="EC2303" s="1"/>
      <c r="ED2303" s="1"/>
      <c r="EE2303" s="1"/>
      <c r="EF2303" s="1"/>
      <c r="EG2303" s="1"/>
      <c r="EH2303" s="1"/>
      <c r="EI2303" s="1"/>
      <c r="EJ2303" s="1"/>
      <c r="EK2303" s="1"/>
      <c r="EL2303" s="1"/>
      <c r="EM2303" s="1"/>
      <c r="EN2303" s="1"/>
      <c r="EO2303" s="1"/>
      <c r="EP2303" s="1"/>
      <c r="EQ2303" s="1"/>
      <c r="ER2303" s="1"/>
      <c r="ES2303" s="1"/>
      <c r="ET2303" s="1"/>
      <c r="EU2303" s="1"/>
      <c r="EV2303" s="1"/>
      <c r="EW2303" s="1"/>
      <c r="EX2303" s="1"/>
      <c r="EY2303" s="1"/>
      <c r="EZ2303" s="1"/>
      <c r="FA2303" s="1"/>
      <c r="FB2303" s="1"/>
      <c r="FC2303" s="1"/>
      <c r="FD2303" s="1"/>
      <c r="FE2303" s="1"/>
      <c r="FF2303" s="1"/>
      <c r="FG2303" s="1"/>
      <c r="FH2303" s="1"/>
      <c r="FI2303" s="1"/>
      <c r="FJ2303" s="1"/>
      <c r="FK2303" s="1"/>
      <c r="FL2303" s="1"/>
      <c r="FM2303" s="1"/>
      <c r="FN2303" s="1"/>
      <c r="FO2303" s="1"/>
      <c r="FP2303" s="1"/>
      <c r="FQ2303" s="1"/>
      <c r="FR2303" s="1"/>
      <c r="FS2303" s="1"/>
      <c r="FT2303" s="1"/>
      <c r="FU2303" s="1"/>
      <c r="FV2303" s="1"/>
      <c r="FW2303" s="1"/>
      <c r="FX2303" s="1"/>
      <c r="FY2303" s="1"/>
      <c r="FZ2303" s="1"/>
      <c r="GA2303" s="1"/>
      <c r="GB2303" s="1"/>
      <c r="GC2303" s="1"/>
      <c r="GD2303" s="1"/>
      <c r="GE2303" s="1"/>
      <c r="GF2303" s="1"/>
      <c r="GG2303" s="1"/>
      <c r="GH2303" s="1"/>
      <c r="GI2303" s="1"/>
      <c r="GJ2303" s="1"/>
      <c r="GK2303" s="1"/>
      <c r="GL2303" s="1"/>
      <c r="GM2303" s="1"/>
      <c r="GN2303" s="1"/>
      <c r="GO2303" s="1"/>
    </row>
    <row r="2304" spans="1:197" s="40" customFormat="1" x14ac:dyDescent="0.25">
      <c r="A2304" s="41"/>
      <c r="B2304" s="4"/>
      <c r="C2304" s="41"/>
      <c r="D2304" s="42"/>
      <c r="E2304" s="42"/>
      <c r="F2304" s="42"/>
      <c r="G2304" s="1"/>
      <c r="H2304" s="1"/>
      <c r="I2304" s="1"/>
      <c r="J2304" s="1"/>
      <c r="K2304" s="1"/>
      <c r="L2304" s="1"/>
      <c r="M2304" s="2"/>
      <c r="N2304" s="1"/>
      <c r="O2304" s="1"/>
      <c r="P2304" s="1"/>
      <c r="Q2304" s="1"/>
      <c r="R2304" s="1"/>
      <c r="S2304" s="1"/>
      <c r="T2304" s="1"/>
      <c r="U2304" s="1"/>
      <c r="V2304" s="1"/>
      <c r="W2304" s="1"/>
      <c r="X2304" s="1"/>
      <c r="Y2304" s="1"/>
      <c r="Z2304" s="1"/>
      <c r="AA2304" s="1"/>
      <c r="AB2304" s="1"/>
      <c r="AC2304" s="1"/>
      <c r="AD2304" s="1"/>
      <c r="AE2304" s="1"/>
      <c r="AF2304" s="1"/>
      <c r="AG2304" s="1"/>
      <c r="AH2304" s="1"/>
      <c r="AI2304" s="1"/>
      <c r="AJ2304" s="1"/>
      <c r="AK2304" s="1"/>
      <c r="AL2304" s="1"/>
      <c r="AM2304" s="1"/>
      <c r="AN2304" s="1"/>
      <c r="AO2304" s="1"/>
      <c r="AP2304" s="1"/>
      <c r="AQ2304" s="1"/>
      <c r="AR2304" s="1"/>
      <c r="AS2304" s="1"/>
      <c r="AT2304" s="1"/>
      <c r="AU2304" s="1"/>
      <c r="AV2304" s="1"/>
      <c r="AW2304" s="1"/>
      <c r="AX2304" s="1"/>
      <c r="AY2304" s="1"/>
      <c r="AZ2304" s="1"/>
      <c r="BA2304" s="1"/>
      <c r="BB2304" s="1"/>
      <c r="BC2304" s="1"/>
      <c r="BD2304" s="1"/>
      <c r="BE2304" s="1"/>
      <c r="BF2304" s="1"/>
      <c r="BG2304" s="1"/>
      <c r="BH2304" s="1"/>
      <c r="BI2304" s="1"/>
      <c r="BJ2304" s="1"/>
      <c r="BK2304" s="1"/>
      <c r="BL2304" s="1"/>
      <c r="BM2304" s="1"/>
      <c r="BN2304" s="1"/>
      <c r="BO2304" s="1"/>
      <c r="BP2304" s="1"/>
      <c r="BQ2304" s="1"/>
      <c r="BR2304" s="1"/>
      <c r="BS2304" s="1"/>
      <c r="BT2304" s="1"/>
      <c r="BU2304" s="1"/>
      <c r="BV2304" s="1"/>
      <c r="BW2304" s="1"/>
      <c r="BX2304" s="1"/>
      <c r="BY2304" s="1"/>
      <c r="BZ2304" s="1"/>
      <c r="CA2304" s="1"/>
      <c r="CB2304" s="1"/>
      <c r="CC2304" s="1"/>
      <c r="CD2304" s="1"/>
      <c r="CE2304" s="1"/>
      <c r="CF2304" s="1"/>
      <c r="CG2304" s="1"/>
      <c r="CH2304" s="1"/>
      <c r="CI2304" s="1"/>
      <c r="CJ2304" s="1"/>
      <c r="CK2304" s="1"/>
      <c r="CL2304" s="1"/>
      <c r="CM2304" s="1"/>
      <c r="CN2304" s="1"/>
      <c r="CO2304" s="1"/>
      <c r="CP2304" s="1"/>
      <c r="CQ2304" s="1"/>
      <c r="CR2304" s="1"/>
      <c r="CS2304" s="1"/>
      <c r="CT2304" s="1"/>
      <c r="CU2304" s="1"/>
      <c r="CV2304" s="1"/>
      <c r="CW2304" s="1"/>
      <c r="CX2304" s="1"/>
      <c r="CY2304" s="1"/>
      <c r="CZ2304" s="1"/>
      <c r="DA2304" s="1"/>
      <c r="DB2304" s="1"/>
      <c r="DC2304" s="1"/>
      <c r="DD2304" s="1"/>
      <c r="DE2304" s="1"/>
      <c r="DF2304" s="1"/>
      <c r="DG2304" s="1"/>
      <c r="DH2304" s="1"/>
      <c r="DI2304" s="1"/>
      <c r="DJ2304" s="1"/>
      <c r="DK2304" s="1"/>
      <c r="DL2304" s="1"/>
      <c r="DM2304" s="1"/>
      <c r="DN2304" s="1"/>
      <c r="DO2304" s="1"/>
      <c r="DP2304" s="1"/>
      <c r="DQ2304" s="1"/>
      <c r="DR2304" s="1"/>
      <c r="DS2304" s="1"/>
      <c r="DT2304" s="1"/>
      <c r="DU2304" s="1"/>
      <c r="DV2304" s="1"/>
      <c r="DW2304" s="1"/>
      <c r="DX2304" s="1"/>
      <c r="DY2304" s="1"/>
      <c r="DZ2304" s="1"/>
      <c r="EA2304" s="1"/>
      <c r="EB2304" s="1"/>
      <c r="EC2304" s="1"/>
      <c r="ED2304" s="1"/>
      <c r="EE2304" s="1"/>
      <c r="EF2304" s="1"/>
      <c r="EG2304" s="1"/>
      <c r="EH2304" s="1"/>
      <c r="EI2304" s="1"/>
      <c r="EJ2304" s="1"/>
      <c r="EK2304" s="1"/>
      <c r="EL2304" s="1"/>
      <c r="EM2304" s="1"/>
      <c r="EN2304" s="1"/>
      <c r="EO2304" s="1"/>
      <c r="EP2304" s="1"/>
      <c r="EQ2304" s="1"/>
      <c r="ER2304" s="1"/>
      <c r="ES2304" s="1"/>
      <c r="ET2304" s="1"/>
      <c r="EU2304" s="1"/>
      <c r="EV2304" s="1"/>
      <c r="EW2304" s="1"/>
      <c r="EX2304" s="1"/>
      <c r="EY2304" s="1"/>
      <c r="EZ2304" s="1"/>
      <c r="FA2304" s="1"/>
      <c r="FB2304" s="1"/>
      <c r="FC2304" s="1"/>
      <c r="FD2304" s="1"/>
      <c r="FE2304" s="1"/>
      <c r="FF2304" s="1"/>
      <c r="FG2304" s="1"/>
      <c r="FH2304" s="1"/>
      <c r="FI2304" s="1"/>
      <c r="FJ2304" s="1"/>
      <c r="FK2304" s="1"/>
      <c r="FL2304" s="1"/>
      <c r="FM2304" s="1"/>
      <c r="FN2304" s="1"/>
      <c r="FO2304" s="1"/>
      <c r="FP2304" s="1"/>
      <c r="FQ2304" s="1"/>
      <c r="FR2304" s="1"/>
      <c r="FS2304" s="1"/>
      <c r="FT2304" s="1"/>
      <c r="FU2304" s="1"/>
      <c r="FV2304" s="1"/>
      <c r="FW2304" s="1"/>
      <c r="FX2304" s="1"/>
      <c r="FY2304" s="1"/>
      <c r="FZ2304" s="1"/>
      <c r="GA2304" s="1"/>
      <c r="GB2304" s="1"/>
      <c r="GC2304" s="1"/>
      <c r="GD2304" s="1"/>
      <c r="GE2304" s="1"/>
      <c r="GF2304" s="1"/>
      <c r="GG2304" s="1"/>
      <c r="GH2304" s="1"/>
      <c r="GI2304" s="1"/>
      <c r="GJ2304" s="1"/>
      <c r="GK2304" s="1"/>
      <c r="GL2304" s="1"/>
      <c r="GM2304" s="1"/>
      <c r="GN2304" s="1"/>
      <c r="GO2304" s="1"/>
    </row>
    <row r="2305" spans="1:197" s="40" customFormat="1" x14ac:dyDescent="0.25">
      <c r="A2305" s="41"/>
      <c r="B2305" s="4"/>
      <c r="C2305" s="41"/>
      <c r="D2305" s="42"/>
      <c r="E2305" s="42"/>
      <c r="F2305" s="42"/>
      <c r="G2305" s="1"/>
      <c r="H2305" s="1"/>
      <c r="I2305" s="1"/>
      <c r="J2305" s="1"/>
      <c r="K2305" s="1"/>
      <c r="L2305" s="1"/>
      <c r="M2305" s="2"/>
      <c r="N2305" s="1"/>
      <c r="O2305" s="1"/>
      <c r="P2305" s="1"/>
      <c r="Q2305" s="1"/>
      <c r="R2305" s="1"/>
      <c r="S2305" s="1"/>
      <c r="T2305" s="1"/>
      <c r="U2305" s="1"/>
      <c r="V2305" s="1"/>
      <c r="W2305" s="1"/>
      <c r="X2305" s="1"/>
      <c r="Y2305" s="1"/>
      <c r="Z2305" s="1"/>
      <c r="AA2305" s="1"/>
      <c r="AB2305" s="1"/>
      <c r="AC2305" s="1"/>
      <c r="AD2305" s="1"/>
      <c r="AE2305" s="1"/>
      <c r="AF2305" s="1"/>
      <c r="AG2305" s="1"/>
      <c r="AH2305" s="1"/>
      <c r="AI2305" s="1"/>
      <c r="AJ2305" s="1"/>
      <c r="AK2305" s="1"/>
      <c r="AL2305" s="1"/>
      <c r="AM2305" s="1"/>
      <c r="AN2305" s="1"/>
      <c r="AO2305" s="1"/>
      <c r="AP2305" s="1"/>
      <c r="AQ2305" s="1"/>
      <c r="AR2305" s="1"/>
      <c r="AS2305" s="1"/>
      <c r="AT2305" s="1"/>
      <c r="AU2305" s="1"/>
      <c r="AV2305" s="1"/>
      <c r="AW2305" s="1"/>
      <c r="AX2305" s="1"/>
      <c r="AY2305" s="1"/>
      <c r="AZ2305" s="1"/>
      <c r="BA2305" s="1"/>
      <c r="BB2305" s="1"/>
      <c r="BC2305" s="1"/>
      <c r="BD2305" s="1"/>
      <c r="BE2305" s="1"/>
      <c r="BF2305" s="1"/>
      <c r="BG2305" s="1"/>
      <c r="BH2305" s="1"/>
      <c r="BI2305" s="1"/>
      <c r="BJ2305" s="1"/>
      <c r="BK2305" s="1"/>
      <c r="BL2305" s="1"/>
      <c r="BM2305" s="1"/>
      <c r="BN2305" s="1"/>
      <c r="BO2305" s="1"/>
      <c r="BP2305" s="1"/>
      <c r="BQ2305" s="1"/>
      <c r="BR2305" s="1"/>
      <c r="BS2305" s="1"/>
      <c r="BT2305" s="1"/>
      <c r="BU2305" s="1"/>
      <c r="BV2305" s="1"/>
      <c r="BW2305" s="1"/>
      <c r="BX2305" s="1"/>
      <c r="BY2305" s="1"/>
      <c r="BZ2305" s="1"/>
      <c r="CA2305" s="1"/>
      <c r="CB2305" s="1"/>
      <c r="CC2305" s="1"/>
      <c r="CD2305" s="1"/>
      <c r="CE2305" s="1"/>
      <c r="CF2305" s="1"/>
      <c r="CG2305" s="1"/>
      <c r="CH2305" s="1"/>
      <c r="CI2305" s="1"/>
      <c r="CJ2305" s="1"/>
      <c r="CK2305" s="1"/>
      <c r="CL2305" s="1"/>
      <c r="CM2305" s="1"/>
      <c r="CN2305" s="1"/>
      <c r="CO2305" s="1"/>
      <c r="CP2305" s="1"/>
      <c r="CQ2305" s="1"/>
      <c r="CR2305" s="1"/>
      <c r="CS2305" s="1"/>
      <c r="CT2305" s="1"/>
      <c r="CU2305" s="1"/>
      <c r="CV2305" s="1"/>
      <c r="CW2305" s="1"/>
      <c r="CX2305" s="1"/>
      <c r="CY2305" s="1"/>
      <c r="CZ2305" s="1"/>
      <c r="DA2305" s="1"/>
      <c r="DB2305" s="1"/>
      <c r="DC2305" s="1"/>
      <c r="DD2305" s="1"/>
      <c r="DE2305" s="1"/>
      <c r="DF2305" s="1"/>
      <c r="DG2305" s="1"/>
      <c r="DH2305" s="1"/>
      <c r="DI2305" s="1"/>
      <c r="DJ2305" s="1"/>
      <c r="DK2305" s="1"/>
      <c r="DL2305" s="1"/>
      <c r="DM2305" s="1"/>
      <c r="DN2305" s="1"/>
      <c r="DO2305" s="1"/>
      <c r="DP2305" s="1"/>
      <c r="DQ2305" s="1"/>
      <c r="DR2305" s="1"/>
      <c r="DS2305" s="1"/>
      <c r="DT2305" s="1"/>
      <c r="DU2305" s="1"/>
      <c r="DV2305" s="1"/>
      <c r="DW2305" s="1"/>
      <c r="DX2305" s="1"/>
      <c r="DY2305" s="1"/>
      <c r="DZ2305" s="1"/>
      <c r="EA2305" s="1"/>
      <c r="EB2305" s="1"/>
      <c r="EC2305" s="1"/>
      <c r="ED2305" s="1"/>
      <c r="EE2305" s="1"/>
      <c r="EF2305" s="1"/>
      <c r="EG2305" s="1"/>
      <c r="EH2305" s="1"/>
      <c r="EI2305" s="1"/>
      <c r="EJ2305" s="1"/>
      <c r="EK2305" s="1"/>
      <c r="EL2305" s="1"/>
      <c r="EM2305" s="1"/>
      <c r="EN2305" s="1"/>
      <c r="EO2305" s="1"/>
      <c r="EP2305" s="1"/>
      <c r="EQ2305" s="1"/>
      <c r="ER2305" s="1"/>
      <c r="ES2305" s="1"/>
      <c r="ET2305" s="1"/>
      <c r="EU2305" s="1"/>
      <c r="EV2305" s="1"/>
      <c r="EW2305" s="1"/>
      <c r="EX2305" s="1"/>
      <c r="EY2305" s="1"/>
      <c r="EZ2305" s="1"/>
      <c r="FA2305" s="1"/>
      <c r="FB2305" s="1"/>
      <c r="FC2305" s="1"/>
      <c r="FD2305" s="1"/>
      <c r="FE2305" s="1"/>
      <c r="FF2305" s="1"/>
      <c r="FG2305" s="1"/>
      <c r="FH2305" s="1"/>
      <c r="FI2305" s="1"/>
      <c r="FJ2305" s="1"/>
      <c r="FK2305" s="1"/>
      <c r="FL2305" s="1"/>
      <c r="FM2305" s="1"/>
      <c r="FN2305" s="1"/>
      <c r="FO2305" s="1"/>
      <c r="FP2305" s="1"/>
      <c r="FQ2305" s="1"/>
      <c r="FR2305" s="1"/>
      <c r="FS2305" s="1"/>
      <c r="FT2305" s="1"/>
      <c r="FU2305" s="1"/>
      <c r="FV2305" s="1"/>
      <c r="FW2305" s="1"/>
      <c r="FX2305" s="1"/>
      <c r="FY2305" s="1"/>
      <c r="FZ2305" s="1"/>
      <c r="GA2305" s="1"/>
      <c r="GB2305" s="1"/>
      <c r="GC2305" s="1"/>
      <c r="GD2305" s="1"/>
      <c r="GE2305" s="1"/>
      <c r="GF2305" s="1"/>
      <c r="GG2305" s="1"/>
      <c r="GH2305" s="1"/>
      <c r="GI2305" s="1"/>
      <c r="GJ2305" s="1"/>
      <c r="GK2305" s="1"/>
      <c r="GL2305" s="1"/>
      <c r="GM2305" s="1"/>
      <c r="GN2305" s="1"/>
      <c r="GO2305" s="1"/>
    </row>
    <row r="2306" spans="1:197" s="40" customFormat="1" x14ac:dyDescent="0.25">
      <c r="A2306" s="41"/>
      <c r="B2306" s="4"/>
      <c r="C2306" s="41"/>
      <c r="D2306" s="42"/>
      <c r="E2306" s="42"/>
      <c r="F2306" s="42"/>
      <c r="G2306" s="1"/>
      <c r="H2306" s="1"/>
      <c r="I2306" s="1"/>
      <c r="J2306" s="1"/>
      <c r="K2306" s="1"/>
      <c r="L2306" s="1"/>
      <c r="M2306" s="2"/>
      <c r="N2306" s="1"/>
      <c r="O2306" s="1"/>
      <c r="P2306" s="1"/>
      <c r="Q2306" s="1"/>
      <c r="R2306" s="1"/>
      <c r="S2306" s="1"/>
      <c r="T2306" s="1"/>
      <c r="U2306" s="1"/>
      <c r="V2306" s="1"/>
      <c r="W2306" s="1"/>
      <c r="X2306" s="1"/>
      <c r="Y2306" s="1"/>
      <c r="Z2306" s="1"/>
      <c r="AA2306" s="1"/>
      <c r="AB2306" s="1"/>
      <c r="AC2306" s="1"/>
      <c r="AD2306" s="1"/>
      <c r="AE2306" s="1"/>
      <c r="AF2306" s="1"/>
      <c r="AG2306" s="1"/>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1"/>
      <c r="BG2306" s="1"/>
      <c r="BH2306" s="1"/>
      <c r="BI2306" s="1"/>
      <c r="BJ2306" s="1"/>
      <c r="BK2306" s="1"/>
      <c r="BL2306" s="1"/>
      <c r="BM2306" s="1"/>
      <c r="BN2306" s="1"/>
      <c r="BO2306" s="1"/>
      <c r="BP2306" s="1"/>
      <c r="BQ2306" s="1"/>
      <c r="BR2306" s="1"/>
      <c r="BS2306" s="1"/>
      <c r="BT2306" s="1"/>
      <c r="BU2306" s="1"/>
      <c r="BV2306" s="1"/>
      <c r="BW2306" s="1"/>
      <c r="BX2306" s="1"/>
      <c r="BY2306" s="1"/>
      <c r="BZ2306" s="1"/>
      <c r="CA2306" s="1"/>
      <c r="CB2306" s="1"/>
      <c r="CC2306" s="1"/>
      <c r="CD2306" s="1"/>
      <c r="CE2306" s="1"/>
      <c r="CF2306" s="1"/>
      <c r="CG2306" s="1"/>
      <c r="CH2306" s="1"/>
      <c r="CI2306" s="1"/>
      <c r="CJ2306" s="1"/>
      <c r="CK2306" s="1"/>
      <c r="CL2306" s="1"/>
      <c r="CM2306" s="1"/>
      <c r="CN2306" s="1"/>
      <c r="CO2306" s="1"/>
      <c r="CP2306" s="1"/>
      <c r="CQ2306" s="1"/>
      <c r="CR2306" s="1"/>
      <c r="CS2306" s="1"/>
      <c r="CT2306" s="1"/>
      <c r="CU2306" s="1"/>
      <c r="CV2306" s="1"/>
      <c r="CW2306" s="1"/>
      <c r="CX2306" s="1"/>
      <c r="CY2306" s="1"/>
      <c r="CZ2306" s="1"/>
      <c r="DA2306" s="1"/>
      <c r="DB2306" s="1"/>
      <c r="DC2306" s="1"/>
      <c r="DD2306" s="1"/>
      <c r="DE2306" s="1"/>
      <c r="DF2306" s="1"/>
      <c r="DG2306" s="1"/>
      <c r="DH2306" s="1"/>
      <c r="DI2306" s="1"/>
      <c r="DJ2306" s="1"/>
      <c r="DK2306" s="1"/>
      <c r="DL2306" s="1"/>
      <c r="DM2306" s="1"/>
      <c r="DN2306" s="1"/>
      <c r="DO2306" s="1"/>
      <c r="DP2306" s="1"/>
      <c r="DQ2306" s="1"/>
      <c r="DR2306" s="1"/>
      <c r="DS2306" s="1"/>
      <c r="DT2306" s="1"/>
      <c r="DU2306" s="1"/>
      <c r="DV2306" s="1"/>
      <c r="DW2306" s="1"/>
      <c r="DX2306" s="1"/>
      <c r="DY2306" s="1"/>
      <c r="DZ2306" s="1"/>
      <c r="EA2306" s="1"/>
      <c r="EB2306" s="1"/>
      <c r="EC2306" s="1"/>
      <c r="ED2306" s="1"/>
      <c r="EE2306" s="1"/>
      <c r="EF2306" s="1"/>
      <c r="EG2306" s="1"/>
      <c r="EH2306" s="1"/>
      <c r="EI2306" s="1"/>
      <c r="EJ2306" s="1"/>
      <c r="EK2306" s="1"/>
      <c r="EL2306" s="1"/>
      <c r="EM2306" s="1"/>
      <c r="EN2306" s="1"/>
      <c r="EO2306" s="1"/>
      <c r="EP2306" s="1"/>
      <c r="EQ2306" s="1"/>
      <c r="ER2306" s="1"/>
      <c r="ES2306" s="1"/>
      <c r="ET2306" s="1"/>
      <c r="EU2306" s="1"/>
      <c r="EV2306" s="1"/>
      <c r="EW2306" s="1"/>
      <c r="EX2306" s="1"/>
      <c r="EY2306" s="1"/>
      <c r="EZ2306" s="1"/>
      <c r="FA2306" s="1"/>
      <c r="FB2306" s="1"/>
      <c r="FC2306" s="1"/>
      <c r="FD2306" s="1"/>
      <c r="FE2306" s="1"/>
      <c r="FF2306" s="1"/>
      <c r="FG2306" s="1"/>
      <c r="FH2306" s="1"/>
      <c r="FI2306" s="1"/>
      <c r="FJ2306" s="1"/>
      <c r="FK2306" s="1"/>
      <c r="FL2306" s="1"/>
      <c r="FM2306" s="1"/>
      <c r="FN2306" s="1"/>
      <c r="FO2306" s="1"/>
      <c r="FP2306" s="1"/>
      <c r="FQ2306" s="1"/>
      <c r="FR2306" s="1"/>
      <c r="FS2306" s="1"/>
      <c r="FT2306" s="1"/>
      <c r="FU2306" s="1"/>
      <c r="FV2306" s="1"/>
      <c r="FW2306" s="1"/>
      <c r="FX2306" s="1"/>
      <c r="FY2306" s="1"/>
      <c r="FZ2306" s="1"/>
      <c r="GA2306" s="1"/>
      <c r="GB2306" s="1"/>
      <c r="GC2306" s="1"/>
      <c r="GD2306" s="1"/>
      <c r="GE2306" s="1"/>
      <c r="GF2306" s="1"/>
      <c r="GG2306" s="1"/>
      <c r="GH2306" s="1"/>
      <c r="GI2306" s="1"/>
      <c r="GJ2306" s="1"/>
      <c r="GK2306" s="1"/>
      <c r="GL2306" s="1"/>
      <c r="GM2306" s="1"/>
      <c r="GN2306" s="1"/>
      <c r="GO2306" s="1"/>
    </row>
    <row r="2307" spans="1:197" s="40" customFormat="1" x14ac:dyDescent="0.25">
      <c r="A2307" s="41"/>
      <c r="B2307" s="4"/>
      <c r="C2307" s="41"/>
      <c r="D2307" s="42"/>
      <c r="E2307" s="42"/>
      <c r="F2307" s="42"/>
      <c r="G2307" s="1"/>
      <c r="H2307" s="1"/>
      <c r="I2307" s="1"/>
      <c r="J2307" s="1"/>
      <c r="K2307" s="1"/>
      <c r="L2307" s="1"/>
      <c r="M2307" s="2"/>
      <c r="N2307" s="1"/>
      <c r="O2307" s="1"/>
      <c r="P2307" s="1"/>
      <c r="Q2307" s="1"/>
      <c r="R2307" s="1"/>
      <c r="S2307" s="1"/>
      <c r="T2307" s="1"/>
      <c r="U2307" s="1"/>
      <c r="V2307" s="1"/>
      <c r="W2307" s="1"/>
      <c r="X2307" s="1"/>
      <c r="Y2307" s="1"/>
      <c r="Z2307" s="1"/>
      <c r="AA2307" s="1"/>
      <c r="AB2307" s="1"/>
      <c r="AC2307" s="1"/>
      <c r="AD2307" s="1"/>
      <c r="AE2307" s="1"/>
      <c r="AF2307" s="1"/>
      <c r="AG2307" s="1"/>
      <c r="AH2307" s="1"/>
      <c r="AI2307" s="1"/>
      <c r="AJ2307" s="1"/>
      <c r="AK2307" s="1"/>
      <c r="AL2307" s="1"/>
      <c r="AM2307" s="1"/>
      <c r="AN2307" s="1"/>
      <c r="AO2307" s="1"/>
      <c r="AP2307" s="1"/>
      <c r="AQ2307" s="1"/>
      <c r="AR2307" s="1"/>
      <c r="AS2307" s="1"/>
      <c r="AT2307" s="1"/>
      <c r="AU2307" s="1"/>
      <c r="AV2307" s="1"/>
      <c r="AW2307" s="1"/>
      <c r="AX2307" s="1"/>
      <c r="AY2307" s="1"/>
      <c r="AZ2307" s="1"/>
      <c r="BA2307" s="1"/>
      <c r="BB2307" s="1"/>
      <c r="BC2307" s="1"/>
      <c r="BD2307" s="1"/>
      <c r="BE2307" s="1"/>
      <c r="BF2307" s="1"/>
      <c r="BG2307" s="1"/>
      <c r="BH2307" s="1"/>
      <c r="BI2307" s="1"/>
      <c r="BJ2307" s="1"/>
      <c r="BK2307" s="1"/>
      <c r="BL2307" s="1"/>
      <c r="BM2307" s="1"/>
      <c r="BN2307" s="1"/>
      <c r="BO2307" s="1"/>
      <c r="BP2307" s="1"/>
      <c r="BQ2307" s="1"/>
      <c r="BR2307" s="1"/>
      <c r="BS2307" s="1"/>
      <c r="BT2307" s="1"/>
      <c r="BU2307" s="1"/>
      <c r="BV2307" s="1"/>
      <c r="BW2307" s="1"/>
      <c r="BX2307" s="1"/>
      <c r="BY2307" s="1"/>
      <c r="BZ2307" s="1"/>
      <c r="CA2307" s="1"/>
      <c r="CB2307" s="1"/>
      <c r="CC2307" s="1"/>
      <c r="CD2307" s="1"/>
      <c r="CE2307" s="1"/>
      <c r="CF2307" s="1"/>
      <c r="CG2307" s="1"/>
      <c r="CH2307" s="1"/>
      <c r="CI2307" s="1"/>
      <c r="CJ2307" s="1"/>
      <c r="CK2307" s="1"/>
      <c r="CL2307" s="1"/>
      <c r="CM2307" s="1"/>
      <c r="CN2307" s="1"/>
      <c r="CO2307" s="1"/>
      <c r="CP2307" s="1"/>
      <c r="CQ2307" s="1"/>
      <c r="CR2307" s="1"/>
      <c r="CS2307" s="1"/>
      <c r="CT2307" s="1"/>
      <c r="CU2307" s="1"/>
      <c r="CV2307" s="1"/>
      <c r="CW2307" s="1"/>
      <c r="CX2307" s="1"/>
      <c r="CY2307" s="1"/>
      <c r="CZ2307" s="1"/>
      <c r="DA2307" s="1"/>
      <c r="DB2307" s="1"/>
      <c r="DC2307" s="1"/>
      <c r="DD2307" s="1"/>
      <c r="DE2307" s="1"/>
      <c r="DF2307" s="1"/>
      <c r="DG2307" s="1"/>
      <c r="DH2307" s="1"/>
      <c r="DI2307" s="1"/>
      <c r="DJ2307" s="1"/>
      <c r="DK2307" s="1"/>
      <c r="DL2307" s="1"/>
      <c r="DM2307" s="1"/>
      <c r="DN2307" s="1"/>
      <c r="DO2307" s="1"/>
      <c r="DP2307" s="1"/>
      <c r="DQ2307" s="1"/>
      <c r="DR2307" s="1"/>
      <c r="DS2307" s="1"/>
      <c r="DT2307" s="1"/>
      <c r="DU2307" s="1"/>
      <c r="DV2307" s="1"/>
      <c r="DW2307" s="1"/>
      <c r="DX2307" s="1"/>
      <c r="DY2307" s="1"/>
      <c r="DZ2307" s="1"/>
      <c r="EA2307" s="1"/>
      <c r="EB2307" s="1"/>
      <c r="EC2307" s="1"/>
      <c r="ED2307" s="1"/>
      <c r="EE2307" s="1"/>
      <c r="EF2307" s="1"/>
      <c r="EG2307" s="1"/>
      <c r="EH2307" s="1"/>
      <c r="EI2307" s="1"/>
      <c r="EJ2307" s="1"/>
      <c r="EK2307" s="1"/>
      <c r="EL2307" s="1"/>
      <c r="EM2307" s="1"/>
      <c r="EN2307" s="1"/>
      <c r="EO2307" s="1"/>
      <c r="EP2307" s="1"/>
      <c r="EQ2307" s="1"/>
      <c r="ER2307" s="1"/>
      <c r="ES2307" s="1"/>
      <c r="ET2307" s="1"/>
      <c r="EU2307" s="1"/>
      <c r="EV2307" s="1"/>
      <c r="EW2307" s="1"/>
      <c r="EX2307" s="1"/>
      <c r="EY2307" s="1"/>
      <c r="EZ2307" s="1"/>
      <c r="FA2307" s="1"/>
      <c r="FB2307" s="1"/>
      <c r="FC2307" s="1"/>
      <c r="FD2307" s="1"/>
      <c r="FE2307" s="1"/>
      <c r="FF2307" s="1"/>
      <c r="FG2307" s="1"/>
      <c r="FH2307" s="1"/>
      <c r="FI2307" s="1"/>
      <c r="FJ2307" s="1"/>
      <c r="FK2307" s="1"/>
      <c r="FL2307" s="1"/>
      <c r="FM2307" s="1"/>
      <c r="FN2307" s="1"/>
      <c r="FO2307" s="1"/>
      <c r="FP2307" s="1"/>
      <c r="FQ2307" s="1"/>
      <c r="FR2307" s="1"/>
      <c r="FS2307" s="1"/>
      <c r="FT2307" s="1"/>
      <c r="FU2307" s="1"/>
      <c r="FV2307" s="1"/>
      <c r="FW2307" s="1"/>
      <c r="FX2307" s="1"/>
      <c r="FY2307" s="1"/>
      <c r="FZ2307" s="1"/>
      <c r="GA2307" s="1"/>
      <c r="GB2307" s="1"/>
      <c r="GC2307" s="1"/>
      <c r="GD2307" s="1"/>
      <c r="GE2307" s="1"/>
      <c r="GF2307" s="1"/>
      <c r="GG2307" s="1"/>
      <c r="GH2307" s="1"/>
      <c r="GI2307" s="1"/>
      <c r="GJ2307" s="1"/>
      <c r="GK2307" s="1"/>
      <c r="GL2307" s="1"/>
      <c r="GM2307" s="1"/>
      <c r="GN2307" s="1"/>
      <c r="GO2307" s="1"/>
    </row>
    <row r="2308" spans="1:197" s="40" customFormat="1" x14ac:dyDescent="0.25">
      <c r="A2308" s="41"/>
      <c r="B2308" s="4"/>
      <c r="C2308" s="41"/>
      <c r="D2308" s="42"/>
      <c r="E2308" s="42"/>
      <c r="F2308" s="42"/>
      <c r="G2308" s="1"/>
      <c r="H2308" s="1"/>
      <c r="I2308" s="1"/>
      <c r="J2308" s="1"/>
      <c r="K2308" s="1"/>
      <c r="L2308" s="1"/>
      <c r="M2308" s="2"/>
      <c r="N2308" s="1"/>
      <c r="O2308" s="1"/>
      <c r="P2308" s="1"/>
      <c r="Q2308" s="1"/>
      <c r="R2308" s="1"/>
      <c r="S2308" s="1"/>
      <c r="T2308" s="1"/>
      <c r="U2308" s="1"/>
      <c r="V2308" s="1"/>
      <c r="W2308" s="1"/>
      <c r="X2308" s="1"/>
      <c r="Y2308" s="1"/>
      <c r="Z2308" s="1"/>
      <c r="AA2308" s="1"/>
      <c r="AB2308" s="1"/>
      <c r="AC2308" s="1"/>
      <c r="AD2308" s="1"/>
      <c r="AE2308" s="1"/>
      <c r="AF2308" s="1"/>
      <c r="AG2308" s="1"/>
      <c r="AH2308" s="1"/>
      <c r="AI2308" s="1"/>
      <c r="AJ2308" s="1"/>
      <c r="AK2308" s="1"/>
      <c r="AL2308" s="1"/>
      <c r="AM2308" s="1"/>
      <c r="AN2308" s="1"/>
      <c r="AO2308" s="1"/>
      <c r="AP2308" s="1"/>
      <c r="AQ2308" s="1"/>
      <c r="AR2308" s="1"/>
      <c r="AS2308" s="1"/>
      <c r="AT2308" s="1"/>
      <c r="AU2308" s="1"/>
      <c r="AV2308" s="1"/>
      <c r="AW2308" s="1"/>
      <c r="AX2308" s="1"/>
      <c r="AY2308" s="1"/>
      <c r="AZ2308" s="1"/>
      <c r="BA2308" s="1"/>
      <c r="BB2308" s="1"/>
      <c r="BC2308" s="1"/>
      <c r="BD2308" s="1"/>
      <c r="BE2308" s="1"/>
      <c r="BF2308" s="1"/>
      <c r="BG2308" s="1"/>
      <c r="BH2308" s="1"/>
      <c r="BI2308" s="1"/>
      <c r="BJ2308" s="1"/>
      <c r="BK2308" s="1"/>
      <c r="BL2308" s="1"/>
      <c r="BM2308" s="1"/>
      <c r="BN2308" s="1"/>
      <c r="BO2308" s="1"/>
      <c r="BP2308" s="1"/>
      <c r="BQ2308" s="1"/>
      <c r="BR2308" s="1"/>
      <c r="BS2308" s="1"/>
      <c r="BT2308" s="1"/>
      <c r="BU2308" s="1"/>
      <c r="BV2308" s="1"/>
      <c r="BW2308" s="1"/>
      <c r="BX2308" s="1"/>
      <c r="BY2308" s="1"/>
      <c r="BZ2308" s="1"/>
      <c r="CA2308" s="1"/>
      <c r="CB2308" s="1"/>
      <c r="CC2308" s="1"/>
      <c r="CD2308" s="1"/>
      <c r="CE2308" s="1"/>
      <c r="CF2308" s="1"/>
      <c r="CG2308" s="1"/>
      <c r="CH2308" s="1"/>
      <c r="CI2308" s="1"/>
      <c r="CJ2308" s="1"/>
      <c r="CK2308" s="1"/>
      <c r="CL2308" s="1"/>
      <c r="CM2308" s="1"/>
      <c r="CN2308" s="1"/>
      <c r="CO2308" s="1"/>
      <c r="CP2308" s="1"/>
      <c r="CQ2308" s="1"/>
      <c r="CR2308" s="1"/>
      <c r="CS2308" s="1"/>
      <c r="CT2308" s="1"/>
      <c r="CU2308" s="1"/>
      <c r="CV2308" s="1"/>
      <c r="CW2308" s="1"/>
      <c r="CX2308" s="1"/>
      <c r="CY2308" s="1"/>
      <c r="CZ2308" s="1"/>
      <c r="DA2308" s="1"/>
      <c r="DB2308" s="1"/>
      <c r="DC2308" s="1"/>
      <c r="DD2308" s="1"/>
      <c r="DE2308" s="1"/>
      <c r="DF2308" s="1"/>
      <c r="DG2308" s="1"/>
      <c r="DH2308" s="1"/>
      <c r="DI2308" s="1"/>
      <c r="DJ2308" s="1"/>
      <c r="DK2308" s="1"/>
      <c r="DL2308" s="1"/>
      <c r="DM2308" s="1"/>
      <c r="DN2308" s="1"/>
      <c r="DO2308" s="1"/>
      <c r="DP2308" s="1"/>
      <c r="DQ2308" s="1"/>
      <c r="DR2308" s="1"/>
      <c r="DS2308" s="1"/>
      <c r="DT2308" s="1"/>
      <c r="DU2308" s="1"/>
      <c r="DV2308" s="1"/>
      <c r="DW2308" s="1"/>
      <c r="DX2308" s="1"/>
      <c r="DY2308" s="1"/>
      <c r="DZ2308" s="1"/>
      <c r="EA2308" s="1"/>
      <c r="EB2308" s="1"/>
      <c r="EC2308" s="1"/>
      <c r="ED2308" s="1"/>
      <c r="EE2308" s="1"/>
      <c r="EF2308" s="1"/>
      <c r="EG2308" s="1"/>
      <c r="EH2308" s="1"/>
      <c r="EI2308" s="1"/>
      <c r="EJ2308" s="1"/>
      <c r="EK2308" s="1"/>
      <c r="EL2308" s="1"/>
      <c r="EM2308" s="1"/>
      <c r="EN2308" s="1"/>
      <c r="EO2308" s="1"/>
      <c r="EP2308" s="1"/>
      <c r="EQ2308" s="1"/>
      <c r="ER2308" s="1"/>
      <c r="ES2308" s="1"/>
      <c r="ET2308" s="1"/>
      <c r="EU2308" s="1"/>
      <c r="EV2308" s="1"/>
      <c r="EW2308" s="1"/>
      <c r="EX2308" s="1"/>
      <c r="EY2308" s="1"/>
      <c r="EZ2308" s="1"/>
      <c r="FA2308" s="1"/>
      <c r="FB2308" s="1"/>
      <c r="FC2308" s="1"/>
      <c r="FD2308" s="1"/>
      <c r="FE2308" s="1"/>
      <c r="FF2308" s="1"/>
      <c r="FG2308" s="1"/>
      <c r="FH2308" s="1"/>
      <c r="FI2308" s="1"/>
      <c r="FJ2308" s="1"/>
      <c r="FK2308" s="1"/>
      <c r="FL2308" s="1"/>
      <c r="FM2308" s="1"/>
      <c r="FN2308" s="1"/>
      <c r="FO2308" s="1"/>
      <c r="FP2308" s="1"/>
      <c r="FQ2308" s="1"/>
      <c r="FR2308" s="1"/>
      <c r="FS2308" s="1"/>
      <c r="FT2308" s="1"/>
      <c r="FU2308" s="1"/>
      <c r="FV2308" s="1"/>
      <c r="FW2308" s="1"/>
      <c r="FX2308" s="1"/>
      <c r="FY2308" s="1"/>
      <c r="FZ2308" s="1"/>
      <c r="GA2308" s="1"/>
      <c r="GB2308" s="1"/>
      <c r="GC2308" s="1"/>
      <c r="GD2308" s="1"/>
      <c r="GE2308" s="1"/>
      <c r="GF2308" s="1"/>
      <c r="GG2308" s="1"/>
      <c r="GH2308" s="1"/>
      <c r="GI2308" s="1"/>
      <c r="GJ2308" s="1"/>
      <c r="GK2308" s="1"/>
      <c r="GL2308" s="1"/>
      <c r="GM2308" s="1"/>
      <c r="GN2308" s="1"/>
      <c r="GO2308" s="1"/>
    </row>
    <row r="2309" spans="1:197" s="40" customFormat="1" x14ac:dyDescent="0.25">
      <c r="A2309" s="41"/>
      <c r="B2309" s="4"/>
      <c r="C2309" s="41"/>
      <c r="D2309" s="42"/>
      <c r="E2309" s="42"/>
      <c r="F2309" s="42"/>
      <c r="G2309" s="1"/>
      <c r="H2309" s="1"/>
      <c r="I2309" s="1"/>
      <c r="J2309" s="1"/>
      <c r="K2309" s="1"/>
      <c r="L2309" s="1"/>
      <c r="M2309" s="2"/>
      <c r="N2309" s="1"/>
      <c r="O2309" s="1"/>
      <c r="P2309" s="1"/>
      <c r="Q2309" s="1"/>
      <c r="R2309" s="1"/>
      <c r="S2309" s="1"/>
      <c r="T2309" s="1"/>
      <c r="U2309" s="1"/>
      <c r="V2309" s="1"/>
      <c r="W2309" s="1"/>
      <c r="X2309" s="1"/>
      <c r="Y2309" s="1"/>
      <c r="Z2309" s="1"/>
      <c r="AA2309" s="1"/>
      <c r="AB2309" s="1"/>
      <c r="AC2309" s="1"/>
      <c r="AD2309" s="1"/>
      <c r="AE2309" s="1"/>
      <c r="AF2309" s="1"/>
      <c r="AG2309" s="1"/>
      <c r="AH2309" s="1"/>
      <c r="AI2309" s="1"/>
      <c r="AJ2309" s="1"/>
      <c r="AK2309" s="1"/>
      <c r="AL2309" s="1"/>
      <c r="AM2309" s="1"/>
      <c r="AN2309" s="1"/>
      <c r="AO2309" s="1"/>
      <c r="AP2309" s="1"/>
      <c r="AQ2309" s="1"/>
      <c r="AR2309" s="1"/>
      <c r="AS2309" s="1"/>
      <c r="AT2309" s="1"/>
      <c r="AU2309" s="1"/>
      <c r="AV2309" s="1"/>
      <c r="AW2309" s="1"/>
      <c r="AX2309" s="1"/>
      <c r="AY2309" s="1"/>
      <c r="AZ2309" s="1"/>
      <c r="BA2309" s="1"/>
      <c r="BB2309" s="1"/>
      <c r="BC2309" s="1"/>
      <c r="BD2309" s="1"/>
      <c r="BE2309" s="1"/>
      <c r="BF2309" s="1"/>
      <c r="BG2309" s="1"/>
      <c r="BH2309" s="1"/>
      <c r="BI2309" s="1"/>
      <c r="BJ2309" s="1"/>
      <c r="BK2309" s="1"/>
      <c r="BL2309" s="1"/>
      <c r="BM2309" s="1"/>
      <c r="BN2309" s="1"/>
      <c r="BO2309" s="1"/>
      <c r="BP2309" s="1"/>
      <c r="BQ2309" s="1"/>
      <c r="BR2309" s="1"/>
      <c r="BS2309" s="1"/>
      <c r="BT2309" s="1"/>
      <c r="BU2309" s="1"/>
      <c r="BV2309" s="1"/>
      <c r="BW2309" s="1"/>
      <c r="BX2309" s="1"/>
      <c r="BY2309" s="1"/>
      <c r="BZ2309" s="1"/>
      <c r="CA2309" s="1"/>
      <c r="CB2309" s="1"/>
      <c r="CC2309" s="1"/>
      <c r="CD2309" s="1"/>
      <c r="CE2309" s="1"/>
      <c r="CF2309" s="1"/>
      <c r="CG2309" s="1"/>
      <c r="CH2309" s="1"/>
      <c r="CI2309" s="1"/>
      <c r="CJ2309" s="1"/>
      <c r="CK2309" s="1"/>
      <c r="CL2309" s="1"/>
      <c r="CM2309" s="1"/>
      <c r="CN2309" s="1"/>
      <c r="CO2309" s="1"/>
      <c r="CP2309" s="1"/>
      <c r="CQ2309" s="1"/>
      <c r="CR2309" s="1"/>
      <c r="CS2309" s="1"/>
      <c r="CT2309" s="1"/>
      <c r="CU2309" s="1"/>
      <c r="CV2309" s="1"/>
      <c r="CW2309" s="1"/>
      <c r="CX2309" s="1"/>
      <c r="CY2309" s="1"/>
      <c r="CZ2309" s="1"/>
      <c r="DA2309" s="1"/>
      <c r="DB2309" s="1"/>
      <c r="DC2309" s="1"/>
      <c r="DD2309" s="1"/>
      <c r="DE2309" s="1"/>
      <c r="DF2309" s="1"/>
      <c r="DG2309" s="1"/>
      <c r="DH2309" s="1"/>
      <c r="DI2309" s="1"/>
      <c r="DJ2309" s="1"/>
      <c r="DK2309" s="1"/>
      <c r="DL2309" s="1"/>
      <c r="DM2309" s="1"/>
      <c r="DN2309" s="1"/>
      <c r="DO2309" s="1"/>
      <c r="DP2309" s="1"/>
      <c r="DQ2309" s="1"/>
      <c r="DR2309" s="1"/>
      <c r="DS2309" s="1"/>
      <c r="DT2309" s="1"/>
      <c r="DU2309" s="1"/>
      <c r="DV2309" s="1"/>
      <c r="DW2309" s="1"/>
      <c r="DX2309" s="1"/>
      <c r="DY2309" s="1"/>
      <c r="DZ2309" s="1"/>
      <c r="EA2309" s="1"/>
      <c r="EB2309" s="1"/>
      <c r="EC2309" s="1"/>
      <c r="ED2309" s="1"/>
      <c r="EE2309" s="1"/>
      <c r="EF2309" s="1"/>
      <c r="EG2309" s="1"/>
      <c r="EH2309" s="1"/>
      <c r="EI2309" s="1"/>
      <c r="EJ2309" s="1"/>
      <c r="EK2309" s="1"/>
      <c r="EL2309" s="1"/>
      <c r="EM2309" s="1"/>
      <c r="EN2309" s="1"/>
      <c r="EO2309" s="1"/>
      <c r="EP2309" s="1"/>
      <c r="EQ2309" s="1"/>
      <c r="ER2309" s="1"/>
      <c r="ES2309" s="1"/>
      <c r="ET2309" s="1"/>
      <c r="EU2309" s="1"/>
      <c r="EV2309" s="1"/>
      <c r="EW2309" s="1"/>
      <c r="EX2309" s="1"/>
      <c r="EY2309" s="1"/>
      <c r="EZ2309" s="1"/>
      <c r="FA2309" s="1"/>
      <c r="FB2309" s="1"/>
      <c r="FC2309" s="1"/>
      <c r="FD2309" s="1"/>
      <c r="FE2309" s="1"/>
      <c r="FF2309" s="1"/>
      <c r="FG2309" s="1"/>
      <c r="FH2309" s="1"/>
      <c r="FI2309" s="1"/>
      <c r="FJ2309" s="1"/>
      <c r="FK2309" s="1"/>
      <c r="FL2309" s="1"/>
      <c r="FM2309" s="1"/>
      <c r="FN2309" s="1"/>
      <c r="FO2309" s="1"/>
      <c r="FP2309" s="1"/>
      <c r="FQ2309" s="1"/>
      <c r="FR2309" s="1"/>
      <c r="FS2309" s="1"/>
      <c r="FT2309" s="1"/>
      <c r="FU2309" s="1"/>
      <c r="FV2309" s="1"/>
      <c r="FW2309" s="1"/>
      <c r="FX2309" s="1"/>
      <c r="FY2309" s="1"/>
      <c r="FZ2309" s="1"/>
      <c r="GA2309" s="1"/>
      <c r="GB2309" s="1"/>
      <c r="GC2309" s="1"/>
      <c r="GD2309" s="1"/>
      <c r="GE2309" s="1"/>
      <c r="GF2309" s="1"/>
      <c r="GG2309" s="1"/>
      <c r="GH2309" s="1"/>
      <c r="GI2309" s="1"/>
      <c r="GJ2309" s="1"/>
      <c r="GK2309" s="1"/>
      <c r="GL2309" s="1"/>
      <c r="GM2309" s="1"/>
      <c r="GN2309" s="1"/>
      <c r="GO2309" s="1"/>
    </row>
    <row r="2310" spans="1:197" s="40" customFormat="1" x14ac:dyDescent="0.25">
      <c r="A2310" s="41"/>
      <c r="B2310" s="4"/>
      <c r="C2310" s="41"/>
      <c r="D2310" s="42"/>
      <c r="E2310" s="42"/>
      <c r="F2310" s="42"/>
      <c r="G2310" s="1"/>
      <c r="H2310" s="1"/>
      <c r="I2310" s="1"/>
      <c r="J2310" s="1"/>
      <c r="K2310" s="1"/>
      <c r="L2310" s="1"/>
      <c r="M2310" s="2"/>
      <c r="N2310" s="1"/>
      <c r="O2310" s="1"/>
      <c r="P2310" s="1"/>
      <c r="Q2310" s="1"/>
      <c r="R2310" s="1"/>
      <c r="S2310" s="1"/>
      <c r="T2310" s="1"/>
      <c r="U2310" s="1"/>
      <c r="V2310" s="1"/>
      <c r="W2310" s="1"/>
      <c r="X2310" s="1"/>
      <c r="Y2310" s="1"/>
      <c r="Z2310" s="1"/>
      <c r="AA2310" s="1"/>
      <c r="AB2310" s="1"/>
      <c r="AC2310" s="1"/>
      <c r="AD2310" s="1"/>
      <c r="AE2310" s="1"/>
      <c r="AF2310" s="1"/>
      <c r="AG2310" s="1"/>
      <c r="AH2310" s="1"/>
      <c r="AI2310" s="1"/>
      <c r="AJ2310" s="1"/>
      <c r="AK2310" s="1"/>
      <c r="AL2310" s="1"/>
      <c r="AM2310" s="1"/>
      <c r="AN2310" s="1"/>
      <c r="AO2310" s="1"/>
      <c r="AP2310" s="1"/>
      <c r="AQ2310" s="1"/>
      <c r="AR2310" s="1"/>
      <c r="AS2310" s="1"/>
      <c r="AT2310" s="1"/>
      <c r="AU2310" s="1"/>
      <c r="AV2310" s="1"/>
      <c r="AW2310" s="1"/>
      <c r="AX2310" s="1"/>
      <c r="AY2310" s="1"/>
      <c r="AZ2310" s="1"/>
      <c r="BA2310" s="1"/>
      <c r="BB2310" s="1"/>
      <c r="BC2310" s="1"/>
      <c r="BD2310" s="1"/>
      <c r="BE2310" s="1"/>
      <c r="BF2310" s="1"/>
      <c r="BG2310" s="1"/>
      <c r="BH2310" s="1"/>
      <c r="BI2310" s="1"/>
      <c r="BJ2310" s="1"/>
      <c r="BK2310" s="1"/>
      <c r="BL2310" s="1"/>
      <c r="BM2310" s="1"/>
      <c r="BN2310" s="1"/>
      <c r="BO2310" s="1"/>
      <c r="BP2310" s="1"/>
      <c r="BQ2310" s="1"/>
      <c r="BR2310" s="1"/>
      <c r="BS2310" s="1"/>
      <c r="BT2310" s="1"/>
      <c r="BU2310" s="1"/>
      <c r="BV2310" s="1"/>
      <c r="BW2310" s="1"/>
      <c r="BX2310" s="1"/>
      <c r="BY2310" s="1"/>
      <c r="BZ2310" s="1"/>
      <c r="CA2310" s="1"/>
      <c r="CB2310" s="1"/>
      <c r="CC2310" s="1"/>
      <c r="CD2310" s="1"/>
      <c r="CE2310" s="1"/>
      <c r="CF2310" s="1"/>
      <c r="CG2310" s="1"/>
      <c r="CH2310" s="1"/>
      <c r="CI2310" s="1"/>
      <c r="CJ2310" s="1"/>
      <c r="CK2310" s="1"/>
      <c r="CL2310" s="1"/>
      <c r="CM2310" s="1"/>
      <c r="CN2310" s="1"/>
      <c r="CO2310" s="1"/>
      <c r="CP2310" s="1"/>
      <c r="CQ2310" s="1"/>
      <c r="CR2310" s="1"/>
      <c r="CS2310" s="1"/>
      <c r="CT2310" s="1"/>
      <c r="CU2310" s="1"/>
      <c r="CV2310" s="1"/>
      <c r="CW2310" s="1"/>
      <c r="CX2310" s="1"/>
      <c r="CY2310" s="1"/>
      <c r="CZ2310" s="1"/>
      <c r="DA2310" s="1"/>
      <c r="DB2310" s="1"/>
      <c r="DC2310" s="1"/>
      <c r="DD2310" s="1"/>
      <c r="DE2310" s="1"/>
      <c r="DF2310" s="1"/>
      <c r="DG2310" s="1"/>
      <c r="DH2310" s="1"/>
      <c r="DI2310" s="1"/>
      <c r="DJ2310" s="1"/>
      <c r="DK2310" s="1"/>
      <c r="DL2310" s="1"/>
      <c r="DM2310" s="1"/>
      <c r="DN2310" s="1"/>
      <c r="DO2310" s="1"/>
      <c r="DP2310" s="1"/>
      <c r="DQ2310" s="1"/>
      <c r="DR2310" s="1"/>
      <c r="DS2310" s="1"/>
      <c r="DT2310" s="1"/>
      <c r="DU2310" s="1"/>
      <c r="DV2310" s="1"/>
      <c r="DW2310" s="1"/>
      <c r="DX2310" s="1"/>
      <c r="DY2310" s="1"/>
      <c r="DZ2310" s="1"/>
      <c r="EA2310" s="1"/>
      <c r="EB2310" s="1"/>
      <c r="EC2310" s="1"/>
      <c r="ED2310" s="1"/>
      <c r="EE2310" s="1"/>
      <c r="EF2310" s="1"/>
      <c r="EG2310" s="1"/>
      <c r="EH2310" s="1"/>
      <c r="EI2310" s="1"/>
      <c r="EJ2310" s="1"/>
      <c r="EK2310" s="1"/>
      <c r="EL2310" s="1"/>
      <c r="EM2310" s="1"/>
      <c r="EN2310" s="1"/>
      <c r="EO2310" s="1"/>
      <c r="EP2310" s="1"/>
      <c r="EQ2310" s="1"/>
      <c r="ER2310" s="1"/>
      <c r="ES2310" s="1"/>
      <c r="ET2310" s="1"/>
      <c r="EU2310" s="1"/>
      <c r="EV2310" s="1"/>
      <c r="EW2310" s="1"/>
      <c r="EX2310" s="1"/>
      <c r="EY2310" s="1"/>
      <c r="EZ2310" s="1"/>
      <c r="FA2310" s="1"/>
      <c r="FB2310" s="1"/>
      <c r="FC2310" s="1"/>
      <c r="FD2310" s="1"/>
      <c r="FE2310" s="1"/>
      <c r="FF2310" s="1"/>
      <c r="FG2310" s="1"/>
      <c r="FH2310" s="1"/>
      <c r="FI2310" s="1"/>
      <c r="FJ2310" s="1"/>
      <c r="FK2310" s="1"/>
      <c r="FL2310" s="1"/>
      <c r="FM2310" s="1"/>
      <c r="FN2310" s="1"/>
      <c r="FO2310" s="1"/>
      <c r="FP2310" s="1"/>
      <c r="FQ2310" s="1"/>
      <c r="FR2310" s="1"/>
      <c r="FS2310" s="1"/>
      <c r="FT2310" s="1"/>
      <c r="FU2310" s="1"/>
      <c r="FV2310" s="1"/>
      <c r="FW2310" s="1"/>
      <c r="FX2310" s="1"/>
      <c r="FY2310" s="1"/>
      <c r="FZ2310" s="1"/>
      <c r="GA2310" s="1"/>
      <c r="GB2310" s="1"/>
      <c r="GC2310" s="1"/>
      <c r="GD2310" s="1"/>
      <c r="GE2310" s="1"/>
      <c r="GF2310" s="1"/>
      <c r="GG2310" s="1"/>
      <c r="GH2310" s="1"/>
      <c r="GI2310" s="1"/>
      <c r="GJ2310" s="1"/>
      <c r="GK2310" s="1"/>
      <c r="GL2310" s="1"/>
      <c r="GM2310" s="1"/>
      <c r="GN2310" s="1"/>
      <c r="GO2310" s="1"/>
    </row>
    <row r="2311" spans="1:197" s="40" customFormat="1" x14ac:dyDescent="0.25">
      <c r="A2311" s="41"/>
      <c r="B2311" s="4"/>
      <c r="C2311" s="41"/>
      <c r="D2311" s="42"/>
      <c r="E2311" s="42"/>
      <c r="F2311" s="42"/>
      <c r="G2311" s="1"/>
      <c r="H2311" s="1"/>
      <c r="I2311" s="1"/>
      <c r="J2311" s="1"/>
      <c r="K2311" s="1"/>
      <c r="L2311" s="1"/>
      <c r="M2311" s="2"/>
      <c r="N2311" s="1"/>
      <c r="O2311" s="1"/>
      <c r="P2311" s="1"/>
      <c r="Q2311" s="1"/>
      <c r="R2311" s="1"/>
      <c r="S2311" s="1"/>
      <c r="T2311" s="1"/>
      <c r="U2311" s="1"/>
      <c r="V2311" s="1"/>
      <c r="W2311" s="1"/>
      <c r="X2311" s="1"/>
      <c r="Y2311" s="1"/>
      <c r="Z2311" s="1"/>
      <c r="AA2311" s="1"/>
      <c r="AB2311" s="1"/>
      <c r="AC2311" s="1"/>
      <c r="AD2311" s="1"/>
      <c r="AE2311" s="1"/>
      <c r="AF2311" s="1"/>
      <c r="AG2311" s="1"/>
      <c r="AH2311" s="1"/>
      <c r="AI2311" s="1"/>
      <c r="AJ2311" s="1"/>
      <c r="AK2311" s="1"/>
      <c r="AL2311" s="1"/>
      <c r="AM2311" s="1"/>
      <c r="AN2311" s="1"/>
      <c r="AO2311" s="1"/>
      <c r="AP2311" s="1"/>
      <c r="AQ2311" s="1"/>
      <c r="AR2311" s="1"/>
      <c r="AS2311" s="1"/>
      <c r="AT2311" s="1"/>
      <c r="AU2311" s="1"/>
      <c r="AV2311" s="1"/>
      <c r="AW2311" s="1"/>
      <c r="AX2311" s="1"/>
      <c r="AY2311" s="1"/>
      <c r="AZ2311" s="1"/>
      <c r="BA2311" s="1"/>
      <c r="BB2311" s="1"/>
      <c r="BC2311" s="1"/>
      <c r="BD2311" s="1"/>
      <c r="BE2311" s="1"/>
      <c r="BF2311" s="1"/>
      <c r="BG2311" s="1"/>
      <c r="BH2311" s="1"/>
      <c r="BI2311" s="1"/>
      <c r="BJ2311" s="1"/>
      <c r="BK2311" s="1"/>
      <c r="BL2311" s="1"/>
      <c r="BM2311" s="1"/>
      <c r="BN2311" s="1"/>
      <c r="BO2311" s="1"/>
      <c r="BP2311" s="1"/>
      <c r="BQ2311" s="1"/>
      <c r="BR2311" s="1"/>
      <c r="BS2311" s="1"/>
      <c r="BT2311" s="1"/>
      <c r="BU2311" s="1"/>
      <c r="BV2311" s="1"/>
      <c r="BW2311" s="1"/>
      <c r="BX2311" s="1"/>
      <c r="BY2311" s="1"/>
      <c r="BZ2311" s="1"/>
      <c r="CA2311" s="1"/>
      <c r="CB2311" s="1"/>
      <c r="CC2311" s="1"/>
      <c r="CD2311" s="1"/>
      <c r="CE2311" s="1"/>
      <c r="CF2311" s="1"/>
      <c r="CG2311" s="1"/>
      <c r="CH2311" s="1"/>
      <c r="CI2311" s="1"/>
      <c r="CJ2311" s="1"/>
      <c r="CK2311" s="1"/>
      <c r="CL2311" s="1"/>
      <c r="CM2311" s="1"/>
      <c r="CN2311" s="1"/>
      <c r="CO2311" s="1"/>
      <c r="CP2311" s="1"/>
      <c r="CQ2311" s="1"/>
      <c r="CR2311" s="1"/>
      <c r="CS2311" s="1"/>
      <c r="CT2311" s="1"/>
      <c r="CU2311" s="1"/>
      <c r="CV2311" s="1"/>
      <c r="CW2311" s="1"/>
      <c r="CX2311" s="1"/>
      <c r="CY2311" s="1"/>
      <c r="CZ2311" s="1"/>
      <c r="DA2311" s="1"/>
      <c r="DB2311" s="1"/>
      <c r="DC2311" s="1"/>
      <c r="DD2311" s="1"/>
      <c r="DE2311" s="1"/>
      <c r="DF2311" s="1"/>
      <c r="DG2311" s="1"/>
      <c r="DH2311" s="1"/>
      <c r="DI2311" s="1"/>
      <c r="DJ2311" s="1"/>
      <c r="DK2311" s="1"/>
      <c r="DL2311" s="1"/>
      <c r="DM2311" s="1"/>
      <c r="DN2311" s="1"/>
      <c r="DO2311" s="1"/>
      <c r="DP2311" s="1"/>
      <c r="DQ2311" s="1"/>
      <c r="DR2311" s="1"/>
      <c r="DS2311" s="1"/>
      <c r="DT2311" s="1"/>
      <c r="DU2311" s="1"/>
      <c r="DV2311" s="1"/>
      <c r="DW2311" s="1"/>
      <c r="DX2311" s="1"/>
      <c r="DY2311" s="1"/>
      <c r="DZ2311" s="1"/>
      <c r="EA2311" s="1"/>
      <c r="EB2311" s="1"/>
      <c r="EC2311" s="1"/>
      <c r="ED2311" s="1"/>
      <c r="EE2311" s="1"/>
      <c r="EF2311" s="1"/>
      <c r="EG2311" s="1"/>
      <c r="EH2311" s="1"/>
      <c r="EI2311" s="1"/>
      <c r="EJ2311" s="1"/>
      <c r="EK2311" s="1"/>
      <c r="EL2311" s="1"/>
      <c r="EM2311" s="1"/>
      <c r="EN2311" s="1"/>
      <c r="EO2311" s="1"/>
      <c r="EP2311" s="1"/>
      <c r="EQ2311" s="1"/>
      <c r="ER2311" s="1"/>
      <c r="ES2311" s="1"/>
      <c r="ET2311" s="1"/>
      <c r="EU2311" s="1"/>
      <c r="EV2311" s="1"/>
      <c r="EW2311" s="1"/>
      <c r="EX2311" s="1"/>
      <c r="EY2311" s="1"/>
      <c r="EZ2311" s="1"/>
      <c r="FA2311" s="1"/>
      <c r="FB2311" s="1"/>
      <c r="FC2311" s="1"/>
      <c r="FD2311" s="1"/>
      <c r="FE2311" s="1"/>
      <c r="FF2311" s="1"/>
      <c r="FG2311" s="1"/>
      <c r="FH2311" s="1"/>
      <c r="FI2311" s="1"/>
      <c r="FJ2311" s="1"/>
      <c r="FK2311" s="1"/>
      <c r="FL2311" s="1"/>
      <c r="FM2311" s="1"/>
      <c r="FN2311" s="1"/>
      <c r="FO2311" s="1"/>
      <c r="FP2311" s="1"/>
      <c r="FQ2311" s="1"/>
      <c r="FR2311" s="1"/>
      <c r="FS2311" s="1"/>
      <c r="FT2311" s="1"/>
      <c r="FU2311" s="1"/>
      <c r="FV2311" s="1"/>
      <c r="FW2311" s="1"/>
      <c r="FX2311" s="1"/>
      <c r="FY2311" s="1"/>
      <c r="FZ2311" s="1"/>
      <c r="GA2311" s="1"/>
      <c r="GB2311" s="1"/>
      <c r="GC2311" s="1"/>
      <c r="GD2311" s="1"/>
      <c r="GE2311" s="1"/>
      <c r="GF2311" s="1"/>
      <c r="GG2311" s="1"/>
      <c r="GH2311" s="1"/>
      <c r="GI2311" s="1"/>
      <c r="GJ2311" s="1"/>
      <c r="GK2311" s="1"/>
      <c r="GL2311" s="1"/>
      <c r="GM2311" s="1"/>
      <c r="GN2311" s="1"/>
      <c r="GO2311" s="1"/>
    </row>
    <row r="2312" spans="1:197" s="40" customFormat="1" x14ac:dyDescent="0.25">
      <c r="A2312" s="41"/>
      <c r="B2312" s="4"/>
      <c r="C2312" s="41"/>
      <c r="D2312" s="42"/>
      <c r="E2312" s="42"/>
      <c r="F2312" s="42"/>
      <c r="G2312" s="1"/>
      <c r="H2312" s="1"/>
      <c r="I2312" s="1"/>
      <c r="J2312" s="1"/>
      <c r="K2312" s="1"/>
      <c r="L2312" s="1"/>
      <c r="M2312" s="2"/>
      <c r="N2312" s="1"/>
      <c r="O2312" s="1"/>
      <c r="P2312" s="1"/>
      <c r="Q2312" s="1"/>
      <c r="R2312" s="1"/>
      <c r="S2312" s="1"/>
      <c r="T2312" s="1"/>
      <c r="U2312" s="1"/>
      <c r="V2312" s="1"/>
      <c r="W2312" s="1"/>
      <c r="X2312" s="1"/>
      <c r="Y2312" s="1"/>
      <c r="Z2312" s="1"/>
      <c r="AA2312" s="1"/>
      <c r="AB2312" s="1"/>
      <c r="AC2312" s="1"/>
      <c r="AD2312" s="1"/>
      <c r="AE2312" s="1"/>
      <c r="AF2312" s="1"/>
      <c r="AG2312" s="1"/>
      <c r="AH2312" s="1"/>
      <c r="AI2312" s="1"/>
      <c r="AJ2312" s="1"/>
      <c r="AK2312" s="1"/>
      <c r="AL2312" s="1"/>
      <c r="AM2312" s="1"/>
      <c r="AN2312" s="1"/>
      <c r="AO2312" s="1"/>
      <c r="AP2312" s="1"/>
      <c r="AQ2312" s="1"/>
      <c r="AR2312" s="1"/>
      <c r="AS2312" s="1"/>
      <c r="AT2312" s="1"/>
      <c r="AU2312" s="1"/>
      <c r="AV2312" s="1"/>
      <c r="AW2312" s="1"/>
      <c r="AX2312" s="1"/>
      <c r="AY2312" s="1"/>
      <c r="AZ2312" s="1"/>
      <c r="BA2312" s="1"/>
      <c r="BB2312" s="1"/>
      <c r="BC2312" s="1"/>
      <c r="BD2312" s="1"/>
      <c r="BE2312" s="1"/>
      <c r="BF2312" s="1"/>
      <c r="BG2312" s="1"/>
      <c r="BH2312" s="1"/>
      <c r="BI2312" s="1"/>
      <c r="BJ2312" s="1"/>
      <c r="BK2312" s="1"/>
      <c r="BL2312" s="1"/>
      <c r="BM2312" s="1"/>
      <c r="BN2312" s="1"/>
      <c r="BO2312" s="1"/>
      <c r="BP2312" s="1"/>
      <c r="BQ2312" s="1"/>
      <c r="BR2312" s="1"/>
      <c r="BS2312" s="1"/>
      <c r="BT2312" s="1"/>
      <c r="BU2312" s="1"/>
      <c r="BV2312" s="1"/>
      <c r="BW2312" s="1"/>
      <c r="BX2312" s="1"/>
      <c r="BY2312" s="1"/>
      <c r="BZ2312" s="1"/>
      <c r="CA2312" s="1"/>
      <c r="CB2312" s="1"/>
      <c r="CC2312" s="1"/>
      <c r="CD2312" s="1"/>
      <c r="CE2312" s="1"/>
      <c r="CF2312" s="1"/>
      <c r="CG2312" s="1"/>
      <c r="CH2312" s="1"/>
      <c r="CI2312" s="1"/>
      <c r="CJ2312" s="1"/>
      <c r="CK2312" s="1"/>
      <c r="CL2312" s="1"/>
      <c r="CM2312" s="1"/>
      <c r="CN2312" s="1"/>
      <c r="CO2312" s="1"/>
      <c r="CP2312" s="1"/>
      <c r="CQ2312" s="1"/>
      <c r="CR2312" s="1"/>
      <c r="CS2312" s="1"/>
      <c r="CT2312" s="1"/>
      <c r="CU2312" s="1"/>
      <c r="CV2312" s="1"/>
      <c r="CW2312" s="1"/>
      <c r="CX2312" s="1"/>
      <c r="CY2312" s="1"/>
      <c r="CZ2312" s="1"/>
      <c r="DA2312" s="1"/>
      <c r="DB2312" s="1"/>
      <c r="DC2312" s="1"/>
      <c r="DD2312" s="1"/>
      <c r="DE2312" s="1"/>
      <c r="DF2312" s="1"/>
      <c r="DG2312" s="1"/>
      <c r="DH2312" s="1"/>
      <c r="DI2312" s="1"/>
      <c r="DJ2312" s="1"/>
      <c r="DK2312" s="1"/>
      <c r="DL2312" s="1"/>
      <c r="DM2312" s="1"/>
      <c r="DN2312" s="1"/>
      <c r="DO2312" s="1"/>
      <c r="DP2312" s="1"/>
      <c r="DQ2312" s="1"/>
      <c r="DR2312" s="1"/>
      <c r="DS2312" s="1"/>
      <c r="DT2312" s="1"/>
      <c r="DU2312" s="1"/>
      <c r="DV2312" s="1"/>
      <c r="DW2312" s="1"/>
      <c r="DX2312" s="1"/>
      <c r="DY2312" s="1"/>
      <c r="DZ2312" s="1"/>
      <c r="EA2312" s="1"/>
      <c r="EB2312" s="1"/>
      <c r="EC2312" s="1"/>
      <c r="ED2312" s="1"/>
      <c r="EE2312" s="1"/>
      <c r="EF2312" s="1"/>
      <c r="EG2312" s="1"/>
      <c r="EH2312" s="1"/>
      <c r="EI2312" s="1"/>
      <c r="EJ2312" s="1"/>
      <c r="EK2312" s="1"/>
      <c r="EL2312" s="1"/>
      <c r="EM2312" s="1"/>
      <c r="EN2312" s="1"/>
      <c r="EO2312" s="1"/>
      <c r="EP2312" s="1"/>
      <c r="EQ2312" s="1"/>
      <c r="ER2312" s="1"/>
      <c r="ES2312" s="1"/>
      <c r="ET2312" s="1"/>
      <c r="EU2312" s="1"/>
      <c r="EV2312" s="1"/>
      <c r="EW2312" s="1"/>
      <c r="EX2312" s="1"/>
      <c r="EY2312" s="1"/>
      <c r="EZ2312" s="1"/>
      <c r="FA2312" s="1"/>
      <c r="FB2312" s="1"/>
      <c r="FC2312" s="1"/>
      <c r="FD2312" s="1"/>
      <c r="FE2312" s="1"/>
      <c r="FF2312" s="1"/>
      <c r="FG2312" s="1"/>
      <c r="FH2312" s="1"/>
      <c r="FI2312" s="1"/>
      <c r="FJ2312" s="1"/>
      <c r="FK2312" s="1"/>
      <c r="FL2312" s="1"/>
      <c r="FM2312" s="1"/>
      <c r="FN2312" s="1"/>
      <c r="FO2312" s="1"/>
      <c r="FP2312" s="1"/>
      <c r="FQ2312" s="1"/>
      <c r="FR2312" s="1"/>
      <c r="FS2312" s="1"/>
      <c r="FT2312" s="1"/>
      <c r="FU2312" s="1"/>
      <c r="FV2312" s="1"/>
      <c r="FW2312" s="1"/>
      <c r="FX2312" s="1"/>
      <c r="FY2312" s="1"/>
      <c r="FZ2312" s="1"/>
      <c r="GA2312" s="1"/>
      <c r="GB2312" s="1"/>
      <c r="GC2312" s="1"/>
      <c r="GD2312" s="1"/>
      <c r="GE2312" s="1"/>
      <c r="GF2312" s="1"/>
      <c r="GG2312" s="1"/>
      <c r="GH2312" s="1"/>
      <c r="GI2312" s="1"/>
      <c r="GJ2312" s="1"/>
      <c r="GK2312" s="1"/>
      <c r="GL2312" s="1"/>
      <c r="GM2312" s="1"/>
      <c r="GN2312" s="1"/>
      <c r="GO2312" s="1"/>
    </row>
    <row r="2313" spans="1:197" s="40" customFormat="1" x14ac:dyDescent="0.25">
      <c r="A2313" s="41"/>
      <c r="B2313" s="4"/>
      <c r="C2313" s="41"/>
      <c r="D2313" s="42"/>
      <c r="E2313" s="42"/>
      <c r="F2313" s="42"/>
      <c r="G2313" s="1"/>
      <c r="H2313" s="1"/>
      <c r="I2313" s="1"/>
      <c r="J2313" s="1"/>
      <c r="K2313" s="1"/>
      <c r="L2313" s="1"/>
      <c r="M2313" s="2"/>
      <c r="N2313" s="1"/>
      <c r="O2313" s="1"/>
      <c r="P2313" s="1"/>
      <c r="Q2313" s="1"/>
      <c r="R2313" s="1"/>
      <c r="S2313" s="1"/>
      <c r="T2313" s="1"/>
      <c r="U2313" s="1"/>
      <c r="V2313" s="1"/>
      <c r="W2313" s="1"/>
      <c r="X2313" s="1"/>
      <c r="Y2313" s="1"/>
      <c r="Z2313" s="1"/>
      <c r="AA2313" s="1"/>
      <c r="AB2313" s="1"/>
      <c r="AC2313" s="1"/>
      <c r="AD2313" s="1"/>
      <c r="AE2313" s="1"/>
      <c r="AF2313" s="1"/>
      <c r="AG2313" s="1"/>
      <c r="AH2313" s="1"/>
      <c r="AI2313" s="1"/>
      <c r="AJ2313" s="1"/>
      <c r="AK2313" s="1"/>
      <c r="AL2313" s="1"/>
      <c r="AM2313" s="1"/>
      <c r="AN2313" s="1"/>
      <c r="AO2313" s="1"/>
      <c r="AP2313" s="1"/>
      <c r="AQ2313" s="1"/>
      <c r="AR2313" s="1"/>
      <c r="AS2313" s="1"/>
      <c r="AT2313" s="1"/>
      <c r="AU2313" s="1"/>
      <c r="AV2313" s="1"/>
      <c r="AW2313" s="1"/>
      <c r="AX2313" s="1"/>
      <c r="AY2313" s="1"/>
      <c r="AZ2313" s="1"/>
      <c r="BA2313" s="1"/>
      <c r="BB2313" s="1"/>
      <c r="BC2313" s="1"/>
      <c r="BD2313" s="1"/>
      <c r="BE2313" s="1"/>
      <c r="BF2313" s="1"/>
      <c r="BG2313" s="1"/>
      <c r="BH2313" s="1"/>
      <c r="BI2313" s="1"/>
      <c r="BJ2313" s="1"/>
      <c r="BK2313" s="1"/>
      <c r="BL2313" s="1"/>
      <c r="BM2313" s="1"/>
      <c r="BN2313" s="1"/>
      <c r="BO2313" s="1"/>
      <c r="BP2313" s="1"/>
      <c r="BQ2313" s="1"/>
      <c r="BR2313" s="1"/>
      <c r="BS2313" s="1"/>
      <c r="BT2313" s="1"/>
      <c r="BU2313" s="1"/>
      <c r="BV2313" s="1"/>
      <c r="BW2313" s="1"/>
      <c r="BX2313" s="1"/>
      <c r="BY2313" s="1"/>
      <c r="BZ2313" s="1"/>
      <c r="CA2313" s="1"/>
      <c r="CB2313" s="1"/>
      <c r="CC2313" s="1"/>
      <c r="CD2313" s="1"/>
      <c r="CE2313" s="1"/>
      <c r="CF2313" s="1"/>
      <c r="CG2313" s="1"/>
      <c r="CH2313" s="1"/>
      <c r="CI2313" s="1"/>
      <c r="CJ2313" s="1"/>
      <c r="CK2313" s="1"/>
      <c r="CL2313" s="1"/>
      <c r="CM2313" s="1"/>
      <c r="CN2313" s="1"/>
      <c r="CO2313" s="1"/>
      <c r="CP2313" s="1"/>
      <c r="CQ2313" s="1"/>
      <c r="CR2313" s="1"/>
      <c r="CS2313" s="1"/>
      <c r="CT2313" s="1"/>
      <c r="CU2313" s="1"/>
      <c r="CV2313" s="1"/>
      <c r="CW2313" s="1"/>
      <c r="CX2313" s="1"/>
      <c r="CY2313" s="1"/>
      <c r="CZ2313" s="1"/>
      <c r="DA2313" s="1"/>
      <c r="DB2313" s="1"/>
      <c r="DC2313" s="1"/>
      <c r="DD2313" s="1"/>
      <c r="DE2313" s="1"/>
      <c r="DF2313" s="1"/>
      <c r="DG2313" s="1"/>
      <c r="DH2313" s="1"/>
      <c r="DI2313" s="1"/>
      <c r="DJ2313" s="1"/>
      <c r="DK2313" s="1"/>
      <c r="DL2313" s="1"/>
      <c r="DM2313" s="1"/>
      <c r="DN2313" s="1"/>
      <c r="DO2313" s="1"/>
      <c r="DP2313" s="1"/>
      <c r="DQ2313" s="1"/>
      <c r="DR2313" s="1"/>
      <c r="DS2313" s="1"/>
      <c r="DT2313" s="1"/>
      <c r="DU2313" s="1"/>
      <c r="DV2313" s="1"/>
      <c r="DW2313" s="1"/>
      <c r="DX2313" s="1"/>
      <c r="DY2313" s="1"/>
      <c r="DZ2313" s="1"/>
      <c r="EA2313" s="1"/>
      <c r="EB2313" s="1"/>
      <c r="EC2313" s="1"/>
      <c r="ED2313" s="1"/>
      <c r="EE2313" s="1"/>
      <c r="EF2313" s="1"/>
      <c r="EG2313" s="1"/>
      <c r="EH2313" s="1"/>
      <c r="EI2313" s="1"/>
      <c r="EJ2313" s="1"/>
      <c r="EK2313" s="1"/>
      <c r="EL2313" s="1"/>
      <c r="EM2313" s="1"/>
      <c r="EN2313" s="1"/>
      <c r="EO2313" s="1"/>
      <c r="EP2313" s="1"/>
      <c r="EQ2313" s="1"/>
      <c r="ER2313" s="1"/>
      <c r="ES2313" s="1"/>
      <c r="ET2313" s="1"/>
      <c r="EU2313" s="1"/>
      <c r="EV2313" s="1"/>
      <c r="EW2313" s="1"/>
      <c r="EX2313" s="1"/>
      <c r="EY2313" s="1"/>
      <c r="EZ2313" s="1"/>
      <c r="FA2313" s="1"/>
      <c r="FB2313" s="1"/>
      <c r="FC2313" s="1"/>
      <c r="FD2313" s="1"/>
      <c r="FE2313" s="1"/>
      <c r="FF2313" s="1"/>
      <c r="FG2313" s="1"/>
      <c r="FH2313" s="1"/>
      <c r="FI2313" s="1"/>
      <c r="FJ2313" s="1"/>
      <c r="FK2313" s="1"/>
      <c r="FL2313" s="1"/>
      <c r="FM2313" s="1"/>
      <c r="FN2313" s="1"/>
      <c r="FO2313" s="1"/>
      <c r="FP2313" s="1"/>
      <c r="FQ2313" s="1"/>
      <c r="FR2313" s="1"/>
      <c r="FS2313" s="1"/>
      <c r="FT2313" s="1"/>
      <c r="FU2313" s="1"/>
      <c r="FV2313" s="1"/>
      <c r="FW2313" s="1"/>
      <c r="FX2313" s="1"/>
      <c r="FY2313" s="1"/>
      <c r="FZ2313" s="1"/>
      <c r="GA2313" s="1"/>
      <c r="GB2313" s="1"/>
      <c r="GC2313" s="1"/>
      <c r="GD2313" s="1"/>
      <c r="GE2313" s="1"/>
      <c r="GF2313" s="1"/>
      <c r="GG2313" s="1"/>
      <c r="GH2313" s="1"/>
      <c r="GI2313" s="1"/>
      <c r="GJ2313" s="1"/>
      <c r="GK2313" s="1"/>
      <c r="GL2313" s="1"/>
      <c r="GM2313" s="1"/>
      <c r="GN2313" s="1"/>
      <c r="GO2313" s="1"/>
    </row>
    <row r="2314" spans="1:197" s="40" customFormat="1" x14ac:dyDescent="0.25">
      <c r="A2314" s="41"/>
      <c r="B2314" s="4"/>
      <c r="C2314" s="41"/>
      <c r="D2314" s="42"/>
      <c r="E2314" s="42"/>
      <c r="F2314" s="42"/>
      <c r="G2314" s="1"/>
      <c r="H2314" s="1"/>
      <c r="I2314" s="1"/>
      <c r="J2314" s="1"/>
      <c r="K2314" s="1"/>
      <c r="L2314" s="1"/>
      <c r="M2314" s="2"/>
      <c r="N2314" s="1"/>
      <c r="O2314" s="1"/>
      <c r="P2314" s="1"/>
      <c r="Q2314" s="1"/>
      <c r="R2314" s="1"/>
      <c r="S2314" s="1"/>
      <c r="T2314" s="1"/>
      <c r="U2314" s="1"/>
      <c r="V2314" s="1"/>
      <c r="W2314" s="1"/>
      <c r="X2314" s="1"/>
      <c r="Y2314" s="1"/>
      <c r="Z2314" s="1"/>
      <c r="AA2314" s="1"/>
      <c r="AB2314" s="1"/>
      <c r="AC2314" s="1"/>
      <c r="AD2314" s="1"/>
      <c r="AE2314" s="1"/>
      <c r="AF2314" s="1"/>
      <c r="AG2314" s="1"/>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1"/>
      <c r="BE2314" s="1"/>
      <c r="BF2314" s="1"/>
      <c r="BG2314" s="1"/>
      <c r="BH2314" s="1"/>
      <c r="BI2314" s="1"/>
      <c r="BJ2314" s="1"/>
      <c r="BK2314" s="1"/>
      <c r="BL2314" s="1"/>
      <c r="BM2314" s="1"/>
      <c r="BN2314" s="1"/>
      <c r="BO2314" s="1"/>
      <c r="BP2314" s="1"/>
      <c r="BQ2314" s="1"/>
      <c r="BR2314" s="1"/>
      <c r="BS2314" s="1"/>
      <c r="BT2314" s="1"/>
      <c r="BU2314" s="1"/>
      <c r="BV2314" s="1"/>
      <c r="BW2314" s="1"/>
      <c r="BX2314" s="1"/>
      <c r="BY2314" s="1"/>
      <c r="BZ2314" s="1"/>
      <c r="CA2314" s="1"/>
      <c r="CB2314" s="1"/>
      <c r="CC2314" s="1"/>
      <c r="CD2314" s="1"/>
      <c r="CE2314" s="1"/>
      <c r="CF2314" s="1"/>
      <c r="CG2314" s="1"/>
      <c r="CH2314" s="1"/>
      <c r="CI2314" s="1"/>
      <c r="CJ2314" s="1"/>
      <c r="CK2314" s="1"/>
      <c r="CL2314" s="1"/>
      <c r="CM2314" s="1"/>
      <c r="CN2314" s="1"/>
      <c r="CO2314" s="1"/>
      <c r="CP2314" s="1"/>
      <c r="CQ2314" s="1"/>
      <c r="CR2314" s="1"/>
      <c r="CS2314" s="1"/>
      <c r="CT2314" s="1"/>
      <c r="CU2314" s="1"/>
      <c r="CV2314" s="1"/>
      <c r="CW2314" s="1"/>
      <c r="CX2314" s="1"/>
      <c r="CY2314" s="1"/>
      <c r="CZ2314" s="1"/>
      <c r="DA2314" s="1"/>
      <c r="DB2314" s="1"/>
      <c r="DC2314" s="1"/>
      <c r="DD2314" s="1"/>
      <c r="DE2314" s="1"/>
      <c r="DF2314" s="1"/>
      <c r="DG2314" s="1"/>
      <c r="DH2314" s="1"/>
      <c r="DI2314" s="1"/>
      <c r="DJ2314" s="1"/>
      <c r="DK2314" s="1"/>
      <c r="DL2314" s="1"/>
      <c r="DM2314" s="1"/>
      <c r="DN2314" s="1"/>
      <c r="DO2314" s="1"/>
      <c r="DP2314" s="1"/>
      <c r="DQ2314" s="1"/>
      <c r="DR2314" s="1"/>
      <c r="DS2314" s="1"/>
      <c r="DT2314" s="1"/>
      <c r="DU2314" s="1"/>
      <c r="DV2314" s="1"/>
      <c r="DW2314" s="1"/>
      <c r="DX2314" s="1"/>
      <c r="DY2314" s="1"/>
      <c r="DZ2314" s="1"/>
      <c r="EA2314" s="1"/>
      <c r="EB2314" s="1"/>
      <c r="EC2314" s="1"/>
      <c r="ED2314" s="1"/>
      <c r="EE2314" s="1"/>
      <c r="EF2314" s="1"/>
      <c r="EG2314" s="1"/>
      <c r="EH2314" s="1"/>
      <c r="EI2314" s="1"/>
      <c r="EJ2314" s="1"/>
      <c r="EK2314" s="1"/>
      <c r="EL2314" s="1"/>
      <c r="EM2314" s="1"/>
      <c r="EN2314" s="1"/>
      <c r="EO2314" s="1"/>
      <c r="EP2314" s="1"/>
      <c r="EQ2314" s="1"/>
      <c r="ER2314" s="1"/>
      <c r="ES2314" s="1"/>
      <c r="ET2314" s="1"/>
      <c r="EU2314" s="1"/>
      <c r="EV2314" s="1"/>
      <c r="EW2314" s="1"/>
      <c r="EX2314" s="1"/>
      <c r="EY2314" s="1"/>
      <c r="EZ2314" s="1"/>
      <c r="FA2314" s="1"/>
      <c r="FB2314" s="1"/>
      <c r="FC2314" s="1"/>
      <c r="FD2314" s="1"/>
      <c r="FE2314" s="1"/>
      <c r="FF2314" s="1"/>
      <c r="FG2314" s="1"/>
      <c r="FH2314" s="1"/>
      <c r="FI2314" s="1"/>
      <c r="FJ2314" s="1"/>
      <c r="FK2314" s="1"/>
      <c r="FL2314" s="1"/>
      <c r="FM2314" s="1"/>
      <c r="FN2314" s="1"/>
      <c r="FO2314" s="1"/>
      <c r="FP2314" s="1"/>
      <c r="FQ2314" s="1"/>
      <c r="FR2314" s="1"/>
      <c r="FS2314" s="1"/>
      <c r="FT2314" s="1"/>
      <c r="FU2314" s="1"/>
      <c r="FV2314" s="1"/>
      <c r="FW2314" s="1"/>
      <c r="FX2314" s="1"/>
      <c r="FY2314" s="1"/>
      <c r="FZ2314" s="1"/>
      <c r="GA2314" s="1"/>
      <c r="GB2314" s="1"/>
      <c r="GC2314" s="1"/>
      <c r="GD2314" s="1"/>
      <c r="GE2314" s="1"/>
      <c r="GF2314" s="1"/>
      <c r="GG2314" s="1"/>
      <c r="GH2314" s="1"/>
      <c r="GI2314" s="1"/>
      <c r="GJ2314" s="1"/>
      <c r="GK2314" s="1"/>
      <c r="GL2314" s="1"/>
      <c r="GM2314" s="1"/>
      <c r="GN2314" s="1"/>
      <c r="GO2314" s="1"/>
    </row>
    <row r="2315" spans="1:197" s="40" customFormat="1" x14ac:dyDescent="0.25">
      <c r="A2315" s="41"/>
      <c r="B2315" s="4"/>
      <c r="C2315" s="41"/>
      <c r="D2315" s="42"/>
      <c r="E2315" s="42"/>
      <c r="F2315" s="42"/>
      <c r="G2315" s="1"/>
      <c r="H2315" s="1"/>
      <c r="I2315" s="1"/>
      <c r="J2315" s="1"/>
      <c r="K2315" s="1"/>
      <c r="L2315" s="1"/>
      <c r="M2315" s="2"/>
      <c r="N2315" s="1"/>
      <c r="O2315" s="1"/>
      <c r="P2315" s="1"/>
      <c r="Q2315" s="1"/>
      <c r="R2315" s="1"/>
      <c r="S2315" s="1"/>
      <c r="T2315" s="1"/>
      <c r="U2315" s="1"/>
      <c r="V2315" s="1"/>
      <c r="W2315" s="1"/>
      <c r="X2315" s="1"/>
      <c r="Y2315" s="1"/>
      <c r="Z2315" s="1"/>
      <c r="AA2315" s="1"/>
      <c r="AB2315" s="1"/>
      <c r="AC2315" s="1"/>
      <c r="AD2315" s="1"/>
      <c r="AE2315" s="1"/>
      <c r="AF2315" s="1"/>
      <c r="AG2315" s="1"/>
      <c r="AH2315" s="1"/>
      <c r="AI2315" s="1"/>
      <c r="AJ2315" s="1"/>
      <c r="AK2315" s="1"/>
      <c r="AL2315" s="1"/>
      <c r="AM2315" s="1"/>
      <c r="AN2315" s="1"/>
      <c r="AO2315" s="1"/>
      <c r="AP2315" s="1"/>
      <c r="AQ2315" s="1"/>
      <c r="AR2315" s="1"/>
      <c r="AS2315" s="1"/>
      <c r="AT2315" s="1"/>
      <c r="AU2315" s="1"/>
      <c r="AV2315" s="1"/>
      <c r="AW2315" s="1"/>
      <c r="AX2315" s="1"/>
      <c r="AY2315" s="1"/>
      <c r="AZ2315" s="1"/>
      <c r="BA2315" s="1"/>
      <c r="BB2315" s="1"/>
      <c r="BC2315" s="1"/>
      <c r="BD2315" s="1"/>
      <c r="BE2315" s="1"/>
      <c r="BF2315" s="1"/>
      <c r="BG2315" s="1"/>
      <c r="BH2315" s="1"/>
      <c r="BI2315" s="1"/>
      <c r="BJ2315" s="1"/>
      <c r="BK2315" s="1"/>
      <c r="BL2315" s="1"/>
      <c r="BM2315" s="1"/>
      <c r="BN2315" s="1"/>
      <c r="BO2315" s="1"/>
      <c r="BP2315" s="1"/>
      <c r="BQ2315" s="1"/>
      <c r="BR2315" s="1"/>
      <c r="BS2315" s="1"/>
      <c r="BT2315" s="1"/>
      <c r="BU2315" s="1"/>
      <c r="BV2315" s="1"/>
      <c r="BW2315" s="1"/>
      <c r="BX2315" s="1"/>
      <c r="BY2315" s="1"/>
      <c r="BZ2315" s="1"/>
      <c r="CA2315" s="1"/>
      <c r="CB2315" s="1"/>
      <c r="CC2315" s="1"/>
      <c r="CD2315" s="1"/>
      <c r="CE2315" s="1"/>
      <c r="CF2315" s="1"/>
      <c r="CG2315" s="1"/>
      <c r="CH2315" s="1"/>
      <c r="CI2315" s="1"/>
      <c r="CJ2315" s="1"/>
      <c r="CK2315" s="1"/>
      <c r="CL2315" s="1"/>
      <c r="CM2315" s="1"/>
      <c r="CN2315" s="1"/>
      <c r="CO2315" s="1"/>
      <c r="CP2315" s="1"/>
      <c r="CQ2315" s="1"/>
      <c r="CR2315" s="1"/>
      <c r="CS2315" s="1"/>
      <c r="CT2315" s="1"/>
      <c r="CU2315" s="1"/>
      <c r="CV2315" s="1"/>
      <c r="CW2315" s="1"/>
      <c r="CX2315" s="1"/>
      <c r="CY2315" s="1"/>
      <c r="CZ2315" s="1"/>
      <c r="DA2315" s="1"/>
      <c r="DB2315" s="1"/>
      <c r="DC2315" s="1"/>
      <c r="DD2315" s="1"/>
      <c r="DE2315" s="1"/>
      <c r="DF2315" s="1"/>
      <c r="DG2315" s="1"/>
      <c r="DH2315" s="1"/>
      <c r="DI2315" s="1"/>
      <c r="DJ2315" s="1"/>
      <c r="DK2315" s="1"/>
      <c r="DL2315" s="1"/>
      <c r="DM2315" s="1"/>
      <c r="DN2315" s="1"/>
      <c r="DO2315" s="1"/>
      <c r="DP2315" s="1"/>
      <c r="DQ2315" s="1"/>
      <c r="DR2315" s="1"/>
      <c r="DS2315" s="1"/>
      <c r="DT2315" s="1"/>
      <c r="DU2315" s="1"/>
      <c r="DV2315" s="1"/>
      <c r="DW2315" s="1"/>
      <c r="DX2315" s="1"/>
      <c r="DY2315" s="1"/>
      <c r="DZ2315" s="1"/>
      <c r="EA2315" s="1"/>
      <c r="EB2315" s="1"/>
      <c r="EC2315" s="1"/>
      <c r="ED2315" s="1"/>
      <c r="EE2315" s="1"/>
      <c r="EF2315" s="1"/>
      <c r="EG2315" s="1"/>
      <c r="EH2315" s="1"/>
      <c r="EI2315" s="1"/>
      <c r="EJ2315" s="1"/>
      <c r="EK2315" s="1"/>
      <c r="EL2315" s="1"/>
      <c r="EM2315" s="1"/>
      <c r="EN2315" s="1"/>
      <c r="EO2315" s="1"/>
      <c r="EP2315" s="1"/>
      <c r="EQ2315" s="1"/>
      <c r="ER2315" s="1"/>
      <c r="ES2315" s="1"/>
      <c r="ET2315" s="1"/>
      <c r="EU2315" s="1"/>
      <c r="EV2315" s="1"/>
      <c r="EW2315" s="1"/>
      <c r="EX2315" s="1"/>
      <c r="EY2315" s="1"/>
      <c r="EZ2315" s="1"/>
      <c r="FA2315" s="1"/>
      <c r="FB2315" s="1"/>
      <c r="FC2315" s="1"/>
      <c r="FD2315" s="1"/>
      <c r="FE2315" s="1"/>
      <c r="FF2315" s="1"/>
      <c r="FG2315" s="1"/>
      <c r="FH2315" s="1"/>
      <c r="FI2315" s="1"/>
      <c r="FJ2315" s="1"/>
      <c r="FK2315" s="1"/>
      <c r="FL2315" s="1"/>
      <c r="FM2315" s="1"/>
      <c r="FN2315" s="1"/>
      <c r="FO2315" s="1"/>
      <c r="FP2315" s="1"/>
      <c r="FQ2315" s="1"/>
      <c r="FR2315" s="1"/>
      <c r="FS2315" s="1"/>
      <c r="FT2315" s="1"/>
      <c r="FU2315" s="1"/>
      <c r="FV2315" s="1"/>
      <c r="FW2315" s="1"/>
      <c r="FX2315" s="1"/>
      <c r="FY2315" s="1"/>
      <c r="FZ2315" s="1"/>
      <c r="GA2315" s="1"/>
      <c r="GB2315" s="1"/>
      <c r="GC2315" s="1"/>
      <c r="GD2315" s="1"/>
      <c r="GE2315" s="1"/>
      <c r="GF2315" s="1"/>
      <c r="GG2315" s="1"/>
      <c r="GH2315" s="1"/>
      <c r="GI2315" s="1"/>
      <c r="GJ2315" s="1"/>
      <c r="GK2315" s="1"/>
      <c r="GL2315" s="1"/>
      <c r="GM2315" s="1"/>
      <c r="GN2315" s="1"/>
      <c r="GO2315" s="1"/>
    </row>
    <row r="2316" spans="1:197" s="40" customFormat="1" x14ac:dyDescent="0.25">
      <c r="A2316" s="41"/>
      <c r="B2316" s="4"/>
      <c r="C2316" s="41"/>
      <c r="D2316" s="42"/>
      <c r="E2316" s="42"/>
      <c r="F2316" s="42"/>
      <c r="G2316" s="1"/>
      <c r="H2316" s="1"/>
      <c r="I2316" s="1"/>
      <c r="J2316" s="1"/>
      <c r="K2316" s="1"/>
      <c r="L2316" s="1"/>
      <c r="M2316" s="2"/>
      <c r="N2316" s="1"/>
      <c r="O2316" s="1"/>
      <c r="P2316" s="1"/>
      <c r="Q2316" s="1"/>
      <c r="R2316" s="1"/>
      <c r="S2316" s="1"/>
      <c r="T2316" s="1"/>
      <c r="U2316" s="1"/>
      <c r="V2316" s="1"/>
      <c r="W2316" s="1"/>
      <c r="X2316" s="1"/>
      <c r="Y2316" s="1"/>
      <c r="Z2316" s="1"/>
      <c r="AA2316" s="1"/>
      <c r="AB2316" s="1"/>
      <c r="AC2316" s="1"/>
      <c r="AD2316" s="1"/>
      <c r="AE2316" s="1"/>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1"/>
      <c r="BE2316" s="1"/>
      <c r="BF2316" s="1"/>
      <c r="BG2316" s="1"/>
      <c r="BH2316" s="1"/>
      <c r="BI2316" s="1"/>
      <c r="BJ2316" s="1"/>
      <c r="BK2316" s="1"/>
      <c r="BL2316" s="1"/>
      <c r="BM2316" s="1"/>
      <c r="BN2316" s="1"/>
      <c r="BO2316" s="1"/>
      <c r="BP2316" s="1"/>
      <c r="BQ2316" s="1"/>
      <c r="BR2316" s="1"/>
      <c r="BS2316" s="1"/>
      <c r="BT2316" s="1"/>
      <c r="BU2316" s="1"/>
      <c r="BV2316" s="1"/>
      <c r="BW2316" s="1"/>
      <c r="BX2316" s="1"/>
      <c r="BY2316" s="1"/>
      <c r="BZ2316" s="1"/>
      <c r="CA2316" s="1"/>
      <c r="CB2316" s="1"/>
      <c r="CC2316" s="1"/>
      <c r="CD2316" s="1"/>
      <c r="CE2316" s="1"/>
      <c r="CF2316" s="1"/>
      <c r="CG2316" s="1"/>
      <c r="CH2316" s="1"/>
      <c r="CI2316" s="1"/>
      <c r="CJ2316" s="1"/>
      <c r="CK2316" s="1"/>
      <c r="CL2316" s="1"/>
      <c r="CM2316" s="1"/>
      <c r="CN2316" s="1"/>
      <c r="CO2316" s="1"/>
      <c r="CP2316" s="1"/>
      <c r="CQ2316" s="1"/>
      <c r="CR2316" s="1"/>
      <c r="CS2316" s="1"/>
      <c r="CT2316" s="1"/>
      <c r="CU2316" s="1"/>
      <c r="CV2316" s="1"/>
      <c r="CW2316" s="1"/>
      <c r="CX2316" s="1"/>
      <c r="CY2316" s="1"/>
      <c r="CZ2316" s="1"/>
      <c r="DA2316" s="1"/>
      <c r="DB2316" s="1"/>
      <c r="DC2316" s="1"/>
      <c r="DD2316" s="1"/>
      <c r="DE2316" s="1"/>
      <c r="DF2316" s="1"/>
      <c r="DG2316" s="1"/>
      <c r="DH2316" s="1"/>
      <c r="DI2316" s="1"/>
      <c r="DJ2316" s="1"/>
      <c r="DK2316" s="1"/>
      <c r="DL2316" s="1"/>
      <c r="DM2316" s="1"/>
      <c r="DN2316" s="1"/>
      <c r="DO2316" s="1"/>
      <c r="DP2316" s="1"/>
      <c r="DQ2316" s="1"/>
      <c r="DR2316" s="1"/>
      <c r="DS2316" s="1"/>
      <c r="DT2316" s="1"/>
      <c r="DU2316" s="1"/>
      <c r="DV2316" s="1"/>
      <c r="DW2316" s="1"/>
      <c r="DX2316" s="1"/>
      <c r="DY2316" s="1"/>
      <c r="DZ2316" s="1"/>
      <c r="EA2316" s="1"/>
      <c r="EB2316" s="1"/>
      <c r="EC2316" s="1"/>
      <c r="ED2316" s="1"/>
      <c r="EE2316" s="1"/>
      <c r="EF2316" s="1"/>
      <c r="EG2316" s="1"/>
      <c r="EH2316" s="1"/>
      <c r="EI2316" s="1"/>
      <c r="EJ2316" s="1"/>
      <c r="EK2316" s="1"/>
      <c r="EL2316" s="1"/>
      <c r="EM2316" s="1"/>
      <c r="EN2316" s="1"/>
      <c r="EO2316" s="1"/>
      <c r="EP2316" s="1"/>
      <c r="EQ2316" s="1"/>
      <c r="ER2316" s="1"/>
      <c r="ES2316" s="1"/>
      <c r="ET2316" s="1"/>
      <c r="EU2316" s="1"/>
      <c r="EV2316" s="1"/>
      <c r="EW2316" s="1"/>
      <c r="EX2316" s="1"/>
      <c r="EY2316" s="1"/>
      <c r="EZ2316" s="1"/>
      <c r="FA2316" s="1"/>
      <c r="FB2316" s="1"/>
      <c r="FC2316" s="1"/>
      <c r="FD2316" s="1"/>
      <c r="FE2316" s="1"/>
      <c r="FF2316" s="1"/>
      <c r="FG2316" s="1"/>
      <c r="FH2316" s="1"/>
      <c r="FI2316" s="1"/>
      <c r="FJ2316" s="1"/>
      <c r="FK2316" s="1"/>
      <c r="FL2316" s="1"/>
      <c r="FM2316" s="1"/>
      <c r="FN2316" s="1"/>
      <c r="FO2316" s="1"/>
      <c r="FP2316" s="1"/>
      <c r="FQ2316" s="1"/>
      <c r="FR2316" s="1"/>
      <c r="FS2316" s="1"/>
      <c r="FT2316" s="1"/>
      <c r="FU2316" s="1"/>
      <c r="FV2316" s="1"/>
      <c r="FW2316" s="1"/>
      <c r="FX2316" s="1"/>
      <c r="FY2316" s="1"/>
      <c r="FZ2316" s="1"/>
      <c r="GA2316" s="1"/>
      <c r="GB2316" s="1"/>
      <c r="GC2316" s="1"/>
      <c r="GD2316" s="1"/>
      <c r="GE2316" s="1"/>
      <c r="GF2316" s="1"/>
      <c r="GG2316" s="1"/>
      <c r="GH2316" s="1"/>
      <c r="GI2316" s="1"/>
      <c r="GJ2316" s="1"/>
      <c r="GK2316" s="1"/>
      <c r="GL2316" s="1"/>
      <c r="GM2316" s="1"/>
      <c r="GN2316" s="1"/>
      <c r="GO2316" s="1"/>
    </row>
    <row r="2317" spans="1:197" s="40" customFormat="1" x14ac:dyDescent="0.25">
      <c r="A2317" s="41"/>
      <c r="B2317" s="4"/>
      <c r="C2317" s="41"/>
      <c r="D2317" s="42"/>
      <c r="E2317" s="42"/>
      <c r="F2317" s="42"/>
      <c r="G2317" s="1"/>
      <c r="H2317" s="1"/>
      <c r="I2317" s="1"/>
      <c r="J2317" s="1"/>
      <c r="K2317" s="1"/>
      <c r="L2317" s="1"/>
      <c r="M2317" s="2"/>
      <c r="N2317" s="1"/>
      <c r="O2317" s="1"/>
      <c r="P2317" s="1"/>
      <c r="Q2317" s="1"/>
      <c r="R2317" s="1"/>
      <c r="S2317" s="1"/>
      <c r="T2317" s="1"/>
      <c r="U2317" s="1"/>
      <c r="V2317" s="1"/>
      <c r="W2317" s="1"/>
      <c r="X2317" s="1"/>
      <c r="Y2317" s="1"/>
      <c r="Z2317" s="1"/>
      <c r="AA2317" s="1"/>
      <c r="AB2317" s="1"/>
      <c r="AC2317" s="1"/>
      <c r="AD2317" s="1"/>
      <c r="AE2317" s="1"/>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1"/>
      <c r="BE2317" s="1"/>
      <c r="BF2317" s="1"/>
      <c r="BG2317" s="1"/>
      <c r="BH2317" s="1"/>
      <c r="BI2317" s="1"/>
      <c r="BJ2317" s="1"/>
      <c r="BK2317" s="1"/>
      <c r="BL2317" s="1"/>
      <c r="BM2317" s="1"/>
      <c r="BN2317" s="1"/>
      <c r="BO2317" s="1"/>
      <c r="BP2317" s="1"/>
      <c r="BQ2317" s="1"/>
      <c r="BR2317" s="1"/>
      <c r="BS2317" s="1"/>
      <c r="BT2317" s="1"/>
      <c r="BU2317" s="1"/>
      <c r="BV2317" s="1"/>
      <c r="BW2317" s="1"/>
      <c r="BX2317" s="1"/>
      <c r="BY2317" s="1"/>
      <c r="BZ2317" s="1"/>
      <c r="CA2317" s="1"/>
      <c r="CB2317" s="1"/>
      <c r="CC2317" s="1"/>
      <c r="CD2317" s="1"/>
      <c r="CE2317" s="1"/>
      <c r="CF2317" s="1"/>
      <c r="CG2317" s="1"/>
      <c r="CH2317" s="1"/>
      <c r="CI2317" s="1"/>
      <c r="CJ2317" s="1"/>
      <c r="CK2317" s="1"/>
      <c r="CL2317" s="1"/>
      <c r="CM2317" s="1"/>
      <c r="CN2317" s="1"/>
      <c r="CO2317" s="1"/>
      <c r="CP2317" s="1"/>
      <c r="CQ2317" s="1"/>
      <c r="CR2317" s="1"/>
      <c r="CS2317" s="1"/>
      <c r="CT2317" s="1"/>
      <c r="CU2317" s="1"/>
      <c r="CV2317" s="1"/>
      <c r="CW2317" s="1"/>
      <c r="CX2317" s="1"/>
      <c r="CY2317" s="1"/>
      <c r="CZ2317" s="1"/>
      <c r="DA2317" s="1"/>
      <c r="DB2317" s="1"/>
      <c r="DC2317" s="1"/>
      <c r="DD2317" s="1"/>
      <c r="DE2317" s="1"/>
      <c r="DF2317" s="1"/>
      <c r="DG2317" s="1"/>
      <c r="DH2317" s="1"/>
      <c r="DI2317" s="1"/>
      <c r="DJ2317" s="1"/>
      <c r="DK2317" s="1"/>
      <c r="DL2317" s="1"/>
      <c r="DM2317" s="1"/>
      <c r="DN2317" s="1"/>
      <c r="DO2317" s="1"/>
      <c r="DP2317" s="1"/>
      <c r="DQ2317" s="1"/>
      <c r="DR2317" s="1"/>
      <c r="DS2317" s="1"/>
      <c r="DT2317" s="1"/>
      <c r="DU2317" s="1"/>
      <c r="DV2317" s="1"/>
      <c r="DW2317" s="1"/>
      <c r="DX2317" s="1"/>
      <c r="DY2317" s="1"/>
      <c r="DZ2317" s="1"/>
      <c r="EA2317" s="1"/>
      <c r="EB2317" s="1"/>
      <c r="EC2317" s="1"/>
      <c r="ED2317" s="1"/>
      <c r="EE2317" s="1"/>
      <c r="EF2317" s="1"/>
      <c r="EG2317" s="1"/>
      <c r="EH2317" s="1"/>
      <c r="EI2317" s="1"/>
      <c r="EJ2317" s="1"/>
      <c r="EK2317" s="1"/>
      <c r="EL2317" s="1"/>
      <c r="EM2317" s="1"/>
      <c r="EN2317" s="1"/>
      <c r="EO2317" s="1"/>
      <c r="EP2317" s="1"/>
      <c r="EQ2317" s="1"/>
      <c r="ER2317" s="1"/>
      <c r="ES2317" s="1"/>
      <c r="ET2317" s="1"/>
      <c r="EU2317" s="1"/>
      <c r="EV2317" s="1"/>
      <c r="EW2317" s="1"/>
      <c r="EX2317" s="1"/>
      <c r="EY2317" s="1"/>
      <c r="EZ2317" s="1"/>
      <c r="FA2317" s="1"/>
      <c r="FB2317" s="1"/>
      <c r="FC2317" s="1"/>
      <c r="FD2317" s="1"/>
      <c r="FE2317" s="1"/>
      <c r="FF2317" s="1"/>
      <c r="FG2317" s="1"/>
      <c r="FH2317" s="1"/>
      <c r="FI2317" s="1"/>
      <c r="FJ2317" s="1"/>
      <c r="FK2317" s="1"/>
      <c r="FL2317" s="1"/>
      <c r="FM2317" s="1"/>
      <c r="FN2317" s="1"/>
      <c r="FO2317" s="1"/>
      <c r="FP2317" s="1"/>
      <c r="FQ2317" s="1"/>
      <c r="FR2317" s="1"/>
      <c r="FS2317" s="1"/>
      <c r="FT2317" s="1"/>
      <c r="FU2317" s="1"/>
      <c r="FV2317" s="1"/>
      <c r="FW2317" s="1"/>
      <c r="FX2317" s="1"/>
      <c r="FY2317" s="1"/>
      <c r="FZ2317" s="1"/>
      <c r="GA2317" s="1"/>
      <c r="GB2317" s="1"/>
      <c r="GC2317" s="1"/>
      <c r="GD2317" s="1"/>
      <c r="GE2317" s="1"/>
      <c r="GF2317" s="1"/>
      <c r="GG2317" s="1"/>
      <c r="GH2317" s="1"/>
      <c r="GI2317" s="1"/>
      <c r="GJ2317" s="1"/>
      <c r="GK2317" s="1"/>
      <c r="GL2317" s="1"/>
      <c r="GM2317" s="1"/>
      <c r="GN2317" s="1"/>
      <c r="GO2317" s="1"/>
    </row>
    <row r="2318" spans="1:197" s="40" customFormat="1" x14ac:dyDescent="0.25">
      <c r="A2318" s="41"/>
      <c r="B2318" s="4"/>
      <c r="C2318" s="41"/>
      <c r="D2318" s="42"/>
      <c r="E2318" s="42"/>
      <c r="F2318" s="42"/>
      <c r="G2318" s="1"/>
      <c r="H2318" s="1"/>
      <c r="I2318" s="1"/>
      <c r="J2318" s="1"/>
      <c r="K2318" s="1"/>
      <c r="L2318" s="1"/>
      <c r="M2318" s="2"/>
      <c r="N2318" s="1"/>
      <c r="O2318" s="1"/>
      <c r="P2318" s="1"/>
      <c r="Q2318" s="1"/>
      <c r="R2318" s="1"/>
      <c r="S2318" s="1"/>
      <c r="T2318" s="1"/>
      <c r="U2318" s="1"/>
      <c r="V2318" s="1"/>
      <c r="W2318" s="1"/>
      <c r="X2318" s="1"/>
      <c r="Y2318" s="1"/>
      <c r="Z2318" s="1"/>
      <c r="AA2318" s="1"/>
      <c r="AB2318" s="1"/>
      <c r="AC2318" s="1"/>
      <c r="AD2318" s="1"/>
      <c r="AE2318" s="1"/>
      <c r="AF2318" s="1"/>
      <c r="AG2318" s="1"/>
      <c r="AH2318" s="1"/>
      <c r="AI2318" s="1"/>
      <c r="AJ2318" s="1"/>
      <c r="AK2318" s="1"/>
      <c r="AL2318" s="1"/>
      <c r="AM2318" s="1"/>
      <c r="AN2318" s="1"/>
      <c r="AO2318" s="1"/>
      <c r="AP2318" s="1"/>
      <c r="AQ2318" s="1"/>
      <c r="AR2318" s="1"/>
      <c r="AS2318" s="1"/>
      <c r="AT2318" s="1"/>
      <c r="AU2318" s="1"/>
      <c r="AV2318" s="1"/>
      <c r="AW2318" s="1"/>
      <c r="AX2318" s="1"/>
      <c r="AY2318" s="1"/>
      <c r="AZ2318" s="1"/>
      <c r="BA2318" s="1"/>
      <c r="BB2318" s="1"/>
      <c r="BC2318" s="1"/>
      <c r="BD2318" s="1"/>
      <c r="BE2318" s="1"/>
      <c r="BF2318" s="1"/>
      <c r="BG2318" s="1"/>
      <c r="BH2318" s="1"/>
      <c r="BI2318" s="1"/>
      <c r="BJ2318" s="1"/>
      <c r="BK2318" s="1"/>
      <c r="BL2318" s="1"/>
      <c r="BM2318" s="1"/>
      <c r="BN2318" s="1"/>
      <c r="BO2318" s="1"/>
      <c r="BP2318" s="1"/>
      <c r="BQ2318" s="1"/>
      <c r="BR2318" s="1"/>
      <c r="BS2318" s="1"/>
      <c r="BT2318" s="1"/>
      <c r="BU2318" s="1"/>
      <c r="BV2318" s="1"/>
      <c r="BW2318" s="1"/>
      <c r="BX2318" s="1"/>
      <c r="BY2318" s="1"/>
      <c r="BZ2318" s="1"/>
      <c r="CA2318" s="1"/>
      <c r="CB2318" s="1"/>
      <c r="CC2318" s="1"/>
      <c r="CD2318" s="1"/>
      <c r="CE2318" s="1"/>
      <c r="CF2318" s="1"/>
      <c r="CG2318" s="1"/>
      <c r="CH2318" s="1"/>
      <c r="CI2318" s="1"/>
      <c r="CJ2318" s="1"/>
      <c r="CK2318" s="1"/>
      <c r="CL2318" s="1"/>
      <c r="CM2318" s="1"/>
      <c r="CN2318" s="1"/>
      <c r="CO2318" s="1"/>
      <c r="CP2318" s="1"/>
      <c r="CQ2318" s="1"/>
      <c r="CR2318" s="1"/>
      <c r="CS2318" s="1"/>
      <c r="CT2318" s="1"/>
      <c r="CU2318" s="1"/>
      <c r="CV2318" s="1"/>
      <c r="CW2318" s="1"/>
      <c r="CX2318" s="1"/>
      <c r="CY2318" s="1"/>
      <c r="CZ2318" s="1"/>
      <c r="DA2318" s="1"/>
      <c r="DB2318" s="1"/>
      <c r="DC2318" s="1"/>
      <c r="DD2318" s="1"/>
      <c r="DE2318" s="1"/>
      <c r="DF2318" s="1"/>
      <c r="DG2318" s="1"/>
      <c r="DH2318" s="1"/>
      <c r="DI2318" s="1"/>
      <c r="DJ2318" s="1"/>
      <c r="DK2318" s="1"/>
      <c r="DL2318" s="1"/>
      <c r="DM2318" s="1"/>
      <c r="DN2318" s="1"/>
      <c r="DO2318" s="1"/>
      <c r="DP2318" s="1"/>
      <c r="DQ2318" s="1"/>
      <c r="DR2318" s="1"/>
      <c r="DS2318" s="1"/>
      <c r="DT2318" s="1"/>
      <c r="DU2318" s="1"/>
      <c r="DV2318" s="1"/>
      <c r="DW2318" s="1"/>
      <c r="DX2318" s="1"/>
      <c r="DY2318" s="1"/>
      <c r="DZ2318" s="1"/>
      <c r="EA2318" s="1"/>
      <c r="EB2318" s="1"/>
      <c r="EC2318" s="1"/>
      <c r="ED2318" s="1"/>
      <c r="EE2318" s="1"/>
      <c r="EF2318" s="1"/>
      <c r="EG2318" s="1"/>
      <c r="EH2318" s="1"/>
      <c r="EI2318" s="1"/>
      <c r="EJ2318" s="1"/>
      <c r="EK2318" s="1"/>
      <c r="EL2318" s="1"/>
      <c r="EM2318" s="1"/>
      <c r="EN2318" s="1"/>
      <c r="EO2318" s="1"/>
      <c r="EP2318" s="1"/>
      <c r="EQ2318" s="1"/>
      <c r="ER2318" s="1"/>
      <c r="ES2318" s="1"/>
      <c r="ET2318" s="1"/>
      <c r="EU2318" s="1"/>
      <c r="EV2318" s="1"/>
      <c r="EW2318" s="1"/>
      <c r="EX2318" s="1"/>
      <c r="EY2318" s="1"/>
      <c r="EZ2318" s="1"/>
      <c r="FA2318" s="1"/>
      <c r="FB2318" s="1"/>
      <c r="FC2318" s="1"/>
      <c r="FD2318" s="1"/>
      <c r="FE2318" s="1"/>
      <c r="FF2318" s="1"/>
      <c r="FG2318" s="1"/>
      <c r="FH2318" s="1"/>
      <c r="FI2318" s="1"/>
      <c r="FJ2318" s="1"/>
      <c r="FK2318" s="1"/>
      <c r="FL2318" s="1"/>
      <c r="FM2318" s="1"/>
      <c r="FN2318" s="1"/>
      <c r="FO2318" s="1"/>
      <c r="FP2318" s="1"/>
      <c r="FQ2318" s="1"/>
      <c r="FR2318" s="1"/>
      <c r="FS2318" s="1"/>
      <c r="FT2318" s="1"/>
      <c r="FU2318" s="1"/>
      <c r="FV2318" s="1"/>
      <c r="FW2318" s="1"/>
      <c r="FX2318" s="1"/>
      <c r="FY2318" s="1"/>
      <c r="FZ2318" s="1"/>
      <c r="GA2318" s="1"/>
      <c r="GB2318" s="1"/>
      <c r="GC2318" s="1"/>
      <c r="GD2318" s="1"/>
      <c r="GE2318" s="1"/>
      <c r="GF2318" s="1"/>
      <c r="GG2318" s="1"/>
      <c r="GH2318" s="1"/>
      <c r="GI2318" s="1"/>
      <c r="GJ2318" s="1"/>
      <c r="GK2318" s="1"/>
      <c r="GL2318" s="1"/>
      <c r="GM2318" s="1"/>
      <c r="GN2318" s="1"/>
      <c r="GO2318" s="1"/>
    </row>
    <row r="2319" spans="1:197" s="40" customFormat="1" x14ac:dyDescent="0.25">
      <c r="A2319" s="41"/>
      <c r="B2319" s="4"/>
      <c r="C2319" s="41"/>
      <c r="D2319" s="42"/>
      <c r="E2319" s="42"/>
      <c r="F2319" s="42"/>
      <c r="G2319" s="1"/>
      <c r="H2319" s="1"/>
      <c r="I2319" s="1"/>
      <c r="J2319" s="1"/>
      <c r="K2319" s="1"/>
      <c r="L2319" s="1"/>
      <c r="M2319" s="2"/>
      <c r="N2319" s="1"/>
      <c r="O2319" s="1"/>
      <c r="P2319" s="1"/>
      <c r="Q2319" s="1"/>
      <c r="R2319" s="1"/>
      <c r="S2319" s="1"/>
      <c r="T2319" s="1"/>
      <c r="U2319" s="1"/>
      <c r="V2319" s="1"/>
      <c r="W2319" s="1"/>
      <c r="X2319" s="1"/>
      <c r="Y2319" s="1"/>
      <c r="Z2319" s="1"/>
      <c r="AA2319" s="1"/>
      <c r="AB2319" s="1"/>
      <c r="AC2319" s="1"/>
      <c r="AD2319" s="1"/>
      <c r="AE2319" s="1"/>
      <c r="AF2319" s="1"/>
      <c r="AG2319" s="1"/>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c r="BD2319" s="1"/>
      <c r="BE2319" s="1"/>
      <c r="BF2319" s="1"/>
      <c r="BG2319" s="1"/>
      <c r="BH2319" s="1"/>
      <c r="BI2319" s="1"/>
      <c r="BJ2319" s="1"/>
      <c r="BK2319" s="1"/>
      <c r="BL2319" s="1"/>
      <c r="BM2319" s="1"/>
      <c r="BN2319" s="1"/>
      <c r="BO2319" s="1"/>
      <c r="BP2319" s="1"/>
      <c r="BQ2319" s="1"/>
      <c r="BR2319" s="1"/>
      <c r="BS2319" s="1"/>
      <c r="BT2319" s="1"/>
      <c r="BU2319" s="1"/>
      <c r="BV2319" s="1"/>
      <c r="BW2319" s="1"/>
      <c r="BX2319" s="1"/>
      <c r="BY2319" s="1"/>
      <c r="BZ2319" s="1"/>
      <c r="CA2319" s="1"/>
      <c r="CB2319" s="1"/>
      <c r="CC2319" s="1"/>
      <c r="CD2319" s="1"/>
      <c r="CE2319" s="1"/>
      <c r="CF2319" s="1"/>
      <c r="CG2319" s="1"/>
      <c r="CH2319" s="1"/>
      <c r="CI2319" s="1"/>
      <c r="CJ2319" s="1"/>
      <c r="CK2319" s="1"/>
      <c r="CL2319" s="1"/>
      <c r="CM2319" s="1"/>
      <c r="CN2319" s="1"/>
      <c r="CO2319" s="1"/>
      <c r="CP2319" s="1"/>
      <c r="CQ2319" s="1"/>
      <c r="CR2319" s="1"/>
      <c r="CS2319" s="1"/>
      <c r="CT2319" s="1"/>
      <c r="CU2319" s="1"/>
      <c r="CV2319" s="1"/>
      <c r="CW2319" s="1"/>
      <c r="CX2319" s="1"/>
      <c r="CY2319" s="1"/>
      <c r="CZ2319" s="1"/>
      <c r="DA2319" s="1"/>
      <c r="DB2319" s="1"/>
      <c r="DC2319" s="1"/>
      <c r="DD2319" s="1"/>
      <c r="DE2319" s="1"/>
      <c r="DF2319" s="1"/>
      <c r="DG2319" s="1"/>
      <c r="DH2319" s="1"/>
      <c r="DI2319" s="1"/>
      <c r="DJ2319" s="1"/>
      <c r="DK2319" s="1"/>
      <c r="DL2319" s="1"/>
      <c r="DM2319" s="1"/>
      <c r="DN2319" s="1"/>
      <c r="DO2319" s="1"/>
      <c r="DP2319" s="1"/>
      <c r="DQ2319" s="1"/>
      <c r="DR2319" s="1"/>
      <c r="DS2319" s="1"/>
      <c r="DT2319" s="1"/>
      <c r="DU2319" s="1"/>
      <c r="DV2319" s="1"/>
      <c r="DW2319" s="1"/>
      <c r="DX2319" s="1"/>
      <c r="DY2319" s="1"/>
      <c r="DZ2319" s="1"/>
      <c r="EA2319" s="1"/>
      <c r="EB2319" s="1"/>
      <c r="EC2319" s="1"/>
      <c r="ED2319" s="1"/>
      <c r="EE2319" s="1"/>
      <c r="EF2319" s="1"/>
      <c r="EG2319" s="1"/>
      <c r="EH2319" s="1"/>
      <c r="EI2319" s="1"/>
      <c r="EJ2319" s="1"/>
      <c r="EK2319" s="1"/>
      <c r="EL2319" s="1"/>
      <c r="EM2319" s="1"/>
      <c r="EN2319" s="1"/>
      <c r="EO2319" s="1"/>
      <c r="EP2319" s="1"/>
      <c r="EQ2319" s="1"/>
      <c r="ER2319" s="1"/>
      <c r="ES2319" s="1"/>
      <c r="ET2319" s="1"/>
      <c r="EU2319" s="1"/>
      <c r="EV2319" s="1"/>
      <c r="EW2319" s="1"/>
      <c r="EX2319" s="1"/>
      <c r="EY2319" s="1"/>
      <c r="EZ2319" s="1"/>
      <c r="FA2319" s="1"/>
      <c r="FB2319" s="1"/>
      <c r="FC2319" s="1"/>
      <c r="FD2319" s="1"/>
      <c r="FE2319" s="1"/>
      <c r="FF2319" s="1"/>
      <c r="FG2319" s="1"/>
      <c r="FH2319" s="1"/>
      <c r="FI2319" s="1"/>
      <c r="FJ2319" s="1"/>
      <c r="FK2319" s="1"/>
      <c r="FL2319" s="1"/>
      <c r="FM2319" s="1"/>
      <c r="FN2319" s="1"/>
      <c r="FO2319" s="1"/>
      <c r="FP2319" s="1"/>
      <c r="FQ2319" s="1"/>
      <c r="FR2319" s="1"/>
      <c r="FS2319" s="1"/>
      <c r="FT2319" s="1"/>
      <c r="FU2319" s="1"/>
      <c r="FV2319" s="1"/>
      <c r="FW2319" s="1"/>
      <c r="FX2319" s="1"/>
      <c r="FY2319" s="1"/>
      <c r="FZ2319" s="1"/>
      <c r="GA2319" s="1"/>
      <c r="GB2319" s="1"/>
      <c r="GC2319" s="1"/>
      <c r="GD2319" s="1"/>
      <c r="GE2319" s="1"/>
      <c r="GF2319" s="1"/>
      <c r="GG2319" s="1"/>
      <c r="GH2319" s="1"/>
      <c r="GI2319" s="1"/>
      <c r="GJ2319" s="1"/>
      <c r="GK2319" s="1"/>
      <c r="GL2319" s="1"/>
      <c r="GM2319" s="1"/>
      <c r="GN2319" s="1"/>
      <c r="GO2319" s="1"/>
    </row>
    <row r="2320" spans="1:197" s="40" customFormat="1" x14ac:dyDescent="0.25">
      <c r="A2320" s="41"/>
      <c r="B2320" s="4"/>
      <c r="C2320" s="41"/>
      <c r="D2320" s="42"/>
      <c r="E2320" s="42"/>
      <c r="F2320" s="42"/>
      <c r="G2320" s="1"/>
      <c r="H2320" s="1"/>
      <c r="I2320" s="1"/>
      <c r="J2320" s="1"/>
      <c r="K2320" s="1"/>
      <c r="L2320" s="1"/>
      <c r="M2320" s="2"/>
      <c r="N2320" s="1"/>
      <c r="O2320" s="1"/>
      <c r="P2320" s="1"/>
      <c r="Q2320" s="1"/>
      <c r="R2320" s="1"/>
      <c r="S2320" s="1"/>
      <c r="T2320" s="1"/>
      <c r="U2320" s="1"/>
      <c r="V2320" s="1"/>
      <c r="W2320" s="1"/>
      <c r="X2320" s="1"/>
      <c r="Y2320" s="1"/>
      <c r="Z2320" s="1"/>
      <c r="AA2320" s="1"/>
      <c r="AB2320" s="1"/>
      <c r="AC2320" s="1"/>
      <c r="AD2320" s="1"/>
      <c r="AE2320" s="1"/>
      <c r="AF2320" s="1"/>
      <c r="AG2320" s="1"/>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c r="BD2320" s="1"/>
      <c r="BE2320" s="1"/>
      <c r="BF2320" s="1"/>
      <c r="BG2320" s="1"/>
      <c r="BH2320" s="1"/>
      <c r="BI2320" s="1"/>
      <c r="BJ2320" s="1"/>
      <c r="BK2320" s="1"/>
      <c r="BL2320" s="1"/>
      <c r="BM2320" s="1"/>
      <c r="BN2320" s="1"/>
      <c r="BO2320" s="1"/>
      <c r="BP2320" s="1"/>
      <c r="BQ2320" s="1"/>
      <c r="BR2320" s="1"/>
      <c r="BS2320" s="1"/>
      <c r="BT2320" s="1"/>
      <c r="BU2320" s="1"/>
      <c r="BV2320" s="1"/>
      <c r="BW2320" s="1"/>
      <c r="BX2320" s="1"/>
      <c r="BY2320" s="1"/>
      <c r="BZ2320" s="1"/>
      <c r="CA2320" s="1"/>
      <c r="CB2320" s="1"/>
      <c r="CC2320" s="1"/>
      <c r="CD2320" s="1"/>
      <c r="CE2320" s="1"/>
      <c r="CF2320" s="1"/>
      <c r="CG2320" s="1"/>
      <c r="CH2320" s="1"/>
      <c r="CI2320" s="1"/>
      <c r="CJ2320" s="1"/>
      <c r="CK2320" s="1"/>
      <c r="CL2320" s="1"/>
      <c r="CM2320" s="1"/>
      <c r="CN2320" s="1"/>
      <c r="CO2320" s="1"/>
      <c r="CP2320" s="1"/>
      <c r="CQ2320" s="1"/>
      <c r="CR2320" s="1"/>
      <c r="CS2320" s="1"/>
      <c r="CT2320" s="1"/>
      <c r="CU2320" s="1"/>
      <c r="CV2320" s="1"/>
      <c r="CW2320" s="1"/>
      <c r="CX2320" s="1"/>
      <c r="CY2320" s="1"/>
      <c r="CZ2320" s="1"/>
      <c r="DA2320" s="1"/>
      <c r="DB2320" s="1"/>
      <c r="DC2320" s="1"/>
      <c r="DD2320" s="1"/>
      <c r="DE2320" s="1"/>
      <c r="DF2320" s="1"/>
      <c r="DG2320" s="1"/>
      <c r="DH2320" s="1"/>
      <c r="DI2320" s="1"/>
      <c r="DJ2320" s="1"/>
      <c r="DK2320" s="1"/>
      <c r="DL2320" s="1"/>
      <c r="DM2320" s="1"/>
      <c r="DN2320" s="1"/>
      <c r="DO2320" s="1"/>
      <c r="DP2320" s="1"/>
      <c r="DQ2320" s="1"/>
      <c r="DR2320" s="1"/>
      <c r="DS2320" s="1"/>
      <c r="DT2320" s="1"/>
      <c r="DU2320" s="1"/>
      <c r="DV2320" s="1"/>
      <c r="DW2320" s="1"/>
      <c r="DX2320" s="1"/>
      <c r="DY2320" s="1"/>
      <c r="DZ2320" s="1"/>
      <c r="EA2320" s="1"/>
      <c r="EB2320" s="1"/>
      <c r="EC2320" s="1"/>
      <c r="ED2320" s="1"/>
      <c r="EE2320" s="1"/>
      <c r="EF2320" s="1"/>
      <c r="EG2320" s="1"/>
      <c r="EH2320" s="1"/>
      <c r="EI2320" s="1"/>
      <c r="EJ2320" s="1"/>
      <c r="EK2320" s="1"/>
      <c r="EL2320" s="1"/>
      <c r="EM2320" s="1"/>
      <c r="EN2320" s="1"/>
      <c r="EO2320" s="1"/>
      <c r="EP2320" s="1"/>
      <c r="EQ2320" s="1"/>
      <c r="ER2320" s="1"/>
      <c r="ES2320" s="1"/>
      <c r="ET2320" s="1"/>
      <c r="EU2320" s="1"/>
      <c r="EV2320" s="1"/>
      <c r="EW2320" s="1"/>
      <c r="EX2320" s="1"/>
      <c r="EY2320" s="1"/>
      <c r="EZ2320" s="1"/>
      <c r="FA2320" s="1"/>
      <c r="FB2320" s="1"/>
      <c r="FC2320" s="1"/>
      <c r="FD2320" s="1"/>
      <c r="FE2320" s="1"/>
      <c r="FF2320" s="1"/>
      <c r="FG2320" s="1"/>
      <c r="FH2320" s="1"/>
      <c r="FI2320" s="1"/>
      <c r="FJ2320" s="1"/>
      <c r="FK2320" s="1"/>
      <c r="FL2320" s="1"/>
      <c r="FM2320" s="1"/>
      <c r="FN2320" s="1"/>
      <c r="FO2320" s="1"/>
      <c r="FP2320" s="1"/>
      <c r="FQ2320" s="1"/>
      <c r="FR2320" s="1"/>
      <c r="FS2320" s="1"/>
      <c r="FT2320" s="1"/>
      <c r="FU2320" s="1"/>
      <c r="FV2320" s="1"/>
      <c r="FW2320" s="1"/>
      <c r="FX2320" s="1"/>
      <c r="FY2320" s="1"/>
      <c r="FZ2320" s="1"/>
      <c r="GA2320" s="1"/>
      <c r="GB2320" s="1"/>
      <c r="GC2320" s="1"/>
      <c r="GD2320" s="1"/>
      <c r="GE2320" s="1"/>
      <c r="GF2320" s="1"/>
      <c r="GG2320" s="1"/>
      <c r="GH2320" s="1"/>
      <c r="GI2320" s="1"/>
      <c r="GJ2320" s="1"/>
      <c r="GK2320" s="1"/>
      <c r="GL2320" s="1"/>
      <c r="GM2320" s="1"/>
      <c r="GN2320" s="1"/>
      <c r="GO2320" s="1"/>
    </row>
    <row r="2321" spans="1:197" s="40" customFormat="1" x14ac:dyDescent="0.25">
      <c r="A2321" s="41"/>
      <c r="B2321" s="4"/>
      <c r="C2321" s="41"/>
      <c r="D2321" s="42"/>
      <c r="E2321" s="42"/>
      <c r="F2321" s="42"/>
      <c r="G2321" s="1"/>
      <c r="H2321" s="1"/>
      <c r="I2321" s="1"/>
      <c r="J2321" s="1"/>
      <c r="K2321" s="1"/>
      <c r="L2321" s="1"/>
      <c r="M2321" s="2"/>
      <c r="N2321" s="1"/>
      <c r="O2321" s="1"/>
      <c r="P2321" s="1"/>
      <c r="Q2321" s="1"/>
      <c r="R2321" s="1"/>
      <c r="S2321" s="1"/>
      <c r="T2321" s="1"/>
      <c r="U2321" s="1"/>
      <c r="V2321" s="1"/>
      <c r="W2321" s="1"/>
      <c r="X2321" s="1"/>
      <c r="Y2321" s="1"/>
      <c r="Z2321" s="1"/>
      <c r="AA2321" s="1"/>
      <c r="AB2321" s="1"/>
      <c r="AC2321" s="1"/>
      <c r="AD2321" s="1"/>
      <c r="AE2321" s="1"/>
      <c r="AF2321" s="1"/>
      <c r="AG2321" s="1"/>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c r="BD2321" s="1"/>
      <c r="BE2321" s="1"/>
      <c r="BF2321" s="1"/>
      <c r="BG2321" s="1"/>
      <c r="BH2321" s="1"/>
      <c r="BI2321" s="1"/>
      <c r="BJ2321" s="1"/>
      <c r="BK2321" s="1"/>
      <c r="BL2321" s="1"/>
      <c r="BM2321" s="1"/>
      <c r="BN2321" s="1"/>
      <c r="BO2321" s="1"/>
      <c r="BP2321" s="1"/>
      <c r="BQ2321" s="1"/>
      <c r="BR2321" s="1"/>
      <c r="BS2321" s="1"/>
      <c r="BT2321" s="1"/>
      <c r="BU2321" s="1"/>
      <c r="BV2321" s="1"/>
      <c r="BW2321" s="1"/>
      <c r="BX2321" s="1"/>
      <c r="BY2321" s="1"/>
      <c r="BZ2321" s="1"/>
      <c r="CA2321" s="1"/>
      <c r="CB2321" s="1"/>
      <c r="CC2321" s="1"/>
      <c r="CD2321" s="1"/>
      <c r="CE2321" s="1"/>
      <c r="CF2321" s="1"/>
      <c r="CG2321" s="1"/>
      <c r="CH2321" s="1"/>
      <c r="CI2321" s="1"/>
      <c r="CJ2321" s="1"/>
      <c r="CK2321" s="1"/>
      <c r="CL2321" s="1"/>
      <c r="CM2321" s="1"/>
      <c r="CN2321" s="1"/>
      <c r="CO2321" s="1"/>
      <c r="CP2321" s="1"/>
      <c r="CQ2321" s="1"/>
      <c r="CR2321" s="1"/>
      <c r="CS2321" s="1"/>
      <c r="CT2321" s="1"/>
      <c r="CU2321" s="1"/>
      <c r="CV2321" s="1"/>
      <c r="CW2321" s="1"/>
      <c r="CX2321" s="1"/>
      <c r="CY2321" s="1"/>
      <c r="CZ2321" s="1"/>
      <c r="DA2321" s="1"/>
      <c r="DB2321" s="1"/>
      <c r="DC2321" s="1"/>
      <c r="DD2321" s="1"/>
      <c r="DE2321" s="1"/>
      <c r="DF2321" s="1"/>
      <c r="DG2321" s="1"/>
      <c r="DH2321" s="1"/>
      <c r="DI2321" s="1"/>
      <c r="DJ2321" s="1"/>
      <c r="DK2321" s="1"/>
      <c r="DL2321" s="1"/>
      <c r="DM2321" s="1"/>
      <c r="DN2321" s="1"/>
      <c r="DO2321" s="1"/>
      <c r="DP2321" s="1"/>
      <c r="DQ2321" s="1"/>
      <c r="DR2321" s="1"/>
      <c r="DS2321" s="1"/>
      <c r="DT2321" s="1"/>
      <c r="DU2321" s="1"/>
      <c r="DV2321" s="1"/>
      <c r="DW2321" s="1"/>
      <c r="DX2321" s="1"/>
      <c r="DY2321" s="1"/>
      <c r="DZ2321" s="1"/>
      <c r="EA2321" s="1"/>
      <c r="EB2321" s="1"/>
      <c r="EC2321" s="1"/>
      <c r="ED2321" s="1"/>
      <c r="EE2321" s="1"/>
      <c r="EF2321" s="1"/>
      <c r="EG2321" s="1"/>
      <c r="EH2321" s="1"/>
      <c r="EI2321" s="1"/>
      <c r="EJ2321" s="1"/>
      <c r="EK2321" s="1"/>
      <c r="EL2321" s="1"/>
      <c r="EM2321" s="1"/>
      <c r="EN2321" s="1"/>
      <c r="EO2321" s="1"/>
      <c r="EP2321" s="1"/>
      <c r="EQ2321" s="1"/>
      <c r="ER2321" s="1"/>
      <c r="ES2321" s="1"/>
      <c r="ET2321" s="1"/>
      <c r="EU2321" s="1"/>
      <c r="EV2321" s="1"/>
      <c r="EW2321" s="1"/>
      <c r="EX2321" s="1"/>
      <c r="EY2321" s="1"/>
      <c r="EZ2321" s="1"/>
      <c r="FA2321" s="1"/>
      <c r="FB2321" s="1"/>
      <c r="FC2321" s="1"/>
      <c r="FD2321" s="1"/>
      <c r="FE2321" s="1"/>
      <c r="FF2321" s="1"/>
      <c r="FG2321" s="1"/>
      <c r="FH2321" s="1"/>
      <c r="FI2321" s="1"/>
      <c r="FJ2321" s="1"/>
      <c r="FK2321" s="1"/>
      <c r="FL2321" s="1"/>
      <c r="FM2321" s="1"/>
      <c r="FN2321" s="1"/>
      <c r="FO2321" s="1"/>
      <c r="FP2321" s="1"/>
      <c r="FQ2321" s="1"/>
      <c r="FR2321" s="1"/>
      <c r="FS2321" s="1"/>
      <c r="FT2321" s="1"/>
      <c r="FU2321" s="1"/>
      <c r="FV2321" s="1"/>
      <c r="FW2321" s="1"/>
      <c r="FX2321" s="1"/>
      <c r="FY2321" s="1"/>
      <c r="FZ2321" s="1"/>
      <c r="GA2321" s="1"/>
      <c r="GB2321" s="1"/>
      <c r="GC2321" s="1"/>
      <c r="GD2321" s="1"/>
      <c r="GE2321" s="1"/>
      <c r="GF2321" s="1"/>
      <c r="GG2321" s="1"/>
      <c r="GH2321" s="1"/>
      <c r="GI2321" s="1"/>
      <c r="GJ2321" s="1"/>
      <c r="GK2321" s="1"/>
      <c r="GL2321" s="1"/>
      <c r="GM2321" s="1"/>
      <c r="GN2321" s="1"/>
      <c r="GO2321" s="1"/>
    </row>
    <row r="2322" spans="1:197" s="40" customFormat="1" x14ac:dyDescent="0.25">
      <c r="A2322" s="41"/>
      <c r="B2322" s="4"/>
      <c r="C2322" s="41"/>
      <c r="D2322" s="42"/>
      <c r="E2322" s="42"/>
      <c r="F2322" s="42"/>
      <c r="G2322" s="1"/>
      <c r="H2322" s="1"/>
      <c r="I2322" s="1"/>
      <c r="J2322" s="1"/>
      <c r="K2322" s="1"/>
      <c r="L2322" s="1"/>
      <c r="M2322" s="2"/>
      <c r="N2322" s="1"/>
      <c r="O2322" s="1"/>
      <c r="P2322" s="1"/>
      <c r="Q2322" s="1"/>
      <c r="R2322" s="1"/>
      <c r="S2322" s="1"/>
      <c r="T2322" s="1"/>
      <c r="U2322" s="1"/>
      <c r="V2322" s="1"/>
      <c r="W2322" s="1"/>
      <c r="X2322" s="1"/>
      <c r="Y2322" s="1"/>
      <c r="Z2322" s="1"/>
      <c r="AA2322" s="1"/>
      <c r="AB2322" s="1"/>
      <c r="AC2322" s="1"/>
      <c r="AD2322" s="1"/>
      <c r="AE2322" s="1"/>
      <c r="AF2322" s="1"/>
      <c r="AG2322" s="1"/>
      <c r="AH2322" s="1"/>
      <c r="AI2322" s="1"/>
      <c r="AJ2322" s="1"/>
      <c r="AK2322" s="1"/>
      <c r="AL2322" s="1"/>
      <c r="AM2322" s="1"/>
      <c r="AN2322" s="1"/>
      <c r="AO2322" s="1"/>
      <c r="AP2322" s="1"/>
      <c r="AQ2322" s="1"/>
      <c r="AR2322" s="1"/>
      <c r="AS2322" s="1"/>
      <c r="AT2322" s="1"/>
      <c r="AU2322" s="1"/>
      <c r="AV2322" s="1"/>
      <c r="AW2322" s="1"/>
      <c r="AX2322" s="1"/>
      <c r="AY2322" s="1"/>
      <c r="AZ2322" s="1"/>
      <c r="BA2322" s="1"/>
      <c r="BB2322" s="1"/>
      <c r="BC2322" s="1"/>
      <c r="BD2322" s="1"/>
      <c r="BE2322" s="1"/>
      <c r="BF2322" s="1"/>
      <c r="BG2322" s="1"/>
      <c r="BH2322" s="1"/>
      <c r="BI2322" s="1"/>
      <c r="BJ2322" s="1"/>
      <c r="BK2322" s="1"/>
      <c r="BL2322" s="1"/>
      <c r="BM2322" s="1"/>
      <c r="BN2322" s="1"/>
      <c r="BO2322" s="1"/>
      <c r="BP2322" s="1"/>
      <c r="BQ2322" s="1"/>
      <c r="BR2322" s="1"/>
      <c r="BS2322" s="1"/>
      <c r="BT2322" s="1"/>
      <c r="BU2322" s="1"/>
      <c r="BV2322" s="1"/>
      <c r="BW2322" s="1"/>
      <c r="BX2322" s="1"/>
      <c r="BY2322" s="1"/>
      <c r="BZ2322" s="1"/>
      <c r="CA2322" s="1"/>
      <c r="CB2322" s="1"/>
      <c r="CC2322" s="1"/>
      <c r="CD2322" s="1"/>
      <c r="CE2322" s="1"/>
      <c r="CF2322" s="1"/>
      <c r="CG2322" s="1"/>
      <c r="CH2322" s="1"/>
      <c r="CI2322" s="1"/>
      <c r="CJ2322" s="1"/>
      <c r="CK2322" s="1"/>
      <c r="CL2322" s="1"/>
      <c r="CM2322" s="1"/>
      <c r="CN2322" s="1"/>
      <c r="CO2322" s="1"/>
      <c r="CP2322" s="1"/>
      <c r="CQ2322" s="1"/>
      <c r="CR2322" s="1"/>
      <c r="CS2322" s="1"/>
      <c r="CT2322" s="1"/>
      <c r="CU2322" s="1"/>
      <c r="CV2322" s="1"/>
      <c r="CW2322" s="1"/>
      <c r="CX2322" s="1"/>
      <c r="CY2322" s="1"/>
      <c r="CZ2322" s="1"/>
      <c r="DA2322" s="1"/>
      <c r="DB2322" s="1"/>
      <c r="DC2322" s="1"/>
      <c r="DD2322" s="1"/>
      <c r="DE2322" s="1"/>
      <c r="DF2322" s="1"/>
      <c r="DG2322" s="1"/>
      <c r="DH2322" s="1"/>
      <c r="DI2322" s="1"/>
      <c r="DJ2322" s="1"/>
      <c r="DK2322" s="1"/>
      <c r="DL2322" s="1"/>
      <c r="DM2322" s="1"/>
      <c r="DN2322" s="1"/>
      <c r="DO2322" s="1"/>
      <c r="DP2322" s="1"/>
      <c r="DQ2322" s="1"/>
      <c r="DR2322" s="1"/>
      <c r="DS2322" s="1"/>
      <c r="DT2322" s="1"/>
      <c r="DU2322" s="1"/>
      <c r="DV2322" s="1"/>
      <c r="DW2322" s="1"/>
      <c r="DX2322" s="1"/>
      <c r="DY2322" s="1"/>
      <c r="DZ2322" s="1"/>
      <c r="EA2322" s="1"/>
      <c r="EB2322" s="1"/>
      <c r="EC2322" s="1"/>
      <c r="ED2322" s="1"/>
      <c r="EE2322" s="1"/>
      <c r="EF2322" s="1"/>
      <c r="EG2322" s="1"/>
      <c r="EH2322" s="1"/>
      <c r="EI2322" s="1"/>
      <c r="EJ2322" s="1"/>
      <c r="EK2322" s="1"/>
      <c r="EL2322" s="1"/>
      <c r="EM2322" s="1"/>
      <c r="EN2322" s="1"/>
      <c r="EO2322" s="1"/>
      <c r="EP2322" s="1"/>
      <c r="EQ2322" s="1"/>
      <c r="ER2322" s="1"/>
      <c r="ES2322" s="1"/>
      <c r="ET2322" s="1"/>
      <c r="EU2322" s="1"/>
      <c r="EV2322" s="1"/>
      <c r="EW2322" s="1"/>
      <c r="EX2322" s="1"/>
      <c r="EY2322" s="1"/>
      <c r="EZ2322" s="1"/>
      <c r="FA2322" s="1"/>
      <c r="FB2322" s="1"/>
      <c r="FC2322" s="1"/>
      <c r="FD2322" s="1"/>
      <c r="FE2322" s="1"/>
      <c r="FF2322" s="1"/>
      <c r="FG2322" s="1"/>
      <c r="FH2322" s="1"/>
      <c r="FI2322" s="1"/>
      <c r="FJ2322" s="1"/>
      <c r="FK2322" s="1"/>
      <c r="FL2322" s="1"/>
      <c r="FM2322" s="1"/>
      <c r="FN2322" s="1"/>
      <c r="FO2322" s="1"/>
      <c r="FP2322" s="1"/>
      <c r="FQ2322" s="1"/>
      <c r="FR2322" s="1"/>
      <c r="FS2322" s="1"/>
      <c r="FT2322" s="1"/>
      <c r="FU2322" s="1"/>
      <c r="FV2322" s="1"/>
      <c r="FW2322" s="1"/>
      <c r="FX2322" s="1"/>
      <c r="FY2322" s="1"/>
      <c r="FZ2322" s="1"/>
      <c r="GA2322" s="1"/>
      <c r="GB2322" s="1"/>
      <c r="GC2322" s="1"/>
      <c r="GD2322" s="1"/>
      <c r="GE2322" s="1"/>
      <c r="GF2322" s="1"/>
      <c r="GG2322" s="1"/>
      <c r="GH2322" s="1"/>
      <c r="GI2322" s="1"/>
      <c r="GJ2322" s="1"/>
      <c r="GK2322" s="1"/>
      <c r="GL2322" s="1"/>
      <c r="GM2322" s="1"/>
      <c r="GN2322" s="1"/>
      <c r="GO2322" s="1"/>
    </row>
    <row r="2323" spans="1:197" s="40" customFormat="1" x14ac:dyDescent="0.25">
      <c r="A2323" s="41"/>
      <c r="B2323" s="4"/>
      <c r="C2323" s="41"/>
      <c r="D2323" s="42"/>
      <c r="E2323" s="42"/>
      <c r="F2323" s="42"/>
      <c r="G2323" s="1"/>
      <c r="H2323" s="1"/>
      <c r="I2323" s="1"/>
      <c r="J2323" s="1"/>
      <c r="K2323" s="1"/>
      <c r="L2323" s="1"/>
      <c r="M2323" s="2"/>
      <c r="N2323" s="1"/>
      <c r="O2323" s="1"/>
      <c r="P2323" s="1"/>
      <c r="Q2323" s="1"/>
      <c r="R2323" s="1"/>
      <c r="S2323" s="1"/>
      <c r="T2323" s="1"/>
      <c r="U2323" s="1"/>
      <c r="V2323" s="1"/>
      <c r="W2323" s="1"/>
      <c r="X2323" s="1"/>
      <c r="Y2323" s="1"/>
      <c r="Z2323" s="1"/>
      <c r="AA2323" s="1"/>
      <c r="AB2323" s="1"/>
      <c r="AC2323" s="1"/>
      <c r="AD2323" s="1"/>
      <c r="AE2323" s="1"/>
      <c r="AF2323" s="1"/>
      <c r="AG2323" s="1"/>
      <c r="AH2323" s="1"/>
      <c r="AI2323" s="1"/>
      <c r="AJ2323" s="1"/>
      <c r="AK2323" s="1"/>
      <c r="AL2323" s="1"/>
      <c r="AM2323" s="1"/>
      <c r="AN2323" s="1"/>
      <c r="AO2323" s="1"/>
      <c r="AP2323" s="1"/>
      <c r="AQ2323" s="1"/>
      <c r="AR2323" s="1"/>
      <c r="AS2323" s="1"/>
      <c r="AT2323" s="1"/>
      <c r="AU2323" s="1"/>
      <c r="AV2323" s="1"/>
      <c r="AW2323" s="1"/>
      <c r="AX2323" s="1"/>
      <c r="AY2323" s="1"/>
      <c r="AZ2323" s="1"/>
      <c r="BA2323" s="1"/>
      <c r="BB2323" s="1"/>
      <c r="BC2323" s="1"/>
      <c r="BD2323" s="1"/>
      <c r="BE2323" s="1"/>
      <c r="BF2323" s="1"/>
      <c r="BG2323" s="1"/>
      <c r="BH2323" s="1"/>
      <c r="BI2323" s="1"/>
      <c r="BJ2323" s="1"/>
      <c r="BK2323" s="1"/>
      <c r="BL2323" s="1"/>
      <c r="BM2323" s="1"/>
      <c r="BN2323" s="1"/>
      <c r="BO2323" s="1"/>
      <c r="BP2323" s="1"/>
      <c r="BQ2323" s="1"/>
      <c r="BR2323" s="1"/>
      <c r="BS2323" s="1"/>
      <c r="BT2323" s="1"/>
      <c r="BU2323" s="1"/>
      <c r="BV2323" s="1"/>
      <c r="BW2323" s="1"/>
      <c r="BX2323" s="1"/>
      <c r="BY2323" s="1"/>
      <c r="BZ2323" s="1"/>
      <c r="CA2323" s="1"/>
      <c r="CB2323" s="1"/>
      <c r="CC2323" s="1"/>
      <c r="CD2323" s="1"/>
      <c r="CE2323" s="1"/>
      <c r="CF2323" s="1"/>
      <c r="CG2323" s="1"/>
      <c r="CH2323" s="1"/>
      <c r="CI2323" s="1"/>
      <c r="CJ2323" s="1"/>
      <c r="CK2323" s="1"/>
      <c r="CL2323" s="1"/>
      <c r="CM2323" s="1"/>
      <c r="CN2323" s="1"/>
      <c r="CO2323" s="1"/>
      <c r="CP2323" s="1"/>
      <c r="CQ2323" s="1"/>
      <c r="CR2323" s="1"/>
      <c r="CS2323" s="1"/>
      <c r="CT2323" s="1"/>
      <c r="CU2323" s="1"/>
      <c r="CV2323" s="1"/>
      <c r="CW2323" s="1"/>
      <c r="CX2323" s="1"/>
      <c r="CY2323" s="1"/>
      <c r="CZ2323" s="1"/>
      <c r="DA2323" s="1"/>
      <c r="DB2323" s="1"/>
      <c r="DC2323" s="1"/>
      <c r="DD2323" s="1"/>
      <c r="DE2323" s="1"/>
      <c r="DF2323" s="1"/>
      <c r="DG2323" s="1"/>
      <c r="DH2323" s="1"/>
      <c r="DI2323" s="1"/>
      <c r="DJ2323" s="1"/>
      <c r="DK2323" s="1"/>
      <c r="DL2323" s="1"/>
      <c r="DM2323" s="1"/>
      <c r="DN2323" s="1"/>
      <c r="DO2323" s="1"/>
      <c r="DP2323" s="1"/>
      <c r="DQ2323" s="1"/>
      <c r="DR2323" s="1"/>
      <c r="DS2323" s="1"/>
      <c r="DT2323" s="1"/>
      <c r="DU2323" s="1"/>
      <c r="DV2323" s="1"/>
      <c r="DW2323" s="1"/>
      <c r="DX2323" s="1"/>
      <c r="DY2323" s="1"/>
      <c r="DZ2323" s="1"/>
      <c r="EA2323" s="1"/>
      <c r="EB2323" s="1"/>
      <c r="EC2323" s="1"/>
      <c r="ED2323" s="1"/>
      <c r="EE2323" s="1"/>
      <c r="EF2323" s="1"/>
      <c r="EG2323" s="1"/>
      <c r="EH2323" s="1"/>
      <c r="EI2323" s="1"/>
      <c r="EJ2323" s="1"/>
      <c r="EK2323" s="1"/>
      <c r="EL2323" s="1"/>
      <c r="EM2323" s="1"/>
      <c r="EN2323" s="1"/>
      <c r="EO2323" s="1"/>
      <c r="EP2323" s="1"/>
      <c r="EQ2323" s="1"/>
      <c r="ER2323" s="1"/>
      <c r="ES2323" s="1"/>
      <c r="ET2323" s="1"/>
      <c r="EU2323" s="1"/>
      <c r="EV2323" s="1"/>
      <c r="EW2323" s="1"/>
      <c r="EX2323" s="1"/>
      <c r="EY2323" s="1"/>
      <c r="EZ2323" s="1"/>
      <c r="FA2323" s="1"/>
      <c r="FB2323" s="1"/>
      <c r="FC2323" s="1"/>
      <c r="FD2323" s="1"/>
      <c r="FE2323" s="1"/>
      <c r="FF2323" s="1"/>
      <c r="FG2323" s="1"/>
      <c r="FH2323" s="1"/>
      <c r="FI2323" s="1"/>
      <c r="FJ2323" s="1"/>
      <c r="FK2323" s="1"/>
      <c r="FL2323" s="1"/>
      <c r="FM2323" s="1"/>
      <c r="FN2323" s="1"/>
      <c r="FO2323" s="1"/>
      <c r="FP2323" s="1"/>
      <c r="FQ2323" s="1"/>
      <c r="FR2323" s="1"/>
      <c r="FS2323" s="1"/>
      <c r="FT2323" s="1"/>
      <c r="FU2323" s="1"/>
      <c r="FV2323" s="1"/>
      <c r="FW2323" s="1"/>
      <c r="FX2323" s="1"/>
      <c r="FY2323" s="1"/>
      <c r="FZ2323" s="1"/>
      <c r="GA2323" s="1"/>
      <c r="GB2323" s="1"/>
      <c r="GC2323" s="1"/>
      <c r="GD2323" s="1"/>
      <c r="GE2323" s="1"/>
      <c r="GF2323" s="1"/>
      <c r="GG2323" s="1"/>
      <c r="GH2323" s="1"/>
      <c r="GI2323" s="1"/>
      <c r="GJ2323" s="1"/>
      <c r="GK2323" s="1"/>
      <c r="GL2323" s="1"/>
      <c r="GM2323" s="1"/>
      <c r="GN2323" s="1"/>
      <c r="GO2323" s="1"/>
    </row>
    <row r="2324" spans="1:197" s="40" customFormat="1" x14ac:dyDescent="0.25">
      <c r="A2324" s="41"/>
      <c r="B2324" s="4"/>
      <c r="C2324" s="41"/>
      <c r="D2324" s="42"/>
      <c r="E2324" s="42"/>
      <c r="F2324" s="42"/>
      <c r="G2324" s="1"/>
      <c r="H2324" s="1"/>
      <c r="I2324" s="1"/>
      <c r="J2324" s="1"/>
      <c r="K2324" s="1"/>
      <c r="L2324" s="1"/>
      <c r="M2324" s="2"/>
      <c r="N2324" s="1"/>
      <c r="O2324" s="1"/>
      <c r="P2324" s="1"/>
      <c r="Q2324" s="1"/>
      <c r="R2324" s="1"/>
      <c r="S2324" s="1"/>
      <c r="T2324" s="1"/>
      <c r="U2324" s="1"/>
      <c r="V2324" s="1"/>
      <c r="W2324" s="1"/>
      <c r="X2324" s="1"/>
      <c r="Y2324" s="1"/>
      <c r="Z2324" s="1"/>
      <c r="AA2324" s="1"/>
      <c r="AB2324" s="1"/>
      <c r="AC2324" s="1"/>
      <c r="AD2324" s="1"/>
      <c r="AE2324" s="1"/>
      <c r="AF2324" s="1"/>
      <c r="AG2324" s="1"/>
      <c r="AH2324" s="1"/>
      <c r="AI2324" s="1"/>
      <c r="AJ2324" s="1"/>
      <c r="AK2324" s="1"/>
      <c r="AL2324" s="1"/>
      <c r="AM2324" s="1"/>
      <c r="AN2324" s="1"/>
      <c r="AO2324" s="1"/>
      <c r="AP2324" s="1"/>
      <c r="AQ2324" s="1"/>
      <c r="AR2324" s="1"/>
      <c r="AS2324" s="1"/>
      <c r="AT2324" s="1"/>
      <c r="AU2324" s="1"/>
      <c r="AV2324" s="1"/>
      <c r="AW2324" s="1"/>
      <c r="AX2324" s="1"/>
      <c r="AY2324" s="1"/>
      <c r="AZ2324" s="1"/>
      <c r="BA2324" s="1"/>
      <c r="BB2324" s="1"/>
      <c r="BC2324" s="1"/>
      <c r="BD2324" s="1"/>
      <c r="BE2324" s="1"/>
      <c r="BF2324" s="1"/>
      <c r="BG2324" s="1"/>
      <c r="BH2324" s="1"/>
      <c r="BI2324" s="1"/>
      <c r="BJ2324" s="1"/>
      <c r="BK2324" s="1"/>
      <c r="BL2324" s="1"/>
      <c r="BM2324" s="1"/>
      <c r="BN2324" s="1"/>
      <c r="BO2324" s="1"/>
      <c r="BP2324" s="1"/>
      <c r="BQ2324" s="1"/>
      <c r="BR2324" s="1"/>
      <c r="BS2324" s="1"/>
      <c r="BT2324" s="1"/>
      <c r="BU2324" s="1"/>
      <c r="BV2324" s="1"/>
      <c r="BW2324" s="1"/>
      <c r="BX2324" s="1"/>
      <c r="BY2324" s="1"/>
      <c r="BZ2324" s="1"/>
      <c r="CA2324" s="1"/>
      <c r="CB2324" s="1"/>
      <c r="CC2324" s="1"/>
      <c r="CD2324" s="1"/>
      <c r="CE2324" s="1"/>
      <c r="CF2324" s="1"/>
      <c r="CG2324" s="1"/>
      <c r="CH2324" s="1"/>
      <c r="CI2324" s="1"/>
      <c r="CJ2324" s="1"/>
      <c r="CK2324" s="1"/>
      <c r="CL2324" s="1"/>
      <c r="CM2324" s="1"/>
      <c r="CN2324" s="1"/>
      <c r="CO2324" s="1"/>
      <c r="CP2324" s="1"/>
      <c r="CQ2324" s="1"/>
      <c r="CR2324" s="1"/>
      <c r="CS2324" s="1"/>
      <c r="CT2324" s="1"/>
      <c r="CU2324" s="1"/>
      <c r="CV2324" s="1"/>
      <c r="CW2324" s="1"/>
      <c r="CX2324" s="1"/>
      <c r="CY2324" s="1"/>
      <c r="CZ2324" s="1"/>
      <c r="DA2324" s="1"/>
      <c r="DB2324" s="1"/>
      <c r="DC2324" s="1"/>
      <c r="DD2324" s="1"/>
      <c r="DE2324" s="1"/>
      <c r="DF2324" s="1"/>
      <c r="DG2324" s="1"/>
      <c r="DH2324" s="1"/>
      <c r="DI2324" s="1"/>
      <c r="DJ2324" s="1"/>
      <c r="DK2324" s="1"/>
      <c r="DL2324" s="1"/>
      <c r="DM2324" s="1"/>
      <c r="DN2324" s="1"/>
      <c r="DO2324" s="1"/>
      <c r="DP2324" s="1"/>
      <c r="DQ2324" s="1"/>
      <c r="DR2324" s="1"/>
      <c r="DS2324" s="1"/>
      <c r="DT2324" s="1"/>
      <c r="DU2324" s="1"/>
      <c r="DV2324" s="1"/>
      <c r="DW2324" s="1"/>
      <c r="DX2324" s="1"/>
      <c r="DY2324" s="1"/>
      <c r="DZ2324" s="1"/>
      <c r="EA2324" s="1"/>
      <c r="EB2324" s="1"/>
      <c r="EC2324" s="1"/>
      <c r="ED2324" s="1"/>
      <c r="EE2324" s="1"/>
      <c r="EF2324" s="1"/>
      <c r="EG2324" s="1"/>
      <c r="EH2324" s="1"/>
      <c r="EI2324" s="1"/>
      <c r="EJ2324" s="1"/>
      <c r="EK2324" s="1"/>
      <c r="EL2324" s="1"/>
      <c r="EM2324" s="1"/>
      <c r="EN2324" s="1"/>
      <c r="EO2324" s="1"/>
      <c r="EP2324" s="1"/>
      <c r="EQ2324" s="1"/>
      <c r="ER2324" s="1"/>
      <c r="ES2324" s="1"/>
      <c r="ET2324" s="1"/>
      <c r="EU2324" s="1"/>
      <c r="EV2324" s="1"/>
      <c r="EW2324" s="1"/>
      <c r="EX2324" s="1"/>
      <c r="EY2324" s="1"/>
      <c r="EZ2324" s="1"/>
      <c r="FA2324" s="1"/>
      <c r="FB2324" s="1"/>
      <c r="FC2324" s="1"/>
      <c r="FD2324" s="1"/>
      <c r="FE2324" s="1"/>
      <c r="FF2324" s="1"/>
      <c r="FG2324" s="1"/>
      <c r="FH2324" s="1"/>
      <c r="FI2324" s="1"/>
      <c r="FJ2324" s="1"/>
      <c r="FK2324" s="1"/>
      <c r="FL2324" s="1"/>
      <c r="FM2324" s="1"/>
      <c r="FN2324" s="1"/>
      <c r="FO2324" s="1"/>
      <c r="FP2324" s="1"/>
      <c r="FQ2324" s="1"/>
      <c r="FR2324" s="1"/>
      <c r="FS2324" s="1"/>
      <c r="FT2324" s="1"/>
      <c r="FU2324" s="1"/>
      <c r="FV2324" s="1"/>
      <c r="FW2324" s="1"/>
      <c r="FX2324" s="1"/>
      <c r="FY2324" s="1"/>
      <c r="FZ2324" s="1"/>
      <c r="GA2324" s="1"/>
      <c r="GB2324" s="1"/>
      <c r="GC2324" s="1"/>
      <c r="GD2324" s="1"/>
      <c r="GE2324" s="1"/>
      <c r="GF2324" s="1"/>
      <c r="GG2324" s="1"/>
      <c r="GH2324" s="1"/>
      <c r="GI2324" s="1"/>
      <c r="GJ2324" s="1"/>
      <c r="GK2324" s="1"/>
      <c r="GL2324" s="1"/>
      <c r="GM2324" s="1"/>
      <c r="GN2324" s="1"/>
      <c r="GO2324" s="1"/>
    </row>
    <row r="2325" spans="1:197" s="40" customFormat="1" x14ac:dyDescent="0.25">
      <c r="A2325" s="41"/>
      <c r="B2325" s="4"/>
      <c r="C2325" s="41"/>
      <c r="D2325" s="42"/>
      <c r="E2325" s="42"/>
      <c r="F2325" s="42"/>
      <c r="G2325" s="1"/>
      <c r="H2325" s="1"/>
      <c r="I2325" s="1"/>
      <c r="J2325" s="1"/>
      <c r="K2325" s="1"/>
      <c r="L2325" s="1"/>
      <c r="M2325" s="2"/>
      <c r="N2325" s="1"/>
      <c r="O2325" s="1"/>
      <c r="P2325" s="1"/>
      <c r="Q2325" s="1"/>
      <c r="R2325" s="1"/>
      <c r="S2325" s="1"/>
      <c r="T2325" s="1"/>
      <c r="U2325" s="1"/>
      <c r="V2325" s="1"/>
      <c r="W2325" s="1"/>
      <c r="X2325" s="1"/>
      <c r="Y2325" s="1"/>
      <c r="Z2325" s="1"/>
      <c r="AA2325" s="1"/>
      <c r="AB2325" s="1"/>
      <c r="AC2325" s="1"/>
      <c r="AD2325" s="1"/>
      <c r="AE2325" s="1"/>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1"/>
      <c r="BE2325" s="1"/>
      <c r="BF2325" s="1"/>
      <c r="BG2325" s="1"/>
      <c r="BH2325" s="1"/>
      <c r="BI2325" s="1"/>
      <c r="BJ2325" s="1"/>
      <c r="BK2325" s="1"/>
      <c r="BL2325" s="1"/>
      <c r="BM2325" s="1"/>
      <c r="BN2325" s="1"/>
      <c r="BO2325" s="1"/>
      <c r="BP2325" s="1"/>
      <c r="BQ2325" s="1"/>
      <c r="BR2325" s="1"/>
      <c r="BS2325" s="1"/>
      <c r="BT2325" s="1"/>
      <c r="BU2325" s="1"/>
      <c r="BV2325" s="1"/>
      <c r="BW2325" s="1"/>
      <c r="BX2325" s="1"/>
      <c r="BY2325" s="1"/>
      <c r="BZ2325" s="1"/>
      <c r="CA2325" s="1"/>
      <c r="CB2325" s="1"/>
      <c r="CC2325" s="1"/>
      <c r="CD2325" s="1"/>
      <c r="CE2325" s="1"/>
      <c r="CF2325" s="1"/>
      <c r="CG2325" s="1"/>
      <c r="CH2325" s="1"/>
      <c r="CI2325" s="1"/>
      <c r="CJ2325" s="1"/>
      <c r="CK2325" s="1"/>
      <c r="CL2325" s="1"/>
      <c r="CM2325" s="1"/>
      <c r="CN2325" s="1"/>
      <c r="CO2325" s="1"/>
      <c r="CP2325" s="1"/>
      <c r="CQ2325" s="1"/>
      <c r="CR2325" s="1"/>
      <c r="CS2325" s="1"/>
      <c r="CT2325" s="1"/>
      <c r="CU2325" s="1"/>
      <c r="CV2325" s="1"/>
      <c r="CW2325" s="1"/>
      <c r="CX2325" s="1"/>
      <c r="CY2325" s="1"/>
      <c r="CZ2325" s="1"/>
      <c r="DA2325" s="1"/>
      <c r="DB2325" s="1"/>
      <c r="DC2325" s="1"/>
      <c r="DD2325" s="1"/>
      <c r="DE2325" s="1"/>
      <c r="DF2325" s="1"/>
      <c r="DG2325" s="1"/>
      <c r="DH2325" s="1"/>
      <c r="DI2325" s="1"/>
      <c r="DJ2325" s="1"/>
      <c r="DK2325" s="1"/>
      <c r="DL2325" s="1"/>
      <c r="DM2325" s="1"/>
      <c r="DN2325" s="1"/>
      <c r="DO2325" s="1"/>
      <c r="DP2325" s="1"/>
      <c r="DQ2325" s="1"/>
      <c r="DR2325" s="1"/>
      <c r="DS2325" s="1"/>
      <c r="DT2325" s="1"/>
      <c r="DU2325" s="1"/>
      <c r="DV2325" s="1"/>
      <c r="DW2325" s="1"/>
      <c r="DX2325" s="1"/>
      <c r="DY2325" s="1"/>
      <c r="DZ2325" s="1"/>
      <c r="EA2325" s="1"/>
      <c r="EB2325" s="1"/>
      <c r="EC2325" s="1"/>
      <c r="ED2325" s="1"/>
      <c r="EE2325" s="1"/>
      <c r="EF2325" s="1"/>
      <c r="EG2325" s="1"/>
      <c r="EH2325" s="1"/>
      <c r="EI2325" s="1"/>
      <c r="EJ2325" s="1"/>
      <c r="EK2325" s="1"/>
      <c r="EL2325" s="1"/>
      <c r="EM2325" s="1"/>
      <c r="EN2325" s="1"/>
      <c r="EO2325" s="1"/>
      <c r="EP2325" s="1"/>
      <c r="EQ2325" s="1"/>
      <c r="ER2325" s="1"/>
      <c r="ES2325" s="1"/>
      <c r="ET2325" s="1"/>
      <c r="EU2325" s="1"/>
      <c r="EV2325" s="1"/>
      <c r="EW2325" s="1"/>
      <c r="EX2325" s="1"/>
      <c r="EY2325" s="1"/>
      <c r="EZ2325" s="1"/>
      <c r="FA2325" s="1"/>
      <c r="FB2325" s="1"/>
      <c r="FC2325" s="1"/>
      <c r="FD2325" s="1"/>
      <c r="FE2325" s="1"/>
      <c r="FF2325" s="1"/>
      <c r="FG2325" s="1"/>
      <c r="FH2325" s="1"/>
      <c r="FI2325" s="1"/>
      <c r="FJ2325" s="1"/>
      <c r="FK2325" s="1"/>
      <c r="FL2325" s="1"/>
      <c r="FM2325" s="1"/>
      <c r="FN2325" s="1"/>
      <c r="FO2325" s="1"/>
      <c r="FP2325" s="1"/>
      <c r="FQ2325" s="1"/>
      <c r="FR2325" s="1"/>
      <c r="FS2325" s="1"/>
      <c r="FT2325" s="1"/>
      <c r="FU2325" s="1"/>
      <c r="FV2325" s="1"/>
      <c r="FW2325" s="1"/>
      <c r="FX2325" s="1"/>
      <c r="FY2325" s="1"/>
      <c r="FZ2325" s="1"/>
      <c r="GA2325" s="1"/>
      <c r="GB2325" s="1"/>
      <c r="GC2325" s="1"/>
      <c r="GD2325" s="1"/>
      <c r="GE2325" s="1"/>
      <c r="GF2325" s="1"/>
      <c r="GG2325" s="1"/>
      <c r="GH2325" s="1"/>
      <c r="GI2325" s="1"/>
      <c r="GJ2325" s="1"/>
      <c r="GK2325" s="1"/>
      <c r="GL2325" s="1"/>
      <c r="GM2325" s="1"/>
      <c r="GN2325" s="1"/>
      <c r="GO2325" s="1"/>
    </row>
    <row r="2326" spans="1:197" s="40" customFormat="1" x14ac:dyDescent="0.25">
      <c r="A2326" s="41"/>
      <c r="B2326" s="4"/>
      <c r="C2326" s="41"/>
      <c r="D2326" s="42"/>
      <c r="E2326" s="42"/>
      <c r="F2326" s="42"/>
      <c r="G2326" s="1"/>
      <c r="H2326" s="1"/>
      <c r="I2326" s="1"/>
      <c r="J2326" s="1"/>
      <c r="K2326" s="1"/>
      <c r="L2326" s="1"/>
      <c r="M2326" s="2"/>
      <c r="N2326" s="1"/>
      <c r="O2326" s="1"/>
      <c r="P2326" s="1"/>
      <c r="Q2326" s="1"/>
      <c r="R2326" s="1"/>
      <c r="S2326" s="1"/>
      <c r="T2326" s="1"/>
      <c r="U2326" s="1"/>
      <c r="V2326" s="1"/>
      <c r="W2326" s="1"/>
      <c r="X2326" s="1"/>
      <c r="Y2326" s="1"/>
      <c r="Z2326" s="1"/>
      <c r="AA2326" s="1"/>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c r="BF2326" s="1"/>
      <c r="BG2326" s="1"/>
      <c r="BH2326" s="1"/>
      <c r="BI2326" s="1"/>
      <c r="BJ2326" s="1"/>
      <c r="BK2326" s="1"/>
      <c r="BL2326" s="1"/>
      <c r="BM2326" s="1"/>
      <c r="BN2326" s="1"/>
      <c r="BO2326" s="1"/>
      <c r="BP2326" s="1"/>
      <c r="BQ2326" s="1"/>
      <c r="BR2326" s="1"/>
      <c r="BS2326" s="1"/>
      <c r="BT2326" s="1"/>
      <c r="BU2326" s="1"/>
      <c r="BV2326" s="1"/>
      <c r="BW2326" s="1"/>
      <c r="BX2326" s="1"/>
      <c r="BY2326" s="1"/>
      <c r="BZ2326" s="1"/>
      <c r="CA2326" s="1"/>
      <c r="CB2326" s="1"/>
      <c r="CC2326" s="1"/>
      <c r="CD2326" s="1"/>
      <c r="CE2326" s="1"/>
      <c r="CF2326" s="1"/>
      <c r="CG2326" s="1"/>
      <c r="CH2326" s="1"/>
      <c r="CI2326" s="1"/>
      <c r="CJ2326" s="1"/>
      <c r="CK2326" s="1"/>
      <c r="CL2326" s="1"/>
      <c r="CM2326" s="1"/>
      <c r="CN2326" s="1"/>
      <c r="CO2326" s="1"/>
      <c r="CP2326" s="1"/>
      <c r="CQ2326" s="1"/>
      <c r="CR2326" s="1"/>
      <c r="CS2326" s="1"/>
      <c r="CT2326" s="1"/>
      <c r="CU2326" s="1"/>
      <c r="CV2326" s="1"/>
      <c r="CW2326" s="1"/>
      <c r="CX2326" s="1"/>
      <c r="CY2326" s="1"/>
      <c r="CZ2326" s="1"/>
      <c r="DA2326" s="1"/>
      <c r="DB2326" s="1"/>
      <c r="DC2326" s="1"/>
      <c r="DD2326" s="1"/>
      <c r="DE2326" s="1"/>
      <c r="DF2326" s="1"/>
      <c r="DG2326" s="1"/>
      <c r="DH2326" s="1"/>
      <c r="DI2326" s="1"/>
      <c r="DJ2326" s="1"/>
      <c r="DK2326" s="1"/>
      <c r="DL2326" s="1"/>
      <c r="DM2326" s="1"/>
      <c r="DN2326" s="1"/>
      <c r="DO2326" s="1"/>
      <c r="DP2326" s="1"/>
      <c r="DQ2326" s="1"/>
      <c r="DR2326" s="1"/>
      <c r="DS2326" s="1"/>
      <c r="DT2326" s="1"/>
      <c r="DU2326" s="1"/>
      <c r="DV2326" s="1"/>
      <c r="DW2326" s="1"/>
      <c r="DX2326" s="1"/>
      <c r="DY2326" s="1"/>
      <c r="DZ2326" s="1"/>
      <c r="EA2326" s="1"/>
      <c r="EB2326" s="1"/>
      <c r="EC2326" s="1"/>
      <c r="ED2326" s="1"/>
      <c r="EE2326" s="1"/>
      <c r="EF2326" s="1"/>
      <c r="EG2326" s="1"/>
      <c r="EH2326" s="1"/>
      <c r="EI2326" s="1"/>
      <c r="EJ2326" s="1"/>
      <c r="EK2326" s="1"/>
      <c r="EL2326" s="1"/>
      <c r="EM2326" s="1"/>
      <c r="EN2326" s="1"/>
      <c r="EO2326" s="1"/>
      <c r="EP2326" s="1"/>
      <c r="EQ2326" s="1"/>
      <c r="ER2326" s="1"/>
      <c r="ES2326" s="1"/>
      <c r="ET2326" s="1"/>
      <c r="EU2326" s="1"/>
      <c r="EV2326" s="1"/>
      <c r="EW2326" s="1"/>
      <c r="EX2326" s="1"/>
      <c r="EY2326" s="1"/>
      <c r="EZ2326" s="1"/>
      <c r="FA2326" s="1"/>
      <c r="FB2326" s="1"/>
      <c r="FC2326" s="1"/>
      <c r="FD2326" s="1"/>
      <c r="FE2326" s="1"/>
      <c r="FF2326" s="1"/>
      <c r="FG2326" s="1"/>
      <c r="FH2326" s="1"/>
      <c r="FI2326" s="1"/>
      <c r="FJ2326" s="1"/>
      <c r="FK2326" s="1"/>
      <c r="FL2326" s="1"/>
      <c r="FM2326" s="1"/>
      <c r="FN2326" s="1"/>
      <c r="FO2326" s="1"/>
      <c r="FP2326" s="1"/>
      <c r="FQ2326" s="1"/>
      <c r="FR2326" s="1"/>
      <c r="FS2326" s="1"/>
      <c r="FT2326" s="1"/>
      <c r="FU2326" s="1"/>
      <c r="FV2326" s="1"/>
      <c r="FW2326" s="1"/>
      <c r="FX2326" s="1"/>
      <c r="FY2326" s="1"/>
      <c r="FZ2326" s="1"/>
      <c r="GA2326" s="1"/>
      <c r="GB2326" s="1"/>
      <c r="GC2326" s="1"/>
      <c r="GD2326" s="1"/>
      <c r="GE2326" s="1"/>
      <c r="GF2326" s="1"/>
      <c r="GG2326" s="1"/>
      <c r="GH2326" s="1"/>
      <c r="GI2326" s="1"/>
      <c r="GJ2326" s="1"/>
      <c r="GK2326" s="1"/>
      <c r="GL2326" s="1"/>
      <c r="GM2326" s="1"/>
      <c r="GN2326" s="1"/>
      <c r="GO2326" s="1"/>
    </row>
    <row r="2327" spans="1:197" s="40" customFormat="1" x14ac:dyDescent="0.25">
      <c r="A2327" s="41"/>
      <c r="B2327" s="4"/>
      <c r="C2327" s="41"/>
      <c r="D2327" s="42"/>
      <c r="E2327" s="42"/>
      <c r="F2327" s="42"/>
      <c r="G2327" s="1"/>
      <c r="H2327" s="1"/>
      <c r="I2327" s="1"/>
      <c r="J2327" s="1"/>
      <c r="K2327" s="1"/>
      <c r="L2327" s="1"/>
      <c r="M2327" s="2"/>
      <c r="N2327" s="1"/>
      <c r="O2327" s="1"/>
      <c r="P2327" s="1"/>
      <c r="Q2327" s="1"/>
      <c r="R2327" s="1"/>
      <c r="S2327" s="1"/>
      <c r="T2327" s="1"/>
      <c r="U2327" s="1"/>
      <c r="V2327" s="1"/>
      <c r="W2327" s="1"/>
      <c r="X2327" s="1"/>
      <c r="Y2327" s="1"/>
      <c r="Z2327" s="1"/>
      <c r="AA2327" s="1"/>
      <c r="AB2327" s="1"/>
      <c r="AC2327" s="1"/>
      <c r="AD2327" s="1"/>
      <c r="AE2327" s="1"/>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1"/>
      <c r="BB2327" s="1"/>
      <c r="BC2327" s="1"/>
      <c r="BD2327" s="1"/>
      <c r="BE2327" s="1"/>
      <c r="BF2327" s="1"/>
      <c r="BG2327" s="1"/>
      <c r="BH2327" s="1"/>
      <c r="BI2327" s="1"/>
      <c r="BJ2327" s="1"/>
      <c r="BK2327" s="1"/>
      <c r="BL2327" s="1"/>
      <c r="BM2327" s="1"/>
      <c r="BN2327" s="1"/>
      <c r="BO2327" s="1"/>
      <c r="BP2327" s="1"/>
      <c r="BQ2327" s="1"/>
      <c r="BR2327" s="1"/>
      <c r="BS2327" s="1"/>
      <c r="BT2327" s="1"/>
      <c r="BU2327" s="1"/>
      <c r="BV2327" s="1"/>
      <c r="BW2327" s="1"/>
      <c r="BX2327" s="1"/>
      <c r="BY2327" s="1"/>
      <c r="BZ2327" s="1"/>
      <c r="CA2327" s="1"/>
      <c r="CB2327" s="1"/>
      <c r="CC2327" s="1"/>
      <c r="CD2327" s="1"/>
      <c r="CE2327" s="1"/>
      <c r="CF2327" s="1"/>
      <c r="CG2327" s="1"/>
      <c r="CH2327" s="1"/>
      <c r="CI2327" s="1"/>
      <c r="CJ2327" s="1"/>
      <c r="CK2327" s="1"/>
      <c r="CL2327" s="1"/>
      <c r="CM2327" s="1"/>
      <c r="CN2327" s="1"/>
      <c r="CO2327" s="1"/>
      <c r="CP2327" s="1"/>
      <c r="CQ2327" s="1"/>
      <c r="CR2327" s="1"/>
      <c r="CS2327" s="1"/>
      <c r="CT2327" s="1"/>
      <c r="CU2327" s="1"/>
      <c r="CV2327" s="1"/>
      <c r="CW2327" s="1"/>
      <c r="CX2327" s="1"/>
      <c r="CY2327" s="1"/>
      <c r="CZ2327" s="1"/>
      <c r="DA2327" s="1"/>
      <c r="DB2327" s="1"/>
      <c r="DC2327" s="1"/>
      <c r="DD2327" s="1"/>
      <c r="DE2327" s="1"/>
      <c r="DF2327" s="1"/>
      <c r="DG2327" s="1"/>
      <c r="DH2327" s="1"/>
      <c r="DI2327" s="1"/>
      <c r="DJ2327" s="1"/>
      <c r="DK2327" s="1"/>
      <c r="DL2327" s="1"/>
      <c r="DM2327" s="1"/>
      <c r="DN2327" s="1"/>
      <c r="DO2327" s="1"/>
      <c r="DP2327" s="1"/>
      <c r="DQ2327" s="1"/>
      <c r="DR2327" s="1"/>
      <c r="DS2327" s="1"/>
      <c r="DT2327" s="1"/>
      <c r="DU2327" s="1"/>
      <c r="DV2327" s="1"/>
      <c r="DW2327" s="1"/>
      <c r="DX2327" s="1"/>
      <c r="DY2327" s="1"/>
      <c r="DZ2327" s="1"/>
      <c r="EA2327" s="1"/>
      <c r="EB2327" s="1"/>
      <c r="EC2327" s="1"/>
      <c r="ED2327" s="1"/>
      <c r="EE2327" s="1"/>
      <c r="EF2327" s="1"/>
      <c r="EG2327" s="1"/>
      <c r="EH2327" s="1"/>
      <c r="EI2327" s="1"/>
      <c r="EJ2327" s="1"/>
      <c r="EK2327" s="1"/>
      <c r="EL2327" s="1"/>
      <c r="EM2327" s="1"/>
      <c r="EN2327" s="1"/>
      <c r="EO2327" s="1"/>
      <c r="EP2327" s="1"/>
      <c r="EQ2327" s="1"/>
      <c r="ER2327" s="1"/>
      <c r="ES2327" s="1"/>
      <c r="ET2327" s="1"/>
      <c r="EU2327" s="1"/>
      <c r="EV2327" s="1"/>
      <c r="EW2327" s="1"/>
      <c r="EX2327" s="1"/>
      <c r="EY2327" s="1"/>
      <c r="EZ2327" s="1"/>
      <c r="FA2327" s="1"/>
      <c r="FB2327" s="1"/>
      <c r="FC2327" s="1"/>
      <c r="FD2327" s="1"/>
      <c r="FE2327" s="1"/>
      <c r="FF2327" s="1"/>
      <c r="FG2327" s="1"/>
      <c r="FH2327" s="1"/>
      <c r="FI2327" s="1"/>
      <c r="FJ2327" s="1"/>
      <c r="FK2327" s="1"/>
      <c r="FL2327" s="1"/>
      <c r="FM2327" s="1"/>
      <c r="FN2327" s="1"/>
      <c r="FO2327" s="1"/>
      <c r="FP2327" s="1"/>
      <c r="FQ2327" s="1"/>
      <c r="FR2327" s="1"/>
      <c r="FS2327" s="1"/>
      <c r="FT2327" s="1"/>
      <c r="FU2327" s="1"/>
      <c r="FV2327" s="1"/>
      <c r="FW2327" s="1"/>
      <c r="FX2327" s="1"/>
      <c r="FY2327" s="1"/>
      <c r="FZ2327" s="1"/>
      <c r="GA2327" s="1"/>
      <c r="GB2327" s="1"/>
      <c r="GC2327" s="1"/>
      <c r="GD2327" s="1"/>
      <c r="GE2327" s="1"/>
      <c r="GF2327" s="1"/>
      <c r="GG2327" s="1"/>
      <c r="GH2327" s="1"/>
      <c r="GI2327" s="1"/>
      <c r="GJ2327" s="1"/>
      <c r="GK2327" s="1"/>
      <c r="GL2327" s="1"/>
      <c r="GM2327" s="1"/>
      <c r="GN2327" s="1"/>
      <c r="GO2327" s="1"/>
    </row>
    <row r="2328" spans="1:197" s="40" customFormat="1" x14ac:dyDescent="0.25">
      <c r="A2328" s="41"/>
      <c r="B2328" s="4"/>
      <c r="C2328" s="41"/>
      <c r="D2328" s="42"/>
      <c r="E2328" s="42"/>
      <c r="F2328" s="42"/>
      <c r="G2328" s="1"/>
      <c r="H2328" s="1"/>
      <c r="I2328" s="1"/>
      <c r="J2328" s="1"/>
      <c r="K2328" s="1"/>
      <c r="L2328" s="1"/>
      <c r="M2328" s="2"/>
      <c r="N2328" s="1"/>
      <c r="O2328" s="1"/>
      <c r="P2328" s="1"/>
      <c r="Q2328" s="1"/>
      <c r="R2328" s="1"/>
      <c r="S2328" s="1"/>
      <c r="T2328" s="1"/>
      <c r="U2328" s="1"/>
      <c r="V2328" s="1"/>
      <c r="W2328" s="1"/>
      <c r="X2328" s="1"/>
      <c r="Y2328" s="1"/>
      <c r="Z2328" s="1"/>
      <c r="AA2328" s="1"/>
      <c r="AB2328" s="1"/>
      <c r="AC2328" s="1"/>
      <c r="AD2328" s="1"/>
      <c r="AE2328" s="1"/>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c r="BF2328" s="1"/>
      <c r="BG2328" s="1"/>
      <c r="BH2328" s="1"/>
      <c r="BI2328" s="1"/>
      <c r="BJ2328" s="1"/>
      <c r="BK2328" s="1"/>
      <c r="BL2328" s="1"/>
      <c r="BM2328" s="1"/>
      <c r="BN2328" s="1"/>
      <c r="BO2328" s="1"/>
      <c r="BP2328" s="1"/>
      <c r="BQ2328" s="1"/>
      <c r="BR2328" s="1"/>
      <c r="BS2328" s="1"/>
      <c r="BT2328" s="1"/>
      <c r="BU2328" s="1"/>
      <c r="BV2328" s="1"/>
      <c r="BW2328" s="1"/>
      <c r="BX2328" s="1"/>
      <c r="BY2328" s="1"/>
      <c r="BZ2328" s="1"/>
      <c r="CA2328" s="1"/>
      <c r="CB2328" s="1"/>
      <c r="CC2328" s="1"/>
      <c r="CD2328" s="1"/>
      <c r="CE2328" s="1"/>
      <c r="CF2328" s="1"/>
      <c r="CG2328" s="1"/>
      <c r="CH2328" s="1"/>
      <c r="CI2328" s="1"/>
      <c r="CJ2328" s="1"/>
      <c r="CK2328" s="1"/>
      <c r="CL2328" s="1"/>
      <c r="CM2328" s="1"/>
      <c r="CN2328" s="1"/>
      <c r="CO2328" s="1"/>
      <c r="CP2328" s="1"/>
      <c r="CQ2328" s="1"/>
      <c r="CR2328" s="1"/>
      <c r="CS2328" s="1"/>
      <c r="CT2328" s="1"/>
      <c r="CU2328" s="1"/>
      <c r="CV2328" s="1"/>
      <c r="CW2328" s="1"/>
      <c r="CX2328" s="1"/>
      <c r="CY2328" s="1"/>
      <c r="CZ2328" s="1"/>
      <c r="DA2328" s="1"/>
      <c r="DB2328" s="1"/>
      <c r="DC2328" s="1"/>
      <c r="DD2328" s="1"/>
      <c r="DE2328" s="1"/>
      <c r="DF2328" s="1"/>
      <c r="DG2328" s="1"/>
      <c r="DH2328" s="1"/>
      <c r="DI2328" s="1"/>
      <c r="DJ2328" s="1"/>
      <c r="DK2328" s="1"/>
      <c r="DL2328" s="1"/>
      <c r="DM2328" s="1"/>
      <c r="DN2328" s="1"/>
      <c r="DO2328" s="1"/>
      <c r="DP2328" s="1"/>
      <c r="DQ2328" s="1"/>
      <c r="DR2328" s="1"/>
      <c r="DS2328" s="1"/>
      <c r="DT2328" s="1"/>
      <c r="DU2328" s="1"/>
      <c r="DV2328" s="1"/>
      <c r="DW2328" s="1"/>
      <c r="DX2328" s="1"/>
      <c r="DY2328" s="1"/>
      <c r="DZ2328" s="1"/>
      <c r="EA2328" s="1"/>
      <c r="EB2328" s="1"/>
      <c r="EC2328" s="1"/>
      <c r="ED2328" s="1"/>
      <c r="EE2328" s="1"/>
      <c r="EF2328" s="1"/>
      <c r="EG2328" s="1"/>
      <c r="EH2328" s="1"/>
      <c r="EI2328" s="1"/>
      <c r="EJ2328" s="1"/>
      <c r="EK2328" s="1"/>
      <c r="EL2328" s="1"/>
      <c r="EM2328" s="1"/>
      <c r="EN2328" s="1"/>
      <c r="EO2328" s="1"/>
      <c r="EP2328" s="1"/>
      <c r="EQ2328" s="1"/>
      <c r="ER2328" s="1"/>
      <c r="ES2328" s="1"/>
      <c r="ET2328" s="1"/>
      <c r="EU2328" s="1"/>
      <c r="EV2328" s="1"/>
      <c r="EW2328" s="1"/>
      <c r="EX2328" s="1"/>
      <c r="EY2328" s="1"/>
      <c r="EZ2328" s="1"/>
      <c r="FA2328" s="1"/>
      <c r="FB2328" s="1"/>
      <c r="FC2328" s="1"/>
      <c r="FD2328" s="1"/>
      <c r="FE2328" s="1"/>
      <c r="FF2328" s="1"/>
      <c r="FG2328" s="1"/>
      <c r="FH2328" s="1"/>
      <c r="FI2328" s="1"/>
      <c r="FJ2328" s="1"/>
      <c r="FK2328" s="1"/>
      <c r="FL2328" s="1"/>
      <c r="FM2328" s="1"/>
      <c r="FN2328" s="1"/>
      <c r="FO2328" s="1"/>
      <c r="FP2328" s="1"/>
      <c r="FQ2328" s="1"/>
      <c r="FR2328" s="1"/>
      <c r="FS2328" s="1"/>
      <c r="FT2328" s="1"/>
      <c r="FU2328" s="1"/>
      <c r="FV2328" s="1"/>
      <c r="FW2328" s="1"/>
      <c r="FX2328" s="1"/>
      <c r="FY2328" s="1"/>
      <c r="FZ2328" s="1"/>
      <c r="GA2328" s="1"/>
      <c r="GB2328" s="1"/>
      <c r="GC2328" s="1"/>
      <c r="GD2328" s="1"/>
      <c r="GE2328" s="1"/>
      <c r="GF2328" s="1"/>
      <c r="GG2328" s="1"/>
      <c r="GH2328" s="1"/>
      <c r="GI2328" s="1"/>
      <c r="GJ2328" s="1"/>
      <c r="GK2328" s="1"/>
      <c r="GL2328" s="1"/>
      <c r="GM2328" s="1"/>
      <c r="GN2328" s="1"/>
      <c r="GO2328" s="1"/>
    </row>
    <row r="2329" spans="1:197" s="40" customFormat="1" x14ac:dyDescent="0.25">
      <c r="A2329" s="41"/>
      <c r="B2329" s="4"/>
      <c r="C2329" s="41"/>
      <c r="D2329" s="42"/>
      <c r="E2329" s="42"/>
      <c r="F2329" s="42"/>
      <c r="G2329" s="1"/>
      <c r="H2329" s="1"/>
      <c r="I2329" s="1"/>
      <c r="J2329" s="1"/>
      <c r="K2329" s="1"/>
      <c r="L2329" s="1"/>
      <c r="M2329" s="2"/>
      <c r="N2329" s="1"/>
      <c r="O2329" s="1"/>
      <c r="P2329" s="1"/>
      <c r="Q2329" s="1"/>
      <c r="R2329" s="1"/>
      <c r="S2329" s="1"/>
      <c r="T2329" s="1"/>
      <c r="U2329" s="1"/>
      <c r="V2329" s="1"/>
      <c r="W2329" s="1"/>
      <c r="X2329" s="1"/>
      <c r="Y2329" s="1"/>
      <c r="Z2329" s="1"/>
      <c r="AA2329" s="1"/>
      <c r="AB2329" s="1"/>
      <c r="AC2329" s="1"/>
      <c r="AD2329" s="1"/>
      <c r="AE2329" s="1"/>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1"/>
      <c r="BE2329" s="1"/>
      <c r="BF2329" s="1"/>
      <c r="BG2329" s="1"/>
      <c r="BH2329" s="1"/>
      <c r="BI2329" s="1"/>
      <c r="BJ2329" s="1"/>
      <c r="BK2329" s="1"/>
      <c r="BL2329" s="1"/>
      <c r="BM2329" s="1"/>
      <c r="BN2329" s="1"/>
      <c r="BO2329" s="1"/>
      <c r="BP2329" s="1"/>
      <c r="BQ2329" s="1"/>
      <c r="BR2329" s="1"/>
      <c r="BS2329" s="1"/>
      <c r="BT2329" s="1"/>
      <c r="BU2329" s="1"/>
      <c r="BV2329" s="1"/>
      <c r="BW2329" s="1"/>
      <c r="BX2329" s="1"/>
      <c r="BY2329" s="1"/>
      <c r="BZ2329" s="1"/>
      <c r="CA2329" s="1"/>
      <c r="CB2329" s="1"/>
      <c r="CC2329" s="1"/>
      <c r="CD2329" s="1"/>
      <c r="CE2329" s="1"/>
      <c r="CF2329" s="1"/>
      <c r="CG2329" s="1"/>
      <c r="CH2329" s="1"/>
      <c r="CI2329" s="1"/>
      <c r="CJ2329" s="1"/>
      <c r="CK2329" s="1"/>
      <c r="CL2329" s="1"/>
      <c r="CM2329" s="1"/>
      <c r="CN2329" s="1"/>
      <c r="CO2329" s="1"/>
      <c r="CP2329" s="1"/>
      <c r="CQ2329" s="1"/>
      <c r="CR2329" s="1"/>
      <c r="CS2329" s="1"/>
      <c r="CT2329" s="1"/>
      <c r="CU2329" s="1"/>
      <c r="CV2329" s="1"/>
      <c r="CW2329" s="1"/>
      <c r="CX2329" s="1"/>
      <c r="CY2329" s="1"/>
      <c r="CZ2329" s="1"/>
      <c r="DA2329" s="1"/>
      <c r="DB2329" s="1"/>
      <c r="DC2329" s="1"/>
      <c r="DD2329" s="1"/>
      <c r="DE2329" s="1"/>
      <c r="DF2329" s="1"/>
      <c r="DG2329" s="1"/>
      <c r="DH2329" s="1"/>
      <c r="DI2329" s="1"/>
      <c r="DJ2329" s="1"/>
      <c r="DK2329" s="1"/>
      <c r="DL2329" s="1"/>
      <c r="DM2329" s="1"/>
      <c r="DN2329" s="1"/>
      <c r="DO2329" s="1"/>
      <c r="DP2329" s="1"/>
      <c r="DQ2329" s="1"/>
      <c r="DR2329" s="1"/>
      <c r="DS2329" s="1"/>
      <c r="DT2329" s="1"/>
      <c r="DU2329" s="1"/>
      <c r="DV2329" s="1"/>
      <c r="DW2329" s="1"/>
      <c r="DX2329" s="1"/>
      <c r="DY2329" s="1"/>
      <c r="DZ2329" s="1"/>
      <c r="EA2329" s="1"/>
      <c r="EB2329" s="1"/>
      <c r="EC2329" s="1"/>
      <c r="ED2329" s="1"/>
      <c r="EE2329" s="1"/>
      <c r="EF2329" s="1"/>
      <c r="EG2329" s="1"/>
      <c r="EH2329" s="1"/>
      <c r="EI2329" s="1"/>
      <c r="EJ2329" s="1"/>
      <c r="EK2329" s="1"/>
      <c r="EL2329" s="1"/>
      <c r="EM2329" s="1"/>
      <c r="EN2329" s="1"/>
      <c r="EO2329" s="1"/>
      <c r="EP2329" s="1"/>
      <c r="EQ2329" s="1"/>
      <c r="ER2329" s="1"/>
      <c r="ES2329" s="1"/>
      <c r="ET2329" s="1"/>
      <c r="EU2329" s="1"/>
      <c r="EV2329" s="1"/>
      <c r="EW2329" s="1"/>
      <c r="EX2329" s="1"/>
      <c r="EY2329" s="1"/>
      <c r="EZ2329" s="1"/>
      <c r="FA2329" s="1"/>
      <c r="FB2329" s="1"/>
      <c r="FC2329" s="1"/>
      <c r="FD2329" s="1"/>
      <c r="FE2329" s="1"/>
      <c r="FF2329" s="1"/>
      <c r="FG2329" s="1"/>
      <c r="FH2329" s="1"/>
      <c r="FI2329" s="1"/>
      <c r="FJ2329" s="1"/>
      <c r="FK2329" s="1"/>
      <c r="FL2329" s="1"/>
      <c r="FM2329" s="1"/>
      <c r="FN2329" s="1"/>
      <c r="FO2329" s="1"/>
      <c r="FP2329" s="1"/>
      <c r="FQ2329" s="1"/>
      <c r="FR2329" s="1"/>
      <c r="FS2329" s="1"/>
      <c r="FT2329" s="1"/>
      <c r="FU2329" s="1"/>
      <c r="FV2329" s="1"/>
      <c r="FW2329" s="1"/>
      <c r="FX2329" s="1"/>
      <c r="FY2329" s="1"/>
      <c r="FZ2329" s="1"/>
      <c r="GA2329" s="1"/>
      <c r="GB2329" s="1"/>
      <c r="GC2329" s="1"/>
      <c r="GD2329" s="1"/>
      <c r="GE2329" s="1"/>
      <c r="GF2329" s="1"/>
      <c r="GG2329" s="1"/>
      <c r="GH2329" s="1"/>
      <c r="GI2329" s="1"/>
      <c r="GJ2329" s="1"/>
      <c r="GK2329" s="1"/>
      <c r="GL2329" s="1"/>
      <c r="GM2329" s="1"/>
      <c r="GN2329" s="1"/>
      <c r="GO2329" s="1"/>
    </row>
    <row r="2330" spans="1:197" s="40" customFormat="1" x14ac:dyDescent="0.25">
      <c r="A2330" s="41"/>
      <c r="B2330" s="4"/>
      <c r="C2330" s="41"/>
      <c r="D2330" s="42"/>
      <c r="E2330" s="42"/>
      <c r="F2330" s="42"/>
      <c r="G2330" s="1"/>
      <c r="H2330" s="1"/>
      <c r="I2330" s="1"/>
      <c r="J2330" s="1"/>
      <c r="K2330" s="1"/>
      <c r="L2330" s="1"/>
      <c r="M2330" s="2"/>
      <c r="N2330" s="1"/>
      <c r="O2330" s="1"/>
      <c r="P2330" s="1"/>
      <c r="Q2330" s="1"/>
      <c r="R2330" s="1"/>
      <c r="S2330" s="1"/>
      <c r="T2330" s="1"/>
      <c r="U2330" s="1"/>
      <c r="V2330" s="1"/>
      <c r="W2330" s="1"/>
      <c r="X2330" s="1"/>
      <c r="Y2330" s="1"/>
      <c r="Z2330" s="1"/>
      <c r="AA2330" s="1"/>
      <c r="AB2330" s="1"/>
      <c r="AC2330" s="1"/>
      <c r="AD2330" s="1"/>
      <c r="AE2330" s="1"/>
      <c r="AF2330" s="1"/>
      <c r="AG2330" s="1"/>
      <c r="AH2330" s="1"/>
      <c r="AI2330" s="1"/>
      <c r="AJ2330" s="1"/>
      <c r="AK2330" s="1"/>
      <c r="AL2330" s="1"/>
      <c r="AM2330" s="1"/>
      <c r="AN2330" s="1"/>
      <c r="AO2330" s="1"/>
      <c r="AP2330" s="1"/>
      <c r="AQ2330" s="1"/>
      <c r="AR2330" s="1"/>
      <c r="AS2330" s="1"/>
      <c r="AT2330" s="1"/>
      <c r="AU2330" s="1"/>
      <c r="AV2330" s="1"/>
      <c r="AW2330" s="1"/>
      <c r="AX2330" s="1"/>
      <c r="AY2330" s="1"/>
      <c r="AZ2330" s="1"/>
      <c r="BA2330" s="1"/>
      <c r="BB2330" s="1"/>
      <c r="BC2330" s="1"/>
      <c r="BD2330" s="1"/>
      <c r="BE2330" s="1"/>
      <c r="BF2330" s="1"/>
      <c r="BG2330" s="1"/>
      <c r="BH2330" s="1"/>
      <c r="BI2330" s="1"/>
      <c r="BJ2330" s="1"/>
      <c r="BK2330" s="1"/>
      <c r="BL2330" s="1"/>
      <c r="BM2330" s="1"/>
      <c r="BN2330" s="1"/>
      <c r="BO2330" s="1"/>
      <c r="BP2330" s="1"/>
      <c r="BQ2330" s="1"/>
      <c r="BR2330" s="1"/>
      <c r="BS2330" s="1"/>
      <c r="BT2330" s="1"/>
      <c r="BU2330" s="1"/>
      <c r="BV2330" s="1"/>
      <c r="BW2330" s="1"/>
      <c r="BX2330" s="1"/>
      <c r="BY2330" s="1"/>
      <c r="BZ2330" s="1"/>
      <c r="CA2330" s="1"/>
      <c r="CB2330" s="1"/>
      <c r="CC2330" s="1"/>
      <c r="CD2330" s="1"/>
      <c r="CE2330" s="1"/>
      <c r="CF2330" s="1"/>
      <c r="CG2330" s="1"/>
      <c r="CH2330" s="1"/>
      <c r="CI2330" s="1"/>
      <c r="CJ2330" s="1"/>
      <c r="CK2330" s="1"/>
      <c r="CL2330" s="1"/>
      <c r="CM2330" s="1"/>
      <c r="CN2330" s="1"/>
      <c r="CO2330" s="1"/>
      <c r="CP2330" s="1"/>
      <c r="CQ2330" s="1"/>
      <c r="CR2330" s="1"/>
      <c r="CS2330" s="1"/>
      <c r="CT2330" s="1"/>
      <c r="CU2330" s="1"/>
      <c r="CV2330" s="1"/>
      <c r="CW2330" s="1"/>
      <c r="CX2330" s="1"/>
      <c r="CY2330" s="1"/>
      <c r="CZ2330" s="1"/>
      <c r="DA2330" s="1"/>
      <c r="DB2330" s="1"/>
      <c r="DC2330" s="1"/>
      <c r="DD2330" s="1"/>
      <c r="DE2330" s="1"/>
      <c r="DF2330" s="1"/>
      <c r="DG2330" s="1"/>
      <c r="DH2330" s="1"/>
      <c r="DI2330" s="1"/>
      <c r="DJ2330" s="1"/>
      <c r="DK2330" s="1"/>
      <c r="DL2330" s="1"/>
      <c r="DM2330" s="1"/>
      <c r="DN2330" s="1"/>
      <c r="DO2330" s="1"/>
      <c r="DP2330" s="1"/>
      <c r="DQ2330" s="1"/>
      <c r="DR2330" s="1"/>
      <c r="DS2330" s="1"/>
      <c r="DT2330" s="1"/>
      <c r="DU2330" s="1"/>
      <c r="DV2330" s="1"/>
      <c r="DW2330" s="1"/>
      <c r="DX2330" s="1"/>
      <c r="DY2330" s="1"/>
      <c r="DZ2330" s="1"/>
      <c r="EA2330" s="1"/>
      <c r="EB2330" s="1"/>
      <c r="EC2330" s="1"/>
      <c r="ED2330" s="1"/>
      <c r="EE2330" s="1"/>
      <c r="EF2330" s="1"/>
      <c r="EG2330" s="1"/>
      <c r="EH2330" s="1"/>
      <c r="EI2330" s="1"/>
      <c r="EJ2330" s="1"/>
      <c r="EK2330" s="1"/>
      <c r="EL2330" s="1"/>
      <c r="EM2330" s="1"/>
      <c r="EN2330" s="1"/>
      <c r="EO2330" s="1"/>
      <c r="EP2330" s="1"/>
      <c r="EQ2330" s="1"/>
      <c r="ER2330" s="1"/>
      <c r="ES2330" s="1"/>
      <c r="ET2330" s="1"/>
      <c r="EU2330" s="1"/>
      <c r="EV2330" s="1"/>
      <c r="EW2330" s="1"/>
      <c r="EX2330" s="1"/>
      <c r="EY2330" s="1"/>
      <c r="EZ2330" s="1"/>
      <c r="FA2330" s="1"/>
      <c r="FB2330" s="1"/>
      <c r="FC2330" s="1"/>
      <c r="FD2330" s="1"/>
      <c r="FE2330" s="1"/>
      <c r="FF2330" s="1"/>
      <c r="FG2330" s="1"/>
      <c r="FH2330" s="1"/>
      <c r="FI2330" s="1"/>
      <c r="FJ2330" s="1"/>
      <c r="FK2330" s="1"/>
      <c r="FL2330" s="1"/>
      <c r="FM2330" s="1"/>
      <c r="FN2330" s="1"/>
      <c r="FO2330" s="1"/>
      <c r="FP2330" s="1"/>
      <c r="FQ2330" s="1"/>
      <c r="FR2330" s="1"/>
      <c r="FS2330" s="1"/>
      <c r="FT2330" s="1"/>
      <c r="FU2330" s="1"/>
      <c r="FV2330" s="1"/>
      <c r="FW2330" s="1"/>
      <c r="FX2330" s="1"/>
      <c r="FY2330" s="1"/>
      <c r="FZ2330" s="1"/>
      <c r="GA2330" s="1"/>
      <c r="GB2330" s="1"/>
      <c r="GC2330" s="1"/>
      <c r="GD2330" s="1"/>
      <c r="GE2330" s="1"/>
      <c r="GF2330" s="1"/>
      <c r="GG2330" s="1"/>
      <c r="GH2330" s="1"/>
      <c r="GI2330" s="1"/>
      <c r="GJ2330" s="1"/>
      <c r="GK2330" s="1"/>
      <c r="GL2330" s="1"/>
      <c r="GM2330" s="1"/>
      <c r="GN2330" s="1"/>
      <c r="GO2330" s="1"/>
    </row>
    <row r="2331" spans="1:197" s="40" customFormat="1" x14ac:dyDescent="0.25">
      <c r="A2331" s="41"/>
      <c r="B2331" s="4"/>
      <c r="C2331" s="41"/>
      <c r="D2331" s="42"/>
      <c r="E2331" s="42"/>
      <c r="F2331" s="42"/>
      <c r="G2331" s="1"/>
      <c r="H2331" s="1"/>
      <c r="I2331" s="1"/>
      <c r="J2331" s="1"/>
      <c r="K2331" s="1"/>
      <c r="L2331" s="1"/>
      <c r="M2331" s="2"/>
      <c r="N2331" s="1"/>
      <c r="O2331" s="1"/>
      <c r="P2331" s="1"/>
      <c r="Q2331" s="1"/>
      <c r="R2331" s="1"/>
      <c r="S2331" s="1"/>
      <c r="T2331" s="1"/>
      <c r="U2331" s="1"/>
      <c r="V2331" s="1"/>
      <c r="W2331" s="1"/>
      <c r="X2331" s="1"/>
      <c r="Y2331" s="1"/>
      <c r="Z2331" s="1"/>
      <c r="AA2331" s="1"/>
      <c r="AB2331" s="1"/>
      <c r="AC2331" s="1"/>
      <c r="AD2331" s="1"/>
      <c r="AE2331" s="1"/>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1"/>
      <c r="BE2331" s="1"/>
      <c r="BF2331" s="1"/>
      <c r="BG2331" s="1"/>
      <c r="BH2331" s="1"/>
      <c r="BI2331" s="1"/>
      <c r="BJ2331" s="1"/>
      <c r="BK2331" s="1"/>
      <c r="BL2331" s="1"/>
      <c r="BM2331" s="1"/>
      <c r="BN2331" s="1"/>
      <c r="BO2331" s="1"/>
      <c r="BP2331" s="1"/>
      <c r="BQ2331" s="1"/>
      <c r="BR2331" s="1"/>
      <c r="BS2331" s="1"/>
      <c r="BT2331" s="1"/>
      <c r="BU2331" s="1"/>
      <c r="BV2331" s="1"/>
      <c r="BW2331" s="1"/>
      <c r="BX2331" s="1"/>
      <c r="BY2331" s="1"/>
      <c r="BZ2331" s="1"/>
      <c r="CA2331" s="1"/>
      <c r="CB2331" s="1"/>
      <c r="CC2331" s="1"/>
      <c r="CD2331" s="1"/>
      <c r="CE2331" s="1"/>
      <c r="CF2331" s="1"/>
      <c r="CG2331" s="1"/>
      <c r="CH2331" s="1"/>
      <c r="CI2331" s="1"/>
      <c r="CJ2331" s="1"/>
      <c r="CK2331" s="1"/>
      <c r="CL2331" s="1"/>
      <c r="CM2331" s="1"/>
      <c r="CN2331" s="1"/>
      <c r="CO2331" s="1"/>
      <c r="CP2331" s="1"/>
      <c r="CQ2331" s="1"/>
      <c r="CR2331" s="1"/>
      <c r="CS2331" s="1"/>
      <c r="CT2331" s="1"/>
      <c r="CU2331" s="1"/>
      <c r="CV2331" s="1"/>
      <c r="CW2331" s="1"/>
      <c r="CX2331" s="1"/>
      <c r="CY2331" s="1"/>
      <c r="CZ2331" s="1"/>
      <c r="DA2331" s="1"/>
      <c r="DB2331" s="1"/>
      <c r="DC2331" s="1"/>
      <c r="DD2331" s="1"/>
      <c r="DE2331" s="1"/>
      <c r="DF2331" s="1"/>
      <c r="DG2331" s="1"/>
      <c r="DH2331" s="1"/>
      <c r="DI2331" s="1"/>
      <c r="DJ2331" s="1"/>
      <c r="DK2331" s="1"/>
      <c r="DL2331" s="1"/>
      <c r="DM2331" s="1"/>
      <c r="DN2331" s="1"/>
      <c r="DO2331" s="1"/>
      <c r="DP2331" s="1"/>
      <c r="DQ2331" s="1"/>
      <c r="DR2331" s="1"/>
      <c r="DS2331" s="1"/>
      <c r="DT2331" s="1"/>
      <c r="DU2331" s="1"/>
      <c r="DV2331" s="1"/>
      <c r="DW2331" s="1"/>
      <c r="DX2331" s="1"/>
      <c r="DY2331" s="1"/>
      <c r="DZ2331" s="1"/>
      <c r="EA2331" s="1"/>
      <c r="EB2331" s="1"/>
      <c r="EC2331" s="1"/>
      <c r="ED2331" s="1"/>
      <c r="EE2331" s="1"/>
      <c r="EF2331" s="1"/>
      <c r="EG2331" s="1"/>
      <c r="EH2331" s="1"/>
      <c r="EI2331" s="1"/>
      <c r="EJ2331" s="1"/>
      <c r="EK2331" s="1"/>
      <c r="EL2331" s="1"/>
      <c r="EM2331" s="1"/>
      <c r="EN2331" s="1"/>
      <c r="EO2331" s="1"/>
      <c r="EP2331" s="1"/>
      <c r="EQ2331" s="1"/>
      <c r="ER2331" s="1"/>
      <c r="ES2331" s="1"/>
      <c r="ET2331" s="1"/>
      <c r="EU2331" s="1"/>
      <c r="EV2331" s="1"/>
      <c r="EW2331" s="1"/>
      <c r="EX2331" s="1"/>
      <c r="EY2331" s="1"/>
      <c r="EZ2331" s="1"/>
      <c r="FA2331" s="1"/>
      <c r="FB2331" s="1"/>
      <c r="FC2331" s="1"/>
      <c r="FD2331" s="1"/>
      <c r="FE2331" s="1"/>
      <c r="FF2331" s="1"/>
      <c r="FG2331" s="1"/>
      <c r="FH2331" s="1"/>
      <c r="FI2331" s="1"/>
      <c r="FJ2331" s="1"/>
      <c r="FK2331" s="1"/>
      <c r="FL2331" s="1"/>
      <c r="FM2331" s="1"/>
      <c r="FN2331" s="1"/>
      <c r="FO2331" s="1"/>
      <c r="FP2331" s="1"/>
      <c r="FQ2331" s="1"/>
      <c r="FR2331" s="1"/>
      <c r="FS2331" s="1"/>
      <c r="FT2331" s="1"/>
      <c r="FU2331" s="1"/>
      <c r="FV2331" s="1"/>
      <c r="FW2331" s="1"/>
      <c r="FX2331" s="1"/>
      <c r="FY2331" s="1"/>
      <c r="FZ2331" s="1"/>
      <c r="GA2331" s="1"/>
      <c r="GB2331" s="1"/>
      <c r="GC2331" s="1"/>
      <c r="GD2331" s="1"/>
      <c r="GE2331" s="1"/>
      <c r="GF2331" s="1"/>
      <c r="GG2331" s="1"/>
      <c r="GH2331" s="1"/>
      <c r="GI2331" s="1"/>
      <c r="GJ2331" s="1"/>
      <c r="GK2331" s="1"/>
      <c r="GL2331" s="1"/>
      <c r="GM2331" s="1"/>
      <c r="GN2331" s="1"/>
      <c r="GO2331" s="1"/>
    </row>
    <row r="2332" spans="1:197" s="40" customFormat="1" x14ac:dyDescent="0.25">
      <c r="A2332" s="41"/>
      <c r="B2332" s="4"/>
      <c r="C2332" s="41"/>
      <c r="D2332" s="42"/>
      <c r="E2332" s="42"/>
      <c r="F2332" s="42"/>
      <c r="G2332" s="1"/>
      <c r="H2332" s="1"/>
      <c r="I2332" s="1"/>
      <c r="J2332" s="1"/>
      <c r="K2332" s="1"/>
      <c r="L2332" s="1"/>
      <c r="M2332" s="2"/>
      <c r="N2332" s="1"/>
      <c r="O2332" s="1"/>
      <c r="P2332" s="1"/>
      <c r="Q2332" s="1"/>
      <c r="R2332" s="1"/>
      <c r="S2332" s="1"/>
      <c r="T2332" s="1"/>
      <c r="U2332" s="1"/>
      <c r="V2332" s="1"/>
      <c r="W2332" s="1"/>
      <c r="X2332" s="1"/>
      <c r="Y2332" s="1"/>
      <c r="Z2332" s="1"/>
      <c r="AA2332" s="1"/>
      <c r="AB2332" s="1"/>
      <c r="AC2332" s="1"/>
      <c r="AD2332" s="1"/>
      <c r="AE2332" s="1"/>
      <c r="AF2332" s="1"/>
      <c r="AG2332" s="1"/>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1"/>
      <c r="BE2332" s="1"/>
      <c r="BF2332" s="1"/>
      <c r="BG2332" s="1"/>
      <c r="BH2332" s="1"/>
      <c r="BI2332" s="1"/>
      <c r="BJ2332" s="1"/>
      <c r="BK2332" s="1"/>
      <c r="BL2332" s="1"/>
      <c r="BM2332" s="1"/>
      <c r="BN2332" s="1"/>
      <c r="BO2332" s="1"/>
      <c r="BP2332" s="1"/>
      <c r="BQ2332" s="1"/>
      <c r="BR2332" s="1"/>
      <c r="BS2332" s="1"/>
      <c r="BT2332" s="1"/>
      <c r="BU2332" s="1"/>
      <c r="BV2332" s="1"/>
      <c r="BW2332" s="1"/>
      <c r="BX2332" s="1"/>
      <c r="BY2332" s="1"/>
      <c r="BZ2332" s="1"/>
      <c r="CA2332" s="1"/>
      <c r="CB2332" s="1"/>
      <c r="CC2332" s="1"/>
      <c r="CD2332" s="1"/>
      <c r="CE2332" s="1"/>
      <c r="CF2332" s="1"/>
      <c r="CG2332" s="1"/>
      <c r="CH2332" s="1"/>
      <c r="CI2332" s="1"/>
      <c r="CJ2332" s="1"/>
      <c r="CK2332" s="1"/>
      <c r="CL2332" s="1"/>
      <c r="CM2332" s="1"/>
      <c r="CN2332" s="1"/>
      <c r="CO2332" s="1"/>
      <c r="CP2332" s="1"/>
      <c r="CQ2332" s="1"/>
      <c r="CR2332" s="1"/>
      <c r="CS2332" s="1"/>
      <c r="CT2332" s="1"/>
      <c r="CU2332" s="1"/>
      <c r="CV2332" s="1"/>
      <c r="CW2332" s="1"/>
      <c r="CX2332" s="1"/>
      <c r="CY2332" s="1"/>
      <c r="CZ2332" s="1"/>
      <c r="DA2332" s="1"/>
      <c r="DB2332" s="1"/>
      <c r="DC2332" s="1"/>
      <c r="DD2332" s="1"/>
      <c r="DE2332" s="1"/>
      <c r="DF2332" s="1"/>
      <c r="DG2332" s="1"/>
      <c r="DH2332" s="1"/>
      <c r="DI2332" s="1"/>
      <c r="DJ2332" s="1"/>
      <c r="DK2332" s="1"/>
      <c r="DL2332" s="1"/>
      <c r="DM2332" s="1"/>
      <c r="DN2332" s="1"/>
      <c r="DO2332" s="1"/>
      <c r="DP2332" s="1"/>
      <c r="DQ2332" s="1"/>
      <c r="DR2332" s="1"/>
      <c r="DS2332" s="1"/>
      <c r="DT2332" s="1"/>
      <c r="DU2332" s="1"/>
      <c r="DV2332" s="1"/>
      <c r="DW2332" s="1"/>
      <c r="DX2332" s="1"/>
      <c r="DY2332" s="1"/>
      <c r="DZ2332" s="1"/>
      <c r="EA2332" s="1"/>
      <c r="EB2332" s="1"/>
      <c r="EC2332" s="1"/>
      <c r="ED2332" s="1"/>
      <c r="EE2332" s="1"/>
      <c r="EF2332" s="1"/>
      <c r="EG2332" s="1"/>
      <c r="EH2332" s="1"/>
      <c r="EI2332" s="1"/>
      <c r="EJ2332" s="1"/>
      <c r="EK2332" s="1"/>
      <c r="EL2332" s="1"/>
      <c r="EM2332" s="1"/>
      <c r="EN2332" s="1"/>
      <c r="EO2332" s="1"/>
      <c r="EP2332" s="1"/>
      <c r="EQ2332" s="1"/>
      <c r="ER2332" s="1"/>
      <c r="ES2332" s="1"/>
      <c r="ET2332" s="1"/>
      <c r="EU2332" s="1"/>
      <c r="EV2332" s="1"/>
      <c r="EW2332" s="1"/>
      <c r="EX2332" s="1"/>
      <c r="EY2332" s="1"/>
      <c r="EZ2332" s="1"/>
      <c r="FA2332" s="1"/>
      <c r="FB2332" s="1"/>
      <c r="FC2332" s="1"/>
      <c r="FD2332" s="1"/>
      <c r="FE2332" s="1"/>
      <c r="FF2332" s="1"/>
      <c r="FG2332" s="1"/>
      <c r="FH2332" s="1"/>
      <c r="FI2332" s="1"/>
      <c r="FJ2332" s="1"/>
      <c r="FK2332" s="1"/>
      <c r="FL2332" s="1"/>
      <c r="FM2332" s="1"/>
      <c r="FN2332" s="1"/>
      <c r="FO2332" s="1"/>
      <c r="FP2332" s="1"/>
      <c r="FQ2332" s="1"/>
      <c r="FR2332" s="1"/>
      <c r="FS2332" s="1"/>
      <c r="FT2332" s="1"/>
      <c r="FU2332" s="1"/>
      <c r="FV2332" s="1"/>
      <c r="FW2332" s="1"/>
      <c r="FX2332" s="1"/>
      <c r="FY2332" s="1"/>
      <c r="FZ2332" s="1"/>
      <c r="GA2332" s="1"/>
      <c r="GB2332" s="1"/>
      <c r="GC2332" s="1"/>
      <c r="GD2332" s="1"/>
      <c r="GE2332" s="1"/>
      <c r="GF2332" s="1"/>
      <c r="GG2332" s="1"/>
      <c r="GH2332" s="1"/>
      <c r="GI2332" s="1"/>
      <c r="GJ2332" s="1"/>
      <c r="GK2332" s="1"/>
      <c r="GL2332" s="1"/>
      <c r="GM2332" s="1"/>
      <c r="GN2332" s="1"/>
      <c r="GO2332" s="1"/>
    </row>
    <row r="2333" spans="1:197" s="40" customFormat="1" x14ac:dyDescent="0.25">
      <c r="A2333" s="41"/>
      <c r="B2333" s="4"/>
      <c r="C2333" s="41"/>
      <c r="D2333" s="42"/>
      <c r="E2333" s="42"/>
      <c r="F2333" s="42"/>
      <c r="G2333" s="1"/>
      <c r="H2333" s="1"/>
      <c r="I2333" s="1"/>
      <c r="J2333" s="1"/>
      <c r="K2333" s="1"/>
      <c r="L2333" s="1"/>
      <c r="M2333" s="2"/>
      <c r="N2333" s="1"/>
      <c r="O2333" s="1"/>
      <c r="P2333" s="1"/>
      <c r="Q2333" s="1"/>
      <c r="R2333" s="1"/>
      <c r="S2333" s="1"/>
      <c r="T2333" s="1"/>
      <c r="U2333" s="1"/>
      <c r="V2333" s="1"/>
      <c r="W2333" s="1"/>
      <c r="X2333" s="1"/>
      <c r="Y2333" s="1"/>
      <c r="Z2333" s="1"/>
      <c r="AA2333" s="1"/>
      <c r="AB2333" s="1"/>
      <c r="AC2333" s="1"/>
      <c r="AD2333" s="1"/>
      <c r="AE2333" s="1"/>
      <c r="AF2333" s="1"/>
      <c r="AG2333" s="1"/>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1"/>
      <c r="BE2333" s="1"/>
      <c r="BF2333" s="1"/>
      <c r="BG2333" s="1"/>
      <c r="BH2333" s="1"/>
      <c r="BI2333" s="1"/>
      <c r="BJ2333" s="1"/>
      <c r="BK2333" s="1"/>
      <c r="BL2333" s="1"/>
      <c r="BM2333" s="1"/>
      <c r="BN2333" s="1"/>
      <c r="BO2333" s="1"/>
      <c r="BP2333" s="1"/>
      <c r="BQ2333" s="1"/>
      <c r="BR2333" s="1"/>
      <c r="BS2333" s="1"/>
      <c r="BT2333" s="1"/>
      <c r="BU2333" s="1"/>
      <c r="BV2333" s="1"/>
      <c r="BW2333" s="1"/>
      <c r="BX2333" s="1"/>
      <c r="BY2333" s="1"/>
      <c r="BZ2333" s="1"/>
      <c r="CA2333" s="1"/>
      <c r="CB2333" s="1"/>
      <c r="CC2333" s="1"/>
      <c r="CD2333" s="1"/>
      <c r="CE2333" s="1"/>
      <c r="CF2333" s="1"/>
      <c r="CG2333" s="1"/>
      <c r="CH2333" s="1"/>
      <c r="CI2333" s="1"/>
      <c r="CJ2333" s="1"/>
      <c r="CK2333" s="1"/>
      <c r="CL2333" s="1"/>
      <c r="CM2333" s="1"/>
      <c r="CN2333" s="1"/>
      <c r="CO2333" s="1"/>
      <c r="CP2333" s="1"/>
      <c r="CQ2333" s="1"/>
      <c r="CR2333" s="1"/>
      <c r="CS2333" s="1"/>
      <c r="CT2333" s="1"/>
      <c r="CU2333" s="1"/>
      <c r="CV2333" s="1"/>
      <c r="CW2333" s="1"/>
      <c r="CX2333" s="1"/>
      <c r="CY2333" s="1"/>
      <c r="CZ2333" s="1"/>
      <c r="DA2333" s="1"/>
      <c r="DB2333" s="1"/>
      <c r="DC2333" s="1"/>
      <c r="DD2333" s="1"/>
      <c r="DE2333" s="1"/>
      <c r="DF2333" s="1"/>
      <c r="DG2333" s="1"/>
      <c r="DH2333" s="1"/>
      <c r="DI2333" s="1"/>
      <c r="DJ2333" s="1"/>
      <c r="DK2333" s="1"/>
      <c r="DL2333" s="1"/>
      <c r="DM2333" s="1"/>
      <c r="DN2333" s="1"/>
      <c r="DO2333" s="1"/>
      <c r="DP2333" s="1"/>
      <c r="DQ2333" s="1"/>
      <c r="DR2333" s="1"/>
      <c r="DS2333" s="1"/>
      <c r="DT2333" s="1"/>
      <c r="DU2333" s="1"/>
      <c r="DV2333" s="1"/>
      <c r="DW2333" s="1"/>
      <c r="DX2333" s="1"/>
      <c r="DY2333" s="1"/>
      <c r="DZ2333" s="1"/>
      <c r="EA2333" s="1"/>
      <c r="EB2333" s="1"/>
      <c r="EC2333" s="1"/>
      <c r="ED2333" s="1"/>
      <c r="EE2333" s="1"/>
      <c r="EF2333" s="1"/>
      <c r="EG2333" s="1"/>
      <c r="EH2333" s="1"/>
      <c r="EI2333" s="1"/>
      <c r="EJ2333" s="1"/>
      <c r="EK2333" s="1"/>
      <c r="EL2333" s="1"/>
      <c r="EM2333" s="1"/>
      <c r="EN2333" s="1"/>
      <c r="EO2333" s="1"/>
      <c r="EP2333" s="1"/>
      <c r="EQ2333" s="1"/>
      <c r="ER2333" s="1"/>
      <c r="ES2333" s="1"/>
      <c r="ET2333" s="1"/>
      <c r="EU2333" s="1"/>
      <c r="EV2333" s="1"/>
      <c r="EW2333" s="1"/>
      <c r="EX2333" s="1"/>
      <c r="EY2333" s="1"/>
      <c r="EZ2333" s="1"/>
      <c r="FA2333" s="1"/>
      <c r="FB2333" s="1"/>
      <c r="FC2333" s="1"/>
      <c r="FD2333" s="1"/>
      <c r="FE2333" s="1"/>
      <c r="FF2333" s="1"/>
      <c r="FG2333" s="1"/>
      <c r="FH2333" s="1"/>
      <c r="FI2333" s="1"/>
      <c r="FJ2333" s="1"/>
      <c r="FK2333" s="1"/>
      <c r="FL2333" s="1"/>
      <c r="FM2333" s="1"/>
      <c r="FN2333" s="1"/>
      <c r="FO2333" s="1"/>
      <c r="FP2333" s="1"/>
      <c r="FQ2333" s="1"/>
      <c r="FR2333" s="1"/>
      <c r="FS2333" s="1"/>
      <c r="FT2333" s="1"/>
      <c r="FU2333" s="1"/>
      <c r="FV2333" s="1"/>
      <c r="FW2333" s="1"/>
      <c r="FX2333" s="1"/>
      <c r="FY2333" s="1"/>
      <c r="FZ2333" s="1"/>
      <c r="GA2333" s="1"/>
      <c r="GB2333" s="1"/>
      <c r="GC2333" s="1"/>
      <c r="GD2333" s="1"/>
      <c r="GE2333" s="1"/>
      <c r="GF2333" s="1"/>
      <c r="GG2333" s="1"/>
      <c r="GH2333" s="1"/>
      <c r="GI2333" s="1"/>
      <c r="GJ2333" s="1"/>
      <c r="GK2333" s="1"/>
      <c r="GL2333" s="1"/>
      <c r="GM2333" s="1"/>
      <c r="GN2333" s="1"/>
      <c r="GO2333" s="1"/>
    </row>
    <row r="2334" spans="1:197" s="40" customFormat="1" x14ac:dyDescent="0.25">
      <c r="A2334" s="41"/>
      <c r="B2334" s="4"/>
      <c r="C2334" s="41"/>
      <c r="D2334" s="42"/>
      <c r="E2334" s="42"/>
      <c r="F2334" s="42"/>
      <c r="G2334" s="1"/>
      <c r="H2334" s="1"/>
      <c r="I2334" s="1"/>
      <c r="J2334" s="1"/>
      <c r="K2334" s="1"/>
      <c r="L2334" s="1"/>
      <c r="M2334" s="2"/>
      <c r="N2334" s="1"/>
      <c r="O2334" s="1"/>
      <c r="P2334" s="1"/>
      <c r="Q2334" s="1"/>
      <c r="R2334" s="1"/>
      <c r="S2334" s="1"/>
      <c r="T2334" s="1"/>
      <c r="U2334" s="1"/>
      <c r="V2334" s="1"/>
      <c r="W2334" s="1"/>
      <c r="X2334" s="1"/>
      <c r="Y2334" s="1"/>
      <c r="Z2334" s="1"/>
      <c r="AA2334" s="1"/>
      <c r="AB2334" s="1"/>
      <c r="AC2334" s="1"/>
      <c r="AD2334" s="1"/>
      <c r="AE2334" s="1"/>
      <c r="AF2334" s="1"/>
      <c r="AG2334" s="1"/>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1"/>
      <c r="BE2334" s="1"/>
      <c r="BF2334" s="1"/>
      <c r="BG2334" s="1"/>
      <c r="BH2334" s="1"/>
      <c r="BI2334" s="1"/>
      <c r="BJ2334" s="1"/>
      <c r="BK2334" s="1"/>
      <c r="BL2334" s="1"/>
      <c r="BM2334" s="1"/>
      <c r="BN2334" s="1"/>
      <c r="BO2334" s="1"/>
      <c r="BP2334" s="1"/>
      <c r="BQ2334" s="1"/>
      <c r="BR2334" s="1"/>
      <c r="BS2334" s="1"/>
      <c r="BT2334" s="1"/>
      <c r="BU2334" s="1"/>
      <c r="BV2334" s="1"/>
      <c r="BW2334" s="1"/>
      <c r="BX2334" s="1"/>
      <c r="BY2334" s="1"/>
      <c r="BZ2334" s="1"/>
      <c r="CA2334" s="1"/>
      <c r="CB2334" s="1"/>
      <c r="CC2334" s="1"/>
      <c r="CD2334" s="1"/>
      <c r="CE2334" s="1"/>
      <c r="CF2334" s="1"/>
      <c r="CG2334" s="1"/>
      <c r="CH2334" s="1"/>
      <c r="CI2334" s="1"/>
      <c r="CJ2334" s="1"/>
      <c r="CK2334" s="1"/>
      <c r="CL2334" s="1"/>
      <c r="CM2334" s="1"/>
      <c r="CN2334" s="1"/>
      <c r="CO2334" s="1"/>
      <c r="CP2334" s="1"/>
      <c r="CQ2334" s="1"/>
      <c r="CR2334" s="1"/>
      <c r="CS2334" s="1"/>
      <c r="CT2334" s="1"/>
      <c r="CU2334" s="1"/>
      <c r="CV2334" s="1"/>
      <c r="CW2334" s="1"/>
      <c r="CX2334" s="1"/>
      <c r="CY2334" s="1"/>
      <c r="CZ2334" s="1"/>
      <c r="DA2334" s="1"/>
      <c r="DB2334" s="1"/>
      <c r="DC2334" s="1"/>
      <c r="DD2334" s="1"/>
      <c r="DE2334" s="1"/>
      <c r="DF2334" s="1"/>
      <c r="DG2334" s="1"/>
      <c r="DH2334" s="1"/>
      <c r="DI2334" s="1"/>
      <c r="DJ2334" s="1"/>
      <c r="DK2334" s="1"/>
      <c r="DL2334" s="1"/>
      <c r="DM2334" s="1"/>
      <c r="DN2334" s="1"/>
      <c r="DO2334" s="1"/>
      <c r="DP2334" s="1"/>
      <c r="DQ2334" s="1"/>
      <c r="DR2334" s="1"/>
      <c r="DS2334" s="1"/>
      <c r="DT2334" s="1"/>
      <c r="DU2334" s="1"/>
      <c r="DV2334" s="1"/>
      <c r="DW2334" s="1"/>
      <c r="DX2334" s="1"/>
      <c r="DY2334" s="1"/>
      <c r="DZ2334" s="1"/>
      <c r="EA2334" s="1"/>
      <c r="EB2334" s="1"/>
      <c r="EC2334" s="1"/>
      <c r="ED2334" s="1"/>
      <c r="EE2334" s="1"/>
      <c r="EF2334" s="1"/>
      <c r="EG2334" s="1"/>
      <c r="EH2334" s="1"/>
      <c r="EI2334" s="1"/>
      <c r="EJ2334" s="1"/>
      <c r="EK2334" s="1"/>
      <c r="EL2334" s="1"/>
      <c r="EM2334" s="1"/>
      <c r="EN2334" s="1"/>
      <c r="EO2334" s="1"/>
      <c r="EP2334" s="1"/>
      <c r="EQ2334" s="1"/>
      <c r="ER2334" s="1"/>
      <c r="ES2334" s="1"/>
      <c r="ET2334" s="1"/>
      <c r="EU2334" s="1"/>
      <c r="EV2334" s="1"/>
      <c r="EW2334" s="1"/>
      <c r="EX2334" s="1"/>
      <c r="EY2334" s="1"/>
      <c r="EZ2334" s="1"/>
      <c r="FA2334" s="1"/>
      <c r="FB2334" s="1"/>
      <c r="FC2334" s="1"/>
      <c r="FD2334" s="1"/>
      <c r="FE2334" s="1"/>
      <c r="FF2334" s="1"/>
      <c r="FG2334" s="1"/>
      <c r="FH2334" s="1"/>
      <c r="FI2334" s="1"/>
      <c r="FJ2334" s="1"/>
      <c r="FK2334" s="1"/>
      <c r="FL2334" s="1"/>
      <c r="FM2334" s="1"/>
      <c r="FN2334" s="1"/>
      <c r="FO2334" s="1"/>
      <c r="FP2334" s="1"/>
      <c r="FQ2334" s="1"/>
      <c r="FR2334" s="1"/>
      <c r="FS2334" s="1"/>
      <c r="FT2334" s="1"/>
      <c r="FU2334" s="1"/>
      <c r="FV2334" s="1"/>
      <c r="FW2334" s="1"/>
      <c r="FX2334" s="1"/>
      <c r="FY2334" s="1"/>
      <c r="FZ2334" s="1"/>
      <c r="GA2334" s="1"/>
      <c r="GB2334" s="1"/>
      <c r="GC2334" s="1"/>
      <c r="GD2334" s="1"/>
      <c r="GE2334" s="1"/>
      <c r="GF2334" s="1"/>
      <c r="GG2334" s="1"/>
      <c r="GH2334" s="1"/>
      <c r="GI2334" s="1"/>
      <c r="GJ2334" s="1"/>
      <c r="GK2334" s="1"/>
      <c r="GL2334" s="1"/>
      <c r="GM2334" s="1"/>
      <c r="GN2334" s="1"/>
      <c r="GO2334" s="1"/>
    </row>
    <row r="2335" spans="1:197" s="40" customFormat="1" x14ac:dyDescent="0.25">
      <c r="A2335" s="41"/>
      <c r="B2335" s="4"/>
      <c r="C2335" s="41"/>
      <c r="D2335" s="42"/>
      <c r="E2335" s="42"/>
      <c r="F2335" s="42"/>
      <c r="G2335" s="1"/>
      <c r="H2335" s="1"/>
      <c r="I2335" s="1"/>
      <c r="J2335" s="1"/>
      <c r="K2335" s="1"/>
      <c r="L2335" s="1"/>
      <c r="M2335" s="2"/>
      <c r="N2335" s="1"/>
      <c r="O2335" s="1"/>
      <c r="P2335" s="1"/>
      <c r="Q2335" s="1"/>
      <c r="R2335" s="1"/>
      <c r="S2335" s="1"/>
      <c r="T2335" s="1"/>
      <c r="U2335" s="1"/>
      <c r="V2335" s="1"/>
      <c r="W2335" s="1"/>
      <c r="X2335" s="1"/>
      <c r="Y2335" s="1"/>
      <c r="Z2335" s="1"/>
      <c r="AA2335" s="1"/>
      <c r="AB2335" s="1"/>
      <c r="AC2335" s="1"/>
      <c r="AD2335" s="1"/>
      <c r="AE2335" s="1"/>
      <c r="AF2335" s="1"/>
      <c r="AG2335" s="1"/>
      <c r="AH2335" s="1"/>
      <c r="AI2335" s="1"/>
      <c r="AJ2335" s="1"/>
      <c r="AK2335" s="1"/>
      <c r="AL2335" s="1"/>
      <c r="AM2335" s="1"/>
      <c r="AN2335" s="1"/>
      <c r="AO2335" s="1"/>
      <c r="AP2335" s="1"/>
      <c r="AQ2335" s="1"/>
      <c r="AR2335" s="1"/>
      <c r="AS2335" s="1"/>
      <c r="AT2335" s="1"/>
      <c r="AU2335" s="1"/>
      <c r="AV2335" s="1"/>
      <c r="AW2335" s="1"/>
      <c r="AX2335" s="1"/>
      <c r="AY2335" s="1"/>
      <c r="AZ2335" s="1"/>
      <c r="BA2335" s="1"/>
      <c r="BB2335" s="1"/>
      <c r="BC2335" s="1"/>
      <c r="BD2335" s="1"/>
      <c r="BE2335" s="1"/>
      <c r="BF2335" s="1"/>
      <c r="BG2335" s="1"/>
      <c r="BH2335" s="1"/>
      <c r="BI2335" s="1"/>
      <c r="BJ2335" s="1"/>
      <c r="BK2335" s="1"/>
      <c r="BL2335" s="1"/>
      <c r="BM2335" s="1"/>
      <c r="BN2335" s="1"/>
      <c r="BO2335" s="1"/>
      <c r="BP2335" s="1"/>
      <c r="BQ2335" s="1"/>
      <c r="BR2335" s="1"/>
      <c r="BS2335" s="1"/>
      <c r="BT2335" s="1"/>
      <c r="BU2335" s="1"/>
      <c r="BV2335" s="1"/>
      <c r="BW2335" s="1"/>
      <c r="BX2335" s="1"/>
      <c r="BY2335" s="1"/>
      <c r="BZ2335" s="1"/>
      <c r="CA2335" s="1"/>
      <c r="CB2335" s="1"/>
      <c r="CC2335" s="1"/>
      <c r="CD2335" s="1"/>
      <c r="CE2335" s="1"/>
      <c r="CF2335" s="1"/>
      <c r="CG2335" s="1"/>
      <c r="CH2335" s="1"/>
      <c r="CI2335" s="1"/>
      <c r="CJ2335" s="1"/>
      <c r="CK2335" s="1"/>
      <c r="CL2335" s="1"/>
      <c r="CM2335" s="1"/>
      <c r="CN2335" s="1"/>
      <c r="CO2335" s="1"/>
      <c r="CP2335" s="1"/>
      <c r="CQ2335" s="1"/>
      <c r="CR2335" s="1"/>
      <c r="CS2335" s="1"/>
      <c r="CT2335" s="1"/>
      <c r="CU2335" s="1"/>
      <c r="CV2335" s="1"/>
      <c r="CW2335" s="1"/>
      <c r="CX2335" s="1"/>
      <c r="CY2335" s="1"/>
      <c r="CZ2335" s="1"/>
      <c r="DA2335" s="1"/>
      <c r="DB2335" s="1"/>
      <c r="DC2335" s="1"/>
      <c r="DD2335" s="1"/>
      <c r="DE2335" s="1"/>
      <c r="DF2335" s="1"/>
      <c r="DG2335" s="1"/>
      <c r="DH2335" s="1"/>
      <c r="DI2335" s="1"/>
      <c r="DJ2335" s="1"/>
      <c r="DK2335" s="1"/>
      <c r="DL2335" s="1"/>
      <c r="DM2335" s="1"/>
      <c r="DN2335" s="1"/>
      <c r="DO2335" s="1"/>
      <c r="DP2335" s="1"/>
      <c r="DQ2335" s="1"/>
      <c r="DR2335" s="1"/>
      <c r="DS2335" s="1"/>
      <c r="DT2335" s="1"/>
      <c r="DU2335" s="1"/>
      <c r="DV2335" s="1"/>
      <c r="DW2335" s="1"/>
      <c r="DX2335" s="1"/>
      <c r="DY2335" s="1"/>
      <c r="DZ2335" s="1"/>
      <c r="EA2335" s="1"/>
      <c r="EB2335" s="1"/>
      <c r="EC2335" s="1"/>
      <c r="ED2335" s="1"/>
      <c r="EE2335" s="1"/>
      <c r="EF2335" s="1"/>
      <c r="EG2335" s="1"/>
      <c r="EH2335" s="1"/>
      <c r="EI2335" s="1"/>
      <c r="EJ2335" s="1"/>
      <c r="EK2335" s="1"/>
      <c r="EL2335" s="1"/>
      <c r="EM2335" s="1"/>
      <c r="EN2335" s="1"/>
      <c r="EO2335" s="1"/>
      <c r="EP2335" s="1"/>
      <c r="EQ2335" s="1"/>
      <c r="ER2335" s="1"/>
      <c r="ES2335" s="1"/>
      <c r="ET2335" s="1"/>
      <c r="EU2335" s="1"/>
      <c r="EV2335" s="1"/>
      <c r="EW2335" s="1"/>
      <c r="EX2335" s="1"/>
      <c r="EY2335" s="1"/>
      <c r="EZ2335" s="1"/>
      <c r="FA2335" s="1"/>
      <c r="FB2335" s="1"/>
      <c r="FC2335" s="1"/>
      <c r="FD2335" s="1"/>
      <c r="FE2335" s="1"/>
      <c r="FF2335" s="1"/>
      <c r="FG2335" s="1"/>
      <c r="FH2335" s="1"/>
      <c r="FI2335" s="1"/>
      <c r="FJ2335" s="1"/>
      <c r="FK2335" s="1"/>
      <c r="FL2335" s="1"/>
      <c r="FM2335" s="1"/>
      <c r="FN2335" s="1"/>
      <c r="FO2335" s="1"/>
      <c r="FP2335" s="1"/>
      <c r="FQ2335" s="1"/>
      <c r="FR2335" s="1"/>
      <c r="FS2335" s="1"/>
      <c r="FT2335" s="1"/>
      <c r="FU2335" s="1"/>
      <c r="FV2335" s="1"/>
      <c r="FW2335" s="1"/>
      <c r="FX2335" s="1"/>
      <c r="FY2335" s="1"/>
      <c r="FZ2335" s="1"/>
      <c r="GA2335" s="1"/>
      <c r="GB2335" s="1"/>
      <c r="GC2335" s="1"/>
      <c r="GD2335" s="1"/>
      <c r="GE2335" s="1"/>
      <c r="GF2335" s="1"/>
      <c r="GG2335" s="1"/>
      <c r="GH2335" s="1"/>
      <c r="GI2335" s="1"/>
      <c r="GJ2335" s="1"/>
      <c r="GK2335" s="1"/>
      <c r="GL2335" s="1"/>
      <c r="GM2335" s="1"/>
      <c r="GN2335" s="1"/>
      <c r="GO2335" s="1"/>
    </row>
    <row r="2336" spans="1:197" s="40" customFormat="1" x14ac:dyDescent="0.25">
      <c r="A2336" s="41"/>
      <c r="B2336" s="4"/>
      <c r="C2336" s="41"/>
      <c r="D2336" s="42"/>
      <c r="E2336" s="42"/>
      <c r="F2336" s="42"/>
      <c r="G2336" s="1"/>
      <c r="H2336" s="1"/>
      <c r="I2336" s="1"/>
      <c r="J2336" s="1"/>
      <c r="K2336" s="1"/>
      <c r="L2336" s="1"/>
      <c r="M2336" s="2"/>
      <c r="N2336" s="1"/>
      <c r="O2336" s="1"/>
      <c r="P2336" s="1"/>
      <c r="Q2336" s="1"/>
      <c r="R2336" s="1"/>
      <c r="S2336" s="1"/>
      <c r="T2336" s="1"/>
      <c r="U2336" s="1"/>
      <c r="V2336" s="1"/>
      <c r="W2336" s="1"/>
      <c r="X2336" s="1"/>
      <c r="Y2336" s="1"/>
      <c r="Z2336" s="1"/>
      <c r="AA2336" s="1"/>
      <c r="AB2336" s="1"/>
      <c r="AC2336" s="1"/>
      <c r="AD2336" s="1"/>
      <c r="AE2336" s="1"/>
      <c r="AF2336" s="1"/>
      <c r="AG2336" s="1"/>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1"/>
      <c r="BE2336" s="1"/>
      <c r="BF2336" s="1"/>
      <c r="BG2336" s="1"/>
      <c r="BH2336" s="1"/>
      <c r="BI2336" s="1"/>
      <c r="BJ2336" s="1"/>
      <c r="BK2336" s="1"/>
      <c r="BL2336" s="1"/>
      <c r="BM2336" s="1"/>
      <c r="BN2336" s="1"/>
      <c r="BO2336" s="1"/>
      <c r="BP2336" s="1"/>
      <c r="BQ2336" s="1"/>
      <c r="BR2336" s="1"/>
      <c r="BS2336" s="1"/>
      <c r="BT2336" s="1"/>
      <c r="BU2336" s="1"/>
      <c r="BV2336" s="1"/>
      <c r="BW2336" s="1"/>
      <c r="BX2336" s="1"/>
      <c r="BY2336" s="1"/>
      <c r="BZ2336" s="1"/>
      <c r="CA2336" s="1"/>
      <c r="CB2336" s="1"/>
      <c r="CC2336" s="1"/>
      <c r="CD2336" s="1"/>
      <c r="CE2336" s="1"/>
      <c r="CF2336" s="1"/>
      <c r="CG2336" s="1"/>
      <c r="CH2336" s="1"/>
      <c r="CI2336" s="1"/>
      <c r="CJ2336" s="1"/>
      <c r="CK2336" s="1"/>
      <c r="CL2336" s="1"/>
      <c r="CM2336" s="1"/>
      <c r="CN2336" s="1"/>
      <c r="CO2336" s="1"/>
      <c r="CP2336" s="1"/>
      <c r="CQ2336" s="1"/>
      <c r="CR2336" s="1"/>
      <c r="CS2336" s="1"/>
      <c r="CT2336" s="1"/>
      <c r="CU2336" s="1"/>
      <c r="CV2336" s="1"/>
      <c r="CW2336" s="1"/>
      <c r="CX2336" s="1"/>
      <c r="CY2336" s="1"/>
      <c r="CZ2336" s="1"/>
      <c r="DA2336" s="1"/>
      <c r="DB2336" s="1"/>
      <c r="DC2336" s="1"/>
      <c r="DD2336" s="1"/>
      <c r="DE2336" s="1"/>
      <c r="DF2336" s="1"/>
      <c r="DG2336" s="1"/>
      <c r="DH2336" s="1"/>
      <c r="DI2336" s="1"/>
      <c r="DJ2336" s="1"/>
      <c r="DK2336" s="1"/>
      <c r="DL2336" s="1"/>
      <c r="DM2336" s="1"/>
      <c r="DN2336" s="1"/>
      <c r="DO2336" s="1"/>
      <c r="DP2336" s="1"/>
      <c r="DQ2336" s="1"/>
      <c r="DR2336" s="1"/>
      <c r="DS2336" s="1"/>
      <c r="DT2336" s="1"/>
      <c r="DU2336" s="1"/>
      <c r="DV2336" s="1"/>
      <c r="DW2336" s="1"/>
      <c r="DX2336" s="1"/>
      <c r="DY2336" s="1"/>
      <c r="DZ2336" s="1"/>
      <c r="EA2336" s="1"/>
      <c r="EB2336" s="1"/>
      <c r="EC2336" s="1"/>
      <c r="ED2336" s="1"/>
      <c r="EE2336" s="1"/>
      <c r="EF2336" s="1"/>
      <c r="EG2336" s="1"/>
      <c r="EH2336" s="1"/>
      <c r="EI2336" s="1"/>
      <c r="EJ2336" s="1"/>
      <c r="EK2336" s="1"/>
      <c r="EL2336" s="1"/>
      <c r="EM2336" s="1"/>
      <c r="EN2336" s="1"/>
      <c r="EO2336" s="1"/>
      <c r="EP2336" s="1"/>
      <c r="EQ2336" s="1"/>
      <c r="ER2336" s="1"/>
      <c r="ES2336" s="1"/>
      <c r="ET2336" s="1"/>
      <c r="EU2336" s="1"/>
      <c r="EV2336" s="1"/>
      <c r="EW2336" s="1"/>
      <c r="EX2336" s="1"/>
      <c r="EY2336" s="1"/>
      <c r="EZ2336" s="1"/>
      <c r="FA2336" s="1"/>
      <c r="FB2336" s="1"/>
      <c r="FC2336" s="1"/>
      <c r="FD2336" s="1"/>
      <c r="FE2336" s="1"/>
      <c r="FF2336" s="1"/>
      <c r="FG2336" s="1"/>
      <c r="FH2336" s="1"/>
      <c r="FI2336" s="1"/>
      <c r="FJ2336" s="1"/>
      <c r="FK2336" s="1"/>
      <c r="FL2336" s="1"/>
      <c r="FM2336" s="1"/>
      <c r="FN2336" s="1"/>
      <c r="FO2336" s="1"/>
      <c r="FP2336" s="1"/>
      <c r="FQ2336" s="1"/>
      <c r="FR2336" s="1"/>
      <c r="FS2336" s="1"/>
      <c r="FT2336" s="1"/>
      <c r="FU2336" s="1"/>
      <c r="FV2336" s="1"/>
      <c r="FW2336" s="1"/>
      <c r="FX2336" s="1"/>
      <c r="FY2336" s="1"/>
      <c r="FZ2336" s="1"/>
      <c r="GA2336" s="1"/>
      <c r="GB2336" s="1"/>
      <c r="GC2336" s="1"/>
      <c r="GD2336" s="1"/>
      <c r="GE2336" s="1"/>
      <c r="GF2336" s="1"/>
      <c r="GG2336" s="1"/>
      <c r="GH2336" s="1"/>
      <c r="GI2336" s="1"/>
      <c r="GJ2336" s="1"/>
      <c r="GK2336" s="1"/>
      <c r="GL2336" s="1"/>
      <c r="GM2336" s="1"/>
      <c r="GN2336" s="1"/>
      <c r="GO2336" s="1"/>
    </row>
    <row r="2337" spans="1:197" s="40" customFormat="1" x14ac:dyDescent="0.25">
      <c r="A2337" s="41"/>
      <c r="B2337" s="4"/>
      <c r="C2337" s="41"/>
      <c r="D2337" s="42"/>
      <c r="E2337" s="42"/>
      <c r="F2337" s="42"/>
      <c r="G2337" s="1"/>
      <c r="H2337" s="1"/>
      <c r="I2337" s="1"/>
      <c r="J2337" s="1"/>
      <c r="K2337" s="1"/>
      <c r="L2337" s="1"/>
      <c r="M2337" s="2"/>
      <c r="N2337" s="1"/>
      <c r="O2337" s="1"/>
      <c r="P2337" s="1"/>
      <c r="Q2337" s="1"/>
      <c r="R2337" s="1"/>
      <c r="S2337" s="1"/>
      <c r="T2337" s="1"/>
      <c r="U2337" s="1"/>
      <c r="V2337" s="1"/>
      <c r="W2337" s="1"/>
      <c r="X2337" s="1"/>
      <c r="Y2337" s="1"/>
      <c r="Z2337" s="1"/>
      <c r="AA2337" s="1"/>
      <c r="AB2337" s="1"/>
      <c r="AC2337" s="1"/>
      <c r="AD2337" s="1"/>
      <c r="AE2337" s="1"/>
      <c r="AF2337" s="1"/>
      <c r="AG2337" s="1"/>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1"/>
      <c r="BE2337" s="1"/>
      <c r="BF2337" s="1"/>
      <c r="BG2337" s="1"/>
      <c r="BH2337" s="1"/>
      <c r="BI2337" s="1"/>
      <c r="BJ2337" s="1"/>
      <c r="BK2337" s="1"/>
      <c r="BL2337" s="1"/>
      <c r="BM2337" s="1"/>
      <c r="BN2337" s="1"/>
      <c r="BO2337" s="1"/>
      <c r="BP2337" s="1"/>
      <c r="BQ2337" s="1"/>
      <c r="BR2337" s="1"/>
      <c r="BS2337" s="1"/>
      <c r="BT2337" s="1"/>
      <c r="BU2337" s="1"/>
      <c r="BV2337" s="1"/>
      <c r="BW2337" s="1"/>
      <c r="BX2337" s="1"/>
      <c r="BY2337" s="1"/>
      <c r="BZ2337" s="1"/>
      <c r="CA2337" s="1"/>
      <c r="CB2337" s="1"/>
      <c r="CC2337" s="1"/>
      <c r="CD2337" s="1"/>
      <c r="CE2337" s="1"/>
      <c r="CF2337" s="1"/>
      <c r="CG2337" s="1"/>
      <c r="CH2337" s="1"/>
      <c r="CI2337" s="1"/>
      <c r="CJ2337" s="1"/>
      <c r="CK2337" s="1"/>
      <c r="CL2337" s="1"/>
      <c r="CM2337" s="1"/>
      <c r="CN2337" s="1"/>
      <c r="CO2337" s="1"/>
      <c r="CP2337" s="1"/>
      <c r="CQ2337" s="1"/>
      <c r="CR2337" s="1"/>
      <c r="CS2337" s="1"/>
      <c r="CT2337" s="1"/>
      <c r="CU2337" s="1"/>
      <c r="CV2337" s="1"/>
      <c r="CW2337" s="1"/>
      <c r="CX2337" s="1"/>
      <c r="CY2337" s="1"/>
      <c r="CZ2337" s="1"/>
      <c r="DA2337" s="1"/>
      <c r="DB2337" s="1"/>
      <c r="DC2337" s="1"/>
      <c r="DD2337" s="1"/>
      <c r="DE2337" s="1"/>
      <c r="DF2337" s="1"/>
      <c r="DG2337" s="1"/>
      <c r="DH2337" s="1"/>
      <c r="DI2337" s="1"/>
      <c r="DJ2337" s="1"/>
      <c r="DK2337" s="1"/>
      <c r="DL2337" s="1"/>
      <c r="DM2337" s="1"/>
      <c r="DN2337" s="1"/>
      <c r="DO2337" s="1"/>
      <c r="DP2337" s="1"/>
      <c r="DQ2337" s="1"/>
      <c r="DR2337" s="1"/>
      <c r="DS2337" s="1"/>
      <c r="DT2337" s="1"/>
      <c r="DU2337" s="1"/>
      <c r="DV2337" s="1"/>
      <c r="DW2337" s="1"/>
      <c r="DX2337" s="1"/>
      <c r="DY2337" s="1"/>
      <c r="DZ2337" s="1"/>
      <c r="EA2337" s="1"/>
      <c r="EB2337" s="1"/>
      <c r="EC2337" s="1"/>
      <c r="ED2337" s="1"/>
      <c r="EE2337" s="1"/>
      <c r="EF2337" s="1"/>
      <c r="EG2337" s="1"/>
      <c r="EH2337" s="1"/>
      <c r="EI2337" s="1"/>
      <c r="EJ2337" s="1"/>
      <c r="EK2337" s="1"/>
      <c r="EL2337" s="1"/>
      <c r="EM2337" s="1"/>
      <c r="EN2337" s="1"/>
      <c r="EO2337" s="1"/>
      <c r="EP2337" s="1"/>
      <c r="EQ2337" s="1"/>
      <c r="ER2337" s="1"/>
      <c r="ES2337" s="1"/>
      <c r="ET2337" s="1"/>
      <c r="EU2337" s="1"/>
      <c r="EV2337" s="1"/>
      <c r="EW2337" s="1"/>
      <c r="EX2337" s="1"/>
      <c r="EY2337" s="1"/>
      <c r="EZ2337" s="1"/>
      <c r="FA2337" s="1"/>
      <c r="FB2337" s="1"/>
      <c r="FC2337" s="1"/>
      <c r="FD2337" s="1"/>
      <c r="FE2337" s="1"/>
      <c r="FF2337" s="1"/>
      <c r="FG2337" s="1"/>
      <c r="FH2337" s="1"/>
      <c r="FI2337" s="1"/>
      <c r="FJ2337" s="1"/>
      <c r="FK2337" s="1"/>
      <c r="FL2337" s="1"/>
      <c r="FM2337" s="1"/>
      <c r="FN2337" s="1"/>
      <c r="FO2337" s="1"/>
      <c r="FP2337" s="1"/>
      <c r="FQ2337" s="1"/>
      <c r="FR2337" s="1"/>
      <c r="FS2337" s="1"/>
      <c r="FT2337" s="1"/>
      <c r="FU2337" s="1"/>
      <c r="FV2337" s="1"/>
      <c r="FW2337" s="1"/>
      <c r="FX2337" s="1"/>
      <c r="FY2337" s="1"/>
      <c r="FZ2337" s="1"/>
      <c r="GA2337" s="1"/>
      <c r="GB2337" s="1"/>
      <c r="GC2337" s="1"/>
      <c r="GD2337" s="1"/>
      <c r="GE2337" s="1"/>
      <c r="GF2337" s="1"/>
      <c r="GG2337" s="1"/>
      <c r="GH2337" s="1"/>
      <c r="GI2337" s="1"/>
      <c r="GJ2337" s="1"/>
      <c r="GK2337" s="1"/>
      <c r="GL2337" s="1"/>
      <c r="GM2337" s="1"/>
      <c r="GN2337" s="1"/>
      <c r="GO2337" s="1"/>
    </row>
    <row r="2338" spans="1:197" s="40" customFormat="1" x14ac:dyDescent="0.25">
      <c r="A2338" s="41"/>
      <c r="B2338" s="4"/>
      <c r="C2338" s="41"/>
      <c r="D2338" s="42"/>
      <c r="E2338" s="42"/>
      <c r="F2338" s="42"/>
      <c r="G2338" s="1"/>
      <c r="H2338" s="1"/>
      <c r="I2338" s="1"/>
      <c r="J2338" s="1"/>
      <c r="K2338" s="1"/>
      <c r="L2338" s="1"/>
      <c r="M2338" s="2"/>
      <c r="N2338" s="1"/>
      <c r="O2338" s="1"/>
      <c r="P2338" s="1"/>
      <c r="Q2338" s="1"/>
      <c r="R2338" s="1"/>
      <c r="S2338" s="1"/>
      <c r="T2338" s="1"/>
      <c r="U2338" s="1"/>
      <c r="V2338" s="1"/>
      <c r="W2338" s="1"/>
      <c r="X2338" s="1"/>
      <c r="Y2338" s="1"/>
      <c r="Z2338" s="1"/>
      <c r="AA2338" s="1"/>
      <c r="AB2338" s="1"/>
      <c r="AC2338" s="1"/>
      <c r="AD2338" s="1"/>
      <c r="AE2338" s="1"/>
      <c r="AF2338" s="1"/>
      <c r="AG2338" s="1"/>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1"/>
      <c r="BE2338" s="1"/>
      <c r="BF2338" s="1"/>
      <c r="BG2338" s="1"/>
      <c r="BH2338" s="1"/>
      <c r="BI2338" s="1"/>
      <c r="BJ2338" s="1"/>
      <c r="BK2338" s="1"/>
      <c r="BL2338" s="1"/>
      <c r="BM2338" s="1"/>
      <c r="BN2338" s="1"/>
      <c r="BO2338" s="1"/>
      <c r="BP2338" s="1"/>
      <c r="BQ2338" s="1"/>
      <c r="BR2338" s="1"/>
      <c r="BS2338" s="1"/>
      <c r="BT2338" s="1"/>
      <c r="BU2338" s="1"/>
      <c r="BV2338" s="1"/>
      <c r="BW2338" s="1"/>
      <c r="BX2338" s="1"/>
      <c r="BY2338" s="1"/>
      <c r="BZ2338" s="1"/>
      <c r="CA2338" s="1"/>
      <c r="CB2338" s="1"/>
      <c r="CC2338" s="1"/>
      <c r="CD2338" s="1"/>
      <c r="CE2338" s="1"/>
      <c r="CF2338" s="1"/>
      <c r="CG2338" s="1"/>
      <c r="CH2338" s="1"/>
      <c r="CI2338" s="1"/>
      <c r="CJ2338" s="1"/>
      <c r="CK2338" s="1"/>
      <c r="CL2338" s="1"/>
      <c r="CM2338" s="1"/>
      <c r="CN2338" s="1"/>
      <c r="CO2338" s="1"/>
      <c r="CP2338" s="1"/>
      <c r="CQ2338" s="1"/>
      <c r="CR2338" s="1"/>
      <c r="CS2338" s="1"/>
      <c r="CT2338" s="1"/>
      <c r="CU2338" s="1"/>
      <c r="CV2338" s="1"/>
      <c r="CW2338" s="1"/>
      <c r="CX2338" s="1"/>
      <c r="CY2338" s="1"/>
      <c r="CZ2338" s="1"/>
      <c r="DA2338" s="1"/>
      <c r="DB2338" s="1"/>
      <c r="DC2338" s="1"/>
      <c r="DD2338" s="1"/>
      <c r="DE2338" s="1"/>
      <c r="DF2338" s="1"/>
      <c r="DG2338" s="1"/>
      <c r="DH2338" s="1"/>
      <c r="DI2338" s="1"/>
      <c r="DJ2338" s="1"/>
      <c r="DK2338" s="1"/>
      <c r="DL2338" s="1"/>
      <c r="DM2338" s="1"/>
      <c r="DN2338" s="1"/>
      <c r="DO2338" s="1"/>
      <c r="DP2338" s="1"/>
      <c r="DQ2338" s="1"/>
      <c r="DR2338" s="1"/>
      <c r="DS2338" s="1"/>
      <c r="DT2338" s="1"/>
      <c r="DU2338" s="1"/>
      <c r="DV2338" s="1"/>
      <c r="DW2338" s="1"/>
      <c r="DX2338" s="1"/>
      <c r="DY2338" s="1"/>
      <c r="DZ2338" s="1"/>
      <c r="EA2338" s="1"/>
      <c r="EB2338" s="1"/>
      <c r="EC2338" s="1"/>
      <c r="ED2338" s="1"/>
      <c r="EE2338" s="1"/>
      <c r="EF2338" s="1"/>
      <c r="EG2338" s="1"/>
      <c r="EH2338" s="1"/>
      <c r="EI2338" s="1"/>
      <c r="EJ2338" s="1"/>
      <c r="EK2338" s="1"/>
      <c r="EL2338" s="1"/>
      <c r="EM2338" s="1"/>
      <c r="EN2338" s="1"/>
      <c r="EO2338" s="1"/>
      <c r="EP2338" s="1"/>
      <c r="EQ2338" s="1"/>
      <c r="ER2338" s="1"/>
      <c r="ES2338" s="1"/>
      <c r="ET2338" s="1"/>
      <c r="EU2338" s="1"/>
      <c r="EV2338" s="1"/>
      <c r="EW2338" s="1"/>
      <c r="EX2338" s="1"/>
      <c r="EY2338" s="1"/>
      <c r="EZ2338" s="1"/>
      <c r="FA2338" s="1"/>
      <c r="FB2338" s="1"/>
      <c r="FC2338" s="1"/>
      <c r="FD2338" s="1"/>
      <c r="FE2338" s="1"/>
      <c r="FF2338" s="1"/>
      <c r="FG2338" s="1"/>
      <c r="FH2338" s="1"/>
      <c r="FI2338" s="1"/>
      <c r="FJ2338" s="1"/>
      <c r="FK2338" s="1"/>
      <c r="FL2338" s="1"/>
      <c r="FM2338" s="1"/>
      <c r="FN2338" s="1"/>
      <c r="FO2338" s="1"/>
      <c r="FP2338" s="1"/>
      <c r="FQ2338" s="1"/>
      <c r="FR2338" s="1"/>
      <c r="FS2338" s="1"/>
      <c r="FT2338" s="1"/>
      <c r="FU2338" s="1"/>
      <c r="FV2338" s="1"/>
      <c r="FW2338" s="1"/>
      <c r="FX2338" s="1"/>
      <c r="FY2338" s="1"/>
      <c r="FZ2338" s="1"/>
      <c r="GA2338" s="1"/>
      <c r="GB2338" s="1"/>
      <c r="GC2338" s="1"/>
      <c r="GD2338" s="1"/>
      <c r="GE2338" s="1"/>
      <c r="GF2338" s="1"/>
      <c r="GG2338" s="1"/>
      <c r="GH2338" s="1"/>
      <c r="GI2338" s="1"/>
      <c r="GJ2338" s="1"/>
      <c r="GK2338" s="1"/>
      <c r="GL2338" s="1"/>
      <c r="GM2338" s="1"/>
      <c r="GN2338" s="1"/>
      <c r="GO2338" s="1"/>
    </row>
    <row r="2339" spans="1:197" s="40" customFormat="1" x14ac:dyDescent="0.25">
      <c r="A2339" s="41"/>
      <c r="B2339" s="4"/>
      <c r="C2339" s="41"/>
      <c r="D2339" s="42"/>
      <c r="E2339" s="42"/>
      <c r="F2339" s="42"/>
      <c r="G2339" s="1"/>
      <c r="H2339" s="1"/>
      <c r="I2339" s="1"/>
      <c r="J2339" s="1"/>
      <c r="K2339" s="1"/>
      <c r="L2339" s="1"/>
      <c r="M2339" s="2"/>
      <c r="N2339" s="1"/>
      <c r="O2339" s="1"/>
      <c r="P2339" s="1"/>
      <c r="Q2339" s="1"/>
      <c r="R2339" s="1"/>
      <c r="S2339" s="1"/>
      <c r="T2339" s="1"/>
      <c r="U2339" s="1"/>
      <c r="V2339" s="1"/>
      <c r="W2339" s="1"/>
      <c r="X2339" s="1"/>
      <c r="Y2339" s="1"/>
      <c r="Z2339" s="1"/>
      <c r="AA2339" s="1"/>
      <c r="AB2339" s="1"/>
      <c r="AC2339" s="1"/>
      <c r="AD2339" s="1"/>
      <c r="AE2339" s="1"/>
      <c r="AF2339" s="1"/>
      <c r="AG2339" s="1"/>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1"/>
      <c r="BE2339" s="1"/>
      <c r="BF2339" s="1"/>
      <c r="BG2339" s="1"/>
      <c r="BH2339" s="1"/>
      <c r="BI2339" s="1"/>
      <c r="BJ2339" s="1"/>
      <c r="BK2339" s="1"/>
      <c r="BL2339" s="1"/>
      <c r="BM2339" s="1"/>
      <c r="BN2339" s="1"/>
      <c r="BO2339" s="1"/>
      <c r="BP2339" s="1"/>
      <c r="BQ2339" s="1"/>
      <c r="BR2339" s="1"/>
      <c r="BS2339" s="1"/>
      <c r="BT2339" s="1"/>
      <c r="BU2339" s="1"/>
      <c r="BV2339" s="1"/>
      <c r="BW2339" s="1"/>
      <c r="BX2339" s="1"/>
      <c r="BY2339" s="1"/>
      <c r="BZ2339" s="1"/>
      <c r="CA2339" s="1"/>
      <c r="CB2339" s="1"/>
      <c r="CC2339" s="1"/>
      <c r="CD2339" s="1"/>
      <c r="CE2339" s="1"/>
      <c r="CF2339" s="1"/>
      <c r="CG2339" s="1"/>
      <c r="CH2339" s="1"/>
      <c r="CI2339" s="1"/>
      <c r="CJ2339" s="1"/>
      <c r="CK2339" s="1"/>
      <c r="CL2339" s="1"/>
      <c r="CM2339" s="1"/>
      <c r="CN2339" s="1"/>
      <c r="CO2339" s="1"/>
      <c r="CP2339" s="1"/>
      <c r="CQ2339" s="1"/>
      <c r="CR2339" s="1"/>
      <c r="CS2339" s="1"/>
      <c r="CT2339" s="1"/>
      <c r="CU2339" s="1"/>
      <c r="CV2339" s="1"/>
      <c r="CW2339" s="1"/>
      <c r="CX2339" s="1"/>
      <c r="CY2339" s="1"/>
      <c r="CZ2339" s="1"/>
      <c r="DA2339" s="1"/>
      <c r="DB2339" s="1"/>
      <c r="DC2339" s="1"/>
      <c r="DD2339" s="1"/>
      <c r="DE2339" s="1"/>
      <c r="DF2339" s="1"/>
      <c r="DG2339" s="1"/>
      <c r="DH2339" s="1"/>
      <c r="DI2339" s="1"/>
      <c r="DJ2339" s="1"/>
      <c r="DK2339" s="1"/>
      <c r="DL2339" s="1"/>
      <c r="DM2339" s="1"/>
      <c r="DN2339" s="1"/>
      <c r="DO2339" s="1"/>
      <c r="DP2339" s="1"/>
      <c r="DQ2339" s="1"/>
      <c r="DR2339" s="1"/>
      <c r="DS2339" s="1"/>
      <c r="DT2339" s="1"/>
      <c r="DU2339" s="1"/>
      <c r="DV2339" s="1"/>
      <c r="DW2339" s="1"/>
      <c r="DX2339" s="1"/>
      <c r="DY2339" s="1"/>
      <c r="DZ2339" s="1"/>
      <c r="EA2339" s="1"/>
      <c r="EB2339" s="1"/>
      <c r="EC2339" s="1"/>
      <c r="ED2339" s="1"/>
      <c r="EE2339" s="1"/>
      <c r="EF2339" s="1"/>
      <c r="EG2339" s="1"/>
      <c r="EH2339" s="1"/>
      <c r="EI2339" s="1"/>
      <c r="EJ2339" s="1"/>
      <c r="EK2339" s="1"/>
      <c r="EL2339" s="1"/>
      <c r="EM2339" s="1"/>
      <c r="EN2339" s="1"/>
      <c r="EO2339" s="1"/>
      <c r="EP2339" s="1"/>
      <c r="EQ2339" s="1"/>
      <c r="ER2339" s="1"/>
      <c r="ES2339" s="1"/>
      <c r="ET2339" s="1"/>
      <c r="EU2339" s="1"/>
      <c r="EV2339" s="1"/>
      <c r="EW2339" s="1"/>
      <c r="EX2339" s="1"/>
      <c r="EY2339" s="1"/>
      <c r="EZ2339" s="1"/>
      <c r="FA2339" s="1"/>
      <c r="FB2339" s="1"/>
      <c r="FC2339" s="1"/>
      <c r="FD2339" s="1"/>
      <c r="FE2339" s="1"/>
      <c r="FF2339" s="1"/>
      <c r="FG2339" s="1"/>
      <c r="FH2339" s="1"/>
      <c r="FI2339" s="1"/>
      <c r="FJ2339" s="1"/>
      <c r="FK2339" s="1"/>
      <c r="FL2339" s="1"/>
      <c r="FM2339" s="1"/>
      <c r="FN2339" s="1"/>
      <c r="FO2339" s="1"/>
      <c r="FP2339" s="1"/>
      <c r="FQ2339" s="1"/>
      <c r="FR2339" s="1"/>
      <c r="FS2339" s="1"/>
      <c r="FT2339" s="1"/>
      <c r="FU2339" s="1"/>
      <c r="FV2339" s="1"/>
      <c r="FW2339" s="1"/>
      <c r="FX2339" s="1"/>
      <c r="FY2339" s="1"/>
      <c r="FZ2339" s="1"/>
      <c r="GA2339" s="1"/>
      <c r="GB2339" s="1"/>
      <c r="GC2339" s="1"/>
      <c r="GD2339" s="1"/>
      <c r="GE2339" s="1"/>
      <c r="GF2339" s="1"/>
      <c r="GG2339" s="1"/>
      <c r="GH2339" s="1"/>
      <c r="GI2339" s="1"/>
      <c r="GJ2339" s="1"/>
      <c r="GK2339" s="1"/>
      <c r="GL2339" s="1"/>
      <c r="GM2339" s="1"/>
      <c r="GN2339" s="1"/>
      <c r="GO2339" s="1"/>
    </row>
    <row r="2340" spans="1:197" s="40" customFormat="1" x14ac:dyDescent="0.25">
      <c r="A2340" s="41"/>
      <c r="B2340" s="4"/>
      <c r="C2340" s="41"/>
      <c r="D2340" s="42"/>
      <c r="E2340" s="42"/>
      <c r="F2340" s="42"/>
      <c r="G2340" s="1"/>
      <c r="H2340" s="1"/>
      <c r="I2340" s="1"/>
      <c r="J2340" s="1"/>
      <c r="K2340" s="1"/>
      <c r="L2340" s="1"/>
      <c r="M2340" s="2"/>
      <c r="N2340" s="1"/>
      <c r="O2340" s="1"/>
      <c r="P2340" s="1"/>
      <c r="Q2340" s="1"/>
      <c r="R2340" s="1"/>
      <c r="S2340" s="1"/>
      <c r="T2340" s="1"/>
      <c r="U2340" s="1"/>
      <c r="V2340" s="1"/>
      <c r="W2340" s="1"/>
      <c r="X2340" s="1"/>
      <c r="Y2340" s="1"/>
      <c r="Z2340" s="1"/>
      <c r="AA2340" s="1"/>
      <c r="AB2340" s="1"/>
      <c r="AC2340" s="1"/>
      <c r="AD2340" s="1"/>
      <c r="AE2340" s="1"/>
      <c r="AF2340" s="1"/>
      <c r="AG2340" s="1"/>
      <c r="AH2340" s="1"/>
      <c r="AI2340" s="1"/>
      <c r="AJ2340" s="1"/>
      <c r="AK2340" s="1"/>
      <c r="AL2340" s="1"/>
      <c r="AM2340" s="1"/>
      <c r="AN2340" s="1"/>
      <c r="AO2340" s="1"/>
      <c r="AP2340" s="1"/>
      <c r="AQ2340" s="1"/>
      <c r="AR2340" s="1"/>
      <c r="AS2340" s="1"/>
      <c r="AT2340" s="1"/>
      <c r="AU2340" s="1"/>
      <c r="AV2340" s="1"/>
      <c r="AW2340" s="1"/>
      <c r="AX2340" s="1"/>
      <c r="AY2340" s="1"/>
      <c r="AZ2340" s="1"/>
      <c r="BA2340" s="1"/>
      <c r="BB2340" s="1"/>
      <c r="BC2340" s="1"/>
      <c r="BD2340" s="1"/>
      <c r="BE2340" s="1"/>
      <c r="BF2340" s="1"/>
      <c r="BG2340" s="1"/>
      <c r="BH2340" s="1"/>
      <c r="BI2340" s="1"/>
      <c r="BJ2340" s="1"/>
      <c r="BK2340" s="1"/>
      <c r="BL2340" s="1"/>
      <c r="BM2340" s="1"/>
      <c r="BN2340" s="1"/>
      <c r="BO2340" s="1"/>
      <c r="BP2340" s="1"/>
      <c r="BQ2340" s="1"/>
      <c r="BR2340" s="1"/>
      <c r="BS2340" s="1"/>
      <c r="BT2340" s="1"/>
      <c r="BU2340" s="1"/>
      <c r="BV2340" s="1"/>
      <c r="BW2340" s="1"/>
      <c r="BX2340" s="1"/>
      <c r="BY2340" s="1"/>
      <c r="BZ2340" s="1"/>
      <c r="CA2340" s="1"/>
      <c r="CB2340" s="1"/>
      <c r="CC2340" s="1"/>
      <c r="CD2340" s="1"/>
      <c r="CE2340" s="1"/>
      <c r="CF2340" s="1"/>
      <c r="CG2340" s="1"/>
      <c r="CH2340" s="1"/>
      <c r="CI2340" s="1"/>
      <c r="CJ2340" s="1"/>
      <c r="CK2340" s="1"/>
      <c r="CL2340" s="1"/>
      <c r="CM2340" s="1"/>
      <c r="CN2340" s="1"/>
      <c r="CO2340" s="1"/>
      <c r="CP2340" s="1"/>
      <c r="CQ2340" s="1"/>
      <c r="CR2340" s="1"/>
      <c r="CS2340" s="1"/>
      <c r="CT2340" s="1"/>
      <c r="CU2340" s="1"/>
      <c r="CV2340" s="1"/>
      <c r="CW2340" s="1"/>
      <c r="CX2340" s="1"/>
      <c r="CY2340" s="1"/>
      <c r="CZ2340" s="1"/>
      <c r="DA2340" s="1"/>
      <c r="DB2340" s="1"/>
      <c r="DC2340" s="1"/>
      <c r="DD2340" s="1"/>
      <c r="DE2340" s="1"/>
      <c r="DF2340" s="1"/>
      <c r="DG2340" s="1"/>
      <c r="DH2340" s="1"/>
      <c r="DI2340" s="1"/>
      <c r="DJ2340" s="1"/>
      <c r="DK2340" s="1"/>
      <c r="DL2340" s="1"/>
      <c r="DM2340" s="1"/>
      <c r="DN2340" s="1"/>
      <c r="DO2340" s="1"/>
      <c r="DP2340" s="1"/>
      <c r="DQ2340" s="1"/>
      <c r="DR2340" s="1"/>
      <c r="DS2340" s="1"/>
      <c r="DT2340" s="1"/>
      <c r="DU2340" s="1"/>
      <c r="DV2340" s="1"/>
      <c r="DW2340" s="1"/>
      <c r="DX2340" s="1"/>
      <c r="DY2340" s="1"/>
      <c r="DZ2340" s="1"/>
      <c r="EA2340" s="1"/>
      <c r="EB2340" s="1"/>
      <c r="EC2340" s="1"/>
      <c r="ED2340" s="1"/>
      <c r="EE2340" s="1"/>
      <c r="EF2340" s="1"/>
      <c r="EG2340" s="1"/>
      <c r="EH2340" s="1"/>
      <c r="EI2340" s="1"/>
      <c r="EJ2340" s="1"/>
      <c r="EK2340" s="1"/>
      <c r="EL2340" s="1"/>
      <c r="EM2340" s="1"/>
      <c r="EN2340" s="1"/>
      <c r="EO2340" s="1"/>
      <c r="EP2340" s="1"/>
      <c r="EQ2340" s="1"/>
      <c r="ER2340" s="1"/>
      <c r="ES2340" s="1"/>
      <c r="ET2340" s="1"/>
      <c r="EU2340" s="1"/>
      <c r="EV2340" s="1"/>
      <c r="EW2340" s="1"/>
      <c r="EX2340" s="1"/>
      <c r="EY2340" s="1"/>
      <c r="EZ2340" s="1"/>
      <c r="FA2340" s="1"/>
      <c r="FB2340" s="1"/>
      <c r="FC2340" s="1"/>
      <c r="FD2340" s="1"/>
      <c r="FE2340" s="1"/>
      <c r="FF2340" s="1"/>
      <c r="FG2340" s="1"/>
      <c r="FH2340" s="1"/>
      <c r="FI2340" s="1"/>
      <c r="FJ2340" s="1"/>
      <c r="FK2340" s="1"/>
      <c r="FL2340" s="1"/>
      <c r="FM2340" s="1"/>
      <c r="FN2340" s="1"/>
      <c r="FO2340" s="1"/>
      <c r="FP2340" s="1"/>
      <c r="FQ2340" s="1"/>
      <c r="FR2340" s="1"/>
      <c r="FS2340" s="1"/>
      <c r="FT2340" s="1"/>
      <c r="FU2340" s="1"/>
      <c r="FV2340" s="1"/>
      <c r="FW2340" s="1"/>
      <c r="FX2340" s="1"/>
      <c r="FY2340" s="1"/>
      <c r="FZ2340" s="1"/>
      <c r="GA2340" s="1"/>
      <c r="GB2340" s="1"/>
      <c r="GC2340" s="1"/>
      <c r="GD2340" s="1"/>
      <c r="GE2340" s="1"/>
      <c r="GF2340" s="1"/>
      <c r="GG2340" s="1"/>
      <c r="GH2340" s="1"/>
      <c r="GI2340" s="1"/>
      <c r="GJ2340" s="1"/>
      <c r="GK2340" s="1"/>
      <c r="GL2340" s="1"/>
      <c r="GM2340" s="1"/>
      <c r="GN2340" s="1"/>
      <c r="GO2340" s="1"/>
    </row>
    <row r="2341" spans="1:197" s="40" customFormat="1" x14ac:dyDescent="0.25">
      <c r="A2341" s="41"/>
      <c r="B2341" s="4"/>
      <c r="C2341" s="41"/>
      <c r="D2341" s="42"/>
      <c r="E2341" s="42"/>
      <c r="F2341" s="42"/>
      <c r="G2341" s="1"/>
      <c r="H2341" s="1"/>
      <c r="I2341" s="1"/>
      <c r="J2341" s="1"/>
      <c r="K2341" s="1"/>
      <c r="L2341" s="1"/>
      <c r="M2341" s="2"/>
      <c r="N2341" s="1"/>
      <c r="O2341" s="1"/>
      <c r="P2341" s="1"/>
      <c r="Q2341" s="1"/>
      <c r="R2341" s="1"/>
      <c r="S2341" s="1"/>
      <c r="T2341" s="1"/>
      <c r="U2341" s="1"/>
      <c r="V2341" s="1"/>
      <c r="W2341" s="1"/>
      <c r="X2341" s="1"/>
      <c r="Y2341" s="1"/>
      <c r="Z2341" s="1"/>
      <c r="AA2341" s="1"/>
      <c r="AB2341" s="1"/>
      <c r="AC2341" s="1"/>
      <c r="AD2341" s="1"/>
      <c r="AE2341" s="1"/>
      <c r="AF2341" s="1"/>
      <c r="AG2341" s="1"/>
      <c r="AH2341" s="1"/>
      <c r="AI2341" s="1"/>
      <c r="AJ2341" s="1"/>
      <c r="AK2341" s="1"/>
      <c r="AL2341" s="1"/>
      <c r="AM2341" s="1"/>
      <c r="AN2341" s="1"/>
      <c r="AO2341" s="1"/>
      <c r="AP2341" s="1"/>
      <c r="AQ2341" s="1"/>
      <c r="AR2341" s="1"/>
      <c r="AS2341" s="1"/>
      <c r="AT2341" s="1"/>
      <c r="AU2341" s="1"/>
      <c r="AV2341" s="1"/>
      <c r="AW2341" s="1"/>
      <c r="AX2341" s="1"/>
      <c r="AY2341" s="1"/>
      <c r="AZ2341" s="1"/>
      <c r="BA2341" s="1"/>
      <c r="BB2341" s="1"/>
      <c r="BC2341" s="1"/>
      <c r="BD2341" s="1"/>
      <c r="BE2341" s="1"/>
      <c r="BF2341" s="1"/>
      <c r="BG2341" s="1"/>
      <c r="BH2341" s="1"/>
      <c r="BI2341" s="1"/>
      <c r="BJ2341" s="1"/>
      <c r="BK2341" s="1"/>
      <c r="BL2341" s="1"/>
      <c r="BM2341" s="1"/>
      <c r="BN2341" s="1"/>
      <c r="BO2341" s="1"/>
      <c r="BP2341" s="1"/>
      <c r="BQ2341" s="1"/>
      <c r="BR2341" s="1"/>
      <c r="BS2341" s="1"/>
      <c r="BT2341" s="1"/>
      <c r="BU2341" s="1"/>
      <c r="BV2341" s="1"/>
      <c r="BW2341" s="1"/>
      <c r="BX2341" s="1"/>
      <c r="BY2341" s="1"/>
      <c r="BZ2341" s="1"/>
      <c r="CA2341" s="1"/>
      <c r="CB2341" s="1"/>
      <c r="CC2341" s="1"/>
      <c r="CD2341" s="1"/>
      <c r="CE2341" s="1"/>
      <c r="CF2341" s="1"/>
      <c r="CG2341" s="1"/>
      <c r="CH2341" s="1"/>
      <c r="CI2341" s="1"/>
      <c r="CJ2341" s="1"/>
      <c r="CK2341" s="1"/>
      <c r="CL2341" s="1"/>
      <c r="CM2341" s="1"/>
      <c r="CN2341" s="1"/>
      <c r="CO2341" s="1"/>
      <c r="CP2341" s="1"/>
      <c r="CQ2341" s="1"/>
      <c r="CR2341" s="1"/>
      <c r="CS2341" s="1"/>
      <c r="CT2341" s="1"/>
      <c r="CU2341" s="1"/>
      <c r="CV2341" s="1"/>
      <c r="CW2341" s="1"/>
      <c r="CX2341" s="1"/>
      <c r="CY2341" s="1"/>
      <c r="CZ2341" s="1"/>
      <c r="DA2341" s="1"/>
      <c r="DB2341" s="1"/>
      <c r="DC2341" s="1"/>
      <c r="DD2341" s="1"/>
      <c r="DE2341" s="1"/>
      <c r="DF2341" s="1"/>
      <c r="DG2341" s="1"/>
      <c r="DH2341" s="1"/>
      <c r="DI2341" s="1"/>
      <c r="DJ2341" s="1"/>
      <c r="DK2341" s="1"/>
      <c r="DL2341" s="1"/>
      <c r="DM2341" s="1"/>
      <c r="DN2341" s="1"/>
      <c r="DO2341" s="1"/>
      <c r="DP2341" s="1"/>
      <c r="DQ2341" s="1"/>
      <c r="DR2341" s="1"/>
      <c r="DS2341" s="1"/>
      <c r="DT2341" s="1"/>
      <c r="DU2341" s="1"/>
      <c r="DV2341" s="1"/>
      <c r="DW2341" s="1"/>
      <c r="DX2341" s="1"/>
      <c r="DY2341" s="1"/>
      <c r="DZ2341" s="1"/>
      <c r="EA2341" s="1"/>
      <c r="EB2341" s="1"/>
      <c r="EC2341" s="1"/>
      <c r="ED2341" s="1"/>
      <c r="EE2341" s="1"/>
      <c r="EF2341" s="1"/>
      <c r="EG2341" s="1"/>
      <c r="EH2341" s="1"/>
      <c r="EI2341" s="1"/>
      <c r="EJ2341" s="1"/>
      <c r="EK2341" s="1"/>
      <c r="EL2341" s="1"/>
      <c r="EM2341" s="1"/>
      <c r="EN2341" s="1"/>
      <c r="EO2341" s="1"/>
      <c r="EP2341" s="1"/>
      <c r="EQ2341" s="1"/>
      <c r="ER2341" s="1"/>
      <c r="ES2341" s="1"/>
      <c r="ET2341" s="1"/>
      <c r="EU2341" s="1"/>
      <c r="EV2341" s="1"/>
      <c r="EW2341" s="1"/>
      <c r="EX2341" s="1"/>
      <c r="EY2341" s="1"/>
      <c r="EZ2341" s="1"/>
      <c r="FA2341" s="1"/>
      <c r="FB2341" s="1"/>
      <c r="FC2341" s="1"/>
      <c r="FD2341" s="1"/>
      <c r="FE2341" s="1"/>
      <c r="FF2341" s="1"/>
      <c r="FG2341" s="1"/>
      <c r="FH2341" s="1"/>
      <c r="FI2341" s="1"/>
      <c r="FJ2341" s="1"/>
      <c r="FK2341" s="1"/>
      <c r="FL2341" s="1"/>
      <c r="FM2341" s="1"/>
      <c r="FN2341" s="1"/>
      <c r="FO2341" s="1"/>
      <c r="FP2341" s="1"/>
      <c r="FQ2341" s="1"/>
      <c r="FR2341" s="1"/>
      <c r="FS2341" s="1"/>
      <c r="FT2341" s="1"/>
      <c r="FU2341" s="1"/>
      <c r="FV2341" s="1"/>
      <c r="FW2341" s="1"/>
      <c r="FX2341" s="1"/>
      <c r="FY2341" s="1"/>
      <c r="FZ2341" s="1"/>
      <c r="GA2341" s="1"/>
      <c r="GB2341" s="1"/>
      <c r="GC2341" s="1"/>
      <c r="GD2341" s="1"/>
      <c r="GE2341" s="1"/>
      <c r="GF2341" s="1"/>
      <c r="GG2341" s="1"/>
      <c r="GH2341" s="1"/>
      <c r="GI2341" s="1"/>
      <c r="GJ2341" s="1"/>
      <c r="GK2341" s="1"/>
      <c r="GL2341" s="1"/>
      <c r="GM2341" s="1"/>
      <c r="GN2341" s="1"/>
      <c r="GO2341" s="1"/>
    </row>
    <row r="2342" spans="1:197" s="40" customFormat="1" x14ac:dyDescent="0.25">
      <c r="A2342" s="41"/>
      <c r="B2342" s="4"/>
      <c r="C2342" s="41"/>
      <c r="D2342" s="42"/>
      <c r="E2342" s="42"/>
      <c r="F2342" s="42"/>
      <c r="G2342" s="1"/>
      <c r="H2342" s="1"/>
      <c r="I2342" s="1"/>
      <c r="J2342" s="1"/>
      <c r="K2342" s="1"/>
      <c r="L2342" s="1"/>
      <c r="M2342" s="2"/>
      <c r="N2342" s="1"/>
      <c r="O2342" s="1"/>
      <c r="P2342" s="1"/>
      <c r="Q2342" s="1"/>
      <c r="R2342" s="1"/>
      <c r="S2342" s="1"/>
      <c r="T2342" s="1"/>
      <c r="U2342" s="1"/>
      <c r="V2342" s="1"/>
      <c r="W2342" s="1"/>
      <c r="X2342" s="1"/>
      <c r="Y2342" s="1"/>
      <c r="Z2342" s="1"/>
      <c r="AA2342" s="1"/>
      <c r="AB2342" s="1"/>
      <c r="AC2342" s="1"/>
      <c r="AD2342" s="1"/>
      <c r="AE2342" s="1"/>
      <c r="AF2342" s="1"/>
      <c r="AG2342" s="1"/>
      <c r="AH2342" s="1"/>
      <c r="AI2342" s="1"/>
      <c r="AJ2342" s="1"/>
      <c r="AK2342" s="1"/>
      <c r="AL2342" s="1"/>
      <c r="AM2342" s="1"/>
      <c r="AN2342" s="1"/>
      <c r="AO2342" s="1"/>
      <c r="AP2342" s="1"/>
      <c r="AQ2342" s="1"/>
      <c r="AR2342" s="1"/>
      <c r="AS2342" s="1"/>
      <c r="AT2342" s="1"/>
      <c r="AU2342" s="1"/>
      <c r="AV2342" s="1"/>
      <c r="AW2342" s="1"/>
      <c r="AX2342" s="1"/>
      <c r="AY2342" s="1"/>
      <c r="AZ2342" s="1"/>
      <c r="BA2342" s="1"/>
      <c r="BB2342" s="1"/>
      <c r="BC2342" s="1"/>
      <c r="BD2342" s="1"/>
      <c r="BE2342" s="1"/>
      <c r="BF2342" s="1"/>
      <c r="BG2342" s="1"/>
      <c r="BH2342" s="1"/>
      <c r="BI2342" s="1"/>
      <c r="BJ2342" s="1"/>
      <c r="BK2342" s="1"/>
      <c r="BL2342" s="1"/>
      <c r="BM2342" s="1"/>
      <c r="BN2342" s="1"/>
      <c r="BO2342" s="1"/>
      <c r="BP2342" s="1"/>
      <c r="BQ2342" s="1"/>
      <c r="BR2342" s="1"/>
      <c r="BS2342" s="1"/>
      <c r="BT2342" s="1"/>
      <c r="BU2342" s="1"/>
      <c r="BV2342" s="1"/>
      <c r="BW2342" s="1"/>
      <c r="BX2342" s="1"/>
      <c r="BY2342" s="1"/>
      <c r="BZ2342" s="1"/>
      <c r="CA2342" s="1"/>
      <c r="CB2342" s="1"/>
      <c r="CC2342" s="1"/>
      <c r="CD2342" s="1"/>
      <c r="CE2342" s="1"/>
      <c r="CF2342" s="1"/>
      <c r="CG2342" s="1"/>
      <c r="CH2342" s="1"/>
      <c r="CI2342" s="1"/>
      <c r="CJ2342" s="1"/>
      <c r="CK2342" s="1"/>
      <c r="CL2342" s="1"/>
      <c r="CM2342" s="1"/>
      <c r="CN2342" s="1"/>
      <c r="CO2342" s="1"/>
      <c r="CP2342" s="1"/>
      <c r="CQ2342" s="1"/>
      <c r="CR2342" s="1"/>
      <c r="CS2342" s="1"/>
      <c r="CT2342" s="1"/>
      <c r="CU2342" s="1"/>
      <c r="CV2342" s="1"/>
      <c r="CW2342" s="1"/>
      <c r="CX2342" s="1"/>
      <c r="CY2342" s="1"/>
      <c r="CZ2342" s="1"/>
      <c r="DA2342" s="1"/>
      <c r="DB2342" s="1"/>
      <c r="DC2342" s="1"/>
      <c r="DD2342" s="1"/>
      <c r="DE2342" s="1"/>
      <c r="DF2342" s="1"/>
      <c r="DG2342" s="1"/>
      <c r="DH2342" s="1"/>
      <c r="DI2342" s="1"/>
      <c r="DJ2342" s="1"/>
      <c r="DK2342" s="1"/>
      <c r="DL2342" s="1"/>
      <c r="DM2342" s="1"/>
      <c r="DN2342" s="1"/>
      <c r="DO2342" s="1"/>
      <c r="DP2342" s="1"/>
      <c r="DQ2342" s="1"/>
      <c r="DR2342" s="1"/>
      <c r="DS2342" s="1"/>
      <c r="DT2342" s="1"/>
      <c r="DU2342" s="1"/>
      <c r="DV2342" s="1"/>
      <c r="DW2342" s="1"/>
      <c r="DX2342" s="1"/>
      <c r="DY2342" s="1"/>
      <c r="DZ2342" s="1"/>
      <c r="EA2342" s="1"/>
      <c r="EB2342" s="1"/>
      <c r="EC2342" s="1"/>
      <c r="ED2342" s="1"/>
      <c r="EE2342" s="1"/>
      <c r="EF2342" s="1"/>
      <c r="EG2342" s="1"/>
      <c r="EH2342" s="1"/>
      <c r="EI2342" s="1"/>
      <c r="EJ2342" s="1"/>
      <c r="EK2342" s="1"/>
      <c r="EL2342" s="1"/>
      <c r="EM2342" s="1"/>
      <c r="EN2342" s="1"/>
      <c r="EO2342" s="1"/>
      <c r="EP2342" s="1"/>
      <c r="EQ2342" s="1"/>
      <c r="ER2342" s="1"/>
      <c r="ES2342" s="1"/>
      <c r="ET2342" s="1"/>
      <c r="EU2342" s="1"/>
      <c r="EV2342" s="1"/>
      <c r="EW2342" s="1"/>
      <c r="EX2342" s="1"/>
      <c r="EY2342" s="1"/>
      <c r="EZ2342" s="1"/>
      <c r="FA2342" s="1"/>
      <c r="FB2342" s="1"/>
      <c r="FC2342" s="1"/>
      <c r="FD2342" s="1"/>
      <c r="FE2342" s="1"/>
      <c r="FF2342" s="1"/>
      <c r="FG2342" s="1"/>
      <c r="FH2342" s="1"/>
      <c r="FI2342" s="1"/>
      <c r="FJ2342" s="1"/>
      <c r="FK2342" s="1"/>
      <c r="FL2342" s="1"/>
      <c r="FM2342" s="1"/>
      <c r="FN2342" s="1"/>
      <c r="FO2342" s="1"/>
      <c r="FP2342" s="1"/>
      <c r="FQ2342" s="1"/>
      <c r="FR2342" s="1"/>
      <c r="FS2342" s="1"/>
      <c r="FT2342" s="1"/>
      <c r="FU2342" s="1"/>
      <c r="FV2342" s="1"/>
      <c r="FW2342" s="1"/>
      <c r="FX2342" s="1"/>
      <c r="FY2342" s="1"/>
      <c r="FZ2342" s="1"/>
      <c r="GA2342" s="1"/>
      <c r="GB2342" s="1"/>
      <c r="GC2342" s="1"/>
      <c r="GD2342" s="1"/>
      <c r="GE2342" s="1"/>
      <c r="GF2342" s="1"/>
      <c r="GG2342" s="1"/>
      <c r="GH2342" s="1"/>
      <c r="GI2342" s="1"/>
      <c r="GJ2342" s="1"/>
      <c r="GK2342" s="1"/>
      <c r="GL2342" s="1"/>
      <c r="GM2342" s="1"/>
      <c r="GN2342" s="1"/>
      <c r="GO2342" s="1"/>
    </row>
    <row r="2343" spans="1:197" s="40" customFormat="1" x14ac:dyDescent="0.25">
      <c r="A2343" s="41"/>
      <c r="B2343" s="4"/>
      <c r="C2343" s="41"/>
      <c r="D2343" s="42"/>
      <c r="E2343" s="42"/>
      <c r="F2343" s="42"/>
      <c r="G2343" s="1"/>
      <c r="H2343" s="1"/>
      <c r="I2343" s="1"/>
      <c r="J2343" s="1"/>
      <c r="K2343" s="1"/>
      <c r="L2343" s="1"/>
      <c r="M2343" s="2"/>
      <c r="N2343" s="1"/>
      <c r="O2343" s="1"/>
      <c r="P2343" s="1"/>
      <c r="Q2343" s="1"/>
      <c r="R2343" s="1"/>
      <c r="S2343" s="1"/>
      <c r="T2343" s="1"/>
      <c r="U2343" s="1"/>
      <c r="V2343" s="1"/>
      <c r="W2343" s="1"/>
      <c r="X2343" s="1"/>
      <c r="Y2343" s="1"/>
      <c r="Z2343" s="1"/>
      <c r="AA2343" s="1"/>
      <c r="AB2343" s="1"/>
      <c r="AC2343" s="1"/>
      <c r="AD2343" s="1"/>
      <c r="AE2343" s="1"/>
      <c r="AF2343" s="1"/>
      <c r="AG2343" s="1"/>
      <c r="AH2343" s="1"/>
      <c r="AI2343" s="1"/>
      <c r="AJ2343" s="1"/>
      <c r="AK2343" s="1"/>
      <c r="AL2343" s="1"/>
      <c r="AM2343" s="1"/>
      <c r="AN2343" s="1"/>
      <c r="AO2343" s="1"/>
      <c r="AP2343" s="1"/>
      <c r="AQ2343" s="1"/>
      <c r="AR2343" s="1"/>
      <c r="AS2343" s="1"/>
      <c r="AT2343" s="1"/>
      <c r="AU2343" s="1"/>
      <c r="AV2343" s="1"/>
      <c r="AW2343" s="1"/>
      <c r="AX2343" s="1"/>
      <c r="AY2343" s="1"/>
      <c r="AZ2343" s="1"/>
      <c r="BA2343" s="1"/>
      <c r="BB2343" s="1"/>
      <c r="BC2343" s="1"/>
      <c r="BD2343" s="1"/>
      <c r="BE2343" s="1"/>
      <c r="BF2343" s="1"/>
      <c r="BG2343" s="1"/>
      <c r="BH2343" s="1"/>
      <c r="BI2343" s="1"/>
      <c r="BJ2343" s="1"/>
      <c r="BK2343" s="1"/>
      <c r="BL2343" s="1"/>
      <c r="BM2343" s="1"/>
      <c r="BN2343" s="1"/>
      <c r="BO2343" s="1"/>
      <c r="BP2343" s="1"/>
      <c r="BQ2343" s="1"/>
      <c r="BR2343" s="1"/>
      <c r="BS2343" s="1"/>
      <c r="BT2343" s="1"/>
      <c r="BU2343" s="1"/>
      <c r="BV2343" s="1"/>
      <c r="BW2343" s="1"/>
      <c r="BX2343" s="1"/>
      <c r="BY2343" s="1"/>
      <c r="BZ2343" s="1"/>
      <c r="CA2343" s="1"/>
      <c r="CB2343" s="1"/>
      <c r="CC2343" s="1"/>
      <c r="CD2343" s="1"/>
      <c r="CE2343" s="1"/>
      <c r="CF2343" s="1"/>
      <c r="CG2343" s="1"/>
      <c r="CH2343" s="1"/>
      <c r="CI2343" s="1"/>
      <c r="CJ2343" s="1"/>
      <c r="CK2343" s="1"/>
      <c r="CL2343" s="1"/>
      <c r="CM2343" s="1"/>
      <c r="CN2343" s="1"/>
      <c r="CO2343" s="1"/>
      <c r="CP2343" s="1"/>
      <c r="CQ2343" s="1"/>
      <c r="CR2343" s="1"/>
      <c r="CS2343" s="1"/>
      <c r="CT2343" s="1"/>
      <c r="CU2343" s="1"/>
      <c r="CV2343" s="1"/>
      <c r="CW2343" s="1"/>
      <c r="CX2343" s="1"/>
      <c r="CY2343" s="1"/>
      <c r="CZ2343" s="1"/>
      <c r="DA2343" s="1"/>
      <c r="DB2343" s="1"/>
      <c r="DC2343" s="1"/>
      <c r="DD2343" s="1"/>
      <c r="DE2343" s="1"/>
      <c r="DF2343" s="1"/>
      <c r="DG2343" s="1"/>
      <c r="DH2343" s="1"/>
      <c r="DI2343" s="1"/>
      <c r="DJ2343" s="1"/>
      <c r="DK2343" s="1"/>
      <c r="DL2343" s="1"/>
      <c r="DM2343" s="1"/>
      <c r="DN2343" s="1"/>
      <c r="DO2343" s="1"/>
      <c r="DP2343" s="1"/>
      <c r="DQ2343" s="1"/>
      <c r="DR2343" s="1"/>
      <c r="DS2343" s="1"/>
      <c r="DT2343" s="1"/>
      <c r="DU2343" s="1"/>
      <c r="DV2343" s="1"/>
      <c r="DW2343" s="1"/>
      <c r="DX2343" s="1"/>
      <c r="DY2343" s="1"/>
      <c r="DZ2343" s="1"/>
      <c r="EA2343" s="1"/>
      <c r="EB2343" s="1"/>
      <c r="EC2343" s="1"/>
      <c r="ED2343" s="1"/>
      <c r="EE2343" s="1"/>
      <c r="EF2343" s="1"/>
      <c r="EG2343" s="1"/>
      <c r="EH2343" s="1"/>
      <c r="EI2343" s="1"/>
      <c r="EJ2343" s="1"/>
      <c r="EK2343" s="1"/>
      <c r="EL2343" s="1"/>
      <c r="EM2343" s="1"/>
      <c r="EN2343" s="1"/>
      <c r="EO2343" s="1"/>
      <c r="EP2343" s="1"/>
      <c r="EQ2343" s="1"/>
      <c r="ER2343" s="1"/>
      <c r="ES2343" s="1"/>
      <c r="ET2343" s="1"/>
      <c r="EU2343" s="1"/>
      <c r="EV2343" s="1"/>
      <c r="EW2343" s="1"/>
      <c r="EX2343" s="1"/>
      <c r="EY2343" s="1"/>
      <c r="EZ2343" s="1"/>
      <c r="FA2343" s="1"/>
      <c r="FB2343" s="1"/>
      <c r="FC2343" s="1"/>
      <c r="FD2343" s="1"/>
      <c r="FE2343" s="1"/>
      <c r="FF2343" s="1"/>
      <c r="FG2343" s="1"/>
      <c r="FH2343" s="1"/>
      <c r="FI2343" s="1"/>
      <c r="FJ2343" s="1"/>
      <c r="FK2343" s="1"/>
      <c r="FL2343" s="1"/>
      <c r="FM2343" s="1"/>
      <c r="FN2343" s="1"/>
      <c r="FO2343" s="1"/>
      <c r="FP2343" s="1"/>
      <c r="FQ2343" s="1"/>
      <c r="FR2343" s="1"/>
      <c r="FS2343" s="1"/>
      <c r="FT2343" s="1"/>
      <c r="FU2343" s="1"/>
      <c r="FV2343" s="1"/>
      <c r="FW2343" s="1"/>
      <c r="FX2343" s="1"/>
      <c r="FY2343" s="1"/>
      <c r="FZ2343" s="1"/>
      <c r="GA2343" s="1"/>
      <c r="GB2343" s="1"/>
      <c r="GC2343" s="1"/>
      <c r="GD2343" s="1"/>
      <c r="GE2343" s="1"/>
      <c r="GF2343" s="1"/>
      <c r="GG2343" s="1"/>
      <c r="GH2343" s="1"/>
      <c r="GI2343" s="1"/>
      <c r="GJ2343" s="1"/>
      <c r="GK2343" s="1"/>
      <c r="GL2343" s="1"/>
      <c r="GM2343" s="1"/>
      <c r="GN2343" s="1"/>
      <c r="GO2343" s="1"/>
    </row>
    <row r="2344" spans="1:197" s="40" customFormat="1" x14ac:dyDescent="0.25">
      <c r="A2344" s="41"/>
      <c r="B2344" s="4"/>
      <c r="C2344" s="41"/>
      <c r="D2344" s="42"/>
      <c r="E2344" s="42"/>
      <c r="F2344" s="42"/>
      <c r="G2344" s="1"/>
      <c r="H2344" s="1"/>
      <c r="I2344" s="1"/>
      <c r="J2344" s="1"/>
      <c r="K2344" s="1"/>
      <c r="L2344" s="1"/>
      <c r="M2344" s="2"/>
      <c r="N2344" s="1"/>
      <c r="O2344" s="1"/>
      <c r="P2344" s="1"/>
      <c r="Q2344" s="1"/>
      <c r="R2344" s="1"/>
      <c r="S2344" s="1"/>
      <c r="T2344" s="1"/>
      <c r="U2344" s="1"/>
      <c r="V2344" s="1"/>
      <c r="W2344" s="1"/>
      <c r="X2344" s="1"/>
      <c r="Y2344" s="1"/>
      <c r="Z2344" s="1"/>
      <c r="AA2344" s="1"/>
      <c r="AB2344" s="1"/>
      <c r="AC2344" s="1"/>
      <c r="AD2344" s="1"/>
      <c r="AE2344" s="1"/>
      <c r="AF2344" s="1"/>
      <c r="AG2344" s="1"/>
      <c r="AH2344" s="1"/>
      <c r="AI2344" s="1"/>
      <c r="AJ2344" s="1"/>
      <c r="AK2344" s="1"/>
      <c r="AL2344" s="1"/>
      <c r="AM2344" s="1"/>
      <c r="AN2344" s="1"/>
      <c r="AO2344" s="1"/>
      <c r="AP2344" s="1"/>
      <c r="AQ2344" s="1"/>
      <c r="AR2344" s="1"/>
      <c r="AS2344" s="1"/>
      <c r="AT2344" s="1"/>
      <c r="AU2344" s="1"/>
      <c r="AV2344" s="1"/>
      <c r="AW2344" s="1"/>
      <c r="AX2344" s="1"/>
      <c r="AY2344" s="1"/>
      <c r="AZ2344" s="1"/>
      <c r="BA2344" s="1"/>
      <c r="BB2344" s="1"/>
      <c r="BC2344" s="1"/>
      <c r="BD2344" s="1"/>
      <c r="BE2344" s="1"/>
      <c r="BF2344" s="1"/>
      <c r="BG2344" s="1"/>
      <c r="BH2344" s="1"/>
      <c r="BI2344" s="1"/>
      <c r="BJ2344" s="1"/>
      <c r="BK2344" s="1"/>
      <c r="BL2344" s="1"/>
      <c r="BM2344" s="1"/>
      <c r="BN2344" s="1"/>
      <c r="BO2344" s="1"/>
      <c r="BP2344" s="1"/>
      <c r="BQ2344" s="1"/>
      <c r="BR2344" s="1"/>
      <c r="BS2344" s="1"/>
      <c r="BT2344" s="1"/>
      <c r="BU2344" s="1"/>
      <c r="BV2344" s="1"/>
      <c r="BW2344" s="1"/>
      <c r="BX2344" s="1"/>
      <c r="BY2344" s="1"/>
      <c r="BZ2344" s="1"/>
      <c r="CA2344" s="1"/>
      <c r="CB2344" s="1"/>
      <c r="CC2344" s="1"/>
      <c r="CD2344" s="1"/>
      <c r="CE2344" s="1"/>
      <c r="CF2344" s="1"/>
      <c r="CG2344" s="1"/>
      <c r="CH2344" s="1"/>
      <c r="CI2344" s="1"/>
      <c r="CJ2344" s="1"/>
      <c r="CK2344" s="1"/>
      <c r="CL2344" s="1"/>
      <c r="CM2344" s="1"/>
      <c r="CN2344" s="1"/>
      <c r="CO2344" s="1"/>
      <c r="CP2344" s="1"/>
      <c r="CQ2344" s="1"/>
      <c r="CR2344" s="1"/>
      <c r="CS2344" s="1"/>
      <c r="CT2344" s="1"/>
      <c r="CU2344" s="1"/>
      <c r="CV2344" s="1"/>
      <c r="CW2344" s="1"/>
      <c r="CX2344" s="1"/>
      <c r="CY2344" s="1"/>
      <c r="CZ2344" s="1"/>
      <c r="DA2344" s="1"/>
      <c r="DB2344" s="1"/>
      <c r="DC2344" s="1"/>
      <c r="DD2344" s="1"/>
      <c r="DE2344" s="1"/>
      <c r="DF2344" s="1"/>
      <c r="DG2344" s="1"/>
      <c r="DH2344" s="1"/>
      <c r="DI2344" s="1"/>
      <c r="DJ2344" s="1"/>
      <c r="DK2344" s="1"/>
      <c r="DL2344" s="1"/>
      <c r="DM2344" s="1"/>
      <c r="DN2344" s="1"/>
      <c r="DO2344" s="1"/>
      <c r="DP2344" s="1"/>
      <c r="DQ2344" s="1"/>
      <c r="DR2344" s="1"/>
      <c r="DS2344" s="1"/>
      <c r="DT2344" s="1"/>
      <c r="DU2344" s="1"/>
      <c r="DV2344" s="1"/>
      <c r="DW2344" s="1"/>
      <c r="DX2344" s="1"/>
      <c r="DY2344" s="1"/>
      <c r="DZ2344" s="1"/>
      <c r="EA2344" s="1"/>
      <c r="EB2344" s="1"/>
      <c r="EC2344" s="1"/>
      <c r="ED2344" s="1"/>
      <c r="EE2344" s="1"/>
      <c r="EF2344" s="1"/>
      <c r="EG2344" s="1"/>
      <c r="EH2344" s="1"/>
      <c r="EI2344" s="1"/>
      <c r="EJ2344" s="1"/>
      <c r="EK2344" s="1"/>
      <c r="EL2344" s="1"/>
      <c r="EM2344" s="1"/>
      <c r="EN2344" s="1"/>
      <c r="EO2344" s="1"/>
      <c r="EP2344" s="1"/>
      <c r="EQ2344" s="1"/>
      <c r="ER2344" s="1"/>
      <c r="ES2344" s="1"/>
      <c r="ET2344" s="1"/>
      <c r="EU2344" s="1"/>
      <c r="EV2344" s="1"/>
      <c r="EW2344" s="1"/>
      <c r="EX2344" s="1"/>
      <c r="EY2344" s="1"/>
      <c r="EZ2344" s="1"/>
      <c r="FA2344" s="1"/>
      <c r="FB2344" s="1"/>
      <c r="FC2344" s="1"/>
      <c r="FD2344" s="1"/>
      <c r="FE2344" s="1"/>
      <c r="FF2344" s="1"/>
      <c r="FG2344" s="1"/>
      <c r="FH2344" s="1"/>
      <c r="FI2344" s="1"/>
      <c r="FJ2344" s="1"/>
      <c r="FK2344" s="1"/>
      <c r="FL2344" s="1"/>
      <c r="FM2344" s="1"/>
      <c r="FN2344" s="1"/>
      <c r="FO2344" s="1"/>
      <c r="FP2344" s="1"/>
      <c r="FQ2344" s="1"/>
      <c r="FR2344" s="1"/>
      <c r="FS2344" s="1"/>
      <c r="FT2344" s="1"/>
      <c r="FU2344" s="1"/>
      <c r="FV2344" s="1"/>
      <c r="FW2344" s="1"/>
      <c r="FX2344" s="1"/>
      <c r="FY2344" s="1"/>
      <c r="FZ2344" s="1"/>
      <c r="GA2344" s="1"/>
      <c r="GB2344" s="1"/>
      <c r="GC2344" s="1"/>
      <c r="GD2344" s="1"/>
      <c r="GE2344" s="1"/>
      <c r="GF2344" s="1"/>
      <c r="GG2344" s="1"/>
      <c r="GH2344" s="1"/>
      <c r="GI2344" s="1"/>
      <c r="GJ2344" s="1"/>
      <c r="GK2344" s="1"/>
      <c r="GL2344" s="1"/>
      <c r="GM2344" s="1"/>
      <c r="GN2344" s="1"/>
      <c r="GO2344" s="1"/>
    </row>
    <row r="2345" spans="1:197" s="40" customFormat="1" x14ac:dyDescent="0.25">
      <c r="A2345" s="41"/>
      <c r="B2345" s="4"/>
      <c r="C2345" s="41"/>
      <c r="D2345" s="42"/>
      <c r="E2345" s="42"/>
      <c r="F2345" s="42"/>
      <c r="G2345" s="1"/>
      <c r="H2345" s="1"/>
      <c r="I2345" s="1"/>
      <c r="J2345" s="1"/>
      <c r="K2345" s="1"/>
      <c r="L2345" s="1"/>
      <c r="M2345" s="2"/>
      <c r="N2345" s="1"/>
      <c r="O2345" s="1"/>
      <c r="P2345" s="1"/>
      <c r="Q2345" s="1"/>
      <c r="R2345" s="1"/>
      <c r="S2345" s="1"/>
      <c r="T2345" s="1"/>
      <c r="U2345" s="1"/>
      <c r="V2345" s="1"/>
      <c r="W2345" s="1"/>
      <c r="X2345" s="1"/>
      <c r="Y2345" s="1"/>
      <c r="Z2345" s="1"/>
      <c r="AA2345" s="1"/>
      <c r="AB2345" s="1"/>
      <c r="AC2345" s="1"/>
      <c r="AD2345" s="1"/>
      <c r="AE2345" s="1"/>
      <c r="AF2345" s="1"/>
      <c r="AG2345" s="1"/>
      <c r="AH2345" s="1"/>
      <c r="AI2345" s="1"/>
      <c r="AJ2345" s="1"/>
      <c r="AK2345" s="1"/>
      <c r="AL2345" s="1"/>
      <c r="AM2345" s="1"/>
      <c r="AN2345" s="1"/>
      <c r="AO2345" s="1"/>
      <c r="AP2345" s="1"/>
      <c r="AQ2345" s="1"/>
      <c r="AR2345" s="1"/>
      <c r="AS2345" s="1"/>
      <c r="AT2345" s="1"/>
      <c r="AU2345" s="1"/>
      <c r="AV2345" s="1"/>
      <c r="AW2345" s="1"/>
      <c r="AX2345" s="1"/>
      <c r="AY2345" s="1"/>
      <c r="AZ2345" s="1"/>
      <c r="BA2345" s="1"/>
      <c r="BB2345" s="1"/>
      <c r="BC2345" s="1"/>
      <c r="BD2345" s="1"/>
      <c r="BE2345" s="1"/>
      <c r="BF2345" s="1"/>
      <c r="BG2345" s="1"/>
      <c r="BH2345" s="1"/>
      <c r="BI2345" s="1"/>
      <c r="BJ2345" s="1"/>
      <c r="BK2345" s="1"/>
      <c r="BL2345" s="1"/>
      <c r="BM2345" s="1"/>
      <c r="BN2345" s="1"/>
      <c r="BO2345" s="1"/>
      <c r="BP2345" s="1"/>
      <c r="BQ2345" s="1"/>
      <c r="BR2345" s="1"/>
      <c r="BS2345" s="1"/>
      <c r="BT2345" s="1"/>
      <c r="BU2345" s="1"/>
      <c r="BV2345" s="1"/>
      <c r="BW2345" s="1"/>
      <c r="BX2345" s="1"/>
      <c r="BY2345" s="1"/>
      <c r="BZ2345" s="1"/>
      <c r="CA2345" s="1"/>
      <c r="CB2345" s="1"/>
      <c r="CC2345" s="1"/>
      <c r="CD2345" s="1"/>
      <c r="CE2345" s="1"/>
      <c r="CF2345" s="1"/>
      <c r="CG2345" s="1"/>
      <c r="CH2345" s="1"/>
      <c r="CI2345" s="1"/>
      <c r="CJ2345" s="1"/>
      <c r="CK2345" s="1"/>
      <c r="CL2345" s="1"/>
      <c r="CM2345" s="1"/>
      <c r="CN2345" s="1"/>
      <c r="CO2345" s="1"/>
      <c r="CP2345" s="1"/>
      <c r="CQ2345" s="1"/>
      <c r="CR2345" s="1"/>
      <c r="CS2345" s="1"/>
      <c r="CT2345" s="1"/>
      <c r="CU2345" s="1"/>
      <c r="CV2345" s="1"/>
      <c r="CW2345" s="1"/>
      <c r="CX2345" s="1"/>
      <c r="CY2345" s="1"/>
      <c r="CZ2345" s="1"/>
      <c r="DA2345" s="1"/>
      <c r="DB2345" s="1"/>
      <c r="DC2345" s="1"/>
      <c r="DD2345" s="1"/>
      <c r="DE2345" s="1"/>
      <c r="DF2345" s="1"/>
      <c r="DG2345" s="1"/>
      <c r="DH2345" s="1"/>
      <c r="DI2345" s="1"/>
      <c r="DJ2345" s="1"/>
      <c r="DK2345" s="1"/>
      <c r="DL2345" s="1"/>
      <c r="DM2345" s="1"/>
      <c r="DN2345" s="1"/>
      <c r="DO2345" s="1"/>
      <c r="DP2345" s="1"/>
      <c r="DQ2345" s="1"/>
      <c r="DR2345" s="1"/>
      <c r="DS2345" s="1"/>
      <c r="DT2345" s="1"/>
      <c r="DU2345" s="1"/>
      <c r="DV2345" s="1"/>
      <c r="DW2345" s="1"/>
      <c r="DX2345" s="1"/>
      <c r="DY2345" s="1"/>
      <c r="DZ2345" s="1"/>
      <c r="EA2345" s="1"/>
      <c r="EB2345" s="1"/>
      <c r="EC2345" s="1"/>
      <c r="ED2345" s="1"/>
      <c r="EE2345" s="1"/>
      <c r="EF2345" s="1"/>
      <c r="EG2345" s="1"/>
      <c r="EH2345" s="1"/>
      <c r="EI2345" s="1"/>
      <c r="EJ2345" s="1"/>
      <c r="EK2345" s="1"/>
      <c r="EL2345" s="1"/>
      <c r="EM2345" s="1"/>
      <c r="EN2345" s="1"/>
      <c r="EO2345" s="1"/>
      <c r="EP2345" s="1"/>
      <c r="EQ2345" s="1"/>
      <c r="ER2345" s="1"/>
      <c r="ES2345" s="1"/>
      <c r="ET2345" s="1"/>
      <c r="EU2345" s="1"/>
      <c r="EV2345" s="1"/>
      <c r="EW2345" s="1"/>
      <c r="EX2345" s="1"/>
      <c r="EY2345" s="1"/>
      <c r="EZ2345" s="1"/>
      <c r="FA2345" s="1"/>
      <c r="FB2345" s="1"/>
      <c r="FC2345" s="1"/>
      <c r="FD2345" s="1"/>
      <c r="FE2345" s="1"/>
      <c r="FF2345" s="1"/>
      <c r="FG2345" s="1"/>
      <c r="FH2345" s="1"/>
      <c r="FI2345" s="1"/>
      <c r="FJ2345" s="1"/>
      <c r="FK2345" s="1"/>
      <c r="FL2345" s="1"/>
      <c r="FM2345" s="1"/>
      <c r="FN2345" s="1"/>
      <c r="FO2345" s="1"/>
      <c r="FP2345" s="1"/>
      <c r="FQ2345" s="1"/>
      <c r="FR2345" s="1"/>
      <c r="FS2345" s="1"/>
      <c r="FT2345" s="1"/>
      <c r="FU2345" s="1"/>
      <c r="FV2345" s="1"/>
      <c r="FW2345" s="1"/>
      <c r="FX2345" s="1"/>
      <c r="FY2345" s="1"/>
      <c r="FZ2345" s="1"/>
      <c r="GA2345" s="1"/>
      <c r="GB2345" s="1"/>
      <c r="GC2345" s="1"/>
      <c r="GD2345" s="1"/>
      <c r="GE2345" s="1"/>
      <c r="GF2345" s="1"/>
      <c r="GG2345" s="1"/>
      <c r="GH2345" s="1"/>
      <c r="GI2345" s="1"/>
      <c r="GJ2345" s="1"/>
      <c r="GK2345" s="1"/>
      <c r="GL2345" s="1"/>
      <c r="GM2345" s="1"/>
      <c r="GN2345" s="1"/>
      <c r="GO2345" s="1"/>
    </row>
    <row r="2346" spans="1:197" s="40" customFormat="1" x14ac:dyDescent="0.25">
      <c r="A2346" s="41"/>
      <c r="B2346" s="4"/>
      <c r="C2346" s="41"/>
      <c r="D2346" s="42"/>
      <c r="E2346" s="42"/>
      <c r="F2346" s="42"/>
      <c r="G2346" s="1"/>
      <c r="H2346" s="1"/>
      <c r="I2346" s="1"/>
      <c r="J2346" s="1"/>
      <c r="K2346" s="1"/>
      <c r="L2346" s="1"/>
      <c r="M2346" s="2"/>
      <c r="N2346" s="1"/>
      <c r="O2346" s="1"/>
      <c r="P2346" s="1"/>
      <c r="Q2346" s="1"/>
      <c r="R2346" s="1"/>
      <c r="S2346" s="1"/>
      <c r="T2346" s="1"/>
      <c r="U2346" s="1"/>
      <c r="V2346" s="1"/>
      <c r="W2346" s="1"/>
      <c r="X2346" s="1"/>
      <c r="Y2346" s="1"/>
      <c r="Z2346" s="1"/>
      <c r="AA2346" s="1"/>
      <c r="AB2346" s="1"/>
      <c r="AC2346" s="1"/>
      <c r="AD2346" s="1"/>
      <c r="AE2346" s="1"/>
      <c r="AF2346" s="1"/>
      <c r="AG2346" s="1"/>
      <c r="AH2346" s="1"/>
      <c r="AI2346" s="1"/>
      <c r="AJ2346" s="1"/>
      <c r="AK2346" s="1"/>
      <c r="AL2346" s="1"/>
      <c r="AM2346" s="1"/>
      <c r="AN2346" s="1"/>
      <c r="AO2346" s="1"/>
      <c r="AP2346" s="1"/>
      <c r="AQ2346" s="1"/>
      <c r="AR2346" s="1"/>
      <c r="AS2346" s="1"/>
      <c r="AT2346" s="1"/>
      <c r="AU2346" s="1"/>
      <c r="AV2346" s="1"/>
      <c r="AW2346" s="1"/>
      <c r="AX2346" s="1"/>
      <c r="AY2346" s="1"/>
      <c r="AZ2346" s="1"/>
      <c r="BA2346" s="1"/>
      <c r="BB2346" s="1"/>
      <c r="BC2346" s="1"/>
      <c r="BD2346" s="1"/>
      <c r="BE2346" s="1"/>
      <c r="BF2346" s="1"/>
      <c r="BG2346" s="1"/>
      <c r="BH2346" s="1"/>
      <c r="BI2346" s="1"/>
      <c r="BJ2346" s="1"/>
      <c r="BK2346" s="1"/>
      <c r="BL2346" s="1"/>
      <c r="BM2346" s="1"/>
      <c r="BN2346" s="1"/>
      <c r="BO2346" s="1"/>
      <c r="BP2346" s="1"/>
      <c r="BQ2346" s="1"/>
      <c r="BR2346" s="1"/>
      <c r="BS2346" s="1"/>
      <c r="BT2346" s="1"/>
      <c r="BU2346" s="1"/>
      <c r="BV2346" s="1"/>
      <c r="BW2346" s="1"/>
      <c r="BX2346" s="1"/>
      <c r="BY2346" s="1"/>
      <c r="BZ2346" s="1"/>
      <c r="CA2346" s="1"/>
      <c r="CB2346" s="1"/>
      <c r="CC2346" s="1"/>
      <c r="CD2346" s="1"/>
      <c r="CE2346" s="1"/>
      <c r="CF2346" s="1"/>
      <c r="CG2346" s="1"/>
      <c r="CH2346" s="1"/>
      <c r="CI2346" s="1"/>
      <c r="CJ2346" s="1"/>
      <c r="CK2346" s="1"/>
      <c r="CL2346" s="1"/>
      <c r="CM2346" s="1"/>
      <c r="CN2346" s="1"/>
      <c r="CO2346" s="1"/>
      <c r="CP2346" s="1"/>
      <c r="CQ2346" s="1"/>
      <c r="CR2346" s="1"/>
      <c r="CS2346" s="1"/>
      <c r="CT2346" s="1"/>
      <c r="CU2346" s="1"/>
      <c r="CV2346" s="1"/>
      <c r="CW2346" s="1"/>
      <c r="CX2346" s="1"/>
      <c r="CY2346" s="1"/>
      <c r="CZ2346" s="1"/>
      <c r="DA2346" s="1"/>
      <c r="DB2346" s="1"/>
      <c r="DC2346" s="1"/>
      <c r="DD2346" s="1"/>
      <c r="DE2346" s="1"/>
      <c r="DF2346" s="1"/>
      <c r="DG2346" s="1"/>
      <c r="DH2346" s="1"/>
      <c r="DI2346" s="1"/>
      <c r="DJ2346" s="1"/>
      <c r="DK2346" s="1"/>
      <c r="DL2346" s="1"/>
      <c r="DM2346" s="1"/>
      <c r="DN2346" s="1"/>
      <c r="DO2346" s="1"/>
      <c r="DP2346" s="1"/>
      <c r="DQ2346" s="1"/>
      <c r="DR2346" s="1"/>
      <c r="DS2346" s="1"/>
      <c r="DT2346" s="1"/>
      <c r="DU2346" s="1"/>
      <c r="DV2346" s="1"/>
      <c r="DW2346" s="1"/>
      <c r="DX2346" s="1"/>
      <c r="DY2346" s="1"/>
      <c r="DZ2346" s="1"/>
      <c r="EA2346" s="1"/>
      <c r="EB2346" s="1"/>
      <c r="EC2346" s="1"/>
      <c r="ED2346" s="1"/>
      <c r="EE2346" s="1"/>
      <c r="EF2346" s="1"/>
      <c r="EG2346" s="1"/>
      <c r="EH2346" s="1"/>
      <c r="EI2346" s="1"/>
      <c r="EJ2346" s="1"/>
      <c r="EK2346" s="1"/>
      <c r="EL2346" s="1"/>
      <c r="EM2346" s="1"/>
      <c r="EN2346" s="1"/>
      <c r="EO2346" s="1"/>
      <c r="EP2346" s="1"/>
      <c r="EQ2346" s="1"/>
      <c r="ER2346" s="1"/>
      <c r="ES2346" s="1"/>
      <c r="ET2346" s="1"/>
      <c r="EU2346" s="1"/>
      <c r="EV2346" s="1"/>
      <c r="EW2346" s="1"/>
      <c r="EX2346" s="1"/>
      <c r="EY2346" s="1"/>
      <c r="EZ2346" s="1"/>
      <c r="FA2346" s="1"/>
      <c r="FB2346" s="1"/>
      <c r="FC2346" s="1"/>
      <c r="FD2346" s="1"/>
      <c r="FE2346" s="1"/>
      <c r="FF2346" s="1"/>
      <c r="FG2346" s="1"/>
      <c r="FH2346" s="1"/>
      <c r="FI2346" s="1"/>
      <c r="FJ2346" s="1"/>
      <c r="FK2346" s="1"/>
      <c r="FL2346" s="1"/>
      <c r="FM2346" s="1"/>
      <c r="FN2346" s="1"/>
      <c r="FO2346" s="1"/>
      <c r="FP2346" s="1"/>
      <c r="FQ2346" s="1"/>
      <c r="FR2346" s="1"/>
      <c r="FS2346" s="1"/>
      <c r="FT2346" s="1"/>
      <c r="FU2346" s="1"/>
      <c r="FV2346" s="1"/>
      <c r="FW2346" s="1"/>
      <c r="FX2346" s="1"/>
      <c r="FY2346" s="1"/>
      <c r="FZ2346" s="1"/>
      <c r="GA2346" s="1"/>
      <c r="GB2346" s="1"/>
      <c r="GC2346" s="1"/>
      <c r="GD2346" s="1"/>
      <c r="GE2346" s="1"/>
      <c r="GF2346" s="1"/>
      <c r="GG2346" s="1"/>
      <c r="GH2346" s="1"/>
      <c r="GI2346" s="1"/>
      <c r="GJ2346" s="1"/>
      <c r="GK2346" s="1"/>
      <c r="GL2346" s="1"/>
      <c r="GM2346" s="1"/>
      <c r="GN2346" s="1"/>
      <c r="GO2346" s="1"/>
    </row>
    <row r="2347" spans="1:197" s="40" customFormat="1" x14ac:dyDescent="0.25">
      <c r="A2347" s="41"/>
      <c r="B2347" s="4"/>
      <c r="C2347" s="41"/>
      <c r="D2347" s="42"/>
      <c r="E2347" s="42"/>
      <c r="F2347" s="42"/>
      <c r="G2347" s="1"/>
      <c r="H2347" s="1"/>
      <c r="I2347" s="1"/>
      <c r="J2347" s="1"/>
      <c r="K2347" s="1"/>
      <c r="L2347" s="1"/>
      <c r="M2347" s="2"/>
      <c r="N2347" s="1"/>
      <c r="O2347" s="1"/>
      <c r="P2347" s="1"/>
      <c r="Q2347" s="1"/>
      <c r="R2347" s="1"/>
      <c r="S2347" s="1"/>
      <c r="T2347" s="1"/>
      <c r="U2347" s="1"/>
      <c r="V2347" s="1"/>
      <c r="W2347" s="1"/>
      <c r="X2347" s="1"/>
      <c r="Y2347" s="1"/>
      <c r="Z2347" s="1"/>
      <c r="AA2347" s="1"/>
      <c r="AB2347" s="1"/>
      <c r="AC2347" s="1"/>
      <c r="AD2347" s="1"/>
      <c r="AE2347" s="1"/>
      <c r="AF2347" s="1"/>
      <c r="AG2347" s="1"/>
      <c r="AH2347" s="1"/>
      <c r="AI2347" s="1"/>
      <c r="AJ2347" s="1"/>
      <c r="AK2347" s="1"/>
      <c r="AL2347" s="1"/>
      <c r="AM2347" s="1"/>
      <c r="AN2347" s="1"/>
      <c r="AO2347" s="1"/>
      <c r="AP2347" s="1"/>
      <c r="AQ2347" s="1"/>
      <c r="AR2347" s="1"/>
      <c r="AS2347" s="1"/>
      <c r="AT2347" s="1"/>
      <c r="AU2347" s="1"/>
      <c r="AV2347" s="1"/>
      <c r="AW2347" s="1"/>
      <c r="AX2347" s="1"/>
      <c r="AY2347" s="1"/>
      <c r="AZ2347" s="1"/>
      <c r="BA2347" s="1"/>
      <c r="BB2347" s="1"/>
      <c r="BC2347" s="1"/>
      <c r="BD2347" s="1"/>
      <c r="BE2347" s="1"/>
      <c r="BF2347" s="1"/>
      <c r="BG2347" s="1"/>
      <c r="BH2347" s="1"/>
      <c r="BI2347" s="1"/>
      <c r="BJ2347" s="1"/>
      <c r="BK2347" s="1"/>
      <c r="BL2347" s="1"/>
      <c r="BM2347" s="1"/>
      <c r="BN2347" s="1"/>
      <c r="BO2347" s="1"/>
      <c r="BP2347" s="1"/>
      <c r="BQ2347" s="1"/>
      <c r="BR2347" s="1"/>
      <c r="BS2347" s="1"/>
      <c r="BT2347" s="1"/>
      <c r="BU2347" s="1"/>
      <c r="BV2347" s="1"/>
      <c r="BW2347" s="1"/>
      <c r="BX2347" s="1"/>
      <c r="BY2347" s="1"/>
      <c r="BZ2347" s="1"/>
      <c r="CA2347" s="1"/>
      <c r="CB2347" s="1"/>
      <c r="CC2347" s="1"/>
      <c r="CD2347" s="1"/>
      <c r="CE2347" s="1"/>
      <c r="CF2347" s="1"/>
      <c r="CG2347" s="1"/>
      <c r="CH2347" s="1"/>
      <c r="CI2347" s="1"/>
      <c r="CJ2347" s="1"/>
      <c r="CK2347" s="1"/>
      <c r="CL2347" s="1"/>
      <c r="CM2347" s="1"/>
      <c r="CN2347" s="1"/>
      <c r="CO2347" s="1"/>
      <c r="CP2347" s="1"/>
      <c r="CQ2347" s="1"/>
      <c r="CR2347" s="1"/>
      <c r="CS2347" s="1"/>
      <c r="CT2347" s="1"/>
      <c r="CU2347" s="1"/>
      <c r="CV2347" s="1"/>
      <c r="CW2347" s="1"/>
      <c r="CX2347" s="1"/>
      <c r="CY2347" s="1"/>
      <c r="CZ2347" s="1"/>
      <c r="DA2347" s="1"/>
      <c r="DB2347" s="1"/>
      <c r="DC2347" s="1"/>
      <c r="DD2347" s="1"/>
      <c r="DE2347" s="1"/>
      <c r="DF2347" s="1"/>
      <c r="DG2347" s="1"/>
      <c r="DH2347" s="1"/>
      <c r="DI2347" s="1"/>
      <c r="DJ2347" s="1"/>
      <c r="DK2347" s="1"/>
      <c r="DL2347" s="1"/>
      <c r="DM2347" s="1"/>
      <c r="DN2347" s="1"/>
      <c r="DO2347" s="1"/>
      <c r="DP2347" s="1"/>
      <c r="DQ2347" s="1"/>
      <c r="DR2347" s="1"/>
      <c r="DS2347" s="1"/>
      <c r="DT2347" s="1"/>
      <c r="DU2347" s="1"/>
      <c r="DV2347" s="1"/>
      <c r="DW2347" s="1"/>
      <c r="DX2347" s="1"/>
      <c r="DY2347" s="1"/>
      <c r="DZ2347" s="1"/>
      <c r="EA2347" s="1"/>
      <c r="EB2347" s="1"/>
      <c r="EC2347" s="1"/>
      <c r="ED2347" s="1"/>
      <c r="EE2347" s="1"/>
      <c r="EF2347" s="1"/>
      <c r="EG2347" s="1"/>
      <c r="EH2347" s="1"/>
      <c r="EI2347" s="1"/>
      <c r="EJ2347" s="1"/>
      <c r="EK2347" s="1"/>
      <c r="EL2347" s="1"/>
      <c r="EM2347" s="1"/>
      <c r="EN2347" s="1"/>
      <c r="EO2347" s="1"/>
      <c r="EP2347" s="1"/>
      <c r="EQ2347" s="1"/>
      <c r="ER2347" s="1"/>
      <c r="ES2347" s="1"/>
      <c r="ET2347" s="1"/>
      <c r="EU2347" s="1"/>
      <c r="EV2347" s="1"/>
      <c r="EW2347" s="1"/>
      <c r="EX2347" s="1"/>
      <c r="EY2347" s="1"/>
      <c r="EZ2347" s="1"/>
      <c r="FA2347" s="1"/>
      <c r="FB2347" s="1"/>
      <c r="FC2347" s="1"/>
      <c r="FD2347" s="1"/>
      <c r="FE2347" s="1"/>
      <c r="FF2347" s="1"/>
      <c r="FG2347" s="1"/>
      <c r="FH2347" s="1"/>
      <c r="FI2347" s="1"/>
      <c r="FJ2347" s="1"/>
      <c r="FK2347" s="1"/>
      <c r="FL2347" s="1"/>
      <c r="FM2347" s="1"/>
      <c r="FN2347" s="1"/>
      <c r="FO2347" s="1"/>
      <c r="FP2347" s="1"/>
      <c r="FQ2347" s="1"/>
      <c r="FR2347" s="1"/>
      <c r="FS2347" s="1"/>
      <c r="FT2347" s="1"/>
      <c r="FU2347" s="1"/>
      <c r="FV2347" s="1"/>
      <c r="FW2347" s="1"/>
      <c r="FX2347" s="1"/>
      <c r="FY2347" s="1"/>
      <c r="FZ2347" s="1"/>
      <c r="GA2347" s="1"/>
      <c r="GB2347" s="1"/>
      <c r="GC2347" s="1"/>
      <c r="GD2347" s="1"/>
      <c r="GE2347" s="1"/>
      <c r="GF2347" s="1"/>
      <c r="GG2347" s="1"/>
      <c r="GH2347" s="1"/>
      <c r="GI2347" s="1"/>
      <c r="GJ2347" s="1"/>
      <c r="GK2347" s="1"/>
      <c r="GL2347" s="1"/>
      <c r="GM2347" s="1"/>
      <c r="GN2347" s="1"/>
      <c r="GO2347" s="1"/>
    </row>
    <row r="2348" spans="1:197" s="40" customFormat="1" x14ac:dyDescent="0.25">
      <c r="A2348" s="41"/>
      <c r="B2348" s="4"/>
      <c r="C2348" s="41"/>
      <c r="D2348" s="42"/>
      <c r="E2348" s="42"/>
      <c r="F2348" s="42"/>
      <c r="G2348" s="1"/>
      <c r="H2348" s="1"/>
      <c r="I2348" s="1"/>
      <c r="J2348" s="1"/>
      <c r="K2348" s="1"/>
      <c r="L2348" s="1"/>
      <c r="M2348" s="2"/>
      <c r="N2348" s="1"/>
      <c r="O2348" s="1"/>
      <c r="P2348" s="1"/>
      <c r="Q2348" s="1"/>
      <c r="R2348" s="1"/>
      <c r="S2348" s="1"/>
      <c r="T2348" s="1"/>
      <c r="U2348" s="1"/>
      <c r="V2348" s="1"/>
      <c r="W2348" s="1"/>
      <c r="X2348" s="1"/>
      <c r="Y2348" s="1"/>
      <c r="Z2348" s="1"/>
      <c r="AA2348" s="1"/>
      <c r="AB2348" s="1"/>
      <c r="AC2348" s="1"/>
      <c r="AD2348" s="1"/>
      <c r="AE2348" s="1"/>
      <c r="AF2348" s="1"/>
      <c r="AG2348" s="1"/>
      <c r="AH2348" s="1"/>
      <c r="AI2348" s="1"/>
      <c r="AJ2348" s="1"/>
      <c r="AK2348" s="1"/>
      <c r="AL2348" s="1"/>
      <c r="AM2348" s="1"/>
      <c r="AN2348" s="1"/>
      <c r="AO2348" s="1"/>
      <c r="AP2348" s="1"/>
      <c r="AQ2348" s="1"/>
      <c r="AR2348" s="1"/>
      <c r="AS2348" s="1"/>
      <c r="AT2348" s="1"/>
      <c r="AU2348" s="1"/>
      <c r="AV2348" s="1"/>
      <c r="AW2348" s="1"/>
      <c r="AX2348" s="1"/>
      <c r="AY2348" s="1"/>
      <c r="AZ2348" s="1"/>
      <c r="BA2348" s="1"/>
      <c r="BB2348" s="1"/>
      <c r="BC2348" s="1"/>
      <c r="BD2348" s="1"/>
      <c r="BE2348" s="1"/>
      <c r="BF2348" s="1"/>
      <c r="BG2348" s="1"/>
      <c r="BH2348" s="1"/>
      <c r="BI2348" s="1"/>
      <c r="BJ2348" s="1"/>
      <c r="BK2348" s="1"/>
      <c r="BL2348" s="1"/>
      <c r="BM2348" s="1"/>
      <c r="BN2348" s="1"/>
      <c r="BO2348" s="1"/>
      <c r="BP2348" s="1"/>
      <c r="BQ2348" s="1"/>
      <c r="BR2348" s="1"/>
      <c r="BS2348" s="1"/>
      <c r="BT2348" s="1"/>
      <c r="BU2348" s="1"/>
      <c r="BV2348" s="1"/>
      <c r="BW2348" s="1"/>
      <c r="BX2348" s="1"/>
      <c r="BY2348" s="1"/>
      <c r="BZ2348" s="1"/>
      <c r="CA2348" s="1"/>
      <c r="CB2348" s="1"/>
      <c r="CC2348" s="1"/>
      <c r="CD2348" s="1"/>
      <c r="CE2348" s="1"/>
      <c r="CF2348" s="1"/>
      <c r="CG2348" s="1"/>
      <c r="CH2348" s="1"/>
      <c r="CI2348" s="1"/>
      <c r="CJ2348" s="1"/>
      <c r="CK2348" s="1"/>
      <c r="CL2348" s="1"/>
      <c r="CM2348" s="1"/>
      <c r="CN2348" s="1"/>
      <c r="CO2348" s="1"/>
      <c r="CP2348" s="1"/>
      <c r="CQ2348" s="1"/>
      <c r="CR2348" s="1"/>
      <c r="CS2348" s="1"/>
      <c r="CT2348" s="1"/>
      <c r="CU2348" s="1"/>
      <c r="CV2348" s="1"/>
      <c r="CW2348" s="1"/>
      <c r="CX2348" s="1"/>
      <c r="CY2348" s="1"/>
      <c r="CZ2348" s="1"/>
      <c r="DA2348" s="1"/>
      <c r="DB2348" s="1"/>
      <c r="DC2348" s="1"/>
      <c r="DD2348" s="1"/>
      <c r="DE2348" s="1"/>
      <c r="DF2348" s="1"/>
      <c r="DG2348" s="1"/>
      <c r="DH2348" s="1"/>
      <c r="DI2348" s="1"/>
      <c r="DJ2348" s="1"/>
      <c r="DK2348" s="1"/>
      <c r="DL2348" s="1"/>
      <c r="DM2348" s="1"/>
      <c r="DN2348" s="1"/>
      <c r="DO2348" s="1"/>
      <c r="DP2348" s="1"/>
      <c r="DQ2348" s="1"/>
      <c r="DR2348" s="1"/>
      <c r="DS2348" s="1"/>
      <c r="DT2348" s="1"/>
      <c r="DU2348" s="1"/>
      <c r="DV2348" s="1"/>
      <c r="DW2348" s="1"/>
      <c r="DX2348" s="1"/>
      <c r="DY2348" s="1"/>
      <c r="DZ2348" s="1"/>
      <c r="EA2348" s="1"/>
      <c r="EB2348" s="1"/>
      <c r="EC2348" s="1"/>
      <c r="ED2348" s="1"/>
      <c r="EE2348" s="1"/>
      <c r="EF2348" s="1"/>
      <c r="EG2348" s="1"/>
      <c r="EH2348" s="1"/>
      <c r="EI2348" s="1"/>
      <c r="EJ2348" s="1"/>
      <c r="EK2348" s="1"/>
      <c r="EL2348" s="1"/>
      <c r="EM2348" s="1"/>
      <c r="EN2348" s="1"/>
      <c r="EO2348" s="1"/>
      <c r="EP2348" s="1"/>
      <c r="EQ2348" s="1"/>
      <c r="ER2348" s="1"/>
      <c r="ES2348" s="1"/>
      <c r="ET2348" s="1"/>
      <c r="EU2348" s="1"/>
      <c r="EV2348" s="1"/>
      <c r="EW2348" s="1"/>
      <c r="EX2348" s="1"/>
      <c r="EY2348" s="1"/>
      <c r="EZ2348" s="1"/>
      <c r="FA2348" s="1"/>
      <c r="FB2348" s="1"/>
      <c r="FC2348" s="1"/>
      <c r="FD2348" s="1"/>
      <c r="FE2348" s="1"/>
      <c r="FF2348" s="1"/>
      <c r="FG2348" s="1"/>
      <c r="FH2348" s="1"/>
      <c r="FI2348" s="1"/>
      <c r="FJ2348" s="1"/>
      <c r="FK2348" s="1"/>
      <c r="FL2348" s="1"/>
      <c r="FM2348" s="1"/>
      <c r="FN2348" s="1"/>
      <c r="FO2348" s="1"/>
      <c r="FP2348" s="1"/>
      <c r="FQ2348" s="1"/>
      <c r="FR2348" s="1"/>
      <c r="FS2348" s="1"/>
      <c r="FT2348" s="1"/>
      <c r="FU2348" s="1"/>
      <c r="FV2348" s="1"/>
      <c r="FW2348" s="1"/>
      <c r="FX2348" s="1"/>
      <c r="FY2348" s="1"/>
      <c r="FZ2348" s="1"/>
      <c r="GA2348" s="1"/>
      <c r="GB2348" s="1"/>
      <c r="GC2348" s="1"/>
      <c r="GD2348" s="1"/>
      <c r="GE2348" s="1"/>
      <c r="GF2348" s="1"/>
      <c r="GG2348" s="1"/>
      <c r="GH2348" s="1"/>
      <c r="GI2348" s="1"/>
      <c r="GJ2348" s="1"/>
      <c r="GK2348" s="1"/>
      <c r="GL2348" s="1"/>
      <c r="GM2348" s="1"/>
      <c r="GN2348" s="1"/>
      <c r="GO2348" s="1"/>
    </row>
    <row r="2349" spans="1:197" s="40" customFormat="1" x14ac:dyDescent="0.25">
      <c r="A2349" s="41"/>
      <c r="B2349" s="4"/>
      <c r="C2349" s="41"/>
      <c r="D2349" s="42"/>
      <c r="E2349" s="42"/>
      <c r="F2349" s="42"/>
      <c r="G2349" s="1"/>
      <c r="H2349" s="1"/>
      <c r="I2349" s="1"/>
      <c r="J2349" s="1"/>
      <c r="K2349" s="1"/>
      <c r="L2349" s="1"/>
      <c r="M2349" s="2"/>
      <c r="N2349" s="1"/>
      <c r="O2349" s="1"/>
      <c r="P2349" s="1"/>
      <c r="Q2349" s="1"/>
      <c r="R2349" s="1"/>
      <c r="S2349" s="1"/>
      <c r="T2349" s="1"/>
      <c r="U2349" s="1"/>
      <c r="V2349" s="1"/>
      <c r="W2349" s="1"/>
      <c r="X2349" s="1"/>
      <c r="Y2349" s="1"/>
      <c r="Z2349" s="1"/>
      <c r="AA2349" s="1"/>
      <c r="AB2349" s="1"/>
      <c r="AC2349" s="1"/>
      <c r="AD2349" s="1"/>
      <c r="AE2349" s="1"/>
      <c r="AF2349" s="1"/>
      <c r="AG2349" s="1"/>
      <c r="AH2349" s="1"/>
      <c r="AI2349" s="1"/>
      <c r="AJ2349" s="1"/>
      <c r="AK2349" s="1"/>
      <c r="AL2349" s="1"/>
      <c r="AM2349" s="1"/>
      <c r="AN2349" s="1"/>
      <c r="AO2349" s="1"/>
      <c r="AP2349" s="1"/>
      <c r="AQ2349" s="1"/>
      <c r="AR2349" s="1"/>
      <c r="AS2349" s="1"/>
      <c r="AT2349" s="1"/>
      <c r="AU2349" s="1"/>
      <c r="AV2349" s="1"/>
      <c r="AW2349" s="1"/>
      <c r="AX2349" s="1"/>
      <c r="AY2349" s="1"/>
      <c r="AZ2349" s="1"/>
      <c r="BA2349" s="1"/>
      <c r="BB2349" s="1"/>
      <c r="BC2349" s="1"/>
      <c r="BD2349" s="1"/>
      <c r="BE2349" s="1"/>
      <c r="BF2349" s="1"/>
      <c r="BG2349" s="1"/>
      <c r="BH2349" s="1"/>
      <c r="BI2349" s="1"/>
      <c r="BJ2349" s="1"/>
      <c r="BK2349" s="1"/>
      <c r="BL2349" s="1"/>
      <c r="BM2349" s="1"/>
      <c r="BN2349" s="1"/>
      <c r="BO2349" s="1"/>
      <c r="BP2349" s="1"/>
      <c r="BQ2349" s="1"/>
      <c r="BR2349" s="1"/>
      <c r="BS2349" s="1"/>
      <c r="BT2349" s="1"/>
      <c r="BU2349" s="1"/>
      <c r="BV2349" s="1"/>
      <c r="BW2349" s="1"/>
      <c r="BX2349" s="1"/>
      <c r="BY2349" s="1"/>
      <c r="BZ2349" s="1"/>
      <c r="CA2349" s="1"/>
      <c r="CB2349" s="1"/>
      <c r="CC2349" s="1"/>
      <c r="CD2349" s="1"/>
      <c r="CE2349" s="1"/>
      <c r="CF2349" s="1"/>
      <c r="CG2349" s="1"/>
      <c r="CH2349" s="1"/>
      <c r="CI2349" s="1"/>
      <c r="CJ2349" s="1"/>
      <c r="CK2349" s="1"/>
      <c r="CL2349" s="1"/>
      <c r="CM2349" s="1"/>
      <c r="CN2349" s="1"/>
      <c r="CO2349" s="1"/>
      <c r="CP2349" s="1"/>
      <c r="CQ2349" s="1"/>
      <c r="CR2349" s="1"/>
      <c r="CS2349" s="1"/>
      <c r="CT2349" s="1"/>
      <c r="CU2349" s="1"/>
      <c r="CV2349" s="1"/>
      <c r="CW2349" s="1"/>
      <c r="CX2349" s="1"/>
      <c r="CY2349" s="1"/>
      <c r="CZ2349" s="1"/>
      <c r="DA2349" s="1"/>
      <c r="DB2349" s="1"/>
      <c r="DC2349" s="1"/>
      <c r="DD2349" s="1"/>
      <c r="DE2349" s="1"/>
      <c r="DF2349" s="1"/>
      <c r="DG2349" s="1"/>
      <c r="DH2349" s="1"/>
      <c r="DI2349" s="1"/>
      <c r="DJ2349" s="1"/>
      <c r="DK2349" s="1"/>
      <c r="DL2349" s="1"/>
      <c r="DM2349" s="1"/>
      <c r="DN2349" s="1"/>
      <c r="DO2349" s="1"/>
      <c r="DP2349" s="1"/>
      <c r="DQ2349" s="1"/>
      <c r="DR2349" s="1"/>
      <c r="DS2349" s="1"/>
      <c r="DT2349" s="1"/>
      <c r="DU2349" s="1"/>
      <c r="DV2349" s="1"/>
      <c r="DW2349" s="1"/>
      <c r="DX2349" s="1"/>
      <c r="DY2349" s="1"/>
      <c r="DZ2349" s="1"/>
      <c r="EA2349" s="1"/>
      <c r="EB2349" s="1"/>
      <c r="EC2349" s="1"/>
      <c r="ED2349" s="1"/>
      <c r="EE2349" s="1"/>
      <c r="EF2349" s="1"/>
      <c r="EG2349" s="1"/>
      <c r="EH2349" s="1"/>
      <c r="EI2349" s="1"/>
      <c r="EJ2349" s="1"/>
      <c r="EK2349" s="1"/>
      <c r="EL2349" s="1"/>
      <c r="EM2349" s="1"/>
      <c r="EN2349" s="1"/>
      <c r="EO2349" s="1"/>
      <c r="EP2349" s="1"/>
      <c r="EQ2349" s="1"/>
      <c r="ER2349" s="1"/>
      <c r="ES2349" s="1"/>
      <c r="ET2349" s="1"/>
      <c r="EU2349" s="1"/>
      <c r="EV2349" s="1"/>
      <c r="EW2349" s="1"/>
      <c r="EX2349" s="1"/>
      <c r="EY2349" s="1"/>
      <c r="EZ2349" s="1"/>
      <c r="FA2349" s="1"/>
      <c r="FB2349" s="1"/>
      <c r="FC2349" s="1"/>
      <c r="FD2349" s="1"/>
      <c r="FE2349" s="1"/>
      <c r="FF2349" s="1"/>
      <c r="FG2349" s="1"/>
      <c r="FH2349" s="1"/>
      <c r="FI2349" s="1"/>
      <c r="FJ2349" s="1"/>
      <c r="FK2349" s="1"/>
      <c r="FL2349" s="1"/>
      <c r="FM2349" s="1"/>
      <c r="FN2349" s="1"/>
      <c r="FO2349" s="1"/>
      <c r="FP2349" s="1"/>
      <c r="FQ2349" s="1"/>
      <c r="FR2349" s="1"/>
      <c r="FS2349" s="1"/>
      <c r="FT2349" s="1"/>
      <c r="FU2349" s="1"/>
      <c r="FV2349" s="1"/>
      <c r="FW2349" s="1"/>
      <c r="FX2349" s="1"/>
      <c r="FY2349" s="1"/>
      <c r="FZ2349" s="1"/>
      <c r="GA2349" s="1"/>
      <c r="GB2349" s="1"/>
      <c r="GC2349" s="1"/>
      <c r="GD2349" s="1"/>
      <c r="GE2349" s="1"/>
      <c r="GF2349" s="1"/>
      <c r="GG2349" s="1"/>
      <c r="GH2349" s="1"/>
      <c r="GI2349" s="1"/>
      <c r="GJ2349" s="1"/>
      <c r="GK2349" s="1"/>
      <c r="GL2349" s="1"/>
      <c r="GM2349" s="1"/>
      <c r="GN2349" s="1"/>
      <c r="GO2349" s="1"/>
    </row>
    <row r="2350" spans="1:197" s="40" customFormat="1" x14ac:dyDescent="0.25">
      <c r="A2350" s="41"/>
      <c r="B2350" s="4"/>
      <c r="C2350" s="41"/>
      <c r="D2350" s="42"/>
      <c r="E2350" s="42"/>
      <c r="F2350" s="42"/>
      <c r="G2350" s="1"/>
      <c r="H2350" s="1"/>
      <c r="I2350" s="1"/>
      <c r="J2350" s="1"/>
      <c r="K2350" s="1"/>
      <c r="L2350" s="1"/>
      <c r="M2350" s="2"/>
      <c r="N2350" s="1"/>
      <c r="O2350" s="1"/>
      <c r="P2350" s="1"/>
      <c r="Q2350" s="1"/>
      <c r="R2350" s="1"/>
      <c r="S2350" s="1"/>
      <c r="T2350" s="1"/>
      <c r="U2350" s="1"/>
      <c r="V2350" s="1"/>
      <c r="W2350" s="1"/>
      <c r="X2350" s="1"/>
      <c r="Y2350" s="1"/>
      <c r="Z2350" s="1"/>
      <c r="AA2350" s="1"/>
      <c r="AB2350" s="1"/>
      <c r="AC2350" s="1"/>
      <c r="AD2350" s="1"/>
      <c r="AE2350" s="1"/>
      <c r="AF2350" s="1"/>
      <c r="AG2350" s="1"/>
      <c r="AH2350" s="1"/>
      <c r="AI2350" s="1"/>
      <c r="AJ2350" s="1"/>
      <c r="AK2350" s="1"/>
      <c r="AL2350" s="1"/>
      <c r="AM2350" s="1"/>
      <c r="AN2350" s="1"/>
      <c r="AO2350" s="1"/>
      <c r="AP2350" s="1"/>
      <c r="AQ2350" s="1"/>
      <c r="AR2350" s="1"/>
      <c r="AS2350" s="1"/>
      <c r="AT2350" s="1"/>
      <c r="AU2350" s="1"/>
      <c r="AV2350" s="1"/>
      <c r="AW2350" s="1"/>
      <c r="AX2350" s="1"/>
      <c r="AY2350" s="1"/>
      <c r="AZ2350" s="1"/>
      <c r="BA2350" s="1"/>
      <c r="BB2350" s="1"/>
      <c r="BC2350" s="1"/>
      <c r="BD2350" s="1"/>
      <c r="BE2350" s="1"/>
      <c r="BF2350" s="1"/>
      <c r="BG2350" s="1"/>
      <c r="BH2350" s="1"/>
      <c r="BI2350" s="1"/>
      <c r="BJ2350" s="1"/>
      <c r="BK2350" s="1"/>
      <c r="BL2350" s="1"/>
      <c r="BM2350" s="1"/>
      <c r="BN2350" s="1"/>
      <c r="BO2350" s="1"/>
      <c r="BP2350" s="1"/>
      <c r="BQ2350" s="1"/>
      <c r="BR2350" s="1"/>
      <c r="BS2350" s="1"/>
      <c r="BT2350" s="1"/>
      <c r="BU2350" s="1"/>
      <c r="BV2350" s="1"/>
      <c r="BW2350" s="1"/>
      <c r="BX2350" s="1"/>
      <c r="BY2350" s="1"/>
      <c r="BZ2350" s="1"/>
      <c r="CA2350" s="1"/>
      <c r="CB2350" s="1"/>
      <c r="CC2350" s="1"/>
      <c r="CD2350" s="1"/>
      <c r="CE2350" s="1"/>
      <c r="CF2350" s="1"/>
      <c r="CG2350" s="1"/>
      <c r="CH2350" s="1"/>
      <c r="CI2350" s="1"/>
      <c r="CJ2350" s="1"/>
      <c r="CK2350" s="1"/>
      <c r="CL2350" s="1"/>
      <c r="CM2350" s="1"/>
      <c r="CN2350" s="1"/>
      <c r="CO2350" s="1"/>
      <c r="CP2350" s="1"/>
      <c r="CQ2350" s="1"/>
      <c r="CR2350" s="1"/>
      <c r="CS2350" s="1"/>
      <c r="CT2350" s="1"/>
      <c r="CU2350" s="1"/>
      <c r="CV2350" s="1"/>
      <c r="CW2350" s="1"/>
      <c r="CX2350" s="1"/>
      <c r="CY2350" s="1"/>
      <c r="CZ2350" s="1"/>
      <c r="DA2350" s="1"/>
      <c r="DB2350" s="1"/>
      <c r="DC2350" s="1"/>
      <c r="DD2350" s="1"/>
      <c r="DE2350" s="1"/>
      <c r="DF2350" s="1"/>
      <c r="DG2350" s="1"/>
      <c r="DH2350" s="1"/>
      <c r="DI2350" s="1"/>
      <c r="DJ2350" s="1"/>
      <c r="DK2350" s="1"/>
      <c r="DL2350" s="1"/>
      <c r="DM2350" s="1"/>
      <c r="DN2350" s="1"/>
      <c r="DO2350" s="1"/>
      <c r="DP2350" s="1"/>
      <c r="DQ2350" s="1"/>
      <c r="DR2350" s="1"/>
      <c r="DS2350" s="1"/>
      <c r="DT2350" s="1"/>
      <c r="DU2350" s="1"/>
      <c r="DV2350" s="1"/>
      <c r="DW2350" s="1"/>
      <c r="DX2350" s="1"/>
      <c r="DY2350" s="1"/>
      <c r="DZ2350" s="1"/>
      <c r="EA2350" s="1"/>
      <c r="EB2350" s="1"/>
      <c r="EC2350" s="1"/>
      <c r="ED2350" s="1"/>
      <c r="EE2350" s="1"/>
      <c r="EF2350" s="1"/>
      <c r="EG2350" s="1"/>
      <c r="EH2350" s="1"/>
      <c r="EI2350" s="1"/>
      <c r="EJ2350" s="1"/>
      <c r="EK2350" s="1"/>
      <c r="EL2350" s="1"/>
      <c r="EM2350" s="1"/>
      <c r="EN2350" s="1"/>
      <c r="EO2350" s="1"/>
      <c r="EP2350" s="1"/>
      <c r="EQ2350" s="1"/>
      <c r="ER2350" s="1"/>
      <c r="ES2350" s="1"/>
      <c r="ET2350" s="1"/>
      <c r="EU2350" s="1"/>
      <c r="EV2350" s="1"/>
      <c r="EW2350" s="1"/>
      <c r="EX2350" s="1"/>
      <c r="EY2350" s="1"/>
      <c r="EZ2350" s="1"/>
      <c r="FA2350" s="1"/>
      <c r="FB2350" s="1"/>
      <c r="FC2350" s="1"/>
      <c r="FD2350" s="1"/>
      <c r="FE2350" s="1"/>
      <c r="FF2350" s="1"/>
      <c r="FG2350" s="1"/>
      <c r="FH2350" s="1"/>
      <c r="FI2350" s="1"/>
      <c r="FJ2350" s="1"/>
      <c r="FK2350" s="1"/>
      <c r="FL2350" s="1"/>
      <c r="FM2350" s="1"/>
      <c r="FN2350" s="1"/>
      <c r="FO2350" s="1"/>
      <c r="FP2350" s="1"/>
      <c r="FQ2350" s="1"/>
      <c r="FR2350" s="1"/>
      <c r="FS2350" s="1"/>
      <c r="FT2350" s="1"/>
      <c r="FU2350" s="1"/>
      <c r="FV2350" s="1"/>
      <c r="FW2350" s="1"/>
      <c r="FX2350" s="1"/>
      <c r="FY2350" s="1"/>
      <c r="FZ2350" s="1"/>
      <c r="GA2350" s="1"/>
      <c r="GB2350" s="1"/>
      <c r="GC2350" s="1"/>
      <c r="GD2350" s="1"/>
      <c r="GE2350" s="1"/>
      <c r="GF2350" s="1"/>
      <c r="GG2350" s="1"/>
      <c r="GH2350" s="1"/>
      <c r="GI2350" s="1"/>
      <c r="GJ2350" s="1"/>
      <c r="GK2350" s="1"/>
      <c r="GL2350" s="1"/>
      <c r="GM2350" s="1"/>
      <c r="GN2350" s="1"/>
      <c r="GO2350" s="1"/>
    </row>
    <row r="2351" spans="1:197" s="40" customFormat="1" x14ac:dyDescent="0.25">
      <c r="A2351" s="41"/>
      <c r="B2351" s="4"/>
      <c r="C2351" s="41"/>
      <c r="D2351" s="42"/>
      <c r="E2351" s="42"/>
      <c r="F2351" s="42"/>
      <c r="G2351" s="1"/>
      <c r="H2351" s="1"/>
      <c r="I2351" s="1"/>
      <c r="J2351" s="1"/>
      <c r="K2351" s="1"/>
      <c r="L2351" s="1"/>
      <c r="M2351" s="2"/>
      <c r="N2351" s="1"/>
      <c r="O2351" s="1"/>
      <c r="P2351" s="1"/>
      <c r="Q2351" s="1"/>
      <c r="R2351" s="1"/>
      <c r="S2351" s="1"/>
      <c r="T2351" s="1"/>
      <c r="U2351" s="1"/>
      <c r="V2351" s="1"/>
      <c r="W2351" s="1"/>
      <c r="X2351" s="1"/>
      <c r="Y2351" s="1"/>
      <c r="Z2351" s="1"/>
      <c r="AA2351" s="1"/>
      <c r="AB2351" s="1"/>
      <c r="AC2351" s="1"/>
      <c r="AD2351" s="1"/>
      <c r="AE2351" s="1"/>
      <c r="AF2351" s="1"/>
      <c r="AG2351" s="1"/>
      <c r="AH2351" s="1"/>
      <c r="AI2351" s="1"/>
      <c r="AJ2351" s="1"/>
      <c r="AK2351" s="1"/>
      <c r="AL2351" s="1"/>
      <c r="AM2351" s="1"/>
      <c r="AN2351" s="1"/>
      <c r="AO2351" s="1"/>
      <c r="AP2351" s="1"/>
      <c r="AQ2351" s="1"/>
      <c r="AR2351" s="1"/>
      <c r="AS2351" s="1"/>
      <c r="AT2351" s="1"/>
      <c r="AU2351" s="1"/>
      <c r="AV2351" s="1"/>
      <c r="AW2351" s="1"/>
      <c r="AX2351" s="1"/>
      <c r="AY2351" s="1"/>
      <c r="AZ2351" s="1"/>
      <c r="BA2351" s="1"/>
      <c r="BB2351" s="1"/>
      <c r="BC2351" s="1"/>
      <c r="BD2351" s="1"/>
      <c r="BE2351" s="1"/>
      <c r="BF2351" s="1"/>
      <c r="BG2351" s="1"/>
      <c r="BH2351" s="1"/>
      <c r="BI2351" s="1"/>
      <c r="BJ2351" s="1"/>
      <c r="BK2351" s="1"/>
      <c r="BL2351" s="1"/>
      <c r="BM2351" s="1"/>
      <c r="BN2351" s="1"/>
      <c r="BO2351" s="1"/>
      <c r="BP2351" s="1"/>
      <c r="BQ2351" s="1"/>
      <c r="BR2351" s="1"/>
      <c r="BS2351" s="1"/>
      <c r="BT2351" s="1"/>
      <c r="BU2351" s="1"/>
      <c r="BV2351" s="1"/>
      <c r="BW2351" s="1"/>
      <c r="BX2351" s="1"/>
      <c r="BY2351" s="1"/>
      <c r="BZ2351" s="1"/>
      <c r="CA2351" s="1"/>
      <c r="CB2351" s="1"/>
      <c r="CC2351" s="1"/>
      <c r="CD2351" s="1"/>
      <c r="CE2351" s="1"/>
      <c r="CF2351" s="1"/>
      <c r="CG2351" s="1"/>
      <c r="CH2351" s="1"/>
      <c r="CI2351" s="1"/>
      <c r="CJ2351" s="1"/>
      <c r="CK2351" s="1"/>
      <c r="CL2351" s="1"/>
      <c r="CM2351" s="1"/>
      <c r="CN2351" s="1"/>
      <c r="CO2351" s="1"/>
      <c r="CP2351" s="1"/>
      <c r="CQ2351" s="1"/>
      <c r="CR2351" s="1"/>
      <c r="CS2351" s="1"/>
      <c r="CT2351" s="1"/>
      <c r="CU2351" s="1"/>
      <c r="CV2351" s="1"/>
      <c r="CW2351" s="1"/>
      <c r="CX2351" s="1"/>
      <c r="CY2351" s="1"/>
      <c r="CZ2351" s="1"/>
      <c r="DA2351" s="1"/>
      <c r="DB2351" s="1"/>
      <c r="DC2351" s="1"/>
      <c r="DD2351" s="1"/>
      <c r="DE2351" s="1"/>
      <c r="DF2351" s="1"/>
      <c r="DG2351" s="1"/>
      <c r="DH2351" s="1"/>
      <c r="DI2351" s="1"/>
      <c r="DJ2351" s="1"/>
      <c r="DK2351" s="1"/>
      <c r="DL2351" s="1"/>
      <c r="DM2351" s="1"/>
      <c r="DN2351" s="1"/>
      <c r="DO2351" s="1"/>
      <c r="DP2351" s="1"/>
      <c r="DQ2351" s="1"/>
      <c r="DR2351" s="1"/>
      <c r="DS2351" s="1"/>
      <c r="DT2351" s="1"/>
      <c r="DU2351" s="1"/>
      <c r="DV2351" s="1"/>
      <c r="DW2351" s="1"/>
      <c r="DX2351" s="1"/>
      <c r="DY2351" s="1"/>
      <c r="DZ2351" s="1"/>
      <c r="EA2351" s="1"/>
      <c r="EB2351" s="1"/>
      <c r="EC2351" s="1"/>
      <c r="ED2351" s="1"/>
      <c r="EE2351" s="1"/>
      <c r="EF2351" s="1"/>
      <c r="EG2351" s="1"/>
      <c r="EH2351" s="1"/>
      <c r="EI2351" s="1"/>
      <c r="EJ2351" s="1"/>
      <c r="EK2351" s="1"/>
      <c r="EL2351" s="1"/>
      <c r="EM2351" s="1"/>
      <c r="EN2351" s="1"/>
      <c r="EO2351" s="1"/>
      <c r="EP2351" s="1"/>
      <c r="EQ2351" s="1"/>
      <c r="ER2351" s="1"/>
      <c r="ES2351" s="1"/>
      <c r="ET2351" s="1"/>
      <c r="EU2351" s="1"/>
      <c r="EV2351" s="1"/>
      <c r="EW2351" s="1"/>
      <c r="EX2351" s="1"/>
      <c r="EY2351" s="1"/>
      <c r="EZ2351" s="1"/>
      <c r="FA2351" s="1"/>
      <c r="FB2351" s="1"/>
      <c r="FC2351" s="1"/>
      <c r="FD2351" s="1"/>
      <c r="FE2351" s="1"/>
      <c r="FF2351" s="1"/>
      <c r="FG2351" s="1"/>
      <c r="FH2351" s="1"/>
      <c r="FI2351" s="1"/>
      <c r="FJ2351" s="1"/>
      <c r="FK2351" s="1"/>
      <c r="FL2351" s="1"/>
      <c r="FM2351" s="1"/>
      <c r="FN2351" s="1"/>
      <c r="FO2351" s="1"/>
      <c r="FP2351" s="1"/>
      <c r="FQ2351" s="1"/>
      <c r="FR2351" s="1"/>
      <c r="FS2351" s="1"/>
      <c r="FT2351" s="1"/>
      <c r="FU2351" s="1"/>
      <c r="FV2351" s="1"/>
      <c r="FW2351" s="1"/>
      <c r="FX2351" s="1"/>
      <c r="FY2351" s="1"/>
      <c r="FZ2351" s="1"/>
      <c r="GA2351" s="1"/>
      <c r="GB2351" s="1"/>
      <c r="GC2351" s="1"/>
      <c r="GD2351" s="1"/>
      <c r="GE2351" s="1"/>
      <c r="GF2351" s="1"/>
      <c r="GG2351" s="1"/>
      <c r="GH2351" s="1"/>
      <c r="GI2351" s="1"/>
      <c r="GJ2351" s="1"/>
      <c r="GK2351" s="1"/>
      <c r="GL2351" s="1"/>
      <c r="GM2351" s="1"/>
      <c r="GN2351" s="1"/>
      <c r="GO2351" s="1"/>
    </row>
    <row r="2352" spans="1:197" s="40" customFormat="1" x14ac:dyDescent="0.25">
      <c r="A2352" s="41"/>
      <c r="B2352" s="4"/>
      <c r="C2352" s="41"/>
      <c r="D2352" s="42"/>
      <c r="E2352" s="42"/>
      <c r="F2352" s="42"/>
      <c r="G2352" s="1"/>
      <c r="H2352" s="1"/>
      <c r="I2352" s="1"/>
      <c r="J2352" s="1"/>
      <c r="K2352" s="1"/>
      <c r="L2352" s="1"/>
      <c r="M2352" s="2"/>
      <c r="N2352" s="1"/>
      <c r="O2352" s="1"/>
      <c r="P2352" s="1"/>
      <c r="Q2352" s="1"/>
      <c r="R2352" s="1"/>
      <c r="S2352" s="1"/>
      <c r="T2352" s="1"/>
      <c r="U2352" s="1"/>
      <c r="V2352" s="1"/>
      <c r="W2352" s="1"/>
      <c r="X2352" s="1"/>
      <c r="Y2352" s="1"/>
      <c r="Z2352" s="1"/>
      <c r="AA2352" s="1"/>
      <c r="AB2352" s="1"/>
      <c r="AC2352" s="1"/>
      <c r="AD2352" s="1"/>
      <c r="AE2352" s="1"/>
      <c r="AF2352" s="1"/>
      <c r="AG2352" s="1"/>
      <c r="AH2352" s="1"/>
      <c r="AI2352" s="1"/>
      <c r="AJ2352" s="1"/>
      <c r="AK2352" s="1"/>
      <c r="AL2352" s="1"/>
      <c r="AM2352" s="1"/>
      <c r="AN2352" s="1"/>
      <c r="AO2352" s="1"/>
      <c r="AP2352" s="1"/>
      <c r="AQ2352" s="1"/>
      <c r="AR2352" s="1"/>
      <c r="AS2352" s="1"/>
      <c r="AT2352" s="1"/>
      <c r="AU2352" s="1"/>
      <c r="AV2352" s="1"/>
      <c r="AW2352" s="1"/>
      <c r="AX2352" s="1"/>
      <c r="AY2352" s="1"/>
      <c r="AZ2352" s="1"/>
      <c r="BA2352" s="1"/>
      <c r="BB2352" s="1"/>
      <c r="BC2352" s="1"/>
      <c r="BD2352" s="1"/>
      <c r="BE2352" s="1"/>
      <c r="BF2352" s="1"/>
      <c r="BG2352" s="1"/>
      <c r="BH2352" s="1"/>
      <c r="BI2352" s="1"/>
      <c r="BJ2352" s="1"/>
      <c r="BK2352" s="1"/>
      <c r="BL2352" s="1"/>
      <c r="BM2352" s="1"/>
      <c r="BN2352" s="1"/>
      <c r="BO2352" s="1"/>
      <c r="BP2352" s="1"/>
      <c r="BQ2352" s="1"/>
      <c r="BR2352" s="1"/>
      <c r="BS2352" s="1"/>
      <c r="BT2352" s="1"/>
      <c r="BU2352" s="1"/>
      <c r="BV2352" s="1"/>
      <c r="BW2352" s="1"/>
      <c r="BX2352" s="1"/>
      <c r="BY2352" s="1"/>
      <c r="BZ2352" s="1"/>
      <c r="CA2352" s="1"/>
      <c r="CB2352" s="1"/>
      <c r="CC2352" s="1"/>
      <c r="CD2352" s="1"/>
      <c r="CE2352" s="1"/>
      <c r="CF2352" s="1"/>
      <c r="CG2352" s="1"/>
      <c r="CH2352" s="1"/>
      <c r="CI2352" s="1"/>
      <c r="CJ2352" s="1"/>
      <c r="CK2352" s="1"/>
      <c r="CL2352" s="1"/>
      <c r="CM2352" s="1"/>
      <c r="CN2352" s="1"/>
      <c r="CO2352" s="1"/>
      <c r="CP2352" s="1"/>
      <c r="CQ2352" s="1"/>
      <c r="CR2352" s="1"/>
      <c r="CS2352" s="1"/>
      <c r="CT2352" s="1"/>
      <c r="CU2352" s="1"/>
      <c r="CV2352" s="1"/>
      <c r="CW2352" s="1"/>
      <c r="CX2352" s="1"/>
      <c r="CY2352" s="1"/>
      <c r="CZ2352" s="1"/>
      <c r="DA2352" s="1"/>
      <c r="DB2352" s="1"/>
      <c r="DC2352" s="1"/>
      <c r="DD2352" s="1"/>
      <c r="DE2352" s="1"/>
      <c r="DF2352" s="1"/>
      <c r="DG2352" s="1"/>
      <c r="DH2352" s="1"/>
      <c r="DI2352" s="1"/>
      <c r="DJ2352" s="1"/>
      <c r="DK2352" s="1"/>
      <c r="DL2352" s="1"/>
      <c r="DM2352" s="1"/>
      <c r="DN2352" s="1"/>
      <c r="DO2352" s="1"/>
      <c r="DP2352" s="1"/>
      <c r="DQ2352" s="1"/>
      <c r="DR2352" s="1"/>
      <c r="DS2352" s="1"/>
      <c r="DT2352" s="1"/>
      <c r="DU2352" s="1"/>
      <c r="DV2352" s="1"/>
      <c r="DW2352" s="1"/>
      <c r="DX2352" s="1"/>
      <c r="DY2352" s="1"/>
      <c r="DZ2352" s="1"/>
      <c r="EA2352" s="1"/>
      <c r="EB2352" s="1"/>
      <c r="EC2352" s="1"/>
      <c r="ED2352" s="1"/>
      <c r="EE2352" s="1"/>
      <c r="EF2352" s="1"/>
      <c r="EG2352" s="1"/>
      <c r="EH2352" s="1"/>
      <c r="EI2352" s="1"/>
      <c r="EJ2352" s="1"/>
      <c r="EK2352" s="1"/>
      <c r="EL2352" s="1"/>
      <c r="EM2352" s="1"/>
      <c r="EN2352" s="1"/>
      <c r="EO2352" s="1"/>
      <c r="EP2352" s="1"/>
      <c r="EQ2352" s="1"/>
      <c r="ER2352" s="1"/>
      <c r="ES2352" s="1"/>
      <c r="ET2352" s="1"/>
      <c r="EU2352" s="1"/>
      <c r="EV2352" s="1"/>
      <c r="EW2352" s="1"/>
      <c r="EX2352" s="1"/>
      <c r="EY2352" s="1"/>
      <c r="EZ2352" s="1"/>
      <c r="FA2352" s="1"/>
      <c r="FB2352" s="1"/>
      <c r="FC2352" s="1"/>
      <c r="FD2352" s="1"/>
      <c r="FE2352" s="1"/>
      <c r="FF2352" s="1"/>
      <c r="FG2352" s="1"/>
      <c r="FH2352" s="1"/>
      <c r="FI2352" s="1"/>
      <c r="FJ2352" s="1"/>
      <c r="FK2352" s="1"/>
      <c r="FL2352" s="1"/>
      <c r="FM2352" s="1"/>
      <c r="FN2352" s="1"/>
      <c r="FO2352" s="1"/>
      <c r="FP2352" s="1"/>
      <c r="FQ2352" s="1"/>
      <c r="FR2352" s="1"/>
      <c r="FS2352" s="1"/>
      <c r="FT2352" s="1"/>
      <c r="FU2352" s="1"/>
      <c r="FV2352" s="1"/>
      <c r="FW2352" s="1"/>
      <c r="FX2352" s="1"/>
      <c r="FY2352" s="1"/>
      <c r="FZ2352" s="1"/>
      <c r="GA2352" s="1"/>
      <c r="GB2352" s="1"/>
      <c r="GC2352" s="1"/>
      <c r="GD2352" s="1"/>
      <c r="GE2352" s="1"/>
      <c r="GF2352" s="1"/>
      <c r="GG2352" s="1"/>
      <c r="GH2352" s="1"/>
      <c r="GI2352" s="1"/>
      <c r="GJ2352" s="1"/>
      <c r="GK2352" s="1"/>
      <c r="GL2352" s="1"/>
      <c r="GM2352" s="1"/>
      <c r="GN2352" s="1"/>
      <c r="GO2352" s="1"/>
    </row>
    <row r="2353" spans="1:197" s="40" customFormat="1" x14ac:dyDescent="0.25">
      <c r="A2353" s="41"/>
      <c r="B2353" s="4"/>
      <c r="C2353" s="41"/>
      <c r="D2353" s="42"/>
      <c r="E2353" s="42"/>
      <c r="F2353" s="42"/>
      <c r="G2353" s="1"/>
      <c r="H2353" s="1"/>
      <c r="I2353" s="1"/>
      <c r="J2353" s="1"/>
      <c r="K2353" s="1"/>
      <c r="L2353" s="1"/>
      <c r="M2353" s="2"/>
      <c r="N2353" s="1"/>
      <c r="O2353" s="1"/>
      <c r="P2353" s="1"/>
      <c r="Q2353" s="1"/>
      <c r="R2353" s="1"/>
      <c r="S2353" s="1"/>
      <c r="T2353" s="1"/>
      <c r="U2353" s="1"/>
      <c r="V2353" s="1"/>
      <c r="W2353" s="1"/>
      <c r="X2353" s="1"/>
      <c r="Y2353" s="1"/>
      <c r="Z2353" s="1"/>
      <c r="AA2353" s="1"/>
      <c r="AB2353" s="1"/>
      <c r="AC2353" s="1"/>
      <c r="AD2353" s="1"/>
      <c r="AE2353" s="1"/>
      <c r="AF2353" s="1"/>
      <c r="AG2353" s="1"/>
      <c r="AH2353" s="1"/>
      <c r="AI2353" s="1"/>
      <c r="AJ2353" s="1"/>
      <c r="AK2353" s="1"/>
      <c r="AL2353" s="1"/>
      <c r="AM2353" s="1"/>
      <c r="AN2353" s="1"/>
      <c r="AO2353" s="1"/>
      <c r="AP2353" s="1"/>
      <c r="AQ2353" s="1"/>
      <c r="AR2353" s="1"/>
      <c r="AS2353" s="1"/>
      <c r="AT2353" s="1"/>
      <c r="AU2353" s="1"/>
      <c r="AV2353" s="1"/>
      <c r="AW2353" s="1"/>
      <c r="AX2353" s="1"/>
      <c r="AY2353" s="1"/>
      <c r="AZ2353" s="1"/>
      <c r="BA2353" s="1"/>
      <c r="BB2353" s="1"/>
      <c r="BC2353" s="1"/>
      <c r="BD2353" s="1"/>
      <c r="BE2353" s="1"/>
      <c r="BF2353" s="1"/>
      <c r="BG2353" s="1"/>
      <c r="BH2353" s="1"/>
      <c r="BI2353" s="1"/>
      <c r="BJ2353" s="1"/>
      <c r="BK2353" s="1"/>
      <c r="BL2353" s="1"/>
      <c r="BM2353" s="1"/>
      <c r="BN2353" s="1"/>
      <c r="BO2353" s="1"/>
      <c r="BP2353" s="1"/>
      <c r="BQ2353" s="1"/>
      <c r="BR2353" s="1"/>
      <c r="BS2353" s="1"/>
      <c r="BT2353" s="1"/>
      <c r="BU2353" s="1"/>
      <c r="BV2353" s="1"/>
      <c r="BW2353" s="1"/>
      <c r="BX2353" s="1"/>
      <c r="BY2353" s="1"/>
      <c r="BZ2353" s="1"/>
      <c r="CA2353" s="1"/>
      <c r="CB2353" s="1"/>
      <c r="CC2353" s="1"/>
      <c r="CD2353" s="1"/>
      <c r="CE2353" s="1"/>
      <c r="CF2353" s="1"/>
      <c r="CG2353" s="1"/>
      <c r="CH2353" s="1"/>
      <c r="CI2353" s="1"/>
      <c r="CJ2353" s="1"/>
      <c r="CK2353" s="1"/>
      <c r="CL2353" s="1"/>
      <c r="CM2353" s="1"/>
      <c r="CN2353" s="1"/>
      <c r="CO2353" s="1"/>
      <c r="CP2353" s="1"/>
      <c r="CQ2353" s="1"/>
      <c r="CR2353" s="1"/>
      <c r="CS2353" s="1"/>
      <c r="CT2353" s="1"/>
      <c r="CU2353" s="1"/>
      <c r="CV2353" s="1"/>
      <c r="CW2353" s="1"/>
      <c r="CX2353" s="1"/>
      <c r="CY2353" s="1"/>
      <c r="CZ2353" s="1"/>
      <c r="DA2353" s="1"/>
      <c r="DB2353" s="1"/>
      <c r="DC2353" s="1"/>
      <c r="DD2353" s="1"/>
      <c r="DE2353" s="1"/>
      <c r="DF2353" s="1"/>
      <c r="DG2353" s="1"/>
      <c r="DH2353" s="1"/>
      <c r="DI2353" s="1"/>
      <c r="DJ2353" s="1"/>
      <c r="DK2353" s="1"/>
      <c r="DL2353" s="1"/>
      <c r="DM2353" s="1"/>
      <c r="DN2353" s="1"/>
      <c r="DO2353" s="1"/>
      <c r="DP2353" s="1"/>
      <c r="DQ2353" s="1"/>
      <c r="DR2353" s="1"/>
      <c r="DS2353" s="1"/>
      <c r="DT2353" s="1"/>
      <c r="DU2353" s="1"/>
      <c r="DV2353" s="1"/>
      <c r="DW2353" s="1"/>
      <c r="DX2353" s="1"/>
      <c r="DY2353" s="1"/>
      <c r="DZ2353" s="1"/>
      <c r="EA2353" s="1"/>
      <c r="EB2353" s="1"/>
      <c r="EC2353" s="1"/>
      <c r="ED2353" s="1"/>
      <c r="EE2353" s="1"/>
      <c r="EF2353" s="1"/>
      <c r="EG2353" s="1"/>
      <c r="EH2353" s="1"/>
      <c r="EI2353" s="1"/>
      <c r="EJ2353" s="1"/>
      <c r="EK2353" s="1"/>
      <c r="EL2353" s="1"/>
      <c r="EM2353" s="1"/>
      <c r="EN2353" s="1"/>
      <c r="EO2353" s="1"/>
      <c r="EP2353" s="1"/>
      <c r="EQ2353" s="1"/>
      <c r="ER2353" s="1"/>
      <c r="ES2353" s="1"/>
      <c r="ET2353" s="1"/>
      <c r="EU2353" s="1"/>
      <c r="EV2353" s="1"/>
      <c r="EW2353" s="1"/>
      <c r="EX2353" s="1"/>
      <c r="EY2353" s="1"/>
      <c r="EZ2353" s="1"/>
      <c r="FA2353" s="1"/>
      <c r="FB2353" s="1"/>
      <c r="FC2353" s="1"/>
      <c r="FD2353" s="1"/>
      <c r="FE2353" s="1"/>
      <c r="FF2353" s="1"/>
      <c r="FG2353" s="1"/>
      <c r="FH2353" s="1"/>
      <c r="FI2353" s="1"/>
      <c r="FJ2353" s="1"/>
      <c r="FK2353" s="1"/>
      <c r="FL2353" s="1"/>
      <c r="FM2353" s="1"/>
      <c r="FN2353" s="1"/>
      <c r="FO2353" s="1"/>
      <c r="FP2353" s="1"/>
      <c r="FQ2353" s="1"/>
      <c r="FR2353" s="1"/>
      <c r="FS2353" s="1"/>
      <c r="FT2353" s="1"/>
      <c r="FU2353" s="1"/>
      <c r="FV2353" s="1"/>
      <c r="FW2353" s="1"/>
      <c r="FX2353" s="1"/>
      <c r="FY2353" s="1"/>
      <c r="FZ2353" s="1"/>
      <c r="GA2353" s="1"/>
      <c r="GB2353" s="1"/>
      <c r="GC2353" s="1"/>
      <c r="GD2353" s="1"/>
      <c r="GE2353" s="1"/>
      <c r="GF2353" s="1"/>
      <c r="GG2353" s="1"/>
      <c r="GH2353" s="1"/>
      <c r="GI2353" s="1"/>
      <c r="GJ2353" s="1"/>
      <c r="GK2353" s="1"/>
      <c r="GL2353" s="1"/>
      <c r="GM2353" s="1"/>
      <c r="GN2353" s="1"/>
      <c r="GO2353" s="1"/>
    </row>
    <row r="2354" spans="1:197" s="40" customFormat="1" x14ac:dyDescent="0.25">
      <c r="A2354" s="41"/>
      <c r="B2354" s="4"/>
      <c r="C2354" s="41"/>
      <c r="D2354" s="42"/>
      <c r="E2354" s="42"/>
      <c r="F2354" s="42"/>
      <c r="G2354" s="1"/>
      <c r="H2354" s="1"/>
      <c r="I2354" s="1"/>
      <c r="J2354" s="1"/>
      <c r="K2354" s="1"/>
      <c r="L2354" s="1"/>
      <c r="M2354" s="2"/>
      <c r="N2354" s="1"/>
      <c r="O2354" s="1"/>
      <c r="P2354" s="1"/>
      <c r="Q2354" s="1"/>
      <c r="R2354" s="1"/>
      <c r="S2354" s="1"/>
      <c r="T2354" s="1"/>
      <c r="U2354" s="1"/>
      <c r="V2354" s="1"/>
      <c r="W2354" s="1"/>
      <c r="X2354" s="1"/>
      <c r="Y2354" s="1"/>
      <c r="Z2354" s="1"/>
      <c r="AA2354" s="1"/>
      <c r="AB2354" s="1"/>
      <c r="AC2354" s="1"/>
      <c r="AD2354" s="1"/>
      <c r="AE2354" s="1"/>
      <c r="AF2354" s="1"/>
      <c r="AG2354" s="1"/>
      <c r="AH2354" s="1"/>
      <c r="AI2354" s="1"/>
      <c r="AJ2354" s="1"/>
      <c r="AK2354" s="1"/>
      <c r="AL2354" s="1"/>
      <c r="AM2354" s="1"/>
      <c r="AN2354" s="1"/>
      <c r="AO2354" s="1"/>
      <c r="AP2354" s="1"/>
      <c r="AQ2354" s="1"/>
      <c r="AR2354" s="1"/>
      <c r="AS2354" s="1"/>
      <c r="AT2354" s="1"/>
      <c r="AU2354" s="1"/>
      <c r="AV2354" s="1"/>
      <c r="AW2354" s="1"/>
      <c r="AX2354" s="1"/>
      <c r="AY2354" s="1"/>
      <c r="AZ2354" s="1"/>
      <c r="BA2354" s="1"/>
      <c r="BB2354" s="1"/>
      <c r="BC2354" s="1"/>
      <c r="BD2354" s="1"/>
      <c r="BE2354" s="1"/>
      <c r="BF2354" s="1"/>
      <c r="BG2354" s="1"/>
      <c r="BH2354" s="1"/>
      <c r="BI2354" s="1"/>
      <c r="BJ2354" s="1"/>
      <c r="BK2354" s="1"/>
      <c r="BL2354" s="1"/>
      <c r="BM2354" s="1"/>
      <c r="BN2354" s="1"/>
      <c r="BO2354" s="1"/>
      <c r="BP2354" s="1"/>
      <c r="BQ2354" s="1"/>
      <c r="BR2354" s="1"/>
      <c r="BS2354" s="1"/>
      <c r="BT2354" s="1"/>
      <c r="BU2354" s="1"/>
      <c r="BV2354" s="1"/>
      <c r="BW2354" s="1"/>
      <c r="BX2354" s="1"/>
      <c r="BY2354" s="1"/>
      <c r="BZ2354" s="1"/>
      <c r="CA2354" s="1"/>
      <c r="CB2354" s="1"/>
      <c r="CC2354" s="1"/>
      <c r="CD2354" s="1"/>
      <c r="CE2354" s="1"/>
      <c r="CF2354" s="1"/>
      <c r="CG2354" s="1"/>
      <c r="CH2354" s="1"/>
      <c r="CI2354" s="1"/>
      <c r="CJ2354" s="1"/>
      <c r="CK2354" s="1"/>
      <c r="CL2354" s="1"/>
      <c r="CM2354" s="1"/>
      <c r="CN2354" s="1"/>
      <c r="CO2354" s="1"/>
      <c r="CP2354" s="1"/>
      <c r="CQ2354" s="1"/>
      <c r="CR2354" s="1"/>
      <c r="CS2354" s="1"/>
      <c r="CT2354" s="1"/>
      <c r="CU2354" s="1"/>
      <c r="CV2354" s="1"/>
      <c r="CW2354" s="1"/>
      <c r="CX2354" s="1"/>
      <c r="CY2354" s="1"/>
      <c r="CZ2354" s="1"/>
      <c r="DA2354" s="1"/>
      <c r="DB2354" s="1"/>
      <c r="DC2354" s="1"/>
      <c r="DD2354" s="1"/>
      <c r="DE2354" s="1"/>
      <c r="DF2354" s="1"/>
      <c r="DG2354" s="1"/>
      <c r="DH2354" s="1"/>
      <c r="DI2354" s="1"/>
      <c r="DJ2354" s="1"/>
      <c r="DK2354" s="1"/>
      <c r="DL2354" s="1"/>
      <c r="DM2354" s="1"/>
      <c r="DN2354" s="1"/>
      <c r="DO2354" s="1"/>
      <c r="DP2354" s="1"/>
      <c r="DQ2354" s="1"/>
      <c r="DR2354" s="1"/>
      <c r="DS2354" s="1"/>
      <c r="DT2354" s="1"/>
      <c r="DU2354" s="1"/>
      <c r="DV2354" s="1"/>
      <c r="DW2354" s="1"/>
      <c r="DX2354" s="1"/>
      <c r="DY2354" s="1"/>
      <c r="DZ2354" s="1"/>
      <c r="EA2354" s="1"/>
      <c r="EB2354" s="1"/>
      <c r="EC2354" s="1"/>
      <c r="ED2354" s="1"/>
      <c r="EE2354" s="1"/>
      <c r="EF2354" s="1"/>
      <c r="EG2354" s="1"/>
      <c r="EH2354" s="1"/>
      <c r="EI2354" s="1"/>
      <c r="EJ2354" s="1"/>
      <c r="EK2354" s="1"/>
      <c r="EL2354" s="1"/>
      <c r="EM2354" s="1"/>
      <c r="EN2354" s="1"/>
      <c r="EO2354" s="1"/>
      <c r="EP2354" s="1"/>
      <c r="EQ2354" s="1"/>
      <c r="ER2354" s="1"/>
      <c r="ES2354" s="1"/>
      <c r="ET2354" s="1"/>
      <c r="EU2354" s="1"/>
      <c r="EV2354" s="1"/>
      <c r="EW2354" s="1"/>
      <c r="EX2354" s="1"/>
      <c r="EY2354" s="1"/>
      <c r="EZ2354" s="1"/>
      <c r="FA2354" s="1"/>
      <c r="FB2354" s="1"/>
      <c r="FC2354" s="1"/>
      <c r="FD2354" s="1"/>
      <c r="FE2354" s="1"/>
      <c r="FF2354" s="1"/>
      <c r="FG2354" s="1"/>
      <c r="FH2354" s="1"/>
      <c r="FI2354" s="1"/>
      <c r="FJ2354" s="1"/>
      <c r="FK2354" s="1"/>
      <c r="FL2354" s="1"/>
      <c r="FM2354" s="1"/>
      <c r="FN2354" s="1"/>
      <c r="FO2354" s="1"/>
      <c r="FP2354" s="1"/>
      <c r="FQ2354" s="1"/>
      <c r="FR2354" s="1"/>
      <c r="FS2354" s="1"/>
      <c r="FT2354" s="1"/>
      <c r="FU2354" s="1"/>
      <c r="FV2354" s="1"/>
      <c r="FW2354" s="1"/>
      <c r="FX2354" s="1"/>
      <c r="FY2354" s="1"/>
      <c r="FZ2354" s="1"/>
      <c r="GA2354" s="1"/>
      <c r="GB2354" s="1"/>
      <c r="GC2354" s="1"/>
      <c r="GD2354" s="1"/>
      <c r="GE2354" s="1"/>
      <c r="GF2354" s="1"/>
      <c r="GG2354" s="1"/>
      <c r="GH2354" s="1"/>
      <c r="GI2354" s="1"/>
      <c r="GJ2354" s="1"/>
      <c r="GK2354" s="1"/>
      <c r="GL2354" s="1"/>
      <c r="GM2354" s="1"/>
      <c r="GN2354" s="1"/>
      <c r="GO2354" s="1"/>
    </row>
    <row r="2355" spans="1:197" s="40" customFormat="1" x14ac:dyDescent="0.25">
      <c r="A2355" s="41"/>
      <c r="B2355" s="4"/>
      <c r="C2355" s="41"/>
      <c r="D2355" s="42"/>
      <c r="E2355" s="42"/>
      <c r="F2355" s="42"/>
      <c r="G2355" s="1"/>
      <c r="H2355" s="1"/>
      <c r="I2355" s="1"/>
      <c r="J2355" s="1"/>
      <c r="K2355" s="1"/>
      <c r="L2355" s="1"/>
      <c r="M2355" s="2"/>
      <c r="N2355" s="1"/>
      <c r="O2355" s="1"/>
      <c r="P2355" s="1"/>
      <c r="Q2355" s="1"/>
      <c r="R2355" s="1"/>
      <c r="S2355" s="1"/>
      <c r="T2355" s="1"/>
      <c r="U2355" s="1"/>
      <c r="V2355" s="1"/>
      <c r="W2355" s="1"/>
      <c r="X2355" s="1"/>
      <c r="Y2355" s="1"/>
      <c r="Z2355" s="1"/>
      <c r="AA2355" s="1"/>
      <c r="AB2355" s="1"/>
      <c r="AC2355" s="1"/>
      <c r="AD2355" s="1"/>
      <c r="AE2355" s="1"/>
      <c r="AF2355" s="1"/>
      <c r="AG2355" s="1"/>
      <c r="AH2355" s="1"/>
      <c r="AI2355" s="1"/>
      <c r="AJ2355" s="1"/>
      <c r="AK2355" s="1"/>
      <c r="AL2355" s="1"/>
      <c r="AM2355" s="1"/>
      <c r="AN2355" s="1"/>
      <c r="AO2355" s="1"/>
      <c r="AP2355" s="1"/>
      <c r="AQ2355" s="1"/>
      <c r="AR2355" s="1"/>
      <c r="AS2355" s="1"/>
      <c r="AT2355" s="1"/>
      <c r="AU2355" s="1"/>
      <c r="AV2355" s="1"/>
      <c r="AW2355" s="1"/>
      <c r="AX2355" s="1"/>
      <c r="AY2355" s="1"/>
      <c r="AZ2355" s="1"/>
      <c r="BA2355" s="1"/>
      <c r="BB2355" s="1"/>
      <c r="BC2355" s="1"/>
      <c r="BD2355" s="1"/>
      <c r="BE2355" s="1"/>
      <c r="BF2355" s="1"/>
      <c r="BG2355" s="1"/>
      <c r="BH2355" s="1"/>
      <c r="BI2355" s="1"/>
      <c r="BJ2355" s="1"/>
      <c r="BK2355" s="1"/>
      <c r="BL2355" s="1"/>
      <c r="BM2355" s="1"/>
      <c r="BN2355" s="1"/>
      <c r="BO2355" s="1"/>
      <c r="BP2355" s="1"/>
      <c r="BQ2355" s="1"/>
      <c r="BR2355" s="1"/>
      <c r="BS2355" s="1"/>
      <c r="BT2355" s="1"/>
      <c r="BU2355" s="1"/>
      <c r="BV2355" s="1"/>
      <c r="BW2355" s="1"/>
      <c r="BX2355" s="1"/>
      <c r="BY2355" s="1"/>
      <c r="BZ2355" s="1"/>
      <c r="CA2355" s="1"/>
      <c r="CB2355" s="1"/>
      <c r="CC2355" s="1"/>
      <c r="CD2355" s="1"/>
      <c r="CE2355" s="1"/>
      <c r="CF2355" s="1"/>
      <c r="CG2355" s="1"/>
      <c r="CH2355" s="1"/>
      <c r="CI2355" s="1"/>
      <c r="CJ2355" s="1"/>
      <c r="CK2355" s="1"/>
      <c r="CL2355" s="1"/>
      <c r="CM2355" s="1"/>
      <c r="CN2355" s="1"/>
      <c r="CO2355" s="1"/>
      <c r="CP2355" s="1"/>
      <c r="CQ2355" s="1"/>
      <c r="CR2355" s="1"/>
      <c r="CS2355" s="1"/>
      <c r="CT2355" s="1"/>
      <c r="CU2355" s="1"/>
      <c r="CV2355" s="1"/>
      <c r="CW2355" s="1"/>
      <c r="CX2355" s="1"/>
      <c r="CY2355" s="1"/>
      <c r="CZ2355" s="1"/>
      <c r="DA2355" s="1"/>
      <c r="DB2355" s="1"/>
      <c r="DC2355" s="1"/>
      <c r="DD2355" s="1"/>
      <c r="DE2355" s="1"/>
      <c r="DF2355" s="1"/>
      <c r="DG2355" s="1"/>
      <c r="DH2355" s="1"/>
      <c r="DI2355" s="1"/>
      <c r="DJ2355" s="1"/>
      <c r="DK2355" s="1"/>
      <c r="DL2355" s="1"/>
      <c r="DM2355" s="1"/>
      <c r="DN2355" s="1"/>
      <c r="DO2355" s="1"/>
      <c r="DP2355" s="1"/>
      <c r="DQ2355" s="1"/>
      <c r="DR2355" s="1"/>
      <c r="DS2355" s="1"/>
      <c r="DT2355" s="1"/>
      <c r="DU2355" s="1"/>
      <c r="DV2355" s="1"/>
      <c r="DW2355" s="1"/>
      <c r="DX2355" s="1"/>
      <c r="DY2355" s="1"/>
      <c r="DZ2355" s="1"/>
      <c r="EA2355" s="1"/>
      <c r="EB2355" s="1"/>
      <c r="EC2355" s="1"/>
      <c r="ED2355" s="1"/>
      <c r="EE2355" s="1"/>
      <c r="EF2355" s="1"/>
      <c r="EG2355" s="1"/>
      <c r="EH2355" s="1"/>
      <c r="EI2355" s="1"/>
      <c r="EJ2355" s="1"/>
      <c r="EK2355" s="1"/>
      <c r="EL2355" s="1"/>
      <c r="EM2355" s="1"/>
      <c r="EN2355" s="1"/>
      <c r="EO2355" s="1"/>
      <c r="EP2355" s="1"/>
      <c r="EQ2355" s="1"/>
      <c r="ER2355" s="1"/>
      <c r="ES2355" s="1"/>
      <c r="ET2355" s="1"/>
      <c r="EU2355" s="1"/>
      <c r="EV2355" s="1"/>
      <c r="EW2355" s="1"/>
      <c r="EX2355" s="1"/>
      <c r="EY2355" s="1"/>
      <c r="EZ2355" s="1"/>
      <c r="FA2355" s="1"/>
      <c r="FB2355" s="1"/>
      <c r="FC2355" s="1"/>
      <c r="FD2355" s="1"/>
      <c r="FE2355" s="1"/>
      <c r="FF2355" s="1"/>
      <c r="FG2355" s="1"/>
      <c r="FH2355" s="1"/>
      <c r="FI2355" s="1"/>
      <c r="FJ2355" s="1"/>
      <c r="FK2355" s="1"/>
      <c r="FL2355" s="1"/>
      <c r="FM2355" s="1"/>
      <c r="FN2355" s="1"/>
      <c r="FO2355" s="1"/>
      <c r="FP2355" s="1"/>
      <c r="FQ2355" s="1"/>
      <c r="FR2355" s="1"/>
      <c r="FS2355" s="1"/>
      <c r="FT2355" s="1"/>
      <c r="FU2355" s="1"/>
      <c r="FV2355" s="1"/>
      <c r="FW2355" s="1"/>
      <c r="FX2355" s="1"/>
      <c r="FY2355" s="1"/>
      <c r="FZ2355" s="1"/>
      <c r="GA2355" s="1"/>
      <c r="GB2355" s="1"/>
      <c r="GC2355" s="1"/>
      <c r="GD2355" s="1"/>
      <c r="GE2355" s="1"/>
      <c r="GF2355" s="1"/>
      <c r="GG2355" s="1"/>
      <c r="GH2355" s="1"/>
      <c r="GI2355" s="1"/>
      <c r="GJ2355" s="1"/>
      <c r="GK2355" s="1"/>
      <c r="GL2355" s="1"/>
      <c r="GM2355" s="1"/>
      <c r="GN2355" s="1"/>
      <c r="GO2355" s="1"/>
    </row>
    <row r="2356" spans="1:197" s="40" customFormat="1" x14ac:dyDescent="0.25">
      <c r="A2356" s="41"/>
      <c r="B2356" s="4"/>
      <c r="C2356" s="41"/>
      <c r="D2356" s="42"/>
      <c r="E2356" s="42"/>
      <c r="F2356" s="42"/>
      <c r="G2356" s="1"/>
      <c r="H2356" s="1"/>
      <c r="I2356" s="1"/>
      <c r="J2356" s="1"/>
      <c r="K2356" s="1"/>
      <c r="L2356" s="1"/>
      <c r="M2356" s="2"/>
      <c r="N2356" s="1"/>
      <c r="O2356" s="1"/>
      <c r="P2356" s="1"/>
      <c r="Q2356" s="1"/>
      <c r="R2356" s="1"/>
      <c r="S2356" s="1"/>
      <c r="T2356" s="1"/>
      <c r="U2356" s="1"/>
      <c r="V2356" s="1"/>
      <c r="W2356" s="1"/>
      <c r="X2356" s="1"/>
      <c r="Y2356" s="1"/>
      <c r="Z2356" s="1"/>
      <c r="AA2356" s="1"/>
      <c r="AB2356" s="1"/>
      <c r="AC2356" s="1"/>
      <c r="AD2356" s="1"/>
      <c r="AE2356" s="1"/>
      <c r="AF2356" s="1"/>
      <c r="AG2356" s="1"/>
      <c r="AH2356" s="1"/>
      <c r="AI2356" s="1"/>
      <c r="AJ2356" s="1"/>
      <c r="AK2356" s="1"/>
      <c r="AL2356" s="1"/>
      <c r="AM2356" s="1"/>
      <c r="AN2356" s="1"/>
      <c r="AO2356" s="1"/>
      <c r="AP2356" s="1"/>
      <c r="AQ2356" s="1"/>
      <c r="AR2356" s="1"/>
      <c r="AS2356" s="1"/>
      <c r="AT2356" s="1"/>
      <c r="AU2356" s="1"/>
      <c r="AV2356" s="1"/>
      <c r="AW2356" s="1"/>
      <c r="AX2356" s="1"/>
      <c r="AY2356" s="1"/>
      <c r="AZ2356" s="1"/>
      <c r="BA2356" s="1"/>
      <c r="BB2356" s="1"/>
      <c r="BC2356" s="1"/>
      <c r="BD2356" s="1"/>
      <c r="BE2356" s="1"/>
      <c r="BF2356" s="1"/>
      <c r="BG2356" s="1"/>
      <c r="BH2356" s="1"/>
      <c r="BI2356" s="1"/>
      <c r="BJ2356" s="1"/>
      <c r="BK2356" s="1"/>
      <c r="BL2356" s="1"/>
      <c r="BM2356" s="1"/>
      <c r="BN2356" s="1"/>
      <c r="BO2356" s="1"/>
      <c r="BP2356" s="1"/>
      <c r="BQ2356" s="1"/>
      <c r="BR2356" s="1"/>
      <c r="BS2356" s="1"/>
      <c r="BT2356" s="1"/>
      <c r="BU2356" s="1"/>
      <c r="BV2356" s="1"/>
      <c r="BW2356" s="1"/>
      <c r="BX2356" s="1"/>
      <c r="BY2356" s="1"/>
      <c r="BZ2356" s="1"/>
      <c r="CA2356" s="1"/>
      <c r="CB2356" s="1"/>
      <c r="CC2356" s="1"/>
      <c r="CD2356" s="1"/>
      <c r="CE2356" s="1"/>
      <c r="CF2356" s="1"/>
      <c r="CG2356" s="1"/>
      <c r="CH2356" s="1"/>
      <c r="CI2356" s="1"/>
      <c r="CJ2356" s="1"/>
      <c r="CK2356" s="1"/>
      <c r="CL2356" s="1"/>
      <c r="CM2356" s="1"/>
      <c r="CN2356" s="1"/>
      <c r="CO2356" s="1"/>
      <c r="CP2356" s="1"/>
      <c r="CQ2356" s="1"/>
      <c r="CR2356" s="1"/>
      <c r="CS2356" s="1"/>
      <c r="CT2356" s="1"/>
      <c r="CU2356" s="1"/>
      <c r="CV2356" s="1"/>
      <c r="CW2356" s="1"/>
      <c r="CX2356" s="1"/>
      <c r="CY2356" s="1"/>
      <c r="CZ2356" s="1"/>
      <c r="DA2356" s="1"/>
      <c r="DB2356" s="1"/>
      <c r="DC2356" s="1"/>
      <c r="DD2356" s="1"/>
      <c r="DE2356" s="1"/>
      <c r="DF2356" s="1"/>
      <c r="DG2356" s="1"/>
      <c r="DH2356" s="1"/>
      <c r="DI2356" s="1"/>
      <c r="DJ2356" s="1"/>
      <c r="DK2356" s="1"/>
      <c r="DL2356" s="1"/>
      <c r="DM2356" s="1"/>
      <c r="DN2356" s="1"/>
      <c r="DO2356" s="1"/>
      <c r="DP2356" s="1"/>
      <c r="DQ2356" s="1"/>
      <c r="DR2356" s="1"/>
      <c r="DS2356" s="1"/>
      <c r="DT2356" s="1"/>
      <c r="DU2356" s="1"/>
      <c r="DV2356" s="1"/>
      <c r="DW2356" s="1"/>
      <c r="DX2356" s="1"/>
      <c r="DY2356" s="1"/>
      <c r="DZ2356" s="1"/>
      <c r="EA2356" s="1"/>
      <c r="EB2356" s="1"/>
      <c r="EC2356" s="1"/>
      <c r="ED2356" s="1"/>
      <c r="EE2356" s="1"/>
      <c r="EF2356" s="1"/>
      <c r="EG2356" s="1"/>
      <c r="EH2356" s="1"/>
      <c r="EI2356" s="1"/>
      <c r="EJ2356" s="1"/>
      <c r="EK2356" s="1"/>
      <c r="EL2356" s="1"/>
      <c r="EM2356" s="1"/>
      <c r="EN2356" s="1"/>
      <c r="EO2356" s="1"/>
      <c r="EP2356" s="1"/>
      <c r="EQ2356" s="1"/>
      <c r="ER2356" s="1"/>
      <c r="ES2356" s="1"/>
      <c r="ET2356" s="1"/>
      <c r="EU2356" s="1"/>
      <c r="EV2356" s="1"/>
      <c r="EW2356" s="1"/>
      <c r="EX2356" s="1"/>
      <c r="EY2356" s="1"/>
      <c r="EZ2356" s="1"/>
      <c r="FA2356" s="1"/>
      <c r="FB2356" s="1"/>
      <c r="FC2356" s="1"/>
      <c r="FD2356" s="1"/>
      <c r="FE2356" s="1"/>
      <c r="FF2356" s="1"/>
      <c r="FG2356" s="1"/>
      <c r="FH2356" s="1"/>
      <c r="FI2356" s="1"/>
      <c r="FJ2356" s="1"/>
      <c r="FK2356" s="1"/>
      <c r="FL2356" s="1"/>
      <c r="FM2356" s="1"/>
      <c r="FN2356" s="1"/>
      <c r="FO2356" s="1"/>
      <c r="FP2356" s="1"/>
      <c r="FQ2356" s="1"/>
      <c r="FR2356" s="1"/>
      <c r="FS2356" s="1"/>
      <c r="FT2356" s="1"/>
      <c r="FU2356" s="1"/>
      <c r="FV2356" s="1"/>
      <c r="FW2356" s="1"/>
      <c r="FX2356" s="1"/>
      <c r="FY2356" s="1"/>
      <c r="FZ2356" s="1"/>
      <c r="GA2356" s="1"/>
      <c r="GB2356" s="1"/>
      <c r="GC2356" s="1"/>
      <c r="GD2356" s="1"/>
      <c r="GE2356" s="1"/>
      <c r="GF2356" s="1"/>
      <c r="GG2356" s="1"/>
      <c r="GH2356" s="1"/>
      <c r="GI2356" s="1"/>
      <c r="GJ2356" s="1"/>
      <c r="GK2356" s="1"/>
      <c r="GL2356" s="1"/>
      <c r="GM2356" s="1"/>
      <c r="GN2356" s="1"/>
      <c r="GO2356" s="1"/>
    </row>
    <row r="2357" spans="1:197" s="40" customFormat="1" x14ac:dyDescent="0.25">
      <c r="A2357" s="41"/>
      <c r="B2357" s="4"/>
      <c r="C2357" s="41"/>
      <c r="D2357" s="42"/>
      <c r="E2357" s="42"/>
      <c r="F2357" s="42"/>
      <c r="G2357" s="1"/>
      <c r="H2357" s="1"/>
      <c r="I2357" s="1"/>
      <c r="J2357" s="1"/>
      <c r="K2357" s="1"/>
      <c r="L2357" s="1"/>
      <c r="M2357" s="2"/>
      <c r="N2357" s="1"/>
      <c r="O2357" s="1"/>
      <c r="P2357" s="1"/>
      <c r="Q2357" s="1"/>
      <c r="R2357" s="1"/>
      <c r="S2357" s="1"/>
      <c r="T2357" s="1"/>
      <c r="U2357" s="1"/>
      <c r="V2357" s="1"/>
      <c r="W2357" s="1"/>
      <c r="X2357" s="1"/>
      <c r="Y2357" s="1"/>
      <c r="Z2357" s="1"/>
      <c r="AA2357" s="1"/>
      <c r="AB2357" s="1"/>
      <c r="AC2357" s="1"/>
      <c r="AD2357" s="1"/>
      <c r="AE2357" s="1"/>
      <c r="AF2357" s="1"/>
      <c r="AG2357" s="1"/>
      <c r="AH2357" s="1"/>
      <c r="AI2357" s="1"/>
      <c r="AJ2357" s="1"/>
      <c r="AK2357" s="1"/>
      <c r="AL2357" s="1"/>
      <c r="AM2357" s="1"/>
      <c r="AN2357" s="1"/>
      <c r="AO2357" s="1"/>
      <c r="AP2357" s="1"/>
      <c r="AQ2357" s="1"/>
      <c r="AR2357" s="1"/>
      <c r="AS2357" s="1"/>
      <c r="AT2357" s="1"/>
      <c r="AU2357" s="1"/>
      <c r="AV2357" s="1"/>
      <c r="AW2357" s="1"/>
      <c r="AX2357" s="1"/>
      <c r="AY2357" s="1"/>
      <c r="AZ2357" s="1"/>
      <c r="BA2357" s="1"/>
      <c r="BB2357" s="1"/>
      <c r="BC2357" s="1"/>
      <c r="BD2357" s="1"/>
      <c r="BE2357" s="1"/>
      <c r="BF2357" s="1"/>
      <c r="BG2357" s="1"/>
      <c r="BH2357" s="1"/>
      <c r="BI2357" s="1"/>
      <c r="BJ2357" s="1"/>
      <c r="BK2357" s="1"/>
      <c r="BL2357" s="1"/>
      <c r="BM2357" s="1"/>
      <c r="BN2357" s="1"/>
      <c r="BO2357" s="1"/>
      <c r="BP2357" s="1"/>
      <c r="BQ2357" s="1"/>
      <c r="BR2357" s="1"/>
      <c r="BS2357" s="1"/>
      <c r="BT2357" s="1"/>
      <c r="BU2357" s="1"/>
      <c r="BV2357" s="1"/>
      <c r="BW2357" s="1"/>
      <c r="BX2357" s="1"/>
      <c r="BY2357" s="1"/>
      <c r="BZ2357" s="1"/>
      <c r="CA2357" s="1"/>
      <c r="CB2357" s="1"/>
      <c r="CC2357" s="1"/>
      <c r="CD2357" s="1"/>
      <c r="CE2357" s="1"/>
      <c r="CF2357" s="1"/>
      <c r="CG2357" s="1"/>
      <c r="CH2357" s="1"/>
      <c r="CI2357" s="1"/>
      <c r="CJ2357" s="1"/>
      <c r="CK2357" s="1"/>
      <c r="CL2357" s="1"/>
      <c r="CM2357" s="1"/>
      <c r="CN2357" s="1"/>
      <c r="CO2357" s="1"/>
      <c r="CP2357" s="1"/>
      <c r="CQ2357" s="1"/>
      <c r="CR2357" s="1"/>
      <c r="CS2357" s="1"/>
      <c r="CT2357" s="1"/>
      <c r="CU2357" s="1"/>
      <c r="CV2357" s="1"/>
      <c r="CW2357" s="1"/>
      <c r="CX2357" s="1"/>
      <c r="CY2357" s="1"/>
      <c r="CZ2357" s="1"/>
      <c r="DA2357" s="1"/>
      <c r="DB2357" s="1"/>
      <c r="DC2357" s="1"/>
      <c r="DD2357" s="1"/>
      <c r="DE2357" s="1"/>
      <c r="DF2357" s="1"/>
      <c r="DG2357" s="1"/>
      <c r="DH2357" s="1"/>
      <c r="DI2357" s="1"/>
      <c r="DJ2357" s="1"/>
      <c r="DK2357" s="1"/>
      <c r="DL2357" s="1"/>
      <c r="DM2357" s="1"/>
      <c r="DN2357" s="1"/>
      <c r="DO2357" s="1"/>
      <c r="DP2357" s="1"/>
      <c r="DQ2357" s="1"/>
      <c r="DR2357" s="1"/>
      <c r="DS2357" s="1"/>
      <c r="DT2357" s="1"/>
      <c r="DU2357" s="1"/>
      <c r="DV2357" s="1"/>
      <c r="DW2357" s="1"/>
      <c r="DX2357" s="1"/>
      <c r="DY2357" s="1"/>
      <c r="DZ2357" s="1"/>
      <c r="EA2357" s="1"/>
      <c r="EB2357" s="1"/>
      <c r="EC2357" s="1"/>
      <c r="ED2357" s="1"/>
      <c r="EE2357" s="1"/>
      <c r="EF2357" s="1"/>
      <c r="EG2357" s="1"/>
      <c r="EH2357" s="1"/>
      <c r="EI2357" s="1"/>
      <c r="EJ2357" s="1"/>
      <c r="EK2357" s="1"/>
      <c r="EL2357" s="1"/>
      <c r="EM2357" s="1"/>
      <c r="EN2357" s="1"/>
      <c r="EO2357" s="1"/>
      <c r="EP2357" s="1"/>
      <c r="EQ2357" s="1"/>
      <c r="ER2357" s="1"/>
      <c r="ES2357" s="1"/>
      <c r="ET2357" s="1"/>
      <c r="EU2357" s="1"/>
      <c r="EV2357" s="1"/>
      <c r="EW2357" s="1"/>
      <c r="EX2357" s="1"/>
      <c r="EY2357" s="1"/>
      <c r="EZ2357" s="1"/>
      <c r="FA2357" s="1"/>
      <c r="FB2357" s="1"/>
      <c r="FC2357" s="1"/>
      <c r="FD2357" s="1"/>
      <c r="FE2357" s="1"/>
      <c r="FF2357" s="1"/>
      <c r="FG2357" s="1"/>
      <c r="FH2357" s="1"/>
      <c r="FI2357" s="1"/>
      <c r="FJ2357" s="1"/>
      <c r="FK2357" s="1"/>
      <c r="FL2357" s="1"/>
      <c r="FM2357" s="1"/>
      <c r="FN2357" s="1"/>
      <c r="FO2357" s="1"/>
      <c r="FP2357" s="1"/>
      <c r="FQ2357" s="1"/>
      <c r="FR2357" s="1"/>
      <c r="FS2357" s="1"/>
      <c r="FT2357" s="1"/>
      <c r="FU2357" s="1"/>
      <c r="FV2357" s="1"/>
      <c r="FW2357" s="1"/>
      <c r="FX2357" s="1"/>
      <c r="FY2357" s="1"/>
      <c r="FZ2357" s="1"/>
      <c r="GA2357" s="1"/>
      <c r="GB2357" s="1"/>
      <c r="GC2357" s="1"/>
      <c r="GD2357" s="1"/>
      <c r="GE2357" s="1"/>
      <c r="GF2357" s="1"/>
      <c r="GG2357" s="1"/>
      <c r="GH2357" s="1"/>
      <c r="GI2357" s="1"/>
      <c r="GJ2357" s="1"/>
      <c r="GK2357" s="1"/>
      <c r="GL2357" s="1"/>
      <c r="GM2357" s="1"/>
      <c r="GN2357" s="1"/>
      <c r="GO2357" s="1"/>
    </row>
    <row r="2358" spans="1:197" s="40" customFormat="1" x14ac:dyDescent="0.25">
      <c r="A2358" s="41"/>
      <c r="B2358" s="4"/>
      <c r="C2358" s="41"/>
      <c r="D2358" s="42"/>
      <c r="E2358" s="42"/>
      <c r="F2358" s="42"/>
      <c r="G2358" s="1"/>
      <c r="H2358" s="1"/>
      <c r="I2358" s="1"/>
      <c r="J2358" s="1"/>
      <c r="K2358" s="1"/>
      <c r="L2358" s="1"/>
      <c r="M2358" s="2"/>
      <c r="N2358" s="1"/>
      <c r="O2358" s="1"/>
      <c r="P2358" s="1"/>
      <c r="Q2358" s="1"/>
      <c r="R2358" s="1"/>
      <c r="S2358" s="1"/>
      <c r="T2358" s="1"/>
      <c r="U2358" s="1"/>
      <c r="V2358" s="1"/>
      <c r="W2358" s="1"/>
      <c r="X2358" s="1"/>
      <c r="Y2358" s="1"/>
      <c r="Z2358" s="1"/>
      <c r="AA2358" s="1"/>
      <c r="AB2358" s="1"/>
      <c r="AC2358" s="1"/>
      <c r="AD2358" s="1"/>
      <c r="AE2358" s="1"/>
      <c r="AF2358" s="1"/>
      <c r="AG2358" s="1"/>
      <c r="AH2358" s="1"/>
      <c r="AI2358" s="1"/>
      <c r="AJ2358" s="1"/>
      <c r="AK2358" s="1"/>
      <c r="AL2358" s="1"/>
      <c r="AM2358" s="1"/>
      <c r="AN2358" s="1"/>
      <c r="AO2358" s="1"/>
      <c r="AP2358" s="1"/>
      <c r="AQ2358" s="1"/>
      <c r="AR2358" s="1"/>
      <c r="AS2358" s="1"/>
      <c r="AT2358" s="1"/>
      <c r="AU2358" s="1"/>
      <c r="AV2358" s="1"/>
      <c r="AW2358" s="1"/>
      <c r="AX2358" s="1"/>
      <c r="AY2358" s="1"/>
      <c r="AZ2358" s="1"/>
      <c r="BA2358" s="1"/>
      <c r="BB2358" s="1"/>
      <c r="BC2358" s="1"/>
      <c r="BD2358" s="1"/>
      <c r="BE2358" s="1"/>
      <c r="BF2358" s="1"/>
      <c r="BG2358" s="1"/>
      <c r="BH2358" s="1"/>
      <c r="BI2358" s="1"/>
      <c r="BJ2358" s="1"/>
      <c r="BK2358" s="1"/>
      <c r="BL2358" s="1"/>
      <c r="BM2358" s="1"/>
      <c r="BN2358" s="1"/>
      <c r="BO2358" s="1"/>
      <c r="BP2358" s="1"/>
      <c r="BQ2358" s="1"/>
      <c r="BR2358" s="1"/>
      <c r="BS2358" s="1"/>
      <c r="BT2358" s="1"/>
      <c r="BU2358" s="1"/>
      <c r="BV2358" s="1"/>
      <c r="BW2358" s="1"/>
      <c r="BX2358" s="1"/>
      <c r="BY2358" s="1"/>
      <c r="BZ2358" s="1"/>
      <c r="CA2358" s="1"/>
      <c r="CB2358" s="1"/>
      <c r="CC2358" s="1"/>
      <c r="CD2358" s="1"/>
      <c r="CE2358" s="1"/>
      <c r="CF2358" s="1"/>
      <c r="CG2358" s="1"/>
      <c r="CH2358" s="1"/>
      <c r="CI2358" s="1"/>
      <c r="CJ2358" s="1"/>
      <c r="CK2358" s="1"/>
      <c r="CL2358" s="1"/>
      <c r="CM2358" s="1"/>
      <c r="CN2358" s="1"/>
      <c r="CO2358" s="1"/>
      <c r="CP2358" s="1"/>
      <c r="CQ2358" s="1"/>
      <c r="CR2358" s="1"/>
      <c r="CS2358" s="1"/>
      <c r="CT2358" s="1"/>
      <c r="CU2358" s="1"/>
      <c r="CV2358" s="1"/>
      <c r="CW2358" s="1"/>
      <c r="CX2358" s="1"/>
      <c r="CY2358" s="1"/>
      <c r="CZ2358" s="1"/>
      <c r="DA2358" s="1"/>
      <c r="DB2358" s="1"/>
      <c r="DC2358" s="1"/>
      <c r="DD2358" s="1"/>
      <c r="DE2358" s="1"/>
      <c r="DF2358" s="1"/>
      <c r="DG2358" s="1"/>
      <c r="DH2358" s="1"/>
      <c r="DI2358" s="1"/>
      <c r="DJ2358" s="1"/>
      <c r="DK2358" s="1"/>
      <c r="DL2358" s="1"/>
      <c r="DM2358" s="1"/>
      <c r="DN2358" s="1"/>
      <c r="DO2358" s="1"/>
      <c r="DP2358" s="1"/>
      <c r="DQ2358" s="1"/>
      <c r="DR2358" s="1"/>
      <c r="DS2358" s="1"/>
      <c r="DT2358" s="1"/>
      <c r="DU2358" s="1"/>
      <c r="DV2358" s="1"/>
      <c r="DW2358" s="1"/>
      <c r="DX2358" s="1"/>
      <c r="DY2358" s="1"/>
      <c r="DZ2358" s="1"/>
      <c r="EA2358" s="1"/>
      <c r="EB2358" s="1"/>
      <c r="EC2358" s="1"/>
      <c r="ED2358" s="1"/>
      <c r="EE2358" s="1"/>
      <c r="EF2358" s="1"/>
      <c r="EG2358" s="1"/>
      <c r="EH2358" s="1"/>
      <c r="EI2358" s="1"/>
      <c r="EJ2358" s="1"/>
      <c r="EK2358" s="1"/>
      <c r="EL2358" s="1"/>
      <c r="EM2358" s="1"/>
      <c r="EN2358" s="1"/>
      <c r="EO2358" s="1"/>
      <c r="EP2358" s="1"/>
      <c r="EQ2358" s="1"/>
      <c r="ER2358" s="1"/>
      <c r="ES2358" s="1"/>
      <c r="ET2358" s="1"/>
      <c r="EU2358" s="1"/>
      <c r="EV2358" s="1"/>
      <c r="EW2358" s="1"/>
      <c r="EX2358" s="1"/>
      <c r="EY2358" s="1"/>
      <c r="EZ2358" s="1"/>
      <c r="FA2358" s="1"/>
      <c r="FB2358" s="1"/>
      <c r="FC2358" s="1"/>
      <c r="FD2358" s="1"/>
      <c r="FE2358" s="1"/>
      <c r="FF2358" s="1"/>
      <c r="FG2358" s="1"/>
      <c r="FH2358" s="1"/>
      <c r="FI2358" s="1"/>
      <c r="FJ2358" s="1"/>
      <c r="FK2358" s="1"/>
      <c r="FL2358" s="1"/>
      <c r="FM2358" s="1"/>
      <c r="FN2358" s="1"/>
      <c r="FO2358" s="1"/>
      <c r="FP2358" s="1"/>
      <c r="FQ2358" s="1"/>
      <c r="FR2358" s="1"/>
      <c r="FS2358" s="1"/>
      <c r="FT2358" s="1"/>
      <c r="FU2358" s="1"/>
      <c r="FV2358" s="1"/>
      <c r="FW2358" s="1"/>
      <c r="FX2358" s="1"/>
      <c r="FY2358" s="1"/>
      <c r="FZ2358" s="1"/>
      <c r="GA2358" s="1"/>
      <c r="GB2358" s="1"/>
      <c r="GC2358" s="1"/>
      <c r="GD2358" s="1"/>
      <c r="GE2358" s="1"/>
      <c r="GF2358" s="1"/>
      <c r="GG2358" s="1"/>
      <c r="GH2358" s="1"/>
      <c r="GI2358" s="1"/>
      <c r="GJ2358" s="1"/>
      <c r="GK2358" s="1"/>
      <c r="GL2358" s="1"/>
      <c r="GM2358" s="1"/>
      <c r="GN2358" s="1"/>
      <c r="GO2358" s="1"/>
    </row>
    <row r="2359" spans="1:197" s="40" customFormat="1" x14ac:dyDescent="0.25">
      <c r="A2359" s="41"/>
      <c r="B2359" s="4"/>
      <c r="C2359" s="41"/>
      <c r="D2359" s="42"/>
      <c r="E2359" s="42"/>
      <c r="F2359" s="42"/>
      <c r="G2359" s="1"/>
      <c r="H2359" s="1"/>
      <c r="I2359" s="1"/>
      <c r="J2359" s="1"/>
      <c r="K2359" s="1"/>
      <c r="L2359" s="1"/>
      <c r="M2359" s="2"/>
      <c r="N2359" s="1"/>
      <c r="O2359" s="1"/>
      <c r="P2359" s="1"/>
      <c r="Q2359" s="1"/>
      <c r="R2359" s="1"/>
      <c r="S2359" s="1"/>
      <c r="T2359" s="1"/>
      <c r="U2359" s="1"/>
      <c r="V2359" s="1"/>
      <c r="W2359" s="1"/>
      <c r="X2359" s="1"/>
      <c r="Y2359" s="1"/>
      <c r="Z2359" s="1"/>
      <c r="AA2359" s="1"/>
      <c r="AB2359" s="1"/>
      <c r="AC2359" s="1"/>
      <c r="AD2359" s="1"/>
      <c r="AE2359" s="1"/>
      <c r="AF2359" s="1"/>
      <c r="AG2359" s="1"/>
      <c r="AH2359" s="1"/>
      <c r="AI2359" s="1"/>
      <c r="AJ2359" s="1"/>
      <c r="AK2359" s="1"/>
      <c r="AL2359" s="1"/>
      <c r="AM2359" s="1"/>
      <c r="AN2359" s="1"/>
      <c r="AO2359" s="1"/>
      <c r="AP2359" s="1"/>
      <c r="AQ2359" s="1"/>
      <c r="AR2359" s="1"/>
      <c r="AS2359" s="1"/>
      <c r="AT2359" s="1"/>
      <c r="AU2359" s="1"/>
      <c r="AV2359" s="1"/>
      <c r="AW2359" s="1"/>
      <c r="AX2359" s="1"/>
      <c r="AY2359" s="1"/>
      <c r="AZ2359" s="1"/>
      <c r="BA2359" s="1"/>
      <c r="BB2359" s="1"/>
      <c r="BC2359" s="1"/>
      <c r="BD2359" s="1"/>
      <c r="BE2359" s="1"/>
      <c r="BF2359" s="1"/>
      <c r="BG2359" s="1"/>
      <c r="BH2359" s="1"/>
      <c r="BI2359" s="1"/>
      <c r="BJ2359" s="1"/>
      <c r="BK2359" s="1"/>
      <c r="BL2359" s="1"/>
      <c r="BM2359" s="1"/>
      <c r="BN2359" s="1"/>
      <c r="BO2359" s="1"/>
      <c r="BP2359" s="1"/>
      <c r="BQ2359" s="1"/>
      <c r="BR2359" s="1"/>
      <c r="BS2359" s="1"/>
      <c r="BT2359" s="1"/>
      <c r="BU2359" s="1"/>
      <c r="BV2359" s="1"/>
      <c r="BW2359" s="1"/>
      <c r="BX2359" s="1"/>
      <c r="BY2359" s="1"/>
      <c r="BZ2359" s="1"/>
      <c r="CA2359" s="1"/>
      <c r="CB2359" s="1"/>
      <c r="CC2359" s="1"/>
      <c r="CD2359" s="1"/>
      <c r="CE2359" s="1"/>
      <c r="CF2359" s="1"/>
      <c r="CG2359" s="1"/>
      <c r="CH2359" s="1"/>
      <c r="CI2359" s="1"/>
      <c r="CJ2359" s="1"/>
      <c r="CK2359" s="1"/>
      <c r="CL2359" s="1"/>
      <c r="CM2359" s="1"/>
      <c r="CN2359" s="1"/>
      <c r="CO2359" s="1"/>
      <c r="CP2359" s="1"/>
      <c r="CQ2359" s="1"/>
      <c r="CR2359" s="1"/>
      <c r="CS2359" s="1"/>
      <c r="CT2359" s="1"/>
      <c r="CU2359" s="1"/>
      <c r="CV2359" s="1"/>
      <c r="CW2359" s="1"/>
      <c r="CX2359" s="1"/>
      <c r="CY2359" s="1"/>
      <c r="CZ2359" s="1"/>
      <c r="DA2359" s="1"/>
      <c r="DB2359" s="1"/>
      <c r="DC2359" s="1"/>
      <c r="DD2359" s="1"/>
      <c r="DE2359" s="1"/>
      <c r="DF2359" s="1"/>
      <c r="DG2359" s="1"/>
      <c r="DH2359" s="1"/>
      <c r="DI2359" s="1"/>
      <c r="DJ2359" s="1"/>
      <c r="DK2359" s="1"/>
      <c r="DL2359" s="1"/>
      <c r="DM2359" s="1"/>
      <c r="DN2359" s="1"/>
      <c r="DO2359" s="1"/>
      <c r="DP2359" s="1"/>
      <c r="DQ2359" s="1"/>
      <c r="DR2359" s="1"/>
      <c r="DS2359" s="1"/>
      <c r="DT2359" s="1"/>
      <c r="DU2359" s="1"/>
      <c r="DV2359" s="1"/>
      <c r="DW2359" s="1"/>
      <c r="DX2359" s="1"/>
      <c r="DY2359" s="1"/>
      <c r="DZ2359" s="1"/>
      <c r="EA2359" s="1"/>
      <c r="EB2359" s="1"/>
      <c r="EC2359" s="1"/>
      <c r="ED2359" s="1"/>
      <c r="EE2359" s="1"/>
      <c r="EF2359" s="1"/>
      <c r="EG2359" s="1"/>
      <c r="EH2359" s="1"/>
      <c r="EI2359" s="1"/>
      <c r="EJ2359" s="1"/>
      <c r="EK2359" s="1"/>
      <c r="EL2359" s="1"/>
      <c r="EM2359" s="1"/>
      <c r="EN2359" s="1"/>
      <c r="EO2359" s="1"/>
      <c r="EP2359" s="1"/>
      <c r="EQ2359" s="1"/>
      <c r="ER2359" s="1"/>
      <c r="ES2359" s="1"/>
      <c r="ET2359" s="1"/>
      <c r="EU2359" s="1"/>
      <c r="EV2359" s="1"/>
      <c r="EW2359" s="1"/>
      <c r="EX2359" s="1"/>
      <c r="EY2359" s="1"/>
      <c r="EZ2359" s="1"/>
      <c r="FA2359" s="1"/>
      <c r="FB2359" s="1"/>
      <c r="FC2359" s="1"/>
      <c r="FD2359" s="1"/>
      <c r="FE2359" s="1"/>
      <c r="FF2359" s="1"/>
      <c r="FG2359" s="1"/>
      <c r="FH2359" s="1"/>
      <c r="FI2359" s="1"/>
      <c r="FJ2359" s="1"/>
      <c r="FK2359" s="1"/>
      <c r="FL2359" s="1"/>
      <c r="FM2359" s="1"/>
      <c r="FN2359" s="1"/>
      <c r="FO2359" s="1"/>
      <c r="FP2359" s="1"/>
      <c r="FQ2359" s="1"/>
      <c r="FR2359" s="1"/>
      <c r="FS2359" s="1"/>
      <c r="FT2359" s="1"/>
      <c r="FU2359" s="1"/>
      <c r="FV2359" s="1"/>
      <c r="FW2359" s="1"/>
      <c r="FX2359" s="1"/>
      <c r="FY2359" s="1"/>
      <c r="FZ2359" s="1"/>
      <c r="GA2359" s="1"/>
      <c r="GB2359" s="1"/>
      <c r="GC2359" s="1"/>
      <c r="GD2359" s="1"/>
      <c r="GE2359" s="1"/>
      <c r="GF2359" s="1"/>
      <c r="GG2359" s="1"/>
      <c r="GH2359" s="1"/>
      <c r="GI2359" s="1"/>
      <c r="GJ2359" s="1"/>
      <c r="GK2359" s="1"/>
      <c r="GL2359" s="1"/>
      <c r="GM2359" s="1"/>
      <c r="GN2359" s="1"/>
      <c r="GO2359" s="1"/>
    </row>
    <row r="2360" spans="1:197" s="40" customFormat="1" x14ac:dyDescent="0.25">
      <c r="A2360" s="41"/>
      <c r="B2360" s="4"/>
      <c r="C2360" s="41"/>
      <c r="D2360" s="42"/>
      <c r="E2360" s="42"/>
      <c r="F2360" s="42"/>
      <c r="G2360" s="1"/>
      <c r="H2360" s="1"/>
      <c r="I2360" s="1"/>
      <c r="J2360" s="1"/>
      <c r="K2360" s="1"/>
      <c r="L2360" s="1"/>
      <c r="M2360" s="2"/>
      <c r="N2360" s="1"/>
      <c r="O2360" s="1"/>
      <c r="P2360" s="1"/>
      <c r="Q2360" s="1"/>
      <c r="R2360" s="1"/>
      <c r="S2360" s="1"/>
      <c r="T2360" s="1"/>
      <c r="U2360" s="1"/>
      <c r="V2360" s="1"/>
      <c r="W2360" s="1"/>
      <c r="X2360" s="1"/>
      <c r="Y2360" s="1"/>
      <c r="Z2360" s="1"/>
      <c r="AA2360" s="1"/>
      <c r="AB2360" s="1"/>
      <c r="AC2360" s="1"/>
      <c r="AD2360" s="1"/>
      <c r="AE2360" s="1"/>
      <c r="AF2360" s="1"/>
      <c r="AG2360" s="1"/>
      <c r="AH2360" s="1"/>
      <c r="AI2360" s="1"/>
      <c r="AJ2360" s="1"/>
      <c r="AK2360" s="1"/>
      <c r="AL2360" s="1"/>
      <c r="AM2360" s="1"/>
      <c r="AN2360" s="1"/>
      <c r="AO2360" s="1"/>
      <c r="AP2360" s="1"/>
      <c r="AQ2360" s="1"/>
      <c r="AR2360" s="1"/>
      <c r="AS2360" s="1"/>
      <c r="AT2360" s="1"/>
      <c r="AU2360" s="1"/>
      <c r="AV2360" s="1"/>
      <c r="AW2360" s="1"/>
      <c r="AX2360" s="1"/>
      <c r="AY2360" s="1"/>
      <c r="AZ2360" s="1"/>
      <c r="BA2360" s="1"/>
      <c r="BB2360" s="1"/>
      <c r="BC2360" s="1"/>
      <c r="BD2360" s="1"/>
      <c r="BE2360" s="1"/>
      <c r="BF2360" s="1"/>
      <c r="BG2360" s="1"/>
      <c r="BH2360" s="1"/>
      <c r="BI2360" s="1"/>
      <c r="BJ2360" s="1"/>
      <c r="BK2360" s="1"/>
      <c r="BL2360" s="1"/>
      <c r="BM2360" s="1"/>
      <c r="BN2360" s="1"/>
      <c r="BO2360" s="1"/>
      <c r="BP2360" s="1"/>
      <c r="BQ2360" s="1"/>
      <c r="BR2360" s="1"/>
      <c r="BS2360" s="1"/>
      <c r="BT2360" s="1"/>
      <c r="BU2360" s="1"/>
      <c r="BV2360" s="1"/>
      <c r="BW2360" s="1"/>
      <c r="BX2360" s="1"/>
      <c r="BY2360" s="1"/>
      <c r="BZ2360" s="1"/>
      <c r="CA2360" s="1"/>
      <c r="CB2360" s="1"/>
      <c r="CC2360" s="1"/>
      <c r="CD2360" s="1"/>
      <c r="CE2360" s="1"/>
      <c r="CF2360" s="1"/>
      <c r="CG2360" s="1"/>
      <c r="CH2360" s="1"/>
      <c r="CI2360" s="1"/>
      <c r="CJ2360" s="1"/>
      <c r="CK2360" s="1"/>
      <c r="CL2360" s="1"/>
      <c r="CM2360" s="1"/>
      <c r="CN2360" s="1"/>
      <c r="CO2360" s="1"/>
      <c r="CP2360" s="1"/>
      <c r="CQ2360" s="1"/>
      <c r="CR2360" s="1"/>
      <c r="CS2360" s="1"/>
      <c r="CT2360" s="1"/>
      <c r="CU2360" s="1"/>
      <c r="CV2360" s="1"/>
      <c r="CW2360" s="1"/>
      <c r="CX2360" s="1"/>
      <c r="CY2360" s="1"/>
      <c r="CZ2360" s="1"/>
      <c r="DA2360" s="1"/>
      <c r="DB2360" s="1"/>
      <c r="DC2360" s="1"/>
      <c r="DD2360" s="1"/>
      <c r="DE2360" s="1"/>
      <c r="DF2360" s="1"/>
      <c r="DG2360" s="1"/>
      <c r="DH2360" s="1"/>
      <c r="DI2360" s="1"/>
      <c r="DJ2360" s="1"/>
      <c r="DK2360" s="1"/>
      <c r="DL2360" s="1"/>
      <c r="DM2360" s="1"/>
      <c r="DN2360" s="1"/>
      <c r="DO2360" s="1"/>
      <c r="DP2360" s="1"/>
      <c r="DQ2360" s="1"/>
      <c r="DR2360" s="1"/>
      <c r="DS2360" s="1"/>
      <c r="DT2360" s="1"/>
      <c r="DU2360" s="1"/>
      <c r="DV2360" s="1"/>
      <c r="DW2360" s="1"/>
      <c r="DX2360" s="1"/>
      <c r="DY2360" s="1"/>
      <c r="DZ2360" s="1"/>
      <c r="EA2360" s="1"/>
      <c r="EB2360" s="1"/>
      <c r="EC2360" s="1"/>
      <c r="ED2360" s="1"/>
      <c r="EE2360" s="1"/>
      <c r="EF2360" s="1"/>
      <c r="EG2360" s="1"/>
      <c r="EH2360" s="1"/>
      <c r="EI2360" s="1"/>
      <c r="EJ2360" s="1"/>
      <c r="EK2360" s="1"/>
      <c r="EL2360" s="1"/>
      <c r="EM2360" s="1"/>
      <c r="EN2360" s="1"/>
      <c r="EO2360" s="1"/>
      <c r="EP2360" s="1"/>
      <c r="EQ2360" s="1"/>
      <c r="ER2360" s="1"/>
      <c r="ES2360" s="1"/>
      <c r="ET2360" s="1"/>
      <c r="EU2360" s="1"/>
      <c r="EV2360" s="1"/>
      <c r="EW2360" s="1"/>
      <c r="EX2360" s="1"/>
      <c r="EY2360" s="1"/>
      <c r="EZ2360" s="1"/>
      <c r="FA2360" s="1"/>
      <c r="FB2360" s="1"/>
      <c r="FC2360" s="1"/>
      <c r="FD2360" s="1"/>
      <c r="FE2360" s="1"/>
      <c r="FF2360" s="1"/>
      <c r="FG2360" s="1"/>
      <c r="FH2360" s="1"/>
      <c r="FI2360" s="1"/>
      <c r="FJ2360" s="1"/>
      <c r="FK2360" s="1"/>
      <c r="FL2360" s="1"/>
      <c r="FM2360" s="1"/>
      <c r="FN2360" s="1"/>
      <c r="FO2360" s="1"/>
      <c r="FP2360" s="1"/>
      <c r="FQ2360" s="1"/>
      <c r="FR2360" s="1"/>
      <c r="FS2360" s="1"/>
      <c r="FT2360" s="1"/>
      <c r="FU2360" s="1"/>
      <c r="FV2360" s="1"/>
      <c r="FW2360" s="1"/>
      <c r="FX2360" s="1"/>
      <c r="FY2360" s="1"/>
      <c r="FZ2360" s="1"/>
      <c r="GA2360" s="1"/>
      <c r="GB2360" s="1"/>
      <c r="GC2360" s="1"/>
      <c r="GD2360" s="1"/>
      <c r="GE2360" s="1"/>
      <c r="GF2360" s="1"/>
      <c r="GG2360" s="1"/>
      <c r="GH2360" s="1"/>
      <c r="GI2360" s="1"/>
      <c r="GJ2360" s="1"/>
      <c r="GK2360" s="1"/>
      <c r="GL2360" s="1"/>
      <c r="GM2360" s="1"/>
      <c r="GN2360" s="1"/>
      <c r="GO2360" s="1"/>
    </row>
    <row r="2361" spans="1:197" s="40" customFormat="1" x14ac:dyDescent="0.25">
      <c r="A2361" s="41"/>
      <c r="B2361" s="4"/>
      <c r="C2361" s="41"/>
      <c r="D2361" s="42"/>
      <c r="E2361" s="42"/>
      <c r="F2361" s="42"/>
      <c r="G2361" s="1"/>
      <c r="H2361" s="1"/>
      <c r="I2361" s="1"/>
      <c r="J2361" s="1"/>
      <c r="K2361" s="1"/>
      <c r="L2361" s="1"/>
      <c r="M2361" s="2"/>
      <c r="N2361" s="1"/>
      <c r="O2361" s="1"/>
      <c r="P2361" s="1"/>
      <c r="Q2361" s="1"/>
      <c r="R2361" s="1"/>
      <c r="S2361" s="1"/>
      <c r="T2361" s="1"/>
      <c r="U2361" s="1"/>
      <c r="V2361" s="1"/>
      <c r="W2361" s="1"/>
      <c r="X2361" s="1"/>
      <c r="Y2361" s="1"/>
      <c r="Z2361" s="1"/>
      <c r="AA2361" s="1"/>
      <c r="AB2361" s="1"/>
      <c r="AC2361" s="1"/>
      <c r="AD2361" s="1"/>
      <c r="AE2361" s="1"/>
      <c r="AF2361" s="1"/>
      <c r="AG2361" s="1"/>
      <c r="AH2361" s="1"/>
      <c r="AI2361" s="1"/>
      <c r="AJ2361" s="1"/>
      <c r="AK2361" s="1"/>
      <c r="AL2361" s="1"/>
      <c r="AM2361" s="1"/>
      <c r="AN2361" s="1"/>
      <c r="AO2361" s="1"/>
      <c r="AP2361" s="1"/>
      <c r="AQ2361" s="1"/>
      <c r="AR2361" s="1"/>
      <c r="AS2361" s="1"/>
      <c r="AT2361" s="1"/>
      <c r="AU2361" s="1"/>
      <c r="AV2361" s="1"/>
      <c r="AW2361" s="1"/>
      <c r="AX2361" s="1"/>
      <c r="AY2361" s="1"/>
      <c r="AZ2361" s="1"/>
      <c r="BA2361" s="1"/>
      <c r="BB2361" s="1"/>
      <c r="BC2361" s="1"/>
      <c r="BD2361" s="1"/>
      <c r="BE2361" s="1"/>
      <c r="BF2361" s="1"/>
      <c r="BG2361" s="1"/>
      <c r="BH2361" s="1"/>
      <c r="BI2361" s="1"/>
      <c r="BJ2361" s="1"/>
      <c r="BK2361" s="1"/>
      <c r="BL2361" s="1"/>
      <c r="BM2361" s="1"/>
      <c r="BN2361" s="1"/>
      <c r="BO2361" s="1"/>
      <c r="BP2361" s="1"/>
      <c r="BQ2361" s="1"/>
      <c r="BR2361" s="1"/>
      <c r="BS2361" s="1"/>
      <c r="BT2361" s="1"/>
      <c r="BU2361" s="1"/>
      <c r="BV2361" s="1"/>
      <c r="BW2361" s="1"/>
      <c r="BX2361" s="1"/>
      <c r="BY2361" s="1"/>
      <c r="BZ2361" s="1"/>
      <c r="CA2361" s="1"/>
      <c r="CB2361" s="1"/>
      <c r="CC2361" s="1"/>
      <c r="CD2361" s="1"/>
      <c r="CE2361" s="1"/>
      <c r="CF2361" s="1"/>
      <c r="CG2361" s="1"/>
      <c r="CH2361" s="1"/>
      <c r="CI2361" s="1"/>
      <c r="CJ2361" s="1"/>
      <c r="CK2361" s="1"/>
      <c r="CL2361" s="1"/>
      <c r="CM2361" s="1"/>
      <c r="CN2361" s="1"/>
      <c r="CO2361" s="1"/>
      <c r="CP2361" s="1"/>
      <c r="CQ2361" s="1"/>
      <c r="CR2361" s="1"/>
      <c r="CS2361" s="1"/>
      <c r="CT2361" s="1"/>
      <c r="CU2361" s="1"/>
      <c r="CV2361" s="1"/>
      <c r="CW2361" s="1"/>
      <c r="CX2361" s="1"/>
      <c r="CY2361" s="1"/>
      <c r="CZ2361" s="1"/>
      <c r="DA2361" s="1"/>
      <c r="DB2361" s="1"/>
      <c r="DC2361" s="1"/>
      <c r="DD2361" s="1"/>
      <c r="DE2361" s="1"/>
      <c r="DF2361" s="1"/>
      <c r="DG2361" s="1"/>
      <c r="DH2361" s="1"/>
      <c r="DI2361" s="1"/>
      <c r="DJ2361" s="1"/>
      <c r="DK2361" s="1"/>
      <c r="DL2361" s="1"/>
      <c r="DM2361" s="1"/>
      <c r="DN2361" s="1"/>
      <c r="DO2361" s="1"/>
      <c r="DP2361" s="1"/>
      <c r="DQ2361" s="1"/>
      <c r="DR2361" s="1"/>
      <c r="DS2361" s="1"/>
      <c r="DT2361" s="1"/>
      <c r="DU2361" s="1"/>
      <c r="DV2361" s="1"/>
      <c r="DW2361" s="1"/>
      <c r="DX2361" s="1"/>
      <c r="DY2361" s="1"/>
      <c r="DZ2361" s="1"/>
      <c r="EA2361" s="1"/>
      <c r="EB2361" s="1"/>
      <c r="EC2361" s="1"/>
      <c r="ED2361" s="1"/>
      <c r="EE2361" s="1"/>
      <c r="EF2361" s="1"/>
      <c r="EG2361" s="1"/>
      <c r="EH2361" s="1"/>
      <c r="EI2361" s="1"/>
      <c r="EJ2361" s="1"/>
      <c r="EK2361" s="1"/>
      <c r="EL2361" s="1"/>
      <c r="EM2361" s="1"/>
      <c r="EN2361" s="1"/>
      <c r="EO2361" s="1"/>
      <c r="EP2361" s="1"/>
      <c r="EQ2361" s="1"/>
      <c r="ER2361" s="1"/>
      <c r="ES2361" s="1"/>
      <c r="ET2361" s="1"/>
      <c r="EU2361" s="1"/>
      <c r="EV2361" s="1"/>
      <c r="EW2361" s="1"/>
      <c r="EX2361" s="1"/>
      <c r="EY2361" s="1"/>
      <c r="EZ2361" s="1"/>
      <c r="FA2361" s="1"/>
      <c r="FB2361" s="1"/>
      <c r="FC2361" s="1"/>
      <c r="FD2361" s="1"/>
      <c r="FE2361" s="1"/>
      <c r="FF2361" s="1"/>
      <c r="FG2361" s="1"/>
      <c r="FH2361" s="1"/>
      <c r="FI2361" s="1"/>
      <c r="FJ2361" s="1"/>
      <c r="FK2361" s="1"/>
      <c r="FL2361" s="1"/>
      <c r="FM2361" s="1"/>
      <c r="FN2361" s="1"/>
      <c r="FO2361" s="1"/>
      <c r="FP2361" s="1"/>
      <c r="FQ2361" s="1"/>
      <c r="FR2361" s="1"/>
      <c r="FS2361" s="1"/>
      <c r="FT2361" s="1"/>
      <c r="FU2361" s="1"/>
      <c r="FV2361" s="1"/>
      <c r="FW2361" s="1"/>
      <c r="FX2361" s="1"/>
      <c r="FY2361" s="1"/>
      <c r="FZ2361" s="1"/>
      <c r="GA2361" s="1"/>
      <c r="GB2361" s="1"/>
      <c r="GC2361" s="1"/>
      <c r="GD2361" s="1"/>
      <c r="GE2361" s="1"/>
      <c r="GF2361" s="1"/>
      <c r="GG2361" s="1"/>
      <c r="GH2361" s="1"/>
      <c r="GI2361" s="1"/>
      <c r="GJ2361" s="1"/>
      <c r="GK2361" s="1"/>
      <c r="GL2361" s="1"/>
      <c r="GM2361" s="1"/>
      <c r="GN2361" s="1"/>
      <c r="GO2361" s="1"/>
    </row>
    <row r="2362" spans="1:197" s="40" customFormat="1" x14ac:dyDescent="0.25">
      <c r="A2362" s="41"/>
      <c r="B2362" s="4"/>
      <c r="C2362" s="41"/>
      <c r="D2362" s="42"/>
      <c r="E2362" s="42"/>
      <c r="F2362" s="42"/>
      <c r="G2362" s="1"/>
      <c r="H2362" s="1"/>
      <c r="I2362" s="1"/>
      <c r="J2362" s="1"/>
      <c r="K2362" s="1"/>
      <c r="L2362" s="1"/>
      <c r="M2362" s="2"/>
      <c r="N2362" s="1"/>
      <c r="O2362" s="1"/>
      <c r="P2362" s="1"/>
      <c r="Q2362" s="1"/>
      <c r="R2362" s="1"/>
      <c r="S2362" s="1"/>
      <c r="T2362" s="1"/>
      <c r="U2362" s="1"/>
      <c r="V2362" s="1"/>
      <c r="W2362" s="1"/>
      <c r="X2362" s="1"/>
      <c r="Y2362" s="1"/>
      <c r="Z2362" s="1"/>
      <c r="AA2362" s="1"/>
      <c r="AB2362" s="1"/>
      <c r="AC2362" s="1"/>
      <c r="AD2362" s="1"/>
      <c r="AE2362" s="1"/>
      <c r="AF2362" s="1"/>
      <c r="AG2362" s="1"/>
      <c r="AH2362" s="1"/>
      <c r="AI2362" s="1"/>
      <c r="AJ2362" s="1"/>
      <c r="AK2362" s="1"/>
      <c r="AL2362" s="1"/>
      <c r="AM2362" s="1"/>
      <c r="AN2362" s="1"/>
      <c r="AO2362" s="1"/>
      <c r="AP2362" s="1"/>
      <c r="AQ2362" s="1"/>
      <c r="AR2362" s="1"/>
      <c r="AS2362" s="1"/>
      <c r="AT2362" s="1"/>
      <c r="AU2362" s="1"/>
      <c r="AV2362" s="1"/>
      <c r="AW2362" s="1"/>
      <c r="AX2362" s="1"/>
      <c r="AY2362" s="1"/>
      <c r="AZ2362" s="1"/>
      <c r="BA2362" s="1"/>
      <c r="BB2362" s="1"/>
      <c r="BC2362" s="1"/>
      <c r="BD2362" s="1"/>
      <c r="BE2362" s="1"/>
      <c r="BF2362" s="1"/>
      <c r="BG2362" s="1"/>
      <c r="BH2362" s="1"/>
      <c r="BI2362" s="1"/>
      <c r="BJ2362" s="1"/>
      <c r="BK2362" s="1"/>
      <c r="BL2362" s="1"/>
      <c r="BM2362" s="1"/>
      <c r="BN2362" s="1"/>
      <c r="BO2362" s="1"/>
      <c r="BP2362" s="1"/>
      <c r="BQ2362" s="1"/>
      <c r="BR2362" s="1"/>
      <c r="BS2362" s="1"/>
      <c r="BT2362" s="1"/>
      <c r="BU2362" s="1"/>
      <c r="BV2362" s="1"/>
      <c r="BW2362" s="1"/>
      <c r="BX2362" s="1"/>
      <c r="BY2362" s="1"/>
      <c r="BZ2362" s="1"/>
      <c r="CA2362" s="1"/>
      <c r="CB2362" s="1"/>
      <c r="CC2362" s="1"/>
      <c r="CD2362" s="1"/>
      <c r="CE2362" s="1"/>
      <c r="CF2362" s="1"/>
      <c r="CG2362" s="1"/>
      <c r="CH2362" s="1"/>
      <c r="CI2362" s="1"/>
      <c r="CJ2362" s="1"/>
      <c r="CK2362" s="1"/>
      <c r="CL2362" s="1"/>
      <c r="CM2362" s="1"/>
      <c r="CN2362" s="1"/>
      <c r="CO2362" s="1"/>
      <c r="CP2362" s="1"/>
      <c r="CQ2362" s="1"/>
      <c r="CR2362" s="1"/>
      <c r="CS2362" s="1"/>
      <c r="CT2362" s="1"/>
      <c r="CU2362" s="1"/>
      <c r="CV2362" s="1"/>
      <c r="CW2362" s="1"/>
      <c r="CX2362" s="1"/>
      <c r="CY2362" s="1"/>
      <c r="CZ2362" s="1"/>
      <c r="DA2362" s="1"/>
      <c r="DB2362" s="1"/>
      <c r="DC2362" s="1"/>
      <c r="DD2362" s="1"/>
      <c r="DE2362" s="1"/>
      <c r="DF2362" s="1"/>
      <c r="DG2362" s="1"/>
      <c r="DH2362" s="1"/>
      <c r="DI2362" s="1"/>
      <c r="DJ2362" s="1"/>
      <c r="DK2362" s="1"/>
      <c r="DL2362" s="1"/>
      <c r="DM2362" s="1"/>
      <c r="DN2362" s="1"/>
      <c r="DO2362" s="1"/>
      <c r="DP2362" s="1"/>
      <c r="DQ2362" s="1"/>
      <c r="DR2362" s="1"/>
      <c r="DS2362" s="1"/>
      <c r="DT2362" s="1"/>
      <c r="DU2362" s="1"/>
      <c r="DV2362" s="1"/>
      <c r="DW2362" s="1"/>
      <c r="DX2362" s="1"/>
      <c r="DY2362" s="1"/>
      <c r="DZ2362" s="1"/>
      <c r="EA2362" s="1"/>
      <c r="EB2362" s="1"/>
      <c r="EC2362" s="1"/>
      <c r="ED2362" s="1"/>
      <c r="EE2362" s="1"/>
      <c r="EF2362" s="1"/>
      <c r="EG2362" s="1"/>
      <c r="EH2362" s="1"/>
      <c r="EI2362" s="1"/>
      <c r="EJ2362" s="1"/>
      <c r="EK2362" s="1"/>
      <c r="EL2362" s="1"/>
      <c r="EM2362" s="1"/>
      <c r="EN2362" s="1"/>
      <c r="EO2362" s="1"/>
      <c r="EP2362" s="1"/>
      <c r="EQ2362" s="1"/>
      <c r="ER2362" s="1"/>
      <c r="ES2362" s="1"/>
      <c r="ET2362" s="1"/>
      <c r="EU2362" s="1"/>
      <c r="EV2362" s="1"/>
      <c r="EW2362" s="1"/>
      <c r="EX2362" s="1"/>
      <c r="EY2362" s="1"/>
      <c r="EZ2362" s="1"/>
      <c r="FA2362" s="1"/>
      <c r="FB2362" s="1"/>
      <c r="FC2362" s="1"/>
      <c r="FD2362" s="1"/>
      <c r="FE2362" s="1"/>
      <c r="FF2362" s="1"/>
      <c r="FG2362" s="1"/>
      <c r="FH2362" s="1"/>
      <c r="FI2362" s="1"/>
      <c r="FJ2362" s="1"/>
      <c r="FK2362" s="1"/>
      <c r="FL2362" s="1"/>
      <c r="FM2362" s="1"/>
      <c r="FN2362" s="1"/>
      <c r="FO2362" s="1"/>
      <c r="FP2362" s="1"/>
      <c r="FQ2362" s="1"/>
      <c r="FR2362" s="1"/>
      <c r="FS2362" s="1"/>
      <c r="FT2362" s="1"/>
      <c r="FU2362" s="1"/>
      <c r="FV2362" s="1"/>
      <c r="FW2362" s="1"/>
      <c r="FX2362" s="1"/>
      <c r="FY2362" s="1"/>
      <c r="FZ2362" s="1"/>
      <c r="GA2362" s="1"/>
      <c r="GB2362" s="1"/>
      <c r="GC2362" s="1"/>
      <c r="GD2362" s="1"/>
      <c r="GE2362" s="1"/>
      <c r="GF2362" s="1"/>
      <c r="GG2362" s="1"/>
      <c r="GH2362" s="1"/>
      <c r="GI2362" s="1"/>
      <c r="GJ2362" s="1"/>
      <c r="GK2362" s="1"/>
      <c r="GL2362" s="1"/>
      <c r="GM2362" s="1"/>
      <c r="GN2362" s="1"/>
      <c r="GO2362" s="1"/>
    </row>
    <row r="2363" spans="1:197" s="40" customFormat="1" x14ac:dyDescent="0.25">
      <c r="A2363" s="41"/>
      <c r="B2363" s="4"/>
      <c r="C2363" s="41"/>
      <c r="D2363" s="42"/>
      <c r="E2363" s="42"/>
      <c r="F2363" s="42"/>
      <c r="G2363" s="1"/>
      <c r="H2363" s="1"/>
      <c r="I2363" s="1"/>
      <c r="J2363" s="1"/>
      <c r="K2363" s="1"/>
      <c r="L2363" s="1"/>
      <c r="M2363" s="2"/>
      <c r="N2363" s="1"/>
      <c r="O2363" s="1"/>
      <c r="P2363" s="1"/>
      <c r="Q2363" s="1"/>
      <c r="R2363" s="1"/>
      <c r="S2363" s="1"/>
      <c r="T2363" s="1"/>
      <c r="U2363" s="1"/>
      <c r="V2363" s="1"/>
      <c r="W2363" s="1"/>
      <c r="X2363" s="1"/>
      <c r="Y2363" s="1"/>
      <c r="Z2363" s="1"/>
      <c r="AA2363" s="1"/>
      <c r="AB2363" s="1"/>
      <c r="AC2363" s="1"/>
      <c r="AD2363" s="1"/>
      <c r="AE2363" s="1"/>
      <c r="AF2363" s="1"/>
      <c r="AG2363" s="1"/>
      <c r="AH2363" s="1"/>
      <c r="AI2363" s="1"/>
      <c r="AJ2363" s="1"/>
      <c r="AK2363" s="1"/>
      <c r="AL2363" s="1"/>
      <c r="AM2363" s="1"/>
      <c r="AN2363" s="1"/>
      <c r="AO2363" s="1"/>
      <c r="AP2363" s="1"/>
      <c r="AQ2363" s="1"/>
      <c r="AR2363" s="1"/>
      <c r="AS2363" s="1"/>
      <c r="AT2363" s="1"/>
      <c r="AU2363" s="1"/>
      <c r="AV2363" s="1"/>
      <c r="AW2363" s="1"/>
      <c r="AX2363" s="1"/>
      <c r="AY2363" s="1"/>
      <c r="AZ2363" s="1"/>
      <c r="BA2363" s="1"/>
      <c r="BB2363" s="1"/>
      <c r="BC2363" s="1"/>
      <c r="BD2363" s="1"/>
      <c r="BE2363" s="1"/>
      <c r="BF2363" s="1"/>
      <c r="BG2363" s="1"/>
      <c r="BH2363" s="1"/>
      <c r="BI2363" s="1"/>
      <c r="BJ2363" s="1"/>
      <c r="BK2363" s="1"/>
      <c r="BL2363" s="1"/>
      <c r="BM2363" s="1"/>
      <c r="BN2363" s="1"/>
      <c r="BO2363" s="1"/>
      <c r="BP2363" s="1"/>
      <c r="BQ2363" s="1"/>
      <c r="BR2363" s="1"/>
      <c r="BS2363" s="1"/>
      <c r="BT2363" s="1"/>
      <c r="BU2363" s="1"/>
      <c r="BV2363" s="1"/>
      <c r="BW2363" s="1"/>
      <c r="BX2363" s="1"/>
      <c r="BY2363" s="1"/>
      <c r="BZ2363" s="1"/>
      <c r="CA2363" s="1"/>
      <c r="CB2363" s="1"/>
      <c r="CC2363" s="1"/>
      <c r="CD2363" s="1"/>
      <c r="CE2363" s="1"/>
      <c r="CF2363" s="1"/>
      <c r="CG2363" s="1"/>
      <c r="CH2363" s="1"/>
      <c r="CI2363" s="1"/>
      <c r="CJ2363" s="1"/>
      <c r="CK2363" s="1"/>
      <c r="CL2363" s="1"/>
      <c r="CM2363" s="1"/>
      <c r="CN2363" s="1"/>
      <c r="CO2363" s="1"/>
      <c r="CP2363" s="1"/>
      <c r="CQ2363" s="1"/>
      <c r="CR2363" s="1"/>
      <c r="CS2363" s="1"/>
      <c r="CT2363" s="1"/>
      <c r="CU2363" s="1"/>
      <c r="CV2363" s="1"/>
      <c r="CW2363" s="1"/>
      <c r="CX2363" s="1"/>
      <c r="CY2363" s="1"/>
      <c r="CZ2363" s="1"/>
      <c r="DA2363" s="1"/>
      <c r="DB2363" s="1"/>
      <c r="DC2363" s="1"/>
      <c r="DD2363" s="1"/>
      <c r="DE2363" s="1"/>
      <c r="DF2363" s="1"/>
      <c r="DG2363" s="1"/>
      <c r="DH2363" s="1"/>
      <c r="DI2363" s="1"/>
      <c r="DJ2363" s="1"/>
      <c r="DK2363" s="1"/>
      <c r="DL2363" s="1"/>
      <c r="DM2363" s="1"/>
      <c r="DN2363" s="1"/>
      <c r="DO2363" s="1"/>
      <c r="DP2363" s="1"/>
      <c r="DQ2363" s="1"/>
      <c r="DR2363" s="1"/>
      <c r="DS2363" s="1"/>
      <c r="DT2363" s="1"/>
      <c r="DU2363" s="1"/>
      <c r="DV2363" s="1"/>
      <c r="DW2363" s="1"/>
      <c r="DX2363" s="1"/>
      <c r="DY2363" s="1"/>
      <c r="DZ2363" s="1"/>
      <c r="EA2363" s="1"/>
      <c r="EB2363" s="1"/>
      <c r="EC2363" s="1"/>
      <c r="ED2363" s="1"/>
      <c r="EE2363" s="1"/>
      <c r="EF2363" s="1"/>
      <c r="EG2363" s="1"/>
      <c r="EH2363" s="1"/>
      <c r="EI2363" s="1"/>
      <c r="EJ2363" s="1"/>
      <c r="EK2363" s="1"/>
      <c r="EL2363" s="1"/>
      <c r="EM2363" s="1"/>
      <c r="EN2363" s="1"/>
      <c r="EO2363" s="1"/>
      <c r="EP2363" s="1"/>
      <c r="EQ2363" s="1"/>
      <c r="ER2363" s="1"/>
      <c r="ES2363" s="1"/>
      <c r="ET2363" s="1"/>
      <c r="EU2363" s="1"/>
      <c r="EV2363" s="1"/>
      <c r="EW2363" s="1"/>
      <c r="EX2363" s="1"/>
      <c r="EY2363" s="1"/>
      <c r="EZ2363" s="1"/>
      <c r="FA2363" s="1"/>
      <c r="FB2363" s="1"/>
      <c r="FC2363" s="1"/>
      <c r="FD2363" s="1"/>
      <c r="FE2363" s="1"/>
      <c r="FF2363" s="1"/>
      <c r="FG2363" s="1"/>
      <c r="FH2363" s="1"/>
      <c r="FI2363" s="1"/>
      <c r="FJ2363" s="1"/>
      <c r="FK2363" s="1"/>
      <c r="FL2363" s="1"/>
      <c r="FM2363" s="1"/>
      <c r="FN2363" s="1"/>
      <c r="FO2363" s="1"/>
      <c r="FP2363" s="1"/>
      <c r="FQ2363" s="1"/>
      <c r="FR2363" s="1"/>
      <c r="FS2363" s="1"/>
      <c r="FT2363" s="1"/>
      <c r="FU2363" s="1"/>
      <c r="FV2363" s="1"/>
      <c r="FW2363" s="1"/>
      <c r="FX2363" s="1"/>
      <c r="FY2363" s="1"/>
      <c r="FZ2363" s="1"/>
      <c r="GA2363" s="1"/>
      <c r="GB2363" s="1"/>
      <c r="GC2363" s="1"/>
      <c r="GD2363" s="1"/>
      <c r="GE2363" s="1"/>
      <c r="GF2363" s="1"/>
      <c r="GG2363" s="1"/>
      <c r="GH2363" s="1"/>
      <c r="GI2363" s="1"/>
      <c r="GJ2363" s="1"/>
      <c r="GK2363" s="1"/>
      <c r="GL2363" s="1"/>
      <c r="GM2363" s="1"/>
      <c r="GN2363" s="1"/>
      <c r="GO2363" s="1"/>
    </row>
    <row r="2364" spans="1:197" s="40" customFormat="1" x14ac:dyDescent="0.25">
      <c r="A2364" s="41"/>
      <c r="B2364" s="4"/>
      <c r="C2364" s="41"/>
      <c r="D2364" s="42"/>
      <c r="E2364" s="42"/>
      <c r="F2364" s="42"/>
      <c r="G2364" s="1"/>
      <c r="H2364" s="1"/>
      <c r="I2364" s="1"/>
      <c r="J2364" s="1"/>
      <c r="K2364" s="1"/>
      <c r="L2364" s="1"/>
      <c r="M2364" s="2"/>
      <c r="N2364" s="1"/>
      <c r="O2364" s="1"/>
      <c r="P2364" s="1"/>
      <c r="Q2364" s="1"/>
      <c r="R2364" s="1"/>
      <c r="S2364" s="1"/>
      <c r="T2364" s="1"/>
      <c r="U2364" s="1"/>
      <c r="V2364" s="1"/>
      <c r="W2364" s="1"/>
      <c r="X2364" s="1"/>
      <c r="Y2364" s="1"/>
      <c r="Z2364" s="1"/>
      <c r="AA2364" s="1"/>
      <c r="AB2364" s="1"/>
      <c r="AC2364" s="1"/>
      <c r="AD2364" s="1"/>
      <c r="AE2364" s="1"/>
      <c r="AF2364" s="1"/>
      <c r="AG2364" s="1"/>
      <c r="AH2364" s="1"/>
      <c r="AI2364" s="1"/>
      <c r="AJ2364" s="1"/>
      <c r="AK2364" s="1"/>
      <c r="AL2364" s="1"/>
      <c r="AM2364" s="1"/>
      <c r="AN2364" s="1"/>
      <c r="AO2364" s="1"/>
      <c r="AP2364" s="1"/>
      <c r="AQ2364" s="1"/>
      <c r="AR2364" s="1"/>
      <c r="AS2364" s="1"/>
      <c r="AT2364" s="1"/>
      <c r="AU2364" s="1"/>
      <c r="AV2364" s="1"/>
      <c r="AW2364" s="1"/>
      <c r="AX2364" s="1"/>
      <c r="AY2364" s="1"/>
      <c r="AZ2364" s="1"/>
      <c r="BA2364" s="1"/>
      <c r="BB2364" s="1"/>
      <c r="BC2364" s="1"/>
      <c r="BD2364" s="1"/>
      <c r="BE2364" s="1"/>
      <c r="BF2364" s="1"/>
      <c r="BG2364" s="1"/>
      <c r="BH2364" s="1"/>
      <c r="BI2364" s="1"/>
      <c r="BJ2364" s="1"/>
      <c r="BK2364" s="1"/>
      <c r="BL2364" s="1"/>
      <c r="BM2364" s="1"/>
      <c r="BN2364" s="1"/>
      <c r="BO2364" s="1"/>
      <c r="BP2364" s="1"/>
      <c r="BQ2364" s="1"/>
      <c r="BR2364" s="1"/>
      <c r="BS2364" s="1"/>
      <c r="BT2364" s="1"/>
      <c r="BU2364" s="1"/>
      <c r="BV2364" s="1"/>
      <c r="BW2364" s="1"/>
      <c r="BX2364" s="1"/>
      <c r="BY2364" s="1"/>
      <c r="BZ2364" s="1"/>
      <c r="CA2364" s="1"/>
      <c r="CB2364" s="1"/>
      <c r="CC2364" s="1"/>
      <c r="CD2364" s="1"/>
      <c r="CE2364" s="1"/>
      <c r="CF2364" s="1"/>
      <c r="CG2364" s="1"/>
      <c r="CH2364" s="1"/>
      <c r="CI2364" s="1"/>
      <c r="CJ2364" s="1"/>
      <c r="CK2364" s="1"/>
      <c r="CL2364" s="1"/>
      <c r="CM2364" s="1"/>
      <c r="CN2364" s="1"/>
      <c r="CO2364" s="1"/>
      <c r="CP2364" s="1"/>
      <c r="CQ2364" s="1"/>
      <c r="CR2364" s="1"/>
      <c r="CS2364" s="1"/>
      <c r="CT2364" s="1"/>
      <c r="CU2364" s="1"/>
      <c r="CV2364" s="1"/>
      <c r="CW2364" s="1"/>
      <c r="CX2364" s="1"/>
      <c r="CY2364" s="1"/>
      <c r="CZ2364" s="1"/>
      <c r="DA2364" s="1"/>
      <c r="DB2364" s="1"/>
      <c r="DC2364" s="1"/>
      <c r="DD2364" s="1"/>
      <c r="DE2364" s="1"/>
      <c r="DF2364" s="1"/>
      <c r="DG2364" s="1"/>
      <c r="DH2364" s="1"/>
      <c r="DI2364" s="1"/>
      <c r="DJ2364" s="1"/>
      <c r="DK2364" s="1"/>
      <c r="DL2364" s="1"/>
      <c r="DM2364" s="1"/>
      <c r="DN2364" s="1"/>
      <c r="DO2364" s="1"/>
      <c r="DP2364" s="1"/>
      <c r="DQ2364" s="1"/>
      <c r="DR2364" s="1"/>
      <c r="DS2364" s="1"/>
      <c r="DT2364" s="1"/>
      <c r="DU2364" s="1"/>
      <c r="DV2364" s="1"/>
      <c r="DW2364" s="1"/>
      <c r="DX2364" s="1"/>
      <c r="DY2364" s="1"/>
      <c r="DZ2364" s="1"/>
      <c r="EA2364" s="1"/>
      <c r="EB2364" s="1"/>
      <c r="EC2364" s="1"/>
      <c r="ED2364" s="1"/>
      <c r="EE2364" s="1"/>
      <c r="EF2364" s="1"/>
      <c r="EG2364" s="1"/>
      <c r="EH2364" s="1"/>
      <c r="EI2364" s="1"/>
      <c r="EJ2364" s="1"/>
      <c r="EK2364" s="1"/>
      <c r="EL2364" s="1"/>
      <c r="EM2364" s="1"/>
      <c r="EN2364" s="1"/>
      <c r="EO2364" s="1"/>
      <c r="EP2364" s="1"/>
      <c r="EQ2364" s="1"/>
      <c r="ER2364" s="1"/>
      <c r="ES2364" s="1"/>
      <c r="ET2364" s="1"/>
      <c r="EU2364" s="1"/>
      <c r="EV2364" s="1"/>
      <c r="EW2364" s="1"/>
      <c r="EX2364" s="1"/>
      <c r="EY2364" s="1"/>
      <c r="EZ2364" s="1"/>
      <c r="FA2364" s="1"/>
      <c r="FB2364" s="1"/>
      <c r="FC2364" s="1"/>
      <c r="FD2364" s="1"/>
      <c r="FE2364" s="1"/>
      <c r="FF2364" s="1"/>
      <c r="FG2364" s="1"/>
      <c r="FH2364" s="1"/>
      <c r="FI2364" s="1"/>
      <c r="FJ2364" s="1"/>
      <c r="FK2364" s="1"/>
      <c r="FL2364" s="1"/>
      <c r="FM2364" s="1"/>
      <c r="FN2364" s="1"/>
      <c r="FO2364" s="1"/>
      <c r="FP2364" s="1"/>
      <c r="FQ2364" s="1"/>
      <c r="FR2364" s="1"/>
      <c r="FS2364" s="1"/>
      <c r="FT2364" s="1"/>
      <c r="FU2364" s="1"/>
      <c r="FV2364" s="1"/>
      <c r="FW2364" s="1"/>
      <c r="FX2364" s="1"/>
      <c r="FY2364" s="1"/>
      <c r="FZ2364" s="1"/>
      <c r="GA2364" s="1"/>
      <c r="GB2364" s="1"/>
      <c r="GC2364" s="1"/>
      <c r="GD2364" s="1"/>
      <c r="GE2364" s="1"/>
      <c r="GF2364" s="1"/>
      <c r="GG2364" s="1"/>
      <c r="GH2364" s="1"/>
      <c r="GI2364" s="1"/>
      <c r="GJ2364" s="1"/>
      <c r="GK2364" s="1"/>
      <c r="GL2364" s="1"/>
      <c r="GM2364" s="1"/>
      <c r="GN2364" s="1"/>
      <c r="GO2364" s="1"/>
    </row>
    <row r="2365" spans="1:197" s="40" customFormat="1" x14ac:dyDescent="0.25">
      <c r="A2365" s="41"/>
      <c r="B2365" s="4"/>
      <c r="C2365" s="41"/>
      <c r="D2365" s="42"/>
      <c r="E2365" s="42"/>
      <c r="F2365" s="42"/>
      <c r="G2365" s="1"/>
      <c r="H2365" s="1"/>
      <c r="I2365" s="1"/>
      <c r="J2365" s="1"/>
      <c r="K2365" s="1"/>
      <c r="L2365" s="1"/>
      <c r="M2365" s="2"/>
      <c r="N2365" s="1"/>
      <c r="O2365" s="1"/>
      <c r="P2365" s="1"/>
      <c r="Q2365" s="1"/>
      <c r="R2365" s="1"/>
      <c r="S2365" s="1"/>
      <c r="T2365" s="1"/>
      <c r="U2365" s="1"/>
      <c r="V2365" s="1"/>
      <c r="W2365" s="1"/>
      <c r="X2365" s="1"/>
      <c r="Y2365" s="1"/>
      <c r="Z2365" s="1"/>
      <c r="AA2365" s="1"/>
      <c r="AB2365" s="1"/>
      <c r="AC2365" s="1"/>
      <c r="AD2365" s="1"/>
      <c r="AE2365" s="1"/>
      <c r="AF2365" s="1"/>
      <c r="AG2365" s="1"/>
      <c r="AH2365" s="1"/>
      <c r="AI2365" s="1"/>
      <c r="AJ2365" s="1"/>
      <c r="AK2365" s="1"/>
      <c r="AL2365" s="1"/>
      <c r="AM2365" s="1"/>
      <c r="AN2365" s="1"/>
      <c r="AO2365" s="1"/>
      <c r="AP2365" s="1"/>
      <c r="AQ2365" s="1"/>
      <c r="AR2365" s="1"/>
      <c r="AS2365" s="1"/>
      <c r="AT2365" s="1"/>
      <c r="AU2365" s="1"/>
      <c r="AV2365" s="1"/>
      <c r="AW2365" s="1"/>
      <c r="AX2365" s="1"/>
      <c r="AY2365" s="1"/>
      <c r="AZ2365" s="1"/>
      <c r="BA2365" s="1"/>
      <c r="BB2365" s="1"/>
      <c r="BC2365" s="1"/>
      <c r="BD2365" s="1"/>
      <c r="BE2365" s="1"/>
      <c r="BF2365" s="1"/>
      <c r="BG2365" s="1"/>
      <c r="BH2365" s="1"/>
      <c r="BI2365" s="1"/>
      <c r="BJ2365" s="1"/>
      <c r="BK2365" s="1"/>
      <c r="BL2365" s="1"/>
      <c r="BM2365" s="1"/>
      <c r="BN2365" s="1"/>
      <c r="BO2365" s="1"/>
      <c r="BP2365" s="1"/>
      <c r="BQ2365" s="1"/>
      <c r="BR2365" s="1"/>
      <c r="BS2365" s="1"/>
      <c r="BT2365" s="1"/>
      <c r="BU2365" s="1"/>
      <c r="BV2365" s="1"/>
      <c r="BW2365" s="1"/>
      <c r="BX2365" s="1"/>
      <c r="BY2365" s="1"/>
      <c r="BZ2365" s="1"/>
      <c r="CA2365" s="1"/>
      <c r="CB2365" s="1"/>
      <c r="CC2365" s="1"/>
      <c r="CD2365" s="1"/>
      <c r="CE2365" s="1"/>
      <c r="CF2365" s="1"/>
      <c r="CG2365" s="1"/>
      <c r="CH2365" s="1"/>
      <c r="CI2365" s="1"/>
      <c r="CJ2365" s="1"/>
      <c r="CK2365" s="1"/>
      <c r="CL2365" s="1"/>
      <c r="CM2365" s="1"/>
      <c r="CN2365" s="1"/>
      <c r="CO2365" s="1"/>
      <c r="CP2365" s="1"/>
      <c r="CQ2365" s="1"/>
      <c r="CR2365" s="1"/>
      <c r="CS2365" s="1"/>
      <c r="CT2365" s="1"/>
      <c r="CU2365" s="1"/>
      <c r="CV2365" s="1"/>
      <c r="CW2365" s="1"/>
      <c r="CX2365" s="1"/>
      <c r="CY2365" s="1"/>
      <c r="CZ2365" s="1"/>
      <c r="DA2365" s="1"/>
      <c r="DB2365" s="1"/>
      <c r="DC2365" s="1"/>
      <c r="DD2365" s="1"/>
      <c r="DE2365" s="1"/>
      <c r="DF2365" s="1"/>
      <c r="DG2365" s="1"/>
      <c r="DH2365" s="1"/>
      <c r="DI2365" s="1"/>
      <c r="DJ2365" s="1"/>
      <c r="DK2365" s="1"/>
      <c r="DL2365" s="1"/>
      <c r="DM2365" s="1"/>
      <c r="DN2365" s="1"/>
      <c r="DO2365" s="1"/>
      <c r="DP2365" s="1"/>
      <c r="DQ2365" s="1"/>
      <c r="DR2365" s="1"/>
      <c r="DS2365" s="1"/>
      <c r="DT2365" s="1"/>
      <c r="DU2365" s="1"/>
      <c r="DV2365" s="1"/>
      <c r="DW2365" s="1"/>
      <c r="DX2365" s="1"/>
      <c r="DY2365" s="1"/>
      <c r="DZ2365" s="1"/>
      <c r="EA2365" s="1"/>
      <c r="EB2365" s="1"/>
      <c r="EC2365" s="1"/>
      <c r="ED2365" s="1"/>
      <c r="EE2365" s="1"/>
      <c r="EF2365" s="1"/>
      <c r="EG2365" s="1"/>
      <c r="EH2365" s="1"/>
      <c r="EI2365" s="1"/>
      <c r="EJ2365" s="1"/>
      <c r="EK2365" s="1"/>
      <c r="EL2365" s="1"/>
      <c r="EM2365" s="1"/>
      <c r="EN2365" s="1"/>
      <c r="EO2365" s="1"/>
      <c r="EP2365" s="1"/>
      <c r="EQ2365" s="1"/>
      <c r="ER2365" s="1"/>
      <c r="ES2365" s="1"/>
      <c r="ET2365" s="1"/>
      <c r="EU2365" s="1"/>
      <c r="EV2365" s="1"/>
      <c r="EW2365" s="1"/>
      <c r="EX2365" s="1"/>
      <c r="EY2365" s="1"/>
      <c r="EZ2365" s="1"/>
      <c r="FA2365" s="1"/>
      <c r="FB2365" s="1"/>
      <c r="FC2365" s="1"/>
      <c r="FD2365" s="1"/>
      <c r="FE2365" s="1"/>
      <c r="FF2365" s="1"/>
      <c r="FG2365" s="1"/>
      <c r="FH2365" s="1"/>
      <c r="FI2365" s="1"/>
      <c r="FJ2365" s="1"/>
      <c r="FK2365" s="1"/>
      <c r="FL2365" s="1"/>
      <c r="FM2365" s="1"/>
      <c r="FN2365" s="1"/>
      <c r="FO2365" s="1"/>
      <c r="FP2365" s="1"/>
      <c r="FQ2365" s="1"/>
      <c r="FR2365" s="1"/>
      <c r="FS2365" s="1"/>
      <c r="FT2365" s="1"/>
      <c r="FU2365" s="1"/>
      <c r="FV2365" s="1"/>
      <c r="FW2365" s="1"/>
      <c r="FX2365" s="1"/>
      <c r="FY2365" s="1"/>
      <c r="FZ2365" s="1"/>
      <c r="GA2365" s="1"/>
      <c r="GB2365" s="1"/>
      <c r="GC2365" s="1"/>
      <c r="GD2365" s="1"/>
      <c r="GE2365" s="1"/>
      <c r="GF2365" s="1"/>
      <c r="GG2365" s="1"/>
      <c r="GH2365" s="1"/>
      <c r="GI2365" s="1"/>
      <c r="GJ2365" s="1"/>
      <c r="GK2365" s="1"/>
      <c r="GL2365" s="1"/>
      <c r="GM2365" s="1"/>
      <c r="GN2365" s="1"/>
      <c r="GO2365" s="1"/>
    </row>
    <row r="2366" spans="1:197" s="40" customFormat="1" x14ac:dyDescent="0.25">
      <c r="A2366" s="41"/>
      <c r="B2366" s="4"/>
      <c r="C2366" s="41"/>
      <c r="D2366" s="42"/>
      <c r="E2366" s="42"/>
      <c r="F2366" s="42"/>
      <c r="G2366" s="1"/>
      <c r="H2366" s="1"/>
      <c r="I2366" s="1"/>
      <c r="J2366" s="1"/>
      <c r="K2366" s="1"/>
      <c r="L2366" s="1"/>
      <c r="M2366" s="2"/>
      <c r="N2366" s="1"/>
      <c r="O2366" s="1"/>
      <c r="P2366" s="1"/>
      <c r="Q2366" s="1"/>
      <c r="R2366" s="1"/>
      <c r="S2366" s="1"/>
      <c r="T2366" s="1"/>
      <c r="U2366" s="1"/>
      <c r="V2366" s="1"/>
      <c r="W2366" s="1"/>
      <c r="X2366" s="1"/>
      <c r="Y2366" s="1"/>
      <c r="Z2366" s="1"/>
      <c r="AA2366" s="1"/>
      <c r="AB2366" s="1"/>
      <c r="AC2366" s="1"/>
      <c r="AD2366" s="1"/>
      <c r="AE2366" s="1"/>
      <c r="AF2366" s="1"/>
      <c r="AG2366" s="1"/>
      <c r="AH2366" s="1"/>
      <c r="AI2366" s="1"/>
      <c r="AJ2366" s="1"/>
      <c r="AK2366" s="1"/>
      <c r="AL2366" s="1"/>
      <c r="AM2366" s="1"/>
      <c r="AN2366" s="1"/>
      <c r="AO2366" s="1"/>
      <c r="AP2366" s="1"/>
      <c r="AQ2366" s="1"/>
      <c r="AR2366" s="1"/>
      <c r="AS2366" s="1"/>
      <c r="AT2366" s="1"/>
      <c r="AU2366" s="1"/>
      <c r="AV2366" s="1"/>
      <c r="AW2366" s="1"/>
      <c r="AX2366" s="1"/>
      <c r="AY2366" s="1"/>
      <c r="AZ2366" s="1"/>
      <c r="BA2366" s="1"/>
      <c r="BB2366" s="1"/>
      <c r="BC2366" s="1"/>
      <c r="BD2366" s="1"/>
      <c r="BE2366" s="1"/>
      <c r="BF2366" s="1"/>
      <c r="BG2366" s="1"/>
      <c r="BH2366" s="1"/>
      <c r="BI2366" s="1"/>
      <c r="BJ2366" s="1"/>
      <c r="BK2366" s="1"/>
      <c r="BL2366" s="1"/>
      <c r="BM2366" s="1"/>
      <c r="BN2366" s="1"/>
      <c r="BO2366" s="1"/>
      <c r="BP2366" s="1"/>
      <c r="BQ2366" s="1"/>
      <c r="BR2366" s="1"/>
      <c r="BS2366" s="1"/>
      <c r="BT2366" s="1"/>
      <c r="BU2366" s="1"/>
      <c r="BV2366" s="1"/>
      <c r="BW2366" s="1"/>
      <c r="BX2366" s="1"/>
      <c r="BY2366" s="1"/>
      <c r="BZ2366" s="1"/>
      <c r="CA2366" s="1"/>
      <c r="CB2366" s="1"/>
      <c r="CC2366" s="1"/>
      <c r="CD2366" s="1"/>
      <c r="CE2366" s="1"/>
      <c r="CF2366" s="1"/>
      <c r="CG2366" s="1"/>
      <c r="CH2366" s="1"/>
      <c r="CI2366" s="1"/>
      <c r="CJ2366" s="1"/>
      <c r="CK2366" s="1"/>
      <c r="CL2366" s="1"/>
      <c r="CM2366" s="1"/>
      <c r="CN2366" s="1"/>
      <c r="CO2366" s="1"/>
      <c r="CP2366" s="1"/>
      <c r="CQ2366" s="1"/>
      <c r="CR2366" s="1"/>
      <c r="CS2366" s="1"/>
      <c r="CT2366" s="1"/>
      <c r="CU2366" s="1"/>
      <c r="CV2366" s="1"/>
      <c r="CW2366" s="1"/>
      <c r="CX2366" s="1"/>
      <c r="CY2366" s="1"/>
      <c r="CZ2366" s="1"/>
      <c r="DA2366" s="1"/>
      <c r="DB2366" s="1"/>
      <c r="DC2366" s="1"/>
      <c r="DD2366" s="1"/>
      <c r="DE2366" s="1"/>
      <c r="DF2366" s="1"/>
      <c r="DG2366" s="1"/>
      <c r="DH2366" s="1"/>
      <c r="DI2366" s="1"/>
      <c r="DJ2366" s="1"/>
      <c r="DK2366" s="1"/>
      <c r="DL2366" s="1"/>
      <c r="DM2366" s="1"/>
      <c r="DN2366" s="1"/>
      <c r="DO2366" s="1"/>
      <c r="DP2366" s="1"/>
      <c r="DQ2366" s="1"/>
      <c r="DR2366" s="1"/>
      <c r="DS2366" s="1"/>
      <c r="DT2366" s="1"/>
      <c r="DU2366" s="1"/>
      <c r="DV2366" s="1"/>
      <c r="DW2366" s="1"/>
      <c r="DX2366" s="1"/>
      <c r="DY2366" s="1"/>
      <c r="DZ2366" s="1"/>
      <c r="EA2366" s="1"/>
      <c r="EB2366" s="1"/>
      <c r="EC2366" s="1"/>
      <c r="ED2366" s="1"/>
      <c r="EE2366" s="1"/>
      <c r="EF2366" s="1"/>
      <c r="EG2366" s="1"/>
      <c r="EH2366" s="1"/>
      <c r="EI2366" s="1"/>
      <c r="EJ2366" s="1"/>
      <c r="EK2366" s="1"/>
      <c r="EL2366" s="1"/>
      <c r="EM2366" s="1"/>
      <c r="EN2366" s="1"/>
      <c r="EO2366" s="1"/>
      <c r="EP2366" s="1"/>
      <c r="EQ2366" s="1"/>
      <c r="ER2366" s="1"/>
      <c r="ES2366" s="1"/>
      <c r="ET2366" s="1"/>
      <c r="EU2366" s="1"/>
      <c r="EV2366" s="1"/>
      <c r="EW2366" s="1"/>
      <c r="EX2366" s="1"/>
      <c r="EY2366" s="1"/>
      <c r="EZ2366" s="1"/>
      <c r="FA2366" s="1"/>
      <c r="FB2366" s="1"/>
      <c r="FC2366" s="1"/>
      <c r="FD2366" s="1"/>
      <c r="FE2366" s="1"/>
      <c r="FF2366" s="1"/>
      <c r="FG2366" s="1"/>
      <c r="FH2366" s="1"/>
      <c r="FI2366" s="1"/>
      <c r="FJ2366" s="1"/>
      <c r="FK2366" s="1"/>
      <c r="FL2366" s="1"/>
      <c r="FM2366" s="1"/>
      <c r="FN2366" s="1"/>
      <c r="FO2366" s="1"/>
      <c r="FP2366" s="1"/>
      <c r="FQ2366" s="1"/>
      <c r="FR2366" s="1"/>
      <c r="FS2366" s="1"/>
      <c r="FT2366" s="1"/>
      <c r="FU2366" s="1"/>
      <c r="FV2366" s="1"/>
      <c r="FW2366" s="1"/>
      <c r="FX2366" s="1"/>
      <c r="FY2366" s="1"/>
      <c r="FZ2366" s="1"/>
      <c r="GA2366" s="1"/>
      <c r="GB2366" s="1"/>
      <c r="GC2366" s="1"/>
      <c r="GD2366" s="1"/>
      <c r="GE2366" s="1"/>
      <c r="GF2366" s="1"/>
      <c r="GG2366" s="1"/>
      <c r="GH2366" s="1"/>
      <c r="GI2366" s="1"/>
      <c r="GJ2366" s="1"/>
      <c r="GK2366" s="1"/>
      <c r="GL2366" s="1"/>
      <c r="GM2366" s="1"/>
      <c r="GN2366" s="1"/>
      <c r="GO2366" s="1"/>
    </row>
    <row r="2367" spans="1:197" s="40" customFormat="1" x14ac:dyDescent="0.25">
      <c r="A2367" s="41"/>
      <c r="B2367" s="4"/>
      <c r="C2367" s="41"/>
      <c r="D2367" s="42"/>
      <c r="E2367" s="42"/>
      <c r="F2367" s="42"/>
      <c r="G2367" s="1"/>
      <c r="H2367" s="1"/>
      <c r="I2367" s="1"/>
      <c r="J2367" s="1"/>
      <c r="K2367" s="1"/>
      <c r="L2367" s="1"/>
      <c r="M2367" s="2"/>
      <c r="N2367" s="1"/>
      <c r="O2367" s="1"/>
      <c r="P2367" s="1"/>
      <c r="Q2367" s="1"/>
      <c r="R2367" s="1"/>
      <c r="S2367" s="1"/>
      <c r="T2367" s="1"/>
      <c r="U2367" s="1"/>
      <c r="V2367" s="1"/>
      <c r="W2367" s="1"/>
      <c r="X2367" s="1"/>
      <c r="Y2367" s="1"/>
      <c r="Z2367" s="1"/>
      <c r="AA2367" s="1"/>
      <c r="AB2367" s="1"/>
      <c r="AC2367" s="1"/>
      <c r="AD2367" s="1"/>
      <c r="AE2367" s="1"/>
      <c r="AF2367" s="1"/>
      <c r="AG2367" s="1"/>
      <c r="AH2367" s="1"/>
      <c r="AI2367" s="1"/>
      <c r="AJ2367" s="1"/>
      <c r="AK2367" s="1"/>
      <c r="AL2367" s="1"/>
      <c r="AM2367" s="1"/>
      <c r="AN2367" s="1"/>
      <c r="AO2367" s="1"/>
      <c r="AP2367" s="1"/>
      <c r="AQ2367" s="1"/>
      <c r="AR2367" s="1"/>
      <c r="AS2367" s="1"/>
      <c r="AT2367" s="1"/>
      <c r="AU2367" s="1"/>
      <c r="AV2367" s="1"/>
      <c r="AW2367" s="1"/>
      <c r="AX2367" s="1"/>
      <c r="AY2367" s="1"/>
      <c r="AZ2367" s="1"/>
      <c r="BA2367" s="1"/>
      <c r="BB2367" s="1"/>
      <c r="BC2367" s="1"/>
      <c r="BD2367" s="1"/>
      <c r="BE2367" s="1"/>
      <c r="BF2367" s="1"/>
      <c r="BG2367" s="1"/>
      <c r="BH2367" s="1"/>
      <c r="BI2367" s="1"/>
      <c r="BJ2367" s="1"/>
      <c r="BK2367" s="1"/>
      <c r="BL2367" s="1"/>
      <c r="BM2367" s="1"/>
      <c r="BN2367" s="1"/>
      <c r="BO2367" s="1"/>
      <c r="BP2367" s="1"/>
      <c r="BQ2367" s="1"/>
      <c r="BR2367" s="1"/>
      <c r="BS2367" s="1"/>
      <c r="BT2367" s="1"/>
      <c r="BU2367" s="1"/>
      <c r="BV2367" s="1"/>
      <c r="BW2367" s="1"/>
      <c r="BX2367" s="1"/>
      <c r="BY2367" s="1"/>
      <c r="BZ2367" s="1"/>
      <c r="CA2367" s="1"/>
      <c r="CB2367" s="1"/>
      <c r="CC2367" s="1"/>
      <c r="CD2367" s="1"/>
      <c r="CE2367" s="1"/>
      <c r="CF2367" s="1"/>
      <c r="CG2367" s="1"/>
      <c r="CH2367" s="1"/>
      <c r="CI2367" s="1"/>
      <c r="CJ2367" s="1"/>
      <c r="CK2367" s="1"/>
      <c r="CL2367" s="1"/>
      <c r="CM2367" s="1"/>
      <c r="CN2367" s="1"/>
      <c r="CO2367" s="1"/>
      <c r="CP2367" s="1"/>
      <c r="CQ2367" s="1"/>
      <c r="CR2367" s="1"/>
      <c r="CS2367" s="1"/>
      <c r="CT2367" s="1"/>
      <c r="CU2367" s="1"/>
      <c r="CV2367" s="1"/>
      <c r="CW2367" s="1"/>
      <c r="CX2367" s="1"/>
      <c r="CY2367" s="1"/>
      <c r="CZ2367" s="1"/>
      <c r="DA2367" s="1"/>
      <c r="DB2367" s="1"/>
      <c r="DC2367" s="1"/>
      <c r="DD2367" s="1"/>
      <c r="DE2367" s="1"/>
      <c r="DF2367" s="1"/>
      <c r="DG2367" s="1"/>
      <c r="DH2367" s="1"/>
      <c r="DI2367" s="1"/>
      <c r="DJ2367" s="1"/>
      <c r="DK2367" s="1"/>
      <c r="DL2367" s="1"/>
      <c r="DM2367" s="1"/>
      <c r="DN2367" s="1"/>
      <c r="DO2367" s="1"/>
      <c r="DP2367" s="1"/>
      <c r="DQ2367" s="1"/>
      <c r="DR2367" s="1"/>
      <c r="DS2367" s="1"/>
      <c r="DT2367" s="1"/>
      <c r="DU2367" s="1"/>
      <c r="DV2367" s="1"/>
      <c r="DW2367" s="1"/>
      <c r="DX2367" s="1"/>
      <c r="DY2367" s="1"/>
      <c r="DZ2367" s="1"/>
      <c r="EA2367" s="1"/>
      <c r="EB2367" s="1"/>
      <c r="EC2367" s="1"/>
      <c r="ED2367" s="1"/>
      <c r="EE2367" s="1"/>
      <c r="EF2367" s="1"/>
      <c r="EG2367" s="1"/>
      <c r="EH2367" s="1"/>
      <c r="EI2367" s="1"/>
      <c r="EJ2367" s="1"/>
      <c r="EK2367" s="1"/>
      <c r="EL2367" s="1"/>
      <c r="EM2367" s="1"/>
      <c r="EN2367" s="1"/>
      <c r="EO2367" s="1"/>
      <c r="EP2367" s="1"/>
      <c r="EQ2367" s="1"/>
      <c r="ER2367" s="1"/>
      <c r="ES2367" s="1"/>
      <c r="ET2367" s="1"/>
      <c r="EU2367" s="1"/>
      <c r="EV2367" s="1"/>
      <c r="EW2367" s="1"/>
      <c r="EX2367" s="1"/>
      <c r="EY2367" s="1"/>
      <c r="EZ2367" s="1"/>
      <c r="FA2367" s="1"/>
      <c r="FB2367" s="1"/>
      <c r="FC2367" s="1"/>
      <c r="FD2367" s="1"/>
      <c r="FE2367" s="1"/>
      <c r="FF2367" s="1"/>
      <c r="FG2367" s="1"/>
      <c r="FH2367" s="1"/>
      <c r="FI2367" s="1"/>
      <c r="FJ2367" s="1"/>
      <c r="FK2367" s="1"/>
      <c r="FL2367" s="1"/>
      <c r="FM2367" s="1"/>
      <c r="FN2367" s="1"/>
      <c r="FO2367" s="1"/>
      <c r="FP2367" s="1"/>
      <c r="FQ2367" s="1"/>
      <c r="FR2367" s="1"/>
      <c r="FS2367" s="1"/>
      <c r="FT2367" s="1"/>
      <c r="FU2367" s="1"/>
      <c r="FV2367" s="1"/>
      <c r="FW2367" s="1"/>
      <c r="FX2367" s="1"/>
      <c r="FY2367" s="1"/>
      <c r="FZ2367" s="1"/>
      <c r="GA2367" s="1"/>
      <c r="GB2367" s="1"/>
      <c r="GC2367" s="1"/>
      <c r="GD2367" s="1"/>
      <c r="GE2367" s="1"/>
      <c r="GF2367" s="1"/>
      <c r="GG2367" s="1"/>
      <c r="GH2367" s="1"/>
      <c r="GI2367" s="1"/>
      <c r="GJ2367" s="1"/>
      <c r="GK2367" s="1"/>
      <c r="GL2367" s="1"/>
      <c r="GM2367" s="1"/>
      <c r="GN2367" s="1"/>
      <c r="GO2367" s="1"/>
    </row>
    <row r="2368" spans="1:197" s="40" customFormat="1" x14ac:dyDescent="0.25">
      <c r="A2368" s="41"/>
      <c r="B2368" s="4"/>
      <c r="C2368" s="41"/>
      <c r="D2368" s="42"/>
      <c r="E2368" s="42"/>
      <c r="F2368" s="42"/>
      <c r="G2368" s="1"/>
      <c r="H2368" s="1"/>
      <c r="I2368" s="1"/>
      <c r="J2368" s="1"/>
      <c r="K2368" s="1"/>
      <c r="L2368" s="1"/>
      <c r="M2368" s="2"/>
      <c r="N2368" s="1"/>
      <c r="O2368" s="1"/>
      <c r="P2368" s="1"/>
      <c r="Q2368" s="1"/>
      <c r="R2368" s="1"/>
      <c r="S2368" s="1"/>
      <c r="T2368" s="1"/>
      <c r="U2368" s="1"/>
      <c r="V2368" s="1"/>
      <c r="W2368" s="1"/>
      <c r="X2368" s="1"/>
      <c r="Y2368" s="1"/>
      <c r="Z2368" s="1"/>
      <c r="AA2368" s="1"/>
      <c r="AB2368" s="1"/>
      <c r="AC2368" s="1"/>
      <c r="AD2368" s="1"/>
      <c r="AE2368" s="1"/>
      <c r="AF2368" s="1"/>
      <c r="AG2368" s="1"/>
      <c r="AH2368" s="1"/>
      <c r="AI2368" s="1"/>
      <c r="AJ2368" s="1"/>
      <c r="AK2368" s="1"/>
      <c r="AL2368" s="1"/>
      <c r="AM2368" s="1"/>
      <c r="AN2368" s="1"/>
      <c r="AO2368" s="1"/>
      <c r="AP2368" s="1"/>
      <c r="AQ2368" s="1"/>
      <c r="AR2368" s="1"/>
      <c r="AS2368" s="1"/>
      <c r="AT2368" s="1"/>
      <c r="AU2368" s="1"/>
      <c r="AV2368" s="1"/>
      <c r="AW2368" s="1"/>
      <c r="AX2368" s="1"/>
      <c r="AY2368" s="1"/>
      <c r="AZ2368" s="1"/>
      <c r="BA2368" s="1"/>
      <c r="BB2368" s="1"/>
      <c r="BC2368" s="1"/>
      <c r="BD2368" s="1"/>
      <c r="BE2368" s="1"/>
      <c r="BF2368" s="1"/>
      <c r="BG2368" s="1"/>
      <c r="BH2368" s="1"/>
      <c r="BI2368" s="1"/>
      <c r="BJ2368" s="1"/>
      <c r="BK2368" s="1"/>
      <c r="BL2368" s="1"/>
      <c r="BM2368" s="1"/>
      <c r="BN2368" s="1"/>
      <c r="BO2368" s="1"/>
      <c r="BP2368" s="1"/>
      <c r="BQ2368" s="1"/>
      <c r="BR2368" s="1"/>
      <c r="BS2368" s="1"/>
      <c r="BT2368" s="1"/>
      <c r="BU2368" s="1"/>
      <c r="BV2368" s="1"/>
      <c r="BW2368" s="1"/>
      <c r="BX2368" s="1"/>
      <c r="BY2368" s="1"/>
      <c r="BZ2368" s="1"/>
      <c r="CA2368" s="1"/>
      <c r="CB2368" s="1"/>
      <c r="CC2368" s="1"/>
      <c r="CD2368" s="1"/>
      <c r="CE2368" s="1"/>
      <c r="CF2368" s="1"/>
      <c r="CG2368" s="1"/>
      <c r="CH2368" s="1"/>
      <c r="CI2368" s="1"/>
      <c r="CJ2368" s="1"/>
      <c r="CK2368" s="1"/>
      <c r="CL2368" s="1"/>
      <c r="CM2368" s="1"/>
      <c r="CN2368" s="1"/>
      <c r="CO2368" s="1"/>
      <c r="CP2368" s="1"/>
      <c r="CQ2368" s="1"/>
      <c r="CR2368" s="1"/>
      <c r="CS2368" s="1"/>
      <c r="CT2368" s="1"/>
      <c r="CU2368" s="1"/>
      <c r="CV2368" s="1"/>
      <c r="CW2368" s="1"/>
      <c r="CX2368" s="1"/>
      <c r="CY2368" s="1"/>
      <c r="CZ2368" s="1"/>
      <c r="DA2368" s="1"/>
      <c r="DB2368" s="1"/>
      <c r="DC2368" s="1"/>
      <c r="DD2368" s="1"/>
      <c r="DE2368" s="1"/>
      <c r="DF2368" s="1"/>
      <c r="DG2368" s="1"/>
      <c r="DH2368" s="1"/>
      <c r="DI2368" s="1"/>
      <c r="DJ2368" s="1"/>
      <c r="DK2368" s="1"/>
      <c r="DL2368" s="1"/>
      <c r="DM2368" s="1"/>
      <c r="DN2368" s="1"/>
      <c r="DO2368" s="1"/>
      <c r="DP2368" s="1"/>
      <c r="DQ2368" s="1"/>
      <c r="DR2368" s="1"/>
      <c r="DS2368" s="1"/>
      <c r="DT2368" s="1"/>
      <c r="DU2368" s="1"/>
      <c r="DV2368" s="1"/>
      <c r="DW2368" s="1"/>
      <c r="DX2368" s="1"/>
      <c r="DY2368" s="1"/>
      <c r="DZ2368" s="1"/>
      <c r="EA2368" s="1"/>
      <c r="EB2368" s="1"/>
      <c r="EC2368" s="1"/>
      <c r="ED2368" s="1"/>
      <c r="EE2368" s="1"/>
      <c r="EF2368" s="1"/>
      <c r="EG2368" s="1"/>
      <c r="EH2368" s="1"/>
      <c r="EI2368" s="1"/>
      <c r="EJ2368" s="1"/>
      <c r="EK2368" s="1"/>
      <c r="EL2368" s="1"/>
      <c r="EM2368" s="1"/>
      <c r="EN2368" s="1"/>
      <c r="EO2368" s="1"/>
      <c r="EP2368" s="1"/>
      <c r="EQ2368" s="1"/>
      <c r="ER2368" s="1"/>
      <c r="ES2368" s="1"/>
      <c r="ET2368" s="1"/>
      <c r="EU2368" s="1"/>
      <c r="EV2368" s="1"/>
      <c r="EW2368" s="1"/>
      <c r="EX2368" s="1"/>
      <c r="EY2368" s="1"/>
      <c r="EZ2368" s="1"/>
      <c r="FA2368" s="1"/>
      <c r="FB2368" s="1"/>
      <c r="FC2368" s="1"/>
      <c r="FD2368" s="1"/>
      <c r="FE2368" s="1"/>
      <c r="FF2368" s="1"/>
      <c r="FG2368" s="1"/>
      <c r="FH2368" s="1"/>
      <c r="FI2368" s="1"/>
      <c r="FJ2368" s="1"/>
      <c r="FK2368" s="1"/>
      <c r="FL2368" s="1"/>
      <c r="FM2368" s="1"/>
      <c r="FN2368" s="1"/>
      <c r="FO2368" s="1"/>
      <c r="FP2368" s="1"/>
      <c r="FQ2368" s="1"/>
      <c r="FR2368" s="1"/>
      <c r="FS2368" s="1"/>
      <c r="FT2368" s="1"/>
      <c r="FU2368" s="1"/>
      <c r="FV2368" s="1"/>
      <c r="FW2368" s="1"/>
      <c r="FX2368" s="1"/>
      <c r="FY2368" s="1"/>
      <c r="FZ2368" s="1"/>
      <c r="GA2368" s="1"/>
      <c r="GB2368" s="1"/>
      <c r="GC2368" s="1"/>
      <c r="GD2368" s="1"/>
      <c r="GE2368" s="1"/>
      <c r="GF2368" s="1"/>
      <c r="GG2368" s="1"/>
      <c r="GH2368" s="1"/>
      <c r="GI2368" s="1"/>
      <c r="GJ2368" s="1"/>
      <c r="GK2368" s="1"/>
      <c r="GL2368" s="1"/>
      <c r="GM2368" s="1"/>
      <c r="GN2368" s="1"/>
      <c r="GO2368" s="1"/>
    </row>
    <row r="2369" spans="1:197" s="40" customFormat="1" x14ac:dyDescent="0.25">
      <c r="A2369" s="41"/>
      <c r="B2369" s="4"/>
      <c r="C2369" s="41"/>
      <c r="D2369" s="42"/>
      <c r="E2369" s="42"/>
      <c r="F2369" s="42"/>
      <c r="G2369" s="1"/>
      <c r="H2369" s="1"/>
      <c r="I2369" s="1"/>
      <c r="J2369" s="1"/>
      <c r="K2369" s="1"/>
      <c r="L2369" s="1"/>
      <c r="M2369" s="2"/>
      <c r="N2369" s="1"/>
      <c r="O2369" s="1"/>
      <c r="P2369" s="1"/>
      <c r="Q2369" s="1"/>
      <c r="R2369" s="1"/>
      <c r="S2369" s="1"/>
      <c r="T2369" s="1"/>
      <c r="U2369" s="1"/>
      <c r="V2369" s="1"/>
      <c r="W2369" s="1"/>
      <c r="X2369" s="1"/>
      <c r="Y2369" s="1"/>
      <c r="Z2369" s="1"/>
      <c r="AA2369" s="1"/>
      <c r="AB2369" s="1"/>
      <c r="AC2369" s="1"/>
      <c r="AD2369" s="1"/>
      <c r="AE2369" s="1"/>
      <c r="AF2369" s="1"/>
      <c r="AG2369" s="1"/>
      <c r="AH2369" s="1"/>
      <c r="AI2369" s="1"/>
      <c r="AJ2369" s="1"/>
      <c r="AK2369" s="1"/>
      <c r="AL2369" s="1"/>
      <c r="AM2369" s="1"/>
      <c r="AN2369" s="1"/>
      <c r="AO2369" s="1"/>
      <c r="AP2369" s="1"/>
      <c r="AQ2369" s="1"/>
      <c r="AR2369" s="1"/>
      <c r="AS2369" s="1"/>
      <c r="AT2369" s="1"/>
      <c r="AU2369" s="1"/>
      <c r="AV2369" s="1"/>
      <c r="AW2369" s="1"/>
      <c r="AX2369" s="1"/>
      <c r="AY2369" s="1"/>
      <c r="AZ2369" s="1"/>
      <c r="BA2369" s="1"/>
      <c r="BB2369" s="1"/>
      <c r="BC2369" s="1"/>
      <c r="BD2369" s="1"/>
      <c r="BE2369" s="1"/>
      <c r="BF2369" s="1"/>
      <c r="BG2369" s="1"/>
      <c r="BH2369" s="1"/>
      <c r="BI2369" s="1"/>
      <c r="BJ2369" s="1"/>
      <c r="BK2369" s="1"/>
      <c r="BL2369" s="1"/>
      <c r="BM2369" s="1"/>
      <c r="BN2369" s="1"/>
      <c r="BO2369" s="1"/>
      <c r="BP2369" s="1"/>
      <c r="BQ2369" s="1"/>
      <c r="BR2369" s="1"/>
      <c r="BS2369" s="1"/>
      <c r="BT2369" s="1"/>
      <c r="BU2369" s="1"/>
      <c r="BV2369" s="1"/>
      <c r="BW2369" s="1"/>
      <c r="BX2369" s="1"/>
      <c r="BY2369" s="1"/>
      <c r="BZ2369" s="1"/>
      <c r="CA2369" s="1"/>
      <c r="CB2369" s="1"/>
      <c r="CC2369" s="1"/>
      <c r="CD2369" s="1"/>
      <c r="CE2369" s="1"/>
      <c r="CF2369" s="1"/>
      <c r="CG2369" s="1"/>
      <c r="CH2369" s="1"/>
      <c r="CI2369" s="1"/>
      <c r="CJ2369" s="1"/>
      <c r="CK2369" s="1"/>
      <c r="CL2369" s="1"/>
      <c r="CM2369" s="1"/>
      <c r="CN2369" s="1"/>
      <c r="CO2369" s="1"/>
      <c r="CP2369" s="1"/>
      <c r="CQ2369" s="1"/>
      <c r="CR2369" s="1"/>
      <c r="CS2369" s="1"/>
      <c r="CT2369" s="1"/>
      <c r="CU2369" s="1"/>
      <c r="CV2369" s="1"/>
      <c r="CW2369" s="1"/>
      <c r="CX2369" s="1"/>
      <c r="CY2369" s="1"/>
      <c r="CZ2369" s="1"/>
      <c r="DA2369" s="1"/>
      <c r="DB2369" s="1"/>
      <c r="DC2369" s="1"/>
      <c r="DD2369" s="1"/>
      <c r="DE2369" s="1"/>
      <c r="DF2369" s="1"/>
      <c r="DG2369" s="1"/>
      <c r="DH2369" s="1"/>
      <c r="DI2369" s="1"/>
      <c r="DJ2369" s="1"/>
      <c r="DK2369" s="1"/>
      <c r="DL2369" s="1"/>
      <c r="DM2369" s="1"/>
      <c r="DN2369" s="1"/>
      <c r="DO2369" s="1"/>
      <c r="DP2369" s="1"/>
      <c r="DQ2369" s="1"/>
      <c r="DR2369" s="1"/>
      <c r="DS2369" s="1"/>
      <c r="DT2369" s="1"/>
      <c r="DU2369" s="1"/>
      <c r="DV2369" s="1"/>
      <c r="DW2369" s="1"/>
      <c r="DX2369" s="1"/>
      <c r="DY2369" s="1"/>
      <c r="DZ2369" s="1"/>
      <c r="EA2369" s="1"/>
      <c r="EB2369" s="1"/>
      <c r="EC2369" s="1"/>
      <c r="ED2369" s="1"/>
      <c r="EE2369" s="1"/>
      <c r="EF2369" s="1"/>
      <c r="EG2369" s="1"/>
      <c r="EH2369" s="1"/>
      <c r="EI2369" s="1"/>
      <c r="EJ2369" s="1"/>
      <c r="EK2369" s="1"/>
      <c r="EL2369" s="1"/>
      <c r="EM2369" s="1"/>
      <c r="EN2369" s="1"/>
      <c r="EO2369" s="1"/>
      <c r="EP2369" s="1"/>
      <c r="EQ2369" s="1"/>
      <c r="ER2369" s="1"/>
      <c r="ES2369" s="1"/>
      <c r="ET2369" s="1"/>
      <c r="EU2369" s="1"/>
      <c r="EV2369" s="1"/>
      <c r="EW2369" s="1"/>
      <c r="EX2369" s="1"/>
      <c r="EY2369" s="1"/>
      <c r="EZ2369" s="1"/>
      <c r="FA2369" s="1"/>
      <c r="FB2369" s="1"/>
      <c r="FC2369" s="1"/>
      <c r="FD2369" s="1"/>
      <c r="FE2369" s="1"/>
      <c r="FF2369" s="1"/>
      <c r="FG2369" s="1"/>
      <c r="FH2369" s="1"/>
      <c r="FI2369" s="1"/>
      <c r="FJ2369" s="1"/>
      <c r="FK2369" s="1"/>
      <c r="FL2369" s="1"/>
      <c r="FM2369" s="1"/>
      <c r="FN2369" s="1"/>
      <c r="FO2369" s="1"/>
      <c r="FP2369" s="1"/>
      <c r="FQ2369" s="1"/>
      <c r="FR2369" s="1"/>
      <c r="FS2369" s="1"/>
      <c r="FT2369" s="1"/>
      <c r="FU2369" s="1"/>
      <c r="FV2369" s="1"/>
      <c r="FW2369" s="1"/>
      <c r="FX2369" s="1"/>
      <c r="FY2369" s="1"/>
      <c r="FZ2369" s="1"/>
      <c r="GA2369" s="1"/>
      <c r="GB2369" s="1"/>
      <c r="GC2369" s="1"/>
      <c r="GD2369" s="1"/>
      <c r="GE2369" s="1"/>
      <c r="GF2369" s="1"/>
      <c r="GG2369" s="1"/>
      <c r="GH2369" s="1"/>
      <c r="GI2369" s="1"/>
      <c r="GJ2369" s="1"/>
      <c r="GK2369" s="1"/>
      <c r="GL2369" s="1"/>
      <c r="GM2369" s="1"/>
      <c r="GN2369" s="1"/>
      <c r="GO2369" s="1"/>
    </row>
    <row r="2370" spans="1:197" s="40" customFormat="1" x14ac:dyDescent="0.25">
      <c r="A2370" s="41"/>
      <c r="B2370" s="4"/>
      <c r="C2370" s="41"/>
      <c r="D2370" s="42"/>
      <c r="E2370" s="42"/>
      <c r="F2370" s="42"/>
      <c r="G2370" s="1"/>
      <c r="H2370" s="1"/>
      <c r="I2370" s="1"/>
      <c r="J2370" s="1"/>
      <c r="K2370" s="1"/>
      <c r="L2370" s="1"/>
      <c r="M2370" s="2"/>
      <c r="N2370" s="1"/>
      <c r="O2370" s="1"/>
      <c r="P2370" s="1"/>
      <c r="Q2370" s="1"/>
      <c r="R2370" s="1"/>
      <c r="S2370" s="1"/>
      <c r="T2370" s="1"/>
      <c r="U2370" s="1"/>
      <c r="V2370" s="1"/>
      <c r="W2370" s="1"/>
      <c r="X2370" s="1"/>
      <c r="Y2370" s="1"/>
      <c r="Z2370" s="1"/>
      <c r="AA2370" s="1"/>
      <c r="AB2370" s="1"/>
      <c r="AC2370" s="1"/>
      <c r="AD2370" s="1"/>
      <c r="AE2370" s="1"/>
      <c r="AF2370" s="1"/>
      <c r="AG2370" s="1"/>
      <c r="AH2370" s="1"/>
      <c r="AI2370" s="1"/>
      <c r="AJ2370" s="1"/>
      <c r="AK2370" s="1"/>
      <c r="AL2370" s="1"/>
      <c r="AM2370" s="1"/>
      <c r="AN2370" s="1"/>
      <c r="AO2370" s="1"/>
      <c r="AP2370" s="1"/>
      <c r="AQ2370" s="1"/>
      <c r="AR2370" s="1"/>
      <c r="AS2370" s="1"/>
      <c r="AT2370" s="1"/>
      <c r="AU2370" s="1"/>
      <c r="AV2370" s="1"/>
      <c r="AW2370" s="1"/>
      <c r="AX2370" s="1"/>
      <c r="AY2370" s="1"/>
      <c r="AZ2370" s="1"/>
      <c r="BA2370" s="1"/>
      <c r="BB2370" s="1"/>
      <c r="BC2370" s="1"/>
      <c r="BD2370" s="1"/>
      <c r="BE2370" s="1"/>
      <c r="BF2370" s="1"/>
      <c r="BG2370" s="1"/>
      <c r="BH2370" s="1"/>
      <c r="BI2370" s="1"/>
      <c r="BJ2370" s="1"/>
      <c r="BK2370" s="1"/>
      <c r="BL2370" s="1"/>
      <c r="BM2370" s="1"/>
      <c r="BN2370" s="1"/>
      <c r="BO2370" s="1"/>
      <c r="BP2370" s="1"/>
      <c r="BQ2370" s="1"/>
      <c r="BR2370" s="1"/>
      <c r="BS2370" s="1"/>
      <c r="BT2370" s="1"/>
      <c r="BU2370" s="1"/>
      <c r="BV2370" s="1"/>
      <c r="BW2370" s="1"/>
      <c r="BX2370" s="1"/>
      <c r="BY2370" s="1"/>
      <c r="BZ2370" s="1"/>
      <c r="CA2370" s="1"/>
      <c r="CB2370" s="1"/>
      <c r="CC2370" s="1"/>
      <c r="CD2370" s="1"/>
      <c r="CE2370" s="1"/>
      <c r="CF2370" s="1"/>
      <c r="CG2370" s="1"/>
      <c r="CH2370" s="1"/>
      <c r="CI2370" s="1"/>
      <c r="CJ2370" s="1"/>
      <c r="CK2370" s="1"/>
      <c r="CL2370" s="1"/>
      <c r="CM2370" s="1"/>
      <c r="CN2370" s="1"/>
      <c r="CO2370" s="1"/>
      <c r="CP2370" s="1"/>
      <c r="CQ2370" s="1"/>
      <c r="CR2370" s="1"/>
      <c r="CS2370" s="1"/>
      <c r="CT2370" s="1"/>
      <c r="CU2370" s="1"/>
      <c r="CV2370" s="1"/>
      <c r="CW2370" s="1"/>
      <c r="CX2370" s="1"/>
      <c r="CY2370" s="1"/>
      <c r="CZ2370" s="1"/>
      <c r="DA2370" s="1"/>
      <c r="DB2370" s="1"/>
      <c r="DC2370" s="1"/>
      <c r="DD2370" s="1"/>
      <c r="DE2370" s="1"/>
      <c r="DF2370" s="1"/>
      <c r="DG2370" s="1"/>
      <c r="DH2370" s="1"/>
      <c r="DI2370" s="1"/>
      <c r="DJ2370" s="1"/>
      <c r="DK2370" s="1"/>
      <c r="DL2370" s="1"/>
      <c r="DM2370" s="1"/>
      <c r="DN2370" s="1"/>
      <c r="DO2370" s="1"/>
      <c r="DP2370" s="1"/>
      <c r="DQ2370" s="1"/>
      <c r="DR2370" s="1"/>
      <c r="DS2370" s="1"/>
      <c r="DT2370" s="1"/>
      <c r="DU2370" s="1"/>
      <c r="DV2370" s="1"/>
      <c r="DW2370" s="1"/>
      <c r="DX2370" s="1"/>
      <c r="DY2370" s="1"/>
      <c r="DZ2370" s="1"/>
      <c r="EA2370" s="1"/>
      <c r="EB2370" s="1"/>
      <c r="EC2370" s="1"/>
      <c r="ED2370" s="1"/>
      <c r="EE2370" s="1"/>
      <c r="EF2370" s="1"/>
      <c r="EG2370" s="1"/>
      <c r="EH2370" s="1"/>
      <c r="EI2370" s="1"/>
      <c r="EJ2370" s="1"/>
      <c r="EK2370" s="1"/>
      <c r="EL2370" s="1"/>
      <c r="EM2370" s="1"/>
      <c r="EN2370" s="1"/>
      <c r="EO2370" s="1"/>
      <c r="EP2370" s="1"/>
      <c r="EQ2370" s="1"/>
      <c r="ER2370" s="1"/>
      <c r="ES2370" s="1"/>
      <c r="ET2370" s="1"/>
      <c r="EU2370" s="1"/>
      <c r="EV2370" s="1"/>
      <c r="EW2370" s="1"/>
      <c r="EX2370" s="1"/>
      <c r="EY2370" s="1"/>
      <c r="EZ2370" s="1"/>
      <c r="FA2370" s="1"/>
      <c r="FB2370" s="1"/>
      <c r="FC2370" s="1"/>
      <c r="FD2370" s="1"/>
      <c r="FE2370" s="1"/>
      <c r="FF2370" s="1"/>
      <c r="FG2370" s="1"/>
      <c r="FH2370" s="1"/>
      <c r="FI2370" s="1"/>
      <c r="FJ2370" s="1"/>
      <c r="FK2370" s="1"/>
      <c r="FL2370" s="1"/>
      <c r="FM2370" s="1"/>
      <c r="FN2370" s="1"/>
      <c r="FO2370" s="1"/>
      <c r="FP2370" s="1"/>
      <c r="FQ2370" s="1"/>
      <c r="FR2370" s="1"/>
      <c r="FS2370" s="1"/>
      <c r="FT2370" s="1"/>
      <c r="FU2370" s="1"/>
      <c r="FV2370" s="1"/>
      <c r="FW2370" s="1"/>
      <c r="FX2370" s="1"/>
      <c r="FY2370" s="1"/>
      <c r="FZ2370" s="1"/>
      <c r="GA2370" s="1"/>
      <c r="GB2370" s="1"/>
      <c r="GC2370" s="1"/>
      <c r="GD2370" s="1"/>
      <c r="GE2370" s="1"/>
      <c r="GF2370" s="1"/>
      <c r="GG2370" s="1"/>
      <c r="GH2370" s="1"/>
      <c r="GI2370" s="1"/>
      <c r="GJ2370" s="1"/>
      <c r="GK2370" s="1"/>
      <c r="GL2370" s="1"/>
      <c r="GM2370" s="1"/>
      <c r="GN2370" s="1"/>
      <c r="GO2370" s="1"/>
    </row>
    <row r="2371" spans="1:197" s="40" customFormat="1" x14ac:dyDescent="0.25">
      <c r="A2371" s="41"/>
      <c r="B2371" s="4"/>
      <c r="C2371" s="41"/>
      <c r="D2371" s="42"/>
      <c r="E2371" s="42"/>
      <c r="F2371" s="42"/>
      <c r="G2371" s="1"/>
      <c r="H2371" s="1"/>
      <c r="I2371" s="1"/>
      <c r="J2371" s="1"/>
      <c r="K2371" s="1"/>
      <c r="L2371" s="1"/>
      <c r="M2371" s="2"/>
      <c r="N2371" s="1"/>
      <c r="O2371" s="1"/>
      <c r="P2371" s="1"/>
      <c r="Q2371" s="1"/>
      <c r="R2371" s="1"/>
      <c r="S2371" s="1"/>
      <c r="T2371" s="1"/>
      <c r="U2371" s="1"/>
      <c r="V2371" s="1"/>
      <c r="W2371" s="1"/>
      <c r="X2371" s="1"/>
      <c r="Y2371" s="1"/>
      <c r="Z2371" s="1"/>
      <c r="AA2371" s="1"/>
      <c r="AB2371" s="1"/>
      <c r="AC2371" s="1"/>
      <c r="AD2371" s="1"/>
      <c r="AE2371" s="1"/>
      <c r="AF2371" s="1"/>
      <c r="AG2371" s="1"/>
      <c r="AH2371" s="1"/>
      <c r="AI2371" s="1"/>
      <c r="AJ2371" s="1"/>
      <c r="AK2371" s="1"/>
      <c r="AL2371" s="1"/>
      <c r="AM2371" s="1"/>
      <c r="AN2371" s="1"/>
      <c r="AO2371" s="1"/>
      <c r="AP2371" s="1"/>
      <c r="AQ2371" s="1"/>
      <c r="AR2371" s="1"/>
      <c r="AS2371" s="1"/>
      <c r="AT2371" s="1"/>
      <c r="AU2371" s="1"/>
      <c r="AV2371" s="1"/>
      <c r="AW2371" s="1"/>
      <c r="AX2371" s="1"/>
      <c r="AY2371" s="1"/>
      <c r="AZ2371" s="1"/>
      <c r="BA2371" s="1"/>
      <c r="BB2371" s="1"/>
      <c r="BC2371" s="1"/>
      <c r="BD2371" s="1"/>
      <c r="BE2371" s="1"/>
      <c r="BF2371" s="1"/>
      <c r="BG2371" s="1"/>
      <c r="BH2371" s="1"/>
      <c r="BI2371" s="1"/>
      <c r="BJ2371" s="1"/>
      <c r="BK2371" s="1"/>
      <c r="BL2371" s="1"/>
      <c r="BM2371" s="1"/>
      <c r="BN2371" s="1"/>
      <c r="BO2371" s="1"/>
      <c r="BP2371" s="1"/>
      <c r="BQ2371" s="1"/>
      <c r="BR2371" s="1"/>
      <c r="BS2371" s="1"/>
      <c r="BT2371" s="1"/>
      <c r="BU2371" s="1"/>
      <c r="BV2371" s="1"/>
      <c r="BW2371" s="1"/>
      <c r="BX2371" s="1"/>
      <c r="BY2371" s="1"/>
      <c r="BZ2371" s="1"/>
      <c r="CA2371" s="1"/>
      <c r="CB2371" s="1"/>
      <c r="CC2371" s="1"/>
      <c r="CD2371" s="1"/>
      <c r="CE2371" s="1"/>
      <c r="CF2371" s="1"/>
      <c r="CG2371" s="1"/>
      <c r="CH2371" s="1"/>
      <c r="CI2371" s="1"/>
      <c r="CJ2371" s="1"/>
      <c r="CK2371" s="1"/>
      <c r="CL2371" s="1"/>
      <c r="CM2371" s="1"/>
      <c r="CN2371" s="1"/>
      <c r="CO2371" s="1"/>
      <c r="CP2371" s="1"/>
      <c r="CQ2371" s="1"/>
      <c r="CR2371" s="1"/>
      <c r="CS2371" s="1"/>
      <c r="CT2371" s="1"/>
      <c r="CU2371" s="1"/>
      <c r="CV2371" s="1"/>
      <c r="CW2371" s="1"/>
      <c r="CX2371" s="1"/>
      <c r="CY2371" s="1"/>
      <c r="CZ2371" s="1"/>
      <c r="DA2371" s="1"/>
      <c r="DB2371" s="1"/>
      <c r="DC2371" s="1"/>
      <c r="DD2371" s="1"/>
      <c r="DE2371" s="1"/>
      <c r="DF2371" s="1"/>
      <c r="DG2371" s="1"/>
      <c r="DH2371" s="1"/>
      <c r="DI2371" s="1"/>
      <c r="DJ2371" s="1"/>
      <c r="DK2371" s="1"/>
      <c r="DL2371" s="1"/>
      <c r="DM2371" s="1"/>
      <c r="DN2371" s="1"/>
      <c r="DO2371" s="1"/>
      <c r="DP2371" s="1"/>
      <c r="DQ2371" s="1"/>
      <c r="DR2371" s="1"/>
      <c r="DS2371" s="1"/>
      <c r="DT2371" s="1"/>
      <c r="DU2371" s="1"/>
      <c r="DV2371" s="1"/>
      <c r="DW2371" s="1"/>
      <c r="DX2371" s="1"/>
      <c r="DY2371" s="1"/>
      <c r="DZ2371" s="1"/>
      <c r="EA2371" s="1"/>
      <c r="EB2371" s="1"/>
      <c r="EC2371" s="1"/>
      <c r="ED2371" s="1"/>
      <c r="EE2371" s="1"/>
      <c r="EF2371" s="1"/>
      <c r="EG2371" s="1"/>
      <c r="EH2371" s="1"/>
      <c r="EI2371" s="1"/>
      <c r="EJ2371" s="1"/>
      <c r="EK2371" s="1"/>
      <c r="EL2371" s="1"/>
      <c r="EM2371" s="1"/>
      <c r="EN2371" s="1"/>
      <c r="EO2371" s="1"/>
      <c r="EP2371" s="1"/>
      <c r="EQ2371" s="1"/>
      <c r="ER2371" s="1"/>
      <c r="ES2371" s="1"/>
      <c r="ET2371" s="1"/>
      <c r="EU2371" s="1"/>
      <c r="EV2371" s="1"/>
      <c r="EW2371" s="1"/>
      <c r="EX2371" s="1"/>
      <c r="EY2371" s="1"/>
      <c r="EZ2371" s="1"/>
      <c r="FA2371" s="1"/>
      <c r="FB2371" s="1"/>
      <c r="FC2371" s="1"/>
      <c r="FD2371" s="1"/>
      <c r="FE2371" s="1"/>
      <c r="FF2371" s="1"/>
      <c r="FG2371" s="1"/>
      <c r="FH2371" s="1"/>
      <c r="FI2371" s="1"/>
      <c r="FJ2371" s="1"/>
      <c r="FK2371" s="1"/>
      <c r="FL2371" s="1"/>
      <c r="FM2371" s="1"/>
      <c r="FN2371" s="1"/>
      <c r="FO2371" s="1"/>
      <c r="FP2371" s="1"/>
      <c r="FQ2371" s="1"/>
      <c r="FR2371" s="1"/>
      <c r="FS2371" s="1"/>
      <c r="FT2371" s="1"/>
      <c r="FU2371" s="1"/>
      <c r="FV2371" s="1"/>
      <c r="FW2371" s="1"/>
      <c r="FX2371" s="1"/>
      <c r="FY2371" s="1"/>
      <c r="FZ2371" s="1"/>
      <c r="GA2371" s="1"/>
      <c r="GB2371" s="1"/>
      <c r="GC2371" s="1"/>
      <c r="GD2371" s="1"/>
      <c r="GE2371" s="1"/>
      <c r="GF2371" s="1"/>
      <c r="GG2371" s="1"/>
      <c r="GH2371" s="1"/>
      <c r="GI2371" s="1"/>
      <c r="GJ2371" s="1"/>
      <c r="GK2371" s="1"/>
      <c r="GL2371" s="1"/>
      <c r="GM2371" s="1"/>
      <c r="GN2371" s="1"/>
      <c r="GO2371" s="1"/>
    </row>
    <row r="2372" spans="1:197" s="40" customFormat="1" x14ac:dyDescent="0.25">
      <c r="A2372" s="41"/>
      <c r="B2372" s="4"/>
      <c r="C2372" s="41"/>
      <c r="D2372" s="42"/>
      <c r="E2372" s="42"/>
      <c r="F2372" s="42"/>
      <c r="G2372" s="1"/>
      <c r="H2372" s="1"/>
      <c r="I2372" s="1"/>
      <c r="J2372" s="1"/>
      <c r="K2372" s="1"/>
      <c r="L2372" s="1"/>
      <c r="M2372" s="2"/>
      <c r="N2372" s="1"/>
      <c r="O2372" s="1"/>
      <c r="P2372" s="1"/>
      <c r="Q2372" s="1"/>
      <c r="R2372" s="1"/>
      <c r="S2372" s="1"/>
      <c r="T2372" s="1"/>
      <c r="U2372" s="1"/>
      <c r="V2372" s="1"/>
      <c r="W2372" s="1"/>
      <c r="X2372" s="1"/>
      <c r="Y2372" s="1"/>
      <c r="Z2372" s="1"/>
      <c r="AA2372" s="1"/>
      <c r="AB2372" s="1"/>
      <c r="AC2372" s="1"/>
      <c r="AD2372" s="1"/>
      <c r="AE2372" s="1"/>
      <c r="AF2372" s="1"/>
      <c r="AG2372" s="1"/>
      <c r="AH2372" s="1"/>
      <c r="AI2372" s="1"/>
      <c r="AJ2372" s="1"/>
      <c r="AK2372" s="1"/>
      <c r="AL2372" s="1"/>
      <c r="AM2372" s="1"/>
      <c r="AN2372" s="1"/>
      <c r="AO2372" s="1"/>
      <c r="AP2372" s="1"/>
      <c r="AQ2372" s="1"/>
      <c r="AR2372" s="1"/>
      <c r="AS2372" s="1"/>
      <c r="AT2372" s="1"/>
      <c r="AU2372" s="1"/>
      <c r="AV2372" s="1"/>
      <c r="AW2372" s="1"/>
      <c r="AX2372" s="1"/>
      <c r="AY2372" s="1"/>
      <c r="AZ2372" s="1"/>
      <c r="BA2372" s="1"/>
      <c r="BB2372" s="1"/>
      <c r="BC2372" s="1"/>
      <c r="BD2372" s="1"/>
      <c r="BE2372" s="1"/>
      <c r="BF2372" s="1"/>
      <c r="BG2372" s="1"/>
      <c r="BH2372" s="1"/>
      <c r="BI2372" s="1"/>
      <c r="BJ2372" s="1"/>
      <c r="BK2372" s="1"/>
      <c r="BL2372" s="1"/>
      <c r="BM2372" s="1"/>
      <c r="BN2372" s="1"/>
      <c r="BO2372" s="1"/>
      <c r="BP2372" s="1"/>
      <c r="BQ2372" s="1"/>
      <c r="BR2372" s="1"/>
      <c r="BS2372" s="1"/>
      <c r="BT2372" s="1"/>
      <c r="BU2372" s="1"/>
      <c r="BV2372" s="1"/>
      <c r="BW2372" s="1"/>
      <c r="BX2372" s="1"/>
      <c r="BY2372" s="1"/>
      <c r="BZ2372" s="1"/>
      <c r="CA2372" s="1"/>
      <c r="CB2372" s="1"/>
      <c r="CC2372" s="1"/>
      <c r="CD2372" s="1"/>
      <c r="CE2372" s="1"/>
      <c r="CF2372" s="1"/>
      <c r="CG2372" s="1"/>
      <c r="CH2372" s="1"/>
      <c r="CI2372" s="1"/>
      <c r="CJ2372" s="1"/>
      <c r="CK2372" s="1"/>
      <c r="CL2372" s="1"/>
      <c r="CM2372" s="1"/>
      <c r="CN2372" s="1"/>
      <c r="CO2372" s="1"/>
      <c r="CP2372" s="1"/>
      <c r="CQ2372" s="1"/>
      <c r="CR2372" s="1"/>
      <c r="CS2372" s="1"/>
      <c r="CT2372" s="1"/>
      <c r="CU2372" s="1"/>
      <c r="CV2372" s="1"/>
      <c r="CW2372" s="1"/>
      <c r="CX2372" s="1"/>
      <c r="CY2372" s="1"/>
      <c r="CZ2372" s="1"/>
      <c r="DA2372" s="1"/>
      <c r="DB2372" s="1"/>
      <c r="DC2372" s="1"/>
      <c r="DD2372" s="1"/>
      <c r="DE2372" s="1"/>
      <c r="DF2372" s="1"/>
      <c r="DG2372" s="1"/>
      <c r="DH2372" s="1"/>
      <c r="DI2372" s="1"/>
      <c r="DJ2372" s="1"/>
      <c r="DK2372" s="1"/>
      <c r="DL2372" s="1"/>
      <c r="DM2372" s="1"/>
      <c r="DN2372" s="1"/>
      <c r="DO2372" s="1"/>
      <c r="DP2372" s="1"/>
      <c r="DQ2372" s="1"/>
      <c r="DR2372" s="1"/>
      <c r="DS2372" s="1"/>
      <c r="DT2372" s="1"/>
      <c r="DU2372" s="1"/>
      <c r="DV2372" s="1"/>
      <c r="DW2372" s="1"/>
      <c r="DX2372" s="1"/>
      <c r="DY2372" s="1"/>
      <c r="DZ2372" s="1"/>
      <c r="EA2372" s="1"/>
      <c r="EB2372" s="1"/>
      <c r="EC2372" s="1"/>
      <c r="ED2372" s="1"/>
      <c r="EE2372" s="1"/>
      <c r="EF2372" s="1"/>
      <c r="EG2372" s="1"/>
      <c r="EH2372" s="1"/>
      <c r="EI2372" s="1"/>
      <c r="EJ2372" s="1"/>
      <c r="EK2372" s="1"/>
      <c r="EL2372" s="1"/>
      <c r="EM2372" s="1"/>
      <c r="EN2372" s="1"/>
      <c r="EO2372" s="1"/>
      <c r="EP2372" s="1"/>
      <c r="EQ2372" s="1"/>
      <c r="ER2372" s="1"/>
      <c r="ES2372" s="1"/>
      <c r="ET2372" s="1"/>
      <c r="EU2372" s="1"/>
      <c r="EV2372" s="1"/>
      <c r="EW2372" s="1"/>
      <c r="EX2372" s="1"/>
      <c r="EY2372" s="1"/>
      <c r="EZ2372" s="1"/>
      <c r="FA2372" s="1"/>
      <c r="FB2372" s="1"/>
      <c r="FC2372" s="1"/>
      <c r="FD2372" s="1"/>
      <c r="FE2372" s="1"/>
      <c r="FF2372" s="1"/>
      <c r="FG2372" s="1"/>
      <c r="FH2372" s="1"/>
      <c r="FI2372" s="1"/>
      <c r="FJ2372" s="1"/>
      <c r="FK2372" s="1"/>
      <c r="FL2372" s="1"/>
      <c r="FM2372" s="1"/>
      <c r="FN2372" s="1"/>
      <c r="FO2372" s="1"/>
      <c r="FP2372" s="1"/>
      <c r="FQ2372" s="1"/>
      <c r="FR2372" s="1"/>
      <c r="FS2372" s="1"/>
      <c r="FT2372" s="1"/>
      <c r="FU2372" s="1"/>
      <c r="FV2372" s="1"/>
      <c r="FW2372" s="1"/>
      <c r="FX2372" s="1"/>
      <c r="FY2372" s="1"/>
      <c r="FZ2372" s="1"/>
      <c r="GA2372" s="1"/>
      <c r="GB2372" s="1"/>
      <c r="GC2372" s="1"/>
      <c r="GD2372" s="1"/>
      <c r="GE2372" s="1"/>
      <c r="GF2372" s="1"/>
      <c r="GG2372" s="1"/>
      <c r="GH2372" s="1"/>
      <c r="GI2372" s="1"/>
      <c r="GJ2372" s="1"/>
      <c r="GK2372" s="1"/>
      <c r="GL2372" s="1"/>
      <c r="GM2372" s="1"/>
      <c r="GN2372" s="1"/>
      <c r="GO2372" s="1"/>
    </row>
    <row r="2373" spans="1:197" s="40" customFormat="1" x14ac:dyDescent="0.25">
      <c r="A2373" s="41"/>
      <c r="B2373" s="4"/>
      <c r="C2373" s="41"/>
      <c r="D2373" s="42"/>
      <c r="E2373" s="42"/>
      <c r="F2373" s="42"/>
      <c r="G2373" s="1"/>
      <c r="H2373" s="1"/>
      <c r="I2373" s="1"/>
      <c r="J2373" s="1"/>
      <c r="K2373" s="1"/>
      <c r="L2373" s="1"/>
      <c r="M2373" s="2"/>
      <c r="N2373" s="1"/>
      <c r="O2373" s="1"/>
      <c r="P2373" s="1"/>
      <c r="Q2373" s="1"/>
      <c r="R2373" s="1"/>
      <c r="S2373" s="1"/>
      <c r="T2373" s="1"/>
      <c r="U2373" s="1"/>
      <c r="V2373" s="1"/>
      <c r="W2373" s="1"/>
      <c r="X2373" s="1"/>
      <c r="Y2373" s="1"/>
      <c r="Z2373" s="1"/>
      <c r="AA2373" s="1"/>
      <c r="AB2373" s="1"/>
      <c r="AC2373" s="1"/>
      <c r="AD2373" s="1"/>
      <c r="AE2373" s="1"/>
      <c r="AF2373" s="1"/>
      <c r="AG2373" s="1"/>
      <c r="AH2373" s="1"/>
      <c r="AI2373" s="1"/>
      <c r="AJ2373" s="1"/>
      <c r="AK2373" s="1"/>
      <c r="AL2373" s="1"/>
      <c r="AM2373" s="1"/>
      <c r="AN2373" s="1"/>
      <c r="AO2373" s="1"/>
      <c r="AP2373" s="1"/>
      <c r="AQ2373" s="1"/>
      <c r="AR2373" s="1"/>
      <c r="AS2373" s="1"/>
      <c r="AT2373" s="1"/>
      <c r="AU2373" s="1"/>
      <c r="AV2373" s="1"/>
      <c r="AW2373" s="1"/>
      <c r="AX2373" s="1"/>
      <c r="AY2373" s="1"/>
      <c r="AZ2373" s="1"/>
      <c r="BA2373" s="1"/>
      <c r="BB2373" s="1"/>
      <c r="BC2373" s="1"/>
      <c r="BD2373" s="1"/>
      <c r="BE2373" s="1"/>
      <c r="BF2373" s="1"/>
      <c r="BG2373" s="1"/>
      <c r="BH2373" s="1"/>
      <c r="BI2373" s="1"/>
      <c r="BJ2373" s="1"/>
      <c r="BK2373" s="1"/>
      <c r="BL2373" s="1"/>
      <c r="BM2373" s="1"/>
      <c r="BN2373" s="1"/>
      <c r="BO2373" s="1"/>
      <c r="BP2373" s="1"/>
      <c r="BQ2373" s="1"/>
      <c r="BR2373" s="1"/>
      <c r="BS2373" s="1"/>
      <c r="BT2373" s="1"/>
      <c r="BU2373" s="1"/>
      <c r="BV2373" s="1"/>
      <c r="BW2373" s="1"/>
      <c r="BX2373" s="1"/>
      <c r="BY2373" s="1"/>
      <c r="BZ2373" s="1"/>
      <c r="CA2373" s="1"/>
      <c r="CB2373" s="1"/>
      <c r="CC2373" s="1"/>
      <c r="CD2373" s="1"/>
      <c r="CE2373" s="1"/>
      <c r="CF2373" s="1"/>
      <c r="CG2373" s="1"/>
      <c r="CH2373" s="1"/>
      <c r="CI2373" s="1"/>
      <c r="CJ2373" s="1"/>
      <c r="CK2373" s="1"/>
      <c r="CL2373" s="1"/>
      <c r="CM2373" s="1"/>
      <c r="CN2373" s="1"/>
      <c r="CO2373" s="1"/>
      <c r="CP2373" s="1"/>
      <c r="CQ2373" s="1"/>
      <c r="CR2373" s="1"/>
      <c r="CS2373" s="1"/>
      <c r="CT2373" s="1"/>
      <c r="CU2373" s="1"/>
      <c r="CV2373" s="1"/>
      <c r="CW2373" s="1"/>
      <c r="CX2373" s="1"/>
      <c r="CY2373" s="1"/>
      <c r="CZ2373" s="1"/>
      <c r="DA2373" s="1"/>
      <c r="DB2373" s="1"/>
      <c r="DC2373" s="1"/>
      <c r="DD2373" s="1"/>
      <c r="DE2373" s="1"/>
      <c r="DF2373" s="1"/>
      <c r="DG2373" s="1"/>
      <c r="DH2373" s="1"/>
      <c r="DI2373" s="1"/>
      <c r="DJ2373" s="1"/>
      <c r="DK2373" s="1"/>
      <c r="DL2373" s="1"/>
      <c r="DM2373" s="1"/>
      <c r="DN2373" s="1"/>
      <c r="DO2373" s="1"/>
      <c r="DP2373" s="1"/>
      <c r="DQ2373" s="1"/>
      <c r="DR2373" s="1"/>
      <c r="DS2373" s="1"/>
      <c r="DT2373" s="1"/>
      <c r="DU2373" s="1"/>
      <c r="DV2373" s="1"/>
      <c r="DW2373" s="1"/>
      <c r="DX2373" s="1"/>
      <c r="DY2373" s="1"/>
      <c r="DZ2373" s="1"/>
      <c r="EA2373" s="1"/>
      <c r="EB2373" s="1"/>
      <c r="EC2373" s="1"/>
      <c r="ED2373" s="1"/>
      <c r="EE2373" s="1"/>
      <c r="EF2373" s="1"/>
      <c r="EG2373" s="1"/>
      <c r="EH2373" s="1"/>
      <c r="EI2373" s="1"/>
      <c r="EJ2373" s="1"/>
      <c r="EK2373" s="1"/>
      <c r="EL2373" s="1"/>
      <c r="EM2373" s="1"/>
      <c r="EN2373" s="1"/>
      <c r="EO2373" s="1"/>
      <c r="EP2373" s="1"/>
      <c r="EQ2373" s="1"/>
      <c r="ER2373" s="1"/>
      <c r="ES2373" s="1"/>
      <c r="ET2373" s="1"/>
      <c r="EU2373" s="1"/>
      <c r="EV2373" s="1"/>
      <c r="EW2373" s="1"/>
      <c r="EX2373" s="1"/>
      <c r="EY2373" s="1"/>
      <c r="EZ2373" s="1"/>
      <c r="FA2373" s="1"/>
      <c r="FB2373" s="1"/>
      <c r="FC2373" s="1"/>
      <c r="FD2373" s="1"/>
      <c r="FE2373" s="1"/>
      <c r="FF2373" s="1"/>
      <c r="FG2373" s="1"/>
      <c r="FH2373" s="1"/>
      <c r="FI2373" s="1"/>
      <c r="FJ2373" s="1"/>
      <c r="FK2373" s="1"/>
      <c r="FL2373" s="1"/>
      <c r="FM2373" s="1"/>
      <c r="FN2373" s="1"/>
      <c r="FO2373" s="1"/>
      <c r="FP2373" s="1"/>
      <c r="FQ2373" s="1"/>
      <c r="FR2373" s="1"/>
      <c r="FS2373" s="1"/>
      <c r="FT2373" s="1"/>
      <c r="FU2373" s="1"/>
      <c r="FV2373" s="1"/>
      <c r="FW2373" s="1"/>
      <c r="FX2373" s="1"/>
      <c r="FY2373" s="1"/>
      <c r="FZ2373" s="1"/>
      <c r="GA2373" s="1"/>
      <c r="GB2373" s="1"/>
      <c r="GC2373" s="1"/>
      <c r="GD2373" s="1"/>
      <c r="GE2373" s="1"/>
      <c r="GF2373" s="1"/>
      <c r="GG2373" s="1"/>
      <c r="GH2373" s="1"/>
      <c r="GI2373" s="1"/>
      <c r="GJ2373" s="1"/>
      <c r="GK2373" s="1"/>
      <c r="GL2373" s="1"/>
      <c r="GM2373" s="1"/>
      <c r="GN2373" s="1"/>
      <c r="GO2373" s="1"/>
    </row>
    <row r="2374" spans="1:197" s="40" customFormat="1" x14ac:dyDescent="0.25">
      <c r="A2374" s="41"/>
      <c r="B2374" s="4"/>
      <c r="C2374" s="41"/>
      <c r="D2374" s="42"/>
      <c r="E2374" s="42"/>
      <c r="F2374" s="42"/>
      <c r="G2374" s="1"/>
      <c r="H2374" s="1"/>
      <c r="I2374" s="1"/>
      <c r="J2374" s="1"/>
      <c r="K2374" s="1"/>
      <c r="L2374" s="1"/>
      <c r="M2374" s="2"/>
      <c r="N2374" s="1"/>
      <c r="O2374" s="1"/>
      <c r="P2374" s="1"/>
      <c r="Q2374" s="1"/>
      <c r="R2374" s="1"/>
      <c r="S2374" s="1"/>
      <c r="T2374" s="1"/>
      <c r="U2374" s="1"/>
      <c r="V2374" s="1"/>
      <c r="W2374" s="1"/>
      <c r="X2374" s="1"/>
      <c r="Y2374" s="1"/>
      <c r="Z2374" s="1"/>
      <c r="AA2374" s="1"/>
      <c r="AB2374" s="1"/>
      <c r="AC2374" s="1"/>
      <c r="AD2374" s="1"/>
      <c r="AE2374" s="1"/>
      <c r="AF2374" s="1"/>
      <c r="AG2374" s="1"/>
      <c r="AH2374" s="1"/>
      <c r="AI2374" s="1"/>
      <c r="AJ2374" s="1"/>
      <c r="AK2374" s="1"/>
      <c r="AL2374" s="1"/>
      <c r="AM2374" s="1"/>
      <c r="AN2374" s="1"/>
      <c r="AO2374" s="1"/>
      <c r="AP2374" s="1"/>
      <c r="AQ2374" s="1"/>
      <c r="AR2374" s="1"/>
      <c r="AS2374" s="1"/>
      <c r="AT2374" s="1"/>
      <c r="AU2374" s="1"/>
      <c r="AV2374" s="1"/>
      <c r="AW2374" s="1"/>
      <c r="AX2374" s="1"/>
      <c r="AY2374" s="1"/>
      <c r="AZ2374" s="1"/>
      <c r="BA2374" s="1"/>
      <c r="BB2374" s="1"/>
      <c r="BC2374" s="1"/>
      <c r="BD2374" s="1"/>
      <c r="BE2374" s="1"/>
      <c r="BF2374" s="1"/>
      <c r="BG2374" s="1"/>
      <c r="BH2374" s="1"/>
      <c r="BI2374" s="1"/>
      <c r="BJ2374" s="1"/>
      <c r="BK2374" s="1"/>
      <c r="BL2374" s="1"/>
      <c r="BM2374" s="1"/>
      <c r="BN2374" s="1"/>
      <c r="BO2374" s="1"/>
      <c r="BP2374" s="1"/>
      <c r="BQ2374" s="1"/>
      <c r="BR2374" s="1"/>
      <c r="BS2374" s="1"/>
      <c r="BT2374" s="1"/>
      <c r="BU2374" s="1"/>
      <c r="BV2374" s="1"/>
      <c r="BW2374" s="1"/>
      <c r="BX2374" s="1"/>
      <c r="BY2374" s="1"/>
      <c r="BZ2374" s="1"/>
      <c r="CA2374" s="1"/>
      <c r="CB2374" s="1"/>
      <c r="CC2374" s="1"/>
      <c r="CD2374" s="1"/>
      <c r="CE2374" s="1"/>
      <c r="CF2374" s="1"/>
      <c r="CG2374" s="1"/>
      <c r="CH2374" s="1"/>
      <c r="CI2374" s="1"/>
      <c r="CJ2374" s="1"/>
      <c r="CK2374" s="1"/>
      <c r="CL2374" s="1"/>
      <c r="CM2374" s="1"/>
      <c r="CN2374" s="1"/>
      <c r="CO2374" s="1"/>
      <c r="CP2374" s="1"/>
      <c r="CQ2374" s="1"/>
      <c r="CR2374" s="1"/>
      <c r="CS2374" s="1"/>
      <c r="CT2374" s="1"/>
      <c r="CU2374" s="1"/>
      <c r="CV2374" s="1"/>
      <c r="CW2374" s="1"/>
      <c r="CX2374" s="1"/>
      <c r="CY2374" s="1"/>
      <c r="CZ2374" s="1"/>
      <c r="DA2374" s="1"/>
      <c r="DB2374" s="1"/>
      <c r="DC2374" s="1"/>
      <c r="DD2374" s="1"/>
      <c r="DE2374" s="1"/>
      <c r="DF2374" s="1"/>
      <c r="DG2374" s="1"/>
      <c r="DH2374" s="1"/>
      <c r="DI2374" s="1"/>
      <c r="DJ2374" s="1"/>
      <c r="DK2374" s="1"/>
      <c r="DL2374" s="1"/>
      <c r="DM2374" s="1"/>
      <c r="DN2374" s="1"/>
      <c r="DO2374" s="1"/>
      <c r="DP2374" s="1"/>
      <c r="DQ2374" s="1"/>
      <c r="DR2374" s="1"/>
      <c r="DS2374" s="1"/>
      <c r="DT2374" s="1"/>
      <c r="DU2374" s="1"/>
      <c r="DV2374" s="1"/>
      <c r="DW2374" s="1"/>
      <c r="DX2374" s="1"/>
      <c r="DY2374" s="1"/>
      <c r="DZ2374" s="1"/>
      <c r="EA2374" s="1"/>
      <c r="EB2374" s="1"/>
      <c r="EC2374" s="1"/>
      <c r="ED2374" s="1"/>
      <c r="EE2374" s="1"/>
      <c r="EF2374" s="1"/>
      <c r="EG2374" s="1"/>
      <c r="EH2374" s="1"/>
      <c r="EI2374" s="1"/>
      <c r="EJ2374" s="1"/>
      <c r="EK2374" s="1"/>
      <c r="EL2374" s="1"/>
      <c r="EM2374" s="1"/>
      <c r="EN2374" s="1"/>
      <c r="EO2374" s="1"/>
      <c r="EP2374" s="1"/>
      <c r="EQ2374" s="1"/>
      <c r="ER2374" s="1"/>
      <c r="ES2374" s="1"/>
      <c r="ET2374" s="1"/>
      <c r="EU2374" s="1"/>
      <c r="EV2374" s="1"/>
      <c r="EW2374" s="1"/>
      <c r="EX2374" s="1"/>
      <c r="EY2374" s="1"/>
      <c r="EZ2374" s="1"/>
      <c r="FA2374" s="1"/>
      <c r="FB2374" s="1"/>
      <c r="FC2374" s="1"/>
      <c r="FD2374" s="1"/>
      <c r="FE2374" s="1"/>
      <c r="FF2374" s="1"/>
      <c r="FG2374" s="1"/>
      <c r="FH2374" s="1"/>
      <c r="FI2374" s="1"/>
      <c r="FJ2374" s="1"/>
      <c r="FK2374" s="1"/>
      <c r="FL2374" s="1"/>
      <c r="FM2374" s="1"/>
      <c r="FN2374" s="1"/>
      <c r="FO2374" s="1"/>
      <c r="FP2374" s="1"/>
      <c r="FQ2374" s="1"/>
      <c r="FR2374" s="1"/>
      <c r="FS2374" s="1"/>
      <c r="FT2374" s="1"/>
      <c r="FU2374" s="1"/>
      <c r="FV2374" s="1"/>
      <c r="FW2374" s="1"/>
      <c r="FX2374" s="1"/>
      <c r="FY2374" s="1"/>
      <c r="FZ2374" s="1"/>
      <c r="GA2374" s="1"/>
      <c r="GB2374" s="1"/>
      <c r="GC2374" s="1"/>
      <c r="GD2374" s="1"/>
      <c r="GE2374" s="1"/>
      <c r="GF2374" s="1"/>
      <c r="GG2374" s="1"/>
      <c r="GH2374" s="1"/>
      <c r="GI2374" s="1"/>
      <c r="GJ2374" s="1"/>
      <c r="GK2374" s="1"/>
      <c r="GL2374" s="1"/>
      <c r="GM2374" s="1"/>
      <c r="GN2374" s="1"/>
      <c r="GO2374" s="1"/>
    </row>
    <row r="2375" spans="1:197" s="40" customFormat="1" x14ac:dyDescent="0.25">
      <c r="A2375" s="41"/>
      <c r="B2375" s="4"/>
      <c r="C2375" s="41"/>
      <c r="D2375" s="42"/>
      <c r="E2375" s="42"/>
      <c r="F2375" s="42"/>
      <c r="G2375" s="1"/>
      <c r="H2375" s="1"/>
      <c r="I2375" s="1"/>
      <c r="J2375" s="1"/>
      <c r="K2375" s="1"/>
      <c r="L2375" s="1"/>
      <c r="M2375" s="2"/>
      <c r="N2375" s="1"/>
      <c r="O2375" s="1"/>
      <c r="P2375" s="1"/>
      <c r="Q2375" s="1"/>
      <c r="R2375" s="1"/>
      <c r="S2375" s="1"/>
      <c r="T2375" s="1"/>
      <c r="U2375" s="1"/>
      <c r="V2375" s="1"/>
      <c r="W2375" s="1"/>
      <c r="X2375" s="1"/>
      <c r="Y2375" s="1"/>
      <c r="Z2375" s="1"/>
      <c r="AA2375" s="1"/>
      <c r="AB2375" s="1"/>
      <c r="AC2375" s="1"/>
      <c r="AD2375" s="1"/>
      <c r="AE2375" s="1"/>
      <c r="AF2375" s="1"/>
      <c r="AG2375" s="1"/>
      <c r="AH2375" s="1"/>
      <c r="AI2375" s="1"/>
      <c r="AJ2375" s="1"/>
      <c r="AK2375" s="1"/>
      <c r="AL2375" s="1"/>
      <c r="AM2375" s="1"/>
      <c r="AN2375" s="1"/>
      <c r="AO2375" s="1"/>
      <c r="AP2375" s="1"/>
      <c r="AQ2375" s="1"/>
      <c r="AR2375" s="1"/>
      <c r="AS2375" s="1"/>
      <c r="AT2375" s="1"/>
      <c r="AU2375" s="1"/>
      <c r="AV2375" s="1"/>
      <c r="AW2375" s="1"/>
      <c r="AX2375" s="1"/>
      <c r="AY2375" s="1"/>
      <c r="AZ2375" s="1"/>
      <c r="BA2375" s="1"/>
      <c r="BB2375" s="1"/>
      <c r="BC2375" s="1"/>
      <c r="BD2375" s="1"/>
      <c r="BE2375" s="1"/>
      <c r="BF2375" s="1"/>
      <c r="BG2375" s="1"/>
      <c r="BH2375" s="1"/>
      <c r="BI2375" s="1"/>
      <c r="BJ2375" s="1"/>
      <c r="BK2375" s="1"/>
      <c r="BL2375" s="1"/>
      <c r="BM2375" s="1"/>
      <c r="BN2375" s="1"/>
      <c r="BO2375" s="1"/>
      <c r="BP2375" s="1"/>
      <c r="BQ2375" s="1"/>
      <c r="BR2375" s="1"/>
      <c r="BS2375" s="1"/>
      <c r="BT2375" s="1"/>
      <c r="BU2375" s="1"/>
      <c r="BV2375" s="1"/>
      <c r="BW2375" s="1"/>
      <c r="BX2375" s="1"/>
      <c r="BY2375" s="1"/>
      <c r="BZ2375" s="1"/>
      <c r="CA2375" s="1"/>
      <c r="CB2375" s="1"/>
      <c r="CC2375" s="1"/>
      <c r="CD2375" s="1"/>
      <c r="CE2375" s="1"/>
      <c r="CF2375" s="1"/>
      <c r="CG2375" s="1"/>
      <c r="CH2375" s="1"/>
      <c r="CI2375" s="1"/>
      <c r="CJ2375" s="1"/>
      <c r="CK2375" s="1"/>
      <c r="CL2375" s="1"/>
      <c r="CM2375" s="1"/>
      <c r="CN2375" s="1"/>
      <c r="CO2375" s="1"/>
      <c r="CP2375" s="1"/>
      <c r="CQ2375" s="1"/>
      <c r="CR2375" s="1"/>
      <c r="CS2375" s="1"/>
      <c r="CT2375" s="1"/>
      <c r="CU2375" s="1"/>
      <c r="CV2375" s="1"/>
      <c r="CW2375" s="1"/>
      <c r="CX2375" s="1"/>
      <c r="CY2375" s="1"/>
      <c r="CZ2375" s="1"/>
      <c r="DA2375" s="1"/>
      <c r="DB2375" s="1"/>
      <c r="DC2375" s="1"/>
      <c r="DD2375" s="1"/>
      <c r="DE2375" s="1"/>
      <c r="DF2375" s="1"/>
      <c r="DG2375" s="1"/>
      <c r="DH2375" s="1"/>
      <c r="DI2375" s="1"/>
      <c r="DJ2375" s="1"/>
      <c r="DK2375" s="1"/>
      <c r="DL2375" s="1"/>
      <c r="DM2375" s="1"/>
      <c r="DN2375" s="1"/>
      <c r="DO2375" s="1"/>
      <c r="DP2375" s="1"/>
      <c r="DQ2375" s="1"/>
      <c r="DR2375" s="1"/>
      <c r="DS2375" s="1"/>
      <c r="DT2375" s="1"/>
      <c r="DU2375" s="1"/>
      <c r="DV2375" s="1"/>
      <c r="DW2375" s="1"/>
      <c r="DX2375" s="1"/>
      <c r="DY2375" s="1"/>
      <c r="DZ2375" s="1"/>
      <c r="EA2375" s="1"/>
      <c r="EB2375" s="1"/>
      <c r="EC2375" s="1"/>
      <c r="ED2375" s="1"/>
      <c r="EE2375" s="1"/>
      <c r="EF2375" s="1"/>
      <c r="EG2375" s="1"/>
      <c r="EH2375" s="1"/>
      <c r="EI2375" s="1"/>
      <c r="EJ2375" s="1"/>
      <c r="EK2375" s="1"/>
      <c r="EL2375" s="1"/>
      <c r="EM2375" s="1"/>
      <c r="EN2375" s="1"/>
      <c r="EO2375" s="1"/>
      <c r="EP2375" s="1"/>
      <c r="EQ2375" s="1"/>
      <c r="ER2375" s="1"/>
      <c r="ES2375" s="1"/>
      <c r="ET2375" s="1"/>
      <c r="EU2375" s="1"/>
      <c r="EV2375" s="1"/>
      <c r="EW2375" s="1"/>
      <c r="EX2375" s="1"/>
      <c r="EY2375" s="1"/>
      <c r="EZ2375" s="1"/>
      <c r="FA2375" s="1"/>
      <c r="FB2375" s="1"/>
      <c r="FC2375" s="1"/>
      <c r="FD2375" s="1"/>
      <c r="FE2375" s="1"/>
      <c r="FF2375" s="1"/>
      <c r="FG2375" s="1"/>
      <c r="FH2375" s="1"/>
      <c r="FI2375" s="1"/>
      <c r="FJ2375" s="1"/>
      <c r="FK2375" s="1"/>
      <c r="FL2375" s="1"/>
      <c r="FM2375" s="1"/>
      <c r="FN2375" s="1"/>
      <c r="FO2375" s="1"/>
      <c r="FP2375" s="1"/>
      <c r="FQ2375" s="1"/>
      <c r="FR2375" s="1"/>
      <c r="FS2375" s="1"/>
      <c r="FT2375" s="1"/>
      <c r="FU2375" s="1"/>
      <c r="FV2375" s="1"/>
      <c r="FW2375" s="1"/>
      <c r="FX2375" s="1"/>
      <c r="FY2375" s="1"/>
      <c r="FZ2375" s="1"/>
      <c r="GA2375" s="1"/>
      <c r="GB2375" s="1"/>
      <c r="GC2375" s="1"/>
      <c r="GD2375" s="1"/>
      <c r="GE2375" s="1"/>
      <c r="GF2375" s="1"/>
      <c r="GG2375" s="1"/>
      <c r="GH2375" s="1"/>
      <c r="GI2375" s="1"/>
      <c r="GJ2375" s="1"/>
      <c r="GK2375" s="1"/>
      <c r="GL2375" s="1"/>
      <c r="GM2375" s="1"/>
      <c r="GN2375" s="1"/>
      <c r="GO2375" s="1"/>
    </row>
    <row r="2376" spans="1:197" s="40" customFormat="1" x14ac:dyDescent="0.25">
      <c r="A2376" s="41"/>
      <c r="B2376" s="4"/>
      <c r="C2376" s="41"/>
      <c r="D2376" s="42"/>
      <c r="E2376" s="42"/>
      <c r="F2376" s="42"/>
      <c r="G2376" s="1"/>
      <c r="H2376" s="1"/>
      <c r="I2376" s="1"/>
      <c r="J2376" s="1"/>
      <c r="K2376" s="1"/>
      <c r="L2376" s="1"/>
      <c r="M2376" s="2"/>
      <c r="N2376" s="1"/>
      <c r="O2376" s="1"/>
      <c r="P2376" s="1"/>
      <c r="Q2376" s="1"/>
      <c r="R2376" s="1"/>
      <c r="S2376" s="1"/>
      <c r="T2376" s="1"/>
      <c r="U2376" s="1"/>
      <c r="V2376" s="1"/>
      <c r="W2376" s="1"/>
      <c r="X2376" s="1"/>
      <c r="Y2376" s="1"/>
      <c r="Z2376" s="1"/>
      <c r="AA2376" s="1"/>
      <c r="AB2376" s="1"/>
      <c r="AC2376" s="1"/>
      <c r="AD2376" s="1"/>
      <c r="AE2376" s="1"/>
      <c r="AF2376" s="1"/>
      <c r="AG2376" s="1"/>
      <c r="AH2376" s="1"/>
      <c r="AI2376" s="1"/>
      <c r="AJ2376" s="1"/>
      <c r="AK2376" s="1"/>
      <c r="AL2376" s="1"/>
      <c r="AM2376" s="1"/>
      <c r="AN2376" s="1"/>
      <c r="AO2376" s="1"/>
      <c r="AP2376" s="1"/>
      <c r="AQ2376" s="1"/>
      <c r="AR2376" s="1"/>
      <c r="AS2376" s="1"/>
      <c r="AT2376" s="1"/>
      <c r="AU2376" s="1"/>
      <c r="AV2376" s="1"/>
      <c r="AW2376" s="1"/>
      <c r="AX2376" s="1"/>
      <c r="AY2376" s="1"/>
      <c r="AZ2376" s="1"/>
      <c r="BA2376" s="1"/>
      <c r="BB2376" s="1"/>
      <c r="BC2376" s="1"/>
      <c r="BD2376" s="1"/>
      <c r="BE2376" s="1"/>
      <c r="BF2376" s="1"/>
      <c r="BG2376" s="1"/>
      <c r="BH2376" s="1"/>
      <c r="BI2376" s="1"/>
      <c r="BJ2376" s="1"/>
      <c r="BK2376" s="1"/>
      <c r="BL2376" s="1"/>
      <c r="BM2376" s="1"/>
      <c r="BN2376" s="1"/>
      <c r="BO2376" s="1"/>
      <c r="BP2376" s="1"/>
      <c r="BQ2376" s="1"/>
      <c r="BR2376" s="1"/>
      <c r="BS2376" s="1"/>
      <c r="BT2376" s="1"/>
      <c r="BU2376" s="1"/>
      <c r="BV2376" s="1"/>
      <c r="BW2376" s="1"/>
      <c r="BX2376" s="1"/>
      <c r="BY2376" s="1"/>
      <c r="BZ2376" s="1"/>
      <c r="CA2376" s="1"/>
      <c r="CB2376" s="1"/>
      <c r="CC2376" s="1"/>
      <c r="CD2376" s="1"/>
      <c r="CE2376" s="1"/>
      <c r="CF2376" s="1"/>
      <c r="CG2376" s="1"/>
      <c r="CH2376" s="1"/>
      <c r="CI2376" s="1"/>
      <c r="CJ2376" s="1"/>
      <c r="CK2376" s="1"/>
      <c r="CL2376" s="1"/>
      <c r="CM2376" s="1"/>
      <c r="CN2376" s="1"/>
      <c r="CO2376" s="1"/>
      <c r="CP2376" s="1"/>
      <c r="CQ2376" s="1"/>
      <c r="CR2376" s="1"/>
      <c r="CS2376" s="1"/>
      <c r="CT2376" s="1"/>
      <c r="CU2376" s="1"/>
      <c r="CV2376" s="1"/>
      <c r="CW2376" s="1"/>
      <c r="CX2376" s="1"/>
      <c r="CY2376" s="1"/>
      <c r="CZ2376" s="1"/>
      <c r="DA2376" s="1"/>
      <c r="DB2376" s="1"/>
      <c r="DC2376" s="1"/>
      <c r="DD2376" s="1"/>
      <c r="DE2376" s="1"/>
      <c r="DF2376" s="1"/>
      <c r="DG2376" s="1"/>
      <c r="DH2376" s="1"/>
      <c r="DI2376" s="1"/>
      <c r="DJ2376" s="1"/>
      <c r="DK2376" s="1"/>
      <c r="DL2376" s="1"/>
      <c r="DM2376" s="1"/>
      <c r="DN2376" s="1"/>
      <c r="DO2376" s="1"/>
      <c r="DP2376" s="1"/>
      <c r="DQ2376" s="1"/>
      <c r="DR2376" s="1"/>
      <c r="DS2376" s="1"/>
      <c r="DT2376" s="1"/>
      <c r="DU2376" s="1"/>
      <c r="DV2376" s="1"/>
      <c r="DW2376" s="1"/>
      <c r="DX2376" s="1"/>
      <c r="DY2376" s="1"/>
      <c r="DZ2376" s="1"/>
      <c r="EA2376" s="1"/>
      <c r="EB2376" s="1"/>
      <c r="EC2376" s="1"/>
      <c r="ED2376" s="1"/>
      <c r="EE2376" s="1"/>
      <c r="EF2376" s="1"/>
      <c r="EG2376" s="1"/>
      <c r="EH2376" s="1"/>
      <c r="EI2376" s="1"/>
      <c r="EJ2376" s="1"/>
      <c r="EK2376" s="1"/>
      <c r="EL2376" s="1"/>
      <c r="EM2376" s="1"/>
      <c r="EN2376" s="1"/>
      <c r="EO2376" s="1"/>
      <c r="EP2376" s="1"/>
      <c r="EQ2376" s="1"/>
      <c r="ER2376" s="1"/>
      <c r="ES2376" s="1"/>
      <c r="ET2376" s="1"/>
      <c r="EU2376" s="1"/>
      <c r="EV2376" s="1"/>
      <c r="EW2376" s="1"/>
      <c r="EX2376" s="1"/>
      <c r="EY2376" s="1"/>
      <c r="EZ2376" s="1"/>
      <c r="FA2376" s="1"/>
      <c r="FB2376" s="1"/>
      <c r="FC2376" s="1"/>
      <c r="FD2376" s="1"/>
      <c r="FE2376" s="1"/>
      <c r="FF2376" s="1"/>
      <c r="FG2376" s="1"/>
      <c r="FH2376" s="1"/>
      <c r="FI2376" s="1"/>
      <c r="FJ2376" s="1"/>
      <c r="FK2376" s="1"/>
      <c r="FL2376" s="1"/>
      <c r="FM2376" s="1"/>
      <c r="FN2376" s="1"/>
      <c r="FO2376" s="1"/>
      <c r="FP2376" s="1"/>
      <c r="FQ2376" s="1"/>
      <c r="FR2376" s="1"/>
      <c r="FS2376" s="1"/>
      <c r="FT2376" s="1"/>
      <c r="FU2376" s="1"/>
      <c r="FV2376" s="1"/>
      <c r="FW2376" s="1"/>
      <c r="FX2376" s="1"/>
      <c r="FY2376" s="1"/>
      <c r="FZ2376" s="1"/>
      <c r="GA2376" s="1"/>
      <c r="GB2376" s="1"/>
      <c r="GC2376" s="1"/>
      <c r="GD2376" s="1"/>
      <c r="GE2376" s="1"/>
      <c r="GF2376" s="1"/>
      <c r="GG2376" s="1"/>
      <c r="GH2376" s="1"/>
      <c r="GI2376" s="1"/>
      <c r="GJ2376" s="1"/>
      <c r="GK2376" s="1"/>
      <c r="GL2376" s="1"/>
      <c r="GM2376" s="1"/>
      <c r="GN2376" s="1"/>
      <c r="GO2376" s="1"/>
    </row>
    <row r="2377" spans="1:197" s="40" customFormat="1" x14ac:dyDescent="0.25">
      <c r="A2377" s="41"/>
      <c r="B2377" s="4"/>
      <c r="C2377" s="41"/>
      <c r="D2377" s="42"/>
      <c r="E2377" s="42"/>
      <c r="F2377" s="42"/>
      <c r="G2377" s="1"/>
      <c r="H2377" s="1"/>
      <c r="I2377" s="1"/>
      <c r="J2377" s="1"/>
      <c r="K2377" s="1"/>
      <c r="L2377" s="1"/>
      <c r="M2377" s="2"/>
      <c r="N2377" s="1"/>
      <c r="O2377" s="1"/>
      <c r="P2377" s="1"/>
      <c r="Q2377" s="1"/>
      <c r="R2377" s="1"/>
      <c r="S2377" s="1"/>
      <c r="T2377" s="1"/>
      <c r="U2377" s="1"/>
      <c r="V2377" s="1"/>
      <c r="W2377" s="1"/>
      <c r="X2377" s="1"/>
      <c r="Y2377" s="1"/>
      <c r="Z2377" s="1"/>
      <c r="AA2377" s="1"/>
      <c r="AB2377" s="1"/>
      <c r="AC2377" s="1"/>
      <c r="AD2377" s="1"/>
      <c r="AE2377" s="1"/>
      <c r="AF2377" s="1"/>
      <c r="AG2377" s="1"/>
      <c r="AH2377" s="1"/>
      <c r="AI2377" s="1"/>
      <c r="AJ2377" s="1"/>
      <c r="AK2377" s="1"/>
      <c r="AL2377" s="1"/>
      <c r="AM2377" s="1"/>
      <c r="AN2377" s="1"/>
      <c r="AO2377" s="1"/>
      <c r="AP2377" s="1"/>
      <c r="AQ2377" s="1"/>
      <c r="AR2377" s="1"/>
      <c r="AS2377" s="1"/>
      <c r="AT2377" s="1"/>
      <c r="AU2377" s="1"/>
      <c r="AV2377" s="1"/>
      <c r="AW2377" s="1"/>
      <c r="AX2377" s="1"/>
      <c r="AY2377" s="1"/>
      <c r="AZ2377" s="1"/>
      <c r="BA2377" s="1"/>
      <c r="BB2377" s="1"/>
      <c r="BC2377" s="1"/>
      <c r="BD2377" s="1"/>
      <c r="BE2377" s="1"/>
      <c r="BF2377" s="1"/>
      <c r="BG2377" s="1"/>
      <c r="BH2377" s="1"/>
      <c r="BI2377" s="1"/>
      <c r="BJ2377" s="1"/>
      <c r="BK2377" s="1"/>
      <c r="BL2377" s="1"/>
      <c r="BM2377" s="1"/>
      <c r="BN2377" s="1"/>
      <c r="BO2377" s="1"/>
      <c r="BP2377" s="1"/>
      <c r="BQ2377" s="1"/>
      <c r="BR2377" s="1"/>
      <c r="BS2377" s="1"/>
      <c r="BT2377" s="1"/>
      <c r="BU2377" s="1"/>
      <c r="BV2377" s="1"/>
      <c r="BW2377" s="1"/>
      <c r="BX2377" s="1"/>
      <c r="BY2377" s="1"/>
      <c r="BZ2377" s="1"/>
      <c r="CA2377" s="1"/>
      <c r="CB2377" s="1"/>
      <c r="CC2377" s="1"/>
      <c r="CD2377" s="1"/>
      <c r="CE2377" s="1"/>
      <c r="CF2377" s="1"/>
      <c r="CG2377" s="1"/>
      <c r="CH2377" s="1"/>
      <c r="CI2377" s="1"/>
      <c r="CJ2377" s="1"/>
      <c r="CK2377" s="1"/>
      <c r="CL2377" s="1"/>
      <c r="CM2377" s="1"/>
      <c r="CN2377" s="1"/>
      <c r="CO2377" s="1"/>
      <c r="CP2377" s="1"/>
      <c r="CQ2377" s="1"/>
      <c r="CR2377" s="1"/>
      <c r="CS2377" s="1"/>
      <c r="CT2377" s="1"/>
      <c r="CU2377" s="1"/>
      <c r="CV2377" s="1"/>
      <c r="CW2377" s="1"/>
      <c r="CX2377" s="1"/>
      <c r="CY2377" s="1"/>
      <c r="CZ2377" s="1"/>
      <c r="DA2377" s="1"/>
      <c r="DB2377" s="1"/>
      <c r="DC2377" s="1"/>
      <c r="DD2377" s="1"/>
      <c r="DE2377" s="1"/>
      <c r="DF2377" s="1"/>
      <c r="DG2377" s="1"/>
      <c r="DH2377" s="1"/>
      <c r="DI2377" s="1"/>
      <c r="DJ2377" s="1"/>
      <c r="DK2377" s="1"/>
      <c r="DL2377" s="1"/>
      <c r="DM2377" s="1"/>
      <c r="DN2377" s="1"/>
      <c r="DO2377" s="1"/>
      <c r="DP2377" s="1"/>
      <c r="DQ2377" s="1"/>
      <c r="DR2377" s="1"/>
      <c r="DS2377" s="1"/>
      <c r="DT2377" s="1"/>
      <c r="DU2377" s="1"/>
      <c r="DV2377" s="1"/>
      <c r="DW2377" s="1"/>
      <c r="DX2377" s="1"/>
      <c r="DY2377" s="1"/>
      <c r="DZ2377" s="1"/>
      <c r="EA2377" s="1"/>
      <c r="EB2377" s="1"/>
      <c r="EC2377" s="1"/>
      <c r="ED2377" s="1"/>
      <c r="EE2377" s="1"/>
      <c r="EF2377" s="1"/>
      <c r="EG2377" s="1"/>
      <c r="EH2377" s="1"/>
      <c r="EI2377" s="1"/>
      <c r="EJ2377" s="1"/>
      <c r="EK2377" s="1"/>
      <c r="EL2377" s="1"/>
      <c r="EM2377" s="1"/>
      <c r="EN2377" s="1"/>
      <c r="EO2377" s="1"/>
      <c r="EP2377" s="1"/>
      <c r="EQ2377" s="1"/>
      <c r="ER2377" s="1"/>
      <c r="ES2377" s="1"/>
      <c r="ET2377" s="1"/>
      <c r="EU2377" s="1"/>
      <c r="EV2377" s="1"/>
      <c r="EW2377" s="1"/>
      <c r="EX2377" s="1"/>
      <c r="EY2377" s="1"/>
      <c r="EZ2377" s="1"/>
      <c r="FA2377" s="1"/>
      <c r="FB2377" s="1"/>
      <c r="FC2377" s="1"/>
      <c r="FD2377" s="1"/>
      <c r="FE2377" s="1"/>
      <c r="FF2377" s="1"/>
      <c r="FG2377" s="1"/>
      <c r="FH2377" s="1"/>
      <c r="FI2377" s="1"/>
      <c r="FJ2377" s="1"/>
      <c r="FK2377" s="1"/>
      <c r="FL2377" s="1"/>
      <c r="FM2377" s="1"/>
      <c r="FN2377" s="1"/>
      <c r="FO2377" s="1"/>
      <c r="FP2377" s="1"/>
      <c r="FQ2377" s="1"/>
      <c r="FR2377" s="1"/>
      <c r="FS2377" s="1"/>
      <c r="FT2377" s="1"/>
      <c r="FU2377" s="1"/>
      <c r="FV2377" s="1"/>
      <c r="FW2377" s="1"/>
      <c r="FX2377" s="1"/>
      <c r="FY2377" s="1"/>
      <c r="FZ2377" s="1"/>
      <c r="GA2377" s="1"/>
      <c r="GB2377" s="1"/>
      <c r="GC2377" s="1"/>
      <c r="GD2377" s="1"/>
      <c r="GE2377" s="1"/>
      <c r="GF2377" s="1"/>
      <c r="GG2377" s="1"/>
      <c r="GH2377" s="1"/>
      <c r="GI2377" s="1"/>
      <c r="GJ2377" s="1"/>
      <c r="GK2377" s="1"/>
      <c r="GL2377" s="1"/>
      <c r="GM2377" s="1"/>
      <c r="GN2377" s="1"/>
      <c r="GO2377" s="1"/>
    </row>
    <row r="2378" spans="1:197" s="40" customFormat="1" x14ac:dyDescent="0.25">
      <c r="A2378" s="41"/>
      <c r="B2378" s="4"/>
      <c r="C2378" s="41"/>
      <c r="D2378" s="42"/>
      <c r="E2378" s="42"/>
      <c r="F2378" s="42"/>
      <c r="G2378" s="1"/>
      <c r="H2378" s="1"/>
      <c r="I2378" s="1"/>
      <c r="J2378" s="1"/>
      <c r="K2378" s="1"/>
      <c r="L2378" s="1"/>
      <c r="M2378" s="2"/>
      <c r="N2378" s="1"/>
      <c r="O2378" s="1"/>
      <c r="P2378" s="1"/>
      <c r="Q2378" s="1"/>
      <c r="R2378" s="1"/>
      <c r="S2378" s="1"/>
      <c r="T2378" s="1"/>
      <c r="U2378" s="1"/>
      <c r="V2378" s="1"/>
      <c r="W2378" s="1"/>
      <c r="X2378" s="1"/>
      <c r="Y2378" s="1"/>
      <c r="Z2378" s="1"/>
      <c r="AA2378" s="1"/>
      <c r="AB2378" s="1"/>
      <c r="AC2378" s="1"/>
      <c r="AD2378" s="1"/>
      <c r="AE2378" s="1"/>
      <c r="AF2378" s="1"/>
      <c r="AG2378" s="1"/>
      <c r="AH2378" s="1"/>
      <c r="AI2378" s="1"/>
      <c r="AJ2378" s="1"/>
      <c r="AK2378" s="1"/>
      <c r="AL2378" s="1"/>
      <c r="AM2378" s="1"/>
      <c r="AN2378" s="1"/>
      <c r="AO2378" s="1"/>
      <c r="AP2378" s="1"/>
      <c r="AQ2378" s="1"/>
      <c r="AR2378" s="1"/>
      <c r="AS2378" s="1"/>
      <c r="AT2378" s="1"/>
      <c r="AU2378" s="1"/>
      <c r="AV2378" s="1"/>
      <c r="AW2378" s="1"/>
      <c r="AX2378" s="1"/>
      <c r="AY2378" s="1"/>
      <c r="AZ2378" s="1"/>
      <c r="BA2378" s="1"/>
      <c r="BB2378" s="1"/>
      <c r="BC2378" s="1"/>
      <c r="BD2378" s="1"/>
      <c r="BE2378" s="1"/>
      <c r="BF2378" s="1"/>
      <c r="BG2378" s="1"/>
      <c r="BH2378" s="1"/>
      <c r="BI2378" s="1"/>
      <c r="BJ2378" s="1"/>
      <c r="BK2378" s="1"/>
      <c r="BL2378" s="1"/>
      <c r="BM2378" s="1"/>
      <c r="BN2378" s="1"/>
      <c r="BO2378" s="1"/>
      <c r="BP2378" s="1"/>
      <c r="BQ2378" s="1"/>
      <c r="BR2378" s="1"/>
      <c r="BS2378" s="1"/>
      <c r="BT2378" s="1"/>
      <c r="BU2378" s="1"/>
      <c r="BV2378" s="1"/>
      <c r="BW2378" s="1"/>
      <c r="BX2378" s="1"/>
      <c r="BY2378" s="1"/>
      <c r="BZ2378" s="1"/>
      <c r="CA2378" s="1"/>
      <c r="CB2378" s="1"/>
      <c r="CC2378" s="1"/>
      <c r="CD2378" s="1"/>
      <c r="CE2378" s="1"/>
      <c r="CF2378" s="1"/>
      <c r="CG2378" s="1"/>
      <c r="CH2378" s="1"/>
      <c r="CI2378" s="1"/>
      <c r="CJ2378" s="1"/>
      <c r="CK2378" s="1"/>
      <c r="CL2378" s="1"/>
      <c r="CM2378" s="1"/>
      <c r="CN2378" s="1"/>
      <c r="CO2378" s="1"/>
      <c r="CP2378" s="1"/>
      <c r="CQ2378" s="1"/>
      <c r="CR2378" s="1"/>
      <c r="CS2378" s="1"/>
      <c r="CT2378" s="1"/>
      <c r="CU2378" s="1"/>
      <c r="CV2378" s="1"/>
      <c r="CW2378" s="1"/>
      <c r="CX2378" s="1"/>
      <c r="CY2378" s="1"/>
      <c r="CZ2378" s="1"/>
      <c r="DA2378" s="1"/>
      <c r="DB2378" s="1"/>
      <c r="DC2378" s="1"/>
      <c r="DD2378" s="1"/>
      <c r="DE2378" s="1"/>
      <c r="DF2378" s="1"/>
      <c r="DG2378" s="1"/>
      <c r="DH2378" s="1"/>
      <c r="DI2378" s="1"/>
      <c r="DJ2378" s="1"/>
      <c r="DK2378" s="1"/>
      <c r="DL2378" s="1"/>
      <c r="DM2378" s="1"/>
      <c r="DN2378" s="1"/>
      <c r="DO2378" s="1"/>
      <c r="DP2378" s="1"/>
      <c r="DQ2378" s="1"/>
      <c r="DR2378" s="1"/>
      <c r="DS2378" s="1"/>
      <c r="DT2378" s="1"/>
      <c r="DU2378" s="1"/>
      <c r="DV2378" s="1"/>
      <c r="DW2378" s="1"/>
      <c r="DX2378" s="1"/>
      <c r="DY2378" s="1"/>
      <c r="DZ2378" s="1"/>
      <c r="EA2378" s="1"/>
      <c r="EB2378" s="1"/>
      <c r="EC2378" s="1"/>
      <c r="ED2378" s="1"/>
      <c r="EE2378" s="1"/>
      <c r="EF2378" s="1"/>
      <c r="EG2378" s="1"/>
      <c r="EH2378" s="1"/>
      <c r="EI2378" s="1"/>
      <c r="EJ2378" s="1"/>
      <c r="EK2378" s="1"/>
      <c r="EL2378" s="1"/>
      <c r="EM2378" s="1"/>
      <c r="EN2378" s="1"/>
      <c r="EO2378" s="1"/>
      <c r="EP2378" s="1"/>
      <c r="EQ2378" s="1"/>
      <c r="ER2378" s="1"/>
      <c r="ES2378" s="1"/>
      <c r="ET2378" s="1"/>
      <c r="EU2378" s="1"/>
      <c r="EV2378" s="1"/>
      <c r="EW2378" s="1"/>
      <c r="EX2378" s="1"/>
      <c r="EY2378" s="1"/>
      <c r="EZ2378" s="1"/>
      <c r="FA2378" s="1"/>
      <c r="FB2378" s="1"/>
      <c r="FC2378" s="1"/>
      <c r="FD2378" s="1"/>
      <c r="FE2378" s="1"/>
      <c r="FF2378" s="1"/>
      <c r="FG2378" s="1"/>
      <c r="FH2378" s="1"/>
      <c r="FI2378" s="1"/>
      <c r="FJ2378" s="1"/>
      <c r="FK2378" s="1"/>
      <c r="FL2378" s="1"/>
      <c r="FM2378" s="1"/>
      <c r="FN2378" s="1"/>
      <c r="FO2378" s="1"/>
      <c r="FP2378" s="1"/>
      <c r="FQ2378" s="1"/>
      <c r="FR2378" s="1"/>
      <c r="FS2378" s="1"/>
      <c r="FT2378" s="1"/>
      <c r="FU2378" s="1"/>
      <c r="FV2378" s="1"/>
      <c r="FW2378" s="1"/>
      <c r="FX2378" s="1"/>
      <c r="FY2378" s="1"/>
      <c r="FZ2378" s="1"/>
      <c r="GA2378" s="1"/>
      <c r="GB2378" s="1"/>
      <c r="GC2378" s="1"/>
      <c r="GD2378" s="1"/>
      <c r="GE2378" s="1"/>
      <c r="GF2378" s="1"/>
      <c r="GG2378" s="1"/>
      <c r="GH2378" s="1"/>
      <c r="GI2378" s="1"/>
      <c r="GJ2378" s="1"/>
      <c r="GK2378" s="1"/>
      <c r="GL2378" s="1"/>
      <c r="GM2378" s="1"/>
      <c r="GN2378" s="1"/>
      <c r="GO2378" s="1"/>
    </row>
    <row r="2379" spans="1:197" s="40" customFormat="1" x14ac:dyDescent="0.25">
      <c r="A2379" s="41"/>
      <c r="B2379" s="4"/>
      <c r="C2379" s="41"/>
      <c r="D2379" s="42"/>
      <c r="E2379" s="42"/>
      <c r="F2379" s="42"/>
      <c r="G2379" s="1"/>
      <c r="H2379" s="1"/>
      <c r="I2379" s="1"/>
      <c r="J2379" s="1"/>
      <c r="K2379" s="1"/>
      <c r="L2379" s="1"/>
      <c r="M2379" s="2"/>
      <c r="N2379" s="1"/>
      <c r="O2379" s="1"/>
      <c r="P2379" s="1"/>
      <c r="Q2379" s="1"/>
      <c r="R2379" s="1"/>
      <c r="S2379" s="1"/>
      <c r="T2379" s="1"/>
      <c r="U2379" s="1"/>
      <c r="V2379" s="1"/>
      <c r="W2379" s="1"/>
      <c r="X2379" s="1"/>
      <c r="Y2379" s="1"/>
      <c r="Z2379" s="1"/>
      <c r="AA2379" s="1"/>
      <c r="AB2379" s="1"/>
      <c r="AC2379" s="1"/>
      <c r="AD2379" s="1"/>
      <c r="AE2379" s="1"/>
      <c r="AF2379" s="1"/>
      <c r="AG2379" s="1"/>
      <c r="AH2379" s="1"/>
      <c r="AI2379" s="1"/>
      <c r="AJ2379" s="1"/>
      <c r="AK2379" s="1"/>
      <c r="AL2379" s="1"/>
      <c r="AM2379" s="1"/>
      <c r="AN2379" s="1"/>
      <c r="AO2379" s="1"/>
      <c r="AP2379" s="1"/>
      <c r="AQ2379" s="1"/>
      <c r="AR2379" s="1"/>
      <c r="AS2379" s="1"/>
      <c r="AT2379" s="1"/>
      <c r="AU2379" s="1"/>
      <c r="AV2379" s="1"/>
      <c r="AW2379" s="1"/>
      <c r="AX2379" s="1"/>
      <c r="AY2379" s="1"/>
      <c r="AZ2379" s="1"/>
      <c r="BA2379" s="1"/>
      <c r="BB2379" s="1"/>
      <c r="BC2379" s="1"/>
      <c r="BD2379" s="1"/>
      <c r="BE2379" s="1"/>
      <c r="BF2379" s="1"/>
      <c r="BG2379" s="1"/>
      <c r="BH2379" s="1"/>
      <c r="BI2379" s="1"/>
      <c r="BJ2379" s="1"/>
      <c r="BK2379" s="1"/>
      <c r="BL2379" s="1"/>
      <c r="BM2379" s="1"/>
      <c r="BN2379" s="1"/>
      <c r="BO2379" s="1"/>
      <c r="BP2379" s="1"/>
      <c r="BQ2379" s="1"/>
      <c r="BR2379" s="1"/>
      <c r="BS2379" s="1"/>
      <c r="BT2379" s="1"/>
      <c r="BU2379" s="1"/>
      <c r="BV2379" s="1"/>
      <c r="BW2379" s="1"/>
      <c r="BX2379" s="1"/>
      <c r="BY2379" s="1"/>
      <c r="BZ2379" s="1"/>
      <c r="CA2379" s="1"/>
      <c r="CB2379" s="1"/>
      <c r="CC2379" s="1"/>
      <c r="CD2379" s="1"/>
      <c r="CE2379" s="1"/>
      <c r="CF2379" s="1"/>
      <c r="CG2379" s="1"/>
      <c r="CH2379" s="1"/>
      <c r="CI2379" s="1"/>
      <c r="CJ2379" s="1"/>
      <c r="CK2379" s="1"/>
      <c r="CL2379" s="1"/>
      <c r="CM2379" s="1"/>
      <c r="CN2379" s="1"/>
      <c r="CO2379" s="1"/>
      <c r="CP2379" s="1"/>
      <c r="CQ2379" s="1"/>
      <c r="CR2379" s="1"/>
      <c r="CS2379" s="1"/>
      <c r="CT2379" s="1"/>
      <c r="CU2379" s="1"/>
      <c r="CV2379" s="1"/>
      <c r="CW2379" s="1"/>
      <c r="CX2379" s="1"/>
      <c r="CY2379" s="1"/>
      <c r="CZ2379" s="1"/>
      <c r="DA2379" s="1"/>
      <c r="DB2379" s="1"/>
      <c r="DC2379" s="1"/>
      <c r="DD2379" s="1"/>
      <c r="DE2379" s="1"/>
      <c r="DF2379" s="1"/>
      <c r="DG2379" s="1"/>
      <c r="DH2379" s="1"/>
      <c r="DI2379" s="1"/>
      <c r="DJ2379" s="1"/>
      <c r="DK2379" s="1"/>
      <c r="DL2379" s="1"/>
      <c r="DM2379" s="1"/>
      <c r="DN2379" s="1"/>
      <c r="DO2379" s="1"/>
      <c r="DP2379" s="1"/>
      <c r="DQ2379" s="1"/>
      <c r="DR2379" s="1"/>
      <c r="DS2379" s="1"/>
      <c r="DT2379" s="1"/>
      <c r="DU2379" s="1"/>
      <c r="DV2379" s="1"/>
      <c r="DW2379" s="1"/>
      <c r="DX2379" s="1"/>
      <c r="DY2379" s="1"/>
      <c r="DZ2379" s="1"/>
      <c r="EA2379" s="1"/>
      <c r="EB2379" s="1"/>
      <c r="EC2379" s="1"/>
      <c r="ED2379" s="1"/>
      <c r="EE2379" s="1"/>
      <c r="EF2379" s="1"/>
      <c r="EG2379" s="1"/>
      <c r="EH2379" s="1"/>
      <c r="EI2379" s="1"/>
      <c r="EJ2379" s="1"/>
      <c r="EK2379" s="1"/>
      <c r="EL2379" s="1"/>
      <c r="EM2379" s="1"/>
      <c r="EN2379" s="1"/>
      <c r="EO2379" s="1"/>
      <c r="EP2379" s="1"/>
      <c r="EQ2379" s="1"/>
      <c r="ER2379" s="1"/>
      <c r="ES2379" s="1"/>
      <c r="ET2379" s="1"/>
      <c r="EU2379" s="1"/>
      <c r="EV2379" s="1"/>
      <c r="EW2379" s="1"/>
      <c r="EX2379" s="1"/>
      <c r="EY2379" s="1"/>
      <c r="EZ2379" s="1"/>
      <c r="FA2379" s="1"/>
      <c r="FB2379" s="1"/>
      <c r="FC2379" s="1"/>
      <c r="FD2379" s="1"/>
      <c r="FE2379" s="1"/>
      <c r="FF2379" s="1"/>
      <c r="FG2379" s="1"/>
      <c r="FH2379" s="1"/>
      <c r="FI2379" s="1"/>
      <c r="FJ2379" s="1"/>
      <c r="FK2379" s="1"/>
      <c r="FL2379" s="1"/>
      <c r="FM2379" s="1"/>
      <c r="FN2379" s="1"/>
      <c r="FO2379" s="1"/>
      <c r="FP2379" s="1"/>
      <c r="FQ2379" s="1"/>
      <c r="FR2379" s="1"/>
      <c r="FS2379" s="1"/>
      <c r="FT2379" s="1"/>
      <c r="FU2379" s="1"/>
      <c r="FV2379" s="1"/>
      <c r="FW2379" s="1"/>
      <c r="FX2379" s="1"/>
      <c r="FY2379" s="1"/>
      <c r="FZ2379" s="1"/>
      <c r="GA2379" s="1"/>
      <c r="GB2379" s="1"/>
      <c r="GC2379" s="1"/>
      <c r="GD2379" s="1"/>
      <c r="GE2379" s="1"/>
      <c r="GF2379" s="1"/>
      <c r="GG2379" s="1"/>
      <c r="GH2379" s="1"/>
      <c r="GI2379" s="1"/>
      <c r="GJ2379" s="1"/>
      <c r="GK2379" s="1"/>
      <c r="GL2379" s="1"/>
      <c r="GM2379" s="1"/>
      <c r="GN2379" s="1"/>
      <c r="GO2379" s="1"/>
    </row>
    <row r="2380" spans="1:197" s="40" customFormat="1" x14ac:dyDescent="0.25">
      <c r="A2380" s="41"/>
      <c r="B2380" s="4"/>
      <c r="C2380" s="41"/>
      <c r="D2380" s="42"/>
      <c r="E2380" s="42"/>
      <c r="F2380" s="42"/>
      <c r="G2380" s="1"/>
      <c r="H2380" s="1"/>
      <c r="I2380" s="1"/>
      <c r="J2380" s="1"/>
      <c r="K2380" s="1"/>
      <c r="L2380" s="1"/>
      <c r="M2380" s="2"/>
      <c r="N2380" s="1"/>
      <c r="O2380" s="1"/>
      <c r="P2380" s="1"/>
      <c r="Q2380" s="1"/>
      <c r="R2380" s="1"/>
      <c r="S2380" s="1"/>
      <c r="T2380" s="1"/>
      <c r="U2380" s="1"/>
      <c r="V2380" s="1"/>
      <c r="W2380" s="1"/>
      <c r="X2380" s="1"/>
      <c r="Y2380" s="1"/>
      <c r="Z2380" s="1"/>
      <c r="AA2380" s="1"/>
      <c r="AB2380" s="1"/>
      <c r="AC2380" s="1"/>
      <c r="AD2380" s="1"/>
      <c r="AE2380" s="1"/>
      <c r="AF2380" s="1"/>
      <c r="AG2380" s="1"/>
      <c r="AH2380" s="1"/>
      <c r="AI2380" s="1"/>
      <c r="AJ2380" s="1"/>
      <c r="AK2380" s="1"/>
      <c r="AL2380" s="1"/>
      <c r="AM2380" s="1"/>
      <c r="AN2380" s="1"/>
      <c r="AO2380" s="1"/>
      <c r="AP2380" s="1"/>
      <c r="AQ2380" s="1"/>
      <c r="AR2380" s="1"/>
      <c r="AS2380" s="1"/>
      <c r="AT2380" s="1"/>
      <c r="AU2380" s="1"/>
      <c r="AV2380" s="1"/>
      <c r="AW2380" s="1"/>
      <c r="AX2380" s="1"/>
      <c r="AY2380" s="1"/>
      <c r="AZ2380" s="1"/>
      <c r="BA2380" s="1"/>
      <c r="BB2380" s="1"/>
      <c r="BC2380" s="1"/>
      <c r="BD2380" s="1"/>
      <c r="BE2380" s="1"/>
      <c r="BF2380" s="1"/>
      <c r="BG2380" s="1"/>
      <c r="BH2380" s="1"/>
      <c r="BI2380" s="1"/>
      <c r="BJ2380" s="1"/>
      <c r="BK2380" s="1"/>
      <c r="BL2380" s="1"/>
      <c r="BM2380" s="1"/>
      <c r="BN2380" s="1"/>
      <c r="BO2380" s="1"/>
      <c r="BP2380" s="1"/>
      <c r="BQ2380" s="1"/>
      <c r="BR2380" s="1"/>
      <c r="BS2380" s="1"/>
      <c r="BT2380" s="1"/>
      <c r="BU2380" s="1"/>
      <c r="BV2380" s="1"/>
      <c r="BW2380" s="1"/>
      <c r="BX2380" s="1"/>
      <c r="BY2380" s="1"/>
      <c r="BZ2380" s="1"/>
      <c r="CA2380" s="1"/>
      <c r="CB2380" s="1"/>
      <c r="CC2380" s="1"/>
      <c r="CD2380" s="1"/>
      <c r="CE2380" s="1"/>
      <c r="CF2380" s="1"/>
      <c r="CG2380" s="1"/>
      <c r="CH2380" s="1"/>
      <c r="CI2380" s="1"/>
      <c r="CJ2380" s="1"/>
      <c r="CK2380" s="1"/>
      <c r="CL2380" s="1"/>
      <c r="CM2380" s="1"/>
      <c r="CN2380" s="1"/>
      <c r="CO2380" s="1"/>
      <c r="CP2380" s="1"/>
      <c r="CQ2380" s="1"/>
      <c r="CR2380" s="1"/>
      <c r="CS2380" s="1"/>
      <c r="CT2380" s="1"/>
      <c r="CU2380" s="1"/>
      <c r="CV2380" s="1"/>
      <c r="CW2380" s="1"/>
      <c r="CX2380" s="1"/>
      <c r="CY2380" s="1"/>
      <c r="CZ2380" s="1"/>
      <c r="DA2380" s="1"/>
      <c r="DB2380" s="1"/>
      <c r="DC2380" s="1"/>
      <c r="DD2380" s="1"/>
      <c r="DE2380" s="1"/>
      <c r="DF2380" s="1"/>
      <c r="DG2380" s="1"/>
      <c r="DH2380" s="1"/>
      <c r="DI2380" s="1"/>
      <c r="DJ2380" s="1"/>
      <c r="DK2380" s="1"/>
      <c r="DL2380" s="1"/>
      <c r="DM2380" s="1"/>
      <c r="DN2380" s="1"/>
      <c r="DO2380" s="1"/>
      <c r="DP2380" s="1"/>
      <c r="DQ2380" s="1"/>
      <c r="DR2380" s="1"/>
      <c r="DS2380" s="1"/>
      <c r="DT2380" s="1"/>
      <c r="DU2380" s="1"/>
      <c r="DV2380" s="1"/>
      <c r="DW2380" s="1"/>
      <c r="DX2380" s="1"/>
      <c r="DY2380" s="1"/>
      <c r="DZ2380" s="1"/>
      <c r="EA2380" s="1"/>
      <c r="EB2380" s="1"/>
      <c r="EC2380" s="1"/>
      <c r="ED2380" s="1"/>
      <c r="EE2380" s="1"/>
      <c r="EF2380" s="1"/>
      <c r="EG2380" s="1"/>
      <c r="EH2380" s="1"/>
      <c r="EI2380" s="1"/>
      <c r="EJ2380" s="1"/>
      <c r="EK2380" s="1"/>
      <c r="EL2380" s="1"/>
      <c r="EM2380" s="1"/>
      <c r="EN2380" s="1"/>
      <c r="EO2380" s="1"/>
      <c r="EP2380" s="1"/>
      <c r="EQ2380" s="1"/>
      <c r="ER2380" s="1"/>
      <c r="ES2380" s="1"/>
      <c r="ET2380" s="1"/>
      <c r="EU2380" s="1"/>
      <c r="EV2380" s="1"/>
      <c r="EW2380" s="1"/>
      <c r="EX2380" s="1"/>
      <c r="EY2380" s="1"/>
      <c r="EZ2380" s="1"/>
      <c r="FA2380" s="1"/>
      <c r="FB2380" s="1"/>
      <c r="FC2380" s="1"/>
      <c r="FD2380" s="1"/>
      <c r="FE2380" s="1"/>
      <c r="FF2380" s="1"/>
      <c r="FG2380" s="1"/>
      <c r="FH2380" s="1"/>
      <c r="FI2380" s="1"/>
      <c r="FJ2380" s="1"/>
      <c r="FK2380" s="1"/>
      <c r="FL2380" s="1"/>
      <c r="FM2380" s="1"/>
      <c r="FN2380" s="1"/>
      <c r="FO2380" s="1"/>
      <c r="FP2380" s="1"/>
      <c r="FQ2380" s="1"/>
      <c r="FR2380" s="1"/>
      <c r="FS2380" s="1"/>
      <c r="FT2380" s="1"/>
      <c r="FU2380" s="1"/>
      <c r="FV2380" s="1"/>
      <c r="FW2380" s="1"/>
      <c r="FX2380" s="1"/>
      <c r="FY2380" s="1"/>
      <c r="FZ2380" s="1"/>
      <c r="GA2380" s="1"/>
      <c r="GB2380" s="1"/>
      <c r="GC2380" s="1"/>
      <c r="GD2380" s="1"/>
      <c r="GE2380" s="1"/>
      <c r="GF2380" s="1"/>
      <c r="GG2380" s="1"/>
      <c r="GH2380" s="1"/>
      <c r="GI2380" s="1"/>
      <c r="GJ2380" s="1"/>
      <c r="GK2380" s="1"/>
      <c r="GL2380" s="1"/>
      <c r="GM2380" s="1"/>
      <c r="GN2380" s="1"/>
      <c r="GO2380" s="1"/>
    </row>
    <row r="2381" spans="1:197" s="40" customFormat="1" x14ac:dyDescent="0.25">
      <c r="A2381" s="41"/>
      <c r="B2381" s="4"/>
      <c r="C2381" s="41"/>
      <c r="D2381" s="42"/>
      <c r="E2381" s="42"/>
      <c r="F2381" s="42"/>
      <c r="G2381" s="1"/>
      <c r="H2381" s="1"/>
      <c r="I2381" s="1"/>
      <c r="J2381" s="1"/>
      <c r="K2381" s="1"/>
      <c r="L2381" s="1"/>
      <c r="M2381" s="2"/>
      <c r="N2381" s="1"/>
      <c r="O2381" s="1"/>
      <c r="P2381" s="1"/>
      <c r="Q2381" s="1"/>
      <c r="R2381" s="1"/>
      <c r="S2381" s="1"/>
      <c r="T2381" s="1"/>
      <c r="U2381" s="1"/>
      <c r="V2381" s="1"/>
      <c r="W2381" s="1"/>
      <c r="X2381" s="1"/>
      <c r="Y2381" s="1"/>
      <c r="Z2381" s="1"/>
      <c r="AA2381" s="1"/>
      <c r="AB2381" s="1"/>
      <c r="AC2381" s="1"/>
      <c r="AD2381" s="1"/>
      <c r="AE2381" s="1"/>
      <c r="AF2381" s="1"/>
      <c r="AG2381" s="1"/>
      <c r="AH2381" s="1"/>
      <c r="AI2381" s="1"/>
      <c r="AJ2381" s="1"/>
      <c r="AK2381" s="1"/>
      <c r="AL2381" s="1"/>
      <c r="AM2381" s="1"/>
      <c r="AN2381" s="1"/>
      <c r="AO2381" s="1"/>
      <c r="AP2381" s="1"/>
      <c r="AQ2381" s="1"/>
      <c r="AR2381" s="1"/>
      <c r="AS2381" s="1"/>
      <c r="AT2381" s="1"/>
      <c r="AU2381" s="1"/>
      <c r="AV2381" s="1"/>
      <c r="AW2381" s="1"/>
      <c r="AX2381" s="1"/>
      <c r="AY2381" s="1"/>
      <c r="AZ2381" s="1"/>
      <c r="BA2381" s="1"/>
      <c r="BB2381" s="1"/>
      <c r="BC2381" s="1"/>
      <c r="BD2381" s="1"/>
      <c r="BE2381" s="1"/>
      <c r="BF2381" s="1"/>
      <c r="BG2381" s="1"/>
      <c r="BH2381" s="1"/>
      <c r="BI2381" s="1"/>
      <c r="BJ2381" s="1"/>
      <c r="BK2381" s="1"/>
      <c r="BL2381" s="1"/>
      <c r="BM2381" s="1"/>
      <c r="BN2381" s="1"/>
      <c r="BO2381" s="1"/>
      <c r="BP2381" s="1"/>
      <c r="BQ2381" s="1"/>
      <c r="BR2381" s="1"/>
      <c r="BS2381" s="1"/>
      <c r="BT2381" s="1"/>
      <c r="BU2381" s="1"/>
      <c r="BV2381" s="1"/>
      <c r="BW2381" s="1"/>
      <c r="BX2381" s="1"/>
      <c r="BY2381" s="1"/>
      <c r="BZ2381" s="1"/>
      <c r="CA2381" s="1"/>
      <c r="CB2381" s="1"/>
      <c r="CC2381" s="1"/>
      <c r="CD2381" s="1"/>
      <c r="CE2381" s="1"/>
      <c r="CF2381" s="1"/>
      <c r="CG2381" s="1"/>
      <c r="CH2381" s="1"/>
      <c r="CI2381" s="1"/>
      <c r="CJ2381" s="1"/>
      <c r="CK2381" s="1"/>
      <c r="CL2381" s="1"/>
      <c r="CM2381" s="1"/>
      <c r="CN2381" s="1"/>
      <c r="CO2381" s="1"/>
      <c r="CP2381" s="1"/>
      <c r="CQ2381" s="1"/>
      <c r="CR2381" s="1"/>
      <c r="CS2381" s="1"/>
      <c r="CT2381" s="1"/>
      <c r="CU2381" s="1"/>
      <c r="CV2381" s="1"/>
      <c r="CW2381" s="1"/>
      <c r="CX2381" s="1"/>
      <c r="CY2381" s="1"/>
      <c r="CZ2381" s="1"/>
      <c r="DA2381" s="1"/>
      <c r="DB2381" s="1"/>
      <c r="DC2381" s="1"/>
      <c r="DD2381" s="1"/>
      <c r="DE2381" s="1"/>
      <c r="DF2381" s="1"/>
      <c r="DG2381" s="1"/>
      <c r="DH2381" s="1"/>
      <c r="DI2381" s="1"/>
      <c r="DJ2381" s="1"/>
      <c r="DK2381" s="1"/>
      <c r="DL2381" s="1"/>
      <c r="DM2381" s="1"/>
      <c r="DN2381" s="1"/>
      <c r="DO2381" s="1"/>
      <c r="DP2381" s="1"/>
      <c r="DQ2381" s="1"/>
      <c r="DR2381" s="1"/>
      <c r="DS2381" s="1"/>
      <c r="DT2381" s="1"/>
      <c r="DU2381" s="1"/>
      <c r="DV2381" s="1"/>
      <c r="DW2381" s="1"/>
      <c r="DX2381" s="1"/>
      <c r="DY2381" s="1"/>
      <c r="DZ2381" s="1"/>
      <c r="EA2381" s="1"/>
      <c r="EB2381" s="1"/>
      <c r="EC2381" s="1"/>
      <c r="ED2381" s="1"/>
      <c r="EE2381" s="1"/>
      <c r="EF2381" s="1"/>
      <c r="EG2381" s="1"/>
      <c r="EH2381" s="1"/>
      <c r="EI2381" s="1"/>
      <c r="EJ2381" s="1"/>
      <c r="EK2381" s="1"/>
      <c r="EL2381" s="1"/>
      <c r="EM2381" s="1"/>
      <c r="EN2381" s="1"/>
      <c r="EO2381" s="1"/>
      <c r="EP2381" s="1"/>
      <c r="EQ2381" s="1"/>
      <c r="ER2381" s="1"/>
      <c r="ES2381" s="1"/>
      <c r="ET2381" s="1"/>
      <c r="EU2381" s="1"/>
      <c r="EV2381" s="1"/>
      <c r="EW2381" s="1"/>
      <c r="EX2381" s="1"/>
      <c r="EY2381" s="1"/>
      <c r="EZ2381" s="1"/>
      <c r="FA2381" s="1"/>
      <c r="FB2381" s="1"/>
      <c r="FC2381" s="1"/>
      <c r="FD2381" s="1"/>
      <c r="FE2381" s="1"/>
      <c r="FF2381" s="1"/>
      <c r="FG2381" s="1"/>
      <c r="FH2381" s="1"/>
      <c r="FI2381" s="1"/>
      <c r="FJ2381" s="1"/>
      <c r="FK2381" s="1"/>
      <c r="FL2381" s="1"/>
      <c r="FM2381" s="1"/>
      <c r="FN2381" s="1"/>
      <c r="FO2381" s="1"/>
      <c r="FP2381" s="1"/>
      <c r="FQ2381" s="1"/>
      <c r="FR2381" s="1"/>
      <c r="FS2381" s="1"/>
      <c r="FT2381" s="1"/>
      <c r="FU2381" s="1"/>
      <c r="FV2381" s="1"/>
      <c r="FW2381" s="1"/>
      <c r="FX2381" s="1"/>
      <c r="FY2381" s="1"/>
      <c r="FZ2381" s="1"/>
      <c r="GA2381" s="1"/>
      <c r="GB2381" s="1"/>
      <c r="GC2381" s="1"/>
      <c r="GD2381" s="1"/>
      <c r="GE2381" s="1"/>
      <c r="GF2381" s="1"/>
      <c r="GG2381" s="1"/>
      <c r="GH2381" s="1"/>
      <c r="GI2381" s="1"/>
      <c r="GJ2381" s="1"/>
      <c r="GK2381" s="1"/>
      <c r="GL2381" s="1"/>
      <c r="GM2381" s="1"/>
      <c r="GN2381" s="1"/>
      <c r="GO2381" s="1"/>
    </row>
    <row r="2382" spans="1:197" s="40" customFormat="1" x14ac:dyDescent="0.25">
      <c r="A2382" s="41"/>
      <c r="B2382" s="4"/>
      <c r="C2382" s="41"/>
      <c r="D2382" s="42"/>
      <c r="E2382" s="42"/>
      <c r="F2382" s="42"/>
      <c r="G2382" s="1"/>
      <c r="H2382" s="1"/>
      <c r="I2382" s="1"/>
      <c r="J2382" s="1"/>
      <c r="K2382" s="1"/>
      <c r="L2382" s="1"/>
      <c r="M2382" s="2"/>
      <c r="N2382" s="1"/>
      <c r="O2382" s="1"/>
      <c r="P2382" s="1"/>
      <c r="Q2382" s="1"/>
      <c r="R2382" s="1"/>
      <c r="S2382" s="1"/>
      <c r="T2382" s="1"/>
      <c r="U2382" s="1"/>
      <c r="V2382" s="1"/>
      <c r="W2382" s="1"/>
      <c r="X2382" s="1"/>
      <c r="Y2382" s="1"/>
      <c r="Z2382" s="1"/>
      <c r="AA2382" s="1"/>
      <c r="AB2382" s="1"/>
      <c r="AC2382" s="1"/>
      <c r="AD2382" s="1"/>
      <c r="AE2382" s="1"/>
      <c r="AF2382" s="1"/>
      <c r="AG2382" s="1"/>
      <c r="AH2382" s="1"/>
      <c r="AI2382" s="1"/>
      <c r="AJ2382" s="1"/>
      <c r="AK2382" s="1"/>
      <c r="AL2382" s="1"/>
      <c r="AM2382" s="1"/>
      <c r="AN2382" s="1"/>
      <c r="AO2382" s="1"/>
      <c r="AP2382" s="1"/>
      <c r="AQ2382" s="1"/>
      <c r="AR2382" s="1"/>
      <c r="AS2382" s="1"/>
      <c r="AT2382" s="1"/>
      <c r="AU2382" s="1"/>
      <c r="AV2382" s="1"/>
      <c r="AW2382" s="1"/>
      <c r="AX2382" s="1"/>
      <c r="AY2382" s="1"/>
      <c r="AZ2382" s="1"/>
      <c r="BA2382" s="1"/>
      <c r="BB2382" s="1"/>
      <c r="BC2382" s="1"/>
      <c r="BD2382" s="1"/>
      <c r="BE2382" s="1"/>
      <c r="BF2382" s="1"/>
      <c r="BG2382" s="1"/>
      <c r="BH2382" s="1"/>
      <c r="BI2382" s="1"/>
      <c r="BJ2382" s="1"/>
      <c r="BK2382" s="1"/>
      <c r="BL2382" s="1"/>
      <c r="BM2382" s="1"/>
      <c r="BN2382" s="1"/>
      <c r="BO2382" s="1"/>
      <c r="BP2382" s="1"/>
      <c r="BQ2382" s="1"/>
      <c r="BR2382" s="1"/>
      <c r="BS2382" s="1"/>
      <c r="BT2382" s="1"/>
      <c r="BU2382" s="1"/>
      <c r="BV2382" s="1"/>
      <c r="BW2382" s="1"/>
      <c r="BX2382" s="1"/>
      <c r="BY2382" s="1"/>
      <c r="BZ2382" s="1"/>
      <c r="CA2382" s="1"/>
      <c r="CB2382" s="1"/>
      <c r="CC2382" s="1"/>
      <c r="CD2382" s="1"/>
      <c r="CE2382" s="1"/>
      <c r="CF2382" s="1"/>
      <c r="CG2382" s="1"/>
      <c r="CH2382" s="1"/>
      <c r="CI2382" s="1"/>
      <c r="CJ2382" s="1"/>
      <c r="CK2382" s="1"/>
      <c r="CL2382" s="1"/>
      <c r="CM2382" s="1"/>
      <c r="CN2382" s="1"/>
      <c r="CO2382" s="1"/>
      <c r="CP2382" s="1"/>
      <c r="CQ2382" s="1"/>
      <c r="CR2382" s="1"/>
      <c r="CS2382" s="1"/>
      <c r="CT2382" s="1"/>
      <c r="CU2382" s="1"/>
      <c r="CV2382" s="1"/>
      <c r="CW2382" s="1"/>
      <c r="CX2382" s="1"/>
      <c r="CY2382" s="1"/>
      <c r="CZ2382" s="1"/>
      <c r="DA2382" s="1"/>
      <c r="DB2382" s="1"/>
      <c r="DC2382" s="1"/>
      <c r="DD2382" s="1"/>
      <c r="DE2382" s="1"/>
      <c r="DF2382" s="1"/>
      <c r="DG2382" s="1"/>
      <c r="DH2382" s="1"/>
      <c r="DI2382" s="1"/>
      <c r="DJ2382" s="1"/>
      <c r="DK2382" s="1"/>
      <c r="DL2382" s="1"/>
      <c r="DM2382" s="1"/>
      <c r="DN2382" s="1"/>
      <c r="DO2382" s="1"/>
      <c r="DP2382" s="1"/>
      <c r="DQ2382" s="1"/>
      <c r="DR2382" s="1"/>
      <c r="DS2382" s="1"/>
      <c r="DT2382" s="1"/>
      <c r="DU2382" s="1"/>
      <c r="DV2382" s="1"/>
      <c r="DW2382" s="1"/>
      <c r="DX2382" s="1"/>
      <c r="DY2382" s="1"/>
      <c r="DZ2382" s="1"/>
      <c r="EA2382" s="1"/>
      <c r="EB2382" s="1"/>
      <c r="EC2382" s="1"/>
      <c r="ED2382" s="1"/>
      <c r="EE2382" s="1"/>
      <c r="EF2382" s="1"/>
      <c r="EG2382" s="1"/>
      <c r="EH2382" s="1"/>
      <c r="EI2382" s="1"/>
      <c r="EJ2382" s="1"/>
      <c r="EK2382" s="1"/>
      <c r="EL2382" s="1"/>
      <c r="EM2382" s="1"/>
      <c r="EN2382" s="1"/>
      <c r="EO2382" s="1"/>
      <c r="EP2382" s="1"/>
      <c r="EQ2382" s="1"/>
      <c r="ER2382" s="1"/>
      <c r="ES2382" s="1"/>
      <c r="ET2382" s="1"/>
      <c r="EU2382" s="1"/>
      <c r="EV2382" s="1"/>
      <c r="EW2382" s="1"/>
      <c r="EX2382" s="1"/>
      <c r="EY2382" s="1"/>
      <c r="EZ2382" s="1"/>
      <c r="FA2382" s="1"/>
      <c r="FB2382" s="1"/>
      <c r="FC2382" s="1"/>
      <c r="FD2382" s="1"/>
      <c r="FE2382" s="1"/>
      <c r="FF2382" s="1"/>
      <c r="FG2382" s="1"/>
      <c r="FH2382" s="1"/>
      <c r="FI2382" s="1"/>
      <c r="FJ2382" s="1"/>
      <c r="FK2382" s="1"/>
      <c r="FL2382" s="1"/>
      <c r="FM2382" s="1"/>
      <c r="FN2382" s="1"/>
      <c r="FO2382" s="1"/>
      <c r="FP2382" s="1"/>
      <c r="FQ2382" s="1"/>
      <c r="FR2382" s="1"/>
      <c r="FS2382" s="1"/>
      <c r="FT2382" s="1"/>
      <c r="FU2382" s="1"/>
      <c r="FV2382" s="1"/>
      <c r="FW2382" s="1"/>
      <c r="FX2382" s="1"/>
      <c r="FY2382" s="1"/>
      <c r="FZ2382" s="1"/>
      <c r="GA2382" s="1"/>
      <c r="GB2382" s="1"/>
      <c r="GC2382" s="1"/>
      <c r="GD2382" s="1"/>
      <c r="GE2382" s="1"/>
      <c r="GF2382" s="1"/>
      <c r="GG2382" s="1"/>
      <c r="GH2382" s="1"/>
      <c r="GI2382" s="1"/>
      <c r="GJ2382" s="1"/>
      <c r="GK2382" s="1"/>
      <c r="GL2382" s="1"/>
      <c r="GM2382" s="1"/>
      <c r="GN2382" s="1"/>
      <c r="GO2382" s="1"/>
    </row>
    <row r="2383" spans="1:197" s="40" customFormat="1" x14ac:dyDescent="0.25">
      <c r="A2383" s="41"/>
      <c r="B2383" s="4"/>
      <c r="C2383" s="41"/>
      <c r="D2383" s="42"/>
      <c r="E2383" s="42"/>
      <c r="F2383" s="42"/>
      <c r="G2383" s="1"/>
      <c r="H2383" s="1"/>
      <c r="I2383" s="1"/>
      <c r="J2383" s="1"/>
      <c r="K2383" s="1"/>
      <c r="L2383" s="1"/>
      <c r="M2383" s="2"/>
      <c r="N2383" s="1"/>
      <c r="O2383" s="1"/>
      <c r="P2383" s="1"/>
      <c r="Q2383" s="1"/>
      <c r="R2383" s="1"/>
      <c r="S2383" s="1"/>
      <c r="T2383" s="1"/>
      <c r="U2383" s="1"/>
      <c r="V2383" s="1"/>
      <c r="W2383" s="1"/>
      <c r="X2383" s="1"/>
      <c r="Y2383" s="1"/>
      <c r="Z2383" s="1"/>
      <c r="AA2383" s="1"/>
      <c r="AB2383" s="1"/>
      <c r="AC2383" s="1"/>
      <c r="AD2383" s="1"/>
      <c r="AE2383" s="1"/>
      <c r="AF2383" s="1"/>
      <c r="AG2383" s="1"/>
      <c r="AH2383" s="1"/>
      <c r="AI2383" s="1"/>
      <c r="AJ2383" s="1"/>
      <c r="AK2383" s="1"/>
      <c r="AL2383" s="1"/>
      <c r="AM2383" s="1"/>
      <c r="AN2383" s="1"/>
      <c r="AO2383" s="1"/>
      <c r="AP2383" s="1"/>
      <c r="AQ2383" s="1"/>
      <c r="AR2383" s="1"/>
      <c r="AS2383" s="1"/>
      <c r="AT2383" s="1"/>
      <c r="AU2383" s="1"/>
      <c r="AV2383" s="1"/>
      <c r="AW2383" s="1"/>
      <c r="AX2383" s="1"/>
      <c r="AY2383" s="1"/>
      <c r="AZ2383" s="1"/>
      <c r="BA2383" s="1"/>
      <c r="BB2383" s="1"/>
      <c r="BC2383" s="1"/>
      <c r="BD2383" s="1"/>
      <c r="BE2383" s="1"/>
      <c r="BF2383" s="1"/>
      <c r="BG2383" s="1"/>
      <c r="BH2383" s="1"/>
      <c r="BI2383" s="1"/>
      <c r="BJ2383" s="1"/>
      <c r="BK2383" s="1"/>
      <c r="BL2383" s="1"/>
      <c r="BM2383" s="1"/>
      <c r="BN2383" s="1"/>
      <c r="BO2383" s="1"/>
      <c r="BP2383" s="1"/>
      <c r="BQ2383" s="1"/>
      <c r="BR2383" s="1"/>
      <c r="BS2383" s="1"/>
      <c r="BT2383" s="1"/>
      <c r="BU2383" s="1"/>
      <c r="BV2383" s="1"/>
      <c r="BW2383" s="1"/>
      <c r="BX2383" s="1"/>
      <c r="BY2383" s="1"/>
      <c r="BZ2383" s="1"/>
      <c r="CA2383" s="1"/>
      <c r="CB2383" s="1"/>
      <c r="CC2383" s="1"/>
      <c r="CD2383" s="1"/>
      <c r="CE2383" s="1"/>
      <c r="CF2383" s="1"/>
      <c r="CG2383" s="1"/>
      <c r="CH2383" s="1"/>
      <c r="CI2383" s="1"/>
      <c r="CJ2383" s="1"/>
      <c r="CK2383" s="1"/>
      <c r="CL2383" s="1"/>
      <c r="CM2383" s="1"/>
      <c r="CN2383" s="1"/>
      <c r="CO2383" s="1"/>
      <c r="CP2383" s="1"/>
      <c r="CQ2383" s="1"/>
      <c r="CR2383" s="1"/>
      <c r="CS2383" s="1"/>
      <c r="CT2383" s="1"/>
      <c r="CU2383" s="1"/>
      <c r="CV2383" s="1"/>
      <c r="CW2383" s="1"/>
      <c r="CX2383" s="1"/>
      <c r="CY2383" s="1"/>
      <c r="CZ2383" s="1"/>
      <c r="DA2383" s="1"/>
      <c r="DB2383" s="1"/>
      <c r="DC2383" s="1"/>
      <c r="DD2383" s="1"/>
      <c r="DE2383" s="1"/>
      <c r="DF2383" s="1"/>
      <c r="DG2383" s="1"/>
      <c r="DH2383" s="1"/>
      <c r="DI2383" s="1"/>
      <c r="DJ2383" s="1"/>
      <c r="DK2383" s="1"/>
      <c r="DL2383" s="1"/>
      <c r="DM2383" s="1"/>
      <c r="DN2383" s="1"/>
      <c r="DO2383" s="1"/>
      <c r="DP2383" s="1"/>
      <c r="DQ2383" s="1"/>
      <c r="DR2383" s="1"/>
      <c r="DS2383" s="1"/>
      <c r="DT2383" s="1"/>
      <c r="DU2383" s="1"/>
      <c r="DV2383" s="1"/>
      <c r="DW2383" s="1"/>
      <c r="DX2383" s="1"/>
      <c r="DY2383" s="1"/>
      <c r="DZ2383" s="1"/>
      <c r="EA2383" s="1"/>
      <c r="EB2383" s="1"/>
      <c r="EC2383" s="1"/>
      <c r="ED2383" s="1"/>
      <c r="EE2383" s="1"/>
      <c r="EF2383" s="1"/>
      <c r="EG2383" s="1"/>
      <c r="EH2383" s="1"/>
      <c r="EI2383" s="1"/>
      <c r="EJ2383" s="1"/>
      <c r="EK2383" s="1"/>
      <c r="EL2383" s="1"/>
      <c r="EM2383" s="1"/>
      <c r="EN2383" s="1"/>
      <c r="EO2383" s="1"/>
      <c r="EP2383" s="1"/>
      <c r="EQ2383" s="1"/>
      <c r="ER2383" s="1"/>
      <c r="ES2383" s="1"/>
      <c r="ET2383" s="1"/>
      <c r="EU2383" s="1"/>
      <c r="EV2383" s="1"/>
      <c r="EW2383" s="1"/>
      <c r="EX2383" s="1"/>
      <c r="EY2383" s="1"/>
      <c r="EZ2383" s="1"/>
      <c r="FA2383" s="1"/>
      <c r="FB2383" s="1"/>
      <c r="FC2383" s="1"/>
      <c r="FD2383" s="1"/>
      <c r="FE2383" s="1"/>
      <c r="FF2383" s="1"/>
      <c r="FG2383" s="1"/>
      <c r="FH2383" s="1"/>
      <c r="FI2383" s="1"/>
      <c r="FJ2383" s="1"/>
      <c r="FK2383" s="1"/>
      <c r="FL2383" s="1"/>
      <c r="FM2383" s="1"/>
      <c r="FN2383" s="1"/>
      <c r="FO2383" s="1"/>
      <c r="FP2383" s="1"/>
      <c r="FQ2383" s="1"/>
      <c r="FR2383" s="1"/>
      <c r="FS2383" s="1"/>
      <c r="FT2383" s="1"/>
      <c r="FU2383" s="1"/>
      <c r="FV2383" s="1"/>
      <c r="FW2383" s="1"/>
      <c r="FX2383" s="1"/>
      <c r="FY2383" s="1"/>
      <c r="FZ2383" s="1"/>
      <c r="GA2383" s="1"/>
      <c r="GB2383" s="1"/>
      <c r="GC2383" s="1"/>
      <c r="GD2383" s="1"/>
      <c r="GE2383" s="1"/>
      <c r="GF2383" s="1"/>
      <c r="GG2383" s="1"/>
      <c r="GH2383" s="1"/>
      <c r="GI2383" s="1"/>
      <c r="GJ2383" s="1"/>
      <c r="GK2383" s="1"/>
      <c r="GL2383" s="1"/>
      <c r="GM2383" s="1"/>
      <c r="GN2383" s="1"/>
      <c r="GO2383" s="1"/>
    </row>
    <row r="2384" spans="1:197" s="40" customFormat="1" x14ac:dyDescent="0.25">
      <c r="A2384" s="41"/>
      <c r="B2384" s="4"/>
      <c r="C2384" s="41"/>
      <c r="D2384" s="42"/>
      <c r="E2384" s="42"/>
      <c r="F2384" s="42"/>
      <c r="G2384" s="1"/>
      <c r="H2384" s="1"/>
      <c r="I2384" s="1"/>
      <c r="J2384" s="1"/>
      <c r="K2384" s="1"/>
      <c r="L2384" s="1"/>
      <c r="M2384" s="2"/>
      <c r="N2384" s="1"/>
      <c r="O2384" s="1"/>
      <c r="P2384" s="1"/>
      <c r="Q2384" s="1"/>
      <c r="R2384" s="1"/>
      <c r="S2384" s="1"/>
      <c r="T2384" s="1"/>
      <c r="U2384" s="1"/>
      <c r="V2384" s="1"/>
      <c r="W2384" s="1"/>
      <c r="X2384" s="1"/>
      <c r="Y2384" s="1"/>
      <c r="Z2384" s="1"/>
      <c r="AA2384" s="1"/>
      <c r="AB2384" s="1"/>
      <c r="AC2384" s="1"/>
      <c r="AD2384" s="1"/>
      <c r="AE2384" s="1"/>
      <c r="AF2384" s="1"/>
      <c r="AG2384" s="1"/>
      <c r="AH2384" s="1"/>
      <c r="AI2384" s="1"/>
      <c r="AJ2384" s="1"/>
      <c r="AK2384" s="1"/>
      <c r="AL2384" s="1"/>
      <c r="AM2384" s="1"/>
      <c r="AN2384" s="1"/>
      <c r="AO2384" s="1"/>
      <c r="AP2384" s="1"/>
      <c r="AQ2384" s="1"/>
      <c r="AR2384" s="1"/>
      <c r="AS2384" s="1"/>
      <c r="AT2384" s="1"/>
      <c r="AU2384" s="1"/>
      <c r="AV2384" s="1"/>
      <c r="AW2384" s="1"/>
      <c r="AX2384" s="1"/>
      <c r="AY2384" s="1"/>
      <c r="AZ2384" s="1"/>
      <c r="BA2384" s="1"/>
      <c r="BB2384" s="1"/>
      <c r="BC2384" s="1"/>
      <c r="BD2384" s="1"/>
      <c r="BE2384" s="1"/>
      <c r="BF2384" s="1"/>
      <c r="BG2384" s="1"/>
      <c r="BH2384" s="1"/>
      <c r="BI2384" s="1"/>
      <c r="BJ2384" s="1"/>
      <c r="BK2384" s="1"/>
      <c r="BL2384" s="1"/>
      <c r="BM2384" s="1"/>
      <c r="BN2384" s="1"/>
      <c r="BO2384" s="1"/>
      <c r="BP2384" s="1"/>
      <c r="BQ2384" s="1"/>
      <c r="BR2384" s="1"/>
      <c r="BS2384" s="1"/>
      <c r="BT2384" s="1"/>
      <c r="BU2384" s="1"/>
      <c r="BV2384" s="1"/>
      <c r="BW2384" s="1"/>
      <c r="BX2384" s="1"/>
      <c r="BY2384" s="1"/>
      <c r="BZ2384" s="1"/>
      <c r="CA2384" s="1"/>
      <c r="CB2384" s="1"/>
      <c r="CC2384" s="1"/>
      <c r="CD2384" s="1"/>
      <c r="CE2384" s="1"/>
      <c r="CF2384" s="1"/>
      <c r="CG2384" s="1"/>
      <c r="CH2384" s="1"/>
      <c r="CI2384" s="1"/>
      <c r="CJ2384" s="1"/>
      <c r="CK2384" s="1"/>
      <c r="CL2384" s="1"/>
      <c r="CM2384" s="1"/>
      <c r="CN2384" s="1"/>
      <c r="CO2384" s="1"/>
      <c r="CP2384" s="1"/>
      <c r="CQ2384" s="1"/>
      <c r="CR2384" s="1"/>
      <c r="CS2384" s="1"/>
      <c r="CT2384" s="1"/>
      <c r="CU2384" s="1"/>
      <c r="CV2384" s="1"/>
      <c r="CW2384" s="1"/>
      <c r="CX2384" s="1"/>
      <c r="CY2384" s="1"/>
      <c r="CZ2384" s="1"/>
      <c r="DA2384" s="1"/>
      <c r="DB2384" s="1"/>
      <c r="DC2384" s="1"/>
      <c r="DD2384" s="1"/>
      <c r="DE2384" s="1"/>
      <c r="DF2384" s="1"/>
      <c r="DG2384" s="1"/>
      <c r="DH2384" s="1"/>
      <c r="DI2384" s="1"/>
      <c r="DJ2384" s="1"/>
      <c r="DK2384" s="1"/>
      <c r="DL2384" s="1"/>
      <c r="DM2384" s="1"/>
      <c r="DN2384" s="1"/>
      <c r="DO2384" s="1"/>
      <c r="DP2384" s="1"/>
      <c r="DQ2384" s="1"/>
      <c r="DR2384" s="1"/>
      <c r="DS2384" s="1"/>
      <c r="DT2384" s="1"/>
      <c r="DU2384" s="1"/>
      <c r="DV2384" s="1"/>
      <c r="DW2384" s="1"/>
      <c r="DX2384" s="1"/>
      <c r="DY2384" s="1"/>
      <c r="DZ2384" s="1"/>
      <c r="EA2384" s="1"/>
      <c r="EB2384" s="1"/>
      <c r="EC2384" s="1"/>
      <c r="ED2384" s="1"/>
      <c r="EE2384" s="1"/>
      <c r="EF2384" s="1"/>
      <c r="EG2384" s="1"/>
      <c r="EH2384" s="1"/>
      <c r="EI2384" s="1"/>
      <c r="EJ2384" s="1"/>
      <c r="EK2384" s="1"/>
      <c r="EL2384" s="1"/>
      <c r="EM2384" s="1"/>
      <c r="EN2384" s="1"/>
      <c r="EO2384" s="1"/>
      <c r="EP2384" s="1"/>
      <c r="EQ2384" s="1"/>
      <c r="ER2384" s="1"/>
      <c r="ES2384" s="1"/>
      <c r="ET2384" s="1"/>
      <c r="EU2384" s="1"/>
      <c r="EV2384" s="1"/>
      <c r="EW2384" s="1"/>
      <c r="EX2384" s="1"/>
      <c r="EY2384" s="1"/>
      <c r="EZ2384" s="1"/>
      <c r="FA2384" s="1"/>
      <c r="FB2384" s="1"/>
      <c r="FC2384" s="1"/>
      <c r="FD2384" s="1"/>
      <c r="FE2384" s="1"/>
      <c r="FF2384" s="1"/>
      <c r="FG2384" s="1"/>
      <c r="FH2384" s="1"/>
      <c r="FI2384" s="1"/>
      <c r="FJ2384" s="1"/>
      <c r="FK2384" s="1"/>
      <c r="FL2384" s="1"/>
      <c r="FM2384" s="1"/>
      <c r="FN2384" s="1"/>
      <c r="FO2384" s="1"/>
      <c r="FP2384" s="1"/>
      <c r="FQ2384" s="1"/>
      <c r="FR2384" s="1"/>
      <c r="FS2384" s="1"/>
      <c r="FT2384" s="1"/>
      <c r="FU2384" s="1"/>
      <c r="FV2384" s="1"/>
      <c r="FW2384" s="1"/>
      <c r="FX2384" s="1"/>
      <c r="FY2384" s="1"/>
      <c r="FZ2384" s="1"/>
      <c r="GA2384" s="1"/>
      <c r="GB2384" s="1"/>
      <c r="GC2384" s="1"/>
      <c r="GD2384" s="1"/>
      <c r="GE2384" s="1"/>
      <c r="GF2384" s="1"/>
      <c r="GG2384" s="1"/>
      <c r="GH2384" s="1"/>
      <c r="GI2384" s="1"/>
      <c r="GJ2384" s="1"/>
      <c r="GK2384" s="1"/>
      <c r="GL2384" s="1"/>
      <c r="GM2384" s="1"/>
      <c r="GN2384" s="1"/>
      <c r="GO2384" s="1"/>
    </row>
    <row r="2385" spans="1:197" s="40" customFormat="1" x14ac:dyDescent="0.25">
      <c r="A2385" s="41"/>
      <c r="B2385" s="4"/>
      <c r="C2385" s="41"/>
      <c r="D2385" s="42"/>
      <c r="E2385" s="42"/>
      <c r="F2385" s="42"/>
      <c r="G2385" s="1"/>
      <c r="H2385" s="1"/>
      <c r="I2385" s="1"/>
      <c r="J2385" s="1"/>
      <c r="K2385" s="1"/>
      <c r="L2385" s="1"/>
      <c r="M2385" s="2"/>
      <c r="N2385" s="1"/>
      <c r="O2385" s="1"/>
      <c r="P2385" s="1"/>
      <c r="Q2385" s="1"/>
      <c r="R2385" s="1"/>
      <c r="S2385" s="1"/>
      <c r="T2385" s="1"/>
      <c r="U2385" s="1"/>
      <c r="V2385" s="1"/>
      <c r="W2385" s="1"/>
      <c r="X2385" s="1"/>
      <c r="Y2385" s="1"/>
      <c r="Z2385" s="1"/>
      <c r="AA2385" s="1"/>
      <c r="AB2385" s="1"/>
      <c r="AC2385" s="1"/>
      <c r="AD2385" s="1"/>
      <c r="AE2385" s="1"/>
      <c r="AF2385" s="1"/>
      <c r="AG2385" s="1"/>
      <c r="AH2385" s="1"/>
      <c r="AI2385" s="1"/>
      <c r="AJ2385" s="1"/>
      <c r="AK2385" s="1"/>
      <c r="AL2385" s="1"/>
      <c r="AM2385" s="1"/>
      <c r="AN2385" s="1"/>
      <c r="AO2385" s="1"/>
      <c r="AP2385" s="1"/>
      <c r="AQ2385" s="1"/>
      <c r="AR2385" s="1"/>
      <c r="AS2385" s="1"/>
      <c r="AT2385" s="1"/>
      <c r="AU2385" s="1"/>
      <c r="AV2385" s="1"/>
      <c r="AW2385" s="1"/>
      <c r="AX2385" s="1"/>
      <c r="AY2385" s="1"/>
      <c r="AZ2385" s="1"/>
      <c r="BA2385" s="1"/>
      <c r="BB2385" s="1"/>
      <c r="BC2385" s="1"/>
      <c r="BD2385" s="1"/>
      <c r="BE2385" s="1"/>
      <c r="BF2385" s="1"/>
      <c r="BG2385" s="1"/>
      <c r="BH2385" s="1"/>
      <c r="BI2385" s="1"/>
      <c r="BJ2385" s="1"/>
      <c r="BK2385" s="1"/>
      <c r="BL2385" s="1"/>
      <c r="BM2385" s="1"/>
      <c r="BN2385" s="1"/>
      <c r="BO2385" s="1"/>
      <c r="BP2385" s="1"/>
      <c r="BQ2385" s="1"/>
      <c r="BR2385" s="1"/>
      <c r="BS2385" s="1"/>
      <c r="BT2385" s="1"/>
      <c r="BU2385" s="1"/>
      <c r="BV2385" s="1"/>
      <c r="BW2385" s="1"/>
      <c r="BX2385" s="1"/>
      <c r="BY2385" s="1"/>
      <c r="BZ2385" s="1"/>
      <c r="CA2385" s="1"/>
      <c r="CB2385" s="1"/>
      <c r="CC2385" s="1"/>
      <c r="CD2385" s="1"/>
      <c r="CE2385" s="1"/>
      <c r="CF2385" s="1"/>
      <c r="CG2385" s="1"/>
      <c r="CH2385" s="1"/>
      <c r="CI2385" s="1"/>
      <c r="CJ2385" s="1"/>
      <c r="CK2385" s="1"/>
      <c r="CL2385" s="1"/>
      <c r="CM2385" s="1"/>
      <c r="CN2385" s="1"/>
      <c r="CO2385" s="1"/>
      <c r="CP2385" s="1"/>
      <c r="CQ2385" s="1"/>
      <c r="CR2385" s="1"/>
      <c r="CS2385" s="1"/>
      <c r="CT2385" s="1"/>
      <c r="CU2385" s="1"/>
      <c r="CV2385" s="1"/>
      <c r="CW2385" s="1"/>
      <c r="CX2385" s="1"/>
      <c r="CY2385" s="1"/>
      <c r="CZ2385" s="1"/>
      <c r="DA2385" s="1"/>
      <c r="DB2385" s="1"/>
      <c r="DC2385" s="1"/>
      <c r="DD2385" s="1"/>
      <c r="DE2385" s="1"/>
      <c r="DF2385" s="1"/>
      <c r="DG2385" s="1"/>
      <c r="DH2385" s="1"/>
      <c r="DI2385" s="1"/>
      <c r="DJ2385" s="1"/>
      <c r="DK2385" s="1"/>
      <c r="DL2385" s="1"/>
      <c r="DM2385" s="1"/>
      <c r="DN2385" s="1"/>
      <c r="DO2385" s="1"/>
      <c r="DP2385" s="1"/>
      <c r="DQ2385" s="1"/>
      <c r="DR2385" s="1"/>
      <c r="DS2385" s="1"/>
      <c r="DT2385" s="1"/>
      <c r="DU2385" s="1"/>
      <c r="DV2385" s="1"/>
      <c r="DW2385" s="1"/>
      <c r="DX2385" s="1"/>
      <c r="DY2385" s="1"/>
      <c r="DZ2385" s="1"/>
      <c r="EA2385" s="1"/>
      <c r="EB2385" s="1"/>
      <c r="EC2385" s="1"/>
      <c r="ED2385" s="1"/>
      <c r="EE2385" s="1"/>
      <c r="EF2385" s="1"/>
      <c r="EG2385" s="1"/>
      <c r="EH2385" s="1"/>
      <c r="EI2385" s="1"/>
      <c r="EJ2385" s="1"/>
      <c r="EK2385" s="1"/>
      <c r="EL2385" s="1"/>
      <c r="EM2385" s="1"/>
      <c r="EN2385" s="1"/>
      <c r="EO2385" s="1"/>
      <c r="EP2385" s="1"/>
      <c r="EQ2385" s="1"/>
      <c r="ER2385" s="1"/>
      <c r="ES2385" s="1"/>
      <c r="ET2385" s="1"/>
      <c r="EU2385" s="1"/>
      <c r="EV2385" s="1"/>
      <c r="EW2385" s="1"/>
      <c r="EX2385" s="1"/>
      <c r="EY2385" s="1"/>
      <c r="EZ2385" s="1"/>
      <c r="FA2385" s="1"/>
      <c r="FB2385" s="1"/>
      <c r="FC2385" s="1"/>
      <c r="FD2385" s="1"/>
      <c r="FE2385" s="1"/>
      <c r="FF2385" s="1"/>
      <c r="FG2385" s="1"/>
      <c r="FH2385" s="1"/>
      <c r="FI2385" s="1"/>
      <c r="FJ2385" s="1"/>
      <c r="FK2385" s="1"/>
      <c r="FL2385" s="1"/>
      <c r="FM2385" s="1"/>
      <c r="FN2385" s="1"/>
      <c r="FO2385" s="1"/>
      <c r="FP2385" s="1"/>
      <c r="FQ2385" s="1"/>
      <c r="FR2385" s="1"/>
      <c r="FS2385" s="1"/>
      <c r="FT2385" s="1"/>
      <c r="FU2385" s="1"/>
      <c r="FV2385" s="1"/>
      <c r="FW2385" s="1"/>
      <c r="FX2385" s="1"/>
      <c r="FY2385" s="1"/>
      <c r="FZ2385" s="1"/>
      <c r="GA2385" s="1"/>
      <c r="GB2385" s="1"/>
      <c r="GC2385" s="1"/>
      <c r="GD2385" s="1"/>
      <c r="GE2385" s="1"/>
      <c r="GF2385" s="1"/>
      <c r="GG2385" s="1"/>
      <c r="GH2385" s="1"/>
      <c r="GI2385" s="1"/>
      <c r="GJ2385" s="1"/>
      <c r="GK2385" s="1"/>
      <c r="GL2385" s="1"/>
      <c r="GM2385" s="1"/>
      <c r="GN2385" s="1"/>
      <c r="GO2385" s="1"/>
    </row>
    <row r="2386" spans="1:197" s="40" customFormat="1" x14ac:dyDescent="0.25">
      <c r="A2386" s="41"/>
      <c r="B2386" s="4"/>
      <c r="C2386" s="41"/>
      <c r="D2386" s="42"/>
      <c r="E2386" s="42"/>
      <c r="F2386" s="42"/>
      <c r="G2386" s="1"/>
      <c r="H2386" s="1"/>
      <c r="I2386" s="1"/>
      <c r="J2386" s="1"/>
      <c r="K2386" s="1"/>
      <c r="L2386" s="1"/>
      <c r="M2386" s="2"/>
      <c r="N2386" s="1"/>
      <c r="O2386" s="1"/>
      <c r="P2386" s="1"/>
      <c r="Q2386" s="1"/>
      <c r="R2386" s="1"/>
      <c r="S2386" s="1"/>
      <c r="T2386" s="1"/>
      <c r="U2386" s="1"/>
      <c r="V2386" s="1"/>
      <c r="W2386" s="1"/>
      <c r="X2386" s="1"/>
      <c r="Y2386" s="1"/>
      <c r="Z2386" s="1"/>
      <c r="AA2386" s="1"/>
      <c r="AB2386" s="1"/>
      <c r="AC2386" s="1"/>
      <c r="AD2386" s="1"/>
      <c r="AE2386" s="1"/>
      <c r="AF2386" s="1"/>
      <c r="AG2386" s="1"/>
      <c r="AH2386" s="1"/>
      <c r="AI2386" s="1"/>
      <c r="AJ2386" s="1"/>
      <c r="AK2386" s="1"/>
      <c r="AL2386" s="1"/>
      <c r="AM2386" s="1"/>
      <c r="AN2386" s="1"/>
      <c r="AO2386" s="1"/>
      <c r="AP2386" s="1"/>
      <c r="AQ2386" s="1"/>
      <c r="AR2386" s="1"/>
      <c r="AS2386" s="1"/>
      <c r="AT2386" s="1"/>
      <c r="AU2386" s="1"/>
      <c r="AV2386" s="1"/>
      <c r="AW2386" s="1"/>
      <c r="AX2386" s="1"/>
      <c r="AY2386" s="1"/>
      <c r="AZ2386" s="1"/>
      <c r="BA2386" s="1"/>
      <c r="BB2386" s="1"/>
      <c r="BC2386" s="1"/>
      <c r="BD2386" s="1"/>
      <c r="BE2386" s="1"/>
      <c r="BF2386" s="1"/>
      <c r="BG2386" s="1"/>
      <c r="BH2386" s="1"/>
      <c r="BI2386" s="1"/>
      <c r="BJ2386" s="1"/>
      <c r="BK2386" s="1"/>
      <c r="BL2386" s="1"/>
      <c r="BM2386" s="1"/>
      <c r="BN2386" s="1"/>
      <c r="BO2386" s="1"/>
      <c r="BP2386" s="1"/>
      <c r="BQ2386" s="1"/>
      <c r="BR2386" s="1"/>
      <c r="BS2386" s="1"/>
      <c r="BT2386" s="1"/>
      <c r="BU2386" s="1"/>
      <c r="BV2386" s="1"/>
      <c r="BW2386" s="1"/>
      <c r="BX2386" s="1"/>
      <c r="BY2386" s="1"/>
      <c r="BZ2386" s="1"/>
      <c r="CA2386" s="1"/>
      <c r="CB2386" s="1"/>
      <c r="CC2386" s="1"/>
      <c r="CD2386" s="1"/>
      <c r="CE2386" s="1"/>
      <c r="CF2386" s="1"/>
      <c r="CG2386" s="1"/>
      <c r="CH2386" s="1"/>
      <c r="CI2386" s="1"/>
      <c r="CJ2386" s="1"/>
      <c r="CK2386" s="1"/>
      <c r="CL2386" s="1"/>
      <c r="CM2386" s="1"/>
      <c r="CN2386" s="1"/>
      <c r="CO2386" s="1"/>
      <c r="CP2386" s="1"/>
      <c r="CQ2386" s="1"/>
      <c r="CR2386" s="1"/>
      <c r="CS2386" s="1"/>
      <c r="CT2386" s="1"/>
      <c r="CU2386" s="1"/>
      <c r="CV2386" s="1"/>
      <c r="CW2386" s="1"/>
      <c r="CX2386" s="1"/>
      <c r="CY2386" s="1"/>
      <c r="CZ2386" s="1"/>
      <c r="DA2386" s="1"/>
      <c r="DB2386" s="1"/>
      <c r="DC2386" s="1"/>
      <c r="DD2386" s="1"/>
      <c r="DE2386" s="1"/>
      <c r="DF2386" s="1"/>
      <c r="DG2386" s="1"/>
      <c r="DH2386" s="1"/>
      <c r="DI2386" s="1"/>
      <c r="DJ2386" s="1"/>
      <c r="DK2386" s="1"/>
      <c r="DL2386" s="1"/>
      <c r="DM2386" s="1"/>
      <c r="DN2386" s="1"/>
      <c r="DO2386" s="1"/>
      <c r="DP2386" s="1"/>
      <c r="DQ2386" s="1"/>
      <c r="DR2386" s="1"/>
      <c r="DS2386" s="1"/>
      <c r="DT2386" s="1"/>
      <c r="DU2386" s="1"/>
      <c r="DV2386" s="1"/>
      <c r="DW2386" s="1"/>
      <c r="DX2386" s="1"/>
      <c r="DY2386" s="1"/>
      <c r="DZ2386" s="1"/>
      <c r="EA2386" s="1"/>
      <c r="EB2386" s="1"/>
      <c r="EC2386" s="1"/>
      <c r="ED2386" s="1"/>
      <c r="EE2386" s="1"/>
      <c r="EF2386" s="1"/>
      <c r="EG2386" s="1"/>
      <c r="EH2386" s="1"/>
      <c r="EI2386" s="1"/>
      <c r="EJ2386" s="1"/>
      <c r="EK2386" s="1"/>
      <c r="EL2386" s="1"/>
      <c r="EM2386" s="1"/>
      <c r="EN2386" s="1"/>
      <c r="EO2386" s="1"/>
      <c r="EP2386" s="1"/>
      <c r="EQ2386" s="1"/>
      <c r="ER2386" s="1"/>
      <c r="ES2386" s="1"/>
      <c r="ET2386" s="1"/>
      <c r="EU2386" s="1"/>
      <c r="EV2386" s="1"/>
      <c r="EW2386" s="1"/>
      <c r="EX2386" s="1"/>
      <c r="EY2386" s="1"/>
      <c r="EZ2386" s="1"/>
      <c r="FA2386" s="1"/>
      <c r="FB2386" s="1"/>
      <c r="FC2386" s="1"/>
      <c r="FD2386" s="1"/>
      <c r="FE2386" s="1"/>
      <c r="FF2386" s="1"/>
      <c r="FG2386" s="1"/>
      <c r="FH2386" s="1"/>
      <c r="FI2386" s="1"/>
      <c r="FJ2386" s="1"/>
      <c r="FK2386" s="1"/>
      <c r="FL2386" s="1"/>
      <c r="FM2386" s="1"/>
      <c r="FN2386" s="1"/>
      <c r="FO2386" s="1"/>
      <c r="FP2386" s="1"/>
      <c r="FQ2386" s="1"/>
      <c r="FR2386" s="1"/>
      <c r="FS2386" s="1"/>
      <c r="FT2386" s="1"/>
      <c r="FU2386" s="1"/>
      <c r="FV2386" s="1"/>
      <c r="FW2386" s="1"/>
      <c r="FX2386" s="1"/>
      <c r="FY2386" s="1"/>
      <c r="FZ2386" s="1"/>
      <c r="GA2386" s="1"/>
      <c r="GB2386" s="1"/>
      <c r="GC2386" s="1"/>
      <c r="GD2386" s="1"/>
      <c r="GE2386" s="1"/>
      <c r="GF2386" s="1"/>
      <c r="GG2386" s="1"/>
      <c r="GH2386" s="1"/>
      <c r="GI2386" s="1"/>
      <c r="GJ2386" s="1"/>
      <c r="GK2386" s="1"/>
      <c r="GL2386" s="1"/>
      <c r="GM2386" s="1"/>
      <c r="GN2386" s="1"/>
      <c r="GO2386" s="1"/>
    </row>
    <row r="2387" spans="1:197" s="40" customFormat="1" x14ac:dyDescent="0.25">
      <c r="A2387" s="41"/>
      <c r="B2387" s="4"/>
      <c r="C2387" s="41"/>
      <c r="D2387" s="42"/>
      <c r="E2387" s="42"/>
      <c r="F2387" s="42"/>
      <c r="G2387" s="1"/>
      <c r="H2387" s="1"/>
      <c r="I2387" s="1"/>
      <c r="J2387" s="1"/>
      <c r="K2387" s="1"/>
      <c r="L2387" s="1"/>
      <c r="M2387" s="2"/>
      <c r="N2387" s="1"/>
      <c r="O2387" s="1"/>
      <c r="P2387" s="1"/>
      <c r="Q2387" s="1"/>
      <c r="R2387" s="1"/>
      <c r="S2387" s="1"/>
      <c r="T2387" s="1"/>
      <c r="U2387" s="1"/>
      <c r="V2387" s="1"/>
      <c r="W2387" s="1"/>
      <c r="X2387" s="1"/>
      <c r="Y2387" s="1"/>
      <c r="Z2387" s="1"/>
      <c r="AA2387" s="1"/>
      <c r="AB2387" s="1"/>
      <c r="AC2387" s="1"/>
      <c r="AD2387" s="1"/>
      <c r="AE2387" s="1"/>
      <c r="AF2387" s="1"/>
      <c r="AG2387" s="1"/>
      <c r="AH2387" s="1"/>
      <c r="AI2387" s="1"/>
      <c r="AJ2387" s="1"/>
      <c r="AK2387" s="1"/>
      <c r="AL2387" s="1"/>
      <c r="AM2387" s="1"/>
      <c r="AN2387" s="1"/>
      <c r="AO2387" s="1"/>
      <c r="AP2387" s="1"/>
      <c r="AQ2387" s="1"/>
      <c r="AR2387" s="1"/>
      <c r="AS2387" s="1"/>
      <c r="AT2387" s="1"/>
      <c r="AU2387" s="1"/>
      <c r="AV2387" s="1"/>
      <c r="AW2387" s="1"/>
      <c r="AX2387" s="1"/>
      <c r="AY2387" s="1"/>
      <c r="AZ2387" s="1"/>
      <c r="BA2387" s="1"/>
      <c r="BB2387" s="1"/>
      <c r="BC2387" s="1"/>
      <c r="BD2387" s="1"/>
      <c r="BE2387" s="1"/>
      <c r="BF2387" s="1"/>
      <c r="BG2387" s="1"/>
      <c r="BH2387" s="1"/>
      <c r="BI2387" s="1"/>
      <c r="BJ2387" s="1"/>
      <c r="BK2387" s="1"/>
      <c r="BL2387" s="1"/>
      <c r="BM2387" s="1"/>
      <c r="BN2387" s="1"/>
      <c r="BO2387" s="1"/>
      <c r="BP2387" s="1"/>
      <c r="BQ2387" s="1"/>
      <c r="BR2387" s="1"/>
      <c r="BS2387" s="1"/>
      <c r="BT2387" s="1"/>
      <c r="BU2387" s="1"/>
      <c r="BV2387" s="1"/>
      <c r="BW2387" s="1"/>
      <c r="BX2387" s="1"/>
      <c r="BY2387" s="1"/>
      <c r="BZ2387" s="1"/>
      <c r="CA2387" s="1"/>
      <c r="CB2387" s="1"/>
      <c r="CC2387" s="1"/>
      <c r="CD2387" s="1"/>
      <c r="CE2387" s="1"/>
      <c r="CF2387" s="1"/>
      <c r="CG2387" s="1"/>
      <c r="CH2387" s="1"/>
      <c r="CI2387" s="1"/>
      <c r="CJ2387" s="1"/>
      <c r="CK2387" s="1"/>
      <c r="CL2387" s="1"/>
      <c r="CM2387" s="1"/>
      <c r="CN2387" s="1"/>
      <c r="CO2387" s="1"/>
      <c r="CP2387" s="1"/>
      <c r="CQ2387" s="1"/>
      <c r="CR2387" s="1"/>
      <c r="CS2387" s="1"/>
      <c r="CT2387" s="1"/>
      <c r="CU2387" s="1"/>
      <c r="CV2387" s="1"/>
      <c r="CW2387" s="1"/>
      <c r="CX2387" s="1"/>
      <c r="CY2387" s="1"/>
      <c r="CZ2387" s="1"/>
      <c r="DA2387" s="1"/>
      <c r="DB2387" s="1"/>
      <c r="DC2387" s="1"/>
      <c r="DD2387" s="1"/>
      <c r="DE2387" s="1"/>
      <c r="DF2387" s="1"/>
      <c r="DG2387" s="1"/>
      <c r="DH2387" s="1"/>
      <c r="DI2387" s="1"/>
      <c r="DJ2387" s="1"/>
      <c r="DK2387" s="1"/>
      <c r="DL2387" s="1"/>
      <c r="DM2387" s="1"/>
      <c r="DN2387" s="1"/>
      <c r="DO2387" s="1"/>
      <c r="DP2387" s="1"/>
      <c r="DQ2387" s="1"/>
      <c r="DR2387" s="1"/>
      <c r="DS2387" s="1"/>
      <c r="DT2387" s="1"/>
      <c r="DU2387" s="1"/>
      <c r="DV2387" s="1"/>
      <c r="DW2387" s="1"/>
      <c r="DX2387" s="1"/>
      <c r="DY2387" s="1"/>
      <c r="DZ2387" s="1"/>
      <c r="EA2387" s="1"/>
      <c r="EB2387" s="1"/>
      <c r="EC2387" s="1"/>
      <c r="ED2387" s="1"/>
      <c r="EE2387" s="1"/>
      <c r="EF2387" s="1"/>
      <c r="EG2387" s="1"/>
      <c r="EH2387" s="1"/>
      <c r="EI2387" s="1"/>
      <c r="EJ2387" s="1"/>
      <c r="EK2387" s="1"/>
      <c r="EL2387" s="1"/>
      <c r="EM2387" s="1"/>
      <c r="EN2387" s="1"/>
      <c r="EO2387" s="1"/>
      <c r="EP2387" s="1"/>
      <c r="EQ2387" s="1"/>
      <c r="ER2387" s="1"/>
      <c r="ES2387" s="1"/>
      <c r="ET2387" s="1"/>
      <c r="EU2387" s="1"/>
      <c r="EV2387" s="1"/>
      <c r="EW2387" s="1"/>
      <c r="EX2387" s="1"/>
      <c r="EY2387" s="1"/>
      <c r="EZ2387" s="1"/>
      <c r="FA2387" s="1"/>
      <c r="FB2387" s="1"/>
      <c r="FC2387" s="1"/>
      <c r="FD2387" s="1"/>
      <c r="FE2387" s="1"/>
      <c r="FF2387" s="1"/>
      <c r="FG2387" s="1"/>
      <c r="FH2387" s="1"/>
      <c r="FI2387" s="1"/>
      <c r="FJ2387" s="1"/>
      <c r="FK2387" s="1"/>
      <c r="FL2387" s="1"/>
      <c r="FM2387" s="1"/>
      <c r="FN2387" s="1"/>
      <c r="FO2387" s="1"/>
      <c r="FP2387" s="1"/>
      <c r="FQ2387" s="1"/>
      <c r="FR2387" s="1"/>
      <c r="FS2387" s="1"/>
      <c r="FT2387" s="1"/>
      <c r="FU2387" s="1"/>
      <c r="FV2387" s="1"/>
      <c r="FW2387" s="1"/>
      <c r="FX2387" s="1"/>
      <c r="FY2387" s="1"/>
      <c r="FZ2387" s="1"/>
      <c r="GA2387" s="1"/>
      <c r="GB2387" s="1"/>
      <c r="GC2387" s="1"/>
      <c r="GD2387" s="1"/>
      <c r="GE2387" s="1"/>
      <c r="GF2387" s="1"/>
      <c r="GG2387" s="1"/>
      <c r="GH2387" s="1"/>
      <c r="GI2387" s="1"/>
      <c r="GJ2387" s="1"/>
      <c r="GK2387" s="1"/>
      <c r="GL2387" s="1"/>
      <c r="GM2387" s="1"/>
      <c r="GN2387" s="1"/>
      <c r="GO2387" s="1"/>
    </row>
    <row r="2388" spans="1:197" s="40" customFormat="1" x14ac:dyDescent="0.25">
      <c r="A2388" s="41"/>
      <c r="B2388" s="4"/>
      <c r="C2388" s="41"/>
      <c r="D2388" s="42"/>
      <c r="E2388" s="42"/>
      <c r="F2388" s="42"/>
      <c r="G2388" s="1"/>
      <c r="H2388" s="1"/>
      <c r="I2388" s="1"/>
      <c r="J2388" s="1"/>
      <c r="K2388" s="1"/>
      <c r="L2388" s="1"/>
      <c r="M2388" s="2"/>
      <c r="N2388" s="1"/>
      <c r="O2388" s="1"/>
      <c r="P2388" s="1"/>
      <c r="Q2388" s="1"/>
      <c r="R2388" s="1"/>
      <c r="S2388" s="1"/>
      <c r="T2388" s="1"/>
      <c r="U2388" s="1"/>
      <c r="V2388" s="1"/>
      <c r="W2388" s="1"/>
      <c r="X2388" s="1"/>
      <c r="Y2388" s="1"/>
      <c r="Z2388" s="1"/>
      <c r="AA2388" s="1"/>
      <c r="AB2388" s="1"/>
      <c r="AC2388" s="1"/>
      <c r="AD2388" s="1"/>
      <c r="AE2388" s="1"/>
      <c r="AF2388" s="1"/>
      <c r="AG2388" s="1"/>
      <c r="AH2388" s="1"/>
      <c r="AI2388" s="1"/>
      <c r="AJ2388" s="1"/>
      <c r="AK2388" s="1"/>
      <c r="AL2388" s="1"/>
      <c r="AM2388" s="1"/>
      <c r="AN2388" s="1"/>
      <c r="AO2388" s="1"/>
      <c r="AP2388" s="1"/>
      <c r="AQ2388" s="1"/>
      <c r="AR2388" s="1"/>
      <c r="AS2388" s="1"/>
      <c r="AT2388" s="1"/>
      <c r="AU2388" s="1"/>
      <c r="AV2388" s="1"/>
      <c r="AW2388" s="1"/>
      <c r="AX2388" s="1"/>
      <c r="AY2388" s="1"/>
      <c r="AZ2388" s="1"/>
      <c r="BA2388" s="1"/>
      <c r="BB2388" s="1"/>
      <c r="BC2388" s="1"/>
      <c r="BD2388" s="1"/>
      <c r="BE2388" s="1"/>
      <c r="BF2388" s="1"/>
      <c r="BG2388" s="1"/>
      <c r="BH2388" s="1"/>
      <c r="BI2388" s="1"/>
      <c r="BJ2388" s="1"/>
      <c r="BK2388" s="1"/>
      <c r="BL2388" s="1"/>
      <c r="BM2388" s="1"/>
      <c r="BN2388" s="1"/>
      <c r="BO2388" s="1"/>
      <c r="BP2388" s="1"/>
      <c r="BQ2388" s="1"/>
      <c r="BR2388" s="1"/>
      <c r="BS2388" s="1"/>
      <c r="BT2388" s="1"/>
      <c r="BU2388" s="1"/>
      <c r="BV2388" s="1"/>
      <c r="BW2388" s="1"/>
      <c r="BX2388" s="1"/>
      <c r="BY2388" s="1"/>
      <c r="BZ2388" s="1"/>
      <c r="CA2388" s="1"/>
      <c r="CB2388" s="1"/>
      <c r="CC2388" s="1"/>
      <c r="CD2388" s="1"/>
      <c r="CE2388" s="1"/>
      <c r="CF2388" s="1"/>
      <c r="CG2388" s="1"/>
      <c r="CH2388" s="1"/>
      <c r="CI2388" s="1"/>
      <c r="CJ2388" s="1"/>
      <c r="CK2388" s="1"/>
      <c r="CL2388" s="1"/>
      <c r="CM2388" s="1"/>
      <c r="CN2388" s="1"/>
      <c r="CO2388" s="1"/>
      <c r="CP2388" s="1"/>
      <c r="CQ2388" s="1"/>
      <c r="CR2388" s="1"/>
      <c r="CS2388" s="1"/>
      <c r="CT2388" s="1"/>
      <c r="CU2388" s="1"/>
      <c r="CV2388" s="1"/>
      <c r="CW2388" s="1"/>
      <c r="CX2388" s="1"/>
      <c r="CY2388" s="1"/>
      <c r="CZ2388" s="1"/>
      <c r="DA2388" s="1"/>
      <c r="DB2388" s="1"/>
      <c r="DC2388" s="1"/>
      <c r="DD2388" s="1"/>
      <c r="DE2388" s="1"/>
      <c r="DF2388" s="1"/>
      <c r="DG2388" s="1"/>
      <c r="DH2388" s="1"/>
      <c r="DI2388" s="1"/>
      <c r="DJ2388" s="1"/>
      <c r="DK2388" s="1"/>
      <c r="DL2388" s="1"/>
      <c r="DM2388" s="1"/>
      <c r="DN2388" s="1"/>
      <c r="DO2388" s="1"/>
      <c r="DP2388" s="1"/>
      <c r="DQ2388" s="1"/>
      <c r="DR2388" s="1"/>
      <c r="DS2388" s="1"/>
      <c r="DT2388" s="1"/>
      <c r="DU2388" s="1"/>
      <c r="DV2388" s="1"/>
      <c r="DW2388" s="1"/>
      <c r="DX2388" s="1"/>
      <c r="DY2388" s="1"/>
      <c r="DZ2388" s="1"/>
      <c r="EA2388" s="1"/>
      <c r="EB2388" s="1"/>
      <c r="EC2388" s="1"/>
      <c r="ED2388" s="1"/>
      <c r="EE2388" s="1"/>
      <c r="EF2388" s="1"/>
      <c r="EG2388" s="1"/>
      <c r="EH2388" s="1"/>
      <c r="EI2388" s="1"/>
      <c r="EJ2388" s="1"/>
      <c r="EK2388" s="1"/>
      <c r="EL2388" s="1"/>
      <c r="EM2388" s="1"/>
      <c r="EN2388" s="1"/>
      <c r="EO2388" s="1"/>
      <c r="EP2388" s="1"/>
      <c r="EQ2388" s="1"/>
      <c r="ER2388" s="1"/>
      <c r="ES2388" s="1"/>
      <c r="ET2388" s="1"/>
      <c r="EU2388" s="1"/>
      <c r="EV2388" s="1"/>
      <c r="EW2388" s="1"/>
      <c r="EX2388" s="1"/>
      <c r="EY2388" s="1"/>
      <c r="EZ2388" s="1"/>
      <c r="FA2388" s="1"/>
      <c r="FB2388" s="1"/>
      <c r="FC2388" s="1"/>
      <c r="FD2388" s="1"/>
      <c r="FE2388" s="1"/>
      <c r="FF2388" s="1"/>
      <c r="FG2388" s="1"/>
      <c r="FH2388" s="1"/>
      <c r="FI2388" s="1"/>
      <c r="FJ2388" s="1"/>
      <c r="FK2388" s="1"/>
      <c r="FL2388" s="1"/>
      <c r="FM2388" s="1"/>
      <c r="FN2388" s="1"/>
      <c r="FO2388" s="1"/>
      <c r="FP2388" s="1"/>
      <c r="FQ2388" s="1"/>
      <c r="FR2388" s="1"/>
      <c r="FS2388" s="1"/>
      <c r="FT2388" s="1"/>
      <c r="FU2388" s="1"/>
      <c r="FV2388" s="1"/>
      <c r="FW2388" s="1"/>
      <c r="FX2388" s="1"/>
      <c r="FY2388" s="1"/>
      <c r="FZ2388" s="1"/>
      <c r="GA2388" s="1"/>
      <c r="GB2388" s="1"/>
      <c r="GC2388" s="1"/>
      <c r="GD2388" s="1"/>
      <c r="GE2388" s="1"/>
      <c r="GF2388" s="1"/>
      <c r="GG2388" s="1"/>
      <c r="GH2388" s="1"/>
      <c r="GI2388" s="1"/>
      <c r="GJ2388" s="1"/>
      <c r="GK2388" s="1"/>
      <c r="GL2388" s="1"/>
      <c r="GM2388" s="1"/>
      <c r="GN2388" s="1"/>
      <c r="GO2388" s="1"/>
    </row>
    <row r="2389" spans="1:197" s="40" customFormat="1" x14ac:dyDescent="0.25">
      <c r="A2389" s="41"/>
      <c r="B2389" s="4"/>
      <c r="C2389" s="41"/>
      <c r="D2389" s="42"/>
      <c r="E2389" s="42"/>
      <c r="F2389" s="42"/>
      <c r="G2389" s="1"/>
      <c r="H2389" s="1"/>
      <c r="I2389" s="1"/>
      <c r="J2389" s="1"/>
      <c r="K2389" s="1"/>
      <c r="L2389" s="1"/>
      <c r="M2389" s="2"/>
      <c r="N2389" s="1"/>
      <c r="O2389" s="1"/>
      <c r="P2389" s="1"/>
      <c r="Q2389" s="1"/>
      <c r="R2389" s="1"/>
      <c r="S2389" s="1"/>
      <c r="T2389" s="1"/>
      <c r="U2389" s="1"/>
      <c r="V2389" s="1"/>
      <c r="W2389" s="1"/>
      <c r="X2389" s="1"/>
      <c r="Y2389" s="1"/>
      <c r="Z2389" s="1"/>
      <c r="AA2389" s="1"/>
      <c r="AB2389" s="1"/>
      <c r="AC2389" s="1"/>
      <c r="AD2389" s="1"/>
      <c r="AE2389" s="1"/>
      <c r="AF2389" s="1"/>
      <c r="AG2389" s="1"/>
      <c r="AH2389" s="1"/>
      <c r="AI2389" s="1"/>
      <c r="AJ2389" s="1"/>
      <c r="AK2389" s="1"/>
      <c r="AL2389" s="1"/>
      <c r="AM2389" s="1"/>
      <c r="AN2389" s="1"/>
      <c r="AO2389" s="1"/>
      <c r="AP2389" s="1"/>
      <c r="AQ2389" s="1"/>
      <c r="AR2389" s="1"/>
      <c r="AS2389" s="1"/>
      <c r="AT2389" s="1"/>
      <c r="AU2389" s="1"/>
      <c r="AV2389" s="1"/>
      <c r="AW2389" s="1"/>
      <c r="AX2389" s="1"/>
      <c r="AY2389" s="1"/>
      <c r="AZ2389" s="1"/>
      <c r="BA2389" s="1"/>
      <c r="BB2389" s="1"/>
      <c r="BC2389" s="1"/>
      <c r="BD2389" s="1"/>
      <c r="BE2389" s="1"/>
      <c r="BF2389" s="1"/>
      <c r="BG2389" s="1"/>
      <c r="BH2389" s="1"/>
      <c r="BI2389" s="1"/>
      <c r="BJ2389" s="1"/>
      <c r="BK2389" s="1"/>
      <c r="BL2389" s="1"/>
      <c r="BM2389" s="1"/>
      <c r="BN2389" s="1"/>
      <c r="BO2389" s="1"/>
      <c r="BP2389" s="1"/>
      <c r="BQ2389" s="1"/>
      <c r="BR2389" s="1"/>
      <c r="BS2389" s="1"/>
      <c r="BT2389" s="1"/>
      <c r="BU2389" s="1"/>
      <c r="BV2389" s="1"/>
      <c r="BW2389" s="1"/>
      <c r="BX2389" s="1"/>
      <c r="BY2389" s="1"/>
      <c r="BZ2389" s="1"/>
      <c r="CA2389" s="1"/>
      <c r="CB2389" s="1"/>
      <c r="CC2389" s="1"/>
      <c r="CD2389" s="1"/>
      <c r="CE2389" s="1"/>
      <c r="CF2389" s="1"/>
      <c r="CG2389" s="1"/>
      <c r="CH2389" s="1"/>
      <c r="CI2389" s="1"/>
      <c r="CJ2389" s="1"/>
      <c r="CK2389" s="1"/>
      <c r="CL2389" s="1"/>
      <c r="CM2389" s="1"/>
      <c r="CN2389" s="1"/>
      <c r="CO2389" s="1"/>
      <c r="CP2389" s="1"/>
      <c r="CQ2389" s="1"/>
      <c r="CR2389" s="1"/>
      <c r="CS2389" s="1"/>
      <c r="CT2389" s="1"/>
      <c r="CU2389" s="1"/>
      <c r="CV2389" s="1"/>
      <c r="CW2389" s="1"/>
      <c r="CX2389" s="1"/>
      <c r="CY2389" s="1"/>
      <c r="CZ2389" s="1"/>
      <c r="DA2389" s="1"/>
      <c r="DB2389" s="1"/>
      <c r="DC2389" s="1"/>
      <c r="DD2389" s="1"/>
      <c r="DE2389" s="1"/>
      <c r="DF2389" s="1"/>
      <c r="DG2389" s="1"/>
      <c r="DH2389" s="1"/>
      <c r="DI2389" s="1"/>
      <c r="DJ2389" s="1"/>
      <c r="DK2389" s="1"/>
      <c r="DL2389" s="1"/>
      <c r="DM2389" s="1"/>
      <c r="DN2389" s="1"/>
      <c r="DO2389" s="1"/>
      <c r="DP2389" s="1"/>
      <c r="DQ2389" s="1"/>
      <c r="DR2389" s="1"/>
      <c r="DS2389" s="1"/>
      <c r="DT2389" s="1"/>
      <c r="DU2389" s="1"/>
      <c r="DV2389" s="1"/>
      <c r="DW2389" s="1"/>
      <c r="DX2389" s="1"/>
      <c r="DY2389" s="1"/>
      <c r="DZ2389" s="1"/>
      <c r="EA2389" s="1"/>
      <c r="EB2389" s="1"/>
      <c r="EC2389" s="1"/>
      <c r="ED2389" s="1"/>
      <c r="EE2389" s="1"/>
      <c r="EF2389" s="1"/>
      <c r="EG2389" s="1"/>
      <c r="EH2389" s="1"/>
      <c r="EI2389" s="1"/>
      <c r="EJ2389" s="1"/>
      <c r="EK2389" s="1"/>
      <c r="EL2389" s="1"/>
      <c r="EM2389" s="1"/>
      <c r="EN2389" s="1"/>
      <c r="EO2389" s="1"/>
      <c r="EP2389" s="1"/>
      <c r="EQ2389" s="1"/>
      <c r="ER2389" s="1"/>
      <c r="ES2389" s="1"/>
      <c r="ET2389" s="1"/>
      <c r="EU2389" s="1"/>
      <c r="EV2389" s="1"/>
      <c r="EW2389" s="1"/>
      <c r="EX2389" s="1"/>
      <c r="EY2389" s="1"/>
      <c r="EZ2389" s="1"/>
      <c r="FA2389" s="1"/>
      <c r="FB2389" s="1"/>
      <c r="FC2389" s="1"/>
      <c r="FD2389" s="1"/>
      <c r="FE2389" s="1"/>
      <c r="FF2389" s="1"/>
      <c r="FG2389" s="1"/>
      <c r="FH2389" s="1"/>
      <c r="FI2389" s="1"/>
      <c r="FJ2389" s="1"/>
      <c r="FK2389" s="1"/>
      <c r="FL2389" s="1"/>
      <c r="FM2389" s="1"/>
      <c r="FN2389" s="1"/>
      <c r="FO2389" s="1"/>
      <c r="FP2389" s="1"/>
      <c r="FQ2389" s="1"/>
      <c r="FR2389" s="1"/>
      <c r="FS2389" s="1"/>
      <c r="FT2389" s="1"/>
      <c r="FU2389" s="1"/>
      <c r="FV2389" s="1"/>
      <c r="FW2389" s="1"/>
      <c r="FX2389" s="1"/>
      <c r="FY2389" s="1"/>
      <c r="FZ2389" s="1"/>
      <c r="GA2389" s="1"/>
      <c r="GB2389" s="1"/>
      <c r="GC2389" s="1"/>
      <c r="GD2389" s="1"/>
      <c r="GE2389" s="1"/>
      <c r="GF2389" s="1"/>
      <c r="GG2389" s="1"/>
      <c r="GH2389" s="1"/>
      <c r="GI2389" s="1"/>
      <c r="GJ2389" s="1"/>
      <c r="GK2389" s="1"/>
      <c r="GL2389" s="1"/>
      <c r="GM2389" s="1"/>
      <c r="GN2389" s="1"/>
      <c r="GO2389" s="1"/>
    </row>
    <row r="2390" spans="1:197" s="40" customFormat="1" x14ac:dyDescent="0.25">
      <c r="A2390" s="41"/>
      <c r="B2390" s="4"/>
      <c r="C2390" s="41"/>
      <c r="D2390" s="42"/>
      <c r="E2390" s="42"/>
      <c r="F2390" s="42"/>
      <c r="G2390" s="1"/>
      <c r="H2390" s="1"/>
      <c r="I2390" s="1"/>
      <c r="J2390" s="1"/>
      <c r="K2390" s="1"/>
      <c r="L2390" s="1"/>
      <c r="M2390" s="2"/>
      <c r="N2390" s="1"/>
      <c r="O2390" s="1"/>
      <c r="P2390" s="1"/>
      <c r="Q2390" s="1"/>
      <c r="R2390" s="1"/>
      <c r="S2390" s="1"/>
      <c r="T2390" s="1"/>
      <c r="U2390" s="1"/>
      <c r="V2390" s="1"/>
      <c r="W2390" s="1"/>
      <c r="X2390" s="1"/>
      <c r="Y2390" s="1"/>
      <c r="Z2390" s="1"/>
      <c r="AA2390" s="1"/>
      <c r="AB2390" s="1"/>
      <c r="AC2390" s="1"/>
      <c r="AD2390" s="1"/>
      <c r="AE2390" s="1"/>
      <c r="AF2390" s="1"/>
      <c r="AG2390" s="1"/>
      <c r="AH2390" s="1"/>
      <c r="AI2390" s="1"/>
      <c r="AJ2390" s="1"/>
      <c r="AK2390" s="1"/>
      <c r="AL2390" s="1"/>
      <c r="AM2390" s="1"/>
      <c r="AN2390" s="1"/>
      <c r="AO2390" s="1"/>
      <c r="AP2390" s="1"/>
      <c r="AQ2390" s="1"/>
      <c r="AR2390" s="1"/>
      <c r="AS2390" s="1"/>
      <c r="AT2390" s="1"/>
      <c r="AU2390" s="1"/>
      <c r="AV2390" s="1"/>
      <c r="AW2390" s="1"/>
      <c r="AX2390" s="1"/>
      <c r="AY2390" s="1"/>
      <c r="AZ2390" s="1"/>
      <c r="BA2390" s="1"/>
      <c r="BB2390" s="1"/>
      <c r="BC2390" s="1"/>
      <c r="BD2390" s="1"/>
      <c r="BE2390" s="1"/>
      <c r="BF2390" s="1"/>
      <c r="BG2390" s="1"/>
      <c r="BH2390" s="1"/>
      <c r="BI2390" s="1"/>
      <c r="BJ2390" s="1"/>
      <c r="BK2390" s="1"/>
      <c r="BL2390" s="1"/>
      <c r="BM2390" s="1"/>
      <c r="BN2390" s="1"/>
      <c r="BO2390" s="1"/>
      <c r="BP2390" s="1"/>
      <c r="BQ2390" s="1"/>
      <c r="BR2390" s="1"/>
      <c r="BS2390" s="1"/>
      <c r="BT2390" s="1"/>
      <c r="BU2390" s="1"/>
      <c r="BV2390" s="1"/>
      <c r="BW2390" s="1"/>
      <c r="BX2390" s="1"/>
      <c r="BY2390" s="1"/>
      <c r="BZ2390" s="1"/>
      <c r="CA2390" s="1"/>
      <c r="CB2390" s="1"/>
      <c r="CC2390" s="1"/>
      <c r="CD2390" s="1"/>
      <c r="CE2390" s="1"/>
      <c r="CF2390" s="1"/>
      <c r="CG2390" s="1"/>
      <c r="CH2390" s="1"/>
      <c r="CI2390" s="1"/>
      <c r="CJ2390" s="1"/>
      <c r="CK2390" s="1"/>
      <c r="CL2390" s="1"/>
      <c r="CM2390" s="1"/>
      <c r="CN2390" s="1"/>
      <c r="CO2390" s="1"/>
      <c r="CP2390" s="1"/>
      <c r="CQ2390" s="1"/>
      <c r="CR2390" s="1"/>
      <c r="CS2390" s="1"/>
      <c r="CT2390" s="1"/>
      <c r="CU2390" s="1"/>
      <c r="CV2390" s="1"/>
      <c r="CW2390" s="1"/>
      <c r="CX2390" s="1"/>
      <c r="CY2390" s="1"/>
      <c r="CZ2390" s="1"/>
      <c r="DA2390" s="1"/>
      <c r="DB2390" s="1"/>
      <c r="DC2390" s="1"/>
      <c r="DD2390" s="1"/>
      <c r="DE2390" s="1"/>
      <c r="DF2390" s="1"/>
      <c r="DG2390" s="1"/>
      <c r="DH2390" s="1"/>
      <c r="DI2390" s="1"/>
      <c r="DJ2390" s="1"/>
      <c r="DK2390" s="1"/>
      <c r="DL2390" s="1"/>
      <c r="DM2390" s="1"/>
      <c r="DN2390" s="1"/>
      <c r="DO2390" s="1"/>
      <c r="DP2390" s="1"/>
      <c r="DQ2390" s="1"/>
      <c r="DR2390" s="1"/>
      <c r="DS2390" s="1"/>
      <c r="DT2390" s="1"/>
      <c r="DU2390" s="1"/>
      <c r="DV2390" s="1"/>
      <c r="DW2390" s="1"/>
      <c r="DX2390" s="1"/>
      <c r="DY2390" s="1"/>
      <c r="DZ2390" s="1"/>
      <c r="EA2390" s="1"/>
      <c r="EB2390" s="1"/>
      <c r="EC2390" s="1"/>
      <c r="ED2390" s="1"/>
      <c r="EE2390" s="1"/>
      <c r="EF2390" s="1"/>
      <c r="EG2390" s="1"/>
      <c r="EH2390" s="1"/>
      <c r="EI2390" s="1"/>
      <c r="EJ2390" s="1"/>
      <c r="EK2390" s="1"/>
      <c r="EL2390" s="1"/>
      <c r="EM2390" s="1"/>
      <c r="EN2390" s="1"/>
      <c r="EO2390" s="1"/>
      <c r="EP2390" s="1"/>
      <c r="EQ2390" s="1"/>
      <c r="ER2390" s="1"/>
      <c r="ES2390" s="1"/>
      <c r="ET2390" s="1"/>
      <c r="EU2390" s="1"/>
      <c r="EV2390" s="1"/>
      <c r="EW2390" s="1"/>
      <c r="EX2390" s="1"/>
      <c r="EY2390" s="1"/>
      <c r="EZ2390" s="1"/>
      <c r="FA2390" s="1"/>
      <c r="FB2390" s="1"/>
      <c r="FC2390" s="1"/>
      <c r="FD2390" s="1"/>
      <c r="FE2390" s="1"/>
      <c r="FF2390" s="1"/>
      <c r="FG2390" s="1"/>
      <c r="FH2390" s="1"/>
      <c r="FI2390" s="1"/>
      <c r="FJ2390" s="1"/>
      <c r="FK2390" s="1"/>
      <c r="FL2390" s="1"/>
      <c r="FM2390" s="1"/>
      <c r="FN2390" s="1"/>
      <c r="FO2390" s="1"/>
      <c r="FP2390" s="1"/>
      <c r="FQ2390" s="1"/>
      <c r="FR2390" s="1"/>
      <c r="FS2390" s="1"/>
      <c r="FT2390" s="1"/>
      <c r="FU2390" s="1"/>
      <c r="FV2390" s="1"/>
      <c r="FW2390" s="1"/>
      <c r="FX2390" s="1"/>
      <c r="FY2390" s="1"/>
      <c r="FZ2390" s="1"/>
      <c r="GA2390" s="1"/>
      <c r="GB2390" s="1"/>
      <c r="GC2390" s="1"/>
      <c r="GD2390" s="1"/>
      <c r="GE2390" s="1"/>
      <c r="GF2390" s="1"/>
      <c r="GG2390" s="1"/>
      <c r="GH2390" s="1"/>
      <c r="GI2390" s="1"/>
      <c r="GJ2390" s="1"/>
      <c r="GK2390" s="1"/>
      <c r="GL2390" s="1"/>
      <c r="GM2390" s="1"/>
      <c r="GN2390" s="1"/>
      <c r="GO2390" s="1"/>
    </row>
    <row r="2391" spans="1:197" s="40" customFormat="1" x14ac:dyDescent="0.25">
      <c r="A2391" s="41"/>
      <c r="B2391" s="4"/>
      <c r="C2391" s="41"/>
      <c r="D2391" s="42"/>
      <c r="E2391" s="42"/>
      <c r="F2391" s="42"/>
      <c r="G2391" s="1"/>
      <c r="H2391" s="1"/>
      <c r="I2391" s="1"/>
      <c r="J2391" s="1"/>
      <c r="K2391" s="1"/>
      <c r="L2391" s="1"/>
      <c r="M2391" s="2"/>
      <c r="N2391" s="1"/>
      <c r="O2391" s="1"/>
      <c r="P2391" s="1"/>
      <c r="Q2391" s="1"/>
      <c r="R2391" s="1"/>
      <c r="S2391" s="1"/>
      <c r="T2391" s="1"/>
      <c r="U2391" s="1"/>
      <c r="V2391" s="1"/>
      <c r="W2391" s="1"/>
      <c r="X2391" s="1"/>
      <c r="Y2391" s="1"/>
      <c r="Z2391" s="1"/>
      <c r="AA2391" s="1"/>
      <c r="AB2391" s="1"/>
      <c r="AC2391" s="1"/>
      <c r="AD2391" s="1"/>
      <c r="AE2391" s="1"/>
      <c r="AF2391" s="1"/>
      <c r="AG2391" s="1"/>
      <c r="AH2391" s="1"/>
      <c r="AI2391" s="1"/>
      <c r="AJ2391" s="1"/>
      <c r="AK2391" s="1"/>
      <c r="AL2391" s="1"/>
      <c r="AM2391" s="1"/>
      <c r="AN2391" s="1"/>
      <c r="AO2391" s="1"/>
      <c r="AP2391" s="1"/>
      <c r="AQ2391" s="1"/>
      <c r="AR2391" s="1"/>
      <c r="AS2391" s="1"/>
      <c r="AT2391" s="1"/>
      <c r="AU2391" s="1"/>
      <c r="AV2391" s="1"/>
      <c r="AW2391" s="1"/>
      <c r="AX2391" s="1"/>
      <c r="AY2391" s="1"/>
      <c r="AZ2391" s="1"/>
      <c r="BA2391" s="1"/>
      <c r="BB2391" s="1"/>
      <c r="BC2391" s="1"/>
      <c r="BD2391" s="1"/>
      <c r="BE2391" s="1"/>
      <c r="BF2391" s="1"/>
      <c r="BG2391" s="1"/>
      <c r="BH2391" s="1"/>
      <c r="BI2391" s="1"/>
      <c r="BJ2391" s="1"/>
      <c r="BK2391" s="1"/>
      <c r="BL2391" s="1"/>
      <c r="BM2391" s="1"/>
      <c r="BN2391" s="1"/>
      <c r="BO2391" s="1"/>
      <c r="BP2391" s="1"/>
      <c r="BQ2391" s="1"/>
      <c r="BR2391" s="1"/>
      <c r="BS2391" s="1"/>
      <c r="BT2391" s="1"/>
      <c r="BU2391" s="1"/>
      <c r="BV2391" s="1"/>
      <c r="BW2391" s="1"/>
      <c r="BX2391" s="1"/>
      <c r="BY2391" s="1"/>
      <c r="BZ2391" s="1"/>
      <c r="CA2391" s="1"/>
      <c r="CB2391" s="1"/>
      <c r="CC2391" s="1"/>
      <c r="CD2391" s="1"/>
      <c r="CE2391" s="1"/>
      <c r="CF2391" s="1"/>
      <c r="CG2391" s="1"/>
      <c r="CH2391" s="1"/>
      <c r="CI2391" s="1"/>
      <c r="CJ2391" s="1"/>
      <c r="CK2391" s="1"/>
      <c r="CL2391" s="1"/>
      <c r="CM2391" s="1"/>
      <c r="CN2391" s="1"/>
      <c r="CO2391" s="1"/>
      <c r="CP2391" s="1"/>
      <c r="CQ2391" s="1"/>
      <c r="CR2391" s="1"/>
      <c r="CS2391" s="1"/>
      <c r="CT2391" s="1"/>
      <c r="CU2391" s="1"/>
      <c r="CV2391" s="1"/>
      <c r="CW2391" s="1"/>
      <c r="CX2391" s="1"/>
      <c r="CY2391" s="1"/>
      <c r="CZ2391" s="1"/>
      <c r="DA2391" s="1"/>
      <c r="DB2391" s="1"/>
      <c r="DC2391" s="1"/>
      <c r="DD2391" s="1"/>
      <c r="DE2391" s="1"/>
      <c r="DF2391" s="1"/>
      <c r="DG2391" s="1"/>
      <c r="DH2391" s="1"/>
      <c r="DI2391" s="1"/>
      <c r="DJ2391" s="1"/>
      <c r="DK2391" s="1"/>
      <c r="DL2391" s="1"/>
      <c r="DM2391" s="1"/>
      <c r="DN2391" s="1"/>
      <c r="DO2391" s="1"/>
      <c r="DP2391" s="1"/>
      <c r="DQ2391" s="1"/>
      <c r="DR2391" s="1"/>
      <c r="DS2391" s="1"/>
      <c r="DT2391" s="1"/>
      <c r="DU2391" s="1"/>
      <c r="DV2391" s="1"/>
      <c r="DW2391" s="1"/>
      <c r="DX2391" s="1"/>
      <c r="DY2391" s="1"/>
      <c r="DZ2391" s="1"/>
      <c r="EA2391" s="1"/>
      <c r="EB2391" s="1"/>
      <c r="EC2391" s="1"/>
      <c r="ED2391" s="1"/>
      <c r="EE2391" s="1"/>
      <c r="EF2391" s="1"/>
      <c r="EG2391" s="1"/>
      <c r="EH2391" s="1"/>
      <c r="EI2391" s="1"/>
      <c r="EJ2391" s="1"/>
      <c r="EK2391" s="1"/>
      <c r="EL2391" s="1"/>
      <c r="EM2391" s="1"/>
      <c r="EN2391" s="1"/>
      <c r="EO2391" s="1"/>
      <c r="EP2391" s="1"/>
      <c r="EQ2391" s="1"/>
      <c r="ER2391" s="1"/>
      <c r="ES2391" s="1"/>
      <c r="ET2391" s="1"/>
      <c r="EU2391" s="1"/>
      <c r="EV2391" s="1"/>
      <c r="EW2391" s="1"/>
      <c r="EX2391" s="1"/>
      <c r="EY2391" s="1"/>
      <c r="EZ2391" s="1"/>
      <c r="FA2391" s="1"/>
      <c r="FB2391" s="1"/>
      <c r="FC2391" s="1"/>
      <c r="FD2391" s="1"/>
      <c r="FE2391" s="1"/>
      <c r="FF2391" s="1"/>
      <c r="FG2391" s="1"/>
      <c r="FH2391" s="1"/>
      <c r="FI2391" s="1"/>
      <c r="FJ2391" s="1"/>
      <c r="FK2391" s="1"/>
      <c r="FL2391" s="1"/>
      <c r="FM2391" s="1"/>
      <c r="FN2391" s="1"/>
      <c r="FO2391" s="1"/>
      <c r="FP2391" s="1"/>
      <c r="FQ2391" s="1"/>
      <c r="FR2391" s="1"/>
      <c r="FS2391" s="1"/>
      <c r="FT2391" s="1"/>
      <c r="FU2391" s="1"/>
      <c r="FV2391" s="1"/>
      <c r="FW2391" s="1"/>
      <c r="FX2391" s="1"/>
      <c r="FY2391" s="1"/>
      <c r="FZ2391" s="1"/>
      <c r="GA2391" s="1"/>
      <c r="GB2391" s="1"/>
      <c r="GC2391" s="1"/>
      <c r="GD2391" s="1"/>
      <c r="GE2391" s="1"/>
      <c r="GF2391" s="1"/>
      <c r="GG2391" s="1"/>
      <c r="GH2391" s="1"/>
      <c r="GI2391" s="1"/>
      <c r="GJ2391" s="1"/>
      <c r="GK2391" s="1"/>
      <c r="GL2391" s="1"/>
      <c r="GM2391" s="1"/>
      <c r="GN2391" s="1"/>
      <c r="GO2391" s="1"/>
    </row>
    <row r="2392" spans="1:197" s="40" customFormat="1" x14ac:dyDescent="0.25">
      <c r="A2392" s="41"/>
      <c r="B2392" s="4"/>
      <c r="C2392" s="41"/>
      <c r="D2392" s="42"/>
      <c r="E2392" s="42"/>
      <c r="F2392" s="42"/>
      <c r="G2392" s="1"/>
      <c r="H2392" s="1"/>
      <c r="I2392" s="1"/>
      <c r="J2392" s="1"/>
      <c r="K2392" s="1"/>
      <c r="L2392" s="1"/>
      <c r="M2392" s="2"/>
      <c r="N2392" s="1"/>
      <c r="O2392" s="1"/>
      <c r="P2392" s="1"/>
      <c r="Q2392" s="1"/>
      <c r="R2392" s="1"/>
      <c r="S2392" s="1"/>
      <c r="T2392" s="1"/>
      <c r="U2392" s="1"/>
      <c r="V2392" s="1"/>
      <c r="W2392" s="1"/>
      <c r="X2392" s="1"/>
      <c r="Y2392" s="1"/>
      <c r="Z2392" s="1"/>
      <c r="AA2392" s="1"/>
      <c r="AB2392" s="1"/>
      <c r="AC2392" s="1"/>
      <c r="AD2392" s="1"/>
      <c r="AE2392" s="1"/>
      <c r="AF2392" s="1"/>
      <c r="AG2392" s="1"/>
      <c r="AH2392" s="1"/>
      <c r="AI2392" s="1"/>
      <c r="AJ2392" s="1"/>
      <c r="AK2392" s="1"/>
      <c r="AL2392" s="1"/>
      <c r="AM2392" s="1"/>
      <c r="AN2392" s="1"/>
      <c r="AO2392" s="1"/>
      <c r="AP2392" s="1"/>
      <c r="AQ2392" s="1"/>
      <c r="AR2392" s="1"/>
      <c r="AS2392" s="1"/>
      <c r="AT2392" s="1"/>
      <c r="AU2392" s="1"/>
      <c r="AV2392" s="1"/>
      <c r="AW2392" s="1"/>
      <c r="AX2392" s="1"/>
      <c r="AY2392" s="1"/>
      <c r="AZ2392" s="1"/>
      <c r="BA2392" s="1"/>
      <c r="BB2392" s="1"/>
      <c r="BC2392" s="1"/>
      <c r="BD2392" s="1"/>
      <c r="BE2392" s="1"/>
      <c r="BF2392" s="1"/>
      <c r="BG2392" s="1"/>
      <c r="BH2392" s="1"/>
      <c r="BI2392" s="1"/>
      <c r="BJ2392" s="1"/>
      <c r="BK2392" s="1"/>
      <c r="BL2392" s="1"/>
      <c r="BM2392" s="1"/>
      <c r="BN2392" s="1"/>
      <c r="BO2392" s="1"/>
      <c r="BP2392" s="1"/>
      <c r="BQ2392" s="1"/>
      <c r="BR2392" s="1"/>
      <c r="BS2392" s="1"/>
      <c r="BT2392" s="1"/>
      <c r="BU2392" s="1"/>
      <c r="BV2392" s="1"/>
      <c r="BW2392" s="1"/>
      <c r="BX2392" s="1"/>
      <c r="BY2392" s="1"/>
      <c r="BZ2392" s="1"/>
      <c r="CA2392" s="1"/>
      <c r="CB2392" s="1"/>
      <c r="CC2392" s="1"/>
      <c r="CD2392" s="1"/>
      <c r="CE2392" s="1"/>
      <c r="CF2392" s="1"/>
      <c r="CG2392" s="1"/>
      <c r="CH2392" s="1"/>
      <c r="CI2392" s="1"/>
      <c r="CJ2392" s="1"/>
      <c r="CK2392" s="1"/>
      <c r="CL2392" s="1"/>
      <c r="CM2392" s="1"/>
      <c r="CN2392" s="1"/>
      <c r="CO2392" s="1"/>
      <c r="CP2392" s="1"/>
      <c r="CQ2392" s="1"/>
      <c r="CR2392" s="1"/>
      <c r="CS2392" s="1"/>
      <c r="CT2392" s="1"/>
      <c r="CU2392" s="1"/>
      <c r="CV2392" s="1"/>
      <c r="CW2392" s="1"/>
      <c r="CX2392" s="1"/>
      <c r="CY2392" s="1"/>
      <c r="CZ2392" s="1"/>
      <c r="DA2392" s="1"/>
      <c r="DB2392" s="1"/>
      <c r="DC2392" s="1"/>
      <c r="DD2392" s="1"/>
      <c r="DE2392" s="1"/>
      <c r="DF2392" s="1"/>
      <c r="DG2392" s="1"/>
      <c r="DH2392" s="1"/>
      <c r="DI2392" s="1"/>
      <c r="DJ2392" s="1"/>
      <c r="DK2392" s="1"/>
      <c r="DL2392" s="1"/>
      <c r="DM2392" s="1"/>
      <c r="DN2392" s="1"/>
      <c r="DO2392" s="1"/>
      <c r="DP2392" s="1"/>
      <c r="DQ2392" s="1"/>
      <c r="DR2392" s="1"/>
      <c r="DS2392" s="1"/>
      <c r="DT2392" s="1"/>
      <c r="DU2392" s="1"/>
      <c r="DV2392" s="1"/>
      <c r="DW2392" s="1"/>
      <c r="DX2392" s="1"/>
      <c r="DY2392" s="1"/>
      <c r="DZ2392" s="1"/>
      <c r="EA2392" s="1"/>
      <c r="EB2392" s="1"/>
      <c r="EC2392" s="1"/>
      <c r="ED2392" s="1"/>
      <c r="EE2392" s="1"/>
      <c r="EF2392" s="1"/>
      <c r="EG2392" s="1"/>
      <c r="EH2392" s="1"/>
      <c r="EI2392" s="1"/>
      <c r="EJ2392" s="1"/>
      <c r="EK2392" s="1"/>
      <c r="EL2392" s="1"/>
      <c r="EM2392" s="1"/>
      <c r="EN2392" s="1"/>
      <c r="EO2392" s="1"/>
      <c r="EP2392" s="1"/>
      <c r="EQ2392" s="1"/>
      <c r="ER2392" s="1"/>
      <c r="ES2392" s="1"/>
      <c r="ET2392" s="1"/>
      <c r="EU2392" s="1"/>
      <c r="EV2392" s="1"/>
      <c r="EW2392" s="1"/>
      <c r="EX2392" s="1"/>
      <c r="EY2392" s="1"/>
      <c r="EZ2392" s="1"/>
      <c r="FA2392" s="1"/>
      <c r="FB2392" s="1"/>
      <c r="FC2392" s="1"/>
      <c r="FD2392" s="1"/>
      <c r="FE2392" s="1"/>
      <c r="FF2392" s="1"/>
      <c r="FG2392" s="1"/>
      <c r="FH2392" s="1"/>
      <c r="FI2392" s="1"/>
      <c r="FJ2392" s="1"/>
      <c r="FK2392" s="1"/>
      <c r="FL2392" s="1"/>
      <c r="FM2392" s="1"/>
      <c r="FN2392" s="1"/>
      <c r="FO2392" s="1"/>
      <c r="FP2392" s="1"/>
      <c r="FQ2392" s="1"/>
      <c r="FR2392" s="1"/>
      <c r="FS2392" s="1"/>
      <c r="FT2392" s="1"/>
      <c r="FU2392" s="1"/>
      <c r="FV2392" s="1"/>
      <c r="FW2392" s="1"/>
      <c r="FX2392" s="1"/>
      <c r="FY2392" s="1"/>
      <c r="FZ2392" s="1"/>
      <c r="GA2392" s="1"/>
      <c r="GB2392" s="1"/>
      <c r="GC2392" s="1"/>
      <c r="GD2392" s="1"/>
      <c r="GE2392" s="1"/>
      <c r="GF2392" s="1"/>
      <c r="GG2392" s="1"/>
      <c r="GH2392" s="1"/>
      <c r="GI2392" s="1"/>
      <c r="GJ2392" s="1"/>
      <c r="GK2392" s="1"/>
      <c r="GL2392" s="1"/>
      <c r="GM2392" s="1"/>
      <c r="GN2392" s="1"/>
      <c r="GO2392" s="1"/>
    </row>
    <row r="2393" spans="1:197" s="40" customFormat="1" x14ac:dyDescent="0.25">
      <c r="A2393" s="41"/>
      <c r="B2393" s="4"/>
      <c r="C2393" s="41"/>
      <c r="D2393" s="42"/>
      <c r="E2393" s="42"/>
      <c r="F2393" s="42"/>
      <c r="G2393" s="1"/>
      <c r="H2393" s="1"/>
      <c r="I2393" s="1"/>
      <c r="J2393" s="1"/>
      <c r="K2393" s="1"/>
      <c r="L2393" s="1"/>
      <c r="M2393" s="2"/>
      <c r="N2393" s="1"/>
      <c r="O2393" s="1"/>
      <c r="P2393" s="1"/>
      <c r="Q2393" s="1"/>
      <c r="R2393" s="1"/>
      <c r="S2393" s="1"/>
      <c r="T2393" s="1"/>
      <c r="U2393" s="1"/>
      <c r="V2393" s="1"/>
      <c r="W2393" s="1"/>
      <c r="X2393" s="1"/>
      <c r="Y2393" s="1"/>
      <c r="Z2393" s="1"/>
      <c r="AA2393" s="1"/>
      <c r="AB2393" s="1"/>
      <c r="AC2393" s="1"/>
      <c r="AD2393" s="1"/>
      <c r="AE2393" s="1"/>
      <c r="AF2393" s="1"/>
      <c r="AG2393" s="1"/>
      <c r="AH2393" s="1"/>
      <c r="AI2393" s="1"/>
      <c r="AJ2393" s="1"/>
      <c r="AK2393" s="1"/>
      <c r="AL2393" s="1"/>
      <c r="AM2393" s="1"/>
      <c r="AN2393" s="1"/>
      <c r="AO2393" s="1"/>
      <c r="AP2393" s="1"/>
      <c r="AQ2393" s="1"/>
      <c r="AR2393" s="1"/>
      <c r="AS2393" s="1"/>
      <c r="AT2393" s="1"/>
      <c r="AU2393" s="1"/>
      <c r="AV2393" s="1"/>
      <c r="AW2393" s="1"/>
      <c r="AX2393" s="1"/>
      <c r="AY2393" s="1"/>
      <c r="AZ2393" s="1"/>
      <c r="BA2393" s="1"/>
      <c r="BB2393" s="1"/>
      <c r="BC2393" s="1"/>
      <c r="BD2393" s="1"/>
      <c r="BE2393" s="1"/>
      <c r="BF2393" s="1"/>
      <c r="BG2393" s="1"/>
      <c r="BH2393" s="1"/>
      <c r="BI2393" s="1"/>
      <c r="BJ2393" s="1"/>
      <c r="BK2393" s="1"/>
      <c r="BL2393" s="1"/>
      <c r="BM2393" s="1"/>
      <c r="BN2393" s="1"/>
      <c r="BO2393" s="1"/>
      <c r="BP2393" s="1"/>
      <c r="BQ2393" s="1"/>
      <c r="BR2393" s="1"/>
      <c r="BS2393" s="1"/>
      <c r="BT2393" s="1"/>
      <c r="BU2393" s="1"/>
      <c r="BV2393" s="1"/>
      <c r="BW2393" s="1"/>
      <c r="BX2393" s="1"/>
      <c r="BY2393" s="1"/>
      <c r="BZ2393" s="1"/>
      <c r="CA2393" s="1"/>
      <c r="CB2393" s="1"/>
      <c r="CC2393" s="1"/>
      <c r="CD2393" s="1"/>
      <c r="CE2393" s="1"/>
      <c r="CF2393" s="1"/>
      <c r="CG2393" s="1"/>
      <c r="CH2393" s="1"/>
      <c r="CI2393" s="1"/>
      <c r="CJ2393" s="1"/>
      <c r="CK2393" s="1"/>
      <c r="CL2393" s="1"/>
      <c r="CM2393" s="1"/>
      <c r="CN2393" s="1"/>
      <c r="CO2393" s="1"/>
      <c r="CP2393" s="1"/>
      <c r="CQ2393" s="1"/>
      <c r="CR2393" s="1"/>
      <c r="CS2393" s="1"/>
      <c r="CT2393" s="1"/>
      <c r="CU2393" s="1"/>
      <c r="CV2393" s="1"/>
      <c r="CW2393" s="1"/>
      <c r="CX2393" s="1"/>
      <c r="CY2393" s="1"/>
      <c r="CZ2393" s="1"/>
      <c r="DA2393" s="1"/>
      <c r="DB2393" s="1"/>
      <c r="DC2393" s="1"/>
      <c r="DD2393" s="1"/>
      <c r="DE2393" s="1"/>
      <c r="DF2393" s="1"/>
      <c r="DG2393" s="1"/>
      <c r="DH2393" s="1"/>
      <c r="DI2393" s="1"/>
      <c r="DJ2393" s="1"/>
      <c r="DK2393" s="1"/>
      <c r="DL2393" s="1"/>
      <c r="DM2393" s="1"/>
      <c r="DN2393" s="1"/>
      <c r="DO2393" s="1"/>
      <c r="DP2393" s="1"/>
      <c r="DQ2393" s="1"/>
      <c r="DR2393" s="1"/>
      <c r="DS2393" s="1"/>
      <c r="DT2393" s="1"/>
      <c r="DU2393" s="1"/>
      <c r="DV2393" s="1"/>
      <c r="DW2393" s="1"/>
      <c r="DX2393" s="1"/>
      <c r="DY2393" s="1"/>
      <c r="DZ2393" s="1"/>
      <c r="EA2393" s="1"/>
      <c r="EB2393" s="1"/>
      <c r="EC2393" s="1"/>
      <c r="ED2393" s="1"/>
      <c r="EE2393" s="1"/>
      <c r="EF2393" s="1"/>
      <c r="EG2393" s="1"/>
      <c r="EH2393" s="1"/>
      <c r="EI2393" s="1"/>
      <c r="EJ2393" s="1"/>
      <c r="EK2393" s="1"/>
      <c r="EL2393" s="1"/>
      <c r="EM2393" s="1"/>
      <c r="EN2393" s="1"/>
      <c r="EO2393" s="1"/>
      <c r="EP2393" s="1"/>
      <c r="EQ2393" s="1"/>
      <c r="ER2393" s="1"/>
      <c r="ES2393" s="1"/>
      <c r="ET2393" s="1"/>
      <c r="EU2393" s="1"/>
      <c r="EV2393" s="1"/>
      <c r="EW2393" s="1"/>
      <c r="EX2393" s="1"/>
      <c r="EY2393" s="1"/>
      <c r="EZ2393" s="1"/>
      <c r="FA2393" s="1"/>
      <c r="FB2393" s="1"/>
      <c r="FC2393" s="1"/>
      <c r="FD2393" s="1"/>
      <c r="FE2393" s="1"/>
      <c r="FF2393" s="1"/>
      <c r="FG2393" s="1"/>
      <c r="FH2393" s="1"/>
      <c r="FI2393" s="1"/>
      <c r="FJ2393" s="1"/>
      <c r="FK2393" s="1"/>
      <c r="FL2393" s="1"/>
      <c r="FM2393" s="1"/>
      <c r="FN2393" s="1"/>
      <c r="FO2393" s="1"/>
      <c r="FP2393" s="1"/>
      <c r="FQ2393" s="1"/>
      <c r="FR2393" s="1"/>
      <c r="FS2393" s="1"/>
      <c r="FT2393" s="1"/>
      <c r="FU2393" s="1"/>
      <c r="FV2393" s="1"/>
      <c r="FW2393" s="1"/>
      <c r="FX2393" s="1"/>
      <c r="FY2393" s="1"/>
      <c r="FZ2393" s="1"/>
      <c r="GA2393" s="1"/>
      <c r="GB2393" s="1"/>
      <c r="GC2393" s="1"/>
      <c r="GD2393" s="1"/>
      <c r="GE2393" s="1"/>
      <c r="GF2393" s="1"/>
      <c r="GG2393" s="1"/>
      <c r="GH2393" s="1"/>
      <c r="GI2393" s="1"/>
      <c r="GJ2393" s="1"/>
      <c r="GK2393" s="1"/>
      <c r="GL2393" s="1"/>
      <c r="GM2393" s="1"/>
      <c r="GN2393" s="1"/>
      <c r="GO2393" s="1"/>
    </row>
    <row r="2394" spans="1:197" s="40" customFormat="1" x14ac:dyDescent="0.25">
      <c r="A2394" s="41"/>
      <c r="B2394" s="4"/>
      <c r="C2394" s="41"/>
      <c r="D2394" s="42"/>
      <c r="E2394" s="42"/>
      <c r="F2394" s="42"/>
      <c r="G2394" s="1"/>
      <c r="H2394" s="1"/>
      <c r="I2394" s="1"/>
      <c r="J2394" s="1"/>
      <c r="K2394" s="1"/>
      <c r="L2394" s="1"/>
      <c r="M2394" s="2"/>
      <c r="N2394" s="1"/>
      <c r="O2394" s="1"/>
      <c r="P2394" s="1"/>
      <c r="Q2394" s="1"/>
      <c r="R2394" s="1"/>
      <c r="S2394" s="1"/>
      <c r="T2394" s="1"/>
      <c r="U2394" s="1"/>
      <c r="V2394" s="1"/>
      <c r="W2394" s="1"/>
      <c r="X2394" s="1"/>
      <c r="Y2394" s="1"/>
      <c r="Z2394" s="1"/>
      <c r="AA2394" s="1"/>
      <c r="AB2394" s="1"/>
      <c r="AC2394" s="1"/>
      <c r="AD2394" s="1"/>
      <c r="AE2394" s="1"/>
      <c r="AF2394" s="1"/>
      <c r="AG2394" s="1"/>
      <c r="AH2394" s="1"/>
      <c r="AI2394" s="1"/>
      <c r="AJ2394" s="1"/>
      <c r="AK2394" s="1"/>
      <c r="AL2394" s="1"/>
      <c r="AM2394" s="1"/>
      <c r="AN2394" s="1"/>
      <c r="AO2394" s="1"/>
      <c r="AP2394" s="1"/>
      <c r="AQ2394" s="1"/>
      <c r="AR2394" s="1"/>
      <c r="AS2394" s="1"/>
      <c r="AT2394" s="1"/>
      <c r="AU2394" s="1"/>
      <c r="AV2394" s="1"/>
      <c r="AW2394" s="1"/>
      <c r="AX2394" s="1"/>
      <c r="AY2394" s="1"/>
      <c r="AZ2394" s="1"/>
      <c r="BA2394" s="1"/>
      <c r="BB2394" s="1"/>
      <c r="BC2394" s="1"/>
      <c r="BD2394" s="1"/>
      <c r="BE2394" s="1"/>
      <c r="BF2394" s="1"/>
      <c r="BG2394" s="1"/>
      <c r="BH2394" s="1"/>
      <c r="BI2394" s="1"/>
      <c r="BJ2394" s="1"/>
      <c r="BK2394" s="1"/>
      <c r="BL2394" s="1"/>
      <c r="BM2394" s="1"/>
      <c r="BN2394" s="1"/>
      <c r="BO2394" s="1"/>
      <c r="BP2394" s="1"/>
      <c r="BQ2394" s="1"/>
      <c r="BR2394" s="1"/>
      <c r="BS2394" s="1"/>
      <c r="BT2394" s="1"/>
      <c r="BU2394" s="1"/>
      <c r="BV2394" s="1"/>
      <c r="BW2394" s="1"/>
      <c r="BX2394" s="1"/>
      <c r="BY2394" s="1"/>
      <c r="BZ2394" s="1"/>
      <c r="CA2394" s="1"/>
      <c r="CB2394" s="1"/>
      <c r="CC2394" s="1"/>
      <c r="CD2394" s="1"/>
      <c r="CE2394" s="1"/>
      <c r="CF2394" s="1"/>
      <c r="CG2394" s="1"/>
      <c r="CH2394" s="1"/>
      <c r="CI2394" s="1"/>
      <c r="CJ2394" s="1"/>
      <c r="CK2394" s="1"/>
      <c r="CL2394" s="1"/>
      <c r="CM2394" s="1"/>
      <c r="CN2394" s="1"/>
      <c r="CO2394" s="1"/>
      <c r="CP2394" s="1"/>
      <c r="CQ2394" s="1"/>
      <c r="CR2394" s="1"/>
      <c r="CS2394" s="1"/>
      <c r="CT2394" s="1"/>
      <c r="CU2394" s="1"/>
      <c r="CV2394" s="1"/>
      <c r="CW2394" s="1"/>
      <c r="CX2394" s="1"/>
      <c r="CY2394" s="1"/>
      <c r="CZ2394" s="1"/>
      <c r="DA2394" s="1"/>
      <c r="DB2394" s="1"/>
      <c r="DC2394" s="1"/>
      <c r="DD2394" s="1"/>
      <c r="DE2394" s="1"/>
      <c r="DF2394" s="1"/>
      <c r="DG2394" s="1"/>
      <c r="DH2394" s="1"/>
      <c r="DI2394" s="1"/>
      <c r="DJ2394" s="1"/>
      <c r="DK2394" s="1"/>
      <c r="DL2394" s="1"/>
      <c r="DM2394" s="1"/>
      <c r="DN2394" s="1"/>
      <c r="DO2394" s="1"/>
      <c r="DP2394" s="1"/>
      <c r="DQ2394" s="1"/>
      <c r="DR2394" s="1"/>
      <c r="DS2394" s="1"/>
      <c r="DT2394" s="1"/>
      <c r="DU2394" s="1"/>
      <c r="DV2394" s="1"/>
      <c r="DW2394" s="1"/>
      <c r="DX2394" s="1"/>
      <c r="DY2394" s="1"/>
      <c r="DZ2394" s="1"/>
      <c r="EA2394" s="1"/>
      <c r="EB2394" s="1"/>
      <c r="EC2394" s="1"/>
      <c r="ED2394" s="1"/>
      <c r="EE2394" s="1"/>
      <c r="EF2394" s="1"/>
      <c r="EG2394" s="1"/>
      <c r="EH2394" s="1"/>
      <c r="EI2394" s="1"/>
      <c r="EJ2394" s="1"/>
      <c r="EK2394" s="1"/>
      <c r="EL2394" s="1"/>
      <c r="EM2394" s="1"/>
      <c r="EN2394" s="1"/>
      <c r="EO2394" s="1"/>
      <c r="EP2394" s="1"/>
      <c r="EQ2394" s="1"/>
      <c r="ER2394" s="1"/>
      <c r="ES2394" s="1"/>
      <c r="ET2394" s="1"/>
      <c r="EU2394" s="1"/>
      <c r="EV2394" s="1"/>
      <c r="EW2394" s="1"/>
      <c r="EX2394" s="1"/>
      <c r="EY2394" s="1"/>
      <c r="EZ2394" s="1"/>
      <c r="FA2394" s="1"/>
      <c r="FB2394" s="1"/>
      <c r="FC2394" s="1"/>
      <c r="FD2394" s="1"/>
      <c r="FE2394" s="1"/>
      <c r="FF2394" s="1"/>
      <c r="FG2394" s="1"/>
      <c r="FH2394" s="1"/>
      <c r="FI2394" s="1"/>
      <c r="FJ2394" s="1"/>
      <c r="FK2394" s="1"/>
      <c r="FL2394" s="1"/>
      <c r="FM2394" s="1"/>
      <c r="FN2394" s="1"/>
      <c r="FO2394" s="1"/>
      <c r="FP2394" s="1"/>
      <c r="FQ2394" s="1"/>
      <c r="FR2394" s="1"/>
      <c r="FS2394" s="1"/>
      <c r="FT2394" s="1"/>
      <c r="FU2394" s="1"/>
      <c r="FV2394" s="1"/>
      <c r="FW2394" s="1"/>
      <c r="FX2394" s="1"/>
      <c r="FY2394" s="1"/>
      <c r="FZ2394" s="1"/>
      <c r="GA2394" s="1"/>
      <c r="GB2394" s="1"/>
      <c r="GC2394" s="1"/>
      <c r="GD2394" s="1"/>
      <c r="GE2394" s="1"/>
      <c r="GF2394" s="1"/>
      <c r="GG2394" s="1"/>
      <c r="GH2394" s="1"/>
      <c r="GI2394" s="1"/>
      <c r="GJ2394" s="1"/>
      <c r="GK2394" s="1"/>
      <c r="GL2394" s="1"/>
      <c r="GM2394" s="1"/>
      <c r="GN2394" s="1"/>
      <c r="GO2394" s="1"/>
    </row>
    <row r="2395" spans="1:197" s="40" customFormat="1" x14ac:dyDescent="0.25">
      <c r="A2395" s="41"/>
      <c r="B2395" s="4"/>
      <c r="C2395" s="41"/>
      <c r="D2395" s="42"/>
      <c r="E2395" s="42"/>
      <c r="F2395" s="42"/>
      <c r="G2395" s="1"/>
      <c r="H2395" s="1"/>
      <c r="I2395" s="1"/>
      <c r="J2395" s="1"/>
      <c r="K2395" s="1"/>
      <c r="L2395" s="1"/>
      <c r="M2395" s="2"/>
      <c r="N2395" s="1"/>
      <c r="O2395" s="1"/>
      <c r="P2395" s="1"/>
      <c r="Q2395" s="1"/>
      <c r="R2395" s="1"/>
      <c r="S2395" s="1"/>
      <c r="T2395" s="1"/>
      <c r="U2395" s="1"/>
      <c r="V2395" s="1"/>
      <c r="W2395" s="1"/>
      <c r="X2395" s="1"/>
      <c r="Y2395" s="1"/>
      <c r="Z2395" s="1"/>
      <c r="AA2395" s="1"/>
      <c r="AB2395" s="1"/>
      <c r="AC2395" s="1"/>
      <c r="AD2395" s="1"/>
      <c r="AE2395" s="1"/>
      <c r="AF2395" s="1"/>
      <c r="AG2395" s="1"/>
      <c r="AH2395" s="1"/>
      <c r="AI2395" s="1"/>
      <c r="AJ2395" s="1"/>
      <c r="AK2395" s="1"/>
      <c r="AL2395" s="1"/>
      <c r="AM2395" s="1"/>
      <c r="AN2395" s="1"/>
      <c r="AO2395" s="1"/>
      <c r="AP2395" s="1"/>
      <c r="AQ2395" s="1"/>
      <c r="AR2395" s="1"/>
      <c r="AS2395" s="1"/>
      <c r="AT2395" s="1"/>
      <c r="AU2395" s="1"/>
      <c r="AV2395" s="1"/>
      <c r="AW2395" s="1"/>
      <c r="AX2395" s="1"/>
      <c r="AY2395" s="1"/>
      <c r="AZ2395" s="1"/>
      <c r="BA2395" s="1"/>
      <c r="BB2395" s="1"/>
      <c r="BC2395" s="1"/>
      <c r="BD2395" s="1"/>
      <c r="BE2395" s="1"/>
      <c r="BF2395" s="1"/>
      <c r="BG2395" s="1"/>
      <c r="BH2395" s="1"/>
      <c r="BI2395" s="1"/>
      <c r="BJ2395" s="1"/>
      <c r="BK2395" s="1"/>
      <c r="BL2395" s="1"/>
      <c r="BM2395" s="1"/>
      <c r="BN2395" s="1"/>
      <c r="BO2395" s="1"/>
      <c r="BP2395" s="1"/>
      <c r="BQ2395" s="1"/>
      <c r="BR2395" s="1"/>
      <c r="BS2395" s="1"/>
      <c r="BT2395" s="1"/>
      <c r="BU2395" s="1"/>
      <c r="BV2395" s="1"/>
      <c r="BW2395" s="1"/>
      <c r="BX2395" s="1"/>
      <c r="BY2395" s="1"/>
      <c r="BZ2395" s="1"/>
      <c r="CA2395" s="1"/>
      <c r="CB2395" s="1"/>
      <c r="CC2395" s="1"/>
      <c r="CD2395" s="1"/>
      <c r="CE2395" s="1"/>
      <c r="CF2395" s="1"/>
      <c r="CG2395" s="1"/>
      <c r="CH2395" s="1"/>
      <c r="CI2395" s="1"/>
      <c r="CJ2395" s="1"/>
      <c r="CK2395" s="1"/>
      <c r="CL2395" s="1"/>
      <c r="CM2395" s="1"/>
      <c r="CN2395" s="1"/>
      <c r="CO2395" s="1"/>
      <c r="CP2395" s="1"/>
      <c r="CQ2395" s="1"/>
      <c r="CR2395" s="1"/>
      <c r="CS2395" s="1"/>
      <c r="CT2395" s="1"/>
      <c r="CU2395" s="1"/>
      <c r="CV2395" s="1"/>
      <c r="CW2395" s="1"/>
      <c r="CX2395" s="1"/>
      <c r="CY2395" s="1"/>
      <c r="CZ2395" s="1"/>
      <c r="DA2395" s="1"/>
      <c r="DB2395" s="1"/>
      <c r="DC2395" s="1"/>
      <c r="DD2395" s="1"/>
      <c r="DE2395" s="1"/>
      <c r="DF2395" s="1"/>
      <c r="DG2395" s="1"/>
      <c r="DH2395" s="1"/>
      <c r="DI2395" s="1"/>
      <c r="DJ2395" s="1"/>
      <c r="DK2395" s="1"/>
      <c r="DL2395" s="1"/>
      <c r="DM2395" s="1"/>
      <c r="DN2395" s="1"/>
      <c r="DO2395" s="1"/>
      <c r="DP2395" s="1"/>
      <c r="DQ2395" s="1"/>
      <c r="DR2395" s="1"/>
      <c r="DS2395" s="1"/>
      <c r="DT2395" s="1"/>
      <c r="DU2395" s="1"/>
      <c r="DV2395" s="1"/>
      <c r="DW2395" s="1"/>
      <c r="DX2395" s="1"/>
      <c r="DY2395" s="1"/>
      <c r="DZ2395" s="1"/>
      <c r="EA2395" s="1"/>
      <c r="EB2395" s="1"/>
      <c r="EC2395" s="1"/>
      <c r="ED2395" s="1"/>
      <c r="EE2395" s="1"/>
      <c r="EF2395" s="1"/>
      <c r="EG2395" s="1"/>
      <c r="EH2395" s="1"/>
      <c r="EI2395" s="1"/>
      <c r="EJ2395" s="1"/>
      <c r="EK2395" s="1"/>
      <c r="EL2395" s="1"/>
      <c r="EM2395" s="1"/>
      <c r="EN2395" s="1"/>
      <c r="EO2395" s="1"/>
      <c r="EP2395" s="1"/>
      <c r="EQ2395" s="1"/>
      <c r="ER2395" s="1"/>
      <c r="ES2395" s="1"/>
      <c r="ET2395" s="1"/>
      <c r="EU2395" s="1"/>
      <c r="EV2395" s="1"/>
      <c r="EW2395" s="1"/>
      <c r="EX2395" s="1"/>
      <c r="EY2395" s="1"/>
      <c r="EZ2395" s="1"/>
      <c r="FA2395" s="1"/>
      <c r="FB2395" s="1"/>
      <c r="FC2395" s="1"/>
      <c r="FD2395" s="1"/>
      <c r="FE2395" s="1"/>
      <c r="FF2395" s="1"/>
      <c r="FG2395" s="1"/>
      <c r="FH2395" s="1"/>
      <c r="FI2395" s="1"/>
      <c r="FJ2395" s="1"/>
      <c r="FK2395" s="1"/>
      <c r="FL2395" s="1"/>
      <c r="FM2395" s="1"/>
      <c r="FN2395" s="1"/>
      <c r="FO2395" s="1"/>
      <c r="FP2395" s="1"/>
      <c r="FQ2395" s="1"/>
      <c r="FR2395" s="1"/>
      <c r="FS2395" s="1"/>
      <c r="FT2395" s="1"/>
      <c r="FU2395" s="1"/>
      <c r="FV2395" s="1"/>
      <c r="FW2395" s="1"/>
      <c r="FX2395" s="1"/>
      <c r="FY2395" s="1"/>
      <c r="FZ2395" s="1"/>
      <c r="GA2395" s="1"/>
      <c r="GB2395" s="1"/>
      <c r="GC2395" s="1"/>
      <c r="GD2395" s="1"/>
      <c r="GE2395" s="1"/>
      <c r="GF2395" s="1"/>
      <c r="GG2395" s="1"/>
      <c r="GH2395" s="1"/>
      <c r="GI2395" s="1"/>
      <c r="GJ2395" s="1"/>
      <c r="GK2395" s="1"/>
      <c r="GL2395" s="1"/>
      <c r="GM2395" s="1"/>
      <c r="GN2395" s="1"/>
      <c r="GO2395" s="1"/>
    </row>
    <row r="2396" spans="1:197" s="40" customFormat="1" x14ac:dyDescent="0.25">
      <c r="A2396" s="41"/>
      <c r="B2396" s="4"/>
      <c r="C2396" s="41"/>
      <c r="D2396" s="42"/>
      <c r="E2396" s="42"/>
      <c r="F2396" s="42"/>
      <c r="G2396" s="1"/>
      <c r="H2396" s="1"/>
      <c r="I2396" s="1"/>
      <c r="J2396" s="1"/>
      <c r="K2396" s="1"/>
      <c r="L2396" s="1"/>
      <c r="M2396" s="2"/>
      <c r="N2396" s="1"/>
      <c r="O2396" s="1"/>
      <c r="P2396" s="1"/>
      <c r="Q2396" s="1"/>
      <c r="R2396" s="1"/>
      <c r="S2396" s="1"/>
      <c r="T2396" s="1"/>
      <c r="U2396" s="1"/>
      <c r="V2396" s="1"/>
      <c r="W2396" s="1"/>
      <c r="X2396" s="1"/>
      <c r="Y2396" s="1"/>
      <c r="Z2396" s="1"/>
      <c r="AA2396" s="1"/>
      <c r="AB2396" s="1"/>
      <c r="AC2396" s="1"/>
      <c r="AD2396" s="1"/>
      <c r="AE2396" s="1"/>
      <c r="AF2396" s="1"/>
      <c r="AG2396" s="1"/>
      <c r="AH2396" s="1"/>
      <c r="AI2396" s="1"/>
      <c r="AJ2396" s="1"/>
      <c r="AK2396" s="1"/>
      <c r="AL2396" s="1"/>
      <c r="AM2396" s="1"/>
      <c r="AN2396" s="1"/>
      <c r="AO2396" s="1"/>
      <c r="AP2396" s="1"/>
      <c r="AQ2396" s="1"/>
      <c r="AR2396" s="1"/>
      <c r="AS2396" s="1"/>
      <c r="AT2396" s="1"/>
      <c r="AU2396" s="1"/>
      <c r="AV2396" s="1"/>
      <c r="AW2396" s="1"/>
      <c r="AX2396" s="1"/>
      <c r="AY2396" s="1"/>
      <c r="AZ2396" s="1"/>
      <c r="BA2396" s="1"/>
      <c r="BB2396" s="1"/>
      <c r="BC2396" s="1"/>
      <c r="BD2396" s="1"/>
      <c r="BE2396" s="1"/>
      <c r="BF2396" s="1"/>
      <c r="BG2396" s="1"/>
      <c r="BH2396" s="1"/>
      <c r="BI2396" s="1"/>
      <c r="BJ2396" s="1"/>
      <c r="BK2396" s="1"/>
      <c r="BL2396" s="1"/>
      <c r="BM2396" s="1"/>
      <c r="BN2396" s="1"/>
      <c r="BO2396" s="1"/>
      <c r="BP2396" s="1"/>
      <c r="BQ2396" s="1"/>
      <c r="BR2396" s="1"/>
      <c r="BS2396" s="1"/>
      <c r="BT2396" s="1"/>
      <c r="BU2396" s="1"/>
      <c r="BV2396" s="1"/>
      <c r="BW2396" s="1"/>
      <c r="BX2396" s="1"/>
      <c r="BY2396" s="1"/>
      <c r="BZ2396" s="1"/>
      <c r="CA2396" s="1"/>
      <c r="CB2396" s="1"/>
      <c r="CC2396" s="1"/>
      <c r="CD2396" s="1"/>
      <c r="CE2396" s="1"/>
      <c r="CF2396" s="1"/>
      <c r="CG2396" s="1"/>
      <c r="CH2396" s="1"/>
      <c r="CI2396" s="1"/>
      <c r="CJ2396" s="1"/>
      <c r="CK2396" s="1"/>
      <c r="CL2396" s="1"/>
      <c r="CM2396" s="1"/>
      <c r="CN2396" s="1"/>
      <c r="CO2396" s="1"/>
      <c r="CP2396" s="1"/>
      <c r="CQ2396" s="1"/>
      <c r="CR2396" s="1"/>
      <c r="CS2396" s="1"/>
      <c r="CT2396" s="1"/>
      <c r="CU2396" s="1"/>
      <c r="CV2396" s="1"/>
      <c r="CW2396" s="1"/>
      <c r="CX2396" s="1"/>
      <c r="CY2396" s="1"/>
      <c r="CZ2396" s="1"/>
      <c r="DA2396" s="1"/>
      <c r="DB2396" s="1"/>
      <c r="DC2396" s="1"/>
      <c r="DD2396" s="1"/>
      <c r="DE2396" s="1"/>
      <c r="DF2396" s="1"/>
      <c r="DG2396" s="1"/>
      <c r="DH2396" s="1"/>
      <c r="DI2396" s="1"/>
      <c r="DJ2396" s="1"/>
      <c r="DK2396" s="1"/>
      <c r="DL2396" s="1"/>
      <c r="DM2396" s="1"/>
      <c r="DN2396" s="1"/>
      <c r="DO2396" s="1"/>
      <c r="DP2396" s="1"/>
      <c r="DQ2396" s="1"/>
      <c r="DR2396" s="1"/>
      <c r="DS2396" s="1"/>
      <c r="DT2396" s="1"/>
      <c r="DU2396" s="1"/>
      <c r="DV2396" s="1"/>
      <c r="DW2396" s="1"/>
      <c r="DX2396" s="1"/>
      <c r="DY2396" s="1"/>
      <c r="DZ2396" s="1"/>
      <c r="EA2396" s="1"/>
      <c r="EB2396" s="1"/>
      <c r="EC2396" s="1"/>
      <c r="ED2396" s="1"/>
      <c r="EE2396" s="1"/>
      <c r="EF2396" s="1"/>
      <c r="EG2396" s="1"/>
      <c r="EH2396" s="1"/>
      <c r="EI2396" s="1"/>
      <c r="EJ2396" s="1"/>
      <c r="EK2396" s="1"/>
      <c r="EL2396" s="1"/>
      <c r="EM2396" s="1"/>
      <c r="EN2396" s="1"/>
      <c r="EO2396" s="1"/>
      <c r="EP2396" s="1"/>
      <c r="EQ2396" s="1"/>
      <c r="ER2396" s="1"/>
      <c r="ES2396" s="1"/>
      <c r="ET2396" s="1"/>
      <c r="EU2396" s="1"/>
      <c r="EV2396" s="1"/>
      <c r="EW2396" s="1"/>
      <c r="EX2396" s="1"/>
      <c r="EY2396" s="1"/>
      <c r="EZ2396" s="1"/>
      <c r="FA2396" s="1"/>
      <c r="FB2396" s="1"/>
      <c r="FC2396" s="1"/>
      <c r="FD2396" s="1"/>
      <c r="FE2396" s="1"/>
      <c r="FF2396" s="1"/>
      <c r="FG2396" s="1"/>
      <c r="FH2396" s="1"/>
      <c r="FI2396" s="1"/>
      <c r="FJ2396" s="1"/>
      <c r="FK2396" s="1"/>
      <c r="FL2396" s="1"/>
      <c r="FM2396" s="1"/>
      <c r="FN2396" s="1"/>
      <c r="FO2396" s="1"/>
      <c r="FP2396" s="1"/>
      <c r="FQ2396" s="1"/>
      <c r="FR2396" s="1"/>
      <c r="FS2396" s="1"/>
      <c r="FT2396" s="1"/>
      <c r="FU2396" s="1"/>
      <c r="FV2396" s="1"/>
      <c r="FW2396" s="1"/>
      <c r="FX2396" s="1"/>
      <c r="FY2396" s="1"/>
      <c r="FZ2396" s="1"/>
      <c r="GA2396" s="1"/>
      <c r="GB2396" s="1"/>
      <c r="GC2396" s="1"/>
      <c r="GD2396" s="1"/>
      <c r="GE2396" s="1"/>
      <c r="GF2396" s="1"/>
      <c r="GG2396" s="1"/>
      <c r="GH2396" s="1"/>
      <c r="GI2396" s="1"/>
      <c r="GJ2396" s="1"/>
      <c r="GK2396" s="1"/>
      <c r="GL2396" s="1"/>
      <c r="GM2396" s="1"/>
      <c r="GN2396" s="1"/>
      <c r="GO2396" s="1"/>
    </row>
    <row r="2397" spans="1:197" s="40" customFormat="1" x14ac:dyDescent="0.25">
      <c r="A2397" s="41"/>
      <c r="B2397" s="4"/>
      <c r="C2397" s="41"/>
      <c r="D2397" s="42"/>
      <c r="E2397" s="42"/>
      <c r="F2397" s="42"/>
      <c r="G2397" s="1"/>
      <c r="H2397" s="1"/>
      <c r="I2397" s="1"/>
      <c r="J2397" s="1"/>
      <c r="K2397" s="1"/>
      <c r="L2397" s="1"/>
      <c r="M2397" s="2"/>
      <c r="N2397" s="1"/>
      <c r="O2397" s="1"/>
      <c r="P2397" s="1"/>
      <c r="Q2397" s="1"/>
      <c r="R2397" s="1"/>
      <c r="S2397" s="1"/>
      <c r="T2397" s="1"/>
      <c r="U2397" s="1"/>
      <c r="V2397" s="1"/>
      <c r="W2397" s="1"/>
      <c r="X2397" s="1"/>
      <c r="Y2397" s="1"/>
      <c r="Z2397" s="1"/>
      <c r="AA2397" s="1"/>
      <c r="AB2397" s="1"/>
      <c r="AC2397" s="1"/>
      <c r="AD2397" s="1"/>
      <c r="AE2397" s="1"/>
      <c r="AF2397" s="1"/>
      <c r="AG2397" s="1"/>
      <c r="AH2397" s="1"/>
      <c r="AI2397" s="1"/>
      <c r="AJ2397" s="1"/>
      <c r="AK2397" s="1"/>
      <c r="AL2397" s="1"/>
      <c r="AM2397" s="1"/>
      <c r="AN2397" s="1"/>
      <c r="AO2397" s="1"/>
      <c r="AP2397" s="1"/>
      <c r="AQ2397" s="1"/>
      <c r="AR2397" s="1"/>
      <c r="AS2397" s="1"/>
      <c r="AT2397" s="1"/>
      <c r="AU2397" s="1"/>
      <c r="AV2397" s="1"/>
      <c r="AW2397" s="1"/>
      <c r="AX2397" s="1"/>
      <c r="AY2397" s="1"/>
      <c r="AZ2397" s="1"/>
      <c r="BA2397" s="1"/>
      <c r="BB2397" s="1"/>
      <c r="BC2397" s="1"/>
      <c r="BD2397" s="1"/>
      <c r="BE2397" s="1"/>
      <c r="BF2397" s="1"/>
      <c r="BG2397" s="1"/>
      <c r="BH2397" s="1"/>
      <c r="BI2397" s="1"/>
      <c r="BJ2397" s="1"/>
      <c r="BK2397" s="1"/>
      <c r="BL2397" s="1"/>
      <c r="BM2397" s="1"/>
      <c r="BN2397" s="1"/>
      <c r="BO2397" s="1"/>
      <c r="BP2397" s="1"/>
      <c r="BQ2397" s="1"/>
      <c r="BR2397" s="1"/>
      <c r="BS2397" s="1"/>
      <c r="BT2397" s="1"/>
      <c r="BU2397" s="1"/>
      <c r="BV2397" s="1"/>
      <c r="BW2397" s="1"/>
      <c r="BX2397" s="1"/>
      <c r="BY2397" s="1"/>
      <c r="BZ2397" s="1"/>
      <c r="CA2397" s="1"/>
      <c r="CB2397" s="1"/>
      <c r="CC2397" s="1"/>
      <c r="CD2397" s="1"/>
      <c r="CE2397" s="1"/>
      <c r="CF2397" s="1"/>
      <c r="CG2397" s="1"/>
      <c r="CH2397" s="1"/>
      <c r="CI2397" s="1"/>
      <c r="CJ2397" s="1"/>
      <c r="CK2397" s="1"/>
      <c r="CL2397" s="1"/>
      <c r="CM2397" s="1"/>
      <c r="CN2397" s="1"/>
      <c r="CO2397" s="1"/>
      <c r="CP2397" s="1"/>
      <c r="CQ2397" s="1"/>
      <c r="CR2397" s="1"/>
      <c r="CS2397" s="1"/>
      <c r="CT2397" s="1"/>
      <c r="CU2397" s="1"/>
      <c r="CV2397" s="1"/>
      <c r="CW2397" s="1"/>
      <c r="CX2397" s="1"/>
      <c r="CY2397" s="1"/>
      <c r="CZ2397" s="1"/>
      <c r="DA2397" s="1"/>
      <c r="DB2397" s="1"/>
      <c r="DC2397" s="1"/>
      <c r="DD2397" s="1"/>
      <c r="DE2397" s="1"/>
      <c r="DF2397" s="1"/>
      <c r="DG2397" s="1"/>
      <c r="DH2397" s="1"/>
      <c r="DI2397" s="1"/>
      <c r="DJ2397" s="1"/>
      <c r="DK2397" s="1"/>
      <c r="DL2397" s="1"/>
      <c r="DM2397" s="1"/>
      <c r="DN2397" s="1"/>
      <c r="DO2397" s="1"/>
      <c r="DP2397" s="1"/>
      <c r="DQ2397" s="1"/>
      <c r="DR2397" s="1"/>
      <c r="DS2397" s="1"/>
      <c r="DT2397" s="1"/>
      <c r="DU2397" s="1"/>
      <c r="DV2397" s="1"/>
      <c r="DW2397" s="1"/>
      <c r="DX2397" s="1"/>
      <c r="DY2397" s="1"/>
      <c r="DZ2397" s="1"/>
      <c r="EA2397" s="1"/>
      <c r="EB2397" s="1"/>
      <c r="EC2397" s="1"/>
      <c r="ED2397" s="1"/>
      <c r="EE2397" s="1"/>
      <c r="EF2397" s="1"/>
      <c r="EG2397" s="1"/>
      <c r="EH2397" s="1"/>
      <c r="EI2397" s="1"/>
      <c r="EJ2397" s="1"/>
      <c r="EK2397" s="1"/>
      <c r="EL2397" s="1"/>
      <c r="EM2397" s="1"/>
      <c r="EN2397" s="1"/>
      <c r="EO2397" s="1"/>
      <c r="EP2397" s="1"/>
      <c r="EQ2397" s="1"/>
      <c r="ER2397" s="1"/>
      <c r="ES2397" s="1"/>
      <c r="ET2397" s="1"/>
      <c r="EU2397" s="1"/>
      <c r="EV2397" s="1"/>
      <c r="EW2397" s="1"/>
      <c r="EX2397" s="1"/>
      <c r="EY2397" s="1"/>
      <c r="EZ2397" s="1"/>
      <c r="FA2397" s="1"/>
      <c r="FB2397" s="1"/>
      <c r="FC2397" s="1"/>
      <c r="FD2397" s="1"/>
      <c r="FE2397" s="1"/>
      <c r="FF2397" s="1"/>
      <c r="FG2397" s="1"/>
      <c r="FH2397" s="1"/>
      <c r="FI2397" s="1"/>
      <c r="FJ2397" s="1"/>
      <c r="FK2397" s="1"/>
      <c r="FL2397" s="1"/>
      <c r="FM2397" s="1"/>
      <c r="FN2397" s="1"/>
      <c r="FO2397" s="1"/>
      <c r="FP2397" s="1"/>
      <c r="FQ2397" s="1"/>
      <c r="FR2397" s="1"/>
      <c r="FS2397" s="1"/>
      <c r="FT2397" s="1"/>
      <c r="FU2397" s="1"/>
      <c r="FV2397" s="1"/>
      <c r="FW2397" s="1"/>
      <c r="FX2397" s="1"/>
      <c r="FY2397" s="1"/>
      <c r="FZ2397" s="1"/>
      <c r="GA2397" s="1"/>
      <c r="GB2397" s="1"/>
      <c r="GC2397" s="1"/>
      <c r="GD2397" s="1"/>
      <c r="GE2397" s="1"/>
      <c r="GF2397" s="1"/>
      <c r="GG2397" s="1"/>
      <c r="GH2397" s="1"/>
      <c r="GI2397" s="1"/>
      <c r="GJ2397" s="1"/>
      <c r="GK2397" s="1"/>
      <c r="GL2397" s="1"/>
      <c r="GM2397" s="1"/>
      <c r="GN2397" s="1"/>
      <c r="GO2397" s="1"/>
    </row>
    <row r="2398" spans="1:197" s="40" customFormat="1" x14ac:dyDescent="0.25">
      <c r="A2398" s="41"/>
      <c r="B2398" s="4"/>
      <c r="C2398" s="41"/>
      <c r="D2398" s="42"/>
      <c r="E2398" s="42"/>
      <c r="F2398" s="42"/>
      <c r="G2398" s="1"/>
      <c r="H2398" s="1"/>
      <c r="I2398" s="1"/>
      <c r="J2398" s="1"/>
      <c r="K2398" s="1"/>
      <c r="L2398" s="1"/>
      <c r="M2398" s="2"/>
      <c r="N2398" s="1"/>
      <c r="O2398" s="1"/>
      <c r="P2398" s="1"/>
      <c r="Q2398" s="1"/>
      <c r="R2398" s="1"/>
      <c r="S2398" s="1"/>
      <c r="T2398" s="1"/>
      <c r="U2398" s="1"/>
      <c r="V2398" s="1"/>
      <c r="W2398" s="1"/>
      <c r="X2398" s="1"/>
      <c r="Y2398" s="1"/>
      <c r="Z2398" s="1"/>
      <c r="AA2398" s="1"/>
      <c r="AB2398" s="1"/>
      <c r="AC2398" s="1"/>
      <c r="AD2398" s="1"/>
      <c r="AE2398" s="1"/>
      <c r="AF2398" s="1"/>
      <c r="AG2398" s="1"/>
      <c r="AH2398" s="1"/>
      <c r="AI2398" s="1"/>
      <c r="AJ2398" s="1"/>
      <c r="AK2398" s="1"/>
      <c r="AL2398" s="1"/>
      <c r="AM2398" s="1"/>
      <c r="AN2398" s="1"/>
      <c r="AO2398" s="1"/>
      <c r="AP2398" s="1"/>
      <c r="AQ2398" s="1"/>
      <c r="AR2398" s="1"/>
      <c r="AS2398" s="1"/>
      <c r="AT2398" s="1"/>
      <c r="AU2398" s="1"/>
      <c r="AV2398" s="1"/>
      <c r="AW2398" s="1"/>
      <c r="AX2398" s="1"/>
      <c r="AY2398" s="1"/>
      <c r="AZ2398" s="1"/>
      <c r="BA2398" s="1"/>
      <c r="BB2398" s="1"/>
      <c r="BC2398" s="1"/>
      <c r="BD2398" s="1"/>
      <c r="BE2398" s="1"/>
      <c r="BF2398" s="1"/>
      <c r="BG2398" s="1"/>
      <c r="BH2398" s="1"/>
      <c r="BI2398" s="1"/>
      <c r="BJ2398" s="1"/>
      <c r="BK2398" s="1"/>
      <c r="BL2398" s="1"/>
      <c r="BM2398" s="1"/>
      <c r="BN2398" s="1"/>
      <c r="BO2398" s="1"/>
      <c r="BP2398" s="1"/>
      <c r="BQ2398" s="1"/>
      <c r="BR2398" s="1"/>
      <c r="BS2398" s="1"/>
      <c r="BT2398" s="1"/>
      <c r="BU2398" s="1"/>
      <c r="BV2398" s="1"/>
      <c r="BW2398" s="1"/>
      <c r="BX2398" s="1"/>
      <c r="BY2398" s="1"/>
      <c r="BZ2398" s="1"/>
      <c r="CA2398" s="1"/>
      <c r="CB2398" s="1"/>
      <c r="CC2398" s="1"/>
      <c r="CD2398" s="1"/>
      <c r="CE2398" s="1"/>
      <c r="CF2398" s="1"/>
      <c r="CG2398" s="1"/>
      <c r="CH2398" s="1"/>
      <c r="CI2398" s="1"/>
      <c r="CJ2398" s="1"/>
      <c r="CK2398" s="1"/>
      <c r="CL2398" s="1"/>
      <c r="CM2398" s="1"/>
      <c r="CN2398" s="1"/>
      <c r="CO2398" s="1"/>
      <c r="CP2398" s="1"/>
      <c r="CQ2398" s="1"/>
      <c r="CR2398" s="1"/>
      <c r="CS2398" s="1"/>
      <c r="CT2398" s="1"/>
      <c r="CU2398" s="1"/>
      <c r="CV2398" s="1"/>
      <c r="CW2398" s="1"/>
      <c r="CX2398" s="1"/>
      <c r="CY2398" s="1"/>
      <c r="CZ2398" s="1"/>
      <c r="DA2398" s="1"/>
      <c r="DB2398" s="1"/>
      <c r="DC2398" s="1"/>
      <c r="DD2398" s="1"/>
      <c r="DE2398" s="1"/>
      <c r="DF2398" s="1"/>
      <c r="DG2398" s="1"/>
      <c r="DH2398" s="1"/>
      <c r="DI2398" s="1"/>
      <c r="DJ2398" s="1"/>
      <c r="DK2398" s="1"/>
      <c r="DL2398" s="1"/>
      <c r="DM2398" s="1"/>
      <c r="DN2398" s="1"/>
      <c r="DO2398" s="1"/>
      <c r="DP2398" s="1"/>
      <c r="DQ2398" s="1"/>
      <c r="DR2398" s="1"/>
      <c r="DS2398" s="1"/>
      <c r="DT2398" s="1"/>
      <c r="DU2398" s="1"/>
      <c r="DV2398" s="1"/>
      <c r="DW2398" s="1"/>
      <c r="DX2398" s="1"/>
      <c r="DY2398" s="1"/>
      <c r="DZ2398" s="1"/>
      <c r="EA2398" s="1"/>
      <c r="EB2398" s="1"/>
      <c r="EC2398" s="1"/>
      <c r="ED2398" s="1"/>
      <c r="EE2398" s="1"/>
      <c r="EF2398" s="1"/>
      <c r="EG2398" s="1"/>
      <c r="EH2398" s="1"/>
      <c r="EI2398" s="1"/>
      <c r="EJ2398" s="1"/>
      <c r="EK2398" s="1"/>
      <c r="EL2398" s="1"/>
      <c r="EM2398" s="1"/>
      <c r="EN2398" s="1"/>
      <c r="EO2398" s="1"/>
      <c r="EP2398" s="1"/>
      <c r="EQ2398" s="1"/>
      <c r="ER2398" s="1"/>
      <c r="ES2398" s="1"/>
      <c r="ET2398" s="1"/>
      <c r="EU2398" s="1"/>
      <c r="EV2398" s="1"/>
      <c r="EW2398" s="1"/>
      <c r="EX2398" s="1"/>
      <c r="EY2398" s="1"/>
      <c r="EZ2398" s="1"/>
      <c r="FA2398" s="1"/>
      <c r="FB2398" s="1"/>
      <c r="FC2398" s="1"/>
      <c r="FD2398" s="1"/>
      <c r="FE2398" s="1"/>
      <c r="FF2398" s="1"/>
      <c r="FG2398" s="1"/>
      <c r="FH2398" s="1"/>
      <c r="FI2398" s="1"/>
      <c r="FJ2398" s="1"/>
      <c r="FK2398" s="1"/>
      <c r="FL2398" s="1"/>
      <c r="FM2398" s="1"/>
      <c r="FN2398" s="1"/>
      <c r="FO2398" s="1"/>
      <c r="FP2398" s="1"/>
      <c r="FQ2398" s="1"/>
      <c r="FR2398" s="1"/>
      <c r="FS2398" s="1"/>
      <c r="FT2398" s="1"/>
      <c r="FU2398" s="1"/>
      <c r="FV2398" s="1"/>
      <c r="FW2398" s="1"/>
      <c r="FX2398" s="1"/>
      <c r="FY2398" s="1"/>
      <c r="FZ2398" s="1"/>
      <c r="GA2398" s="1"/>
      <c r="GB2398" s="1"/>
      <c r="GC2398" s="1"/>
      <c r="GD2398" s="1"/>
      <c r="GE2398" s="1"/>
      <c r="GF2398" s="1"/>
      <c r="GG2398" s="1"/>
      <c r="GH2398" s="1"/>
      <c r="GI2398" s="1"/>
      <c r="GJ2398" s="1"/>
      <c r="GK2398" s="1"/>
      <c r="GL2398" s="1"/>
      <c r="GM2398" s="1"/>
      <c r="GN2398" s="1"/>
      <c r="GO2398" s="1"/>
    </row>
    <row r="2399" spans="1:197" s="40" customFormat="1" x14ac:dyDescent="0.25">
      <c r="A2399" s="41"/>
      <c r="B2399" s="4"/>
      <c r="C2399" s="41"/>
      <c r="D2399" s="42"/>
      <c r="E2399" s="42"/>
      <c r="F2399" s="42"/>
      <c r="G2399" s="1"/>
      <c r="H2399" s="1"/>
      <c r="I2399" s="1"/>
      <c r="J2399" s="1"/>
      <c r="K2399" s="1"/>
      <c r="L2399" s="1"/>
      <c r="M2399" s="2"/>
      <c r="N2399" s="1"/>
      <c r="O2399" s="1"/>
      <c r="P2399" s="1"/>
      <c r="Q2399" s="1"/>
      <c r="R2399" s="1"/>
      <c r="S2399" s="1"/>
      <c r="T2399" s="1"/>
      <c r="U2399" s="1"/>
      <c r="V2399" s="1"/>
      <c r="W2399" s="1"/>
      <c r="X2399" s="1"/>
      <c r="Y2399" s="1"/>
      <c r="Z2399" s="1"/>
      <c r="AA2399" s="1"/>
      <c r="AB2399" s="1"/>
      <c r="AC2399" s="1"/>
      <c r="AD2399" s="1"/>
      <c r="AE2399" s="1"/>
      <c r="AF2399" s="1"/>
      <c r="AG2399" s="1"/>
      <c r="AH2399" s="1"/>
      <c r="AI2399" s="1"/>
      <c r="AJ2399" s="1"/>
      <c r="AK2399" s="1"/>
      <c r="AL2399" s="1"/>
      <c r="AM2399" s="1"/>
      <c r="AN2399" s="1"/>
      <c r="AO2399" s="1"/>
      <c r="AP2399" s="1"/>
      <c r="AQ2399" s="1"/>
      <c r="AR2399" s="1"/>
      <c r="AS2399" s="1"/>
      <c r="AT2399" s="1"/>
      <c r="AU2399" s="1"/>
      <c r="AV2399" s="1"/>
      <c r="AW2399" s="1"/>
      <c r="AX2399" s="1"/>
      <c r="AY2399" s="1"/>
      <c r="AZ2399" s="1"/>
      <c r="BA2399" s="1"/>
      <c r="BB2399" s="1"/>
      <c r="BC2399" s="1"/>
      <c r="BD2399" s="1"/>
      <c r="BE2399" s="1"/>
      <c r="BF2399" s="1"/>
      <c r="BG2399" s="1"/>
      <c r="BH2399" s="1"/>
      <c r="BI2399" s="1"/>
      <c r="BJ2399" s="1"/>
      <c r="BK2399" s="1"/>
      <c r="BL2399" s="1"/>
      <c r="BM2399" s="1"/>
      <c r="BN2399" s="1"/>
      <c r="BO2399" s="1"/>
      <c r="BP2399" s="1"/>
      <c r="BQ2399" s="1"/>
      <c r="BR2399" s="1"/>
      <c r="BS2399" s="1"/>
      <c r="BT2399" s="1"/>
      <c r="BU2399" s="1"/>
      <c r="BV2399" s="1"/>
      <c r="BW2399" s="1"/>
      <c r="BX2399" s="1"/>
      <c r="BY2399" s="1"/>
      <c r="BZ2399" s="1"/>
      <c r="CA2399" s="1"/>
      <c r="CB2399" s="1"/>
      <c r="CC2399" s="1"/>
      <c r="CD2399" s="1"/>
      <c r="CE2399" s="1"/>
      <c r="CF2399" s="1"/>
      <c r="CG2399" s="1"/>
      <c r="CH2399" s="1"/>
      <c r="CI2399" s="1"/>
      <c r="CJ2399" s="1"/>
      <c r="CK2399" s="1"/>
      <c r="CL2399" s="1"/>
      <c r="CM2399" s="1"/>
      <c r="CN2399" s="1"/>
      <c r="CO2399" s="1"/>
      <c r="CP2399" s="1"/>
      <c r="CQ2399" s="1"/>
      <c r="CR2399" s="1"/>
      <c r="CS2399" s="1"/>
      <c r="CT2399" s="1"/>
      <c r="CU2399" s="1"/>
      <c r="CV2399" s="1"/>
      <c r="CW2399" s="1"/>
      <c r="CX2399" s="1"/>
      <c r="CY2399" s="1"/>
      <c r="CZ2399" s="1"/>
      <c r="DA2399" s="1"/>
      <c r="DB2399" s="1"/>
      <c r="DC2399" s="1"/>
      <c r="DD2399" s="1"/>
      <c r="DE2399" s="1"/>
      <c r="DF2399" s="1"/>
      <c r="DG2399" s="1"/>
      <c r="DH2399" s="1"/>
      <c r="DI2399" s="1"/>
      <c r="DJ2399" s="1"/>
      <c r="DK2399" s="1"/>
      <c r="DL2399" s="1"/>
      <c r="DM2399" s="1"/>
      <c r="DN2399" s="1"/>
      <c r="DO2399" s="1"/>
      <c r="DP2399" s="1"/>
      <c r="DQ2399" s="1"/>
      <c r="DR2399" s="1"/>
      <c r="DS2399" s="1"/>
      <c r="DT2399" s="1"/>
      <c r="DU2399" s="1"/>
      <c r="DV2399" s="1"/>
      <c r="DW2399" s="1"/>
      <c r="DX2399" s="1"/>
      <c r="DY2399" s="1"/>
      <c r="DZ2399" s="1"/>
      <c r="EA2399" s="1"/>
      <c r="EB2399" s="1"/>
      <c r="EC2399" s="1"/>
      <c r="ED2399" s="1"/>
      <c r="EE2399" s="1"/>
      <c r="EF2399" s="1"/>
      <c r="EG2399" s="1"/>
      <c r="EH2399" s="1"/>
      <c r="EI2399" s="1"/>
      <c r="EJ2399" s="1"/>
      <c r="EK2399" s="1"/>
      <c r="EL2399" s="1"/>
      <c r="EM2399" s="1"/>
      <c r="EN2399" s="1"/>
      <c r="EO2399" s="1"/>
      <c r="EP2399" s="1"/>
      <c r="EQ2399" s="1"/>
      <c r="ER2399" s="1"/>
      <c r="ES2399" s="1"/>
      <c r="ET2399" s="1"/>
      <c r="EU2399" s="1"/>
      <c r="EV2399" s="1"/>
      <c r="EW2399" s="1"/>
      <c r="EX2399" s="1"/>
      <c r="EY2399" s="1"/>
      <c r="EZ2399" s="1"/>
      <c r="FA2399" s="1"/>
      <c r="FB2399" s="1"/>
      <c r="FC2399" s="1"/>
      <c r="FD2399" s="1"/>
      <c r="FE2399" s="1"/>
      <c r="FF2399" s="1"/>
      <c r="FG2399" s="1"/>
      <c r="FH2399" s="1"/>
      <c r="FI2399" s="1"/>
      <c r="FJ2399" s="1"/>
      <c r="FK2399" s="1"/>
      <c r="FL2399" s="1"/>
      <c r="FM2399" s="1"/>
      <c r="FN2399" s="1"/>
      <c r="FO2399" s="1"/>
      <c r="FP2399" s="1"/>
      <c r="FQ2399" s="1"/>
      <c r="FR2399" s="1"/>
      <c r="FS2399" s="1"/>
      <c r="FT2399" s="1"/>
      <c r="FU2399" s="1"/>
      <c r="FV2399" s="1"/>
      <c r="FW2399" s="1"/>
      <c r="FX2399" s="1"/>
      <c r="FY2399" s="1"/>
      <c r="FZ2399" s="1"/>
      <c r="GA2399" s="1"/>
      <c r="GB2399" s="1"/>
      <c r="GC2399" s="1"/>
      <c r="GD2399" s="1"/>
      <c r="GE2399" s="1"/>
      <c r="GF2399" s="1"/>
      <c r="GG2399" s="1"/>
      <c r="GH2399" s="1"/>
      <c r="GI2399" s="1"/>
      <c r="GJ2399" s="1"/>
      <c r="GK2399" s="1"/>
      <c r="GL2399" s="1"/>
      <c r="GM2399" s="1"/>
      <c r="GN2399" s="1"/>
      <c r="GO2399" s="1"/>
    </row>
    <row r="2400" spans="1:197" s="40" customFormat="1" x14ac:dyDescent="0.25">
      <c r="A2400" s="41"/>
      <c r="B2400" s="4"/>
      <c r="C2400" s="41"/>
      <c r="D2400" s="42"/>
      <c r="E2400" s="42"/>
      <c r="F2400" s="42"/>
      <c r="G2400" s="1"/>
      <c r="H2400" s="1"/>
      <c r="I2400" s="1"/>
      <c r="J2400" s="1"/>
      <c r="K2400" s="1"/>
      <c r="L2400" s="1"/>
      <c r="M2400" s="2"/>
      <c r="N2400" s="1"/>
      <c r="O2400" s="1"/>
      <c r="P2400" s="1"/>
      <c r="Q2400" s="1"/>
      <c r="R2400" s="1"/>
      <c r="S2400" s="1"/>
      <c r="T2400" s="1"/>
      <c r="U2400" s="1"/>
      <c r="V2400" s="1"/>
      <c r="W2400" s="1"/>
      <c r="X2400" s="1"/>
      <c r="Y2400" s="1"/>
      <c r="Z2400" s="1"/>
      <c r="AA2400" s="1"/>
      <c r="AB2400" s="1"/>
      <c r="AC2400" s="1"/>
      <c r="AD2400" s="1"/>
      <c r="AE2400" s="1"/>
      <c r="AF2400" s="1"/>
      <c r="AG2400" s="1"/>
      <c r="AH2400" s="1"/>
      <c r="AI2400" s="1"/>
      <c r="AJ2400" s="1"/>
      <c r="AK2400" s="1"/>
      <c r="AL2400" s="1"/>
      <c r="AM2400" s="1"/>
      <c r="AN2400" s="1"/>
      <c r="AO2400" s="1"/>
      <c r="AP2400" s="1"/>
      <c r="AQ2400" s="1"/>
      <c r="AR2400" s="1"/>
      <c r="AS2400" s="1"/>
      <c r="AT2400" s="1"/>
      <c r="AU2400" s="1"/>
      <c r="AV2400" s="1"/>
      <c r="AW2400" s="1"/>
      <c r="AX2400" s="1"/>
      <c r="AY2400" s="1"/>
      <c r="AZ2400" s="1"/>
      <c r="BA2400" s="1"/>
      <c r="BB2400" s="1"/>
      <c r="BC2400" s="1"/>
      <c r="BD2400" s="1"/>
      <c r="BE2400" s="1"/>
      <c r="BF2400" s="1"/>
      <c r="BG2400" s="1"/>
      <c r="BH2400" s="1"/>
      <c r="BI2400" s="1"/>
      <c r="BJ2400" s="1"/>
      <c r="BK2400" s="1"/>
      <c r="BL2400" s="1"/>
      <c r="BM2400" s="1"/>
      <c r="BN2400" s="1"/>
      <c r="BO2400" s="1"/>
      <c r="BP2400" s="1"/>
      <c r="BQ2400" s="1"/>
      <c r="BR2400" s="1"/>
      <c r="BS2400" s="1"/>
      <c r="BT2400" s="1"/>
      <c r="BU2400" s="1"/>
      <c r="BV2400" s="1"/>
      <c r="BW2400" s="1"/>
      <c r="BX2400" s="1"/>
      <c r="BY2400" s="1"/>
      <c r="BZ2400" s="1"/>
      <c r="CA2400" s="1"/>
      <c r="CB2400" s="1"/>
      <c r="CC2400" s="1"/>
      <c r="CD2400" s="1"/>
      <c r="CE2400" s="1"/>
      <c r="CF2400" s="1"/>
      <c r="CG2400" s="1"/>
      <c r="CH2400" s="1"/>
      <c r="CI2400" s="1"/>
      <c r="CJ2400" s="1"/>
      <c r="CK2400" s="1"/>
      <c r="CL2400" s="1"/>
      <c r="CM2400" s="1"/>
      <c r="CN2400" s="1"/>
      <c r="CO2400" s="1"/>
      <c r="CP2400" s="1"/>
      <c r="CQ2400" s="1"/>
      <c r="CR2400" s="1"/>
      <c r="CS2400" s="1"/>
      <c r="CT2400" s="1"/>
      <c r="CU2400" s="1"/>
      <c r="CV2400" s="1"/>
      <c r="CW2400" s="1"/>
      <c r="CX2400" s="1"/>
      <c r="CY2400" s="1"/>
      <c r="CZ2400" s="1"/>
      <c r="DA2400" s="1"/>
      <c r="DB2400" s="1"/>
      <c r="DC2400" s="1"/>
      <c r="DD2400" s="1"/>
      <c r="DE2400" s="1"/>
      <c r="DF2400" s="1"/>
      <c r="DG2400" s="1"/>
      <c r="DH2400" s="1"/>
      <c r="DI2400" s="1"/>
      <c r="DJ2400" s="1"/>
      <c r="DK2400" s="1"/>
      <c r="DL2400" s="1"/>
      <c r="DM2400" s="1"/>
      <c r="DN2400" s="1"/>
      <c r="DO2400" s="1"/>
      <c r="DP2400" s="1"/>
      <c r="DQ2400" s="1"/>
      <c r="DR2400" s="1"/>
      <c r="DS2400" s="1"/>
      <c r="DT2400" s="1"/>
      <c r="DU2400" s="1"/>
      <c r="DV2400" s="1"/>
      <c r="DW2400" s="1"/>
      <c r="DX2400" s="1"/>
      <c r="DY2400" s="1"/>
      <c r="DZ2400" s="1"/>
      <c r="EA2400" s="1"/>
      <c r="EB2400" s="1"/>
      <c r="EC2400" s="1"/>
      <c r="ED2400" s="1"/>
      <c r="EE2400" s="1"/>
      <c r="EF2400" s="1"/>
      <c r="EG2400" s="1"/>
      <c r="EH2400" s="1"/>
      <c r="EI2400" s="1"/>
      <c r="EJ2400" s="1"/>
      <c r="EK2400" s="1"/>
      <c r="EL2400" s="1"/>
      <c r="EM2400" s="1"/>
      <c r="EN2400" s="1"/>
      <c r="EO2400" s="1"/>
      <c r="EP2400" s="1"/>
      <c r="EQ2400" s="1"/>
      <c r="ER2400" s="1"/>
      <c r="ES2400" s="1"/>
      <c r="ET2400" s="1"/>
      <c r="EU2400" s="1"/>
      <c r="EV2400" s="1"/>
      <c r="EW2400" s="1"/>
      <c r="EX2400" s="1"/>
      <c r="EY2400" s="1"/>
      <c r="EZ2400" s="1"/>
      <c r="FA2400" s="1"/>
      <c r="FB2400" s="1"/>
      <c r="FC2400" s="1"/>
      <c r="FD2400" s="1"/>
      <c r="FE2400" s="1"/>
      <c r="FF2400" s="1"/>
      <c r="FG2400" s="1"/>
      <c r="FH2400" s="1"/>
      <c r="FI2400" s="1"/>
      <c r="FJ2400" s="1"/>
      <c r="FK2400" s="1"/>
      <c r="FL2400" s="1"/>
      <c r="FM2400" s="1"/>
      <c r="FN2400" s="1"/>
      <c r="FO2400" s="1"/>
      <c r="FP2400" s="1"/>
      <c r="FQ2400" s="1"/>
      <c r="FR2400" s="1"/>
      <c r="FS2400" s="1"/>
      <c r="FT2400" s="1"/>
      <c r="FU2400" s="1"/>
      <c r="FV2400" s="1"/>
      <c r="FW2400" s="1"/>
      <c r="FX2400" s="1"/>
      <c r="FY2400" s="1"/>
      <c r="FZ2400" s="1"/>
      <c r="GA2400" s="1"/>
      <c r="GB2400" s="1"/>
      <c r="GC2400" s="1"/>
      <c r="GD2400" s="1"/>
      <c r="GE2400" s="1"/>
      <c r="GF2400" s="1"/>
      <c r="GG2400" s="1"/>
      <c r="GH2400" s="1"/>
      <c r="GI2400" s="1"/>
      <c r="GJ2400" s="1"/>
      <c r="GK2400" s="1"/>
      <c r="GL2400" s="1"/>
      <c r="GM2400" s="1"/>
      <c r="GN2400" s="1"/>
      <c r="GO2400" s="1"/>
    </row>
    <row r="2401" spans="1:197" s="40" customFormat="1" x14ac:dyDescent="0.25">
      <c r="A2401" s="41"/>
      <c r="B2401" s="4"/>
      <c r="C2401" s="41"/>
      <c r="D2401" s="42"/>
      <c r="E2401" s="42"/>
      <c r="F2401" s="42"/>
      <c r="G2401" s="1"/>
      <c r="H2401" s="1"/>
      <c r="I2401" s="1"/>
      <c r="J2401" s="1"/>
      <c r="K2401" s="1"/>
      <c r="L2401" s="1"/>
      <c r="M2401" s="2"/>
      <c r="N2401" s="1"/>
      <c r="O2401" s="1"/>
      <c r="P2401" s="1"/>
      <c r="Q2401" s="1"/>
      <c r="R2401" s="1"/>
      <c r="S2401" s="1"/>
      <c r="T2401" s="1"/>
      <c r="U2401" s="1"/>
      <c r="V2401" s="1"/>
      <c r="W2401" s="1"/>
      <c r="X2401" s="1"/>
      <c r="Y2401" s="1"/>
      <c r="Z2401" s="1"/>
      <c r="AA2401" s="1"/>
      <c r="AB2401" s="1"/>
      <c r="AC2401" s="1"/>
      <c r="AD2401" s="1"/>
      <c r="AE2401" s="1"/>
      <c r="AF2401" s="1"/>
      <c r="AG2401" s="1"/>
      <c r="AH2401" s="1"/>
      <c r="AI2401" s="1"/>
      <c r="AJ2401" s="1"/>
      <c r="AK2401" s="1"/>
      <c r="AL2401" s="1"/>
      <c r="AM2401" s="1"/>
      <c r="AN2401" s="1"/>
      <c r="AO2401" s="1"/>
      <c r="AP2401" s="1"/>
      <c r="AQ2401" s="1"/>
      <c r="AR2401" s="1"/>
      <c r="AS2401" s="1"/>
      <c r="AT2401" s="1"/>
      <c r="AU2401" s="1"/>
      <c r="AV2401" s="1"/>
      <c r="AW2401" s="1"/>
      <c r="AX2401" s="1"/>
      <c r="AY2401" s="1"/>
      <c r="AZ2401" s="1"/>
      <c r="BA2401" s="1"/>
      <c r="BB2401" s="1"/>
      <c r="BC2401" s="1"/>
      <c r="BD2401" s="1"/>
      <c r="BE2401" s="1"/>
      <c r="BF2401" s="1"/>
      <c r="BG2401" s="1"/>
      <c r="BH2401" s="1"/>
      <c r="BI2401" s="1"/>
      <c r="BJ2401" s="1"/>
      <c r="BK2401" s="1"/>
      <c r="BL2401" s="1"/>
      <c r="BM2401" s="1"/>
      <c r="BN2401" s="1"/>
      <c r="BO2401" s="1"/>
      <c r="BP2401" s="1"/>
      <c r="BQ2401" s="1"/>
      <c r="BR2401" s="1"/>
      <c r="BS2401" s="1"/>
      <c r="BT2401" s="1"/>
      <c r="BU2401" s="1"/>
      <c r="BV2401" s="1"/>
      <c r="BW2401" s="1"/>
      <c r="BX2401" s="1"/>
      <c r="BY2401" s="1"/>
      <c r="BZ2401" s="1"/>
      <c r="CA2401" s="1"/>
      <c r="CB2401" s="1"/>
      <c r="CC2401" s="1"/>
      <c r="CD2401" s="1"/>
      <c r="CE2401" s="1"/>
      <c r="CF2401" s="1"/>
      <c r="CG2401" s="1"/>
      <c r="CH2401" s="1"/>
      <c r="CI2401" s="1"/>
      <c r="CJ2401" s="1"/>
      <c r="CK2401" s="1"/>
      <c r="CL2401" s="1"/>
      <c r="CM2401" s="1"/>
      <c r="CN2401" s="1"/>
      <c r="CO2401" s="1"/>
      <c r="CP2401" s="1"/>
      <c r="CQ2401" s="1"/>
      <c r="CR2401" s="1"/>
      <c r="CS2401" s="1"/>
      <c r="CT2401" s="1"/>
      <c r="CU2401" s="1"/>
      <c r="CV2401" s="1"/>
      <c r="CW2401" s="1"/>
      <c r="CX2401" s="1"/>
      <c r="CY2401" s="1"/>
      <c r="CZ2401" s="1"/>
      <c r="DA2401" s="1"/>
      <c r="DB2401" s="1"/>
      <c r="DC2401" s="1"/>
      <c r="DD2401" s="1"/>
      <c r="DE2401" s="1"/>
      <c r="DF2401" s="1"/>
      <c r="DG2401" s="1"/>
      <c r="DH2401" s="1"/>
      <c r="DI2401" s="1"/>
      <c r="DJ2401" s="1"/>
      <c r="DK2401" s="1"/>
      <c r="DL2401" s="1"/>
      <c r="DM2401" s="1"/>
      <c r="DN2401" s="1"/>
      <c r="DO2401" s="1"/>
      <c r="DP2401" s="1"/>
      <c r="DQ2401" s="1"/>
      <c r="DR2401" s="1"/>
      <c r="DS2401" s="1"/>
      <c r="DT2401" s="1"/>
      <c r="DU2401" s="1"/>
      <c r="DV2401" s="1"/>
      <c r="DW2401" s="1"/>
      <c r="DX2401" s="1"/>
      <c r="DY2401" s="1"/>
      <c r="DZ2401" s="1"/>
      <c r="EA2401" s="1"/>
      <c r="EB2401" s="1"/>
      <c r="EC2401" s="1"/>
      <c r="ED2401" s="1"/>
      <c r="EE2401" s="1"/>
      <c r="EF2401" s="1"/>
      <c r="EG2401" s="1"/>
      <c r="EH2401" s="1"/>
      <c r="EI2401" s="1"/>
      <c r="EJ2401" s="1"/>
      <c r="EK2401" s="1"/>
      <c r="EL2401" s="1"/>
      <c r="EM2401" s="1"/>
      <c r="EN2401" s="1"/>
      <c r="EO2401" s="1"/>
      <c r="EP2401" s="1"/>
      <c r="EQ2401" s="1"/>
      <c r="ER2401" s="1"/>
      <c r="ES2401" s="1"/>
      <c r="ET2401" s="1"/>
      <c r="EU2401" s="1"/>
      <c r="EV2401" s="1"/>
      <c r="EW2401" s="1"/>
      <c r="EX2401" s="1"/>
      <c r="EY2401" s="1"/>
      <c r="EZ2401" s="1"/>
      <c r="FA2401" s="1"/>
      <c r="FB2401" s="1"/>
      <c r="FC2401" s="1"/>
      <c r="FD2401" s="1"/>
      <c r="FE2401" s="1"/>
      <c r="FF2401" s="1"/>
      <c r="FG2401" s="1"/>
      <c r="FH2401" s="1"/>
      <c r="FI2401" s="1"/>
      <c r="FJ2401" s="1"/>
      <c r="FK2401" s="1"/>
      <c r="FL2401" s="1"/>
      <c r="FM2401" s="1"/>
      <c r="FN2401" s="1"/>
      <c r="FO2401" s="1"/>
      <c r="FP2401" s="1"/>
      <c r="FQ2401" s="1"/>
      <c r="FR2401" s="1"/>
      <c r="FS2401" s="1"/>
      <c r="FT2401" s="1"/>
      <c r="FU2401" s="1"/>
      <c r="FV2401" s="1"/>
      <c r="FW2401" s="1"/>
      <c r="FX2401" s="1"/>
      <c r="FY2401" s="1"/>
      <c r="FZ2401" s="1"/>
      <c r="GA2401" s="1"/>
      <c r="GB2401" s="1"/>
      <c r="GC2401" s="1"/>
      <c r="GD2401" s="1"/>
      <c r="GE2401" s="1"/>
      <c r="GF2401" s="1"/>
      <c r="GG2401" s="1"/>
      <c r="GH2401" s="1"/>
      <c r="GI2401" s="1"/>
      <c r="GJ2401" s="1"/>
      <c r="GK2401" s="1"/>
      <c r="GL2401" s="1"/>
      <c r="GM2401" s="1"/>
      <c r="GN2401" s="1"/>
      <c r="GO2401" s="1"/>
    </row>
    <row r="2402" spans="1:197" s="40" customFormat="1" x14ac:dyDescent="0.25">
      <c r="A2402" s="41"/>
      <c r="B2402" s="4"/>
      <c r="C2402" s="41"/>
      <c r="D2402" s="42"/>
      <c r="E2402" s="42"/>
      <c r="F2402" s="42"/>
      <c r="G2402" s="1"/>
      <c r="H2402" s="1"/>
      <c r="I2402" s="1"/>
      <c r="J2402" s="1"/>
      <c r="K2402" s="1"/>
      <c r="L2402" s="1"/>
      <c r="M2402" s="2"/>
      <c r="N2402" s="1"/>
      <c r="O2402" s="1"/>
      <c r="P2402" s="1"/>
      <c r="Q2402" s="1"/>
      <c r="R2402" s="1"/>
      <c r="S2402" s="1"/>
      <c r="T2402" s="1"/>
      <c r="U2402" s="1"/>
      <c r="V2402" s="1"/>
      <c r="W2402" s="1"/>
      <c r="X2402" s="1"/>
      <c r="Y2402" s="1"/>
      <c r="Z2402" s="1"/>
      <c r="AA2402" s="1"/>
      <c r="AB2402" s="1"/>
      <c r="AC2402" s="1"/>
      <c r="AD2402" s="1"/>
      <c r="AE2402" s="1"/>
      <c r="AF2402" s="1"/>
      <c r="AG2402" s="1"/>
      <c r="AH2402" s="1"/>
      <c r="AI2402" s="1"/>
      <c r="AJ2402" s="1"/>
      <c r="AK2402" s="1"/>
      <c r="AL2402" s="1"/>
      <c r="AM2402" s="1"/>
      <c r="AN2402" s="1"/>
      <c r="AO2402" s="1"/>
      <c r="AP2402" s="1"/>
      <c r="AQ2402" s="1"/>
      <c r="AR2402" s="1"/>
      <c r="AS2402" s="1"/>
      <c r="AT2402" s="1"/>
      <c r="AU2402" s="1"/>
      <c r="AV2402" s="1"/>
      <c r="AW2402" s="1"/>
      <c r="AX2402" s="1"/>
      <c r="AY2402" s="1"/>
      <c r="AZ2402" s="1"/>
      <c r="BA2402" s="1"/>
      <c r="BB2402" s="1"/>
      <c r="BC2402" s="1"/>
      <c r="BD2402" s="1"/>
      <c r="BE2402" s="1"/>
      <c r="BF2402" s="1"/>
      <c r="BG2402" s="1"/>
      <c r="BH2402" s="1"/>
      <c r="BI2402" s="1"/>
      <c r="BJ2402" s="1"/>
      <c r="BK2402" s="1"/>
      <c r="BL2402" s="1"/>
      <c r="BM2402" s="1"/>
      <c r="BN2402" s="1"/>
      <c r="BO2402" s="1"/>
      <c r="BP2402" s="1"/>
      <c r="BQ2402" s="1"/>
      <c r="BR2402" s="1"/>
      <c r="BS2402" s="1"/>
      <c r="BT2402" s="1"/>
      <c r="BU2402" s="1"/>
      <c r="BV2402" s="1"/>
      <c r="BW2402" s="1"/>
      <c r="BX2402" s="1"/>
      <c r="BY2402" s="1"/>
      <c r="BZ2402" s="1"/>
      <c r="CA2402" s="1"/>
      <c r="CB2402" s="1"/>
      <c r="CC2402" s="1"/>
      <c r="CD2402" s="1"/>
      <c r="CE2402" s="1"/>
      <c r="CF2402" s="1"/>
      <c r="CG2402" s="1"/>
      <c r="CH2402" s="1"/>
      <c r="CI2402" s="1"/>
      <c r="CJ2402" s="1"/>
      <c r="CK2402" s="1"/>
      <c r="CL2402" s="1"/>
      <c r="CM2402" s="1"/>
      <c r="CN2402" s="1"/>
      <c r="CO2402" s="1"/>
      <c r="CP2402" s="1"/>
      <c r="CQ2402" s="1"/>
      <c r="CR2402" s="1"/>
      <c r="CS2402" s="1"/>
      <c r="CT2402" s="1"/>
      <c r="CU2402" s="1"/>
      <c r="CV2402" s="1"/>
      <c r="CW2402" s="1"/>
      <c r="CX2402" s="1"/>
      <c r="CY2402" s="1"/>
      <c r="CZ2402" s="1"/>
      <c r="DA2402" s="1"/>
      <c r="DB2402" s="1"/>
      <c r="DC2402" s="1"/>
      <c r="DD2402" s="1"/>
      <c r="DE2402" s="1"/>
      <c r="DF2402" s="1"/>
      <c r="DG2402" s="1"/>
      <c r="DH2402" s="1"/>
      <c r="DI2402" s="1"/>
      <c r="DJ2402" s="1"/>
      <c r="DK2402" s="1"/>
      <c r="DL2402" s="1"/>
      <c r="DM2402" s="1"/>
      <c r="DN2402" s="1"/>
      <c r="DO2402" s="1"/>
      <c r="DP2402" s="1"/>
      <c r="DQ2402" s="1"/>
      <c r="DR2402" s="1"/>
      <c r="DS2402" s="1"/>
      <c r="DT2402" s="1"/>
      <c r="DU2402" s="1"/>
      <c r="DV2402" s="1"/>
      <c r="DW2402" s="1"/>
      <c r="DX2402" s="1"/>
      <c r="DY2402" s="1"/>
      <c r="DZ2402" s="1"/>
      <c r="EA2402" s="1"/>
      <c r="EB2402" s="1"/>
      <c r="EC2402" s="1"/>
      <c r="ED2402" s="1"/>
      <c r="EE2402" s="1"/>
      <c r="EF2402" s="1"/>
      <c r="EG2402" s="1"/>
      <c r="EH2402" s="1"/>
      <c r="EI2402" s="1"/>
      <c r="EJ2402" s="1"/>
      <c r="EK2402" s="1"/>
      <c r="EL2402" s="1"/>
      <c r="EM2402" s="1"/>
      <c r="EN2402" s="1"/>
      <c r="EO2402" s="1"/>
      <c r="EP2402" s="1"/>
      <c r="EQ2402" s="1"/>
      <c r="ER2402" s="1"/>
      <c r="ES2402" s="1"/>
      <c r="ET2402" s="1"/>
      <c r="EU2402" s="1"/>
      <c r="EV2402" s="1"/>
      <c r="EW2402" s="1"/>
      <c r="EX2402" s="1"/>
      <c r="EY2402" s="1"/>
      <c r="EZ2402" s="1"/>
      <c r="FA2402" s="1"/>
      <c r="FB2402" s="1"/>
      <c r="FC2402" s="1"/>
      <c r="FD2402" s="1"/>
      <c r="FE2402" s="1"/>
      <c r="FF2402" s="1"/>
      <c r="FG2402" s="1"/>
      <c r="FH2402" s="1"/>
      <c r="FI2402" s="1"/>
      <c r="FJ2402" s="1"/>
      <c r="FK2402" s="1"/>
      <c r="FL2402" s="1"/>
      <c r="FM2402" s="1"/>
      <c r="FN2402" s="1"/>
      <c r="FO2402" s="1"/>
      <c r="FP2402" s="1"/>
      <c r="FQ2402" s="1"/>
      <c r="FR2402" s="1"/>
      <c r="FS2402" s="1"/>
      <c r="FT2402" s="1"/>
      <c r="FU2402" s="1"/>
      <c r="FV2402" s="1"/>
      <c r="FW2402" s="1"/>
      <c r="FX2402" s="1"/>
      <c r="FY2402" s="1"/>
      <c r="FZ2402" s="1"/>
      <c r="GA2402" s="1"/>
      <c r="GB2402" s="1"/>
      <c r="GC2402" s="1"/>
      <c r="GD2402" s="1"/>
      <c r="GE2402" s="1"/>
      <c r="GF2402" s="1"/>
      <c r="GG2402" s="1"/>
      <c r="GH2402" s="1"/>
      <c r="GI2402" s="1"/>
      <c r="GJ2402" s="1"/>
      <c r="GK2402" s="1"/>
      <c r="GL2402" s="1"/>
      <c r="GM2402" s="1"/>
      <c r="GN2402" s="1"/>
      <c r="GO2402" s="1"/>
    </row>
    <row r="2403" spans="1:197" s="40" customFormat="1" x14ac:dyDescent="0.25">
      <c r="A2403" s="41"/>
      <c r="B2403" s="4"/>
      <c r="C2403" s="41"/>
      <c r="D2403" s="42"/>
      <c r="E2403" s="42"/>
      <c r="F2403" s="42"/>
      <c r="G2403" s="1"/>
      <c r="H2403" s="1"/>
      <c r="I2403" s="1"/>
      <c r="J2403" s="1"/>
      <c r="K2403" s="1"/>
      <c r="L2403" s="1"/>
      <c r="M2403" s="2"/>
      <c r="N2403" s="1"/>
      <c r="O2403" s="1"/>
      <c r="P2403" s="1"/>
      <c r="Q2403" s="1"/>
      <c r="R2403" s="1"/>
      <c r="S2403" s="1"/>
      <c r="T2403" s="1"/>
      <c r="U2403" s="1"/>
      <c r="V2403" s="1"/>
      <c r="W2403" s="1"/>
      <c r="X2403" s="1"/>
      <c r="Y2403" s="1"/>
      <c r="Z2403" s="1"/>
      <c r="AA2403" s="1"/>
      <c r="AB2403" s="1"/>
      <c r="AC2403" s="1"/>
      <c r="AD2403" s="1"/>
      <c r="AE2403" s="1"/>
      <c r="AF2403" s="1"/>
      <c r="AG2403" s="1"/>
      <c r="AH2403" s="1"/>
      <c r="AI2403" s="1"/>
      <c r="AJ2403" s="1"/>
      <c r="AK2403" s="1"/>
      <c r="AL2403" s="1"/>
      <c r="AM2403" s="1"/>
      <c r="AN2403" s="1"/>
      <c r="AO2403" s="1"/>
      <c r="AP2403" s="1"/>
      <c r="AQ2403" s="1"/>
      <c r="AR2403" s="1"/>
      <c r="AS2403" s="1"/>
      <c r="AT2403" s="1"/>
      <c r="AU2403" s="1"/>
      <c r="AV2403" s="1"/>
      <c r="AW2403" s="1"/>
      <c r="AX2403" s="1"/>
      <c r="AY2403" s="1"/>
      <c r="AZ2403" s="1"/>
      <c r="BA2403" s="1"/>
      <c r="BB2403" s="1"/>
      <c r="BC2403" s="1"/>
      <c r="BD2403" s="1"/>
      <c r="BE2403" s="1"/>
      <c r="BF2403" s="1"/>
      <c r="BG2403" s="1"/>
      <c r="BH2403" s="1"/>
      <c r="BI2403" s="1"/>
      <c r="BJ2403" s="1"/>
      <c r="BK2403" s="1"/>
      <c r="BL2403" s="1"/>
      <c r="BM2403" s="1"/>
      <c r="BN2403" s="1"/>
      <c r="BO2403" s="1"/>
      <c r="BP2403" s="1"/>
      <c r="BQ2403" s="1"/>
      <c r="BR2403" s="1"/>
      <c r="BS2403" s="1"/>
      <c r="BT2403" s="1"/>
      <c r="BU2403" s="1"/>
      <c r="BV2403" s="1"/>
      <c r="BW2403" s="1"/>
      <c r="BX2403" s="1"/>
      <c r="BY2403" s="1"/>
      <c r="BZ2403" s="1"/>
      <c r="CA2403" s="1"/>
      <c r="CB2403" s="1"/>
      <c r="CC2403" s="1"/>
      <c r="CD2403" s="1"/>
      <c r="CE2403" s="1"/>
      <c r="CF2403" s="1"/>
      <c r="CG2403" s="1"/>
      <c r="CH2403" s="1"/>
      <c r="CI2403" s="1"/>
      <c r="CJ2403" s="1"/>
      <c r="CK2403" s="1"/>
      <c r="CL2403" s="1"/>
      <c r="CM2403" s="1"/>
      <c r="CN2403" s="1"/>
      <c r="CO2403" s="1"/>
      <c r="CP2403" s="1"/>
      <c r="CQ2403" s="1"/>
      <c r="CR2403" s="1"/>
      <c r="CS2403" s="1"/>
      <c r="CT2403" s="1"/>
      <c r="CU2403" s="1"/>
      <c r="CV2403" s="1"/>
      <c r="CW2403" s="1"/>
      <c r="CX2403" s="1"/>
      <c r="CY2403" s="1"/>
      <c r="CZ2403" s="1"/>
      <c r="DA2403" s="1"/>
      <c r="DB2403" s="1"/>
      <c r="DC2403" s="1"/>
      <c r="DD2403" s="1"/>
      <c r="DE2403" s="1"/>
      <c r="DF2403" s="1"/>
      <c r="DG2403" s="1"/>
      <c r="DH2403" s="1"/>
      <c r="DI2403" s="1"/>
      <c r="DJ2403" s="1"/>
      <c r="DK2403" s="1"/>
      <c r="DL2403" s="1"/>
      <c r="DM2403" s="1"/>
      <c r="DN2403" s="1"/>
      <c r="DO2403" s="1"/>
      <c r="DP2403" s="1"/>
      <c r="DQ2403" s="1"/>
      <c r="DR2403" s="1"/>
      <c r="DS2403" s="1"/>
      <c r="DT2403" s="1"/>
      <c r="DU2403" s="1"/>
      <c r="DV2403" s="1"/>
      <c r="DW2403" s="1"/>
      <c r="DX2403" s="1"/>
      <c r="DY2403" s="1"/>
      <c r="DZ2403" s="1"/>
      <c r="EA2403" s="1"/>
      <c r="EB2403" s="1"/>
      <c r="EC2403" s="1"/>
      <c r="ED2403" s="1"/>
      <c r="EE2403" s="1"/>
      <c r="EF2403" s="1"/>
      <c r="EG2403" s="1"/>
      <c r="EH2403" s="1"/>
      <c r="EI2403" s="1"/>
      <c r="EJ2403" s="1"/>
      <c r="EK2403" s="1"/>
      <c r="EL2403" s="1"/>
      <c r="EM2403" s="1"/>
      <c r="EN2403" s="1"/>
      <c r="EO2403" s="1"/>
      <c r="EP2403" s="1"/>
      <c r="EQ2403" s="1"/>
      <c r="ER2403" s="1"/>
      <c r="ES2403" s="1"/>
      <c r="ET2403" s="1"/>
      <c r="EU2403" s="1"/>
      <c r="EV2403" s="1"/>
      <c r="EW2403" s="1"/>
      <c r="EX2403" s="1"/>
      <c r="EY2403" s="1"/>
      <c r="EZ2403" s="1"/>
      <c r="FA2403" s="1"/>
      <c r="FB2403" s="1"/>
      <c r="FC2403" s="1"/>
      <c r="FD2403" s="1"/>
      <c r="FE2403" s="1"/>
      <c r="FF2403" s="1"/>
      <c r="FG2403" s="1"/>
      <c r="FH2403" s="1"/>
      <c r="FI2403" s="1"/>
      <c r="FJ2403" s="1"/>
      <c r="FK2403" s="1"/>
      <c r="FL2403" s="1"/>
      <c r="FM2403" s="1"/>
      <c r="FN2403" s="1"/>
      <c r="FO2403" s="1"/>
      <c r="FP2403" s="1"/>
      <c r="FQ2403" s="1"/>
      <c r="FR2403" s="1"/>
      <c r="FS2403" s="1"/>
      <c r="FT2403" s="1"/>
      <c r="FU2403" s="1"/>
      <c r="FV2403" s="1"/>
      <c r="FW2403" s="1"/>
      <c r="FX2403" s="1"/>
      <c r="FY2403" s="1"/>
      <c r="FZ2403" s="1"/>
      <c r="GA2403" s="1"/>
      <c r="GB2403" s="1"/>
      <c r="GC2403" s="1"/>
      <c r="GD2403" s="1"/>
      <c r="GE2403" s="1"/>
      <c r="GF2403" s="1"/>
      <c r="GG2403" s="1"/>
      <c r="GH2403" s="1"/>
      <c r="GI2403" s="1"/>
      <c r="GJ2403" s="1"/>
      <c r="GK2403" s="1"/>
      <c r="GL2403" s="1"/>
      <c r="GM2403" s="1"/>
      <c r="GN2403" s="1"/>
      <c r="GO2403" s="1"/>
    </row>
    <row r="2404" spans="1:197" s="40" customFormat="1" x14ac:dyDescent="0.25">
      <c r="A2404" s="41"/>
      <c r="B2404" s="4"/>
      <c r="C2404" s="41"/>
      <c r="D2404" s="42"/>
      <c r="E2404" s="42"/>
      <c r="F2404" s="42"/>
      <c r="G2404" s="1"/>
      <c r="H2404" s="1"/>
      <c r="I2404" s="1"/>
      <c r="J2404" s="1"/>
      <c r="K2404" s="1"/>
      <c r="L2404" s="1"/>
      <c r="M2404" s="2"/>
      <c r="N2404" s="1"/>
      <c r="O2404" s="1"/>
      <c r="P2404" s="1"/>
      <c r="Q2404" s="1"/>
      <c r="R2404" s="1"/>
      <c r="S2404" s="1"/>
      <c r="T2404" s="1"/>
      <c r="U2404" s="1"/>
      <c r="V2404" s="1"/>
      <c r="W2404" s="1"/>
      <c r="X2404" s="1"/>
      <c r="Y2404" s="1"/>
      <c r="Z2404" s="1"/>
      <c r="AA2404" s="1"/>
      <c r="AB2404" s="1"/>
      <c r="AC2404" s="1"/>
      <c r="AD2404" s="1"/>
      <c r="AE2404" s="1"/>
      <c r="AF2404" s="1"/>
      <c r="AG2404" s="1"/>
      <c r="AH2404" s="1"/>
      <c r="AI2404" s="1"/>
      <c r="AJ2404" s="1"/>
      <c r="AK2404" s="1"/>
      <c r="AL2404" s="1"/>
      <c r="AM2404" s="1"/>
      <c r="AN2404" s="1"/>
      <c r="AO2404" s="1"/>
      <c r="AP2404" s="1"/>
      <c r="AQ2404" s="1"/>
      <c r="AR2404" s="1"/>
      <c r="AS2404" s="1"/>
      <c r="AT2404" s="1"/>
      <c r="AU2404" s="1"/>
      <c r="AV2404" s="1"/>
      <c r="AW2404" s="1"/>
      <c r="AX2404" s="1"/>
      <c r="AY2404" s="1"/>
      <c r="AZ2404" s="1"/>
      <c r="BA2404" s="1"/>
      <c r="BB2404" s="1"/>
      <c r="BC2404" s="1"/>
      <c r="BD2404" s="1"/>
      <c r="BE2404" s="1"/>
      <c r="BF2404" s="1"/>
      <c r="BG2404" s="1"/>
      <c r="BH2404" s="1"/>
      <c r="BI2404" s="1"/>
      <c r="BJ2404" s="1"/>
      <c r="BK2404" s="1"/>
      <c r="BL2404" s="1"/>
      <c r="BM2404" s="1"/>
      <c r="BN2404" s="1"/>
      <c r="BO2404" s="1"/>
      <c r="BP2404" s="1"/>
      <c r="BQ2404" s="1"/>
      <c r="BR2404" s="1"/>
      <c r="BS2404" s="1"/>
      <c r="BT2404" s="1"/>
      <c r="BU2404" s="1"/>
      <c r="BV2404" s="1"/>
      <c r="BW2404" s="1"/>
      <c r="BX2404" s="1"/>
      <c r="BY2404" s="1"/>
      <c r="BZ2404" s="1"/>
      <c r="CA2404" s="1"/>
      <c r="CB2404" s="1"/>
      <c r="CC2404" s="1"/>
      <c r="CD2404" s="1"/>
      <c r="CE2404" s="1"/>
      <c r="CF2404" s="1"/>
      <c r="CG2404" s="1"/>
      <c r="CH2404" s="1"/>
      <c r="CI2404" s="1"/>
      <c r="CJ2404" s="1"/>
      <c r="CK2404" s="1"/>
      <c r="CL2404" s="1"/>
      <c r="CM2404" s="1"/>
      <c r="CN2404" s="1"/>
      <c r="CO2404" s="1"/>
      <c r="CP2404" s="1"/>
      <c r="CQ2404" s="1"/>
      <c r="CR2404" s="1"/>
      <c r="CS2404" s="1"/>
      <c r="CT2404" s="1"/>
      <c r="CU2404" s="1"/>
      <c r="CV2404" s="1"/>
      <c r="CW2404" s="1"/>
      <c r="CX2404" s="1"/>
      <c r="CY2404" s="1"/>
      <c r="CZ2404" s="1"/>
      <c r="DA2404" s="1"/>
      <c r="DB2404" s="1"/>
      <c r="DC2404" s="1"/>
      <c r="DD2404" s="1"/>
      <c r="DE2404" s="1"/>
      <c r="DF2404" s="1"/>
      <c r="DG2404" s="1"/>
      <c r="DH2404" s="1"/>
      <c r="DI2404" s="1"/>
      <c r="DJ2404" s="1"/>
      <c r="DK2404" s="1"/>
      <c r="DL2404" s="1"/>
      <c r="DM2404" s="1"/>
      <c r="DN2404" s="1"/>
      <c r="DO2404" s="1"/>
      <c r="DP2404" s="1"/>
      <c r="DQ2404" s="1"/>
      <c r="DR2404" s="1"/>
      <c r="DS2404" s="1"/>
      <c r="DT2404" s="1"/>
      <c r="DU2404" s="1"/>
      <c r="DV2404" s="1"/>
      <c r="DW2404" s="1"/>
      <c r="DX2404" s="1"/>
      <c r="DY2404" s="1"/>
      <c r="DZ2404" s="1"/>
      <c r="EA2404" s="1"/>
      <c r="EB2404" s="1"/>
      <c r="EC2404" s="1"/>
      <c r="ED2404" s="1"/>
      <c r="EE2404" s="1"/>
      <c r="EF2404" s="1"/>
      <c r="EG2404" s="1"/>
      <c r="EH2404" s="1"/>
      <c r="EI2404" s="1"/>
      <c r="EJ2404" s="1"/>
      <c r="EK2404" s="1"/>
      <c r="EL2404" s="1"/>
      <c r="EM2404" s="1"/>
      <c r="EN2404" s="1"/>
      <c r="EO2404" s="1"/>
      <c r="EP2404" s="1"/>
      <c r="EQ2404" s="1"/>
      <c r="ER2404" s="1"/>
      <c r="ES2404" s="1"/>
      <c r="ET2404" s="1"/>
      <c r="EU2404" s="1"/>
      <c r="EV2404" s="1"/>
      <c r="EW2404" s="1"/>
      <c r="EX2404" s="1"/>
      <c r="EY2404" s="1"/>
      <c r="EZ2404" s="1"/>
      <c r="FA2404" s="1"/>
      <c r="FB2404" s="1"/>
      <c r="FC2404" s="1"/>
      <c r="FD2404" s="1"/>
      <c r="FE2404" s="1"/>
      <c r="FF2404" s="1"/>
      <c r="FG2404" s="1"/>
      <c r="FH2404" s="1"/>
      <c r="FI2404" s="1"/>
      <c r="FJ2404" s="1"/>
      <c r="FK2404" s="1"/>
      <c r="FL2404" s="1"/>
      <c r="FM2404" s="1"/>
      <c r="FN2404" s="1"/>
      <c r="FO2404" s="1"/>
      <c r="FP2404" s="1"/>
      <c r="FQ2404" s="1"/>
      <c r="FR2404" s="1"/>
      <c r="FS2404" s="1"/>
      <c r="FT2404" s="1"/>
      <c r="FU2404" s="1"/>
      <c r="FV2404" s="1"/>
      <c r="FW2404" s="1"/>
      <c r="FX2404" s="1"/>
      <c r="FY2404" s="1"/>
      <c r="FZ2404" s="1"/>
      <c r="GA2404" s="1"/>
      <c r="GB2404" s="1"/>
      <c r="GC2404" s="1"/>
      <c r="GD2404" s="1"/>
      <c r="GE2404" s="1"/>
      <c r="GF2404" s="1"/>
      <c r="GG2404" s="1"/>
      <c r="GH2404" s="1"/>
      <c r="GI2404" s="1"/>
      <c r="GJ2404" s="1"/>
      <c r="GK2404" s="1"/>
      <c r="GL2404" s="1"/>
      <c r="GM2404" s="1"/>
      <c r="GN2404" s="1"/>
      <c r="GO2404" s="1"/>
    </row>
    <row r="2405" spans="1:197" s="40" customFormat="1" x14ac:dyDescent="0.25">
      <c r="A2405" s="41"/>
      <c r="B2405" s="4"/>
      <c r="C2405" s="41"/>
      <c r="D2405" s="42"/>
      <c r="E2405" s="42"/>
      <c r="F2405" s="42"/>
      <c r="G2405" s="1"/>
      <c r="H2405" s="1"/>
      <c r="I2405" s="1"/>
      <c r="J2405" s="1"/>
      <c r="K2405" s="1"/>
      <c r="L2405" s="1"/>
      <c r="M2405" s="2"/>
      <c r="N2405" s="1"/>
      <c r="O2405" s="1"/>
      <c r="P2405" s="1"/>
      <c r="Q2405" s="1"/>
      <c r="R2405" s="1"/>
      <c r="S2405" s="1"/>
      <c r="T2405" s="1"/>
      <c r="U2405" s="1"/>
      <c r="V2405" s="1"/>
      <c r="W2405" s="1"/>
      <c r="X2405" s="1"/>
      <c r="Y2405" s="1"/>
      <c r="Z2405" s="1"/>
      <c r="AA2405" s="1"/>
      <c r="AB2405" s="1"/>
      <c r="AC2405" s="1"/>
      <c r="AD2405" s="1"/>
      <c r="AE2405" s="1"/>
      <c r="AF2405" s="1"/>
      <c r="AG2405" s="1"/>
      <c r="AH2405" s="1"/>
      <c r="AI2405" s="1"/>
      <c r="AJ2405" s="1"/>
      <c r="AK2405" s="1"/>
      <c r="AL2405" s="1"/>
      <c r="AM2405" s="1"/>
      <c r="AN2405" s="1"/>
      <c r="AO2405" s="1"/>
      <c r="AP2405" s="1"/>
      <c r="AQ2405" s="1"/>
      <c r="AR2405" s="1"/>
      <c r="AS2405" s="1"/>
      <c r="AT2405" s="1"/>
      <c r="AU2405" s="1"/>
      <c r="AV2405" s="1"/>
      <c r="AW2405" s="1"/>
      <c r="AX2405" s="1"/>
      <c r="AY2405" s="1"/>
      <c r="AZ2405" s="1"/>
      <c r="BA2405" s="1"/>
      <c r="BB2405" s="1"/>
      <c r="BC2405" s="1"/>
      <c r="BD2405" s="1"/>
      <c r="BE2405" s="1"/>
      <c r="BF2405" s="1"/>
      <c r="BG2405" s="1"/>
      <c r="BH2405" s="1"/>
      <c r="BI2405" s="1"/>
      <c r="BJ2405" s="1"/>
      <c r="BK2405" s="1"/>
      <c r="BL2405" s="1"/>
      <c r="BM2405" s="1"/>
      <c r="BN2405" s="1"/>
      <c r="BO2405" s="1"/>
      <c r="BP2405" s="1"/>
      <c r="BQ2405" s="1"/>
      <c r="BR2405" s="1"/>
      <c r="BS2405" s="1"/>
      <c r="BT2405" s="1"/>
      <c r="BU2405" s="1"/>
      <c r="BV2405" s="1"/>
      <c r="BW2405" s="1"/>
      <c r="BX2405" s="1"/>
      <c r="BY2405" s="1"/>
      <c r="BZ2405" s="1"/>
      <c r="CA2405" s="1"/>
      <c r="CB2405" s="1"/>
      <c r="CC2405" s="1"/>
      <c r="CD2405" s="1"/>
      <c r="CE2405" s="1"/>
      <c r="CF2405" s="1"/>
      <c r="CG2405" s="1"/>
      <c r="CH2405" s="1"/>
      <c r="CI2405" s="1"/>
      <c r="CJ2405" s="1"/>
      <c r="CK2405" s="1"/>
      <c r="CL2405" s="1"/>
      <c r="CM2405" s="1"/>
      <c r="CN2405" s="1"/>
      <c r="CO2405" s="1"/>
      <c r="CP2405" s="1"/>
      <c r="CQ2405" s="1"/>
      <c r="CR2405" s="1"/>
      <c r="CS2405" s="1"/>
      <c r="CT2405" s="1"/>
      <c r="CU2405" s="1"/>
      <c r="CV2405" s="1"/>
      <c r="CW2405" s="1"/>
      <c r="CX2405" s="1"/>
      <c r="CY2405" s="1"/>
      <c r="CZ2405" s="1"/>
      <c r="DA2405" s="1"/>
      <c r="DB2405" s="1"/>
      <c r="DC2405" s="1"/>
      <c r="DD2405" s="1"/>
      <c r="DE2405" s="1"/>
      <c r="DF2405" s="1"/>
      <c r="DG2405" s="1"/>
      <c r="DH2405" s="1"/>
      <c r="DI2405" s="1"/>
      <c r="DJ2405" s="1"/>
      <c r="DK2405" s="1"/>
      <c r="DL2405" s="1"/>
      <c r="DM2405" s="1"/>
      <c r="DN2405" s="1"/>
      <c r="DO2405" s="1"/>
      <c r="DP2405" s="1"/>
      <c r="DQ2405" s="1"/>
      <c r="DR2405" s="1"/>
      <c r="DS2405" s="1"/>
      <c r="DT2405" s="1"/>
      <c r="DU2405" s="1"/>
      <c r="DV2405" s="1"/>
      <c r="DW2405" s="1"/>
      <c r="DX2405" s="1"/>
      <c r="DY2405" s="1"/>
      <c r="DZ2405" s="1"/>
      <c r="EA2405" s="1"/>
      <c r="EB2405" s="1"/>
      <c r="EC2405" s="1"/>
      <c r="ED2405" s="1"/>
      <c r="EE2405" s="1"/>
      <c r="EF2405" s="1"/>
      <c r="EG2405" s="1"/>
      <c r="EH2405" s="1"/>
      <c r="EI2405" s="1"/>
      <c r="EJ2405" s="1"/>
      <c r="EK2405" s="1"/>
      <c r="EL2405" s="1"/>
      <c r="EM2405" s="1"/>
      <c r="EN2405" s="1"/>
      <c r="EO2405" s="1"/>
      <c r="EP2405" s="1"/>
      <c r="EQ2405" s="1"/>
      <c r="ER2405" s="1"/>
      <c r="ES2405" s="1"/>
      <c r="ET2405" s="1"/>
      <c r="EU2405" s="1"/>
      <c r="EV2405" s="1"/>
      <c r="EW2405" s="1"/>
      <c r="EX2405" s="1"/>
      <c r="EY2405" s="1"/>
      <c r="EZ2405" s="1"/>
      <c r="FA2405" s="1"/>
      <c r="FB2405" s="1"/>
      <c r="FC2405" s="1"/>
      <c r="FD2405" s="1"/>
      <c r="FE2405" s="1"/>
      <c r="FF2405" s="1"/>
      <c r="FG2405" s="1"/>
      <c r="FH2405" s="1"/>
      <c r="FI2405" s="1"/>
      <c r="FJ2405" s="1"/>
      <c r="FK2405" s="1"/>
      <c r="FL2405" s="1"/>
      <c r="FM2405" s="1"/>
      <c r="FN2405" s="1"/>
      <c r="FO2405" s="1"/>
      <c r="FP2405" s="1"/>
      <c r="FQ2405" s="1"/>
      <c r="FR2405" s="1"/>
      <c r="FS2405" s="1"/>
      <c r="FT2405" s="1"/>
      <c r="FU2405" s="1"/>
      <c r="FV2405" s="1"/>
      <c r="FW2405" s="1"/>
      <c r="FX2405" s="1"/>
      <c r="FY2405" s="1"/>
      <c r="FZ2405" s="1"/>
      <c r="GA2405" s="1"/>
      <c r="GB2405" s="1"/>
      <c r="GC2405" s="1"/>
      <c r="GD2405" s="1"/>
      <c r="GE2405" s="1"/>
      <c r="GF2405" s="1"/>
      <c r="GG2405" s="1"/>
      <c r="GH2405" s="1"/>
      <c r="GI2405" s="1"/>
      <c r="GJ2405" s="1"/>
      <c r="GK2405" s="1"/>
      <c r="GL2405" s="1"/>
      <c r="GM2405" s="1"/>
      <c r="GN2405" s="1"/>
      <c r="GO2405" s="1"/>
    </row>
    <row r="2406" spans="1:197" s="40" customFormat="1" x14ac:dyDescent="0.25">
      <c r="A2406" s="41"/>
      <c r="B2406" s="4"/>
      <c r="C2406" s="41"/>
      <c r="D2406" s="42"/>
      <c r="E2406" s="42"/>
      <c r="F2406" s="42"/>
      <c r="G2406" s="1"/>
      <c r="H2406" s="1"/>
      <c r="I2406" s="1"/>
      <c r="J2406" s="1"/>
      <c r="K2406" s="1"/>
      <c r="L2406" s="1"/>
      <c r="M2406" s="2"/>
      <c r="N2406" s="1"/>
      <c r="O2406" s="1"/>
      <c r="P2406" s="1"/>
      <c r="Q2406" s="1"/>
      <c r="R2406" s="1"/>
      <c r="S2406" s="1"/>
      <c r="T2406" s="1"/>
      <c r="U2406" s="1"/>
      <c r="V2406" s="1"/>
      <c r="W2406" s="1"/>
      <c r="X2406" s="1"/>
      <c r="Y2406" s="1"/>
      <c r="Z2406" s="1"/>
      <c r="AA2406" s="1"/>
      <c r="AB2406" s="1"/>
      <c r="AC2406" s="1"/>
      <c r="AD2406" s="1"/>
      <c r="AE2406" s="1"/>
      <c r="AF2406" s="1"/>
      <c r="AG2406" s="1"/>
      <c r="AH2406" s="1"/>
      <c r="AI2406" s="1"/>
      <c r="AJ2406" s="1"/>
      <c r="AK2406" s="1"/>
      <c r="AL2406" s="1"/>
      <c r="AM2406" s="1"/>
      <c r="AN2406" s="1"/>
      <c r="AO2406" s="1"/>
      <c r="AP2406" s="1"/>
      <c r="AQ2406" s="1"/>
      <c r="AR2406" s="1"/>
      <c r="AS2406" s="1"/>
      <c r="AT2406" s="1"/>
      <c r="AU2406" s="1"/>
      <c r="AV2406" s="1"/>
      <c r="AW2406" s="1"/>
      <c r="AX2406" s="1"/>
      <c r="AY2406" s="1"/>
      <c r="AZ2406" s="1"/>
      <c r="BA2406" s="1"/>
      <c r="BB2406" s="1"/>
      <c r="BC2406" s="1"/>
      <c r="BD2406" s="1"/>
      <c r="BE2406" s="1"/>
      <c r="BF2406" s="1"/>
      <c r="BG2406" s="1"/>
      <c r="BH2406" s="1"/>
      <c r="BI2406" s="1"/>
      <c r="BJ2406" s="1"/>
      <c r="BK2406" s="1"/>
      <c r="BL2406" s="1"/>
      <c r="BM2406" s="1"/>
      <c r="BN2406" s="1"/>
      <c r="BO2406" s="1"/>
      <c r="BP2406" s="1"/>
      <c r="BQ2406" s="1"/>
      <c r="BR2406" s="1"/>
      <c r="BS2406" s="1"/>
      <c r="BT2406" s="1"/>
      <c r="BU2406" s="1"/>
      <c r="BV2406" s="1"/>
      <c r="BW2406" s="1"/>
      <c r="BX2406" s="1"/>
      <c r="BY2406" s="1"/>
      <c r="BZ2406" s="1"/>
      <c r="CA2406" s="1"/>
      <c r="CB2406" s="1"/>
      <c r="CC2406" s="1"/>
      <c r="CD2406" s="1"/>
      <c r="CE2406" s="1"/>
      <c r="CF2406" s="1"/>
      <c r="CG2406" s="1"/>
      <c r="CH2406" s="1"/>
      <c r="CI2406" s="1"/>
      <c r="CJ2406" s="1"/>
      <c r="CK2406" s="1"/>
      <c r="CL2406" s="1"/>
      <c r="CM2406" s="1"/>
      <c r="CN2406" s="1"/>
      <c r="CO2406" s="1"/>
      <c r="CP2406" s="1"/>
      <c r="CQ2406" s="1"/>
      <c r="CR2406" s="1"/>
      <c r="CS2406" s="1"/>
      <c r="CT2406" s="1"/>
      <c r="CU2406" s="1"/>
      <c r="CV2406" s="1"/>
      <c r="CW2406" s="1"/>
      <c r="CX2406" s="1"/>
      <c r="CY2406" s="1"/>
      <c r="CZ2406" s="1"/>
      <c r="DA2406" s="1"/>
      <c r="DB2406" s="1"/>
      <c r="DC2406" s="1"/>
      <c r="DD2406" s="1"/>
      <c r="DE2406" s="1"/>
      <c r="DF2406" s="1"/>
      <c r="DG2406" s="1"/>
      <c r="DH2406" s="1"/>
      <c r="DI2406" s="1"/>
      <c r="DJ2406" s="1"/>
      <c r="DK2406" s="1"/>
      <c r="DL2406" s="1"/>
      <c r="DM2406" s="1"/>
      <c r="DN2406" s="1"/>
      <c r="DO2406" s="1"/>
      <c r="DP2406" s="1"/>
      <c r="DQ2406" s="1"/>
      <c r="DR2406" s="1"/>
      <c r="DS2406" s="1"/>
      <c r="DT2406" s="1"/>
      <c r="DU2406" s="1"/>
      <c r="DV2406" s="1"/>
      <c r="DW2406" s="1"/>
      <c r="DX2406" s="1"/>
      <c r="DY2406" s="1"/>
      <c r="DZ2406" s="1"/>
      <c r="EA2406" s="1"/>
      <c r="EB2406" s="1"/>
      <c r="EC2406" s="1"/>
      <c r="ED2406" s="1"/>
      <c r="EE2406" s="1"/>
      <c r="EF2406" s="1"/>
      <c r="EG2406" s="1"/>
      <c r="EH2406" s="1"/>
      <c r="EI2406" s="1"/>
      <c r="EJ2406" s="1"/>
      <c r="EK2406" s="1"/>
      <c r="EL2406" s="1"/>
      <c r="EM2406" s="1"/>
      <c r="EN2406" s="1"/>
      <c r="EO2406" s="1"/>
      <c r="EP2406" s="1"/>
      <c r="EQ2406" s="1"/>
      <c r="ER2406" s="1"/>
      <c r="ES2406" s="1"/>
      <c r="ET2406" s="1"/>
      <c r="EU2406" s="1"/>
      <c r="EV2406" s="1"/>
      <c r="EW2406" s="1"/>
      <c r="EX2406" s="1"/>
      <c r="EY2406" s="1"/>
      <c r="EZ2406" s="1"/>
      <c r="FA2406" s="1"/>
      <c r="FB2406" s="1"/>
      <c r="FC2406" s="1"/>
      <c r="FD2406" s="1"/>
      <c r="FE2406" s="1"/>
      <c r="FF2406" s="1"/>
      <c r="FG2406" s="1"/>
      <c r="FH2406" s="1"/>
      <c r="FI2406" s="1"/>
      <c r="FJ2406" s="1"/>
      <c r="FK2406" s="1"/>
      <c r="FL2406" s="1"/>
      <c r="FM2406" s="1"/>
      <c r="FN2406" s="1"/>
      <c r="FO2406" s="1"/>
      <c r="FP2406" s="1"/>
      <c r="FQ2406" s="1"/>
      <c r="FR2406" s="1"/>
      <c r="FS2406" s="1"/>
      <c r="FT2406" s="1"/>
      <c r="FU2406" s="1"/>
      <c r="FV2406" s="1"/>
      <c r="FW2406" s="1"/>
      <c r="FX2406" s="1"/>
      <c r="FY2406" s="1"/>
      <c r="FZ2406" s="1"/>
      <c r="GA2406" s="1"/>
      <c r="GB2406" s="1"/>
      <c r="GC2406" s="1"/>
      <c r="GD2406" s="1"/>
      <c r="GE2406" s="1"/>
      <c r="GF2406" s="1"/>
      <c r="GG2406" s="1"/>
      <c r="GH2406" s="1"/>
      <c r="GI2406" s="1"/>
      <c r="GJ2406" s="1"/>
      <c r="GK2406" s="1"/>
      <c r="GL2406" s="1"/>
      <c r="GM2406" s="1"/>
      <c r="GN2406" s="1"/>
      <c r="GO2406" s="1"/>
    </row>
    <row r="2407" spans="1:197" s="40" customFormat="1" x14ac:dyDescent="0.25">
      <c r="A2407" s="41"/>
      <c r="B2407" s="4"/>
      <c r="C2407" s="41"/>
      <c r="D2407" s="42"/>
      <c r="E2407" s="42"/>
      <c r="F2407" s="42"/>
      <c r="G2407" s="1"/>
      <c r="H2407" s="1"/>
      <c r="I2407" s="1"/>
      <c r="J2407" s="1"/>
      <c r="K2407" s="1"/>
      <c r="L2407" s="1"/>
      <c r="M2407" s="2"/>
      <c r="N2407" s="1"/>
      <c r="O2407" s="1"/>
      <c r="P2407" s="1"/>
      <c r="Q2407" s="1"/>
      <c r="R2407" s="1"/>
      <c r="S2407" s="1"/>
      <c r="T2407" s="1"/>
      <c r="U2407" s="1"/>
      <c r="V2407" s="1"/>
      <c r="W2407" s="1"/>
      <c r="X2407" s="1"/>
      <c r="Y2407" s="1"/>
      <c r="Z2407" s="1"/>
      <c r="AA2407" s="1"/>
      <c r="AB2407" s="1"/>
      <c r="AC2407" s="1"/>
      <c r="AD2407" s="1"/>
      <c r="AE2407" s="1"/>
      <c r="AF2407" s="1"/>
      <c r="AG2407" s="1"/>
      <c r="AH2407" s="1"/>
      <c r="AI2407" s="1"/>
      <c r="AJ2407" s="1"/>
      <c r="AK2407" s="1"/>
      <c r="AL2407" s="1"/>
      <c r="AM2407" s="1"/>
      <c r="AN2407" s="1"/>
      <c r="AO2407" s="1"/>
      <c r="AP2407" s="1"/>
      <c r="AQ2407" s="1"/>
      <c r="AR2407" s="1"/>
      <c r="AS2407" s="1"/>
      <c r="AT2407" s="1"/>
      <c r="AU2407" s="1"/>
      <c r="AV2407" s="1"/>
      <c r="AW2407" s="1"/>
      <c r="AX2407" s="1"/>
      <c r="AY2407" s="1"/>
      <c r="AZ2407" s="1"/>
      <c r="BA2407" s="1"/>
      <c r="BB2407" s="1"/>
      <c r="BC2407" s="1"/>
      <c r="BD2407" s="1"/>
      <c r="BE2407" s="1"/>
      <c r="BF2407" s="1"/>
      <c r="BG2407" s="1"/>
      <c r="BH2407" s="1"/>
      <c r="BI2407" s="1"/>
      <c r="BJ2407" s="1"/>
      <c r="BK2407" s="1"/>
      <c r="BL2407" s="1"/>
      <c r="BM2407" s="1"/>
      <c r="BN2407" s="1"/>
      <c r="BO2407" s="1"/>
      <c r="BP2407" s="1"/>
      <c r="BQ2407" s="1"/>
      <c r="BR2407" s="1"/>
      <c r="BS2407" s="1"/>
      <c r="BT2407" s="1"/>
      <c r="BU2407" s="1"/>
      <c r="BV2407" s="1"/>
      <c r="BW2407" s="1"/>
      <c r="BX2407" s="1"/>
      <c r="BY2407" s="1"/>
      <c r="BZ2407" s="1"/>
      <c r="CA2407" s="1"/>
      <c r="CB2407" s="1"/>
      <c r="CC2407" s="1"/>
      <c r="CD2407" s="1"/>
      <c r="CE2407" s="1"/>
      <c r="CF2407" s="1"/>
      <c r="CG2407" s="1"/>
      <c r="CH2407" s="1"/>
      <c r="CI2407" s="1"/>
      <c r="CJ2407" s="1"/>
      <c r="CK2407" s="1"/>
      <c r="CL2407" s="1"/>
      <c r="CM2407" s="1"/>
      <c r="CN2407" s="1"/>
      <c r="CO2407" s="1"/>
      <c r="CP2407" s="1"/>
      <c r="CQ2407" s="1"/>
      <c r="CR2407" s="1"/>
      <c r="CS2407" s="1"/>
      <c r="CT2407" s="1"/>
      <c r="CU2407" s="1"/>
      <c r="CV2407" s="1"/>
      <c r="CW2407" s="1"/>
      <c r="CX2407" s="1"/>
      <c r="CY2407" s="1"/>
      <c r="CZ2407" s="1"/>
      <c r="DA2407" s="1"/>
      <c r="DB2407" s="1"/>
      <c r="DC2407" s="1"/>
      <c r="DD2407" s="1"/>
      <c r="DE2407" s="1"/>
      <c r="DF2407" s="1"/>
      <c r="DG2407" s="1"/>
      <c r="DH2407" s="1"/>
      <c r="DI2407" s="1"/>
      <c r="DJ2407" s="1"/>
      <c r="DK2407" s="1"/>
      <c r="DL2407" s="1"/>
      <c r="DM2407" s="1"/>
      <c r="DN2407" s="1"/>
      <c r="DO2407" s="1"/>
      <c r="DP2407" s="1"/>
      <c r="DQ2407" s="1"/>
      <c r="DR2407" s="1"/>
      <c r="DS2407" s="1"/>
      <c r="DT2407" s="1"/>
      <c r="DU2407" s="1"/>
      <c r="DV2407" s="1"/>
      <c r="DW2407" s="1"/>
      <c r="DX2407" s="1"/>
      <c r="DY2407" s="1"/>
      <c r="DZ2407" s="1"/>
      <c r="EA2407" s="1"/>
      <c r="EB2407" s="1"/>
      <c r="EC2407" s="1"/>
      <c r="ED2407" s="1"/>
      <c r="EE2407" s="1"/>
      <c r="EF2407" s="1"/>
      <c r="EG2407" s="1"/>
      <c r="EH2407" s="1"/>
      <c r="EI2407" s="1"/>
      <c r="EJ2407" s="1"/>
      <c r="EK2407" s="1"/>
      <c r="EL2407" s="1"/>
      <c r="EM2407" s="1"/>
      <c r="EN2407" s="1"/>
      <c r="EO2407" s="1"/>
      <c r="EP2407" s="1"/>
      <c r="EQ2407" s="1"/>
      <c r="ER2407" s="1"/>
      <c r="ES2407" s="1"/>
      <c r="ET2407" s="1"/>
      <c r="EU2407" s="1"/>
      <c r="EV2407" s="1"/>
      <c r="EW2407" s="1"/>
      <c r="EX2407" s="1"/>
      <c r="EY2407" s="1"/>
      <c r="EZ2407" s="1"/>
      <c r="FA2407" s="1"/>
      <c r="FB2407" s="1"/>
      <c r="FC2407" s="1"/>
      <c r="FD2407" s="1"/>
      <c r="FE2407" s="1"/>
      <c r="FF2407" s="1"/>
      <c r="FG2407" s="1"/>
      <c r="FH2407" s="1"/>
      <c r="FI2407" s="1"/>
      <c r="FJ2407" s="1"/>
      <c r="FK2407" s="1"/>
      <c r="FL2407" s="1"/>
      <c r="FM2407" s="1"/>
      <c r="FN2407" s="1"/>
      <c r="FO2407" s="1"/>
      <c r="FP2407" s="1"/>
      <c r="FQ2407" s="1"/>
      <c r="FR2407" s="1"/>
      <c r="FS2407" s="1"/>
      <c r="FT2407" s="1"/>
      <c r="FU2407" s="1"/>
      <c r="FV2407" s="1"/>
      <c r="FW2407" s="1"/>
      <c r="FX2407" s="1"/>
      <c r="FY2407" s="1"/>
      <c r="FZ2407" s="1"/>
      <c r="GA2407" s="1"/>
      <c r="GB2407" s="1"/>
      <c r="GC2407" s="1"/>
      <c r="GD2407" s="1"/>
      <c r="GE2407" s="1"/>
      <c r="GF2407" s="1"/>
      <c r="GG2407" s="1"/>
      <c r="GH2407" s="1"/>
      <c r="GI2407" s="1"/>
      <c r="GJ2407" s="1"/>
      <c r="GK2407" s="1"/>
      <c r="GL2407" s="1"/>
      <c r="GM2407" s="1"/>
      <c r="GN2407" s="1"/>
      <c r="GO2407" s="1"/>
    </row>
    <row r="2408" spans="1:197" s="40" customFormat="1" x14ac:dyDescent="0.25">
      <c r="A2408" s="41"/>
      <c r="B2408" s="4"/>
      <c r="C2408" s="41"/>
      <c r="D2408" s="42"/>
      <c r="E2408" s="42"/>
      <c r="F2408" s="42"/>
      <c r="G2408" s="1"/>
      <c r="H2408" s="1"/>
      <c r="I2408" s="1"/>
      <c r="J2408" s="1"/>
      <c r="K2408" s="1"/>
      <c r="L2408" s="1"/>
      <c r="M2408" s="2"/>
      <c r="N2408" s="1"/>
      <c r="O2408" s="1"/>
      <c r="P2408" s="1"/>
      <c r="Q2408" s="1"/>
      <c r="R2408" s="1"/>
      <c r="S2408" s="1"/>
      <c r="T2408" s="1"/>
      <c r="U2408" s="1"/>
      <c r="V2408" s="1"/>
      <c r="W2408" s="1"/>
      <c r="X2408" s="1"/>
      <c r="Y2408" s="1"/>
      <c r="Z2408" s="1"/>
      <c r="AA2408" s="1"/>
      <c r="AB2408" s="1"/>
      <c r="AC2408" s="1"/>
      <c r="AD2408" s="1"/>
      <c r="AE2408" s="1"/>
      <c r="AF2408" s="1"/>
      <c r="AG2408" s="1"/>
      <c r="AH2408" s="1"/>
      <c r="AI2408" s="1"/>
      <c r="AJ2408" s="1"/>
      <c r="AK2408" s="1"/>
      <c r="AL2408" s="1"/>
      <c r="AM2408" s="1"/>
      <c r="AN2408" s="1"/>
      <c r="AO2408" s="1"/>
      <c r="AP2408" s="1"/>
      <c r="AQ2408" s="1"/>
      <c r="AR2408" s="1"/>
      <c r="AS2408" s="1"/>
      <c r="AT2408" s="1"/>
      <c r="AU2408" s="1"/>
      <c r="AV2408" s="1"/>
      <c r="AW2408" s="1"/>
      <c r="AX2408" s="1"/>
      <c r="AY2408" s="1"/>
      <c r="AZ2408" s="1"/>
      <c r="BA2408" s="1"/>
      <c r="BB2408" s="1"/>
      <c r="BC2408" s="1"/>
      <c r="BD2408" s="1"/>
      <c r="BE2408" s="1"/>
      <c r="BF2408" s="1"/>
      <c r="BG2408" s="1"/>
      <c r="BH2408" s="1"/>
      <c r="BI2408" s="1"/>
      <c r="BJ2408" s="1"/>
      <c r="BK2408" s="1"/>
      <c r="BL2408" s="1"/>
      <c r="BM2408" s="1"/>
      <c r="BN2408" s="1"/>
      <c r="BO2408" s="1"/>
      <c r="BP2408" s="1"/>
      <c r="BQ2408" s="1"/>
      <c r="BR2408" s="1"/>
      <c r="BS2408" s="1"/>
      <c r="BT2408" s="1"/>
      <c r="BU2408" s="1"/>
      <c r="BV2408" s="1"/>
      <c r="BW2408" s="1"/>
      <c r="BX2408" s="1"/>
      <c r="BY2408" s="1"/>
      <c r="BZ2408" s="1"/>
      <c r="CA2408" s="1"/>
      <c r="CB2408" s="1"/>
      <c r="CC2408" s="1"/>
      <c r="CD2408" s="1"/>
      <c r="CE2408" s="1"/>
      <c r="CF2408" s="1"/>
      <c r="CG2408" s="1"/>
      <c r="CH2408" s="1"/>
      <c r="CI2408" s="1"/>
      <c r="CJ2408" s="1"/>
      <c r="CK2408" s="1"/>
      <c r="CL2408" s="1"/>
      <c r="CM2408" s="1"/>
      <c r="CN2408" s="1"/>
      <c r="CO2408" s="1"/>
      <c r="CP2408" s="1"/>
      <c r="CQ2408" s="1"/>
      <c r="CR2408" s="1"/>
      <c r="CS2408" s="1"/>
      <c r="CT2408" s="1"/>
      <c r="CU2408" s="1"/>
      <c r="CV2408" s="1"/>
      <c r="CW2408" s="1"/>
      <c r="CX2408" s="1"/>
      <c r="CY2408" s="1"/>
      <c r="CZ2408" s="1"/>
      <c r="DA2408" s="1"/>
      <c r="DB2408" s="1"/>
      <c r="DC2408" s="1"/>
      <c r="DD2408" s="1"/>
      <c r="DE2408" s="1"/>
      <c r="DF2408" s="1"/>
      <c r="DG2408" s="1"/>
      <c r="DH2408" s="1"/>
      <c r="DI2408" s="1"/>
      <c r="DJ2408" s="1"/>
      <c r="DK2408" s="1"/>
      <c r="DL2408" s="1"/>
      <c r="DM2408" s="1"/>
      <c r="DN2408" s="1"/>
      <c r="DO2408" s="1"/>
      <c r="DP2408" s="1"/>
      <c r="DQ2408" s="1"/>
      <c r="DR2408" s="1"/>
      <c r="DS2408" s="1"/>
      <c r="DT2408" s="1"/>
      <c r="DU2408" s="1"/>
      <c r="DV2408" s="1"/>
      <c r="DW2408" s="1"/>
      <c r="DX2408" s="1"/>
      <c r="DY2408" s="1"/>
      <c r="DZ2408" s="1"/>
      <c r="EA2408" s="1"/>
      <c r="EB2408" s="1"/>
      <c r="EC2408" s="1"/>
      <c r="ED2408" s="1"/>
      <c r="EE2408" s="1"/>
      <c r="EF2408" s="1"/>
      <c r="EG2408" s="1"/>
      <c r="EH2408" s="1"/>
      <c r="EI2408" s="1"/>
      <c r="EJ2408" s="1"/>
      <c r="EK2408" s="1"/>
      <c r="EL2408" s="1"/>
      <c r="EM2408" s="1"/>
      <c r="EN2408" s="1"/>
      <c r="EO2408" s="1"/>
      <c r="EP2408" s="1"/>
      <c r="EQ2408" s="1"/>
      <c r="ER2408" s="1"/>
      <c r="ES2408" s="1"/>
      <c r="ET2408" s="1"/>
      <c r="EU2408" s="1"/>
      <c r="EV2408" s="1"/>
      <c r="EW2408" s="1"/>
      <c r="EX2408" s="1"/>
      <c r="EY2408" s="1"/>
      <c r="EZ2408" s="1"/>
      <c r="FA2408" s="1"/>
      <c r="FB2408" s="1"/>
      <c r="FC2408" s="1"/>
      <c r="FD2408" s="1"/>
      <c r="FE2408" s="1"/>
      <c r="FF2408" s="1"/>
      <c r="FG2408" s="1"/>
      <c r="FH2408" s="1"/>
      <c r="FI2408" s="1"/>
      <c r="FJ2408" s="1"/>
      <c r="FK2408" s="1"/>
      <c r="FL2408" s="1"/>
      <c r="FM2408" s="1"/>
      <c r="FN2408" s="1"/>
      <c r="FO2408" s="1"/>
      <c r="FP2408" s="1"/>
      <c r="FQ2408" s="1"/>
      <c r="FR2408" s="1"/>
      <c r="FS2408" s="1"/>
      <c r="FT2408" s="1"/>
      <c r="FU2408" s="1"/>
      <c r="FV2408" s="1"/>
      <c r="FW2408" s="1"/>
      <c r="FX2408" s="1"/>
      <c r="FY2408" s="1"/>
      <c r="FZ2408" s="1"/>
      <c r="GA2408" s="1"/>
      <c r="GB2408" s="1"/>
      <c r="GC2408" s="1"/>
      <c r="GD2408" s="1"/>
      <c r="GE2408" s="1"/>
      <c r="GF2408" s="1"/>
      <c r="GG2408" s="1"/>
      <c r="GH2408" s="1"/>
      <c r="GI2408" s="1"/>
      <c r="GJ2408" s="1"/>
      <c r="GK2408" s="1"/>
      <c r="GL2408" s="1"/>
      <c r="GM2408" s="1"/>
      <c r="GN2408" s="1"/>
      <c r="GO2408" s="1"/>
    </row>
    <row r="2409" spans="1:197" s="40" customFormat="1" x14ac:dyDescent="0.25">
      <c r="A2409" s="41"/>
      <c r="B2409" s="4"/>
      <c r="C2409" s="41"/>
      <c r="D2409" s="42"/>
      <c r="E2409" s="42"/>
      <c r="F2409" s="42"/>
      <c r="G2409" s="1"/>
      <c r="H2409" s="1"/>
      <c r="I2409" s="1"/>
      <c r="J2409" s="1"/>
      <c r="K2409" s="1"/>
      <c r="L2409" s="1"/>
      <c r="M2409" s="2"/>
      <c r="N2409" s="1"/>
      <c r="O2409" s="1"/>
      <c r="P2409" s="1"/>
      <c r="Q2409" s="1"/>
      <c r="R2409" s="1"/>
      <c r="S2409" s="1"/>
      <c r="T2409" s="1"/>
      <c r="U2409" s="1"/>
      <c r="V2409" s="1"/>
      <c r="W2409" s="1"/>
      <c r="X2409" s="1"/>
      <c r="Y2409" s="1"/>
      <c r="Z2409" s="1"/>
      <c r="AA2409" s="1"/>
      <c r="AB2409" s="1"/>
      <c r="AC2409" s="1"/>
      <c r="AD2409" s="1"/>
      <c r="AE2409" s="1"/>
      <c r="AF2409" s="1"/>
      <c r="AG2409" s="1"/>
      <c r="AH2409" s="1"/>
      <c r="AI2409" s="1"/>
      <c r="AJ2409" s="1"/>
      <c r="AK2409" s="1"/>
      <c r="AL2409" s="1"/>
      <c r="AM2409" s="1"/>
      <c r="AN2409" s="1"/>
      <c r="AO2409" s="1"/>
      <c r="AP2409" s="1"/>
      <c r="AQ2409" s="1"/>
      <c r="AR2409" s="1"/>
      <c r="AS2409" s="1"/>
      <c r="AT2409" s="1"/>
      <c r="AU2409" s="1"/>
      <c r="AV2409" s="1"/>
      <c r="AW2409" s="1"/>
      <c r="AX2409" s="1"/>
      <c r="AY2409" s="1"/>
      <c r="AZ2409" s="1"/>
      <c r="BA2409" s="1"/>
      <c r="BB2409" s="1"/>
      <c r="BC2409" s="1"/>
      <c r="BD2409" s="1"/>
      <c r="BE2409" s="1"/>
      <c r="BF2409" s="1"/>
      <c r="BG2409" s="1"/>
      <c r="BH2409" s="1"/>
      <c r="BI2409" s="1"/>
      <c r="BJ2409" s="1"/>
      <c r="BK2409" s="1"/>
      <c r="BL2409" s="1"/>
      <c r="BM2409" s="1"/>
      <c r="BN2409" s="1"/>
      <c r="BO2409" s="1"/>
      <c r="BP2409" s="1"/>
      <c r="BQ2409" s="1"/>
      <c r="BR2409" s="1"/>
      <c r="BS2409" s="1"/>
      <c r="BT2409" s="1"/>
      <c r="BU2409" s="1"/>
      <c r="BV2409" s="1"/>
      <c r="BW2409" s="1"/>
      <c r="BX2409" s="1"/>
      <c r="BY2409" s="1"/>
      <c r="BZ2409" s="1"/>
      <c r="CA2409" s="1"/>
      <c r="CB2409" s="1"/>
      <c r="CC2409" s="1"/>
      <c r="CD2409" s="1"/>
      <c r="CE2409" s="1"/>
      <c r="CF2409" s="1"/>
      <c r="CG2409" s="1"/>
      <c r="CH2409" s="1"/>
      <c r="CI2409" s="1"/>
      <c r="CJ2409" s="1"/>
      <c r="CK2409" s="1"/>
      <c r="CL2409" s="1"/>
      <c r="CM2409" s="1"/>
      <c r="CN2409" s="1"/>
      <c r="CO2409" s="1"/>
      <c r="CP2409" s="1"/>
      <c r="CQ2409" s="1"/>
      <c r="CR2409" s="1"/>
      <c r="CS2409" s="1"/>
      <c r="CT2409" s="1"/>
      <c r="CU2409" s="1"/>
      <c r="CV2409" s="1"/>
      <c r="CW2409" s="1"/>
      <c r="CX2409" s="1"/>
      <c r="CY2409" s="1"/>
      <c r="CZ2409" s="1"/>
      <c r="DA2409" s="1"/>
      <c r="DB2409" s="1"/>
      <c r="DC2409" s="1"/>
      <c r="DD2409" s="1"/>
      <c r="DE2409" s="1"/>
      <c r="DF2409" s="1"/>
      <c r="DG2409" s="1"/>
      <c r="DH2409" s="1"/>
      <c r="DI2409" s="1"/>
      <c r="DJ2409" s="1"/>
      <c r="DK2409" s="1"/>
      <c r="DL2409" s="1"/>
      <c r="DM2409" s="1"/>
      <c r="DN2409" s="1"/>
      <c r="DO2409" s="1"/>
      <c r="DP2409" s="1"/>
      <c r="DQ2409" s="1"/>
      <c r="DR2409" s="1"/>
      <c r="DS2409" s="1"/>
      <c r="DT2409" s="1"/>
      <c r="DU2409" s="1"/>
      <c r="DV2409" s="1"/>
      <c r="DW2409" s="1"/>
      <c r="DX2409" s="1"/>
      <c r="DY2409" s="1"/>
      <c r="DZ2409" s="1"/>
      <c r="EA2409" s="1"/>
      <c r="EB2409" s="1"/>
      <c r="EC2409" s="1"/>
      <c r="ED2409" s="1"/>
      <c r="EE2409" s="1"/>
      <c r="EF2409" s="1"/>
      <c r="EG2409" s="1"/>
      <c r="EH2409" s="1"/>
      <c r="EI2409" s="1"/>
      <c r="EJ2409" s="1"/>
      <c r="EK2409" s="1"/>
      <c r="EL2409" s="1"/>
      <c r="EM2409" s="1"/>
      <c r="EN2409" s="1"/>
      <c r="EO2409" s="1"/>
      <c r="EP2409" s="1"/>
      <c r="EQ2409" s="1"/>
      <c r="ER2409" s="1"/>
      <c r="ES2409" s="1"/>
      <c r="ET2409" s="1"/>
      <c r="EU2409" s="1"/>
      <c r="EV2409" s="1"/>
      <c r="EW2409" s="1"/>
      <c r="EX2409" s="1"/>
      <c r="EY2409" s="1"/>
      <c r="EZ2409" s="1"/>
      <c r="FA2409" s="1"/>
      <c r="FB2409" s="1"/>
      <c r="FC2409" s="1"/>
      <c r="FD2409" s="1"/>
      <c r="FE2409" s="1"/>
      <c r="FF2409" s="1"/>
      <c r="FG2409" s="1"/>
      <c r="FH2409" s="1"/>
      <c r="FI2409" s="1"/>
      <c r="FJ2409" s="1"/>
      <c r="FK2409" s="1"/>
      <c r="FL2409" s="1"/>
      <c r="FM2409" s="1"/>
      <c r="FN2409" s="1"/>
      <c r="FO2409" s="1"/>
      <c r="FP2409" s="1"/>
      <c r="FQ2409" s="1"/>
      <c r="FR2409" s="1"/>
      <c r="FS2409" s="1"/>
      <c r="FT2409" s="1"/>
      <c r="FU2409" s="1"/>
      <c r="FV2409" s="1"/>
      <c r="FW2409" s="1"/>
      <c r="FX2409" s="1"/>
      <c r="FY2409" s="1"/>
      <c r="FZ2409" s="1"/>
      <c r="GA2409" s="1"/>
      <c r="GB2409" s="1"/>
      <c r="GC2409" s="1"/>
      <c r="GD2409" s="1"/>
      <c r="GE2409" s="1"/>
      <c r="GF2409" s="1"/>
      <c r="GG2409" s="1"/>
      <c r="GH2409" s="1"/>
      <c r="GI2409" s="1"/>
      <c r="GJ2409" s="1"/>
      <c r="GK2409" s="1"/>
      <c r="GL2409" s="1"/>
      <c r="GM2409" s="1"/>
      <c r="GN2409" s="1"/>
      <c r="GO2409" s="1"/>
    </row>
    <row r="2410" spans="1:197" s="40" customFormat="1" x14ac:dyDescent="0.25">
      <c r="A2410" s="41"/>
      <c r="B2410" s="4"/>
      <c r="C2410" s="41"/>
      <c r="D2410" s="42"/>
      <c r="E2410" s="42"/>
      <c r="F2410" s="42"/>
      <c r="G2410" s="1"/>
      <c r="H2410" s="1"/>
      <c r="I2410" s="1"/>
      <c r="J2410" s="1"/>
      <c r="K2410" s="1"/>
      <c r="L2410" s="1"/>
      <c r="M2410" s="2"/>
      <c r="N2410" s="1"/>
      <c r="O2410" s="1"/>
      <c r="P2410" s="1"/>
      <c r="Q2410" s="1"/>
      <c r="R2410" s="1"/>
      <c r="S2410" s="1"/>
      <c r="T2410" s="1"/>
      <c r="U2410" s="1"/>
      <c r="V2410" s="1"/>
      <c r="W2410" s="1"/>
      <c r="X2410" s="1"/>
      <c r="Y2410" s="1"/>
      <c r="Z2410" s="1"/>
      <c r="AA2410" s="1"/>
      <c r="AB2410" s="1"/>
      <c r="AC2410" s="1"/>
      <c r="AD2410" s="1"/>
      <c r="AE2410" s="1"/>
      <c r="AF2410" s="1"/>
      <c r="AG2410" s="1"/>
      <c r="AH2410" s="1"/>
      <c r="AI2410" s="1"/>
      <c r="AJ2410" s="1"/>
      <c r="AK2410" s="1"/>
      <c r="AL2410" s="1"/>
      <c r="AM2410" s="1"/>
      <c r="AN2410" s="1"/>
      <c r="AO2410" s="1"/>
      <c r="AP2410" s="1"/>
      <c r="AQ2410" s="1"/>
      <c r="AR2410" s="1"/>
      <c r="AS2410" s="1"/>
      <c r="AT2410" s="1"/>
      <c r="AU2410" s="1"/>
      <c r="AV2410" s="1"/>
      <c r="AW2410" s="1"/>
      <c r="AX2410" s="1"/>
      <c r="AY2410" s="1"/>
      <c r="AZ2410" s="1"/>
      <c r="BA2410" s="1"/>
      <c r="BB2410" s="1"/>
      <c r="BC2410" s="1"/>
      <c r="BD2410" s="1"/>
      <c r="BE2410" s="1"/>
      <c r="BF2410" s="1"/>
      <c r="BG2410" s="1"/>
      <c r="BH2410" s="1"/>
      <c r="BI2410" s="1"/>
      <c r="BJ2410" s="1"/>
      <c r="BK2410" s="1"/>
      <c r="BL2410" s="1"/>
      <c r="BM2410" s="1"/>
      <c r="BN2410" s="1"/>
      <c r="BO2410" s="1"/>
      <c r="BP2410" s="1"/>
      <c r="BQ2410" s="1"/>
      <c r="BR2410" s="1"/>
      <c r="BS2410" s="1"/>
      <c r="BT2410" s="1"/>
      <c r="BU2410" s="1"/>
      <c r="BV2410" s="1"/>
      <c r="BW2410" s="1"/>
      <c r="BX2410" s="1"/>
      <c r="BY2410" s="1"/>
      <c r="BZ2410" s="1"/>
      <c r="CA2410" s="1"/>
      <c r="CB2410" s="1"/>
      <c r="CC2410" s="1"/>
      <c r="CD2410" s="1"/>
      <c r="CE2410" s="1"/>
      <c r="CF2410" s="1"/>
      <c r="CG2410" s="1"/>
      <c r="CH2410" s="1"/>
      <c r="CI2410" s="1"/>
      <c r="CJ2410" s="1"/>
      <c r="CK2410" s="1"/>
      <c r="CL2410" s="1"/>
      <c r="CM2410" s="1"/>
      <c r="CN2410" s="1"/>
      <c r="CO2410" s="1"/>
      <c r="CP2410" s="1"/>
      <c r="CQ2410" s="1"/>
      <c r="CR2410" s="1"/>
      <c r="CS2410" s="1"/>
      <c r="CT2410" s="1"/>
      <c r="CU2410" s="1"/>
      <c r="CV2410" s="1"/>
      <c r="CW2410" s="1"/>
      <c r="CX2410" s="1"/>
      <c r="CY2410" s="1"/>
      <c r="CZ2410" s="1"/>
      <c r="DA2410" s="1"/>
      <c r="DB2410" s="1"/>
      <c r="DC2410" s="1"/>
      <c r="DD2410" s="1"/>
      <c r="DE2410" s="1"/>
      <c r="DF2410" s="1"/>
      <c r="DG2410" s="1"/>
      <c r="DH2410" s="1"/>
      <c r="DI2410" s="1"/>
      <c r="DJ2410" s="1"/>
      <c r="DK2410" s="1"/>
      <c r="DL2410" s="1"/>
      <c r="DM2410" s="1"/>
      <c r="DN2410" s="1"/>
      <c r="DO2410" s="1"/>
      <c r="DP2410" s="1"/>
      <c r="DQ2410" s="1"/>
      <c r="DR2410" s="1"/>
      <c r="DS2410" s="1"/>
      <c r="DT2410" s="1"/>
      <c r="DU2410" s="1"/>
      <c r="DV2410" s="1"/>
      <c r="DW2410" s="1"/>
      <c r="DX2410" s="1"/>
      <c r="DY2410" s="1"/>
      <c r="DZ2410" s="1"/>
      <c r="EA2410" s="1"/>
      <c r="EB2410" s="1"/>
      <c r="EC2410" s="1"/>
      <c r="ED2410" s="1"/>
      <c r="EE2410" s="1"/>
      <c r="EF2410" s="1"/>
      <c r="EG2410" s="1"/>
      <c r="EH2410" s="1"/>
      <c r="EI2410" s="1"/>
      <c r="EJ2410" s="1"/>
      <c r="EK2410" s="1"/>
      <c r="EL2410" s="1"/>
      <c r="EM2410" s="1"/>
      <c r="EN2410" s="1"/>
      <c r="EO2410" s="1"/>
      <c r="EP2410" s="1"/>
      <c r="EQ2410" s="1"/>
      <c r="ER2410" s="1"/>
      <c r="ES2410" s="1"/>
      <c r="ET2410" s="1"/>
      <c r="EU2410" s="1"/>
      <c r="EV2410" s="1"/>
      <c r="EW2410" s="1"/>
      <c r="EX2410" s="1"/>
      <c r="EY2410" s="1"/>
      <c r="EZ2410" s="1"/>
      <c r="FA2410" s="1"/>
      <c r="FB2410" s="1"/>
      <c r="FC2410" s="1"/>
      <c r="FD2410" s="1"/>
      <c r="FE2410" s="1"/>
      <c r="FF2410" s="1"/>
      <c r="FG2410" s="1"/>
      <c r="FH2410" s="1"/>
      <c r="FI2410" s="1"/>
      <c r="FJ2410" s="1"/>
      <c r="FK2410" s="1"/>
      <c r="FL2410" s="1"/>
      <c r="FM2410" s="1"/>
      <c r="FN2410" s="1"/>
      <c r="FO2410" s="1"/>
      <c r="FP2410" s="1"/>
      <c r="FQ2410" s="1"/>
      <c r="FR2410" s="1"/>
      <c r="FS2410" s="1"/>
      <c r="FT2410" s="1"/>
      <c r="FU2410" s="1"/>
      <c r="FV2410" s="1"/>
      <c r="FW2410" s="1"/>
      <c r="FX2410" s="1"/>
      <c r="FY2410" s="1"/>
      <c r="FZ2410" s="1"/>
      <c r="GA2410" s="1"/>
      <c r="GB2410" s="1"/>
      <c r="GC2410" s="1"/>
      <c r="GD2410" s="1"/>
      <c r="GE2410" s="1"/>
      <c r="GF2410" s="1"/>
      <c r="GG2410" s="1"/>
      <c r="GH2410" s="1"/>
      <c r="GI2410" s="1"/>
      <c r="GJ2410" s="1"/>
      <c r="GK2410" s="1"/>
      <c r="GL2410" s="1"/>
      <c r="GM2410" s="1"/>
      <c r="GN2410" s="1"/>
      <c r="GO2410" s="1"/>
    </row>
    <row r="2411" spans="1:197" s="40" customFormat="1" x14ac:dyDescent="0.25">
      <c r="A2411" s="41"/>
      <c r="B2411" s="4"/>
      <c r="C2411" s="41"/>
      <c r="D2411" s="42"/>
      <c r="E2411" s="42"/>
      <c r="F2411" s="42"/>
      <c r="G2411" s="1"/>
      <c r="H2411" s="1"/>
      <c r="I2411" s="1"/>
      <c r="J2411" s="1"/>
      <c r="K2411" s="1"/>
      <c r="L2411" s="1"/>
      <c r="M2411" s="2"/>
      <c r="N2411" s="1"/>
      <c r="O2411" s="1"/>
      <c r="P2411" s="1"/>
      <c r="Q2411" s="1"/>
      <c r="R2411" s="1"/>
      <c r="S2411" s="1"/>
      <c r="T2411" s="1"/>
      <c r="U2411" s="1"/>
      <c r="V2411" s="1"/>
      <c r="W2411" s="1"/>
      <c r="X2411" s="1"/>
      <c r="Y2411" s="1"/>
      <c r="Z2411" s="1"/>
      <c r="AA2411" s="1"/>
      <c r="AB2411" s="1"/>
      <c r="AC2411" s="1"/>
      <c r="AD2411" s="1"/>
      <c r="AE2411" s="1"/>
      <c r="AF2411" s="1"/>
      <c r="AG2411" s="1"/>
      <c r="AH2411" s="1"/>
      <c r="AI2411" s="1"/>
      <c r="AJ2411" s="1"/>
      <c r="AK2411" s="1"/>
      <c r="AL2411" s="1"/>
      <c r="AM2411" s="1"/>
      <c r="AN2411" s="1"/>
      <c r="AO2411" s="1"/>
      <c r="AP2411" s="1"/>
      <c r="AQ2411" s="1"/>
      <c r="AR2411" s="1"/>
      <c r="AS2411" s="1"/>
      <c r="AT2411" s="1"/>
      <c r="AU2411" s="1"/>
      <c r="AV2411" s="1"/>
      <c r="AW2411" s="1"/>
      <c r="AX2411" s="1"/>
      <c r="AY2411" s="1"/>
      <c r="AZ2411" s="1"/>
      <c r="BA2411" s="1"/>
      <c r="BB2411" s="1"/>
      <c r="BC2411" s="1"/>
      <c r="BD2411" s="1"/>
      <c r="BE2411" s="1"/>
      <c r="BF2411" s="1"/>
      <c r="BG2411" s="1"/>
      <c r="BH2411" s="1"/>
      <c r="BI2411" s="1"/>
      <c r="BJ2411" s="1"/>
      <c r="BK2411" s="1"/>
      <c r="BL2411" s="1"/>
      <c r="BM2411" s="1"/>
      <c r="BN2411" s="1"/>
      <c r="BO2411" s="1"/>
      <c r="BP2411" s="1"/>
      <c r="BQ2411" s="1"/>
      <c r="BR2411" s="1"/>
      <c r="BS2411" s="1"/>
      <c r="BT2411" s="1"/>
      <c r="BU2411" s="1"/>
      <c r="BV2411" s="1"/>
      <c r="BW2411" s="1"/>
      <c r="BX2411" s="1"/>
      <c r="BY2411" s="1"/>
      <c r="BZ2411" s="1"/>
      <c r="CA2411" s="1"/>
      <c r="CB2411" s="1"/>
      <c r="CC2411" s="1"/>
      <c r="CD2411" s="1"/>
      <c r="CE2411" s="1"/>
      <c r="CF2411" s="1"/>
      <c r="CG2411" s="1"/>
      <c r="CH2411" s="1"/>
      <c r="CI2411" s="1"/>
      <c r="CJ2411" s="1"/>
      <c r="CK2411" s="1"/>
      <c r="CL2411" s="1"/>
      <c r="CM2411" s="1"/>
      <c r="CN2411" s="1"/>
      <c r="CO2411" s="1"/>
      <c r="CP2411" s="1"/>
      <c r="CQ2411" s="1"/>
      <c r="CR2411" s="1"/>
      <c r="CS2411" s="1"/>
      <c r="CT2411" s="1"/>
      <c r="CU2411" s="1"/>
      <c r="CV2411" s="1"/>
      <c r="CW2411" s="1"/>
      <c r="CX2411" s="1"/>
      <c r="CY2411" s="1"/>
      <c r="CZ2411" s="1"/>
      <c r="DA2411" s="1"/>
      <c r="DB2411" s="1"/>
      <c r="DC2411" s="1"/>
      <c r="DD2411" s="1"/>
      <c r="DE2411" s="1"/>
      <c r="DF2411" s="1"/>
      <c r="DG2411" s="1"/>
      <c r="DH2411" s="1"/>
      <c r="DI2411" s="1"/>
      <c r="DJ2411" s="1"/>
      <c r="DK2411" s="1"/>
      <c r="DL2411" s="1"/>
      <c r="DM2411" s="1"/>
      <c r="DN2411" s="1"/>
      <c r="DO2411" s="1"/>
      <c r="DP2411" s="1"/>
      <c r="DQ2411" s="1"/>
      <c r="DR2411" s="1"/>
      <c r="DS2411" s="1"/>
      <c r="DT2411" s="1"/>
      <c r="DU2411" s="1"/>
      <c r="DV2411" s="1"/>
      <c r="DW2411" s="1"/>
      <c r="DX2411" s="1"/>
      <c r="DY2411" s="1"/>
      <c r="DZ2411" s="1"/>
      <c r="EA2411" s="1"/>
      <c r="EB2411" s="1"/>
      <c r="EC2411" s="1"/>
      <c r="ED2411" s="1"/>
      <c r="EE2411" s="1"/>
      <c r="EF2411" s="1"/>
      <c r="EG2411" s="1"/>
      <c r="EH2411" s="1"/>
      <c r="EI2411" s="1"/>
      <c r="EJ2411" s="1"/>
      <c r="EK2411" s="1"/>
      <c r="EL2411" s="1"/>
      <c r="EM2411" s="1"/>
      <c r="EN2411" s="1"/>
      <c r="EO2411" s="1"/>
      <c r="EP2411" s="1"/>
      <c r="EQ2411" s="1"/>
      <c r="ER2411" s="1"/>
      <c r="ES2411" s="1"/>
      <c r="ET2411" s="1"/>
      <c r="EU2411" s="1"/>
      <c r="EV2411" s="1"/>
      <c r="EW2411" s="1"/>
      <c r="EX2411" s="1"/>
      <c r="EY2411" s="1"/>
      <c r="EZ2411" s="1"/>
      <c r="FA2411" s="1"/>
      <c r="FB2411" s="1"/>
      <c r="FC2411" s="1"/>
      <c r="FD2411" s="1"/>
      <c r="FE2411" s="1"/>
      <c r="FF2411" s="1"/>
      <c r="FG2411" s="1"/>
      <c r="FH2411" s="1"/>
      <c r="FI2411" s="1"/>
      <c r="FJ2411" s="1"/>
      <c r="FK2411" s="1"/>
      <c r="FL2411" s="1"/>
      <c r="FM2411" s="1"/>
      <c r="FN2411" s="1"/>
      <c r="FO2411" s="1"/>
      <c r="FP2411" s="1"/>
      <c r="FQ2411" s="1"/>
      <c r="FR2411" s="1"/>
      <c r="FS2411" s="1"/>
      <c r="FT2411" s="1"/>
      <c r="FU2411" s="1"/>
      <c r="FV2411" s="1"/>
      <c r="FW2411" s="1"/>
      <c r="FX2411" s="1"/>
      <c r="FY2411" s="1"/>
      <c r="FZ2411" s="1"/>
      <c r="GA2411" s="1"/>
      <c r="GB2411" s="1"/>
      <c r="GC2411" s="1"/>
      <c r="GD2411" s="1"/>
      <c r="GE2411" s="1"/>
      <c r="GF2411" s="1"/>
      <c r="GG2411" s="1"/>
      <c r="GH2411" s="1"/>
      <c r="GI2411" s="1"/>
      <c r="GJ2411" s="1"/>
      <c r="GK2411" s="1"/>
      <c r="GL2411" s="1"/>
      <c r="GM2411" s="1"/>
      <c r="GN2411" s="1"/>
      <c r="GO2411" s="1"/>
    </row>
    <row r="2412" spans="1:197" s="40" customFormat="1" x14ac:dyDescent="0.25">
      <c r="A2412" s="41"/>
      <c r="B2412" s="4"/>
      <c r="C2412" s="41"/>
      <c r="D2412" s="42"/>
      <c r="E2412" s="42"/>
      <c r="F2412" s="42"/>
      <c r="G2412" s="1"/>
      <c r="H2412" s="1"/>
      <c r="I2412" s="1"/>
      <c r="J2412" s="1"/>
      <c r="K2412" s="1"/>
      <c r="L2412" s="1"/>
      <c r="M2412" s="2"/>
      <c r="N2412" s="1"/>
      <c r="O2412" s="1"/>
      <c r="P2412" s="1"/>
      <c r="Q2412" s="1"/>
      <c r="R2412" s="1"/>
      <c r="S2412" s="1"/>
      <c r="T2412" s="1"/>
      <c r="U2412" s="1"/>
      <c r="V2412" s="1"/>
      <c r="W2412" s="1"/>
      <c r="X2412" s="1"/>
      <c r="Y2412" s="1"/>
      <c r="Z2412" s="1"/>
      <c r="AA2412" s="1"/>
      <c r="AB2412" s="1"/>
      <c r="AC2412" s="1"/>
      <c r="AD2412" s="1"/>
      <c r="AE2412" s="1"/>
      <c r="AF2412" s="1"/>
      <c r="AG2412" s="1"/>
      <c r="AH2412" s="1"/>
      <c r="AI2412" s="1"/>
      <c r="AJ2412" s="1"/>
      <c r="AK2412" s="1"/>
      <c r="AL2412" s="1"/>
      <c r="AM2412" s="1"/>
      <c r="AN2412" s="1"/>
      <c r="AO2412" s="1"/>
      <c r="AP2412" s="1"/>
      <c r="AQ2412" s="1"/>
      <c r="AR2412" s="1"/>
      <c r="AS2412" s="1"/>
      <c r="AT2412" s="1"/>
      <c r="AU2412" s="1"/>
      <c r="AV2412" s="1"/>
      <c r="AW2412" s="1"/>
      <c r="AX2412" s="1"/>
      <c r="AY2412" s="1"/>
      <c r="AZ2412" s="1"/>
      <c r="BA2412" s="1"/>
      <c r="BB2412" s="1"/>
      <c r="BC2412" s="1"/>
      <c r="BD2412" s="1"/>
      <c r="BE2412" s="1"/>
      <c r="BF2412" s="1"/>
      <c r="BG2412" s="1"/>
      <c r="BH2412" s="1"/>
      <c r="BI2412" s="1"/>
      <c r="BJ2412" s="1"/>
      <c r="BK2412" s="1"/>
      <c r="BL2412" s="1"/>
      <c r="BM2412" s="1"/>
      <c r="BN2412" s="1"/>
      <c r="BO2412" s="1"/>
      <c r="BP2412" s="1"/>
      <c r="BQ2412" s="1"/>
      <c r="BR2412" s="1"/>
      <c r="BS2412" s="1"/>
      <c r="BT2412" s="1"/>
      <c r="BU2412" s="1"/>
      <c r="BV2412" s="1"/>
      <c r="BW2412" s="1"/>
      <c r="BX2412" s="1"/>
      <c r="BY2412" s="1"/>
      <c r="BZ2412" s="1"/>
      <c r="CA2412" s="1"/>
      <c r="CB2412" s="1"/>
      <c r="CC2412" s="1"/>
      <c r="CD2412" s="1"/>
      <c r="CE2412" s="1"/>
      <c r="CF2412" s="1"/>
      <c r="CG2412" s="1"/>
      <c r="CH2412" s="1"/>
      <c r="CI2412" s="1"/>
      <c r="CJ2412" s="1"/>
      <c r="CK2412" s="1"/>
      <c r="CL2412" s="1"/>
      <c r="CM2412" s="1"/>
      <c r="CN2412" s="1"/>
      <c r="CO2412" s="1"/>
      <c r="CP2412" s="1"/>
      <c r="CQ2412" s="1"/>
      <c r="CR2412" s="1"/>
      <c r="CS2412" s="1"/>
      <c r="CT2412" s="1"/>
      <c r="CU2412" s="1"/>
      <c r="CV2412" s="1"/>
      <c r="CW2412" s="1"/>
      <c r="CX2412" s="1"/>
      <c r="CY2412" s="1"/>
      <c r="CZ2412" s="1"/>
      <c r="DA2412" s="1"/>
      <c r="DB2412" s="1"/>
      <c r="DC2412" s="1"/>
      <c r="DD2412" s="1"/>
      <c r="DE2412" s="1"/>
      <c r="DF2412" s="1"/>
      <c r="DG2412" s="1"/>
      <c r="DH2412" s="1"/>
      <c r="DI2412" s="1"/>
      <c r="DJ2412" s="1"/>
      <c r="DK2412" s="1"/>
      <c r="DL2412" s="1"/>
      <c r="DM2412" s="1"/>
      <c r="DN2412" s="1"/>
      <c r="DO2412" s="1"/>
      <c r="DP2412" s="1"/>
      <c r="DQ2412" s="1"/>
      <c r="DR2412" s="1"/>
      <c r="DS2412" s="1"/>
      <c r="DT2412" s="1"/>
      <c r="DU2412" s="1"/>
      <c r="DV2412" s="1"/>
      <c r="DW2412" s="1"/>
      <c r="DX2412" s="1"/>
      <c r="DY2412" s="1"/>
      <c r="DZ2412" s="1"/>
      <c r="EA2412" s="1"/>
      <c r="EB2412" s="1"/>
      <c r="EC2412" s="1"/>
      <c r="ED2412" s="1"/>
      <c r="EE2412" s="1"/>
      <c r="EF2412" s="1"/>
      <c r="EG2412" s="1"/>
      <c r="EH2412" s="1"/>
      <c r="EI2412" s="1"/>
      <c r="EJ2412" s="1"/>
      <c r="EK2412" s="1"/>
      <c r="EL2412" s="1"/>
      <c r="EM2412" s="1"/>
      <c r="EN2412" s="1"/>
      <c r="EO2412" s="1"/>
      <c r="EP2412" s="1"/>
      <c r="EQ2412" s="1"/>
      <c r="ER2412" s="1"/>
      <c r="ES2412" s="1"/>
      <c r="ET2412" s="1"/>
      <c r="EU2412" s="1"/>
      <c r="EV2412" s="1"/>
      <c r="EW2412" s="1"/>
      <c r="EX2412" s="1"/>
      <c r="EY2412" s="1"/>
      <c r="EZ2412" s="1"/>
      <c r="FA2412" s="1"/>
      <c r="FB2412" s="1"/>
      <c r="FC2412" s="1"/>
      <c r="FD2412" s="1"/>
      <c r="FE2412" s="1"/>
      <c r="FF2412" s="1"/>
      <c r="FG2412" s="1"/>
      <c r="FH2412" s="1"/>
      <c r="FI2412" s="1"/>
      <c r="FJ2412" s="1"/>
      <c r="FK2412" s="1"/>
      <c r="FL2412" s="1"/>
      <c r="FM2412" s="1"/>
      <c r="FN2412" s="1"/>
      <c r="FO2412" s="1"/>
      <c r="FP2412" s="1"/>
      <c r="FQ2412" s="1"/>
      <c r="FR2412" s="1"/>
      <c r="FS2412" s="1"/>
      <c r="FT2412" s="1"/>
      <c r="FU2412" s="1"/>
      <c r="FV2412" s="1"/>
      <c r="FW2412" s="1"/>
      <c r="FX2412" s="1"/>
      <c r="FY2412" s="1"/>
      <c r="FZ2412" s="1"/>
      <c r="GA2412" s="1"/>
      <c r="GB2412" s="1"/>
      <c r="GC2412" s="1"/>
      <c r="GD2412" s="1"/>
      <c r="GE2412" s="1"/>
      <c r="GF2412" s="1"/>
      <c r="GG2412" s="1"/>
      <c r="GH2412" s="1"/>
      <c r="GI2412" s="1"/>
      <c r="GJ2412" s="1"/>
      <c r="GK2412" s="1"/>
      <c r="GL2412" s="1"/>
      <c r="GM2412" s="1"/>
      <c r="GN2412" s="1"/>
      <c r="GO2412" s="1"/>
    </row>
    <row r="2413" spans="1:197" s="40" customFormat="1" x14ac:dyDescent="0.25">
      <c r="A2413" s="41"/>
      <c r="B2413" s="4"/>
      <c r="C2413" s="41"/>
      <c r="D2413" s="42"/>
      <c r="E2413" s="42"/>
      <c r="F2413" s="42"/>
      <c r="G2413" s="1"/>
      <c r="H2413" s="1"/>
      <c r="I2413" s="1"/>
      <c r="J2413" s="1"/>
      <c r="K2413" s="1"/>
      <c r="L2413" s="1"/>
      <c r="M2413" s="2"/>
      <c r="N2413" s="1"/>
      <c r="O2413" s="1"/>
      <c r="P2413" s="1"/>
      <c r="Q2413" s="1"/>
      <c r="R2413" s="1"/>
      <c r="S2413" s="1"/>
      <c r="T2413" s="1"/>
      <c r="U2413" s="1"/>
      <c r="V2413" s="1"/>
      <c r="W2413" s="1"/>
      <c r="X2413" s="1"/>
      <c r="Y2413" s="1"/>
      <c r="Z2413" s="1"/>
      <c r="AA2413" s="1"/>
      <c r="AB2413" s="1"/>
      <c r="AC2413" s="1"/>
      <c r="AD2413" s="1"/>
      <c r="AE2413" s="1"/>
      <c r="AF2413" s="1"/>
      <c r="AG2413" s="1"/>
      <c r="AH2413" s="1"/>
      <c r="AI2413" s="1"/>
      <c r="AJ2413" s="1"/>
      <c r="AK2413" s="1"/>
      <c r="AL2413" s="1"/>
      <c r="AM2413" s="1"/>
      <c r="AN2413" s="1"/>
      <c r="AO2413" s="1"/>
      <c r="AP2413" s="1"/>
      <c r="AQ2413" s="1"/>
      <c r="AR2413" s="1"/>
      <c r="AS2413" s="1"/>
      <c r="AT2413" s="1"/>
      <c r="AU2413" s="1"/>
      <c r="AV2413" s="1"/>
      <c r="AW2413" s="1"/>
      <c r="AX2413" s="1"/>
      <c r="AY2413" s="1"/>
      <c r="AZ2413" s="1"/>
      <c r="BA2413" s="1"/>
      <c r="BB2413" s="1"/>
      <c r="BC2413" s="1"/>
      <c r="BD2413" s="1"/>
      <c r="BE2413" s="1"/>
      <c r="BF2413" s="1"/>
      <c r="BG2413" s="1"/>
      <c r="BH2413" s="1"/>
      <c r="BI2413" s="1"/>
      <c r="BJ2413" s="1"/>
      <c r="BK2413" s="1"/>
      <c r="BL2413" s="1"/>
      <c r="BM2413" s="1"/>
      <c r="BN2413" s="1"/>
      <c r="BO2413" s="1"/>
      <c r="BP2413" s="1"/>
      <c r="BQ2413" s="1"/>
      <c r="BR2413" s="1"/>
      <c r="BS2413" s="1"/>
      <c r="BT2413" s="1"/>
      <c r="BU2413" s="1"/>
      <c r="BV2413" s="1"/>
      <c r="BW2413" s="1"/>
      <c r="BX2413" s="1"/>
      <c r="BY2413" s="1"/>
      <c r="BZ2413" s="1"/>
      <c r="CA2413" s="1"/>
      <c r="CB2413" s="1"/>
      <c r="CC2413" s="1"/>
      <c r="CD2413" s="1"/>
      <c r="CE2413" s="1"/>
      <c r="CF2413" s="1"/>
      <c r="CG2413" s="1"/>
      <c r="CH2413" s="1"/>
      <c r="CI2413" s="1"/>
      <c r="CJ2413" s="1"/>
      <c r="CK2413" s="1"/>
      <c r="CL2413" s="1"/>
      <c r="CM2413" s="1"/>
      <c r="CN2413" s="1"/>
      <c r="CO2413" s="1"/>
      <c r="CP2413" s="1"/>
      <c r="CQ2413" s="1"/>
      <c r="CR2413" s="1"/>
      <c r="CS2413" s="1"/>
      <c r="CT2413" s="1"/>
      <c r="CU2413" s="1"/>
      <c r="CV2413" s="1"/>
      <c r="CW2413" s="1"/>
      <c r="CX2413" s="1"/>
      <c r="CY2413" s="1"/>
      <c r="CZ2413" s="1"/>
      <c r="DA2413" s="1"/>
      <c r="DB2413" s="1"/>
      <c r="DC2413" s="1"/>
      <c r="DD2413" s="1"/>
      <c r="DE2413" s="1"/>
      <c r="DF2413" s="1"/>
      <c r="DG2413" s="1"/>
      <c r="DH2413" s="1"/>
      <c r="DI2413" s="1"/>
      <c r="DJ2413" s="1"/>
      <c r="DK2413" s="1"/>
      <c r="DL2413" s="1"/>
      <c r="DM2413" s="1"/>
      <c r="DN2413" s="1"/>
      <c r="DO2413" s="1"/>
      <c r="DP2413" s="1"/>
      <c r="DQ2413" s="1"/>
      <c r="DR2413" s="1"/>
      <c r="DS2413" s="1"/>
      <c r="DT2413" s="1"/>
      <c r="DU2413" s="1"/>
      <c r="DV2413" s="1"/>
      <c r="DW2413" s="1"/>
      <c r="DX2413" s="1"/>
      <c r="DY2413" s="1"/>
      <c r="DZ2413" s="1"/>
      <c r="EA2413" s="1"/>
      <c r="EB2413" s="1"/>
      <c r="EC2413" s="1"/>
      <c r="ED2413" s="1"/>
      <c r="EE2413" s="1"/>
      <c r="EF2413" s="1"/>
      <c r="EG2413" s="1"/>
      <c r="EH2413" s="1"/>
      <c r="EI2413" s="1"/>
      <c r="EJ2413" s="1"/>
      <c r="EK2413" s="1"/>
      <c r="EL2413" s="1"/>
      <c r="EM2413" s="1"/>
      <c r="EN2413" s="1"/>
      <c r="EO2413" s="1"/>
      <c r="EP2413" s="1"/>
      <c r="EQ2413" s="1"/>
      <c r="ER2413" s="1"/>
      <c r="ES2413" s="1"/>
      <c r="ET2413" s="1"/>
      <c r="EU2413" s="1"/>
      <c r="EV2413" s="1"/>
      <c r="EW2413" s="1"/>
      <c r="EX2413" s="1"/>
      <c r="EY2413" s="1"/>
      <c r="EZ2413" s="1"/>
      <c r="FA2413" s="1"/>
      <c r="FB2413" s="1"/>
      <c r="FC2413" s="1"/>
      <c r="FD2413" s="1"/>
      <c r="FE2413" s="1"/>
      <c r="FF2413" s="1"/>
      <c r="FG2413" s="1"/>
      <c r="FH2413" s="1"/>
      <c r="FI2413" s="1"/>
      <c r="FJ2413" s="1"/>
      <c r="FK2413" s="1"/>
      <c r="FL2413" s="1"/>
      <c r="FM2413" s="1"/>
      <c r="FN2413" s="1"/>
      <c r="FO2413" s="1"/>
      <c r="FP2413" s="1"/>
      <c r="FQ2413" s="1"/>
      <c r="FR2413" s="1"/>
      <c r="FS2413" s="1"/>
      <c r="FT2413" s="1"/>
      <c r="FU2413" s="1"/>
      <c r="FV2413" s="1"/>
      <c r="FW2413" s="1"/>
      <c r="FX2413" s="1"/>
      <c r="FY2413" s="1"/>
      <c r="FZ2413" s="1"/>
      <c r="GA2413" s="1"/>
      <c r="GB2413" s="1"/>
      <c r="GC2413" s="1"/>
      <c r="GD2413" s="1"/>
      <c r="GE2413" s="1"/>
      <c r="GF2413" s="1"/>
      <c r="GG2413" s="1"/>
      <c r="GH2413" s="1"/>
      <c r="GI2413" s="1"/>
      <c r="GJ2413" s="1"/>
      <c r="GK2413" s="1"/>
      <c r="GL2413" s="1"/>
      <c r="GM2413" s="1"/>
      <c r="GN2413" s="1"/>
      <c r="GO2413" s="1"/>
    </row>
    <row r="2414" spans="1:197" s="40" customFormat="1" x14ac:dyDescent="0.25">
      <c r="A2414" s="41"/>
      <c r="B2414" s="4"/>
      <c r="C2414" s="41"/>
      <c r="D2414" s="42"/>
      <c r="E2414" s="42"/>
      <c r="F2414" s="42"/>
      <c r="G2414" s="1"/>
      <c r="H2414" s="1"/>
      <c r="I2414" s="1"/>
      <c r="J2414" s="1"/>
      <c r="K2414" s="1"/>
      <c r="L2414" s="1"/>
      <c r="M2414" s="2"/>
      <c r="N2414" s="1"/>
      <c r="O2414" s="1"/>
      <c r="P2414" s="1"/>
      <c r="Q2414" s="1"/>
      <c r="R2414" s="1"/>
      <c r="S2414" s="1"/>
      <c r="T2414" s="1"/>
      <c r="U2414" s="1"/>
      <c r="V2414" s="1"/>
      <c r="W2414" s="1"/>
      <c r="X2414" s="1"/>
      <c r="Y2414" s="1"/>
      <c r="Z2414" s="1"/>
      <c r="AA2414" s="1"/>
      <c r="AB2414" s="1"/>
      <c r="AC2414" s="1"/>
      <c r="AD2414" s="1"/>
      <c r="AE2414" s="1"/>
      <c r="AF2414" s="1"/>
      <c r="AG2414" s="1"/>
      <c r="AH2414" s="1"/>
      <c r="AI2414" s="1"/>
      <c r="AJ2414" s="1"/>
      <c r="AK2414" s="1"/>
      <c r="AL2414" s="1"/>
      <c r="AM2414" s="1"/>
      <c r="AN2414" s="1"/>
      <c r="AO2414" s="1"/>
      <c r="AP2414" s="1"/>
      <c r="AQ2414" s="1"/>
      <c r="AR2414" s="1"/>
      <c r="AS2414" s="1"/>
      <c r="AT2414" s="1"/>
      <c r="AU2414" s="1"/>
      <c r="AV2414" s="1"/>
      <c r="AW2414" s="1"/>
      <c r="AX2414" s="1"/>
      <c r="AY2414" s="1"/>
      <c r="AZ2414" s="1"/>
      <c r="BA2414" s="1"/>
      <c r="BB2414" s="1"/>
      <c r="BC2414" s="1"/>
      <c r="BD2414" s="1"/>
      <c r="BE2414" s="1"/>
      <c r="BF2414" s="1"/>
      <c r="BG2414" s="1"/>
      <c r="BH2414" s="1"/>
      <c r="BI2414" s="1"/>
      <c r="BJ2414" s="1"/>
      <c r="BK2414" s="1"/>
      <c r="BL2414" s="1"/>
      <c r="BM2414" s="1"/>
      <c r="BN2414" s="1"/>
      <c r="BO2414" s="1"/>
      <c r="BP2414" s="1"/>
      <c r="BQ2414" s="1"/>
      <c r="BR2414" s="1"/>
      <c r="BS2414" s="1"/>
      <c r="BT2414" s="1"/>
      <c r="BU2414" s="1"/>
      <c r="BV2414" s="1"/>
      <c r="BW2414" s="1"/>
      <c r="BX2414" s="1"/>
      <c r="BY2414" s="1"/>
      <c r="BZ2414" s="1"/>
      <c r="CA2414" s="1"/>
      <c r="CB2414" s="1"/>
      <c r="CC2414" s="1"/>
      <c r="CD2414" s="1"/>
      <c r="CE2414" s="1"/>
      <c r="CF2414" s="1"/>
      <c r="CG2414" s="1"/>
      <c r="CH2414" s="1"/>
      <c r="CI2414" s="1"/>
      <c r="CJ2414" s="1"/>
      <c r="CK2414" s="1"/>
      <c r="CL2414" s="1"/>
      <c r="CM2414" s="1"/>
      <c r="CN2414" s="1"/>
      <c r="CO2414" s="1"/>
      <c r="CP2414" s="1"/>
      <c r="CQ2414" s="1"/>
      <c r="CR2414" s="1"/>
      <c r="CS2414" s="1"/>
      <c r="CT2414" s="1"/>
      <c r="CU2414" s="1"/>
      <c r="CV2414" s="1"/>
      <c r="CW2414" s="1"/>
      <c r="CX2414" s="1"/>
      <c r="CY2414" s="1"/>
      <c r="CZ2414" s="1"/>
      <c r="DA2414" s="1"/>
      <c r="DB2414" s="1"/>
      <c r="DC2414" s="1"/>
      <c r="DD2414" s="1"/>
      <c r="DE2414" s="1"/>
      <c r="DF2414" s="1"/>
      <c r="DG2414" s="1"/>
      <c r="DH2414" s="1"/>
      <c r="DI2414" s="1"/>
      <c r="DJ2414" s="1"/>
      <c r="DK2414" s="1"/>
      <c r="DL2414" s="1"/>
      <c r="DM2414" s="1"/>
      <c r="DN2414" s="1"/>
      <c r="DO2414" s="1"/>
      <c r="DP2414" s="1"/>
      <c r="DQ2414" s="1"/>
      <c r="DR2414" s="1"/>
      <c r="DS2414" s="1"/>
      <c r="DT2414" s="1"/>
      <c r="DU2414" s="1"/>
      <c r="DV2414" s="1"/>
      <c r="DW2414" s="1"/>
      <c r="DX2414" s="1"/>
      <c r="DY2414" s="1"/>
      <c r="DZ2414" s="1"/>
      <c r="EA2414" s="1"/>
      <c r="EB2414" s="1"/>
      <c r="EC2414" s="1"/>
      <c r="ED2414" s="1"/>
      <c r="EE2414" s="1"/>
      <c r="EF2414" s="1"/>
      <c r="EG2414" s="1"/>
      <c r="EH2414" s="1"/>
      <c r="EI2414" s="1"/>
      <c r="EJ2414" s="1"/>
      <c r="EK2414" s="1"/>
      <c r="EL2414" s="1"/>
      <c r="EM2414" s="1"/>
      <c r="EN2414" s="1"/>
      <c r="EO2414" s="1"/>
      <c r="EP2414" s="1"/>
      <c r="EQ2414" s="1"/>
      <c r="ER2414" s="1"/>
      <c r="ES2414" s="1"/>
      <c r="ET2414" s="1"/>
      <c r="EU2414" s="1"/>
      <c r="EV2414" s="1"/>
      <c r="EW2414" s="1"/>
      <c r="EX2414" s="1"/>
      <c r="EY2414" s="1"/>
      <c r="EZ2414" s="1"/>
      <c r="FA2414" s="1"/>
      <c r="FB2414" s="1"/>
      <c r="FC2414" s="1"/>
      <c r="FD2414" s="1"/>
      <c r="FE2414" s="1"/>
      <c r="FF2414" s="1"/>
      <c r="FG2414" s="1"/>
      <c r="FH2414" s="1"/>
      <c r="FI2414" s="1"/>
      <c r="FJ2414" s="1"/>
      <c r="FK2414" s="1"/>
      <c r="FL2414" s="1"/>
      <c r="FM2414" s="1"/>
      <c r="FN2414" s="1"/>
      <c r="FO2414" s="1"/>
      <c r="FP2414" s="1"/>
      <c r="FQ2414" s="1"/>
      <c r="FR2414" s="1"/>
      <c r="FS2414" s="1"/>
      <c r="FT2414" s="1"/>
      <c r="FU2414" s="1"/>
      <c r="FV2414" s="1"/>
      <c r="FW2414" s="1"/>
      <c r="FX2414" s="1"/>
      <c r="FY2414" s="1"/>
      <c r="FZ2414" s="1"/>
      <c r="GA2414" s="1"/>
      <c r="GB2414" s="1"/>
      <c r="GC2414" s="1"/>
      <c r="GD2414" s="1"/>
      <c r="GE2414" s="1"/>
      <c r="GF2414" s="1"/>
      <c r="GG2414" s="1"/>
      <c r="GH2414" s="1"/>
      <c r="GI2414" s="1"/>
      <c r="GJ2414" s="1"/>
      <c r="GK2414" s="1"/>
      <c r="GL2414" s="1"/>
      <c r="GM2414" s="1"/>
      <c r="GN2414" s="1"/>
      <c r="GO2414" s="1"/>
    </row>
    <row r="2415" spans="1:197" s="40" customFormat="1" x14ac:dyDescent="0.25">
      <c r="A2415" s="41"/>
      <c r="B2415" s="4"/>
      <c r="C2415" s="41"/>
      <c r="D2415" s="42"/>
      <c r="E2415" s="42"/>
      <c r="F2415" s="42"/>
      <c r="G2415" s="1"/>
      <c r="H2415" s="1"/>
      <c r="I2415" s="1"/>
      <c r="J2415" s="1"/>
      <c r="K2415" s="1"/>
      <c r="L2415" s="1"/>
      <c r="M2415" s="2"/>
      <c r="N2415" s="1"/>
      <c r="O2415" s="1"/>
      <c r="P2415" s="1"/>
      <c r="Q2415" s="1"/>
      <c r="R2415" s="1"/>
      <c r="S2415" s="1"/>
      <c r="T2415" s="1"/>
      <c r="U2415" s="1"/>
      <c r="V2415" s="1"/>
      <c r="W2415" s="1"/>
      <c r="X2415" s="1"/>
      <c r="Y2415" s="1"/>
      <c r="Z2415" s="1"/>
      <c r="AA2415" s="1"/>
      <c r="AB2415" s="1"/>
      <c r="AC2415" s="1"/>
      <c r="AD2415" s="1"/>
      <c r="AE2415" s="1"/>
      <c r="AF2415" s="1"/>
      <c r="AG2415" s="1"/>
      <c r="AH2415" s="1"/>
      <c r="AI2415" s="1"/>
      <c r="AJ2415" s="1"/>
      <c r="AK2415" s="1"/>
      <c r="AL2415" s="1"/>
      <c r="AM2415" s="1"/>
      <c r="AN2415" s="1"/>
      <c r="AO2415" s="1"/>
      <c r="AP2415" s="1"/>
      <c r="AQ2415" s="1"/>
      <c r="AR2415" s="1"/>
      <c r="AS2415" s="1"/>
      <c r="AT2415" s="1"/>
      <c r="AU2415" s="1"/>
      <c r="AV2415" s="1"/>
      <c r="AW2415" s="1"/>
      <c r="AX2415" s="1"/>
      <c r="AY2415" s="1"/>
      <c r="AZ2415" s="1"/>
      <c r="BA2415" s="1"/>
      <c r="BB2415" s="1"/>
      <c r="BC2415" s="1"/>
      <c r="BD2415" s="1"/>
      <c r="BE2415" s="1"/>
      <c r="BF2415" s="1"/>
      <c r="BG2415" s="1"/>
      <c r="BH2415" s="1"/>
      <c r="BI2415" s="1"/>
      <c r="BJ2415" s="1"/>
      <c r="BK2415" s="1"/>
      <c r="BL2415" s="1"/>
      <c r="BM2415" s="1"/>
      <c r="BN2415" s="1"/>
      <c r="BO2415" s="1"/>
      <c r="BP2415" s="1"/>
      <c r="BQ2415" s="1"/>
      <c r="BR2415" s="1"/>
      <c r="BS2415" s="1"/>
      <c r="BT2415" s="1"/>
      <c r="BU2415" s="1"/>
      <c r="BV2415" s="1"/>
      <c r="BW2415" s="1"/>
      <c r="BX2415" s="1"/>
      <c r="BY2415" s="1"/>
      <c r="BZ2415" s="1"/>
      <c r="CA2415" s="1"/>
      <c r="CB2415" s="1"/>
      <c r="CC2415" s="1"/>
      <c r="CD2415" s="1"/>
      <c r="CE2415" s="1"/>
      <c r="CF2415" s="1"/>
      <c r="CG2415" s="1"/>
      <c r="CH2415" s="1"/>
      <c r="CI2415" s="1"/>
      <c r="CJ2415" s="1"/>
      <c r="CK2415" s="1"/>
      <c r="CL2415" s="1"/>
      <c r="CM2415" s="1"/>
      <c r="CN2415" s="1"/>
      <c r="CO2415" s="1"/>
      <c r="CP2415" s="1"/>
      <c r="CQ2415" s="1"/>
      <c r="CR2415" s="1"/>
      <c r="CS2415" s="1"/>
      <c r="CT2415" s="1"/>
      <c r="CU2415" s="1"/>
      <c r="CV2415" s="1"/>
      <c r="CW2415" s="1"/>
      <c r="CX2415" s="1"/>
      <c r="CY2415" s="1"/>
      <c r="CZ2415" s="1"/>
      <c r="DA2415" s="1"/>
      <c r="DB2415" s="1"/>
      <c r="DC2415" s="1"/>
      <c r="DD2415" s="1"/>
      <c r="DE2415" s="1"/>
      <c r="DF2415" s="1"/>
      <c r="DG2415" s="1"/>
      <c r="DH2415" s="1"/>
      <c r="DI2415" s="1"/>
      <c r="DJ2415" s="1"/>
      <c r="DK2415" s="1"/>
      <c r="DL2415" s="1"/>
      <c r="DM2415" s="1"/>
      <c r="DN2415" s="1"/>
      <c r="DO2415" s="1"/>
      <c r="DP2415" s="1"/>
      <c r="DQ2415" s="1"/>
      <c r="DR2415" s="1"/>
      <c r="DS2415" s="1"/>
      <c r="DT2415" s="1"/>
      <c r="DU2415" s="1"/>
      <c r="DV2415" s="1"/>
      <c r="DW2415" s="1"/>
      <c r="DX2415" s="1"/>
      <c r="DY2415" s="1"/>
      <c r="DZ2415" s="1"/>
      <c r="EA2415" s="1"/>
      <c r="EB2415" s="1"/>
      <c r="EC2415" s="1"/>
      <c r="ED2415" s="1"/>
      <c r="EE2415" s="1"/>
      <c r="EF2415" s="1"/>
      <c r="EG2415" s="1"/>
      <c r="EH2415" s="1"/>
      <c r="EI2415" s="1"/>
      <c r="EJ2415" s="1"/>
      <c r="EK2415" s="1"/>
      <c r="EL2415" s="1"/>
      <c r="EM2415" s="1"/>
      <c r="EN2415" s="1"/>
      <c r="EO2415" s="1"/>
      <c r="EP2415" s="1"/>
      <c r="EQ2415" s="1"/>
      <c r="ER2415" s="1"/>
      <c r="ES2415" s="1"/>
      <c r="ET2415" s="1"/>
      <c r="EU2415" s="1"/>
      <c r="EV2415" s="1"/>
      <c r="EW2415" s="1"/>
      <c r="EX2415" s="1"/>
      <c r="EY2415" s="1"/>
      <c r="EZ2415" s="1"/>
      <c r="FA2415" s="1"/>
      <c r="FB2415" s="1"/>
      <c r="FC2415" s="1"/>
      <c r="FD2415" s="1"/>
      <c r="FE2415" s="1"/>
      <c r="FF2415" s="1"/>
      <c r="FG2415" s="1"/>
      <c r="FH2415" s="1"/>
      <c r="FI2415" s="1"/>
      <c r="FJ2415" s="1"/>
      <c r="FK2415" s="1"/>
      <c r="FL2415" s="1"/>
      <c r="FM2415" s="1"/>
      <c r="FN2415" s="1"/>
      <c r="FO2415" s="1"/>
      <c r="FP2415" s="1"/>
      <c r="FQ2415" s="1"/>
      <c r="FR2415" s="1"/>
      <c r="FS2415" s="1"/>
      <c r="FT2415" s="1"/>
      <c r="FU2415" s="1"/>
      <c r="FV2415" s="1"/>
      <c r="FW2415" s="1"/>
      <c r="FX2415" s="1"/>
      <c r="FY2415" s="1"/>
      <c r="FZ2415" s="1"/>
      <c r="GA2415" s="1"/>
      <c r="GB2415" s="1"/>
      <c r="GC2415" s="1"/>
      <c r="GD2415" s="1"/>
      <c r="GE2415" s="1"/>
      <c r="GF2415" s="1"/>
      <c r="GG2415" s="1"/>
      <c r="GH2415" s="1"/>
      <c r="GI2415" s="1"/>
      <c r="GJ2415" s="1"/>
      <c r="GK2415" s="1"/>
      <c r="GL2415" s="1"/>
      <c r="GM2415" s="1"/>
      <c r="GN2415" s="1"/>
      <c r="GO2415" s="1"/>
    </row>
    <row r="2416" spans="1:197" s="40" customFormat="1" x14ac:dyDescent="0.25">
      <c r="A2416" s="41"/>
      <c r="B2416" s="4"/>
      <c r="C2416" s="41"/>
      <c r="D2416" s="42"/>
      <c r="E2416" s="42"/>
      <c r="F2416" s="42"/>
      <c r="G2416" s="1"/>
      <c r="H2416" s="1"/>
      <c r="I2416" s="1"/>
      <c r="J2416" s="1"/>
      <c r="K2416" s="1"/>
      <c r="L2416" s="1"/>
      <c r="M2416" s="2"/>
      <c r="N2416" s="1"/>
      <c r="O2416" s="1"/>
      <c r="P2416" s="1"/>
      <c r="Q2416" s="1"/>
      <c r="R2416" s="1"/>
      <c r="S2416" s="1"/>
      <c r="T2416" s="1"/>
      <c r="U2416" s="1"/>
      <c r="V2416" s="1"/>
      <c r="W2416" s="1"/>
      <c r="X2416" s="1"/>
      <c r="Y2416" s="1"/>
      <c r="Z2416" s="1"/>
      <c r="AA2416" s="1"/>
      <c r="AB2416" s="1"/>
      <c r="AC2416" s="1"/>
      <c r="AD2416" s="1"/>
      <c r="AE2416" s="1"/>
      <c r="AF2416" s="1"/>
      <c r="AG2416" s="1"/>
      <c r="AH2416" s="1"/>
      <c r="AI2416" s="1"/>
      <c r="AJ2416" s="1"/>
      <c r="AK2416" s="1"/>
      <c r="AL2416" s="1"/>
      <c r="AM2416" s="1"/>
      <c r="AN2416" s="1"/>
      <c r="AO2416" s="1"/>
      <c r="AP2416" s="1"/>
      <c r="AQ2416" s="1"/>
      <c r="AR2416" s="1"/>
      <c r="AS2416" s="1"/>
      <c r="AT2416" s="1"/>
      <c r="AU2416" s="1"/>
      <c r="AV2416" s="1"/>
      <c r="AW2416" s="1"/>
      <c r="AX2416" s="1"/>
      <c r="AY2416" s="1"/>
      <c r="AZ2416" s="1"/>
      <c r="BA2416" s="1"/>
      <c r="BB2416" s="1"/>
      <c r="BC2416" s="1"/>
      <c r="BD2416" s="1"/>
      <c r="BE2416" s="1"/>
      <c r="BF2416" s="1"/>
      <c r="BG2416" s="1"/>
      <c r="BH2416" s="1"/>
      <c r="BI2416" s="1"/>
      <c r="BJ2416" s="1"/>
      <c r="BK2416" s="1"/>
      <c r="BL2416" s="1"/>
      <c r="BM2416" s="1"/>
      <c r="BN2416" s="1"/>
      <c r="BO2416" s="1"/>
      <c r="BP2416" s="1"/>
      <c r="BQ2416" s="1"/>
      <c r="BR2416" s="1"/>
      <c r="BS2416" s="1"/>
      <c r="BT2416" s="1"/>
      <c r="BU2416" s="1"/>
      <c r="BV2416" s="1"/>
      <c r="BW2416" s="1"/>
      <c r="BX2416" s="1"/>
      <c r="BY2416" s="1"/>
      <c r="BZ2416" s="1"/>
      <c r="CA2416" s="1"/>
      <c r="CB2416" s="1"/>
      <c r="CC2416" s="1"/>
      <c r="CD2416" s="1"/>
      <c r="CE2416" s="1"/>
      <c r="CF2416" s="1"/>
      <c r="CG2416" s="1"/>
      <c r="CH2416" s="1"/>
      <c r="CI2416" s="1"/>
      <c r="CJ2416" s="1"/>
      <c r="CK2416" s="1"/>
      <c r="CL2416" s="1"/>
      <c r="CM2416" s="1"/>
      <c r="CN2416" s="1"/>
      <c r="CO2416" s="1"/>
      <c r="CP2416" s="1"/>
      <c r="CQ2416" s="1"/>
      <c r="CR2416" s="1"/>
      <c r="CS2416" s="1"/>
      <c r="CT2416" s="1"/>
      <c r="CU2416" s="1"/>
      <c r="CV2416" s="1"/>
      <c r="CW2416" s="1"/>
      <c r="CX2416" s="1"/>
      <c r="CY2416" s="1"/>
      <c r="CZ2416" s="1"/>
      <c r="DA2416" s="1"/>
      <c r="DB2416" s="1"/>
      <c r="DC2416" s="1"/>
      <c r="DD2416" s="1"/>
      <c r="DE2416" s="1"/>
      <c r="DF2416" s="1"/>
      <c r="DG2416" s="1"/>
      <c r="DH2416" s="1"/>
      <c r="DI2416" s="1"/>
      <c r="DJ2416" s="1"/>
      <c r="DK2416" s="1"/>
      <c r="DL2416" s="1"/>
      <c r="DM2416" s="1"/>
      <c r="DN2416" s="1"/>
      <c r="DO2416" s="1"/>
      <c r="DP2416" s="1"/>
      <c r="DQ2416" s="1"/>
      <c r="DR2416" s="1"/>
      <c r="DS2416" s="1"/>
      <c r="DT2416" s="1"/>
      <c r="DU2416" s="1"/>
      <c r="DV2416" s="1"/>
      <c r="DW2416" s="1"/>
      <c r="DX2416" s="1"/>
      <c r="DY2416" s="1"/>
      <c r="DZ2416" s="1"/>
      <c r="EA2416" s="1"/>
      <c r="EB2416" s="1"/>
      <c r="EC2416" s="1"/>
      <c r="ED2416" s="1"/>
      <c r="EE2416" s="1"/>
      <c r="EF2416" s="1"/>
      <c r="EG2416" s="1"/>
      <c r="EH2416" s="1"/>
      <c r="EI2416" s="1"/>
      <c r="EJ2416" s="1"/>
      <c r="EK2416" s="1"/>
      <c r="EL2416" s="1"/>
      <c r="EM2416" s="1"/>
      <c r="EN2416" s="1"/>
      <c r="EO2416" s="1"/>
      <c r="EP2416" s="1"/>
      <c r="EQ2416" s="1"/>
      <c r="ER2416" s="1"/>
      <c r="ES2416" s="1"/>
      <c r="ET2416" s="1"/>
      <c r="EU2416" s="1"/>
      <c r="EV2416" s="1"/>
      <c r="EW2416" s="1"/>
      <c r="EX2416" s="1"/>
      <c r="EY2416" s="1"/>
      <c r="EZ2416" s="1"/>
      <c r="FA2416" s="1"/>
      <c r="FB2416" s="1"/>
      <c r="FC2416" s="1"/>
      <c r="FD2416" s="1"/>
      <c r="FE2416" s="1"/>
      <c r="FF2416" s="1"/>
      <c r="FG2416" s="1"/>
      <c r="FH2416" s="1"/>
      <c r="FI2416" s="1"/>
      <c r="FJ2416" s="1"/>
      <c r="FK2416" s="1"/>
      <c r="FL2416" s="1"/>
      <c r="FM2416" s="1"/>
      <c r="FN2416" s="1"/>
      <c r="FO2416" s="1"/>
      <c r="FP2416" s="1"/>
      <c r="FQ2416" s="1"/>
      <c r="FR2416" s="1"/>
      <c r="FS2416" s="1"/>
      <c r="FT2416" s="1"/>
      <c r="FU2416" s="1"/>
      <c r="FV2416" s="1"/>
      <c r="FW2416" s="1"/>
      <c r="FX2416" s="1"/>
      <c r="FY2416" s="1"/>
      <c r="FZ2416" s="1"/>
      <c r="GA2416" s="1"/>
      <c r="GB2416" s="1"/>
      <c r="GC2416" s="1"/>
      <c r="GD2416" s="1"/>
      <c r="GE2416" s="1"/>
      <c r="GF2416" s="1"/>
      <c r="GG2416" s="1"/>
      <c r="GH2416" s="1"/>
      <c r="GI2416" s="1"/>
      <c r="GJ2416" s="1"/>
      <c r="GK2416" s="1"/>
      <c r="GL2416" s="1"/>
      <c r="GM2416" s="1"/>
      <c r="GN2416" s="1"/>
      <c r="GO2416" s="1"/>
    </row>
    <row r="2417" spans="1:197" s="40" customFormat="1" x14ac:dyDescent="0.25">
      <c r="A2417" s="41"/>
      <c r="B2417" s="4"/>
      <c r="C2417" s="41"/>
      <c r="D2417" s="42"/>
      <c r="E2417" s="42"/>
      <c r="F2417" s="42"/>
      <c r="G2417" s="1"/>
      <c r="H2417" s="1"/>
      <c r="I2417" s="1"/>
      <c r="J2417" s="1"/>
      <c r="K2417" s="1"/>
      <c r="L2417" s="1"/>
      <c r="M2417" s="2"/>
      <c r="N2417" s="1"/>
      <c r="O2417" s="1"/>
      <c r="P2417" s="1"/>
      <c r="Q2417" s="1"/>
      <c r="R2417" s="1"/>
      <c r="S2417" s="1"/>
      <c r="T2417" s="1"/>
      <c r="U2417" s="1"/>
      <c r="V2417" s="1"/>
      <c r="W2417" s="1"/>
      <c r="X2417" s="1"/>
      <c r="Y2417" s="1"/>
      <c r="Z2417" s="1"/>
      <c r="AA2417" s="1"/>
      <c r="AB2417" s="1"/>
      <c r="AC2417" s="1"/>
      <c r="AD2417" s="1"/>
      <c r="AE2417" s="1"/>
      <c r="AF2417" s="1"/>
      <c r="AG2417" s="1"/>
      <c r="AH2417" s="1"/>
      <c r="AI2417" s="1"/>
      <c r="AJ2417" s="1"/>
      <c r="AK2417" s="1"/>
      <c r="AL2417" s="1"/>
      <c r="AM2417" s="1"/>
      <c r="AN2417" s="1"/>
      <c r="AO2417" s="1"/>
      <c r="AP2417" s="1"/>
      <c r="AQ2417" s="1"/>
      <c r="AR2417" s="1"/>
      <c r="AS2417" s="1"/>
      <c r="AT2417" s="1"/>
      <c r="AU2417" s="1"/>
      <c r="AV2417" s="1"/>
      <c r="AW2417" s="1"/>
      <c r="AX2417" s="1"/>
      <c r="AY2417" s="1"/>
      <c r="AZ2417" s="1"/>
      <c r="BA2417" s="1"/>
      <c r="BB2417" s="1"/>
      <c r="BC2417" s="1"/>
      <c r="BD2417" s="1"/>
      <c r="BE2417" s="1"/>
      <c r="BF2417" s="1"/>
      <c r="BG2417" s="1"/>
      <c r="BH2417" s="1"/>
      <c r="BI2417" s="1"/>
      <c r="BJ2417" s="1"/>
      <c r="BK2417" s="1"/>
      <c r="BL2417" s="1"/>
      <c r="BM2417" s="1"/>
      <c r="BN2417" s="1"/>
      <c r="BO2417" s="1"/>
      <c r="BP2417" s="1"/>
      <c r="BQ2417" s="1"/>
      <c r="BR2417" s="1"/>
      <c r="BS2417" s="1"/>
      <c r="BT2417" s="1"/>
      <c r="BU2417" s="1"/>
      <c r="BV2417" s="1"/>
      <c r="BW2417" s="1"/>
      <c r="BX2417" s="1"/>
      <c r="BY2417" s="1"/>
      <c r="BZ2417" s="1"/>
      <c r="CA2417" s="1"/>
      <c r="CB2417" s="1"/>
      <c r="CC2417" s="1"/>
      <c r="CD2417" s="1"/>
      <c r="CE2417" s="1"/>
      <c r="CF2417" s="1"/>
      <c r="CG2417" s="1"/>
      <c r="CH2417" s="1"/>
      <c r="CI2417" s="1"/>
      <c r="CJ2417" s="1"/>
      <c r="CK2417" s="1"/>
      <c r="CL2417" s="1"/>
      <c r="CM2417" s="1"/>
      <c r="CN2417" s="1"/>
      <c r="CO2417" s="1"/>
      <c r="CP2417" s="1"/>
      <c r="CQ2417" s="1"/>
      <c r="CR2417" s="1"/>
      <c r="CS2417" s="1"/>
      <c r="CT2417" s="1"/>
      <c r="CU2417" s="1"/>
      <c r="CV2417" s="1"/>
      <c r="CW2417" s="1"/>
      <c r="CX2417" s="1"/>
      <c r="CY2417" s="1"/>
      <c r="CZ2417" s="1"/>
      <c r="DA2417" s="1"/>
      <c r="DB2417" s="1"/>
      <c r="DC2417" s="1"/>
      <c r="DD2417" s="1"/>
      <c r="DE2417" s="1"/>
      <c r="DF2417" s="1"/>
      <c r="DG2417" s="1"/>
      <c r="DH2417" s="1"/>
      <c r="DI2417" s="1"/>
      <c r="DJ2417" s="1"/>
      <c r="DK2417" s="1"/>
      <c r="DL2417" s="1"/>
      <c r="DM2417" s="1"/>
      <c r="DN2417" s="1"/>
      <c r="DO2417" s="1"/>
      <c r="DP2417" s="1"/>
      <c r="DQ2417" s="1"/>
      <c r="DR2417" s="1"/>
      <c r="DS2417" s="1"/>
      <c r="DT2417" s="1"/>
      <c r="DU2417" s="1"/>
      <c r="DV2417" s="1"/>
      <c r="DW2417" s="1"/>
      <c r="DX2417" s="1"/>
      <c r="DY2417" s="1"/>
      <c r="DZ2417" s="1"/>
      <c r="EA2417" s="1"/>
      <c r="EB2417" s="1"/>
      <c r="EC2417" s="1"/>
      <c r="ED2417" s="1"/>
      <c r="EE2417" s="1"/>
      <c r="EF2417" s="1"/>
      <c r="EG2417" s="1"/>
      <c r="EH2417" s="1"/>
      <c r="EI2417" s="1"/>
      <c r="EJ2417" s="1"/>
      <c r="EK2417" s="1"/>
      <c r="EL2417" s="1"/>
      <c r="EM2417" s="1"/>
      <c r="EN2417" s="1"/>
      <c r="EO2417" s="1"/>
      <c r="EP2417" s="1"/>
      <c r="EQ2417" s="1"/>
      <c r="ER2417" s="1"/>
      <c r="ES2417" s="1"/>
      <c r="ET2417" s="1"/>
      <c r="EU2417" s="1"/>
      <c r="EV2417" s="1"/>
      <c r="EW2417" s="1"/>
      <c r="EX2417" s="1"/>
      <c r="EY2417" s="1"/>
      <c r="EZ2417" s="1"/>
      <c r="FA2417" s="1"/>
      <c r="FB2417" s="1"/>
      <c r="FC2417" s="1"/>
      <c r="FD2417" s="1"/>
      <c r="FE2417" s="1"/>
      <c r="FF2417" s="1"/>
      <c r="FG2417" s="1"/>
      <c r="FH2417" s="1"/>
      <c r="FI2417" s="1"/>
      <c r="FJ2417" s="1"/>
      <c r="FK2417" s="1"/>
      <c r="FL2417" s="1"/>
      <c r="FM2417" s="1"/>
      <c r="FN2417" s="1"/>
      <c r="FO2417" s="1"/>
      <c r="FP2417" s="1"/>
      <c r="FQ2417" s="1"/>
      <c r="FR2417" s="1"/>
      <c r="FS2417" s="1"/>
      <c r="FT2417" s="1"/>
      <c r="FU2417" s="1"/>
      <c r="FV2417" s="1"/>
      <c r="FW2417" s="1"/>
      <c r="FX2417" s="1"/>
      <c r="FY2417" s="1"/>
      <c r="FZ2417" s="1"/>
      <c r="GA2417" s="1"/>
      <c r="GB2417" s="1"/>
      <c r="GC2417" s="1"/>
      <c r="GD2417" s="1"/>
      <c r="GE2417" s="1"/>
      <c r="GF2417" s="1"/>
      <c r="GG2417" s="1"/>
      <c r="GH2417" s="1"/>
      <c r="GI2417" s="1"/>
      <c r="GJ2417" s="1"/>
      <c r="GK2417" s="1"/>
      <c r="GL2417" s="1"/>
      <c r="GM2417" s="1"/>
      <c r="GN2417" s="1"/>
      <c r="GO2417" s="1"/>
    </row>
    <row r="2418" spans="1:197" s="40" customFormat="1" x14ac:dyDescent="0.25">
      <c r="A2418" s="41"/>
      <c r="B2418" s="4"/>
      <c r="C2418" s="41"/>
      <c r="D2418" s="42"/>
      <c r="E2418" s="42"/>
      <c r="F2418" s="42"/>
      <c r="G2418" s="1"/>
      <c r="H2418" s="1"/>
      <c r="I2418" s="1"/>
      <c r="J2418" s="1"/>
      <c r="K2418" s="1"/>
      <c r="L2418" s="1"/>
      <c r="M2418" s="2"/>
      <c r="N2418" s="1"/>
      <c r="O2418" s="1"/>
      <c r="P2418" s="1"/>
      <c r="Q2418" s="1"/>
      <c r="R2418" s="1"/>
      <c r="S2418" s="1"/>
      <c r="T2418" s="1"/>
      <c r="U2418" s="1"/>
      <c r="V2418" s="1"/>
      <c r="W2418" s="1"/>
      <c r="X2418" s="1"/>
      <c r="Y2418" s="1"/>
      <c r="Z2418" s="1"/>
      <c r="AA2418" s="1"/>
      <c r="AB2418" s="1"/>
      <c r="AC2418" s="1"/>
      <c r="AD2418" s="1"/>
      <c r="AE2418" s="1"/>
      <c r="AF2418" s="1"/>
      <c r="AG2418" s="1"/>
      <c r="AH2418" s="1"/>
      <c r="AI2418" s="1"/>
      <c r="AJ2418" s="1"/>
      <c r="AK2418" s="1"/>
      <c r="AL2418" s="1"/>
      <c r="AM2418" s="1"/>
      <c r="AN2418" s="1"/>
      <c r="AO2418" s="1"/>
      <c r="AP2418" s="1"/>
      <c r="AQ2418" s="1"/>
      <c r="AR2418" s="1"/>
      <c r="AS2418" s="1"/>
      <c r="AT2418" s="1"/>
      <c r="AU2418" s="1"/>
      <c r="AV2418" s="1"/>
      <c r="AW2418" s="1"/>
      <c r="AX2418" s="1"/>
      <c r="AY2418" s="1"/>
      <c r="AZ2418" s="1"/>
      <c r="BA2418" s="1"/>
      <c r="BB2418" s="1"/>
      <c r="BC2418" s="1"/>
      <c r="BD2418" s="1"/>
      <c r="BE2418" s="1"/>
      <c r="BF2418" s="1"/>
      <c r="BG2418" s="1"/>
      <c r="BH2418" s="1"/>
      <c r="BI2418" s="1"/>
      <c r="BJ2418" s="1"/>
      <c r="BK2418" s="1"/>
      <c r="BL2418" s="1"/>
      <c r="BM2418" s="1"/>
      <c r="BN2418" s="1"/>
      <c r="BO2418" s="1"/>
      <c r="BP2418" s="1"/>
      <c r="BQ2418" s="1"/>
      <c r="BR2418" s="1"/>
      <c r="BS2418" s="1"/>
      <c r="BT2418" s="1"/>
      <c r="BU2418" s="1"/>
      <c r="BV2418" s="1"/>
      <c r="BW2418" s="1"/>
      <c r="BX2418" s="1"/>
      <c r="BY2418" s="1"/>
      <c r="BZ2418" s="1"/>
      <c r="CA2418" s="1"/>
      <c r="CB2418" s="1"/>
      <c r="CC2418" s="1"/>
      <c r="CD2418" s="1"/>
      <c r="CE2418" s="1"/>
      <c r="CF2418" s="1"/>
      <c r="CG2418" s="1"/>
      <c r="CH2418" s="1"/>
      <c r="CI2418" s="1"/>
      <c r="CJ2418" s="1"/>
      <c r="CK2418" s="1"/>
      <c r="CL2418" s="1"/>
      <c r="CM2418" s="1"/>
      <c r="CN2418" s="1"/>
      <c r="CO2418" s="1"/>
      <c r="CP2418" s="1"/>
      <c r="CQ2418" s="1"/>
      <c r="CR2418" s="1"/>
      <c r="CS2418" s="1"/>
      <c r="CT2418" s="1"/>
      <c r="CU2418" s="1"/>
      <c r="CV2418" s="1"/>
      <c r="CW2418" s="1"/>
      <c r="CX2418" s="1"/>
      <c r="CY2418" s="1"/>
      <c r="CZ2418" s="1"/>
      <c r="DA2418" s="1"/>
      <c r="DB2418" s="1"/>
      <c r="DC2418" s="1"/>
      <c r="DD2418" s="1"/>
      <c r="DE2418" s="1"/>
      <c r="DF2418" s="1"/>
      <c r="DG2418" s="1"/>
      <c r="DH2418" s="1"/>
      <c r="DI2418" s="1"/>
      <c r="DJ2418" s="1"/>
      <c r="DK2418" s="1"/>
      <c r="DL2418" s="1"/>
      <c r="DM2418" s="1"/>
      <c r="DN2418" s="1"/>
      <c r="DO2418" s="1"/>
      <c r="DP2418" s="1"/>
      <c r="DQ2418" s="1"/>
      <c r="DR2418" s="1"/>
      <c r="DS2418" s="1"/>
      <c r="DT2418" s="1"/>
      <c r="DU2418" s="1"/>
      <c r="DV2418" s="1"/>
      <c r="DW2418" s="1"/>
      <c r="DX2418" s="1"/>
      <c r="DY2418" s="1"/>
      <c r="DZ2418" s="1"/>
      <c r="EA2418" s="1"/>
      <c r="EB2418" s="1"/>
      <c r="EC2418" s="1"/>
      <c r="ED2418" s="1"/>
      <c r="EE2418" s="1"/>
      <c r="EF2418" s="1"/>
      <c r="EG2418" s="1"/>
      <c r="EH2418" s="1"/>
      <c r="EI2418" s="1"/>
      <c r="EJ2418" s="1"/>
      <c r="EK2418" s="1"/>
      <c r="EL2418" s="1"/>
      <c r="EM2418" s="1"/>
      <c r="EN2418" s="1"/>
      <c r="EO2418" s="1"/>
      <c r="EP2418" s="1"/>
      <c r="EQ2418" s="1"/>
      <c r="ER2418" s="1"/>
      <c r="ES2418" s="1"/>
      <c r="ET2418" s="1"/>
      <c r="EU2418" s="1"/>
      <c r="EV2418" s="1"/>
      <c r="EW2418" s="1"/>
      <c r="EX2418" s="1"/>
      <c r="EY2418" s="1"/>
      <c r="EZ2418" s="1"/>
      <c r="FA2418" s="1"/>
      <c r="FB2418" s="1"/>
      <c r="FC2418" s="1"/>
      <c r="FD2418" s="1"/>
      <c r="FE2418" s="1"/>
      <c r="FF2418" s="1"/>
      <c r="FG2418" s="1"/>
      <c r="FH2418" s="1"/>
      <c r="FI2418" s="1"/>
      <c r="FJ2418" s="1"/>
      <c r="FK2418" s="1"/>
      <c r="FL2418" s="1"/>
      <c r="FM2418" s="1"/>
      <c r="FN2418" s="1"/>
      <c r="FO2418" s="1"/>
      <c r="FP2418" s="1"/>
      <c r="FQ2418" s="1"/>
      <c r="FR2418" s="1"/>
      <c r="FS2418" s="1"/>
      <c r="FT2418" s="1"/>
      <c r="FU2418" s="1"/>
      <c r="FV2418" s="1"/>
      <c r="FW2418" s="1"/>
      <c r="FX2418" s="1"/>
      <c r="FY2418" s="1"/>
      <c r="FZ2418" s="1"/>
      <c r="GA2418" s="1"/>
      <c r="GB2418" s="1"/>
      <c r="GC2418" s="1"/>
      <c r="GD2418" s="1"/>
      <c r="GE2418" s="1"/>
      <c r="GF2418" s="1"/>
      <c r="GG2418" s="1"/>
      <c r="GH2418" s="1"/>
      <c r="GI2418" s="1"/>
      <c r="GJ2418" s="1"/>
      <c r="GK2418" s="1"/>
      <c r="GL2418" s="1"/>
      <c r="GM2418" s="1"/>
      <c r="GN2418" s="1"/>
      <c r="GO2418" s="1"/>
    </row>
    <row r="2419" spans="1:197" s="40" customFormat="1" x14ac:dyDescent="0.25">
      <c r="A2419" s="41"/>
      <c r="B2419" s="4"/>
      <c r="C2419" s="41"/>
      <c r="D2419" s="42"/>
      <c r="E2419" s="42"/>
      <c r="F2419" s="42"/>
      <c r="G2419" s="1"/>
      <c r="H2419" s="1"/>
      <c r="I2419" s="1"/>
      <c r="J2419" s="1"/>
      <c r="K2419" s="1"/>
      <c r="L2419" s="1"/>
      <c r="M2419" s="2"/>
      <c r="N2419" s="1"/>
      <c r="O2419" s="1"/>
      <c r="P2419" s="1"/>
      <c r="Q2419" s="1"/>
      <c r="R2419" s="1"/>
      <c r="S2419" s="1"/>
      <c r="T2419" s="1"/>
      <c r="U2419" s="1"/>
      <c r="V2419" s="1"/>
      <c r="W2419" s="1"/>
      <c r="X2419" s="1"/>
      <c r="Y2419" s="1"/>
      <c r="Z2419" s="1"/>
      <c r="AA2419" s="1"/>
      <c r="AB2419" s="1"/>
      <c r="AC2419" s="1"/>
      <c r="AD2419" s="1"/>
      <c r="AE2419" s="1"/>
      <c r="AF2419" s="1"/>
      <c r="AG2419" s="1"/>
      <c r="AH2419" s="1"/>
      <c r="AI2419" s="1"/>
      <c r="AJ2419" s="1"/>
      <c r="AK2419" s="1"/>
      <c r="AL2419" s="1"/>
      <c r="AM2419" s="1"/>
      <c r="AN2419" s="1"/>
      <c r="AO2419" s="1"/>
      <c r="AP2419" s="1"/>
      <c r="AQ2419" s="1"/>
      <c r="AR2419" s="1"/>
      <c r="AS2419" s="1"/>
      <c r="AT2419" s="1"/>
      <c r="AU2419" s="1"/>
      <c r="AV2419" s="1"/>
      <c r="AW2419" s="1"/>
      <c r="AX2419" s="1"/>
      <c r="AY2419" s="1"/>
      <c r="AZ2419" s="1"/>
      <c r="BA2419" s="1"/>
      <c r="BB2419" s="1"/>
      <c r="BC2419" s="1"/>
      <c r="BD2419" s="1"/>
      <c r="BE2419" s="1"/>
      <c r="BF2419" s="1"/>
      <c r="BG2419" s="1"/>
      <c r="BH2419" s="1"/>
      <c r="BI2419" s="1"/>
      <c r="BJ2419" s="1"/>
      <c r="BK2419" s="1"/>
      <c r="BL2419" s="1"/>
      <c r="BM2419" s="1"/>
      <c r="BN2419" s="1"/>
      <c r="BO2419" s="1"/>
      <c r="BP2419" s="1"/>
      <c r="BQ2419" s="1"/>
      <c r="BR2419" s="1"/>
      <c r="BS2419" s="1"/>
      <c r="BT2419" s="1"/>
      <c r="BU2419" s="1"/>
      <c r="BV2419" s="1"/>
      <c r="BW2419" s="1"/>
      <c r="BX2419" s="1"/>
      <c r="BY2419" s="1"/>
      <c r="BZ2419" s="1"/>
      <c r="CA2419" s="1"/>
      <c r="CB2419" s="1"/>
      <c r="CC2419" s="1"/>
      <c r="CD2419" s="1"/>
      <c r="CE2419" s="1"/>
      <c r="CF2419" s="1"/>
      <c r="CG2419" s="1"/>
      <c r="CH2419" s="1"/>
      <c r="CI2419" s="1"/>
      <c r="CJ2419" s="1"/>
      <c r="CK2419" s="1"/>
      <c r="CL2419" s="1"/>
      <c r="CM2419" s="1"/>
      <c r="CN2419" s="1"/>
      <c r="CO2419" s="1"/>
      <c r="CP2419" s="1"/>
      <c r="CQ2419" s="1"/>
      <c r="CR2419" s="1"/>
      <c r="CS2419" s="1"/>
      <c r="CT2419" s="1"/>
      <c r="CU2419" s="1"/>
      <c r="CV2419" s="1"/>
      <c r="CW2419" s="1"/>
      <c r="CX2419" s="1"/>
      <c r="CY2419" s="1"/>
      <c r="CZ2419" s="1"/>
      <c r="DA2419" s="1"/>
      <c r="DB2419" s="1"/>
      <c r="DC2419" s="1"/>
      <c r="DD2419" s="1"/>
      <c r="DE2419" s="1"/>
      <c r="DF2419" s="1"/>
      <c r="DG2419" s="1"/>
      <c r="DH2419" s="1"/>
      <c r="DI2419" s="1"/>
      <c r="DJ2419" s="1"/>
      <c r="DK2419" s="1"/>
      <c r="DL2419" s="1"/>
      <c r="DM2419" s="1"/>
      <c r="DN2419" s="1"/>
      <c r="DO2419" s="1"/>
      <c r="DP2419" s="1"/>
      <c r="DQ2419" s="1"/>
      <c r="DR2419" s="1"/>
      <c r="DS2419" s="1"/>
      <c r="DT2419" s="1"/>
      <c r="DU2419" s="1"/>
      <c r="DV2419" s="1"/>
      <c r="DW2419" s="1"/>
      <c r="DX2419" s="1"/>
      <c r="DY2419" s="1"/>
      <c r="DZ2419" s="1"/>
      <c r="EA2419" s="1"/>
      <c r="EB2419" s="1"/>
      <c r="EC2419" s="1"/>
      <c r="ED2419" s="1"/>
      <c r="EE2419" s="1"/>
      <c r="EF2419" s="1"/>
      <c r="EG2419" s="1"/>
      <c r="EH2419" s="1"/>
      <c r="EI2419" s="1"/>
      <c r="EJ2419" s="1"/>
      <c r="EK2419" s="1"/>
      <c r="EL2419" s="1"/>
      <c r="EM2419" s="1"/>
      <c r="EN2419" s="1"/>
      <c r="EO2419" s="1"/>
      <c r="EP2419" s="1"/>
      <c r="EQ2419" s="1"/>
      <c r="ER2419" s="1"/>
      <c r="ES2419" s="1"/>
      <c r="ET2419" s="1"/>
      <c r="EU2419" s="1"/>
      <c r="EV2419" s="1"/>
      <c r="EW2419" s="1"/>
      <c r="EX2419" s="1"/>
      <c r="EY2419" s="1"/>
      <c r="EZ2419" s="1"/>
      <c r="FA2419" s="1"/>
      <c r="FB2419" s="1"/>
      <c r="FC2419" s="1"/>
      <c r="FD2419" s="1"/>
      <c r="FE2419" s="1"/>
      <c r="FF2419" s="1"/>
      <c r="FG2419" s="1"/>
      <c r="FH2419" s="1"/>
      <c r="FI2419" s="1"/>
      <c r="FJ2419" s="1"/>
      <c r="FK2419" s="1"/>
      <c r="FL2419" s="1"/>
      <c r="FM2419" s="1"/>
      <c r="FN2419" s="1"/>
      <c r="FO2419" s="1"/>
      <c r="FP2419" s="1"/>
      <c r="FQ2419" s="1"/>
      <c r="FR2419" s="1"/>
      <c r="FS2419" s="1"/>
      <c r="FT2419" s="1"/>
      <c r="FU2419" s="1"/>
      <c r="FV2419" s="1"/>
      <c r="FW2419" s="1"/>
      <c r="FX2419" s="1"/>
      <c r="FY2419" s="1"/>
      <c r="FZ2419" s="1"/>
      <c r="GA2419" s="1"/>
      <c r="GB2419" s="1"/>
      <c r="GC2419" s="1"/>
      <c r="GD2419" s="1"/>
      <c r="GE2419" s="1"/>
      <c r="GF2419" s="1"/>
      <c r="GG2419" s="1"/>
      <c r="GH2419" s="1"/>
      <c r="GI2419" s="1"/>
      <c r="GJ2419" s="1"/>
      <c r="GK2419" s="1"/>
      <c r="GL2419" s="1"/>
      <c r="GM2419" s="1"/>
      <c r="GN2419" s="1"/>
      <c r="GO2419" s="1"/>
    </row>
    <row r="2420" spans="1:197" s="40" customFormat="1" x14ac:dyDescent="0.25">
      <c r="A2420" s="41"/>
      <c r="B2420" s="4"/>
      <c r="C2420" s="41"/>
      <c r="D2420" s="42"/>
      <c r="E2420" s="42"/>
      <c r="F2420" s="42"/>
      <c r="G2420" s="1"/>
      <c r="H2420" s="1"/>
      <c r="I2420" s="1"/>
      <c r="J2420" s="1"/>
      <c r="K2420" s="1"/>
      <c r="L2420" s="1"/>
      <c r="M2420" s="2"/>
      <c r="N2420" s="1"/>
      <c r="O2420" s="1"/>
      <c r="P2420" s="1"/>
      <c r="Q2420" s="1"/>
      <c r="R2420" s="1"/>
      <c r="S2420" s="1"/>
      <c r="T2420" s="1"/>
      <c r="U2420" s="1"/>
      <c r="V2420" s="1"/>
      <c r="W2420" s="1"/>
      <c r="X2420" s="1"/>
      <c r="Y2420" s="1"/>
      <c r="Z2420" s="1"/>
      <c r="AA2420" s="1"/>
      <c r="AB2420" s="1"/>
      <c r="AC2420" s="1"/>
      <c r="AD2420" s="1"/>
      <c r="AE2420" s="1"/>
      <c r="AF2420" s="1"/>
      <c r="AG2420" s="1"/>
      <c r="AH2420" s="1"/>
      <c r="AI2420" s="1"/>
      <c r="AJ2420" s="1"/>
      <c r="AK2420" s="1"/>
      <c r="AL2420" s="1"/>
      <c r="AM2420" s="1"/>
      <c r="AN2420" s="1"/>
      <c r="AO2420" s="1"/>
      <c r="AP2420" s="1"/>
      <c r="AQ2420" s="1"/>
      <c r="AR2420" s="1"/>
      <c r="AS2420" s="1"/>
      <c r="AT2420" s="1"/>
      <c r="AU2420" s="1"/>
      <c r="AV2420" s="1"/>
      <c r="AW2420" s="1"/>
      <c r="AX2420" s="1"/>
      <c r="AY2420" s="1"/>
      <c r="AZ2420" s="1"/>
      <c r="BA2420" s="1"/>
      <c r="BB2420" s="1"/>
      <c r="BC2420" s="1"/>
      <c r="BD2420" s="1"/>
      <c r="BE2420" s="1"/>
      <c r="BF2420" s="1"/>
      <c r="BG2420" s="1"/>
      <c r="BH2420" s="1"/>
      <c r="BI2420" s="1"/>
      <c r="BJ2420" s="1"/>
      <c r="BK2420" s="1"/>
      <c r="BL2420" s="1"/>
      <c r="BM2420" s="1"/>
      <c r="BN2420" s="1"/>
      <c r="BO2420" s="1"/>
      <c r="BP2420" s="1"/>
      <c r="BQ2420" s="1"/>
      <c r="BR2420" s="1"/>
      <c r="BS2420" s="1"/>
      <c r="BT2420" s="1"/>
      <c r="BU2420" s="1"/>
      <c r="BV2420" s="1"/>
      <c r="BW2420" s="1"/>
      <c r="BX2420" s="1"/>
      <c r="BY2420" s="1"/>
      <c r="BZ2420" s="1"/>
      <c r="CA2420" s="1"/>
      <c r="CB2420" s="1"/>
      <c r="CC2420" s="1"/>
      <c r="CD2420" s="1"/>
      <c r="CE2420" s="1"/>
      <c r="CF2420" s="1"/>
      <c r="CG2420" s="1"/>
      <c r="CH2420" s="1"/>
      <c r="CI2420" s="1"/>
      <c r="CJ2420" s="1"/>
      <c r="CK2420" s="1"/>
      <c r="CL2420" s="1"/>
      <c r="CM2420" s="1"/>
      <c r="CN2420" s="1"/>
      <c r="CO2420" s="1"/>
      <c r="CP2420" s="1"/>
      <c r="CQ2420" s="1"/>
      <c r="CR2420" s="1"/>
      <c r="CS2420" s="1"/>
      <c r="CT2420" s="1"/>
      <c r="CU2420" s="1"/>
      <c r="CV2420" s="1"/>
      <c r="CW2420" s="1"/>
      <c r="CX2420" s="1"/>
      <c r="CY2420" s="1"/>
      <c r="CZ2420" s="1"/>
      <c r="DA2420" s="1"/>
      <c r="DB2420" s="1"/>
      <c r="DC2420" s="1"/>
      <c r="DD2420" s="1"/>
      <c r="DE2420" s="1"/>
      <c r="DF2420" s="1"/>
      <c r="DG2420" s="1"/>
      <c r="DH2420" s="1"/>
      <c r="DI2420" s="1"/>
      <c r="DJ2420" s="1"/>
      <c r="DK2420" s="1"/>
      <c r="DL2420" s="1"/>
      <c r="DM2420" s="1"/>
      <c r="DN2420" s="1"/>
      <c r="DO2420" s="1"/>
      <c r="DP2420" s="1"/>
      <c r="DQ2420" s="1"/>
      <c r="DR2420" s="1"/>
      <c r="DS2420" s="1"/>
      <c r="DT2420" s="1"/>
      <c r="DU2420" s="1"/>
      <c r="DV2420" s="1"/>
      <c r="DW2420" s="1"/>
      <c r="DX2420" s="1"/>
      <c r="DY2420" s="1"/>
      <c r="DZ2420" s="1"/>
      <c r="EA2420" s="1"/>
      <c r="EB2420" s="1"/>
      <c r="EC2420" s="1"/>
      <c r="ED2420" s="1"/>
      <c r="EE2420" s="1"/>
      <c r="EF2420" s="1"/>
      <c r="EG2420" s="1"/>
      <c r="EH2420" s="1"/>
      <c r="EI2420" s="1"/>
      <c r="EJ2420" s="1"/>
      <c r="EK2420" s="1"/>
      <c r="EL2420" s="1"/>
      <c r="EM2420" s="1"/>
      <c r="EN2420" s="1"/>
      <c r="EO2420" s="1"/>
      <c r="EP2420" s="1"/>
      <c r="EQ2420" s="1"/>
      <c r="ER2420" s="1"/>
      <c r="ES2420" s="1"/>
      <c r="ET2420" s="1"/>
      <c r="EU2420" s="1"/>
      <c r="EV2420" s="1"/>
      <c r="EW2420" s="1"/>
      <c r="EX2420" s="1"/>
      <c r="EY2420" s="1"/>
      <c r="EZ2420" s="1"/>
      <c r="FA2420" s="1"/>
      <c r="FB2420" s="1"/>
      <c r="FC2420" s="1"/>
      <c r="FD2420" s="1"/>
      <c r="FE2420" s="1"/>
      <c r="FF2420" s="1"/>
      <c r="FG2420" s="1"/>
      <c r="FH2420" s="1"/>
      <c r="FI2420" s="1"/>
      <c r="FJ2420" s="1"/>
      <c r="FK2420" s="1"/>
      <c r="FL2420" s="1"/>
      <c r="FM2420" s="1"/>
      <c r="FN2420" s="1"/>
      <c r="FO2420" s="1"/>
      <c r="FP2420" s="1"/>
      <c r="FQ2420" s="1"/>
      <c r="FR2420" s="1"/>
      <c r="FS2420" s="1"/>
      <c r="FT2420" s="1"/>
      <c r="FU2420" s="1"/>
      <c r="FV2420" s="1"/>
      <c r="FW2420" s="1"/>
      <c r="FX2420" s="1"/>
      <c r="FY2420" s="1"/>
      <c r="FZ2420" s="1"/>
      <c r="GA2420" s="1"/>
      <c r="GB2420" s="1"/>
      <c r="GC2420" s="1"/>
      <c r="GD2420" s="1"/>
      <c r="GE2420" s="1"/>
      <c r="GF2420" s="1"/>
      <c r="GG2420" s="1"/>
      <c r="GH2420" s="1"/>
      <c r="GI2420" s="1"/>
      <c r="GJ2420" s="1"/>
      <c r="GK2420" s="1"/>
      <c r="GL2420" s="1"/>
      <c r="GM2420" s="1"/>
      <c r="GN2420" s="1"/>
      <c r="GO2420" s="1"/>
    </row>
    <row r="2421" spans="1:197" s="40" customFormat="1" x14ac:dyDescent="0.25">
      <c r="A2421" s="41"/>
      <c r="B2421" s="4"/>
      <c r="C2421" s="41"/>
      <c r="D2421" s="42"/>
      <c r="E2421" s="42"/>
      <c r="F2421" s="42"/>
      <c r="G2421" s="1"/>
      <c r="H2421" s="1"/>
      <c r="I2421" s="1"/>
      <c r="J2421" s="1"/>
      <c r="K2421" s="1"/>
      <c r="L2421" s="1"/>
      <c r="M2421" s="2"/>
      <c r="N2421" s="1"/>
      <c r="O2421" s="1"/>
      <c r="P2421" s="1"/>
      <c r="Q2421" s="1"/>
      <c r="R2421" s="1"/>
      <c r="S2421" s="1"/>
      <c r="T2421" s="1"/>
      <c r="U2421" s="1"/>
      <c r="V2421" s="1"/>
      <c r="W2421" s="1"/>
      <c r="X2421" s="1"/>
      <c r="Y2421" s="1"/>
      <c r="Z2421" s="1"/>
      <c r="AA2421" s="1"/>
      <c r="AB2421" s="1"/>
      <c r="AC2421" s="1"/>
      <c r="AD2421" s="1"/>
      <c r="AE2421" s="1"/>
      <c r="AF2421" s="1"/>
      <c r="AG2421" s="1"/>
      <c r="AH2421" s="1"/>
      <c r="AI2421" s="1"/>
      <c r="AJ2421" s="1"/>
      <c r="AK2421" s="1"/>
      <c r="AL2421" s="1"/>
      <c r="AM2421" s="1"/>
      <c r="AN2421" s="1"/>
      <c r="AO2421" s="1"/>
      <c r="AP2421" s="1"/>
      <c r="AQ2421" s="1"/>
      <c r="AR2421" s="1"/>
      <c r="AS2421" s="1"/>
      <c r="AT2421" s="1"/>
      <c r="AU2421" s="1"/>
      <c r="AV2421" s="1"/>
      <c r="AW2421" s="1"/>
      <c r="AX2421" s="1"/>
      <c r="AY2421" s="1"/>
      <c r="AZ2421" s="1"/>
      <c r="BA2421" s="1"/>
      <c r="BB2421" s="1"/>
      <c r="BC2421" s="1"/>
      <c r="BD2421" s="1"/>
      <c r="BE2421" s="1"/>
      <c r="BF2421" s="1"/>
      <c r="BG2421" s="1"/>
      <c r="BH2421" s="1"/>
      <c r="BI2421" s="1"/>
      <c r="BJ2421" s="1"/>
      <c r="BK2421" s="1"/>
      <c r="BL2421" s="1"/>
      <c r="BM2421" s="1"/>
      <c r="BN2421" s="1"/>
      <c r="BO2421" s="1"/>
      <c r="BP2421" s="1"/>
      <c r="BQ2421" s="1"/>
      <c r="BR2421" s="1"/>
      <c r="BS2421" s="1"/>
      <c r="BT2421" s="1"/>
      <c r="BU2421" s="1"/>
      <c r="BV2421" s="1"/>
      <c r="BW2421" s="1"/>
      <c r="BX2421" s="1"/>
      <c r="BY2421" s="1"/>
      <c r="BZ2421" s="1"/>
      <c r="CA2421" s="1"/>
      <c r="CB2421" s="1"/>
      <c r="CC2421" s="1"/>
      <c r="CD2421" s="1"/>
      <c r="CE2421" s="1"/>
      <c r="CF2421" s="1"/>
      <c r="CG2421" s="1"/>
      <c r="CH2421" s="1"/>
      <c r="CI2421" s="1"/>
      <c r="CJ2421" s="1"/>
      <c r="CK2421" s="1"/>
      <c r="CL2421" s="1"/>
      <c r="CM2421" s="1"/>
      <c r="CN2421" s="1"/>
      <c r="CO2421" s="1"/>
      <c r="CP2421" s="1"/>
      <c r="CQ2421" s="1"/>
      <c r="CR2421" s="1"/>
      <c r="CS2421" s="1"/>
      <c r="CT2421" s="1"/>
      <c r="CU2421" s="1"/>
      <c r="CV2421" s="1"/>
      <c r="CW2421" s="1"/>
      <c r="CX2421" s="1"/>
      <c r="CY2421" s="1"/>
      <c r="CZ2421" s="1"/>
      <c r="DA2421" s="1"/>
      <c r="DB2421" s="1"/>
      <c r="DC2421" s="1"/>
      <c r="DD2421" s="1"/>
      <c r="DE2421" s="1"/>
      <c r="DF2421" s="1"/>
      <c r="DG2421" s="1"/>
      <c r="DH2421" s="1"/>
      <c r="DI2421" s="1"/>
      <c r="DJ2421" s="1"/>
      <c r="DK2421" s="1"/>
      <c r="DL2421" s="1"/>
      <c r="DM2421" s="1"/>
      <c r="DN2421" s="1"/>
      <c r="DO2421" s="1"/>
      <c r="DP2421" s="1"/>
      <c r="DQ2421" s="1"/>
      <c r="DR2421" s="1"/>
      <c r="DS2421" s="1"/>
      <c r="DT2421" s="1"/>
      <c r="DU2421" s="1"/>
      <c r="DV2421" s="1"/>
      <c r="DW2421" s="1"/>
      <c r="DX2421" s="1"/>
      <c r="DY2421" s="1"/>
      <c r="DZ2421" s="1"/>
      <c r="EA2421" s="1"/>
      <c r="EB2421" s="1"/>
      <c r="EC2421" s="1"/>
      <c r="ED2421" s="1"/>
      <c r="EE2421" s="1"/>
      <c r="EF2421" s="1"/>
      <c r="EG2421" s="1"/>
      <c r="EH2421" s="1"/>
      <c r="EI2421" s="1"/>
      <c r="EJ2421" s="1"/>
      <c r="EK2421" s="1"/>
      <c r="EL2421" s="1"/>
      <c r="EM2421" s="1"/>
      <c r="EN2421" s="1"/>
      <c r="EO2421" s="1"/>
      <c r="EP2421" s="1"/>
      <c r="EQ2421" s="1"/>
      <c r="ER2421" s="1"/>
      <c r="ES2421" s="1"/>
      <c r="ET2421" s="1"/>
      <c r="EU2421" s="1"/>
      <c r="EV2421" s="1"/>
      <c r="EW2421" s="1"/>
      <c r="EX2421" s="1"/>
      <c r="EY2421" s="1"/>
      <c r="EZ2421" s="1"/>
      <c r="FA2421" s="1"/>
      <c r="FB2421" s="1"/>
      <c r="FC2421" s="1"/>
      <c r="FD2421" s="1"/>
      <c r="FE2421" s="1"/>
      <c r="FF2421" s="1"/>
      <c r="FG2421" s="1"/>
      <c r="FH2421" s="1"/>
      <c r="FI2421" s="1"/>
      <c r="FJ2421" s="1"/>
      <c r="FK2421" s="1"/>
      <c r="FL2421" s="1"/>
      <c r="FM2421" s="1"/>
      <c r="FN2421" s="1"/>
      <c r="FO2421" s="1"/>
      <c r="FP2421" s="1"/>
      <c r="FQ2421" s="1"/>
      <c r="FR2421" s="1"/>
      <c r="FS2421" s="1"/>
      <c r="FT2421" s="1"/>
      <c r="FU2421" s="1"/>
      <c r="FV2421" s="1"/>
      <c r="FW2421" s="1"/>
      <c r="FX2421" s="1"/>
      <c r="FY2421" s="1"/>
      <c r="FZ2421" s="1"/>
      <c r="GA2421" s="1"/>
      <c r="GB2421" s="1"/>
      <c r="GC2421" s="1"/>
      <c r="GD2421" s="1"/>
      <c r="GE2421" s="1"/>
      <c r="GF2421" s="1"/>
      <c r="GG2421" s="1"/>
      <c r="GH2421" s="1"/>
      <c r="GI2421" s="1"/>
      <c r="GJ2421" s="1"/>
      <c r="GK2421" s="1"/>
      <c r="GL2421" s="1"/>
      <c r="GM2421" s="1"/>
      <c r="GN2421" s="1"/>
      <c r="GO2421" s="1"/>
    </row>
    <row r="2422" spans="1:197" s="40" customFormat="1" x14ac:dyDescent="0.25">
      <c r="A2422" s="41"/>
      <c r="B2422" s="4"/>
      <c r="C2422" s="41"/>
      <c r="D2422" s="42"/>
      <c r="E2422" s="42"/>
      <c r="F2422" s="42"/>
      <c r="G2422" s="1"/>
      <c r="H2422" s="1"/>
      <c r="I2422" s="1"/>
      <c r="J2422" s="1"/>
      <c r="K2422" s="1"/>
      <c r="L2422" s="1"/>
      <c r="M2422" s="2"/>
      <c r="N2422" s="1"/>
      <c r="O2422" s="1"/>
      <c r="P2422" s="1"/>
      <c r="Q2422" s="1"/>
      <c r="R2422" s="1"/>
      <c r="S2422" s="1"/>
      <c r="T2422" s="1"/>
      <c r="U2422" s="1"/>
      <c r="V2422" s="1"/>
      <c r="W2422" s="1"/>
      <c r="X2422" s="1"/>
      <c r="Y2422" s="1"/>
      <c r="Z2422" s="1"/>
      <c r="AA2422" s="1"/>
      <c r="AB2422" s="1"/>
      <c r="AC2422" s="1"/>
      <c r="AD2422" s="1"/>
      <c r="AE2422" s="1"/>
      <c r="AF2422" s="1"/>
      <c r="AG2422" s="1"/>
      <c r="AH2422" s="1"/>
      <c r="AI2422" s="1"/>
      <c r="AJ2422" s="1"/>
      <c r="AK2422" s="1"/>
      <c r="AL2422" s="1"/>
      <c r="AM2422" s="1"/>
      <c r="AN2422" s="1"/>
      <c r="AO2422" s="1"/>
      <c r="AP2422" s="1"/>
      <c r="AQ2422" s="1"/>
      <c r="AR2422" s="1"/>
      <c r="AS2422" s="1"/>
      <c r="AT2422" s="1"/>
      <c r="AU2422" s="1"/>
      <c r="AV2422" s="1"/>
      <c r="AW2422" s="1"/>
      <c r="AX2422" s="1"/>
      <c r="AY2422" s="1"/>
      <c r="AZ2422" s="1"/>
      <c r="BA2422" s="1"/>
      <c r="BB2422" s="1"/>
      <c r="BC2422" s="1"/>
      <c r="BD2422" s="1"/>
      <c r="BE2422" s="1"/>
      <c r="BF2422" s="1"/>
      <c r="BG2422" s="1"/>
      <c r="BH2422" s="1"/>
      <c r="BI2422" s="1"/>
      <c r="BJ2422" s="1"/>
      <c r="BK2422" s="1"/>
      <c r="BL2422" s="1"/>
      <c r="BM2422" s="1"/>
      <c r="BN2422" s="1"/>
      <c r="BO2422" s="1"/>
      <c r="BP2422" s="1"/>
      <c r="BQ2422" s="1"/>
      <c r="BR2422" s="1"/>
      <c r="BS2422" s="1"/>
      <c r="BT2422" s="1"/>
      <c r="BU2422" s="1"/>
      <c r="BV2422" s="1"/>
      <c r="BW2422" s="1"/>
      <c r="BX2422" s="1"/>
      <c r="BY2422" s="1"/>
      <c r="BZ2422" s="1"/>
      <c r="CA2422" s="1"/>
      <c r="CB2422" s="1"/>
      <c r="CC2422" s="1"/>
      <c r="CD2422" s="1"/>
      <c r="CE2422" s="1"/>
      <c r="CF2422" s="1"/>
      <c r="CG2422" s="1"/>
      <c r="CH2422" s="1"/>
      <c r="CI2422" s="1"/>
      <c r="CJ2422" s="1"/>
      <c r="CK2422" s="1"/>
      <c r="CL2422" s="1"/>
      <c r="CM2422" s="1"/>
      <c r="CN2422" s="1"/>
      <c r="CO2422" s="1"/>
      <c r="CP2422" s="1"/>
      <c r="CQ2422" s="1"/>
      <c r="CR2422" s="1"/>
      <c r="CS2422" s="1"/>
      <c r="CT2422" s="1"/>
      <c r="CU2422" s="1"/>
      <c r="CV2422" s="1"/>
      <c r="CW2422" s="1"/>
      <c r="CX2422" s="1"/>
      <c r="CY2422" s="1"/>
      <c r="CZ2422" s="1"/>
      <c r="DA2422" s="1"/>
      <c r="DB2422" s="1"/>
      <c r="DC2422" s="1"/>
      <c r="DD2422" s="1"/>
      <c r="DE2422" s="1"/>
      <c r="DF2422" s="1"/>
      <c r="DG2422" s="1"/>
      <c r="DH2422" s="1"/>
      <c r="DI2422" s="1"/>
      <c r="DJ2422" s="1"/>
      <c r="DK2422" s="1"/>
      <c r="DL2422" s="1"/>
      <c r="DM2422" s="1"/>
      <c r="DN2422" s="1"/>
      <c r="DO2422" s="1"/>
      <c r="DP2422" s="1"/>
      <c r="DQ2422" s="1"/>
      <c r="DR2422" s="1"/>
      <c r="DS2422" s="1"/>
      <c r="DT2422" s="1"/>
      <c r="DU2422" s="1"/>
      <c r="DV2422" s="1"/>
      <c r="DW2422" s="1"/>
      <c r="DX2422" s="1"/>
      <c r="DY2422" s="1"/>
      <c r="DZ2422" s="1"/>
      <c r="EA2422" s="1"/>
      <c r="EB2422" s="1"/>
      <c r="EC2422" s="1"/>
      <c r="ED2422" s="1"/>
      <c r="EE2422" s="1"/>
      <c r="EF2422" s="1"/>
      <c r="EG2422" s="1"/>
      <c r="EH2422" s="1"/>
      <c r="EI2422" s="1"/>
      <c r="EJ2422" s="1"/>
      <c r="EK2422" s="1"/>
      <c r="EL2422" s="1"/>
      <c r="EM2422" s="1"/>
      <c r="EN2422" s="1"/>
      <c r="EO2422" s="1"/>
      <c r="EP2422" s="1"/>
      <c r="EQ2422" s="1"/>
      <c r="ER2422" s="1"/>
      <c r="ES2422" s="1"/>
      <c r="ET2422" s="1"/>
      <c r="EU2422" s="1"/>
      <c r="EV2422" s="1"/>
      <c r="EW2422" s="1"/>
      <c r="EX2422" s="1"/>
      <c r="EY2422" s="1"/>
      <c r="EZ2422" s="1"/>
      <c r="FA2422" s="1"/>
      <c r="FB2422" s="1"/>
      <c r="FC2422" s="1"/>
      <c r="FD2422" s="1"/>
      <c r="FE2422" s="1"/>
      <c r="FF2422" s="1"/>
      <c r="FG2422" s="1"/>
      <c r="FH2422" s="1"/>
      <c r="FI2422" s="1"/>
      <c r="FJ2422" s="1"/>
      <c r="FK2422" s="1"/>
      <c r="FL2422" s="1"/>
      <c r="FM2422" s="1"/>
      <c r="FN2422" s="1"/>
      <c r="FO2422" s="1"/>
      <c r="FP2422" s="1"/>
      <c r="FQ2422" s="1"/>
      <c r="FR2422" s="1"/>
      <c r="FS2422" s="1"/>
      <c r="FT2422" s="1"/>
      <c r="FU2422" s="1"/>
      <c r="FV2422" s="1"/>
      <c r="FW2422" s="1"/>
      <c r="FX2422" s="1"/>
      <c r="FY2422" s="1"/>
      <c r="FZ2422" s="1"/>
      <c r="GA2422" s="1"/>
      <c r="GB2422" s="1"/>
      <c r="GC2422" s="1"/>
      <c r="GD2422" s="1"/>
      <c r="GE2422" s="1"/>
      <c r="GF2422" s="1"/>
      <c r="GG2422" s="1"/>
      <c r="GH2422" s="1"/>
      <c r="GI2422" s="1"/>
      <c r="GJ2422" s="1"/>
      <c r="GK2422" s="1"/>
      <c r="GL2422" s="1"/>
      <c r="GM2422" s="1"/>
      <c r="GN2422" s="1"/>
      <c r="GO2422" s="1"/>
    </row>
    <row r="2423" spans="1:197" s="40" customFormat="1" x14ac:dyDescent="0.25">
      <c r="A2423" s="41"/>
      <c r="B2423" s="4"/>
      <c r="C2423" s="41"/>
      <c r="D2423" s="42"/>
      <c r="E2423" s="42"/>
      <c r="F2423" s="42"/>
      <c r="G2423" s="1"/>
      <c r="H2423" s="1"/>
      <c r="I2423" s="1"/>
      <c r="J2423" s="1"/>
      <c r="K2423" s="1"/>
      <c r="L2423" s="1"/>
      <c r="M2423" s="2"/>
      <c r="N2423" s="1"/>
      <c r="O2423" s="1"/>
      <c r="P2423" s="1"/>
      <c r="Q2423" s="1"/>
      <c r="R2423" s="1"/>
      <c r="S2423" s="1"/>
      <c r="T2423" s="1"/>
      <c r="U2423" s="1"/>
      <c r="V2423" s="1"/>
      <c r="W2423" s="1"/>
      <c r="X2423" s="1"/>
      <c r="Y2423" s="1"/>
      <c r="Z2423" s="1"/>
      <c r="AA2423" s="1"/>
      <c r="AB2423" s="1"/>
      <c r="AC2423" s="1"/>
      <c r="AD2423" s="1"/>
      <c r="AE2423" s="1"/>
      <c r="AF2423" s="1"/>
      <c r="AG2423" s="1"/>
      <c r="AH2423" s="1"/>
      <c r="AI2423" s="1"/>
      <c r="AJ2423" s="1"/>
      <c r="AK2423" s="1"/>
      <c r="AL2423" s="1"/>
      <c r="AM2423" s="1"/>
      <c r="AN2423" s="1"/>
      <c r="AO2423" s="1"/>
      <c r="AP2423" s="1"/>
      <c r="AQ2423" s="1"/>
      <c r="AR2423" s="1"/>
      <c r="AS2423" s="1"/>
      <c r="AT2423" s="1"/>
      <c r="AU2423" s="1"/>
      <c r="AV2423" s="1"/>
      <c r="AW2423" s="1"/>
      <c r="AX2423" s="1"/>
      <c r="AY2423" s="1"/>
      <c r="AZ2423" s="1"/>
      <c r="BA2423" s="1"/>
      <c r="BB2423" s="1"/>
      <c r="BC2423" s="1"/>
      <c r="BD2423" s="1"/>
      <c r="BE2423" s="1"/>
      <c r="BF2423" s="1"/>
      <c r="BG2423" s="1"/>
      <c r="BH2423" s="1"/>
      <c r="BI2423" s="1"/>
      <c r="BJ2423" s="1"/>
      <c r="BK2423" s="1"/>
      <c r="BL2423" s="1"/>
      <c r="BM2423" s="1"/>
      <c r="BN2423" s="1"/>
      <c r="BO2423" s="1"/>
      <c r="BP2423" s="1"/>
      <c r="BQ2423" s="1"/>
      <c r="BR2423" s="1"/>
      <c r="BS2423" s="1"/>
      <c r="BT2423" s="1"/>
      <c r="BU2423" s="1"/>
      <c r="BV2423" s="1"/>
      <c r="BW2423" s="1"/>
      <c r="BX2423" s="1"/>
      <c r="BY2423" s="1"/>
      <c r="BZ2423" s="1"/>
      <c r="CA2423" s="1"/>
      <c r="CB2423" s="1"/>
      <c r="CC2423" s="1"/>
      <c r="CD2423" s="1"/>
      <c r="CE2423" s="1"/>
      <c r="CF2423" s="1"/>
      <c r="CG2423" s="1"/>
      <c r="CH2423" s="1"/>
      <c r="CI2423" s="1"/>
      <c r="CJ2423" s="1"/>
      <c r="CK2423" s="1"/>
      <c r="CL2423" s="1"/>
      <c r="CM2423" s="1"/>
      <c r="CN2423" s="1"/>
      <c r="CO2423" s="1"/>
      <c r="CP2423" s="1"/>
      <c r="CQ2423" s="1"/>
      <c r="CR2423" s="1"/>
      <c r="CS2423" s="1"/>
      <c r="CT2423" s="1"/>
      <c r="CU2423" s="1"/>
      <c r="CV2423" s="1"/>
      <c r="CW2423" s="1"/>
      <c r="CX2423" s="1"/>
      <c r="CY2423" s="1"/>
      <c r="CZ2423" s="1"/>
      <c r="DA2423" s="1"/>
      <c r="DB2423" s="1"/>
      <c r="DC2423" s="1"/>
      <c r="DD2423" s="1"/>
      <c r="DE2423" s="1"/>
      <c r="DF2423" s="1"/>
      <c r="DG2423" s="1"/>
      <c r="DH2423" s="1"/>
      <c r="DI2423" s="1"/>
      <c r="DJ2423" s="1"/>
      <c r="DK2423" s="1"/>
      <c r="DL2423" s="1"/>
      <c r="DM2423" s="1"/>
      <c r="DN2423" s="1"/>
      <c r="DO2423" s="1"/>
      <c r="DP2423" s="1"/>
      <c r="DQ2423" s="1"/>
      <c r="DR2423" s="1"/>
      <c r="DS2423" s="1"/>
      <c r="DT2423" s="1"/>
      <c r="DU2423" s="1"/>
      <c r="DV2423" s="1"/>
      <c r="DW2423" s="1"/>
      <c r="DX2423" s="1"/>
      <c r="DY2423" s="1"/>
      <c r="DZ2423" s="1"/>
      <c r="EA2423" s="1"/>
      <c r="EB2423" s="1"/>
      <c r="EC2423" s="1"/>
      <c r="ED2423" s="1"/>
      <c r="EE2423" s="1"/>
      <c r="EF2423" s="1"/>
      <c r="EG2423" s="1"/>
      <c r="EH2423" s="1"/>
      <c r="EI2423" s="1"/>
      <c r="EJ2423" s="1"/>
      <c r="EK2423" s="1"/>
      <c r="EL2423" s="1"/>
      <c r="EM2423" s="1"/>
      <c r="EN2423" s="1"/>
      <c r="EO2423" s="1"/>
      <c r="EP2423" s="1"/>
      <c r="EQ2423" s="1"/>
      <c r="ER2423" s="1"/>
      <c r="ES2423" s="1"/>
      <c r="ET2423" s="1"/>
      <c r="EU2423" s="1"/>
      <c r="EV2423" s="1"/>
      <c r="EW2423" s="1"/>
      <c r="EX2423" s="1"/>
      <c r="EY2423" s="1"/>
      <c r="EZ2423" s="1"/>
      <c r="FA2423" s="1"/>
      <c r="FB2423" s="1"/>
      <c r="FC2423" s="1"/>
      <c r="FD2423" s="1"/>
      <c r="FE2423" s="1"/>
      <c r="FF2423" s="1"/>
      <c r="FG2423" s="1"/>
      <c r="FH2423" s="1"/>
      <c r="FI2423" s="1"/>
      <c r="FJ2423" s="1"/>
      <c r="FK2423" s="1"/>
      <c r="FL2423" s="1"/>
      <c r="FM2423" s="1"/>
      <c r="FN2423" s="1"/>
      <c r="FO2423" s="1"/>
      <c r="FP2423" s="1"/>
      <c r="FQ2423" s="1"/>
      <c r="FR2423" s="1"/>
      <c r="FS2423" s="1"/>
      <c r="FT2423" s="1"/>
      <c r="FU2423" s="1"/>
      <c r="FV2423" s="1"/>
      <c r="FW2423" s="1"/>
      <c r="FX2423" s="1"/>
      <c r="FY2423" s="1"/>
      <c r="FZ2423" s="1"/>
      <c r="GA2423" s="1"/>
      <c r="GB2423" s="1"/>
      <c r="GC2423" s="1"/>
      <c r="GD2423" s="1"/>
      <c r="GE2423" s="1"/>
      <c r="GF2423" s="1"/>
      <c r="GG2423" s="1"/>
      <c r="GH2423" s="1"/>
      <c r="GI2423" s="1"/>
      <c r="GJ2423" s="1"/>
      <c r="GK2423" s="1"/>
      <c r="GL2423" s="1"/>
      <c r="GM2423" s="1"/>
      <c r="GN2423" s="1"/>
      <c r="GO2423" s="1"/>
    </row>
    <row r="2424" spans="1:197" s="40" customFormat="1" x14ac:dyDescent="0.25">
      <c r="A2424" s="41"/>
      <c r="B2424" s="4"/>
      <c r="C2424" s="41"/>
      <c r="D2424" s="42"/>
      <c r="E2424" s="42"/>
      <c r="F2424" s="42"/>
      <c r="G2424" s="1"/>
      <c r="H2424" s="1"/>
      <c r="I2424" s="1"/>
      <c r="J2424" s="1"/>
      <c r="K2424" s="1"/>
      <c r="L2424" s="1"/>
      <c r="M2424" s="2"/>
      <c r="N2424" s="1"/>
      <c r="O2424" s="1"/>
      <c r="P2424" s="1"/>
      <c r="Q2424" s="1"/>
      <c r="R2424" s="1"/>
      <c r="S2424" s="1"/>
      <c r="T2424" s="1"/>
      <c r="U2424" s="1"/>
      <c r="V2424" s="1"/>
      <c r="W2424" s="1"/>
      <c r="X2424" s="1"/>
      <c r="Y2424" s="1"/>
      <c r="Z2424" s="1"/>
      <c r="AA2424" s="1"/>
      <c r="AB2424" s="1"/>
      <c r="AC2424" s="1"/>
      <c r="AD2424" s="1"/>
      <c r="AE2424" s="1"/>
      <c r="AF2424" s="1"/>
      <c r="AG2424" s="1"/>
      <c r="AH2424" s="1"/>
      <c r="AI2424" s="1"/>
      <c r="AJ2424" s="1"/>
      <c r="AK2424" s="1"/>
      <c r="AL2424" s="1"/>
      <c r="AM2424" s="1"/>
      <c r="AN2424" s="1"/>
      <c r="AO2424" s="1"/>
      <c r="AP2424" s="1"/>
      <c r="AQ2424" s="1"/>
      <c r="AR2424" s="1"/>
      <c r="AS2424" s="1"/>
      <c r="AT2424" s="1"/>
      <c r="AU2424" s="1"/>
      <c r="AV2424" s="1"/>
      <c r="AW2424" s="1"/>
      <c r="AX2424" s="1"/>
      <c r="AY2424" s="1"/>
      <c r="AZ2424" s="1"/>
      <c r="BA2424" s="1"/>
      <c r="BB2424" s="1"/>
      <c r="BC2424" s="1"/>
      <c r="BD2424" s="1"/>
      <c r="BE2424" s="1"/>
      <c r="BF2424" s="1"/>
      <c r="BG2424" s="1"/>
      <c r="BH2424" s="1"/>
      <c r="BI2424" s="1"/>
      <c r="BJ2424" s="1"/>
      <c r="BK2424" s="1"/>
      <c r="BL2424" s="1"/>
      <c r="BM2424" s="1"/>
      <c r="BN2424" s="1"/>
      <c r="BO2424" s="1"/>
      <c r="BP2424" s="1"/>
      <c r="BQ2424" s="1"/>
      <c r="BR2424" s="1"/>
      <c r="BS2424" s="1"/>
      <c r="BT2424" s="1"/>
      <c r="BU2424" s="1"/>
      <c r="BV2424" s="1"/>
      <c r="BW2424" s="1"/>
      <c r="BX2424" s="1"/>
      <c r="BY2424" s="1"/>
      <c r="BZ2424" s="1"/>
      <c r="CA2424" s="1"/>
      <c r="CB2424" s="1"/>
      <c r="CC2424" s="1"/>
      <c r="CD2424" s="1"/>
      <c r="CE2424" s="1"/>
      <c r="CF2424" s="1"/>
      <c r="CG2424" s="1"/>
      <c r="CH2424" s="1"/>
      <c r="CI2424" s="1"/>
      <c r="CJ2424" s="1"/>
      <c r="CK2424" s="1"/>
      <c r="CL2424" s="1"/>
      <c r="CM2424" s="1"/>
      <c r="CN2424" s="1"/>
      <c r="CO2424" s="1"/>
      <c r="CP2424" s="1"/>
      <c r="CQ2424" s="1"/>
      <c r="CR2424" s="1"/>
      <c r="CS2424" s="1"/>
      <c r="CT2424" s="1"/>
      <c r="CU2424" s="1"/>
      <c r="CV2424" s="1"/>
      <c r="CW2424" s="1"/>
      <c r="CX2424" s="1"/>
      <c r="CY2424" s="1"/>
      <c r="CZ2424" s="1"/>
      <c r="DA2424" s="1"/>
      <c r="DB2424" s="1"/>
      <c r="DC2424" s="1"/>
      <c r="DD2424" s="1"/>
      <c r="DE2424" s="1"/>
      <c r="DF2424" s="1"/>
      <c r="DG2424" s="1"/>
      <c r="DH2424" s="1"/>
      <c r="DI2424" s="1"/>
      <c r="DJ2424" s="1"/>
      <c r="DK2424" s="1"/>
      <c r="DL2424" s="1"/>
      <c r="DM2424" s="1"/>
      <c r="DN2424" s="1"/>
      <c r="DO2424" s="1"/>
      <c r="DP2424" s="1"/>
      <c r="DQ2424" s="1"/>
      <c r="DR2424" s="1"/>
      <c r="DS2424" s="1"/>
      <c r="DT2424" s="1"/>
      <c r="DU2424" s="1"/>
      <c r="DV2424" s="1"/>
      <c r="DW2424" s="1"/>
      <c r="DX2424" s="1"/>
      <c r="DY2424" s="1"/>
      <c r="DZ2424" s="1"/>
      <c r="EA2424" s="1"/>
      <c r="EB2424" s="1"/>
      <c r="EC2424" s="1"/>
      <c r="ED2424" s="1"/>
      <c r="EE2424" s="1"/>
      <c r="EF2424" s="1"/>
      <c r="EG2424" s="1"/>
      <c r="EH2424" s="1"/>
      <c r="EI2424" s="1"/>
      <c r="EJ2424" s="1"/>
      <c r="EK2424" s="1"/>
      <c r="EL2424" s="1"/>
      <c r="EM2424" s="1"/>
      <c r="EN2424" s="1"/>
      <c r="EO2424" s="1"/>
      <c r="EP2424" s="1"/>
      <c r="EQ2424" s="1"/>
      <c r="ER2424" s="1"/>
      <c r="ES2424" s="1"/>
      <c r="ET2424" s="1"/>
      <c r="EU2424" s="1"/>
      <c r="EV2424" s="1"/>
      <c r="EW2424" s="1"/>
      <c r="EX2424" s="1"/>
      <c r="EY2424" s="1"/>
      <c r="EZ2424" s="1"/>
      <c r="FA2424" s="1"/>
      <c r="FB2424" s="1"/>
      <c r="FC2424" s="1"/>
      <c r="FD2424" s="1"/>
      <c r="FE2424" s="1"/>
      <c r="FF2424" s="1"/>
      <c r="FG2424" s="1"/>
      <c r="FH2424" s="1"/>
      <c r="FI2424" s="1"/>
      <c r="FJ2424" s="1"/>
      <c r="FK2424" s="1"/>
      <c r="FL2424" s="1"/>
      <c r="FM2424" s="1"/>
      <c r="FN2424" s="1"/>
      <c r="FO2424" s="1"/>
      <c r="FP2424" s="1"/>
      <c r="FQ2424" s="1"/>
      <c r="FR2424" s="1"/>
      <c r="FS2424" s="1"/>
      <c r="FT2424" s="1"/>
      <c r="FU2424" s="1"/>
      <c r="FV2424" s="1"/>
      <c r="FW2424" s="1"/>
      <c r="FX2424" s="1"/>
      <c r="FY2424" s="1"/>
      <c r="FZ2424" s="1"/>
      <c r="GA2424" s="1"/>
      <c r="GB2424" s="1"/>
      <c r="GC2424" s="1"/>
      <c r="GD2424" s="1"/>
      <c r="GE2424" s="1"/>
      <c r="GF2424" s="1"/>
      <c r="GG2424" s="1"/>
      <c r="GH2424" s="1"/>
      <c r="GI2424" s="1"/>
      <c r="GJ2424" s="1"/>
      <c r="GK2424" s="1"/>
      <c r="GL2424" s="1"/>
      <c r="GM2424" s="1"/>
      <c r="GN2424" s="1"/>
      <c r="GO2424" s="1"/>
    </row>
    <row r="2425" spans="1:197" s="40" customFormat="1" x14ac:dyDescent="0.25">
      <c r="A2425" s="41"/>
      <c r="B2425" s="4"/>
      <c r="C2425" s="41"/>
      <c r="D2425" s="42"/>
      <c r="E2425" s="42"/>
      <c r="F2425" s="42"/>
      <c r="G2425" s="1"/>
      <c r="H2425" s="1"/>
      <c r="I2425" s="1"/>
      <c r="J2425" s="1"/>
      <c r="K2425" s="1"/>
      <c r="L2425" s="1"/>
      <c r="M2425" s="2"/>
      <c r="N2425" s="1"/>
      <c r="O2425" s="1"/>
      <c r="P2425" s="1"/>
      <c r="Q2425" s="1"/>
      <c r="R2425" s="1"/>
      <c r="S2425" s="1"/>
      <c r="T2425" s="1"/>
      <c r="U2425" s="1"/>
      <c r="V2425" s="1"/>
      <c r="W2425" s="1"/>
      <c r="X2425" s="1"/>
      <c r="Y2425" s="1"/>
      <c r="Z2425" s="1"/>
      <c r="AA2425" s="1"/>
      <c r="AB2425" s="1"/>
      <c r="AC2425" s="1"/>
      <c r="AD2425" s="1"/>
      <c r="AE2425" s="1"/>
      <c r="AF2425" s="1"/>
      <c r="AG2425" s="1"/>
      <c r="AH2425" s="1"/>
      <c r="AI2425" s="1"/>
      <c r="AJ2425" s="1"/>
      <c r="AK2425" s="1"/>
      <c r="AL2425" s="1"/>
      <c r="AM2425" s="1"/>
      <c r="AN2425" s="1"/>
      <c r="AO2425" s="1"/>
      <c r="AP2425" s="1"/>
      <c r="AQ2425" s="1"/>
      <c r="AR2425" s="1"/>
      <c r="AS2425" s="1"/>
      <c r="AT2425" s="1"/>
      <c r="AU2425" s="1"/>
      <c r="AV2425" s="1"/>
      <c r="AW2425" s="1"/>
      <c r="AX2425" s="1"/>
      <c r="AY2425" s="1"/>
      <c r="AZ2425" s="1"/>
      <c r="BA2425" s="1"/>
      <c r="BB2425" s="1"/>
      <c r="BC2425" s="1"/>
      <c r="BD2425" s="1"/>
      <c r="BE2425" s="1"/>
      <c r="BF2425" s="1"/>
      <c r="BG2425" s="1"/>
      <c r="BH2425" s="1"/>
      <c r="BI2425" s="1"/>
      <c r="BJ2425" s="1"/>
      <c r="BK2425" s="1"/>
      <c r="BL2425" s="1"/>
      <c r="BM2425" s="1"/>
      <c r="BN2425" s="1"/>
      <c r="BO2425" s="1"/>
      <c r="BP2425" s="1"/>
      <c r="BQ2425" s="1"/>
      <c r="BR2425" s="1"/>
      <c r="BS2425" s="1"/>
      <c r="BT2425" s="1"/>
      <c r="BU2425" s="1"/>
      <c r="BV2425" s="1"/>
      <c r="BW2425" s="1"/>
      <c r="BX2425" s="1"/>
      <c r="BY2425" s="1"/>
      <c r="BZ2425" s="1"/>
      <c r="CA2425" s="1"/>
      <c r="CB2425" s="1"/>
      <c r="CC2425" s="1"/>
      <c r="CD2425" s="1"/>
      <c r="CE2425" s="1"/>
      <c r="CF2425" s="1"/>
      <c r="CG2425" s="1"/>
      <c r="CH2425" s="1"/>
      <c r="CI2425" s="1"/>
      <c r="CJ2425" s="1"/>
      <c r="CK2425" s="1"/>
      <c r="CL2425" s="1"/>
      <c r="CM2425" s="1"/>
      <c r="CN2425" s="1"/>
      <c r="CO2425" s="1"/>
      <c r="CP2425" s="1"/>
      <c r="CQ2425" s="1"/>
      <c r="CR2425" s="1"/>
      <c r="CS2425" s="1"/>
      <c r="CT2425" s="1"/>
      <c r="CU2425" s="1"/>
      <c r="CV2425" s="1"/>
      <c r="CW2425" s="1"/>
      <c r="CX2425" s="1"/>
      <c r="CY2425" s="1"/>
      <c r="CZ2425" s="1"/>
      <c r="DA2425" s="1"/>
      <c r="DB2425" s="1"/>
      <c r="DC2425" s="1"/>
      <c r="DD2425" s="1"/>
      <c r="DE2425" s="1"/>
      <c r="DF2425" s="1"/>
      <c r="DG2425" s="1"/>
      <c r="DH2425" s="1"/>
      <c r="DI2425" s="1"/>
      <c r="DJ2425" s="1"/>
      <c r="DK2425" s="1"/>
      <c r="DL2425" s="1"/>
      <c r="DM2425" s="1"/>
      <c r="DN2425" s="1"/>
      <c r="DO2425" s="1"/>
      <c r="DP2425" s="1"/>
      <c r="DQ2425" s="1"/>
      <c r="DR2425" s="1"/>
      <c r="DS2425" s="1"/>
      <c r="DT2425" s="1"/>
      <c r="DU2425" s="1"/>
      <c r="DV2425" s="1"/>
      <c r="DW2425" s="1"/>
      <c r="DX2425" s="1"/>
      <c r="DY2425" s="1"/>
      <c r="DZ2425" s="1"/>
      <c r="EA2425" s="1"/>
      <c r="EB2425" s="1"/>
      <c r="EC2425" s="1"/>
      <c r="ED2425" s="1"/>
      <c r="EE2425" s="1"/>
      <c r="EF2425" s="1"/>
      <c r="EG2425" s="1"/>
      <c r="EH2425" s="1"/>
      <c r="EI2425" s="1"/>
      <c r="EJ2425" s="1"/>
      <c r="EK2425" s="1"/>
      <c r="EL2425" s="1"/>
      <c r="EM2425" s="1"/>
      <c r="EN2425" s="1"/>
      <c r="EO2425" s="1"/>
      <c r="EP2425" s="1"/>
      <c r="EQ2425" s="1"/>
      <c r="ER2425" s="1"/>
      <c r="ES2425" s="1"/>
      <c r="ET2425" s="1"/>
      <c r="EU2425" s="1"/>
      <c r="EV2425" s="1"/>
      <c r="EW2425" s="1"/>
      <c r="EX2425" s="1"/>
      <c r="EY2425" s="1"/>
      <c r="EZ2425" s="1"/>
      <c r="FA2425" s="1"/>
      <c r="FB2425" s="1"/>
      <c r="FC2425" s="1"/>
      <c r="FD2425" s="1"/>
      <c r="FE2425" s="1"/>
      <c r="FF2425" s="1"/>
      <c r="FG2425" s="1"/>
      <c r="FH2425" s="1"/>
      <c r="FI2425" s="1"/>
      <c r="FJ2425" s="1"/>
      <c r="FK2425" s="1"/>
      <c r="FL2425" s="1"/>
      <c r="FM2425" s="1"/>
      <c r="FN2425" s="1"/>
      <c r="FO2425" s="1"/>
      <c r="FP2425" s="1"/>
      <c r="FQ2425" s="1"/>
      <c r="FR2425" s="1"/>
      <c r="FS2425" s="1"/>
      <c r="FT2425" s="1"/>
      <c r="FU2425" s="1"/>
      <c r="FV2425" s="1"/>
      <c r="FW2425" s="1"/>
      <c r="FX2425" s="1"/>
      <c r="FY2425" s="1"/>
      <c r="FZ2425" s="1"/>
      <c r="GA2425" s="1"/>
      <c r="GB2425" s="1"/>
      <c r="GC2425" s="1"/>
      <c r="GD2425" s="1"/>
      <c r="GE2425" s="1"/>
      <c r="GF2425" s="1"/>
      <c r="GG2425" s="1"/>
      <c r="GH2425" s="1"/>
      <c r="GI2425" s="1"/>
      <c r="GJ2425" s="1"/>
      <c r="GK2425" s="1"/>
      <c r="GL2425" s="1"/>
      <c r="GM2425" s="1"/>
      <c r="GN2425" s="1"/>
      <c r="GO2425" s="1"/>
    </row>
    <row r="2426" spans="1:197" s="40" customFormat="1" x14ac:dyDescent="0.25">
      <c r="A2426" s="41"/>
      <c r="B2426" s="4"/>
      <c r="C2426" s="41"/>
      <c r="D2426" s="42"/>
      <c r="E2426" s="42"/>
      <c r="F2426" s="42"/>
      <c r="G2426" s="1"/>
      <c r="H2426" s="1"/>
      <c r="I2426" s="1"/>
      <c r="J2426" s="1"/>
      <c r="K2426" s="1"/>
      <c r="L2426" s="1"/>
      <c r="M2426" s="2"/>
      <c r="N2426" s="1"/>
      <c r="O2426" s="1"/>
      <c r="P2426" s="1"/>
      <c r="Q2426" s="1"/>
      <c r="R2426" s="1"/>
      <c r="S2426" s="1"/>
      <c r="T2426" s="1"/>
      <c r="U2426" s="1"/>
      <c r="V2426" s="1"/>
      <c r="W2426" s="1"/>
      <c r="X2426" s="1"/>
      <c r="Y2426" s="1"/>
      <c r="Z2426" s="1"/>
      <c r="AA2426" s="1"/>
      <c r="AB2426" s="1"/>
      <c r="AC2426" s="1"/>
      <c r="AD2426" s="1"/>
      <c r="AE2426" s="1"/>
      <c r="AF2426" s="1"/>
      <c r="AG2426" s="1"/>
      <c r="AH2426" s="1"/>
      <c r="AI2426" s="1"/>
      <c r="AJ2426" s="1"/>
      <c r="AK2426" s="1"/>
      <c r="AL2426" s="1"/>
      <c r="AM2426" s="1"/>
      <c r="AN2426" s="1"/>
      <c r="AO2426" s="1"/>
      <c r="AP2426" s="1"/>
      <c r="AQ2426" s="1"/>
      <c r="AR2426" s="1"/>
      <c r="AS2426" s="1"/>
      <c r="AT2426" s="1"/>
      <c r="AU2426" s="1"/>
      <c r="AV2426" s="1"/>
      <c r="AW2426" s="1"/>
      <c r="AX2426" s="1"/>
      <c r="AY2426" s="1"/>
      <c r="AZ2426" s="1"/>
      <c r="BA2426" s="1"/>
      <c r="BB2426" s="1"/>
      <c r="BC2426" s="1"/>
      <c r="BD2426" s="1"/>
      <c r="BE2426" s="1"/>
      <c r="BF2426" s="1"/>
      <c r="BG2426" s="1"/>
      <c r="BH2426" s="1"/>
      <c r="BI2426" s="1"/>
      <c r="BJ2426" s="1"/>
      <c r="BK2426" s="1"/>
      <c r="BL2426" s="1"/>
      <c r="BM2426" s="1"/>
      <c r="BN2426" s="1"/>
      <c r="BO2426" s="1"/>
      <c r="BP2426" s="1"/>
      <c r="BQ2426" s="1"/>
      <c r="BR2426" s="1"/>
      <c r="BS2426" s="1"/>
      <c r="BT2426" s="1"/>
      <c r="BU2426" s="1"/>
      <c r="BV2426" s="1"/>
      <c r="BW2426" s="1"/>
      <c r="BX2426" s="1"/>
      <c r="BY2426" s="1"/>
      <c r="BZ2426" s="1"/>
      <c r="CA2426" s="1"/>
      <c r="CB2426" s="1"/>
      <c r="CC2426" s="1"/>
      <c r="CD2426" s="1"/>
      <c r="CE2426" s="1"/>
      <c r="CF2426" s="1"/>
      <c r="CG2426" s="1"/>
      <c r="CH2426" s="1"/>
      <c r="CI2426" s="1"/>
      <c r="CJ2426" s="1"/>
      <c r="CK2426" s="1"/>
      <c r="CL2426" s="1"/>
      <c r="CM2426" s="1"/>
      <c r="CN2426" s="1"/>
      <c r="CO2426" s="1"/>
      <c r="CP2426" s="1"/>
      <c r="CQ2426" s="1"/>
      <c r="CR2426" s="1"/>
      <c r="CS2426" s="1"/>
      <c r="CT2426" s="1"/>
      <c r="CU2426" s="1"/>
      <c r="CV2426" s="1"/>
      <c r="CW2426" s="1"/>
      <c r="CX2426" s="1"/>
      <c r="CY2426" s="1"/>
      <c r="CZ2426" s="1"/>
      <c r="DA2426" s="1"/>
      <c r="DB2426" s="1"/>
      <c r="DC2426" s="1"/>
      <c r="DD2426" s="1"/>
      <c r="DE2426" s="1"/>
      <c r="DF2426" s="1"/>
      <c r="DG2426" s="1"/>
      <c r="DH2426" s="1"/>
      <c r="DI2426" s="1"/>
      <c r="DJ2426" s="1"/>
      <c r="DK2426" s="1"/>
      <c r="DL2426" s="1"/>
      <c r="DM2426" s="1"/>
      <c r="DN2426" s="1"/>
      <c r="DO2426" s="1"/>
      <c r="DP2426" s="1"/>
      <c r="DQ2426" s="1"/>
      <c r="DR2426" s="1"/>
      <c r="DS2426" s="1"/>
      <c r="DT2426" s="1"/>
      <c r="DU2426" s="1"/>
      <c r="DV2426" s="1"/>
      <c r="DW2426" s="1"/>
      <c r="DX2426" s="1"/>
      <c r="DY2426" s="1"/>
      <c r="DZ2426" s="1"/>
      <c r="EA2426" s="1"/>
      <c r="EB2426" s="1"/>
      <c r="EC2426" s="1"/>
      <c r="ED2426" s="1"/>
      <c r="EE2426" s="1"/>
      <c r="EF2426" s="1"/>
      <c r="EG2426" s="1"/>
      <c r="EH2426" s="1"/>
      <c r="EI2426" s="1"/>
      <c r="EJ2426" s="1"/>
      <c r="EK2426" s="1"/>
      <c r="EL2426" s="1"/>
      <c r="EM2426" s="1"/>
      <c r="EN2426" s="1"/>
      <c r="EO2426" s="1"/>
      <c r="EP2426" s="1"/>
      <c r="EQ2426" s="1"/>
      <c r="ER2426" s="1"/>
      <c r="ES2426" s="1"/>
      <c r="ET2426" s="1"/>
      <c r="EU2426" s="1"/>
      <c r="EV2426" s="1"/>
      <c r="EW2426" s="1"/>
      <c r="EX2426" s="1"/>
      <c r="EY2426" s="1"/>
      <c r="EZ2426" s="1"/>
      <c r="FA2426" s="1"/>
      <c r="FB2426" s="1"/>
      <c r="FC2426" s="1"/>
      <c r="FD2426" s="1"/>
      <c r="FE2426" s="1"/>
      <c r="FF2426" s="1"/>
      <c r="FG2426" s="1"/>
      <c r="FH2426" s="1"/>
      <c r="FI2426" s="1"/>
      <c r="FJ2426" s="1"/>
      <c r="FK2426" s="1"/>
      <c r="FL2426" s="1"/>
      <c r="FM2426" s="1"/>
      <c r="FN2426" s="1"/>
      <c r="FO2426" s="1"/>
      <c r="FP2426" s="1"/>
      <c r="FQ2426" s="1"/>
      <c r="FR2426" s="1"/>
      <c r="FS2426" s="1"/>
      <c r="FT2426" s="1"/>
      <c r="FU2426" s="1"/>
      <c r="FV2426" s="1"/>
      <c r="FW2426" s="1"/>
      <c r="FX2426" s="1"/>
      <c r="FY2426" s="1"/>
      <c r="FZ2426" s="1"/>
      <c r="GA2426" s="1"/>
      <c r="GB2426" s="1"/>
      <c r="GC2426" s="1"/>
      <c r="GD2426" s="1"/>
      <c r="GE2426" s="1"/>
      <c r="GF2426" s="1"/>
      <c r="GG2426" s="1"/>
      <c r="GH2426" s="1"/>
      <c r="GI2426" s="1"/>
      <c r="GJ2426" s="1"/>
      <c r="GK2426" s="1"/>
      <c r="GL2426" s="1"/>
      <c r="GM2426" s="1"/>
      <c r="GN2426" s="1"/>
      <c r="GO2426" s="1"/>
    </row>
    <row r="2427" spans="1:197" s="40" customFormat="1" x14ac:dyDescent="0.25">
      <c r="A2427" s="41"/>
      <c r="B2427" s="4"/>
      <c r="C2427" s="41"/>
      <c r="D2427" s="42"/>
      <c r="E2427" s="42"/>
      <c r="F2427" s="42"/>
      <c r="G2427" s="1"/>
      <c r="H2427" s="1"/>
      <c r="I2427" s="1"/>
      <c r="J2427" s="1"/>
      <c r="K2427" s="1"/>
      <c r="L2427" s="1"/>
      <c r="M2427" s="2"/>
      <c r="N2427" s="1"/>
      <c r="O2427" s="1"/>
      <c r="P2427" s="1"/>
      <c r="Q2427" s="1"/>
      <c r="R2427" s="1"/>
      <c r="S2427" s="1"/>
      <c r="T2427" s="1"/>
      <c r="U2427" s="1"/>
      <c r="V2427" s="1"/>
      <c r="W2427" s="1"/>
      <c r="X2427" s="1"/>
      <c r="Y2427" s="1"/>
      <c r="Z2427" s="1"/>
      <c r="AA2427" s="1"/>
      <c r="AB2427" s="1"/>
      <c r="AC2427" s="1"/>
      <c r="AD2427" s="1"/>
      <c r="AE2427" s="1"/>
      <c r="AF2427" s="1"/>
      <c r="AG2427" s="1"/>
      <c r="AH2427" s="1"/>
      <c r="AI2427" s="1"/>
      <c r="AJ2427" s="1"/>
      <c r="AK2427" s="1"/>
      <c r="AL2427" s="1"/>
      <c r="AM2427" s="1"/>
      <c r="AN2427" s="1"/>
      <c r="AO2427" s="1"/>
      <c r="AP2427" s="1"/>
      <c r="AQ2427" s="1"/>
      <c r="AR2427" s="1"/>
      <c r="AS2427" s="1"/>
      <c r="AT2427" s="1"/>
      <c r="AU2427" s="1"/>
      <c r="AV2427" s="1"/>
      <c r="AW2427" s="1"/>
      <c r="AX2427" s="1"/>
      <c r="AY2427" s="1"/>
      <c r="AZ2427" s="1"/>
      <c r="BA2427" s="1"/>
      <c r="BB2427" s="1"/>
      <c r="BC2427" s="1"/>
      <c r="BD2427" s="1"/>
      <c r="BE2427" s="1"/>
      <c r="BF2427" s="1"/>
      <c r="BG2427" s="1"/>
      <c r="BH2427" s="1"/>
      <c r="BI2427" s="1"/>
      <c r="BJ2427" s="1"/>
      <c r="BK2427" s="1"/>
      <c r="BL2427" s="1"/>
      <c r="BM2427" s="1"/>
      <c r="BN2427" s="1"/>
      <c r="BO2427" s="1"/>
      <c r="BP2427" s="1"/>
      <c r="BQ2427" s="1"/>
      <c r="BR2427" s="1"/>
      <c r="BS2427" s="1"/>
      <c r="BT2427" s="1"/>
      <c r="BU2427" s="1"/>
      <c r="BV2427" s="1"/>
      <c r="BW2427" s="1"/>
      <c r="BX2427" s="1"/>
      <c r="BY2427" s="1"/>
      <c r="BZ2427" s="1"/>
      <c r="CA2427" s="1"/>
      <c r="CB2427" s="1"/>
      <c r="CC2427" s="1"/>
      <c r="CD2427" s="1"/>
      <c r="CE2427" s="1"/>
      <c r="CF2427" s="1"/>
      <c r="CG2427" s="1"/>
      <c r="CH2427" s="1"/>
      <c r="CI2427" s="1"/>
      <c r="CJ2427" s="1"/>
      <c r="CK2427" s="1"/>
      <c r="CL2427" s="1"/>
      <c r="CM2427" s="1"/>
      <c r="CN2427" s="1"/>
      <c r="CO2427" s="1"/>
      <c r="CP2427" s="1"/>
      <c r="CQ2427" s="1"/>
      <c r="CR2427" s="1"/>
      <c r="CS2427" s="1"/>
      <c r="CT2427" s="1"/>
      <c r="CU2427" s="1"/>
      <c r="CV2427" s="1"/>
      <c r="CW2427" s="1"/>
      <c r="CX2427" s="1"/>
      <c r="CY2427" s="1"/>
      <c r="CZ2427" s="1"/>
      <c r="DA2427" s="1"/>
      <c r="DB2427" s="1"/>
      <c r="DC2427" s="1"/>
      <c r="DD2427" s="1"/>
      <c r="DE2427" s="1"/>
      <c r="DF2427" s="1"/>
      <c r="DG2427" s="1"/>
      <c r="DH2427" s="1"/>
      <c r="DI2427" s="1"/>
      <c r="DJ2427" s="1"/>
      <c r="DK2427" s="1"/>
      <c r="DL2427" s="1"/>
      <c r="DM2427" s="1"/>
      <c r="DN2427" s="1"/>
      <c r="DO2427" s="1"/>
      <c r="DP2427" s="1"/>
      <c r="DQ2427" s="1"/>
      <c r="DR2427" s="1"/>
      <c r="DS2427" s="1"/>
      <c r="DT2427" s="1"/>
      <c r="DU2427" s="1"/>
      <c r="DV2427" s="1"/>
      <c r="DW2427" s="1"/>
      <c r="DX2427" s="1"/>
      <c r="DY2427" s="1"/>
      <c r="DZ2427" s="1"/>
      <c r="EA2427" s="1"/>
      <c r="EB2427" s="1"/>
      <c r="EC2427" s="1"/>
      <c r="ED2427" s="1"/>
      <c r="EE2427" s="1"/>
      <c r="EF2427" s="1"/>
      <c r="EG2427" s="1"/>
      <c r="EH2427" s="1"/>
      <c r="EI2427" s="1"/>
      <c r="EJ2427" s="1"/>
      <c r="EK2427" s="1"/>
      <c r="EL2427" s="1"/>
      <c r="EM2427" s="1"/>
      <c r="EN2427" s="1"/>
      <c r="EO2427" s="1"/>
      <c r="EP2427" s="1"/>
      <c r="EQ2427" s="1"/>
      <c r="ER2427" s="1"/>
      <c r="ES2427" s="1"/>
      <c r="ET2427" s="1"/>
      <c r="EU2427" s="1"/>
      <c r="EV2427" s="1"/>
      <c r="EW2427" s="1"/>
      <c r="EX2427" s="1"/>
      <c r="EY2427" s="1"/>
      <c r="EZ2427" s="1"/>
      <c r="FA2427" s="1"/>
      <c r="FB2427" s="1"/>
      <c r="FC2427" s="1"/>
      <c r="FD2427" s="1"/>
      <c r="FE2427" s="1"/>
      <c r="FF2427" s="1"/>
      <c r="FG2427" s="1"/>
      <c r="FH2427" s="1"/>
      <c r="FI2427" s="1"/>
      <c r="FJ2427" s="1"/>
      <c r="FK2427" s="1"/>
      <c r="FL2427" s="1"/>
      <c r="FM2427" s="1"/>
      <c r="FN2427" s="1"/>
      <c r="FO2427" s="1"/>
      <c r="FP2427" s="1"/>
      <c r="FQ2427" s="1"/>
      <c r="FR2427" s="1"/>
      <c r="FS2427" s="1"/>
      <c r="FT2427" s="1"/>
      <c r="FU2427" s="1"/>
      <c r="FV2427" s="1"/>
      <c r="FW2427" s="1"/>
      <c r="FX2427" s="1"/>
      <c r="FY2427" s="1"/>
      <c r="FZ2427" s="1"/>
      <c r="GA2427" s="1"/>
      <c r="GB2427" s="1"/>
      <c r="GC2427" s="1"/>
      <c r="GD2427" s="1"/>
      <c r="GE2427" s="1"/>
      <c r="GF2427" s="1"/>
      <c r="GG2427" s="1"/>
      <c r="GH2427" s="1"/>
      <c r="GI2427" s="1"/>
      <c r="GJ2427" s="1"/>
      <c r="GK2427" s="1"/>
      <c r="GL2427" s="1"/>
      <c r="GM2427" s="1"/>
      <c r="GN2427" s="1"/>
      <c r="GO2427" s="1"/>
    </row>
    <row r="2428" spans="1:197" s="40" customFormat="1" x14ac:dyDescent="0.25">
      <c r="A2428" s="41"/>
      <c r="B2428" s="4"/>
      <c r="C2428" s="41"/>
      <c r="D2428" s="42"/>
      <c r="E2428" s="42"/>
      <c r="F2428" s="42"/>
      <c r="G2428" s="1"/>
      <c r="H2428" s="1"/>
      <c r="I2428" s="1"/>
      <c r="J2428" s="1"/>
      <c r="K2428" s="1"/>
      <c r="L2428" s="1"/>
      <c r="M2428" s="2"/>
      <c r="N2428" s="1"/>
      <c r="O2428" s="1"/>
      <c r="P2428" s="1"/>
      <c r="Q2428" s="1"/>
      <c r="R2428" s="1"/>
      <c r="S2428" s="1"/>
      <c r="T2428" s="1"/>
      <c r="U2428" s="1"/>
      <c r="V2428" s="1"/>
      <c r="W2428" s="1"/>
      <c r="X2428" s="1"/>
      <c r="Y2428" s="1"/>
      <c r="Z2428" s="1"/>
      <c r="AA2428" s="1"/>
      <c r="AB2428" s="1"/>
      <c r="AC2428" s="1"/>
      <c r="AD2428" s="1"/>
      <c r="AE2428" s="1"/>
      <c r="AF2428" s="1"/>
      <c r="AG2428" s="1"/>
      <c r="AH2428" s="1"/>
      <c r="AI2428" s="1"/>
      <c r="AJ2428" s="1"/>
      <c r="AK2428" s="1"/>
      <c r="AL2428" s="1"/>
      <c r="AM2428" s="1"/>
      <c r="AN2428" s="1"/>
      <c r="AO2428" s="1"/>
      <c r="AP2428" s="1"/>
      <c r="AQ2428" s="1"/>
      <c r="AR2428" s="1"/>
      <c r="AS2428" s="1"/>
      <c r="AT2428" s="1"/>
      <c r="AU2428" s="1"/>
      <c r="AV2428" s="1"/>
      <c r="AW2428" s="1"/>
      <c r="AX2428" s="1"/>
      <c r="AY2428" s="1"/>
      <c r="AZ2428" s="1"/>
      <c r="BA2428" s="1"/>
      <c r="BB2428" s="1"/>
      <c r="BC2428" s="1"/>
      <c r="BD2428" s="1"/>
      <c r="BE2428" s="1"/>
      <c r="BF2428" s="1"/>
      <c r="BG2428" s="1"/>
      <c r="BH2428" s="1"/>
      <c r="BI2428" s="1"/>
      <c r="BJ2428" s="1"/>
      <c r="BK2428" s="1"/>
      <c r="BL2428" s="1"/>
      <c r="BM2428" s="1"/>
      <c r="BN2428" s="1"/>
      <c r="BO2428" s="1"/>
      <c r="BP2428" s="1"/>
      <c r="BQ2428" s="1"/>
      <c r="BR2428" s="1"/>
      <c r="BS2428" s="1"/>
      <c r="BT2428" s="1"/>
      <c r="BU2428" s="1"/>
      <c r="BV2428" s="1"/>
      <c r="BW2428" s="1"/>
      <c r="BX2428" s="1"/>
      <c r="BY2428" s="1"/>
      <c r="BZ2428" s="1"/>
      <c r="CA2428" s="1"/>
      <c r="CB2428" s="1"/>
      <c r="CC2428" s="1"/>
      <c r="CD2428" s="1"/>
      <c r="CE2428" s="1"/>
      <c r="CF2428" s="1"/>
      <c r="CG2428" s="1"/>
      <c r="CH2428" s="1"/>
      <c r="CI2428" s="1"/>
      <c r="CJ2428" s="1"/>
      <c r="CK2428" s="1"/>
      <c r="CL2428" s="1"/>
      <c r="CM2428" s="1"/>
      <c r="CN2428" s="1"/>
      <c r="CO2428" s="1"/>
      <c r="CP2428" s="1"/>
      <c r="CQ2428" s="1"/>
      <c r="CR2428" s="1"/>
      <c r="CS2428" s="1"/>
      <c r="CT2428" s="1"/>
      <c r="CU2428" s="1"/>
      <c r="CV2428" s="1"/>
      <c r="CW2428" s="1"/>
      <c r="CX2428" s="1"/>
      <c r="CY2428" s="1"/>
      <c r="CZ2428" s="1"/>
      <c r="DA2428" s="1"/>
      <c r="DB2428" s="1"/>
      <c r="DC2428" s="1"/>
      <c r="DD2428" s="1"/>
      <c r="DE2428" s="1"/>
      <c r="DF2428" s="1"/>
      <c r="DG2428" s="1"/>
      <c r="DH2428" s="1"/>
      <c r="DI2428" s="1"/>
      <c r="DJ2428" s="1"/>
      <c r="DK2428" s="1"/>
      <c r="DL2428" s="1"/>
      <c r="DM2428" s="1"/>
      <c r="DN2428" s="1"/>
      <c r="DO2428" s="1"/>
      <c r="DP2428" s="1"/>
      <c r="DQ2428" s="1"/>
      <c r="DR2428" s="1"/>
      <c r="DS2428" s="1"/>
      <c r="DT2428" s="1"/>
      <c r="DU2428" s="1"/>
      <c r="DV2428" s="1"/>
      <c r="DW2428" s="1"/>
      <c r="DX2428" s="1"/>
      <c r="DY2428" s="1"/>
      <c r="DZ2428" s="1"/>
      <c r="EA2428" s="1"/>
      <c r="EB2428" s="1"/>
      <c r="EC2428" s="1"/>
      <c r="ED2428" s="1"/>
      <c r="EE2428" s="1"/>
      <c r="EF2428" s="1"/>
      <c r="EG2428" s="1"/>
      <c r="EH2428" s="1"/>
      <c r="EI2428" s="1"/>
      <c r="EJ2428" s="1"/>
      <c r="EK2428" s="1"/>
      <c r="EL2428" s="1"/>
      <c r="EM2428" s="1"/>
      <c r="EN2428" s="1"/>
      <c r="EO2428" s="1"/>
      <c r="EP2428" s="1"/>
      <c r="EQ2428" s="1"/>
      <c r="ER2428" s="1"/>
      <c r="ES2428" s="1"/>
      <c r="ET2428" s="1"/>
      <c r="EU2428" s="1"/>
      <c r="EV2428" s="1"/>
      <c r="EW2428" s="1"/>
      <c r="EX2428" s="1"/>
      <c r="EY2428" s="1"/>
      <c r="EZ2428" s="1"/>
      <c r="FA2428" s="1"/>
      <c r="FB2428" s="1"/>
      <c r="FC2428" s="1"/>
      <c r="FD2428" s="1"/>
      <c r="FE2428" s="1"/>
      <c r="FF2428" s="1"/>
      <c r="FG2428" s="1"/>
      <c r="FH2428" s="1"/>
      <c r="FI2428" s="1"/>
      <c r="FJ2428" s="1"/>
      <c r="FK2428" s="1"/>
      <c r="FL2428" s="1"/>
      <c r="FM2428" s="1"/>
      <c r="FN2428" s="1"/>
      <c r="FO2428" s="1"/>
      <c r="FP2428" s="1"/>
      <c r="FQ2428" s="1"/>
      <c r="FR2428" s="1"/>
      <c r="FS2428" s="1"/>
      <c r="FT2428" s="1"/>
      <c r="FU2428" s="1"/>
      <c r="FV2428" s="1"/>
      <c r="FW2428" s="1"/>
      <c r="FX2428" s="1"/>
      <c r="FY2428" s="1"/>
      <c r="FZ2428" s="1"/>
      <c r="GA2428" s="1"/>
      <c r="GB2428" s="1"/>
      <c r="GC2428" s="1"/>
      <c r="GD2428" s="1"/>
      <c r="GE2428" s="1"/>
      <c r="GF2428" s="1"/>
      <c r="GG2428" s="1"/>
      <c r="GH2428" s="1"/>
      <c r="GI2428" s="1"/>
      <c r="GJ2428" s="1"/>
      <c r="GK2428" s="1"/>
      <c r="GL2428" s="1"/>
      <c r="GM2428" s="1"/>
      <c r="GN2428" s="1"/>
      <c r="GO2428" s="1"/>
    </row>
    <row r="2429" spans="1:197" s="40" customFormat="1" x14ac:dyDescent="0.25">
      <c r="A2429" s="41"/>
      <c r="B2429" s="4"/>
      <c r="C2429" s="41"/>
      <c r="D2429" s="42"/>
      <c r="E2429" s="42"/>
      <c r="F2429" s="42"/>
      <c r="G2429" s="1"/>
      <c r="H2429" s="1"/>
      <c r="I2429" s="1"/>
      <c r="J2429" s="1"/>
      <c r="K2429" s="1"/>
      <c r="L2429" s="1"/>
      <c r="M2429" s="2"/>
      <c r="N2429" s="1"/>
      <c r="O2429" s="1"/>
      <c r="P2429" s="1"/>
      <c r="Q2429" s="1"/>
      <c r="R2429" s="1"/>
      <c r="S2429" s="1"/>
      <c r="T2429" s="1"/>
      <c r="U2429" s="1"/>
      <c r="V2429" s="1"/>
      <c r="W2429" s="1"/>
      <c r="X2429" s="1"/>
      <c r="Y2429" s="1"/>
      <c r="Z2429" s="1"/>
      <c r="AA2429" s="1"/>
      <c r="AB2429" s="1"/>
      <c r="AC2429" s="1"/>
      <c r="AD2429" s="1"/>
      <c r="AE2429" s="1"/>
      <c r="AF2429" s="1"/>
      <c r="AG2429" s="1"/>
      <c r="AH2429" s="1"/>
      <c r="AI2429" s="1"/>
      <c r="AJ2429" s="1"/>
      <c r="AK2429" s="1"/>
      <c r="AL2429" s="1"/>
      <c r="AM2429" s="1"/>
      <c r="AN2429" s="1"/>
      <c r="AO2429" s="1"/>
      <c r="AP2429" s="1"/>
      <c r="AQ2429" s="1"/>
      <c r="AR2429" s="1"/>
      <c r="AS2429" s="1"/>
      <c r="AT2429" s="1"/>
      <c r="AU2429" s="1"/>
      <c r="AV2429" s="1"/>
      <c r="AW2429" s="1"/>
      <c r="AX2429" s="1"/>
      <c r="AY2429" s="1"/>
      <c r="AZ2429" s="1"/>
      <c r="BA2429" s="1"/>
      <c r="BB2429" s="1"/>
      <c r="BC2429" s="1"/>
      <c r="BD2429" s="1"/>
      <c r="BE2429" s="1"/>
      <c r="BF2429" s="1"/>
      <c r="BG2429" s="1"/>
      <c r="BH2429" s="1"/>
      <c r="BI2429" s="1"/>
      <c r="BJ2429" s="1"/>
      <c r="BK2429" s="1"/>
      <c r="BL2429" s="1"/>
      <c r="BM2429" s="1"/>
      <c r="BN2429" s="1"/>
      <c r="BO2429" s="1"/>
      <c r="BP2429" s="1"/>
      <c r="BQ2429" s="1"/>
      <c r="BR2429" s="1"/>
      <c r="BS2429" s="1"/>
      <c r="BT2429" s="1"/>
      <c r="BU2429" s="1"/>
      <c r="BV2429" s="1"/>
      <c r="BW2429" s="1"/>
      <c r="BX2429" s="1"/>
      <c r="BY2429" s="1"/>
      <c r="BZ2429" s="1"/>
      <c r="CA2429" s="1"/>
      <c r="CB2429" s="1"/>
      <c r="CC2429" s="1"/>
      <c r="CD2429" s="1"/>
      <c r="CE2429" s="1"/>
      <c r="CF2429" s="1"/>
      <c r="CG2429" s="1"/>
      <c r="CH2429" s="1"/>
      <c r="CI2429" s="1"/>
      <c r="CJ2429" s="1"/>
      <c r="CK2429" s="1"/>
      <c r="CL2429" s="1"/>
      <c r="CM2429" s="1"/>
      <c r="CN2429" s="1"/>
      <c r="CO2429" s="1"/>
      <c r="CP2429" s="1"/>
      <c r="CQ2429" s="1"/>
      <c r="CR2429" s="1"/>
      <c r="CS2429" s="1"/>
      <c r="CT2429" s="1"/>
      <c r="CU2429" s="1"/>
      <c r="CV2429" s="1"/>
      <c r="CW2429" s="1"/>
      <c r="CX2429" s="1"/>
      <c r="CY2429" s="1"/>
      <c r="CZ2429" s="1"/>
      <c r="DA2429" s="1"/>
      <c r="DB2429" s="1"/>
      <c r="DC2429" s="1"/>
      <c r="DD2429" s="1"/>
      <c r="DE2429" s="1"/>
      <c r="DF2429" s="1"/>
      <c r="DG2429" s="1"/>
      <c r="DH2429" s="1"/>
      <c r="DI2429" s="1"/>
      <c r="DJ2429" s="1"/>
      <c r="DK2429" s="1"/>
      <c r="DL2429" s="1"/>
      <c r="DM2429" s="1"/>
      <c r="DN2429" s="1"/>
      <c r="DO2429" s="1"/>
      <c r="DP2429" s="1"/>
      <c r="DQ2429" s="1"/>
      <c r="DR2429" s="1"/>
      <c r="DS2429" s="1"/>
      <c r="DT2429" s="1"/>
      <c r="DU2429" s="1"/>
      <c r="DV2429" s="1"/>
      <c r="DW2429" s="1"/>
      <c r="DX2429" s="1"/>
      <c r="DY2429" s="1"/>
      <c r="DZ2429" s="1"/>
      <c r="EA2429" s="1"/>
      <c r="EB2429" s="1"/>
      <c r="EC2429" s="1"/>
      <c r="ED2429" s="1"/>
      <c r="EE2429" s="1"/>
      <c r="EF2429" s="1"/>
      <c r="EG2429" s="1"/>
      <c r="EH2429" s="1"/>
      <c r="EI2429" s="1"/>
      <c r="EJ2429" s="1"/>
      <c r="EK2429" s="1"/>
      <c r="EL2429" s="1"/>
      <c r="EM2429" s="1"/>
      <c r="EN2429" s="1"/>
      <c r="EO2429" s="1"/>
      <c r="EP2429" s="1"/>
      <c r="EQ2429" s="1"/>
      <c r="ER2429" s="1"/>
      <c r="ES2429" s="1"/>
      <c r="ET2429" s="1"/>
      <c r="EU2429" s="1"/>
      <c r="EV2429" s="1"/>
      <c r="EW2429" s="1"/>
      <c r="EX2429" s="1"/>
      <c r="EY2429" s="1"/>
      <c r="EZ2429" s="1"/>
      <c r="FA2429" s="1"/>
      <c r="FB2429" s="1"/>
      <c r="FC2429" s="1"/>
      <c r="FD2429" s="1"/>
      <c r="FE2429" s="1"/>
      <c r="FF2429" s="1"/>
      <c r="FG2429" s="1"/>
      <c r="FH2429" s="1"/>
      <c r="FI2429" s="1"/>
      <c r="FJ2429" s="1"/>
      <c r="FK2429" s="1"/>
      <c r="FL2429" s="1"/>
      <c r="FM2429" s="1"/>
      <c r="FN2429" s="1"/>
      <c r="FO2429" s="1"/>
      <c r="FP2429" s="1"/>
      <c r="FQ2429" s="1"/>
      <c r="FR2429" s="1"/>
      <c r="FS2429" s="1"/>
      <c r="FT2429" s="1"/>
      <c r="FU2429" s="1"/>
      <c r="FV2429" s="1"/>
      <c r="FW2429" s="1"/>
      <c r="FX2429" s="1"/>
      <c r="FY2429" s="1"/>
      <c r="FZ2429" s="1"/>
      <c r="GA2429" s="1"/>
      <c r="GB2429" s="1"/>
      <c r="GC2429" s="1"/>
      <c r="GD2429" s="1"/>
      <c r="GE2429" s="1"/>
      <c r="GF2429" s="1"/>
      <c r="GG2429" s="1"/>
      <c r="GH2429" s="1"/>
      <c r="GI2429" s="1"/>
      <c r="GJ2429" s="1"/>
      <c r="GK2429" s="1"/>
      <c r="GL2429" s="1"/>
      <c r="GM2429" s="1"/>
      <c r="GN2429" s="1"/>
      <c r="GO2429" s="1"/>
    </row>
    <row r="2430" spans="1:197" s="40" customFormat="1" x14ac:dyDescent="0.25">
      <c r="A2430" s="41"/>
      <c r="B2430" s="4"/>
      <c r="C2430" s="41"/>
      <c r="D2430" s="42"/>
      <c r="E2430" s="42"/>
      <c r="F2430" s="42"/>
      <c r="G2430" s="1"/>
      <c r="H2430" s="1"/>
      <c r="I2430" s="1"/>
      <c r="J2430" s="1"/>
      <c r="K2430" s="1"/>
      <c r="L2430" s="1"/>
      <c r="M2430" s="2"/>
      <c r="N2430" s="1"/>
      <c r="O2430" s="1"/>
      <c r="P2430" s="1"/>
      <c r="Q2430" s="1"/>
      <c r="R2430" s="1"/>
      <c r="S2430" s="1"/>
      <c r="T2430" s="1"/>
      <c r="U2430" s="1"/>
      <c r="V2430" s="1"/>
      <c r="W2430" s="1"/>
      <c r="X2430" s="1"/>
      <c r="Y2430" s="1"/>
      <c r="Z2430" s="1"/>
      <c r="AA2430" s="1"/>
      <c r="AB2430" s="1"/>
      <c r="AC2430" s="1"/>
      <c r="AD2430" s="1"/>
      <c r="AE2430" s="1"/>
      <c r="AF2430" s="1"/>
      <c r="AG2430" s="1"/>
      <c r="AH2430" s="1"/>
      <c r="AI2430" s="1"/>
      <c r="AJ2430" s="1"/>
      <c r="AK2430" s="1"/>
      <c r="AL2430" s="1"/>
      <c r="AM2430" s="1"/>
      <c r="AN2430" s="1"/>
      <c r="AO2430" s="1"/>
      <c r="AP2430" s="1"/>
      <c r="AQ2430" s="1"/>
      <c r="AR2430" s="1"/>
      <c r="AS2430" s="1"/>
      <c r="AT2430" s="1"/>
      <c r="AU2430" s="1"/>
      <c r="AV2430" s="1"/>
      <c r="AW2430" s="1"/>
      <c r="AX2430" s="1"/>
      <c r="AY2430" s="1"/>
      <c r="AZ2430" s="1"/>
      <c r="BA2430" s="1"/>
      <c r="BB2430" s="1"/>
      <c r="BC2430" s="1"/>
      <c r="BD2430" s="1"/>
      <c r="BE2430" s="1"/>
      <c r="BF2430" s="1"/>
      <c r="BG2430" s="1"/>
      <c r="BH2430" s="1"/>
      <c r="BI2430" s="1"/>
      <c r="BJ2430" s="1"/>
      <c r="BK2430" s="1"/>
      <c r="BL2430" s="1"/>
      <c r="BM2430" s="1"/>
      <c r="BN2430" s="1"/>
      <c r="BO2430" s="1"/>
      <c r="BP2430" s="1"/>
      <c r="BQ2430" s="1"/>
      <c r="BR2430" s="1"/>
      <c r="BS2430" s="1"/>
      <c r="BT2430" s="1"/>
      <c r="BU2430" s="1"/>
      <c r="BV2430" s="1"/>
      <c r="BW2430" s="1"/>
      <c r="BX2430" s="1"/>
      <c r="BY2430" s="1"/>
      <c r="BZ2430" s="1"/>
      <c r="CA2430" s="1"/>
      <c r="CB2430" s="1"/>
      <c r="CC2430" s="1"/>
      <c r="CD2430" s="1"/>
      <c r="CE2430" s="1"/>
      <c r="CF2430" s="1"/>
      <c r="CG2430" s="1"/>
      <c r="CH2430" s="1"/>
      <c r="CI2430" s="1"/>
      <c r="CJ2430" s="1"/>
      <c r="CK2430" s="1"/>
      <c r="CL2430" s="1"/>
      <c r="CM2430" s="1"/>
      <c r="CN2430" s="1"/>
      <c r="CO2430" s="1"/>
      <c r="CP2430" s="1"/>
      <c r="CQ2430" s="1"/>
      <c r="CR2430" s="1"/>
      <c r="CS2430" s="1"/>
      <c r="CT2430" s="1"/>
      <c r="CU2430" s="1"/>
      <c r="CV2430" s="1"/>
      <c r="CW2430" s="1"/>
      <c r="CX2430" s="1"/>
      <c r="CY2430" s="1"/>
      <c r="CZ2430" s="1"/>
      <c r="DA2430" s="1"/>
      <c r="DB2430" s="1"/>
      <c r="DC2430" s="1"/>
      <c r="DD2430" s="1"/>
      <c r="DE2430" s="1"/>
      <c r="DF2430" s="1"/>
      <c r="DG2430" s="1"/>
      <c r="DH2430" s="1"/>
      <c r="DI2430" s="1"/>
      <c r="DJ2430" s="1"/>
      <c r="DK2430" s="1"/>
      <c r="DL2430" s="1"/>
      <c r="DM2430" s="1"/>
      <c r="DN2430" s="1"/>
      <c r="DO2430" s="1"/>
      <c r="DP2430" s="1"/>
      <c r="DQ2430" s="1"/>
      <c r="DR2430" s="1"/>
      <c r="DS2430" s="1"/>
      <c r="DT2430" s="1"/>
      <c r="DU2430" s="1"/>
      <c r="DV2430" s="1"/>
      <c r="DW2430" s="1"/>
      <c r="DX2430" s="1"/>
      <c r="DY2430" s="1"/>
      <c r="DZ2430" s="1"/>
      <c r="EA2430" s="1"/>
      <c r="EB2430" s="1"/>
      <c r="EC2430" s="1"/>
      <c r="ED2430" s="1"/>
      <c r="EE2430" s="1"/>
      <c r="EF2430" s="1"/>
      <c r="EG2430" s="1"/>
      <c r="EH2430" s="1"/>
      <c r="EI2430" s="1"/>
      <c r="EJ2430" s="1"/>
      <c r="EK2430" s="1"/>
      <c r="EL2430" s="1"/>
      <c r="EM2430" s="1"/>
      <c r="EN2430" s="1"/>
      <c r="EO2430" s="1"/>
      <c r="EP2430" s="1"/>
      <c r="EQ2430" s="1"/>
      <c r="ER2430" s="1"/>
      <c r="ES2430" s="1"/>
      <c r="ET2430" s="1"/>
      <c r="EU2430" s="1"/>
      <c r="EV2430" s="1"/>
      <c r="EW2430" s="1"/>
      <c r="EX2430" s="1"/>
      <c r="EY2430" s="1"/>
      <c r="EZ2430" s="1"/>
      <c r="FA2430" s="1"/>
      <c r="FB2430" s="1"/>
      <c r="FC2430" s="1"/>
      <c r="FD2430" s="1"/>
      <c r="FE2430" s="1"/>
      <c r="FF2430" s="1"/>
      <c r="FG2430" s="1"/>
      <c r="FH2430" s="1"/>
      <c r="FI2430" s="1"/>
      <c r="FJ2430" s="1"/>
      <c r="FK2430" s="1"/>
      <c r="FL2430" s="1"/>
      <c r="FM2430" s="1"/>
      <c r="FN2430" s="1"/>
      <c r="FO2430" s="1"/>
      <c r="FP2430" s="1"/>
      <c r="FQ2430" s="1"/>
      <c r="FR2430" s="1"/>
      <c r="FS2430" s="1"/>
      <c r="FT2430" s="1"/>
      <c r="FU2430" s="1"/>
      <c r="FV2430" s="1"/>
      <c r="FW2430" s="1"/>
      <c r="FX2430" s="1"/>
      <c r="FY2430" s="1"/>
      <c r="FZ2430" s="1"/>
      <c r="GA2430" s="1"/>
      <c r="GB2430" s="1"/>
      <c r="GC2430" s="1"/>
      <c r="GD2430" s="1"/>
      <c r="GE2430" s="1"/>
      <c r="GF2430" s="1"/>
      <c r="GG2430" s="1"/>
      <c r="GH2430" s="1"/>
      <c r="GI2430" s="1"/>
      <c r="GJ2430" s="1"/>
      <c r="GK2430" s="1"/>
      <c r="GL2430" s="1"/>
      <c r="GM2430" s="1"/>
      <c r="GN2430" s="1"/>
      <c r="GO2430" s="1"/>
    </row>
    <row r="2431" spans="1:197" s="40" customFormat="1" x14ac:dyDescent="0.25">
      <c r="A2431" s="41"/>
      <c r="B2431" s="4"/>
      <c r="C2431" s="41"/>
      <c r="D2431" s="42"/>
      <c r="E2431" s="42"/>
      <c r="F2431" s="42"/>
      <c r="G2431" s="1"/>
      <c r="H2431" s="1"/>
      <c r="I2431" s="1"/>
      <c r="J2431" s="1"/>
      <c r="K2431" s="1"/>
      <c r="L2431" s="1"/>
      <c r="M2431" s="2"/>
      <c r="N2431" s="1"/>
      <c r="O2431" s="1"/>
      <c r="P2431" s="1"/>
      <c r="Q2431" s="1"/>
      <c r="R2431" s="1"/>
      <c r="S2431" s="1"/>
      <c r="T2431" s="1"/>
      <c r="U2431" s="1"/>
      <c r="V2431" s="1"/>
      <c r="W2431" s="1"/>
      <c r="X2431" s="1"/>
      <c r="Y2431" s="1"/>
      <c r="Z2431" s="1"/>
      <c r="AA2431" s="1"/>
      <c r="AB2431" s="1"/>
      <c r="AC2431" s="1"/>
      <c r="AD2431" s="1"/>
      <c r="AE2431" s="1"/>
      <c r="AF2431" s="1"/>
      <c r="AG2431" s="1"/>
      <c r="AH2431" s="1"/>
      <c r="AI2431" s="1"/>
      <c r="AJ2431" s="1"/>
      <c r="AK2431" s="1"/>
      <c r="AL2431" s="1"/>
      <c r="AM2431" s="1"/>
      <c r="AN2431" s="1"/>
      <c r="AO2431" s="1"/>
      <c r="AP2431" s="1"/>
      <c r="AQ2431" s="1"/>
      <c r="AR2431" s="1"/>
      <c r="AS2431" s="1"/>
      <c r="AT2431" s="1"/>
      <c r="AU2431" s="1"/>
      <c r="AV2431" s="1"/>
      <c r="AW2431" s="1"/>
      <c r="AX2431" s="1"/>
      <c r="AY2431" s="1"/>
      <c r="AZ2431" s="1"/>
      <c r="BA2431" s="1"/>
      <c r="BB2431" s="1"/>
      <c r="BC2431" s="1"/>
      <c r="BD2431" s="1"/>
      <c r="BE2431" s="1"/>
      <c r="BF2431" s="1"/>
      <c r="BG2431" s="1"/>
      <c r="BH2431" s="1"/>
      <c r="BI2431" s="1"/>
      <c r="BJ2431" s="1"/>
      <c r="BK2431" s="1"/>
      <c r="BL2431" s="1"/>
      <c r="BM2431" s="1"/>
      <c r="BN2431" s="1"/>
      <c r="BO2431" s="1"/>
      <c r="BP2431" s="1"/>
      <c r="BQ2431" s="1"/>
      <c r="BR2431" s="1"/>
      <c r="BS2431" s="1"/>
      <c r="BT2431" s="1"/>
      <c r="BU2431" s="1"/>
      <c r="BV2431" s="1"/>
      <c r="BW2431" s="1"/>
      <c r="BX2431" s="1"/>
      <c r="BY2431" s="1"/>
      <c r="BZ2431" s="1"/>
      <c r="CA2431" s="1"/>
      <c r="CB2431" s="1"/>
      <c r="CC2431" s="1"/>
      <c r="CD2431" s="1"/>
      <c r="CE2431" s="1"/>
      <c r="CF2431" s="1"/>
      <c r="CG2431" s="1"/>
      <c r="CH2431" s="1"/>
      <c r="CI2431" s="1"/>
      <c r="CJ2431" s="1"/>
      <c r="CK2431" s="1"/>
      <c r="CL2431" s="1"/>
      <c r="CM2431" s="1"/>
      <c r="CN2431" s="1"/>
      <c r="CO2431" s="1"/>
      <c r="CP2431" s="1"/>
      <c r="CQ2431" s="1"/>
      <c r="CR2431" s="1"/>
      <c r="CS2431" s="1"/>
      <c r="CT2431" s="1"/>
      <c r="CU2431" s="1"/>
      <c r="CV2431" s="1"/>
      <c r="CW2431" s="1"/>
      <c r="CX2431" s="1"/>
      <c r="CY2431" s="1"/>
      <c r="CZ2431" s="1"/>
      <c r="DA2431" s="1"/>
      <c r="DB2431" s="1"/>
      <c r="DC2431" s="1"/>
      <c r="DD2431" s="1"/>
      <c r="DE2431" s="1"/>
      <c r="DF2431" s="1"/>
      <c r="DG2431" s="1"/>
      <c r="DH2431" s="1"/>
      <c r="DI2431" s="1"/>
      <c r="DJ2431" s="1"/>
      <c r="DK2431" s="1"/>
      <c r="DL2431" s="1"/>
      <c r="DM2431" s="1"/>
      <c r="DN2431" s="1"/>
      <c r="DO2431" s="1"/>
      <c r="DP2431" s="1"/>
      <c r="DQ2431" s="1"/>
      <c r="DR2431" s="1"/>
      <c r="DS2431" s="1"/>
      <c r="DT2431" s="1"/>
      <c r="DU2431" s="1"/>
      <c r="DV2431" s="1"/>
      <c r="DW2431" s="1"/>
      <c r="DX2431" s="1"/>
      <c r="DY2431" s="1"/>
      <c r="DZ2431" s="1"/>
      <c r="EA2431" s="1"/>
      <c r="EB2431" s="1"/>
      <c r="EC2431" s="1"/>
      <c r="ED2431" s="1"/>
      <c r="EE2431" s="1"/>
      <c r="EF2431" s="1"/>
      <c r="EG2431" s="1"/>
      <c r="EH2431" s="1"/>
      <c r="EI2431" s="1"/>
      <c r="EJ2431" s="1"/>
      <c r="EK2431" s="1"/>
      <c r="EL2431" s="1"/>
      <c r="EM2431" s="1"/>
      <c r="EN2431" s="1"/>
      <c r="EO2431" s="1"/>
      <c r="EP2431" s="1"/>
      <c r="EQ2431" s="1"/>
      <c r="ER2431" s="1"/>
      <c r="ES2431" s="1"/>
      <c r="ET2431" s="1"/>
      <c r="EU2431" s="1"/>
      <c r="EV2431" s="1"/>
      <c r="EW2431" s="1"/>
      <c r="EX2431" s="1"/>
      <c r="EY2431" s="1"/>
      <c r="EZ2431" s="1"/>
      <c r="FA2431" s="1"/>
      <c r="FB2431" s="1"/>
      <c r="FC2431" s="1"/>
      <c r="FD2431" s="1"/>
      <c r="FE2431" s="1"/>
      <c r="FF2431" s="1"/>
      <c r="FG2431" s="1"/>
      <c r="FH2431" s="1"/>
      <c r="FI2431" s="1"/>
      <c r="FJ2431" s="1"/>
      <c r="FK2431" s="1"/>
      <c r="FL2431" s="1"/>
      <c r="FM2431" s="1"/>
      <c r="FN2431" s="1"/>
      <c r="FO2431" s="1"/>
      <c r="FP2431" s="1"/>
      <c r="FQ2431" s="1"/>
      <c r="FR2431" s="1"/>
      <c r="FS2431" s="1"/>
      <c r="FT2431" s="1"/>
      <c r="FU2431" s="1"/>
      <c r="FV2431" s="1"/>
      <c r="FW2431" s="1"/>
      <c r="FX2431" s="1"/>
      <c r="FY2431" s="1"/>
      <c r="FZ2431" s="1"/>
      <c r="GA2431" s="1"/>
      <c r="GB2431" s="1"/>
      <c r="GC2431" s="1"/>
      <c r="GD2431" s="1"/>
      <c r="GE2431" s="1"/>
      <c r="GF2431" s="1"/>
      <c r="GG2431" s="1"/>
      <c r="GH2431" s="1"/>
      <c r="GI2431" s="1"/>
      <c r="GJ2431" s="1"/>
      <c r="GK2431" s="1"/>
      <c r="GL2431" s="1"/>
      <c r="GM2431" s="1"/>
      <c r="GN2431" s="1"/>
      <c r="GO2431" s="1"/>
    </row>
    <row r="2432" spans="1:197" s="40" customFormat="1" x14ac:dyDescent="0.25">
      <c r="A2432" s="41"/>
      <c r="B2432" s="4"/>
      <c r="C2432" s="41"/>
      <c r="D2432" s="42"/>
      <c r="E2432" s="42"/>
      <c r="F2432" s="42"/>
      <c r="G2432" s="1"/>
      <c r="H2432" s="1"/>
      <c r="I2432" s="1"/>
      <c r="J2432" s="1"/>
      <c r="K2432" s="1"/>
      <c r="L2432" s="1"/>
      <c r="M2432" s="2"/>
      <c r="N2432" s="1"/>
      <c r="O2432" s="1"/>
      <c r="P2432" s="1"/>
      <c r="Q2432" s="1"/>
      <c r="R2432" s="1"/>
      <c r="S2432" s="1"/>
      <c r="T2432" s="1"/>
      <c r="U2432" s="1"/>
      <c r="V2432" s="1"/>
      <c r="W2432" s="1"/>
      <c r="X2432" s="1"/>
      <c r="Y2432" s="1"/>
      <c r="Z2432" s="1"/>
      <c r="AA2432" s="1"/>
      <c r="AB2432" s="1"/>
      <c r="AC2432" s="1"/>
      <c r="AD2432" s="1"/>
      <c r="AE2432" s="1"/>
      <c r="AF2432" s="1"/>
      <c r="AG2432" s="1"/>
      <c r="AH2432" s="1"/>
      <c r="AI2432" s="1"/>
      <c r="AJ2432" s="1"/>
      <c r="AK2432" s="1"/>
      <c r="AL2432" s="1"/>
      <c r="AM2432" s="1"/>
      <c r="AN2432" s="1"/>
      <c r="AO2432" s="1"/>
      <c r="AP2432" s="1"/>
      <c r="AQ2432" s="1"/>
      <c r="AR2432" s="1"/>
      <c r="AS2432" s="1"/>
      <c r="AT2432" s="1"/>
      <c r="AU2432" s="1"/>
      <c r="AV2432" s="1"/>
      <c r="AW2432" s="1"/>
      <c r="AX2432" s="1"/>
      <c r="AY2432" s="1"/>
      <c r="AZ2432" s="1"/>
      <c r="BA2432" s="1"/>
      <c r="BB2432" s="1"/>
      <c r="BC2432" s="1"/>
      <c r="BD2432" s="1"/>
      <c r="BE2432" s="1"/>
      <c r="BF2432" s="1"/>
      <c r="BG2432" s="1"/>
      <c r="BH2432" s="1"/>
      <c r="BI2432" s="1"/>
      <c r="BJ2432" s="1"/>
      <c r="BK2432" s="1"/>
      <c r="BL2432" s="1"/>
      <c r="BM2432" s="1"/>
      <c r="BN2432" s="1"/>
      <c r="BO2432" s="1"/>
      <c r="BP2432" s="1"/>
      <c r="BQ2432" s="1"/>
      <c r="BR2432" s="1"/>
      <c r="BS2432" s="1"/>
      <c r="BT2432" s="1"/>
      <c r="BU2432" s="1"/>
      <c r="BV2432" s="1"/>
      <c r="BW2432" s="1"/>
      <c r="BX2432" s="1"/>
      <c r="BY2432" s="1"/>
      <c r="BZ2432" s="1"/>
      <c r="CA2432" s="1"/>
      <c r="CB2432" s="1"/>
      <c r="CC2432" s="1"/>
      <c r="CD2432" s="1"/>
      <c r="CE2432" s="1"/>
      <c r="CF2432" s="1"/>
      <c r="CG2432" s="1"/>
      <c r="CH2432" s="1"/>
      <c r="CI2432" s="1"/>
      <c r="CJ2432" s="1"/>
      <c r="CK2432" s="1"/>
      <c r="CL2432" s="1"/>
      <c r="CM2432" s="1"/>
      <c r="CN2432" s="1"/>
      <c r="CO2432" s="1"/>
      <c r="CP2432" s="1"/>
      <c r="CQ2432" s="1"/>
      <c r="CR2432" s="1"/>
      <c r="CS2432" s="1"/>
      <c r="CT2432" s="1"/>
      <c r="CU2432" s="1"/>
      <c r="CV2432" s="1"/>
      <c r="CW2432" s="1"/>
      <c r="CX2432" s="1"/>
      <c r="CY2432" s="1"/>
      <c r="CZ2432" s="1"/>
      <c r="DA2432" s="1"/>
      <c r="DB2432" s="1"/>
      <c r="DC2432" s="1"/>
      <c r="DD2432" s="1"/>
      <c r="DE2432" s="1"/>
      <c r="DF2432" s="1"/>
      <c r="DG2432" s="1"/>
      <c r="DH2432" s="1"/>
      <c r="DI2432" s="1"/>
      <c r="DJ2432" s="1"/>
      <c r="DK2432" s="1"/>
      <c r="DL2432" s="1"/>
      <c r="DM2432" s="1"/>
      <c r="DN2432" s="1"/>
      <c r="DO2432" s="1"/>
      <c r="DP2432" s="1"/>
      <c r="DQ2432" s="1"/>
      <c r="DR2432" s="1"/>
      <c r="DS2432" s="1"/>
      <c r="DT2432" s="1"/>
      <c r="DU2432" s="1"/>
      <c r="DV2432" s="1"/>
      <c r="DW2432" s="1"/>
      <c r="DX2432" s="1"/>
      <c r="DY2432" s="1"/>
      <c r="DZ2432" s="1"/>
      <c r="EA2432" s="1"/>
      <c r="EB2432" s="1"/>
      <c r="EC2432" s="1"/>
      <c r="ED2432" s="1"/>
      <c r="EE2432" s="1"/>
      <c r="EF2432" s="1"/>
      <c r="EG2432" s="1"/>
      <c r="EH2432" s="1"/>
      <c r="EI2432" s="1"/>
      <c r="EJ2432" s="1"/>
      <c r="EK2432" s="1"/>
      <c r="EL2432" s="1"/>
      <c r="EM2432" s="1"/>
      <c r="EN2432" s="1"/>
      <c r="EO2432" s="1"/>
      <c r="EP2432" s="1"/>
      <c r="EQ2432" s="1"/>
      <c r="ER2432" s="1"/>
      <c r="ES2432" s="1"/>
      <c r="ET2432" s="1"/>
      <c r="EU2432" s="1"/>
      <c r="EV2432" s="1"/>
      <c r="EW2432" s="1"/>
      <c r="EX2432" s="1"/>
      <c r="EY2432" s="1"/>
      <c r="EZ2432" s="1"/>
      <c r="FA2432" s="1"/>
      <c r="FB2432" s="1"/>
      <c r="FC2432" s="1"/>
      <c r="FD2432" s="1"/>
      <c r="FE2432" s="1"/>
      <c r="FF2432" s="1"/>
      <c r="FG2432" s="1"/>
      <c r="FH2432" s="1"/>
      <c r="FI2432" s="1"/>
      <c r="FJ2432" s="1"/>
      <c r="FK2432" s="1"/>
      <c r="FL2432" s="1"/>
      <c r="FM2432" s="1"/>
      <c r="FN2432" s="1"/>
      <c r="FO2432" s="1"/>
      <c r="FP2432" s="1"/>
      <c r="FQ2432" s="1"/>
      <c r="FR2432" s="1"/>
      <c r="FS2432" s="1"/>
      <c r="FT2432" s="1"/>
      <c r="FU2432" s="1"/>
      <c r="FV2432" s="1"/>
      <c r="FW2432" s="1"/>
      <c r="FX2432" s="1"/>
      <c r="FY2432" s="1"/>
      <c r="FZ2432" s="1"/>
      <c r="GA2432" s="1"/>
      <c r="GB2432" s="1"/>
      <c r="GC2432" s="1"/>
      <c r="GD2432" s="1"/>
      <c r="GE2432" s="1"/>
      <c r="GF2432" s="1"/>
      <c r="GG2432" s="1"/>
      <c r="GH2432" s="1"/>
      <c r="GI2432" s="1"/>
      <c r="GJ2432" s="1"/>
      <c r="GK2432" s="1"/>
      <c r="GL2432" s="1"/>
      <c r="GM2432" s="1"/>
      <c r="GN2432" s="1"/>
      <c r="GO2432" s="1"/>
    </row>
    <row r="2433" spans="1:197" s="40" customFormat="1" x14ac:dyDescent="0.25">
      <c r="A2433" s="41"/>
      <c r="B2433" s="4"/>
      <c r="C2433" s="41"/>
      <c r="D2433" s="42"/>
      <c r="E2433" s="42"/>
      <c r="F2433" s="42"/>
      <c r="G2433" s="1"/>
      <c r="H2433" s="1"/>
      <c r="I2433" s="1"/>
      <c r="J2433" s="1"/>
      <c r="K2433" s="1"/>
      <c r="L2433" s="1"/>
      <c r="M2433" s="2"/>
      <c r="N2433" s="1"/>
      <c r="O2433" s="1"/>
      <c r="P2433" s="1"/>
      <c r="Q2433" s="1"/>
      <c r="R2433" s="1"/>
      <c r="S2433" s="1"/>
      <c r="T2433" s="1"/>
      <c r="U2433" s="1"/>
      <c r="V2433" s="1"/>
      <c r="W2433" s="1"/>
      <c r="X2433" s="1"/>
      <c r="Y2433" s="1"/>
      <c r="Z2433" s="1"/>
      <c r="AA2433" s="1"/>
      <c r="AB2433" s="1"/>
      <c r="AC2433" s="1"/>
      <c r="AD2433" s="1"/>
      <c r="AE2433" s="1"/>
      <c r="AF2433" s="1"/>
      <c r="AG2433" s="1"/>
      <c r="AH2433" s="1"/>
      <c r="AI2433" s="1"/>
      <c r="AJ2433" s="1"/>
      <c r="AK2433" s="1"/>
      <c r="AL2433" s="1"/>
      <c r="AM2433" s="1"/>
      <c r="AN2433" s="1"/>
      <c r="AO2433" s="1"/>
      <c r="AP2433" s="1"/>
      <c r="AQ2433" s="1"/>
      <c r="AR2433" s="1"/>
      <c r="AS2433" s="1"/>
      <c r="AT2433" s="1"/>
      <c r="AU2433" s="1"/>
      <c r="AV2433" s="1"/>
      <c r="AW2433" s="1"/>
      <c r="AX2433" s="1"/>
      <c r="AY2433" s="1"/>
      <c r="AZ2433" s="1"/>
      <c r="BA2433" s="1"/>
      <c r="BB2433" s="1"/>
      <c r="BC2433" s="1"/>
      <c r="BD2433" s="1"/>
      <c r="BE2433" s="1"/>
      <c r="BF2433" s="1"/>
      <c r="BG2433" s="1"/>
      <c r="BH2433" s="1"/>
      <c r="BI2433" s="1"/>
      <c r="BJ2433" s="1"/>
      <c r="BK2433" s="1"/>
      <c r="BL2433" s="1"/>
      <c r="BM2433" s="1"/>
      <c r="BN2433" s="1"/>
      <c r="BO2433" s="1"/>
      <c r="BP2433" s="1"/>
      <c r="BQ2433" s="1"/>
      <c r="BR2433" s="1"/>
      <c r="BS2433" s="1"/>
      <c r="BT2433" s="1"/>
      <c r="BU2433" s="1"/>
      <c r="BV2433" s="1"/>
      <c r="BW2433" s="1"/>
      <c r="BX2433" s="1"/>
      <c r="BY2433" s="1"/>
      <c r="BZ2433" s="1"/>
      <c r="CA2433" s="1"/>
      <c r="CB2433" s="1"/>
      <c r="CC2433" s="1"/>
      <c r="CD2433" s="1"/>
      <c r="CE2433" s="1"/>
      <c r="CF2433" s="1"/>
      <c r="CG2433" s="1"/>
      <c r="CH2433" s="1"/>
      <c r="CI2433" s="1"/>
      <c r="CJ2433" s="1"/>
      <c r="CK2433" s="1"/>
      <c r="CL2433" s="1"/>
      <c r="CM2433" s="1"/>
      <c r="CN2433" s="1"/>
      <c r="CO2433" s="1"/>
      <c r="CP2433" s="1"/>
      <c r="CQ2433" s="1"/>
      <c r="CR2433" s="1"/>
      <c r="CS2433" s="1"/>
      <c r="CT2433" s="1"/>
      <c r="CU2433" s="1"/>
      <c r="CV2433" s="1"/>
      <c r="CW2433" s="1"/>
      <c r="CX2433" s="1"/>
      <c r="CY2433" s="1"/>
      <c r="CZ2433" s="1"/>
      <c r="DA2433" s="1"/>
      <c r="DB2433" s="1"/>
      <c r="DC2433" s="1"/>
      <c r="DD2433" s="1"/>
      <c r="DE2433" s="1"/>
      <c r="DF2433" s="1"/>
      <c r="DG2433" s="1"/>
      <c r="DH2433" s="1"/>
      <c r="DI2433" s="1"/>
      <c r="DJ2433" s="1"/>
      <c r="DK2433" s="1"/>
      <c r="DL2433" s="1"/>
      <c r="DM2433" s="1"/>
      <c r="DN2433" s="1"/>
      <c r="DO2433" s="1"/>
      <c r="DP2433" s="1"/>
      <c r="DQ2433" s="1"/>
      <c r="DR2433" s="1"/>
      <c r="DS2433" s="1"/>
      <c r="DT2433" s="1"/>
      <c r="DU2433" s="1"/>
      <c r="DV2433" s="1"/>
      <c r="DW2433" s="1"/>
      <c r="DX2433" s="1"/>
      <c r="DY2433" s="1"/>
      <c r="DZ2433" s="1"/>
      <c r="EA2433" s="1"/>
      <c r="EB2433" s="1"/>
      <c r="EC2433" s="1"/>
      <c r="ED2433" s="1"/>
      <c r="EE2433" s="1"/>
      <c r="EF2433" s="1"/>
      <c r="EG2433" s="1"/>
      <c r="EH2433" s="1"/>
      <c r="EI2433" s="1"/>
      <c r="EJ2433" s="1"/>
      <c r="EK2433" s="1"/>
      <c r="EL2433" s="1"/>
      <c r="EM2433" s="1"/>
      <c r="EN2433" s="1"/>
      <c r="EO2433" s="1"/>
      <c r="EP2433" s="1"/>
      <c r="EQ2433" s="1"/>
      <c r="ER2433" s="1"/>
      <c r="ES2433" s="1"/>
      <c r="ET2433" s="1"/>
      <c r="EU2433" s="1"/>
      <c r="EV2433" s="1"/>
      <c r="EW2433" s="1"/>
      <c r="EX2433" s="1"/>
      <c r="EY2433" s="1"/>
      <c r="EZ2433" s="1"/>
      <c r="FA2433" s="1"/>
      <c r="FB2433" s="1"/>
      <c r="FC2433" s="1"/>
      <c r="FD2433" s="1"/>
      <c r="FE2433" s="1"/>
      <c r="FF2433" s="1"/>
      <c r="FG2433" s="1"/>
      <c r="FH2433" s="1"/>
      <c r="FI2433" s="1"/>
      <c r="FJ2433" s="1"/>
      <c r="FK2433" s="1"/>
      <c r="FL2433" s="1"/>
      <c r="FM2433" s="1"/>
      <c r="FN2433" s="1"/>
      <c r="FO2433" s="1"/>
      <c r="FP2433" s="1"/>
      <c r="FQ2433" s="1"/>
      <c r="FR2433" s="1"/>
      <c r="FS2433" s="1"/>
      <c r="FT2433" s="1"/>
      <c r="FU2433" s="1"/>
      <c r="FV2433" s="1"/>
      <c r="FW2433" s="1"/>
      <c r="FX2433" s="1"/>
      <c r="FY2433" s="1"/>
      <c r="FZ2433" s="1"/>
      <c r="GA2433" s="1"/>
      <c r="GB2433" s="1"/>
      <c r="GC2433" s="1"/>
      <c r="GD2433" s="1"/>
      <c r="GE2433" s="1"/>
      <c r="GF2433" s="1"/>
      <c r="GG2433" s="1"/>
      <c r="GH2433" s="1"/>
      <c r="GI2433" s="1"/>
      <c r="GJ2433" s="1"/>
      <c r="GK2433" s="1"/>
      <c r="GL2433" s="1"/>
      <c r="GM2433" s="1"/>
      <c r="GN2433" s="1"/>
      <c r="GO2433" s="1"/>
    </row>
    <row r="2434" spans="1:197" s="40" customFormat="1" x14ac:dyDescent="0.25">
      <c r="A2434" s="41"/>
      <c r="B2434" s="4"/>
      <c r="C2434" s="41"/>
      <c r="D2434" s="42"/>
      <c r="E2434" s="42"/>
      <c r="F2434" s="42"/>
      <c r="G2434" s="1"/>
      <c r="H2434" s="1"/>
      <c r="I2434" s="1"/>
      <c r="J2434" s="1"/>
      <c r="K2434" s="1"/>
      <c r="L2434" s="1"/>
      <c r="M2434" s="2"/>
      <c r="N2434" s="1"/>
      <c r="O2434" s="1"/>
      <c r="P2434" s="1"/>
      <c r="Q2434" s="1"/>
      <c r="R2434" s="1"/>
      <c r="S2434" s="1"/>
      <c r="T2434" s="1"/>
      <c r="U2434" s="1"/>
      <c r="V2434" s="1"/>
      <c r="W2434" s="1"/>
      <c r="X2434" s="1"/>
      <c r="Y2434" s="1"/>
      <c r="Z2434" s="1"/>
      <c r="AA2434" s="1"/>
      <c r="AB2434" s="1"/>
      <c r="AC2434" s="1"/>
      <c r="AD2434" s="1"/>
      <c r="AE2434" s="1"/>
      <c r="AF2434" s="1"/>
      <c r="AG2434" s="1"/>
      <c r="AH2434" s="1"/>
      <c r="AI2434" s="1"/>
      <c r="AJ2434" s="1"/>
      <c r="AK2434" s="1"/>
      <c r="AL2434" s="1"/>
      <c r="AM2434" s="1"/>
      <c r="AN2434" s="1"/>
      <c r="AO2434" s="1"/>
      <c r="AP2434" s="1"/>
      <c r="AQ2434" s="1"/>
      <c r="AR2434" s="1"/>
      <c r="AS2434" s="1"/>
      <c r="AT2434" s="1"/>
      <c r="AU2434" s="1"/>
      <c r="AV2434" s="1"/>
      <c r="AW2434" s="1"/>
      <c r="AX2434" s="1"/>
      <c r="AY2434" s="1"/>
      <c r="AZ2434" s="1"/>
      <c r="BA2434" s="1"/>
      <c r="BB2434" s="1"/>
      <c r="BC2434" s="1"/>
      <c r="BD2434" s="1"/>
      <c r="BE2434" s="1"/>
      <c r="BF2434" s="1"/>
      <c r="BG2434" s="1"/>
      <c r="BH2434" s="1"/>
      <c r="BI2434" s="1"/>
      <c r="BJ2434" s="1"/>
      <c r="BK2434" s="1"/>
      <c r="BL2434" s="1"/>
      <c r="BM2434" s="1"/>
      <c r="BN2434" s="1"/>
      <c r="BO2434" s="1"/>
      <c r="BP2434" s="1"/>
      <c r="BQ2434" s="1"/>
      <c r="BR2434" s="1"/>
      <c r="BS2434" s="1"/>
      <c r="BT2434" s="1"/>
      <c r="BU2434" s="1"/>
      <c r="BV2434" s="1"/>
      <c r="BW2434" s="1"/>
      <c r="BX2434" s="1"/>
      <c r="BY2434" s="1"/>
      <c r="BZ2434" s="1"/>
      <c r="CA2434" s="1"/>
      <c r="CB2434" s="1"/>
      <c r="CC2434" s="1"/>
      <c r="CD2434" s="1"/>
      <c r="CE2434" s="1"/>
      <c r="CF2434" s="1"/>
      <c r="CG2434" s="1"/>
      <c r="CH2434" s="1"/>
      <c r="CI2434" s="1"/>
      <c r="CJ2434" s="1"/>
      <c r="CK2434" s="1"/>
      <c r="CL2434" s="1"/>
      <c r="CM2434" s="1"/>
      <c r="CN2434" s="1"/>
      <c r="CO2434" s="1"/>
      <c r="CP2434" s="1"/>
      <c r="CQ2434" s="1"/>
      <c r="CR2434" s="1"/>
      <c r="CS2434" s="1"/>
      <c r="CT2434" s="1"/>
      <c r="CU2434" s="1"/>
      <c r="CV2434" s="1"/>
      <c r="CW2434" s="1"/>
      <c r="CX2434" s="1"/>
      <c r="CY2434" s="1"/>
      <c r="CZ2434" s="1"/>
      <c r="DA2434" s="1"/>
      <c r="DB2434" s="1"/>
      <c r="DC2434" s="1"/>
      <c r="DD2434" s="1"/>
      <c r="DE2434" s="1"/>
      <c r="DF2434" s="1"/>
      <c r="DG2434" s="1"/>
      <c r="DH2434" s="1"/>
      <c r="DI2434" s="1"/>
      <c r="DJ2434" s="1"/>
      <c r="DK2434" s="1"/>
      <c r="DL2434" s="1"/>
      <c r="DM2434" s="1"/>
      <c r="DN2434" s="1"/>
      <c r="DO2434" s="1"/>
      <c r="DP2434" s="1"/>
      <c r="DQ2434" s="1"/>
      <c r="DR2434" s="1"/>
      <c r="DS2434" s="1"/>
      <c r="DT2434" s="1"/>
      <c r="DU2434" s="1"/>
      <c r="DV2434" s="1"/>
      <c r="DW2434" s="1"/>
      <c r="DX2434" s="1"/>
      <c r="DY2434" s="1"/>
      <c r="DZ2434" s="1"/>
      <c r="EA2434" s="1"/>
      <c r="EB2434" s="1"/>
      <c r="EC2434" s="1"/>
      <c r="ED2434" s="1"/>
      <c r="EE2434" s="1"/>
      <c r="EF2434" s="1"/>
      <c r="EG2434" s="1"/>
      <c r="EH2434" s="1"/>
      <c r="EI2434" s="1"/>
      <c r="EJ2434" s="1"/>
      <c r="EK2434" s="1"/>
      <c r="EL2434" s="1"/>
      <c r="EM2434" s="1"/>
      <c r="EN2434" s="1"/>
      <c r="EO2434" s="1"/>
      <c r="EP2434" s="1"/>
      <c r="EQ2434" s="1"/>
      <c r="ER2434" s="1"/>
      <c r="ES2434" s="1"/>
      <c r="ET2434" s="1"/>
      <c r="EU2434" s="1"/>
      <c r="EV2434" s="1"/>
      <c r="EW2434" s="1"/>
      <c r="EX2434" s="1"/>
      <c r="EY2434" s="1"/>
      <c r="EZ2434" s="1"/>
      <c r="FA2434" s="1"/>
      <c r="FB2434" s="1"/>
      <c r="FC2434" s="1"/>
      <c r="FD2434" s="1"/>
      <c r="FE2434" s="1"/>
      <c r="FF2434" s="1"/>
      <c r="FG2434" s="1"/>
      <c r="FH2434" s="1"/>
      <c r="FI2434" s="1"/>
      <c r="FJ2434" s="1"/>
      <c r="FK2434" s="1"/>
      <c r="FL2434" s="1"/>
      <c r="FM2434" s="1"/>
      <c r="FN2434" s="1"/>
      <c r="FO2434" s="1"/>
      <c r="FP2434" s="1"/>
      <c r="FQ2434" s="1"/>
      <c r="FR2434" s="1"/>
      <c r="FS2434" s="1"/>
      <c r="FT2434" s="1"/>
      <c r="FU2434" s="1"/>
      <c r="FV2434" s="1"/>
      <c r="FW2434" s="1"/>
      <c r="FX2434" s="1"/>
      <c r="FY2434" s="1"/>
      <c r="FZ2434" s="1"/>
      <c r="GA2434" s="1"/>
      <c r="GB2434" s="1"/>
      <c r="GC2434" s="1"/>
      <c r="GD2434" s="1"/>
      <c r="GE2434" s="1"/>
      <c r="GF2434" s="1"/>
      <c r="GG2434" s="1"/>
      <c r="GH2434" s="1"/>
      <c r="GI2434" s="1"/>
      <c r="GJ2434" s="1"/>
      <c r="GK2434" s="1"/>
      <c r="GL2434" s="1"/>
      <c r="GM2434" s="1"/>
      <c r="GN2434" s="1"/>
      <c r="GO2434" s="1"/>
    </row>
    <row r="2435" spans="1:197" s="40" customFormat="1" x14ac:dyDescent="0.25">
      <c r="A2435" s="41"/>
      <c r="B2435" s="4"/>
      <c r="C2435" s="41"/>
      <c r="D2435" s="42"/>
      <c r="E2435" s="42"/>
      <c r="F2435" s="42"/>
      <c r="G2435" s="1"/>
      <c r="H2435" s="1"/>
      <c r="I2435" s="1"/>
      <c r="J2435" s="1"/>
      <c r="K2435" s="1"/>
      <c r="L2435" s="1"/>
      <c r="M2435" s="2"/>
      <c r="N2435" s="1"/>
      <c r="O2435" s="1"/>
      <c r="P2435" s="1"/>
      <c r="Q2435" s="1"/>
      <c r="R2435" s="1"/>
      <c r="S2435" s="1"/>
      <c r="T2435" s="1"/>
      <c r="U2435" s="1"/>
      <c r="V2435" s="1"/>
      <c r="W2435" s="1"/>
      <c r="X2435" s="1"/>
      <c r="Y2435" s="1"/>
      <c r="Z2435" s="1"/>
      <c r="AA2435" s="1"/>
      <c r="AB2435" s="1"/>
      <c r="AC2435" s="1"/>
      <c r="AD2435" s="1"/>
      <c r="AE2435" s="1"/>
      <c r="AF2435" s="1"/>
      <c r="AG2435" s="1"/>
      <c r="AH2435" s="1"/>
      <c r="AI2435" s="1"/>
      <c r="AJ2435" s="1"/>
      <c r="AK2435" s="1"/>
      <c r="AL2435" s="1"/>
      <c r="AM2435" s="1"/>
      <c r="AN2435" s="1"/>
      <c r="AO2435" s="1"/>
      <c r="AP2435" s="1"/>
      <c r="AQ2435" s="1"/>
      <c r="AR2435" s="1"/>
      <c r="AS2435" s="1"/>
      <c r="AT2435" s="1"/>
      <c r="AU2435" s="1"/>
      <c r="AV2435" s="1"/>
      <c r="AW2435" s="1"/>
      <c r="AX2435" s="1"/>
      <c r="AY2435" s="1"/>
      <c r="AZ2435" s="1"/>
      <c r="BA2435" s="1"/>
      <c r="BB2435" s="1"/>
      <c r="BC2435" s="1"/>
      <c r="BD2435" s="1"/>
      <c r="BE2435" s="1"/>
      <c r="BF2435" s="1"/>
      <c r="BG2435" s="1"/>
      <c r="BH2435" s="1"/>
      <c r="BI2435" s="1"/>
      <c r="BJ2435" s="1"/>
      <c r="BK2435" s="1"/>
      <c r="BL2435" s="1"/>
      <c r="BM2435" s="1"/>
      <c r="BN2435" s="1"/>
      <c r="BO2435" s="1"/>
      <c r="BP2435" s="1"/>
      <c r="BQ2435" s="1"/>
      <c r="BR2435" s="1"/>
      <c r="BS2435" s="1"/>
      <c r="BT2435" s="1"/>
      <c r="BU2435" s="1"/>
      <c r="BV2435" s="1"/>
      <c r="BW2435" s="1"/>
      <c r="BX2435" s="1"/>
      <c r="BY2435" s="1"/>
      <c r="BZ2435" s="1"/>
      <c r="CA2435" s="1"/>
      <c r="CB2435" s="1"/>
      <c r="CC2435" s="1"/>
      <c r="CD2435" s="1"/>
      <c r="CE2435" s="1"/>
      <c r="CF2435" s="1"/>
      <c r="CG2435" s="1"/>
      <c r="CH2435" s="1"/>
      <c r="CI2435" s="1"/>
      <c r="CJ2435" s="1"/>
      <c r="CK2435" s="1"/>
      <c r="CL2435" s="1"/>
      <c r="CM2435" s="1"/>
      <c r="CN2435" s="1"/>
      <c r="CO2435" s="1"/>
      <c r="CP2435" s="1"/>
      <c r="CQ2435" s="1"/>
      <c r="CR2435" s="1"/>
      <c r="CS2435" s="1"/>
      <c r="CT2435" s="1"/>
      <c r="CU2435" s="1"/>
      <c r="CV2435" s="1"/>
      <c r="CW2435" s="1"/>
      <c r="CX2435" s="1"/>
      <c r="CY2435" s="1"/>
      <c r="CZ2435" s="1"/>
      <c r="DA2435" s="1"/>
      <c r="DB2435" s="1"/>
      <c r="DC2435" s="1"/>
      <c r="DD2435" s="1"/>
      <c r="DE2435" s="1"/>
      <c r="DF2435" s="1"/>
      <c r="DG2435" s="1"/>
      <c r="DH2435" s="1"/>
      <c r="DI2435" s="1"/>
      <c r="DJ2435" s="1"/>
      <c r="DK2435" s="1"/>
      <c r="DL2435" s="1"/>
      <c r="DM2435" s="1"/>
      <c r="DN2435" s="1"/>
      <c r="DO2435" s="1"/>
      <c r="DP2435" s="1"/>
      <c r="DQ2435" s="1"/>
      <c r="DR2435" s="1"/>
      <c r="DS2435" s="1"/>
      <c r="DT2435" s="1"/>
      <c r="DU2435" s="1"/>
      <c r="DV2435" s="1"/>
      <c r="DW2435" s="1"/>
      <c r="DX2435" s="1"/>
      <c r="DY2435" s="1"/>
      <c r="DZ2435" s="1"/>
      <c r="EA2435" s="1"/>
      <c r="EB2435" s="1"/>
      <c r="EC2435" s="1"/>
      <c r="ED2435" s="1"/>
      <c r="EE2435" s="1"/>
      <c r="EF2435" s="1"/>
      <c r="EG2435" s="1"/>
      <c r="EH2435" s="1"/>
      <c r="EI2435" s="1"/>
      <c r="EJ2435" s="1"/>
      <c r="EK2435" s="1"/>
      <c r="EL2435" s="1"/>
      <c r="EM2435" s="1"/>
      <c r="EN2435" s="1"/>
      <c r="EO2435" s="1"/>
      <c r="EP2435" s="1"/>
      <c r="EQ2435" s="1"/>
      <c r="ER2435" s="1"/>
      <c r="ES2435" s="1"/>
      <c r="ET2435" s="1"/>
      <c r="EU2435" s="1"/>
      <c r="EV2435" s="1"/>
      <c r="EW2435" s="1"/>
      <c r="EX2435" s="1"/>
      <c r="EY2435" s="1"/>
      <c r="EZ2435" s="1"/>
      <c r="FA2435" s="1"/>
      <c r="FB2435" s="1"/>
      <c r="FC2435" s="1"/>
      <c r="FD2435" s="1"/>
      <c r="FE2435" s="1"/>
      <c r="FF2435" s="1"/>
      <c r="FG2435" s="1"/>
      <c r="FH2435" s="1"/>
      <c r="FI2435" s="1"/>
      <c r="FJ2435" s="1"/>
      <c r="FK2435" s="1"/>
      <c r="FL2435" s="1"/>
      <c r="FM2435" s="1"/>
      <c r="FN2435" s="1"/>
      <c r="FO2435" s="1"/>
      <c r="FP2435" s="1"/>
      <c r="FQ2435" s="1"/>
      <c r="FR2435" s="1"/>
      <c r="FS2435" s="1"/>
      <c r="FT2435" s="1"/>
      <c r="FU2435" s="1"/>
      <c r="FV2435" s="1"/>
      <c r="FW2435" s="1"/>
      <c r="FX2435" s="1"/>
      <c r="FY2435" s="1"/>
      <c r="FZ2435" s="1"/>
      <c r="GA2435" s="1"/>
      <c r="GB2435" s="1"/>
      <c r="GC2435" s="1"/>
      <c r="GD2435" s="1"/>
      <c r="GE2435" s="1"/>
      <c r="GF2435" s="1"/>
      <c r="GG2435" s="1"/>
      <c r="GH2435" s="1"/>
      <c r="GI2435" s="1"/>
      <c r="GJ2435" s="1"/>
      <c r="GK2435" s="1"/>
      <c r="GL2435" s="1"/>
      <c r="GM2435" s="1"/>
      <c r="GN2435" s="1"/>
      <c r="GO2435" s="1"/>
    </row>
    <row r="2436" spans="1:197" s="40" customFormat="1" x14ac:dyDescent="0.25">
      <c r="A2436" s="41"/>
      <c r="B2436" s="4"/>
      <c r="C2436" s="41"/>
      <c r="D2436" s="42"/>
      <c r="E2436" s="42"/>
      <c r="F2436" s="42"/>
      <c r="G2436" s="1"/>
      <c r="H2436" s="1"/>
      <c r="I2436" s="1"/>
      <c r="J2436" s="1"/>
      <c r="K2436" s="1"/>
      <c r="L2436" s="1"/>
      <c r="M2436" s="2"/>
      <c r="N2436" s="1"/>
      <c r="O2436" s="1"/>
      <c r="P2436" s="1"/>
      <c r="Q2436" s="1"/>
      <c r="R2436" s="1"/>
      <c r="S2436" s="1"/>
      <c r="T2436" s="1"/>
      <c r="U2436" s="1"/>
      <c r="V2436" s="1"/>
      <c r="W2436" s="1"/>
      <c r="X2436" s="1"/>
      <c r="Y2436" s="1"/>
      <c r="Z2436" s="1"/>
      <c r="AA2436" s="1"/>
      <c r="AB2436" s="1"/>
      <c r="AC2436" s="1"/>
      <c r="AD2436" s="1"/>
      <c r="AE2436" s="1"/>
      <c r="AF2436" s="1"/>
      <c r="AG2436" s="1"/>
      <c r="AH2436" s="1"/>
      <c r="AI2436" s="1"/>
      <c r="AJ2436" s="1"/>
      <c r="AK2436" s="1"/>
      <c r="AL2436" s="1"/>
      <c r="AM2436" s="1"/>
      <c r="AN2436" s="1"/>
      <c r="AO2436" s="1"/>
      <c r="AP2436" s="1"/>
      <c r="AQ2436" s="1"/>
      <c r="AR2436" s="1"/>
      <c r="AS2436" s="1"/>
      <c r="AT2436" s="1"/>
      <c r="AU2436" s="1"/>
      <c r="AV2436" s="1"/>
      <c r="AW2436" s="1"/>
      <c r="AX2436" s="1"/>
      <c r="AY2436" s="1"/>
      <c r="AZ2436" s="1"/>
      <c r="BA2436" s="1"/>
      <c r="BB2436" s="1"/>
      <c r="BC2436" s="1"/>
      <c r="BD2436" s="1"/>
      <c r="BE2436" s="1"/>
      <c r="BF2436" s="1"/>
      <c r="BG2436" s="1"/>
      <c r="BH2436" s="1"/>
      <c r="BI2436" s="1"/>
      <c r="BJ2436" s="1"/>
      <c r="BK2436" s="1"/>
      <c r="BL2436" s="1"/>
      <c r="BM2436" s="1"/>
      <c r="BN2436" s="1"/>
      <c r="BO2436" s="1"/>
      <c r="BP2436" s="1"/>
      <c r="BQ2436" s="1"/>
      <c r="BR2436" s="1"/>
      <c r="BS2436" s="1"/>
      <c r="BT2436" s="1"/>
      <c r="BU2436" s="1"/>
      <c r="BV2436" s="1"/>
      <c r="BW2436" s="1"/>
      <c r="BX2436" s="1"/>
      <c r="BY2436" s="1"/>
      <c r="BZ2436" s="1"/>
      <c r="CA2436" s="1"/>
      <c r="CB2436" s="1"/>
      <c r="CC2436" s="1"/>
      <c r="CD2436" s="1"/>
      <c r="CE2436" s="1"/>
      <c r="CF2436" s="1"/>
      <c r="CG2436" s="1"/>
      <c r="CH2436" s="1"/>
      <c r="CI2436" s="1"/>
      <c r="CJ2436" s="1"/>
      <c r="CK2436" s="1"/>
      <c r="CL2436" s="1"/>
      <c r="CM2436" s="1"/>
      <c r="CN2436" s="1"/>
      <c r="CO2436" s="1"/>
      <c r="CP2436" s="1"/>
      <c r="CQ2436" s="1"/>
      <c r="CR2436" s="1"/>
      <c r="CS2436" s="1"/>
      <c r="CT2436" s="1"/>
      <c r="CU2436" s="1"/>
      <c r="CV2436" s="1"/>
      <c r="CW2436" s="1"/>
      <c r="CX2436" s="1"/>
      <c r="CY2436" s="1"/>
      <c r="CZ2436" s="1"/>
      <c r="DA2436" s="1"/>
      <c r="DB2436" s="1"/>
      <c r="DC2436" s="1"/>
      <c r="DD2436" s="1"/>
      <c r="DE2436" s="1"/>
      <c r="DF2436" s="1"/>
      <c r="DG2436" s="1"/>
      <c r="DH2436" s="1"/>
      <c r="DI2436" s="1"/>
      <c r="DJ2436" s="1"/>
      <c r="DK2436" s="1"/>
      <c r="DL2436" s="1"/>
      <c r="DM2436" s="1"/>
      <c r="DN2436" s="1"/>
      <c r="DO2436" s="1"/>
      <c r="DP2436" s="1"/>
      <c r="DQ2436" s="1"/>
      <c r="DR2436" s="1"/>
      <c r="DS2436" s="1"/>
      <c r="DT2436" s="1"/>
      <c r="DU2436" s="1"/>
      <c r="DV2436" s="1"/>
      <c r="DW2436" s="1"/>
      <c r="DX2436" s="1"/>
      <c r="DY2436" s="1"/>
      <c r="DZ2436" s="1"/>
      <c r="EA2436" s="1"/>
      <c r="EB2436" s="1"/>
      <c r="EC2436" s="1"/>
      <c r="ED2436" s="1"/>
      <c r="EE2436" s="1"/>
      <c r="EF2436" s="1"/>
      <c r="EG2436" s="1"/>
      <c r="EH2436" s="1"/>
      <c r="EI2436" s="1"/>
      <c r="EJ2436" s="1"/>
      <c r="EK2436" s="1"/>
      <c r="EL2436" s="1"/>
      <c r="EM2436" s="1"/>
      <c r="EN2436" s="1"/>
      <c r="EO2436" s="1"/>
      <c r="EP2436" s="1"/>
      <c r="EQ2436" s="1"/>
      <c r="ER2436" s="1"/>
      <c r="ES2436" s="1"/>
      <c r="ET2436" s="1"/>
      <c r="EU2436" s="1"/>
      <c r="EV2436" s="1"/>
      <c r="EW2436" s="1"/>
      <c r="EX2436" s="1"/>
      <c r="EY2436" s="1"/>
      <c r="EZ2436" s="1"/>
      <c r="FA2436" s="1"/>
      <c r="FB2436" s="1"/>
      <c r="FC2436" s="1"/>
      <c r="FD2436" s="1"/>
      <c r="FE2436" s="1"/>
      <c r="FF2436" s="1"/>
      <c r="FG2436" s="1"/>
      <c r="FH2436" s="1"/>
      <c r="FI2436" s="1"/>
      <c r="FJ2436" s="1"/>
      <c r="FK2436" s="1"/>
      <c r="FL2436" s="1"/>
      <c r="FM2436" s="1"/>
      <c r="FN2436" s="1"/>
      <c r="FO2436" s="1"/>
      <c r="FP2436" s="1"/>
      <c r="FQ2436" s="1"/>
      <c r="FR2436" s="1"/>
      <c r="FS2436" s="1"/>
      <c r="FT2436" s="1"/>
      <c r="FU2436" s="1"/>
      <c r="FV2436" s="1"/>
      <c r="FW2436" s="1"/>
      <c r="FX2436" s="1"/>
      <c r="FY2436" s="1"/>
      <c r="FZ2436" s="1"/>
      <c r="GA2436" s="1"/>
      <c r="GB2436" s="1"/>
      <c r="GC2436" s="1"/>
      <c r="GD2436" s="1"/>
      <c r="GE2436" s="1"/>
      <c r="GF2436" s="1"/>
      <c r="GG2436" s="1"/>
      <c r="GH2436" s="1"/>
      <c r="GI2436" s="1"/>
      <c r="GJ2436" s="1"/>
      <c r="GK2436" s="1"/>
      <c r="GL2436" s="1"/>
      <c r="GM2436" s="1"/>
      <c r="GN2436" s="1"/>
      <c r="GO2436" s="1"/>
    </row>
    <row r="2437" spans="1:197" s="40" customFormat="1" x14ac:dyDescent="0.25">
      <c r="A2437" s="41"/>
      <c r="B2437" s="4"/>
      <c r="C2437" s="41"/>
      <c r="D2437" s="42"/>
      <c r="E2437" s="42"/>
      <c r="F2437" s="42"/>
      <c r="G2437" s="1"/>
      <c r="H2437" s="1"/>
      <c r="I2437" s="1"/>
      <c r="J2437" s="1"/>
      <c r="K2437" s="1"/>
      <c r="L2437" s="1"/>
      <c r="M2437" s="2"/>
      <c r="N2437" s="1"/>
      <c r="O2437" s="1"/>
      <c r="P2437" s="1"/>
      <c r="Q2437" s="1"/>
      <c r="R2437" s="1"/>
      <c r="S2437" s="1"/>
      <c r="T2437" s="1"/>
      <c r="U2437" s="1"/>
      <c r="V2437" s="1"/>
      <c r="W2437" s="1"/>
      <c r="X2437" s="1"/>
      <c r="Y2437" s="1"/>
      <c r="Z2437" s="1"/>
      <c r="AA2437" s="1"/>
      <c r="AB2437" s="1"/>
      <c r="AC2437" s="1"/>
      <c r="AD2437" s="1"/>
      <c r="AE2437" s="1"/>
      <c r="AF2437" s="1"/>
      <c r="AG2437" s="1"/>
      <c r="AH2437" s="1"/>
      <c r="AI2437" s="1"/>
      <c r="AJ2437" s="1"/>
      <c r="AK2437" s="1"/>
      <c r="AL2437" s="1"/>
      <c r="AM2437" s="1"/>
      <c r="AN2437" s="1"/>
      <c r="AO2437" s="1"/>
      <c r="AP2437" s="1"/>
      <c r="AQ2437" s="1"/>
      <c r="AR2437" s="1"/>
      <c r="AS2437" s="1"/>
      <c r="AT2437" s="1"/>
      <c r="AU2437" s="1"/>
      <c r="AV2437" s="1"/>
      <c r="AW2437" s="1"/>
      <c r="AX2437" s="1"/>
      <c r="AY2437" s="1"/>
      <c r="AZ2437" s="1"/>
      <c r="BA2437" s="1"/>
      <c r="BB2437" s="1"/>
      <c r="BC2437" s="1"/>
      <c r="BD2437" s="1"/>
      <c r="BE2437" s="1"/>
      <c r="BF2437" s="1"/>
      <c r="BG2437" s="1"/>
      <c r="BH2437" s="1"/>
      <c r="BI2437" s="1"/>
      <c r="BJ2437" s="1"/>
      <c r="BK2437" s="1"/>
      <c r="BL2437" s="1"/>
      <c r="BM2437" s="1"/>
      <c r="BN2437" s="1"/>
      <c r="BO2437" s="1"/>
      <c r="BP2437" s="1"/>
      <c r="BQ2437" s="1"/>
      <c r="BR2437" s="1"/>
      <c r="BS2437" s="1"/>
      <c r="BT2437" s="1"/>
      <c r="BU2437" s="1"/>
      <c r="BV2437" s="1"/>
      <c r="BW2437" s="1"/>
      <c r="BX2437" s="1"/>
      <c r="BY2437" s="1"/>
      <c r="BZ2437" s="1"/>
      <c r="CA2437" s="1"/>
      <c r="CB2437" s="1"/>
      <c r="CC2437" s="1"/>
      <c r="CD2437" s="1"/>
      <c r="CE2437" s="1"/>
      <c r="CF2437" s="1"/>
      <c r="CG2437" s="1"/>
      <c r="CH2437" s="1"/>
      <c r="CI2437" s="1"/>
      <c r="CJ2437" s="1"/>
      <c r="CK2437" s="1"/>
      <c r="CL2437" s="1"/>
      <c r="CM2437" s="1"/>
      <c r="CN2437" s="1"/>
      <c r="CO2437" s="1"/>
      <c r="CP2437" s="1"/>
      <c r="CQ2437" s="1"/>
      <c r="CR2437" s="1"/>
      <c r="CS2437" s="1"/>
      <c r="CT2437" s="1"/>
      <c r="CU2437" s="1"/>
      <c r="CV2437" s="1"/>
      <c r="CW2437" s="1"/>
      <c r="CX2437" s="1"/>
      <c r="CY2437" s="1"/>
      <c r="CZ2437" s="1"/>
      <c r="DA2437" s="1"/>
      <c r="DB2437" s="1"/>
      <c r="DC2437" s="1"/>
      <c r="DD2437" s="1"/>
      <c r="DE2437" s="1"/>
      <c r="DF2437" s="1"/>
      <c r="DG2437" s="1"/>
      <c r="DH2437" s="1"/>
      <c r="DI2437" s="1"/>
      <c r="DJ2437" s="1"/>
      <c r="DK2437" s="1"/>
      <c r="DL2437" s="1"/>
      <c r="DM2437" s="1"/>
      <c r="DN2437" s="1"/>
      <c r="DO2437" s="1"/>
      <c r="DP2437" s="1"/>
      <c r="DQ2437" s="1"/>
      <c r="DR2437" s="1"/>
      <c r="DS2437" s="1"/>
      <c r="DT2437" s="1"/>
      <c r="DU2437" s="1"/>
      <c r="DV2437" s="1"/>
      <c r="DW2437" s="1"/>
      <c r="DX2437" s="1"/>
      <c r="DY2437" s="1"/>
      <c r="DZ2437" s="1"/>
      <c r="EA2437" s="1"/>
      <c r="EB2437" s="1"/>
      <c r="EC2437" s="1"/>
      <c r="ED2437" s="1"/>
      <c r="EE2437" s="1"/>
      <c r="EF2437" s="1"/>
      <c r="EG2437" s="1"/>
      <c r="EH2437" s="1"/>
      <c r="EI2437" s="1"/>
      <c r="EJ2437" s="1"/>
      <c r="EK2437" s="1"/>
      <c r="EL2437" s="1"/>
      <c r="EM2437" s="1"/>
      <c r="EN2437" s="1"/>
      <c r="EO2437" s="1"/>
      <c r="EP2437" s="1"/>
      <c r="EQ2437" s="1"/>
      <c r="ER2437" s="1"/>
      <c r="ES2437" s="1"/>
      <c r="ET2437" s="1"/>
      <c r="EU2437" s="1"/>
      <c r="EV2437" s="1"/>
      <c r="EW2437" s="1"/>
      <c r="EX2437" s="1"/>
      <c r="EY2437" s="1"/>
      <c r="EZ2437" s="1"/>
      <c r="FA2437" s="1"/>
      <c r="FB2437" s="1"/>
      <c r="FC2437" s="1"/>
      <c r="FD2437" s="1"/>
      <c r="FE2437" s="1"/>
      <c r="FF2437" s="1"/>
      <c r="FG2437" s="1"/>
      <c r="FH2437" s="1"/>
      <c r="FI2437" s="1"/>
      <c r="FJ2437" s="1"/>
      <c r="FK2437" s="1"/>
      <c r="FL2437" s="1"/>
      <c r="FM2437" s="1"/>
      <c r="FN2437" s="1"/>
      <c r="FO2437" s="1"/>
      <c r="FP2437" s="1"/>
      <c r="FQ2437" s="1"/>
      <c r="FR2437" s="1"/>
      <c r="FS2437" s="1"/>
      <c r="FT2437" s="1"/>
      <c r="FU2437" s="1"/>
      <c r="FV2437" s="1"/>
      <c r="FW2437" s="1"/>
      <c r="FX2437" s="1"/>
      <c r="FY2437" s="1"/>
      <c r="FZ2437" s="1"/>
      <c r="GA2437" s="1"/>
      <c r="GB2437" s="1"/>
      <c r="GC2437" s="1"/>
      <c r="GD2437" s="1"/>
      <c r="GE2437" s="1"/>
      <c r="GF2437" s="1"/>
      <c r="GG2437" s="1"/>
      <c r="GH2437" s="1"/>
      <c r="GI2437" s="1"/>
      <c r="GJ2437" s="1"/>
      <c r="GK2437" s="1"/>
      <c r="GL2437" s="1"/>
      <c r="GM2437" s="1"/>
      <c r="GN2437" s="1"/>
      <c r="GO2437" s="1"/>
    </row>
    <row r="2438" spans="1:197" s="40" customFormat="1" x14ac:dyDescent="0.25">
      <c r="A2438" s="41"/>
      <c r="B2438" s="4"/>
      <c r="C2438" s="41"/>
      <c r="D2438" s="42"/>
      <c r="E2438" s="42"/>
      <c r="F2438" s="42"/>
      <c r="G2438" s="1"/>
      <c r="H2438" s="1"/>
      <c r="I2438" s="1"/>
      <c r="J2438" s="1"/>
      <c r="K2438" s="1"/>
      <c r="L2438" s="1"/>
      <c r="M2438" s="2"/>
      <c r="N2438" s="1"/>
      <c r="O2438" s="1"/>
      <c r="P2438" s="1"/>
      <c r="Q2438" s="1"/>
      <c r="R2438" s="1"/>
      <c r="S2438" s="1"/>
      <c r="T2438" s="1"/>
      <c r="U2438" s="1"/>
      <c r="V2438" s="1"/>
      <c r="W2438" s="1"/>
      <c r="X2438" s="1"/>
      <c r="Y2438" s="1"/>
      <c r="Z2438" s="1"/>
      <c r="AA2438" s="1"/>
      <c r="AB2438" s="1"/>
      <c r="AC2438" s="1"/>
      <c r="AD2438" s="1"/>
      <c r="AE2438" s="1"/>
      <c r="AF2438" s="1"/>
      <c r="AG2438" s="1"/>
      <c r="AH2438" s="1"/>
      <c r="AI2438" s="1"/>
      <c r="AJ2438" s="1"/>
      <c r="AK2438" s="1"/>
      <c r="AL2438" s="1"/>
      <c r="AM2438" s="1"/>
      <c r="AN2438" s="1"/>
      <c r="AO2438" s="1"/>
      <c r="AP2438" s="1"/>
      <c r="AQ2438" s="1"/>
      <c r="AR2438" s="1"/>
      <c r="AS2438" s="1"/>
      <c r="AT2438" s="1"/>
      <c r="AU2438" s="1"/>
      <c r="AV2438" s="1"/>
      <c r="AW2438" s="1"/>
      <c r="AX2438" s="1"/>
      <c r="AY2438" s="1"/>
      <c r="AZ2438" s="1"/>
      <c r="BA2438" s="1"/>
      <c r="BB2438" s="1"/>
      <c r="BC2438" s="1"/>
      <c r="BD2438" s="1"/>
      <c r="BE2438" s="1"/>
      <c r="BF2438" s="1"/>
      <c r="BG2438" s="1"/>
      <c r="BH2438" s="1"/>
      <c r="BI2438" s="1"/>
      <c r="BJ2438" s="1"/>
      <c r="BK2438" s="1"/>
      <c r="BL2438" s="1"/>
      <c r="BM2438" s="1"/>
      <c r="BN2438" s="1"/>
      <c r="BO2438" s="1"/>
      <c r="BP2438" s="1"/>
      <c r="BQ2438" s="1"/>
      <c r="BR2438" s="1"/>
      <c r="BS2438" s="1"/>
      <c r="BT2438" s="1"/>
      <c r="BU2438" s="1"/>
      <c r="BV2438" s="1"/>
      <c r="BW2438" s="1"/>
      <c r="BX2438" s="1"/>
      <c r="BY2438" s="1"/>
      <c r="BZ2438" s="1"/>
      <c r="CA2438" s="1"/>
      <c r="CB2438" s="1"/>
      <c r="CC2438" s="1"/>
      <c r="CD2438" s="1"/>
      <c r="CE2438" s="1"/>
      <c r="CF2438" s="1"/>
      <c r="CG2438" s="1"/>
      <c r="CH2438" s="1"/>
      <c r="CI2438" s="1"/>
      <c r="CJ2438" s="1"/>
      <c r="CK2438" s="1"/>
      <c r="CL2438" s="1"/>
      <c r="CM2438" s="1"/>
      <c r="CN2438" s="1"/>
      <c r="CO2438" s="1"/>
      <c r="CP2438" s="1"/>
      <c r="CQ2438" s="1"/>
      <c r="CR2438" s="1"/>
      <c r="CS2438" s="1"/>
      <c r="CT2438" s="1"/>
      <c r="CU2438" s="1"/>
      <c r="CV2438" s="1"/>
      <c r="CW2438" s="1"/>
      <c r="CX2438" s="1"/>
      <c r="CY2438" s="1"/>
      <c r="CZ2438" s="1"/>
      <c r="DA2438" s="1"/>
      <c r="DB2438" s="1"/>
      <c r="DC2438" s="1"/>
      <c r="DD2438" s="1"/>
      <c r="DE2438" s="1"/>
      <c r="DF2438" s="1"/>
      <c r="DG2438" s="1"/>
      <c r="DH2438" s="1"/>
      <c r="DI2438" s="1"/>
      <c r="DJ2438" s="1"/>
      <c r="DK2438" s="1"/>
      <c r="DL2438" s="1"/>
      <c r="DM2438" s="1"/>
      <c r="DN2438" s="1"/>
      <c r="DO2438" s="1"/>
      <c r="DP2438" s="1"/>
      <c r="DQ2438" s="1"/>
      <c r="DR2438" s="1"/>
      <c r="DS2438" s="1"/>
      <c r="DT2438" s="1"/>
      <c r="DU2438" s="1"/>
      <c r="DV2438" s="1"/>
      <c r="DW2438" s="1"/>
      <c r="DX2438" s="1"/>
      <c r="DY2438" s="1"/>
      <c r="DZ2438" s="1"/>
      <c r="EA2438" s="1"/>
      <c r="EB2438" s="1"/>
      <c r="EC2438" s="1"/>
      <c r="ED2438" s="1"/>
      <c r="EE2438" s="1"/>
      <c r="EF2438" s="1"/>
      <c r="EG2438" s="1"/>
      <c r="EH2438" s="1"/>
      <c r="EI2438" s="1"/>
      <c r="EJ2438" s="1"/>
      <c r="EK2438" s="1"/>
      <c r="EL2438" s="1"/>
      <c r="EM2438" s="1"/>
      <c r="EN2438" s="1"/>
      <c r="EO2438" s="1"/>
      <c r="EP2438" s="1"/>
      <c r="EQ2438" s="1"/>
      <c r="ER2438" s="1"/>
      <c r="ES2438" s="1"/>
      <c r="ET2438" s="1"/>
      <c r="EU2438" s="1"/>
      <c r="EV2438" s="1"/>
      <c r="EW2438" s="1"/>
      <c r="EX2438" s="1"/>
      <c r="EY2438" s="1"/>
      <c r="EZ2438" s="1"/>
      <c r="FA2438" s="1"/>
      <c r="FB2438" s="1"/>
      <c r="FC2438" s="1"/>
      <c r="FD2438" s="1"/>
      <c r="FE2438" s="1"/>
      <c r="FF2438" s="1"/>
      <c r="FG2438" s="1"/>
      <c r="FH2438" s="1"/>
      <c r="FI2438" s="1"/>
      <c r="FJ2438" s="1"/>
      <c r="FK2438" s="1"/>
      <c r="FL2438" s="1"/>
      <c r="FM2438" s="1"/>
      <c r="FN2438" s="1"/>
      <c r="FO2438" s="1"/>
      <c r="FP2438" s="1"/>
      <c r="FQ2438" s="1"/>
      <c r="FR2438" s="1"/>
      <c r="FS2438" s="1"/>
      <c r="FT2438" s="1"/>
      <c r="FU2438" s="1"/>
      <c r="FV2438" s="1"/>
      <c r="FW2438" s="1"/>
      <c r="FX2438" s="1"/>
      <c r="FY2438" s="1"/>
      <c r="FZ2438" s="1"/>
      <c r="GA2438" s="1"/>
      <c r="GB2438" s="1"/>
      <c r="GC2438" s="1"/>
      <c r="GD2438" s="1"/>
      <c r="GE2438" s="1"/>
      <c r="GF2438" s="1"/>
      <c r="GG2438" s="1"/>
      <c r="GH2438" s="1"/>
      <c r="GI2438" s="1"/>
      <c r="GJ2438" s="1"/>
      <c r="GK2438" s="1"/>
      <c r="GL2438" s="1"/>
      <c r="GM2438" s="1"/>
      <c r="GN2438" s="1"/>
      <c r="GO2438" s="1"/>
    </row>
    <row r="2439" spans="1:197" s="40" customFormat="1" x14ac:dyDescent="0.25">
      <c r="A2439" s="41"/>
      <c r="B2439" s="4"/>
      <c r="C2439" s="41"/>
      <c r="D2439" s="42"/>
      <c r="E2439" s="42"/>
      <c r="F2439" s="42"/>
      <c r="G2439" s="1"/>
      <c r="H2439" s="1"/>
      <c r="I2439" s="1"/>
      <c r="J2439" s="1"/>
      <c r="K2439" s="1"/>
      <c r="L2439" s="1"/>
      <c r="M2439" s="2"/>
      <c r="N2439" s="1"/>
      <c r="O2439" s="1"/>
      <c r="P2439" s="1"/>
      <c r="Q2439" s="1"/>
      <c r="R2439" s="1"/>
      <c r="S2439" s="1"/>
      <c r="T2439" s="1"/>
      <c r="U2439" s="1"/>
      <c r="V2439" s="1"/>
      <c r="W2439" s="1"/>
      <c r="X2439" s="1"/>
      <c r="Y2439" s="1"/>
      <c r="Z2439" s="1"/>
      <c r="AA2439" s="1"/>
      <c r="AB2439" s="1"/>
      <c r="AC2439" s="1"/>
      <c r="AD2439" s="1"/>
      <c r="AE2439" s="1"/>
      <c r="AF2439" s="1"/>
      <c r="AG2439" s="1"/>
      <c r="AH2439" s="1"/>
      <c r="AI2439" s="1"/>
      <c r="AJ2439" s="1"/>
      <c r="AK2439" s="1"/>
      <c r="AL2439" s="1"/>
      <c r="AM2439" s="1"/>
      <c r="AN2439" s="1"/>
      <c r="AO2439" s="1"/>
      <c r="AP2439" s="1"/>
      <c r="AQ2439" s="1"/>
      <c r="AR2439" s="1"/>
      <c r="AS2439" s="1"/>
      <c r="AT2439" s="1"/>
      <c r="AU2439" s="1"/>
      <c r="AV2439" s="1"/>
      <c r="AW2439" s="1"/>
      <c r="AX2439" s="1"/>
      <c r="AY2439" s="1"/>
      <c r="AZ2439" s="1"/>
      <c r="BA2439" s="1"/>
      <c r="BB2439" s="1"/>
      <c r="BC2439" s="1"/>
      <c r="BD2439" s="1"/>
      <c r="BE2439" s="1"/>
      <c r="BF2439" s="1"/>
      <c r="BG2439" s="1"/>
      <c r="BH2439" s="1"/>
      <c r="BI2439" s="1"/>
      <c r="BJ2439" s="1"/>
      <c r="BK2439" s="1"/>
      <c r="BL2439" s="1"/>
      <c r="BM2439" s="1"/>
      <c r="BN2439" s="1"/>
      <c r="BO2439" s="1"/>
      <c r="BP2439" s="1"/>
      <c r="BQ2439" s="1"/>
      <c r="BR2439" s="1"/>
      <c r="BS2439" s="1"/>
      <c r="BT2439" s="1"/>
      <c r="BU2439" s="1"/>
      <c r="BV2439" s="1"/>
      <c r="BW2439" s="1"/>
      <c r="BX2439" s="1"/>
      <c r="BY2439" s="1"/>
      <c r="BZ2439" s="1"/>
      <c r="CA2439" s="1"/>
      <c r="CB2439" s="1"/>
      <c r="CC2439" s="1"/>
      <c r="CD2439" s="1"/>
      <c r="CE2439" s="1"/>
      <c r="CF2439" s="1"/>
      <c r="CG2439" s="1"/>
      <c r="CH2439" s="1"/>
      <c r="CI2439" s="1"/>
      <c r="CJ2439" s="1"/>
      <c r="CK2439" s="1"/>
      <c r="CL2439" s="1"/>
      <c r="CM2439" s="1"/>
      <c r="CN2439" s="1"/>
      <c r="CO2439" s="1"/>
      <c r="CP2439" s="1"/>
      <c r="CQ2439" s="1"/>
      <c r="CR2439" s="1"/>
      <c r="CS2439" s="1"/>
      <c r="CT2439" s="1"/>
      <c r="CU2439" s="1"/>
      <c r="CV2439" s="1"/>
      <c r="CW2439" s="1"/>
      <c r="CX2439" s="1"/>
      <c r="CY2439" s="1"/>
      <c r="CZ2439" s="1"/>
      <c r="DA2439" s="1"/>
      <c r="DB2439" s="1"/>
      <c r="DC2439" s="1"/>
      <c r="DD2439" s="1"/>
      <c r="DE2439" s="1"/>
      <c r="DF2439" s="1"/>
      <c r="DG2439" s="1"/>
      <c r="DH2439" s="1"/>
      <c r="DI2439" s="1"/>
      <c r="DJ2439" s="1"/>
      <c r="DK2439" s="1"/>
      <c r="DL2439" s="1"/>
      <c r="DM2439" s="1"/>
      <c r="DN2439" s="1"/>
      <c r="DO2439" s="1"/>
      <c r="DP2439" s="1"/>
      <c r="DQ2439" s="1"/>
      <c r="DR2439" s="1"/>
      <c r="DS2439" s="1"/>
      <c r="DT2439" s="1"/>
      <c r="DU2439" s="1"/>
      <c r="DV2439" s="1"/>
      <c r="DW2439" s="1"/>
      <c r="DX2439" s="1"/>
      <c r="DY2439" s="1"/>
      <c r="DZ2439" s="1"/>
      <c r="EA2439" s="1"/>
      <c r="EB2439" s="1"/>
      <c r="EC2439" s="1"/>
      <c r="ED2439" s="1"/>
      <c r="EE2439" s="1"/>
      <c r="EF2439" s="1"/>
      <c r="EG2439" s="1"/>
      <c r="EH2439" s="1"/>
      <c r="EI2439" s="1"/>
      <c r="EJ2439" s="1"/>
      <c r="EK2439" s="1"/>
      <c r="EL2439" s="1"/>
      <c r="EM2439" s="1"/>
      <c r="EN2439" s="1"/>
      <c r="EO2439" s="1"/>
      <c r="EP2439" s="1"/>
      <c r="EQ2439" s="1"/>
      <c r="ER2439" s="1"/>
      <c r="ES2439" s="1"/>
      <c r="ET2439" s="1"/>
      <c r="EU2439" s="1"/>
      <c r="EV2439" s="1"/>
      <c r="EW2439" s="1"/>
      <c r="EX2439" s="1"/>
      <c r="EY2439" s="1"/>
      <c r="EZ2439" s="1"/>
      <c r="FA2439" s="1"/>
      <c r="FB2439" s="1"/>
      <c r="FC2439" s="1"/>
      <c r="FD2439" s="1"/>
      <c r="FE2439" s="1"/>
      <c r="FF2439" s="1"/>
      <c r="FG2439" s="1"/>
      <c r="FH2439" s="1"/>
      <c r="FI2439" s="1"/>
      <c r="FJ2439" s="1"/>
      <c r="FK2439" s="1"/>
      <c r="FL2439" s="1"/>
      <c r="FM2439" s="1"/>
      <c r="FN2439" s="1"/>
      <c r="FO2439" s="1"/>
      <c r="FP2439" s="1"/>
      <c r="FQ2439" s="1"/>
      <c r="FR2439" s="1"/>
      <c r="FS2439" s="1"/>
      <c r="FT2439" s="1"/>
      <c r="FU2439" s="1"/>
      <c r="FV2439" s="1"/>
      <c r="FW2439" s="1"/>
      <c r="FX2439" s="1"/>
      <c r="FY2439" s="1"/>
      <c r="FZ2439" s="1"/>
      <c r="GA2439" s="1"/>
      <c r="GB2439" s="1"/>
      <c r="GC2439" s="1"/>
      <c r="GD2439" s="1"/>
      <c r="GE2439" s="1"/>
      <c r="GF2439" s="1"/>
      <c r="GG2439" s="1"/>
      <c r="GH2439" s="1"/>
      <c r="GI2439" s="1"/>
      <c r="GJ2439" s="1"/>
      <c r="GK2439" s="1"/>
      <c r="GL2439" s="1"/>
      <c r="GM2439" s="1"/>
      <c r="GN2439" s="1"/>
      <c r="GO2439" s="1"/>
    </row>
    <row r="2440" spans="1:197" s="40" customFormat="1" x14ac:dyDescent="0.25">
      <c r="A2440" s="41"/>
      <c r="B2440" s="4"/>
      <c r="C2440" s="41"/>
      <c r="D2440" s="42"/>
      <c r="E2440" s="42"/>
      <c r="F2440" s="42"/>
      <c r="G2440" s="1"/>
      <c r="H2440" s="1"/>
      <c r="I2440" s="1"/>
      <c r="J2440" s="1"/>
      <c r="K2440" s="1"/>
      <c r="L2440" s="1"/>
      <c r="M2440" s="2"/>
      <c r="N2440" s="1"/>
      <c r="O2440" s="1"/>
      <c r="P2440" s="1"/>
      <c r="Q2440" s="1"/>
      <c r="R2440" s="1"/>
      <c r="S2440" s="1"/>
      <c r="T2440" s="1"/>
      <c r="U2440" s="1"/>
      <c r="V2440" s="1"/>
      <c r="W2440" s="1"/>
      <c r="X2440" s="1"/>
      <c r="Y2440" s="1"/>
      <c r="Z2440" s="1"/>
      <c r="AA2440" s="1"/>
      <c r="AB2440" s="1"/>
      <c r="AC2440" s="1"/>
      <c r="AD2440" s="1"/>
      <c r="AE2440" s="1"/>
      <c r="AF2440" s="1"/>
      <c r="AG2440" s="1"/>
      <c r="AH2440" s="1"/>
      <c r="AI2440" s="1"/>
      <c r="AJ2440" s="1"/>
      <c r="AK2440" s="1"/>
      <c r="AL2440" s="1"/>
      <c r="AM2440" s="1"/>
      <c r="AN2440" s="1"/>
      <c r="AO2440" s="1"/>
      <c r="AP2440" s="1"/>
      <c r="AQ2440" s="1"/>
      <c r="AR2440" s="1"/>
      <c r="AS2440" s="1"/>
      <c r="AT2440" s="1"/>
      <c r="AU2440" s="1"/>
      <c r="AV2440" s="1"/>
      <c r="AW2440" s="1"/>
      <c r="AX2440" s="1"/>
      <c r="AY2440" s="1"/>
      <c r="AZ2440" s="1"/>
      <c r="BA2440" s="1"/>
      <c r="BB2440" s="1"/>
      <c r="BC2440" s="1"/>
      <c r="BD2440" s="1"/>
      <c r="BE2440" s="1"/>
      <c r="BF2440" s="1"/>
      <c r="BG2440" s="1"/>
      <c r="BH2440" s="1"/>
      <c r="BI2440" s="1"/>
      <c r="BJ2440" s="1"/>
      <c r="BK2440" s="1"/>
      <c r="BL2440" s="1"/>
      <c r="BM2440" s="1"/>
      <c r="BN2440" s="1"/>
      <c r="BO2440" s="1"/>
      <c r="BP2440" s="1"/>
      <c r="BQ2440" s="1"/>
      <c r="BR2440" s="1"/>
      <c r="BS2440" s="1"/>
      <c r="BT2440" s="1"/>
      <c r="BU2440" s="1"/>
      <c r="BV2440" s="1"/>
      <c r="BW2440" s="1"/>
      <c r="BX2440" s="1"/>
      <c r="BY2440" s="1"/>
      <c r="BZ2440" s="1"/>
      <c r="CA2440" s="1"/>
      <c r="CB2440" s="1"/>
      <c r="CC2440" s="1"/>
      <c r="CD2440" s="1"/>
      <c r="CE2440" s="1"/>
      <c r="CF2440" s="1"/>
      <c r="CG2440" s="1"/>
      <c r="CH2440" s="1"/>
      <c r="CI2440" s="1"/>
      <c r="CJ2440" s="1"/>
      <c r="CK2440" s="1"/>
      <c r="CL2440" s="1"/>
      <c r="CM2440" s="1"/>
      <c r="CN2440" s="1"/>
      <c r="CO2440" s="1"/>
      <c r="CP2440" s="1"/>
      <c r="CQ2440" s="1"/>
      <c r="CR2440" s="1"/>
      <c r="CS2440" s="1"/>
      <c r="CT2440" s="1"/>
      <c r="CU2440" s="1"/>
      <c r="CV2440" s="1"/>
      <c r="CW2440" s="1"/>
      <c r="CX2440" s="1"/>
      <c r="CY2440" s="1"/>
      <c r="CZ2440" s="1"/>
      <c r="DA2440" s="1"/>
      <c r="DB2440" s="1"/>
      <c r="DC2440" s="1"/>
      <c r="DD2440" s="1"/>
      <c r="DE2440" s="1"/>
      <c r="DF2440" s="1"/>
      <c r="DG2440" s="1"/>
      <c r="DH2440" s="1"/>
      <c r="DI2440" s="1"/>
      <c r="DJ2440" s="1"/>
      <c r="DK2440" s="1"/>
      <c r="DL2440" s="1"/>
      <c r="DM2440" s="1"/>
      <c r="DN2440" s="1"/>
      <c r="DO2440" s="1"/>
      <c r="DP2440" s="1"/>
      <c r="DQ2440" s="1"/>
      <c r="DR2440" s="1"/>
      <c r="DS2440" s="1"/>
      <c r="DT2440" s="1"/>
      <c r="DU2440" s="1"/>
      <c r="DV2440" s="1"/>
      <c r="DW2440" s="1"/>
      <c r="DX2440" s="1"/>
      <c r="DY2440" s="1"/>
      <c r="DZ2440" s="1"/>
      <c r="EA2440" s="1"/>
      <c r="EB2440" s="1"/>
      <c r="EC2440" s="1"/>
      <c r="ED2440" s="1"/>
      <c r="EE2440" s="1"/>
      <c r="EF2440" s="1"/>
      <c r="EG2440" s="1"/>
      <c r="EH2440" s="1"/>
      <c r="EI2440" s="1"/>
      <c r="EJ2440" s="1"/>
      <c r="EK2440" s="1"/>
      <c r="EL2440" s="1"/>
      <c r="EM2440" s="1"/>
      <c r="EN2440" s="1"/>
      <c r="EO2440" s="1"/>
      <c r="EP2440" s="1"/>
      <c r="EQ2440" s="1"/>
      <c r="ER2440" s="1"/>
      <c r="ES2440" s="1"/>
      <c r="ET2440" s="1"/>
      <c r="EU2440" s="1"/>
      <c r="EV2440" s="1"/>
      <c r="EW2440" s="1"/>
      <c r="EX2440" s="1"/>
      <c r="EY2440" s="1"/>
      <c r="EZ2440" s="1"/>
      <c r="FA2440" s="1"/>
      <c r="FB2440" s="1"/>
      <c r="FC2440" s="1"/>
      <c r="FD2440" s="1"/>
      <c r="FE2440" s="1"/>
      <c r="FF2440" s="1"/>
      <c r="FG2440" s="1"/>
      <c r="FH2440" s="1"/>
      <c r="FI2440" s="1"/>
      <c r="FJ2440" s="1"/>
      <c r="FK2440" s="1"/>
      <c r="FL2440" s="1"/>
      <c r="FM2440" s="1"/>
      <c r="FN2440" s="1"/>
      <c r="FO2440" s="1"/>
      <c r="FP2440" s="1"/>
      <c r="FQ2440" s="1"/>
      <c r="FR2440" s="1"/>
      <c r="FS2440" s="1"/>
      <c r="FT2440" s="1"/>
      <c r="FU2440" s="1"/>
      <c r="FV2440" s="1"/>
      <c r="FW2440" s="1"/>
      <c r="FX2440" s="1"/>
      <c r="FY2440" s="1"/>
      <c r="FZ2440" s="1"/>
      <c r="GA2440" s="1"/>
      <c r="GB2440" s="1"/>
      <c r="GC2440" s="1"/>
      <c r="GD2440" s="1"/>
      <c r="GE2440" s="1"/>
      <c r="GF2440" s="1"/>
      <c r="GG2440" s="1"/>
      <c r="GH2440" s="1"/>
      <c r="GI2440" s="1"/>
      <c r="GJ2440" s="1"/>
      <c r="GK2440" s="1"/>
      <c r="GL2440" s="1"/>
      <c r="GM2440" s="1"/>
      <c r="GN2440" s="1"/>
      <c r="GO2440" s="1"/>
    </row>
    <row r="2441" spans="1:197" s="40" customFormat="1" x14ac:dyDescent="0.25">
      <c r="A2441" s="41"/>
      <c r="B2441" s="4"/>
      <c r="C2441" s="41"/>
      <c r="D2441" s="42"/>
      <c r="E2441" s="42"/>
      <c r="F2441" s="42"/>
      <c r="G2441" s="1"/>
      <c r="H2441" s="1"/>
      <c r="I2441" s="1"/>
      <c r="J2441" s="1"/>
      <c r="K2441" s="1"/>
      <c r="L2441" s="1"/>
      <c r="M2441" s="2"/>
      <c r="N2441" s="1"/>
      <c r="O2441" s="1"/>
      <c r="P2441" s="1"/>
      <c r="Q2441" s="1"/>
      <c r="R2441" s="1"/>
      <c r="S2441" s="1"/>
      <c r="T2441" s="1"/>
      <c r="U2441" s="1"/>
      <c r="V2441" s="1"/>
      <c r="W2441" s="1"/>
      <c r="X2441" s="1"/>
      <c r="Y2441" s="1"/>
      <c r="Z2441" s="1"/>
      <c r="AA2441" s="1"/>
      <c r="AB2441" s="1"/>
      <c r="AC2441" s="1"/>
      <c r="AD2441" s="1"/>
      <c r="AE2441" s="1"/>
      <c r="AF2441" s="1"/>
      <c r="AG2441" s="1"/>
      <c r="AH2441" s="1"/>
      <c r="AI2441" s="1"/>
      <c r="AJ2441" s="1"/>
      <c r="AK2441" s="1"/>
      <c r="AL2441" s="1"/>
      <c r="AM2441" s="1"/>
      <c r="AN2441" s="1"/>
      <c r="AO2441" s="1"/>
      <c r="AP2441" s="1"/>
      <c r="AQ2441" s="1"/>
      <c r="AR2441" s="1"/>
      <c r="AS2441" s="1"/>
      <c r="AT2441" s="1"/>
      <c r="AU2441" s="1"/>
      <c r="AV2441" s="1"/>
      <c r="AW2441" s="1"/>
      <c r="AX2441" s="1"/>
      <c r="AY2441" s="1"/>
      <c r="AZ2441" s="1"/>
      <c r="BA2441" s="1"/>
      <c r="BB2441" s="1"/>
      <c r="BC2441" s="1"/>
      <c r="BD2441" s="1"/>
      <c r="BE2441" s="1"/>
      <c r="BF2441" s="1"/>
      <c r="BG2441" s="1"/>
      <c r="BH2441" s="1"/>
      <c r="BI2441" s="1"/>
      <c r="BJ2441" s="1"/>
      <c r="BK2441" s="1"/>
      <c r="BL2441" s="1"/>
      <c r="BM2441" s="1"/>
      <c r="BN2441" s="1"/>
      <c r="BO2441" s="1"/>
      <c r="BP2441" s="1"/>
      <c r="BQ2441" s="1"/>
      <c r="BR2441" s="1"/>
      <c r="BS2441" s="1"/>
      <c r="BT2441" s="1"/>
      <c r="BU2441" s="1"/>
      <c r="BV2441" s="1"/>
      <c r="BW2441" s="1"/>
      <c r="BX2441" s="1"/>
      <c r="BY2441" s="1"/>
      <c r="BZ2441" s="1"/>
      <c r="CA2441" s="1"/>
      <c r="CB2441" s="1"/>
      <c r="CC2441" s="1"/>
      <c r="CD2441" s="1"/>
      <c r="CE2441" s="1"/>
      <c r="CF2441" s="1"/>
      <c r="CG2441" s="1"/>
      <c r="CH2441" s="1"/>
      <c r="CI2441" s="1"/>
      <c r="CJ2441" s="1"/>
      <c r="CK2441" s="1"/>
      <c r="CL2441" s="1"/>
      <c r="CM2441" s="1"/>
      <c r="CN2441" s="1"/>
      <c r="CO2441" s="1"/>
      <c r="CP2441" s="1"/>
      <c r="CQ2441" s="1"/>
      <c r="CR2441" s="1"/>
      <c r="CS2441" s="1"/>
      <c r="CT2441" s="1"/>
      <c r="CU2441" s="1"/>
      <c r="CV2441" s="1"/>
      <c r="CW2441" s="1"/>
      <c r="CX2441" s="1"/>
      <c r="CY2441" s="1"/>
      <c r="CZ2441" s="1"/>
      <c r="DA2441" s="1"/>
      <c r="DB2441" s="1"/>
      <c r="DC2441" s="1"/>
      <c r="DD2441" s="1"/>
      <c r="DE2441" s="1"/>
      <c r="DF2441" s="1"/>
      <c r="DG2441" s="1"/>
      <c r="DH2441" s="1"/>
      <c r="DI2441" s="1"/>
      <c r="DJ2441" s="1"/>
      <c r="DK2441" s="1"/>
      <c r="DL2441" s="1"/>
      <c r="DM2441" s="1"/>
      <c r="DN2441" s="1"/>
      <c r="DO2441" s="1"/>
      <c r="DP2441" s="1"/>
      <c r="DQ2441" s="1"/>
      <c r="DR2441" s="1"/>
      <c r="DS2441" s="1"/>
      <c r="DT2441" s="1"/>
      <c r="DU2441" s="1"/>
      <c r="DV2441" s="1"/>
      <c r="DW2441" s="1"/>
      <c r="DX2441" s="1"/>
      <c r="DY2441" s="1"/>
      <c r="DZ2441" s="1"/>
      <c r="EA2441" s="1"/>
      <c r="EB2441" s="1"/>
      <c r="EC2441" s="1"/>
      <c r="ED2441" s="1"/>
      <c r="EE2441" s="1"/>
      <c r="EF2441" s="1"/>
      <c r="EG2441" s="1"/>
      <c r="EH2441" s="1"/>
      <c r="EI2441" s="1"/>
      <c r="EJ2441" s="1"/>
      <c r="EK2441" s="1"/>
      <c r="EL2441" s="1"/>
      <c r="EM2441" s="1"/>
      <c r="EN2441" s="1"/>
      <c r="EO2441" s="1"/>
      <c r="EP2441" s="1"/>
      <c r="EQ2441" s="1"/>
      <c r="ER2441" s="1"/>
      <c r="ES2441" s="1"/>
      <c r="ET2441" s="1"/>
      <c r="EU2441" s="1"/>
      <c r="EV2441" s="1"/>
      <c r="EW2441" s="1"/>
      <c r="EX2441" s="1"/>
      <c r="EY2441" s="1"/>
      <c r="EZ2441" s="1"/>
      <c r="FA2441" s="1"/>
      <c r="FB2441" s="1"/>
      <c r="FC2441" s="1"/>
      <c r="FD2441" s="1"/>
      <c r="FE2441" s="1"/>
      <c r="FF2441" s="1"/>
      <c r="FG2441" s="1"/>
      <c r="FH2441" s="1"/>
      <c r="FI2441" s="1"/>
      <c r="FJ2441" s="1"/>
      <c r="FK2441" s="1"/>
      <c r="FL2441" s="1"/>
      <c r="FM2441" s="1"/>
      <c r="FN2441" s="1"/>
      <c r="FO2441" s="1"/>
      <c r="FP2441" s="1"/>
      <c r="FQ2441" s="1"/>
      <c r="FR2441" s="1"/>
      <c r="FS2441" s="1"/>
      <c r="FT2441" s="1"/>
      <c r="FU2441" s="1"/>
      <c r="FV2441" s="1"/>
      <c r="FW2441" s="1"/>
      <c r="FX2441" s="1"/>
      <c r="FY2441" s="1"/>
      <c r="FZ2441" s="1"/>
      <c r="GA2441" s="1"/>
      <c r="GB2441" s="1"/>
      <c r="GC2441" s="1"/>
      <c r="GD2441" s="1"/>
      <c r="GE2441" s="1"/>
      <c r="GF2441" s="1"/>
      <c r="GG2441" s="1"/>
      <c r="GH2441" s="1"/>
      <c r="GI2441" s="1"/>
      <c r="GJ2441" s="1"/>
      <c r="GK2441" s="1"/>
      <c r="GL2441" s="1"/>
      <c r="GM2441" s="1"/>
      <c r="GN2441" s="1"/>
      <c r="GO2441" s="1"/>
    </row>
    <row r="2442" spans="1:197" s="40" customFormat="1" x14ac:dyDescent="0.25">
      <c r="A2442" s="41"/>
      <c r="B2442" s="4"/>
      <c r="C2442" s="41"/>
      <c r="D2442" s="42"/>
      <c r="E2442" s="42"/>
      <c r="F2442" s="42"/>
      <c r="G2442" s="1"/>
      <c r="H2442" s="1"/>
      <c r="I2442" s="1"/>
      <c r="J2442" s="1"/>
      <c r="K2442" s="1"/>
      <c r="L2442" s="1"/>
      <c r="M2442" s="2"/>
      <c r="N2442" s="1"/>
      <c r="O2442" s="1"/>
      <c r="P2442" s="1"/>
      <c r="Q2442" s="1"/>
      <c r="R2442" s="1"/>
      <c r="S2442" s="1"/>
      <c r="T2442" s="1"/>
      <c r="U2442" s="1"/>
      <c r="V2442" s="1"/>
      <c r="W2442" s="1"/>
      <c r="X2442" s="1"/>
      <c r="Y2442" s="1"/>
      <c r="Z2442" s="1"/>
      <c r="AA2442" s="1"/>
      <c r="AB2442" s="1"/>
      <c r="AC2442" s="1"/>
      <c r="AD2442" s="1"/>
      <c r="AE2442" s="1"/>
      <c r="AF2442" s="1"/>
      <c r="AG2442" s="1"/>
      <c r="AH2442" s="1"/>
      <c r="AI2442" s="1"/>
      <c r="AJ2442" s="1"/>
      <c r="AK2442" s="1"/>
      <c r="AL2442" s="1"/>
      <c r="AM2442" s="1"/>
      <c r="AN2442" s="1"/>
      <c r="AO2442" s="1"/>
      <c r="AP2442" s="1"/>
      <c r="AQ2442" s="1"/>
      <c r="AR2442" s="1"/>
      <c r="AS2442" s="1"/>
      <c r="AT2442" s="1"/>
      <c r="AU2442" s="1"/>
      <c r="AV2442" s="1"/>
      <c r="AW2442" s="1"/>
      <c r="AX2442" s="1"/>
      <c r="AY2442" s="1"/>
      <c r="AZ2442" s="1"/>
      <c r="BA2442" s="1"/>
      <c r="BB2442" s="1"/>
      <c r="BC2442" s="1"/>
      <c r="BD2442" s="1"/>
      <c r="BE2442" s="1"/>
      <c r="BF2442" s="1"/>
      <c r="BG2442" s="1"/>
      <c r="BH2442" s="1"/>
      <c r="BI2442" s="1"/>
      <c r="BJ2442" s="1"/>
      <c r="BK2442" s="1"/>
      <c r="BL2442" s="1"/>
      <c r="BM2442" s="1"/>
      <c r="BN2442" s="1"/>
      <c r="BO2442" s="1"/>
      <c r="BP2442" s="1"/>
      <c r="BQ2442" s="1"/>
      <c r="BR2442" s="1"/>
      <c r="BS2442" s="1"/>
      <c r="BT2442" s="1"/>
      <c r="BU2442" s="1"/>
      <c r="BV2442" s="1"/>
      <c r="BW2442" s="1"/>
      <c r="BX2442" s="1"/>
      <c r="BY2442" s="1"/>
      <c r="BZ2442" s="1"/>
      <c r="CA2442" s="1"/>
      <c r="CB2442" s="1"/>
      <c r="CC2442" s="1"/>
      <c r="CD2442" s="1"/>
      <c r="CE2442" s="1"/>
      <c r="CF2442" s="1"/>
      <c r="CG2442" s="1"/>
      <c r="CH2442" s="1"/>
      <c r="CI2442" s="1"/>
      <c r="CJ2442" s="1"/>
      <c r="CK2442" s="1"/>
      <c r="CL2442" s="1"/>
      <c r="CM2442" s="1"/>
      <c r="CN2442" s="1"/>
      <c r="CO2442" s="1"/>
      <c r="CP2442" s="1"/>
      <c r="CQ2442" s="1"/>
      <c r="CR2442" s="1"/>
      <c r="CS2442" s="1"/>
      <c r="CT2442" s="1"/>
      <c r="CU2442" s="1"/>
      <c r="CV2442" s="1"/>
      <c r="CW2442" s="1"/>
      <c r="CX2442" s="1"/>
      <c r="CY2442" s="1"/>
      <c r="CZ2442" s="1"/>
      <c r="DA2442" s="1"/>
      <c r="DB2442" s="1"/>
      <c r="DC2442" s="1"/>
      <c r="DD2442" s="1"/>
      <c r="DE2442" s="1"/>
      <c r="DF2442" s="1"/>
      <c r="DG2442" s="1"/>
      <c r="DH2442" s="1"/>
      <c r="DI2442" s="1"/>
      <c r="DJ2442" s="1"/>
      <c r="DK2442" s="1"/>
      <c r="DL2442" s="1"/>
      <c r="DM2442" s="1"/>
      <c r="DN2442" s="1"/>
      <c r="DO2442" s="1"/>
      <c r="DP2442" s="1"/>
      <c r="DQ2442" s="1"/>
      <c r="DR2442" s="1"/>
      <c r="DS2442" s="1"/>
      <c r="DT2442" s="1"/>
      <c r="DU2442" s="1"/>
      <c r="DV2442" s="1"/>
      <c r="DW2442" s="1"/>
      <c r="DX2442" s="1"/>
      <c r="DY2442" s="1"/>
      <c r="DZ2442" s="1"/>
      <c r="EA2442" s="1"/>
      <c r="EB2442" s="1"/>
      <c r="EC2442" s="1"/>
      <c r="ED2442" s="1"/>
      <c r="EE2442" s="1"/>
      <c r="EF2442" s="1"/>
      <c r="EG2442" s="1"/>
      <c r="EH2442" s="1"/>
      <c r="EI2442" s="1"/>
      <c r="EJ2442" s="1"/>
      <c r="EK2442" s="1"/>
      <c r="EL2442" s="1"/>
      <c r="EM2442" s="1"/>
      <c r="EN2442" s="1"/>
      <c r="EO2442" s="1"/>
      <c r="EP2442" s="1"/>
      <c r="EQ2442" s="1"/>
      <c r="ER2442" s="1"/>
      <c r="ES2442" s="1"/>
      <c r="ET2442" s="1"/>
      <c r="EU2442" s="1"/>
      <c r="EV2442" s="1"/>
      <c r="EW2442" s="1"/>
      <c r="EX2442" s="1"/>
      <c r="EY2442" s="1"/>
      <c r="EZ2442" s="1"/>
      <c r="FA2442" s="1"/>
      <c r="FB2442" s="1"/>
      <c r="FC2442" s="1"/>
      <c r="FD2442" s="1"/>
      <c r="FE2442" s="1"/>
      <c r="FF2442" s="1"/>
      <c r="FG2442" s="1"/>
      <c r="FH2442" s="1"/>
      <c r="FI2442" s="1"/>
      <c r="FJ2442" s="1"/>
      <c r="FK2442" s="1"/>
      <c r="FL2442" s="1"/>
      <c r="FM2442" s="1"/>
      <c r="FN2442" s="1"/>
      <c r="FO2442" s="1"/>
      <c r="FP2442" s="1"/>
      <c r="FQ2442" s="1"/>
      <c r="FR2442" s="1"/>
      <c r="FS2442" s="1"/>
      <c r="FT2442" s="1"/>
      <c r="FU2442" s="1"/>
      <c r="FV2442" s="1"/>
      <c r="FW2442" s="1"/>
      <c r="FX2442" s="1"/>
      <c r="FY2442" s="1"/>
      <c r="FZ2442" s="1"/>
      <c r="GA2442" s="1"/>
      <c r="GB2442" s="1"/>
      <c r="GC2442" s="1"/>
      <c r="GD2442" s="1"/>
      <c r="GE2442" s="1"/>
      <c r="GF2442" s="1"/>
      <c r="GG2442" s="1"/>
      <c r="GH2442" s="1"/>
      <c r="GI2442" s="1"/>
      <c r="GJ2442" s="1"/>
      <c r="GK2442" s="1"/>
      <c r="GL2442" s="1"/>
      <c r="GM2442" s="1"/>
      <c r="GN2442" s="1"/>
      <c r="GO2442" s="1"/>
    </row>
    <row r="2443" spans="1:197" s="40" customFormat="1" x14ac:dyDescent="0.25">
      <c r="A2443" s="41"/>
      <c r="B2443" s="4"/>
      <c r="C2443" s="41"/>
      <c r="D2443" s="42"/>
      <c r="E2443" s="42"/>
      <c r="F2443" s="42"/>
      <c r="G2443" s="1"/>
      <c r="H2443" s="1"/>
      <c r="I2443" s="1"/>
      <c r="J2443" s="1"/>
      <c r="K2443" s="1"/>
      <c r="L2443" s="1"/>
      <c r="M2443" s="2"/>
      <c r="N2443" s="1"/>
      <c r="O2443" s="1"/>
      <c r="P2443" s="1"/>
      <c r="Q2443" s="1"/>
      <c r="R2443" s="1"/>
      <c r="S2443" s="1"/>
      <c r="T2443" s="1"/>
      <c r="U2443" s="1"/>
      <c r="V2443" s="1"/>
      <c r="W2443" s="1"/>
      <c r="X2443" s="1"/>
      <c r="Y2443" s="1"/>
      <c r="Z2443" s="1"/>
      <c r="AA2443" s="1"/>
      <c r="AB2443" s="1"/>
      <c r="AC2443" s="1"/>
      <c r="AD2443" s="1"/>
      <c r="AE2443" s="1"/>
      <c r="AF2443" s="1"/>
      <c r="AG2443" s="1"/>
      <c r="AH2443" s="1"/>
      <c r="AI2443" s="1"/>
      <c r="AJ2443" s="1"/>
      <c r="AK2443" s="1"/>
      <c r="AL2443" s="1"/>
      <c r="AM2443" s="1"/>
      <c r="AN2443" s="1"/>
      <c r="AO2443" s="1"/>
      <c r="AP2443" s="1"/>
      <c r="AQ2443" s="1"/>
      <c r="AR2443" s="1"/>
      <c r="AS2443" s="1"/>
      <c r="AT2443" s="1"/>
      <c r="AU2443" s="1"/>
      <c r="AV2443" s="1"/>
      <c r="AW2443" s="1"/>
      <c r="AX2443" s="1"/>
      <c r="AY2443" s="1"/>
      <c r="AZ2443" s="1"/>
      <c r="BA2443" s="1"/>
      <c r="BB2443" s="1"/>
      <c r="BC2443" s="1"/>
      <c r="BD2443" s="1"/>
      <c r="BE2443" s="1"/>
      <c r="BF2443" s="1"/>
      <c r="BG2443" s="1"/>
      <c r="BH2443" s="1"/>
      <c r="BI2443" s="1"/>
      <c r="BJ2443" s="1"/>
      <c r="BK2443" s="1"/>
      <c r="BL2443" s="1"/>
      <c r="BM2443" s="1"/>
      <c r="BN2443" s="1"/>
      <c r="BO2443" s="1"/>
      <c r="BP2443" s="1"/>
      <c r="BQ2443" s="1"/>
      <c r="BR2443" s="1"/>
      <c r="BS2443" s="1"/>
      <c r="BT2443" s="1"/>
      <c r="BU2443" s="1"/>
      <c r="BV2443" s="1"/>
      <c r="BW2443" s="1"/>
      <c r="BX2443" s="1"/>
      <c r="BY2443" s="1"/>
      <c r="BZ2443" s="1"/>
      <c r="CA2443" s="1"/>
      <c r="CB2443" s="1"/>
      <c r="CC2443" s="1"/>
      <c r="CD2443" s="1"/>
      <c r="CE2443" s="1"/>
      <c r="CF2443" s="1"/>
      <c r="CG2443" s="1"/>
      <c r="CH2443" s="1"/>
      <c r="CI2443" s="1"/>
      <c r="CJ2443" s="1"/>
      <c r="CK2443" s="1"/>
      <c r="CL2443" s="1"/>
      <c r="CM2443" s="1"/>
      <c r="CN2443" s="1"/>
      <c r="CO2443" s="1"/>
      <c r="CP2443" s="1"/>
      <c r="CQ2443" s="1"/>
      <c r="CR2443" s="1"/>
      <c r="CS2443" s="1"/>
      <c r="CT2443" s="1"/>
      <c r="CU2443" s="1"/>
      <c r="CV2443" s="1"/>
      <c r="CW2443" s="1"/>
      <c r="CX2443" s="1"/>
      <c r="CY2443" s="1"/>
      <c r="CZ2443" s="1"/>
      <c r="DA2443" s="1"/>
      <c r="DB2443" s="1"/>
      <c r="DC2443" s="1"/>
      <c r="DD2443" s="1"/>
      <c r="DE2443" s="1"/>
      <c r="DF2443" s="1"/>
      <c r="DG2443" s="1"/>
      <c r="DH2443" s="1"/>
      <c r="DI2443" s="1"/>
      <c r="DJ2443" s="1"/>
      <c r="DK2443" s="1"/>
      <c r="DL2443" s="1"/>
      <c r="DM2443" s="1"/>
      <c r="DN2443" s="1"/>
      <c r="DO2443" s="1"/>
      <c r="DP2443" s="1"/>
      <c r="DQ2443" s="1"/>
      <c r="DR2443" s="1"/>
      <c r="DS2443" s="1"/>
      <c r="DT2443" s="1"/>
      <c r="DU2443" s="1"/>
      <c r="DV2443" s="1"/>
      <c r="DW2443" s="1"/>
      <c r="DX2443" s="1"/>
      <c r="DY2443" s="1"/>
      <c r="DZ2443" s="1"/>
      <c r="EA2443" s="1"/>
      <c r="EB2443" s="1"/>
      <c r="EC2443" s="1"/>
      <c r="ED2443" s="1"/>
      <c r="EE2443" s="1"/>
      <c r="EF2443" s="1"/>
      <c r="EG2443" s="1"/>
      <c r="EH2443" s="1"/>
      <c r="EI2443" s="1"/>
      <c r="EJ2443" s="1"/>
      <c r="EK2443" s="1"/>
      <c r="EL2443" s="1"/>
      <c r="EM2443" s="1"/>
      <c r="EN2443" s="1"/>
      <c r="EO2443" s="1"/>
      <c r="EP2443" s="1"/>
      <c r="EQ2443" s="1"/>
      <c r="ER2443" s="1"/>
      <c r="ES2443" s="1"/>
      <c r="ET2443" s="1"/>
      <c r="EU2443" s="1"/>
      <c r="EV2443" s="1"/>
      <c r="EW2443" s="1"/>
      <c r="EX2443" s="1"/>
      <c r="EY2443" s="1"/>
      <c r="EZ2443" s="1"/>
      <c r="FA2443" s="1"/>
      <c r="FB2443" s="1"/>
      <c r="FC2443" s="1"/>
      <c r="FD2443" s="1"/>
      <c r="FE2443" s="1"/>
      <c r="FF2443" s="1"/>
      <c r="FG2443" s="1"/>
      <c r="FH2443" s="1"/>
      <c r="FI2443" s="1"/>
      <c r="FJ2443" s="1"/>
      <c r="FK2443" s="1"/>
      <c r="FL2443" s="1"/>
      <c r="FM2443" s="1"/>
      <c r="FN2443" s="1"/>
      <c r="FO2443" s="1"/>
      <c r="FP2443" s="1"/>
      <c r="FQ2443" s="1"/>
      <c r="FR2443" s="1"/>
      <c r="FS2443" s="1"/>
      <c r="FT2443" s="1"/>
      <c r="FU2443" s="1"/>
      <c r="FV2443" s="1"/>
      <c r="FW2443" s="1"/>
      <c r="FX2443" s="1"/>
      <c r="FY2443" s="1"/>
      <c r="FZ2443" s="1"/>
      <c r="GA2443" s="1"/>
      <c r="GB2443" s="1"/>
      <c r="GC2443" s="1"/>
      <c r="GD2443" s="1"/>
      <c r="GE2443" s="1"/>
      <c r="GF2443" s="1"/>
      <c r="GG2443" s="1"/>
      <c r="GH2443" s="1"/>
      <c r="GI2443" s="1"/>
      <c r="GJ2443" s="1"/>
      <c r="GK2443" s="1"/>
      <c r="GL2443" s="1"/>
      <c r="GM2443" s="1"/>
      <c r="GN2443" s="1"/>
      <c r="GO2443" s="1"/>
    </row>
    <row r="2444" spans="1:197" s="40" customFormat="1" x14ac:dyDescent="0.25">
      <c r="A2444" s="41"/>
      <c r="B2444" s="4"/>
      <c r="C2444" s="41"/>
      <c r="D2444" s="42"/>
      <c r="E2444" s="42"/>
      <c r="F2444" s="42"/>
      <c r="G2444" s="1"/>
      <c r="H2444" s="1"/>
      <c r="I2444" s="1"/>
      <c r="J2444" s="1"/>
      <c r="K2444" s="1"/>
      <c r="L2444" s="1"/>
      <c r="M2444" s="2"/>
      <c r="N2444" s="1"/>
      <c r="O2444" s="1"/>
      <c r="P2444" s="1"/>
      <c r="Q2444" s="1"/>
      <c r="R2444" s="1"/>
      <c r="S2444" s="1"/>
      <c r="T2444" s="1"/>
      <c r="U2444" s="1"/>
      <c r="V2444" s="1"/>
      <c r="W2444" s="1"/>
      <c r="X2444" s="1"/>
      <c r="Y2444" s="1"/>
      <c r="Z2444" s="1"/>
      <c r="AA2444" s="1"/>
      <c r="AB2444" s="1"/>
      <c r="AC2444" s="1"/>
      <c r="AD2444" s="1"/>
      <c r="AE2444" s="1"/>
      <c r="AF2444" s="1"/>
      <c r="AG2444" s="1"/>
      <c r="AH2444" s="1"/>
      <c r="AI2444" s="1"/>
      <c r="AJ2444" s="1"/>
      <c r="AK2444" s="1"/>
      <c r="AL2444" s="1"/>
      <c r="AM2444" s="1"/>
      <c r="AN2444" s="1"/>
      <c r="AO2444" s="1"/>
      <c r="AP2444" s="1"/>
      <c r="AQ2444" s="1"/>
      <c r="AR2444" s="1"/>
      <c r="AS2444" s="1"/>
      <c r="AT2444" s="1"/>
      <c r="AU2444" s="1"/>
      <c r="AV2444" s="1"/>
      <c r="AW2444" s="1"/>
      <c r="AX2444" s="1"/>
      <c r="AY2444" s="1"/>
      <c r="AZ2444" s="1"/>
      <c r="BA2444" s="1"/>
      <c r="BB2444" s="1"/>
      <c r="BC2444" s="1"/>
      <c r="BD2444" s="1"/>
      <c r="BE2444" s="1"/>
      <c r="BF2444" s="1"/>
      <c r="BG2444" s="1"/>
      <c r="BH2444" s="1"/>
      <c r="BI2444" s="1"/>
      <c r="BJ2444" s="1"/>
      <c r="BK2444" s="1"/>
      <c r="BL2444" s="1"/>
      <c r="BM2444" s="1"/>
      <c r="BN2444" s="1"/>
      <c r="BO2444" s="1"/>
      <c r="BP2444" s="1"/>
      <c r="BQ2444" s="1"/>
      <c r="BR2444" s="1"/>
      <c r="BS2444" s="1"/>
      <c r="BT2444" s="1"/>
      <c r="BU2444" s="1"/>
      <c r="BV2444" s="1"/>
      <c r="BW2444" s="1"/>
      <c r="BX2444" s="1"/>
      <c r="BY2444" s="1"/>
      <c r="BZ2444" s="1"/>
      <c r="CA2444" s="1"/>
      <c r="CB2444" s="1"/>
      <c r="CC2444" s="1"/>
      <c r="CD2444" s="1"/>
      <c r="CE2444" s="1"/>
      <c r="CF2444" s="1"/>
      <c r="CG2444" s="1"/>
      <c r="CH2444" s="1"/>
      <c r="CI2444" s="1"/>
      <c r="CJ2444" s="1"/>
      <c r="CK2444" s="1"/>
      <c r="CL2444" s="1"/>
      <c r="CM2444" s="1"/>
      <c r="CN2444" s="1"/>
      <c r="CO2444" s="1"/>
      <c r="CP2444" s="1"/>
      <c r="CQ2444" s="1"/>
      <c r="CR2444" s="1"/>
      <c r="CS2444" s="1"/>
      <c r="CT2444" s="1"/>
      <c r="CU2444" s="1"/>
      <c r="CV2444" s="1"/>
      <c r="CW2444" s="1"/>
      <c r="CX2444" s="1"/>
      <c r="CY2444" s="1"/>
      <c r="CZ2444" s="1"/>
      <c r="DA2444" s="1"/>
      <c r="DB2444" s="1"/>
      <c r="DC2444" s="1"/>
      <c r="DD2444" s="1"/>
      <c r="DE2444" s="1"/>
      <c r="DF2444" s="1"/>
      <c r="DG2444" s="1"/>
      <c r="DH2444" s="1"/>
      <c r="DI2444" s="1"/>
      <c r="DJ2444" s="1"/>
      <c r="DK2444" s="1"/>
      <c r="DL2444" s="1"/>
      <c r="DM2444" s="1"/>
      <c r="DN2444" s="1"/>
      <c r="DO2444" s="1"/>
      <c r="DP2444" s="1"/>
      <c r="DQ2444" s="1"/>
      <c r="DR2444" s="1"/>
      <c r="DS2444" s="1"/>
      <c r="DT2444" s="1"/>
      <c r="DU2444" s="1"/>
      <c r="DV2444" s="1"/>
      <c r="DW2444" s="1"/>
      <c r="DX2444" s="1"/>
      <c r="DY2444" s="1"/>
      <c r="DZ2444" s="1"/>
      <c r="EA2444" s="1"/>
      <c r="EB2444" s="1"/>
      <c r="EC2444" s="1"/>
      <c r="ED2444" s="1"/>
      <c r="EE2444" s="1"/>
      <c r="EF2444" s="1"/>
      <c r="EG2444" s="1"/>
      <c r="EH2444" s="1"/>
      <c r="EI2444" s="1"/>
      <c r="EJ2444" s="1"/>
      <c r="EK2444" s="1"/>
      <c r="EL2444" s="1"/>
      <c r="EM2444" s="1"/>
      <c r="EN2444" s="1"/>
      <c r="EO2444" s="1"/>
      <c r="EP2444" s="1"/>
      <c r="EQ2444" s="1"/>
      <c r="ER2444" s="1"/>
      <c r="ES2444" s="1"/>
      <c r="ET2444" s="1"/>
      <c r="EU2444" s="1"/>
      <c r="EV2444" s="1"/>
      <c r="EW2444" s="1"/>
      <c r="EX2444" s="1"/>
      <c r="EY2444" s="1"/>
      <c r="EZ2444" s="1"/>
      <c r="FA2444" s="1"/>
      <c r="FB2444" s="1"/>
      <c r="FC2444" s="1"/>
      <c r="FD2444" s="1"/>
      <c r="FE2444" s="1"/>
      <c r="FF2444" s="1"/>
      <c r="FG2444" s="1"/>
      <c r="FH2444" s="1"/>
      <c r="FI2444" s="1"/>
      <c r="FJ2444" s="1"/>
      <c r="FK2444" s="1"/>
      <c r="FL2444" s="1"/>
      <c r="FM2444" s="1"/>
      <c r="FN2444" s="1"/>
      <c r="FO2444" s="1"/>
      <c r="FP2444" s="1"/>
      <c r="FQ2444" s="1"/>
      <c r="FR2444" s="1"/>
      <c r="FS2444" s="1"/>
      <c r="FT2444" s="1"/>
      <c r="FU2444" s="1"/>
      <c r="FV2444" s="1"/>
      <c r="FW2444" s="1"/>
      <c r="FX2444" s="1"/>
      <c r="FY2444" s="1"/>
      <c r="FZ2444" s="1"/>
      <c r="GA2444" s="1"/>
      <c r="GB2444" s="1"/>
      <c r="GC2444" s="1"/>
      <c r="GD2444" s="1"/>
      <c r="GE2444" s="1"/>
      <c r="GF2444" s="1"/>
      <c r="GG2444" s="1"/>
      <c r="GH2444" s="1"/>
      <c r="GI2444" s="1"/>
      <c r="GJ2444" s="1"/>
      <c r="GK2444" s="1"/>
      <c r="GL2444" s="1"/>
      <c r="GM2444" s="1"/>
      <c r="GN2444" s="1"/>
      <c r="GO2444" s="1"/>
    </row>
    <row r="2445" spans="1:197" s="40" customFormat="1" x14ac:dyDescent="0.25">
      <c r="A2445" s="41"/>
      <c r="B2445" s="4"/>
      <c r="C2445" s="41"/>
      <c r="D2445" s="42"/>
      <c r="E2445" s="42"/>
      <c r="F2445" s="42"/>
      <c r="G2445" s="1"/>
      <c r="H2445" s="1"/>
      <c r="I2445" s="1"/>
      <c r="J2445" s="1"/>
      <c r="K2445" s="1"/>
      <c r="L2445" s="1"/>
      <c r="M2445" s="2"/>
      <c r="N2445" s="1"/>
      <c r="O2445" s="1"/>
      <c r="P2445" s="1"/>
      <c r="Q2445" s="1"/>
      <c r="R2445" s="1"/>
      <c r="S2445" s="1"/>
      <c r="T2445" s="1"/>
      <c r="U2445" s="1"/>
      <c r="V2445" s="1"/>
      <c r="W2445" s="1"/>
      <c r="X2445" s="1"/>
      <c r="Y2445" s="1"/>
      <c r="Z2445" s="1"/>
      <c r="AA2445" s="1"/>
      <c r="AB2445" s="1"/>
      <c r="AC2445" s="1"/>
      <c r="AD2445" s="1"/>
      <c r="AE2445" s="1"/>
      <c r="AF2445" s="1"/>
      <c r="AG2445" s="1"/>
      <c r="AH2445" s="1"/>
      <c r="AI2445" s="1"/>
      <c r="AJ2445" s="1"/>
      <c r="AK2445" s="1"/>
      <c r="AL2445" s="1"/>
      <c r="AM2445" s="1"/>
      <c r="AN2445" s="1"/>
      <c r="AO2445" s="1"/>
      <c r="AP2445" s="1"/>
      <c r="AQ2445" s="1"/>
      <c r="AR2445" s="1"/>
      <c r="AS2445" s="1"/>
      <c r="AT2445" s="1"/>
      <c r="AU2445" s="1"/>
      <c r="AV2445" s="1"/>
      <c r="AW2445" s="1"/>
      <c r="AX2445" s="1"/>
      <c r="AY2445" s="1"/>
      <c r="AZ2445" s="1"/>
      <c r="BA2445" s="1"/>
      <c r="BB2445" s="1"/>
      <c r="BC2445" s="1"/>
      <c r="BD2445" s="1"/>
      <c r="BE2445" s="1"/>
      <c r="BF2445" s="1"/>
      <c r="BG2445" s="1"/>
      <c r="BH2445" s="1"/>
      <c r="BI2445" s="1"/>
      <c r="BJ2445" s="1"/>
      <c r="BK2445" s="1"/>
      <c r="BL2445" s="1"/>
      <c r="BM2445" s="1"/>
      <c r="BN2445" s="1"/>
      <c r="BO2445" s="1"/>
      <c r="BP2445" s="1"/>
      <c r="BQ2445" s="1"/>
      <c r="BR2445" s="1"/>
      <c r="BS2445" s="1"/>
      <c r="BT2445" s="1"/>
      <c r="BU2445" s="1"/>
      <c r="BV2445" s="1"/>
      <c r="BW2445" s="1"/>
      <c r="BX2445" s="1"/>
      <c r="BY2445" s="1"/>
      <c r="BZ2445" s="1"/>
      <c r="CA2445" s="1"/>
      <c r="CB2445" s="1"/>
      <c r="CC2445" s="1"/>
      <c r="CD2445" s="1"/>
      <c r="CE2445" s="1"/>
      <c r="CF2445" s="1"/>
      <c r="CG2445" s="1"/>
      <c r="CH2445" s="1"/>
      <c r="CI2445" s="1"/>
      <c r="CJ2445" s="1"/>
      <c r="CK2445" s="1"/>
      <c r="CL2445" s="1"/>
      <c r="CM2445" s="1"/>
      <c r="CN2445" s="1"/>
      <c r="CO2445" s="1"/>
      <c r="CP2445" s="1"/>
      <c r="CQ2445" s="1"/>
      <c r="CR2445" s="1"/>
      <c r="CS2445" s="1"/>
      <c r="CT2445" s="1"/>
      <c r="CU2445" s="1"/>
      <c r="CV2445" s="1"/>
      <c r="CW2445" s="1"/>
      <c r="CX2445" s="1"/>
      <c r="CY2445" s="1"/>
      <c r="CZ2445" s="1"/>
      <c r="DA2445" s="1"/>
      <c r="DB2445" s="1"/>
      <c r="DC2445" s="1"/>
      <c r="DD2445" s="1"/>
      <c r="DE2445" s="1"/>
      <c r="DF2445" s="1"/>
      <c r="DG2445" s="1"/>
      <c r="DH2445" s="1"/>
      <c r="DI2445" s="1"/>
      <c r="DJ2445" s="1"/>
      <c r="DK2445" s="1"/>
      <c r="DL2445" s="1"/>
      <c r="DM2445" s="1"/>
      <c r="DN2445" s="1"/>
      <c r="DO2445" s="1"/>
      <c r="DP2445" s="1"/>
      <c r="DQ2445" s="1"/>
      <c r="DR2445" s="1"/>
      <c r="DS2445" s="1"/>
      <c r="DT2445" s="1"/>
      <c r="DU2445" s="1"/>
      <c r="DV2445" s="1"/>
      <c r="DW2445" s="1"/>
      <c r="DX2445" s="1"/>
      <c r="DY2445" s="1"/>
      <c r="DZ2445" s="1"/>
      <c r="EA2445" s="1"/>
      <c r="EB2445" s="1"/>
      <c r="EC2445" s="1"/>
      <c r="ED2445" s="1"/>
      <c r="EE2445" s="1"/>
      <c r="EF2445" s="1"/>
      <c r="EG2445" s="1"/>
      <c r="EH2445" s="1"/>
      <c r="EI2445" s="1"/>
      <c r="EJ2445" s="1"/>
      <c r="EK2445" s="1"/>
      <c r="EL2445" s="1"/>
      <c r="EM2445" s="1"/>
      <c r="EN2445" s="1"/>
      <c r="EO2445" s="1"/>
      <c r="EP2445" s="1"/>
      <c r="EQ2445" s="1"/>
      <c r="ER2445" s="1"/>
      <c r="ES2445" s="1"/>
      <c r="ET2445" s="1"/>
      <c r="EU2445" s="1"/>
      <c r="EV2445" s="1"/>
      <c r="EW2445" s="1"/>
      <c r="EX2445" s="1"/>
      <c r="EY2445" s="1"/>
      <c r="EZ2445" s="1"/>
      <c r="FA2445" s="1"/>
      <c r="FB2445" s="1"/>
      <c r="FC2445" s="1"/>
      <c r="FD2445" s="1"/>
      <c r="FE2445" s="1"/>
      <c r="FF2445" s="1"/>
      <c r="FG2445" s="1"/>
      <c r="FH2445" s="1"/>
      <c r="FI2445" s="1"/>
      <c r="FJ2445" s="1"/>
      <c r="FK2445" s="1"/>
      <c r="FL2445" s="1"/>
      <c r="FM2445" s="1"/>
      <c r="FN2445" s="1"/>
      <c r="FO2445" s="1"/>
      <c r="FP2445" s="1"/>
      <c r="FQ2445" s="1"/>
      <c r="FR2445" s="1"/>
      <c r="FS2445" s="1"/>
      <c r="FT2445" s="1"/>
      <c r="FU2445" s="1"/>
      <c r="FV2445" s="1"/>
      <c r="FW2445" s="1"/>
      <c r="FX2445" s="1"/>
      <c r="FY2445" s="1"/>
      <c r="FZ2445" s="1"/>
      <c r="GA2445" s="1"/>
      <c r="GB2445" s="1"/>
      <c r="GC2445" s="1"/>
      <c r="GD2445" s="1"/>
      <c r="GE2445" s="1"/>
      <c r="GF2445" s="1"/>
      <c r="GG2445" s="1"/>
      <c r="GH2445" s="1"/>
      <c r="GI2445" s="1"/>
      <c r="GJ2445" s="1"/>
      <c r="GK2445" s="1"/>
      <c r="GL2445" s="1"/>
      <c r="GM2445" s="1"/>
      <c r="GN2445" s="1"/>
      <c r="GO2445" s="1"/>
    </row>
    <row r="2446" spans="1:197" s="40" customFormat="1" x14ac:dyDescent="0.25">
      <c r="A2446" s="41"/>
      <c r="B2446" s="4"/>
      <c r="C2446" s="41"/>
      <c r="D2446" s="42"/>
      <c r="E2446" s="42"/>
      <c r="F2446" s="42"/>
      <c r="G2446" s="1"/>
      <c r="H2446" s="1"/>
      <c r="I2446" s="1"/>
      <c r="J2446" s="1"/>
      <c r="K2446" s="1"/>
      <c r="L2446" s="1"/>
      <c r="M2446" s="2"/>
      <c r="N2446" s="1"/>
      <c r="O2446" s="1"/>
      <c r="P2446" s="1"/>
      <c r="Q2446" s="1"/>
      <c r="R2446" s="1"/>
      <c r="S2446" s="1"/>
      <c r="T2446" s="1"/>
      <c r="U2446" s="1"/>
      <c r="V2446" s="1"/>
      <c r="W2446" s="1"/>
      <c r="X2446" s="1"/>
      <c r="Y2446" s="1"/>
      <c r="Z2446" s="1"/>
      <c r="AA2446" s="1"/>
      <c r="AB2446" s="1"/>
      <c r="AC2446" s="1"/>
      <c r="AD2446" s="1"/>
      <c r="AE2446" s="1"/>
      <c r="AF2446" s="1"/>
      <c r="AG2446" s="1"/>
      <c r="AH2446" s="1"/>
      <c r="AI2446" s="1"/>
      <c r="AJ2446" s="1"/>
      <c r="AK2446" s="1"/>
      <c r="AL2446" s="1"/>
      <c r="AM2446" s="1"/>
      <c r="AN2446" s="1"/>
      <c r="AO2446" s="1"/>
      <c r="AP2446" s="1"/>
      <c r="AQ2446" s="1"/>
      <c r="AR2446" s="1"/>
      <c r="AS2446" s="1"/>
      <c r="AT2446" s="1"/>
      <c r="AU2446" s="1"/>
      <c r="AV2446" s="1"/>
      <c r="AW2446" s="1"/>
      <c r="AX2446" s="1"/>
      <c r="AY2446" s="1"/>
      <c r="AZ2446" s="1"/>
      <c r="BA2446" s="1"/>
      <c r="BB2446" s="1"/>
      <c r="BC2446" s="1"/>
      <c r="BD2446" s="1"/>
      <c r="BE2446" s="1"/>
      <c r="BF2446" s="1"/>
      <c r="BG2446" s="1"/>
      <c r="BH2446" s="1"/>
      <c r="BI2446" s="1"/>
      <c r="BJ2446" s="1"/>
      <c r="BK2446" s="1"/>
      <c r="BL2446" s="1"/>
      <c r="BM2446" s="1"/>
      <c r="BN2446" s="1"/>
      <c r="BO2446" s="1"/>
      <c r="BP2446" s="1"/>
      <c r="BQ2446" s="1"/>
      <c r="BR2446" s="1"/>
      <c r="BS2446" s="1"/>
      <c r="BT2446" s="1"/>
      <c r="BU2446" s="1"/>
      <c r="BV2446" s="1"/>
      <c r="BW2446" s="1"/>
      <c r="BX2446" s="1"/>
      <c r="BY2446" s="1"/>
      <c r="BZ2446" s="1"/>
      <c r="CA2446" s="1"/>
      <c r="CB2446" s="1"/>
      <c r="CC2446" s="1"/>
      <c r="CD2446" s="1"/>
      <c r="CE2446" s="1"/>
      <c r="CF2446" s="1"/>
      <c r="CG2446" s="1"/>
      <c r="CH2446" s="1"/>
      <c r="CI2446" s="1"/>
      <c r="CJ2446" s="1"/>
      <c r="CK2446" s="1"/>
      <c r="CL2446" s="1"/>
      <c r="CM2446" s="1"/>
      <c r="CN2446" s="1"/>
      <c r="CO2446" s="1"/>
      <c r="CP2446" s="1"/>
      <c r="CQ2446" s="1"/>
      <c r="CR2446" s="1"/>
      <c r="CS2446" s="1"/>
      <c r="CT2446" s="1"/>
      <c r="CU2446" s="1"/>
      <c r="CV2446" s="1"/>
      <c r="CW2446" s="1"/>
      <c r="CX2446" s="1"/>
      <c r="CY2446" s="1"/>
      <c r="CZ2446" s="1"/>
      <c r="DA2446" s="1"/>
      <c r="DB2446" s="1"/>
      <c r="DC2446" s="1"/>
      <c r="DD2446" s="1"/>
      <c r="DE2446" s="1"/>
      <c r="DF2446" s="1"/>
      <c r="DG2446" s="1"/>
      <c r="DH2446" s="1"/>
      <c r="DI2446" s="1"/>
      <c r="DJ2446" s="1"/>
      <c r="DK2446" s="1"/>
      <c r="DL2446" s="1"/>
      <c r="DM2446" s="1"/>
      <c r="DN2446" s="1"/>
      <c r="DO2446" s="1"/>
      <c r="DP2446" s="1"/>
      <c r="DQ2446" s="1"/>
      <c r="DR2446" s="1"/>
      <c r="DS2446" s="1"/>
      <c r="DT2446" s="1"/>
      <c r="DU2446" s="1"/>
      <c r="DV2446" s="1"/>
      <c r="DW2446" s="1"/>
      <c r="DX2446" s="1"/>
      <c r="DY2446" s="1"/>
      <c r="DZ2446" s="1"/>
      <c r="EA2446" s="1"/>
      <c r="EB2446" s="1"/>
      <c r="EC2446" s="1"/>
      <c r="ED2446" s="1"/>
      <c r="EE2446" s="1"/>
      <c r="EF2446" s="1"/>
      <c r="EG2446" s="1"/>
      <c r="EH2446" s="1"/>
      <c r="EI2446" s="1"/>
      <c r="EJ2446" s="1"/>
      <c r="EK2446" s="1"/>
      <c r="EL2446" s="1"/>
      <c r="EM2446" s="1"/>
      <c r="EN2446" s="1"/>
      <c r="EO2446" s="1"/>
      <c r="EP2446" s="1"/>
      <c r="EQ2446" s="1"/>
      <c r="ER2446" s="1"/>
      <c r="ES2446" s="1"/>
      <c r="ET2446" s="1"/>
      <c r="EU2446" s="1"/>
      <c r="EV2446" s="1"/>
      <c r="EW2446" s="1"/>
      <c r="EX2446" s="1"/>
      <c r="EY2446" s="1"/>
      <c r="EZ2446" s="1"/>
      <c r="FA2446" s="1"/>
      <c r="FB2446" s="1"/>
      <c r="FC2446" s="1"/>
      <c r="FD2446" s="1"/>
      <c r="FE2446" s="1"/>
      <c r="FF2446" s="1"/>
      <c r="FG2446" s="1"/>
      <c r="FH2446" s="1"/>
      <c r="FI2446" s="1"/>
      <c r="FJ2446" s="1"/>
      <c r="FK2446" s="1"/>
      <c r="FL2446" s="1"/>
      <c r="FM2446" s="1"/>
      <c r="FN2446" s="1"/>
      <c r="FO2446" s="1"/>
      <c r="FP2446" s="1"/>
      <c r="FQ2446" s="1"/>
      <c r="FR2446" s="1"/>
      <c r="FS2446" s="1"/>
      <c r="FT2446" s="1"/>
      <c r="FU2446" s="1"/>
      <c r="FV2446" s="1"/>
      <c r="FW2446" s="1"/>
      <c r="FX2446" s="1"/>
      <c r="FY2446" s="1"/>
      <c r="FZ2446" s="1"/>
      <c r="GA2446" s="1"/>
      <c r="GB2446" s="1"/>
      <c r="GC2446" s="1"/>
      <c r="GD2446" s="1"/>
      <c r="GE2446" s="1"/>
      <c r="GF2446" s="1"/>
      <c r="GG2446" s="1"/>
      <c r="GH2446" s="1"/>
      <c r="GI2446" s="1"/>
      <c r="GJ2446" s="1"/>
      <c r="GK2446" s="1"/>
      <c r="GL2446" s="1"/>
      <c r="GM2446" s="1"/>
      <c r="GN2446" s="1"/>
      <c r="GO2446" s="1"/>
    </row>
    <row r="2447" spans="1:197" s="40" customFormat="1" x14ac:dyDescent="0.25">
      <c r="A2447" s="41"/>
      <c r="B2447" s="4"/>
      <c r="C2447" s="41"/>
      <c r="D2447" s="42"/>
      <c r="E2447" s="42"/>
      <c r="F2447" s="42"/>
      <c r="G2447" s="1"/>
      <c r="H2447" s="1"/>
      <c r="I2447" s="1"/>
      <c r="J2447" s="1"/>
      <c r="K2447" s="1"/>
      <c r="L2447" s="1"/>
      <c r="M2447" s="2"/>
      <c r="N2447" s="1"/>
      <c r="O2447" s="1"/>
      <c r="P2447" s="1"/>
      <c r="Q2447" s="1"/>
      <c r="R2447" s="1"/>
      <c r="S2447" s="1"/>
      <c r="T2447" s="1"/>
      <c r="U2447" s="1"/>
      <c r="V2447" s="1"/>
      <c r="W2447" s="1"/>
      <c r="X2447" s="1"/>
      <c r="Y2447" s="1"/>
      <c r="Z2447" s="1"/>
      <c r="AA2447" s="1"/>
      <c r="AB2447" s="1"/>
      <c r="AC2447" s="1"/>
      <c r="AD2447" s="1"/>
      <c r="AE2447" s="1"/>
      <c r="AF2447" s="1"/>
      <c r="AG2447" s="1"/>
      <c r="AH2447" s="1"/>
      <c r="AI2447" s="1"/>
      <c r="AJ2447" s="1"/>
      <c r="AK2447" s="1"/>
      <c r="AL2447" s="1"/>
      <c r="AM2447" s="1"/>
      <c r="AN2447" s="1"/>
      <c r="AO2447" s="1"/>
      <c r="AP2447" s="1"/>
      <c r="AQ2447" s="1"/>
      <c r="AR2447" s="1"/>
      <c r="AS2447" s="1"/>
      <c r="AT2447" s="1"/>
      <c r="AU2447" s="1"/>
      <c r="AV2447" s="1"/>
      <c r="AW2447" s="1"/>
      <c r="AX2447" s="1"/>
      <c r="AY2447" s="1"/>
      <c r="AZ2447" s="1"/>
      <c r="BA2447" s="1"/>
      <c r="BB2447" s="1"/>
      <c r="BC2447" s="1"/>
      <c r="BD2447" s="1"/>
      <c r="BE2447" s="1"/>
      <c r="BF2447" s="1"/>
      <c r="BG2447" s="1"/>
      <c r="BH2447" s="1"/>
      <c r="BI2447" s="1"/>
      <c r="BJ2447" s="1"/>
      <c r="BK2447" s="1"/>
      <c r="BL2447" s="1"/>
      <c r="BM2447" s="1"/>
      <c r="BN2447" s="1"/>
      <c r="BO2447" s="1"/>
      <c r="BP2447" s="1"/>
      <c r="BQ2447" s="1"/>
      <c r="BR2447" s="1"/>
      <c r="BS2447" s="1"/>
      <c r="BT2447" s="1"/>
      <c r="BU2447" s="1"/>
      <c r="BV2447" s="1"/>
      <c r="BW2447" s="1"/>
      <c r="BX2447" s="1"/>
      <c r="BY2447" s="1"/>
      <c r="BZ2447" s="1"/>
      <c r="CA2447" s="1"/>
      <c r="CB2447" s="1"/>
      <c r="CC2447" s="1"/>
      <c r="CD2447" s="1"/>
      <c r="CE2447" s="1"/>
      <c r="CF2447" s="1"/>
      <c r="CG2447" s="1"/>
      <c r="CH2447" s="1"/>
      <c r="CI2447" s="1"/>
      <c r="CJ2447" s="1"/>
      <c r="CK2447" s="1"/>
      <c r="CL2447" s="1"/>
      <c r="CM2447" s="1"/>
      <c r="CN2447" s="1"/>
      <c r="CO2447" s="1"/>
      <c r="CP2447" s="1"/>
      <c r="CQ2447" s="1"/>
      <c r="CR2447" s="1"/>
      <c r="CS2447" s="1"/>
      <c r="CT2447" s="1"/>
      <c r="CU2447" s="1"/>
      <c r="CV2447" s="1"/>
      <c r="CW2447" s="1"/>
      <c r="CX2447" s="1"/>
      <c r="CY2447" s="1"/>
      <c r="CZ2447" s="1"/>
      <c r="DA2447" s="1"/>
      <c r="DB2447" s="1"/>
      <c r="DC2447" s="1"/>
      <c r="DD2447" s="1"/>
      <c r="DE2447" s="1"/>
      <c r="DF2447" s="1"/>
      <c r="DG2447" s="1"/>
      <c r="DH2447" s="1"/>
      <c r="DI2447" s="1"/>
      <c r="DJ2447" s="1"/>
      <c r="DK2447" s="1"/>
      <c r="DL2447" s="1"/>
      <c r="DM2447" s="1"/>
      <c r="DN2447" s="1"/>
      <c r="DO2447" s="1"/>
      <c r="DP2447" s="1"/>
      <c r="DQ2447" s="1"/>
      <c r="DR2447" s="1"/>
      <c r="DS2447" s="1"/>
      <c r="DT2447" s="1"/>
      <c r="DU2447" s="1"/>
      <c r="DV2447" s="1"/>
      <c r="DW2447" s="1"/>
      <c r="DX2447" s="1"/>
      <c r="DY2447" s="1"/>
      <c r="DZ2447" s="1"/>
      <c r="EA2447" s="1"/>
      <c r="EB2447" s="1"/>
      <c r="EC2447" s="1"/>
      <c r="ED2447" s="1"/>
      <c r="EE2447" s="1"/>
      <c r="EF2447" s="1"/>
      <c r="EG2447" s="1"/>
      <c r="EH2447" s="1"/>
      <c r="EI2447" s="1"/>
      <c r="EJ2447" s="1"/>
      <c r="EK2447" s="1"/>
      <c r="EL2447" s="1"/>
      <c r="EM2447" s="1"/>
      <c r="EN2447" s="1"/>
      <c r="EO2447" s="1"/>
      <c r="EP2447" s="1"/>
      <c r="EQ2447" s="1"/>
      <c r="ER2447" s="1"/>
      <c r="ES2447" s="1"/>
      <c r="ET2447" s="1"/>
      <c r="EU2447" s="1"/>
      <c r="EV2447" s="1"/>
      <c r="EW2447" s="1"/>
      <c r="EX2447" s="1"/>
      <c r="EY2447" s="1"/>
      <c r="EZ2447" s="1"/>
      <c r="FA2447" s="1"/>
      <c r="FB2447" s="1"/>
      <c r="FC2447" s="1"/>
      <c r="FD2447" s="1"/>
      <c r="FE2447" s="1"/>
      <c r="FF2447" s="1"/>
      <c r="FG2447" s="1"/>
      <c r="FH2447" s="1"/>
      <c r="FI2447" s="1"/>
      <c r="FJ2447" s="1"/>
      <c r="FK2447" s="1"/>
      <c r="FL2447" s="1"/>
      <c r="FM2447" s="1"/>
      <c r="FN2447" s="1"/>
      <c r="FO2447" s="1"/>
      <c r="FP2447" s="1"/>
      <c r="FQ2447" s="1"/>
      <c r="FR2447" s="1"/>
      <c r="FS2447" s="1"/>
      <c r="FT2447" s="1"/>
      <c r="FU2447" s="1"/>
      <c r="FV2447" s="1"/>
      <c r="FW2447" s="1"/>
      <c r="FX2447" s="1"/>
      <c r="FY2447" s="1"/>
      <c r="FZ2447" s="1"/>
      <c r="GA2447" s="1"/>
      <c r="GB2447" s="1"/>
      <c r="GC2447" s="1"/>
      <c r="GD2447" s="1"/>
      <c r="GE2447" s="1"/>
      <c r="GF2447" s="1"/>
      <c r="GG2447" s="1"/>
      <c r="GH2447" s="1"/>
      <c r="GI2447" s="1"/>
      <c r="GJ2447" s="1"/>
      <c r="GK2447" s="1"/>
      <c r="GL2447" s="1"/>
      <c r="GM2447" s="1"/>
      <c r="GN2447" s="1"/>
      <c r="GO2447" s="1"/>
    </row>
    <row r="2448" spans="1:197" s="40" customFormat="1" x14ac:dyDescent="0.25">
      <c r="A2448" s="41"/>
      <c r="B2448" s="4"/>
      <c r="C2448" s="41"/>
      <c r="D2448" s="42"/>
      <c r="E2448" s="42"/>
      <c r="F2448" s="42"/>
      <c r="G2448" s="1"/>
      <c r="H2448" s="1"/>
      <c r="I2448" s="1"/>
      <c r="J2448" s="1"/>
      <c r="K2448" s="1"/>
      <c r="L2448" s="1"/>
      <c r="M2448" s="2"/>
      <c r="N2448" s="1"/>
      <c r="O2448" s="1"/>
      <c r="P2448" s="1"/>
      <c r="Q2448" s="1"/>
      <c r="R2448" s="1"/>
      <c r="S2448" s="1"/>
      <c r="T2448" s="1"/>
      <c r="U2448" s="1"/>
      <c r="V2448" s="1"/>
      <c r="W2448" s="1"/>
      <c r="X2448" s="1"/>
      <c r="Y2448" s="1"/>
      <c r="Z2448" s="1"/>
      <c r="AA2448" s="1"/>
      <c r="AB2448" s="1"/>
      <c r="AC2448" s="1"/>
      <c r="AD2448" s="1"/>
      <c r="AE2448" s="1"/>
      <c r="AF2448" s="1"/>
      <c r="AG2448" s="1"/>
      <c r="AH2448" s="1"/>
      <c r="AI2448" s="1"/>
      <c r="AJ2448" s="1"/>
      <c r="AK2448" s="1"/>
      <c r="AL2448" s="1"/>
      <c r="AM2448" s="1"/>
      <c r="AN2448" s="1"/>
      <c r="AO2448" s="1"/>
      <c r="AP2448" s="1"/>
      <c r="AQ2448" s="1"/>
      <c r="AR2448" s="1"/>
      <c r="AS2448" s="1"/>
      <c r="AT2448" s="1"/>
      <c r="AU2448" s="1"/>
      <c r="AV2448" s="1"/>
      <c r="AW2448" s="1"/>
      <c r="AX2448" s="1"/>
      <c r="AY2448" s="1"/>
      <c r="AZ2448" s="1"/>
      <c r="BA2448" s="1"/>
      <c r="BB2448" s="1"/>
      <c r="BC2448" s="1"/>
      <c r="BD2448" s="1"/>
      <c r="BE2448" s="1"/>
      <c r="BF2448" s="1"/>
      <c r="BG2448" s="1"/>
      <c r="BH2448" s="1"/>
      <c r="BI2448" s="1"/>
      <c r="BJ2448" s="1"/>
      <c r="BK2448" s="1"/>
      <c r="BL2448" s="1"/>
      <c r="BM2448" s="1"/>
      <c r="BN2448" s="1"/>
      <c r="BO2448" s="1"/>
      <c r="BP2448" s="1"/>
      <c r="BQ2448" s="1"/>
      <c r="BR2448" s="1"/>
      <c r="BS2448" s="1"/>
      <c r="BT2448" s="1"/>
      <c r="BU2448" s="1"/>
      <c r="BV2448" s="1"/>
      <c r="BW2448" s="1"/>
      <c r="BX2448" s="1"/>
      <c r="BY2448" s="1"/>
      <c r="BZ2448" s="1"/>
      <c r="CA2448" s="1"/>
      <c r="CB2448" s="1"/>
      <c r="CC2448" s="1"/>
      <c r="CD2448" s="1"/>
      <c r="CE2448" s="1"/>
      <c r="CF2448" s="1"/>
      <c r="CG2448" s="1"/>
      <c r="CH2448" s="1"/>
      <c r="CI2448" s="1"/>
      <c r="CJ2448" s="1"/>
      <c r="CK2448" s="1"/>
      <c r="CL2448" s="1"/>
      <c r="CM2448" s="1"/>
      <c r="CN2448" s="1"/>
      <c r="CO2448" s="1"/>
      <c r="CP2448" s="1"/>
      <c r="CQ2448" s="1"/>
      <c r="CR2448" s="1"/>
      <c r="CS2448" s="1"/>
      <c r="CT2448" s="1"/>
      <c r="CU2448" s="1"/>
      <c r="CV2448" s="1"/>
      <c r="CW2448" s="1"/>
      <c r="CX2448" s="1"/>
      <c r="CY2448" s="1"/>
      <c r="CZ2448" s="1"/>
      <c r="DA2448" s="1"/>
      <c r="DB2448" s="1"/>
      <c r="DC2448" s="1"/>
      <c r="DD2448" s="1"/>
      <c r="DE2448" s="1"/>
      <c r="DF2448" s="1"/>
      <c r="DG2448" s="1"/>
      <c r="DH2448" s="1"/>
      <c r="DI2448" s="1"/>
      <c r="DJ2448" s="1"/>
      <c r="DK2448" s="1"/>
      <c r="DL2448" s="1"/>
      <c r="DM2448" s="1"/>
      <c r="DN2448" s="1"/>
      <c r="DO2448" s="1"/>
      <c r="DP2448" s="1"/>
      <c r="DQ2448" s="1"/>
      <c r="DR2448" s="1"/>
      <c r="DS2448" s="1"/>
      <c r="DT2448" s="1"/>
      <c r="DU2448" s="1"/>
      <c r="DV2448" s="1"/>
      <c r="DW2448" s="1"/>
      <c r="DX2448" s="1"/>
      <c r="DY2448" s="1"/>
      <c r="DZ2448" s="1"/>
      <c r="EA2448" s="1"/>
      <c r="EB2448" s="1"/>
      <c r="EC2448" s="1"/>
      <c r="ED2448" s="1"/>
      <c r="EE2448" s="1"/>
      <c r="EF2448" s="1"/>
      <c r="EG2448" s="1"/>
      <c r="EH2448" s="1"/>
      <c r="EI2448" s="1"/>
      <c r="EJ2448" s="1"/>
      <c r="EK2448" s="1"/>
      <c r="EL2448" s="1"/>
      <c r="EM2448" s="1"/>
      <c r="EN2448" s="1"/>
      <c r="EO2448" s="1"/>
      <c r="EP2448" s="1"/>
      <c r="EQ2448" s="1"/>
      <c r="ER2448" s="1"/>
      <c r="ES2448" s="1"/>
      <c r="ET2448" s="1"/>
      <c r="EU2448" s="1"/>
      <c r="EV2448" s="1"/>
      <c r="EW2448" s="1"/>
      <c r="EX2448" s="1"/>
      <c r="EY2448" s="1"/>
      <c r="EZ2448" s="1"/>
      <c r="FA2448" s="1"/>
      <c r="FB2448" s="1"/>
      <c r="FC2448" s="1"/>
      <c r="FD2448" s="1"/>
      <c r="FE2448" s="1"/>
      <c r="FF2448" s="1"/>
      <c r="FG2448" s="1"/>
      <c r="FH2448" s="1"/>
      <c r="FI2448" s="1"/>
      <c r="FJ2448" s="1"/>
      <c r="FK2448" s="1"/>
      <c r="FL2448" s="1"/>
      <c r="FM2448" s="1"/>
      <c r="FN2448" s="1"/>
      <c r="FO2448" s="1"/>
      <c r="FP2448" s="1"/>
      <c r="FQ2448" s="1"/>
      <c r="FR2448" s="1"/>
      <c r="FS2448" s="1"/>
      <c r="FT2448" s="1"/>
      <c r="FU2448" s="1"/>
      <c r="FV2448" s="1"/>
      <c r="FW2448" s="1"/>
      <c r="FX2448" s="1"/>
      <c r="FY2448" s="1"/>
      <c r="FZ2448" s="1"/>
      <c r="GA2448" s="1"/>
      <c r="GB2448" s="1"/>
      <c r="GC2448" s="1"/>
      <c r="GD2448" s="1"/>
      <c r="GE2448" s="1"/>
      <c r="GF2448" s="1"/>
      <c r="GG2448" s="1"/>
      <c r="GH2448" s="1"/>
      <c r="GI2448" s="1"/>
      <c r="GJ2448" s="1"/>
      <c r="GK2448" s="1"/>
      <c r="GL2448" s="1"/>
      <c r="GM2448" s="1"/>
      <c r="GN2448" s="1"/>
      <c r="GO2448" s="1"/>
    </row>
    <row r="2449" spans="1:197" s="40" customFormat="1" x14ac:dyDescent="0.25">
      <c r="A2449" s="41"/>
      <c r="B2449" s="4"/>
      <c r="C2449" s="41"/>
      <c r="D2449" s="42"/>
      <c r="E2449" s="42"/>
      <c r="F2449" s="42"/>
      <c r="G2449" s="1"/>
      <c r="H2449" s="1"/>
      <c r="I2449" s="1"/>
      <c r="J2449" s="1"/>
      <c r="K2449" s="1"/>
      <c r="L2449" s="1"/>
      <c r="M2449" s="2"/>
      <c r="N2449" s="1"/>
      <c r="O2449" s="1"/>
      <c r="P2449" s="1"/>
      <c r="Q2449" s="1"/>
      <c r="R2449" s="1"/>
      <c r="S2449" s="1"/>
      <c r="T2449" s="1"/>
      <c r="U2449" s="1"/>
      <c r="V2449" s="1"/>
      <c r="W2449" s="1"/>
      <c r="X2449" s="1"/>
      <c r="Y2449" s="1"/>
      <c r="Z2449" s="1"/>
      <c r="AA2449" s="1"/>
      <c r="AB2449" s="1"/>
      <c r="AC2449" s="1"/>
      <c r="AD2449" s="1"/>
      <c r="AE2449" s="1"/>
      <c r="AF2449" s="1"/>
      <c r="AG2449" s="1"/>
      <c r="AH2449" s="1"/>
      <c r="AI2449" s="1"/>
      <c r="AJ2449" s="1"/>
      <c r="AK2449" s="1"/>
      <c r="AL2449" s="1"/>
      <c r="AM2449" s="1"/>
      <c r="AN2449" s="1"/>
      <c r="AO2449" s="1"/>
      <c r="AP2449" s="1"/>
      <c r="AQ2449" s="1"/>
      <c r="AR2449" s="1"/>
      <c r="AS2449" s="1"/>
      <c r="AT2449" s="1"/>
      <c r="AU2449" s="1"/>
      <c r="AV2449" s="1"/>
      <c r="AW2449" s="1"/>
      <c r="AX2449" s="1"/>
      <c r="AY2449" s="1"/>
      <c r="AZ2449" s="1"/>
      <c r="BA2449" s="1"/>
      <c r="BB2449" s="1"/>
      <c r="BC2449" s="1"/>
      <c r="BD2449" s="1"/>
      <c r="BE2449" s="1"/>
      <c r="BF2449" s="1"/>
      <c r="BG2449" s="1"/>
      <c r="BH2449" s="1"/>
      <c r="BI2449" s="1"/>
      <c r="BJ2449" s="1"/>
      <c r="BK2449" s="1"/>
      <c r="BL2449" s="1"/>
      <c r="BM2449" s="1"/>
      <c r="BN2449" s="1"/>
      <c r="BO2449" s="1"/>
      <c r="BP2449" s="1"/>
      <c r="BQ2449" s="1"/>
      <c r="BR2449" s="1"/>
      <c r="BS2449" s="1"/>
      <c r="BT2449" s="1"/>
      <c r="BU2449" s="1"/>
      <c r="BV2449" s="1"/>
      <c r="BW2449" s="1"/>
      <c r="BX2449" s="1"/>
      <c r="BY2449" s="1"/>
      <c r="BZ2449" s="1"/>
      <c r="CA2449" s="1"/>
      <c r="CB2449" s="1"/>
      <c r="CC2449" s="1"/>
      <c r="CD2449" s="1"/>
      <c r="CE2449" s="1"/>
      <c r="CF2449" s="1"/>
      <c r="CG2449" s="1"/>
      <c r="CH2449" s="1"/>
      <c r="CI2449" s="1"/>
      <c r="CJ2449" s="1"/>
      <c r="CK2449" s="1"/>
      <c r="CL2449" s="1"/>
      <c r="CM2449" s="1"/>
      <c r="CN2449" s="1"/>
      <c r="CO2449" s="1"/>
      <c r="CP2449" s="1"/>
      <c r="CQ2449" s="1"/>
      <c r="CR2449" s="1"/>
      <c r="CS2449" s="1"/>
      <c r="CT2449" s="1"/>
      <c r="CU2449" s="1"/>
      <c r="CV2449" s="1"/>
      <c r="CW2449" s="1"/>
      <c r="CX2449" s="1"/>
      <c r="CY2449" s="1"/>
      <c r="CZ2449" s="1"/>
      <c r="DA2449" s="1"/>
      <c r="DB2449" s="1"/>
      <c r="DC2449" s="1"/>
      <c r="DD2449" s="1"/>
      <c r="DE2449" s="1"/>
      <c r="DF2449" s="1"/>
      <c r="DG2449" s="1"/>
      <c r="DH2449" s="1"/>
      <c r="DI2449" s="1"/>
      <c r="DJ2449" s="1"/>
      <c r="DK2449" s="1"/>
      <c r="DL2449" s="1"/>
      <c r="DM2449" s="1"/>
      <c r="DN2449" s="1"/>
      <c r="DO2449" s="1"/>
      <c r="DP2449" s="1"/>
      <c r="DQ2449" s="1"/>
      <c r="DR2449" s="1"/>
      <c r="DS2449" s="1"/>
      <c r="DT2449" s="1"/>
      <c r="DU2449" s="1"/>
      <c r="DV2449" s="1"/>
      <c r="DW2449" s="1"/>
      <c r="DX2449" s="1"/>
      <c r="DY2449" s="1"/>
      <c r="DZ2449" s="1"/>
      <c r="EA2449" s="1"/>
      <c r="EB2449" s="1"/>
      <c r="EC2449" s="1"/>
      <c r="ED2449" s="1"/>
      <c r="EE2449" s="1"/>
      <c r="EF2449" s="1"/>
      <c r="EG2449" s="1"/>
      <c r="EH2449" s="1"/>
      <c r="EI2449" s="1"/>
      <c r="EJ2449" s="1"/>
      <c r="EK2449" s="1"/>
      <c r="EL2449" s="1"/>
      <c r="EM2449" s="1"/>
      <c r="EN2449" s="1"/>
      <c r="EO2449" s="1"/>
      <c r="EP2449" s="1"/>
      <c r="EQ2449" s="1"/>
      <c r="ER2449" s="1"/>
      <c r="ES2449" s="1"/>
      <c r="ET2449" s="1"/>
      <c r="EU2449" s="1"/>
      <c r="EV2449" s="1"/>
      <c r="EW2449" s="1"/>
      <c r="EX2449" s="1"/>
      <c r="EY2449" s="1"/>
      <c r="EZ2449" s="1"/>
      <c r="FA2449" s="1"/>
      <c r="FB2449" s="1"/>
      <c r="FC2449" s="1"/>
      <c r="FD2449" s="1"/>
      <c r="FE2449" s="1"/>
      <c r="FF2449" s="1"/>
      <c r="FG2449" s="1"/>
      <c r="FH2449" s="1"/>
      <c r="FI2449" s="1"/>
      <c r="FJ2449" s="1"/>
      <c r="FK2449" s="1"/>
      <c r="FL2449" s="1"/>
      <c r="FM2449" s="1"/>
      <c r="FN2449" s="1"/>
      <c r="FO2449" s="1"/>
      <c r="FP2449" s="1"/>
      <c r="FQ2449" s="1"/>
      <c r="FR2449" s="1"/>
      <c r="FS2449" s="1"/>
      <c r="FT2449" s="1"/>
      <c r="FU2449" s="1"/>
      <c r="FV2449" s="1"/>
      <c r="FW2449" s="1"/>
      <c r="FX2449" s="1"/>
      <c r="FY2449" s="1"/>
      <c r="FZ2449" s="1"/>
      <c r="GA2449" s="1"/>
      <c r="GB2449" s="1"/>
      <c r="GC2449" s="1"/>
      <c r="GD2449" s="1"/>
      <c r="GE2449" s="1"/>
      <c r="GF2449" s="1"/>
      <c r="GG2449" s="1"/>
      <c r="GH2449" s="1"/>
      <c r="GI2449" s="1"/>
      <c r="GJ2449" s="1"/>
      <c r="GK2449" s="1"/>
      <c r="GL2449" s="1"/>
      <c r="GM2449" s="1"/>
      <c r="GN2449" s="1"/>
      <c r="GO2449" s="1"/>
    </row>
    <row r="2450" spans="1:197" s="40" customFormat="1" x14ac:dyDescent="0.25">
      <c r="A2450" s="41"/>
      <c r="B2450" s="4"/>
      <c r="C2450" s="41"/>
      <c r="D2450" s="42"/>
      <c r="E2450" s="42"/>
      <c r="F2450" s="42"/>
      <c r="G2450" s="1"/>
      <c r="H2450" s="1"/>
      <c r="I2450" s="1"/>
      <c r="J2450" s="1"/>
      <c r="K2450" s="1"/>
      <c r="L2450" s="1"/>
      <c r="M2450" s="2"/>
      <c r="N2450" s="1"/>
      <c r="O2450" s="1"/>
      <c r="P2450" s="1"/>
      <c r="Q2450" s="1"/>
      <c r="R2450" s="1"/>
      <c r="S2450" s="1"/>
      <c r="T2450" s="1"/>
      <c r="U2450" s="1"/>
      <c r="V2450" s="1"/>
      <c r="W2450" s="1"/>
      <c r="X2450" s="1"/>
      <c r="Y2450" s="1"/>
      <c r="Z2450" s="1"/>
      <c r="AA2450" s="1"/>
      <c r="AB2450" s="1"/>
      <c r="AC2450" s="1"/>
      <c r="AD2450" s="1"/>
      <c r="AE2450" s="1"/>
      <c r="AF2450" s="1"/>
      <c r="AG2450" s="1"/>
      <c r="AH2450" s="1"/>
      <c r="AI2450" s="1"/>
      <c r="AJ2450" s="1"/>
      <c r="AK2450" s="1"/>
      <c r="AL2450" s="1"/>
      <c r="AM2450" s="1"/>
      <c r="AN2450" s="1"/>
      <c r="AO2450" s="1"/>
      <c r="AP2450" s="1"/>
      <c r="AQ2450" s="1"/>
      <c r="AR2450" s="1"/>
      <c r="AS2450" s="1"/>
      <c r="AT2450" s="1"/>
      <c r="AU2450" s="1"/>
      <c r="AV2450" s="1"/>
      <c r="AW2450" s="1"/>
      <c r="AX2450" s="1"/>
      <c r="AY2450" s="1"/>
      <c r="AZ2450" s="1"/>
      <c r="BA2450" s="1"/>
      <c r="BB2450" s="1"/>
      <c r="BC2450" s="1"/>
      <c r="BD2450" s="1"/>
      <c r="BE2450" s="1"/>
      <c r="BF2450" s="1"/>
      <c r="BG2450" s="1"/>
      <c r="BH2450" s="1"/>
      <c r="BI2450" s="1"/>
      <c r="BJ2450" s="1"/>
      <c r="BK2450" s="1"/>
      <c r="BL2450" s="1"/>
      <c r="BM2450" s="1"/>
      <c r="BN2450" s="1"/>
      <c r="BO2450" s="1"/>
      <c r="BP2450" s="1"/>
      <c r="BQ2450" s="1"/>
      <c r="BR2450" s="1"/>
      <c r="BS2450" s="1"/>
      <c r="BT2450" s="1"/>
      <c r="BU2450" s="1"/>
      <c r="BV2450" s="1"/>
      <c r="BW2450" s="1"/>
      <c r="BX2450" s="1"/>
      <c r="BY2450" s="1"/>
      <c r="BZ2450" s="1"/>
      <c r="CA2450" s="1"/>
      <c r="CB2450" s="1"/>
      <c r="CC2450" s="1"/>
      <c r="CD2450" s="1"/>
      <c r="CE2450" s="1"/>
      <c r="CF2450" s="1"/>
      <c r="CG2450" s="1"/>
      <c r="CH2450" s="1"/>
      <c r="CI2450" s="1"/>
      <c r="CJ2450" s="1"/>
      <c r="CK2450" s="1"/>
      <c r="CL2450" s="1"/>
      <c r="CM2450" s="1"/>
      <c r="CN2450" s="1"/>
      <c r="CO2450" s="1"/>
      <c r="CP2450" s="1"/>
      <c r="CQ2450" s="1"/>
      <c r="CR2450" s="1"/>
      <c r="CS2450" s="1"/>
      <c r="CT2450" s="1"/>
      <c r="CU2450" s="1"/>
      <c r="CV2450" s="1"/>
      <c r="CW2450" s="1"/>
      <c r="CX2450" s="1"/>
      <c r="CY2450" s="1"/>
      <c r="CZ2450" s="1"/>
      <c r="DA2450" s="1"/>
      <c r="DB2450" s="1"/>
      <c r="DC2450" s="1"/>
      <c r="DD2450" s="1"/>
      <c r="DE2450" s="1"/>
      <c r="DF2450" s="1"/>
      <c r="DG2450" s="1"/>
      <c r="DH2450" s="1"/>
      <c r="DI2450" s="1"/>
      <c r="DJ2450" s="1"/>
      <c r="DK2450" s="1"/>
      <c r="DL2450" s="1"/>
      <c r="DM2450" s="1"/>
      <c r="DN2450" s="1"/>
      <c r="DO2450" s="1"/>
      <c r="DP2450" s="1"/>
      <c r="DQ2450" s="1"/>
      <c r="DR2450" s="1"/>
      <c r="DS2450" s="1"/>
      <c r="DT2450" s="1"/>
      <c r="DU2450" s="1"/>
      <c r="DV2450" s="1"/>
      <c r="DW2450" s="1"/>
      <c r="DX2450" s="1"/>
      <c r="DY2450" s="1"/>
      <c r="DZ2450" s="1"/>
      <c r="EA2450" s="1"/>
      <c r="EB2450" s="1"/>
      <c r="EC2450" s="1"/>
      <c r="ED2450" s="1"/>
      <c r="EE2450" s="1"/>
      <c r="EF2450" s="1"/>
      <c r="EG2450" s="1"/>
      <c r="EH2450" s="1"/>
      <c r="EI2450" s="1"/>
      <c r="EJ2450" s="1"/>
      <c r="EK2450" s="1"/>
      <c r="EL2450" s="1"/>
      <c r="EM2450" s="1"/>
      <c r="EN2450" s="1"/>
      <c r="EO2450" s="1"/>
      <c r="EP2450" s="1"/>
      <c r="EQ2450" s="1"/>
      <c r="ER2450" s="1"/>
      <c r="ES2450" s="1"/>
      <c r="ET2450" s="1"/>
      <c r="EU2450" s="1"/>
      <c r="EV2450" s="1"/>
      <c r="EW2450" s="1"/>
      <c r="EX2450" s="1"/>
      <c r="EY2450" s="1"/>
      <c r="EZ2450" s="1"/>
      <c r="FA2450" s="1"/>
      <c r="FB2450" s="1"/>
      <c r="FC2450" s="1"/>
      <c r="FD2450" s="1"/>
      <c r="FE2450" s="1"/>
      <c r="FF2450" s="1"/>
      <c r="FG2450" s="1"/>
      <c r="FH2450" s="1"/>
      <c r="FI2450" s="1"/>
      <c r="FJ2450" s="1"/>
      <c r="FK2450" s="1"/>
      <c r="FL2450" s="1"/>
      <c r="FM2450" s="1"/>
      <c r="FN2450" s="1"/>
      <c r="FO2450" s="1"/>
      <c r="FP2450" s="1"/>
      <c r="FQ2450" s="1"/>
      <c r="FR2450" s="1"/>
      <c r="FS2450" s="1"/>
      <c r="FT2450" s="1"/>
      <c r="FU2450" s="1"/>
      <c r="FV2450" s="1"/>
      <c r="FW2450" s="1"/>
      <c r="FX2450" s="1"/>
      <c r="FY2450" s="1"/>
      <c r="FZ2450" s="1"/>
      <c r="GA2450" s="1"/>
      <c r="GB2450" s="1"/>
      <c r="GC2450" s="1"/>
      <c r="GD2450" s="1"/>
      <c r="GE2450" s="1"/>
      <c r="GF2450" s="1"/>
      <c r="GG2450" s="1"/>
      <c r="GH2450" s="1"/>
      <c r="GI2450" s="1"/>
      <c r="GJ2450" s="1"/>
      <c r="GK2450" s="1"/>
      <c r="GL2450" s="1"/>
      <c r="GM2450" s="1"/>
      <c r="GN2450" s="1"/>
      <c r="GO2450" s="1"/>
    </row>
    <row r="2451" spans="1:197" s="40" customFormat="1" x14ac:dyDescent="0.25">
      <c r="A2451" s="41"/>
      <c r="B2451" s="4"/>
      <c r="C2451" s="41"/>
      <c r="D2451" s="42"/>
      <c r="E2451" s="42"/>
      <c r="F2451" s="42"/>
      <c r="G2451" s="1"/>
      <c r="H2451" s="1"/>
      <c r="I2451" s="1"/>
      <c r="J2451" s="1"/>
      <c r="K2451" s="1"/>
      <c r="L2451" s="1"/>
      <c r="M2451" s="2"/>
      <c r="N2451" s="1"/>
      <c r="O2451" s="1"/>
      <c r="P2451" s="1"/>
      <c r="Q2451" s="1"/>
      <c r="R2451" s="1"/>
      <c r="S2451" s="1"/>
      <c r="T2451" s="1"/>
      <c r="U2451" s="1"/>
      <c r="V2451" s="1"/>
      <c r="W2451" s="1"/>
      <c r="X2451" s="1"/>
      <c r="Y2451" s="1"/>
      <c r="Z2451" s="1"/>
      <c r="AA2451" s="1"/>
      <c r="AB2451" s="1"/>
      <c r="AC2451" s="1"/>
      <c r="AD2451" s="1"/>
      <c r="AE2451" s="1"/>
      <c r="AF2451" s="1"/>
      <c r="AG2451" s="1"/>
      <c r="AH2451" s="1"/>
      <c r="AI2451" s="1"/>
      <c r="AJ2451" s="1"/>
      <c r="AK2451" s="1"/>
      <c r="AL2451" s="1"/>
      <c r="AM2451" s="1"/>
      <c r="AN2451" s="1"/>
      <c r="AO2451" s="1"/>
      <c r="AP2451" s="1"/>
      <c r="AQ2451" s="1"/>
      <c r="AR2451" s="1"/>
      <c r="AS2451" s="1"/>
      <c r="AT2451" s="1"/>
      <c r="AU2451" s="1"/>
      <c r="AV2451" s="1"/>
      <c r="AW2451" s="1"/>
      <c r="AX2451" s="1"/>
      <c r="AY2451" s="1"/>
      <c r="AZ2451" s="1"/>
      <c r="BA2451" s="1"/>
      <c r="BB2451" s="1"/>
      <c r="BC2451" s="1"/>
      <c r="BD2451" s="1"/>
      <c r="BE2451" s="1"/>
      <c r="BF2451" s="1"/>
      <c r="BG2451" s="1"/>
      <c r="BH2451" s="1"/>
      <c r="BI2451" s="1"/>
      <c r="BJ2451" s="1"/>
      <c r="BK2451" s="1"/>
      <c r="BL2451" s="1"/>
      <c r="BM2451" s="1"/>
      <c r="BN2451" s="1"/>
      <c r="BO2451" s="1"/>
      <c r="BP2451" s="1"/>
      <c r="BQ2451" s="1"/>
      <c r="BR2451" s="1"/>
      <c r="BS2451" s="1"/>
      <c r="BT2451" s="1"/>
      <c r="BU2451" s="1"/>
      <c r="BV2451" s="1"/>
      <c r="BW2451" s="1"/>
      <c r="BX2451" s="1"/>
      <c r="BY2451" s="1"/>
      <c r="BZ2451" s="1"/>
      <c r="CA2451" s="1"/>
      <c r="CB2451" s="1"/>
      <c r="CC2451" s="1"/>
      <c r="CD2451" s="1"/>
      <c r="CE2451" s="1"/>
      <c r="CF2451" s="1"/>
      <c r="CG2451" s="1"/>
      <c r="CH2451" s="1"/>
      <c r="CI2451" s="1"/>
      <c r="CJ2451" s="1"/>
      <c r="CK2451" s="1"/>
      <c r="CL2451" s="1"/>
      <c r="CM2451" s="1"/>
      <c r="CN2451" s="1"/>
      <c r="CO2451" s="1"/>
      <c r="CP2451" s="1"/>
      <c r="CQ2451" s="1"/>
      <c r="CR2451" s="1"/>
      <c r="CS2451" s="1"/>
      <c r="CT2451" s="1"/>
      <c r="CU2451" s="1"/>
      <c r="CV2451" s="1"/>
      <c r="CW2451" s="1"/>
      <c r="CX2451" s="1"/>
      <c r="CY2451" s="1"/>
      <c r="CZ2451" s="1"/>
      <c r="DA2451" s="1"/>
      <c r="DB2451" s="1"/>
      <c r="DC2451" s="1"/>
      <c r="DD2451" s="1"/>
      <c r="DE2451" s="1"/>
      <c r="DF2451" s="1"/>
      <c r="DG2451" s="1"/>
      <c r="DH2451" s="1"/>
      <c r="DI2451" s="1"/>
      <c r="DJ2451" s="1"/>
      <c r="DK2451" s="1"/>
      <c r="DL2451" s="1"/>
      <c r="DM2451" s="1"/>
      <c r="DN2451" s="1"/>
      <c r="DO2451" s="1"/>
      <c r="DP2451" s="1"/>
      <c r="DQ2451" s="1"/>
      <c r="DR2451" s="1"/>
      <c r="DS2451" s="1"/>
      <c r="DT2451" s="1"/>
      <c r="DU2451" s="1"/>
      <c r="DV2451" s="1"/>
      <c r="DW2451" s="1"/>
      <c r="DX2451" s="1"/>
      <c r="DY2451" s="1"/>
      <c r="DZ2451" s="1"/>
      <c r="EA2451" s="1"/>
      <c r="EB2451" s="1"/>
      <c r="EC2451" s="1"/>
      <c r="ED2451" s="1"/>
      <c r="EE2451" s="1"/>
      <c r="EF2451" s="1"/>
      <c r="EG2451" s="1"/>
      <c r="EH2451" s="1"/>
      <c r="EI2451" s="1"/>
      <c r="EJ2451" s="1"/>
      <c r="EK2451" s="1"/>
      <c r="EL2451" s="1"/>
      <c r="EM2451" s="1"/>
      <c r="EN2451" s="1"/>
      <c r="EO2451" s="1"/>
      <c r="EP2451" s="1"/>
      <c r="EQ2451" s="1"/>
      <c r="ER2451" s="1"/>
      <c r="ES2451" s="1"/>
      <c r="ET2451" s="1"/>
      <c r="EU2451" s="1"/>
      <c r="EV2451" s="1"/>
      <c r="EW2451" s="1"/>
      <c r="EX2451" s="1"/>
      <c r="EY2451" s="1"/>
      <c r="EZ2451" s="1"/>
      <c r="FA2451" s="1"/>
      <c r="FB2451" s="1"/>
      <c r="FC2451" s="1"/>
      <c r="FD2451" s="1"/>
      <c r="FE2451" s="1"/>
      <c r="FF2451" s="1"/>
      <c r="FG2451" s="1"/>
      <c r="FH2451" s="1"/>
      <c r="FI2451" s="1"/>
      <c r="FJ2451" s="1"/>
      <c r="FK2451" s="1"/>
      <c r="FL2451" s="1"/>
      <c r="FM2451" s="1"/>
      <c r="FN2451" s="1"/>
      <c r="FO2451" s="1"/>
      <c r="FP2451" s="1"/>
      <c r="FQ2451" s="1"/>
      <c r="FR2451" s="1"/>
      <c r="FS2451" s="1"/>
      <c r="FT2451" s="1"/>
      <c r="FU2451" s="1"/>
      <c r="FV2451" s="1"/>
      <c r="FW2451" s="1"/>
      <c r="FX2451" s="1"/>
      <c r="FY2451" s="1"/>
      <c r="FZ2451" s="1"/>
      <c r="GA2451" s="1"/>
      <c r="GB2451" s="1"/>
      <c r="GC2451" s="1"/>
      <c r="GD2451" s="1"/>
      <c r="GE2451" s="1"/>
      <c r="GF2451" s="1"/>
      <c r="GG2451" s="1"/>
      <c r="GH2451" s="1"/>
      <c r="GI2451" s="1"/>
      <c r="GJ2451" s="1"/>
      <c r="GK2451" s="1"/>
      <c r="GL2451" s="1"/>
      <c r="GM2451" s="1"/>
      <c r="GN2451" s="1"/>
      <c r="GO2451" s="1"/>
    </row>
    <row r="2452" spans="1:197" s="40" customFormat="1" x14ac:dyDescent="0.25">
      <c r="A2452" s="41"/>
      <c r="B2452" s="4"/>
      <c r="C2452" s="41"/>
      <c r="D2452" s="42"/>
      <c r="E2452" s="42"/>
      <c r="F2452" s="42"/>
      <c r="G2452" s="1"/>
      <c r="H2452" s="1"/>
      <c r="I2452" s="1"/>
      <c r="J2452" s="1"/>
      <c r="K2452" s="1"/>
      <c r="L2452" s="1"/>
      <c r="M2452" s="2"/>
      <c r="N2452" s="1"/>
      <c r="O2452" s="1"/>
      <c r="P2452" s="1"/>
      <c r="Q2452" s="1"/>
      <c r="R2452" s="1"/>
      <c r="S2452" s="1"/>
      <c r="T2452" s="1"/>
      <c r="U2452" s="1"/>
      <c r="V2452" s="1"/>
      <c r="W2452" s="1"/>
      <c r="X2452" s="1"/>
      <c r="Y2452" s="1"/>
      <c r="Z2452" s="1"/>
      <c r="AA2452" s="1"/>
      <c r="AB2452" s="1"/>
      <c r="AC2452" s="1"/>
      <c r="AD2452" s="1"/>
      <c r="AE2452" s="1"/>
      <c r="AF2452" s="1"/>
      <c r="AG2452" s="1"/>
      <c r="AH2452" s="1"/>
      <c r="AI2452" s="1"/>
      <c r="AJ2452" s="1"/>
      <c r="AK2452" s="1"/>
      <c r="AL2452" s="1"/>
      <c r="AM2452" s="1"/>
      <c r="AN2452" s="1"/>
      <c r="AO2452" s="1"/>
      <c r="AP2452" s="1"/>
      <c r="AQ2452" s="1"/>
      <c r="AR2452" s="1"/>
      <c r="AS2452" s="1"/>
      <c r="AT2452" s="1"/>
      <c r="AU2452" s="1"/>
      <c r="AV2452" s="1"/>
      <c r="AW2452" s="1"/>
      <c r="AX2452" s="1"/>
      <c r="AY2452" s="1"/>
      <c r="AZ2452" s="1"/>
      <c r="BA2452" s="1"/>
      <c r="BB2452" s="1"/>
      <c r="BC2452" s="1"/>
      <c r="BD2452" s="1"/>
      <c r="BE2452" s="1"/>
      <c r="BF2452" s="1"/>
      <c r="BG2452" s="1"/>
      <c r="BH2452" s="1"/>
      <c r="BI2452" s="1"/>
      <c r="BJ2452" s="1"/>
      <c r="BK2452" s="1"/>
      <c r="BL2452" s="1"/>
      <c r="BM2452" s="1"/>
      <c r="BN2452" s="1"/>
      <c r="BO2452" s="1"/>
      <c r="BP2452" s="1"/>
      <c r="BQ2452" s="1"/>
      <c r="BR2452" s="1"/>
      <c r="BS2452" s="1"/>
      <c r="BT2452" s="1"/>
      <c r="BU2452" s="1"/>
      <c r="BV2452" s="1"/>
      <c r="BW2452" s="1"/>
      <c r="BX2452" s="1"/>
      <c r="BY2452" s="1"/>
      <c r="BZ2452" s="1"/>
      <c r="CA2452" s="1"/>
      <c r="CB2452" s="1"/>
      <c r="CC2452" s="1"/>
      <c r="CD2452" s="1"/>
      <c r="CE2452" s="1"/>
      <c r="CF2452" s="1"/>
      <c r="CG2452" s="1"/>
      <c r="CH2452" s="1"/>
      <c r="CI2452" s="1"/>
      <c r="CJ2452" s="1"/>
      <c r="CK2452" s="1"/>
      <c r="CL2452" s="1"/>
      <c r="CM2452" s="1"/>
      <c r="CN2452" s="1"/>
      <c r="CO2452" s="1"/>
      <c r="CP2452" s="1"/>
      <c r="CQ2452" s="1"/>
      <c r="CR2452" s="1"/>
      <c r="CS2452" s="1"/>
      <c r="CT2452" s="1"/>
      <c r="CU2452" s="1"/>
      <c r="CV2452" s="1"/>
      <c r="CW2452" s="1"/>
      <c r="CX2452" s="1"/>
      <c r="CY2452" s="1"/>
      <c r="CZ2452" s="1"/>
      <c r="DA2452" s="1"/>
      <c r="DB2452" s="1"/>
      <c r="DC2452" s="1"/>
      <c r="DD2452" s="1"/>
      <c r="DE2452" s="1"/>
      <c r="DF2452" s="1"/>
      <c r="DG2452" s="1"/>
      <c r="DH2452" s="1"/>
      <c r="DI2452" s="1"/>
      <c r="DJ2452" s="1"/>
      <c r="DK2452" s="1"/>
      <c r="DL2452" s="1"/>
      <c r="DM2452" s="1"/>
      <c r="DN2452" s="1"/>
      <c r="DO2452" s="1"/>
      <c r="DP2452" s="1"/>
      <c r="DQ2452" s="1"/>
      <c r="DR2452" s="1"/>
      <c r="DS2452" s="1"/>
      <c r="DT2452" s="1"/>
      <c r="DU2452" s="1"/>
      <c r="DV2452" s="1"/>
      <c r="DW2452" s="1"/>
      <c r="DX2452" s="1"/>
      <c r="DY2452" s="1"/>
      <c r="DZ2452" s="1"/>
      <c r="EA2452" s="1"/>
      <c r="EB2452" s="1"/>
      <c r="EC2452" s="1"/>
      <c r="ED2452" s="1"/>
      <c r="EE2452" s="1"/>
      <c r="EF2452" s="1"/>
      <c r="EG2452" s="1"/>
      <c r="EH2452" s="1"/>
      <c r="EI2452" s="1"/>
      <c r="EJ2452" s="1"/>
      <c r="EK2452" s="1"/>
      <c r="EL2452" s="1"/>
      <c r="EM2452" s="1"/>
      <c r="EN2452" s="1"/>
      <c r="EO2452" s="1"/>
      <c r="EP2452" s="1"/>
      <c r="EQ2452" s="1"/>
      <c r="ER2452" s="1"/>
      <c r="ES2452" s="1"/>
      <c r="ET2452" s="1"/>
      <c r="EU2452" s="1"/>
      <c r="EV2452" s="1"/>
      <c r="EW2452" s="1"/>
      <c r="EX2452" s="1"/>
      <c r="EY2452" s="1"/>
      <c r="EZ2452" s="1"/>
      <c r="FA2452" s="1"/>
      <c r="FB2452" s="1"/>
      <c r="FC2452" s="1"/>
      <c r="FD2452" s="1"/>
      <c r="FE2452" s="1"/>
      <c r="FF2452" s="1"/>
      <c r="FG2452" s="1"/>
      <c r="FH2452" s="1"/>
      <c r="FI2452" s="1"/>
      <c r="FJ2452" s="1"/>
      <c r="FK2452" s="1"/>
      <c r="FL2452" s="1"/>
      <c r="FM2452" s="1"/>
      <c r="FN2452" s="1"/>
      <c r="FO2452" s="1"/>
      <c r="FP2452" s="1"/>
      <c r="FQ2452" s="1"/>
      <c r="FR2452" s="1"/>
      <c r="FS2452" s="1"/>
      <c r="FT2452" s="1"/>
      <c r="FU2452" s="1"/>
      <c r="FV2452" s="1"/>
      <c r="FW2452" s="1"/>
      <c r="FX2452" s="1"/>
      <c r="FY2452" s="1"/>
      <c r="FZ2452" s="1"/>
      <c r="GA2452" s="1"/>
      <c r="GB2452" s="1"/>
      <c r="GC2452" s="1"/>
      <c r="GD2452" s="1"/>
      <c r="GE2452" s="1"/>
      <c r="GF2452" s="1"/>
      <c r="GG2452" s="1"/>
      <c r="GH2452" s="1"/>
      <c r="GI2452" s="1"/>
      <c r="GJ2452" s="1"/>
      <c r="GK2452" s="1"/>
      <c r="GL2452" s="1"/>
      <c r="GM2452" s="1"/>
      <c r="GN2452" s="1"/>
      <c r="GO2452" s="1"/>
    </row>
    <row r="2453" spans="1:197" s="40" customFormat="1" x14ac:dyDescent="0.25">
      <c r="A2453" s="41"/>
      <c r="B2453" s="4"/>
      <c r="C2453" s="41"/>
      <c r="D2453" s="42"/>
      <c r="E2453" s="42"/>
      <c r="F2453" s="42"/>
      <c r="G2453" s="1"/>
      <c r="H2453" s="1"/>
      <c r="I2453" s="1"/>
      <c r="J2453" s="1"/>
      <c r="K2453" s="1"/>
      <c r="L2453" s="1"/>
      <c r="M2453" s="2"/>
      <c r="N2453" s="1"/>
      <c r="O2453" s="1"/>
      <c r="P2453" s="1"/>
      <c r="Q2453" s="1"/>
      <c r="R2453" s="1"/>
      <c r="S2453" s="1"/>
      <c r="T2453" s="1"/>
      <c r="U2453" s="1"/>
      <c r="V2453" s="1"/>
      <c r="W2453" s="1"/>
      <c r="X2453" s="1"/>
      <c r="Y2453" s="1"/>
      <c r="Z2453" s="1"/>
      <c r="AA2453" s="1"/>
      <c r="AB2453" s="1"/>
      <c r="AC2453" s="1"/>
      <c r="AD2453" s="1"/>
      <c r="AE2453" s="1"/>
      <c r="AF2453" s="1"/>
      <c r="AG2453" s="1"/>
      <c r="AH2453" s="1"/>
      <c r="AI2453" s="1"/>
      <c r="AJ2453" s="1"/>
      <c r="AK2453" s="1"/>
      <c r="AL2453" s="1"/>
      <c r="AM2453" s="1"/>
      <c r="AN2453" s="1"/>
      <c r="AO2453" s="1"/>
      <c r="AP2453" s="1"/>
      <c r="AQ2453" s="1"/>
      <c r="AR2453" s="1"/>
      <c r="AS2453" s="1"/>
      <c r="AT2453" s="1"/>
      <c r="AU2453" s="1"/>
      <c r="AV2453" s="1"/>
      <c r="AW2453" s="1"/>
      <c r="AX2453" s="1"/>
      <c r="AY2453" s="1"/>
      <c r="AZ2453" s="1"/>
      <c r="BA2453" s="1"/>
      <c r="BB2453" s="1"/>
      <c r="BC2453" s="1"/>
      <c r="BD2453" s="1"/>
      <c r="BE2453" s="1"/>
      <c r="BF2453" s="1"/>
      <c r="BG2453" s="1"/>
      <c r="BH2453" s="1"/>
      <c r="BI2453" s="1"/>
      <c r="BJ2453" s="1"/>
      <c r="BK2453" s="1"/>
      <c r="BL2453" s="1"/>
      <c r="BM2453" s="1"/>
      <c r="BN2453" s="1"/>
      <c r="BO2453" s="1"/>
      <c r="BP2453" s="1"/>
      <c r="BQ2453" s="1"/>
      <c r="BR2453" s="1"/>
      <c r="BS2453" s="1"/>
      <c r="BT2453" s="1"/>
      <c r="BU2453" s="1"/>
      <c r="BV2453" s="1"/>
      <c r="BW2453" s="1"/>
      <c r="BX2453" s="1"/>
      <c r="BY2453" s="1"/>
      <c r="BZ2453" s="1"/>
      <c r="CA2453" s="1"/>
      <c r="CB2453" s="1"/>
      <c r="CC2453" s="1"/>
      <c r="CD2453" s="1"/>
      <c r="CE2453" s="1"/>
      <c r="CF2453" s="1"/>
      <c r="CG2453" s="1"/>
      <c r="CH2453" s="1"/>
      <c r="CI2453" s="1"/>
      <c r="CJ2453" s="1"/>
      <c r="CK2453" s="1"/>
      <c r="CL2453" s="1"/>
      <c r="CM2453" s="1"/>
      <c r="CN2453" s="1"/>
      <c r="CO2453" s="1"/>
      <c r="CP2453" s="1"/>
      <c r="CQ2453" s="1"/>
      <c r="CR2453" s="1"/>
      <c r="CS2453" s="1"/>
      <c r="CT2453" s="1"/>
      <c r="CU2453" s="1"/>
      <c r="CV2453" s="1"/>
      <c r="CW2453" s="1"/>
      <c r="CX2453" s="1"/>
      <c r="CY2453" s="1"/>
      <c r="CZ2453" s="1"/>
      <c r="DA2453" s="1"/>
      <c r="DB2453" s="1"/>
      <c r="DC2453" s="1"/>
      <c r="DD2453" s="1"/>
      <c r="DE2453" s="1"/>
      <c r="DF2453" s="1"/>
      <c r="DG2453" s="1"/>
      <c r="DH2453" s="1"/>
      <c r="DI2453" s="1"/>
      <c r="DJ2453" s="1"/>
      <c r="DK2453" s="1"/>
      <c r="DL2453" s="1"/>
      <c r="DM2453" s="1"/>
      <c r="DN2453" s="1"/>
      <c r="DO2453" s="1"/>
      <c r="DP2453" s="1"/>
      <c r="DQ2453" s="1"/>
      <c r="DR2453" s="1"/>
      <c r="DS2453" s="1"/>
      <c r="DT2453" s="1"/>
      <c r="DU2453" s="1"/>
      <c r="DV2453" s="1"/>
      <c r="DW2453" s="1"/>
      <c r="DX2453" s="1"/>
      <c r="DY2453" s="1"/>
      <c r="DZ2453" s="1"/>
      <c r="EA2453" s="1"/>
      <c r="EB2453" s="1"/>
      <c r="EC2453" s="1"/>
      <c r="ED2453" s="1"/>
      <c r="EE2453" s="1"/>
      <c r="EF2453" s="1"/>
      <c r="EG2453" s="1"/>
      <c r="EH2453" s="1"/>
      <c r="EI2453" s="1"/>
      <c r="EJ2453" s="1"/>
      <c r="EK2453" s="1"/>
      <c r="EL2453" s="1"/>
      <c r="EM2453" s="1"/>
      <c r="EN2453" s="1"/>
      <c r="EO2453" s="1"/>
      <c r="EP2453" s="1"/>
      <c r="EQ2453" s="1"/>
      <c r="ER2453" s="1"/>
      <c r="ES2453" s="1"/>
      <c r="ET2453" s="1"/>
      <c r="EU2453" s="1"/>
      <c r="EV2453" s="1"/>
      <c r="EW2453" s="1"/>
      <c r="EX2453" s="1"/>
      <c r="EY2453" s="1"/>
      <c r="EZ2453" s="1"/>
      <c r="FA2453" s="1"/>
      <c r="FB2453" s="1"/>
      <c r="FC2453" s="1"/>
      <c r="FD2453" s="1"/>
      <c r="FE2453" s="1"/>
      <c r="FF2453" s="1"/>
      <c r="FG2453" s="1"/>
      <c r="FH2453" s="1"/>
      <c r="FI2453" s="1"/>
      <c r="FJ2453" s="1"/>
      <c r="FK2453" s="1"/>
      <c r="FL2453" s="1"/>
      <c r="FM2453" s="1"/>
      <c r="FN2453" s="1"/>
      <c r="FO2453" s="1"/>
      <c r="FP2453" s="1"/>
      <c r="FQ2453" s="1"/>
      <c r="FR2453" s="1"/>
      <c r="FS2453" s="1"/>
      <c r="FT2453" s="1"/>
      <c r="FU2453" s="1"/>
      <c r="FV2453" s="1"/>
      <c r="FW2453" s="1"/>
      <c r="FX2453" s="1"/>
      <c r="FY2453" s="1"/>
      <c r="FZ2453" s="1"/>
      <c r="GA2453" s="1"/>
      <c r="GB2453" s="1"/>
      <c r="GC2453" s="1"/>
      <c r="GD2453" s="1"/>
      <c r="GE2453" s="1"/>
      <c r="GF2453" s="1"/>
      <c r="GG2453" s="1"/>
      <c r="GH2453" s="1"/>
      <c r="GI2453" s="1"/>
      <c r="GJ2453" s="1"/>
      <c r="GK2453" s="1"/>
      <c r="GL2453" s="1"/>
      <c r="GM2453" s="1"/>
      <c r="GN2453" s="1"/>
      <c r="GO2453" s="1"/>
    </row>
    <row r="2454" spans="1:197" s="40" customFormat="1" x14ac:dyDescent="0.25">
      <c r="A2454" s="41"/>
      <c r="B2454" s="4"/>
      <c r="C2454" s="41"/>
      <c r="D2454" s="42"/>
      <c r="E2454" s="42"/>
      <c r="F2454" s="42"/>
      <c r="G2454" s="1"/>
      <c r="H2454" s="1"/>
      <c r="I2454" s="1"/>
      <c r="J2454" s="1"/>
      <c r="K2454" s="1"/>
      <c r="L2454" s="1"/>
      <c r="M2454" s="2"/>
      <c r="N2454" s="1"/>
      <c r="O2454" s="1"/>
      <c r="P2454" s="1"/>
      <c r="Q2454" s="1"/>
      <c r="R2454" s="1"/>
      <c r="S2454" s="1"/>
      <c r="T2454" s="1"/>
      <c r="U2454" s="1"/>
      <c r="V2454" s="1"/>
      <c r="W2454" s="1"/>
      <c r="X2454" s="1"/>
      <c r="Y2454" s="1"/>
      <c r="Z2454" s="1"/>
      <c r="AA2454" s="1"/>
      <c r="AB2454" s="1"/>
      <c r="AC2454" s="1"/>
      <c r="AD2454" s="1"/>
      <c r="AE2454" s="1"/>
      <c r="AF2454" s="1"/>
      <c r="AG2454" s="1"/>
      <c r="AH2454" s="1"/>
      <c r="AI2454" s="1"/>
      <c r="AJ2454" s="1"/>
      <c r="AK2454" s="1"/>
      <c r="AL2454" s="1"/>
      <c r="AM2454" s="1"/>
      <c r="AN2454" s="1"/>
      <c r="AO2454" s="1"/>
      <c r="AP2454" s="1"/>
      <c r="AQ2454" s="1"/>
      <c r="AR2454" s="1"/>
      <c r="AS2454" s="1"/>
      <c r="AT2454" s="1"/>
      <c r="AU2454" s="1"/>
      <c r="AV2454" s="1"/>
      <c r="AW2454" s="1"/>
      <c r="AX2454" s="1"/>
      <c r="AY2454" s="1"/>
      <c r="AZ2454" s="1"/>
      <c r="BA2454" s="1"/>
      <c r="BB2454" s="1"/>
      <c r="BC2454" s="1"/>
      <c r="BD2454" s="1"/>
      <c r="BE2454" s="1"/>
      <c r="BF2454" s="1"/>
      <c r="BG2454" s="1"/>
      <c r="BH2454" s="1"/>
      <c r="BI2454" s="1"/>
      <c r="BJ2454" s="1"/>
      <c r="BK2454" s="1"/>
      <c r="BL2454" s="1"/>
      <c r="BM2454" s="1"/>
      <c r="BN2454" s="1"/>
      <c r="BO2454" s="1"/>
      <c r="BP2454" s="1"/>
      <c r="BQ2454" s="1"/>
      <c r="BR2454" s="1"/>
      <c r="BS2454" s="1"/>
      <c r="BT2454" s="1"/>
      <c r="BU2454" s="1"/>
      <c r="BV2454" s="1"/>
      <c r="BW2454" s="1"/>
      <c r="BX2454" s="1"/>
      <c r="BY2454" s="1"/>
      <c r="BZ2454" s="1"/>
      <c r="CA2454" s="1"/>
      <c r="CB2454" s="1"/>
      <c r="CC2454" s="1"/>
      <c r="CD2454" s="1"/>
      <c r="CE2454" s="1"/>
      <c r="CF2454" s="1"/>
      <c r="CG2454" s="1"/>
      <c r="CH2454" s="1"/>
      <c r="CI2454" s="1"/>
      <c r="CJ2454" s="1"/>
      <c r="CK2454" s="1"/>
      <c r="CL2454" s="1"/>
      <c r="CM2454" s="1"/>
      <c r="CN2454" s="1"/>
      <c r="CO2454" s="1"/>
      <c r="CP2454" s="1"/>
      <c r="CQ2454" s="1"/>
      <c r="CR2454" s="1"/>
      <c r="CS2454" s="1"/>
      <c r="CT2454" s="1"/>
      <c r="CU2454" s="1"/>
      <c r="CV2454" s="1"/>
      <c r="CW2454" s="1"/>
      <c r="CX2454" s="1"/>
      <c r="CY2454" s="1"/>
      <c r="CZ2454" s="1"/>
      <c r="DA2454" s="1"/>
      <c r="DB2454" s="1"/>
      <c r="DC2454" s="1"/>
      <c r="DD2454" s="1"/>
      <c r="DE2454" s="1"/>
      <c r="DF2454" s="1"/>
      <c r="DG2454" s="1"/>
      <c r="DH2454" s="1"/>
      <c r="DI2454" s="1"/>
      <c r="DJ2454" s="1"/>
      <c r="DK2454" s="1"/>
      <c r="DL2454" s="1"/>
      <c r="DM2454" s="1"/>
      <c r="DN2454" s="1"/>
      <c r="DO2454" s="1"/>
      <c r="DP2454" s="1"/>
      <c r="DQ2454" s="1"/>
      <c r="DR2454" s="1"/>
      <c r="DS2454" s="1"/>
      <c r="DT2454" s="1"/>
      <c r="DU2454" s="1"/>
      <c r="DV2454" s="1"/>
      <c r="DW2454" s="1"/>
      <c r="DX2454" s="1"/>
      <c r="DY2454" s="1"/>
      <c r="DZ2454" s="1"/>
      <c r="EA2454" s="1"/>
      <c r="EB2454" s="1"/>
      <c r="EC2454" s="1"/>
      <c r="ED2454" s="1"/>
      <c r="EE2454" s="1"/>
      <c r="EF2454" s="1"/>
      <c r="EG2454" s="1"/>
      <c r="EH2454" s="1"/>
      <c r="EI2454" s="1"/>
      <c r="EJ2454" s="1"/>
      <c r="EK2454" s="1"/>
      <c r="EL2454" s="1"/>
      <c r="EM2454" s="1"/>
      <c r="EN2454" s="1"/>
      <c r="EO2454" s="1"/>
      <c r="EP2454" s="1"/>
      <c r="EQ2454" s="1"/>
      <c r="ER2454" s="1"/>
      <c r="ES2454" s="1"/>
      <c r="ET2454" s="1"/>
      <c r="EU2454" s="1"/>
      <c r="EV2454" s="1"/>
      <c r="EW2454" s="1"/>
      <c r="EX2454" s="1"/>
      <c r="EY2454" s="1"/>
      <c r="EZ2454" s="1"/>
      <c r="FA2454" s="1"/>
      <c r="FB2454" s="1"/>
      <c r="FC2454" s="1"/>
      <c r="FD2454" s="1"/>
      <c r="FE2454" s="1"/>
      <c r="FF2454" s="1"/>
      <c r="FG2454" s="1"/>
      <c r="FH2454" s="1"/>
      <c r="FI2454" s="1"/>
      <c r="FJ2454" s="1"/>
      <c r="FK2454" s="1"/>
      <c r="FL2454" s="1"/>
      <c r="FM2454" s="1"/>
      <c r="FN2454" s="1"/>
      <c r="FO2454" s="1"/>
      <c r="FP2454" s="1"/>
      <c r="FQ2454" s="1"/>
      <c r="FR2454" s="1"/>
      <c r="FS2454" s="1"/>
      <c r="FT2454" s="1"/>
      <c r="FU2454" s="1"/>
      <c r="FV2454" s="1"/>
      <c r="FW2454" s="1"/>
      <c r="FX2454" s="1"/>
      <c r="FY2454" s="1"/>
      <c r="FZ2454" s="1"/>
      <c r="GA2454" s="1"/>
      <c r="GB2454" s="1"/>
      <c r="GC2454" s="1"/>
      <c r="GD2454" s="1"/>
      <c r="GE2454" s="1"/>
      <c r="GF2454" s="1"/>
      <c r="GG2454" s="1"/>
      <c r="GH2454" s="1"/>
      <c r="GI2454" s="1"/>
      <c r="GJ2454" s="1"/>
      <c r="GK2454" s="1"/>
      <c r="GL2454" s="1"/>
      <c r="GM2454" s="1"/>
      <c r="GN2454" s="1"/>
      <c r="GO2454" s="1"/>
    </row>
    <row r="2455" spans="1:197" s="40" customFormat="1" x14ac:dyDescent="0.25">
      <c r="A2455" s="41"/>
      <c r="B2455" s="4"/>
      <c r="C2455" s="41"/>
      <c r="D2455" s="42"/>
      <c r="E2455" s="42"/>
      <c r="F2455" s="42"/>
      <c r="G2455" s="1"/>
      <c r="H2455" s="1"/>
      <c r="I2455" s="1"/>
      <c r="J2455" s="1"/>
      <c r="K2455" s="1"/>
      <c r="L2455" s="1"/>
      <c r="M2455" s="2"/>
      <c r="N2455" s="1"/>
      <c r="O2455" s="1"/>
      <c r="P2455" s="1"/>
      <c r="Q2455" s="1"/>
      <c r="R2455" s="1"/>
      <c r="S2455" s="1"/>
      <c r="T2455" s="1"/>
      <c r="U2455" s="1"/>
      <c r="V2455" s="1"/>
      <c r="W2455" s="1"/>
      <c r="X2455" s="1"/>
      <c r="Y2455" s="1"/>
      <c r="Z2455" s="1"/>
      <c r="AA2455" s="1"/>
      <c r="AB2455" s="1"/>
      <c r="AC2455" s="1"/>
      <c r="AD2455" s="1"/>
      <c r="AE2455" s="1"/>
      <c r="AF2455" s="1"/>
      <c r="AG2455" s="1"/>
      <c r="AH2455" s="1"/>
      <c r="AI2455" s="1"/>
      <c r="AJ2455" s="1"/>
      <c r="AK2455" s="1"/>
      <c r="AL2455" s="1"/>
      <c r="AM2455" s="1"/>
      <c r="AN2455" s="1"/>
      <c r="AO2455" s="1"/>
      <c r="AP2455" s="1"/>
      <c r="AQ2455" s="1"/>
      <c r="AR2455" s="1"/>
      <c r="AS2455" s="1"/>
      <c r="AT2455" s="1"/>
      <c r="AU2455" s="1"/>
      <c r="AV2455" s="1"/>
      <c r="AW2455" s="1"/>
      <c r="AX2455" s="1"/>
      <c r="AY2455" s="1"/>
      <c r="AZ2455" s="1"/>
      <c r="BA2455" s="1"/>
      <c r="BB2455" s="1"/>
      <c r="BC2455" s="1"/>
      <c r="BD2455" s="1"/>
      <c r="BE2455" s="1"/>
      <c r="BF2455" s="1"/>
      <c r="BG2455" s="1"/>
      <c r="BH2455" s="1"/>
      <c r="BI2455" s="1"/>
      <c r="BJ2455" s="1"/>
      <c r="BK2455" s="1"/>
      <c r="BL2455" s="1"/>
      <c r="BM2455" s="1"/>
      <c r="BN2455" s="1"/>
      <c r="BO2455" s="1"/>
      <c r="BP2455" s="1"/>
      <c r="BQ2455" s="1"/>
      <c r="BR2455" s="1"/>
      <c r="BS2455" s="1"/>
      <c r="BT2455" s="1"/>
      <c r="BU2455" s="1"/>
      <c r="BV2455" s="1"/>
      <c r="BW2455" s="1"/>
      <c r="BX2455" s="1"/>
      <c r="BY2455" s="1"/>
      <c r="BZ2455" s="1"/>
      <c r="CA2455" s="1"/>
      <c r="CB2455" s="1"/>
      <c r="CC2455" s="1"/>
      <c r="CD2455" s="1"/>
      <c r="CE2455" s="1"/>
      <c r="CF2455" s="1"/>
      <c r="CG2455" s="1"/>
      <c r="CH2455" s="1"/>
      <c r="CI2455" s="1"/>
      <c r="CJ2455" s="1"/>
      <c r="CK2455" s="1"/>
      <c r="CL2455" s="1"/>
      <c r="CM2455" s="1"/>
      <c r="CN2455" s="1"/>
      <c r="CO2455" s="1"/>
      <c r="CP2455" s="1"/>
      <c r="CQ2455" s="1"/>
      <c r="CR2455" s="1"/>
      <c r="CS2455" s="1"/>
      <c r="CT2455" s="1"/>
      <c r="CU2455" s="1"/>
      <c r="CV2455" s="1"/>
      <c r="CW2455" s="1"/>
      <c r="CX2455" s="1"/>
      <c r="CY2455" s="1"/>
      <c r="CZ2455" s="1"/>
      <c r="DA2455" s="1"/>
      <c r="DB2455" s="1"/>
      <c r="DC2455" s="1"/>
      <c r="DD2455" s="1"/>
      <c r="DE2455" s="1"/>
      <c r="DF2455" s="1"/>
      <c r="DG2455" s="1"/>
      <c r="DH2455" s="1"/>
      <c r="DI2455" s="1"/>
      <c r="DJ2455" s="1"/>
      <c r="DK2455" s="1"/>
      <c r="DL2455" s="1"/>
      <c r="DM2455" s="1"/>
      <c r="DN2455" s="1"/>
      <c r="DO2455" s="1"/>
      <c r="DP2455" s="1"/>
      <c r="DQ2455" s="1"/>
      <c r="DR2455" s="1"/>
      <c r="DS2455" s="1"/>
      <c r="DT2455" s="1"/>
      <c r="DU2455" s="1"/>
      <c r="DV2455" s="1"/>
      <c r="DW2455" s="1"/>
      <c r="DX2455" s="1"/>
      <c r="DY2455" s="1"/>
      <c r="DZ2455" s="1"/>
      <c r="EA2455" s="1"/>
      <c r="EB2455" s="1"/>
      <c r="EC2455" s="1"/>
      <c r="ED2455" s="1"/>
      <c r="EE2455" s="1"/>
      <c r="EF2455" s="1"/>
      <c r="EG2455" s="1"/>
      <c r="EH2455" s="1"/>
      <c r="EI2455" s="1"/>
      <c r="EJ2455" s="1"/>
      <c r="EK2455" s="1"/>
      <c r="EL2455" s="1"/>
      <c r="EM2455" s="1"/>
      <c r="EN2455" s="1"/>
      <c r="EO2455" s="1"/>
      <c r="EP2455" s="1"/>
      <c r="EQ2455" s="1"/>
      <c r="ER2455" s="1"/>
      <c r="ES2455" s="1"/>
      <c r="ET2455" s="1"/>
      <c r="EU2455" s="1"/>
      <c r="EV2455" s="1"/>
      <c r="EW2455" s="1"/>
      <c r="EX2455" s="1"/>
      <c r="EY2455" s="1"/>
      <c r="EZ2455" s="1"/>
      <c r="FA2455" s="1"/>
      <c r="FB2455" s="1"/>
      <c r="FC2455" s="1"/>
      <c r="FD2455" s="1"/>
      <c r="FE2455" s="1"/>
      <c r="FF2455" s="1"/>
      <c r="FG2455" s="1"/>
      <c r="FH2455" s="1"/>
      <c r="FI2455" s="1"/>
      <c r="FJ2455" s="1"/>
      <c r="FK2455" s="1"/>
      <c r="FL2455" s="1"/>
      <c r="FM2455" s="1"/>
      <c r="FN2455" s="1"/>
      <c r="FO2455" s="1"/>
      <c r="FP2455" s="1"/>
      <c r="FQ2455" s="1"/>
      <c r="FR2455" s="1"/>
      <c r="FS2455" s="1"/>
      <c r="FT2455" s="1"/>
      <c r="FU2455" s="1"/>
      <c r="FV2455" s="1"/>
      <c r="FW2455" s="1"/>
      <c r="FX2455" s="1"/>
      <c r="FY2455" s="1"/>
      <c r="FZ2455" s="1"/>
      <c r="GA2455" s="1"/>
      <c r="GB2455" s="1"/>
      <c r="GC2455" s="1"/>
      <c r="GD2455" s="1"/>
      <c r="GE2455" s="1"/>
      <c r="GF2455" s="1"/>
      <c r="GG2455" s="1"/>
      <c r="GH2455" s="1"/>
      <c r="GI2455" s="1"/>
      <c r="GJ2455" s="1"/>
      <c r="GK2455" s="1"/>
      <c r="GL2455" s="1"/>
      <c r="GM2455" s="1"/>
      <c r="GN2455" s="1"/>
      <c r="GO2455" s="1"/>
    </row>
    <row r="2456" spans="1:197" s="40" customFormat="1" x14ac:dyDescent="0.25">
      <c r="A2456" s="41"/>
      <c r="B2456" s="4"/>
      <c r="C2456" s="41"/>
      <c r="D2456" s="42"/>
      <c r="E2456" s="42"/>
      <c r="F2456" s="42"/>
      <c r="G2456" s="1"/>
      <c r="H2456" s="1"/>
      <c r="I2456" s="1"/>
      <c r="J2456" s="1"/>
      <c r="K2456" s="1"/>
      <c r="L2456" s="1"/>
      <c r="M2456" s="2"/>
      <c r="N2456" s="1"/>
      <c r="O2456" s="1"/>
      <c r="P2456" s="1"/>
      <c r="Q2456" s="1"/>
      <c r="R2456" s="1"/>
      <c r="S2456" s="1"/>
      <c r="T2456" s="1"/>
      <c r="U2456" s="1"/>
      <c r="V2456" s="1"/>
      <c r="W2456" s="1"/>
      <c r="X2456" s="1"/>
      <c r="Y2456" s="1"/>
      <c r="Z2456" s="1"/>
      <c r="AA2456" s="1"/>
      <c r="AB2456" s="1"/>
      <c r="AC2456" s="1"/>
      <c r="AD2456" s="1"/>
      <c r="AE2456" s="1"/>
      <c r="AF2456" s="1"/>
      <c r="AG2456" s="1"/>
      <c r="AH2456" s="1"/>
      <c r="AI2456" s="1"/>
      <c r="AJ2456" s="1"/>
      <c r="AK2456" s="1"/>
      <c r="AL2456" s="1"/>
      <c r="AM2456" s="1"/>
      <c r="AN2456" s="1"/>
      <c r="AO2456" s="1"/>
      <c r="AP2456" s="1"/>
      <c r="AQ2456" s="1"/>
      <c r="AR2456" s="1"/>
      <c r="AS2456" s="1"/>
      <c r="AT2456" s="1"/>
      <c r="AU2456" s="1"/>
      <c r="AV2456" s="1"/>
      <c r="AW2456" s="1"/>
      <c r="AX2456" s="1"/>
      <c r="AY2456" s="1"/>
      <c r="AZ2456" s="1"/>
      <c r="BA2456" s="1"/>
      <c r="BB2456" s="1"/>
      <c r="BC2456" s="1"/>
      <c r="BD2456" s="1"/>
      <c r="BE2456" s="1"/>
      <c r="BF2456" s="1"/>
      <c r="BG2456" s="1"/>
      <c r="BH2456" s="1"/>
      <c r="BI2456" s="1"/>
      <c r="BJ2456" s="1"/>
      <c r="BK2456" s="1"/>
      <c r="BL2456" s="1"/>
      <c r="BM2456" s="1"/>
      <c r="BN2456" s="1"/>
      <c r="BO2456" s="1"/>
      <c r="BP2456" s="1"/>
      <c r="BQ2456" s="1"/>
      <c r="BR2456" s="1"/>
      <c r="BS2456" s="1"/>
      <c r="BT2456" s="1"/>
      <c r="BU2456" s="1"/>
      <c r="BV2456" s="1"/>
      <c r="BW2456" s="1"/>
      <c r="BX2456" s="1"/>
      <c r="BY2456" s="1"/>
      <c r="BZ2456" s="1"/>
      <c r="CA2456" s="1"/>
      <c r="CB2456" s="1"/>
      <c r="CC2456" s="1"/>
      <c r="CD2456" s="1"/>
      <c r="CE2456" s="1"/>
      <c r="CF2456" s="1"/>
      <c r="CG2456" s="1"/>
      <c r="CH2456" s="1"/>
      <c r="CI2456" s="1"/>
      <c r="CJ2456" s="1"/>
      <c r="CK2456" s="1"/>
      <c r="CL2456" s="1"/>
      <c r="CM2456" s="1"/>
      <c r="CN2456" s="1"/>
      <c r="CO2456" s="1"/>
      <c r="CP2456" s="1"/>
      <c r="CQ2456" s="1"/>
      <c r="CR2456" s="1"/>
      <c r="CS2456" s="1"/>
      <c r="CT2456" s="1"/>
      <c r="CU2456" s="1"/>
      <c r="CV2456" s="1"/>
      <c r="CW2456" s="1"/>
      <c r="CX2456" s="1"/>
      <c r="CY2456" s="1"/>
      <c r="CZ2456" s="1"/>
      <c r="DA2456" s="1"/>
      <c r="DB2456" s="1"/>
      <c r="DC2456" s="1"/>
      <c r="DD2456" s="1"/>
      <c r="DE2456" s="1"/>
      <c r="DF2456" s="1"/>
      <c r="DG2456" s="1"/>
      <c r="DH2456" s="1"/>
      <c r="DI2456" s="1"/>
      <c r="DJ2456" s="1"/>
      <c r="DK2456" s="1"/>
      <c r="DL2456" s="1"/>
      <c r="DM2456" s="1"/>
      <c r="DN2456" s="1"/>
      <c r="DO2456" s="1"/>
      <c r="DP2456" s="1"/>
      <c r="DQ2456" s="1"/>
      <c r="DR2456" s="1"/>
      <c r="DS2456" s="1"/>
      <c r="DT2456" s="1"/>
      <c r="DU2456" s="1"/>
      <c r="DV2456" s="1"/>
      <c r="DW2456" s="1"/>
      <c r="DX2456" s="1"/>
      <c r="DY2456" s="1"/>
      <c r="DZ2456" s="1"/>
      <c r="EA2456" s="1"/>
      <c r="EB2456" s="1"/>
      <c r="EC2456" s="1"/>
      <c r="ED2456" s="1"/>
      <c r="EE2456" s="1"/>
      <c r="EF2456" s="1"/>
      <c r="EG2456" s="1"/>
      <c r="EH2456" s="1"/>
      <c r="EI2456" s="1"/>
      <c r="EJ2456" s="1"/>
      <c r="EK2456" s="1"/>
      <c r="EL2456" s="1"/>
      <c r="EM2456" s="1"/>
      <c r="EN2456" s="1"/>
      <c r="EO2456" s="1"/>
      <c r="EP2456" s="1"/>
      <c r="EQ2456" s="1"/>
      <c r="ER2456" s="1"/>
      <c r="ES2456" s="1"/>
      <c r="ET2456" s="1"/>
      <c r="EU2456" s="1"/>
      <c r="EV2456" s="1"/>
      <c r="EW2456" s="1"/>
      <c r="EX2456" s="1"/>
      <c r="EY2456" s="1"/>
      <c r="EZ2456" s="1"/>
      <c r="FA2456" s="1"/>
      <c r="FB2456" s="1"/>
      <c r="FC2456" s="1"/>
      <c r="FD2456" s="1"/>
      <c r="FE2456" s="1"/>
      <c r="FF2456" s="1"/>
      <c r="FG2456" s="1"/>
      <c r="FH2456" s="1"/>
      <c r="FI2456" s="1"/>
      <c r="FJ2456" s="1"/>
      <c r="FK2456" s="1"/>
      <c r="FL2456" s="1"/>
      <c r="FM2456" s="1"/>
      <c r="FN2456" s="1"/>
      <c r="FO2456" s="1"/>
      <c r="FP2456" s="1"/>
      <c r="FQ2456" s="1"/>
      <c r="FR2456" s="1"/>
      <c r="FS2456" s="1"/>
      <c r="FT2456" s="1"/>
      <c r="FU2456" s="1"/>
      <c r="FV2456" s="1"/>
      <c r="FW2456" s="1"/>
      <c r="FX2456" s="1"/>
      <c r="FY2456" s="1"/>
      <c r="FZ2456" s="1"/>
      <c r="GA2456" s="1"/>
      <c r="GB2456" s="1"/>
      <c r="GC2456" s="1"/>
      <c r="GD2456" s="1"/>
      <c r="GE2456" s="1"/>
      <c r="GF2456" s="1"/>
      <c r="GG2456" s="1"/>
      <c r="GH2456" s="1"/>
      <c r="GI2456" s="1"/>
      <c r="GJ2456" s="1"/>
      <c r="GK2456" s="1"/>
      <c r="GL2456" s="1"/>
      <c r="GM2456" s="1"/>
      <c r="GN2456" s="1"/>
      <c r="GO2456" s="1"/>
    </row>
    <row r="2457" spans="1:197" s="40" customFormat="1" x14ac:dyDescent="0.25">
      <c r="A2457" s="41"/>
      <c r="B2457" s="4"/>
      <c r="C2457" s="41"/>
      <c r="D2457" s="42"/>
      <c r="E2457" s="42"/>
      <c r="F2457" s="42"/>
      <c r="G2457" s="1"/>
      <c r="H2457" s="1"/>
      <c r="I2457" s="1"/>
      <c r="J2457" s="1"/>
      <c r="K2457" s="1"/>
      <c r="L2457" s="1"/>
      <c r="M2457" s="2"/>
      <c r="N2457" s="1"/>
      <c r="O2457" s="1"/>
      <c r="P2457" s="1"/>
      <c r="Q2457" s="1"/>
      <c r="R2457" s="1"/>
      <c r="S2457" s="1"/>
      <c r="T2457" s="1"/>
      <c r="U2457" s="1"/>
      <c r="V2457" s="1"/>
      <c r="W2457" s="1"/>
      <c r="X2457" s="1"/>
      <c r="Y2457" s="1"/>
      <c r="Z2457" s="1"/>
      <c r="AA2457" s="1"/>
      <c r="AB2457" s="1"/>
      <c r="AC2457" s="1"/>
      <c r="AD2457" s="1"/>
      <c r="AE2457" s="1"/>
      <c r="AF2457" s="1"/>
      <c r="AG2457" s="1"/>
      <c r="AH2457" s="1"/>
      <c r="AI2457" s="1"/>
      <c r="AJ2457" s="1"/>
      <c r="AK2457" s="1"/>
      <c r="AL2457" s="1"/>
      <c r="AM2457" s="1"/>
      <c r="AN2457" s="1"/>
      <c r="AO2457" s="1"/>
      <c r="AP2457" s="1"/>
      <c r="AQ2457" s="1"/>
      <c r="AR2457" s="1"/>
      <c r="AS2457" s="1"/>
      <c r="AT2457" s="1"/>
      <c r="AU2457" s="1"/>
      <c r="AV2457" s="1"/>
      <c r="AW2457" s="1"/>
      <c r="AX2457" s="1"/>
      <c r="AY2457" s="1"/>
      <c r="AZ2457" s="1"/>
      <c r="BA2457" s="1"/>
      <c r="BB2457" s="1"/>
      <c r="BC2457" s="1"/>
      <c r="BD2457" s="1"/>
      <c r="BE2457" s="1"/>
      <c r="BF2457" s="1"/>
      <c r="BG2457" s="1"/>
      <c r="BH2457" s="1"/>
      <c r="BI2457" s="1"/>
      <c r="BJ2457" s="1"/>
      <c r="BK2457" s="1"/>
      <c r="BL2457" s="1"/>
      <c r="BM2457" s="1"/>
      <c r="BN2457" s="1"/>
      <c r="BO2457" s="1"/>
      <c r="BP2457" s="1"/>
      <c r="BQ2457" s="1"/>
      <c r="BR2457" s="1"/>
      <c r="BS2457" s="1"/>
      <c r="BT2457" s="1"/>
      <c r="BU2457" s="1"/>
      <c r="BV2457" s="1"/>
      <c r="BW2457" s="1"/>
      <c r="BX2457" s="1"/>
      <c r="BY2457" s="1"/>
      <c r="BZ2457" s="1"/>
      <c r="CA2457" s="1"/>
      <c r="CB2457" s="1"/>
      <c r="CC2457" s="1"/>
      <c r="CD2457" s="1"/>
      <c r="CE2457" s="1"/>
      <c r="CF2457" s="1"/>
      <c r="CG2457" s="1"/>
      <c r="CH2457" s="1"/>
      <c r="CI2457" s="1"/>
      <c r="CJ2457" s="1"/>
      <c r="CK2457" s="1"/>
      <c r="CL2457" s="1"/>
      <c r="CM2457" s="1"/>
      <c r="CN2457" s="1"/>
      <c r="CO2457" s="1"/>
      <c r="CP2457" s="1"/>
      <c r="CQ2457" s="1"/>
      <c r="CR2457" s="1"/>
      <c r="CS2457" s="1"/>
      <c r="CT2457" s="1"/>
      <c r="CU2457" s="1"/>
      <c r="CV2457" s="1"/>
      <c r="CW2457" s="1"/>
      <c r="CX2457" s="1"/>
      <c r="CY2457" s="1"/>
      <c r="CZ2457" s="1"/>
      <c r="DA2457" s="1"/>
      <c r="DB2457" s="1"/>
      <c r="DC2457" s="1"/>
      <c r="DD2457" s="1"/>
      <c r="DE2457" s="1"/>
      <c r="DF2457" s="1"/>
      <c r="DG2457" s="1"/>
      <c r="DH2457" s="1"/>
      <c r="DI2457" s="1"/>
      <c r="DJ2457" s="1"/>
      <c r="DK2457" s="1"/>
      <c r="DL2457" s="1"/>
      <c r="DM2457" s="1"/>
      <c r="DN2457" s="1"/>
      <c r="DO2457" s="1"/>
      <c r="DP2457" s="1"/>
      <c r="DQ2457" s="1"/>
      <c r="DR2457" s="1"/>
      <c r="DS2457" s="1"/>
      <c r="DT2457" s="1"/>
      <c r="DU2457" s="1"/>
      <c r="DV2457" s="1"/>
      <c r="DW2457" s="1"/>
      <c r="DX2457" s="1"/>
      <c r="DY2457" s="1"/>
      <c r="DZ2457" s="1"/>
      <c r="EA2457" s="1"/>
      <c r="EB2457" s="1"/>
      <c r="EC2457" s="1"/>
      <c r="ED2457" s="1"/>
      <c r="EE2457" s="1"/>
      <c r="EF2457" s="1"/>
      <c r="EG2457" s="1"/>
      <c r="EH2457" s="1"/>
      <c r="EI2457" s="1"/>
      <c r="EJ2457" s="1"/>
      <c r="EK2457" s="1"/>
      <c r="EL2457" s="1"/>
      <c r="EM2457" s="1"/>
      <c r="EN2457" s="1"/>
      <c r="EO2457" s="1"/>
      <c r="EP2457" s="1"/>
      <c r="EQ2457" s="1"/>
      <c r="ER2457" s="1"/>
      <c r="ES2457" s="1"/>
      <c r="ET2457" s="1"/>
      <c r="EU2457" s="1"/>
      <c r="EV2457" s="1"/>
      <c r="EW2457" s="1"/>
      <c r="EX2457" s="1"/>
      <c r="EY2457" s="1"/>
      <c r="EZ2457" s="1"/>
      <c r="FA2457" s="1"/>
      <c r="FB2457" s="1"/>
      <c r="FC2457" s="1"/>
      <c r="FD2457" s="1"/>
      <c r="FE2457" s="1"/>
      <c r="FF2457" s="1"/>
      <c r="FG2457" s="1"/>
      <c r="FH2457" s="1"/>
      <c r="FI2457" s="1"/>
      <c r="FJ2457" s="1"/>
      <c r="FK2457" s="1"/>
      <c r="FL2457" s="1"/>
      <c r="FM2457" s="1"/>
      <c r="FN2457" s="1"/>
      <c r="FO2457" s="1"/>
      <c r="FP2457" s="1"/>
      <c r="FQ2457" s="1"/>
      <c r="FR2457" s="1"/>
      <c r="FS2457" s="1"/>
      <c r="FT2457" s="1"/>
      <c r="FU2457" s="1"/>
      <c r="FV2457" s="1"/>
      <c r="FW2457" s="1"/>
      <c r="FX2457" s="1"/>
      <c r="FY2457" s="1"/>
      <c r="FZ2457" s="1"/>
      <c r="GA2457" s="1"/>
      <c r="GB2457" s="1"/>
      <c r="GC2457" s="1"/>
      <c r="GD2457" s="1"/>
      <c r="GE2457" s="1"/>
      <c r="GF2457" s="1"/>
      <c r="GG2457" s="1"/>
      <c r="GH2457" s="1"/>
      <c r="GI2457" s="1"/>
      <c r="GJ2457" s="1"/>
      <c r="GK2457" s="1"/>
      <c r="GL2457" s="1"/>
      <c r="GM2457" s="1"/>
      <c r="GN2457" s="1"/>
      <c r="GO2457" s="1"/>
    </row>
    <row r="2458" spans="1:197" s="40" customFormat="1" x14ac:dyDescent="0.25">
      <c r="A2458" s="41"/>
      <c r="B2458" s="4"/>
      <c r="C2458" s="41"/>
      <c r="D2458" s="42"/>
      <c r="E2458" s="42"/>
      <c r="F2458" s="42"/>
      <c r="G2458" s="1"/>
      <c r="H2458" s="1"/>
      <c r="I2458" s="1"/>
      <c r="J2458" s="1"/>
      <c r="K2458" s="1"/>
      <c r="L2458" s="1"/>
      <c r="M2458" s="2"/>
      <c r="N2458" s="1"/>
      <c r="O2458" s="1"/>
      <c r="P2458" s="1"/>
      <c r="Q2458" s="1"/>
      <c r="R2458" s="1"/>
      <c r="S2458" s="1"/>
      <c r="T2458" s="1"/>
      <c r="U2458" s="1"/>
      <c r="V2458" s="1"/>
      <c r="W2458" s="1"/>
      <c r="X2458" s="1"/>
      <c r="Y2458" s="1"/>
      <c r="Z2458" s="1"/>
      <c r="AA2458" s="1"/>
      <c r="AB2458" s="1"/>
      <c r="AC2458" s="1"/>
      <c r="AD2458" s="1"/>
      <c r="AE2458" s="1"/>
      <c r="AF2458" s="1"/>
      <c r="AG2458" s="1"/>
      <c r="AH2458" s="1"/>
      <c r="AI2458" s="1"/>
      <c r="AJ2458" s="1"/>
      <c r="AK2458" s="1"/>
      <c r="AL2458" s="1"/>
      <c r="AM2458" s="1"/>
      <c r="AN2458" s="1"/>
      <c r="AO2458" s="1"/>
      <c r="AP2458" s="1"/>
      <c r="AQ2458" s="1"/>
      <c r="AR2458" s="1"/>
      <c r="AS2458" s="1"/>
      <c r="AT2458" s="1"/>
      <c r="AU2458" s="1"/>
      <c r="AV2458" s="1"/>
      <c r="AW2458" s="1"/>
      <c r="AX2458" s="1"/>
      <c r="AY2458" s="1"/>
      <c r="AZ2458" s="1"/>
      <c r="BA2458" s="1"/>
      <c r="BB2458" s="1"/>
      <c r="BC2458" s="1"/>
      <c r="BD2458" s="1"/>
      <c r="BE2458" s="1"/>
      <c r="BF2458" s="1"/>
      <c r="BG2458" s="1"/>
      <c r="BH2458" s="1"/>
      <c r="BI2458" s="1"/>
      <c r="BJ2458" s="1"/>
      <c r="BK2458" s="1"/>
      <c r="BL2458" s="1"/>
      <c r="BM2458" s="1"/>
      <c r="BN2458" s="1"/>
      <c r="BO2458" s="1"/>
      <c r="BP2458" s="1"/>
      <c r="BQ2458" s="1"/>
      <c r="BR2458" s="1"/>
      <c r="BS2458" s="1"/>
      <c r="BT2458" s="1"/>
      <c r="BU2458" s="1"/>
      <c r="BV2458" s="1"/>
      <c r="BW2458" s="1"/>
      <c r="BX2458" s="1"/>
      <c r="BY2458" s="1"/>
      <c r="BZ2458" s="1"/>
      <c r="CA2458" s="1"/>
      <c r="CB2458" s="1"/>
      <c r="CC2458" s="1"/>
      <c r="CD2458" s="1"/>
      <c r="CE2458" s="1"/>
      <c r="CF2458" s="1"/>
      <c r="CG2458" s="1"/>
      <c r="CH2458" s="1"/>
      <c r="CI2458" s="1"/>
      <c r="CJ2458" s="1"/>
      <c r="CK2458" s="1"/>
      <c r="CL2458" s="1"/>
      <c r="CM2458" s="1"/>
      <c r="CN2458" s="1"/>
      <c r="CO2458" s="1"/>
      <c r="CP2458" s="1"/>
      <c r="CQ2458" s="1"/>
      <c r="CR2458" s="1"/>
      <c r="CS2458" s="1"/>
      <c r="CT2458" s="1"/>
      <c r="CU2458" s="1"/>
      <c r="CV2458" s="1"/>
      <c r="CW2458" s="1"/>
      <c r="CX2458" s="1"/>
      <c r="CY2458" s="1"/>
      <c r="CZ2458" s="1"/>
      <c r="DA2458" s="1"/>
      <c r="DB2458" s="1"/>
      <c r="DC2458" s="1"/>
      <c r="DD2458" s="1"/>
      <c r="DE2458" s="1"/>
      <c r="DF2458" s="1"/>
      <c r="DG2458" s="1"/>
      <c r="DH2458" s="1"/>
      <c r="DI2458" s="1"/>
      <c r="DJ2458" s="1"/>
      <c r="DK2458" s="1"/>
      <c r="DL2458" s="1"/>
      <c r="DM2458" s="1"/>
      <c r="DN2458" s="1"/>
      <c r="DO2458" s="1"/>
      <c r="DP2458" s="1"/>
      <c r="DQ2458" s="1"/>
      <c r="DR2458" s="1"/>
      <c r="DS2458" s="1"/>
      <c r="DT2458" s="1"/>
      <c r="DU2458" s="1"/>
      <c r="DV2458" s="1"/>
      <c r="DW2458" s="1"/>
      <c r="DX2458" s="1"/>
      <c r="DY2458" s="1"/>
      <c r="DZ2458" s="1"/>
      <c r="EA2458" s="1"/>
      <c r="EB2458" s="1"/>
      <c r="EC2458" s="1"/>
      <c r="ED2458" s="1"/>
      <c r="EE2458" s="1"/>
      <c r="EF2458" s="1"/>
      <c r="EG2458" s="1"/>
      <c r="EH2458" s="1"/>
      <c r="EI2458" s="1"/>
      <c r="EJ2458" s="1"/>
      <c r="EK2458" s="1"/>
      <c r="EL2458" s="1"/>
      <c r="EM2458" s="1"/>
      <c r="EN2458" s="1"/>
      <c r="EO2458" s="1"/>
      <c r="EP2458" s="1"/>
      <c r="EQ2458" s="1"/>
      <c r="ER2458" s="1"/>
      <c r="ES2458" s="1"/>
      <c r="ET2458" s="1"/>
      <c r="EU2458" s="1"/>
      <c r="EV2458" s="1"/>
      <c r="EW2458" s="1"/>
      <c r="EX2458" s="1"/>
      <c r="EY2458" s="1"/>
      <c r="EZ2458" s="1"/>
      <c r="FA2458" s="1"/>
      <c r="FB2458" s="1"/>
      <c r="FC2458" s="1"/>
      <c r="FD2458" s="1"/>
      <c r="FE2458" s="1"/>
      <c r="FF2458" s="1"/>
      <c r="FG2458" s="1"/>
      <c r="FH2458" s="1"/>
      <c r="FI2458" s="1"/>
      <c r="FJ2458" s="1"/>
      <c r="FK2458" s="1"/>
      <c r="FL2458" s="1"/>
      <c r="FM2458" s="1"/>
      <c r="FN2458" s="1"/>
      <c r="FO2458" s="1"/>
      <c r="FP2458" s="1"/>
      <c r="FQ2458" s="1"/>
      <c r="FR2458" s="1"/>
      <c r="FS2458" s="1"/>
      <c r="FT2458" s="1"/>
      <c r="FU2458" s="1"/>
      <c r="FV2458" s="1"/>
      <c r="FW2458" s="1"/>
      <c r="FX2458" s="1"/>
      <c r="FY2458" s="1"/>
      <c r="FZ2458" s="1"/>
      <c r="GA2458" s="1"/>
      <c r="GB2458" s="1"/>
      <c r="GC2458" s="1"/>
      <c r="GD2458" s="1"/>
      <c r="GE2458" s="1"/>
      <c r="GF2458" s="1"/>
      <c r="GG2458" s="1"/>
      <c r="GH2458" s="1"/>
      <c r="GI2458" s="1"/>
      <c r="GJ2458" s="1"/>
      <c r="GK2458" s="1"/>
      <c r="GL2458" s="1"/>
      <c r="GM2458" s="1"/>
      <c r="GN2458" s="1"/>
      <c r="GO2458" s="1"/>
    </row>
    <row r="2459" spans="1:197" s="40" customFormat="1" x14ac:dyDescent="0.25">
      <c r="A2459" s="41"/>
      <c r="B2459" s="4"/>
      <c r="C2459" s="41"/>
      <c r="D2459" s="42"/>
      <c r="E2459" s="42"/>
      <c r="F2459" s="42"/>
      <c r="G2459" s="1"/>
      <c r="H2459" s="1"/>
      <c r="I2459" s="1"/>
      <c r="J2459" s="1"/>
      <c r="K2459" s="1"/>
      <c r="L2459" s="1"/>
      <c r="M2459" s="2"/>
      <c r="N2459" s="1"/>
      <c r="O2459" s="1"/>
      <c r="P2459" s="1"/>
      <c r="Q2459" s="1"/>
      <c r="R2459" s="1"/>
      <c r="S2459" s="1"/>
      <c r="T2459" s="1"/>
      <c r="U2459" s="1"/>
      <c r="V2459" s="1"/>
      <c r="W2459" s="1"/>
      <c r="X2459" s="1"/>
      <c r="Y2459" s="1"/>
      <c r="Z2459" s="1"/>
      <c r="AA2459" s="1"/>
      <c r="AB2459" s="1"/>
      <c r="AC2459" s="1"/>
      <c r="AD2459" s="1"/>
      <c r="AE2459" s="1"/>
      <c r="AF2459" s="1"/>
      <c r="AG2459" s="1"/>
      <c r="AH2459" s="1"/>
      <c r="AI2459" s="1"/>
      <c r="AJ2459" s="1"/>
      <c r="AK2459" s="1"/>
      <c r="AL2459" s="1"/>
      <c r="AM2459" s="1"/>
      <c r="AN2459" s="1"/>
      <c r="AO2459" s="1"/>
      <c r="AP2459" s="1"/>
      <c r="AQ2459" s="1"/>
      <c r="AR2459" s="1"/>
      <c r="AS2459" s="1"/>
      <c r="AT2459" s="1"/>
      <c r="AU2459" s="1"/>
      <c r="AV2459" s="1"/>
      <c r="AW2459" s="1"/>
      <c r="AX2459" s="1"/>
      <c r="AY2459" s="1"/>
      <c r="AZ2459" s="1"/>
      <c r="BA2459" s="1"/>
      <c r="BB2459" s="1"/>
      <c r="BC2459" s="1"/>
      <c r="BD2459" s="1"/>
      <c r="BE2459" s="1"/>
      <c r="BF2459" s="1"/>
      <c r="BG2459" s="1"/>
      <c r="BH2459" s="1"/>
      <c r="BI2459" s="1"/>
      <c r="BJ2459" s="1"/>
      <c r="BK2459" s="1"/>
      <c r="BL2459" s="1"/>
      <c r="BM2459" s="1"/>
      <c r="BN2459" s="1"/>
      <c r="BO2459" s="1"/>
      <c r="BP2459" s="1"/>
      <c r="BQ2459" s="1"/>
      <c r="BR2459" s="1"/>
      <c r="BS2459" s="1"/>
      <c r="BT2459" s="1"/>
      <c r="BU2459" s="1"/>
      <c r="BV2459" s="1"/>
      <c r="BW2459" s="1"/>
      <c r="BX2459" s="1"/>
      <c r="BY2459" s="1"/>
      <c r="BZ2459" s="1"/>
      <c r="CA2459" s="1"/>
      <c r="CB2459" s="1"/>
      <c r="CC2459" s="1"/>
      <c r="CD2459" s="1"/>
      <c r="CE2459" s="1"/>
      <c r="CF2459" s="1"/>
      <c r="CG2459" s="1"/>
      <c r="CH2459" s="1"/>
      <c r="CI2459" s="1"/>
      <c r="CJ2459" s="1"/>
      <c r="CK2459" s="1"/>
      <c r="CL2459" s="1"/>
      <c r="CM2459" s="1"/>
      <c r="CN2459" s="1"/>
      <c r="CO2459" s="1"/>
      <c r="CP2459" s="1"/>
      <c r="CQ2459" s="1"/>
      <c r="CR2459" s="1"/>
      <c r="CS2459" s="1"/>
      <c r="CT2459" s="1"/>
      <c r="CU2459" s="1"/>
      <c r="CV2459" s="1"/>
      <c r="CW2459" s="1"/>
      <c r="CX2459" s="1"/>
      <c r="CY2459" s="1"/>
      <c r="CZ2459" s="1"/>
      <c r="DA2459" s="1"/>
      <c r="DB2459" s="1"/>
      <c r="DC2459" s="1"/>
      <c r="DD2459" s="1"/>
      <c r="DE2459" s="1"/>
      <c r="DF2459" s="1"/>
      <c r="DG2459" s="1"/>
      <c r="DH2459" s="1"/>
      <c r="DI2459" s="1"/>
      <c r="DJ2459" s="1"/>
      <c r="DK2459" s="1"/>
      <c r="DL2459" s="1"/>
      <c r="DM2459" s="1"/>
      <c r="DN2459" s="1"/>
      <c r="DO2459" s="1"/>
      <c r="DP2459" s="1"/>
      <c r="DQ2459" s="1"/>
      <c r="DR2459" s="1"/>
      <c r="DS2459" s="1"/>
      <c r="DT2459" s="1"/>
      <c r="DU2459" s="1"/>
      <c r="DV2459" s="1"/>
      <c r="DW2459" s="1"/>
      <c r="DX2459" s="1"/>
      <c r="DY2459" s="1"/>
      <c r="DZ2459" s="1"/>
      <c r="EA2459" s="1"/>
      <c r="EB2459" s="1"/>
      <c r="EC2459" s="1"/>
      <c r="ED2459" s="1"/>
      <c r="EE2459" s="1"/>
      <c r="EF2459" s="1"/>
      <c r="EG2459" s="1"/>
      <c r="EH2459" s="1"/>
      <c r="EI2459" s="1"/>
      <c r="EJ2459" s="1"/>
      <c r="EK2459" s="1"/>
      <c r="EL2459" s="1"/>
      <c r="EM2459" s="1"/>
      <c r="EN2459" s="1"/>
      <c r="EO2459" s="1"/>
      <c r="EP2459" s="1"/>
      <c r="EQ2459" s="1"/>
      <c r="ER2459" s="1"/>
      <c r="ES2459" s="1"/>
      <c r="ET2459" s="1"/>
      <c r="EU2459" s="1"/>
      <c r="EV2459" s="1"/>
      <c r="EW2459" s="1"/>
      <c r="EX2459" s="1"/>
      <c r="EY2459" s="1"/>
      <c r="EZ2459" s="1"/>
      <c r="FA2459" s="1"/>
      <c r="FB2459" s="1"/>
      <c r="FC2459" s="1"/>
      <c r="FD2459" s="1"/>
      <c r="FE2459" s="1"/>
      <c r="FF2459" s="1"/>
      <c r="FG2459" s="1"/>
      <c r="FH2459" s="1"/>
      <c r="FI2459" s="1"/>
      <c r="FJ2459" s="1"/>
      <c r="FK2459" s="1"/>
      <c r="FL2459" s="1"/>
      <c r="FM2459" s="1"/>
      <c r="FN2459" s="1"/>
      <c r="FO2459" s="1"/>
      <c r="FP2459" s="1"/>
      <c r="FQ2459" s="1"/>
      <c r="FR2459" s="1"/>
      <c r="FS2459" s="1"/>
      <c r="FT2459" s="1"/>
      <c r="FU2459" s="1"/>
      <c r="FV2459" s="1"/>
      <c r="FW2459" s="1"/>
      <c r="FX2459" s="1"/>
      <c r="FY2459" s="1"/>
      <c r="FZ2459" s="1"/>
      <c r="GA2459" s="1"/>
      <c r="GB2459" s="1"/>
      <c r="GC2459" s="1"/>
      <c r="GD2459" s="1"/>
      <c r="GE2459" s="1"/>
      <c r="GF2459" s="1"/>
      <c r="GG2459" s="1"/>
      <c r="GH2459" s="1"/>
      <c r="GI2459" s="1"/>
      <c r="GJ2459" s="1"/>
      <c r="GK2459" s="1"/>
      <c r="GL2459" s="1"/>
      <c r="GM2459" s="1"/>
      <c r="GN2459" s="1"/>
      <c r="GO2459" s="1"/>
    </row>
    <row r="2460" spans="1:197" s="40" customFormat="1" x14ac:dyDescent="0.25">
      <c r="A2460" s="41"/>
      <c r="B2460" s="4"/>
      <c r="C2460" s="41"/>
      <c r="D2460" s="42"/>
      <c r="E2460" s="42"/>
      <c r="F2460" s="42"/>
      <c r="G2460" s="1"/>
      <c r="H2460" s="1"/>
      <c r="I2460" s="1"/>
      <c r="J2460" s="1"/>
      <c r="K2460" s="1"/>
      <c r="L2460" s="1"/>
      <c r="M2460" s="2"/>
      <c r="N2460" s="1"/>
      <c r="O2460" s="1"/>
      <c r="P2460" s="1"/>
      <c r="Q2460" s="1"/>
      <c r="R2460" s="1"/>
      <c r="S2460" s="1"/>
      <c r="T2460" s="1"/>
      <c r="U2460" s="1"/>
      <c r="V2460" s="1"/>
      <c r="W2460" s="1"/>
      <c r="X2460" s="1"/>
      <c r="Y2460" s="1"/>
      <c r="Z2460" s="1"/>
      <c r="AA2460" s="1"/>
      <c r="AB2460" s="1"/>
      <c r="AC2460" s="1"/>
      <c r="AD2460" s="1"/>
      <c r="AE2460" s="1"/>
      <c r="AF2460" s="1"/>
      <c r="AG2460" s="1"/>
      <c r="AH2460" s="1"/>
      <c r="AI2460" s="1"/>
      <c r="AJ2460" s="1"/>
      <c r="AK2460" s="1"/>
      <c r="AL2460" s="1"/>
      <c r="AM2460" s="1"/>
      <c r="AN2460" s="1"/>
      <c r="AO2460" s="1"/>
      <c r="AP2460" s="1"/>
      <c r="AQ2460" s="1"/>
      <c r="AR2460" s="1"/>
      <c r="AS2460" s="1"/>
      <c r="AT2460" s="1"/>
      <c r="AU2460" s="1"/>
      <c r="AV2460" s="1"/>
      <c r="AW2460" s="1"/>
      <c r="AX2460" s="1"/>
      <c r="AY2460" s="1"/>
      <c r="AZ2460" s="1"/>
      <c r="BA2460" s="1"/>
      <c r="BB2460" s="1"/>
      <c r="BC2460" s="1"/>
      <c r="BD2460" s="1"/>
      <c r="BE2460" s="1"/>
      <c r="BF2460" s="1"/>
      <c r="BG2460" s="1"/>
      <c r="BH2460" s="1"/>
      <c r="BI2460" s="1"/>
      <c r="BJ2460" s="1"/>
      <c r="BK2460" s="1"/>
      <c r="BL2460" s="1"/>
      <c r="BM2460" s="1"/>
      <c r="BN2460" s="1"/>
      <c r="BO2460" s="1"/>
      <c r="BP2460" s="1"/>
      <c r="BQ2460" s="1"/>
      <c r="BR2460" s="1"/>
      <c r="BS2460" s="1"/>
      <c r="BT2460" s="1"/>
      <c r="BU2460" s="1"/>
      <c r="BV2460" s="1"/>
      <c r="BW2460" s="1"/>
      <c r="BX2460" s="1"/>
      <c r="BY2460" s="1"/>
      <c r="BZ2460" s="1"/>
      <c r="CA2460" s="1"/>
      <c r="CB2460" s="1"/>
      <c r="CC2460" s="1"/>
      <c r="CD2460" s="1"/>
      <c r="CE2460" s="1"/>
      <c r="CF2460" s="1"/>
      <c r="CG2460" s="1"/>
      <c r="CH2460" s="1"/>
      <c r="CI2460" s="1"/>
      <c r="CJ2460" s="1"/>
      <c r="CK2460" s="1"/>
      <c r="CL2460" s="1"/>
      <c r="CM2460" s="1"/>
      <c r="CN2460" s="1"/>
      <c r="CO2460" s="1"/>
      <c r="CP2460" s="1"/>
      <c r="CQ2460" s="1"/>
      <c r="CR2460" s="1"/>
      <c r="CS2460" s="1"/>
      <c r="CT2460" s="1"/>
      <c r="CU2460" s="1"/>
      <c r="CV2460" s="1"/>
      <c r="CW2460" s="1"/>
      <c r="CX2460" s="1"/>
      <c r="CY2460" s="1"/>
      <c r="CZ2460" s="1"/>
      <c r="DA2460" s="1"/>
      <c r="DB2460" s="1"/>
      <c r="DC2460" s="1"/>
      <c r="DD2460" s="1"/>
      <c r="DE2460" s="1"/>
      <c r="DF2460" s="1"/>
      <c r="DG2460" s="1"/>
      <c r="DH2460" s="1"/>
      <c r="DI2460" s="1"/>
      <c r="DJ2460" s="1"/>
      <c r="DK2460" s="1"/>
      <c r="DL2460" s="1"/>
      <c r="DM2460" s="1"/>
      <c r="DN2460" s="1"/>
      <c r="DO2460" s="1"/>
      <c r="DP2460" s="1"/>
      <c r="DQ2460" s="1"/>
      <c r="DR2460" s="1"/>
      <c r="DS2460" s="1"/>
      <c r="DT2460" s="1"/>
      <c r="DU2460" s="1"/>
      <c r="DV2460" s="1"/>
      <c r="DW2460" s="1"/>
      <c r="DX2460" s="1"/>
      <c r="DY2460" s="1"/>
      <c r="DZ2460" s="1"/>
      <c r="EA2460" s="1"/>
      <c r="EB2460" s="1"/>
      <c r="EC2460" s="1"/>
      <c r="ED2460" s="1"/>
      <c r="EE2460" s="1"/>
      <c r="EF2460" s="1"/>
      <c r="EG2460" s="1"/>
      <c r="EH2460" s="1"/>
      <c r="EI2460" s="1"/>
      <c r="EJ2460" s="1"/>
      <c r="EK2460" s="1"/>
      <c r="EL2460" s="1"/>
      <c r="EM2460" s="1"/>
      <c r="EN2460" s="1"/>
      <c r="EO2460" s="1"/>
      <c r="EP2460" s="1"/>
      <c r="EQ2460" s="1"/>
      <c r="ER2460" s="1"/>
      <c r="ES2460" s="1"/>
      <c r="ET2460" s="1"/>
      <c r="EU2460" s="1"/>
      <c r="EV2460" s="1"/>
      <c r="EW2460" s="1"/>
      <c r="EX2460" s="1"/>
      <c r="EY2460" s="1"/>
      <c r="EZ2460" s="1"/>
      <c r="FA2460" s="1"/>
      <c r="FB2460" s="1"/>
      <c r="FC2460" s="1"/>
      <c r="FD2460" s="1"/>
      <c r="FE2460" s="1"/>
      <c r="FF2460" s="1"/>
      <c r="FG2460" s="1"/>
      <c r="FH2460" s="1"/>
      <c r="FI2460" s="1"/>
      <c r="FJ2460" s="1"/>
      <c r="FK2460" s="1"/>
      <c r="FL2460" s="1"/>
      <c r="FM2460" s="1"/>
      <c r="FN2460" s="1"/>
      <c r="FO2460" s="1"/>
      <c r="FP2460" s="1"/>
      <c r="FQ2460" s="1"/>
      <c r="FR2460" s="1"/>
      <c r="FS2460" s="1"/>
      <c r="FT2460" s="1"/>
      <c r="FU2460" s="1"/>
      <c r="FV2460" s="1"/>
      <c r="FW2460" s="1"/>
      <c r="FX2460" s="1"/>
      <c r="FY2460" s="1"/>
      <c r="FZ2460" s="1"/>
      <c r="GA2460" s="1"/>
      <c r="GB2460" s="1"/>
      <c r="GC2460" s="1"/>
      <c r="GD2460" s="1"/>
      <c r="GE2460" s="1"/>
      <c r="GF2460" s="1"/>
      <c r="GG2460" s="1"/>
      <c r="GH2460" s="1"/>
      <c r="GI2460" s="1"/>
      <c r="GJ2460" s="1"/>
      <c r="GK2460" s="1"/>
      <c r="GL2460" s="1"/>
      <c r="GM2460" s="1"/>
      <c r="GN2460" s="1"/>
      <c r="GO2460" s="1"/>
    </row>
    <row r="2461" spans="1:197" s="40" customFormat="1" x14ac:dyDescent="0.25">
      <c r="A2461" s="41"/>
      <c r="B2461" s="4"/>
      <c r="C2461" s="41"/>
      <c r="D2461" s="42"/>
      <c r="E2461" s="42"/>
      <c r="F2461" s="42"/>
      <c r="G2461" s="1"/>
      <c r="H2461" s="1"/>
      <c r="I2461" s="1"/>
      <c r="J2461" s="1"/>
      <c r="K2461" s="1"/>
      <c r="L2461" s="1"/>
      <c r="M2461" s="2"/>
      <c r="N2461" s="1"/>
      <c r="O2461" s="1"/>
      <c r="P2461" s="1"/>
      <c r="Q2461" s="1"/>
      <c r="R2461" s="1"/>
      <c r="S2461" s="1"/>
      <c r="T2461" s="1"/>
      <c r="U2461" s="1"/>
      <c r="V2461" s="1"/>
      <c r="W2461" s="1"/>
      <c r="X2461" s="1"/>
      <c r="Y2461" s="1"/>
      <c r="Z2461" s="1"/>
      <c r="AA2461" s="1"/>
      <c r="AB2461" s="1"/>
      <c r="AC2461" s="1"/>
      <c r="AD2461" s="1"/>
      <c r="AE2461" s="1"/>
      <c r="AF2461" s="1"/>
      <c r="AG2461" s="1"/>
      <c r="AH2461" s="1"/>
      <c r="AI2461" s="1"/>
      <c r="AJ2461" s="1"/>
      <c r="AK2461" s="1"/>
      <c r="AL2461" s="1"/>
      <c r="AM2461" s="1"/>
      <c r="AN2461" s="1"/>
      <c r="AO2461" s="1"/>
      <c r="AP2461" s="1"/>
      <c r="AQ2461" s="1"/>
      <c r="AR2461" s="1"/>
      <c r="AS2461" s="1"/>
      <c r="AT2461" s="1"/>
      <c r="AU2461" s="1"/>
      <c r="AV2461" s="1"/>
      <c r="AW2461" s="1"/>
      <c r="AX2461" s="1"/>
      <c r="AY2461" s="1"/>
      <c r="AZ2461" s="1"/>
      <c r="BA2461" s="1"/>
      <c r="BB2461" s="1"/>
      <c r="BC2461" s="1"/>
      <c r="BD2461" s="1"/>
      <c r="BE2461" s="1"/>
      <c r="BF2461" s="1"/>
      <c r="BG2461" s="1"/>
      <c r="BH2461" s="1"/>
      <c r="BI2461" s="1"/>
      <c r="BJ2461" s="1"/>
      <c r="BK2461" s="1"/>
      <c r="BL2461" s="1"/>
      <c r="BM2461" s="1"/>
      <c r="BN2461" s="1"/>
      <c r="BO2461" s="1"/>
      <c r="BP2461" s="1"/>
      <c r="BQ2461" s="1"/>
      <c r="BR2461" s="1"/>
      <c r="BS2461" s="1"/>
      <c r="BT2461" s="1"/>
      <c r="BU2461" s="1"/>
      <c r="BV2461" s="1"/>
      <c r="BW2461" s="1"/>
      <c r="BX2461" s="1"/>
      <c r="BY2461" s="1"/>
      <c r="BZ2461" s="1"/>
      <c r="CA2461" s="1"/>
      <c r="CB2461" s="1"/>
      <c r="CC2461" s="1"/>
      <c r="CD2461" s="1"/>
      <c r="CE2461" s="1"/>
      <c r="CF2461" s="1"/>
      <c r="CG2461" s="1"/>
      <c r="CH2461" s="1"/>
      <c r="CI2461" s="1"/>
      <c r="CJ2461" s="1"/>
      <c r="CK2461" s="1"/>
      <c r="CL2461" s="1"/>
      <c r="CM2461" s="1"/>
      <c r="CN2461" s="1"/>
      <c r="CO2461" s="1"/>
      <c r="CP2461" s="1"/>
      <c r="CQ2461" s="1"/>
      <c r="CR2461" s="1"/>
      <c r="CS2461" s="1"/>
      <c r="CT2461" s="1"/>
      <c r="CU2461" s="1"/>
      <c r="CV2461" s="1"/>
      <c r="CW2461" s="1"/>
      <c r="CX2461" s="1"/>
      <c r="CY2461" s="1"/>
      <c r="CZ2461" s="1"/>
      <c r="DA2461" s="1"/>
      <c r="DB2461" s="1"/>
      <c r="DC2461" s="1"/>
      <c r="DD2461" s="1"/>
      <c r="DE2461" s="1"/>
      <c r="DF2461" s="1"/>
      <c r="DG2461" s="1"/>
      <c r="DH2461" s="1"/>
      <c r="DI2461" s="1"/>
      <c r="DJ2461" s="1"/>
      <c r="DK2461" s="1"/>
      <c r="DL2461" s="1"/>
      <c r="DM2461" s="1"/>
      <c r="DN2461" s="1"/>
      <c r="DO2461" s="1"/>
      <c r="DP2461" s="1"/>
      <c r="DQ2461" s="1"/>
      <c r="DR2461" s="1"/>
      <c r="DS2461" s="1"/>
      <c r="DT2461" s="1"/>
      <c r="DU2461" s="1"/>
      <c r="DV2461" s="1"/>
      <c r="DW2461" s="1"/>
      <c r="DX2461" s="1"/>
      <c r="DY2461" s="1"/>
      <c r="DZ2461" s="1"/>
      <c r="EA2461" s="1"/>
      <c r="EB2461" s="1"/>
      <c r="EC2461" s="1"/>
      <c r="ED2461" s="1"/>
      <c r="EE2461" s="1"/>
      <c r="EF2461" s="1"/>
      <c r="EG2461" s="1"/>
      <c r="EH2461" s="1"/>
      <c r="EI2461" s="1"/>
      <c r="EJ2461" s="1"/>
      <c r="EK2461" s="1"/>
      <c r="EL2461" s="1"/>
      <c r="EM2461" s="1"/>
      <c r="EN2461" s="1"/>
      <c r="EO2461" s="1"/>
      <c r="EP2461" s="1"/>
      <c r="EQ2461" s="1"/>
      <c r="ER2461" s="1"/>
      <c r="ES2461" s="1"/>
      <c r="ET2461" s="1"/>
      <c r="EU2461" s="1"/>
      <c r="EV2461" s="1"/>
      <c r="EW2461" s="1"/>
      <c r="EX2461" s="1"/>
      <c r="EY2461" s="1"/>
      <c r="EZ2461" s="1"/>
      <c r="FA2461" s="1"/>
      <c r="FB2461" s="1"/>
      <c r="FC2461" s="1"/>
      <c r="FD2461" s="1"/>
      <c r="FE2461" s="1"/>
      <c r="FF2461" s="1"/>
      <c r="FG2461" s="1"/>
      <c r="FH2461" s="1"/>
      <c r="FI2461" s="1"/>
      <c r="FJ2461" s="1"/>
      <c r="FK2461" s="1"/>
      <c r="FL2461" s="1"/>
      <c r="FM2461" s="1"/>
      <c r="FN2461" s="1"/>
      <c r="FO2461" s="1"/>
      <c r="FP2461" s="1"/>
      <c r="FQ2461" s="1"/>
      <c r="FR2461" s="1"/>
      <c r="FS2461" s="1"/>
      <c r="FT2461" s="1"/>
      <c r="FU2461" s="1"/>
      <c r="FV2461" s="1"/>
      <c r="FW2461" s="1"/>
      <c r="FX2461" s="1"/>
      <c r="FY2461" s="1"/>
      <c r="FZ2461" s="1"/>
      <c r="GA2461" s="1"/>
      <c r="GB2461" s="1"/>
      <c r="GC2461" s="1"/>
      <c r="GD2461" s="1"/>
      <c r="GE2461" s="1"/>
      <c r="GF2461" s="1"/>
      <c r="GG2461" s="1"/>
      <c r="GH2461" s="1"/>
      <c r="GI2461" s="1"/>
      <c r="GJ2461" s="1"/>
      <c r="GK2461" s="1"/>
      <c r="GL2461" s="1"/>
      <c r="GM2461" s="1"/>
      <c r="GN2461" s="1"/>
      <c r="GO2461" s="1"/>
    </row>
    <row r="2462" spans="1:197" s="40" customFormat="1" x14ac:dyDescent="0.25">
      <c r="A2462" s="41"/>
      <c r="B2462" s="4"/>
      <c r="C2462" s="41"/>
      <c r="D2462" s="42"/>
      <c r="E2462" s="42"/>
      <c r="F2462" s="42"/>
      <c r="G2462" s="1"/>
      <c r="H2462" s="1"/>
      <c r="I2462" s="1"/>
      <c r="J2462" s="1"/>
      <c r="K2462" s="1"/>
      <c r="L2462" s="1"/>
      <c r="M2462" s="2"/>
      <c r="N2462" s="1"/>
      <c r="O2462" s="1"/>
      <c r="P2462" s="1"/>
      <c r="Q2462" s="1"/>
      <c r="R2462" s="1"/>
      <c r="S2462" s="1"/>
      <c r="T2462" s="1"/>
      <c r="U2462" s="1"/>
      <c r="V2462" s="1"/>
      <c r="W2462" s="1"/>
      <c r="X2462" s="1"/>
      <c r="Y2462" s="1"/>
      <c r="Z2462" s="1"/>
      <c r="AA2462" s="1"/>
      <c r="AB2462" s="1"/>
      <c r="AC2462" s="1"/>
      <c r="AD2462" s="1"/>
      <c r="AE2462" s="1"/>
      <c r="AF2462" s="1"/>
      <c r="AG2462" s="1"/>
      <c r="AH2462" s="1"/>
      <c r="AI2462" s="1"/>
      <c r="AJ2462" s="1"/>
      <c r="AK2462" s="1"/>
      <c r="AL2462" s="1"/>
      <c r="AM2462" s="1"/>
      <c r="AN2462" s="1"/>
      <c r="AO2462" s="1"/>
      <c r="AP2462" s="1"/>
      <c r="AQ2462" s="1"/>
      <c r="AR2462" s="1"/>
      <c r="AS2462" s="1"/>
      <c r="AT2462" s="1"/>
      <c r="AU2462" s="1"/>
      <c r="AV2462" s="1"/>
      <c r="AW2462" s="1"/>
      <c r="AX2462" s="1"/>
      <c r="AY2462" s="1"/>
      <c r="AZ2462" s="1"/>
      <c r="BA2462" s="1"/>
      <c r="BB2462" s="1"/>
      <c r="BC2462" s="1"/>
      <c r="BD2462" s="1"/>
      <c r="BE2462" s="1"/>
      <c r="BF2462" s="1"/>
      <c r="BG2462" s="1"/>
      <c r="BH2462" s="1"/>
      <c r="BI2462" s="1"/>
      <c r="BJ2462" s="1"/>
      <c r="BK2462" s="1"/>
      <c r="BL2462" s="1"/>
      <c r="BM2462" s="1"/>
      <c r="BN2462" s="1"/>
      <c r="BO2462" s="1"/>
      <c r="BP2462" s="1"/>
      <c r="BQ2462" s="1"/>
      <c r="BR2462" s="1"/>
      <c r="BS2462" s="1"/>
      <c r="BT2462" s="1"/>
      <c r="BU2462" s="1"/>
      <c r="BV2462" s="1"/>
      <c r="BW2462" s="1"/>
      <c r="BX2462" s="1"/>
      <c r="BY2462" s="1"/>
      <c r="BZ2462" s="1"/>
      <c r="CA2462" s="1"/>
      <c r="CB2462" s="1"/>
      <c r="CC2462" s="1"/>
      <c r="CD2462" s="1"/>
      <c r="CE2462" s="1"/>
      <c r="CF2462" s="1"/>
      <c r="CG2462" s="1"/>
      <c r="CH2462" s="1"/>
      <c r="CI2462" s="1"/>
      <c r="CJ2462" s="1"/>
      <c r="CK2462" s="1"/>
      <c r="CL2462" s="1"/>
      <c r="CM2462" s="1"/>
      <c r="CN2462" s="1"/>
      <c r="CO2462" s="1"/>
      <c r="CP2462" s="1"/>
      <c r="CQ2462" s="1"/>
      <c r="CR2462" s="1"/>
      <c r="CS2462" s="1"/>
      <c r="CT2462" s="1"/>
      <c r="CU2462" s="1"/>
      <c r="CV2462" s="1"/>
      <c r="CW2462" s="1"/>
      <c r="CX2462" s="1"/>
      <c r="CY2462" s="1"/>
      <c r="CZ2462" s="1"/>
      <c r="DA2462" s="1"/>
      <c r="DB2462" s="1"/>
      <c r="DC2462" s="1"/>
      <c r="DD2462" s="1"/>
      <c r="DE2462" s="1"/>
      <c r="DF2462" s="1"/>
      <c r="DG2462" s="1"/>
      <c r="DH2462" s="1"/>
      <c r="DI2462" s="1"/>
      <c r="DJ2462" s="1"/>
      <c r="DK2462" s="1"/>
      <c r="DL2462" s="1"/>
      <c r="DM2462" s="1"/>
      <c r="DN2462" s="1"/>
      <c r="DO2462" s="1"/>
      <c r="DP2462" s="1"/>
      <c r="DQ2462" s="1"/>
      <c r="DR2462" s="1"/>
      <c r="DS2462" s="1"/>
      <c r="DT2462" s="1"/>
      <c r="DU2462" s="1"/>
      <c r="DV2462" s="1"/>
      <c r="DW2462" s="1"/>
      <c r="DX2462" s="1"/>
      <c r="DY2462" s="1"/>
      <c r="DZ2462" s="1"/>
      <c r="EA2462" s="1"/>
      <c r="EB2462" s="1"/>
      <c r="EC2462" s="1"/>
      <c r="ED2462" s="1"/>
      <c r="EE2462" s="1"/>
      <c r="EF2462" s="1"/>
      <c r="EG2462" s="1"/>
      <c r="EH2462" s="1"/>
      <c r="EI2462" s="1"/>
      <c r="EJ2462" s="1"/>
      <c r="EK2462" s="1"/>
      <c r="EL2462" s="1"/>
      <c r="EM2462" s="1"/>
      <c r="EN2462" s="1"/>
      <c r="EO2462" s="1"/>
      <c r="EP2462" s="1"/>
      <c r="EQ2462" s="1"/>
      <c r="ER2462" s="1"/>
      <c r="ES2462" s="1"/>
      <c r="ET2462" s="1"/>
      <c r="EU2462" s="1"/>
      <c r="EV2462" s="1"/>
      <c r="EW2462" s="1"/>
      <c r="EX2462" s="1"/>
      <c r="EY2462" s="1"/>
      <c r="EZ2462" s="1"/>
      <c r="FA2462" s="1"/>
      <c r="FB2462" s="1"/>
      <c r="FC2462" s="1"/>
      <c r="FD2462" s="1"/>
      <c r="FE2462" s="1"/>
      <c r="FF2462" s="1"/>
      <c r="FG2462" s="1"/>
      <c r="FH2462" s="1"/>
      <c r="FI2462" s="1"/>
      <c r="FJ2462" s="1"/>
      <c r="FK2462" s="1"/>
      <c r="FL2462" s="1"/>
      <c r="FM2462" s="1"/>
      <c r="FN2462" s="1"/>
      <c r="FO2462" s="1"/>
      <c r="FP2462" s="1"/>
      <c r="FQ2462" s="1"/>
      <c r="FR2462" s="1"/>
      <c r="FS2462" s="1"/>
      <c r="FT2462" s="1"/>
      <c r="FU2462" s="1"/>
      <c r="FV2462" s="1"/>
      <c r="FW2462" s="1"/>
      <c r="FX2462" s="1"/>
      <c r="FY2462" s="1"/>
      <c r="FZ2462" s="1"/>
      <c r="GA2462" s="1"/>
      <c r="GB2462" s="1"/>
      <c r="GC2462" s="1"/>
      <c r="GD2462" s="1"/>
      <c r="GE2462" s="1"/>
      <c r="GF2462" s="1"/>
      <c r="GG2462" s="1"/>
      <c r="GH2462" s="1"/>
      <c r="GI2462" s="1"/>
      <c r="GJ2462" s="1"/>
      <c r="GK2462" s="1"/>
      <c r="GL2462" s="1"/>
      <c r="GM2462" s="1"/>
      <c r="GN2462" s="1"/>
      <c r="GO2462" s="1"/>
    </row>
    <row r="2463" spans="1:197" s="40" customFormat="1" x14ac:dyDescent="0.25">
      <c r="A2463" s="41"/>
      <c r="B2463" s="4"/>
      <c r="C2463" s="41"/>
      <c r="D2463" s="42"/>
      <c r="E2463" s="42"/>
      <c r="F2463" s="42"/>
      <c r="G2463" s="1"/>
      <c r="H2463" s="1"/>
      <c r="I2463" s="1"/>
      <c r="J2463" s="1"/>
      <c r="K2463" s="1"/>
      <c r="L2463" s="1"/>
      <c r="M2463" s="2"/>
      <c r="N2463" s="1"/>
      <c r="O2463" s="1"/>
      <c r="P2463" s="1"/>
      <c r="Q2463" s="1"/>
      <c r="R2463" s="1"/>
      <c r="S2463" s="1"/>
      <c r="T2463" s="1"/>
      <c r="U2463" s="1"/>
      <c r="V2463" s="1"/>
      <c r="W2463" s="1"/>
      <c r="X2463" s="1"/>
      <c r="Y2463" s="1"/>
      <c r="Z2463" s="1"/>
      <c r="AA2463" s="1"/>
      <c r="AB2463" s="1"/>
      <c r="AC2463" s="1"/>
      <c r="AD2463" s="1"/>
      <c r="AE2463" s="1"/>
      <c r="AF2463" s="1"/>
      <c r="AG2463" s="1"/>
      <c r="AH2463" s="1"/>
      <c r="AI2463" s="1"/>
      <c r="AJ2463" s="1"/>
      <c r="AK2463" s="1"/>
      <c r="AL2463" s="1"/>
      <c r="AM2463" s="1"/>
      <c r="AN2463" s="1"/>
      <c r="AO2463" s="1"/>
      <c r="AP2463" s="1"/>
      <c r="AQ2463" s="1"/>
      <c r="AR2463" s="1"/>
      <c r="AS2463" s="1"/>
      <c r="AT2463" s="1"/>
      <c r="AU2463" s="1"/>
      <c r="AV2463" s="1"/>
      <c r="AW2463" s="1"/>
      <c r="AX2463" s="1"/>
      <c r="AY2463" s="1"/>
      <c r="AZ2463" s="1"/>
      <c r="BA2463" s="1"/>
      <c r="BB2463" s="1"/>
      <c r="BC2463" s="1"/>
      <c r="BD2463" s="1"/>
      <c r="BE2463" s="1"/>
      <c r="BF2463" s="1"/>
      <c r="BG2463" s="1"/>
      <c r="BH2463" s="1"/>
      <c r="BI2463" s="1"/>
      <c r="BJ2463" s="1"/>
      <c r="BK2463" s="1"/>
      <c r="BL2463" s="1"/>
      <c r="BM2463" s="1"/>
      <c r="BN2463" s="1"/>
      <c r="BO2463" s="1"/>
      <c r="BP2463" s="1"/>
      <c r="BQ2463" s="1"/>
      <c r="BR2463" s="1"/>
      <c r="BS2463" s="1"/>
      <c r="BT2463" s="1"/>
      <c r="BU2463" s="1"/>
      <c r="BV2463" s="1"/>
      <c r="BW2463" s="1"/>
      <c r="BX2463" s="1"/>
      <c r="BY2463" s="1"/>
      <c r="BZ2463" s="1"/>
      <c r="CA2463" s="1"/>
      <c r="CB2463" s="1"/>
      <c r="CC2463" s="1"/>
      <c r="CD2463" s="1"/>
      <c r="CE2463" s="1"/>
      <c r="CF2463" s="1"/>
      <c r="CG2463" s="1"/>
      <c r="CH2463" s="1"/>
      <c r="CI2463" s="1"/>
      <c r="CJ2463" s="1"/>
      <c r="CK2463" s="1"/>
      <c r="CL2463" s="1"/>
      <c r="CM2463" s="1"/>
      <c r="CN2463" s="1"/>
      <c r="CO2463" s="1"/>
      <c r="CP2463" s="1"/>
      <c r="CQ2463" s="1"/>
      <c r="CR2463" s="1"/>
      <c r="CS2463" s="1"/>
      <c r="CT2463" s="1"/>
      <c r="CU2463" s="1"/>
      <c r="CV2463" s="1"/>
      <c r="CW2463" s="1"/>
      <c r="CX2463" s="1"/>
      <c r="CY2463" s="1"/>
      <c r="CZ2463" s="1"/>
      <c r="DA2463" s="1"/>
      <c r="DB2463" s="1"/>
      <c r="DC2463" s="1"/>
      <c r="DD2463" s="1"/>
      <c r="DE2463" s="1"/>
      <c r="DF2463" s="1"/>
      <c r="DG2463" s="1"/>
      <c r="DH2463" s="1"/>
      <c r="DI2463" s="1"/>
      <c r="DJ2463" s="1"/>
      <c r="DK2463" s="1"/>
      <c r="DL2463" s="1"/>
      <c r="DM2463" s="1"/>
      <c r="DN2463" s="1"/>
      <c r="DO2463" s="1"/>
      <c r="DP2463" s="1"/>
      <c r="DQ2463" s="1"/>
      <c r="DR2463" s="1"/>
      <c r="DS2463" s="1"/>
      <c r="DT2463" s="1"/>
      <c r="DU2463" s="1"/>
      <c r="DV2463" s="1"/>
      <c r="DW2463" s="1"/>
      <c r="DX2463" s="1"/>
      <c r="DY2463" s="1"/>
      <c r="DZ2463" s="1"/>
      <c r="EA2463" s="1"/>
      <c r="EB2463" s="1"/>
      <c r="EC2463" s="1"/>
      <c r="ED2463" s="1"/>
      <c r="EE2463" s="1"/>
      <c r="EF2463" s="1"/>
      <c r="EG2463" s="1"/>
      <c r="EH2463" s="1"/>
      <c r="EI2463" s="1"/>
      <c r="EJ2463" s="1"/>
      <c r="EK2463" s="1"/>
      <c r="EL2463" s="1"/>
      <c r="EM2463" s="1"/>
      <c r="EN2463" s="1"/>
      <c r="EO2463" s="1"/>
      <c r="EP2463" s="1"/>
      <c r="EQ2463" s="1"/>
      <c r="ER2463" s="1"/>
      <c r="ES2463" s="1"/>
      <c r="ET2463" s="1"/>
      <c r="EU2463" s="1"/>
      <c r="EV2463" s="1"/>
      <c r="EW2463" s="1"/>
      <c r="EX2463" s="1"/>
      <c r="EY2463" s="1"/>
      <c r="EZ2463" s="1"/>
      <c r="FA2463" s="1"/>
      <c r="FB2463" s="1"/>
      <c r="FC2463" s="1"/>
      <c r="FD2463" s="1"/>
      <c r="FE2463" s="1"/>
      <c r="FF2463" s="1"/>
      <c r="FG2463" s="1"/>
      <c r="FH2463" s="1"/>
      <c r="FI2463" s="1"/>
      <c r="FJ2463" s="1"/>
      <c r="FK2463" s="1"/>
      <c r="FL2463" s="1"/>
      <c r="FM2463" s="1"/>
      <c r="FN2463" s="1"/>
      <c r="FO2463" s="1"/>
      <c r="FP2463" s="1"/>
      <c r="FQ2463" s="1"/>
      <c r="FR2463" s="1"/>
      <c r="FS2463" s="1"/>
      <c r="FT2463" s="1"/>
      <c r="FU2463" s="1"/>
      <c r="FV2463" s="1"/>
      <c r="FW2463" s="1"/>
      <c r="FX2463" s="1"/>
      <c r="FY2463" s="1"/>
      <c r="FZ2463" s="1"/>
      <c r="GA2463" s="1"/>
      <c r="GB2463" s="1"/>
      <c r="GC2463" s="1"/>
      <c r="GD2463" s="1"/>
      <c r="GE2463" s="1"/>
      <c r="GF2463" s="1"/>
      <c r="GG2463" s="1"/>
      <c r="GH2463" s="1"/>
      <c r="GI2463" s="1"/>
      <c r="GJ2463" s="1"/>
      <c r="GK2463" s="1"/>
      <c r="GL2463" s="1"/>
      <c r="GM2463" s="1"/>
      <c r="GN2463" s="1"/>
      <c r="GO2463" s="1"/>
    </row>
    <row r="2464" spans="1:197" s="40" customFormat="1" x14ac:dyDescent="0.25">
      <c r="A2464" s="41"/>
      <c r="B2464" s="4"/>
      <c r="C2464" s="41"/>
      <c r="D2464" s="42"/>
      <c r="E2464" s="42"/>
      <c r="F2464" s="42"/>
      <c r="G2464" s="1"/>
      <c r="H2464" s="1"/>
      <c r="I2464" s="1"/>
      <c r="J2464" s="1"/>
      <c r="K2464" s="1"/>
      <c r="L2464" s="1"/>
      <c r="M2464" s="2"/>
      <c r="N2464" s="1"/>
      <c r="O2464" s="1"/>
      <c r="P2464" s="1"/>
      <c r="Q2464" s="1"/>
      <c r="R2464" s="1"/>
      <c r="S2464" s="1"/>
      <c r="T2464" s="1"/>
      <c r="U2464" s="1"/>
      <c r="V2464" s="1"/>
      <c r="W2464" s="1"/>
      <c r="X2464" s="1"/>
      <c r="Y2464" s="1"/>
      <c r="Z2464" s="1"/>
      <c r="AA2464" s="1"/>
      <c r="AB2464" s="1"/>
      <c r="AC2464" s="1"/>
      <c r="AD2464" s="1"/>
      <c r="AE2464" s="1"/>
      <c r="AF2464" s="1"/>
      <c r="AG2464" s="1"/>
      <c r="AH2464" s="1"/>
      <c r="AI2464" s="1"/>
      <c r="AJ2464" s="1"/>
      <c r="AK2464" s="1"/>
      <c r="AL2464" s="1"/>
      <c r="AM2464" s="1"/>
      <c r="AN2464" s="1"/>
      <c r="AO2464" s="1"/>
      <c r="AP2464" s="1"/>
      <c r="AQ2464" s="1"/>
      <c r="AR2464" s="1"/>
      <c r="AS2464" s="1"/>
      <c r="AT2464" s="1"/>
      <c r="AU2464" s="1"/>
      <c r="AV2464" s="1"/>
      <c r="AW2464" s="1"/>
      <c r="AX2464" s="1"/>
      <c r="AY2464" s="1"/>
      <c r="AZ2464" s="1"/>
      <c r="BA2464" s="1"/>
      <c r="BB2464" s="1"/>
      <c r="BC2464" s="1"/>
      <c r="BD2464" s="1"/>
      <c r="BE2464" s="1"/>
      <c r="BF2464" s="1"/>
      <c r="BG2464" s="1"/>
      <c r="BH2464" s="1"/>
      <c r="BI2464" s="1"/>
      <c r="BJ2464" s="1"/>
      <c r="BK2464" s="1"/>
      <c r="BL2464" s="1"/>
      <c r="BM2464" s="1"/>
      <c r="BN2464" s="1"/>
      <c r="BO2464" s="1"/>
      <c r="BP2464" s="1"/>
      <c r="BQ2464" s="1"/>
      <c r="BR2464" s="1"/>
      <c r="BS2464" s="1"/>
      <c r="BT2464" s="1"/>
      <c r="BU2464" s="1"/>
      <c r="BV2464" s="1"/>
      <c r="BW2464" s="1"/>
      <c r="BX2464" s="1"/>
      <c r="BY2464" s="1"/>
      <c r="BZ2464" s="1"/>
      <c r="CA2464" s="1"/>
      <c r="CB2464" s="1"/>
      <c r="CC2464" s="1"/>
      <c r="CD2464" s="1"/>
      <c r="CE2464" s="1"/>
      <c r="CF2464" s="1"/>
      <c r="CG2464" s="1"/>
      <c r="CH2464" s="1"/>
      <c r="CI2464" s="1"/>
      <c r="CJ2464" s="1"/>
      <c r="CK2464" s="1"/>
      <c r="CL2464" s="1"/>
      <c r="CM2464" s="1"/>
      <c r="CN2464" s="1"/>
      <c r="CO2464" s="1"/>
      <c r="CP2464" s="1"/>
      <c r="CQ2464" s="1"/>
      <c r="CR2464" s="1"/>
      <c r="CS2464" s="1"/>
      <c r="CT2464" s="1"/>
      <c r="CU2464" s="1"/>
      <c r="CV2464" s="1"/>
      <c r="CW2464" s="1"/>
      <c r="CX2464" s="1"/>
      <c r="CY2464" s="1"/>
      <c r="CZ2464" s="1"/>
      <c r="DA2464" s="1"/>
      <c r="DB2464" s="1"/>
      <c r="DC2464" s="1"/>
      <c r="DD2464" s="1"/>
      <c r="DE2464" s="1"/>
      <c r="DF2464" s="1"/>
      <c r="DG2464" s="1"/>
      <c r="DH2464" s="1"/>
      <c r="DI2464" s="1"/>
      <c r="DJ2464" s="1"/>
      <c r="DK2464" s="1"/>
      <c r="DL2464" s="1"/>
      <c r="DM2464" s="1"/>
      <c r="DN2464" s="1"/>
      <c r="DO2464" s="1"/>
      <c r="DP2464" s="1"/>
      <c r="DQ2464" s="1"/>
      <c r="DR2464" s="1"/>
      <c r="DS2464" s="1"/>
      <c r="DT2464" s="1"/>
      <c r="DU2464" s="1"/>
      <c r="DV2464" s="1"/>
      <c r="DW2464" s="1"/>
      <c r="DX2464" s="1"/>
      <c r="DY2464" s="1"/>
      <c r="DZ2464" s="1"/>
      <c r="EA2464" s="1"/>
      <c r="EB2464" s="1"/>
      <c r="EC2464" s="1"/>
      <c r="ED2464" s="1"/>
      <c r="EE2464" s="1"/>
      <c r="EF2464" s="1"/>
      <c r="EG2464" s="1"/>
      <c r="EH2464" s="1"/>
      <c r="EI2464" s="1"/>
      <c r="EJ2464" s="1"/>
      <c r="EK2464" s="1"/>
      <c r="EL2464" s="1"/>
      <c r="EM2464" s="1"/>
      <c r="EN2464" s="1"/>
      <c r="EO2464" s="1"/>
      <c r="EP2464" s="1"/>
      <c r="EQ2464" s="1"/>
      <c r="ER2464" s="1"/>
      <c r="ES2464" s="1"/>
      <c r="ET2464" s="1"/>
      <c r="EU2464" s="1"/>
      <c r="EV2464" s="1"/>
      <c r="EW2464" s="1"/>
      <c r="EX2464" s="1"/>
      <c r="EY2464" s="1"/>
      <c r="EZ2464" s="1"/>
      <c r="FA2464" s="1"/>
      <c r="FB2464" s="1"/>
      <c r="FC2464" s="1"/>
      <c r="FD2464" s="1"/>
      <c r="FE2464" s="1"/>
      <c r="FF2464" s="1"/>
      <c r="FG2464" s="1"/>
      <c r="FH2464" s="1"/>
      <c r="FI2464" s="1"/>
      <c r="FJ2464" s="1"/>
      <c r="FK2464" s="1"/>
      <c r="FL2464" s="1"/>
      <c r="FM2464" s="1"/>
      <c r="FN2464" s="1"/>
      <c r="FO2464" s="1"/>
      <c r="FP2464" s="1"/>
      <c r="FQ2464" s="1"/>
      <c r="FR2464" s="1"/>
      <c r="FS2464" s="1"/>
      <c r="FT2464" s="1"/>
      <c r="FU2464" s="1"/>
      <c r="FV2464" s="1"/>
      <c r="FW2464" s="1"/>
      <c r="FX2464" s="1"/>
      <c r="FY2464" s="1"/>
      <c r="FZ2464" s="1"/>
      <c r="GA2464" s="1"/>
      <c r="GB2464" s="1"/>
      <c r="GC2464" s="1"/>
      <c r="GD2464" s="1"/>
      <c r="GE2464" s="1"/>
      <c r="GF2464" s="1"/>
      <c r="GG2464" s="1"/>
      <c r="GH2464" s="1"/>
      <c r="GI2464" s="1"/>
      <c r="GJ2464" s="1"/>
      <c r="GK2464" s="1"/>
      <c r="GL2464" s="1"/>
      <c r="GM2464" s="1"/>
      <c r="GN2464" s="1"/>
      <c r="GO2464" s="1"/>
    </row>
    <row r="2465" spans="1:197" s="40" customFormat="1" x14ac:dyDescent="0.25">
      <c r="A2465" s="41"/>
      <c r="B2465" s="4"/>
      <c r="C2465" s="41"/>
      <c r="D2465" s="42"/>
      <c r="E2465" s="42"/>
      <c r="F2465" s="42"/>
      <c r="G2465" s="1"/>
      <c r="H2465" s="1"/>
      <c r="I2465" s="1"/>
      <c r="J2465" s="1"/>
      <c r="K2465" s="1"/>
      <c r="L2465" s="1"/>
      <c r="M2465" s="2"/>
      <c r="N2465" s="1"/>
      <c r="O2465" s="1"/>
      <c r="P2465" s="1"/>
      <c r="Q2465" s="1"/>
      <c r="R2465" s="1"/>
      <c r="S2465" s="1"/>
      <c r="T2465" s="1"/>
      <c r="U2465" s="1"/>
      <c r="V2465" s="1"/>
      <c r="W2465" s="1"/>
      <c r="X2465" s="1"/>
      <c r="Y2465" s="1"/>
      <c r="Z2465" s="1"/>
      <c r="AA2465" s="1"/>
      <c r="AB2465" s="1"/>
      <c r="AC2465" s="1"/>
      <c r="AD2465" s="1"/>
      <c r="AE2465" s="1"/>
      <c r="AF2465" s="1"/>
      <c r="AG2465" s="1"/>
      <c r="AH2465" s="1"/>
      <c r="AI2465" s="1"/>
      <c r="AJ2465" s="1"/>
      <c r="AK2465" s="1"/>
      <c r="AL2465" s="1"/>
      <c r="AM2465" s="1"/>
      <c r="AN2465" s="1"/>
      <c r="AO2465" s="1"/>
      <c r="AP2465" s="1"/>
      <c r="AQ2465" s="1"/>
      <c r="AR2465" s="1"/>
      <c r="AS2465" s="1"/>
      <c r="AT2465" s="1"/>
      <c r="AU2465" s="1"/>
      <c r="AV2465" s="1"/>
      <c r="AW2465" s="1"/>
      <c r="AX2465" s="1"/>
      <c r="AY2465" s="1"/>
      <c r="AZ2465" s="1"/>
      <c r="BA2465" s="1"/>
      <c r="BB2465" s="1"/>
      <c r="BC2465" s="1"/>
      <c r="BD2465" s="1"/>
      <c r="BE2465" s="1"/>
      <c r="BF2465" s="1"/>
      <c r="BG2465" s="1"/>
      <c r="BH2465" s="1"/>
      <c r="BI2465" s="1"/>
      <c r="BJ2465" s="1"/>
      <c r="BK2465" s="1"/>
      <c r="BL2465" s="1"/>
      <c r="BM2465" s="1"/>
      <c r="BN2465" s="1"/>
      <c r="BO2465" s="1"/>
      <c r="BP2465" s="1"/>
      <c r="BQ2465" s="1"/>
      <c r="BR2465" s="1"/>
      <c r="BS2465" s="1"/>
      <c r="BT2465" s="1"/>
      <c r="BU2465" s="1"/>
      <c r="BV2465" s="1"/>
      <c r="BW2465" s="1"/>
      <c r="BX2465" s="1"/>
      <c r="BY2465" s="1"/>
      <c r="BZ2465" s="1"/>
      <c r="CA2465" s="1"/>
      <c r="CB2465" s="1"/>
      <c r="CC2465" s="1"/>
      <c r="CD2465" s="1"/>
      <c r="CE2465" s="1"/>
      <c r="CF2465" s="1"/>
      <c r="CG2465" s="1"/>
      <c r="CH2465" s="1"/>
      <c r="CI2465" s="1"/>
      <c r="CJ2465" s="1"/>
      <c r="CK2465" s="1"/>
      <c r="CL2465" s="1"/>
      <c r="CM2465" s="1"/>
      <c r="CN2465" s="1"/>
      <c r="CO2465" s="1"/>
      <c r="CP2465" s="1"/>
      <c r="CQ2465" s="1"/>
      <c r="CR2465" s="1"/>
      <c r="CS2465" s="1"/>
      <c r="CT2465" s="1"/>
      <c r="CU2465" s="1"/>
      <c r="CV2465" s="1"/>
      <c r="CW2465" s="1"/>
      <c r="CX2465" s="1"/>
      <c r="CY2465" s="1"/>
      <c r="CZ2465" s="1"/>
      <c r="DA2465" s="1"/>
      <c r="DB2465" s="1"/>
      <c r="DC2465" s="1"/>
      <c r="DD2465" s="1"/>
      <c r="DE2465" s="1"/>
      <c r="DF2465" s="1"/>
      <c r="DG2465" s="1"/>
      <c r="DH2465" s="1"/>
      <c r="DI2465" s="1"/>
      <c r="DJ2465" s="1"/>
      <c r="DK2465" s="1"/>
      <c r="DL2465" s="1"/>
      <c r="DM2465" s="1"/>
      <c r="DN2465" s="1"/>
      <c r="DO2465" s="1"/>
      <c r="DP2465" s="1"/>
      <c r="DQ2465" s="1"/>
      <c r="DR2465" s="1"/>
      <c r="DS2465" s="1"/>
      <c r="DT2465" s="1"/>
      <c r="DU2465" s="1"/>
      <c r="DV2465" s="1"/>
      <c r="DW2465" s="1"/>
      <c r="DX2465" s="1"/>
      <c r="DY2465" s="1"/>
      <c r="DZ2465" s="1"/>
      <c r="EA2465" s="1"/>
      <c r="EB2465" s="1"/>
      <c r="EC2465" s="1"/>
      <c r="ED2465" s="1"/>
      <c r="EE2465" s="1"/>
      <c r="EF2465" s="1"/>
      <c r="EG2465" s="1"/>
      <c r="EH2465" s="1"/>
      <c r="EI2465" s="1"/>
      <c r="EJ2465" s="1"/>
      <c r="EK2465" s="1"/>
      <c r="EL2465" s="1"/>
      <c r="EM2465" s="1"/>
      <c r="EN2465" s="1"/>
      <c r="EO2465" s="1"/>
      <c r="EP2465" s="1"/>
      <c r="EQ2465" s="1"/>
      <c r="ER2465" s="1"/>
      <c r="ES2465" s="1"/>
      <c r="ET2465" s="1"/>
      <c r="EU2465" s="1"/>
      <c r="EV2465" s="1"/>
      <c r="EW2465" s="1"/>
      <c r="EX2465" s="1"/>
      <c r="EY2465" s="1"/>
      <c r="EZ2465" s="1"/>
      <c r="FA2465" s="1"/>
      <c r="FB2465" s="1"/>
      <c r="FC2465" s="1"/>
      <c r="FD2465" s="1"/>
      <c r="FE2465" s="1"/>
      <c r="FF2465" s="1"/>
      <c r="FG2465" s="1"/>
      <c r="FH2465" s="1"/>
      <c r="FI2465" s="1"/>
      <c r="FJ2465" s="1"/>
      <c r="FK2465" s="1"/>
      <c r="FL2465" s="1"/>
      <c r="FM2465" s="1"/>
      <c r="FN2465" s="1"/>
      <c r="FO2465" s="1"/>
      <c r="FP2465" s="1"/>
      <c r="FQ2465" s="1"/>
      <c r="FR2465" s="1"/>
      <c r="FS2465" s="1"/>
      <c r="FT2465" s="1"/>
      <c r="FU2465" s="1"/>
      <c r="FV2465" s="1"/>
      <c r="FW2465" s="1"/>
      <c r="FX2465" s="1"/>
      <c r="FY2465" s="1"/>
      <c r="FZ2465" s="1"/>
      <c r="GA2465" s="1"/>
      <c r="GB2465" s="1"/>
      <c r="GC2465" s="1"/>
      <c r="GD2465" s="1"/>
      <c r="GE2465" s="1"/>
      <c r="GF2465" s="1"/>
      <c r="GG2465" s="1"/>
      <c r="GH2465" s="1"/>
      <c r="GI2465" s="1"/>
      <c r="GJ2465" s="1"/>
      <c r="GK2465" s="1"/>
      <c r="GL2465" s="1"/>
      <c r="GM2465" s="1"/>
      <c r="GN2465" s="1"/>
      <c r="GO2465" s="1"/>
    </row>
    <row r="2466" spans="1:197" s="40" customFormat="1" x14ac:dyDescent="0.25">
      <c r="A2466" s="41"/>
      <c r="B2466" s="4"/>
      <c r="C2466" s="41"/>
      <c r="D2466" s="42"/>
      <c r="E2466" s="42"/>
      <c r="F2466" s="42"/>
      <c r="G2466" s="1"/>
      <c r="H2466" s="1"/>
      <c r="I2466" s="1"/>
      <c r="J2466" s="1"/>
      <c r="K2466" s="1"/>
      <c r="L2466" s="1"/>
      <c r="M2466" s="2"/>
      <c r="N2466" s="1"/>
      <c r="O2466" s="1"/>
      <c r="P2466" s="1"/>
      <c r="Q2466" s="1"/>
      <c r="R2466" s="1"/>
      <c r="S2466" s="1"/>
      <c r="T2466" s="1"/>
      <c r="U2466" s="1"/>
      <c r="V2466" s="1"/>
      <c r="W2466" s="1"/>
      <c r="X2466" s="1"/>
      <c r="Y2466" s="1"/>
      <c r="Z2466" s="1"/>
      <c r="AA2466" s="1"/>
      <c r="AB2466" s="1"/>
      <c r="AC2466" s="1"/>
      <c r="AD2466" s="1"/>
      <c r="AE2466" s="1"/>
      <c r="AF2466" s="1"/>
      <c r="AG2466" s="1"/>
      <c r="AH2466" s="1"/>
      <c r="AI2466" s="1"/>
      <c r="AJ2466" s="1"/>
      <c r="AK2466" s="1"/>
      <c r="AL2466" s="1"/>
      <c r="AM2466" s="1"/>
      <c r="AN2466" s="1"/>
      <c r="AO2466" s="1"/>
      <c r="AP2466" s="1"/>
      <c r="AQ2466" s="1"/>
      <c r="AR2466" s="1"/>
      <c r="AS2466" s="1"/>
      <c r="AT2466" s="1"/>
      <c r="AU2466" s="1"/>
      <c r="AV2466" s="1"/>
      <c r="AW2466" s="1"/>
      <c r="AX2466" s="1"/>
      <c r="AY2466" s="1"/>
      <c r="AZ2466" s="1"/>
      <c r="BA2466" s="1"/>
      <c r="BB2466" s="1"/>
      <c r="BC2466" s="1"/>
      <c r="BD2466" s="1"/>
      <c r="BE2466" s="1"/>
      <c r="BF2466" s="1"/>
      <c r="BG2466" s="1"/>
      <c r="BH2466" s="1"/>
      <c r="BI2466" s="1"/>
      <c r="BJ2466" s="1"/>
      <c r="BK2466" s="1"/>
      <c r="BL2466" s="1"/>
      <c r="BM2466" s="1"/>
      <c r="BN2466" s="1"/>
      <c r="BO2466" s="1"/>
      <c r="BP2466" s="1"/>
      <c r="BQ2466" s="1"/>
      <c r="BR2466" s="1"/>
      <c r="BS2466" s="1"/>
      <c r="BT2466" s="1"/>
      <c r="BU2466" s="1"/>
      <c r="BV2466" s="1"/>
      <c r="BW2466" s="1"/>
      <c r="BX2466" s="1"/>
      <c r="BY2466" s="1"/>
      <c r="BZ2466" s="1"/>
      <c r="CA2466" s="1"/>
      <c r="CB2466" s="1"/>
      <c r="CC2466" s="1"/>
      <c r="CD2466" s="1"/>
      <c r="CE2466" s="1"/>
      <c r="CF2466" s="1"/>
      <c r="CG2466" s="1"/>
      <c r="CH2466" s="1"/>
      <c r="CI2466" s="1"/>
      <c r="CJ2466" s="1"/>
      <c r="CK2466" s="1"/>
      <c r="CL2466" s="1"/>
      <c r="CM2466" s="1"/>
      <c r="CN2466" s="1"/>
      <c r="CO2466" s="1"/>
      <c r="CP2466" s="1"/>
      <c r="CQ2466" s="1"/>
      <c r="CR2466" s="1"/>
      <c r="CS2466" s="1"/>
      <c r="CT2466" s="1"/>
      <c r="CU2466" s="1"/>
      <c r="CV2466" s="1"/>
      <c r="CW2466" s="1"/>
      <c r="CX2466" s="1"/>
      <c r="CY2466" s="1"/>
      <c r="CZ2466" s="1"/>
      <c r="DA2466" s="1"/>
      <c r="DB2466" s="1"/>
      <c r="DC2466" s="1"/>
      <c r="DD2466" s="1"/>
      <c r="DE2466" s="1"/>
      <c r="DF2466" s="1"/>
      <c r="DG2466" s="1"/>
      <c r="DH2466" s="1"/>
      <c r="DI2466" s="1"/>
      <c r="DJ2466" s="1"/>
      <c r="DK2466" s="1"/>
      <c r="DL2466" s="1"/>
      <c r="DM2466" s="1"/>
      <c r="DN2466" s="1"/>
      <c r="DO2466" s="1"/>
      <c r="DP2466" s="1"/>
      <c r="DQ2466" s="1"/>
      <c r="DR2466" s="1"/>
      <c r="DS2466" s="1"/>
      <c r="DT2466" s="1"/>
      <c r="DU2466" s="1"/>
      <c r="DV2466" s="1"/>
      <c r="DW2466" s="1"/>
      <c r="DX2466" s="1"/>
      <c r="DY2466" s="1"/>
      <c r="DZ2466" s="1"/>
      <c r="EA2466" s="1"/>
      <c r="EB2466" s="1"/>
      <c r="EC2466" s="1"/>
      <c r="ED2466" s="1"/>
      <c r="EE2466" s="1"/>
      <c r="EF2466" s="1"/>
      <c r="EG2466" s="1"/>
      <c r="EH2466" s="1"/>
      <c r="EI2466" s="1"/>
      <c r="EJ2466" s="1"/>
      <c r="EK2466" s="1"/>
      <c r="EL2466" s="1"/>
      <c r="EM2466" s="1"/>
      <c r="EN2466" s="1"/>
      <c r="EO2466" s="1"/>
      <c r="EP2466" s="1"/>
      <c r="EQ2466" s="1"/>
      <c r="ER2466" s="1"/>
      <c r="ES2466" s="1"/>
      <c r="ET2466" s="1"/>
      <c r="EU2466" s="1"/>
      <c r="EV2466" s="1"/>
      <c r="EW2466" s="1"/>
      <c r="EX2466" s="1"/>
      <c r="EY2466" s="1"/>
      <c r="EZ2466" s="1"/>
      <c r="FA2466" s="1"/>
      <c r="FB2466" s="1"/>
      <c r="FC2466" s="1"/>
      <c r="FD2466" s="1"/>
      <c r="FE2466" s="1"/>
      <c r="FF2466" s="1"/>
      <c r="FG2466" s="1"/>
      <c r="FH2466" s="1"/>
      <c r="FI2466" s="1"/>
      <c r="FJ2466" s="1"/>
      <c r="FK2466" s="1"/>
      <c r="FL2466" s="1"/>
      <c r="FM2466" s="1"/>
      <c r="FN2466" s="1"/>
      <c r="FO2466" s="1"/>
      <c r="FP2466" s="1"/>
      <c r="FQ2466" s="1"/>
      <c r="FR2466" s="1"/>
      <c r="FS2466" s="1"/>
      <c r="FT2466" s="1"/>
      <c r="FU2466" s="1"/>
      <c r="FV2466" s="1"/>
      <c r="FW2466" s="1"/>
      <c r="FX2466" s="1"/>
      <c r="FY2466" s="1"/>
      <c r="FZ2466" s="1"/>
      <c r="GA2466" s="1"/>
      <c r="GB2466" s="1"/>
      <c r="GC2466" s="1"/>
      <c r="GD2466" s="1"/>
      <c r="GE2466" s="1"/>
      <c r="GF2466" s="1"/>
      <c r="GG2466" s="1"/>
      <c r="GH2466" s="1"/>
      <c r="GI2466" s="1"/>
      <c r="GJ2466" s="1"/>
      <c r="GK2466" s="1"/>
      <c r="GL2466" s="1"/>
      <c r="GM2466" s="1"/>
      <c r="GN2466" s="1"/>
      <c r="GO2466" s="1"/>
    </row>
    <row r="2467" spans="1:197" s="40" customFormat="1" x14ac:dyDescent="0.25">
      <c r="A2467" s="41"/>
      <c r="B2467" s="4"/>
      <c r="C2467" s="41"/>
      <c r="D2467" s="42"/>
      <c r="E2467" s="42"/>
      <c r="F2467" s="42"/>
      <c r="G2467" s="1"/>
      <c r="H2467" s="1"/>
      <c r="I2467" s="1"/>
      <c r="J2467" s="1"/>
      <c r="K2467" s="1"/>
      <c r="L2467" s="1"/>
      <c r="M2467" s="2"/>
      <c r="N2467" s="1"/>
      <c r="O2467" s="1"/>
      <c r="P2467" s="1"/>
      <c r="Q2467" s="1"/>
      <c r="R2467" s="1"/>
      <c r="S2467" s="1"/>
      <c r="T2467" s="1"/>
      <c r="U2467" s="1"/>
      <c r="V2467" s="1"/>
      <c r="W2467" s="1"/>
      <c r="X2467" s="1"/>
      <c r="Y2467" s="1"/>
      <c r="Z2467" s="1"/>
      <c r="AA2467" s="1"/>
      <c r="AB2467" s="1"/>
      <c r="AC2467" s="1"/>
      <c r="AD2467" s="1"/>
      <c r="AE2467" s="1"/>
      <c r="AF2467" s="1"/>
      <c r="AG2467" s="1"/>
      <c r="AH2467" s="1"/>
      <c r="AI2467" s="1"/>
      <c r="AJ2467" s="1"/>
      <c r="AK2467" s="1"/>
      <c r="AL2467" s="1"/>
      <c r="AM2467" s="1"/>
      <c r="AN2467" s="1"/>
      <c r="AO2467" s="1"/>
      <c r="AP2467" s="1"/>
      <c r="AQ2467" s="1"/>
      <c r="AR2467" s="1"/>
      <c r="AS2467" s="1"/>
      <c r="AT2467" s="1"/>
      <c r="AU2467" s="1"/>
      <c r="AV2467" s="1"/>
      <c r="AW2467" s="1"/>
      <c r="AX2467" s="1"/>
      <c r="AY2467" s="1"/>
      <c r="AZ2467" s="1"/>
      <c r="BA2467" s="1"/>
      <c r="BB2467" s="1"/>
      <c r="BC2467" s="1"/>
      <c r="BD2467" s="1"/>
      <c r="BE2467" s="1"/>
      <c r="BF2467" s="1"/>
      <c r="BG2467" s="1"/>
      <c r="BH2467" s="1"/>
      <c r="BI2467" s="1"/>
      <c r="BJ2467" s="1"/>
      <c r="BK2467" s="1"/>
      <c r="BL2467" s="1"/>
      <c r="BM2467" s="1"/>
      <c r="BN2467" s="1"/>
      <c r="BO2467" s="1"/>
      <c r="BP2467" s="1"/>
      <c r="BQ2467" s="1"/>
      <c r="BR2467" s="1"/>
      <c r="BS2467" s="1"/>
      <c r="BT2467" s="1"/>
      <c r="BU2467" s="1"/>
      <c r="BV2467" s="1"/>
      <c r="BW2467" s="1"/>
      <c r="BX2467" s="1"/>
      <c r="BY2467" s="1"/>
      <c r="BZ2467" s="1"/>
      <c r="CA2467" s="1"/>
      <c r="CB2467" s="1"/>
      <c r="CC2467" s="1"/>
      <c r="CD2467" s="1"/>
      <c r="CE2467" s="1"/>
      <c r="CF2467" s="1"/>
      <c r="CG2467" s="1"/>
      <c r="CH2467" s="1"/>
      <c r="CI2467" s="1"/>
      <c r="CJ2467" s="1"/>
      <c r="CK2467" s="1"/>
      <c r="CL2467" s="1"/>
      <c r="CM2467" s="1"/>
      <c r="CN2467" s="1"/>
      <c r="CO2467" s="1"/>
      <c r="CP2467" s="1"/>
      <c r="CQ2467" s="1"/>
      <c r="CR2467" s="1"/>
      <c r="CS2467" s="1"/>
      <c r="CT2467" s="1"/>
      <c r="CU2467" s="1"/>
      <c r="CV2467" s="1"/>
      <c r="CW2467" s="1"/>
      <c r="CX2467" s="1"/>
      <c r="CY2467" s="1"/>
      <c r="CZ2467" s="1"/>
      <c r="DA2467" s="1"/>
      <c r="DB2467" s="1"/>
      <c r="DC2467" s="1"/>
      <c r="DD2467" s="1"/>
      <c r="DE2467" s="1"/>
      <c r="DF2467" s="1"/>
      <c r="DG2467" s="1"/>
      <c r="DH2467" s="1"/>
      <c r="DI2467" s="1"/>
      <c r="DJ2467" s="1"/>
      <c r="DK2467" s="1"/>
      <c r="DL2467" s="1"/>
      <c r="DM2467" s="1"/>
      <c r="DN2467" s="1"/>
      <c r="DO2467" s="1"/>
      <c r="DP2467" s="1"/>
      <c r="DQ2467" s="1"/>
      <c r="DR2467" s="1"/>
      <c r="DS2467" s="1"/>
      <c r="DT2467" s="1"/>
      <c r="DU2467" s="1"/>
      <c r="DV2467" s="1"/>
      <c r="DW2467" s="1"/>
      <c r="DX2467" s="1"/>
      <c r="DY2467" s="1"/>
      <c r="DZ2467" s="1"/>
      <c r="EA2467" s="1"/>
      <c r="EB2467" s="1"/>
      <c r="EC2467" s="1"/>
      <c r="ED2467" s="1"/>
      <c r="EE2467" s="1"/>
      <c r="EF2467" s="1"/>
      <c r="EG2467" s="1"/>
      <c r="EH2467" s="1"/>
      <c r="EI2467" s="1"/>
      <c r="EJ2467" s="1"/>
      <c r="EK2467" s="1"/>
      <c r="EL2467" s="1"/>
      <c r="EM2467" s="1"/>
      <c r="EN2467" s="1"/>
      <c r="EO2467" s="1"/>
      <c r="EP2467" s="1"/>
      <c r="EQ2467" s="1"/>
      <c r="ER2467" s="1"/>
      <c r="ES2467" s="1"/>
      <c r="ET2467" s="1"/>
      <c r="EU2467" s="1"/>
      <c r="EV2467" s="1"/>
      <c r="EW2467" s="1"/>
      <c r="EX2467" s="1"/>
      <c r="EY2467" s="1"/>
      <c r="EZ2467" s="1"/>
      <c r="FA2467" s="1"/>
      <c r="FB2467" s="1"/>
      <c r="FC2467" s="1"/>
      <c r="FD2467" s="1"/>
      <c r="FE2467" s="1"/>
      <c r="FF2467" s="1"/>
      <c r="FG2467" s="1"/>
      <c r="FH2467" s="1"/>
      <c r="FI2467" s="1"/>
      <c r="FJ2467" s="1"/>
      <c r="FK2467" s="1"/>
      <c r="FL2467" s="1"/>
      <c r="FM2467" s="1"/>
      <c r="FN2467" s="1"/>
      <c r="FO2467" s="1"/>
      <c r="FP2467" s="1"/>
      <c r="FQ2467" s="1"/>
      <c r="FR2467" s="1"/>
      <c r="FS2467" s="1"/>
      <c r="FT2467" s="1"/>
      <c r="FU2467" s="1"/>
      <c r="FV2467" s="1"/>
      <c r="FW2467" s="1"/>
      <c r="FX2467" s="1"/>
      <c r="FY2467" s="1"/>
      <c r="FZ2467" s="1"/>
      <c r="GA2467" s="1"/>
      <c r="GB2467" s="1"/>
      <c r="GC2467" s="1"/>
      <c r="GD2467" s="1"/>
      <c r="GE2467" s="1"/>
      <c r="GF2467" s="1"/>
      <c r="GG2467" s="1"/>
      <c r="GH2467" s="1"/>
      <c r="GI2467" s="1"/>
      <c r="GJ2467" s="1"/>
      <c r="GK2467" s="1"/>
      <c r="GL2467" s="1"/>
      <c r="GM2467" s="1"/>
      <c r="GN2467" s="1"/>
      <c r="GO2467" s="1"/>
    </row>
    <row r="2468" spans="1:197" s="40" customFormat="1" x14ac:dyDescent="0.25">
      <c r="A2468" s="41"/>
      <c r="B2468" s="4"/>
      <c r="C2468" s="41"/>
      <c r="D2468" s="42"/>
      <c r="E2468" s="42"/>
      <c r="F2468" s="42"/>
      <c r="G2468" s="1"/>
      <c r="H2468" s="1"/>
      <c r="I2468" s="1"/>
      <c r="J2468" s="1"/>
      <c r="K2468" s="1"/>
      <c r="L2468" s="1"/>
      <c r="M2468" s="2"/>
      <c r="N2468" s="1"/>
      <c r="O2468" s="1"/>
      <c r="P2468" s="1"/>
      <c r="Q2468" s="1"/>
      <c r="R2468" s="1"/>
      <c r="S2468" s="1"/>
      <c r="T2468" s="1"/>
      <c r="U2468" s="1"/>
      <c r="V2468" s="1"/>
      <c r="W2468" s="1"/>
      <c r="X2468" s="1"/>
      <c r="Y2468" s="1"/>
      <c r="Z2468" s="1"/>
      <c r="AA2468" s="1"/>
      <c r="AB2468" s="1"/>
      <c r="AC2468" s="1"/>
      <c r="AD2468" s="1"/>
      <c r="AE2468" s="1"/>
      <c r="AF2468" s="1"/>
      <c r="AG2468" s="1"/>
      <c r="AH2468" s="1"/>
      <c r="AI2468" s="1"/>
      <c r="AJ2468" s="1"/>
      <c r="AK2468" s="1"/>
      <c r="AL2468" s="1"/>
      <c r="AM2468" s="1"/>
      <c r="AN2468" s="1"/>
      <c r="AO2468" s="1"/>
      <c r="AP2468" s="1"/>
      <c r="AQ2468" s="1"/>
      <c r="AR2468" s="1"/>
      <c r="AS2468" s="1"/>
      <c r="AT2468" s="1"/>
      <c r="AU2468" s="1"/>
      <c r="AV2468" s="1"/>
      <c r="AW2468" s="1"/>
      <c r="AX2468" s="1"/>
      <c r="AY2468" s="1"/>
      <c r="AZ2468" s="1"/>
      <c r="BA2468" s="1"/>
      <c r="BB2468" s="1"/>
      <c r="BC2468" s="1"/>
      <c r="BD2468" s="1"/>
      <c r="BE2468" s="1"/>
      <c r="BF2468" s="1"/>
      <c r="BG2468" s="1"/>
      <c r="BH2468" s="1"/>
      <c r="BI2468" s="1"/>
      <c r="BJ2468" s="1"/>
      <c r="BK2468" s="1"/>
      <c r="BL2468" s="1"/>
      <c r="BM2468" s="1"/>
      <c r="BN2468" s="1"/>
      <c r="BO2468" s="1"/>
      <c r="BP2468" s="1"/>
      <c r="BQ2468" s="1"/>
      <c r="BR2468" s="1"/>
      <c r="BS2468" s="1"/>
      <c r="BT2468" s="1"/>
      <c r="BU2468" s="1"/>
      <c r="BV2468" s="1"/>
      <c r="BW2468" s="1"/>
      <c r="BX2468" s="1"/>
      <c r="BY2468" s="1"/>
      <c r="BZ2468" s="1"/>
      <c r="CA2468" s="1"/>
      <c r="CB2468" s="1"/>
      <c r="CC2468" s="1"/>
      <c r="CD2468" s="1"/>
      <c r="CE2468" s="1"/>
      <c r="CF2468" s="1"/>
      <c r="CG2468" s="1"/>
      <c r="CH2468" s="1"/>
      <c r="CI2468" s="1"/>
      <c r="CJ2468" s="1"/>
      <c r="CK2468" s="1"/>
      <c r="CL2468" s="1"/>
      <c r="CM2468" s="1"/>
      <c r="CN2468" s="1"/>
      <c r="CO2468" s="1"/>
      <c r="CP2468" s="1"/>
      <c r="CQ2468" s="1"/>
      <c r="CR2468" s="1"/>
      <c r="CS2468" s="1"/>
      <c r="CT2468" s="1"/>
      <c r="CU2468" s="1"/>
      <c r="CV2468" s="1"/>
      <c r="CW2468" s="1"/>
      <c r="CX2468" s="1"/>
      <c r="CY2468" s="1"/>
      <c r="CZ2468" s="1"/>
      <c r="DA2468" s="1"/>
      <c r="DB2468" s="1"/>
      <c r="DC2468" s="1"/>
      <c r="DD2468" s="1"/>
      <c r="DE2468" s="1"/>
      <c r="DF2468" s="1"/>
      <c r="DG2468" s="1"/>
      <c r="DH2468" s="1"/>
      <c r="DI2468" s="1"/>
      <c r="DJ2468" s="1"/>
      <c r="DK2468" s="1"/>
      <c r="DL2468" s="1"/>
      <c r="DM2468" s="1"/>
      <c r="DN2468" s="1"/>
      <c r="DO2468" s="1"/>
      <c r="DP2468" s="1"/>
      <c r="DQ2468" s="1"/>
      <c r="DR2468" s="1"/>
      <c r="DS2468" s="1"/>
      <c r="DT2468" s="1"/>
      <c r="DU2468" s="1"/>
      <c r="DV2468" s="1"/>
      <c r="DW2468" s="1"/>
      <c r="DX2468" s="1"/>
      <c r="DY2468" s="1"/>
      <c r="DZ2468" s="1"/>
      <c r="EA2468" s="1"/>
      <c r="EB2468" s="1"/>
      <c r="EC2468" s="1"/>
      <c r="ED2468" s="1"/>
      <c r="EE2468" s="1"/>
      <c r="EF2468" s="1"/>
      <c r="EG2468" s="1"/>
      <c r="EH2468" s="1"/>
      <c r="EI2468" s="1"/>
      <c r="EJ2468" s="1"/>
      <c r="EK2468" s="1"/>
      <c r="EL2468" s="1"/>
      <c r="EM2468" s="1"/>
      <c r="EN2468" s="1"/>
      <c r="EO2468" s="1"/>
      <c r="EP2468" s="1"/>
      <c r="EQ2468" s="1"/>
      <c r="ER2468" s="1"/>
      <c r="ES2468" s="1"/>
      <c r="ET2468" s="1"/>
      <c r="EU2468" s="1"/>
      <c r="EV2468" s="1"/>
      <c r="EW2468" s="1"/>
      <c r="EX2468" s="1"/>
      <c r="EY2468" s="1"/>
      <c r="EZ2468" s="1"/>
      <c r="FA2468" s="1"/>
      <c r="FB2468" s="1"/>
      <c r="FC2468" s="1"/>
      <c r="FD2468" s="1"/>
      <c r="FE2468" s="1"/>
      <c r="FF2468" s="1"/>
      <c r="FG2468" s="1"/>
      <c r="FH2468" s="1"/>
      <c r="FI2468" s="1"/>
      <c r="FJ2468" s="1"/>
      <c r="FK2468" s="1"/>
      <c r="FL2468" s="1"/>
      <c r="FM2468" s="1"/>
      <c r="FN2468" s="1"/>
      <c r="FO2468" s="1"/>
      <c r="FP2468" s="1"/>
      <c r="FQ2468" s="1"/>
      <c r="FR2468" s="1"/>
      <c r="FS2468" s="1"/>
      <c r="FT2468" s="1"/>
      <c r="FU2468" s="1"/>
      <c r="FV2468" s="1"/>
      <c r="FW2468" s="1"/>
      <c r="FX2468" s="1"/>
      <c r="FY2468" s="1"/>
      <c r="FZ2468" s="1"/>
      <c r="GA2468" s="1"/>
      <c r="GB2468" s="1"/>
      <c r="GC2468" s="1"/>
      <c r="GD2468" s="1"/>
      <c r="GE2468" s="1"/>
      <c r="GF2468" s="1"/>
      <c r="GG2468" s="1"/>
      <c r="GH2468" s="1"/>
      <c r="GI2468" s="1"/>
      <c r="GJ2468" s="1"/>
      <c r="GK2468" s="1"/>
      <c r="GL2468" s="1"/>
      <c r="GM2468" s="1"/>
      <c r="GN2468" s="1"/>
      <c r="GO2468" s="1"/>
    </row>
    <row r="2469" spans="1:197" s="40" customFormat="1" x14ac:dyDescent="0.25">
      <c r="A2469" s="41"/>
      <c r="B2469" s="4"/>
      <c r="C2469" s="41"/>
      <c r="D2469" s="42"/>
      <c r="E2469" s="42"/>
      <c r="F2469" s="42"/>
      <c r="G2469" s="1"/>
      <c r="H2469" s="1"/>
      <c r="I2469" s="1"/>
      <c r="J2469" s="1"/>
      <c r="K2469" s="1"/>
      <c r="L2469" s="1"/>
      <c r="M2469" s="2"/>
      <c r="N2469" s="1"/>
      <c r="O2469" s="1"/>
      <c r="P2469" s="1"/>
      <c r="Q2469" s="1"/>
      <c r="R2469" s="1"/>
      <c r="S2469" s="1"/>
      <c r="T2469" s="1"/>
      <c r="U2469" s="1"/>
      <c r="V2469" s="1"/>
      <c r="W2469" s="1"/>
      <c r="X2469" s="1"/>
      <c r="Y2469" s="1"/>
      <c r="Z2469" s="1"/>
      <c r="AA2469" s="1"/>
      <c r="AB2469" s="1"/>
      <c r="AC2469" s="1"/>
      <c r="AD2469" s="1"/>
      <c r="AE2469" s="1"/>
      <c r="AF2469" s="1"/>
      <c r="AG2469" s="1"/>
      <c r="AH2469" s="1"/>
      <c r="AI2469" s="1"/>
      <c r="AJ2469" s="1"/>
      <c r="AK2469" s="1"/>
      <c r="AL2469" s="1"/>
      <c r="AM2469" s="1"/>
      <c r="AN2469" s="1"/>
      <c r="AO2469" s="1"/>
      <c r="AP2469" s="1"/>
      <c r="AQ2469" s="1"/>
      <c r="AR2469" s="1"/>
      <c r="AS2469" s="1"/>
      <c r="AT2469" s="1"/>
      <c r="AU2469" s="1"/>
      <c r="AV2469" s="1"/>
      <c r="AW2469" s="1"/>
      <c r="AX2469" s="1"/>
      <c r="AY2469" s="1"/>
      <c r="AZ2469" s="1"/>
      <c r="BA2469" s="1"/>
      <c r="BB2469" s="1"/>
      <c r="BC2469" s="1"/>
      <c r="BD2469" s="1"/>
      <c r="BE2469" s="1"/>
      <c r="BF2469" s="1"/>
      <c r="BG2469" s="1"/>
      <c r="BH2469" s="1"/>
      <c r="BI2469" s="1"/>
      <c r="BJ2469" s="1"/>
      <c r="BK2469" s="1"/>
      <c r="BL2469" s="1"/>
      <c r="BM2469" s="1"/>
      <c r="BN2469" s="1"/>
      <c r="BO2469" s="1"/>
      <c r="BP2469" s="1"/>
      <c r="BQ2469" s="1"/>
      <c r="BR2469" s="1"/>
      <c r="BS2469" s="1"/>
      <c r="BT2469" s="1"/>
      <c r="BU2469" s="1"/>
      <c r="BV2469" s="1"/>
      <c r="BW2469" s="1"/>
      <c r="BX2469" s="1"/>
      <c r="BY2469" s="1"/>
      <c r="BZ2469" s="1"/>
      <c r="CA2469" s="1"/>
      <c r="CB2469" s="1"/>
      <c r="CC2469" s="1"/>
      <c r="CD2469" s="1"/>
      <c r="CE2469" s="1"/>
      <c r="CF2469" s="1"/>
      <c r="CG2469" s="1"/>
      <c r="CH2469" s="1"/>
      <c r="CI2469" s="1"/>
      <c r="CJ2469" s="1"/>
      <c r="CK2469" s="1"/>
      <c r="CL2469" s="1"/>
      <c r="CM2469" s="1"/>
      <c r="CN2469" s="1"/>
      <c r="CO2469" s="1"/>
      <c r="CP2469" s="1"/>
      <c r="CQ2469" s="1"/>
      <c r="CR2469" s="1"/>
      <c r="CS2469" s="1"/>
      <c r="CT2469" s="1"/>
      <c r="CU2469" s="1"/>
      <c r="CV2469" s="1"/>
      <c r="CW2469" s="1"/>
      <c r="CX2469" s="1"/>
      <c r="CY2469" s="1"/>
      <c r="CZ2469" s="1"/>
      <c r="DA2469" s="1"/>
      <c r="DB2469" s="1"/>
      <c r="DC2469" s="1"/>
      <c r="DD2469" s="1"/>
      <c r="DE2469" s="1"/>
      <c r="DF2469" s="1"/>
      <c r="DG2469" s="1"/>
      <c r="DH2469" s="1"/>
      <c r="DI2469" s="1"/>
      <c r="DJ2469" s="1"/>
      <c r="DK2469" s="1"/>
      <c r="DL2469" s="1"/>
      <c r="DM2469" s="1"/>
      <c r="DN2469" s="1"/>
      <c r="DO2469" s="1"/>
      <c r="DP2469" s="1"/>
      <c r="DQ2469" s="1"/>
      <c r="DR2469" s="1"/>
      <c r="DS2469" s="1"/>
      <c r="DT2469" s="1"/>
      <c r="DU2469" s="1"/>
      <c r="DV2469" s="1"/>
      <c r="DW2469" s="1"/>
      <c r="DX2469" s="1"/>
      <c r="DY2469" s="1"/>
      <c r="DZ2469" s="1"/>
      <c r="EA2469" s="1"/>
      <c r="EB2469" s="1"/>
      <c r="EC2469" s="1"/>
      <c r="ED2469" s="1"/>
      <c r="EE2469" s="1"/>
      <c r="EF2469" s="1"/>
      <c r="EG2469" s="1"/>
      <c r="EH2469" s="1"/>
      <c r="EI2469" s="1"/>
      <c r="EJ2469" s="1"/>
      <c r="EK2469" s="1"/>
      <c r="EL2469" s="1"/>
      <c r="EM2469" s="1"/>
      <c r="EN2469" s="1"/>
      <c r="EO2469" s="1"/>
      <c r="EP2469" s="1"/>
      <c r="EQ2469" s="1"/>
      <c r="ER2469" s="1"/>
      <c r="ES2469" s="1"/>
      <c r="ET2469" s="1"/>
      <c r="EU2469" s="1"/>
      <c r="EV2469" s="1"/>
      <c r="EW2469" s="1"/>
      <c r="EX2469" s="1"/>
      <c r="EY2469" s="1"/>
      <c r="EZ2469" s="1"/>
      <c r="FA2469" s="1"/>
      <c r="FB2469" s="1"/>
      <c r="FC2469" s="1"/>
      <c r="FD2469" s="1"/>
      <c r="FE2469" s="1"/>
      <c r="FF2469" s="1"/>
      <c r="FG2469" s="1"/>
      <c r="FH2469" s="1"/>
      <c r="FI2469" s="1"/>
      <c r="FJ2469" s="1"/>
      <c r="FK2469" s="1"/>
      <c r="FL2469" s="1"/>
      <c r="FM2469" s="1"/>
      <c r="FN2469" s="1"/>
      <c r="FO2469" s="1"/>
      <c r="FP2469" s="1"/>
      <c r="FQ2469" s="1"/>
      <c r="FR2469" s="1"/>
      <c r="FS2469" s="1"/>
      <c r="FT2469" s="1"/>
      <c r="FU2469" s="1"/>
      <c r="FV2469" s="1"/>
      <c r="FW2469" s="1"/>
      <c r="FX2469" s="1"/>
      <c r="FY2469" s="1"/>
      <c r="FZ2469" s="1"/>
      <c r="GA2469" s="1"/>
      <c r="GB2469" s="1"/>
      <c r="GC2469" s="1"/>
      <c r="GD2469" s="1"/>
      <c r="GE2469" s="1"/>
      <c r="GF2469" s="1"/>
      <c r="GG2469" s="1"/>
      <c r="GH2469" s="1"/>
      <c r="GI2469" s="1"/>
      <c r="GJ2469" s="1"/>
      <c r="GK2469" s="1"/>
      <c r="GL2469" s="1"/>
      <c r="GM2469" s="1"/>
      <c r="GN2469" s="1"/>
      <c r="GO2469" s="1"/>
    </row>
    <row r="2470" spans="1:197" s="40" customFormat="1" x14ac:dyDescent="0.25">
      <c r="A2470" s="41"/>
      <c r="B2470" s="4"/>
      <c r="C2470" s="41"/>
      <c r="D2470" s="42"/>
      <c r="E2470" s="42"/>
      <c r="F2470" s="42"/>
      <c r="G2470" s="1"/>
      <c r="H2470" s="1"/>
      <c r="I2470" s="1"/>
      <c r="J2470" s="1"/>
      <c r="K2470" s="1"/>
      <c r="L2470" s="1"/>
      <c r="M2470" s="2"/>
      <c r="N2470" s="1"/>
      <c r="O2470" s="1"/>
      <c r="P2470" s="1"/>
      <c r="Q2470" s="1"/>
      <c r="R2470" s="1"/>
      <c r="S2470" s="1"/>
      <c r="T2470" s="1"/>
      <c r="U2470" s="1"/>
      <c r="V2470" s="1"/>
      <c r="W2470" s="1"/>
      <c r="X2470" s="1"/>
      <c r="Y2470" s="1"/>
      <c r="Z2470" s="1"/>
      <c r="AA2470" s="1"/>
      <c r="AB2470" s="1"/>
      <c r="AC2470" s="1"/>
      <c r="AD2470" s="1"/>
      <c r="AE2470" s="1"/>
      <c r="AF2470" s="1"/>
      <c r="AG2470" s="1"/>
      <c r="AH2470" s="1"/>
      <c r="AI2470" s="1"/>
      <c r="AJ2470" s="1"/>
      <c r="AK2470" s="1"/>
      <c r="AL2470" s="1"/>
      <c r="AM2470" s="1"/>
      <c r="AN2470" s="1"/>
      <c r="AO2470" s="1"/>
      <c r="AP2470" s="1"/>
      <c r="AQ2470" s="1"/>
      <c r="AR2470" s="1"/>
      <c r="AS2470" s="1"/>
      <c r="AT2470" s="1"/>
      <c r="AU2470" s="1"/>
      <c r="AV2470" s="1"/>
      <c r="AW2470" s="1"/>
      <c r="AX2470" s="1"/>
      <c r="AY2470" s="1"/>
      <c r="AZ2470" s="1"/>
      <c r="BA2470" s="1"/>
      <c r="BB2470" s="1"/>
      <c r="BC2470" s="1"/>
      <c r="BD2470" s="1"/>
      <c r="BE2470" s="1"/>
      <c r="BF2470" s="1"/>
      <c r="BG2470" s="1"/>
      <c r="BH2470" s="1"/>
      <c r="BI2470" s="1"/>
      <c r="BJ2470" s="1"/>
      <c r="BK2470" s="1"/>
      <c r="BL2470" s="1"/>
      <c r="BM2470" s="1"/>
      <c r="BN2470" s="1"/>
      <c r="BO2470" s="1"/>
      <c r="BP2470" s="1"/>
      <c r="BQ2470" s="1"/>
      <c r="BR2470" s="1"/>
      <c r="BS2470" s="1"/>
      <c r="BT2470" s="1"/>
      <c r="BU2470" s="1"/>
      <c r="BV2470" s="1"/>
      <c r="BW2470" s="1"/>
      <c r="BX2470" s="1"/>
      <c r="BY2470" s="1"/>
      <c r="BZ2470" s="1"/>
      <c r="CA2470" s="1"/>
      <c r="CB2470" s="1"/>
      <c r="CC2470" s="1"/>
      <c r="CD2470" s="1"/>
      <c r="CE2470" s="1"/>
      <c r="CF2470" s="1"/>
      <c r="CG2470" s="1"/>
      <c r="CH2470" s="1"/>
      <c r="CI2470" s="1"/>
      <c r="CJ2470" s="1"/>
      <c r="CK2470" s="1"/>
      <c r="CL2470" s="1"/>
      <c r="CM2470" s="1"/>
      <c r="CN2470" s="1"/>
      <c r="CO2470" s="1"/>
      <c r="CP2470" s="1"/>
      <c r="CQ2470" s="1"/>
      <c r="CR2470" s="1"/>
      <c r="CS2470" s="1"/>
      <c r="CT2470" s="1"/>
      <c r="CU2470" s="1"/>
      <c r="CV2470" s="1"/>
      <c r="CW2470" s="1"/>
      <c r="CX2470" s="1"/>
      <c r="CY2470" s="1"/>
      <c r="CZ2470" s="1"/>
      <c r="DA2470" s="1"/>
      <c r="DB2470" s="1"/>
      <c r="DC2470" s="1"/>
      <c r="DD2470" s="1"/>
      <c r="DE2470" s="1"/>
      <c r="DF2470" s="1"/>
      <c r="DG2470" s="1"/>
      <c r="DH2470" s="1"/>
      <c r="DI2470" s="1"/>
      <c r="DJ2470" s="1"/>
      <c r="DK2470" s="1"/>
      <c r="DL2470" s="1"/>
      <c r="DM2470" s="1"/>
      <c r="DN2470" s="1"/>
      <c r="DO2470" s="1"/>
      <c r="DP2470" s="1"/>
      <c r="DQ2470" s="1"/>
      <c r="DR2470" s="1"/>
      <c r="DS2470" s="1"/>
      <c r="DT2470" s="1"/>
      <c r="DU2470" s="1"/>
      <c r="DV2470" s="1"/>
      <c r="DW2470" s="1"/>
      <c r="DX2470" s="1"/>
      <c r="DY2470" s="1"/>
      <c r="DZ2470" s="1"/>
      <c r="EA2470" s="1"/>
      <c r="EB2470" s="1"/>
      <c r="EC2470" s="1"/>
      <c r="ED2470" s="1"/>
      <c r="EE2470" s="1"/>
      <c r="EF2470" s="1"/>
      <c r="EG2470" s="1"/>
      <c r="EH2470" s="1"/>
      <c r="EI2470" s="1"/>
      <c r="EJ2470" s="1"/>
      <c r="EK2470" s="1"/>
      <c r="EL2470" s="1"/>
      <c r="EM2470" s="1"/>
      <c r="EN2470" s="1"/>
      <c r="EO2470" s="1"/>
      <c r="EP2470" s="1"/>
      <c r="EQ2470" s="1"/>
      <c r="ER2470" s="1"/>
      <c r="ES2470" s="1"/>
      <c r="ET2470" s="1"/>
      <c r="EU2470" s="1"/>
      <c r="EV2470" s="1"/>
      <c r="EW2470" s="1"/>
      <c r="EX2470" s="1"/>
      <c r="EY2470" s="1"/>
      <c r="EZ2470" s="1"/>
      <c r="FA2470" s="1"/>
      <c r="FB2470" s="1"/>
      <c r="FC2470" s="1"/>
      <c r="FD2470" s="1"/>
      <c r="FE2470" s="1"/>
      <c r="FF2470" s="1"/>
      <c r="FG2470" s="1"/>
      <c r="FH2470" s="1"/>
      <c r="FI2470" s="1"/>
      <c r="FJ2470" s="1"/>
      <c r="FK2470" s="1"/>
      <c r="FL2470" s="1"/>
      <c r="FM2470" s="1"/>
      <c r="FN2470" s="1"/>
      <c r="FO2470" s="1"/>
      <c r="FP2470" s="1"/>
      <c r="FQ2470" s="1"/>
      <c r="FR2470" s="1"/>
      <c r="FS2470" s="1"/>
      <c r="FT2470" s="1"/>
      <c r="FU2470" s="1"/>
      <c r="FV2470" s="1"/>
      <c r="FW2470" s="1"/>
      <c r="FX2470" s="1"/>
      <c r="FY2470" s="1"/>
      <c r="FZ2470" s="1"/>
      <c r="GA2470" s="1"/>
      <c r="GB2470" s="1"/>
      <c r="GC2470" s="1"/>
      <c r="GD2470" s="1"/>
      <c r="GE2470" s="1"/>
      <c r="GF2470" s="1"/>
      <c r="GG2470" s="1"/>
      <c r="GH2470" s="1"/>
      <c r="GI2470" s="1"/>
      <c r="GJ2470" s="1"/>
      <c r="GK2470" s="1"/>
      <c r="GL2470" s="1"/>
      <c r="GM2470" s="1"/>
      <c r="GN2470" s="1"/>
      <c r="GO2470" s="1"/>
    </row>
    <row r="2471" spans="1:197" s="40" customFormat="1" x14ac:dyDescent="0.25">
      <c r="A2471" s="41"/>
      <c r="B2471" s="4"/>
      <c r="C2471" s="41"/>
      <c r="D2471" s="42"/>
      <c r="E2471" s="42"/>
      <c r="F2471" s="42"/>
      <c r="G2471" s="1"/>
      <c r="H2471" s="1"/>
      <c r="I2471" s="1"/>
      <c r="J2471" s="1"/>
      <c r="K2471" s="1"/>
      <c r="L2471" s="1"/>
      <c r="M2471" s="2"/>
      <c r="N2471" s="1"/>
      <c r="O2471" s="1"/>
      <c r="P2471" s="1"/>
      <c r="Q2471" s="1"/>
      <c r="R2471" s="1"/>
      <c r="S2471" s="1"/>
      <c r="T2471" s="1"/>
      <c r="U2471" s="1"/>
      <c r="V2471" s="1"/>
      <c r="W2471" s="1"/>
      <c r="X2471" s="1"/>
      <c r="Y2471" s="1"/>
      <c r="Z2471" s="1"/>
      <c r="AA2471" s="1"/>
      <c r="AB2471" s="1"/>
      <c r="AC2471" s="1"/>
      <c r="AD2471" s="1"/>
      <c r="AE2471" s="1"/>
      <c r="AF2471" s="1"/>
      <c r="AG2471" s="1"/>
      <c r="AH2471" s="1"/>
      <c r="AI2471" s="1"/>
      <c r="AJ2471" s="1"/>
      <c r="AK2471" s="1"/>
      <c r="AL2471" s="1"/>
      <c r="AM2471" s="1"/>
      <c r="AN2471" s="1"/>
      <c r="AO2471" s="1"/>
      <c r="AP2471" s="1"/>
      <c r="AQ2471" s="1"/>
      <c r="AR2471" s="1"/>
      <c r="AS2471" s="1"/>
      <c r="AT2471" s="1"/>
      <c r="AU2471" s="1"/>
      <c r="AV2471" s="1"/>
      <c r="AW2471" s="1"/>
      <c r="AX2471" s="1"/>
      <c r="AY2471" s="1"/>
      <c r="AZ2471" s="1"/>
      <c r="BA2471" s="1"/>
      <c r="BB2471" s="1"/>
      <c r="BC2471" s="1"/>
      <c r="BD2471" s="1"/>
      <c r="BE2471" s="1"/>
      <c r="BF2471" s="1"/>
      <c r="BG2471" s="1"/>
      <c r="BH2471" s="1"/>
      <c r="BI2471" s="1"/>
      <c r="BJ2471" s="1"/>
      <c r="BK2471" s="1"/>
      <c r="BL2471" s="1"/>
      <c r="BM2471" s="1"/>
      <c r="BN2471" s="1"/>
      <c r="BO2471" s="1"/>
      <c r="BP2471" s="1"/>
      <c r="BQ2471" s="1"/>
      <c r="BR2471" s="1"/>
      <c r="BS2471" s="1"/>
      <c r="BT2471" s="1"/>
      <c r="BU2471" s="1"/>
      <c r="BV2471" s="1"/>
      <c r="BW2471" s="1"/>
      <c r="BX2471" s="1"/>
      <c r="BY2471" s="1"/>
      <c r="BZ2471" s="1"/>
      <c r="CA2471" s="1"/>
      <c r="CB2471" s="1"/>
      <c r="CC2471" s="1"/>
      <c r="CD2471" s="1"/>
      <c r="CE2471" s="1"/>
      <c r="CF2471" s="1"/>
      <c r="CG2471" s="1"/>
      <c r="CH2471" s="1"/>
      <c r="CI2471" s="1"/>
      <c r="CJ2471" s="1"/>
      <c r="CK2471" s="1"/>
      <c r="CL2471" s="1"/>
      <c r="CM2471" s="1"/>
      <c r="CN2471" s="1"/>
      <c r="CO2471" s="1"/>
      <c r="CP2471" s="1"/>
      <c r="CQ2471" s="1"/>
      <c r="CR2471" s="1"/>
      <c r="CS2471" s="1"/>
      <c r="CT2471" s="1"/>
      <c r="CU2471" s="1"/>
      <c r="CV2471" s="1"/>
      <c r="CW2471" s="1"/>
      <c r="CX2471" s="1"/>
      <c r="CY2471" s="1"/>
      <c r="CZ2471" s="1"/>
      <c r="DA2471" s="1"/>
      <c r="DB2471" s="1"/>
      <c r="DC2471" s="1"/>
      <c r="DD2471" s="1"/>
      <c r="DE2471" s="1"/>
      <c r="DF2471" s="1"/>
      <c r="DG2471" s="1"/>
      <c r="DH2471" s="1"/>
      <c r="DI2471" s="1"/>
      <c r="DJ2471" s="1"/>
      <c r="DK2471" s="1"/>
      <c r="DL2471" s="1"/>
      <c r="DM2471" s="1"/>
      <c r="DN2471" s="1"/>
      <c r="DO2471" s="1"/>
      <c r="DP2471" s="1"/>
      <c r="DQ2471" s="1"/>
      <c r="DR2471" s="1"/>
      <c r="DS2471" s="1"/>
      <c r="DT2471" s="1"/>
      <c r="DU2471" s="1"/>
      <c r="DV2471" s="1"/>
      <c r="DW2471" s="1"/>
      <c r="DX2471" s="1"/>
      <c r="DY2471" s="1"/>
      <c r="DZ2471" s="1"/>
      <c r="EA2471" s="1"/>
      <c r="EB2471" s="1"/>
      <c r="EC2471" s="1"/>
      <c r="ED2471" s="1"/>
      <c r="EE2471" s="1"/>
      <c r="EF2471" s="1"/>
      <c r="EG2471" s="1"/>
      <c r="EH2471" s="1"/>
      <c r="EI2471" s="1"/>
      <c r="EJ2471" s="1"/>
      <c r="EK2471" s="1"/>
      <c r="EL2471" s="1"/>
      <c r="EM2471" s="1"/>
      <c r="EN2471" s="1"/>
      <c r="EO2471" s="1"/>
      <c r="EP2471" s="1"/>
      <c r="EQ2471" s="1"/>
      <c r="ER2471" s="1"/>
      <c r="ES2471" s="1"/>
      <c r="ET2471" s="1"/>
      <c r="EU2471" s="1"/>
      <c r="EV2471" s="1"/>
      <c r="EW2471" s="1"/>
      <c r="EX2471" s="1"/>
      <c r="EY2471" s="1"/>
      <c r="EZ2471" s="1"/>
      <c r="FA2471" s="1"/>
      <c r="FB2471" s="1"/>
      <c r="FC2471" s="1"/>
      <c r="FD2471" s="1"/>
      <c r="FE2471" s="1"/>
      <c r="FF2471" s="1"/>
      <c r="FG2471" s="1"/>
      <c r="FH2471" s="1"/>
      <c r="FI2471" s="1"/>
      <c r="FJ2471" s="1"/>
      <c r="FK2471" s="1"/>
      <c r="FL2471" s="1"/>
      <c r="FM2471" s="1"/>
      <c r="FN2471" s="1"/>
      <c r="FO2471" s="1"/>
      <c r="FP2471" s="1"/>
      <c r="FQ2471" s="1"/>
      <c r="FR2471" s="1"/>
      <c r="FS2471" s="1"/>
      <c r="FT2471" s="1"/>
      <c r="FU2471" s="1"/>
      <c r="FV2471" s="1"/>
      <c r="FW2471" s="1"/>
      <c r="FX2471" s="1"/>
      <c r="FY2471" s="1"/>
      <c r="FZ2471" s="1"/>
      <c r="GA2471" s="1"/>
      <c r="GB2471" s="1"/>
      <c r="GC2471" s="1"/>
      <c r="GD2471" s="1"/>
      <c r="GE2471" s="1"/>
      <c r="GF2471" s="1"/>
      <c r="GG2471" s="1"/>
      <c r="GH2471" s="1"/>
      <c r="GI2471" s="1"/>
      <c r="GJ2471" s="1"/>
      <c r="GK2471" s="1"/>
      <c r="GL2471" s="1"/>
      <c r="GM2471" s="1"/>
      <c r="GN2471" s="1"/>
      <c r="GO2471" s="1"/>
    </row>
    <row r="2472" spans="1:197" s="40" customFormat="1" x14ac:dyDescent="0.25">
      <c r="A2472" s="41"/>
      <c r="B2472" s="4"/>
      <c r="C2472" s="41"/>
      <c r="D2472" s="42"/>
      <c r="E2472" s="42"/>
      <c r="F2472" s="42"/>
      <c r="G2472" s="1"/>
      <c r="H2472" s="1"/>
      <c r="I2472" s="1"/>
      <c r="J2472" s="1"/>
      <c r="K2472" s="1"/>
      <c r="L2472" s="1"/>
      <c r="M2472" s="2"/>
      <c r="N2472" s="1"/>
      <c r="O2472" s="1"/>
      <c r="P2472" s="1"/>
      <c r="Q2472" s="1"/>
      <c r="R2472" s="1"/>
      <c r="S2472" s="1"/>
      <c r="T2472" s="1"/>
      <c r="U2472" s="1"/>
      <c r="V2472" s="1"/>
      <c r="W2472" s="1"/>
      <c r="X2472" s="1"/>
      <c r="Y2472" s="1"/>
      <c r="Z2472" s="1"/>
      <c r="AA2472" s="1"/>
      <c r="AB2472" s="1"/>
      <c r="AC2472" s="1"/>
      <c r="AD2472" s="1"/>
      <c r="AE2472" s="1"/>
      <c r="AF2472" s="1"/>
      <c r="AG2472" s="1"/>
      <c r="AH2472" s="1"/>
      <c r="AI2472" s="1"/>
      <c r="AJ2472" s="1"/>
      <c r="AK2472" s="1"/>
      <c r="AL2472" s="1"/>
      <c r="AM2472" s="1"/>
      <c r="AN2472" s="1"/>
      <c r="AO2472" s="1"/>
      <c r="AP2472" s="1"/>
      <c r="AQ2472" s="1"/>
      <c r="AR2472" s="1"/>
      <c r="AS2472" s="1"/>
      <c r="AT2472" s="1"/>
      <c r="AU2472" s="1"/>
      <c r="AV2472" s="1"/>
      <c r="AW2472" s="1"/>
      <c r="AX2472" s="1"/>
      <c r="AY2472" s="1"/>
      <c r="AZ2472" s="1"/>
      <c r="BA2472" s="1"/>
      <c r="BB2472" s="1"/>
      <c r="BC2472" s="1"/>
      <c r="BD2472" s="1"/>
      <c r="BE2472" s="1"/>
      <c r="BF2472" s="1"/>
      <c r="BG2472" s="1"/>
      <c r="BH2472" s="1"/>
      <c r="BI2472" s="1"/>
      <c r="BJ2472" s="1"/>
      <c r="BK2472" s="1"/>
      <c r="BL2472" s="1"/>
      <c r="BM2472" s="1"/>
      <c r="BN2472" s="1"/>
      <c r="BO2472" s="1"/>
      <c r="BP2472" s="1"/>
      <c r="BQ2472" s="1"/>
      <c r="BR2472" s="1"/>
      <c r="BS2472" s="1"/>
      <c r="BT2472" s="1"/>
      <c r="BU2472" s="1"/>
      <c r="BV2472" s="1"/>
      <c r="BW2472" s="1"/>
      <c r="BX2472" s="1"/>
      <c r="BY2472" s="1"/>
      <c r="BZ2472" s="1"/>
      <c r="CA2472" s="1"/>
      <c r="CB2472" s="1"/>
      <c r="CC2472" s="1"/>
      <c r="CD2472" s="1"/>
      <c r="CE2472" s="1"/>
      <c r="CF2472" s="1"/>
      <c r="CG2472" s="1"/>
      <c r="CH2472" s="1"/>
      <c r="CI2472" s="1"/>
      <c r="CJ2472" s="1"/>
      <c r="CK2472" s="1"/>
      <c r="CL2472" s="1"/>
      <c r="CM2472" s="1"/>
      <c r="CN2472" s="1"/>
      <c r="CO2472" s="1"/>
      <c r="CP2472" s="1"/>
      <c r="CQ2472" s="1"/>
      <c r="CR2472" s="1"/>
      <c r="CS2472" s="1"/>
      <c r="CT2472" s="1"/>
      <c r="CU2472" s="1"/>
      <c r="CV2472" s="1"/>
      <c r="CW2472" s="1"/>
      <c r="CX2472" s="1"/>
      <c r="CY2472" s="1"/>
      <c r="CZ2472" s="1"/>
      <c r="DA2472" s="1"/>
      <c r="DB2472" s="1"/>
      <c r="DC2472" s="1"/>
      <c r="DD2472" s="1"/>
      <c r="DE2472" s="1"/>
      <c r="DF2472" s="1"/>
      <c r="DG2472" s="1"/>
      <c r="DH2472" s="1"/>
      <c r="DI2472" s="1"/>
      <c r="DJ2472" s="1"/>
      <c r="DK2472" s="1"/>
      <c r="DL2472" s="1"/>
      <c r="DM2472" s="1"/>
      <c r="DN2472" s="1"/>
      <c r="DO2472" s="1"/>
      <c r="DP2472" s="1"/>
      <c r="DQ2472" s="1"/>
      <c r="DR2472" s="1"/>
      <c r="DS2472" s="1"/>
      <c r="DT2472" s="1"/>
      <c r="DU2472" s="1"/>
      <c r="DV2472" s="1"/>
      <c r="DW2472" s="1"/>
      <c r="DX2472" s="1"/>
      <c r="DY2472" s="1"/>
      <c r="DZ2472" s="1"/>
      <c r="EA2472" s="1"/>
      <c r="EB2472" s="1"/>
      <c r="EC2472" s="1"/>
      <c r="ED2472" s="1"/>
      <c r="EE2472" s="1"/>
      <c r="EF2472" s="1"/>
      <c r="EG2472" s="1"/>
      <c r="EH2472" s="1"/>
      <c r="EI2472" s="1"/>
      <c r="EJ2472" s="1"/>
      <c r="EK2472" s="1"/>
      <c r="EL2472" s="1"/>
      <c r="EM2472" s="1"/>
      <c r="EN2472" s="1"/>
      <c r="EO2472" s="1"/>
      <c r="EP2472" s="1"/>
      <c r="EQ2472" s="1"/>
      <c r="ER2472" s="1"/>
      <c r="ES2472" s="1"/>
      <c r="ET2472" s="1"/>
      <c r="EU2472" s="1"/>
      <c r="EV2472" s="1"/>
      <c r="EW2472" s="1"/>
      <c r="EX2472" s="1"/>
      <c r="EY2472" s="1"/>
      <c r="EZ2472" s="1"/>
      <c r="FA2472" s="1"/>
      <c r="FB2472" s="1"/>
      <c r="FC2472" s="1"/>
      <c r="FD2472" s="1"/>
      <c r="FE2472" s="1"/>
      <c r="FF2472" s="1"/>
      <c r="FG2472" s="1"/>
      <c r="FH2472" s="1"/>
      <c r="FI2472" s="1"/>
      <c r="FJ2472" s="1"/>
      <c r="FK2472" s="1"/>
      <c r="FL2472" s="1"/>
      <c r="FM2472" s="1"/>
      <c r="FN2472" s="1"/>
      <c r="FO2472" s="1"/>
      <c r="FP2472" s="1"/>
      <c r="FQ2472" s="1"/>
      <c r="FR2472" s="1"/>
      <c r="FS2472" s="1"/>
      <c r="FT2472" s="1"/>
      <c r="FU2472" s="1"/>
      <c r="FV2472" s="1"/>
      <c r="FW2472" s="1"/>
      <c r="FX2472" s="1"/>
      <c r="FY2472" s="1"/>
      <c r="FZ2472" s="1"/>
      <c r="GA2472" s="1"/>
      <c r="GB2472" s="1"/>
      <c r="GC2472" s="1"/>
      <c r="GD2472" s="1"/>
      <c r="GE2472" s="1"/>
      <c r="GF2472" s="1"/>
      <c r="GG2472" s="1"/>
      <c r="GH2472" s="1"/>
      <c r="GI2472" s="1"/>
      <c r="GJ2472" s="1"/>
      <c r="GK2472" s="1"/>
      <c r="GL2472" s="1"/>
      <c r="GM2472" s="1"/>
      <c r="GN2472" s="1"/>
      <c r="GO2472" s="1"/>
    </row>
    <row r="2473" spans="1:197" s="40" customFormat="1" x14ac:dyDescent="0.25">
      <c r="A2473" s="41"/>
      <c r="B2473" s="4"/>
      <c r="C2473" s="41"/>
      <c r="D2473" s="42"/>
      <c r="E2473" s="42"/>
      <c r="F2473" s="42"/>
      <c r="G2473" s="1"/>
      <c r="H2473" s="1"/>
      <c r="I2473" s="1"/>
      <c r="J2473" s="1"/>
      <c r="K2473" s="1"/>
      <c r="L2473" s="1"/>
      <c r="M2473" s="2"/>
      <c r="N2473" s="1"/>
      <c r="O2473" s="1"/>
      <c r="P2473" s="1"/>
      <c r="Q2473" s="1"/>
      <c r="R2473" s="1"/>
      <c r="S2473" s="1"/>
      <c r="T2473" s="1"/>
      <c r="U2473" s="1"/>
      <c r="V2473" s="1"/>
      <c r="W2473" s="1"/>
      <c r="X2473" s="1"/>
      <c r="Y2473" s="1"/>
      <c r="Z2473" s="1"/>
      <c r="AA2473" s="1"/>
      <c r="AB2473" s="1"/>
      <c r="AC2473" s="1"/>
      <c r="AD2473" s="1"/>
      <c r="AE2473" s="1"/>
      <c r="AF2473" s="1"/>
      <c r="AG2473" s="1"/>
      <c r="AH2473" s="1"/>
      <c r="AI2473" s="1"/>
      <c r="AJ2473" s="1"/>
      <c r="AK2473" s="1"/>
      <c r="AL2473" s="1"/>
      <c r="AM2473" s="1"/>
      <c r="AN2473" s="1"/>
      <c r="AO2473" s="1"/>
      <c r="AP2473" s="1"/>
      <c r="AQ2473" s="1"/>
      <c r="AR2473" s="1"/>
      <c r="AS2473" s="1"/>
      <c r="AT2473" s="1"/>
      <c r="AU2473" s="1"/>
      <c r="AV2473" s="1"/>
      <c r="AW2473" s="1"/>
      <c r="AX2473" s="1"/>
      <c r="AY2473" s="1"/>
      <c r="AZ2473" s="1"/>
      <c r="BA2473" s="1"/>
      <c r="BB2473" s="1"/>
      <c r="BC2473" s="1"/>
      <c r="BD2473" s="1"/>
      <c r="BE2473" s="1"/>
      <c r="BF2473" s="1"/>
      <c r="BG2473" s="1"/>
      <c r="BH2473" s="1"/>
      <c r="BI2473" s="1"/>
      <c r="BJ2473" s="1"/>
      <c r="BK2473" s="1"/>
      <c r="BL2473" s="1"/>
      <c r="BM2473" s="1"/>
      <c r="BN2473" s="1"/>
      <c r="BO2473" s="1"/>
      <c r="BP2473" s="1"/>
      <c r="BQ2473" s="1"/>
      <c r="BR2473" s="1"/>
      <c r="BS2473" s="1"/>
      <c r="BT2473" s="1"/>
      <c r="BU2473" s="1"/>
      <c r="BV2473" s="1"/>
      <c r="BW2473" s="1"/>
      <c r="BX2473" s="1"/>
      <c r="BY2473" s="1"/>
      <c r="BZ2473" s="1"/>
      <c r="CA2473" s="1"/>
      <c r="CB2473" s="1"/>
      <c r="CC2473" s="1"/>
      <c r="CD2473" s="1"/>
      <c r="CE2473" s="1"/>
      <c r="CF2473" s="1"/>
      <c r="CG2473" s="1"/>
      <c r="CH2473" s="1"/>
      <c r="CI2473" s="1"/>
      <c r="CJ2473" s="1"/>
      <c r="CK2473" s="1"/>
      <c r="CL2473" s="1"/>
      <c r="CM2473" s="1"/>
      <c r="CN2473" s="1"/>
      <c r="CO2473" s="1"/>
      <c r="CP2473" s="1"/>
      <c r="CQ2473" s="1"/>
      <c r="CR2473" s="1"/>
      <c r="CS2473" s="1"/>
      <c r="CT2473" s="1"/>
      <c r="CU2473" s="1"/>
      <c r="CV2473" s="1"/>
      <c r="CW2473" s="1"/>
      <c r="CX2473" s="1"/>
      <c r="CY2473" s="1"/>
      <c r="CZ2473" s="1"/>
      <c r="DA2473" s="1"/>
      <c r="DB2473" s="1"/>
      <c r="DC2473" s="1"/>
      <c r="DD2473" s="1"/>
      <c r="DE2473" s="1"/>
      <c r="DF2473" s="1"/>
      <c r="DG2473" s="1"/>
      <c r="DH2473" s="1"/>
      <c r="DI2473" s="1"/>
      <c r="DJ2473" s="1"/>
      <c r="DK2473" s="1"/>
      <c r="DL2473" s="1"/>
      <c r="DM2473" s="1"/>
      <c r="DN2473" s="1"/>
      <c r="DO2473" s="1"/>
      <c r="DP2473" s="1"/>
      <c r="DQ2473" s="1"/>
      <c r="DR2473" s="1"/>
      <c r="DS2473" s="1"/>
      <c r="DT2473" s="1"/>
      <c r="DU2473" s="1"/>
      <c r="DV2473" s="1"/>
      <c r="DW2473" s="1"/>
      <c r="DX2473" s="1"/>
      <c r="DY2473" s="1"/>
      <c r="DZ2473" s="1"/>
      <c r="EA2473" s="1"/>
      <c r="EB2473" s="1"/>
      <c r="EC2473" s="1"/>
      <c r="ED2473" s="1"/>
      <c r="EE2473" s="1"/>
      <c r="EF2473" s="1"/>
      <c r="EG2473" s="1"/>
      <c r="EH2473" s="1"/>
      <c r="EI2473" s="1"/>
      <c r="EJ2473" s="1"/>
      <c r="EK2473" s="1"/>
      <c r="EL2473" s="1"/>
      <c r="EM2473" s="1"/>
      <c r="EN2473" s="1"/>
      <c r="EO2473" s="1"/>
      <c r="EP2473" s="1"/>
      <c r="EQ2473" s="1"/>
      <c r="ER2473" s="1"/>
      <c r="ES2473" s="1"/>
      <c r="ET2473" s="1"/>
      <c r="EU2473" s="1"/>
      <c r="EV2473" s="1"/>
      <c r="EW2473" s="1"/>
      <c r="EX2473" s="1"/>
      <c r="EY2473" s="1"/>
      <c r="EZ2473" s="1"/>
      <c r="FA2473" s="1"/>
      <c r="FB2473" s="1"/>
      <c r="FC2473" s="1"/>
      <c r="FD2473" s="1"/>
      <c r="FE2473" s="1"/>
      <c r="FF2473" s="1"/>
      <c r="FG2473" s="1"/>
      <c r="FH2473" s="1"/>
      <c r="FI2473" s="1"/>
      <c r="FJ2473" s="1"/>
      <c r="FK2473" s="1"/>
      <c r="FL2473" s="1"/>
      <c r="FM2473" s="1"/>
      <c r="FN2473" s="1"/>
      <c r="FO2473" s="1"/>
      <c r="FP2473" s="1"/>
      <c r="FQ2473" s="1"/>
      <c r="FR2473" s="1"/>
      <c r="FS2473" s="1"/>
      <c r="FT2473" s="1"/>
      <c r="FU2473" s="1"/>
      <c r="FV2473" s="1"/>
      <c r="FW2473" s="1"/>
      <c r="FX2473" s="1"/>
      <c r="FY2473" s="1"/>
      <c r="FZ2473" s="1"/>
      <c r="GA2473" s="1"/>
      <c r="GB2473" s="1"/>
      <c r="GC2473" s="1"/>
      <c r="GD2473" s="1"/>
      <c r="GE2473" s="1"/>
      <c r="GF2473" s="1"/>
      <c r="GG2473" s="1"/>
      <c r="GH2473" s="1"/>
      <c r="GI2473" s="1"/>
      <c r="GJ2473" s="1"/>
      <c r="GK2473" s="1"/>
      <c r="GL2473" s="1"/>
      <c r="GM2473" s="1"/>
      <c r="GN2473" s="1"/>
      <c r="GO2473" s="1"/>
    </row>
    <row r="2474" spans="1:197" s="40" customFormat="1" x14ac:dyDescent="0.25">
      <c r="A2474" s="41"/>
      <c r="B2474" s="4"/>
      <c r="C2474" s="41"/>
      <c r="D2474" s="42"/>
      <c r="E2474" s="42"/>
      <c r="F2474" s="42"/>
      <c r="G2474" s="1"/>
      <c r="H2474" s="1"/>
      <c r="I2474" s="1"/>
      <c r="J2474" s="1"/>
      <c r="K2474" s="1"/>
      <c r="L2474" s="1"/>
      <c r="M2474" s="2"/>
      <c r="N2474" s="1"/>
      <c r="O2474" s="1"/>
      <c r="P2474" s="1"/>
      <c r="Q2474" s="1"/>
      <c r="R2474" s="1"/>
      <c r="S2474" s="1"/>
      <c r="T2474" s="1"/>
      <c r="U2474" s="1"/>
      <c r="V2474" s="1"/>
      <c r="W2474" s="1"/>
      <c r="X2474" s="1"/>
      <c r="Y2474" s="1"/>
      <c r="Z2474" s="1"/>
      <c r="AA2474" s="1"/>
      <c r="AB2474" s="1"/>
      <c r="AC2474" s="1"/>
      <c r="AD2474" s="1"/>
      <c r="AE2474" s="1"/>
      <c r="AF2474" s="1"/>
      <c r="AG2474" s="1"/>
      <c r="AH2474" s="1"/>
      <c r="AI2474" s="1"/>
      <c r="AJ2474" s="1"/>
      <c r="AK2474" s="1"/>
      <c r="AL2474" s="1"/>
      <c r="AM2474" s="1"/>
      <c r="AN2474" s="1"/>
      <c r="AO2474" s="1"/>
      <c r="AP2474" s="1"/>
      <c r="AQ2474" s="1"/>
      <c r="AR2474" s="1"/>
      <c r="AS2474" s="1"/>
      <c r="AT2474" s="1"/>
      <c r="AU2474" s="1"/>
      <c r="AV2474" s="1"/>
      <c r="AW2474" s="1"/>
      <c r="AX2474" s="1"/>
      <c r="AY2474" s="1"/>
      <c r="AZ2474" s="1"/>
      <c r="BA2474" s="1"/>
      <c r="BB2474" s="1"/>
      <c r="BC2474" s="1"/>
      <c r="BD2474" s="1"/>
      <c r="BE2474" s="1"/>
      <c r="BF2474" s="1"/>
      <c r="BG2474" s="1"/>
      <c r="BH2474" s="1"/>
      <c r="BI2474" s="1"/>
      <c r="BJ2474" s="1"/>
      <c r="BK2474" s="1"/>
      <c r="BL2474" s="1"/>
      <c r="BM2474" s="1"/>
      <c r="BN2474" s="1"/>
      <c r="BO2474" s="1"/>
      <c r="BP2474" s="1"/>
      <c r="BQ2474" s="1"/>
      <c r="BR2474" s="1"/>
      <c r="BS2474" s="1"/>
      <c r="BT2474" s="1"/>
      <c r="BU2474" s="1"/>
      <c r="BV2474" s="1"/>
      <c r="BW2474" s="1"/>
      <c r="BX2474" s="1"/>
      <c r="BY2474" s="1"/>
      <c r="BZ2474" s="1"/>
      <c r="CA2474" s="1"/>
      <c r="CB2474" s="1"/>
      <c r="CC2474" s="1"/>
      <c r="CD2474" s="1"/>
      <c r="CE2474" s="1"/>
      <c r="CF2474" s="1"/>
      <c r="CG2474" s="1"/>
      <c r="CH2474" s="1"/>
      <c r="CI2474" s="1"/>
      <c r="CJ2474" s="1"/>
      <c r="CK2474" s="1"/>
      <c r="CL2474" s="1"/>
      <c r="CM2474" s="1"/>
      <c r="CN2474" s="1"/>
      <c r="CO2474" s="1"/>
      <c r="CP2474" s="1"/>
      <c r="CQ2474" s="1"/>
      <c r="CR2474" s="1"/>
      <c r="CS2474" s="1"/>
      <c r="CT2474" s="1"/>
      <c r="CU2474" s="1"/>
      <c r="CV2474" s="1"/>
      <c r="CW2474" s="1"/>
      <c r="CX2474" s="1"/>
      <c r="CY2474" s="1"/>
      <c r="CZ2474" s="1"/>
      <c r="DA2474" s="1"/>
      <c r="DB2474" s="1"/>
      <c r="DC2474" s="1"/>
      <c r="DD2474" s="1"/>
      <c r="DE2474" s="1"/>
      <c r="DF2474" s="1"/>
      <c r="DG2474" s="1"/>
      <c r="DH2474" s="1"/>
      <c r="DI2474" s="1"/>
      <c r="DJ2474" s="1"/>
      <c r="DK2474" s="1"/>
      <c r="DL2474" s="1"/>
      <c r="DM2474" s="1"/>
      <c r="DN2474" s="1"/>
      <c r="DO2474" s="1"/>
      <c r="DP2474" s="1"/>
      <c r="DQ2474" s="1"/>
      <c r="DR2474" s="1"/>
      <c r="DS2474" s="1"/>
      <c r="DT2474" s="1"/>
      <c r="DU2474" s="1"/>
      <c r="DV2474" s="1"/>
      <c r="DW2474" s="1"/>
      <c r="DX2474" s="1"/>
      <c r="DY2474" s="1"/>
      <c r="DZ2474" s="1"/>
      <c r="EA2474" s="1"/>
      <c r="EB2474" s="1"/>
      <c r="EC2474" s="1"/>
      <c r="ED2474" s="1"/>
      <c r="EE2474" s="1"/>
      <c r="EF2474" s="1"/>
      <c r="EG2474" s="1"/>
      <c r="EH2474" s="1"/>
      <c r="EI2474" s="1"/>
      <c r="EJ2474" s="1"/>
      <c r="EK2474" s="1"/>
      <c r="EL2474" s="1"/>
      <c r="EM2474" s="1"/>
      <c r="EN2474" s="1"/>
      <c r="EO2474" s="1"/>
      <c r="EP2474" s="1"/>
      <c r="EQ2474" s="1"/>
      <c r="ER2474" s="1"/>
      <c r="ES2474" s="1"/>
      <c r="ET2474" s="1"/>
      <c r="EU2474" s="1"/>
      <c r="EV2474" s="1"/>
      <c r="EW2474" s="1"/>
      <c r="EX2474" s="1"/>
      <c r="EY2474" s="1"/>
      <c r="EZ2474" s="1"/>
      <c r="FA2474" s="1"/>
      <c r="FB2474" s="1"/>
      <c r="FC2474" s="1"/>
      <c r="FD2474" s="1"/>
      <c r="FE2474" s="1"/>
      <c r="FF2474" s="1"/>
      <c r="FG2474" s="1"/>
      <c r="FH2474" s="1"/>
      <c r="FI2474" s="1"/>
      <c r="FJ2474" s="1"/>
      <c r="FK2474" s="1"/>
      <c r="FL2474" s="1"/>
      <c r="FM2474" s="1"/>
      <c r="FN2474" s="1"/>
      <c r="FO2474" s="1"/>
      <c r="FP2474" s="1"/>
      <c r="FQ2474" s="1"/>
      <c r="FR2474" s="1"/>
      <c r="FS2474" s="1"/>
      <c r="FT2474" s="1"/>
      <c r="FU2474" s="1"/>
      <c r="FV2474" s="1"/>
      <c r="FW2474" s="1"/>
      <c r="FX2474" s="1"/>
      <c r="FY2474" s="1"/>
      <c r="FZ2474" s="1"/>
      <c r="GA2474" s="1"/>
      <c r="GB2474" s="1"/>
      <c r="GC2474" s="1"/>
      <c r="GD2474" s="1"/>
      <c r="GE2474" s="1"/>
      <c r="GF2474" s="1"/>
      <c r="GG2474" s="1"/>
      <c r="GH2474" s="1"/>
      <c r="GI2474" s="1"/>
      <c r="GJ2474" s="1"/>
      <c r="GK2474" s="1"/>
      <c r="GL2474" s="1"/>
      <c r="GM2474" s="1"/>
      <c r="GN2474" s="1"/>
      <c r="GO2474" s="1"/>
    </row>
    <row r="2475" spans="1:197" s="40" customFormat="1" x14ac:dyDescent="0.25">
      <c r="A2475" s="41"/>
      <c r="B2475" s="4"/>
      <c r="C2475" s="41"/>
      <c r="D2475" s="42"/>
      <c r="E2475" s="42"/>
      <c r="F2475" s="42"/>
      <c r="G2475" s="1"/>
      <c r="H2475" s="1"/>
      <c r="I2475" s="1"/>
      <c r="J2475" s="1"/>
      <c r="K2475" s="1"/>
      <c r="L2475" s="1"/>
      <c r="M2475" s="2"/>
      <c r="N2475" s="1"/>
      <c r="O2475" s="1"/>
      <c r="P2475" s="1"/>
      <c r="Q2475" s="1"/>
      <c r="R2475" s="1"/>
      <c r="S2475" s="1"/>
      <c r="T2475" s="1"/>
      <c r="U2475" s="1"/>
      <c r="V2475" s="1"/>
      <c r="W2475" s="1"/>
      <c r="X2475" s="1"/>
      <c r="Y2475" s="1"/>
      <c r="Z2475" s="1"/>
      <c r="AA2475" s="1"/>
      <c r="AB2475" s="1"/>
      <c r="AC2475" s="1"/>
      <c r="AD2475" s="1"/>
      <c r="AE2475" s="1"/>
      <c r="AF2475" s="1"/>
      <c r="AG2475" s="1"/>
      <c r="AH2475" s="1"/>
      <c r="AI2475" s="1"/>
      <c r="AJ2475" s="1"/>
      <c r="AK2475" s="1"/>
      <c r="AL2475" s="1"/>
      <c r="AM2475" s="1"/>
      <c r="AN2475" s="1"/>
      <c r="AO2475" s="1"/>
      <c r="AP2475" s="1"/>
      <c r="AQ2475" s="1"/>
      <c r="AR2475" s="1"/>
      <c r="AS2475" s="1"/>
      <c r="AT2475" s="1"/>
      <c r="AU2475" s="1"/>
      <c r="AV2475" s="1"/>
      <c r="AW2475" s="1"/>
      <c r="AX2475" s="1"/>
      <c r="AY2475" s="1"/>
      <c r="AZ2475" s="1"/>
      <c r="BA2475" s="1"/>
      <c r="BB2475" s="1"/>
      <c r="BC2475" s="1"/>
      <c r="BD2475" s="1"/>
      <c r="BE2475" s="1"/>
      <c r="BF2475" s="1"/>
      <c r="BG2475" s="1"/>
      <c r="BH2475" s="1"/>
      <c r="BI2475" s="1"/>
      <c r="BJ2475" s="1"/>
      <c r="BK2475" s="1"/>
      <c r="BL2475" s="1"/>
      <c r="BM2475" s="1"/>
      <c r="BN2475" s="1"/>
      <c r="BO2475" s="1"/>
      <c r="BP2475" s="1"/>
      <c r="BQ2475" s="1"/>
      <c r="BR2475" s="1"/>
      <c r="BS2475" s="1"/>
      <c r="BT2475" s="1"/>
      <c r="BU2475" s="1"/>
      <c r="BV2475" s="1"/>
      <c r="BW2475" s="1"/>
      <c r="BX2475" s="1"/>
      <c r="BY2475" s="1"/>
      <c r="BZ2475" s="1"/>
      <c r="CA2475" s="1"/>
      <c r="CB2475" s="1"/>
      <c r="CC2475" s="1"/>
      <c r="CD2475" s="1"/>
      <c r="CE2475" s="1"/>
      <c r="CF2475" s="1"/>
      <c r="CG2475" s="1"/>
      <c r="CH2475" s="1"/>
      <c r="CI2475" s="1"/>
      <c r="CJ2475" s="1"/>
      <c r="CK2475" s="1"/>
      <c r="CL2475" s="1"/>
      <c r="CM2475" s="1"/>
      <c r="CN2475" s="1"/>
      <c r="CO2475" s="1"/>
      <c r="CP2475" s="1"/>
      <c r="CQ2475" s="1"/>
      <c r="CR2475" s="1"/>
      <c r="CS2475" s="1"/>
      <c r="CT2475" s="1"/>
      <c r="CU2475" s="1"/>
      <c r="CV2475" s="1"/>
      <c r="CW2475" s="1"/>
      <c r="CX2475" s="1"/>
      <c r="CY2475" s="1"/>
      <c r="CZ2475" s="1"/>
      <c r="DA2475" s="1"/>
      <c r="DB2475" s="1"/>
      <c r="DC2475" s="1"/>
      <c r="DD2475" s="1"/>
      <c r="DE2475" s="1"/>
      <c r="DF2475" s="1"/>
      <c r="DG2475" s="1"/>
      <c r="DH2475" s="1"/>
      <c r="DI2475" s="1"/>
      <c r="DJ2475" s="1"/>
      <c r="DK2475" s="1"/>
      <c r="DL2475" s="1"/>
      <c r="DM2475" s="1"/>
      <c r="DN2475" s="1"/>
      <c r="DO2475" s="1"/>
      <c r="DP2475" s="1"/>
      <c r="DQ2475" s="1"/>
      <c r="DR2475" s="1"/>
      <c r="DS2475" s="1"/>
      <c r="DT2475" s="1"/>
      <c r="DU2475" s="1"/>
      <c r="DV2475" s="1"/>
      <c r="DW2475" s="1"/>
      <c r="DX2475" s="1"/>
      <c r="DY2475" s="1"/>
      <c r="DZ2475" s="1"/>
      <c r="EA2475" s="1"/>
      <c r="EB2475" s="1"/>
      <c r="EC2475" s="1"/>
      <c r="ED2475" s="1"/>
      <c r="EE2475" s="1"/>
      <c r="EF2475" s="1"/>
      <c r="EG2475" s="1"/>
      <c r="EH2475" s="1"/>
      <c r="EI2475" s="1"/>
      <c r="EJ2475" s="1"/>
      <c r="EK2475" s="1"/>
      <c r="EL2475" s="1"/>
      <c r="EM2475" s="1"/>
      <c r="EN2475" s="1"/>
      <c r="EO2475" s="1"/>
      <c r="EP2475" s="1"/>
      <c r="EQ2475" s="1"/>
      <c r="ER2475" s="1"/>
      <c r="ES2475" s="1"/>
      <c r="ET2475" s="1"/>
      <c r="EU2475" s="1"/>
      <c r="EV2475" s="1"/>
      <c r="EW2475" s="1"/>
      <c r="EX2475" s="1"/>
      <c r="EY2475" s="1"/>
      <c r="EZ2475" s="1"/>
      <c r="FA2475" s="1"/>
      <c r="FB2475" s="1"/>
      <c r="FC2475" s="1"/>
      <c r="FD2475" s="1"/>
      <c r="FE2475" s="1"/>
      <c r="FF2475" s="1"/>
      <c r="FG2475" s="1"/>
      <c r="FH2475" s="1"/>
      <c r="FI2475" s="1"/>
      <c r="FJ2475" s="1"/>
      <c r="FK2475" s="1"/>
      <c r="FL2475" s="1"/>
      <c r="FM2475" s="1"/>
      <c r="FN2475" s="1"/>
      <c r="FO2475" s="1"/>
      <c r="FP2475" s="1"/>
      <c r="FQ2475" s="1"/>
      <c r="FR2475" s="1"/>
      <c r="FS2475" s="1"/>
      <c r="FT2475" s="1"/>
      <c r="FU2475" s="1"/>
      <c r="FV2475" s="1"/>
      <c r="FW2475" s="1"/>
      <c r="FX2475" s="1"/>
      <c r="FY2475" s="1"/>
      <c r="FZ2475" s="1"/>
      <c r="GA2475" s="1"/>
      <c r="GB2475" s="1"/>
      <c r="GC2475" s="1"/>
      <c r="GD2475" s="1"/>
      <c r="GE2475" s="1"/>
      <c r="GF2475" s="1"/>
      <c r="GG2475" s="1"/>
      <c r="GH2475" s="1"/>
      <c r="GI2475" s="1"/>
      <c r="GJ2475" s="1"/>
      <c r="GK2475" s="1"/>
      <c r="GL2475" s="1"/>
      <c r="GM2475" s="1"/>
      <c r="GN2475" s="1"/>
      <c r="GO2475" s="1"/>
    </row>
    <row r="2476" spans="1:197" s="40" customFormat="1" x14ac:dyDescent="0.25">
      <c r="A2476" s="41"/>
      <c r="B2476" s="4"/>
      <c r="C2476" s="41"/>
      <c r="D2476" s="42"/>
      <c r="E2476" s="42"/>
      <c r="F2476" s="42"/>
      <c r="G2476" s="1"/>
      <c r="H2476" s="1"/>
      <c r="I2476" s="1"/>
      <c r="J2476" s="1"/>
      <c r="K2476" s="1"/>
      <c r="L2476" s="1"/>
      <c r="M2476" s="2"/>
      <c r="N2476" s="1"/>
      <c r="O2476" s="1"/>
      <c r="P2476" s="1"/>
      <c r="Q2476" s="1"/>
      <c r="R2476" s="1"/>
      <c r="S2476" s="1"/>
      <c r="T2476" s="1"/>
      <c r="U2476" s="1"/>
      <c r="V2476" s="1"/>
      <c r="W2476" s="1"/>
      <c r="X2476" s="1"/>
      <c r="Y2476" s="1"/>
      <c r="Z2476" s="1"/>
      <c r="AA2476" s="1"/>
      <c r="AB2476" s="1"/>
      <c r="AC2476" s="1"/>
      <c r="AD2476" s="1"/>
      <c r="AE2476" s="1"/>
      <c r="AF2476" s="1"/>
      <c r="AG2476" s="1"/>
      <c r="AH2476" s="1"/>
      <c r="AI2476" s="1"/>
      <c r="AJ2476" s="1"/>
      <c r="AK2476" s="1"/>
      <c r="AL2476" s="1"/>
      <c r="AM2476" s="1"/>
      <c r="AN2476" s="1"/>
      <c r="AO2476" s="1"/>
      <c r="AP2476" s="1"/>
      <c r="AQ2476" s="1"/>
      <c r="AR2476" s="1"/>
      <c r="AS2476" s="1"/>
      <c r="AT2476" s="1"/>
      <c r="AU2476" s="1"/>
      <c r="AV2476" s="1"/>
      <c r="AW2476" s="1"/>
      <c r="AX2476" s="1"/>
      <c r="AY2476" s="1"/>
      <c r="AZ2476" s="1"/>
      <c r="BA2476" s="1"/>
      <c r="BB2476" s="1"/>
      <c r="BC2476" s="1"/>
      <c r="BD2476" s="1"/>
      <c r="BE2476" s="1"/>
      <c r="BF2476" s="1"/>
      <c r="BG2476" s="1"/>
      <c r="BH2476" s="1"/>
      <c r="BI2476" s="1"/>
      <c r="BJ2476" s="1"/>
      <c r="BK2476" s="1"/>
      <c r="BL2476" s="1"/>
      <c r="BM2476" s="1"/>
      <c r="BN2476" s="1"/>
      <c r="BO2476" s="1"/>
      <c r="BP2476" s="1"/>
      <c r="BQ2476" s="1"/>
      <c r="BR2476" s="1"/>
      <c r="BS2476" s="1"/>
      <c r="BT2476" s="1"/>
      <c r="BU2476" s="1"/>
      <c r="BV2476" s="1"/>
      <c r="BW2476" s="1"/>
      <c r="BX2476" s="1"/>
      <c r="BY2476" s="1"/>
      <c r="BZ2476" s="1"/>
      <c r="CA2476" s="1"/>
      <c r="CB2476" s="1"/>
      <c r="CC2476" s="1"/>
      <c r="CD2476" s="1"/>
      <c r="CE2476" s="1"/>
      <c r="CF2476" s="1"/>
      <c r="CG2476" s="1"/>
      <c r="CH2476" s="1"/>
      <c r="CI2476" s="1"/>
      <c r="CJ2476" s="1"/>
      <c r="CK2476" s="1"/>
      <c r="CL2476" s="1"/>
      <c r="CM2476" s="1"/>
      <c r="CN2476" s="1"/>
      <c r="CO2476" s="1"/>
      <c r="CP2476" s="1"/>
      <c r="CQ2476" s="1"/>
      <c r="CR2476" s="1"/>
      <c r="CS2476" s="1"/>
      <c r="CT2476" s="1"/>
      <c r="CU2476" s="1"/>
      <c r="CV2476" s="1"/>
      <c r="CW2476" s="1"/>
      <c r="CX2476" s="1"/>
      <c r="CY2476" s="1"/>
      <c r="CZ2476" s="1"/>
      <c r="DA2476" s="1"/>
      <c r="DB2476" s="1"/>
      <c r="DC2476" s="1"/>
      <c r="DD2476" s="1"/>
      <c r="DE2476" s="1"/>
      <c r="DF2476" s="1"/>
      <c r="DG2476" s="1"/>
      <c r="DH2476" s="1"/>
      <c r="DI2476" s="1"/>
      <c r="DJ2476" s="1"/>
      <c r="DK2476" s="1"/>
      <c r="DL2476" s="1"/>
      <c r="DM2476" s="1"/>
      <c r="DN2476" s="1"/>
      <c r="DO2476" s="1"/>
      <c r="DP2476" s="1"/>
      <c r="DQ2476" s="1"/>
      <c r="DR2476" s="1"/>
      <c r="DS2476" s="1"/>
      <c r="DT2476" s="1"/>
      <c r="DU2476" s="1"/>
      <c r="DV2476" s="1"/>
      <c r="DW2476" s="1"/>
      <c r="DX2476" s="1"/>
      <c r="DY2476" s="1"/>
      <c r="DZ2476" s="1"/>
      <c r="EA2476" s="1"/>
      <c r="EB2476" s="1"/>
      <c r="EC2476" s="1"/>
      <c r="ED2476" s="1"/>
      <c r="EE2476" s="1"/>
      <c r="EF2476" s="1"/>
      <c r="EG2476" s="1"/>
      <c r="EH2476" s="1"/>
      <c r="EI2476" s="1"/>
      <c r="EJ2476" s="1"/>
      <c r="EK2476" s="1"/>
      <c r="EL2476" s="1"/>
      <c r="EM2476" s="1"/>
      <c r="EN2476" s="1"/>
      <c r="EO2476" s="1"/>
      <c r="EP2476" s="1"/>
      <c r="EQ2476" s="1"/>
      <c r="ER2476" s="1"/>
      <c r="ES2476" s="1"/>
      <c r="ET2476" s="1"/>
      <c r="EU2476" s="1"/>
      <c r="EV2476" s="1"/>
      <c r="EW2476" s="1"/>
      <c r="EX2476" s="1"/>
      <c r="EY2476" s="1"/>
      <c r="EZ2476" s="1"/>
      <c r="FA2476" s="1"/>
      <c r="FB2476" s="1"/>
      <c r="FC2476" s="1"/>
      <c r="FD2476" s="1"/>
      <c r="FE2476" s="1"/>
      <c r="FF2476" s="1"/>
      <c r="FG2476" s="1"/>
      <c r="FH2476" s="1"/>
      <c r="FI2476" s="1"/>
      <c r="FJ2476" s="1"/>
      <c r="FK2476" s="1"/>
      <c r="FL2476" s="1"/>
      <c r="FM2476" s="1"/>
      <c r="FN2476" s="1"/>
      <c r="FO2476" s="1"/>
      <c r="FP2476" s="1"/>
      <c r="FQ2476" s="1"/>
      <c r="FR2476" s="1"/>
      <c r="FS2476" s="1"/>
      <c r="FT2476" s="1"/>
      <c r="FU2476" s="1"/>
      <c r="FV2476" s="1"/>
      <c r="FW2476" s="1"/>
      <c r="FX2476" s="1"/>
      <c r="FY2476" s="1"/>
      <c r="FZ2476" s="1"/>
      <c r="GA2476" s="1"/>
      <c r="GB2476" s="1"/>
      <c r="GC2476" s="1"/>
      <c r="GD2476" s="1"/>
      <c r="GE2476" s="1"/>
      <c r="GF2476" s="1"/>
      <c r="GG2476" s="1"/>
      <c r="GH2476" s="1"/>
      <c r="GI2476" s="1"/>
      <c r="GJ2476" s="1"/>
      <c r="GK2476" s="1"/>
      <c r="GL2476" s="1"/>
      <c r="GM2476" s="1"/>
      <c r="GN2476" s="1"/>
      <c r="GO2476" s="1"/>
    </row>
    <row r="2477" spans="1:197" s="40" customFormat="1" x14ac:dyDescent="0.25">
      <c r="A2477" s="41"/>
      <c r="B2477" s="4"/>
      <c r="C2477" s="41"/>
      <c r="D2477" s="42"/>
      <c r="E2477" s="42"/>
      <c r="F2477" s="42"/>
      <c r="G2477" s="1"/>
      <c r="H2477" s="1"/>
      <c r="I2477" s="1"/>
      <c r="J2477" s="1"/>
      <c r="K2477" s="1"/>
      <c r="L2477" s="1"/>
      <c r="M2477" s="2"/>
      <c r="N2477" s="1"/>
      <c r="O2477" s="1"/>
      <c r="P2477" s="1"/>
      <c r="Q2477" s="1"/>
      <c r="R2477" s="1"/>
      <c r="S2477" s="1"/>
      <c r="T2477" s="1"/>
      <c r="U2477" s="1"/>
      <c r="V2477" s="1"/>
      <c r="W2477" s="1"/>
      <c r="X2477" s="1"/>
      <c r="Y2477" s="1"/>
      <c r="Z2477" s="1"/>
      <c r="AA2477" s="1"/>
      <c r="AB2477" s="1"/>
      <c r="AC2477" s="1"/>
      <c r="AD2477" s="1"/>
      <c r="AE2477" s="1"/>
      <c r="AF2477" s="1"/>
      <c r="AG2477" s="1"/>
      <c r="AH2477" s="1"/>
      <c r="AI2477" s="1"/>
      <c r="AJ2477" s="1"/>
      <c r="AK2477" s="1"/>
      <c r="AL2477" s="1"/>
      <c r="AM2477" s="1"/>
      <c r="AN2477" s="1"/>
      <c r="AO2477" s="1"/>
      <c r="AP2477" s="1"/>
      <c r="AQ2477" s="1"/>
      <c r="AR2477" s="1"/>
      <c r="AS2477" s="1"/>
      <c r="AT2477" s="1"/>
      <c r="AU2477" s="1"/>
      <c r="AV2477" s="1"/>
      <c r="AW2477" s="1"/>
      <c r="AX2477" s="1"/>
      <c r="AY2477" s="1"/>
      <c r="AZ2477" s="1"/>
      <c r="BA2477" s="1"/>
      <c r="BB2477" s="1"/>
      <c r="BC2477" s="1"/>
      <c r="BD2477" s="1"/>
      <c r="BE2477" s="1"/>
      <c r="BF2477" s="1"/>
      <c r="BG2477" s="1"/>
      <c r="BH2477" s="1"/>
      <c r="BI2477" s="1"/>
      <c r="BJ2477" s="1"/>
      <c r="BK2477" s="1"/>
      <c r="BL2477" s="1"/>
      <c r="BM2477" s="1"/>
      <c r="BN2477" s="1"/>
      <c r="BO2477" s="1"/>
      <c r="BP2477" s="1"/>
      <c r="BQ2477" s="1"/>
      <c r="BR2477" s="1"/>
      <c r="BS2477" s="1"/>
      <c r="BT2477" s="1"/>
      <c r="BU2477" s="1"/>
      <c r="BV2477" s="1"/>
      <c r="BW2477" s="1"/>
      <c r="BX2477" s="1"/>
      <c r="BY2477" s="1"/>
      <c r="BZ2477" s="1"/>
      <c r="CA2477" s="1"/>
      <c r="CB2477" s="1"/>
      <c r="CC2477" s="1"/>
      <c r="CD2477" s="1"/>
      <c r="CE2477" s="1"/>
      <c r="CF2477" s="1"/>
      <c r="CG2477" s="1"/>
      <c r="CH2477" s="1"/>
      <c r="CI2477" s="1"/>
      <c r="CJ2477" s="1"/>
      <c r="CK2477" s="1"/>
      <c r="CL2477" s="1"/>
      <c r="CM2477" s="1"/>
      <c r="CN2477" s="1"/>
      <c r="CO2477" s="1"/>
      <c r="CP2477" s="1"/>
      <c r="CQ2477" s="1"/>
      <c r="CR2477" s="1"/>
      <c r="CS2477" s="1"/>
      <c r="CT2477" s="1"/>
      <c r="CU2477" s="1"/>
      <c r="CV2477" s="1"/>
      <c r="CW2477" s="1"/>
      <c r="CX2477" s="1"/>
      <c r="CY2477" s="1"/>
      <c r="CZ2477" s="1"/>
      <c r="DA2477" s="1"/>
      <c r="DB2477" s="1"/>
      <c r="DC2477" s="1"/>
      <c r="DD2477" s="1"/>
      <c r="DE2477" s="1"/>
      <c r="DF2477" s="1"/>
      <c r="DG2477" s="1"/>
      <c r="DH2477" s="1"/>
      <c r="DI2477" s="1"/>
      <c r="DJ2477" s="1"/>
      <c r="DK2477" s="1"/>
      <c r="DL2477" s="1"/>
      <c r="DM2477" s="1"/>
      <c r="DN2477" s="1"/>
      <c r="DO2477" s="1"/>
      <c r="DP2477" s="1"/>
      <c r="DQ2477" s="1"/>
      <c r="DR2477" s="1"/>
      <c r="DS2477" s="1"/>
      <c r="DT2477" s="1"/>
      <c r="DU2477" s="1"/>
      <c r="DV2477" s="1"/>
      <c r="DW2477" s="1"/>
      <c r="DX2477" s="1"/>
      <c r="DY2477" s="1"/>
      <c r="DZ2477" s="1"/>
      <c r="EA2477" s="1"/>
      <c r="EB2477" s="1"/>
      <c r="EC2477" s="1"/>
      <c r="ED2477" s="1"/>
      <c r="EE2477" s="1"/>
      <c r="EF2477" s="1"/>
      <c r="EG2477" s="1"/>
      <c r="EH2477" s="1"/>
      <c r="EI2477" s="1"/>
      <c r="EJ2477" s="1"/>
      <c r="EK2477" s="1"/>
      <c r="EL2477" s="1"/>
      <c r="EM2477" s="1"/>
      <c r="EN2477" s="1"/>
      <c r="EO2477" s="1"/>
      <c r="EP2477" s="1"/>
      <c r="EQ2477" s="1"/>
      <c r="ER2477" s="1"/>
      <c r="ES2477" s="1"/>
      <c r="ET2477" s="1"/>
      <c r="EU2477" s="1"/>
      <c r="EV2477" s="1"/>
      <c r="EW2477" s="1"/>
      <c r="EX2477" s="1"/>
      <c r="EY2477" s="1"/>
      <c r="EZ2477" s="1"/>
      <c r="FA2477" s="1"/>
      <c r="FB2477" s="1"/>
      <c r="FC2477" s="1"/>
      <c r="FD2477" s="1"/>
      <c r="FE2477" s="1"/>
      <c r="FF2477" s="1"/>
      <c r="FG2477" s="1"/>
      <c r="FH2477" s="1"/>
      <c r="FI2477" s="1"/>
      <c r="FJ2477" s="1"/>
      <c r="FK2477" s="1"/>
      <c r="FL2477" s="1"/>
      <c r="FM2477" s="1"/>
      <c r="FN2477" s="1"/>
      <c r="FO2477" s="1"/>
      <c r="FP2477" s="1"/>
      <c r="FQ2477" s="1"/>
      <c r="FR2477" s="1"/>
      <c r="FS2477" s="1"/>
      <c r="FT2477" s="1"/>
      <c r="FU2477" s="1"/>
      <c r="FV2477" s="1"/>
      <c r="FW2477" s="1"/>
      <c r="FX2477" s="1"/>
      <c r="FY2477" s="1"/>
      <c r="FZ2477" s="1"/>
      <c r="GA2477" s="1"/>
      <c r="GB2477" s="1"/>
      <c r="GC2477" s="1"/>
      <c r="GD2477" s="1"/>
      <c r="GE2477" s="1"/>
      <c r="GF2477" s="1"/>
      <c r="GG2477" s="1"/>
      <c r="GH2477" s="1"/>
      <c r="GI2477" s="1"/>
      <c r="GJ2477" s="1"/>
      <c r="GK2477" s="1"/>
      <c r="GL2477" s="1"/>
      <c r="GM2477" s="1"/>
      <c r="GN2477" s="1"/>
      <c r="GO2477" s="1"/>
    </row>
    <row r="2478" spans="1:197" s="40" customFormat="1" x14ac:dyDescent="0.25">
      <c r="A2478" s="41"/>
      <c r="B2478" s="4"/>
      <c r="C2478" s="41"/>
      <c r="D2478" s="42"/>
      <c r="E2478" s="42"/>
      <c r="F2478" s="42"/>
      <c r="G2478" s="1"/>
      <c r="H2478" s="1"/>
      <c r="I2478" s="1"/>
      <c r="J2478" s="1"/>
      <c r="K2478" s="1"/>
      <c r="L2478" s="1"/>
      <c r="M2478" s="2"/>
      <c r="N2478" s="1"/>
      <c r="O2478" s="1"/>
      <c r="P2478" s="1"/>
      <c r="Q2478" s="1"/>
      <c r="R2478" s="1"/>
      <c r="S2478" s="1"/>
      <c r="T2478" s="1"/>
      <c r="U2478" s="1"/>
      <c r="V2478" s="1"/>
      <c r="W2478" s="1"/>
      <c r="X2478" s="1"/>
      <c r="Y2478" s="1"/>
      <c r="Z2478" s="1"/>
      <c r="AA2478" s="1"/>
      <c r="AB2478" s="1"/>
      <c r="AC2478" s="1"/>
      <c r="AD2478" s="1"/>
      <c r="AE2478" s="1"/>
      <c r="AF2478" s="1"/>
      <c r="AG2478" s="1"/>
      <c r="AH2478" s="1"/>
      <c r="AI2478" s="1"/>
      <c r="AJ2478" s="1"/>
      <c r="AK2478" s="1"/>
      <c r="AL2478" s="1"/>
      <c r="AM2478" s="1"/>
      <c r="AN2478" s="1"/>
      <c r="AO2478" s="1"/>
      <c r="AP2478" s="1"/>
      <c r="AQ2478" s="1"/>
      <c r="AR2478" s="1"/>
      <c r="AS2478" s="1"/>
      <c r="AT2478" s="1"/>
      <c r="AU2478" s="1"/>
      <c r="AV2478" s="1"/>
      <c r="AW2478" s="1"/>
      <c r="AX2478" s="1"/>
      <c r="AY2478" s="1"/>
      <c r="AZ2478" s="1"/>
      <c r="BA2478" s="1"/>
      <c r="BB2478" s="1"/>
      <c r="BC2478" s="1"/>
      <c r="BD2478" s="1"/>
      <c r="BE2478" s="1"/>
      <c r="BF2478" s="1"/>
      <c r="BG2478" s="1"/>
      <c r="BH2478" s="1"/>
      <c r="BI2478" s="1"/>
      <c r="BJ2478" s="1"/>
      <c r="BK2478" s="1"/>
      <c r="BL2478" s="1"/>
      <c r="BM2478" s="1"/>
      <c r="BN2478" s="1"/>
      <c r="BO2478" s="1"/>
      <c r="BP2478" s="1"/>
      <c r="BQ2478" s="1"/>
      <c r="BR2478" s="1"/>
      <c r="BS2478" s="1"/>
      <c r="BT2478" s="1"/>
      <c r="BU2478" s="1"/>
      <c r="BV2478" s="1"/>
      <c r="BW2478" s="1"/>
      <c r="BX2478" s="1"/>
      <c r="BY2478" s="1"/>
      <c r="BZ2478" s="1"/>
      <c r="CA2478" s="1"/>
      <c r="CB2478" s="1"/>
      <c r="CC2478" s="1"/>
      <c r="CD2478" s="1"/>
      <c r="CE2478" s="1"/>
      <c r="CF2478" s="1"/>
      <c r="CG2478" s="1"/>
      <c r="CH2478" s="1"/>
      <c r="CI2478" s="1"/>
      <c r="CJ2478" s="1"/>
      <c r="CK2478" s="1"/>
      <c r="CL2478" s="1"/>
      <c r="CM2478" s="1"/>
      <c r="CN2478" s="1"/>
      <c r="CO2478" s="1"/>
      <c r="CP2478" s="1"/>
      <c r="CQ2478" s="1"/>
      <c r="CR2478" s="1"/>
      <c r="CS2478" s="1"/>
      <c r="CT2478" s="1"/>
      <c r="CU2478" s="1"/>
      <c r="CV2478" s="1"/>
      <c r="CW2478" s="1"/>
      <c r="CX2478" s="1"/>
      <c r="CY2478" s="1"/>
      <c r="CZ2478" s="1"/>
      <c r="DA2478" s="1"/>
      <c r="DB2478" s="1"/>
      <c r="DC2478" s="1"/>
      <c r="DD2478" s="1"/>
      <c r="DE2478" s="1"/>
      <c r="DF2478" s="1"/>
      <c r="DG2478" s="1"/>
      <c r="DH2478" s="1"/>
      <c r="DI2478" s="1"/>
      <c r="DJ2478" s="1"/>
      <c r="DK2478" s="1"/>
      <c r="DL2478" s="1"/>
      <c r="DM2478" s="1"/>
      <c r="DN2478" s="1"/>
      <c r="DO2478" s="1"/>
      <c r="DP2478" s="1"/>
      <c r="DQ2478" s="1"/>
      <c r="DR2478" s="1"/>
      <c r="DS2478" s="1"/>
      <c r="DT2478" s="1"/>
      <c r="DU2478" s="1"/>
      <c r="DV2478" s="1"/>
      <c r="DW2478" s="1"/>
      <c r="DX2478" s="1"/>
      <c r="DY2478" s="1"/>
      <c r="DZ2478" s="1"/>
      <c r="EA2478" s="1"/>
      <c r="EB2478" s="1"/>
      <c r="EC2478" s="1"/>
      <c r="ED2478" s="1"/>
      <c r="EE2478" s="1"/>
      <c r="EF2478" s="1"/>
      <c r="EG2478" s="1"/>
      <c r="EH2478" s="1"/>
      <c r="EI2478" s="1"/>
      <c r="EJ2478" s="1"/>
      <c r="EK2478" s="1"/>
      <c r="EL2478" s="1"/>
      <c r="EM2478" s="1"/>
      <c r="EN2478" s="1"/>
      <c r="EO2478" s="1"/>
      <c r="EP2478" s="1"/>
      <c r="EQ2478" s="1"/>
      <c r="ER2478" s="1"/>
      <c r="ES2478" s="1"/>
      <c r="ET2478" s="1"/>
      <c r="EU2478" s="1"/>
      <c r="EV2478" s="1"/>
      <c r="EW2478" s="1"/>
      <c r="EX2478" s="1"/>
      <c r="EY2478" s="1"/>
      <c r="EZ2478" s="1"/>
      <c r="FA2478" s="1"/>
      <c r="FB2478" s="1"/>
      <c r="FC2478" s="1"/>
      <c r="FD2478" s="1"/>
      <c r="FE2478" s="1"/>
      <c r="FF2478" s="1"/>
      <c r="FG2478" s="1"/>
      <c r="FH2478" s="1"/>
      <c r="FI2478" s="1"/>
      <c r="FJ2478" s="1"/>
      <c r="FK2478" s="1"/>
      <c r="FL2478" s="1"/>
      <c r="FM2478" s="1"/>
      <c r="FN2478" s="1"/>
      <c r="FO2478" s="1"/>
      <c r="FP2478" s="1"/>
      <c r="FQ2478" s="1"/>
      <c r="FR2478" s="1"/>
      <c r="FS2478" s="1"/>
      <c r="FT2478" s="1"/>
      <c r="FU2478" s="1"/>
      <c r="FV2478" s="1"/>
      <c r="FW2478" s="1"/>
      <c r="FX2478" s="1"/>
      <c r="FY2478" s="1"/>
      <c r="FZ2478" s="1"/>
      <c r="GA2478" s="1"/>
      <c r="GB2478" s="1"/>
      <c r="GC2478" s="1"/>
      <c r="GD2478" s="1"/>
      <c r="GE2478" s="1"/>
      <c r="GF2478" s="1"/>
      <c r="GG2478" s="1"/>
      <c r="GH2478" s="1"/>
      <c r="GI2478" s="1"/>
      <c r="GJ2478" s="1"/>
      <c r="GK2478" s="1"/>
      <c r="GL2478" s="1"/>
      <c r="GM2478" s="1"/>
      <c r="GN2478" s="1"/>
      <c r="GO2478" s="1"/>
    </row>
    <row r="2479" spans="1:197" s="40" customFormat="1" x14ac:dyDescent="0.25">
      <c r="A2479" s="41"/>
      <c r="B2479" s="4"/>
      <c r="C2479" s="41"/>
      <c r="D2479" s="42"/>
      <c r="E2479" s="42"/>
      <c r="F2479" s="42"/>
      <c r="G2479" s="1"/>
      <c r="H2479" s="1"/>
      <c r="I2479" s="1"/>
      <c r="J2479" s="1"/>
      <c r="K2479" s="1"/>
      <c r="L2479" s="1"/>
      <c r="M2479" s="2"/>
      <c r="N2479" s="1"/>
      <c r="O2479" s="1"/>
      <c r="P2479" s="1"/>
      <c r="Q2479" s="1"/>
      <c r="R2479" s="1"/>
      <c r="S2479" s="1"/>
      <c r="T2479" s="1"/>
      <c r="U2479" s="1"/>
      <c r="V2479" s="1"/>
      <c r="W2479" s="1"/>
      <c r="X2479" s="1"/>
      <c r="Y2479" s="1"/>
      <c r="Z2479" s="1"/>
      <c r="AA2479" s="1"/>
      <c r="AB2479" s="1"/>
      <c r="AC2479" s="1"/>
      <c r="AD2479" s="1"/>
      <c r="AE2479" s="1"/>
      <c r="AF2479" s="1"/>
      <c r="AG2479" s="1"/>
      <c r="AH2479" s="1"/>
      <c r="AI2479" s="1"/>
      <c r="AJ2479" s="1"/>
      <c r="AK2479" s="1"/>
      <c r="AL2479" s="1"/>
      <c r="AM2479" s="1"/>
      <c r="AN2479" s="1"/>
      <c r="AO2479" s="1"/>
      <c r="AP2479" s="1"/>
      <c r="AQ2479" s="1"/>
      <c r="AR2479" s="1"/>
      <c r="AS2479" s="1"/>
      <c r="AT2479" s="1"/>
      <c r="AU2479" s="1"/>
      <c r="AV2479" s="1"/>
      <c r="AW2479" s="1"/>
      <c r="AX2479" s="1"/>
      <c r="AY2479" s="1"/>
      <c r="AZ2479" s="1"/>
      <c r="BA2479" s="1"/>
      <c r="BB2479" s="1"/>
      <c r="BC2479" s="1"/>
      <c r="BD2479" s="1"/>
      <c r="BE2479" s="1"/>
      <c r="BF2479" s="1"/>
      <c r="BG2479" s="1"/>
      <c r="BH2479" s="1"/>
      <c r="BI2479" s="1"/>
      <c r="BJ2479" s="1"/>
      <c r="BK2479" s="1"/>
      <c r="BL2479" s="1"/>
      <c r="BM2479" s="1"/>
      <c r="BN2479" s="1"/>
      <c r="BO2479" s="1"/>
      <c r="BP2479" s="1"/>
      <c r="BQ2479" s="1"/>
      <c r="BR2479" s="1"/>
      <c r="BS2479" s="1"/>
      <c r="BT2479" s="1"/>
      <c r="BU2479" s="1"/>
      <c r="BV2479" s="1"/>
      <c r="BW2479" s="1"/>
      <c r="BX2479" s="1"/>
      <c r="BY2479" s="1"/>
      <c r="BZ2479" s="1"/>
      <c r="CA2479" s="1"/>
      <c r="CB2479" s="1"/>
      <c r="CC2479" s="1"/>
      <c r="CD2479" s="1"/>
      <c r="CE2479" s="1"/>
      <c r="CF2479" s="1"/>
      <c r="CG2479" s="1"/>
      <c r="CH2479" s="1"/>
      <c r="CI2479" s="1"/>
      <c r="CJ2479" s="1"/>
      <c r="CK2479" s="1"/>
      <c r="CL2479" s="1"/>
      <c r="CM2479" s="1"/>
      <c r="CN2479" s="1"/>
      <c r="CO2479" s="1"/>
      <c r="CP2479" s="1"/>
      <c r="CQ2479" s="1"/>
      <c r="CR2479" s="1"/>
      <c r="CS2479" s="1"/>
      <c r="CT2479" s="1"/>
      <c r="CU2479" s="1"/>
      <c r="CV2479" s="1"/>
      <c r="CW2479" s="1"/>
      <c r="CX2479" s="1"/>
      <c r="CY2479" s="1"/>
      <c r="CZ2479" s="1"/>
      <c r="DA2479" s="1"/>
      <c r="DB2479" s="1"/>
      <c r="DC2479" s="1"/>
      <c r="DD2479" s="1"/>
      <c r="DE2479" s="1"/>
      <c r="DF2479" s="1"/>
      <c r="DG2479" s="1"/>
      <c r="DH2479" s="1"/>
      <c r="DI2479" s="1"/>
      <c r="DJ2479" s="1"/>
      <c r="DK2479" s="1"/>
      <c r="DL2479" s="1"/>
      <c r="DM2479" s="1"/>
      <c r="DN2479" s="1"/>
      <c r="DO2479" s="1"/>
      <c r="DP2479" s="1"/>
      <c r="DQ2479" s="1"/>
      <c r="DR2479" s="1"/>
      <c r="DS2479" s="1"/>
      <c r="DT2479" s="1"/>
      <c r="DU2479" s="1"/>
      <c r="DV2479" s="1"/>
      <c r="DW2479" s="1"/>
      <c r="DX2479" s="1"/>
      <c r="DY2479" s="1"/>
      <c r="DZ2479" s="1"/>
      <c r="EA2479" s="1"/>
      <c r="EB2479" s="1"/>
      <c r="EC2479" s="1"/>
      <c r="ED2479" s="1"/>
      <c r="EE2479" s="1"/>
      <c r="EF2479" s="1"/>
      <c r="EG2479" s="1"/>
      <c r="EH2479" s="1"/>
      <c r="EI2479" s="1"/>
      <c r="EJ2479" s="1"/>
      <c r="EK2479" s="1"/>
      <c r="EL2479" s="1"/>
      <c r="EM2479" s="1"/>
      <c r="EN2479" s="1"/>
      <c r="EO2479" s="1"/>
      <c r="EP2479" s="1"/>
      <c r="EQ2479" s="1"/>
      <c r="ER2479" s="1"/>
      <c r="ES2479" s="1"/>
      <c r="ET2479" s="1"/>
      <c r="EU2479" s="1"/>
      <c r="EV2479" s="1"/>
      <c r="EW2479" s="1"/>
      <c r="EX2479" s="1"/>
      <c r="EY2479" s="1"/>
      <c r="EZ2479" s="1"/>
      <c r="FA2479" s="1"/>
      <c r="FB2479" s="1"/>
      <c r="FC2479" s="1"/>
      <c r="FD2479" s="1"/>
      <c r="FE2479" s="1"/>
      <c r="FF2479" s="1"/>
      <c r="FG2479" s="1"/>
      <c r="FH2479" s="1"/>
      <c r="FI2479" s="1"/>
      <c r="FJ2479" s="1"/>
      <c r="FK2479" s="1"/>
      <c r="FL2479" s="1"/>
      <c r="FM2479" s="1"/>
      <c r="FN2479" s="1"/>
      <c r="FO2479" s="1"/>
      <c r="FP2479" s="1"/>
      <c r="FQ2479" s="1"/>
      <c r="FR2479" s="1"/>
      <c r="FS2479" s="1"/>
      <c r="FT2479" s="1"/>
      <c r="FU2479" s="1"/>
      <c r="FV2479" s="1"/>
      <c r="FW2479" s="1"/>
      <c r="FX2479" s="1"/>
      <c r="FY2479" s="1"/>
      <c r="FZ2479" s="1"/>
      <c r="GA2479" s="1"/>
      <c r="GB2479" s="1"/>
      <c r="GC2479" s="1"/>
      <c r="GD2479" s="1"/>
      <c r="GE2479" s="1"/>
      <c r="GF2479" s="1"/>
      <c r="GG2479" s="1"/>
      <c r="GH2479" s="1"/>
      <c r="GI2479" s="1"/>
      <c r="GJ2479" s="1"/>
      <c r="GK2479" s="1"/>
      <c r="GL2479" s="1"/>
      <c r="GM2479" s="1"/>
      <c r="GN2479" s="1"/>
      <c r="GO2479" s="1"/>
    </row>
    <row r="2480" spans="1:197" s="40" customFormat="1" x14ac:dyDescent="0.25">
      <c r="A2480" s="41"/>
      <c r="B2480" s="4"/>
      <c r="C2480" s="41"/>
      <c r="D2480" s="42"/>
      <c r="E2480" s="42"/>
      <c r="F2480" s="42"/>
      <c r="G2480" s="1"/>
      <c r="H2480" s="1"/>
      <c r="I2480" s="1"/>
      <c r="J2480" s="1"/>
      <c r="K2480" s="1"/>
      <c r="L2480" s="1"/>
      <c r="M2480" s="2"/>
      <c r="N2480" s="1"/>
      <c r="O2480" s="1"/>
      <c r="P2480" s="1"/>
      <c r="Q2480" s="1"/>
      <c r="R2480" s="1"/>
      <c r="S2480" s="1"/>
      <c r="T2480" s="1"/>
      <c r="U2480" s="1"/>
      <c r="V2480" s="1"/>
      <c r="W2480" s="1"/>
      <c r="X2480" s="1"/>
      <c r="Y2480" s="1"/>
      <c r="Z2480" s="1"/>
      <c r="AA2480" s="1"/>
      <c r="AB2480" s="1"/>
      <c r="AC2480" s="1"/>
      <c r="AD2480" s="1"/>
      <c r="AE2480" s="1"/>
      <c r="AF2480" s="1"/>
      <c r="AG2480" s="1"/>
      <c r="AH2480" s="1"/>
      <c r="AI2480" s="1"/>
      <c r="AJ2480" s="1"/>
      <c r="AK2480" s="1"/>
      <c r="AL2480" s="1"/>
      <c r="AM2480" s="1"/>
      <c r="AN2480" s="1"/>
      <c r="AO2480" s="1"/>
      <c r="AP2480" s="1"/>
      <c r="AQ2480" s="1"/>
      <c r="AR2480" s="1"/>
      <c r="AS2480" s="1"/>
      <c r="AT2480" s="1"/>
      <c r="AU2480" s="1"/>
      <c r="AV2480" s="1"/>
      <c r="AW2480" s="1"/>
      <c r="AX2480" s="1"/>
      <c r="AY2480" s="1"/>
      <c r="AZ2480" s="1"/>
      <c r="BA2480" s="1"/>
      <c r="BB2480" s="1"/>
      <c r="BC2480" s="1"/>
      <c r="BD2480" s="1"/>
      <c r="BE2480" s="1"/>
      <c r="BF2480" s="1"/>
      <c r="BG2480" s="1"/>
      <c r="BH2480" s="1"/>
      <c r="BI2480" s="1"/>
      <c r="BJ2480" s="1"/>
      <c r="BK2480" s="1"/>
      <c r="BL2480" s="1"/>
      <c r="BM2480" s="1"/>
      <c r="BN2480" s="1"/>
      <c r="BO2480" s="1"/>
      <c r="BP2480" s="1"/>
      <c r="BQ2480" s="1"/>
      <c r="BR2480" s="1"/>
      <c r="BS2480" s="1"/>
      <c r="BT2480" s="1"/>
      <c r="BU2480" s="1"/>
      <c r="BV2480" s="1"/>
      <c r="BW2480" s="1"/>
      <c r="BX2480" s="1"/>
      <c r="BY2480" s="1"/>
      <c r="BZ2480" s="1"/>
      <c r="CA2480" s="1"/>
      <c r="CB2480" s="1"/>
      <c r="CC2480" s="1"/>
      <c r="CD2480" s="1"/>
      <c r="CE2480" s="1"/>
      <c r="CF2480" s="1"/>
      <c r="CG2480" s="1"/>
      <c r="CH2480" s="1"/>
      <c r="CI2480" s="1"/>
      <c r="CJ2480" s="1"/>
      <c r="CK2480" s="1"/>
      <c r="CL2480" s="1"/>
      <c r="CM2480" s="1"/>
      <c r="CN2480" s="1"/>
      <c r="CO2480" s="1"/>
      <c r="CP2480" s="1"/>
      <c r="CQ2480" s="1"/>
      <c r="CR2480" s="1"/>
      <c r="CS2480" s="1"/>
      <c r="CT2480" s="1"/>
      <c r="CU2480" s="1"/>
      <c r="CV2480" s="1"/>
      <c r="CW2480" s="1"/>
      <c r="CX2480" s="1"/>
      <c r="CY2480" s="1"/>
      <c r="CZ2480" s="1"/>
      <c r="DA2480" s="1"/>
      <c r="DB2480" s="1"/>
      <c r="DC2480" s="1"/>
      <c r="DD2480" s="1"/>
      <c r="DE2480" s="1"/>
      <c r="DF2480" s="1"/>
      <c r="DG2480" s="1"/>
      <c r="DH2480" s="1"/>
      <c r="DI2480" s="1"/>
      <c r="DJ2480" s="1"/>
      <c r="DK2480" s="1"/>
      <c r="DL2480" s="1"/>
      <c r="DM2480" s="1"/>
      <c r="DN2480" s="1"/>
      <c r="DO2480" s="1"/>
      <c r="DP2480" s="1"/>
      <c r="DQ2480" s="1"/>
      <c r="DR2480" s="1"/>
      <c r="DS2480" s="1"/>
      <c r="DT2480" s="1"/>
      <c r="DU2480" s="1"/>
      <c r="DV2480" s="1"/>
      <c r="DW2480" s="1"/>
      <c r="DX2480" s="1"/>
      <c r="DY2480" s="1"/>
      <c r="DZ2480" s="1"/>
      <c r="EA2480" s="1"/>
      <c r="EB2480" s="1"/>
      <c r="EC2480" s="1"/>
      <c r="ED2480" s="1"/>
      <c r="EE2480" s="1"/>
      <c r="EF2480" s="1"/>
      <c r="EG2480" s="1"/>
      <c r="EH2480" s="1"/>
      <c r="EI2480" s="1"/>
      <c r="EJ2480" s="1"/>
      <c r="EK2480" s="1"/>
      <c r="EL2480" s="1"/>
      <c r="EM2480" s="1"/>
      <c r="EN2480" s="1"/>
      <c r="EO2480" s="1"/>
      <c r="EP2480" s="1"/>
      <c r="EQ2480" s="1"/>
      <c r="ER2480" s="1"/>
      <c r="ES2480" s="1"/>
      <c r="ET2480" s="1"/>
      <c r="EU2480" s="1"/>
      <c r="EV2480" s="1"/>
      <c r="EW2480" s="1"/>
      <c r="EX2480" s="1"/>
      <c r="EY2480" s="1"/>
      <c r="EZ2480" s="1"/>
      <c r="FA2480" s="1"/>
      <c r="FB2480" s="1"/>
      <c r="FC2480" s="1"/>
      <c r="FD2480" s="1"/>
      <c r="FE2480" s="1"/>
      <c r="FF2480" s="1"/>
      <c r="FG2480" s="1"/>
      <c r="FH2480" s="1"/>
      <c r="FI2480" s="1"/>
      <c r="FJ2480" s="1"/>
      <c r="FK2480" s="1"/>
      <c r="FL2480" s="1"/>
      <c r="FM2480" s="1"/>
      <c r="FN2480" s="1"/>
      <c r="FO2480" s="1"/>
      <c r="FP2480" s="1"/>
      <c r="FQ2480" s="1"/>
      <c r="FR2480" s="1"/>
      <c r="FS2480" s="1"/>
      <c r="FT2480" s="1"/>
      <c r="FU2480" s="1"/>
      <c r="FV2480" s="1"/>
      <c r="FW2480" s="1"/>
      <c r="FX2480" s="1"/>
      <c r="FY2480" s="1"/>
      <c r="FZ2480" s="1"/>
      <c r="GA2480" s="1"/>
      <c r="GB2480" s="1"/>
      <c r="GC2480" s="1"/>
      <c r="GD2480" s="1"/>
      <c r="GE2480" s="1"/>
      <c r="GF2480" s="1"/>
      <c r="GG2480" s="1"/>
      <c r="GH2480" s="1"/>
      <c r="GI2480" s="1"/>
      <c r="GJ2480" s="1"/>
      <c r="GK2480" s="1"/>
      <c r="GL2480" s="1"/>
      <c r="GM2480" s="1"/>
      <c r="GN2480" s="1"/>
      <c r="GO2480" s="1"/>
    </row>
    <row r="2481" spans="1:197" s="40" customFormat="1" x14ac:dyDescent="0.25">
      <c r="A2481" s="41"/>
      <c r="B2481" s="4"/>
      <c r="C2481" s="41"/>
      <c r="D2481" s="42"/>
      <c r="E2481" s="42"/>
      <c r="F2481" s="42"/>
      <c r="G2481" s="1"/>
      <c r="H2481" s="1"/>
      <c r="I2481" s="1"/>
      <c r="J2481" s="1"/>
      <c r="K2481" s="1"/>
      <c r="L2481" s="1"/>
      <c r="M2481" s="2"/>
      <c r="N2481" s="1"/>
      <c r="O2481" s="1"/>
      <c r="P2481" s="1"/>
      <c r="Q2481" s="1"/>
      <c r="R2481" s="1"/>
      <c r="S2481" s="1"/>
      <c r="T2481" s="1"/>
      <c r="U2481" s="1"/>
      <c r="V2481" s="1"/>
      <c r="W2481" s="1"/>
      <c r="X2481" s="1"/>
      <c r="Y2481" s="1"/>
      <c r="Z2481" s="1"/>
      <c r="AA2481" s="1"/>
      <c r="AB2481" s="1"/>
      <c r="AC2481" s="1"/>
      <c r="AD2481" s="1"/>
      <c r="AE2481" s="1"/>
      <c r="AF2481" s="1"/>
      <c r="AG2481" s="1"/>
      <c r="AH2481" s="1"/>
      <c r="AI2481" s="1"/>
      <c r="AJ2481" s="1"/>
      <c r="AK2481" s="1"/>
      <c r="AL2481" s="1"/>
      <c r="AM2481" s="1"/>
      <c r="AN2481" s="1"/>
      <c r="AO2481" s="1"/>
      <c r="AP2481" s="1"/>
      <c r="AQ2481" s="1"/>
      <c r="AR2481" s="1"/>
      <c r="AS2481" s="1"/>
      <c r="AT2481" s="1"/>
      <c r="AU2481" s="1"/>
      <c r="AV2481" s="1"/>
      <c r="AW2481" s="1"/>
      <c r="AX2481" s="1"/>
      <c r="AY2481" s="1"/>
      <c r="AZ2481" s="1"/>
      <c r="BA2481" s="1"/>
      <c r="BB2481" s="1"/>
      <c r="BC2481" s="1"/>
      <c r="BD2481" s="1"/>
      <c r="BE2481" s="1"/>
      <c r="BF2481" s="1"/>
      <c r="BG2481" s="1"/>
      <c r="BH2481" s="1"/>
      <c r="BI2481" s="1"/>
      <c r="BJ2481" s="1"/>
      <c r="BK2481" s="1"/>
      <c r="BL2481" s="1"/>
      <c r="BM2481" s="1"/>
      <c r="BN2481" s="1"/>
      <c r="BO2481" s="1"/>
      <c r="BP2481" s="1"/>
      <c r="BQ2481" s="1"/>
      <c r="BR2481" s="1"/>
      <c r="BS2481" s="1"/>
      <c r="BT2481" s="1"/>
      <c r="BU2481" s="1"/>
      <c r="BV2481" s="1"/>
      <c r="BW2481" s="1"/>
      <c r="BX2481" s="1"/>
      <c r="BY2481" s="1"/>
      <c r="BZ2481" s="1"/>
      <c r="CA2481" s="1"/>
      <c r="CB2481" s="1"/>
      <c r="CC2481" s="1"/>
      <c r="CD2481" s="1"/>
      <c r="CE2481" s="1"/>
      <c r="CF2481" s="1"/>
      <c r="CG2481" s="1"/>
      <c r="CH2481" s="1"/>
      <c r="CI2481" s="1"/>
      <c r="CJ2481" s="1"/>
      <c r="CK2481" s="1"/>
      <c r="CL2481" s="1"/>
      <c r="CM2481" s="1"/>
      <c r="CN2481" s="1"/>
      <c r="CO2481" s="1"/>
      <c r="CP2481" s="1"/>
      <c r="CQ2481" s="1"/>
      <c r="CR2481" s="1"/>
      <c r="CS2481" s="1"/>
      <c r="CT2481" s="1"/>
      <c r="CU2481" s="1"/>
      <c r="CV2481" s="1"/>
      <c r="CW2481" s="1"/>
      <c r="CX2481" s="1"/>
      <c r="CY2481" s="1"/>
      <c r="CZ2481" s="1"/>
      <c r="DA2481" s="1"/>
      <c r="DB2481" s="1"/>
      <c r="DC2481" s="1"/>
      <c r="DD2481" s="1"/>
      <c r="DE2481" s="1"/>
      <c r="DF2481" s="1"/>
      <c r="DG2481" s="1"/>
      <c r="DH2481" s="1"/>
      <c r="DI2481" s="1"/>
      <c r="DJ2481" s="1"/>
      <c r="DK2481" s="1"/>
      <c r="DL2481" s="1"/>
      <c r="DM2481" s="1"/>
      <c r="DN2481" s="1"/>
      <c r="DO2481" s="1"/>
      <c r="DP2481" s="1"/>
      <c r="DQ2481" s="1"/>
      <c r="DR2481" s="1"/>
      <c r="DS2481" s="1"/>
      <c r="DT2481" s="1"/>
      <c r="DU2481" s="1"/>
      <c r="DV2481" s="1"/>
      <c r="DW2481" s="1"/>
      <c r="DX2481" s="1"/>
      <c r="DY2481" s="1"/>
      <c r="DZ2481" s="1"/>
      <c r="EA2481" s="1"/>
      <c r="EB2481" s="1"/>
      <c r="EC2481" s="1"/>
      <c r="ED2481" s="1"/>
      <c r="EE2481" s="1"/>
      <c r="EF2481" s="1"/>
      <c r="EG2481" s="1"/>
      <c r="EH2481" s="1"/>
      <c r="EI2481" s="1"/>
      <c r="EJ2481" s="1"/>
      <c r="EK2481" s="1"/>
      <c r="EL2481" s="1"/>
      <c r="EM2481" s="1"/>
      <c r="EN2481" s="1"/>
      <c r="EO2481" s="1"/>
      <c r="EP2481" s="1"/>
      <c r="EQ2481" s="1"/>
      <c r="ER2481" s="1"/>
      <c r="ES2481" s="1"/>
      <c r="ET2481" s="1"/>
      <c r="EU2481" s="1"/>
      <c r="EV2481" s="1"/>
      <c r="EW2481" s="1"/>
      <c r="EX2481" s="1"/>
      <c r="EY2481" s="1"/>
      <c r="EZ2481" s="1"/>
      <c r="FA2481" s="1"/>
      <c r="FB2481" s="1"/>
      <c r="FC2481" s="1"/>
      <c r="FD2481" s="1"/>
      <c r="FE2481" s="1"/>
      <c r="FF2481" s="1"/>
      <c r="FG2481" s="1"/>
      <c r="FH2481" s="1"/>
      <c r="FI2481" s="1"/>
      <c r="FJ2481" s="1"/>
      <c r="FK2481" s="1"/>
      <c r="FL2481" s="1"/>
      <c r="FM2481" s="1"/>
      <c r="FN2481" s="1"/>
      <c r="FO2481" s="1"/>
      <c r="FP2481" s="1"/>
      <c r="FQ2481" s="1"/>
      <c r="FR2481" s="1"/>
      <c r="FS2481" s="1"/>
      <c r="FT2481" s="1"/>
      <c r="FU2481" s="1"/>
      <c r="FV2481" s="1"/>
      <c r="FW2481" s="1"/>
      <c r="FX2481" s="1"/>
      <c r="FY2481" s="1"/>
      <c r="FZ2481" s="1"/>
      <c r="GA2481" s="1"/>
      <c r="GB2481" s="1"/>
      <c r="GC2481" s="1"/>
      <c r="GD2481" s="1"/>
      <c r="GE2481" s="1"/>
      <c r="GF2481" s="1"/>
      <c r="GG2481" s="1"/>
      <c r="GH2481" s="1"/>
      <c r="GI2481" s="1"/>
      <c r="GJ2481" s="1"/>
      <c r="GK2481" s="1"/>
      <c r="GL2481" s="1"/>
      <c r="GM2481" s="1"/>
      <c r="GN2481" s="1"/>
      <c r="GO2481" s="1"/>
    </row>
    <row r="2482" spans="1:197" s="40" customFormat="1" x14ac:dyDescent="0.25">
      <c r="A2482" s="41"/>
      <c r="B2482" s="4"/>
      <c r="C2482" s="41"/>
      <c r="D2482" s="42"/>
      <c r="E2482" s="42"/>
      <c r="F2482" s="42"/>
      <c r="G2482" s="1"/>
      <c r="H2482" s="1"/>
      <c r="I2482" s="1"/>
      <c r="J2482" s="1"/>
      <c r="K2482" s="1"/>
      <c r="L2482" s="1"/>
      <c r="M2482" s="2"/>
      <c r="N2482" s="1"/>
      <c r="O2482" s="1"/>
      <c r="P2482" s="1"/>
      <c r="Q2482" s="1"/>
      <c r="R2482" s="1"/>
      <c r="S2482" s="1"/>
      <c r="T2482" s="1"/>
      <c r="U2482" s="1"/>
      <c r="V2482" s="1"/>
      <c r="W2482" s="1"/>
      <c r="X2482" s="1"/>
      <c r="Y2482" s="1"/>
      <c r="Z2482" s="1"/>
      <c r="AA2482" s="1"/>
      <c r="AB2482" s="1"/>
      <c r="AC2482" s="1"/>
      <c r="AD2482" s="1"/>
      <c r="AE2482" s="1"/>
      <c r="AF2482" s="1"/>
      <c r="AG2482" s="1"/>
      <c r="AH2482" s="1"/>
      <c r="AI2482" s="1"/>
      <c r="AJ2482" s="1"/>
      <c r="AK2482" s="1"/>
      <c r="AL2482" s="1"/>
      <c r="AM2482" s="1"/>
      <c r="AN2482" s="1"/>
      <c r="AO2482" s="1"/>
      <c r="AP2482" s="1"/>
      <c r="AQ2482" s="1"/>
      <c r="AR2482" s="1"/>
      <c r="AS2482" s="1"/>
      <c r="AT2482" s="1"/>
      <c r="AU2482" s="1"/>
      <c r="AV2482" s="1"/>
      <c r="AW2482" s="1"/>
      <c r="AX2482" s="1"/>
      <c r="AY2482" s="1"/>
      <c r="AZ2482" s="1"/>
      <c r="BA2482" s="1"/>
      <c r="BB2482" s="1"/>
      <c r="BC2482" s="1"/>
      <c r="BD2482" s="1"/>
      <c r="BE2482" s="1"/>
      <c r="BF2482" s="1"/>
      <c r="BG2482" s="1"/>
      <c r="BH2482" s="1"/>
      <c r="BI2482" s="1"/>
      <c r="BJ2482" s="1"/>
      <c r="BK2482" s="1"/>
      <c r="BL2482" s="1"/>
      <c r="BM2482" s="1"/>
      <c r="BN2482" s="1"/>
      <c r="BO2482" s="1"/>
      <c r="BP2482" s="1"/>
      <c r="BQ2482" s="1"/>
      <c r="BR2482" s="1"/>
      <c r="BS2482" s="1"/>
      <c r="BT2482" s="1"/>
      <c r="BU2482" s="1"/>
      <c r="BV2482" s="1"/>
      <c r="BW2482" s="1"/>
      <c r="BX2482" s="1"/>
      <c r="BY2482" s="1"/>
      <c r="BZ2482" s="1"/>
      <c r="CA2482" s="1"/>
      <c r="CB2482" s="1"/>
      <c r="CC2482" s="1"/>
      <c r="CD2482" s="1"/>
      <c r="CE2482" s="1"/>
      <c r="CF2482" s="1"/>
      <c r="CG2482" s="1"/>
      <c r="CH2482" s="1"/>
      <c r="CI2482" s="1"/>
      <c r="CJ2482" s="1"/>
      <c r="CK2482" s="1"/>
      <c r="CL2482" s="1"/>
      <c r="CM2482" s="1"/>
      <c r="CN2482" s="1"/>
      <c r="CO2482" s="1"/>
      <c r="CP2482" s="1"/>
      <c r="CQ2482" s="1"/>
      <c r="CR2482" s="1"/>
      <c r="CS2482" s="1"/>
      <c r="CT2482" s="1"/>
      <c r="CU2482" s="1"/>
      <c r="CV2482" s="1"/>
      <c r="CW2482" s="1"/>
      <c r="CX2482" s="1"/>
      <c r="CY2482" s="1"/>
      <c r="CZ2482" s="1"/>
      <c r="DA2482" s="1"/>
      <c r="DB2482" s="1"/>
      <c r="DC2482" s="1"/>
      <c r="DD2482" s="1"/>
      <c r="DE2482" s="1"/>
      <c r="DF2482" s="1"/>
      <c r="DG2482" s="1"/>
      <c r="DH2482" s="1"/>
      <c r="DI2482" s="1"/>
      <c r="DJ2482" s="1"/>
      <c r="DK2482" s="1"/>
      <c r="DL2482" s="1"/>
      <c r="DM2482" s="1"/>
      <c r="DN2482" s="1"/>
      <c r="DO2482" s="1"/>
      <c r="DP2482" s="1"/>
      <c r="DQ2482" s="1"/>
      <c r="DR2482" s="1"/>
      <c r="DS2482" s="1"/>
      <c r="DT2482" s="1"/>
      <c r="DU2482" s="1"/>
      <c r="DV2482" s="1"/>
      <c r="DW2482" s="1"/>
      <c r="DX2482" s="1"/>
      <c r="DY2482" s="1"/>
      <c r="DZ2482" s="1"/>
      <c r="EA2482" s="1"/>
      <c r="EB2482" s="1"/>
      <c r="EC2482" s="1"/>
      <c r="ED2482" s="1"/>
      <c r="EE2482" s="1"/>
      <c r="EF2482" s="1"/>
      <c r="EG2482" s="1"/>
      <c r="EH2482" s="1"/>
      <c r="EI2482" s="1"/>
      <c r="EJ2482" s="1"/>
      <c r="EK2482" s="1"/>
      <c r="EL2482" s="1"/>
      <c r="EM2482" s="1"/>
      <c r="EN2482" s="1"/>
      <c r="EO2482" s="1"/>
      <c r="EP2482" s="1"/>
      <c r="EQ2482" s="1"/>
      <c r="ER2482" s="1"/>
      <c r="ES2482" s="1"/>
      <c r="ET2482" s="1"/>
      <c r="EU2482" s="1"/>
      <c r="EV2482" s="1"/>
      <c r="EW2482" s="1"/>
      <c r="EX2482" s="1"/>
      <c r="EY2482" s="1"/>
      <c r="EZ2482" s="1"/>
      <c r="FA2482" s="1"/>
      <c r="FB2482" s="1"/>
      <c r="FC2482" s="1"/>
      <c r="FD2482" s="1"/>
      <c r="FE2482" s="1"/>
      <c r="FF2482" s="1"/>
      <c r="FG2482" s="1"/>
      <c r="FH2482" s="1"/>
      <c r="FI2482" s="1"/>
      <c r="FJ2482" s="1"/>
      <c r="FK2482" s="1"/>
      <c r="FL2482" s="1"/>
      <c r="FM2482" s="1"/>
      <c r="FN2482" s="1"/>
      <c r="FO2482" s="1"/>
      <c r="FP2482" s="1"/>
      <c r="FQ2482" s="1"/>
      <c r="FR2482" s="1"/>
      <c r="FS2482" s="1"/>
      <c r="FT2482" s="1"/>
      <c r="FU2482" s="1"/>
      <c r="FV2482" s="1"/>
      <c r="FW2482" s="1"/>
      <c r="FX2482" s="1"/>
      <c r="FY2482" s="1"/>
      <c r="FZ2482" s="1"/>
      <c r="GA2482" s="1"/>
      <c r="GB2482" s="1"/>
      <c r="GC2482" s="1"/>
      <c r="GD2482" s="1"/>
      <c r="GE2482" s="1"/>
      <c r="GF2482" s="1"/>
      <c r="GG2482" s="1"/>
      <c r="GH2482" s="1"/>
      <c r="GI2482" s="1"/>
      <c r="GJ2482" s="1"/>
      <c r="GK2482" s="1"/>
      <c r="GL2482" s="1"/>
      <c r="GM2482" s="1"/>
      <c r="GN2482" s="1"/>
      <c r="GO2482" s="1"/>
    </row>
    <row r="2483" spans="1:197" s="40" customFormat="1" x14ac:dyDescent="0.25">
      <c r="A2483" s="41"/>
      <c r="B2483" s="4"/>
      <c r="C2483" s="41"/>
      <c r="D2483" s="42"/>
      <c r="E2483" s="42"/>
      <c r="F2483" s="42"/>
      <c r="G2483" s="1"/>
      <c r="H2483" s="1"/>
      <c r="I2483" s="1"/>
      <c r="J2483" s="1"/>
      <c r="K2483" s="1"/>
      <c r="L2483" s="1"/>
      <c r="M2483" s="2"/>
      <c r="N2483" s="1"/>
      <c r="O2483" s="1"/>
      <c r="P2483" s="1"/>
      <c r="Q2483" s="1"/>
      <c r="R2483" s="1"/>
      <c r="S2483" s="1"/>
      <c r="T2483" s="1"/>
      <c r="U2483" s="1"/>
      <c r="V2483" s="1"/>
      <c r="W2483" s="1"/>
      <c r="X2483" s="1"/>
      <c r="Y2483" s="1"/>
      <c r="Z2483" s="1"/>
      <c r="AA2483" s="1"/>
      <c r="AB2483" s="1"/>
      <c r="AC2483" s="1"/>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1"/>
      <c r="BB2483" s="1"/>
      <c r="BC2483" s="1"/>
      <c r="BD2483" s="1"/>
      <c r="BE2483" s="1"/>
      <c r="BF2483" s="1"/>
      <c r="BG2483" s="1"/>
      <c r="BH2483" s="1"/>
      <c r="BI2483" s="1"/>
      <c r="BJ2483" s="1"/>
      <c r="BK2483" s="1"/>
      <c r="BL2483" s="1"/>
      <c r="BM2483" s="1"/>
      <c r="BN2483" s="1"/>
      <c r="BO2483" s="1"/>
      <c r="BP2483" s="1"/>
      <c r="BQ2483" s="1"/>
      <c r="BR2483" s="1"/>
      <c r="BS2483" s="1"/>
      <c r="BT2483" s="1"/>
      <c r="BU2483" s="1"/>
      <c r="BV2483" s="1"/>
      <c r="BW2483" s="1"/>
      <c r="BX2483" s="1"/>
      <c r="BY2483" s="1"/>
      <c r="BZ2483" s="1"/>
      <c r="CA2483" s="1"/>
      <c r="CB2483" s="1"/>
      <c r="CC2483" s="1"/>
      <c r="CD2483" s="1"/>
      <c r="CE2483" s="1"/>
      <c r="CF2483" s="1"/>
      <c r="CG2483" s="1"/>
      <c r="CH2483" s="1"/>
      <c r="CI2483" s="1"/>
      <c r="CJ2483" s="1"/>
      <c r="CK2483" s="1"/>
      <c r="CL2483" s="1"/>
      <c r="CM2483" s="1"/>
      <c r="CN2483" s="1"/>
      <c r="CO2483" s="1"/>
      <c r="CP2483" s="1"/>
      <c r="CQ2483" s="1"/>
      <c r="CR2483" s="1"/>
      <c r="CS2483" s="1"/>
      <c r="CT2483" s="1"/>
      <c r="CU2483" s="1"/>
      <c r="CV2483" s="1"/>
      <c r="CW2483" s="1"/>
      <c r="CX2483" s="1"/>
      <c r="CY2483" s="1"/>
      <c r="CZ2483" s="1"/>
      <c r="DA2483" s="1"/>
      <c r="DB2483" s="1"/>
      <c r="DC2483" s="1"/>
      <c r="DD2483" s="1"/>
      <c r="DE2483" s="1"/>
      <c r="DF2483" s="1"/>
      <c r="DG2483" s="1"/>
      <c r="DH2483" s="1"/>
      <c r="DI2483" s="1"/>
      <c r="DJ2483" s="1"/>
      <c r="DK2483" s="1"/>
      <c r="DL2483" s="1"/>
      <c r="DM2483" s="1"/>
      <c r="DN2483" s="1"/>
      <c r="DO2483" s="1"/>
      <c r="DP2483" s="1"/>
      <c r="DQ2483" s="1"/>
      <c r="DR2483" s="1"/>
      <c r="DS2483" s="1"/>
      <c r="DT2483" s="1"/>
      <c r="DU2483" s="1"/>
      <c r="DV2483" s="1"/>
      <c r="DW2483" s="1"/>
      <c r="DX2483" s="1"/>
      <c r="DY2483" s="1"/>
      <c r="DZ2483" s="1"/>
      <c r="EA2483" s="1"/>
      <c r="EB2483" s="1"/>
      <c r="EC2483" s="1"/>
      <c r="ED2483" s="1"/>
      <c r="EE2483" s="1"/>
      <c r="EF2483" s="1"/>
      <c r="EG2483" s="1"/>
      <c r="EH2483" s="1"/>
      <c r="EI2483" s="1"/>
      <c r="EJ2483" s="1"/>
      <c r="EK2483" s="1"/>
      <c r="EL2483" s="1"/>
      <c r="EM2483" s="1"/>
      <c r="EN2483" s="1"/>
      <c r="EO2483" s="1"/>
      <c r="EP2483" s="1"/>
      <c r="EQ2483" s="1"/>
      <c r="ER2483" s="1"/>
      <c r="ES2483" s="1"/>
      <c r="ET2483" s="1"/>
      <c r="EU2483" s="1"/>
      <c r="EV2483" s="1"/>
      <c r="EW2483" s="1"/>
      <c r="EX2483" s="1"/>
      <c r="EY2483" s="1"/>
      <c r="EZ2483" s="1"/>
      <c r="FA2483" s="1"/>
      <c r="FB2483" s="1"/>
      <c r="FC2483" s="1"/>
      <c r="FD2483" s="1"/>
      <c r="FE2483" s="1"/>
      <c r="FF2483" s="1"/>
      <c r="FG2483" s="1"/>
      <c r="FH2483" s="1"/>
      <c r="FI2483" s="1"/>
      <c r="FJ2483" s="1"/>
      <c r="FK2483" s="1"/>
      <c r="FL2483" s="1"/>
      <c r="FM2483" s="1"/>
      <c r="FN2483" s="1"/>
      <c r="FO2483" s="1"/>
      <c r="FP2483" s="1"/>
      <c r="FQ2483" s="1"/>
      <c r="FR2483" s="1"/>
      <c r="FS2483" s="1"/>
      <c r="FT2483" s="1"/>
      <c r="FU2483" s="1"/>
      <c r="FV2483" s="1"/>
      <c r="FW2483" s="1"/>
      <c r="FX2483" s="1"/>
      <c r="FY2483" s="1"/>
      <c r="FZ2483" s="1"/>
      <c r="GA2483" s="1"/>
      <c r="GB2483" s="1"/>
      <c r="GC2483" s="1"/>
      <c r="GD2483" s="1"/>
      <c r="GE2483" s="1"/>
      <c r="GF2483" s="1"/>
      <c r="GG2483" s="1"/>
      <c r="GH2483" s="1"/>
      <c r="GI2483" s="1"/>
      <c r="GJ2483" s="1"/>
      <c r="GK2483" s="1"/>
      <c r="GL2483" s="1"/>
      <c r="GM2483" s="1"/>
      <c r="GN2483" s="1"/>
      <c r="GO2483" s="1"/>
    </row>
    <row r="2484" spans="1:197" s="40" customFormat="1" x14ac:dyDescent="0.25">
      <c r="A2484" s="41"/>
      <c r="B2484" s="4"/>
      <c r="C2484" s="41"/>
      <c r="D2484" s="42"/>
      <c r="E2484" s="42"/>
      <c r="F2484" s="42"/>
      <c r="G2484" s="1"/>
      <c r="H2484" s="1"/>
      <c r="I2484" s="1"/>
      <c r="J2484" s="1"/>
      <c r="K2484" s="1"/>
      <c r="L2484" s="1"/>
      <c r="M2484" s="2"/>
      <c r="N2484" s="1"/>
      <c r="O2484" s="1"/>
      <c r="P2484" s="1"/>
      <c r="Q2484" s="1"/>
      <c r="R2484" s="1"/>
      <c r="S2484" s="1"/>
      <c r="T2484" s="1"/>
      <c r="U2484" s="1"/>
      <c r="V2484" s="1"/>
      <c r="W2484" s="1"/>
      <c r="X2484" s="1"/>
      <c r="Y2484" s="1"/>
      <c r="Z2484" s="1"/>
      <c r="AA2484" s="1"/>
      <c r="AB2484" s="1"/>
      <c r="AC2484" s="1"/>
      <c r="AD2484" s="1"/>
      <c r="AE2484" s="1"/>
      <c r="AF2484" s="1"/>
      <c r="AG2484" s="1"/>
      <c r="AH2484" s="1"/>
      <c r="AI2484" s="1"/>
      <c r="AJ2484" s="1"/>
      <c r="AK2484" s="1"/>
      <c r="AL2484" s="1"/>
      <c r="AM2484" s="1"/>
      <c r="AN2484" s="1"/>
      <c r="AO2484" s="1"/>
      <c r="AP2484" s="1"/>
      <c r="AQ2484" s="1"/>
      <c r="AR2484" s="1"/>
      <c r="AS2484" s="1"/>
      <c r="AT2484" s="1"/>
      <c r="AU2484" s="1"/>
      <c r="AV2484" s="1"/>
      <c r="AW2484" s="1"/>
      <c r="AX2484" s="1"/>
      <c r="AY2484" s="1"/>
      <c r="AZ2484" s="1"/>
      <c r="BA2484" s="1"/>
      <c r="BB2484" s="1"/>
      <c r="BC2484" s="1"/>
      <c r="BD2484" s="1"/>
      <c r="BE2484" s="1"/>
      <c r="BF2484" s="1"/>
      <c r="BG2484" s="1"/>
      <c r="BH2484" s="1"/>
      <c r="BI2484" s="1"/>
      <c r="BJ2484" s="1"/>
      <c r="BK2484" s="1"/>
      <c r="BL2484" s="1"/>
      <c r="BM2484" s="1"/>
      <c r="BN2484" s="1"/>
      <c r="BO2484" s="1"/>
      <c r="BP2484" s="1"/>
      <c r="BQ2484" s="1"/>
      <c r="BR2484" s="1"/>
      <c r="BS2484" s="1"/>
      <c r="BT2484" s="1"/>
      <c r="BU2484" s="1"/>
      <c r="BV2484" s="1"/>
      <c r="BW2484" s="1"/>
      <c r="BX2484" s="1"/>
      <c r="BY2484" s="1"/>
      <c r="BZ2484" s="1"/>
      <c r="CA2484" s="1"/>
      <c r="CB2484" s="1"/>
      <c r="CC2484" s="1"/>
      <c r="CD2484" s="1"/>
      <c r="CE2484" s="1"/>
      <c r="CF2484" s="1"/>
      <c r="CG2484" s="1"/>
      <c r="CH2484" s="1"/>
      <c r="CI2484" s="1"/>
      <c r="CJ2484" s="1"/>
      <c r="CK2484" s="1"/>
      <c r="CL2484" s="1"/>
      <c r="CM2484" s="1"/>
      <c r="CN2484" s="1"/>
      <c r="CO2484" s="1"/>
      <c r="CP2484" s="1"/>
      <c r="CQ2484" s="1"/>
      <c r="CR2484" s="1"/>
      <c r="CS2484" s="1"/>
      <c r="CT2484" s="1"/>
      <c r="CU2484" s="1"/>
      <c r="CV2484" s="1"/>
      <c r="CW2484" s="1"/>
      <c r="CX2484" s="1"/>
      <c r="CY2484" s="1"/>
      <c r="CZ2484" s="1"/>
      <c r="DA2484" s="1"/>
      <c r="DB2484" s="1"/>
      <c r="DC2484" s="1"/>
      <c r="DD2484" s="1"/>
      <c r="DE2484" s="1"/>
      <c r="DF2484" s="1"/>
      <c r="DG2484" s="1"/>
      <c r="DH2484" s="1"/>
      <c r="DI2484" s="1"/>
      <c r="DJ2484" s="1"/>
      <c r="DK2484" s="1"/>
      <c r="DL2484" s="1"/>
      <c r="DM2484" s="1"/>
      <c r="DN2484" s="1"/>
      <c r="DO2484" s="1"/>
      <c r="DP2484" s="1"/>
      <c r="DQ2484" s="1"/>
      <c r="DR2484" s="1"/>
      <c r="DS2484" s="1"/>
      <c r="DT2484" s="1"/>
      <c r="DU2484" s="1"/>
      <c r="DV2484" s="1"/>
      <c r="DW2484" s="1"/>
      <c r="DX2484" s="1"/>
      <c r="DY2484" s="1"/>
      <c r="DZ2484" s="1"/>
      <c r="EA2484" s="1"/>
      <c r="EB2484" s="1"/>
      <c r="EC2484" s="1"/>
      <c r="ED2484" s="1"/>
      <c r="EE2484" s="1"/>
      <c r="EF2484" s="1"/>
      <c r="EG2484" s="1"/>
      <c r="EH2484" s="1"/>
      <c r="EI2484" s="1"/>
      <c r="EJ2484" s="1"/>
      <c r="EK2484" s="1"/>
      <c r="EL2484" s="1"/>
      <c r="EM2484" s="1"/>
      <c r="EN2484" s="1"/>
      <c r="EO2484" s="1"/>
      <c r="EP2484" s="1"/>
      <c r="EQ2484" s="1"/>
      <c r="ER2484" s="1"/>
      <c r="ES2484" s="1"/>
      <c r="ET2484" s="1"/>
      <c r="EU2484" s="1"/>
      <c r="EV2484" s="1"/>
      <c r="EW2484" s="1"/>
      <c r="EX2484" s="1"/>
      <c r="EY2484" s="1"/>
      <c r="EZ2484" s="1"/>
      <c r="FA2484" s="1"/>
      <c r="FB2484" s="1"/>
      <c r="FC2484" s="1"/>
      <c r="FD2484" s="1"/>
      <c r="FE2484" s="1"/>
      <c r="FF2484" s="1"/>
      <c r="FG2484" s="1"/>
      <c r="FH2484" s="1"/>
      <c r="FI2484" s="1"/>
      <c r="FJ2484" s="1"/>
      <c r="FK2484" s="1"/>
      <c r="FL2484" s="1"/>
      <c r="FM2484" s="1"/>
      <c r="FN2484" s="1"/>
      <c r="FO2484" s="1"/>
      <c r="FP2484" s="1"/>
      <c r="FQ2484" s="1"/>
      <c r="FR2484" s="1"/>
      <c r="FS2484" s="1"/>
      <c r="FT2484" s="1"/>
      <c r="FU2484" s="1"/>
      <c r="FV2484" s="1"/>
      <c r="FW2484" s="1"/>
      <c r="FX2484" s="1"/>
      <c r="FY2484" s="1"/>
      <c r="FZ2484" s="1"/>
      <c r="GA2484" s="1"/>
      <c r="GB2484" s="1"/>
      <c r="GC2484" s="1"/>
      <c r="GD2484" s="1"/>
      <c r="GE2484" s="1"/>
      <c r="GF2484" s="1"/>
      <c r="GG2484" s="1"/>
      <c r="GH2484" s="1"/>
      <c r="GI2484" s="1"/>
      <c r="GJ2484" s="1"/>
      <c r="GK2484" s="1"/>
      <c r="GL2484" s="1"/>
      <c r="GM2484" s="1"/>
      <c r="GN2484" s="1"/>
      <c r="GO2484" s="1"/>
    </row>
    <row r="2485" spans="1:197" s="40" customFormat="1" x14ac:dyDescent="0.25">
      <c r="A2485" s="41"/>
      <c r="B2485" s="4"/>
      <c r="C2485" s="41"/>
      <c r="D2485" s="42"/>
      <c r="E2485" s="42"/>
      <c r="F2485" s="42"/>
      <c r="G2485" s="1"/>
      <c r="H2485" s="1"/>
      <c r="I2485" s="1"/>
      <c r="J2485" s="1"/>
      <c r="K2485" s="1"/>
      <c r="L2485" s="1"/>
      <c r="M2485" s="2"/>
      <c r="N2485" s="1"/>
      <c r="O2485" s="1"/>
      <c r="P2485" s="1"/>
      <c r="Q2485" s="1"/>
      <c r="R2485" s="1"/>
      <c r="S2485" s="1"/>
      <c r="T2485" s="1"/>
      <c r="U2485" s="1"/>
      <c r="V2485" s="1"/>
      <c r="W2485" s="1"/>
      <c r="X2485" s="1"/>
      <c r="Y2485" s="1"/>
      <c r="Z2485" s="1"/>
      <c r="AA2485" s="1"/>
      <c r="AB2485" s="1"/>
      <c r="AC2485" s="1"/>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c r="BA2485" s="1"/>
      <c r="BB2485" s="1"/>
      <c r="BC2485" s="1"/>
      <c r="BD2485" s="1"/>
      <c r="BE2485" s="1"/>
      <c r="BF2485" s="1"/>
      <c r="BG2485" s="1"/>
      <c r="BH2485" s="1"/>
      <c r="BI2485" s="1"/>
      <c r="BJ2485" s="1"/>
      <c r="BK2485" s="1"/>
      <c r="BL2485" s="1"/>
      <c r="BM2485" s="1"/>
      <c r="BN2485" s="1"/>
      <c r="BO2485" s="1"/>
      <c r="BP2485" s="1"/>
      <c r="BQ2485" s="1"/>
      <c r="BR2485" s="1"/>
      <c r="BS2485" s="1"/>
      <c r="BT2485" s="1"/>
      <c r="BU2485" s="1"/>
      <c r="BV2485" s="1"/>
      <c r="BW2485" s="1"/>
      <c r="BX2485" s="1"/>
      <c r="BY2485" s="1"/>
      <c r="BZ2485" s="1"/>
      <c r="CA2485" s="1"/>
      <c r="CB2485" s="1"/>
      <c r="CC2485" s="1"/>
      <c r="CD2485" s="1"/>
      <c r="CE2485" s="1"/>
      <c r="CF2485" s="1"/>
      <c r="CG2485" s="1"/>
      <c r="CH2485" s="1"/>
      <c r="CI2485" s="1"/>
      <c r="CJ2485" s="1"/>
      <c r="CK2485" s="1"/>
      <c r="CL2485" s="1"/>
      <c r="CM2485" s="1"/>
      <c r="CN2485" s="1"/>
      <c r="CO2485" s="1"/>
      <c r="CP2485" s="1"/>
      <c r="CQ2485" s="1"/>
      <c r="CR2485" s="1"/>
      <c r="CS2485" s="1"/>
      <c r="CT2485" s="1"/>
      <c r="CU2485" s="1"/>
      <c r="CV2485" s="1"/>
      <c r="CW2485" s="1"/>
      <c r="CX2485" s="1"/>
      <c r="CY2485" s="1"/>
      <c r="CZ2485" s="1"/>
      <c r="DA2485" s="1"/>
      <c r="DB2485" s="1"/>
      <c r="DC2485" s="1"/>
      <c r="DD2485" s="1"/>
      <c r="DE2485" s="1"/>
      <c r="DF2485" s="1"/>
      <c r="DG2485" s="1"/>
      <c r="DH2485" s="1"/>
      <c r="DI2485" s="1"/>
      <c r="DJ2485" s="1"/>
      <c r="DK2485" s="1"/>
      <c r="DL2485" s="1"/>
      <c r="DM2485" s="1"/>
      <c r="DN2485" s="1"/>
      <c r="DO2485" s="1"/>
      <c r="DP2485" s="1"/>
      <c r="DQ2485" s="1"/>
      <c r="DR2485" s="1"/>
      <c r="DS2485" s="1"/>
      <c r="DT2485" s="1"/>
      <c r="DU2485" s="1"/>
      <c r="DV2485" s="1"/>
      <c r="DW2485" s="1"/>
      <c r="DX2485" s="1"/>
      <c r="DY2485" s="1"/>
      <c r="DZ2485" s="1"/>
      <c r="EA2485" s="1"/>
      <c r="EB2485" s="1"/>
      <c r="EC2485" s="1"/>
      <c r="ED2485" s="1"/>
      <c r="EE2485" s="1"/>
      <c r="EF2485" s="1"/>
      <c r="EG2485" s="1"/>
      <c r="EH2485" s="1"/>
      <c r="EI2485" s="1"/>
      <c r="EJ2485" s="1"/>
      <c r="EK2485" s="1"/>
      <c r="EL2485" s="1"/>
      <c r="EM2485" s="1"/>
      <c r="EN2485" s="1"/>
      <c r="EO2485" s="1"/>
      <c r="EP2485" s="1"/>
      <c r="EQ2485" s="1"/>
      <c r="ER2485" s="1"/>
      <c r="ES2485" s="1"/>
      <c r="ET2485" s="1"/>
      <c r="EU2485" s="1"/>
      <c r="EV2485" s="1"/>
      <c r="EW2485" s="1"/>
      <c r="EX2485" s="1"/>
      <c r="EY2485" s="1"/>
      <c r="EZ2485" s="1"/>
      <c r="FA2485" s="1"/>
      <c r="FB2485" s="1"/>
      <c r="FC2485" s="1"/>
      <c r="FD2485" s="1"/>
      <c r="FE2485" s="1"/>
      <c r="FF2485" s="1"/>
      <c r="FG2485" s="1"/>
      <c r="FH2485" s="1"/>
      <c r="FI2485" s="1"/>
      <c r="FJ2485" s="1"/>
      <c r="FK2485" s="1"/>
      <c r="FL2485" s="1"/>
      <c r="FM2485" s="1"/>
      <c r="FN2485" s="1"/>
      <c r="FO2485" s="1"/>
      <c r="FP2485" s="1"/>
      <c r="FQ2485" s="1"/>
      <c r="FR2485" s="1"/>
      <c r="FS2485" s="1"/>
      <c r="FT2485" s="1"/>
      <c r="FU2485" s="1"/>
      <c r="FV2485" s="1"/>
      <c r="FW2485" s="1"/>
      <c r="FX2485" s="1"/>
      <c r="FY2485" s="1"/>
      <c r="FZ2485" s="1"/>
      <c r="GA2485" s="1"/>
      <c r="GB2485" s="1"/>
      <c r="GC2485" s="1"/>
      <c r="GD2485" s="1"/>
      <c r="GE2485" s="1"/>
      <c r="GF2485" s="1"/>
      <c r="GG2485" s="1"/>
      <c r="GH2485" s="1"/>
      <c r="GI2485" s="1"/>
      <c r="GJ2485" s="1"/>
      <c r="GK2485" s="1"/>
      <c r="GL2485" s="1"/>
      <c r="GM2485" s="1"/>
      <c r="GN2485" s="1"/>
      <c r="GO2485" s="1"/>
    </row>
    <row r="2486" spans="1:197" s="40" customFormat="1" x14ac:dyDescent="0.25">
      <c r="A2486" s="41"/>
      <c r="B2486" s="4"/>
      <c r="C2486" s="41"/>
      <c r="D2486" s="42"/>
      <c r="E2486" s="42"/>
      <c r="F2486" s="42"/>
      <c r="G2486" s="1"/>
      <c r="H2486" s="1"/>
      <c r="I2486" s="1"/>
      <c r="J2486" s="1"/>
      <c r="K2486" s="1"/>
      <c r="L2486" s="1"/>
      <c r="M2486" s="2"/>
      <c r="N2486" s="1"/>
      <c r="O2486" s="1"/>
      <c r="P2486" s="1"/>
      <c r="Q2486" s="1"/>
      <c r="R2486" s="1"/>
      <c r="S2486" s="1"/>
      <c r="T2486" s="1"/>
      <c r="U2486" s="1"/>
      <c r="V2486" s="1"/>
      <c r="W2486" s="1"/>
      <c r="X2486" s="1"/>
      <c r="Y2486" s="1"/>
      <c r="Z2486" s="1"/>
      <c r="AA2486" s="1"/>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c r="BD2486" s="1"/>
      <c r="BE2486" s="1"/>
      <c r="BF2486" s="1"/>
      <c r="BG2486" s="1"/>
      <c r="BH2486" s="1"/>
      <c r="BI2486" s="1"/>
      <c r="BJ2486" s="1"/>
      <c r="BK2486" s="1"/>
      <c r="BL2486" s="1"/>
      <c r="BM2486" s="1"/>
      <c r="BN2486" s="1"/>
      <c r="BO2486" s="1"/>
      <c r="BP2486" s="1"/>
      <c r="BQ2486" s="1"/>
      <c r="BR2486" s="1"/>
      <c r="BS2486" s="1"/>
      <c r="BT2486" s="1"/>
      <c r="BU2486" s="1"/>
      <c r="BV2486" s="1"/>
      <c r="BW2486" s="1"/>
      <c r="BX2486" s="1"/>
      <c r="BY2486" s="1"/>
      <c r="BZ2486" s="1"/>
      <c r="CA2486" s="1"/>
      <c r="CB2486" s="1"/>
      <c r="CC2486" s="1"/>
      <c r="CD2486" s="1"/>
      <c r="CE2486" s="1"/>
      <c r="CF2486" s="1"/>
      <c r="CG2486" s="1"/>
      <c r="CH2486" s="1"/>
      <c r="CI2486" s="1"/>
      <c r="CJ2486" s="1"/>
      <c r="CK2486" s="1"/>
      <c r="CL2486" s="1"/>
      <c r="CM2486" s="1"/>
      <c r="CN2486" s="1"/>
      <c r="CO2486" s="1"/>
      <c r="CP2486" s="1"/>
      <c r="CQ2486" s="1"/>
      <c r="CR2486" s="1"/>
      <c r="CS2486" s="1"/>
      <c r="CT2486" s="1"/>
      <c r="CU2486" s="1"/>
      <c r="CV2486" s="1"/>
      <c r="CW2486" s="1"/>
      <c r="CX2486" s="1"/>
      <c r="CY2486" s="1"/>
      <c r="CZ2486" s="1"/>
      <c r="DA2486" s="1"/>
      <c r="DB2486" s="1"/>
      <c r="DC2486" s="1"/>
      <c r="DD2486" s="1"/>
      <c r="DE2486" s="1"/>
      <c r="DF2486" s="1"/>
      <c r="DG2486" s="1"/>
      <c r="DH2486" s="1"/>
      <c r="DI2486" s="1"/>
      <c r="DJ2486" s="1"/>
      <c r="DK2486" s="1"/>
      <c r="DL2486" s="1"/>
      <c r="DM2486" s="1"/>
      <c r="DN2486" s="1"/>
      <c r="DO2486" s="1"/>
      <c r="DP2486" s="1"/>
      <c r="DQ2486" s="1"/>
      <c r="DR2486" s="1"/>
      <c r="DS2486" s="1"/>
      <c r="DT2486" s="1"/>
      <c r="DU2486" s="1"/>
      <c r="DV2486" s="1"/>
      <c r="DW2486" s="1"/>
      <c r="DX2486" s="1"/>
      <c r="DY2486" s="1"/>
      <c r="DZ2486" s="1"/>
      <c r="EA2486" s="1"/>
      <c r="EB2486" s="1"/>
      <c r="EC2486" s="1"/>
      <c r="ED2486" s="1"/>
      <c r="EE2486" s="1"/>
      <c r="EF2486" s="1"/>
      <c r="EG2486" s="1"/>
      <c r="EH2486" s="1"/>
      <c r="EI2486" s="1"/>
      <c r="EJ2486" s="1"/>
      <c r="EK2486" s="1"/>
      <c r="EL2486" s="1"/>
      <c r="EM2486" s="1"/>
      <c r="EN2486" s="1"/>
      <c r="EO2486" s="1"/>
      <c r="EP2486" s="1"/>
      <c r="EQ2486" s="1"/>
      <c r="ER2486" s="1"/>
      <c r="ES2486" s="1"/>
      <c r="ET2486" s="1"/>
      <c r="EU2486" s="1"/>
      <c r="EV2486" s="1"/>
      <c r="EW2486" s="1"/>
      <c r="EX2486" s="1"/>
      <c r="EY2486" s="1"/>
      <c r="EZ2486" s="1"/>
      <c r="FA2486" s="1"/>
      <c r="FB2486" s="1"/>
      <c r="FC2486" s="1"/>
      <c r="FD2486" s="1"/>
      <c r="FE2486" s="1"/>
      <c r="FF2486" s="1"/>
      <c r="FG2486" s="1"/>
      <c r="FH2486" s="1"/>
      <c r="FI2486" s="1"/>
      <c r="FJ2486" s="1"/>
      <c r="FK2486" s="1"/>
      <c r="FL2486" s="1"/>
      <c r="FM2486" s="1"/>
      <c r="FN2486" s="1"/>
      <c r="FO2486" s="1"/>
      <c r="FP2486" s="1"/>
      <c r="FQ2486" s="1"/>
      <c r="FR2486" s="1"/>
      <c r="FS2486" s="1"/>
      <c r="FT2486" s="1"/>
      <c r="FU2486" s="1"/>
      <c r="FV2486" s="1"/>
      <c r="FW2486" s="1"/>
      <c r="FX2486" s="1"/>
      <c r="FY2486" s="1"/>
      <c r="FZ2486" s="1"/>
      <c r="GA2486" s="1"/>
      <c r="GB2486" s="1"/>
      <c r="GC2486" s="1"/>
      <c r="GD2486" s="1"/>
      <c r="GE2486" s="1"/>
      <c r="GF2486" s="1"/>
      <c r="GG2486" s="1"/>
      <c r="GH2486" s="1"/>
      <c r="GI2486" s="1"/>
      <c r="GJ2486" s="1"/>
      <c r="GK2486" s="1"/>
      <c r="GL2486" s="1"/>
      <c r="GM2486" s="1"/>
      <c r="GN2486" s="1"/>
      <c r="GO2486" s="1"/>
    </row>
    <row r="2487" spans="1:197" s="40" customFormat="1" x14ac:dyDescent="0.25">
      <c r="A2487" s="41"/>
      <c r="B2487" s="4"/>
      <c r="C2487" s="41"/>
      <c r="D2487" s="42"/>
      <c r="E2487" s="42"/>
      <c r="F2487" s="42"/>
      <c r="G2487" s="1"/>
      <c r="H2487" s="1"/>
      <c r="I2487" s="1"/>
      <c r="J2487" s="1"/>
      <c r="K2487" s="1"/>
      <c r="L2487" s="1"/>
      <c r="M2487" s="2"/>
      <c r="N2487" s="1"/>
      <c r="O2487" s="1"/>
      <c r="P2487" s="1"/>
      <c r="Q2487" s="1"/>
      <c r="R2487" s="1"/>
      <c r="S2487" s="1"/>
      <c r="T2487" s="1"/>
      <c r="U2487" s="1"/>
      <c r="V2487" s="1"/>
      <c r="W2487" s="1"/>
      <c r="X2487" s="1"/>
      <c r="Y2487" s="1"/>
      <c r="Z2487" s="1"/>
      <c r="AA2487" s="1"/>
      <c r="AB2487" s="1"/>
      <c r="AC2487" s="1"/>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c r="BD2487" s="1"/>
      <c r="BE2487" s="1"/>
      <c r="BF2487" s="1"/>
      <c r="BG2487" s="1"/>
      <c r="BH2487" s="1"/>
      <c r="BI2487" s="1"/>
      <c r="BJ2487" s="1"/>
      <c r="BK2487" s="1"/>
      <c r="BL2487" s="1"/>
      <c r="BM2487" s="1"/>
      <c r="BN2487" s="1"/>
      <c r="BO2487" s="1"/>
      <c r="BP2487" s="1"/>
      <c r="BQ2487" s="1"/>
      <c r="BR2487" s="1"/>
      <c r="BS2487" s="1"/>
      <c r="BT2487" s="1"/>
      <c r="BU2487" s="1"/>
      <c r="BV2487" s="1"/>
      <c r="BW2487" s="1"/>
      <c r="BX2487" s="1"/>
      <c r="BY2487" s="1"/>
      <c r="BZ2487" s="1"/>
      <c r="CA2487" s="1"/>
      <c r="CB2487" s="1"/>
      <c r="CC2487" s="1"/>
      <c r="CD2487" s="1"/>
      <c r="CE2487" s="1"/>
      <c r="CF2487" s="1"/>
      <c r="CG2487" s="1"/>
      <c r="CH2487" s="1"/>
      <c r="CI2487" s="1"/>
      <c r="CJ2487" s="1"/>
      <c r="CK2487" s="1"/>
      <c r="CL2487" s="1"/>
      <c r="CM2487" s="1"/>
      <c r="CN2487" s="1"/>
      <c r="CO2487" s="1"/>
      <c r="CP2487" s="1"/>
      <c r="CQ2487" s="1"/>
      <c r="CR2487" s="1"/>
      <c r="CS2487" s="1"/>
      <c r="CT2487" s="1"/>
      <c r="CU2487" s="1"/>
      <c r="CV2487" s="1"/>
      <c r="CW2487" s="1"/>
      <c r="CX2487" s="1"/>
      <c r="CY2487" s="1"/>
      <c r="CZ2487" s="1"/>
      <c r="DA2487" s="1"/>
      <c r="DB2487" s="1"/>
      <c r="DC2487" s="1"/>
      <c r="DD2487" s="1"/>
      <c r="DE2487" s="1"/>
      <c r="DF2487" s="1"/>
      <c r="DG2487" s="1"/>
      <c r="DH2487" s="1"/>
      <c r="DI2487" s="1"/>
      <c r="DJ2487" s="1"/>
      <c r="DK2487" s="1"/>
      <c r="DL2487" s="1"/>
      <c r="DM2487" s="1"/>
      <c r="DN2487" s="1"/>
      <c r="DO2487" s="1"/>
      <c r="DP2487" s="1"/>
      <c r="DQ2487" s="1"/>
      <c r="DR2487" s="1"/>
      <c r="DS2487" s="1"/>
      <c r="DT2487" s="1"/>
      <c r="DU2487" s="1"/>
      <c r="DV2487" s="1"/>
      <c r="DW2487" s="1"/>
      <c r="DX2487" s="1"/>
      <c r="DY2487" s="1"/>
      <c r="DZ2487" s="1"/>
      <c r="EA2487" s="1"/>
      <c r="EB2487" s="1"/>
      <c r="EC2487" s="1"/>
      <c r="ED2487" s="1"/>
      <c r="EE2487" s="1"/>
      <c r="EF2487" s="1"/>
      <c r="EG2487" s="1"/>
      <c r="EH2487" s="1"/>
      <c r="EI2487" s="1"/>
      <c r="EJ2487" s="1"/>
      <c r="EK2487" s="1"/>
      <c r="EL2487" s="1"/>
      <c r="EM2487" s="1"/>
      <c r="EN2487" s="1"/>
      <c r="EO2487" s="1"/>
      <c r="EP2487" s="1"/>
      <c r="EQ2487" s="1"/>
      <c r="ER2487" s="1"/>
      <c r="ES2487" s="1"/>
      <c r="ET2487" s="1"/>
      <c r="EU2487" s="1"/>
      <c r="EV2487" s="1"/>
      <c r="EW2487" s="1"/>
      <c r="EX2487" s="1"/>
      <c r="EY2487" s="1"/>
      <c r="EZ2487" s="1"/>
      <c r="FA2487" s="1"/>
      <c r="FB2487" s="1"/>
      <c r="FC2487" s="1"/>
      <c r="FD2487" s="1"/>
      <c r="FE2487" s="1"/>
      <c r="FF2487" s="1"/>
      <c r="FG2487" s="1"/>
      <c r="FH2487" s="1"/>
      <c r="FI2487" s="1"/>
      <c r="FJ2487" s="1"/>
      <c r="FK2487" s="1"/>
      <c r="FL2487" s="1"/>
      <c r="FM2487" s="1"/>
      <c r="FN2487" s="1"/>
      <c r="FO2487" s="1"/>
      <c r="FP2487" s="1"/>
      <c r="FQ2487" s="1"/>
      <c r="FR2487" s="1"/>
      <c r="FS2487" s="1"/>
      <c r="FT2487" s="1"/>
      <c r="FU2487" s="1"/>
      <c r="FV2487" s="1"/>
      <c r="FW2487" s="1"/>
      <c r="FX2487" s="1"/>
      <c r="FY2487" s="1"/>
      <c r="FZ2487" s="1"/>
      <c r="GA2487" s="1"/>
      <c r="GB2487" s="1"/>
      <c r="GC2487" s="1"/>
      <c r="GD2487" s="1"/>
      <c r="GE2487" s="1"/>
      <c r="GF2487" s="1"/>
      <c r="GG2487" s="1"/>
      <c r="GH2487" s="1"/>
      <c r="GI2487" s="1"/>
      <c r="GJ2487" s="1"/>
      <c r="GK2487" s="1"/>
      <c r="GL2487" s="1"/>
      <c r="GM2487" s="1"/>
      <c r="GN2487" s="1"/>
      <c r="GO2487" s="1"/>
    </row>
    <row r="2488" spans="1:197" s="40" customFormat="1" x14ac:dyDescent="0.25">
      <c r="A2488" s="41"/>
      <c r="B2488" s="4"/>
      <c r="C2488" s="41"/>
      <c r="D2488" s="42"/>
      <c r="E2488" s="42"/>
      <c r="F2488" s="42"/>
      <c r="G2488" s="1"/>
      <c r="H2488" s="1"/>
      <c r="I2488" s="1"/>
      <c r="J2488" s="1"/>
      <c r="K2488" s="1"/>
      <c r="L2488" s="1"/>
      <c r="M2488" s="2"/>
      <c r="N2488" s="1"/>
      <c r="O2488" s="1"/>
      <c r="P2488" s="1"/>
      <c r="Q2488" s="1"/>
      <c r="R2488" s="1"/>
      <c r="S2488" s="1"/>
      <c r="T2488" s="1"/>
      <c r="U2488" s="1"/>
      <c r="V2488" s="1"/>
      <c r="W2488" s="1"/>
      <c r="X2488" s="1"/>
      <c r="Y2488" s="1"/>
      <c r="Z2488" s="1"/>
      <c r="AA2488" s="1"/>
      <c r="AB2488" s="1"/>
      <c r="AC2488" s="1"/>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1"/>
      <c r="BB2488" s="1"/>
      <c r="BC2488" s="1"/>
      <c r="BD2488" s="1"/>
      <c r="BE2488" s="1"/>
      <c r="BF2488" s="1"/>
      <c r="BG2488" s="1"/>
      <c r="BH2488" s="1"/>
      <c r="BI2488" s="1"/>
      <c r="BJ2488" s="1"/>
      <c r="BK2488" s="1"/>
      <c r="BL2488" s="1"/>
      <c r="BM2488" s="1"/>
      <c r="BN2488" s="1"/>
      <c r="BO2488" s="1"/>
      <c r="BP2488" s="1"/>
      <c r="BQ2488" s="1"/>
      <c r="BR2488" s="1"/>
      <c r="BS2488" s="1"/>
      <c r="BT2488" s="1"/>
      <c r="BU2488" s="1"/>
      <c r="BV2488" s="1"/>
      <c r="BW2488" s="1"/>
      <c r="BX2488" s="1"/>
      <c r="BY2488" s="1"/>
      <c r="BZ2488" s="1"/>
      <c r="CA2488" s="1"/>
      <c r="CB2488" s="1"/>
      <c r="CC2488" s="1"/>
      <c r="CD2488" s="1"/>
      <c r="CE2488" s="1"/>
      <c r="CF2488" s="1"/>
      <c r="CG2488" s="1"/>
      <c r="CH2488" s="1"/>
      <c r="CI2488" s="1"/>
      <c r="CJ2488" s="1"/>
      <c r="CK2488" s="1"/>
      <c r="CL2488" s="1"/>
      <c r="CM2488" s="1"/>
      <c r="CN2488" s="1"/>
      <c r="CO2488" s="1"/>
      <c r="CP2488" s="1"/>
      <c r="CQ2488" s="1"/>
      <c r="CR2488" s="1"/>
      <c r="CS2488" s="1"/>
      <c r="CT2488" s="1"/>
      <c r="CU2488" s="1"/>
      <c r="CV2488" s="1"/>
      <c r="CW2488" s="1"/>
      <c r="CX2488" s="1"/>
      <c r="CY2488" s="1"/>
      <c r="CZ2488" s="1"/>
      <c r="DA2488" s="1"/>
      <c r="DB2488" s="1"/>
      <c r="DC2488" s="1"/>
      <c r="DD2488" s="1"/>
      <c r="DE2488" s="1"/>
      <c r="DF2488" s="1"/>
      <c r="DG2488" s="1"/>
      <c r="DH2488" s="1"/>
      <c r="DI2488" s="1"/>
      <c r="DJ2488" s="1"/>
      <c r="DK2488" s="1"/>
      <c r="DL2488" s="1"/>
      <c r="DM2488" s="1"/>
      <c r="DN2488" s="1"/>
      <c r="DO2488" s="1"/>
      <c r="DP2488" s="1"/>
      <c r="DQ2488" s="1"/>
      <c r="DR2488" s="1"/>
      <c r="DS2488" s="1"/>
      <c r="DT2488" s="1"/>
      <c r="DU2488" s="1"/>
      <c r="DV2488" s="1"/>
      <c r="DW2488" s="1"/>
      <c r="DX2488" s="1"/>
      <c r="DY2488" s="1"/>
      <c r="DZ2488" s="1"/>
      <c r="EA2488" s="1"/>
      <c r="EB2488" s="1"/>
      <c r="EC2488" s="1"/>
      <c r="ED2488" s="1"/>
      <c r="EE2488" s="1"/>
      <c r="EF2488" s="1"/>
      <c r="EG2488" s="1"/>
      <c r="EH2488" s="1"/>
      <c r="EI2488" s="1"/>
      <c r="EJ2488" s="1"/>
      <c r="EK2488" s="1"/>
      <c r="EL2488" s="1"/>
      <c r="EM2488" s="1"/>
      <c r="EN2488" s="1"/>
      <c r="EO2488" s="1"/>
      <c r="EP2488" s="1"/>
      <c r="EQ2488" s="1"/>
      <c r="ER2488" s="1"/>
      <c r="ES2488" s="1"/>
      <c r="ET2488" s="1"/>
      <c r="EU2488" s="1"/>
      <c r="EV2488" s="1"/>
      <c r="EW2488" s="1"/>
      <c r="EX2488" s="1"/>
      <c r="EY2488" s="1"/>
      <c r="EZ2488" s="1"/>
      <c r="FA2488" s="1"/>
      <c r="FB2488" s="1"/>
      <c r="FC2488" s="1"/>
      <c r="FD2488" s="1"/>
      <c r="FE2488" s="1"/>
      <c r="FF2488" s="1"/>
      <c r="FG2488" s="1"/>
      <c r="FH2488" s="1"/>
      <c r="FI2488" s="1"/>
      <c r="FJ2488" s="1"/>
      <c r="FK2488" s="1"/>
      <c r="FL2488" s="1"/>
      <c r="FM2488" s="1"/>
      <c r="FN2488" s="1"/>
      <c r="FO2488" s="1"/>
      <c r="FP2488" s="1"/>
      <c r="FQ2488" s="1"/>
      <c r="FR2488" s="1"/>
      <c r="FS2488" s="1"/>
      <c r="FT2488" s="1"/>
      <c r="FU2488" s="1"/>
      <c r="FV2488" s="1"/>
      <c r="FW2488" s="1"/>
      <c r="FX2488" s="1"/>
      <c r="FY2488" s="1"/>
      <c r="FZ2488" s="1"/>
      <c r="GA2488" s="1"/>
      <c r="GB2488" s="1"/>
      <c r="GC2488" s="1"/>
      <c r="GD2488" s="1"/>
      <c r="GE2488" s="1"/>
      <c r="GF2488" s="1"/>
      <c r="GG2488" s="1"/>
      <c r="GH2488" s="1"/>
      <c r="GI2488" s="1"/>
      <c r="GJ2488" s="1"/>
      <c r="GK2488" s="1"/>
      <c r="GL2488" s="1"/>
      <c r="GM2488" s="1"/>
      <c r="GN2488" s="1"/>
      <c r="GO2488" s="1"/>
    </row>
    <row r="2489" spans="1:197" s="40" customFormat="1" x14ac:dyDescent="0.25">
      <c r="A2489" s="41"/>
      <c r="B2489" s="4"/>
      <c r="C2489" s="41"/>
      <c r="D2489" s="42"/>
      <c r="E2489" s="42"/>
      <c r="F2489" s="42"/>
      <c r="G2489" s="1"/>
      <c r="H2489" s="1"/>
      <c r="I2489" s="1"/>
      <c r="J2489" s="1"/>
      <c r="K2489" s="1"/>
      <c r="L2489" s="1"/>
      <c r="M2489" s="2"/>
      <c r="N2489" s="1"/>
      <c r="O2489" s="1"/>
      <c r="P2489" s="1"/>
      <c r="Q2489" s="1"/>
      <c r="R2489" s="1"/>
      <c r="S2489" s="1"/>
      <c r="T2489" s="1"/>
      <c r="U2489" s="1"/>
      <c r="V2489" s="1"/>
      <c r="W2489" s="1"/>
      <c r="X2489" s="1"/>
      <c r="Y2489" s="1"/>
      <c r="Z2489" s="1"/>
      <c r="AA2489" s="1"/>
      <c r="AB2489" s="1"/>
      <c r="AC2489" s="1"/>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1"/>
      <c r="BB2489" s="1"/>
      <c r="BC2489" s="1"/>
      <c r="BD2489" s="1"/>
      <c r="BE2489" s="1"/>
      <c r="BF2489" s="1"/>
      <c r="BG2489" s="1"/>
      <c r="BH2489" s="1"/>
      <c r="BI2489" s="1"/>
      <c r="BJ2489" s="1"/>
      <c r="BK2489" s="1"/>
      <c r="BL2489" s="1"/>
      <c r="BM2489" s="1"/>
      <c r="BN2489" s="1"/>
      <c r="BO2489" s="1"/>
      <c r="BP2489" s="1"/>
      <c r="BQ2489" s="1"/>
      <c r="BR2489" s="1"/>
      <c r="BS2489" s="1"/>
      <c r="BT2489" s="1"/>
      <c r="BU2489" s="1"/>
      <c r="BV2489" s="1"/>
      <c r="BW2489" s="1"/>
      <c r="BX2489" s="1"/>
      <c r="BY2489" s="1"/>
      <c r="BZ2489" s="1"/>
      <c r="CA2489" s="1"/>
      <c r="CB2489" s="1"/>
      <c r="CC2489" s="1"/>
      <c r="CD2489" s="1"/>
      <c r="CE2489" s="1"/>
      <c r="CF2489" s="1"/>
      <c r="CG2489" s="1"/>
      <c r="CH2489" s="1"/>
      <c r="CI2489" s="1"/>
      <c r="CJ2489" s="1"/>
      <c r="CK2489" s="1"/>
      <c r="CL2489" s="1"/>
      <c r="CM2489" s="1"/>
      <c r="CN2489" s="1"/>
      <c r="CO2489" s="1"/>
      <c r="CP2489" s="1"/>
      <c r="CQ2489" s="1"/>
      <c r="CR2489" s="1"/>
      <c r="CS2489" s="1"/>
      <c r="CT2489" s="1"/>
      <c r="CU2489" s="1"/>
      <c r="CV2489" s="1"/>
      <c r="CW2489" s="1"/>
      <c r="CX2489" s="1"/>
      <c r="CY2489" s="1"/>
      <c r="CZ2489" s="1"/>
      <c r="DA2489" s="1"/>
      <c r="DB2489" s="1"/>
      <c r="DC2489" s="1"/>
      <c r="DD2489" s="1"/>
      <c r="DE2489" s="1"/>
      <c r="DF2489" s="1"/>
      <c r="DG2489" s="1"/>
      <c r="DH2489" s="1"/>
      <c r="DI2489" s="1"/>
      <c r="DJ2489" s="1"/>
      <c r="DK2489" s="1"/>
      <c r="DL2489" s="1"/>
      <c r="DM2489" s="1"/>
      <c r="DN2489" s="1"/>
      <c r="DO2489" s="1"/>
      <c r="DP2489" s="1"/>
      <c r="DQ2489" s="1"/>
      <c r="DR2489" s="1"/>
      <c r="DS2489" s="1"/>
      <c r="DT2489" s="1"/>
      <c r="DU2489" s="1"/>
      <c r="DV2489" s="1"/>
      <c r="DW2489" s="1"/>
      <c r="DX2489" s="1"/>
      <c r="DY2489" s="1"/>
      <c r="DZ2489" s="1"/>
      <c r="EA2489" s="1"/>
      <c r="EB2489" s="1"/>
      <c r="EC2489" s="1"/>
      <c r="ED2489" s="1"/>
      <c r="EE2489" s="1"/>
      <c r="EF2489" s="1"/>
      <c r="EG2489" s="1"/>
      <c r="EH2489" s="1"/>
      <c r="EI2489" s="1"/>
      <c r="EJ2489" s="1"/>
      <c r="EK2489" s="1"/>
      <c r="EL2489" s="1"/>
      <c r="EM2489" s="1"/>
      <c r="EN2489" s="1"/>
      <c r="EO2489" s="1"/>
      <c r="EP2489" s="1"/>
      <c r="EQ2489" s="1"/>
      <c r="ER2489" s="1"/>
      <c r="ES2489" s="1"/>
      <c r="ET2489" s="1"/>
      <c r="EU2489" s="1"/>
      <c r="EV2489" s="1"/>
      <c r="EW2489" s="1"/>
      <c r="EX2489" s="1"/>
      <c r="EY2489" s="1"/>
      <c r="EZ2489" s="1"/>
      <c r="FA2489" s="1"/>
      <c r="FB2489" s="1"/>
      <c r="FC2489" s="1"/>
      <c r="FD2489" s="1"/>
      <c r="FE2489" s="1"/>
      <c r="FF2489" s="1"/>
      <c r="FG2489" s="1"/>
      <c r="FH2489" s="1"/>
      <c r="FI2489" s="1"/>
      <c r="FJ2489" s="1"/>
      <c r="FK2489" s="1"/>
      <c r="FL2489" s="1"/>
      <c r="FM2489" s="1"/>
      <c r="FN2489" s="1"/>
      <c r="FO2489" s="1"/>
      <c r="FP2489" s="1"/>
      <c r="FQ2489" s="1"/>
      <c r="FR2489" s="1"/>
      <c r="FS2489" s="1"/>
      <c r="FT2489" s="1"/>
      <c r="FU2489" s="1"/>
      <c r="FV2489" s="1"/>
      <c r="FW2489" s="1"/>
      <c r="FX2489" s="1"/>
      <c r="FY2489" s="1"/>
      <c r="FZ2489" s="1"/>
      <c r="GA2489" s="1"/>
      <c r="GB2489" s="1"/>
      <c r="GC2489" s="1"/>
      <c r="GD2489" s="1"/>
      <c r="GE2489" s="1"/>
      <c r="GF2489" s="1"/>
      <c r="GG2489" s="1"/>
      <c r="GH2489" s="1"/>
      <c r="GI2489" s="1"/>
      <c r="GJ2489" s="1"/>
      <c r="GK2489" s="1"/>
      <c r="GL2489" s="1"/>
      <c r="GM2489" s="1"/>
      <c r="GN2489" s="1"/>
      <c r="GO2489" s="1"/>
    </row>
    <row r="2490" spans="1:197" s="40" customFormat="1" x14ac:dyDescent="0.25">
      <c r="A2490" s="41"/>
      <c r="B2490" s="4"/>
      <c r="C2490" s="41"/>
      <c r="D2490" s="42"/>
      <c r="E2490" s="42"/>
      <c r="F2490" s="42"/>
      <c r="G2490" s="1"/>
      <c r="H2490" s="1"/>
      <c r="I2490" s="1"/>
      <c r="J2490" s="1"/>
      <c r="K2490" s="1"/>
      <c r="L2490" s="1"/>
      <c r="M2490" s="2"/>
      <c r="N2490" s="1"/>
      <c r="O2490" s="1"/>
      <c r="P2490" s="1"/>
      <c r="Q2490" s="1"/>
      <c r="R2490" s="1"/>
      <c r="S2490" s="1"/>
      <c r="T2490" s="1"/>
      <c r="U2490" s="1"/>
      <c r="V2490" s="1"/>
      <c r="W2490" s="1"/>
      <c r="X2490" s="1"/>
      <c r="Y2490" s="1"/>
      <c r="Z2490" s="1"/>
      <c r="AA2490" s="1"/>
      <c r="AB2490" s="1"/>
      <c r="AC2490" s="1"/>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c r="BD2490" s="1"/>
      <c r="BE2490" s="1"/>
      <c r="BF2490" s="1"/>
      <c r="BG2490" s="1"/>
      <c r="BH2490" s="1"/>
      <c r="BI2490" s="1"/>
      <c r="BJ2490" s="1"/>
      <c r="BK2490" s="1"/>
      <c r="BL2490" s="1"/>
      <c r="BM2490" s="1"/>
      <c r="BN2490" s="1"/>
      <c r="BO2490" s="1"/>
      <c r="BP2490" s="1"/>
      <c r="BQ2490" s="1"/>
      <c r="BR2490" s="1"/>
      <c r="BS2490" s="1"/>
      <c r="BT2490" s="1"/>
      <c r="BU2490" s="1"/>
      <c r="BV2490" s="1"/>
      <c r="BW2490" s="1"/>
      <c r="BX2490" s="1"/>
      <c r="BY2490" s="1"/>
      <c r="BZ2490" s="1"/>
      <c r="CA2490" s="1"/>
      <c r="CB2490" s="1"/>
      <c r="CC2490" s="1"/>
      <c r="CD2490" s="1"/>
      <c r="CE2490" s="1"/>
      <c r="CF2490" s="1"/>
      <c r="CG2490" s="1"/>
      <c r="CH2490" s="1"/>
      <c r="CI2490" s="1"/>
      <c r="CJ2490" s="1"/>
      <c r="CK2490" s="1"/>
      <c r="CL2490" s="1"/>
      <c r="CM2490" s="1"/>
      <c r="CN2490" s="1"/>
      <c r="CO2490" s="1"/>
      <c r="CP2490" s="1"/>
      <c r="CQ2490" s="1"/>
      <c r="CR2490" s="1"/>
      <c r="CS2490" s="1"/>
      <c r="CT2490" s="1"/>
      <c r="CU2490" s="1"/>
      <c r="CV2490" s="1"/>
      <c r="CW2490" s="1"/>
      <c r="CX2490" s="1"/>
      <c r="CY2490" s="1"/>
      <c r="CZ2490" s="1"/>
      <c r="DA2490" s="1"/>
      <c r="DB2490" s="1"/>
      <c r="DC2490" s="1"/>
      <c r="DD2490" s="1"/>
      <c r="DE2490" s="1"/>
      <c r="DF2490" s="1"/>
      <c r="DG2490" s="1"/>
      <c r="DH2490" s="1"/>
      <c r="DI2490" s="1"/>
      <c r="DJ2490" s="1"/>
      <c r="DK2490" s="1"/>
      <c r="DL2490" s="1"/>
      <c r="DM2490" s="1"/>
      <c r="DN2490" s="1"/>
      <c r="DO2490" s="1"/>
      <c r="DP2490" s="1"/>
      <c r="DQ2490" s="1"/>
      <c r="DR2490" s="1"/>
      <c r="DS2490" s="1"/>
      <c r="DT2490" s="1"/>
      <c r="DU2490" s="1"/>
      <c r="DV2490" s="1"/>
      <c r="DW2490" s="1"/>
      <c r="DX2490" s="1"/>
      <c r="DY2490" s="1"/>
      <c r="DZ2490" s="1"/>
      <c r="EA2490" s="1"/>
      <c r="EB2490" s="1"/>
      <c r="EC2490" s="1"/>
      <c r="ED2490" s="1"/>
      <c r="EE2490" s="1"/>
      <c r="EF2490" s="1"/>
      <c r="EG2490" s="1"/>
      <c r="EH2490" s="1"/>
      <c r="EI2490" s="1"/>
      <c r="EJ2490" s="1"/>
      <c r="EK2490" s="1"/>
      <c r="EL2490" s="1"/>
      <c r="EM2490" s="1"/>
      <c r="EN2490" s="1"/>
      <c r="EO2490" s="1"/>
      <c r="EP2490" s="1"/>
      <c r="EQ2490" s="1"/>
      <c r="ER2490" s="1"/>
      <c r="ES2490" s="1"/>
      <c r="ET2490" s="1"/>
      <c r="EU2490" s="1"/>
      <c r="EV2490" s="1"/>
      <c r="EW2490" s="1"/>
      <c r="EX2490" s="1"/>
      <c r="EY2490" s="1"/>
      <c r="EZ2490" s="1"/>
      <c r="FA2490" s="1"/>
      <c r="FB2490" s="1"/>
      <c r="FC2490" s="1"/>
      <c r="FD2490" s="1"/>
      <c r="FE2490" s="1"/>
      <c r="FF2490" s="1"/>
      <c r="FG2490" s="1"/>
      <c r="FH2490" s="1"/>
      <c r="FI2490" s="1"/>
      <c r="FJ2490" s="1"/>
      <c r="FK2490" s="1"/>
      <c r="FL2490" s="1"/>
      <c r="FM2490" s="1"/>
      <c r="FN2490" s="1"/>
      <c r="FO2490" s="1"/>
      <c r="FP2490" s="1"/>
      <c r="FQ2490" s="1"/>
      <c r="FR2490" s="1"/>
      <c r="FS2490" s="1"/>
      <c r="FT2490" s="1"/>
      <c r="FU2490" s="1"/>
      <c r="FV2490" s="1"/>
      <c r="FW2490" s="1"/>
      <c r="FX2490" s="1"/>
      <c r="FY2490" s="1"/>
      <c r="FZ2490" s="1"/>
      <c r="GA2490" s="1"/>
      <c r="GB2490" s="1"/>
      <c r="GC2490" s="1"/>
      <c r="GD2490" s="1"/>
      <c r="GE2490" s="1"/>
      <c r="GF2490" s="1"/>
      <c r="GG2490" s="1"/>
      <c r="GH2490" s="1"/>
      <c r="GI2490" s="1"/>
      <c r="GJ2490" s="1"/>
      <c r="GK2490" s="1"/>
      <c r="GL2490" s="1"/>
      <c r="GM2490" s="1"/>
      <c r="GN2490" s="1"/>
      <c r="GO2490" s="1"/>
    </row>
    <row r="2491" spans="1:197" s="40" customFormat="1" x14ac:dyDescent="0.25">
      <c r="A2491" s="41"/>
      <c r="B2491" s="4"/>
      <c r="C2491" s="41"/>
      <c r="D2491" s="42"/>
      <c r="E2491" s="42"/>
      <c r="F2491" s="42"/>
      <c r="G2491" s="1"/>
      <c r="H2491" s="1"/>
      <c r="I2491" s="1"/>
      <c r="J2491" s="1"/>
      <c r="K2491" s="1"/>
      <c r="L2491" s="1"/>
      <c r="M2491" s="2"/>
      <c r="N2491" s="1"/>
      <c r="O2491" s="1"/>
      <c r="P2491" s="1"/>
      <c r="Q2491" s="1"/>
      <c r="R2491" s="1"/>
      <c r="S2491" s="1"/>
      <c r="T2491" s="1"/>
      <c r="U2491" s="1"/>
      <c r="V2491" s="1"/>
      <c r="W2491" s="1"/>
      <c r="X2491" s="1"/>
      <c r="Y2491" s="1"/>
      <c r="Z2491" s="1"/>
      <c r="AA2491" s="1"/>
      <c r="AB2491" s="1"/>
      <c r="AC2491" s="1"/>
      <c r="AD2491" s="1"/>
      <c r="AE2491" s="1"/>
      <c r="AF2491" s="1"/>
      <c r="AG2491" s="1"/>
      <c r="AH2491" s="1"/>
      <c r="AI2491" s="1"/>
      <c r="AJ2491" s="1"/>
      <c r="AK2491" s="1"/>
      <c r="AL2491" s="1"/>
      <c r="AM2491" s="1"/>
      <c r="AN2491" s="1"/>
      <c r="AO2491" s="1"/>
      <c r="AP2491" s="1"/>
      <c r="AQ2491" s="1"/>
      <c r="AR2491" s="1"/>
      <c r="AS2491" s="1"/>
      <c r="AT2491" s="1"/>
      <c r="AU2491" s="1"/>
      <c r="AV2491" s="1"/>
      <c r="AW2491" s="1"/>
      <c r="AX2491" s="1"/>
      <c r="AY2491" s="1"/>
      <c r="AZ2491" s="1"/>
      <c r="BA2491" s="1"/>
      <c r="BB2491" s="1"/>
      <c r="BC2491" s="1"/>
      <c r="BD2491" s="1"/>
      <c r="BE2491" s="1"/>
      <c r="BF2491" s="1"/>
      <c r="BG2491" s="1"/>
      <c r="BH2491" s="1"/>
      <c r="BI2491" s="1"/>
      <c r="BJ2491" s="1"/>
      <c r="BK2491" s="1"/>
      <c r="BL2491" s="1"/>
      <c r="BM2491" s="1"/>
      <c r="BN2491" s="1"/>
      <c r="BO2491" s="1"/>
      <c r="BP2491" s="1"/>
      <c r="BQ2491" s="1"/>
      <c r="BR2491" s="1"/>
      <c r="BS2491" s="1"/>
      <c r="BT2491" s="1"/>
      <c r="BU2491" s="1"/>
      <c r="BV2491" s="1"/>
      <c r="BW2491" s="1"/>
      <c r="BX2491" s="1"/>
      <c r="BY2491" s="1"/>
      <c r="BZ2491" s="1"/>
      <c r="CA2491" s="1"/>
      <c r="CB2491" s="1"/>
      <c r="CC2491" s="1"/>
      <c r="CD2491" s="1"/>
      <c r="CE2491" s="1"/>
      <c r="CF2491" s="1"/>
      <c r="CG2491" s="1"/>
      <c r="CH2491" s="1"/>
      <c r="CI2491" s="1"/>
      <c r="CJ2491" s="1"/>
      <c r="CK2491" s="1"/>
      <c r="CL2491" s="1"/>
      <c r="CM2491" s="1"/>
      <c r="CN2491" s="1"/>
      <c r="CO2491" s="1"/>
      <c r="CP2491" s="1"/>
      <c r="CQ2491" s="1"/>
      <c r="CR2491" s="1"/>
      <c r="CS2491" s="1"/>
      <c r="CT2491" s="1"/>
      <c r="CU2491" s="1"/>
      <c r="CV2491" s="1"/>
      <c r="CW2491" s="1"/>
      <c r="CX2491" s="1"/>
      <c r="CY2491" s="1"/>
      <c r="CZ2491" s="1"/>
      <c r="DA2491" s="1"/>
      <c r="DB2491" s="1"/>
      <c r="DC2491" s="1"/>
      <c r="DD2491" s="1"/>
      <c r="DE2491" s="1"/>
      <c r="DF2491" s="1"/>
      <c r="DG2491" s="1"/>
      <c r="DH2491" s="1"/>
      <c r="DI2491" s="1"/>
      <c r="DJ2491" s="1"/>
      <c r="DK2491" s="1"/>
      <c r="DL2491" s="1"/>
      <c r="DM2491" s="1"/>
      <c r="DN2491" s="1"/>
      <c r="DO2491" s="1"/>
      <c r="DP2491" s="1"/>
      <c r="DQ2491" s="1"/>
      <c r="DR2491" s="1"/>
      <c r="DS2491" s="1"/>
      <c r="DT2491" s="1"/>
      <c r="DU2491" s="1"/>
      <c r="DV2491" s="1"/>
      <c r="DW2491" s="1"/>
      <c r="DX2491" s="1"/>
      <c r="DY2491" s="1"/>
      <c r="DZ2491" s="1"/>
      <c r="EA2491" s="1"/>
      <c r="EB2491" s="1"/>
      <c r="EC2491" s="1"/>
      <c r="ED2491" s="1"/>
      <c r="EE2491" s="1"/>
      <c r="EF2491" s="1"/>
      <c r="EG2491" s="1"/>
      <c r="EH2491" s="1"/>
      <c r="EI2491" s="1"/>
      <c r="EJ2491" s="1"/>
      <c r="EK2491" s="1"/>
      <c r="EL2491" s="1"/>
      <c r="EM2491" s="1"/>
      <c r="EN2491" s="1"/>
      <c r="EO2491" s="1"/>
      <c r="EP2491" s="1"/>
      <c r="EQ2491" s="1"/>
      <c r="ER2491" s="1"/>
      <c r="ES2491" s="1"/>
      <c r="ET2491" s="1"/>
      <c r="EU2491" s="1"/>
      <c r="EV2491" s="1"/>
      <c r="EW2491" s="1"/>
      <c r="EX2491" s="1"/>
      <c r="EY2491" s="1"/>
      <c r="EZ2491" s="1"/>
      <c r="FA2491" s="1"/>
      <c r="FB2491" s="1"/>
      <c r="FC2491" s="1"/>
      <c r="FD2491" s="1"/>
      <c r="FE2491" s="1"/>
      <c r="FF2491" s="1"/>
      <c r="FG2491" s="1"/>
      <c r="FH2491" s="1"/>
      <c r="FI2491" s="1"/>
      <c r="FJ2491" s="1"/>
      <c r="FK2491" s="1"/>
      <c r="FL2491" s="1"/>
      <c r="FM2491" s="1"/>
      <c r="FN2491" s="1"/>
      <c r="FO2491" s="1"/>
      <c r="FP2491" s="1"/>
      <c r="FQ2491" s="1"/>
      <c r="FR2491" s="1"/>
      <c r="FS2491" s="1"/>
      <c r="FT2491" s="1"/>
      <c r="FU2491" s="1"/>
      <c r="FV2491" s="1"/>
      <c r="FW2491" s="1"/>
      <c r="FX2491" s="1"/>
      <c r="FY2491" s="1"/>
      <c r="FZ2491" s="1"/>
      <c r="GA2491" s="1"/>
      <c r="GB2491" s="1"/>
      <c r="GC2491" s="1"/>
      <c r="GD2491" s="1"/>
      <c r="GE2491" s="1"/>
      <c r="GF2491" s="1"/>
      <c r="GG2491" s="1"/>
      <c r="GH2491" s="1"/>
      <c r="GI2491" s="1"/>
      <c r="GJ2491" s="1"/>
      <c r="GK2491" s="1"/>
      <c r="GL2491" s="1"/>
      <c r="GM2491" s="1"/>
      <c r="GN2491" s="1"/>
      <c r="GO2491" s="1"/>
    </row>
    <row r="2492" spans="1:197" s="40" customFormat="1" x14ac:dyDescent="0.25">
      <c r="A2492" s="41"/>
      <c r="B2492" s="4"/>
      <c r="C2492" s="41"/>
      <c r="D2492" s="42"/>
      <c r="E2492" s="42"/>
      <c r="F2492" s="42"/>
      <c r="G2492" s="1"/>
      <c r="H2492" s="1"/>
      <c r="I2492" s="1"/>
      <c r="J2492" s="1"/>
      <c r="K2492" s="1"/>
      <c r="L2492" s="1"/>
      <c r="M2492" s="2"/>
      <c r="N2492" s="1"/>
      <c r="O2492" s="1"/>
      <c r="P2492" s="1"/>
      <c r="Q2492" s="1"/>
      <c r="R2492" s="1"/>
      <c r="S2492" s="1"/>
      <c r="T2492" s="1"/>
      <c r="U2492" s="1"/>
      <c r="V2492" s="1"/>
      <c r="W2492" s="1"/>
      <c r="X2492" s="1"/>
      <c r="Y2492" s="1"/>
      <c r="Z2492" s="1"/>
      <c r="AA2492" s="1"/>
      <c r="AB2492" s="1"/>
      <c r="AC2492" s="1"/>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1"/>
      <c r="BB2492" s="1"/>
      <c r="BC2492" s="1"/>
      <c r="BD2492" s="1"/>
      <c r="BE2492" s="1"/>
      <c r="BF2492" s="1"/>
      <c r="BG2492" s="1"/>
      <c r="BH2492" s="1"/>
      <c r="BI2492" s="1"/>
      <c r="BJ2492" s="1"/>
      <c r="BK2492" s="1"/>
      <c r="BL2492" s="1"/>
      <c r="BM2492" s="1"/>
      <c r="BN2492" s="1"/>
      <c r="BO2492" s="1"/>
      <c r="BP2492" s="1"/>
      <c r="BQ2492" s="1"/>
      <c r="BR2492" s="1"/>
      <c r="BS2492" s="1"/>
      <c r="BT2492" s="1"/>
      <c r="BU2492" s="1"/>
      <c r="BV2492" s="1"/>
      <c r="BW2492" s="1"/>
      <c r="BX2492" s="1"/>
      <c r="BY2492" s="1"/>
      <c r="BZ2492" s="1"/>
      <c r="CA2492" s="1"/>
      <c r="CB2492" s="1"/>
      <c r="CC2492" s="1"/>
      <c r="CD2492" s="1"/>
      <c r="CE2492" s="1"/>
      <c r="CF2492" s="1"/>
      <c r="CG2492" s="1"/>
      <c r="CH2492" s="1"/>
      <c r="CI2492" s="1"/>
      <c r="CJ2492" s="1"/>
      <c r="CK2492" s="1"/>
      <c r="CL2492" s="1"/>
      <c r="CM2492" s="1"/>
      <c r="CN2492" s="1"/>
      <c r="CO2492" s="1"/>
      <c r="CP2492" s="1"/>
      <c r="CQ2492" s="1"/>
      <c r="CR2492" s="1"/>
      <c r="CS2492" s="1"/>
      <c r="CT2492" s="1"/>
      <c r="CU2492" s="1"/>
      <c r="CV2492" s="1"/>
      <c r="CW2492" s="1"/>
      <c r="CX2492" s="1"/>
      <c r="CY2492" s="1"/>
      <c r="CZ2492" s="1"/>
      <c r="DA2492" s="1"/>
      <c r="DB2492" s="1"/>
      <c r="DC2492" s="1"/>
      <c r="DD2492" s="1"/>
      <c r="DE2492" s="1"/>
      <c r="DF2492" s="1"/>
      <c r="DG2492" s="1"/>
      <c r="DH2492" s="1"/>
      <c r="DI2492" s="1"/>
      <c r="DJ2492" s="1"/>
      <c r="DK2492" s="1"/>
      <c r="DL2492" s="1"/>
      <c r="DM2492" s="1"/>
      <c r="DN2492" s="1"/>
      <c r="DO2492" s="1"/>
      <c r="DP2492" s="1"/>
      <c r="DQ2492" s="1"/>
      <c r="DR2492" s="1"/>
      <c r="DS2492" s="1"/>
      <c r="DT2492" s="1"/>
      <c r="DU2492" s="1"/>
      <c r="DV2492" s="1"/>
      <c r="DW2492" s="1"/>
      <c r="DX2492" s="1"/>
      <c r="DY2492" s="1"/>
      <c r="DZ2492" s="1"/>
      <c r="EA2492" s="1"/>
      <c r="EB2492" s="1"/>
      <c r="EC2492" s="1"/>
      <c r="ED2492" s="1"/>
      <c r="EE2492" s="1"/>
      <c r="EF2492" s="1"/>
      <c r="EG2492" s="1"/>
      <c r="EH2492" s="1"/>
      <c r="EI2492" s="1"/>
      <c r="EJ2492" s="1"/>
      <c r="EK2492" s="1"/>
      <c r="EL2492" s="1"/>
      <c r="EM2492" s="1"/>
      <c r="EN2492" s="1"/>
      <c r="EO2492" s="1"/>
      <c r="EP2492" s="1"/>
      <c r="EQ2492" s="1"/>
      <c r="ER2492" s="1"/>
      <c r="ES2492" s="1"/>
      <c r="ET2492" s="1"/>
      <c r="EU2492" s="1"/>
      <c r="EV2492" s="1"/>
      <c r="EW2492" s="1"/>
      <c r="EX2492" s="1"/>
      <c r="EY2492" s="1"/>
      <c r="EZ2492" s="1"/>
      <c r="FA2492" s="1"/>
      <c r="FB2492" s="1"/>
      <c r="FC2492" s="1"/>
      <c r="FD2492" s="1"/>
      <c r="FE2492" s="1"/>
      <c r="FF2492" s="1"/>
      <c r="FG2492" s="1"/>
      <c r="FH2492" s="1"/>
      <c r="FI2492" s="1"/>
      <c r="FJ2492" s="1"/>
      <c r="FK2492" s="1"/>
      <c r="FL2492" s="1"/>
      <c r="FM2492" s="1"/>
      <c r="FN2492" s="1"/>
      <c r="FO2492" s="1"/>
      <c r="FP2492" s="1"/>
      <c r="FQ2492" s="1"/>
      <c r="FR2492" s="1"/>
      <c r="FS2492" s="1"/>
      <c r="FT2492" s="1"/>
      <c r="FU2492" s="1"/>
      <c r="FV2492" s="1"/>
      <c r="FW2492" s="1"/>
      <c r="FX2492" s="1"/>
      <c r="FY2492" s="1"/>
      <c r="FZ2492" s="1"/>
      <c r="GA2492" s="1"/>
      <c r="GB2492" s="1"/>
      <c r="GC2492" s="1"/>
      <c r="GD2492" s="1"/>
      <c r="GE2492" s="1"/>
      <c r="GF2492" s="1"/>
      <c r="GG2492" s="1"/>
      <c r="GH2492" s="1"/>
      <c r="GI2492" s="1"/>
      <c r="GJ2492" s="1"/>
      <c r="GK2492" s="1"/>
      <c r="GL2492" s="1"/>
      <c r="GM2492" s="1"/>
      <c r="GN2492" s="1"/>
      <c r="GO2492" s="1"/>
    </row>
    <row r="2493" spans="1:197" s="40" customFormat="1" x14ac:dyDescent="0.25">
      <c r="A2493" s="41"/>
      <c r="B2493" s="4"/>
      <c r="C2493" s="41"/>
      <c r="D2493" s="42"/>
      <c r="E2493" s="42"/>
      <c r="F2493" s="42"/>
      <c r="G2493" s="1"/>
      <c r="H2493" s="1"/>
      <c r="I2493" s="1"/>
      <c r="J2493" s="1"/>
      <c r="K2493" s="1"/>
      <c r="L2493" s="1"/>
      <c r="M2493" s="2"/>
      <c r="N2493" s="1"/>
      <c r="O2493" s="1"/>
      <c r="P2493" s="1"/>
      <c r="Q2493" s="1"/>
      <c r="R2493" s="1"/>
      <c r="S2493" s="1"/>
      <c r="T2493" s="1"/>
      <c r="U2493" s="1"/>
      <c r="V2493" s="1"/>
      <c r="W2493" s="1"/>
      <c r="X2493" s="1"/>
      <c r="Y2493" s="1"/>
      <c r="Z2493" s="1"/>
      <c r="AA2493" s="1"/>
      <c r="AB2493" s="1"/>
      <c r="AC2493" s="1"/>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1"/>
      <c r="BB2493" s="1"/>
      <c r="BC2493" s="1"/>
      <c r="BD2493" s="1"/>
      <c r="BE2493" s="1"/>
      <c r="BF2493" s="1"/>
      <c r="BG2493" s="1"/>
      <c r="BH2493" s="1"/>
      <c r="BI2493" s="1"/>
      <c r="BJ2493" s="1"/>
      <c r="BK2493" s="1"/>
      <c r="BL2493" s="1"/>
      <c r="BM2493" s="1"/>
      <c r="BN2493" s="1"/>
      <c r="BO2493" s="1"/>
      <c r="BP2493" s="1"/>
      <c r="BQ2493" s="1"/>
      <c r="BR2493" s="1"/>
      <c r="BS2493" s="1"/>
      <c r="BT2493" s="1"/>
      <c r="BU2493" s="1"/>
      <c r="BV2493" s="1"/>
      <c r="BW2493" s="1"/>
      <c r="BX2493" s="1"/>
      <c r="BY2493" s="1"/>
      <c r="BZ2493" s="1"/>
      <c r="CA2493" s="1"/>
      <c r="CB2493" s="1"/>
      <c r="CC2493" s="1"/>
      <c r="CD2493" s="1"/>
      <c r="CE2493" s="1"/>
      <c r="CF2493" s="1"/>
      <c r="CG2493" s="1"/>
      <c r="CH2493" s="1"/>
      <c r="CI2493" s="1"/>
      <c r="CJ2493" s="1"/>
      <c r="CK2493" s="1"/>
      <c r="CL2493" s="1"/>
      <c r="CM2493" s="1"/>
      <c r="CN2493" s="1"/>
      <c r="CO2493" s="1"/>
      <c r="CP2493" s="1"/>
      <c r="CQ2493" s="1"/>
      <c r="CR2493" s="1"/>
      <c r="CS2493" s="1"/>
      <c r="CT2493" s="1"/>
      <c r="CU2493" s="1"/>
      <c r="CV2493" s="1"/>
      <c r="CW2493" s="1"/>
      <c r="CX2493" s="1"/>
      <c r="CY2493" s="1"/>
      <c r="CZ2493" s="1"/>
      <c r="DA2493" s="1"/>
      <c r="DB2493" s="1"/>
      <c r="DC2493" s="1"/>
      <c r="DD2493" s="1"/>
      <c r="DE2493" s="1"/>
      <c r="DF2493" s="1"/>
      <c r="DG2493" s="1"/>
      <c r="DH2493" s="1"/>
      <c r="DI2493" s="1"/>
      <c r="DJ2493" s="1"/>
      <c r="DK2493" s="1"/>
      <c r="DL2493" s="1"/>
      <c r="DM2493" s="1"/>
      <c r="DN2493" s="1"/>
      <c r="DO2493" s="1"/>
      <c r="DP2493" s="1"/>
      <c r="DQ2493" s="1"/>
      <c r="DR2493" s="1"/>
      <c r="DS2493" s="1"/>
      <c r="DT2493" s="1"/>
      <c r="DU2493" s="1"/>
      <c r="DV2493" s="1"/>
      <c r="DW2493" s="1"/>
      <c r="DX2493" s="1"/>
      <c r="DY2493" s="1"/>
      <c r="DZ2493" s="1"/>
      <c r="EA2493" s="1"/>
      <c r="EB2493" s="1"/>
      <c r="EC2493" s="1"/>
      <c r="ED2493" s="1"/>
      <c r="EE2493" s="1"/>
      <c r="EF2493" s="1"/>
      <c r="EG2493" s="1"/>
      <c r="EH2493" s="1"/>
      <c r="EI2493" s="1"/>
      <c r="EJ2493" s="1"/>
      <c r="EK2493" s="1"/>
      <c r="EL2493" s="1"/>
      <c r="EM2493" s="1"/>
      <c r="EN2493" s="1"/>
      <c r="EO2493" s="1"/>
      <c r="EP2493" s="1"/>
      <c r="EQ2493" s="1"/>
      <c r="ER2493" s="1"/>
      <c r="ES2493" s="1"/>
      <c r="ET2493" s="1"/>
      <c r="EU2493" s="1"/>
      <c r="EV2493" s="1"/>
      <c r="EW2493" s="1"/>
      <c r="EX2493" s="1"/>
      <c r="EY2493" s="1"/>
      <c r="EZ2493" s="1"/>
      <c r="FA2493" s="1"/>
      <c r="FB2493" s="1"/>
      <c r="FC2493" s="1"/>
      <c r="FD2493" s="1"/>
      <c r="FE2493" s="1"/>
      <c r="FF2493" s="1"/>
      <c r="FG2493" s="1"/>
      <c r="FH2493" s="1"/>
      <c r="FI2493" s="1"/>
      <c r="FJ2493" s="1"/>
      <c r="FK2493" s="1"/>
      <c r="FL2493" s="1"/>
      <c r="FM2493" s="1"/>
      <c r="FN2493" s="1"/>
      <c r="FO2493" s="1"/>
      <c r="FP2493" s="1"/>
      <c r="FQ2493" s="1"/>
      <c r="FR2493" s="1"/>
      <c r="FS2493" s="1"/>
      <c r="FT2493" s="1"/>
      <c r="FU2493" s="1"/>
      <c r="FV2493" s="1"/>
      <c r="FW2493" s="1"/>
      <c r="FX2493" s="1"/>
      <c r="FY2493" s="1"/>
      <c r="FZ2493" s="1"/>
      <c r="GA2493" s="1"/>
      <c r="GB2493" s="1"/>
      <c r="GC2493" s="1"/>
      <c r="GD2493" s="1"/>
      <c r="GE2493" s="1"/>
      <c r="GF2493" s="1"/>
      <c r="GG2493" s="1"/>
      <c r="GH2493" s="1"/>
      <c r="GI2493" s="1"/>
      <c r="GJ2493" s="1"/>
      <c r="GK2493" s="1"/>
      <c r="GL2493" s="1"/>
      <c r="GM2493" s="1"/>
      <c r="GN2493" s="1"/>
      <c r="GO2493" s="1"/>
    </row>
    <row r="2494" spans="1:197" s="40" customFormat="1" x14ac:dyDescent="0.25">
      <c r="A2494" s="41"/>
      <c r="B2494" s="4"/>
      <c r="C2494" s="41"/>
      <c r="D2494" s="42"/>
      <c r="E2494" s="42"/>
      <c r="F2494" s="42"/>
      <c r="G2494" s="1"/>
      <c r="H2494" s="1"/>
      <c r="I2494" s="1"/>
      <c r="J2494" s="1"/>
      <c r="K2494" s="1"/>
      <c r="L2494" s="1"/>
      <c r="M2494" s="2"/>
      <c r="N2494" s="1"/>
      <c r="O2494" s="1"/>
      <c r="P2494" s="1"/>
      <c r="Q2494" s="1"/>
      <c r="R2494" s="1"/>
      <c r="S2494" s="1"/>
      <c r="T2494" s="1"/>
      <c r="U2494" s="1"/>
      <c r="V2494" s="1"/>
      <c r="W2494" s="1"/>
      <c r="X2494" s="1"/>
      <c r="Y2494" s="1"/>
      <c r="Z2494" s="1"/>
      <c r="AA2494" s="1"/>
      <c r="AB2494" s="1"/>
      <c r="AC2494" s="1"/>
      <c r="AD2494" s="1"/>
      <c r="AE2494" s="1"/>
      <c r="AF2494" s="1"/>
      <c r="AG2494" s="1"/>
      <c r="AH2494" s="1"/>
      <c r="AI2494" s="1"/>
      <c r="AJ2494" s="1"/>
      <c r="AK2494" s="1"/>
      <c r="AL2494" s="1"/>
      <c r="AM2494" s="1"/>
      <c r="AN2494" s="1"/>
      <c r="AO2494" s="1"/>
      <c r="AP2494" s="1"/>
      <c r="AQ2494" s="1"/>
      <c r="AR2494" s="1"/>
      <c r="AS2494" s="1"/>
      <c r="AT2494" s="1"/>
      <c r="AU2494" s="1"/>
      <c r="AV2494" s="1"/>
      <c r="AW2494" s="1"/>
      <c r="AX2494" s="1"/>
      <c r="AY2494" s="1"/>
      <c r="AZ2494" s="1"/>
      <c r="BA2494" s="1"/>
      <c r="BB2494" s="1"/>
      <c r="BC2494" s="1"/>
      <c r="BD2494" s="1"/>
      <c r="BE2494" s="1"/>
      <c r="BF2494" s="1"/>
      <c r="BG2494" s="1"/>
      <c r="BH2494" s="1"/>
      <c r="BI2494" s="1"/>
      <c r="BJ2494" s="1"/>
      <c r="BK2494" s="1"/>
      <c r="BL2494" s="1"/>
      <c r="BM2494" s="1"/>
      <c r="BN2494" s="1"/>
      <c r="BO2494" s="1"/>
      <c r="BP2494" s="1"/>
      <c r="BQ2494" s="1"/>
      <c r="BR2494" s="1"/>
      <c r="BS2494" s="1"/>
      <c r="BT2494" s="1"/>
      <c r="BU2494" s="1"/>
      <c r="BV2494" s="1"/>
      <c r="BW2494" s="1"/>
      <c r="BX2494" s="1"/>
      <c r="BY2494" s="1"/>
      <c r="BZ2494" s="1"/>
      <c r="CA2494" s="1"/>
      <c r="CB2494" s="1"/>
      <c r="CC2494" s="1"/>
      <c r="CD2494" s="1"/>
      <c r="CE2494" s="1"/>
      <c r="CF2494" s="1"/>
      <c r="CG2494" s="1"/>
      <c r="CH2494" s="1"/>
      <c r="CI2494" s="1"/>
      <c r="CJ2494" s="1"/>
      <c r="CK2494" s="1"/>
      <c r="CL2494" s="1"/>
      <c r="CM2494" s="1"/>
      <c r="CN2494" s="1"/>
      <c r="CO2494" s="1"/>
      <c r="CP2494" s="1"/>
      <c r="CQ2494" s="1"/>
      <c r="CR2494" s="1"/>
      <c r="CS2494" s="1"/>
      <c r="CT2494" s="1"/>
      <c r="CU2494" s="1"/>
      <c r="CV2494" s="1"/>
      <c r="CW2494" s="1"/>
      <c r="CX2494" s="1"/>
      <c r="CY2494" s="1"/>
      <c r="CZ2494" s="1"/>
      <c r="DA2494" s="1"/>
      <c r="DB2494" s="1"/>
      <c r="DC2494" s="1"/>
      <c r="DD2494" s="1"/>
      <c r="DE2494" s="1"/>
      <c r="DF2494" s="1"/>
      <c r="DG2494" s="1"/>
      <c r="DH2494" s="1"/>
      <c r="DI2494" s="1"/>
      <c r="DJ2494" s="1"/>
      <c r="DK2494" s="1"/>
      <c r="DL2494" s="1"/>
      <c r="DM2494" s="1"/>
      <c r="DN2494" s="1"/>
      <c r="DO2494" s="1"/>
      <c r="DP2494" s="1"/>
      <c r="DQ2494" s="1"/>
      <c r="DR2494" s="1"/>
      <c r="DS2494" s="1"/>
      <c r="DT2494" s="1"/>
      <c r="DU2494" s="1"/>
      <c r="DV2494" s="1"/>
      <c r="DW2494" s="1"/>
      <c r="DX2494" s="1"/>
      <c r="DY2494" s="1"/>
      <c r="DZ2494" s="1"/>
      <c r="EA2494" s="1"/>
      <c r="EB2494" s="1"/>
      <c r="EC2494" s="1"/>
      <c r="ED2494" s="1"/>
      <c r="EE2494" s="1"/>
      <c r="EF2494" s="1"/>
      <c r="EG2494" s="1"/>
      <c r="EH2494" s="1"/>
      <c r="EI2494" s="1"/>
      <c r="EJ2494" s="1"/>
      <c r="EK2494" s="1"/>
      <c r="EL2494" s="1"/>
      <c r="EM2494" s="1"/>
      <c r="EN2494" s="1"/>
      <c r="EO2494" s="1"/>
      <c r="EP2494" s="1"/>
      <c r="EQ2494" s="1"/>
      <c r="ER2494" s="1"/>
      <c r="ES2494" s="1"/>
      <c r="ET2494" s="1"/>
      <c r="EU2494" s="1"/>
      <c r="EV2494" s="1"/>
      <c r="EW2494" s="1"/>
      <c r="EX2494" s="1"/>
      <c r="EY2494" s="1"/>
      <c r="EZ2494" s="1"/>
      <c r="FA2494" s="1"/>
      <c r="FB2494" s="1"/>
      <c r="FC2494" s="1"/>
      <c r="FD2494" s="1"/>
      <c r="FE2494" s="1"/>
      <c r="FF2494" s="1"/>
      <c r="FG2494" s="1"/>
      <c r="FH2494" s="1"/>
      <c r="FI2494" s="1"/>
      <c r="FJ2494" s="1"/>
      <c r="FK2494" s="1"/>
      <c r="FL2494" s="1"/>
      <c r="FM2494" s="1"/>
      <c r="FN2494" s="1"/>
      <c r="FO2494" s="1"/>
      <c r="FP2494" s="1"/>
      <c r="FQ2494" s="1"/>
      <c r="FR2494" s="1"/>
      <c r="FS2494" s="1"/>
      <c r="FT2494" s="1"/>
      <c r="FU2494" s="1"/>
      <c r="FV2494" s="1"/>
      <c r="FW2494" s="1"/>
      <c r="FX2494" s="1"/>
      <c r="FY2494" s="1"/>
      <c r="FZ2494" s="1"/>
      <c r="GA2494" s="1"/>
      <c r="GB2494" s="1"/>
      <c r="GC2494" s="1"/>
      <c r="GD2494" s="1"/>
      <c r="GE2494" s="1"/>
      <c r="GF2494" s="1"/>
      <c r="GG2494" s="1"/>
      <c r="GH2494" s="1"/>
      <c r="GI2494" s="1"/>
      <c r="GJ2494" s="1"/>
      <c r="GK2494" s="1"/>
      <c r="GL2494" s="1"/>
      <c r="GM2494" s="1"/>
      <c r="GN2494" s="1"/>
      <c r="GO2494" s="1"/>
    </row>
    <row r="2495" spans="1:197" s="40" customFormat="1" x14ac:dyDescent="0.25">
      <c r="A2495" s="41"/>
      <c r="B2495" s="4"/>
      <c r="C2495" s="41"/>
      <c r="D2495" s="42"/>
      <c r="E2495" s="42"/>
      <c r="F2495" s="42"/>
      <c r="G2495" s="1"/>
      <c r="H2495" s="1"/>
      <c r="I2495" s="1"/>
      <c r="J2495" s="1"/>
      <c r="K2495" s="1"/>
      <c r="L2495" s="1"/>
      <c r="M2495" s="2"/>
      <c r="N2495" s="1"/>
      <c r="O2495" s="1"/>
      <c r="P2495" s="1"/>
      <c r="Q2495" s="1"/>
      <c r="R2495" s="1"/>
      <c r="S2495" s="1"/>
      <c r="T2495" s="1"/>
      <c r="U2495" s="1"/>
      <c r="V2495" s="1"/>
      <c r="W2495" s="1"/>
      <c r="X2495" s="1"/>
      <c r="Y2495" s="1"/>
      <c r="Z2495" s="1"/>
      <c r="AA2495" s="1"/>
      <c r="AB2495" s="1"/>
      <c r="AC2495" s="1"/>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1"/>
      <c r="BB2495" s="1"/>
      <c r="BC2495" s="1"/>
      <c r="BD2495" s="1"/>
      <c r="BE2495" s="1"/>
      <c r="BF2495" s="1"/>
      <c r="BG2495" s="1"/>
      <c r="BH2495" s="1"/>
      <c r="BI2495" s="1"/>
      <c r="BJ2495" s="1"/>
      <c r="BK2495" s="1"/>
      <c r="BL2495" s="1"/>
      <c r="BM2495" s="1"/>
      <c r="BN2495" s="1"/>
      <c r="BO2495" s="1"/>
      <c r="BP2495" s="1"/>
      <c r="BQ2495" s="1"/>
      <c r="BR2495" s="1"/>
      <c r="BS2495" s="1"/>
      <c r="BT2495" s="1"/>
      <c r="BU2495" s="1"/>
      <c r="BV2495" s="1"/>
      <c r="BW2495" s="1"/>
      <c r="BX2495" s="1"/>
      <c r="BY2495" s="1"/>
      <c r="BZ2495" s="1"/>
      <c r="CA2495" s="1"/>
      <c r="CB2495" s="1"/>
      <c r="CC2495" s="1"/>
      <c r="CD2495" s="1"/>
      <c r="CE2495" s="1"/>
      <c r="CF2495" s="1"/>
      <c r="CG2495" s="1"/>
      <c r="CH2495" s="1"/>
      <c r="CI2495" s="1"/>
      <c r="CJ2495" s="1"/>
      <c r="CK2495" s="1"/>
      <c r="CL2495" s="1"/>
      <c r="CM2495" s="1"/>
      <c r="CN2495" s="1"/>
      <c r="CO2495" s="1"/>
      <c r="CP2495" s="1"/>
      <c r="CQ2495" s="1"/>
      <c r="CR2495" s="1"/>
      <c r="CS2495" s="1"/>
      <c r="CT2495" s="1"/>
      <c r="CU2495" s="1"/>
      <c r="CV2495" s="1"/>
      <c r="CW2495" s="1"/>
      <c r="CX2495" s="1"/>
      <c r="CY2495" s="1"/>
      <c r="CZ2495" s="1"/>
      <c r="DA2495" s="1"/>
      <c r="DB2495" s="1"/>
      <c r="DC2495" s="1"/>
      <c r="DD2495" s="1"/>
      <c r="DE2495" s="1"/>
      <c r="DF2495" s="1"/>
      <c r="DG2495" s="1"/>
      <c r="DH2495" s="1"/>
      <c r="DI2495" s="1"/>
      <c r="DJ2495" s="1"/>
      <c r="DK2495" s="1"/>
      <c r="DL2495" s="1"/>
      <c r="DM2495" s="1"/>
      <c r="DN2495" s="1"/>
      <c r="DO2495" s="1"/>
      <c r="DP2495" s="1"/>
      <c r="DQ2495" s="1"/>
      <c r="DR2495" s="1"/>
      <c r="DS2495" s="1"/>
      <c r="DT2495" s="1"/>
      <c r="DU2495" s="1"/>
      <c r="DV2495" s="1"/>
      <c r="DW2495" s="1"/>
      <c r="DX2495" s="1"/>
      <c r="DY2495" s="1"/>
      <c r="DZ2495" s="1"/>
      <c r="EA2495" s="1"/>
      <c r="EB2495" s="1"/>
      <c r="EC2495" s="1"/>
      <c r="ED2495" s="1"/>
      <c r="EE2495" s="1"/>
      <c r="EF2495" s="1"/>
      <c r="EG2495" s="1"/>
      <c r="EH2495" s="1"/>
      <c r="EI2495" s="1"/>
      <c r="EJ2495" s="1"/>
      <c r="EK2495" s="1"/>
      <c r="EL2495" s="1"/>
      <c r="EM2495" s="1"/>
      <c r="EN2495" s="1"/>
      <c r="EO2495" s="1"/>
      <c r="EP2495" s="1"/>
      <c r="EQ2495" s="1"/>
      <c r="ER2495" s="1"/>
      <c r="ES2495" s="1"/>
      <c r="ET2495" s="1"/>
      <c r="EU2495" s="1"/>
      <c r="EV2495" s="1"/>
      <c r="EW2495" s="1"/>
      <c r="EX2495" s="1"/>
      <c r="EY2495" s="1"/>
      <c r="EZ2495" s="1"/>
      <c r="FA2495" s="1"/>
      <c r="FB2495" s="1"/>
      <c r="FC2495" s="1"/>
      <c r="FD2495" s="1"/>
      <c r="FE2495" s="1"/>
      <c r="FF2495" s="1"/>
      <c r="FG2495" s="1"/>
      <c r="FH2495" s="1"/>
      <c r="FI2495" s="1"/>
      <c r="FJ2495" s="1"/>
      <c r="FK2495" s="1"/>
      <c r="FL2495" s="1"/>
      <c r="FM2495" s="1"/>
      <c r="FN2495" s="1"/>
      <c r="FO2495" s="1"/>
      <c r="FP2495" s="1"/>
      <c r="FQ2495" s="1"/>
      <c r="FR2495" s="1"/>
      <c r="FS2495" s="1"/>
      <c r="FT2495" s="1"/>
      <c r="FU2495" s="1"/>
      <c r="FV2495" s="1"/>
      <c r="FW2495" s="1"/>
      <c r="FX2495" s="1"/>
      <c r="FY2495" s="1"/>
      <c r="FZ2495" s="1"/>
      <c r="GA2495" s="1"/>
      <c r="GB2495" s="1"/>
      <c r="GC2495" s="1"/>
      <c r="GD2495" s="1"/>
      <c r="GE2495" s="1"/>
      <c r="GF2495" s="1"/>
      <c r="GG2495" s="1"/>
      <c r="GH2495" s="1"/>
      <c r="GI2495" s="1"/>
      <c r="GJ2495" s="1"/>
      <c r="GK2495" s="1"/>
      <c r="GL2495" s="1"/>
      <c r="GM2495" s="1"/>
      <c r="GN2495" s="1"/>
      <c r="GO2495" s="1"/>
    </row>
    <row r="2496" spans="1:197" s="40" customFormat="1" x14ac:dyDescent="0.25">
      <c r="A2496" s="41"/>
      <c r="B2496" s="4"/>
      <c r="C2496" s="41"/>
      <c r="D2496" s="42"/>
      <c r="E2496" s="42"/>
      <c r="F2496" s="42"/>
      <c r="G2496" s="1"/>
      <c r="H2496" s="1"/>
      <c r="I2496" s="1"/>
      <c r="J2496" s="1"/>
      <c r="K2496" s="1"/>
      <c r="L2496" s="1"/>
      <c r="M2496" s="2"/>
      <c r="N2496" s="1"/>
      <c r="O2496" s="1"/>
      <c r="P2496" s="1"/>
      <c r="Q2496" s="1"/>
      <c r="R2496" s="1"/>
      <c r="S2496" s="1"/>
      <c r="T2496" s="1"/>
      <c r="U2496" s="1"/>
      <c r="V2496" s="1"/>
      <c r="W2496" s="1"/>
      <c r="X2496" s="1"/>
      <c r="Y2496" s="1"/>
      <c r="Z2496" s="1"/>
      <c r="AA2496" s="1"/>
      <c r="AB2496" s="1"/>
      <c r="AC2496" s="1"/>
      <c r="AD2496" s="1"/>
      <c r="AE2496" s="1"/>
      <c r="AF2496" s="1"/>
      <c r="AG2496" s="1"/>
      <c r="AH2496" s="1"/>
      <c r="AI2496" s="1"/>
      <c r="AJ2496" s="1"/>
      <c r="AK2496" s="1"/>
      <c r="AL2496" s="1"/>
      <c r="AM2496" s="1"/>
      <c r="AN2496" s="1"/>
      <c r="AO2496" s="1"/>
      <c r="AP2496" s="1"/>
      <c r="AQ2496" s="1"/>
      <c r="AR2496" s="1"/>
      <c r="AS2496" s="1"/>
      <c r="AT2496" s="1"/>
      <c r="AU2496" s="1"/>
      <c r="AV2496" s="1"/>
      <c r="AW2496" s="1"/>
      <c r="AX2496" s="1"/>
      <c r="AY2496" s="1"/>
      <c r="AZ2496" s="1"/>
      <c r="BA2496" s="1"/>
      <c r="BB2496" s="1"/>
      <c r="BC2496" s="1"/>
      <c r="BD2496" s="1"/>
      <c r="BE2496" s="1"/>
      <c r="BF2496" s="1"/>
      <c r="BG2496" s="1"/>
      <c r="BH2496" s="1"/>
      <c r="BI2496" s="1"/>
      <c r="BJ2496" s="1"/>
      <c r="BK2496" s="1"/>
      <c r="BL2496" s="1"/>
      <c r="BM2496" s="1"/>
      <c r="BN2496" s="1"/>
      <c r="BO2496" s="1"/>
      <c r="BP2496" s="1"/>
      <c r="BQ2496" s="1"/>
      <c r="BR2496" s="1"/>
      <c r="BS2496" s="1"/>
      <c r="BT2496" s="1"/>
      <c r="BU2496" s="1"/>
      <c r="BV2496" s="1"/>
      <c r="BW2496" s="1"/>
      <c r="BX2496" s="1"/>
      <c r="BY2496" s="1"/>
      <c r="BZ2496" s="1"/>
      <c r="CA2496" s="1"/>
      <c r="CB2496" s="1"/>
      <c r="CC2496" s="1"/>
      <c r="CD2496" s="1"/>
      <c r="CE2496" s="1"/>
      <c r="CF2496" s="1"/>
      <c r="CG2496" s="1"/>
      <c r="CH2496" s="1"/>
      <c r="CI2496" s="1"/>
      <c r="CJ2496" s="1"/>
      <c r="CK2496" s="1"/>
      <c r="CL2496" s="1"/>
      <c r="CM2496" s="1"/>
      <c r="CN2496" s="1"/>
      <c r="CO2496" s="1"/>
      <c r="CP2496" s="1"/>
      <c r="CQ2496" s="1"/>
      <c r="CR2496" s="1"/>
      <c r="CS2496" s="1"/>
      <c r="CT2496" s="1"/>
      <c r="CU2496" s="1"/>
      <c r="CV2496" s="1"/>
      <c r="CW2496" s="1"/>
      <c r="CX2496" s="1"/>
      <c r="CY2496" s="1"/>
      <c r="CZ2496" s="1"/>
      <c r="DA2496" s="1"/>
      <c r="DB2496" s="1"/>
      <c r="DC2496" s="1"/>
      <c r="DD2496" s="1"/>
      <c r="DE2496" s="1"/>
      <c r="DF2496" s="1"/>
      <c r="DG2496" s="1"/>
      <c r="DH2496" s="1"/>
      <c r="DI2496" s="1"/>
      <c r="DJ2496" s="1"/>
      <c r="DK2496" s="1"/>
      <c r="DL2496" s="1"/>
      <c r="DM2496" s="1"/>
      <c r="DN2496" s="1"/>
      <c r="DO2496" s="1"/>
      <c r="DP2496" s="1"/>
      <c r="DQ2496" s="1"/>
      <c r="DR2496" s="1"/>
      <c r="DS2496" s="1"/>
      <c r="DT2496" s="1"/>
      <c r="DU2496" s="1"/>
      <c r="DV2496" s="1"/>
      <c r="DW2496" s="1"/>
      <c r="DX2496" s="1"/>
      <c r="DY2496" s="1"/>
      <c r="DZ2496" s="1"/>
      <c r="EA2496" s="1"/>
      <c r="EB2496" s="1"/>
      <c r="EC2496" s="1"/>
      <c r="ED2496" s="1"/>
      <c r="EE2496" s="1"/>
      <c r="EF2496" s="1"/>
      <c r="EG2496" s="1"/>
      <c r="EH2496" s="1"/>
      <c r="EI2496" s="1"/>
      <c r="EJ2496" s="1"/>
      <c r="EK2496" s="1"/>
      <c r="EL2496" s="1"/>
      <c r="EM2496" s="1"/>
      <c r="EN2496" s="1"/>
      <c r="EO2496" s="1"/>
      <c r="EP2496" s="1"/>
      <c r="EQ2496" s="1"/>
      <c r="ER2496" s="1"/>
      <c r="ES2496" s="1"/>
      <c r="ET2496" s="1"/>
      <c r="EU2496" s="1"/>
      <c r="EV2496" s="1"/>
      <c r="EW2496" s="1"/>
      <c r="EX2496" s="1"/>
      <c r="EY2496" s="1"/>
      <c r="EZ2496" s="1"/>
      <c r="FA2496" s="1"/>
      <c r="FB2496" s="1"/>
      <c r="FC2496" s="1"/>
      <c r="FD2496" s="1"/>
      <c r="FE2496" s="1"/>
      <c r="FF2496" s="1"/>
      <c r="FG2496" s="1"/>
      <c r="FH2496" s="1"/>
      <c r="FI2496" s="1"/>
      <c r="FJ2496" s="1"/>
      <c r="FK2496" s="1"/>
      <c r="FL2496" s="1"/>
      <c r="FM2496" s="1"/>
      <c r="FN2496" s="1"/>
      <c r="FO2496" s="1"/>
      <c r="FP2496" s="1"/>
      <c r="FQ2496" s="1"/>
      <c r="FR2496" s="1"/>
      <c r="FS2496" s="1"/>
      <c r="FT2496" s="1"/>
      <c r="FU2496" s="1"/>
      <c r="FV2496" s="1"/>
      <c r="FW2496" s="1"/>
      <c r="FX2496" s="1"/>
      <c r="FY2496" s="1"/>
      <c r="FZ2496" s="1"/>
      <c r="GA2496" s="1"/>
      <c r="GB2496" s="1"/>
      <c r="GC2496" s="1"/>
      <c r="GD2496" s="1"/>
      <c r="GE2496" s="1"/>
      <c r="GF2496" s="1"/>
      <c r="GG2496" s="1"/>
      <c r="GH2496" s="1"/>
      <c r="GI2496" s="1"/>
      <c r="GJ2496" s="1"/>
      <c r="GK2496" s="1"/>
      <c r="GL2496" s="1"/>
      <c r="GM2496" s="1"/>
      <c r="GN2496" s="1"/>
      <c r="GO2496" s="1"/>
    </row>
    <row r="2497" spans="1:197" s="40" customFormat="1" x14ac:dyDescent="0.25">
      <c r="A2497" s="41"/>
      <c r="B2497" s="4"/>
      <c r="C2497" s="41"/>
      <c r="D2497" s="42"/>
      <c r="E2497" s="42"/>
      <c r="F2497" s="42"/>
      <c r="G2497" s="1"/>
      <c r="H2497" s="1"/>
      <c r="I2497" s="1"/>
      <c r="J2497" s="1"/>
      <c r="K2497" s="1"/>
      <c r="L2497" s="1"/>
      <c r="M2497" s="2"/>
      <c r="N2497" s="1"/>
      <c r="O2497" s="1"/>
      <c r="P2497" s="1"/>
      <c r="Q2497" s="1"/>
      <c r="R2497" s="1"/>
      <c r="S2497" s="1"/>
      <c r="T2497" s="1"/>
      <c r="U2497" s="1"/>
      <c r="V2497" s="1"/>
      <c r="W2497" s="1"/>
      <c r="X2497" s="1"/>
      <c r="Y2497" s="1"/>
      <c r="Z2497" s="1"/>
      <c r="AA2497" s="1"/>
      <c r="AB2497" s="1"/>
      <c r="AC2497" s="1"/>
      <c r="AD2497" s="1"/>
      <c r="AE2497" s="1"/>
      <c r="AF2497" s="1"/>
      <c r="AG2497" s="1"/>
      <c r="AH2497" s="1"/>
      <c r="AI2497" s="1"/>
      <c r="AJ2497" s="1"/>
      <c r="AK2497" s="1"/>
      <c r="AL2497" s="1"/>
      <c r="AM2497" s="1"/>
      <c r="AN2497" s="1"/>
      <c r="AO2497" s="1"/>
      <c r="AP2497" s="1"/>
      <c r="AQ2497" s="1"/>
      <c r="AR2497" s="1"/>
      <c r="AS2497" s="1"/>
      <c r="AT2497" s="1"/>
      <c r="AU2497" s="1"/>
      <c r="AV2497" s="1"/>
      <c r="AW2497" s="1"/>
      <c r="AX2497" s="1"/>
      <c r="AY2497" s="1"/>
      <c r="AZ2497" s="1"/>
      <c r="BA2497" s="1"/>
      <c r="BB2497" s="1"/>
      <c r="BC2497" s="1"/>
      <c r="BD2497" s="1"/>
      <c r="BE2497" s="1"/>
      <c r="BF2497" s="1"/>
      <c r="BG2497" s="1"/>
      <c r="BH2497" s="1"/>
      <c r="BI2497" s="1"/>
      <c r="BJ2497" s="1"/>
      <c r="BK2497" s="1"/>
      <c r="BL2497" s="1"/>
      <c r="BM2497" s="1"/>
      <c r="BN2497" s="1"/>
      <c r="BO2497" s="1"/>
      <c r="BP2497" s="1"/>
      <c r="BQ2497" s="1"/>
      <c r="BR2497" s="1"/>
      <c r="BS2497" s="1"/>
      <c r="BT2497" s="1"/>
      <c r="BU2497" s="1"/>
      <c r="BV2497" s="1"/>
      <c r="BW2497" s="1"/>
      <c r="BX2497" s="1"/>
      <c r="BY2497" s="1"/>
      <c r="BZ2497" s="1"/>
      <c r="CA2497" s="1"/>
      <c r="CB2497" s="1"/>
      <c r="CC2497" s="1"/>
      <c r="CD2497" s="1"/>
      <c r="CE2497" s="1"/>
      <c r="CF2497" s="1"/>
      <c r="CG2497" s="1"/>
      <c r="CH2497" s="1"/>
      <c r="CI2497" s="1"/>
      <c r="CJ2497" s="1"/>
      <c r="CK2497" s="1"/>
      <c r="CL2497" s="1"/>
      <c r="CM2497" s="1"/>
      <c r="CN2497" s="1"/>
      <c r="CO2497" s="1"/>
      <c r="CP2497" s="1"/>
      <c r="CQ2497" s="1"/>
      <c r="CR2497" s="1"/>
      <c r="CS2497" s="1"/>
      <c r="CT2497" s="1"/>
      <c r="CU2497" s="1"/>
      <c r="CV2497" s="1"/>
      <c r="CW2497" s="1"/>
      <c r="CX2497" s="1"/>
      <c r="CY2497" s="1"/>
      <c r="CZ2497" s="1"/>
      <c r="DA2497" s="1"/>
      <c r="DB2497" s="1"/>
      <c r="DC2497" s="1"/>
      <c r="DD2497" s="1"/>
      <c r="DE2497" s="1"/>
      <c r="DF2497" s="1"/>
      <c r="DG2497" s="1"/>
      <c r="DH2497" s="1"/>
      <c r="DI2497" s="1"/>
      <c r="DJ2497" s="1"/>
      <c r="DK2497" s="1"/>
      <c r="DL2497" s="1"/>
      <c r="DM2497" s="1"/>
      <c r="DN2497" s="1"/>
      <c r="DO2497" s="1"/>
      <c r="DP2497" s="1"/>
      <c r="DQ2497" s="1"/>
      <c r="DR2497" s="1"/>
      <c r="DS2497" s="1"/>
      <c r="DT2497" s="1"/>
      <c r="DU2497" s="1"/>
      <c r="DV2497" s="1"/>
      <c r="DW2497" s="1"/>
      <c r="DX2497" s="1"/>
      <c r="DY2497" s="1"/>
      <c r="DZ2497" s="1"/>
      <c r="EA2497" s="1"/>
      <c r="EB2497" s="1"/>
      <c r="EC2497" s="1"/>
      <c r="ED2497" s="1"/>
      <c r="EE2497" s="1"/>
      <c r="EF2497" s="1"/>
      <c r="EG2497" s="1"/>
      <c r="EH2497" s="1"/>
      <c r="EI2497" s="1"/>
      <c r="EJ2497" s="1"/>
      <c r="EK2497" s="1"/>
      <c r="EL2497" s="1"/>
      <c r="EM2497" s="1"/>
      <c r="EN2497" s="1"/>
      <c r="EO2497" s="1"/>
      <c r="EP2497" s="1"/>
      <c r="EQ2497" s="1"/>
      <c r="ER2497" s="1"/>
      <c r="ES2497" s="1"/>
      <c r="ET2497" s="1"/>
      <c r="EU2497" s="1"/>
      <c r="EV2497" s="1"/>
      <c r="EW2497" s="1"/>
      <c r="EX2497" s="1"/>
      <c r="EY2497" s="1"/>
      <c r="EZ2497" s="1"/>
      <c r="FA2497" s="1"/>
      <c r="FB2497" s="1"/>
      <c r="FC2497" s="1"/>
      <c r="FD2497" s="1"/>
      <c r="FE2497" s="1"/>
      <c r="FF2497" s="1"/>
      <c r="FG2497" s="1"/>
      <c r="FH2497" s="1"/>
      <c r="FI2497" s="1"/>
      <c r="FJ2497" s="1"/>
      <c r="FK2497" s="1"/>
      <c r="FL2497" s="1"/>
      <c r="FM2497" s="1"/>
      <c r="FN2497" s="1"/>
      <c r="FO2497" s="1"/>
      <c r="FP2497" s="1"/>
      <c r="FQ2497" s="1"/>
      <c r="FR2497" s="1"/>
      <c r="FS2497" s="1"/>
      <c r="FT2497" s="1"/>
      <c r="FU2497" s="1"/>
      <c r="FV2497" s="1"/>
      <c r="FW2497" s="1"/>
      <c r="FX2497" s="1"/>
      <c r="FY2497" s="1"/>
      <c r="FZ2497" s="1"/>
      <c r="GA2497" s="1"/>
      <c r="GB2497" s="1"/>
      <c r="GC2497" s="1"/>
      <c r="GD2497" s="1"/>
      <c r="GE2497" s="1"/>
      <c r="GF2497" s="1"/>
      <c r="GG2497" s="1"/>
      <c r="GH2497" s="1"/>
      <c r="GI2497" s="1"/>
      <c r="GJ2497" s="1"/>
      <c r="GK2497" s="1"/>
      <c r="GL2497" s="1"/>
      <c r="GM2497" s="1"/>
      <c r="GN2497" s="1"/>
      <c r="GO2497" s="1"/>
    </row>
    <row r="2498" spans="1:197" s="40" customFormat="1" x14ac:dyDescent="0.25">
      <c r="A2498" s="41"/>
      <c r="B2498" s="4"/>
      <c r="C2498" s="41"/>
      <c r="D2498" s="42"/>
      <c r="E2498" s="42"/>
      <c r="F2498" s="42"/>
      <c r="G2498" s="1"/>
      <c r="H2498" s="1"/>
      <c r="I2498" s="1"/>
      <c r="J2498" s="1"/>
      <c r="K2498" s="1"/>
      <c r="L2498" s="1"/>
      <c r="M2498" s="2"/>
      <c r="N2498" s="1"/>
      <c r="O2498" s="1"/>
      <c r="P2498" s="1"/>
      <c r="Q2498" s="1"/>
      <c r="R2498" s="1"/>
      <c r="S2498" s="1"/>
      <c r="T2498" s="1"/>
      <c r="U2498" s="1"/>
      <c r="V2498" s="1"/>
      <c r="W2498" s="1"/>
      <c r="X2498" s="1"/>
      <c r="Y2498" s="1"/>
      <c r="Z2498" s="1"/>
      <c r="AA2498" s="1"/>
      <c r="AB2498" s="1"/>
      <c r="AC2498" s="1"/>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c r="BD2498" s="1"/>
      <c r="BE2498" s="1"/>
      <c r="BF2498" s="1"/>
      <c r="BG2498" s="1"/>
      <c r="BH2498" s="1"/>
      <c r="BI2498" s="1"/>
      <c r="BJ2498" s="1"/>
      <c r="BK2498" s="1"/>
      <c r="BL2498" s="1"/>
      <c r="BM2498" s="1"/>
      <c r="BN2498" s="1"/>
      <c r="BO2498" s="1"/>
      <c r="BP2498" s="1"/>
      <c r="BQ2498" s="1"/>
      <c r="BR2498" s="1"/>
      <c r="BS2498" s="1"/>
      <c r="BT2498" s="1"/>
      <c r="BU2498" s="1"/>
      <c r="BV2498" s="1"/>
      <c r="BW2498" s="1"/>
      <c r="BX2498" s="1"/>
      <c r="BY2498" s="1"/>
      <c r="BZ2498" s="1"/>
      <c r="CA2498" s="1"/>
      <c r="CB2498" s="1"/>
      <c r="CC2498" s="1"/>
      <c r="CD2498" s="1"/>
      <c r="CE2498" s="1"/>
      <c r="CF2498" s="1"/>
      <c r="CG2498" s="1"/>
      <c r="CH2498" s="1"/>
      <c r="CI2498" s="1"/>
      <c r="CJ2498" s="1"/>
      <c r="CK2498" s="1"/>
      <c r="CL2498" s="1"/>
      <c r="CM2498" s="1"/>
      <c r="CN2498" s="1"/>
      <c r="CO2498" s="1"/>
      <c r="CP2498" s="1"/>
      <c r="CQ2498" s="1"/>
      <c r="CR2498" s="1"/>
      <c r="CS2498" s="1"/>
      <c r="CT2498" s="1"/>
      <c r="CU2498" s="1"/>
      <c r="CV2498" s="1"/>
      <c r="CW2498" s="1"/>
      <c r="CX2498" s="1"/>
      <c r="CY2498" s="1"/>
      <c r="CZ2498" s="1"/>
      <c r="DA2498" s="1"/>
      <c r="DB2498" s="1"/>
      <c r="DC2498" s="1"/>
      <c r="DD2498" s="1"/>
      <c r="DE2498" s="1"/>
      <c r="DF2498" s="1"/>
      <c r="DG2498" s="1"/>
      <c r="DH2498" s="1"/>
      <c r="DI2498" s="1"/>
      <c r="DJ2498" s="1"/>
      <c r="DK2498" s="1"/>
      <c r="DL2498" s="1"/>
      <c r="DM2498" s="1"/>
      <c r="DN2498" s="1"/>
      <c r="DO2498" s="1"/>
      <c r="DP2498" s="1"/>
      <c r="DQ2498" s="1"/>
      <c r="DR2498" s="1"/>
      <c r="DS2498" s="1"/>
      <c r="DT2498" s="1"/>
      <c r="DU2498" s="1"/>
      <c r="DV2498" s="1"/>
      <c r="DW2498" s="1"/>
      <c r="DX2498" s="1"/>
      <c r="DY2498" s="1"/>
      <c r="DZ2498" s="1"/>
      <c r="EA2498" s="1"/>
      <c r="EB2498" s="1"/>
      <c r="EC2498" s="1"/>
      <c r="ED2498" s="1"/>
      <c r="EE2498" s="1"/>
      <c r="EF2498" s="1"/>
      <c r="EG2498" s="1"/>
      <c r="EH2498" s="1"/>
      <c r="EI2498" s="1"/>
      <c r="EJ2498" s="1"/>
      <c r="EK2498" s="1"/>
      <c r="EL2498" s="1"/>
      <c r="EM2498" s="1"/>
      <c r="EN2498" s="1"/>
      <c r="EO2498" s="1"/>
      <c r="EP2498" s="1"/>
      <c r="EQ2498" s="1"/>
      <c r="ER2498" s="1"/>
      <c r="ES2498" s="1"/>
      <c r="ET2498" s="1"/>
      <c r="EU2498" s="1"/>
      <c r="EV2498" s="1"/>
      <c r="EW2498" s="1"/>
      <c r="EX2498" s="1"/>
      <c r="EY2498" s="1"/>
      <c r="EZ2498" s="1"/>
      <c r="FA2498" s="1"/>
      <c r="FB2498" s="1"/>
      <c r="FC2498" s="1"/>
      <c r="FD2498" s="1"/>
      <c r="FE2498" s="1"/>
      <c r="FF2498" s="1"/>
      <c r="FG2498" s="1"/>
      <c r="FH2498" s="1"/>
      <c r="FI2498" s="1"/>
      <c r="FJ2498" s="1"/>
      <c r="FK2498" s="1"/>
      <c r="FL2498" s="1"/>
      <c r="FM2498" s="1"/>
      <c r="FN2498" s="1"/>
      <c r="FO2498" s="1"/>
      <c r="FP2498" s="1"/>
      <c r="FQ2498" s="1"/>
      <c r="FR2498" s="1"/>
      <c r="FS2498" s="1"/>
      <c r="FT2498" s="1"/>
      <c r="FU2498" s="1"/>
      <c r="FV2498" s="1"/>
      <c r="FW2498" s="1"/>
      <c r="FX2498" s="1"/>
      <c r="FY2498" s="1"/>
      <c r="FZ2498" s="1"/>
      <c r="GA2498" s="1"/>
      <c r="GB2498" s="1"/>
      <c r="GC2498" s="1"/>
      <c r="GD2498" s="1"/>
      <c r="GE2498" s="1"/>
      <c r="GF2498" s="1"/>
      <c r="GG2498" s="1"/>
      <c r="GH2498" s="1"/>
      <c r="GI2498" s="1"/>
      <c r="GJ2498" s="1"/>
      <c r="GK2498" s="1"/>
      <c r="GL2498" s="1"/>
      <c r="GM2498" s="1"/>
      <c r="GN2498" s="1"/>
      <c r="GO2498" s="1"/>
    </row>
    <row r="2499" spans="1:197" s="40" customFormat="1" x14ac:dyDescent="0.25">
      <c r="A2499" s="41"/>
      <c r="B2499" s="4"/>
      <c r="C2499" s="41"/>
      <c r="D2499" s="42"/>
      <c r="E2499" s="42"/>
      <c r="F2499" s="42"/>
      <c r="G2499" s="1"/>
      <c r="H2499" s="1"/>
      <c r="I2499" s="1"/>
      <c r="J2499" s="1"/>
      <c r="K2499" s="1"/>
      <c r="L2499" s="1"/>
      <c r="M2499" s="2"/>
      <c r="N2499" s="1"/>
      <c r="O2499" s="1"/>
      <c r="P2499" s="1"/>
      <c r="Q2499" s="1"/>
      <c r="R2499" s="1"/>
      <c r="S2499" s="1"/>
      <c r="T2499" s="1"/>
      <c r="U2499" s="1"/>
      <c r="V2499" s="1"/>
      <c r="W2499" s="1"/>
      <c r="X2499" s="1"/>
      <c r="Y2499" s="1"/>
      <c r="Z2499" s="1"/>
      <c r="AA2499" s="1"/>
      <c r="AB2499" s="1"/>
      <c r="AC2499" s="1"/>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c r="BA2499" s="1"/>
      <c r="BB2499" s="1"/>
      <c r="BC2499" s="1"/>
      <c r="BD2499" s="1"/>
      <c r="BE2499" s="1"/>
      <c r="BF2499" s="1"/>
      <c r="BG2499" s="1"/>
      <c r="BH2499" s="1"/>
      <c r="BI2499" s="1"/>
      <c r="BJ2499" s="1"/>
      <c r="BK2499" s="1"/>
      <c r="BL2499" s="1"/>
      <c r="BM2499" s="1"/>
      <c r="BN2499" s="1"/>
      <c r="BO2499" s="1"/>
      <c r="BP2499" s="1"/>
      <c r="BQ2499" s="1"/>
      <c r="BR2499" s="1"/>
      <c r="BS2499" s="1"/>
      <c r="BT2499" s="1"/>
      <c r="BU2499" s="1"/>
      <c r="BV2499" s="1"/>
      <c r="BW2499" s="1"/>
      <c r="BX2499" s="1"/>
      <c r="BY2499" s="1"/>
      <c r="BZ2499" s="1"/>
      <c r="CA2499" s="1"/>
      <c r="CB2499" s="1"/>
      <c r="CC2499" s="1"/>
      <c r="CD2499" s="1"/>
      <c r="CE2499" s="1"/>
      <c r="CF2499" s="1"/>
      <c r="CG2499" s="1"/>
      <c r="CH2499" s="1"/>
      <c r="CI2499" s="1"/>
      <c r="CJ2499" s="1"/>
      <c r="CK2499" s="1"/>
      <c r="CL2499" s="1"/>
      <c r="CM2499" s="1"/>
      <c r="CN2499" s="1"/>
      <c r="CO2499" s="1"/>
      <c r="CP2499" s="1"/>
      <c r="CQ2499" s="1"/>
      <c r="CR2499" s="1"/>
      <c r="CS2499" s="1"/>
      <c r="CT2499" s="1"/>
      <c r="CU2499" s="1"/>
      <c r="CV2499" s="1"/>
      <c r="CW2499" s="1"/>
      <c r="CX2499" s="1"/>
      <c r="CY2499" s="1"/>
      <c r="CZ2499" s="1"/>
      <c r="DA2499" s="1"/>
      <c r="DB2499" s="1"/>
      <c r="DC2499" s="1"/>
      <c r="DD2499" s="1"/>
      <c r="DE2499" s="1"/>
      <c r="DF2499" s="1"/>
      <c r="DG2499" s="1"/>
      <c r="DH2499" s="1"/>
      <c r="DI2499" s="1"/>
      <c r="DJ2499" s="1"/>
      <c r="DK2499" s="1"/>
      <c r="DL2499" s="1"/>
      <c r="DM2499" s="1"/>
      <c r="DN2499" s="1"/>
      <c r="DO2499" s="1"/>
      <c r="DP2499" s="1"/>
      <c r="DQ2499" s="1"/>
      <c r="DR2499" s="1"/>
      <c r="DS2499" s="1"/>
      <c r="DT2499" s="1"/>
      <c r="DU2499" s="1"/>
      <c r="DV2499" s="1"/>
      <c r="DW2499" s="1"/>
      <c r="DX2499" s="1"/>
      <c r="DY2499" s="1"/>
      <c r="DZ2499" s="1"/>
      <c r="EA2499" s="1"/>
      <c r="EB2499" s="1"/>
      <c r="EC2499" s="1"/>
      <c r="ED2499" s="1"/>
      <c r="EE2499" s="1"/>
      <c r="EF2499" s="1"/>
      <c r="EG2499" s="1"/>
      <c r="EH2499" s="1"/>
      <c r="EI2499" s="1"/>
      <c r="EJ2499" s="1"/>
      <c r="EK2499" s="1"/>
      <c r="EL2499" s="1"/>
      <c r="EM2499" s="1"/>
      <c r="EN2499" s="1"/>
      <c r="EO2499" s="1"/>
      <c r="EP2499" s="1"/>
      <c r="EQ2499" s="1"/>
      <c r="ER2499" s="1"/>
      <c r="ES2499" s="1"/>
      <c r="ET2499" s="1"/>
      <c r="EU2499" s="1"/>
      <c r="EV2499" s="1"/>
      <c r="EW2499" s="1"/>
      <c r="EX2499" s="1"/>
      <c r="EY2499" s="1"/>
      <c r="EZ2499" s="1"/>
      <c r="FA2499" s="1"/>
      <c r="FB2499" s="1"/>
      <c r="FC2499" s="1"/>
      <c r="FD2499" s="1"/>
      <c r="FE2499" s="1"/>
      <c r="FF2499" s="1"/>
      <c r="FG2499" s="1"/>
      <c r="FH2499" s="1"/>
      <c r="FI2499" s="1"/>
      <c r="FJ2499" s="1"/>
      <c r="FK2499" s="1"/>
      <c r="FL2499" s="1"/>
      <c r="FM2499" s="1"/>
      <c r="FN2499" s="1"/>
      <c r="FO2499" s="1"/>
      <c r="FP2499" s="1"/>
      <c r="FQ2499" s="1"/>
      <c r="FR2499" s="1"/>
      <c r="FS2499" s="1"/>
      <c r="FT2499" s="1"/>
      <c r="FU2499" s="1"/>
      <c r="FV2499" s="1"/>
      <c r="FW2499" s="1"/>
      <c r="FX2499" s="1"/>
      <c r="FY2499" s="1"/>
      <c r="FZ2499" s="1"/>
      <c r="GA2499" s="1"/>
      <c r="GB2499" s="1"/>
      <c r="GC2499" s="1"/>
      <c r="GD2499" s="1"/>
      <c r="GE2499" s="1"/>
      <c r="GF2499" s="1"/>
      <c r="GG2499" s="1"/>
      <c r="GH2499" s="1"/>
      <c r="GI2499" s="1"/>
      <c r="GJ2499" s="1"/>
      <c r="GK2499" s="1"/>
      <c r="GL2499" s="1"/>
      <c r="GM2499" s="1"/>
      <c r="GN2499" s="1"/>
      <c r="GO2499" s="1"/>
    </row>
    <row r="2500" spans="1:197" s="40" customFormat="1" x14ac:dyDescent="0.25">
      <c r="A2500" s="41"/>
      <c r="B2500" s="4"/>
      <c r="C2500" s="41"/>
      <c r="D2500" s="42"/>
      <c r="E2500" s="42"/>
      <c r="F2500" s="42"/>
      <c r="G2500" s="1"/>
      <c r="H2500" s="1"/>
      <c r="I2500" s="1"/>
      <c r="J2500" s="1"/>
      <c r="K2500" s="1"/>
      <c r="L2500" s="1"/>
      <c r="M2500" s="2"/>
      <c r="N2500" s="1"/>
      <c r="O2500" s="1"/>
      <c r="P2500" s="1"/>
      <c r="Q2500" s="1"/>
      <c r="R2500" s="1"/>
      <c r="S2500" s="1"/>
      <c r="T2500" s="1"/>
      <c r="U2500" s="1"/>
      <c r="V2500" s="1"/>
      <c r="W2500" s="1"/>
      <c r="X2500" s="1"/>
      <c r="Y2500" s="1"/>
      <c r="Z2500" s="1"/>
      <c r="AA2500" s="1"/>
      <c r="AB2500" s="1"/>
      <c r="AC2500" s="1"/>
      <c r="AD2500" s="1"/>
      <c r="AE2500" s="1"/>
      <c r="AF2500" s="1"/>
      <c r="AG2500" s="1"/>
      <c r="AH2500" s="1"/>
      <c r="AI2500" s="1"/>
      <c r="AJ2500" s="1"/>
      <c r="AK2500" s="1"/>
      <c r="AL2500" s="1"/>
      <c r="AM2500" s="1"/>
      <c r="AN2500" s="1"/>
      <c r="AO2500" s="1"/>
      <c r="AP2500" s="1"/>
      <c r="AQ2500" s="1"/>
      <c r="AR2500" s="1"/>
      <c r="AS2500" s="1"/>
      <c r="AT2500" s="1"/>
      <c r="AU2500" s="1"/>
      <c r="AV2500" s="1"/>
      <c r="AW2500" s="1"/>
      <c r="AX2500" s="1"/>
      <c r="AY2500" s="1"/>
      <c r="AZ2500" s="1"/>
      <c r="BA2500" s="1"/>
      <c r="BB2500" s="1"/>
      <c r="BC2500" s="1"/>
      <c r="BD2500" s="1"/>
      <c r="BE2500" s="1"/>
      <c r="BF2500" s="1"/>
      <c r="BG2500" s="1"/>
      <c r="BH2500" s="1"/>
      <c r="BI2500" s="1"/>
      <c r="BJ2500" s="1"/>
      <c r="BK2500" s="1"/>
      <c r="BL2500" s="1"/>
      <c r="BM2500" s="1"/>
      <c r="BN2500" s="1"/>
      <c r="BO2500" s="1"/>
      <c r="BP2500" s="1"/>
      <c r="BQ2500" s="1"/>
      <c r="BR2500" s="1"/>
      <c r="BS2500" s="1"/>
      <c r="BT2500" s="1"/>
      <c r="BU2500" s="1"/>
      <c r="BV2500" s="1"/>
      <c r="BW2500" s="1"/>
      <c r="BX2500" s="1"/>
      <c r="BY2500" s="1"/>
      <c r="BZ2500" s="1"/>
      <c r="CA2500" s="1"/>
      <c r="CB2500" s="1"/>
      <c r="CC2500" s="1"/>
      <c r="CD2500" s="1"/>
      <c r="CE2500" s="1"/>
      <c r="CF2500" s="1"/>
      <c r="CG2500" s="1"/>
      <c r="CH2500" s="1"/>
      <c r="CI2500" s="1"/>
      <c r="CJ2500" s="1"/>
      <c r="CK2500" s="1"/>
      <c r="CL2500" s="1"/>
      <c r="CM2500" s="1"/>
      <c r="CN2500" s="1"/>
      <c r="CO2500" s="1"/>
      <c r="CP2500" s="1"/>
      <c r="CQ2500" s="1"/>
      <c r="CR2500" s="1"/>
      <c r="CS2500" s="1"/>
      <c r="CT2500" s="1"/>
      <c r="CU2500" s="1"/>
      <c r="CV2500" s="1"/>
      <c r="CW2500" s="1"/>
      <c r="CX2500" s="1"/>
      <c r="CY2500" s="1"/>
      <c r="CZ2500" s="1"/>
      <c r="DA2500" s="1"/>
      <c r="DB2500" s="1"/>
      <c r="DC2500" s="1"/>
      <c r="DD2500" s="1"/>
      <c r="DE2500" s="1"/>
      <c r="DF2500" s="1"/>
      <c r="DG2500" s="1"/>
      <c r="DH2500" s="1"/>
      <c r="DI2500" s="1"/>
      <c r="DJ2500" s="1"/>
      <c r="DK2500" s="1"/>
      <c r="DL2500" s="1"/>
      <c r="DM2500" s="1"/>
      <c r="DN2500" s="1"/>
      <c r="DO2500" s="1"/>
      <c r="DP2500" s="1"/>
      <c r="DQ2500" s="1"/>
      <c r="DR2500" s="1"/>
      <c r="DS2500" s="1"/>
      <c r="DT2500" s="1"/>
      <c r="DU2500" s="1"/>
      <c r="DV2500" s="1"/>
      <c r="DW2500" s="1"/>
      <c r="DX2500" s="1"/>
      <c r="DY2500" s="1"/>
      <c r="DZ2500" s="1"/>
      <c r="EA2500" s="1"/>
      <c r="EB2500" s="1"/>
      <c r="EC2500" s="1"/>
      <c r="ED2500" s="1"/>
      <c r="EE2500" s="1"/>
      <c r="EF2500" s="1"/>
      <c r="EG2500" s="1"/>
      <c r="EH2500" s="1"/>
      <c r="EI2500" s="1"/>
      <c r="EJ2500" s="1"/>
      <c r="EK2500" s="1"/>
      <c r="EL2500" s="1"/>
      <c r="EM2500" s="1"/>
      <c r="EN2500" s="1"/>
      <c r="EO2500" s="1"/>
      <c r="EP2500" s="1"/>
      <c r="EQ2500" s="1"/>
      <c r="ER2500" s="1"/>
      <c r="ES2500" s="1"/>
      <c r="ET2500" s="1"/>
      <c r="EU2500" s="1"/>
      <c r="EV2500" s="1"/>
      <c r="EW2500" s="1"/>
      <c r="EX2500" s="1"/>
      <c r="EY2500" s="1"/>
      <c r="EZ2500" s="1"/>
      <c r="FA2500" s="1"/>
      <c r="FB2500" s="1"/>
      <c r="FC2500" s="1"/>
      <c r="FD2500" s="1"/>
      <c r="FE2500" s="1"/>
      <c r="FF2500" s="1"/>
      <c r="FG2500" s="1"/>
      <c r="FH2500" s="1"/>
      <c r="FI2500" s="1"/>
      <c r="FJ2500" s="1"/>
      <c r="FK2500" s="1"/>
      <c r="FL2500" s="1"/>
      <c r="FM2500" s="1"/>
      <c r="FN2500" s="1"/>
      <c r="FO2500" s="1"/>
      <c r="FP2500" s="1"/>
      <c r="FQ2500" s="1"/>
      <c r="FR2500" s="1"/>
      <c r="FS2500" s="1"/>
      <c r="FT2500" s="1"/>
      <c r="FU2500" s="1"/>
      <c r="FV2500" s="1"/>
      <c r="FW2500" s="1"/>
      <c r="FX2500" s="1"/>
      <c r="FY2500" s="1"/>
      <c r="FZ2500" s="1"/>
      <c r="GA2500" s="1"/>
      <c r="GB2500" s="1"/>
      <c r="GC2500" s="1"/>
      <c r="GD2500" s="1"/>
      <c r="GE2500" s="1"/>
      <c r="GF2500" s="1"/>
      <c r="GG2500" s="1"/>
      <c r="GH2500" s="1"/>
      <c r="GI2500" s="1"/>
      <c r="GJ2500" s="1"/>
      <c r="GK2500" s="1"/>
      <c r="GL2500" s="1"/>
      <c r="GM2500" s="1"/>
      <c r="GN2500" s="1"/>
      <c r="GO2500" s="1"/>
    </row>
    <row r="2501" spans="1:197" s="40" customFormat="1" x14ac:dyDescent="0.25">
      <c r="A2501" s="41"/>
      <c r="B2501" s="4"/>
      <c r="C2501" s="41"/>
      <c r="D2501" s="42"/>
      <c r="E2501" s="42"/>
      <c r="F2501" s="42"/>
      <c r="G2501" s="1"/>
      <c r="H2501" s="1"/>
      <c r="I2501" s="1"/>
      <c r="J2501" s="1"/>
      <c r="K2501" s="1"/>
      <c r="L2501" s="1"/>
      <c r="M2501" s="2"/>
      <c r="N2501" s="1"/>
      <c r="O2501" s="1"/>
      <c r="P2501" s="1"/>
      <c r="Q2501" s="1"/>
      <c r="R2501" s="1"/>
      <c r="S2501" s="1"/>
      <c r="T2501" s="1"/>
      <c r="U2501" s="1"/>
      <c r="V2501" s="1"/>
      <c r="W2501" s="1"/>
      <c r="X2501" s="1"/>
      <c r="Y2501" s="1"/>
      <c r="Z2501" s="1"/>
      <c r="AA2501" s="1"/>
      <c r="AB2501" s="1"/>
      <c r="AC2501" s="1"/>
      <c r="AD2501" s="1"/>
      <c r="AE2501" s="1"/>
      <c r="AF2501" s="1"/>
      <c r="AG2501" s="1"/>
      <c r="AH2501" s="1"/>
      <c r="AI2501" s="1"/>
      <c r="AJ2501" s="1"/>
      <c r="AK2501" s="1"/>
      <c r="AL2501" s="1"/>
      <c r="AM2501" s="1"/>
      <c r="AN2501" s="1"/>
      <c r="AO2501" s="1"/>
      <c r="AP2501" s="1"/>
      <c r="AQ2501" s="1"/>
      <c r="AR2501" s="1"/>
      <c r="AS2501" s="1"/>
      <c r="AT2501" s="1"/>
      <c r="AU2501" s="1"/>
      <c r="AV2501" s="1"/>
      <c r="AW2501" s="1"/>
      <c r="AX2501" s="1"/>
      <c r="AY2501" s="1"/>
      <c r="AZ2501" s="1"/>
      <c r="BA2501" s="1"/>
      <c r="BB2501" s="1"/>
      <c r="BC2501" s="1"/>
      <c r="BD2501" s="1"/>
      <c r="BE2501" s="1"/>
      <c r="BF2501" s="1"/>
      <c r="BG2501" s="1"/>
      <c r="BH2501" s="1"/>
      <c r="BI2501" s="1"/>
      <c r="BJ2501" s="1"/>
      <c r="BK2501" s="1"/>
      <c r="BL2501" s="1"/>
      <c r="BM2501" s="1"/>
      <c r="BN2501" s="1"/>
      <c r="BO2501" s="1"/>
      <c r="BP2501" s="1"/>
      <c r="BQ2501" s="1"/>
      <c r="BR2501" s="1"/>
      <c r="BS2501" s="1"/>
      <c r="BT2501" s="1"/>
      <c r="BU2501" s="1"/>
      <c r="BV2501" s="1"/>
      <c r="BW2501" s="1"/>
      <c r="BX2501" s="1"/>
      <c r="BY2501" s="1"/>
      <c r="BZ2501" s="1"/>
      <c r="CA2501" s="1"/>
      <c r="CB2501" s="1"/>
      <c r="CC2501" s="1"/>
      <c r="CD2501" s="1"/>
      <c r="CE2501" s="1"/>
      <c r="CF2501" s="1"/>
      <c r="CG2501" s="1"/>
      <c r="CH2501" s="1"/>
      <c r="CI2501" s="1"/>
      <c r="CJ2501" s="1"/>
      <c r="CK2501" s="1"/>
      <c r="CL2501" s="1"/>
      <c r="CM2501" s="1"/>
      <c r="CN2501" s="1"/>
      <c r="CO2501" s="1"/>
      <c r="CP2501" s="1"/>
      <c r="CQ2501" s="1"/>
      <c r="CR2501" s="1"/>
      <c r="CS2501" s="1"/>
      <c r="CT2501" s="1"/>
      <c r="CU2501" s="1"/>
      <c r="CV2501" s="1"/>
      <c r="CW2501" s="1"/>
      <c r="CX2501" s="1"/>
      <c r="CY2501" s="1"/>
      <c r="CZ2501" s="1"/>
      <c r="DA2501" s="1"/>
      <c r="DB2501" s="1"/>
      <c r="DC2501" s="1"/>
      <c r="DD2501" s="1"/>
      <c r="DE2501" s="1"/>
      <c r="DF2501" s="1"/>
      <c r="DG2501" s="1"/>
      <c r="DH2501" s="1"/>
      <c r="DI2501" s="1"/>
      <c r="DJ2501" s="1"/>
      <c r="DK2501" s="1"/>
      <c r="DL2501" s="1"/>
      <c r="DM2501" s="1"/>
      <c r="DN2501" s="1"/>
      <c r="DO2501" s="1"/>
      <c r="DP2501" s="1"/>
      <c r="DQ2501" s="1"/>
      <c r="DR2501" s="1"/>
      <c r="DS2501" s="1"/>
      <c r="DT2501" s="1"/>
      <c r="DU2501" s="1"/>
      <c r="DV2501" s="1"/>
      <c r="DW2501" s="1"/>
      <c r="DX2501" s="1"/>
      <c r="DY2501" s="1"/>
      <c r="DZ2501" s="1"/>
      <c r="EA2501" s="1"/>
      <c r="EB2501" s="1"/>
      <c r="EC2501" s="1"/>
      <c r="ED2501" s="1"/>
      <c r="EE2501" s="1"/>
      <c r="EF2501" s="1"/>
      <c r="EG2501" s="1"/>
      <c r="EH2501" s="1"/>
      <c r="EI2501" s="1"/>
      <c r="EJ2501" s="1"/>
      <c r="EK2501" s="1"/>
      <c r="EL2501" s="1"/>
      <c r="EM2501" s="1"/>
      <c r="EN2501" s="1"/>
      <c r="EO2501" s="1"/>
      <c r="EP2501" s="1"/>
      <c r="EQ2501" s="1"/>
      <c r="ER2501" s="1"/>
      <c r="ES2501" s="1"/>
      <c r="ET2501" s="1"/>
      <c r="EU2501" s="1"/>
      <c r="EV2501" s="1"/>
      <c r="EW2501" s="1"/>
      <c r="EX2501" s="1"/>
      <c r="EY2501" s="1"/>
      <c r="EZ2501" s="1"/>
      <c r="FA2501" s="1"/>
      <c r="FB2501" s="1"/>
      <c r="FC2501" s="1"/>
      <c r="FD2501" s="1"/>
      <c r="FE2501" s="1"/>
      <c r="FF2501" s="1"/>
      <c r="FG2501" s="1"/>
      <c r="FH2501" s="1"/>
      <c r="FI2501" s="1"/>
      <c r="FJ2501" s="1"/>
      <c r="FK2501" s="1"/>
      <c r="FL2501" s="1"/>
      <c r="FM2501" s="1"/>
      <c r="FN2501" s="1"/>
      <c r="FO2501" s="1"/>
      <c r="FP2501" s="1"/>
      <c r="FQ2501" s="1"/>
      <c r="FR2501" s="1"/>
      <c r="FS2501" s="1"/>
      <c r="FT2501" s="1"/>
      <c r="FU2501" s="1"/>
      <c r="FV2501" s="1"/>
      <c r="FW2501" s="1"/>
      <c r="FX2501" s="1"/>
      <c r="FY2501" s="1"/>
      <c r="FZ2501" s="1"/>
      <c r="GA2501" s="1"/>
      <c r="GB2501" s="1"/>
      <c r="GC2501" s="1"/>
      <c r="GD2501" s="1"/>
      <c r="GE2501" s="1"/>
      <c r="GF2501" s="1"/>
      <c r="GG2501" s="1"/>
      <c r="GH2501" s="1"/>
      <c r="GI2501" s="1"/>
      <c r="GJ2501" s="1"/>
      <c r="GK2501" s="1"/>
      <c r="GL2501" s="1"/>
      <c r="GM2501" s="1"/>
      <c r="GN2501" s="1"/>
      <c r="GO2501" s="1"/>
    </row>
    <row r="2502" spans="1:197" s="40" customFormat="1" x14ac:dyDescent="0.25">
      <c r="A2502" s="41"/>
      <c r="B2502" s="4"/>
      <c r="C2502" s="41"/>
      <c r="D2502" s="42"/>
      <c r="E2502" s="42"/>
      <c r="F2502" s="42"/>
      <c r="G2502" s="1"/>
      <c r="H2502" s="1"/>
      <c r="I2502" s="1"/>
      <c r="J2502" s="1"/>
      <c r="K2502" s="1"/>
      <c r="L2502" s="1"/>
      <c r="M2502" s="2"/>
      <c r="N2502" s="1"/>
      <c r="O2502" s="1"/>
      <c r="P2502" s="1"/>
      <c r="Q2502" s="1"/>
      <c r="R2502" s="1"/>
      <c r="S2502" s="1"/>
      <c r="T2502" s="1"/>
      <c r="U2502" s="1"/>
      <c r="V2502" s="1"/>
      <c r="W2502" s="1"/>
      <c r="X2502" s="1"/>
      <c r="Y2502" s="1"/>
      <c r="Z2502" s="1"/>
      <c r="AA2502" s="1"/>
      <c r="AB2502" s="1"/>
      <c r="AC2502" s="1"/>
      <c r="AD2502" s="1"/>
      <c r="AE2502" s="1"/>
      <c r="AF2502" s="1"/>
      <c r="AG2502" s="1"/>
      <c r="AH2502" s="1"/>
      <c r="AI2502" s="1"/>
      <c r="AJ2502" s="1"/>
      <c r="AK2502" s="1"/>
      <c r="AL2502" s="1"/>
      <c r="AM2502" s="1"/>
      <c r="AN2502" s="1"/>
      <c r="AO2502" s="1"/>
      <c r="AP2502" s="1"/>
      <c r="AQ2502" s="1"/>
      <c r="AR2502" s="1"/>
      <c r="AS2502" s="1"/>
      <c r="AT2502" s="1"/>
      <c r="AU2502" s="1"/>
      <c r="AV2502" s="1"/>
      <c r="AW2502" s="1"/>
      <c r="AX2502" s="1"/>
      <c r="AY2502" s="1"/>
      <c r="AZ2502" s="1"/>
      <c r="BA2502" s="1"/>
      <c r="BB2502" s="1"/>
      <c r="BC2502" s="1"/>
      <c r="BD2502" s="1"/>
      <c r="BE2502" s="1"/>
      <c r="BF2502" s="1"/>
      <c r="BG2502" s="1"/>
      <c r="BH2502" s="1"/>
      <c r="BI2502" s="1"/>
      <c r="BJ2502" s="1"/>
      <c r="BK2502" s="1"/>
      <c r="BL2502" s="1"/>
      <c r="BM2502" s="1"/>
      <c r="BN2502" s="1"/>
      <c r="BO2502" s="1"/>
      <c r="BP2502" s="1"/>
      <c r="BQ2502" s="1"/>
      <c r="BR2502" s="1"/>
      <c r="BS2502" s="1"/>
      <c r="BT2502" s="1"/>
      <c r="BU2502" s="1"/>
      <c r="BV2502" s="1"/>
      <c r="BW2502" s="1"/>
      <c r="BX2502" s="1"/>
      <c r="BY2502" s="1"/>
      <c r="BZ2502" s="1"/>
      <c r="CA2502" s="1"/>
      <c r="CB2502" s="1"/>
      <c r="CC2502" s="1"/>
      <c r="CD2502" s="1"/>
      <c r="CE2502" s="1"/>
      <c r="CF2502" s="1"/>
      <c r="CG2502" s="1"/>
      <c r="CH2502" s="1"/>
      <c r="CI2502" s="1"/>
      <c r="CJ2502" s="1"/>
      <c r="CK2502" s="1"/>
      <c r="CL2502" s="1"/>
      <c r="CM2502" s="1"/>
      <c r="CN2502" s="1"/>
      <c r="CO2502" s="1"/>
      <c r="CP2502" s="1"/>
      <c r="CQ2502" s="1"/>
      <c r="CR2502" s="1"/>
      <c r="CS2502" s="1"/>
      <c r="CT2502" s="1"/>
      <c r="CU2502" s="1"/>
      <c r="CV2502" s="1"/>
      <c r="CW2502" s="1"/>
      <c r="CX2502" s="1"/>
      <c r="CY2502" s="1"/>
      <c r="CZ2502" s="1"/>
      <c r="DA2502" s="1"/>
      <c r="DB2502" s="1"/>
      <c r="DC2502" s="1"/>
      <c r="DD2502" s="1"/>
      <c r="DE2502" s="1"/>
      <c r="DF2502" s="1"/>
      <c r="DG2502" s="1"/>
      <c r="DH2502" s="1"/>
      <c r="DI2502" s="1"/>
      <c r="DJ2502" s="1"/>
      <c r="DK2502" s="1"/>
      <c r="DL2502" s="1"/>
      <c r="DM2502" s="1"/>
      <c r="DN2502" s="1"/>
      <c r="DO2502" s="1"/>
      <c r="DP2502" s="1"/>
      <c r="DQ2502" s="1"/>
      <c r="DR2502" s="1"/>
      <c r="DS2502" s="1"/>
      <c r="DT2502" s="1"/>
      <c r="DU2502" s="1"/>
      <c r="DV2502" s="1"/>
      <c r="DW2502" s="1"/>
      <c r="DX2502" s="1"/>
      <c r="DY2502" s="1"/>
      <c r="DZ2502" s="1"/>
      <c r="EA2502" s="1"/>
      <c r="EB2502" s="1"/>
      <c r="EC2502" s="1"/>
      <c r="ED2502" s="1"/>
      <c r="EE2502" s="1"/>
      <c r="EF2502" s="1"/>
      <c r="EG2502" s="1"/>
      <c r="EH2502" s="1"/>
      <c r="EI2502" s="1"/>
      <c r="EJ2502" s="1"/>
      <c r="EK2502" s="1"/>
      <c r="EL2502" s="1"/>
      <c r="EM2502" s="1"/>
      <c r="EN2502" s="1"/>
      <c r="EO2502" s="1"/>
      <c r="EP2502" s="1"/>
      <c r="EQ2502" s="1"/>
      <c r="ER2502" s="1"/>
      <c r="ES2502" s="1"/>
      <c r="ET2502" s="1"/>
      <c r="EU2502" s="1"/>
      <c r="EV2502" s="1"/>
      <c r="EW2502" s="1"/>
      <c r="EX2502" s="1"/>
      <c r="EY2502" s="1"/>
      <c r="EZ2502" s="1"/>
      <c r="FA2502" s="1"/>
      <c r="FB2502" s="1"/>
      <c r="FC2502" s="1"/>
      <c r="FD2502" s="1"/>
      <c r="FE2502" s="1"/>
      <c r="FF2502" s="1"/>
      <c r="FG2502" s="1"/>
      <c r="FH2502" s="1"/>
      <c r="FI2502" s="1"/>
      <c r="FJ2502" s="1"/>
      <c r="FK2502" s="1"/>
      <c r="FL2502" s="1"/>
      <c r="FM2502" s="1"/>
      <c r="FN2502" s="1"/>
      <c r="FO2502" s="1"/>
      <c r="FP2502" s="1"/>
      <c r="FQ2502" s="1"/>
      <c r="FR2502" s="1"/>
      <c r="FS2502" s="1"/>
      <c r="FT2502" s="1"/>
      <c r="FU2502" s="1"/>
      <c r="FV2502" s="1"/>
      <c r="FW2502" s="1"/>
      <c r="FX2502" s="1"/>
      <c r="FY2502" s="1"/>
      <c r="FZ2502" s="1"/>
      <c r="GA2502" s="1"/>
      <c r="GB2502" s="1"/>
      <c r="GC2502" s="1"/>
      <c r="GD2502" s="1"/>
      <c r="GE2502" s="1"/>
      <c r="GF2502" s="1"/>
      <c r="GG2502" s="1"/>
      <c r="GH2502" s="1"/>
      <c r="GI2502" s="1"/>
      <c r="GJ2502" s="1"/>
      <c r="GK2502" s="1"/>
      <c r="GL2502" s="1"/>
      <c r="GM2502" s="1"/>
      <c r="GN2502" s="1"/>
      <c r="GO2502" s="1"/>
    </row>
    <row r="2503" spans="1:197" s="40" customFormat="1" x14ac:dyDescent="0.25">
      <c r="A2503" s="41"/>
      <c r="B2503" s="4"/>
      <c r="C2503" s="41"/>
      <c r="D2503" s="42"/>
      <c r="E2503" s="42"/>
      <c r="F2503" s="42"/>
      <c r="G2503" s="1"/>
      <c r="H2503" s="1"/>
      <c r="I2503" s="1"/>
      <c r="J2503" s="1"/>
      <c r="K2503" s="1"/>
      <c r="L2503" s="1"/>
      <c r="M2503" s="2"/>
      <c r="N2503" s="1"/>
      <c r="O2503" s="1"/>
      <c r="P2503" s="1"/>
      <c r="Q2503" s="1"/>
      <c r="R2503" s="1"/>
      <c r="S2503" s="1"/>
      <c r="T2503" s="1"/>
      <c r="U2503" s="1"/>
      <c r="V2503" s="1"/>
      <c r="W2503" s="1"/>
      <c r="X2503" s="1"/>
      <c r="Y2503" s="1"/>
      <c r="Z2503" s="1"/>
      <c r="AA2503" s="1"/>
      <c r="AB2503" s="1"/>
      <c r="AC2503" s="1"/>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c r="BD2503" s="1"/>
      <c r="BE2503" s="1"/>
      <c r="BF2503" s="1"/>
      <c r="BG2503" s="1"/>
      <c r="BH2503" s="1"/>
      <c r="BI2503" s="1"/>
      <c r="BJ2503" s="1"/>
      <c r="BK2503" s="1"/>
      <c r="BL2503" s="1"/>
      <c r="BM2503" s="1"/>
      <c r="BN2503" s="1"/>
      <c r="BO2503" s="1"/>
      <c r="BP2503" s="1"/>
      <c r="BQ2503" s="1"/>
      <c r="BR2503" s="1"/>
      <c r="BS2503" s="1"/>
      <c r="BT2503" s="1"/>
      <c r="BU2503" s="1"/>
      <c r="BV2503" s="1"/>
      <c r="BW2503" s="1"/>
      <c r="BX2503" s="1"/>
      <c r="BY2503" s="1"/>
      <c r="BZ2503" s="1"/>
      <c r="CA2503" s="1"/>
      <c r="CB2503" s="1"/>
      <c r="CC2503" s="1"/>
      <c r="CD2503" s="1"/>
      <c r="CE2503" s="1"/>
      <c r="CF2503" s="1"/>
      <c r="CG2503" s="1"/>
      <c r="CH2503" s="1"/>
      <c r="CI2503" s="1"/>
      <c r="CJ2503" s="1"/>
      <c r="CK2503" s="1"/>
      <c r="CL2503" s="1"/>
      <c r="CM2503" s="1"/>
      <c r="CN2503" s="1"/>
      <c r="CO2503" s="1"/>
      <c r="CP2503" s="1"/>
      <c r="CQ2503" s="1"/>
      <c r="CR2503" s="1"/>
      <c r="CS2503" s="1"/>
      <c r="CT2503" s="1"/>
      <c r="CU2503" s="1"/>
      <c r="CV2503" s="1"/>
      <c r="CW2503" s="1"/>
      <c r="CX2503" s="1"/>
      <c r="CY2503" s="1"/>
      <c r="CZ2503" s="1"/>
      <c r="DA2503" s="1"/>
      <c r="DB2503" s="1"/>
      <c r="DC2503" s="1"/>
      <c r="DD2503" s="1"/>
      <c r="DE2503" s="1"/>
      <c r="DF2503" s="1"/>
      <c r="DG2503" s="1"/>
      <c r="DH2503" s="1"/>
      <c r="DI2503" s="1"/>
      <c r="DJ2503" s="1"/>
      <c r="DK2503" s="1"/>
      <c r="DL2503" s="1"/>
      <c r="DM2503" s="1"/>
      <c r="DN2503" s="1"/>
      <c r="DO2503" s="1"/>
      <c r="DP2503" s="1"/>
      <c r="DQ2503" s="1"/>
      <c r="DR2503" s="1"/>
      <c r="DS2503" s="1"/>
      <c r="DT2503" s="1"/>
      <c r="DU2503" s="1"/>
      <c r="DV2503" s="1"/>
      <c r="DW2503" s="1"/>
      <c r="DX2503" s="1"/>
      <c r="DY2503" s="1"/>
      <c r="DZ2503" s="1"/>
      <c r="EA2503" s="1"/>
      <c r="EB2503" s="1"/>
      <c r="EC2503" s="1"/>
      <c r="ED2503" s="1"/>
      <c r="EE2503" s="1"/>
      <c r="EF2503" s="1"/>
      <c r="EG2503" s="1"/>
      <c r="EH2503" s="1"/>
      <c r="EI2503" s="1"/>
      <c r="EJ2503" s="1"/>
      <c r="EK2503" s="1"/>
      <c r="EL2503" s="1"/>
      <c r="EM2503" s="1"/>
      <c r="EN2503" s="1"/>
      <c r="EO2503" s="1"/>
      <c r="EP2503" s="1"/>
      <c r="EQ2503" s="1"/>
      <c r="ER2503" s="1"/>
      <c r="ES2503" s="1"/>
      <c r="ET2503" s="1"/>
      <c r="EU2503" s="1"/>
      <c r="EV2503" s="1"/>
      <c r="EW2503" s="1"/>
      <c r="EX2503" s="1"/>
      <c r="EY2503" s="1"/>
      <c r="EZ2503" s="1"/>
      <c r="FA2503" s="1"/>
      <c r="FB2503" s="1"/>
      <c r="FC2503" s="1"/>
      <c r="FD2503" s="1"/>
      <c r="FE2503" s="1"/>
      <c r="FF2503" s="1"/>
      <c r="FG2503" s="1"/>
      <c r="FH2503" s="1"/>
      <c r="FI2503" s="1"/>
      <c r="FJ2503" s="1"/>
      <c r="FK2503" s="1"/>
      <c r="FL2503" s="1"/>
      <c r="FM2503" s="1"/>
      <c r="FN2503" s="1"/>
      <c r="FO2503" s="1"/>
      <c r="FP2503" s="1"/>
      <c r="FQ2503" s="1"/>
      <c r="FR2503" s="1"/>
      <c r="FS2503" s="1"/>
      <c r="FT2503" s="1"/>
      <c r="FU2503" s="1"/>
      <c r="FV2503" s="1"/>
      <c r="FW2503" s="1"/>
      <c r="FX2503" s="1"/>
      <c r="FY2503" s="1"/>
      <c r="FZ2503" s="1"/>
      <c r="GA2503" s="1"/>
      <c r="GB2503" s="1"/>
      <c r="GC2503" s="1"/>
      <c r="GD2503" s="1"/>
      <c r="GE2503" s="1"/>
      <c r="GF2503" s="1"/>
      <c r="GG2503" s="1"/>
      <c r="GH2503" s="1"/>
      <c r="GI2503" s="1"/>
      <c r="GJ2503" s="1"/>
      <c r="GK2503" s="1"/>
      <c r="GL2503" s="1"/>
      <c r="GM2503" s="1"/>
      <c r="GN2503" s="1"/>
      <c r="GO2503" s="1"/>
    </row>
    <row r="2504" spans="1:197" s="40" customFormat="1" x14ac:dyDescent="0.25">
      <c r="A2504" s="41"/>
      <c r="B2504" s="4"/>
      <c r="C2504" s="41"/>
      <c r="D2504" s="42"/>
      <c r="E2504" s="42"/>
      <c r="F2504" s="42"/>
      <c r="G2504" s="1"/>
      <c r="H2504" s="1"/>
      <c r="I2504" s="1"/>
      <c r="J2504" s="1"/>
      <c r="K2504" s="1"/>
      <c r="L2504" s="1"/>
      <c r="M2504" s="2"/>
      <c r="N2504" s="1"/>
      <c r="O2504" s="1"/>
      <c r="P2504" s="1"/>
      <c r="Q2504" s="1"/>
      <c r="R2504" s="1"/>
      <c r="S2504" s="1"/>
      <c r="T2504" s="1"/>
      <c r="U2504" s="1"/>
      <c r="V2504" s="1"/>
      <c r="W2504" s="1"/>
      <c r="X2504" s="1"/>
      <c r="Y2504" s="1"/>
      <c r="Z2504" s="1"/>
      <c r="AA2504" s="1"/>
      <c r="AB2504" s="1"/>
      <c r="AC2504" s="1"/>
      <c r="AD2504" s="1"/>
      <c r="AE2504" s="1"/>
      <c r="AF2504" s="1"/>
      <c r="AG2504" s="1"/>
      <c r="AH2504" s="1"/>
      <c r="AI2504" s="1"/>
      <c r="AJ2504" s="1"/>
      <c r="AK2504" s="1"/>
      <c r="AL2504" s="1"/>
      <c r="AM2504" s="1"/>
      <c r="AN2504" s="1"/>
      <c r="AO2504" s="1"/>
      <c r="AP2504" s="1"/>
      <c r="AQ2504" s="1"/>
      <c r="AR2504" s="1"/>
      <c r="AS2504" s="1"/>
      <c r="AT2504" s="1"/>
      <c r="AU2504" s="1"/>
      <c r="AV2504" s="1"/>
      <c r="AW2504" s="1"/>
      <c r="AX2504" s="1"/>
      <c r="AY2504" s="1"/>
      <c r="AZ2504" s="1"/>
      <c r="BA2504" s="1"/>
      <c r="BB2504" s="1"/>
      <c r="BC2504" s="1"/>
      <c r="BD2504" s="1"/>
      <c r="BE2504" s="1"/>
      <c r="BF2504" s="1"/>
      <c r="BG2504" s="1"/>
      <c r="BH2504" s="1"/>
      <c r="BI2504" s="1"/>
      <c r="BJ2504" s="1"/>
      <c r="BK2504" s="1"/>
      <c r="BL2504" s="1"/>
      <c r="BM2504" s="1"/>
      <c r="BN2504" s="1"/>
      <c r="BO2504" s="1"/>
      <c r="BP2504" s="1"/>
      <c r="BQ2504" s="1"/>
      <c r="BR2504" s="1"/>
      <c r="BS2504" s="1"/>
      <c r="BT2504" s="1"/>
      <c r="BU2504" s="1"/>
      <c r="BV2504" s="1"/>
      <c r="BW2504" s="1"/>
      <c r="BX2504" s="1"/>
      <c r="BY2504" s="1"/>
      <c r="BZ2504" s="1"/>
      <c r="CA2504" s="1"/>
      <c r="CB2504" s="1"/>
      <c r="CC2504" s="1"/>
      <c r="CD2504" s="1"/>
      <c r="CE2504" s="1"/>
      <c r="CF2504" s="1"/>
      <c r="CG2504" s="1"/>
      <c r="CH2504" s="1"/>
      <c r="CI2504" s="1"/>
      <c r="CJ2504" s="1"/>
      <c r="CK2504" s="1"/>
      <c r="CL2504" s="1"/>
      <c r="CM2504" s="1"/>
      <c r="CN2504" s="1"/>
      <c r="CO2504" s="1"/>
      <c r="CP2504" s="1"/>
      <c r="CQ2504" s="1"/>
      <c r="CR2504" s="1"/>
      <c r="CS2504" s="1"/>
      <c r="CT2504" s="1"/>
      <c r="CU2504" s="1"/>
      <c r="CV2504" s="1"/>
      <c r="CW2504" s="1"/>
      <c r="CX2504" s="1"/>
      <c r="CY2504" s="1"/>
      <c r="CZ2504" s="1"/>
      <c r="DA2504" s="1"/>
      <c r="DB2504" s="1"/>
      <c r="DC2504" s="1"/>
      <c r="DD2504" s="1"/>
      <c r="DE2504" s="1"/>
      <c r="DF2504" s="1"/>
      <c r="DG2504" s="1"/>
      <c r="DH2504" s="1"/>
      <c r="DI2504" s="1"/>
      <c r="DJ2504" s="1"/>
      <c r="DK2504" s="1"/>
      <c r="DL2504" s="1"/>
      <c r="DM2504" s="1"/>
      <c r="DN2504" s="1"/>
      <c r="DO2504" s="1"/>
      <c r="DP2504" s="1"/>
      <c r="DQ2504" s="1"/>
      <c r="DR2504" s="1"/>
      <c r="DS2504" s="1"/>
      <c r="DT2504" s="1"/>
      <c r="DU2504" s="1"/>
      <c r="DV2504" s="1"/>
      <c r="DW2504" s="1"/>
      <c r="DX2504" s="1"/>
      <c r="DY2504" s="1"/>
      <c r="DZ2504" s="1"/>
      <c r="EA2504" s="1"/>
      <c r="EB2504" s="1"/>
      <c r="EC2504" s="1"/>
      <c r="ED2504" s="1"/>
      <c r="EE2504" s="1"/>
      <c r="EF2504" s="1"/>
      <c r="EG2504" s="1"/>
      <c r="EH2504" s="1"/>
      <c r="EI2504" s="1"/>
      <c r="EJ2504" s="1"/>
      <c r="EK2504" s="1"/>
      <c r="EL2504" s="1"/>
      <c r="EM2504" s="1"/>
      <c r="EN2504" s="1"/>
      <c r="EO2504" s="1"/>
      <c r="EP2504" s="1"/>
      <c r="EQ2504" s="1"/>
      <c r="ER2504" s="1"/>
      <c r="ES2504" s="1"/>
      <c r="ET2504" s="1"/>
      <c r="EU2504" s="1"/>
      <c r="EV2504" s="1"/>
      <c r="EW2504" s="1"/>
      <c r="EX2504" s="1"/>
      <c r="EY2504" s="1"/>
      <c r="EZ2504" s="1"/>
      <c r="FA2504" s="1"/>
      <c r="FB2504" s="1"/>
      <c r="FC2504" s="1"/>
      <c r="FD2504" s="1"/>
      <c r="FE2504" s="1"/>
      <c r="FF2504" s="1"/>
      <c r="FG2504" s="1"/>
      <c r="FH2504" s="1"/>
      <c r="FI2504" s="1"/>
      <c r="FJ2504" s="1"/>
      <c r="FK2504" s="1"/>
      <c r="FL2504" s="1"/>
      <c r="FM2504" s="1"/>
      <c r="FN2504" s="1"/>
      <c r="FO2504" s="1"/>
      <c r="FP2504" s="1"/>
      <c r="FQ2504" s="1"/>
      <c r="FR2504" s="1"/>
      <c r="FS2504" s="1"/>
      <c r="FT2504" s="1"/>
      <c r="FU2504" s="1"/>
      <c r="FV2504" s="1"/>
      <c r="FW2504" s="1"/>
      <c r="FX2504" s="1"/>
      <c r="FY2504" s="1"/>
      <c r="FZ2504" s="1"/>
      <c r="GA2504" s="1"/>
      <c r="GB2504" s="1"/>
      <c r="GC2504" s="1"/>
      <c r="GD2504" s="1"/>
      <c r="GE2504" s="1"/>
      <c r="GF2504" s="1"/>
      <c r="GG2504" s="1"/>
      <c r="GH2504" s="1"/>
      <c r="GI2504" s="1"/>
      <c r="GJ2504" s="1"/>
      <c r="GK2504" s="1"/>
      <c r="GL2504" s="1"/>
      <c r="GM2504" s="1"/>
      <c r="GN2504" s="1"/>
      <c r="GO2504" s="1"/>
    </row>
    <row r="2505" spans="1:197" s="40" customFormat="1" x14ac:dyDescent="0.25">
      <c r="A2505" s="41"/>
      <c r="B2505" s="4"/>
      <c r="C2505" s="41"/>
      <c r="D2505" s="42"/>
      <c r="E2505" s="42"/>
      <c r="F2505" s="42"/>
      <c r="G2505" s="1"/>
      <c r="H2505" s="1"/>
      <c r="I2505" s="1"/>
      <c r="J2505" s="1"/>
      <c r="K2505" s="1"/>
      <c r="L2505" s="1"/>
      <c r="M2505" s="2"/>
      <c r="N2505" s="1"/>
      <c r="O2505" s="1"/>
      <c r="P2505" s="1"/>
      <c r="Q2505" s="1"/>
      <c r="R2505" s="1"/>
      <c r="S2505" s="1"/>
      <c r="T2505" s="1"/>
      <c r="U2505" s="1"/>
      <c r="V2505" s="1"/>
      <c r="W2505" s="1"/>
      <c r="X2505" s="1"/>
      <c r="Y2505" s="1"/>
      <c r="Z2505" s="1"/>
      <c r="AA2505" s="1"/>
      <c r="AB2505" s="1"/>
      <c r="AC2505" s="1"/>
      <c r="AD2505" s="1"/>
      <c r="AE2505" s="1"/>
      <c r="AF2505" s="1"/>
      <c r="AG2505" s="1"/>
      <c r="AH2505" s="1"/>
      <c r="AI2505" s="1"/>
      <c r="AJ2505" s="1"/>
      <c r="AK2505" s="1"/>
      <c r="AL2505" s="1"/>
      <c r="AM2505" s="1"/>
      <c r="AN2505" s="1"/>
      <c r="AO2505" s="1"/>
      <c r="AP2505" s="1"/>
      <c r="AQ2505" s="1"/>
      <c r="AR2505" s="1"/>
      <c r="AS2505" s="1"/>
      <c r="AT2505" s="1"/>
      <c r="AU2505" s="1"/>
      <c r="AV2505" s="1"/>
      <c r="AW2505" s="1"/>
      <c r="AX2505" s="1"/>
      <c r="AY2505" s="1"/>
      <c r="AZ2505" s="1"/>
      <c r="BA2505" s="1"/>
      <c r="BB2505" s="1"/>
      <c r="BC2505" s="1"/>
      <c r="BD2505" s="1"/>
      <c r="BE2505" s="1"/>
      <c r="BF2505" s="1"/>
      <c r="BG2505" s="1"/>
      <c r="BH2505" s="1"/>
      <c r="BI2505" s="1"/>
      <c r="BJ2505" s="1"/>
      <c r="BK2505" s="1"/>
      <c r="BL2505" s="1"/>
      <c r="BM2505" s="1"/>
      <c r="BN2505" s="1"/>
      <c r="BO2505" s="1"/>
      <c r="BP2505" s="1"/>
      <c r="BQ2505" s="1"/>
      <c r="BR2505" s="1"/>
      <c r="BS2505" s="1"/>
      <c r="BT2505" s="1"/>
      <c r="BU2505" s="1"/>
      <c r="BV2505" s="1"/>
      <c r="BW2505" s="1"/>
      <c r="BX2505" s="1"/>
      <c r="BY2505" s="1"/>
      <c r="BZ2505" s="1"/>
      <c r="CA2505" s="1"/>
      <c r="CB2505" s="1"/>
      <c r="CC2505" s="1"/>
      <c r="CD2505" s="1"/>
      <c r="CE2505" s="1"/>
      <c r="CF2505" s="1"/>
      <c r="CG2505" s="1"/>
      <c r="CH2505" s="1"/>
      <c r="CI2505" s="1"/>
      <c r="CJ2505" s="1"/>
      <c r="CK2505" s="1"/>
      <c r="CL2505" s="1"/>
      <c r="CM2505" s="1"/>
      <c r="CN2505" s="1"/>
      <c r="CO2505" s="1"/>
      <c r="CP2505" s="1"/>
      <c r="CQ2505" s="1"/>
      <c r="CR2505" s="1"/>
      <c r="CS2505" s="1"/>
      <c r="CT2505" s="1"/>
      <c r="CU2505" s="1"/>
      <c r="CV2505" s="1"/>
      <c r="CW2505" s="1"/>
      <c r="CX2505" s="1"/>
      <c r="CY2505" s="1"/>
      <c r="CZ2505" s="1"/>
      <c r="DA2505" s="1"/>
      <c r="DB2505" s="1"/>
      <c r="DC2505" s="1"/>
      <c r="DD2505" s="1"/>
      <c r="DE2505" s="1"/>
      <c r="DF2505" s="1"/>
      <c r="DG2505" s="1"/>
      <c r="DH2505" s="1"/>
      <c r="DI2505" s="1"/>
      <c r="DJ2505" s="1"/>
      <c r="DK2505" s="1"/>
      <c r="DL2505" s="1"/>
      <c r="DM2505" s="1"/>
      <c r="DN2505" s="1"/>
      <c r="DO2505" s="1"/>
      <c r="DP2505" s="1"/>
      <c r="DQ2505" s="1"/>
      <c r="DR2505" s="1"/>
      <c r="DS2505" s="1"/>
      <c r="DT2505" s="1"/>
      <c r="DU2505" s="1"/>
      <c r="DV2505" s="1"/>
      <c r="DW2505" s="1"/>
      <c r="DX2505" s="1"/>
      <c r="DY2505" s="1"/>
      <c r="DZ2505" s="1"/>
      <c r="EA2505" s="1"/>
      <c r="EB2505" s="1"/>
      <c r="EC2505" s="1"/>
      <c r="ED2505" s="1"/>
      <c r="EE2505" s="1"/>
      <c r="EF2505" s="1"/>
      <c r="EG2505" s="1"/>
      <c r="EH2505" s="1"/>
      <c r="EI2505" s="1"/>
      <c r="EJ2505" s="1"/>
      <c r="EK2505" s="1"/>
      <c r="EL2505" s="1"/>
      <c r="EM2505" s="1"/>
      <c r="EN2505" s="1"/>
      <c r="EO2505" s="1"/>
      <c r="EP2505" s="1"/>
      <c r="EQ2505" s="1"/>
      <c r="ER2505" s="1"/>
      <c r="ES2505" s="1"/>
      <c r="ET2505" s="1"/>
      <c r="EU2505" s="1"/>
      <c r="EV2505" s="1"/>
      <c r="EW2505" s="1"/>
      <c r="EX2505" s="1"/>
      <c r="EY2505" s="1"/>
      <c r="EZ2505" s="1"/>
      <c r="FA2505" s="1"/>
      <c r="FB2505" s="1"/>
      <c r="FC2505" s="1"/>
      <c r="FD2505" s="1"/>
      <c r="FE2505" s="1"/>
      <c r="FF2505" s="1"/>
      <c r="FG2505" s="1"/>
      <c r="FH2505" s="1"/>
      <c r="FI2505" s="1"/>
      <c r="FJ2505" s="1"/>
      <c r="FK2505" s="1"/>
      <c r="FL2505" s="1"/>
      <c r="FM2505" s="1"/>
      <c r="FN2505" s="1"/>
      <c r="FO2505" s="1"/>
      <c r="FP2505" s="1"/>
      <c r="FQ2505" s="1"/>
      <c r="FR2505" s="1"/>
      <c r="FS2505" s="1"/>
      <c r="FT2505" s="1"/>
      <c r="FU2505" s="1"/>
      <c r="FV2505" s="1"/>
      <c r="FW2505" s="1"/>
      <c r="FX2505" s="1"/>
      <c r="FY2505" s="1"/>
      <c r="FZ2505" s="1"/>
      <c r="GA2505" s="1"/>
      <c r="GB2505" s="1"/>
      <c r="GC2505" s="1"/>
      <c r="GD2505" s="1"/>
      <c r="GE2505" s="1"/>
      <c r="GF2505" s="1"/>
      <c r="GG2505" s="1"/>
      <c r="GH2505" s="1"/>
      <c r="GI2505" s="1"/>
      <c r="GJ2505" s="1"/>
      <c r="GK2505" s="1"/>
      <c r="GL2505" s="1"/>
      <c r="GM2505" s="1"/>
      <c r="GN2505" s="1"/>
      <c r="GO2505" s="1"/>
    </row>
    <row r="2506" spans="1:197" s="40" customFormat="1" x14ac:dyDescent="0.25">
      <c r="A2506" s="41"/>
      <c r="B2506" s="4"/>
      <c r="C2506" s="41"/>
      <c r="D2506" s="42"/>
      <c r="E2506" s="42"/>
      <c r="F2506" s="42"/>
      <c r="G2506" s="1"/>
      <c r="H2506" s="1"/>
      <c r="I2506" s="1"/>
      <c r="J2506" s="1"/>
      <c r="K2506" s="1"/>
      <c r="L2506" s="1"/>
      <c r="M2506" s="2"/>
      <c r="N2506" s="1"/>
      <c r="O2506" s="1"/>
      <c r="P2506" s="1"/>
      <c r="Q2506" s="1"/>
      <c r="R2506" s="1"/>
      <c r="S2506" s="1"/>
      <c r="T2506" s="1"/>
      <c r="U2506" s="1"/>
      <c r="V2506" s="1"/>
      <c r="W2506" s="1"/>
      <c r="X2506" s="1"/>
      <c r="Y2506" s="1"/>
      <c r="Z2506" s="1"/>
      <c r="AA2506" s="1"/>
      <c r="AB2506" s="1"/>
      <c r="AC2506" s="1"/>
      <c r="AD2506" s="1"/>
      <c r="AE2506" s="1"/>
      <c r="AF2506" s="1"/>
      <c r="AG2506" s="1"/>
      <c r="AH2506" s="1"/>
      <c r="AI2506" s="1"/>
      <c r="AJ2506" s="1"/>
      <c r="AK2506" s="1"/>
      <c r="AL2506" s="1"/>
      <c r="AM2506" s="1"/>
      <c r="AN2506" s="1"/>
      <c r="AO2506" s="1"/>
      <c r="AP2506" s="1"/>
      <c r="AQ2506" s="1"/>
      <c r="AR2506" s="1"/>
      <c r="AS2506" s="1"/>
      <c r="AT2506" s="1"/>
      <c r="AU2506" s="1"/>
      <c r="AV2506" s="1"/>
      <c r="AW2506" s="1"/>
      <c r="AX2506" s="1"/>
      <c r="AY2506" s="1"/>
      <c r="AZ2506" s="1"/>
      <c r="BA2506" s="1"/>
      <c r="BB2506" s="1"/>
      <c r="BC2506" s="1"/>
      <c r="BD2506" s="1"/>
      <c r="BE2506" s="1"/>
      <c r="BF2506" s="1"/>
      <c r="BG2506" s="1"/>
      <c r="BH2506" s="1"/>
      <c r="BI2506" s="1"/>
      <c r="BJ2506" s="1"/>
      <c r="BK2506" s="1"/>
      <c r="BL2506" s="1"/>
      <c r="BM2506" s="1"/>
      <c r="BN2506" s="1"/>
      <c r="BO2506" s="1"/>
      <c r="BP2506" s="1"/>
      <c r="BQ2506" s="1"/>
      <c r="BR2506" s="1"/>
      <c r="BS2506" s="1"/>
      <c r="BT2506" s="1"/>
      <c r="BU2506" s="1"/>
      <c r="BV2506" s="1"/>
      <c r="BW2506" s="1"/>
      <c r="BX2506" s="1"/>
      <c r="BY2506" s="1"/>
      <c r="BZ2506" s="1"/>
      <c r="CA2506" s="1"/>
      <c r="CB2506" s="1"/>
      <c r="CC2506" s="1"/>
      <c r="CD2506" s="1"/>
      <c r="CE2506" s="1"/>
      <c r="CF2506" s="1"/>
      <c r="CG2506" s="1"/>
      <c r="CH2506" s="1"/>
      <c r="CI2506" s="1"/>
      <c r="CJ2506" s="1"/>
      <c r="CK2506" s="1"/>
      <c r="CL2506" s="1"/>
      <c r="CM2506" s="1"/>
      <c r="CN2506" s="1"/>
      <c r="CO2506" s="1"/>
      <c r="CP2506" s="1"/>
      <c r="CQ2506" s="1"/>
      <c r="CR2506" s="1"/>
      <c r="CS2506" s="1"/>
      <c r="CT2506" s="1"/>
      <c r="CU2506" s="1"/>
      <c r="CV2506" s="1"/>
      <c r="CW2506" s="1"/>
      <c r="CX2506" s="1"/>
      <c r="CY2506" s="1"/>
      <c r="CZ2506" s="1"/>
      <c r="DA2506" s="1"/>
      <c r="DB2506" s="1"/>
      <c r="DC2506" s="1"/>
      <c r="DD2506" s="1"/>
      <c r="DE2506" s="1"/>
      <c r="DF2506" s="1"/>
      <c r="DG2506" s="1"/>
      <c r="DH2506" s="1"/>
      <c r="DI2506" s="1"/>
      <c r="DJ2506" s="1"/>
      <c r="DK2506" s="1"/>
      <c r="DL2506" s="1"/>
      <c r="DM2506" s="1"/>
      <c r="DN2506" s="1"/>
      <c r="DO2506" s="1"/>
      <c r="DP2506" s="1"/>
      <c r="DQ2506" s="1"/>
      <c r="DR2506" s="1"/>
      <c r="DS2506" s="1"/>
      <c r="DT2506" s="1"/>
      <c r="DU2506" s="1"/>
      <c r="DV2506" s="1"/>
      <c r="DW2506" s="1"/>
      <c r="DX2506" s="1"/>
      <c r="DY2506" s="1"/>
      <c r="DZ2506" s="1"/>
      <c r="EA2506" s="1"/>
      <c r="EB2506" s="1"/>
      <c r="EC2506" s="1"/>
      <c r="ED2506" s="1"/>
      <c r="EE2506" s="1"/>
      <c r="EF2506" s="1"/>
      <c r="EG2506" s="1"/>
      <c r="EH2506" s="1"/>
      <c r="EI2506" s="1"/>
      <c r="EJ2506" s="1"/>
      <c r="EK2506" s="1"/>
      <c r="EL2506" s="1"/>
      <c r="EM2506" s="1"/>
      <c r="EN2506" s="1"/>
      <c r="EO2506" s="1"/>
      <c r="EP2506" s="1"/>
      <c r="EQ2506" s="1"/>
      <c r="ER2506" s="1"/>
      <c r="ES2506" s="1"/>
      <c r="ET2506" s="1"/>
      <c r="EU2506" s="1"/>
      <c r="EV2506" s="1"/>
      <c r="EW2506" s="1"/>
      <c r="EX2506" s="1"/>
      <c r="EY2506" s="1"/>
      <c r="EZ2506" s="1"/>
      <c r="FA2506" s="1"/>
      <c r="FB2506" s="1"/>
      <c r="FC2506" s="1"/>
      <c r="FD2506" s="1"/>
      <c r="FE2506" s="1"/>
      <c r="FF2506" s="1"/>
      <c r="FG2506" s="1"/>
      <c r="FH2506" s="1"/>
      <c r="FI2506" s="1"/>
      <c r="FJ2506" s="1"/>
      <c r="FK2506" s="1"/>
      <c r="FL2506" s="1"/>
      <c r="FM2506" s="1"/>
      <c r="FN2506" s="1"/>
      <c r="FO2506" s="1"/>
      <c r="FP2506" s="1"/>
      <c r="FQ2506" s="1"/>
      <c r="FR2506" s="1"/>
      <c r="FS2506" s="1"/>
      <c r="FT2506" s="1"/>
      <c r="FU2506" s="1"/>
      <c r="FV2506" s="1"/>
      <c r="FW2506" s="1"/>
      <c r="FX2506" s="1"/>
      <c r="FY2506" s="1"/>
      <c r="FZ2506" s="1"/>
      <c r="GA2506" s="1"/>
      <c r="GB2506" s="1"/>
      <c r="GC2506" s="1"/>
      <c r="GD2506" s="1"/>
      <c r="GE2506" s="1"/>
      <c r="GF2506" s="1"/>
      <c r="GG2506" s="1"/>
      <c r="GH2506" s="1"/>
      <c r="GI2506" s="1"/>
      <c r="GJ2506" s="1"/>
      <c r="GK2506" s="1"/>
      <c r="GL2506" s="1"/>
      <c r="GM2506" s="1"/>
      <c r="GN2506" s="1"/>
      <c r="GO2506" s="1"/>
    </row>
    <row r="2507" spans="1:197" s="40" customFormat="1" x14ac:dyDescent="0.25">
      <c r="A2507" s="41"/>
      <c r="B2507" s="4"/>
      <c r="C2507" s="41"/>
      <c r="D2507" s="42"/>
      <c r="E2507" s="42"/>
      <c r="F2507" s="42"/>
      <c r="G2507" s="1"/>
      <c r="H2507" s="1"/>
      <c r="I2507" s="1"/>
      <c r="J2507" s="1"/>
      <c r="K2507" s="1"/>
      <c r="L2507" s="1"/>
      <c r="M2507" s="2"/>
      <c r="N2507" s="1"/>
      <c r="O2507" s="1"/>
      <c r="P2507" s="1"/>
      <c r="Q2507" s="1"/>
      <c r="R2507" s="1"/>
      <c r="S2507" s="1"/>
      <c r="T2507" s="1"/>
      <c r="U2507" s="1"/>
      <c r="V2507" s="1"/>
      <c r="W2507" s="1"/>
      <c r="X2507" s="1"/>
      <c r="Y2507" s="1"/>
      <c r="Z2507" s="1"/>
      <c r="AA2507" s="1"/>
      <c r="AB2507" s="1"/>
      <c r="AC2507" s="1"/>
      <c r="AD2507" s="1"/>
      <c r="AE2507" s="1"/>
      <c r="AF2507" s="1"/>
      <c r="AG2507" s="1"/>
      <c r="AH2507" s="1"/>
      <c r="AI2507" s="1"/>
      <c r="AJ2507" s="1"/>
      <c r="AK2507" s="1"/>
      <c r="AL2507" s="1"/>
      <c r="AM2507" s="1"/>
      <c r="AN2507" s="1"/>
      <c r="AO2507" s="1"/>
      <c r="AP2507" s="1"/>
      <c r="AQ2507" s="1"/>
      <c r="AR2507" s="1"/>
      <c r="AS2507" s="1"/>
      <c r="AT2507" s="1"/>
      <c r="AU2507" s="1"/>
      <c r="AV2507" s="1"/>
      <c r="AW2507" s="1"/>
      <c r="AX2507" s="1"/>
      <c r="AY2507" s="1"/>
      <c r="AZ2507" s="1"/>
      <c r="BA2507" s="1"/>
      <c r="BB2507" s="1"/>
      <c r="BC2507" s="1"/>
      <c r="BD2507" s="1"/>
      <c r="BE2507" s="1"/>
      <c r="BF2507" s="1"/>
      <c r="BG2507" s="1"/>
      <c r="BH2507" s="1"/>
      <c r="BI2507" s="1"/>
      <c r="BJ2507" s="1"/>
      <c r="BK2507" s="1"/>
      <c r="BL2507" s="1"/>
      <c r="BM2507" s="1"/>
      <c r="BN2507" s="1"/>
      <c r="BO2507" s="1"/>
      <c r="BP2507" s="1"/>
      <c r="BQ2507" s="1"/>
      <c r="BR2507" s="1"/>
      <c r="BS2507" s="1"/>
      <c r="BT2507" s="1"/>
      <c r="BU2507" s="1"/>
      <c r="BV2507" s="1"/>
      <c r="BW2507" s="1"/>
      <c r="BX2507" s="1"/>
      <c r="BY2507" s="1"/>
      <c r="BZ2507" s="1"/>
      <c r="CA2507" s="1"/>
      <c r="CB2507" s="1"/>
      <c r="CC2507" s="1"/>
      <c r="CD2507" s="1"/>
      <c r="CE2507" s="1"/>
      <c r="CF2507" s="1"/>
      <c r="CG2507" s="1"/>
      <c r="CH2507" s="1"/>
      <c r="CI2507" s="1"/>
      <c r="CJ2507" s="1"/>
      <c r="CK2507" s="1"/>
      <c r="CL2507" s="1"/>
      <c r="CM2507" s="1"/>
      <c r="CN2507" s="1"/>
      <c r="CO2507" s="1"/>
      <c r="CP2507" s="1"/>
      <c r="CQ2507" s="1"/>
      <c r="CR2507" s="1"/>
      <c r="CS2507" s="1"/>
      <c r="CT2507" s="1"/>
      <c r="CU2507" s="1"/>
      <c r="CV2507" s="1"/>
      <c r="CW2507" s="1"/>
      <c r="CX2507" s="1"/>
      <c r="CY2507" s="1"/>
      <c r="CZ2507" s="1"/>
      <c r="DA2507" s="1"/>
      <c r="DB2507" s="1"/>
      <c r="DC2507" s="1"/>
      <c r="DD2507" s="1"/>
      <c r="DE2507" s="1"/>
      <c r="DF2507" s="1"/>
      <c r="DG2507" s="1"/>
      <c r="DH2507" s="1"/>
      <c r="DI2507" s="1"/>
      <c r="DJ2507" s="1"/>
      <c r="DK2507" s="1"/>
      <c r="DL2507" s="1"/>
      <c r="DM2507" s="1"/>
      <c r="DN2507" s="1"/>
      <c r="DO2507" s="1"/>
      <c r="DP2507" s="1"/>
      <c r="DQ2507" s="1"/>
      <c r="DR2507" s="1"/>
      <c r="DS2507" s="1"/>
      <c r="DT2507" s="1"/>
      <c r="DU2507" s="1"/>
      <c r="DV2507" s="1"/>
      <c r="DW2507" s="1"/>
      <c r="DX2507" s="1"/>
      <c r="DY2507" s="1"/>
      <c r="DZ2507" s="1"/>
      <c r="EA2507" s="1"/>
      <c r="EB2507" s="1"/>
      <c r="EC2507" s="1"/>
      <c r="ED2507" s="1"/>
      <c r="EE2507" s="1"/>
      <c r="EF2507" s="1"/>
      <c r="EG2507" s="1"/>
      <c r="EH2507" s="1"/>
      <c r="EI2507" s="1"/>
      <c r="EJ2507" s="1"/>
      <c r="EK2507" s="1"/>
      <c r="EL2507" s="1"/>
      <c r="EM2507" s="1"/>
      <c r="EN2507" s="1"/>
      <c r="EO2507" s="1"/>
      <c r="EP2507" s="1"/>
      <c r="EQ2507" s="1"/>
      <c r="ER2507" s="1"/>
      <c r="ES2507" s="1"/>
      <c r="ET2507" s="1"/>
      <c r="EU2507" s="1"/>
      <c r="EV2507" s="1"/>
      <c r="EW2507" s="1"/>
      <c r="EX2507" s="1"/>
      <c r="EY2507" s="1"/>
      <c r="EZ2507" s="1"/>
      <c r="FA2507" s="1"/>
      <c r="FB2507" s="1"/>
      <c r="FC2507" s="1"/>
      <c r="FD2507" s="1"/>
      <c r="FE2507" s="1"/>
      <c r="FF2507" s="1"/>
      <c r="FG2507" s="1"/>
      <c r="FH2507" s="1"/>
      <c r="FI2507" s="1"/>
      <c r="FJ2507" s="1"/>
      <c r="FK2507" s="1"/>
      <c r="FL2507" s="1"/>
      <c r="FM2507" s="1"/>
      <c r="FN2507" s="1"/>
      <c r="FO2507" s="1"/>
      <c r="FP2507" s="1"/>
      <c r="FQ2507" s="1"/>
      <c r="FR2507" s="1"/>
      <c r="FS2507" s="1"/>
      <c r="FT2507" s="1"/>
      <c r="FU2507" s="1"/>
      <c r="FV2507" s="1"/>
      <c r="FW2507" s="1"/>
      <c r="FX2507" s="1"/>
      <c r="FY2507" s="1"/>
      <c r="FZ2507" s="1"/>
      <c r="GA2507" s="1"/>
      <c r="GB2507" s="1"/>
      <c r="GC2507" s="1"/>
      <c r="GD2507" s="1"/>
      <c r="GE2507" s="1"/>
      <c r="GF2507" s="1"/>
      <c r="GG2507" s="1"/>
      <c r="GH2507" s="1"/>
      <c r="GI2507" s="1"/>
      <c r="GJ2507" s="1"/>
      <c r="GK2507" s="1"/>
      <c r="GL2507" s="1"/>
      <c r="GM2507" s="1"/>
      <c r="GN2507" s="1"/>
      <c r="GO2507" s="1"/>
    </row>
    <row r="2508" spans="1:197" s="40" customFormat="1" x14ac:dyDescent="0.25">
      <c r="A2508" s="41"/>
      <c r="B2508" s="4"/>
      <c r="C2508" s="41"/>
      <c r="D2508" s="42"/>
      <c r="E2508" s="42"/>
      <c r="F2508" s="42"/>
      <c r="G2508" s="1"/>
      <c r="H2508" s="1"/>
      <c r="I2508" s="1"/>
      <c r="J2508" s="1"/>
      <c r="K2508" s="1"/>
      <c r="L2508" s="1"/>
      <c r="M2508" s="2"/>
      <c r="N2508" s="1"/>
      <c r="O2508" s="1"/>
      <c r="P2508" s="1"/>
      <c r="Q2508" s="1"/>
      <c r="R2508" s="1"/>
      <c r="S2508" s="1"/>
      <c r="T2508" s="1"/>
      <c r="U2508" s="1"/>
      <c r="V2508" s="1"/>
      <c r="W2508" s="1"/>
      <c r="X2508" s="1"/>
      <c r="Y2508" s="1"/>
      <c r="Z2508" s="1"/>
      <c r="AA2508" s="1"/>
      <c r="AB2508" s="1"/>
      <c r="AC2508" s="1"/>
      <c r="AD2508" s="1"/>
      <c r="AE2508" s="1"/>
      <c r="AF2508" s="1"/>
      <c r="AG2508" s="1"/>
      <c r="AH2508" s="1"/>
      <c r="AI2508" s="1"/>
      <c r="AJ2508" s="1"/>
      <c r="AK2508" s="1"/>
      <c r="AL2508" s="1"/>
      <c r="AM2508" s="1"/>
      <c r="AN2508" s="1"/>
      <c r="AO2508" s="1"/>
      <c r="AP2508" s="1"/>
      <c r="AQ2508" s="1"/>
      <c r="AR2508" s="1"/>
      <c r="AS2508" s="1"/>
      <c r="AT2508" s="1"/>
      <c r="AU2508" s="1"/>
      <c r="AV2508" s="1"/>
      <c r="AW2508" s="1"/>
      <c r="AX2508" s="1"/>
      <c r="AY2508" s="1"/>
      <c r="AZ2508" s="1"/>
      <c r="BA2508" s="1"/>
      <c r="BB2508" s="1"/>
      <c r="BC2508" s="1"/>
      <c r="BD2508" s="1"/>
      <c r="BE2508" s="1"/>
      <c r="BF2508" s="1"/>
      <c r="BG2508" s="1"/>
      <c r="BH2508" s="1"/>
      <c r="BI2508" s="1"/>
      <c r="BJ2508" s="1"/>
      <c r="BK2508" s="1"/>
      <c r="BL2508" s="1"/>
      <c r="BM2508" s="1"/>
      <c r="BN2508" s="1"/>
      <c r="BO2508" s="1"/>
      <c r="BP2508" s="1"/>
      <c r="BQ2508" s="1"/>
      <c r="BR2508" s="1"/>
      <c r="BS2508" s="1"/>
      <c r="BT2508" s="1"/>
      <c r="BU2508" s="1"/>
      <c r="BV2508" s="1"/>
      <c r="BW2508" s="1"/>
      <c r="BX2508" s="1"/>
      <c r="BY2508" s="1"/>
      <c r="BZ2508" s="1"/>
      <c r="CA2508" s="1"/>
      <c r="CB2508" s="1"/>
      <c r="CC2508" s="1"/>
      <c r="CD2508" s="1"/>
      <c r="CE2508" s="1"/>
      <c r="CF2508" s="1"/>
      <c r="CG2508" s="1"/>
      <c r="CH2508" s="1"/>
      <c r="CI2508" s="1"/>
      <c r="CJ2508" s="1"/>
      <c r="CK2508" s="1"/>
      <c r="CL2508" s="1"/>
      <c r="CM2508" s="1"/>
      <c r="CN2508" s="1"/>
      <c r="CO2508" s="1"/>
      <c r="CP2508" s="1"/>
      <c r="CQ2508" s="1"/>
      <c r="CR2508" s="1"/>
      <c r="CS2508" s="1"/>
      <c r="CT2508" s="1"/>
      <c r="CU2508" s="1"/>
      <c r="CV2508" s="1"/>
      <c r="CW2508" s="1"/>
      <c r="CX2508" s="1"/>
      <c r="CY2508" s="1"/>
      <c r="CZ2508" s="1"/>
      <c r="DA2508" s="1"/>
      <c r="DB2508" s="1"/>
      <c r="DC2508" s="1"/>
      <c r="DD2508" s="1"/>
      <c r="DE2508" s="1"/>
      <c r="DF2508" s="1"/>
      <c r="DG2508" s="1"/>
      <c r="DH2508" s="1"/>
      <c r="DI2508" s="1"/>
      <c r="DJ2508" s="1"/>
      <c r="DK2508" s="1"/>
      <c r="DL2508" s="1"/>
      <c r="DM2508" s="1"/>
      <c r="DN2508" s="1"/>
      <c r="DO2508" s="1"/>
      <c r="DP2508" s="1"/>
      <c r="DQ2508" s="1"/>
      <c r="DR2508" s="1"/>
      <c r="DS2508" s="1"/>
      <c r="DT2508" s="1"/>
      <c r="DU2508" s="1"/>
      <c r="DV2508" s="1"/>
      <c r="DW2508" s="1"/>
      <c r="DX2508" s="1"/>
      <c r="DY2508" s="1"/>
      <c r="DZ2508" s="1"/>
      <c r="EA2508" s="1"/>
      <c r="EB2508" s="1"/>
      <c r="EC2508" s="1"/>
      <c r="ED2508" s="1"/>
      <c r="EE2508" s="1"/>
      <c r="EF2508" s="1"/>
      <c r="EG2508" s="1"/>
      <c r="EH2508" s="1"/>
      <c r="EI2508" s="1"/>
      <c r="EJ2508" s="1"/>
      <c r="EK2508" s="1"/>
      <c r="EL2508" s="1"/>
      <c r="EM2508" s="1"/>
      <c r="EN2508" s="1"/>
      <c r="EO2508" s="1"/>
      <c r="EP2508" s="1"/>
      <c r="EQ2508" s="1"/>
      <c r="ER2508" s="1"/>
      <c r="ES2508" s="1"/>
      <c r="ET2508" s="1"/>
      <c r="EU2508" s="1"/>
      <c r="EV2508" s="1"/>
      <c r="EW2508" s="1"/>
      <c r="EX2508" s="1"/>
      <c r="EY2508" s="1"/>
      <c r="EZ2508" s="1"/>
      <c r="FA2508" s="1"/>
      <c r="FB2508" s="1"/>
      <c r="FC2508" s="1"/>
      <c r="FD2508" s="1"/>
      <c r="FE2508" s="1"/>
      <c r="FF2508" s="1"/>
      <c r="FG2508" s="1"/>
      <c r="FH2508" s="1"/>
      <c r="FI2508" s="1"/>
      <c r="FJ2508" s="1"/>
      <c r="FK2508" s="1"/>
      <c r="FL2508" s="1"/>
      <c r="FM2508" s="1"/>
      <c r="FN2508" s="1"/>
      <c r="FO2508" s="1"/>
      <c r="FP2508" s="1"/>
      <c r="FQ2508" s="1"/>
      <c r="FR2508" s="1"/>
      <c r="FS2508" s="1"/>
      <c r="FT2508" s="1"/>
      <c r="FU2508" s="1"/>
      <c r="FV2508" s="1"/>
      <c r="FW2508" s="1"/>
      <c r="FX2508" s="1"/>
      <c r="FY2508" s="1"/>
      <c r="FZ2508" s="1"/>
      <c r="GA2508" s="1"/>
      <c r="GB2508" s="1"/>
      <c r="GC2508" s="1"/>
      <c r="GD2508" s="1"/>
      <c r="GE2508" s="1"/>
      <c r="GF2508" s="1"/>
      <c r="GG2508" s="1"/>
      <c r="GH2508" s="1"/>
      <c r="GI2508" s="1"/>
      <c r="GJ2508" s="1"/>
      <c r="GK2508" s="1"/>
      <c r="GL2508" s="1"/>
      <c r="GM2508" s="1"/>
      <c r="GN2508" s="1"/>
      <c r="GO2508" s="1"/>
    </row>
    <row r="2509" spans="1:197" s="40" customFormat="1" x14ac:dyDescent="0.25">
      <c r="A2509" s="41"/>
      <c r="B2509" s="4"/>
      <c r="C2509" s="41"/>
      <c r="D2509" s="42"/>
      <c r="E2509" s="42"/>
      <c r="F2509" s="42"/>
      <c r="G2509" s="1"/>
      <c r="H2509" s="1"/>
      <c r="I2509" s="1"/>
      <c r="J2509" s="1"/>
      <c r="K2509" s="1"/>
      <c r="L2509" s="1"/>
      <c r="M2509" s="2"/>
      <c r="N2509" s="1"/>
      <c r="O2509" s="1"/>
      <c r="P2509" s="1"/>
      <c r="Q2509" s="1"/>
      <c r="R2509" s="1"/>
      <c r="S2509" s="1"/>
      <c r="T2509" s="1"/>
      <c r="U2509" s="1"/>
      <c r="V2509" s="1"/>
      <c r="W2509" s="1"/>
      <c r="X2509" s="1"/>
      <c r="Y2509" s="1"/>
      <c r="Z2509" s="1"/>
      <c r="AA2509" s="1"/>
      <c r="AB2509" s="1"/>
      <c r="AC2509" s="1"/>
      <c r="AD2509" s="1"/>
      <c r="AE2509" s="1"/>
      <c r="AF2509" s="1"/>
      <c r="AG2509" s="1"/>
      <c r="AH2509" s="1"/>
      <c r="AI2509" s="1"/>
      <c r="AJ2509" s="1"/>
      <c r="AK2509" s="1"/>
      <c r="AL2509" s="1"/>
      <c r="AM2509" s="1"/>
      <c r="AN2509" s="1"/>
      <c r="AO2509" s="1"/>
      <c r="AP2509" s="1"/>
      <c r="AQ2509" s="1"/>
      <c r="AR2509" s="1"/>
      <c r="AS2509" s="1"/>
      <c r="AT2509" s="1"/>
      <c r="AU2509" s="1"/>
      <c r="AV2509" s="1"/>
      <c r="AW2509" s="1"/>
      <c r="AX2509" s="1"/>
      <c r="AY2509" s="1"/>
      <c r="AZ2509" s="1"/>
      <c r="BA2509" s="1"/>
      <c r="BB2509" s="1"/>
      <c r="BC2509" s="1"/>
      <c r="BD2509" s="1"/>
      <c r="BE2509" s="1"/>
      <c r="BF2509" s="1"/>
      <c r="BG2509" s="1"/>
      <c r="BH2509" s="1"/>
      <c r="BI2509" s="1"/>
      <c r="BJ2509" s="1"/>
      <c r="BK2509" s="1"/>
      <c r="BL2509" s="1"/>
      <c r="BM2509" s="1"/>
      <c r="BN2509" s="1"/>
      <c r="BO2509" s="1"/>
      <c r="BP2509" s="1"/>
      <c r="BQ2509" s="1"/>
      <c r="BR2509" s="1"/>
      <c r="BS2509" s="1"/>
      <c r="BT2509" s="1"/>
      <c r="BU2509" s="1"/>
      <c r="BV2509" s="1"/>
      <c r="BW2509" s="1"/>
      <c r="BX2509" s="1"/>
      <c r="BY2509" s="1"/>
      <c r="BZ2509" s="1"/>
      <c r="CA2509" s="1"/>
      <c r="CB2509" s="1"/>
      <c r="CC2509" s="1"/>
      <c r="CD2509" s="1"/>
      <c r="CE2509" s="1"/>
      <c r="CF2509" s="1"/>
      <c r="CG2509" s="1"/>
      <c r="CH2509" s="1"/>
      <c r="CI2509" s="1"/>
      <c r="CJ2509" s="1"/>
      <c r="CK2509" s="1"/>
      <c r="CL2509" s="1"/>
      <c r="CM2509" s="1"/>
      <c r="CN2509" s="1"/>
      <c r="CO2509" s="1"/>
      <c r="CP2509" s="1"/>
      <c r="CQ2509" s="1"/>
      <c r="CR2509" s="1"/>
      <c r="CS2509" s="1"/>
      <c r="CT2509" s="1"/>
      <c r="CU2509" s="1"/>
      <c r="CV2509" s="1"/>
      <c r="CW2509" s="1"/>
      <c r="CX2509" s="1"/>
      <c r="CY2509" s="1"/>
      <c r="CZ2509" s="1"/>
      <c r="DA2509" s="1"/>
      <c r="DB2509" s="1"/>
      <c r="DC2509" s="1"/>
      <c r="DD2509" s="1"/>
      <c r="DE2509" s="1"/>
      <c r="DF2509" s="1"/>
      <c r="DG2509" s="1"/>
      <c r="DH2509" s="1"/>
      <c r="DI2509" s="1"/>
      <c r="DJ2509" s="1"/>
      <c r="DK2509" s="1"/>
      <c r="DL2509" s="1"/>
      <c r="DM2509" s="1"/>
      <c r="DN2509" s="1"/>
      <c r="DO2509" s="1"/>
      <c r="DP2509" s="1"/>
      <c r="DQ2509" s="1"/>
      <c r="DR2509" s="1"/>
      <c r="DS2509" s="1"/>
      <c r="DT2509" s="1"/>
      <c r="DU2509" s="1"/>
      <c r="DV2509" s="1"/>
      <c r="DW2509" s="1"/>
      <c r="DX2509" s="1"/>
      <c r="DY2509" s="1"/>
      <c r="DZ2509" s="1"/>
      <c r="EA2509" s="1"/>
      <c r="EB2509" s="1"/>
      <c r="EC2509" s="1"/>
      <c r="ED2509" s="1"/>
      <c r="EE2509" s="1"/>
      <c r="EF2509" s="1"/>
      <c r="EG2509" s="1"/>
      <c r="EH2509" s="1"/>
      <c r="EI2509" s="1"/>
      <c r="EJ2509" s="1"/>
      <c r="EK2509" s="1"/>
      <c r="EL2509" s="1"/>
      <c r="EM2509" s="1"/>
      <c r="EN2509" s="1"/>
      <c r="EO2509" s="1"/>
      <c r="EP2509" s="1"/>
      <c r="EQ2509" s="1"/>
      <c r="ER2509" s="1"/>
      <c r="ES2509" s="1"/>
      <c r="ET2509" s="1"/>
      <c r="EU2509" s="1"/>
      <c r="EV2509" s="1"/>
      <c r="EW2509" s="1"/>
      <c r="EX2509" s="1"/>
      <c r="EY2509" s="1"/>
      <c r="EZ2509" s="1"/>
      <c r="FA2509" s="1"/>
      <c r="FB2509" s="1"/>
      <c r="FC2509" s="1"/>
      <c r="FD2509" s="1"/>
      <c r="FE2509" s="1"/>
      <c r="FF2509" s="1"/>
      <c r="FG2509" s="1"/>
      <c r="FH2509" s="1"/>
      <c r="FI2509" s="1"/>
      <c r="FJ2509" s="1"/>
      <c r="FK2509" s="1"/>
      <c r="FL2509" s="1"/>
      <c r="FM2509" s="1"/>
      <c r="FN2509" s="1"/>
      <c r="FO2509" s="1"/>
      <c r="FP2509" s="1"/>
      <c r="FQ2509" s="1"/>
      <c r="FR2509" s="1"/>
      <c r="FS2509" s="1"/>
      <c r="FT2509" s="1"/>
      <c r="FU2509" s="1"/>
      <c r="FV2509" s="1"/>
      <c r="FW2509" s="1"/>
      <c r="FX2509" s="1"/>
      <c r="FY2509" s="1"/>
      <c r="FZ2509" s="1"/>
      <c r="GA2509" s="1"/>
      <c r="GB2509" s="1"/>
      <c r="GC2509" s="1"/>
      <c r="GD2509" s="1"/>
      <c r="GE2509" s="1"/>
      <c r="GF2509" s="1"/>
      <c r="GG2509" s="1"/>
      <c r="GH2509" s="1"/>
      <c r="GI2509" s="1"/>
      <c r="GJ2509" s="1"/>
      <c r="GK2509" s="1"/>
      <c r="GL2509" s="1"/>
      <c r="GM2509" s="1"/>
      <c r="GN2509" s="1"/>
      <c r="GO2509" s="1"/>
    </row>
    <row r="2510" spans="1:197" s="40" customFormat="1" x14ac:dyDescent="0.25">
      <c r="A2510" s="41"/>
      <c r="B2510" s="4"/>
      <c r="C2510" s="41"/>
      <c r="D2510" s="42"/>
      <c r="E2510" s="42"/>
      <c r="F2510" s="42"/>
      <c r="G2510" s="1"/>
      <c r="H2510" s="1"/>
      <c r="I2510" s="1"/>
      <c r="J2510" s="1"/>
      <c r="K2510" s="1"/>
      <c r="L2510" s="1"/>
      <c r="M2510" s="2"/>
      <c r="N2510" s="1"/>
      <c r="O2510" s="1"/>
      <c r="P2510" s="1"/>
      <c r="Q2510" s="1"/>
      <c r="R2510" s="1"/>
      <c r="S2510" s="1"/>
      <c r="T2510" s="1"/>
      <c r="U2510" s="1"/>
      <c r="V2510" s="1"/>
      <c r="W2510" s="1"/>
      <c r="X2510" s="1"/>
      <c r="Y2510" s="1"/>
      <c r="Z2510" s="1"/>
      <c r="AA2510" s="1"/>
      <c r="AB2510" s="1"/>
      <c r="AC2510" s="1"/>
      <c r="AD2510" s="1"/>
      <c r="AE2510" s="1"/>
      <c r="AF2510" s="1"/>
      <c r="AG2510" s="1"/>
      <c r="AH2510" s="1"/>
      <c r="AI2510" s="1"/>
      <c r="AJ2510" s="1"/>
      <c r="AK2510" s="1"/>
      <c r="AL2510" s="1"/>
      <c r="AM2510" s="1"/>
      <c r="AN2510" s="1"/>
      <c r="AO2510" s="1"/>
      <c r="AP2510" s="1"/>
      <c r="AQ2510" s="1"/>
      <c r="AR2510" s="1"/>
      <c r="AS2510" s="1"/>
      <c r="AT2510" s="1"/>
      <c r="AU2510" s="1"/>
      <c r="AV2510" s="1"/>
      <c r="AW2510" s="1"/>
      <c r="AX2510" s="1"/>
      <c r="AY2510" s="1"/>
      <c r="AZ2510" s="1"/>
      <c r="BA2510" s="1"/>
      <c r="BB2510" s="1"/>
      <c r="BC2510" s="1"/>
      <c r="BD2510" s="1"/>
      <c r="BE2510" s="1"/>
      <c r="BF2510" s="1"/>
      <c r="BG2510" s="1"/>
      <c r="BH2510" s="1"/>
      <c r="BI2510" s="1"/>
      <c r="BJ2510" s="1"/>
      <c r="BK2510" s="1"/>
      <c r="BL2510" s="1"/>
      <c r="BM2510" s="1"/>
      <c r="BN2510" s="1"/>
      <c r="BO2510" s="1"/>
      <c r="BP2510" s="1"/>
      <c r="BQ2510" s="1"/>
      <c r="BR2510" s="1"/>
      <c r="BS2510" s="1"/>
      <c r="BT2510" s="1"/>
      <c r="BU2510" s="1"/>
      <c r="BV2510" s="1"/>
      <c r="BW2510" s="1"/>
      <c r="BX2510" s="1"/>
      <c r="BY2510" s="1"/>
      <c r="BZ2510" s="1"/>
      <c r="CA2510" s="1"/>
      <c r="CB2510" s="1"/>
      <c r="CC2510" s="1"/>
      <c r="CD2510" s="1"/>
      <c r="CE2510" s="1"/>
      <c r="CF2510" s="1"/>
      <c r="CG2510" s="1"/>
      <c r="CH2510" s="1"/>
      <c r="CI2510" s="1"/>
      <c r="CJ2510" s="1"/>
      <c r="CK2510" s="1"/>
      <c r="CL2510" s="1"/>
      <c r="CM2510" s="1"/>
      <c r="CN2510" s="1"/>
      <c r="CO2510" s="1"/>
      <c r="CP2510" s="1"/>
      <c r="CQ2510" s="1"/>
      <c r="CR2510" s="1"/>
      <c r="CS2510" s="1"/>
      <c r="CT2510" s="1"/>
      <c r="CU2510" s="1"/>
      <c r="CV2510" s="1"/>
      <c r="CW2510" s="1"/>
      <c r="CX2510" s="1"/>
      <c r="CY2510" s="1"/>
      <c r="CZ2510" s="1"/>
      <c r="DA2510" s="1"/>
      <c r="DB2510" s="1"/>
      <c r="DC2510" s="1"/>
      <c r="DD2510" s="1"/>
      <c r="DE2510" s="1"/>
      <c r="DF2510" s="1"/>
      <c r="DG2510" s="1"/>
      <c r="DH2510" s="1"/>
      <c r="DI2510" s="1"/>
      <c r="DJ2510" s="1"/>
      <c r="DK2510" s="1"/>
      <c r="DL2510" s="1"/>
      <c r="DM2510" s="1"/>
      <c r="DN2510" s="1"/>
      <c r="DO2510" s="1"/>
      <c r="DP2510" s="1"/>
      <c r="DQ2510" s="1"/>
      <c r="DR2510" s="1"/>
      <c r="DS2510" s="1"/>
      <c r="DT2510" s="1"/>
      <c r="DU2510" s="1"/>
      <c r="DV2510" s="1"/>
      <c r="DW2510" s="1"/>
      <c r="DX2510" s="1"/>
      <c r="DY2510" s="1"/>
      <c r="DZ2510" s="1"/>
      <c r="EA2510" s="1"/>
      <c r="EB2510" s="1"/>
      <c r="EC2510" s="1"/>
      <c r="ED2510" s="1"/>
      <c r="EE2510" s="1"/>
      <c r="EF2510" s="1"/>
      <c r="EG2510" s="1"/>
      <c r="EH2510" s="1"/>
      <c r="EI2510" s="1"/>
      <c r="EJ2510" s="1"/>
      <c r="EK2510" s="1"/>
      <c r="EL2510" s="1"/>
      <c r="EM2510" s="1"/>
      <c r="EN2510" s="1"/>
      <c r="EO2510" s="1"/>
      <c r="EP2510" s="1"/>
      <c r="EQ2510" s="1"/>
      <c r="ER2510" s="1"/>
      <c r="ES2510" s="1"/>
      <c r="ET2510" s="1"/>
      <c r="EU2510" s="1"/>
      <c r="EV2510" s="1"/>
      <c r="EW2510" s="1"/>
      <c r="EX2510" s="1"/>
      <c r="EY2510" s="1"/>
      <c r="EZ2510" s="1"/>
      <c r="FA2510" s="1"/>
      <c r="FB2510" s="1"/>
      <c r="FC2510" s="1"/>
      <c r="FD2510" s="1"/>
      <c r="FE2510" s="1"/>
      <c r="FF2510" s="1"/>
      <c r="FG2510" s="1"/>
      <c r="FH2510" s="1"/>
      <c r="FI2510" s="1"/>
      <c r="FJ2510" s="1"/>
      <c r="FK2510" s="1"/>
      <c r="FL2510" s="1"/>
      <c r="FM2510" s="1"/>
      <c r="FN2510" s="1"/>
      <c r="FO2510" s="1"/>
      <c r="FP2510" s="1"/>
      <c r="FQ2510" s="1"/>
      <c r="FR2510" s="1"/>
      <c r="FS2510" s="1"/>
      <c r="FT2510" s="1"/>
      <c r="FU2510" s="1"/>
      <c r="FV2510" s="1"/>
      <c r="FW2510" s="1"/>
      <c r="FX2510" s="1"/>
      <c r="FY2510" s="1"/>
      <c r="FZ2510" s="1"/>
      <c r="GA2510" s="1"/>
      <c r="GB2510" s="1"/>
      <c r="GC2510" s="1"/>
      <c r="GD2510" s="1"/>
      <c r="GE2510" s="1"/>
      <c r="GF2510" s="1"/>
      <c r="GG2510" s="1"/>
      <c r="GH2510" s="1"/>
      <c r="GI2510" s="1"/>
      <c r="GJ2510" s="1"/>
      <c r="GK2510" s="1"/>
      <c r="GL2510" s="1"/>
      <c r="GM2510" s="1"/>
      <c r="GN2510" s="1"/>
      <c r="GO2510" s="1"/>
    </row>
    <row r="2511" spans="1:197" s="40" customFormat="1" x14ac:dyDescent="0.25">
      <c r="A2511" s="41"/>
      <c r="B2511" s="4"/>
      <c r="C2511" s="41"/>
      <c r="D2511" s="42"/>
      <c r="E2511" s="42"/>
      <c r="F2511" s="42"/>
      <c r="G2511" s="1"/>
      <c r="H2511" s="1"/>
      <c r="I2511" s="1"/>
      <c r="J2511" s="1"/>
      <c r="K2511" s="1"/>
      <c r="L2511" s="1"/>
      <c r="M2511" s="2"/>
      <c r="N2511" s="1"/>
      <c r="O2511" s="1"/>
      <c r="P2511" s="1"/>
      <c r="Q2511" s="1"/>
      <c r="R2511" s="1"/>
      <c r="S2511" s="1"/>
      <c r="T2511" s="1"/>
      <c r="U2511" s="1"/>
      <c r="V2511" s="1"/>
      <c r="W2511" s="1"/>
      <c r="X2511" s="1"/>
      <c r="Y2511" s="1"/>
      <c r="Z2511" s="1"/>
      <c r="AA2511" s="1"/>
      <c r="AB2511" s="1"/>
      <c r="AC2511" s="1"/>
      <c r="AD2511" s="1"/>
      <c r="AE2511" s="1"/>
      <c r="AF2511" s="1"/>
      <c r="AG2511" s="1"/>
      <c r="AH2511" s="1"/>
      <c r="AI2511" s="1"/>
      <c r="AJ2511" s="1"/>
      <c r="AK2511" s="1"/>
      <c r="AL2511" s="1"/>
      <c r="AM2511" s="1"/>
      <c r="AN2511" s="1"/>
      <c r="AO2511" s="1"/>
      <c r="AP2511" s="1"/>
      <c r="AQ2511" s="1"/>
      <c r="AR2511" s="1"/>
      <c r="AS2511" s="1"/>
      <c r="AT2511" s="1"/>
      <c r="AU2511" s="1"/>
      <c r="AV2511" s="1"/>
      <c r="AW2511" s="1"/>
      <c r="AX2511" s="1"/>
      <c r="AY2511" s="1"/>
      <c r="AZ2511" s="1"/>
      <c r="BA2511" s="1"/>
      <c r="BB2511" s="1"/>
      <c r="BC2511" s="1"/>
      <c r="BD2511" s="1"/>
      <c r="BE2511" s="1"/>
      <c r="BF2511" s="1"/>
      <c r="BG2511" s="1"/>
      <c r="BH2511" s="1"/>
      <c r="BI2511" s="1"/>
      <c r="BJ2511" s="1"/>
      <c r="BK2511" s="1"/>
      <c r="BL2511" s="1"/>
      <c r="BM2511" s="1"/>
      <c r="BN2511" s="1"/>
      <c r="BO2511" s="1"/>
      <c r="BP2511" s="1"/>
      <c r="BQ2511" s="1"/>
      <c r="BR2511" s="1"/>
      <c r="BS2511" s="1"/>
      <c r="BT2511" s="1"/>
      <c r="BU2511" s="1"/>
      <c r="BV2511" s="1"/>
      <c r="BW2511" s="1"/>
      <c r="BX2511" s="1"/>
      <c r="BY2511" s="1"/>
      <c r="BZ2511" s="1"/>
      <c r="CA2511" s="1"/>
      <c r="CB2511" s="1"/>
      <c r="CC2511" s="1"/>
      <c r="CD2511" s="1"/>
      <c r="CE2511" s="1"/>
      <c r="CF2511" s="1"/>
      <c r="CG2511" s="1"/>
      <c r="CH2511" s="1"/>
      <c r="CI2511" s="1"/>
      <c r="CJ2511" s="1"/>
      <c r="CK2511" s="1"/>
      <c r="CL2511" s="1"/>
      <c r="CM2511" s="1"/>
      <c r="CN2511" s="1"/>
      <c r="CO2511" s="1"/>
      <c r="CP2511" s="1"/>
      <c r="CQ2511" s="1"/>
      <c r="CR2511" s="1"/>
      <c r="CS2511" s="1"/>
      <c r="CT2511" s="1"/>
      <c r="CU2511" s="1"/>
      <c r="CV2511" s="1"/>
      <c r="CW2511" s="1"/>
      <c r="CX2511" s="1"/>
      <c r="CY2511" s="1"/>
      <c r="CZ2511" s="1"/>
      <c r="DA2511" s="1"/>
      <c r="DB2511" s="1"/>
      <c r="DC2511" s="1"/>
      <c r="DD2511" s="1"/>
      <c r="DE2511" s="1"/>
      <c r="DF2511" s="1"/>
      <c r="DG2511" s="1"/>
      <c r="DH2511" s="1"/>
      <c r="DI2511" s="1"/>
      <c r="DJ2511" s="1"/>
      <c r="DK2511" s="1"/>
      <c r="DL2511" s="1"/>
      <c r="DM2511" s="1"/>
      <c r="DN2511" s="1"/>
      <c r="DO2511" s="1"/>
      <c r="DP2511" s="1"/>
      <c r="DQ2511" s="1"/>
      <c r="DR2511" s="1"/>
      <c r="DS2511" s="1"/>
      <c r="DT2511" s="1"/>
      <c r="DU2511" s="1"/>
      <c r="DV2511" s="1"/>
      <c r="DW2511" s="1"/>
      <c r="DX2511" s="1"/>
      <c r="DY2511" s="1"/>
      <c r="DZ2511" s="1"/>
      <c r="EA2511" s="1"/>
      <c r="EB2511" s="1"/>
      <c r="EC2511" s="1"/>
      <c r="ED2511" s="1"/>
      <c r="EE2511" s="1"/>
      <c r="EF2511" s="1"/>
      <c r="EG2511" s="1"/>
      <c r="EH2511" s="1"/>
      <c r="EI2511" s="1"/>
      <c r="EJ2511" s="1"/>
      <c r="EK2511" s="1"/>
      <c r="EL2511" s="1"/>
      <c r="EM2511" s="1"/>
      <c r="EN2511" s="1"/>
      <c r="EO2511" s="1"/>
      <c r="EP2511" s="1"/>
      <c r="EQ2511" s="1"/>
      <c r="ER2511" s="1"/>
      <c r="ES2511" s="1"/>
      <c r="ET2511" s="1"/>
      <c r="EU2511" s="1"/>
      <c r="EV2511" s="1"/>
      <c r="EW2511" s="1"/>
      <c r="EX2511" s="1"/>
      <c r="EY2511" s="1"/>
      <c r="EZ2511" s="1"/>
      <c r="FA2511" s="1"/>
      <c r="FB2511" s="1"/>
      <c r="FC2511" s="1"/>
      <c r="FD2511" s="1"/>
      <c r="FE2511" s="1"/>
      <c r="FF2511" s="1"/>
      <c r="FG2511" s="1"/>
      <c r="FH2511" s="1"/>
      <c r="FI2511" s="1"/>
      <c r="FJ2511" s="1"/>
      <c r="FK2511" s="1"/>
      <c r="FL2511" s="1"/>
      <c r="FM2511" s="1"/>
      <c r="FN2511" s="1"/>
      <c r="FO2511" s="1"/>
      <c r="FP2511" s="1"/>
      <c r="FQ2511" s="1"/>
      <c r="FR2511" s="1"/>
      <c r="FS2511" s="1"/>
      <c r="FT2511" s="1"/>
      <c r="FU2511" s="1"/>
      <c r="FV2511" s="1"/>
      <c r="FW2511" s="1"/>
      <c r="FX2511" s="1"/>
      <c r="FY2511" s="1"/>
      <c r="FZ2511" s="1"/>
      <c r="GA2511" s="1"/>
      <c r="GB2511" s="1"/>
      <c r="GC2511" s="1"/>
      <c r="GD2511" s="1"/>
      <c r="GE2511" s="1"/>
      <c r="GF2511" s="1"/>
      <c r="GG2511" s="1"/>
      <c r="GH2511" s="1"/>
      <c r="GI2511" s="1"/>
      <c r="GJ2511" s="1"/>
      <c r="GK2511" s="1"/>
      <c r="GL2511" s="1"/>
      <c r="GM2511" s="1"/>
      <c r="GN2511" s="1"/>
      <c r="GO2511" s="1"/>
    </row>
    <row r="2512" spans="1:197" s="40" customFormat="1" x14ac:dyDescent="0.25">
      <c r="A2512" s="41"/>
      <c r="B2512" s="4"/>
      <c r="C2512" s="41"/>
      <c r="D2512" s="42"/>
      <c r="E2512" s="42"/>
      <c r="F2512" s="42"/>
      <c r="G2512" s="1"/>
      <c r="H2512" s="1"/>
      <c r="I2512" s="1"/>
      <c r="J2512" s="1"/>
      <c r="K2512" s="1"/>
      <c r="L2512" s="1"/>
      <c r="M2512" s="2"/>
      <c r="N2512" s="1"/>
      <c r="O2512" s="1"/>
      <c r="P2512" s="1"/>
      <c r="Q2512" s="1"/>
      <c r="R2512" s="1"/>
      <c r="S2512" s="1"/>
      <c r="T2512" s="1"/>
      <c r="U2512" s="1"/>
      <c r="V2512" s="1"/>
      <c r="W2512" s="1"/>
      <c r="X2512" s="1"/>
      <c r="Y2512" s="1"/>
      <c r="Z2512" s="1"/>
      <c r="AA2512" s="1"/>
      <c r="AB2512" s="1"/>
      <c r="AC2512" s="1"/>
      <c r="AD2512" s="1"/>
      <c r="AE2512" s="1"/>
      <c r="AF2512" s="1"/>
      <c r="AG2512" s="1"/>
      <c r="AH2512" s="1"/>
      <c r="AI2512" s="1"/>
      <c r="AJ2512" s="1"/>
      <c r="AK2512" s="1"/>
      <c r="AL2512" s="1"/>
      <c r="AM2512" s="1"/>
      <c r="AN2512" s="1"/>
      <c r="AO2512" s="1"/>
      <c r="AP2512" s="1"/>
      <c r="AQ2512" s="1"/>
      <c r="AR2512" s="1"/>
      <c r="AS2512" s="1"/>
      <c r="AT2512" s="1"/>
      <c r="AU2512" s="1"/>
      <c r="AV2512" s="1"/>
      <c r="AW2512" s="1"/>
      <c r="AX2512" s="1"/>
      <c r="AY2512" s="1"/>
      <c r="AZ2512" s="1"/>
      <c r="BA2512" s="1"/>
      <c r="BB2512" s="1"/>
      <c r="BC2512" s="1"/>
      <c r="BD2512" s="1"/>
      <c r="BE2512" s="1"/>
      <c r="BF2512" s="1"/>
      <c r="BG2512" s="1"/>
      <c r="BH2512" s="1"/>
      <c r="BI2512" s="1"/>
      <c r="BJ2512" s="1"/>
      <c r="BK2512" s="1"/>
      <c r="BL2512" s="1"/>
      <c r="BM2512" s="1"/>
      <c r="BN2512" s="1"/>
      <c r="BO2512" s="1"/>
      <c r="BP2512" s="1"/>
      <c r="BQ2512" s="1"/>
      <c r="BR2512" s="1"/>
      <c r="BS2512" s="1"/>
      <c r="BT2512" s="1"/>
      <c r="BU2512" s="1"/>
      <c r="BV2512" s="1"/>
      <c r="BW2512" s="1"/>
      <c r="BX2512" s="1"/>
      <c r="BY2512" s="1"/>
      <c r="BZ2512" s="1"/>
      <c r="CA2512" s="1"/>
      <c r="CB2512" s="1"/>
      <c r="CC2512" s="1"/>
      <c r="CD2512" s="1"/>
      <c r="CE2512" s="1"/>
      <c r="CF2512" s="1"/>
      <c r="CG2512" s="1"/>
      <c r="CH2512" s="1"/>
      <c r="CI2512" s="1"/>
      <c r="CJ2512" s="1"/>
      <c r="CK2512" s="1"/>
      <c r="CL2512" s="1"/>
      <c r="CM2512" s="1"/>
      <c r="CN2512" s="1"/>
      <c r="CO2512" s="1"/>
      <c r="CP2512" s="1"/>
      <c r="CQ2512" s="1"/>
      <c r="CR2512" s="1"/>
      <c r="CS2512" s="1"/>
      <c r="CT2512" s="1"/>
      <c r="CU2512" s="1"/>
      <c r="CV2512" s="1"/>
      <c r="CW2512" s="1"/>
      <c r="CX2512" s="1"/>
      <c r="CY2512" s="1"/>
      <c r="CZ2512" s="1"/>
      <c r="DA2512" s="1"/>
      <c r="DB2512" s="1"/>
      <c r="DC2512" s="1"/>
      <c r="DD2512" s="1"/>
      <c r="DE2512" s="1"/>
      <c r="DF2512" s="1"/>
      <c r="DG2512" s="1"/>
      <c r="DH2512" s="1"/>
      <c r="DI2512" s="1"/>
      <c r="DJ2512" s="1"/>
      <c r="DK2512" s="1"/>
      <c r="DL2512" s="1"/>
      <c r="DM2512" s="1"/>
      <c r="DN2512" s="1"/>
      <c r="DO2512" s="1"/>
      <c r="DP2512" s="1"/>
      <c r="DQ2512" s="1"/>
      <c r="DR2512" s="1"/>
      <c r="DS2512" s="1"/>
      <c r="DT2512" s="1"/>
      <c r="DU2512" s="1"/>
      <c r="DV2512" s="1"/>
      <c r="DW2512" s="1"/>
      <c r="DX2512" s="1"/>
      <c r="DY2512" s="1"/>
      <c r="DZ2512" s="1"/>
      <c r="EA2512" s="1"/>
      <c r="EB2512" s="1"/>
      <c r="EC2512" s="1"/>
      <c r="ED2512" s="1"/>
      <c r="EE2512" s="1"/>
      <c r="EF2512" s="1"/>
      <c r="EG2512" s="1"/>
      <c r="EH2512" s="1"/>
      <c r="EI2512" s="1"/>
      <c r="EJ2512" s="1"/>
      <c r="EK2512" s="1"/>
      <c r="EL2512" s="1"/>
      <c r="EM2512" s="1"/>
      <c r="EN2512" s="1"/>
      <c r="EO2512" s="1"/>
      <c r="EP2512" s="1"/>
      <c r="EQ2512" s="1"/>
      <c r="ER2512" s="1"/>
      <c r="ES2512" s="1"/>
      <c r="ET2512" s="1"/>
      <c r="EU2512" s="1"/>
      <c r="EV2512" s="1"/>
      <c r="EW2512" s="1"/>
      <c r="EX2512" s="1"/>
      <c r="EY2512" s="1"/>
      <c r="EZ2512" s="1"/>
      <c r="FA2512" s="1"/>
      <c r="FB2512" s="1"/>
      <c r="FC2512" s="1"/>
      <c r="FD2512" s="1"/>
      <c r="FE2512" s="1"/>
      <c r="FF2512" s="1"/>
      <c r="FG2512" s="1"/>
      <c r="FH2512" s="1"/>
      <c r="FI2512" s="1"/>
      <c r="FJ2512" s="1"/>
      <c r="FK2512" s="1"/>
      <c r="FL2512" s="1"/>
      <c r="FM2512" s="1"/>
      <c r="FN2512" s="1"/>
      <c r="FO2512" s="1"/>
      <c r="FP2512" s="1"/>
      <c r="FQ2512" s="1"/>
      <c r="FR2512" s="1"/>
      <c r="FS2512" s="1"/>
      <c r="FT2512" s="1"/>
      <c r="FU2512" s="1"/>
      <c r="FV2512" s="1"/>
      <c r="FW2512" s="1"/>
      <c r="FX2512" s="1"/>
      <c r="FY2512" s="1"/>
      <c r="FZ2512" s="1"/>
      <c r="GA2512" s="1"/>
      <c r="GB2512" s="1"/>
      <c r="GC2512" s="1"/>
      <c r="GD2512" s="1"/>
      <c r="GE2512" s="1"/>
      <c r="GF2512" s="1"/>
      <c r="GG2512" s="1"/>
      <c r="GH2512" s="1"/>
      <c r="GI2512" s="1"/>
      <c r="GJ2512" s="1"/>
      <c r="GK2512" s="1"/>
      <c r="GL2512" s="1"/>
      <c r="GM2512" s="1"/>
      <c r="GN2512" s="1"/>
      <c r="GO2512" s="1"/>
    </row>
    <row r="2513" spans="1:197" s="40" customFormat="1" x14ac:dyDescent="0.25">
      <c r="A2513" s="41"/>
      <c r="B2513" s="4"/>
      <c r="C2513" s="41"/>
      <c r="D2513" s="42"/>
      <c r="E2513" s="42"/>
      <c r="F2513" s="42"/>
      <c r="G2513" s="1"/>
      <c r="H2513" s="1"/>
      <c r="I2513" s="1"/>
      <c r="J2513" s="1"/>
      <c r="K2513" s="1"/>
      <c r="L2513" s="1"/>
      <c r="M2513" s="2"/>
      <c r="N2513" s="1"/>
      <c r="O2513" s="1"/>
      <c r="P2513" s="1"/>
      <c r="Q2513" s="1"/>
      <c r="R2513" s="1"/>
      <c r="S2513" s="1"/>
      <c r="T2513" s="1"/>
      <c r="U2513" s="1"/>
      <c r="V2513" s="1"/>
      <c r="W2513" s="1"/>
      <c r="X2513" s="1"/>
      <c r="Y2513" s="1"/>
      <c r="Z2513" s="1"/>
      <c r="AA2513" s="1"/>
      <c r="AB2513" s="1"/>
      <c r="AC2513" s="1"/>
      <c r="AD2513" s="1"/>
      <c r="AE2513" s="1"/>
      <c r="AF2513" s="1"/>
      <c r="AG2513" s="1"/>
      <c r="AH2513" s="1"/>
      <c r="AI2513" s="1"/>
      <c r="AJ2513" s="1"/>
      <c r="AK2513" s="1"/>
      <c r="AL2513" s="1"/>
      <c r="AM2513" s="1"/>
      <c r="AN2513" s="1"/>
      <c r="AO2513" s="1"/>
      <c r="AP2513" s="1"/>
      <c r="AQ2513" s="1"/>
      <c r="AR2513" s="1"/>
      <c r="AS2513" s="1"/>
      <c r="AT2513" s="1"/>
      <c r="AU2513" s="1"/>
      <c r="AV2513" s="1"/>
      <c r="AW2513" s="1"/>
      <c r="AX2513" s="1"/>
      <c r="AY2513" s="1"/>
      <c r="AZ2513" s="1"/>
      <c r="BA2513" s="1"/>
      <c r="BB2513" s="1"/>
      <c r="BC2513" s="1"/>
      <c r="BD2513" s="1"/>
      <c r="BE2513" s="1"/>
      <c r="BF2513" s="1"/>
      <c r="BG2513" s="1"/>
      <c r="BH2513" s="1"/>
      <c r="BI2513" s="1"/>
      <c r="BJ2513" s="1"/>
      <c r="BK2513" s="1"/>
      <c r="BL2513" s="1"/>
      <c r="BM2513" s="1"/>
      <c r="BN2513" s="1"/>
      <c r="BO2513" s="1"/>
      <c r="BP2513" s="1"/>
      <c r="BQ2513" s="1"/>
      <c r="BR2513" s="1"/>
      <c r="BS2513" s="1"/>
      <c r="BT2513" s="1"/>
      <c r="BU2513" s="1"/>
      <c r="BV2513" s="1"/>
      <c r="BW2513" s="1"/>
      <c r="BX2513" s="1"/>
      <c r="BY2513" s="1"/>
      <c r="BZ2513" s="1"/>
      <c r="CA2513" s="1"/>
      <c r="CB2513" s="1"/>
      <c r="CC2513" s="1"/>
      <c r="CD2513" s="1"/>
      <c r="CE2513" s="1"/>
      <c r="CF2513" s="1"/>
      <c r="CG2513" s="1"/>
      <c r="CH2513" s="1"/>
      <c r="CI2513" s="1"/>
      <c r="CJ2513" s="1"/>
      <c r="CK2513" s="1"/>
      <c r="CL2513" s="1"/>
      <c r="CM2513" s="1"/>
      <c r="CN2513" s="1"/>
      <c r="CO2513" s="1"/>
      <c r="CP2513" s="1"/>
      <c r="CQ2513" s="1"/>
      <c r="CR2513" s="1"/>
      <c r="CS2513" s="1"/>
      <c r="CT2513" s="1"/>
      <c r="CU2513" s="1"/>
      <c r="CV2513" s="1"/>
      <c r="CW2513" s="1"/>
      <c r="CX2513" s="1"/>
      <c r="CY2513" s="1"/>
      <c r="CZ2513" s="1"/>
      <c r="DA2513" s="1"/>
      <c r="DB2513" s="1"/>
      <c r="DC2513" s="1"/>
      <c r="DD2513" s="1"/>
      <c r="DE2513" s="1"/>
      <c r="DF2513" s="1"/>
      <c r="DG2513" s="1"/>
      <c r="DH2513" s="1"/>
      <c r="DI2513" s="1"/>
      <c r="DJ2513" s="1"/>
      <c r="DK2513" s="1"/>
      <c r="DL2513" s="1"/>
      <c r="DM2513" s="1"/>
      <c r="DN2513" s="1"/>
      <c r="DO2513" s="1"/>
      <c r="DP2513" s="1"/>
      <c r="DQ2513" s="1"/>
      <c r="DR2513" s="1"/>
      <c r="DS2513" s="1"/>
      <c r="DT2513" s="1"/>
      <c r="DU2513" s="1"/>
      <c r="DV2513" s="1"/>
      <c r="DW2513" s="1"/>
      <c r="DX2513" s="1"/>
      <c r="DY2513" s="1"/>
      <c r="DZ2513" s="1"/>
      <c r="EA2513" s="1"/>
      <c r="EB2513" s="1"/>
      <c r="EC2513" s="1"/>
      <c r="ED2513" s="1"/>
      <c r="EE2513" s="1"/>
      <c r="EF2513" s="1"/>
      <c r="EG2513" s="1"/>
      <c r="EH2513" s="1"/>
      <c r="EI2513" s="1"/>
      <c r="EJ2513" s="1"/>
      <c r="EK2513" s="1"/>
      <c r="EL2513" s="1"/>
      <c r="EM2513" s="1"/>
      <c r="EN2513" s="1"/>
      <c r="EO2513" s="1"/>
      <c r="EP2513" s="1"/>
      <c r="EQ2513" s="1"/>
      <c r="ER2513" s="1"/>
      <c r="ES2513" s="1"/>
      <c r="ET2513" s="1"/>
      <c r="EU2513" s="1"/>
      <c r="EV2513" s="1"/>
      <c r="EW2513" s="1"/>
      <c r="EX2513" s="1"/>
      <c r="EY2513" s="1"/>
      <c r="EZ2513" s="1"/>
      <c r="FA2513" s="1"/>
      <c r="FB2513" s="1"/>
      <c r="FC2513" s="1"/>
      <c r="FD2513" s="1"/>
      <c r="FE2513" s="1"/>
      <c r="FF2513" s="1"/>
      <c r="FG2513" s="1"/>
      <c r="FH2513" s="1"/>
      <c r="FI2513" s="1"/>
      <c r="FJ2513" s="1"/>
      <c r="FK2513" s="1"/>
      <c r="FL2513" s="1"/>
      <c r="FM2513" s="1"/>
      <c r="FN2513" s="1"/>
      <c r="FO2513" s="1"/>
      <c r="FP2513" s="1"/>
      <c r="FQ2513" s="1"/>
      <c r="FR2513" s="1"/>
      <c r="FS2513" s="1"/>
      <c r="FT2513" s="1"/>
      <c r="FU2513" s="1"/>
      <c r="FV2513" s="1"/>
      <c r="FW2513" s="1"/>
      <c r="FX2513" s="1"/>
      <c r="FY2513" s="1"/>
      <c r="FZ2513" s="1"/>
      <c r="GA2513" s="1"/>
      <c r="GB2513" s="1"/>
      <c r="GC2513" s="1"/>
      <c r="GD2513" s="1"/>
      <c r="GE2513" s="1"/>
      <c r="GF2513" s="1"/>
      <c r="GG2513" s="1"/>
      <c r="GH2513" s="1"/>
      <c r="GI2513" s="1"/>
      <c r="GJ2513" s="1"/>
      <c r="GK2513" s="1"/>
      <c r="GL2513" s="1"/>
      <c r="GM2513" s="1"/>
      <c r="GN2513" s="1"/>
      <c r="GO2513" s="1"/>
    </row>
    <row r="2514" spans="1:197" s="40" customFormat="1" x14ac:dyDescent="0.25">
      <c r="A2514" s="41"/>
      <c r="B2514" s="4"/>
      <c r="C2514" s="41"/>
      <c r="D2514" s="42"/>
      <c r="E2514" s="42"/>
      <c r="F2514" s="42"/>
      <c r="G2514" s="1"/>
      <c r="H2514" s="1"/>
      <c r="I2514" s="1"/>
      <c r="J2514" s="1"/>
      <c r="K2514" s="1"/>
      <c r="L2514" s="1"/>
      <c r="M2514" s="2"/>
      <c r="N2514" s="1"/>
      <c r="O2514" s="1"/>
      <c r="P2514" s="1"/>
      <c r="Q2514" s="1"/>
      <c r="R2514" s="1"/>
      <c r="S2514" s="1"/>
      <c r="T2514" s="1"/>
      <c r="U2514" s="1"/>
      <c r="V2514" s="1"/>
      <c r="W2514" s="1"/>
      <c r="X2514" s="1"/>
      <c r="Y2514" s="1"/>
      <c r="Z2514" s="1"/>
      <c r="AA2514" s="1"/>
      <c r="AB2514" s="1"/>
      <c r="AC2514" s="1"/>
      <c r="AD2514" s="1"/>
      <c r="AE2514" s="1"/>
      <c r="AF2514" s="1"/>
      <c r="AG2514" s="1"/>
      <c r="AH2514" s="1"/>
      <c r="AI2514" s="1"/>
      <c r="AJ2514" s="1"/>
      <c r="AK2514" s="1"/>
      <c r="AL2514" s="1"/>
      <c r="AM2514" s="1"/>
      <c r="AN2514" s="1"/>
      <c r="AO2514" s="1"/>
      <c r="AP2514" s="1"/>
      <c r="AQ2514" s="1"/>
      <c r="AR2514" s="1"/>
      <c r="AS2514" s="1"/>
      <c r="AT2514" s="1"/>
      <c r="AU2514" s="1"/>
      <c r="AV2514" s="1"/>
      <c r="AW2514" s="1"/>
      <c r="AX2514" s="1"/>
      <c r="AY2514" s="1"/>
      <c r="AZ2514" s="1"/>
      <c r="BA2514" s="1"/>
      <c r="BB2514" s="1"/>
      <c r="BC2514" s="1"/>
      <c r="BD2514" s="1"/>
      <c r="BE2514" s="1"/>
      <c r="BF2514" s="1"/>
      <c r="BG2514" s="1"/>
      <c r="BH2514" s="1"/>
      <c r="BI2514" s="1"/>
      <c r="BJ2514" s="1"/>
      <c r="BK2514" s="1"/>
      <c r="BL2514" s="1"/>
      <c r="BM2514" s="1"/>
      <c r="BN2514" s="1"/>
      <c r="BO2514" s="1"/>
      <c r="BP2514" s="1"/>
      <c r="BQ2514" s="1"/>
      <c r="BR2514" s="1"/>
      <c r="BS2514" s="1"/>
      <c r="BT2514" s="1"/>
      <c r="BU2514" s="1"/>
      <c r="BV2514" s="1"/>
      <c r="BW2514" s="1"/>
      <c r="BX2514" s="1"/>
      <c r="BY2514" s="1"/>
      <c r="BZ2514" s="1"/>
      <c r="CA2514" s="1"/>
      <c r="CB2514" s="1"/>
      <c r="CC2514" s="1"/>
      <c r="CD2514" s="1"/>
      <c r="CE2514" s="1"/>
      <c r="CF2514" s="1"/>
      <c r="CG2514" s="1"/>
      <c r="CH2514" s="1"/>
      <c r="CI2514" s="1"/>
      <c r="CJ2514" s="1"/>
      <c r="CK2514" s="1"/>
      <c r="CL2514" s="1"/>
      <c r="CM2514" s="1"/>
      <c r="CN2514" s="1"/>
      <c r="CO2514" s="1"/>
      <c r="CP2514" s="1"/>
      <c r="CQ2514" s="1"/>
      <c r="CR2514" s="1"/>
      <c r="CS2514" s="1"/>
      <c r="CT2514" s="1"/>
      <c r="CU2514" s="1"/>
      <c r="CV2514" s="1"/>
      <c r="CW2514" s="1"/>
      <c r="CX2514" s="1"/>
      <c r="CY2514" s="1"/>
      <c r="CZ2514" s="1"/>
      <c r="DA2514" s="1"/>
      <c r="DB2514" s="1"/>
      <c r="DC2514" s="1"/>
      <c r="DD2514" s="1"/>
      <c r="DE2514" s="1"/>
      <c r="DF2514" s="1"/>
      <c r="DG2514" s="1"/>
      <c r="DH2514" s="1"/>
      <c r="DI2514" s="1"/>
      <c r="DJ2514" s="1"/>
      <c r="DK2514" s="1"/>
      <c r="DL2514" s="1"/>
      <c r="DM2514" s="1"/>
      <c r="DN2514" s="1"/>
      <c r="DO2514" s="1"/>
      <c r="DP2514" s="1"/>
      <c r="DQ2514" s="1"/>
      <c r="DR2514" s="1"/>
      <c r="DS2514" s="1"/>
      <c r="DT2514" s="1"/>
      <c r="DU2514" s="1"/>
      <c r="DV2514" s="1"/>
      <c r="DW2514" s="1"/>
      <c r="DX2514" s="1"/>
      <c r="DY2514" s="1"/>
      <c r="DZ2514" s="1"/>
      <c r="EA2514" s="1"/>
      <c r="EB2514" s="1"/>
      <c r="EC2514" s="1"/>
      <c r="ED2514" s="1"/>
      <c r="EE2514" s="1"/>
      <c r="EF2514" s="1"/>
      <c r="EG2514" s="1"/>
      <c r="EH2514" s="1"/>
      <c r="EI2514" s="1"/>
      <c r="EJ2514" s="1"/>
      <c r="EK2514" s="1"/>
      <c r="EL2514" s="1"/>
      <c r="EM2514" s="1"/>
      <c r="EN2514" s="1"/>
      <c r="EO2514" s="1"/>
      <c r="EP2514" s="1"/>
      <c r="EQ2514" s="1"/>
      <c r="ER2514" s="1"/>
      <c r="ES2514" s="1"/>
      <c r="ET2514" s="1"/>
      <c r="EU2514" s="1"/>
      <c r="EV2514" s="1"/>
      <c r="EW2514" s="1"/>
      <c r="EX2514" s="1"/>
      <c r="EY2514" s="1"/>
      <c r="EZ2514" s="1"/>
      <c r="FA2514" s="1"/>
      <c r="FB2514" s="1"/>
      <c r="FC2514" s="1"/>
      <c r="FD2514" s="1"/>
      <c r="FE2514" s="1"/>
      <c r="FF2514" s="1"/>
      <c r="FG2514" s="1"/>
      <c r="FH2514" s="1"/>
      <c r="FI2514" s="1"/>
      <c r="FJ2514" s="1"/>
      <c r="FK2514" s="1"/>
      <c r="FL2514" s="1"/>
      <c r="FM2514" s="1"/>
      <c r="FN2514" s="1"/>
      <c r="FO2514" s="1"/>
      <c r="FP2514" s="1"/>
      <c r="FQ2514" s="1"/>
      <c r="FR2514" s="1"/>
      <c r="FS2514" s="1"/>
      <c r="FT2514" s="1"/>
      <c r="FU2514" s="1"/>
      <c r="FV2514" s="1"/>
      <c r="FW2514" s="1"/>
      <c r="FX2514" s="1"/>
      <c r="FY2514" s="1"/>
      <c r="FZ2514" s="1"/>
      <c r="GA2514" s="1"/>
      <c r="GB2514" s="1"/>
      <c r="GC2514" s="1"/>
      <c r="GD2514" s="1"/>
      <c r="GE2514" s="1"/>
      <c r="GF2514" s="1"/>
      <c r="GG2514" s="1"/>
      <c r="GH2514" s="1"/>
      <c r="GI2514" s="1"/>
      <c r="GJ2514" s="1"/>
      <c r="GK2514" s="1"/>
      <c r="GL2514" s="1"/>
      <c r="GM2514" s="1"/>
      <c r="GN2514" s="1"/>
      <c r="GO2514" s="1"/>
    </row>
    <row r="2515" spans="1:197" s="40" customFormat="1" x14ac:dyDescent="0.25">
      <c r="A2515" s="41"/>
      <c r="B2515" s="4"/>
      <c r="C2515" s="41"/>
      <c r="D2515" s="42"/>
      <c r="E2515" s="42"/>
      <c r="F2515" s="42"/>
      <c r="G2515" s="1"/>
      <c r="H2515" s="1"/>
      <c r="I2515" s="1"/>
      <c r="J2515" s="1"/>
      <c r="K2515" s="1"/>
      <c r="L2515" s="1"/>
      <c r="M2515" s="2"/>
      <c r="N2515" s="1"/>
      <c r="O2515" s="1"/>
      <c r="P2515" s="1"/>
      <c r="Q2515" s="1"/>
      <c r="R2515" s="1"/>
      <c r="S2515" s="1"/>
      <c r="T2515" s="1"/>
      <c r="U2515" s="1"/>
      <c r="V2515" s="1"/>
      <c r="W2515" s="1"/>
      <c r="X2515" s="1"/>
      <c r="Y2515" s="1"/>
      <c r="Z2515" s="1"/>
      <c r="AA2515" s="1"/>
      <c r="AB2515" s="1"/>
      <c r="AC2515" s="1"/>
      <c r="AD2515" s="1"/>
      <c r="AE2515" s="1"/>
      <c r="AF2515" s="1"/>
      <c r="AG2515" s="1"/>
      <c r="AH2515" s="1"/>
      <c r="AI2515" s="1"/>
      <c r="AJ2515" s="1"/>
      <c r="AK2515" s="1"/>
      <c r="AL2515" s="1"/>
      <c r="AM2515" s="1"/>
      <c r="AN2515" s="1"/>
      <c r="AO2515" s="1"/>
      <c r="AP2515" s="1"/>
      <c r="AQ2515" s="1"/>
      <c r="AR2515" s="1"/>
      <c r="AS2515" s="1"/>
      <c r="AT2515" s="1"/>
      <c r="AU2515" s="1"/>
      <c r="AV2515" s="1"/>
      <c r="AW2515" s="1"/>
      <c r="AX2515" s="1"/>
      <c r="AY2515" s="1"/>
      <c r="AZ2515" s="1"/>
      <c r="BA2515" s="1"/>
      <c r="BB2515" s="1"/>
      <c r="BC2515" s="1"/>
      <c r="BD2515" s="1"/>
      <c r="BE2515" s="1"/>
      <c r="BF2515" s="1"/>
      <c r="BG2515" s="1"/>
      <c r="BH2515" s="1"/>
      <c r="BI2515" s="1"/>
      <c r="BJ2515" s="1"/>
      <c r="BK2515" s="1"/>
      <c r="BL2515" s="1"/>
      <c r="BM2515" s="1"/>
      <c r="BN2515" s="1"/>
      <c r="BO2515" s="1"/>
      <c r="BP2515" s="1"/>
      <c r="BQ2515" s="1"/>
      <c r="BR2515" s="1"/>
      <c r="BS2515" s="1"/>
      <c r="BT2515" s="1"/>
      <c r="BU2515" s="1"/>
      <c r="BV2515" s="1"/>
      <c r="BW2515" s="1"/>
      <c r="BX2515" s="1"/>
      <c r="BY2515" s="1"/>
      <c r="BZ2515" s="1"/>
      <c r="CA2515" s="1"/>
      <c r="CB2515" s="1"/>
      <c r="CC2515" s="1"/>
      <c r="CD2515" s="1"/>
      <c r="CE2515" s="1"/>
      <c r="CF2515" s="1"/>
      <c r="CG2515" s="1"/>
      <c r="CH2515" s="1"/>
      <c r="CI2515" s="1"/>
      <c r="CJ2515" s="1"/>
      <c r="CK2515" s="1"/>
      <c r="CL2515" s="1"/>
      <c r="CM2515" s="1"/>
      <c r="CN2515" s="1"/>
      <c r="CO2515" s="1"/>
      <c r="CP2515" s="1"/>
      <c r="CQ2515" s="1"/>
      <c r="CR2515" s="1"/>
      <c r="CS2515" s="1"/>
      <c r="CT2515" s="1"/>
      <c r="CU2515" s="1"/>
      <c r="CV2515" s="1"/>
      <c r="CW2515" s="1"/>
      <c r="CX2515" s="1"/>
      <c r="CY2515" s="1"/>
      <c r="CZ2515" s="1"/>
      <c r="DA2515" s="1"/>
      <c r="DB2515" s="1"/>
      <c r="DC2515" s="1"/>
      <c r="DD2515" s="1"/>
      <c r="DE2515" s="1"/>
      <c r="DF2515" s="1"/>
      <c r="DG2515" s="1"/>
      <c r="DH2515" s="1"/>
      <c r="DI2515" s="1"/>
      <c r="DJ2515" s="1"/>
      <c r="DK2515" s="1"/>
      <c r="DL2515" s="1"/>
      <c r="DM2515" s="1"/>
      <c r="DN2515" s="1"/>
      <c r="DO2515" s="1"/>
      <c r="DP2515" s="1"/>
      <c r="DQ2515" s="1"/>
      <c r="DR2515" s="1"/>
      <c r="DS2515" s="1"/>
      <c r="DT2515" s="1"/>
      <c r="DU2515" s="1"/>
      <c r="DV2515" s="1"/>
      <c r="DW2515" s="1"/>
      <c r="DX2515" s="1"/>
      <c r="DY2515" s="1"/>
      <c r="DZ2515" s="1"/>
      <c r="EA2515" s="1"/>
      <c r="EB2515" s="1"/>
      <c r="EC2515" s="1"/>
      <c r="ED2515" s="1"/>
      <c r="EE2515" s="1"/>
      <c r="EF2515" s="1"/>
      <c r="EG2515" s="1"/>
      <c r="EH2515" s="1"/>
      <c r="EI2515" s="1"/>
      <c r="EJ2515" s="1"/>
      <c r="EK2515" s="1"/>
      <c r="EL2515" s="1"/>
      <c r="EM2515" s="1"/>
      <c r="EN2515" s="1"/>
      <c r="EO2515" s="1"/>
      <c r="EP2515" s="1"/>
      <c r="EQ2515" s="1"/>
      <c r="ER2515" s="1"/>
      <c r="ES2515" s="1"/>
      <c r="ET2515" s="1"/>
      <c r="EU2515" s="1"/>
      <c r="EV2515" s="1"/>
      <c r="EW2515" s="1"/>
      <c r="EX2515" s="1"/>
      <c r="EY2515" s="1"/>
      <c r="EZ2515" s="1"/>
      <c r="FA2515" s="1"/>
      <c r="FB2515" s="1"/>
      <c r="FC2515" s="1"/>
      <c r="FD2515" s="1"/>
      <c r="FE2515" s="1"/>
      <c r="FF2515" s="1"/>
      <c r="FG2515" s="1"/>
      <c r="FH2515" s="1"/>
      <c r="FI2515" s="1"/>
      <c r="FJ2515" s="1"/>
      <c r="FK2515" s="1"/>
      <c r="FL2515" s="1"/>
      <c r="FM2515" s="1"/>
      <c r="FN2515" s="1"/>
      <c r="FO2515" s="1"/>
      <c r="FP2515" s="1"/>
      <c r="FQ2515" s="1"/>
      <c r="FR2515" s="1"/>
      <c r="FS2515" s="1"/>
      <c r="FT2515" s="1"/>
      <c r="FU2515" s="1"/>
      <c r="FV2515" s="1"/>
      <c r="FW2515" s="1"/>
      <c r="FX2515" s="1"/>
      <c r="FY2515" s="1"/>
      <c r="FZ2515" s="1"/>
      <c r="GA2515" s="1"/>
      <c r="GB2515" s="1"/>
      <c r="GC2515" s="1"/>
      <c r="GD2515" s="1"/>
      <c r="GE2515" s="1"/>
      <c r="GF2515" s="1"/>
      <c r="GG2515" s="1"/>
      <c r="GH2515" s="1"/>
      <c r="GI2515" s="1"/>
      <c r="GJ2515" s="1"/>
      <c r="GK2515" s="1"/>
      <c r="GL2515" s="1"/>
      <c r="GM2515" s="1"/>
      <c r="GN2515" s="1"/>
      <c r="GO2515" s="1"/>
    </row>
    <row r="2516" spans="1:197" s="40" customFormat="1" x14ac:dyDescent="0.25">
      <c r="A2516" s="41"/>
      <c r="B2516" s="4"/>
      <c r="C2516" s="41"/>
      <c r="D2516" s="42"/>
      <c r="E2516" s="42"/>
      <c r="F2516" s="42"/>
      <c r="G2516" s="1"/>
      <c r="H2516" s="1"/>
      <c r="I2516" s="1"/>
      <c r="J2516" s="1"/>
      <c r="K2516" s="1"/>
      <c r="L2516" s="1"/>
      <c r="M2516" s="2"/>
      <c r="N2516" s="1"/>
      <c r="O2516" s="1"/>
      <c r="P2516" s="1"/>
      <c r="Q2516" s="1"/>
      <c r="R2516" s="1"/>
      <c r="S2516" s="1"/>
      <c r="T2516" s="1"/>
      <c r="U2516" s="1"/>
      <c r="V2516" s="1"/>
      <c r="W2516" s="1"/>
      <c r="X2516" s="1"/>
      <c r="Y2516" s="1"/>
      <c r="Z2516" s="1"/>
      <c r="AA2516" s="1"/>
      <c r="AB2516" s="1"/>
      <c r="AC2516" s="1"/>
      <c r="AD2516" s="1"/>
      <c r="AE2516" s="1"/>
      <c r="AF2516" s="1"/>
      <c r="AG2516" s="1"/>
      <c r="AH2516" s="1"/>
      <c r="AI2516" s="1"/>
      <c r="AJ2516" s="1"/>
      <c r="AK2516" s="1"/>
      <c r="AL2516" s="1"/>
      <c r="AM2516" s="1"/>
      <c r="AN2516" s="1"/>
      <c r="AO2516" s="1"/>
      <c r="AP2516" s="1"/>
      <c r="AQ2516" s="1"/>
      <c r="AR2516" s="1"/>
      <c r="AS2516" s="1"/>
      <c r="AT2516" s="1"/>
      <c r="AU2516" s="1"/>
      <c r="AV2516" s="1"/>
      <c r="AW2516" s="1"/>
      <c r="AX2516" s="1"/>
      <c r="AY2516" s="1"/>
      <c r="AZ2516" s="1"/>
      <c r="BA2516" s="1"/>
      <c r="BB2516" s="1"/>
      <c r="BC2516" s="1"/>
      <c r="BD2516" s="1"/>
      <c r="BE2516" s="1"/>
      <c r="BF2516" s="1"/>
      <c r="BG2516" s="1"/>
      <c r="BH2516" s="1"/>
      <c r="BI2516" s="1"/>
      <c r="BJ2516" s="1"/>
      <c r="BK2516" s="1"/>
      <c r="BL2516" s="1"/>
      <c r="BM2516" s="1"/>
      <c r="BN2516" s="1"/>
      <c r="BO2516" s="1"/>
      <c r="BP2516" s="1"/>
      <c r="BQ2516" s="1"/>
      <c r="BR2516" s="1"/>
      <c r="BS2516" s="1"/>
      <c r="BT2516" s="1"/>
      <c r="BU2516" s="1"/>
      <c r="BV2516" s="1"/>
      <c r="BW2516" s="1"/>
      <c r="BX2516" s="1"/>
      <c r="BY2516" s="1"/>
      <c r="BZ2516" s="1"/>
      <c r="CA2516" s="1"/>
      <c r="CB2516" s="1"/>
      <c r="CC2516" s="1"/>
      <c r="CD2516" s="1"/>
      <c r="CE2516" s="1"/>
      <c r="CF2516" s="1"/>
      <c r="CG2516" s="1"/>
      <c r="CH2516" s="1"/>
      <c r="CI2516" s="1"/>
      <c r="CJ2516" s="1"/>
      <c r="CK2516" s="1"/>
      <c r="CL2516" s="1"/>
      <c r="CM2516" s="1"/>
      <c r="CN2516" s="1"/>
      <c r="CO2516" s="1"/>
      <c r="CP2516" s="1"/>
      <c r="CQ2516" s="1"/>
      <c r="CR2516" s="1"/>
      <c r="CS2516" s="1"/>
      <c r="CT2516" s="1"/>
      <c r="CU2516" s="1"/>
      <c r="CV2516" s="1"/>
      <c r="CW2516" s="1"/>
      <c r="CX2516" s="1"/>
      <c r="CY2516" s="1"/>
      <c r="CZ2516" s="1"/>
      <c r="DA2516" s="1"/>
      <c r="DB2516" s="1"/>
      <c r="DC2516" s="1"/>
      <c r="DD2516" s="1"/>
      <c r="DE2516" s="1"/>
      <c r="DF2516" s="1"/>
      <c r="DG2516" s="1"/>
      <c r="DH2516" s="1"/>
      <c r="DI2516" s="1"/>
      <c r="DJ2516" s="1"/>
      <c r="DK2516" s="1"/>
      <c r="DL2516" s="1"/>
      <c r="DM2516" s="1"/>
      <c r="DN2516" s="1"/>
      <c r="DO2516" s="1"/>
      <c r="DP2516" s="1"/>
      <c r="DQ2516" s="1"/>
      <c r="DR2516" s="1"/>
      <c r="DS2516" s="1"/>
      <c r="DT2516" s="1"/>
      <c r="DU2516" s="1"/>
      <c r="DV2516" s="1"/>
      <c r="DW2516" s="1"/>
      <c r="DX2516" s="1"/>
      <c r="DY2516" s="1"/>
      <c r="DZ2516" s="1"/>
      <c r="EA2516" s="1"/>
      <c r="EB2516" s="1"/>
      <c r="EC2516" s="1"/>
      <c r="ED2516" s="1"/>
      <c r="EE2516" s="1"/>
      <c r="EF2516" s="1"/>
      <c r="EG2516" s="1"/>
      <c r="EH2516" s="1"/>
      <c r="EI2516" s="1"/>
      <c r="EJ2516" s="1"/>
      <c r="EK2516" s="1"/>
      <c r="EL2516" s="1"/>
      <c r="EM2516" s="1"/>
      <c r="EN2516" s="1"/>
      <c r="EO2516" s="1"/>
      <c r="EP2516" s="1"/>
      <c r="EQ2516" s="1"/>
      <c r="ER2516" s="1"/>
      <c r="ES2516" s="1"/>
      <c r="ET2516" s="1"/>
      <c r="EU2516" s="1"/>
      <c r="EV2516" s="1"/>
      <c r="EW2516" s="1"/>
      <c r="EX2516" s="1"/>
      <c r="EY2516" s="1"/>
      <c r="EZ2516" s="1"/>
      <c r="FA2516" s="1"/>
      <c r="FB2516" s="1"/>
      <c r="FC2516" s="1"/>
      <c r="FD2516" s="1"/>
      <c r="FE2516" s="1"/>
      <c r="FF2516" s="1"/>
      <c r="FG2516" s="1"/>
      <c r="FH2516" s="1"/>
      <c r="FI2516" s="1"/>
      <c r="FJ2516" s="1"/>
      <c r="FK2516" s="1"/>
      <c r="FL2516" s="1"/>
      <c r="FM2516" s="1"/>
      <c r="FN2516" s="1"/>
      <c r="FO2516" s="1"/>
      <c r="FP2516" s="1"/>
      <c r="FQ2516" s="1"/>
      <c r="FR2516" s="1"/>
      <c r="FS2516" s="1"/>
      <c r="FT2516" s="1"/>
      <c r="FU2516" s="1"/>
      <c r="FV2516" s="1"/>
      <c r="FW2516" s="1"/>
      <c r="FX2516" s="1"/>
      <c r="FY2516" s="1"/>
      <c r="FZ2516" s="1"/>
      <c r="GA2516" s="1"/>
      <c r="GB2516" s="1"/>
      <c r="GC2516" s="1"/>
      <c r="GD2516" s="1"/>
      <c r="GE2516" s="1"/>
      <c r="GF2516" s="1"/>
      <c r="GG2516" s="1"/>
      <c r="GH2516" s="1"/>
      <c r="GI2516" s="1"/>
      <c r="GJ2516" s="1"/>
      <c r="GK2516" s="1"/>
      <c r="GL2516" s="1"/>
      <c r="GM2516" s="1"/>
      <c r="GN2516" s="1"/>
      <c r="GO2516" s="1"/>
    </row>
    <row r="2517" spans="1:197" s="40" customFormat="1" x14ac:dyDescent="0.25">
      <c r="A2517" s="41"/>
      <c r="B2517" s="4"/>
      <c r="C2517" s="41"/>
      <c r="D2517" s="42"/>
      <c r="E2517" s="42"/>
      <c r="F2517" s="42"/>
      <c r="G2517" s="1"/>
      <c r="H2517" s="1"/>
      <c r="I2517" s="1"/>
      <c r="J2517" s="1"/>
      <c r="K2517" s="1"/>
      <c r="L2517" s="1"/>
      <c r="M2517" s="2"/>
      <c r="N2517" s="1"/>
      <c r="O2517" s="1"/>
      <c r="P2517" s="1"/>
      <c r="Q2517" s="1"/>
      <c r="R2517" s="1"/>
      <c r="S2517" s="1"/>
      <c r="T2517" s="1"/>
      <c r="U2517" s="1"/>
      <c r="V2517" s="1"/>
      <c r="W2517" s="1"/>
      <c r="X2517" s="1"/>
      <c r="Y2517" s="1"/>
      <c r="Z2517" s="1"/>
      <c r="AA2517" s="1"/>
      <c r="AB2517" s="1"/>
      <c r="AC2517" s="1"/>
      <c r="AD2517" s="1"/>
      <c r="AE2517" s="1"/>
      <c r="AF2517" s="1"/>
      <c r="AG2517" s="1"/>
      <c r="AH2517" s="1"/>
      <c r="AI2517" s="1"/>
      <c r="AJ2517" s="1"/>
      <c r="AK2517" s="1"/>
      <c r="AL2517" s="1"/>
      <c r="AM2517" s="1"/>
      <c r="AN2517" s="1"/>
      <c r="AO2517" s="1"/>
      <c r="AP2517" s="1"/>
      <c r="AQ2517" s="1"/>
      <c r="AR2517" s="1"/>
      <c r="AS2517" s="1"/>
      <c r="AT2517" s="1"/>
      <c r="AU2517" s="1"/>
      <c r="AV2517" s="1"/>
      <c r="AW2517" s="1"/>
      <c r="AX2517" s="1"/>
      <c r="AY2517" s="1"/>
      <c r="AZ2517" s="1"/>
      <c r="BA2517" s="1"/>
      <c r="BB2517" s="1"/>
      <c r="BC2517" s="1"/>
      <c r="BD2517" s="1"/>
      <c r="BE2517" s="1"/>
      <c r="BF2517" s="1"/>
      <c r="BG2517" s="1"/>
      <c r="BH2517" s="1"/>
      <c r="BI2517" s="1"/>
      <c r="BJ2517" s="1"/>
      <c r="BK2517" s="1"/>
      <c r="BL2517" s="1"/>
      <c r="BM2517" s="1"/>
      <c r="BN2517" s="1"/>
      <c r="BO2517" s="1"/>
      <c r="BP2517" s="1"/>
      <c r="BQ2517" s="1"/>
      <c r="BR2517" s="1"/>
      <c r="BS2517" s="1"/>
      <c r="BT2517" s="1"/>
      <c r="BU2517" s="1"/>
      <c r="BV2517" s="1"/>
      <c r="BW2517" s="1"/>
      <c r="BX2517" s="1"/>
      <c r="BY2517" s="1"/>
      <c r="BZ2517" s="1"/>
      <c r="CA2517" s="1"/>
      <c r="CB2517" s="1"/>
      <c r="CC2517" s="1"/>
      <c r="CD2517" s="1"/>
      <c r="CE2517" s="1"/>
      <c r="CF2517" s="1"/>
      <c r="CG2517" s="1"/>
      <c r="CH2517" s="1"/>
      <c r="CI2517" s="1"/>
      <c r="CJ2517" s="1"/>
      <c r="CK2517" s="1"/>
      <c r="CL2517" s="1"/>
      <c r="CM2517" s="1"/>
      <c r="CN2517" s="1"/>
      <c r="CO2517" s="1"/>
      <c r="CP2517" s="1"/>
      <c r="CQ2517" s="1"/>
      <c r="CR2517" s="1"/>
      <c r="CS2517" s="1"/>
      <c r="CT2517" s="1"/>
      <c r="CU2517" s="1"/>
      <c r="CV2517" s="1"/>
      <c r="CW2517" s="1"/>
      <c r="CX2517" s="1"/>
      <c r="CY2517" s="1"/>
      <c r="CZ2517" s="1"/>
      <c r="DA2517" s="1"/>
      <c r="DB2517" s="1"/>
      <c r="DC2517" s="1"/>
      <c r="DD2517" s="1"/>
      <c r="DE2517" s="1"/>
      <c r="DF2517" s="1"/>
      <c r="DG2517" s="1"/>
      <c r="DH2517" s="1"/>
      <c r="DI2517" s="1"/>
      <c r="DJ2517" s="1"/>
      <c r="DK2517" s="1"/>
      <c r="DL2517" s="1"/>
      <c r="DM2517" s="1"/>
      <c r="DN2517" s="1"/>
      <c r="DO2517" s="1"/>
      <c r="DP2517" s="1"/>
      <c r="DQ2517" s="1"/>
      <c r="DR2517" s="1"/>
      <c r="DS2517" s="1"/>
      <c r="DT2517" s="1"/>
      <c r="DU2517" s="1"/>
      <c r="DV2517" s="1"/>
      <c r="DW2517" s="1"/>
      <c r="DX2517" s="1"/>
      <c r="DY2517" s="1"/>
      <c r="DZ2517" s="1"/>
      <c r="EA2517" s="1"/>
      <c r="EB2517" s="1"/>
      <c r="EC2517" s="1"/>
      <c r="ED2517" s="1"/>
      <c r="EE2517" s="1"/>
      <c r="EF2517" s="1"/>
      <c r="EG2517" s="1"/>
      <c r="EH2517" s="1"/>
      <c r="EI2517" s="1"/>
      <c r="EJ2517" s="1"/>
      <c r="EK2517" s="1"/>
      <c r="EL2517" s="1"/>
      <c r="EM2517" s="1"/>
      <c r="EN2517" s="1"/>
      <c r="EO2517" s="1"/>
      <c r="EP2517" s="1"/>
      <c r="EQ2517" s="1"/>
      <c r="ER2517" s="1"/>
      <c r="ES2517" s="1"/>
      <c r="ET2517" s="1"/>
      <c r="EU2517" s="1"/>
      <c r="EV2517" s="1"/>
      <c r="EW2517" s="1"/>
      <c r="EX2517" s="1"/>
      <c r="EY2517" s="1"/>
      <c r="EZ2517" s="1"/>
      <c r="FA2517" s="1"/>
      <c r="FB2517" s="1"/>
      <c r="FC2517" s="1"/>
      <c r="FD2517" s="1"/>
      <c r="FE2517" s="1"/>
      <c r="FF2517" s="1"/>
      <c r="FG2517" s="1"/>
      <c r="FH2517" s="1"/>
      <c r="FI2517" s="1"/>
      <c r="FJ2517" s="1"/>
      <c r="FK2517" s="1"/>
      <c r="FL2517" s="1"/>
      <c r="FM2517" s="1"/>
      <c r="FN2517" s="1"/>
      <c r="FO2517" s="1"/>
      <c r="FP2517" s="1"/>
      <c r="FQ2517" s="1"/>
      <c r="FR2517" s="1"/>
      <c r="FS2517" s="1"/>
      <c r="FT2517" s="1"/>
      <c r="FU2517" s="1"/>
      <c r="FV2517" s="1"/>
      <c r="FW2517" s="1"/>
      <c r="FX2517" s="1"/>
      <c r="FY2517" s="1"/>
      <c r="FZ2517" s="1"/>
      <c r="GA2517" s="1"/>
      <c r="GB2517" s="1"/>
      <c r="GC2517" s="1"/>
      <c r="GD2517" s="1"/>
      <c r="GE2517" s="1"/>
      <c r="GF2517" s="1"/>
      <c r="GG2517" s="1"/>
      <c r="GH2517" s="1"/>
      <c r="GI2517" s="1"/>
      <c r="GJ2517" s="1"/>
      <c r="GK2517" s="1"/>
      <c r="GL2517" s="1"/>
      <c r="GM2517" s="1"/>
      <c r="GN2517" s="1"/>
      <c r="GO2517" s="1"/>
    </row>
    <row r="2518" spans="1:197" s="40" customFormat="1" x14ac:dyDescent="0.25">
      <c r="A2518" s="41"/>
      <c r="B2518" s="4"/>
      <c r="C2518" s="41"/>
      <c r="D2518" s="42"/>
      <c r="E2518" s="42"/>
      <c r="F2518" s="42"/>
      <c r="G2518" s="1"/>
      <c r="H2518" s="1"/>
      <c r="I2518" s="1"/>
      <c r="J2518" s="1"/>
      <c r="K2518" s="1"/>
      <c r="L2518" s="1"/>
      <c r="M2518" s="2"/>
      <c r="N2518" s="1"/>
      <c r="O2518" s="1"/>
      <c r="P2518" s="1"/>
      <c r="Q2518" s="1"/>
      <c r="R2518" s="1"/>
      <c r="S2518" s="1"/>
      <c r="T2518" s="1"/>
      <c r="U2518" s="1"/>
      <c r="V2518" s="1"/>
      <c r="W2518" s="1"/>
      <c r="X2518" s="1"/>
      <c r="Y2518" s="1"/>
      <c r="Z2518" s="1"/>
      <c r="AA2518" s="1"/>
      <c r="AB2518" s="1"/>
      <c r="AC2518" s="1"/>
      <c r="AD2518" s="1"/>
      <c r="AE2518" s="1"/>
      <c r="AF2518" s="1"/>
      <c r="AG2518" s="1"/>
      <c r="AH2518" s="1"/>
      <c r="AI2518" s="1"/>
      <c r="AJ2518" s="1"/>
      <c r="AK2518" s="1"/>
      <c r="AL2518" s="1"/>
      <c r="AM2518" s="1"/>
      <c r="AN2518" s="1"/>
      <c r="AO2518" s="1"/>
      <c r="AP2518" s="1"/>
      <c r="AQ2518" s="1"/>
      <c r="AR2518" s="1"/>
      <c r="AS2518" s="1"/>
      <c r="AT2518" s="1"/>
      <c r="AU2518" s="1"/>
      <c r="AV2518" s="1"/>
      <c r="AW2518" s="1"/>
      <c r="AX2518" s="1"/>
      <c r="AY2518" s="1"/>
      <c r="AZ2518" s="1"/>
      <c r="BA2518" s="1"/>
      <c r="BB2518" s="1"/>
      <c r="BC2518" s="1"/>
      <c r="BD2518" s="1"/>
      <c r="BE2518" s="1"/>
      <c r="BF2518" s="1"/>
      <c r="BG2518" s="1"/>
      <c r="BH2518" s="1"/>
      <c r="BI2518" s="1"/>
      <c r="BJ2518" s="1"/>
      <c r="BK2518" s="1"/>
      <c r="BL2518" s="1"/>
      <c r="BM2518" s="1"/>
      <c r="BN2518" s="1"/>
      <c r="BO2518" s="1"/>
      <c r="BP2518" s="1"/>
      <c r="BQ2518" s="1"/>
      <c r="BR2518" s="1"/>
      <c r="BS2518" s="1"/>
      <c r="BT2518" s="1"/>
      <c r="BU2518" s="1"/>
      <c r="BV2518" s="1"/>
      <c r="BW2518" s="1"/>
      <c r="BX2518" s="1"/>
      <c r="BY2518" s="1"/>
      <c r="BZ2518" s="1"/>
      <c r="CA2518" s="1"/>
      <c r="CB2518" s="1"/>
      <c r="CC2518" s="1"/>
      <c r="CD2518" s="1"/>
      <c r="CE2518" s="1"/>
      <c r="CF2518" s="1"/>
      <c r="CG2518" s="1"/>
      <c r="CH2518" s="1"/>
      <c r="CI2518" s="1"/>
      <c r="CJ2518" s="1"/>
      <c r="CK2518" s="1"/>
      <c r="CL2518" s="1"/>
      <c r="CM2518" s="1"/>
      <c r="CN2518" s="1"/>
      <c r="CO2518" s="1"/>
      <c r="CP2518" s="1"/>
      <c r="CQ2518" s="1"/>
      <c r="CR2518" s="1"/>
      <c r="CS2518" s="1"/>
      <c r="CT2518" s="1"/>
      <c r="CU2518" s="1"/>
      <c r="CV2518" s="1"/>
      <c r="CW2518" s="1"/>
      <c r="CX2518" s="1"/>
      <c r="CY2518" s="1"/>
      <c r="CZ2518" s="1"/>
      <c r="DA2518" s="1"/>
      <c r="DB2518" s="1"/>
      <c r="DC2518" s="1"/>
      <c r="DD2518" s="1"/>
      <c r="DE2518" s="1"/>
      <c r="DF2518" s="1"/>
      <c r="DG2518" s="1"/>
      <c r="DH2518" s="1"/>
      <c r="DI2518" s="1"/>
      <c r="DJ2518" s="1"/>
      <c r="DK2518" s="1"/>
      <c r="DL2518" s="1"/>
      <c r="DM2518" s="1"/>
      <c r="DN2518" s="1"/>
      <c r="DO2518" s="1"/>
      <c r="DP2518" s="1"/>
      <c r="DQ2518" s="1"/>
      <c r="DR2518" s="1"/>
      <c r="DS2518" s="1"/>
      <c r="DT2518" s="1"/>
      <c r="DU2518" s="1"/>
      <c r="DV2518" s="1"/>
      <c r="DW2518" s="1"/>
      <c r="DX2518" s="1"/>
      <c r="DY2518" s="1"/>
      <c r="DZ2518" s="1"/>
      <c r="EA2518" s="1"/>
      <c r="EB2518" s="1"/>
      <c r="EC2518" s="1"/>
      <c r="ED2518" s="1"/>
      <c r="EE2518" s="1"/>
      <c r="EF2518" s="1"/>
      <c r="EG2518" s="1"/>
      <c r="EH2518" s="1"/>
      <c r="EI2518" s="1"/>
      <c r="EJ2518" s="1"/>
      <c r="EK2518" s="1"/>
      <c r="EL2518" s="1"/>
      <c r="EM2518" s="1"/>
      <c r="EN2518" s="1"/>
      <c r="EO2518" s="1"/>
      <c r="EP2518" s="1"/>
      <c r="EQ2518" s="1"/>
      <c r="ER2518" s="1"/>
      <c r="ES2518" s="1"/>
      <c r="ET2518" s="1"/>
      <c r="EU2518" s="1"/>
      <c r="EV2518" s="1"/>
      <c r="EW2518" s="1"/>
      <c r="EX2518" s="1"/>
      <c r="EY2518" s="1"/>
      <c r="EZ2518" s="1"/>
      <c r="FA2518" s="1"/>
      <c r="FB2518" s="1"/>
      <c r="FC2518" s="1"/>
      <c r="FD2518" s="1"/>
      <c r="FE2518" s="1"/>
      <c r="FF2518" s="1"/>
      <c r="FG2518" s="1"/>
      <c r="FH2518" s="1"/>
      <c r="FI2518" s="1"/>
      <c r="FJ2518" s="1"/>
      <c r="FK2518" s="1"/>
      <c r="FL2518" s="1"/>
      <c r="FM2518" s="1"/>
      <c r="FN2518" s="1"/>
      <c r="FO2518" s="1"/>
      <c r="FP2518" s="1"/>
      <c r="FQ2518" s="1"/>
      <c r="FR2518" s="1"/>
      <c r="FS2518" s="1"/>
      <c r="FT2518" s="1"/>
      <c r="FU2518" s="1"/>
      <c r="FV2518" s="1"/>
      <c r="FW2518" s="1"/>
      <c r="FX2518" s="1"/>
      <c r="FY2518" s="1"/>
      <c r="FZ2518" s="1"/>
      <c r="GA2518" s="1"/>
      <c r="GB2518" s="1"/>
      <c r="GC2518" s="1"/>
      <c r="GD2518" s="1"/>
      <c r="GE2518" s="1"/>
      <c r="GF2518" s="1"/>
      <c r="GG2518" s="1"/>
      <c r="GH2518" s="1"/>
      <c r="GI2518" s="1"/>
      <c r="GJ2518" s="1"/>
      <c r="GK2518" s="1"/>
      <c r="GL2518" s="1"/>
      <c r="GM2518" s="1"/>
      <c r="GN2518" s="1"/>
      <c r="GO2518" s="1"/>
    </row>
    <row r="2519" spans="1:197" s="40" customFormat="1" x14ac:dyDescent="0.25">
      <c r="A2519" s="41"/>
      <c r="B2519" s="4"/>
      <c r="C2519" s="41"/>
      <c r="D2519" s="42"/>
      <c r="E2519" s="42"/>
      <c r="F2519" s="42"/>
      <c r="G2519" s="1"/>
      <c r="H2519" s="1"/>
      <c r="I2519" s="1"/>
      <c r="J2519" s="1"/>
      <c r="K2519" s="1"/>
      <c r="L2519" s="1"/>
      <c r="M2519" s="2"/>
      <c r="N2519" s="1"/>
      <c r="O2519" s="1"/>
      <c r="P2519" s="1"/>
      <c r="Q2519" s="1"/>
      <c r="R2519" s="1"/>
      <c r="S2519" s="1"/>
      <c r="T2519" s="1"/>
      <c r="U2519" s="1"/>
      <c r="V2519" s="1"/>
      <c r="W2519" s="1"/>
      <c r="X2519" s="1"/>
      <c r="Y2519" s="1"/>
      <c r="Z2519" s="1"/>
      <c r="AA2519" s="1"/>
      <c r="AB2519" s="1"/>
      <c r="AC2519" s="1"/>
      <c r="AD2519" s="1"/>
      <c r="AE2519" s="1"/>
      <c r="AF2519" s="1"/>
      <c r="AG2519" s="1"/>
      <c r="AH2519" s="1"/>
      <c r="AI2519" s="1"/>
      <c r="AJ2519" s="1"/>
      <c r="AK2519" s="1"/>
      <c r="AL2519" s="1"/>
      <c r="AM2519" s="1"/>
      <c r="AN2519" s="1"/>
      <c r="AO2519" s="1"/>
      <c r="AP2519" s="1"/>
      <c r="AQ2519" s="1"/>
      <c r="AR2519" s="1"/>
      <c r="AS2519" s="1"/>
      <c r="AT2519" s="1"/>
      <c r="AU2519" s="1"/>
      <c r="AV2519" s="1"/>
      <c r="AW2519" s="1"/>
      <c r="AX2519" s="1"/>
      <c r="AY2519" s="1"/>
      <c r="AZ2519" s="1"/>
      <c r="BA2519" s="1"/>
      <c r="BB2519" s="1"/>
      <c r="BC2519" s="1"/>
      <c r="BD2519" s="1"/>
      <c r="BE2519" s="1"/>
      <c r="BF2519" s="1"/>
      <c r="BG2519" s="1"/>
      <c r="BH2519" s="1"/>
      <c r="BI2519" s="1"/>
      <c r="BJ2519" s="1"/>
      <c r="BK2519" s="1"/>
      <c r="BL2519" s="1"/>
      <c r="BM2519" s="1"/>
      <c r="BN2519" s="1"/>
      <c r="BO2519" s="1"/>
      <c r="BP2519" s="1"/>
      <c r="BQ2519" s="1"/>
      <c r="BR2519" s="1"/>
      <c r="BS2519" s="1"/>
      <c r="BT2519" s="1"/>
      <c r="BU2519" s="1"/>
      <c r="BV2519" s="1"/>
      <c r="BW2519" s="1"/>
      <c r="BX2519" s="1"/>
      <c r="BY2519" s="1"/>
      <c r="BZ2519" s="1"/>
      <c r="CA2519" s="1"/>
      <c r="CB2519" s="1"/>
      <c r="CC2519" s="1"/>
      <c r="CD2519" s="1"/>
      <c r="CE2519" s="1"/>
      <c r="CF2519" s="1"/>
      <c r="CG2519" s="1"/>
      <c r="CH2519" s="1"/>
      <c r="CI2519" s="1"/>
      <c r="CJ2519" s="1"/>
      <c r="CK2519" s="1"/>
      <c r="CL2519" s="1"/>
      <c r="CM2519" s="1"/>
      <c r="CN2519" s="1"/>
      <c r="CO2519" s="1"/>
      <c r="CP2519" s="1"/>
      <c r="CQ2519" s="1"/>
      <c r="CR2519" s="1"/>
      <c r="CS2519" s="1"/>
      <c r="CT2519" s="1"/>
      <c r="CU2519" s="1"/>
      <c r="CV2519" s="1"/>
      <c r="CW2519" s="1"/>
      <c r="CX2519" s="1"/>
      <c r="CY2519" s="1"/>
      <c r="CZ2519" s="1"/>
      <c r="DA2519" s="1"/>
      <c r="DB2519" s="1"/>
      <c r="DC2519" s="1"/>
      <c r="DD2519" s="1"/>
      <c r="DE2519" s="1"/>
      <c r="DF2519" s="1"/>
      <c r="DG2519" s="1"/>
      <c r="DH2519" s="1"/>
      <c r="DI2519" s="1"/>
      <c r="DJ2519" s="1"/>
      <c r="DK2519" s="1"/>
      <c r="DL2519" s="1"/>
      <c r="DM2519" s="1"/>
      <c r="DN2519" s="1"/>
      <c r="DO2519" s="1"/>
      <c r="DP2519" s="1"/>
      <c r="DQ2519" s="1"/>
      <c r="DR2519" s="1"/>
      <c r="DS2519" s="1"/>
      <c r="DT2519" s="1"/>
      <c r="DU2519" s="1"/>
      <c r="DV2519" s="1"/>
      <c r="DW2519" s="1"/>
      <c r="DX2519" s="1"/>
      <c r="DY2519" s="1"/>
      <c r="DZ2519" s="1"/>
      <c r="EA2519" s="1"/>
      <c r="EB2519" s="1"/>
      <c r="EC2519" s="1"/>
      <c r="ED2519" s="1"/>
      <c r="EE2519" s="1"/>
      <c r="EF2519" s="1"/>
      <c r="EG2519" s="1"/>
      <c r="EH2519" s="1"/>
      <c r="EI2519" s="1"/>
      <c r="EJ2519" s="1"/>
      <c r="EK2519" s="1"/>
      <c r="EL2519" s="1"/>
      <c r="EM2519" s="1"/>
      <c r="EN2519" s="1"/>
      <c r="EO2519" s="1"/>
      <c r="EP2519" s="1"/>
      <c r="EQ2519" s="1"/>
      <c r="ER2519" s="1"/>
      <c r="ES2519" s="1"/>
      <c r="ET2519" s="1"/>
      <c r="EU2519" s="1"/>
      <c r="EV2519" s="1"/>
      <c r="EW2519" s="1"/>
      <c r="EX2519" s="1"/>
      <c r="EY2519" s="1"/>
      <c r="EZ2519" s="1"/>
      <c r="FA2519" s="1"/>
      <c r="FB2519" s="1"/>
      <c r="FC2519" s="1"/>
      <c r="FD2519" s="1"/>
      <c r="FE2519" s="1"/>
      <c r="FF2519" s="1"/>
      <c r="FG2519" s="1"/>
      <c r="FH2519" s="1"/>
      <c r="FI2519" s="1"/>
      <c r="FJ2519" s="1"/>
      <c r="FK2519" s="1"/>
      <c r="FL2519" s="1"/>
      <c r="FM2519" s="1"/>
      <c r="FN2519" s="1"/>
      <c r="FO2519" s="1"/>
      <c r="FP2519" s="1"/>
      <c r="FQ2519" s="1"/>
      <c r="FR2519" s="1"/>
      <c r="FS2519" s="1"/>
      <c r="FT2519" s="1"/>
      <c r="FU2519" s="1"/>
      <c r="FV2519" s="1"/>
      <c r="FW2519" s="1"/>
      <c r="FX2519" s="1"/>
      <c r="FY2519" s="1"/>
      <c r="FZ2519" s="1"/>
      <c r="GA2519" s="1"/>
      <c r="GB2519" s="1"/>
      <c r="GC2519" s="1"/>
      <c r="GD2519" s="1"/>
      <c r="GE2519" s="1"/>
      <c r="GF2519" s="1"/>
      <c r="GG2519" s="1"/>
      <c r="GH2519" s="1"/>
      <c r="GI2519" s="1"/>
      <c r="GJ2519" s="1"/>
      <c r="GK2519" s="1"/>
      <c r="GL2519" s="1"/>
      <c r="GM2519" s="1"/>
      <c r="GN2519" s="1"/>
      <c r="GO2519" s="1"/>
    </row>
    <row r="2520" spans="1:197" s="40" customFormat="1" x14ac:dyDescent="0.25">
      <c r="A2520" s="41"/>
      <c r="B2520" s="4"/>
      <c r="C2520" s="41"/>
      <c r="D2520" s="42"/>
      <c r="E2520" s="42"/>
      <c r="F2520" s="42"/>
      <c r="G2520" s="1"/>
      <c r="H2520" s="1"/>
      <c r="I2520" s="1"/>
      <c r="J2520" s="1"/>
      <c r="K2520" s="1"/>
      <c r="L2520" s="1"/>
      <c r="M2520" s="2"/>
      <c r="N2520" s="1"/>
      <c r="O2520" s="1"/>
      <c r="P2520" s="1"/>
      <c r="Q2520" s="1"/>
      <c r="R2520" s="1"/>
      <c r="S2520" s="1"/>
      <c r="T2520" s="1"/>
      <c r="U2520" s="1"/>
      <c r="V2520" s="1"/>
      <c r="W2520" s="1"/>
      <c r="X2520" s="1"/>
      <c r="Y2520" s="1"/>
      <c r="Z2520" s="1"/>
      <c r="AA2520" s="1"/>
      <c r="AB2520" s="1"/>
      <c r="AC2520" s="1"/>
      <c r="AD2520" s="1"/>
      <c r="AE2520" s="1"/>
      <c r="AF2520" s="1"/>
      <c r="AG2520" s="1"/>
      <c r="AH2520" s="1"/>
      <c r="AI2520" s="1"/>
      <c r="AJ2520" s="1"/>
      <c r="AK2520" s="1"/>
      <c r="AL2520" s="1"/>
      <c r="AM2520" s="1"/>
      <c r="AN2520" s="1"/>
      <c r="AO2520" s="1"/>
      <c r="AP2520" s="1"/>
      <c r="AQ2520" s="1"/>
      <c r="AR2520" s="1"/>
      <c r="AS2520" s="1"/>
      <c r="AT2520" s="1"/>
      <c r="AU2520" s="1"/>
      <c r="AV2520" s="1"/>
      <c r="AW2520" s="1"/>
      <c r="AX2520" s="1"/>
      <c r="AY2520" s="1"/>
      <c r="AZ2520" s="1"/>
      <c r="BA2520" s="1"/>
      <c r="BB2520" s="1"/>
      <c r="BC2520" s="1"/>
      <c r="BD2520" s="1"/>
      <c r="BE2520" s="1"/>
      <c r="BF2520" s="1"/>
      <c r="BG2520" s="1"/>
      <c r="BH2520" s="1"/>
      <c r="BI2520" s="1"/>
      <c r="BJ2520" s="1"/>
      <c r="BK2520" s="1"/>
      <c r="BL2520" s="1"/>
      <c r="BM2520" s="1"/>
      <c r="BN2520" s="1"/>
      <c r="BO2520" s="1"/>
      <c r="BP2520" s="1"/>
      <c r="BQ2520" s="1"/>
      <c r="BR2520" s="1"/>
      <c r="BS2520" s="1"/>
      <c r="BT2520" s="1"/>
      <c r="BU2520" s="1"/>
      <c r="BV2520" s="1"/>
      <c r="BW2520" s="1"/>
      <c r="BX2520" s="1"/>
      <c r="BY2520" s="1"/>
      <c r="BZ2520" s="1"/>
      <c r="CA2520" s="1"/>
      <c r="CB2520" s="1"/>
      <c r="CC2520" s="1"/>
      <c r="CD2520" s="1"/>
      <c r="CE2520" s="1"/>
      <c r="CF2520" s="1"/>
      <c r="CG2520" s="1"/>
      <c r="CH2520" s="1"/>
      <c r="CI2520" s="1"/>
      <c r="CJ2520" s="1"/>
      <c r="CK2520" s="1"/>
      <c r="CL2520" s="1"/>
      <c r="CM2520" s="1"/>
      <c r="CN2520" s="1"/>
      <c r="CO2520" s="1"/>
      <c r="CP2520" s="1"/>
      <c r="CQ2520" s="1"/>
      <c r="CR2520" s="1"/>
      <c r="CS2520" s="1"/>
      <c r="CT2520" s="1"/>
      <c r="CU2520" s="1"/>
      <c r="CV2520" s="1"/>
      <c r="CW2520" s="1"/>
      <c r="CX2520" s="1"/>
      <c r="CY2520" s="1"/>
      <c r="CZ2520" s="1"/>
      <c r="DA2520" s="1"/>
      <c r="DB2520" s="1"/>
      <c r="DC2520" s="1"/>
      <c r="DD2520" s="1"/>
      <c r="DE2520" s="1"/>
      <c r="DF2520" s="1"/>
      <c r="DG2520" s="1"/>
      <c r="DH2520" s="1"/>
      <c r="DI2520" s="1"/>
      <c r="DJ2520" s="1"/>
      <c r="DK2520" s="1"/>
      <c r="DL2520" s="1"/>
      <c r="DM2520" s="1"/>
      <c r="DN2520" s="1"/>
      <c r="DO2520" s="1"/>
      <c r="DP2520" s="1"/>
      <c r="DQ2520" s="1"/>
      <c r="DR2520" s="1"/>
      <c r="DS2520" s="1"/>
      <c r="DT2520" s="1"/>
      <c r="DU2520" s="1"/>
      <c r="DV2520" s="1"/>
      <c r="DW2520" s="1"/>
      <c r="DX2520" s="1"/>
      <c r="DY2520" s="1"/>
      <c r="DZ2520" s="1"/>
      <c r="EA2520" s="1"/>
      <c r="EB2520" s="1"/>
      <c r="EC2520" s="1"/>
      <c r="ED2520" s="1"/>
      <c r="EE2520" s="1"/>
      <c r="EF2520" s="1"/>
      <c r="EG2520" s="1"/>
      <c r="EH2520" s="1"/>
      <c r="EI2520" s="1"/>
      <c r="EJ2520" s="1"/>
      <c r="EK2520" s="1"/>
      <c r="EL2520" s="1"/>
      <c r="EM2520" s="1"/>
      <c r="EN2520" s="1"/>
      <c r="EO2520" s="1"/>
      <c r="EP2520" s="1"/>
      <c r="EQ2520" s="1"/>
      <c r="ER2520" s="1"/>
      <c r="ES2520" s="1"/>
      <c r="ET2520" s="1"/>
      <c r="EU2520" s="1"/>
      <c r="EV2520" s="1"/>
      <c r="EW2520" s="1"/>
      <c r="EX2520" s="1"/>
      <c r="EY2520" s="1"/>
      <c r="EZ2520" s="1"/>
      <c r="FA2520" s="1"/>
      <c r="FB2520" s="1"/>
      <c r="FC2520" s="1"/>
      <c r="FD2520" s="1"/>
      <c r="FE2520" s="1"/>
      <c r="FF2520" s="1"/>
      <c r="FG2520" s="1"/>
      <c r="FH2520" s="1"/>
      <c r="FI2520" s="1"/>
      <c r="FJ2520" s="1"/>
      <c r="FK2520" s="1"/>
      <c r="FL2520" s="1"/>
      <c r="FM2520" s="1"/>
      <c r="FN2520" s="1"/>
      <c r="FO2520" s="1"/>
      <c r="FP2520" s="1"/>
      <c r="FQ2520" s="1"/>
      <c r="FR2520" s="1"/>
      <c r="FS2520" s="1"/>
      <c r="FT2520" s="1"/>
      <c r="FU2520" s="1"/>
      <c r="FV2520" s="1"/>
      <c r="FW2520" s="1"/>
      <c r="FX2520" s="1"/>
      <c r="FY2520" s="1"/>
      <c r="FZ2520" s="1"/>
      <c r="GA2520" s="1"/>
      <c r="GB2520" s="1"/>
      <c r="GC2520" s="1"/>
      <c r="GD2520" s="1"/>
      <c r="GE2520" s="1"/>
      <c r="GF2520" s="1"/>
      <c r="GG2520" s="1"/>
      <c r="GH2520" s="1"/>
      <c r="GI2520" s="1"/>
      <c r="GJ2520" s="1"/>
      <c r="GK2520" s="1"/>
      <c r="GL2520" s="1"/>
      <c r="GM2520" s="1"/>
      <c r="GN2520" s="1"/>
      <c r="GO2520" s="1"/>
    </row>
    <row r="2521" spans="1:197" s="40" customFormat="1" x14ac:dyDescent="0.25">
      <c r="A2521" s="41"/>
      <c r="B2521" s="4"/>
      <c r="C2521" s="41"/>
      <c r="D2521" s="42"/>
      <c r="E2521" s="42"/>
      <c r="F2521" s="42"/>
      <c r="G2521" s="1"/>
      <c r="H2521" s="1"/>
      <c r="I2521" s="1"/>
      <c r="J2521" s="1"/>
      <c r="K2521" s="1"/>
      <c r="L2521" s="1"/>
      <c r="M2521" s="2"/>
      <c r="N2521" s="1"/>
      <c r="O2521" s="1"/>
      <c r="P2521" s="1"/>
      <c r="Q2521" s="1"/>
      <c r="R2521" s="1"/>
      <c r="S2521" s="1"/>
      <c r="T2521" s="1"/>
      <c r="U2521" s="1"/>
      <c r="V2521" s="1"/>
      <c r="W2521" s="1"/>
      <c r="X2521" s="1"/>
      <c r="Y2521" s="1"/>
      <c r="Z2521" s="1"/>
      <c r="AA2521" s="1"/>
      <c r="AB2521" s="1"/>
      <c r="AC2521" s="1"/>
      <c r="AD2521" s="1"/>
      <c r="AE2521" s="1"/>
      <c r="AF2521" s="1"/>
      <c r="AG2521" s="1"/>
      <c r="AH2521" s="1"/>
      <c r="AI2521" s="1"/>
      <c r="AJ2521" s="1"/>
      <c r="AK2521" s="1"/>
      <c r="AL2521" s="1"/>
      <c r="AM2521" s="1"/>
      <c r="AN2521" s="1"/>
      <c r="AO2521" s="1"/>
      <c r="AP2521" s="1"/>
      <c r="AQ2521" s="1"/>
      <c r="AR2521" s="1"/>
      <c r="AS2521" s="1"/>
      <c r="AT2521" s="1"/>
      <c r="AU2521" s="1"/>
      <c r="AV2521" s="1"/>
      <c r="AW2521" s="1"/>
      <c r="AX2521" s="1"/>
      <c r="AY2521" s="1"/>
      <c r="AZ2521" s="1"/>
      <c r="BA2521" s="1"/>
      <c r="BB2521" s="1"/>
      <c r="BC2521" s="1"/>
      <c r="BD2521" s="1"/>
      <c r="BE2521" s="1"/>
      <c r="BF2521" s="1"/>
      <c r="BG2521" s="1"/>
      <c r="BH2521" s="1"/>
      <c r="BI2521" s="1"/>
      <c r="BJ2521" s="1"/>
      <c r="BK2521" s="1"/>
      <c r="BL2521" s="1"/>
      <c r="BM2521" s="1"/>
      <c r="BN2521" s="1"/>
      <c r="BO2521" s="1"/>
      <c r="BP2521" s="1"/>
      <c r="BQ2521" s="1"/>
      <c r="BR2521" s="1"/>
      <c r="BS2521" s="1"/>
      <c r="BT2521" s="1"/>
      <c r="BU2521" s="1"/>
      <c r="BV2521" s="1"/>
      <c r="BW2521" s="1"/>
      <c r="BX2521" s="1"/>
      <c r="BY2521" s="1"/>
      <c r="BZ2521" s="1"/>
      <c r="CA2521" s="1"/>
      <c r="CB2521" s="1"/>
      <c r="CC2521" s="1"/>
      <c r="CD2521" s="1"/>
      <c r="CE2521" s="1"/>
      <c r="CF2521" s="1"/>
      <c r="CG2521" s="1"/>
      <c r="CH2521" s="1"/>
      <c r="CI2521" s="1"/>
      <c r="CJ2521" s="1"/>
      <c r="CK2521" s="1"/>
      <c r="CL2521" s="1"/>
      <c r="CM2521" s="1"/>
      <c r="CN2521" s="1"/>
      <c r="CO2521" s="1"/>
      <c r="CP2521" s="1"/>
      <c r="CQ2521" s="1"/>
      <c r="CR2521" s="1"/>
      <c r="CS2521" s="1"/>
      <c r="CT2521" s="1"/>
      <c r="CU2521" s="1"/>
      <c r="CV2521" s="1"/>
      <c r="CW2521" s="1"/>
      <c r="CX2521" s="1"/>
      <c r="CY2521" s="1"/>
      <c r="CZ2521" s="1"/>
      <c r="DA2521" s="1"/>
      <c r="DB2521" s="1"/>
      <c r="DC2521" s="1"/>
      <c r="DD2521" s="1"/>
      <c r="DE2521" s="1"/>
      <c r="DF2521" s="1"/>
      <c r="DG2521" s="1"/>
      <c r="DH2521" s="1"/>
      <c r="DI2521" s="1"/>
      <c r="DJ2521" s="1"/>
      <c r="DK2521" s="1"/>
      <c r="DL2521" s="1"/>
      <c r="DM2521" s="1"/>
      <c r="DN2521" s="1"/>
      <c r="DO2521" s="1"/>
      <c r="DP2521" s="1"/>
      <c r="DQ2521" s="1"/>
      <c r="DR2521" s="1"/>
      <c r="DS2521" s="1"/>
      <c r="DT2521" s="1"/>
      <c r="DU2521" s="1"/>
      <c r="DV2521" s="1"/>
      <c r="DW2521" s="1"/>
      <c r="DX2521" s="1"/>
      <c r="DY2521" s="1"/>
      <c r="DZ2521" s="1"/>
      <c r="EA2521" s="1"/>
      <c r="EB2521" s="1"/>
      <c r="EC2521" s="1"/>
      <c r="ED2521" s="1"/>
      <c r="EE2521" s="1"/>
      <c r="EF2521" s="1"/>
      <c r="EG2521" s="1"/>
      <c r="EH2521" s="1"/>
      <c r="EI2521" s="1"/>
      <c r="EJ2521" s="1"/>
      <c r="EK2521" s="1"/>
      <c r="EL2521" s="1"/>
      <c r="EM2521" s="1"/>
      <c r="EN2521" s="1"/>
      <c r="EO2521" s="1"/>
      <c r="EP2521" s="1"/>
      <c r="EQ2521" s="1"/>
      <c r="ER2521" s="1"/>
      <c r="ES2521" s="1"/>
      <c r="ET2521" s="1"/>
      <c r="EU2521" s="1"/>
      <c r="EV2521" s="1"/>
      <c r="EW2521" s="1"/>
      <c r="EX2521" s="1"/>
      <c r="EY2521" s="1"/>
      <c r="EZ2521" s="1"/>
      <c r="FA2521" s="1"/>
      <c r="FB2521" s="1"/>
      <c r="FC2521" s="1"/>
      <c r="FD2521" s="1"/>
      <c r="FE2521" s="1"/>
      <c r="FF2521" s="1"/>
      <c r="FG2521" s="1"/>
      <c r="FH2521" s="1"/>
      <c r="FI2521" s="1"/>
      <c r="FJ2521" s="1"/>
      <c r="FK2521" s="1"/>
      <c r="FL2521" s="1"/>
      <c r="FM2521" s="1"/>
      <c r="FN2521" s="1"/>
      <c r="FO2521" s="1"/>
      <c r="FP2521" s="1"/>
      <c r="FQ2521" s="1"/>
      <c r="FR2521" s="1"/>
      <c r="FS2521" s="1"/>
      <c r="FT2521" s="1"/>
      <c r="FU2521" s="1"/>
      <c r="FV2521" s="1"/>
      <c r="FW2521" s="1"/>
      <c r="FX2521" s="1"/>
      <c r="FY2521" s="1"/>
      <c r="FZ2521" s="1"/>
      <c r="GA2521" s="1"/>
      <c r="GB2521" s="1"/>
      <c r="GC2521" s="1"/>
      <c r="GD2521" s="1"/>
      <c r="GE2521" s="1"/>
      <c r="GF2521" s="1"/>
      <c r="GG2521" s="1"/>
      <c r="GH2521" s="1"/>
      <c r="GI2521" s="1"/>
      <c r="GJ2521" s="1"/>
      <c r="GK2521" s="1"/>
      <c r="GL2521" s="1"/>
      <c r="GM2521" s="1"/>
      <c r="GN2521" s="1"/>
      <c r="GO2521" s="1"/>
    </row>
    <row r="2522" spans="1:197" s="40" customFormat="1" x14ac:dyDescent="0.25">
      <c r="A2522" s="41"/>
      <c r="B2522" s="4"/>
      <c r="C2522" s="41"/>
      <c r="D2522" s="42"/>
      <c r="E2522" s="42"/>
      <c r="F2522" s="42"/>
      <c r="G2522" s="1"/>
      <c r="H2522" s="1"/>
      <c r="I2522" s="1"/>
      <c r="J2522" s="1"/>
      <c r="K2522" s="1"/>
      <c r="L2522" s="1"/>
      <c r="M2522" s="2"/>
      <c r="N2522" s="1"/>
      <c r="O2522" s="1"/>
      <c r="P2522" s="1"/>
      <c r="Q2522" s="1"/>
      <c r="R2522" s="1"/>
      <c r="S2522" s="1"/>
      <c r="T2522" s="1"/>
      <c r="U2522" s="1"/>
      <c r="V2522" s="1"/>
      <c r="W2522" s="1"/>
      <c r="X2522" s="1"/>
      <c r="Y2522" s="1"/>
      <c r="Z2522" s="1"/>
      <c r="AA2522" s="1"/>
      <c r="AB2522" s="1"/>
      <c r="AC2522" s="1"/>
      <c r="AD2522" s="1"/>
      <c r="AE2522" s="1"/>
      <c r="AF2522" s="1"/>
      <c r="AG2522" s="1"/>
      <c r="AH2522" s="1"/>
      <c r="AI2522" s="1"/>
      <c r="AJ2522" s="1"/>
      <c r="AK2522" s="1"/>
      <c r="AL2522" s="1"/>
      <c r="AM2522" s="1"/>
      <c r="AN2522" s="1"/>
      <c r="AO2522" s="1"/>
      <c r="AP2522" s="1"/>
      <c r="AQ2522" s="1"/>
      <c r="AR2522" s="1"/>
      <c r="AS2522" s="1"/>
      <c r="AT2522" s="1"/>
      <c r="AU2522" s="1"/>
      <c r="AV2522" s="1"/>
      <c r="AW2522" s="1"/>
      <c r="AX2522" s="1"/>
      <c r="AY2522" s="1"/>
      <c r="AZ2522" s="1"/>
      <c r="BA2522" s="1"/>
      <c r="BB2522" s="1"/>
      <c r="BC2522" s="1"/>
      <c r="BD2522" s="1"/>
      <c r="BE2522" s="1"/>
      <c r="BF2522" s="1"/>
      <c r="BG2522" s="1"/>
      <c r="BH2522" s="1"/>
      <c r="BI2522" s="1"/>
      <c r="BJ2522" s="1"/>
      <c r="BK2522" s="1"/>
      <c r="BL2522" s="1"/>
      <c r="BM2522" s="1"/>
      <c r="BN2522" s="1"/>
      <c r="BO2522" s="1"/>
      <c r="BP2522" s="1"/>
      <c r="BQ2522" s="1"/>
      <c r="BR2522" s="1"/>
      <c r="BS2522" s="1"/>
      <c r="BT2522" s="1"/>
      <c r="BU2522" s="1"/>
      <c r="BV2522" s="1"/>
      <c r="BW2522" s="1"/>
      <c r="BX2522" s="1"/>
      <c r="BY2522" s="1"/>
      <c r="BZ2522" s="1"/>
      <c r="CA2522" s="1"/>
      <c r="CB2522" s="1"/>
      <c r="CC2522" s="1"/>
      <c r="CD2522" s="1"/>
      <c r="CE2522" s="1"/>
      <c r="CF2522" s="1"/>
      <c r="CG2522" s="1"/>
      <c r="CH2522" s="1"/>
      <c r="CI2522" s="1"/>
      <c r="CJ2522" s="1"/>
      <c r="CK2522" s="1"/>
      <c r="CL2522" s="1"/>
      <c r="CM2522" s="1"/>
      <c r="CN2522" s="1"/>
      <c r="CO2522" s="1"/>
      <c r="CP2522" s="1"/>
      <c r="CQ2522" s="1"/>
      <c r="CR2522" s="1"/>
      <c r="CS2522" s="1"/>
      <c r="CT2522" s="1"/>
      <c r="CU2522" s="1"/>
      <c r="CV2522" s="1"/>
      <c r="CW2522" s="1"/>
      <c r="CX2522" s="1"/>
      <c r="CY2522" s="1"/>
      <c r="CZ2522" s="1"/>
      <c r="DA2522" s="1"/>
      <c r="DB2522" s="1"/>
      <c r="DC2522" s="1"/>
      <c r="DD2522" s="1"/>
      <c r="DE2522" s="1"/>
      <c r="DF2522" s="1"/>
      <c r="DG2522" s="1"/>
      <c r="DH2522" s="1"/>
      <c r="DI2522" s="1"/>
      <c r="DJ2522" s="1"/>
      <c r="DK2522" s="1"/>
      <c r="DL2522" s="1"/>
      <c r="DM2522" s="1"/>
      <c r="DN2522" s="1"/>
      <c r="DO2522" s="1"/>
      <c r="DP2522" s="1"/>
      <c r="DQ2522" s="1"/>
      <c r="DR2522" s="1"/>
      <c r="DS2522" s="1"/>
      <c r="DT2522" s="1"/>
      <c r="DU2522" s="1"/>
      <c r="DV2522" s="1"/>
      <c r="DW2522" s="1"/>
      <c r="DX2522" s="1"/>
      <c r="DY2522" s="1"/>
      <c r="DZ2522" s="1"/>
      <c r="EA2522" s="1"/>
      <c r="EB2522" s="1"/>
      <c r="EC2522" s="1"/>
      <c r="ED2522" s="1"/>
      <c r="EE2522" s="1"/>
      <c r="EF2522" s="1"/>
      <c r="EG2522" s="1"/>
      <c r="EH2522" s="1"/>
      <c r="EI2522" s="1"/>
      <c r="EJ2522" s="1"/>
      <c r="EK2522" s="1"/>
      <c r="EL2522" s="1"/>
      <c r="EM2522" s="1"/>
      <c r="EN2522" s="1"/>
      <c r="EO2522" s="1"/>
      <c r="EP2522" s="1"/>
      <c r="EQ2522" s="1"/>
      <c r="ER2522" s="1"/>
      <c r="ES2522" s="1"/>
      <c r="ET2522" s="1"/>
      <c r="EU2522" s="1"/>
      <c r="EV2522" s="1"/>
      <c r="EW2522" s="1"/>
      <c r="EX2522" s="1"/>
      <c r="EY2522" s="1"/>
      <c r="EZ2522" s="1"/>
      <c r="FA2522" s="1"/>
      <c r="FB2522" s="1"/>
      <c r="FC2522" s="1"/>
      <c r="FD2522" s="1"/>
      <c r="FE2522" s="1"/>
      <c r="FF2522" s="1"/>
      <c r="FG2522" s="1"/>
      <c r="FH2522" s="1"/>
      <c r="FI2522" s="1"/>
      <c r="FJ2522" s="1"/>
      <c r="FK2522" s="1"/>
      <c r="FL2522" s="1"/>
      <c r="FM2522" s="1"/>
      <c r="FN2522" s="1"/>
      <c r="FO2522" s="1"/>
      <c r="FP2522" s="1"/>
      <c r="FQ2522" s="1"/>
      <c r="FR2522" s="1"/>
      <c r="FS2522" s="1"/>
      <c r="FT2522" s="1"/>
      <c r="FU2522" s="1"/>
      <c r="FV2522" s="1"/>
      <c r="FW2522" s="1"/>
      <c r="FX2522" s="1"/>
      <c r="FY2522" s="1"/>
      <c r="FZ2522" s="1"/>
      <c r="GA2522" s="1"/>
      <c r="GB2522" s="1"/>
      <c r="GC2522" s="1"/>
      <c r="GD2522" s="1"/>
      <c r="GE2522" s="1"/>
      <c r="GF2522" s="1"/>
      <c r="GG2522" s="1"/>
      <c r="GH2522" s="1"/>
      <c r="GI2522" s="1"/>
      <c r="GJ2522" s="1"/>
      <c r="GK2522" s="1"/>
      <c r="GL2522" s="1"/>
      <c r="GM2522" s="1"/>
      <c r="GN2522" s="1"/>
      <c r="GO2522" s="1"/>
    </row>
    <row r="2523" spans="1:197" s="40" customFormat="1" x14ac:dyDescent="0.25">
      <c r="A2523" s="41"/>
      <c r="B2523" s="4"/>
      <c r="C2523" s="41"/>
      <c r="D2523" s="42"/>
      <c r="E2523" s="42"/>
      <c r="F2523" s="42"/>
      <c r="G2523" s="1"/>
      <c r="H2523" s="1"/>
      <c r="I2523" s="1"/>
      <c r="J2523" s="1"/>
      <c r="K2523" s="1"/>
      <c r="L2523" s="1"/>
      <c r="M2523" s="2"/>
      <c r="N2523" s="1"/>
      <c r="O2523" s="1"/>
      <c r="P2523" s="1"/>
      <c r="Q2523" s="1"/>
      <c r="R2523" s="1"/>
      <c r="S2523" s="1"/>
      <c r="T2523" s="1"/>
      <c r="U2523" s="1"/>
      <c r="V2523" s="1"/>
      <c r="W2523" s="1"/>
      <c r="X2523" s="1"/>
      <c r="Y2523" s="1"/>
      <c r="Z2523" s="1"/>
      <c r="AA2523" s="1"/>
      <c r="AB2523" s="1"/>
      <c r="AC2523" s="1"/>
      <c r="AD2523" s="1"/>
      <c r="AE2523" s="1"/>
      <c r="AF2523" s="1"/>
      <c r="AG2523" s="1"/>
      <c r="AH2523" s="1"/>
      <c r="AI2523" s="1"/>
      <c r="AJ2523" s="1"/>
      <c r="AK2523" s="1"/>
      <c r="AL2523" s="1"/>
      <c r="AM2523" s="1"/>
      <c r="AN2523" s="1"/>
      <c r="AO2523" s="1"/>
      <c r="AP2523" s="1"/>
      <c r="AQ2523" s="1"/>
      <c r="AR2523" s="1"/>
      <c r="AS2523" s="1"/>
      <c r="AT2523" s="1"/>
      <c r="AU2523" s="1"/>
      <c r="AV2523" s="1"/>
      <c r="AW2523" s="1"/>
      <c r="AX2523" s="1"/>
      <c r="AY2523" s="1"/>
      <c r="AZ2523" s="1"/>
      <c r="BA2523" s="1"/>
      <c r="BB2523" s="1"/>
      <c r="BC2523" s="1"/>
      <c r="BD2523" s="1"/>
      <c r="BE2523" s="1"/>
      <c r="BF2523" s="1"/>
      <c r="BG2523" s="1"/>
      <c r="BH2523" s="1"/>
      <c r="BI2523" s="1"/>
      <c r="BJ2523" s="1"/>
      <c r="BK2523" s="1"/>
      <c r="BL2523" s="1"/>
      <c r="BM2523" s="1"/>
      <c r="BN2523" s="1"/>
      <c r="BO2523" s="1"/>
      <c r="BP2523" s="1"/>
      <c r="BQ2523" s="1"/>
      <c r="BR2523" s="1"/>
      <c r="BS2523" s="1"/>
      <c r="BT2523" s="1"/>
      <c r="BU2523" s="1"/>
      <c r="BV2523" s="1"/>
      <c r="BW2523" s="1"/>
      <c r="BX2523" s="1"/>
      <c r="BY2523" s="1"/>
      <c r="BZ2523" s="1"/>
      <c r="CA2523" s="1"/>
      <c r="CB2523" s="1"/>
      <c r="CC2523" s="1"/>
      <c r="CD2523" s="1"/>
      <c r="CE2523" s="1"/>
      <c r="CF2523" s="1"/>
      <c r="CG2523" s="1"/>
      <c r="CH2523" s="1"/>
      <c r="CI2523" s="1"/>
      <c r="CJ2523" s="1"/>
      <c r="CK2523" s="1"/>
      <c r="CL2523" s="1"/>
      <c r="CM2523" s="1"/>
      <c r="CN2523" s="1"/>
      <c r="CO2523" s="1"/>
      <c r="CP2523" s="1"/>
      <c r="CQ2523" s="1"/>
      <c r="CR2523" s="1"/>
      <c r="CS2523" s="1"/>
      <c r="CT2523" s="1"/>
      <c r="CU2523" s="1"/>
      <c r="CV2523" s="1"/>
      <c r="CW2523" s="1"/>
      <c r="CX2523" s="1"/>
      <c r="CY2523" s="1"/>
      <c r="CZ2523" s="1"/>
      <c r="DA2523" s="1"/>
      <c r="DB2523" s="1"/>
      <c r="DC2523" s="1"/>
      <c r="DD2523" s="1"/>
      <c r="DE2523" s="1"/>
      <c r="DF2523" s="1"/>
      <c r="DG2523" s="1"/>
      <c r="DH2523" s="1"/>
      <c r="DI2523" s="1"/>
      <c r="DJ2523" s="1"/>
      <c r="DK2523" s="1"/>
      <c r="DL2523" s="1"/>
      <c r="DM2523" s="1"/>
      <c r="DN2523" s="1"/>
      <c r="DO2523" s="1"/>
      <c r="DP2523" s="1"/>
      <c r="DQ2523" s="1"/>
      <c r="DR2523" s="1"/>
      <c r="DS2523" s="1"/>
      <c r="DT2523" s="1"/>
      <c r="DU2523" s="1"/>
      <c r="DV2523" s="1"/>
      <c r="DW2523" s="1"/>
      <c r="DX2523" s="1"/>
      <c r="DY2523" s="1"/>
      <c r="DZ2523" s="1"/>
      <c r="EA2523" s="1"/>
      <c r="EB2523" s="1"/>
      <c r="EC2523" s="1"/>
      <c r="ED2523" s="1"/>
      <c r="EE2523" s="1"/>
      <c r="EF2523" s="1"/>
      <c r="EG2523" s="1"/>
      <c r="EH2523" s="1"/>
      <c r="EI2523" s="1"/>
      <c r="EJ2523" s="1"/>
      <c r="EK2523" s="1"/>
      <c r="EL2523" s="1"/>
      <c r="EM2523" s="1"/>
      <c r="EN2523" s="1"/>
      <c r="EO2523" s="1"/>
      <c r="EP2523" s="1"/>
      <c r="EQ2523" s="1"/>
      <c r="ER2523" s="1"/>
      <c r="ES2523" s="1"/>
      <c r="ET2523" s="1"/>
      <c r="EU2523" s="1"/>
      <c r="EV2523" s="1"/>
      <c r="EW2523" s="1"/>
      <c r="EX2523" s="1"/>
      <c r="EY2523" s="1"/>
      <c r="EZ2523" s="1"/>
      <c r="FA2523" s="1"/>
      <c r="FB2523" s="1"/>
      <c r="FC2523" s="1"/>
      <c r="FD2523" s="1"/>
      <c r="FE2523" s="1"/>
      <c r="FF2523" s="1"/>
      <c r="FG2523" s="1"/>
      <c r="FH2523" s="1"/>
      <c r="FI2523" s="1"/>
      <c r="FJ2523" s="1"/>
      <c r="FK2523" s="1"/>
      <c r="FL2523" s="1"/>
      <c r="FM2523" s="1"/>
      <c r="FN2523" s="1"/>
      <c r="FO2523" s="1"/>
      <c r="FP2523" s="1"/>
      <c r="FQ2523" s="1"/>
      <c r="FR2523" s="1"/>
      <c r="FS2523" s="1"/>
      <c r="FT2523" s="1"/>
      <c r="FU2523" s="1"/>
      <c r="FV2523" s="1"/>
      <c r="FW2523" s="1"/>
      <c r="FX2523" s="1"/>
      <c r="FY2523" s="1"/>
      <c r="FZ2523" s="1"/>
      <c r="GA2523" s="1"/>
      <c r="GB2523" s="1"/>
      <c r="GC2523" s="1"/>
      <c r="GD2523" s="1"/>
      <c r="GE2523" s="1"/>
      <c r="GF2523" s="1"/>
      <c r="GG2523" s="1"/>
      <c r="GH2523" s="1"/>
      <c r="GI2523" s="1"/>
      <c r="GJ2523" s="1"/>
      <c r="GK2523" s="1"/>
      <c r="GL2523" s="1"/>
      <c r="GM2523" s="1"/>
      <c r="GN2523" s="1"/>
      <c r="GO2523" s="1"/>
    </row>
    <row r="2524" spans="1:197" s="40" customFormat="1" x14ac:dyDescent="0.25">
      <c r="A2524" s="41"/>
      <c r="B2524" s="4"/>
      <c r="C2524" s="41"/>
      <c r="D2524" s="42"/>
      <c r="E2524" s="42"/>
      <c r="F2524" s="42"/>
      <c r="G2524" s="1"/>
      <c r="H2524" s="1"/>
      <c r="I2524" s="1"/>
      <c r="J2524" s="1"/>
      <c r="K2524" s="1"/>
      <c r="L2524" s="1"/>
      <c r="M2524" s="2"/>
      <c r="N2524" s="1"/>
      <c r="O2524" s="1"/>
      <c r="P2524" s="1"/>
      <c r="Q2524" s="1"/>
      <c r="R2524" s="1"/>
      <c r="S2524" s="1"/>
      <c r="T2524" s="1"/>
      <c r="U2524" s="1"/>
      <c r="V2524" s="1"/>
      <c r="W2524" s="1"/>
      <c r="X2524" s="1"/>
      <c r="Y2524" s="1"/>
      <c r="Z2524" s="1"/>
      <c r="AA2524" s="1"/>
      <c r="AB2524" s="1"/>
      <c r="AC2524" s="1"/>
      <c r="AD2524" s="1"/>
      <c r="AE2524" s="1"/>
      <c r="AF2524" s="1"/>
      <c r="AG2524" s="1"/>
      <c r="AH2524" s="1"/>
      <c r="AI2524" s="1"/>
      <c r="AJ2524" s="1"/>
      <c r="AK2524" s="1"/>
      <c r="AL2524" s="1"/>
      <c r="AM2524" s="1"/>
      <c r="AN2524" s="1"/>
      <c r="AO2524" s="1"/>
      <c r="AP2524" s="1"/>
      <c r="AQ2524" s="1"/>
      <c r="AR2524" s="1"/>
      <c r="AS2524" s="1"/>
      <c r="AT2524" s="1"/>
      <c r="AU2524" s="1"/>
      <c r="AV2524" s="1"/>
      <c r="AW2524" s="1"/>
      <c r="AX2524" s="1"/>
      <c r="AY2524" s="1"/>
      <c r="AZ2524" s="1"/>
      <c r="BA2524" s="1"/>
      <c r="BB2524" s="1"/>
      <c r="BC2524" s="1"/>
      <c r="BD2524" s="1"/>
      <c r="BE2524" s="1"/>
      <c r="BF2524" s="1"/>
      <c r="BG2524" s="1"/>
      <c r="BH2524" s="1"/>
      <c r="BI2524" s="1"/>
      <c r="BJ2524" s="1"/>
      <c r="BK2524" s="1"/>
      <c r="BL2524" s="1"/>
      <c r="BM2524" s="1"/>
      <c r="BN2524" s="1"/>
      <c r="BO2524" s="1"/>
      <c r="BP2524" s="1"/>
      <c r="BQ2524" s="1"/>
      <c r="BR2524" s="1"/>
      <c r="BS2524" s="1"/>
      <c r="BT2524" s="1"/>
      <c r="BU2524" s="1"/>
      <c r="BV2524" s="1"/>
      <c r="BW2524" s="1"/>
      <c r="BX2524" s="1"/>
      <c r="BY2524" s="1"/>
      <c r="BZ2524" s="1"/>
      <c r="CA2524" s="1"/>
      <c r="CB2524" s="1"/>
      <c r="CC2524" s="1"/>
      <c r="CD2524" s="1"/>
      <c r="CE2524" s="1"/>
      <c r="CF2524" s="1"/>
      <c r="CG2524" s="1"/>
      <c r="CH2524" s="1"/>
      <c r="CI2524" s="1"/>
      <c r="CJ2524" s="1"/>
      <c r="CK2524" s="1"/>
      <c r="CL2524" s="1"/>
      <c r="CM2524" s="1"/>
      <c r="CN2524" s="1"/>
      <c r="CO2524" s="1"/>
      <c r="CP2524" s="1"/>
      <c r="CQ2524" s="1"/>
      <c r="CR2524" s="1"/>
      <c r="CS2524" s="1"/>
      <c r="CT2524" s="1"/>
      <c r="CU2524" s="1"/>
      <c r="CV2524" s="1"/>
      <c r="CW2524" s="1"/>
      <c r="CX2524" s="1"/>
      <c r="CY2524" s="1"/>
      <c r="CZ2524" s="1"/>
      <c r="DA2524" s="1"/>
      <c r="DB2524" s="1"/>
      <c r="DC2524" s="1"/>
      <c r="DD2524" s="1"/>
      <c r="DE2524" s="1"/>
      <c r="DF2524" s="1"/>
      <c r="DG2524" s="1"/>
      <c r="DH2524" s="1"/>
      <c r="DI2524" s="1"/>
      <c r="DJ2524" s="1"/>
      <c r="DK2524" s="1"/>
      <c r="DL2524" s="1"/>
      <c r="DM2524" s="1"/>
      <c r="DN2524" s="1"/>
      <c r="DO2524" s="1"/>
      <c r="DP2524" s="1"/>
      <c r="DQ2524" s="1"/>
      <c r="DR2524" s="1"/>
      <c r="DS2524" s="1"/>
      <c r="DT2524" s="1"/>
      <c r="DU2524" s="1"/>
      <c r="DV2524" s="1"/>
      <c r="DW2524" s="1"/>
      <c r="DX2524" s="1"/>
      <c r="DY2524" s="1"/>
      <c r="DZ2524" s="1"/>
      <c r="EA2524" s="1"/>
      <c r="EB2524" s="1"/>
      <c r="EC2524" s="1"/>
      <c r="ED2524" s="1"/>
      <c r="EE2524" s="1"/>
      <c r="EF2524" s="1"/>
      <c r="EG2524" s="1"/>
      <c r="EH2524" s="1"/>
      <c r="EI2524" s="1"/>
      <c r="EJ2524" s="1"/>
      <c r="EK2524" s="1"/>
      <c r="EL2524" s="1"/>
      <c r="EM2524" s="1"/>
      <c r="EN2524" s="1"/>
      <c r="EO2524" s="1"/>
      <c r="EP2524" s="1"/>
      <c r="EQ2524" s="1"/>
      <c r="ER2524" s="1"/>
      <c r="ES2524" s="1"/>
      <c r="ET2524" s="1"/>
      <c r="EU2524" s="1"/>
      <c r="EV2524" s="1"/>
      <c r="EW2524" s="1"/>
      <c r="EX2524" s="1"/>
      <c r="EY2524" s="1"/>
      <c r="EZ2524" s="1"/>
      <c r="FA2524" s="1"/>
      <c r="FB2524" s="1"/>
      <c r="FC2524" s="1"/>
      <c r="FD2524" s="1"/>
      <c r="FE2524" s="1"/>
      <c r="FF2524" s="1"/>
      <c r="FG2524" s="1"/>
      <c r="FH2524" s="1"/>
      <c r="FI2524" s="1"/>
      <c r="FJ2524" s="1"/>
      <c r="FK2524" s="1"/>
      <c r="FL2524" s="1"/>
      <c r="FM2524" s="1"/>
      <c r="FN2524" s="1"/>
      <c r="FO2524" s="1"/>
      <c r="FP2524" s="1"/>
      <c r="FQ2524" s="1"/>
      <c r="FR2524" s="1"/>
      <c r="FS2524" s="1"/>
      <c r="FT2524" s="1"/>
      <c r="FU2524" s="1"/>
      <c r="FV2524" s="1"/>
      <c r="FW2524" s="1"/>
      <c r="FX2524" s="1"/>
      <c r="FY2524" s="1"/>
      <c r="FZ2524" s="1"/>
      <c r="GA2524" s="1"/>
      <c r="GB2524" s="1"/>
      <c r="GC2524" s="1"/>
      <c r="GD2524" s="1"/>
      <c r="GE2524" s="1"/>
      <c r="GF2524" s="1"/>
      <c r="GG2524" s="1"/>
      <c r="GH2524" s="1"/>
      <c r="GI2524" s="1"/>
      <c r="GJ2524" s="1"/>
      <c r="GK2524" s="1"/>
      <c r="GL2524" s="1"/>
      <c r="GM2524" s="1"/>
      <c r="GN2524" s="1"/>
      <c r="GO2524" s="1"/>
    </row>
    <row r="2525" spans="1:197" s="40" customFormat="1" x14ac:dyDescent="0.25">
      <c r="A2525" s="41"/>
      <c r="B2525" s="4"/>
      <c r="C2525" s="41"/>
      <c r="D2525" s="42"/>
      <c r="E2525" s="42"/>
      <c r="F2525" s="42"/>
      <c r="G2525" s="1"/>
      <c r="H2525" s="1"/>
      <c r="I2525" s="1"/>
      <c r="J2525" s="1"/>
      <c r="K2525" s="1"/>
      <c r="L2525" s="1"/>
      <c r="M2525" s="2"/>
      <c r="N2525" s="1"/>
      <c r="O2525" s="1"/>
      <c r="P2525" s="1"/>
      <c r="Q2525" s="1"/>
      <c r="R2525" s="1"/>
      <c r="S2525" s="1"/>
      <c r="T2525" s="1"/>
      <c r="U2525" s="1"/>
      <c r="V2525" s="1"/>
      <c r="W2525" s="1"/>
      <c r="X2525" s="1"/>
      <c r="Y2525" s="1"/>
      <c r="Z2525" s="1"/>
      <c r="AA2525" s="1"/>
      <c r="AB2525" s="1"/>
      <c r="AC2525" s="1"/>
      <c r="AD2525" s="1"/>
      <c r="AE2525" s="1"/>
      <c r="AF2525" s="1"/>
      <c r="AG2525" s="1"/>
      <c r="AH2525" s="1"/>
      <c r="AI2525" s="1"/>
      <c r="AJ2525" s="1"/>
      <c r="AK2525" s="1"/>
      <c r="AL2525" s="1"/>
      <c r="AM2525" s="1"/>
      <c r="AN2525" s="1"/>
      <c r="AO2525" s="1"/>
      <c r="AP2525" s="1"/>
      <c r="AQ2525" s="1"/>
      <c r="AR2525" s="1"/>
      <c r="AS2525" s="1"/>
      <c r="AT2525" s="1"/>
      <c r="AU2525" s="1"/>
      <c r="AV2525" s="1"/>
      <c r="AW2525" s="1"/>
      <c r="AX2525" s="1"/>
      <c r="AY2525" s="1"/>
      <c r="AZ2525" s="1"/>
      <c r="BA2525" s="1"/>
      <c r="BB2525" s="1"/>
      <c r="BC2525" s="1"/>
      <c r="BD2525" s="1"/>
      <c r="BE2525" s="1"/>
      <c r="BF2525" s="1"/>
      <c r="BG2525" s="1"/>
      <c r="BH2525" s="1"/>
      <c r="BI2525" s="1"/>
      <c r="BJ2525" s="1"/>
      <c r="BK2525" s="1"/>
      <c r="BL2525" s="1"/>
      <c r="BM2525" s="1"/>
      <c r="BN2525" s="1"/>
      <c r="BO2525" s="1"/>
      <c r="BP2525" s="1"/>
      <c r="BQ2525" s="1"/>
      <c r="BR2525" s="1"/>
      <c r="BS2525" s="1"/>
      <c r="BT2525" s="1"/>
      <c r="BU2525" s="1"/>
      <c r="BV2525" s="1"/>
      <c r="BW2525" s="1"/>
      <c r="BX2525" s="1"/>
      <c r="BY2525" s="1"/>
      <c r="BZ2525" s="1"/>
      <c r="CA2525" s="1"/>
      <c r="CB2525" s="1"/>
      <c r="CC2525" s="1"/>
      <c r="CD2525" s="1"/>
      <c r="CE2525" s="1"/>
      <c r="CF2525" s="1"/>
      <c r="CG2525" s="1"/>
      <c r="CH2525" s="1"/>
      <c r="CI2525" s="1"/>
      <c r="CJ2525" s="1"/>
      <c r="CK2525" s="1"/>
      <c r="CL2525" s="1"/>
      <c r="CM2525" s="1"/>
      <c r="CN2525" s="1"/>
      <c r="CO2525" s="1"/>
      <c r="CP2525" s="1"/>
      <c r="CQ2525" s="1"/>
      <c r="CR2525" s="1"/>
      <c r="CS2525" s="1"/>
      <c r="CT2525" s="1"/>
      <c r="CU2525" s="1"/>
      <c r="CV2525" s="1"/>
      <c r="CW2525" s="1"/>
      <c r="CX2525" s="1"/>
      <c r="CY2525" s="1"/>
      <c r="CZ2525" s="1"/>
      <c r="DA2525" s="1"/>
      <c r="DB2525" s="1"/>
      <c r="DC2525" s="1"/>
      <c r="DD2525" s="1"/>
      <c r="DE2525" s="1"/>
      <c r="DF2525" s="1"/>
      <c r="DG2525" s="1"/>
      <c r="DH2525" s="1"/>
      <c r="DI2525" s="1"/>
      <c r="DJ2525" s="1"/>
      <c r="DK2525" s="1"/>
      <c r="DL2525" s="1"/>
      <c r="DM2525" s="1"/>
      <c r="DN2525" s="1"/>
      <c r="DO2525" s="1"/>
      <c r="DP2525" s="1"/>
      <c r="DQ2525" s="1"/>
      <c r="DR2525" s="1"/>
      <c r="DS2525" s="1"/>
      <c r="DT2525" s="1"/>
      <c r="DU2525" s="1"/>
      <c r="DV2525" s="1"/>
      <c r="DW2525" s="1"/>
      <c r="DX2525" s="1"/>
      <c r="DY2525" s="1"/>
      <c r="DZ2525" s="1"/>
      <c r="EA2525" s="1"/>
      <c r="EB2525" s="1"/>
      <c r="EC2525" s="1"/>
      <c r="ED2525" s="1"/>
      <c r="EE2525" s="1"/>
      <c r="EF2525" s="1"/>
      <c r="EG2525" s="1"/>
      <c r="EH2525" s="1"/>
      <c r="EI2525" s="1"/>
      <c r="EJ2525" s="1"/>
      <c r="EK2525" s="1"/>
      <c r="EL2525" s="1"/>
      <c r="EM2525" s="1"/>
      <c r="EN2525" s="1"/>
      <c r="EO2525" s="1"/>
      <c r="EP2525" s="1"/>
      <c r="EQ2525" s="1"/>
      <c r="ER2525" s="1"/>
      <c r="ES2525" s="1"/>
      <c r="ET2525" s="1"/>
      <c r="EU2525" s="1"/>
      <c r="EV2525" s="1"/>
      <c r="EW2525" s="1"/>
      <c r="EX2525" s="1"/>
      <c r="EY2525" s="1"/>
      <c r="EZ2525" s="1"/>
      <c r="FA2525" s="1"/>
      <c r="FB2525" s="1"/>
      <c r="FC2525" s="1"/>
      <c r="FD2525" s="1"/>
      <c r="FE2525" s="1"/>
      <c r="FF2525" s="1"/>
      <c r="FG2525" s="1"/>
      <c r="FH2525" s="1"/>
      <c r="FI2525" s="1"/>
      <c r="FJ2525" s="1"/>
      <c r="FK2525" s="1"/>
      <c r="FL2525" s="1"/>
      <c r="FM2525" s="1"/>
      <c r="FN2525" s="1"/>
      <c r="FO2525" s="1"/>
      <c r="FP2525" s="1"/>
      <c r="FQ2525" s="1"/>
      <c r="FR2525" s="1"/>
      <c r="FS2525" s="1"/>
      <c r="FT2525" s="1"/>
      <c r="FU2525" s="1"/>
      <c r="FV2525" s="1"/>
      <c r="FW2525" s="1"/>
      <c r="FX2525" s="1"/>
      <c r="FY2525" s="1"/>
      <c r="FZ2525" s="1"/>
      <c r="GA2525" s="1"/>
      <c r="GB2525" s="1"/>
      <c r="GC2525" s="1"/>
      <c r="GD2525" s="1"/>
      <c r="GE2525" s="1"/>
      <c r="GF2525" s="1"/>
      <c r="GG2525" s="1"/>
      <c r="GH2525" s="1"/>
      <c r="GI2525" s="1"/>
      <c r="GJ2525" s="1"/>
      <c r="GK2525" s="1"/>
      <c r="GL2525" s="1"/>
      <c r="GM2525" s="1"/>
      <c r="GN2525" s="1"/>
      <c r="GO2525" s="1"/>
    </row>
    <row r="2526" spans="1:197" s="40" customFormat="1" x14ac:dyDescent="0.25">
      <c r="A2526" s="41"/>
      <c r="B2526" s="4"/>
      <c r="C2526" s="41"/>
      <c r="D2526" s="42"/>
      <c r="E2526" s="42"/>
      <c r="F2526" s="42"/>
      <c r="G2526" s="1"/>
      <c r="H2526" s="1"/>
      <c r="I2526" s="1"/>
      <c r="J2526" s="1"/>
      <c r="K2526" s="1"/>
      <c r="L2526" s="1"/>
      <c r="M2526" s="2"/>
      <c r="N2526" s="1"/>
      <c r="O2526" s="1"/>
      <c r="P2526" s="1"/>
      <c r="Q2526" s="1"/>
      <c r="R2526" s="1"/>
      <c r="S2526" s="1"/>
      <c r="T2526" s="1"/>
      <c r="U2526" s="1"/>
      <c r="V2526" s="1"/>
      <c r="W2526" s="1"/>
      <c r="X2526" s="1"/>
      <c r="Y2526" s="1"/>
      <c r="Z2526" s="1"/>
      <c r="AA2526" s="1"/>
      <c r="AB2526" s="1"/>
      <c r="AC2526" s="1"/>
      <c r="AD2526" s="1"/>
      <c r="AE2526" s="1"/>
      <c r="AF2526" s="1"/>
      <c r="AG2526" s="1"/>
      <c r="AH2526" s="1"/>
      <c r="AI2526" s="1"/>
      <c r="AJ2526" s="1"/>
      <c r="AK2526" s="1"/>
      <c r="AL2526" s="1"/>
      <c r="AM2526" s="1"/>
      <c r="AN2526" s="1"/>
      <c r="AO2526" s="1"/>
      <c r="AP2526" s="1"/>
      <c r="AQ2526" s="1"/>
      <c r="AR2526" s="1"/>
      <c r="AS2526" s="1"/>
      <c r="AT2526" s="1"/>
      <c r="AU2526" s="1"/>
      <c r="AV2526" s="1"/>
      <c r="AW2526" s="1"/>
      <c r="AX2526" s="1"/>
      <c r="AY2526" s="1"/>
      <c r="AZ2526" s="1"/>
      <c r="BA2526" s="1"/>
      <c r="BB2526" s="1"/>
      <c r="BC2526" s="1"/>
      <c r="BD2526" s="1"/>
      <c r="BE2526" s="1"/>
      <c r="BF2526" s="1"/>
      <c r="BG2526" s="1"/>
      <c r="BH2526" s="1"/>
      <c r="BI2526" s="1"/>
      <c r="BJ2526" s="1"/>
      <c r="BK2526" s="1"/>
      <c r="BL2526" s="1"/>
      <c r="BM2526" s="1"/>
      <c r="BN2526" s="1"/>
      <c r="BO2526" s="1"/>
      <c r="BP2526" s="1"/>
      <c r="BQ2526" s="1"/>
      <c r="BR2526" s="1"/>
      <c r="BS2526" s="1"/>
      <c r="BT2526" s="1"/>
      <c r="BU2526" s="1"/>
      <c r="BV2526" s="1"/>
      <c r="BW2526" s="1"/>
      <c r="BX2526" s="1"/>
      <c r="BY2526" s="1"/>
      <c r="BZ2526" s="1"/>
      <c r="CA2526" s="1"/>
      <c r="CB2526" s="1"/>
      <c r="CC2526" s="1"/>
      <c r="CD2526" s="1"/>
      <c r="CE2526" s="1"/>
      <c r="CF2526" s="1"/>
      <c r="CG2526" s="1"/>
      <c r="CH2526" s="1"/>
      <c r="CI2526" s="1"/>
      <c r="CJ2526" s="1"/>
      <c r="CK2526" s="1"/>
      <c r="CL2526" s="1"/>
      <c r="CM2526" s="1"/>
      <c r="CN2526" s="1"/>
      <c r="CO2526" s="1"/>
      <c r="CP2526" s="1"/>
      <c r="CQ2526" s="1"/>
      <c r="CR2526" s="1"/>
      <c r="CS2526" s="1"/>
      <c r="CT2526" s="1"/>
      <c r="CU2526" s="1"/>
      <c r="CV2526" s="1"/>
      <c r="CW2526" s="1"/>
      <c r="CX2526" s="1"/>
      <c r="CY2526" s="1"/>
      <c r="CZ2526" s="1"/>
      <c r="DA2526" s="1"/>
      <c r="DB2526" s="1"/>
      <c r="DC2526" s="1"/>
      <c r="DD2526" s="1"/>
      <c r="DE2526" s="1"/>
      <c r="DF2526" s="1"/>
      <c r="DG2526" s="1"/>
      <c r="DH2526" s="1"/>
      <c r="DI2526" s="1"/>
      <c r="DJ2526" s="1"/>
      <c r="DK2526" s="1"/>
      <c r="DL2526" s="1"/>
      <c r="DM2526" s="1"/>
      <c r="DN2526" s="1"/>
      <c r="DO2526" s="1"/>
      <c r="DP2526" s="1"/>
      <c r="DQ2526" s="1"/>
      <c r="DR2526" s="1"/>
      <c r="DS2526" s="1"/>
      <c r="DT2526" s="1"/>
      <c r="DU2526" s="1"/>
      <c r="DV2526" s="1"/>
      <c r="DW2526" s="1"/>
      <c r="DX2526" s="1"/>
      <c r="DY2526" s="1"/>
      <c r="DZ2526" s="1"/>
      <c r="EA2526" s="1"/>
      <c r="EB2526" s="1"/>
      <c r="EC2526" s="1"/>
      <c r="ED2526" s="1"/>
      <c r="EE2526" s="1"/>
      <c r="EF2526" s="1"/>
      <c r="EG2526" s="1"/>
      <c r="EH2526" s="1"/>
      <c r="EI2526" s="1"/>
      <c r="EJ2526" s="1"/>
      <c r="EK2526" s="1"/>
      <c r="EL2526" s="1"/>
      <c r="EM2526" s="1"/>
      <c r="EN2526" s="1"/>
      <c r="EO2526" s="1"/>
      <c r="EP2526" s="1"/>
      <c r="EQ2526" s="1"/>
      <c r="ER2526" s="1"/>
      <c r="ES2526" s="1"/>
      <c r="ET2526" s="1"/>
      <c r="EU2526" s="1"/>
      <c r="EV2526" s="1"/>
      <c r="EW2526" s="1"/>
      <c r="EX2526" s="1"/>
      <c r="EY2526" s="1"/>
      <c r="EZ2526" s="1"/>
      <c r="FA2526" s="1"/>
      <c r="FB2526" s="1"/>
      <c r="FC2526" s="1"/>
      <c r="FD2526" s="1"/>
      <c r="FE2526" s="1"/>
      <c r="FF2526" s="1"/>
      <c r="FG2526" s="1"/>
      <c r="FH2526" s="1"/>
      <c r="FI2526" s="1"/>
      <c r="FJ2526" s="1"/>
      <c r="FK2526" s="1"/>
      <c r="FL2526" s="1"/>
      <c r="FM2526" s="1"/>
      <c r="FN2526" s="1"/>
      <c r="FO2526" s="1"/>
      <c r="FP2526" s="1"/>
      <c r="FQ2526" s="1"/>
      <c r="FR2526" s="1"/>
      <c r="FS2526" s="1"/>
      <c r="FT2526" s="1"/>
      <c r="FU2526" s="1"/>
      <c r="FV2526" s="1"/>
      <c r="FW2526" s="1"/>
      <c r="FX2526" s="1"/>
      <c r="FY2526" s="1"/>
      <c r="FZ2526" s="1"/>
      <c r="GA2526" s="1"/>
      <c r="GB2526" s="1"/>
      <c r="GC2526" s="1"/>
      <c r="GD2526" s="1"/>
      <c r="GE2526" s="1"/>
      <c r="GF2526" s="1"/>
      <c r="GG2526" s="1"/>
      <c r="GH2526" s="1"/>
      <c r="GI2526" s="1"/>
      <c r="GJ2526" s="1"/>
      <c r="GK2526" s="1"/>
      <c r="GL2526" s="1"/>
      <c r="GM2526" s="1"/>
      <c r="GN2526" s="1"/>
      <c r="GO2526" s="1"/>
    </row>
    <row r="2527" spans="1:197" s="40" customFormat="1" x14ac:dyDescent="0.25">
      <c r="A2527" s="41"/>
      <c r="B2527" s="4"/>
      <c r="C2527" s="41"/>
      <c r="D2527" s="42"/>
      <c r="E2527" s="42"/>
      <c r="F2527" s="42"/>
      <c r="G2527" s="1"/>
      <c r="H2527" s="1"/>
      <c r="I2527" s="1"/>
      <c r="J2527" s="1"/>
      <c r="K2527" s="1"/>
      <c r="L2527" s="1"/>
      <c r="M2527" s="2"/>
      <c r="N2527" s="1"/>
      <c r="O2527" s="1"/>
      <c r="P2527" s="1"/>
      <c r="Q2527" s="1"/>
      <c r="R2527" s="1"/>
      <c r="S2527" s="1"/>
      <c r="T2527" s="1"/>
      <c r="U2527" s="1"/>
      <c r="V2527" s="1"/>
      <c r="W2527" s="1"/>
      <c r="X2527" s="1"/>
      <c r="Y2527" s="1"/>
      <c r="Z2527" s="1"/>
      <c r="AA2527" s="1"/>
      <c r="AB2527" s="1"/>
      <c r="AC2527" s="1"/>
      <c r="AD2527" s="1"/>
      <c r="AE2527" s="1"/>
      <c r="AF2527" s="1"/>
      <c r="AG2527" s="1"/>
      <c r="AH2527" s="1"/>
      <c r="AI2527" s="1"/>
      <c r="AJ2527" s="1"/>
      <c r="AK2527" s="1"/>
      <c r="AL2527" s="1"/>
      <c r="AM2527" s="1"/>
      <c r="AN2527" s="1"/>
      <c r="AO2527" s="1"/>
      <c r="AP2527" s="1"/>
      <c r="AQ2527" s="1"/>
      <c r="AR2527" s="1"/>
      <c r="AS2527" s="1"/>
      <c r="AT2527" s="1"/>
      <c r="AU2527" s="1"/>
      <c r="AV2527" s="1"/>
      <c r="AW2527" s="1"/>
      <c r="AX2527" s="1"/>
      <c r="AY2527" s="1"/>
      <c r="AZ2527" s="1"/>
      <c r="BA2527" s="1"/>
      <c r="BB2527" s="1"/>
      <c r="BC2527" s="1"/>
      <c r="BD2527" s="1"/>
      <c r="BE2527" s="1"/>
      <c r="BF2527" s="1"/>
      <c r="BG2527" s="1"/>
      <c r="BH2527" s="1"/>
      <c r="BI2527" s="1"/>
      <c r="BJ2527" s="1"/>
      <c r="BK2527" s="1"/>
      <c r="BL2527" s="1"/>
      <c r="BM2527" s="1"/>
      <c r="BN2527" s="1"/>
      <c r="BO2527" s="1"/>
      <c r="BP2527" s="1"/>
      <c r="BQ2527" s="1"/>
      <c r="BR2527" s="1"/>
      <c r="BS2527" s="1"/>
      <c r="BT2527" s="1"/>
      <c r="BU2527" s="1"/>
      <c r="BV2527" s="1"/>
      <c r="BW2527" s="1"/>
      <c r="BX2527" s="1"/>
      <c r="BY2527" s="1"/>
      <c r="BZ2527" s="1"/>
      <c r="CA2527" s="1"/>
      <c r="CB2527" s="1"/>
      <c r="CC2527" s="1"/>
      <c r="CD2527" s="1"/>
      <c r="CE2527" s="1"/>
      <c r="CF2527" s="1"/>
      <c r="CG2527" s="1"/>
      <c r="CH2527" s="1"/>
      <c r="CI2527" s="1"/>
      <c r="CJ2527" s="1"/>
      <c r="CK2527" s="1"/>
      <c r="CL2527" s="1"/>
      <c r="CM2527" s="1"/>
      <c r="CN2527" s="1"/>
      <c r="CO2527" s="1"/>
      <c r="CP2527" s="1"/>
      <c r="CQ2527" s="1"/>
      <c r="CR2527" s="1"/>
      <c r="CS2527" s="1"/>
      <c r="CT2527" s="1"/>
      <c r="CU2527" s="1"/>
      <c r="CV2527" s="1"/>
      <c r="CW2527" s="1"/>
      <c r="CX2527" s="1"/>
      <c r="CY2527" s="1"/>
      <c r="CZ2527" s="1"/>
      <c r="DA2527" s="1"/>
      <c r="DB2527" s="1"/>
      <c r="DC2527" s="1"/>
      <c r="DD2527" s="1"/>
      <c r="DE2527" s="1"/>
      <c r="DF2527" s="1"/>
      <c r="DG2527" s="1"/>
      <c r="DH2527" s="1"/>
      <c r="DI2527" s="1"/>
      <c r="DJ2527" s="1"/>
      <c r="DK2527" s="1"/>
      <c r="DL2527" s="1"/>
      <c r="DM2527" s="1"/>
      <c r="DN2527" s="1"/>
      <c r="DO2527" s="1"/>
      <c r="DP2527" s="1"/>
      <c r="DQ2527" s="1"/>
      <c r="DR2527" s="1"/>
      <c r="DS2527" s="1"/>
      <c r="DT2527" s="1"/>
      <c r="DU2527" s="1"/>
      <c r="DV2527" s="1"/>
      <c r="DW2527" s="1"/>
      <c r="DX2527" s="1"/>
      <c r="DY2527" s="1"/>
      <c r="DZ2527" s="1"/>
      <c r="EA2527" s="1"/>
      <c r="EB2527" s="1"/>
      <c r="EC2527" s="1"/>
      <c r="ED2527" s="1"/>
      <c r="EE2527" s="1"/>
      <c r="EF2527" s="1"/>
      <c r="EG2527" s="1"/>
      <c r="EH2527" s="1"/>
      <c r="EI2527" s="1"/>
      <c r="EJ2527" s="1"/>
      <c r="EK2527" s="1"/>
      <c r="EL2527" s="1"/>
      <c r="EM2527" s="1"/>
      <c r="EN2527" s="1"/>
      <c r="EO2527" s="1"/>
      <c r="EP2527" s="1"/>
      <c r="EQ2527" s="1"/>
      <c r="ER2527" s="1"/>
      <c r="ES2527" s="1"/>
      <c r="ET2527" s="1"/>
      <c r="EU2527" s="1"/>
      <c r="EV2527" s="1"/>
      <c r="EW2527" s="1"/>
      <c r="EX2527" s="1"/>
      <c r="EY2527" s="1"/>
      <c r="EZ2527" s="1"/>
      <c r="FA2527" s="1"/>
      <c r="FB2527" s="1"/>
      <c r="FC2527" s="1"/>
      <c r="FD2527" s="1"/>
      <c r="FE2527" s="1"/>
      <c r="FF2527" s="1"/>
      <c r="FG2527" s="1"/>
      <c r="FH2527" s="1"/>
      <c r="FI2527" s="1"/>
      <c r="FJ2527" s="1"/>
      <c r="FK2527" s="1"/>
      <c r="FL2527" s="1"/>
      <c r="FM2527" s="1"/>
      <c r="FN2527" s="1"/>
      <c r="FO2527" s="1"/>
      <c r="FP2527" s="1"/>
      <c r="FQ2527" s="1"/>
      <c r="FR2527" s="1"/>
      <c r="FS2527" s="1"/>
      <c r="FT2527" s="1"/>
      <c r="FU2527" s="1"/>
      <c r="FV2527" s="1"/>
      <c r="FW2527" s="1"/>
      <c r="FX2527" s="1"/>
      <c r="FY2527" s="1"/>
      <c r="FZ2527" s="1"/>
      <c r="GA2527" s="1"/>
      <c r="GB2527" s="1"/>
      <c r="GC2527" s="1"/>
      <c r="GD2527" s="1"/>
      <c r="GE2527" s="1"/>
      <c r="GF2527" s="1"/>
      <c r="GG2527" s="1"/>
      <c r="GH2527" s="1"/>
      <c r="GI2527" s="1"/>
      <c r="GJ2527" s="1"/>
      <c r="GK2527" s="1"/>
      <c r="GL2527" s="1"/>
      <c r="GM2527" s="1"/>
      <c r="GN2527" s="1"/>
      <c r="GO2527" s="1"/>
    </row>
    <row r="2528" spans="1:197" s="40" customFormat="1" x14ac:dyDescent="0.25">
      <c r="A2528" s="41"/>
      <c r="B2528" s="4"/>
      <c r="C2528" s="41"/>
      <c r="D2528" s="42"/>
      <c r="E2528" s="42"/>
      <c r="F2528" s="42"/>
      <c r="G2528" s="1"/>
      <c r="H2528" s="1"/>
      <c r="I2528" s="1"/>
      <c r="J2528" s="1"/>
      <c r="K2528" s="1"/>
      <c r="L2528" s="1"/>
      <c r="M2528" s="2"/>
      <c r="N2528" s="1"/>
      <c r="O2528" s="1"/>
      <c r="P2528" s="1"/>
      <c r="Q2528" s="1"/>
      <c r="R2528" s="1"/>
      <c r="S2528" s="1"/>
      <c r="T2528" s="1"/>
      <c r="U2528" s="1"/>
      <c r="V2528" s="1"/>
      <c r="W2528" s="1"/>
      <c r="X2528" s="1"/>
      <c r="Y2528" s="1"/>
      <c r="Z2528" s="1"/>
      <c r="AA2528" s="1"/>
      <c r="AB2528" s="1"/>
      <c r="AC2528" s="1"/>
      <c r="AD2528" s="1"/>
      <c r="AE2528" s="1"/>
      <c r="AF2528" s="1"/>
      <c r="AG2528" s="1"/>
      <c r="AH2528" s="1"/>
      <c r="AI2528" s="1"/>
      <c r="AJ2528" s="1"/>
      <c r="AK2528" s="1"/>
      <c r="AL2528" s="1"/>
      <c r="AM2528" s="1"/>
      <c r="AN2528" s="1"/>
      <c r="AO2528" s="1"/>
      <c r="AP2528" s="1"/>
      <c r="AQ2528" s="1"/>
      <c r="AR2528" s="1"/>
      <c r="AS2528" s="1"/>
      <c r="AT2528" s="1"/>
      <c r="AU2528" s="1"/>
      <c r="AV2528" s="1"/>
      <c r="AW2528" s="1"/>
      <c r="AX2528" s="1"/>
      <c r="AY2528" s="1"/>
      <c r="AZ2528" s="1"/>
      <c r="BA2528" s="1"/>
      <c r="BB2528" s="1"/>
      <c r="BC2528" s="1"/>
      <c r="BD2528" s="1"/>
      <c r="BE2528" s="1"/>
      <c r="BF2528" s="1"/>
      <c r="BG2528" s="1"/>
      <c r="BH2528" s="1"/>
      <c r="BI2528" s="1"/>
      <c r="BJ2528" s="1"/>
      <c r="BK2528" s="1"/>
      <c r="BL2528" s="1"/>
      <c r="BM2528" s="1"/>
      <c r="BN2528" s="1"/>
      <c r="BO2528" s="1"/>
      <c r="BP2528" s="1"/>
      <c r="BQ2528" s="1"/>
      <c r="BR2528" s="1"/>
      <c r="BS2528" s="1"/>
      <c r="BT2528" s="1"/>
      <c r="BU2528" s="1"/>
      <c r="BV2528" s="1"/>
      <c r="BW2528" s="1"/>
      <c r="BX2528" s="1"/>
      <c r="BY2528" s="1"/>
      <c r="BZ2528" s="1"/>
      <c r="CA2528" s="1"/>
      <c r="CB2528" s="1"/>
      <c r="CC2528" s="1"/>
      <c r="CD2528" s="1"/>
      <c r="CE2528" s="1"/>
      <c r="CF2528" s="1"/>
      <c r="CG2528" s="1"/>
      <c r="CH2528" s="1"/>
      <c r="CI2528" s="1"/>
      <c r="CJ2528" s="1"/>
      <c r="CK2528" s="1"/>
      <c r="CL2528" s="1"/>
      <c r="CM2528" s="1"/>
      <c r="CN2528" s="1"/>
      <c r="CO2528" s="1"/>
      <c r="CP2528" s="1"/>
      <c r="CQ2528" s="1"/>
      <c r="CR2528" s="1"/>
      <c r="CS2528" s="1"/>
      <c r="CT2528" s="1"/>
      <c r="CU2528" s="1"/>
      <c r="CV2528" s="1"/>
      <c r="CW2528" s="1"/>
      <c r="CX2528" s="1"/>
      <c r="CY2528" s="1"/>
      <c r="CZ2528" s="1"/>
      <c r="DA2528" s="1"/>
      <c r="DB2528" s="1"/>
      <c r="DC2528" s="1"/>
      <c r="DD2528" s="1"/>
      <c r="DE2528" s="1"/>
      <c r="DF2528" s="1"/>
      <c r="DG2528" s="1"/>
      <c r="DH2528" s="1"/>
      <c r="DI2528" s="1"/>
      <c r="DJ2528" s="1"/>
      <c r="DK2528" s="1"/>
      <c r="DL2528" s="1"/>
      <c r="DM2528" s="1"/>
      <c r="DN2528" s="1"/>
      <c r="DO2528" s="1"/>
      <c r="DP2528" s="1"/>
      <c r="DQ2528" s="1"/>
      <c r="DR2528" s="1"/>
      <c r="DS2528" s="1"/>
      <c r="DT2528" s="1"/>
      <c r="DU2528" s="1"/>
      <c r="DV2528" s="1"/>
      <c r="DW2528" s="1"/>
      <c r="DX2528" s="1"/>
      <c r="DY2528" s="1"/>
      <c r="DZ2528" s="1"/>
      <c r="EA2528" s="1"/>
      <c r="EB2528" s="1"/>
      <c r="EC2528" s="1"/>
      <c r="ED2528" s="1"/>
      <c r="EE2528" s="1"/>
      <c r="EF2528" s="1"/>
      <c r="EG2528" s="1"/>
      <c r="EH2528" s="1"/>
      <c r="EI2528" s="1"/>
      <c r="EJ2528" s="1"/>
      <c r="EK2528" s="1"/>
      <c r="EL2528" s="1"/>
      <c r="EM2528" s="1"/>
      <c r="EN2528" s="1"/>
      <c r="EO2528" s="1"/>
      <c r="EP2528" s="1"/>
      <c r="EQ2528" s="1"/>
      <c r="ER2528" s="1"/>
      <c r="ES2528" s="1"/>
      <c r="ET2528" s="1"/>
      <c r="EU2528" s="1"/>
      <c r="EV2528" s="1"/>
      <c r="EW2528" s="1"/>
      <c r="EX2528" s="1"/>
      <c r="EY2528" s="1"/>
      <c r="EZ2528" s="1"/>
      <c r="FA2528" s="1"/>
      <c r="FB2528" s="1"/>
      <c r="FC2528" s="1"/>
      <c r="FD2528" s="1"/>
      <c r="FE2528" s="1"/>
      <c r="FF2528" s="1"/>
      <c r="FG2528" s="1"/>
      <c r="FH2528" s="1"/>
      <c r="FI2528" s="1"/>
      <c r="FJ2528" s="1"/>
      <c r="FK2528" s="1"/>
      <c r="FL2528" s="1"/>
      <c r="FM2528" s="1"/>
      <c r="FN2528" s="1"/>
      <c r="FO2528" s="1"/>
      <c r="FP2528" s="1"/>
      <c r="FQ2528" s="1"/>
      <c r="FR2528" s="1"/>
      <c r="FS2528" s="1"/>
      <c r="FT2528" s="1"/>
      <c r="FU2528" s="1"/>
      <c r="FV2528" s="1"/>
      <c r="FW2528" s="1"/>
      <c r="FX2528" s="1"/>
      <c r="FY2528" s="1"/>
      <c r="FZ2528" s="1"/>
      <c r="GA2528" s="1"/>
      <c r="GB2528" s="1"/>
      <c r="GC2528" s="1"/>
      <c r="GD2528" s="1"/>
      <c r="GE2528" s="1"/>
      <c r="GF2528" s="1"/>
      <c r="GG2528" s="1"/>
      <c r="GH2528" s="1"/>
      <c r="GI2528" s="1"/>
      <c r="GJ2528" s="1"/>
      <c r="GK2528" s="1"/>
      <c r="GL2528" s="1"/>
      <c r="GM2528" s="1"/>
      <c r="GN2528" s="1"/>
      <c r="GO2528" s="1"/>
    </row>
    <row r="2529" spans="1:197" s="40" customFormat="1" x14ac:dyDescent="0.25">
      <c r="A2529" s="41"/>
      <c r="B2529" s="4"/>
      <c r="C2529" s="41"/>
      <c r="D2529" s="42"/>
      <c r="E2529" s="42"/>
      <c r="F2529" s="42"/>
      <c r="G2529" s="1"/>
      <c r="H2529" s="1"/>
      <c r="I2529" s="1"/>
      <c r="J2529" s="1"/>
      <c r="K2529" s="1"/>
      <c r="L2529" s="1"/>
      <c r="M2529" s="2"/>
      <c r="N2529" s="1"/>
      <c r="O2529" s="1"/>
      <c r="P2529" s="1"/>
      <c r="Q2529" s="1"/>
      <c r="R2529" s="1"/>
      <c r="S2529" s="1"/>
      <c r="T2529" s="1"/>
      <c r="U2529" s="1"/>
      <c r="V2529" s="1"/>
      <c r="W2529" s="1"/>
      <c r="X2529" s="1"/>
      <c r="Y2529" s="1"/>
      <c r="Z2529" s="1"/>
      <c r="AA2529" s="1"/>
      <c r="AB2529" s="1"/>
      <c r="AC2529" s="1"/>
      <c r="AD2529" s="1"/>
      <c r="AE2529" s="1"/>
      <c r="AF2529" s="1"/>
      <c r="AG2529" s="1"/>
      <c r="AH2529" s="1"/>
      <c r="AI2529" s="1"/>
      <c r="AJ2529" s="1"/>
      <c r="AK2529" s="1"/>
      <c r="AL2529" s="1"/>
      <c r="AM2529" s="1"/>
      <c r="AN2529" s="1"/>
      <c r="AO2529" s="1"/>
      <c r="AP2529" s="1"/>
      <c r="AQ2529" s="1"/>
      <c r="AR2529" s="1"/>
      <c r="AS2529" s="1"/>
      <c r="AT2529" s="1"/>
      <c r="AU2529" s="1"/>
      <c r="AV2529" s="1"/>
      <c r="AW2529" s="1"/>
      <c r="AX2529" s="1"/>
      <c r="AY2529" s="1"/>
      <c r="AZ2529" s="1"/>
      <c r="BA2529" s="1"/>
      <c r="BB2529" s="1"/>
      <c r="BC2529" s="1"/>
      <c r="BD2529" s="1"/>
      <c r="BE2529" s="1"/>
      <c r="BF2529" s="1"/>
      <c r="BG2529" s="1"/>
      <c r="BH2529" s="1"/>
      <c r="BI2529" s="1"/>
      <c r="BJ2529" s="1"/>
      <c r="BK2529" s="1"/>
      <c r="BL2529" s="1"/>
      <c r="BM2529" s="1"/>
      <c r="BN2529" s="1"/>
      <c r="BO2529" s="1"/>
      <c r="BP2529" s="1"/>
      <c r="BQ2529" s="1"/>
      <c r="BR2529" s="1"/>
      <c r="BS2529" s="1"/>
      <c r="BT2529" s="1"/>
      <c r="BU2529" s="1"/>
      <c r="BV2529" s="1"/>
      <c r="BW2529" s="1"/>
      <c r="BX2529" s="1"/>
      <c r="BY2529" s="1"/>
      <c r="BZ2529" s="1"/>
      <c r="CA2529" s="1"/>
      <c r="CB2529" s="1"/>
      <c r="CC2529" s="1"/>
      <c r="CD2529" s="1"/>
      <c r="CE2529" s="1"/>
      <c r="CF2529" s="1"/>
      <c r="CG2529" s="1"/>
      <c r="CH2529" s="1"/>
      <c r="CI2529" s="1"/>
      <c r="CJ2529" s="1"/>
      <c r="CK2529" s="1"/>
      <c r="CL2529" s="1"/>
      <c r="CM2529" s="1"/>
      <c r="CN2529" s="1"/>
      <c r="CO2529" s="1"/>
      <c r="CP2529" s="1"/>
      <c r="CQ2529" s="1"/>
      <c r="CR2529" s="1"/>
      <c r="CS2529" s="1"/>
      <c r="CT2529" s="1"/>
      <c r="CU2529" s="1"/>
      <c r="CV2529" s="1"/>
      <c r="CW2529" s="1"/>
      <c r="CX2529" s="1"/>
      <c r="CY2529" s="1"/>
      <c r="CZ2529" s="1"/>
      <c r="DA2529" s="1"/>
      <c r="DB2529" s="1"/>
      <c r="DC2529" s="1"/>
      <c r="DD2529" s="1"/>
      <c r="DE2529" s="1"/>
      <c r="DF2529" s="1"/>
      <c r="DG2529" s="1"/>
      <c r="DH2529" s="1"/>
      <c r="DI2529" s="1"/>
      <c r="DJ2529" s="1"/>
      <c r="DK2529" s="1"/>
      <c r="DL2529" s="1"/>
      <c r="DM2529" s="1"/>
      <c r="DN2529" s="1"/>
      <c r="DO2529" s="1"/>
      <c r="DP2529" s="1"/>
      <c r="DQ2529" s="1"/>
      <c r="DR2529" s="1"/>
      <c r="DS2529" s="1"/>
      <c r="DT2529" s="1"/>
      <c r="DU2529" s="1"/>
      <c r="DV2529" s="1"/>
      <c r="DW2529" s="1"/>
      <c r="DX2529" s="1"/>
      <c r="DY2529" s="1"/>
      <c r="DZ2529" s="1"/>
      <c r="EA2529" s="1"/>
      <c r="EB2529" s="1"/>
      <c r="EC2529" s="1"/>
      <c r="ED2529" s="1"/>
      <c r="EE2529" s="1"/>
      <c r="EF2529" s="1"/>
      <c r="EG2529" s="1"/>
      <c r="EH2529" s="1"/>
      <c r="EI2529" s="1"/>
      <c r="EJ2529" s="1"/>
      <c r="EK2529" s="1"/>
      <c r="EL2529" s="1"/>
      <c r="EM2529" s="1"/>
      <c r="EN2529" s="1"/>
      <c r="EO2529" s="1"/>
      <c r="EP2529" s="1"/>
      <c r="EQ2529" s="1"/>
      <c r="ER2529" s="1"/>
      <c r="ES2529" s="1"/>
      <c r="ET2529" s="1"/>
      <c r="EU2529" s="1"/>
      <c r="EV2529" s="1"/>
      <c r="EW2529" s="1"/>
      <c r="EX2529" s="1"/>
      <c r="EY2529" s="1"/>
      <c r="EZ2529" s="1"/>
      <c r="FA2529" s="1"/>
      <c r="FB2529" s="1"/>
      <c r="FC2529" s="1"/>
      <c r="FD2529" s="1"/>
      <c r="FE2529" s="1"/>
      <c r="FF2529" s="1"/>
      <c r="FG2529" s="1"/>
      <c r="FH2529" s="1"/>
      <c r="FI2529" s="1"/>
      <c r="FJ2529" s="1"/>
      <c r="FK2529" s="1"/>
      <c r="FL2529" s="1"/>
      <c r="FM2529" s="1"/>
      <c r="FN2529" s="1"/>
      <c r="FO2529" s="1"/>
      <c r="FP2529" s="1"/>
      <c r="FQ2529" s="1"/>
      <c r="FR2529" s="1"/>
      <c r="FS2529" s="1"/>
      <c r="FT2529" s="1"/>
      <c r="FU2529" s="1"/>
      <c r="FV2529" s="1"/>
      <c r="FW2529" s="1"/>
      <c r="FX2529" s="1"/>
      <c r="FY2529" s="1"/>
      <c r="FZ2529" s="1"/>
      <c r="GA2529" s="1"/>
      <c r="GB2529" s="1"/>
      <c r="GC2529" s="1"/>
      <c r="GD2529" s="1"/>
      <c r="GE2529" s="1"/>
      <c r="GF2529" s="1"/>
      <c r="GG2529" s="1"/>
      <c r="GH2529" s="1"/>
      <c r="GI2529" s="1"/>
      <c r="GJ2529" s="1"/>
      <c r="GK2529" s="1"/>
      <c r="GL2529" s="1"/>
      <c r="GM2529" s="1"/>
      <c r="GN2529" s="1"/>
      <c r="GO2529" s="1"/>
    </row>
    <row r="2530" spans="1:197" s="40" customFormat="1" x14ac:dyDescent="0.25">
      <c r="A2530" s="41"/>
      <c r="B2530" s="4"/>
      <c r="C2530" s="41"/>
      <c r="D2530" s="42"/>
      <c r="E2530" s="42"/>
      <c r="F2530" s="42"/>
      <c r="G2530" s="1"/>
      <c r="H2530" s="1"/>
      <c r="I2530" s="1"/>
      <c r="J2530" s="1"/>
      <c r="K2530" s="1"/>
      <c r="L2530" s="1"/>
      <c r="M2530" s="2"/>
      <c r="N2530" s="1"/>
      <c r="O2530" s="1"/>
      <c r="P2530" s="1"/>
      <c r="Q2530" s="1"/>
      <c r="R2530" s="1"/>
      <c r="S2530" s="1"/>
      <c r="T2530" s="1"/>
      <c r="U2530" s="1"/>
      <c r="V2530" s="1"/>
      <c r="W2530" s="1"/>
      <c r="X2530" s="1"/>
      <c r="Y2530" s="1"/>
      <c r="Z2530" s="1"/>
      <c r="AA2530" s="1"/>
      <c r="AB2530" s="1"/>
      <c r="AC2530" s="1"/>
      <c r="AD2530" s="1"/>
      <c r="AE2530" s="1"/>
      <c r="AF2530" s="1"/>
      <c r="AG2530" s="1"/>
      <c r="AH2530" s="1"/>
      <c r="AI2530" s="1"/>
      <c r="AJ2530" s="1"/>
      <c r="AK2530" s="1"/>
      <c r="AL2530" s="1"/>
      <c r="AM2530" s="1"/>
      <c r="AN2530" s="1"/>
      <c r="AO2530" s="1"/>
      <c r="AP2530" s="1"/>
      <c r="AQ2530" s="1"/>
      <c r="AR2530" s="1"/>
      <c r="AS2530" s="1"/>
      <c r="AT2530" s="1"/>
      <c r="AU2530" s="1"/>
      <c r="AV2530" s="1"/>
      <c r="AW2530" s="1"/>
      <c r="AX2530" s="1"/>
      <c r="AY2530" s="1"/>
      <c r="AZ2530" s="1"/>
      <c r="BA2530" s="1"/>
      <c r="BB2530" s="1"/>
      <c r="BC2530" s="1"/>
      <c r="BD2530" s="1"/>
      <c r="BE2530" s="1"/>
      <c r="BF2530" s="1"/>
      <c r="BG2530" s="1"/>
      <c r="BH2530" s="1"/>
      <c r="BI2530" s="1"/>
      <c r="BJ2530" s="1"/>
      <c r="BK2530" s="1"/>
      <c r="BL2530" s="1"/>
      <c r="BM2530" s="1"/>
      <c r="BN2530" s="1"/>
      <c r="BO2530" s="1"/>
      <c r="BP2530" s="1"/>
      <c r="BQ2530" s="1"/>
      <c r="BR2530" s="1"/>
      <c r="BS2530" s="1"/>
      <c r="BT2530" s="1"/>
      <c r="BU2530" s="1"/>
      <c r="BV2530" s="1"/>
      <c r="BW2530" s="1"/>
      <c r="BX2530" s="1"/>
      <c r="BY2530" s="1"/>
      <c r="BZ2530" s="1"/>
      <c r="CA2530" s="1"/>
      <c r="CB2530" s="1"/>
      <c r="CC2530" s="1"/>
      <c r="CD2530" s="1"/>
      <c r="CE2530" s="1"/>
      <c r="CF2530" s="1"/>
      <c r="CG2530" s="1"/>
      <c r="CH2530" s="1"/>
      <c r="CI2530" s="1"/>
      <c r="CJ2530" s="1"/>
      <c r="CK2530" s="1"/>
      <c r="CL2530" s="1"/>
      <c r="CM2530" s="1"/>
      <c r="CN2530" s="1"/>
      <c r="CO2530" s="1"/>
      <c r="CP2530" s="1"/>
      <c r="CQ2530" s="1"/>
      <c r="CR2530" s="1"/>
      <c r="CS2530" s="1"/>
      <c r="CT2530" s="1"/>
      <c r="CU2530" s="1"/>
      <c r="CV2530" s="1"/>
      <c r="CW2530" s="1"/>
      <c r="CX2530" s="1"/>
      <c r="CY2530" s="1"/>
      <c r="CZ2530" s="1"/>
      <c r="DA2530" s="1"/>
      <c r="DB2530" s="1"/>
      <c r="DC2530" s="1"/>
      <c r="DD2530" s="1"/>
      <c r="DE2530" s="1"/>
      <c r="DF2530" s="1"/>
      <c r="DG2530" s="1"/>
      <c r="DH2530" s="1"/>
      <c r="DI2530" s="1"/>
      <c r="DJ2530" s="1"/>
      <c r="DK2530" s="1"/>
      <c r="DL2530" s="1"/>
      <c r="DM2530" s="1"/>
      <c r="DN2530" s="1"/>
      <c r="DO2530" s="1"/>
      <c r="DP2530" s="1"/>
      <c r="DQ2530" s="1"/>
      <c r="DR2530" s="1"/>
      <c r="DS2530" s="1"/>
      <c r="DT2530" s="1"/>
      <c r="DU2530" s="1"/>
      <c r="DV2530" s="1"/>
      <c r="DW2530" s="1"/>
      <c r="DX2530" s="1"/>
      <c r="DY2530" s="1"/>
      <c r="DZ2530" s="1"/>
      <c r="EA2530" s="1"/>
      <c r="EB2530" s="1"/>
      <c r="EC2530" s="1"/>
      <c r="ED2530" s="1"/>
      <c r="EE2530" s="1"/>
      <c r="EF2530" s="1"/>
      <c r="EG2530" s="1"/>
      <c r="EH2530" s="1"/>
      <c r="EI2530" s="1"/>
      <c r="EJ2530" s="1"/>
      <c r="EK2530" s="1"/>
      <c r="EL2530" s="1"/>
      <c r="EM2530" s="1"/>
      <c r="EN2530" s="1"/>
      <c r="EO2530" s="1"/>
      <c r="EP2530" s="1"/>
      <c r="EQ2530" s="1"/>
      <c r="ER2530" s="1"/>
      <c r="ES2530" s="1"/>
      <c r="ET2530" s="1"/>
      <c r="EU2530" s="1"/>
      <c r="EV2530" s="1"/>
      <c r="EW2530" s="1"/>
      <c r="EX2530" s="1"/>
      <c r="EY2530" s="1"/>
      <c r="EZ2530" s="1"/>
      <c r="FA2530" s="1"/>
      <c r="FB2530" s="1"/>
      <c r="FC2530" s="1"/>
      <c r="FD2530" s="1"/>
      <c r="FE2530" s="1"/>
      <c r="FF2530" s="1"/>
      <c r="FG2530" s="1"/>
      <c r="FH2530" s="1"/>
      <c r="FI2530" s="1"/>
      <c r="FJ2530" s="1"/>
      <c r="FK2530" s="1"/>
      <c r="FL2530" s="1"/>
      <c r="FM2530" s="1"/>
      <c r="FN2530" s="1"/>
      <c r="FO2530" s="1"/>
      <c r="FP2530" s="1"/>
      <c r="FQ2530" s="1"/>
      <c r="FR2530" s="1"/>
      <c r="FS2530" s="1"/>
      <c r="FT2530" s="1"/>
      <c r="FU2530" s="1"/>
      <c r="FV2530" s="1"/>
      <c r="FW2530" s="1"/>
      <c r="FX2530" s="1"/>
      <c r="FY2530" s="1"/>
      <c r="FZ2530" s="1"/>
      <c r="GA2530" s="1"/>
      <c r="GB2530" s="1"/>
      <c r="GC2530" s="1"/>
      <c r="GD2530" s="1"/>
      <c r="GE2530" s="1"/>
      <c r="GF2530" s="1"/>
      <c r="GG2530" s="1"/>
      <c r="GH2530" s="1"/>
      <c r="GI2530" s="1"/>
      <c r="GJ2530" s="1"/>
      <c r="GK2530" s="1"/>
      <c r="GL2530" s="1"/>
      <c r="GM2530" s="1"/>
      <c r="GN2530" s="1"/>
      <c r="GO2530" s="1"/>
    </row>
    <row r="2531" spans="1:197" s="40" customFormat="1" x14ac:dyDescent="0.25">
      <c r="A2531" s="41"/>
      <c r="B2531" s="4"/>
      <c r="C2531" s="41"/>
      <c r="D2531" s="42"/>
      <c r="E2531" s="42"/>
      <c r="F2531" s="42"/>
      <c r="G2531" s="1"/>
      <c r="H2531" s="1"/>
      <c r="I2531" s="1"/>
      <c r="J2531" s="1"/>
      <c r="K2531" s="1"/>
      <c r="L2531" s="1"/>
      <c r="M2531" s="2"/>
      <c r="N2531" s="1"/>
      <c r="O2531" s="1"/>
      <c r="P2531" s="1"/>
      <c r="Q2531" s="1"/>
      <c r="R2531" s="1"/>
      <c r="S2531" s="1"/>
      <c r="T2531" s="1"/>
      <c r="U2531" s="1"/>
      <c r="V2531" s="1"/>
      <c r="W2531" s="1"/>
      <c r="X2531" s="1"/>
      <c r="Y2531" s="1"/>
      <c r="Z2531" s="1"/>
      <c r="AA2531" s="1"/>
      <c r="AB2531" s="1"/>
      <c r="AC2531" s="1"/>
      <c r="AD2531" s="1"/>
      <c r="AE2531" s="1"/>
      <c r="AF2531" s="1"/>
      <c r="AG2531" s="1"/>
      <c r="AH2531" s="1"/>
      <c r="AI2531" s="1"/>
      <c r="AJ2531" s="1"/>
      <c r="AK2531" s="1"/>
      <c r="AL2531" s="1"/>
      <c r="AM2531" s="1"/>
      <c r="AN2531" s="1"/>
      <c r="AO2531" s="1"/>
      <c r="AP2531" s="1"/>
      <c r="AQ2531" s="1"/>
      <c r="AR2531" s="1"/>
      <c r="AS2531" s="1"/>
      <c r="AT2531" s="1"/>
      <c r="AU2531" s="1"/>
      <c r="AV2531" s="1"/>
      <c r="AW2531" s="1"/>
      <c r="AX2531" s="1"/>
      <c r="AY2531" s="1"/>
      <c r="AZ2531" s="1"/>
      <c r="BA2531" s="1"/>
      <c r="BB2531" s="1"/>
      <c r="BC2531" s="1"/>
      <c r="BD2531" s="1"/>
      <c r="BE2531" s="1"/>
      <c r="BF2531" s="1"/>
      <c r="BG2531" s="1"/>
      <c r="BH2531" s="1"/>
      <c r="BI2531" s="1"/>
      <c r="BJ2531" s="1"/>
      <c r="BK2531" s="1"/>
      <c r="BL2531" s="1"/>
      <c r="BM2531" s="1"/>
      <c r="BN2531" s="1"/>
      <c r="BO2531" s="1"/>
      <c r="BP2531" s="1"/>
      <c r="BQ2531" s="1"/>
      <c r="BR2531" s="1"/>
      <c r="BS2531" s="1"/>
      <c r="BT2531" s="1"/>
      <c r="BU2531" s="1"/>
      <c r="BV2531" s="1"/>
      <c r="BW2531" s="1"/>
      <c r="BX2531" s="1"/>
      <c r="BY2531" s="1"/>
      <c r="BZ2531" s="1"/>
      <c r="CA2531" s="1"/>
      <c r="CB2531" s="1"/>
      <c r="CC2531" s="1"/>
      <c r="CD2531" s="1"/>
      <c r="CE2531" s="1"/>
      <c r="CF2531" s="1"/>
      <c r="CG2531" s="1"/>
      <c r="CH2531" s="1"/>
      <c r="CI2531" s="1"/>
      <c r="CJ2531" s="1"/>
      <c r="CK2531" s="1"/>
      <c r="CL2531" s="1"/>
      <c r="CM2531" s="1"/>
      <c r="CN2531" s="1"/>
      <c r="CO2531" s="1"/>
      <c r="CP2531" s="1"/>
      <c r="CQ2531" s="1"/>
      <c r="CR2531" s="1"/>
      <c r="CS2531" s="1"/>
      <c r="CT2531" s="1"/>
      <c r="CU2531" s="1"/>
      <c r="CV2531" s="1"/>
      <c r="CW2531" s="1"/>
      <c r="CX2531" s="1"/>
      <c r="CY2531" s="1"/>
      <c r="CZ2531" s="1"/>
      <c r="DA2531" s="1"/>
      <c r="DB2531" s="1"/>
      <c r="DC2531" s="1"/>
      <c r="DD2531" s="1"/>
      <c r="DE2531" s="1"/>
      <c r="DF2531" s="1"/>
      <c r="DG2531" s="1"/>
      <c r="DH2531" s="1"/>
      <c r="DI2531" s="1"/>
      <c r="DJ2531" s="1"/>
      <c r="DK2531" s="1"/>
      <c r="DL2531" s="1"/>
      <c r="DM2531" s="1"/>
      <c r="DN2531" s="1"/>
      <c r="DO2531" s="1"/>
      <c r="DP2531" s="1"/>
      <c r="DQ2531" s="1"/>
      <c r="DR2531" s="1"/>
      <c r="DS2531" s="1"/>
      <c r="DT2531" s="1"/>
      <c r="DU2531" s="1"/>
      <c r="DV2531" s="1"/>
      <c r="DW2531" s="1"/>
      <c r="DX2531" s="1"/>
      <c r="DY2531" s="1"/>
      <c r="DZ2531" s="1"/>
      <c r="EA2531" s="1"/>
      <c r="EB2531" s="1"/>
      <c r="EC2531" s="1"/>
      <c r="ED2531" s="1"/>
      <c r="EE2531" s="1"/>
      <c r="EF2531" s="1"/>
      <c r="EG2531" s="1"/>
      <c r="EH2531" s="1"/>
      <c r="EI2531" s="1"/>
      <c r="EJ2531" s="1"/>
      <c r="EK2531" s="1"/>
      <c r="EL2531" s="1"/>
      <c r="EM2531" s="1"/>
      <c r="EN2531" s="1"/>
      <c r="EO2531" s="1"/>
      <c r="EP2531" s="1"/>
      <c r="EQ2531" s="1"/>
      <c r="ER2531" s="1"/>
      <c r="ES2531" s="1"/>
      <c r="ET2531" s="1"/>
      <c r="EU2531" s="1"/>
      <c r="EV2531" s="1"/>
      <c r="EW2531" s="1"/>
      <c r="EX2531" s="1"/>
      <c r="EY2531" s="1"/>
      <c r="EZ2531" s="1"/>
      <c r="FA2531" s="1"/>
      <c r="FB2531" s="1"/>
      <c r="FC2531" s="1"/>
      <c r="FD2531" s="1"/>
      <c r="FE2531" s="1"/>
      <c r="FF2531" s="1"/>
      <c r="FG2531" s="1"/>
      <c r="FH2531" s="1"/>
      <c r="FI2531" s="1"/>
      <c r="FJ2531" s="1"/>
      <c r="FK2531" s="1"/>
      <c r="FL2531" s="1"/>
      <c r="FM2531" s="1"/>
      <c r="FN2531" s="1"/>
      <c r="FO2531" s="1"/>
      <c r="FP2531" s="1"/>
      <c r="FQ2531" s="1"/>
      <c r="FR2531" s="1"/>
      <c r="FS2531" s="1"/>
      <c r="FT2531" s="1"/>
      <c r="FU2531" s="1"/>
      <c r="FV2531" s="1"/>
      <c r="FW2531" s="1"/>
      <c r="FX2531" s="1"/>
      <c r="FY2531" s="1"/>
      <c r="FZ2531" s="1"/>
      <c r="GA2531" s="1"/>
      <c r="GB2531" s="1"/>
      <c r="GC2531" s="1"/>
      <c r="GD2531" s="1"/>
      <c r="GE2531" s="1"/>
      <c r="GF2531" s="1"/>
      <c r="GG2531" s="1"/>
      <c r="GH2531" s="1"/>
      <c r="GI2531" s="1"/>
      <c r="GJ2531" s="1"/>
      <c r="GK2531" s="1"/>
      <c r="GL2531" s="1"/>
      <c r="GM2531" s="1"/>
      <c r="GN2531" s="1"/>
      <c r="GO2531" s="1"/>
    </row>
    <row r="2532" spans="1:197" s="40" customFormat="1" x14ac:dyDescent="0.25">
      <c r="A2532" s="41"/>
      <c r="B2532" s="4"/>
      <c r="C2532" s="41"/>
      <c r="D2532" s="42"/>
      <c r="E2532" s="42"/>
      <c r="F2532" s="42"/>
      <c r="G2532" s="1"/>
      <c r="H2532" s="1"/>
      <c r="I2532" s="1"/>
      <c r="J2532" s="1"/>
      <c r="K2532" s="1"/>
      <c r="L2532" s="1"/>
      <c r="M2532" s="2"/>
      <c r="N2532" s="1"/>
      <c r="O2532" s="1"/>
      <c r="P2532" s="1"/>
      <c r="Q2532" s="1"/>
      <c r="R2532" s="1"/>
      <c r="S2532" s="1"/>
      <c r="T2532" s="1"/>
      <c r="U2532" s="1"/>
      <c r="V2532" s="1"/>
      <c r="W2532" s="1"/>
      <c r="X2532" s="1"/>
      <c r="Y2532" s="1"/>
      <c r="Z2532" s="1"/>
      <c r="AA2532" s="1"/>
      <c r="AB2532" s="1"/>
      <c r="AC2532" s="1"/>
      <c r="AD2532" s="1"/>
      <c r="AE2532" s="1"/>
      <c r="AF2532" s="1"/>
      <c r="AG2532" s="1"/>
      <c r="AH2532" s="1"/>
      <c r="AI2532" s="1"/>
      <c r="AJ2532" s="1"/>
      <c r="AK2532" s="1"/>
      <c r="AL2532" s="1"/>
      <c r="AM2532" s="1"/>
      <c r="AN2532" s="1"/>
      <c r="AO2532" s="1"/>
      <c r="AP2532" s="1"/>
      <c r="AQ2532" s="1"/>
      <c r="AR2532" s="1"/>
      <c r="AS2532" s="1"/>
      <c r="AT2532" s="1"/>
      <c r="AU2532" s="1"/>
      <c r="AV2532" s="1"/>
      <c r="AW2532" s="1"/>
      <c r="AX2532" s="1"/>
      <c r="AY2532" s="1"/>
      <c r="AZ2532" s="1"/>
      <c r="BA2532" s="1"/>
      <c r="BB2532" s="1"/>
      <c r="BC2532" s="1"/>
      <c r="BD2532" s="1"/>
      <c r="BE2532" s="1"/>
      <c r="BF2532" s="1"/>
      <c r="BG2532" s="1"/>
      <c r="BH2532" s="1"/>
      <c r="BI2532" s="1"/>
      <c r="BJ2532" s="1"/>
      <c r="BK2532" s="1"/>
      <c r="BL2532" s="1"/>
      <c r="BM2532" s="1"/>
      <c r="BN2532" s="1"/>
      <c r="BO2532" s="1"/>
      <c r="BP2532" s="1"/>
      <c r="BQ2532" s="1"/>
      <c r="BR2532" s="1"/>
      <c r="BS2532" s="1"/>
      <c r="BT2532" s="1"/>
      <c r="BU2532" s="1"/>
      <c r="BV2532" s="1"/>
      <c r="BW2532" s="1"/>
      <c r="BX2532" s="1"/>
      <c r="BY2532" s="1"/>
      <c r="BZ2532" s="1"/>
      <c r="CA2532" s="1"/>
      <c r="CB2532" s="1"/>
      <c r="CC2532" s="1"/>
      <c r="CD2532" s="1"/>
      <c r="CE2532" s="1"/>
      <c r="CF2532" s="1"/>
      <c r="CG2532" s="1"/>
      <c r="CH2532" s="1"/>
      <c r="CI2532" s="1"/>
      <c r="CJ2532" s="1"/>
      <c r="CK2532" s="1"/>
      <c r="CL2532" s="1"/>
      <c r="CM2532" s="1"/>
      <c r="CN2532" s="1"/>
      <c r="CO2532" s="1"/>
      <c r="CP2532" s="1"/>
      <c r="CQ2532" s="1"/>
      <c r="CR2532" s="1"/>
      <c r="CS2532" s="1"/>
      <c r="CT2532" s="1"/>
      <c r="CU2532" s="1"/>
      <c r="CV2532" s="1"/>
      <c r="CW2532" s="1"/>
      <c r="CX2532" s="1"/>
      <c r="CY2532" s="1"/>
      <c r="CZ2532" s="1"/>
      <c r="DA2532" s="1"/>
      <c r="DB2532" s="1"/>
      <c r="DC2532" s="1"/>
      <c r="DD2532" s="1"/>
      <c r="DE2532" s="1"/>
      <c r="DF2532" s="1"/>
      <c r="DG2532" s="1"/>
      <c r="DH2532" s="1"/>
      <c r="DI2532" s="1"/>
      <c r="DJ2532" s="1"/>
      <c r="DK2532" s="1"/>
      <c r="DL2532" s="1"/>
      <c r="DM2532" s="1"/>
      <c r="DN2532" s="1"/>
      <c r="DO2532" s="1"/>
      <c r="DP2532" s="1"/>
      <c r="DQ2532" s="1"/>
      <c r="DR2532" s="1"/>
      <c r="DS2532" s="1"/>
      <c r="DT2532" s="1"/>
      <c r="DU2532" s="1"/>
      <c r="DV2532" s="1"/>
      <c r="DW2532" s="1"/>
      <c r="DX2532" s="1"/>
      <c r="DY2532" s="1"/>
      <c r="DZ2532" s="1"/>
      <c r="EA2532" s="1"/>
      <c r="EB2532" s="1"/>
      <c r="EC2532" s="1"/>
      <c r="ED2532" s="1"/>
      <c r="EE2532" s="1"/>
      <c r="EF2532" s="1"/>
      <c r="EG2532" s="1"/>
      <c r="EH2532" s="1"/>
      <c r="EI2532" s="1"/>
      <c r="EJ2532" s="1"/>
      <c r="EK2532" s="1"/>
      <c r="EL2532" s="1"/>
      <c r="EM2532" s="1"/>
      <c r="EN2532" s="1"/>
      <c r="EO2532" s="1"/>
      <c r="EP2532" s="1"/>
      <c r="EQ2532" s="1"/>
      <c r="ER2532" s="1"/>
      <c r="ES2532" s="1"/>
      <c r="ET2532" s="1"/>
      <c r="EU2532" s="1"/>
      <c r="EV2532" s="1"/>
      <c r="EW2532" s="1"/>
      <c r="EX2532" s="1"/>
      <c r="EY2532" s="1"/>
      <c r="EZ2532" s="1"/>
      <c r="FA2532" s="1"/>
      <c r="FB2532" s="1"/>
      <c r="FC2532" s="1"/>
      <c r="FD2532" s="1"/>
      <c r="FE2532" s="1"/>
      <c r="FF2532" s="1"/>
      <c r="FG2532" s="1"/>
      <c r="FH2532" s="1"/>
      <c r="FI2532" s="1"/>
      <c r="FJ2532" s="1"/>
      <c r="FK2532" s="1"/>
      <c r="FL2532" s="1"/>
      <c r="FM2532" s="1"/>
      <c r="FN2532" s="1"/>
      <c r="FO2532" s="1"/>
      <c r="FP2532" s="1"/>
      <c r="FQ2532" s="1"/>
      <c r="FR2532" s="1"/>
      <c r="FS2532" s="1"/>
      <c r="FT2532" s="1"/>
      <c r="FU2532" s="1"/>
      <c r="FV2532" s="1"/>
      <c r="FW2532" s="1"/>
      <c r="FX2532" s="1"/>
      <c r="FY2532" s="1"/>
      <c r="FZ2532" s="1"/>
      <c r="GA2532" s="1"/>
      <c r="GB2532" s="1"/>
      <c r="GC2532" s="1"/>
      <c r="GD2532" s="1"/>
      <c r="GE2532" s="1"/>
      <c r="GF2532" s="1"/>
      <c r="GG2532" s="1"/>
      <c r="GH2532" s="1"/>
      <c r="GI2532" s="1"/>
      <c r="GJ2532" s="1"/>
      <c r="GK2532" s="1"/>
      <c r="GL2532" s="1"/>
      <c r="GM2532" s="1"/>
      <c r="GN2532" s="1"/>
      <c r="GO2532" s="1"/>
    </row>
    <row r="2533" spans="1:197" s="40" customFormat="1" x14ac:dyDescent="0.25">
      <c r="A2533" s="41"/>
      <c r="B2533" s="4"/>
      <c r="C2533" s="41"/>
      <c r="D2533" s="42"/>
      <c r="E2533" s="42"/>
      <c r="F2533" s="42"/>
      <c r="G2533" s="1"/>
      <c r="H2533" s="1"/>
      <c r="I2533" s="1"/>
      <c r="J2533" s="1"/>
      <c r="K2533" s="1"/>
      <c r="L2533" s="1"/>
      <c r="M2533" s="2"/>
      <c r="N2533" s="1"/>
      <c r="O2533" s="1"/>
      <c r="P2533" s="1"/>
      <c r="Q2533" s="1"/>
      <c r="R2533" s="1"/>
      <c r="S2533" s="1"/>
      <c r="T2533" s="1"/>
      <c r="U2533" s="1"/>
      <c r="V2533" s="1"/>
      <c r="W2533" s="1"/>
      <c r="X2533" s="1"/>
      <c r="Y2533" s="1"/>
      <c r="Z2533" s="1"/>
      <c r="AA2533" s="1"/>
      <c r="AB2533" s="1"/>
      <c r="AC2533" s="1"/>
      <c r="AD2533" s="1"/>
      <c r="AE2533" s="1"/>
      <c r="AF2533" s="1"/>
      <c r="AG2533" s="1"/>
      <c r="AH2533" s="1"/>
      <c r="AI2533" s="1"/>
      <c r="AJ2533" s="1"/>
      <c r="AK2533" s="1"/>
      <c r="AL2533" s="1"/>
      <c r="AM2533" s="1"/>
      <c r="AN2533" s="1"/>
      <c r="AO2533" s="1"/>
      <c r="AP2533" s="1"/>
      <c r="AQ2533" s="1"/>
      <c r="AR2533" s="1"/>
      <c r="AS2533" s="1"/>
      <c r="AT2533" s="1"/>
      <c r="AU2533" s="1"/>
      <c r="AV2533" s="1"/>
      <c r="AW2533" s="1"/>
      <c r="AX2533" s="1"/>
      <c r="AY2533" s="1"/>
      <c r="AZ2533" s="1"/>
      <c r="BA2533" s="1"/>
      <c r="BB2533" s="1"/>
      <c r="BC2533" s="1"/>
      <c r="BD2533" s="1"/>
      <c r="BE2533" s="1"/>
      <c r="BF2533" s="1"/>
      <c r="BG2533" s="1"/>
      <c r="BH2533" s="1"/>
      <c r="BI2533" s="1"/>
      <c r="BJ2533" s="1"/>
      <c r="BK2533" s="1"/>
      <c r="BL2533" s="1"/>
      <c r="BM2533" s="1"/>
      <c r="BN2533" s="1"/>
      <c r="BO2533" s="1"/>
      <c r="BP2533" s="1"/>
      <c r="BQ2533" s="1"/>
      <c r="BR2533" s="1"/>
      <c r="BS2533" s="1"/>
      <c r="BT2533" s="1"/>
      <c r="BU2533" s="1"/>
      <c r="BV2533" s="1"/>
      <c r="BW2533" s="1"/>
      <c r="BX2533" s="1"/>
      <c r="BY2533" s="1"/>
      <c r="BZ2533" s="1"/>
      <c r="CA2533" s="1"/>
      <c r="CB2533" s="1"/>
      <c r="CC2533" s="1"/>
      <c r="CD2533" s="1"/>
      <c r="CE2533" s="1"/>
      <c r="CF2533" s="1"/>
      <c r="CG2533" s="1"/>
      <c r="CH2533" s="1"/>
      <c r="CI2533" s="1"/>
      <c r="CJ2533" s="1"/>
      <c r="CK2533" s="1"/>
      <c r="CL2533" s="1"/>
      <c r="CM2533" s="1"/>
      <c r="CN2533" s="1"/>
      <c r="CO2533" s="1"/>
      <c r="CP2533" s="1"/>
      <c r="CQ2533" s="1"/>
      <c r="CR2533" s="1"/>
      <c r="CS2533" s="1"/>
      <c r="CT2533" s="1"/>
      <c r="CU2533" s="1"/>
      <c r="CV2533" s="1"/>
      <c r="CW2533" s="1"/>
      <c r="CX2533" s="1"/>
      <c r="CY2533" s="1"/>
      <c r="CZ2533" s="1"/>
      <c r="DA2533" s="1"/>
      <c r="DB2533" s="1"/>
      <c r="DC2533" s="1"/>
      <c r="DD2533" s="1"/>
      <c r="DE2533" s="1"/>
      <c r="DF2533" s="1"/>
      <c r="DG2533" s="1"/>
      <c r="DH2533" s="1"/>
      <c r="DI2533" s="1"/>
      <c r="DJ2533" s="1"/>
      <c r="DK2533" s="1"/>
      <c r="DL2533" s="1"/>
      <c r="DM2533" s="1"/>
      <c r="DN2533" s="1"/>
      <c r="DO2533" s="1"/>
      <c r="DP2533" s="1"/>
      <c r="DQ2533" s="1"/>
      <c r="DR2533" s="1"/>
      <c r="DS2533" s="1"/>
      <c r="DT2533" s="1"/>
      <c r="DU2533" s="1"/>
      <c r="DV2533" s="1"/>
      <c r="DW2533" s="1"/>
      <c r="DX2533" s="1"/>
      <c r="DY2533" s="1"/>
      <c r="DZ2533" s="1"/>
      <c r="EA2533" s="1"/>
      <c r="EB2533" s="1"/>
      <c r="EC2533" s="1"/>
      <c r="ED2533" s="1"/>
      <c r="EE2533" s="1"/>
      <c r="EF2533" s="1"/>
      <c r="EG2533" s="1"/>
      <c r="EH2533" s="1"/>
      <c r="EI2533" s="1"/>
      <c r="EJ2533" s="1"/>
      <c r="EK2533" s="1"/>
      <c r="EL2533" s="1"/>
      <c r="EM2533" s="1"/>
      <c r="EN2533" s="1"/>
      <c r="EO2533" s="1"/>
      <c r="EP2533" s="1"/>
      <c r="EQ2533" s="1"/>
      <c r="ER2533" s="1"/>
      <c r="ES2533" s="1"/>
      <c r="ET2533" s="1"/>
      <c r="EU2533" s="1"/>
      <c r="EV2533" s="1"/>
      <c r="EW2533" s="1"/>
      <c r="EX2533" s="1"/>
      <c r="EY2533" s="1"/>
      <c r="EZ2533" s="1"/>
      <c r="FA2533" s="1"/>
      <c r="FB2533" s="1"/>
      <c r="FC2533" s="1"/>
      <c r="FD2533" s="1"/>
      <c r="FE2533" s="1"/>
      <c r="FF2533" s="1"/>
      <c r="FG2533" s="1"/>
      <c r="FH2533" s="1"/>
      <c r="FI2533" s="1"/>
      <c r="FJ2533" s="1"/>
      <c r="FK2533" s="1"/>
      <c r="FL2533" s="1"/>
      <c r="FM2533" s="1"/>
      <c r="FN2533" s="1"/>
      <c r="FO2533" s="1"/>
      <c r="FP2533" s="1"/>
      <c r="FQ2533" s="1"/>
      <c r="FR2533" s="1"/>
      <c r="FS2533" s="1"/>
      <c r="FT2533" s="1"/>
      <c r="FU2533" s="1"/>
      <c r="FV2533" s="1"/>
      <c r="FW2533" s="1"/>
      <c r="FX2533" s="1"/>
      <c r="FY2533" s="1"/>
      <c r="FZ2533" s="1"/>
      <c r="GA2533" s="1"/>
      <c r="GB2533" s="1"/>
      <c r="GC2533" s="1"/>
      <c r="GD2533" s="1"/>
      <c r="GE2533" s="1"/>
      <c r="GF2533" s="1"/>
      <c r="GG2533" s="1"/>
      <c r="GH2533" s="1"/>
      <c r="GI2533" s="1"/>
      <c r="GJ2533" s="1"/>
      <c r="GK2533" s="1"/>
      <c r="GL2533" s="1"/>
      <c r="GM2533" s="1"/>
      <c r="GN2533" s="1"/>
      <c r="GO2533" s="1"/>
    </row>
    <row r="2534" spans="1:197" s="40" customFormat="1" x14ac:dyDescent="0.25">
      <c r="A2534" s="41"/>
      <c r="B2534" s="4"/>
      <c r="C2534" s="41"/>
      <c r="D2534" s="42"/>
      <c r="E2534" s="42"/>
      <c r="F2534" s="42"/>
      <c r="G2534" s="1"/>
      <c r="H2534" s="1"/>
      <c r="I2534" s="1"/>
      <c r="J2534" s="1"/>
      <c r="K2534" s="1"/>
      <c r="L2534" s="1"/>
      <c r="M2534" s="2"/>
      <c r="N2534" s="1"/>
      <c r="O2534" s="1"/>
      <c r="P2534" s="1"/>
      <c r="Q2534" s="1"/>
      <c r="R2534" s="1"/>
      <c r="S2534" s="1"/>
      <c r="T2534" s="1"/>
      <c r="U2534" s="1"/>
      <c r="V2534" s="1"/>
      <c r="W2534" s="1"/>
      <c r="X2534" s="1"/>
      <c r="Y2534" s="1"/>
      <c r="Z2534" s="1"/>
      <c r="AA2534" s="1"/>
      <c r="AB2534" s="1"/>
      <c r="AC2534" s="1"/>
      <c r="AD2534" s="1"/>
      <c r="AE2534" s="1"/>
      <c r="AF2534" s="1"/>
      <c r="AG2534" s="1"/>
      <c r="AH2534" s="1"/>
      <c r="AI2534" s="1"/>
      <c r="AJ2534" s="1"/>
      <c r="AK2534" s="1"/>
      <c r="AL2534" s="1"/>
      <c r="AM2534" s="1"/>
      <c r="AN2534" s="1"/>
      <c r="AO2534" s="1"/>
      <c r="AP2534" s="1"/>
      <c r="AQ2534" s="1"/>
      <c r="AR2534" s="1"/>
      <c r="AS2534" s="1"/>
      <c r="AT2534" s="1"/>
      <c r="AU2534" s="1"/>
      <c r="AV2534" s="1"/>
      <c r="AW2534" s="1"/>
      <c r="AX2534" s="1"/>
      <c r="AY2534" s="1"/>
      <c r="AZ2534" s="1"/>
      <c r="BA2534" s="1"/>
      <c r="BB2534" s="1"/>
      <c r="BC2534" s="1"/>
      <c r="BD2534" s="1"/>
      <c r="BE2534" s="1"/>
      <c r="BF2534" s="1"/>
      <c r="BG2534" s="1"/>
      <c r="BH2534" s="1"/>
      <c r="BI2534" s="1"/>
      <c r="BJ2534" s="1"/>
      <c r="BK2534" s="1"/>
      <c r="BL2534" s="1"/>
      <c r="BM2534" s="1"/>
      <c r="BN2534" s="1"/>
      <c r="BO2534" s="1"/>
      <c r="BP2534" s="1"/>
      <c r="BQ2534" s="1"/>
      <c r="BR2534" s="1"/>
      <c r="BS2534" s="1"/>
      <c r="BT2534" s="1"/>
      <c r="BU2534" s="1"/>
      <c r="BV2534" s="1"/>
      <c r="BW2534" s="1"/>
      <c r="BX2534" s="1"/>
      <c r="BY2534" s="1"/>
      <c r="BZ2534" s="1"/>
      <c r="CA2534" s="1"/>
      <c r="CB2534" s="1"/>
      <c r="CC2534" s="1"/>
      <c r="CD2534" s="1"/>
      <c r="CE2534" s="1"/>
      <c r="CF2534" s="1"/>
      <c r="CG2534" s="1"/>
      <c r="CH2534" s="1"/>
      <c r="CI2534" s="1"/>
      <c r="CJ2534" s="1"/>
      <c r="CK2534" s="1"/>
      <c r="CL2534" s="1"/>
      <c r="CM2534" s="1"/>
      <c r="CN2534" s="1"/>
      <c r="CO2534" s="1"/>
      <c r="CP2534" s="1"/>
      <c r="CQ2534" s="1"/>
      <c r="CR2534" s="1"/>
      <c r="CS2534" s="1"/>
      <c r="CT2534" s="1"/>
      <c r="CU2534" s="1"/>
      <c r="CV2534" s="1"/>
      <c r="CW2534" s="1"/>
      <c r="CX2534" s="1"/>
      <c r="CY2534" s="1"/>
      <c r="CZ2534" s="1"/>
      <c r="DA2534" s="1"/>
      <c r="DB2534" s="1"/>
      <c r="DC2534" s="1"/>
      <c r="DD2534" s="1"/>
      <c r="DE2534" s="1"/>
      <c r="DF2534" s="1"/>
      <c r="DG2534" s="1"/>
      <c r="DH2534" s="1"/>
      <c r="DI2534" s="1"/>
      <c r="DJ2534" s="1"/>
      <c r="DK2534" s="1"/>
      <c r="DL2534" s="1"/>
      <c r="DM2534" s="1"/>
      <c r="DN2534" s="1"/>
      <c r="DO2534" s="1"/>
      <c r="DP2534" s="1"/>
      <c r="DQ2534" s="1"/>
      <c r="DR2534" s="1"/>
      <c r="DS2534" s="1"/>
      <c r="DT2534" s="1"/>
      <c r="DU2534" s="1"/>
      <c r="DV2534" s="1"/>
      <c r="DW2534" s="1"/>
      <c r="DX2534" s="1"/>
      <c r="DY2534" s="1"/>
      <c r="DZ2534" s="1"/>
      <c r="EA2534" s="1"/>
      <c r="EB2534" s="1"/>
      <c r="EC2534" s="1"/>
      <c r="ED2534" s="1"/>
      <c r="EE2534" s="1"/>
      <c r="EF2534" s="1"/>
      <c r="EG2534" s="1"/>
      <c r="EH2534" s="1"/>
      <c r="EI2534" s="1"/>
      <c r="EJ2534" s="1"/>
      <c r="EK2534" s="1"/>
      <c r="EL2534" s="1"/>
      <c r="EM2534" s="1"/>
      <c r="EN2534" s="1"/>
      <c r="EO2534" s="1"/>
      <c r="EP2534" s="1"/>
      <c r="EQ2534" s="1"/>
      <c r="ER2534" s="1"/>
      <c r="ES2534" s="1"/>
      <c r="ET2534" s="1"/>
      <c r="EU2534" s="1"/>
      <c r="EV2534" s="1"/>
      <c r="EW2534" s="1"/>
      <c r="EX2534" s="1"/>
      <c r="EY2534" s="1"/>
      <c r="EZ2534" s="1"/>
      <c r="FA2534" s="1"/>
      <c r="FB2534" s="1"/>
      <c r="FC2534" s="1"/>
      <c r="FD2534" s="1"/>
      <c r="FE2534" s="1"/>
      <c r="FF2534" s="1"/>
      <c r="FG2534" s="1"/>
      <c r="FH2534" s="1"/>
      <c r="FI2534" s="1"/>
      <c r="FJ2534" s="1"/>
      <c r="FK2534" s="1"/>
      <c r="FL2534" s="1"/>
      <c r="FM2534" s="1"/>
      <c r="FN2534" s="1"/>
      <c r="FO2534" s="1"/>
      <c r="FP2534" s="1"/>
      <c r="FQ2534" s="1"/>
      <c r="FR2534" s="1"/>
      <c r="FS2534" s="1"/>
      <c r="FT2534" s="1"/>
      <c r="FU2534" s="1"/>
      <c r="FV2534" s="1"/>
      <c r="FW2534" s="1"/>
      <c r="FX2534" s="1"/>
      <c r="FY2534" s="1"/>
      <c r="FZ2534" s="1"/>
      <c r="GA2534" s="1"/>
      <c r="GB2534" s="1"/>
      <c r="GC2534" s="1"/>
      <c r="GD2534" s="1"/>
      <c r="GE2534" s="1"/>
      <c r="GF2534" s="1"/>
      <c r="GG2534" s="1"/>
      <c r="GH2534" s="1"/>
      <c r="GI2534" s="1"/>
      <c r="GJ2534" s="1"/>
      <c r="GK2534" s="1"/>
      <c r="GL2534" s="1"/>
      <c r="GM2534" s="1"/>
      <c r="GN2534" s="1"/>
      <c r="GO2534" s="1"/>
    </row>
    <row r="2535" spans="1:197" s="40" customFormat="1" x14ac:dyDescent="0.25">
      <c r="A2535" s="41"/>
      <c r="B2535" s="4"/>
      <c r="C2535" s="41"/>
      <c r="D2535" s="42"/>
      <c r="E2535" s="42"/>
      <c r="F2535" s="42"/>
      <c r="G2535" s="1"/>
      <c r="H2535" s="1"/>
      <c r="I2535" s="1"/>
      <c r="J2535" s="1"/>
      <c r="K2535" s="1"/>
      <c r="L2535" s="1"/>
      <c r="M2535" s="2"/>
      <c r="N2535" s="1"/>
      <c r="O2535" s="1"/>
      <c r="P2535" s="1"/>
      <c r="Q2535" s="1"/>
      <c r="R2535" s="1"/>
      <c r="S2535" s="1"/>
      <c r="T2535" s="1"/>
      <c r="U2535" s="1"/>
      <c r="V2535" s="1"/>
      <c r="W2535" s="1"/>
      <c r="X2535" s="1"/>
      <c r="Y2535" s="1"/>
      <c r="Z2535" s="1"/>
      <c r="AA2535" s="1"/>
      <c r="AB2535" s="1"/>
      <c r="AC2535" s="1"/>
      <c r="AD2535" s="1"/>
      <c r="AE2535" s="1"/>
      <c r="AF2535" s="1"/>
      <c r="AG2535" s="1"/>
      <c r="AH2535" s="1"/>
      <c r="AI2535" s="1"/>
      <c r="AJ2535" s="1"/>
      <c r="AK2535" s="1"/>
      <c r="AL2535" s="1"/>
      <c r="AM2535" s="1"/>
      <c r="AN2535" s="1"/>
      <c r="AO2535" s="1"/>
      <c r="AP2535" s="1"/>
      <c r="AQ2535" s="1"/>
      <c r="AR2535" s="1"/>
      <c r="AS2535" s="1"/>
      <c r="AT2535" s="1"/>
      <c r="AU2535" s="1"/>
      <c r="AV2535" s="1"/>
      <c r="AW2535" s="1"/>
      <c r="AX2535" s="1"/>
      <c r="AY2535" s="1"/>
      <c r="AZ2535" s="1"/>
      <c r="BA2535" s="1"/>
      <c r="BB2535" s="1"/>
      <c r="BC2535" s="1"/>
      <c r="BD2535" s="1"/>
      <c r="BE2535" s="1"/>
      <c r="BF2535" s="1"/>
      <c r="BG2535" s="1"/>
      <c r="BH2535" s="1"/>
      <c r="BI2535" s="1"/>
      <c r="BJ2535" s="1"/>
      <c r="BK2535" s="1"/>
      <c r="BL2535" s="1"/>
      <c r="BM2535" s="1"/>
      <c r="BN2535" s="1"/>
      <c r="BO2535" s="1"/>
      <c r="BP2535" s="1"/>
      <c r="BQ2535" s="1"/>
      <c r="BR2535" s="1"/>
      <c r="BS2535" s="1"/>
      <c r="BT2535" s="1"/>
      <c r="BU2535" s="1"/>
      <c r="BV2535" s="1"/>
      <c r="BW2535" s="1"/>
      <c r="BX2535" s="1"/>
      <c r="BY2535" s="1"/>
      <c r="BZ2535" s="1"/>
      <c r="CA2535" s="1"/>
      <c r="CB2535" s="1"/>
      <c r="CC2535" s="1"/>
      <c r="CD2535" s="1"/>
      <c r="CE2535" s="1"/>
      <c r="CF2535" s="1"/>
      <c r="CG2535" s="1"/>
      <c r="CH2535" s="1"/>
      <c r="CI2535" s="1"/>
      <c r="CJ2535" s="1"/>
      <c r="CK2535" s="1"/>
      <c r="CL2535" s="1"/>
      <c r="CM2535" s="1"/>
      <c r="CN2535" s="1"/>
      <c r="CO2535" s="1"/>
      <c r="CP2535" s="1"/>
      <c r="CQ2535" s="1"/>
      <c r="CR2535" s="1"/>
      <c r="CS2535" s="1"/>
      <c r="CT2535" s="1"/>
      <c r="CU2535" s="1"/>
      <c r="CV2535" s="1"/>
      <c r="CW2535" s="1"/>
      <c r="CX2535" s="1"/>
      <c r="CY2535" s="1"/>
      <c r="CZ2535" s="1"/>
      <c r="DA2535" s="1"/>
      <c r="DB2535" s="1"/>
      <c r="DC2535" s="1"/>
      <c r="DD2535" s="1"/>
      <c r="DE2535" s="1"/>
      <c r="DF2535" s="1"/>
      <c r="DG2535" s="1"/>
      <c r="DH2535" s="1"/>
      <c r="DI2535" s="1"/>
      <c r="DJ2535" s="1"/>
      <c r="DK2535" s="1"/>
      <c r="DL2535" s="1"/>
      <c r="DM2535" s="1"/>
      <c r="DN2535" s="1"/>
      <c r="DO2535" s="1"/>
      <c r="DP2535" s="1"/>
      <c r="DQ2535" s="1"/>
      <c r="DR2535" s="1"/>
      <c r="DS2535" s="1"/>
      <c r="DT2535" s="1"/>
      <c r="DU2535" s="1"/>
      <c r="DV2535" s="1"/>
      <c r="DW2535" s="1"/>
      <c r="DX2535" s="1"/>
      <c r="DY2535" s="1"/>
      <c r="DZ2535" s="1"/>
      <c r="EA2535" s="1"/>
      <c r="EB2535" s="1"/>
      <c r="EC2535" s="1"/>
      <c r="ED2535" s="1"/>
      <c r="EE2535" s="1"/>
      <c r="EF2535" s="1"/>
      <c r="EG2535" s="1"/>
      <c r="EH2535" s="1"/>
      <c r="EI2535" s="1"/>
      <c r="EJ2535" s="1"/>
      <c r="EK2535" s="1"/>
      <c r="EL2535" s="1"/>
      <c r="EM2535" s="1"/>
      <c r="EN2535" s="1"/>
      <c r="EO2535" s="1"/>
      <c r="EP2535" s="1"/>
      <c r="EQ2535" s="1"/>
      <c r="ER2535" s="1"/>
      <c r="ES2535" s="1"/>
      <c r="ET2535" s="1"/>
      <c r="EU2535" s="1"/>
      <c r="EV2535" s="1"/>
      <c r="EW2535" s="1"/>
      <c r="EX2535" s="1"/>
      <c r="EY2535" s="1"/>
      <c r="EZ2535" s="1"/>
      <c r="FA2535" s="1"/>
      <c r="FB2535" s="1"/>
      <c r="FC2535" s="1"/>
      <c r="FD2535" s="1"/>
      <c r="FE2535" s="1"/>
      <c r="FF2535" s="1"/>
      <c r="FG2535" s="1"/>
      <c r="FH2535" s="1"/>
      <c r="FI2535" s="1"/>
      <c r="FJ2535" s="1"/>
      <c r="FK2535" s="1"/>
      <c r="FL2535" s="1"/>
      <c r="FM2535" s="1"/>
      <c r="FN2535" s="1"/>
      <c r="FO2535" s="1"/>
      <c r="FP2535" s="1"/>
      <c r="FQ2535" s="1"/>
      <c r="FR2535" s="1"/>
      <c r="FS2535" s="1"/>
      <c r="FT2535" s="1"/>
      <c r="FU2535" s="1"/>
      <c r="FV2535" s="1"/>
      <c r="FW2535" s="1"/>
      <c r="FX2535" s="1"/>
      <c r="FY2535" s="1"/>
      <c r="FZ2535" s="1"/>
      <c r="GA2535" s="1"/>
      <c r="GB2535" s="1"/>
      <c r="GC2535" s="1"/>
      <c r="GD2535" s="1"/>
      <c r="GE2535" s="1"/>
      <c r="GF2535" s="1"/>
      <c r="GG2535" s="1"/>
      <c r="GH2535" s="1"/>
      <c r="GI2535" s="1"/>
      <c r="GJ2535" s="1"/>
      <c r="GK2535" s="1"/>
      <c r="GL2535" s="1"/>
      <c r="GM2535" s="1"/>
      <c r="GN2535" s="1"/>
      <c r="GO2535" s="1"/>
    </row>
    <row r="2536" spans="1:197" s="40" customFormat="1" x14ac:dyDescent="0.25">
      <c r="A2536" s="41"/>
      <c r="B2536" s="4"/>
      <c r="C2536" s="41"/>
      <c r="D2536" s="42"/>
      <c r="E2536" s="42"/>
      <c r="F2536" s="42"/>
      <c r="G2536" s="1"/>
      <c r="H2536" s="1"/>
      <c r="I2536" s="1"/>
      <c r="J2536" s="1"/>
      <c r="K2536" s="1"/>
      <c r="L2536" s="1"/>
      <c r="M2536" s="2"/>
      <c r="N2536" s="1"/>
      <c r="O2536" s="1"/>
      <c r="P2536" s="1"/>
      <c r="Q2536" s="1"/>
      <c r="R2536" s="1"/>
      <c r="S2536" s="1"/>
      <c r="T2536" s="1"/>
      <c r="U2536" s="1"/>
      <c r="V2536" s="1"/>
      <c r="W2536" s="1"/>
      <c r="X2536" s="1"/>
      <c r="Y2536" s="1"/>
      <c r="Z2536" s="1"/>
      <c r="AA2536" s="1"/>
      <c r="AB2536" s="1"/>
      <c r="AC2536" s="1"/>
      <c r="AD2536" s="1"/>
      <c r="AE2536" s="1"/>
      <c r="AF2536" s="1"/>
      <c r="AG2536" s="1"/>
      <c r="AH2536" s="1"/>
      <c r="AI2536" s="1"/>
      <c r="AJ2536" s="1"/>
      <c r="AK2536" s="1"/>
      <c r="AL2536" s="1"/>
      <c r="AM2536" s="1"/>
      <c r="AN2536" s="1"/>
      <c r="AO2536" s="1"/>
      <c r="AP2536" s="1"/>
      <c r="AQ2536" s="1"/>
      <c r="AR2536" s="1"/>
      <c r="AS2536" s="1"/>
      <c r="AT2536" s="1"/>
      <c r="AU2536" s="1"/>
      <c r="AV2536" s="1"/>
      <c r="AW2536" s="1"/>
      <c r="AX2536" s="1"/>
      <c r="AY2536" s="1"/>
      <c r="AZ2536" s="1"/>
      <c r="BA2536" s="1"/>
      <c r="BB2536" s="1"/>
      <c r="BC2536" s="1"/>
      <c r="BD2536" s="1"/>
      <c r="BE2536" s="1"/>
      <c r="BF2536" s="1"/>
      <c r="BG2536" s="1"/>
      <c r="BH2536" s="1"/>
      <c r="BI2536" s="1"/>
      <c r="BJ2536" s="1"/>
      <c r="BK2536" s="1"/>
      <c r="BL2536" s="1"/>
      <c r="BM2536" s="1"/>
      <c r="BN2536" s="1"/>
      <c r="BO2536" s="1"/>
      <c r="BP2536" s="1"/>
      <c r="BQ2536" s="1"/>
      <c r="BR2536" s="1"/>
      <c r="BS2536" s="1"/>
      <c r="BT2536" s="1"/>
      <c r="BU2536" s="1"/>
      <c r="BV2536" s="1"/>
      <c r="BW2536" s="1"/>
      <c r="BX2536" s="1"/>
      <c r="BY2536" s="1"/>
      <c r="BZ2536" s="1"/>
      <c r="CA2536" s="1"/>
      <c r="CB2536" s="1"/>
      <c r="CC2536" s="1"/>
      <c r="CD2536" s="1"/>
      <c r="CE2536" s="1"/>
      <c r="CF2536" s="1"/>
      <c r="CG2536" s="1"/>
      <c r="CH2536" s="1"/>
      <c r="CI2536" s="1"/>
      <c r="CJ2536" s="1"/>
      <c r="CK2536" s="1"/>
      <c r="CL2536" s="1"/>
      <c r="CM2536" s="1"/>
      <c r="CN2536" s="1"/>
      <c r="CO2536" s="1"/>
      <c r="CP2536" s="1"/>
      <c r="CQ2536" s="1"/>
      <c r="CR2536" s="1"/>
      <c r="CS2536" s="1"/>
      <c r="CT2536" s="1"/>
      <c r="CU2536" s="1"/>
      <c r="CV2536" s="1"/>
      <c r="CW2536" s="1"/>
      <c r="CX2536" s="1"/>
      <c r="CY2536" s="1"/>
      <c r="CZ2536" s="1"/>
      <c r="DA2536" s="1"/>
      <c r="DB2536" s="1"/>
      <c r="DC2536" s="1"/>
      <c r="DD2536" s="1"/>
      <c r="DE2536" s="1"/>
      <c r="DF2536" s="1"/>
      <c r="DG2536" s="1"/>
      <c r="DH2536" s="1"/>
      <c r="DI2536" s="1"/>
      <c r="DJ2536" s="1"/>
      <c r="DK2536" s="1"/>
      <c r="DL2536" s="1"/>
      <c r="DM2536" s="1"/>
      <c r="DN2536" s="1"/>
      <c r="DO2536" s="1"/>
      <c r="DP2536" s="1"/>
      <c r="DQ2536" s="1"/>
      <c r="DR2536" s="1"/>
      <c r="DS2536" s="1"/>
      <c r="DT2536" s="1"/>
      <c r="DU2536" s="1"/>
      <c r="DV2536" s="1"/>
      <c r="DW2536" s="1"/>
      <c r="DX2536" s="1"/>
      <c r="DY2536" s="1"/>
      <c r="DZ2536" s="1"/>
      <c r="EA2536" s="1"/>
      <c r="EB2536" s="1"/>
      <c r="EC2536" s="1"/>
      <c r="ED2536" s="1"/>
      <c r="EE2536" s="1"/>
      <c r="EF2536" s="1"/>
      <c r="EG2536" s="1"/>
      <c r="EH2536" s="1"/>
      <c r="EI2536" s="1"/>
      <c r="EJ2536" s="1"/>
      <c r="EK2536" s="1"/>
      <c r="EL2536" s="1"/>
      <c r="EM2536" s="1"/>
      <c r="EN2536" s="1"/>
      <c r="EO2536" s="1"/>
      <c r="EP2536" s="1"/>
      <c r="EQ2536" s="1"/>
      <c r="ER2536" s="1"/>
      <c r="ES2536" s="1"/>
      <c r="ET2536" s="1"/>
      <c r="EU2536" s="1"/>
      <c r="EV2536" s="1"/>
      <c r="EW2536" s="1"/>
      <c r="EX2536" s="1"/>
      <c r="EY2536" s="1"/>
      <c r="EZ2536" s="1"/>
      <c r="FA2536" s="1"/>
      <c r="FB2536" s="1"/>
      <c r="FC2536" s="1"/>
      <c r="FD2536" s="1"/>
      <c r="FE2536" s="1"/>
      <c r="FF2536" s="1"/>
      <c r="FG2536" s="1"/>
      <c r="FH2536" s="1"/>
      <c r="FI2536" s="1"/>
      <c r="FJ2536" s="1"/>
      <c r="FK2536" s="1"/>
      <c r="FL2536" s="1"/>
      <c r="FM2536" s="1"/>
      <c r="FN2536" s="1"/>
      <c r="FO2536" s="1"/>
      <c r="FP2536" s="1"/>
      <c r="FQ2536" s="1"/>
      <c r="FR2536" s="1"/>
      <c r="FS2536" s="1"/>
      <c r="FT2536" s="1"/>
      <c r="FU2536" s="1"/>
      <c r="FV2536" s="1"/>
      <c r="FW2536" s="1"/>
      <c r="FX2536" s="1"/>
      <c r="FY2536" s="1"/>
      <c r="FZ2536" s="1"/>
      <c r="GA2536" s="1"/>
      <c r="GB2536" s="1"/>
      <c r="GC2536" s="1"/>
      <c r="GD2536" s="1"/>
      <c r="GE2536" s="1"/>
      <c r="GF2536" s="1"/>
      <c r="GG2536" s="1"/>
      <c r="GH2536" s="1"/>
      <c r="GI2536" s="1"/>
      <c r="GJ2536" s="1"/>
      <c r="GK2536" s="1"/>
      <c r="GL2536" s="1"/>
      <c r="GM2536" s="1"/>
      <c r="GN2536" s="1"/>
      <c r="GO2536" s="1"/>
    </row>
    <row r="2537" spans="1:197" s="40" customFormat="1" x14ac:dyDescent="0.25">
      <c r="A2537" s="41"/>
      <c r="B2537" s="4"/>
      <c r="C2537" s="41"/>
      <c r="D2537" s="42"/>
      <c r="E2537" s="42"/>
      <c r="F2537" s="42"/>
      <c r="G2537" s="1"/>
      <c r="H2537" s="1"/>
      <c r="I2537" s="1"/>
      <c r="J2537" s="1"/>
      <c r="K2537" s="1"/>
      <c r="L2537" s="1"/>
      <c r="M2537" s="2"/>
      <c r="N2537" s="1"/>
      <c r="O2537" s="1"/>
      <c r="P2537" s="1"/>
      <c r="Q2537" s="1"/>
      <c r="R2537" s="1"/>
      <c r="S2537" s="1"/>
      <c r="T2537" s="1"/>
      <c r="U2537" s="1"/>
      <c r="V2537" s="1"/>
      <c r="W2537" s="1"/>
      <c r="X2537" s="1"/>
      <c r="Y2537" s="1"/>
      <c r="Z2537" s="1"/>
      <c r="AA2537" s="1"/>
      <c r="AB2537" s="1"/>
      <c r="AC2537" s="1"/>
      <c r="AD2537" s="1"/>
      <c r="AE2537" s="1"/>
      <c r="AF2537" s="1"/>
      <c r="AG2537" s="1"/>
      <c r="AH2537" s="1"/>
      <c r="AI2537" s="1"/>
      <c r="AJ2537" s="1"/>
      <c r="AK2537" s="1"/>
      <c r="AL2537" s="1"/>
      <c r="AM2537" s="1"/>
      <c r="AN2537" s="1"/>
      <c r="AO2537" s="1"/>
      <c r="AP2537" s="1"/>
      <c r="AQ2537" s="1"/>
      <c r="AR2537" s="1"/>
      <c r="AS2537" s="1"/>
      <c r="AT2537" s="1"/>
      <c r="AU2537" s="1"/>
      <c r="AV2537" s="1"/>
      <c r="AW2537" s="1"/>
      <c r="AX2537" s="1"/>
      <c r="AY2537" s="1"/>
      <c r="AZ2537" s="1"/>
      <c r="BA2537" s="1"/>
      <c r="BB2537" s="1"/>
      <c r="BC2537" s="1"/>
      <c r="BD2537" s="1"/>
      <c r="BE2537" s="1"/>
      <c r="BF2537" s="1"/>
      <c r="BG2537" s="1"/>
      <c r="BH2537" s="1"/>
      <c r="BI2537" s="1"/>
      <c r="BJ2537" s="1"/>
      <c r="BK2537" s="1"/>
      <c r="BL2537" s="1"/>
      <c r="BM2537" s="1"/>
      <c r="BN2537" s="1"/>
      <c r="BO2537" s="1"/>
      <c r="BP2537" s="1"/>
      <c r="BQ2537" s="1"/>
      <c r="BR2537" s="1"/>
      <c r="BS2537" s="1"/>
      <c r="BT2537" s="1"/>
      <c r="BU2537" s="1"/>
      <c r="BV2537" s="1"/>
      <c r="BW2537" s="1"/>
      <c r="BX2537" s="1"/>
      <c r="BY2537" s="1"/>
      <c r="BZ2537" s="1"/>
      <c r="CA2537" s="1"/>
      <c r="CB2537" s="1"/>
      <c r="CC2537" s="1"/>
      <c r="CD2537" s="1"/>
      <c r="CE2537" s="1"/>
      <c r="CF2537" s="1"/>
      <c r="CG2537" s="1"/>
      <c r="CH2537" s="1"/>
      <c r="CI2537" s="1"/>
      <c r="CJ2537" s="1"/>
      <c r="CK2537" s="1"/>
      <c r="CL2537" s="1"/>
      <c r="CM2537" s="1"/>
      <c r="CN2537" s="1"/>
      <c r="CO2537" s="1"/>
      <c r="CP2537" s="1"/>
      <c r="CQ2537" s="1"/>
      <c r="CR2537" s="1"/>
      <c r="CS2537" s="1"/>
      <c r="CT2537" s="1"/>
      <c r="CU2537" s="1"/>
      <c r="CV2537" s="1"/>
      <c r="CW2537" s="1"/>
      <c r="CX2537" s="1"/>
      <c r="CY2537" s="1"/>
      <c r="CZ2537" s="1"/>
      <c r="DA2537" s="1"/>
      <c r="DB2537" s="1"/>
      <c r="DC2537" s="1"/>
      <c r="DD2537" s="1"/>
      <c r="DE2537" s="1"/>
      <c r="DF2537" s="1"/>
      <c r="DG2537" s="1"/>
      <c r="DH2537" s="1"/>
      <c r="DI2537" s="1"/>
      <c r="DJ2537" s="1"/>
      <c r="DK2537" s="1"/>
      <c r="DL2537" s="1"/>
      <c r="DM2537" s="1"/>
      <c r="DN2537" s="1"/>
      <c r="DO2537" s="1"/>
      <c r="DP2537" s="1"/>
      <c r="DQ2537" s="1"/>
      <c r="DR2537" s="1"/>
      <c r="DS2537" s="1"/>
      <c r="DT2537" s="1"/>
      <c r="DU2537" s="1"/>
      <c r="DV2537" s="1"/>
      <c r="DW2537" s="1"/>
      <c r="DX2537" s="1"/>
      <c r="DY2537" s="1"/>
      <c r="DZ2537" s="1"/>
      <c r="EA2537" s="1"/>
      <c r="EB2537" s="1"/>
      <c r="EC2537" s="1"/>
      <c r="ED2537" s="1"/>
      <c r="EE2537" s="1"/>
      <c r="EF2537" s="1"/>
      <c r="EG2537" s="1"/>
      <c r="EH2537" s="1"/>
      <c r="EI2537" s="1"/>
      <c r="EJ2537" s="1"/>
      <c r="EK2537" s="1"/>
      <c r="EL2537" s="1"/>
      <c r="EM2537" s="1"/>
      <c r="EN2537" s="1"/>
      <c r="EO2537" s="1"/>
      <c r="EP2537" s="1"/>
      <c r="EQ2537" s="1"/>
      <c r="ER2537" s="1"/>
      <c r="ES2537" s="1"/>
      <c r="ET2537" s="1"/>
      <c r="EU2537" s="1"/>
      <c r="EV2537" s="1"/>
      <c r="EW2537" s="1"/>
      <c r="EX2537" s="1"/>
      <c r="EY2537" s="1"/>
      <c r="EZ2537" s="1"/>
      <c r="FA2537" s="1"/>
      <c r="FB2537" s="1"/>
      <c r="FC2537" s="1"/>
      <c r="FD2537" s="1"/>
      <c r="FE2537" s="1"/>
      <c r="FF2537" s="1"/>
      <c r="FG2537" s="1"/>
      <c r="FH2537" s="1"/>
      <c r="FI2537" s="1"/>
      <c r="FJ2537" s="1"/>
      <c r="FK2537" s="1"/>
      <c r="FL2537" s="1"/>
      <c r="FM2537" s="1"/>
      <c r="FN2537" s="1"/>
      <c r="FO2537" s="1"/>
      <c r="FP2537" s="1"/>
      <c r="FQ2537" s="1"/>
      <c r="FR2537" s="1"/>
      <c r="FS2537" s="1"/>
      <c r="FT2537" s="1"/>
      <c r="FU2537" s="1"/>
      <c r="FV2537" s="1"/>
      <c r="FW2537" s="1"/>
      <c r="FX2537" s="1"/>
      <c r="FY2537" s="1"/>
      <c r="FZ2537" s="1"/>
      <c r="GA2537" s="1"/>
      <c r="GB2537" s="1"/>
      <c r="GC2537" s="1"/>
      <c r="GD2537" s="1"/>
      <c r="GE2537" s="1"/>
      <c r="GF2537" s="1"/>
      <c r="GG2537" s="1"/>
      <c r="GH2537" s="1"/>
      <c r="GI2537" s="1"/>
      <c r="GJ2537" s="1"/>
      <c r="GK2537" s="1"/>
      <c r="GL2537" s="1"/>
      <c r="GM2537" s="1"/>
      <c r="GN2537" s="1"/>
      <c r="GO2537" s="1"/>
    </row>
    <row r="2538" spans="1:197" s="40" customFormat="1" x14ac:dyDescent="0.25">
      <c r="A2538" s="41"/>
      <c r="B2538" s="4"/>
      <c r="C2538" s="41"/>
      <c r="D2538" s="42"/>
      <c r="E2538" s="42"/>
      <c r="F2538" s="42"/>
      <c r="G2538" s="1"/>
      <c r="H2538" s="1"/>
      <c r="I2538" s="1"/>
      <c r="J2538" s="1"/>
      <c r="K2538" s="1"/>
      <c r="L2538" s="1"/>
      <c r="M2538" s="2"/>
      <c r="N2538" s="1"/>
      <c r="O2538" s="1"/>
      <c r="P2538" s="1"/>
      <c r="Q2538" s="1"/>
      <c r="R2538" s="1"/>
      <c r="S2538" s="1"/>
      <c r="T2538" s="1"/>
      <c r="U2538" s="1"/>
      <c r="V2538" s="1"/>
      <c r="W2538" s="1"/>
      <c r="X2538" s="1"/>
      <c r="Y2538" s="1"/>
      <c r="Z2538" s="1"/>
      <c r="AA2538" s="1"/>
      <c r="AB2538" s="1"/>
      <c r="AC2538" s="1"/>
      <c r="AD2538" s="1"/>
      <c r="AE2538" s="1"/>
      <c r="AF2538" s="1"/>
      <c r="AG2538" s="1"/>
      <c r="AH2538" s="1"/>
      <c r="AI2538" s="1"/>
      <c r="AJ2538" s="1"/>
      <c r="AK2538" s="1"/>
      <c r="AL2538" s="1"/>
      <c r="AM2538" s="1"/>
      <c r="AN2538" s="1"/>
      <c r="AO2538" s="1"/>
      <c r="AP2538" s="1"/>
      <c r="AQ2538" s="1"/>
      <c r="AR2538" s="1"/>
      <c r="AS2538" s="1"/>
      <c r="AT2538" s="1"/>
      <c r="AU2538" s="1"/>
      <c r="AV2538" s="1"/>
      <c r="AW2538" s="1"/>
      <c r="AX2538" s="1"/>
      <c r="AY2538" s="1"/>
      <c r="AZ2538" s="1"/>
      <c r="BA2538" s="1"/>
      <c r="BB2538" s="1"/>
      <c r="BC2538" s="1"/>
      <c r="BD2538" s="1"/>
      <c r="BE2538" s="1"/>
      <c r="BF2538" s="1"/>
      <c r="BG2538" s="1"/>
      <c r="BH2538" s="1"/>
      <c r="BI2538" s="1"/>
      <c r="BJ2538" s="1"/>
      <c r="BK2538" s="1"/>
      <c r="BL2538" s="1"/>
      <c r="BM2538" s="1"/>
      <c r="BN2538" s="1"/>
      <c r="BO2538" s="1"/>
      <c r="BP2538" s="1"/>
      <c r="BQ2538" s="1"/>
      <c r="BR2538" s="1"/>
      <c r="BS2538" s="1"/>
      <c r="BT2538" s="1"/>
      <c r="BU2538" s="1"/>
      <c r="BV2538" s="1"/>
      <c r="BW2538" s="1"/>
      <c r="BX2538" s="1"/>
      <c r="BY2538" s="1"/>
      <c r="BZ2538" s="1"/>
      <c r="CA2538" s="1"/>
      <c r="CB2538" s="1"/>
      <c r="CC2538" s="1"/>
      <c r="CD2538" s="1"/>
      <c r="CE2538" s="1"/>
      <c r="CF2538" s="1"/>
      <c r="CG2538" s="1"/>
      <c r="CH2538" s="1"/>
      <c r="CI2538" s="1"/>
      <c r="CJ2538" s="1"/>
      <c r="CK2538" s="1"/>
      <c r="CL2538" s="1"/>
      <c r="CM2538" s="1"/>
      <c r="CN2538" s="1"/>
      <c r="CO2538" s="1"/>
      <c r="CP2538" s="1"/>
      <c r="CQ2538" s="1"/>
      <c r="CR2538" s="1"/>
      <c r="CS2538" s="1"/>
      <c r="CT2538" s="1"/>
      <c r="CU2538" s="1"/>
      <c r="CV2538" s="1"/>
      <c r="CW2538" s="1"/>
      <c r="CX2538" s="1"/>
      <c r="CY2538" s="1"/>
      <c r="CZ2538" s="1"/>
      <c r="DA2538" s="1"/>
      <c r="DB2538" s="1"/>
      <c r="DC2538" s="1"/>
      <c r="DD2538" s="1"/>
      <c r="DE2538" s="1"/>
      <c r="DF2538" s="1"/>
      <c r="DG2538" s="1"/>
      <c r="DH2538" s="1"/>
      <c r="DI2538" s="1"/>
      <c r="DJ2538" s="1"/>
      <c r="DK2538" s="1"/>
      <c r="DL2538" s="1"/>
      <c r="DM2538" s="1"/>
      <c r="DN2538" s="1"/>
      <c r="DO2538" s="1"/>
      <c r="DP2538" s="1"/>
      <c r="DQ2538" s="1"/>
      <c r="DR2538" s="1"/>
      <c r="DS2538" s="1"/>
      <c r="DT2538" s="1"/>
      <c r="DU2538" s="1"/>
      <c r="DV2538" s="1"/>
      <c r="DW2538" s="1"/>
      <c r="DX2538" s="1"/>
      <c r="DY2538" s="1"/>
      <c r="DZ2538" s="1"/>
      <c r="EA2538" s="1"/>
      <c r="EB2538" s="1"/>
      <c r="EC2538" s="1"/>
      <c r="ED2538" s="1"/>
      <c r="EE2538" s="1"/>
      <c r="EF2538" s="1"/>
      <c r="EG2538" s="1"/>
      <c r="EH2538" s="1"/>
      <c r="EI2538" s="1"/>
      <c r="EJ2538" s="1"/>
      <c r="EK2538" s="1"/>
      <c r="EL2538" s="1"/>
      <c r="EM2538" s="1"/>
      <c r="EN2538" s="1"/>
      <c r="EO2538" s="1"/>
      <c r="EP2538" s="1"/>
      <c r="EQ2538" s="1"/>
      <c r="ER2538" s="1"/>
      <c r="ES2538" s="1"/>
      <c r="ET2538" s="1"/>
      <c r="EU2538" s="1"/>
      <c r="EV2538" s="1"/>
      <c r="EW2538" s="1"/>
      <c r="EX2538" s="1"/>
      <c r="EY2538" s="1"/>
      <c r="EZ2538" s="1"/>
      <c r="FA2538" s="1"/>
      <c r="FB2538" s="1"/>
      <c r="FC2538" s="1"/>
      <c r="FD2538" s="1"/>
      <c r="FE2538" s="1"/>
      <c r="FF2538" s="1"/>
      <c r="FG2538" s="1"/>
      <c r="FH2538" s="1"/>
      <c r="FI2538" s="1"/>
      <c r="FJ2538" s="1"/>
      <c r="FK2538" s="1"/>
      <c r="FL2538" s="1"/>
      <c r="FM2538" s="1"/>
      <c r="FN2538" s="1"/>
      <c r="FO2538" s="1"/>
      <c r="FP2538" s="1"/>
      <c r="FQ2538" s="1"/>
      <c r="FR2538" s="1"/>
      <c r="FS2538" s="1"/>
      <c r="FT2538" s="1"/>
      <c r="FU2538" s="1"/>
      <c r="FV2538" s="1"/>
      <c r="FW2538" s="1"/>
      <c r="FX2538" s="1"/>
      <c r="FY2538" s="1"/>
      <c r="FZ2538" s="1"/>
      <c r="GA2538" s="1"/>
      <c r="GB2538" s="1"/>
      <c r="GC2538" s="1"/>
      <c r="GD2538" s="1"/>
      <c r="GE2538" s="1"/>
      <c r="GF2538" s="1"/>
      <c r="GG2538" s="1"/>
      <c r="GH2538" s="1"/>
      <c r="GI2538" s="1"/>
      <c r="GJ2538" s="1"/>
      <c r="GK2538" s="1"/>
      <c r="GL2538" s="1"/>
      <c r="GM2538" s="1"/>
      <c r="GN2538" s="1"/>
      <c r="GO2538" s="1"/>
    </row>
    <row r="2539" spans="1:197" s="40" customFormat="1" x14ac:dyDescent="0.25">
      <c r="A2539" s="41"/>
      <c r="B2539" s="4"/>
      <c r="C2539" s="41"/>
      <c r="D2539" s="42"/>
      <c r="E2539" s="42"/>
      <c r="F2539" s="42"/>
      <c r="G2539" s="1"/>
      <c r="H2539" s="1"/>
      <c r="I2539" s="1"/>
      <c r="J2539" s="1"/>
      <c r="K2539" s="1"/>
      <c r="L2539" s="1"/>
      <c r="M2539" s="2"/>
      <c r="N2539" s="1"/>
      <c r="O2539" s="1"/>
      <c r="P2539" s="1"/>
      <c r="Q2539" s="1"/>
      <c r="R2539" s="1"/>
      <c r="S2539" s="1"/>
      <c r="T2539" s="1"/>
      <c r="U2539" s="1"/>
      <c r="V2539" s="1"/>
      <c r="W2539" s="1"/>
      <c r="X2539" s="1"/>
      <c r="Y2539" s="1"/>
      <c r="Z2539" s="1"/>
      <c r="AA2539" s="1"/>
      <c r="AB2539" s="1"/>
      <c r="AC2539" s="1"/>
      <c r="AD2539" s="1"/>
      <c r="AE2539" s="1"/>
      <c r="AF2539" s="1"/>
      <c r="AG2539" s="1"/>
      <c r="AH2539" s="1"/>
      <c r="AI2539" s="1"/>
      <c r="AJ2539" s="1"/>
      <c r="AK2539" s="1"/>
      <c r="AL2539" s="1"/>
      <c r="AM2539" s="1"/>
      <c r="AN2539" s="1"/>
      <c r="AO2539" s="1"/>
      <c r="AP2539" s="1"/>
      <c r="AQ2539" s="1"/>
      <c r="AR2539" s="1"/>
      <c r="AS2539" s="1"/>
      <c r="AT2539" s="1"/>
      <c r="AU2539" s="1"/>
      <c r="AV2539" s="1"/>
      <c r="AW2539" s="1"/>
      <c r="AX2539" s="1"/>
      <c r="AY2539" s="1"/>
      <c r="AZ2539" s="1"/>
      <c r="BA2539" s="1"/>
      <c r="BB2539" s="1"/>
      <c r="BC2539" s="1"/>
      <c r="BD2539" s="1"/>
      <c r="BE2539" s="1"/>
      <c r="BF2539" s="1"/>
      <c r="BG2539" s="1"/>
      <c r="BH2539" s="1"/>
      <c r="BI2539" s="1"/>
      <c r="BJ2539" s="1"/>
      <c r="BK2539" s="1"/>
      <c r="BL2539" s="1"/>
      <c r="BM2539" s="1"/>
      <c r="BN2539" s="1"/>
      <c r="BO2539" s="1"/>
      <c r="BP2539" s="1"/>
      <c r="BQ2539" s="1"/>
      <c r="BR2539" s="1"/>
      <c r="BS2539" s="1"/>
      <c r="BT2539" s="1"/>
      <c r="BU2539" s="1"/>
      <c r="BV2539" s="1"/>
      <c r="BW2539" s="1"/>
      <c r="BX2539" s="1"/>
      <c r="BY2539" s="1"/>
      <c r="BZ2539" s="1"/>
      <c r="CA2539" s="1"/>
      <c r="CB2539" s="1"/>
      <c r="CC2539" s="1"/>
      <c r="CD2539" s="1"/>
      <c r="CE2539" s="1"/>
      <c r="CF2539" s="1"/>
      <c r="CG2539" s="1"/>
      <c r="CH2539" s="1"/>
      <c r="CI2539" s="1"/>
      <c r="CJ2539" s="1"/>
      <c r="CK2539" s="1"/>
      <c r="CL2539" s="1"/>
      <c r="CM2539" s="1"/>
      <c r="CN2539" s="1"/>
      <c r="CO2539" s="1"/>
      <c r="CP2539" s="1"/>
      <c r="CQ2539" s="1"/>
      <c r="CR2539" s="1"/>
      <c r="CS2539" s="1"/>
      <c r="CT2539" s="1"/>
      <c r="CU2539" s="1"/>
      <c r="CV2539" s="1"/>
      <c r="CW2539" s="1"/>
      <c r="CX2539" s="1"/>
      <c r="CY2539" s="1"/>
      <c r="CZ2539" s="1"/>
      <c r="DA2539" s="1"/>
      <c r="DB2539" s="1"/>
      <c r="DC2539" s="1"/>
      <c r="DD2539" s="1"/>
      <c r="DE2539" s="1"/>
      <c r="DF2539" s="1"/>
      <c r="DG2539" s="1"/>
      <c r="DH2539" s="1"/>
      <c r="DI2539" s="1"/>
      <c r="DJ2539" s="1"/>
      <c r="DK2539" s="1"/>
      <c r="DL2539" s="1"/>
      <c r="DM2539" s="1"/>
      <c r="DN2539" s="1"/>
      <c r="DO2539" s="1"/>
      <c r="DP2539" s="1"/>
      <c r="DQ2539" s="1"/>
      <c r="DR2539" s="1"/>
      <c r="DS2539" s="1"/>
      <c r="DT2539" s="1"/>
      <c r="DU2539" s="1"/>
      <c r="DV2539" s="1"/>
      <c r="DW2539" s="1"/>
      <c r="DX2539" s="1"/>
      <c r="DY2539" s="1"/>
      <c r="DZ2539" s="1"/>
      <c r="EA2539" s="1"/>
      <c r="EB2539" s="1"/>
      <c r="EC2539" s="1"/>
      <c r="ED2539" s="1"/>
      <c r="EE2539" s="1"/>
      <c r="EF2539" s="1"/>
      <c r="EG2539" s="1"/>
      <c r="EH2539" s="1"/>
      <c r="EI2539" s="1"/>
      <c r="EJ2539" s="1"/>
      <c r="EK2539" s="1"/>
      <c r="EL2539" s="1"/>
      <c r="EM2539" s="1"/>
      <c r="EN2539" s="1"/>
      <c r="EO2539" s="1"/>
      <c r="EP2539" s="1"/>
      <c r="EQ2539" s="1"/>
      <c r="ER2539" s="1"/>
      <c r="ES2539" s="1"/>
      <c r="ET2539" s="1"/>
      <c r="EU2539" s="1"/>
      <c r="EV2539" s="1"/>
      <c r="EW2539" s="1"/>
      <c r="EX2539" s="1"/>
      <c r="EY2539" s="1"/>
      <c r="EZ2539" s="1"/>
      <c r="FA2539" s="1"/>
      <c r="FB2539" s="1"/>
      <c r="FC2539" s="1"/>
      <c r="FD2539" s="1"/>
      <c r="FE2539" s="1"/>
      <c r="FF2539" s="1"/>
      <c r="FG2539" s="1"/>
      <c r="FH2539" s="1"/>
      <c r="FI2539" s="1"/>
      <c r="FJ2539" s="1"/>
      <c r="FK2539" s="1"/>
      <c r="FL2539" s="1"/>
      <c r="FM2539" s="1"/>
      <c r="FN2539" s="1"/>
      <c r="FO2539" s="1"/>
      <c r="FP2539" s="1"/>
      <c r="FQ2539" s="1"/>
      <c r="FR2539" s="1"/>
      <c r="FS2539" s="1"/>
      <c r="FT2539" s="1"/>
      <c r="FU2539" s="1"/>
      <c r="FV2539" s="1"/>
      <c r="FW2539" s="1"/>
      <c r="FX2539" s="1"/>
      <c r="FY2539" s="1"/>
      <c r="FZ2539" s="1"/>
      <c r="GA2539" s="1"/>
      <c r="GB2539" s="1"/>
      <c r="GC2539" s="1"/>
      <c r="GD2539" s="1"/>
      <c r="GE2539" s="1"/>
      <c r="GF2539" s="1"/>
      <c r="GG2539" s="1"/>
      <c r="GH2539" s="1"/>
      <c r="GI2539" s="1"/>
      <c r="GJ2539" s="1"/>
      <c r="GK2539" s="1"/>
      <c r="GL2539" s="1"/>
      <c r="GM2539" s="1"/>
      <c r="GN2539" s="1"/>
      <c r="GO2539" s="1"/>
    </row>
    <row r="2540" spans="1:197" s="40" customFormat="1" x14ac:dyDescent="0.25">
      <c r="A2540" s="41"/>
      <c r="B2540" s="4"/>
      <c r="C2540" s="41"/>
      <c r="D2540" s="42"/>
      <c r="E2540" s="42"/>
      <c r="F2540" s="42"/>
      <c r="G2540" s="1"/>
      <c r="H2540" s="1"/>
      <c r="I2540" s="1"/>
      <c r="J2540" s="1"/>
      <c r="K2540" s="1"/>
      <c r="L2540" s="1"/>
      <c r="M2540" s="2"/>
      <c r="N2540" s="1"/>
      <c r="O2540" s="1"/>
      <c r="P2540" s="1"/>
      <c r="Q2540" s="1"/>
      <c r="R2540" s="1"/>
      <c r="S2540" s="1"/>
      <c r="T2540" s="1"/>
      <c r="U2540" s="1"/>
      <c r="V2540" s="1"/>
      <c r="W2540" s="1"/>
      <c r="X2540" s="1"/>
      <c r="Y2540" s="1"/>
      <c r="Z2540" s="1"/>
      <c r="AA2540" s="1"/>
      <c r="AB2540" s="1"/>
      <c r="AC2540" s="1"/>
      <c r="AD2540" s="1"/>
      <c r="AE2540" s="1"/>
      <c r="AF2540" s="1"/>
      <c r="AG2540" s="1"/>
      <c r="AH2540" s="1"/>
      <c r="AI2540" s="1"/>
      <c r="AJ2540" s="1"/>
      <c r="AK2540" s="1"/>
      <c r="AL2540" s="1"/>
      <c r="AM2540" s="1"/>
      <c r="AN2540" s="1"/>
      <c r="AO2540" s="1"/>
      <c r="AP2540" s="1"/>
      <c r="AQ2540" s="1"/>
      <c r="AR2540" s="1"/>
      <c r="AS2540" s="1"/>
      <c r="AT2540" s="1"/>
      <c r="AU2540" s="1"/>
      <c r="AV2540" s="1"/>
      <c r="AW2540" s="1"/>
      <c r="AX2540" s="1"/>
      <c r="AY2540" s="1"/>
      <c r="AZ2540" s="1"/>
      <c r="BA2540" s="1"/>
      <c r="BB2540" s="1"/>
      <c r="BC2540" s="1"/>
      <c r="BD2540" s="1"/>
      <c r="BE2540" s="1"/>
      <c r="BF2540" s="1"/>
      <c r="BG2540" s="1"/>
      <c r="BH2540" s="1"/>
      <c r="BI2540" s="1"/>
      <c r="BJ2540" s="1"/>
      <c r="BK2540" s="1"/>
      <c r="BL2540" s="1"/>
      <c r="BM2540" s="1"/>
      <c r="BN2540" s="1"/>
      <c r="BO2540" s="1"/>
      <c r="BP2540" s="1"/>
      <c r="BQ2540" s="1"/>
      <c r="BR2540" s="1"/>
      <c r="BS2540" s="1"/>
      <c r="BT2540" s="1"/>
      <c r="BU2540" s="1"/>
      <c r="BV2540" s="1"/>
      <c r="BW2540" s="1"/>
      <c r="BX2540" s="1"/>
      <c r="BY2540" s="1"/>
      <c r="BZ2540" s="1"/>
      <c r="CA2540" s="1"/>
      <c r="CB2540" s="1"/>
      <c r="CC2540" s="1"/>
      <c r="CD2540" s="1"/>
      <c r="CE2540" s="1"/>
      <c r="CF2540" s="1"/>
      <c r="CG2540" s="1"/>
      <c r="CH2540" s="1"/>
      <c r="CI2540" s="1"/>
      <c r="CJ2540" s="1"/>
      <c r="CK2540" s="1"/>
      <c r="CL2540" s="1"/>
      <c r="CM2540" s="1"/>
      <c r="CN2540" s="1"/>
      <c r="CO2540" s="1"/>
      <c r="CP2540" s="1"/>
      <c r="CQ2540" s="1"/>
      <c r="CR2540" s="1"/>
      <c r="CS2540" s="1"/>
      <c r="CT2540" s="1"/>
      <c r="CU2540" s="1"/>
      <c r="CV2540" s="1"/>
      <c r="CW2540" s="1"/>
      <c r="CX2540" s="1"/>
      <c r="CY2540" s="1"/>
      <c r="CZ2540" s="1"/>
      <c r="DA2540" s="1"/>
      <c r="DB2540" s="1"/>
      <c r="DC2540" s="1"/>
      <c r="DD2540" s="1"/>
      <c r="DE2540" s="1"/>
      <c r="DF2540" s="1"/>
      <c r="DG2540" s="1"/>
      <c r="DH2540" s="1"/>
      <c r="DI2540" s="1"/>
      <c r="DJ2540" s="1"/>
      <c r="DK2540" s="1"/>
      <c r="DL2540" s="1"/>
      <c r="DM2540" s="1"/>
      <c r="DN2540" s="1"/>
      <c r="DO2540" s="1"/>
      <c r="DP2540" s="1"/>
      <c r="DQ2540" s="1"/>
      <c r="DR2540" s="1"/>
      <c r="DS2540" s="1"/>
      <c r="DT2540" s="1"/>
      <c r="DU2540" s="1"/>
      <c r="DV2540" s="1"/>
      <c r="DW2540" s="1"/>
      <c r="DX2540" s="1"/>
      <c r="DY2540" s="1"/>
      <c r="DZ2540" s="1"/>
      <c r="EA2540" s="1"/>
      <c r="EB2540" s="1"/>
      <c r="EC2540" s="1"/>
      <c r="ED2540" s="1"/>
      <c r="EE2540" s="1"/>
      <c r="EF2540" s="1"/>
      <c r="EG2540" s="1"/>
      <c r="EH2540" s="1"/>
      <c r="EI2540" s="1"/>
      <c r="EJ2540" s="1"/>
      <c r="EK2540" s="1"/>
      <c r="EL2540" s="1"/>
      <c r="EM2540" s="1"/>
      <c r="EN2540" s="1"/>
      <c r="EO2540" s="1"/>
      <c r="EP2540" s="1"/>
      <c r="EQ2540" s="1"/>
      <c r="ER2540" s="1"/>
      <c r="ES2540" s="1"/>
      <c r="ET2540" s="1"/>
      <c r="EU2540" s="1"/>
      <c r="EV2540" s="1"/>
      <c r="EW2540" s="1"/>
      <c r="EX2540" s="1"/>
      <c r="EY2540" s="1"/>
      <c r="EZ2540" s="1"/>
      <c r="FA2540" s="1"/>
      <c r="FB2540" s="1"/>
      <c r="FC2540" s="1"/>
      <c r="FD2540" s="1"/>
      <c r="FE2540" s="1"/>
      <c r="FF2540" s="1"/>
      <c r="FG2540" s="1"/>
      <c r="FH2540" s="1"/>
      <c r="FI2540" s="1"/>
      <c r="FJ2540" s="1"/>
      <c r="FK2540" s="1"/>
      <c r="FL2540" s="1"/>
      <c r="FM2540" s="1"/>
      <c r="FN2540" s="1"/>
      <c r="FO2540" s="1"/>
      <c r="FP2540" s="1"/>
      <c r="FQ2540" s="1"/>
      <c r="FR2540" s="1"/>
      <c r="FS2540" s="1"/>
      <c r="FT2540" s="1"/>
      <c r="FU2540" s="1"/>
      <c r="FV2540" s="1"/>
      <c r="FW2540" s="1"/>
      <c r="FX2540" s="1"/>
      <c r="FY2540" s="1"/>
      <c r="FZ2540" s="1"/>
      <c r="GA2540" s="1"/>
      <c r="GB2540" s="1"/>
      <c r="GC2540" s="1"/>
      <c r="GD2540" s="1"/>
      <c r="GE2540" s="1"/>
      <c r="GF2540" s="1"/>
      <c r="GG2540" s="1"/>
      <c r="GH2540" s="1"/>
      <c r="GI2540" s="1"/>
      <c r="GJ2540" s="1"/>
      <c r="GK2540" s="1"/>
      <c r="GL2540" s="1"/>
      <c r="GM2540" s="1"/>
      <c r="GN2540" s="1"/>
      <c r="GO2540" s="1"/>
    </row>
    <row r="2541" spans="1:197" s="40" customFormat="1" x14ac:dyDescent="0.25">
      <c r="A2541" s="41"/>
      <c r="B2541" s="4"/>
      <c r="C2541" s="41"/>
      <c r="D2541" s="42"/>
      <c r="E2541" s="42"/>
      <c r="F2541" s="42"/>
      <c r="G2541" s="1"/>
      <c r="H2541" s="1"/>
      <c r="I2541" s="1"/>
      <c r="J2541" s="1"/>
      <c r="K2541" s="1"/>
      <c r="L2541" s="1"/>
      <c r="M2541" s="2"/>
      <c r="N2541" s="1"/>
      <c r="O2541" s="1"/>
      <c r="P2541" s="1"/>
      <c r="Q2541" s="1"/>
      <c r="R2541" s="1"/>
      <c r="S2541" s="1"/>
      <c r="T2541" s="1"/>
      <c r="U2541" s="1"/>
      <c r="V2541" s="1"/>
      <c r="W2541" s="1"/>
      <c r="X2541" s="1"/>
      <c r="Y2541" s="1"/>
      <c r="Z2541" s="1"/>
      <c r="AA2541" s="1"/>
      <c r="AB2541" s="1"/>
      <c r="AC2541" s="1"/>
      <c r="AD2541" s="1"/>
      <c r="AE2541" s="1"/>
      <c r="AF2541" s="1"/>
      <c r="AG2541" s="1"/>
      <c r="AH2541" s="1"/>
      <c r="AI2541" s="1"/>
      <c r="AJ2541" s="1"/>
      <c r="AK2541" s="1"/>
      <c r="AL2541" s="1"/>
      <c r="AM2541" s="1"/>
      <c r="AN2541" s="1"/>
      <c r="AO2541" s="1"/>
      <c r="AP2541" s="1"/>
      <c r="AQ2541" s="1"/>
      <c r="AR2541" s="1"/>
      <c r="AS2541" s="1"/>
      <c r="AT2541" s="1"/>
      <c r="AU2541" s="1"/>
      <c r="AV2541" s="1"/>
      <c r="AW2541" s="1"/>
      <c r="AX2541" s="1"/>
      <c r="AY2541" s="1"/>
      <c r="AZ2541" s="1"/>
      <c r="BA2541" s="1"/>
      <c r="BB2541" s="1"/>
      <c r="BC2541" s="1"/>
      <c r="BD2541" s="1"/>
      <c r="BE2541" s="1"/>
      <c r="BF2541" s="1"/>
      <c r="BG2541" s="1"/>
      <c r="BH2541" s="1"/>
      <c r="BI2541" s="1"/>
      <c r="BJ2541" s="1"/>
      <c r="BK2541" s="1"/>
      <c r="BL2541" s="1"/>
      <c r="BM2541" s="1"/>
      <c r="BN2541" s="1"/>
      <c r="BO2541" s="1"/>
      <c r="BP2541" s="1"/>
      <c r="BQ2541" s="1"/>
      <c r="BR2541" s="1"/>
      <c r="BS2541" s="1"/>
      <c r="BT2541" s="1"/>
      <c r="BU2541" s="1"/>
      <c r="BV2541" s="1"/>
      <c r="BW2541" s="1"/>
      <c r="BX2541" s="1"/>
      <c r="BY2541" s="1"/>
      <c r="BZ2541" s="1"/>
      <c r="CA2541" s="1"/>
      <c r="CB2541" s="1"/>
      <c r="CC2541" s="1"/>
      <c r="CD2541" s="1"/>
      <c r="CE2541" s="1"/>
      <c r="CF2541" s="1"/>
      <c r="CG2541" s="1"/>
      <c r="CH2541" s="1"/>
      <c r="CI2541" s="1"/>
      <c r="CJ2541" s="1"/>
      <c r="CK2541" s="1"/>
      <c r="CL2541" s="1"/>
      <c r="CM2541" s="1"/>
      <c r="CN2541" s="1"/>
      <c r="CO2541" s="1"/>
      <c r="CP2541" s="1"/>
      <c r="CQ2541" s="1"/>
      <c r="CR2541" s="1"/>
      <c r="CS2541" s="1"/>
      <c r="CT2541" s="1"/>
      <c r="CU2541" s="1"/>
      <c r="CV2541" s="1"/>
      <c r="CW2541" s="1"/>
      <c r="CX2541" s="1"/>
      <c r="CY2541" s="1"/>
      <c r="CZ2541" s="1"/>
      <c r="DA2541" s="1"/>
      <c r="DB2541" s="1"/>
      <c r="DC2541" s="1"/>
      <c r="DD2541" s="1"/>
      <c r="DE2541" s="1"/>
      <c r="DF2541" s="1"/>
      <c r="DG2541" s="1"/>
      <c r="DH2541" s="1"/>
      <c r="DI2541" s="1"/>
      <c r="DJ2541" s="1"/>
      <c r="DK2541" s="1"/>
      <c r="DL2541" s="1"/>
      <c r="DM2541" s="1"/>
      <c r="DN2541" s="1"/>
      <c r="DO2541" s="1"/>
      <c r="DP2541" s="1"/>
      <c r="DQ2541" s="1"/>
      <c r="DR2541" s="1"/>
      <c r="DS2541" s="1"/>
      <c r="DT2541" s="1"/>
      <c r="DU2541" s="1"/>
      <c r="DV2541" s="1"/>
      <c r="DW2541" s="1"/>
      <c r="DX2541" s="1"/>
      <c r="DY2541" s="1"/>
      <c r="DZ2541" s="1"/>
      <c r="EA2541" s="1"/>
      <c r="EB2541" s="1"/>
      <c r="EC2541" s="1"/>
      <c r="ED2541" s="1"/>
      <c r="EE2541" s="1"/>
      <c r="EF2541" s="1"/>
      <c r="EG2541" s="1"/>
      <c r="EH2541" s="1"/>
      <c r="EI2541" s="1"/>
      <c r="EJ2541" s="1"/>
      <c r="EK2541" s="1"/>
      <c r="EL2541" s="1"/>
      <c r="EM2541" s="1"/>
      <c r="EN2541" s="1"/>
      <c r="EO2541" s="1"/>
      <c r="EP2541" s="1"/>
      <c r="EQ2541" s="1"/>
      <c r="ER2541" s="1"/>
      <c r="ES2541" s="1"/>
      <c r="ET2541" s="1"/>
      <c r="EU2541" s="1"/>
      <c r="EV2541" s="1"/>
      <c r="EW2541" s="1"/>
      <c r="EX2541" s="1"/>
      <c r="EY2541" s="1"/>
      <c r="EZ2541" s="1"/>
      <c r="FA2541" s="1"/>
      <c r="FB2541" s="1"/>
      <c r="FC2541" s="1"/>
      <c r="FD2541" s="1"/>
      <c r="FE2541" s="1"/>
      <c r="FF2541" s="1"/>
      <c r="FG2541" s="1"/>
      <c r="FH2541" s="1"/>
      <c r="FI2541" s="1"/>
      <c r="FJ2541" s="1"/>
      <c r="FK2541" s="1"/>
      <c r="FL2541" s="1"/>
      <c r="FM2541" s="1"/>
      <c r="FN2541" s="1"/>
      <c r="FO2541" s="1"/>
      <c r="FP2541" s="1"/>
      <c r="FQ2541" s="1"/>
      <c r="FR2541" s="1"/>
      <c r="FS2541" s="1"/>
      <c r="FT2541" s="1"/>
      <c r="FU2541" s="1"/>
      <c r="FV2541" s="1"/>
      <c r="FW2541" s="1"/>
      <c r="FX2541" s="1"/>
      <c r="FY2541" s="1"/>
      <c r="FZ2541" s="1"/>
      <c r="GA2541" s="1"/>
      <c r="GB2541" s="1"/>
      <c r="GC2541" s="1"/>
      <c r="GD2541" s="1"/>
      <c r="GE2541" s="1"/>
      <c r="GF2541" s="1"/>
      <c r="GG2541" s="1"/>
      <c r="GH2541" s="1"/>
      <c r="GI2541" s="1"/>
      <c r="GJ2541" s="1"/>
      <c r="GK2541" s="1"/>
      <c r="GL2541" s="1"/>
      <c r="GM2541" s="1"/>
      <c r="GN2541" s="1"/>
      <c r="GO2541" s="1"/>
    </row>
    <row r="2542" spans="1:197" s="40" customFormat="1" x14ac:dyDescent="0.25">
      <c r="A2542" s="41"/>
      <c r="B2542" s="4"/>
      <c r="C2542" s="41"/>
      <c r="D2542" s="42"/>
      <c r="E2542" s="42"/>
      <c r="F2542" s="42"/>
      <c r="G2542" s="1"/>
      <c r="H2542" s="1"/>
      <c r="I2542" s="1"/>
      <c r="J2542" s="1"/>
      <c r="K2542" s="1"/>
      <c r="L2542" s="1"/>
      <c r="M2542" s="2"/>
      <c r="N2542" s="1"/>
      <c r="O2542" s="1"/>
      <c r="P2542" s="1"/>
      <c r="Q2542" s="1"/>
      <c r="R2542" s="1"/>
      <c r="S2542" s="1"/>
      <c r="T2542" s="1"/>
      <c r="U2542" s="1"/>
      <c r="V2542" s="1"/>
      <c r="W2542" s="1"/>
      <c r="X2542" s="1"/>
      <c r="Y2542" s="1"/>
      <c r="Z2542" s="1"/>
      <c r="AA2542" s="1"/>
      <c r="AB2542" s="1"/>
      <c r="AC2542" s="1"/>
      <c r="AD2542" s="1"/>
      <c r="AE2542" s="1"/>
      <c r="AF2542" s="1"/>
      <c r="AG2542" s="1"/>
      <c r="AH2542" s="1"/>
      <c r="AI2542" s="1"/>
      <c r="AJ2542" s="1"/>
      <c r="AK2542" s="1"/>
      <c r="AL2542" s="1"/>
      <c r="AM2542" s="1"/>
      <c r="AN2542" s="1"/>
      <c r="AO2542" s="1"/>
      <c r="AP2542" s="1"/>
      <c r="AQ2542" s="1"/>
      <c r="AR2542" s="1"/>
      <c r="AS2542" s="1"/>
      <c r="AT2542" s="1"/>
      <c r="AU2542" s="1"/>
      <c r="AV2542" s="1"/>
      <c r="AW2542" s="1"/>
      <c r="AX2542" s="1"/>
      <c r="AY2542" s="1"/>
      <c r="AZ2542" s="1"/>
      <c r="BA2542" s="1"/>
      <c r="BB2542" s="1"/>
      <c r="BC2542" s="1"/>
      <c r="BD2542" s="1"/>
      <c r="BE2542" s="1"/>
      <c r="BF2542" s="1"/>
      <c r="BG2542" s="1"/>
      <c r="BH2542" s="1"/>
      <c r="BI2542" s="1"/>
      <c r="BJ2542" s="1"/>
      <c r="BK2542" s="1"/>
      <c r="BL2542" s="1"/>
      <c r="BM2542" s="1"/>
      <c r="BN2542" s="1"/>
      <c r="BO2542" s="1"/>
      <c r="BP2542" s="1"/>
      <c r="BQ2542" s="1"/>
      <c r="BR2542" s="1"/>
      <c r="BS2542" s="1"/>
      <c r="BT2542" s="1"/>
      <c r="BU2542" s="1"/>
      <c r="BV2542" s="1"/>
      <c r="BW2542" s="1"/>
      <c r="BX2542" s="1"/>
      <c r="BY2542" s="1"/>
      <c r="BZ2542" s="1"/>
      <c r="CA2542" s="1"/>
      <c r="CB2542" s="1"/>
      <c r="CC2542" s="1"/>
      <c r="CD2542" s="1"/>
      <c r="CE2542" s="1"/>
      <c r="CF2542" s="1"/>
      <c r="CG2542" s="1"/>
      <c r="CH2542" s="1"/>
      <c r="CI2542" s="1"/>
      <c r="CJ2542" s="1"/>
      <c r="CK2542" s="1"/>
      <c r="CL2542" s="1"/>
      <c r="CM2542" s="1"/>
      <c r="CN2542" s="1"/>
      <c r="CO2542" s="1"/>
      <c r="CP2542" s="1"/>
      <c r="CQ2542" s="1"/>
      <c r="CR2542" s="1"/>
      <c r="CS2542" s="1"/>
      <c r="CT2542" s="1"/>
      <c r="CU2542" s="1"/>
      <c r="CV2542" s="1"/>
      <c r="CW2542" s="1"/>
      <c r="CX2542" s="1"/>
      <c r="CY2542" s="1"/>
      <c r="CZ2542" s="1"/>
      <c r="DA2542" s="1"/>
      <c r="DB2542" s="1"/>
      <c r="DC2542" s="1"/>
      <c r="DD2542" s="1"/>
      <c r="DE2542" s="1"/>
      <c r="DF2542" s="1"/>
      <c r="DG2542" s="1"/>
      <c r="DH2542" s="1"/>
      <c r="DI2542" s="1"/>
      <c r="DJ2542" s="1"/>
      <c r="DK2542" s="1"/>
      <c r="DL2542" s="1"/>
      <c r="DM2542" s="1"/>
      <c r="DN2542" s="1"/>
      <c r="DO2542" s="1"/>
      <c r="DP2542" s="1"/>
      <c r="DQ2542" s="1"/>
      <c r="DR2542" s="1"/>
      <c r="DS2542" s="1"/>
      <c r="DT2542" s="1"/>
      <c r="DU2542" s="1"/>
      <c r="DV2542" s="1"/>
      <c r="DW2542" s="1"/>
      <c r="DX2542" s="1"/>
      <c r="DY2542" s="1"/>
      <c r="DZ2542" s="1"/>
      <c r="EA2542" s="1"/>
      <c r="EB2542" s="1"/>
      <c r="EC2542" s="1"/>
      <c r="ED2542" s="1"/>
      <c r="EE2542" s="1"/>
      <c r="EF2542" s="1"/>
      <c r="EG2542" s="1"/>
      <c r="EH2542" s="1"/>
      <c r="EI2542" s="1"/>
      <c r="EJ2542" s="1"/>
      <c r="EK2542" s="1"/>
      <c r="EL2542" s="1"/>
      <c r="EM2542" s="1"/>
      <c r="EN2542" s="1"/>
      <c r="EO2542" s="1"/>
      <c r="EP2542" s="1"/>
      <c r="EQ2542" s="1"/>
      <c r="ER2542" s="1"/>
      <c r="ES2542" s="1"/>
      <c r="ET2542" s="1"/>
      <c r="EU2542" s="1"/>
      <c r="EV2542" s="1"/>
      <c r="EW2542" s="1"/>
      <c r="EX2542" s="1"/>
      <c r="EY2542" s="1"/>
      <c r="EZ2542" s="1"/>
      <c r="FA2542" s="1"/>
      <c r="FB2542" s="1"/>
      <c r="FC2542" s="1"/>
      <c r="FD2542" s="1"/>
      <c r="FE2542" s="1"/>
      <c r="FF2542" s="1"/>
      <c r="FG2542" s="1"/>
      <c r="FH2542" s="1"/>
      <c r="FI2542" s="1"/>
      <c r="FJ2542" s="1"/>
      <c r="FK2542" s="1"/>
      <c r="FL2542" s="1"/>
      <c r="FM2542" s="1"/>
      <c r="FN2542" s="1"/>
      <c r="FO2542" s="1"/>
      <c r="FP2542" s="1"/>
      <c r="FQ2542" s="1"/>
      <c r="FR2542" s="1"/>
      <c r="FS2542" s="1"/>
      <c r="FT2542" s="1"/>
      <c r="FU2542" s="1"/>
      <c r="FV2542" s="1"/>
      <c r="FW2542" s="1"/>
      <c r="FX2542" s="1"/>
      <c r="FY2542" s="1"/>
      <c r="FZ2542" s="1"/>
      <c r="GA2542" s="1"/>
      <c r="GB2542" s="1"/>
      <c r="GC2542" s="1"/>
      <c r="GD2542" s="1"/>
      <c r="GE2542" s="1"/>
      <c r="GF2542" s="1"/>
      <c r="GG2542" s="1"/>
      <c r="GH2542" s="1"/>
      <c r="GI2542" s="1"/>
      <c r="GJ2542" s="1"/>
      <c r="GK2542" s="1"/>
      <c r="GL2542" s="1"/>
      <c r="GM2542" s="1"/>
      <c r="GN2542" s="1"/>
      <c r="GO2542" s="1"/>
    </row>
    <row r="2543" spans="1:197" s="40" customFormat="1" x14ac:dyDescent="0.25">
      <c r="A2543" s="41"/>
      <c r="B2543" s="4"/>
      <c r="C2543" s="41"/>
      <c r="D2543" s="42"/>
      <c r="E2543" s="42"/>
      <c r="F2543" s="42"/>
      <c r="G2543" s="1"/>
      <c r="H2543" s="1"/>
      <c r="I2543" s="1"/>
      <c r="J2543" s="1"/>
      <c r="K2543" s="1"/>
      <c r="L2543" s="1"/>
      <c r="M2543" s="2"/>
      <c r="N2543" s="1"/>
      <c r="O2543" s="1"/>
      <c r="P2543" s="1"/>
      <c r="Q2543" s="1"/>
      <c r="R2543" s="1"/>
      <c r="S2543" s="1"/>
      <c r="T2543" s="1"/>
      <c r="U2543" s="1"/>
      <c r="V2543" s="1"/>
      <c r="W2543" s="1"/>
      <c r="X2543" s="1"/>
      <c r="Y2543" s="1"/>
      <c r="Z2543" s="1"/>
      <c r="AA2543" s="1"/>
      <c r="AB2543" s="1"/>
      <c r="AC2543" s="1"/>
      <c r="AD2543" s="1"/>
      <c r="AE2543" s="1"/>
      <c r="AF2543" s="1"/>
      <c r="AG2543" s="1"/>
      <c r="AH2543" s="1"/>
      <c r="AI2543" s="1"/>
      <c r="AJ2543" s="1"/>
      <c r="AK2543" s="1"/>
      <c r="AL2543" s="1"/>
      <c r="AM2543" s="1"/>
      <c r="AN2543" s="1"/>
      <c r="AO2543" s="1"/>
      <c r="AP2543" s="1"/>
      <c r="AQ2543" s="1"/>
      <c r="AR2543" s="1"/>
      <c r="AS2543" s="1"/>
      <c r="AT2543" s="1"/>
      <c r="AU2543" s="1"/>
      <c r="AV2543" s="1"/>
      <c r="AW2543" s="1"/>
      <c r="AX2543" s="1"/>
      <c r="AY2543" s="1"/>
      <c r="AZ2543" s="1"/>
      <c r="BA2543" s="1"/>
      <c r="BB2543" s="1"/>
      <c r="BC2543" s="1"/>
      <c r="BD2543" s="1"/>
      <c r="BE2543" s="1"/>
      <c r="BF2543" s="1"/>
      <c r="BG2543" s="1"/>
      <c r="BH2543" s="1"/>
      <c r="BI2543" s="1"/>
      <c r="BJ2543" s="1"/>
      <c r="BK2543" s="1"/>
      <c r="BL2543" s="1"/>
      <c r="BM2543" s="1"/>
      <c r="BN2543" s="1"/>
      <c r="BO2543" s="1"/>
      <c r="BP2543" s="1"/>
      <c r="BQ2543" s="1"/>
      <c r="BR2543" s="1"/>
      <c r="BS2543" s="1"/>
      <c r="BT2543" s="1"/>
      <c r="BU2543" s="1"/>
      <c r="BV2543" s="1"/>
      <c r="BW2543" s="1"/>
      <c r="BX2543" s="1"/>
      <c r="BY2543" s="1"/>
      <c r="BZ2543" s="1"/>
      <c r="CA2543" s="1"/>
      <c r="CB2543" s="1"/>
      <c r="CC2543" s="1"/>
      <c r="CD2543" s="1"/>
      <c r="CE2543" s="1"/>
      <c r="CF2543" s="1"/>
      <c r="CG2543" s="1"/>
      <c r="CH2543" s="1"/>
      <c r="CI2543" s="1"/>
      <c r="CJ2543" s="1"/>
      <c r="CK2543" s="1"/>
      <c r="CL2543" s="1"/>
      <c r="CM2543" s="1"/>
      <c r="CN2543" s="1"/>
      <c r="CO2543" s="1"/>
      <c r="CP2543" s="1"/>
      <c r="CQ2543" s="1"/>
      <c r="CR2543" s="1"/>
      <c r="CS2543" s="1"/>
      <c r="CT2543" s="1"/>
      <c r="CU2543" s="1"/>
      <c r="CV2543" s="1"/>
      <c r="CW2543" s="1"/>
      <c r="CX2543" s="1"/>
      <c r="CY2543" s="1"/>
      <c r="CZ2543" s="1"/>
      <c r="DA2543" s="1"/>
      <c r="DB2543" s="1"/>
      <c r="DC2543" s="1"/>
      <c r="DD2543" s="1"/>
      <c r="DE2543" s="1"/>
      <c r="DF2543" s="1"/>
      <c r="DG2543" s="1"/>
      <c r="DH2543" s="1"/>
      <c r="DI2543" s="1"/>
      <c r="DJ2543" s="1"/>
      <c r="DK2543" s="1"/>
      <c r="DL2543" s="1"/>
      <c r="DM2543" s="1"/>
      <c r="DN2543" s="1"/>
      <c r="DO2543" s="1"/>
      <c r="DP2543" s="1"/>
      <c r="DQ2543" s="1"/>
      <c r="DR2543" s="1"/>
      <c r="DS2543" s="1"/>
      <c r="DT2543" s="1"/>
      <c r="DU2543" s="1"/>
      <c r="DV2543" s="1"/>
      <c r="DW2543" s="1"/>
      <c r="DX2543" s="1"/>
      <c r="DY2543" s="1"/>
      <c r="DZ2543" s="1"/>
      <c r="EA2543" s="1"/>
      <c r="EB2543" s="1"/>
      <c r="EC2543" s="1"/>
      <c r="ED2543" s="1"/>
      <c r="EE2543" s="1"/>
      <c r="EF2543" s="1"/>
      <c r="EG2543" s="1"/>
      <c r="EH2543" s="1"/>
      <c r="EI2543" s="1"/>
      <c r="EJ2543" s="1"/>
      <c r="EK2543" s="1"/>
      <c r="EL2543" s="1"/>
      <c r="EM2543" s="1"/>
      <c r="EN2543" s="1"/>
      <c r="EO2543" s="1"/>
      <c r="EP2543" s="1"/>
      <c r="EQ2543" s="1"/>
      <c r="ER2543" s="1"/>
      <c r="ES2543" s="1"/>
      <c r="ET2543" s="1"/>
      <c r="EU2543" s="1"/>
      <c r="EV2543" s="1"/>
      <c r="EW2543" s="1"/>
      <c r="EX2543" s="1"/>
      <c r="EY2543" s="1"/>
      <c r="EZ2543" s="1"/>
      <c r="FA2543" s="1"/>
      <c r="FB2543" s="1"/>
      <c r="FC2543" s="1"/>
      <c r="FD2543" s="1"/>
      <c r="FE2543" s="1"/>
      <c r="FF2543" s="1"/>
      <c r="FG2543" s="1"/>
      <c r="FH2543" s="1"/>
      <c r="FI2543" s="1"/>
      <c r="FJ2543" s="1"/>
      <c r="FK2543" s="1"/>
      <c r="FL2543" s="1"/>
      <c r="FM2543" s="1"/>
      <c r="FN2543" s="1"/>
      <c r="FO2543" s="1"/>
      <c r="FP2543" s="1"/>
      <c r="FQ2543" s="1"/>
      <c r="FR2543" s="1"/>
      <c r="FS2543" s="1"/>
      <c r="FT2543" s="1"/>
      <c r="FU2543" s="1"/>
      <c r="FV2543" s="1"/>
      <c r="FW2543" s="1"/>
      <c r="FX2543" s="1"/>
      <c r="FY2543" s="1"/>
      <c r="FZ2543" s="1"/>
      <c r="GA2543" s="1"/>
      <c r="GB2543" s="1"/>
      <c r="GC2543" s="1"/>
      <c r="GD2543" s="1"/>
      <c r="GE2543" s="1"/>
      <c r="GF2543" s="1"/>
      <c r="GG2543" s="1"/>
      <c r="GH2543" s="1"/>
      <c r="GI2543" s="1"/>
      <c r="GJ2543" s="1"/>
      <c r="GK2543" s="1"/>
      <c r="GL2543" s="1"/>
      <c r="GM2543" s="1"/>
      <c r="GN2543" s="1"/>
      <c r="GO2543" s="1"/>
    </row>
    <row r="2544" spans="1:197" s="40" customFormat="1" x14ac:dyDescent="0.25">
      <c r="A2544" s="41"/>
      <c r="B2544" s="4"/>
      <c r="C2544" s="41"/>
      <c r="D2544" s="42"/>
      <c r="E2544" s="42"/>
      <c r="F2544" s="42"/>
      <c r="G2544" s="1"/>
      <c r="H2544" s="1"/>
      <c r="I2544" s="1"/>
      <c r="J2544" s="1"/>
      <c r="K2544" s="1"/>
      <c r="L2544" s="1"/>
      <c r="M2544" s="2"/>
      <c r="N2544" s="1"/>
      <c r="O2544" s="1"/>
      <c r="P2544" s="1"/>
      <c r="Q2544" s="1"/>
      <c r="R2544" s="1"/>
      <c r="S2544" s="1"/>
      <c r="T2544" s="1"/>
      <c r="U2544" s="1"/>
      <c r="V2544" s="1"/>
      <c r="W2544" s="1"/>
      <c r="X2544" s="1"/>
      <c r="Y2544" s="1"/>
      <c r="Z2544" s="1"/>
      <c r="AA2544" s="1"/>
      <c r="AB2544" s="1"/>
      <c r="AC2544" s="1"/>
      <c r="AD2544" s="1"/>
      <c r="AE2544" s="1"/>
      <c r="AF2544" s="1"/>
      <c r="AG2544" s="1"/>
      <c r="AH2544" s="1"/>
      <c r="AI2544" s="1"/>
      <c r="AJ2544" s="1"/>
      <c r="AK2544" s="1"/>
      <c r="AL2544" s="1"/>
      <c r="AM2544" s="1"/>
      <c r="AN2544" s="1"/>
      <c r="AO2544" s="1"/>
      <c r="AP2544" s="1"/>
      <c r="AQ2544" s="1"/>
      <c r="AR2544" s="1"/>
      <c r="AS2544" s="1"/>
      <c r="AT2544" s="1"/>
      <c r="AU2544" s="1"/>
      <c r="AV2544" s="1"/>
      <c r="AW2544" s="1"/>
      <c r="AX2544" s="1"/>
      <c r="AY2544" s="1"/>
      <c r="AZ2544" s="1"/>
      <c r="BA2544" s="1"/>
      <c r="BB2544" s="1"/>
      <c r="BC2544" s="1"/>
      <c r="BD2544" s="1"/>
      <c r="BE2544" s="1"/>
      <c r="BF2544" s="1"/>
      <c r="BG2544" s="1"/>
      <c r="BH2544" s="1"/>
      <c r="BI2544" s="1"/>
      <c r="BJ2544" s="1"/>
      <c r="BK2544" s="1"/>
      <c r="BL2544" s="1"/>
      <c r="BM2544" s="1"/>
      <c r="BN2544" s="1"/>
      <c r="BO2544" s="1"/>
      <c r="BP2544" s="1"/>
      <c r="BQ2544" s="1"/>
      <c r="BR2544" s="1"/>
      <c r="BS2544" s="1"/>
      <c r="BT2544" s="1"/>
      <c r="BU2544" s="1"/>
      <c r="BV2544" s="1"/>
      <c r="BW2544" s="1"/>
      <c r="BX2544" s="1"/>
      <c r="BY2544" s="1"/>
      <c r="BZ2544" s="1"/>
      <c r="CA2544" s="1"/>
      <c r="CB2544" s="1"/>
      <c r="CC2544" s="1"/>
      <c r="CD2544" s="1"/>
      <c r="CE2544" s="1"/>
      <c r="CF2544" s="1"/>
      <c r="CG2544" s="1"/>
      <c r="CH2544" s="1"/>
      <c r="CI2544" s="1"/>
      <c r="CJ2544" s="1"/>
      <c r="CK2544" s="1"/>
      <c r="CL2544" s="1"/>
      <c r="CM2544" s="1"/>
      <c r="CN2544" s="1"/>
      <c r="CO2544" s="1"/>
      <c r="CP2544" s="1"/>
      <c r="CQ2544" s="1"/>
      <c r="CR2544" s="1"/>
      <c r="CS2544" s="1"/>
      <c r="CT2544" s="1"/>
      <c r="CU2544" s="1"/>
      <c r="CV2544" s="1"/>
      <c r="CW2544" s="1"/>
      <c r="CX2544" s="1"/>
      <c r="CY2544" s="1"/>
      <c r="CZ2544" s="1"/>
      <c r="DA2544" s="1"/>
      <c r="DB2544" s="1"/>
      <c r="DC2544" s="1"/>
      <c r="DD2544" s="1"/>
      <c r="DE2544" s="1"/>
      <c r="DF2544" s="1"/>
      <c r="DG2544" s="1"/>
      <c r="DH2544" s="1"/>
      <c r="DI2544" s="1"/>
      <c r="DJ2544" s="1"/>
      <c r="DK2544" s="1"/>
      <c r="DL2544" s="1"/>
      <c r="DM2544" s="1"/>
      <c r="DN2544" s="1"/>
      <c r="DO2544" s="1"/>
      <c r="DP2544" s="1"/>
      <c r="DQ2544" s="1"/>
      <c r="DR2544" s="1"/>
      <c r="DS2544" s="1"/>
      <c r="DT2544" s="1"/>
      <c r="DU2544" s="1"/>
      <c r="DV2544" s="1"/>
      <c r="DW2544" s="1"/>
      <c r="DX2544" s="1"/>
      <c r="DY2544" s="1"/>
      <c r="DZ2544" s="1"/>
      <c r="EA2544" s="1"/>
      <c r="EB2544" s="1"/>
      <c r="EC2544" s="1"/>
      <c r="ED2544" s="1"/>
      <c r="EE2544" s="1"/>
      <c r="EF2544" s="1"/>
      <c r="EG2544" s="1"/>
      <c r="EH2544" s="1"/>
      <c r="EI2544" s="1"/>
      <c r="EJ2544" s="1"/>
      <c r="EK2544" s="1"/>
      <c r="EL2544" s="1"/>
      <c r="EM2544" s="1"/>
      <c r="EN2544" s="1"/>
      <c r="EO2544" s="1"/>
      <c r="EP2544" s="1"/>
      <c r="EQ2544" s="1"/>
      <c r="ER2544" s="1"/>
      <c r="ES2544" s="1"/>
      <c r="ET2544" s="1"/>
      <c r="EU2544" s="1"/>
      <c r="EV2544" s="1"/>
      <c r="EW2544" s="1"/>
      <c r="EX2544" s="1"/>
      <c r="EY2544" s="1"/>
      <c r="EZ2544" s="1"/>
      <c r="FA2544" s="1"/>
      <c r="FB2544" s="1"/>
      <c r="FC2544" s="1"/>
      <c r="FD2544" s="1"/>
      <c r="FE2544" s="1"/>
      <c r="FF2544" s="1"/>
      <c r="FG2544" s="1"/>
      <c r="FH2544" s="1"/>
      <c r="FI2544" s="1"/>
      <c r="FJ2544" s="1"/>
      <c r="FK2544" s="1"/>
      <c r="FL2544" s="1"/>
      <c r="FM2544" s="1"/>
      <c r="FN2544" s="1"/>
      <c r="FO2544" s="1"/>
      <c r="FP2544" s="1"/>
      <c r="FQ2544" s="1"/>
      <c r="FR2544" s="1"/>
      <c r="FS2544" s="1"/>
      <c r="FT2544" s="1"/>
      <c r="FU2544" s="1"/>
      <c r="FV2544" s="1"/>
      <c r="FW2544" s="1"/>
      <c r="FX2544" s="1"/>
      <c r="FY2544" s="1"/>
      <c r="FZ2544" s="1"/>
      <c r="GA2544" s="1"/>
      <c r="GB2544" s="1"/>
      <c r="GC2544" s="1"/>
      <c r="GD2544" s="1"/>
      <c r="GE2544" s="1"/>
      <c r="GF2544" s="1"/>
      <c r="GG2544" s="1"/>
      <c r="GH2544" s="1"/>
      <c r="GI2544" s="1"/>
      <c r="GJ2544" s="1"/>
      <c r="GK2544" s="1"/>
      <c r="GL2544" s="1"/>
      <c r="GM2544" s="1"/>
      <c r="GN2544" s="1"/>
      <c r="GO2544" s="1"/>
    </row>
    <row r="2545" spans="1:197" s="40" customFormat="1" x14ac:dyDescent="0.25">
      <c r="A2545" s="41"/>
      <c r="B2545" s="4"/>
      <c r="C2545" s="41"/>
      <c r="D2545" s="42"/>
      <c r="E2545" s="42"/>
      <c r="F2545" s="42"/>
      <c r="G2545" s="1"/>
      <c r="H2545" s="1"/>
      <c r="I2545" s="1"/>
      <c r="J2545" s="1"/>
      <c r="K2545" s="1"/>
      <c r="L2545" s="1"/>
      <c r="M2545" s="2"/>
      <c r="N2545" s="1"/>
      <c r="O2545" s="1"/>
      <c r="P2545" s="1"/>
      <c r="Q2545" s="1"/>
      <c r="R2545" s="1"/>
      <c r="S2545" s="1"/>
      <c r="T2545" s="1"/>
      <c r="U2545" s="1"/>
      <c r="V2545" s="1"/>
      <c r="W2545" s="1"/>
      <c r="X2545" s="1"/>
      <c r="Y2545" s="1"/>
      <c r="Z2545" s="1"/>
      <c r="AA2545" s="1"/>
      <c r="AB2545" s="1"/>
      <c r="AC2545" s="1"/>
      <c r="AD2545" s="1"/>
      <c r="AE2545" s="1"/>
      <c r="AF2545" s="1"/>
      <c r="AG2545" s="1"/>
      <c r="AH2545" s="1"/>
      <c r="AI2545" s="1"/>
      <c r="AJ2545" s="1"/>
      <c r="AK2545" s="1"/>
      <c r="AL2545" s="1"/>
      <c r="AM2545" s="1"/>
      <c r="AN2545" s="1"/>
      <c r="AO2545" s="1"/>
      <c r="AP2545" s="1"/>
      <c r="AQ2545" s="1"/>
      <c r="AR2545" s="1"/>
      <c r="AS2545" s="1"/>
      <c r="AT2545" s="1"/>
      <c r="AU2545" s="1"/>
      <c r="AV2545" s="1"/>
      <c r="AW2545" s="1"/>
      <c r="AX2545" s="1"/>
      <c r="AY2545" s="1"/>
      <c r="AZ2545" s="1"/>
      <c r="BA2545" s="1"/>
      <c r="BB2545" s="1"/>
      <c r="BC2545" s="1"/>
      <c r="BD2545" s="1"/>
      <c r="BE2545" s="1"/>
      <c r="BF2545" s="1"/>
      <c r="BG2545" s="1"/>
      <c r="BH2545" s="1"/>
      <c r="BI2545" s="1"/>
      <c r="BJ2545" s="1"/>
      <c r="BK2545" s="1"/>
      <c r="BL2545" s="1"/>
      <c r="BM2545" s="1"/>
      <c r="BN2545" s="1"/>
      <c r="BO2545" s="1"/>
      <c r="BP2545" s="1"/>
      <c r="BQ2545" s="1"/>
      <c r="BR2545" s="1"/>
      <c r="BS2545" s="1"/>
      <c r="BT2545" s="1"/>
      <c r="BU2545" s="1"/>
      <c r="BV2545" s="1"/>
      <c r="BW2545" s="1"/>
      <c r="BX2545" s="1"/>
      <c r="BY2545" s="1"/>
      <c r="BZ2545" s="1"/>
      <c r="CA2545" s="1"/>
      <c r="CB2545" s="1"/>
      <c r="CC2545" s="1"/>
      <c r="CD2545" s="1"/>
      <c r="CE2545" s="1"/>
      <c r="CF2545" s="1"/>
      <c r="CG2545" s="1"/>
      <c r="CH2545" s="1"/>
      <c r="CI2545" s="1"/>
      <c r="CJ2545" s="1"/>
      <c r="CK2545" s="1"/>
      <c r="CL2545" s="1"/>
      <c r="CM2545" s="1"/>
      <c r="CN2545" s="1"/>
      <c r="CO2545" s="1"/>
      <c r="CP2545" s="1"/>
      <c r="CQ2545" s="1"/>
      <c r="CR2545" s="1"/>
      <c r="CS2545" s="1"/>
      <c r="CT2545" s="1"/>
      <c r="CU2545" s="1"/>
      <c r="CV2545" s="1"/>
      <c r="CW2545" s="1"/>
      <c r="CX2545" s="1"/>
      <c r="CY2545" s="1"/>
      <c r="CZ2545" s="1"/>
      <c r="DA2545" s="1"/>
      <c r="DB2545" s="1"/>
      <c r="DC2545" s="1"/>
      <c r="DD2545" s="1"/>
      <c r="DE2545" s="1"/>
      <c r="DF2545" s="1"/>
      <c r="DG2545" s="1"/>
      <c r="DH2545" s="1"/>
      <c r="DI2545" s="1"/>
      <c r="DJ2545" s="1"/>
      <c r="DK2545" s="1"/>
      <c r="DL2545" s="1"/>
      <c r="DM2545" s="1"/>
      <c r="DN2545" s="1"/>
      <c r="DO2545" s="1"/>
      <c r="DP2545" s="1"/>
      <c r="DQ2545" s="1"/>
      <c r="DR2545" s="1"/>
      <c r="DS2545" s="1"/>
      <c r="DT2545" s="1"/>
      <c r="DU2545" s="1"/>
      <c r="DV2545" s="1"/>
      <c r="DW2545" s="1"/>
      <c r="DX2545" s="1"/>
      <c r="DY2545" s="1"/>
      <c r="DZ2545" s="1"/>
      <c r="EA2545" s="1"/>
      <c r="EB2545" s="1"/>
      <c r="EC2545" s="1"/>
      <c r="ED2545" s="1"/>
      <c r="EE2545" s="1"/>
      <c r="EF2545" s="1"/>
      <c r="EG2545" s="1"/>
      <c r="EH2545" s="1"/>
      <c r="EI2545" s="1"/>
      <c r="EJ2545" s="1"/>
      <c r="EK2545" s="1"/>
      <c r="EL2545" s="1"/>
      <c r="EM2545" s="1"/>
      <c r="EN2545" s="1"/>
      <c r="EO2545" s="1"/>
      <c r="EP2545" s="1"/>
      <c r="EQ2545" s="1"/>
      <c r="ER2545" s="1"/>
      <c r="ES2545" s="1"/>
      <c r="ET2545" s="1"/>
      <c r="EU2545" s="1"/>
      <c r="EV2545" s="1"/>
      <c r="EW2545" s="1"/>
      <c r="EX2545" s="1"/>
      <c r="EY2545" s="1"/>
      <c r="EZ2545" s="1"/>
      <c r="FA2545" s="1"/>
      <c r="FB2545" s="1"/>
      <c r="FC2545" s="1"/>
      <c r="FD2545" s="1"/>
      <c r="FE2545" s="1"/>
      <c r="FF2545" s="1"/>
      <c r="FG2545" s="1"/>
      <c r="FH2545" s="1"/>
      <c r="FI2545" s="1"/>
      <c r="FJ2545" s="1"/>
      <c r="FK2545" s="1"/>
      <c r="FL2545" s="1"/>
      <c r="FM2545" s="1"/>
      <c r="FN2545" s="1"/>
      <c r="FO2545" s="1"/>
      <c r="FP2545" s="1"/>
      <c r="FQ2545" s="1"/>
      <c r="FR2545" s="1"/>
      <c r="FS2545" s="1"/>
      <c r="FT2545" s="1"/>
      <c r="FU2545" s="1"/>
      <c r="FV2545" s="1"/>
      <c r="FW2545" s="1"/>
      <c r="FX2545" s="1"/>
      <c r="FY2545" s="1"/>
      <c r="FZ2545" s="1"/>
      <c r="GA2545" s="1"/>
      <c r="GB2545" s="1"/>
      <c r="GC2545" s="1"/>
      <c r="GD2545" s="1"/>
      <c r="GE2545" s="1"/>
      <c r="GF2545" s="1"/>
      <c r="GG2545" s="1"/>
      <c r="GH2545" s="1"/>
      <c r="GI2545" s="1"/>
      <c r="GJ2545" s="1"/>
      <c r="GK2545" s="1"/>
      <c r="GL2545" s="1"/>
      <c r="GM2545" s="1"/>
      <c r="GN2545" s="1"/>
      <c r="GO2545" s="1"/>
    </row>
    <row r="2546" spans="1:197" s="40" customFormat="1" x14ac:dyDescent="0.25">
      <c r="A2546" s="41"/>
      <c r="B2546" s="4"/>
      <c r="C2546" s="41"/>
      <c r="D2546" s="42"/>
      <c r="E2546" s="42"/>
      <c r="F2546" s="42"/>
      <c r="G2546" s="1"/>
      <c r="H2546" s="1"/>
      <c r="I2546" s="1"/>
      <c r="J2546" s="1"/>
      <c r="K2546" s="1"/>
      <c r="L2546" s="1"/>
      <c r="M2546" s="2"/>
      <c r="N2546" s="1"/>
      <c r="O2546" s="1"/>
      <c r="P2546" s="1"/>
      <c r="Q2546" s="1"/>
      <c r="R2546" s="1"/>
      <c r="S2546" s="1"/>
      <c r="T2546" s="1"/>
      <c r="U2546" s="1"/>
      <c r="V2546" s="1"/>
      <c r="W2546" s="1"/>
      <c r="X2546" s="1"/>
      <c r="Y2546" s="1"/>
      <c r="Z2546" s="1"/>
      <c r="AA2546" s="1"/>
      <c r="AB2546" s="1"/>
      <c r="AC2546" s="1"/>
      <c r="AD2546" s="1"/>
      <c r="AE2546" s="1"/>
      <c r="AF2546" s="1"/>
      <c r="AG2546" s="1"/>
      <c r="AH2546" s="1"/>
      <c r="AI2546" s="1"/>
      <c r="AJ2546" s="1"/>
      <c r="AK2546" s="1"/>
      <c r="AL2546" s="1"/>
      <c r="AM2546" s="1"/>
      <c r="AN2546" s="1"/>
      <c r="AO2546" s="1"/>
      <c r="AP2546" s="1"/>
      <c r="AQ2546" s="1"/>
      <c r="AR2546" s="1"/>
      <c r="AS2546" s="1"/>
      <c r="AT2546" s="1"/>
      <c r="AU2546" s="1"/>
      <c r="AV2546" s="1"/>
      <c r="AW2546" s="1"/>
      <c r="AX2546" s="1"/>
      <c r="AY2546" s="1"/>
      <c r="AZ2546" s="1"/>
      <c r="BA2546" s="1"/>
      <c r="BB2546" s="1"/>
      <c r="BC2546" s="1"/>
      <c r="BD2546" s="1"/>
      <c r="BE2546" s="1"/>
      <c r="BF2546" s="1"/>
      <c r="BG2546" s="1"/>
      <c r="BH2546" s="1"/>
      <c r="BI2546" s="1"/>
      <c r="BJ2546" s="1"/>
      <c r="BK2546" s="1"/>
      <c r="BL2546" s="1"/>
      <c r="BM2546" s="1"/>
      <c r="BN2546" s="1"/>
      <c r="BO2546" s="1"/>
      <c r="BP2546" s="1"/>
      <c r="BQ2546" s="1"/>
      <c r="BR2546" s="1"/>
      <c r="BS2546" s="1"/>
      <c r="BT2546" s="1"/>
      <c r="BU2546" s="1"/>
      <c r="BV2546" s="1"/>
      <c r="BW2546" s="1"/>
      <c r="BX2546" s="1"/>
      <c r="BY2546" s="1"/>
      <c r="BZ2546" s="1"/>
      <c r="CA2546" s="1"/>
      <c r="CB2546" s="1"/>
      <c r="CC2546" s="1"/>
      <c r="CD2546" s="1"/>
      <c r="CE2546" s="1"/>
      <c r="CF2546" s="1"/>
      <c r="CG2546" s="1"/>
      <c r="CH2546" s="1"/>
      <c r="CI2546" s="1"/>
      <c r="CJ2546" s="1"/>
      <c r="CK2546" s="1"/>
      <c r="CL2546" s="1"/>
      <c r="CM2546" s="1"/>
      <c r="CN2546" s="1"/>
      <c r="CO2546" s="1"/>
      <c r="CP2546" s="1"/>
      <c r="CQ2546" s="1"/>
      <c r="CR2546" s="1"/>
      <c r="CS2546" s="1"/>
      <c r="CT2546" s="1"/>
      <c r="CU2546" s="1"/>
      <c r="CV2546" s="1"/>
      <c r="CW2546" s="1"/>
      <c r="CX2546" s="1"/>
      <c r="CY2546" s="1"/>
      <c r="CZ2546" s="1"/>
      <c r="DA2546" s="1"/>
      <c r="DB2546" s="1"/>
      <c r="DC2546" s="1"/>
      <c r="DD2546" s="1"/>
      <c r="DE2546" s="1"/>
      <c r="DF2546" s="1"/>
      <c r="DG2546" s="1"/>
      <c r="DH2546" s="1"/>
      <c r="DI2546" s="1"/>
      <c r="DJ2546" s="1"/>
      <c r="DK2546" s="1"/>
      <c r="DL2546" s="1"/>
      <c r="DM2546" s="1"/>
      <c r="DN2546" s="1"/>
      <c r="DO2546" s="1"/>
      <c r="DP2546" s="1"/>
      <c r="DQ2546" s="1"/>
      <c r="DR2546" s="1"/>
      <c r="DS2546" s="1"/>
      <c r="DT2546" s="1"/>
      <c r="DU2546" s="1"/>
      <c r="DV2546" s="1"/>
      <c r="DW2546" s="1"/>
      <c r="DX2546" s="1"/>
      <c r="DY2546" s="1"/>
      <c r="DZ2546" s="1"/>
      <c r="EA2546" s="1"/>
      <c r="EB2546" s="1"/>
      <c r="EC2546" s="1"/>
      <c r="ED2546" s="1"/>
      <c r="EE2546" s="1"/>
      <c r="EF2546" s="1"/>
      <c r="EG2546" s="1"/>
      <c r="EH2546" s="1"/>
      <c r="EI2546" s="1"/>
      <c r="EJ2546" s="1"/>
      <c r="EK2546" s="1"/>
      <c r="EL2546" s="1"/>
      <c r="EM2546" s="1"/>
      <c r="EN2546" s="1"/>
      <c r="EO2546" s="1"/>
      <c r="EP2546" s="1"/>
      <c r="EQ2546" s="1"/>
      <c r="ER2546" s="1"/>
      <c r="ES2546" s="1"/>
      <c r="ET2546" s="1"/>
      <c r="EU2546" s="1"/>
      <c r="EV2546" s="1"/>
      <c r="EW2546" s="1"/>
      <c r="EX2546" s="1"/>
      <c r="EY2546" s="1"/>
      <c r="EZ2546" s="1"/>
      <c r="FA2546" s="1"/>
      <c r="FB2546" s="1"/>
      <c r="FC2546" s="1"/>
      <c r="FD2546" s="1"/>
      <c r="FE2546" s="1"/>
      <c r="FF2546" s="1"/>
      <c r="FG2546" s="1"/>
      <c r="FH2546" s="1"/>
      <c r="FI2546" s="1"/>
      <c r="FJ2546" s="1"/>
      <c r="FK2546" s="1"/>
      <c r="FL2546" s="1"/>
      <c r="FM2546" s="1"/>
      <c r="FN2546" s="1"/>
      <c r="FO2546" s="1"/>
      <c r="FP2546" s="1"/>
      <c r="FQ2546" s="1"/>
      <c r="FR2546" s="1"/>
      <c r="FS2546" s="1"/>
      <c r="FT2546" s="1"/>
      <c r="FU2546" s="1"/>
      <c r="FV2546" s="1"/>
      <c r="FW2546" s="1"/>
      <c r="FX2546" s="1"/>
      <c r="FY2546" s="1"/>
      <c r="FZ2546" s="1"/>
      <c r="GA2546" s="1"/>
      <c r="GB2546" s="1"/>
      <c r="GC2546" s="1"/>
      <c r="GD2546" s="1"/>
      <c r="GE2546" s="1"/>
      <c r="GF2546" s="1"/>
      <c r="GG2546" s="1"/>
      <c r="GH2546" s="1"/>
      <c r="GI2546" s="1"/>
      <c r="GJ2546" s="1"/>
      <c r="GK2546" s="1"/>
      <c r="GL2546" s="1"/>
      <c r="GM2546" s="1"/>
      <c r="GN2546" s="1"/>
      <c r="GO2546" s="1"/>
    </row>
    <row r="2547" spans="1:197" s="40" customFormat="1" x14ac:dyDescent="0.25">
      <c r="A2547" s="41"/>
      <c r="B2547" s="4"/>
      <c r="C2547" s="41"/>
      <c r="D2547" s="42"/>
      <c r="E2547" s="42"/>
      <c r="F2547" s="42"/>
      <c r="G2547" s="1"/>
      <c r="H2547" s="1"/>
      <c r="I2547" s="1"/>
      <c r="J2547" s="1"/>
      <c r="K2547" s="1"/>
      <c r="L2547" s="1"/>
      <c r="M2547" s="2"/>
      <c r="N2547" s="1"/>
      <c r="O2547" s="1"/>
      <c r="P2547" s="1"/>
      <c r="Q2547" s="1"/>
      <c r="R2547" s="1"/>
      <c r="S2547" s="1"/>
      <c r="T2547" s="1"/>
      <c r="U2547" s="1"/>
      <c r="V2547" s="1"/>
      <c r="W2547" s="1"/>
      <c r="X2547" s="1"/>
      <c r="Y2547" s="1"/>
      <c r="Z2547" s="1"/>
      <c r="AA2547" s="1"/>
      <c r="AB2547" s="1"/>
      <c r="AC2547" s="1"/>
      <c r="AD2547" s="1"/>
      <c r="AE2547" s="1"/>
      <c r="AF2547" s="1"/>
      <c r="AG2547" s="1"/>
      <c r="AH2547" s="1"/>
      <c r="AI2547" s="1"/>
      <c r="AJ2547" s="1"/>
      <c r="AK2547" s="1"/>
      <c r="AL2547" s="1"/>
      <c r="AM2547" s="1"/>
      <c r="AN2547" s="1"/>
      <c r="AO2547" s="1"/>
      <c r="AP2547" s="1"/>
      <c r="AQ2547" s="1"/>
      <c r="AR2547" s="1"/>
      <c r="AS2547" s="1"/>
      <c r="AT2547" s="1"/>
      <c r="AU2547" s="1"/>
      <c r="AV2547" s="1"/>
      <c r="AW2547" s="1"/>
      <c r="AX2547" s="1"/>
      <c r="AY2547" s="1"/>
      <c r="AZ2547" s="1"/>
      <c r="BA2547" s="1"/>
      <c r="BB2547" s="1"/>
      <c r="BC2547" s="1"/>
      <c r="BD2547" s="1"/>
      <c r="BE2547" s="1"/>
      <c r="BF2547" s="1"/>
      <c r="BG2547" s="1"/>
      <c r="BH2547" s="1"/>
      <c r="BI2547" s="1"/>
      <c r="BJ2547" s="1"/>
      <c r="BK2547" s="1"/>
      <c r="BL2547" s="1"/>
      <c r="BM2547" s="1"/>
      <c r="BN2547" s="1"/>
      <c r="BO2547" s="1"/>
      <c r="BP2547" s="1"/>
      <c r="BQ2547" s="1"/>
      <c r="BR2547" s="1"/>
      <c r="BS2547" s="1"/>
      <c r="BT2547" s="1"/>
      <c r="BU2547" s="1"/>
      <c r="BV2547" s="1"/>
      <c r="BW2547" s="1"/>
      <c r="BX2547" s="1"/>
      <c r="BY2547" s="1"/>
      <c r="BZ2547" s="1"/>
      <c r="CA2547" s="1"/>
      <c r="CB2547" s="1"/>
      <c r="CC2547" s="1"/>
      <c r="CD2547" s="1"/>
      <c r="CE2547" s="1"/>
      <c r="CF2547" s="1"/>
      <c r="CG2547" s="1"/>
      <c r="CH2547" s="1"/>
      <c r="CI2547" s="1"/>
      <c r="CJ2547" s="1"/>
      <c r="CK2547" s="1"/>
      <c r="CL2547" s="1"/>
      <c r="CM2547" s="1"/>
      <c r="CN2547" s="1"/>
      <c r="CO2547" s="1"/>
      <c r="CP2547" s="1"/>
      <c r="CQ2547" s="1"/>
      <c r="CR2547" s="1"/>
      <c r="CS2547" s="1"/>
      <c r="CT2547" s="1"/>
      <c r="CU2547" s="1"/>
      <c r="CV2547" s="1"/>
      <c r="CW2547" s="1"/>
      <c r="CX2547" s="1"/>
      <c r="CY2547" s="1"/>
      <c r="CZ2547" s="1"/>
      <c r="DA2547" s="1"/>
      <c r="DB2547" s="1"/>
      <c r="DC2547" s="1"/>
      <c r="DD2547" s="1"/>
      <c r="DE2547" s="1"/>
      <c r="DF2547" s="1"/>
      <c r="DG2547" s="1"/>
      <c r="DH2547" s="1"/>
      <c r="DI2547" s="1"/>
      <c r="DJ2547" s="1"/>
      <c r="DK2547" s="1"/>
      <c r="DL2547" s="1"/>
      <c r="DM2547" s="1"/>
      <c r="DN2547" s="1"/>
      <c r="DO2547" s="1"/>
      <c r="DP2547" s="1"/>
      <c r="DQ2547" s="1"/>
      <c r="DR2547" s="1"/>
      <c r="DS2547" s="1"/>
      <c r="DT2547" s="1"/>
      <c r="DU2547" s="1"/>
      <c r="DV2547" s="1"/>
      <c r="DW2547" s="1"/>
      <c r="DX2547" s="1"/>
      <c r="DY2547" s="1"/>
      <c r="DZ2547" s="1"/>
      <c r="EA2547" s="1"/>
      <c r="EB2547" s="1"/>
      <c r="EC2547" s="1"/>
      <c r="ED2547" s="1"/>
      <c r="EE2547" s="1"/>
      <c r="EF2547" s="1"/>
      <c r="EG2547" s="1"/>
      <c r="EH2547" s="1"/>
      <c r="EI2547" s="1"/>
      <c r="EJ2547" s="1"/>
      <c r="EK2547" s="1"/>
      <c r="EL2547" s="1"/>
      <c r="EM2547" s="1"/>
      <c r="EN2547" s="1"/>
      <c r="EO2547" s="1"/>
      <c r="EP2547" s="1"/>
      <c r="EQ2547" s="1"/>
      <c r="ER2547" s="1"/>
      <c r="ES2547" s="1"/>
      <c r="ET2547" s="1"/>
      <c r="EU2547" s="1"/>
      <c r="EV2547" s="1"/>
      <c r="EW2547" s="1"/>
      <c r="EX2547" s="1"/>
      <c r="EY2547" s="1"/>
      <c r="EZ2547" s="1"/>
      <c r="FA2547" s="1"/>
      <c r="FB2547" s="1"/>
      <c r="FC2547" s="1"/>
      <c r="FD2547" s="1"/>
      <c r="FE2547" s="1"/>
      <c r="FF2547" s="1"/>
      <c r="FG2547" s="1"/>
      <c r="FH2547" s="1"/>
      <c r="FI2547" s="1"/>
      <c r="FJ2547" s="1"/>
      <c r="FK2547" s="1"/>
      <c r="FL2547" s="1"/>
      <c r="FM2547" s="1"/>
      <c r="FN2547" s="1"/>
      <c r="FO2547" s="1"/>
      <c r="FP2547" s="1"/>
      <c r="FQ2547" s="1"/>
      <c r="FR2547" s="1"/>
      <c r="FS2547" s="1"/>
      <c r="FT2547" s="1"/>
      <c r="FU2547" s="1"/>
      <c r="FV2547" s="1"/>
      <c r="FW2547" s="1"/>
      <c r="FX2547" s="1"/>
      <c r="FY2547" s="1"/>
      <c r="FZ2547" s="1"/>
      <c r="GA2547" s="1"/>
      <c r="GB2547" s="1"/>
      <c r="GC2547" s="1"/>
      <c r="GD2547" s="1"/>
      <c r="GE2547" s="1"/>
      <c r="GF2547" s="1"/>
      <c r="GG2547" s="1"/>
      <c r="GH2547" s="1"/>
      <c r="GI2547" s="1"/>
      <c r="GJ2547" s="1"/>
      <c r="GK2547" s="1"/>
      <c r="GL2547" s="1"/>
      <c r="GM2547" s="1"/>
      <c r="GN2547" s="1"/>
      <c r="GO2547" s="1"/>
    </row>
    <row r="2548" spans="1:197" s="40" customFormat="1" x14ac:dyDescent="0.25">
      <c r="A2548" s="41"/>
      <c r="B2548" s="4"/>
      <c r="C2548" s="41"/>
      <c r="D2548" s="42"/>
      <c r="E2548" s="42"/>
      <c r="F2548" s="42"/>
      <c r="G2548" s="1"/>
      <c r="H2548" s="1"/>
      <c r="I2548" s="1"/>
      <c r="J2548" s="1"/>
      <c r="K2548" s="1"/>
      <c r="L2548" s="1"/>
      <c r="M2548" s="2"/>
      <c r="N2548" s="1"/>
      <c r="O2548" s="1"/>
      <c r="P2548" s="1"/>
      <c r="Q2548" s="1"/>
      <c r="R2548" s="1"/>
      <c r="S2548" s="1"/>
      <c r="T2548" s="1"/>
      <c r="U2548" s="1"/>
      <c r="V2548" s="1"/>
      <c r="W2548" s="1"/>
      <c r="X2548" s="1"/>
      <c r="Y2548" s="1"/>
      <c r="Z2548" s="1"/>
      <c r="AA2548" s="1"/>
      <c r="AB2548" s="1"/>
      <c r="AC2548" s="1"/>
      <c r="AD2548" s="1"/>
      <c r="AE2548" s="1"/>
      <c r="AF2548" s="1"/>
      <c r="AG2548" s="1"/>
      <c r="AH2548" s="1"/>
      <c r="AI2548" s="1"/>
      <c r="AJ2548" s="1"/>
      <c r="AK2548" s="1"/>
      <c r="AL2548" s="1"/>
      <c r="AM2548" s="1"/>
      <c r="AN2548" s="1"/>
      <c r="AO2548" s="1"/>
      <c r="AP2548" s="1"/>
      <c r="AQ2548" s="1"/>
      <c r="AR2548" s="1"/>
      <c r="AS2548" s="1"/>
      <c r="AT2548" s="1"/>
      <c r="AU2548" s="1"/>
      <c r="AV2548" s="1"/>
      <c r="AW2548" s="1"/>
      <c r="AX2548" s="1"/>
      <c r="AY2548" s="1"/>
      <c r="AZ2548" s="1"/>
      <c r="BA2548" s="1"/>
      <c r="BB2548" s="1"/>
      <c r="BC2548" s="1"/>
      <c r="BD2548" s="1"/>
      <c r="BE2548" s="1"/>
      <c r="BF2548" s="1"/>
      <c r="BG2548" s="1"/>
      <c r="BH2548" s="1"/>
      <c r="BI2548" s="1"/>
      <c r="BJ2548" s="1"/>
      <c r="BK2548" s="1"/>
      <c r="BL2548" s="1"/>
      <c r="BM2548" s="1"/>
      <c r="BN2548" s="1"/>
      <c r="BO2548" s="1"/>
      <c r="BP2548" s="1"/>
      <c r="BQ2548" s="1"/>
      <c r="BR2548" s="1"/>
      <c r="BS2548" s="1"/>
      <c r="BT2548" s="1"/>
      <c r="BU2548" s="1"/>
      <c r="BV2548" s="1"/>
      <c r="BW2548" s="1"/>
      <c r="BX2548" s="1"/>
      <c r="BY2548" s="1"/>
      <c r="BZ2548" s="1"/>
      <c r="CA2548" s="1"/>
      <c r="CB2548" s="1"/>
      <c r="CC2548" s="1"/>
      <c r="CD2548" s="1"/>
      <c r="CE2548" s="1"/>
      <c r="CF2548" s="1"/>
      <c r="CG2548" s="1"/>
      <c r="CH2548" s="1"/>
      <c r="CI2548" s="1"/>
      <c r="CJ2548" s="1"/>
      <c r="CK2548" s="1"/>
      <c r="CL2548" s="1"/>
      <c r="CM2548" s="1"/>
      <c r="CN2548" s="1"/>
      <c r="CO2548" s="1"/>
      <c r="CP2548" s="1"/>
      <c r="CQ2548" s="1"/>
      <c r="CR2548" s="1"/>
      <c r="CS2548" s="1"/>
      <c r="CT2548" s="1"/>
      <c r="CU2548" s="1"/>
      <c r="CV2548" s="1"/>
      <c r="CW2548" s="1"/>
      <c r="CX2548" s="1"/>
      <c r="CY2548" s="1"/>
      <c r="CZ2548" s="1"/>
      <c r="DA2548" s="1"/>
      <c r="DB2548" s="1"/>
      <c r="DC2548" s="1"/>
      <c r="DD2548" s="1"/>
      <c r="DE2548" s="1"/>
      <c r="DF2548" s="1"/>
      <c r="DG2548" s="1"/>
      <c r="DH2548" s="1"/>
      <c r="DI2548" s="1"/>
      <c r="DJ2548" s="1"/>
      <c r="DK2548" s="1"/>
      <c r="DL2548" s="1"/>
      <c r="DM2548" s="1"/>
      <c r="DN2548" s="1"/>
      <c r="DO2548" s="1"/>
      <c r="DP2548" s="1"/>
      <c r="DQ2548" s="1"/>
      <c r="DR2548" s="1"/>
      <c r="DS2548" s="1"/>
      <c r="DT2548" s="1"/>
      <c r="DU2548" s="1"/>
      <c r="DV2548" s="1"/>
      <c r="DW2548" s="1"/>
      <c r="DX2548" s="1"/>
      <c r="DY2548" s="1"/>
      <c r="DZ2548" s="1"/>
      <c r="EA2548" s="1"/>
      <c r="EB2548" s="1"/>
      <c r="EC2548" s="1"/>
      <c r="ED2548" s="1"/>
      <c r="EE2548" s="1"/>
      <c r="EF2548" s="1"/>
      <c r="EG2548" s="1"/>
      <c r="EH2548" s="1"/>
      <c r="EI2548" s="1"/>
      <c r="EJ2548" s="1"/>
      <c r="EK2548" s="1"/>
      <c r="EL2548" s="1"/>
      <c r="EM2548" s="1"/>
      <c r="EN2548" s="1"/>
      <c r="EO2548" s="1"/>
      <c r="EP2548" s="1"/>
      <c r="EQ2548" s="1"/>
      <c r="ER2548" s="1"/>
      <c r="ES2548" s="1"/>
      <c r="ET2548" s="1"/>
      <c r="EU2548" s="1"/>
      <c r="EV2548" s="1"/>
      <c r="EW2548" s="1"/>
      <c r="EX2548" s="1"/>
      <c r="EY2548" s="1"/>
      <c r="EZ2548" s="1"/>
      <c r="FA2548" s="1"/>
      <c r="FB2548" s="1"/>
      <c r="FC2548" s="1"/>
      <c r="FD2548" s="1"/>
      <c r="FE2548" s="1"/>
      <c r="FF2548" s="1"/>
      <c r="FG2548" s="1"/>
      <c r="FH2548" s="1"/>
      <c r="FI2548" s="1"/>
      <c r="FJ2548" s="1"/>
      <c r="FK2548" s="1"/>
      <c r="FL2548" s="1"/>
      <c r="FM2548" s="1"/>
      <c r="FN2548" s="1"/>
      <c r="FO2548" s="1"/>
      <c r="FP2548" s="1"/>
      <c r="FQ2548" s="1"/>
      <c r="FR2548" s="1"/>
      <c r="FS2548" s="1"/>
      <c r="FT2548" s="1"/>
      <c r="FU2548" s="1"/>
      <c r="FV2548" s="1"/>
      <c r="FW2548" s="1"/>
      <c r="FX2548" s="1"/>
      <c r="FY2548" s="1"/>
      <c r="FZ2548" s="1"/>
      <c r="GA2548" s="1"/>
      <c r="GB2548" s="1"/>
      <c r="GC2548" s="1"/>
      <c r="GD2548" s="1"/>
      <c r="GE2548" s="1"/>
      <c r="GF2548" s="1"/>
      <c r="GG2548" s="1"/>
      <c r="GH2548" s="1"/>
      <c r="GI2548" s="1"/>
      <c r="GJ2548" s="1"/>
      <c r="GK2548" s="1"/>
      <c r="GL2548" s="1"/>
      <c r="GM2548" s="1"/>
      <c r="GN2548" s="1"/>
      <c r="GO2548" s="1"/>
    </row>
    <row r="2549" spans="1:197" s="40" customFormat="1" x14ac:dyDescent="0.25">
      <c r="A2549" s="41"/>
      <c r="B2549" s="4"/>
      <c r="C2549" s="41"/>
      <c r="D2549" s="42"/>
      <c r="E2549" s="42"/>
      <c r="F2549" s="42"/>
      <c r="G2549" s="1"/>
      <c r="H2549" s="1"/>
      <c r="I2549" s="1"/>
      <c r="J2549" s="1"/>
      <c r="K2549" s="1"/>
      <c r="L2549" s="1"/>
      <c r="M2549" s="2"/>
      <c r="N2549" s="1"/>
      <c r="O2549" s="1"/>
      <c r="P2549" s="1"/>
      <c r="Q2549" s="1"/>
      <c r="R2549" s="1"/>
      <c r="S2549" s="1"/>
      <c r="T2549" s="1"/>
      <c r="U2549" s="1"/>
      <c r="V2549" s="1"/>
      <c r="W2549" s="1"/>
      <c r="X2549" s="1"/>
      <c r="Y2549" s="1"/>
      <c r="Z2549" s="1"/>
      <c r="AA2549" s="1"/>
      <c r="AB2549" s="1"/>
      <c r="AC2549" s="1"/>
      <c r="AD2549" s="1"/>
      <c r="AE2549" s="1"/>
      <c r="AF2549" s="1"/>
      <c r="AG2549" s="1"/>
      <c r="AH2549" s="1"/>
      <c r="AI2549" s="1"/>
      <c r="AJ2549" s="1"/>
      <c r="AK2549" s="1"/>
      <c r="AL2549" s="1"/>
      <c r="AM2549" s="1"/>
      <c r="AN2549" s="1"/>
      <c r="AO2549" s="1"/>
      <c r="AP2549" s="1"/>
      <c r="AQ2549" s="1"/>
      <c r="AR2549" s="1"/>
      <c r="AS2549" s="1"/>
      <c r="AT2549" s="1"/>
      <c r="AU2549" s="1"/>
      <c r="AV2549" s="1"/>
      <c r="AW2549" s="1"/>
      <c r="AX2549" s="1"/>
      <c r="AY2549" s="1"/>
      <c r="AZ2549" s="1"/>
      <c r="BA2549" s="1"/>
      <c r="BB2549" s="1"/>
      <c r="BC2549" s="1"/>
      <c r="BD2549" s="1"/>
      <c r="BE2549" s="1"/>
      <c r="BF2549" s="1"/>
      <c r="BG2549" s="1"/>
      <c r="BH2549" s="1"/>
      <c r="BI2549" s="1"/>
      <c r="BJ2549" s="1"/>
      <c r="BK2549" s="1"/>
      <c r="BL2549" s="1"/>
      <c r="BM2549" s="1"/>
      <c r="BN2549" s="1"/>
      <c r="BO2549" s="1"/>
      <c r="BP2549" s="1"/>
      <c r="BQ2549" s="1"/>
      <c r="BR2549" s="1"/>
      <c r="BS2549" s="1"/>
      <c r="BT2549" s="1"/>
      <c r="BU2549" s="1"/>
      <c r="BV2549" s="1"/>
      <c r="BW2549" s="1"/>
      <c r="BX2549" s="1"/>
      <c r="BY2549" s="1"/>
      <c r="BZ2549" s="1"/>
      <c r="CA2549" s="1"/>
      <c r="CB2549" s="1"/>
      <c r="CC2549" s="1"/>
      <c r="CD2549" s="1"/>
      <c r="CE2549" s="1"/>
      <c r="CF2549" s="1"/>
      <c r="CG2549" s="1"/>
      <c r="CH2549" s="1"/>
      <c r="CI2549" s="1"/>
      <c r="CJ2549" s="1"/>
      <c r="CK2549" s="1"/>
      <c r="CL2549" s="1"/>
      <c r="CM2549" s="1"/>
      <c r="CN2549" s="1"/>
      <c r="CO2549" s="1"/>
      <c r="CP2549" s="1"/>
      <c r="CQ2549" s="1"/>
      <c r="CR2549" s="1"/>
      <c r="CS2549" s="1"/>
      <c r="CT2549" s="1"/>
      <c r="CU2549" s="1"/>
      <c r="CV2549" s="1"/>
      <c r="CW2549" s="1"/>
      <c r="CX2549" s="1"/>
      <c r="CY2549" s="1"/>
      <c r="CZ2549" s="1"/>
      <c r="DA2549" s="1"/>
      <c r="DB2549" s="1"/>
      <c r="DC2549" s="1"/>
      <c r="DD2549" s="1"/>
      <c r="DE2549" s="1"/>
      <c r="DF2549" s="1"/>
      <c r="DG2549" s="1"/>
      <c r="DH2549" s="1"/>
      <c r="DI2549" s="1"/>
      <c r="DJ2549" s="1"/>
      <c r="DK2549" s="1"/>
      <c r="DL2549" s="1"/>
      <c r="DM2549" s="1"/>
      <c r="DN2549" s="1"/>
      <c r="DO2549" s="1"/>
      <c r="DP2549" s="1"/>
      <c r="DQ2549" s="1"/>
      <c r="DR2549" s="1"/>
      <c r="DS2549" s="1"/>
      <c r="DT2549" s="1"/>
      <c r="DU2549" s="1"/>
      <c r="DV2549" s="1"/>
      <c r="DW2549" s="1"/>
      <c r="DX2549" s="1"/>
      <c r="DY2549" s="1"/>
      <c r="DZ2549" s="1"/>
      <c r="EA2549" s="1"/>
      <c r="EB2549" s="1"/>
      <c r="EC2549" s="1"/>
      <c r="ED2549" s="1"/>
      <c r="EE2549" s="1"/>
      <c r="EF2549" s="1"/>
      <c r="EG2549" s="1"/>
      <c r="EH2549" s="1"/>
      <c r="EI2549" s="1"/>
      <c r="EJ2549" s="1"/>
      <c r="EK2549" s="1"/>
      <c r="EL2549" s="1"/>
      <c r="EM2549" s="1"/>
      <c r="EN2549" s="1"/>
      <c r="EO2549" s="1"/>
      <c r="EP2549" s="1"/>
      <c r="EQ2549" s="1"/>
      <c r="ER2549" s="1"/>
      <c r="ES2549" s="1"/>
      <c r="ET2549" s="1"/>
      <c r="EU2549" s="1"/>
      <c r="EV2549" s="1"/>
      <c r="EW2549" s="1"/>
      <c r="EX2549" s="1"/>
      <c r="EY2549" s="1"/>
      <c r="EZ2549" s="1"/>
      <c r="FA2549" s="1"/>
      <c r="FB2549" s="1"/>
      <c r="FC2549" s="1"/>
      <c r="FD2549" s="1"/>
      <c r="FE2549" s="1"/>
      <c r="FF2549" s="1"/>
      <c r="FG2549" s="1"/>
      <c r="FH2549" s="1"/>
      <c r="FI2549" s="1"/>
      <c r="FJ2549" s="1"/>
      <c r="FK2549" s="1"/>
      <c r="FL2549" s="1"/>
      <c r="FM2549" s="1"/>
      <c r="FN2549" s="1"/>
      <c r="FO2549" s="1"/>
      <c r="FP2549" s="1"/>
      <c r="FQ2549" s="1"/>
      <c r="FR2549" s="1"/>
      <c r="FS2549" s="1"/>
      <c r="FT2549" s="1"/>
      <c r="FU2549" s="1"/>
      <c r="FV2549" s="1"/>
      <c r="FW2549" s="1"/>
      <c r="FX2549" s="1"/>
      <c r="FY2549" s="1"/>
      <c r="FZ2549" s="1"/>
      <c r="GA2549" s="1"/>
      <c r="GB2549" s="1"/>
      <c r="GC2549" s="1"/>
      <c r="GD2549" s="1"/>
      <c r="GE2549" s="1"/>
      <c r="GF2549" s="1"/>
      <c r="GG2549" s="1"/>
      <c r="GH2549" s="1"/>
      <c r="GI2549" s="1"/>
      <c r="GJ2549" s="1"/>
      <c r="GK2549" s="1"/>
      <c r="GL2549" s="1"/>
      <c r="GM2549" s="1"/>
      <c r="GN2549" s="1"/>
      <c r="GO2549" s="1"/>
    </row>
    <row r="2550" spans="1:197" s="40" customFormat="1" x14ac:dyDescent="0.25">
      <c r="A2550" s="41"/>
      <c r="B2550" s="4"/>
      <c r="C2550" s="41"/>
      <c r="D2550" s="42"/>
      <c r="E2550" s="42"/>
      <c r="F2550" s="42"/>
      <c r="G2550" s="1"/>
      <c r="H2550" s="1"/>
      <c r="I2550" s="1"/>
      <c r="J2550" s="1"/>
      <c r="K2550" s="1"/>
      <c r="L2550" s="1"/>
      <c r="M2550" s="2"/>
      <c r="N2550" s="1"/>
      <c r="O2550" s="1"/>
      <c r="P2550" s="1"/>
      <c r="Q2550" s="1"/>
      <c r="R2550" s="1"/>
      <c r="S2550" s="1"/>
      <c r="T2550" s="1"/>
      <c r="U2550" s="1"/>
      <c r="V2550" s="1"/>
      <c r="W2550" s="1"/>
      <c r="X2550" s="1"/>
      <c r="Y2550" s="1"/>
      <c r="Z2550" s="1"/>
      <c r="AA2550" s="1"/>
      <c r="AB2550" s="1"/>
      <c r="AC2550" s="1"/>
      <c r="AD2550" s="1"/>
      <c r="AE2550" s="1"/>
      <c r="AF2550" s="1"/>
      <c r="AG2550" s="1"/>
      <c r="AH2550" s="1"/>
      <c r="AI2550" s="1"/>
      <c r="AJ2550" s="1"/>
      <c r="AK2550" s="1"/>
      <c r="AL2550" s="1"/>
      <c r="AM2550" s="1"/>
      <c r="AN2550" s="1"/>
      <c r="AO2550" s="1"/>
      <c r="AP2550" s="1"/>
      <c r="AQ2550" s="1"/>
      <c r="AR2550" s="1"/>
      <c r="AS2550" s="1"/>
      <c r="AT2550" s="1"/>
      <c r="AU2550" s="1"/>
      <c r="AV2550" s="1"/>
      <c r="AW2550" s="1"/>
      <c r="AX2550" s="1"/>
      <c r="AY2550" s="1"/>
      <c r="AZ2550" s="1"/>
      <c r="BA2550" s="1"/>
      <c r="BB2550" s="1"/>
      <c r="BC2550" s="1"/>
      <c r="BD2550" s="1"/>
      <c r="BE2550" s="1"/>
      <c r="BF2550" s="1"/>
      <c r="BG2550" s="1"/>
      <c r="BH2550" s="1"/>
      <c r="BI2550" s="1"/>
      <c r="BJ2550" s="1"/>
      <c r="BK2550" s="1"/>
      <c r="BL2550" s="1"/>
      <c r="BM2550" s="1"/>
      <c r="BN2550" s="1"/>
      <c r="BO2550" s="1"/>
      <c r="BP2550" s="1"/>
      <c r="BQ2550" s="1"/>
      <c r="BR2550" s="1"/>
      <c r="BS2550" s="1"/>
      <c r="BT2550" s="1"/>
      <c r="BU2550" s="1"/>
      <c r="BV2550" s="1"/>
      <c r="BW2550" s="1"/>
      <c r="BX2550" s="1"/>
      <c r="BY2550" s="1"/>
      <c r="BZ2550" s="1"/>
      <c r="CA2550" s="1"/>
      <c r="CB2550" s="1"/>
      <c r="CC2550" s="1"/>
      <c r="CD2550" s="1"/>
      <c r="CE2550" s="1"/>
      <c r="CF2550" s="1"/>
      <c r="CG2550" s="1"/>
      <c r="CH2550" s="1"/>
      <c r="CI2550" s="1"/>
      <c r="CJ2550" s="1"/>
      <c r="CK2550" s="1"/>
      <c r="CL2550" s="1"/>
      <c r="CM2550" s="1"/>
      <c r="CN2550" s="1"/>
      <c r="CO2550" s="1"/>
      <c r="CP2550" s="1"/>
      <c r="CQ2550" s="1"/>
      <c r="CR2550" s="1"/>
      <c r="CS2550" s="1"/>
      <c r="CT2550" s="1"/>
      <c r="CU2550" s="1"/>
      <c r="CV2550" s="1"/>
      <c r="CW2550" s="1"/>
      <c r="CX2550" s="1"/>
      <c r="CY2550" s="1"/>
      <c r="CZ2550" s="1"/>
      <c r="DA2550" s="1"/>
      <c r="DB2550" s="1"/>
      <c r="DC2550" s="1"/>
      <c r="DD2550" s="1"/>
      <c r="DE2550" s="1"/>
      <c r="DF2550" s="1"/>
      <c r="DG2550" s="1"/>
      <c r="DH2550" s="1"/>
      <c r="DI2550" s="1"/>
      <c r="DJ2550" s="1"/>
      <c r="DK2550" s="1"/>
      <c r="DL2550" s="1"/>
      <c r="DM2550" s="1"/>
      <c r="DN2550" s="1"/>
      <c r="DO2550" s="1"/>
      <c r="DP2550" s="1"/>
      <c r="DQ2550" s="1"/>
      <c r="DR2550" s="1"/>
      <c r="DS2550" s="1"/>
      <c r="DT2550" s="1"/>
      <c r="DU2550" s="1"/>
      <c r="DV2550" s="1"/>
      <c r="DW2550" s="1"/>
      <c r="DX2550" s="1"/>
      <c r="DY2550" s="1"/>
      <c r="DZ2550" s="1"/>
      <c r="EA2550" s="1"/>
      <c r="EB2550" s="1"/>
      <c r="EC2550" s="1"/>
      <c r="ED2550" s="1"/>
      <c r="EE2550" s="1"/>
      <c r="EF2550" s="1"/>
      <c r="EG2550" s="1"/>
      <c r="EH2550" s="1"/>
      <c r="EI2550" s="1"/>
      <c r="EJ2550" s="1"/>
      <c r="EK2550" s="1"/>
      <c r="EL2550" s="1"/>
      <c r="EM2550" s="1"/>
      <c r="EN2550" s="1"/>
      <c r="EO2550" s="1"/>
      <c r="EP2550" s="1"/>
      <c r="EQ2550" s="1"/>
      <c r="ER2550" s="1"/>
      <c r="ES2550" s="1"/>
      <c r="ET2550" s="1"/>
      <c r="EU2550" s="1"/>
      <c r="EV2550" s="1"/>
      <c r="EW2550" s="1"/>
      <c r="EX2550" s="1"/>
      <c r="EY2550" s="1"/>
      <c r="EZ2550" s="1"/>
      <c r="FA2550" s="1"/>
      <c r="FB2550" s="1"/>
      <c r="FC2550" s="1"/>
      <c r="FD2550" s="1"/>
      <c r="FE2550" s="1"/>
      <c r="FF2550" s="1"/>
      <c r="FG2550" s="1"/>
      <c r="FH2550" s="1"/>
      <c r="FI2550" s="1"/>
      <c r="FJ2550" s="1"/>
      <c r="FK2550" s="1"/>
      <c r="FL2550" s="1"/>
      <c r="FM2550" s="1"/>
      <c r="FN2550" s="1"/>
      <c r="FO2550" s="1"/>
      <c r="FP2550" s="1"/>
      <c r="FQ2550" s="1"/>
      <c r="FR2550" s="1"/>
      <c r="FS2550" s="1"/>
      <c r="FT2550" s="1"/>
      <c r="FU2550" s="1"/>
      <c r="FV2550" s="1"/>
      <c r="FW2550" s="1"/>
      <c r="FX2550" s="1"/>
      <c r="FY2550" s="1"/>
      <c r="FZ2550" s="1"/>
      <c r="GA2550" s="1"/>
      <c r="GB2550" s="1"/>
      <c r="GC2550" s="1"/>
      <c r="GD2550" s="1"/>
      <c r="GE2550" s="1"/>
      <c r="GF2550" s="1"/>
      <c r="GG2550" s="1"/>
      <c r="GH2550" s="1"/>
      <c r="GI2550" s="1"/>
      <c r="GJ2550" s="1"/>
      <c r="GK2550" s="1"/>
      <c r="GL2550" s="1"/>
      <c r="GM2550" s="1"/>
      <c r="GN2550" s="1"/>
      <c r="GO2550" s="1"/>
    </row>
    <row r="2551" spans="1:197" s="40" customFormat="1" x14ac:dyDescent="0.25">
      <c r="A2551" s="41"/>
      <c r="B2551" s="4"/>
      <c r="C2551" s="41"/>
      <c r="D2551" s="42"/>
      <c r="E2551" s="42"/>
      <c r="F2551" s="42"/>
      <c r="G2551" s="1"/>
      <c r="H2551" s="1"/>
      <c r="I2551" s="1"/>
      <c r="J2551" s="1"/>
      <c r="K2551" s="1"/>
      <c r="L2551" s="1"/>
      <c r="M2551" s="2"/>
      <c r="N2551" s="1"/>
      <c r="O2551" s="1"/>
      <c r="P2551" s="1"/>
      <c r="Q2551" s="1"/>
      <c r="R2551" s="1"/>
      <c r="S2551" s="1"/>
      <c r="T2551" s="1"/>
      <c r="U2551" s="1"/>
      <c r="V2551" s="1"/>
      <c r="W2551" s="1"/>
      <c r="X2551" s="1"/>
      <c r="Y2551" s="1"/>
      <c r="Z2551" s="1"/>
      <c r="AA2551" s="1"/>
      <c r="AB2551" s="1"/>
      <c r="AC2551" s="1"/>
      <c r="AD2551" s="1"/>
      <c r="AE2551" s="1"/>
      <c r="AF2551" s="1"/>
      <c r="AG2551" s="1"/>
      <c r="AH2551" s="1"/>
      <c r="AI2551" s="1"/>
      <c r="AJ2551" s="1"/>
      <c r="AK2551" s="1"/>
      <c r="AL2551" s="1"/>
      <c r="AM2551" s="1"/>
      <c r="AN2551" s="1"/>
      <c r="AO2551" s="1"/>
      <c r="AP2551" s="1"/>
      <c r="AQ2551" s="1"/>
      <c r="AR2551" s="1"/>
      <c r="AS2551" s="1"/>
      <c r="AT2551" s="1"/>
      <c r="AU2551" s="1"/>
      <c r="AV2551" s="1"/>
      <c r="AW2551" s="1"/>
      <c r="AX2551" s="1"/>
      <c r="AY2551" s="1"/>
      <c r="AZ2551" s="1"/>
      <c r="BA2551" s="1"/>
      <c r="BB2551" s="1"/>
      <c r="BC2551" s="1"/>
      <c r="BD2551" s="1"/>
      <c r="BE2551" s="1"/>
      <c r="BF2551" s="1"/>
      <c r="BG2551" s="1"/>
      <c r="BH2551" s="1"/>
      <c r="BI2551" s="1"/>
      <c r="BJ2551" s="1"/>
      <c r="BK2551" s="1"/>
      <c r="BL2551" s="1"/>
      <c r="BM2551" s="1"/>
      <c r="BN2551" s="1"/>
      <c r="BO2551" s="1"/>
      <c r="BP2551" s="1"/>
      <c r="BQ2551" s="1"/>
      <c r="BR2551" s="1"/>
      <c r="BS2551" s="1"/>
      <c r="BT2551" s="1"/>
      <c r="BU2551" s="1"/>
      <c r="BV2551" s="1"/>
      <c r="BW2551" s="1"/>
      <c r="BX2551" s="1"/>
      <c r="BY2551" s="1"/>
      <c r="BZ2551" s="1"/>
      <c r="CA2551" s="1"/>
      <c r="CB2551" s="1"/>
      <c r="CC2551" s="1"/>
      <c r="CD2551" s="1"/>
      <c r="CE2551" s="1"/>
      <c r="CF2551" s="1"/>
      <c r="CG2551" s="1"/>
      <c r="CH2551" s="1"/>
      <c r="CI2551" s="1"/>
      <c r="CJ2551" s="1"/>
      <c r="CK2551" s="1"/>
      <c r="CL2551" s="1"/>
      <c r="CM2551" s="1"/>
      <c r="CN2551" s="1"/>
      <c r="CO2551" s="1"/>
      <c r="CP2551" s="1"/>
      <c r="CQ2551" s="1"/>
      <c r="CR2551" s="1"/>
      <c r="CS2551" s="1"/>
      <c r="CT2551" s="1"/>
      <c r="CU2551" s="1"/>
      <c r="CV2551" s="1"/>
      <c r="CW2551" s="1"/>
      <c r="CX2551" s="1"/>
      <c r="CY2551" s="1"/>
      <c r="CZ2551" s="1"/>
      <c r="DA2551" s="1"/>
      <c r="DB2551" s="1"/>
      <c r="DC2551" s="1"/>
      <c r="DD2551" s="1"/>
      <c r="DE2551" s="1"/>
      <c r="DF2551" s="1"/>
      <c r="DG2551" s="1"/>
      <c r="DH2551" s="1"/>
      <c r="DI2551" s="1"/>
      <c r="DJ2551" s="1"/>
      <c r="DK2551" s="1"/>
      <c r="DL2551" s="1"/>
      <c r="DM2551" s="1"/>
      <c r="DN2551" s="1"/>
      <c r="DO2551" s="1"/>
      <c r="DP2551" s="1"/>
      <c r="DQ2551" s="1"/>
      <c r="DR2551" s="1"/>
      <c r="DS2551" s="1"/>
      <c r="DT2551" s="1"/>
      <c r="DU2551" s="1"/>
      <c r="DV2551" s="1"/>
      <c r="DW2551" s="1"/>
      <c r="DX2551" s="1"/>
      <c r="DY2551" s="1"/>
      <c r="DZ2551" s="1"/>
      <c r="EA2551" s="1"/>
      <c r="EB2551" s="1"/>
      <c r="EC2551" s="1"/>
      <c r="ED2551" s="1"/>
      <c r="EE2551" s="1"/>
      <c r="EF2551" s="1"/>
      <c r="EG2551" s="1"/>
      <c r="EH2551" s="1"/>
      <c r="EI2551" s="1"/>
      <c r="EJ2551" s="1"/>
      <c r="EK2551" s="1"/>
      <c r="EL2551" s="1"/>
      <c r="EM2551" s="1"/>
      <c r="EN2551" s="1"/>
      <c r="EO2551" s="1"/>
      <c r="EP2551" s="1"/>
      <c r="EQ2551" s="1"/>
      <c r="ER2551" s="1"/>
      <c r="ES2551" s="1"/>
      <c r="ET2551" s="1"/>
      <c r="EU2551" s="1"/>
      <c r="EV2551" s="1"/>
      <c r="EW2551" s="1"/>
      <c r="EX2551" s="1"/>
      <c r="EY2551" s="1"/>
      <c r="EZ2551" s="1"/>
      <c r="FA2551" s="1"/>
      <c r="FB2551" s="1"/>
      <c r="FC2551" s="1"/>
      <c r="FD2551" s="1"/>
      <c r="FE2551" s="1"/>
      <c r="FF2551" s="1"/>
      <c r="FG2551" s="1"/>
      <c r="FH2551" s="1"/>
      <c r="FI2551" s="1"/>
      <c r="FJ2551" s="1"/>
      <c r="FK2551" s="1"/>
      <c r="FL2551" s="1"/>
      <c r="FM2551" s="1"/>
      <c r="FN2551" s="1"/>
      <c r="FO2551" s="1"/>
      <c r="FP2551" s="1"/>
      <c r="FQ2551" s="1"/>
      <c r="FR2551" s="1"/>
      <c r="FS2551" s="1"/>
      <c r="FT2551" s="1"/>
      <c r="FU2551" s="1"/>
      <c r="FV2551" s="1"/>
      <c r="FW2551" s="1"/>
      <c r="FX2551" s="1"/>
      <c r="FY2551" s="1"/>
      <c r="FZ2551" s="1"/>
      <c r="GA2551" s="1"/>
      <c r="GB2551" s="1"/>
      <c r="GC2551" s="1"/>
      <c r="GD2551" s="1"/>
      <c r="GE2551" s="1"/>
      <c r="GF2551" s="1"/>
      <c r="GG2551" s="1"/>
      <c r="GH2551" s="1"/>
      <c r="GI2551" s="1"/>
      <c r="GJ2551" s="1"/>
      <c r="GK2551" s="1"/>
      <c r="GL2551" s="1"/>
      <c r="GM2551" s="1"/>
      <c r="GN2551" s="1"/>
      <c r="GO2551" s="1"/>
    </row>
    <row r="2552" spans="1:197" s="40" customFormat="1" x14ac:dyDescent="0.25">
      <c r="A2552" s="41"/>
      <c r="B2552" s="4"/>
      <c r="C2552" s="41"/>
      <c r="D2552" s="42"/>
      <c r="E2552" s="42"/>
      <c r="F2552" s="42"/>
      <c r="G2552" s="1"/>
      <c r="H2552" s="1"/>
      <c r="I2552" s="1"/>
      <c r="J2552" s="1"/>
      <c r="K2552" s="1"/>
      <c r="L2552" s="1"/>
      <c r="M2552" s="2"/>
      <c r="N2552" s="1"/>
      <c r="O2552" s="1"/>
      <c r="P2552" s="1"/>
      <c r="Q2552" s="1"/>
      <c r="R2552" s="1"/>
      <c r="S2552" s="1"/>
      <c r="T2552" s="1"/>
      <c r="U2552" s="1"/>
      <c r="V2552" s="1"/>
      <c r="W2552" s="1"/>
      <c r="X2552" s="1"/>
      <c r="Y2552" s="1"/>
      <c r="Z2552" s="1"/>
      <c r="AA2552" s="1"/>
      <c r="AB2552" s="1"/>
      <c r="AC2552" s="1"/>
      <c r="AD2552" s="1"/>
      <c r="AE2552" s="1"/>
      <c r="AF2552" s="1"/>
      <c r="AG2552" s="1"/>
      <c r="AH2552" s="1"/>
      <c r="AI2552" s="1"/>
      <c r="AJ2552" s="1"/>
      <c r="AK2552" s="1"/>
      <c r="AL2552" s="1"/>
      <c r="AM2552" s="1"/>
      <c r="AN2552" s="1"/>
      <c r="AO2552" s="1"/>
      <c r="AP2552" s="1"/>
      <c r="AQ2552" s="1"/>
      <c r="AR2552" s="1"/>
      <c r="AS2552" s="1"/>
      <c r="AT2552" s="1"/>
      <c r="AU2552" s="1"/>
      <c r="AV2552" s="1"/>
      <c r="AW2552" s="1"/>
      <c r="AX2552" s="1"/>
      <c r="AY2552" s="1"/>
      <c r="AZ2552" s="1"/>
      <c r="BA2552" s="1"/>
      <c r="BB2552" s="1"/>
      <c r="BC2552" s="1"/>
      <c r="BD2552" s="1"/>
      <c r="BE2552" s="1"/>
      <c r="BF2552" s="1"/>
      <c r="BG2552" s="1"/>
      <c r="BH2552" s="1"/>
      <c r="BI2552" s="1"/>
      <c r="BJ2552" s="1"/>
      <c r="BK2552" s="1"/>
      <c r="BL2552" s="1"/>
      <c r="BM2552" s="1"/>
      <c r="BN2552" s="1"/>
      <c r="BO2552" s="1"/>
      <c r="BP2552" s="1"/>
      <c r="BQ2552" s="1"/>
      <c r="BR2552" s="1"/>
      <c r="BS2552" s="1"/>
      <c r="BT2552" s="1"/>
      <c r="BU2552" s="1"/>
      <c r="BV2552" s="1"/>
      <c r="BW2552" s="1"/>
      <c r="BX2552" s="1"/>
      <c r="BY2552" s="1"/>
      <c r="BZ2552" s="1"/>
      <c r="CA2552" s="1"/>
      <c r="CB2552" s="1"/>
      <c r="CC2552" s="1"/>
      <c r="CD2552" s="1"/>
      <c r="CE2552" s="1"/>
      <c r="CF2552" s="1"/>
      <c r="CG2552" s="1"/>
      <c r="CH2552" s="1"/>
      <c r="CI2552" s="1"/>
      <c r="CJ2552" s="1"/>
      <c r="CK2552" s="1"/>
      <c r="CL2552" s="1"/>
      <c r="CM2552" s="1"/>
      <c r="CN2552" s="1"/>
      <c r="CO2552" s="1"/>
      <c r="CP2552" s="1"/>
      <c r="CQ2552" s="1"/>
      <c r="CR2552" s="1"/>
      <c r="CS2552" s="1"/>
      <c r="CT2552" s="1"/>
      <c r="CU2552" s="1"/>
      <c r="CV2552" s="1"/>
      <c r="CW2552" s="1"/>
      <c r="CX2552" s="1"/>
      <c r="CY2552" s="1"/>
      <c r="CZ2552" s="1"/>
      <c r="DA2552" s="1"/>
      <c r="DB2552" s="1"/>
      <c r="DC2552" s="1"/>
      <c r="DD2552" s="1"/>
      <c r="DE2552" s="1"/>
      <c r="DF2552" s="1"/>
      <c r="DG2552" s="1"/>
      <c r="DH2552" s="1"/>
      <c r="DI2552" s="1"/>
      <c r="DJ2552" s="1"/>
      <c r="DK2552" s="1"/>
      <c r="DL2552" s="1"/>
      <c r="DM2552" s="1"/>
      <c r="DN2552" s="1"/>
      <c r="DO2552" s="1"/>
      <c r="DP2552" s="1"/>
      <c r="DQ2552" s="1"/>
      <c r="DR2552" s="1"/>
      <c r="DS2552" s="1"/>
      <c r="DT2552" s="1"/>
      <c r="DU2552" s="1"/>
      <c r="DV2552" s="1"/>
      <c r="DW2552" s="1"/>
      <c r="DX2552" s="1"/>
      <c r="DY2552" s="1"/>
      <c r="DZ2552" s="1"/>
      <c r="EA2552" s="1"/>
      <c r="EB2552" s="1"/>
      <c r="EC2552" s="1"/>
      <c r="ED2552" s="1"/>
      <c r="EE2552" s="1"/>
      <c r="EF2552" s="1"/>
      <c r="EG2552" s="1"/>
      <c r="EH2552" s="1"/>
      <c r="EI2552" s="1"/>
      <c r="EJ2552" s="1"/>
      <c r="EK2552" s="1"/>
      <c r="EL2552" s="1"/>
      <c r="EM2552" s="1"/>
      <c r="EN2552" s="1"/>
      <c r="EO2552" s="1"/>
      <c r="EP2552" s="1"/>
      <c r="EQ2552" s="1"/>
      <c r="ER2552" s="1"/>
      <c r="ES2552" s="1"/>
      <c r="ET2552" s="1"/>
      <c r="EU2552" s="1"/>
      <c r="EV2552" s="1"/>
      <c r="EW2552" s="1"/>
      <c r="EX2552" s="1"/>
      <c r="EY2552" s="1"/>
      <c r="EZ2552" s="1"/>
      <c r="FA2552" s="1"/>
      <c r="FB2552" s="1"/>
      <c r="FC2552" s="1"/>
      <c r="FD2552" s="1"/>
      <c r="FE2552" s="1"/>
      <c r="FF2552" s="1"/>
      <c r="FG2552" s="1"/>
      <c r="FH2552" s="1"/>
      <c r="FI2552" s="1"/>
      <c r="FJ2552" s="1"/>
      <c r="FK2552" s="1"/>
      <c r="FL2552" s="1"/>
      <c r="FM2552" s="1"/>
      <c r="FN2552" s="1"/>
      <c r="FO2552" s="1"/>
      <c r="FP2552" s="1"/>
      <c r="FQ2552" s="1"/>
      <c r="FR2552" s="1"/>
      <c r="FS2552" s="1"/>
      <c r="FT2552" s="1"/>
      <c r="FU2552" s="1"/>
      <c r="FV2552" s="1"/>
      <c r="FW2552" s="1"/>
      <c r="FX2552" s="1"/>
      <c r="FY2552" s="1"/>
      <c r="FZ2552" s="1"/>
      <c r="GA2552" s="1"/>
      <c r="GB2552" s="1"/>
      <c r="GC2552" s="1"/>
      <c r="GD2552" s="1"/>
      <c r="GE2552" s="1"/>
      <c r="GF2552" s="1"/>
      <c r="GG2552" s="1"/>
      <c r="GH2552" s="1"/>
      <c r="GI2552" s="1"/>
      <c r="GJ2552" s="1"/>
      <c r="GK2552" s="1"/>
      <c r="GL2552" s="1"/>
      <c r="GM2552" s="1"/>
      <c r="GN2552" s="1"/>
      <c r="GO2552" s="1"/>
    </row>
    <row r="2553" spans="1:197" s="40" customFormat="1" x14ac:dyDescent="0.25">
      <c r="A2553" s="41"/>
      <c r="B2553" s="4"/>
      <c r="C2553" s="41"/>
      <c r="D2553" s="42"/>
      <c r="E2553" s="42"/>
      <c r="F2553" s="42"/>
      <c r="G2553" s="1"/>
      <c r="H2553" s="1"/>
      <c r="I2553" s="1"/>
      <c r="J2553" s="1"/>
      <c r="K2553" s="1"/>
      <c r="L2553" s="1"/>
      <c r="M2553" s="2"/>
      <c r="N2553" s="1"/>
      <c r="O2553" s="1"/>
      <c r="P2553" s="1"/>
      <c r="Q2553" s="1"/>
      <c r="R2553" s="1"/>
      <c r="S2553" s="1"/>
      <c r="T2553" s="1"/>
      <c r="U2553" s="1"/>
      <c r="V2553" s="1"/>
      <c r="W2553" s="1"/>
      <c r="X2553" s="1"/>
      <c r="Y2553" s="1"/>
      <c r="Z2553" s="1"/>
      <c r="AA2553" s="1"/>
      <c r="AB2553" s="1"/>
      <c r="AC2553" s="1"/>
      <c r="AD2553" s="1"/>
      <c r="AE2553" s="1"/>
      <c r="AF2553" s="1"/>
      <c r="AG2553" s="1"/>
      <c r="AH2553" s="1"/>
      <c r="AI2553" s="1"/>
      <c r="AJ2553" s="1"/>
      <c r="AK2553" s="1"/>
      <c r="AL2553" s="1"/>
      <c r="AM2553" s="1"/>
      <c r="AN2553" s="1"/>
      <c r="AO2553" s="1"/>
      <c r="AP2553" s="1"/>
      <c r="AQ2553" s="1"/>
      <c r="AR2553" s="1"/>
      <c r="AS2553" s="1"/>
      <c r="AT2553" s="1"/>
      <c r="AU2553" s="1"/>
      <c r="AV2553" s="1"/>
      <c r="AW2553" s="1"/>
      <c r="AX2553" s="1"/>
      <c r="AY2553" s="1"/>
      <c r="AZ2553" s="1"/>
      <c r="BA2553" s="1"/>
      <c r="BB2553" s="1"/>
      <c r="BC2553" s="1"/>
      <c r="BD2553" s="1"/>
      <c r="BE2553" s="1"/>
      <c r="BF2553" s="1"/>
      <c r="BG2553" s="1"/>
      <c r="BH2553" s="1"/>
      <c r="BI2553" s="1"/>
      <c r="BJ2553" s="1"/>
      <c r="BK2553" s="1"/>
      <c r="BL2553" s="1"/>
      <c r="BM2553" s="1"/>
      <c r="BN2553" s="1"/>
      <c r="BO2553" s="1"/>
      <c r="BP2553" s="1"/>
      <c r="BQ2553" s="1"/>
      <c r="BR2553" s="1"/>
      <c r="BS2553" s="1"/>
      <c r="BT2553" s="1"/>
      <c r="BU2553" s="1"/>
      <c r="BV2553" s="1"/>
      <c r="BW2553" s="1"/>
      <c r="BX2553" s="1"/>
      <c r="BY2553" s="1"/>
      <c r="BZ2553" s="1"/>
      <c r="CA2553" s="1"/>
      <c r="CB2553" s="1"/>
      <c r="CC2553" s="1"/>
      <c r="CD2553" s="1"/>
      <c r="CE2553" s="1"/>
      <c r="CF2553" s="1"/>
      <c r="CG2553" s="1"/>
      <c r="CH2553" s="1"/>
      <c r="CI2553" s="1"/>
      <c r="CJ2553" s="1"/>
      <c r="CK2553" s="1"/>
      <c r="CL2553" s="1"/>
      <c r="CM2553" s="1"/>
      <c r="CN2553" s="1"/>
      <c r="CO2553" s="1"/>
      <c r="CP2553" s="1"/>
      <c r="CQ2553" s="1"/>
      <c r="CR2553" s="1"/>
      <c r="CS2553" s="1"/>
      <c r="CT2553" s="1"/>
      <c r="CU2553" s="1"/>
      <c r="CV2553" s="1"/>
      <c r="CW2553" s="1"/>
      <c r="CX2553" s="1"/>
      <c r="CY2553" s="1"/>
      <c r="CZ2553" s="1"/>
      <c r="DA2553" s="1"/>
      <c r="DB2553" s="1"/>
      <c r="DC2553" s="1"/>
      <c r="DD2553" s="1"/>
      <c r="DE2553" s="1"/>
      <c r="DF2553" s="1"/>
      <c r="DG2553" s="1"/>
      <c r="DH2553" s="1"/>
      <c r="DI2553" s="1"/>
      <c r="DJ2553" s="1"/>
      <c r="DK2553" s="1"/>
      <c r="DL2553" s="1"/>
      <c r="DM2553" s="1"/>
      <c r="DN2553" s="1"/>
      <c r="DO2553" s="1"/>
      <c r="DP2553" s="1"/>
      <c r="DQ2553" s="1"/>
      <c r="DR2553" s="1"/>
      <c r="DS2553" s="1"/>
      <c r="DT2553" s="1"/>
      <c r="DU2553" s="1"/>
      <c r="DV2553" s="1"/>
      <c r="DW2553" s="1"/>
      <c r="DX2553" s="1"/>
      <c r="DY2553" s="1"/>
      <c r="DZ2553" s="1"/>
      <c r="EA2553" s="1"/>
      <c r="EB2553" s="1"/>
      <c r="EC2553" s="1"/>
      <c r="ED2553" s="1"/>
      <c r="EE2553" s="1"/>
      <c r="EF2553" s="1"/>
      <c r="EG2553" s="1"/>
      <c r="EH2553" s="1"/>
      <c r="EI2553" s="1"/>
      <c r="EJ2553" s="1"/>
      <c r="EK2553" s="1"/>
      <c r="EL2553" s="1"/>
      <c r="EM2553" s="1"/>
      <c r="EN2553" s="1"/>
      <c r="EO2553" s="1"/>
      <c r="EP2553" s="1"/>
      <c r="EQ2553" s="1"/>
      <c r="ER2553" s="1"/>
      <c r="ES2553" s="1"/>
      <c r="ET2553" s="1"/>
      <c r="EU2553" s="1"/>
      <c r="EV2553" s="1"/>
      <c r="EW2553" s="1"/>
      <c r="EX2553" s="1"/>
      <c r="EY2553" s="1"/>
      <c r="EZ2553" s="1"/>
      <c r="FA2553" s="1"/>
      <c r="FB2553" s="1"/>
      <c r="FC2553" s="1"/>
      <c r="FD2553" s="1"/>
      <c r="FE2553" s="1"/>
      <c r="FF2553" s="1"/>
      <c r="FG2553" s="1"/>
      <c r="FH2553" s="1"/>
      <c r="FI2553" s="1"/>
      <c r="FJ2553" s="1"/>
      <c r="FK2553" s="1"/>
      <c r="FL2553" s="1"/>
      <c r="FM2553" s="1"/>
      <c r="FN2553" s="1"/>
      <c r="FO2553" s="1"/>
      <c r="FP2553" s="1"/>
      <c r="FQ2553" s="1"/>
      <c r="FR2553" s="1"/>
      <c r="FS2553" s="1"/>
      <c r="FT2553" s="1"/>
      <c r="FU2553" s="1"/>
      <c r="FV2553" s="1"/>
      <c r="FW2553" s="1"/>
      <c r="FX2553" s="1"/>
      <c r="FY2553" s="1"/>
      <c r="FZ2553" s="1"/>
      <c r="GA2553" s="1"/>
      <c r="GB2553" s="1"/>
      <c r="GC2553" s="1"/>
      <c r="GD2553" s="1"/>
      <c r="GE2553" s="1"/>
      <c r="GF2553" s="1"/>
      <c r="GG2553" s="1"/>
      <c r="GH2553" s="1"/>
      <c r="GI2553" s="1"/>
      <c r="GJ2553" s="1"/>
      <c r="GK2553" s="1"/>
      <c r="GL2553" s="1"/>
      <c r="GM2553" s="1"/>
      <c r="GN2553" s="1"/>
      <c r="GO2553" s="1"/>
    </row>
    <row r="2554" spans="1:197" s="40" customFormat="1" x14ac:dyDescent="0.25">
      <c r="A2554" s="41"/>
      <c r="B2554" s="4"/>
      <c r="C2554" s="41"/>
      <c r="D2554" s="42"/>
      <c r="E2554" s="42"/>
      <c r="F2554" s="42"/>
      <c r="G2554" s="1"/>
      <c r="H2554" s="1"/>
      <c r="I2554" s="1"/>
      <c r="J2554" s="1"/>
      <c r="K2554" s="1"/>
      <c r="L2554" s="1"/>
      <c r="M2554" s="2"/>
      <c r="N2554" s="1"/>
      <c r="O2554" s="1"/>
      <c r="P2554" s="1"/>
      <c r="Q2554" s="1"/>
      <c r="R2554" s="1"/>
      <c r="S2554" s="1"/>
      <c r="T2554" s="1"/>
      <c r="U2554" s="1"/>
      <c r="V2554" s="1"/>
      <c r="W2554" s="1"/>
      <c r="X2554" s="1"/>
      <c r="Y2554" s="1"/>
      <c r="Z2554" s="1"/>
      <c r="AA2554" s="1"/>
      <c r="AB2554" s="1"/>
      <c r="AC2554" s="1"/>
      <c r="AD2554" s="1"/>
      <c r="AE2554" s="1"/>
      <c r="AF2554" s="1"/>
      <c r="AG2554" s="1"/>
      <c r="AH2554" s="1"/>
      <c r="AI2554" s="1"/>
      <c r="AJ2554" s="1"/>
      <c r="AK2554" s="1"/>
      <c r="AL2554" s="1"/>
      <c r="AM2554" s="1"/>
      <c r="AN2554" s="1"/>
      <c r="AO2554" s="1"/>
      <c r="AP2554" s="1"/>
      <c r="AQ2554" s="1"/>
      <c r="AR2554" s="1"/>
      <c r="AS2554" s="1"/>
      <c r="AT2554" s="1"/>
      <c r="AU2554" s="1"/>
      <c r="AV2554" s="1"/>
      <c r="AW2554" s="1"/>
      <c r="AX2554" s="1"/>
      <c r="AY2554" s="1"/>
      <c r="AZ2554" s="1"/>
      <c r="BA2554" s="1"/>
      <c r="BB2554" s="1"/>
      <c r="BC2554" s="1"/>
      <c r="BD2554" s="1"/>
      <c r="BE2554" s="1"/>
      <c r="BF2554" s="1"/>
      <c r="BG2554" s="1"/>
      <c r="BH2554" s="1"/>
      <c r="BI2554" s="1"/>
      <c r="BJ2554" s="1"/>
      <c r="BK2554" s="1"/>
      <c r="BL2554" s="1"/>
      <c r="BM2554" s="1"/>
      <c r="BN2554" s="1"/>
      <c r="BO2554" s="1"/>
      <c r="BP2554" s="1"/>
      <c r="BQ2554" s="1"/>
      <c r="BR2554" s="1"/>
      <c r="BS2554" s="1"/>
      <c r="BT2554" s="1"/>
      <c r="BU2554" s="1"/>
      <c r="BV2554" s="1"/>
      <c r="BW2554" s="1"/>
      <c r="BX2554" s="1"/>
      <c r="BY2554" s="1"/>
      <c r="BZ2554" s="1"/>
      <c r="CA2554" s="1"/>
      <c r="CB2554" s="1"/>
      <c r="CC2554" s="1"/>
      <c r="CD2554" s="1"/>
      <c r="CE2554" s="1"/>
      <c r="CF2554" s="1"/>
      <c r="CG2554" s="1"/>
      <c r="CH2554" s="1"/>
      <c r="CI2554" s="1"/>
      <c r="CJ2554" s="1"/>
      <c r="CK2554" s="1"/>
      <c r="CL2554" s="1"/>
      <c r="CM2554" s="1"/>
      <c r="CN2554" s="1"/>
      <c r="CO2554" s="1"/>
      <c r="CP2554" s="1"/>
      <c r="CQ2554" s="1"/>
      <c r="CR2554" s="1"/>
      <c r="CS2554" s="1"/>
      <c r="CT2554" s="1"/>
      <c r="CU2554" s="1"/>
      <c r="CV2554" s="1"/>
      <c r="CW2554" s="1"/>
      <c r="CX2554" s="1"/>
      <c r="CY2554" s="1"/>
      <c r="CZ2554" s="1"/>
      <c r="DA2554" s="1"/>
      <c r="DB2554" s="1"/>
      <c r="DC2554" s="1"/>
      <c r="DD2554" s="1"/>
      <c r="DE2554" s="1"/>
      <c r="DF2554" s="1"/>
      <c r="DG2554" s="1"/>
      <c r="DH2554" s="1"/>
      <c r="DI2554" s="1"/>
      <c r="DJ2554" s="1"/>
      <c r="DK2554" s="1"/>
      <c r="DL2554" s="1"/>
      <c r="DM2554" s="1"/>
      <c r="DN2554" s="1"/>
      <c r="DO2554" s="1"/>
      <c r="DP2554" s="1"/>
      <c r="DQ2554" s="1"/>
      <c r="DR2554" s="1"/>
      <c r="DS2554" s="1"/>
      <c r="DT2554" s="1"/>
      <c r="DU2554" s="1"/>
      <c r="DV2554" s="1"/>
      <c r="DW2554" s="1"/>
      <c r="DX2554" s="1"/>
      <c r="DY2554" s="1"/>
      <c r="DZ2554" s="1"/>
      <c r="EA2554" s="1"/>
      <c r="EB2554" s="1"/>
      <c r="EC2554" s="1"/>
      <c r="ED2554" s="1"/>
      <c r="EE2554" s="1"/>
      <c r="EF2554" s="1"/>
      <c r="EG2554" s="1"/>
      <c r="EH2554" s="1"/>
      <c r="EI2554" s="1"/>
      <c r="EJ2554" s="1"/>
      <c r="EK2554" s="1"/>
      <c r="EL2554" s="1"/>
      <c r="EM2554" s="1"/>
      <c r="EN2554" s="1"/>
      <c r="EO2554" s="1"/>
      <c r="EP2554" s="1"/>
      <c r="EQ2554" s="1"/>
      <c r="ER2554" s="1"/>
      <c r="ES2554" s="1"/>
      <c r="ET2554" s="1"/>
      <c r="EU2554" s="1"/>
      <c r="EV2554" s="1"/>
      <c r="EW2554" s="1"/>
      <c r="EX2554" s="1"/>
      <c r="EY2554" s="1"/>
      <c r="EZ2554" s="1"/>
      <c r="FA2554" s="1"/>
      <c r="FB2554" s="1"/>
      <c r="FC2554" s="1"/>
      <c r="FD2554" s="1"/>
      <c r="FE2554" s="1"/>
      <c r="FF2554" s="1"/>
      <c r="FG2554" s="1"/>
      <c r="FH2554" s="1"/>
      <c r="FI2554" s="1"/>
      <c r="FJ2554" s="1"/>
      <c r="FK2554" s="1"/>
      <c r="FL2554" s="1"/>
      <c r="FM2554" s="1"/>
      <c r="FN2554" s="1"/>
      <c r="FO2554" s="1"/>
      <c r="FP2554" s="1"/>
      <c r="FQ2554" s="1"/>
      <c r="FR2554" s="1"/>
      <c r="FS2554" s="1"/>
      <c r="FT2554" s="1"/>
      <c r="FU2554" s="1"/>
      <c r="FV2554" s="1"/>
      <c r="FW2554" s="1"/>
      <c r="FX2554" s="1"/>
      <c r="FY2554" s="1"/>
      <c r="FZ2554" s="1"/>
      <c r="GA2554" s="1"/>
      <c r="GB2554" s="1"/>
      <c r="GC2554" s="1"/>
      <c r="GD2554" s="1"/>
      <c r="GE2554" s="1"/>
      <c r="GF2554" s="1"/>
      <c r="GG2554" s="1"/>
      <c r="GH2554" s="1"/>
      <c r="GI2554" s="1"/>
      <c r="GJ2554" s="1"/>
      <c r="GK2554" s="1"/>
      <c r="GL2554" s="1"/>
      <c r="GM2554" s="1"/>
      <c r="GN2554" s="1"/>
      <c r="GO2554" s="1"/>
    </row>
    <row r="2555" spans="1:197" s="40" customFormat="1" x14ac:dyDescent="0.25">
      <c r="A2555" s="41"/>
      <c r="B2555" s="4"/>
      <c r="C2555" s="41"/>
      <c r="D2555" s="42"/>
      <c r="E2555" s="42"/>
      <c r="F2555" s="42"/>
      <c r="G2555" s="1"/>
      <c r="H2555" s="1"/>
      <c r="I2555" s="1"/>
      <c r="J2555" s="1"/>
      <c r="K2555" s="1"/>
      <c r="L2555" s="1"/>
      <c r="M2555" s="2"/>
      <c r="N2555" s="1"/>
      <c r="O2555" s="1"/>
      <c r="P2555" s="1"/>
      <c r="Q2555" s="1"/>
      <c r="R2555" s="1"/>
      <c r="S2555" s="1"/>
      <c r="T2555" s="1"/>
      <c r="U2555" s="1"/>
      <c r="V2555" s="1"/>
      <c r="W2555" s="1"/>
      <c r="X2555" s="1"/>
      <c r="Y2555" s="1"/>
      <c r="Z2555" s="1"/>
      <c r="AA2555" s="1"/>
      <c r="AB2555" s="1"/>
      <c r="AC2555" s="1"/>
      <c r="AD2555" s="1"/>
      <c r="AE2555" s="1"/>
      <c r="AF2555" s="1"/>
      <c r="AG2555" s="1"/>
      <c r="AH2555" s="1"/>
      <c r="AI2555" s="1"/>
      <c r="AJ2555" s="1"/>
      <c r="AK2555" s="1"/>
      <c r="AL2555" s="1"/>
      <c r="AM2555" s="1"/>
      <c r="AN2555" s="1"/>
      <c r="AO2555" s="1"/>
      <c r="AP2555" s="1"/>
      <c r="AQ2555" s="1"/>
      <c r="AR2555" s="1"/>
      <c r="AS2555" s="1"/>
      <c r="AT2555" s="1"/>
      <c r="AU2555" s="1"/>
      <c r="AV2555" s="1"/>
      <c r="AW2555" s="1"/>
      <c r="AX2555" s="1"/>
      <c r="AY2555" s="1"/>
      <c r="AZ2555" s="1"/>
      <c r="BA2555" s="1"/>
      <c r="BB2555" s="1"/>
      <c r="BC2555" s="1"/>
      <c r="BD2555" s="1"/>
      <c r="BE2555" s="1"/>
      <c r="BF2555" s="1"/>
      <c r="BG2555" s="1"/>
      <c r="BH2555" s="1"/>
      <c r="BI2555" s="1"/>
      <c r="BJ2555" s="1"/>
      <c r="BK2555" s="1"/>
      <c r="BL2555" s="1"/>
      <c r="BM2555" s="1"/>
      <c r="BN2555" s="1"/>
      <c r="BO2555" s="1"/>
      <c r="BP2555" s="1"/>
      <c r="BQ2555" s="1"/>
      <c r="BR2555" s="1"/>
      <c r="BS2555" s="1"/>
      <c r="BT2555" s="1"/>
      <c r="BU2555" s="1"/>
      <c r="BV2555" s="1"/>
      <c r="BW2555" s="1"/>
      <c r="BX2555" s="1"/>
      <c r="BY2555" s="1"/>
      <c r="BZ2555" s="1"/>
      <c r="CA2555" s="1"/>
      <c r="CB2555" s="1"/>
      <c r="CC2555" s="1"/>
      <c r="CD2555" s="1"/>
      <c r="CE2555" s="1"/>
      <c r="CF2555" s="1"/>
      <c r="CG2555" s="1"/>
      <c r="CH2555" s="1"/>
      <c r="CI2555" s="1"/>
      <c r="CJ2555" s="1"/>
      <c r="CK2555" s="1"/>
      <c r="CL2555" s="1"/>
      <c r="CM2555" s="1"/>
      <c r="CN2555" s="1"/>
      <c r="CO2555" s="1"/>
      <c r="CP2555" s="1"/>
      <c r="CQ2555" s="1"/>
      <c r="CR2555" s="1"/>
      <c r="CS2555" s="1"/>
      <c r="CT2555" s="1"/>
      <c r="CU2555" s="1"/>
      <c r="CV2555" s="1"/>
      <c r="CW2555" s="1"/>
      <c r="CX2555" s="1"/>
      <c r="CY2555" s="1"/>
      <c r="CZ2555" s="1"/>
      <c r="DA2555" s="1"/>
      <c r="DB2555" s="1"/>
      <c r="DC2555" s="1"/>
      <c r="DD2555" s="1"/>
      <c r="DE2555" s="1"/>
      <c r="DF2555" s="1"/>
      <c r="DG2555" s="1"/>
      <c r="DH2555" s="1"/>
      <c r="DI2555" s="1"/>
      <c r="DJ2555" s="1"/>
      <c r="DK2555" s="1"/>
      <c r="DL2555" s="1"/>
      <c r="DM2555" s="1"/>
      <c r="DN2555" s="1"/>
      <c r="DO2555" s="1"/>
      <c r="DP2555" s="1"/>
      <c r="DQ2555" s="1"/>
      <c r="DR2555" s="1"/>
      <c r="DS2555" s="1"/>
      <c r="DT2555" s="1"/>
      <c r="DU2555" s="1"/>
      <c r="DV2555" s="1"/>
      <c r="DW2555" s="1"/>
      <c r="DX2555" s="1"/>
      <c r="DY2555" s="1"/>
      <c r="DZ2555" s="1"/>
      <c r="EA2555" s="1"/>
      <c r="EB2555" s="1"/>
      <c r="EC2555" s="1"/>
      <c r="ED2555" s="1"/>
      <c r="EE2555" s="1"/>
      <c r="EF2555" s="1"/>
      <c r="EG2555" s="1"/>
      <c r="EH2555" s="1"/>
      <c r="EI2555" s="1"/>
      <c r="EJ2555" s="1"/>
      <c r="EK2555" s="1"/>
      <c r="EL2555" s="1"/>
      <c r="EM2555" s="1"/>
      <c r="EN2555" s="1"/>
      <c r="EO2555" s="1"/>
      <c r="EP2555" s="1"/>
      <c r="EQ2555" s="1"/>
      <c r="ER2555" s="1"/>
      <c r="ES2555" s="1"/>
      <c r="ET2555" s="1"/>
      <c r="EU2555" s="1"/>
      <c r="EV2555" s="1"/>
      <c r="EW2555" s="1"/>
      <c r="EX2555" s="1"/>
      <c r="EY2555" s="1"/>
      <c r="EZ2555" s="1"/>
      <c r="FA2555" s="1"/>
      <c r="FB2555" s="1"/>
      <c r="FC2555" s="1"/>
      <c r="FD2555" s="1"/>
      <c r="FE2555" s="1"/>
      <c r="FF2555" s="1"/>
      <c r="FG2555" s="1"/>
      <c r="FH2555" s="1"/>
      <c r="FI2555" s="1"/>
      <c r="FJ2555" s="1"/>
      <c r="FK2555" s="1"/>
      <c r="FL2555" s="1"/>
      <c r="FM2555" s="1"/>
      <c r="FN2555" s="1"/>
      <c r="FO2555" s="1"/>
      <c r="FP2555" s="1"/>
      <c r="FQ2555" s="1"/>
      <c r="FR2555" s="1"/>
      <c r="FS2555" s="1"/>
      <c r="FT2555" s="1"/>
      <c r="FU2555" s="1"/>
      <c r="FV2555" s="1"/>
      <c r="FW2555" s="1"/>
      <c r="FX2555" s="1"/>
      <c r="FY2555" s="1"/>
      <c r="FZ2555" s="1"/>
      <c r="GA2555" s="1"/>
      <c r="GB2555" s="1"/>
      <c r="GC2555" s="1"/>
      <c r="GD2555" s="1"/>
      <c r="GE2555" s="1"/>
      <c r="GF2555" s="1"/>
      <c r="GG2555" s="1"/>
      <c r="GH2555" s="1"/>
      <c r="GI2555" s="1"/>
      <c r="GJ2555" s="1"/>
      <c r="GK2555" s="1"/>
      <c r="GL2555" s="1"/>
      <c r="GM2555" s="1"/>
      <c r="GN2555" s="1"/>
      <c r="GO2555" s="1"/>
    </row>
    <row r="2556" spans="1:197" s="40" customFormat="1" x14ac:dyDescent="0.25">
      <c r="A2556" s="41"/>
      <c r="B2556" s="4"/>
      <c r="C2556" s="41"/>
      <c r="D2556" s="42"/>
      <c r="E2556" s="42"/>
      <c r="F2556" s="42"/>
      <c r="G2556" s="1"/>
      <c r="H2556" s="1"/>
      <c r="I2556" s="1"/>
      <c r="J2556" s="1"/>
      <c r="K2556" s="1"/>
      <c r="L2556" s="1"/>
      <c r="M2556" s="2"/>
      <c r="N2556" s="1"/>
      <c r="O2556" s="1"/>
      <c r="P2556" s="1"/>
      <c r="Q2556" s="1"/>
      <c r="R2556" s="1"/>
      <c r="S2556" s="1"/>
      <c r="T2556" s="1"/>
      <c r="U2556" s="1"/>
      <c r="V2556" s="1"/>
      <c r="W2556" s="1"/>
      <c r="X2556" s="1"/>
      <c r="Y2556" s="1"/>
      <c r="Z2556" s="1"/>
      <c r="AA2556" s="1"/>
      <c r="AB2556" s="1"/>
      <c r="AC2556" s="1"/>
      <c r="AD2556" s="1"/>
      <c r="AE2556" s="1"/>
      <c r="AF2556" s="1"/>
      <c r="AG2556" s="1"/>
      <c r="AH2556" s="1"/>
      <c r="AI2556" s="1"/>
      <c r="AJ2556" s="1"/>
      <c r="AK2556" s="1"/>
      <c r="AL2556" s="1"/>
      <c r="AM2556" s="1"/>
      <c r="AN2556" s="1"/>
      <c r="AO2556" s="1"/>
      <c r="AP2556" s="1"/>
      <c r="AQ2556" s="1"/>
      <c r="AR2556" s="1"/>
      <c r="AS2556" s="1"/>
      <c r="AT2556" s="1"/>
      <c r="AU2556" s="1"/>
      <c r="AV2556" s="1"/>
      <c r="AW2556" s="1"/>
      <c r="AX2556" s="1"/>
      <c r="AY2556" s="1"/>
      <c r="AZ2556" s="1"/>
      <c r="BA2556" s="1"/>
      <c r="BB2556" s="1"/>
      <c r="BC2556" s="1"/>
      <c r="BD2556" s="1"/>
      <c r="BE2556" s="1"/>
      <c r="BF2556" s="1"/>
      <c r="BG2556" s="1"/>
      <c r="BH2556" s="1"/>
      <c r="BI2556" s="1"/>
      <c r="BJ2556" s="1"/>
      <c r="BK2556" s="1"/>
      <c r="BL2556" s="1"/>
      <c r="BM2556" s="1"/>
      <c r="BN2556" s="1"/>
      <c r="BO2556" s="1"/>
      <c r="BP2556" s="1"/>
      <c r="BQ2556" s="1"/>
      <c r="BR2556" s="1"/>
      <c r="BS2556" s="1"/>
      <c r="BT2556" s="1"/>
      <c r="BU2556" s="1"/>
      <c r="BV2556" s="1"/>
      <c r="BW2556" s="1"/>
      <c r="BX2556" s="1"/>
      <c r="BY2556" s="1"/>
      <c r="BZ2556" s="1"/>
      <c r="CA2556" s="1"/>
      <c r="CB2556" s="1"/>
      <c r="CC2556" s="1"/>
      <c r="CD2556" s="1"/>
      <c r="CE2556" s="1"/>
      <c r="CF2556" s="1"/>
      <c r="CG2556" s="1"/>
      <c r="CH2556" s="1"/>
      <c r="CI2556" s="1"/>
      <c r="CJ2556" s="1"/>
      <c r="CK2556" s="1"/>
      <c r="CL2556" s="1"/>
      <c r="CM2556" s="1"/>
      <c r="CN2556" s="1"/>
      <c r="CO2556" s="1"/>
      <c r="CP2556" s="1"/>
      <c r="CQ2556" s="1"/>
      <c r="CR2556" s="1"/>
      <c r="CS2556" s="1"/>
      <c r="CT2556" s="1"/>
      <c r="CU2556" s="1"/>
      <c r="CV2556" s="1"/>
      <c r="CW2556" s="1"/>
      <c r="CX2556" s="1"/>
      <c r="CY2556" s="1"/>
      <c r="CZ2556" s="1"/>
      <c r="DA2556" s="1"/>
      <c r="DB2556" s="1"/>
      <c r="DC2556" s="1"/>
      <c r="DD2556" s="1"/>
      <c r="DE2556" s="1"/>
      <c r="DF2556" s="1"/>
      <c r="DG2556" s="1"/>
      <c r="DH2556" s="1"/>
      <c r="DI2556" s="1"/>
      <c r="DJ2556" s="1"/>
      <c r="DK2556" s="1"/>
      <c r="DL2556" s="1"/>
      <c r="DM2556" s="1"/>
      <c r="DN2556" s="1"/>
      <c r="DO2556" s="1"/>
      <c r="DP2556" s="1"/>
      <c r="DQ2556" s="1"/>
      <c r="DR2556" s="1"/>
      <c r="DS2556" s="1"/>
      <c r="DT2556" s="1"/>
      <c r="DU2556" s="1"/>
      <c r="DV2556" s="1"/>
      <c r="DW2556" s="1"/>
      <c r="DX2556" s="1"/>
      <c r="DY2556" s="1"/>
      <c r="DZ2556" s="1"/>
      <c r="EA2556" s="1"/>
      <c r="EB2556" s="1"/>
      <c r="EC2556" s="1"/>
      <c r="ED2556" s="1"/>
      <c r="EE2556" s="1"/>
      <c r="EF2556" s="1"/>
      <c r="EG2556" s="1"/>
      <c r="EH2556" s="1"/>
      <c r="EI2556" s="1"/>
      <c r="EJ2556" s="1"/>
      <c r="EK2556" s="1"/>
      <c r="EL2556" s="1"/>
      <c r="EM2556" s="1"/>
      <c r="EN2556" s="1"/>
      <c r="EO2556" s="1"/>
      <c r="EP2556" s="1"/>
      <c r="EQ2556" s="1"/>
      <c r="ER2556" s="1"/>
      <c r="ES2556" s="1"/>
      <c r="ET2556" s="1"/>
      <c r="EU2556" s="1"/>
      <c r="EV2556" s="1"/>
      <c r="EW2556" s="1"/>
      <c r="EX2556" s="1"/>
      <c r="EY2556" s="1"/>
      <c r="EZ2556" s="1"/>
      <c r="FA2556" s="1"/>
      <c r="FB2556" s="1"/>
      <c r="FC2556" s="1"/>
      <c r="FD2556" s="1"/>
      <c r="FE2556" s="1"/>
      <c r="FF2556" s="1"/>
      <c r="FG2556" s="1"/>
      <c r="FH2556" s="1"/>
      <c r="FI2556" s="1"/>
      <c r="FJ2556" s="1"/>
      <c r="FK2556" s="1"/>
      <c r="FL2556" s="1"/>
      <c r="FM2556" s="1"/>
      <c r="FN2556" s="1"/>
      <c r="FO2556" s="1"/>
      <c r="FP2556" s="1"/>
      <c r="FQ2556" s="1"/>
      <c r="FR2556" s="1"/>
      <c r="FS2556" s="1"/>
      <c r="FT2556" s="1"/>
      <c r="FU2556" s="1"/>
      <c r="FV2556" s="1"/>
      <c r="FW2556" s="1"/>
      <c r="FX2556" s="1"/>
      <c r="FY2556" s="1"/>
      <c r="FZ2556" s="1"/>
      <c r="GA2556" s="1"/>
      <c r="GB2556" s="1"/>
      <c r="GC2556" s="1"/>
      <c r="GD2556" s="1"/>
      <c r="GE2556" s="1"/>
      <c r="GF2556" s="1"/>
      <c r="GG2556" s="1"/>
      <c r="GH2556" s="1"/>
      <c r="GI2556" s="1"/>
      <c r="GJ2556" s="1"/>
      <c r="GK2556" s="1"/>
      <c r="GL2556" s="1"/>
      <c r="GM2556" s="1"/>
      <c r="GN2556" s="1"/>
      <c r="GO2556" s="1"/>
    </row>
    <row r="2557" spans="1:197" s="40" customFormat="1" x14ac:dyDescent="0.25">
      <c r="A2557" s="41"/>
      <c r="B2557" s="4"/>
      <c r="C2557" s="41"/>
      <c r="D2557" s="42"/>
      <c r="E2557" s="42"/>
      <c r="F2557" s="42"/>
      <c r="G2557" s="1"/>
      <c r="H2557" s="1"/>
      <c r="I2557" s="1"/>
      <c r="J2557" s="1"/>
      <c r="K2557" s="1"/>
      <c r="L2557" s="1"/>
      <c r="M2557" s="2"/>
      <c r="N2557" s="1"/>
      <c r="O2557" s="1"/>
      <c r="P2557" s="1"/>
      <c r="Q2557" s="1"/>
      <c r="R2557" s="1"/>
      <c r="S2557" s="1"/>
      <c r="T2557" s="1"/>
      <c r="U2557" s="1"/>
      <c r="V2557" s="1"/>
      <c r="W2557" s="1"/>
      <c r="X2557" s="1"/>
      <c r="Y2557" s="1"/>
      <c r="Z2557" s="1"/>
      <c r="AA2557" s="1"/>
      <c r="AB2557" s="1"/>
      <c r="AC2557" s="1"/>
      <c r="AD2557" s="1"/>
      <c r="AE2557" s="1"/>
      <c r="AF2557" s="1"/>
      <c r="AG2557" s="1"/>
      <c r="AH2557" s="1"/>
      <c r="AI2557" s="1"/>
      <c r="AJ2557" s="1"/>
      <c r="AK2557" s="1"/>
      <c r="AL2557" s="1"/>
      <c r="AM2557" s="1"/>
      <c r="AN2557" s="1"/>
      <c r="AO2557" s="1"/>
      <c r="AP2557" s="1"/>
      <c r="AQ2557" s="1"/>
      <c r="AR2557" s="1"/>
      <c r="AS2557" s="1"/>
      <c r="AT2557" s="1"/>
      <c r="AU2557" s="1"/>
      <c r="AV2557" s="1"/>
      <c r="AW2557" s="1"/>
      <c r="AX2557" s="1"/>
      <c r="AY2557" s="1"/>
      <c r="AZ2557" s="1"/>
      <c r="BA2557" s="1"/>
      <c r="BB2557" s="1"/>
      <c r="BC2557" s="1"/>
      <c r="BD2557" s="1"/>
      <c r="BE2557" s="1"/>
      <c r="BF2557" s="1"/>
      <c r="BG2557" s="1"/>
      <c r="BH2557" s="1"/>
      <c r="BI2557" s="1"/>
      <c r="BJ2557" s="1"/>
      <c r="BK2557" s="1"/>
      <c r="BL2557" s="1"/>
      <c r="BM2557" s="1"/>
      <c r="BN2557" s="1"/>
      <c r="BO2557" s="1"/>
      <c r="BP2557" s="1"/>
      <c r="BQ2557" s="1"/>
      <c r="BR2557" s="1"/>
      <c r="BS2557" s="1"/>
      <c r="BT2557" s="1"/>
      <c r="BU2557" s="1"/>
      <c r="BV2557" s="1"/>
      <c r="BW2557" s="1"/>
      <c r="BX2557" s="1"/>
      <c r="BY2557" s="1"/>
      <c r="BZ2557" s="1"/>
      <c r="CA2557" s="1"/>
      <c r="CB2557" s="1"/>
      <c r="CC2557" s="1"/>
      <c r="CD2557" s="1"/>
      <c r="CE2557" s="1"/>
      <c r="CF2557" s="1"/>
      <c r="CG2557" s="1"/>
      <c r="CH2557" s="1"/>
      <c r="CI2557" s="1"/>
      <c r="CJ2557" s="1"/>
      <c r="CK2557" s="1"/>
      <c r="CL2557" s="1"/>
      <c r="CM2557" s="1"/>
      <c r="CN2557" s="1"/>
      <c r="CO2557" s="1"/>
      <c r="CP2557" s="1"/>
      <c r="CQ2557" s="1"/>
      <c r="CR2557" s="1"/>
      <c r="CS2557" s="1"/>
      <c r="CT2557" s="1"/>
      <c r="CU2557" s="1"/>
      <c r="CV2557" s="1"/>
      <c r="CW2557" s="1"/>
      <c r="CX2557" s="1"/>
      <c r="CY2557" s="1"/>
      <c r="CZ2557" s="1"/>
      <c r="DA2557" s="1"/>
      <c r="DB2557" s="1"/>
      <c r="DC2557" s="1"/>
      <c r="DD2557" s="1"/>
      <c r="DE2557" s="1"/>
      <c r="DF2557" s="1"/>
      <c r="DG2557" s="1"/>
      <c r="DH2557" s="1"/>
      <c r="DI2557" s="1"/>
      <c r="DJ2557" s="1"/>
      <c r="DK2557" s="1"/>
      <c r="DL2557" s="1"/>
      <c r="DM2557" s="1"/>
      <c r="DN2557" s="1"/>
      <c r="DO2557" s="1"/>
      <c r="DP2557" s="1"/>
      <c r="DQ2557" s="1"/>
      <c r="DR2557" s="1"/>
      <c r="DS2557" s="1"/>
      <c r="DT2557" s="1"/>
      <c r="DU2557" s="1"/>
      <c r="DV2557" s="1"/>
      <c r="DW2557" s="1"/>
      <c r="DX2557" s="1"/>
      <c r="DY2557" s="1"/>
      <c r="DZ2557" s="1"/>
      <c r="EA2557" s="1"/>
      <c r="EB2557" s="1"/>
      <c r="EC2557" s="1"/>
      <c r="ED2557" s="1"/>
      <c r="EE2557" s="1"/>
      <c r="EF2557" s="1"/>
      <c r="EG2557" s="1"/>
      <c r="EH2557" s="1"/>
      <c r="EI2557" s="1"/>
      <c r="EJ2557" s="1"/>
      <c r="EK2557" s="1"/>
      <c r="EL2557" s="1"/>
      <c r="EM2557" s="1"/>
      <c r="EN2557" s="1"/>
      <c r="EO2557" s="1"/>
      <c r="EP2557" s="1"/>
      <c r="EQ2557" s="1"/>
      <c r="ER2557" s="1"/>
      <c r="ES2557" s="1"/>
      <c r="ET2557" s="1"/>
      <c r="EU2557" s="1"/>
      <c r="EV2557" s="1"/>
      <c r="EW2557" s="1"/>
      <c r="EX2557" s="1"/>
      <c r="EY2557" s="1"/>
      <c r="EZ2557" s="1"/>
      <c r="FA2557" s="1"/>
      <c r="FB2557" s="1"/>
      <c r="FC2557" s="1"/>
      <c r="FD2557" s="1"/>
      <c r="FE2557" s="1"/>
      <c r="FF2557" s="1"/>
      <c r="FG2557" s="1"/>
      <c r="FH2557" s="1"/>
      <c r="FI2557" s="1"/>
      <c r="FJ2557" s="1"/>
      <c r="FK2557" s="1"/>
      <c r="FL2557" s="1"/>
      <c r="FM2557" s="1"/>
      <c r="FN2557" s="1"/>
      <c r="FO2557" s="1"/>
      <c r="FP2557" s="1"/>
      <c r="FQ2557" s="1"/>
      <c r="FR2557" s="1"/>
      <c r="FS2557" s="1"/>
      <c r="FT2557" s="1"/>
      <c r="FU2557" s="1"/>
      <c r="FV2557" s="1"/>
      <c r="FW2557" s="1"/>
      <c r="FX2557" s="1"/>
      <c r="FY2557" s="1"/>
      <c r="FZ2557" s="1"/>
      <c r="GA2557" s="1"/>
      <c r="GB2557" s="1"/>
      <c r="GC2557" s="1"/>
      <c r="GD2557" s="1"/>
      <c r="GE2557" s="1"/>
      <c r="GF2557" s="1"/>
      <c r="GG2557" s="1"/>
      <c r="GH2557" s="1"/>
      <c r="GI2557" s="1"/>
      <c r="GJ2557" s="1"/>
      <c r="GK2557" s="1"/>
      <c r="GL2557" s="1"/>
      <c r="GM2557" s="1"/>
      <c r="GN2557" s="1"/>
      <c r="GO2557" s="1"/>
    </row>
    <row r="2558" spans="1:197" s="40" customFormat="1" x14ac:dyDescent="0.25">
      <c r="A2558" s="41"/>
      <c r="B2558" s="4"/>
      <c r="C2558" s="41"/>
      <c r="D2558" s="42"/>
      <c r="E2558" s="42"/>
      <c r="F2558" s="42"/>
      <c r="G2558" s="1"/>
      <c r="H2558" s="1"/>
      <c r="I2558" s="1"/>
      <c r="J2558" s="1"/>
      <c r="K2558" s="1"/>
      <c r="L2558" s="1"/>
      <c r="M2558" s="2"/>
      <c r="N2558" s="1"/>
      <c r="O2558" s="1"/>
      <c r="P2558" s="1"/>
      <c r="Q2558" s="1"/>
      <c r="R2558" s="1"/>
      <c r="S2558" s="1"/>
      <c r="T2558" s="1"/>
      <c r="U2558" s="1"/>
      <c r="V2558" s="1"/>
      <c r="W2558" s="1"/>
      <c r="X2558" s="1"/>
      <c r="Y2558" s="1"/>
      <c r="Z2558" s="1"/>
      <c r="AA2558" s="1"/>
      <c r="AB2558" s="1"/>
      <c r="AC2558" s="1"/>
      <c r="AD2558" s="1"/>
      <c r="AE2558" s="1"/>
      <c r="AF2558" s="1"/>
      <c r="AG2558" s="1"/>
      <c r="AH2558" s="1"/>
      <c r="AI2558" s="1"/>
      <c r="AJ2558" s="1"/>
      <c r="AK2558" s="1"/>
      <c r="AL2558" s="1"/>
      <c r="AM2558" s="1"/>
      <c r="AN2558" s="1"/>
      <c r="AO2558" s="1"/>
      <c r="AP2558" s="1"/>
      <c r="AQ2558" s="1"/>
      <c r="AR2558" s="1"/>
      <c r="AS2558" s="1"/>
      <c r="AT2558" s="1"/>
      <c r="AU2558" s="1"/>
      <c r="AV2558" s="1"/>
      <c r="AW2558" s="1"/>
      <c r="AX2558" s="1"/>
      <c r="AY2558" s="1"/>
      <c r="AZ2558" s="1"/>
      <c r="BA2558" s="1"/>
      <c r="BB2558" s="1"/>
      <c r="BC2558" s="1"/>
      <c r="BD2558" s="1"/>
      <c r="BE2558" s="1"/>
      <c r="BF2558" s="1"/>
      <c r="BG2558" s="1"/>
      <c r="BH2558" s="1"/>
      <c r="BI2558" s="1"/>
      <c r="BJ2558" s="1"/>
      <c r="BK2558" s="1"/>
      <c r="BL2558" s="1"/>
      <c r="BM2558" s="1"/>
      <c r="BN2558" s="1"/>
      <c r="BO2558" s="1"/>
      <c r="BP2558" s="1"/>
      <c r="BQ2558" s="1"/>
      <c r="BR2558" s="1"/>
      <c r="BS2558" s="1"/>
      <c r="BT2558" s="1"/>
      <c r="BU2558" s="1"/>
      <c r="BV2558" s="1"/>
      <c r="BW2558" s="1"/>
      <c r="BX2558" s="1"/>
      <c r="BY2558" s="1"/>
      <c r="BZ2558" s="1"/>
      <c r="CA2558" s="1"/>
      <c r="CB2558" s="1"/>
      <c r="CC2558" s="1"/>
      <c r="CD2558" s="1"/>
      <c r="CE2558" s="1"/>
      <c r="CF2558" s="1"/>
      <c r="CG2558" s="1"/>
      <c r="CH2558" s="1"/>
      <c r="CI2558" s="1"/>
      <c r="CJ2558" s="1"/>
      <c r="CK2558" s="1"/>
      <c r="CL2558" s="1"/>
      <c r="CM2558" s="1"/>
      <c r="CN2558" s="1"/>
      <c r="CO2558" s="1"/>
      <c r="CP2558" s="1"/>
      <c r="CQ2558" s="1"/>
      <c r="CR2558" s="1"/>
      <c r="CS2558" s="1"/>
      <c r="CT2558" s="1"/>
      <c r="CU2558" s="1"/>
      <c r="CV2558" s="1"/>
      <c r="CW2558" s="1"/>
      <c r="CX2558" s="1"/>
      <c r="CY2558" s="1"/>
      <c r="CZ2558" s="1"/>
      <c r="DA2558" s="1"/>
      <c r="DB2558" s="1"/>
      <c r="DC2558" s="1"/>
      <c r="DD2558" s="1"/>
      <c r="DE2558" s="1"/>
      <c r="DF2558" s="1"/>
      <c r="DG2558" s="1"/>
      <c r="DH2558" s="1"/>
      <c r="DI2558" s="1"/>
      <c r="DJ2558" s="1"/>
      <c r="DK2558" s="1"/>
      <c r="DL2558" s="1"/>
      <c r="DM2558" s="1"/>
      <c r="DN2558" s="1"/>
      <c r="DO2558" s="1"/>
      <c r="DP2558" s="1"/>
      <c r="DQ2558" s="1"/>
      <c r="DR2558" s="1"/>
      <c r="DS2558" s="1"/>
      <c r="DT2558" s="1"/>
      <c r="DU2558" s="1"/>
      <c r="DV2558" s="1"/>
      <c r="DW2558" s="1"/>
      <c r="DX2558" s="1"/>
      <c r="DY2558" s="1"/>
      <c r="DZ2558" s="1"/>
      <c r="EA2558" s="1"/>
      <c r="EB2558" s="1"/>
      <c r="EC2558" s="1"/>
      <c r="ED2558" s="1"/>
      <c r="EE2558" s="1"/>
      <c r="EF2558" s="1"/>
      <c r="EG2558" s="1"/>
      <c r="EH2558" s="1"/>
      <c r="EI2558" s="1"/>
      <c r="EJ2558" s="1"/>
      <c r="EK2558" s="1"/>
      <c r="EL2558" s="1"/>
      <c r="EM2558" s="1"/>
      <c r="EN2558" s="1"/>
      <c r="EO2558" s="1"/>
      <c r="EP2558" s="1"/>
      <c r="EQ2558" s="1"/>
      <c r="ER2558" s="1"/>
      <c r="ES2558" s="1"/>
      <c r="ET2558" s="1"/>
      <c r="EU2558" s="1"/>
      <c r="EV2558" s="1"/>
      <c r="EW2558" s="1"/>
      <c r="EX2558" s="1"/>
      <c r="EY2558" s="1"/>
      <c r="EZ2558" s="1"/>
      <c r="FA2558" s="1"/>
      <c r="FB2558" s="1"/>
      <c r="FC2558" s="1"/>
      <c r="FD2558" s="1"/>
      <c r="FE2558" s="1"/>
      <c r="FF2558" s="1"/>
      <c r="FG2558" s="1"/>
      <c r="FH2558" s="1"/>
      <c r="FI2558" s="1"/>
      <c r="FJ2558" s="1"/>
      <c r="FK2558" s="1"/>
      <c r="FL2558" s="1"/>
      <c r="FM2558" s="1"/>
      <c r="FN2558" s="1"/>
      <c r="FO2558" s="1"/>
      <c r="FP2558" s="1"/>
      <c r="FQ2558" s="1"/>
      <c r="FR2558" s="1"/>
      <c r="FS2558" s="1"/>
      <c r="FT2558" s="1"/>
      <c r="FU2558" s="1"/>
      <c r="FV2558" s="1"/>
      <c r="FW2558" s="1"/>
      <c r="FX2558" s="1"/>
      <c r="FY2558" s="1"/>
      <c r="FZ2558" s="1"/>
      <c r="GA2558" s="1"/>
      <c r="GB2558" s="1"/>
      <c r="GC2558" s="1"/>
      <c r="GD2558" s="1"/>
      <c r="GE2558" s="1"/>
      <c r="GF2558" s="1"/>
      <c r="GG2558" s="1"/>
      <c r="GH2558" s="1"/>
      <c r="GI2558" s="1"/>
      <c r="GJ2558" s="1"/>
      <c r="GK2558" s="1"/>
      <c r="GL2558" s="1"/>
      <c r="GM2558" s="1"/>
      <c r="GN2558" s="1"/>
      <c r="GO2558" s="1"/>
    </row>
    <row r="2559" spans="1:197" s="40" customFormat="1" x14ac:dyDescent="0.25">
      <c r="A2559" s="41"/>
      <c r="B2559" s="4"/>
      <c r="C2559" s="41"/>
      <c r="D2559" s="42"/>
      <c r="E2559" s="42"/>
      <c r="F2559" s="42"/>
      <c r="G2559" s="1"/>
      <c r="H2559" s="1"/>
      <c r="I2559" s="1"/>
      <c r="J2559" s="1"/>
      <c r="K2559" s="1"/>
      <c r="L2559" s="1"/>
      <c r="M2559" s="2"/>
      <c r="N2559" s="1"/>
      <c r="O2559" s="1"/>
      <c r="P2559" s="1"/>
      <c r="Q2559" s="1"/>
      <c r="R2559" s="1"/>
      <c r="S2559" s="1"/>
      <c r="T2559" s="1"/>
      <c r="U2559" s="1"/>
      <c r="V2559" s="1"/>
      <c r="W2559" s="1"/>
      <c r="X2559" s="1"/>
      <c r="Y2559" s="1"/>
      <c r="Z2559" s="1"/>
      <c r="AA2559" s="1"/>
      <c r="AB2559" s="1"/>
      <c r="AC2559" s="1"/>
      <c r="AD2559" s="1"/>
      <c r="AE2559" s="1"/>
      <c r="AF2559" s="1"/>
      <c r="AG2559" s="1"/>
      <c r="AH2559" s="1"/>
      <c r="AI2559" s="1"/>
      <c r="AJ2559" s="1"/>
      <c r="AK2559" s="1"/>
      <c r="AL2559" s="1"/>
      <c r="AM2559" s="1"/>
      <c r="AN2559" s="1"/>
      <c r="AO2559" s="1"/>
      <c r="AP2559" s="1"/>
      <c r="AQ2559" s="1"/>
      <c r="AR2559" s="1"/>
      <c r="AS2559" s="1"/>
      <c r="AT2559" s="1"/>
      <c r="AU2559" s="1"/>
      <c r="AV2559" s="1"/>
      <c r="AW2559" s="1"/>
      <c r="AX2559" s="1"/>
      <c r="AY2559" s="1"/>
      <c r="AZ2559" s="1"/>
      <c r="BA2559" s="1"/>
      <c r="BB2559" s="1"/>
      <c r="BC2559" s="1"/>
      <c r="BD2559" s="1"/>
      <c r="BE2559" s="1"/>
      <c r="BF2559" s="1"/>
      <c r="BG2559" s="1"/>
      <c r="BH2559" s="1"/>
      <c r="BI2559" s="1"/>
      <c r="BJ2559" s="1"/>
      <c r="BK2559" s="1"/>
      <c r="BL2559" s="1"/>
      <c r="BM2559" s="1"/>
      <c r="BN2559" s="1"/>
      <c r="BO2559" s="1"/>
      <c r="BP2559" s="1"/>
      <c r="BQ2559" s="1"/>
      <c r="BR2559" s="1"/>
      <c r="BS2559" s="1"/>
      <c r="BT2559" s="1"/>
      <c r="BU2559" s="1"/>
      <c r="BV2559" s="1"/>
      <c r="BW2559" s="1"/>
      <c r="BX2559" s="1"/>
      <c r="BY2559" s="1"/>
      <c r="BZ2559" s="1"/>
      <c r="CA2559" s="1"/>
      <c r="CB2559" s="1"/>
      <c r="CC2559" s="1"/>
      <c r="CD2559" s="1"/>
      <c r="CE2559" s="1"/>
      <c r="CF2559" s="1"/>
      <c r="CG2559" s="1"/>
      <c r="CH2559" s="1"/>
      <c r="CI2559" s="1"/>
      <c r="CJ2559" s="1"/>
      <c r="CK2559" s="1"/>
      <c r="CL2559" s="1"/>
      <c r="CM2559" s="1"/>
      <c r="CN2559" s="1"/>
      <c r="CO2559" s="1"/>
      <c r="CP2559" s="1"/>
      <c r="CQ2559" s="1"/>
      <c r="CR2559" s="1"/>
      <c r="CS2559" s="1"/>
      <c r="CT2559" s="1"/>
      <c r="CU2559" s="1"/>
      <c r="CV2559" s="1"/>
      <c r="CW2559" s="1"/>
      <c r="CX2559" s="1"/>
      <c r="CY2559" s="1"/>
      <c r="CZ2559" s="1"/>
      <c r="DA2559" s="1"/>
      <c r="DB2559" s="1"/>
      <c r="DC2559" s="1"/>
      <c r="DD2559" s="1"/>
      <c r="DE2559" s="1"/>
      <c r="DF2559" s="1"/>
      <c r="DG2559" s="1"/>
      <c r="DH2559" s="1"/>
      <c r="DI2559" s="1"/>
      <c r="DJ2559" s="1"/>
      <c r="DK2559" s="1"/>
      <c r="DL2559" s="1"/>
      <c r="DM2559" s="1"/>
      <c r="DN2559" s="1"/>
      <c r="DO2559" s="1"/>
      <c r="DP2559" s="1"/>
      <c r="DQ2559" s="1"/>
      <c r="DR2559" s="1"/>
      <c r="DS2559" s="1"/>
      <c r="DT2559" s="1"/>
      <c r="DU2559" s="1"/>
      <c r="DV2559" s="1"/>
      <c r="DW2559" s="1"/>
      <c r="DX2559" s="1"/>
      <c r="DY2559" s="1"/>
      <c r="DZ2559" s="1"/>
      <c r="EA2559" s="1"/>
      <c r="EB2559" s="1"/>
      <c r="EC2559" s="1"/>
      <c r="ED2559" s="1"/>
      <c r="EE2559" s="1"/>
      <c r="EF2559" s="1"/>
      <c r="EG2559" s="1"/>
      <c r="EH2559" s="1"/>
      <c r="EI2559" s="1"/>
      <c r="EJ2559" s="1"/>
      <c r="EK2559" s="1"/>
      <c r="EL2559" s="1"/>
      <c r="EM2559" s="1"/>
      <c r="EN2559" s="1"/>
      <c r="EO2559" s="1"/>
      <c r="EP2559" s="1"/>
      <c r="EQ2559" s="1"/>
      <c r="ER2559" s="1"/>
      <c r="ES2559" s="1"/>
      <c r="ET2559" s="1"/>
      <c r="EU2559" s="1"/>
      <c r="EV2559" s="1"/>
      <c r="EW2559" s="1"/>
      <c r="EX2559" s="1"/>
      <c r="EY2559" s="1"/>
      <c r="EZ2559" s="1"/>
      <c r="FA2559" s="1"/>
      <c r="FB2559" s="1"/>
      <c r="FC2559" s="1"/>
      <c r="FD2559" s="1"/>
      <c r="FE2559" s="1"/>
      <c r="FF2559" s="1"/>
      <c r="FG2559" s="1"/>
      <c r="FH2559" s="1"/>
      <c r="FI2559" s="1"/>
      <c r="FJ2559" s="1"/>
      <c r="FK2559" s="1"/>
      <c r="FL2559" s="1"/>
      <c r="FM2559" s="1"/>
      <c r="FN2559" s="1"/>
      <c r="FO2559" s="1"/>
      <c r="FP2559" s="1"/>
      <c r="FQ2559" s="1"/>
      <c r="FR2559" s="1"/>
      <c r="FS2559" s="1"/>
      <c r="FT2559" s="1"/>
      <c r="FU2559" s="1"/>
      <c r="FV2559" s="1"/>
      <c r="FW2559" s="1"/>
      <c r="FX2559" s="1"/>
      <c r="FY2559" s="1"/>
      <c r="FZ2559" s="1"/>
      <c r="GA2559" s="1"/>
      <c r="GB2559" s="1"/>
      <c r="GC2559" s="1"/>
      <c r="GD2559" s="1"/>
      <c r="GE2559" s="1"/>
      <c r="GF2559" s="1"/>
      <c r="GG2559" s="1"/>
      <c r="GH2559" s="1"/>
      <c r="GI2559" s="1"/>
      <c r="GJ2559" s="1"/>
      <c r="GK2559" s="1"/>
      <c r="GL2559" s="1"/>
      <c r="GM2559" s="1"/>
      <c r="GN2559" s="1"/>
      <c r="GO2559" s="1"/>
    </row>
    <row r="2560" spans="1:197" s="40" customFormat="1" x14ac:dyDescent="0.25">
      <c r="A2560" s="41"/>
      <c r="B2560" s="4"/>
      <c r="C2560" s="41"/>
      <c r="D2560" s="42"/>
      <c r="E2560" s="42"/>
      <c r="F2560" s="42"/>
      <c r="G2560" s="1"/>
      <c r="H2560" s="1"/>
      <c r="I2560" s="1"/>
      <c r="J2560" s="1"/>
      <c r="K2560" s="1"/>
      <c r="L2560" s="1"/>
      <c r="M2560" s="2"/>
      <c r="N2560" s="1"/>
      <c r="O2560" s="1"/>
      <c r="P2560" s="1"/>
      <c r="Q2560" s="1"/>
      <c r="R2560" s="1"/>
      <c r="S2560" s="1"/>
      <c r="T2560" s="1"/>
      <c r="U2560" s="1"/>
      <c r="V2560" s="1"/>
      <c r="W2560" s="1"/>
      <c r="X2560" s="1"/>
      <c r="Y2560" s="1"/>
      <c r="Z2560" s="1"/>
      <c r="AA2560" s="1"/>
      <c r="AB2560" s="1"/>
      <c r="AC2560" s="1"/>
      <c r="AD2560" s="1"/>
      <c r="AE2560" s="1"/>
      <c r="AF2560" s="1"/>
      <c r="AG2560" s="1"/>
      <c r="AH2560" s="1"/>
      <c r="AI2560" s="1"/>
      <c r="AJ2560" s="1"/>
      <c r="AK2560" s="1"/>
      <c r="AL2560" s="1"/>
      <c r="AM2560" s="1"/>
      <c r="AN2560" s="1"/>
      <c r="AO2560" s="1"/>
      <c r="AP2560" s="1"/>
      <c r="AQ2560" s="1"/>
      <c r="AR2560" s="1"/>
      <c r="AS2560" s="1"/>
      <c r="AT2560" s="1"/>
      <c r="AU2560" s="1"/>
      <c r="AV2560" s="1"/>
      <c r="AW2560" s="1"/>
      <c r="AX2560" s="1"/>
      <c r="AY2560" s="1"/>
      <c r="AZ2560" s="1"/>
      <c r="BA2560" s="1"/>
      <c r="BB2560" s="1"/>
      <c r="BC2560" s="1"/>
      <c r="BD2560" s="1"/>
      <c r="BE2560" s="1"/>
      <c r="BF2560" s="1"/>
      <c r="BG2560" s="1"/>
      <c r="BH2560" s="1"/>
      <c r="BI2560" s="1"/>
      <c r="BJ2560" s="1"/>
      <c r="BK2560" s="1"/>
      <c r="BL2560" s="1"/>
      <c r="BM2560" s="1"/>
      <c r="BN2560" s="1"/>
      <c r="BO2560" s="1"/>
      <c r="BP2560" s="1"/>
      <c r="BQ2560" s="1"/>
      <c r="BR2560" s="1"/>
      <c r="BS2560" s="1"/>
      <c r="BT2560" s="1"/>
      <c r="BU2560" s="1"/>
      <c r="BV2560" s="1"/>
      <c r="BW2560" s="1"/>
      <c r="BX2560" s="1"/>
      <c r="BY2560" s="1"/>
      <c r="BZ2560" s="1"/>
      <c r="CA2560" s="1"/>
      <c r="CB2560" s="1"/>
      <c r="CC2560" s="1"/>
      <c r="CD2560" s="1"/>
      <c r="CE2560" s="1"/>
      <c r="CF2560" s="1"/>
      <c r="CG2560" s="1"/>
      <c r="CH2560" s="1"/>
      <c r="CI2560" s="1"/>
      <c r="CJ2560" s="1"/>
      <c r="CK2560" s="1"/>
      <c r="CL2560" s="1"/>
      <c r="CM2560" s="1"/>
      <c r="CN2560" s="1"/>
      <c r="CO2560" s="1"/>
      <c r="CP2560" s="1"/>
      <c r="CQ2560" s="1"/>
      <c r="CR2560" s="1"/>
      <c r="CS2560" s="1"/>
      <c r="CT2560" s="1"/>
      <c r="CU2560" s="1"/>
      <c r="CV2560" s="1"/>
      <c r="CW2560" s="1"/>
      <c r="CX2560" s="1"/>
      <c r="CY2560" s="1"/>
      <c r="CZ2560" s="1"/>
      <c r="DA2560" s="1"/>
      <c r="DB2560" s="1"/>
      <c r="DC2560" s="1"/>
      <c r="DD2560" s="1"/>
      <c r="DE2560" s="1"/>
      <c r="DF2560" s="1"/>
      <c r="DG2560" s="1"/>
      <c r="DH2560" s="1"/>
      <c r="DI2560" s="1"/>
      <c r="DJ2560" s="1"/>
      <c r="DK2560" s="1"/>
      <c r="DL2560" s="1"/>
      <c r="DM2560" s="1"/>
      <c r="DN2560" s="1"/>
      <c r="DO2560" s="1"/>
      <c r="DP2560" s="1"/>
      <c r="DQ2560" s="1"/>
      <c r="DR2560" s="1"/>
      <c r="DS2560" s="1"/>
      <c r="DT2560" s="1"/>
      <c r="DU2560" s="1"/>
      <c r="DV2560" s="1"/>
      <c r="DW2560" s="1"/>
      <c r="DX2560" s="1"/>
      <c r="DY2560" s="1"/>
      <c r="DZ2560" s="1"/>
      <c r="EA2560" s="1"/>
      <c r="EB2560" s="1"/>
      <c r="EC2560" s="1"/>
      <c r="ED2560" s="1"/>
      <c r="EE2560" s="1"/>
      <c r="EF2560" s="1"/>
      <c r="EG2560" s="1"/>
      <c r="EH2560" s="1"/>
      <c r="EI2560" s="1"/>
      <c r="EJ2560" s="1"/>
      <c r="EK2560" s="1"/>
      <c r="EL2560" s="1"/>
      <c r="EM2560" s="1"/>
      <c r="EN2560" s="1"/>
      <c r="EO2560" s="1"/>
      <c r="EP2560" s="1"/>
      <c r="EQ2560" s="1"/>
      <c r="ER2560" s="1"/>
      <c r="ES2560" s="1"/>
      <c r="ET2560" s="1"/>
      <c r="EU2560" s="1"/>
      <c r="EV2560" s="1"/>
      <c r="EW2560" s="1"/>
      <c r="EX2560" s="1"/>
      <c r="EY2560" s="1"/>
      <c r="EZ2560" s="1"/>
      <c r="FA2560" s="1"/>
      <c r="FB2560" s="1"/>
      <c r="FC2560" s="1"/>
      <c r="FD2560" s="1"/>
      <c r="FE2560" s="1"/>
      <c r="FF2560" s="1"/>
      <c r="FG2560" s="1"/>
      <c r="FH2560" s="1"/>
      <c r="FI2560" s="1"/>
      <c r="FJ2560" s="1"/>
      <c r="FK2560" s="1"/>
      <c r="FL2560" s="1"/>
      <c r="FM2560" s="1"/>
      <c r="FN2560" s="1"/>
      <c r="FO2560" s="1"/>
      <c r="FP2560" s="1"/>
      <c r="FQ2560" s="1"/>
      <c r="FR2560" s="1"/>
      <c r="FS2560" s="1"/>
      <c r="FT2560" s="1"/>
      <c r="FU2560" s="1"/>
      <c r="FV2560" s="1"/>
      <c r="FW2560" s="1"/>
      <c r="FX2560" s="1"/>
      <c r="FY2560" s="1"/>
      <c r="FZ2560" s="1"/>
      <c r="GA2560" s="1"/>
      <c r="GB2560" s="1"/>
      <c r="GC2560" s="1"/>
      <c r="GD2560" s="1"/>
      <c r="GE2560" s="1"/>
      <c r="GF2560" s="1"/>
      <c r="GG2560" s="1"/>
      <c r="GH2560" s="1"/>
      <c r="GI2560" s="1"/>
      <c r="GJ2560" s="1"/>
      <c r="GK2560" s="1"/>
      <c r="GL2560" s="1"/>
      <c r="GM2560" s="1"/>
      <c r="GN2560" s="1"/>
      <c r="GO2560" s="1"/>
    </row>
    <row r="2561" spans="1:197" s="40" customFormat="1" x14ac:dyDescent="0.25">
      <c r="A2561" s="41"/>
      <c r="B2561" s="4"/>
      <c r="C2561" s="41"/>
      <c r="D2561" s="42"/>
      <c r="E2561" s="42"/>
      <c r="F2561" s="42"/>
      <c r="G2561" s="1"/>
      <c r="H2561" s="1"/>
      <c r="I2561" s="1"/>
      <c r="J2561" s="1"/>
      <c r="K2561" s="1"/>
      <c r="L2561" s="1"/>
      <c r="M2561" s="2"/>
      <c r="N2561" s="1"/>
      <c r="O2561" s="1"/>
      <c r="P2561" s="1"/>
      <c r="Q2561" s="1"/>
      <c r="R2561" s="1"/>
      <c r="S2561" s="1"/>
      <c r="T2561" s="1"/>
      <c r="U2561" s="1"/>
      <c r="V2561" s="1"/>
      <c r="W2561" s="1"/>
      <c r="X2561" s="1"/>
      <c r="Y2561" s="1"/>
      <c r="Z2561" s="1"/>
      <c r="AA2561" s="1"/>
      <c r="AB2561" s="1"/>
      <c r="AC2561" s="1"/>
      <c r="AD2561" s="1"/>
      <c r="AE2561" s="1"/>
      <c r="AF2561" s="1"/>
      <c r="AG2561" s="1"/>
      <c r="AH2561" s="1"/>
      <c r="AI2561" s="1"/>
      <c r="AJ2561" s="1"/>
      <c r="AK2561" s="1"/>
      <c r="AL2561" s="1"/>
      <c r="AM2561" s="1"/>
      <c r="AN2561" s="1"/>
      <c r="AO2561" s="1"/>
      <c r="AP2561" s="1"/>
      <c r="AQ2561" s="1"/>
      <c r="AR2561" s="1"/>
      <c r="AS2561" s="1"/>
      <c r="AT2561" s="1"/>
      <c r="AU2561" s="1"/>
      <c r="AV2561" s="1"/>
      <c r="AW2561" s="1"/>
      <c r="AX2561" s="1"/>
      <c r="AY2561" s="1"/>
      <c r="AZ2561" s="1"/>
      <c r="BA2561" s="1"/>
      <c r="BB2561" s="1"/>
      <c r="BC2561" s="1"/>
      <c r="BD2561" s="1"/>
      <c r="BE2561" s="1"/>
      <c r="BF2561" s="1"/>
      <c r="BG2561" s="1"/>
      <c r="BH2561" s="1"/>
      <c r="BI2561" s="1"/>
      <c r="BJ2561" s="1"/>
      <c r="BK2561" s="1"/>
      <c r="BL2561" s="1"/>
      <c r="BM2561" s="1"/>
      <c r="BN2561" s="1"/>
      <c r="BO2561" s="1"/>
      <c r="BP2561" s="1"/>
      <c r="BQ2561" s="1"/>
      <c r="BR2561" s="1"/>
      <c r="BS2561" s="1"/>
      <c r="BT2561" s="1"/>
      <c r="BU2561" s="1"/>
      <c r="BV2561" s="1"/>
      <c r="BW2561" s="1"/>
      <c r="BX2561" s="1"/>
      <c r="BY2561" s="1"/>
      <c r="BZ2561" s="1"/>
      <c r="CA2561" s="1"/>
      <c r="CB2561" s="1"/>
      <c r="CC2561" s="1"/>
      <c r="CD2561" s="1"/>
      <c r="CE2561" s="1"/>
      <c r="CF2561" s="1"/>
      <c r="CG2561" s="1"/>
      <c r="CH2561" s="1"/>
      <c r="CI2561" s="1"/>
      <c r="CJ2561" s="1"/>
      <c r="CK2561" s="1"/>
      <c r="CL2561" s="1"/>
      <c r="CM2561" s="1"/>
      <c r="CN2561" s="1"/>
      <c r="CO2561" s="1"/>
      <c r="CP2561" s="1"/>
      <c r="CQ2561" s="1"/>
      <c r="CR2561" s="1"/>
      <c r="CS2561" s="1"/>
      <c r="CT2561" s="1"/>
      <c r="CU2561" s="1"/>
      <c r="CV2561" s="1"/>
      <c r="CW2561" s="1"/>
      <c r="CX2561" s="1"/>
      <c r="CY2561" s="1"/>
      <c r="CZ2561" s="1"/>
      <c r="DA2561" s="1"/>
      <c r="DB2561" s="1"/>
      <c r="DC2561" s="1"/>
      <c r="DD2561" s="1"/>
      <c r="DE2561" s="1"/>
      <c r="DF2561" s="1"/>
      <c r="DG2561" s="1"/>
      <c r="DH2561" s="1"/>
      <c r="DI2561" s="1"/>
      <c r="DJ2561" s="1"/>
      <c r="DK2561" s="1"/>
      <c r="DL2561" s="1"/>
      <c r="DM2561" s="1"/>
      <c r="DN2561" s="1"/>
      <c r="DO2561" s="1"/>
      <c r="DP2561" s="1"/>
      <c r="DQ2561" s="1"/>
      <c r="DR2561" s="1"/>
      <c r="DS2561" s="1"/>
      <c r="DT2561" s="1"/>
      <c r="DU2561" s="1"/>
      <c r="DV2561" s="1"/>
      <c r="DW2561" s="1"/>
      <c r="DX2561" s="1"/>
      <c r="DY2561" s="1"/>
      <c r="DZ2561" s="1"/>
      <c r="EA2561" s="1"/>
      <c r="EB2561" s="1"/>
      <c r="EC2561" s="1"/>
      <c r="ED2561" s="1"/>
      <c r="EE2561" s="1"/>
      <c r="EF2561" s="1"/>
      <c r="EG2561" s="1"/>
      <c r="EH2561" s="1"/>
      <c r="EI2561" s="1"/>
      <c r="EJ2561" s="1"/>
      <c r="EK2561" s="1"/>
      <c r="EL2561" s="1"/>
      <c r="EM2561" s="1"/>
      <c r="EN2561" s="1"/>
      <c r="EO2561" s="1"/>
      <c r="EP2561" s="1"/>
      <c r="EQ2561" s="1"/>
      <c r="ER2561" s="1"/>
      <c r="ES2561" s="1"/>
      <c r="ET2561" s="1"/>
      <c r="EU2561" s="1"/>
      <c r="EV2561" s="1"/>
      <c r="EW2561" s="1"/>
      <c r="EX2561" s="1"/>
      <c r="EY2561" s="1"/>
      <c r="EZ2561" s="1"/>
      <c r="FA2561" s="1"/>
      <c r="FB2561" s="1"/>
      <c r="FC2561" s="1"/>
      <c r="FD2561" s="1"/>
      <c r="FE2561" s="1"/>
      <c r="FF2561" s="1"/>
      <c r="FG2561" s="1"/>
      <c r="FH2561" s="1"/>
      <c r="FI2561" s="1"/>
      <c r="FJ2561" s="1"/>
      <c r="FK2561" s="1"/>
      <c r="FL2561" s="1"/>
      <c r="FM2561" s="1"/>
      <c r="FN2561" s="1"/>
      <c r="FO2561" s="1"/>
      <c r="FP2561" s="1"/>
      <c r="FQ2561" s="1"/>
      <c r="FR2561" s="1"/>
      <c r="FS2561" s="1"/>
      <c r="FT2561" s="1"/>
      <c r="FU2561" s="1"/>
      <c r="FV2561" s="1"/>
      <c r="FW2561" s="1"/>
      <c r="FX2561" s="1"/>
      <c r="FY2561" s="1"/>
      <c r="FZ2561" s="1"/>
      <c r="GA2561" s="1"/>
      <c r="GB2561" s="1"/>
      <c r="GC2561" s="1"/>
      <c r="GD2561" s="1"/>
      <c r="GE2561" s="1"/>
      <c r="GF2561" s="1"/>
      <c r="GG2561" s="1"/>
      <c r="GH2561" s="1"/>
      <c r="GI2561" s="1"/>
      <c r="GJ2561" s="1"/>
      <c r="GK2561" s="1"/>
      <c r="GL2561" s="1"/>
      <c r="GM2561" s="1"/>
      <c r="GN2561" s="1"/>
      <c r="GO2561" s="1"/>
    </row>
    <row r="2562" spans="1:197" s="40" customFormat="1" x14ac:dyDescent="0.25">
      <c r="A2562" s="41"/>
      <c r="B2562" s="4"/>
      <c r="C2562" s="41"/>
      <c r="D2562" s="42"/>
      <c r="E2562" s="42"/>
      <c r="F2562" s="42"/>
      <c r="G2562" s="1"/>
      <c r="H2562" s="1"/>
      <c r="I2562" s="1"/>
      <c r="J2562" s="1"/>
      <c r="K2562" s="1"/>
      <c r="L2562" s="1"/>
      <c r="M2562" s="2"/>
      <c r="N2562" s="1"/>
      <c r="O2562" s="1"/>
      <c r="P2562" s="1"/>
      <c r="Q2562" s="1"/>
      <c r="R2562" s="1"/>
      <c r="S2562" s="1"/>
      <c r="T2562" s="1"/>
      <c r="U2562" s="1"/>
      <c r="V2562" s="1"/>
      <c r="W2562" s="1"/>
      <c r="X2562" s="1"/>
      <c r="Y2562" s="1"/>
      <c r="Z2562" s="1"/>
      <c r="AA2562" s="1"/>
      <c r="AB2562" s="1"/>
      <c r="AC2562" s="1"/>
      <c r="AD2562" s="1"/>
      <c r="AE2562" s="1"/>
      <c r="AF2562" s="1"/>
      <c r="AG2562" s="1"/>
      <c r="AH2562" s="1"/>
      <c r="AI2562" s="1"/>
      <c r="AJ2562" s="1"/>
      <c r="AK2562" s="1"/>
      <c r="AL2562" s="1"/>
      <c r="AM2562" s="1"/>
      <c r="AN2562" s="1"/>
      <c r="AO2562" s="1"/>
      <c r="AP2562" s="1"/>
      <c r="AQ2562" s="1"/>
      <c r="AR2562" s="1"/>
      <c r="AS2562" s="1"/>
      <c r="AT2562" s="1"/>
      <c r="AU2562" s="1"/>
      <c r="AV2562" s="1"/>
      <c r="AW2562" s="1"/>
      <c r="AX2562" s="1"/>
      <c r="AY2562" s="1"/>
      <c r="AZ2562" s="1"/>
      <c r="BA2562" s="1"/>
      <c r="BB2562" s="1"/>
      <c r="BC2562" s="1"/>
      <c r="BD2562" s="1"/>
      <c r="BE2562" s="1"/>
      <c r="BF2562" s="1"/>
      <c r="BG2562" s="1"/>
      <c r="BH2562" s="1"/>
      <c r="BI2562" s="1"/>
      <c r="BJ2562" s="1"/>
      <c r="BK2562" s="1"/>
      <c r="BL2562" s="1"/>
      <c r="BM2562" s="1"/>
      <c r="BN2562" s="1"/>
      <c r="BO2562" s="1"/>
      <c r="BP2562" s="1"/>
      <c r="BQ2562" s="1"/>
      <c r="BR2562" s="1"/>
      <c r="BS2562" s="1"/>
      <c r="BT2562" s="1"/>
      <c r="BU2562" s="1"/>
      <c r="BV2562" s="1"/>
      <c r="BW2562" s="1"/>
      <c r="BX2562" s="1"/>
      <c r="BY2562" s="1"/>
      <c r="BZ2562" s="1"/>
      <c r="CA2562" s="1"/>
      <c r="CB2562" s="1"/>
      <c r="CC2562" s="1"/>
      <c r="CD2562" s="1"/>
      <c r="CE2562" s="1"/>
      <c r="CF2562" s="1"/>
      <c r="CG2562" s="1"/>
      <c r="CH2562" s="1"/>
      <c r="CI2562" s="1"/>
      <c r="CJ2562" s="1"/>
      <c r="CK2562" s="1"/>
      <c r="CL2562" s="1"/>
      <c r="CM2562" s="1"/>
      <c r="CN2562" s="1"/>
      <c r="CO2562" s="1"/>
      <c r="CP2562" s="1"/>
      <c r="CQ2562" s="1"/>
      <c r="CR2562" s="1"/>
      <c r="CS2562" s="1"/>
      <c r="CT2562" s="1"/>
      <c r="CU2562" s="1"/>
      <c r="CV2562" s="1"/>
      <c r="CW2562" s="1"/>
      <c r="CX2562" s="1"/>
      <c r="CY2562" s="1"/>
      <c r="CZ2562" s="1"/>
      <c r="DA2562" s="1"/>
      <c r="DB2562" s="1"/>
      <c r="DC2562" s="1"/>
      <c r="DD2562" s="1"/>
      <c r="DE2562" s="1"/>
      <c r="DF2562" s="1"/>
      <c r="DG2562" s="1"/>
      <c r="DH2562" s="1"/>
      <c r="DI2562" s="1"/>
      <c r="DJ2562" s="1"/>
      <c r="DK2562" s="1"/>
      <c r="DL2562" s="1"/>
      <c r="DM2562" s="1"/>
      <c r="DN2562" s="1"/>
      <c r="DO2562" s="1"/>
      <c r="DP2562" s="1"/>
      <c r="DQ2562" s="1"/>
      <c r="DR2562" s="1"/>
      <c r="DS2562" s="1"/>
      <c r="DT2562" s="1"/>
      <c r="DU2562" s="1"/>
      <c r="DV2562" s="1"/>
      <c r="DW2562" s="1"/>
      <c r="DX2562" s="1"/>
      <c r="DY2562" s="1"/>
      <c r="DZ2562" s="1"/>
      <c r="EA2562" s="1"/>
      <c r="EB2562" s="1"/>
      <c r="EC2562" s="1"/>
      <c r="ED2562" s="1"/>
      <c r="EE2562" s="1"/>
      <c r="EF2562" s="1"/>
      <c r="EG2562" s="1"/>
      <c r="EH2562" s="1"/>
      <c r="EI2562" s="1"/>
      <c r="EJ2562" s="1"/>
      <c r="EK2562" s="1"/>
      <c r="EL2562" s="1"/>
      <c r="EM2562" s="1"/>
      <c r="EN2562" s="1"/>
      <c r="EO2562" s="1"/>
      <c r="EP2562" s="1"/>
      <c r="EQ2562" s="1"/>
      <c r="ER2562" s="1"/>
      <c r="ES2562" s="1"/>
      <c r="ET2562" s="1"/>
      <c r="EU2562" s="1"/>
      <c r="EV2562" s="1"/>
      <c r="EW2562" s="1"/>
      <c r="EX2562" s="1"/>
      <c r="EY2562" s="1"/>
      <c r="EZ2562" s="1"/>
      <c r="FA2562" s="1"/>
      <c r="FB2562" s="1"/>
      <c r="FC2562" s="1"/>
      <c r="FD2562" s="1"/>
      <c r="FE2562" s="1"/>
      <c r="FF2562" s="1"/>
      <c r="FG2562" s="1"/>
      <c r="FH2562" s="1"/>
      <c r="FI2562" s="1"/>
      <c r="FJ2562" s="1"/>
      <c r="FK2562" s="1"/>
      <c r="FL2562" s="1"/>
      <c r="FM2562" s="1"/>
      <c r="FN2562" s="1"/>
      <c r="FO2562" s="1"/>
      <c r="FP2562" s="1"/>
      <c r="FQ2562" s="1"/>
      <c r="FR2562" s="1"/>
      <c r="FS2562" s="1"/>
      <c r="FT2562" s="1"/>
      <c r="FU2562" s="1"/>
      <c r="FV2562" s="1"/>
      <c r="FW2562" s="1"/>
      <c r="FX2562" s="1"/>
      <c r="FY2562" s="1"/>
      <c r="FZ2562" s="1"/>
      <c r="GA2562" s="1"/>
      <c r="GB2562" s="1"/>
      <c r="GC2562" s="1"/>
      <c r="GD2562" s="1"/>
      <c r="GE2562" s="1"/>
      <c r="GF2562" s="1"/>
      <c r="GG2562" s="1"/>
      <c r="GH2562" s="1"/>
      <c r="GI2562" s="1"/>
      <c r="GJ2562" s="1"/>
      <c r="GK2562" s="1"/>
      <c r="GL2562" s="1"/>
      <c r="GM2562" s="1"/>
      <c r="GN2562" s="1"/>
      <c r="GO2562" s="1"/>
    </row>
    <row r="2563" spans="1:197" s="40" customFormat="1" x14ac:dyDescent="0.25">
      <c r="A2563" s="41"/>
      <c r="B2563" s="4"/>
      <c r="C2563" s="41"/>
      <c r="D2563" s="42"/>
      <c r="E2563" s="42"/>
      <c r="F2563" s="42"/>
      <c r="G2563" s="1"/>
      <c r="H2563" s="1"/>
      <c r="I2563" s="1"/>
      <c r="J2563" s="1"/>
      <c r="K2563" s="1"/>
      <c r="L2563" s="1"/>
      <c r="M2563" s="2"/>
      <c r="N2563" s="1"/>
      <c r="O2563" s="1"/>
      <c r="P2563" s="1"/>
      <c r="Q2563" s="1"/>
      <c r="R2563" s="1"/>
      <c r="S2563" s="1"/>
      <c r="T2563" s="1"/>
      <c r="U2563" s="1"/>
      <c r="V2563" s="1"/>
      <c r="W2563" s="1"/>
      <c r="X2563" s="1"/>
      <c r="Y2563" s="1"/>
      <c r="Z2563" s="1"/>
      <c r="AA2563" s="1"/>
      <c r="AB2563" s="1"/>
      <c r="AC2563" s="1"/>
      <c r="AD2563" s="1"/>
      <c r="AE2563" s="1"/>
      <c r="AF2563" s="1"/>
      <c r="AG2563" s="1"/>
      <c r="AH2563" s="1"/>
      <c r="AI2563" s="1"/>
      <c r="AJ2563" s="1"/>
      <c r="AK2563" s="1"/>
      <c r="AL2563" s="1"/>
      <c r="AM2563" s="1"/>
      <c r="AN2563" s="1"/>
      <c r="AO2563" s="1"/>
      <c r="AP2563" s="1"/>
      <c r="AQ2563" s="1"/>
      <c r="AR2563" s="1"/>
      <c r="AS2563" s="1"/>
      <c r="AT2563" s="1"/>
      <c r="AU2563" s="1"/>
      <c r="AV2563" s="1"/>
      <c r="AW2563" s="1"/>
      <c r="AX2563" s="1"/>
      <c r="AY2563" s="1"/>
      <c r="AZ2563" s="1"/>
      <c r="BA2563" s="1"/>
      <c r="BB2563" s="1"/>
      <c r="BC2563" s="1"/>
      <c r="BD2563" s="1"/>
      <c r="BE2563" s="1"/>
      <c r="BF2563" s="1"/>
      <c r="BG2563" s="1"/>
      <c r="BH2563" s="1"/>
      <c r="BI2563" s="1"/>
      <c r="BJ2563" s="1"/>
      <c r="BK2563" s="1"/>
      <c r="BL2563" s="1"/>
      <c r="BM2563" s="1"/>
      <c r="BN2563" s="1"/>
      <c r="BO2563" s="1"/>
      <c r="BP2563" s="1"/>
      <c r="BQ2563" s="1"/>
      <c r="BR2563" s="1"/>
      <c r="BS2563" s="1"/>
      <c r="BT2563" s="1"/>
      <c r="BU2563" s="1"/>
      <c r="BV2563" s="1"/>
      <c r="BW2563" s="1"/>
      <c r="BX2563" s="1"/>
      <c r="BY2563" s="1"/>
      <c r="BZ2563" s="1"/>
      <c r="CA2563" s="1"/>
      <c r="CB2563" s="1"/>
      <c r="CC2563" s="1"/>
      <c r="CD2563" s="1"/>
      <c r="CE2563" s="1"/>
      <c r="CF2563" s="1"/>
      <c r="CG2563" s="1"/>
      <c r="CH2563" s="1"/>
      <c r="CI2563" s="1"/>
      <c r="CJ2563" s="1"/>
      <c r="CK2563" s="1"/>
      <c r="CL2563" s="1"/>
      <c r="CM2563" s="1"/>
      <c r="CN2563" s="1"/>
      <c r="CO2563" s="1"/>
      <c r="CP2563" s="1"/>
      <c r="CQ2563" s="1"/>
      <c r="CR2563" s="1"/>
      <c r="CS2563" s="1"/>
      <c r="CT2563" s="1"/>
      <c r="CU2563" s="1"/>
      <c r="CV2563" s="1"/>
      <c r="CW2563" s="1"/>
      <c r="CX2563" s="1"/>
      <c r="CY2563" s="1"/>
      <c r="CZ2563" s="1"/>
      <c r="DA2563" s="1"/>
      <c r="DB2563" s="1"/>
      <c r="DC2563" s="1"/>
      <c r="DD2563" s="1"/>
      <c r="DE2563" s="1"/>
      <c r="DF2563" s="1"/>
      <c r="DG2563" s="1"/>
      <c r="DH2563" s="1"/>
      <c r="DI2563" s="1"/>
      <c r="DJ2563" s="1"/>
      <c r="DK2563" s="1"/>
      <c r="DL2563" s="1"/>
      <c r="DM2563" s="1"/>
      <c r="DN2563" s="1"/>
      <c r="DO2563" s="1"/>
      <c r="DP2563" s="1"/>
      <c r="DQ2563" s="1"/>
      <c r="DR2563" s="1"/>
      <c r="DS2563" s="1"/>
      <c r="DT2563" s="1"/>
      <c r="DU2563" s="1"/>
      <c r="DV2563" s="1"/>
      <c r="DW2563" s="1"/>
      <c r="DX2563" s="1"/>
      <c r="DY2563" s="1"/>
      <c r="DZ2563" s="1"/>
      <c r="EA2563" s="1"/>
      <c r="EB2563" s="1"/>
      <c r="EC2563" s="1"/>
      <c r="ED2563" s="1"/>
      <c r="EE2563" s="1"/>
      <c r="EF2563" s="1"/>
      <c r="EG2563" s="1"/>
      <c r="EH2563" s="1"/>
      <c r="EI2563" s="1"/>
      <c r="EJ2563" s="1"/>
      <c r="EK2563" s="1"/>
      <c r="EL2563" s="1"/>
      <c r="EM2563" s="1"/>
      <c r="EN2563" s="1"/>
      <c r="EO2563" s="1"/>
      <c r="EP2563" s="1"/>
      <c r="EQ2563" s="1"/>
      <c r="ER2563" s="1"/>
      <c r="ES2563" s="1"/>
      <c r="ET2563" s="1"/>
      <c r="EU2563" s="1"/>
      <c r="EV2563" s="1"/>
      <c r="EW2563" s="1"/>
      <c r="EX2563" s="1"/>
      <c r="EY2563" s="1"/>
      <c r="EZ2563" s="1"/>
      <c r="FA2563" s="1"/>
      <c r="FB2563" s="1"/>
      <c r="FC2563" s="1"/>
      <c r="FD2563" s="1"/>
      <c r="FE2563" s="1"/>
      <c r="FF2563" s="1"/>
      <c r="FG2563" s="1"/>
      <c r="FH2563" s="1"/>
      <c r="FI2563" s="1"/>
      <c r="FJ2563" s="1"/>
      <c r="FK2563" s="1"/>
      <c r="FL2563" s="1"/>
      <c r="FM2563" s="1"/>
      <c r="FN2563" s="1"/>
      <c r="FO2563" s="1"/>
      <c r="FP2563" s="1"/>
      <c r="FQ2563" s="1"/>
      <c r="FR2563" s="1"/>
      <c r="FS2563" s="1"/>
      <c r="FT2563" s="1"/>
      <c r="FU2563" s="1"/>
      <c r="FV2563" s="1"/>
      <c r="FW2563" s="1"/>
      <c r="FX2563" s="1"/>
      <c r="FY2563" s="1"/>
      <c r="FZ2563" s="1"/>
      <c r="GA2563" s="1"/>
      <c r="GB2563" s="1"/>
      <c r="GC2563" s="1"/>
      <c r="GD2563" s="1"/>
      <c r="GE2563" s="1"/>
      <c r="GF2563" s="1"/>
      <c r="GG2563" s="1"/>
      <c r="GH2563" s="1"/>
      <c r="GI2563" s="1"/>
      <c r="GJ2563" s="1"/>
      <c r="GK2563" s="1"/>
      <c r="GL2563" s="1"/>
      <c r="GM2563" s="1"/>
      <c r="GN2563" s="1"/>
      <c r="GO2563" s="1"/>
    </row>
    <row r="2564" spans="1:197" s="40" customFormat="1" x14ac:dyDescent="0.25">
      <c r="A2564" s="41"/>
      <c r="B2564" s="4"/>
      <c r="C2564" s="41"/>
      <c r="D2564" s="42"/>
      <c r="E2564" s="42"/>
      <c r="F2564" s="42"/>
      <c r="G2564" s="1"/>
      <c r="H2564" s="1"/>
      <c r="I2564" s="1"/>
      <c r="J2564" s="1"/>
      <c r="K2564" s="1"/>
      <c r="L2564" s="1"/>
      <c r="M2564" s="2"/>
      <c r="N2564" s="1"/>
      <c r="O2564" s="1"/>
      <c r="P2564" s="1"/>
      <c r="Q2564" s="1"/>
      <c r="R2564" s="1"/>
      <c r="S2564" s="1"/>
      <c r="T2564" s="1"/>
      <c r="U2564" s="1"/>
      <c r="V2564" s="1"/>
      <c r="W2564" s="1"/>
      <c r="X2564" s="1"/>
      <c r="Y2564" s="1"/>
      <c r="Z2564" s="1"/>
      <c r="AA2564" s="1"/>
      <c r="AB2564" s="1"/>
      <c r="AC2564" s="1"/>
      <c r="AD2564" s="1"/>
      <c r="AE2564" s="1"/>
      <c r="AF2564" s="1"/>
      <c r="AG2564" s="1"/>
      <c r="AH2564" s="1"/>
      <c r="AI2564" s="1"/>
      <c r="AJ2564" s="1"/>
      <c r="AK2564" s="1"/>
      <c r="AL2564" s="1"/>
      <c r="AM2564" s="1"/>
      <c r="AN2564" s="1"/>
      <c r="AO2564" s="1"/>
      <c r="AP2564" s="1"/>
      <c r="AQ2564" s="1"/>
      <c r="AR2564" s="1"/>
      <c r="AS2564" s="1"/>
      <c r="AT2564" s="1"/>
      <c r="AU2564" s="1"/>
      <c r="AV2564" s="1"/>
      <c r="AW2564" s="1"/>
      <c r="AX2564" s="1"/>
      <c r="AY2564" s="1"/>
      <c r="AZ2564" s="1"/>
      <c r="BA2564" s="1"/>
      <c r="BB2564" s="1"/>
      <c r="BC2564" s="1"/>
      <c r="BD2564" s="1"/>
      <c r="BE2564" s="1"/>
      <c r="BF2564" s="1"/>
      <c r="BG2564" s="1"/>
      <c r="BH2564" s="1"/>
      <c r="BI2564" s="1"/>
      <c r="BJ2564" s="1"/>
      <c r="BK2564" s="1"/>
      <c r="BL2564" s="1"/>
      <c r="BM2564" s="1"/>
      <c r="BN2564" s="1"/>
      <c r="BO2564" s="1"/>
      <c r="BP2564" s="1"/>
      <c r="BQ2564" s="1"/>
      <c r="BR2564" s="1"/>
      <c r="BS2564" s="1"/>
      <c r="BT2564" s="1"/>
      <c r="BU2564" s="1"/>
      <c r="BV2564" s="1"/>
      <c r="BW2564" s="1"/>
      <c r="BX2564" s="1"/>
      <c r="BY2564" s="1"/>
      <c r="BZ2564" s="1"/>
      <c r="CA2564" s="1"/>
      <c r="CB2564" s="1"/>
      <c r="CC2564" s="1"/>
      <c r="CD2564" s="1"/>
      <c r="CE2564" s="1"/>
      <c r="CF2564" s="1"/>
      <c r="CG2564" s="1"/>
      <c r="CH2564" s="1"/>
      <c r="CI2564" s="1"/>
      <c r="CJ2564" s="1"/>
      <c r="CK2564" s="1"/>
      <c r="CL2564" s="1"/>
      <c r="CM2564" s="1"/>
      <c r="CN2564" s="1"/>
      <c r="CO2564" s="1"/>
      <c r="CP2564" s="1"/>
      <c r="CQ2564" s="1"/>
      <c r="CR2564" s="1"/>
      <c r="CS2564" s="1"/>
      <c r="CT2564" s="1"/>
      <c r="CU2564" s="1"/>
      <c r="CV2564" s="1"/>
      <c r="CW2564" s="1"/>
      <c r="CX2564" s="1"/>
      <c r="CY2564" s="1"/>
      <c r="CZ2564" s="1"/>
      <c r="DA2564" s="1"/>
      <c r="DB2564" s="1"/>
      <c r="DC2564" s="1"/>
      <c r="DD2564" s="1"/>
      <c r="DE2564" s="1"/>
      <c r="DF2564" s="1"/>
      <c r="DG2564" s="1"/>
      <c r="DH2564" s="1"/>
      <c r="DI2564" s="1"/>
      <c r="DJ2564" s="1"/>
      <c r="DK2564" s="1"/>
      <c r="DL2564" s="1"/>
      <c r="DM2564" s="1"/>
      <c r="DN2564" s="1"/>
      <c r="DO2564" s="1"/>
      <c r="DP2564" s="1"/>
      <c r="DQ2564" s="1"/>
      <c r="DR2564" s="1"/>
      <c r="DS2564" s="1"/>
      <c r="DT2564" s="1"/>
      <c r="DU2564" s="1"/>
      <c r="DV2564" s="1"/>
      <c r="DW2564" s="1"/>
      <c r="DX2564" s="1"/>
      <c r="DY2564" s="1"/>
      <c r="DZ2564" s="1"/>
      <c r="EA2564" s="1"/>
      <c r="EB2564" s="1"/>
      <c r="EC2564" s="1"/>
      <c r="ED2564" s="1"/>
      <c r="EE2564" s="1"/>
      <c r="EF2564" s="1"/>
      <c r="EG2564" s="1"/>
      <c r="EH2564" s="1"/>
      <c r="EI2564" s="1"/>
      <c r="EJ2564" s="1"/>
      <c r="EK2564" s="1"/>
      <c r="EL2564" s="1"/>
      <c r="EM2564" s="1"/>
      <c r="EN2564" s="1"/>
      <c r="EO2564" s="1"/>
      <c r="EP2564" s="1"/>
      <c r="EQ2564" s="1"/>
      <c r="ER2564" s="1"/>
      <c r="ES2564" s="1"/>
      <c r="ET2564" s="1"/>
      <c r="EU2564" s="1"/>
      <c r="EV2564" s="1"/>
      <c r="EW2564" s="1"/>
      <c r="EX2564" s="1"/>
      <c r="EY2564" s="1"/>
      <c r="EZ2564" s="1"/>
      <c r="FA2564" s="1"/>
      <c r="FB2564" s="1"/>
      <c r="FC2564" s="1"/>
      <c r="FD2564" s="1"/>
      <c r="FE2564" s="1"/>
      <c r="FF2564" s="1"/>
      <c r="FG2564" s="1"/>
      <c r="FH2564" s="1"/>
      <c r="FI2564" s="1"/>
      <c r="FJ2564" s="1"/>
      <c r="FK2564" s="1"/>
      <c r="FL2564" s="1"/>
      <c r="FM2564" s="1"/>
      <c r="FN2564" s="1"/>
      <c r="FO2564" s="1"/>
      <c r="FP2564" s="1"/>
      <c r="FQ2564" s="1"/>
      <c r="FR2564" s="1"/>
      <c r="FS2564" s="1"/>
      <c r="FT2564" s="1"/>
      <c r="FU2564" s="1"/>
      <c r="FV2564" s="1"/>
      <c r="FW2564" s="1"/>
      <c r="FX2564" s="1"/>
      <c r="FY2564" s="1"/>
      <c r="FZ2564" s="1"/>
      <c r="GA2564" s="1"/>
      <c r="GB2564" s="1"/>
      <c r="GC2564" s="1"/>
      <c r="GD2564" s="1"/>
      <c r="GE2564" s="1"/>
      <c r="GF2564" s="1"/>
      <c r="GG2564" s="1"/>
      <c r="GH2564" s="1"/>
      <c r="GI2564" s="1"/>
      <c r="GJ2564" s="1"/>
      <c r="GK2564" s="1"/>
      <c r="GL2564" s="1"/>
      <c r="GM2564" s="1"/>
      <c r="GN2564" s="1"/>
      <c r="GO2564" s="1"/>
    </row>
    <row r="2565" spans="1:197" s="40" customFormat="1" x14ac:dyDescent="0.25">
      <c r="A2565" s="41"/>
      <c r="B2565" s="4"/>
      <c r="C2565" s="41"/>
      <c r="D2565" s="42"/>
      <c r="E2565" s="42"/>
      <c r="F2565" s="42"/>
      <c r="G2565" s="1"/>
      <c r="H2565" s="1"/>
      <c r="I2565" s="1"/>
      <c r="J2565" s="1"/>
      <c r="K2565" s="1"/>
      <c r="L2565" s="1"/>
      <c r="M2565" s="2"/>
      <c r="N2565" s="1"/>
      <c r="O2565" s="1"/>
      <c r="P2565" s="1"/>
      <c r="Q2565" s="1"/>
      <c r="R2565" s="1"/>
      <c r="S2565" s="1"/>
      <c r="T2565" s="1"/>
      <c r="U2565" s="1"/>
      <c r="V2565" s="1"/>
      <c r="W2565" s="1"/>
      <c r="X2565" s="1"/>
      <c r="Y2565" s="1"/>
      <c r="Z2565" s="1"/>
      <c r="AA2565" s="1"/>
      <c r="AB2565" s="1"/>
      <c r="AC2565" s="1"/>
      <c r="AD2565" s="1"/>
      <c r="AE2565" s="1"/>
      <c r="AF2565" s="1"/>
      <c r="AG2565" s="1"/>
      <c r="AH2565" s="1"/>
      <c r="AI2565" s="1"/>
      <c r="AJ2565" s="1"/>
      <c r="AK2565" s="1"/>
      <c r="AL2565" s="1"/>
      <c r="AM2565" s="1"/>
      <c r="AN2565" s="1"/>
      <c r="AO2565" s="1"/>
      <c r="AP2565" s="1"/>
      <c r="AQ2565" s="1"/>
      <c r="AR2565" s="1"/>
      <c r="AS2565" s="1"/>
      <c r="AT2565" s="1"/>
      <c r="AU2565" s="1"/>
      <c r="AV2565" s="1"/>
      <c r="AW2565" s="1"/>
      <c r="AX2565" s="1"/>
      <c r="AY2565" s="1"/>
      <c r="AZ2565" s="1"/>
      <c r="BA2565" s="1"/>
      <c r="BB2565" s="1"/>
      <c r="BC2565" s="1"/>
      <c r="BD2565" s="1"/>
      <c r="BE2565" s="1"/>
      <c r="BF2565" s="1"/>
      <c r="BG2565" s="1"/>
      <c r="BH2565" s="1"/>
      <c r="BI2565" s="1"/>
      <c r="BJ2565" s="1"/>
      <c r="BK2565" s="1"/>
      <c r="BL2565" s="1"/>
      <c r="BM2565" s="1"/>
      <c r="BN2565" s="1"/>
      <c r="BO2565" s="1"/>
      <c r="BP2565" s="1"/>
      <c r="BQ2565" s="1"/>
      <c r="BR2565" s="1"/>
      <c r="BS2565" s="1"/>
      <c r="BT2565" s="1"/>
      <c r="BU2565" s="1"/>
      <c r="BV2565" s="1"/>
      <c r="BW2565" s="1"/>
      <c r="BX2565" s="1"/>
      <c r="BY2565" s="1"/>
      <c r="BZ2565" s="1"/>
      <c r="CA2565" s="1"/>
      <c r="CB2565" s="1"/>
      <c r="CC2565" s="1"/>
      <c r="CD2565" s="1"/>
      <c r="CE2565" s="1"/>
      <c r="CF2565" s="1"/>
      <c r="CG2565" s="1"/>
      <c r="CH2565" s="1"/>
      <c r="CI2565" s="1"/>
      <c r="CJ2565" s="1"/>
      <c r="CK2565" s="1"/>
      <c r="CL2565" s="1"/>
      <c r="CM2565" s="1"/>
      <c r="CN2565" s="1"/>
      <c r="CO2565" s="1"/>
      <c r="CP2565" s="1"/>
      <c r="CQ2565" s="1"/>
      <c r="CR2565" s="1"/>
      <c r="CS2565" s="1"/>
      <c r="CT2565" s="1"/>
      <c r="CU2565" s="1"/>
      <c r="CV2565" s="1"/>
      <c r="CW2565" s="1"/>
      <c r="CX2565" s="1"/>
      <c r="CY2565" s="1"/>
      <c r="CZ2565" s="1"/>
      <c r="DA2565" s="1"/>
      <c r="DB2565" s="1"/>
      <c r="DC2565" s="1"/>
      <c r="DD2565" s="1"/>
      <c r="DE2565" s="1"/>
      <c r="DF2565" s="1"/>
      <c r="DG2565" s="1"/>
      <c r="DH2565" s="1"/>
      <c r="DI2565" s="1"/>
      <c r="DJ2565" s="1"/>
      <c r="DK2565" s="1"/>
      <c r="DL2565" s="1"/>
      <c r="DM2565" s="1"/>
      <c r="DN2565" s="1"/>
      <c r="DO2565" s="1"/>
      <c r="DP2565" s="1"/>
      <c r="DQ2565" s="1"/>
      <c r="DR2565" s="1"/>
      <c r="DS2565" s="1"/>
      <c r="DT2565" s="1"/>
      <c r="DU2565" s="1"/>
      <c r="DV2565" s="1"/>
      <c r="DW2565" s="1"/>
      <c r="DX2565" s="1"/>
      <c r="DY2565" s="1"/>
      <c r="DZ2565" s="1"/>
      <c r="EA2565" s="1"/>
      <c r="EB2565" s="1"/>
      <c r="EC2565" s="1"/>
      <c r="ED2565" s="1"/>
      <c r="EE2565" s="1"/>
      <c r="EF2565" s="1"/>
      <c r="EG2565" s="1"/>
      <c r="EH2565" s="1"/>
      <c r="EI2565" s="1"/>
      <c r="EJ2565" s="1"/>
      <c r="EK2565" s="1"/>
      <c r="EL2565" s="1"/>
      <c r="EM2565" s="1"/>
      <c r="EN2565" s="1"/>
      <c r="EO2565" s="1"/>
      <c r="EP2565" s="1"/>
      <c r="EQ2565" s="1"/>
      <c r="ER2565" s="1"/>
      <c r="ES2565" s="1"/>
      <c r="ET2565" s="1"/>
      <c r="EU2565" s="1"/>
      <c r="EV2565" s="1"/>
      <c r="EW2565" s="1"/>
      <c r="EX2565" s="1"/>
      <c r="EY2565" s="1"/>
      <c r="EZ2565" s="1"/>
      <c r="FA2565" s="1"/>
      <c r="FB2565" s="1"/>
      <c r="FC2565" s="1"/>
      <c r="FD2565" s="1"/>
      <c r="FE2565" s="1"/>
      <c r="FF2565" s="1"/>
      <c r="FG2565" s="1"/>
      <c r="FH2565" s="1"/>
      <c r="FI2565" s="1"/>
      <c r="FJ2565" s="1"/>
      <c r="FK2565" s="1"/>
      <c r="FL2565" s="1"/>
      <c r="FM2565" s="1"/>
      <c r="FN2565" s="1"/>
      <c r="FO2565" s="1"/>
      <c r="FP2565" s="1"/>
      <c r="FQ2565" s="1"/>
      <c r="FR2565" s="1"/>
      <c r="FS2565" s="1"/>
      <c r="FT2565" s="1"/>
      <c r="FU2565" s="1"/>
      <c r="FV2565" s="1"/>
      <c r="FW2565" s="1"/>
      <c r="FX2565" s="1"/>
      <c r="FY2565" s="1"/>
      <c r="FZ2565" s="1"/>
      <c r="GA2565" s="1"/>
      <c r="GB2565" s="1"/>
      <c r="GC2565" s="1"/>
      <c r="GD2565" s="1"/>
      <c r="GE2565" s="1"/>
      <c r="GF2565" s="1"/>
      <c r="GG2565" s="1"/>
      <c r="GH2565" s="1"/>
      <c r="GI2565" s="1"/>
      <c r="GJ2565" s="1"/>
      <c r="GK2565" s="1"/>
      <c r="GL2565" s="1"/>
      <c r="GM2565" s="1"/>
      <c r="GN2565" s="1"/>
      <c r="GO2565" s="1"/>
    </row>
    <row r="2566" spans="1:197" s="40" customFormat="1" x14ac:dyDescent="0.25">
      <c r="A2566" s="41"/>
      <c r="B2566" s="4"/>
      <c r="C2566" s="41"/>
      <c r="D2566" s="42"/>
      <c r="E2566" s="42"/>
      <c r="F2566" s="42"/>
      <c r="G2566" s="1"/>
      <c r="H2566" s="1"/>
      <c r="I2566" s="1"/>
      <c r="J2566" s="1"/>
      <c r="K2566" s="1"/>
      <c r="L2566" s="1"/>
      <c r="M2566" s="2"/>
      <c r="N2566" s="1"/>
      <c r="O2566" s="1"/>
      <c r="P2566" s="1"/>
      <c r="Q2566" s="1"/>
      <c r="R2566" s="1"/>
      <c r="S2566" s="1"/>
      <c r="T2566" s="1"/>
      <c r="U2566" s="1"/>
      <c r="V2566" s="1"/>
      <c r="W2566" s="1"/>
      <c r="X2566" s="1"/>
      <c r="Y2566" s="1"/>
      <c r="Z2566" s="1"/>
      <c r="AA2566" s="1"/>
      <c r="AB2566" s="1"/>
      <c r="AC2566" s="1"/>
      <c r="AD2566" s="1"/>
      <c r="AE2566" s="1"/>
      <c r="AF2566" s="1"/>
      <c r="AG2566" s="1"/>
      <c r="AH2566" s="1"/>
      <c r="AI2566" s="1"/>
      <c r="AJ2566" s="1"/>
      <c r="AK2566" s="1"/>
      <c r="AL2566" s="1"/>
      <c r="AM2566" s="1"/>
      <c r="AN2566" s="1"/>
      <c r="AO2566" s="1"/>
      <c r="AP2566" s="1"/>
      <c r="AQ2566" s="1"/>
      <c r="AR2566" s="1"/>
      <c r="AS2566" s="1"/>
      <c r="AT2566" s="1"/>
      <c r="AU2566" s="1"/>
      <c r="AV2566" s="1"/>
      <c r="AW2566" s="1"/>
      <c r="AX2566" s="1"/>
      <c r="AY2566" s="1"/>
      <c r="AZ2566" s="1"/>
      <c r="BA2566" s="1"/>
      <c r="BB2566" s="1"/>
      <c r="BC2566" s="1"/>
      <c r="BD2566" s="1"/>
      <c r="BE2566" s="1"/>
      <c r="BF2566" s="1"/>
      <c r="BG2566" s="1"/>
      <c r="BH2566" s="1"/>
      <c r="BI2566" s="1"/>
      <c r="BJ2566" s="1"/>
      <c r="BK2566" s="1"/>
      <c r="BL2566" s="1"/>
      <c r="BM2566" s="1"/>
      <c r="BN2566" s="1"/>
      <c r="BO2566" s="1"/>
      <c r="BP2566" s="1"/>
      <c r="BQ2566" s="1"/>
      <c r="BR2566" s="1"/>
      <c r="BS2566" s="1"/>
      <c r="BT2566" s="1"/>
      <c r="BU2566" s="1"/>
      <c r="BV2566" s="1"/>
      <c r="BW2566" s="1"/>
      <c r="BX2566" s="1"/>
      <c r="BY2566" s="1"/>
      <c r="BZ2566" s="1"/>
      <c r="CA2566" s="1"/>
      <c r="CB2566" s="1"/>
      <c r="CC2566" s="1"/>
      <c r="CD2566" s="1"/>
      <c r="CE2566" s="1"/>
      <c r="CF2566" s="1"/>
      <c r="CG2566" s="1"/>
      <c r="CH2566" s="1"/>
      <c r="CI2566" s="1"/>
      <c r="CJ2566" s="1"/>
      <c r="CK2566" s="1"/>
      <c r="CL2566" s="1"/>
      <c r="CM2566" s="1"/>
      <c r="CN2566" s="1"/>
      <c r="CO2566" s="1"/>
      <c r="CP2566" s="1"/>
      <c r="CQ2566" s="1"/>
      <c r="CR2566" s="1"/>
      <c r="CS2566" s="1"/>
      <c r="CT2566" s="1"/>
      <c r="CU2566" s="1"/>
      <c r="CV2566" s="1"/>
      <c r="CW2566" s="1"/>
      <c r="CX2566" s="1"/>
      <c r="CY2566" s="1"/>
      <c r="CZ2566" s="1"/>
      <c r="DA2566" s="1"/>
      <c r="DB2566" s="1"/>
      <c r="DC2566" s="1"/>
      <c r="DD2566" s="1"/>
      <c r="DE2566" s="1"/>
      <c r="DF2566" s="1"/>
      <c r="DG2566" s="1"/>
      <c r="DH2566" s="1"/>
      <c r="DI2566" s="1"/>
      <c r="DJ2566" s="1"/>
      <c r="DK2566" s="1"/>
      <c r="DL2566" s="1"/>
      <c r="DM2566" s="1"/>
      <c r="DN2566" s="1"/>
      <c r="DO2566" s="1"/>
      <c r="DP2566" s="1"/>
      <c r="DQ2566" s="1"/>
      <c r="DR2566" s="1"/>
      <c r="DS2566" s="1"/>
      <c r="DT2566" s="1"/>
      <c r="DU2566" s="1"/>
      <c r="DV2566" s="1"/>
      <c r="DW2566" s="1"/>
      <c r="DX2566" s="1"/>
      <c r="DY2566" s="1"/>
      <c r="DZ2566" s="1"/>
      <c r="EA2566" s="1"/>
      <c r="EB2566" s="1"/>
      <c r="EC2566" s="1"/>
      <c r="ED2566" s="1"/>
      <c r="EE2566" s="1"/>
      <c r="EF2566" s="1"/>
      <c r="EG2566" s="1"/>
      <c r="EH2566" s="1"/>
      <c r="EI2566" s="1"/>
      <c r="EJ2566" s="1"/>
      <c r="EK2566" s="1"/>
      <c r="EL2566" s="1"/>
      <c r="EM2566" s="1"/>
      <c r="EN2566" s="1"/>
      <c r="EO2566" s="1"/>
      <c r="EP2566" s="1"/>
      <c r="EQ2566" s="1"/>
      <c r="ER2566" s="1"/>
      <c r="ES2566" s="1"/>
      <c r="ET2566" s="1"/>
      <c r="EU2566" s="1"/>
      <c r="EV2566" s="1"/>
      <c r="EW2566" s="1"/>
      <c r="EX2566" s="1"/>
      <c r="EY2566" s="1"/>
      <c r="EZ2566" s="1"/>
      <c r="FA2566" s="1"/>
      <c r="FB2566" s="1"/>
      <c r="FC2566" s="1"/>
      <c r="FD2566" s="1"/>
      <c r="FE2566" s="1"/>
      <c r="FF2566" s="1"/>
      <c r="FG2566" s="1"/>
      <c r="FH2566" s="1"/>
      <c r="FI2566" s="1"/>
      <c r="FJ2566" s="1"/>
      <c r="FK2566" s="1"/>
      <c r="FL2566" s="1"/>
      <c r="FM2566" s="1"/>
      <c r="FN2566" s="1"/>
      <c r="FO2566" s="1"/>
      <c r="FP2566" s="1"/>
      <c r="FQ2566" s="1"/>
      <c r="FR2566" s="1"/>
      <c r="FS2566" s="1"/>
      <c r="FT2566" s="1"/>
      <c r="FU2566" s="1"/>
      <c r="FV2566" s="1"/>
      <c r="FW2566" s="1"/>
      <c r="FX2566" s="1"/>
      <c r="FY2566" s="1"/>
      <c r="FZ2566" s="1"/>
      <c r="GA2566" s="1"/>
      <c r="GB2566" s="1"/>
      <c r="GC2566" s="1"/>
      <c r="GD2566" s="1"/>
      <c r="GE2566" s="1"/>
      <c r="GF2566" s="1"/>
      <c r="GG2566" s="1"/>
      <c r="GH2566" s="1"/>
      <c r="GI2566" s="1"/>
      <c r="GJ2566" s="1"/>
      <c r="GK2566" s="1"/>
      <c r="GL2566" s="1"/>
      <c r="GM2566" s="1"/>
      <c r="GN2566" s="1"/>
      <c r="GO2566" s="1"/>
    </row>
    <row r="2567" spans="1:197" s="40" customFormat="1" x14ac:dyDescent="0.25">
      <c r="A2567" s="41"/>
      <c r="B2567" s="4"/>
      <c r="C2567" s="41"/>
      <c r="D2567" s="42"/>
      <c r="E2567" s="42"/>
      <c r="F2567" s="42"/>
      <c r="G2567" s="1"/>
      <c r="H2567" s="1"/>
      <c r="I2567" s="1"/>
      <c r="J2567" s="1"/>
      <c r="K2567" s="1"/>
      <c r="L2567" s="1"/>
      <c r="M2567" s="2"/>
      <c r="N2567" s="1"/>
      <c r="O2567" s="1"/>
      <c r="P2567" s="1"/>
      <c r="Q2567" s="1"/>
      <c r="R2567" s="1"/>
      <c r="S2567" s="1"/>
      <c r="T2567" s="1"/>
      <c r="U2567" s="1"/>
      <c r="V2567" s="1"/>
      <c r="W2567" s="1"/>
      <c r="X2567" s="1"/>
      <c r="Y2567" s="1"/>
      <c r="Z2567" s="1"/>
      <c r="AA2567" s="1"/>
      <c r="AB2567" s="1"/>
      <c r="AC2567" s="1"/>
      <c r="AD2567" s="1"/>
      <c r="AE2567" s="1"/>
      <c r="AF2567" s="1"/>
      <c r="AG2567" s="1"/>
      <c r="AH2567" s="1"/>
      <c r="AI2567" s="1"/>
      <c r="AJ2567" s="1"/>
      <c r="AK2567" s="1"/>
      <c r="AL2567" s="1"/>
      <c r="AM2567" s="1"/>
      <c r="AN2567" s="1"/>
      <c r="AO2567" s="1"/>
      <c r="AP2567" s="1"/>
      <c r="AQ2567" s="1"/>
      <c r="AR2567" s="1"/>
      <c r="AS2567" s="1"/>
      <c r="AT2567" s="1"/>
      <c r="AU2567" s="1"/>
      <c r="AV2567" s="1"/>
      <c r="AW2567" s="1"/>
      <c r="AX2567" s="1"/>
      <c r="AY2567" s="1"/>
      <c r="AZ2567" s="1"/>
      <c r="BA2567" s="1"/>
      <c r="BB2567" s="1"/>
      <c r="BC2567" s="1"/>
      <c r="BD2567" s="1"/>
      <c r="BE2567" s="1"/>
      <c r="BF2567" s="1"/>
      <c r="BG2567" s="1"/>
      <c r="BH2567" s="1"/>
      <c r="BI2567" s="1"/>
      <c r="BJ2567" s="1"/>
      <c r="BK2567" s="1"/>
      <c r="BL2567" s="1"/>
      <c r="BM2567" s="1"/>
      <c r="BN2567" s="1"/>
      <c r="BO2567" s="1"/>
      <c r="BP2567" s="1"/>
      <c r="BQ2567" s="1"/>
      <c r="BR2567" s="1"/>
      <c r="BS2567" s="1"/>
      <c r="BT2567" s="1"/>
      <c r="BU2567" s="1"/>
      <c r="BV2567" s="1"/>
      <c r="BW2567" s="1"/>
      <c r="BX2567" s="1"/>
      <c r="BY2567" s="1"/>
      <c r="BZ2567" s="1"/>
      <c r="CA2567" s="1"/>
      <c r="CB2567" s="1"/>
      <c r="CC2567" s="1"/>
      <c r="CD2567" s="1"/>
      <c r="CE2567" s="1"/>
      <c r="CF2567" s="1"/>
      <c r="CG2567" s="1"/>
      <c r="CH2567" s="1"/>
      <c r="CI2567" s="1"/>
      <c r="CJ2567" s="1"/>
      <c r="CK2567" s="1"/>
      <c r="CL2567" s="1"/>
      <c r="CM2567" s="1"/>
      <c r="CN2567" s="1"/>
      <c r="CO2567" s="1"/>
      <c r="CP2567" s="1"/>
      <c r="CQ2567" s="1"/>
      <c r="CR2567" s="1"/>
      <c r="CS2567" s="1"/>
      <c r="CT2567" s="1"/>
      <c r="CU2567" s="1"/>
      <c r="CV2567" s="1"/>
      <c r="CW2567" s="1"/>
      <c r="CX2567" s="1"/>
      <c r="CY2567" s="1"/>
      <c r="CZ2567" s="1"/>
      <c r="DA2567" s="1"/>
      <c r="DB2567" s="1"/>
      <c r="DC2567" s="1"/>
      <c r="DD2567" s="1"/>
      <c r="DE2567" s="1"/>
      <c r="DF2567" s="1"/>
      <c r="DG2567" s="1"/>
      <c r="DH2567" s="1"/>
      <c r="DI2567" s="1"/>
      <c r="DJ2567" s="1"/>
      <c r="DK2567" s="1"/>
      <c r="DL2567" s="1"/>
      <c r="DM2567" s="1"/>
      <c r="DN2567" s="1"/>
      <c r="DO2567" s="1"/>
      <c r="DP2567" s="1"/>
      <c r="DQ2567" s="1"/>
      <c r="DR2567" s="1"/>
      <c r="DS2567" s="1"/>
      <c r="DT2567" s="1"/>
      <c r="DU2567" s="1"/>
      <c r="DV2567" s="1"/>
      <c r="DW2567" s="1"/>
      <c r="DX2567" s="1"/>
      <c r="DY2567" s="1"/>
      <c r="DZ2567" s="1"/>
      <c r="EA2567" s="1"/>
      <c r="EB2567" s="1"/>
      <c r="EC2567" s="1"/>
      <c r="ED2567" s="1"/>
      <c r="EE2567" s="1"/>
      <c r="EF2567" s="1"/>
      <c r="EG2567" s="1"/>
      <c r="EH2567" s="1"/>
      <c r="EI2567" s="1"/>
      <c r="EJ2567" s="1"/>
      <c r="EK2567" s="1"/>
      <c r="EL2567" s="1"/>
      <c r="EM2567" s="1"/>
      <c r="EN2567" s="1"/>
      <c r="EO2567" s="1"/>
      <c r="EP2567" s="1"/>
      <c r="EQ2567" s="1"/>
      <c r="ER2567" s="1"/>
      <c r="ES2567" s="1"/>
      <c r="ET2567" s="1"/>
      <c r="EU2567" s="1"/>
      <c r="EV2567" s="1"/>
      <c r="EW2567" s="1"/>
      <c r="EX2567" s="1"/>
      <c r="EY2567" s="1"/>
      <c r="EZ2567" s="1"/>
      <c r="FA2567" s="1"/>
      <c r="FB2567" s="1"/>
      <c r="FC2567" s="1"/>
      <c r="FD2567" s="1"/>
      <c r="FE2567" s="1"/>
      <c r="FF2567" s="1"/>
      <c r="FG2567" s="1"/>
      <c r="FH2567" s="1"/>
      <c r="FI2567" s="1"/>
      <c r="FJ2567" s="1"/>
      <c r="FK2567" s="1"/>
      <c r="FL2567" s="1"/>
      <c r="FM2567" s="1"/>
      <c r="FN2567" s="1"/>
      <c r="FO2567" s="1"/>
      <c r="FP2567" s="1"/>
      <c r="FQ2567" s="1"/>
      <c r="FR2567" s="1"/>
      <c r="FS2567" s="1"/>
      <c r="FT2567" s="1"/>
      <c r="FU2567" s="1"/>
      <c r="FV2567" s="1"/>
      <c r="FW2567" s="1"/>
      <c r="FX2567" s="1"/>
      <c r="FY2567" s="1"/>
      <c r="FZ2567" s="1"/>
      <c r="GA2567" s="1"/>
      <c r="GB2567" s="1"/>
      <c r="GC2567" s="1"/>
      <c r="GD2567" s="1"/>
      <c r="GE2567" s="1"/>
      <c r="GF2567" s="1"/>
      <c r="GG2567" s="1"/>
      <c r="GH2567" s="1"/>
      <c r="GI2567" s="1"/>
      <c r="GJ2567" s="1"/>
      <c r="GK2567" s="1"/>
      <c r="GL2567" s="1"/>
      <c r="GM2567" s="1"/>
      <c r="GN2567" s="1"/>
      <c r="GO2567" s="1"/>
    </row>
    <row r="2568" spans="1:197" s="40" customFormat="1" x14ac:dyDescent="0.25">
      <c r="A2568" s="41"/>
      <c r="B2568" s="4"/>
      <c r="C2568" s="41"/>
      <c r="D2568" s="42"/>
      <c r="E2568" s="42"/>
      <c r="F2568" s="42"/>
      <c r="G2568" s="1"/>
      <c r="H2568" s="1"/>
      <c r="I2568" s="1"/>
      <c r="J2568" s="1"/>
      <c r="K2568" s="1"/>
      <c r="L2568" s="1"/>
      <c r="M2568" s="2"/>
      <c r="N2568" s="1"/>
      <c r="O2568" s="1"/>
      <c r="P2568" s="1"/>
      <c r="Q2568" s="1"/>
      <c r="R2568" s="1"/>
      <c r="S2568" s="1"/>
      <c r="T2568" s="1"/>
      <c r="U2568" s="1"/>
      <c r="V2568" s="1"/>
      <c r="W2568" s="1"/>
      <c r="X2568" s="1"/>
      <c r="Y2568" s="1"/>
      <c r="Z2568" s="1"/>
      <c r="AA2568" s="1"/>
      <c r="AB2568" s="1"/>
      <c r="AC2568" s="1"/>
      <c r="AD2568" s="1"/>
      <c r="AE2568" s="1"/>
      <c r="AF2568" s="1"/>
      <c r="AG2568" s="1"/>
      <c r="AH2568" s="1"/>
      <c r="AI2568" s="1"/>
      <c r="AJ2568" s="1"/>
      <c r="AK2568" s="1"/>
      <c r="AL2568" s="1"/>
      <c r="AM2568" s="1"/>
      <c r="AN2568" s="1"/>
      <c r="AO2568" s="1"/>
      <c r="AP2568" s="1"/>
      <c r="AQ2568" s="1"/>
      <c r="AR2568" s="1"/>
      <c r="AS2568" s="1"/>
      <c r="AT2568" s="1"/>
      <c r="AU2568" s="1"/>
      <c r="AV2568" s="1"/>
      <c r="AW2568" s="1"/>
      <c r="AX2568" s="1"/>
      <c r="AY2568" s="1"/>
      <c r="AZ2568" s="1"/>
      <c r="BA2568" s="1"/>
      <c r="BB2568" s="1"/>
      <c r="BC2568" s="1"/>
      <c r="BD2568" s="1"/>
      <c r="BE2568" s="1"/>
      <c r="BF2568" s="1"/>
      <c r="BG2568" s="1"/>
      <c r="BH2568" s="1"/>
      <c r="BI2568" s="1"/>
      <c r="BJ2568" s="1"/>
      <c r="BK2568" s="1"/>
      <c r="BL2568" s="1"/>
      <c r="BM2568" s="1"/>
      <c r="BN2568" s="1"/>
      <c r="BO2568" s="1"/>
      <c r="BP2568" s="1"/>
      <c r="BQ2568" s="1"/>
      <c r="BR2568" s="1"/>
      <c r="BS2568" s="1"/>
      <c r="BT2568" s="1"/>
      <c r="BU2568" s="1"/>
      <c r="BV2568" s="1"/>
      <c r="BW2568" s="1"/>
      <c r="BX2568" s="1"/>
      <c r="BY2568" s="1"/>
      <c r="BZ2568" s="1"/>
      <c r="CA2568" s="1"/>
      <c r="CB2568" s="1"/>
      <c r="CC2568" s="1"/>
      <c r="CD2568" s="1"/>
      <c r="CE2568" s="1"/>
      <c r="CF2568" s="1"/>
      <c r="CG2568" s="1"/>
      <c r="CH2568" s="1"/>
      <c r="CI2568" s="1"/>
      <c r="CJ2568" s="1"/>
      <c r="CK2568" s="1"/>
      <c r="CL2568" s="1"/>
      <c r="CM2568" s="1"/>
      <c r="CN2568" s="1"/>
      <c r="CO2568" s="1"/>
      <c r="CP2568" s="1"/>
      <c r="CQ2568" s="1"/>
      <c r="CR2568" s="1"/>
      <c r="CS2568" s="1"/>
      <c r="CT2568" s="1"/>
      <c r="CU2568" s="1"/>
      <c r="CV2568" s="1"/>
      <c r="CW2568" s="1"/>
      <c r="CX2568" s="1"/>
      <c r="CY2568" s="1"/>
      <c r="CZ2568" s="1"/>
      <c r="DA2568" s="1"/>
      <c r="DB2568" s="1"/>
      <c r="DC2568" s="1"/>
      <c r="DD2568" s="1"/>
      <c r="DE2568" s="1"/>
      <c r="DF2568" s="1"/>
      <c r="DG2568" s="1"/>
      <c r="DH2568" s="1"/>
      <c r="DI2568" s="1"/>
      <c r="DJ2568" s="1"/>
      <c r="DK2568" s="1"/>
      <c r="DL2568" s="1"/>
      <c r="DM2568" s="1"/>
      <c r="DN2568" s="1"/>
      <c r="DO2568" s="1"/>
      <c r="DP2568" s="1"/>
      <c r="DQ2568" s="1"/>
      <c r="DR2568" s="1"/>
      <c r="DS2568" s="1"/>
      <c r="DT2568" s="1"/>
      <c r="DU2568" s="1"/>
      <c r="DV2568" s="1"/>
      <c r="DW2568" s="1"/>
      <c r="DX2568" s="1"/>
      <c r="DY2568" s="1"/>
      <c r="DZ2568" s="1"/>
      <c r="EA2568" s="1"/>
      <c r="EB2568" s="1"/>
      <c r="EC2568" s="1"/>
      <c r="ED2568" s="1"/>
      <c r="EE2568" s="1"/>
      <c r="EF2568" s="1"/>
      <c r="EG2568" s="1"/>
      <c r="EH2568" s="1"/>
      <c r="EI2568" s="1"/>
      <c r="EJ2568" s="1"/>
      <c r="EK2568" s="1"/>
      <c r="EL2568" s="1"/>
      <c r="EM2568" s="1"/>
      <c r="EN2568" s="1"/>
      <c r="EO2568" s="1"/>
      <c r="EP2568" s="1"/>
      <c r="EQ2568" s="1"/>
      <c r="ER2568" s="1"/>
      <c r="ES2568" s="1"/>
      <c r="ET2568" s="1"/>
      <c r="EU2568" s="1"/>
      <c r="EV2568" s="1"/>
      <c r="EW2568" s="1"/>
      <c r="EX2568" s="1"/>
      <c r="EY2568" s="1"/>
      <c r="EZ2568" s="1"/>
      <c r="FA2568" s="1"/>
      <c r="FB2568" s="1"/>
      <c r="FC2568" s="1"/>
      <c r="FD2568" s="1"/>
      <c r="FE2568" s="1"/>
      <c r="FF2568" s="1"/>
      <c r="FG2568" s="1"/>
      <c r="FH2568" s="1"/>
      <c r="FI2568" s="1"/>
      <c r="FJ2568" s="1"/>
      <c r="FK2568" s="1"/>
      <c r="FL2568" s="1"/>
      <c r="FM2568" s="1"/>
      <c r="FN2568" s="1"/>
      <c r="FO2568" s="1"/>
      <c r="FP2568" s="1"/>
      <c r="FQ2568" s="1"/>
      <c r="FR2568" s="1"/>
      <c r="FS2568" s="1"/>
      <c r="FT2568" s="1"/>
      <c r="FU2568" s="1"/>
      <c r="FV2568" s="1"/>
      <c r="FW2568" s="1"/>
      <c r="FX2568" s="1"/>
      <c r="FY2568" s="1"/>
      <c r="FZ2568" s="1"/>
      <c r="GA2568" s="1"/>
      <c r="GB2568" s="1"/>
      <c r="GC2568" s="1"/>
      <c r="GD2568" s="1"/>
      <c r="GE2568" s="1"/>
      <c r="GF2568" s="1"/>
      <c r="GG2568" s="1"/>
      <c r="GH2568" s="1"/>
      <c r="GI2568" s="1"/>
      <c r="GJ2568" s="1"/>
      <c r="GK2568" s="1"/>
      <c r="GL2568" s="1"/>
      <c r="GM2568" s="1"/>
      <c r="GN2568" s="1"/>
      <c r="GO2568" s="1"/>
    </row>
    <row r="2569" spans="1:197" s="40" customFormat="1" x14ac:dyDescent="0.25">
      <c r="A2569" s="41"/>
      <c r="B2569" s="4"/>
      <c r="C2569" s="41"/>
      <c r="D2569" s="42"/>
      <c r="E2569" s="42"/>
      <c r="F2569" s="42"/>
      <c r="G2569" s="1"/>
      <c r="H2569" s="1"/>
      <c r="I2569" s="1"/>
      <c r="J2569" s="1"/>
      <c r="K2569" s="1"/>
      <c r="L2569" s="1"/>
      <c r="M2569" s="2"/>
      <c r="N2569" s="1"/>
      <c r="O2569" s="1"/>
      <c r="P2569" s="1"/>
      <c r="Q2569" s="1"/>
      <c r="R2569" s="1"/>
      <c r="S2569" s="1"/>
      <c r="T2569" s="1"/>
      <c r="U2569" s="1"/>
      <c r="V2569" s="1"/>
      <c r="W2569" s="1"/>
      <c r="X2569" s="1"/>
      <c r="Y2569" s="1"/>
      <c r="Z2569" s="1"/>
      <c r="AA2569" s="1"/>
      <c r="AB2569" s="1"/>
      <c r="AC2569" s="1"/>
      <c r="AD2569" s="1"/>
      <c r="AE2569" s="1"/>
      <c r="AF2569" s="1"/>
      <c r="AG2569" s="1"/>
      <c r="AH2569" s="1"/>
      <c r="AI2569" s="1"/>
      <c r="AJ2569" s="1"/>
      <c r="AK2569" s="1"/>
      <c r="AL2569" s="1"/>
      <c r="AM2569" s="1"/>
      <c r="AN2569" s="1"/>
      <c r="AO2569" s="1"/>
      <c r="AP2569" s="1"/>
      <c r="AQ2569" s="1"/>
      <c r="AR2569" s="1"/>
      <c r="AS2569" s="1"/>
      <c r="AT2569" s="1"/>
      <c r="AU2569" s="1"/>
      <c r="AV2569" s="1"/>
      <c r="AW2569" s="1"/>
      <c r="AX2569" s="1"/>
      <c r="AY2569" s="1"/>
      <c r="AZ2569" s="1"/>
      <c r="BA2569" s="1"/>
      <c r="BB2569" s="1"/>
      <c r="BC2569" s="1"/>
      <c r="BD2569" s="1"/>
      <c r="BE2569" s="1"/>
      <c r="BF2569" s="1"/>
      <c r="BG2569" s="1"/>
      <c r="BH2569" s="1"/>
      <c r="BI2569" s="1"/>
      <c r="BJ2569" s="1"/>
      <c r="BK2569" s="1"/>
      <c r="BL2569" s="1"/>
      <c r="BM2569" s="1"/>
      <c r="BN2569" s="1"/>
      <c r="BO2569" s="1"/>
      <c r="BP2569" s="1"/>
      <c r="BQ2569" s="1"/>
      <c r="BR2569" s="1"/>
      <c r="BS2569" s="1"/>
      <c r="BT2569" s="1"/>
      <c r="BU2569" s="1"/>
      <c r="BV2569" s="1"/>
      <c r="BW2569" s="1"/>
      <c r="BX2569" s="1"/>
      <c r="BY2569" s="1"/>
      <c r="BZ2569" s="1"/>
      <c r="CA2569" s="1"/>
      <c r="CB2569" s="1"/>
      <c r="CC2569" s="1"/>
      <c r="CD2569" s="1"/>
      <c r="CE2569" s="1"/>
      <c r="CF2569" s="1"/>
      <c r="CG2569" s="1"/>
      <c r="CH2569" s="1"/>
      <c r="CI2569" s="1"/>
      <c r="CJ2569" s="1"/>
      <c r="CK2569" s="1"/>
      <c r="CL2569" s="1"/>
      <c r="CM2569" s="1"/>
      <c r="CN2569" s="1"/>
      <c r="CO2569" s="1"/>
      <c r="CP2569" s="1"/>
      <c r="CQ2569" s="1"/>
      <c r="CR2569" s="1"/>
      <c r="CS2569" s="1"/>
      <c r="CT2569" s="1"/>
      <c r="CU2569" s="1"/>
      <c r="CV2569" s="1"/>
      <c r="CW2569" s="1"/>
      <c r="CX2569" s="1"/>
      <c r="CY2569" s="1"/>
      <c r="CZ2569" s="1"/>
      <c r="DA2569" s="1"/>
      <c r="DB2569" s="1"/>
      <c r="DC2569" s="1"/>
      <c r="DD2569" s="1"/>
      <c r="DE2569" s="1"/>
      <c r="DF2569" s="1"/>
      <c r="DG2569" s="1"/>
      <c r="DH2569" s="1"/>
      <c r="DI2569" s="1"/>
      <c r="DJ2569" s="1"/>
      <c r="DK2569" s="1"/>
      <c r="DL2569" s="1"/>
      <c r="DM2569" s="1"/>
      <c r="DN2569" s="1"/>
      <c r="DO2569" s="1"/>
      <c r="DP2569" s="1"/>
      <c r="DQ2569" s="1"/>
      <c r="DR2569" s="1"/>
      <c r="DS2569" s="1"/>
      <c r="DT2569" s="1"/>
      <c r="DU2569" s="1"/>
      <c r="DV2569" s="1"/>
      <c r="DW2569" s="1"/>
      <c r="DX2569" s="1"/>
      <c r="DY2569" s="1"/>
      <c r="DZ2569" s="1"/>
      <c r="EA2569" s="1"/>
      <c r="EB2569" s="1"/>
      <c r="EC2569" s="1"/>
      <c r="ED2569" s="1"/>
      <c r="EE2569" s="1"/>
      <c r="EF2569" s="1"/>
      <c r="EG2569" s="1"/>
      <c r="EH2569" s="1"/>
      <c r="EI2569" s="1"/>
      <c r="EJ2569" s="1"/>
      <c r="EK2569" s="1"/>
      <c r="EL2569" s="1"/>
      <c r="EM2569" s="1"/>
      <c r="EN2569" s="1"/>
      <c r="EO2569" s="1"/>
      <c r="EP2569" s="1"/>
      <c r="EQ2569" s="1"/>
      <c r="ER2569" s="1"/>
      <c r="ES2569" s="1"/>
      <c r="ET2569" s="1"/>
      <c r="EU2569" s="1"/>
      <c r="EV2569" s="1"/>
      <c r="EW2569" s="1"/>
      <c r="EX2569" s="1"/>
      <c r="EY2569" s="1"/>
      <c r="EZ2569" s="1"/>
      <c r="FA2569" s="1"/>
      <c r="FB2569" s="1"/>
      <c r="FC2569" s="1"/>
      <c r="FD2569" s="1"/>
      <c r="FE2569" s="1"/>
      <c r="FF2569" s="1"/>
      <c r="FG2569" s="1"/>
      <c r="FH2569" s="1"/>
      <c r="FI2569" s="1"/>
      <c r="FJ2569" s="1"/>
      <c r="FK2569" s="1"/>
      <c r="FL2569" s="1"/>
      <c r="FM2569" s="1"/>
      <c r="FN2569" s="1"/>
      <c r="FO2569" s="1"/>
      <c r="FP2569" s="1"/>
      <c r="FQ2569" s="1"/>
      <c r="FR2569" s="1"/>
      <c r="FS2569" s="1"/>
      <c r="FT2569" s="1"/>
      <c r="FU2569" s="1"/>
      <c r="FV2569" s="1"/>
      <c r="FW2569" s="1"/>
      <c r="FX2569" s="1"/>
      <c r="FY2569" s="1"/>
      <c r="FZ2569" s="1"/>
      <c r="GA2569" s="1"/>
      <c r="GB2569" s="1"/>
      <c r="GC2569" s="1"/>
      <c r="GD2569" s="1"/>
      <c r="GE2569" s="1"/>
      <c r="GF2569" s="1"/>
      <c r="GG2569" s="1"/>
      <c r="GH2569" s="1"/>
      <c r="GI2569" s="1"/>
      <c r="GJ2569" s="1"/>
      <c r="GK2569" s="1"/>
      <c r="GL2569" s="1"/>
      <c r="GM2569" s="1"/>
      <c r="GN2569" s="1"/>
      <c r="GO2569" s="1"/>
    </row>
    <row r="2570" spans="1:197" s="40" customFormat="1" x14ac:dyDescent="0.25">
      <c r="A2570" s="41"/>
      <c r="B2570" s="4"/>
      <c r="C2570" s="41"/>
      <c r="D2570" s="42"/>
      <c r="E2570" s="42"/>
      <c r="F2570" s="42"/>
      <c r="G2570" s="1"/>
      <c r="H2570" s="1"/>
      <c r="I2570" s="1"/>
      <c r="J2570" s="1"/>
      <c r="K2570" s="1"/>
      <c r="L2570" s="1"/>
      <c r="M2570" s="2"/>
      <c r="N2570" s="1"/>
      <c r="O2570" s="1"/>
      <c r="P2570" s="1"/>
      <c r="Q2570" s="1"/>
      <c r="R2570" s="1"/>
      <c r="S2570" s="1"/>
      <c r="T2570" s="1"/>
      <c r="U2570" s="1"/>
      <c r="V2570" s="1"/>
      <c r="W2570" s="1"/>
      <c r="X2570" s="1"/>
      <c r="Y2570" s="1"/>
      <c r="Z2570" s="1"/>
      <c r="AA2570" s="1"/>
      <c r="AB2570" s="1"/>
      <c r="AC2570" s="1"/>
      <c r="AD2570" s="1"/>
      <c r="AE2570" s="1"/>
      <c r="AF2570" s="1"/>
      <c r="AG2570" s="1"/>
      <c r="AH2570" s="1"/>
      <c r="AI2570" s="1"/>
      <c r="AJ2570" s="1"/>
      <c r="AK2570" s="1"/>
      <c r="AL2570" s="1"/>
      <c r="AM2570" s="1"/>
      <c r="AN2570" s="1"/>
      <c r="AO2570" s="1"/>
      <c r="AP2570" s="1"/>
      <c r="AQ2570" s="1"/>
      <c r="AR2570" s="1"/>
      <c r="AS2570" s="1"/>
      <c r="AT2570" s="1"/>
      <c r="AU2570" s="1"/>
      <c r="AV2570" s="1"/>
      <c r="AW2570" s="1"/>
      <c r="AX2570" s="1"/>
      <c r="AY2570" s="1"/>
      <c r="AZ2570" s="1"/>
      <c r="BA2570" s="1"/>
      <c r="BB2570" s="1"/>
      <c r="BC2570" s="1"/>
      <c r="BD2570" s="1"/>
      <c r="BE2570" s="1"/>
      <c r="BF2570" s="1"/>
      <c r="BG2570" s="1"/>
      <c r="BH2570" s="1"/>
      <c r="BI2570" s="1"/>
      <c r="BJ2570" s="1"/>
      <c r="BK2570" s="1"/>
      <c r="BL2570" s="1"/>
      <c r="BM2570" s="1"/>
      <c r="BN2570" s="1"/>
      <c r="BO2570" s="1"/>
      <c r="BP2570" s="1"/>
      <c r="BQ2570" s="1"/>
      <c r="BR2570" s="1"/>
      <c r="BS2570" s="1"/>
      <c r="BT2570" s="1"/>
      <c r="BU2570" s="1"/>
      <c r="BV2570" s="1"/>
      <c r="BW2570" s="1"/>
      <c r="BX2570" s="1"/>
      <c r="BY2570" s="1"/>
      <c r="BZ2570" s="1"/>
      <c r="CA2570" s="1"/>
      <c r="CB2570" s="1"/>
      <c r="CC2570" s="1"/>
      <c r="CD2570" s="1"/>
      <c r="CE2570" s="1"/>
      <c r="CF2570" s="1"/>
      <c r="CG2570" s="1"/>
      <c r="CH2570" s="1"/>
      <c r="CI2570" s="1"/>
      <c r="CJ2570" s="1"/>
      <c r="CK2570" s="1"/>
      <c r="CL2570" s="1"/>
      <c r="CM2570" s="1"/>
      <c r="CN2570" s="1"/>
      <c r="CO2570" s="1"/>
      <c r="CP2570" s="1"/>
      <c r="CQ2570" s="1"/>
      <c r="CR2570" s="1"/>
      <c r="CS2570" s="1"/>
      <c r="CT2570" s="1"/>
      <c r="CU2570" s="1"/>
      <c r="CV2570" s="1"/>
      <c r="CW2570" s="1"/>
      <c r="CX2570" s="1"/>
      <c r="CY2570" s="1"/>
      <c r="CZ2570" s="1"/>
      <c r="DA2570" s="1"/>
      <c r="DB2570" s="1"/>
      <c r="DC2570" s="1"/>
      <c r="DD2570" s="1"/>
      <c r="DE2570" s="1"/>
      <c r="DF2570" s="1"/>
      <c r="DG2570" s="1"/>
      <c r="DH2570" s="1"/>
      <c r="DI2570" s="1"/>
      <c r="DJ2570" s="1"/>
      <c r="DK2570" s="1"/>
      <c r="DL2570" s="1"/>
      <c r="DM2570" s="1"/>
      <c r="DN2570" s="1"/>
      <c r="DO2570" s="1"/>
      <c r="DP2570" s="1"/>
      <c r="DQ2570" s="1"/>
      <c r="DR2570" s="1"/>
      <c r="DS2570" s="1"/>
      <c r="DT2570" s="1"/>
      <c r="DU2570" s="1"/>
      <c r="DV2570" s="1"/>
      <c r="DW2570" s="1"/>
      <c r="DX2570" s="1"/>
      <c r="DY2570" s="1"/>
      <c r="DZ2570" s="1"/>
      <c r="EA2570" s="1"/>
      <c r="EB2570" s="1"/>
      <c r="EC2570" s="1"/>
      <c r="ED2570" s="1"/>
      <c r="EE2570" s="1"/>
      <c r="EF2570" s="1"/>
      <c r="EG2570" s="1"/>
      <c r="EH2570" s="1"/>
      <c r="EI2570" s="1"/>
      <c r="EJ2570" s="1"/>
      <c r="EK2570" s="1"/>
      <c r="EL2570" s="1"/>
      <c r="EM2570" s="1"/>
      <c r="EN2570" s="1"/>
      <c r="EO2570" s="1"/>
      <c r="EP2570" s="1"/>
      <c r="EQ2570" s="1"/>
      <c r="ER2570" s="1"/>
      <c r="ES2570" s="1"/>
      <c r="ET2570" s="1"/>
      <c r="EU2570" s="1"/>
      <c r="EV2570" s="1"/>
      <c r="EW2570" s="1"/>
      <c r="EX2570" s="1"/>
      <c r="EY2570" s="1"/>
      <c r="EZ2570" s="1"/>
      <c r="FA2570" s="1"/>
      <c r="FB2570" s="1"/>
      <c r="FC2570" s="1"/>
      <c r="FD2570" s="1"/>
      <c r="FE2570" s="1"/>
      <c r="FF2570" s="1"/>
      <c r="FG2570" s="1"/>
      <c r="FH2570" s="1"/>
      <c r="FI2570" s="1"/>
      <c r="FJ2570" s="1"/>
      <c r="FK2570" s="1"/>
      <c r="FL2570" s="1"/>
      <c r="FM2570" s="1"/>
      <c r="FN2570" s="1"/>
      <c r="FO2570" s="1"/>
      <c r="FP2570" s="1"/>
      <c r="FQ2570" s="1"/>
      <c r="FR2570" s="1"/>
      <c r="FS2570" s="1"/>
      <c r="FT2570" s="1"/>
      <c r="FU2570" s="1"/>
      <c r="FV2570" s="1"/>
      <c r="FW2570" s="1"/>
      <c r="FX2570" s="1"/>
      <c r="FY2570" s="1"/>
      <c r="FZ2570" s="1"/>
      <c r="GA2570" s="1"/>
      <c r="GB2570" s="1"/>
      <c r="GC2570" s="1"/>
      <c r="GD2570" s="1"/>
      <c r="GE2570" s="1"/>
      <c r="GF2570" s="1"/>
      <c r="GG2570" s="1"/>
      <c r="GH2570" s="1"/>
      <c r="GI2570" s="1"/>
      <c r="GJ2570" s="1"/>
      <c r="GK2570" s="1"/>
      <c r="GL2570" s="1"/>
      <c r="GM2570" s="1"/>
      <c r="GN2570" s="1"/>
      <c r="GO2570" s="1"/>
    </row>
    <row r="2571" spans="1:197" s="40" customFormat="1" x14ac:dyDescent="0.25">
      <c r="A2571" s="41"/>
      <c r="B2571" s="4"/>
      <c r="C2571" s="41"/>
      <c r="D2571" s="42"/>
      <c r="E2571" s="42"/>
      <c r="F2571" s="42"/>
      <c r="G2571" s="1"/>
      <c r="H2571" s="1"/>
      <c r="I2571" s="1"/>
      <c r="J2571" s="1"/>
      <c r="K2571" s="1"/>
      <c r="L2571" s="1"/>
      <c r="M2571" s="2"/>
      <c r="N2571" s="1"/>
      <c r="O2571" s="1"/>
      <c r="P2571" s="1"/>
      <c r="Q2571" s="1"/>
      <c r="R2571" s="1"/>
      <c r="S2571" s="1"/>
      <c r="T2571" s="1"/>
      <c r="U2571" s="1"/>
      <c r="V2571" s="1"/>
      <c r="W2571" s="1"/>
      <c r="X2571" s="1"/>
      <c r="Y2571" s="1"/>
      <c r="Z2571" s="1"/>
      <c r="AA2571" s="1"/>
      <c r="AB2571" s="1"/>
      <c r="AC2571" s="1"/>
      <c r="AD2571" s="1"/>
      <c r="AE2571" s="1"/>
      <c r="AF2571" s="1"/>
      <c r="AG2571" s="1"/>
      <c r="AH2571" s="1"/>
      <c r="AI2571" s="1"/>
      <c r="AJ2571" s="1"/>
      <c r="AK2571" s="1"/>
      <c r="AL2571" s="1"/>
      <c r="AM2571" s="1"/>
      <c r="AN2571" s="1"/>
      <c r="AO2571" s="1"/>
      <c r="AP2571" s="1"/>
      <c r="AQ2571" s="1"/>
      <c r="AR2571" s="1"/>
      <c r="AS2571" s="1"/>
      <c r="AT2571" s="1"/>
      <c r="AU2571" s="1"/>
      <c r="AV2571" s="1"/>
      <c r="AW2571" s="1"/>
      <c r="AX2571" s="1"/>
      <c r="AY2571" s="1"/>
      <c r="AZ2571" s="1"/>
      <c r="BA2571" s="1"/>
      <c r="BB2571" s="1"/>
      <c r="BC2571" s="1"/>
      <c r="BD2571" s="1"/>
      <c r="BE2571" s="1"/>
      <c r="BF2571" s="1"/>
      <c r="BG2571" s="1"/>
      <c r="BH2571" s="1"/>
      <c r="BI2571" s="1"/>
      <c r="BJ2571" s="1"/>
      <c r="BK2571" s="1"/>
      <c r="BL2571" s="1"/>
      <c r="BM2571" s="1"/>
      <c r="BN2571" s="1"/>
      <c r="BO2571" s="1"/>
      <c r="BP2571" s="1"/>
      <c r="BQ2571" s="1"/>
      <c r="BR2571" s="1"/>
      <c r="BS2571" s="1"/>
      <c r="BT2571" s="1"/>
      <c r="BU2571" s="1"/>
      <c r="BV2571" s="1"/>
      <c r="BW2571" s="1"/>
      <c r="BX2571" s="1"/>
      <c r="BY2571" s="1"/>
      <c r="BZ2571" s="1"/>
      <c r="CA2571" s="1"/>
      <c r="CB2571" s="1"/>
      <c r="CC2571" s="1"/>
      <c r="CD2571" s="1"/>
      <c r="CE2571" s="1"/>
      <c r="CF2571" s="1"/>
      <c r="CG2571" s="1"/>
      <c r="CH2571" s="1"/>
      <c r="CI2571" s="1"/>
      <c r="CJ2571" s="1"/>
      <c r="CK2571" s="1"/>
      <c r="CL2571" s="1"/>
      <c r="CM2571" s="1"/>
      <c r="CN2571" s="1"/>
      <c r="CO2571" s="1"/>
      <c r="CP2571" s="1"/>
      <c r="CQ2571" s="1"/>
      <c r="CR2571" s="1"/>
      <c r="CS2571" s="1"/>
      <c r="CT2571" s="1"/>
      <c r="CU2571" s="1"/>
      <c r="CV2571" s="1"/>
      <c r="CW2571" s="1"/>
      <c r="CX2571" s="1"/>
      <c r="CY2571" s="1"/>
      <c r="CZ2571" s="1"/>
      <c r="DA2571" s="1"/>
      <c r="DB2571" s="1"/>
      <c r="DC2571" s="1"/>
      <c r="DD2571" s="1"/>
      <c r="DE2571" s="1"/>
      <c r="DF2571" s="1"/>
      <c r="DG2571" s="1"/>
      <c r="DH2571" s="1"/>
      <c r="DI2571" s="1"/>
      <c r="DJ2571" s="1"/>
      <c r="DK2571" s="1"/>
      <c r="DL2571" s="1"/>
      <c r="DM2571" s="1"/>
      <c r="DN2571" s="1"/>
      <c r="DO2571" s="1"/>
      <c r="DP2571" s="1"/>
      <c r="DQ2571" s="1"/>
      <c r="DR2571" s="1"/>
      <c r="DS2571" s="1"/>
      <c r="DT2571" s="1"/>
      <c r="DU2571" s="1"/>
      <c r="DV2571" s="1"/>
      <c r="DW2571" s="1"/>
      <c r="DX2571" s="1"/>
      <c r="DY2571" s="1"/>
      <c r="DZ2571" s="1"/>
      <c r="EA2571" s="1"/>
      <c r="EB2571" s="1"/>
      <c r="EC2571" s="1"/>
      <c r="ED2571" s="1"/>
      <c r="EE2571" s="1"/>
      <c r="EF2571" s="1"/>
      <c r="EG2571" s="1"/>
      <c r="EH2571" s="1"/>
      <c r="EI2571" s="1"/>
      <c r="EJ2571" s="1"/>
      <c r="EK2571" s="1"/>
      <c r="EL2571" s="1"/>
      <c r="EM2571" s="1"/>
      <c r="EN2571" s="1"/>
      <c r="EO2571" s="1"/>
      <c r="EP2571" s="1"/>
      <c r="EQ2571" s="1"/>
      <c r="ER2571" s="1"/>
      <c r="ES2571" s="1"/>
      <c r="ET2571" s="1"/>
      <c r="EU2571" s="1"/>
      <c r="EV2571" s="1"/>
      <c r="EW2571" s="1"/>
      <c r="EX2571" s="1"/>
      <c r="EY2571" s="1"/>
      <c r="EZ2571" s="1"/>
      <c r="FA2571" s="1"/>
      <c r="FB2571" s="1"/>
      <c r="FC2571" s="1"/>
      <c r="FD2571" s="1"/>
      <c r="FE2571" s="1"/>
      <c r="FF2571" s="1"/>
      <c r="FG2571" s="1"/>
      <c r="FH2571" s="1"/>
      <c r="FI2571" s="1"/>
      <c r="FJ2571" s="1"/>
      <c r="FK2571" s="1"/>
      <c r="FL2571" s="1"/>
      <c r="FM2571" s="1"/>
      <c r="FN2571" s="1"/>
      <c r="FO2571" s="1"/>
      <c r="FP2571" s="1"/>
      <c r="FQ2571" s="1"/>
      <c r="FR2571" s="1"/>
      <c r="FS2571" s="1"/>
      <c r="FT2571" s="1"/>
      <c r="FU2571" s="1"/>
      <c r="FV2571" s="1"/>
      <c r="FW2571" s="1"/>
      <c r="FX2571" s="1"/>
      <c r="FY2571" s="1"/>
      <c r="FZ2571" s="1"/>
      <c r="GA2571" s="1"/>
      <c r="GB2571" s="1"/>
      <c r="GC2571" s="1"/>
      <c r="GD2571" s="1"/>
      <c r="GE2571" s="1"/>
      <c r="GF2571" s="1"/>
      <c r="GG2571" s="1"/>
      <c r="GH2571" s="1"/>
      <c r="GI2571" s="1"/>
      <c r="GJ2571" s="1"/>
      <c r="GK2571" s="1"/>
      <c r="GL2571" s="1"/>
      <c r="GM2571" s="1"/>
      <c r="GN2571" s="1"/>
      <c r="GO2571" s="1"/>
    </row>
    <row r="2572" spans="1:197" s="40" customFormat="1" x14ac:dyDescent="0.25">
      <c r="A2572" s="41"/>
      <c r="B2572" s="4"/>
      <c r="C2572" s="41"/>
      <c r="D2572" s="42"/>
      <c r="E2572" s="42"/>
      <c r="F2572" s="42"/>
      <c r="G2572" s="1"/>
      <c r="H2572" s="1"/>
      <c r="I2572" s="1"/>
      <c r="J2572" s="1"/>
      <c r="K2572" s="1"/>
      <c r="L2572" s="1"/>
      <c r="M2572" s="2"/>
      <c r="N2572" s="1"/>
      <c r="O2572" s="1"/>
      <c r="P2572" s="1"/>
      <c r="Q2572" s="1"/>
      <c r="R2572" s="1"/>
      <c r="S2572" s="1"/>
      <c r="T2572" s="1"/>
      <c r="U2572" s="1"/>
      <c r="V2572" s="1"/>
      <c r="W2572" s="1"/>
      <c r="X2572" s="1"/>
      <c r="Y2572" s="1"/>
      <c r="Z2572" s="1"/>
      <c r="AA2572" s="1"/>
      <c r="AB2572" s="1"/>
      <c r="AC2572" s="1"/>
      <c r="AD2572" s="1"/>
      <c r="AE2572" s="1"/>
      <c r="AF2572" s="1"/>
      <c r="AG2572" s="1"/>
      <c r="AH2572" s="1"/>
      <c r="AI2572" s="1"/>
      <c r="AJ2572" s="1"/>
      <c r="AK2572" s="1"/>
      <c r="AL2572" s="1"/>
      <c r="AM2572" s="1"/>
      <c r="AN2572" s="1"/>
      <c r="AO2572" s="1"/>
      <c r="AP2572" s="1"/>
      <c r="AQ2572" s="1"/>
      <c r="AR2572" s="1"/>
      <c r="AS2572" s="1"/>
      <c r="AT2572" s="1"/>
      <c r="AU2572" s="1"/>
      <c r="AV2572" s="1"/>
      <c r="AW2572" s="1"/>
      <c r="AX2572" s="1"/>
      <c r="AY2572" s="1"/>
      <c r="AZ2572" s="1"/>
      <c r="BA2572" s="1"/>
      <c r="BB2572" s="1"/>
      <c r="BC2572" s="1"/>
      <c r="BD2572" s="1"/>
      <c r="BE2572" s="1"/>
      <c r="BF2572" s="1"/>
      <c r="BG2572" s="1"/>
      <c r="BH2572" s="1"/>
      <c r="BI2572" s="1"/>
      <c r="BJ2572" s="1"/>
      <c r="BK2572" s="1"/>
      <c r="BL2572" s="1"/>
      <c r="BM2572" s="1"/>
      <c r="BN2572" s="1"/>
      <c r="BO2572" s="1"/>
      <c r="BP2572" s="1"/>
      <c r="BQ2572" s="1"/>
      <c r="BR2572" s="1"/>
      <c r="BS2572" s="1"/>
      <c r="BT2572" s="1"/>
      <c r="BU2572" s="1"/>
      <c r="BV2572" s="1"/>
      <c r="BW2572" s="1"/>
      <c r="BX2572" s="1"/>
      <c r="BY2572" s="1"/>
      <c r="BZ2572" s="1"/>
      <c r="CA2572" s="1"/>
      <c r="CB2572" s="1"/>
      <c r="CC2572" s="1"/>
      <c r="CD2572" s="1"/>
      <c r="CE2572" s="1"/>
      <c r="CF2572" s="1"/>
      <c r="CG2572" s="1"/>
      <c r="CH2572" s="1"/>
      <c r="CI2572" s="1"/>
      <c r="CJ2572" s="1"/>
      <c r="CK2572" s="1"/>
      <c r="CL2572" s="1"/>
      <c r="CM2572" s="1"/>
      <c r="CN2572" s="1"/>
      <c r="CO2572" s="1"/>
      <c r="CP2572" s="1"/>
      <c r="CQ2572" s="1"/>
      <c r="CR2572" s="1"/>
      <c r="CS2572" s="1"/>
      <c r="CT2572" s="1"/>
      <c r="CU2572" s="1"/>
      <c r="CV2572" s="1"/>
      <c r="CW2572" s="1"/>
      <c r="CX2572" s="1"/>
      <c r="CY2572" s="1"/>
      <c r="CZ2572" s="1"/>
      <c r="DA2572" s="1"/>
      <c r="DB2572" s="1"/>
      <c r="DC2572" s="1"/>
      <c r="DD2572" s="1"/>
      <c r="DE2572" s="1"/>
      <c r="DF2572" s="1"/>
      <c r="DG2572" s="1"/>
      <c r="DH2572" s="1"/>
      <c r="DI2572" s="1"/>
      <c r="DJ2572" s="1"/>
      <c r="DK2572" s="1"/>
      <c r="DL2572" s="1"/>
      <c r="DM2572" s="1"/>
      <c r="DN2572" s="1"/>
      <c r="DO2572" s="1"/>
      <c r="DP2572" s="1"/>
      <c r="DQ2572" s="1"/>
      <c r="DR2572" s="1"/>
      <c r="DS2572" s="1"/>
      <c r="DT2572" s="1"/>
      <c r="DU2572" s="1"/>
      <c r="DV2572" s="1"/>
      <c r="DW2572" s="1"/>
      <c r="DX2572" s="1"/>
      <c r="DY2572" s="1"/>
      <c r="DZ2572" s="1"/>
      <c r="EA2572" s="1"/>
      <c r="EB2572" s="1"/>
      <c r="EC2572" s="1"/>
      <c r="ED2572" s="1"/>
      <c r="EE2572" s="1"/>
      <c r="EF2572" s="1"/>
      <c r="EG2572" s="1"/>
      <c r="EH2572" s="1"/>
      <c r="EI2572" s="1"/>
      <c r="EJ2572" s="1"/>
      <c r="EK2572" s="1"/>
      <c r="EL2572" s="1"/>
      <c r="EM2572" s="1"/>
      <c r="EN2572" s="1"/>
      <c r="EO2572" s="1"/>
      <c r="EP2572" s="1"/>
      <c r="EQ2572" s="1"/>
      <c r="ER2572" s="1"/>
      <c r="ES2572" s="1"/>
      <c r="ET2572" s="1"/>
      <c r="EU2572" s="1"/>
      <c r="EV2572" s="1"/>
      <c r="EW2572" s="1"/>
      <c r="EX2572" s="1"/>
      <c r="EY2572" s="1"/>
      <c r="EZ2572" s="1"/>
      <c r="FA2572" s="1"/>
      <c r="FB2572" s="1"/>
      <c r="FC2572" s="1"/>
      <c r="FD2572" s="1"/>
      <c r="FE2572" s="1"/>
      <c r="FF2572" s="1"/>
      <c r="FG2572" s="1"/>
      <c r="FH2572" s="1"/>
      <c r="FI2572" s="1"/>
      <c r="FJ2572" s="1"/>
      <c r="FK2572" s="1"/>
      <c r="FL2572" s="1"/>
      <c r="FM2572" s="1"/>
      <c r="FN2572" s="1"/>
      <c r="FO2572" s="1"/>
      <c r="FP2572" s="1"/>
      <c r="FQ2572" s="1"/>
      <c r="FR2572" s="1"/>
      <c r="FS2572" s="1"/>
      <c r="FT2572" s="1"/>
      <c r="FU2572" s="1"/>
      <c r="FV2572" s="1"/>
      <c r="FW2572" s="1"/>
      <c r="FX2572" s="1"/>
      <c r="FY2572" s="1"/>
      <c r="FZ2572" s="1"/>
      <c r="GA2572" s="1"/>
      <c r="GB2572" s="1"/>
      <c r="GC2572" s="1"/>
      <c r="GD2572" s="1"/>
      <c r="GE2572" s="1"/>
      <c r="GF2572" s="1"/>
      <c r="GG2572" s="1"/>
      <c r="GH2572" s="1"/>
      <c r="GI2572" s="1"/>
      <c r="GJ2572" s="1"/>
      <c r="GK2572" s="1"/>
      <c r="GL2572" s="1"/>
      <c r="GM2572" s="1"/>
      <c r="GN2572" s="1"/>
      <c r="GO2572" s="1"/>
    </row>
    <row r="2573" spans="1:197" s="40" customFormat="1" x14ac:dyDescent="0.25">
      <c r="A2573" s="41"/>
      <c r="B2573" s="4"/>
      <c r="C2573" s="41"/>
      <c r="D2573" s="42"/>
      <c r="E2573" s="42"/>
      <c r="F2573" s="42"/>
      <c r="G2573" s="1"/>
      <c r="H2573" s="1"/>
      <c r="I2573" s="1"/>
      <c r="J2573" s="1"/>
      <c r="K2573" s="1"/>
      <c r="L2573" s="1"/>
      <c r="M2573" s="2"/>
      <c r="N2573" s="1"/>
      <c r="O2573" s="1"/>
      <c r="P2573" s="1"/>
      <c r="Q2573" s="1"/>
      <c r="R2573" s="1"/>
      <c r="S2573" s="1"/>
      <c r="T2573" s="1"/>
      <c r="U2573" s="1"/>
      <c r="V2573" s="1"/>
      <c r="W2573" s="1"/>
      <c r="X2573" s="1"/>
      <c r="Y2573" s="1"/>
      <c r="Z2573" s="1"/>
      <c r="AA2573" s="1"/>
      <c r="AB2573" s="1"/>
      <c r="AC2573" s="1"/>
      <c r="AD2573" s="1"/>
      <c r="AE2573" s="1"/>
      <c r="AF2573" s="1"/>
      <c r="AG2573" s="1"/>
      <c r="AH2573" s="1"/>
      <c r="AI2573" s="1"/>
      <c r="AJ2573" s="1"/>
      <c r="AK2573" s="1"/>
      <c r="AL2573" s="1"/>
      <c r="AM2573" s="1"/>
      <c r="AN2573" s="1"/>
      <c r="AO2573" s="1"/>
      <c r="AP2573" s="1"/>
      <c r="AQ2573" s="1"/>
      <c r="AR2573" s="1"/>
      <c r="AS2573" s="1"/>
      <c r="AT2573" s="1"/>
      <c r="AU2573" s="1"/>
      <c r="AV2573" s="1"/>
      <c r="AW2573" s="1"/>
      <c r="AX2573" s="1"/>
      <c r="AY2573" s="1"/>
      <c r="AZ2573" s="1"/>
      <c r="BA2573" s="1"/>
      <c r="BB2573" s="1"/>
      <c r="BC2573" s="1"/>
      <c r="BD2573" s="1"/>
      <c r="BE2573" s="1"/>
      <c r="BF2573" s="1"/>
      <c r="BG2573" s="1"/>
      <c r="BH2573" s="1"/>
      <c r="BI2573" s="1"/>
      <c r="BJ2573" s="1"/>
      <c r="BK2573" s="1"/>
      <c r="BL2573" s="1"/>
      <c r="BM2573" s="1"/>
      <c r="BN2573" s="1"/>
      <c r="BO2573" s="1"/>
      <c r="BP2573" s="1"/>
      <c r="BQ2573" s="1"/>
      <c r="BR2573" s="1"/>
      <c r="BS2573" s="1"/>
      <c r="BT2573" s="1"/>
      <c r="BU2573" s="1"/>
      <c r="BV2573" s="1"/>
      <c r="BW2573" s="1"/>
      <c r="BX2573" s="1"/>
      <c r="BY2573" s="1"/>
      <c r="BZ2573" s="1"/>
      <c r="CA2573" s="1"/>
      <c r="CB2573" s="1"/>
      <c r="CC2573" s="1"/>
      <c r="CD2573" s="1"/>
      <c r="CE2573" s="1"/>
      <c r="CF2573" s="1"/>
      <c r="CG2573" s="1"/>
      <c r="CH2573" s="1"/>
      <c r="CI2573" s="1"/>
      <c r="CJ2573" s="1"/>
      <c r="CK2573" s="1"/>
      <c r="CL2573" s="1"/>
      <c r="CM2573" s="1"/>
      <c r="CN2573" s="1"/>
      <c r="CO2573" s="1"/>
      <c r="CP2573" s="1"/>
      <c r="CQ2573" s="1"/>
      <c r="CR2573" s="1"/>
      <c r="CS2573" s="1"/>
      <c r="CT2573" s="1"/>
      <c r="CU2573" s="1"/>
      <c r="CV2573" s="1"/>
      <c r="CW2573" s="1"/>
      <c r="CX2573" s="1"/>
      <c r="CY2573" s="1"/>
      <c r="CZ2573" s="1"/>
      <c r="DA2573" s="1"/>
      <c r="DB2573" s="1"/>
      <c r="DC2573" s="1"/>
      <c r="DD2573" s="1"/>
      <c r="DE2573" s="1"/>
      <c r="DF2573" s="1"/>
      <c r="DG2573" s="1"/>
      <c r="DH2573" s="1"/>
      <c r="DI2573" s="1"/>
      <c r="DJ2573" s="1"/>
      <c r="DK2573" s="1"/>
      <c r="DL2573" s="1"/>
      <c r="DM2573" s="1"/>
      <c r="DN2573" s="1"/>
      <c r="DO2573" s="1"/>
      <c r="DP2573" s="1"/>
      <c r="DQ2573" s="1"/>
      <c r="DR2573" s="1"/>
      <c r="DS2573" s="1"/>
      <c r="DT2573" s="1"/>
      <c r="DU2573" s="1"/>
      <c r="DV2573" s="1"/>
      <c r="DW2573" s="1"/>
      <c r="DX2573" s="1"/>
      <c r="DY2573" s="1"/>
      <c r="DZ2573" s="1"/>
      <c r="EA2573" s="1"/>
      <c r="EB2573" s="1"/>
      <c r="EC2573" s="1"/>
      <c r="ED2573" s="1"/>
      <c r="EE2573" s="1"/>
      <c r="EF2573" s="1"/>
      <c r="EG2573" s="1"/>
      <c r="EH2573" s="1"/>
      <c r="EI2573" s="1"/>
      <c r="EJ2573" s="1"/>
      <c r="EK2573" s="1"/>
      <c r="EL2573" s="1"/>
      <c r="EM2573" s="1"/>
      <c r="EN2573" s="1"/>
      <c r="EO2573" s="1"/>
      <c r="EP2573" s="1"/>
      <c r="EQ2573" s="1"/>
      <c r="ER2573" s="1"/>
      <c r="ES2573" s="1"/>
      <c r="ET2573" s="1"/>
      <c r="EU2573" s="1"/>
      <c r="EV2573" s="1"/>
      <c r="EW2573" s="1"/>
      <c r="EX2573" s="1"/>
      <c r="EY2573" s="1"/>
      <c r="EZ2573" s="1"/>
      <c r="FA2573" s="1"/>
      <c r="FB2573" s="1"/>
      <c r="FC2573" s="1"/>
      <c r="FD2573" s="1"/>
      <c r="FE2573" s="1"/>
      <c r="FF2573" s="1"/>
      <c r="FG2573" s="1"/>
      <c r="FH2573" s="1"/>
      <c r="FI2573" s="1"/>
      <c r="FJ2573" s="1"/>
      <c r="FK2573" s="1"/>
      <c r="FL2573" s="1"/>
      <c r="FM2573" s="1"/>
      <c r="FN2573" s="1"/>
      <c r="FO2573" s="1"/>
      <c r="FP2573" s="1"/>
      <c r="FQ2573" s="1"/>
      <c r="FR2573" s="1"/>
      <c r="FS2573" s="1"/>
      <c r="FT2573" s="1"/>
      <c r="FU2573" s="1"/>
      <c r="FV2573" s="1"/>
      <c r="FW2573" s="1"/>
      <c r="FX2573" s="1"/>
      <c r="FY2573" s="1"/>
      <c r="FZ2573" s="1"/>
      <c r="GA2573" s="1"/>
      <c r="GB2573" s="1"/>
      <c r="GC2573" s="1"/>
      <c r="GD2573" s="1"/>
      <c r="GE2573" s="1"/>
      <c r="GF2573" s="1"/>
      <c r="GG2573" s="1"/>
      <c r="GH2573" s="1"/>
      <c r="GI2573" s="1"/>
      <c r="GJ2573" s="1"/>
      <c r="GK2573" s="1"/>
      <c r="GL2573" s="1"/>
      <c r="GM2573" s="1"/>
      <c r="GN2573" s="1"/>
      <c r="GO2573" s="1"/>
    </row>
    <row r="2574" spans="1:197" s="40" customFormat="1" x14ac:dyDescent="0.25">
      <c r="A2574" s="41"/>
      <c r="B2574" s="4"/>
      <c r="C2574" s="41"/>
      <c r="D2574" s="42"/>
      <c r="E2574" s="42"/>
      <c r="F2574" s="42"/>
      <c r="G2574" s="1"/>
      <c r="H2574" s="1"/>
      <c r="I2574" s="1"/>
      <c r="J2574" s="1"/>
      <c r="K2574" s="1"/>
      <c r="L2574" s="1"/>
      <c r="M2574" s="2"/>
      <c r="N2574" s="1"/>
      <c r="O2574" s="1"/>
      <c r="P2574" s="1"/>
      <c r="Q2574" s="1"/>
      <c r="R2574" s="1"/>
      <c r="S2574" s="1"/>
      <c r="T2574" s="1"/>
      <c r="U2574" s="1"/>
      <c r="V2574" s="1"/>
      <c r="W2574" s="1"/>
      <c r="X2574" s="1"/>
      <c r="Y2574" s="1"/>
      <c r="Z2574" s="1"/>
      <c r="AA2574" s="1"/>
      <c r="AB2574" s="1"/>
      <c r="AC2574" s="1"/>
      <c r="AD2574" s="1"/>
      <c r="AE2574" s="1"/>
      <c r="AF2574" s="1"/>
      <c r="AG2574" s="1"/>
      <c r="AH2574" s="1"/>
      <c r="AI2574" s="1"/>
      <c r="AJ2574" s="1"/>
      <c r="AK2574" s="1"/>
      <c r="AL2574" s="1"/>
      <c r="AM2574" s="1"/>
      <c r="AN2574" s="1"/>
      <c r="AO2574" s="1"/>
      <c r="AP2574" s="1"/>
      <c r="AQ2574" s="1"/>
      <c r="AR2574" s="1"/>
      <c r="AS2574" s="1"/>
      <c r="AT2574" s="1"/>
      <c r="AU2574" s="1"/>
      <c r="AV2574" s="1"/>
      <c r="AW2574" s="1"/>
      <c r="AX2574" s="1"/>
      <c r="AY2574" s="1"/>
      <c r="AZ2574" s="1"/>
      <c r="BA2574" s="1"/>
      <c r="BB2574" s="1"/>
      <c r="BC2574" s="1"/>
      <c r="BD2574" s="1"/>
      <c r="BE2574" s="1"/>
      <c r="BF2574" s="1"/>
      <c r="BG2574" s="1"/>
      <c r="BH2574" s="1"/>
      <c r="BI2574" s="1"/>
      <c r="BJ2574" s="1"/>
      <c r="BK2574" s="1"/>
      <c r="BL2574" s="1"/>
      <c r="BM2574" s="1"/>
      <c r="BN2574" s="1"/>
      <c r="BO2574" s="1"/>
      <c r="BP2574" s="1"/>
      <c r="BQ2574" s="1"/>
      <c r="BR2574" s="1"/>
      <c r="BS2574" s="1"/>
      <c r="BT2574" s="1"/>
      <c r="BU2574" s="1"/>
      <c r="BV2574" s="1"/>
      <c r="BW2574" s="1"/>
      <c r="BX2574" s="1"/>
      <c r="BY2574" s="1"/>
      <c r="BZ2574" s="1"/>
      <c r="CA2574" s="1"/>
      <c r="CB2574" s="1"/>
      <c r="CC2574" s="1"/>
      <c r="CD2574" s="1"/>
      <c r="CE2574" s="1"/>
      <c r="CF2574" s="1"/>
      <c r="CG2574" s="1"/>
      <c r="CH2574" s="1"/>
      <c r="CI2574" s="1"/>
      <c r="CJ2574" s="1"/>
      <c r="CK2574" s="1"/>
      <c r="CL2574" s="1"/>
      <c r="CM2574" s="1"/>
      <c r="CN2574" s="1"/>
      <c r="CO2574" s="1"/>
      <c r="CP2574" s="1"/>
      <c r="CQ2574" s="1"/>
      <c r="CR2574" s="1"/>
      <c r="CS2574" s="1"/>
      <c r="CT2574" s="1"/>
      <c r="CU2574" s="1"/>
      <c r="CV2574" s="1"/>
      <c r="CW2574" s="1"/>
      <c r="CX2574" s="1"/>
      <c r="CY2574" s="1"/>
      <c r="CZ2574" s="1"/>
      <c r="DA2574" s="1"/>
      <c r="DB2574" s="1"/>
      <c r="DC2574" s="1"/>
      <c r="DD2574" s="1"/>
      <c r="DE2574" s="1"/>
      <c r="DF2574" s="1"/>
      <c r="DG2574" s="1"/>
      <c r="DH2574" s="1"/>
      <c r="DI2574" s="1"/>
      <c r="DJ2574" s="1"/>
      <c r="DK2574" s="1"/>
      <c r="DL2574" s="1"/>
      <c r="DM2574" s="1"/>
      <c r="DN2574" s="1"/>
      <c r="DO2574" s="1"/>
      <c r="DP2574" s="1"/>
      <c r="DQ2574" s="1"/>
      <c r="DR2574" s="1"/>
      <c r="DS2574" s="1"/>
      <c r="DT2574" s="1"/>
      <c r="DU2574" s="1"/>
      <c r="DV2574" s="1"/>
      <c r="DW2574" s="1"/>
      <c r="DX2574" s="1"/>
      <c r="DY2574" s="1"/>
      <c r="DZ2574" s="1"/>
      <c r="EA2574" s="1"/>
      <c r="EB2574" s="1"/>
      <c r="EC2574" s="1"/>
      <c r="ED2574" s="1"/>
      <c r="EE2574" s="1"/>
      <c r="EF2574" s="1"/>
      <c r="EG2574" s="1"/>
      <c r="EH2574" s="1"/>
      <c r="EI2574" s="1"/>
      <c r="EJ2574" s="1"/>
      <c r="EK2574" s="1"/>
      <c r="EL2574" s="1"/>
      <c r="EM2574" s="1"/>
      <c r="EN2574" s="1"/>
      <c r="EO2574" s="1"/>
      <c r="EP2574" s="1"/>
      <c r="EQ2574" s="1"/>
      <c r="ER2574" s="1"/>
      <c r="ES2574" s="1"/>
      <c r="ET2574" s="1"/>
      <c r="EU2574" s="1"/>
      <c r="EV2574" s="1"/>
      <c r="EW2574" s="1"/>
      <c r="EX2574" s="1"/>
      <c r="EY2574" s="1"/>
      <c r="EZ2574" s="1"/>
      <c r="FA2574" s="1"/>
      <c r="FB2574" s="1"/>
      <c r="FC2574" s="1"/>
      <c r="FD2574" s="1"/>
      <c r="FE2574" s="1"/>
      <c r="FF2574" s="1"/>
      <c r="FG2574" s="1"/>
      <c r="FH2574" s="1"/>
      <c r="FI2574" s="1"/>
      <c r="FJ2574" s="1"/>
      <c r="FK2574" s="1"/>
      <c r="FL2574" s="1"/>
      <c r="FM2574" s="1"/>
      <c r="FN2574" s="1"/>
      <c r="FO2574" s="1"/>
      <c r="FP2574" s="1"/>
      <c r="FQ2574" s="1"/>
      <c r="FR2574" s="1"/>
      <c r="FS2574" s="1"/>
      <c r="FT2574" s="1"/>
      <c r="FU2574" s="1"/>
      <c r="FV2574" s="1"/>
      <c r="FW2574" s="1"/>
      <c r="FX2574" s="1"/>
      <c r="FY2574" s="1"/>
      <c r="FZ2574" s="1"/>
      <c r="GA2574" s="1"/>
      <c r="GB2574" s="1"/>
      <c r="GC2574" s="1"/>
      <c r="GD2574" s="1"/>
      <c r="GE2574" s="1"/>
      <c r="GF2574" s="1"/>
      <c r="GG2574" s="1"/>
      <c r="GH2574" s="1"/>
      <c r="GI2574" s="1"/>
      <c r="GJ2574" s="1"/>
      <c r="GK2574" s="1"/>
      <c r="GL2574" s="1"/>
      <c r="GM2574" s="1"/>
      <c r="GN2574" s="1"/>
      <c r="GO2574" s="1"/>
    </row>
    <row r="2575" spans="1:197" s="40" customFormat="1" x14ac:dyDescent="0.25">
      <c r="A2575" s="41"/>
      <c r="B2575" s="4"/>
      <c r="C2575" s="41"/>
      <c r="D2575" s="42"/>
      <c r="E2575" s="42"/>
      <c r="F2575" s="42"/>
      <c r="G2575" s="1"/>
      <c r="H2575" s="1"/>
      <c r="I2575" s="1"/>
      <c r="J2575" s="1"/>
      <c r="K2575" s="1"/>
      <c r="L2575" s="1"/>
      <c r="M2575" s="2"/>
      <c r="N2575" s="1"/>
      <c r="O2575" s="1"/>
      <c r="P2575" s="1"/>
      <c r="Q2575" s="1"/>
      <c r="R2575" s="1"/>
      <c r="S2575" s="1"/>
      <c r="T2575" s="1"/>
      <c r="U2575" s="1"/>
      <c r="V2575" s="1"/>
      <c r="W2575" s="1"/>
      <c r="X2575" s="1"/>
      <c r="Y2575" s="1"/>
      <c r="Z2575" s="1"/>
      <c r="AA2575" s="1"/>
      <c r="AB2575" s="1"/>
      <c r="AC2575" s="1"/>
      <c r="AD2575" s="1"/>
      <c r="AE2575" s="1"/>
      <c r="AF2575" s="1"/>
      <c r="AG2575" s="1"/>
      <c r="AH2575" s="1"/>
      <c r="AI2575" s="1"/>
      <c r="AJ2575" s="1"/>
      <c r="AK2575" s="1"/>
      <c r="AL2575" s="1"/>
      <c r="AM2575" s="1"/>
      <c r="AN2575" s="1"/>
      <c r="AO2575" s="1"/>
      <c r="AP2575" s="1"/>
      <c r="AQ2575" s="1"/>
      <c r="AR2575" s="1"/>
      <c r="AS2575" s="1"/>
      <c r="AT2575" s="1"/>
      <c r="AU2575" s="1"/>
      <c r="AV2575" s="1"/>
      <c r="AW2575" s="1"/>
      <c r="AX2575" s="1"/>
      <c r="AY2575" s="1"/>
      <c r="AZ2575" s="1"/>
      <c r="BA2575" s="1"/>
      <c r="BB2575" s="1"/>
      <c r="BC2575" s="1"/>
      <c r="BD2575" s="1"/>
      <c r="BE2575" s="1"/>
      <c r="BF2575" s="1"/>
      <c r="BG2575" s="1"/>
      <c r="BH2575" s="1"/>
      <c r="BI2575" s="1"/>
      <c r="BJ2575" s="1"/>
      <c r="BK2575" s="1"/>
      <c r="BL2575" s="1"/>
      <c r="BM2575" s="1"/>
      <c r="BN2575" s="1"/>
      <c r="BO2575" s="1"/>
      <c r="BP2575" s="1"/>
      <c r="BQ2575" s="1"/>
      <c r="BR2575" s="1"/>
      <c r="BS2575" s="1"/>
      <c r="BT2575" s="1"/>
      <c r="BU2575" s="1"/>
      <c r="BV2575" s="1"/>
      <c r="BW2575" s="1"/>
      <c r="BX2575" s="1"/>
      <c r="BY2575" s="1"/>
      <c r="BZ2575" s="1"/>
      <c r="CA2575" s="1"/>
      <c r="CB2575" s="1"/>
      <c r="CC2575" s="1"/>
      <c r="CD2575" s="1"/>
      <c r="CE2575" s="1"/>
      <c r="CF2575" s="1"/>
      <c r="CG2575" s="1"/>
      <c r="CH2575" s="1"/>
      <c r="CI2575" s="1"/>
      <c r="CJ2575" s="1"/>
      <c r="CK2575" s="1"/>
      <c r="CL2575" s="1"/>
      <c r="CM2575" s="1"/>
      <c r="CN2575" s="1"/>
      <c r="CO2575" s="1"/>
      <c r="CP2575" s="1"/>
      <c r="CQ2575" s="1"/>
      <c r="CR2575" s="1"/>
      <c r="CS2575" s="1"/>
      <c r="CT2575" s="1"/>
      <c r="CU2575" s="1"/>
      <c r="CV2575" s="1"/>
      <c r="CW2575" s="1"/>
      <c r="CX2575" s="1"/>
      <c r="CY2575" s="1"/>
      <c r="CZ2575" s="1"/>
      <c r="DA2575" s="1"/>
      <c r="DB2575" s="1"/>
      <c r="DC2575" s="1"/>
      <c r="DD2575" s="1"/>
      <c r="DE2575" s="1"/>
      <c r="DF2575" s="1"/>
      <c r="DG2575" s="1"/>
      <c r="DH2575" s="1"/>
      <c r="DI2575" s="1"/>
      <c r="DJ2575" s="1"/>
      <c r="DK2575" s="1"/>
      <c r="DL2575" s="1"/>
      <c r="DM2575" s="1"/>
      <c r="DN2575" s="1"/>
      <c r="DO2575" s="1"/>
      <c r="DP2575" s="1"/>
      <c r="DQ2575" s="1"/>
      <c r="DR2575" s="1"/>
      <c r="DS2575" s="1"/>
      <c r="DT2575" s="1"/>
      <c r="DU2575" s="1"/>
      <c r="DV2575" s="1"/>
      <c r="DW2575" s="1"/>
      <c r="DX2575" s="1"/>
      <c r="DY2575" s="1"/>
      <c r="DZ2575" s="1"/>
      <c r="EA2575" s="1"/>
      <c r="EB2575" s="1"/>
      <c r="EC2575" s="1"/>
      <c r="ED2575" s="1"/>
      <c r="EE2575" s="1"/>
      <c r="EF2575" s="1"/>
      <c r="EG2575" s="1"/>
      <c r="EH2575" s="1"/>
      <c r="EI2575" s="1"/>
      <c r="EJ2575" s="1"/>
      <c r="EK2575" s="1"/>
      <c r="EL2575" s="1"/>
      <c r="EM2575" s="1"/>
      <c r="EN2575" s="1"/>
      <c r="EO2575" s="1"/>
      <c r="EP2575" s="1"/>
      <c r="EQ2575" s="1"/>
      <c r="ER2575" s="1"/>
      <c r="ES2575" s="1"/>
      <c r="ET2575" s="1"/>
      <c r="EU2575" s="1"/>
      <c r="EV2575" s="1"/>
      <c r="EW2575" s="1"/>
      <c r="EX2575" s="1"/>
      <c r="EY2575" s="1"/>
      <c r="EZ2575" s="1"/>
      <c r="FA2575" s="1"/>
      <c r="FB2575" s="1"/>
      <c r="FC2575" s="1"/>
      <c r="FD2575" s="1"/>
      <c r="FE2575" s="1"/>
      <c r="FF2575" s="1"/>
      <c r="FG2575" s="1"/>
      <c r="FH2575" s="1"/>
      <c r="FI2575" s="1"/>
      <c r="FJ2575" s="1"/>
      <c r="FK2575" s="1"/>
      <c r="FL2575" s="1"/>
      <c r="FM2575" s="1"/>
      <c r="FN2575" s="1"/>
      <c r="FO2575" s="1"/>
      <c r="FP2575" s="1"/>
      <c r="FQ2575" s="1"/>
      <c r="FR2575" s="1"/>
      <c r="FS2575" s="1"/>
      <c r="FT2575" s="1"/>
      <c r="FU2575" s="1"/>
      <c r="FV2575" s="1"/>
      <c r="FW2575" s="1"/>
      <c r="FX2575" s="1"/>
      <c r="FY2575" s="1"/>
      <c r="FZ2575" s="1"/>
      <c r="GA2575" s="1"/>
      <c r="GB2575" s="1"/>
      <c r="GC2575" s="1"/>
      <c r="GD2575" s="1"/>
      <c r="GE2575" s="1"/>
      <c r="GF2575" s="1"/>
      <c r="GG2575" s="1"/>
      <c r="GH2575" s="1"/>
      <c r="GI2575" s="1"/>
      <c r="GJ2575" s="1"/>
      <c r="GK2575" s="1"/>
      <c r="GL2575" s="1"/>
      <c r="GM2575" s="1"/>
      <c r="GN2575" s="1"/>
      <c r="GO2575" s="1"/>
    </row>
    <row r="2576" spans="1:197" s="40" customFormat="1" x14ac:dyDescent="0.25">
      <c r="A2576" s="41"/>
      <c r="B2576" s="4"/>
      <c r="C2576" s="41"/>
      <c r="D2576" s="42"/>
      <c r="E2576" s="42"/>
      <c r="F2576" s="42"/>
      <c r="G2576" s="1"/>
      <c r="H2576" s="1"/>
      <c r="I2576" s="1"/>
      <c r="J2576" s="1"/>
      <c r="K2576" s="1"/>
      <c r="L2576" s="1"/>
      <c r="M2576" s="2"/>
      <c r="N2576" s="1"/>
      <c r="O2576" s="1"/>
      <c r="P2576" s="1"/>
      <c r="Q2576" s="1"/>
      <c r="R2576" s="1"/>
      <c r="S2576" s="1"/>
      <c r="T2576" s="1"/>
      <c r="U2576" s="1"/>
      <c r="V2576" s="1"/>
      <c r="W2576" s="1"/>
      <c r="X2576" s="1"/>
      <c r="Y2576" s="1"/>
      <c r="Z2576" s="1"/>
      <c r="AA2576" s="1"/>
      <c r="AB2576" s="1"/>
      <c r="AC2576" s="1"/>
      <c r="AD2576" s="1"/>
      <c r="AE2576" s="1"/>
      <c r="AF2576" s="1"/>
      <c r="AG2576" s="1"/>
      <c r="AH2576" s="1"/>
      <c r="AI2576" s="1"/>
      <c r="AJ2576" s="1"/>
      <c r="AK2576" s="1"/>
      <c r="AL2576" s="1"/>
      <c r="AM2576" s="1"/>
      <c r="AN2576" s="1"/>
      <c r="AO2576" s="1"/>
      <c r="AP2576" s="1"/>
      <c r="AQ2576" s="1"/>
      <c r="AR2576" s="1"/>
      <c r="AS2576" s="1"/>
      <c r="AT2576" s="1"/>
      <c r="AU2576" s="1"/>
      <c r="AV2576" s="1"/>
      <c r="AW2576" s="1"/>
      <c r="AX2576" s="1"/>
      <c r="AY2576" s="1"/>
      <c r="AZ2576" s="1"/>
      <c r="BA2576" s="1"/>
      <c r="BB2576" s="1"/>
      <c r="BC2576" s="1"/>
      <c r="BD2576" s="1"/>
      <c r="BE2576" s="1"/>
      <c r="BF2576" s="1"/>
      <c r="BG2576" s="1"/>
      <c r="BH2576" s="1"/>
      <c r="BI2576" s="1"/>
      <c r="BJ2576" s="1"/>
      <c r="BK2576" s="1"/>
      <c r="BL2576" s="1"/>
      <c r="BM2576" s="1"/>
      <c r="BN2576" s="1"/>
      <c r="BO2576" s="1"/>
      <c r="BP2576" s="1"/>
      <c r="BQ2576" s="1"/>
      <c r="BR2576" s="1"/>
      <c r="BS2576" s="1"/>
      <c r="BT2576" s="1"/>
      <c r="BU2576" s="1"/>
      <c r="BV2576" s="1"/>
      <c r="BW2576" s="1"/>
      <c r="BX2576" s="1"/>
      <c r="BY2576" s="1"/>
      <c r="BZ2576" s="1"/>
      <c r="CA2576" s="1"/>
      <c r="CB2576" s="1"/>
      <c r="CC2576" s="1"/>
      <c r="CD2576" s="1"/>
      <c r="CE2576" s="1"/>
      <c r="CF2576" s="1"/>
      <c r="CG2576" s="1"/>
      <c r="CH2576" s="1"/>
      <c r="CI2576" s="1"/>
      <c r="CJ2576" s="1"/>
      <c r="CK2576" s="1"/>
      <c r="CL2576" s="1"/>
      <c r="CM2576" s="1"/>
      <c r="CN2576" s="1"/>
      <c r="CO2576" s="1"/>
      <c r="CP2576" s="1"/>
      <c r="CQ2576" s="1"/>
      <c r="CR2576" s="1"/>
      <c r="CS2576" s="1"/>
      <c r="CT2576" s="1"/>
      <c r="CU2576" s="1"/>
      <c r="CV2576" s="1"/>
      <c r="CW2576" s="1"/>
      <c r="CX2576" s="1"/>
      <c r="CY2576" s="1"/>
      <c r="CZ2576" s="1"/>
      <c r="DA2576" s="1"/>
      <c r="DB2576" s="1"/>
      <c r="DC2576" s="1"/>
      <c r="DD2576" s="1"/>
      <c r="DE2576" s="1"/>
      <c r="DF2576" s="1"/>
      <c r="DG2576" s="1"/>
      <c r="DH2576" s="1"/>
      <c r="DI2576" s="1"/>
      <c r="DJ2576" s="1"/>
      <c r="DK2576" s="1"/>
      <c r="DL2576" s="1"/>
      <c r="DM2576" s="1"/>
      <c r="DN2576" s="1"/>
      <c r="DO2576" s="1"/>
      <c r="DP2576" s="1"/>
      <c r="DQ2576" s="1"/>
      <c r="DR2576" s="1"/>
      <c r="DS2576" s="1"/>
      <c r="DT2576" s="1"/>
      <c r="DU2576" s="1"/>
      <c r="DV2576" s="1"/>
      <c r="DW2576" s="1"/>
      <c r="DX2576" s="1"/>
      <c r="DY2576" s="1"/>
      <c r="DZ2576" s="1"/>
      <c r="EA2576" s="1"/>
      <c r="EB2576" s="1"/>
      <c r="EC2576" s="1"/>
      <c r="ED2576" s="1"/>
      <c r="EE2576" s="1"/>
      <c r="EF2576" s="1"/>
      <c r="EG2576" s="1"/>
      <c r="EH2576" s="1"/>
      <c r="EI2576" s="1"/>
      <c r="EJ2576" s="1"/>
      <c r="EK2576" s="1"/>
      <c r="EL2576" s="1"/>
      <c r="EM2576" s="1"/>
      <c r="EN2576" s="1"/>
      <c r="EO2576" s="1"/>
      <c r="EP2576" s="1"/>
      <c r="EQ2576" s="1"/>
      <c r="ER2576" s="1"/>
      <c r="ES2576" s="1"/>
      <c r="ET2576" s="1"/>
      <c r="EU2576" s="1"/>
      <c r="EV2576" s="1"/>
      <c r="EW2576" s="1"/>
      <c r="EX2576" s="1"/>
      <c r="EY2576" s="1"/>
      <c r="EZ2576" s="1"/>
      <c r="FA2576" s="1"/>
      <c r="FB2576" s="1"/>
      <c r="FC2576" s="1"/>
      <c r="FD2576" s="1"/>
      <c r="FE2576" s="1"/>
      <c r="FF2576" s="1"/>
      <c r="FG2576" s="1"/>
      <c r="FH2576" s="1"/>
      <c r="FI2576" s="1"/>
      <c r="FJ2576" s="1"/>
      <c r="FK2576" s="1"/>
      <c r="FL2576" s="1"/>
      <c r="FM2576" s="1"/>
      <c r="FN2576" s="1"/>
      <c r="FO2576" s="1"/>
      <c r="FP2576" s="1"/>
      <c r="FQ2576" s="1"/>
      <c r="FR2576" s="1"/>
      <c r="FS2576" s="1"/>
      <c r="FT2576" s="1"/>
      <c r="FU2576" s="1"/>
      <c r="FV2576" s="1"/>
      <c r="FW2576" s="1"/>
      <c r="FX2576" s="1"/>
      <c r="FY2576" s="1"/>
      <c r="FZ2576" s="1"/>
      <c r="GA2576" s="1"/>
      <c r="GB2576" s="1"/>
      <c r="GC2576" s="1"/>
      <c r="GD2576" s="1"/>
      <c r="GE2576" s="1"/>
      <c r="GF2576" s="1"/>
      <c r="GG2576" s="1"/>
      <c r="GH2576" s="1"/>
      <c r="GI2576" s="1"/>
      <c r="GJ2576" s="1"/>
      <c r="GK2576" s="1"/>
      <c r="GL2576" s="1"/>
      <c r="GM2576" s="1"/>
      <c r="GN2576" s="1"/>
      <c r="GO2576" s="1"/>
    </row>
    <row r="2577" spans="1:197" s="40" customFormat="1" x14ac:dyDescent="0.25">
      <c r="A2577" s="41"/>
      <c r="B2577" s="4"/>
      <c r="C2577" s="41"/>
      <c r="D2577" s="42"/>
      <c r="E2577" s="42"/>
      <c r="F2577" s="42"/>
      <c r="G2577" s="1"/>
      <c r="H2577" s="1"/>
      <c r="I2577" s="1"/>
      <c r="J2577" s="1"/>
      <c r="K2577" s="1"/>
      <c r="L2577" s="1"/>
      <c r="M2577" s="2"/>
      <c r="N2577" s="1"/>
      <c r="O2577" s="1"/>
      <c r="P2577" s="1"/>
      <c r="Q2577" s="1"/>
      <c r="R2577" s="1"/>
      <c r="S2577" s="1"/>
      <c r="T2577" s="1"/>
      <c r="U2577" s="1"/>
      <c r="V2577" s="1"/>
      <c r="W2577" s="1"/>
      <c r="X2577" s="1"/>
      <c r="Y2577" s="1"/>
      <c r="Z2577" s="1"/>
      <c r="AA2577" s="1"/>
      <c r="AB2577" s="1"/>
      <c r="AC2577" s="1"/>
      <c r="AD2577" s="1"/>
      <c r="AE2577" s="1"/>
      <c r="AF2577" s="1"/>
      <c r="AG2577" s="1"/>
      <c r="AH2577" s="1"/>
      <c r="AI2577" s="1"/>
      <c r="AJ2577" s="1"/>
      <c r="AK2577" s="1"/>
      <c r="AL2577" s="1"/>
      <c r="AM2577" s="1"/>
      <c r="AN2577" s="1"/>
      <c r="AO2577" s="1"/>
      <c r="AP2577" s="1"/>
      <c r="AQ2577" s="1"/>
      <c r="AR2577" s="1"/>
      <c r="AS2577" s="1"/>
      <c r="AT2577" s="1"/>
      <c r="AU2577" s="1"/>
      <c r="AV2577" s="1"/>
      <c r="AW2577" s="1"/>
      <c r="AX2577" s="1"/>
      <c r="AY2577" s="1"/>
      <c r="AZ2577" s="1"/>
      <c r="BA2577" s="1"/>
      <c r="BB2577" s="1"/>
      <c r="BC2577" s="1"/>
      <c r="BD2577" s="1"/>
      <c r="BE2577" s="1"/>
      <c r="BF2577" s="1"/>
      <c r="BG2577" s="1"/>
      <c r="BH2577" s="1"/>
      <c r="BI2577" s="1"/>
      <c r="BJ2577" s="1"/>
      <c r="BK2577" s="1"/>
      <c r="BL2577" s="1"/>
      <c r="BM2577" s="1"/>
      <c r="BN2577" s="1"/>
      <c r="BO2577" s="1"/>
      <c r="BP2577" s="1"/>
      <c r="BQ2577" s="1"/>
      <c r="BR2577" s="1"/>
      <c r="BS2577" s="1"/>
      <c r="BT2577" s="1"/>
      <c r="BU2577" s="1"/>
      <c r="BV2577" s="1"/>
      <c r="BW2577" s="1"/>
      <c r="BX2577" s="1"/>
      <c r="BY2577" s="1"/>
      <c r="BZ2577" s="1"/>
      <c r="CA2577" s="1"/>
      <c r="CB2577" s="1"/>
      <c r="CC2577" s="1"/>
      <c r="CD2577" s="1"/>
      <c r="CE2577" s="1"/>
      <c r="CF2577" s="1"/>
      <c r="CG2577" s="1"/>
      <c r="CH2577" s="1"/>
      <c r="CI2577" s="1"/>
      <c r="CJ2577" s="1"/>
      <c r="CK2577" s="1"/>
      <c r="CL2577" s="1"/>
      <c r="CM2577" s="1"/>
      <c r="CN2577" s="1"/>
      <c r="CO2577" s="1"/>
      <c r="CP2577" s="1"/>
      <c r="CQ2577" s="1"/>
      <c r="CR2577" s="1"/>
      <c r="CS2577" s="1"/>
      <c r="CT2577" s="1"/>
      <c r="CU2577" s="1"/>
      <c r="CV2577" s="1"/>
      <c r="CW2577" s="1"/>
      <c r="CX2577" s="1"/>
      <c r="CY2577" s="1"/>
      <c r="CZ2577" s="1"/>
      <c r="DA2577" s="1"/>
      <c r="DB2577" s="1"/>
      <c r="DC2577" s="1"/>
      <c r="DD2577" s="1"/>
      <c r="DE2577" s="1"/>
      <c r="DF2577" s="1"/>
      <c r="DG2577" s="1"/>
      <c r="DH2577" s="1"/>
      <c r="DI2577" s="1"/>
      <c r="DJ2577" s="1"/>
      <c r="DK2577" s="1"/>
      <c r="DL2577" s="1"/>
      <c r="DM2577" s="1"/>
      <c r="DN2577" s="1"/>
      <c r="DO2577" s="1"/>
      <c r="DP2577" s="1"/>
      <c r="DQ2577" s="1"/>
      <c r="DR2577" s="1"/>
      <c r="DS2577" s="1"/>
      <c r="DT2577" s="1"/>
      <c r="DU2577" s="1"/>
      <c r="DV2577" s="1"/>
      <c r="DW2577" s="1"/>
      <c r="DX2577" s="1"/>
      <c r="DY2577" s="1"/>
      <c r="DZ2577" s="1"/>
      <c r="EA2577" s="1"/>
      <c r="EB2577" s="1"/>
      <c r="EC2577" s="1"/>
      <c r="ED2577" s="1"/>
      <c r="EE2577" s="1"/>
      <c r="EF2577" s="1"/>
      <c r="EG2577" s="1"/>
      <c r="EH2577" s="1"/>
      <c r="EI2577" s="1"/>
      <c r="EJ2577" s="1"/>
      <c r="EK2577" s="1"/>
      <c r="EL2577" s="1"/>
      <c r="EM2577" s="1"/>
      <c r="EN2577" s="1"/>
      <c r="EO2577" s="1"/>
      <c r="EP2577" s="1"/>
      <c r="EQ2577" s="1"/>
      <c r="ER2577" s="1"/>
      <c r="ES2577" s="1"/>
      <c r="ET2577" s="1"/>
      <c r="EU2577" s="1"/>
      <c r="EV2577" s="1"/>
      <c r="EW2577" s="1"/>
      <c r="EX2577" s="1"/>
      <c r="EY2577" s="1"/>
      <c r="EZ2577" s="1"/>
      <c r="FA2577" s="1"/>
      <c r="FB2577" s="1"/>
      <c r="FC2577" s="1"/>
      <c r="FD2577" s="1"/>
      <c r="FE2577" s="1"/>
      <c r="FF2577" s="1"/>
      <c r="FG2577" s="1"/>
      <c r="FH2577" s="1"/>
      <c r="FI2577" s="1"/>
      <c r="FJ2577" s="1"/>
      <c r="FK2577" s="1"/>
      <c r="FL2577" s="1"/>
      <c r="FM2577" s="1"/>
      <c r="FN2577" s="1"/>
      <c r="FO2577" s="1"/>
      <c r="FP2577" s="1"/>
      <c r="FQ2577" s="1"/>
      <c r="FR2577" s="1"/>
      <c r="FS2577" s="1"/>
      <c r="FT2577" s="1"/>
      <c r="FU2577" s="1"/>
      <c r="FV2577" s="1"/>
      <c r="FW2577" s="1"/>
      <c r="FX2577" s="1"/>
      <c r="FY2577" s="1"/>
      <c r="FZ2577" s="1"/>
      <c r="GA2577" s="1"/>
      <c r="GB2577" s="1"/>
      <c r="GC2577" s="1"/>
      <c r="GD2577" s="1"/>
      <c r="GE2577" s="1"/>
      <c r="GF2577" s="1"/>
      <c r="GG2577" s="1"/>
      <c r="GH2577" s="1"/>
      <c r="GI2577" s="1"/>
      <c r="GJ2577" s="1"/>
      <c r="GK2577" s="1"/>
      <c r="GL2577" s="1"/>
      <c r="GM2577" s="1"/>
      <c r="GN2577" s="1"/>
      <c r="GO2577" s="1"/>
    </row>
    <row r="2578" spans="1:197" s="40" customFormat="1" x14ac:dyDescent="0.25">
      <c r="A2578" s="41"/>
      <c r="B2578" s="4"/>
      <c r="C2578" s="41"/>
      <c r="D2578" s="42"/>
      <c r="E2578" s="42"/>
      <c r="F2578" s="42"/>
      <c r="G2578" s="1"/>
      <c r="H2578" s="1"/>
      <c r="I2578" s="1"/>
      <c r="J2578" s="1"/>
      <c r="K2578" s="1"/>
      <c r="L2578" s="1"/>
      <c r="M2578" s="2"/>
      <c r="N2578" s="1"/>
      <c r="O2578" s="1"/>
      <c r="P2578" s="1"/>
      <c r="Q2578" s="1"/>
      <c r="R2578" s="1"/>
      <c r="S2578" s="1"/>
      <c r="T2578" s="1"/>
      <c r="U2578" s="1"/>
      <c r="V2578" s="1"/>
      <c r="W2578" s="1"/>
      <c r="X2578" s="1"/>
      <c r="Y2578" s="1"/>
      <c r="Z2578" s="1"/>
      <c r="AA2578" s="1"/>
      <c r="AB2578" s="1"/>
      <c r="AC2578" s="1"/>
      <c r="AD2578" s="1"/>
      <c r="AE2578" s="1"/>
      <c r="AF2578" s="1"/>
      <c r="AG2578" s="1"/>
      <c r="AH2578" s="1"/>
      <c r="AI2578" s="1"/>
      <c r="AJ2578" s="1"/>
      <c r="AK2578" s="1"/>
      <c r="AL2578" s="1"/>
      <c r="AM2578" s="1"/>
      <c r="AN2578" s="1"/>
      <c r="AO2578" s="1"/>
      <c r="AP2578" s="1"/>
      <c r="AQ2578" s="1"/>
      <c r="AR2578" s="1"/>
      <c r="AS2578" s="1"/>
      <c r="AT2578" s="1"/>
      <c r="AU2578" s="1"/>
      <c r="AV2578" s="1"/>
      <c r="AW2578" s="1"/>
      <c r="AX2578" s="1"/>
      <c r="AY2578" s="1"/>
      <c r="AZ2578" s="1"/>
      <c r="BA2578" s="1"/>
      <c r="BB2578" s="1"/>
      <c r="BC2578" s="1"/>
      <c r="BD2578" s="1"/>
      <c r="BE2578" s="1"/>
      <c r="BF2578" s="1"/>
      <c r="BG2578" s="1"/>
      <c r="BH2578" s="1"/>
      <c r="BI2578" s="1"/>
      <c r="BJ2578" s="1"/>
      <c r="BK2578" s="1"/>
      <c r="BL2578" s="1"/>
      <c r="BM2578" s="1"/>
      <c r="BN2578" s="1"/>
      <c r="BO2578" s="1"/>
      <c r="BP2578" s="1"/>
      <c r="BQ2578" s="1"/>
      <c r="BR2578" s="1"/>
      <c r="BS2578" s="1"/>
      <c r="BT2578" s="1"/>
      <c r="BU2578" s="1"/>
      <c r="BV2578" s="1"/>
      <c r="BW2578" s="1"/>
      <c r="BX2578" s="1"/>
      <c r="BY2578" s="1"/>
      <c r="BZ2578" s="1"/>
      <c r="CA2578" s="1"/>
      <c r="CB2578" s="1"/>
      <c r="CC2578" s="1"/>
      <c r="CD2578" s="1"/>
      <c r="CE2578" s="1"/>
      <c r="CF2578" s="1"/>
      <c r="CG2578" s="1"/>
      <c r="CH2578" s="1"/>
      <c r="CI2578" s="1"/>
      <c r="CJ2578" s="1"/>
      <c r="CK2578" s="1"/>
      <c r="CL2578" s="1"/>
      <c r="CM2578" s="1"/>
      <c r="CN2578" s="1"/>
      <c r="CO2578" s="1"/>
      <c r="CP2578" s="1"/>
      <c r="CQ2578" s="1"/>
      <c r="CR2578" s="1"/>
      <c r="CS2578" s="1"/>
      <c r="CT2578" s="1"/>
      <c r="CU2578" s="1"/>
      <c r="CV2578" s="1"/>
      <c r="CW2578" s="1"/>
      <c r="CX2578" s="1"/>
      <c r="CY2578" s="1"/>
      <c r="CZ2578" s="1"/>
      <c r="DA2578" s="1"/>
      <c r="DB2578" s="1"/>
      <c r="DC2578" s="1"/>
      <c r="DD2578" s="1"/>
      <c r="DE2578" s="1"/>
      <c r="DF2578" s="1"/>
      <c r="DG2578" s="1"/>
      <c r="DH2578" s="1"/>
      <c r="DI2578" s="1"/>
      <c r="DJ2578" s="1"/>
      <c r="DK2578" s="1"/>
      <c r="DL2578" s="1"/>
      <c r="DM2578" s="1"/>
      <c r="DN2578" s="1"/>
      <c r="DO2578" s="1"/>
      <c r="DP2578" s="1"/>
      <c r="DQ2578" s="1"/>
      <c r="DR2578" s="1"/>
      <c r="DS2578" s="1"/>
      <c r="DT2578" s="1"/>
      <c r="DU2578" s="1"/>
      <c r="DV2578" s="1"/>
      <c r="DW2578" s="1"/>
      <c r="DX2578" s="1"/>
      <c r="DY2578" s="1"/>
      <c r="DZ2578" s="1"/>
      <c r="EA2578" s="1"/>
      <c r="EB2578" s="1"/>
      <c r="EC2578" s="1"/>
      <c r="ED2578" s="1"/>
      <c r="EE2578" s="1"/>
      <c r="EF2578" s="1"/>
      <c r="EG2578" s="1"/>
      <c r="EH2578" s="1"/>
      <c r="EI2578" s="1"/>
      <c r="EJ2578" s="1"/>
      <c r="EK2578" s="1"/>
      <c r="EL2578" s="1"/>
      <c r="EM2578" s="1"/>
      <c r="EN2578" s="1"/>
      <c r="EO2578" s="1"/>
      <c r="EP2578" s="1"/>
      <c r="EQ2578" s="1"/>
      <c r="ER2578" s="1"/>
      <c r="ES2578" s="1"/>
      <c r="ET2578" s="1"/>
      <c r="EU2578" s="1"/>
      <c r="EV2578" s="1"/>
      <c r="EW2578" s="1"/>
      <c r="EX2578" s="1"/>
      <c r="EY2578" s="1"/>
      <c r="EZ2578" s="1"/>
      <c r="FA2578" s="1"/>
      <c r="FB2578" s="1"/>
      <c r="FC2578" s="1"/>
      <c r="FD2578" s="1"/>
      <c r="FE2578" s="1"/>
      <c r="FF2578" s="1"/>
      <c r="FG2578" s="1"/>
      <c r="FH2578" s="1"/>
      <c r="FI2578" s="1"/>
      <c r="FJ2578" s="1"/>
      <c r="FK2578" s="1"/>
      <c r="FL2578" s="1"/>
      <c r="FM2578" s="1"/>
      <c r="FN2578" s="1"/>
      <c r="FO2578" s="1"/>
      <c r="FP2578" s="1"/>
      <c r="FQ2578" s="1"/>
      <c r="FR2578" s="1"/>
      <c r="FS2578" s="1"/>
      <c r="FT2578" s="1"/>
      <c r="FU2578" s="1"/>
      <c r="FV2578" s="1"/>
      <c r="FW2578" s="1"/>
      <c r="FX2578" s="1"/>
      <c r="FY2578" s="1"/>
      <c r="FZ2578" s="1"/>
      <c r="GA2578" s="1"/>
      <c r="GB2578" s="1"/>
      <c r="GC2578" s="1"/>
      <c r="GD2578" s="1"/>
      <c r="GE2578" s="1"/>
      <c r="GF2578" s="1"/>
      <c r="GG2578" s="1"/>
      <c r="GH2578" s="1"/>
      <c r="GI2578" s="1"/>
      <c r="GJ2578" s="1"/>
      <c r="GK2578" s="1"/>
      <c r="GL2578" s="1"/>
      <c r="GM2578" s="1"/>
      <c r="GN2578" s="1"/>
      <c r="GO2578" s="1"/>
    </row>
    <row r="2579" spans="1:197" s="40" customFormat="1" x14ac:dyDescent="0.25">
      <c r="A2579" s="41"/>
      <c r="B2579" s="4"/>
      <c r="C2579" s="41"/>
      <c r="D2579" s="42"/>
      <c r="E2579" s="42"/>
      <c r="F2579" s="42"/>
      <c r="G2579" s="1"/>
      <c r="H2579" s="1"/>
      <c r="I2579" s="1"/>
      <c r="J2579" s="1"/>
      <c r="K2579" s="1"/>
      <c r="L2579" s="1"/>
      <c r="M2579" s="2"/>
      <c r="N2579" s="1"/>
      <c r="O2579" s="1"/>
      <c r="P2579" s="1"/>
      <c r="Q2579" s="1"/>
      <c r="R2579" s="1"/>
      <c r="S2579" s="1"/>
      <c r="T2579" s="1"/>
      <c r="U2579" s="1"/>
      <c r="V2579" s="1"/>
      <c r="W2579" s="1"/>
      <c r="X2579" s="1"/>
      <c r="Y2579" s="1"/>
      <c r="Z2579" s="1"/>
      <c r="AA2579" s="1"/>
      <c r="AB2579" s="1"/>
      <c r="AC2579" s="1"/>
      <c r="AD2579" s="1"/>
      <c r="AE2579" s="1"/>
      <c r="AF2579" s="1"/>
      <c r="AG2579" s="1"/>
      <c r="AH2579" s="1"/>
      <c r="AI2579" s="1"/>
      <c r="AJ2579" s="1"/>
      <c r="AK2579" s="1"/>
      <c r="AL2579" s="1"/>
      <c r="AM2579" s="1"/>
      <c r="AN2579" s="1"/>
      <c r="AO2579" s="1"/>
      <c r="AP2579" s="1"/>
      <c r="AQ2579" s="1"/>
      <c r="AR2579" s="1"/>
      <c r="AS2579" s="1"/>
      <c r="AT2579" s="1"/>
      <c r="AU2579" s="1"/>
      <c r="AV2579" s="1"/>
      <c r="AW2579" s="1"/>
      <c r="AX2579" s="1"/>
      <c r="AY2579" s="1"/>
      <c r="AZ2579" s="1"/>
      <c r="BA2579" s="1"/>
      <c r="BB2579" s="1"/>
      <c r="BC2579" s="1"/>
      <c r="BD2579" s="1"/>
      <c r="BE2579" s="1"/>
      <c r="BF2579" s="1"/>
      <c r="BG2579" s="1"/>
      <c r="BH2579" s="1"/>
      <c r="BI2579" s="1"/>
      <c r="BJ2579" s="1"/>
      <c r="BK2579" s="1"/>
      <c r="BL2579" s="1"/>
      <c r="BM2579" s="1"/>
      <c r="BN2579" s="1"/>
      <c r="BO2579" s="1"/>
      <c r="BP2579" s="1"/>
      <c r="BQ2579" s="1"/>
      <c r="BR2579" s="1"/>
      <c r="BS2579" s="1"/>
      <c r="BT2579" s="1"/>
      <c r="BU2579" s="1"/>
      <c r="BV2579" s="1"/>
      <c r="BW2579" s="1"/>
      <c r="BX2579" s="1"/>
      <c r="BY2579" s="1"/>
      <c r="BZ2579" s="1"/>
      <c r="CA2579" s="1"/>
      <c r="CB2579" s="1"/>
      <c r="CC2579" s="1"/>
      <c r="CD2579" s="1"/>
      <c r="CE2579" s="1"/>
      <c r="CF2579" s="1"/>
      <c r="CG2579" s="1"/>
      <c r="CH2579" s="1"/>
      <c r="CI2579" s="1"/>
      <c r="CJ2579" s="1"/>
      <c r="CK2579" s="1"/>
      <c r="CL2579" s="1"/>
      <c r="CM2579" s="1"/>
      <c r="CN2579" s="1"/>
      <c r="CO2579" s="1"/>
      <c r="CP2579" s="1"/>
      <c r="CQ2579" s="1"/>
      <c r="CR2579" s="1"/>
      <c r="CS2579" s="1"/>
      <c r="CT2579" s="1"/>
      <c r="CU2579" s="1"/>
      <c r="CV2579" s="1"/>
      <c r="CW2579" s="1"/>
      <c r="CX2579" s="1"/>
      <c r="CY2579" s="1"/>
      <c r="CZ2579" s="1"/>
      <c r="DA2579" s="1"/>
      <c r="DB2579" s="1"/>
      <c r="DC2579" s="1"/>
      <c r="DD2579" s="1"/>
      <c r="DE2579" s="1"/>
      <c r="DF2579" s="1"/>
      <c r="DG2579" s="1"/>
      <c r="DH2579" s="1"/>
      <c r="DI2579" s="1"/>
      <c r="DJ2579" s="1"/>
      <c r="DK2579" s="1"/>
      <c r="DL2579" s="1"/>
      <c r="DM2579" s="1"/>
      <c r="DN2579" s="1"/>
      <c r="DO2579" s="1"/>
      <c r="DP2579" s="1"/>
      <c r="DQ2579" s="1"/>
      <c r="DR2579" s="1"/>
      <c r="DS2579" s="1"/>
      <c r="DT2579" s="1"/>
      <c r="DU2579" s="1"/>
      <c r="DV2579" s="1"/>
      <c r="DW2579" s="1"/>
      <c r="DX2579" s="1"/>
      <c r="DY2579" s="1"/>
      <c r="DZ2579" s="1"/>
      <c r="EA2579" s="1"/>
      <c r="EB2579" s="1"/>
      <c r="EC2579" s="1"/>
      <c r="ED2579" s="1"/>
      <c r="EE2579" s="1"/>
      <c r="EF2579" s="1"/>
      <c r="EG2579" s="1"/>
      <c r="EH2579" s="1"/>
      <c r="EI2579" s="1"/>
      <c r="EJ2579" s="1"/>
      <c r="EK2579" s="1"/>
      <c r="EL2579" s="1"/>
      <c r="EM2579" s="1"/>
      <c r="EN2579" s="1"/>
      <c r="EO2579" s="1"/>
      <c r="EP2579" s="1"/>
      <c r="EQ2579" s="1"/>
      <c r="ER2579" s="1"/>
      <c r="ES2579" s="1"/>
      <c r="ET2579" s="1"/>
      <c r="EU2579" s="1"/>
      <c r="EV2579" s="1"/>
      <c r="EW2579" s="1"/>
      <c r="EX2579" s="1"/>
      <c r="EY2579" s="1"/>
      <c r="EZ2579" s="1"/>
      <c r="FA2579" s="1"/>
      <c r="FB2579" s="1"/>
      <c r="FC2579" s="1"/>
      <c r="FD2579" s="1"/>
      <c r="FE2579" s="1"/>
      <c r="FF2579" s="1"/>
      <c r="FG2579" s="1"/>
      <c r="FH2579" s="1"/>
      <c r="FI2579" s="1"/>
      <c r="FJ2579" s="1"/>
      <c r="FK2579" s="1"/>
      <c r="FL2579" s="1"/>
      <c r="FM2579" s="1"/>
      <c r="FN2579" s="1"/>
      <c r="FO2579" s="1"/>
      <c r="FP2579" s="1"/>
      <c r="FQ2579" s="1"/>
      <c r="FR2579" s="1"/>
      <c r="FS2579" s="1"/>
      <c r="FT2579" s="1"/>
      <c r="FU2579" s="1"/>
      <c r="FV2579" s="1"/>
      <c r="FW2579" s="1"/>
      <c r="FX2579" s="1"/>
      <c r="FY2579" s="1"/>
      <c r="FZ2579" s="1"/>
      <c r="GA2579" s="1"/>
      <c r="GB2579" s="1"/>
      <c r="GC2579" s="1"/>
      <c r="GD2579" s="1"/>
      <c r="GE2579" s="1"/>
      <c r="GF2579" s="1"/>
      <c r="GG2579" s="1"/>
      <c r="GH2579" s="1"/>
      <c r="GI2579" s="1"/>
      <c r="GJ2579" s="1"/>
      <c r="GK2579" s="1"/>
      <c r="GL2579" s="1"/>
      <c r="GM2579" s="1"/>
      <c r="GN2579" s="1"/>
      <c r="GO2579" s="1"/>
    </row>
    <row r="2580" spans="1:197" s="40" customFormat="1" x14ac:dyDescent="0.25">
      <c r="A2580" s="41"/>
      <c r="B2580" s="4"/>
      <c r="C2580" s="41"/>
      <c r="D2580" s="42"/>
      <c r="E2580" s="42"/>
      <c r="F2580" s="42"/>
      <c r="G2580" s="1"/>
      <c r="H2580" s="1"/>
      <c r="I2580" s="1"/>
      <c r="J2580" s="1"/>
      <c r="K2580" s="1"/>
      <c r="L2580" s="1"/>
      <c r="M2580" s="2"/>
      <c r="N2580" s="1"/>
      <c r="O2580" s="1"/>
      <c r="P2580" s="1"/>
      <c r="Q2580" s="1"/>
      <c r="R2580" s="1"/>
      <c r="S2580" s="1"/>
      <c r="T2580" s="1"/>
      <c r="U2580" s="1"/>
      <c r="V2580" s="1"/>
      <c r="W2580" s="1"/>
      <c r="X2580" s="1"/>
      <c r="Y2580" s="1"/>
      <c r="Z2580" s="1"/>
      <c r="AA2580" s="1"/>
      <c r="AB2580" s="1"/>
      <c r="AC2580" s="1"/>
      <c r="AD2580" s="1"/>
      <c r="AE2580" s="1"/>
      <c r="AF2580" s="1"/>
      <c r="AG2580" s="1"/>
      <c r="AH2580" s="1"/>
      <c r="AI2580" s="1"/>
      <c r="AJ2580" s="1"/>
      <c r="AK2580" s="1"/>
      <c r="AL2580" s="1"/>
      <c r="AM2580" s="1"/>
      <c r="AN2580" s="1"/>
      <c r="AO2580" s="1"/>
      <c r="AP2580" s="1"/>
      <c r="AQ2580" s="1"/>
      <c r="AR2580" s="1"/>
      <c r="AS2580" s="1"/>
      <c r="AT2580" s="1"/>
      <c r="AU2580" s="1"/>
      <c r="AV2580" s="1"/>
      <c r="AW2580" s="1"/>
      <c r="AX2580" s="1"/>
      <c r="AY2580" s="1"/>
      <c r="AZ2580" s="1"/>
      <c r="BA2580" s="1"/>
      <c r="BB2580" s="1"/>
      <c r="BC2580" s="1"/>
      <c r="BD2580" s="1"/>
      <c r="BE2580" s="1"/>
      <c r="BF2580" s="1"/>
      <c r="BG2580" s="1"/>
      <c r="BH2580" s="1"/>
      <c r="BI2580" s="1"/>
      <c r="BJ2580" s="1"/>
      <c r="BK2580" s="1"/>
      <c r="BL2580" s="1"/>
      <c r="BM2580" s="1"/>
      <c r="BN2580" s="1"/>
      <c r="BO2580" s="1"/>
      <c r="BP2580" s="1"/>
      <c r="BQ2580" s="1"/>
      <c r="BR2580" s="1"/>
      <c r="BS2580" s="1"/>
      <c r="BT2580" s="1"/>
      <c r="BU2580" s="1"/>
      <c r="BV2580" s="1"/>
      <c r="BW2580" s="1"/>
      <c r="BX2580" s="1"/>
      <c r="BY2580" s="1"/>
      <c r="BZ2580" s="1"/>
      <c r="CA2580" s="1"/>
      <c r="CB2580" s="1"/>
      <c r="CC2580" s="1"/>
      <c r="CD2580" s="1"/>
      <c r="CE2580" s="1"/>
      <c r="CF2580" s="1"/>
      <c r="CG2580" s="1"/>
      <c r="CH2580" s="1"/>
      <c r="CI2580" s="1"/>
      <c r="CJ2580" s="1"/>
      <c r="CK2580" s="1"/>
      <c r="CL2580" s="1"/>
      <c r="CM2580" s="1"/>
      <c r="CN2580" s="1"/>
      <c r="CO2580" s="1"/>
      <c r="CP2580" s="1"/>
      <c r="CQ2580" s="1"/>
      <c r="CR2580" s="1"/>
      <c r="CS2580" s="1"/>
      <c r="CT2580" s="1"/>
      <c r="CU2580" s="1"/>
      <c r="CV2580" s="1"/>
      <c r="CW2580" s="1"/>
      <c r="CX2580" s="1"/>
      <c r="CY2580" s="1"/>
      <c r="CZ2580" s="1"/>
      <c r="DA2580" s="1"/>
      <c r="DB2580" s="1"/>
      <c r="DC2580" s="1"/>
      <c r="DD2580" s="1"/>
      <c r="DE2580" s="1"/>
      <c r="DF2580" s="1"/>
      <c r="DG2580" s="1"/>
      <c r="DH2580" s="1"/>
      <c r="DI2580" s="1"/>
      <c r="DJ2580" s="1"/>
      <c r="DK2580" s="1"/>
      <c r="DL2580" s="1"/>
      <c r="DM2580" s="1"/>
      <c r="DN2580" s="1"/>
      <c r="DO2580" s="1"/>
      <c r="DP2580" s="1"/>
      <c r="DQ2580" s="1"/>
      <c r="DR2580" s="1"/>
      <c r="DS2580" s="1"/>
      <c r="DT2580" s="1"/>
      <c r="DU2580" s="1"/>
      <c r="DV2580" s="1"/>
      <c r="DW2580" s="1"/>
      <c r="DX2580" s="1"/>
      <c r="DY2580" s="1"/>
      <c r="DZ2580" s="1"/>
      <c r="EA2580" s="1"/>
      <c r="EB2580" s="1"/>
      <c r="EC2580" s="1"/>
      <c r="ED2580" s="1"/>
      <c r="EE2580" s="1"/>
      <c r="EF2580" s="1"/>
      <c r="EG2580" s="1"/>
      <c r="EH2580" s="1"/>
      <c r="EI2580" s="1"/>
      <c r="EJ2580" s="1"/>
      <c r="EK2580" s="1"/>
      <c r="EL2580" s="1"/>
      <c r="EM2580" s="1"/>
      <c r="EN2580" s="1"/>
      <c r="EO2580" s="1"/>
      <c r="EP2580" s="1"/>
      <c r="EQ2580" s="1"/>
      <c r="ER2580" s="1"/>
      <c r="ES2580" s="1"/>
      <c r="ET2580" s="1"/>
      <c r="EU2580" s="1"/>
      <c r="EV2580" s="1"/>
      <c r="EW2580" s="1"/>
      <c r="EX2580" s="1"/>
      <c r="EY2580" s="1"/>
      <c r="EZ2580" s="1"/>
      <c r="FA2580" s="1"/>
      <c r="FB2580" s="1"/>
      <c r="FC2580" s="1"/>
      <c r="FD2580" s="1"/>
      <c r="FE2580" s="1"/>
      <c r="FF2580" s="1"/>
      <c r="FG2580" s="1"/>
      <c r="FH2580" s="1"/>
      <c r="FI2580" s="1"/>
      <c r="FJ2580" s="1"/>
      <c r="FK2580" s="1"/>
      <c r="FL2580" s="1"/>
      <c r="FM2580" s="1"/>
      <c r="FN2580" s="1"/>
      <c r="FO2580" s="1"/>
      <c r="FP2580" s="1"/>
      <c r="FQ2580" s="1"/>
      <c r="FR2580" s="1"/>
      <c r="FS2580" s="1"/>
      <c r="FT2580" s="1"/>
      <c r="FU2580" s="1"/>
      <c r="FV2580" s="1"/>
      <c r="FW2580" s="1"/>
      <c r="FX2580" s="1"/>
      <c r="FY2580" s="1"/>
      <c r="FZ2580" s="1"/>
      <c r="GA2580" s="1"/>
      <c r="GB2580" s="1"/>
      <c r="GC2580" s="1"/>
      <c r="GD2580" s="1"/>
      <c r="GE2580" s="1"/>
      <c r="GF2580" s="1"/>
      <c r="GG2580" s="1"/>
      <c r="GH2580" s="1"/>
      <c r="GI2580" s="1"/>
      <c r="GJ2580" s="1"/>
      <c r="GK2580" s="1"/>
      <c r="GL2580" s="1"/>
      <c r="GM2580" s="1"/>
      <c r="GN2580" s="1"/>
      <c r="GO2580" s="1"/>
    </row>
    <row r="2581" spans="1:197" s="40" customFormat="1" x14ac:dyDescent="0.25">
      <c r="A2581" s="41"/>
      <c r="B2581" s="4"/>
      <c r="C2581" s="41"/>
      <c r="D2581" s="42"/>
      <c r="E2581" s="42"/>
      <c r="F2581" s="42"/>
      <c r="G2581" s="1"/>
      <c r="H2581" s="1"/>
      <c r="I2581" s="1"/>
      <c r="J2581" s="1"/>
      <c r="K2581" s="1"/>
      <c r="L2581" s="1"/>
      <c r="M2581" s="2"/>
      <c r="N2581" s="1"/>
      <c r="O2581" s="1"/>
      <c r="P2581" s="1"/>
      <c r="Q2581" s="1"/>
      <c r="R2581" s="1"/>
      <c r="S2581" s="1"/>
      <c r="T2581" s="1"/>
      <c r="U2581" s="1"/>
      <c r="V2581" s="1"/>
      <c r="W2581" s="1"/>
      <c r="X2581" s="1"/>
      <c r="Y2581" s="1"/>
      <c r="Z2581" s="1"/>
      <c r="AA2581" s="1"/>
      <c r="AB2581" s="1"/>
      <c r="AC2581" s="1"/>
      <c r="AD2581" s="1"/>
      <c r="AE2581" s="1"/>
      <c r="AF2581" s="1"/>
      <c r="AG2581" s="1"/>
      <c r="AH2581" s="1"/>
      <c r="AI2581" s="1"/>
      <c r="AJ2581" s="1"/>
      <c r="AK2581" s="1"/>
      <c r="AL2581" s="1"/>
      <c r="AM2581" s="1"/>
      <c r="AN2581" s="1"/>
      <c r="AO2581" s="1"/>
      <c r="AP2581" s="1"/>
      <c r="AQ2581" s="1"/>
      <c r="AR2581" s="1"/>
      <c r="AS2581" s="1"/>
      <c r="AT2581" s="1"/>
      <c r="AU2581" s="1"/>
      <c r="AV2581" s="1"/>
      <c r="AW2581" s="1"/>
      <c r="AX2581" s="1"/>
      <c r="AY2581" s="1"/>
      <c r="AZ2581" s="1"/>
      <c r="BA2581" s="1"/>
      <c r="BB2581" s="1"/>
      <c r="BC2581" s="1"/>
      <c r="BD2581" s="1"/>
      <c r="BE2581" s="1"/>
      <c r="BF2581" s="1"/>
      <c r="BG2581" s="1"/>
      <c r="BH2581" s="1"/>
      <c r="BI2581" s="1"/>
      <c r="BJ2581" s="1"/>
      <c r="BK2581" s="1"/>
      <c r="BL2581" s="1"/>
      <c r="BM2581" s="1"/>
      <c r="BN2581" s="1"/>
      <c r="BO2581" s="1"/>
      <c r="BP2581" s="1"/>
      <c r="BQ2581" s="1"/>
      <c r="BR2581" s="1"/>
      <c r="BS2581" s="1"/>
      <c r="BT2581" s="1"/>
      <c r="BU2581" s="1"/>
      <c r="BV2581" s="1"/>
      <c r="BW2581" s="1"/>
      <c r="BX2581" s="1"/>
      <c r="BY2581" s="1"/>
      <c r="BZ2581" s="1"/>
      <c r="CA2581" s="1"/>
      <c r="CB2581" s="1"/>
      <c r="CC2581" s="1"/>
      <c r="CD2581" s="1"/>
      <c r="CE2581" s="1"/>
      <c r="CF2581" s="1"/>
      <c r="CG2581" s="1"/>
      <c r="CH2581" s="1"/>
      <c r="CI2581" s="1"/>
      <c r="CJ2581" s="1"/>
      <c r="CK2581" s="1"/>
      <c r="CL2581" s="1"/>
      <c r="CM2581" s="1"/>
      <c r="CN2581" s="1"/>
      <c r="CO2581" s="1"/>
      <c r="CP2581" s="1"/>
      <c r="CQ2581" s="1"/>
      <c r="CR2581" s="1"/>
      <c r="CS2581" s="1"/>
      <c r="CT2581" s="1"/>
      <c r="CU2581" s="1"/>
      <c r="CV2581" s="1"/>
      <c r="CW2581" s="1"/>
      <c r="CX2581" s="1"/>
      <c r="CY2581" s="1"/>
      <c r="CZ2581" s="1"/>
      <c r="DA2581" s="1"/>
      <c r="DB2581" s="1"/>
      <c r="DC2581" s="1"/>
      <c r="DD2581" s="1"/>
      <c r="DE2581" s="1"/>
      <c r="DF2581" s="1"/>
      <c r="DG2581" s="1"/>
      <c r="DH2581" s="1"/>
      <c r="DI2581" s="1"/>
      <c r="DJ2581" s="1"/>
      <c r="DK2581" s="1"/>
      <c r="DL2581" s="1"/>
      <c r="DM2581" s="1"/>
      <c r="DN2581" s="1"/>
      <c r="DO2581" s="1"/>
      <c r="DP2581" s="1"/>
      <c r="DQ2581" s="1"/>
      <c r="DR2581" s="1"/>
      <c r="DS2581" s="1"/>
      <c r="DT2581" s="1"/>
      <c r="DU2581" s="1"/>
      <c r="DV2581" s="1"/>
      <c r="DW2581" s="1"/>
      <c r="DX2581" s="1"/>
      <c r="DY2581" s="1"/>
      <c r="DZ2581" s="1"/>
      <c r="EA2581" s="1"/>
      <c r="EB2581" s="1"/>
      <c r="EC2581" s="1"/>
      <c r="ED2581" s="1"/>
      <c r="EE2581" s="1"/>
      <c r="EF2581" s="1"/>
      <c r="EG2581" s="1"/>
      <c r="EH2581" s="1"/>
      <c r="EI2581" s="1"/>
      <c r="EJ2581" s="1"/>
      <c r="EK2581" s="1"/>
      <c r="EL2581" s="1"/>
      <c r="EM2581" s="1"/>
      <c r="EN2581" s="1"/>
      <c r="EO2581" s="1"/>
      <c r="EP2581" s="1"/>
      <c r="EQ2581" s="1"/>
      <c r="ER2581" s="1"/>
      <c r="ES2581" s="1"/>
      <c r="ET2581" s="1"/>
      <c r="EU2581" s="1"/>
      <c r="EV2581" s="1"/>
      <c r="EW2581" s="1"/>
      <c r="EX2581" s="1"/>
      <c r="EY2581" s="1"/>
      <c r="EZ2581" s="1"/>
      <c r="FA2581" s="1"/>
      <c r="FB2581" s="1"/>
      <c r="FC2581" s="1"/>
      <c r="FD2581" s="1"/>
      <c r="FE2581" s="1"/>
      <c r="FF2581" s="1"/>
      <c r="FG2581" s="1"/>
      <c r="FH2581" s="1"/>
      <c r="FI2581" s="1"/>
      <c r="FJ2581" s="1"/>
      <c r="FK2581" s="1"/>
      <c r="FL2581" s="1"/>
      <c r="FM2581" s="1"/>
      <c r="FN2581" s="1"/>
      <c r="FO2581" s="1"/>
      <c r="FP2581" s="1"/>
      <c r="FQ2581" s="1"/>
      <c r="FR2581" s="1"/>
      <c r="FS2581" s="1"/>
      <c r="FT2581" s="1"/>
      <c r="FU2581" s="1"/>
      <c r="FV2581" s="1"/>
      <c r="FW2581" s="1"/>
      <c r="FX2581" s="1"/>
      <c r="FY2581" s="1"/>
      <c r="FZ2581" s="1"/>
      <c r="GA2581" s="1"/>
      <c r="GB2581" s="1"/>
      <c r="GC2581" s="1"/>
      <c r="GD2581" s="1"/>
      <c r="GE2581" s="1"/>
      <c r="GF2581" s="1"/>
      <c r="GG2581" s="1"/>
      <c r="GH2581" s="1"/>
      <c r="GI2581" s="1"/>
      <c r="GJ2581" s="1"/>
      <c r="GK2581" s="1"/>
      <c r="GL2581" s="1"/>
      <c r="GM2581" s="1"/>
      <c r="GN2581" s="1"/>
      <c r="GO2581" s="1"/>
    </row>
    <row r="2582" spans="1:197" s="40" customFormat="1" x14ac:dyDescent="0.25">
      <c r="A2582" s="41"/>
      <c r="B2582" s="4"/>
      <c r="C2582" s="41"/>
      <c r="D2582" s="42"/>
      <c r="E2582" s="42"/>
      <c r="F2582" s="42"/>
      <c r="G2582" s="1"/>
      <c r="H2582" s="1"/>
      <c r="I2582" s="1"/>
      <c r="J2582" s="1"/>
      <c r="K2582" s="1"/>
      <c r="L2582" s="1"/>
      <c r="M2582" s="2"/>
      <c r="N2582" s="1"/>
      <c r="O2582" s="1"/>
      <c r="P2582" s="1"/>
      <c r="Q2582" s="1"/>
      <c r="R2582" s="1"/>
      <c r="S2582" s="1"/>
      <c r="T2582" s="1"/>
      <c r="U2582" s="1"/>
      <c r="V2582" s="1"/>
      <c r="W2582" s="1"/>
      <c r="X2582" s="1"/>
      <c r="Y2582" s="1"/>
      <c r="Z2582" s="1"/>
      <c r="AA2582" s="1"/>
      <c r="AB2582" s="1"/>
      <c r="AC2582" s="1"/>
      <c r="AD2582" s="1"/>
      <c r="AE2582" s="1"/>
      <c r="AF2582" s="1"/>
      <c r="AG2582" s="1"/>
      <c r="AH2582" s="1"/>
      <c r="AI2582" s="1"/>
      <c r="AJ2582" s="1"/>
      <c r="AK2582" s="1"/>
      <c r="AL2582" s="1"/>
      <c r="AM2582" s="1"/>
      <c r="AN2582" s="1"/>
      <c r="AO2582" s="1"/>
      <c r="AP2582" s="1"/>
      <c r="AQ2582" s="1"/>
      <c r="AR2582" s="1"/>
      <c r="AS2582" s="1"/>
      <c r="AT2582" s="1"/>
      <c r="AU2582" s="1"/>
      <c r="AV2582" s="1"/>
      <c r="AW2582" s="1"/>
      <c r="AX2582" s="1"/>
      <c r="AY2582" s="1"/>
      <c r="AZ2582" s="1"/>
      <c r="BA2582" s="1"/>
      <c r="BB2582" s="1"/>
      <c r="BC2582" s="1"/>
      <c r="BD2582" s="1"/>
      <c r="BE2582" s="1"/>
      <c r="BF2582" s="1"/>
      <c r="BG2582" s="1"/>
      <c r="BH2582" s="1"/>
      <c r="BI2582" s="1"/>
      <c r="BJ2582" s="1"/>
      <c r="BK2582" s="1"/>
      <c r="BL2582" s="1"/>
      <c r="BM2582" s="1"/>
      <c r="BN2582" s="1"/>
      <c r="BO2582" s="1"/>
      <c r="BP2582" s="1"/>
      <c r="BQ2582" s="1"/>
      <c r="BR2582" s="1"/>
      <c r="BS2582" s="1"/>
      <c r="BT2582" s="1"/>
      <c r="BU2582" s="1"/>
      <c r="BV2582" s="1"/>
      <c r="BW2582" s="1"/>
      <c r="BX2582" s="1"/>
      <c r="BY2582" s="1"/>
      <c r="BZ2582" s="1"/>
      <c r="CA2582" s="1"/>
      <c r="CB2582" s="1"/>
      <c r="CC2582" s="1"/>
      <c r="CD2582" s="1"/>
      <c r="CE2582" s="1"/>
      <c r="CF2582" s="1"/>
      <c r="CG2582" s="1"/>
      <c r="CH2582" s="1"/>
      <c r="CI2582" s="1"/>
      <c r="CJ2582" s="1"/>
      <c r="CK2582" s="1"/>
      <c r="CL2582" s="1"/>
      <c r="CM2582" s="1"/>
      <c r="CN2582" s="1"/>
      <c r="CO2582" s="1"/>
      <c r="CP2582" s="1"/>
      <c r="CQ2582" s="1"/>
      <c r="CR2582" s="1"/>
      <c r="CS2582" s="1"/>
      <c r="CT2582" s="1"/>
      <c r="CU2582" s="1"/>
      <c r="CV2582" s="1"/>
      <c r="CW2582" s="1"/>
      <c r="CX2582" s="1"/>
      <c r="CY2582" s="1"/>
      <c r="CZ2582" s="1"/>
      <c r="DA2582" s="1"/>
      <c r="DB2582" s="1"/>
      <c r="DC2582" s="1"/>
      <c r="DD2582" s="1"/>
      <c r="DE2582" s="1"/>
      <c r="DF2582" s="1"/>
      <c r="DG2582" s="1"/>
      <c r="DH2582" s="1"/>
      <c r="DI2582" s="1"/>
      <c r="DJ2582" s="1"/>
      <c r="DK2582" s="1"/>
      <c r="DL2582" s="1"/>
      <c r="DM2582" s="1"/>
      <c r="DN2582" s="1"/>
      <c r="DO2582" s="1"/>
      <c r="DP2582" s="1"/>
      <c r="DQ2582" s="1"/>
      <c r="DR2582" s="1"/>
      <c r="DS2582" s="1"/>
      <c r="DT2582" s="1"/>
      <c r="DU2582" s="1"/>
      <c r="DV2582" s="1"/>
      <c r="DW2582" s="1"/>
      <c r="DX2582" s="1"/>
      <c r="DY2582" s="1"/>
      <c r="DZ2582" s="1"/>
      <c r="EA2582" s="1"/>
      <c r="EB2582" s="1"/>
      <c r="EC2582" s="1"/>
      <c r="ED2582" s="1"/>
      <c r="EE2582" s="1"/>
      <c r="EF2582" s="1"/>
      <c r="EG2582" s="1"/>
      <c r="EH2582" s="1"/>
      <c r="EI2582" s="1"/>
      <c r="EJ2582" s="1"/>
      <c r="EK2582" s="1"/>
      <c r="EL2582" s="1"/>
      <c r="EM2582" s="1"/>
      <c r="EN2582" s="1"/>
      <c r="EO2582" s="1"/>
      <c r="EP2582" s="1"/>
      <c r="EQ2582" s="1"/>
      <c r="ER2582" s="1"/>
      <c r="ES2582" s="1"/>
      <c r="ET2582" s="1"/>
      <c r="EU2582" s="1"/>
      <c r="EV2582" s="1"/>
      <c r="EW2582" s="1"/>
      <c r="EX2582" s="1"/>
      <c r="EY2582" s="1"/>
      <c r="EZ2582" s="1"/>
      <c r="FA2582" s="1"/>
      <c r="FB2582" s="1"/>
      <c r="FC2582" s="1"/>
      <c r="FD2582" s="1"/>
      <c r="FE2582" s="1"/>
      <c r="FF2582" s="1"/>
      <c r="FG2582" s="1"/>
      <c r="FH2582" s="1"/>
      <c r="FI2582" s="1"/>
      <c r="FJ2582" s="1"/>
      <c r="FK2582" s="1"/>
      <c r="FL2582" s="1"/>
      <c r="FM2582" s="1"/>
      <c r="FN2582" s="1"/>
      <c r="FO2582" s="1"/>
      <c r="FP2582" s="1"/>
      <c r="FQ2582" s="1"/>
      <c r="FR2582" s="1"/>
      <c r="FS2582" s="1"/>
      <c r="FT2582" s="1"/>
      <c r="FU2582" s="1"/>
      <c r="FV2582" s="1"/>
      <c r="FW2582" s="1"/>
      <c r="FX2582" s="1"/>
      <c r="FY2582" s="1"/>
      <c r="FZ2582" s="1"/>
      <c r="GA2582" s="1"/>
      <c r="GB2582" s="1"/>
      <c r="GC2582" s="1"/>
      <c r="GD2582" s="1"/>
      <c r="GE2582" s="1"/>
      <c r="GF2582" s="1"/>
      <c r="GG2582" s="1"/>
      <c r="GH2582" s="1"/>
      <c r="GI2582" s="1"/>
      <c r="GJ2582" s="1"/>
      <c r="GK2582" s="1"/>
      <c r="GL2582" s="1"/>
      <c r="GM2582" s="1"/>
      <c r="GN2582" s="1"/>
      <c r="GO2582" s="1"/>
    </row>
    <row r="2583" spans="1:197" s="40" customFormat="1" x14ac:dyDescent="0.25">
      <c r="A2583" s="41"/>
      <c r="B2583" s="4"/>
      <c r="C2583" s="41"/>
      <c r="D2583" s="42"/>
      <c r="E2583" s="42"/>
      <c r="F2583" s="42"/>
      <c r="G2583" s="1"/>
      <c r="H2583" s="1"/>
      <c r="I2583" s="1"/>
      <c r="J2583" s="1"/>
      <c r="K2583" s="1"/>
      <c r="L2583" s="1"/>
      <c r="M2583" s="2"/>
      <c r="N2583" s="1"/>
      <c r="O2583" s="1"/>
      <c r="P2583" s="1"/>
      <c r="Q2583" s="1"/>
      <c r="R2583" s="1"/>
      <c r="S2583" s="1"/>
      <c r="T2583" s="1"/>
      <c r="U2583" s="1"/>
      <c r="V2583" s="1"/>
      <c r="W2583" s="1"/>
      <c r="X2583" s="1"/>
      <c r="Y2583" s="1"/>
      <c r="Z2583" s="1"/>
      <c r="AA2583" s="1"/>
      <c r="AB2583" s="1"/>
      <c r="AC2583" s="1"/>
      <c r="AD2583" s="1"/>
      <c r="AE2583" s="1"/>
      <c r="AF2583" s="1"/>
      <c r="AG2583" s="1"/>
      <c r="AH2583" s="1"/>
      <c r="AI2583" s="1"/>
      <c r="AJ2583" s="1"/>
      <c r="AK2583" s="1"/>
      <c r="AL2583" s="1"/>
      <c r="AM2583" s="1"/>
      <c r="AN2583" s="1"/>
      <c r="AO2583" s="1"/>
      <c r="AP2583" s="1"/>
      <c r="AQ2583" s="1"/>
      <c r="AR2583" s="1"/>
      <c r="AS2583" s="1"/>
      <c r="AT2583" s="1"/>
      <c r="AU2583" s="1"/>
      <c r="AV2583" s="1"/>
      <c r="AW2583" s="1"/>
      <c r="AX2583" s="1"/>
      <c r="AY2583" s="1"/>
      <c r="AZ2583" s="1"/>
      <c r="BA2583" s="1"/>
      <c r="BB2583" s="1"/>
      <c r="BC2583" s="1"/>
      <c r="BD2583" s="1"/>
      <c r="BE2583" s="1"/>
      <c r="BF2583" s="1"/>
      <c r="BG2583" s="1"/>
      <c r="BH2583" s="1"/>
      <c r="BI2583" s="1"/>
      <c r="BJ2583" s="1"/>
      <c r="BK2583" s="1"/>
      <c r="BL2583" s="1"/>
      <c r="BM2583" s="1"/>
      <c r="BN2583" s="1"/>
      <c r="BO2583" s="1"/>
      <c r="BP2583" s="1"/>
      <c r="BQ2583" s="1"/>
      <c r="BR2583" s="1"/>
      <c r="BS2583" s="1"/>
      <c r="BT2583" s="1"/>
      <c r="BU2583" s="1"/>
      <c r="BV2583" s="1"/>
      <c r="BW2583" s="1"/>
      <c r="BX2583" s="1"/>
      <c r="BY2583" s="1"/>
      <c r="BZ2583" s="1"/>
      <c r="CA2583" s="1"/>
      <c r="CB2583" s="1"/>
      <c r="CC2583" s="1"/>
      <c r="CD2583" s="1"/>
      <c r="CE2583" s="1"/>
      <c r="CF2583" s="1"/>
      <c r="CG2583" s="1"/>
      <c r="CH2583" s="1"/>
      <c r="CI2583" s="1"/>
      <c r="CJ2583" s="1"/>
      <c r="CK2583" s="1"/>
      <c r="CL2583" s="1"/>
      <c r="CM2583" s="1"/>
      <c r="CN2583" s="1"/>
      <c r="CO2583" s="1"/>
      <c r="CP2583" s="1"/>
      <c r="CQ2583" s="1"/>
      <c r="CR2583" s="1"/>
      <c r="CS2583" s="1"/>
      <c r="CT2583" s="1"/>
      <c r="CU2583" s="1"/>
      <c r="CV2583" s="1"/>
      <c r="CW2583" s="1"/>
      <c r="CX2583" s="1"/>
      <c r="CY2583" s="1"/>
      <c r="CZ2583" s="1"/>
      <c r="DA2583" s="1"/>
      <c r="DB2583" s="1"/>
      <c r="DC2583" s="1"/>
      <c r="DD2583" s="1"/>
      <c r="DE2583" s="1"/>
      <c r="DF2583" s="1"/>
      <c r="DG2583" s="1"/>
      <c r="DH2583" s="1"/>
      <c r="DI2583" s="1"/>
      <c r="DJ2583" s="1"/>
      <c r="DK2583" s="1"/>
      <c r="DL2583" s="1"/>
      <c r="DM2583" s="1"/>
      <c r="DN2583" s="1"/>
      <c r="DO2583" s="1"/>
      <c r="DP2583" s="1"/>
      <c r="DQ2583" s="1"/>
      <c r="DR2583" s="1"/>
      <c r="DS2583" s="1"/>
      <c r="DT2583" s="1"/>
      <c r="DU2583" s="1"/>
      <c r="DV2583" s="1"/>
      <c r="DW2583" s="1"/>
      <c r="DX2583" s="1"/>
      <c r="DY2583" s="1"/>
      <c r="DZ2583" s="1"/>
      <c r="EA2583" s="1"/>
      <c r="EB2583" s="1"/>
      <c r="EC2583" s="1"/>
      <c r="ED2583" s="1"/>
      <c r="EE2583" s="1"/>
      <c r="EF2583" s="1"/>
      <c r="EG2583" s="1"/>
      <c r="EH2583" s="1"/>
      <c r="EI2583" s="1"/>
      <c r="EJ2583" s="1"/>
      <c r="EK2583" s="1"/>
      <c r="EL2583" s="1"/>
      <c r="EM2583" s="1"/>
      <c r="EN2583" s="1"/>
      <c r="EO2583" s="1"/>
      <c r="EP2583" s="1"/>
      <c r="EQ2583" s="1"/>
      <c r="ER2583" s="1"/>
      <c r="ES2583" s="1"/>
      <c r="ET2583" s="1"/>
      <c r="EU2583" s="1"/>
      <c r="EV2583" s="1"/>
      <c r="EW2583" s="1"/>
      <c r="EX2583" s="1"/>
      <c r="EY2583" s="1"/>
      <c r="EZ2583" s="1"/>
      <c r="FA2583" s="1"/>
      <c r="FB2583" s="1"/>
      <c r="FC2583" s="1"/>
      <c r="FD2583" s="1"/>
      <c r="FE2583" s="1"/>
      <c r="FF2583" s="1"/>
      <c r="FG2583" s="1"/>
      <c r="FH2583" s="1"/>
      <c r="FI2583" s="1"/>
      <c r="FJ2583" s="1"/>
      <c r="FK2583" s="1"/>
      <c r="FL2583" s="1"/>
      <c r="FM2583" s="1"/>
      <c r="FN2583" s="1"/>
      <c r="FO2583" s="1"/>
      <c r="FP2583" s="1"/>
      <c r="FQ2583" s="1"/>
      <c r="FR2583" s="1"/>
      <c r="FS2583" s="1"/>
      <c r="FT2583" s="1"/>
      <c r="FU2583" s="1"/>
      <c r="FV2583" s="1"/>
      <c r="FW2583" s="1"/>
      <c r="FX2583" s="1"/>
      <c r="FY2583" s="1"/>
      <c r="FZ2583" s="1"/>
      <c r="GA2583" s="1"/>
      <c r="GB2583" s="1"/>
      <c r="GC2583" s="1"/>
      <c r="GD2583" s="1"/>
      <c r="GE2583" s="1"/>
      <c r="GF2583" s="1"/>
      <c r="GG2583" s="1"/>
      <c r="GH2583" s="1"/>
      <c r="GI2583" s="1"/>
      <c r="GJ2583" s="1"/>
      <c r="GK2583" s="1"/>
      <c r="GL2583" s="1"/>
      <c r="GM2583" s="1"/>
      <c r="GN2583" s="1"/>
      <c r="GO2583" s="1"/>
    </row>
    <row r="2584" spans="1:197" s="40" customFormat="1" x14ac:dyDescent="0.25">
      <c r="A2584" s="41"/>
      <c r="B2584" s="4"/>
      <c r="C2584" s="41"/>
      <c r="D2584" s="42"/>
      <c r="E2584" s="42"/>
      <c r="F2584" s="42"/>
      <c r="G2584" s="1"/>
      <c r="H2584" s="1"/>
      <c r="I2584" s="1"/>
      <c r="J2584" s="1"/>
      <c r="K2584" s="1"/>
      <c r="L2584" s="1"/>
      <c r="M2584" s="2"/>
      <c r="N2584" s="1"/>
      <c r="O2584" s="1"/>
      <c r="P2584" s="1"/>
      <c r="Q2584" s="1"/>
      <c r="R2584" s="1"/>
      <c r="S2584" s="1"/>
      <c r="T2584" s="1"/>
      <c r="U2584" s="1"/>
      <c r="V2584" s="1"/>
      <c r="W2584" s="1"/>
      <c r="X2584" s="1"/>
      <c r="Y2584" s="1"/>
      <c r="Z2584" s="1"/>
      <c r="AA2584" s="1"/>
      <c r="AB2584" s="1"/>
      <c r="AC2584" s="1"/>
      <c r="AD2584" s="1"/>
      <c r="AE2584" s="1"/>
      <c r="AF2584" s="1"/>
      <c r="AG2584" s="1"/>
      <c r="AH2584" s="1"/>
      <c r="AI2584" s="1"/>
      <c r="AJ2584" s="1"/>
      <c r="AK2584" s="1"/>
      <c r="AL2584" s="1"/>
      <c r="AM2584" s="1"/>
      <c r="AN2584" s="1"/>
      <c r="AO2584" s="1"/>
      <c r="AP2584" s="1"/>
      <c r="AQ2584" s="1"/>
      <c r="AR2584" s="1"/>
      <c r="AS2584" s="1"/>
      <c r="AT2584" s="1"/>
      <c r="AU2584" s="1"/>
      <c r="AV2584" s="1"/>
      <c r="AW2584" s="1"/>
      <c r="AX2584" s="1"/>
      <c r="AY2584" s="1"/>
      <c r="AZ2584" s="1"/>
      <c r="BA2584" s="1"/>
      <c r="BB2584" s="1"/>
      <c r="BC2584" s="1"/>
      <c r="BD2584" s="1"/>
      <c r="BE2584" s="1"/>
      <c r="BF2584" s="1"/>
      <c r="BG2584" s="1"/>
      <c r="BH2584" s="1"/>
      <c r="BI2584" s="1"/>
      <c r="BJ2584" s="1"/>
      <c r="BK2584" s="1"/>
      <c r="BL2584" s="1"/>
      <c r="BM2584" s="1"/>
      <c r="BN2584" s="1"/>
      <c r="BO2584" s="1"/>
      <c r="BP2584" s="1"/>
      <c r="BQ2584" s="1"/>
      <c r="BR2584" s="1"/>
      <c r="BS2584" s="1"/>
      <c r="BT2584" s="1"/>
      <c r="BU2584" s="1"/>
      <c r="BV2584" s="1"/>
      <c r="BW2584" s="1"/>
      <c r="BX2584" s="1"/>
      <c r="BY2584" s="1"/>
      <c r="BZ2584" s="1"/>
      <c r="CA2584" s="1"/>
      <c r="CB2584" s="1"/>
      <c r="CC2584" s="1"/>
      <c r="CD2584" s="1"/>
      <c r="CE2584" s="1"/>
      <c r="CF2584" s="1"/>
      <c r="CG2584" s="1"/>
      <c r="CH2584" s="1"/>
      <c r="CI2584" s="1"/>
      <c r="CJ2584" s="1"/>
      <c r="CK2584" s="1"/>
      <c r="CL2584" s="1"/>
      <c r="CM2584" s="1"/>
      <c r="CN2584" s="1"/>
      <c r="CO2584" s="1"/>
      <c r="CP2584" s="1"/>
      <c r="CQ2584" s="1"/>
      <c r="CR2584" s="1"/>
      <c r="CS2584" s="1"/>
      <c r="CT2584" s="1"/>
      <c r="CU2584" s="1"/>
      <c r="CV2584" s="1"/>
      <c r="CW2584" s="1"/>
      <c r="CX2584" s="1"/>
      <c r="CY2584" s="1"/>
      <c r="CZ2584" s="1"/>
      <c r="DA2584" s="1"/>
      <c r="DB2584" s="1"/>
      <c r="DC2584" s="1"/>
      <c r="DD2584" s="1"/>
      <c r="DE2584" s="1"/>
      <c r="DF2584" s="1"/>
      <c r="DG2584" s="1"/>
      <c r="DH2584" s="1"/>
      <c r="DI2584" s="1"/>
      <c r="DJ2584" s="1"/>
      <c r="DK2584" s="1"/>
      <c r="DL2584" s="1"/>
      <c r="DM2584" s="1"/>
      <c r="DN2584" s="1"/>
      <c r="DO2584" s="1"/>
      <c r="DP2584" s="1"/>
      <c r="DQ2584" s="1"/>
      <c r="DR2584" s="1"/>
      <c r="DS2584" s="1"/>
      <c r="DT2584" s="1"/>
      <c r="DU2584" s="1"/>
      <c r="DV2584" s="1"/>
      <c r="DW2584" s="1"/>
      <c r="DX2584" s="1"/>
      <c r="DY2584" s="1"/>
      <c r="DZ2584" s="1"/>
      <c r="EA2584" s="1"/>
      <c r="EB2584" s="1"/>
      <c r="EC2584" s="1"/>
      <c r="ED2584" s="1"/>
      <c r="EE2584" s="1"/>
      <c r="EF2584" s="1"/>
      <c r="EG2584" s="1"/>
      <c r="EH2584" s="1"/>
      <c r="EI2584" s="1"/>
      <c r="EJ2584" s="1"/>
      <c r="EK2584" s="1"/>
      <c r="EL2584" s="1"/>
      <c r="EM2584" s="1"/>
      <c r="EN2584" s="1"/>
      <c r="EO2584" s="1"/>
      <c r="EP2584" s="1"/>
      <c r="EQ2584" s="1"/>
      <c r="ER2584" s="1"/>
      <c r="ES2584" s="1"/>
      <c r="ET2584" s="1"/>
      <c r="EU2584" s="1"/>
      <c r="EV2584" s="1"/>
      <c r="EW2584" s="1"/>
      <c r="EX2584" s="1"/>
      <c r="EY2584" s="1"/>
      <c r="EZ2584" s="1"/>
      <c r="FA2584" s="1"/>
      <c r="FB2584" s="1"/>
      <c r="FC2584" s="1"/>
      <c r="FD2584" s="1"/>
      <c r="FE2584" s="1"/>
      <c r="FF2584" s="1"/>
      <c r="FG2584" s="1"/>
      <c r="FH2584" s="1"/>
      <c r="FI2584" s="1"/>
      <c r="FJ2584" s="1"/>
      <c r="FK2584" s="1"/>
      <c r="FL2584" s="1"/>
      <c r="FM2584" s="1"/>
      <c r="FN2584" s="1"/>
      <c r="FO2584" s="1"/>
      <c r="FP2584" s="1"/>
      <c r="FQ2584" s="1"/>
      <c r="FR2584" s="1"/>
      <c r="FS2584" s="1"/>
      <c r="FT2584" s="1"/>
      <c r="FU2584" s="1"/>
      <c r="FV2584" s="1"/>
      <c r="FW2584" s="1"/>
      <c r="FX2584" s="1"/>
      <c r="FY2584" s="1"/>
      <c r="FZ2584" s="1"/>
      <c r="GA2584" s="1"/>
      <c r="GB2584" s="1"/>
      <c r="GC2584" s="1"/>
      <c r="GD2584" s="1"/>
      <c r="GE2584" s="1"/>
      <c r="GF2584" s="1"/>
      <c r="GG2584" s="1"/>
      <c r="GH2584" s="1"/>
      <c r="GI2584" s="1"/>
      <c r="GJ2584" s="1"/>
      <c r="GK2584" s="1"/>
      <c r="GL2584" s="1"/>
      <c r="GM2584" s="1"/>
      <c r="GN2584" s="1"/>
      <c r="GO2584" s="1"/>
    </row>
    <row r="2585" spans="1:197" s="40" customFormat="1" x14ac:dyDescent="0.25">
      <c r="A2585" s="41"/>
      <c r="B2585" s="4"/>
      <c r="C2585" s="41"/>
      <c r="D2585" s="42"/>
      <c r="E2585" s="42"/>
      <c r="F2585" s="42"/>
      <c r="G2585" s="1"/>
      <c r="H2585" s="1"/>
      <c r="I2585" s="1"/>
      <c r="J2585" s="1"/>
      <c r="K2585" s="1"/>
      <c r="L2585" s="1"/>
      <c r="M2585" s="2"/>
      <c r="N2585" s="1"/>
      <c r="O2585" s="1"/>
      <c r="P2585" s="1"/>
      <c r="Q2585" s="1"/>
      <c r="R2585" s="1"/>
      <c r="S2585" s="1"/>
      <c r="T2585" s="1"/>
      <c r="U2585" s="1"/>
      <c r="V2585" s="1"/>
      <c r="W2585" s="1"/>
      <c r="X2585" s="1"/>
      <c r="Y2585" s="1"/>
      <c r="Z2585" s="1"/>
      <c r="AA2585" s="1"/>
      <c r="AB2585" s="1"/>
      <c r="AC2585" s="1"/>
      <c r="AD2585" s="1"/>
      <c r="AE2585" s="1"/>
      <c r="AF2585" s="1"/>
      <c r="AG2585" s="1"/>
      <c r="AH2585" s="1"/>
      <c r="AI2585" s="1"/>
      <c r="AJ2585" s="1"/>
      <c r="AK2585" s="1"/>
      <c r="AL2585" s="1"/>
      <c r="AM2585" s="1"/>
      <c r="AN2585" s="1"/>
      <c r="AO2585" s="1"/>
      <c r="AP2585" s="1"/>
      <c r="AQ2585" s="1"/>
      <c r="AR2585" s="1"/>
      <c r="AS2585" s="1"/>
      <c r="AT2585" s="1"/>
      <c r="AU2585" s="1"/>
      <c r="AV2585" s="1"/>
      <c r="AW2585" s="1"/>
      <c r="AX2585" s="1"/>
      <c r="AY2585" s="1"/>
      <c r="AZ2585" s="1"/>
      <c r="BA2585" s="1"/>
      <c r="BB2585" s="1"/>
      <c r="BC2585" s="1"/>
      <c r="BD2585" s="1"/>
      <c r="BE2585" s="1"/>
      <c r="BF2585" s="1"/>
      <c r="BG2585" s="1"/>
      <c r="BH2585" s="1"/>
      <c r="BI2585" s="1"/>
      <c r="BJ2585" s="1"/>
      <c r="BK2585" s="1"/>
      <c r="BL2585" s="1"/>
      <c r="BM2585" s="1"/>
      <c r="BN2585" s="1"/>
      <c r="BO2585" s="1"/>
      <c r="BP2585" s="1"/>
      <c r="BQ2585" s="1"/>
      <c r="BR2585" s="1"/>
      <c r="BS2585" s="1"/>
      <c r="BT2585" s="1"/>
      <c r="BU2585" s="1"/>
      <c r="BV2585" s="1"/>
      <c r="BW2585" s="1"/>
      <c r="BX2585" s="1"/>
      <c r="BY2585" s="1"/>
      <c r="BZ2585" s="1"/>
      <c r="CA2585" s="1"/>
      <c r="CB2585" s="1"/>
      <c r="CC2585" s="1"/>
      <c r="CD2585" s="1"/>
      <c r="CE2585" s="1"/>
      <c r="CF2585" s="1"/>
      <c r="CG2585" s="1"/>
      <c r="CH2585" s="1"/>
      <c r="CI2585" s="1"/>
      <c r="CJ2585" s="1"/>
      <c r="CK2585" s="1"/>
      <c r="CL2585" s="1"/>
      <c r="CM2585" s="1"/>
      <c r="CN2585" s="1"/>
      <c r="CO2585" s="1"/>
      <c r="CP2585" s="1"/>
      <c r="CQ2585" s="1"/>
      <c r="CR2585" s="1"/>
      <c r="CS2585" s="1"/>
      <c r="CT2585" s="1"/>
      <c r="CU2585" s="1"/>
      <c r="CV2585" s="1"/>
      <c r="CW2585" s="1"/>
      <c r="CX2585" s="1"/>
      <c r="CY2585" s="1"/>
      <c r="CZ2585" s="1"/>
      <c r="DA2585" s="1"/>
      <c r="DB2585" s="1"/>
      <c r="DC2585" s="1"/>
      <c r="DD2585" s="1"/>
      <c r="DE2585" s="1"/>
      <c r="DF2585" s="1"/>
      <c r="DG2585" s="1"/>
      <c r="DH2585" s="1"/>
      <c r="DI2585" s="1"/>
      <c r="DJ2585" s="1"/>
      <c r="DK2585" s="1"/>
      <c r="DL2585" s="1"/>
      <c r="DM2585" s="1"/>
      <c r="DN2585" s="1"/>
      <c r="DO2585" s="1"/>
      <c r="DP2585" s="1"/>
      <c r="DQ2585" s="1"/>
      <c r="DR2585" s="1"/>
      <c r="DS2585" s="1"/>
      <c r="DT2585" s="1"/>
      <c r="DU2585" s="1"/>
      <c r="DV2585" s="1"/>
      <c r="DW2585" s="1"/>
      <c r="DX2585" s="1"/>
      <c r="DY2585" s="1"/>
      <c r="DZ2585" s="1"/>
      <c r="EA2585" s="1"/>
      <c r="EB2585" s="1"/>
      <c r="EC2585" s="1"/>
      <c r="ED2585" s="1"/>
      <c r="EE2585" s="1"/>
      <c r="EF2585" s="1"/>
      <c r="EG2585" s="1"/>
      <c r="EH2585" s="1"/>
      <c r="EI2585" s="1"/>
      <c r="EJ2585" s="1"/>
      <c r="EK2585" s="1"/>
      <c r="EL2585" s="1"/>
      <c r="EM2585" s="1"/>
      <c r="EN2585" s="1"/>
      <c r="EO2585" s="1"/>
      <c r="EP2585" s="1"/>
      <c r="EQ2585" s="1"/>
      <c r="ER2585" s="1"/>
      <c r="ES2585" s="1"/>
      <c r="ET2585" s="1"/>
      <c r="EU2585" s="1"/>
      <c r="EV2585" s="1"/>
      <c r="EW2585" s="1"/>
      <c r="EX2585" s="1"/>
      <c r="EY2585" s="1"/>
      <c r="EZ2585" s="1"/>
      <c r="FA2585" s="1"/>
      <c r="FB2585" s="1"/>
      <c r="FC2585" s="1"/>
      <c r="FD2585" s="1"/>
      <c r="FE2585" s="1"/>
      <c r="FF2585" s="1"/>
      <c r="FG2585" s="1"/>
      <c r="FH2585" s="1"/>
      <c r="FI2585" s="1"/>
      <c r="FJ2585" s="1"/>
      <c r="FK2585" s="1"/>
      <c r="FL2585" s="1"/>
      <c r="FM2585" s="1"/>
      <c r="FN2585" s="1"/>
      <c r="FO2585" s="1"/>
      <c r="FP2585" s="1"/>
      <c r="FQ2585" s="1"/>
      <c r="FR2585" s="1"/>
      <c r="FS2585" s="1"/>
      <c r="FT2585" s="1"/>
      <c r="FU2585" s="1"/>
      <c r="FV2585" s="1"/>
      <c r="FW2585" s="1"/>
      <c r="FX2585" s="1"/>
      <c r="FY2585" s="1"/>
      <c r="FZ2585" s="1"/>
      <c r="GA2585" s="1"/>
      <c r="GB2585" s="1"/>
      <c r="GC2585" s="1"/>
      <c r="GD2585" s="1"/>
      <c r="GE2585" s="1"/>
      <c r="GF2585" s="1"/>
      <c r="GG2585" s="1"/>
      <c r="GH2585" s="1"/>
      <c r="GI2585" s="1"/>
      <c r="GJ2585" s="1"/>
      <c r="GK2585" s="1"/>
      <c r="GL2585" s="1"/>
      <c r="GM2585" s="1"/>
      <c r="GN2585" s="1"/>
      <c r="GO2585" s="1"/>
    </row>
    <row r="2586" spans="1:197" s="40" customFormat="1" x14ac:dyDescent="0.25">
      <c r="A2586" s="41"/>
      <c r="B2586" s="4"/>
      <c r="C2586" s="41"/>
      <c r="D2586" s="42"/>
      <c r="E2586" s="42"/>
      <c r="F2586" s="42"/>
      <c r="G2586" s="1"/>
      <c r="H2586" s="1"/>
      <c r="I2586" s="1"/>
      <c r="J2586" s="1"/>
      <c r="K2586" s="1"/>
      <c r="L2586" s="1"/>
      <c r="M2586" s="2"/>
      <c r="N2586" s="1"/>
      <c r="O2586" s="1"/>
      <c r="P2586" s="1"/>
      <c r="Q2586" s="1"/>
      <c r="R2586" s="1"/>
      <c r="S2586" s="1"/>
      <c r="T2586" s="1"/>
      <c r="U2586" s="1"/>
      <c r="V2586" s="1"/>
      <c r="W2586" s="1"/>
      <c r="X2586" s="1"/>
      <c r="Y2586" s="1"/>
      <c r="Z2586" s="1"/>
      <c r="AA2586" s="1"/>
      <c r="AB2586" s="1"/>
      <c r="AC2586" s="1"/>
      <c r="AD2586" s="1"/>
      <c r="AE2586" s="1"/>
      <c r="AF2586" s="1"/>
      <c r="AG2586" s="1"/>
      <c r="AH2586" s="1"/>
      <c r="AI2586" s="1"/>
      <c r="AJ2586" s="1"/>
      <c r="AK2586" s="1"/>
      <c r="AL2586" s="1"/>
      <c r="AM2586" s="1"/>
      <c r="AN2586" s="1"/>
      <c r="AO2586" s="1"/>
      <c r="AP2586" s="1"/>
      <c r="AQ2586" s="1"/>
      <c r="AR2586" s="1"/>
      <c r="AS2586" s="1"/>
      <c r="AT2586" s="1"/>
      <c r="AU2586" s="1"/>
      <c r="AV2586" s="1"/>
      <c r="AW2586" s="1"/>
      <c r="AX2586" s="1"/>
      <c r="AY2586" s="1"/>
      <c r="AZ2586" s="1"/>
      <c r="BA2586" s="1"/>
      <c r="BB2586" s="1"/>
      <c r="BC2586" s="1"/>
      <c r="BD2586" s="1"/>
      <c r="BE2586" s="1"/>
      <c r="BF2586" s="1"/>
      <c r="BG2586" s="1"/>
      <c r="BH2586" s="1"/>
      <c r="BI2586" s="1"/>
      <c r="BJ2586" s="1"/>
      <c r="BK2586" s="1"/>
      <c r="BL2586" s="1"/>
      <c r="BM2586" s="1"/>
      <c r="BN2586" s="1"/>
      <c r="BO2586" s="1"/>
      <c r="BP2586" s="1"/>
      <c r="BQ2586" s="1"/>
      <c r="BR2586" s="1"/>
      <c r="BS2586" s="1"/>
      <c r="BT2586" s="1"/>
      <c r="BU2586" s="1"/>
      <c r="BV2586" s="1"/>
      <c r="BW2586" s="1"/>
      <c r="BX2586" s="1"/>
      <c r="BY2586" s="1"/>
      <c r="BZ2586" s="1"/>
      <c r="CA2586" s="1"/>
      <c r="CB2586" s="1"/>
      <c r="CC2586" s="1"/>
      <c r="CD2586" s="1"/>
      <c r="CE2586" s="1"/>
      <c r="CF2586" s="1"/>
      <c r="CG2586" s="1"/>
      <c r="CH2586" s="1"/>
      <c r="CI2586" s="1"/>
      <c r="CJ2586" s="1"/>
      <c r="CK2586" s="1"/>
      <c r="CL2586" s="1"/>
      <c r="CM2586" s="1"/>
      <c r="CN2586" s="1"/>
      <c r="CO2586" s="1"/>
      <c r="CP2586" s="1"/>
      <c r="CQ2586" s="1"/>
      <c r="CR2586" s="1"/>
      <c r="CS2586" s="1"/>
      <c r="CT2586" s="1"/>
      <c r="CU2586" s="1"/>
      <c r="CV2586" s="1"/>
      <c r="CW2586" s="1"/>
      <c r="CX2586" s="1"/>
      <c r="CY2586" s="1"/>
      <c r="CZ2586" s="1"/>
      <c r="DA2586" s="1"/>
      <c r="DB2586" s="1"/>
      <c r="DC2586" s="1"/>
      <c r="DD2586" s="1"/>
      <c r="DE2586" s="1"/>
      <c r="DF2586" s="1"/>
      <c r="DG2586" s="1"/>
      <c r="DH2586" s="1"/>
      <c r="DI2586" s="1"/>
      <c r="DJ2586" s="1"/>
      <c r="DK2586" s="1"/>
      <c r="DL2586" s="1"/>
      <c r="DM2586" s="1"/>
      <c r="DN2586" s="1"/>
      <c r="DO2586" s="1"/>
      <c r="DP2586" s="1"/>
      <c r="DQ2586" s="1"/>
      <c r="DR2586" s="1"/>
      <c r="DS2586" s="1"/>
      <c r="DT2586" s="1"/>
      <c r="DU2586" s="1"/>
      <c r="DV2586" s="1"/>
      <c r="DW2586" s="1"/>
      <c r="DX2586" s="1"/>
      <c r="DY2586" s="1"/>
      <c r="DZ2586" s="1"/>
      <c r="EA2586" s="1"/>
      <c r="EB2586" s="1"/>
      <c r="EC2586" s="1"/>
      <c r="ED2586" s="1"/>
      <c r="EE2586" s="1"/>
      <c r="EF2586" s="1"/>
      <c r="EG2586" s="1"/>
      <c r="EH2586" s="1"/>
      <c r="EI2586" s="1"/>
      <c r="EJ2586" s="1"/>
      <c r="EK2586" s="1"/>
      <c r="EL2586" s="1"/>
      <c r="EM2586" s="1"/>
      <c r="EN2586" s="1"/>
      <c r="EO2586" s="1"/>
      <c r="EP2586" s="1"/>
      <c r="EQ2586" s="1"/>
      <c r="ER2586" s="1"/>
      <c r="ES2586" s="1"/>
      <c r="ET2586" s="1"/>
      <c r="EU2586" s="1"/>
      <c r="EV2586" s="1"/>
      <c r="EW2586" s="1"/>
      <c r="EX2586" s="1"/>
      <c r="EY2586" s="1"/>
      <c r="EZ2586" s="1"/>
      <c r="FA2586" s="1"/>
      <c r="FB2586" s="1"/>
      <c r="FC2586" s="1"/>
      <c r="FD2586" s="1"/>
      <c r="FE2586" s="1"/>
      <c r="FF2586" s="1"/>
      <c r="FG2586" s="1"/>
      <c r="FH2586" s="1"/>
      <c r="FI2586" s="1"/>
      <c r="FJ2586" s="1"/>
      <c r="FK2586" s="1"/>
      <c r="FL2586" s="1"/>
      <c r="FM2586" s="1"/>
      <c r="FN2586" s="1"/>
      <c r="FO2586" s="1"/>
      <c r="FP2586" s="1"/>
      <c r="FQ2586" s="1"/>
      <c r="FR2586" s="1"/>
      <c r="FS2586" s="1"/>
      <c r="FT2586" s="1"/>
      <c r="FU2586" s="1"/>
      <c r="FV2586" s="1"/>
      <c r="FW2586" s="1"/>
      <c r="FX2586" s="1"/>
      <c r="FY2586" s="1"/>
      <c r="FZ2586" s="1"/>
      <c r="GA2586" s="1"/>
      <c r="GB2586" s="1"/>
      <c r="GC2586" s="1"/>
      <c r="GD2586" s="1"/>
      <c r="GE2586" s="1"/>
      <c r="GF2586" s="1"/>
      <c r="GG2586" s="1"/>
      <c r="GH2586" s="1"/>
      <c r="GI2586" s="1"/>
      <c r="GJ2586" s="1"/>
      <c r="GK2586" s="1"/>
      <c r="GL2586" s="1"/>
      <c r="GM2586" s="1"/>
      <c r="GN2586" s="1"/>
      <c r="GO2586" s="1"/>
    </row>
    <row r="2587" spans="1:197" s="40" customFormat="1" x14ac:dyDescent="0.25">
      <c r="A2587" s="41"/>
      <c r="B2587" s="4"/>
      <c r="C2587" s="41"/>
      <c r="D2587" s="42"/>
      <c r="E2587" s="42"/>
      <c r="F2587" s="42"/>
      <c r="G2587" s="1"/>
      <c r="H2587" s="1"/>
      <c r="I2587" s="1"/>
      <c r="J2587" s="1"/>
      <c r="K2587" s="1"/>
      <c r="L2587" s="1"/>
      <c r="M2587" s="2"/>
      <c r="N2587" s="1"/>
      <c r="O2587" s="1"/>
      <c r="P2587" s="1"/>
      <c r="Q2587" s="1"/>
      <c r="R2587" s="1"/>
      <c r="S2587" s="1"/>
      <c r="T2587" s="1"/>
      <c r="U2587" s="1"/>
      <c r="V2587" s="1"/>
      <c r="W2587" s="1"/>
      <c r="X2587" s="1"/>
      <c r="Y2587" s="1"/>
      <c r="Z2587" s="1"/>
      <c r="AA2587" s="1"/>
      <c r="AB2587" s="1"/>
      <c r="AC2587" s="1"/>
      <c r="AD2587" s="1"/>
      <c r="AE2587" s="1"/>
      <c r="AF2587" s="1"/>
      <c r="AG2587" s="1"/>
      <c r="AH2587" s="1"/>
      <c r="AI2587" s="1"/>
      <c r="AJ2587" s="1"/>
      <c r="AK2587" s="1"/>
      <c r="AL2587" s="1"/>
      <c r="AM2587" s="1"/>
      <c r="AN2587" s="1"/>
      <c r="AO2587" s="1"/>
      <c r="AP2587" s="1"/>
      <c r="AQ2587" s="1"/>
      <c r="AR2587" s="1"/>
      <c r="AS2587" s="1"/>
      <c r="AT2587" s="1"/>
      <c r="AU2587" s="1"/>
      <c r="AV2587" s="1"/>
      <c r="AW2587" s="1"/>
      <c r="AX2587" s="1"/>
      <c r="AY2587" s="1"/>
      <c r="AZ2587" s="1"/>
      <c r="BA2587" s="1"/>
      <c r="BB2587" s="1"/>
      <c r="BC2587" s="1"/>
      <c r="BD2587" s="1"/>
      <c r="BE2587" s="1"/>
      <c r="BF2587" s="1"/>
      <c r="BG2587" s="1"/>
      <c r="BH2587" s="1"/>
      <c r="BI2587" s="1"/>
      <c r="BJ2587" s="1"/>
      <c r="BK2587" s="1"/>
      <c r="BL2587" s="1"/>
      <c r="BM2587" s="1"/>
      <c r="BN2587" s="1"/>
      <c r="BO2587" s="1"/>
      <c r="BP2587" s="1"/>
      <c r="BQ2587" s="1"/>
      <c r="BR2587" s="1"/>
      <c r="BS2587" s="1"/>
      <c r="BT2587" s="1"/>
      <c r="BU2587" s="1"/>
      <c r="BV2587" s="1"/>
      <c r="BW2587" s="1"/>
      <c r="BX2587" s="1"/>
      <c r="BY2587" s="1"/>
      <c r="BZ2587" s="1"/>
      <c r="CA2587" s="1"/>
      <c r="CB2587" s="1"/>
      <c r="CC2587" s="1"/>
      <c r="CD2587" s="1"/>
      <c r="CE2587" s="1"/>
      <c r="CF2587" s="1"/>
      <c r="CG2587" s="1"/>
      <c r="CH2587" s="1"/>
      <c r="CI2587" s="1"/>
      <c r="CJ2587" s="1"/>
      <c r="CK2587" s="1"/>
      <c r="CL2587" s="1"/>
      <c r="CM2587" s="1"/>
      <c r="CN2587" s="1"/>
      <c r="CO2587" s="1"/>
      <c r="CP2587" s="1"/>
      <c r="CQ2587" s="1"/>
      <c r="CR2587" s="1"/>
      <c r="CS2587" s="1"/>
      <c r="CT2587" s="1"/>
      <c r="CU2587" s="1"/>
      <c r="CV2587" s="1"/>
      <c r="CW2587" s="1"/>
      <c r="CX2587" s="1"/>
      <c r="CY2587" s="1"/>
      <c r="CZ2587" s="1"/>
      <c r="DA2587" s="1"/>
      <c r="DB2587" s="1"/>
      <c r="DC2587" s="1"/>
      <c r="DD2587" s="1"/>
      <c r="DE2587" s="1"/>
      <c r="DF2587" s="1"/>
      <c r="DG2587" s="1"/>
      <c r="DH2587" s="1"/>
      <c r="DI2587" s="1"/>
      <c r="DJ2587" s="1"/>
      <c r="DK2587" s="1"/>
      <c r="DL2587" s="1"/>
      <c r="DM2587" s="1"/>
      <c r="DN2587" s="1"/>
      <c r="DO2587" s="1"/>
      <c r="DP2587" s="1"/>
      <c r="DQ2587" s="1"/>
      <c r="DR2587" s="1"/>
      <c r="DS2587" s="1"/>
      <c r="DT2587" s="1"/>
      <c r="DU2587" s="1"/>
      <c r="DV2587" s="1"/>
      <c r="DW2587" s="1"/>
      <c r="DX2587" s="1"/>
      <c r="DY2587" s="1"/>
      <c r="DZ2587" s="1"/>
      <c r="EA2587" s="1"/>
      <c r="EB2587" s="1"/>
      <c r="EC2587" s="1"/>
      <c r="ED2587" s="1"/>
      <c r="EE2587" s="1"/>
      <c r="EF2587" s="1"/>
      <c r="EG2587" s="1"/>
      <c r="EH2587" s="1"/>
      <c r="EI2587" s="1"/>
      <c r="EJ2587" s="1"/>
      <c r="EK2587" s="1"/>
      <c r="EL2587" s="1"/>
      <c r="EM2587" s="1"/>
      <c r="EN2587" s="1"/>
      <c r="EO2587" s="1"/>
      <c r="EP2587" s="1"/>
      <c r="EQ2587" s="1"/>
      <c r="ER2587" s="1"/>
      <c r="ES2587" s="1"/>
      <c r="ET2587" s="1"/>
      <c r="EU2587" s="1"/>
      <c r="EV2587" s="1"/>
      <c r="EW2587" s="1"/>
      <c r="EX2587" s="1"/>
      <c r="EY2587" s="1"/>
      <c r="EZ2587" s="1"/>
      <c r="FA2587" s="1"/>
      <c r="FB2587" s="1"/>
      <c r="FC2587" s="1"/>
      <c r="FD2587" s="1"/>
      <c r="FE2587" s="1"/>
      <c r="FF2587" s="1"/>
      <c r="FG2587" s="1"/>
      <c r="FH2587" s="1"/>
      <c r="FI2587" s="1"/>
      <c r="FJ2587" s="1"/>
      <c r="FK2587" s="1"/>
      <c r="FL2587" s="1"/>
      <c r="FM2587" s="1"/>
      <c r="FN2587" s="1"/>
      <c r="FO2587" s="1"/>
      <c r="FP2587" s="1"/>
      <c r="FQ2587" s="1"/>
      <c r="FR2587" s="1"/>
      <c r="FS2587" s="1"/>
      <c r="FT2587" s="1"/>
      <c r="FU2587" s="1"/>
      <c r="FV2587" s="1"/>
      <c r="FW2587" s="1"/>
      <c r="FX2587" s="1"/>
      <c r="FY2587" s="1"/>
      <c r="FZ2587" s="1"/>
      <c r="GA2587" s="1"/>
      <c r="GB2587" s="1"/>
      <c r="GC2587" s="1"/>
      <c r="GD2587" s="1"/>
      <c r="GE2587" s="1"/>
      <c r="GF2587" s="1"/>
      <c r="GG2587" s="1"/>
      <c r="GH2587" s="1"/>
      <c r="GI2587" s="1"/>
      <c r="GJ2587" s="1"/>
      <c r="GK2587" s="1"/>
      <c r="GL2587" s="1"/>
      <c r="GM2587" s="1"/>
      <c r="GN2587" s="1"/>
      <c r="GO2587" s="1"/>
    </row>
    <row r="2588" spans="1:197" s="40" customFormat="1" x14ac:dyDescent="0.25">
      <c r="A2588" s="41"/>
      <c r="B2588" s="4"/>
      <c r="C2588" s="41"/>
      <c r="D2588" s="42"/>
      <c r="E2588" s="42"/>
      <c r="F2588" s="42"/>
      <c r="G2588" s="1"/>
      <c r="H2588" s="1"/>
      <c r="I2588" s="1"/>
      <c r="J2588" s="1"/>
      <c r="K2588" s="1"/>
      <c r="L2588" s="1"/>
      <c r="M2588" s="2"/>
      <c r="N2588" s="1"/>
      <c r="O2588" s="1"/>
      <c r="P2588" s="1"/>
      <c r="Q2588" s="1"/>
      <c r="R2588" s="1"/>
      <c r="S2588" s="1"/>
      <c r="T2588" s="1"/>
      <c r="U2588" s="1"/>
      <c r="V2588" s="1"/>
      <c r="W2588" s="1"/>
      <c r="X2588" s="1"/>
      <c r="Y2588" s="1"/>
      <c r="Z2588" s="1"/>
      <c r="AA2588" s="1"/>
      <c r="AB2588" s="1"/>
      <c r="AC2588" s="1"/>
      <c r="AD2588" s="1"/>
      <c r="AE2588" s="1"/>
      <c r="AF2588" s="1"/>
      <c r="AG2588" s="1"/>
      <c r="AH2588" s="1"/>
      <c r="AI2588" s="1"/>
      <c r="AJ2588" s="1"/>
      <c r="AK2588" s="1"/>
      <c r="AL2588" s="1"/>
      <c r="AM2588" s="1"/>
      <c r="AN2588" s="1"/>
      <c r="AO2588" s="1"/>
      <c r="AP2588" s="1"/>
      <c r="AQ2588" s="1"/>
      <c r="AR2588" s="1"/>
      <c r="AS2588" s="1"/>
      <c r="AT2588" s="1"/>
      <c r="AU2588" s="1"/>
      <c r="AV2588" s="1"/>
      <c r="AW2588" s="1"/>
      <c r="AX2588" s="1"/>
      <c r="AY2588" s="1"/>
      <c r="AZ2588" s="1"/>
      <c r="BA2588" s="1"/>
      <c r="BB2588" s="1"/>
      <c r="BC2588" s="1"/>
      <c r="BD2588" s="1"/>
      <c r="BE2588" s="1"/>
      <c r="BF2588" s="1"/>
      <c r="BG2588" s="1"/>
      <c r="BH2588" s="1"/>
      <c r="BI2588" s="1"/>
      <c r="BJ2588" s="1"/>
      <c r="BK2588" s="1"/>
      <c r="BL2588" s="1"/>
      <c r="BM2588" s="1"/>
      <c r="BN2588" s="1"/>
      <c r="BO2588" s="1"/>
      <c r="BP2588" s="1"/>
      <c r="BQ2588" s="1"/>
      <c r="BR2588" s="1"/>
      <c r="BS2588" s="1"/>
      <c r="BT2588" s="1"/>
      <c r="BU2588" s="1"/>
      <c r="BV2588" s="1"/>
      <c r="BW2588" s="1"/>
      <c r="BX2588" s="1"/>
      <c r="BY2588" s="1"/>
      <c r="BZ2588" s="1"/>
      <c r="CA2588" s="1"/>
      <c r="CB2588" s="1"/>
      <c r="CC2588" s="1"/>
      <c r="CD2588" s="1"/>
      <c r="CE2588" s="1"/>
      <c r="CF2588" s="1"/>
      <c r="CG2588" s="1"/>
      <c r="CH2588" s="1"/>
      <c r="CI2588" s="1"/>
      <c r="CJ2588" s="1"/>
      <c r="CK2588" s="1"/>
      <c r="CL2588" s="1"/>
      <c r="CM2588" s="1"/>
      <c r="CN2588" s="1"/>
      <c r="CO2588" s="1"/>
      <c r="CP2588" s="1"/>
      <c r="CQ2588" s="1"/>
      <c r="CR2588" s="1"/>
      <c r="CS2588" s="1"/>
      <c r="CT2588" s="1"/>
      <c r="CU2588" s="1"/>
      <c r="CV2588" s="1"/>
      <c r="CW2588" s="1"/>
      <c r="CX2588" s="1"/>
      <c r="CY2588" s="1"/>
      <c r="CZ2588" s="1"/>
      <c r="DA2588" s="1"/>
      <c r="DB2588" s="1"/>
      <c r="DC2588" s="1"/>
      <c r="DD2588" s="1"/>
      <c r="DE2588" s="1"/>
      <c r="DF2588" s="1"/>
      <c r="DG2588" s="1"/>
      <c r="DH2588" s="1"/>
      <c r="DI2588" s="1"/>
      <c r="DJ2588" s="1"/>
      <c r="DK2588" s="1"/>
      <c r="DL2588" s="1"/>
      <c r="DM2588" s="1"/>
      <c r="DN2588" s="1"/>
      <c r="DO2588" s="1"/>
      <c r="DP2588" s="1"/>
      <c r="DQ2588" s="1"/>
      <c r="DR2588" s="1"/>
      <c r="DS2588" s="1"/>
      <c r="DT2588" s="1"/>
      <c r="DU2588" s="1"/>
      <c r="DV2588" s="1"/>
      <c r="DW2588" s="1"/>
      <c r="DX2588" s="1"/>
      <c r="DY2588" s="1"/>
      <c r="DZ2588" s="1"/>
      <c r="EA2588" s="1"/>
      <c r="EB2588" s="1"/>
      <c r="EC2588" s="1"/>
      <c r="ED2588" s="1"/>
      <c r="EE2588" s="1"/>
      <c r="EF2588" s="1"/>
      <c r="EG2588" s="1"/>
      <c r="EH2588" s="1"/>
      <c r="EI2588" s="1"/>
      <c r="EJ2588" s="1"/>
      <c r="EK2588" s="1"/>
      <c r="EL2588" s="1"/>
      <c r="EM2588" s="1"/>
      <c r="EN2588" s="1"/>
      <c r="EO2588" s="1"/>
      <c r="EP2588" s="1"/>
      <c r="EQ2588" s="1"/>
      <c r="ER2588" s="1"/>
      <c r="ES2588" s="1"/>
      <c r="ET2588" s="1"/>
      <c r="EU2588" s="1"/>
      <c r="EV2588" s="1"/>
      <c r="EW2588" s="1"/>
      <c r="EX2588" s="1"/>
      <c r="EY2588" s="1"/>
      <c r="EZ2588" s="1"/>
      <c r="FA2588" s="1"/>
      <c r="FB2588" s="1"/>
      <c r="FC2588" s="1"/>
      <c r="FD2588" s="1"/>
      <c r="FE2588" s="1"/>
      <c r="FF2588" s="1"/>
      <c r="FG2588" s="1"/>
      <c r="FH2588" s="1"/>
      <c r="FI2588" s="1"/>
      <c r="FJ2588" s="1"/>
      <c r="FK2588" s="1"/>
      <c r="FL2588" s="1"/>
      <c r="FM2588" s="1"/>
      <c r="FN2588" s="1"/>
      <c r="FO2588" s="1"/>
      <c r="FP2588" s="1"/>
      <c r="FQ2588" s="1"/>
      <c r="FR2588" s="1"/>
      <c r="FS2588" s="1"/>
      <c r="FT2588" s="1"/>
      <c r="FU2588" s="1"/>
      <c r="FV2588" s="1"/>
      <c r="FW2588" s="1"/>
      <c r="FX2588" s="1"/>
      <c r="FY2588" s="1"/>
      <c r="FZ2588" s="1"/>
      <c r="GA2588" s="1"/>
      <c r="GB2588" s="1"/>
      <c r="GC2588" s="1"/>
      <c r="GD2588" s="1"/>
      <c r="GE2588" s="1"/>
      <c r="GF2588" s="1"/>
      <c r="GG2588" s="1"/>
      <c r="GH2588" s="1"/>
      <c r="GI2588" s="1"/>
      <c r="GJ2588" s="1"/>
      <c r="GK2588" s="1"/>
      <c r="GL2588" s="1"/>
      <c r="GM2588" s="1"/>
      <c r="GN2588" s="1"/>
      <c r="GO2588" s="1"/>
    </row>
    <row r="2589" spans="1:197" s="40" customFormat="1" x14ac:dyDescent="0.25">
      <c r="A2589" s="41"/>
      <c r="B2589" s="4"/>
      <c r="C2589" s="41"/>
      <c r="D2589" s="42"/>
      <c r="E2589" s="42"/>
      <c r="F2589" s="42"/>
      <c r="G2589" s="1"/>
      <c r="H2589" s="1"/>
      <c r="I2589" s="1"/>
      <c r="J2589" s="1"/>
      <c r="K2589" s="1"/>
      <c r="L2589" s="1"/>
      <c r="M2589" s="2"/>
      <c r="N2589" s="1"/>
      <c r="O2589" s="1"/>
      <c r="P2589" s="1"/>
      <c r="Q2589" s="1"/>
      <c r="R2589" s="1"/>
      <c r="S2589" s="1"/>
      <c r="T2589" s="1"/>
      <c r="U2589" s="1"/>
      <c r="V2589" s="1"/>
      <c r="W2589" s="1"/>
      <c r="X2589" s="1"/>
      <c r="Y2589" s="1"/>
      <c r="Z2589" s="1"/>
      <c r="AA2589" s="1"/>
      <c r="AB2589" s="1"/>
      <c r="AC2589" s="1"/>
      <c r="AD2589" s="1"/>
      <c r="AE2589" s="1"/>
      <c r="AF2589" s="1"/>
      <c r="AG2589" s="1"/>
      <c r="AH2589" s="1"/>
      <c r="AI2589" s="1"/>
      <c r="AJ2589" s="1"/>
      <c r="AK2589" s="1"/>
      <c r="AL2589" s="1"/>
      <c r="AM2589" s="1"/>
      <c r="AN2589" s="1"/>
      <c r="AO2589" s="1"/>
      <c r="AP2589" s="1"/>
      <c r="AQ2589" s="1"/>
      <c r="AR2589" s="1"/>
      <c r="AS2589" s="1"/>
      <c r="AT2589" s="1"/>
      <c r="AU2589" s="1"/>
      <c r="AV2589" s="1"/>
      <c r="AW2589" s="1"/>
      <c r="AX2589" s="1"/>
      <c r="AY2589" s="1"/>
      <c r="AZ2589" s="1"/>
      <c r="BA2589" s="1"/>
      <c r="BB2589" s="1"/>
      <c r="BC2589" s="1"/>
      <c r="BD2589" s="1"/>
      <c r="BE2589" s="1"/>
      <c r="BF2589" s="1"/>
      <c r="BG2589" s="1"/>
      <c r="BH2589" s="1"/>
      <c r="BI2589" s="1"/>
      <c r="BJ2589" s="1"/>
      <c r="BK2589" s="1"/>
      <c r="BL2589" s="1"/>
      <c r="BM2589" s="1"/>
      <c r="BN2589" s="1"/>
      <c r="BO2589" s="1"/>
      <c r="BP2589" s="1"/>
      <c r="BQ2589" s="1"/>
      <c r="BR2589" s="1"/>
      <c r="BS2589" s="1"/>
      <c r="BT2589" s="1"/>
      <c r="BU2589" s="1"/>
      <c r="BV2589" s="1"/>
      <c r="BW2589" s="1"/>
      <c r="BX2589" s="1"/>
      <c r="BY2589" s="1"/>
      <c r="BZ2589" s="1"/>
      <c r="CA2589" s="1"/>
      <c r="CB2589" s="1"/>
      <c r="CC2589" s="1"/>
      <c r="CD2589" s="1"/>
      <c r="CE2589" s="1"/>
      <c r="CF2589" s="1"/>
      <c r="CG2589" s="1"/>
      <c r="CH2589" s="1"/>
      <c r="CI2589" s="1"/>
      <c r="CJ2589" s="1"/>
      <c r="CK2589" s="1"/>
      <c r="CL2589" s="1"/>
      <c r="CM2589" s="1"/>
      <c r="CN2589" s="1"/>
      <c r="CO2589" s="1"/>
      <c r="CP2589" s="1"/>
      <c r="CQ2589" s="1"/>
      <c r="CR2589" s="1"/>
      <c r="CS2589" s="1"/>
      <c r="CT2589" s="1"/>
      <c r="CU2589" s="1"/>
      <c r="CV2589" s="1"/>
      <c r="CW2589" s="1"/>
      <c r="CX2589" s="1"/>
      <c r="CY2589" s="1"/>
      <c r="CZ2589" s="1"/>
      <c r="DA2589" s="1"/>
      <c r="DB2589" s="1"/>
      <c r="DC2589" s="1"/>
      <c r="DD2589" s="1"/>
      <c r="DE2589" s="1"/>
      <c r="DF2589" s="1"/>
      <c r="DG2589" s="1"/>
      <c r="DH2589" s="1"/>
      <c r="DI2589" s="1"/>
      <c r="DJ2589" s="1"/>
      <c r="DK2589" s="1"/>
      <c r="DL2589" s="1"/>
      <c r="DM2589" s="1"/>
      <c r="DN2589" s="1"/>
      <c r="DO2589" s="1"/>
      <c r="DP2589" s="1"/>
      <c r="DQ2589" s="1"/>
      <c r="DR2589" s="1"/>
      <c r="DS2589" s="1"/>
      <c r="DT2589" s="1"/>
      <c r="DU2589" s="1"/>
      <c r="DV2589" s="1"/>
      <c r="DW2589" s="1"/>
      <c r="DX2589" s="1"/>
      <c r="DY2589" s="1"/>
      <c r="DZ2589" s="1"/>
      <c r="EA2589" s="1"/>
      <c r="EB2589" s="1"/>
      <c r="EC2589" s="1"/>
      <c r="ED2589" s="1"/>
      <c r="EE2589" s="1"/>
      <c r="EF2589" s="1"/>
      <c r="EG2589" s="1"/>
      <c r="EH2589" s="1"/>
      <c r="EI2589" s="1"/>
      <c r="EJ2589" s="1"/>
      <c r="EK2589" s="1"/>
      <c r="EL2589" s="1"/>
      <c r="EM2589" s="1"/>
      <c r="EN2589" s="1"/>
      <c r="EO2589" s="1"/>
      <c r="EP2589" s="1"/>
      <c r="EQ2589" s="1"/>
      <c r="ER2589" s="1"/>
      <c r="ES2589" s="1"/>
      <c r="ET2589" s="1"/>
      <c r="EU2589" s="1"/>
      <c r="EV2589" s="1"/>
      <c r="EW2589" s="1"/>
      <c r="EX2589" s="1"/>
      <c r="EY2589" s="1"/>
      <c r="EZ2589" s="1"/>
      <c r="FA2589" s="1"/>
      <c r="FB2589" s="1"/>
      <c r="FC2589" s="1"/>
      <c r="FD2589" s="1"/>
      <c r="FE2589" s="1"/>
      <c r="FF2589" s="1"/>
      <c r="FG2589" s="1"/>
      <c r="FH2589" s="1"/>
      <c r="FI2589" s="1"/>
      <c r="FJ2589" s="1"/>
      <c r="FK2589" s="1"/>
      <c r="FL2589" s="1"/>
      <c r="FM2589" s="1"/>
      <c r="FN2589" s="1"/>
      <c r="FO2589" s="1"/>
      <c r="FP2589" s="1"/>
      <c r="FQ2589" s="1"/>
      <c r="FR2589" s="1"/>
      <c r="FS2589" s="1"/>
      <c r="FT2589" s="1"/>
      <c r="FU2589" s="1"/>
      <c r="FV2589" s="1"/>
      <c r="FW2589" s="1"/>
      <c r="FX2589" s="1"/>
      <c r="FY2589" s="1"/>
      <c r="FZ2589" s="1"/>
      <c r="GA2589" s="1"/>
      <c r="GB2589" s="1"/>
      <c r="GC2589" s="1"/>
      <c r="GD2589" s="1"/>
      <c r="GE2589" s="1"/>
      <c r="GF2589" s="1"/>
      <c r="GG2589" s="1"/>
      <c r="GH2589" s="1"/>
      <c r="GI2589" s="1"/>
      <c r="GJ2589" s="1"/>
      <c r="GK2589" s="1"/>
      <c r="GL2589" s="1"/>
      <c r="GM2589" s="1"/>
      <c r="GN2589" s="1"/>
      <c r="GO2589" s="1"/>
    </row>
    <row r="2590" spans="1:197" s="40" customFormat="1" x14ac:dyDescent="0.25">
      <c r="A2590" s="41"/>
      <c r="B2590" s="4"/>
      <c r="C2590" s="41"/>
      <c r="D2590" s="42"/>
      <c r="E2590" s="42"/>
      <c r="F2590" s="42"/>
      <c r="G2590" s="1"/>
      <c r="H2590" s="1"/>
      <c r="I2590" s="1"/>
      <c r="J2590" s="1"/>
      <c r="K2590" s="1"/>
      <c r="L2590" s="1"/>
      <c r="M2590" s="2"/>
      <c r="N2590" s="1"/>
      <c r="O2590" s="1"/>
      <c r="P2590" s="1"/>
      <c r="Q2590" s="1"/>
      <c r="R2590" s="1"/>
      <c r="S2590" s="1"/>
      <c r="T2590" s="1"/>
      <c r="U2590" s="1"/>
      <c r="V2590" s="1"/>
      <c r="W2590" s="1"/>
      <c r="X2590" s="1"/>
      <c r="Y2590" s="1"/>
      <c r="Z2590" s="1"/>
      <c r="AA2590" s="1"/>
      <c r="AB2590" s="1"/>
      <c r="AC2590" s="1"/>
      <c r="AD2590" s="1"/>
      <c r="AE2590" s="1"/>
      <c r="AF2590" s="1"/>
      <c r="AG2590" s="1"/>
      <c r="AH2590" s="1"/>
      <c r="AI2590" s="1"/>
      <c r="AJ2590" s="1"/>
      <c r="AK2590" s="1"/>
      <c r="AL2590" s="1"/>
      <c r="AM2590" s="1"/>
      <c r="AN2590" s="1"/>
      <c r="AO2590" s="1"/>
      <c r="AP2590" s="1"/>
      <c r="AQ2590" s="1"/>
      <c r="AR2590" s="1"/>
      <c r="AS2590" s="1"/>
      <c r="AT2590" s="1"/>
      <c r="AU2590" s="1"/>
      <c r="AV2590" s="1"/>
      <c r="AW2590" s="1"/>
      <c r="AX2590" s="1"/>
      <c r="AY2590" s="1"/>
      <c r="AZ2590" s="1"/>
      <c r="BA2590" s="1"/>
      <c r="BB2590" s="1"/>
      <c r="BC2590" s="1"/>
      <c r="BD2590" s="1"/>
      <c r="BE2590" s="1"/>
      <c r="BF2590" s="1"/>
      <c r="BG2590" s="1"/>
      <c r="BH2590" s="1"/>
      <c r="BI2590" s="1"/>
      <c r="BJ2590" s="1"/>
      <c r="BK2590" s="1"/>
      <c r="BL2590" s="1"/>
      <c r="BM2590" s="1"/>
      <c r="BN2590" s="1"/>
      <c r="BO2590" s="1"/>
      <c r="BP2590" s="1"/>
      <c r="BQ2590" s="1"/>
      <c r="BR2590" s="1"/>
      <c r="BS2590" s="1"/>
      <c r="BT2590" s="1"/>
      <c r="BU2590" s="1"/>
      <c r="BV2590" s="1"/>
      <c r="BW2590" s="1"/>
      <c r="BX2590" s="1"/>
      <c r="BY2590" s="1"/>
      <c r="BZ2590" s="1"/>
      <c r="CA2590" s="1"/>
      <c r="CB2590" s="1"/>
      <c r="CC2590" s="1"/>
      <c r="CD2590" s="1"/>
      <c r="CE2590" s="1"/>
      <c r="CF2590" s="1"/>
      <c r="CG2590" s="1"/>
      <c r="CH2590" s="1"/>
      <c r="CI2590" s="1"/>
      <c r="CJ2590" s="1"/>
      <c r="CK2590" s="1"/>
      <c r="CL2590" s="1"/>
      <c r="CM2590" s="1"/>
      <c r="CN2590" s="1"/>
      <c r="CO2590" s="1"/>
      <c r="CP2590" s="1"/>
      <c r="CQ2590" s="1"/>
      <c r="CR2590" s="1"/>
      <c r="CS2590" s="1"/>
      <c r="CT2590" s="1"/>
      <c r="CU2590" s="1"/>
      <c r="CV2590" s="1"/>
      <c r="CW2590" s="1"/>
      <c r="CX2590" s="1"/>
      <c r="CY2590" s="1"/>
      <c r="CZ2590" s="1"/>
      <c r="DA2590" s="1"/>
      <c r="DB2590" s="1"/>
      <c r="DC2590" s="1"/>
      <c r="DD2590" s="1"/>
      <c r="DE2590" s="1"/>
      <c r="DF2590" s="1"/>
      <c r="DG2590" s="1"/>
      <c r="DH2590" s="1"/>
      <c r="DI2590" s="1"/>
      <c r="DJ2590" s="1"/>
      <c r="DK2590" s="1"/>
      <c r="DL2590" s="1"/>
      <c r="DM2590" s="1"/>
      <c r="DN2590" s="1"/>
      <c r="DO2590" s="1"/>
      <c r="DP2590" s="1"/>
      <c r="DQ2590" s="1"/>
      <c r="DR2590" s="1"/>
      <c r="DS2590" s="1"/>
      <c r="DT2590" s="1"/>
      <c r="DU2590" s="1"/>
      <c r="DV2590" s="1"/>
      <c r="DW2590" s="1"/>
      <c r="DX2590" s="1"/>
      <c r="DY2590" s="1"/>
      <c r="DZ2590" s="1"/>
      <c r="EA2590" s="1"/>
      <c r="EB2590" s="1"/>
      <c r="EC2590" s="1"/>
      <c r="ED2590" s="1"/>
      <c r="EE2590" s="1"/>
      <c r="EF2590" s="1"/>
      <c r="EG2590" s="1"/>
      <c r="EH2590" s="1"/>
      <c r="EI2590" s="1"/>
      <c r="EJ2590" s="1"/>
      <c r="EK2590" s="1"/>
      <c r="EL2590" s="1"/>
      <c r="EM2590" s="1"/>
      <c r="EN2590" s="1"/>
      <c r="EO2590" s="1"/>
      <c r="EP2590" s="1"/>
      <c r="EQ2590" s="1"/>
      <c r="ER2590" s="1"/>
      <c r="ES2590" s="1"/>
      <c r="ET2590" s="1"/>
      <c r="EU2590" s="1"/>
      <c r="EV2590" s="1"/>
      <c r="EW2590" s="1"/>
      <c r="EX2590" s="1"/>
      <c r="EY2590" s="1"/>
      <c r="EZ2590" s="1"/>
      <c r="FA2590" s="1"/>
      <c r="FB2590" s="1"/>
      <c r="FC2590" s="1"/>
      <c r="FD2590" s="1"/>
      <c r="FE2590" s="1"/>
      <c r="FF2590" s="1"/>
      <c r="FG2590" s="1"/>
      <c r="FH2590" s="1"/>
      <c r="FI2590" s="1"/>
      <c r="FJ2590" s="1"/>
      <c r="FK2590" s="1"/>
      <c r="FL2590" s="1"/>
      <c r="FM2590" s="1"/>
      <c r="FN2590" s="1"/>
      <c r="FO2590" s="1"/>
      <c r="FP2590" s="1"/>
      <c r="FQ2590" s="1"/>
      <c r="FR2590" s="1"/>
      <c r="FS2590" s="1"/>
      <c r="FT2590" s="1"/>
      <c r="FU2590" s="1"/>
      <c r="FV2590" s="1"/>
      <c r="FW2590" s="1"/>
      <c r="FX2590" s="1"/>
      <c r="FY2590" s="1"/>
      <c r="FZ2590" s="1"/>
      <c r="GA2590" s="1"/>
      <c r="GB2590" s="1"/>
      <c r="GC2590" s="1"/>
      <c r="GD2590" s="1"/>
      <c r="GE2590" s="1"/>
      <c r="GF2590" s="1"/>
      <c r="GG2590" s="1"/>
      <c r="GH2590" s="1"/>
      <c r="GI2590" s="1"/>
      <c r="GJ2590" s="1"/>
      <c r="GK2590" s="1"/>
      <c r="GL2590" s="1"/>
      <c r="GM2590" s="1"/>
      <c r="GN2590" s="1"/>
      <c r="GO2590" s="1"/>
    </row>
    <row r="2591" spans="1:197" s="40" customFormat="1" x14ac:dyDescent="0.25">
      <c r="A2591" s="41"/>
      <c r="B2591" s="4"/>
      <c r="C2591" s="41"/>
      <c r="D2591" s="42"/>
      <c r="E2591" s="42"/>
      <c r="F2591" s="42"/>
      <c r="G2591" s="1"/>
      <c r="H2591" s="1"/>
      <c r="I2591" s="1"/>
      <c r="J2591" s="1"/>
      <c r="K2591" s="1"/>
      <c r="L2591" s="1"/>
      <c r="M2591" s="2"/>
      <c r="N2591" s="1"/>
      <c r="O2591" s="1"/>
      <c r="P2591" s="1"/>
      <c r="Q2591" s="1"/>
      <c r="R2591" s="1"/>
      <c r="S2591" s="1"/>
      <c r="T2591" s="1"/>
      <c r="U2591" s="1"/>
      <c r="V2591" s="1"/>
      <c r="W2591" s="1"/>
      <c r="X2591" s="1"/>
      <c r="Y2591" s="1"/>
      <c r="Z2591" s="1"/>
      <c r="AA2591" s="1"/>
      <c r="AB2591" s="1"/>
      <c r="AC2591" s="1"/>
      <c r="AD2591" s="1"/>
      <c r="AE2591" s="1"/>
      <c r="AF2591" s="1"/>
      <c r="AG2591" s="1"/>
      <c r="AH2591" s="1"/>
      <c r="AI2591" s="1"/>
      <c r="AJ2591" s="1"/>
      <c r="AK2591" s="1"/>
      <c r="AL2591" s="1"/>
      <c r="AM2591" s="1"/>
      <c r="AN2591" s="1"/>
      <c r="AO2591" s="1"/>
      <c r="AP2591" s="1"/>
      <c r="AQ2591" s="1"/>
      <c r="AR2591" s="1"/>
      <c r="AS2591" s="1"/>
      <c r="AT2591" s="1"/>
      <c r="AU2591" s="1"/>
      <c r="AV2591" s="1"/>
      <c r="AW2591" s="1"/>
      <c r="AX2591" s="1"/>
      <c r="AY2591" s="1"/>
      <c r="AZ2591" s="1"/>
      <c r="BA2591" s="1"/>
      <c r="BB2591" s="1"/>
      <c r="BC2591" s="1"/>
      <c r="BD2591" s="1"/>
      <c r="BE2591" s="1"/>
      <c r="BF2591" s="1"/>
      <c r="BG2591" s="1"/>
      <c r="BH2591" s="1"/>
      <c r="BI2591" s="1"/>
      <c r="BJ2591" s="1"/>
      <c r="BK2591" s="1"/>
      <c r="BL2591" s="1"/>
      <c r="BM2591" s="1"/>
      <c r="BN2591" s="1"/>
      <c r="BO2591" s="1"/>
      <c r="BP2591" s="1"/>
      <c r="BQ2591" s="1"/>
      <c r="BR2591" s="1"/>
      <c r="BS2591" s="1"/>
      <c r="BT2591" s="1"/>
      <c r="BU2591" s="1"/>
      <c r="BV2591" s="1"/>
      <c r="BW2591" s="1"/>
      <c r="BX2591" s="1"/>
      <c r="BY2591" s="1"/>
      <c r="BZ2591" s="1"/>
      <c r="CA2591" s="1"/>
      <c r="CB2591" s="1"/>
      <c r="CC2591" s="1"/>
      <c r="CD2591" s="1"/>
      <c r="CE2591" s="1"/>
      <c r="CF2591" s="1"/>
      <c r="CG2591" s="1"/>
      <c r="CH2591" s="1"/>
      <c r="CI2591" s="1"/>
      <c r="CJ2591" s="1"/>
      <c r="CK2591" s="1"/>
      <c r="CL2591" s="1"/>
      <c r="CM2591" s="1"/>
      <c r="CN2591" s="1"/>
      <c r="CO2591" s="1"/>
      <c r="CP2591" s="1"/>
      <c r="CQ2591" s="1"/>
      <c r="CR2591" s="1"/>
      <c r="CS2591" s="1"/>
      <c r="CT2591" s="1"/>
      <c r="CU2591" s="1"/>
      <c r="CV2591" s="1"/>
      <c r="CW2591" s="1"/>
      <c r="CX2591" s="1"/>
      <c r="CY2591" s="1"/>
      <c r="CZ2591" s="1"/>
      <c r="DA2591" s="1"/>
      <c r="DB2591" s="1"/>
      <c r="DC2591" s="1"/>
      <c r="DD2591" s="1"/>
      <c r="DE2591" s="1"/>
      <c r="DF2591" s="1"/>
      <c r="DG2591" s="1"/>
      <c r="DH2591" s="1"/>
      <c r="DI2591" s="1"/>
      <c r="DJ2591" s="1"/>
      <c r="DK2591" s="1"/>
      <c r="DL2591" s="1"/>
      <c r="DM2591" s="1"/>
      <c r="DN2591" s="1"/>
      <c r="DO2591" s="1"/>
      <c r="DP2591" s="1"/>
      <c r="DQ2591" s="1"/>
      <c r="DR2591" s="1"/>
      <c r="DS2591" s="1"/>
      <c r="DT2591" s="1"/>
      <c r="DU2591" s="1"/>
      <c r="DV2591" s="1"/>
      <c r="DW2591" s="1"/>
      <c r="DX2591" s="1"/>
      <c r="DY2591" s="1"/>
      <c r="DZ2591" s="1"/>
      <c r="EA2591" s="1"/>
      <c r="EB2591" s="1"/>
      <c r="EC2591" s="1"/>
      <c r="ED2591" s="1"/>
      <c r="EE2591" s="1"/>
      <c r="EF2591" s="1"/>
      <c r="EG2591" s="1"/>
      <c r="EH2591" s="1"/>
      <c r="EI2591" s="1"/>
      <c r="EJ2591" s="1"/>
      <c r="EK2591" s="1"/>
      <c r="EL2591" s="1"/>
      <c r="EM2591" s="1"/>
      <c r="EN2591" s="1"/>
      <c r="EO2591" s="1"/>
      <c r="EP2591" s="1"/>
      <c r="EQ2591" s="1"/>
      <c r="ER2591" s="1"/>
      <c r="ES2591" s="1"/>
      <c r="ET2591" s="1"/>
      <c r="EU2591" s="1"/>
      <c r="EV2591" s="1"/>
      <c r="EW2591" s="1"/>
      <c r="EX2591" s="1"/>
      <c r="EY2591" s="1"/>
      <c r="EZ2591" s="1"/>
      <c r="FA2591" s="1"/>
      <c r="FB2591" s="1"/>
      <c r="FC2591" s="1"/>
      <c r="FD2591" s="1"/>
      <c r="FE2591" s="1"/>
      <c r="FF2591" s="1"/>
      <c r="FG2591" s="1"/>
      <c r="FH2591" s="1"/>
      <c r="FI2591" s="1"/>
      <c r="FJ2591" s="1"/>
      <c r="FK2591" s="1"/>
      <c r="FL2591" s="1"/>
      <c r="FM2591" s="1"/>
      <c r="FN2591" s="1"/>
      <c r="FO2591" s="1"/>
      <c r="FP2591" s="1"/>
      <c r="FQ2591" s="1"/>
      <c r="FR2591" s="1"/>
      <c r="FS2591" s="1"/>
      <c r="FT2591" s="1"/>
      <c r="FU2591" s="1"/>
      <c r="FV2591" s="1"/>
      <c r="FW2591" s="1"/>
      <c r="FX2591" s="1"/>
      <c r="FY2591" s="1"/>
      <c r="FZ2591" s="1"/>
      <c r="GA2591" s="1"/>
      <c r="GB2591" s="1"/>
      <c r="GC2591" s="1"/>
      <c r="GD2591" s="1"/>
      <c r="GE2591" s="1"/>
      <c r="GF2591" s="1"/>
      <c r="GG2591" s="1"/>
      <c r="GH2591" s="1"/>
      <c r="GI2591" s="1"/>
      <c r="GJ2591" s="1"/>
      <c r="GK2591" s="1"/>
      <c r="GL2591" s="1"/>
      <c r="GM2591" s="1"/>
      <c r="GN2591" s="1"/>
      <c r="GO2591" s="1"/>
    </row>
    <row r="2592" spans="1:197" s="40" customFormat="1" x14ac:dyDescent="0.25">
      <c r="A2592" s="41"/>
      <c r="B2592" s="4"/>
      <c r="C2592" s="41"/>
      <c r="D2592" s="42"/>
      <c r="E2592" s="42"/>
      <c r="F2592" s="42"/>
      <c r="G2592" s="1"/>
      <c r="H2592" s="1"/>
      <c r="I2592" s="1"/>
      <c r="J2592" s="1"/>
      <c r="K2592" s="1"/>
      <c r="L2592" s="1"/>
      <c r="M2592" s="2"/>
      <c r="N2592" s="1"/>
      <c r="O2592" s="1"/>
      <c r="P2592" s="1"/>
      <c r="Q2592" s="1"/>
      <c r="R2592" s="1"/>
      <c r="S2592" s="1"/>
      <c r="T2592" s="1"/>
      <c r="U2592" s="1"/>
      <c r="V2592" s="1"/>
      <c r="W2592" s="1"/>
      <c r="X2592" s="1"/>
      <c r="Y2592" s="1"/>
      <c r="Z2592" s="1"/>
      <c r="AA2592" s="1"/>
      <c r="AB2592" s="1"/>
      <c r="AC2592" s="1"/>
      <c r="AD2592" s="1"/>
      <c r="AE2592" s="1"/>
      <c r="AF2592" s="1"/>
      <c r="AG2592" s="1"/>
      <c r="AH2592" s="1"/>
      <c r="AI2592" s="1"/>
      <c r="AJ2592" s="1"/>
      <c r="AK2592" s="1"/>
      <c r="AL2592" s="1"/>
      <c r="AM2592" s="1"/>
      <c r="AN2592" s="1"/>
      <c r="AO2592" s="1"/>
      <c r="AP2592" s="1"/>
      <c r="AQ2592" s="1"/>
      <c r="AR2592" s="1"/>
      <c r="AS2592" s="1"/>
      <c r="AT2592" s="1"/>
      <c r="AU2592" s="1"/>
      <c r="AV2592" s="1"/>
      <c r="AW2592" s="1"/>
      <c r="AX2592" s="1"/>
      <c r="AY2592" s="1"/>
      <c r="AZ2592" s="1"/>
      <c r="BA2592" s="1"/>
      <c r="BB2592" s="1"/>
      <c r="BC2592" s="1"/>
      <c r="BD2592" s="1"/>
      <c r="BE2592" s="1"/>
      <c r="BF2592" s="1"/>
      <c r="BG2592" s="1"/>
      <c r="BH2592" s="1"/>
      <c r="BI2592" s="1"/>
      <c r="BJ2592" s="1"/>
      <c r="BK2592" s="1"/>
      <c r="BL2592" s="1"/>
      <c r="BM2592" s="1"/>
      <c r="BN2592" s="1"/>
      <c r="BO2592" s="1"/>
      <c r="BP2592" s="1"/>
      <c r="BQ2592" s="1"/>
      <c r="BR2592" s="1"/>
      <c r="BS2592" s="1"/>
      <c r="BT2592" s="1"/>
      <c r="BU2592" s="1"/>
      <c r="BV2592" s="1"/>
      <c r="BW2592" s="1"/>
      <c r="BX2592" s="1"/>
      <c r="BY2592" s="1"/>
      <c r="BZ2592" s="1"/>
      <c r="CA2592" s="1"/>
      <c r="CB2592" s="1"/>
      <c r="CC2592" s="1"/>
      <c r="CD2592" s="1"/>
      <c r="CE2592" s="1"/>
      <c r="CF2592" s="1"/>
      <c r="CG2592" s="1"/>
      <c r="CH2592" s="1"/>
      <c r="CI2592" s="1"/>
      <c r="CJ2592" s="1"/>
      <c r="CK2592" s="1"/>
      <c r="CL2592" s="1"/>
      <c r="CM2592" s="1"/>
      <c r="CN2592" s="1"/>
      <c r="CO2592" s="1"/>
      <c r="CP2592" s="1"/>
      <c r="CQ2592" s="1"/>
      <c r="CR2592" s="1"/>
      <c r="CS2592" s="1"/>
      <c r="CT2592" s="1"/>
      <c r="CU2592" s="1"/>
      <c r="CV2592" s="1"/>
      <c r="CW2592" s="1"/>
      <c r="CX2592" s="1"/>
      <c r="CY2592" s="1"/>
      <c r="CZ2592" s="1"/>
      <c r="DA2592" s="1"/>
      <c r="DB2592" s="1"/>
      <c r="DC2592" s="1"/>
      <c r="DD2592" s="1"/>
      <c r="DE2592" s="1"/>
      <c r="DF2592" s="1"/>
      <c r="DG2592" s="1"/>
      <c r="DH2592" s="1"/>
      <c r="DI2592" s="1"/>
      <c r="DJ2592" s="1"/>
      <c r="DK2592" s="1"/>
      <c r="DL2592" s="1"/>
      <c r="DM2592" s="1"/>
      <c r="DN2592" s="1"/>
      <c r="DO2592" s="1"/>
      <c r="DP2592" s="1"/>
      <c r="DQ2592" s="1"/>
      <c r="DR2592" s="1"/>
      <c r="DS2592" s="1"/>
      <c r="DT2592" s="1"/>
      <c r="DU2592" s="1"/>
      <c r="DV2592" s="1"/>
      <c r="DW2592" s="1"/>
      <c r="DX2592" s="1"/>
      <c r="DY2592" s="1"/>
      <c r="DZ2592" s="1"/>
      <c r="EA2592" s="1"/>
      <c r="EB2592" s="1"/>
      <c r="EC2592" s="1"/>
      <c r="ED2592" s="1"/>
      <c r="EE2592" s="1"/>
      <c r="EF2592" s="1"/>
      <c r="EG2592" s="1"/>
      <c r="EH2592" s="1"/>
      <c r="EI2592" s="1"/>
      <c r="EJ2592" s="1"/>
      <c r="EK2592" s="1"/>
      <c r="EL2592" s="1"/>
      <c r="EM2592" s="1"/>
      <c r="EN2592" s="1"/>
      <c r="EO2592" s="1"/>
      <c r="EP2592" s="1"/>
      <c r="EQ2592" s="1"/>
      <c r="ER2592" s="1"/>
      <c r="ES2592" s="1"/>
      <c r="ET2592" s="1"/>
      <c r="EU2592" s="1"/>
      <c r="EV2592" s="1"/>
      <c r="EW2592" s="1"/>
      <c r="EX2592" s="1"/>
      <c r="EY2592" s="1"/>
      <c r="EZ2592" s="1"/>
      <c r="FA2592" s="1"/>
      <c r="FB2592" s="1"/>
      <c r="FC2592" s="1"/>
      <c r="FD2592" s="1"/>
      <c r="FE2592" s="1"/>
      <c r="FF2592" s="1"/>
      <c r="FG2592" s="1"/>
      <c r="FH2592" s="1"/>
      <c r="FI2592" s="1"/>
      <c r="FJ2592" s="1"/>
      <c r="FK2592" s="1"/>
      <c r="FL2592" s="1"/>
      <c r="FM2592" s="1"/>
      <c r="FN2592" s="1"/>
      <c r="FO2592" s="1"/>
      <c r="FP2592" s="1"/>
      <c r="FQ2592" s="1"/>
      <c r="FR2592" s="1"/>
      <c r="FS2592" s="1"/>
      <c r="FT2592" s="1"/>
      <c r="FU2592" s="1"/>
      <c r="FV2592" s="1"/>
      <c r="FW2592" s="1"/>
      <c r="FX2592" s="1"/>
      <c r="FY2592" s="1"/>
      <c r="FZ2592" s="1"/>
      <c r="GA2592" s="1"/>
      <c r="GB2592" s="1"/>
      <c r="GC2592" s="1"/>
      <c r="GD2592" s="1"/>
      <c r="GE2592" s="1"/>
      <c r="GF2592" s="1"/>
      <c r="GG2592" s="1"/>
      <c r="GH2592" s="1"/>
      <c r="GI2592" s="1"/>
      <c r="GJ2592" s="1"/>
      <c r="GK2592" s="1"/>
      <c r="GL2592" s="1"/>
      <c r="GM2592" s="1"/>
      <c r="GN2592" s="1"/>
      <c r="GO2592" s="1"/>
    </row>
    <row r="2593" spans="1:197" s="40" customFormat="1" x14ac:dyDescent="0.25">
      <c r="A2593" s="41"/>
      <c r="B2593" s="4"/>
      <c r="C2593" s="41"/>
      <c r="D2593" s="42"/>
      <c r="E2593" s="42"/>
      <c r="F2593" s="42"/>
      <c r="G2593" s="1"/>
      <c r="H2593" s="1"/>
      <c r="I2593" s="1"/>
      <c r="J2593" s="1"/>
      <c r="K2593" s="1"/>
      <c r="L2593" s="1"/>
      <c r="M2593" s="2"/>
      <c r="N2593" s="1"/>
      <c r="O2593" s="1"/>
      <c r="P2593" s="1"/>
      <c r="Q2593" s="1"/>
      <c r="R2593" s="1"/>
      <c r="S2593" s="1"/>
      <c r="T2593" s="1"/>
      <c r="U2593" s="1"/>
      <c r="V2593" s="1"/>
      <c r="W2593" s="1"/>
      <c r="X2593" s="1"/>
      <c r="Y2593" s="1"/>
      <c r="Z2593" s="1"/>
      <c r="AA2593" s="1"/>
      <c r="AB2593" s="1"/>
      <c r="AC2593" s="1"/>
      <c r="AD2593" s="1"/>
      <c r="AE2593" s="1"/>
      <c r="AF2593" s="1"/>
      <c r="AG2593" s="1"/>
      <c r="AH2593" s="1"/>
      <c r="AI2593" s="1"/>
      <c r="AJ2593" s="1"/>
      <c r="AK2593" s="1"/>
      <c r="AL2593" s="1"/>
      <c r="AM2593" s="1"/>
      <c r="AN2593" s="1"/>
      <c r="AO2593" s="1"/>
      <c r="AP2593" s="1"/>
      <c r="AQ2593" s="1"/>
      <c r="AR2593" s="1"/>
      <c r="AS2593" s="1"/>
      <c r="AT2593" s="1"/>
      <c r="AU2593" s="1"/>
      <c r="AV2593" s="1"/>
      <c r="AW2593" s="1"/>
      <c r="AX2593" s="1"/>
      <c r="AY2593" s="1"/>
      <c r="AZ2593" s="1"/>
      <c r="BA2593" s="1"/>
      <c r="BB2593" s="1"/>
      <c r="BC2593" s="1"/>
      <c r="BD2593" s="1"/>
      <c r="BE2593" s="1"/>
      <c r="BF2593" s="1"/>
      <c r="BG2593" s="1"/>
      <c r="BH2593" s="1"/>
      <c r="BI2593" s="1"/>
      <c r="BJ2593" s="1"/>
      <c r="BK2593" s="1"/>
      <c r="BL2593" s="1"/>
      <c r="BM2593" s="1"/>
      <c r="BN2593" s="1"/>
      <c r="BO2593" s="1"/>
      <c r="BP2593" s="1"/>
      <c r="BQ2593" s="1"/>
      <c r="BR2593" s="1"/>
      <c r="BS2593" s="1"/>
      <c r="BT2593" s="1"/>
      <c r="BU2593" s="1"/>
      <c r="BV2593" s="1"/>
      <c r="BW2593" s="1"/>
      <c r="BX2593" s="1"/>
      <c r="BY2593" s="1"/>
      <c r="BZ2593" s="1"/>
      <c r="CA2593" s="1"/>
      <c r="CB2593" s="1"/>
      <c r="CC2593" s="1"/>
      <c r="CD2593" s="1"/>
      <c r="CE2593" s="1"/>
      <c r="CF2593" s="1"/>
      <c r="CG2593" s="1"/>
      <c r="CH2593" s="1"/>
      <c r="CI2593" s="1"/>
      <c r="CJ2593" s="1"/>
      <c r="CK2593" s="1"/>
      <c r="CL2593" s="1"/>
      <c r="CM2593" s="1"/>
      <c r="CN2593" s="1"/>
      <c r="CO2593" s="1"/>
      <c r="CP2593" s="1"/>
      <c r="CQ2593" s="1"/>
      <c r="CR2593" s="1"/>
      <c r="CS2593" s="1"/>
      <c r="CT2593" s="1"/>
      <c r="CU2593" s="1"/>
      <c r="CV2593" s="1"/>
      <c r="CW2593" s="1"/>
      <c r="CX2593" s="1"/>
      <c r="CY2593" s="1"/>
      <c r="CZ2593" s="1"/>
      <c r="DA2593" s="1"/>
      <c r="DB2593" s="1"/>
      <c r="DC2593" s="1"/>
      <c r="DD2593" s="1"/>
      <c r="DE2593" s="1"/>
      <c r="DF2593" s="1"/>
      <c r="DG2593" s="1"/>
      <c r="DH2593" s="1"/>
      <c r="DI2593" s="1"/>
      <c r="DJ2593" s="1"/>
      <c r="DK2593" s="1"/>
      <c r="DL2593" s="1"/>
      <c r="DM2593" s="1"/>
      <c r="DN2593" s="1"/>
      <c r="DO2593" s="1"/>
      <c r="DP2593" s="1"/>
      <c r="DQ2593" s="1"/>
      <c r="DR2593" s="1"/>
      <c r="DS2593" s="1"/>
      <c r="DT2593" s="1"/>
      <c r="DU2593" s="1"/>
      <c r="DV2593" s="1"/>
      <c r="DW2593" s="1"/>
      <c r="DX2593" s="1"/>
      <c r="DY2593" s="1"/>
      <c r="DZ2593" s="1"/>
      <c r="EA2593" s="1"/>
      <c r="EB2593" s="1"/>
      <c r="EC2593" s="1"/>
      <c r="ED2593" s="1"/>
      <c r="EE2593" s="1"/>
      <c r="EF2593" s="1"/>
      <c r="EG2593" s="1"/>
      <c r="EH2593" s="1"/>
      <c r="EI2593" s="1"/>
      <c r="EJ2593" s="1"/>
      <c r="EK2593" s="1"/>
      <c r="EL2593" s="1"/>
      <c r="EM2593" s="1"/>
      <c r="EN2593" s="1"/>
      <c r="EO2593" s="1"/>
      <c r="EP2593" s="1"/>
      <c r="EQ2593" s="1"/>
      <c r="ER2593" s="1"/>
      <c r="ES2593" s="1"/>
      <c r="ET2593" s="1"/>
      <c r="EU2593" s="1"/>
      <c r="EV2593" s="1"/>
      <c r="EW2593" s="1"/>
      <c r="EX2593" s="1"/>
      <c r="EY2593" s="1"/>
      <c r="EZ2593" s="1"/>
      <c r="FA2593" s="1"/>
      <c r="FB2593" s="1"/>
      <c r="FC2593" s="1"/>
      <c r="FD2593" s="1"/>
      <c r="FE2593" s="1"/>
      <c r="FF2593" s="1"/>
      <c r="FG2593" s="1"/>
      <c r="FH2593" s="1"/>
      <c r="FI2593" s="1"/>
      <c r="FJ2593" s="1"/>
      <c r="FK2593" s="1"/>
      <c r="FL2593" s="1"/>
      <c r="FM2593" s="1"/>
      <c r="FN2593" s="1"/>
      <c r="FO2593" s="1"/>
      <c r="FP2593" s="1"/>
      <c r="FQ2593" s="1"/>
      <c r="FR2593" s="1"/>
      <c r="FS2593" s="1"/>
      <c r="FT2593" s="1"/>
      <c r="FU2593" s="1"/>
      <c r="FV2593" s="1"/>
      <c r="FW2593" s="1"/>
      <c r="FX2593" s="1"/>
      <c r="FY2593" s="1"/>
      <c r="FZ2593" s="1"/>
      <c r="GA2593" s="1"/>
      <c r="GB2593" s="1"/>
      <c r="GC2593" s="1"/>
      <c r="GD2593" s="1"/>
      <c r="GE2593" s="1"/>
      <c r="GF2593" s="1"/>
      <c r="GG2593" s="1"/>
      <c r="GH2593" s="1"/>
      <c r="GI2593" s="1"/>
      <c r="GJ2593" s="1"/>
      <c r="GK2593" s="1"/>
      <c r="GL2593" s="1"/>
      <c r="GM2593" s="1"/>
      <c r="GN2593" s="1"/>
      <c r="GO2593" s="1"/>
    </row>
    <row r="2594" spans="1:197" s="40" customFormat="1" x14ac:dyDescent="0.25">
      <c r="A2594" s="41"/>
      <c r="B2594" s="4"/>
      <c r="C2594" s="41"/>
      <c r="D2594" s="42"/>
      <c r="E2594" s="42"/>
      <c r="F2594" s="42"/>
      <c r="G2594" s="1"/>
      <c r="H2594" s="1"/>
      <c r="I2594" s="1"/>
      <c r="J2594" s="1"/>
      <c r="K2594" s="1"/>
      <c r="L2594" s="1"/>
      <c r="M2594" s="2"/>
      <c r="N2594" s="1"/>
      <c r="O2594" s="1"/>
      <c r="P2594" s="1"/>
      <c r="Q2594" s="1"/>
      <c r="R2594" s="1"/>
      <c r="S2594" s="1"/>
      <c r="T2594" s="1"/>
      <c r="U2594" s="1"/>
      <c r="V2594" s="1"/>
      <c r="W2594" s="1"/>
      <c r="X2594" s="1"/>
      <c r="Y2594" s="1"/>
      <c r="Z2594" s="1"/>
      <c r="AA2594" s="1"/>
      <c r="AB2594" s="1"/>
      <c r="AC2594" s="1"/>
      <c r="AD2594" s="1"/>
      <c r="AE2594" s="1"/>
      <c r="AF2594" s="1"/>
      <c r="AG2594" s="1"/>
      <c r="AH2594" s="1"/>
      <c r="AI2594" s="1"/>
      <c r="AJ2594" s="1"/>
      <c r="AK2594" s="1"/>
      <c r="AL2594" s="1"/>
      <c r="AM2594" s="1"/>
      <c r="AN2594" s="1"/>
      <c r="AO2594" s="1"/>
      <c r="AP2594" s="1"/>
      <c r="AQ2594" s="1"/>
      <c r="AR2594" s="1"/>
      <c r="AS2594" s="1"/>
      <c r="AT2594" s="1"/>
      <c r="AU2594" s="1"/>
      <c r="AV2594" s="1"/>
      <c r="AW2594" s="1"/>
      <c r="AX2594" s="1"/>
      <c r="AY2594" s="1"/>
      <c r="AZ2594" s="1"/>
      <c r="BA2594" s="1"/>
      <c r="BB2594" s="1"/>
      <c r="BC2594" s="1"/>
      <c r="BD2594" s="1"/>
      <c r="BE2594" s="1"/>
      <c r="BF2594" s="1"/>
      <c r="BG2594" s="1"/>
      <c r="BH2594" s="1"/>
      <c r="BI2594" s="1"/>
      <c r="BJ2594" s="1"/>
      <c r="BK2594" s="1"/>
      <c r="BL2594" s="1"/>
      <c r="BM2594" s="1"/>
      <c r="BN2594" s="1"/>
      <c r="BO2594" s="1"/>
      <c r="BP2594" s="1"/>
      <c r="BQ2594" s="1"/>
      <c r="BR2594" s="1"/>
      <c r="BS2594" s="1"/>
      <c r="BT2594" s="1"/>
      <c r="BU2594" s="1"/>
      <c r="BV2594" s="1"/>
      <c r="BW2594" s="1"/>
      <c r="BX2594" s="1"/>
      <c r="BY2594" s="1"/>
      <c r="BZ2594" s="1"/>
      <c r="CA2594" s="1"/>
      <c r="CB2594" s="1"/>
      <c r="CC2594" s="1"/>
      <c r="CD2594" s="1"/>
      <c r="CE2594" s="1"/>
      <c r="CF2594" s="1"/>
      <c r="CG2594" s="1"/>
      <c r="CH2594" s="1"/>
      <c r="CI2594" s="1"/>
      <c r="CJ2594" s="1"/>
      <c r="CK2594" s="1"/>
      <c r="CL2594" s="1"/>
      <c r="CM2594" s="1"/>
      <c r="CN2594" s="1"/>
      <c r="CO2594" s="1"/>
      <c r="CP2594" s="1"/>
      <c r="CQ2594" s="1"/>
      <c r="CR2594" s="1"/>
      <c r="CS2594" s="1"/>
      <c r="CT2594" s="1"/>
      <c r="CU2594" s="1"/>
      <c r="CV2594" s="1"/>
      <c r="CW2594" s="1"/>
      <c r="CX2594" s="1"/>
      <c r="CY2594" s="1"/>
      <c r="CZ2594" s="1"/>
      <c r="DA2594" s="1"/>
      <c r="DB2594" s="1"/>
      <c r="DC2594" s="1"/>
      <c r="DD2594" s="1"/>
      <c r="DE2594" s="1"/>
      <c r="DF2594" s="1"/>
      <c r="DG2594" s="1"/>
      <c r="DH2594" s="1"/>
      <c r="DI2594" s="1"/>
      <c r="DJ2594" s="1"/>
      <c r="DK2594" s="1"/>
      <c r="DL2594" s="1"/>
      <c r="DM2594" s="1"/>
      <c r="DN2594" s="1"/>
      <c r="DO2594" s="1"/>
      <c r="DP2594" s="1"/>
      <c r="DQ2594" s="1"/>
      <c r="DR2594" s="1"/>
      <c r="DS2594" s="1"/>
      <c r="DT2594" s="1"/>
      <c r="DU2594" s="1"/>
      <c r="DV2594" s="1"/>
      <c r="DW2594" s="1"/>
      <c r="DX2594" s="1"/>
      <c r="DY2594" s="1"/>
      <c r="DZ2594" s="1"/>
      <c r="EA2594" s="1"/>
      <c r="EB2594" s="1"/>
      <c r="EC2594" s="1"/>
      <c r="ED2594" s="1"/>
      <c r="EE2594" s="1"/>
      <c r="EF2594" s="1"/>
      <c r="EG2594" s="1"/>
      <c r="EH2594" s="1"/>
      <c r="EI2594" s="1"/>
      <c r="EJ2594" s="1"/>
      <c r="EK2594" s="1"/>
      <c r="EL2594" s="1"/>
      <c r="EM2594" s="1"/>
      <c r="EN2594" s="1"/>
      <c r="EO2594" s="1"/>
      <c r="EP2594" s="1"/>
      <c r="EQ2594" s="1"/>
      <c r="ER2594" s="1"/>
      <c r="ES2594" s="1"/>
      <c r="ET2594" s="1"/>
      <c r="EU2594" s="1"/>
      <c r="EV2594" s="1"/>
      <c r="EW2594" s="1"/>
      <c r="EX2594" s="1"/>
      <c r="EY2594" s="1"/>
      <c r="EZ2594" s="1"/>
      <c r="FA2594" s="1"/>
      <c r="FB2594" s="1"/>
      <c r="FC2594" s="1"/>
      <c r="FD2594" s="1"/>
      <c r="FE2594" s="1"/>
      <c r="FF2594" s="1"/>
      <c r="FG2594" s="1"/>
      <c r="FH2594" s="1"/>
      <c r="FI2594" s="1"/>
      <c r="FJ2594" s="1"/>
      <c r="FK2594" s="1"/>
      <c r="FL2594" s="1"/>
      <c r="FM2594" s="1"/>
      <c r="FN2594" s="1"/>
      <c r="FO2594" s="1"/>
      <c r="FP2594" s="1"/>
      <c r="FQ2594" s="1"/>
      <c r="FR2594" s="1"/>
      <c r="FS2594" s="1"/>
      <c r="FT2594" s="1"/>
      <c r="FU2594" s="1"/>
      <c r="FV2594" s="1"/>
      <c r="FW2594" s="1"/>
      <c r="FX2594" s="1"/>
      <c r="FY2594" s="1"/>
      <c r="FZ2594" s="1"/>
      <c r="GA2594" s="1"/>
      <c r="GB2594" s="1"/>
      <c r="GC2594" s="1"/>
      <c r="GD2594" s="1"/>
      <c r="GE2594" s="1"/>
      <c r="GF2594" s="1"/>
      <c r="GG2594" s="1"/>
      <c r="GH2594" s="1"/>
      <c r="GI2594" s="1"/>
      <c r="GJ2594" s="1"/>
      <c r="GK2594" s="1"/>
      <c r="GL2594" s="1"/>
      <c r="GM2594" s="1"/>
      <c r="GN2594" s="1"/>
      <c r="GO2594" s="1"/>
    </row>
    <row r="2595" spans="1:197" s="40" customFormat="1" x14ac:dyDescent="0.25">
      <c r="A2595" s="41"/>
      <c r="B2595" s="4"/>
      <c r="C2595" s="41"/>
      <c r="D2595" s="42"/>
      <c r="E2595" s="42"/>
      <c r="F2595" s="42"/>
      <c r="G2595" s="1"/>
      <c r="H2595" s="1"/>
      <c r="I2595" s="1"/>
      <c r="J2595" s="1"/>
      <c r="K2595" s="1"/>
      <c r="L2595" s="1"/>
      <c r="M2595" s="2"/>
      <c r="N2595" s="1"/>
      <c r="O2595" s="1"/>
      <c r="P2595" s="1"/>
      <c r="Q2595" s="1"/>
      <c r="R2595" s="1"/>
      <c r="S2595" s="1"/>
      <c r="T2595" s="1"/>
      <c r="U2595" s="1"/>
      <c r="V2595" s="1"/>
      <c r="W2595" s="1"/>
      <c r="X2595" s="1"/>
      <c r="Y2595" s="1"/>
      <c r="Z2595" s="1"/>
      <c r="AA2595" s="1"/>
      <c r="AB2595" s="1"/>
      <c r="AC2595" s="1"/>
      <c r="AD2595" s="1"/>
      <c r="AE2595" s="1"/>
      <c r="AF2595" s="1"/>
      <c r="AG2595" s="1"/>
      <c r="AH2595" s="1"/>
      <c r="AI2595" s="1"/>
      <c r="AJ2595" s="1"/>
      <c r="AK2595" s="1"/>
      <c r="AL2595" s="1"/>
      <c r="AM2595" s="1"/>
      <c r="AN2595" s="1"/>
      <c r="AO2595" s="1"/>
      <c r="AP2595" s="1"/>
      <c r="AQ2595" s="1"/>
      <c r="AR2595" s="1"/>
      <c r="AS2595" s="1"/>
      <c r="AT2595" s="1"/>
      <c r="AU2595" s="1"/>
      <c r="AV2595" s="1"/>
      <c r="AW2595" s="1"/>
      <c r="AX2595" s="1"/>
      <c r="AY2595" s="1"/>
      <c r="AZ2595" s="1"/>
      <c r="BA2595" s="1"/>
      <c r="BB2595" s="1"/>
      <c r="BC2595" s="1"/>
      <c r="BD2595" s="1"/>
      <c r="BE2595" s="1"/>
      <c r="BF2595" s="1"/>
      <c r="BG2595" s="1"/>
      <c r="BH2595" s="1"/>
      <c r="BI2595" s="1"/>
      <c r="BJ2595" s="1"/>
      <c r="BK2595" s="1"/>
      <c r="BL2595" s="1"/>
      <c r="BM2595" s="1"/>
      <c r="BN2595" s="1"/>
      <c r="BO2595" s="1"/>
      <c r="BP2595" s="1"/>
      <c r="BQ2595" s="1"/>
      <c r="BR2595" s="1"/>
      <c r="BS2595" s="1"/>
      <c r="BT2595" s="1"/>
      <c r="BU2595" s="1"/>
      <c r="BV2595" s="1"/>
      <c r="BW2595" s="1"/>
      <c r="BX2595" s="1"/>
      <c r="BY2595" s="1"/>
      <c r="BZ2595" s="1"/>
      <c r="CA2595" s="1"/>
      <c r="CB2595" s="1"/>
      <c r="CC2595" s="1"/>
      <c r="CD2595" s="1"/>
      <c r="CE2595" s="1"/>
      <c r="CF2595" s="1"/>
      <c r="CG2595" s="1"/>
      <c r="CH2595" s="1"/>
      <c r="CI2595" s="1"/>
      <c r="CJ2595" s="1"/>
      <c r="CK2595" s="1"/>
      <c r="CL2595" s="1"/>
      <c r="CM2595" s="1"/>
      <c r="CN2595" s="1"/>
      <c r="CO2595" s="1"/>
      <c r="CP2595" s="1"/>
      <c r="CQ2595" s="1"/>
      <c r="CR2595" s="1"/>
      <c r="CS2595" s="1"/>
      <c r="CT2595" s="1"/>
      <c r="CU2595" s="1"/>
      <c r="CV2595" s="1"/>
      <c r="CW2595" s="1"/>
      <c r="CX2595" s="1"/>
      <c r="CY2595" s="1"/>
      <c r="CZ2595" s="1"/>
      <c r="DA2595" s="1"/>
      <c r="DB2595" s="1"/>
      <c r="DC2595" s="1"/>
      <c r="DD2595" s="1"/>
      <c r="DE2595" s="1"/>
      <c r="DF2595" s="1"/>
      <c r="DG2595" s="1"/>
      <c r="DH2595" s="1"/>
      <c r="DI2595" s="1"/>
      <c r="DJ2595" s="1"/>
      <c r="DK2595" s="1"/>
      <c r="DL2595" s="1"/>
      <c r="DM2595" s="1"/>
      <c r="DN2595" s="1"/>
      <c r="DO2595" s="1"/>
      <c r="DP2595" s="1"/>
      <c r="DQ2595" s="1"/>
      <c r="DR2595" s="1"/>
      <c r="DS2595" s="1"/>
      <c r="DT2595" s="1"/>
      <c r="DU2595" s="1"/>
      <c r="DV2595" s="1"/>
      <c r="DW2595" s="1"/>
      <c r="DX2595" s="1"/>
      <c r="DY2595" s="1"/>
      <c r="DZ2595" s="1"/>
      <c r="EA2595" s="1"/>
      <c r="EB2595" s="1"/>
      <c r="EC2595" s="1"/>
      <c r="ED2595" s="1"/>
      <c r="EE2595" s="1"/>
      <c r="EF2595" s="1"/>
      <c r="EG2595" s="1"/>
      <c r="EH2595" s="1"/>
      <c r="EI2595" s="1"/>
      <c r="EJ2595" s="1"/>
      <c r="EK2595" s="1"/>
      <c r="EL2595" s="1"/>
      <c r="EM2595" s="1"/>
      <c r="EN2595" s="1"/>
      <c r="EO2595" s="1"/>
      <c r="EP2595" s="1"/>
      <c r="EQ2595" s="1"/>
      <c r="ER2595" s="1"/>
      <c r="ES2595" s="1"/>
      <c r="ET2595" s="1"/>
      <c r="EU2595" s="1"/>
      <c r="EV2595" s="1"/>
      <c r="EW2595" s="1"/>
      <c r="EX2595" s="1"/>
      <c r="EY2595" s="1"/>
      <c r="EZ2595" s="1"/>
      <c r="FA2595" s="1"/>
      <c r="FB2595" s="1"/>
      <c r="FC2595" s="1"/>
      <c r="FD2595" s="1"/>
      <c r="FE2595" s="1"/>
      <c r="FF2595" s="1"/>
      <c r="FG2595" s="1"/>
      <c r="FH2595" s="1"/>
      <c r="FI2595" s="1"/>
      <c r="FJ2595" s="1"/>
      <c r="FK2595" s="1"/>
      <c r="FL2595" s="1"/>
      <c r="FM2595" s="1"/>
      <c r="FN2595" s="1"/>
      <c r="FO2595" s="1"/>
      <c r="FP2595" s="1"/>
      <c r="FQ2595" s="1"/>
      <c r="FR2595" s="1"/>
      <c r="FS2595" s="1"/>
      <c r="FT2595" s="1"/>
      <c r="FU2595" s="1"/>
      <c r="FV2595" s="1"/>
      <c r="FW2595" s="1"/>
      <c r="FX2595" s="1"/>
      <c r="FY2595" s="1"/>
      <c r="FZ2595" s="1"/>
      <c r="GA2595" s="1"/>
      <c r="GB2595" s="1"/>
      <c r="GC2595" s="1"/>
      <c r="GD2595" s="1"/>
      <c r="GE2595" s="1"/>
      <c r="GF2595" s="1"/>
      <c r="GG2595" s="1"/>
      <c r="GH2595" s="1"/>
      <c r="GI2595" s="1"/>
      <c r="GJ2595" s="1"/>
      <c r="GK2595" s="1"/>
      <c r="GL2595" s="1"/>
      <c r="GM2595" s="1"/>
      <c r="GN2595" s="1"/>
      <c r="GO2595" s="1"/>
    </row>
    <row r="2596" spans="1:197" s="40" customFormat="1" x14ac:dyDescent="0.25">
      <c r="A2596" s="41"/>
      <c r="B2596" s="4"/>
      <c r="C2596" s="41"/>
      <c r="D2596" s="42"/>
      <c r="E2596" s="42"/>
      <c r="F2596" s="42"/>
      <c r="G2596" s="1"/>
      <c r="H2596" s="1"/>
      <c r="I2596" s="1"/>
      <c r="J2596" s="1"/>
      <c r="K2596" s="1"/>
      <c r="L2596" s="1"/>
      <c r="M2596" s="2"/>
      <c r="N2596" s="1"/>
      <c r="O2596" s="1"/>
      <c r="P2596" s="1"/>
      <c r="Q2596" s="1"/>
      <c r="R2596" s="1"/>
      <c r="S2596" s="1"/>
      <c r="T2596" s="1"/>
      <c r="U2596" s="1"/>
      <c r="V2596" s="1"/>
      <c r="W2596" s="1"/>
      <c r="X2596" s="1"/>
      <c r="Y2596" s="1"/>
      <c r="Z2596" s="1"/>
      <c r="AA2596" s="1"/>
      <c r="AB2596" s="1"/>
      <c r="AC2596" s="1"/>
      <c r="AD2596" s="1"/>
      <c r="AE2596" s="1"/>
      <c r="AF2596" s="1"/>
      <c r="AG2596" s="1"/>
      <c r="AH2596" s="1"/>
      <c r="AI2596" s="1"/>
      <c r="AJ2596" s="1"/>
      <c r="AK2596" s="1"/>
      <c r="AL2596" s="1"/>
      <c r="AM2596" s="1"/>
      <c r="AN2596" s="1"/>
      <c r="AO2596" s="1"/>
      <c r="AP2596" s="1"/>
      <c r="AQ2596" s="1"/>
      <c r="AR2596" s="1"/>
      <c r="AS2596" s="1"/>
      <c r="AT2596" s="1"/>
      <c r="AU2596" s="1"/>
      <c r="AV2596" s="1"/>
      <c r="AW2596" s="1"/>
      <c r="AX2596" s="1"/>
      <c r="AY2596" s="1"/>
      <c r="AZ2596" s="1"/>
      <c r="BA2596" s="1"/>
      <c r="BB2596" s="1"/>
      <c r="BC2596" s="1"/>
      <c r="BD2596" s="1"/>
      <c r="BE2596" s="1"/>
      <c r="BF2596" s="1"/>
      <c r="BG2596" s="1"/>
      <c r="BH2596" s="1"/>
      <c r="BI2596" s="1"/>
      <c r="BJ2596" s="1"/>
      <c r="BK2596" s="1"/>
      <c r="BL2596" s="1"/>
      <c r="BM2596" s="1"/>
      <c r="BN2596" s="1"/>
      <c r="BO2596" s="1"/>
      <c r="BP2596" s="1"/>
      <c r="BQ2596" s="1"/>
      <c r="BR2596" s="1"/>
      <c r="BS2596" s="1"/>
      <c r="BT2596" s="1"/>
      <c r="BU2596" s="1"/>
      <c r="BV2596" s="1"/>
      <c r="BW2596" s="1"/>
      <c r="BX2596" s="1"/>
      <c r="BY2596" s="1"/>
      <c r="BZ2596" s="1"/>
      <c r="CA2596" s="1"/>
      <c r="CB2596" s="1"/>
      <c r="CC2596" s="1"/>
      <c r="CD2596" s="1"/>
      <c r="CE2596" s="1"/>
      <c r="CF2596" s="1"/>
      <c r="CG2596" s="1"/>
      <c r="CH2596" s="1"/>
      <c r="CI2596" s="1"/>
      <c r="CJ2596" s="1"/>
      <c r="CK2596" s="1"/>
      <c r="CL2596" s="1"/>
      <c r="CM2596" s="1"/>
      <c r="CN2596" s="1"/>
      <c r="CO2596" s="1"/>
      <c r="CP2596" s="1"/>
      <c r="CQ2596" s="1"/>
      <c r="CR2596" s="1"/>
      <c r="CS2596" s="1"/>
      <c r="CT2596" s="1"/>
      <c r="CU2596" s="1"/>
      <c r="CV2596" s="1"/>
      <c r="CW2596" s="1"/>
      <c r="CX2596" s="1"/>
      <c r="CY2596" s="1"/>
      <c r="CZ2596" s="1"/>
      <c r="DA2596" s="1"/>
      <c r="DB2596" s="1"/>
      <c r="DC2596" s="1"/>
      <c r="DD2596" s="1"/>
      <c r="DE2596" s="1"/>
      <c r="DF2596" s="1"/>
      <c r="DG2596" s="1"/>
      <c r="DH2596" s="1"/>
      <c r="DI2596" s="1"/>
      <c r="DJ2596" s="1"/>
      <c r="DK2596" s="1"/>
      <c r="DL2596" s="1"/>
      <c r="DM2596" s="1"/>
      <c r="DN2596" s="1"/>
      <c r="DO2596" s="1"/>
      <c r="DP2596" s="1"/>
      <c r="DQ2596" s="1"/>
      <c r="DR2596" s="1"/>
      <c r="DS2596" s="1"/>
      <c r="DT2596" s="1"/>
      <c r="DU2596" s="1"/>
      <c r="DV2596" s="1"/>
      <c r="DW2596" s="1"/>
      <c r="DX2596" s="1"/>
      <c r="DY2596" s="1"/>
      <c r="DZ2596" s="1"/>
      <c r="EA2596" s="1"/>
      <c r="EB2596" s="1"/>
      <c r="EC2596" s="1"/>
      <c r="ED2596" s="1"/>
      <c r="EE2596" s="1"/>
      <c r="EF2596" s="1"/>
      <c r="EG2596" s="1"/>
      <c r="EH2596" s="1"/>
      <c r="EI2596" s="1"/>
      <c r="EJ2596" s="1"/>
      <c r="EK2596" s="1"/>
      <c r="EL2596" s="1"/>
      <c r="EM2596" s="1"/>
      <c r="EN2596" s="1"/>
      <c r="EO2596" s="1"/>
      <c r="EP2596" s="1"/>
      <c r="EQ2596" s="1"/>
      <c r="ER2596" s="1"/>
      <c r="ES2596" s="1"/>
      <c r="ET2596" s="1"/>
      <c r="EU2596" s="1"/>
      <c r="EV2596" s="1"/>
      <c r="EW2596" s="1"/>
      <c r="EX2596" s="1"/>
      <c r="EY2596" s="1"/>
      <c r="EZ2596" s="1"/>
      <c r="FA2596" s="1"/>
      <c r="FB2596" s="1"/>
      <c r="FC2596" s="1"/>
      <c r="FD2596" s="1"/>
      <c r="FE2596" s="1"/>
      <c r="FF2596" s="1"/>
      <c r="FG2596" s="1"/>
      <c r="FH2596" s="1"/>
      <c r="FI2596" s="1"/>
      <c r="FJ2596" s="1"/>
      <c r="FK2596" s="1"/>
      <c r="FL2596" s="1"/>
      <c r="FM2596" s="1"/>
      <c r="FN2596" s="1"/>
      <c r="FO2596" s="1"/>
      <c r="FP2596" s="1"/>
      <c r="FQ2596" s="1"/>
      <c r="FR2596" s="1"/>
      <c r="FS2596" s="1"/>
      <c r="FT2596" s="1"/>
      <c r="FU2596" s="1"/>
      <c r="FV2596" s="1"/>
      <c r="FW2596" s="1"/>
      <c r="FX2596" s="1"/>
      <c r="FY2596" s="1"/>
      <c r="FZ2596" s="1"/>
      <c r="GA2596" s="1"/>
      <c r="GB2596" s="1"/>
      <c r="GC2596" s="1"/>
      <c r="GD2596" s="1"/>
      <c r="GE2596" s="1"/>
      <c r="GF2596" s="1"/>
      <c r="GG2596" s="1"/>
      <c r="GH2596" s="1"/>
      <c r="GI2596" s="1"/>
      <c r="GJ2596" s="1"/>
      <c r="GK2596" s="1"/>
      <c r="GL2596" s="1"/>
      <c r="GM2596" s="1"/>
      <c r="GN2596" s="1"/>
      <c r="GO2596" s="1"/>
    </row>
    <row r="2597" spans="1:197" s="40" customFormat="1" x14ac:dyDescent="0.25">
      <c r="A2597" s="41"/>
      <c r="B2597" s="4"/>
      <c r="C2597" s="41"/>
      <c r="D2597" s="42"/>
      <c r="E2597" s="42"/>
      <c r="F2597" s="42"/>
      <c r="G2597" s="1"/>
      <c r="H2597" s="1"/>
      <c r="I2597" s="1"/>
      <c r="J2597" s="1"/>
      <c r="K2597" s="1"/>
      <c r="L2597" s="1"/>
      <c r="M2597" s="2"/>
      <c r="N2597" s="1"/>
      <c r="O2597" s="1"/>
      <c r="P2597" s="1"/>
      <c r="Q2597" s="1"/>
      <c r="R2597" s="1"/>
      <c r="S2597" s="1"/>
      <c r="T2597" s="1"/>
      <c r="U2597" s="1"/>
      <c r="V2597" s="1"/>
      <c r="W2597" s="1"/>
      <c r="X2597" s="1"/>
      <c r="Y2597" s="1"/>
      <c r="Z2597" s="1"/>
      <c r="AA2597" s="1"/>
      <c r="AB2597" s="1"/>
      <c r="AC2597" s="1"/>
      <c r="AD2597" s="1"/>
      <c r="AE2597" s="1"/>
      <c r="AF2597" s="1"/>
      <c r="AG2597" s="1"/>
      <c r="AH2597" s="1"/>
      <c r="AI2597" s="1"/>
      <c r="AJ2597" s="1"/>
      <c r="AK2597" s="1"/>
      <c r="AL2597" s="1"/>
      <c r="AM2597" s="1"/>
      <c r="AN2597" s="1"/>
      <c r="AO2597" s="1"/>
      <c r="AP2597" s="1"/>
      <c r="AQ2597" s="1"/>
      <c r="AR2597" s="1"/>
      <c r="AS2597" s="1"/>
      <c r="AT2597" s="1"/>
      <c r="AU2597" s="1"/>
      <c r="AV2597" s="1"/>
      <c r="AW2597" s="1"/>
      <c r="AX2597" s="1"/>
      <c r="AY2597" s="1"/>
      <c r="AZ2597" s="1"/>
      <c r="BA2597" s="1"/>
      <c r="BB2597" s="1"/>
      <c r="BC2597" s="1"/>
      <c r="BD2597" s="1"/>
      <c r="BE2597" s="1"/>
      <c r="BF2597" s="1"/>
      <c r="BG2597" s="1"/>
      <c r="BH2597" s="1"/>
      <c r="BI2597" s="1"/>
      <c r="BJ2597" s="1"/>
      <c r="BK2597" s="1"/>
      <c r="BL2597" s="1"/>
      <c r="BM2597" s="1"/>
      <c r="BN2597" s="1"/>
      <c r="BO2597" s="1"/>
      <c r="BP2597" s="1"/>
      <c r="BQ2597" s="1"/>
      <c r="BR2597" s="1"/>
      <c r="BS2597" s="1"/>
      <c r="BT2597" s="1"/>
      <c r="BU2597" s="1"/>
      <c r="BV2597" s="1"/>
      <c r="BW2597" s="1"/>
      <c r="BX2597" s="1"/>
      <c r="BY2597" s="1"/>
      <c r="BZ2597" s="1"/>
      <c r="CA2597" s="1"/>
      <c r="CB2597" s="1"/>
      <c r="CC2597" s="1"/>
      <c r="CD2597" s="1"/>
      <c r="CE2597" s="1"/>
      <c r="CF2597" s="1"/>
      <c r="CG2597" s="1"/>
      <c r="CH2597" s="1"/>
      <c r="CI2597" s="1"/>
      <c r="CJ2597" s="1"/>
      <c r="CK2597" s="1"/>
      <c r="CL2597" s="1"/>
      <c r="CM2597" s="1"/>
      <c r="CN2597" s="1"/>
      <c r="CO2597" s="1"/>
      <c r="CP2597" s="1"/>
      <c r="CQ2597" s="1"/>
      <c r="CR2597" s="1"/>
      <c r="CS2597" s="1"/>
      <c r="CT2597" s="1"/>
      <c r="CU2597" s="1"/>
      <c r="CV2597" s="1"/>
      <c r="CW2597" s="1"/>
      <c r="CX2597" s="1"/>
      <c r="CY2597" s="1"/>
      <c r="CZ2597" s="1"/>
      <c r="DA2597" s="1"/>
      <c r="DB2597" s="1"/>
      <c r="DC2597" s="1"/>
      <c r="DD2597" s="1"/>
      <c r="DE2597" s="1"/>
      <c r="DF2597" s="1"/>
      <c r="DG2597" s="1"/>
      <c r="DH2597" s="1"/>
      <c r="DI2597" s="1"/>
      <c r="DJ2597" s="1"/>
      <c r="DK2597" s="1"/>
      <c r="DL2597" s="1"/>
      <c r="DM2597" s="1"/>
      <c r="DN2597" s="1"/>
      <c r="DO2597" s="1"/>
      <c r="DP2597" s="1"/>
      <c r="DQ2597" s="1"/>
      <c r="DR2597" s="1"/>
      <c r="DS2597" s="1"/>
      <c r="DT2597" s="1"/>
      <c r="DU2597" s="1"/>
      <c r="DV2597" s="1"/>
      <c r="DW2597" s="1"/>
      <c r="DX2597" s="1"/>
      <c r="DY2597" s="1"/>
      <c r="DZ2597" s="1"/>
      <c r="EA2597" s="1"/>
      <c r="EB2597" s="1"/>
      <c r="EC2597" s="1"/>
      <c r="ED2597" s="1"/>
      <c r="EE2597" s="1"/>
      <c r="EF2597" s="1"/>
      <c r="EG2597" s="1"/>
      <c r="EH2597" s="1"/>
      <c r="EI2597" s="1"/>
      <c r="EJ2597" s="1"/>
      <c r="EK2597" s="1"/>
      <c r="EL2597" s="1"/>
      <c r="EM2597" s="1"/>
      <c r="EN2597" s="1"/>
      <c r="EO2597" s="1"/>
      <c r="EP2597" s="1"/>
      <c r="EQ2597" s="1"/>
      <c r="ER2597" s="1"/>
      <c r="ES2597" s="1"/>
      <c r="ET2597" s="1"/>
      <c r="EU2597" s="1"/>
      <c r="EV2597" s="1"/>
      <c r="EW2597" s="1"/>
      <c r="EX2597" s="1"/>
      <c r="EY2597" s="1"/>
      <c r="EZ2597" s="1"/>
      <c r="FA2597" s="1"/>
      <c r="FB2597" s="1"/>
      <c r="FC2597" s="1"/>
      <c r="FD2597" s="1"/>
      <c r="FE2597" s="1"/>
      <c r="FF2597" s="1"/>
      <c r="FG2597" s="1"/>
      <c r="FH2597" s="1"/>
      <c r="FI2597" s="1"/>
      <c r="FJ2597" s="1"/>
      <c r="FK2597" s="1"/>
      <c r="FL2597" s="1"/>
      <c r="FM2597" s="1"/>
      <c r="FN2597" s="1"/>
      <c r="FO2597" s="1"/>
      <c r="FP2597" s="1"/>
      <c r="FQ2597" s="1"/>
      <c r="FR2597" s="1"/>
      <c r="FS2597" s="1"/>
      <c r="FT2597" s="1"/>
      <c r="FU2597" s="1"/>
      <c r="FV2597" s="1"/>
      <c r="FW2597" s="1"/>
      <c r="FX2597" s="1"/>
      <c r="FY2597" s="1"/>
      <c r="FZ2597" s="1"/>
      <c r="GA2597" s="1"/>
      <c r="GB2597" s="1"/>
      <c r="GC2597" s="1"/>
      <c r="GD2597" s="1"/>
      <c r="GE2597" s="1"/>
      <c r="GF2597" s="1"/>
      <c r="GG2597" s="1"/>
      <c r="GH2597" s="1"/>
      <c r="GI2597" s="1"/>
      <c r="GJ2597" s="1"/>
      <c r="GK2597" s="1"/>
      <c r="GL2597" s="1"/>
      <c r="GM2597" s="1"/>
      <c r="GN2597" s="1"/>
      <c r="GO2597" s="1"/>
    </row>
    <row r="2598" spans="1:197" s="40" customFormat="1" x14ac:dyDescent="0.25">
      <c r="A2598" s="41"/>
      <c r="B2598" s="4"/>
      <c r="C2598" s="41"/>
      <c r="D2598" s="42"/>
      <c r="E2598" s="42"/>
      <c r="F2598" s="42"/>
      <c r="G2598" s="1"/>
      <c r="H2598" s="1"/>
      <c r="I2598" s="1"/>
      <c r="J2598" s="1"/>
      <c r="K2598" s="1"/>
      <c r="L2598" s="1"/>
      <c r="M2598" s="2"/>
      <c r="N2598" s="1"/>
      <c r="O2598" s="1"/>
      <c r="P2598" s="1"/>
      <c r="Q2598" s="1"/>
      <c r="R2598" s="1"/>
      <c r="S2598" s="1"/>
      <c r="T2598" s="1"/>
      <c r="U2598" s="1"/>
      <c r="V2598" s="1"/>
      <c r="W2598" s="1"/>
      <c r="X2598" s="1"/>
      <c r="Y2598" s="1"/>
      <c r="Z2598" s="1"/>
      <c r="AA2598" s="1"/>
      <c r="AB2598" s="1"/>
      <c r="AC2598" s="1"/>
      <c r="AD2598" s="1"/>
      <c r="AE2598" s="1"/>
      <c r="AF2598" s="1"/>
      <c r="AG2598" s="1"/>
      <c r="AH2598" s="1"/>
      <c r="AI2598" s="1"/>
      <c r="AJ2598" s="1"/>
      <c r="AK2598" s="1"/>
      <c r="AL2598" s="1"/>
      <c r="AM2598" s="1"/>
      <c r="AN2598" s="1"/>
      <c r="AO2598" s="1"/>
      <c r="AP2598" s="1"/>
      <c r="AQ2598" s="1"/>
      <c r="AR2598" s="1"/>
      <c r="AS2598" s="1"/>
      <c r="AT2598" s="1"/>
      <c r="AU2598" s="1"/>
      <c r="AV2598" s="1"/>
      <c r="AW2598" s="1"/>
      <c r="AX2598" s="1"/>
      <c r="AY2598" s="1"/>
      <c r="AZ2598" s="1"/>
      <c r="BA2598" s="1"/>
      <c r="BB2598" s="1"/>
      <c r="BC2598" s="1"/>
      <c r="BD2598" s="1"/>
      <c r="BE2598" s="1"/>
      <c r="BF2598" s="1"/>
      <c r="BG2598" s="1"/>
      <c r="BH2598" s="1"/>
      <c r="BI2598" s="1"/>
      <c r="BJ2598" s="1"/>
      <c r="BK2598" s="1"/>
      <c r="BL2598" s="1"/>
      <c r="BM2598" s="1"/>
      <c r="BN2598" s="1"/>
      <c r="BO2598" s="1"/>
      <c r="BP2598" s="1"/>
      <c r="BQ2598" s="1"/>
      <c r="BR2598" s="1"/>
      <c r="BS2598" s="1"/>
      <c r="BT2598" s="1"/>
      <c r="BU2598" s="1"/>
      <c r="BV2598" s="1"/>
      <c r="BW2598" s="1"/>
      <c r="BX2598" s="1"/>
      <c r="BY2598" s="1"/>
      <c r="BZ2598" s="1"/>
      <c r="CA2598" s="1"/>
      <c r="CB2598" s="1"/>
      <c r="CC2598" s="1"/>
      <c r="CD2598" s="1"/>
      <c r="CE2598" s="1"/>
      <c r="CF2598" s="1"/>
      <c r="CG2598" s="1"/>
      <c r="CH2598" s="1"/>
      <c r="CI2598" s="1"/>
      <c r="CJ2598" s="1"/>
      <c r="CK2598" s="1"/>
      <c r="CL2598" s="1"/>
      <c r="CM2598" s="1"/>
      <c r="CN2598" s="1"/>
      <c r="CO2598" s="1"/>
      <c r="CP2598" s="1"/>
      <c r="CQ2598" s="1"/>
      <c r="CR2598" s="1"/>
      <c r="CS2598" s="1"/>
      <c r="CT2598" s="1"/>
      <c r="CU2598" s="1"/>
      <c r="CV2598" s="1"/>
      <c r="CW2598" s="1"/>
      <c r="CX2598" s="1"/>
      <c r="CY2598" s="1"/>
      <c r="CZ2598" s="1"/>
      <c r="DA2598" s="1"/>
      <c r="DB2598" s="1"/>
      <c r="DC2598" s="1"/>
      <c r="DD2598" s="1"/>
      <c r="DE2598" s="1"/>
      <c r="DF2598" s="1"/>
      <c r="DG2598" s="1"/>
      <c r="DH2598" s="1"/>
      <c r="DI2598" s="1"/>
      <c r="DJ2598" s="1"/>
      <c r="DK2598" s="1"/>
      <c r="DL2598" s="1"/>
      <c r="DM2598" s="1"/>
      <c r="DN2598" s="1"/>
      <c r="DO2598" s="1"/>
      <c r="DP2598" s="1"/>
      <c r="DQ2598" s="1"/>
      <c r="DR2598" s="1"/>
      <c r="DS2598" s="1"/>
      <c r="DT2598" s="1"/>
      <c r="DU2598" s="1"/>
      <c r="DV2598" s="1"/>
      <c r="DW2598" s="1"/>
      <c r="DX2598" s="1"/>
      <c r="DY2598" s="1"/>
      <c r="DZ2598" s="1"/>
      <c r="EA2598" s="1"/>
      <c r="EB2598" s="1"/>
      <c r="EC2598" s="1"/>
      <c r="ED2598" s="1"/>
      <c r="EE2598" s="1"/>
      <c r="EF2598" s="1"/>
      <c r="EG2598" s="1"/>
      <c r="EH2598" s="1"/>
      <c r="EI2598" s="1"/>
      <c r="EJ2598" s="1"/>
      <c r="EK2598" s="1"/>
      <c r="EL2598" s="1"/>
      <c r="EM2598" s="1"/>
      <c r="EN2598" s="1"/>
      <c r="EO2598" s="1"/>
      <c r="EP2598" s="1"/>
      <c r="EQ2598" s="1"/>
      <c r="ER2598" s="1"/>
      <c r="ES2598" s="1"/>
      <c r="ET2598" s="1"/>
      <c r="EU2598" s="1"/>
      <c r="EV2598" s="1"/>
      <c r="EW2598" s="1"/>
      <c r="EX2598" s="1"/>
      <c r="EY2598" s="1"/>
      <c r="EZ2598" s="1"/>
      <c r="FA2598" s="1"/>
      <c r="FB2598" s="1"/>
      <c r="FC2598" s="1"/>
      <c r="FD2598" s="1"/>
      <c r="FE2598" s="1"/>
      <c r="FF2598" s="1"/>
      <c r="FG2598" s="1"/>
      <c r="FH2598" s="1"/>
      <c r="FI2598" s="1"/>
      <c r="FJ2598" s="1"/>
      <c r="FK2598" s="1"/>
      <c r="FL2598" s="1"/>
      <c r="FM2598" s="1"/>
      <c r="FN2598" s="1"/>
      <c r="FO2598" s="1"/>
      <c r="FP2598" s="1"/>
      <c r="FQ2598" s="1"/>
      <c r="FR2598" s="1"/>
      <c r="FS2598" s="1"/>
      <c r="FT2598" s="1"/>
      <c r="FU2598" s="1"/>
      <c r="FV2598" s="1"/>
      <c r="FW2598" s="1"/>
      <c r="FX2598" s="1"/>
      <c r="FY2598" s="1"/>
      <c r="FZ2598" s="1"/>
      <c r="GA2598" s="1"/>
      <c r="GB2598" s="1"/>
      <c r="GC2598" s="1"/>
      <c r="GD2598" s="1"/>
      <c r="GE2598" s="1"/>
      <c r="GF2598" s="1"/>
      <c r="GG2598" s="1"/>
      <c r="GH2598" s="1"/>
      <c r="GI2598" s="1"/>
      <c r="GJ2598" s="1"/>
      <c r="GK2598" s="1"/>
      <c r="GL2598" s="1"/>
      <c r="GM2598" s="1"/>
      <c r="GN2598" s="1"/>
      <c r="GO2598" s="1"/>
    </row>
    <row r="2599" spans="1:197" s="40" customFormat="1" x14ac:dyDescent="0.25">
      <c r="A2599" s="41"/>
      <c r="B2599" s="4"/>
      <c r="C2599" s="41"/>
      <c r="D2599" s="42"/>
      <c r="E2599" s="42"/>
      <c r="F2599" s="42"/>
      <c r="G2599" s="1"/>
      <c r="H2599" s="1"/>
      <c r="I2599" s="1"/>
      <c r="J2599" s="1"/>
      <c r="K2599" s="1"/>
      <c r="L2599" s="1"/>
      <c r="M2599" s="2"/>
      <c r="N2599" s="1"/>
      <c r="O2599" s="1"/>
      <c r="P2599" s="1"/>
      <c r="Q2599" s="1"/>
      <c r="R2599" s="1"/>
      <c r="S2599" s="1"/>
      <c r="T2599" s="1"/>
      <c r="U2599" s="1"/>
      <c r="V2599" s="1"/>
      <c r="W2599" s="1"/>
      <c r="X2599" s="1"/>
      <c r="Y2599" s="1"/>
      <c r="Z2599" s="1"/>
      <c r="AA2599" s="1"/>
      <c r="AB2599" s="1"/>
      <c r="AC2599" s="1"/>
      <c r="AD2599" s="1"/>
      <c r="AE2599" s="1"/>
      <c r="AF2599" s="1"/>
      <c r="AG2599" s="1"/>
      <c r="AH2599" s="1"/>
      <c r="AI2599" s="1"/>
      <c r="AJ2599" s="1"/>
      <c r="AK2599" s="1"/>
      <c r="AL2599" s="1"/>
      <c r="AM2599" s="1"/>
      <c r="AN2599" s="1"/>
      <c r="AO2599" s="1"/>
      <c r="AP2599" s="1"/>
      <c r="AQ2599" s="1"/>
      <c r="AR2599" s="1"/>
      <c r="AS2599" s="1"/>
      <c r="AT2599" s="1"/>
      <c r="AU2599" s="1"/>
      <c r="AV2599" s="1"/>
      <c r="AW2599" s="1"/>
      <c r="AX2599" s="1"/>
      <c r="AY2599" s="1"/>
      <c r="AZ2599" s="1"/>
      <c r="BA2599" s="1"/>
      <c r="BB2599" s="1"/>
      <c r="BC2599" s="1"/>
      <c r="BD2599" s="1"/>
      <c r="BE2599" s="1"/>
      <c r="BF2599" s="1"/>
      <c r="BG2599" s="1"/>
      <c r="BH2599" s="1"/>
      <c r="BI2599" s="1"/>
      <c r="BJ2599" s="1"/>
      <c r="BK2599" s="1"/>
      <c r="BL2599" s="1"/>
      <c r="BM2599" s="1"/>
      <c r="BN2599" s="1"/>
      <c r="BO2599" s="1"/>
      <c r="BP2599" s="1"/>
      <c r="BQ2599" s="1"/>
      <c r="BR2599" s="1"/>
      <c r="BS2599" s="1"/>
      <c r="BT2599" s="1"/>
      <c r="BU2599" s="1"/>
      <c r="BV2599" s="1"/>
      <c r="BW2599" s="1"/>
      <c r="BX2599" s="1"/>
      <c r="BY2599" s="1"/>
      <c r="BZ2599" s="1"/>
      <c r="CA2599" s="1"/>
      <c r="CB2599" s="1"/>
      <c r="CC2599" s="1"/>
      <c r="CD2599" s="1"/>
      <c r="CE2599" s="1"/>
      <c r="CF2599" s="1"/>
      <c r="CG2599" s="1"/>
      <c r="CH2599" s="1"/>
      <c r="CI2599" s="1"/>
      <c r="CJ2599" s="1"/>
      <c r="CK2599" s="1"/>
      <c r="CL2599" s="1"/>
      <c r="CM2599" s="1"/>
      <c r="CN2599" s="1"/>
      <c r="CO2599" s="1"/>
      <c r="CP2599" s="1"/>
      <c r="CQ2599" s="1"/>
      <c r="CR2599" s="1"/>
      <c r="CS2599" s="1"/>
      <c r="CT2599" s="1"/>
      <c r="CU2599" s="1"/>
      <c r="CV2599" s="1"/>
      <c r="CW2599" s="1"/>
      <c r="CX2599" s="1"/>
      <c r="CY2599" s="1"/>
      <c r="CZ2599" s="1"/>
      <c r="DA2599" s="1"/>
      <c r="DB2599" s="1"/>
      <c r="DC2599" s="1"/>
      <c r="DD2599" s="1"/>
      <c r="DE2599" s="1"/>
      <c r="DF2599" s="1"/>
      <c r="DG2599" s="1"/>
      <c r="DH2599" s="1"/>
      <c r="DI2599" s="1"/>
      <c r="DJ2599" s="1"/>
      <c r="DK2599" s="1"/>
      <c r="DL2599" s="1"/>
      <c r="DM2599" s="1"/>
      <c r="DN2599" s="1"/>
      <c r="DO2599" s="1"/>
      <c r="DP2599" s="1"/>
      <c r="DQ2599" s="1"/>
      <c r="DR2599" s="1"/>
      <c r="DS2599" s="1"/>
      <c r="DT2599" s="1"/>
      <c r="DU2599" s="1"/>
      <c r="DV2599" s="1"/>
      <c r="DW2599" s="1"/>
      <c r="DX2599" s="1"/>
      <c r="DY2599" s="1"/>
      <c r="DZ2599" s="1"/>
      <c r="EA2599" s="1"/>
      <c r="EB2599" s="1"/>
      <c r="EC2599" s="1"/>
      <c r="ED2599" s="1"/>
      <c r="EE2599" s="1"/>
      <c r="EF2599" s="1"/>
      <c r="EG2599" s="1"/>
      <c r="EH2599" s="1"/>
      <c r="EI2599" s="1"/>
      <c r="EJ2599" s="1"/>
      <c r="EK2599" s="1"/>
      <c r="EL2599" s="1"/>
      <c r="EM2599" s="1"/>
      <c r="EN2599" s="1"/>
      <c r="EO2599" s="1"/>
      <c r="EP2599" s="1"/>
      <c r="EQ2599" s="1"/>
      <c r="ER2599" s="1"/>
      <c r="ES2599" s="1"/>
      <c r="ET2599" s="1"/>
      <c r="EU2599" s="1"/>
      <c r="EV2599" s="1"/>
      <c r="EW2599" s="1"/>
      <c r="EX2599" s="1"/>
      <c r="EY2599" s="1"/>
      <c r="EZ2599" s="1"/>
      <c r="FA2599" s="1"/>
      <c r="FB2599" s="1"/>
      <c r="FC2599" s="1"/>
      <c r="FD2599" s="1"/>
      <c r="FE2599" s="1"/>
      <c r="FF2599" s="1"/>
      <c r="FG2599" s="1"/>
      <c r="FH2599" s="1"/>
      <c r="FI2599" s="1"/>
      <c r="FJ2599" s="1"/>
      <c r="FK2599" s="1"/>
      <c r="FL2599" s="1"/>
      <c r="FM2599" s="1"/>
      <c r="FN2599" s="1"/>
      <c r="FO2599" s="1"/>
      <c r="FP2599" s="1"/>
      <c r="FQ2599" s="1"/>
      <c r="FR2599" s="1"/>
      <c r="FS2599" s="1"/>
      <c r="FT2599" s="1"/>
      <c r="FU2599" s="1"/>
      <c r="FV2599" s="1"/>
      <c r="FW2599" s="1"/>
      <c r="FX2599" s="1"/>
      <c r="FY2599" s="1"/>
      <c r="FZ2599" s="1"/>
      <c r="GA2599" s="1"/>
      <c r="GB2599" s="1"/>
      <c r="GC2599" s="1"/>
      <c r="GD2599" s="1"/>
      <c r="GE2599" s="1"/>
      <c r="GF2599" s="1"/>
      <c r="GG2599" s="1"/>
      <c r="GH2599" s="1"/>
      <c r="GI2599" s="1"/>
      <c r="GJ2599" s="1"/>
      <c r="GK2599" s="1"/>
      <c r="GL2599" s="1"/>
      <c r="GM2599" s="1"/>
      <c r="GN2599" s="1"/>
      <c r="GO2599" s="1"/>
    </row>
    <row r="2600" spans="1:197" s="40" customFormat="1" x14ac:dyDescent="0.25">
      <c r="A2600" s="41"/>
      <c r="B2600" s="4"/>
      <c r="C2600" s="41"/>
      <c r="D2600" s="42"/>
      <c r="E2600" s="42"/>
      <c r="F2600" s="42"/>
      <c r="G2600" s="1"/>
      <c r="H2600" s="1"/>
      <c r="I2600" s="1"/>
      <c r="J2600" s="1"/>
      <c r="K2600" s="1"/>
      <c r="L2600" s="1"/>
      <c r="M2600" s="2"/>
      <c r="N2600" s="1"/>
      <c r="O2600" s="1"/>
      <c r="P2600" s="1"/>
      <c r="Q2600" s="1"/>
      <c r="R2600" s="1"/>
      <c r="S2600" s="1"/>
      <c r="T2600" s="1"/>
      <c r="U2600" s="1"/>
      <c r="V2600" s="1"/>
      <c r="W2600" s="1"/>
      <c r="X2600" s="1"/>
      <c r="Y2600" s="1"/>
      <c r="Z2600" s="1"/>
      <c r="AA2600" s="1"/>
      <c r="AB2600" s="1"/>
      <c r="AC2600" s="1"/>
      <c r="AD2600" s="1"/>
      <c r="AE2600" s="1"/>
      <c r="AF2600" s="1"/>
      <c r="AG2600" s="1"/>
      <c r="AH2600" s="1"/>
      <c r="AI2600" s="1"/>
      <c r="AJ2600" s="1"/>
      <c r="AK2600" s="1"/>
      <c r="AL2600" s="1"/>
      <c r="AM2600" s="1"/>
      <c r="AN2600" s="1"/>
      <c r="AO2600" s="1"/>
      <c r="AP2600" s="1"/>
      <c r="AQ2600" s="1"/>
      <c r="AR2600" s="1"/>
      <c r="AS2600" s="1"/>
      <c r="AT2600" s="1"/>
      <c r="AU2600" s="1"/>
      <c r="AV2600" s="1"/>
      <c r="AW2600" s="1"/>
      <c r="AX2600" s="1"/>
      <c r="AY2600" s="1"/>
      <c r="AZ2600" s="1"/>
      <c r="BA2600" s="1"/>
      <c r="BB2600" s="1"/>
      <c r="BC2600" s="1"/>
      <c r="BD2600" s="1"/>
      <c r="BE2600" s="1"/>
      <c r="BF2600" s="1"/>
      <c r="BG2600" s="1"/>
      <c r="BH2600" s="1"/>
      <c r="BI2600" s="1"/>
      <c r="BJ2600" s="1"/>
      <c r="BK2600" s="1"/>
      <c r="BL2600" s="1"/>
      <c r="BM2600" s="1"/>
      <c r="BN2600" s="1"/>
      <c r="BO2600" s="1"/>
      <c r="BP2600" s="1"/>
      <c r="BQ2600" s="1"/>
      <c r="BR2600" s="1"/>
      <c r="BS2600" s="1"/>
      <c r="BT2600" s="1"/>
      <c r="BU2600" s="1"/>
      <c r="BV2600" s="1"/>
      <c r="BW2600" s="1"/>
      <c r="BX2600" s="1"/>
      <c r="BY2600" s="1"/>
      <c r="BZ2600" s="1"/>
      <c r="CA2600" s="1"/>
      <c r="CB2600" s="1"/>
      <c r="CC2600" s="1"/>
      <c r="CD2600" s="1"/>
      <c r="CE2600" s="1"/>
      <c r="CF2600" s="1"/>
      <c r="CG2600" s="1"/>
      <c r="CH2600" s="1"/>
      <c r="CI2600" s="1"/>
      <c r="CJ2600" s="1"/>
      <c r="CK2600" s="1"/>
      <c r="CL2600" s="1"/>
      <c r="CM2600" s="1"/>
      <c r="CN2600" s="1"/>
      <c r="CO2600" s="1"/>
      <c r="CP2600" s="1"/>
      <c r="CQ2600" s="1"/>
      <c r="CR2600" s="1"/>
      <c r="CS2600" s="1"/>
      <c r="CT2600" s="1"/>
      <c r="CU2600" s="1"/>
      <c r="CV2600" s="1"/>
      <c r="CW2600" s="1"/>
      <c r="CX2600" s="1"/>
      <c r="CY2600" s="1"/>
      <c r="CZ2600" s="1"/>
      <c r="DA2600" s="1"/>
      <c r="DB2600" s="1"/>
      <c r="DC2600" s="1"/>
      <c r="DD2600" s="1"/>
      <c r="DE2600" s="1"/>
      <c r="DF2600" s="1"/>
      <c r="DG2600" s="1"/>
      <c r="DH2600" s="1"/>
      <c r="DI2600" s="1"/>
      <c r="DJ2600" s="1"/>
      <c r="DK2600" s="1"/>
      <c r="DL2600" s="1"/>
      <c r="DM2600" s="1"/>
      <c r="DN2600" s="1"/>
      <c r="DO2600" s="1"/>
      <c r="DP2600" s="1"/>
      <c r="DQ2600" s="1"/>
      <c r="DR2600" s="1"/>
      <c r="DS2600" s="1"/>
      <c r="DT2600" s="1"/>
      <c r="DU2600" s="1"/>
      <c r="DV2600" s="1"/>
      <c r="DW2600" s="1"/>
      <c r="DX2600" s="1"/>
      <c r="DY2600" s="1"/>
      <c r="DZ2600" s="1"/>
      <c r="EA2600" s="1"/>
      <c r="EB2600" s="1"/>
      <c r="EC2600" s="1"/>
      <c r="ED2600" s="1"/>
      <c r="EE2600" s="1"/>
      <c r="EF2600" s="1"/>
      <c r="EG2600" s="1"/>
      <c r="EH2600" s="1"/>
      <c r="EI2600" s="1"/>
      <c r="EJ2600" s="1"/>
      <c r="EK2600" s="1"/>
      <c r="EL2600" s="1"/>
      <c r="EM2600" s="1"/>
      <c r="EN2600" s="1"/>
      <c r="EO2600" s="1"/>
      <c r="EP2600" s="1"/>
      <c r="EQ2600" s="1"/>
      <c r="ER2600" s="1"/>
      <c r="ES2600" s="1"/>
      <c r="ET2600" s="1"/>
      <c r="EU2600" s="1"/>
      <c r="EV2600" s="1"/>
      <c r="EW2600" s="1"/>
      <c r="EX2600" s="1"/>
      <c r="EY2600" s="1"/>
      <c r="EZ2600" s="1"/>
      <c r="FA2600" s="1"/>
      <c r="FB2600" s="1"/>
      <c r="FC2600" s="1"/>
      <c r="FD2600" s="1"/>
      <c r="FE2600" s="1"/>
      <c r="FF2600" s="1"/>
      <c r="FG2600" s="1"/>
      <c r="FH2600" s="1"/>
      <c r="FI2600" s="1"/>
      <c r="FJ2600" s="1"/>
      <c r="FK2600" s="1"/>
      <c r="FL2600" s="1"/>
      <c r="FM2600" s="1"/>
      <c r="FN2600" s="1"/>
      <c r="FO2600" s="1"/>
      <c r="FP2600" s="1"/>
      <c r="FQ2600" s="1"/>
      <c r="FR2600" s="1"/>
      <c r="FS2600" s="1"/>
      <c r="FT2600" s="1"/>
      <c r="FU2600" s="1"/>
      <c r="FV2600" s="1"/>
      <c r="FW2600" s="1"/>
      <c r="FX2600" s="1"/>
      <c r="FY2600" s="1"/>
      <c r="FZ2600" s="1"/>
      <c r="GA2600" s="1"/>
      <c r="GB2600" s="1"/>
      <c r="GC2600" s="1"/>
      <c r="GD2600" s="1"/>
      <c r="GE2600" s="1"/>
      <c r="GF2600" s="1"/>
      <c r="GG2600" s="1"/>
      <c r="GH2600" s="1"/>
      <c r="GI2600" s="1"/>
      <c r="GJ2600" s="1"/>
      <c r="GK2600" s="1"/>
      <c r="GL2600" s="1"/>
      <c r="GM2600" s="1"/>
      <c r="GN2600" s="1"/>
      <c r="GO2600" s="1"/>
    </row>
    <row r="2601" spans="1:197" s="40" customFormat="1" x14ac:dyDescent="0.25">
      <c r="A2601" s="41"/>
      <c r="B2601" s="4"/>
      <c r="C2601" s="41"/>
      <c r="D2601" s="42"/>
      <c r="E2601" s="42"/>
      <c r="F2601" s="42"/>
      <c r="G2601" s="1"/>
      <c r="H2601" s="1"/>
      <c r="I2601" s="1"/>
      <c r="J2601" s="1"/>
      <c r="K2601" s="1"/>
      <c r="L2601" s="1"/>
      <c r="M2601" s="2"/>
      <c r="N2601" s="1"/>
      <c r="O2601" s="1"/>
      <c r="P2601" s="1"/>
      <c r="Q2601" s="1"/>
      <c r="R2601" s="1"/>
      <c r="S2601" s="1"/>
      <c r="T2601" s="1"/>
      <c r="U2601" s="1"/>
      <c r="V2601" s="1"/>
      <c r="W2601" s="1"/>
      <c r="X2601" s="1"/>
      <c r="Y2601" s="1"/>
      <c r="Z2601" s="1"/>
      <c r="AA2601" s="1"/>
      <c r="AB2601" s="1"/>
      <c r="AC2601" s="1"/>
      <c r="AD2601" s="1"/>
      <c r="AE2601" s="1"/>
      <c r="AF2601" s="1"/>
      <c r="AG2601" s="1"/>
      <c r="AH2601" s="1"/>
      <c r="AI2601" s="1"/>
      <c r="AJ2601" s="1"/>
      <c r="AK2601" s="1"/>
      <c r="AL2601" s="1"/>
      <c r="AM2601" s="1"/>
      <c r="AN2601" s="1"/>
      <c r="AO2601" s="1"/>
      <c r="AP2601" s="1"/>
      <c r="AQ2601" s="1"/>
      <c r="AR2601" s="1"/>
      <c r="AS2601" s="1"/>
      <c r="AT2601" s="1"/>
      <c r="AU2601" s="1"/>
      <c r="AV2601" s="1"/>
      <c r="AW2601" s="1"/>
      <c r="AX2601" s="1"/>
      <c r="AY2601" s="1"/>
      <c r="AZ2601" s="1"/>
      <c r="BA2601" s="1"/>
      <c r="BB2601" s="1"/>
      <c r="BC2601" s="1"/>
      <c r="BD2601" s="1"/>
      <c r="BE2601" s="1"/>
      <c r="BF2601" s="1"/>
      <c r="BG2601" s="1"/>
      <c r="BH2601" s="1"/>
      <c r="BI2601" s="1"/>
      <c r="BJ2601" s="1"/>
      <c r="BK2601" s="1"/>
      <c r="BL2601" s="1"/>
      <c r="BM2601" s="1"/>
      <c r="BN2601" s="1"/>
      <c r="BO2601" s="1"/>
      <c r="BP2601" s="1"/>
      <c r="BQ2601" s="1"/>
      <c r="BR2601" s="1"/>
      <c r="BS2601" s="1"/>
      <c r="BT2601" s="1"/>
      <c r="BU2601" s="1"/>
      <c r="BV2601" s="1"/>
      <c r="BW2601" s="1"/>
      <c r="BX2601" s="1"/>
      <c r="BY2601" s="1"/>
      <c r="BZ2601" s="1"/>
      <c r="CA2601" s="1"/>
      <c r="CB2601" s="1"/>
      <c r="CC2601" s="1"/>
      <c r="CD2601" s="1"/>
      <c r="CE2601" s="1"/>
      <c r="CF2601" s="1"/>
      <c r="CG2601" s="1"/>
      <c r="CH2601" s="1"/>
      <c r="CI2601" s="1"/>
      <c r="CJ2601" s="1"/>
      <c r="CK2601" s="1"/>
      <c r="CL2601" s="1"/>
      <c r="CM2601" s="1"/>
      <c r="CN2601" s="1"/>
      <c r="CO2601" s="1"/>
      <c r="CP2601" s="1"/>
      <c r="CQ2601" s="1"/>
      <c r="CR2601" s="1"/>
      <c r="CS2601" s="1"/>
      <c r="CT2601" s="1"/>
      <c r="CU2601" s="1"/>
      <c r="CV2601" s="1"/>
      <c r="CW2601" s="1"/>
      <c r="CX2601" s="1"/>
      <c r="CY2601" s="1"/>
      <c r="CZ2601" s="1"/>
      <c r="DA2601" s="1"/>
      <c r="DB2601" s="1"/>
      <c r="DC2601" s="1"/>
      <c r="DD2601" s="1"/>
      <c r="DE2601" s="1"/>
      <c r="DF2601" s="1"/>
      <c r="DG2601" s="1"/>
      <c r="DH2601" s="1"/>
      <c r="DI2601" s="1"/>
      <c r="DJ2601" s="1"/>
      <c r="DK2601" s="1"/>
      <c r="DL2601" s="1"/>
      <c r="DM2601" s="1"/>
      <c r="DN2601" s="1"/>
      <c r="DO2601" s="1"/>
      <c r="DP2601" s="1"/>
      <c r="DQ2601" s="1"/>
      <c r="DR2601" s="1"/>
      <c r="DS2601" s="1"/>
      <c r="DT2601" s="1"/>
      <c r="DU2601" s="1"/>
      <c r="DV2601" s="1"/>
      <c r="DW2601" s="1"/>
      <c r="DX2601" s="1"/>
      <c r="DY2601" s="1"/>
      <c r="DZ2601" s="1"/>
      <c r="EA2601" s="1"/>
      <c r="EB2601" s="1"/>
      <c r="EC2601" s="1"/>
      <c r="ED2601" s="1"/>
      <c r="EE2601" s="1"/>
      <c r="EF2601" s="1"/>
      <c r="EG2601" s="1"/>
      <c r="EH2601" s="1"/>
      <c r="EI2601" s="1"/>
      <c r="EJ2601" s="1"/>
      <c r="EK2601" s="1"/>
      <c r="EL2601" s="1"/>
      <c r="EM2601" s="1"/>
      <c r="EN2601" s="1"/>
      <c r="EO2601" s="1"/>
      <c r="EP2601" s="1"/>
      <c r="EQ2601" s="1"/>
      <c r="ER2601" s="1"/>
      <c r="ES2601" s="1"/>
      <c r="ET2601" s="1"/>
      <c r="EU2601" s="1"/>
      <c r="EV2601" s="1"/>
      <c r="EW2601" s="1"/>
      <c r="EX2601" s="1"/>
      <c r="EY2601" s="1"/>
      <c r="EZ2601" s="1"/>
      <c r="FA2601" s="1"/>
      <c r="FB2601" s="1"/>
      <c r="FC2601" s="1"/>
      <c r="FD2601" s="1"/>
      <c r="FE2601" s="1"/>
      <c r="FF2601" s="1"/>
      <c r="FG2601" s="1"/>
      <c r="FH2601" s="1"/>
      <c r="FI2601" s="1"/>
      <c r="FJ2601" s="1"/>
      <c r="FK2601" s="1"/>
      <c r="FL2601" s="1"/>
      <c r="FM2601" s="1"/>
      <c r="FN2601" s="1"/>
      <c r="FO2601" s="1"/>
      <c r="FP2601" s="1"/>
      <c r="FQ2601" s="1"/>
      <c r="FR2601" s="1"/>
      <c r="FS2601" s="1"/>
      <c r="FT2601" s="1"/>
      <c r="FU2601" s="1"/>
      <c r="FV2601" s="1"/>
      <c r="FW2601" s="1"/>
      <c r="FX2601" s="1"/>
      <c r="FY2601" s="1"/>
      <c r="FZ2601" s="1"/>
      <c r="GA2601" s="1"/>
      <c r="GB2601" s="1"/>
      <c r="GC2601" s="1"/>
      <c r="GD2601" s="1"/>
      <c r="GE2601" s="1"/>
      <c r="GF2601" s="1"/>
      <c r="GG2601" s="1"/>
      <c r="GH2601" s="1"/>
      <c r="GI2601" s="1"/>
      <c r="GJ2601" s="1"/>
      <c r="GK2601" s="1"/>
      <c r="GL2601" s="1"/>
      <c r="GM2601" s="1"/>
      <c r="GN2601" s="1"/>
      <c r="GO2601" s="1"/>
    </row>
    <row r="2602" spans="1:197" s="40" customFormat="1" x14ac:dyDescent="0.25">
      <c r="A2602" s="41"/>
      <c r="B2602" s="4"/>
      <c r="C2602" s="41"/>
      <c r="D2602" s="42"/>
      <c r="E2602" s="42"/>
      <c r="F2602" s="42"/>
      <c r="G2602" s="1"/>
      <c r="H2602" s="1"/>
      <c r="I2602" s="1"/>
      <c r="J2602" s="1"/>
      <c r="K2602" s="1"/>
      <c r="L2602" s="1"/>
      <c r="M2602" s="2"/>
      <c r="N2602" s="1"/>
      <c r="O2602" s="1"/>
      <c r="P2602" s="1"/>
      <c r="Q2602" s="1"/>
      <c r="R2602" s="1"/>
      <c r="S2602" s="1"/>
      <c r="T2602" s="1"/>
      <c r="U2602" s="1"/>
      <c r="V2602" s="1"/>
      <c r="W2602" s="1"/>
      <c r="X2602" s="1"/>
      <c r="Y2602" s="1"/>
      <c r="Z2602" s="1"/>
      <c r="AA2602" s="1"/>
      <c r="AB2602" s="1"/>
      <c r="AC2602" s="1"/>
      <c r="AD2602" s="1"/>
      <c r="AE2602" s="1"/>
      <c r="AF2602" s="1"/>
      <c r="AG2602" s="1"/>
      <c r="AH2602" s="1"/>
      <c r="AI2602" s="1"/>
      <c r="AJ2602" s="1"/>
      <c r="AK2602" s="1"/>
      <c r="AL2602" s="1"/>
      <c r="AM2602" s="1"/>
      <c r="AN2602" s="1"/>
      <c r="AO2602" s="1"/>
      <c r="AP2602" s="1"/>
      <c r="AQ2602" s="1"/>
      <c r="AR2602" s="1"/>
      <c r="AS2602" s="1"/>
      <c r="AT2602" s="1"/>
      <c r="AU2602" s="1"/>
      <c r="AV2602" s="1"/>
      <c r="AW2602" s="1"/>
      <c r="AX2602" s="1"/>
      <c r="AY2602" s="1"/>
      <c r="AZ2602" s="1"/>
      <c r="BA2602" s="1"/>
      <c r="BB2602" s="1"/>
      <c r="BC2602" s="1"/>
      <c r="BD2602" s="1"/>
      <c r="BE2602" s="1"/>
      <c r="BF2602" s="1"/>
      <c r="BG2602" s="1"/>
      <c r="BH2602" s="1"/>
      <c r="BI2602" s="1"/>
      <c r="BJ2602" s="1"/>
      <c r="BK2602" s="1"/>
      <c r="BL2602" s="1"/>
      <c r="BM2602" s="1"/>
      <c r="BN2602" s="1"/>
      <c r="BO2602" s="1"/>
      <c r="BP2602" s="1"/>
      <c r="BQ2602" s="1"/>
      <c r="BR2602" s="1"/>
      <c r="BS2602" s="1"/>
      <c r="BT2602" s="1"/>
      <c r="BU2602" s="1"/>
      <c r="BV2602" s="1"/>
      <c r="BW2602" s="1"/>
      <c r="BX2602" s="1"/>
      <c r="BY2602" s="1"/>
      <c r="BZ2602" s="1"/>
      <c r="CA2602" s="1"/>
      <c r="CB2602" s="1"/>
      <c r="CC2602" s="1"/>
      <c r="CD2602" s="1"/>
      <c r="CE2602" s="1"/>
      <c r="CF2602" s="1"/>
      <c r="CG2602" s="1"/>
      <c r="CH2602" s="1"/>
      <c r="CI2602" s="1"/>
      <c r="CJ2602" s="1"/>
      <c r="CK2602" s="1"/>
      <c r="CL2602" s="1"/>
      <c r="CM2602" s="1"/>
      <c r="CN2602" s="1"/>
      <c r="CO2602" s="1"/>
      <c r="CP2602" s="1"/>
      <c r="CQ2602" s="1"/>
      <c r="CR2602" s="1"/>
      <c r="CS2602" s="1"/>
      <c r="CT2602" s="1"/>
      <c r="CU2602" s="1"/>
      <c r="CV2602" s="1"/>
      <c r="CW2602" s="1"/>
      <c r="CX2602" s="1"/>
      <c r="CY2602" s="1"/>
      <c r="CZ2602" s="1"/>
      <c r="DA2602" s="1"/>
      <c r="DB2602" s="1"/>
      <c r="DC2602" s="1"/>
      <c r="DD2602" s="1"/>
      <c r="DE2602" s="1"/>
      <c r="DF2602" s="1"/>
      <c r="DG2602" s="1"/>
      <c r="DH2602" s="1"/>
      <c r="DI2602" s="1"/>
      <c r="DJ2602" s="1"/>
      <c r="DK2602" s="1"/>
      <c r="DL2602" s="1"/>
      <c r="DM2602" s="1"/>
      <c r="DN2602" s="1"/>
      <c r="DO2602" s="1"/>
      <c r="DP2602" s="1"/>
      <c r="DQ2602" s="1"/>
      <c r="DR2602" s="1"/>
      <c r="DS2602" s="1"/>
      <c r="DT2602" s="1"/>
      <c r="DU2602" s="1"/>
      <c r="DV2602" s="1"/>
      <c r="DW2602" s="1"/>
      <c r="DX2602" s="1"/>
      <c r="DY2602" s="1"/>
      <c r="DZ2602" s="1"/>
      <c r="EA2602" s="1"/>
      <c r="EB2602" s="1"/>
      <c r="EC2602" s="1"/>
      <c r="ED2602" s="1"/>
      <c r="EE2602" s="1"/>
      <c r="EF2602" s="1"/>
      <c r="EG2602" s="1"/>
      <c r="EH2602" s="1"/>
      <c r="EI2602" s="1"/>
      <c r="EJ2602" s="1"/>
      <c r="EK2602" s="1"/>
      <c r="EL2602" s="1"/>
      <c r="EM2602" s="1"/>
      <c r="EN2602" s="1"/>
      <c r="EO2602" s="1"/>
      <c r="EP2602" s="1"/>
      <c r="EQ2602" s="1"/>
      <c r="ER2602" s="1"/>
      <c r="ES2602" s="1"/>
      <c r="ET2602" s="1"/>
      <c r="EU2602" s="1"/>
      <c r="EV2602" s="1"/>
      <c r="EW2602" s="1"/>
      <c r="EX2602" s="1"/>
      <c r="EY2602" s="1"/>
      <c r="EZ2602" s="1"/>
      <c r="FA2602" s="1"/>
      <c r="FB2602" s="1"/>
      <c r="FC2602" s="1"/>
      <c r="FD2602" s="1"/>
      <c r="FE2602" s="1"/>
      <c r="FF2602" s="1"/>
      <c r="FG2602" s="1"/>
      <c r="FH2602" s="1"/>
      <c r="FI2602" s="1"/>
      <c r="FJ2602" s="1"/>
      <c r="FK2602" s="1"/>
      <c r="FL2602" s="1"/>
      <c r="FM2602" s="1"/>
      <c r="FN2602" s="1"/>
      <c r="FO2602" s="1"/>
      <c r="FP2602" s="1"/>
      <c r="FQ2602" s="1"/>
      <c r="FR2602" s="1"/>
      <c r="FS2602" s="1"/>
      <c r="FT2602" s="1"/>
      <c r="FU2602" s="1"/>
      <c r="FV2602" s="1"/>
      <c r="FW2602" s="1"/>
      <c r="FX2602" s="1"/>
      <c r="FY2602" s="1"/>
      <c r="FZ2602" s="1"/>
      <c r="GA2602" s="1"/>
      <c r="GB2602" s="1"/>
      <c r="GC2602" s="1"/>
      <c r="GD2602" s="1"/>
      <c r="GE2602" s="1"/>
      <c r="GF2602" s="1"/>
      <c r="GG2602" s="1"/>
      <c r="GH2602" s="1"/>
      <c r="GI2602" s="1"/>
      <c r="GJ2602" s="1"/>
      <c r="GK2602" s="1"/>
      <c r="GL2602" s="1"/>
      <c r="GM2602" s="1"/>
      <c r="GN2602" s="1"/>
      <c r="GO2602" s="1"/>
    </row>
    <row r="2603" spans="1:197" s="40" customFormat="1" x14ac:dyDescent="0.25">
      <c r="A2603" s="41"/>
      <c r="B2603" s="4"/>
      <c r="C2603" s="41"/>
      <c r="D2603" s="42"/>
      <c r="E2603" s="42"/>
      <c r="F2603" s="42"/>
      <c r="G2603" s="1"/>
      <c r="H2603" s="1"/>
      <c r="I2603" s="1"/>
      <c r="J2603" s="1"/>
      <c r="K2603" s="1"/>
      <c r="L2603" s="1"/>
      <c r="M2603" s="2"/>
      <c r="N2603" s="1"/>
      <c r="O2603" s="1"/>
      <c r="P2603" s="1"/>
      <c r="Q2603" s="1"/>
      <c r="R2603" s="1"/>
      <c r="S2603" s="1"/>
      <c r="T2603" s="1"/>
      <c r="U2603" s="1"/>
      <c r="V2603" s="1"/>
      <c r="W2603" s="1"/>
      <c r="X2603" s="1"/>
      <c r="Y2603" s="1"/>
      <c r="Z2603" s="1"/>
      <c r="AA2603" s="1"/>
      <c r="AB2603" s="1"/>
      <c r="AC2603" s="1"/>
      <c r="AD2603" s="1"/>
      <c r="AE2603" s="1"/>
      <c r="AF2603" s="1"/>
      <c r="AG2603" s="1"/>
      <c r="AH2603" s="1"/>
      <c r="AI2603" s="1"/>
      <c r="AJ2603" s="1"/>
      <c r="AK2603" s="1"/>
      <c r="AL2603" s="1"/>
      <c r="AM2603" s="1"/>
      <c r="AN2603" s="1"/>
      <c r="AO2603" s="1"/>
      <c r="AP2603" s="1"/>
      <c r="AQ2603" s="1"/>
      <c r="AR2603" s="1"/>
      <c r="AS2603" s="1"/>
      <c r="AT2603" s="1"/>
      <c r="AU2603" s="1"/>
      <c r="AV2603" s="1"/>
      <c r="AW2603" s="1"/>
      <c r="AX2603" s="1"/>
      <c r="AY2603" s="1"/>
      <c r="AZ2603" s="1"/>
      <c r="BA2603" s="1"/>
      <c r="BB2603" s="1"/>
      <c r="BC2603" s="1"/>
      <c r="BD2603" s="1"/>
      <c r="BE2603" s="1"/>
      <c r="BF2603" s="1"/>
      <c r="BG2603" s="1"/>
      <c r="BH2603" s="1"/>
      <c r="BI2603" s="1"/>
      <c r="BJ2603" s="1"/>
      <c r="BK2603" s="1"/>
      <c r="BL2603" s="1"/>
      <c r="BM2603" s="1"/>
      <c r="BN2603" s="1"/>
      <c r="BO2603" s="1"/>
      <c r="BP2603" s="1"/>
      <c r="BQ2603" s="1"/>
      <c r="BR2603" s="1"/>
      <c r="BS2603" s="1"/>
      <c r="BT2603" s="1"/>
      <c r="BU2603" s="1"/>
      <c r="BV2603" s="1"/>
      <c r="BW2603" s="1"/>
      <c r="BX2603" s="1"/>
      <c r="BY2603" s="1"/>
      <c r="BZ2603" s="1"/>
      <c r="CA2603" s="1"/>
      <c r="CB2603" s="1"/>
      <c r="CC2603" s="1"/>
      <c r="CD2603" s="1"/>
      <c r="CE2603" s="1"/>
      <c r="CF2603" s="1"/>
      <c r="CG2603" s="1"/>
      <c r="CH2603" s="1"/>
      <c r="CI2603" s="1"/>
      <c r="CJ2603" s="1"/>
      <c r="CK2603" s="1"/>
      <c r="CL2603" s="1"/>
      <c r="CM2603" s="1"/>
      <c r="CN2603" s="1"/>
      <c r="CO2603" s="1"/>
      <c r="CP2603" s="1"/>
      <c r="CQ2603" s="1"/>
      <c r="CR2603" s="1"/>
      <c r="CS2603" s="1"/>
      <c r="CT2603" s="1"/>
      <c r="CU2603" s="1"/>
      <c r="CV2603" s="1"/>
      <c r="CW2603" s="1"/>
      <c r="CX2603" s="1"/>
      <c r="CY2603" s="1"/>
      <c r="CZ2603" s="1"/>
      <c r="DA2603" s="1"/>
      <c r="DB2603" s="1"/>
      <c r="DC2603" s="1"/>
      <c r="DD2603" s="1"/>
      <c r="DE2603" s="1"/>
      <c r="DF2603" s="1"/>
      <c r="DG2603" s="1"/>
      <c r="DH2603" s="1"/>
      <c r="DI2603" s="1"/>
      <c r="DJ2603" s="1"/>
      <c r="DK2603" s="1"/>
      <c r="DL2603" s="1"/>
      <c r="DM2603" s="1"/>
      <c r="DN2603" s="1"/>
      <c r="DO2603" s="1"/>
      <c r="DP2603" s="1"/>
      <c r="DQ2603" s="1"/>
      <c r="DR2603" s="1"/>
      <c r="DS2603" s="1"/>
      <c r="DT2603" s="1"/>
      <c r="DU2603" s="1"/>
      <c r="DV2603" s="1"/>
      <c r="DW2603" s="1"/>
      <c r="DX2603" s="1"/>
      <c r="DY2603" s="1"/>
      <c r="DZ2603" s="1"/>
      <c r="EA2603" s="1"/>
      <c r="EB2603" s="1"/>
      <c r="EC2603" s="1"/>
      <c r="ED2603" s="1"/>
      <c r="EE2603" s="1"/>
      <c r="EF2603" s="1"/>
      <c r="EG2603" s="1"/>
      <c r="EH2603" s="1"/>
      <c r="EI2603" s="1"/>
      <c r="EJ2603" s="1"/>
      <c r="EK2603" s="1"/>
      <c r="EL2603" s="1"/>
      <c r="EM2603" s="1"/>
      <c r="EN2603" s="1"/>
      <c r="EO2603" s="1"/>
      <c r="EP2603" s="1"/>
      <c r="EQ2603" s="1"/>
      <c r="ER2603" s="1"/>
      <c r="ES2603" s="1"/>
      <c r="ET2603" s="1"/>
      <c r="EU2603" s="1"/>
      <c r="EV2603" s="1"/>
      <c r="EW2603" s="1"/>
      <c r="EX2603" s="1"/>
      <c r="EY2603" s="1"/>
      <c r="EZ2603" s="1"/>
      <c r="FA2603" s="1"/>
      <c r="FB2603" s="1"/>
      <c r="FC2603" s="1"/>
      <c r="FD2603" s="1"/>
      <c r="FE2603" s="1"/>
      <c r="FF2603" s="1"/>
      <c r="FG2603" s="1"/>
      <c r="FH2603" s="1"/>
      <c r="FI2603" s="1"/>
      <c r="FJ2603" s="1"/>
      <c r="FK2603" s="1"/>
      <c r="FL2603" s="1"/>
      <c r="FM2603" s="1"/>
      <c r="FN2603" s="1"/>
      <c r="FO2603" s="1"/>
      <c r="FP2603" s="1"/>
      <c r="FQ2603" s="1"/>
      <c r="FR2603" s="1"/>
      <c r="FS2603" s="1"/>
      <c r="FT2603" s="1"/>
      <c r="FU2603" s="1"/>
      <c r="FV2603" s="1"/>
      <c r="FW2603" s="1"/>
      <c r="FX2603" s="1"/>
      <c r="FY2603" s="1"/>
      <c r="FZ2603" s="1"/>
      <c r="GA2603" s="1"/>
      <c r="GB2603" s="1"/>
      <c r="GC2603" s="1"/>
      <c r="GD2603" s="1"/>
      <c r="GE2603" s="1"/>
      <c r="GF2603" s="1"/>
      <c r="GG2603" s="1"/>
      <c r="GH2603" s="1"/>
      <c r="GI2603" s="1"/>
      <c r="GJ2603" s="1"/>
      <c r="GK2603" s="1"/>
      <c r="GL2603" s="1"/>
      <c r="GM2603" s="1"/>
      <c r="GN2603" s="1"/>
      <c r="GO2603" s="1"/>
    </row>
    <row r="2604" spans="1:197" s="40" customFormat="1" x14ac:dyDescent="0.25">
      <c r="A2604" s="41"/>
      <c r="B2604" s="4"/>
      <c r="C2604" s="41"/>
      <c r="D2604" s="42"/>
      <c r="E2604" s="42"/>
      <c r="F2604" s="42"/>
      <c r="G2604" s="1"/>
      <c r="H2604" s="1"/>
      <c r="I2604" s="1"/>
      <c r="J2604" s="1"/>
      <c r="K2604" s="1"/>
      <c r="L2604" s="1"/>
      <c r="M2604" s="2"/>
      <c r="N2604" s="1"/>
      <c r="O2604" s="1"/>
      <c r="P2604" s="1"/>
      <c r="Q2604" s="1"/>
      <c r="R2604" s="1"/>
      <c r="S2604" s="1"/>
      <c r="T2604" s="1"/>
      <c r="U2604" s="1"/>
      <c r="V2604" s="1"/>
      <c r="W2604" s="1"/>
      <c r="X2604" s="1"/>
      <c r="Y2604" s="1"/>
      <c r="Z2604" s="1"/>
      <c r="AA2604" s="1"/>
      <c r="AB2604" s="1"/>
      <c r="AC2604" s="1"/>
      <c r="AD2604" s="1"/>
      <c r="AE2604" s="1"/>
      <c r="AF2604" s="1"/>
      <c r="AG2604" s="1"/>
      <c r="AH2604" s="1"/>
      <c r="AI2604" s="1"/>
      <c r="AJ2604" s="1"/>
      <c r="AK2604" s="1"/>
      <c r="AL2604" s="1"/>
      <c r="AM2604" s="1"/>
      <c r="AN2604" s="1"/>
      <c r="AO2604" s="1"/>
      <c r="AP2604" s="1"/>
      <c r="AQ2604" s="1"/>
      <c r="AR2604" s="1"/>
      <c r="AS2604" s="1"/>
      <c r="AT2604" s="1"/>
      <c r="AU2604" s="1"/>
      <c r="AV2604" s="1"/>
      <c r="AW2604" s="1"/>
      <c r="AX2604" s="1"/>
      <c r="AY2604" s="1"/>
      <c r="AZ2604" s="1"/>
      <c r="BA2604" s="1"/>
      <c r="BB2604" s="1"/>
      <c r="BC2604" s="1"/>
      <c r="BD2604" s="1"/>
      <c r="BE2604" s="1"/>
      <c r="BF2604" s="1"/>
      <c r="BG2604" s="1"/>
      <c r="BH2604" s="1"/>
      <c r="BI2604" s="1"/>
      <c r="BJ2604" s="1"/>
      <c r="BK2604" s="1"/>
      <c r="BL2604" s="1"/>
      <c r="BM2604" s="1"/>
      <c r="BN2604" s="1"/>
      <c r="BO2604" s="1"/>
      <c r="BP2604" s="1"/>
      <c r="BQ2604" s="1"/>
      <c r="BR2604" s="1"/>
      <c r="BS2604" s="1"/>
      <c r="BT2604" s="1"/>
      <c r="BU2604" s="1"/>
      <c r="BV2604" s="1"/>
      <c r="BW2604" s="1"/>
      <c r="BX2604" s="1"/>
      <c r="BY2604" s="1"/>
      <c r="BZ2604" s="1"/>
      <c r="CA2604" s="1"/>
      <c r="CB2604" s="1"/>
      <c r="CC2604" s="1"/>
      <c r="CD2604" s="1"/>
      <c r="CE2604" s="1"/>
      <c r="CF2604" s="1"/>
      <c r="CG2604" s="1"/>
      <c r="CH2604" s="1"/>
      <c r="CI2604" s="1"/>
      <c r="CJ2604" s="1"/>
      <c r="CK2604" s="1"/>
      <c r="CL2604" s="1"/>
      <c r="CM2604" s="1"/>
      <c r="CN2604" s="1"/>
      <c r="CO2604" s="1"/>
      <c r="CP2604" s="1"/>
      <c r="CQ2604" s="1"/>
      <c r="CR2604" s="1"/>
      <c r="CS2604" s="1"/>
      <c r="CT2604" s="1"/>
      <c r="CU2604" s="1"/>
      <c r="CV2604" s="1"/>
      <c r="CW2604" s="1"/>
      <c r="CX2604" s="1"/>
      <c r="CY2604" s="1"/>
      <c r="CZ2604" s="1"/>
      <c r="DA2604" s="1"/>
      <c r="DB2604" s="1"/>
      <c r="DC2604" s="1"/>
      <c r="DD2604" s="1"/>
      <c r="DE2604" s="1"/>
      <c r="DF2604" s="1"/>
      <c r="DG2604" s="1"/>
      <c r="DH2604" s="1"/>
      <c r="DI2604" s="1"/>
      <c r="DJ2604" s="1"/>
      <c r="DK2604" s="1"/>
      <c r="DL2604" s="1"/>
      <c r="DM2604" s="1"/>
      <c r="DN2604" s="1"/>
      <c r="DO2604" s="1"/>
      <c r="DP2604" s="1"/>
      <c r="DQ2604" s="1"/>
      <c r="DR2604" s="1"/>
      <c r="DS2604" s="1"/>
      <c r="DT2604" s="1"/>
      <c r="DU2604" s="1"/>
      <c r="DV2604" s="1"/>
      <c r="DW2604" s="1"/>
      <c r="DX2604" s="1"/>
      <c r="DY2604" s="1"/>
      <c r="DZ2604" s="1"/>
      <c r="EA2604" s="1"/>
      <c r="EB2604" s="1"/>
      <c r="EC2604" s="1"/>
      <c r="ED2604" s="1"/>
      <c r="EE2604" s="1"/>
      <c r="EF2604" s="1"/>
      <c r="EG2604" s="1"/>
      <c r="EH2604" s="1"/>
      <c r="EI2604" s="1"/>
      <c r="EJ2604" s="1"/>
      <c r="EK2604" s="1"/>
      <c r="EL2604" s="1"/>
      <c r="EM2604" s="1"/>
      <c r="EN2604" s="1"/>
      <c r="EO2604" s="1"/>
      <c r="EP2604" s="1"/>
      <c r="EQ2604" s="1"/>
      <c r="ER2604" s="1"/>
      <c r="ES2604" s="1"/>
      <c r="ET2604" s="1"/>
      <c r="EU2604" s="1"/>
      <c r="EV2604" s="1"/>
      <c r="EW2604" s="1"/>
      <c r="EX2604" s="1"/>
      <c r="EY2604" s="1"/>
      <c r="EZ2604" s="1"/>
      <c r="FA2604" s="1"/>
      <c r="FB2604" s="1"/>
      <c r="FC2604" s="1"/>
      <c r="FD2604" s="1"/>
      <c r="FE2604" s="1"/>
      <c r="FF2604" s="1"/>
      <c r="FG2604" s="1"/>
      <c r="FH2604" s="1"/>
      <c r="FI2604" s="1"/>
      <c r="FJ2604" s="1"/>
      <c r="FK2604" s="1"/>
      <c r="FL2604" s="1"/>
      <c r="FM2604" s="1"/>
      <c r="FN2604" s="1"/>
      <c r="FO2604" s="1"/>
      <c r="FP2604" s="1"/>
      <c r="FQ2604" s="1"/>
      <c r="FR2604" s="1"/>
      <c r="FS2604" s="1"/>
      <c r="FT2604" s="1"/>
      <c r="FU2604" s="1"/>
      <c r="FV2604" s="1"/>
      <c r="FW2604" s="1"/>
      <c r="FX2604" s="1"/>
      <c r="FY2604" s="1"/>
      <c r="FZ2604" s="1"/>
      <c r="GA2604" s="1"/>
      <c r="GB2604" s="1"/>
      <c r="GC2604" s="1"/>
      <c r="GD2604" s="1"/>
      <c r="GE2604" s="1"/>
      <c r="GF2604" s="1"/>
      <c r="GG2604" s="1"/>
      <c r="GH2604" s="1"/>
      <c r="GI2604" s="1"/>
      <c r="GJ2604" s="1"/>
      <c r="GK2604" s="1"/>
      <c r="GL2604" s="1"/>
      <c r="GM2604" s="1"/>
      <c r="GN2604" s="1"/>
      <c r="GO2604" s="1"/>
    </row>
    <row r="2605" spans="1:197" s="40" customFormat="1" x14ac:dyDescent="0.25">
      <c r="A2605" s="41"/>
      <c r="B2605" s="4"/>
      <c r="C2605" s="41"/>
      <c r="D2605" s="42"/>
      <c r="E2605" s="42"/>
      <c r="F2605" s="42"/>
      <c r="G2605" s="1"/>
      <c r="H2605" s="1"/>
      <c r="I2605" s="1"/>
      <c r="J2605" s="1"/>
      <c r="K2605" s="1"/>
      <c r="L2605" s="1"/>
      <c r="M2605" s="2"/>
      <c r="N2605" s="1"/>
      <c r="O2605" s="1"/>
      <c r="P2605" s="1"/>
      <c r="Q2605" s="1"/>
      <c r="R2605" s="1"/>
      <c r="S2605" s="1"/>
      <c r="T2605" s="1"/>
      <c r="U2605" s="1"/>
      <c r="V2605" s="1"/>
      <c r="W2605" s="1"/>
      <c r="X2605" s="1"/>
      <c r="Y2605" s="1"/>
      <c r="Z2605" s="1"/>
      <c r="AA2605" s="1"/>
      <c r="AB2605" s="1"/>
      <c r="AC2605" s="1"/>
      <c r="AD2605" s="1"/>
      <c r="AE2605" s="1"/>
      <c r="AF2605" s="1"/>
      <c r="AG2605" s="1"/>
      <c r="AH2605" s="1"/>
      <c r="AI2605" s="1"/>
      <c r="AJ2605" s="1"/>
      <c r="AK2605" s="1"/>
      <c r="AL2605" s="1"/>
      <c r="AM2605" s="1"/>
      <c r="AN2605" s="1"/>
      <c r="AO2605" s="1"/>
      <c r="AP2605" s="1"/>
      <c r="AQ2605" s="1"/>
      <c r="AR2605" s="1"/>
      <c r="AS2605" s="1"/>
      <c r="AT2605" s="1"/>
      <c r="AU2605" s="1"/>
      <c r="AV2605" s="1"/>
      <c r="AW2605" s="1"/>
      <c r="AX2605" s="1"/>
      <c r="AY2605" s="1"/>
      <c r="AZ2605" s="1"/>
      <c r="BA2605" s="1"/>
      <c r="BB2605" s="1"/>
      <c r="BC2605" s="1"/>
      <c r="BD2605" s="1"/>
      <c r="BE2605" s="1"/>
      <c r="BF2605" s="1"/>
      <c r="BG2605" s="1"/>
      <c r="BH2605" s="1"/>
      <c r="BI2605" s="1"/>
      <c r="BJ2605" s="1"/>
      <c r="BK2605" s="1"/>
      <c r="BL2605" s="1"/>
      <c r="BM2605" s="1"/>
      <c r="BN2605" s="1"/>
      <c r="BO2605" s="1"/>
      <c r="BP2605" s="1"/>
      <c r="BQ2605" s="1"/>
      <c r="BR2605" s="1"/>
      <c r="BS2605" s="1"/>
      <c r="BT2605" s="1"/>
      <c r="BU2605" s="1"/>
      <c r="BV2605" s="1"/>
      <c r="BW2605" s="1"/>
      <c r="BX2605" s="1"/>
      <c r="BY2605" s="1"/>
      <c r="BZ2605" s="1"/>
      <c r="CA2605" s="1"/>
      <c r="CB2605" s="1"/>
      <c r="CC2605" s="1"/>
      <c r="CD2605" s="1"/>
      <c r="CE2605" s="1"/>
      <c r="CF2605" s="1"/>
      <c r="CG2605" s="1"/>
      <c r="CH2605" s="1"/>
      <c r="CI2605" s="1"/>
      <c r="CJ2605" s="1"/>
      <c r="CK2605" s="1"/>
      <c r="CL2605" s="1"/>
      <c r="CM2605" s="1"/>
      <c r="CN2605" s="1"/>
      <c r="CO2605" s="1"/>
      <c r="CP2605" s="1"/>
      <c r="CQ2605" s="1"/>
      <c r="CR2605" s="1"/>
      <c r="CS2605" s="1"/>
      <c r="CT2605" s="1"/>
      <c r="CU2605" s="1"/>
      <c r="CV2605" s="1"/>
      <c r="CW2605" s="1"/>
      <c r="CX2605" s="1"/>
      <c r="CY2605" s="1"/>
      <c r="CZ2605" s="1"/>
      <c r="DA2605" s="1"/>
      <c r="DB2605" s="1"/>
      <c r="DC2605" s="1"/>
      <c r="DD2605" s="1"/>
      <c r="DE2605" s="1"/>
      <c r="DF2605" s="1"/>
      <c r="DG2605" s="1"/>
      <c r="DH2605" s="1"/>
      <c r="DI2605" s="1"/>
      <c r="DJ2605" s="1"/>
      <c r="DK2605" s="1"/>
      <c r="DL2605" s="1"/>
      <c r="DM2605" s="1"/>
      <c r="DN2605" s="1"/>
      <c r="DO2605" s="1"/>
      <c r="DP2605" s="1"/>
      <c r="DQ2605" s="1"/>
      <c r="DR2605" s="1"/>
      <c r="DS2605" s="1"/>
      <c r="DT2605" s="1"/>
      <c r="DU2605" s="1"/>
      <c r="DV2605" s="1"/>
      <c r="DW2605" s="1"/>
      <c r="DX2605" s="1"/>
      <c r="DY2605" s="1"/>
      <c r="DZ2605" s="1"/>
      <c r="EA2605" s="1"/>
      <c r="EB2605" s="1"/>
      <c r="EC2605" s="1"/>
      <c r="ED2605" s="1"/>
      <c r="EE2605" s="1"/>
      <c r="EF2605" s="1"/>
      <c r="EG2605" s="1"/>
      <c r="EH2605" s="1"/>
      <c r="EI2605" s="1"/>
      <c r="EJ2605" s="1"/>
      <c r="EK2605" s="1"/>
      <c r="EL2605" s="1"/>
      <c r="EM2605" s="1"/>
      <c r="EN2605" s="1"/>
      <c r="EO2605" s="1"/>
      <c r="EP2605" s="1"/>
      <c r="EQ2605" s="1"/>
      <c r="ER2605" s="1"/>
      <c r="ES2605" s="1"/>
      <c r="ET2605" s="1"/>
      <c r="EU2605" s="1"/>
      <c r="EV2605" s="1"/>
      <c r="EW2605" s="1"/>
      <c r="EX2605" s="1"/>
      <c r="EY2605" s="1"/>
      <c r="EZ2605" s="1"/>
      <c r="FA2605" s="1"/>
      <c r="FB2605" s="1"/>
      <c r="FC2605" s="1"/>
      <c r="FD2605" s="1"/>
      <c r="FE2605" s="1"/>
      <c r="FF2605" s="1"/>
      <c r="FG2605" s="1"/>
      <c r="FH2605" s="1"/>
      <c r="FI2605" s="1"/>
      <c r="FJ2605" s="1"/>
      <c r="FK2605" s="1"/>
      <c r="FL2605" s="1"/>
      <c r="FM2605" s="1"/>
      <c r="FN2605" s="1"/>
      <c r="FO2605" s="1"/>
      <c r="FP2605" s="1"/>
      <c r="FQ2605" s="1"/>
      <c r="FR2605" s="1"/>
      <c r="FS2605" s="1"/>
      <c r="FT2605" s="1"/>
      <c r="FU2605" s="1"/>
      <c r="FV2605" s="1"/>
      <c r="FW2605" s="1"/>
      <c r="FX2605" s="1"/>
      <c r="FY2605" s="1"/>
      <c r="FZ2605" s="1"/>
      <c r="GA2605" s="1"/>
      <c r="GB2605" s="1"/>
      <c r="GC2605" s="1"/>
      <c r="GD2605" s="1"/>
      <c r="GE2605" s="1"/>
      <c r="GF2605" s="1"/>
      <c r="GG2605" s="1"/>
      <c r="GH2605" s="1"/>
      <c r="GI2605" s="1"/>
      <c r="GJ2605" s="1"/>
      <c r="GK2605" s="1"/>
      <c r="GL2605" s="1"/>
      <c r="GM2605" s="1"/>
      <c r="GN2605" s="1"/>
      <c r="GO2605" s="1"/>
    </row>
    <row r="2606" spans="1:197" s="40" customFormat="1" x14ac:dyDescent="0.25">
      <c r="A2606" s="41"/>
      <c r="B2606" s="4"/>
      <c r="C2606" s="41"/>
      <c r="D2606" s="42"/>
      <c r="E2606" s="42"/>
      <c r="F2606" s="42"/>
      <c r="G2606" s="1"/>
      <c r="H2606" s="1"/>
      <c r="I2606" s="1"/>
      <c r="J2606" s="1"/>
      <c r="K2606" s="1"/>
      <c r="L2606" s="1"/>
      <c r="M2606" s="2"/>
      <c r="N2606" s="1"/>
      <c r="O2606" s="1"/>
      <c r="P2606" s="1"/>
      <c r="Q2606" s="1"/>
      <c r="R2606" s="1"/>
      <c r="S2606" s="1"/>
      <c r="T2606" s="1"/>
      <c r="U2606" s="1"/>
      <c r="V2606" s="1"/>
      <c r="W2606" s="1"/>
      <c r="X2606" s="1"/>
      <c r="Y2606" s="1"/>
      <c r="Z2606" s="1"/>
      <c r="AA2606" s="1"/>
      <c r="AB2606" s="1"/>
      <c r="AC2606" s="1"/>
      <c r="AD2606" s="1"/>
      <c r="AE2606" s="1"/>
      <c r="AF2606" s="1"/>
      <c r="AG2606" s="1"/>
      <c r="AH2606" s="1"/>
      <c r="AI2606" s="1"/>
      <c r="AJ2606" s="1"/>
      <c r="AK2606" s="1"/>
      <c r="AL2606" s="1"/>
      <c r="AM2606" s="1"/>
      <c r="AN2606" s="1"/>
      <c r="AO2606" s="1"/>
      <c r="AP2606" s="1"/>
      <c r="AQ2606" s="1"/>
      <c r="AR2606" s="1"/>
      <c r="AS2606" s="1"/>
      <c r="AT2606" s="1"/>
      <c r="AU2606" s="1"/>
      <c r="AV2606" s="1"/>
      <c r="AW2606" s="1"/>
      <c r="AX2606" s="1"/>
      <c r="AY2606" s="1"/>
      <c r="AZ2606" s="1"/>
      <c r="BA2606" s="1"/>
      <c r="BB2606" s="1"/>
      <c r="BC2606" s="1"/>
      <c r="BD2606" s="1"/>
      <c r="BE2606" s="1"/>
      <c r="BF2606" s="1"/>
      <c r="BG2606" s="1"/>
      <c r="BH2606" s="1"/>
      <c r="BI2606" s="1"/>
      <c r="BJ2606" s="1"/>
      <c r="BK2606" s="1"/>
      <c r="BL2606" s="1"/>
      <c r="BM2606" s="1"/>
      <c r="BN2606" s="1"/>
      <c r="BO2606" s="1"/>
      <c r="BP2606" s="1"/>
      <c r="BQ2606" s="1"/>
      <c r="BR2606" s="1"/>
      <c r="BS2606" s="1"/>
      <c r="BT2606" s="1"/>
      <c r="BU2606" s="1"/>
      <c r="BV2606" s="1"/>
      <c r="BW2606" s="1"/>
      <c r="BX2606" s="1"/>
      <c r="BY2606" s="1"/>
      <c r="BZ2606" s="1"/>
      <c r="CA2606" s="1"/>
      <c r="CB2606" s="1"/>
      <c r="CC2606" s="1"/>
      <c r="CD2606" s="1"/>
      <c r="CE2606" s="1"/>
      <c r="CF2606" s="1"/>
      <c r="CG2606" s="1"/>
      <c r="CH2606" s="1"/>
      <c r="CI2606" s="1"/>
      <c r="CJ2606" s="1"/>
      <c r="CK2606" s="1"/>
      <c r="CL2606" s="1"/>
      <c r="CM2606" s="1"/>
      <c r="CN2606" s="1"/>
      <c r="CO2606" s="1"/>
      <c r="CP2606" s="1"/>
      <c r="CQ2606" s="1"/>
      <c r="CR2606" s="1"/>
      <c r="CS2606" s="1"/>
      <c r="CT2606" s="1"/>
      <c r="CU2606" s="1"/>
      <c r="CV2606" s="1"/>
      <c r="CW2606" s="1"/>
      <c r="CX2606" s="1"/>
      <c r="CY2606" s="1"/>
      <c r="CZ2606" s="1"/>
      <c r="DA2606" s="1"/>
      <c r="DB2606" s="1"/>
      <c r="DC2606" s="1"/>
      <c r="DD2606" s="1"/>
      <c r="DE2606" s="1"/>
      <c r="DF2606" s="1"/>
      <c r="DG2606" s="1"/>
      <c r="DH2606" s="1"/>
      <c r="DI2606" s="1"/>
      <c r="DJ2606" s="1"/>
      <c r="DK2606" s="1"/>
      <c r="DL2606" s="1"/>
      <c r="DM2606" s="1"/>
      <c r="DN2606" s="1"/>
      <c r="DO2606" s="1"/>
      <c r="DP2606" s="1"/>
      <c r="DQ2606" s="1"/>
      <c r="DR2606" s="1"/>
      <c r="DS2606" s="1"/>
      <c r="DT2606" s="1"/>
      <c r="DU2606" s="1"/>
      <c r="DV2606" s="1"/>
      <c r="DW2606" s="1"/>
      <c r="DX2606" s="1"/>
      <c r="DY2606" s="1"/>
      <c r="DZ2606" s="1"/>
      <c r="EA2606" s="1"/>
      <c r="EB2606" s="1"/>
      <c r="EC2606" s="1"/>
      <c r="ED2606" s="1"/>
      <c r="EE2606" s="1"/>
      <c r="EF2606" s="1"/>
      <c r="EG2606" s="1"/>
      <c r="EH2606" s="1"/>
      <c r="EI2606" s="1"/>
      <c r="EJ2606" s="1"/>
      <c r="EK2606" s="1"/>
      <c r="EL2606" s="1"/>
      <c r="EM2606" s="1"/>
      <c r="EN2606" s="1"/>
      <c r="EO2606" s="1"/>
      <c r="EP2606" s="1"/>
      <c r="EQ2606" s="1"/>
      <c r="ER2606" s="1"/>
      <c r="ES2606" s="1"/>
      <c r="ET2606" s="1"/>
      <c r="EU2606" s="1"/>
      <c r="EV2606" s="1"/>
      <c r="EW2606" s="1"/>
      <c r="EX2606" s="1"/>
      <c r="EY2606" s="1"/>
      <c r="EZ2606" s="1"/>
      <c r="FA2606" s="1"/>
      <c r="FB2606" s="1"/>
      <c r="FC2606" s="1"/>
      <c r="FD2606" s="1"/>
      <c r="FE2606" s="1"/>
      <c r="FF2606" s="1"/>
      <c r="FG2606" s="1"/>
      <c r="FH2606" s="1"/>
      <c r="FI2606" s="1"/>
      <c r="FJ2606" s="1"/>
      <c r="FK2606" s="1"/>
      <c r="FL2606" s="1"/>
      <c r="FM2606" s="1"/>
      <c r="FN2606" s="1"/>
      <c r="FO2606" s="1"/>
      <c r="FP2606" s="1"/>
      <c r="FQ2606" s="1"/>
      <c r="FR2606" s="1"/>
      <c r="FS2606" s="1"/>
      <c r="FT2606" s="1"/>
      <c r="FU2606" s="1"/>
      <c r="FV2606" s="1"/>
      <c r="FW2606" s="1"/>
      <c r="FX2606" s="1"/>
      <c r="FY2606" s="1"/>
      <c r="FZ2606" s="1"/>
      <c r="GA2606" s="1"/>
      <c r="GB2606" s="1"/>
      <c r="GC2606" s="1"/>
      <c r="GD2606" s="1"/>
      <c r="GE2606" s="1"/>
      <c r="GF2606" s="1"/>
      <c r="GG2606" s="1"/>
      <c r="GH2606" s="1"/>
      <c r="GI2606" s="1"/>
      <c r="GJ2606" s="1"/>
      <c r="GK2606" s="1"/>
      <c r="GL2606" s="1"/>
      <c r="GM2606" s="1"/>
      <c r="GN2606" s="1"/>
      <c r="GO2606" s="1"/>
    </row>
    <row r="2607" spans="1:197" s="40" customFormat="1" x14ac:dyDescent="0.25">
      <c r="A2607" s="41"/>
      <c r="B2607" s="4"/>
      <c r="C2607" s="41"/>
      <c r="D2607" s="42"/>
      <c r="E2607" s="42"/>
      <c r="F2607" s="42"/>
      <c r="G2607" s="1"/>
      <c r="H2607" s="1"/>
      <c r="I2607" s="1"/>
      <c r="J2607" s="1"/>
      <c r="K2607" s="1"/>
      <c r="L2607" s="1"/>
      <c r="M2607" s="2"/>
      <c r="N2607" s="1"/>
      <c r="O2607" s="1"/>
      <c r="P2607" s="1"/>
      <c r="Q2607" s="1"/>
      <c r="R2607" s="1"/>
      <c r="S2607" s="1"/>
      <c r="T2607" s="1"/>
      <c r="U2607" s="1"/>
      <c r="V2607" s="1"/>
      <c r="W2607" s="1"/>
      <c r="X2607" s="1"/>
      <c r="Y2607" s="1"/>
      <c r="Z2607" s="1"/>
      <c r="AA2607" s="1"/>
      <c r="AB2607" s="1"/>
      <c r="AC2607" s="1"/>
      <c r="AD2607" s="1"/>
      <c r="AE2607" s="1"/>
      <c r="AF2607" s="1"/>
      <c r="AG2607" s="1"/>
      <c r="AH2607" s="1"/>
      <c r="AI2607" s="1"/>
      <c r="AJ2607" s="1"/>
      <c r="AK2607" s="1"/>
      <c r="AL2607" s="1"/>
      <c r="AM2607" s="1"/>
      <c r="AN2607" s="1"/>
      <c r="AO2607" s="1"/>
      <c r="AP2607" s="1"/>
      <c r="AQ2607" s="1"/>
      <c r="AR2607" s="1"/>
      <c r="AS2607" s="1"/>
      <c r="AT2607" s="1"/>
      <c r="AU2607" s="1"/>
      <c r="AV2607" s="1"/>
      <c r="AW2607" s="1"/>
      <c r="AX2607" s="1"/>
      <c r="AY2607" s="1"/>
      <c r="AZ2607" s="1"/>
      <c r="BA2607" s="1"/>
      <c r="BB2607" s="1"/>
      <c r="BC2607" s="1"/>
      <c r="BD2607" s="1"/>
      <c r="BE2607" s="1"/>
      <c r="BF2607" s="1"/>
      <c r="BG2607" s="1"/>
      <c r="BH2607" s="1"/>
      <c r="BI2607" s="1"/>
      <c r="BJ2607" s="1"/>
      <c r="BK2607" s="1"/>
      <c r="BL2607" s="1"/>
      <c r="BM2607" s="1"/>
      <c r="BN2607" s="1"/>
      <c r="BO2607" s="1"/>
      <c r="BP2607" s="1"/>
      <c r="BQ2607" s="1"/>
      <c r="BR2607" s="1"/>
      <c r="BS2607" s="1"/>
      <c r="BT2607" s="1"/>
      <c r="BU2607" s="1"/>
      <c r="BV2607" s="1"/>
      <c r="BW2607" s="1"/>
      <c r="BX2607" s="1"/>
      <c r="BY2607" s="1"/>
      <c r="BZ2607" s="1"/>
      <c r="CA2607" s="1"/>
      <c r="CB2607" s="1"/>
      <c r="CC2607" s="1"/>
      <c r="CD2607" s="1"/>
      <c r="CE2607" s="1"/>
      <c r="CF2607" s="1"/>
      <c r="CG2607" s="1"/>
      <c r="CH2607" s="1"/>
      <c r="CI2607" s="1"/>
      <c r="CJ2607" s="1"/>
      <c r="CK2607" s="1"/>
      <c r="CL2607" s="1"/>
      <c r="CM2607" s="1"/>
      <c r="CN2607" s="1"/>
      <c r="CO2607" s="1"/>
      <c r="CP2607" s="1"/>
      <c r="CQ2607" s="1"/>
      <c r="CR2607" s="1"/>
      <c r="CS2607" s="1"/>
      <c r="CT2607" s="1"/>
      <c r="CU2607" s="1"/>
      <c r="CV2607" s="1"/>
      <c r="CW2607" s="1"/>
      <c r="CX2607" s="1"/>
      <c r="CY2607" s="1"/>
      <c r="CZ2607" s="1"/>
      <c r="DA2607" s="1"/>
      <c r="DB2607" s="1"/>
      <c r="DC2607" s="1"/>
      <c r="DD2607" s="1"/>
      <c r="DE2607" s="1"/>
      <c r="DF2607" s="1"/>
      <c r="DG2607" s="1"/>
      <c r="DH2607" s="1"/>
      <c r="DI2607" s="1"/>
      <c r="DJ2607" s="1"/>
      <c r="DK2607" s="1"/>
      <c r="DL2607" s="1"/>
      <c r="DM2607" s="1"/>
      <c r="DN2607" s="1"/>
      <c r="DO2607" s="1"/>
      <c r="DP2607" s="1"/>
      <c r="DQ2607" s="1"/>
      <c r="DR2607" s="1"/>
      <c r="DS2607" s="1"/>
      <c r="DT2607" s="1"/>
      <c r="DU2607" s="1"/>
      <c r="DV2607" s="1"/>
      <c r="DW2607" s="1"/>
      <c r="DX2607" s="1"/>
      <c r="DY2607" s="1"/>
      <c r="DZ2607" s="1"/>
      <c r="EA2607" s="1"/>
      <c r="EB2607" s="1"/>
      <c r="EC2607" s="1"/>
      <c r="ED2607" s="1"/>
      <c r="EE2607" s="1"/>
      <c r="EF2607" s="1"/>
      <c r="EG2607" s="1"/>
      <c r="EH2607" s="1"/>
      <c r="EI2607" s="1"/>
      <c r="EJ2607" s="1"/>
      <c r="EK2607" s="1"/>
      <c r="EL2607" s="1"/>
      <c r="EM2607" s="1"/>
      <c r="EN2607" s="1"/>
      <c r="EO2607" s="1"/>
      <c r="EP2607" s="1"/>
      <c r="EQ2607" s="1"/>
      <c r="ER2607" s="1"/>
      <c r="ES2607" s="1"/>
      <c r="ET2607" s="1"/>
      <c r="EU2607" s="1"/>
      <c r="EV2607" s="1"/>
      <c r="EW2607" s="1"/>
      <c r="EX2607" s="1"/>
      <c r="EY2607" s="1"/>
      <c r="EZ2607" s="1"/>
      <c r="FA2607" s="1"/>
      <c r="FB2607" s="1"/>
      <c r="FC2607" s="1"/>
      <c r="FD2607" s="1"/>
      <c r="FE2607" s="1"/>
      <c r="FF2607" s="1"/>
      <c r="FG2607" s="1"/>
      <c r="FH2607" s="1"/>
      <c r="FI2607" s="1"/>
      <c r="FJ2607" s="1"/>
      <c r="FK2607" s="1"/>
      <c r="FL2607" s="1"/>
      <c r="FM2607" s="1"/>
      <c r="FN2607" s="1"/>
      <c r="FO2607" s="1"/>
      <c r="FP2607" s="1"/>
      <c r="FQ2607" s="1"/>
      <c r="FR2607" s="1"/>
      <c r="FS2607" s="1"/>
      <c r="FT2607" s="1"/>
      <c r="FU2607" s="1"/>
      <c r="FV2607" s="1"/>
      <c r="FW2607" s="1"/>
      <c r="FX2607" s="1"/>
      <c r="FY2607" s="1"/>
      <c r="FZ2607" s="1"/>
      <c r="GA2607" s="1"/>
      <c r="GB2607" s="1"/>
      <c r="GC2607" s="1"/>
      <c r="GD2607" s="1"/>
      <c r="GE2607" s="1"/>
      <c r="GF2607" s="1"/>
      <c r="GG2607" s="1"/>
      <c r="GH2607" s="1"/>
      <c r="GI2607" s="1"/>
      <c r="GJ2607" s="1"/>
      <c r="GK2607" s="1"/>
      <c r="GL2607" s="1"/>
      <c r="GM2607" s="1"/>
      <c r="GN2607" s="1"/>
      <c r="GO2607" s="1"/>
    </row>
    <row r="2608" spans="1:197" s="40" customFormat="1" x14ac:dyDescent="0.25">
      <c r="A2608" s="41"/>
      <c r="B2608" s="4"/>
      <c r="C2608" s="41"/>
      <c r="D2608" s="42"/>
      <c r="E2608" s="42"/>
      <c r="F2608" s="42"/>
      <c r="G2608" s="1"/>
      <c r="H2608" s="1"/>
      <c r="I2608" s="1"/>
      <c r="J2608" s="1"/>
      <c r="K2608" s="1"/>
      <c r="L2608" s="1"/>
      <c r="M2608" s="2"/>
      <c r="N2608" s="1"/>
      <c r="O2608" s="1"/>
      <c r="P2608" s="1"/>
      <c r="Q2608" s="1"/>
      <c r="R2608" s="1"/>
      <c r="S2608" s="1"/>
      <c r="T2608" s="1"/>
      <c r="U2608" s="1"/>
      <c r="V2608" s="1"/>
      <c r="W2608" s="1"/>
      <c r="X2608" s="1"/>
      <c r="Y2608" s="1"/>
      <c r="Z2608" s="1"/>
      <c r="AA2608" s="1"/>
      <c r="AB2608" s="1"/>
      <c r="AC2608" s="1"/>
      <c r="AD2608" s="1"/>
      <c r="AE2608" s="1"/>
      <c r="AF2608" s="1"/>
      <c r="AG2608" s="1"/>
      <c r="AH2608" s="1"/>
      <c r="AI2608" s="1"/>
      <c r="AJ2608" s="1"/>
      <c r="AK2608" s="1"/>
      <c r="AL2608" s="1"/>
      <c r="AM2608" s="1"/>
      <c r="AN2608" s="1"/>
      <c r="AO2608" s="1"/>
      <c r="AP2608" s="1"/>
      <c r="AQ2608" s="1"/>
      <c r="AR2608" s="1"/>
      <c r="AS2608" s="1"/>
      <c r="AT2608" s="1"/>
      <c r="AU2608" s="1"/>
      <c r="AV2608" s="1"/>
      <c r="AW2608" s="1"/>
      <c r="AX2608" s="1"/>
      <c r="AY2608" s="1"/>
      <c r="AZ2608" s="1"/>
      <c r="BA2608" s="1"/>
      <c r="BB2608" s="1"/>
      <c r="BC2608" s="1"/>
      <c r="BD2608" s="1"/>
      <c r="BE2608" s="1"/>
      <c r="BF2608" s="1"/>
      <c r="BG2608" s="1"/>
      <c r="BH2608" s="1"/>
      <c r="BI2608" s="1"/>
      <c r="BJ2608" s="1"/>
      <c r="BK2608" s="1"/>
      <c r="BL2608" s="1"/>
      <c r="BM2608" s="1"/>
      <c r="BN2608" s="1"/>
      <c r="BO2608" s="1"/>
      <c r="BP2608" s="1"/>
      <c r="BQ2608" s="1"/>
      <c r="BR2608" s="1"/>
      <c r="BS2608" s="1"/>
      <c r="BT2608" s="1"/>
      <c r="BU2608" s="1"/>
      <c r="BV2608" s="1"/>
      <c r="BW2608" s="1"/>
      <c r="BX2608" s="1"/>
      <c r="BY2608" s="1"/>
      <c r="BZ2608" s="1"/>
      <c r="CA2608" s="1"/>
      <c r="CB2608" s="1"/>
      <c r="CC2608" s="1"/>
      <c r="CD2608" s="1"/>
      <c r="CE2608" s="1"/>
      <c r="CF2608" s="1"/>
      <c r="CG2608" s="1"/>
      <c r="CH2608" s="1"/>
      <c r="CI2608" s="1"/>
      <c r="CJ2608" s="1"/>
      <c r="CK2608" s="1"/>
      <c r="CL2608" s="1"/>
      <c r="CM2608" s="1"/>
      <c r="CN2608" s="1"/>
      <c r="CO2608" s="1"/>
      <c r="CP2608" s="1"/>
      <c r="CQ2608" s="1"/>
      <c r="CR2608" s="1"/>
      <c r="CS2608" s="1"/>
      <c r="CT2608" s="1"/>
      <c r="CU2608" s="1"/>
      <c r="CV2608" s="1"/>
      <c r="CW2608" s="1"/>
      <c r="CX2608" s="1"/>
      <c r="CY2608" s="1"/>
      <c r="CZ2608" s="1"/>
      <c r="DA2608" s="1"/>
      <c r="DB2608" s="1"/>
      <c r="DC2608" s="1"/>
      <c r="DD2608" s="1"/>
      <c r="DE2608" s="1"/>
      <c r="DF2608" s="1"/>
      <c r="DG2608" s="1"/>
      <c r="DH2608" s="1"/>
      <c r="DI2608" s="1"/>
      <c r="DJ2608" s="1"/>
      <c r="DK2608" s="1"/>
      <c r="DL2608" s="1"/>
      <c r="DM2608" s="1"/>
      <c r="DN2608" s="1"/>
      <c r="DO2608" s="1"/>
      <c r="DP2608" s="1"/>
      <c r="DQ2608" s="1"/>
      <c r="DR2608" s="1"/>
      <c r="DS2608" s="1"/>
      <c r="DT2608" s="1"/>
      <c r="DU2608" s="1"/>
      <c r="DV2608" s="1"/>
      <c r="DW2608" s="1"/>
      <c r="DX2608" s="1"/>
      <c r="DY2608" s="1"/>
      <c r="DZ2608" s="1"/>
      <c r="EA2608" s="1"/>
      <c r="EB2608" s="1"/>
      <c r="EC2608" s="1"/>
      <c r="ED2608" s="1"/>
      <c r="EE2608" s="1"/>
      <c r="EF2608" s="1"/>
      <c r="EG2608" s="1"/>
      <c r="EH2608" s="1"/>
      <c r="EI2608" s="1"/>
      <c r="EJ2608" s="1"/>
      <c r="EK2608" s="1"/>
      <c r="EL2608" s="1"/>
      <c r="EM2608" s="1"/>
      <c r="EN2608" s="1"/>
      <c r="EO2608" s="1"/>
      <c r="EP2608" s="1"/>
      <c r="EQ2608" s="1"/>
      <c r="ER2608" s="1"/>
      <c r="ES2608" s="1"/>
      <c r="ET2608" s="1"/>
      <c r="EU2608" s="1"/>
      <c r="EV2608" s="1"/>
      <c r="EW2608" s="1"/>
      <c r="EX2608" s="1"/>
      <c r="EY2608" s="1"/>
      <c r="EZ2608" s="1"/>
      <c r="FA2608" s="1"/>
      <c r="FB2608" s="1"/>
      <c r="FC2608" s="1"/>
      <c r="FD2608" s="1"/>
      <c r="FE2608" s="1"/>
      <c r="FF2608" s="1"/>
      <c r="FG2608" s="1"/>
      <c r="FH2608" s="1"/>
      <c r="FI2608" s="1"/>
      <c r="FJ2608" s="1"/>
      <c r="FK2608" s="1"/>
      <c r="FL2608" s="1"/>
      <c r="FM2608" s="1"/>
      <c r="FN2608" s="1"/>
      <c r="FO2608" s="1"/>
      <c r="FP2608" s="1"/>
      <c r="FQ2608" s="1"/>
      <c r="FR2608" s="1"/>
      <c r="FS2608" s="1"/>
      <c r="FT2608" s="1"/>
      <c r="FU2608" s="1"/>
      <c r="FV2608" s="1"/>
      <c r="FW2608" s="1"/>
      <c r="FX2608" s="1"/>
      <c r="FY2608" s="1"/>
      <c r="FZ2608" s="1"/>
      <c r="GA2608" s="1"/>
      <c r="GB2608" s="1"/>
      <c r="GC2608" s="1"/>
      <c r="GD2608" s="1"/>
      <c r="GE2608" s="1"/>
      <c r="GF2608" s="1"/>
      <c r="GG2608" s="1"/>
      <c r="GH2608" s="1"/>
      <c r="GI2608" s="1"/>
      <c r="GJ2608" s="1"/>
      <c r="GK2608" s="1"/>
      <c r="GL2608" s="1"/>
      <c r="GM2608" s="1"/>
      <c r="GN2608" s="1"/>
      <c r="GO2608" s="1"/>
    </row>
    <row r="2609" spans="1:197" s="40" customFormat="1" x14ac:dyDescent="0.25">
      <c r="A2609" s="41"/>
      <c r="B2609" s="4"/>
      <c r="C2609" s="41"/>
      <c r="D2609" s="42"/>
      <c r="E2609" s="42"/>
      <c r="F2609" s="42"/>
      <c r="G2609" s="1"/>
      <c r="H2609" s="1"/>
      <c r="I2609" s="1"/>
      <c r="J2609" s="1"/>
      <c r="K2609" s="1"/>
      <c r="L2609" s="1"/>
      <c r="M2609" s="2"/>
      <c r="N2609" s="1"/>
      <c r="O2609" s="1"/>
      <c r="P2609" s="1"/>
      <c r="Q2609" s="1"/>
      <c r="R2609" s="1"/>
      <c r="S2609" s="1"/>
      <c r="T2609" s="1"/>
      <c r="U2609" s="1"/>
      <c r="V2609" s="1"/>
      <c r="W2609" s="1"/>
      <c r="X2609" s="1"/>
      <c r="Y2609" s="1"/>
      <c r="Z2609" s="1"/>
      <c r="AA2609" s="1"/>
      <c r="AB2609" s="1"/>
      <c r="AC2609" s="1"/>
      <c r="AD2609" s="1"/>
      <c r="AE2609" s="1"/>
      <c r="AF2609" s="1"/>
      <c r="AG2609" s="1"/>
      <c r="AH2609" s="1"/>
      <c r="AI2609" s="1"/>
      <c r="AJ2609" s="1"/>
      <c r="AK2609" s="1"/>
      <c r="AL2609" s="1"/>
      <c r="AM2609" s="1"/>
      <c r="AN2609" s="1"/>
      <c r="AO2609" s="1"/>
      <c r="AP2609" s="1"/>
      <c r="AQ2609" s="1"/>
      <c r="AR2609" s="1"/>
      <c r="AS2609" s="1"/>
      <c r="AT2609" s="1"/>
      <c r="AU2609" s="1"/>
      <c r="AV2609" s="1"/>
      <c r="AW2609" s="1"/>
      <c r="AX2609" s="1"/>
      <c r="AY2609" s="1"/>
      <c r="AZ2609" s="1"/>
      <c r="BA2609" s="1"/>
      <c r="BB2609" s="1"/>
      <c r="BC2609" s="1"/>
      <c r="BD2609" s="1"/>
      <c r="BE2609" s="1"/>
      <c r="BF2609" s="1"/>
      <c r="BG2609" s="1"/>
      <c r="BH2609" s="1"/>
      <c r="BI2609" s="1"/>
      <c r="BJ2609" s="1"/>
      <c r="BK2609" s="1"/>
      <c r="BL2609" s="1"/>
      <c r="BM2609" s="1"/>
      <c r="BN2609" s="1"/>
      <c r="BO2609" s="1"/>
      <c r="BP2609" s="1"/>
      <c r="BQ2609" s="1"/>
      <c r="BR2609" s="1"/>
      <c r="BS2609" s="1"/>
      <c r="BT2609" s="1"/>
      <c r="BU2609" s="1"/>
      <c r="BV2609" s="1"/>
      <c r="BW2609" s="1"/>
      <c r="BX2609" s="1"/>
      <c r="BY2609" s="1"/>
      <c r="BZ2609" s="1"/>
      <c r="CA2609" s="1"/>
      <c r="CB2609" s="1"/>
      <c r="CC2609" s="1"/>
      <c r="CD2609" s="1"/>
      <c r="CE2609" s="1"/>
      <c r="CF2609" s="1"/>
      <c r="CG2609" s="1"/>
      <c r="CH2609" s="1"/>
      <c r="CI2609" s="1"/>
      <c r="CJ2609" s="1"/>
      <c r="CK2609" s="1"/>
      <c r="CL2609" s="1"/>
      <c r="CM2609" s="1"/>
      <c r="CN2609" s="1"/>
      <c r="CO2609" s="1"/>
      <c r="CP2609" s="1"/>
      <c r="CQ2609" s="1"/>
      <c r="CR2609" s="1"/>
      <c r="CS2609" s="1"/>
      <c r="CT2609" s="1"/>
      <c r="CU2609" s="1"/>
      <c r="CV2609" s="1"/>
      <c r="CW2609" s="1"/>
      <c r="CX2609" s="1"/>
      <c r="CY2609" s="1"/>
      <c r="CZ2609" s="1"/>
      <c r="DA2609" s="1"/>
      <c r="DB2609" s="1"/>
      <c r="DC2609" s="1"/>
      <c r="DD2609" s="1"/>
      <c r="DE2609" s="1"/>
      <c r="DF2609" s="1"/>
      <c r="DG2609" s="1"/>
      <c r="DH2609" s="1"/>
      <c r="DI2609" s="1"/>
      <c r="DJ2609" s="1"/>
      <c r="DK2609" s="1"/>
      <c r="DL2609" s="1"/>
      <c r="DM2609" s="1"/>
      <c r="DN2609" s="1"/>
      <c r="DO2609" s="1"/>
      <c r="DP2609" s="1"/>
      <c r="DQ2609" s="1"/>
      <c r="DR2609" s="1"/>
      <c r="DS2609" s="1"/>
      <c r="DT2609" s="1"/>
      <c r="DU2609" s="1"/>
      <c r="DV2609" s="1"/>
      <c r="DW2609" s="1"/>
      <c r="DX2609" s="1"/>
      <c r="DY2609" s="1"/>
      <c r="DZ2609" s="1"/>
      <c r="EA2609" s="1"/>
      <c r="EB2609" s="1"/>
      <c r="EC2609" s="1"/>
      <c r="ED2609" s="1"/>
      <c r="EE2609" s="1"/>
      <c r="EF2609" s="1"/>
      <c r="EG2609" s="1"/>
      <c r="EH2609" s="1"/>
      <c r="EI2609" s="1"/>
      <c r="EJ2609" s="1"/>
      <c r="EK2609" s="1"/>
      <c r="EL2609" s="1"/>
      <c r="EM2609" s="1"/>
      <c r="EN2609" s="1"/>
      <c r="EO2609" s="1"/>
      <c r="EP2609" s="1"/>
      <c r="EQ2609" s="1"/>
      <c r="ER2609" s="1"/>
      <c r="ES2609" s="1"/>
      <c r="ET2609" s="1"/>
      <c r="EU2609" s="1"/>
      <c r="EV2609" s="1"/>
      <c r="EW2609" s="1"/>
      <c r="EX2609" s="1"/>
      <c r="EY2609" s="1"/>
      <c r="EZ2609" s="1"/>
      <c r="FA2609" s="1"/>
      <c r="FB2609" s="1"/>
      <c r="FC2609" s="1"/>
      <c r="FD2609" s="1"/>
      <c r="FE2609" s="1"/>
      <c r="FF2609" s="1"/>
      <c r="FG2609" s="1"/>
      <c r="FH2609" s="1"/>
      <c r="FI2609" s="1"/>
      <c r="FJ2609" s="1"/>
      <c r="FK2609" s="1"/>
      <c r="FL2609" s="1"/>
      <c r="FM2609" s="1"/>
      <c r="FN2609" s="1"/>
      <c r="FO2609" s="1"/>
      <c r="FP2609" s="1"/>
      <c r="FQ2609" s="1"/>
      <c r="FR2609" s="1"/>
      <c r="FS2609" s="1"/>
      <c r="FT2609" s="1"/>
      <c r="FU2609" s="1"/>
      <c r="FV2609" s="1"/>
      <c r="FW2609" s="1"/>
      <c r="FX2609" s="1"/>
      <c r="FY2609" s="1"/>
      <c r="FZ2609" s="1"/>
      <c r="GA2609" s="1"/>
      <c r="GB2609" s="1"/>
      <c r="GC2609" s="1"/>
      <c r="GD2609" s="1"/>
      <c r="GE2609" s="1"/>
      <c r="GF2609" s="1"/>
      <c r="GG2609" s="1"/>
      <c r="GH2609" s="1"/>
      <c r="GI2609" s="1"/>
      <c r="GJ2609" s="1"/>
      <c r="GK2609" s="1"/>
      <c r="GL2609" s="1"/>
      <c r="GM2609" s="1"/>
      <c r="GN2609" s="1"/>
      <c r="GO2609" s="1"/>
    </row>
    <row r="2610" spans="1:197" s="40" customFormat="1" x14ac:dyDescent="0.25">
      <c r="A2610" s="41"/>
      <c r="B2610" s="4"/>
      <c r="C2610" s="41"/>
      <c r="D2610" s="42"/>
      <c r="E2610" s="42"/>
      <c r="F2610" s="42"/>
      <c r="G2610" s="1"/>
      <c r="H2610" s="1"/>
      <c r="I2610" s="1"/>
      <c r="J2610" s="1"/>
      <c r="K2610" s="1"/>
      <c r="L2610" s="1"/>
      <c r="M2610" s="2"/>
      <c r="N2610" s="1"/>
      <c r="O2610" s="1"/>
      <c r="P2610" s="1"/>
      <c r="Q2610" s="1"/>
      <c r="R2610" s="1"/>
      <c r="S2610" s="1"/>
      <c r="T2610" s="1"/>
      <c r="U2610" s="1"/>
      <c r="V2610" s="1"/>
      <c r="W2610" s="1"/>
      <c r="X2610" s="1"/>
      <c r="Y2610" s="1"/>
      <c r="Z2610" s="1"/>
      <c r="AA2610" s="1"/>
      <c r="AB2610" s="1"/>
      <c r="AC2610" s="1"/>
      <c r="AD2610" s="1"/>
      <c r="AE2610" s="1"/>
      <c r="AF2610" s="1"/>
      <c r="AG2610" s="1"/>
      <c r="AH2610" s="1"/>
      <c r="AI2610" s="1"/>
      <c r="AJ2610" s="1"/>
      <c r="AK2610" s="1"/>
      <c r="AL2610" s="1"/>
      <c r="AM2610" s="1"/>
      <c r="AN2610" s="1"/>
      <c r="AO2610" s="1"/>
      <c r="AP2610" s="1"/>
      <c r="AQ2610" s="1"/>
      <c r="AR2610" s="1"/>
      <c r="AS2610" s="1"/>
      <c r="AT2610" s="1"/>
      <c r="AU2610" s="1"/>
      <c r="AV2610" s="1"/>
      <c r="AW2610" s="1"/>
      <c r="AX2610" s="1"/>
      <c r="AY2610" s="1"/>
      <c r="AZ2610" s="1"/>
      <c r="BA2610" s="1"/>
      <c r="BB2610" s="1"/>
      <c r="BC2610" s="1"/>
      <c r="BD2610" s="1"/>
      <c r="BE2610" s="1"/>
      <c r="BF2610" s="1"/>
      <c r="BG2610" s="1"/>
      <c r="BH2610" s="1"/>
      <c r="BI2610" s="1"/>
      <c r="BJ2610" s="1"/>
      <c r="BK2610" s="1"/>
      <c r="BL2610" s="1"/>
      <c r="BM2610" s="1"/>
      <c r="BN2610" s="1"/>
      <c r="BO2610" s="1"/>
      <c r="BP2610" s="1"/>
      <c r="BQ2610" s="1"/>
      <c r="BR2610" s="1"/>
      <c r="BS2610" s="1"/>
      <c r="BT2610" s="1"/>
      <c r="BU2610" s="1"/>
      <c r="BV2610" s="1"/>
      <c r="BW2610" s="1"/>
      <c r="BX2610" s="1"/>
      <c r="BY2610" s="1"/>
      <c r="BZ2610" s="1"/>
      <c r="CA2610" s="1"/>
      <c r="CB2610" s="1"/>
      <c r="CC2610" s="1"/>
      <c r="CD2610" s="1"/>
      <c r="CE2610" s="1"/>
      <c r="CF2610" s="1"/>
      <c r="CG2610" s="1"/>
      <c r="CH2610" s="1"/>
      <c r="CI2610" s="1"/>
      <c r="CJ2610" s="1"/>
      <c r="CK2610" s="1"/>
      <c r="CL2610" s="1"/>
      <c r="CM2610" s="1"/>
      <c r="CN2610" s="1"/>
      <c r="CO2610" s="1"/>
      <c r="CP2610" s="1"/>
      <c r="CQ2610" s="1"/>
      <c r="CR2610" s="1"/>
      <c r="CS2610" s="1"/>
      <c r="CT2610" s="1"/>
      <c r="CU2610" s="1"/>
      <c r="CV2610" s="1"/>
      <c r="CW2610" s="1"/>
      <c r="CX2610" s="1"/>
      <c r="CY2610" s="1"/>
      <c r="CZ2610" s="1"/>
      <c r="DA2610" s="1"/>
      <c r="DB2610" s="1"/>
      <c r="DC2610" s="1"/>
      <c r="DD2610" s="1"/>
      <c r="DE2610" s="1"/>
      <c r="DF2610" s="1"/>
      <c r="DG2610" s="1"/>
      <c r="DH2610" s="1"/>
      <c r="DI2610" s="1"/>
      <c r="DJ2610" s="1"/>
      <c r="DK2610" s="1"/>
      <c r="DL2610" s="1"/>
      <c r="DM2610" s="1"/>
      <c r="DN2610" s="1"/>
      <c r="DO2610" s="1"/>
      <c r="DP2610" s="1"/>
      <c r="DQ2610" s="1"/>
      <c r="DR2610" s="1"/>
      <c r="DS2610" s="1"/>
      <c r="DT2610" s="1"/>
      <c r="DU2610" s="1"/>
      <c r="DV2610" s="1"/>
      <c r="DW2610" s="1"/>
      <c r="DX2610" s="1"/>
      <c r="DY2610" s="1"/>
      <c r="DZ2610" s="1"/>
      <c r="EA2610" s="1"/>
      <c r="EB2610" s="1"/>
      <c r="EC2610" s="1"/>
      <c r="ED2610" s="1"/>
      <c r="EE2610" s="1"/>
      <c r="EF2610" s="1"/>
      <c r="EG2610" s="1"/>
      <c r="EH2610" s="1"/>
      <c r="EI2610" s="1"/>
      <c r="EJ2610" s="1"/>
      <c r="EK2610" s="1"/>
      <c r="EL2610" s="1"/>
      <c r="EM2610" s="1"/>
      <c r="EN2610" s="1"/>
      <c r="EO2610" s="1"/>
      <c r="EP2610" s="1"/>
      <c r="EQ2610" s="1"/>
      <c r="ER2610" s="1"/>
      <c r="ES2610" s="1"/>
      <c r="ET2610" s="1"/>
      <c r="EU2610" s="1"/>
      <c r="EV2610" s="1"/>
      <c r="EW2610" s="1"/>
      <c r="EX2610" s="1"/>
      <c r="EY2610" s="1"/>
      <c r="EZ2610" s="1"/>
      <c r="FA2610" s="1"/>
      <c r="FB2610" s="1"/>
      <c r="FC2610" s="1"/>
      <c r="FD2610" s="1"/>
      <c r="FE2610" s="1"/>
      <c r="FF2610" s="1"/>
      <c r="FG2610" s="1"/>
      <c r="FH2610" s="1"/>
      <c r="FI2610" s="1"/>
      <c r="FJ2610" s="1"/>
      <c r="FK2610" s="1"/>
      <c r="FL2610" s="1"/>
      <c r="FM2610" s="1"/>
      <c r="FN2610" s="1"/>
      <c r="FO2610" s="1"/>
      <c r="FP2610" s="1"/>
      <c r="FQ2610" s="1"/>
      <c r="FR2610" s="1"/>
      <c r="FS2610" s="1"/>
      <c r="FT2610" s="1"/>
      <c r="FU2610" s="1"/>
      <c r="FV2610" s="1"/>
      <c r="FW2610" s="1"/>
      <c r="FX2610" s="1"/>
      <c r="FY2610" s="1"/>
      <c r="FZ2610" s="1"/>
      <c r="GA2610" s="1"/>
      <c r="GB2610" s="1"/>
      <c r="GC2610" s="1"/>
      <c r="GD2610" s="1"/>
      <c r="GE2610" s="1"/>
      <c r="GF2610" s="1"/>
      <c r="GG2610" s="1"/>
      <c r="GH2610" s="1"/>
      <c r="GI2610" s="1"/>
      <c r="GJ2610" s="1"/>
      <c r="GK2610" s="1"/>
      <c r="GL2610" s="1"/>
      <c r="GM2610" s="1"/>
      <c r="GN2610" s="1"/>
      <c r="GO2610" s="1"/>
    </row>
    <row r="2611" spans="1:197" s="40" customFormat="1" x14ac:dyDescent="0.25">
      <c r="A2611" s="41"/>
      <c r="B2611" s="4"/>
      <c r="C2611" s="41"/>
      <c r="D2611" s="42"/>
      <c r="E2611" s="42"/>
      <c r="F2611" s="42"/>
      <c r="G2611" s="1"/>
      <c r="H2611" s="1"/>
      <c r="I2611" s="1"/>
      <c r="J2611" s="1"/>
      <c r="K2611" s="1"/>
      <c r="L2611" s="1"/>
      <c r="M2611" s="2"/>
      <c r="N2611" s="1"/>
      <c r="O2611" s="1"/>
      <c r="P2611" s="1"/>
      <c r="Q2611" s="1"/>
      <c r="R2611" s="1"/>
      <c r="S2611" s="1"/>
      <c r="T2611" s="1"/>
      <c r="U2611" s="1"/>
      <c r="V2611" s="1"/>
      <c r="W2611" s="1"/>
      <c r="X2611" s="1"/>
      <c r="Y2611" s="1"/>
      <c r="Z2611" s="1"/>
      <c r="AA2611" s="1"/>
      <c r="AB2611" s="1"/>
      <c r="AC2611" s="1"/>
      <c r="AD2611" s="1"/>
      <c r="AE2611" s="1"/>
      <c r="AF2611" s="1"/>
      <c r="AG2611" s="1"/>
      <c r="AH2611" s="1"/>
      <c r="AI2611" s="1"/>
      <c r="AJ2611" s="1"/>
      <c r="AK2611" s="1"/>
      <c r="AL2611" s="1"/>
      <c r="AM2611" s="1"/>
      <c r="AN2611" s="1"/>
      <c r="AO2611" s="1"/>
      <c r="AP2611" s="1"/>
      <c r="AQ2611" s="1"/>
      <c r="AR2611" s="1"/>
      <c r="AS2611" s="1"/>
      <c r="AT2611" s="1"/>
      <c r="AU2611" s="1"/>
      <c r="AV2611" s="1"/>
      <c r="AW2611" s="1"/>
      <c r="AX2611" s="1"/>
      <c r="AY2611" s="1"/>
      <c r="AZ2611" s="1"/>
      <c r="BA2611" s="1"/>
      <c r="BB2611" s="1"/>
      <c r="BC2611" s="1"/>
      <c r="BD2611" s="1"/>
      <c r="BE2611" s="1"/>
      <c r="BF2611" s="1"/>
      <c r="BG2611" s="1"/>
      <c r="BH2611" s="1"/>
      <c r="BI2611" s="1"/>
      <c r="BJ2611" s="1"/>
      <c r="BK2611" s="1"/>
      <c r="BL2611" s="1"/>
      <c r="BM2611" s="1"/>
      <c r="BN2611" s="1"/>
      <c r="BO2611" s="1"/>
      <c r="BP2611" s="1"/>
      <c r="BQ2611" s="1"/>
      <c r="BR2611" s="1"/>
      <c r="BS2611" s="1"/>
      <c r="BT2611" s="1"/>
      <c r="BU2611" s="1"/>
      <c r="BV2611" s="1"/>
      <c r="BW2611" s="1"/>
      <c r="BX2611" s="1"/>
      <c r="BY2611" s="1"/>
      <c r="BZ2611" s="1"/>
      <c r="CA2611" s="1"/>
      <c r="CB2611" s="1"/>
      <c r="CC2611" s="1"/>
      <c r="CD2611" s="1"/>
      <c r="CE2611" s="1"/>
      <c r="CF2611" s="1"/>
      <c r="CG2611" s="1"/>
      <c r="CH2611" s="1"/>
      <c r="CI2611" s="1"/>
      <c r="CJ2611" s="1"/>
      <c r="CK2611" s="1"/>
      <c r="CL2611" s="1"/>
      <c r="CM2611" s="1"/>
      <c r="CN2611" s="1"/>
      <c r="CO2611" s="1"/>
      <c r="CP2611" s="1"/>
      <c r="CQ2611" s="1"/>
      <c r="CR2611" s="1"/>
      <c r="CS2611" s="1"/>
      <c r="CT2611" s="1"/>
      <c r="CU2611" s="1"/>
      <c r="CV2611" s="1"/>
      <c r="CW2611" s="1"/>
      <c r="CX2611" s="1"/>
      <c r="CY2611" s="1"/>
      <c r="CZ2611" s="1"/>
      <c r="DA2611" s="1"/>
      <c r="DB2611" s="1"/>
      <c r="DC2611" s="1"/>
      <c r="DD2611" s="1"/>
      <c r="DE2611" s="1"/>
      <c r="DF2611" s="1"/>
      <c r="DG2611" s="1"/>
      <c r="DH2611" s="1"/>
      <c r="DI2611" s="1"/>
      <c r="DJ2611" s="1"/>
      <c r="DK2611" s="1"/>
      <c r="DL2611" s="1"/>
      <c r="DM2611" s="1"/>
      <c r="DN2611" s="1"/>
      <c r="DO2611" s="1"/>
      <c r="DP2611" s="1"/>
      <c r="DQ2611" s="1"/>
      <c r="DR2611" s="1"/>
      <c r="DS2611" s="1"/>
      <c r="DT2611" s="1"/>
      <c r="DU2611" s="1"/>
      <c r="DV2611" s="1"/>
      <c r="DW2611" s="1"/>
      <c r="DX2611" s="1"/>
      <c r="DY2611" s="1"/>
      <c r="DZ2611" s="1"/>
      <c r="EA2611" s="1"/>
      <c r="EB2611" s="1"/>
      <c r="EC2611" s="1"/>
      <c r="ED2611" s="1"/>
      <c r="EE2611" s="1"/>
      <c r="EF2611" s="1"/>
      <c r="EG2611" s="1"/>
      <c r="EH2611" s="1"/>
      <c r="EI2611" s="1"/>
      <c r="EJ2611" s="1"/>
      <c r="EK2611" s="1"/>
      <c r="EL2611" s="1"/>
      <c r="EM2611" s="1"/>
      <c r="EN2611" s="1"/>
      <c r="EO2611" s="1"/>
      <c r="EP2611" s="1"/>
      <c r="EQ2611" s="1"/>
      <c r="ER2611" s="1"/>
      <c r="ES2611" s="1"/>
      <c r="ET2611" s="1"/>
      <c r="EU2611" s="1"/>
      <c r="EV2611" s="1"/>
      <c r="EW2611" s="1"/>
      <c r="EX2611" s="1"/>
      <c r="EY2611" s="1"/>
      <c r="EZ2611" s="1"/>
      <c r="FA2611" s="1"/>
      <c r="FB2611" s="1"/>
      <c r="FC2611" s="1"/>
      <c r="FD2611" s="1"/>
      <c r="FE2611" s="1"/>
      <c r="FF2611" s="1"/>
      <c r="FG2611" s="1"/>
      <c r="FH2611" s="1"/>
      <c r="FI2611" s="1"/>
      <c r="FJ2611" s="1"/>
      <c r="FK2611" s="1"/>
      <c r="FL2611" s="1"/>
      <c r="FM2611" s="1"/>
      <c r="FN2611" s="1"/>
      <c r="FO2611" s="1"/>
      <c r="FP2611" s="1"/>
      <c r="FQ2611" s="1"/>
      <c r="FR2611" s="1"/>
      <c r="FS2611" s="1"/>
      <c r="FT2611" s="1"/>
      <c r="FU2611" s="1"/>
      <c r="FV2611" s="1"/>
      <c r="FW2611" s="1"/>
      <c r="FX2611" s="1"/>
      <c r="FY2611" s="1"/>
      <c r="FZ2611" s="1"/>
      <c r="GA2611" s="1"/>
      <c r="GB2611" s="1"/>
      <c r="GC2611" s="1"/>
      <c r="GD2611" s="1"/>
      <c r="GE2611" s="1"/>
      <c r="GF2611" s="1"/>
      <c r="GG2611" s="1"/>
      <c r="GH2611" s="1"/>
      <c r="GI2611" s="1"/>
      <c r="GJ2611" s="1"/>
      <c r="GK2611" s="1"/>
      <c r="GL2611" s="1"/>
      <c r="GM2611" s="1"/>
      <c r="GN2611" s="1"/>
      <c r="GO2611" s="1"/>
    </row>
    <row r="2612" spans="1:197" s="40" customFormat="1" x14ac:dyDescent="0.25">
      <c r="A2612" s="41"/>
      <c r="B2612" s="4"/>
      <c r="C2612" s="41"/>
      <c r="D2612" s="42"/>
      <c r="E2612" s="42"/>
      <c r="F2612" s="42"/>
      <c r="G2612" s="1"/>
      <c r="H2612" s="1"/>
      <c r="I2612" s="1"/>
      <c r="J2612" s="1"/>
      <c r="K2612" s="1"/>
      <c r="L2612" s="1"/>
      <c r="M2612" s="2"/>
      <c r="N2612" s="1"/>
      <c r="O2612" s="1"/>
      <c r="P2612" s="1"/>
      <c r="Q2612" s="1"/>
      <c r="R2612" s="1"/>
      <c r="S2612" s="1"/>
      <c r="T2612" s="1"/>
      <c r="U2612" s="1"/>
      <c r="V2612" s="1"/>
      <c r="W2612" s="1"/>
      <c r="X2612" s="1"/>
      <c r="Y2612" s="1"/>
      <c r="Z2612" s="1"/>
      <c r="AA2612" s="1"/>
      <c r="AB2612" s="1"/>
      <c r="AC2612" s="1"/>
      <c r="AD2612" s="1"/>
      <c r="AE2612" s="1"/>
      <c r="AF2612" s="1"/>
      <c r="AG2612" s="1"/>
      <c r="AH2612" s="1"/>
      <c r="AI2612" s="1"/>
      <c r="AJ2612" s="1"/>
      <c r="AK2612" s="1"/>
      <c r="AL2612" s="1"/>
      <c r="AM2612" s="1"/>
      <c r="AN2612" s="1"/>
      <c r="AO2612" s="1"/>
      <c r="AP2612" s="1"/>
      <c r="AQ2612" s="1"/>
      <c r="AR2612" s="1"/>
      <c r="AS2612" s="1"/>
      <c r="AT2612" s="1"/>
      <c r="AU2612" s="1"/>
      <c r="AV2612" s="1"/>
      <c r="AW2612" s="1"/>
      <c r="AX2612" s="1"/>
      <c r="AY2612" s="1"/>
      <c r="AZ2612" s="1"/>
      <c r="BA2612" s="1"/>
      <c r="BB2612" s="1"/>
      <c r="BC2612" s="1"/>
      <c r="BD2612" s="1"/>
      <c r="BE2612" s="1"/>
      <c r="BF2612" s="1"/>
      <c r="BG2612" s="1"/>
      <c r="BH2612" s="1"/>
      <c r="BI2612" s="1"/>
      <c r="BJ2612" s="1"/>
      <c r="BK2612" s="1"/>
      <c r="BL2612" s="1"/>
      <c r="BM2612" s="1"/>
      <c r="BN2612" s="1"/>
      <c r="BO2612" s="1"/>
      <c r="BP2612" s="1"/>
      <c r="BQ2612" s="1"/>
      <c r="BR2612" s="1"/>
      <c r="BS2612" s="1"/>
      <c r="BT2612" s="1"/>
      <c r="BU2612" s="1"/>
      <c r="BV2612" s="1"/>
      <c r="BW2612" s="1"/>
      <c r="BX2612" s="1"/>
      <c r="BY2612" s="1"/>
      <c r="BZ2612" s="1"/>
      <c r="CA2612" s="1"/>
      <c r="CB2612" s="1"/>
      <c r="CC2612" s="1"/>
      <c r="CD2612" s="1"/>
      <c r="CE2612" s="1"/>
      <c r="CF2612" s="1"/>
      <c r="CG2612" s="1"/>
      <c r="CH2612" s="1"/>
      <c r="CI2612" s="1"/>
      <c r="CJ2612" s="1"/>
      <c r="CK2612" s="1"/>
      <c r="CL2612" s="1"/>
      <c r="CM2612" s="1"/>
      <c r="CN2612" s="1"/>
      <c r="CO2612" s="1"/>
      <c r="CP2612" s="1"/>
      <c r="CQ2612" s="1"/>
      <c r="CR2612" s="1"/>
      <c r="CS2612" s="1"/>
      <c r="CT2612" s="1"/>
      <c r="CU2612" s="1"/>
      <c r="CV2612" s="1"/>
      <c r="CW2612" s="1"/>
      <c r="CX2612" s="1"/>
      <c r="CY2612" s="1"/>
      <c r="CZ2612" s="1"/>
      <c r="DA2612" s="1"/>
      <c r="DB2612" s="1"/>
      <c r="DC2612" s="1"/>
      <c r="DD2612" s="1"/>
      <c r="DE2612" s="1"/>
      <c r="DF2612" s="1"/>
      <c r="DG2612" s="1"/>
      <c r="DH2612" s="1"/>
      <c r="DI2612" s="1"/>
      <c r="DJ2612" s="1"/>
      <c r="DK2612" s="1"/>
      <c r="DL2612" s="1"/>
      <c r="DM2612" s="1"/>
      <c r="DN2612" s="1"/>
      <c r="DO2612" s="1"/>
      <c r="DP2612" s="1"/>
      <c r="DQ2612" s="1"/>
      <c r="DR2612" s="1"/>
      <c r="DS2612" s="1"/>
      <c r="DT2612" s="1"/>
      <c r="DU2612" s="1"/>
      <c r="DV2612" s="1"/>
      <c r="DW2612" s="1"/>
      <c r="DX2612" s="1"/>
      <c r="DY2612" s="1"/>
      <c r="DZ2612" s="1"/>
      <c r="EA2612" s="1"/>
      <c r="EB2612" s="1"/>
      <c r="EC2612" s="1"/>
      <c r="ED2612" s="1"/>
      <c r="EE2612" s="1"/>
      <c r="EF2612" s="1"/>
      <c r="EG2612" s="1"/>
      <c r="EH2612" s="1"/>
      <c r="EI2612" s="1"/>
      <c r="EJ2612" s="1"/>
      <c r="EK2612" s="1"/>
      <c r="EL2612" s="1"/>
      <c r="EM2612" s="1"/>
      <c r="EN2612" s="1"/>
      <c r="EO2612" s="1"/>
      <c r="EP2612" s="1"/>
      <c r="EQ2612" s="1"/>
      <c r="ER2612" s="1"/>
      <c r="ES2612" s="1"/>
      <c r="ET2612" s="1"/>
      <c r="EU2612" s="1"/>
      <c r="EV2612" s="1"/>
      <c r="EW2612" s="1"/>
      <c r="EX2612" s="1"/>
      <c r="EY2612" s="1"/>
      <c r="EZ2612" s="1"/>
      <c r="FA2612" s="1"/>
      <c r="FB2612" s="1"/>
      <c r="FC2612" s="1"/>
      <c r="FD2612" s="1"/>
      <c r="FE2612" s="1"/>
      <c r="FF2612" s="1"/>
      <c r="FG2612" s="1"/>
      <c r="FH2612" s="1"/>
      <c r="FI2612" s="1"/>
      <c r="FJ2612" s="1"/>
      <c r="FK2612" s="1"/>
      <c r="FL2612" s="1"/>
      <c r="FM2612" s="1"/>
      <c r="FN2612" s="1"/>
      <c r="FO2612" s="1"/>
      <c r="FP2612" s="1"/>
      <c r="FQ2612" s="1"/>
      <c r="FR2612" s="1"/>
      <c r="FS2612" s="1"/>
      <c r="FT2612" s="1"/>
      <c r="FU2612" s="1"/>
      <c r="FV2612" s="1"/>
      <c r="FW2612" s="1"/>
      <c r="FX2612" s="1"/>
      <c r="FY2612" s="1"/>
      <c r="FZ2612" s="1"/>
      <c r="GA2612" s="1"/>
      <c r="GB2612" s="1"/>
      <c r="GC2612" s="1"/>
      <c r="GD2612" s="1"/>
      <c r="GE2612" s="1"/>
      <c r="GF2612" s="1"/>
      <c r="GG2612" s="1"/>
      <c r="GH2612" s="1"/>
      <c r="GI2612" s="1"/>
      <c r="GJ2612" s="1"/>
      <c r="GK2612" s="1"/>
      <c r="GL2612" s="1"/>
      <c r="GM2612" s="1"/>
      <c r="GN2612" s="1"/>
      <c r="GO2612" s="1"/>
    </row>
    <row r="2613" spans="1:197" s="40" customFormat="1" x14ac:dyDescent="0.25">
      <c r="A2613" s="41"/>
      <c r="B2613" s="4"/>
      <c r="C2613" s="41"/>
      <c r="D2613" s="42"/>
      <c r="E2613" s="42"/>
      <c r="F2613" s="42"/>
      <c r="G2613" s="1"/>
      <c r="H2613" s="1"/>
      <c r="I2613" s="1"/>
      <c r="J2613" s="1"/>
      <c r="K2613" s="1"/>
      <c r="L2613" s="1"/>
      <c r="M2613" s="2"/>
      <c r="N2613" s="1"/>
      <c r="O2613" s="1"/>
      <c r="P2613" s="1"/>
      <c r="Q2613" s="1"/>
      <c r="R2613" s="1"/>
      <c r="S2613" s="1"/>
      <c r="T2613" s="1"/>
      <c r="U2613" s="1"/>
      <c r="V2613" s="1"/>
      <c r="W2613" s="1"/>
      <c r="X2613" s="1"/>
      <c r="Y2613" s="1"/>
      <c r="Z2613" s="1"/>
      <c r="AA2613" s="1"/>
      <c r="AB2613" s="1"/>
      <c r="AC2613" s="1"/>
      <c r="AD2613" s="1"/>
      <c r="AE2613" s="1"/>
      <c r="AF2613" s="1"/>
      <c r="AG2613" s="1"/>
      <c r="AH2613" s="1"/>
      <c r="AI2613" s="1"/>
      <c r="AJ2613" s="1"/>
      <c r="AK2613" s="1"/>
      <c r="AL2613" s="1"/>
      <c r="AM2613" s="1"/>
      <c r="AN2613" s="1"/>
      <c r="AO2613" s="1"/>
      <c r="AP2613" s="1"/>
      <c r="AQ2613" s="1"/>
      <c r="AR2613" s="1"/>
      <c r="AS2613" s="1"/>
      <c r="AT2613" s="1"/>
      <c r="AU2613" s="1"/>
      <c r="AV2613" s="1"/>
      <c r="AW2613" s="1"/>
      <c r="AX2613" s="1"/>
      <c r="AY2613" s="1"/>
      <c r="AZ2613" s="1"/>
      <c r="BA2613" s="1"/>
      <c r="BB2613" s="1"/>
      <c r="BC2613" s="1"/>
      <c r="BD2613" s="1"/>
      <c r="BE2613" s="1"/>
      <c r="BF2613" s="1"/>
      <c r="BG2613" s="1"/>
      <c r="BH2613" s="1"/>
      <c r="BI2613" s="1"/>
      <c r="BJ2613" s="1"/>
      <c r="BK2613" s="1"/>
      <c r="BL2613" s="1"/>
      <c r="BM2613" s="1"/>
      <c r="BN2613" s="1"/>
      <c r="BO2613" s="1"/>
      <c r="BP2613" s="1"/>
      <c r="BQ2613" s="1"/>
      <c r="BR2613" s="1"/>
      <c r="BS2613" s="1"/>
      <c r="BT2613" s="1"/>
      <c r="BU2613" s="1"/>
      <c r="BV2613" s="1"/>
      <c r="BW2613" s="1"/>
      <c r="BX2613" s="1"/>
      <c r="BY2613" s="1"/>
      <c r="BZ2613" s="1"/>
      <c r="CA2613" s="1"/>
      <c r="CB2613" s="1"/>
      <c r="CC2613" s="1"/>
      <c r="CD2613" s="1"/>
      <c r="CE2613" s="1"/>
      <c r="CF2613" s="1"/>
      <c r="CG2613" s="1"/>
      <c r="CH2613" s="1"/>
      <c r="CI2613" s="1"/>
      <c r="CJ2613" s="1"/>
      <c r="CK2613" s="1"/>
      <c r="CL2613" s="1"/>
      <c r="CM2613" s="1"/>
      <c r="CN2613" s="1"/>
      <c r="CO2613" s="1"/>
      <c r="CP2613" s="1"/>
      <c r="CQ2613" s="1"/>
      <c r="CR2613" s="1"/>
      <c r="CS2613" s="1"/>
      <c r="CT2613" s="1"/>
      <c r="CU2613" s="1"/>
      <c r="CV2613" s="1"/>
      <c r="CW2613" s="1"/>
      <c r="CX2613" s="1"/>
      <c r="CY2613" s="1"/>
      <c r="CZ2613" s="1"/>
      <c r="DA2613" s="1"/>
      <c r="DB2613" s="1"/>
      <c r="DC2613" s="1"/>
      <c r="DD2613" s="1"/>
      <c r="DE2613" s="1"/>
      <c r="DF2613" s="1"/>
      <c r="DG2613" s="1"/>
      <c r="DH2613" s="1"/>
      <c r="DI2613" s="1"/>
      <c r="DJ2613" s="1"/>
      <c r="DK2613" s="1"/>
      <c r="DL2613" s="1"/>
      <c r="DM2613" s="1"/>
      <c r="DN2613" s="1"/>
      <c r="DO2613" s="1"/>
      <c r="DP2613" s="1"/>
      <c r="DQ2613" s="1"/>
      <c r="DR2613" s="1"/>
      <c r="DS2613" s="1"/>
      <c r="DT2613" s="1"/>
      <c r="DU2613" s="1"/>
      <c r="DV2613" s="1"/>
      <c r="DW2613" s="1"/>
      <c r="DX2613" s="1"/>
      <c r="DY2613" s="1"/>
      <c r="DZ2613" s="1"/>
      <c r="EA2613" s="1"/>
      <c r="EB2613" s="1"/>
      <c r="EC2613" s="1"/>
      <c r="ED2613" s="1"/>
      <c r="EE2613" s="1"/>
      <c r="EF2613" s="1"/>
      <c r="EG2613" s="1"/>
      <c r="EH2613" s="1"/>
      <c r="EI2613" s="1"/>
      <c r="EJ2613" s="1"/>
      <c r="EK2613" s="1"/>
      <c r="EL2613" s="1"/>
      <c r="EM2613" s="1"/>
      <c r="EN2613" s="1"/>
      <c r="EO2613" s="1"/>
      <c r="EP2613" s="1"/>
      <c r="EQ2613" s="1"/>
      <c r="ER2613" s="1"/>
      <c r="ES2613" s="1"/>
      <c r="ET2613" s="1"/>
      <c r="EU2613" s="1"/>
      <c r="EV2613" s="1"/>
      <c r="EW2613" s="1"/>
      <c r="EX2613" s="1"/>
      <c r="EY2613" s="1"/>
      <c r="EZ2613" s="1"/>
      <c r="FA2613" s="1"/>
      <c r="FB2613" s="1"/>
      <c r="FC2613" s="1"/>
      <c r="FD2613" s="1"/>
      <c r="FE2613" s="1"/>
      <c r="FF2613" s="1"/>
      <c r="FG2613" s="1"/>
      <c r="FH2613" s="1"/>
      <c r="FI2613" s="1"/>
      <c r="FJ2613" s="1"/>
      <c r="FK2613" s="1"/>
      <c r="FL2613" s="1"/>
      <c r="FM2613" s="1"/>
      <c r="FN2613" s="1"/>
      <c r="FO2613" s="1"/>
      <c r="FP2613" s="1"/>
      <c r="FQ2613" s="1"/>
      <c r="FR2613" s="1"/>
      <c r="FS2613" s="1"/>
      <c r="FT2613" s="1"/>
      <c r="FU2613" s="1"/>
      <c r="FV2613" s="1"/>
      <c r="FW2613" s="1"/>
      <c r="FX2613" s="1"/>
      <c r="FY2613" s="1"/>
      <c r="FZ2613" s="1"/>
      <c r="GA2613" s="1"/>
      <c r="GB2613" s="1"/>
      <c r="GC2613" s="1"/>
      <c r="GD2613" s="1"/>
      <c r="GE2613" s="1"/>
      <c r="GF2613" s="1"/>
      <c r="GG2613" s="1"/>
      <c r="GH2613" s="1"/>
      <c r="GI2613" s="1"/>
      <c r="GJ2613" s="1"/>
      <c r="GK2613" s="1"/>
      <c r="GL2613" s="1"/>
      <c r="GM2613" s="1"/>
      <c r="GN2613" s="1"/>
      <c r="GO2613" s="1"/>
    </row>
    <row r="2614" spans="1:197" s="40" customFormat="1" x14ac:dyDescent="0.25">
      <c r="A2614" s="41"/>
      <c r="B2614" s="4"/>
      <c r="C2614" s="41"/>
      <c r="D2614" s="42"/>
      <c r="E2614" s="42"/>
      <c r="F2614" s="42"/>
      <c r="G2614" s="1"/>
      <c r="H2614" s="1"/>
      <c r="I2614" s="1"/>
      <c r="J2614" s="1"/>
      <c r="K2614" s="1"/>
      <c r="L2614" s="1"/>
      <c r="M2614" s="2"/>
      <c r="N2614" s="1"/>
      <c r="O2614" s="1"/>
      <c r="P2614" s="1"/>
      <c r="Q2614" s="1"/>
      <c r="R2614" s="1"/>
      <c r="S2614" s="1"/>
      <c r="T2614" s="1"/>
      <c r="U2614" s="1"/>
      <c r="V2614" s="1"/>
      <c r="W2614" s="1"/>
      <c r="X2614" s="1"/>
      <c r="Y2614" s="1"/>
      <c r="Z2614" s="1"/>
      <c r="AA2614" s="1"/>
      <c r="AB2614" s="1"/>
      <c r="AC2614" s="1"/>
      <c r="AD2614" s="1"/>
      <c r="AE2614" s="1"/>
      <c r="AF2614" s="1"/>
      <c r="AG2614" s="1"/>
      <c r="AH2614" s="1"/>
      <c r="AI2614" s="1"/>
      <c r="AJ2614" s="1"/>
      <c r="AK2614" s="1"/>
      <c r="AL2614" s="1"/>
      <c r="AM2614" s="1"/>
      <c r="AN2614" s="1"/>
      <c r="AO2614" s="1"/>
      <c r="AP2614" s="1"/>
      <c r="AQ2614" s="1"/>
      <c r="AR2614" s="1"/>
      <c r="AS2614" s="1"/>
      <c r="AT2614" s="1"/>
      <c r="AU2614" s="1"/>
      <c r="AV2614" s="1"/>
      <c r="AW2614" s="1"/>
      <c r="AX2614" s="1"/>
      <c r="AY2614" s="1"/>
      <c r="AZ2614" s="1"/>
      <c r="BA2614" s="1"/>
      <c r="BB2614" s="1"/>
      <c r="BC2614" s="1"/>
      <c r="BD2614" s="1"/>
      <c r="BE2614" s="1"/>
      <c r="BF2614" s="1"/>
      <c r="BG2614" s="1"/>
      <c r="BH2614" s="1"/>
      <c r="BI2614" s="1"/>
      <c r="BJ2614" s="1"/>
      <c r="BK2614" s="1"/>
      <c r="BL2614" s="1"/>
      <c r="BM2614" s="1"/>
      <c r="BN2614" s="1"/>
      <c r="BO2614" s="1"/>
      <c r="BP2614" s="1"/>
      <c r="BQ2614" s="1"/>
      <c r="BR2614" s="1"/>
      <c r="BS2614" s="1"/>
      <c r="BT2614" s="1"/>
      <c r="BU2614" s="1"/>
      <c r="BV2614" s="1"/>
      <c r="BW2614" s="1"/>
      <c r="BX2614" s="1"/>
      <c r="BY2614" s="1"/>
      <c r="BZ2614" s="1"/>
      <c r="CA2614" s="1"/>
      <c r="CB2614" s="1"/>
      <c r="CC2614" s="1"/>
      <c r="CD2614" s="1"/>
      <c r="CE2614" s="1"/>
      <c r="CF2614" s="1"/>
      <c r="CG2614" s="1"/>
      <c r="CH2614" s="1"/>
      <c r="CI2614" s="1"/>
      <c r="CJ2614" s="1"/>
      <c r="CK2614" s="1"/>
      <c r="CL2614" s="1"/>
      <c r="CM2614" s="1"/>
      <c r="CN2614" s="1"/>
      <c r="CO2614" s="1"/>
      <c r="CP2614" s="1"/>
      <c r="CQ2614" s="1"/>
      <c r="CR2614" s="1"/>
      <c r="CS2614" s="1"/>
      <c r="CT2614" s="1"/>
      <c r="CU2614" s="1"/>
      <c r="CV2614" s="1"/>
      <c r="CW2614" s="1"/>
      <c r="CX2614" s="1"/>
      <c r="CY2614" s="1"/>
      <c r="CZ2614" s="1"/>
      <c r="DA2614" s="1"/>
      <c r="DB2614" s="1"/>
      <c r="DC2614" s="1"/>
      <c r="DD2614" s="1"/>
      <c r="DE2614" s="1"/>
      <c r="DF2614" s="1"/>
      <c r="DG2614" s="1"/>
      <c r="DH2614" s="1"/>
      <c r="DI2614" s="1"/>
      <c r="DJ2614" s="1"/>
      <c r="DK2614" s="1"/>
      <c r="DL2614" s="1"/>
      <c r="DM2614" s="1"/>
      <c r="DN2614" s="1"/>
      <c r="DO2614" s="1"/>
      <c r="DP2614" s="1"/>
      <c r="DQ2614" s="1"/>
      <c r="DR2614" s="1"/>
      <c r="DS2614" s="1"/>
      <c r="DT2614" s="1"/>
      <c r="DU2614" s="1"/>
      <c r="DV2614" s="1"/>
      <c r="DW2614" s="1"/>
      <c r="DX2614" s="1"/>
      <c r="DY2614" s="1"/>
      <c r="DZ2614" s="1"/>
      <c r="EA2614" s="1"/>
      <c r="EB2614" s="1"/>
      <c r="EC2614" s="1"/>
      <c r="ED2614" s="1"/>
      <c r="EE2614" s="1"/>
      <c r="EF2614" s="1"/>
      <c r="EG2614" s="1"/>
      <c r="EH2614" s="1"/>
      <c r="EI2614" s="1"/>
      <c r="EJ2614" s="1"/>
      <c r="EK2614" s="1"/>
      <c r="EL2614" s="1"/>
      <c r="EM2614" s="1"/>
      <c r="EN2614" s="1"/>
      <c r="EO2614" s="1"/>
      <c r="EP2614" s="1"/>
      <c r="EQ2614" s="1"/>
      <c r="ER2614" s="1"/>
      <c r="ES2614" s="1"/>
      <c r="ET2614" s="1"/>
      <c r="EU2614" s="1"/>
      <c r="EV2614" s="1"/>
      <c r="EW2614" s="1"/>
      <c r="EX2614" s="1"/>
      <c r="EY2614" s="1"/>
      <c r="EZ2614" s="1"/>
      <c r="FA2614" s="1"/>
      <c r="FB2614" s="1"/>
      <c r="FC2614" s="1"/>
      <c r="FD2614" s="1"/>
      <c r="FE2614" s="1"/>
      <c r="FF2614" s="1"/>
      <c r="FG2614" s="1"/>
      <c r="FH2614" s="1"/>
      <c r="FI2614" s="1"/>
      <c r="FJ2614" s="1"/>
      <c r="FK2614" s="1"/>
      <c r="FL2614" s="1"/>
      <c r="FM2614" s="1"/>
      <c r="FN2614" s="1"/>
      <c r="FO2614" s="1"/>
      <c r="FP2614" s="1"/>
      <c r="FQ2614" s="1"/>
      <c r="FR2614" s="1"/>
      <c r="FS2614" s="1"/>
      <c r="FT2614" s="1"/>
      <c r="FU2614" s="1"/>
      <c r="FV2614" s="1"/>
      <c r="FW2614" s="1"/>
      <c r="FX2614" s="1"/>
      <c r="FY2614" s="1"/>
      <c r="FZ2614" s="1"/>
      <c r="GA2614" s="1"/>
      <c r="GB2614" s="1"/>
      <c r="GC2614" s="1"/>
      <c r="GD2614" s="1"/>
      <c r="GE2614" s="1"/>
      <c r="GF2614" s="1"/>
      <c r="GG2614" s="1"/>
      <c r="GH2614" s="1"/>
      <c r="GI2614" s="1"/>
      <c r="GJ2614" s="1"/>
      <c r="GK2614" s="1"/>
      <c r="GL2614" s="1"/>
      <c r="GM2614" s="1"/>
      <c r="GN2614" s="1"/>
      <c r="GO2614" s="1"/>
    </row>
    <row r="2615" spans="1:197" s="40" customFormat="1" x14ac:dyDescent="0.25">
      <c r="A2615" s="41"/>
      <c r="B2615" s="4"/>
      <c r="C2615" s="41"/>
      <c r="D2615" s="42"/>
      <c r="E2615" s="42"/>
      <c r="F2615" s="42"/>
      <c r="G2615" s="1"/>
      <c r="H2615" s="1"/>
      <c r="I2615" s="1"/>
      <c r="J2615" s="1"/>
      <c r="K2615" s="1"/>
      <c r="L2615" s="1"/>
      <c r="M2615" s="2"/>
      <c r="N2615" s="1"/>
      <c r="O2615" s="1"/>
      <c r="P2615" s="1"/>
      <c r="Q2615" s="1"/>
      <c r="R2615" s="1"/>
      <c r="S2615" s="1"/>
      <c r="T2615" s="1"/>
      <c r="U2615" s="1"/>
      <c r="V2615" s="1"/>
      <c r="W2615" s="1"/>
      <c r="X2615" s="1"/>
      <c r="Y2615" s="1"/>
      <c r="Z2615" s="1"/>
      <c r="AA2615" s="1"/>
      <c r="AB2615" s="1"/>
      <c r="AC2615" s="1"/>
      <c r="AD2615" s="1"/>
      <c r="AE2615" s="1"/>
      <c r="AF2615" s="1"/>
      <c r="AG2615" s="1"/>
      <c r="AH2615" s="1"/>
      <c r="AI2615" s="1"/>
      <c r="AJ2615" s="1"/>
      <c r="AK2615" s="1"/>
      <c r="AL2615" s="1"/>
      <c r="AM2615" s="1"/>
      <c r="AN2615" s="1"/>
      <c r="AO2615" s="1"/>
      <c r="AP2615" s="1"/>
      <c r="AQ2615" s="1"/>
      <c r="AR2615" s="1"/>
      <c r="AS2615" s="1"/>
      <c r="AT2615" s="1"/>
      <c r="AU2615" s="1"/>
      <c r="AV2615" s="1"/>
      <c r="AW2615" s="1"/>
      <c r="AX2615" s="1"/>
      <c r="AY2615" s="1"/>
      <c r="AZ2615" s="1"/>
      <c r="BA2615" s="1"/>
      <c r="BB2615" s="1"/>
      <c r="BC2615" s="1"/>
      <c r="BD2615" s="1"/>
      <c r="BE2615" s="1"/>
      <c r="BF2615" s="1"/>
      <c r="BG2615" s="1"/>
      <c r="BH2615" s="1"/>
      <c r="BI2615" s="1"/>
      <c r="BJ2615" s="1"/>
      <c r="BK2615" s="1"/>
      <c r="BL2615" s="1"/>
      <c r="BM2615" s="1"/>
      <c r="BN2615" s="1"/>
      <c r="BO2615" s="1"/>
      <c r="BP2615" s="1"/>
      <c r="BQ2615" s="1"/>
      <c r="BR2615" s="1"/>
      <c r="BS2615" s="1"/>
      <c r="BT2615" s="1"/>
      <c r="BU2615" s="1"/>
      <c r="BV2615" s="1"/>
      <c r="BW2615" s="1"/>
      <c r="BX2615" s="1"/>
      <c r="BY2615" s="1"/>
      <c r="BZ2615" s="1"/>
      <c r="CA2615" s="1"/>
      <c r="CB2615" s="1"/>
      <c r="CC2615" s="1"/>
      <c r="CD2615" s="1"/>
      <c r="CE2615" s="1"/>
      <c r="CF2615" s="1"/>
      <c r="CG2615" s="1"/>
      <c r="CH2615" s="1"/>
      <c r="CI2615" s="1"/>
      <c r="CJ2615" s="1"/>
      <c r="CK2615" s="1"/>
      <c r="CL2615" s="1"/>
      <c r="CM2615" s="1"/>
      <c r="CN2615" s="1"/>
      <c r="CO2615" s="1"/>
      <c r="CP2615" s="1"/>
      <c r="CQ2615" s="1"/>
      <c r="CR2615" s="1"/>
      <c r="CS2615" s="1"/>
      <c r="CT2615" s="1"/>
      <c r="CU2615" s="1"/>
      <c r="CV2615" s="1"/>
      <c r="CW2615" s="1"/>
      <c r="CX2615" s="1"/>
      <c r="CY2615" s="1"/>
      <c r="CZ2615" s="1"/>
      <c r="DA2615" s="1"/>
      <c r="DB2615" s="1"/>
      <c r="DC2615" s="1"/>
      <c r="DD2615" s="1"/>
      <c r="DE2615" s="1"/>
      <c r="DF2615" s="1"/>
      <c r="DG2615" s="1"/>
      <c r="DH2615" s="1"/>
      <c r="DI2615" s="1"/>
      <c r="DJ2615" s="1"/>
      <c r="DK2615" s="1"/>
      <c r="DL2615" s="1"/>
      <c r="DM2615" s="1"/>
      <c r="DN2615" s="1"/>
      <c r="DO2615" s="1"/>
      <c r="DP2615" s="1"/>
      <c r="DQ2615" s="1"/>
      <c r="DR2615" s="1"/>
      <c r="DS2615" s="1"/>
      <c r="DT2615" s="1"/>
      <c r="DU2615" s="1"/>
      <c r="DV2615" s="1"/>
      <c r="DW2615" s="1"/>
      <c r="DX2615" s="1"/>
      <c r="DY2615" s="1"/>
      <c r="DZ2615" s="1"/>
      <c r="EA2615" s="1"/>
      <c r="EB2615" s="1"/>
      <c r="EC2615" s="1"/>
      <c r="ED2615" s="1"/>
      <c r="EE2615" s="1"/>
      <c r="EF2615" s="1"/>
      <c r="EG2615" s="1"/>
      <c r="EH2615" s="1"/>
      <c r="EI2615" s="1"/>
      <c r="EJ2615" s="1"/>
      <c r="EK2615" s="1"/>
      <c r="EL2615" s="1"/>
      <c r="EM2615" s="1"/>
      <c r="EN2615" s="1"/>
      <c r="EO2615" s="1"/>
      <c r="EP2615" s="1"/>
      <c r="EQ2615" s="1"/>
      <c r="ER2615" s="1"/>
      <c r="ES2615" s="1"/>
      <c r="ET2615" s="1"/>
      <c r="EU2615" s="1"/>
      <c r="EV2615" s="1"/>
      <c r="EW2615" s="1"/>
      <c r="EX2615" s="1"/>
      <c r="EY2615" s="1"/>
      <c r="EZ2615" s="1"/>
      <c r="FA2615" s="1"/>
      <c r="FB2615" s="1"/>
      <c r="FC2615" s="1"/>
      <c r="FD2615" s="1"/>
      <c r="FE2615" s="1"/>
      <c r="FF2615" s="1"/>
      <c r="FG2615" s="1"/>
      <c r="FH2615" s="1"/>
      <c r="FI2615" s="1"/>
      <c r="FJ2615" s="1"/>
      <c r="FK2615" s="1"/>
      <c r="FL2615" s="1"/>
      <c r="FM2615" s="1"/>
      <c r="FN2615" s="1"/>
      <c r="FO2615" s="1"/>
      <c r="FP2615" s="1"/>
      <c r="FQ2615" s="1"/>
      <c r="FR2615" s="1"/>
      <c r="FS2615" s="1"/>
      <c r="FT2615" s="1"/>
      <c r="FU2615" s="1"/>
      <c r="FV2615" s="1"/>
      <c r="FW2615" s="1"/>
      <c r="FX2615" s="1"/>
      <c r="FY2615" s="1"/>
      <c r="FZ2615" s="1"/>
      <c r="GA2615" s="1"/>
      <c r="GB2615" s="1"/>
      <c r="GC2615" s="1"/>
      <c r="GD2615" s="1"/>
      <c r="GE2615" s="1"/>
      <c r="GF2615" s="1"/>
      <c r="GG2615" s="1"/>
      <c r="GH2615" s="1"/>
      <c r="GI2615" s="1"/>
      <c r="GJ2615" s="1"/>
      <c r="GK2615" s="1"/>
      <c r="GL2615" s="1"/>
      <c r="GM2615" s="1"/>
      <c r="GN2615" s="1"/>
      <c r="GO2615" s="1"/>
    </row>
    <row r="2616" spans="1:197" s="40" customFormat="1" x14ac:dyDescent="0.25">
      <c r="A2616" s="41"/>
      <c r="B2616" s="4"/>
      <c r="C2616" s="41"/>
      <c r="D2616" s="42"/>
      <c r="E2616" s="42"/>
      <c r="F2616" s="42"/>
      <c r="G2616" s="1"/>
      <c r="H2616" s="1"/>
      <c r="I2616" s="1"/>
      <c r="J2616" s="1"/>
      <c r="K2616" s="1"/>
      <c r="L2616" s="1"/>
      <c r="M2616" s="2"/>
      <c r="N2616" s="1"/>
      <c r="O2616" s="1"/>
      <c r="P2616" s="1"/>
      <c r="Q2616" s="1"/>
      <c r="R2616" s="1"/>
      <c r="S2616" s="1"/>
      <c r="T2616" s="1"/>
      <c r="U2616" s="1"/>
      <c r="V2616" s="1"/>
      <c r="W2616" s="1"/>
      <c r="X2616" s="1"/>
      <c r="Y2616" s="1"/>
      <c r="Z2616" s="1"/>
      <c r="AA2616" s="1"/>
      <c r="AB2616" s="1"/>
      <c r="AC2616" s="1"/>
      <c r="AD2616" s="1"/>
      <c r="AE2616" s="1"/>
      <c r="AF2616" s="1"/>
      <c r="AG2616" s="1"/>
      <c r="AH2616" s="1"/>
      <c r="AI2616" s="1"/>
      <c r="AJ2616" s="1"/>
      <c r="AK2616" s="1"/>
      <c r="AL2616" s="1"/>
      <c r="AM2616" s="1"/>
      <c r="AN2616" s="1"/>
      <c r="AO2616" s="1"/>
      <c r="AP2616" s="1"/>
      <c r="AQ2616" s="1"/>
      <c r="AR2616" s="1"/>
      <c r="AS2616" s="1"/>
      <c r="AT2616" s="1"/>
      <c r="AU2616" s="1"/>
      <c r="AV2616" s="1"/>
      <c r="AW2616" s="1"/>
      <c r="AX2616" s="1"/>
      <c r="AY2616" s="1"/>
      <c r="AZ2616" s="1"/>
      <c r="BA2616" s="1"/>
      <c r="BB2616" s="1"/>
      <c r="BC2616" s="1"/>
      <c r="BD2616" s="1"/>
      <c r="BE2616" s="1"/>
      <c r="BF2616" s="1"/>
      <c r="BG2616" s="1"/>
      <c r="BH2616" s="1"/>
      <c r="BI2616" s="1"/>
      <c r="BJ2616" s="1"/>
      <c r="BK2616" s="1"/>
      <c r="BL2616" s="1"/>
      <c r="BM2616" s="1"/>
      <c r="BN2616" s="1"/>
      <c r="BO2616" s="1"/>
      <c r="BP2616" s="1"/>
      <c r="BQ2616" s="1"/>
      <c r="BR2616" s="1"/>
      <c r="BS2616" s="1"/>
      <c r="BT2616" s="1"/>
      <c r="BU2616" s="1"/>
      <c r="BV2616" s="1"/>
      <c r="BW2616" s="1"/>
      <c r="BX2616" s="1"/>
      <c r="BY2616" s="1"/>
      <c r="BZ2616" s="1"/>
      <c r="CA2616" s="1"/>
      <c r="CB2616" s="1"/>
      <c r="CC2616" s="1"/>
      <c r="CD2616" s="1"/>
      <c r="CE2616" s="1"/>
      <c r="CF2616" s="1"/>
      <c r="CG2616" s="1"/>
      <c r="CH2616" s="1"/>
      <c r="CI2616" s="1"/>
      <c r="CJ2616" s="1"/>
      <c r="CK2616" s="1"/>
      <c r="CL2616" s="1"/>
      <c r="CM2616" s="1"/>
      <c r="CN2616" s="1"/>
      <c r="CO2616" s="1"/>
      <c r="CP2616" s="1"/>
      <c r="CQ2616" s="1"/>
      <c r="CR2616" s="1"/>
      <c r="CS2616" s="1"/>
      <c r="CT2616" s="1"/>
      <c r="CU2616" s="1"/>
      <c r="CV2616" s="1"/>
      <c r="CW2616" s="1"/>
      <c r="CX2616" s="1"/>
      <c r="CY2616" s="1"/>
      <c r="CZ2616" s="1"/>
      <c r="DA2616" s="1"/>
      <c r="DB2616" s="1"/>
      <c r="DC2616" s="1"/>
      <c r="DD2616" s="1"/>
      <c r="DE2616" s="1"/>
      <c r="DF2616" s="1"/>
      <c r="DG2616" s="1"/>
      <c r="DH2616" s="1"/>
      <c r="DI2616" s="1"/>
      <c r="DJ2616" s="1"/>
      <c r="DK2616" s="1"/>
      <c r="DL2616" s="1"/>
      <c r="DM2616" s="1"/>
      <c r="DN2616" s="1"/>
      <c r="DO2616" s="1"/>
      <c r="DP2616" s="1"/>
      <c r="DQ2616" s="1"/>
      <c r="DR2616" s="1"/>
      <c r="DS2616" s="1"/>
      <c r="DT2616" s="1"/>
      <c r="DU2616" s="1"/>
      <c r="DV2616" s="1"/>
      <c r="DW2616" s="1"/>
      <c r="DX2616" s="1"/>
      <c r="DY2616" s="1"/>
      <c r="DZ2616" s="1"/>
      <c r="EA2616" s="1"/>
      <c r="EB2616" s="1"/>
      <c r="EC2616" s="1"/>
      <c r="ED2616" s="1"/>
      <c r="EE2616" s="1"/>
      <c r="EF2616" s="1"/>
      <c r="EG2616" s="1"/>
      <c r="EH2616" s="1"/>
      <c r="EI2616" s="1"/>
      <c r="EJ2616" s="1"/>
      <c r="EK2616" s="1"/>
      <c r="EL2616" s="1"/>
      <c r="EM2616" s="1"/>
      <c r="EN2616" s="1"/>
      <c r="EO2616" s="1"/>
      <c r="EP2616" s="1"/>
      <c r="EQ2616" s="1"/>
      <c r="ER2616" s="1"/>
      <c r="ES2616" s="1"/>
      <c r="ET2616" s="1"/>
      <c r="EU2616" s="1"/>
      <c r="EV2616" s="1"/>
      <c r="EW2616" s="1"/>
      <c r="EX2616" s="1"/>
      <c r="EY2616" s="1"/>
      <c r="EZ2616" s="1"/>
      <c r="FA2616" s="1"/>
      <c r="FB2616" s="1"/>
      <c r="FC2616" s="1"/>
      <c r="FD2616" s="1"/>
      <c r="FE2616" s="1"/>
      <c r="FF2616" s="1"/>
      <c r="FG2616" s="1"/>
      <c r="FH2616" s="1"/>
      <c r="FI2616" s="1"/>
      <c r="FJ2616" s="1"/>
      <c r="FK2616" s="1"/>
      <c r="FL2616" s="1"/>
      <c r="FM2616" s="1"/>
      <c r="FN2616" s="1"/>
      <c r="FO2616" s="1"/>
      <c r="FP2616" s="1"/>
      <c r="FQ2616" s="1"/>
      <c r="FR2616" s="1"/>
      <c r="FS2616" s="1"/>
      <c r="FT2616" s="1"/>
      <c r="FU2616" s="1"/>
      <c r="FV2616" s="1"/>
      <c r="FW2616" s="1"/>
      <c r="FX2616" s="1"/>
      <c r="FY2616" s="1"/>
      <c r="FZ2616" s="1"/>
      <c r="GA2616" s="1"/>
      <c r="GB2616" s="1"/>
      <c r="GC2616" s="1"/>
      <c r="GD2616" s="1"/>
      <c r="GE2616" s="1"/>
      <c r="GF2616" s="1"/>
      <c r="GG2616" s="1"/>
      <c r="GH2616" s="1"/>
      <c r="GI2616" s="1"/>
      <c r="GJ2616" s="1"/>
      <c r="GK2616" s="1"/>
      <c r="GL2616" s="1"/>
      <c r="GM2616" s="1"/>
      <c r="GN2616" s="1"/>
      <c r="GO2616" s="1"/>
    </row>
    <row r="2617" spans="1:197" s="40" customFormat="1" x14ac:dyDescent="0.25">
      <c r="A2617" s="41"/>
      <c r="B2617" s="4"/>
      <c r="C2617" s="41"/>
      <c r="D2617" s="42"/>
      <c r="E2617" s="42"/>
      <c r="F2617" s="42"/>
      <c r="G2617" s="1"/>
      <c r="H2617" s="1"/>
      <c r="I2617" s="1"/>
      <c r="J2617" s="1"/>
      <c r="K2617" s="1"/>
      <c r="L2617" s="1"/>
      <c r="M2617" s="2"/>
      <c r="N2617" s="1"/>
      <c r="O2617" s="1"/>
      <c r="P2617" s="1"/>
      <c r="Q2617" s="1"/>
      <c r="R2617" s="1"/>
      <c r="S2617" s="1"/>
      <c r="T2617" s="1"/>
      <c r="U2617" s="1"/>
      <c r="V2617" s="1"/>
      <c r="W2617" s="1"/>
      <c r="X2617" s="1"/>
      <c r="Y2617" s="1"/>
      <c r="Z2617" s="1"/>
      <c r="AA2617" s="1"/>
      <c r="AB2617" s="1"/>
      <c r="AC2617" s="1"/>
      <c r="AD2617" s="1"/>
      <c r="AE2617" s="1"/>
      <c r="AF2617" s="1"/>
      <c r="AG2617" s="1"/>
      <c r="AH2617" s="1"/>
      <c r="AI2617" s="1"/>
      <c r="AJ2617" s="1"/>
      <c r="AK2617" s="1"/>
      <c r="AL2617" s="1"/>
      <c r="AM2617" s="1"/>
      <c r="AN2617" s="1"/>
      <c r="AO2617" s="1"/>
      <c r="AP2617" s="1"/>
      <c r="AQ2617" s="1"/>
      <c r="AR2617" s="1"/>
      <c r="AS2617" s="1"/>
      <c r="AT2617" s="1"/>
      <c r="AU2617" s="1"/>
      <c r="AV2617" s="1"/>
      <c r="AW2617" s="1"/>
      <c r="AX2617" s="1"/>
      <c r="AY2617" s="1"/>
      <c r="AZ2617" s="1"/>
      <c r="BA2617" s="1"/>
      <c r="BB2617" s="1"/>
      <c r="BC2617" s="1"/>
      <c r="BD2617" s="1"/>
      <c r="BE2617" s="1"/>
      <c r="BF2617" s="1"/>
      <c r="BG2617" s="1"/>
      <c r="BH2617" s="1"/>
      <c r="BI2617" s="1"/>
      <c r="BJ2617" s="1"/>
      <c r="BK2617" s="1"/>
      <c r="BL2617" s="1"/>
      <c r="BM2617" s="1"/>
      <c r="BN2617" s="1"/>
      <c r="BO2617" s="1"/>
      <c r="BP2617" s="1"/>
      <c r="BQ2617" s="1"/>
      <c r="BR2617" s="1"/>
      <c r="BS2617" s="1"/>
      <c r="BT2617" s="1"/>
      <c r="BU2617" s="1"/>
      <c r="BV2617" s="1"/>
      <c r="BW2617" s="1"/>
      <c r="BX2617" s="1"/>
      <c r="BY2617" s="1"/>
      <c r="BZ2617" s="1"/>
      <c r="CA2617" s="1"/>
      <c r="CB2617" s="1"/>
      <c r="CC2617" s="1"/>
      <c r="CD2617" s="1"/>
      <c r="CE2617" s="1"/>
      <c r="CF2617" s="1"/>
      <c r="CG2617" s="1"/>
      <c r="CH2617" s="1"/>
      <c r="CI2617" s="1"/>
      <c r="CJ2617" s="1"/>
      <c r="CK2617" s="1"/>
      <c r="CL2617" s="1"/>
      <c r="CM2617" s="1"/>
      <c r="CN2617" s="1"/>
      <c r="CO2617" s="1"/>
      <c r="CP2617" s="1"/>
      <c r="CQ2617" s="1"/>
      <c r="CR2617" s="1"/>
      <c r="CS2617" s="1"/>
      <c r="CT2617" s="1"/>
      <c r="CU2617" s="1"/>
      <c r="CV2617" s="1"/>
      <c r="CW2617" s="1"/>
      <c r="CX2617" s="1"/>
      <c r="CY2617" s="1"/>
      <c r="CZ2617" s="1"/>
      <c r="DA2617" s="1"/>
      <c r="DB2617" s="1"/>
      <c r="DC2617" s="1"/>
      <c r="DD2617" s="1"/>
      <c r="DE2617" s="1"/>
      <c r="DF2617" s="1"/>
      <c r="DG2617" s="1"/>
      <c r="DH2617" s="1"/>
      <c r="DI2617" s="1"/>
      <c r="DJ2617" s="1"/>
      <c r="DK2617" s="1"/>
      <c r="DL2617" s="1"/>
      <c r="DM2617" s="1"/>
      <c r="DN2617" s="1"/>
      <c r="DO2617" s="1"/>
      <c r="DP2617" s="1"/>
      <c r="DQ2617" s="1"/>
      <c r="DR2617" s="1"/>
      <c r="DS2617" s="1"/>
      <c r="DT2617" s="1"/>
      <c r="DU2617" s="1"/>
      <c r="DV2617" s="1"/>
      <c r="DW2617" s="1"/>
      <c r="DX2617" s="1"/>
      <c r="DY2617" s="1"/>
      <c r="DZ2617" s="1"/>
      <c r="EA2617" s="1"/>
      <c r="EB2617" s="1"/>
      <c r="EC2617" s="1"/>
      <c r="ED2617" s="1"/>
      <c r="EE2617" s="1"/>
      <c r="EF2617" s="1"/>
      <c r="EG2617" s="1"/>
      <c r="EH2617" s="1"/>
      <c r="EI2617" s="1"/>
      <c r="EJ2617" s="1"/>
      <c r="EK2617" s="1"/>
      <c r="EL2617" s="1"/>
      <c r="EM2617" s="1"/>
      <c r="EN2617" s="1"/>
      <c r="EO2617" s="1"/>
      <c r="EP2617" s="1"/>
      <c r="EQ2617" s="1"/>
      <c r="ER2617" s="1"/>
      <c r="ES2617" s="1"/>
      <c r="ET2617" s="1"/>
      <c r="EU2617" s="1"/>
      <c r="EV2617" s="1"/>
      <c r="EW2617" s="1"/>
      <c r="EX2617" s="1"/>
      <c r="EY2617" s="1"/>
      <c r="EZ2617" s="1"/>
      <c r="FA2617" s="1"/>
      <c r="FB2617" s="1"/>
      <c r="FC2617" s="1"/>
      <c r="FD2617" s="1"/>
      <c r="FE2617" s="1"/>
      <c r="FF2617" s="1"/>
      <c r="FG2617" s="1"/>
      <c r="FH2617" s="1"/>
      <c r="FI2617" s="1"/>
      <c r="FJ2617" s="1"/>
      <c r="FK2617" s="1"/>
      <c r="FL2617" s="1"/>
      <c r="FM2617" s="1"/>
      <c r="FN2617" s="1"/>
      <c r="FO2617" s="1"/>
      <c r="FP2617" s="1"/>
      <c r="FQ2617" s="1"/>
      <c r="FR2617" s="1"/>
      <c r="FS2617" s="1"/>
      <c r="FT2617" s="1"/>
      <c r="FU2617" s="1"/>
      <c r="FV2617" s="1"/>
      <c r="FW2617" s="1"/>
      <c r="FX2617" s="1"/>
      <c r="FY2617" s="1"/>
      <c r="FZ2617" s="1"/>
      <c r="GA2617" s="1"/>
      <c r="GB2617" s="1"/>
      <c r="GC2617" s="1"/>
      <c r="GD2617" s="1"/>
      <c r="GE2617" s="1"/>
      <c r="GF2617" s="1"/>
      <c r="GG2617" s="1"/>
      <c r="GH2617" s="1"/>
      <c r="GI2617" s="1"/>
      <c r="GJ2617" s="1"/>
      <c r="GK2617" s="1"/>
      <c r="GL2617" s="1"/>
      <c r="GM2617" s="1"/>
      <c r="GN2617" s="1"/>
      <c r="GO2617" s="1"/>
    </row>
    <row r="2618" spans="1:197" s="40" customFormat="1" x14ac:dyDescent="0.25">
      <c r="A2618" s="41"/>
      <c r="B2618" s="4"/>
      <c r="C2618" s="41"/>
      <c r="D2618" s="42"/>
      <c r="E2618" s="42"/>
      <c r="F2618" s="42"/>
      <c r="G2618" s="1"/>
      <c r="H2618" s="1"/>
      <c r="I2618" s="1"/>
      <c r="J2618" s="1"/>
      <c r="K2618" s="1"/>
      <c r="L2618" s="1"/>
      <c r="M2618" s="2"/>
      <c r="N2618" s="1"/>
      <c r="O2618" s="1"/>
      <c r="P2618" s="1"/>
      <c r="Q2618" s="1"/>
      <c r="R2618" s="1"/>
      <c r="S2618" s="1"/>
      <c r="T2618" s="1"/>
      <c r="U2618" s="1"/>
      <c r="V2618" s="1"/>
      <c r="W2618" s="1"/>
      <c r="X2618" s="1"/>
      <c r="Y2618" s="1"/>
      <c r="Z2618" s="1"/>
      <c r="AA2618" s="1"/>
      <c r="AB2618" s="1"/>
      <c r="AC2618" s="1"/>
      <c r="AD2618" s="1"/>
      <c r="AE2618" s="1"/>
      <c r="AF2618" s="1"/>
      <c r="AG2618" s="1"/>
      <c r="AH2618" s="1"/>
      <c r="AI2618" s="1"/>
      <c r="AJ2618" s="1"/>
      <c r="AK2618" s="1"/>
      <c r="AL2618" s="1"/>
      <c r="AM2618" s="1"/>
      <c r="AN2618" s="1"/>
      <c r="AO2618" s="1"/>
      <c r="AP2618" s="1"/>
      <c r="AQ2618" s="1"/>
      <c r="AR2618" s="1"/>
      <c r="AS2618" s="1"/>
      <c r="AT2618" s="1"/>
      <c r="AU2618" s="1"/>
      <c r="AV2618" s="1"/>
      <c r="AW2618" s="1"/>
      <c r="AX2618" s="1"/>
      <c r="AY2618" s="1"/>
      <c r="AZ2618" s="1"/>
      <c r="BA2618" s="1"/>
      <c r="BB2618" s="1"/>
      <c r="BC2618" s="1"/>
      <c r="BD2618" s="1"/>
      <c r="BE2618" s="1"/>
      <c r="BF2618" s="1"/>
      <c r="BG2618" s="1"/>
      <c r="BH2618" s="1"/>
      <c r="BI2618" s="1"/>
      <c r="BJ2618" s="1"/>
      <c r="BK2618" s="1"/>
      <c r="BL2618" s="1"/>
      <c r="BM2618" s="1"/>
      <c r="BN2618" s="1"/>
      <c r="BO2618" s="1"/>
      <c r="BP2618" s="1"/>
      <c r="BQ2618" s="1"/>
      <c r="BR2618" s="1"/>
      <c r="BS2618" s="1"/>
      <c r="BT2618" s="1"/>
      <c r="BU2618" s="1"/>
      <c r="BV2618" s="1"/>
      <c r="BW2618" s="1"/>
      <c r="BX2618" s="1"/>
      <c r="BY2618" s="1"/>
      <c r="BZ2618" s="1"/>
      <c r="CA2618" s="1"/>
      <c r="CB2618" s="1"/>
      <c r="CC2618" s="1"/>
      <c r="CD2618" s="1"/>
      <c r="CE2618" s="1"/>
      <c r="CF2618" s="1"/>
      <c r="CG2618" s="1"/>
      <c r="CH2618" s="1"/>
      <c r="CI2618" s="1"/>
      <c r="CJ2618" s="1"/>
      <c r="CK2618" s="1"/>
      <c r="CL2618" s="1"/>
      <c r="CM2618" s="1"/>
      <c r="CN2618" s="1"/>
      <c r="CO2618" s="1"/>
      <c r="CP2618" s="1"/>
      <c r="CQ2618" s="1"/>
      <c r="CR2618" s="1"/>
      <c r="CS2618" s="1"/>
      <c r="CT2618" s="1"/>
      <c r="CU2618" s="1"/>
      <c r="CV2618" s="1"/>
      <c r="CW2618" s="1"/>
      <c r="CX2618" s="1"/>
      <c r="CY2618" s="1"/>
      <c r="CZ2618" s="1"/>
      <c r="DA2618" s="1"/>
      <c r="DB2618" s="1"/>
      <c r="DC2618" s="1"/>
      <c r="DD2618" s="1"/>
      <c r="DE2618" s="1"/>
      <c r="DF2618" s="1"/>
      <c r="DG2618" s="1"/>
      <c r="DH2618" s="1"/>
      <c r="DI2618" s="1"/>
      <c r="DJ2618" s="1"/>
      <c r="DK2618" s="1"/>
      <c r="DL2618" s="1"/>
      <c r="DM2618" s="1"/>
      <c r="DN2618" s="1"/>
      <c r="DO2618" s="1"/>
      <c r="DP2618" s="1"/>
      <c r="DQ2618" s="1"/>
      <c r="DR2618" s="1"/>
      <c r="DS2618" s="1"/>
      <c r="DT2618" s="1"/>
      <c r="DU2618" s="1"/>
      <c r="DV2618" s="1"/>
      <c r="DW2618" s="1"/>
      <c r="DX2618" s="1"/>
      <c r="DY2618" s="1"/>
      <c r="DZ2618" s="1"/>
      <c r="EA2618" s="1"/>
      <c r="EB2618" s="1"/>
      <c r="EC2618" s="1"/>
      <c r="ED2618" s="1"/>
      <c r="EE2618" s="1"/>
      <c r="EF2618" s="1"/>
      <c r="EG2618" s="1"/>
      <c r="EH2618" s="1"/>
      <c r="EI2618" s="1"/>
      <c r="EJ2618" s="1"/>
      <c r="EK2618" s="1"/>
      <c r="EL2618" s="1"/>
      <c r="EM2618" s="1"/>
      <c r="EN2618" s="1"/>
      <c r="EO2618" s="1"/>
      <c r="EP2618" s="1"/>
      <c r="EQ2618" s="1"/>
      <c r="ER2618" s="1"/>
      <c r="ES2618" s="1"/>
      <c r="ET2618" s="1"/>
      <c r="EU2618" s="1"/>
      <c r="EV2618" s="1"/>
      <c r="EW2618" s="1"/>
      <c r="EX2618" s="1"/>
      <c r="EY2618" s="1"/>
      <c r="EZ2618" s="1"/>
      <c r="FA2618" s="1"/>
      <c r="FB2618" s="1"/>
      <c r="FC2618" s="1"/>
      <c r="FD2618" s="1"/>
      <c r="FE2618" s="1"/>
      <c r="FF2618" s="1"/>
      <c r="FG2618" s="1"/>
      <c r="FH2618" s="1"/>
      <c r="FI2618" s="1"/>
      <c r="FJ2618" s="1"/>
      <c r="FK2618" s="1"/>
      <c r="FL2618" s="1"/>
      <c r="FM2618" s="1"/>
      <c r="FN2618" s="1"/>
      <c r="FO2618" s="1"/>
      <c r="FP2618" s="1"/>
      <c r="FQ2618" s="1"/>
      <c r="FR2618" s="1"/>
      <c r="FS2618" s="1"/>
      <c r="FT2618" s="1"/>
      <c r="FU2618" s="1"/>
      <c r="FV2618" s="1"/>
      <c r="FW2618" s="1"/>
      <c r="FX2618" s="1"/>
      <c r="FY2618" s="1"/>
      <c r="FZ2618" s="1"/>
      <c r="GA2618" s="1"/>
      <c r="GB2618" s="1"/>
      <c r="GC2618" s="1"/>
      <c r="GD2618" s="1"/>
      <c r="GE2618" s="1"/>
      <c r="GF2618" s="1"/>
      <c r="GG2618" s="1"/>
      <c r="GH2618" s="1"/>
      <c r="GI2618" s="1"/>
      <c r="GJ2618" s="1"/>
      <c r="GK2618" s="1"/>
      <c r="GL2618" s="1"/>
      <c r="GM2618" s="1"/>
      <c r="GN2618" s="1"/>
      <c r="GO2618" s="1"/>
    </row>
    <row r="2619" spans="1:197" s="40" customFormat="1" x14ac:dyDescent="0.25">
      <c r="A2619" s="41"/>
      <c r="B2619" s="4"/>
      <c r="C2619" s="41"/>
      <c r="D2619" s="42"/>
      <c r="E2619" s="42"/>
      <c r="F2619" s="42"/>
      <c r="G2619" s="1"/>
      <c r="H2619" s="1"/>
      <c r="I2619" s="1"/>
      <c r="J2619" s="1"/>
      <c r="K2619" s="1"/>
      <c r="L2619" s="1"/>
      <c r="M2619" s="2"/>
      <c r="N2619" s="1"/>
      <c r="O2619" s="1"/>
      <c r="P2619" s="1"/>
      <c r="Q2619" s="1"/>
      <c r="R2619" s="1"/>
      <c r="S2619" s="1"/>
      <c r="T2619" s="1"/>
      <c r="U2619" s="1"/>
      <c r="V2619" s="1"/>
      <c r="W2619" s="1"/>
      <c r="X2619" s="1"/>
      <c r="Y2619" s="1"/>
      <c r="Z2619" s="1"/>
      <c r="AA2619" s="1"/>
      <c r="AB2619" s="1"/>
      <c r="AC2619" s="1"/>
      <c r="AD2619" s="1"/>
      <c r="AE2619" s="1"/>
      <c r="AF2619" s="1"/>
      <c r="AG2619" s="1"/>
      <c r="AH2619" s="1"/>
      <c r="AI2619" s="1"/>
      <c r="AJ2619" s="1"/>
      <c r="AK2619" s="1"/>
      <c r="AL2619" s="1"/>
      <c r="AM2619" s="1"/>
      <c r="AN2619" s="1"/>
      <c r="AO2619" s="1"/>
      <c r="AP2619" s="1"/>
      <c r="AQ2619" s="1"/>
      <c r="AR2619" s="1"/>
      <c r="AS2619" s="1"/>
      <c r="AT2619" s="1"/>
      <c r="AU2619" s="1"/>
      <c r="AV2619" s="1"/>
      <c r="AW2619" s="1"/>
      <c r="AX2619" s="1"/>
      <c r="AY2619" s="1"/>
      <c r="AZ2619" s="1"/>
      <c r="BA2619" s="1"/>
      <c r="BB2619" s="1"/>
      <c r="BC2619" s="1"/>
      <c r="BD2619" s="1"/>
      <c r="BE2619" s="1"/>
      <c r="BF2619" s="1"/>
      <c r="BG2619" s="1"/>
      <c r="BH2619" s="1"/>
      <c r="BI2619" s="1"/>
      <c r="BJ2619" s="1"/>
      <c r="BK2619" s="1"/>
      <c r="BL2619" s="1"/>
      <c r="BM2619" s="1"/>
      <c r="BN2619" s="1"/>
      <c r="BO2619" s="1"/>
      <c r="BP2619" s="1"/>
      <c r="BQ2619" s="1"/>
      <c r="BR2619" s="1"/>
      <c r="BS2619" s="1"/>
      <c r="BT2619" s="1"/>
      <c r="BU2619" s="1"/>
      <c r="BV2619" s="1"/>
      <c r="BW2619" s="1"/>
      <c r="BX2619" s="1"/>
      <c r="BY2619" s="1"/>
      <c r="BZ2619" s="1"/>
      <c r="CA2619" s="1"/>
      <c r="CB2619" s="1"/>
      <c r="CC2619" s="1"/>
      <c r="CD2619" s="1"/>
      <c r="CE2619" s="1"/>
      <c r="CF2619" s="1"/>
      <c r="CG2619" s="1"/>
      <c r="CH2619" s="1"/>
      <c r="CI2619" s="1"/>
      <c r="CJ2619" s="1"/>
      <c r="CK2619" s="1"/>
      <c r="CL2619" s="1"/>
      <c r="CM2619" s="1"/>
      <c r="CN2619" s="1"/>
      <c r="CO2619" s="1"/>
      <c r="CP2619" s="1"/>
      <c r="CQ2619" s="1"/>
      <c r="CR2619" s="1"/>
      <c r="CS2619" s="1"/>
      <c r="CT2619" s="1"/>
      <c r="CU2619" s="1"/>
      <c r="CV2619" s="1"/>
      <c r="CW2619" s="1"/>
      <c r="CX2619" s="1"/>
      <c r="CY2619" s="1"/>
      <c r="CZ2619" s="1"/>
      <c r="DA2619" s="1"/>
      <c r="DB2619" s="1"/>
      <c r="DC2619" s="1"/>
      <c r="DD2619" s="1"/>
      <c r="DE2619" s="1"/>
      <c r="DF2619" s="1"/>
      <c r="DG2619" s="1"/>
      <c r="DH2619" s="1"/>
      <c r="DI2619" s="1"/>
      <c r="DJ2619" s="1"/>
      <c r="DK2619" s="1"/>
      <c r="DL2619" s="1"/>
      <c r="DM2619" s="1"/>
      <c r="DN2619" s="1"/>
      <c r="DO2619" s="1"/>
      <c r="DP2619" s="1"/>
      <c r="DQ2619" s="1"/>
      <c r="DR2619" s="1"/>
      <c r="DS2619" s="1"/>
      <c r="DT2619" s="1"/>
      <c r="DU2619" s="1"/>
      <c r="DV2619" s="1"/>
      <c r="DW2619" s="1"/>
      <c r="DX2619" s="1"/>
      <c r="DY2619" s="1"/>
      <c r="DZ2619" s="1"/>
      <c r="EA2619" s="1"/>
      <c r="EB2619" s="1"/>
      <c r="EC2619" s="1"/>
      <c r="ED2619" s="1"/>
      <c r="EE2619" s="1"/>
      <c r="EF2619" s="1"/>
      <c r="EG2619" s="1"/>
      <c r="EH2619" s="1"/>
      <c r="EI2619" s="1"/>
      <c r="EJ2619" s="1"/>
      <c r="EK2619" s="1"/>
      <c r="EL2619" s="1"/>
      <c r="EM2619" s="1"/>
      <c r="EN2619" s="1"/>
      <c r="EO2619" s="1"/>
      <c r="EP2619" s="1"/>
      <c r="EQ2619" s="1"/>
      <c r="ER2619" s="1"/>
      <c r="ES2619" s="1"/>
      <c r="ET2619" s="1"/>
      <c r="EU2619" s="1"/>
      <c r="EV2619" s="1"/>
      <c r="EW2619" s="1"/>
      <c r="EX2619" s="1"/>
      <c r="EY2619" s="1"/>
      <c r="EZ2619" s="1"/>
      <c r="FA2619" s="1"/>
      <c r="FB2619" s="1"/>
      <c r="FC2619" s="1"/>
      <c r="FD2619" s="1"/>
      <c r="FE2619" s="1"/>
      <c r="FF2619" s="1"/>
      <c r="FG2619" s="1"/>
      <c r="FH2619" s="1"/>
      <c r="FI2619" s="1"/>
      <c r="FJ2619" s="1"/>
      <c r="FK2619" s="1"/>
      <c r="FL2619" s="1"/>
      <c r="FM2619" s="1"/>
      <c r="FN2619" s="1"/>
      <c r="FO2619" s="1"/>
      <c r="FP2619" s="1"/>
      <c r="FQ2619" s="1"/>
      <c r="FR2619" s="1"/>
      <c r="FS2619" s="1"/>
      <c r="FT2619" s="1"/>
      <c r="FU2619" s="1"/>
      <c r="FV2619" s="1"/>
      <c r="FW2619" s="1"/>
      <c r="FX2619" s="1"/>
      <c r="FY2619" s="1"/>
      <c r="FZ2619" s="1"/>
      <c r="GA2619" s="1"/>
      <c r="GB2619" s="1"/>
      <c r="GC2619" s="1"/>
      <c r="GD2619" s="1"/>
      <c r="GE2619" s="1"/>
      <c r="GF2619" s="1"/>
      <c r="GG2619" s="1"/>
      <c r="GH2619" s="1"/>
      <c r="GI2619" s="1"/>
      <c r="GJ2619" s="1"/>
      <c r="GK2619" s="1"/>
      <c r="GL2619" s="1"/>
      <c r="GM2619" s="1"/>
      <c r="GN2619" s="1"/>
      <c r="GO2619" s="1"/>
    </row>
    <row r="2620" spans="1:197" s="40" customFormat="1" x14ac:dyDescent="0.25">
      <c r="A2620" s="41"/>
      <c r="B2620" s="4"/>
      <c r="C2620" s="41"/>
      <c r="D2620" s="42"/>
      <c r="E2620" s="42"/>
      <c r="F2620" s="42"/>
      <c r="G2620" s="1"/>
      <c r="H2620" s="1"/>
      <c r="I2620" s="1"/>
      <c r="J2620" s="1"/>
      <c r="K2620" s="1"/>
      <c r="L2620" s="1"/>
      <c r="M2620" s="2"/>
      <c r="N2620" s="1"/>
      <c r="O2620" s="1"/>
      <c r="P2620" s="1"/>
      <c r="Q2620" s="1"/>
      <c r="R2620" s="1"/>
      <c r="S2620" s="1"/>
      <c r="T2620" s="1"/>
      <c r="U2620" s="1"/>
      <c r="V2620" s="1"/>
      <c r="W2620" s="1"/>
      <c r="X2620" s="1"/>
      <c r="Y2620" s="1"/>
      <c r="Z2620" s="1"/>
      <c r="AA2620" s="1"/>
      <c r="AB2620" s="1"/>
      <c r="AC2620" s="1"/>
      <c r="AD2620" s="1"/>
      <c r="AE2620" s="1"/>
      <c r="AF2620" s="1"/>
      <c r="AG2620" s="1"/>
      <c r="AH2620" s="1"/>
      <c r="AI2620" s="1"/>
      <c r="AJ2620" s="1"/>
      <c r="AK2620" s="1"/>
      <c r="AL2620" s="1"/>
      <c r="AM2620" s="1"/>
      <c r="AN2620" s="1"/>
      <c r="AO2620" s="1"/>
      <c r="AP2620" s="1"/>
      <c r="AQ2620" s="1"/>
      <c r="AR2620" s="1"/>
      <c r="AS2620" s="1"/>
      <c r="AT2620" s="1"/>
      <c r="AU2620" s="1"/>
      <c r="AV2620" s="1"/>
      <c r="AW2620" s="1"/>
      <c r="AX2620" s="1"/>
      <c r="AY2620" s="1"/>
      <c r="AZ2620" s="1"/>
      <c r="BA2620" s="1"/>
      <c r="BB2620" s="1"/>
      <c r="BC2620" s="1"/>
      <c r="BD2620" s="1"/>
      <c r="BE2620" s="1"/>
      <c r="BF2620" s="1"/>
      <c r="BG2620" s="1"/>
      <c r="BH2620" s="1"/>
      <c r="BI2620" s="1"/>
      <c r="BJ2620" s="1"/>
      <c r="BK2620" s="1"/>
      <c r="BL2620" s="1"/>
      <c r="BM2620" s="1"/>
      <c r="BN2620" s="1"/>
      <c r="BO2620" s="1"/>
      <c r="BP2620" s="1"/>
      <c r="BQ2620" s="1"/>
      <c r="BR2620" s="1"/>
      <c r="BS2620" s="1"/>
      <c r="BT2620" s="1"/>
      <c r="BU2620" s="1"/>
      <c r="BV2620" s="1"/>
      <c r="BW2620" s="1"/>
      <c r="BX2620" s="1"/>
      <c r="BY2620" s="1"/>
      <c r="BZ2620" s="1"/>
      <c r="CA2620" s="1"/>
      <c r="CB2620" s="1"/>
      <c r="CC2620" s="1"/>
      <c r="CD2620" s="1"/>
      <c r="CE2620" s="1"/>
      <c r="CF2620" s="1"/>
      <c r="CG2620" s="1"/>
      <c r="CH2620" s="1"/>
      <c r="CI2620" s="1"/>
      <c r="CJ2620" s="1"/>
      <c r="CK2620" s="1"/>
      <c r="CL2620" s="1"/>
      <c r="CM2620" s="1"/>
      <c r="CN2620" s="1"/>
      <c r="CO2620" s="1"/>
      <c r="CP2620" s="1"/>
      <c r="CQ2620" s="1"/>
      <c r="CR2620" s="1"/>
      <c r="CS2620" s="1"/>
      <c r="CT2620" s="1"/>
      <c r="CU2620" s="1"/>
      <c r="CV2620" s="1"/>
      <c r="CW2620" s="1"/>
      <c r="CX2620" s="1"/>
      <c r="CY2620" s="1"/>
      <c r="CZ2620" s="1"/>
      <c r="DA2620" s="1"/>
      <c r="DB2620" s="1"/>
      <c r="DC2620" s="1"/>
      <c r="DD2620" s="1"/>
      <c r="DE2620" s="1"/>
      <c r="DF2620" s="1"/>
      <c r="DG2620" s="1"/>
      <c r="DH2620" s="1"/>
      <c r="DI2620" s="1"/>
      <c r="DJ2620" s="1"/>
      <c r="DK2620" s="1"/>
      <c r="DL2620" s="1"/>
      <c r="DM2620" s="1"/>
      <c r="DN2620" s="1"/>
      <c r="DO2620" s="1"/>
      <c r="DP2620" s="1"/>
      <c r="DQ2620" s="1"/>
      <c r="DR2620" s="1"/>
      <c r="DS2620" s="1"/>
      <c r="DT2620" s="1"/>
      <c r="DU2620" s="1"/>
      <c r="DV2620" s="1"/>
      <c r="DW2620" s="1"/>
      <c r="DX2620" s="1"/>
      <c r="DY2620" s="1"/>
      <c r="DZ2620" s="1"/>
      <c r="EA2620" s="1"/>
      <c r="EB2620" s="1"/>
      <c r="EC2620" s="1"/>
      <c r="ED2620" s="1"/>
      <c r="EE2620" s="1"/>
      <c r="EF2620" s="1"/>
      <c r="EG2620" s="1"/>
      <c r="EH2620" s="1"/>
      <c r="EI2620" s="1"/>
      <c r="EJ2620" s="1"/>
      <c r="EK2620" s="1"/>
      <c r="EL2620" s="1"/>
      <c r="EM2620" s="1"/>
      <c r="EN2620" s="1"/>
      <c r="EO2620" s="1"/>
      <c r="EP2620" s="1"/>
      <c r="EQ2620" s="1"/>
      <c r="ER2620" s="1"/>
      <c r="ES2620" s="1"/>
      <c r="ET2620" s="1"/>
      <c r="EU2620" s="1"/>
      <c r="EV2620" s="1"/>
      <c r="EW2620" s="1"/>
      <c r="EX2620" s="1"/>
      <c r="EY2620" s="1"/>
      <c r="EZ2620" s="1"/>
      <c r="FA2620" s="1"/>
      <c r="FB2620" s="1"/>
      <c r="FC2620" s="1"/>
      <c r="FD2620" s="1"/>
      <c r="FE2620" s="1"/>
      <c r="FF2620" s="1"/>
      <c r="FG2620" s="1"/>
      <c r="FH2620" s="1"/>
      <c r="FI2620" s="1"/>
      <c r="FJ2620" s="1"/>
      <c r="FK2620" s="1"/>
      <c r="FL2620" s="1"/>
      <c r="FM2620" s="1"/>
      <c r="FN2620" s="1"/>
      <c r="FO2620" s="1"/>
      <c r="FP2620" s="1"/>
      <c r="FQ2620" s="1"/>
      <c r="FR2620" s="1"/>
      <c r="FS2620" s="1"/>
      <c r="FT2620" s="1"/>
      <c r="FU2620" s="1"/>
      <c r="FV2620" s="1"/>
      <c r="FW2620" s="1"/>
      <c r="FX2620" s="1"/>
      <c r="FY2620" s="1"/>
      <c r="FZ2620" s="1"/>
      <c r="GA2620" s="1"/>
      <c r="GB2620" s="1"/>
      <c r="GC2620" s="1"/>
      <c r="GD2620" s="1"/>
      <c r="GE2620" s="1"/>
      <c r="GF2620" s="1"/>
      <c r="GG2620" s="1"/>
      <c r="GH2620" s="1"/>
      <c r="GI2620" s="1"/>
      <c r="GJ2620" s="1"/>
      <c r="GK2620" s="1"/>
      <c r="GL2620" s="1"/>
      <c r="GM2620" s="1"/>
      <c r="GN2620" s="1"/>
      <c r="GO2620" s="1"/>
    </row>
    <row r="2621" spans="1:197" s="40" customFormat="1" x14ac:dyDescent="0.25">
      <c r="A2621" s="41"/>
      <c r="B2621" s="4"/>
      <c r="C2621" s="41"/>
      <c r="D2621" s="42"/>
      <c r="E2621" s="42"/>
      <c r="F2621" s="42"/>
      <c r="G2621" s="1"/>
      <c r="H2621" s="1"/>
      <c r="I2621" s="1"/>
      <c r="J2621" s="1"/>
      <c r="K2621" s="1"/>
      <c r="L2621" s="1"/>
      <c r="M2621" s="2"/>
      <c r="N2621" s="1"/>
      <c r="O2621" s="1"/>
      <c r="P2621" s="1"/>
      <c r="Q2621" s="1"/>
      <c r="R2621" s="1"/>
      <c r="S2621" s="1"/>
      <c r="T2621" s="1"/>
      <c r="U2621" s="1"/>
      <c r="V2621" s="1"/>
      <c r="W2621" s="1"/>
      <c r="X2621" s="1"/>
      <c r="Y2621" s="1"/>
      <c r="Z2621" s="1"/>
      <c r="AA2621" s="1"/>
      <c r="AB2621" s="1"/>
      <c r="AC2621" s="1"/>
      <c r="AD2621" s="1"/>
      <c r="AE2621" s="1"/>
      <c r="AF2621" s="1"/>
      <c r="AG2621" s="1"/>
      <c r="AH2621" s="1"/>
      <c r="AI2621" s="1"/>
      <c r="AJ2621" s="1"/>
      <c r="AK2621" s="1"/>
      <c r="AL2621" s="1"/>
      <c r="AM2621" s="1"/>
      <c r="AN2621" s="1"/>
      <c r="AO2621" s="1"/>
      <c r="AP2621" s="1"/>
      <c r="AQ2621" s="1"/>
      <c r="AR2621" s="1"/>
      <c r="AS2621" s="1"/>
      <c r="AT2621" s="1"/>
      <c r="AU2621" s="1"/>
      <c r="AV2621" s="1"/>
      <c r="AW2621" s="1"/>
      <c r="AX2621" s="1"/>
      <c r="AY2621" s="1"/>
      <c r="AZ2621" s="1"/>
      <c r="BA2621" s="1"/>
      <c r="BB2621" s="1"/>
      <c r="BC2621" s="1"/>
      <c r="BD2621" s="1"/>
      <c r="BE2621" s="1"/>
      <c r="BF2621" s="1"/>
      <c r="BG2621" s="1"/>
      <c r="BH2621" s="1"/>
      <c r="BI2621" s="1"/>
      <c r="BJ2621" s="1"/>
      <c r="BK2621" s="1"/>
      <c r="BL2621" s="1"/>
      <c r="BM2621" s="1"/>
      <c r="BN2621" s="1"/>
      <c r="BO2621" s="1"/>
      <c r="BP2621" s="1"/>
      <c r="BQ2621" s="1"/>
      <c r="BR2621" s="1"/>
      <c r="BS2621" s="1"/>
      <c r="BT2621" s="1"/>
      <c r="BU2621" s="1"/>
      <c r="BV2621" s="1"/>
      <c r="BW2621" s="1"/>
      <c r="BX2621" s="1"/>
      <c r="BY2621" s="1"/>
      <c r="BZ2621" s="1"/>
      <c r="CA2621" s="1"/>
      <c r="CB2621" s="1"/>
      <c r="CC2621" s="1"/>
      <c r="CD2621" s="1"/>
      <c r="CE2621" s="1"/>
      <c r="CF2621" s="1"/>
      <c r="CG2621" s="1"/>
      <c r="CH2621" s="1"/>
      <c r="CI2621" s="1"/>
      <c r="CJ2621" s="1"/>
      <c r="CK2621" s="1"/>
      <c r="CL2621" s="1"/>
      <c r="CM2621" s="1"/>
      <c r="CN2621" s="1"/>
      <c r="CO2621" s="1"/>
      <c r="CP2621" s="1"/>
      <c r="CQ2621" s="1"/>
      <c r="CR2621" s="1"/>
      <c r="CS2621" s="1"/>
      <c r="CT2621" s="1"/>
      <c r="CU2621" s="1"/>
      <c r="CV2621" s="1"/>
      <c r="CW2621" s="1"/>
      <c r="CX2621" s="1"/>
      <c r="CY2621" s="1"/>
      <c r="CZ2621" s="1"/>
      <c r="DA2621" s="1"/>
      <c r="DB2621" s="1"/>
      <c r="DC2621" s="1"/>
      <c r="DD2621" s="1"/>
      <c r="DE2621" s="1"/>
      <c r="DF2621" s="1"/>
      <c r="DG2621" s="1"/>
      <c r="DH2621" s="1"/>
      <c r="DI2621" s="1"/>
      <c r="DJ2621" s="1"/>
      <c r="DK2621" s="1"/>
      <c r="DL2621" s="1"/>
      <c r="DM2621" s="1"/>
      <c r="DN2621" s="1"/>
      <c r="DO2621" s="1"/>
      <c r="DP2621" s="1"/>
      <c r="DQ2621" s="1"/>
      <c r="DR2621" s="1"/>
      <c r="DS2621" s="1"/>
      <c r="DT2621" s="1"/>
      <c r="DU2621" s="1"/>
      <c r="DV2621" s="1"/>
      <c r="DW2621" s="1"/>
      <c r="DX2621" s="1"/>
      <c r="DY2621" s="1"/>
      <c r="DZ2621" s="1"/>
      <c r="EA2621" s="1"/>
      <c r="EB2621" s="1"/>
      <c r="EC2621" s="1"/>
      <c r="ED2621" s="1"/>
      <c r="EE2621" s="1"/>
      <c r="EF2621" s="1"/>
      <c r="EG2621" s="1"/>
      <c r="EH2621" s="1"/>
      <c r="EI2621" s="1"/>
      <c r="EJ2621" s="1"/>
      <c r="EK2621" s="1"/>
      <c r="EL2621" s="1"/>
      <c r="EM2621" s="1"/>
      <c r="EN2621" s="1"/>
      <c r="EO2621" s="1"/>
      <c r="EP2621" s="1"/>
      <c r="EQ2621" s="1"/>
      <c r="ER2621" s="1"/>
      <c r="ES2621" s="1"/>
      <c r="ET2621" s="1"/>
      <c r="EU2621" s="1"/>
      <c r="EV2621" s="1"/>
      <c r="EW2621" s="1"/>
      <c r="EX2621" s="1"/>
      <c r="EY2621" s="1"/>
      <c r="EZ2621" s="1"/>
      <c r="FA2621" s="1"/>
      <c r="FB2621" s="1"/>
      <c r="FC2621" s="1"/>
      <c r="FD2621" s="1"/>
      <c r="FE2621" s="1"/>
      <c r="FF2621" s="1"/>
      <c r="FG2621" s="1"/>
      <c r="FH2621" s="1"/>
      <c r="FI2621" s="1"/>
      <c r="FJ2621" s="1"/>
      <c r="FK2621" s="1"/>
      <c r="FL2621" s="1"/>
      <c r="FM2621" s="1"/>
      <c r="FN2621" s="1"/>
      <c r="FO2621" s="1"/>
      <c r="FP2621" s="1"/>
      <c r="FQ2621" s="1"/>
      <c r="FR2621" s="1"/>
      <c r="FS2621" s="1"/>
      <c r="FT2621" s="1"/>
      <c r="FU2621" s="1"/>
      <c r="FV2621" s="1"/>
      <c r="FW2621" s="1"/>
      <c r="FX2621" s="1"/>
      <c r="FY2621" s="1"/>
      <c r="FZ2621" s="1"/>
      <c r="GA2621" s="1"/>
      <c r="GB2621" s="1"/>
      <c r="GC2621" s="1"/>
      <c r="GD2621" s="1"/>
      <c r="GE2621" s="1"/>
      <c r="GF2621" s="1"/>
      <c r="GG2621" s="1"/>
      <c r="GH2621" s="1"/>
      <c r="GI2621" s="1"/>
      <c r="GJ2621" s="1"/>
      <c r="GK2621" s="1"/>
      <c r="GL2621" s="1"/>
      <c r="GM2621" s="1"/>
      <c r="GN2621" s="1"/>
      <c r="GO2621" s="1"/>
    </row>
    <row r="2622" spans="1:197" s="40" customFormat="1" x14ac:dyDescent="0.25">
      <c r="A2622" s="41"/>
      <c r="B2622" s="4"/>
      <c r="C2622" s="41"/>
      <c r="D2622" s="42"/>
      <c r="E2622" s="42"/>
      <c r="F2622" s="42"/>
      <c r="G2622" s="1"/>
      <c r="H2622" s="1"/>
      <c r="I2622" s="1"/>
      <c r="J2622" s="1"/>
      <c r="K2622" s="1"/>
      <c r="L2622" s="1"/>
      <c r="M2622" s="2"/>
      <c r="N2622" s="1"/>
      <c r="O2622" s="1"/>
      <c r="P2622" s="1"/>
      <c r="Q2622" s="1"/>
      <c r="R2622" s="1"/>
      <c r="S2622" s="1"/>
      <c r="T2622" s="1"/>
      <c r="U2622" s="1"/>
      <c r="V2622" s="1"/>
      <c r="W2622" s="1"/>
      <c r="X2622" s="1"/>
      <c r="Y2622" s="1"/>
      <c r="Z2622" s="1"/>
      <c r="AA2622" s="1"/>
      <c r="AB2622" s="1"/>
      <c r="AC2622" s="1"/>
      <c r="AD2622" s="1"/>
      <c r="AE2622" s="1"/>
      <c r="AF2622" s="1"/>
      <c r="AG2622" s="1"/>
      <c r="AH2622" s="1"/>
      <c r="AI2622" s="1"/>
      <c r="AJ2622" s="1"/>
      <c r="AK2622" s="1"/>
      <c r="AL2622" s="1"/>
      <c r="AM2622" s="1"/>
      <c r="AN2622" s="1"/>
      <c r="AO2622" s="1"/>
      <c r="AP2622" s="1"/>
      <c r="AQ2622" s="1"/>
      <c r="AR2622" s="1"/>
      <c r="AS2622" s="1"/>
      <c r="AT2622" s="1"/>
      <c r="AU2622" s="1"/>
      <c r="AV2622" s="1"/>
      <c r="AW2622" s="1"/>
      <c r="AX2622" s="1"/>
      <c r="AY2622" s="1"/>
      <c r="AZ2622" s="1"/>
      <c r="BA2622" s="1"/>
      <c r="BB2622" s="1"/>
      <c r="BC2622" s="1"/>
      <c r="BD2622" s="1"/>
      <c r="BE2622" s="1"/>
      <c r="BF2622" s="1"/>
      <c r="BG2622" s="1"/>
      <c r="BH2622" s="1"/>
      <c r="BI2622" s="1"/>
      <c r="BJ2622" s="1"/>
      <c r="BK2622" s="1"/>
      <c r="BL2622" s="1"/>
      <c r="BM2622" s="1"/>
      <c r="BN2622" s="1"/>
      <c r="BO2622" s="1"/>
      <c r="BP2622" s="1"/>
      <c r="BQ2622" s="1"/>
      <c r="BR2622" s="1"/>
      <c r="BS2622" s="1"/>
      <c r="BT2622" s="1"/>
      <c r="BU2622" s="1"/>
      <c r="BV2622" s="1"/>
      <c r="BW2622" s="1"/>
      <c r="BX2622" s="1"/>
      <c r="BY2622" s="1"/>
      <c r="BZ2622" s="1"/>
      <c r="CA2622" s="1"/>
      <c r="CB2622" s="1"/>
      <c r="CC2622" s="1"/>
      <c r="CD2622" s="1"/>
      <c r="CE2622" s="1"/>
      <c r="CF2622" s="1"/>
      <c r="CG2622" s="1"/>
      <c r="CH2622" s="1"/>
      <c r="CI2622" s="1"/>
      <c r="CJ2622" s="1"/>
      <c r="CK2622" s="1"/>
      <c r="CL2622" s="1"/>
      <c r="CM2622" s="1"/>
      <c r="CN2622" s="1"/>
      <c r="CO2622" s="1"/>
      <c r="CP2622" s="1"/>
      <c r="CQ2622" s="1"/>
      <c r="CR2622" s="1"/>
      <c r="CS2622" s="1"/>
      <c r="CT2622" s="1"/>
      <c r="CU2622" s="1"/>
      <c r="CV2622" s="1"/>
      <c r="CW2622" s="1"/>
      <c r="CX2622" s="1"/>
      <c r="CY2622" s="1"/>
      <c r="CZ2622" s="1"/>
      <c r="DA2622" s="1"/>
      <c r="DB2622" s="1"/>
      <c r="DC2622" s="1"/>
      <c r="DD2622" s="1"/>
      <c r="DE2622" s="1"/>
      <c r="DF2622" s="1"/>
      <c r="DG2622" s="1"/>
      <c r="DH2622" s="1"/>
      <c r="DI2622" s="1"/>
      <c r="DJ2622" s="1"/>
      <c r="DK2622" s="1"/>
      <c r="DL2622" s="1"/>
      <c r="DM2622" s="1"/>
      <c r="DN2622" s="1"/>
      <c r="DO2622" s="1"/>
      <c r="DP2622" s="1"/>
      <c r="DQ2622" s="1"/>
      <c r="DR2622" s="1"/>
      <c r="DS2622" s="1"/>
      <c r="DT2622" s="1"/>
      <c r="DU2622" s="1"/>
      <c r="DV2622" s="1"/>
      <c r="DW2622" s="1"/>
      <c r="DX2622" s="1"/>
      <c r="DY2622" s="1"/>
      <c r="DZ2622" s="1"/>
      <c r="EA2622" s="1"/>
      <c r="EB2622" s="1"/>
      <c r="EC2622" s="1"/>
      <c r="ED2622" s="1"/>
      <c r="EE2622" s="1"/>
      <c r="EF2622" s="1"/>
      <c r="EG2622" s="1"/>
      <c r="EH2622" s="1"/>
      <c r="EI2622" s="1"/>
      <c r="EJ2622" s="1"/>
      <c r="EK2622" s="1"/>
      <c r="EL2622" s="1"/>
      <c r="EM2622" s="1"/>
      <c r="EN2622" s="1"/>
      <c r="EO2622" s="1"/>
      <c r="EP2622" s="1"/>
      <c r="EQ2622" s="1"/>
      <c r="ER2622" s="1"/>
      <c r="ES2622" s="1"/>
      <c r="ET2622" s="1"/>
      <c r="EU2622" s="1"/>
      <c r="EV2622" s="1"/>
      <c r="EW2622" s="1"/>
      <c r="EX2622" s="1"/>
      <c r="EY2622" s="1"/>
      <c r="EZ2622" s="1"/>
      <c r="FA2622" s="1"/>
      <c r="FB2622" s="1"/>
      <c r="FC2622" s="1"/>
      <c r="FD2622" s="1"/>
      <c r="FE2622" s="1"/>
      <c r="FF2622" s="1"/>
      <c r="FG2622" s="1"/>
      <c r="FH2622" s="1"/>
      <c r="FI2622" s="1"/>
      <c r="FJ2622" s="1"/>
      <c r="FK2622" s="1"/>
      <c r="FL2622" s="1"/>
      <c r="FM2622" s="1"/>
      <c r="FN2622" s="1"/>
      <c r="FO2622" s="1"/>
      <c r="FP2622" s="1"/>
      <c r="FQ2622" s="1"/>
      <c r="FR2622" s="1"/>
      <c r="FS2622" s="1"/>
      <c r="FT2622" s="1"/>
      <c r="FU2622" s="1"/>
      <c r="FV2622" s="1"/>
      <c r="FW2622" s="1"/>
      <c r="FX2622" s="1"/>
      <c r="FY2622" s="1"/>
      <c r="FZ2622" s="1"/>
      <c r="GA2622" s="1"/>
      <c r="GB2622" s="1"/>
      <c r="GC2622" s="1"/>
      <c r="GD2622" s="1"/>
      <c r="GE2622" s="1"/>
      <c r="GF2622" s="1"/>
      <c r="GG2622" s="1"/>
      <c r="GH2622" s="1"/>
      <c r="GI2622" s="1"/>
      <c r="GJ2622" s="1"/>
      <c r="GK2622" s="1"/>
      <c r="GL2622" s="1"/>
      <c r="GM2622" s="1"/>
      <c r="GN2622" s="1"/>
      <c r="GO2622" s="1"/>
    </row>
    <row r="2623" spans="1:197" s="40" customFormat="1" x14ac:dyDescent="0.25">
      <c r="A2623" s="41"/>
      <c r="B2623" s="4"/>
      <c r="C2623" s="41"/>
      <c r="D2623" s="42"/>
      <c r="E2623" s="42"/>
      <c r="F2623" s="42"/>
      <c r="G2623" s="1"/>
      <c r="H2623" s="1"/>
      <c r="I2623" s="1"/>
      <c r="J2623" s="1"/>
      <c r="K2623" s="1"/>
      <c r="L2623" s="1"/>
      <c r="M2623" s="2"/>
      <c r="N2623" s="1"/>
      <c r="O2623" s="1"/>
      <c r="P2623" s="1"/>
      <c r="Q2623" s="1"/>
      <c r="R2623" s="1"/>
      <c r="S2623" s="1"/>
      <c r="T2623" s="1"/>
      <c r="U2623" s="1"/>
      <c r="V2623" s="1"/>
      <c r="W2623" s="1"/>
      <c r="X2623" s="1"/>
      <c r="Y2623" s="1"/>
      <c r="Z2623" s="1"/>
      <c r="AA2623" s="1"/>
      <c r="AB2623" s="1"/>
      <c r="AC2623" s="1"/>
      <c r="AD2623" s="1"/>
      <c r="AE2623" s="1"/>
      <c r="AF2623" s="1"/>
      <c r="AG2623" s="1"/>
      <c r="AH2623" s="1"/>
      <c r="AI2623" s="1"/>
      <c r="AJ2623" s="1"/>
      <c r="AK2623" s="1"/>
      <c r="AL2623" s="1"/>
      <c r="AM2623" s="1"/>
      <c r="AN2623" s="1"/>
      <c r="AO2623" s="1"/>
      <c r="AP2623" s="1"/>
      <c r="AQ2623" s="1"/>
      <c r="AR2623" s="1"/>
      <c r="AS2623" s="1"/>
      <c r="AT2623" s="1"/>
      <c r="AU2623" s="1"/>
      <c r="AV2623" s="1"/>
      <c r="AW2623" s="1"/>
      <c r="AX2623" s="1"/>
      <c r="AY2623" s="1"/>
      <c r="AZ2623" s="1"/>
      <c r="BA2623" s="1"/>
      <c r="BB2623" s="1"/>
      <c r="BC2623" s="1"/>
      <c r="BD2623" s="1"/>
      <c r="BE2623" s="1"/>
      <c r="BF2623" s="1"/>
      <c r="BG2623" s="1"/>
      <c r="BH2623" s="1"/>
      <c r="BI2623" s="1"/>
      <c r="BJ2623" s="1"/>
      <c r="BK2623" s="1"/>
      <c r="BL2623" s="1"/>
      <c r="BM2623" s="1"/>
      <c r="BN2623" s="1"/>
      <c r="BO2623" s="1"/>
      <c r="BP2623" s="1"/>
      <c r="BQ2623" s="1"/>
      <c r="BR2623" s="1"/>
      <c r="BS2623" s="1"/>
      <c r="BT2623" s="1"/>
      <c r="BU2623" s="1"/>
      <c r="BV2623" s="1"/>
      <c r="BW2623" s="1"/>
      <c r="BX2623" s="1"/>
      <c r="BY2623" s="1"/>
      <c r="BZ2623" s="1"/>
      <c r="CA2623" s="1"/>
      <c r="CB2623" s="1"/>
      <c r="CC2623" s="1"/>
      <c r="CD2623" s="1"/>
      <c r="CE2623" s="1"/>
      <c r="CF2623" s="1"/>
      <c r="CG2623" s="1"/>
      <c r="CH2623" s="1"/>
      <c r="CI2623" s="1"/>
      <c r="CJ2623" s="1"/>
      <c r="CK2623" s="1"/>
      <c r="CL2623" s="1"/>
      <c r="CM2623" s="1"/>
      <c r="CN2623" s="1"/>
      <c r="CO2623" s="1"/>
      <c r="CP2623" s="1"/>
      <c r="CQ2623" s="1"/>
      <c r="CR2623" s="1"/>
      <c r="CS2623" s="1"/>
      <c r="CT2623" s="1"/>
      <c r="CU2623" s="1"/>
      <c r="CV2623" s="1"/>
      <c r="CW2623" s="1"/>
      <c r="CX2623" s="1"/>
      <c r="CY2623" s="1"/>
      <c r="CZ2623" s="1"/>
      <c r="DA2623" s="1"/>
      <c r="DB2623" s="1"/>
      <c r="DC2623" s="1"/>
      <c r="DD2623" s="1"/>
      <c r="DE2623" s="1"/>
      <c r="DF2623" s="1"/>
      <c r="DG2623" s="1"/>
      <c r="DH2623" s="1"/>
      <c r="DI2623" s="1"/>
      <c r="DJ2623" s="1"/>
      <c r="DK2623" s="1"/>
      <c r="DL2623" s="1"/>
      <c r="DM2623" s="1"/>
      <c r="DN2623" s="1"/>
      <c r="DO2623" s="1"/>
      <c r="DP2623" s="1"/>
      <c r="DQ2623" s="1"/>
      <c r="DR2623" s="1"/>
      <c r="DS2623" s="1"/>
      <c r="DT2623" s="1"/>
      <c r="DU2623" s="1"/>
      <c r="DV2623" s="1"/>
      <c r="DW2623" s="1"/>
      <c r="DX2623" s="1"/>
      <c r="DY2623" s="1"/>
      <c r="DZ2623" s="1"/>
      <c r="EA2623" s="1"/>
      <c r="EB2623" s="1"/>
      <c r="EC2623" s="1"/>
      <c r="ED2623" s="1"/>
      <c r="EE2623" s="1"/>
      <c r="EF2623" s="1"/>
      <c r="EG2623" s="1"/>
      <c r="EH2623" s="1"/>
      <c r="EI2623" s="1"/>
      <c r="EJ2623" s="1"/>
      <c r="EK2623" s="1"/>
      <c r="EL2623" s="1"/>
      <c r="EM2623" s="1"/>
      <c r="EN2623" s="1"/>
      <c r="EO2623" s="1"/>
      <c r="EP2623" s="1"/>
      <c r="EQ2623" s="1"/>
      <c r="ER2623" s="1"/>
      <c r="ES2623" s="1"/>
      <c r="ET2623" s="1"/>
      <c r="EU2623" s="1"/>
      <c r="EV2623" s="1"/>
      <c r="EW2623" s="1"/>
      <c r="EX2623" s="1"/>
      <c r="EY2623" s="1"/>
      <c r="EZ2623" s="1"/>
      <c r="FA2623" s="1"/>
      <c r="FB2623" s="1"/>
      <c r="FC2623" s="1"/>
      <c r="FD2623" s="1"/>
      <c r="FE2623" s="1"/>
      <c r="FF2623" s="1"/>
      <c r="FG2623" s="1"/>
      <c r="FH2623" s="1"/>
      <c r="FI2623" s="1"/>
      <c r="FJ2623" s="1"/>
      <c r="FK2623" s="1"/>
      <c r="FL2623" s="1"/>
      <c r="FM2623" s="1"/>
      <c r="FN2623" s="1"/>
      <c r="FO2623" s="1"/>
      <c r="FP2623" s="1"/>
      <c r="FQ2623" s="1"/>
      <c r="FR2623" s="1"/>
      <c r="FS2623" s="1"/>
      <c r="FT2623" s="1"/>
      <c r="FU2623" s="1"/>
      <c r="FV2623" s="1"/>
      <c r="FW2623" s="1"/>
      <c r="FX2623" s="1"/>
      <c r="FY2623" s="1"/>
      <c r="FZ2623" s="1"/>
      <c r="GA2623" s="1"/>
      <c r="GB2623" s="1"/>
      <c r="GC2623" s="1"/>
      <c r="GD2623" s="1"/>
      <c r="GE2623" s="1"/>
      <c r="GF2623" s="1"/>
      <c r="GG2623" s="1"/>
      <c r="GH2623" s="1"/>
      <c r="GI2623" s="1"/>
      <c r="GJ2623" s="1"/>
      <c r="GK2623" s="1"/>
      <c r="GL2623" s="1"/>
      <c r="GM2623" s="1"/>
      <c r="GN2623" s="1"/>
      <c r="GO2623" s="1"/>
    </row>
    <row r="2624" spans="1:197" s="40" customFormat="1" x14ac:dyDescent="0.25">
      <c r="A2624" s="41"/>
      <c r="B2624" s="4"/>
      <c r="C2624" s="41"/>
      <c r="D2624" s="42"/>
      <c r="E2624" s="42"/>
      <c r="F2624" s="42"/>
      <c r="G2624" s="1"/>
      <c r="H2624" s="1"/>
      <c r="I2624" s="1"/>
      <c r="J2624" s="1"/>
      <c r="K2624" s="1"/>
      <c r="L2624" s="1"/>
      <c r="M2624" s="2"/>
      <c r="N2624" s="1"/>
      <c r="O2624" s="1"/>
      <c r="P2624" s="1"/>
      <c r="Q2624" s="1"/>
      <c r="R2624" s="1"/>
      <c r="S2624" s="1"/>
      <c r="T2624" s="1"/>
      <c r="U2624" s="1"/>
      <c r="V2624" s="1"/>
      <c r="W2624" s="1"/>
      <c r="X2624" s="1"/>
      <c r="Y2624" s="1"/>
      <c r="Z2624" s="1"/>
      <c r="AA2624" s="1"/>
      <c r="AB2624" s="1"/>
      <c r="AC2624" s="1"/>
      <c r="AD2624" s="1"/>
      <c r="AE2624" s="1"/>
      <c r="AF2624" s="1"/>
      <c r="AG2624" s="1"/>
      <c r="AH2624" s="1"/>
      <c r="AI2624" s="1"/>
      <c r="AJ2624" s="1"/>
      <c r="AK2624" s="1"/>
      <c r="AL2624" s="1"/>
      <c r="AM2624" s="1"/>
      <c r="AN2624" s="1"/>
      <c r="AO2624" s="1"/>
      <c r="AP2624" s="1"/>
      <c r="AQ2624" s="1"/>
      <c r="AR2624" s="1"/>
      <c r="AS2624" s="1"/>
      <c r="AT2624" s="1"/>
      <c r="AU2624" s="1"/>
      <c r="AV2624" s="1"/>
      <c r="AW2624" s="1"/>
      <c r="AX2624" s="1"/>
      <c r="AY2624" s="1"/>
      <c r="AZ2624" s="1"/>
      <c r="BA2624" s="1"/>
      <c r="BB2624" s="1"/>
      <c r="BC2624" s="1"/>
      <c r="BD2624" s="1"/>
      <c r="BE2624" s="1"/>
      <c r="BF2624" s="1"/>
      <c r="BG2624" s="1"/>
      <c r="BH2624" s="1"/>
      <c r="BI2624" s="1"/>
      <c r="BJ2624" s="1"/>
      <c r="BK2624" s="1"/>
      <c r="BL2624" s="1"/>
      <c r="BM2624" s="1"/>
      <c r="BN2624" s="1"/>
      <c r="BO2624" s="1"/>
      <c r="BP2624" s="1"/>
      <c r="BQ2624" s="1"/>
      <c r="BR2624" s="1"/>
      <c r="BS2624" s="1"/>
      <c r="BT2624" s="1"/>
      <c r="BU2624" s="1"/>
      <c r="BV2624" s="1"/>
      <c r="BW2624" s="1"/>
      <c r="BX2624" s="1"/>
      <c r="BY2624" s="1"/>
      <c r="BZ2624" s="1"/>
      <c r="CA2624" s="1"/>
      <c r="CB2624" s="1"/>
      <c r="CC2624" s="1"/>
      <c r="CD2624" s="1"/>
      <c r="CE2624" s="1"/>
      <c r="CF2624" s="1"/>
      <c r="CG2624" s="1"/>
      <c r="CH2624" s="1"/>
      <c r="CI2624" s="1"/>
      <c r="CJ2624" s="1"/>
      <c r="CK2624" s="1"/>
      <c r="CL2624" s="1"/>
      <c r="CM2624" s="1"/>
      <c r="CN2624" s="1"/>
      <c r="CO2624" s="1"/>
      <c r="CP2624" s="1"/>
      <c r="CQ2624" s="1"/>
      <c r="CR2624" s="1"/>
      <c r="CS2624" s="1"/>
      <c r="CT2624" s="1"/>
      <c r="CU2624" s="1"/>
      <c r="CV2624" s="1"/>
      <c r="CW2624" s="1"/>
      <c r="CX2624" s="1"/>
      <c r="CY2624" s="1"/>
      <c r="CZ2624" s="1"/>
      <c r="DA2624" s="1"/>
      <c r="DB2624" s="1"/>
      <c r="DC2624" s="1"/>
      <c r="DD2624" s="1"/>
      <c r="DE2624" s="1"/>
      <c r="DF2624" s="1"/>
      <c r="DG2624" s="1"/>
      <c r="DH2624" s="1"/>
      <c r="DI2624" s="1"/>
      <c r="DJ2624" s="1"/>
      <c r="DK2624" s="1"/>
      <c r="DL2624" s="1"/>
      <c r="DM2624" s="1"/>
      <c r="DN2624" s="1"/>
      <c r="DO2624" s="1"/>
      <c r="DP2624" s="1"/>
      <c r="DQ2624" s="1"/>
      <c r="DR2624" s="1"/>
      <c r="DS2624" s="1"/>
      <c r="DT2624" s="1"/>
      <c r="DU2624" s="1"/>
      <c r="DV2624" s="1"/>
      <c r="DW2624" s="1"/>
      <c r="DX2624" s="1"/>
      <c r="DY2624" s="1"/>
      <c r="DZ2624" s="1"/>
      <c r="EA2624" s="1"/>
      <c r="EB2624" s="1"/>
      <c r="EC2624" s="1"/>
      <c r="ED2624" s="1"/>
      <c r="EE2624" s="1"/>
      <c r="EF2624" s="1"/>
      <c r="EG2624" s="1"/>
      <c r="EH2624" s="1"/>
      <c r="EI2624" s="1"/>
      <c r="EJ2624" s="1"/>
      <c r="EK2624" s="1"/>
      <c r="EL2624" s="1"/>
      <c r="EM2624" s="1"/>
      <c r="EN2624" s="1"/>
      <c r="EO2624" s="1"/>
      <c r="EP2624" s="1"/>
      <c r="EQ2624" s="1"/>
      <c r="ER2624" s="1"/>
      <c r="ES2624" s="1"/>
      <c r="ET2624" s="1"/>
      <c r="EU2624" s="1"/>
      <c r="EV2624" s="1"/>
      <c r="EW2624" s="1"/>
      <c r="EX2624" s="1"/>
      <c r="EY2624" s="1"/>
      <c r="EZ2624" s="1"/>
      <c r="FA2624" s="1"/>
      <c r="FB2624" s="1"/>
      <c r="FC2624" s="1"/>
      <c r="FD2624" s="1"/>
      <c r="FE2624" s="1"/>
      <c r="FF2624" s="1"/>
      <c r="FG2624" s="1"/>
      <c r="FH2624" s="1"/>
      <c r="FI2624" s="1"/>
      <c r="FJ2624" s="1"/>
      <c r="FK2624" s="1"/>
      <c r="FL2624" s="1"/>
      <c r="FM2624" s="1"/>
      <c r="FN2624" s="1"/>
      <c r="FO2624" s="1"/>
      <c r="FP2624" s="1"/>
      <c r="FQ2624" s="1"/>
      <c r="FR2624" s="1"/>
      <c r="FS2624" s="1"/>
      <c r="FT2624" s="1"/>
      <c r="FU2624" s="1"/>
      <c r="FV2624" s="1"/>
      <c r="FW2624" s="1"/>
      <c r="FX2624" s="1"/>
      <c r="FY2624" s="1"/>
      <c r="FZ2624" s="1"/>
      <c r="GA2624" s="1"/>
      <c r="GB2624" s="1"/>
      <c r="GC2624" s="1"/>
      <c r="GD2624" s="1"/>
      <c r="GE2624" s="1"/>
      <c r="GF2624" s="1"/>
      <c r="GG2624" s="1"/>
      <c r="GH2624" s="1"/>
      <c r="GI2624" s="1"/>
      <c r="GJ2624" s="1"/>
      <c r="GK2624" s="1"/>
      <c r="GL2624" s="1"/>
      <c r="GM2624" s="1"/>
      <c r="GN2624" s="1"/>
      <c r="GO2624" s="1"/>
    </row>
    <row r="2625" spans="1:197" s="40" customFormat="1" x14ac:dyDescent="0.25">
      <c r="A2625" s="41"/>
      <c r="B2625" s="4"/>
      <c r="C2625" s="41"/>
      <c r="D2625" s="42"/>
      <c r="E2625" s="42"/>
      <c r="F2625" s="42"/>
      <c r="G2625" s="1"/>
      <c r="H2625" s="1"/>
      <c r="I2625" s="1"/>
      <c r="J2625" s="1"/>
      <c r="K2625" s="1"/>
      <c r="L2625" s="1"/>
      <c r="M2625" s="2"/>
      <c r="N2625" s="1"/>
      <c r="O2625" s="1"/>
      <c r="P2625" s="1"/>
      <c r="Q2625" s="1"/>
      <c r="R2625" s="1"/>
      <c r="S2625" s="1"/>
      <c r="T2625" s="1"/>
      <c r="U2625" s="1"/>
      <c r="V2625" s="1"/>
      <c r="W2625" s="1"/>
      <c r="X2625" s="1"/>
      <c r="Y2625" s="1"/>
      <c r="Z2625" s="1"/>
      <c r="AA2625" s="1"/>
      <c r="AB2625" s="1"/>
      <c r="AC2625" s="1"/>
      <c r="AD2625" s="1"/>
      <c r="AE2625" s="1"/>
      <c r="AF2625" s="1"/>
      <c r="AG2625" s="1"/>
      <c r="AH2625" s="1"/>
      <c r="AI2625" s="1"/>
      <c r="AJ2625" s="1"/>
      <c r="AK2625" s="1"/>
      <c r="AL2625" s="1"/>
      <c r="AM2625" s="1"/>
      <c r="AN2625" s="1"/>
      <c r="AO2625" s="1"/>
      <c r="AP2625" s="1"/>
      <c r="AQ2625" s="1"/>
      <c r="AR2625" s="1"/>
      <c r="AS2625" s="1"/>
      <c r="AT2625" s="1"/>
      <c r="AU2625" s="1"/>
      <c r="AV2625" s="1"/>
      <c r="AW2625" s="1"/>
      <c r="AX2625" s="1"/>
      <c r="AY2625" s="1"/>
      <c r="AZ2625" s="1"/>
      <c r="BA2625" s="1"/>
      <c r="BB2625" s="1"/>
      <c r="BC2625" s="1"/>
      <c r="BD2625" s="1"/>
      <c r="BE2625" s="1"/>
      <c r="BF2625" s="1"/>
      <c r="BG2625" s="1"/>
      <c r="BH2625" s="1"/>
      <c r="BI2625" s="1"/>
      <c r="BJ2625" s="1"/>
      <c r="BK2625" s="1"/>
      <c r="BL2625" s="1"/>
      <c r="BM2625" s="1"/>
      <c r="BN2625" s="1"/>
      <c r="BO2625" s="1"/>
      <c r="BP2625" s="1"/>
      <c r="BQ2625" s="1"/>
      <c r="BR2625" s="1"/>
      <c r="BS2625" s="1"/>
      <c r="BT2625" s="1"/>
      <c r="BU2625" s="1"/>
      <c r="BV2625" s="1"/>
      <c r="BW2625" s="1"/>
      <c r="BX2625" s="1"/>
      <c r="BY2625" s="1"/>
      <c r="BZ2625" s="1"/>
      <c r="CA2625" s="1"/>
      <c r="CB2625" s="1"/>
      <c r="CC2625" s="1"/>
      <c r="CD2625" s="1"/>
      <c r="CE2625" s="1"/>
      <c r="CF2625" s="1"/>
      <c r="CG2625" s="1"/>
      <c r="CH2625" s="1"/>
      <c r="CI2625" s="1"/>
      <c r="CJ2625" s="1"/>
      <c r="CK2625" s="1"/>
      <c r="CL2625" s="1"/>
      <c r="CM2625" s="1"/>
      <c r="CN2625" s="1"/>
      <c r="CO2625" s="1"/>
      <c r="CP2625" s="1"/>
      <c r="CQ2625" s="1"/>
      <c r="CR2625" s="1"/>
      <c r="CS2625" s="1"/>
      <c r="CT2625" s="1"/>
      <c r="CU2625" s="1"/>
      <c r="CV2625" s="1"/>
      <c r="CW2625" s="1"/>
      <c r="CX2625" s="1"/>
      <c r="CY2625" s="1"/>
      <c r="CZ2625" s="1"/>
      <c r="DA2625" s="1"/>
      <c r="DB2625" s="1"/>
      <c r="DC2625" s="1"/>
      <c r="DD2625" s="1"/>
      <c r="DE2625" s="1"/>
      <c r="DF2625" s="1"/>
      <c r="DG2625" s="1"/>
      <c r="DH2625" s="1"/>
      <c r="DI2625" s="1"/>
      <c r="DJ2625" s="1"/>
      <c r="DK2625" s="1"/>
      <c r="DL2625" s="1"/>
      <c r="DM2625" s="1"/>
      <c r="DN2625" s="1"/>
      <c r="DO2625" s="1"/>
      <c r="DP2625" s="1"/>
      <c r="DQ2625" s="1"/>
      <c r="DR2625" s="1"/>
      <c r="DS2625" s="1"/>
      <c r="DT2625" s="1"/>
      <c r="DU2625" s="1"/>
      <c r="DV2625" s="1"/>
      <c r="DW2625" s="1"/>
      <c r="DX2625" s="1"/>
      <c r="DY2625" s="1"/>
      <c r="DZ2625" s="1"/>
      <c r="EA2625" s="1"/>
      <c r="EB2625" s="1"/>
      <c r="EC2625" s="1"/>
      <c r="ED2625" s="1"/>
      <c r="EE2625" s="1"/>
      <c r="EF2625" s="1"/>
      <c r="EG2625" s="1"/>
      <c r="EH2625" s="1"/>
      <c r="EI2625" s="1"/>
      <c r="EJ2625" s="1"/>
      <c r="EK2625" s="1"/>
      <c r="EL2625" s="1"/>
      <c r="EM2625" s="1"/>
      <c r="EN2625" s="1"/>
      <c r="EO2625" s="1"/>
      <c r="EP2625" s="1"/>
      <c r="EQ2625" s="1"/>
      <c r="ER2625" s="1"/>
      <c r="ES2625" s="1"/>
      <c r="ET2625" s="1"/>
      <c r="EU2625" s="1"/>
      <c r="EV2625" s="1"/>
      <c r="EW2625" s="1"/>
      <c r="EX2625" s="1"/>
      <c r="EY2625" s="1"/>
      <c r="EZ2625" s="1"/>
      <c r="FA2625" s="1"/>
      <c r="FB2625" s="1"/>
      <c r="FC2625" s="1"/>
      <c r="FD2625" s="1"/>
      <c r="FE2625" s="1"/>
      <c r="FF2625" s="1"/>
      <c r="FG2625" s="1"/>
      <c r="FH2625" s="1"/>
      <c r="FI2625" s="1"/>
      <c r="FJ2625" s="1"/>
      <c r="FK2625" s="1"/>
      <c r="FL2625" s="1"/>
      <c r="FM2625" s="1"/>
      <c r="FN2625" s="1"/>
      <c r="FO2625" s="1"/>
      <c r="FP2625" s="1"/>
      <c r="FQ2625" s="1"/>
      <c r="FR2625" s="1"/>
      <c r="FS2625" s="1"/>
      <c r="FT2625" s="1"/>
      <c r="FU2625" s="1"/>
      <c r="FV2625" s="1"/>
      <c r="FW2625" s="1"/>
      <c r="FX2625" s="1"/>
      <c r="FY2625" s="1"/>
      <c r="FZ2625" s="1"/>
      <c r="GA2625" s="1"/>
      <c r="GB2625" s="1"/>
      <c r="GC2625" s="1"/>
      <c r="GD2625" s="1"/>
      <c r="GE2625" s="1"/>
      <c r="GF2625" s="1"/>
      <c r="GG2625" s="1"/>
      <c r="GH2625" s="1"/>
      <c r="GI2625" s="1"/>
      <c r="GJ2625" s="1"/>
      <c r="GK2625" s="1"/>
      <c r="GL2625" s="1"/>
      <c r="GM2625" s="1"/>
      <c r="GN2625" s="1"/>
      <c r="GO2625" s="1"/>
    </row>
    <row r="2626" spans="1:197" s="40" customFormat="1" x14ac:dyDescent="0.25">
      <c r="A2626" s="41"/>
      <c r="B2626" s="4"/>
      <c r="C2626" s="41"/>
      <c r="D2626" s="42"/>
      <c r="E2626" s="42"/>
      <c r="F2626" s="42"/>
      <c r="G2626" s="1"/>
      <c r="H2626" s="1"/>
      <c r="I2626" s="1"/>
      <c r="J2626" s="1"/>
      <c r="K2626" s="1"/>
      <c r="L2626" s="1"/>
      <c r="M2626" s="2"/>
      <c r="N2626" s="1"/>
      <c r="O2626" s="1"/>
      <c r="P2626" s="1"/>
      <c r="Q2626" s="1"/>
      <c r="R2626" s="1"/>
      <c r="S2626" s="1"/>
      <c r="T2626" s="1"/>
      <c r="U2626" s="1"/>
      <c r="V2626" s="1"/>
      <c r="W2626" s="1"/>
      <c r="X2626" s="1"/>
      <c r="Y2626" s="1"/>
      <c r="Z2626" s="1"/>
      <c r="AA2626" s="1"/>
      <c r="AB2626" s="1"/>
      <c r="AC2626" s="1"/>
      <c r="AD2626" s="1"/>
      <c r="AE2626" s="1"/>
      <c r="AF2626" s="1"/>
      <c r="AG2626" s="1"/>
      <c r="AH2626" s="1"/>
      <c r="AI2626" s="1"/>
      <c r="AJ2626" s="1"/>
      <c r="AK2626" s="1"/>
      <c r="AL2626" s="1"/>
      <c r="AM2626" s="1"/>
      <c r="AN2626" s="1"/>
      <c r="AO2626" s="1"/>
      <c r="AP2626" s="1"/>
      <c r="AQ2626" s="1"/>
      <c r="AR2626" s="1"/>
      <c r="AS2626" s="1"/>
      <c r="AT2626" s="1"/>
      <c r="AU2626" s="1"/>
      <c r="AV2626" s="1"/>
      <c r="AW2626" s="1"/>
      <c r="AX2626" s="1"/>
      <c r="AY2626" s="1"/>
      <c r="AZ2626" s="1"/>
      <c r="BA2626" s="1"/>
      <c r="BB2626" s="1"/>
      <c r="BC2626" s="1"/>
      <c r="BD2626" s="1"/>
      <c r="BE2626" s="1"/>
      <c r="BF2626" s="1"/>
      <c r="BG2626" s="1"/>
      <c r="BH2626" s="1"/>
      <c r="BI2626" s="1"/>
      <c r="BJ2626" s="1"/>
      <c r="BK2626" s="1"/>
      <c r="BL2626" s="1"/>
      <c r="BM2626" s="1"/>
      <c r="BN2626" s="1"/>
      <c r="BO2626" s="1"/>
      <c r="BP2626" s="1"/>
      <c r="BQ2626" s="1"/>
      <c r="BR2626" s="1"/>
      <c r="BS2626" s="1"/>
      <c r="BT2626" s="1"/>
      <c r="BU2626" s="1"/>
      <c r="BV2626" s="1"/>
      <c r="BW2626" s="1"/>
      <c r="BX2626" s="1"/>
      <c r="BY2626" s="1"/>
      <c r="BZ2626" s="1"/>
      <c r="CA2626" s="1"/>
      <c r="CB2626" s="1"/>
      <c r="CC2626" s="1"/>
      <c r="CD2626" s="1"/>
      <c r="CE2626" s="1"/>
      <c r="CF2626" s="1"/>
      <c r="CG2626" s="1"/>
      <c r="CH2626" s="1"/>
      <c r="CI2626" s="1"/>
      <c r="CJ2626" s="1"/>
      <c r="CK2626" s="1"/>
      <c r="CL2626" s="1"/>
      <c r="CM2626" s="1"/>
      <c r="CN2626" s="1"/>
      <c r="CO2626" s="1"/>
      <c r="CP2626" s="1"/>
      <c r="CQ2626" s="1"/>
      <c r="CR2626" s="1"/>
      <c r="CS2626" s="1"/>
      <c r="CT2626" s="1"/>
      <c r="CU2626" s="1"/>
      <c r="CV2626" s="1"/>
      <c r="CW2626" s="1"/>
      <c r="CX2626" s="1"/>
      <c r="CY2626" s="1"/>
      <c r="CZ2626" s="1"/>
      <c r="DA2626" s="1"/>
      <c r="DB2626" s="1"/>
      <c r="DC2626" s="1"/>
      <c r="DD2626" s="1"/>
      <c r="DE2626" s="1"/>
      <c r="DF2626" s="1"/>
      <c r="DG2626" s="1"/>
      <c r="DH2626" s="1"/>
      <c r="DI2626" s="1"/>
      <c r="DJ2626" s="1"/>
      <c r="DK2626" s="1"/>
      <c r="DL2626" s="1"/>
      <c r="DM2626" s="1"/>
      <c r="DN2626" s="1"/>
      <c r="DO2626" s="1"/>
      <c r="DP2626" s="1"/>
      <c r="DQ2626" s="1"/>
      <c r="DR2626" s="1"/>
      <c r="DS2626" s="1"/>
      <c r="DT2626" s="1"/>
      <c r="DU2626" s="1"/>
      <c r="DV2626" s="1"/>
      <c r="DW2626" s="1"/>
      <c r="DX2626" s="1"/>
      <c r="DY2626" s="1"/>
      <c r="DZ2626" s="1"/>
      <c r="EA2626" s="1"/>
      <c r="EB2626" s="1"/>
      <c r="EC2626" s="1"/>
      <c r="ED2626" s="1"/>
      <c r="EE2626" s="1"/>
      <c r="EF2626" s="1"/>
      <c r="EG2626" s="1"/>
      <c r="EH2626" s="1"/>
      <c r="EI2626" s="1"/>
      <c r="EJ2626" s="1"/>
      <c r="EK2626" s="1"/>
      <c r="EL2626" s="1"/>
      <c r="EM2626" s="1"/>
      <c r="EN2626" s="1"/>
      <c r="EO2626" s="1"/>
      <c r="EP2626" s="1"/>
      <c r="EQ2626" s="1"/>
      <c r="ER2626" s="1"/>
      <c r="ES2626" s="1"/>
      <c r="ET2626" s="1"/>
      <c r="EU2626" s="1"/>
      <c r="EV2626" s="1"/>
      <c r="EW2626" s="1"/>
      <c r="EX2626" s="1"/>
      <c r="EY2626" s="1"/>
      <c r="EZ2626" s="1"/>
      <c r="FA2626" s="1"/>
      <c r="FB2626" s="1"/>
      <c r="FC2626" s="1"/>
      <c r="FD2626" s="1"/>
      <c r="FE2626" s="1"/>
      <c r="FF2626" s="1"/>
      <c r="FG2626" s="1"/>
      <c r="FH2626" s="1"/>
      <c r="FI2626" s="1"/>
      <c r="FJ2626" s="1"/>
      <c r="FK2626" s="1"/>
      <c r="FL2626" s="1"/>
      <c r="FM2626" s="1"/>
      <c r="FN2626" s="1"/>
      <c r="FO2626" s="1"/>
      <c r="FP2626" s="1"/>
      <c r="FQ2626" s="1"/>
      <c r="FR2626" s="1"/>
      <c r="FS2626" s="1"/>
      <c r="FT2626" s="1"/>
      <c r="FU2626" s="1"/>
      <c r="FV2626" s="1"/>
      <c r="FW2626" s="1"/>
      <c r="FX2626" s="1"/>
      <c r="FY2626" s="1"/>
      <c r="FZ2626" s="1"/>
      <c r="GA2626" s="1"/>
      <c r="GB2626" s="1"/>
      <c r="GC2626" s="1"/>
      <c r="GD2626" s="1"/>
      <c r="GE2626" s="1"/>
      <c r="GF2626" s="1"/>
      <c r="GG2626" s="1"/>
      <c r="GH2626" s="1"/>
      <c r="GI2626" s="1"/>
      <c r="GJ2626" s="1"/>
      <c r="GK2626" s="1"/>
      <c r="GL2626" s="1"/>
      <c r="GM2626" s="1"/>
      <c r="GN2626" s="1"/>
      <c r="GO2626" s="1"/>
    </row>
    <row r="2627" spans="1:197" s="40" customFormat="1" x14ac:dyDescent="0.25">
      <c r="A2627" s="41"/>
      <c r="B2627" s="4"/>
      <c r="C2627" s="41"/>
      <c r="D2627" s="42"/>
      <c r="E2627" s="42"/>
      <c r="F2627" s="42"/>
      <c r="G2627" s="1"/>
      <c r="H2627" s="1"/>
      <c r="I2627" s="1"/>
      <c r="J2627" s="1"/>
      <c r="K2627" s="1"/>
      <c r="L2627" s="1"/>
      <c r="M2627" s="2"/>
      <c r="N2627" s="1"/>
      <c r="O2627" s="1"/>
      <c r="P2627" s="1"/>
      <c r="Q2627" s="1"/>
      <c r="R2627" s="1"/>
      <c r="S2627" s="1"/>
      <c r="T2627" s="1"/>
      <c r="U2627" s="1"/>
      <c r="V2627" s="1"/>
      <c r="W2627" s="1"/>
      <c r="X2627" s="1"/>
      <c r="Y2627" s="1"/>
      <c r="Z2627" s="1"/>
      <c r="AA2627" s="1"/>
      <c r="AB2627" s="1"/>
      <c r="AC2627" s="1"/>
      <c r="AD2627" s="1"/>
      <c r="AE2627" s="1"/>
      <c r="AF2627" s="1"/>
      <c r="AG2627" s="1"/>
      <c r="AH2627" s="1"/>
      <c r="AI2627" s="1"/>
      <c r="AJ2627" s="1"/>
      <c r="AK2627" s="1"/>
      <c r="AL2627" s="1"/>
      <c r="AM2627" s="1"/>
      <c r="AN2627" s="1"/>
      <c r="AO2627" s="1"/>
      <c r="AP2627" s="1"/>
      <c r="AQ2627" s="1"/>
      <c r="AR2627" s="1"/>
      <c r="AS2627" s="1"/>
      <c r="AT2627" s="1"/>
      <c r="AU2627" s="1"/>
      <c r="AV2627" s="1"/>
      <c r="AW2627" s="1"/>
      <c r="AX2627" s="1"/>
      <c r="AY2627" s="1"/>
      <c r="AZ2627" s="1"/>
      <c r="BA2627" s="1"/>
      <c r="BB2627" s="1"/>
      <c r="BC2627" s="1"/>
      <c r="BD2627" s="1"/>
      <c r="BE2627" s="1"/>
      <c r="BF2627" s="1"/>
      <c r="BG2627" s="1"/>
      <c r="BH2627" s="1"/>
      <c r="BI2627" s="1"/>
      <c r="BJ2627" s="1"/>
      <c r="BK2627" s="1"/>
      <c r="BL2627" s="1"/>
      <c r="BM2627" s="1"/>
      <c r="BN2627" s="1"/>
      <c r="BO2627" s="1"/>
      <c r="BP2627" s="1"/>
      <c r="BQ2627" s="1"/>
      <c r="BR2627" s="1"/>
      <c r="BS2627" s="1"/>
      <c r="BT2627" s="1"/>
      <c r="BU2627" s="1"/>
      <c r="BV2627" s="1"/>
      <c r="BW2627" s="1"/>
      <c r="BX2627" s="1"/>
      <c r="BY2627" s="1"/>
      <c r="BZ2627" s="1"/>
      <c r="CA2627" s="1"/>
      <c r="CB2627" s="1"/>
      <c r="CC2627" s="1"/>
      <c r="CD2627" s="1"/>
      <c r="CE2627" s="1"/>
      <c r="CF2627" s="1"/>
      <c r="CG2627" s="1"/>
      <c r="CH2627" s="1"/>
      <c r="CI2627" s="1"/>
      <c r="CJ2627" s="1"/>
      <c r="CK2627" s="1"/>
      <c r="CL2627" s="1"/>
      <c r="CM2627" s="1"/>
      <c r="CN2627" s="1"/>
      <c r="CO2627" s="1"/>
      <c r="CP2627" s="1"/>
      <c r="CQ2627" s="1"/>
      <c r="CR2627" s="1"/>
      <c r="CS2627" s="1"/>
      <c r="CT2627" s="1"/>
      <c r="CU2627" s="1"/>
      <c r="CV2627" s="1"/>
      <c r="CW2627" s="1"/>
      <c r="CX2627" s="1"/>
      <c r="CY2627" s="1"/>
      <c r="CZ2627" s="1"/>
      <c r="DA2627" s="1"/>
      <c r="DB2627" s="1"/>
      <c r="DC2627" s="1"/>
      <c r="DD2627" s="1"/>
      <c r="DE2627" s="1"/>
      <c r="DF2627" s="1"/>
      <c r="DG2627" s="1"/>
      <c r="DH2627" s="1"/>
      <c r="DI2627" s="1"/>
      <c r="DJ2627" s="1"/>
      <c r="DK2627" s="1"/>
      <c r="DL2627" s="1"/>
      <c r="DM2627" s="1"/>
      <c r="DN2627" s="1"/>
      <c r="DO2627" s="1"/>
      <c r="DP2627" s="1"/>
      <c r="DQ2627" s="1"/>
      <c r="DR2627" s="1"/>
      <c r="DS2627" s="1"/>
      <c r="DT2627" s="1"/>
      <c r="DU2627" s="1"/>
      <c r="DV2627" s="1"/>
      <c r="DW2627" s="1"/>
      <c r="DX2627" s="1"/>
      <c r="DY2627" s="1"/>
      <c r="DZ2627" s="1"/>
      <c r="EA2627" s="1"/>
      <c r="EB2627" s="1"/>
      <c r="EC2627" s="1"/>
      <c r="ED2627" s="1"/>
      <c r="EE2627" s="1"/>
      <c r="EF2627" s="1"/>
      <c r="EG2627" s="1"/>
      <c r="EH2627" s="1"/>
      <c r="EI2627" s="1"/>
      <c r="EJ2627" s="1"/>
      <c r="EK2627" s="1"/>
      <c r="EL2627" s="1"/>
      <c r="EM2627" s="1"/>
      <c r="EN2627" s="1"/>
      <c r="EO2627" s="1"/>
      <c r="EP2627" s="1"/>
      <c r="EQ2627" s="1"/>
      <c r="ER2627" s="1"/>
      <c r="ES2627" s="1"/>
      <c r="ET2627" s="1"/>
      <c r="EU2627" s="1"/>
      <c r="EV2627" s="1"/>
      <c r="EW2627" s="1"/>
      <c r="EX2627" s="1"/>
      <c r="EY2627" s="1"/>
      <c r="EZ2627" s="1"/>
      <c r="FA2627" s="1"/>
      <c r="FB2627" s="1"/>
      <c r="FC2627" s="1"/>
      <c r="FD2627" s="1"/>
      <c r="FE2627" s="1"/>
      <c r="FF2627" s="1"/>
      <c r="FG2627" s="1"/>
      <c r="FH2627" s="1"/>
      <c r="FI2627" s="1"/>
      <c r="FJ2627" s="1"/>
      <c r="FK2627" s="1"/>
      <c r="FL2627" s="1"/>
      <c r="FM2627" s="1"/>
      <c r="FN2627" s="1"/>
      <c r="FO2627" s="1"/>
      <c r="FP2627" s="1"/>
      <c r="FQ2627" s="1"/>
      <c r="FR2627" s="1"/>
      <c r="FS2627" s="1"/>
      <c r="FT2627" s="1"/>
      <c r="FU2627" s="1"/>
      <c r="FV2627" s="1"/>
      <c r="FW2627" s="1"/>
      <c r="FX2627" s="1"/>
      <c r="FY2627" s="1"/>
      <c r="FZ2627" s="1"/>
      <c r="GA2627" s="1"/>
      <c r="GB2627" s="1"/>
      <c r="GC2627" s="1"/>
      <c r="GD2627" s="1"/>
      <c r="GE2627" s="1"/>
      <c r="GF2627" s="1"/>
      <c r="GG2627" s="1"/>
      <c r="GH2627" s="1"/>
      <c r="GI2627" s="1"/>
      <c r="GJ2627" s="1"/>
      <c r="GK2627" s="1"/>
      <c r="GL2627" s="1"/>
      <c r="GM2627" s="1"/>
      <c r="GN2627" s="1"/>
      <c r="GO2627" s="1"/>
    </row>
    <row r="2628" spans="1:197" s="40" customFormat="1" x14ac:dyDescent="0.25">
      <c r="A2628" s="41"/>
      <c r="B2628" s="4"/>
      <c r="C2628" s="41"/>
      <c r="D2628" s="42"/>
      <c r="E2628" s="42"/>
      <c r="F2628" s="42"/>
      <c r="G2628" s="1"/>
      <c r="H2628" s="1"/>
      <c r="I2628" s="1"/>
      <c r="J2628" s="1"/>
      <c r="K2628" s="1"/>
      <c r="L2628" s="1"/>
      <c r="M2628" s="2"/>
      <c r="N2628" s="1"/>
      <c r="O2628" s="1"/>
      <c r="P2628" s="1"/>
      <c r="Q2628" s="1"/>
      <c r="R2628" s="1"/>
      <c r="S2628" s="1"/>
      <c r="T2628" s="1"/>
      <c r="U2628" s="1"/>
      <c r="V2628" s="1"/>
      <c r="W2628" s="1"/>
      <c r="X2628" s="1"/>
      <c r="Y2628" s="1"/>
      <c r="Z2628" s="1"/>
      <c r="AA2628" s="1"/>
      <c r="AB2628" s="1"/>
      <c r="AC2628" s="1"/>
      <c r="AD2628" s="1"/>
      <c r="AE2628" s="1"/>
      <c r="AF2628" s="1"/>
      <c r="AG2628" s="1"/>
      <c r="AH2628" s="1"/>
      <c r="AI2628" s="1"/>
      <c r="AJ2628" s="1"/>
      <c r="AK2628" s="1"/>
      <c r="AL2628" s="1"/>
      <c r="AM2628" s="1"/>
      <c r="AN2628" s="1"/>
      <c r="AO2628" s="1"/>
      <c r="AP2628" s="1"/>
      <c r="AQ2628" s="1"/>
      <c r="AR2628" s="1"/>
      <c r="AS2628" s="1"/>
      <c r="AT2628" s="1"/>
      <c r="AU2628" s="1"/>
      <c r="AV2628" s="1"/>
      <c r="AW2628" s="1"/>
      <c r="AX2628" s="1"/>
      <c r="AY2628" s="1"/>
      <c r="AZ2628" s="1"/>
      <c r="BA2628" s="1"/>
      <c r="BB2628" s="1"/>
      <c r="BC2628" s="1"/>
      <c r="BD2628" s="1"/>
      <c r="BE2628" s="1"/>
      <c r="BF2628" s="1"/>
      <c r="BG2628" s="1"/>
      <c r="BH2628" s="1"/>
      <c r="BI2628" s="1"/>
      <c r="BJ2628" s="1"/>
      <c r="BK2628" s="1"/>
      <c r="BL2628" s="1"/>
      <c r="BM2628" s="1"/>
      <c r="BN2628" s="1"/>
      <c r="BO2628" s="1"/>
      <c r="BP2628" s="1"/>
      <c r="BQ2628" s="1"/>
      <c r="BR2628" s="1"/>
      <c r="BS2628" s="1"/>
      <c r="BT2628" s="1"/>
      <c r="BU2628" s="1"/>
      <c r="BV2628" s="1"/>
      <c r="BW2628" s="1"/>
      <c r="BX2628" s="1"/>
      <c r="BY2628" s="1"/>
      <c r="BZ2628" s="1"/>
      <c r="CA2628" s="1"/>
      <c r="CB2628" s="1"/>
      <c r="CC2628" s="1"/>
      <c r="CD2628" s="1"/>
      <c r="CE2628" s="1"/>
      <c r="CF2628" s="1"/>
      <c r="CG2628" s="1"/>
      <c r="CH2628" s="1"/>
      <c r="CI2628" s="1"/>
      <c r="CJ2628" s="1"/>
      <c r="CK2628" s="1"/>
      <c r="CL2628" s="1"/>
      <c r="CM2628" s="1"/>
      <c r="CN2628" s="1"/>
      <c r="CO2628" s="1"/>
      <c r="CP2628" s="1"/>
      <c r="CQ2628" s="1"/>
      <c r="CR2628" s="1"/>
      <c r="CS2628" s="1"/>
      <c r="CT2628" s="1"/>
      <c r="CU2628" s="1"/>
      <c r="CV2628" s="1"/>
      <c r="CW2628" s="1"/>
      <c r="CX2628" s="1"/>
      <c r="CY2628" s="1"/>
      <c r="CZ2628" s="1"/>
      <c r="DA2628" s="1"/>
      <c r="DB2628" s="1"/>
      <c r="DC2628" s="1"/>
      <c r="DD2628" s="1"/>
      <c r="DE2628" s="1"/>
      <c r="DF2628" s="1"/>
      <c r="DG2628" s="1"/>
      <c r="DH2628" s="1"/>
      <c r="DI2628" s="1"/>
      <c r="DJ2628" s="1"/>
      <c r="DK2628" s="1"/>
      <c r="DL2628" s="1"/>
      <c r="DM2628" s="1"/>
      <c r="DN2628" s="1"/>
      <c r="DO2628" s="1"/>
      <c r="DP2628" s="1"/>
      <c r="DQ2628" s="1"/>
      <c r="DR2628" s="1"/>
      <c r="DS2628" s="1"/>
      <c r="DT2628" s="1"/>
      <c r="DU2628" s="1"/>
      <c r="DV2628" s="1"/>
      <c r="DW2628" s="1"/>
      <c r="DX2628" s="1"/>
      <c r="DY2628" s="1"/>
      <c r="DZ2628" s="1"/>
      <c r="EA2628" s="1"/>
      <c r="EB2628" s="1"/>
      <c r="EC2628" s="1"/>
      <c r="ED2628" s="1"/>
      <c r="EE2628" s="1"/>
      <c r="EF2628" s="1"/>
      <c r="EG2628" s="1"/>
      <c r="EH2628" s="1"/>
      <c r="EI2628" s="1"/>
      <c r="EJ2628" s="1"/>
      <c r="EK2628" s="1"/>
      <c r="EL2628" s="1"/>
      <c r="EM2628" s="1"/>
      <c r="EN2628" s="1"/>
      <c r="EO2628" s="1"/>
      <c r="EP2628" s="1"/>
      <c r="EQ2628" s="1"/>
      <c r="ER2628" s="1"/>
      <c r="ES2628" s="1"/>
      <c r="ET2628" s="1"/>
      <c r="EU2628" s="1"/>
      <c r="EV2628" s="1"/>
      <c r="EW2628" s="1"/>
      <c r="EX2628" s="1"/>
      <c r="EY2628" s="1"/>
      <c r="EZ2628" s="1"/>
      <c r="FA2628" s="1"/>
      <c r="FB2628" s="1"/>
      <c r="FC2628" s="1"/>
      <c r="FD2628" s="1"/>
      <c r="FE2628" s="1"/>
      <c r="FF2628" s="1"/>
      <c r="FG2628" s="1"/>
      <c r="FH2628" s="1"/>
      <c r="FI2628" s="1"/>
      <c r="FJ2628" s="1"/>
      <c r="FK2628" s="1"/>
      <c r="FL2628" s="1"/>
      <c r="FM2628" s="1"/>
      <c r="FN2628" s="1"/>
      <c r="FO2628" s="1"/>
      <c r="FP2628" s="1"/>
      <c r="FQ2628" s="1"/>
      <c r="FR2628" s="1"/>
      <c r="FS2628" s="1"/>
      <c r="FT2628" s="1"/>
      <c r="FU2628" s="1"/>
      <c r="FV2628" s="1"/>
      <c r="FW2628" s="1"/>
      <c r="FX2628" s="1"/>
      <c r="FY2628" s="1"/>
      <c r="FZ2628" s="1"/>
      <c r="GA2628" s="1"/>
      <c r="GB2628" s="1"/>
      <c r="GC2628" s="1"/>
      <c r="GD2628" s="1"/>
      <c r="GE2628" s="1"/>
      <c r="GF2628" s="1"/>
      <c r="GG2628" s="1"/>
      <c r="GH2628" s="1"/>
      <c r="GI2628" s="1"/>
      <c r="GJ2628" s="1"/>
      <c r="GK2628" s="1"/>
      <c r="GL2628" s="1"/>
      <c r="GM2628" s="1"/>
      <c r="GN2628" s="1"/>
      <c r="GO2628" s="1"/>
    </row>
    <row r="2629" spans="1:197" s="40" customFormat="1" x14ac:dyDescent="0.25">
      <c r="A2629" s="41"/>
      <c r="B2629" s="4"/>
      <c r="C2629" s="41"/>
      <c r="D2629" s="42"/>
      <c r="E2629" s="42"/>
      <c r="F2629" s="42"/>
      <c r="G2629" s="1"/>
      <c r="H2629" s="1"/>
      <c r="I2629" s="1"/>
      <c r="J2629" s="1"/>
      <c r="K2629" s="1"/>
      <c r="L2629" s="1"/>
      <c r="M2629" s="2"/>
      <c r="N2629" s="1"/>
      <c r="O2629" s="1"/>
      <c r="P2629" s="1"/>
      <c r="Q2629" s="1"/>
      <c r="R2629" s="1"/>
      <c r="S2629" s="1"/>
      <c r="T2629" s="1"/>
      <c r="U2629" s="1"/>
      <c r="V2629" s="1"/>
      <c r="W2629" s="1"/>
      <c r="X2629" s="1"/>
      <c r="Y2629" s="1"/>
      <c r="Z2629" s="1"/>
      <c r="AA2629" s="1"/>
      <c r="AB2629" s="1"/>
      <c r="AC2629" s="1"/>
      <c r="AD2629" s="1"/>
      <c r="AE2629" s="1"/>
      <c r="AF2629" s="1"/>
      <c r="AG2629" s="1"/>
      <c r="AH2629" s="1"/>
      <c r="AI2629" s="1"/>
      <c r="AJ2629" s="1"/>
      <c r="AK2629" s="1"/>
      <c r="AL2629" s="1"/>
      <c r="AM2629" s="1"/>
      <c r="AN2629" s="1"/>
      <c r="AO2629" s="1"/>
      <c r="AP2629" s="1"/>
      <c r="AQ2629" s="1"/>
      <c r="AR2629" s="1"/>
      <c r="AS2629" s="1"/>
      <c r="AT2629" s="1"/>
      <c r="AU2629" s="1"/>
      <c r="AV2629" s="1"/>
      <c r="AW2629" s="1"/>
      <c r="AX2629" s="1"/>
      <c r="AY2629" s="1"/>
      <c r="AZ2629" s="1"/>
      <c r="BA2629" s="1"/>
      <c r="BB2629" s="1"/>
      <c r="BC2629" s="1"/>
      <c r="BD2629" s="1"/>
      <c r="BE2629" s="1"/>
      <c r="BF2629" s="1"/>
      <c r="BG2629" s="1"/>
      <c r="BH2629" s="1"/>
      <c r="BI2629" s="1"/>
      <c r="BJ2629" s="1"/>
      <c r="BK2629" s="1"/>
      <c r="BL2629" s="1"/>
      <c r="BM2629" s="1"/>
      <c r="BN2629" s="1"/>
      <c r="BO2629" s="1"/>
      <c r="BP2629" s="1"/>
      <c r="BQ2629" s="1"/>
      <c r="BR2629" s="1"/>
      <c r="BS2629" s="1"/>
      <c r="BT2629" s="1"/>
      <c r="BU2629" s="1"/>
      <c r="BV2629" s="1"/>
      <c r="BW2629" s="1"/>
      <c r="BX2629" s="1"/>
      <c r="BY2629" s="1"/>
      <c r="BZ2629" s="1"/>
      <c r="CA2629" s="1"/>
      <c r="CB2629" s="1"/>
      <c r="CC2629" s="1"/>
      <c r="CD2629" s="1"/>
      <c r="CE2629" s="1"/>
      <c r="CF2629" s="1"/>
      <c r="CG2629" s="1"/>
      <c r="CH2629" s="1"/>
      <c r="CI2629" s="1"/>
      <c r="CJ2629" s="1"/>
      <c r="CK2629" s="1"/>
      <c r="CL2629" s="1"/>
      <c r="CM2629" s="1"/>
      <c r="CN2629" s="1"/>
      <c r="CO2629" s="1"/>
      <c r="CP2629" s="1"/>
      <c r="CQ2629" s="1"/>
      <c r="CR2629" s="1"/>
      <c r="CS2629" s="1"/>
      <c r="CT2629" s="1"/>
      <c r="CU2629" s="1"/>
      <c r="CV2629" s="1"/>
      <c r="CW2629" s="1"/>
      <c r="CX2629" s="1"/>
      <c r="CY2629" s="1"/>
      <c r="CZ2629" s="1"/>
      <c r="DA2629" s="1"/>
      <c r="DB2629" s="1"/>
      <c r="DC2629" s="1"/>
      <c r="DD2629" s="1"/>
      <c r="DE2629" s="1"/>
      <c r="DF2629" s="1"/>
      <c r="DG2629" s="1"/>
      <c r="DH2629" s="1"/>
      <c r="DI2629" s="1"/>
      <c r="DJ2629" s="1"/>
      <c r="DK2629" s="1"/>
      <c r="DL2629" s="1"/>
      <c r="DM2629" s="1"/>
      <c r="DN2629" s="1"/>
      <c r="DO2629" s="1"/>
      <c r="DP2629" s="1"/>
      <c r="DQ2629" s="1"/>
      <c r="DR2629" s="1"/>
      <c r="DS2629" s="1"/>
      <c r="DT2629" s="1"/>
      <c r="DU2629" s="1"/>
      <c r="DV2629" s="1"/>
      <c r="DW2629" s="1"/>
      <c r="DX2629" s="1"/>
      <c r="DY2629" s="1"/>
      <c r="DZ2629" s="1"/>
      <c r="EA2629" s="1"/>
      <c r="EB2629" s="1"/>
      <c r="EC2629" s="1"/>
      <c r="ED2629" s="1"/>
      <c r="EE2629" s="1"/>
      <c r="EF2629" s="1"/>
      <c r="EG2629" s="1"/>
      <c r="EH2629" s="1"/>
      <c r="EI2629" s="1"/>
      <c r="EJ2629" s="1"/>
      <c r="EK2629" s="1"/>
      <c r="EL2629" s="1"/>
      <c r="EM2629" s="1"/>
      <c r="EN2629" s="1"/>
      <c r="EO2629" s="1"/>
      <c r="EP2629" s="1"/>
      <c r="EQ2629" s="1"/>
      <c r="ER2629" s="1"/>
      <c r="ES2629" s="1"/>
      <c r="ET2629" s="1"/>
      <c r="EU2629" s="1"/>
      <c r="EV2629" s="1"/>
      <c r="EW2629" s="1"/>
      <c r="EX2629" s="1"/>
      <c r="EY2629" s="1"/>
      <c r="EZ2629" s="1"/>
      <c r="FA2629" s="1"/>
      <c r="FB2629" s="1"/>
      <c r="FC2629" s="1"/>
      <c r="FD2629" s="1"/>
      <c r="FE2629" s="1"/>
      <c r="FF2629" s="1"/>
      <c r="FG2629" s="1"/>
      <c r="FH2629" s="1"/>
      <c r="FI2629" s="1"/>
      <c r="FJ2629" s="1"/>
      <c r="FK2629" s="1"/>
      <c r="FL2629" s="1"/>
      <c r="FM2629" s="1"/>
      <c r="FN2629" s="1"/>
      <c r="FO2629" s="1"/>
      <c r="FP2629" s="1"/>
      <c r="FQ2629" s="1"/>
      <c r="FR2629" s="1"/>
      <c r="FS2629" s="1"/>
      <c r="FT2629" s="1"/>
      <c r="FU2629" s="1"/>
      <c r="FV2629" s="1"/>
      <c r="FW2629" s="1"/>
      <c r="FX2629" s="1"/>
      <c r="FY2629" s="1"/>
      <c r="FZ2629" s="1"/>
      <c r="GA2629" s="1"/>
      <c r="GB2629" s="1"/>
      <c r="GC2629" s="1"/>
      <c r="GD2629" s="1"/>
      <c r="GE2629" s="1"/>
      <c r="GF2629" s="1"/>
      <c r="GG2629" s="1"/>
      <c r="GH2629" s="1"/>
      <c r="GI2629" s="1"/>
      <c r="GJ2629" s="1"/>
      <c r="GK2629" s="1"/>
      <c r="GL2629" s="1"/>
      <c r="GM2629" s="1"/>
      <c r="GN2629" s="1"/>
      <c r="GO2629" s="1"/>
    </row>
    <row r="2630" spans="1:197" s="40" customFormat="1" x14ac:dyDescent="0.25">
      <c r="A2630" s="41"/>
      <c r="B2630" s="4"/>
      <c r="C2630" s="41"/>
      <c r="D2630" s="42"/>
      <c r="E2630" s="42"/>
      <c r="F2630" s="42"/>
      <c r="G2630" s="1"/>
      <c r="H2630" s="1"/>
      <c r="I2630" s="1"/>
      <c r="J2630" s="1"/>
      <c r="K2630" s="1"/>
      <c r="L2630" s="1"/>
      <c r="M2630" s="2"/>
      <c r="N2630" s="1"/>
      <c r="O2630" s="1"/>
      <c r="P2630" s="1"/>
      <c r="Q2630" s="1"/>
      <c r="R2630" s="1"/>
      <c r="S2630" s="1"/>
      <c r="T2630" s="1"/>
      <c r="U2630" s="1"/>
      <c r="V2630" s="1"/>
      <c r="W2630" s="1"/>
      <c r="X2630" s="1"/>
      <c r="Y2630" s="1"/>
      <c r="Z2630" s="1"/>
      <c r="AA2630" s="1"/>
      <c r="AB2630" s="1"/>
      <c r="AC2630" s="1"/>
      <c r="AD2630" s="1"/>
      <c r="AE2630" s="1"/>
      <c r="AF2630" s="1"/>
      <c r="AG2630" s="1"/>
      <c r="AH2630" s="1"/>
      <c r="AI2630" s="1"/>
      <c r="AJ2630" s="1"/>
      <c r="AK2630" s="1"/>
      <c r="AL2630" s="1"/>
      <c r="AM2630" s="1"/>
      <c r="AN2630" s="1"/>
      <c r="AO2630" s="1"/>
      <c r="AP2630" s="1"/>
      <c r="AQ2630" s="1"/>
      <c r="AR2630" s="1"/>
      <c r="AS2630" s="1"/>
      <c r="AT2630" s="1"/>
      <c r="AU2630" s="1"/>
      <c r="AV2630" s="1"/>
      <c r="AW2630" s="1"/>
      <c r="AX2630" s="1"/>
      <c r="AY2630" s="1"/>
      <c r="AZ2630" s="1"/>
      <c r="BA2630" s="1"/>
      <c r="BB2630" s="1"/>
      <c r="BC2630" s="1"/>
      <c r="BD2630" s="1"/>
      <c r="BE2630" s="1"/>
      <c r="BF2630" s="1"/>
      <c r="BG2630" s="1"/>
      <c r="BH2630" s="1"/>
      <c r="BI2630" s="1"/>
      <c r="BJ2630" s="1"/>
      <c r="BK2630" s="1"/>
      <c r="BL2630" s="1"/>
      <c r="BM2630" s="1"/>
      <c r="BN2630" s="1"/>
      <c r="BO2630" s="1"/>
      <c r="BP2630" s="1"/>
      <c r="BQ2630" s="1"/>
      <c r="BR2630" s="1"/>
      <c r="BS2630" s="1"/>
      <c r="BT2630" s="1"/>
      <c r="BU2630" s="1"/>
      <c r="BV2630" s="1"/>
      <c r="BW2630" s="1"/>
      <c r="BX2630" s="1"/>
      <c r="BY2630" s="1"/>
      <c r="BZ2630" s="1"/>
      <c r="CA2630" s="1"/>
      <c r="CB2630" s="1"/>
      <c r="CC2630" s="1"/>
      <c r="CD2630" s="1"/>
      <c r="CE2630" s="1"/>
      <c r="CF2630" s="1"/>
      <c r="CG2630" s="1"/>
      <c r="CH2630" s="1"/>
      <c r="CI2630" s="1"/>
      <c r="CJ2630" s="1"/>
      <c r="CK2630" s="1"/>
      <c r="CL2630" s="1"/>
      <c r="CM2630" s="1"/>
      <c r="CN2630" s="1"/>
      <c r="CO2630" s="1"/>
      <c r="CP2630" s="1"/>
      <c r="CQ2630" s="1"/>
      <c r="CR2630" s="1"/>
      <c r="CS2630" s="1"/>
      <c r="CT2630" s="1"/>
      <c r="CU2630" s="1"/>
      <c r="CV2630" s="1"/>
      <c r="CW2630" s="1"/>
      <c r="CX2630" s="1"/>
      <c r="CY2630" s="1"/>
      <c r="CZ2630" s="1"/>
      <c r="DA2630" s="1"/>
      <c r="DB2630" s="1"/>
      <c r="DC2630" s="1"/>
      <c r="DD2630" s="1"/>
      <c r="DE2630" s="1"/>
      <c r="DF2630" s="1"/>
      <c r="DG2630" s="1"/>
      <c r="DH2630" s="1"/>
      <c r="DI2630" s="1"/>
      <c r="DJ2630" s="1"/>
      <c r="DK2630" s="1"/>
      <c r="DL2630" s="1"/>
      <c r="DM2630" s="1"/>
      <c r="DN2630" s="1"/>
      <c r="DO2630" s="1"/>
      <c r="DP2630" s="1"/>
      <c r="DQ2630" s="1"/>
      <c r="DR2630" s="1"/>
      <c r="DS2630" s="1"/>
      <c r="DT2630" s="1"/>
      <c r="DU2630" s="1"/>
      <c r="DV2630" s="1"/>
      <c r="DW2630" s="1"/>
      <c r="DX2630" s="1"/>
      <c r="DY2630" s="1"/>
      <c r="DZ2630" s="1"/>
      <c r="EA2630" s="1"/>
      <c r="EB2630" s="1"/>
      <c r="EC2630" s="1"/>
      <c r="ED2630" s="1"/>
      <c r="EE2630" s="1"/>
      <c r="EF2630" s="1"/>
      <c r="EG2630" s="1"/>
      <c r="EH2630" s="1"/>
      <c r="EI2630" s="1"/>
      <c r="EJ2630" s="1"/>
      <c r="EK2630" s="1"/>
      <c r="EL2630" s="1"/>
      <c r="EM2630" s="1"/>
      <c r="EN2630" s="1"/>
      <c r="EO2630" s="1"/>
      <c r="EP2630" s="1"/>
      <c r="EQ2630" s="1"/>
      <c r="ER2630" s="1"/>
      <c r="ES2630" s="1"/>
      <c r="ET2630" s="1"/>
      <c r="EU2630" s="1"/>
      <c r="EV2630" s="1"/>
      <c r="EW2630" s="1"/>
      <c r="EX2630" s="1"/>
      <c r="EY2630" s="1"/>
      <c r="EZ2630" s="1"/>
      <c r="FA2630" s="1"/>
      <c r="FB2630" s="1"/>
      <c r="FC2630" s="1"/>
      <c r="FD2630" s="1"/>
      <c r="FE2630" s="1"/>
      <c r="FF2630" s="1"/>
      <c r="FG2630" s="1"/>
      <c r="FH2630" s="1"/>
      <c r="FI2630" s="1"/>
      <c r="FJ2630" s="1"/>
      <c r="FK2630" s="1"/>
      <c r="FL2630" s="1"/>
      <c r="FM2630" s="1"/>
      <c r="FN2630" s="1"/>
      <c r="FO2630" s="1"/>
      <c r="FP2630" s="1"/>
      <c r="FQ2630" s="1"/>
      <c r="FR2630" s="1"/>
      <c r="FS2630" s="1"/>
      <c r="FT2630" s="1"/>
      <c r="FU2630" s="1"/>
      <c r="FV2630" s="1"/>
      <c r="FW2630" s="1"/>
      <c r="FX2630" s="1"/>
      <c r="FY2630" s="1"/>
      <c r="FZ2630" s="1"/>
      <c r="GA2630" s="1"/>
      <c r="GB2630" s="1"/>
      <c r="GC2630" s="1"/>
      <c r="GD2630" s="1"/>
      <c r="GE2630" s="1"/>
      <c r="GF2630" s="1"/>
      <c r="GG2630" s="1"/>
      <c r="GH2630" s="1"/>
      <c r="GI2630" s="1"/>
      <c r="GJ2630" s="1"/>
      <c r="GK2630" s="1"/>
      <c r="GL2630" s="1"/>
      <c r="GM2630" s="1"/>
      <c r="GN2630" s="1"/>
      <c r="GO2630" s="1"/>
    </row>
    <row r="2631" spans="1:197" s="40" customFormat="1" x14ac:dyDescent="0.25">
      <c r="A2631" s="41"/>
      <c r="B2631" s="4"/>
      <c r="C2631" s="41"/>
      <c r="D2631" s="42"/>
      <c r="E2631" s="42"/>
      <c r="F2631" s="42"/>
      <c r="G2631" s="1"/>
      <c r="H2631" s="1"/>
      <c r="I2631" s="1"/>
      <c r="J2631" s="1"/>
      <c r="K2631" s="1"/>
      <c r="L2631" s="1"/>
      <c r="M2631" s="2"/>
      <c r="N2631" s="1"/>
      <c r="O2631" s="1"/>
      <c r="P2631" s="1"/>
      <c r="Q2631" s="1"/>
      <c r="R2631" s="1"/>
      <c r="S2631" s="1"/>
      <c r="T2631" s="1"/>
      <c r="U2631" s="1"/>
      <c r="V2631" s="1"/>
      <c r="W2631" s="1"/>
      <c r="X2631" s="1"/>
      <c r="Y2631" s="1"/>
      <c r="Z2631" s="1"/>
      <c r="AA2631" s="1"/>
      <c r="AB2631" s="1"/>
      <c r="AC2631" s="1"/>
      <c r="AD2631" s="1"/>
      <c r="AE2631" s="1"/>
      <c r="AF2631" s="1"/>
      <c r="AG2631" s="1"/>
      <c r="AH2631" s="1"/>
      <c r="AI2631" s="1"/>
      <c r="AJ2631" s="1"/>
      <c r="AK2631" s="1"/>
      <c r="AL2631" s="1"/>
      <c r="AM2631" s="1"/>
      <c r="AN2631" s="1"/>
      <c r="AO2631" s="1"/>
      <c r="AP2631" s="1"/>
      <c r="AQ2631" s="1"/>
      <c r="AR2631" s="1"/>
      <c r="AS2631" s="1"/>
      <c r="AT2631" s="1"/>
      <c r="AU2631" s="1"/>
      <c r="AV2631" s="1"/>
      <c r="AW2631" s="1"/>
      <c r="AX2631" s="1"/>
      <c r="AY2631" s="1"/>
      <c r="AZ2631" s="1"/>
      <c r="BA2631" s="1"/>
      <c r="BB2631" s="1"/>
      <c r="BC2631" s="1"/>
      <c r="BD2631" s="1"/>
      <c r="BE2631" s="1"/>
      <c r="BF2631" s="1"/>
      <c r="BG2631" s="1"/>
      <c r="BH2631" s="1"/>
      <c r="BI2631" s="1"/>
      <c r="BJ2631" s="1"/>
      <c r="BK2631" s="1"/>
      <c r="BL2631" s="1"/>
      <c r="BM2631" s="1"/>
      <c r="BN2631" s="1"/>
      <c r="BO2631" s="1"/>
      <c r="BP2631" s="1"/>
      <c r="BQ2631" s="1"/>
      <c r="BR2631" s="1"/>
      <c r="BS2631" s="1"/>
      <c r="BT2631" s="1"/>
      <c r="BU2631" s="1"/>
      <c r="BV2631" s="1"/>
      <c r="BW2631" s="1"/>
      <c r="BX2631" s="1"/>
      <c r="BY2631" s="1"/>
      <c r="BZ2631" s="1"/>
      <c r="CA2631" s="1"/>
      <c r="CB2631" s="1"/>
      <c r="CC2631" s="1"/>
      <c r="CD2631" s="1"/>
      <c r="CE2631" s="1"/>
      <c r="CF2631" s="1"/>
      <c r="CG2631" s="1"/>
      <c r="CH2631" s="1"/>
      <c r="CI2631" s="1"/>
      <c r="CJ2631" s="1"/>
      <c r="CK2631" s="1"/>
      <c r="CL2631" s="1"/>
      <c r="CM2631" s="1"/>
      <c r="CN2631" s="1"/>
      <c r="CO2631" s="1"/>
      <c r="CP2631" s="1"/>
      <c r="CQ2631" s="1"/>
      <c r="CR2631" s="1"/>
      <c r="CS2631" s="1"/>
      <c r="CT2631" s="1"/>
      <c r="CU2631" s="1"/>
      <c r="CV2631" s="1"/>
      <c r="CW2631" s="1"/>
      <c r="CX2631" s="1"/>
      <c r="CY2631" s="1"/>
      <c r="CZ2631" s="1"/>
      <c r="DA2631" s="1"/>
      <c r="DB2631" s="1"/>
      <c r="DC2631" s="1"/>
      <c r="DD2631" s="1"/>
      <c r="DE2631" s="1"/>
      <c r="DF2631" s="1"/>
      <c r="DG2631" s="1"/>
      <c r="DH2631" s="1"/>
      <c r="DI2631" s="1"/>
      <c r="DJ2631" s="1"/>
      <c r="DK2631" s="1"/>
      <c r="DL2631" s="1"/>
      <c r="DM2631" s="1"/>
      <c r="DN2631" s="1"/>
      <c r="DO2631" s="1"/>
      <c r="DP2631" s="1"/>
      <c r="DQ2631" s="1"/>
      <c r="DR2631" s="1"/>
      <c r="DS2631" s="1"/>
      <c r="DT2631" s="1"/>
      <c r="DU2631" s="1"/>
      <c r="DV2631" s="1"/>
      <c r="DW2631" s="1"/>
      <c r="DX2631" s="1"/>
      <c r="DY2631" s="1"/>
      <c r="DZ2631" s="1"/>
      <c r="EA2631" s="1"/>
      <c r="EB2631" s="1"/>
      <c r="EC2631" s="1"/>
      <c r="ED2631" s="1"/>
      <c r="EE2631" s="1"/>
      <c r="EF2631" s="1"/>
      <c r="EG2631" s="1"/>
      <c r="EH2631" s="1"/>
      <c r="EI2631" s="1"/>
      <c r="EJ2631" s="1"/>
      <c r="EK2631" s="1"/>
      <c r="EL2631" s="1"/>
      <c r="EM2631" s="1"/>
      <c r="EN2631" s="1"/>
      <c r="EO2631" s="1"/>
      <c r="EP2631" s="1"/>
      <c r="EQ2631" s="1"/>
      <c r="ER2631" s="1"/>
      <c r="ES2631" s="1"/>
      <c r="ET2631" s="1"/>
      <c r="EU2631" s="1"/>
      <c r="EV2631" s="1"/>
      <c r="EW2631" s="1"/>
      <c r="EX2631" s="1"/>
      <c r="EY2631" s="1"/>
      <c r="EZ2631" s="1"/>
      <c r="FA2631" s="1"/>
      <c r="FB2631" s="1"/>
      <c r="FC2631" s="1"/>
      <c r="FD2631" s="1"/>
      <c r="FE2631" s="1"/>
      <c r="FF2631" s="1"/>
      <c r="FG2631" s="1"/>
      <c r="FH2631" s="1"/>
      <c r="FI2631" s="1"/>
      <c r="FJ2631" s="1"/>
      <c r="FK2631" s="1"/>
      <c r="FL2631" s="1"/>
      <c r="FM2631" s="1"/>
      <c r="FN2631" s="1"/>
      <c r="FO2631" s="1"/>
      <c r="FP2631" s="1"/>
      <c r="FQ2631" s="1"/>
      <c r="FR2631" s="1"/>
      <c r="FS2631" s="1"/>
      <c r="FT2631" s="1"/>
      <c r="FU2631" s="1"/>
      <c r="FV2631" s="1"/>
      <c r="FW2631" s="1"/>
      <c r="FX2631" s="1"/>
      <c r="FY2631" s="1"/>
      <c r="FZ2631" s="1"/>
      <c r="GA2631" s="1"/>
      <c r="GB2631" s="1"/>
      <c r="GC2631" s="1"/>
      <c r="GD2631" s="1"/>
      <c r="GE2631" s="1"/>
      <c r="GF2631" s="1"/>
      <c r="GG2631" s="1"/>
      <c r="GH2631" s="1"/>
      <c r="GI2631" s="1"/>
      <c r="GJ2631" s="1"/>
      <c r="GK2631" s="1"/>
      <c r="GL2631" s="1"/>
      <c r="GM2631" s="1"/>
      <c r="GN2631" s="1"/>
      <c r="GO2631" s="1"/>
    </row>
    <row r="2632" spans="1:197" s="40" customFormat="1" x14ac:dyDescent="0.25">
      <c r="A2632" s="41"/>
      <c r="B2632" s="4"/>
      <c r="C2632" s="41"/>
      <c r="D2632" s="42"/>
      <c r="E2632" s="42"/>
      <c r="F2632" s="42"/>
      <c r="G2632" s="1"/>
      <c r="H2632" s="1"/>
      <c r="I2632" s="1"/>
      <c r="J2632" s="1"/>
      <c r="K2632" s="1"/>
      <c r="L2632" s="1"/>
      <c r="M2632" s="2"/>
      <c r="N2632" s="1"/>
      <c r="O2632" s="1"/>
      <c r="P2632" s="1"/>
      <c r="Q2632" s="1"/>
      <c r="R2632" s="1"/>
      <c r="S2632" s="1"/>
      <c r="T2632" s="1"/>
      <c r="U2632" s="1"/>
      <c r="V2632" s="1"/>
      <c r="W2632" s="1"/>
      <c r="X2632" s="1"/>
      <c r="Y2632" s="1"/>
      <c r="Z2632" s="1"/>
      <c r="AA2632" s="1"/>
      <c r="AB2632" s="1"/>
      <c r="AC2632" s="1"/>
      <c r="AD2632" s="1"/>
      <c r="AE2632" s="1"/>
      <c r="AF2632" s="1"/>
      <c r="AG2632" s="1"/>
      <c r="AH2632" s="1"/>
      <c r="AI2632" s="1"/>
      <c r="AJ2632" s="1"/>
      <c r="AK2632" s="1"/>
      <c r="AL2632" s="1"/>
      <c r="AM2632" s="1"/>
      <c r="AN2632" s="1"/>
      <c r="AO2632" s="1"/>
      <c r="AP2632" s="1"/>
      <c r="AQ2632" s="1"/>
      <c r="AR2632" s="1"/>
      <c r="AS2632" s="1"/>
      <c r="AT2632" s="1"/>
      <c r="AU2632" s="1"/>
      <c r="AV2632" s="1"/>
      <c r="AW2632" s="1"/>
      <c r="AX2632" s="1"/>
      <c r="AY2632" s="1"/>
      <c r="AZ2632" s="1"/>
      <c r="BA2632" s="1"/>
      <c r="BB2632" s="1"/>
      <c r="BC2632" s="1"/>
      <c r="BD2632" s="1"/>
      <c r="BE2632" s="1"/>
      <c r="BF2632" s="1"/>
      <c r="BG2632" s="1"/>
      <c r="BH2632" s="1"/>
      <c r="BI2632" s="1"/>
      <c r="BJ2632" s="1"/>
      <c r="BK2632" s="1"/>
      <c r="BL2632" s="1"/>
      <c r="BM2632" s="1"/>
      <c r="BN2632" s="1"/>
      <c r="BO2632" s="1"/>
      <c r="BP2632" s="1"/>
      <c r="BQ2632" s="1"/>
      <c r="BR2632" s="1"/>
      <c r="BS2632" s="1"/>
      <c r="BT2632" s="1"/>
      <c r="BU2632" s="1"/>
      <c r="BV2632" s="1"/>
      <c r="BW2632" s="1"/>
      <c r="BX2632" s="1"/>
      <c r="BY2632" s="1"/>
      <c r="BZ2632" s="1"/>
      <c r="CA2632" s="1"/>
      <c r="CB2632" s="1"/>
      <c r="CC2632" s="1"/>
      <c r="CD2632" s="1"/>
      <c r="CE2632" s="1"/>
      <c r="CF2632" s="1"/>
      <c r="CG2632" s="1"/>
      <c r="CH2632" s="1"/>
      <c r="CI2632" s="1"/>
      <c r="CJ2632" s="1"/>
      <c r="CK2632" s="1"/>
      <c r="CL2632" s="1"/>
      <c r="CM2632" s="1"/>
      <c r="CN2632" s="1"/>
      <c r="CO2632" s="1"/>
      <c r="CP2632" s="1"/>
      <c r="CQ2632" s="1"/>
      <c r="CR2632" s="1"/>
      <c r="CS2632" s="1"/>
      <c r="CT2632" s="1"/>
      <c r="CU2632" s="1"/>
      <c r="CV2632" s="1"/>
      <c r="CW2632" s="1"/>
      <c r="CX2632" s="1"/>
      <c r="CY2632" s="1"/>
      <c r="CZ2632" s="1"/>
      <c r="DA2632" s="1"/>
      <c r="DB2632" s="1"/>
      <c r="DC2632" s="1"/>
      <c r="DD2632" s="1"/>
      <c r="DE2632" s="1"/>
      <c r="DF2632" s="1"/>
      <c r="DG2632" s="1"/>
      <c r="DH2632" s="1"/>
      <c r="DI2632" s="1"/>
      <c r="DJ2632" s="1"/>
      <c r="DK2632" s="1"/>
      <c r="DL2632" s="1"/>
      <c r="DM2632" s="1"/>
      <c r="DN2632" s="1"/>
      <c r="DO2632" s="1"/>
      <c r="DP2632" s="1"/>
      <c r="DQ2632" s="1"/>
      <c r="DR2632" s="1"/>
      <c r="DS2632" s="1"/>
      <c r="DT2632" s="1"/>
      <c r="DU2632" s="1"/>
      <c r="DV2632" s="1"/>
      <c r="DW2632" s="1"/>
      <c r="DX2632" s="1"/>
      <c r="DY2632" s="1"/>
      <c r="DZ2632" s="1"/>
      <c r="EA2632" s="1"/>
      <c r="EB2632" s="1"/>
      <c r="EC2632" s="1"/>
      <c r="ED2632" s="1"/>
      <c r="EE2632" s="1"/>
      <c r="EF2632" s="1"/>
      <c r="EG2632" s="1"/>
      <c r="EH2632" s="1"/>
      <c r="EI2632" s="1"/>
      <c r="EJ2632" s="1"/>
      <c r="EK2632" s="1"/>
      <c r="EL2632" s="1"/>
      <c r="EM2632" s="1"/>
      <c r="EN2632" s="1"/>
      <c r="EO2632" s="1"/>
      <c r="EP2632" s="1"/>
      <c r="EQ2632" s="1"/>
      <c r="ER2632" s="1"/>
      <c r="ES2632" s="1"/>
      <c r="ET2632" s="1"/>
      <c r="EU2632" s="1"/>
      <c r="EV2632" s="1"/>
      <c r="EW2632" s="1"/>
      <c r="EX2632" s="1"/>
      <c r="EY2632" s="1"/>
      <c r="EZ2632" s="1"/>
      <c r="FA2632" s="1"/>
      <c r="FB2632" s="1"/>
      <c r="FC2632" s="1"/>
      <c r="FD2632" s="1"/>
      <c r="FE2632" s="1"/>
      <c r="FF2632" s="1"/>
      <c r="FG2632" s="1"/>
      <c r="FH2632" s="1"/>
      <c r="FI2632" s="1"/>
      <c r="FJ2632" s="1"/>
      <c r="FK2632" s="1"/>
      <c r="FL2632" s="1"/>
      <c r="FM2632" s="1"/>
      <c r="FN2632" s="1"/>
      <c r="FO2632" s="1"/>
      <c r="FP2632" s="1"/>
      <c r="FQ2632" s="1"/>
      <c r="FR2632" s="1"/>
      <c r="FS2632" s="1"/>
      <c r="FT2632" s="1"/>
      <c r="FU2632" s="1"/>
      <c r="FV2632" s="1"/>
      <c r="FW2632" s="1"/>
      <c r="FX2632" s="1"/>
      <c r="FY2632" s="1"/>
      <c r="FZ2632" s="1"/>
      <c r="GA2632" s="1"/>
      <c r="GB2632" s="1"/>
      <c r="GC2632" s="1"/>
      <c r="GD2632" s="1"/>
      <c r="GE2632" s="1"/>
      <c r="GF2632" s="1"/>
      <c r="GG2632" s="1"/>
      <c r="GH2632" s="1"/>
      <c r="GI2632" s="1"/>
      <c r="GJ2632" s="1"/>
      <c r="GK2632" s="1"/>
      <c r="GL2632" s="1"/>
      <c r="GM2632" s="1"/>
      <c r="GN2632" s="1"/>
      <c r="GO2632" s="1"/>
    </row>
    <row r="2633" spans="1:197" s="40" customFormat="1" x14ac:dyDescent="0.25">
      <c r="A2633" s="41"/>
      <c r="B2633" s="4"/>
      <c r="C2633" s="41"/>
      <c r="D2633" s="42"/>
      <c r="E2633" s="42"/>
      <c r="F2633" s="42"/>
      <c r="G2633" s="1"/>
      <c r="H2633" s="1"/>
      <c r="I2633" s="1"/>
      <c r="J2633" s="1"/>
      <c r="K2633" s="1"/>
      <c r="L2633" s="1"/>
      <c r="M2633" s="2"/>
      <c r="N2633" s="1"/>
      <c r="O2633" s="1"/>
      <c r="P2633" s="1"/>
      <c r="Q2633" s="1"/>
      <c r="R2633" s="1"/>
      <c r="S2633" s="1"/>
      <c r="T2633" s="1"/>
      <c r="U2633" s="1"/>
      <c r="V2633" s="1"/>
      <c r="W2633" s="1"/>
      <c r="X2633" s="1"/>
      <c r="Y2633" s="1"/>
      <c r="Z2633" s="1"/>
      <c r="AA2633" s="1"/>
      <c r="AB2633" s="1"/>
      <c r="AC2633" s="1"/>
      <c r="AD2633" s="1"/>
      <c r="AE2633" s="1"/>
      <c r="AF2633" s="1"/>
      <c r="AG2633" s="1"/>
      <c r="AH2633" s="1"/>
      <c r="AI2633" s="1"/>
      <c r="AJ2633" s="1"/>
      <c r="AK2633" s="1"/>
      <c r="AL2633" s="1"/>
      <c r="AM2633" s="1"/>
      <c r="AN2633" s="1"/>
      <c r="AO2633" s="1"/>
      <c r="AP2633" s="1"/>
      <c r="AQ2633" s="1"/>
      <c r="AR2633" s="1"/>
      <c r="AS2633" s="1"/>
      <c r="AT2633" s="1"/>
      <c r="AU2633" s="1"/>
      <c r="AV2633" s="1"/>
      <c r="AW2633" s="1"/>
      <c r="AX2633" s="1"/>
      <c r="AY2633" s="1"/>
      <c r="AZ2633" s="1"/>
      <c r="BA2633" s="1"/>
      <c r="BB2633" s="1"/>
      <c r="BC2633" s="1"/>
      <c r="BD2633" s="1"/>
      <c r="BE2633" s="1"/>
      <c r="BF2633" s="1"/>
      <c r="BG2633" s="1"/>
      <c r="BH2633" s="1"/>
      <c r="BI2633" s="1"/>
      <c r="BJ2633" s="1"/>
      <c r="BK2633" s="1"/>
      <c r="BL2633" s="1"/>
      <c r="BM2633" s="1"/>
      <c r="BN2633" s="1"/>
      <c r="BO2633" s="1"/>
      <c r="BP2633" s="1"/>
      <c r="BQ2633" s="1"/>
      <c r="BR2633" s="1"/>
      <c r="BS2633" s="1"/>
      <c r="BT2633" s="1"/>
      <c r="BU2633" s="1"/>
      <c r="BV2633" s="1"/>
      <c r="BW2633" s="1"/>
      <c r="BX2633" s="1"/>
      <c r="BY2633" s="1"/>
      <c r="BZ2633" s="1"/>
      <c r="CA2633" s="1"/>
      <c r="CB2633" s="1"/>
      <c r="CC2633" s="1"/>
      <c r="CD2633" s="1"/>
      <c r="CE2633" s="1"/>
      <c r="CF2633" s="1"/>
      <c r="CG2633" s="1"/>
      <c r="CH2633" s="1"/>
      <c r="CI2633" s="1"/>
      <c r="CJ2633" s="1"/>
      <c r="CK2633" s="1"/>
      <c r="CL2633" s="1"/>
      <c r="CM2633" s="1"/>
      <c r="CN2633" s="1"/>
      <c r="CO2633" s="1"/>
      <c r="CP2633" s="1"/>
      <c r="CQ2633" s="1"/>
      <c r="CR2633" s="1"/>
      <c r="CS2633" s="1"/>
      <c r="CT2633" s="1"/>
      <c r="CU2633" s="1"/>
      <c r="CV2633" s="1"/>
      <c r="CW2633" s="1"/>
      <c r="CX2633" s="1"/>
      <c r="CY2633" s="1"/>
      <c r="CZ2633" s="1"/>
      <c r="DA2633" s="1"/>
      <c r="DB2633" s="1"/>
      <c r="DC2633" s="1"/>
      <c r="DD2633" s="1"/>
      <c r="DE2633" s="1"/>
      <c r="DF2633" s="1"/>
      <c r="DG2633" s="1"/>
      <c r="DH2633" s="1"/>
      <c r="DI2633" s="1"/>
      <c r="DJ2633" s="1"/>
      <c r="DK2633" s="1"/>
      <c r="DL2633" s="1"/>
      <c r="DM2633" s="1"/>
      <c r="DN2633" s="1"/>
      <c r="DO2633" s="1"/>
      <c r="DP2633" s="1"/>
      <c r="DQ2633" s="1"/>
      <c r="DR2633" s="1"/>
      <c r="DS2633" s="1"/>
      <c r="DT2633" s="1"/>
      <c r="DU2633" s="1"/>
      <c r="DV2633" s="1"/>
      <c r="DW2633" s="1"/>
      <c r="DX2633" s="1"/>
      <c r="DY2633" s="1"/>
      <c r="DZ2633" s="1"/>
      <c r="EA2633" s="1"/>
      <c r="EB2633" s="1"/>
      <c r="EC2633" s="1"/>
      <c r="ED2633" s="1"/>
      <c r="EE2633" s="1"/>
      <c r="EF2633" s="1"/>
      <c r="EG2633" s="1"/>
      <c r="EH2633" s="1"/>
      <c r="EI2633" s="1"/>
      <c r="EJ2633" s="1"/>
      <c r="EK2633" s="1"/>
      <c r="EL2633" s="1"/>
      <c r="EM2633" s="1"/>
      <c r="EN2633" s="1"/>
      <c r="EO2633" s="1"/>
      <c r="EP2633" s="1"/>
      <c r="EQ2633" s="1"/>
      <c r="ER2633" s="1"/>
      <c r="ES2633" s="1"/>
      <c r="ET2633" s="1"/>
      <c r="EU2633" s="1"/>
      <c r="EV2633" s="1"/>
      <c r="EW2633" s="1"/>
      <c r="EX2633" s="1"/>
      <c r="EY2633" s="1"/>
      <c r="EZ2633" s="1"/>
      <c r="FA2633" s="1"/>
      <c r="FB2633" s="1"/>
      <c r="FC2633" s="1"/>
      <c r="FD2633" s="1"/>
      <c r="FE2633" s="1"/>
      <c r="FF2633" s="1"/>
      <c r="FG2633" s="1"/>
      <c r="FH2633" s="1"/>
      <c r="FI2633" s="1"/>
      <c r="FJ2633" s="1"/>
      <c r="FK2633" s="1"/>
      <c r="FL2633" s="1"/>
      <c r="FM2633" s="1"/>
      <c r="FN2633" s="1"/>
      <c r="FO2633" s="1"/>
      <c r="FP2633" s="1"/>
      <c r="FQ2633" s="1"/>
      <c r="FR2633" s="1"/>
      <c r="FS2633" s="1"/>
      <c r="FT2633" s="1"/>
      <c r="FU2633" s="1"/>
      <c r="FV2633" s="1"/>
      <c r="FW2633" s="1"/>
      <c r="FX2633" s="1"/>
      <c r="FY2633" s="1"/>
      <c r="FZ2633" s="1"/>
      <c r="GA2633" s="1"/>
      <c r="GB2633" s="1"/>
      <c r="GC2633" s="1"/>
      <c r="GD2633" s="1"/>
      <c r="GE2633" s="1"/>
      <c r="GF2633" s="1"/>
      <c r="GG2633" s="1"/>
      <c r="GH2633" s="1"/>
      <c r="GI2633" s="1"/>
      <c r="GJ2633" s="1"/>
      <c r="GK2633" s="1"/>
      <c r="GL2633" s="1"/>
      <c r="GM2633" s="1"/>
      <c r="GN2633" s="1"/>
      <c r="GO2633" s="1"/>
    </row>
    <row r="2634" spans="1:197" s="40" customFormat="1" x14ac:dyDescent="0.25">
      <c r="A2634" s="41"/>
      <c r="B2634" s="4"/>
      <c r="C2634" s="41"/>
      <c r="D2634" s="42"/>
      <c r="E2634" s="42"/>
      <c r="F2634" s="42"/>
      <c r="G2634" s="1"/>
      <c r="H2634" s="1"/>
      <c r="I2634" s="1"/>
      <c r="J2634" s="1"/>
      <c r="K2634" s="1"/>
      <c r="L2634" s="1"/>
      <c r="M2634" s="2"/>
      <c r="N2634" s="1"/>
      <c r="O2634" s="1"/>
      <c r="P2634" s="1"/>
      <c r="Q2634" s="1"/>
      <c r="R2634" s="1"/>
      <c r="S2634" s="1"/>
      <c r="T2634" s="1"/>
      <c r="U2634" s="1"/>
      <c r="V2634" s="1"/>
      <c r="W2634" s="1"/>
      <c r="X2634" s="1"/>
      <c r="Y2634" s="1"/>
      <c r="Z2634" s="1"/>
      <c r="AA2634" s="1"/>
      <c r="AB2634" s="1"/>
      <c r="AC2634" s="1"/>
      <c r="AD2634" s="1"/>
      <c r="AE2634" s="1"/>
      <c r="AF2634" s="1"/>
      <c r="AG2634" s="1"/>
      <c r="AH2634" s="1"/>
      <c r="AI2634" s="1"/>
      <c r="AJ2634" s="1"/>
      <c r="AK2634" s="1"/>
      <c r="AL2634" s="1"/>
      <c r="AM2634" s="1"/>
      <c r="AN2634" s="1"/>
      <c r="AO2634" s="1"/>
      <c r="AP2634" s="1"/>
      <c r="AQ2634" s="1"/>
      <c r="AR2634" s="1"/>
      <c r="AS2634" s="1"/>
      <c r="AT2634" s="1"/>
      <c r="AU2634" s="1"/>
      <c r="AV2634" s="1"/>
      <c r="AW2634" s="1"/>
      <c r="AX2634" s="1"/>
      <c r="AY2634" s="1"/>
      <c r="AZ2634" s="1"/>
      <c r="BA2634" s="1"/>
      <c r="BB2634" s="1"/>
      <c r="BC2634" s="1"/>
      <c r="BD2634" s="1"/>
      <c r="BE2634" s="1"/>
      <c r="BF2634" s="1"/>
      <c r="BG2634" s="1"/>
      <c r="BH2634" s="1"/>
      <c r="BI2634" s="1"/>
      <c r="BJ2634" s="1"/>
      <c r="BK2634" s="1"/>
      <c r="BL2634" s="1"/>
      <c r="BM2634" s="1"/>
      <c r="BN2634" s="1"/>
      <c r="BO2634" s="1"/>
      <c r="BP2634" s="1"/>
      <c r="BQ2634" s="1"/>
      <c r="BR2634" s="1"/>
      <c r="BS2634" s="1"/>
      <c r="BT2634" s="1"/>
      <c r="BU2634" s="1"/>
      <c r="BV2634" s="1"/>
      <c r="BW2634" s="1"/>
      <c r="BX2634" s="1"/>
      <c r="BY2634" s="1"/>
      <c r="BZ2634" s="1"/>
      <c r="CA2634" s="1"/>
      <c r="CB2634" s="1"/>
      <c r="CC2634" s="1"/>
      <c r="CD2634" s="1"/>
      <c r="CE2634" s="1"/>
      <c r="CF2634" s="1"/>
      <c r="CG2634" s="1"/>
      <c r="CH2634" s="1"/>
      <c r="CI2634" s="1"/>
      <c r="CJ2634" s="1"/>
      <c r="CK2634" s="1"/>
      <c r="CL2634" s="1"/>
      <c r="CM2634" s="1"/>
      <c r="CN2634" s="1"/>
      <c r="CO2634" s="1"/>
      <c r="CP2634" s="1"/>
      <c r="CQ2634" s="1"/>
      <c r="CR2634" s="1"/>
      <c r="CS2634" s="1"/>
      <c r="CT2634" s="1"/>
      <c r="CU2634" s="1"/>
      <c r="CV2634" s="1"/>
      <c r="CW2634" s="1"/>
      <c r="CX2634" s="1"/>
      <c r="CY2634" s="1"/>
      <c r="CZ2634" s="1"/>
      <c r="DA2634" s="1"/>
      <c r="DB2634" s="1"/>
      <c r="DC2634" s="1"/>
      <c r="DD2634" s="1"/>
      <c r="DE2634" s="1"/>
      <c r="DF2634" s="1"/>
      <c r="DG2634" s="1"/>
      <c r="DH2634" s="1"/>
      <c r="DI2634" s="1"/>
      <c r="DJ2634" s="1"/>
      <c r="DK2634" s="1"/>
      <c r="DL2634" s="1"/>
      <c r="DM2634" s="1"/>
      <c r="DN2634" s="1"/>
      <c r="DO2634" s="1"/>
      <c r="DP2634" s="1"/>
      <c r="DQ2634" s="1"/>
      <c r="DR2634" s="1"/>
      <c r="DS2634" s="1"/>
      <c r="DT2634" s="1"/>
      <c r="DU2634" s="1"/>
      <c r="DV2634" s="1"/>
      <c r="DW2634" s="1"/>
      <c r="DX2634" s="1"/>
      <c r="DY2634" s="1"/>
      <c r="DZ2634" s="1"/>
      <c r="EA2634" s="1"/>
      <c r="EB2634" s="1"/>
      <c r="EC2634" s="1"/>
      <c r="ED2634" s="1"/>
      <c r="EE2634" s="1"/>
      <c r="EF2634" s="1"/>
      <c r="EG2634" s="1"/>
      <c r="EH2634" s="1"/>
      <c r="EI2634" s="1"/>
      <c r="EJ2634" s="1"/>
      <c r="EK2634" s="1"/>
      <c r="EL2634" s="1"/>
      <c r="EM2634" s="1"/>
      <c r="EN2634" s="1"/>
      <c r="EO2634" s="1"/>
      <c r="EP2634" s="1"/>
      <c r="EQ2634" s="1"/>
      <c r="ER2634" s="1"/>
      <c r="ES2634" s="1"/>
      <c r="ET2634" s="1"/>
      <c r="EU2634" s="1"/>
      <c r="EV2634" s="1"/>
      <c r="EW2634" s="1"/>
      <c r="EX2634" s="1"/>
      <c r="EY2634" s="1"/>
      <c r="EZ2634" s="1"/>
      <c r="FA2634" s="1"/>
      <c r="FB2634" s="1"/>
      <c r="FC2634" s="1"/>
      <c r="FD2634" s="1"/>
      <c r="FE2634" s="1"/>
      <c r="FF2634" s="1"/>
      <c r="FG2634" s="1"/>
      <c r="FH2634" s="1"/>
      <c r="FI2634" s="1"/>
      <c r="FJ2634" s="1"/>
      <c r="FK2634" s="1"/>
      <c r="FL2634" s="1"/>
      <c r="FM2634" s="1"/>
      <c r="FN2634" s="1"/>
      <c r="FO2634" s="1"/>
      <c r="FP2634" s="1"/>
      <c r="FQ2634" s="1"/>
      <c r="FR2634" s="1"/>
      <c r="FS2634" s="1"/>
      <c r="FT2634" s="1"/>
      <c r="FU2634" s="1"/>
      <c r="FV2634" s="1"/>
      <c r="FW2634" s="1"/>
      <c r="FX2634" s="1"/>
      <c r="FY2634" s="1"/>
      <c r="FZ2634" s="1"/>
      <c r="GA2634" s="1"/>
      <c r="GB2634" s="1"/>
      <c r="GC2634" s="1"/>
      <c r="GD2634" s="1"/>
      <c r="GE2634" s="1"/>
      <c r="GF2634" s="1"/>
      <c r="GG2634" s="1"/>
      <c r="GH2634" s="1"/>
      <c r="GI2634" s="1"/>
      <c r="GJ2634" s="1"/>
      <c r="GK2634" s="1"/>
      <c r="GL2634" s="1"/>
      <c r="GM2634" s="1"/>
      <c r="GN2634" s="1"/>
      <c r="GO2634" s="1"/>
    </row>
    <row r="2635" spans="1:197" s="40" customFormat="1" x14ac:dyDescent="0.25">
      <c r="A2635" s="41"/>
      <c r="B2635" s="4"/>
      <c r="C2635" s="41"/>
      <c r="D2635" s="42"/>
      <c r="E2635" s="42"/>
      <c r="F2635" s="42"/>
      <c r="G2635" s="1"/>
      <c r="H2635" s="1"/>
      <c r="I2635" s="1"/>
      <c r="J2635" s="1"/>
      <c r="K2635" s="1"/>
      <c r="L2635" s="1"/>
      <c r="M2635" s="2"/>
      <c r="N2635" s="1"/>
      <c r="O2635" s="1"/>
      <c r="P2635" s="1"/>
      <c r="Q2635" s="1"/>
      <c r="R2635" s="1"/>
      <c r="S2635" s="1"/>
      <c r="T2635" s="1"/>
      <c r="U2635" s="1"/>
      <c r="V2635" s="1"/>
      <c r="W2635" s="1"/>
      <c r="X2635" s="1"/>
      <c r="Y2635" s="1"/>
      <c r="Z2635" s="1"/>
      <c r="AA2635" s="1"/>
      <c r="AB2635" s="1"/>
      <c r="AC2635" s="1"/>
      <c r="AD2635" s="1"/>
      <c r="AE2635" s="1"/>
      <c r="AF2635" s="1"/>
      <c r="AG2635" s="1"/>
      <c r="AH2635" s="1"/>
      <c r="AI2635" s="1"/>
      <c r="AJ2635" s="1"/>
      <c r="AK2635" s="1"/>
      <c r="AL2635" s="1"/>
      <c r="AM2635" s="1"/>
      <c r="AN2635" s="1"/>
      <c r="AO2635" s="1"/>
      <c r="AP2635" s="1"/>
      <c r="AQ2635" s="1"/>
      <c r="AR2635" s="1"/>
      <c r="AS2635" s="1"/>
      <c r="AT2635" s="1"/>
      <c r="AU2635" s="1"/>
      <c r="AV2635" s="1"/>
      <c r="AW2635" s="1"/>
      <c r="AX2635" s="1"/>
      <c r="AY2635" s="1"/>
      <c r="AZ2635" s="1"/>
      <c r="BA2635" s="1"/>
      <c r="BB2635" s="1"/>
      <c r="BC2635" s="1"/>
      <c r="BD2635" s="1"/>
      <c r="BE2635" s="1"/>
      <c r="BF2635" s="1"/>
      <c r="BG2635" s="1"/>
      <c r="BH2635" s="1"/>
      <c r="BI2635" s="1"/>
      <c r="BJ2635" s="1"/>
      <c r="BK2635" s="1"/>
      <c r="BL2635" s="1"/>
      <c r="BM2635" s="1"/>
      <c r="BN2635" s="1"/>
      <c r="BO2635" s="1"/>
      <c r="BP2635" s="1"/>
      <c r="BQ2635" s="1"/>
      <c r="BR2635" s="1"/>
      <c r="BS2635" s="1"/>
      <c r="BT2635" s="1"/>
      <c r="BU2635" s="1"/>
      <c r="BV2635" s="1"/>
      <c r="BW2635" s="1"/>
      <c r="BX2635" s="1"/>
      <c r="BY2635" s="1"/>
      <c r="BZ2635" s="1"/>
      <c r="CA2635" s="1"/>
      <c r="CB2635" s="1"/>
      <c r="CC2635" s="1"/>
      <c r="CD2635" s="1"/>
      <c r="CE2635" s="1"/>
      <c r="CF2635" s="1"/>
      <c r="CG2635" s="1"/>
      <c r="CH2635" s="1"/>
      <c r="CI2635" s="1"/>
      <c r="CJ2635" s="1"/>
      <c r="CK2635" s="1"/>
      <c r="CL2635" s="1"/>
      <c r="CM2635" s="1"/>
      <c r="CN2635" s="1"/>
      <c r="CO2635" s="1"/>
      <c r="CP2635" s="1"/>
      <c r="CQ2635" s="1"/>
      <c r="CR2635" s="1"/>
      <c r="CS2635" s="1"/>
      <c r="CT2635" s="1"/>
      <c r="CU2635" s="1"/>
      <c r="CV2635" s="1"/>
      <c r="CW2635" s="1"/>
      <c r="CX2635" s="1"/>
      <c r="CY2635" s="1"/>
      <c r="CZ2635" s="1"/>
      <c r="DA2635" s="1"/>
      <c r="DB2635" s="1"/>
      <c r="DC2635" s="1"/>
      <c r="DD2635" s="1"/>
      <c r="DE2635" s="1"/>
      <c r="DF2635" s="1"/>
      <c r="DG2635" s="1"/>
      <c r="DH2635" s="1"/>
      <c r="DI2635" s="1"/>
      <c r="DJ2635" s="1"/>
      <c r="DK2635" s="1"/>
      <c r="DL2635" s="1"/>
      <c r="DM2635" s="1"/>
      <c r="DN2635" s="1"/>
      <c r="DO2635" s="1"/>
      <c r="DP2635" s="1"/>
      <c r="DQ2635" s="1"/>
      <c r="DR2635" s="1"/>
      <c r="DS2635" s="1"/>
      <c r="DT2635" s="1"/>
      <c r="DU2635" s="1"/>
      <c r="DV2635" s="1"/>
      <c r="DW2635" s="1"/>
      <c r="DX2635" s="1"/>
      <c r="DY2635" s="1"/>
      <c r="DZ2635" s="1"/>
      <c r="EA2635" s="1"/>
      <c r="EB2635" s="1"/>
      <c r="EC2635" s="1"/>
      <c r="ED2635" s="1"/>
      <c r="EE2635" s="1"/>
      <c r="EF2635" s="1"/>
      <c r="EG2635" s="1"/>
      <c r="EH2635" s="1"/>
      <c r="EI2635" s="1"/>
      <c r="EJ2635" s="1"/>
      <c r="EK2635" s="1"/>
      <c r="EL2635" s="1"/>
      <c r="EM2635" s="1"/>
      <c r="EN2635" s="1"/>
      <c r="EO2635" s="1"/>
      <c r="EP2635" s="1"/>
      <c r="EQ2635" s="1"/>
      <c r="ER2635" s="1"/>
      <c r="ES2635" s="1"/>
      <c r="ET2635" s="1"/>
      <c r="EU2635" s="1"/>
      <c r="EV2635" s="1"/>
      <c r="EW2635" s="1"/>
      <c r="EX2635" s="1"/>
      <c r="EY2635" s="1"/>
      <c r="EZ2635" s="1"/>
      <c r="FA2635" s="1"/>
      <c r="FB2635" s="1"/>
      <c r="FC2635" s="1"/>
      <c r="FD2635" s="1"/>
      <c r="FE2635" s="1"/>
      <c r="FF2635" s="1"/>
      <c r="FG2635" s="1"/>
      <c r="FH2635" s="1"/>
      <c r="FI2635" s="1"/>
      <c r="FJ2635" s="1"/>
      <c r="FK2635" s="1"/>
      <c r="FL2635" s="1"/>
      <c r="FM2635" s="1"/>
      <c r="FN2635" s="1"/>
      <c r="FO2635" s="1"/>
      <c r="FP2635" s="1"/>
      <c r="FQ2635" s="1"/>
      <c r="FR2635" s="1"/>
      <c r="FS2635" s="1"/>
      <c r="FT2635" s="1"/>
      <c r="FU2635" s="1"/>
      <c r="FV2635" s="1"/>
      <c r="FW2635" s="1"/>
      <c r="FX2635" s="1"/>
      <c r="FY2635" s="1"/>
      <c r="FZ2635" s="1"/>
      <c r="GA2635" s="1"/>
      <c r="GB2635" s="1"/>
      <c r="GC2635" s="1"/>
      <c r="GD2635" s="1"/>
      <c r="GE2635" s="1"/>
      <c r="GF2635" s="1"/>
      <c r="GG2635" s="1"/>
      <c r="GH2635" s="1"/>
      <c r="GI2635" s="1"/>
      <c r="GJ2635" s="1"/>
      <c r="GK2635" s="1"/>
      <c r="GL2635" s="1"/>
      <c r="GM2635" s="1"/>
      <c r="GN2635" s="1"/>
      <c r="GO2635" s="1"/>
    </row>
    <row r="2636" spans="1:197" s="40" customFormat="1" x14ac:dyDescent="0.25">
      <c r="A2636" s="41"/>
      <c r="B2636" s="4"/>
      <c r="C2636" s="41"/>
      <c r="D2636" s="42"/>
      <c r="E2636" s="42"/>
      <c r="F2636" s="42"/>
      <c r="G2636" s="1"/>
      <c r="H2636" s="1"/>
      <c r="I2636" s="1"/>
      <c r="J2636" s="1"/>
      <c r="K2636" s="1"/>
      <c r="L2636" s="1"/>
      <c r="M2636" s="2"/>
      <c r="N2636" s="1"/>
      <c r="O2636" s="1"/>
      <c r="P2636" s="1"/>
      <c r="Q2636" s="1"/>
      <c r="R2636" s="1"/>
      <c r="S2636" s="1"/>
      <c r="T2636" s="1"/>
      <c r="U2636" s="1"/>
      <c r="V2636" s="1"/>
      <c r="W2636" s="1"/>
      <c r="X2636" s="1"/>
      <c r="Y2636" s="1"/>
      <c r="Z2636" s="1"/>
      <c r="AA2636" s="1"/>
      <c r="AB2636" s="1"/>
      <c r="AC2636" s="1"/>
      <c r="AD2636" s="1"/>
      <c r="AE2636" s="1"/>
      <c r="AF2636" s="1"/>
      <c r="AG2636" s="1"/>
      <c r="AH2636" s="1"/>
      <c r="AI2636" s="1"/>
      <c r="AJ2636" s="1"/>
      <c r="AK2636" s="1"/>
      <c r="AL2636" s="1"/>
      <c r="AM2636" s="1"/>
      <c r="AN2636" s="1"/>
      <c r="AO2636" s="1"/>
      <c r="AP2636" s="1"/>
      <c r="AQ2636" s="1"/>
      <c r="AR2636" s="1"/>
      <c r="AS2636" s="1"/>
      <c r="AT2636" s="1"/>
      <c r="AU2636" s="1"/>
      <c r="AV2636" s="1"/>
      <c r="AW2636" s="1"/>
      <c r="AX2636" s="1"/>
      <c r="AY2636" s="1"/>
      <c r="AZ2636" s="1"/>
      <c r="BA2636" s="1"/>
      <c r="BB2636" s="1"/>
      <c r="BC2636" s="1"/>
      <c r="BD2636" s="1"/>
      <c r="BE2636" s="1"/>
      <c r="BF2636" s="1"/>
      <c r="BG2636" s="1"/>
      <c r="BH2636" s="1"/>
      <c r="BI2636" s="1"/>
      <c r="BJ2636" s="1"/>
      <c r="BK2636" s="1"/>
      <c r="BL2636" s="1"/>
      <c r="BM2636" s="1"/>
      <c r="BN2636" s="1"/>
      <c r="BO2636" s="1"/>
      <c r="BP2636" s="1"/>
      <c r="BQ2636" s="1"/>
      <c r="BR2636" s="1"/>
      <c r="BS2636" s="1"/>
      <c r="BT2636" s="1"/>
      <c r="BU2636" s="1"/>
      <c r="BV2636" s="1"/>
      <c r="BW2636" s="1"/>
      <c r="BX2636" s="1"/>
      <c r="BY2636" s="1"/>
      <c r="BZ2636" s="1"/>
      <c r="CA2636" s="1"/>
      <c r="CB2636" s="1"/>
      <c r="CC2636" s="1"/>
      <c r="CD2636" s="1"/>
      <c r="CE2636" s="1"/>
      <c r="CF2636" s="1"/>
      <c r="CG2636" s="1"/>
      <c r="CH2636" s="1"/>
      <c r="CI2636" s="1"/>
      <c r="CJ2636" s="1"/>
      <c r="CK2636" s="1"/>
      <c r="CL2636" s="1"/>
      <c r="CM2636" s="1"/>
      <c r="CN2636" s="1"/>
      <c r="CO2636" s="1"/>
      <c r="CP2636" s="1"/>
      <c r="CQ2636" s="1"/>
      <c r="CR2636" s="1"/>
      <c r="CS2636" s="1"/>
      <c r="CT2636" s="1"/>
      <c r="CU2636" s="1"/>
      <c r="CV2636" s="1"/>
      <c r="CW2636" s="1"/>
      <c r="CX2636" s="1"/>
      <c r="CY2636" s="1"/>
      <c r="CZ2636" s="1"/>
      <c r="DA2636" s="1"/>
      <c r="DB2636" s="1"/>
      <c r="DC2636" s="1"/>
      <c r="DD2636" s="1"/>
      <c r="DE2636" s="1"/>
      <c r="DF2636" s="1"/>
      <c r="DG2636" s="1"/>
      <c r="DH2636" s="1"/>
      <c r="DI2636" s="1"/>
      <c r="DJ2636" s="1"/>
      <c r="DK2636" s="1"/>
      <c r="DL2636" s="1"/>
      <c r="DM2636" s="1"/>
      <c r="DN2636" s="1"/>
      <c r="DO2636" s="1"/>
      <c r="DP2636" s="1"/>
      <c r="DQ2636" s="1"/>
      <c r="DR2636" s="1"/>
      <c r="DS2636" s="1"/>
      <c r="DT2636" s="1"/>
      <c r="DU2636" s="1"/>
      <c r="DV2636" s="1"/>
      <c r="DW2636" s="1"/>
      <c r="DX2636" s="1"/>
      <c r="DY2636" s="1"/>
      <c r="DZ2636" s="1"/>
      <c r="EA2636" s="1"/>
      <c r="EB2636" s="1"/>
      <c r="EC2636" s="1"/>
      <c r="ED2636" s="1"/>
      <c r="EE2636" s="1"/>
      <c r="EF2636" s="1"/>
      <c r="EG2636" s="1"/>
      <c r="EH2636" s="1"/>
      <c r="EI2636" s="1"/>
      <c r="EJ2636" s="1"/>
      <c r="EK2636" s="1"/>
      <c r="EL2636" s="1"/>
      <c r="EM2636" s="1"/>
      <c r="EN2636" s="1"/>
      <c r="EO2636" s="1"/>
      <c r="EP2636" s="1"/>
      <c r="EQ2636" s="1"/>
      <c r="ER2636" s="1"/>
      <c r="ES2636" s="1"/>
      <c r="ET2636" s="1"/>
      <c r="EU2636" s="1"/>
      <c r="EV2636" s="1"/>
      <c r="EW2636" s="1"/>
      <c r="EX2636" s="1"/>
      <c r="EY2636" s="1"/>
      <c r="EZ2636" s="1"/>
      <c r="FA2636" s="1"/>
      <c r="FB2636" s="1"/>
      <c r="FC2636" s="1"/>
      <c r="FD2636" s="1"/>
      <c r="FE2636" s="1"/>
      <c r="FF2636" s="1"/>
      <c r="FG2636" s="1"/>
      <c r="FH2636" s="1"/>
      <c r="FI2636" s="1"/>
      <c r="FJ2636" s="1"/>
      <c r="FK2636" s="1"/>
      <c r="FL2636" s="1"/>
      <c r="FM2636" s="1"/>
      <c r="FN2636" s="1"/>
      <c r="FO2636" s="1"/>
      <c r="FP2636" s="1"/>
      <c r="FQ2636" s="1"/>
      <c r="FR2636" s="1"/>
      <c r="FS2636" s="1"/>
      <c r="FT2636" s="1"/>
      <c r="FU2636" s="1"/>
      <c r="FV2636" s="1"/>
      <c r="FW2636" s="1"/>
      <c r="FX2636" s="1"/>
      <c r="FY2636" s="1"/>
      <c r="FZ2636" s="1"/>
      <c r="GA2636" s="1"/>
      <c r="GB2636" s="1"/>
      <c r="GC2636" s="1"/>
      <c r="GD2636" s="1"/>
      <c r="GE2636" s="1"/>
      <c r="GF2636" s="1"/>
      <c r="GG2636" s="1"/>
      <c r="GH2636" s="1"/>
      <c r="GI2636" s="1"/>
      <c r="GJ2636" s="1"/>
      <c r="GK2636" s="1"/>
      <c r="GL2636" s="1"/>
      <c r="GM2636" s="1"/>
      <c r="GN2636" s="1"/>
      <c r="GO2636" s="1"/>
    </row>
    <row r="2637" spans="1:197" s="40" customFormat="1" x14ac:dyDescent="0.25">
      <c r="A2637" s="41"/>
      <c r="B2637" s="4"/>
      <c r="C2637" s="41"/>
      <c r="D2637" s="42"/>
      <c r="E2637" s="42"/>
      <c r="F2637" s="42"/>
      <c r="G2637" s="1"/>
      <c r="H2637" s="1"/>
      <c r="I2637" s="1"/>
      <c r="J2637" s="1"/>
      <c r="K2637" s="1"/>
      <c r="L2637" s="1"/>
      <c r="M2637" s="2"/>
      <c r="N2637" s="1"/>
      <c r="O2637" s="1"/>
      <c r="P2637" s="1"/>
      <c r="Q2637" s="1"/>
      <c r="R2637" s="1"/>
      <c r="S2637" s="1"/>
      <c r="T2637" s="1"/>
      <c r="U2637" s="1"/>
      <c r="V2637" s="1"/>
      <c r="W2637" s="1"/>
      <c r="X2637" s="1"/>
      <c r="Y2637" s="1"/>
      <c r="Z2637" s="1"/>
      <c r="AA2637" s="1"/>
      <c r="AB2637" s="1"/>
      <c r="AC2637" s="1"/>
      <c r="AD2637" s="1"/>
      <c r="AE2637" s="1"/>
      <c r="AF2637" s="1"/>
      <c r="AG2637" s="1"/>
      <c r="AH2637" s="1"/>
      <c r="AI2637" s="1"/>
      <c r="AJ2637" s="1"/>
      <c r="AK2637" s="1"/>
      <c r="AL2637" s="1"/>
      <c r="AM2637" s="1"/>
      <c r="AN2637" s="1"/>
      <c r="AO2637" s="1"/>
      <c r="AP2637" s="1"/>
      <c r="AQ2637" s="1"/>
      <c r="AR2637" s="1"/>
      <c r="AS2637" s="1"/>
      <c r="AT2637" s="1"/>
      <c r="AU2637" s="1"/>
      <c r="AV2637" s="1"/>
      <c r="AW2637" s="1"/>
      <c r="AX2637" s="1"/>
      <c r="AY2637" s="1"/>
      <c r="AZ2637" s="1"/>
      <c r="BA2637" s="1"/>
      <c r="BB2637" s="1"/>
      <c r="BC2637" s="1"/>
      <c r="BD2637" s="1"/>
      <c r="BE2637" s="1"/>
      <c r="BF2637" s="1"/>
      <c r="BG2637" s="1"/>
      <c r="BH2637" s="1"/>
      <c r="BI2637" s="1"/>
      <c r="BJ2637" s="1"/>
      <c r="BK2637" s="1"/>
      <c r="BL2637" s="1"/>
      <c r="BM2637" s="1"/>
      <c r="BN2637" s="1"/>
      <c r="BO2637" s="1"/>
      <c r="BP2637" s="1"/>
      <c r="BQ2637" s="1"/>
      <c r="BR2637" s="1"/>
      <c r="BS2637" s="1"/>
      <c r="BT2637" s="1"/>
      <c r="BU2637" s="1"/>
      <c r="BV2637" s="1"/>
      <c r="BW2637" s="1"/>
      <c r="BX2637" s="1"/>
      <c r="BY2637" s="1"/>
      <c r="BZ2637" s="1"/>
      <c r="CA2637" s="1"/>
      <c r="CB2637" s="1"/>
      <c r="CC2637" s="1"/>
      <c r="CD2637" s="1"/>
      <c r="CE2637" s="1"/>
      <c r="CF2637" s="1"/>
      <c r="CG2637" s="1"/>
      <c r="CH2637" s="1"/>
      <c r="CI2637" s="1"/>
      <c r="CJ2637" s="1"/>
      <c r="CK2637" s="1"/>
      <c r="CL2637" s="1"/>
      <c r="CM2637" s="1"/>
      <c r="CN2637" s="1"/>
      <c r="CO2637" s="1"/>
      <c r="CP2637" s="1"/>
      <c r="CQ2637" s="1"/>
      <c r="CR2637" s="1"/>
      <c r="CS2637" s="1"/>
      <c r="CT2637" s="1"/>
      <c r="CU2637" s="1"/>
      <c r="CV2637" s="1"/>
      <c r="CW2637" s="1"/>
      <c r="CX2637" s="1"/>
      <c r="CY2637" s="1"/>
      <c r="CZ2637" s="1"/>
      <c r="DA2637" s="1"/>
      <c r="DB2637" s="1"/>
      <c r="DC2637" s="1"/>
      <c r="DD2637" s="1"/>
      <c r="DE2637" s="1"/>
      <c r="DF2637" s="1"/>
      <c r="DG2637" s="1"/>
      <c r="DH2637" s="1"/>
      <c r="DI2637" s="1"/>
      <c r="DJ2637" s="1"/>
      <c r="DK2637" s="1"/>
      <c r="DL2637" s="1"/>
      <c r="DM2637" s="1"/>
      <c r="DN2637" s="1"/>
      <c r="DO2637" s="1"/>
      <c r="DP2637" s="1"/>
      <c r="DQ2637" s="1"/>
      <c r="DR2637" s="1"/>
      <c r="DS2637" s="1"/>
      <c r="DT2637" s="1"/>
      <c r="DU2637" s="1"/>
      <c r="DV2637" s="1"/>
      <c r="DW2637" s="1"/>
      <c r="DX2637" s="1"/>
      <c r="DY2637" s="1"/>
      <c r="DZ2637" s="1"/>
      <c r="EA2637" s="1"/>
      <c r="EB2637" s="1"/>
      <c r="EC2637" s="1"/>
      <c r="ED2637" s="1"/>
      <c r="EE2637" s="1"/>
      <c r="EF2637" s="1"/>
      <c r="EG2637" s="1"/>
      <c r="EH2637" s="1"/>
      <c r="EI2637" s="1"/>
      <c r="EJ2637" s="1"/>
      <c r="EK2637" s="1"/>
      <c r="EL2637" s="1"/>
      <c r="EM2637" s="1"/>
      <c r="EN2637" s="1"/>
      <c r="EO2637" s="1"/>
      <c r="EP2637" s="1"/>
      <c r="EQ2637" s="1"/>
      <c r="ER2637" s="1"/>
      <c r="ES2637" s="1"/>
      <c r="ET2637" s="1"/>
      <c r="EU2637" s="1"/>
      <c r="EV2637" s="1"/>
      <c r="EW2637" s="1"/>
      <c r="EX2637" s="1"/>
      <c r="EY2637" s="1"/>
      <c r="EZ2637" s="1"/>
      <c r="FA2637" s="1"/>
      <c r="FB2637" s="1"/>
      <c r="FC2637" s="1"/>
      <c r="FD2637" s="1"/>
      <c r="FE2637" s="1"/>
      <c r="FF2637" s="1"/>
      <c r="FG2637" s="1"/>
      <c r="FH2637" s="1"/>
      <c r="FI2637" s="1"/>
      <c r="FJ2637" s="1"/>
      <c r="FK2637" s="1"/>
      <c r="FL2637" s="1"/>
      <c r="FM2637" s="1"/>
      <c r="FN2637" s="1"/>
      <c r="FO2637" s="1"/>
      <c r="FP2637" s="1"/>
      <c r="FQ2637" s="1"/>
      <c r="FR2637" s="1"/>
      <c r="FS2637" s="1"/>
      <c r="FT2637" s="1"/>
      <c r="FU2637" s="1"/>
      <c r="FV2637" s="1"/>
      <c r="FW2637" s="1"/>
      <c r="FX2637" s="1"/>
      <c r="FY2637" s="1"/>
      <c r="FZ2637" s="1"/>
      <c r="GA2637" s="1"/>
      <c r="GB2637" s="1"/>
      <c r="GC2637" s="1"/>
      <c r="GD2637" s="1"/>
      <c r="GE2637" s="1"/>
      <c r="GF2637" s="1"/>
      <c r="GG2637" s="1"/>
      <c r="GH2637" s="1"/>
      <c r="GI2637" s="1"/>
      <c r="GJ2637" s="1"/>
      <c r="GK2637" s="1"/>
      <c r="GL2637" s="1"/>
      <c r="GM2637" s="1"/>
      <c r="GN2637" s="1"/>
      <c r="GO2637" s="1"/>
    </row>
    <row r="2638" spans="1:197" s="40" customFormat="1" x14ac:dyDescent="0.25">
      <c r="A2638" s="41"/>
      <c r="B2638" s="4"/>
      <c r="C2638" s="41"/>
      <c r="D2638" s="42"/>
      <c r="E2638" s="42"/>
      <c r="F2638" s="42"/>
      <c r="G2638" s="1"/>
      <c r="H2638" s="1"/>
      <c r="I2638" s="1"/>
      <c r="J2638" s="1"/>
      <c r="K2638" s="1"/>
      <c r="L2638" s="1"/>
      <c r="M2638" s="2"/>
      <c r="N2638" s="1"/>
      <c r="O2638" s="1"/>
      <c r="P2638" s="1"/>
      <c r="Q2638" s="1"/>
      <c r="R2638" s="1"/>
      <c r="S2638" s="1"/>
      <c r="T2638" s="1"/>
      <c r="U2638" s="1"/>
      <c r="V2638" s="1"/>
      <c r="W2638" s="1"/>
      <c r="X2638" s="1"/>
      <c r="Y2638" s="1"/>
      <c r="Z2638" s="1"/>
      <c r="AA2638" s="1"/>
      <c r="AB2638" s="1"/>
      <c r="AC2638" s="1"/>
      <c r="AD2638" s="1"/>
      <c r="AE2638" s="1"/>
      <c r="AF2638" s="1"/>
      <c r="AG2638" s="1"/>
      <c r="AH2638" s="1"/>
      <c r="AI2638" s="1"/>
      <c r="AJ2638" s="1"/>
      <c r="AK2638" s="1"/>
      <c r="AL2638" s="1"/>
      <c r="AM2638" s="1"/>
      <c r="AN2638" s="1"/>
      <c r="AO2638" s="1"/>
      <c r="AP2638" s="1"/>
      <c r="AQ2638" s="1"/>
      <c r="AR2638" s="1"/>
      <c r="AS2638" s="1"/>
      <c r="AT2638" s="1"/>
      <c r="AU2638" s="1"/>
      <c r="AV2638" s="1"/>
      <c r="AW2638" s="1"/>
      <c r="AX2638" s="1"/>
      <c r="AY2638" s="1"/>
      <c r="AZ2638" s="1"/>
      <c r="BA2638" s="1"/>
      <c r="BB2638" s="1"/>
      <c r="BC2638" s="1"/>
      <c r="BD2638" s="1"/>
      <c r="BE2638" s="1"/>
      <c r="BF2638" s="1"/>
      <c r="BG2638" s="1"/>
      <c r="BH2638" s="1"/>
      <c r="BI2638" s="1"/>
      <c r="BJ2638" s="1"/>
      <c r="BK2638" s="1"/>
      <c r="BL2638" s="1"/>
      <c r="BM2638" s="1"/>
      <c r="BN2638" s="1"/>
      <c r="BO2638" s="1"/>
      <c r="BP2638" s="1"/>
      <c r="BQ2638" s="1"/>
      <c r="BR2638" s="1"/>
      <c r="BS2638" s="1"/>
      <c r="BT2638" s="1"/>
      <c r="BU2638" s="1"/>
      <c r="BV2638" s="1"/>
      <c r="BW2638" s="1"/>
      <c r="BX2638" s="1"/>
      <c r="BY2638" s="1"/>
      <c r="BZ2638" s="1"/>
      <c r="CA2638" s="1"/>
      <c r="CB2638" s="1"/>
      <c r="CC2638" s="1"/>
      <c r="CD2638" s="1"/>
      <c r="CE2638" s="1"/>
      <c r="CF2638" s="1"/>
      <c r="CG2638" s="1"/>
      <c r="CH2638" s="1"/>
      <c r="CI2638" s="1"/>
      <c r="CJ2638" s="1"/>
      <c r="CK2638" s="1"/>
      <c r="CL2638" s="1"/>
      <c r="CM2638" s="1"/>
      <c r="CN2638" s="1"/>
      <c r="CO2638" s="1"/>
      <c r="CP2638" s="1"/>
      <c r="CQ2638" s="1"/>
      <c r="CR2638" s="1"/>
      <c r="CS2638" s="1"/>
      <c r="CT2638" s="1"/>
      <c r="CU2638" s="1"/>
      <c r="CV2638" s="1"/>
      <c r="CW2638" s="1"/>
      <c r="CX2638" s="1"/>
      <c r="CY2638" s="1"/>
      <c r="CZ2638" s="1"/>
      <c r="DA2638" s="1"/>
      <c r="DB2638" s="1"/>
      <c r="DC2638" s="1"/>
      <c r="DD2638" s="1"/>
      <c r="DE2638" s="1"/>
      <c r="DF2638" s="1"/>
      <c r="DG2638" s="1"/>
      <c r="DH2638" s="1"/>
      <c r="DI2638" s="1"/>
      <c r="DJ2638" s="1"/>
      <c r="DK2638" s="1"/>
      <c r="DL2638" s="1"/>
      <c r="DM2638" s="1"/>
      <c r="DN2638" s="1"/>
      <c r="DO2638" s="1"/>
      <c r="DP2638" s="1"/>
      <c r="DQ2638" s="1"/>
      <c r="DR2638" s="1"/>
      <c r="DS2638" s="1"/>
      <c r="DT2638" s="1"/>
      <c r="DU2638" s="1"/>
      <c r="DV2638" s="1"/>
      <c r="DW2638" s="1"/>
      <c r="DX2638" s="1"/>
      <c r="DY2638" s="1"/>
      <c r="DZ2638" s="1"/>
      <c r="EA2638" s="1"/>
      <c r="EB2638" s="1"/>
      <c r="EC2638" s="1"/>
      <c r="ED2638" s="1"/>
      <c r="EE2638" s="1"/>
      <c r="EF2638" s="1"/>
      <c r="EG2638" s="1"/>
      <c r="EH2638" s="1"/>
      <c r="EI2638" s="1"/>
      <c r="EJ2638" s="1"/>
      <c r="EK2638" s="1"/>
      <c r="EL2638" s="1"/>
      <c r="EM2638" s="1"/>
      <c r="EN2638" s="1"/>
      <c r="EO2638" s="1"/>
      <c r="EP2638" s="1"/>
      <c r="EQ2638" s="1"/>
      <c r="ER2638" s="1"/>
      <c r="ES2638" s="1"/>
      <c r="ET2638" s="1"/>
      <c r="EU2638" s="1"/>
      <c r="EV2638" s="1"/>
      <c r="EW2638" s="1"/>
      <c r="EX2638" s="1"/>
      <c r="EY2638" s="1"/>
      <c r="EZ2638" s="1"/>
      <c r="FA2638" s="1"/>
      <c r="FB2638" s="1"/>
      <c r="FC2638" s="1"/>
      <c r="FD2638" s="1"/>
      <c r="FE2638" s="1"/>
      <c r="FF2638" s="1"/>
      <c r="FG2638" s="1"/>
      <c r="FH2638" s="1"/>
      <c r="FI2638" s="1"/>
      <c r="FJ2638" s="1"/>
      <c r="FK2638" s="1"/>
      <c r="FL2638" s="1"/>
      <c r="FM2638" s="1"/>
      <c r="FN2638" s="1"/>
      <c r="FO2638" s="1"/>
      <c r="FP2638" s="1"/>
      <c r="FQ2638" s="1"/>
      <c r="FR2638" s="1"/>
      <c r="FS2638" s="1"/>
      <c r="FT2638" s="1"/>
      <c r="FU2638" s="1"/>
      <c r="FV2638" s="1"/>
      <c r="FW2638" s="1"/>
      <c r="FX2638" s="1"/>
      <c r="FY2638" s="1"/>
      <c r="FZ2638" s="1"/>
      <c r="GA2638" s="1"/>
      <c r="GB2638" s="1"/>
      <c r="GC2638" s="1"/>
      <c r="GD2638" s="1"/>
      <c r="GE2638" s="1"/>
      <c r="GF2638" s="1"/>
      <c r="GG2638" s="1"/>
      <c r="GH2638" s="1"/>
      <c r="GI2638" s="1"/>
      <c r="GJ2638" s="1"/>
      <c r="GK2638" s="1"/>
      <c r="GL2638" s="1"/>
      <c r="GM2638" s="1"/>
      <c r="GN2638" s="1"/>
      <c r="GO2638" s="1"/>
    </row>
    <row r="2639" spans="1:197" s="40" customFormat="1" x14ac:dyDescent="0.25">
      <c r="A2639" s="41"/>
      <c r="B2639" s="4"/>
      <c r="C2639" s="41"/>
      <c r="D2639" s="42"/>
      <c r="E2639" s="42"/>
      <c r="F2639" s="42"/>
      <c r="G2639" s="1"/>
      <c r="H2639" s="1"/>
      <c r="I2639" s="1"/>
      <c r="J2639" s="1"/>
      <c r="K2639" s="1"/>
      <c r="L2639" s="1"/>
      <c r="M2639" s="2"/>
      <c r="N2639" s="1"/>
      <c r="O2639" s="1"/>
      <c r="P2639" s="1"/>
      <c r="Q2639" s="1"/>
      <c r="R2639" s="1"/>
      <c r="S2639" s="1"/>
      <c r="T2639" s="1"/>
      <c r="U2639" s="1"/>
      <c r="V2639" s="1"/>
      <c r="W2639" s="1"/>
      <c r="X2639" s="1"/>
      <c r="Y2639" s="1"/>
      <c r="Z2639" s="1"/>
      <c r="AA2639" s="1"/>
      <c r="AB2639" s="1"/>
      <c r="AC2639" s="1"/>
      <c r="AD2639" s="1"/>
      <c r="AE2639" s="1"/>
      <c r="AF2639" s="1"/>
      <c r="AG2639" s="1"/>
      <c r="AH2639" s="1"/>
      <c r="AI2639" s="1"/>
      <c r="AJ2639" s="1"/>
      <c r="AK2639" s="1"/>
      <c r="AL2639" s="1"/>
      <c r="AM2639" s="1"/>
      <c r="AN2639" s="1"/>
      <c r="AO2639" s="1"/>
      <c r="AP2639" s="1"/>
      <c r="AQ2639" s="1"/>
      <c r="AR2639" s="1"/>
      <c r="AS2639" s="1"/>
      <c r="AT2639" s="1"/>
      <c r="AU2639" s="1"/>
      <c r="AV2639" s="1"/>
      <c r="AW2639" s="1"/>
      <c r="AX2639" s="1"/>
      <c r="AY2639" s="1"/>
      <c r="AZ2639" s="1"/>
      <c r="BA2639" s="1"/>
      <c r="BB2639" s="1"/>
      <c r="BC2639" s="1"/>
      <c r="BD2639" s="1"/>
      <c r="BE2639" s="1"/>
      <c r="BF2639" s="1"/>
      <c r="BG2639" s="1"/>
      <c r="BH2639" s="1"/>
      <c r="BI2639" s="1"/>
      <c r="BJ2639" s="1"/>
      <c r="BK2639" s="1"/>
      <c r="BL2639" s="1"/>
      <c r="BM2639" s="1"/>
      <c r="BN2639" s="1"/>
      <c r="BO2639" s="1"/>
      <c r="BP2639" s="1"/>
      <c r="BQ2639" s="1"/>
      <c r="BR2639" s="1"/>
      <c r="BS2639" s="1"/>
      <c r="BT2639" s="1"/>
      <c r="BU2639" s="1"/>
      <c r="BV2639" s="1"/>
      <c r="BW2639" s="1"/>
      <c r="BX2639" s="1"/>
      <c r="BY2639" s="1"/>
      <c r="BZ2639" s="1"/>
      <c r="CA2639" s="1"/>
      <c r="CB2639" s="1"/>
      <c r="CC2639" s="1"/>
      <c r="CD2639" s="1"/>
      <c r="CE2639" s="1"/>
      <c r="CF2639" s="1"/>
      <c r="CG2639" s="1"/>
      <c r="CH2639" s="1"/>
      <c r="CI2639" s="1"/>
      <c r="CJ2639" s="1"/>
      <c r="CK2639" s="1"/>
      <c r="CL2639" s="1"/>
      <c r="CM2639" s="1"/>
      <c r="CN2639" s="1"/>
      <c r="CO2639" s="1"/>
      <c r="CP2639" s="1"/>
      <c r="CQ2639" s="1"/>
      <c r="CR2639" s="1"/>
      <c r="CS2639" s="1"/>
      <c r="CT2639" s="1"/>
      <c r="CU2639" s="1"/>
      <c r="CV2639" s="1"/>
      <c r="CW2639" s="1"/>
      <c r="CX2639" s="1"/>
      <c r="CY2639" s="1"/>
      <c r="CZ2639" s="1"/>
      <c r="DA2639" s="1"/>
      <c r="DB2639" s="1"/>
      <c r="DC2639" s="1"/>
      <c r="DD2639" s="1"/>
      <c r="DE2639" s="1"/>
      <c r="DF2639" s="1"/>
      <c r="DG2639" s="1"/>
      <c r="DH2639" s="1"/>
      <c r="DI2639" s="1"/>
      <c r="DJ2639" s="1"/>
      <c r="DK2639" s="1"/>
      <c r="DL2639" s="1"/>
      <c r="DM2639" s="1"/>
      <c r="DN2639" s="1"/>
      <c r="DO2639" s="1"/>
      <c r="DP2639" s="1"/>
      <c r="DQ2639" s="1"/>
      <c r="DR2639" s="1"/>
      <c r="DS2639" s="1"/>
      <c r="DT2639" s="1"/>
      <c r="DU2639" s="1"/>
      <c r="DV2639" s="1"/>
      <c r="DW2639" s="1"/>
      <c r="DX2639" s="1"/>
      <c r="DY2639" s="1"/>
      <c r="DZ2639" s="1"/>
      <c r="EA2639" s="1"/>
      <c r="EB2639" s="1"/>
      <c r="EC2639" s="1"/>
      <c r="ED2639" s="1"/>
      <c r="EE2639" s="1"/>
      <c r="EF2639" s="1"/>
      <c r="EG2639" s="1"/>
      <c r="EH2639" s="1"/>
      <c r="EI2639" s="1"/>
      <c r="EJ2639" s="1"/>
      <c r="EK2639" s="1"/>
      <c r="EL2639" s="1"/>
      <c r="EM2639" s="1"/>
      <c r="EN2639" s="1"/>
      <c r="EO2639" s="1"/>
      <c r="EP2639" s="1"/>
      <c r="EQ2639" s="1"/>
      <c r="ER2639" s="1"/>
      <c r="ES2639" s="1"/>
      <c r="ET2639" s="1"/>
      <c r="EU2639" s="1"/>
      <c r="EV2639" s="1"/>
      <c r="EW2639" s="1"/>
      <c r="EX2639" s="1"/>
      <c r="EY2639" s="1"/>
      <c r="EZ2639" s="1"/>
      <c r="FA2639" s="1"/>
      <c r="FB2639" s="1"/>
      <c r="FC2639" s="1"/>
      <c r="FD2639" s="1"/>
      <c r="FE2639" s="1"/>
      <c r="FF2639" s="1"/>
      <c r="FG2639" s="1"/>
      <c r="FH2639" s="1"/>
      <c r="FI2639" s="1"/>
      <c r="FJ2639" s="1"/>
      <c r="FK2639" s="1"/>
      <c r="FL2639" s="1"/>
      <c r="FM2639" s="1"/>
      <c r="FN2639" s="1"/>
      <c r="FO2639" s="1"/>
      <c r="FP2639" s="1"/>
      <c r="FQ2639" s="1"/>
      <c r="FR2639" s="1"/>
      <c r="FS2639" s="1"/>
      <c r="FT2639" s="1"/>
      <c r="FU2639" s="1"/>
      <c r="FV2639" s="1"/>
      <c r="FW2639" s="1"/>
      <c r="FX2639" s="1"/>
      <c r="FY2639" s="1"/>
      <c r="FZ2639" s="1"/>
      <c r="GA2639" s="1"/>
      <c r="GB2639" s="1"/>
      <c r="GC2639" s="1"/>
      <c r="GD2639" s="1"/>
      <c r="GE2639" s="1"/>
      <c r="GF2639" s="1"/>
      <c r="GG2639" s="1"/>
      <c r="GH2639" s="1"/>
      <c r="GI2639" s="1"/>
      <c r="GJ2639" s="1"/>
      <c r="GK2639" s="1"/>
      <c r="GL2639" s="1"/>
      <c r="GM2639" s="1"/>
      <c r="GN2639" s="1"/>
      <c r="GO2639" s="1"/>
    </row>
    <row r="2640" spans="1:197" s="40" customFormat="1" x14ac:dyDescent="0.25">
      <c r="A2640" s="41"/>
      <c r="B2640" s="4"/>
      <c r="C2640" s="41"/>
      <c r="D2640" s="42"/>
      <c r="E2640" s="42"/>
      <c r="F2640" s="42"/>
      <c r="G2640" s="1"/>
      <c r="H2640" s="1"/>
      <c r="I2640" s="1"/>
      <c r="J2640" s="1"/>
      <c r="K2640" s="1"/>
      <c r="L2640" s="1"/>
      <c r="M2640" s="2"/>
      <c r="N2640" s="1"/>
      <c r="O2640" s="1"/>
      <c r="P2640" s="1"/>
      <c r="Q2640" s="1"/>
      <c r="R2640" s="1"/>
      <c r="S2640" s="1"/>
      <c r="T2640" s="1"/>
      <c r="U2640" s="1"/>
      <c r="V2640" s="1"/>
      <c r="W2640" s="1"/>
      <c r="X2640" s="1"/>
      <c r="Y2640" s="1"/>
      <c r="Z2640" s="1"/>
      <c r="AA2640" s="1"/>
      <c r="AB2640" s="1"/>
      <c r="AC2640" s="1"/>
      <c r="AD2640" s="1"/>
      <c r="AE2640" s="1"/>
      <c r="AF2640" s="1"/>
      <c r="AG2640" s="1"/>
      <c r="AH2640" s="1"/>
      <c r="AI2640" s="1"/>
      <c r="AJ2640" s="1"/>
      <c r="AK2640" s="1"/>
      <c r="AL2640" s="1"/>
      <c r="AM2640" s="1"/>
      <c r="AN2640" s="1"/>
      <c r="AO2640" s="1"/>
      <c r="AP2640" s="1"/>
      <c r="AQ2640" s="1"/>
      <c r="AR2640" s="1"/>
      <c r="AS2640" s="1"/>
      <c r="AT2640" s="1"/>
      <c r="AU2640" s="1"/>
      <c r="AV2640" s="1"/>
      <c r="AW2640" s="1"/>
      <c r="AX2640" s="1"/>
      <c r="AY2640" s="1"/>
      <c r="AZ2640" s="1"/>
      <c r="BA2640" s="1"/>
      <c r="BB2640" s="1"/>
      <c r="BC2640" s="1"/>
      <c r="BD2640" s="1"/>
      <c r="BE2640" s="1"/>
      <c r="BF2640" s="1"/>
      <c r="BG2640" s="1"/>
      <c r="BH2640" s="1"/>
      <c r="BI2640" s="1"/>
      <c r="BJ2640" s="1"/>
      <c r="BK2640" s="1"/>
      <c r="BL2640" s="1"/>
      <c r="BM2640" s="1"/>
      <c r="BN2640" s="1"/>
      <c r="BO2640" s="1"/>
      <c r="BP2640" s="1"/>
      <c r="BQ2640" s="1"/>
      <c r="BR2640" s="1"/>
      <c r="BS2640" s="1"/>
      <c r="BT2640" s="1"/>
      <c r="BU2640" s="1"/>
      <c r="BV2640" s="1"/>
      <c r="BW2640" s="1"/>
      <c r="BX2640" s="1"/>
      <c r="BY2640" s="1"/>
      <c r="BZ2640" s="1"/>
      <c r="CA2640" s="1"/>
      <c r="CB2640" s="1"/>
      <c r="CC2640" s="1"/>
      <c r="CD2640" s="1"/>
      <c r="CE2640" s="1"/>
      <c r="CF2640" s="1"/>
      <c r="CG2640" s="1"/>
      <c r="CH2640" s="1"/>
      <c r="CI2640" s="1"/>
      <c r="CJ2640" s="1"/>
      <c r="CK2640" s="1"/>
      <c r="CL2640" s="1"/>
      <c r="CM2640" s="1"/>
      <c r="CN2640" s="1"/>
      <c r="CO2640" s="1"/>
      <c r="CP2640" s="1"/>
      <c r="CQ2640" s="1"/>
      <c r="CR2640" s="1"/>
      <c r="CS2640" s="1"/>
      <c r="CT2640" s="1"/>
      <c r="CU2640" s="1"/>
      <c r="CV2640" s="1"/>
      <c r="CW2640" s="1"/>
      <c r="CX2640" s="1"/>
      <c r="CY2640" s="1"/>
      <c r="CZ2640" s="1"/>
      <c r="DA2640" s="1"/>
      <c r="DB2640" s="1"/>
      <c r="DC2640" s="1"/>
      <c r="DD2640" s="1"/>
      <c r="DE2640" s="1"/>
      <c r="DF2640" s="1"/>
      <c r="DG2640" s="1"/>
      <c r="DH2640" s="1"/>
      <c r="DI2640" s="1"/>
      <c r="DJ2640" s="1"/>
      <c r="DK2640" s="1"/>
      <c r="DL2640" s="1"/>
      <c r="DM2640" s="1"/>
      <c r="DN2640" s="1"/>
      <c r="DO2640" s="1"/>
      <c r="DP2640" s="1"/>
      <c r="DQ2640" s="1"/>
      <c r="DR2640" s="1"/>
      <c r="DS2640" s="1"/>
      <c r="DT2640" s="1"/>
      <c r="DU2640" s="1"/>
      <c r="DV2640" s="1"/>
      <c r="DW2640" s="1"/>
      <c r="DX2640" s="1"/>
      <c r="DY2640" s="1"/>
      <c r="DZ2640" s="1"/>
      <c r="EA2640" s="1"/>
      <c r="EB2640" s="1"/>
      <c r="EC2640" s="1"/>
      <c r="ED2640" s="1"/>
      <c r="EE2640" s="1"/>
      <c r="EF2640" s="1"/>
      <c r="EG2640" s="1"/>
      <c r="EH2640" s="1"/>
      <c r="EI2640" s="1"/>
      <c r="EJ2640" s="1"/>
      <c r="EK2640" s="1"/>
      <c r="EL2640" s="1"/>
      <c r="EM2640" s="1"/>
      <c r="EN2640" s="1"/>
      <c r="EO2640" s="1"/>
      <c r="EP2640" s="1"/>
      <c r="EQ2640" s="1"/>
      <c r="ER2640" s="1"/>
      <c r="ES2640" s="1"/>
      <c r="ET2640" s="1"/>
      <c r="EU2640" s="1"/>
      <c r="EV2640" s="1"/>
      <c r="EW2640" s="1"/>
      <c r="EX2640" s="1"/>
      <c r="EY2640" s="1"/>
      <c r="EZ2640" s="1"/>
      <c r="FA2640" s="1"/>
      <c r="FB2640" s="1"/>
      <c r="FC2640" s="1"/>
      <c r="FD2640" s="1"/>
      <c r="FE2640" s="1"/>
      <c r="FF2640" s="1"/>
      <c r="FG2640" s="1"/>
      <c r="FH2640" s="1"/>
      <c r="FI2640" s="1"/>
      <c r="FJ2640" s="1"/>
      <c r="FK2640" s="1"/>
      <c r="FL2640" s="1"/>
      <c r="FM2640" s="1"/>
      <c r="FN2640" s="1"/>
      <c r="FO2640" s="1"/>
      <c r="FP2640" s="1"/>
      <c r="FQ2640" s="1"/>
      <c r="FR2640" s="1"/>
      <c r="FS2640" s="1"/>
      <c r="FT2640" s="1"/>
      <c r="FU2640" s="1"/>
      <c r="FV2640" s="1"/>
      <c r="FW2640" s="1"/>
      <c r="FX2640" s="1"/>
      <c r="FY2640" s="1"/>
      <c r="FZ2640" s="1"/>
      <c r="GA2640" s="1"/>
      <c r="GB2640" s="1"/>
      <c r="GC2640" s="1"/>
      <c r="GD2640" s="1"/>
      <c r="GE2640" s="1"/>
      <c r="GF2640" s="1"/>
      <c r="GG2640" s="1"/>
      <c r="GH2640" s="1"/>
      <c r="GI2640" s="1"/>
      <c r="GJ2640" s="1"/>
      <c r="GK2640" s="1"/>
      <c r="GL2640" s="1"/>
      <c r="GM2640" s="1"/>
      <c r="GN2640" s="1"/>
      <c r="GO2640" s="1"/>
    </row>
    <row r="2641" spans="1:197" s="40" customFormat="1" x14ac:dyDescent="0.25">
      <c r="A2641" s="41"/>
      <c r="B2641" s="4"/>
      <c r="C2641" s="41"/>
      <c r="D2641" s="42"/>
      <c r="E2641" s="42"/>
      <c r="F2641" s="42"/>
      <c r="G2641" s="1"/>
      <c r="H2641" s="1"/>
      <c r="I2641" s="1"/>
      <c r="J2641" s="1"/>
      <c r="K2641" s="1"/>
      <c r="L2641" s="1"/>
      <c r="M2641" s="2"/>
      <c r="N2641" s="1"/>
      <c r="O2641" s="1"/>
      <c r="P2641" s="1"/>
      <c r="Q2641" s="1"/>
      <c r="R2641" s="1"/>
      <c r="S2641" s="1"/>
      <c r="T2641" s="1"/>
      <c r="U2641" s="1"/>
      <c r="V2641" s="1"/>
      <c r="W2641" s="1"/>
      <c r="X2641" s="1"/>
      <c r="Y2641" s="1"/>
      <c r="Z2641" s="1"/>
      <c r="AA2641" s="1"/>
      <c r="AB2641" s="1"/>
      <c r="AC2641" s="1"/>
      <c r="AD2641" s="1"/>
      <c r="AE2641" s="1"/>
      <c r="AF2641" s="1"/>
      <c r="AG2641" s="1"/>
      <c r="AH2641" s="1"/>
      <c r="AI2641" s="1"/>
      <c r="AJ2641" s="1"/>
      <c r="AK2641" s="1"/>
      <c r="AL2641" s="1"/>
      <c r="AM2641" s="1"/>
      <c r="AN2641" s="1"/>
      <c r="AO2641" s="1"/>
      <c r="AP2641" s="1"/>
      <c r="AQ2641" s="1"/>
      <c r="AR2641" s="1"/>
      <c r="AS2641" s="1"/>
      <c r="AT2641" s="1"/>
      <c r="AU2641" s="1"/>
      <c r="AV2641" s="1"/>
      <c r="AW2641" s="1"/>
      <c r="AX2641" s="1"/>
      <c r="AY2641" s="1"/>
      <c r="AZ2641" s="1"/>
      <c r="BA2641" s="1"/>
      <c r="BB2641" s="1"/>
      <c r="BC2641" s="1"/>
      <c r="BD2641" s="1"/>
      <c r="BE2641" s="1"/>
      <c r="BF2641" s="1"/>
      <c r="BG2641" s="1"/>
      <c r="BH2641" s="1"/>
      <c r="BI2641" s="1"/>
      <c r="BJ2641" s="1"/>
      <c r="BK2641" s="1"/>
      <c r="BL2641" s="1"/>
      <c r="BM2641" s="1"/>
      <c r="BN2641" s="1"/>
      <c r="BO2641" s="1"/>
      <c r="BP2641" s="1"/>
      <c r="BQ2641" s="1"/>
      <c r="BR2641" s="1"/>
      <c r="BS2641" s="1"/>
      <c r="BT2641" s="1"/>
      <c r="BU2641" s="1"/>
      <c r="BV2641" s="1"/>
      <c r="BW2641" s="1"/>
      <c r="BX2641" s="1"/>
      <c r="BY2641" s="1"/>
      <c r="BZ2641" s="1"/>
      <c r="CA2641" s="1"/>
      <c r="CB2641" s="1"/>
      <c r="CC2641" s="1"/>
      <c r="CD2641" s="1"/>
      <c r="CE2641" s="1"/>
      <c r="CF2641" s="1"/>
      <c r="CG2641" s="1"/>
      <c r="CH2641" s="1"/>
      <c r="CI2641" s="1"/>
      <c r="CJ2641" s="1"/>
      <c r="CK2641" s="1"/>
      <c r="CL2641" s="1"/>
      <c r="CM2641" s="1"/>
      <c r="CN2641" s="1"/>
      <c r="CO2641" s="1"/>
      <c r="CP2641" s="1"/>
      <c r="CQ2641" s="1"/>
      <c r="CR2641" s="1"/>
      <c r="CS2641" s="1"/>
      <c r="CT2641" s="1"/>
      <c r="CU2641" s="1"/>
      <c r="CV2641" s="1"/>
      <c r="CW2641" s="1"/>
      <c r="CX2641" s="1"/>
      <c r="CY2641" s="1"/>
      <c r="CZ2641" s="1"/>
      <c r="DA2641" s="1"/>
      <c r="DB2641" s="1"/>
      <c r="DC2641" s="1"/>
      <c r="DD2641" s="1"/>
      <c r="DE2641" s="1"/>
      <c r="DF2641" s="1"/>
      <c r="DG2641" s="1"/>
      <c r="DH2641" s="1"/>
      <c r="DI2641" s="1"/>
      <c r="DJ2641" s="1"/>
      <c r="DK2641" s="1"/>
      <c r="DL2641" s="1"/>
      <c r="DM2641" s="1"/>
      <c r="DN2641" s="1"/>
      <c r="DO2641" s="1"/>
      <c r="DP2641" s="1"/>
      <c r="DQ2641" s="1"/>
      <c r="DR2641" s="1"/>
      <c r="DS2641" s="1"/>
      <c r="DT2641" s="1"/>
      <c r="DU2641" s="1"/>
      <c r="DV2641" s="1"/>
      <c r="DW2641" s="1"/>
      <c r="DX2641" s="1"/>
      <c r="DY2641" s="1"/>
      <c r="DZ2641" s="1"/>
      <c r="EA2641" s="1"/>
      <c r="EB2641" s="1"/>
      <c r="EC2641" s="1"/>
      <c r="ED2641" s="1"/>
      <c r="EE2641" s="1"/>
      <c r="EF2641" s="1"/>
      <c r="EG2641" s="1"/>
      <c r="EH2641" s="1"/>
      <c r="EI2641" s="1"/>
      <c r="EJ2641" s="1"/>
      <c r="EK2641" s="1"/>
      <c r="EL2641" s="1"/>
      <c r="EM2641" s="1"/>
      <c r="EN2641" s="1"/>
      <c r="EO2641" s="1"/>
      <c r="EP2641" s="1"/>
      <c r="EQ2641" s="1"/>
      <c r="ER2641" s="1"/>
      <c r="ES2641" s="1"/>
      <c r="ET2641" s="1"/>
      <c r="EU2641" s="1"/>
      <c r="EV2641" s="1"/>
      <c r="EW2641" s="1"/>
      <c r="EX2641" s="1"/>
      <c r="EY2641" s="1"/>
      <c r="EZ2641" s="1"/>
      <c r="FA2641" s="1"/>
      <c r="FB2641" s="1"/>
      <c r="FC2641" s="1"/>
      <c r="FD2641" s="1"/>
      <c r="FE2641" s="1"/>
      <c r="FF2641" s="1"/>
      <c r="FG2641" s="1"/>
      <c r="FH2641" s="1"/>
      <c r="FI2641" s="1"/>
      <c r="FJ2641" s="1"/>
      <c r="FK2641" s="1"/>
      <c r="FL2641" s="1"/>
      <c r="FM2641" s="1"/>
      <c r="FN2641" s="1"/>
      <c r="FO2641" s="1"/>
      <c r="FP2641" s="1"/>
      <c r="FQ2641" s="1"/>
      <c r="FR2641" s="1"/>
      <c r="FS2641" s="1"/>
      <c r="FT2641" s="1"/>
      <c r="FU2641" s="1"/>
      <c r="FV2641" s="1"/>
      <c r="FW2641" s="1"/>
      <c r="FX2641" s="1"/>
      <c r="FY2641" s="1"/>
      <c r="FZ2641" s="1"/>
      <c r="GA2641" s="1"/>
      <c r="GB2641" s="1"/>
      <c r="GC2641" s="1"/>
      <c r="GD2641" s="1"/>
      <c r="GE2641" s="1"/>
      <c r="GF2641" s="1"/>
      <c r="GG2641" s="1"/>
      <c r="GH2641" s="1"/>
      <c r="GI2641" s="1"/>
      <c r="GJ2641" s="1"/>
      <c r="GK2641" s="1"/>
      <c r="GL2641" s="1"/>
      <c r="GM2641" s="1"/>
      <c r="GN2641" s="1"/>
      <c r="GO2641" s="1"/>
    </row>
    <row r="2642" spans="1:197" s="40" customFormat="1" x14ac:dyDescent="0.25">
      <c r="A2642" s="41"/>
      <c r="B2642" s="4"/>
      <c r="C2642" s="41"/>
      <c r="D2642" s="42"/>
      <c r="E2642" s="42"/>
      <c r="F2642" s="42"/>
      <c r="G2642" s="1"/>
      <c r="H2642" s="1"/>
      <c r="I2642" s="1"/>
      <c r="J2642" s="1"/>
      <c r="K2642" s="1"/>
      <c r="L2642" s="1"/>
      <c r="M2642" s="2"/>
      <c r="N2642" s="1"/>
      <c r="O2642" s="1"/>
      <c r="P2642" s="1"/>
      <c r="Q2642" s="1"/>
      <c r="R2642" s="1"/>
      <c r="S2642" s="1"/>
      <c r="T2642" s="1"/>
      <c r="U2642" s="1"/>
      <c r="V2642" s="1"/>
      <c r="W2642" s="1"/>
      <c r="X2642" s="1"/>
      <c r="Y2642" s="1"/>
      <c r="Z2642" s="1"/>
      <c r="AA2642" s="1"/>
      <c r="AB2642" s="1"/>
      <c r="AC2642" s="1"/>
      <c r="AD2642" s="1"/>
      <c r="AE2642" s="1"/>
      <c r="AF2642" s="1"/>
      <c r="AG2642" s="1"/>
      <c r="AH2642" s="1"/>
      <c r="AI2642" s="1"/>
      <c r="AJ2642" s="1"/>
      <c r="AK2642" s="1"/>
      <c r="AL2642" s="1"/>
      <c r="AM2642" s="1"/>
      <c r="AN2642" s="1"/>
      <c r="AO2642" s="1"/>
      <c r="AP2642" s="1"/>
      <c r="AQ2642" s="1"/>
      <c r="AR2642" s="1"/>
      <c r="AS2642" s="1"/>
      <c r="AT2642" s="1"/>
      <c r="AU2642" s="1"/>
      <c r="AV2642" s="1"/>
      <c r="AW2642" s="1"/>
      <c r="AX2642" s="1"/>
      <c r="AY2642" s="1"/>
      <c r="AZ2642" s="1"/>
      <c r="BA2642" s="1"/>
      <c r="BB2642" s="1"/>
      <c r="BC2642" s="1"/>
      <c r="BD2642" s="1"/>
      <c r="BE2642" s="1"/>
      <c r="BF2642" s="1"/>
      <c r="BG2642" s="1"/>
      <c r="BH2642" s="1"/>
      <c r="BI2642" s="1"/>
      <c r="BJ2642" s="1"/>
      <c r="BK2642" s="1"/>
      <c r="BL2642" s="1"/>
      <c r="BM2642" s="1"/>
      <c r="BN2642" s="1"/>
      <c r="BO2642" s="1"/>
      <c r="BP2642" s="1"/>
      <c r="BQ2642" s="1"/>
      <c r="BR2642" s="1"/>
      <c r="BS2642" s="1"/>
      <c r="BT2642" s="1"/>
      <c r="BU2642" s="1"/>
      <c r="BV2642" s="1"/>
      <c r="BW2642" s="1"/>
      <c r="BX2642" s="1"/>
      <c r="BY2642" s="1"/>
      <c r="BZ2642" s="1"/>
      <c r="CA2642" s="1"/>
      <c r="CB2642" s="1"/>
      <c r="CC2642" s="1"/>
      <c r="CD2642" s="1"/>
      <c r="CE2642" s="1"/>
      <c r="CF2642" s="1"/>
      <c r="CG2642" s="1"/>
      <c r="CH2642" s="1"/>
      <c r="CI2642" s="1"/>
      <c r="CJ2642" s="1"/>
      <c r="CK2642" s="1"/>
      <c r="CL2642" s="1"/>
      <c r="CM2642" s="1"/>
      <c r="CN2642" s="1"/>
      <c r="CO2642" s="1"/>
      <c r="CP2642" s="1"/>
      <c r="CQ2642" s="1"/>
      <c r="CR2642" s="1"/>
      <c r="CS2642" s="1"/>
      <c r="CT2642" s="1"/>
      <c r="CU2642" s="1"/>
      <c r="CV2642" s="1"/>
      <c r="CW2642" s="1"/>
      <c r="CX2642" s="1"/>
      <c r="CY2642" s="1"/>
      <c r="CZ2642" s="1"/>
      <c r="DA2642" s="1"/>
      <c r="DB2642" s="1"/>
      <c r="DC2642" s="1"/>
      <c r="DD2642" s="1"/>
      <c r="DE2642" s="1"/>
      <c r="DF2642" s="1"/>
      <c r="DG2642" s="1"/>
      <c r="DH2642" s="1"/>
      <c r="DI2642" s="1"/>
      <c r="DJ2642" s="1"/>
      <c r="DK2642" s="1"/>
      <c r="DL2642" s="1"/>
      <c r="DM2642" s="1"/>
      <c r="DN2642" s="1"/>
      <c r="DO2642" s="1"/>
      <c r="DP2642" s="1"/>
      <c r="DQ2642" s="1"/>
      <c r="DR2642" s="1"/>
      <c r="DS2642" s="1"/>
      <c r="DT2642" s="1"/>
      <c r="DU2642" s="1"/>
      <c r="DV2642" s="1"/>
      <c r="DW2642" s="1"/>
      <c r="DX2642" s="1"/>
      <c r="DY2642" s="1"/>
      <c r="DZ2642" s="1"/>
      <c r="EA2642" s="1"/>
      <c r="EB2642" s="1"/>
      <c r="EC2642" s="1"/>
      <c r="ED2642" s="1"/>
      <c r="EE2642" s="1"/>
      <c r="EF2642" s="1"/>
      <c r="EG2642" s="1"/>
      <c r="EH2642" s="1"/>
      <c r="EI2642" s="1"/>
      <c r="EJ2642" s="1"/>
      <c r="EK2642" s="1"/>
      <c r="EL2642" s="1"/>
      <c r="EM2642" s="1"/>
      <c r="EN2642" s="1"/>
      <c r="EO2642" s="1"/>
      <c r="EP2642" s="1"/>
      <c r="EQ2642" s="1"/>
      <c r="ER2642" s="1"/>
      <c r="ES2642" s="1"/>
      <c r="ET2642" s="1"/>
      <c r="EU2642" s="1"/>
      <c r="EV2642" s="1"/>
      <c r="EW2642" s="1"/>
      <c r="EX2642" s="1"/>
      <c r="EY2642" s="1"/>
      <c r="EZ2642" s="1"/>
      <c r="FA2642" s="1"/>
      <c r="FB2642" s="1"/>
      <c r="FC2642" s="1"/>
      <c r="FD2642" s="1"/>
      <c r="FE2642" s="1"/>
      <c r="FF2642" s="1"/>
      <c r="FG2642" s="1"/>
      <c r="FH2642" s="1"/>
      <c r="FI2642" s="1"/>
      <c r="FJ2642" s="1"/>
      <c r="FK2642" s="1"/>
      <c r="FL2642" s="1"/>
      <c r="FM2642" s="1"/>
      <c r="FN2642" s="1"/>
      <c r="FO2642" s="1"/>
      <c r="FP2642" s="1"/>
      <c r="FQ2642" s="1"/>
      <c r="FR2642" s="1"/>
      <c r="FS2642" s="1"/>
      <c r="FT2642" s="1"/>
      <c r="FU2642" s="1"/>
      <c r="FV2642" s="1"/>
      <c r="FW2642" s="1"/>
      <c r="FX2642" s="1"/>
      <c r="FY2642" s="1"/>
      <c r="FZ2642" s="1"/>
      <c r="GA2642" s="1"/>
      <c r="GB2642" s="1"/>
      <c r="GC2642" s="1"/>
      <c r="GD2642" s="1"/>
      <c r="GE2642" s="1"/>
      <c r="GF2642" s="1"/>
      <c r="GG2642" s="1"/>
      <c r="GH2642" s="1"/>
      <c r="GI2642" s="1"/>
      <c r="GJ2642" s="1"/>
      <c r="GK2642" s="1"/>
      <c r="GL2642" s="1"/>
      <c r="GM2642" s="1"/>
      <c r="GN2642" s="1"/>
      <c r="GO2642" s="1"/>
    </row>
    <row r="2643" spans="1:197" s="40" customFormat="1" x14ac:dyDescent="0.25">
      <c r="A2643" s="41"/>
      <c r="B2643" s="4"/>
      <c r="C2643" s="41"/>
      <c r="D2643" s="42"/>
      <c r="E2643" s="42"/>
      <c r="F2643" s="42"/>
      <c r="G2643" s="1"/>
      <c r="H2643" s="1"/>
      <c r="I2643" s="1"/>
      <c r="J2643" s="1"/>
      <c r="K2643" s="1"/>
      <c r="L2643" s="1"/>
      <c r="M2643" s="2"/>
      <c r="N2643" s="1"/>
      <c r="O2643" s="1"/>
      <c r="P2643" s="1"/>
      <c r="Q2643" s="1"/>
      <c r="R2643" s="1"/>
      <c r="S2643" s="1"/>
      <c r="T2643" s="1"/>
      <c r="U2643" s="1"/>
      <c r="V2643" s="1"/>
      <c r="W2643" s="1"/>
      <c r="X2643" s="1"/>
      <c r="Y2643" s="1"/>
      <c r="Z2643" s="1"/>
      <c r="AA2643" s="1"/>
      <c r="AB2643" s="1"/>
      <c r="AC2643" s="1"/>
      <c r="AD2643" s="1"/>
      <c r="AE2643" s="1"/>
      <c r="AF2643" s="1"/>
      <c r="AG2643" s="1"/>
      <c r="AH2643" s="1"/>
      <c r="AI2643" s="1"/>
      <c r="AJ2643" s="1"/>
      <c r="AK2643" s="1"/>
      <c r="AL2643" s="1"/>
      <c r="AM2643" s="1"/>
      <c r="AN2643" s="1"/>
      <c r="AO2643" s="1"/>
      <c r="AP2643" s="1"/>
      <c r="AQ2643" s="1"/>
      <c r="AR2643" s="1"/>
      <c r="AS2643" s="1"/>
      <c r="AT2643" s="1"/>
      <c r="AU2643" s="1"/>
      <c r="AV2643" s="1"/>
      <c r="AW2643" s="1"/>
      <c r="AX2643" s="1"/>
      <c r="AY2643" s="1"/>
      <c r="AZ2643" s="1"/>
      <c r="BA2643" s="1"/>
      <c r="BB2643" s="1"/>
      <c r="BC2643" s="1"/>
      <c r="BD2643" s="1"/>
      <c r="BE2643" s="1"/>
      <c r="BF2643" s="1"/>
      <c r="BG2643" s="1"/>
      <c r="BH2643" s="1"/>
      <c r="BI2643" s="1"/>
      <c r="BJ2643" s="1"/>
      <c r="BK2643" s="1"/>
      <c r="BL2643" s="1"/>
      <c r="BM2643" s="1"/>
      <c r="BN2643" s="1"/>
      <c r="BO2643" s="1"/>
      <c r="BP2643" s="1"/>
      <c r="BQ2643" s="1"/>
      <c r="BR2643" s="1"/>
      <c r="BS2643" s="1"/>
      <c r="BT2643" s="1"/>
      <c r="BU2643" s="1"/>
      <c r="BV2643" s="1"/>
      <c r="BW2643" s="1"/>
      <c r="BX2643" s="1"/>
      <c r="BY2643" s="1"/>
      <c r="BZ2643" s="1"/>
      <c r="CA2643" s="1"/>
      <c r="CB2643" s="1"/>
      <c r="CC2643" s="1"/>
      <c r="CD2643" s="1"/>
      <c r="CE2643" s="1"/>
      <c r="CF2643" s="1"/>
      <c r="CG2643" s="1"/>
      <c r="CH2643" s="1"/>
      <c r="CI2643" s="1"/>
      <c r="CJ2643" s="1"/>
      <c r="CK2643" s="1"/>
      <c r="CL2643" s="1"/>
      <c r="CM2643" s="1"/>
      <c r="CN2643" s="1"/>
      <c r="CO2643" s="1"/>
      <c r="CP2643" s="1"/>
      <c r="CQ2643" s="1"/>
      <c r="CR2643" s="1"/>
      <c r="CS2643" s="1"/>
      <c r="CT2643" s="1"/>
      <c r="CU2643" s="1"/>
      <c r="CV2643" s="1"/>
      <c r="CW2643" s="1"/>
      <c r="CX2643" s="1"/>
      <c r="CY2643" s="1"/>
      <c r="CZ2643" s="1"/>
      <c r="DA2643" s="1"/>
      <c r="DB2643" s="1"/>
      <c r="DC2643" s="1"/>
      <c r="DD2643" s="1"/>
      <c r="DE2643" s="1"/>
      <c r="DF2643" s="1"/>
      <c r="DG2643" s="1"/>
      <c r="DH2643" s="1"/>
      <c r="DI2643" s="1"/>
      <c r="DJ2643" s="1"/>
      <c r="DK2643" s="1"/>
      <c r="DL2643" s="1"/>
      <c r="DM2643" s="1"/>
      <c r="DN2643" s="1"/>
      <c r="DO2643" s="1"/>
      <c r="DP2643" s="1"/>
      <c r="DQ2643" s="1"/>
      <c r="DR2643" s="1"/>
      <c r="DS2643" s="1"/>
      <c r="DT2643" s="1"/>
      <c r="DU2643" s="1"/>
      <c r="DV2643" s="1"/>
      <c r="DW2643" s="1"/>
      <c r="DX2643" s="1"/>
      <c r="DY2643" s="1"/>
      <c r="DZ2643" s="1"/>
      <c r="EA2643" s="1"/>
      <c r="EB2643" s="1"/>
      <c r="EC2643" s="1"/>
      <c r="ED2643" s="1"/>
      <c r="EE2643" s="1"/>
      <c r="EF2643" s="1"/>
      <c r="EG2643" s="1"/>
      <c r="EH2643" s="1"/>
      <c r="EI2643" s="1"/>
      <c r="EJ2643" s="1"/>
      <c r="EK2643" s="1"/>
      <c r="EL2643" s="1"/>
      <c r="EM2643" s="1"/>
      <c r="EN2643" s="1"/>
      <c r="EO2643" s="1"/>
      <c r="EP2643" s="1"/>
      <c r="EQ2643" s="1"/>
      <c r="ER2643" s="1"/>
      <c r="ES2643" s="1"/>
      <c r="ET2643" s="1"/>
      <c r="EU2643" s="1"/>
      <c r="EV2643" s="1"/>
      <c r="EW2643" s="1"/>
      <c r="EX2643" s="1"/>
      <c r="EY2643" s="1"/>
      <c r="EZ2643" s="1"/>
      <c r="FA2643" s="1"/>
      <c r="FB2643" s="1"/>
      <c r="FC2643" s="1"/>
      <c r="FD2643" s="1"/>
      <c r="FE2643" s="1"/>
      <c r="FF2643" s="1"/>
      <c r="FG2643" s="1"/>
      <c r="FH2643" s="1"/>
      <c r="FI2643" s="1"/>
      <c r="FJ2643" s="1"/>
      <c r="FK2643" s="1"/>
      <c r="FL2643" s="1"/>
      <c r="FM2643" s="1"/>
      <c r="FN2643" s="1"/>
      <c r="FO2643" s="1"/>
      <c r="FP2643" s="1"/>
      <c r="FQ2643" s="1"/>
      <c r="FR2643" s="1"/>
      <c r="FS2643" s="1"/>
      <c r="FT2643" s="1"/>
      <c r="FU2643" s="1"/>
      <c r="FV2643" s="1"/>
      <c r="FW2643" s="1"/>
      <c r="FX2643" s="1"/>
      <c r="FY2643" s="1"/>
      <c r="FZ2643" s="1"/>
      <c r="GA2643" s="1"/>
      <c r="GB2643" s="1"/>
      <c r="GC2643" s="1"/>
      <c r="GD2643" s="1"/>
      <c r="GE2643" s="1"/>
      <c r="GF2643" s="1"/>
      <c r="GG2643" s="1"/>
      <c r="GH2643" s="1"/>
      <c r="GI2643" s="1"/>
      <c r="GJ2643" s="1"/>
      <c r="GK2643" s="1"/>
      <c r="GL2643" s="1"/>
      <c r="GM2643" s="1"/>
      <c r="GN2643" s="1"/>
      <c r="GO2643" s="1"/>
    </row>
    <row r="2644" spans="1:197" s="40" customFormat="1" x14ac:dyDescent="0.25">
      <c r="A2644" s="41"/>
      <c r="B2644" s="4"/>
      <c r="C2644" s="41"/>
      <c r="D2644" s="42"/>
      <c r="E2644" s="42"/>
      <c r="F2644" s="42"/>
      <c r="G2644" s="1"/>
      <c r="H2644" s="1"/>
      <c r="I2644" s="1"/>
      <c r="J2644" s="1"/>
      <c r="K2644" s="1"/>
      <c r="L2644" s="1"/>
      <c r="M2644" s="2"/>
      <c r="N2644" s="1"/>
      <c r="O2644" s="1"/>
      <c r="P2644" s="1"/>
      <c r="Q2644" s="1"/>
      <c r="R2644" s="1"/>
      <c r="S2644" s="1"/>
      <c r="T2644" s="1"/>
      <c r="U2644" s="1"/>
      <c r="V2644" s="1"/>
      <c r="W2644" s="1"/>
      <c r="X2644" s="1"/>
      <c r="Y2644" s="1"/>
      <c r="Z2644" s="1"/>
      <c r="AA2644" s="1"/>
      <c r="AB2644" s="1"/>
      <c r="AC2644" s="1"/>
      <c r="AD2644" s="1"/>
      <c r="AE2644" s="1"/>
      <c r="AF2644" s="1"/>
      <c r="AG2644" s="1"/>
      <c r="AH2644" s="1"/>
      <c r="AI2644" s="1"/>
      <c r="AJ2644" s="1"/>
      <c r="AK2644" s="1"/>
      <c r="AL2644" s="1"/>
      <c r="AM2644" s="1"/>
      <c r="AN2644" s="1"/>
      <c r="AO2644" s="1"/>
      <c r="AP2644" s="1"/>
      <c r="AQ2644" s="1"/>
      <c r="AR2644" s="1"/>
      <c r="AS2644" s="1"/>
      <c r="AT2644" s="1"/>
      <c r="AU2644" s="1"/>
      <c r="AV2644" s="1"/>
      <c r="AW2644" s="1"/>
      <c r="AX2644" s="1"/>
      <c r="AY2644" s="1"/>
      <c r="AZ2644" s="1"/>
      <c r="BA2644" s="1"/>
      <c r="BB2644" s="1"/>
      <c r="BC2644" s="1"/>
      <c r="BD2644" s="1"/>
      <c r="BE2644" s="1"/>
      <c r="BF2644" s="1"/>
      <c r="BG2644" s="1"/>
      <c r="BH2644" s="1"/>
      <c r="BI2644" s="1"/>
      <c r="BJ2644" s="1"/>
      <c r="BK2644" s="1"/>
      <c r="BL2644" s="1"/>
      <c r="BM2644" s="1"/>
      <c r="BN2644" s="1"/>
      <c r="BO2644" s="1"/>
      <c r="BP2644" s="1"/>
      <c r="BQ2644" s="1"/>
      <c r="BR2644" s="1"/>
      <c r="BS2644" s="1"/>
      <c r="BT2644" s="1"/>
      <c r="BU2644" s="1"/>
      <c r="BV2644" s="1"/>
      <c r="BW2644" s="1"/>
      <c r="BX2644" s="1"/>
      <c r="BY2644" s="1"/>
      <c r="BZ2644" s="1"/>
      <c r="CA2644" s="1"/>
      <c r="CB2644" s="1"/>
      <c r="CC2644" s="1"/>
      <c r="CD2644" s="1"/>
      <c r="CE2644" s="1"/>
      <c r="CF2644" s="1"/>
      <c r="CG2644" s="1"/>
      <c r="CH2644" s="1"/>
      <c r="CI2644" s="1"/>
      <c r="CJ2644" s="1"/>
      <c r="CK2644" s="1"/>
      <c r="CL2644" s="1"/>
      <c r="CM2644" s="1"/>
      <c r="CN2644" s="1"/>
      <c r="CO2644" s="1"/>
      <c r="CP2644" s="1"/>
      <c r="CQ2644" s="1"/>
      <c r="CR2644" s="1"/>
      <c r="CS2644" s="1"/>
      <c r="CT2644" s="1"/>
      <c r="CU2644" s="1"/>
      <c r="CV2644" s="1"/>
      <c r="CW2644" s="1"/>
      <c r="CX2644" s="1"/>
      <c r="CY2644" s="1"/>
      <c r="CZ2644" s="1"/>
      <c r="DA2644" s="1"/>
      <c r="DB2644" s="1"/>
      <c r="DC2644" s="1"/>
      <c r="DD2644" s="1"/>
      <c r="DE2644" s="1"/>
      <c r="DF2644" s="1"/>
      <c r="DG2644" s="1"/>
      <c r="DH2644" s="1"/>
      <c r="DI2644" s="1"/>
      <c r="DJ2644" s="1"/>
      <c r="DK2644" s="1"/>
      <c r="DL2644" s="1"/>
      <c r="DM2644" s="1"/>
      <c r="DN2644" s="1"/>
      <c r="DO2644" s="1"/>
      <c r="DP2644" s="1"/>
      <c r="DQ2644" s="1"/>
      <c r="DR2644" s="1"/>
      <c r="DS2644" s="1"/>
      <c r="DT2644" s="1"/>
      <c r="DU2644" s="1"/>
      <c r="DV2644" s="1"/>
      <c r="DW2644" s="1"/>
      <c r="DX2644" s="1"/>
      <c r="DY2644" s="1"/>
      <c r="DZ2644" s="1"/>
      <c r="EA2644" s="1"/>
      <c r="EB2644" s="1"/>
      <c r="EC2644" s="1"/>
      <c r="ED2644" s="1"/>
      <c r="EE2644" s="1"/>
      <c r="EF2644" s="1"/>
      <c r="EG2644" s="1"/>
      <c r="EH2644" s="1"/>
      <c r="EI2644" s="1"/>
      <c r="EJ2644" s="1"/>
      <c r="EK2644" s="1"/>
      <c r="EL2644" s="1"/>
      <c r="EM2644" s="1"/>
      <c r="EN2644" s="1"/>
      <c r="EO2644" s="1"/>
      <c r="EP2644" s="1"/>
      <c r="EQ2644" s="1"/>
      <c r="ER2644" s="1"/>
      <c r="ES2644" s="1"/>
      <c r="ET2644" s="1"/>
      <c r="EU2644" s="1"/>
      <c r="EV2644" s="1"/>
      <c r="EW2644" s="1"/>
      <c r="EX2644" s="1"/>
      <c r="EY2644" s="1"/>
      <c r="EZ2644" s="1"/>
      <c r="FA2644" s="1"/>
      <c r="FB2644" s="1"/>
      <c r="FC2644" s="1"/>
      <c r="FD2644" s="1"/>
      <c r="FE2644" s="1"/>
      <c r="FF2644" s="1"/>
      <c r="FG2644" s="1"/>
      <c r="FH2644" s="1"/>
      <c r="FI2644" s="1"/>
      <c r="FJ2644" s="1"/>
      <c r="FK2644" s="1"/>
      <c r="FL2644" s="1"/>
      <c r="FM2644" s="1"/>
      <c r="FN2644" s="1"/>
      <c r="FO2644" s="1"/>
      <c r="FP2644" s="1"/>
      <c r="FQ2644" s="1"/>
      <c r="FR2644" s="1"/>
      <c r="FS2644" s="1"/>
      <c r="FT2644" s="1"/>
      <c r="FU2644" s="1"/>
      <c r="FV2644" s="1"/>
      <c r="FW2644" s="1"/>
      <c r="FX2644" s="1"/>
      <c r="FY2644" s="1"/>
      <c r="FZ2644" s="1"/>
      <c r="GA2644" s="1"/>
      <c r="GB2644" s="1"/>
      <c r="GC2644" s="1"/>
      <c r="GD2644" s="1"/>
      <c r="GE2644" s="1"/>
      <c r="GF2644" s="1"/>
      <c r="GG2644" s="1"/>
      <c r="GH2644" s="1"/>
      <c r="GI2644" s="1"/>
      <c r="GJ2644" s="1"/>
      <c r="GK2644" s="1"/>
      <c r="GL2644" s="1"/>
      <c r="GM2644" s="1"/>
      <c r="GN2644" s="1"/>
      <c r="GO2644" s="1"/>
    </row>
    <row r="2645" spans="1:197" s="40" customFormat="1" x14ac:dyDescent="0.25">
      <c r="A2645" s="41"/>
      <c r="B2645" s="4"/>
      <c r="C2645" s="41"/>
      <c r="D2645" s="42"/>
      <c r="E2645" s="42"/>
      <c r="F2645" s="42"/>
      <c r="G2645" s="1"/>
      <c r="H2645" s="1"/>
      <c r="I2645" s="1"/>
      <c r="J2645" s="1"/>
      <c r="K2645" s="1"/>
      <c r="L2645" s="1"/>
      <c r="M2645" s="2"/>
      <c r="N2645" s="1"/>
      <c r="O2645" s="1"/>
      <c r="P2645" s="1"/>
      <c r="Q2645" s="1"/>
      <c r="R2645" s="1"/>
      <c r="S2645" s="1"/>
      <c r="T2645" s="1"/>
      <c r="U2645" s="1"/>
      <c r="V2645" s="1"/>
      <c r="W2645" s="1"/>
      <c r="X2645" s="1"/>
      <c r="Y2645" s="1"/>
      <c r="Z2645" s="1"/>
      <c r="AA2645" s="1"/>
      <c r="AB2645" s="1"/>
      <c r="AC2645" s="1"/>
      <c r="AD2645" s="1"/>
      <c r="AE2645" s="1"/>
      <c r="AF2645" s="1"/>
      <c r="AG2645" s="1"/>
      <c r="AH2645" s="1"/>
      <c r="AI2645" s="1"/>
      <c r="AJ2645" s="1"/>
      <c r="AK2645" s="1"/>
      <c r="AL2645" s="1"/>
      <c r="AM2645" s="1"/>
      <c r="AN2645" s="1"/>
      <c r="AO2645" s="1"/>
      <c r="AP2645" s="1"/>
      <c r="AQ2645" s="1"/>
      <c r="AR2645" s="1"/>
      <c r="AS2645" s="1"/>
      <c r="AT2645" s="1"/>
      <c r="AU2645" s="1"/>
      <c r="AV2645" s="1"/>
      <c r="AW2645" s="1"/>
      <c r="AX2645" s="1"/>
      <c r="AY2645" s="1"/>
      <c r="AZ2645" s="1"/>
      <c r="BA2645" s="1"/>
      <c r="BB2645" s="1"/>
      <c r="BC2645" s="1"/>
      <c r="BD2645" s="1"/>
      <c r="BE2645" s="1"/>
      <c r="BF2645" s="1"/>
      <c r="BG2645" s="1"/>
      <c r="BH2645" s="1"/>
      <c r="BI2645" s="1"/>
      <c r="BJ2645" s="1"/>
      <c r="BK2645" s="1"/>
      <c r="BL2645" s="1"/>
      <c r="BM2645" s="1"/>
      <c r="BN2645" s="1"/>
      <c r="BO2645" s="1"/>
      <c r="BP2645" s="1"/>
      <c r="BQ2645" s="1"/>
      <c r="BR2645" s="1"/>
      <c r="BS2645" s="1"/>
      <c r="BT2645" s="1"/>
      <c r="BU2645" s="1"/>
      <c r="BV2645" s="1"/>
      <c r="BW2645" s="1"/>
      <c r="BX2645" s="1"/>
      <c r="BY2645" s="1"/>
      <c r="BZ2645" s="1"/>
      <c r="CA2645" s="1"/>
      <c r="CB2645" s="1"/>
      <c r="CC2645" s="1"/>
      <c r="CD2645" s="1"/>
      <c r="CE2645" s="1"/>
      <c r="CF2645" s="1"/>
      <c r="CG2645" s="1"/>
      <c r="CH2645" s="1"/>
      <c r="CI2645" s="1"/>
      <c r="CJ2645" s="1"/>
      <c r="CK2645" s="1"/>
      <c r="CL2645" s="1"/>
      <c r="CM2645" s="1"/>
      <c r="CN2645" s="1"/>
      <c r="CO2645" s="1"/>
      <c r="CP2645" s="1"/>
      <c r="CQ2645" s="1"/>
      <c r="CR2645" s="1"/>
      <c r="CS2645" s="1"/>
      <c r="CT2645" s="1"/>
      <c r="CU2645" s="1"/>
      <c r="CV2645" s="1"/>
      <c r="CW2645" s="1"/>
      <c r="CX2645" s="1"/>
      <c r="CY2645" s="1"/>
      <c r="CZ2645" s="1"/>
      <c r="DA2645" s="1"/>
      <c r="DB2645" s="1"/>
      <c r="DC2645" s="1"/>
      <c r="DD2645" s="1"/>
      <c r="DE2645" s="1"/>
      <c r="DF2645" s="1"/>
      <c r="DG2645" s="1"/>
      <c r="DH2645" s="1"/>
      <c r="DI2645" s="1"/>
      <c r="DJ2645" s="1"/>
      <c r="DK2645" s="1"/>
      <c r="DL2645" s="1"/>
      <c r="DM2645" s="1"/>
      <c r="DN2645" s="1"/>
      <c r="DO2645" s="1"/>
      <c r="DP2645" s="1"/>
      <c r="DQ2645" s="1"/>
      <c r="DR2645" s="1"/>
      <c r="DS2645" s="1"/>
      <c r="DT2645" s="1"/>
      <c r="DU2645" s="1"/>
      <c r="DV2645" s="1"/>
      <c r="DW2645" s="1"/>
      <c r="DX2645" s="1"/>
      <c r="DY2645" s="1"/>
      <c r="DZ2645" s="1"/>
      <c r="EA2645" s="1"/>
      <c r="EB2645" s="1"/>
      <c r="EC2645" s="1"/>
      <c r="ED2645" s="1"/>
      <c r="EE2645" s="1"/>
      <c r="EF2645" s="1"/>
      <c r="EG2645" s="1"/>
      <c r="EH2645" s="1"/>
      <c r="EI2645" s="1"/>
      <c r="EJ2645" s="1"/>
      <c r="EK2645" s="1"/>
      <c r="EL2645" s="1"/>
      <c r="EM2645" s="1"/>
      <c r="EN2645" s="1"/>
      <c r="EO2645" s="1"/>
      <c r="EP2645" s="1"/>
      <c r="EQ2645" s="1"/>
      <c r="ER2645" s="1"/>
      <c r="ES2645" s="1"/>
      <c r="ET2645" s="1"/>
      <c r="EU2645" s="1"/>
      <c r="EV2645" s="1"/>
      <c r="EW2645" s="1"/>
      <c r="EX2645" s="1"/>
      <c r="EY2645" s="1"/>
      <c r="EZ2645" s="1"/>
      <c r="FA2645" s="1"/>
      <c r="FB2645" s="1"/>
      <c r="FC2645" s="1"/>
      <c r="FD2645" s="1"/>
      <c r="FE2645" s="1"/>
      <c r="FF2645" s="1"/>
      <c r="FG2645" s="1"/>
      <c r="FH2645" s="1"/>
      <c r="FI2645" s="1"/>
      <c r="FJ2645" s="1"/>
      <c r="FK2645" s="1"/>
      <c r="FL2645" s="1"/>
      <c r="FM2645" s="1"/>
      <c r="FN2645" s="1"/>
      <c r="FO2645" s="1"/>
      <c r="FP2645" s="1"/>
      <c r="FQ2645" s="1"/>
      <c r="FR2645" s="1"/>
      <c r="FS2645" s="1"/>
      <c r="FT2645" s="1"/>
      <c r="FU2645" s="1"/>
      <c r="FV2645" s="1"/>
      <c r="FW2645" s="1"/>
      <c r="FX2645" s="1"/>
      <c r="FY2645" s="1"/>
      <c r="FZ2645" s="1"/>
      <c r="GA2645" s="1"/>
      <c r="GB2645" s="1"/>
      <c r="GC2645" s="1"/>
      <c r="GD2645" s="1"/>
      <c r="GE2645" s="1"/>
      <c r="GF2645" s="1"/>
      <c r="GG2645" s="1"/>
      <c r="GH2645" s="1"/>
      <c r="GI2645" s="1"/>
      <c r="GJ2645" s="1"/>
      <c r="GK2645" s="1"/>
      <c r="GL2645" s="1"/>
      <c r="GM2645" s="1"/>
      <c r="GN2645" s="1"/>
      <c r="GO2645" s="1"/>
    </row>
    <row r="2646" spans="1:197" s="40" customFormat="1" x14ac:dyDescent="0.25">
      <c r="A2646" s="41"/>
      <c r="B2646" s="4"/>
      <c r="C2646" s="41"/>
      <c r="D2646" s="42"/>
      <c r="E2646" s="42"/>
      <c r="F2646" s="42"/>
      <c r="G2646" s="1"/>
      <c r="H2646" s="1"/>
      <c r="I2646" s="1"/>
      <c r="J2646" s="1"/>
      <c r="K2646" s="1"/>
      <c r="L2646" s="1"/>
      <c r="M2646" s="2"/>
      <c r="N2646" s="1"/>
      <c r="O2646" s="1"/>
      <c r="P2646" s="1"/>
      <c r="Q2646" s="1"/>
      <c r="R2646" s="1"/>
      <c r="S2646" s="1"/>
      <c r="T2646" s="1"/>
      <c r="U2646" s="1"/>
      <c r="V2646" s="1"/>
      <c r="W2646" s="1"/>
      <c r="X2646" s="1"/>
      <c r="Y2646" s="1"/>
      <c r="Z2646" s="1"/>
      <c r="AA2646" s="1"/>
      <c r="AB2646" s="1"/>
      <c r="AC2646" s="1"/>
      <c r="AD2646" s="1"/>
      <c r="AE2646" s="1"/>
      <c r="AF2646" s="1"/>
      <c r="AG2646" s="1"/>
      <c r="AH2646" s="1"/>
      <c r="AI2646" s="1"/>
      <c r="AJ2646" s="1"/>
      <c r="AK2646" s="1"/>
      <c r="AL2646" s="1"/>
      <c r="AM2646" s="1"/>
      <c r="AN2646" s="1"/>
      <c r="AO2646" s="1"/>
      <c r="AP2646" s="1"/>
      <c r="AQ2646" s="1"/>
      <c r="AR2646" s="1"/>
      <c r="AS2646" s="1"/>
      <c r="AT2646" s="1"/>
      <c r="AU2646" s="1"/>
      <c r="AV2646" s="1"/>
      <c r="AW2646" s="1"/>
      <c r="AX2646" s="1"/>
      <c r="AY2646" s="1"/>
      <c r="AZ2646" s="1"/>
      <c r="BA2646" s="1"/>
      <c r="BB2646" s="1"/>
      <c r="BC2646" s="1"/>
      <c r="BD2646" s="1"/>
      <c r="BE2646" s="1"/>
      <c r="BF2646" s="1"/>
      <c r="BG2646" s="1"/>
      <c r="BH2646" s="1"/>
      <c r="BI2646" s="1"/>
      <c r="BJ2646" s="1"/>
      <c r="BK2646" s="1"/>
      <c r="BL2646" s="1"/>
      <c r="BM2646" s="1"/>
      <c r="BN2646" s="1"/>
      <c r="BO2646" s="1"/>
      <c r="BP2646" s="1"/>
      <c r="BQ2646" s="1"/>
      <c r="BR2646" s="1"/>
      <c r="BS2646" s="1"/>
      <c r="BT2646" s="1"/>
      <c r="BU2646" s="1"/>
      <c r="BV2646" s="1"/>
      <c r="BW2646" s="1"/>
      <c r="BX2646" s="1"/>
      <c r="BY2646" s="1"/>
      <c r="BZ2646" s="1"/>
      <c r="CA2646" s="1"/>
      <c r="CB2646" s="1"/>
      <c r="CC2646" s="1"/>
      <c r="CD2646" s="1"/>
      <c r="CE2646" s="1"/>
      <c r="CF2646" s="1"/>
      <c r="CG2646" s="1"/>
      <c r="CH2646" s="1"/>
      <c r="CI2646" s="1"/>
      <c r="CJ2646" s="1"/>
      <c r="CK2646" s="1"/>
      <c r="CL2646" s="1"/>
      <c r="CM2646" s="1"/>
      <c r="CN2646" s="1"/>
      <c r="CO2646" s="1"/>
      <c r="CP2646" s="1"/>
      <c r="CQ2646" s="1"/>
      <c r="CR2646" s="1"/>
      <c r="CS2646" s="1"/>
      <c r="CT2646" s="1"/>
      <c r="CU2646" s="1"/>
      <c r="CV2646" s="1"/>
      <c r="CW2646" s="1"/>
      <c r="CX2646" s="1"/>
      <c r="CY2646" s="1"/>
      <c r="CZ2646" s="1"/>
      <c r="DA2646" s="1"/>
      <c r="DB2646" s="1"/>
      <c r="DC2646" s="1"/>
      <c r="DD2646" s="1"/>
      <c r="DE2646" s="1"/>
      <c r="DF2646" s="1"/>
      <c r="DG2646" s="1"/>
      <c r="DH2646" s="1"/>
      <c r="DI2646" s="1"/>
      <c r="DJ2646" s="1"/>
      <c r="DK2646" s="1"/>
      <c r="DL2646" s="1"/>
      <c r="DM2646" s="1"/>
      <c r="DN2646" s="1"/>
      <c r="DO2646" s="1"/>
      <c r="DP2646" s="1"/>
      <c r="DQ2646" s="1"/>
      <c r="DR2646" s="1"/>
      <c r="DS2646" s="1"/>
      <c r="DT2646" s="1"/>
      <c r="DU2646" s="1"/>
      <c r="DV2646" s="1"/>
      <c r="DW2646" s="1"/>
      <c r="DX2646" s="1"/>
      <c r="DY2646" s="1"/>
      <c r="DZ2646" s="1"/>
      <c r="EA2646" s="1"/>
      <c r="EB2646" s="1"/>
      <c r="EC2646" s="1"/>
      <c r="ED2646" s="1"/>
      <c r="EE2646" s="1"/>
      <c r="EF2646" s="1"/>
      <c r="EG2646" s="1"/>
      <c r="EH2646" s="1"/>
      <c r="EI2646" s="1"/>
      <c r="EJ2646" s="1"/>
      <c r="EK2646" s="1"/>
      <c r="EL2646" s="1"/>
      <c r="EM2646" s="1"/>
      <c r="EN2646" s="1"/>
      <c r="EO2646" s="1"/>
      <c r="EP2646" s="1"/>
      <c r="EQ2646" s="1"/>
      <c r="ER2646" s="1"/>
      <c r="ES2646" s="1"/>
      <c r="ET2646" s="1"/>
      <c r="EU2646" s="1"/>
      <c r="EV2646" s="1"/>
      <c r="EW2646" s="1"/>
      <c r="EX2646" s="1"/>
      <c r="EY2646" s="1"/>
      <c r="EZ2646" s="1"/>
      <c r="FA2646" s="1"/>
      <c r="FB2646" s="1"/>
      <c r="FC2646" s="1"/>
      <c r="FD2646" s="1"/>
      <c r="FE2646" s="1"/>
      <c r="FF2646" s="1"/>
      <c r="FG2646" s="1"/>
      <c r="FH2646" s="1"/>
      <c r="FI2646" s="1"/>
      <c r="FJ2646" s="1"/>
      <c r="FK2646" s="1"/>
      <c r="FL2646" s="1"/>
      <c r="FM2646" s="1"/>
      <c r="FN2646" s="1"/>
      <c r="FO2646" s="1"/>
      <c r="FP2646" s="1"/>
      <c r="FQ2646" s="1"/>
      <c r="FR2646" s="1"/>
      <c r="FS2646" s="1"/>
      <c r="FT2646" s="1"/>
      <c r="FU2646" s="1"/>
      <c r="FV2646" s="1"/>
      <c r="FW2646" s="1"/>
      <c r="FX2646" s="1"/>
      <c r="FY2646" s="1"/>
      <c r="FZ2646" s="1"/>
      <c r="GA2646" s="1"/>
      <c r="GB2646" s="1"/>
      <c r="GC2646" s="1"/>
      <c r="GD2646" s="1"/>
      <c r="GE2646" s="1"/>
      <c r="GF2646" s="1"/>
      <c r="GG2646" s="1"/>
      <c r="GH2646" s="1"/>
      <c r="GI2646" s="1"/>
      <c r="GJ2646" s="1"/>
      <c r="GK2646" s="1"/>
      <c r="GL2646" s="1"/>
      <c r="GM2646" s="1"/>
      <c r="GN2646" s="1"/>
      <c r="GO2646" s="1"/>
    </row>
    <row r="2647" spans="1:197" s="40" customFormat="1" x14ac:dyDescent="0.25">
      <c r="A2647" s="41"/>
      <c r="B2647" s="4"/>
      <c r="C2647" s="41"/>
      <c r="D2647" s="42"/>
      <c r="E2647" s="42"/>
      <c r="F2647" s="42"/>
      <c r="G2647" s="1"/>
      <c r="H2647" s="1"/>
      <c r="I2647" s="1"/>
      <c r="J2647" s="1"/>
      <c r="K2647" s="1"/>
      <c r="L2647" s="1"/>
      <c r="M2647" s="2"/>
      <c r="N2647" s="1"/>
      <c r="O2647" s="1"/>
      <c r="P2647" s="1"/>
      <c r="Q2647" s="1"/>
      <c r="R2647" s="1"/>
      <c r="S2647" s="1"/>
      <c r="T2647" s="1"/>
      <c r="U2647" s="1"/>
      <c r="V2647" s="1"/>
      <c r="W2647" s="1"/>
      <c r="X2647" s="1"/>
      <c r="Y2647" s="1"/>
      <c r="Z2647" s="1"/>
      <c r="AA2647" s="1"/>
      <c r="AB2647" s="1"/>
      <c r="AC2647" s="1"/>
      <c r="AD2647" s="1"/>
      <c r="AE2647" s="1"/>
      <c r="AF2647" s="1"/>
      <c r="AG2647" s="1"/>
      <c r="AH2647" s="1"/>
      <c r="AI2647" s="1"/>
      <c r="AJ2647" s="1"/>
      <c r="AK2647" s="1"/>
      <c r="AL2647" s="1"/>
      <c r="AM2647" s="1"/>
      <c r="AN2647" s="1"/>
      <c r="AO2647" s="1"/>
      <c r="AP2647" s="1"/>
      <c r="AQ2647" s="1"/>
      <c r="AR2647" s="1"/>
      <c r="AS2647" s="1"/>
      <c r="AT2647" s="1"/>
      <c r="AU2647" s="1"/>
      <c r="AV2647" s="1"/>
      <c r="AW2647" s="1"/>
      <c r="AX2647" s="1"/>
      <c r="AY2647" s="1"/>
      <c r="AZ2647" s="1"/>
      <c r="BA2647" s="1"/>
      <c r="BB2647" s="1"/>
      <c r="BC2647" s="1"/>
      <c r="BD2647" s="1"/>
      <c r="BE2647" s="1"/>
      <c r="BF2647" s="1"/>
      <c r="BG2647" s="1"/>
      <c r="BH2647" s="1"/>
      <c r="BI2647" s="1"/>
      <c r="BJ2647" s="1"/>
      <c r="BK2647" s="1"/>
      <c r="BL2647" s="1"/>
      <c r="BM2647" s="1"/>
      <c r="BN2647" s="1"/>
      <c r="BO2647" s="1"/>
      <c r="BP2647" s="1"/>
      <c r="BQ2647" s="1"/>
      <c r="BR2647" s="1"/>
      <c r="BS2647" s="1"/>
      <c r="BT2647" s="1"/>
      <c r="BU2647" s="1"/>
      <c r="BV2647" s="1"/>
      <c r="BW2647" s="1"/>
      <c r="BX2647" s="1"/>
      <c r="BY2647" s="1"/>
      <c r="BZ2647" s="1"/>
      <c r="CA2647" s="1"/>
      <c r="CB2647" s="1"/>
      <c r="CC2647" s="1"/>
      <c r="CD2647" s="1"/>
      <c r="CE2647" s="1"/>
      <c r="CF2647" s="1"/>
      <c r="CG2647" s="1"/>
      <c r="CH2647" s="1"/>
      <c r="CI2647" s="1"/>
      <c r="CJ2647" s="1"/>
      <c r="CK2647" s="1"/>
      <c r="CL2647" s="1"/>
      <c r="CM2647" s="1"/>
      <c r="CN2647" s="1"/>
      <c r="CO2647" s="1"/>
      <c r="CP2647" s="1"/>
      <c r="CQ2647" s="1"/>
      <c r="CR2647" s="1"/>
      <c r="CS2647" s="1"/>
      <c r="CT2647" s="1"/>
      <c r="CU2647" s="1"/>
      <c r="CV2647" s="1"/>
      <c r="CW2647" s="1"/>
      <c r="CX2647" s="1"/>
      <c r="CY2647" s="1"/>
      <c r="CZ2647" s="1"/>
      <c r="DA2647" s="1"/>
      <c r="DB2647" s="1"/>
      <c r="DC2647" s="1"/>
      <c r="DD2647" s="1"/>
      <c r="DE2647" s="1"/>
      <c r="DF2647" s="1"/>
      <c r="DG2647" s="1"/>
      <c r="DH2647" s="1"/>
      <c r="DI2647" s="1"/>
      <c r="DJ2647" s="1"/>
      <c r="DK2647" s="1"/>
      <c r="DL2647" s="1"/>
      <c r="DM2647" s="1"/>
      <c r="DN2647" s="1"/>
      <c r="DO2647" s="1"/>
      <c r="DP2647" s="1"/>
      <c r="DQ2647" s="1"/>
      <c r="DR2647" s="1"/>
      <c r="DS2647" s="1"/>
      <c r="DT2647" s="1"/>
      <c r="DU2647" s="1"/>
      <c r="DV2647" s="1"/>
      <c r="DW2647" s="1"/>
      <c r="DX2647" s="1"/>
      <c r="DY2647" s="1"/>
      <c r="DZ2647" s="1"/>
      <c r="EA2647" s="1"/>
      <c r="EB2647" s="1"/>
      <c r="EC2647" s="1"/>
      <c r="ED2647" s="1"/>
      <c r="EE2647" s="1"/>
      <c r="EF2647" s="1"/>
      <c r="EG2647" s="1"/>
      <c r="EH2647" s="1"/>
      <c r="EI2647" s="1"/>
      <c r="EJ2647" s="1"/>
      <c r="EK2647" s="1"/>
      <c r="EL2647" s="1"/>
      <c r="EM2647" s="1"/>
      <c r="EN2647" s="1"/>
      <c r="EO2647" s="1"/>
      <c r="EP2647" s="1"/>
      <c r="EQ2647" s="1"/>
      <c r="ER2647" s="1"/>
      <c r="ES2647" s="1"/>
      <c r="ET2647" s="1"/>
      <c r="EU2647" s="1"/>
      <c r="EV2647" s="1"/>
      <c r="EW2647" s="1"/>
      <c r="EX2647" s="1"/>
      <c r="EY2647" s="1"/>
      <c r="EZ2647" s="1"/>
      <c r="FA2647" s="1"/>
      <c r="FB2647" s="1"/>
      <c r="FC2647" s="1"/>
      <c r="FD2647" s="1"/>
      <c r="FE2647" s="1"/>
      <c r="FF2647" s="1"/>
      <c r="FG2647" s="1"/>
      <c r="FH2647" s="1"/>
      <c r="FI2647" s="1"/>
      <c r="FJ2647" s="1"/>
      <c r="FK2647" s="1"/>
      <c r="FL2647" s="1"/>
      <c r="FM2647" s="1"/>
      <c r="FN2647" s="1"/>
      <c r="FO2647" s="1"/>
      <c r="FP2647" s="1"/>
      <c r="FQ2647" s="1"/>
      <c r="FR2647" s="1"/>
      <c r="FS2647" s="1"/>
      <c r="FT2647" s="1"/>
      <c r="FU2647" s="1"/>
      <c r="FV2647" s="1"/>
      <c r="FW2647" s="1"/>
      <c r="FX2647" s="1"/>
      <c r="FY2647" s="1"/>
      <c r="FZ2647" s="1"/>
      <c r="GA2647" s="1"/>
      <c r="GB2647" s="1"/>
      <c r="GC2647" s="1"/>
      <c r="GD2647" s="1"/>
      <c r="GE2647" s="1"/>
      <c r="GF2647" s="1"/>
      <c r="GG2647" s="1"/>
      <c r="GH2647" s="1"/>
      <c r="GI2647" s="1"/>
      <c r="GJ2647" s="1"/>
      <c r="GK2647" s="1"/>
      <c r="GL2647" s="1"/>
      <c r="GM2647" s="1"/>
      <c r="GN2647" s="1"/>
      <c r="GO2647" s="1"/>
    </row>
    <row r="2648" spans="1:197" s="40" customFormat="1" x14ac:dyDescent="0.25">
      <c r="A2648" s="41"/>
      <c r="B2648" s="4"/>
      <c r="C2648" s="41"/>
      <c r="D2648" s="42"/>
      <c r="E2648" s="42"/>
      <c r="F2648" s="42"/>
      <c r="G2648" s="1"/>
      <c r="H2648" s="1"/>
      <c r="I2648" s="1"/>
      <c r="J2648" s="1"/>
      <c r="K2648" s="1"/>
      <c r="L2648" s="1"/>
      <c r="M2648" s="2"/>
      <c r="N2648" s="1"/>
      <c r="O2648" s="1"/>
      <c r="P2648" s="1"/>
      <c r="Q2648" s="1"/>
      <c r="R2648" s="1"/>
      <c r="S2648" s="1"/>
      <c r="T2648" s="1"/>
      <c r="U2648" s="1"/>
      <c r="V2648" s="1"/>
      <c r="W2648" s="1"/>
      <c r="X2648" s="1"/>
      <c r="Y2648" s="1"/>
      <c r="Z2648" s="1"/>
      <c r="AA2648" s="1"/>
      <c r="AB2648" s="1"/>
      <c r="AC2648" s="1"/>
      <c r="AD2648" s="1"/>
      <c r="AE2648" s="1"/>
      <c r="AF2648" s="1"/>
      <c r="AG2648" s="1"/>
      <c r="AH2648" s="1"/>
      <c r="AI2648" s="1"/>
      <c r="AJ2648" s="1"/>
      <c r="AK2648" s="1"/>
      <c r="AL2648" s="1"/>
      <c r="AM2648" s="1"/>
      <c r="AN2648" s="1"/>
      <c r="AO2648" s="1"/>
      <c r="AP2648" s="1"/>
      <c r="AQ2648" s="1"/>
      <c r="AR2648" s="1"/>
      <c r="AS2648" s="1"/>
      <c r="AT2648" s="1"/>
      <c r="AU2648" s="1"/>
      <c r="AV2648" s="1"/>
      <c r="AW2648" s="1"/>
      <c r="AX2648" s="1"/>
      <c r="AY2648" s="1"/>
      <c r="AZ2648" s="1"/>
      <c r="BA2648" s="1"/>
      <c r="BB2648" s="1"/>
      <c r="BC2648" s="1"/>
      <c r="BD2648" s="1"/>
      <c r="BE2648" s="1"/>
      <c r="BF2648" s="1"/>
      <c r="BG2648" s="1"/>
      <c r="BH2648" s="1"/>
      <c r="BI2648" s="1"/>
      <c r="BJ2648" s="1"/>
      <c r="BK2648" s="1"/>
      <c r="BL2648" s="1"/>
      <c r="BM2648" s="1"/>
      <c r="BN2648" s="1"/>
      <c r="BO2648" s="1"/>
      <c r="BP2648" s="1"/>
      <c r="BQ2648" s="1"/>
      <c r="BR2648" s="1"/>
      <c r="BS2648" s="1"/>
      <c r="BT2648" s="1"/>
      <c r="BU2648" s="1"/>
      <c r="BV2648" s="1"/>
      <c r="BW2648" s="1"/>
      <c r="BX2648" s="1"/>
      <c r="BY2648" s="1"/>
      <c r="BZ2648" s="1"/>
      <c r="CA2648" s="1"/>
      <c r="CB2648" s="1"/>
      <c r="CC2648" s="1"/>
      <c r="CD2648" s="1"/>
      <c r="CE2648" s="1"/>
      <c r="CF2648" s="1"/>
      <c r="CG2648" s="1"/>
      <c r="CH2648" s="1"/>
      <c r="CI2648" s="1"/>
      <c r="CJ2648" s="1"/>
      <c r="CK2648" s="1"/>
      <c r="CL2648" s="1"/>
      <c r="CM2648" s="1"/>
      <c r="CN2648" s="1"/>
      <c r="CO2648" s="1"/>
      <c r="CP2648" s="1"/>
      <c r="CQ2648" s="1"/>
      <c r="CR2648" s="1"/>
      <c r="CS2648" s="1"/>
      <c r="CT2648" s="1"/>
      <c r="CU2648" s="1"/>
      <c r="CV2648" s="1"/>
      <c r="CW2648" s="1"/>
      <c r="CX2648" s="1"/>
      <c r="CY2648" s="1"/>
      <c r="CZ2648" s="1"/>
      <c r="DA2648" s="1"/>
      <c r="DB2648" s="1"/>
      <c r="DC2648" s="1"/>
      <c r="DD2648" s="1"/>
      <c r="DE2648" s="1"/>
      <c r="DF2648" s="1"/>
      <c r="DG2648" s="1"/>
      <c r="DH2648" s="1"/>
      <c r="DI2648" s="1"/>
      <c r="DJ2648" s="1"/>
      <c r="DK2648" s="1"/>
      <c r="DL2648" s="1"/>
      <c r="DM2648" s="1"/>
      <c r="DN2648" s="1"/>
      <c r="DO2648" s="1"/>
      <c r="DP2648" s="1"/>
      <c r="DQ2648" s="1"/>
      <c r="DR2648" s="1"/>
      <c r="DS2648" s="1"/>
      <c r="DT2648" s="1"/>
      <c r="DU2648" s="1"/>
      <c r="DV2648" s="1"/>
      <c r="DW2648" s="1"/>
      <c r="DX2648" s="1"/>
      <c r="DY2648" s="1"/>
      <c r="DZ2648" s="1"/>
      <c r="EA2648" s="1"/>
      <c r="EB2648" s="1"/>
      <c r="EC2648" s="1"/>
      <c r="ED2648" s="1"/>
      <c r="EE2648" s="1"/>
      <c r="EF2648" s="1"/>
      <c r="EG2648" s="1"/>
      <c r="EH2648" s="1"/>
      <c r="EI2648" s="1"/>
      <c r="EJ2648" s="1"/>
      <c r="EK2648" s="1"/>
      <c r="EL2648" s="1"/>
      <c r="EM2648" s="1"/>
      <c r="EN2648" s="1"/>
      <c r="EO2648" s="1"/>
      <c r="EP2648" s="1"/>
      <c r="EQ2648" s="1"/>
      <c r="ER2648" s="1"/>
      <c r="ES2648" s="1"/>
      <c r="ET2648" s="1"/>
      <c r="EU2648" s="1"/>
      <c r="EV2648" s="1"/>
      <c r="EW2648" s="1"/>
      <c r="EX2648" s="1"/>
      <c r="EY2648" s="1"/>
      <c r="EZ2648" s="1"/>
      <c r="FA2648" s="1"/>
      <c r="FB2648" s="1"/>
      <c r="FC2648" s="1"/>
      <c r="FD2648" s="1"/>
      <c r="FE2648" s="1"/>
      <c r="FF2648" s="1"/>
      <c r="FG2648" s="1"/>
      <c r="FH2648" s="1"/>
      <c r="FI2648" s="1"/>
      <c r="FJ2648" s="1"/>
      <c r="FK2648" s="1"/>
      <c r="FL2648" s="1"/>
      <c r="FM2648" s="1"/>
      <c r="FN2648" s="1"/>
      <c r="FO2648" s="1"/>
      <c r="FP2648" s="1"/>
      <c r="FQ2648" s="1"/>
      <c r="FR2648" s="1"/>
      <c r="FS2648" s="1"/>
      <c r="FT2648" s="1"/>
      <c r="FU2648" s="1"/>
      <c r="FV2648" s="1"/>
      <c r="FW2648" s="1"/>
      <c r="FX2648" s="1"/>
      <c r="FY2648" s="1"/>
      <c r="FZ2648" s="1"/>
      <c r="GA2648" s="1"/>
      <c r="GB2648" s="1"/>
      <c r="GC2648" s="1"/>
      <c r="GD2648" s="1"/>
      <c r="GE2648" s="1"/>
      <c r="GF2648" s="1"/>
      <c r="GG2648" s="1"/>
      <c r="GH2648" s="1"/>
      <c r="GI2648" s="1"/>
      <c r="GJ2648" s="1"/>
      <c r="GK2648" s="1"/>
      <c r="GL2648" s="1"/>
      <c r="GM2648" s="1"/>
      <c r="GN2648" s="1"/>
      <c r="GO2648" s="1"/>
    </row>
    <row r="2649" spans="1:197" s="40" customFormat="1" x14ac:dyDescent="0.25">
      <c r="A2649" s="41"/>
      <c r="B2649" s="4"/>
      <c r="C2649" s="41"/>
      <c r="D2649" s="42"/>
      <c r="E2649" s="42"/>
      <c r="F2649" s="42"/>
      <c r="G2649" s="1"/>
      <c r="H2649" s="1"/>
      <c r="I2649" s="1"/>
      <c r="J2649" s="1"/>
      <c r="K2649" s="1"/>
      <c r="L2649" s="1"/>
      <c r="M2649" s="2"/>
      <c r="N2649" s="1"/>
      <c r="O2649" s="1"/>
      <c r="P2649" s="1"/>
      <c r="Q2649" s="1"/>
      <c r="R2649" s="1"/>
      <c r="S2649" s="1"/>
      <c r="T2649" s="1"/>
      <c r="U2649" s="1"/>
      <c r="V2649" s="1"/>
      <c r="W2649" s="1"/>
      <c r="X2649" s="1"/>
      <c r="Y2649" s="1"/>
      <c r="Z2649" s="1"/>
      <c r="AA2649" s="1"/>
      <c r="AB2649" s="1"/>
      <c r="AC2649" s="1"/>
      <c r="AD2649" s="1"/>
      <c r="AE2649" s="1"/>
      <c r="AF2649" s="1"/>
      <c r="AG2649" s="1"/>
      <c r="AH2649" s="1"/>
      <c r="AI2649" s="1"/>
      <c r="AJ2649" s="1"/>
      <c r="AK2649" s="1"/>
      <c r="AL2649" s="1"/>
      <c r="AM2649" s="1"/>
      <c r="AN2649" s="1"/>
      <c r="AO2649" s="1"/>
      <c r="AP2649" s="1"/>
      <c r="AQ2649" s="1"/>
      <c r="AR2649" s="1"/>
      <c r="AS2649" s="1"/>
      <c r="AT2649" s="1"/>
      <c r="AU2649" s="1"/>
      <c r="AV2649" s="1"/>
      <c r="AW2649" s="1"/>
      <c r="AX2649" s="1"/>
      <c r="AY2649" s="1"/>
      <c r="AZ2649" s="1"/>
      <c r="BA2649" s="1"/>
      <c r="BB2649" s="1"/>
      <c r="BC2649" s="1"/>
      <c r="BD2649" s="1"/>
      <c r="BE2649" s="1"/>
      <c r="BF2649" s="1"/>
      <c r="BG2649" s="1"/>
      <c r="BH2649" s="1"/>
      <c r="BI2649" s="1"/>
      <c r="BJ2649" s="1"/>
      <c r="BK2649" s="1"/>
      <c r="BL2649" s="1"/>
      <c r="BM2649" s="1"/>
      <c r="BN2649" s="1"/>
      <c r="BO2649" s="1"/>
      <c r="BP2649" s="1"/>
      <c r="BQ2649" s="1"/>
      <c r="BR2649" s="1"/>
      <c r="BS2649" s="1"/>
      <c r="BT2649" s="1"/>
      <c r="BU2649" s="1"/>
      <c r="BV2649" s="1"/>
      <c r="BW2649" s="1"/>
      <c r="BX2649" s="1"/>
      <c r="BY2649" s="1"/>
      <c r="BZ2649" s="1"/>
      <c r="CA2649" s="1"/>
      <c r="CB2649" s="1"/>
      <c r="CC2649" s="1"/>
      <c r="CD2649" s="1"/>
      <c r="CE2649" s="1"/>
      <c r="CF2649" s="1"/>
      <c r="CG2649" s="1"/>
      <c r="CH2649" s="1"/>
      <c r="CI2649" s="1"/>
      <c r="CJ2649" s="1"/>
      <c r="CK2649" s="1"/>
      <c r="CL2649" s="1"/>
      <c r="CM2649" s="1"/>
      <c r="CN2649" s="1"/>
      <c r="CO2649" s="1"/>
      <c r="CP2649" s="1"/>
      <c r="CQ2649" s="1"/>
      <c r="CR2649" s="1"/>
      <c r="CS2649" s="1"/>
      <c r="CT2649" s="1"/>
      <c r="CU2649" s="1"/>
      <c r="CV2649" s="1"/>
      <c r="CW2649" s="1"/>
      <c r="CX2649" s="1"/>
      <c r="CY2649" s="1"/>
      <c r="CZ2649" s="1"/>
      <c r="DA2649" s="1"/>
      <c r="DB2649" s="1"/>
      <c r="DC2649" s="1"/>
      <c r="DD2649" s="1"/>
      <c r="DE2649" s="1"/>
      <c r="DF2649" s="1"/>
      <c r="DG2649" s="1"/>
      <c r="DH2649" s="1"/>
      <c r="DI2649" s="1"/>
      <c r="DJ2649" s="1"/>
      <c r="DK2649" s="1"/>
      <c r="DL2649" s="1"/>
      <c r="DM2649" s="1"/>
      <c r="DN2649" s="1"/>
      <c r="DO2649" s="1"/>
      <c r="DP2649" s="1"/>
      <c r="DQ2649" s="1"/>
      <c r="DR2649" s="1"/>
      <c r="DS2649" s="1"/>
      <c r="DT2649" s="1"/>
      <c r="DU2649" s="1"/>
      <c r="DV2649" s="1"/>
      <c r="DW2649" s="1"/>
      <c r="DX2649" s="1"/>
      <c r="DY2649" s="1"/>
      <c r="DZ2649" s="1"/>
      <c r="EA2649" s="1"/>
      <c r="EB2649" s="1"/>
      <c r="EC2649" s="1"/>
      <c r="ED2649" s="1"/>
      <c r="EE2649" s="1"/>
      <c r="EF2649" s="1"/>
      <c r="EG2649" s="1"/>
      <c r="EH2649" s="1"/>
      <c r="EI2649" s="1"/>
      <c r="EJ2649" s="1"/>
      <c r="EK2649" s="1"/>
      <c r="EL2649" s="1"/>
      <c r="EM2649" s="1"/>
      <c r="EN2649" s="1"/>
      <c r="EO2649" s="1"/>
      <c r="EP2649" s="1"/>
      <c r="EQ2649" s="1"/>
      <c r="ER2649" s="1"/>
      <c r="ES2649" s="1"/>
      <c r="ET2649" s="1"/>
      <c r="EU2649" s="1"/>
      <c r="EV2649" s="1"/>
      <c r="EW2649" s="1"/>
      <c r="EX2649" s="1"/>
      <c r="EY2649" s="1"/>
      <c r="EZ2649" s="1"/>
      <c r="FA2649" s="1"/>
      <c r="FB2649" s="1"/>
      <c r="FC2649" s="1"/>
      <c r="FD2649" s="1"/>
      <c r="FE2649" s="1"/>
      <c r="FF2649" s="1"/>
      <c r="FG2649" s="1"/>
      <c r="FH2649" s="1"/>
      <c r="FI2649" s="1"/>
      <c r="FJ2649" s="1"/>
      <c r="FK2649" s="1"/>
      <c r="FL2649" s="1"/>
      <c r="FM2649" s="1"/>
      <c r="FN2649" s="1"/>
      <c r="FO2649" s="1"/>
      <c r="FP2649" s="1"/>
      <c r="FQ2649" s="1"/>
      <c r="FR2649" s="1"/>
      <c r="FS2649" s="1"/>
      <c r="FT2649" s="1"/>
      <c r="FU2649" s="1"/>
      <c r="FV2649" s="1"/>
      <c r="FW2649" s="1"/>
      <c r="FX2649" s="1"/>
      <c r="FY2649" s="1"/>
      <c r="FZ2649" s="1"/>
      <c r="GA2649" s="1"/>
      <c r="GB2649" s="1"/>
      <c r="GC2649" s="1"/>
      <c r="GD2649" s="1"/>
      <c r="GE2649" s="1"/>
      <c r="GF2649" s="1"/>
      <c r="GG2649" s="1"/>
      <c r="GH2649" s="1"/>
      <c r="GI2649" s="1"/>
      <c r="GJ2649" s="1"/>
      <c r="GK2649" s="1"/>
      <c r="GL2649" s="1"/>
      <c r="GM2649" s="1"/>
      <c r="GN2649" s="1"/>
      <c r="GO2649" s="1"/>
    </row>
    <row r="2650" spans="1:197" s="40" customFormat="1" x14ac:dyDescent="0.25">
      <c r="A2650" s="41"/>
      <c r="B2650" s="4"/>
      <c r="C2650" s="41"/>
      <c r="D2650" s="42"/>
      <c r="E2650" s="42"/>
      <c r="F2650" s="42"/>
      <c r="G2650" s="1"/>
      <c r="H2650" s="1"/>
      <c r="I2650" s="1"/>
      <c r="J2650" s="1"/>
      <c r="K2650" s="1"/>
      <c r="L2650" s="1"/>
      <c r="M2650" s="2"/>
      <c r="N2650" s="1"/>
      <c r="O2650" s="1"/>
      <c r="P2650" s="1"/>
      <c r="Q2650" s="1"/>
      <c r="R2650" s="1"/>
      <c r="S2650" s="1"/>
      <c r="T2650" s="1"/>
      <c r="U2650" s="1"/>
      <c r="V2650" s="1"/>
      <c r="W2650" s="1"/>
      <c r="X2650" s="1"/>
      <c r="Y2650" s="1"/>
      <c r="Z2650" s="1"/>
      <c r="AA2650" s="1"/>
      <c r="AB2650" s="1"/>
      <c r="AC2650" s="1"/>
      <c r="AD2650" s="1"/>
      <c r="AE2650" s="1"/>
      <c r="AF2650" s="1"/>
      <c r="AG2650" s="1"/>
      <c r="AH2650" s="1"/>
      <c r="AI2650" s="1"/>
      <c r="AJ2650" s="1"/>
      <c r="AK2650" s="1"/>
      <c r="AL2650" s="1"/>
      <c r="AM2650" s="1"/>
      <c r="AN2650" s="1"/>
      <c r="AO2650" s="1"/>
      <c r="AP2650" s="1"/>
      <c r="AQ2650" s="1"/>
      <c r="AR2650" s="1"/>
      <c r="AS2650" s="1"/>
      <c r="AT2650" s="1"/>
      <c r="AU2650" s="1"/>
      <c r="AV2650" s="1"/>
      <c r="AW2650" s="1"/>
      <c r="AX2650" s="1"/>
      <c r="AY2650" s="1"/>
      <c r="AZ2650" s="1"/>
      <c r="BA2650" s="1"/>
      <c r="BB2650" s="1"/>
      <c r="BC2650" s="1"/>
      <c r="BD2650" s="1"/>
      <c r="BE2650" s="1"/>
      <c r="BF2650" s="1"/>
      <c r="BG2650" s="1"/>
      <c r="BH2650" s="1"/>
      <c r="BI2650" s="1"/>
      <c r="BJ2650" s="1"/>
      <c r="BK2650" s="1"/>
      <c r="BL2650" s="1"/>
      <c r="BM2650" s="1"/>
      <c r="BN2650" s="1"/>
      <c r="BO2650" s="1"/>
      <c r="BP2650" s="1"/>
      <c r="BQ2650" s="1"/>
      <c r="BR2650" s="1"/>
      <c r="BS2650" s="1"/>
      <c r="BT2650" s="1"/>
      <c r="BU2650" s="1"/>
      <c r="BV2650" s="1"/>
      <c r="BW2650" s="1"/>
      <c r="BX2650" s="1"/>
      <c r="BY2650" s="1"/>
      <c r="BZ2650" s="1"/>
      <c r="CA2650" s="1"/>
      <c r="CB2650" s="1"/>
      <c r="CC2650" s="1"/>
      <c r="CD2650" s="1"/>
      <c r="CE2650" s="1"/>
      <c r="CF2650" s="1"/>
      <c r="CG2650" s="1"/>
      <c r="CH2650" s="1"/>
      <c r="CI2650" s="1"/>
      <c r="CJ2650" s="1"/>
      <c r="CK2650" s="1"/>
      <c r="CL2650" s="1"/>
      <c r="CM2650" s="1"/>
      <c r="CN2650" s="1"/>
      <c r="CO2650" s="1"/>
      <c r="CP2650" s="1"/>
      <c r="CQ2650" s="1"/>
      <c r="CR2650" s="1"/>
      <c r="CS2650" s="1"/>
      <c r="CT2650" s="1"/>
      <c r="CU2650" s="1"/>
      <c r="CV2650" s="1"/>
      <c r="CW2650" s="1"/>
      <c r="CX2650" s="1"/>
      <c r="CY2650" s="1"/>
      <c r="CZ2650" s="1"/>
      <c r="DA2650" s="1"/>
      <c r="DB2650" s="1"/>
      <c r="DC2650" s="1"/>
      <c r="DD2650" s="1"/>
      <c r="DE2650" s="1"/>
      <c r="DF2650" s="1"/>
      <c r="DG2650" s="1"/>
      <c r="DH2650" s="1"/>
      <c r="DI2650" s="1"/>
      <c r="DJ2650" s="1"/>
      <c r="DK2650" s="1"/>
      <c r="DL2650" s="1"/>
      <c r="DM2650" s="1"/>
      <c r="DN2650" s="1"/>
      <c r="DO2650" s="1"/>
      <c r="DP2650" s="1"/>
      <c r="DQ2650" s="1"/>
      <c r="DR2650" s="1"/>
      <c r="DS2650" s="1"/>
      <c r="DT2650" s="1"/>
      <c r="DU2650" s="1"/>
      <c r="DV2650" s="1"/>
      <c r="DW2650" s="1"/>
      <c r="DX2650" s="1"/>
      <c r="DY2650" s="1"/>
      <c r="DZ2650" s="1"/>
      <c r="EA2650" s="1"/>
      <c r="EB2650" s="1"/>
      <c r="EC2650" s="1"/>
      <c r="ED2650" s="1"/>
      <c r="EE2650" s="1"/>
      <c r="EF2650" s="1"/>
      <c r="EG2650" s="1"/>
      <c r="EH2650" s="1"/>
      <c r="EI2650" s="1"/>
      <c r="EJ2650" s="1"/>
      <c r="EK2650" s="1"/>
      <c r="EL2650" s="1"/>
      <c r="EM2650" s="1"/>
      <c r="EN2650" s="1"/>
      <c r="EO2650" s="1"/>
      <c r="EP2650" s="1"/>
      <c r="EQ2650" s="1"/>
      <c r="ER2650" s="1"/>
      <c r="ES2650" s="1"/>
      <c r="ET2650" s="1"/>
      <c r="EU2650" s="1"/>
      <c r="EV2650" s="1"/>
      <c r="EW2650" s="1"/>
      <c r="EX2650" s="1"/>
      <c r="EY2650" s="1"/>
      <c r="EZ2650" s="1"/>
      <c r="FA2650" s="1"/>
      <c r="FB2650" s="1"/>
      <c r="FC2650" s="1"/>
      <c r="FD2650" s="1"/>
      <c r="FE2650" s="1"/>
      <c r="FF2650" s="1"/>
      <c r="FG2650" s="1"/>
      <c r="FH2650" s="1"/>
      <c r="FI2650" s="1"/>
      <c r="FJ2650" s="1"/>
      <c r="FK2650" s="1"/>
      <c r="FL2650" s="1"/>
      <c r="FM2650" s="1"/>
      <c r="FN2650" s="1"/>
      <c r="FO2650" s="1"/>
      <c r="FP2650" s="1"/>
      <c r="FQ2650" s="1"/>
      <c r="FR2650" s="1"/>
      <c r="FS2650" s="1"/>
      <c r="FT2650" s="1"/>
      <c r="FU2650" s="1"/>
      <c r="FV2650" s="1"/>
      <c r="FW2650" s="1"/>
      <c r="FX2650" s="1"/>
      <c r="FY2650" s="1"/>
      <c r="FZ2650" s="1"/>
      <c r="GA2650" s="1"/>
      <c r="GB2650" s="1"/>
      <c r="GC2650" s="1"/>
      <c r="GD2650" s="1"/>
      <c r="GE2650" s="1"/>
      <c r="GF2650" s="1"/>
      <c r="GG2650" s="1"/>
      <c r="GH2650" s="1"/>
      <c r="GI2650" s="1"/>
      <c r="GJ2650" s="1"/>
      <c r="GK2650" s="1"/>
      <c r="GL2650" s="1"/>
      <c r="GM2650" s="1"/>
      <c r="GN2650" s="1"/>
      <c r="GO2650" s="1"/>
    </row>
    <row r="2651" spans="1:197" s="40" customFormat="1" x14ac:dyDescent="0.25">
      <c r="A2651" s="41"/>
      <c r="B2651" s="4"/>
      <c r="C2651" s="41"/>
      <c r="D2651" s="42"/>
      <c r="E2651" s="42"/>
      <c r="F2651" s="42"/>
      <c r="G2651" s="1"/>
      <c r="H2651" s="1"/>
      <c r="I2651" s="1"/>
      <c r="J2651" s="1"/>
      <c r="K2651" s="1"/>
      <c r="L2651" s="1"/>
      <c r="M2651" s="2"/>
      <c r="N2651" s="1"/>
      <c r="O2651" s="1"/>
      <c r="P2651" s="1"/>
      <c r="Q2651" s="1"/>
      <c r="R2651" s="1"/>
      <c r="S2651" s="1"/>
      <c r="T2651" s="1"/>
      <c r="U2651" s="1"/>
      <c r="V2651" s="1"/>
      <c r="W2651" s="1"/>
      <c r="X2651" s="1"/>
      <c r="Y2651" s="1"/>
      <c r="Z2651" s="1"/>
      <c r="AA2651" s="1"/>
      <c r="AB2651" s="1"/>
      <c r="AC2651" s="1"/>
      <c r="AD2651" s="1"/>
      <c r="AE2651" s="1"/>
      <c r="AF2651" s="1"/>
      <c r="AG2651" s="1"/>
      <c r="AH2651" s="1"/>
      <c r="AI2651" s="1"/>
      <c r="AJ2651" s="1"/>
      <c r="AK2651" s="1"/>
      <c r="AL2651" s="1"/>
      <c r="AM2651" s="1"/>
      <c r="AN2651" s="1"/>
      <c r="AO2651" s="1"/>
      <c r="AP2651" s="1"/>
      <c r="AQ2651" s="1"/>
      <c r="AR2651" s="1"/>
      <c r="AS2651" s="1"/>
      <c r="AT2651" s="1"/>
      <c r="AU2651" s="1"/>
      <c r="AV2651" s="1"/>
      <c r="AW2651" s="1"/>
      <c r="AX2651" s="1"/>
      <c r="AY2651" s="1"/>
      <c r="AZ2651" s="1"/>
      <c r="BA2651" s="1"/>
      <c r="BB2651" s="1"/>
      <c r="BC2651" s="1"/>
      <c r="BD2651" s="1"/>
      <c r="BE2651" s="1"/>
      <c r="BF2651" s="1"/>
      <c r="BG2651" s="1"/>
      <c r="BH2651" s="1"/>
      <c r="BI2651" s="1"/>
      <c r="BJ2651" s="1"/>
      <c r="BK2651" s="1"/>
      <c r="BL2651" s="1"/>
      <c r="BM2651" s="1"/>
      <c r="BN2651" s="1"/>
      <c r="BO2651" s="1"/>
      <c r="BP2651" s="1"/>
      <c r="BQ2651" s="1"/>
      <c r="BR2651" s="1"/>
      <c r="BS2651" s="1"/>
      <c r="BT2651" s="1"/>
      <c r="BU2651" s="1"/>
      <c r="BV2651" s="1"/>
      <c r="BW2651" s="1"/>
      <c r="BX2651" s="1"/>
      <c r="BY2651" s="1"/>
      <c r="BZ2651" s="1"/>
      <c r="CA2651" s="1"/>
      <c r="CB2651" s="1"/>
      <c r="CC2651" s="1"/>
      <c r="CD2651" s="1"/>
      <c r="CE2651" s="1"/>
      <c r="CF2651" s="1"/>
      <c r="CG2651" s="1"/>
      <c r="CH2651" s="1"/>
      <c r="CI2651" s="1"/>
      <c r="CJ2651" s="1"/>
      <c r="CK2651" s="1"/>
      <c r="CL2651" s="1"/>
      <c r="CM2651" s="1"/>
      <c r="CN2651" s="1"/>
      <c r="CO2651" s="1"/>
      <c r="CP2651" s="1"/>
      <c r="CQ2651" s="1"/>
      <c r="CR2651" s="1"/>
      <c r="CS2651" s="1"/>
      <c r="CT2651" s="1"/>
      <c r="CU2651" s="1"/>
      <c r="CV2651" s="1"/>
      <c r="CW2651" s="1"/>
      <c r="CX2651" s="1"/>
      <c r="CY2651" s="1"/>
      <c r="CZ2651" s="1"/>
      <c r="DA2651" s="1"/>
      <c r="DB2651" s="1"/>
      <c r="DC2651" s="1"/>
      <c r="DD2651" s="1"/>
      <c r="DE2651" s="1"/>
      <c r="DF2651" s="1"/>
      <c r="DG2651" s="1"/>
      <c r="DH2651" s="1"/>
      <c r="DI2651" s="1"/>
      <c r="DJ2651" s="1"/>
      <c r="DK2651" s="1"/>
      <c r="DL2651" s="1"/>
      <c r="DM2651" s="1"/>
      <c r="DN2651" s="1"/>
      <c r="DO2651" s="1"/>
      <c r="DP2651" s="1"/>
      <c r="DQ2651" s="1"/>
      <c r="DR2651" s="1"/>
      <c r="DS2651" s="1"/>
      <c r="DT2651" s="1"/>
      <c r="DU2651" s="1"/>
      <c r="DV2651" s="1"/>
      <c r="DW2651" s="1"/>
      <c r="DX2651" s="1"/>
      <c r="DY2651" s="1"/>
      <c r="DZ2651" s="1"/>
      <c r="EA2651" s="1"/>
      <c r="EB2651" s="1"/>
      <c r="EC2651" s="1"/>
      <c r="ED2651" s="1"/>
      <c r="EE2651" s="1"/>
      <c r="EF2651" s="1"/>
      <c r="EG2651" s="1"/>
      <c r="EH2651" s="1"/>
      <c r="EI2651" s="1"/>
      <c r="EJ2651" s="1"/>
      <c r="EK2651" s="1"/>
      <c r="EL2651" s="1"/>
      <c r="EM2651" s="1"/>
      <c r="EN2651" s="1"/>
      <c r="EO2651" s="1"/>
      <c r="EP2651" s="1"/>
      <c r="EQ2651" s="1"/>
      <c r="ER2651" s="1"/>
      <c r="ES2651" s="1"/>
      <c r="ET2651" s="1"/>
      <c r="EU2651" s="1"/>
      <c r="EV2651" s="1"/>
      <c r="EW2651" s="1"/>
      <c r="EX2651" s="1"/>
      <c r="EY2651" s="1"/>
      <c r="EZ2651" s="1"/>
      <c r="FA2651" s="1"/>
      <c r="FB2651" s="1"/>
      <c r="FC2651" s="1"/>
      <c r="FD2651" s="1"/>
      <c r="FE2651" s="1"/>
      <c r="FF2651" s="1"/>
      <c r="FG2651" s="1"/>
      <c r="FH2651" s="1"/>
      <c r="FI2651" s="1"/>
      <c r="FJ2651" s="1"/>
      <c r="FK2651" s="1"/>
      <c r="FL2651" s="1"/>
      <c r="FM2651" s="1"/>
      <c r="FN2651" s="1"/>
      <c r="FO2651" s="1"/>
      <c r="FP2651" s="1"/>
      <c r="FQ2651" s="1"/>
      <c r="FR2651" s="1"/>
      <c r="FS2651" s="1"/>
      <c r="FT2651" s="1"/>
      <c r="FU2651" s="1"/>
      <c r="FV2651" s="1"/>
      <c r="FW2651" s="1"/>
      <c r="FX2651" s="1"/>
      <c r="FY2651" s="1"/>
      <c r="FZ2651" s="1"/>
      <c r="GA2651" s="1"/>
      <c r="GB2651" s="1"/>
      <c r="GC2651" s="1"/>
      <c r="GD2651" s="1"/>
      <c r="GE2651" s="1"/>
      <c r="GF2651" s="1"/>
      <c r="GG2651" s="1"/>
      <c r="GH2651" s="1"/>
      <c r="GI2651" s="1"/>
      <c r="GJ2651" s="1"/>
      <c r="GK2651" s="1"/>
      <c r="GL2651" s="1"/>
      <c r="GM2651" s="1"/>
      <c r="GN2651" s="1"/>
      <c r="GO2651" s="1"/>
    </row>
    <row r="2652" spans="1:197" s="40" customFormat="1" x14ac:dyDescent="0.25">
      <c r="A2652" s="41"/>
      <c r="B2652" s="4"/>
      <c r="C2652" s="41"/>
      <c r="D2652" s="42"/>
      <c r="E2652" s="42"/>
      <c r="F2652" s="42"/>
      <c r="G2652" s="1"/>
      <c r="H2652" s="1"/>
      <c r="I2652" s="1"/>
      <c r="J2652" s="1"/>
      <c r="K2652" s="1"/>
      <c r="L2652" s="1"/>
      <c r="M2652" s="2"/>
      <c r="N2652" s="1"/>
      <c r="O2652" s="1"/>
      <c r="P2652" s="1"/>
      <c r="Q2652" s="1"/>
      <c r="R2652" s="1"/>
      <c r="S2652" s="1"/>
      <c r="T2652" s="1"/>
      <c r="U2652" s="1"/>
      <c r="V2652" s="1"/>
      <c r="W2652" s="1"/>
      <c r="X2652" s="1"/>
      <c r="Y2652" s="1"/>
      <c r="Z2652" s="1"/>
      <c r="AA2652" s="1"/>
      <c r="AB2652" s="1"/>
      <c r="AC2652" s="1"/>
      <c r="AD2652" s="1"/>
      <c r="AE2652" s="1"/>
      <c r="AF2652" s="1"/>
      <c r="AG2652" s="1"/>
      <c r="AH2652" s="1"/>
      <c r="AI2652" s="1"/>
      <c r="AJ2652" s="1"/>
      <c r="AK2652" s="1"/>
      <c r="AL2652" s="1"/>
      <c r="AM2652" s="1"/>
      <c r="AN2652" s="1"/>
      <c r="AO2652" s="1"/>
      <c r="AP2652" s="1"/>
      <c r="AQ2652" s="1"/>
      <c r="AR2652" s="1"/>
      <c r="AS2652" s="1"/>
      <c r="AT2652" s="1"/>
      <c r="AU2652" s="1"/>
      <c r="AV2652" s="1"/>
      <c r="AW2652" s="1"/>
      <c r="AX2652" s="1"/>
      <c r="AY2652" s="1"/>
      <c r="AZ2652" s="1"/>
      <c r="BA2652" s="1"/>
      <c r="BB2652" s="1"/>
      <c r="BC2652" s="1"/>
      <c r="BD2652" s="1"/>
      <c r="BE2652" s="1"/>
      <c r="BF2652" s="1"/>
      <c r="BG2652" s="1"/>
      <c r="BH2652" s="1"/>
      <c r="BI2652" s="1"/>
      <c r="BJ2652" s="1"/>
      <c r="BK2652" s="1"/>
      <c r="BL2652" s="1"/>
      <c r="BM2652" s="1"/>
      <c r="BN2652" s="1"/>
      <c r="BO2652" s="1"/>
      <c r="BP2652" s="1"/>
      <c r="BQ2652" s="1"/>
      <c r="BR2652" s="1"/>
      <c r="BS2652" s="1"/>
      <c r="BT2652" s="1"/>
      <c r="BU2652" s="1"/>
      <c r="BV2652" s="1"/>
      <c r="BW2652" s="1"/>
      <c r="BX2652" s="1"/>
      <c r="BY2652" s="1"/>
      <c r="BZ2652" s="1"/>
      <c r="CA2652" s="1"/>
      <c r="CB2652" s="1"/>
      <c r="CC2652" s="1"/>
      <c r="CD2652" s="1"/>
      <c r="CE2652" s="1"/>
      <c r="CF2652" s="1"/>
      <c r="CG2652" s="1"/>
      <c r="CH2652" s="1"/>
      <c r="CI2652" s="1"/>
      <c r="CJ2652" s="1"/>
      <c r="CK2652" s="1"/>
      <c r="CL2652" s="1"/>
      <c r="CM2652" s="1"/>
      <c r="CN2652" s="1"/>
      <c r="CO2652" s="1"/>
      <c r="CP2652" s="1"/>
      <c r="CQ2652" s="1"/>
      <c r="CR2652" s="1"/>
      <c r="CS2652" s="1"/>
      <c r="CT2652" s="1"/>
      <c r="CU2652" s="1"/>
      <c r="CV2652" s="1"/>
      <c r="CW2652" s="1"/>
      <c r="CX2652" s="1"/>
      <c r="CY2652" s="1"/>
      <c r="CZ2652" s="1"/>
      <c r="DA2652" s="1"/>
      <c r="DB2652" s="1"/>
      <c r="DC2652" s="1"/>
      <c r="DD2652" s="1"/>
      <c r="DE2652" s="1"/>
      <c r="DF2652" s="1"/>
      <c r="DG2652" s="1"/>
      <c r="DH2652" s="1"/>
      <c r="DI2652" s="1"/>
      <c r="DJ2652" s="1"/>
      <c r="DK2652" s="1"/>
      <c r="DL2652" s="1"/>
      <c r="DM2652" s="1"/>
      <c r="DN2652" s="1"/>
      <c r="DO2652" s="1"/>
      <c r="DP2652" s="1"/>
      <c r="DQ2652" s="1"/>
      <c r="DR2652" s="1"/>
      <c r="DS2652" s="1"/>
      <c r="DT2652" s="1"/>
      <c r="DU2652" s="1"/>
      <c r="DV2652" s="1"/>
      <c r="DW2652" s="1"/>
      <c r="DX2652" s="1"/>
      <c r="DY2652" s="1"/>
      <c r="DZ2652" s="1"/>
      <c r="EA2652" s="1"/>
      <c r="EB2652" s="1"/>
      <c r="EC2652" s="1"/>
      <c r="ED2652" s="1"/>
      <c r="EE2652" s="1"/>
      <c r="EF2652" s="1"/>
      <c r="EG2652" s="1"/>
      <c r="EH2652" s="1"/>
      <c r="EI2652" s="1"/>
      <c r="EJ2652" s="1"/>
      <c r="EK2652" s="1"/>
      <c r="EL2652" s="1"/>
      <c r="EM2652" s="1"/>
      <c r="EN2652" s="1"/>
      <c r="EO2652" s="1"/>
      <c r="EP2652" s="1"/>
      <c r="EQ2652" s="1"/>
      <c r="ER2652" s="1"/>
      <c r="ES2652" s="1"/>
      <c r="ET2652" s="1"/>
      <c r="EU2652" s="1"/>
      <c r="EV2652" s="1"/>
      <c r="EW2652" s="1"/>
      <c r="EX2652" s="1"/>
      <c r="EY2652" s="1"/>
      <c r="EZ2652" s="1"/>
      <c r="FA2652" s="1"/>
      <c r="FB2652" s="1"/>
      <c r="FC2652" s="1"/>
      <c r="FD2652" s="1"/>
      <c r="FE2652" s="1"/>
      <c r="FF2652" s="1"/>
      <c r="FG2652" s="1"/>
      <c r="FH2652" s="1"/>
      <c r="FI2652" s="1"/>
      <c r="FJ2652" s="1"/>
      <c r="FK2652" s="1"/>
      <c r="FL2652" s="1"/>
      <c r="FM2652" s="1"/>
      <c r="FN2652" s="1"/>
      <c r="FO2652" s="1"/>
      <c r="FP2652" s="1"/>
      <c r="FQ2652" s="1"/>
      <c r="FR2652" s="1"/>
      <c r="FS2652" s="1"/>
      <c r="FT2652" s="1"/>
      <c r="FU2652" s="1"/>
      <c r="FV2652" s="1"/>
      <c r="FW2652" s="1"/>
      <c r="FX2652" s="1"/>
      <c r="FY2652" s="1"/>
      <c r="FZ2652" s="1"/>
      <c r="GA2652" s="1"/>
      <c r="GB2652" s="1"/>
      <c r="GC2652" s="1"/>
      <c r="GD2652" s="1"/>
      <c r="GE2652" s="1"/>
      <c r="GF2652" s="1"/>
      <c r="GG2652" s="1"/>
      <c r="GH2652" s="1"/>
      <c r="GI2652" s="1"/>
      <c r="GJ2652" s="1"/>
      <c r="GK2652" s="1"/>
      <c r="GL2652" s="1"/>
      <c r="GM2652" s="1"/>
      <c r="GN2652" s="1"/>
      <c r="GO2652" s="1"/>
    </row>
    <row r="2653" spans="1:197" s="40" customFormat="1" x14ac:dyDescent="0.25">
      <c r="A2653" s="41"/>
      <c r="B2653" s="4"/>
      <c r="C2653" s="41"/>
      <c r="D2653" s="42"/>
      <c r="E2653" s="42"/>
      <c r="F2653" s="42"/>
      <c r="G2653" s="1"/>
      <c r="H2653" s="1"/>
      <c r="I2653" s="1"/>
      <c r="J2653" s="1"/>
      <c r="K2653" s="1"/>
      <c r="L2653" s="1"/>
      <c r="M2653" s="2"/>
      <c r="N2653" s="1"/>
      <c r="O2653" s="1"/>
      <c r="P2653" s="1"/>
      <c r="Q2653" s="1"/>
      <c r="R2653" s="1"/>
      <c r="S2653" s="1"/>
      <c r="T2653" s="1"/>
      <c r="U2653" s="1"/>
      <c r="V2653" s="1"/>
      <c r="W2653" s="1"/>
      <c r="X2653" s="1"/>
      <c r="Y2653" s="1"/>
      <c r="Z2653" s="1"/>
      <c r="AA2653" s="1"/>
      <c r="AB2653" s="1"/>
      <c r="AC2653" s="1"/>
      <c r="AD2653" s="1"/>
      <c r="AE2653" s="1"/>
      <c r="AF2653" s="1"/>
      <c r="AG2653" s="1"/>
      <c r="AH2653" s="1"/>
      <c r="AI2653" s="1"/>
      <c r="AJ2653" s="1"/>
      <c r="AK2653" s="1"/>
      <c r="AL2653" s="1"/>
      <c r="AM2653" s="1"/>
      <c r="AN2653" s="1"/>
      <c r="AO2653" s="1"/>
      <c r="AP2653" s="1"/>
      <c r="AQ2653" s="1"/>
      <c r="AR2653" s="1"/>
      <c r="AS2653" s="1"/>
      <c r="AT2653" s="1"/>
      <c r="AU2653" s="1"/>
      <c r="AV2653" s="1"/>
      <c r="AW2653" s="1"/>
      <c r="AX2653" s="1"/>
      <c r="AY2653" s="1"/>
      <c r="AZ2653" s="1"/>
      <c r="BA2653" s="1"/>
      <c r="BB2653" s="1"/>
      <c r="BC2653" s="1"/>
      <c r="BD2653" s="1"/>
      <c r="BE2653" s="1"/>
      <c r="BF2653" s="1"/>
      <c r="BG2653" s="1"/>
      <c r="BH2653" s="1"/>
      <c r="BI2653" s="1"/>
      <c r="BJ2653" s="1"/>
      <c r="BK2653" s="1"/>
      <c r="BL2653" s="1"/>
      <c r="BM2653" s="1"/>
      <c r="BN2653" s="1"/>
      <c r="BO2653" s="1"/>
      <c r="BP2653" s="1"/>
      <c r="BQ2653" s="1"/>
      <c r="BR2653" s="1"/>
      <c r="BS2653" s="1"/>
      <c r="BT2653" s="1"/>
      <c r="BU2653" s="1"/>
      <c r="BV2653" s="1"/>
      <c r="BW2653" s="1"/>
      <c r="BX2653" s="1"/>
      <c r="BY2653" s="1"/>
      <c r="BZ2653" s="1"/>
      <c r="CA2653" s="1"/>
      <c r="CB2653" s="1"/>
      <c r="CC2653" s="1"/>
      <c r="CD2653" s="1"/>
      <c r="CE2653" s="1"/>
      <c r="CF2653" s="1"/>
      <c r="CG2653" s="1"/>
      <c r="CH2653" s="1"/>
      <c r="CI2653" s="1"/>
      <c r="CJ2653" s="1"/>
      <c r="CK2653" s="1"/>
      <c r="CL2653" s="1"/>
      <c r="CM2653" s="1"/>
      <c r="CN2653" s="1"/>
      <c r="CO2653" s="1"/>
      <c r="CP2653" s="1"/>
      <c r="CQ2653" s="1"/>
      <c r="CR2653" s="1"/>
      <c r="CS2653" s="1"/>
      <c r="CT2653" s="1"/>
      <c r="CU2653" s="1"/>
      <c r="CV2653" s="1"/>
      <c r="CW2653" s="1"/>
      <c r="CX2653" s="1"/>
      <c r="CY2653" s="1"/>
      <c r="CZ2653" s="1"/>
      <c r="DA2653" s="1"/>
      <c r="DB2653" s="1"/>
      <c r="DC2653" s="1"/>
      <c r="DD2653" s="1"/>
      <c r="DE2653" s="1"/>
      <c r="DF2653" s="1"/>
      <c r="DG2653" s="1"/>
      <c r="DH2653" s="1"/>
      <c r="DI2653" s="1"/>
      <c r="DJ2653" s="1"/>
      <c r="DK2653" s="1"/>
      <c r="DL2653" s="1"/>
      <c r="DM2653" s="1"/>
      <c r="DN2653" s="1"/>
      <c r="DO2653" s="1"/>
      <c r="DP2653" s="1"/>
      <c r="DQ2653" s="1"/>
      <c r="DR2653" s="1"/>
      <c r="DS2653" s="1"/>
      <c r="DT2653" s="1"/>
      <c r="DU2653" s="1"/>
      <c r="DV2653" s="1"/>
      <c r="DW2653" s="1"/>
      <c r="DX2653" s="1"/>
      <c r="DY2653" s="1"/>
      <c r="DZ2653" s="1"/>
      <c r="EA2653" s="1"/>
      <c r="EB2653" s="1"/>
      <c r="EC2653" s="1"/>
      <c r="ED2653" s="1"/>
      <c r="EE2653" s="1"/>
      <c r="EF2653" s="1"/>
      <c r="EG2653" s="1"/>
      <c r="EH2653" s="1"/>
      <c r="EI2653" s="1"/>
      <c r="EJ2653" s="1"/>
      <c r="EK2653" s="1"/>
      <c r="EL2653" s="1"/>
      <c r="EM2653" s="1"/>
      <c r="EN2653" s="1"/>
      <c r="EO2653" s="1"/>
      <c r="EP2653" s="1"/>
      <c r="EQ2653" s="1"/>
      <c r="ER2653" s="1"/>
      <c r="ES2653" s="1"/>
      <c r="ET2653" s="1"/>
      <c r="EU2653" s="1"/>
      <c r="EV2653" s="1"/>
      <c r="EW2653" s="1"/>
      <c r="EX2653" s="1"/>
      <c r="EY2653" s="1"/>
      <c r="EZ2653" s="1"/>
      <c r="FA2653" s="1"/>
      <c r="FB2653" s="1"/>
      <c r="FC2653" s="1"/>
      <c r="FD2653" s="1"/>
      <c r="FE2653" s="1"/>
      <c r="FF2653" s="1"/>
      <c r="FG2653" s="1"/>
      <c r="FH2653" s="1"/>
      <c r="FI2653" s="1"/>
      <c r="FJ2653" s="1"/>
      <c r="FK2653" s="1"/>
      <c r="FL2653" s="1"/>
      <c r="FM2653" s="1"/>
      <c r="FN2653" s="1"/>
      <c r="FO2653" s="1"/>
      <c r="FP2653" s="1"/>
      <c r="FQ2653" s="1"/>
      <c r="FR2653" s="1"/>
      <c r="FS2653" s="1"/>
      <c r="FT2653" s="1"/>
      <c r="FU2653" s="1"/>
      <c r="FV2653" s="1"/>
      <c r="FW2653" s="1"/>
      <c r="FX2653" s="1"/>
      <c r="FY2653" s="1"/>
      <c r="FZ2653" s="1"/>
      <c r="GA2653" s="1"/>
      <c r="GB2653" s="1"/>
      <c r="GC2653" s="1"/>
      <c r="GD2653" s="1"/>
      <c r="GE2653" s="1"/>
      <c r="GF2653" s="1"/>
      <c r="GG2653" s="1"/>
      <c r="GH2653" s="1"/>
      <c r="GI2653" s="1"/>
      <c r="GJ2653" s="1"/>
      <c r="GK2653" s="1"/>
      <c r="GL2653" s="1"/>
      <c r="GM2653" s="1"/>
      <c r="GN2653" s="1"/>
      <c r="GO2653" s="1"/>
    </row>
    <row r="2654" spans="1:197" s="40" customFormat="1" x14ac:dyDescent="0.25">
      <c r="A2654" s="41"/>
      <c r="B2654" s="4"/>
      <c r="C2654" s="41"/>
      <c r="D2654" s="42"/>
      <c r="E2654" s="42"/>
      <c r="F2654" s="42"/>
      <c r="G2654" s="1"/>
      <c r="H2654" s="1"/>
      <c r="I2654" s="1"/>
      <c r="J2654" s="1"/>
      <c r="K2654" s="1"/>
      <c r="L2654" s="1"/>
      <c r="M2654" s="2"/>
      <c r="N2654" s="1"/>
      <c r="O2654" s="1"/>
      <c r="P2654" s="1"/>
      <c r="Q2654" s="1"/>
      <c r="R2654" s="1"/>
      <c r="S2654" s="1"/>
      <c r="T2654" s="1"/>
      <c r="U2654" s="1"/>
      <c r="V2654" s="1"/>
      <c r="W2654" s="1"/>
      <c r="X2654" s="1"/>
      <c r="Y2654" s="1"/>
      <c r="Z2654" s="1"/>
      <c r="AA2654" s="1"/>
      <c r="AB2654" s="1"/>
      <c r="AC2654" s="1"/>
      <c r="AD2654" s="1"/>
      <c r="AE2654" s="1"/>
      <c r="AF2654" s="1"/>
      <c r="AG2654" s="1"/>
      <c r="AH2654" s="1"/>
      <c r="AI2654" s="1"/>
      <c r="AJ2654" s="1"/>
      <c r="AK2654" s="1"/>
      <c r="AL2654" s="1"/>
      <c r="AM2654" s="1"/>
      <c r="AN2654" s="1"/>
      <c r="AO2654" s="1"/>
      <c r="AP2654" s="1"/>
      <c r="AQ2654" s="1"/>
      <c r="AR2654" s="1"/>
      <c r="AS2654" s="1"/>
      <c r="AT2654" s="1"/>
      <c r="AU2654" s="1"/>
      <c r="AV2654" s="1"/>
      <c r="AW2654" s="1"/>
      <c r="AX2654" s="1"/>
      <c r="AY2654" s="1"/>
      <c r="AZ2654" s="1"/>
      <c r="BA2654" s="1"/>
      <c r="BB2654" s="1"/>
      <c r="BC2654" s="1"/>
      <c r="BD2654" s="1"/>
      <c r="BE2654" s="1"/>
      <c r="BF2654" s="1"/>
      <c r="BG2654" s="1"/>
      <c r="BH2654" s="1"/>
      <c r="BI2654" s="1"/>
      <c r="BJ2654" s="1"/>
      <c r="BK2654" s="1"/>
      <c r="BL2654" s="1"/>
      <c r="BM2654" s="1"/>
      <c r="BN2654" s="1"/>
      <c r="BO2654" s="1"/>
      <c r="BP2654" s="1"/>
      <c r="BQ2654" s="1"/>
      <c r="BR2654" s="1"/>
      <c r="BS2654" s="1"/>
      <c r="BT2654" s="1"/>
      <c r="BU2654" s="1"/>
      <c r="BV2654" s="1"/>
      <c r="BW2654" s="1"/>
      <c r="BX2654" s="1"/>
      <c r="BY2654" s="1"/>
      <c r="BZ2654" s="1"/>
      <c r="CA2654" s="1"/>
      <c r="CB2654" s="1"/>
      <c r="CC2654" s="1"/>
      <c r="CD2654" s="1"/>
      <c r="CE2654" s="1"/>
      <c r="CF2654" s="1"/>
      <c r="CG2654" s="1"/>
      <c r="CH2654" s="1"/>
      <c r="CI2654" s="1"/>
      <c r="CJ2654" s="1"/>
      <c r="CK2654" s="1"/>
      <c r="CL2654" s="1"/>
      <c r="CM2654" s="1"/>
      <c r="CN2654" s="1"/>
      <c r="CO2654" s="1"/>
      <c r="CP2654" s="1"/>
      <c r="CQ2654" s="1"/>
      <c r="CR2654" s="1"/>
      <c r="CS2654" s="1"/>
      <c r="CT2654" s="1"/>
      <c r="CU2654" s="1"/>
      <c r="CV2654" s="1"/>
      <c r="CW2654" s="1"/>
      <c r="CX2654" s="1"/>
      <c r="CY2654" s="1"/>
      <c r="CZ2654" s="1"/>
      <c r="DA2654" s="1"/>
      <c r="DB2654" s="1"/>
      <c r="DC2654" s="1"/>
      <c r="DD2654" s="1"/>
      <c r="DE2654" s="1"/>
      <c r="DF2654" s="1"/>
      <c r="DG2654" s="1"/>
      <c r="DH2654" s="1"/>
      <c r="DI2654" s="1"/>
      <c r="DJ2654" s="1"/>
      <c r="DK2654" s="1"/>
      <c r="DL2654" s="1"/>
      <c r="DM2654" s="1"/>
      <c r="DN2654" s="1"/>
      <c r="DO2654" s="1"/>
      <c r="DP2654" s="1"/>
      <c r="DQ2654" s="1"/>
      <c r="DR2654" s="1"/>
      <c r="DS2654" s="1"/>
      <c r="DT2654" s="1"/>
      <c r="DU2654" s="1"/>
      <c r="DV2654" s="1"/>
      <c r="DW2654" s="1"/>
      <c r="DX2654" s="1"/>
      <c r="DY2654" s="1"/>
      <c r="DZ2654" s="1"/>
      <c r="EA2654" s="1"/>
      <c r="EB2654" s="1"/>
      <c r="EC2654" s="1"/>
      <c r="ED2654" s="1"/>
      <c r="EE2654" s="1"/>
      <c r="EF2654" s="1"/>
      <c r="EG2654" s="1"/>
      <c r="EH2654" s="1"/>
      <c r="EI2654" s="1"/>
      <c r="EJ2654" s="1"/>
      <c r="EK2654" s="1"/>
      <c r="EL2654" s="1"/>
      <c r="EM2654" s="1"/>
      <c r="EN2654" s="1"/>
      <c r="EO2654" s="1"/>
      <c r="EP2654" s="1"/>
      <c r="EQ2654" s="1"/>
      <c r="ER2654" s="1"/>
      <c r="ES2654" s="1"/>
      <c r="ET2654" s="1"/>
      <c r="EU2654" s="1"/>
      <c r="EV2654" s="1"/>
      <c r="EW2654" s="1"/>
      <c r="EX2654" s="1"/>
      <c r="EY2654" s="1"/>
      <c r="EZ2654" s="1"/>
      <c r="FA2654" s="1"/>
      <c r="FB2654" s="1"/>
      <c r="FC2654" s="1"/>
      <c r="FD2654" s="1"/>
      <c r="FE2654" s="1"/>
      <c r="FF2654" s="1"/>
      <c r="FG2654" s="1"/>
      <c r="FH2654" s="1"/>
      <c r="FI2654" s="1"/>
      <c r="FJ2654" s="1"/>
      <c r="FK2654" s="1"/>
      <c r="FL2654" s="1"/>
      <c r="FM2654" s="1"/>
      <c r="FN2654" s="1"/>
      <c r="FO2654" s="1"/>
      <c r="FP2654" s="1"/>
      <c r="FQ2654" s="1"/>
      <c r="FR2654" s="1"/>
      <c r="FS2654" s="1"/>
      <c r="FT2654" s="1"/>
      <c r="FU2654" s="1"/>
      <c r="FV2654" s="1"/>
      <c r="FW2654" s="1"/>
      <c r="FX2654" s="1"/>
      <c r="FY2654" s="1"/>
      <c r="FZ2654" s="1"/>
      <c r="GA2654" s="1"/>
      <c r="GB2654" s="1"/>
      <c r="GC2654" s="1"/>
      <c r="GD2654" s="1"/>
      <c r="GE2654" s="1"/>
      <c r="GF2654" s="1"/>
      <c r="GG2654" s="1"/>
      <c r="GH2654" s="1"/>
      <c r="GI2654" s="1"/>
      <c r="GJ2654" s="1"/>
      <c r="GK2654" s="1"/>
      <c r="GL2654" s="1"/>
      <c r="GM2654" s="1"/>
      <c r="GN2654" s="1"/>
      <c r="GO2654" s="1"/>
    </row>
    <row r="2655" spans="1:197" s="40" customFormat="1" x14ac:dyDescent="0.25">
      <c r="A2655" s="41"/>
      <c r="B2655" s="4"/>
      <c r="C2655" s="41"/>
      <c r="D2655" s="42"/>
      <c r="E2655" s="42"/>
      <c r="F2655" s="42"/>
      <c r="G2655" s="1"/>
      <c r="H2655" s="1"/>
      <c r="I2655" s="1"/>
      <c r="J2655" s="1"/>
      <c r="K2655" s="1"/>
      <c r="L2655" s="1"/>
      <c r="M2655" s="2"/>
      <c r="N2655" s="1"/>
      <c r="O2655" s="1"/>
      <c r="P2655" s="1"/>
      <c r="Q2655" s="1"/>
      <c r="R2655" s="1"/>
      <c r="S2655" s="1"/>
      <c r="T2655" s="1"/>
      <c r="U2655" s="1"/>
      <c r="V2655" s="1"/>
      <c r="W2655" s="1"/>
      <c r="X2655" s="1"/>
      <c r="Y2655" s="1"/>
      <c r="Z2655" s="1"/>
      <c r="AA2655" s="1"/>
      <c r="AB2655" s="1"/>
      <c r="AC2655" s="1"/>
      <c r="AD2655" s="1"/>
      <c r="AE2655" s="1"/>
      <c r="AF2655" s="1"/>
      <c r="AG2655" s="1"/>
      <c r="AH2655" s="1"/>
      <c r="AI2655" s="1"/>
      <c r="AJ2655" s="1"/>
      <c r="AK2655" s="1"/>
      <c r="AL2655" s="1"/>
      <c r="AM2655" s="1"/>
      <c r="AN2655" s="1"/>
      <c r="AO2655" s="1"/>
      <c r="AP2655" s="1"/>
      <c r="AQ2655" s="1"/>
      <c r="AR2655" s="1"/>
      <c r="AS2655" s="1"/>
      <c r="AT2655" s="1"/>
      <c r="AU2655" s="1"/>
      <c r="AV2655" s="1"/>
      <c r="AW2655" s="1"/>
      <c r="AX2655" s="1"/>
      <c r="AY2655" s="1"/>
      <c r="AZ2655" s="1"/>
      <c r="BA2655" s="1"/>
      <c r="BB2655" s="1"/>
      <c r="BC2655" s="1"/>
      <c r="BD2655" s="1"/>
      <c r="BE2655" s="1"/>
      <c r="BF2655" s="1"/>
      <c r="BG2655" s="1"/>
      <c r="BH2655" s="1"/>
      <c r="BI2655" s="1"/>
      <c r="BJ2655" s="1"/>
      <c r="BK2655" s="1"/>
      <c r="BL2655" s="1"/>
      <c r="BM2655" s="1"/>
      <c r="BN2655" s="1"/>
      <c r="BO2655" s="1"/>
      <c r="BP2655" s="1"/>
      <c r="BQ2655" s="1"/>
      <c r="BR2655" s="1"/>
      <c r="BS2655" s="1"/>
      <c r="BT2655" s="1"/>
      <c r="BU2655" s="1"/>
      <c r="BV2655" s="1"/>
      <c r="BW2655" s="1"/>
      <c r="BX2655" s="1"/>
      <c r="BY2655" s="1"/>
      <c r="BZ2655" s="1"/>
      <c r="CA2655" s="1"/>
      <c r="CB2655" s="1"/>
      <c r="CC2655" s="1"/>
      <c r="CD2655" s="1"/>
      <c r="CE2655" s="1"/>
      <c r="CF2655" s="1"/>
      <c r="CG2655" s="1"/>
      <c r="CH2655" s="1"/>
      <c r="CI2655" s="1"/>
      <c r="CJ2655" s="1"/>
      <c r="CK2655" s="1"/>
      <c r="CL2655" s="1"/>
      <c r="CM2655" s="1"/>
      <c r="CN2655" s="1"/>
      <c r="CO2655" s="1"/>
      <c r="CP2655" s="1"/>
      <c r="CQ2655" s="1"/>
      <c r="CR2655" s="1"/>
      <c r="CS2655" s="1"/>
      <c r="CT2655" s="1"/>
      <c r="CU2655" s="1"/>
      <c r="CV2655" s="1"/>
      <c r="CW2655" s="1"/>
      <c r="CX2655" s="1"/>
      <c r="CY2655" s="1"/>
      <c r="CZ2655" s="1"/>
      <c r="DA2655" s="1"/>
      <c r="DB2655" s="1"/>
      <c r="DC2655" s="1"/>
      <c r="DD2655" s="1"/>
      <c r="DE2655" s="1"/>
      <c r="DF2655" s="1"/>
      <c r="DG2655" s="1"/>
      <c r="DH2655" s="1"/>
      <c r="DI2655" s="1"/>
      <c r="DJ2655" s="1"/>
      <c r="DK2655" s="1"/>
      <c r="DL2655" s="1"/>
      <c r="DM2655" s="1"/>
      <c r="DN2655" s="1"/>
      <c r="DO2655" s="1"/>
      <c r="DP2655" s="1"/>
      <c r="DQ2655" s="1"/>
      <c r="DR2655" s="1"/>
      <c r="DS2655" s="1"/>
      <c r="DT2655" s="1"/>
      <c r="DU2655" s="1"/>
      <c r="DV2655" s="1"/>
      <c r="DW2655" s="1"/>
      <c r="DX2655" s="1"/>
      <c r="DY2655" s="1"/>
      <c r="DZ2655" s="1"/>
      <c r="EA2655" s="1"/>
      <c r="EB2655" s="1"/>
      <c r="EC2655" s="1"/>
      <c r="ED2655" s="1"/>
      <c r="EE2655" s="1"/>
      <c r="EF2655" s="1"/>
      <c r="EG2655" s="1"/>
      <c r="EH2655" s="1"/>
      <c r="EI2655" s="1"/>
      <c r="EJ2655" s="1"/>
      <c r="EK2655" s="1"/>
      <c r="EL2655" s="1"/>
      <c r="EM2655" s="1"/>
      <c r="EN2655" s="1"/>
      <c r="EO2655" s="1"/>
      <c r="EP2655" s="1"/>
      <c r="EQ2655" s="1"/>
      <c r="ER2655" s="1"/>
      <c r="ES2655" s="1"/>
      <c r="ET2655" s="1"/>
      <c r="EU2655" s="1"/>
      <c r="EV2655" s="1"/>
      <c r="EW2655" s="1"/>
      <c r="EX2655" s="1"/>
      <c r="EY2655" s="1"/>
      <c r="EZ2655" s="1"/>
      <c r="FA2655" s="1"/>
      <c r="FB2655" s="1"/>
      <c r="FC2655" s="1"/>
      <c r="FD2655" s="1"/>
      <c r="FE2655" s="1"/>
      <c r="FF2655" s="1"/>
      <c r="FG2655" s="1"/>
      <c r="FH2655" s="1"/>
      <c r="FI2655" s="1"/>
      <c r="FJ2655" s="1"/>
      <c r="FK2655" s="1"/>
      <c r="FL2655" s="1"/>
      <c r="FM2655" s="1"/>
      <c r="FN2655" s="1"/>
      <c r="FO2655" s="1"/>
      <c r="FP2655" s="1"/>
      <c r="FQ2655" s="1"/>
      <c r="FR2655" s="1"/>
      <c r="FS2655" s="1"/>
      <c r="FT2655" s="1"/>
      <c r="FU2655" s="1"/>
      <c r="FV2655" s="1"/>
      <c r="FW2655" s="1"/>
      <c r="FX2655" s="1"/>
      <c r="FY2655" s="1"/>
      <c r="FZ2655" s="1"/>
      <c r="GA2655" s="1"/>
      <c r="GB2655" s="1"/>
      <c r="GC2655" s="1"/>
      <c r="GD2655" s="1"/>
      <c r="GE2655" s="1"/>
      <c r="GF2655" s="1"/>
      <c r="GG2655" s="1"/>
      <c r="GH2655" s="1"/>
      <c r="GI2655" s="1"/>
      <c r="GJ2655" s="1"/>
      <c r="GK2655" s="1"/>
      <c r="GL2655" s="1"/>
      <c r="GM2655" s="1"/>
      <c r="GN2655" s="1"/>
      <c r="GO2655" s="1"/>
    </row>
    <row r="2656" spans="1:197" s="40" customFormat="1" x14ac:dyDescent="0.25">
      <c r="A2656" s="41"/>
      <c r="B2656" s="4"/>
      <c r="C2656" s="41"/>
      <c r="D2656" s="42"/>
      <c r="E2656" s="42"/>
      <c r="F2656" s="42"/>
      <c r="G2656" s="1"/>
      <c r="H2656" s="1"/>
      <c r="I2656" s="1"/>
      <c r="J2656" s="1"/>
      <c r="K2656" s="1"/>
      <c r="L2656" s="1"/>
      <c r="M2656" s="2"/>
      <c r="N2656" s="1"/>
      <c r="O2656" s="1"/>
      <c r="P2656" s="1"/>
      <c r="Q2656" s="1"/>
      <c r="R2656" s="1"/>
      <c r="S2656" s="1"/>
      <c r="T2656" s="1"/>
      <c r="U2656" s="1"/>
      <c r="V2656" s="1"/>
      <c r="W2656" s="1"/>
      <c r="X2656" s="1"/>
      <c r="Y2656" s="1"/>
      <c r="Z2656" s="1"/>
      <c r="AA2656" s="1"/>
      <c r="AB2656" s="1"/>
      <c r="AC2656" s="1"/>
      <c r="AD2656" s="1"/>
      <c r="AE2656" s="1"/>
      <c r="AF2656" s="1"/>
      <c r="AG2656" s="1"/>
      <c r="AH2656" s="1"/>
      <c r="AI2656" s="1"/>
      <c r="AJ2656" s="1"/>
      <c r="AK2656" s="1"/>
      <c r="AL2656" s="1"/>
      <c r="AM2656" s="1"/>
      <c r="AN2656" s="1"/>
      <c r="AO2656" s="1"/>
      <c r="AP2656" s="1"/>
      <c r="AQ2656" s="1"/>
      <c r="AR2656" s="1"/>
      <c r="AS2656" s="1"/>
      <c r="AT2656" s="1"/>
      <c r="AU2656" s="1"/>
      <c r="AV2656" s="1"/>
      <c r="AW2656" s="1"/>
      <c r="AX2656" s="1"/>
      <c r="AY2656" s="1"/>
      <c r="AZ2656" s="1"/>
      <c r="BA2656" s="1"/>
      <c r="BB2656" s="1"/>
      <c r="BC2656" s="1"/>
      <c r="BD2656" s="1"/>
      <c r="BE2656" s="1"/>
      <c r="BF2656" s="1"/>
      <c r="BG2656" s="1"/>
      <c r="BH2656" s="1"/>
      <c r="BI2656" s="1"/>
      <c r="BJ2656" s="1"/>
      <c r="BK2656" s="1"/>
      <c r="BL2656" s="1"/>
      <c r="BM2656" s="1"/>
      <c r="BN2656" s="1"/>
      <c r="BO2656" s="1"/>
      <c r="BP2656" s="1"/>
      <c r="BQ2656" s="1"/>
      <c r="BR2656" s="1"/>
      <c r="BS2656" s="1"/>
      <c r="BT2656" s="1"/>
      <c r="BU2656" s="1"/>
      <c r="BV2656" s="1"/>
      <c r="BW2656" s="1"/>
      <c r="BX2656" s="1"/>
      <c r="BY2656" s="1"/>
      <c r="BZ2656" s="1"/>
      <c r="CA2656" s="1"/>
      <c r="CB2656" s="1"/>
      <c r="CC2656" s="1"/>
      <c r="CD2656" s="1"/>
      <c r="CE2656" s="1"/>
      <c r="CF2656" s="1"/>
      <c r="CG2656" s="1"/>
      <c r="CH2656" s="1"/>
      <c r="CI2656" s="1"/>
      <c r="CJ2656" s="1"/>
      <c r="CK2656" s="1"/>
      <c r="CL2656" s="1"/>
      <c r="CM2656" s="1"/>
      <c r="CN2656" s="1"/>
      <c r="CO2656" s="1"/>
      <c r="CP2656" s="1"/>
      <c r="CQ2656" s="1"/>
      <c r="CR2656" s="1"/>
      <c r="CS2656" s="1"/>
      <c r="CT2656" s="1"/>
      <c r="CU2656" s="1"/>
      <c r="CV2656" s="1"/>
      <c r="CW2656" s="1"/>
      <c r="CX2656" s="1"/>
      <c r="CY2656" s="1"/>
      <c r="CZ2656" s="1"/>
      <c r="DA2656" s="1"/>
      <c r="DB2656" s="1"/>
      <c r="DC2656" s="1"/>
      <c r="DD2656" s="1"/>
      <c r="DE2656" s="1"/>
      <c r="DF2656" s="1"/>
      <c r="DG2656" s="1"/>
      <c r="DH2656" s="1"/>
      <c r="DI2656" s="1"/>
      <c r="DJ2656" s="1"/>
      <c r="DK2656" s="1"/>
      <c r="DL2656" s="1"/>
      <c r="DM2656" s="1"/>
      <c r="DN2656" s="1"/>
      <c r="DO2656" s="1"/>
      <c r="DP2656" s="1"/>
      <c r="DQ2656" s="1"/>
      <c r="DR2656" s="1"/>
      <c r="DS2656" s="1"/>
      <c r="DT2656" s="1"/>
      <c r="DU2656" s="1"/>
      <c r="DV2656" s="1"/>
      <c r="DW2656" s="1"/>
      <c r="DX2656" s="1"/>
      <c r="DY2656" s="1"/>
      <c r="DZ2656" s="1"/>
      <c r="EA2656" s="1"/>
      <c r="EB2656" s="1"/>
      <c r="EC2656" s="1"/>
      <c r="ED2656" s="1"/>
      <c r="EE2656" s="1"/>
      <c r="EF2656" s="1"/>
      <c r="EG2656" s="1"/>
      <c r="EH2656" s="1"/>
      <c r="EI2656" s="1"/>
      <c r="EJ2656" s="1"/>
      <c r="EK2656" s="1"/>
      <c r="EL2656" s="1"/>
      <c r="EM2656" s="1"/>
      <c r="EN2656" s="1"/>
      <c r="EO2656" s="1"/>
      <c r="EP2656" s="1"/>
      <c r="EQ2656" s="1"/>
      <c r="ER2656" s="1"/>
      <c r="ES2656" s="1"/>
      <c r="ET2656" s="1"/>
      <c r="EU2656" s="1"/>
      <c r="EV2656" s="1"/>
      <c r="EW2656" s="1"/>
      <c r="EX2656" s="1"/>
      <c r="EY2656" s="1"/>
      <c r="EZ2656" s="1"/>
      <c r="FA2656" s="1"/>
      <c r="FB2656" s="1"/>
      <c r="FC2656" s="1"/>
      <c r="FD2656" s="1"/>
      <c r="FE2656" s="1"/>
      <c r="FF2656" s="1"/>
      <c r="FG2656" s="1"/>
      <c r="FH2656" s="1"/>
      <c r="FI2656" s="1"/>
      <c r="FJ2656" s="1"/>
      <c r="FK2656" s="1"/>
      <c r="FL2656" s="1"/>
      <c r="FM2656" s="1"/>
      <c r="FN2656" s="1"/>
      <c r="FO2656" s="1"/>
      <c r="FP2656" s="1"/>
      <c r="FQ2656" s="1"/>
      <c r="FR2656" s="1"/>
      <c r="FS2656" s="1"/>
      <c r="FT2656" s="1"/>
      <c r="FU2656" s="1"/>
      <c r="FV2656" s="1"/>
      <c r="FW2656" s="1"/>
      <c r="FX2656" s="1"/>
      <c r="FY2656" s="1"/>
      <c r="FZ2656" s="1"/>
      <c r="GA2656" s="1"/>
      <c r="GB2656" s="1"/>
      <c r="GC2656" s="1"/>
      <c r="GD2656" s="1"/>
      <c r="GE2656" s="1"/>
      <c r="GF2656" s="1"/>
      <c r="GG2656" s="1"/>
      <c r="GH2656" s="1"/>
      <c r="GI2656" s="1"/>
      <c r="GJ2656" s="1"/>
      <c r="GK2656" s="1"/>
      <c r="GL2656" s="1"/>
      <c r="GM2656" s="1"/>
      <c r="GN2656" s="1"/>
      <c r="GO2656" s="1"/>
    </row>
    <row r="2657" spans="1:197" s="40" customFormat="1" x14ac:dyDescent="0.25">
      <c r="A2657" s="41"/>
      <c r="B2657" s="4"/>
      <c r="C2657" s="41"/>
      <c r="D2657" s="42"/>
      <c r="E2657" s="42"/>
      <c r="F2657" s="42"/>
      <c r="G2657" s="1"/>
      <c r="H2657" s="1"/>
      <c r="I2657" s="1"/>
      <c r="J2657" s="1"/>
      <c r="K2657" s="1"/>
      <c r="L2657" s="1"/>
      <c r="M2657" s="2"/>
      <c r="N2657" s="1"/>
      <c r="O2657" s="1"/>
      <c r="P2657" s="1"/>
      <c r="Q2657" s="1"/>
      <c r="R2657" s="1"/>
      <c r="S2657" s="1"/>
      <c r="T2657" s="1"/>
      <c r="U2657" s="1"/>
      <c r="V2657" s="1"/>
      <c r="W2657" s="1"/>
      <c r="X2657" s="1"/>
      <c r="Y2657" s="1"/>
      <c r="Z2657" s="1"/>
      <c r="AA2657" s="1"/>
      <c r="AB2657" s="1"/>
      <c r="AC2657" s="1"/>
      <c r="AD2657" s="1"/>
      <c r="AE2657" s="1"/>
      <c r="AF2657" s="1"/>
      <c r="AG2657" s="1"/>
      <c r="AH2657" s="1"/>
      <c r="AI2657" s="1"/>
      <c r="AJ2657" s="1"/>
      <c r="AK2657" s="1"/>
      <c r="AL2657" s="1"/>
      <c r="AM2657" s="1"/>
      <c r="AN2657" s="1"/>
      <c r="AO2657" s="1"/>
      <c r="AP2657" s="1"/>
      <c r="AQ2657" s="1"/>
      <c r="AR2657" s="1"/>
      <c r="AS2657" s="1"/>
      <c r="AT2657" s="1"/>
      <c r="AU2657" s="1"/>
      <c r="AV2657" s="1"/>
      <c r="AW2657" s="1"/>
      <c r="AX2657" s="1"/>
      <c r="AY2657" s="1"/>
      <c r="AZ2657" s="1"/>
      <c r="BA2657" s="1"/>
      <c r="BB2657" s="1"/>
      <c r="BC2657" s="1"/>
      <c r="BD2657" s="1"/>
      <c r="BE2657" s="1"/>
      <c r="BF2657" s="1"/>
      <c r="BG2657" s="1"/>
      <c r="BH2657" s="1"/>
      <c r="BI2657" s="1"/>
      <c r="BJ2657" s="1"/>
      <c r="BK2657" s="1"/>
      <c r="BL2657" s="1"/>
      <c r="BM2657" s="1"/>
      <c r="BN2657" s="1"/>
      <c r="BO2657" s="1"/>
      <c r="BP2657" s="1"/>
      <c r="BQ2657" s="1"/>
      <c r="BR2657" s="1"/>
      <c r="BS2657" s="1"/>
      <c r="BT2657" s="1"/>
      <c r="BU2657" s="1"/>
      <c r="BV2657" s="1"/>
      <c r="BW2657" s="1"/>
      <c r="BX2657" s="1"/>
      <c r="BY2657" s="1"/>
      <c r="BZ2657" s="1"/>
      <c r="CA2657" s="1"/>
      <c r="CB2657" s="1"/>
      <c r="CC2657" s="1"/>
      <c r="CD2657" s="1"/>
      <c r="CE2657" s="1"/>
      <c r="CF2657" s="1"/>
      <c r="CG2657" s="1"/>
      <c r="CH2657" s="1"/>
      <c r="CI2657" s="1"/>
      <c r="CJ2657" s="1"/>
      <c r="CK2657" s="1"/>
      <c r="CL2657" s="1"/>
      <c r="CM2657" s="1"/>
      <c r="CN2657" s="1"/>
      <c r="CO2657" s="1"/>
      <c r="CP2657" s="1"/>
      <c r="CQ2657" s="1"/>
      <c r="CR2657" s="1"/>
      <c r="CS2657" s="1"/>
      <c r="CT2657" s="1"/>
      <c r="CU2657" s="1"/>
      <c r="CV2657" s="1"/>
      <c r="CW2657" s="1"/>
      <c r="CX2657" s="1"/>
      <c r="CY2657" s="1"/>
      <c r="CZ2657" s="1"/>
      <c r="DA2657" s="1"/>
      <c r="DB2657" s="1"/>
      <c r="DC2657" s="1"/>
      <c r="DD2657" s="1"/>
      <c r="DE2657" s="1"/>
      <c r="DF2657" s="1"/>
      <c r="DG2657" s="1"/>
      <c r="DH2657" s="1"/>
      <c r="DI2657" s="1"/>
      <c r="DJ2657" s="1"/>
      <c r="DK2657" s="1"/>
      <c r="DL2657" s="1"/>
      <c r="DM2657" s="1"/>
      <c r="DN2657" s="1"/>
      <c r="DO2657" s="1"/>
      <c r="DP2657" s="1"/>
      <c r="DQ2657" s="1"/>
      <c r="DR2657" s="1"/>
      <c r="DS2657" s="1"/>
      <c r="DT2657" s="1"/>
      <c r="DU2657" s="1"/>
      <c r="DV2657" s="1"/>
      <c r="DW2657" s="1"/>
      <c r="DX2657" s="1"/>
      <c r="DY2657" s="1"/>
      <c r="DZ2657" s="1"/>
      <c r="EA2657" s="1"/>
      <c r="EB2657" s="1"/>
      <c r="EC2657" s="1"/>
      <c r="ED2657" s="1"/>
      <c r="EE2657" s="1"/>
      <c r="EF2657" s="1"/>
      <c r="EG2657" s="1"/>
      <c r="EH2657" s="1"/>
      <c r="EI2657" s="1"/>
      <c r="EJ2657" s="1"/>
      <c r="EK2657" s="1"/>
      <c r="EL2657" s="1"/>
      <c r="EM2657" s="1"/>
      <c r="EN2657" s="1"/>
      <c r="EO2657" s="1"/>
      <c r="EP2657" s="1"/>
      <c r="EQ2657" s="1"/>
      <c r="ER2657" s="1"/>
      <c r="ES2657" s="1"/>
      <c r="ET2657" s="1"/>
      <c r="EU2657" s="1"/>
      <c r="EV2657" s="1"/>
      <c r="EW2657" s="1"/>
      <c r="EX2657" s="1"/>
      <c r="EY2657" s="1"/>
      <c r="EZ2657" s="1"/>
      <c r="FA2657" s="1"/>
      <c r="FB2657" s="1"/>
      <c r="FC2657" s="1"/>
      <c r="FD2657" s="1"/>
      <c r="FE2657" s="1"/>
      <c r="FF2657" s="1"/>
      <c r="FG2657" s="1"/>
      <c r="FH2657" s="1"/>
      <c r="FI2657" s="1"/>
      <c r="FJ2657" s="1"/>
      <c r="FK2657" s="1"/>
      <c r="FL2657" s="1"/>
      <c r="FM2657" s="1"/>
      <c r="FN2657" s="1"/>
      <c r="FO2657" s="1"/>
      <c r="FP2657" s="1"/>
      <c r="FQ2657" s="1"/>
      <c r="FR2657" s="1"/>
      <c r="FS2657" s="1"/>
      <c r="FT2657" s="1"/>
      <c r="FU2657" s="1"/>
      <c r="FV2657" s="1"/>
      <c r="FW2657" s="1"/>
      <c r="FX2657" s="1"/>
      <c r="FY2657" s="1"/>
      <c r="FZ2657" s="1"/>
      <c r="GA2657" s="1"/>
      <c r="GB2657" s="1"/>
      <c r="GC2657" s="1"/>
      <c r="GD2657" s="1"/>
      <c r="GE2657" s="1"/>
      <c r="GF2657" s="1"/>
      <c r="GG2657" s="1"/>
      <c r="GH2657" s="1"/>
      <c r="GI2657" s="1"/>
      <c r="GJ2657" s="1"/>
      <c r="GK2657" s="1"/>
      <c r="GL2657" s="1"/>
      <c r="GM2657" s="1"/>
      <c r="GN2657" s="1"/>
      <c r="GO2657" s="1"/>
    </row>
    <row r="2658" spans="1:197" s="40" customFormat="1" x14ac:dyDescent="0.25">
      <c r="A2658" s="41"/>
      <c r="B2658" s="4"/>
      <c r="C2658" s="41"/>
      <c r="D2658" s="42"/>
      <c r="E2658" s="42"/>
      <c r="F2658" s="42"/>
      <c r="G2658" s="1"/>
      <c r="H2658" s="1"/>
      <c r="I2658" s="1"/>
      <c r="J2658" s="1"/>
      <c r="K2658" s="1"/>
      <c r="L2658" s="1"/>
      <c r="M2658" s="2"/>
      <c r="N2658" s="1"/>
      <c r="O2658" s="1"/>
      <c r="P2658" s="1"/>
      <c r="Q2658" s="1"/>
      <c r="R2658" s="1"/>
      <c r="S2658" s="1"/>
      <c r="T2658" s="1"/>
      <c r="U2658" s="1"/>
      <c r="V2658" s="1"/>
      <c r="W2658" s="1"/>
      <c r="X2658" s="1"/>
      <c r="Y2658" s="1"/>
      <c r="Z2658" s="1"/>
      <c r="AA2658" s="1"/>
      <c r="AB2658" s="1"/>
      <c r="AC2658" s="1"/>
      <c r="AD2658" s="1"/>
      <c r="AE2658" s="1"/>
      <c r="AF2658" s="1"/>
      <c r="AG2658" s="1"/>
      <c r="AH2658" s="1"/>
      <c r="AI2658" s="1"/>
      <c r="AJ2658" s="1"/>
      <c r="AK2658" s="1"/>
      <c r="AL2658" s="1"/>
      <c r="AM2658" s="1"/>
      <c r="AN2658" s="1"/>
      <c r="AO2658" s="1"/>
      <c r="AP2658" s="1"/>
      <c r="AQ2658" s="1"/>
      <c r="AR2658" s="1"/>
      <c r="AS2658" s="1"/>
      <c r="AT2658" s="1"/>
      <c r="AU2658" s="1"/>
      <c r="AV2658" s="1"/>
      <c r="AW2658" s="1"/>
      <c r="AX2658" s="1"/>
      <c r="AY2658" s="1"/>
      <c r="AZ2658" s="1"/>
      <c r="BA2658" s="1"/>
      <c r="BB2658" s="1"/>
      <c r="BC2658" s="1"/>
      <c r="BD2658" s="1"/>
      <c r="BE2658" s="1"/>
      <c r="BF2658" s="1"/>
      <c r="BG2658" s="1"/>
      <c r="BH2658" s="1"/>
      <c r="BI2658" s="1"/>
      <c r="BJ2658" s="1"/>
      <c r="BK2658" s="1"/>
      <c r="BL2658" s="1"/>
      <c r="BM2658" s="1"/>
      <c r="BN2658" s="1"/>
      <c r="BO2658" s="1"/>
      <c r="BP2658" s="1"/>
      <c r="BQ2658" s="1"/>
      <c r="BR2658" s="1"/>
      <c r="BS2658" s="1"/>
      <c r="BT2658" s="1"/>
      <c r="BU2658" s="1"/>
      <c r="BV2658" s="1"/>
      <c r="BW2658" s="1"/>
      <c r="BX2658" s="1"/>
      <c r="BY2658" s="1"/>
      <c r="BZ2658" s="1"/>
      <c r="CA2658" s="1"/>
      <c r="CB2658" s="1"/>
      <c r="CC2658" s="1"/>
      <c r="CD2658" s="1"/>
      <c r="CE2658" s="1"/>
      <c r="CF2658" s="1"/>
      <c r="CG2658" s="1"/>
      <c r="CH2658" s="1"/>
      <c r="CI2658" s="1"/>
      <c r="CJ2658" s="1"/>
      <c r="CK2658" s="1"/>
      <c r="CL2658" s="1"/>
      <c r="CM2658" s="1"/>
      <c r="CN2658" s="1"/>
      <c r="CO2658" s="1"/>
      <c r="CP2658" s="1"/>
      <c r="CQ2658" s="1"/>
      <c r="CR2658" s="1"/>
      <c r="CS2658" s="1"/>
      <c r="CT2658" s="1"/>
      <c r="CU2658" s="1"/>
      <c r="CV2658" s="1"/>
      <c r="CW2658" s="1"/>
      <c r="CX2658" s="1"/>
      <c r="CY2658" s="1"/>
      <c r="CZ2658" s="1"/>
      <c r="DA2658" s="1"/>
      <c r="DB2658" s="1"/>
      <c r="DC2658" s="1"/>
      <c r="DD2658" s="1"/>
      <c r="DE2658" s="1"/>
      <c r="DF2658" s="1"/>
      <c r="DG2658" s="1"/>
      <c r="DH2658" s="1"/>
      <c r="DI2658" s="1"/>
      <c r="DJ2658" s="1"/>
      <c r="DK2658" s="1"/>
      <c r="DL2658" s="1"/>
      <c r="DM2658" s="1"/>
      <c r="DN2658" s="1"/>
      <c r="DO2658" s="1"/>
      <c r="DP2658" s="1"/>
      <c r="DQ2658" s="1"/>
      <c r="DR2658" s="1"/>
      <c r="DS2658" s="1"/>
      <c r="DT2658" s="1"/>
      <c r="DU2658" s="1"/>
      <c r="DV2658" s="1"/>
      <c r="DW2658" s="1"/>
      <c r="DX2658" s="1"/>
      <c r="DY2658" s="1"/>
      <c r="DZ2658" s="1"/>
      <c r="EA2658" s="1"/>
      <c r="EB2658" s="1"/>
      <c r="EC2658" s="1"/>
      <c r="ED2658" s="1"/>
      <c r="EE2658" s="1"/>
      <c r="EF2658" s="1"/>
      <c r="EG2658" s="1"/>
      <c r="EH2658" s="1"/>
      <c r="EI2658" s="1"/>
      <c r="EJ2658" s="1"/>
      <c r="EK2658" s="1"/>
      <c r="EL2658" s="1"/>
      <c r="EM2658" s="1"/>
      <c r="EN2658" s="1"/>
      <c r="EO2658" s="1"/>
      <c r="EP2658" s="1"/>
      <c r="EQ2658" s="1"/>
      <c r="ER2658" s="1"/>
      <c r="ES2658" s="1"/>
      <c r="ET2658" s="1"/>
      <c r="EU2658" s="1"/>
      <c r="EV2658" s="1"/>
      <c r="EW2658" s="1"/>
      <c r="EX2658" s="1"/>
      <c r="EY2658" s="1"/>
      <c r="EZ2658" s="1"/>
      <c r="FA2658" s="1"/>
      <c r="FB2658" s="1"/>
      <c r="FC2658" s="1"/>
      <c r="FD2658" s="1"/>
      <c r="FE2658" s="1"/>
      <c r="FF2658" s="1"/>
      <c r="FG2658" s="1"/>
      <c r="FH2658" s="1"/>
      <c r="FI2658" s="1"/>
      <c r="FJ2658" s="1"/>
      <c r="FK2658" s="1"/>
      <c r="FL2658" s="1"/>
      <c r="FM2658" s="1"/>
      <c r="FN2658" s="1"/>
      <c r="FO2658" s="1"/>
      <c r="FP2658" s="1"/>
      <c r="FQ2658" s="1"/>
      <c r="FR2658" s="1"/>
      <c r="FS2658" s="1"/>
      <c r="FT2658" s="1"/>
      <c r="FU2658" s="1"/>
      <c r="FV2658" s="1"/>
      <c r="FW2658" s="1"/>
      <c r="FX2658" s="1"/>
      <c r="FY2658" s="1"/>
      <c r="FZ2658" s="1"/>
      <c r="GA2658" s="1"/>
      <c r="GB2658" s="1"/>
      <c r="GC2658" s="1"/>
      <c r="GD2658" s="1"/>
      <c r="GE2658" s="1"/>
      <c r="GF2658" s="1"/>
      <c r="GG2658" s="1"/>
      <c r="GH2658" s="1"/>
      <c r="GI2658" s="1"/>
      <c r="GJ2658" s="1"/>
      <c r="GK2658" s="1"/>
      <c r="GL2658" s="1"/>
      <c r="GM2658" s="1"/>
      <c r="GN2658" s="1"/>
      <c r="GO2658" s="1"/>
    </row>
    <row r="2659" spans="1:197" s="40" customFormat="1" x14ac:dyDescent="0.25">
      <c r="A2659" s="41"/>
      <c r="B2659" s="4"/>
      <c r="C2659" s="41"/>
      <c r="D2659" s="42"/>
      <c r="E2659" s="42"/>
      <c r="F2659" s="42"/>
      <c r="G2659" s="1"/>
      <c r="H2659" s="1"/>
      <c r="I2659" s="1"/>
      <c r="J2659" s="1"/>
      <c r="K2659" s="1"/>
      <c r="L2659" s="1"/>
      <c r="M2659" s="2"/>
      <c r="N2659" s="1"/>
      <c r="O2659" s="1"/>
      <c r="P2659" s="1"/>
      <c r="Q2659" s="1"/>
      <c r="R2659" s="1"/>
      <c r="S2659" s="1"/>
      <c r="T2659" s="1"/>
      <c r="U2659" s="1"/>
      <c r="V2659" s="1"/>
      <c r="W2659" s="1"/>
      <c r="X2659" s="1"/>
      <c r="Y2659" s="1"/>
      <c r="Z2659" s="1"/>
      <c r="AA2659" s="1"/>
      <c r="AB2659" s="1"/>
      <c r="AC2659" s="1"/>
      <c r="AD2659" s="1"/>
      <c r="AE2659" s="1"/>
      <c r="AF2659" s="1"/>
      <c r="AG2659" s="1"/>
      <c r="AH2659" s="1"/>
      <c r="AI2659" s="1"/>
      <c r="AJ2659" s="1"/>
      <c r="AK2659" s="1"/>
      <c r="AL2659" s="1"/>
      <c r="AM2659" s="1"/>
      <c r="AN2659" s="1"/>
      <c r="AO2659" s="1"/>
      <c r="AP2659" s="1"/>
      <c r="AQ2659" s="1"/>
      <c r="AR2659" s="1"/>
      <c r="AS2659" s="1"/>
      <c r="AT2659" s="1"/>
      <c r="AU2659" s="1"/>
      <c r="AV2659" s="1"/>
      <c r="AW2659" s="1"/>
      <c r="AX2659" s="1"/>
      <c r="AY2659" s="1"/>
      <c r="AZ2659" s="1"/>
      <c r="BA2659" s="1"/>
      <c r="BB2659" s="1"/>
      <c r="BC2659" s="1"/>
      <c r="BD2659" s="1"/>
      <c r="BE2659" s="1"/>
      <c r="BF2659" s="1"/>
      <c r="BG2659" s="1"/>
      <c r="BH2659" s="1"/>
      <c r="BI2659" s="1"/>
      <c r="BJ2659" s="1"/>
      <c r="BK2659" s="1"/>
      <c r="BL2659" s="1"/>
      <c r="BM2659" s="1"/>
      <c r="BN2659" s="1"/>
      <c r="BO2659" s="1"/>
      <c r="BP2659" s="1"/>
      <c r="BQ2659" s="1"/>
      <c r="BR2659" s="1"/>
      <c r="BS2659" s="1"/>
      <c r="BT2659" s="1"/>
      <c r="BU2659" s="1"/>
      <c r="BV2659" s="1"/>
      <c r="BW2659" s="1"/>
      <c r="BX2659" s="1"/>
      <c r="BY2659" s="1"/>
      <c r="BZ2659" s="1"/>
      <c r="CA2659" s="1"/>
      <c r="CB2659" s="1"/>
      <c r="CC2659" s="1"/>
      <c r="CD2659" s="1"/>
      <c r="CE2659" s="1"/>
      <c r="CF2659" s="1"/>
      <c r="CG2659" s="1"/>
      <c r="CH2659" s="1"/>
      <c r="CI2659" s="1"/>
      <c r="CJ2659" s="1"/>
      <c r="CK2659" s="1"/>
      <c r="CL2659" s="1"/>
      <c r="CM2659" s="1"/>
      <c r="CN2659" s="1"/>
      <c r="CO2659" s="1"/>
      <c r="CP2659" s="1"/>
      <c r="CQ2659" s="1"/>
      <c r="CR2659" s="1"/>
      <c r="CS2659" s="1"/>
      <c r="CT2659" s="1"/>
      <c r="CU2659" s="1"/>
      <c r="CV2659" s="1"/>
      <c r="CW2659" s="1"/>
      <c r="CX2659" s="1"/>
      <c r="CY2659" s="1"/>
      <c r="CZ2659" s="1"/>
      <c r="DA2659" s="1"/>
      <c r="DB2659" s="1"/>
      <c r="DC2659" s="1"/>
      <c r="DD2659" s="1"/>
      <c r="DE2659" s="1"/>
      <c r="DF2659" s="1"/>
      <c r="DG2659" s="1"/>
      <c r="DH2659" s="1"/>
      <c r="DI2659" s="1"/>
      <c r="DJ2659" s="1"/>
      <c r="DK2659" s="1"/>
      <c r="DL2659" s="1"/>
      <c r="DM2659" s="1"/>
      <c r="DN2659" s="1"/>
      <c r="DO2659" s="1"/>
      <c r="DP2659" s="1"/>
      <c r="DQ2659" s="1"/>
      <c r="DR2659" s="1"/>
      <c r="DS2659" s="1"/>
      <c r="DT2659" s="1"/>
      <c r="DU2659" s="1"/>
      <c r="DV2659" s="1"/>
      <c r="DW2659" s="1"/>
      <c r="DX2659" s="1"/>
      <c r="DY2659" s="1"/>
      <c r="DZ2659" s="1"/>
      <c r="EA2659" s="1"/>
      <c r="EB2659" s="1"/>
      <c r="EC2659" s="1"/>
      <c r="ED2659" s="1"/>
      <c r="EE2659" s="1"/>
      <c r="EF2659" s="1"/>
      <c r="EG2659" s="1"/>
      <c r="EH2659" s="1"/>
      <c r="EI2659" s="1"/>
      <c r="EJ2659" s="1"/>
      <c r="EK2659" s="1"/>
      <c r="EL2659" s="1"/>
      <c r="EM2659" s="1"/>
      <c r="EN2659" s="1"/>
      <c r="EO2659" s="1"/>
      <c r="EP2659" s="1"/>
      <c r="EQ2659" s="1"/>
      <c r="ER2659" s="1"/>
      <c r="ES2659" s="1"/>
      <c r="ET2659" s="1"/>
      <c r="EU2659" s="1"/>
      <c r="EV2659" s="1"/>
      <c r="EW2659" s="1"/>
      <c r="EX2659" s="1"/>
      <c r="EY2659" s="1"/>
      <c r="EZ2659" s="1"/>
      <c r="FA2659" s="1"/>
      <c r="FB2659" s="1"/>
      <c r="FC2659" s="1"/>
      <c r="FD2659" s="1"/>
      <c r="FE2659" s="1"/>
      <c r="FF2659" s="1"/>
      <c r="FG2659" s="1"/>
      <c r="FH2659" s="1"/>
      <c r="FI2659" s="1"/>
      <c r="FJ2659" s="1"/>
      <c r="FK2659" s="1"/>
      <c r="FL2659" s="1"/>
      <c r="FM2659" s="1"/>
      <c r="FN2659" s="1"/>
      <c r="FO2659" s="1"/>
      <c r="FP2659" s="1"/>
      <c r="FQ2659" s="1"/>
      <c r="FR2659" s="1"/>
      <c r="FS2659" s="1"/>
      <c r="FT2659" s="1"/>
      <c r="FU2659" s="1"/>
      <c r="FV2659" s="1"/>
      <c r="FW2659" s="1"/>
      <c r="FX2659" s="1"/>
      <c r="FY2659" s="1"/>
      <c r="FZ2659" s="1"/>
      <c r="GA2659" s="1"/>
      <c r="GB2659" s="1"/>
      <c r="GC2659" s="1"/>
      <c r="GD2659" s="1"/>
      <c r="GE2659" s="1"/>
      <c r="GF2659" s="1"/>
      <c r="GG2659" s="1"/>
      <c r="GH2659" s="1"/>
      <c r="GI2659" s="1"/>
      <c r="GJ2659" s="1"/>
      <c r="GK2659" s="1"/>
      <c r="GL2659" s="1"/>
      <c r="GM2659" s="1"/>
      <c r="GN2659" s="1"/>
      <c r="GO2659" s="1"/>
    </row>
    <row r="2660" spans="1:197" s="40" customFormat="1" x14ac:dyDescent="0.25">
      <c r="A2660" s="41"/>
      <c r="B2660" s="4"/>
      <c r="C2660" s="41"/>
      <c r="D2660" s="42"/>
      <c r="E2660" s="42"/>
      <c r="F2660" s="42"/>
      <c r="G2660" s="1"/>
      <c r="H2660" s="1"/>
      <c r="I2660" s="1"/>
      <c r="J2660" s="1"/>
      <c r="K2660" s="1"/>
      <c r="L2660" s="1"/>
      <c r="M2660" s="2"/>
      <c r="N2660" s="1"/>
      <c r="O2660" s="1"/>
      <c r="P2660" s="1"/>
      <c r="Q2660" s="1"/>
      <c r="R2660" s="1"/>
      <c r="S2660" s="1"/>
      <c r="T2660" s="1"/>
      <c r="U2660" s="1"/>
      <c r="V2660" s="1"/>
      <c r="W2660" s="1"/>
      <c r="X2660" s="1"/>
      <c r="Y2660" s="1"/>
      <c r="Z2660" s="1"/>
      <c r="AA2660" s="1"/>
      <c r="AB2660" s="1"/>
      <c r="AC2660" s="1"/>
      <c r="AD2660" s="1"/>
      <c r="AE2660" s="1"/>
      <c r="AF2660" s="1"/>
      <c r="AG2660" s="1"/>
      <c r="AH2660" s="1"/>
      <c r="AI2660" s="1"/>
      <c r="AJ2660" s="1"/>
      <c r="AK2660" s="1"/>
      <c r="AL2660" s="1"/>
      <c r="AM2660" s="1"/>
      <c r="AN2660" s="1"/>
      <c r="AO2660" s="1"/>
      <c r="AP2660" s="1"/>
      <c r="AQ2660" s="1"/>
      <c r="AR2660" s="1"/>
      <c r="AS2660" s="1"/>
      <c r="AT2660" s="1"/>
      <c r="AU2660" s="1"/>
      <c r="AV2660" s="1"/>
      <c r="AW2660" s="1"/>
      <c r="AX2660" s="1"/>
      <c r="AY2660" s="1"/>
      <c r="AZ2660" s="1"/>
      <c r="BA2660" s="1"/>
      <c r="BB2660" s="1"/>
      <c r="BC2660" s="1"/>
      <c r="BD2660" s="1"/>
      <c r="BE2660" s="1"/>
      <c r="BF2660" s="1"/>
      <c r="BG2660" s="1"/>
      <c r="BH2660" s="1"/>
      <c r="BI2660" s="1"/>
      <c r="BJ2660" s="1"/>
      <c r="BK2660" s="1"/>
      <c r="BL2660" s="1"/>
      <c r="BM2660" s="1"/>
      <c r="BN2660" s="1"/>
      <c r="BO2660" s="1"/>
      <c r="BP2660" s="1"/>
      <c r="BQ2660" s="1"/>
      <c r="BR2660" s="1"/>
      <c r="BS2660" s="1"/>
      <c r="BT2660" s="1"/>
      <c r="BU2660" s="1"/>
      <c r="BV2660" s="1"/>
      <c r="BW2660" s="1"/>
      <c r="BX2660" s="1"/>
      <c r="BY2660" s="1"/>
      <c r="BZ2660" s="1"/>
      <c r="CA2660" s="1"/>
      <c r="CB2660" s="1"/>
      <c r="CC2660" s="1"/>
      <c r="CD2660" s="1"/>
      <c r="CE2660" s="1"/>
      <c r="CF2660" s="1"/>
      <c r="CG2660" s="1"/>
      <c r="CH2660" s="1"/>
      <c r="CI2660" s="1"/>
      <c r="CJ2660" s="1"/>
      <c r="CK2660" s="1"/>
      <c r="CL2660" s="1"/>
      <c r="CM2660" s="1"/>
      <c r="CN2660" s="1"/>
      <c r="CO2660" s="1"/>
      <c r="CP2660" s="1"/>
      <c r="CQ2660" s="1"/>
      <c r="CR2660" s="1"/>
      <c r="CS2660" s="1"/>
      <c r="CT2660" s="1"/>
      <c r="CU2660" s="1"/>
      <c r="CV2660" s="1"/>
      <c r="CW2660" s="1"/>
      <c r="CX2660" s="1"/>
      <c r="CY2660" s="1"/>
      <c r="CZ2660" s="1"/>
      <c r="DA2660" s="1"/>
      <c r="DB2660" s="1"/>
      <c r="DC2660" s="1"/>
      <c r="DD2660" s="1"/>
      <c r="DE2660" s="1"/>
      <c r="DF2660" s="1"/>
      <c r="DG2660" s="1"/>
      <c r="DH2660" s="1"/>
      <c r="DI2660" s="1"/>
      <c r="DJ2660" s="1"/>
      <c r="DK2660" s="1"/>
      <c r="DL2660" s="1"/>
      <c r="DM2660" s="1"/>
      <c r="DN2660" s="1"/>
      <c r="DO2660" s="1"/>
      <c r="DP2660" s="1"/>
      <c r="DQ2660" s="1"/>
      <c r="DR2660" s="1"/>
      <c r="DS2660" s="1"/>
      <c r="DT2660" s="1"/>
      <c r="DU2660" s="1"/>
      <c r="DV2660" s="1"/>
      <c r="DW2660" s="1"/>
      <c r="DX2660" s="1"/>
      <c r="DY2660" s="1"/>
      <c r="DZ2660" s="1"/>
      <c r="EA2660" s="1"/>
      <c r="EB2660" s="1"/>
      <c r="EC2660" s="1"/>
      <c r="ED2660" s="1"/>
      <c r="EE2660" s="1"/>
      <c r="EF2660" s="1"/>
      <c r="EG2660" s="1"/>
      <c r="EH2660" s="1"/>
      <c r="EI2660" s="1"/>
      <c r="EJ2660" s="1"/>
      <c r="EK2660" s="1"/>
      <c r="EL2660" s="1"/>
      <c r="EM2660" s="1"/>
      <c r="EN2660" s="1"/>
      <c r="EO2660" s="1"/>
      <c r="EP2660" s="1"/>
      <c r="EQ2660" s="1"/>
      <c r="ER2660" s="1"/>
      <c r="ES2660" s="1"/>
      <c r="ET2660" s="1"/>
      <c r="EU2660" s="1"/>
      <c r="EV2660" s="1"/>
      <c r="EW2660" s="1"/>
      <c r="EX2660" s="1"/>
      <c r="EY2660" s="1"/>
      <c r="EZ2660" s="1"/>
      <c r="FA2660" s="1"/>
      <c r="FB2660" s="1"/>
      <c r="FC2660" s="1"/>
      <c r="FD2660" s="1"/>
      <c r="FE2660" s="1"/>
      <c r="FF2660" s="1"/>
      <c r="FG2660" s="1"/>
      <c r="FH2660" s="1"/>
      <c r="FI2660" s="1"/>
      <c r="FJ2660" s="1"/>
      <c r="FK2660" s="1"/>
      <c r="FL2660" s="1"/>
      <c r="FM2660" s="1"/>
      <c r="FN2660" s="1"/>
      <c r="FO2660" s="1"/>
      <c r="FP2660" s="1"/>
      <c r="FQ2660" s="1"/>
      <c r="FR2660" s="1"/>
      <c r="FS2660" s="1"/>
      <c r="FT2660" s="1"/>
      <c r="FU2660" s="1"/>
      <c r="FV2660" s="1"/>
      <c r="FW2660" s="1"/>
      <c r="FX2660" s="1"/>
      <c r="FY2660" s="1"/>
      <c r="FZ2660" s="1"/>
      <c r="GA2660" s="1"/>
      <c r="GB2660" s="1"/>
      <c r="GC2660" s="1"/>
      <c r="GD2660" s="1"/>
      <c r="GE2660" s="1"/>
      <c r="GF2660" s="1"/>
      <c r="GG2660" s="1"/>
      <c r="GH2660" s="1"/>
      <c r="GI2660" s="1"/>
      <c r="GJ2660" s="1"/>
      <c r="GK2660" s="1"/>
      <c r="GL2660" s="1"/>
      <c r="GM2660" s="1"/>
      <c r="GN2660" s="1"/>
      <c r="GO2660" s="1"/>
    </row>
    <row r="2661" spans="1:197" s="40" customFormat="1" x14ac:dyDescent="0.25">
      <c r="A2661" s="41"/>
      <c r="B2661" s="4"/>
      <c r="C2661" s="41"/>
      <c r="D2661" s="42"/>
      <c r="E2661" s="42"/>
      <c r="F2661" s="42"/>
      <c r="G2661" s="1"/>
      <c r="H2661" s="1"/>
      <c r="I2661" s="1"/>
      <c r="J2661" s="1"/>
      <c r="K2661" s="1"/>
      <c r="L2661" s="1"/>
      <c r="M2661" s="2"/>
      <c r="N2661" s="1"/>
      <c r="O2661" s="1"/>
      <c r="P2661" s="1"/>
      <c r="Q2661" s="1"/>
      <c r="R2661" s="1"/>
      <c r="S2661" s="1"/>
      <c r="T2661" s="1"/>
      <c r="U2661" s="1"/>
      <c r="V2661" s="1"/>
      <c r="W2661" s="1"/>
      <c r="X2661" s="1"/>
      <c r="Y2661" s="1"/>
      <c r="Z2661" s="1"/>
      <c r="AA2661" s="1"/>
      <c r="AB2661" s="1"/>
      <c r="AC2661" s="1"/>
      <c r="AD2661" s="1"/>
      <c r="AE2661" s="1"/>
      <c r="AF2661" s="1"/>
      <c r="AG2661" s="1"/>
      <c r="AH2661" s="1"/>
      <c r="AI2661" s="1"/>
      <c r="AJ2661" s="1"/>
      <c r="AK2661" s="1"/>
      <c r="AL2661" s="1"/>
      <c r="AM2661" s="1"/>
      <c r="AN2661" s="1"/>
      <c r="AO2661" s="1"/>
      <c r="AP2661" s="1"/>
      <c r="AQ2661" s="1"/>
      <c r="AR2661" s="1"/>
      <c r="AS2661" s="1"/>
      <c r="AT2661" s="1"/>
      <c r="AU2661" s="1"/>
      <c r="AV2661" s="1"/>
      <c r="AW2661" s="1"/>
      <c r="AX2661" s="1"/>
      <c r="AY2661" s="1"/>
      <c r="AZ2661" s="1"/>
      <c r="BA2661" s="1"/>
      <c r="BB2661" s="1"/>
      <c r="BC2661" s="1"/>
      <c r="BD2661" s="1"/>
      <c r="BE2661" s="1"/>
      <c r="BF2661" s="1"/>
      <c r="BG2661" s="1"/>
      <c r="BH2661" s="1"/>
      <c r="BI2661" s="1"/>
      <c r="BJ2661" s="1"/>
      <c r="BK2661" s="1"/>
      <c r="BL2661" s="1"/>
      <c r="BM2661" s="1"/>
      <c r="BN2661" s="1"/>
      <c r="BO2661" s="1"/>
      <c r="BP2661" s="1"/>
      <c r="BQ2661" s="1"/>
      <c r="BR2661" s="1"/>
      <c r="BS2661" s="1"/>
      <c r="BT2661" s="1"/>
      <c r="BU2661" s="1"/>
      <c r="BV2661" s="1"/>
      <c r="BW2661" s="1"/>
      <c r="BX2661" s="1"/>
      <c r="BY2661" s="1"/>
      <c r="BZ2661" s="1"/>
      <c r="CA2661" s="1"/>
      <c r="CB2661" s="1"/>
      <c r="CC2661" s="1"/>
      <c r="CD2661" s="1"/>
      <c r="CE2661" s="1"/>
      <c r="CF2661" s="1"/>
      <c r="CG2661" s="1"/>
      <c r="CH2661" s="1"/>
      <c r="CI2661" s="1"/>
      <c r="CJ2661" s="1"/>
      <c r="CK2661" s="1"/>
      <c r="CL2661" s="1"/>
      <c r="CM2661" s="1"/>
      <c r="CN2661" s="1"/>
      <c r="CO2661" s="1"/>
      <c r="CP2661" s="1"/>
      <c r="CQ2661" s="1"/>
      <c r="CR2661" s="1"/>
      <c r="CS2661" s="1"/>
      <c r="CT2661" s="1"/>
      <c r="CU2661" s="1"/>
      <c r="CV2661" s="1"/>
      <c r="CW2661" s="1"/>
      <c r="CX2661" s="1"/>
      <c r="CY2661" s="1"/>
      <c r="CZ2661" s="1"/>
      <c r="DA2661" s="1"/>
      <c r="DB2661" s="1"/>
      <c r="DC2661" s="1"/>
      <c r="DD2661" s="1"/>
      <c r="DE2661" s="1"/>
      <c r="DF2661" s="1"/>
      <c r="DG2661" s="1"/>
      <c r="DH2661" s="1"/>
      <c r="DI2661" s="1"/>
      <c r="DJ2661" s="1"/>
      <c r="DK2661" s="1"/>
      <c r="DL2661" s="1"/>
      <c r="DM2661" s="1"/>
      <c r="DN2661" s="1"/>
      <c r="DO2661" s="1"/>
      <c r="DP2661" s="1"/>
      <c r="DQ2661" s="1"/>
      <c r="DR2661" s="1"/>
      <c r="DS2661" s="1"/>
      <c r="DT2661" s="1"/>
      <c r="DU2661" s="1"/>
      <c r="DV2661" s="1"/>
      <c r="DW2661" s="1"/>
      <c r="DX2661" s="1"/>
      <c r="DY2661" s="1"/>
      <c r="DZ2661" s="1"/>
      <c r="EA2661" s="1"/>
      <c r="EB2661" s="1"/>
      <c r="EC2661" s="1"/>
      <c r="ED2661" s="1"/>
      <c r="EE2661" s="1"/>
      <c r="EF2661" s="1"/>
      <c r="EG2661" s="1"/>
      <c r="EH2661" s="1"/>
      <c r="EI2661" s="1"/>
      <c r="EJ2661" s="1"/>
      <c r="EK2661" s="1"/>
      <c r="EL2661" s="1"/>
      <c r="EM2661" s="1"/>
      <c r="EN2661" s="1"/>
      <c r="EO2661" s="1"/>
      <c r="EP2661" s="1"/>
      <c r="EQ2661" s="1"/>
      <c r="ER2661" s="1"/>
      <c r="ES2661" s="1"/>
      <c r="ET2661" s="1"/>
      <c r="EU2661" s="1"/>
      <c r="EV2661" s="1"/>
      <c r="EW2661" s="1"/>
      <c r="EX2661" s="1"/>
      <c r="EY2661" s="1"/>
      <c r="EZ2661" s="1"/>
      <c r="FA2661" s="1"/>
      <c r="FB2661" s="1"/>
      <c r="FC2661" s="1"/>
      <c r="FD2661" s="1"/>
      <c r="FE2661" s="1"/>
      <c r="FF2661" s="1"/>
      <c r="FG2661" s="1"/>
      <c r="FH2661" s="1"/>
      <c r="FI2661" s="1"/>
      <c r="FJ2661" s="1"/>
      <c r="FK2661" s="1"/>
      <c r="FL2661" s="1"/>
      <c r="FM2661" s="1"/>
      <c r="FN2661" s="1"/>
      <c r="FO2661" s="1"/>
      <c r="FP2661" s="1"/>
      <c r="FQ2661" s="1"/>
      <c r="FR2661" s="1"/>
      <c r="FS2661" s="1"/>
      <c r="FT2661" s="1"/>
      <c r="FU2661" s="1"/>
      <c r="FV2661" s="1"/>
      <c r="FW2661" s="1"/>
      <c r="FX2661" s="1"/>
      <c r="FY2661" s="1"/>
      <c r="FZ2661" s="1"/>
      <c r="GA2661" s="1"/>
      <c r="GB2661" s="1"/>
      <c r="GC2661" s="1"/>
      <c r="GD2661" s="1"/>
      <c r="GE2661" s="1"/>
      <c r="GF2661" s="1"/>
      <c r="GG2661" s="1"/>
      <c r="GH2661" s="1"/>
      <c r="GI2661" s="1"/>
      <c r="GJ2661" s="1"/>
      <c r="GK2661" s="1"/>
      <c r="GL2661" s="1"/>
      <c r="GM2661" s="1"/>
      <c r="GN2661" s="1"/>
      <c r="GO2661" s="1"/>
    </row>
    <row r="2662" spans="1:197" s="40" customFormat="1" x14ac:dyDescent="0.25">
      <c r="A2662" s="41"/>
      <c r="B2662" s="4"/>
      <c r="C2662" s="41"/>
      <c r="D2662" s="42"/>
      <c r="E2662" s="42"/>
      <c r="F2662" s="42"/>
      <c r="G2662" s="1"/>
      <c r="H2662" s="1"/>
      <c r="I2662" s="1"/>
      <c r="J2662" s="1"/>
      <c r="K2662" s="1"/>
      <c r="L2662" s="1"/>
      <c r="M2662" s="2"/>
      <c r="N2662" s="1"/>
      <c r="O2662" s="1"/>
      <c r="P2662" s="1"/>
      <c r="Q2662" s="1"/>
      <c r="R2662" s="1"/>
      <c r="S2662" s="1"/>
      <c r="T2662" s="1"/>
      <c r="U2662" s="1"/>
      <c r="V2662" s="1"/>
      <c r="W2662" s="1"/>
      <c r="X2662" s="1"/>
      <c r="Y2662" s="1"/>
      <c r="Z2662" s="1"/>
      <c r="AA2662" s="1"/>
      <c r="AB2662" s="1"/>
      <c r="AC2662" s="1"/>
      <c r="AD2662" s="1"/>
      <c r="AE2662" s="1"/>
      <c r="AF2662" s="1"/>
      <c r="AG2662" s="1"/>
      <c r="AH2662" s="1"/>
      <c r="AI2662" s="1"/>
      <c r="AJ2662" s="1"/>
      <c r="AK2662" s="1"/>
      <c r="AL2662" s="1"/>
      <c r="AM2662" s="1"/>
      <c r="AN2662" s="1"/>
      <c r="AO2662" s="1"/>
      <c r="AP2662" s="1"/>
      <c r="AQ2662" s="1"/>
      <c r="AR2662" s="1"/>
      <c r="AS2662" s="1"/>
      <c r="AT2662" s="1"/>
      <c r="AU2662" s="1"/>
      <c r="AV2662" s="1"/>
      <c r="AW2662" s="1"/>
      <c r="AX2662" s="1"/>
      <c r="AY2662" s="1"/>
      <c r="AZ2662" s="1"/>
      <c r="BA2662" s="1"/>
      <c r="BB2662" s="1"/>
      <c r="BC2662" s="1"/>
      <c r="BD2662" s="1"/>
      <c r="BE2662" s="1"/>
      <c r="BF2662" s="1"/>
      <c r="BG2662" s="1"/>
      <c r="BH2662" s="1"/>
      <c r="BI2662" s="1"/>
      <c r="BJ2662" s="1"/>
      <c r="BK2662" s="1"/>
      <c r="BL2662" s="1"/>
      <c r="BM2662" s="1"/>
      <c r="BN2662" s="1"/>
      <c r="BO2662" s="1"/>
      <c r="BP2662" s="1"/>
      <c r="BQ2662" s="1"/>
      <c r="BR2662" s="1"/>
      <c r="BS2662" s="1"/>
      <c r="BT2662" s="1"/>
      <c r="BU2662" s="1"/>
      <c r="BV2662" s="1"/>
      <c r="BW2662" s="1"/>
      <c r="BX2662" s="1"/>
      <c r="BY2662" s="1"/>
      <c r="BZ2662" s="1"/>
      <c r="CA2662" s="1"/>
      <c r="CB2662" s="1"/>
      <c r="CC2662" s="1"/>
      <c r="CD2662" s="1"/>
      <c r="CE2662" s="1"/>
      <c r="CF2662" s="1"/>
      <c r="CG2662" s="1"/>
      <c r="CH2662" s="1"/>
      <c r="CI2662" s="1"/>
      <c r="CJ2662" s="1"/>
      <c r="CK2662" s="1"/>
      <c r="CL2662" s="1"/>
      <c r="CM2662" s="1"/>
      <c r="CN2662" s="1"/>
      <c r="CO2662" s="1"/>
      <c r="CP2662" s="1"/>
      <c r="CQ2662" s="1"/>
      <c r="CR2662" s="1"/>
      <c r="CS2662" s="1"/>
      <c r="CT2662" s="1"/>
      <c r="CU2662" s="1"/>
      <c r="CV2662" s="1"/>
      <c r="CW2662" s="1"/>
      <c r="CX2662" s="1"/>
      <c r="CY2662" s="1"/>
      <c r="CZ2662" s="1"/>
      <c r="DA2662" s="1"/>
      <c r="DB2662" s="1"/>
      <c r="DC2662" s="1"/>
      <c r="DD2662" s="1"/>
      <c r="DE2662" s="1"/>
      <c r="DF2662" s="1"/>
      <c r="DG2662" s="1"/>
      <c r="DH2662" s="1"/>
      <c r="DI2662" s="1"/>
      <c r="DJ2662" s="1"/>
      <c r="DK2662" s="1"/>
      <c r="DL2662" s="1"/>
      <c r="DM2662" s="1"/>
      <c r="DN2662" s="1"/>
      <c r="DO2662" s="1"/>
      <c r="DP2662" s="1"/>
      <c r="DQ2662" s="1"/>
      <c r="DR2662" s="1"/>
      <c r="DS2662" s="1"/>
      <c r="DT2662" s="1"/>
      <c r="DU2662" s="1"/>
      <c r="DV2662" s="1"/>
      <c r="DW2662" s="1"/>
      <c r="DX2662" s="1"/>
      <c r="DY2662" s="1"/>
      <c r="DZ2662" s="1"/>
      <c r="EA2662" s="1"/>
      <c r="EB2662" s="1"/>
      <c r="EC2662" s="1"/>
      <c r="ED2662" s="1"/>
      <c r="EE2662" s="1"/>
      <c r="EF2662" s="1"/>
      <c r="EG2662" s="1"/>
      <c r="EH2662" s="1"/>
      <c r="EI2662" s="1"/>
      <c r="EJ2662" s="1"/>
      <c r="EK2662" s="1"/>
      <c r="EL2662" s="1"/>
      <c r="EM2662" s="1"/>
      <c r="EN2662" s="1"/>
      <c r="EO2662" s="1"/>
      <c r="EP2662" s="1"/>
      <c r="EQ2662" s="1"/>
      <c r="ER2662" s="1"/>
      <c r="ES2662" s="1"/>
      <c r="ET2662" s="1"/>
      <c r="EU2662" s="1"/>
      <c r="EV2662" s="1"/>
      <c r="EW2662" s="1"/>
      <c r="EX2662" s="1"/>
      <c r="EY2662" s="1"/>
      <c r="EZ2662" s="1"/>
      <c r="FA2662" s="1"/>
      <c r="FB2662" s="1"/>
      <c r="FC2662" s="1"/>
      <c r="FD2662" s="1"/>
      <c r="FE2662" s="1"/>
      <c r="FF2662" s="1"/>
      <c r="FG2662" s="1"/>
      <c r="FH2662" s="1"/>
      <c r="FI2662" s="1"/>
      <c r="FJ2662" s="1"/>
      <c r="FK2662" s="1"/>
      <c r="FL2662" s="1"/>
      <c r="FM2662" s="1"/>
      <c r="FN2662" s="1"/>
      <c r="FO2662" s="1"/>
      <c r="FP2662" s="1"/>
      <c r="FQ2662" s="1"/>
      <c r="FR2662" s="1"/>
      <c r="FS2662" s="1"/>
      <c r="FT2662" s="1"/>
      <c r="FU2662" s="1"/>
      <c r="FV2662" s="1"/>
      <c r="FW2662" s="1"/>
      <c r="FX2662" s="1"/>
      <c r="FY2662" s="1"/>
      <c r="FZ2662" s="1"/>
      <c r="GA2662" s="1"/>
      <c r="GB2662" s="1"/>
      <c r="GC2662" s="1"/>
      <c r="GD2662" s="1"/>
      <c r="GE2662" s="1"/>
      <c r="GF2662" s="1"/>
      <c r="GG2662" s="1"/>
      <c r="GH2662" s="1"/>
      <c r="GI2662" s="1"/>
      <c r="GJ2662" s="1"/>
      <c r="GK2662" s="1"/>
      <c r="GL2662" s="1"/>
      <c r="GM2662" s="1"/>
      <c r="GN2662" s="1"/>
      <c r="GO2662" s="1"/>
    </row>
    <row r="2663" spans="1:197" s="40" customFormat="1" x14ac:dyDescent="0.25">
      <c r="A2663" s="41"/>
      <c r="B2663" s="4"/>
      <c r="C2663" s="41"/>
      <c r="D2663" s="42"/>
      <c r="E2663" s="42"/>
      <c r="F2663" s="42"/>
      <c r="G2663" s="1"/>
      <c r="H2663" s="1"/>
      <c r="I2663" s="1"/>
      <c r="J2663" s="1"/>
      <c r="K2663" s="1"/>
      <c r="L2663" s="1"/>
      <c r="M2663" s="2"/>
      <c r="N2663" s="1"/>
      <c r="O2663" s="1"/>
      <c r="P2663" s="1"/>
      <c r="Q2663" s="1"/>
      <c r="R2663" s="1"/>
      <c r="S2663" s="1"/>
      <c r="T2663" s="1"/>
      <c r="U2663" s="1"/>
      <c r="V2663" s="1"/>
      <c r="W2663" s="1"/>
      <c r="X2663" s="1"/>
      <c r="Y2663" s="1"/>
      <c r="Z2663" s="1"/>
      <c r="AA2663" s="1"/>
      <c r="AB2663" s="1"/>
      <c r="AC2663" s="1"/>
      <c r="AD2663" s="1"/>
      <c r="AE2663" s="1"/>
      <c r="AF2663" s="1"/>
      <c r="AG2663" s="1"/>
      <c r="AH2663" s="1"/>
      <c r="AI2663" s="1"/>
      <c r="AJ2663" s="1"/>
      <c r="AK2663" s="1"/>
      <c r="AL2663" s="1"/>
      <c r="AM2663" s="1"/>
      <c r="AN2663" s="1"/>
      <c r="AO2663" s="1"/>
      <c r="AP2663" s="1"/>
      <c r="AQ2663" s="1"/>
      <c r="AR2663" s="1"/>
      <c r="AS2663" s="1"/>
      <c r="AT2663" s="1"/>
      <c r="AU2663" s="1"/>
      <c r="AV2663" s="1"/>
      <c r="AW2663" s="1"/>
      <c r="AX2663" s="1"/>
      <c r="AY2663" s="1"/>
      <c r="AZ2663" s="1"/>
      <c r="BA2663" s="1"/>
      <c r="BB2663" s="1"/>
      <c r="BC2663" s="1"/>
      <c r="BD2663" s="1"/>
      <c r="BE2663" s="1"/>
      <c r="BF2663" s="1"/>
      <c r="BG2663" s="1"/>
      <c r="BH2663" s="1"/>
      <c r="BI2663" s="1"/>
      <c r="BJ2663" s="1"/>
      <c r="BK2663" s="1"/>
      <c r="BL2663" s="1"/>
      <c r="BM2663" s="1"/>
      <c r="BN2663" s="1"/>
      <c r="BO2663" s="1"/>
      <c r="BP2663" s="1"/>
      <c r="BQ2663" s="1"/>
      <c r="BR2663" s="1"/>
      <c r="BS2663" s="1"/>
      <c r="BT2663" s="1"/>
      <c r="BU2663" s="1"/>
      <c r="BV2663" s="1"/>
      <c r="BW2663" s="1"/>
      <c r="BX2663" s="1"/>
      <c r="BY2663" s="1"/>
      <c r="BZ2663" s="1"/>
      <c r="CA2663" s="1"/>
      <c r="CB2663" s="1"/>
      <c r="CC2663" s="1"/>
      <c r="CD2663" s="1"/>
      <c r="CE2663" s="1"/>
      <c r="CF2663" s="1"/>
      <c r="CG2663" s="1"/>
      <c r="CH2663" s="1"/>
      <c r="CI2663" s="1"/>
      <c r="CJ2663" s="1"/>
      <c r="CK2663" s="1"/>
      <c r="CL2663" s="1"/>
      <c r="CM2663" s="1"/>
      <c r="CN2663" s="1"/>
      <c r="CO2663" s="1"/>
      <c r="CP2663" s="1"/>
      <c r="CQ2663" s="1"/>
      <c r="CR2663" s="1"/>
      <c r="CS2663" s="1"/>
      <c r="CT2663" s="1"/>
      <c r="CU2663" s="1"/>
      <c r="CV2663" s="1"/>
      <c r="CW2663" s="1"/>
      <c r="CX2663" s="1"/>
      <c r="CY2663" s="1"/>
      <c r="CZ2663" s="1"/>
      <c r="DA2663" s="1"/>
      <c r="DB2663" s="1"/>
      <c r="DC2663" s="1"/>
      <c r="DD2663" s="1"/>
      <c r="DE2663" s="1"/>
      <c r="DF2663" s="1"/>
      <c r="DG2663" s="1"/>
      <c r="DH2663" s="1"/>
      <c r="DI2663" s="1"/>
      <c r="DJ2663" s="1"/>
      <c r="DK2663" s="1"/>
      <c r="DL2663" s="1"/>
      <c r="DM2663" s="1"/>
      <c r="DN2663" s="1"/>
      <c r="DO2663" s="1"/>
      <c r="DP2663" s="1"/>
      <c r="DQ2663" s="1"/>
      <c r="DR2663" s="1"/>
      <c r="DS2663" s="1"/>
      <c r="DT2663" s="1"/>
      <c r="DU2663" s="1"/>
      <c r="DV2663" s="1"/>
      <c r="DW2663" s="1"/>
      <c r="DX2663" s="1"/>
      <c r="DY2663" s="1"/>
      <c r="DZ2663" s="1"/>
      <c r="EA2663" s="1"/>
      <c r="EB2663" s="1"/>
      <c r="EC2663" s="1"/>
      <c r="ED2663" s="1"/>
      <c r="EE2663" s="1"/>
      <c r="EF2663" s="1"/>
      <c r="EG2663" s="1"/>
      <c r="EH2663" s="1"/>
      <c r="EI2663" s="1"/>
      <c r="EJ2663" s="1"/>
      <c r="EK2663" s="1"/>
      <c r="EL2663" s="1"/>
      <c r="EM2663" s="1"/>
      <c r="EN2663" s="1"/>
      <c r="EO2663" s="1"/>
      <c r="EP2663" s="1"/>
      <c r="EQ2663" s="1"/>
      <c r="ER2663" s="1"/>
      <c r="ES2663" s="1"/>
      <c r="ET2663" s="1"/>
      <c r="EU2663" s="1"/>
      <c r="EV2663" s="1"/>
      <c r="EW2663" s="1"/>
      <c r="EX2663" s="1"/>
      <c r="EY2663" s="1"/>
      <c r="EZ2663" s="1"/>
      <c r="FA2663" s="1"/>
      <c r="FB2663" s="1"/>
      <c r="FC2663" s="1"/>
      <c r="FD2663" s="1"/>
      <c r="FE2663" s="1"/>
      <c r="FF2663" s="1"/>
      <c r="FG2663" s="1"/>
      <c r="FH2663" s="1"/>
      <c r="FI2663" s="1"/>
      <c r="FJ2663" s="1"/>
      <c r="FK2663" s="1"/>
      <c r="FL2663" s="1"/>
      <c r="FM2663" s="1"/>
      <c r="FN2663" s="1"/>
      <c r="FO2663" s="1"/>
      <c r="FP2663" s="1"/>
      <c r="FQ2663" s="1"/>
      <c r="FR2663" s="1"/>
      <c r="FS2663" s="1"/>
      <c r="FT2663" s="1"/>
      <c r="FU2663" s="1"/>
      <c r="FV2663" s="1"/>
      <c r="FW2663" s="1"/>
      <c r="FX2663" s="1"/>
      <c r="FY2663" s="1"/>
      <c r="FZ2663" s="1"/>
      <c r="GA2663" s="1"/>
      <c r="GB2663" s="1"/>
      <c r="GC2663" s="1"/>
      <c r="GD2663" s="1"/>
      <c r="GE2663" s="1"/>
      <c r="GF2663" s="1"/>
      <c r="GG2663" s="1"/>
      <c r="GH2663" s="1"/>
      <c r="GI2663" s="1"/>
      <c r="GJ2663" s="1"/>
      <c r="GK2663" s="1"/>
      <c r="GL2663" s="1"/>
      <c r="GM2663" s="1"/>
      <c r="GN2663" s="1"/>
      <c r="GO2663" s="1"/>
    </row>
    <row r="2664" spans="1:197" s="40" customFormat="1" x14ac:dyDescent="0.25">
      <c r="A2664" s="41"/>
      <c r="B2664" s="4"/>
      <c r="C2664" s="41"/>
      <c r="D2664" s="42"/>
      <c r="E2664" s="42"/>
      <c r="F2664" s="42"/>
      <c r="G2664" s="1"/>
      <c r="H2664" s="1"/>
      <c r="I2664" s="1"/>
      <c r="J2664" s="1"/>
      <c r="K2664" s="1"/>
      <c r="L2664" s="1"/>
      <c r="M2664" s="2"/>
      <c r="N2664" s="1"/>
      <c r="O2664" s="1"/>
      <c r="P2664" s="1"/>
      <c r="Q2664" s="1"/>
      <c r="R2664" s="1"/>
      <c r="S2664" s="1"/>
      <c r="T2664" s="1"/>
      <c r="U2664" s="1"/>
      <c r="V2664" s="1"/>
      <c r="W2664" s="1"/>
      <c r="X2664" s="1"/>
      <c r="Y2664" s="1"/>
      <c r="Z2664" s="1"/>
      <c r="AA2664" s="1"/>
      <c r="AB2664" s="1"/>
      <c r="AC2664" s="1"/>
      <c r="AD2664" s="1"/>
      <c r="AE2664" s="1"/>
      <c r="AF2664" s="1"/>
      <c r="AG2664" s="1"/>
      <c r="AH2664" s="1"/>
      <c r="AI2664" s="1"/>
      <c r="AJ2664" s="1"/>
      <c r="AK2664" s="1"/>
      <c r="AL2664" s="1"/>
      <c r="AM2664" s="1"/>
      <c r="AN2664" s="1"/>
      <c r="AO2664" s="1"/>
      <c r="AP2664" s="1"/>
      <c r="AQ2664" s="1"/>
      <c r="AR2664" s="1"/>
      <c r="AS2664" s="1"/>
      <c r="AT2664" s="1"/>
      <c r="AU2664" s="1"/>
      <c r="AV2664" s="1"/>
      <c r="AW2664" s="1"/>
      <c r="AX2664" s="1"/>
      <c r="AY2664" s="1"/>
      <c r="AZ2664" s="1"/>
      <c r="BA2664" s="1"/>
      <c r="BB2664" s="1"/>
      <c r="BC2664" s="1"/>
      <c r="BD2664" s="1"/>
      <c r="BE2664" s="1"/>
      <c r="BF2664" s="1"/>
      <c r="BG2664" s="1"/>
      <c r="BH2664" s="1"/>
      <c r="BI2664" s="1"/>
      <c r="BJ2664" s="1"/>
      <c r="BK2664" s="1"/>
      <c r="BL2664" s="1"/>
      <c r="BM2664" s="1"/>
      <c r="BN2664" s="1"/>
      <c r="BO2664" s="1"/>
      <c r="BP2664" s="1"/>
      <c r="BQ2664" s="1"/>
      <c r="BR2664" s="1"/>
      <c r="BS2664" s="1"/>
      <c r="BT2664" s="1"/>
      <c r="BU2664" s="1"/>
      <c r="BV2664" s="1"/>
      <c r="BW2664" s="1"/>
      <c r="BX2664" s="1"/>
      <c r="BY2664" s="1"/>
      <c r="BZ2664" s="1"/>
      <c r="CA2664" s="1"/>
      <c r="CB2664" s="1"/>
      <c r="CC2664" s="1"/>
      <c r="CD2664" s="1"/>
      <c r="CE2664" s="1"/>
      <c r="CF2664" s="1"/>
      <c r="CG2664" s="1"/>
      <c r="CH2664" s="1"/>
      <c r="CI2664" s="1"/>
      <c r="CJ2664" s="1"/>
      <c r="CK2664" s="1"/>
      <c r="CL2664" s="1"/>
      <c r="CM2664" s="1"/>
      <c r="CN2664" s="1"/>
      <c r="CO2664" s="1"/>
      <c r="CP2664" s="1"/>
      <c r="CQ2664" s="1"/>
      <c r="CR2664" s="1"/>
      <c r="CS2664" s="1"/>
      <c r="CT2664" s="1"/>
      <c r="CU2664" s="1"/>
      <c r="CV2664" s="1"/>
      <c r="CW2664" s="1"/>
      <c r="CX2664" s="1"/>
      <c r="CY2664" s="1"/>
      <c r="CZ2664" s="1"/>
      <c r="DA2664" s="1"/>
      <c r="DB2664" s="1"/>
      <c r="DC2664" s="1"/>
      <c r="DD2664" s="1"/>
      <c r="DE2664" s="1"/>
      <c r="DF2664" s="1"/>
      <c r="DG2664" s="1"/>
      <c r="DH2664" s="1"/>
      <c r="DI2664" s="1"/>
      <c r="DJ2664" s="1"/>
      <c r="DK2664" s="1"/>
      <c r="DL2664" s="1"/>
      <c r="DM2664" s="1"/>
      <c r="DN2664" s="1"/>
      <c r="DO2664" s="1"/>
      <c r="DP2664" s="1"/>
      <c r="DQ2664" s="1"/>
      <c r="DR2664" s="1"/>
      <c r="DS2664" s="1"/>
      <c r="DT2664" s="1"/>
      <c r="DU2664" s="1"/>
      <c r="DV2664" s="1"/>
      <c r="DW2664" s="1"/>
      <c r="DX2664" s="1"/>
      <c r="DY2664" s="1"/>
      <c r="DZ2664" s="1"/>
      <c r="EA2664" s="1"/>
      <c r="EB2664" s="1"/>
      <c r="EC2664" s="1"/>
      <c r="ED2664" s="1"/>
      <c r="EE2664" s="1"/>
      <c r="EF2664" s="1"/>
      <c r="EG2664" s="1"/>
      <c r="EH2664" s="1"/>
      <c r="EI2664" s="1"/>
      <c r="EJ2664" s="1"/>
      <c r="EK2664" s="1"/>
      <c r="EL2664" s="1"/>
      <c r="EM2664" s="1"/>
      <c r="EN2664" s="1"/>
      <c r="EO2664" s="1"/>
      <c r="EP2664" s="1"/>
      <c r="EQ2664" s="1"/>
      <c r="ER2664" s="1"/>
      <c r="ES2664" s="1"/>
      <c r="ET2664" s="1"/>
      <c r="EU2664" s="1"/>
      <c r="EV2664" s="1"/>
      <c r="EW2664" s="1"/>
      <c r="EX2664" s="1"/>
      <c r="EY2664" s="1"/>
      <c r="EZ2664" s="1"/>
      <c r="FA2664" s="1"/>
      <c r="FB2664" s="1"/>
      <c r="FC2664" s="1"/>
      <c r="FD2664" s="1"/>
      <c r="FE2664" s="1"/>
      <c r="FF2664" s="1"/>
      <c r="FG2664" s="1"/>
      <c r="FH2664" s="1"/>
      <c r="FI2664" s="1"/>
      <c r="FJ2664" s="1"/>
      <c r="FK2664" s="1"/>
      <c r="FL2664" s="1"/>
      <c r="FM2664" s="1"/>
      <c r="FN2664" s="1"/>
      <c r="FO2664" s="1"/>
      <c r="FP2664" s="1"/>
      <c r="FQ2664" s="1"/>
      <c r="FR2664" s="1"/>
      <c r="FS2664" s="1"/>
      <c r="FT2664" s="1"/>
      <c r="FU2664" s="1"/>
      <c r="FV2664" s="1"/>
      <c r="FW2664" s="1"/>
      <c r="FX2664" s="1"/>
      <c r="FY2664" s="1"/>
      <c r="FZ2664" s="1"/>
      <c r="GA2664" s="1"/>
      <c r="GB2664" s="1"/>
      <c r="GC2664" s="1"/>
      <c r="GD2664" s="1"/>
      <c r="GE2664" s="1"/>
      <c r="GF2664" s="1"/>
      <c r="GG2664" s="1"/>
      <c r="GH2664" s="1"/>
      <c r="GI2664" s="1"/>
      <c r="GJ2664" s="1"/>
      <c r="GK2664" s="1"/>
      <c r="GL2664" s="1"/>
      <c r="GM2664" s="1"/>
      <c r="GN2664" s="1"/>
      <c r="GO2664" s="1"/>
    </row>
    <row r="2665" spans="1:197" s="40" customFormat="1" x14ac:dyDescent="0.25">
      <c r="A2665" s="41"/>
      <c r="B2665" s="4"/>
      <c r="C2665" s="41"/>
      <c r="D2665" s="42"/>
      <c r="E2665" s="42"/>
      <c r="F2665" s="42"/>
      <c r="G2665" s="1"/>
      <c r="H2665" s="1"/>
      <c r="I2665" s="1"/>
      <c r="J2665" s="1"/>
      <c r="K2665" s="1"/>
      <c r="L2665" s="1"/>
      <c r="M2665" s="2"/>
      <c r="N2665" s="1"/>
      <c r="O2665" s="1"/>
      <c r="P2665" s="1"/>
      <c r="Q2665" s="1"/>
      <c r="R2665" s="1"/>
      <c r="S2665" s="1"/>
      <c r="T2665" s="1"/>
      <c r="U2665" s="1"/>
      <c r="V2665" s="1"/>
      <c r="W2665" s="1"/>
      <c r="X2665" s="1"/>
      <c r="Y2665" s="1"/>
      <c r="Z2665" s="1"/>
      <c r="AA2665" s="1"/>
      <c r="AB2665" s="1"/>
      <c r="AC2665" s="1"/>
      <c r="AD2665" s="1"/>
      <c r="AE2665" s="1"/>
      <c r="AF2665" s="1"/>
      <c r="AG2665" s="1"/>
      <c r="AH2665" s="1"/>
      <c r="AI2665" s="1"/>
      <c r="AJ2665" s="1"/>
      <c r="AK2665" s="1"/>
      <c r="AL2665" s="1"/>
      <c r="AM2665" s="1"/>
      <c r="AN2665" s="1"/>
      <c r="AO2665" s="1"/>
      <c r="AP2665" s="1"/>
      <c r="AQ2665" s="1"/>
      <c r="AR2665" s="1"/>
      <c r="AS2665" s="1"/>
      <c r="AT2665" s="1"/>
      <c r="AU2665" s="1"/>
      <c r="AV2665" s="1"/>
      <c r="AW2665" s="1"/>
      <c r="AX2665" s="1"/>
      <c r="AY2665" s="1"/>
      <c r="AZ2665" s="1"/>
      <c r="BA2665" s="1"/>
      <c r="BB2665" s="1"/>
      <c r="BC2665" s="1"/>
      <c r="BD2665" s="1"/>
      <c r="BE2665" s="1"/>
      <c r="BF2665" s="1"/>
      <c r="BG2665" s="1"/>
      <c r="BH2665" s="1"/>
      <c r="BI2665" s="1"/>
      <c r="BJ2665" s="1"/>
      <c r="BK2665" s="1"/>
      <c r="BL2665" s="1"/>
      <c r="BM2665" s="1"/>
      <c r="BN2665" s="1"/>
      <c r="BO2665" s="1"/>
      <c r="BP2665" s="1"/>
      <c r="BQ2665" s="1"/>
      <c r="BR2665" s="1"/>
      <c r="BS2665" s="1"/>
      <c r="BT2665" s="1"/>
      <c r="BU2665" s="1"/>
      <c r="BV2665" s="1"/>
      <c r="BW2665" s="1"/>
      <c r="BX2665" s="1"/>
      <c r="BY2665" s="1"/>
      <c r="BZ2665" s="1"/>
      <c r="CA2665" s="1"/>
      <c r="CB2665" s="1"/>
      <c r="CC2665" s="1"/>
      <c r="CD2665" s="1"/>
      <c r="CE2665" s="1"/>
      <c r="CF2665" s="1"/>
      <c r="CG2665" s="1"/>
      <c r="CH2665" s="1"/>
      <c r="CI2665" s="1"/>
      <c r="CJ2665" s="1"/>
      <c r="CK2665" s="1"/>
      <c r="CL2665" s="1"/>
      <c r="CM2665" s="1"/>
      <c r="CN2665" s="1"/>
      <c r="CO2665" s="1"/>
      <c r="CP2665" s="1"/>
      <c r="CQ2665" s="1"/>
      <c r="CR2665" s="1"/>
      <c r="CS2665" s="1"/>
      <c r="CT2665" s="1"/>
      <c r="CU2665" s="1"/>
      <c r="CV2665" s="1"/>
      <c r="CW2665" s="1"/>
      <c r="CX2665" s="1"/>
      <c r="CY2665" s="1"/>
      <c r="CZ2665" s="1"/>
      <c r="DA2665" s="1"/>
      <c r="DB2665" s="1"/>
      <c r="DC2665" s="1"/>
      <c r="DD2665" s="1"/>
      <c r="DE2665" s="1"/>
      <c r="DF2665" s="1"/>
      <c r="DG2665" s="1"/>
      <c r="DH2665" s="1"/>
      <c r="DI2665" s="1"/>
      <c r="DJ2665" s="1"/>
      <c r="DK2665" s="1"/>
      <c r="DL2665" s="1"/>
      <c r="DM2665" s="1"/>
      <c r="DN2665" s="1"/>
      <c r="DO2665" s="1"/>
      <c r="DP2665" s="1"/>
      <c r="DQ2665" s="1"/>
      <c r="DR2665" s="1"/>
      <c r="DS2665" s="1"/>
      <c r="DT2665" s="1"/>
      <c r="DU2665" s="1"/>
      <c r="DV2665" s="1"/>
      <c r="DW2665" s="1"/>
      <c r="DX2665" s="1"/>
      <c r="DY2665" s="1"/>
      <c r="DZ2665" s="1"/>
      <c r="EA2665" s="1"/>
      <c r="EB2665" s="1"/>
      <c r="EC2665" s="1"/>
      <c r="ED2665" s="1"/>
      <c r="EE2665" s="1"/>
      <c r="EF2665" s="1"/>
      <c r="EG2665" s="1"/>
      <c r="EH2665" s="1"/>
      <c r="EI2665" s="1"/>
      <c r="EJ2665" s="1"/>
      <c r="EK2665" s="1"/>
      <c r="EL2665" s="1"/>
      <c r="EM2665" s="1"/>
      <c r="EN2665" s="1"/>
      <c r="EO2665" s="1"/>
      <c r="EP2665" s="1"/>
      <c r="EQ2665" s="1"/>
      <c r="ER2665" s="1"/>
      <c r="ES2665" s="1"/>
      <c r="ET2665" s="1"/>
      <c r="EU2665" s="1"/>
      <c r="EV2665" s="1"/>
      <c r="EW2665" s="1"/>
      <c r="EX2665" s="1"/>
      <c r="EY2665" s="1"/>
      <c r="EZ2665" s="1"/>
      <c r="FA2665" s="1"/>
      <c r="FB2665" s="1"/>
      <c r="FC2665" s="1"/>
      <c r="FD2665" s="1"/>
      <c r="FE2665" s="1"/>
      <c r="FF2665" s="1"/>
      <c r="FG2665" s="1"/>
      <c r="FH2665" s="1"/>
      <c r="FI2665" s="1"/>
      <c r="FJ2665" s="1"/>
      <c r="FK2665" s="1"/>
      <c r="FL2665" s="1"/>
      <c r="FM2665" s="1"/>
      <c r="FN2665" s="1"/>
      <c r="FO2665" s="1"/>
      <c r="FP2665" s="1"/>
      <c r="FQ2665" s="1"/>
      <c r="FR2665" s="1"/>
      <c r="FS2665" s="1"/>
      <c r="FT2665" s="1"/>
      <c r="FU2665" s="1"/>
      <c r="FV2665" s="1"/>
      <c r="FW2665" s="1"/>
      <c r="FX2665" s="1"/>
      <c r="FY2665" s="1"/>
      <c r="FZ2665" s="1"/>
      <c r="GA2665" s="1"/>
      <c r="GB2665" s="1"/>
      <c r="GC2665" s="1"/>
      <c r="GD2665" s="1"/>
      <c r="GE2665" s="1"/>
      <c r="GF2665" s="1"/>
      <c r="GG2665" s="1"/>
      <c r="GH2665" s="1"/>
      <c r="GI2665" s="1"/>
      <c r="GJ2665" s="1"/>
      <c r="GK2665" s="1"/>
      <c r="GL2665" s="1"/>
      <c r="GM2665" s="1"/>
      <c r="GN2665" s="1"/>
      <c r="GO2665" s="1"/>
    </row>
    <row r="2666" spans="1:197" s="40" customFormat="1" x14ac:dyDescent="0.25">
      <c r="A2666" s="41"/>
      <c r="B2666" s="4"/>
      <c r="C2666" s="41"/>
      <c r="D2666" s="42"/>
      <c r="E2666" s="42"/>
      <c r="F2666" s="42"/>
      <c r="G2666" s="1"/>
      <c r="H2666" s="1"/>
      <c r="I2666" s="1"/>
      <c r="J2666" s="1"/>
      <c r="K2666" s="1"/>
      <c r="L2666" s="1"/>
      <c r="M2666" s="2"/>
      <c r="N2666" s="1"/>
      <c r="O2666" s="1"/>
      <c r="P2666" s="1"/>
      <c r="Q2666" s="1"/>
      <c r="R2666" s="1"/>
      <c r="S2666" s="1"/>
      <c r="T2666" s="1"/>
      <c r="U2666" s="1"/>
      <c r="V2666" s="1"/>
      <c r="W2666" s="1"/>
      <c r="X2666" s="1"/>
      <c r="Y2666" s="1"/>
      <c r="Z2666" s="1"/>
      <c r="AA2666" s="1"/>
      <c r="AB2666" s="1"/>
      <c r="AC2666" s="1"/>
      <c r="AD2666" s="1"/>
      <c r="AE2666" s="1"/>
      <c r="AF2666" s="1"/>
      <c r="AG2666" s="1"/>
      <c r="AH2666" s="1"/>
      <c r="AI2666" s="1"/>
      <c r="AJ2666" s="1"/>
      <c r="AK2666" s="1"/>
      <c r="AL2666" s="1"/>
      <c r="AM2666" s="1"/>
      <c r="AN2666" s="1"/>
      <c r="AO2666" s="1"/>
      <c r="AP2666" s="1"/>
      <c r="AQ2666" s="1"/>
      <c r="AR2666" s="1"/>
      <c r="AS2666" s="1"/>
      <c r="AT2666" s="1"/>
      <c r="AU2666" s="1"/>
      <c r="AV2666" s="1"/>
      <c r="AW2666" s="1"/>
      <c r="AX2666" s="1"/>
      <c r="AY2666" s="1"/>
      <c r="AZ2666" s="1"/>
      <c r="BA2666" s="1"/>
      <c r="BB2666" s="1"/>
      <c r="BC2666" s="1"/>
      <c r="BD2666" s="1"/>
      <c r="BE2666" s="1"/>
      <c r="BF2666" s="1"/>
      <c r="BG2666" s="1"/>
      <c r="BH2666" s="1"/>
      <c r="BI2666" s="1"/>
      <c r="BJ2666" s="1"/>
      <c r="BK2666" s="1"/>
      <c r="BL2666" s="1"/>
      <c r="BM2666" s="1"/>
      <c r="BN2666" s="1"/>
      <c r="BO2666" s="1"/>
      <c r="BP2666" s="1"/>
      <c r="BQ2666" s="1"/>
      <c r="BR2666" s="1"/>
      <c r="BS2666" s="1"/>
      <c r="BT2666" s="1"/>
      <c r="BU2666" s="1"/>
      <c r="BV2666" s="1"/>
      <c r="BW2666" s="1"/>
      <c r="BX2666" s="1"/>
      <c r="BY2666" s="1"/>
      <c r="BZ2666" s="1"/>
      <c r="CA2666" s="1"/>
      <c r="CB2666" s="1"/>
      <c r="CC2666" s="1"/>
      <c r="CD2666" s="1"/>
      <c r="CE2666" s="1"/>
      <c r="CF2666" s="1"/>
      <c r="CG2666" s="1"/>
      <c r="CH2666" s="1"/>
      <c r="CI2666" s="1"/>
      <c r="CJ2666" s="1"/>
      <c r="CK2666" s="1"/>
      <c r="CL2666" s="1"/>
      <c r="CM2666" s="1"/>
      <c r="CN2666" s="1"/>
      <c r="CO2666" s="1"/>
      <c r="CP2666" s="1"/>
      <c r="CQ2666" s="1"/>
      <c r="CR2666" s="1"/>
      <c r="CS2666" s="1"/>
      <c r="CT2666" s="1"/>
      <c r="CU2666" s="1"/>
      <c r="CV2666" s="1"/>
      <c r="CW2666" s="1"/>
      <c r="CX2666" s="1"/>
      <c r="CY2666" s="1"/>
      <c r="CZ2666" s="1"/>
      <c r="DA2666" s="1"/>
      <c r="DB2666" s="1"/>
      <c r="DC2666" s="1"/>
      <c r="DD2666" s="1"/>
      <c r="DE2666" s="1"/>
      <c r="DF2666" s="1"/>
      <c r="DG2666" s="1"/>
      <c r="DH2666" s="1"/>
      <c r="DI2666" s="1"/>
      <c r="DJ2666" s="1"/>
      <c r="DK2666" s="1"/>
      <c r="DL2666" s="1"/>
      <c r="DM2666" s="1"/>
      <c r="DN2666" s="1"/>
      <c r="DO2666" s="1"/>
      <c r="DP2666" s="1"/>
      <c r="DQ2666" s="1"/>
      <c r="DR2666" s="1"/>
      <c r="DS2666" s="1"/>
      <c r="DT2666" s="1"/>
      <c r="DU2666" s="1"/>
      <c r="DV2666" s="1"/>
      <c r="DW2666" s="1"/>
      <c r="DX2666" s="1"/>
      <c r="DY2666" s="1"/>
      <c r="DZ2666" s="1"/>
      <c r="EA2666" s="1"/>
      <c r="EB2666" s="1"/>
      <c r="EC2666" s="1"/>
      <c r="ED2666" s="1"/>
      <c r="EE2666" s="1"/>
      <c r="EF2666" s="1"/>
      <c r="EG2666" s="1"/>
      <c r="EH2666" s="1"/>
      <c r="EI2666" s="1"/>
      <c r="EJ2666" s="1"/>
      <c r="EK2666" s="1"/>
      <c r="EL2666" s="1"/>
      <c r="EM2666" s="1"/>
      <c r="EN2666" s="1"/>
      <c r="EO2666" s="1"/>
      <c r="EP2666" s="1"/>
      <c r="EQ2666" s="1"/>
      <c r="ER2666" s="1"/>
      <c r="ES2666" s="1"/>
      <c r="ET2666" s="1"/>
      <c r="EU2666" s="1"/>
      <c r="EV2666" s="1"/>
      <c r="EW2666" s="1"/>
      <c r="EX2666" s="1"/>
      <c r="EY2666" s="1"/>
      <c r="EZ2666" s="1"/>
      <c r="FA2666" s="1"/>
      <c r="FB2666" s="1"/>
      <c r="FC2666" s="1"/>
      <c r="FD2666" s="1"/>
      <c r="FE2666" s="1"/>
      <c r="FF2666" s="1"/>
      <c r="FG2666" s="1"/>
      <c r="FH2666" s="1"/>
      <c r="FI2666" s="1"/>
      <c r="FJ2666" s="1"/>
      <c r="FK2666" s="1"/>
      <c r="FL2666" s="1"/>
      <c r="FM2666" s="1"/>
      <c r="FN2666" s="1"/>
      <c r="FO2666" s="1"/>
      <c r="FP2666" s="1"/>
      <c r="FQ2666" s="1"/>
      <c r="FR2666" s="1"/>
      <c r="FS2666" s="1"/>
      <c r="FT2666" s="1"/>
      <c r="FU2666" s="1"/>
      <c r="FV2666" s="1"/>
      <c r="FW2666" s="1"/>
      <c r="FX2666" s="1"/>
      <c r="FY2666" s="1"/>
      <c r="FZ2666" s="1"/>
      <c r="GA2666" s="1"/>
      <c r="GB2666" s="1"/>
      <c r="GC2666" s="1"/>
      <c r="GD2666" s="1"/>
      <c r="GE2666" s="1"/>
      <c r="GF2666" s="1"/>
      <c r="GG2666" s="1"/>
      <c r="GH2666" s="1"/>
      <c r="GI2666" s="1"/>
      <c r="GJ2666" s="1"/>
      <c r="GK2666" s="1"/>
      <c r="GL2666" s="1"/>
      <c r="GM2666" s="1"/>
      <c r="GN2666" s="1"/>
      <c r="GO2666" s="1"/>
    </row>
    <row r="2667" spans="1:197" s="40" customFormat="1" x14ac:dyDescent="0.25">
      <c r="A2667" s="41"/>
      <c r="B2667" s="4"/>
      <c r="C2667" s="41"/>
      <c r="D2667" s="42"/>
      <c r="E2667" s="42"/>
      <c r="F2667" s="42"/>
      <c r="G2667" s="1"/>
      <c r="H2667" s="1"/>
      <c r="I2667" s="1"/>
      <c r="J2667" s="1"/>
      <c r="K2667" s="1"/>
      <c r="L2667" s="1"/>
      <c r="M2667" s="2"/>
      <c r="N2667" s="1"/>
      <c r="O2667" s="1"/>
      <c r="P2667" s="1"/>
      <c r="Q2667" s="1"/>
      <c r="R2667" s="1"/>
      <c r="S2667" s="1"/>
      <c r="T2667" s="1"/>
      <c r="U2667" s="1"/>
      <c r="V2667" s="1"/>
      <c r="W2667" s="1"/>
      <c r="X2667" s="1"/>
      <c r="Y2667" s="1"/>
      <c r="Z2667" s="1"/>
      <c r="AA2667" s="1"/>
      <c r="AB2667" s="1"/>
      <c r="AC2667" s="1"/>
      <c r="AD2667" s="1"/>
      <c r="AE2667" s="1"/>
      <c r="AF2667" s="1"/>
      <c r="AG2667" s="1"/>
      <c r="AH2667" s="1"/>
      <c r="AI2667" s="1"/>
      <c r="AJ2667" s="1"/>
      <c r="AK2667" s="1"/>
      <c r="AL2667" s="1"/>
      <c r="AM2667" s="1"/>
      <c r="AN2667" s="1"/>
      <c r="AO2667" s="1"/>
      <c r="AP2667" s="1"/>
      <c r="AQ2667" s="1"/>
      <c r="AR2667" s="1"/>
      <c r="AS2667" s="1"/>
      <c r="AT2667" s="1"/>
      <c r="AU2667" s="1"/>
      <c r="AV2667" s="1"/>
      <c r="AW2667" s="1"/>
      <c r="AX2667" s="1"/>
      <c r="AY2667" s="1"/>
      <c r="AZ2667" s="1"/>
      <c r="BA2667" s="1"/>
      <c r="BB2667" s="1"/>
      <c r="BC2667" s="1"/>
      <c r="BD2667" s="1"/>
      <c r="BE2667" s="1"/>
      <c r="BF2667" s="1"/>
      <c r="BG2667" s="1"/>
      <c r="BH2667" s="1"/>
      <c r="BI2667" s="1"/>
      <c r="BJ2667" s="1"/>
      <c r="BK2667" s="1"/>
      <c r="BL2667" s="1"/>
      <c r="BM2667" s="1"/>
      <c r="BN2667" s="1"/>
      <c r="BO2667" s="1"/>
      <c r="BP2667" s="1"/>
      <c r="BQ2667" s="1"/>
      <c r="BR2667" s="1"/>
      <c r="BS2667" s="1"/>
      <c r="BT2667" s="1"/>
      <c r="BU2667" s="1"/>
      <c r="BV2667" s="1"/>
      <c r="BW2667" s="1"/>
      <c r="BX2667" s="1"/>
      <c r="BY2667" s="1"/>
      <c r="BZ2667" s="1"/>
      <c r="CA2667" s="1"/>
      <c r="CB2667" s="1"/>
      <c r="CC2667" s="1"/>
      <c r="CD2667" s="1"/>
      <c r="CE2667" s="1"/>
      <c r="CF2667" s="1"/>
      <c r="CG2667" s="1"/>
      <c r="CH2667" s="1"/>
      <c r="CI2667" s="1"/>
      <c r="CJ2667" s="1"/>
      <c r="CK2667" s="1"/>
      <c r="CL2667" s="1"/>
      <c r="CM2667" s="1"/>
      <c r="CN2667" s="1"/>
      <c r="CO2667" s="1"/>
      <c r="CP2667" s="1"/>
      <c r="CQ2667" s="1"/>
      <c r="CR2667" s="1"/>
      <c r="CS2667" s="1"/>
      <c r="CT2667" s="1"/>
      <c r="CU2667" s="1"/>
      <c r="CV2667" s="1"/>
      <c r="CW2667" s="1"/>
      <c r="CX2667" s="1"/>
      <c r="CY2667" s="1"/>
      <c r="CZ2667" s="1"/>
      <c r="DA2667" s="1"/>
      <c r="DB2667" s="1"/>
      <c r="DC2667" s="1"/>
      <c r="DD2667" s="1"/>
      <c r="DE2667" s="1"/>
      <c r="DF2667" s="1"/>
      <c r="DG2667" s="1"/>
      <c r="DH2667" s="1"/>
      <c r="DI2667" s="1"/>
      <c r="DJ2667" s="1"/>
      <c r="DK2667" s="1"/>
      <c r="DL2667" s="1"/>
      <c r="DM2667" s="1"/>
      <c r="DN2667" s="1"/>
      <c r="DO2667" s="1"/>
      <c r="DP2667" s="1"/>
      <c r="DQ2667" s="1"/>
      <c r="DR2667" s="1"/>
      <c r="DS2667" s="1"/>
      <c r="DT2667" s="1"/>
      <c r="DU2667" s="1"/>
      <c r="DV2667" s="1"/>
      <c r="DW2667" s="1"/>
      <c r="DX2667" s="1"/>
      <c r="DY2667" s="1"/>
      <c r="DZ2667" s="1"/>
      <c r="EA2667" s="1"/>
      <c r="EB2667" s="1"/>
      <c r="EC2667" s="1"/>
      <c r="ED2667" s="1"/>
      <c r="EE2667" s="1"/>
      <c r="EF2667" s="1"/>
      <c r="EG2667" s="1"/>
      <c r="EH2667" s="1"/>
      <c r="EI2667" s="1"/>
      <c r="EJ2667" s="1"/>
      <c r="EK2667" s="1"/>
      <c r="EL2667" s="1"/>
      <c r="EM2667" s="1"/>
      <c r="EN2667" s="1"/>
      <c r="EO2667" s="1"/>
      <c r="EP2667" s="1"/>
      <c r="EQ2667" s="1"/>
      <c r="ER2667" s="1"/>
      <c r="ES2667" s="1"/>
      <c r="ET2667" s="1"/>
      <c r="EU2667" s="1"/>
      <c r="EV2667" s="1"/>
      <c r="EW2667" s="1"/>
      <c r="EX2667" s="1"/>
      <c r="EY2667" s="1"/>
      <c r="EZ2667" s="1"/>
      <c r="FA2667" s="1"/>
      <c r="FB2667" s="1"/>
      <c r="FC2667" s="1"/>
      <c r="FD2667" s="1"/>
      <c r="FE2667" s="1"/>
      <c r="FF2667" s="1"/>
      <c r="FG2667" s="1"/>
      <c r="FH2667" s="1"/>
      <c r="FI2667" s="1"/>
      <c r="FJ2667" s="1"/>
      <c r="FK2667" s="1"/>
      <c r="FL2667" s="1"/>
      <c r="FM2667" s="1"/>
      <c r="FN2667" s="1"/>
      <c r="FO2667" s="1"/>
      <c r="FP2667" s="1"/>
      <c r="FQ2667" s="1"/>
      <c r="FR2667" s="1"/>
      <c r="FS2667" s="1"/>
      <c r="FT2667" s="1"/>
      <c r="FU2667" s="1"/>
      <c r="FV2667" s="1"/>
      <c r="FW2667" s="1"/>
      <c r="FX2667" s="1"/>
      <c r="FY2667" s="1"/>
      <c r="FZ2667" s="1"/>
      <c r="GA2667" s="1"/>
      <c r="GB2667" s="1"/>
      <c r="GC2667" s="1"/>
      <c r="GD2667" s="1"/>
      <c r="GE2667" s="1"/>
      <c r="GF2667" s="1"/>
      <c r="GG2667" s="1"/>
      <c r="GH2667" s="1"/>
      <c r="GI2667" s="1"/>
      <c r="GJ2667" s="1"/>
      <c r="GK2667" s="1"/>
      <c r="GL2667" s="1"/>
      <c r="GM2667" s="1"/>
      <c r="GN2667" s="1"/>
      <c r="GO2667" s="1"/>
    </row>
    <row r="2668" spans="1:197" s="40" customFormat="1" x14ac:dyDescent="0.25">
      <c r="A2668" s="41"/>
      <c r="B2668" s="4"/>
      <c r="C2668" s="41"/>
      <c r="D2668" s="42"/>
      <c r="E2668" s="42"/>
      <c r="F2668" s="42"/>
      <c r="G2668" s="1"/>
      <c r="H2668" s="1"/>
      <c r="I2668" s="1"/>
      <c r="J2668" s="1"/>
      <c r="K2668" s="1"/>
      <c r="L2668" s="1"/>
      <c r="M2668" s="2"/>
      <c r="N2668" s="1"/>
      <c r="O2668" s="1"/>
      <c r="P2668" s="1"/>
      <c r="Q2668" s="1"/>
      <c r="R2668" s="1"/>
      <c r="S2668" s="1"/>
      <c r="T2668" s="1"/>
      <c r="U2668" s="1"/>
      <c r="V2668" s="1"/>
      <c r="W2668" s="1"/>
      <c r="X2668" s="1"/>
      <c r="Y2668" s="1"/>
      <c r="Z2668" s="1"/>
      <c r="AA2668" s="1"/>
      <c r="AB2668" s="1"/>
      <c r="AC2668" s="1"/>
      <c r="AD2668" s="1"/>
      <c r="AE2668" s="1"/>
      <c r="AF2668" s="1"/>
      <c r="AG2668" s="1"/>
      <c r="AH2668" s="1"/>
      <c r="AI2668" s="1"/>
      <c r="AJ2668" s="1"/>
      <c r="AK2668" s="1"/>
      <c r="AL2668" s="1"/>
      <c r="AM2668" s="1"/>
      <c r="AN2668" s="1"/>
      <c r="AO2668" s="1"/>
      <c r="AP2668" s="1"/>
      <c r="AQ2668" s="1"/>
      <c r="AR2668" s="1"/>
      <c r="AS2668" s="1"/>
      <c r="AT2668" s="1"/>
      <c r="AU2668" s="1"/>
      <c r="AV2668" s="1"/>
      <c r="AW2668" s="1"/>
      <c r="AX2668" s="1"/>
      <c r="AY2668" s="1"/>
      <c r="AZ2668" s="1"/>
      <c r="BA2668" s="1"/>
      <c r="BB2668" s="1"/>
      <c r="BC2668" s="1"/>
      <c r="BD2668" s="1"/>
      <c r="BE2668" s="1"/>
      <c r="BF2668" s="1"/>
      <c r="BG2668" s="1"/>
      <c r="BH2668" s="1"/>
      <c r="BI2668" s="1"/>
      <c r="BJ2668" s="1"/>
      <c r="BK2668" s="1"/>
      <c r="BL2668" s="1"/>
      <c r="BM2668" s="1"/>
      <c r="BN2668" s="1"/>
      <c r="BO2668" s="1"/>
      <c r="BP2668" s="1"/>
      <c r="BQ2668" s="1"/>
      <c r="BR2668" s="1"/>
      <c r="BS2668" s="1"/>
      <c r="BT2668" s="1"/>
      <c r="BU2668" s="1"/>
      <c r="BV2668" s="1"/>
      <c r="BW2668" s="1"/>
      <c r="BX2668" s="1"/>
      <c r="BY2668" s="1"/>
      <c r="BZ2668" s="1"/>
      <c r="CA2668" s="1"/>
      <c r="CB2668" s="1"/>
      <c r="CC2668" s="1"/>
      <c r="CD2668" s="1"/>
      <c r="CE2668" s="1"/>
      <c r="CF2668" s="1"/>
      <c r="CG2668" s="1"/>
      <c r="CH2668" s="1"/>
      <c r="CI2668" s="1"/>
      <c r="CJ2668" s="1"/>
      <c r="CK2668" s="1"/>
      <c r="CL2668" s="1"/>
      <c r="CM2668" s="1"/>
      <c r="CN2668" s="1"/>
      <c r="CO2668" s="1"/>
      <c r="CP2668" s="1"/>
      <c r="CQ2668" s="1"/>
      <c r="CR2668" s="1"/>
      <c r="CS2668" s="1"/>
      <c r="CT2668" s="1"/>
      <c r="CU2668" s="1"/>
      <c r="CV2668" s="1"/>
      <c r="CW2668" s="1"/>
      <c r="CX2668" s="1"/>
      <c r="CY2668" s="1"/>
      <c r="CZ2668" s="1"/>
      <c r="DA2668" s="1"/>
      <c r="DB2668" s="1"/>
      <c r="DC2668" s="1"/>
      <c r="DD2668" s="1"/>
      <c r="DE2668" s="1"/>
      <c r="DF2668" s="1"/>
      <c r="DG2668" s="1"/>
      <c r="DH2668" s="1"/>
      <c r="DI2668" s="1"/>
      <c r="DJ2668" s="1"/>
      <c r="DK2668" s="1"/>
      <c r="DL2668" s="1"/>
      <c r="DM2668" s="1"/>
      <c r="DN2668" s="1"/>
      <c r="DO2668" s="1"/>
      <c r="DP2668" s="1"/>
      <c r="DQ2668" s="1"/>
      <c r="DR2668" s="1"/>
      <c r="DS2668" s="1"/>
      <c r="DT2668" s="1"/>
      <c r="DU2668" s="1"/>
      <c r="DV2668" s="1"/>
      <c r="DW2668" s="1"/>
      <c r="DX2668" s="1"/>
      <c r="DY2668" s="1"/>
      <c r="DZ2668" s="1"/>
      <c r="EA2668" s="1"/>
      <c r="EB2668" s="1"/>
      <c r="EC2668" s="1"/>
      <c r="ED2668" s="1"/>
      <c r="EE2668" s="1"/>
      <c r="EF2668" s="1"/>
      <c r="EG2668" s="1"/>
      <c r="EH2668" s="1"/>
      <c r="EI2668" s="1"/>
      <c r="EJ2668" s="1"/>
      <c r="EK2668" s="1"/>
      <c r="EL2668" s="1"/>
      <c r="EM2668" s="1"/>
      <c r="EN2668" s="1"/>
      <c r="EO2668" s="1"/>
      <c r="EP2668" s="1"/>
      <c r="EQ2668" s="1"/>
      <c r="ER2668" s="1"/>
      <c r="ES2668" s="1"/>
      <c r="ET2668" s="1"/>
      <c r="EU2668" s="1"/>
      <c r="EV2668" s="1"/>
      <c r="EW2668" s="1"/>
      <c r="EX2668" s="1"/>
      <c r="EY2668" s="1"/>
      <c r="EZ2668" s="1"/>
      <c r="FA2668" s="1"/>
      <c r="FB2668" s="1"/>
      <c r="FC2668" s="1"/>
      <c r="FD2668" s="1"/>
      <c r="FE2668" s="1"/>
      <c r="FF2668" s="1"/>
      <c r="FG2668" s="1"/>
      <c r="FH2668" s="1"/>
      <c r="FI2668" s="1"/>
      <c r="FJ2668" s="1"/>
      <c r="FK2668" s="1"/>
      <c r="FL2668" s="1"/>
      <c r="FM2668" s="1"/>
      <c r="FN2668" s="1"/>
      <c r="FO2668" s="1"/>
      <c r="FP2668" s="1"/>
      <c r="FQ2668" s="1"/>
      <c r="FR2668" s="1"/>
      <c r="FS2668" s="1"/>
      <c r="FT2668" s="1"/>
      <c r="FU2668" s="1"/>
      <c r="FV2668" s="1"/>
      <c r="FW2668" s="1"/>
      <c r="FX2668" s="1"/>
      <c r="FY2668" s="1"/>
      <c r="FZ2668" s="1"/>
      <c r="GA2668" s="1"/>
      <c r="GB2668" s="1"/>
      <c r="GC2668" s="1"/>
      <c r="GD2668" s="1"/>
      <c r="GE2668" s="1"/>
      <c r="GF2668" s="1"/>
      <c r="GG2668" s="1"/>
      <c r="GH2668" s="1"/>
      <c r="GI2668" s="1"/>
      <c r="GJ2668" s="1"/>
      <c r="GK2668" s="1"/>
      <c r="GL2668" s="1"/>
      <c r="GM2668" s="1"/>
      <c r="GN2668" s="1"/>
      <c r="GO2668" s="1"/>
    </row>
    <row r="2669" spans="1:197" s="40" customFormat="1" x14ac:dyDescent="0.25">
      <c r="A2669" s="41"/>
      <c r="B2669" s="4"/>
      <c r="C2669" s="41"/>
      <c r="D2669" s="42"/>
      <c r="E2669" s="42"/>
      <c r="F2669" s="42"/>
      <c r="G2669" s="1"/>
      <c r="H2669" s="1"/>
      <c r="I2669" s="1"/>
      <c r="J2669" s="1"/>
      <c r="K2669" s="1"/>
      <c r="L2669" s="1"/>
      <c r="M2669" s="2"/>
      <c r="N2669" s="1"/>
      <c r="O2669" s="1"/>
      <c r="P2669" s="1"/>
      <c r="Q2669" s="1"/>
      <c r="R2669" s="1"/>
      <c r="S2669" s="1"/>
      <c r="T2669" s="1"/>
      <c r="U2669" s="1"/>
      <c r="V2669" s="1"/>
      <c r="W2669" s="1"/>
      <c r="X2669" s="1"/>
      <c r="Y2669" s="1"/>
      <c r="Z2669" s="1"/>
      <c r="AA2669" s="1"/>
      <c r="AB2669" s="1"/>
      <c r="AC2669" s="1"/>
      <c r="AD2669" s="1"/>
      <c r="AE2669" s="1"/>
      <c r="AF2669" s="1"/>
      <c r="AG2669" s="1"/>
      <c r="AH2669" s="1"/>
      <c r="AI2669" s="1"/>
      <c r="AJ2669" s="1"/>
      <c r="AK2669" s="1"/>
      <c r="AL2669" s="1"/>
      <c r="AM2669" s="1"/>
      <c r="AN2669" s="1"/>
      <c r="AO2669" s="1"/>
      <c r="AP2669" s="1"/>
      <c r="AQ2669" s="1"/>
      <c r="AR2669" s="1"/>
      <c r="AS2669" s="1"/>
      <c r="AT2669" s="1"/>
      <c r="AU2669" s="1"/>
      <c r="AV2669" s="1"/>
      <c r="AW2669" s="1"/>
      <c r="AX2669" s="1"/>
      <c r="AY2669" s="1"/>
      <c r="AZ2669" s="1"/>
      <c r="BA2669" s="1"/>
      <c r="BB2669" s="1"/>
      <c r="BC2669" s="1"/>
      <c r="BD2669" s="1"/>
      <c r="BE2669" s="1"/>
      <c r="BF2669" s="1"/>
      <c r="BG2669" s="1"/>
      <c r="BH2669" s="1"/>
      <c r="BI2669" s="1"/>
      <c r="BJ2669" s="1"/>
      <c r="BK2669" s="1"/>
      <c r="BL2669" s="1"/>
      <c r="BM2669" s="1"/>
      <c r="BN2669" s="1"/>
      <c r="BO2669" s="1"/>
      <c r="BP2669" s="1"/>
      <c r="BQ2669" s="1"/>
      <c r="BR2669" s="1"/>
      <c r="BS2669" s="1"/>
      <c r="BT2669" s="1"/>
      <c r="BU2669" s="1"/>
      <c r="BV2669" s="1"/>
      <c r="BW2669" s="1"/>
      <c r="BX2669" s="1"/>
      <c r="BY2669" s="1"/>
      <c r="BZ2669" s="1"/>
      <c r="CA2669" s="1"/>
      <c r="CB2669" s="1"/>
      <c r="CC2669" s="1"/>
      <c r="CD2669" s="1"/>
      <c r="CE2669" s="1"/>
      <c r="CF2669" s="1"/>
      <c r="CG2669" s="1"/>
      <c r="CH2669" s="1"/>
      <c r="CI2669" s="1"/>
      <c r="CJ2669" s="1"/>
      <c r="CK2669" s="1"/>
      <c r="CL2669" s="1"/>
      <c r="CM2669" s="1"/>
      <c r="CN2669" s="1"/>
      <c r="CO2669" s="1"/>
      <c r="CP2669" s="1"/>
      <c r="CQ2669" s="1"/>
      <c r="CR2669" s="1"/>
      <c r="CS2669" s="1"/>
      <c r="CT2669" s="1"/>
      <c r="CU2669" s="1"/>
      <c r="CV2669" s="1"/>
      <c r="CW2669" s="1"/>
      <c r="CX2669" s="1"/>
      <c r="CY2669" s="1"/>
      <c r="CZ2669" s="1"/>
      <c r="DA2669" s="1"/>
      <c r="DB2669" s="1"/>
      <c r="DC2669" s="1"/>
      <c r="DD2669" s="1"/>
      <c r="DE2669" s="1"/>
      <c r="DF2669" s="1"/>
      <c r="DG2669" s="1"/>
      <c r="DH2669" s="1"/>
      <c r="DI2669" s="1"/>
      <c r="DJ2669" s="1"/>
      <c r="DK2669" s="1"/>
      <c r="DL2669" s="1"/>
      <c r="DM2669" s="1"/>
      <c r="DN2669" s="1"/>
      <c r="DO2669" s="1"/>
      <c r="DP2669" s="1"/>
      <c r="DQ2669" s="1"/>
      <c r="DR2669" s="1"/>
      <c r="DS2669" s="1"/>
      <c r="DT2669" s="1"/>
      <c r="DU2669" s="1"/>
      <c r="DV2669" s="1"/>
      <c r="DW2669" s="1"/>
      <c r="DX2669" s="1"/>
      <c r="DY2669" s="1"/>
      <c r="DZ2669" s="1"/>
      <c r="EA2669" s="1"/>
      <c r="EB2669" s="1"/>
      <c r="EC2669" s="1"/>
      <c r="ED2669" s="1"/>
      <c r="EE2669" s="1"/>
      <c r="EF2669" s="1"/>
      <c r="EG2669" s="1"/>
      <c r="EH2669" s="1"/>
      <c r="EI2669" s="1"/>
      <c r="EJ2669" s="1"/>
      <c r="EK2669" s="1"/>
      <c r="EL2669" s="1"/>
      <c r="EM2669" s="1"/>
      <c r="EN2669" s="1"/>
      <c r="EO2669" s="1"/>
      <c r="EP2669" s="1"/>
      <c r="EQ2669" s="1"/>
      <c r="ER2669" s="1"/>
      <c r="ES2669" s="1"/>
      <c r="ET2669" s="1"/>
      <c r="EU2669" s="1"/>
      <c r="EV2669" s="1"/>
      <c r="EW2669" s="1"/>
      <c r="EX2669" s="1"/>
      <c r="EY2669" s="1"/>
      <c r="EZ2669" s="1"/>
      <c r="FA2669" s="1"/>
      <c r="FB2669" s="1"/>
      <c r="FC2669" s="1"/>
      <c r="FD2669" s="1"/>
      <c r="FE2669" s="1"/>
      <c r="FF2669" s="1"/>
      <c r="FG2669" s="1"/>
      <c r="FH2669" s="1"/>
      <c r="FI2669" s="1"/>
      <c r="FJ2669" s="1"/>
      <c r="FK2669" s="1"/>
      <c r="FL2669" s="1"/>
      <c r="FM2669" s="1"/>
      <c r="FN2669" s="1"/>
      <c r="FO2669" s="1"/>
      <c r="FP2669" s="1"/>
      <c r="FQ2669" s="1"/>
      <c r="FR2669" s="1"/>
      <c r="FS2669" s="1"/>
      <c r="FT2669" s="1"/>
      <c r="FU2669" s="1"/>
      <c r="FV2669" s="1"/>
      <c r="FW2669" s="1"/>
      <c r="FX2669" s="1"/>
      <c r="FY2669" s="1"/>
      <c r="FZ2669" s="1"/>
      <c r="GA2669" s="1"/>
      <c r="GB2669" s="1"/>
      <c r="GC2669" s="1"/>
      <c r="GD2669" s="1"/>
      <c r="GE2669" s="1"/>
      <c r="GF2669" s="1"/>
      <c r="GG2669" s="1"/>
      <c r="GH2669" s="1"/>
      <c r="GI2669" s="1"/>
      <c r="GJ2669" s="1"/>
      <c r="GK2669" s="1"/>
      <c r="GL2669" s="1"/>
      <c r="GM2669" s="1"/>
      <c r="GN2669" s="1"/>
      <c r="GO2669" s="1"/>
    </row>
    <row r="2670" spans="1:197" s="40" customFormat="1" x14ac:dyDescent="0.25">
      <c r="A2670" s="41"/>
      <c r="B2670" s="4"/>
      <c r="C2670" s="41"/>
      <c r="D2670" s="42"/>
      <c r="E2670" s="42"/>
      <c r="F2670" s="42"/>
      <c r="G2670" s="1"/>
      <c r="H2670" s="1"/>
      <c r="I2670" s="1"/>
      <c r="J2670" s="1"/>
      <c r="K2670" s="1"/>
      <c r="L2670" s="1"/>
      <c r="M2670" s="2"/>
      <c r="N2670" s="1"/>
      <c r="O2670" s="1"/>
      <c r="P2670" s="1"/>
      <c r="Q2670" s="1"/>
      <c r="R2670" s="1"/>
      <c r="S2670" s="1"/>
      <c r="T2670" s="1"/>
      <c r="U2670" s="1"/>
      <c r="V2670" s="1"/>
      <c r="W2670" s="1"/>
      <c r="X2670" s="1"/>
      <c r="Y2670" s="1"/>
      <c r="Z2670" s="1"/>
      <c r="AA2670" s="1"/>
      <c r="AB2670" s="1"/>
      <c r="AC2670" s="1"/>
      <c r="AD2670" s="1"/>
      <c r="AE2670" s="1"/>
      <c r="AF2670" s="1"/>
      <c r="AG2670" s="1"/>
      <c r="AH2670" s="1"/>
      <c r="AI2670" s="1"/>
      <c r="AJ2670" s="1"/>
      <c r="AK2670" s="1"/>
      <c r="AL2670" s="1"/>
      <c r="AM2670" s="1"/>
      <c r="AN2670" s="1"/>
      <c r="AO2670" s="1"/>
      <c r="AP2670" s="1"/>
      <c r="AQ2670" s="1"/>
      <c r="AR2670" s="1"/>
      <c r="AS2670" s="1"/>
      <c r="AT2670" s="1"/>
      <c r="AU2670" s="1"/>
      <c r="AV2670" s="1"/>
      <c r="AW2670" s="1"/>
      <c r="AX2670" s="1"/>
      <c r="AY2670" s="1"/>
      <c r="AZ2670" s="1"/>
      <c r="BA2670" s="1"/>
      <c r="BB2670" s="1"/>
      <c r="BC2670" s="1"/>
      <c r="BD2670" s="1"/>
      <c r="BE2670" s="1"/>
      <c r="BF2670" s="1"/>
      <c r="BG2670" s="1"/>
      <c r="BH2670" s="1"/>
      <c r="BI2670" s="1"/>
      <c r="BJ2670" s="1"/>
      <c r="BK2670" s="1"/>
      <c r="BL2670" s="1"/>
      <c r="BM2670" s="1"/>
      <c r="BN2670" s="1"/>
      <c r="BO2670" s="1"/>
      <c r="BP2670" s="1"/>
      <c r="BQ2670" s="1"/>
      <c r="BR2670" s="1"/>
      <c r="BS2670" s="1"/>
      <c r="BT2670" s="1"/>
      <c r="BU2670" s="1"/>
      <c r="BV2670" s="1"/>
      <c r="BW2670" s="1"/>
      <c r="BX2670" s="1"/>
      <c r="BY2670" s="1"/>
      <c r="BZ2670" s="1"/>
      <c r="CA2670" s="1"/>
      <c r="CB2670" s="1"/>
      <c r="CC2670" s="1"/>
      <c r="CD2670" s="1"/>
      <c r="CE2670" s="1"/>
      <c r="CF2670" s="1"/>
      <c r="CG2670" s="1"/>
      <c r="CH2670" s="1"/>
      <c r="CI2670" s="1"/>
      <c r="CJ2670" s="1"/>
      <c r="CK2670" s="1"/>
      <c r="CL2670" s="1"/>
      <c r="CM2670" s="1"/>
      <c r="CN2670" s="1"/>
      <c r="CO2670" s="1"/>
      <c r="CP2670" s="1"/>
      <c r="CQ2670" s="1"/>
      <c r="CR2670" s="1"/>
      <c r="CS2670" s="1"/>
      <c r="CT2670" s="1"/>
      <c r="CU2670" s="1"/>
      <c r="CV2670" s="1"/>
      <c r="CW2670" s="1"/>
      <c r="CX2670" s="1"/>
      <c r="CY2670" s="1"/>
      <c r="CZ2670" s="1"/>
      <c r="DA2670" s="1"/>
      <c r="DB2670" s="1"/>
      <c r="DC2670" s="1"/>
      <c r="DD2670" s="1"/>
      <c r="DE2670" s="1"/>
      <c r="DF2670" s="1"/>
      <c r="DG2670" s="1"/>
      <c r="DH2670" s="1"/>
      <c r="DI2670" s="1"/>
      <c r="DJ2670" s="1"/>
      <c r="DK2670" s="1"/>
      <c r="DL2670" s="1"/>
      <c r="DM2670" s="1"/>
      <c r="DN2670" s="1"/>
      <c r="DO2670" s="1"/>
      <c r="DP2670" s="1"/>
      <c r="DQ2670" s="1"/>
      <c r="DR2670" s="1"/>
      <c r="DS2670" s="1"/>
      <c r="DT2670" s="1"/>
      <c r="DU2670" s="1"/>
      <c r="DV2670" s="1"/>
      <c r="DW2670" s="1"/>
      <c r="DX2670" s="1"/>
      <c r="DY2670" s="1"/>
      <c r="DZ2670" s="1"/>
      <c r="EA2670" s="1"/>
      <c r="EB2670" s="1"/>
      <c r="EC2670" s="1"/>
      <c r="ED2670" s="1"/>
      <c r="EE2670" s="1"/>
      <c r="EF2670" s="1"/>
      <c r="EG2670" s="1"/>
      <c r="EH2670" s="1"/>
      <c r="EI2670" s="1"/>
      <c r="EJ2670" s="1"/>
      <c r="EK2670" s="1"/>
      <c r="EL2670" s="1"/>
      <c r="EM2670" s="1"/>
      <c r="EN2670" s="1"/>
      <c r="EO2670" s="1"/>
      <c r="EP2670" s="1"/>
      <c r="EQ2670" s="1"/>
      <c r="ER2670" s="1"/>
      <c r="ES2670" s="1"/>
      <c r="ET2670" s="1"/>
      <c r="EU2670" s="1"/>
      <c r="EV2670" s="1"/>
      <c r="EW2670" s="1"/>
      <c r="EX2670" s="1"/>
      <c r="EY2670" s="1"/>
      <c r="EZ2670" s="1"/>
      <c r="FA2670" s="1"/>
      <c r="FB2670" s="1"/>
      <c r="FC2670" s="1"/>
      <c r="FD2670" s="1"/>
      <c r="FE2670" s="1"/>
      <c r="FF2670" s="1"/>
      <c r="FG2670" s="1"/>
      <c r="FH2670" s="1"/>
      <c r="FI2670" s="1"/>
      <c r="FJ2670" s="1"/>
      <c r="FK2670" s="1"/>
      <c r="FL2670" s="1"/>
      <c r="FM2670" s="1"/>
      <c r="FN2670" s="1"/>
      <c r="FO2670" s="1"/>
      <c r="FP2670" s="1"/>
      <c r="FQ2670" s="1"/>
      <c r="FR2670" s="1"/>
      <c r="FS2670" s="1"/>
      <c r="FT2670" s="1"/>
      <c r="FU2670" s="1"/>
      <c r="FV2670" s="1"/>
      <c r="FW2670" s="1"/>
      <c r="FX2670" s="1"/>
      <c r="FY2670" s="1"/>
      <c r="FZ2670" s="1"/>
      <c r="GA2670" s="1"/>
      <c r="GB2670" s="1"/>
      <c r="GC2670" s="1"/>
      <c r="GD2670" s="1"/>
      <c r="GE2670" s="1"/>
      <c r="GF2670" s="1"/>
      <c r="GG2670" s="1"/>
      <c r="GH2670" s="1"/>
      <c r="GI2670" s="1"/>
      <c r="GJ2670" s="1"/>
      <c r="GK2670" s="1"/>
      <c r="GL2670" s="1"/>
      <c r="GM2670" s="1"/>
      <c r="GN2670" s="1"/>
      <c r="GO2670" s="1"/>
    </row>
    <row r="2671" spans="1:197" s="40" customFormat="1" x14ac:dyDescent="0.25">
      <c r="A2671" s="41"/>
      <c r="B2671" s="4"/>
      <c r="C2671" s="41"/>
      <c r="D2671" s="42"/>
      <c r="E2671" s="42"/>
      <c r="F2671" s="42"/>
      <c r="G2671" s="1"/>
      <c r="H2671" s="1"/>
      <c r="I2671" s="1"/>
      <c r="J2671" s="1"/>
      <c r="K2671" s="1"/>
      <c r="L2671" s="1"/>
      <c r="M2671" s="2"/>
      <c r="N2671" s="1"/>
      <c r="O2671" s="1"/>
      <c r="P2671" s="1"/>
      <c r="Q2671" s="1"/>
      <c r="R2671" s="1"/>
      <c r="S2671" s="1"/>
      <c r="T2671" s="1"/>
      <c r="U2671" s="1"/>
      <c r="V2671" s="1"/>
      <c r="W2671" s="1"/>
      <c r="X2671" s="1"/>
      <c r="Y2671" s="1"/>
      <c r="Z2671" s="1"/>
      <c r="AA2671" s="1"/>
      <c r="AB2671" s="1"/>
      <c r="AC2671" s="1"/>
      <c r="AD2671" s="1"/>
      <c r="AE2671" s="1"/>
      <c r="AF2671" s="1"/>
      <c r="AG2671" s="1"/>
      <c r="AH2671" s="1"/>
      <c r="AI2671" s="1"/>
      <c r="AJ2671" s="1"/>
      <c r="AK2671" s="1"/>
      <c r="AL2671" s="1"/>
      <c r="AM2671" s="1"/>
      <c r="AN2671" s="1"/>
      <c r="AO2671" s="1"/>
      <c r="AP2671" s="1"/>
      <c r="AQ2671" s="1"/>
      <c r="AR2671" s="1"/>
      <c r="AS2671" s="1"/>
      <c r="AT2671" s="1"/>
      <c r="AU2671" s="1"/>
      <c r="AV2671" s="1"/>
      <c r="AW2671" s="1"/>
      <c r="AX2671" s="1"/>
      <c r="AY2671" s="1"/>
      <c r="AZ2671" s="1"/>
      <c r="BA2671" s="1"/>
      <c r="BB2671" s="1"/>
      <c r="BC2671" s="1"/>
      <c r="BD2671" s="1"/>
      <c r="BE2671" s="1"/>
      <c r="BF2671" s="1"/>
      <c r="BG2671" s="1"/>
      <c r="BH2671" s="1"/>
      <c r="BI2671" s="1"/>
      <c r="BJ2671" s="1"/>
      <c r="BK2671" s="1"/>
      <c r="BL2671" s="1"/>
      <c r="BM2671" s="1"/>
      <c r="BN2671" s="1"/>
      <c r="BO2671" s="1"/>
      <c r="BP2671" s="1"/>
      <c r="BQ2671" s="1"/>
      <c r="BR2671" s="1"/>
      <c r="BS2671" s="1"/>
      <c r="BT2671" s="1"/>
      <c r="BU2671" s="1"/>
      <c r="BV2671" s="1"/>
      <c r="BW2671" s="1"/>
      <c r="BX2671" s="1"/>
      <c r="BY2671" s="1"/>
      <c r="BZ2671" s="1"/>
      <c r="CA2671" s="1"/>
      <c r="CB2671" s="1"/>
      <c r="CC2671" s="1"/>
      <c r="CD2671" s="1"/>
      <c r="CE2671" s="1"/>
      <c r="CF2671" s="1"/>
      <c r="CG2671" s="1"/>
      <c r="CH2671" s="1"/>
      <c r="CI2671" s="1"/>
      <c r="CJ2671" s="1"/>
      <c r="CK2671" s="1"/>
      <c r="CL2671" s="1"/>
      <c r="CM2671" s="1"/>
      <c r="CN2671" s="1"/>
      <c r="CO2671" s="1"/>
      <c r="CP2671" s="1"/>
      <c r="CQ2671" s="1"/>
      <c r="CR2671" s="1"/>
      <c r="CS2671" s="1"/>
      <c r="CT2671" s="1"/>
      <c r="CU2671" s="1"/>
      <c r="CV2671" s="1"/>
      <c r="CW2671" s="1"/>
      <c r="CX2671" s="1"/>
      <c r="CY2671" s="1"/>
      <c r="CZ2671" s="1"/>
      <c r="DA2671" s="1"/>
      <c r="DB2671" s="1"/>
      <c r="DC2671" s="1"/>
      <c r="DD2671" s="1"/>
      <c r="DE2671" s="1"/>
      <c r="DF2671" s="1"/>
      <c r="DG2671" s="1"/>
      <c r="DH2671" s="1"/>
      <c r="DI2671" s="1"/>
      <c r="DJ2671" s="1"/>
      <c r="DK2671" s="1"/>
      <c r="DL2671" s="1"/>
      <c r="DM2671" s="1"/>
      <c r="DN2671" s="1"/>
      <c r="DO2671" s="1"/>
      <c r="DP2671" s="1"/>
      <c r="DQ2671" s="1"/>
      <c r="DR2671" s="1"/>
      <c r="DS2671" s="1"/>
      <c r="DT2671" s="1"/>
      <c r="DU2671" s="1"/>
      <c r="DV2671" s="1"/>
      <c r="DW2671" s="1"/>
      <c r="DX2671" s="1"/>
      <c r="DY2671" s="1"/>
      <c r="DZ2671" s="1"/>
      <c r="EA2671" s="1"/>
      <c r="EB2671" s="1"/>
      <c r="EC2671" s="1"/>
      <c r="ED2671" s="1"/>
      <c r="EE2671" s="1"/>
      <c r="EF2671" s="1"/>
      <c r="EG2671" s="1"/>
      <c r="EH2671" s="1"/>
      <c r="EI2671" s="1"/>
      <c r="EJ2671" s="1"/>
      <c r="EK2671" s="1"/>
      <c r="EL2671" s="1"/>
      <c r="EM2671" s="1"/>
      <c r="EN2671" s="1"/>
      <c r="EO2671" s="1"/>
      <c r="EP2671" s="1"/>
      <c r="EQ2671" s="1"/>
      <c r="ER2671" s="1"/>
      <c r="ES2671" s="1"/>
      <c r="ET2671" s="1"/>
      <c r="EU2671" s="1"/>
      <c r="EV2671" s="1"/>
      <c r="EW2671" s="1"/>
      <c r="EX2671" s="1"/>
      <c r="EY2671" s="1"/>
      <c r="EZ2671" s="1"/>
      <c r="FA2671" s="1"/>
      <c r="FB2671" s="1"/>
      <c r="FC2671" s="1"/>
      <c r="FD2671" s="1"/>
      <c r="FE2671" s="1"/>
      <c r="FF2671" s="1"/>
      <c r="FG2671" s="1"/>
      <c r="FH2671" s="1"/>
      <c r="FI2671" s="1"/>
      <c r="FJ2671" s="1"/>
      <c r="FK2671" s="1"/>
      <c r="FL2671" s="1"/>
      <c r="FM2671" s="1"/>
      <c r="FN2671" s="1"/>
      <c r="FO2671" s="1"/>
      <c r="FP2671" s="1"/>
      <c r="FQ2671" s="1"/>
      <c r="FR2671" s="1"/>
      <c r="FS2671" s="1"/>
      <c r="FT2671" s="1"/>
      <c r="FU2671" s="1"/>
      <c r="FV2671" s="1"/>
      <c r="FW2671" s="1"/>
      <c r="FX2671" s="1"/>
      <c r="FY2671" s="1"/>
      <c r="FZ2671" s="1"/>
      <c r="GA2671" s="1"/>
      <c r="GB2671" s="1"/>
      <c r="GC2671" s="1"/>
      <c r="GD2671" s="1"/>
      <c r="GE2671" s="1"/>
      <c r="GF2671" s="1"/>
      <c r="GG2671" s="1"/>
      <c r="GH2671" s="1"/>
      <c r="GI2671" s="1"/>
      <c r="GJ2671" s="1"/>
      <c r="GK2671" s="1"/>
      <c r="GL2671" s="1"/>
      <c r="GM2671" s="1"/>
      <c r="GN2671" s="1"/>
      <c r="GO2671" s="1"/>
    </row>
    <row r="2672" spans="1:197" s="40" customFormat="1" x14ac:dyDescent="0.25">
      <c r="A2672" s="41"/>
      <c r="B2672" s="4"/>
      <c r="C2672" s="41"/>
      <c r="D2672" s="42"/>
      <c r="E2672" s="42"/>
      <c r="F2672" s="42"/>
      <c r="G2672" s="1"/>
      <c r="H2672" s="1"/>
      <c r="I2672" s="1"/>
      <c r="J2672" s="1"/>
      <c r="K2672" s="1"/>
      <c r="L2672" s="1"/>
      <c r="M2672" s="2"/>
      <c r="N2672" s="1"/>
      <c r="O2672" s="1"/>
      <c r="P2672" s="1"/>
      <c r="Q2672" s="1"/>
      <c r="R2672" s="1"/>
      <c r="S2672" s="1"/>
      <c r="T2672" s="1"/>
      <c r="U2672" s="1"/>
      <c r="V2672" s="1"/>
      <c r="W2672" s="1"/>
      <c r="X2672" s="1"/>
      <c r="Y2672" s="1"/>
      <c r="Z2672" s="1"/>
      <c r="AA2672" s="1"/>
      <c r="AB2672" s="1"/>
      <c r="AC2672" s="1"/>
      <c r="AD2672" s="1"/>
      <c r="AE2672" s="1"/>
      <c r="AF2672" s="1"/>
      <c r="AG2672" s="1"/>
      <c r="AH2672" s="1"/>
      <c r="AI2672" s="1"/>
      <c r="AJ2672" s="1"/>
      <c r="AK2672" s="1"/>
      <c r="AL2672" s="1"/>
      <c r="AM2672" s="1"/>
      <c r="AN2672" s="1"/>
      <c r="AO2672" s="1"/>
      <c r="AP2672" s="1"/>
      <c r="AQ2672" s="1"/>
      <c r="AR2672" s="1"/>
      <c r="AS2672" s="1"/>
      <c r="AT2672" s="1"/>
      <c r="AU2672" s="1"/>
      <c r="AV2672" s="1"/>
      <c r="AW2672" s="1"/>
      <c r="AX2672" s="1"/>
      <c r="AY2672" s="1"/>
      <c r="AZ2672" s="1"/>
      <c r="BA2672" s="1"/>
      <c r="BB2672" s="1"/>
      <c r="BC2672" s="1"/>
      <c r="BD2672" s="1"/>
      <c r="BE2672" s="1"/>
      <c r="BF2672" s="1"/>
      <c r="BG2672" s="1"/>
      <c r="BH2672" s="1"/>
      <c r="BI2672" s="1"/>
      <c r="BJ2672" s="1"/>
      <c r="BK2672" s="1"/>
      <c r="BL2672" s="1"/>
      <c r="BM2672" s="1"/>
      <c r="BN2672" s="1"/>
      <c r="BO2672" s="1"/>
      <c r="BP2672" s="1"/>
      <c r="BQ2672" s="1"/>
      <c r="BR2672" s="1"/>
      <c r="BS2672" s="1"/>
      <c r="BT2672" s="1"/>
      <c r="BU2672" s="1"/>
      <c r="BV2672" s="1"/>
      <c r="BW2672" s="1"/>
      <c r="BX2672" s="1"/>
      <c r="BY2672" s="1"/>
      <c r="BZ2672" s="1"/>
      <c r="CA2672" s="1"/>
      <c r="CB2672" s="1"/>
      <c r="CC2672" s="1"/>
      <c r="CD2672" s="1"/>
      <c r="CE2672" s="1"/>
      <c r="CF2672" s="1"/>
      <c r="CG2672" s="1"/>
      <c r="CH2672" s="1"/>
      <c r="CI2672" s="1"/>
      <c r="CJ2672" s="1"/>
      <c r="CK2672" s="1"/>
      <c r="CL2672" s="1"/>
      <c r="CM2672" s="1"/>
      <c r="CN2672" s="1"/>
      <c r="CO2672" s="1"/>
      <c r="CP2672" s="1"/>
      <c r="CQ2672" s="1"/>
      <c r="CR2672" s="1"/>
      <c r="CS2672" s="1"/>
      <c r="CT2672" s="1"/>
      <c r="CU2672" s="1"/>
      <c r="CV2672" s="1"/>
      <c r="CW2672" s="1"/>
      <c r="CX2672" s="1"/>
      <c r="CY2672" s="1"/>
      <c r="CZ2672" s="1"/>
      <c r="DA2672" s="1"/>
      <c r="DB2672" s="1"/>
      <c r="DC2672" s="1"/>
      <c r="DD2672" s="1"/>
      <c r="DE2672" s="1"/>
      <c r="DF2672" s="1"/>
      <c r="DG2672" s="1"/>
      <c r="DH2672" s="1"/>
      <c r="DI2672" s="1"/>
      <c r="DJ2672" s="1"/>
      <c r="DK2672" s="1"/>
      <c r="DL2672" s="1"/>
      <c r="DM2672" s="1"/>
      <c r="DN2672" s="1"/>
      <c r="DO2672" s="1"/>
      <c r="DP2672" s="1"/>
      <c r="DQ2672" s="1"/>
      <c r="DR2672" s="1"/>
      <c r="DS2672" s="1"/>
      <c r="DT2672" s="1"/>
      <c r="DU2672" s="1"/>
      <c r="DV2672" s="1"/>
      <c r="DW2672" s="1"/>
      <c r="DX2672" s="1"/>
      <c r="DY2672" s="1"/>
      <c r="DZ2672" s="1"/>
      <c r="EA2672" s="1"/>
      <c r="EB2672" s="1"/>
      <c r="EC2672" s="1"/>
      <c r="ED2672" s="1"/>
      <c r="EE2672" s="1"/>
      <c r="EF2672" s="1"/>
      <c r="EG2672" s="1"/>
      <c r="EH2672" s="1"/>
      <c r="EI2672" s="1"/>
      <c r="EJ2672" s="1"/>
      <c r="EK2672" s="1"/>
      <c r="EL2672" s="1"/>
      <c r="EM2672" s="1"/>
      <c r="EN2672" s="1"/>
      <c r="EO2672" s="1"/>
      <c r="EP2672" s="1"/>
      <c r="EQ2672" s="1"/>
      <c r="ER2672" s="1"/>
      <c r="ES2672" s="1"/>
      <c r="ET2672" s="1"/>
      <c r="EU2672" s="1"/>
      <c r="EV2672" s="1"/>
      <c r="EW2672" s="1"/>
      <c r="EX2672" s="1"/>
      <c r="EY2672" s="1"/>
      <c r="EZ2672" s="1"/>
      <c r="FA2672" s="1"/>
      <c r="FB2672" s="1"/>
      <c r="FC2672" s="1"/>
      <c r="FD2672" s="1"/>
      <c r="FE2672" s="1"/>
      <c r="FF2672" s="1"/>
      <c r="FG2672" s="1"/>
      <c r="FH2672" s="1"/>
      <c r="FI2672" s="1"/>
      <c r="FJ2672" s="1"/>
      <c r="FK2672" s="1"/>
      <c r="FL2672" s="1"/>
      <c r="FM2672" s="1"/>
      <c r="FN2672" s="1"/>
      <c r="FO2672" s="1"/>
      <c r="FP2672" s="1"/>
      <c r="FQ2672" s="1"/>
      <c r="FR2672" s="1"/>
      <c r="FS2672" s="1"/>
      <c r="FT2672" s="1"/>
      <c r="FU2672" s="1"/>
      <c r="FV2672" s="1"/>
      <c r="FW2672" s="1"/>
      <c r="FX2672" s="1"/>
      <c r="FY2672" s="1"/>
      <c r="FZ2672" s="1"/>
      <c r="GA2672" s="1"/>
      <c r="GB2672" s="1"/>
      <c r="GC2672" s="1"/>
      <c r="GD2672" s="1"/>
      <c r="GE2672" s="1"/>
      <c r="GF2672" s="1"/>
      <c r="GG2672" s="1"/>
      <c r="GH2672" s="1"/>
      <c r="GI2672" s="1"/>
      <c r="GJ2672" s="1"/>
      <c r="GK2672" s="1"/>
      <c r="GL2672" s="1"/>
      <c r="GM2672" s="1"/>
      <c r="GN2672" s="1"/>
      <c r="GO2672" s="1"/>
    </row>
    <row r="2673" spans="1:197" s="40" customFormat="1" x14ac:dyDescent="0.25">
      <c r="A2673" s="41"/>
      <c r="B2673" s="4"/>
      <c r="C2673" s="41"/>
      <c r="D2673" s="42"/>
      <c r="E2673" s="42"/>
      <c r="F2673" s="42"/>
      <c r="G2673" s="1"/>
      <c r="H2673" s="1"/>
      <c r="I2673" s="1"/>
      <c r="J2673" s="1"/>
      <c r="K2673" s="1"/>
      <c r="L2673" s="1"/>
      <c r="M2673" s="2"/>
      <c r="N2673" s="1"/>
      <c r="O2673" s="1"/>
      <c r="P2673" s="1"/>
      <c r="Q2673" s="1"/>
      <c r="R2673" s="1"/>
      <c r="S2673" s="1"/>
      <c r="T2673" s="1"/>
      <c r="U2673" s="1"/>
      <c r="V2673" s="1"/>
      <c r="W2673" s="1"/>
      <c r="X2673" s="1"/>
      <c r="Y2673" s="1"/>
      <c r="Z2673" s="1"/>
      <c r="AA2673" s="1"/>
      <c r="AB2673" s="1"/>
      <c r="AC2673" s="1"/>
      <c r="AD2673" s="1"/>
      <c r="AE2673" s="1"/>
      <c r="AF2673" s="1"/>
      <c r="AG2673" s="1"/>
      <c r="AH2673" s="1"/>
      <c r="AI2673" s="1"/>
      <c r="AJ2673" s="1"/>
      <c r="AK2673" s="1"/>
      <c r="AL2673" s="1"/>
      <c r="AM2673" s="1"/>
      <c r="AN2673" s="1"/>
      <c r="AO2673" s="1"/>
      <c r="AP2673" s="1"/>
      <c r="AQ2673" s="1"/>
      <c r="AR2673" s="1"/>
      <c r="AS2673" s="1"/>
      <c r="AT2673" s="1"/>
      <c r="AU2673" s="1"/>
      <c r="AV2673" s="1"/>
      <c r="AW2673" s="1"/>
      <c r="AX2673" s="1"/>
      <c r="AY2673" s="1"/>
      <c r="AZ2673" s="1"/>
      <c r="BA2673" s="1"/>
      <c r="BB2673" s="1"/>
      <c r="BC2673" s="1"/>
      <c r="BD2673" s="1"/>
      <c r="BE2673" s="1"/>
      <c r="BF2673" s="1"/>
      <c r="BG2673" s="1"/>
      <c r="BH2673" s="1"/>
      <c r="BI2673" s="1"/>
      <c r="BJ2673" s="1"/>
      <c r="BK2673" s="1"/>
      <c r="BL2673" s="1"/>
      <c r="BM2673" s="1"/>
      <c r="BN2673" s="1"/>
      <c r="BO2673" s="1"/>
      <c r="BP2673" s="1"/>
      <c r="BQ2673" s="1"/>
      <c r="BR2673" s="1"/>
      <c r="BS2673" s="1"/>
      <c r="BT2673" s="1"/>
      <c r="BU2673" s="1"/>
      <c r="BV2673" s="1"/>
      <c r="BW2673" s="1"/>
      <c r="BX2673" s="1"/>
      <c r="BY2673" s="1"/>
      <c r="BZ2673" s="1"/>
      <c r="CA2673" s="1"/>
      <c r="CB2673" s="1"/>
      <c r="CC2673" s="1"/>
      <c r="CD2673" s="1"/>
      <c r="CE2673" s="1"/>
      <c r="CF2673" s="1"/>
      <c r="CG2673" s="1"/>
      <c r="CH2673" s="1"/>
      <c r="CI2673" s="1"/>
      <c r="CJ2673" s="1"/>
      <c r="CK2673" s="1"/>
      <c r="CL2673" s="1"/>
      <c r="CM2673" s="1"/>
      <c r="CN2673" s="1"/>
      <c r="CO2673" s="1"/>
      <c r="CP2673" s="1"/>
      <c r="CQ2673" s="1"/>
      <c r="CR2673" s="1"/>
      <c r="CS2673" s="1"/>
      <c r="CT2673" s="1"/>
      <c r="CU2673" s="1"/>
      <c r="CV2673" s="1"/>
      <c r="CW2673" s="1"/>
      <c r="CX2673" s="1"/>
      <c r="CY2673" s="1"/>
      <c r="CZ2673" s="1"/>
      <c r="DA2673" s="1"/>
      <c r="DB2673" s="1"/>
      <c r="DC2673" s="1"/>
      <c r="DD2673" s="1"/>
      <c r="DE2673" s="1"/>
      <c r="DF2673" s="1"/>
      <c r="DG2673" s="1"/>
      <c r="DH2673" s="1"/>
      <c r="DI2673" s="1"/>
      <c r="DJ2673" s="1"/>
      <c r="DK2673" s="1"/>
      <c r="DL2673" s="1"/>
      <c r="DM2673" s="1"/>
      <c r="DN2673" s="1"/>
      <c r="DO2673" s="1"/>
      <c r="DP2673" s="1"/>
      <c r="DQ2673" s="1"/>
      <c r="DR2673" s="1"/>
      <c r="DS2673" s="1"/>
      <c r="DT2673" s="1"/>
      <c r="DU2673" s="1"/>
      <c r="DV2673" s="1"/>
      <c r="DW2673" s="1"/>
      <c r="DX2673" s="1"/>
      <c r="DY2673" s="1"/>
      <c r="DZ2673" s="1"/>
      <c r="EA2673" s="1"/>
      <c r="EB2673" s="1"/>
      <c r="EC2673" s="1"/>
      <c r="ED2673" s="1"/>
      <c r="EE2673" s="1"/>
      <c r="EF2673" s="1"/>
      <c r="EG2673" s="1"/>
      <c r="EH2673" s="1"/>
      <c r="EI2673" s="1"/>
      <c r="EJ2673" s="1"/>
      <c r="EK2673" s="1"/>
      <c r="EL2673" s="1"/>
      <c r="EM2673" s="1"/>
      <c r="EN2673" s="1"/>
      <c r="EO2673" s="1"/>
      <c r="EP2673" s="1"/>
      <c r="EQ2673" s="1"/>
      <c r="ER2673" s="1"/>
      <c r="ES2673" s="1"/>
      <c r="ET2673" s="1"/>
      <c r="EU2673" s="1"/>
      <c r="EV2673" s="1"/>
      <c r="EW2673" s="1"/>
      <c r="EX2673" s="1"/>
      <c r="EY2673" s="1"/>
      <c r="EZ2673" s="1"/>
      <c r="FA2673" s="1"/>
      <c r="FB2673" s="1"/>
      <c r="FC2673" s="1"/>
      <c r="FD2673" s="1"/>
      <c r="FE2673" s="1"/>
      <c r="FF2673" s="1"/>
      <c r="FG2673" s="1"/>
      <c r="FH2673" s="1"/>
      <c r="FI2673" s="1"/>
      <c r="FJ2673" s="1"/>
      <c r="FK2673" s="1"/>
      <c r="FL2673" s="1"/>
      <c r="FM2673" s="1"/>
      <c r="FN2673" s="1"/>
      <c r="FO2673" s="1"/>
      <c r="FP2673" s="1"/>
      <c r="FQ2673" s="1"/>
      <c r="FR2673" s="1"/>
      <c r="FS2673" s="1"/>
      <c r="FT2673" s="1"/>
      <c r="FU2673" s="1"/>
      <c r="FV2673" s="1"/>
      <c r="FW2673" s="1"/>
      <c r="FX2673" s="1"/>
      <c r="FY2673" s="1"/>
      <c r="FZ2673" s="1"/>
      <c r="GA2673" s="1"/>
      <c r="GB2673" s="1"/>
      <c r="GC2673" s="1"/>
      <c r="GD2673" s="1"/>
      <c r="GE2673" s="1"/>
      <c r="GF2673" s="1"/>
      <c r="GG2673" s="1"/>
      <c r="GH2673" s="1"/>
      <c r="GI2673" s="1"/>
      <c r="GJ2673" s="1"/>
      <c r="GK2673" s="1"/>
      <c r="GL2673" s="1"/>
      <c r="GM2673" s="1"/>
      <c r="GN2673" s="1"/>
      <c r="GO2673" s="1"/>
    </row>
    <row r="2674" spans="1:197" s="40" customFormat="1" x14ac:dyDescent="0.25">
      <c r="A2674" s="41"/>
      <c r="B2674" s="4"/>
      <c r="C2674" s="41"/>
      <c r="D2674" s="42"/>
      <c r="E2674" s="42"/>
      <c r="F2674" s="42"/>
      <c r="G2674" s="1"/>
      <c r="H2674" s="1"/>
      <c r="I2674" s="1"/>
      <c r="J2674" s="1"/>
      <c r="K2674" s="1"/>
      <c r="L2674" s="1"/>
      <c r="M2674" s="2"/>
      <c r="N2674" s="1"/>
      <c r="O2674" s="1"/>
      <c r="P2674" s="1"/>
      <c r="Q2674" s="1"/>
      <c r="R2674" s="1"/>
      <c r="S2674" s="1"/>
      <c r="T2674" s="1"/>
      <c r="U2674" s="1"/>
      <c r="V2674" s="1"/>
      <c r="W2674" s="1"/>
      <c r="X2674" s="1"/>
      <c r="Y2674" s="1"/>
      <c r="Z2674" s="1"/>
      <c r="AA2674" s="1"/>
      <c r="AB2674" s="1"/>
      <c r="AC2674" s="1"/>
      <c r="AD2674" s="1"/>
      <c r="AE2674" s="1"/>
      <c r="AF2674" s="1"/>
      <c r="AG2674" s="1"/>
      <c r="AH2674" s="1"/>
      <c r="AI2674" s="1"/>
      <c r="AJ2674" s="1"/>
      <c r="AK2674" s="1"/>
      <c r="AL2674" s="1"/>
      <c r="AM2674" s="1"/>
      <c r="AN2674" s="1"/>
      <c r="AO2674" s="1"/>
      <c r="AP2674" s="1"/>
      <c r="AQ2674" s="1"/>
      <c r="AR2674" s="1"/>
      <c r="AS2674" s="1"/>
      <c r="AT2674" s="1"/>
      <c r="AU2674" s="1"/>
      <c r="AV2674" s="1"/>
      <c r="AW2674" s="1"/>
      <c r="AX2674" s="1"/>
      <c r="AY2674" s="1"/>
      <c r="AZ2674" s="1"/>
      <c r="BA2674" s="1"/>
      <c r="BB2674" s="1"/>
      <c r="BC2674" s="1"/>
      <c r="BD2674" s="1"/>
      <c r="BE2674" s="1"/>
      <c r="BF2674" s="1"/>
      <c r="BG2674" s="1"/>
      <c r="BH2674" s="1"/>
      <c r="BI2674" s="1"/>
      <c r="BJ2674" s="1"/>
      <c r="BK2674" s="1"/>
      <c r="BL2674" s="1"/>
      <c r="BM2674" s="1"/>
      <c r="BN2674" s="1"/>
      <c r="BO2674" s="1"/>
      <c r="BP2674" s="1"/>
      <c r="BQ2674" s="1"/>
      <c r="BR2674" s="1"/>
      <c r="BS2674" s="1"/>
      <c r="BT2674" s="1"/>
      <c r="BU2674" s="1"/>
      <c r="BV2674" s="1"/>
      <c r="BW2674" s="1"/>
      <c r="BX2674" s="1"/>
      <c r="BY2674" s="1"/>
      <c r="BZ2674" s="1"/>
      <c r="CA2674" s="1"/>
      <c r="CB2674" s="1"/>
      <c r="CC2674" s="1"/>
      <c r="CD2674" s="1"/>
      <c r="CE2674" s="1"/>
      <c r="CF2674" s="1"/>
      <c r="CG2674" s="1"/>
      <c r="CH2674" s="1"/>
      <c r="CI2674" s="1"/>
      <c r="CJ2674" s="1"/>
      <c r="CK2674" s="1"/>
      <c r="CL2674" s="1"/>
      <c r="CM2674" s="1"/>
      <c r="CN2674" s="1"/>
      <c r="CO2674" s="1"/>
      <c r="CP2674" s="1"/>
      <c r="CQ2674" s="1"/>
      <c r="CR2674" s="1"/>
      <c r="CS2674" s="1"/>
      <c r="CT2674" s="1"/>
      <c r="CU2674" s="1"/>
      <c r="CV2674" s="1"/>
      <c r="CW2674" s="1"/>
      <c r="CX2674" s="1"/>
      <c r="CY2674" s="1"/>
      <c r="CZ2674" s="1"/>
      <c r="DA2674" s="1"/>
      <c r="DB2674" s="1"/>
      <c r="DC2674" s="1"/>
      <c r="DD2674" s="1"/>
      <c r="DE2674" s="1"/>
      <c r="DF2674" s="1"/>
      <c r="DG2674" s="1"/>
      <c r="DH2674" s="1"/>
      <c r="DI2674" s="1"/>
      <c r="DJ2674" s="1"/>
      <c r="DK2674" s="1"/>
      <c r="DL2674" s="1"/>
      <c r="DM2674" s="1"/>
      <c r="DN2674" s="1"/>
      <c r="DO2674" s="1"/>
      <c r="DP2674" s="1"/>
      <c r="DQ2674" s="1"/>
      <c r="DR2674" s="1"/>
      <c r="DS2674" s="1"/>
      <c r="DT2674" s="1"/>
      <c r="DU2674" s="1"/>
      <c r="DV2674" s="1"/>
      <c r="DW2674" s="1"/>
      <c r="DX2674" s="1"/>
      <c r="DY2674" s="1"/>
      <c r="DZ2674" s="1"/>
      <c r="EA2674" s="1"/>
      <c r="EB2674" s="1"/>
      <c r="EC2674" s="1"/>
      <c r="ED2674" s="1"/>
      <c r="EE2674" s="1"/>
      <c r="EF2674" s="1"/>
      <c r="EG2674" s="1"/>
      <c r="EH2674" s="1"/>
      <c r="EI2674" s="1"/>
      <c r="EJ2674" s="1"/>
      <c r="EK2674" s="1"/>
      <c r="EL2674" s="1"/>
      <c r="EM2674" s="1"/>
      <c r="EN2674" s="1"/>
      <c r="EO2674" s="1"/>
      <c r="EP2674" s="1"/>
      <c r="EQ2674" s="1"/>
      <c r="ER2674" s="1"/>
      <c r="ES2674" s="1"/>
      <c r="ET2674" s="1"/>
      <c r="EU2674" s="1"/>
      <c r="EV2674" s="1"/>
      <c r="EW2674" s="1"/>
      <c r="EX2674" s="1"/>
      <c r="EY2674" s="1"/>
      <c r="EZ2674" s="1"/>
      <c r="FA2674" s="1"/>
      <c r="FB2674" s="1"/>
      <c r="FC2674" s="1"/>
      <c r="FD2674" s="1"/>
      <c r="FE2674" s="1"/>
      <c r="FF2674" s="1"/>
      <c r="FG2674" s="1"/>
      <c r="FH2674" s="1"/>
      <c r="FI2674" s="1"/>
      <c r="FJ2674" s="1"/>
      <c r="FK2674" s="1"/>
      <c r="FL2674" s="1"/>
      <c r="FM2674" s="1"/>
      <c r="FN2674" s="1"/>
      <c r="FO2674" s="1"/>
      <c r="FP2674" s="1"/>
      <c r="FQ2674" s="1"/>
      <c r="FR2674" s="1"/>
      <c r="FS2674" s="1"/>
      <c r="FT2674" s="1"/>
      <c r="FU2674" s="1"/>
      <c r="FV2674" s="1"/>
      <c r="FW2674" s="1"/>
      <c r="FX2674" s="1"/>
      <c r="FY2674" s="1"/>
      <c r="FZ2674" s="1"/>
      <c r="GA2674" s="1"/>
      <c r="GB2674" s="1"/>
      <c r="GC2674" s="1"/>
      <c r="GD2674" s="1"/>
      <c r="GE2674" s="1"/>
      <c r="GF2674" s="1"/>
      <c r="GG2674" s="1"/>
      <c r="GH2674" s="1"/>
      <c r="GI2674" s="1"/>
      <c r="GJ2674" s="1"/>
      <c r="GK2674" s="1"/>
      <c r="GL2674" s="1"/>
      <c r="GM2674" s="1"/>
      <c r="GN2674" s="1"/>
      <c r="GO2674" s="1"/>
    </row>
    <row r="2675" spans="1:197" s="40" customFormat="1" x14ac:dyDescent="0.25">
      <c r="A2675" s="41"/>
      <c r="B2675" s="4"/>
      <c r="C2675" s="41"/>
      <c r="D2675" s="42"/>
      <c r="E2675" s="42"/>
      <c r="F2675" s="42"/>
      <c r="G2675" s="1"/>
      <c r="H2675" s="1"/>
      <c r="I2675" s="1"/>
      <c r="J2675" s="1"/>
      <c r="K2675" s="1"/>
      <c r="L2675" s="1"/>
      <c r="M2675" s="2"/>
      <c r="N2675" s="1"/>
      <c r="O2675" s="1"/>
      <c r="P2675" s="1"/>
      <c r="Q2675" s="1"/>
      <c r="R2675" s="1"/>
      <c r="S2675" s="1"/>
      <c r="T2675" s="1"/>
      <c r="U2675" s="1"/>
      <c r="V2675" s="1"/>
      <c r="W2675" s="1"/>
      <c r="X2675" s="1"/>
      <c r="Y2675" s="1"/>
      <c r="Z2675" s="1"/>
      <c r="AA2675" s="1"/>
      <c r="AB2675" s="1"/>
      <c r="AC2675" s="1"/>
      <c r="AD2675" s="1"/>
      <c r="AE2675" s="1"/>
      <c r="AF2675" s="1"/>
      <c r="AG2675" s="1"/>
      <c r="AH2675" s="1"/>
      <c r="AI2675" s="1"/>
      <c r="AJ2675" s="1"/>
      <c r="AK2675" s="1"/>
      <c r="AL2675" s="1"/>
      <c r="AM2675" s="1"/>
      <c r="AN2675" s="1"/>
      <c r="AO2675" s="1"/>
      <c r="AP2675" s="1"/>
      <c r="AQ2675" s="1"/>
      <c r="AR2675" s="1"/>
      <c r="AS2675" s="1"/>
      <c r="AT2675" s="1"/>
      <c r="AU2675" s="1"/>
      <c r="AV2675" s="1"/>
      <c r="AW2675" s="1"/>
      <c r="AX2675" s="1"/>
      <c r="AY2675" s="1"/>
      <c r="AZ2675" s="1"/>
      <c r="BA2675" s="1"/>
      <c r="BB2675" s="1"/>
      <c r="BC2675" s="1"/>
      <c r="BD2675" s="1"/>
      <c r="BE2675" s="1"/>
      <c r="BF2675" s="1"/>
      <c r="BG2675" s="1"/>
      <c r="BH2675" s="1"/>
      <c r="BI2675" s="1"/>
      <c r="BJ2675" s="1"/>
      <c r="BK2675" s="1"/>
      <c r="BL2675" s="1"/>
      <c r="BM2675" s="1"/>
      <c r="BN2675" s="1"/>
      <c r="BO2675" s="1"/>
      <c r="BP2675" s="1"/>
      <c r="BQ2675" s="1"/>
      <c r="BR2675" s="1"/>
      <c r="BS2675" s="1"/>
      <c r="BT2675" s="1"/>
      <c r="BU2675" s="1"/>
      <c r="BV2675" s="1"/>
      <c r="BW2675" s="1"/>
      <c r="BX2675" s="1"/>
      <c r="BY2675" s="1"/>
      <c r="BZ2675" s="1"/>
      <c r="CA2675" s="1"/>
      <c r="CB2675" s="1"/>
      <c r="CC2675" s="1"/>
      <c r="CD2675" s="1"/>
      <c r="CE2675" s="1"/>
      <c r="CF2675" s="1"/>
      <c r="CG2675" s="1"/>
      <c r="CH2675" s="1"/>
      <c r="CI2675" s="1"/>
      <c r="CJ2675" s="1"/>
      <c r="CK2675" s="1"/>
      <c r="CL2675" s="1"/>
      <c r="CM2675" s="1"/>
      <c r="CN2675" s="1"/>
      <c r="CO2675" s="1"/>
      <c r="CP2675" s="1"/>
      <c r="CQ2675" s="1"/>
      <c r="CR2675" s="1"/>
      <c r="CS2675" s="1"/>
      <c r="CT2675" s="1"/>
      <c r="CU2675" s="1"/>
      <c r="CV2675" s="1"/>
      <c r="CW2675" s="1"/>
      <c r="CX2675" s="1"/>
      <c r="CY2675" s="1"/>
      <c r="CZ2675" s="1"/>
      <c r="DA2675" s="1"/>
      <c r="DB2675" s="1"/>
      <c r="DC2675" s="1"/>
      <c r="DD2675" s="1"/>
      <c r="DE2675" s="1"/>
      <c r="DF2675" s="1"/>
      <c r="DG2675" s="1"/>
      <c r="DH2675" s="1"/>
      <c r="DI2675" s="1"/>
      <c r="DJ2675" s="1"/>
      <c r="DK2675" s="1"/>
      <c r="DL2675" s="1"/>
      <c r="DM2675" s="1"/>
      <c r="DN2675" s="1"/>
      <c r="DO2675" s="1"/>
      <c r="DP2675" s="1"/>
      <c r="DQ2675" s="1"/>
      <c r="DR2675" s="1"/>
      <c r="DS2675" s="1"/>
      <c r="DT2675" s="1"/>
      <c r="DU2675" s="1"/>
      <c r="DV2675" s="1"/>
      <c r="DW2675" s="1"/>
      <c r="DX2675" s="1"/>
      <c r="DY2675" s="1"/>
      <c r="DZ2675" s="1"/>
      <c r="EA2675" s="1"/>
      <c r="EB2675" s="1"/>
      <c r="EC2675" s="1"/>
      <c r="ED2675" s="1"/>
      <c r="EE2675" s="1"/>
      <c r="EF2675" s="1"/>
      <c r="EG2675" s="1"/>
      <c r="EH2675" s="1"/>
      <c r="EI2675" s="1"/>
      <c r="EJ2675" s="1"/>
      <c r="EK2675" s="1"/>
      <c r="EL2675" s="1"/>
      <c r="EM2675" s="1"/>
      <c r="EN2675" s="1"/>
      <c r="EO2675" s="1"/>
      <c r="EP2675" s="1"/>
      <c r="EQ2675" s="1"/>
      <c r="ER2675" s="1"/>
      <c r="ES2675" s="1"/>
      <c r="ET2675" s="1"/>
      <c r="EU2675" s="1"/>
      <c r="EV2675" s="1"/>
      <c r="EW2675" s="1"/>
      <c r="EX2675" s="1"/>
      <c r="EY2675" s="1"/>
      <c r="EZ2675" s="1"/>
      <c r="FA2675" s="1"/>
      <c r="FB2675" s="1"/>
      <c r="FC2675" s="1"/>
      <c r="FD2675" s="1"/>
      <c r="FE2675" s="1"/>
      <c r="FF2675" s="1"/>
      <c r="FG2675" s="1"/>
      <c r="FH2675" s="1"/>
      <c r="FI2675" s="1"/>
      <c r="FJ2675" s="1"/>
      <c r="FK2675" s="1"/>
      <c r="FL2675" s="1"/>
      <c r="FM2675" s="1"/>
      <c r="FN2675" s="1"/>
      <c r="FO2675" s="1"/>
      <c r="FP2675" s="1"/>
      <c r="FQ2675" s="1"/>
      <c r="FR2675" s="1"/>
      <c r="FS2675" s="1"/>
      <c r="FT2675" s="1"/>
      <c r="FU2675" s="1"/>
      <c r="FV2675" s="1"/>
      <c r="FW2675" s="1"/>
      <c r="FX2675" s="1"/>
      <c r="FY2675" s="1"/>
      <c r="FZ2675" s="1"/>
      <c r="GA2675" s="1"/>
      <c r="GB2675" s="1"/>
      <c r="GC2675" s="1"/>
      <c r="GD2675" s="1"/>
      <c r="GE2675" s="1"/>
      <c r="GF2675" s="1"/>
      <c r="GG2675" s="1"/>
      <c r="GH2675" s="1"/>
      <c r="GI2675" s="1"/>
      <c r="GJ2675" s="1"/>
      <c r="GK2675" s="1"/>
      <c r="GL2675" s="1"/>
      <c r="GM2675" s="1"/>
      <c r="GN2675" s="1"/>
      <c r="GO2675" s="1"/>
    </row>
    <row r="2676" spans="1:197" s="40" customFormat="1" x14ac:dyDescent="0.25">
      <c r="A2676" s="41"/>
      <c r="B2676" s="4"/>
      <c r="C2676" s="41"/>
      <c r="D2676" s="42"/>
      <c r="E2676" s="42"/>
      <c r="F2676" s="42"/>
      <c r="G2676" s="1"/>
      <c r="H2676" s="1"/>
      <c r="I2676" s="1"/>
      <c r="J2676" s="1"/>
      <c r="K2676" s="1"/>
      <c r="L2676" s="1"/>
      <c r="M2676" s="2"/>
      <c r="N2676" s="1"/>
      <c r="O2676" s="1"/>
      <c r="P2676" s="1"/>
      <c r="Q2676" s="1"/>
      <c r="R2676" s="1"/>
      <c r="S2676" s="1"/>
      <c r="T2676" s="1"/>
      <c r="U2676" s="1"/>
      <c r="V2676" s="1"/>
      <c r="W2676" s="1"/>
      <c r="X2676" s="1"/>
      <c r="Y2676" s="1"/>
      <c r="Z2676" s="1"/>
      <c r="AA2676" s="1"/>
      <c r="AB2676" s="1"/>
      <c r="AC2676" s="1"/>
      <c r="AD2676" s="1"/>
      <c r="AE2676" s="1"/>
      <c r="AF2676" s="1"/>
      <c r="AG2676" s="1"/>
      <c r="AH2676" s="1"/>
      <c r="AI2676" s="1"/>
      <c r="AJ2676" s="1"/>
      <c r="AK2676" s="1"/>
      <c r="AL2676" s="1"/>
      <c r="AM2676" s="1"/>
      <c r="AN2676" s="1"/>
      <c r="AO2676" s="1"/>
      <c r="AP2676" s="1"/>
      <c r="AQ2676" s="1"/>
      <c r="AR2676" s="1"/>
      <c r="AS2676" s="1"/>
      <c r="AT2676" s="1"/>
      <c r="AU2676" s="1"/>
      <c r="AV2676" s="1"/>
      <c r="AW2676" s="1"/>
      <c r="AX2676" s="1"/>
      <c r="AY2676" s="1"/>
      <c r="AZ2676" s="1"/>
      <c r="BA2676" s="1"/>
      <c r="BB2676" s="1"/>
      <c r="BC2676" s="1"/>
      <c r="BD2676" s="1"/>
      <c r="BE2676" s="1"/>
      <c r="BF2676" s="1"/>
      <c r="BG2676" s="1"/>
      <c r="BH2676" s="1"/>
      <c r="BI2676" s="1"/>
      <c r="BJ2676" s="1"/>
      <c r="BK2676" s="1"/>
      <c r="BL2676" s="1"/>
      <c r="BM2676" s="1"/>
      <c r="BN2676" s="1"/>
      <c r="BO2676" s="1"/>
      <c r="BP2676" s="1"/>
      <c r="BQ2676" s="1"/>
      <c r="BR2676" s="1"/>
      <c r="BS2676" s="1"/>
      <c r="BT2676" s="1"/>
      <c r="BU2676" s="1"/>
      <c r="BV2676" s="1"/>
      <c r="BW2676" s="1"/>
      <c r="BX2676" s="1"/>
      <c r="BY2676" s="1"/>
      <c r="BZ2676" s="1"/>
      <c r="CA2676" s="1"/>
      <c r="CB2676" s="1"/>
      <c r="CC2676" s="1"/>
      <c r="CD2676" s="1"/>
      <c r="CE2676" s="1"/>
      <c r="CF2676" s="1"/>
      <c r="CG2676" s="1"/>
      <c r="CH2676" s="1"/>
      <c r="CI2676" s="1"/>
      <c r="CJ2676" s="1"/>
      <c r="CK2676" s="1"/>
      <c r="CL2676" s="1"/>
      <c r="CM2676" s="1"/>
      <c r="CN2676" s="1"/>
      <c r="CO2676" s="1"/>
      <c r="CP2676" s="1"/>
      <c r="CQ2676" s="1"/>
      <c r="CR2676" s="1"/>
      <c r="CS2676" s="1"/>
      <c r="CT2676" s="1"/>
      <c r="CU2676" s="1"/>
      <c r="CV2676" s="1"/>
      <c r="CW2676" s="1"/>
      <c r="CX2676" s="1"/>
      <c r="CY2676" s="1"/>
      <c r="CZ2676" s="1"/>
      <c r="DA2676" s="1"/>
      <c r="DB2676" s="1"/>
      <c r="DC2676" s="1"/>
      <c r="DD2676" s="1"/>
      <c r="DE2676" s="1"/>
      <c r="DF2676" s="1"/>
      <c r="DG2676" s="1"/>
      <c r="DH2676" s="1"/>
      <c r="DI2676" s="1"/>
      <c r="DJ2676" s="1"/>
      <c r="DK2676" s="1"/>
      <c r="DL2676" s="1"/>
      <c r="DM2676" s="1"/>
      <c r="DN2676" s="1"/>
      <c r="DO2676" s="1"/>
      <c r="DP2676" s="1"/>
      <c r="DQ2676" s="1"/>
      <c r="DR2676" s="1"/>
      <c r="DS2676" s="1"/>
      <c r="DT2676" s="1"/>
      <c r="DU2676" s="1"/>
      <c r="DV2676" s="1"/>
      <c r="DW2676" s="1"/>
      <c r="DX2676" s="1"/>
      <c r="DY2676" s="1"/>
      <c r="DZ2676" s="1"/>
      <c r="EA2676" s="1"/>
      <c r="EB2676" s="1"/>
      <c r="EC2676" s="1"/>
      <c r="ED2676" s="1"/>
      <c r="EE2676" s="1"/>
      <c r="EF2676" s="1"/>
      <c r="EG2676" s="1"/>
      <c r="EH2676" s="1"/>
      <c r="EI2676" s="1"/>
      <c r="EJ2676" s="1"/>
      <c r="EK2676" s="1"/>
      <c r="EL2676" s="1"/>
      <c r="EM2676" s="1"/>
      <c r="EN2676" s="1"/>
      <c r="EO2676" s="1"/>
      <c r="EP2676" s="1"/>
      <c r="EQ2676" s="1"/>
      <c r="ER2676" s="1"/>
      <c r="ES2676" s="1"/>
      <c r="ET2676" s="1"/>
      <c r="EU2676" s="1"/>
      <c r="EV2676" s="1"/>
      <c r="EW2676" s="1"/>
      <c r="EX2676" s="1"/>
      <c r="EY2676" s="1"/>
      <c r="EZ2676" s="1"/>
      <c r="FA2676" s="1"/>
      <c r="FB2676" s="1"/>
      <c r="FC2676" s="1"/>
      <c r="FD2676" s="1"/>
      <c r="FE2676" s="1"/>
      <c r="FF2676" s="1"/>
      <c r="FG2676" s="1"/>
      <c r="FH2676" s="1"/>
      <c r="FI2676" s="1"/>
      <c r="FJ2676" s="1"/>
      <c r="FK2676" s="1"/>
      <c r="FL2676" s="1"/>
      <c r="FM2676" s="1"/>
      <c r="FN2676" s="1"/>
      <c r="FO2676" s="1"/>
      <c r="FP2676" s="1"/>
      <c r="FQ2676" s="1"/>
      <c r="FR2676" s="1"/>
      <c r="FS2676" s="1"/>
      <c r="FT2676" s="1"/>
      <c r="FU2676" s="1"/>
      <c r="FV2676" s="1"/>
      <c r="FW2676" s="1"/>
      <c r="FX2676" s="1"/>
      <c r="FY2676" s="1"/>
      <c r="FZ2676" s="1"/>
      <c r="GA2676" s="1"/>
      <c r="GB2676" s="1"/>
      <c r="GC2676" s="1"/>
      <c r="GD2676" s="1"/>
      <c r="GE2676" s="1"/>
      <c r="GF2676" s="1"/>
      <c r="GG2676" s="1"/>
      <c r="GH2676" s="1"/>
      <c r="GI2676" s="1"/>
      <c r="GJ2676" s="1"/>
      <c r="GK2676" s="1"/>
      <c r="GL2676" s="1"/>
      <c r="GM2676" s="1"/>
      <c r="GN2676" s="1"/>
      <c r="GO2676" s="1"/>
    </row>
    <row r="2677" spans="1:197" s="40" customFormat="1" x14ac:dyDescent="0.25">
      <c r="A2677" s="41"/>
      <c r="B2677" s="4"/>
      <c r="C2677" s="41"/>
      <c r="D2677" s="42"/>
      <c r="E2677" s="42"/>
      <c r="F2677" s="42"/>
      <c r="G2677" s="1"/>
      <c r="H2677" s="1"/>
      <c r="I2677" s="1"/>
      <c r="J2677" s="1"/>
      <c r="K2677" s="1"/>
      <c r="L2677" s="1"/>
      <c r="M2677" s="2"/>
      <c r="N2677" s="1"/>
      <c r="O2677" s="1"/>
      <c r="P2677" s="1"/>
      <c r="Q2677" s="1"/>
      <c r="R2677" s="1"/>
      <c r="S2677" s="1"/>
      <c r="T2677" s="1"/>
      <c r="U2677" s="1"/>
      <c r="V2677" s="1"/>
      <c r="W2677" s="1"/>
      <c r="X2677" s="1"/>
      <c r="Y2677" s="1"/>
      <c r="Z2677" s="1"/>
      <c r="AA2677" s="1"/>
      <c r="AB2677" s="1"/>
      <c r="AC2677" s="1"/>
      <c r="AD2677" s="1"/>
      <c r="AE2677" s="1"/>
      <c r="AF2677" s="1"/>
      <c r="AG2677" s="1"/>
      <c r="AH2677" s="1"/>
      <c r="AI2677" s="1"/>
      <c r="AJ2677" s="1"/>
      <c r="AK2677" s="1"/>
      <c r="AL2677" s="1"/>
      <c r="AM2677" s="1"/>
      <c r="AN2677" s="1"/>
      <c r="AO2677" s="1"/>
      <c r="AP2677" s="1"/>
      <c r="AQ2677" s="1"/>
      <c r="AR2677" s="1"/>
      <c r="AS2677" s="1"/>
      <c r="AT2677" s="1"/>
      <c r="AU2677" s="1"/>
      <c r="AV2677" s="1"/>
      <c r="AW2677" s="1"/>
      <c r="AX2677" s="1"/>
      <c r="AY2677" s="1"/>
      <c r="AZ2677" s="1"/>
      <c r="BA2677" s="1"/>
      <c r="BB2677" s="1"/>
      <c r="BC2677" s="1"/>
      <c r="BD2677" s="1"/>
      <c r="BE2677" s="1"/>
      <c r="BF2677" s="1"/>
      <c r="BG2677" s="1"/>
      <c r="BH2677" s="1"/>
      <c r="BI2677" s="1"/>
      <c r="BJ2677" s="1"/>
      <c r="BK2677" s="1"/>
      <c r="BL2677" s="1"/>
      <c r="BM2677" s="1"/>
      <c r="BN2677" s="1"/>
      <c r="BO2677" s="1"/>
      <c r="BP2677" s="1"/>
      <c r="BQ2677" s="1"/>
      <c r="BR2677" s="1"/>
      <c r="BS2677" s="1"/>
      <c r="BT2677" s="1"/>
      <c r="BU2677" s="1"/>
      <c r="BV2677" s="1"/>
      <c r="BW2677" s="1"/>
      <c r="BX2677" s="1"/>
      <c r="BY2677" s="1"/>
      <c r="BZ2677" s="1"/>
      <c r="CA2677" s="1"/>
      <c r="CB2677" s="1"/>
      <c r="CC2677" s="1"/>
      <c r="CD2677" s="1"/>
      <c r="CE2677" s="1"/>
      <c r="CF2677" s="1"/>
      <c r="CG2677" s="1"/>
      <c r="CH2677" s="1"/>
      <c r="CI2677" s="1"/>
      <c r="CJ2677" s="1"/>
      <c r="CK2677" s="1"/>
      <c r="CL2677" s="1"/>
      <c r="CM2677" s="1"/>
      <c r="CN2677" s="1"/>
      <c r="CO2677" s="1"/>
      <c r="CP2677" s="1"/>
      <c r="CQ2677" s="1"/>
      <c r="CR2677" s="1"/>
      <c r="CS2677" s="1"/>
      <c r="CT2677" s="1"/>
      <c r="CU2677" s="1"/>
      <c r="CV2677" s="1"/>
      <c r="CW2677" s="1"/>
      <c r="CX2677" s="1"/>
      <c r="CY2677" s="1"/>
      <c r="CZ2677" s="1"/>
      <c r="DA2677" s="1"/>
      <c r="DB2677" s="1"/>
      <c r="DC2677" s="1"/>
      <c r="DD2677" s="1"/>
      <c r="DE2677" s="1"/>
      <c r="DF2677" s="1"/>
      <c r="DG2677" s="1"/>
      <c r="DH2677" s="1"/>
      <c r="DI2677" s="1"/>
      <c r="DJ2677" s="1"/>
      <c r="DK2677" s="1"/>
      <c r="DL2677" s="1"/>
      <c r="DM2677" s="1"/>
      <c r="DN2677" s="1"/>
      <c r="DO2677" s="1"/>
      <c r="DP2677" s="1"/>
      <c r="DQ2677" s="1"/>
      <c r="DR2677" s="1"/>
      <c r="DS2677" s="1"/>
      <c r="DT2677" s="1"/>
      <c r="DU2677" s="1"/>
      <c r="DV2677" s="1"/>
      <c r="DW2677" s="1"/>
      <c r="DX2677" s="1"/>
      <c r="DY2677" s="1"/>
      <c r="DZ2677" s="1"/>
      <c r="EA2677" s="1"/>
      <c r="EB2677" s="1"/>
      <c r="EC2677" s="1"/>
      <c r="ED2677" s="1"/>
      <c r="EE2677" s="1"/>
      <c r="EF2677" s="1"/>
      <c r="EG2677" s="1"/>
      <c r="EH2677" s="1"/>
      <c r="EI2677" s="1"/>
      <c r="EJ2677" s="1"/>
      <c r="EK2677" s="1"/>
      <c r="EL2677" s="1"/>
      <c r="EM2677" s="1"/>
      <c r="EN2677" s="1"/>
      <c r="EO2677" s="1"/>
      <c r="EP2677" s="1"/>
      <c r="EQ2677" s="1"/>
      <c r="ER2677" s="1"/>
      <c r="ES2677" s="1"/>
      <c r="ET2677" s="1"/>
      <c r="EU2677" s="1"/>
      <c r="EV2677" s="1"/>
      <c r="EW2677" s="1"/>
      <c r="EX2677" s="1"/>
      <c r="EY2677" s="1"/>
      <c r="EZ2677" s="1"/>
      <c r="FA2677" s="1"/>
      <c r="FB2677" s="1"/>
      <c r="FC2677" s="1"/>
      <c r="FD2677" s="1"/>
      <c r="FE2677" s="1"/>
      <c r="FF2677" s="1"/>
      <c r="FG2677" s="1"/>
      <c r="FH2677" s="1"/>
      <c r="FI2677" s="1"/>
      <c r="FJ2677" s="1"/>
      <c r="FK2677" s="1"/>
      <c r="FL2677" s="1"/>
      <c r="FM2677" s="1"/>
      <c r="FN2677" s="1"/>
      <c r="FO2677" s="1"/>
      <c r="FP2677" s="1"/>
      <c r="FQ2677" s="1"/>
      <c r="FR2677" s="1"/>
      <c r="FS2677" s="1"/>
      <c r="FT2677" s="1"/>
      <c r="FU2677" s="1"/>
      <c r="FV2677" s="1"/>
      <c r="FW2677" s="1"/>
      <c r="FX2677" s="1"/>
      <c r="FY2677" s="1"/>
      <c r="FZ2677" s="1"/>
      <c r="GA2677" s="1"/>
      <c r="GB2677" s="1"/>
      <c r="GC2677" s="1"/>
      <c r="GD2677" s="1"/>
      <c r="GE2677" s="1"/>
      <c r="GF2677" s="1"/>
      <c r="GG2677" s="1"/>
      <c r="GH2677" s="1"/>
      <c r="GI2677" s="1"/>
      <c r="GJ2677" s="1"/>
      <c r="GK2677" s="1"/>
      <c r="GL2677" s="1"/>
      <c r="GM2677" s="1"/>
      <c r="GN2677" s="1"/>
      <c r="GO2677" s="1"/>
    </row>
    <row r="2678" spans="1:197" s="40" customFormat="1" x14ac:dyDescent="0.25">
      <c r="A2678" s="41"/>
      <c r="B2678" s="4"/>
      <c r="C2678" s="41"/>
      <c r="D2678" s="42"/>
      <c r="E2678" s="42"/>
      <c r="F2678" s="42"/>
      <c r="G2678" s="1"/>
      <c r="H2678" s="1"/>
      <c r="I2678" s="1"/>
      <c r="J2678" s="1"/>
      <c r="K2678" s="1"/>
      <c r="L2678" s="1"/>
      <c r="M2678" s="2"/>
      <c r="N2678" s="1"/>
      <c r="O2678" s="1"/>
      <c r="P2678" s="1"/>
      <c r="Q2678" s="1"/>
      <c r="R2678" s="1"/>
      <c r="S2678" s="1"/>
      <c r="T2678" s="1"/>
      <c r="U2678" s="1"/>
      <c r="V2678" s="1"/>
      <c r="W2678" s="1"/>
      <c r="X2678" s="1"/>
      <c r="Y2678" s="1"/>
      <c r="Z2678" s="1"/>
      <c r="AA2678" s="1"/>
      <c r="AB2678" s="1"/>
      <c r="AC2678" s="1"/>
      <c r="AD2678" s="1"/>
      <c r="AE2678" s="1"/>
      <c r="AF2678" s="1"/>
      <c r="AG2678" s="1"/>
      <c r="AH2678" s="1"/>
      <c r="AI2678" s="1"/>
      <c r="AJ2678" s="1"/>
      <c r="AK2678" s="1"/>
      <c r="AL2678" s="1"/>
      <c r="AM2678" s="1"/>
      <c r="AN2678" s="1"/>
      <c r="AO2678" s="1"/>
      <c r="AP2678" s="1"/>
      <c r="AQ2678" s="1"/>
      <c r="AR2678" s="1"/>
      <c r="AS2678" s="1"/>
      <c r="AT2678" s="1"/>
      <c r="AU2678" s="1"/>
      <c r="AV2678" s="1"/>
      <c r="AW2678" s="1"/>
      <c r="AX2678" s="1"/>
      <c r="AY2678" s="1"/>
      <c r="AZ2678" s="1"/>
      <c r="BA2678" s="1"/>
      <c r="BB2678" s="1"/>
      <c r="BC2678" s="1"/>
      <c r="BD2678" s="1"/>
      <c r="BE2678" s="1"/>
      <c r="BF2678" s="1"/>
      <c r="BG2678" s="1"/>
      <c r="BH2678" s="1"/>
      <c r="BI2678" s="1"/>
      <c r="BJ2678" s="1"/>
      <c r="BK2678" s="1"/>
      <c r="BL2678" s="1"/>
      <c r="BM2678" s="1"/>
      <c r="BN2678" s="1"/>
      <c r="BO2678" s="1"/>
      <c r="BP2678" s="1"/>
      <c r="BQ2678" s="1"/>
      <c r="BR2678" s="1"/>
      <c r="BS2678" s="1"/>
      <c r="BT2678" s="1"/>
      <c r="BU2678" s="1"/>
      <c r="BV2678" s="1"/>
      <c r="BW2678" s="1"/>
      <c r="BX2678" s="1"/>
      <c r="BY2678" s="1"/>
      <c r="BZ2678" s="1"/>
      <c r="CA2678" s="1"/>
      <c r="CB2678" s="1"/>
      <c r="CC2678" s="1"/>
      <c r="CD2678" s="1"/>
      <c r="CE2678" s="1"/>
      <c r="CF2678" s="1"/>
      <c r="CG2678" s="1"/>
      <c r="CH2678" s="1"/>
      <c r="CI2678" s="1"/>
      <c r="CJ2678" s="1"/>
      <c r="CK2678" s="1"/>
      <c r="CL2678" s="1"/>
      <c r="CM2678" s="1"/>
      <c r="CN2678" s="1"/>
      <c r="CO2678" s="1"/>
      <c r="CP2678" s="1"/>
      <c r="CQ2678" s="1"/>
      <c r="CR2678" s="1"/>
      <c r="CS2678" s="1"/>
      <c r="CT2678" s="1"/>
      <c r="CU2678" s="1"/>
      <c r="CV2678" s="1"/>
      <c r="CW2678" s="1"/>
      <c r="CX2678" s="1"/>
      <c r="CY2678" s="1"/>
      <c r="CZ2678" s="1"/>
      <c r="DA2678" s="1"/>
      <c r="DB2678" s="1"/>
      <c r="DC2678" s="1"/>
      <c r="DD2678" s="1"/>
      <c r="DE2678" s="1"/>
      <c r="DF2678" s="1"/>
      <c r="DG2678" s="1"/>
      <c r="DH2678" s="1"/>
      <c r="DI2678" s="1"/>
      <c r="DJ2678" s="1"/>
      <c r="DK2678" s="1"/>
      <c r="DL2678" s="1"/>
      <c r="DM2678" s="1"/>
      <c r="DN2678" s="1"/>
      <c r="DO2678" s="1"/>
      <c r="DP2678" s="1"/>
      <c r="DQ2678" s="1"/>
      <c r="DR2678" s="1"/>
      <c r="DS2678" s="1"/>
      <c r="DT2678" s="1"/>
      <c r="DU2678" s="1"/>
      <c r="DV2678" s="1"/>
      <c r="DW2678" s="1"/>
      <c r="DX2678" s="1"/>
      <c r="DY2678" s="1"/>
      <c r="DZ2678" s="1"/>
      <c r="EA2678" s="1"/>
      <c r="EB2678" s="1"/>
      <c r="EC2678" s="1"/>
      <c r="ED2678" s="1"/>
      <c r="EE2678" s="1"/>
      <c r="EF2678" s="1"/>
      <c r="EG2678" s="1"/>
      <c r="EH2678" s="1"/>
      <c r="EI2678" s="1"/>
      <c r="EJ2678" s="1"/>
      <c r="EK2678" s="1"/>
      <c r="EL2678" s="1"/>
      <c r="EM2678" s="1"/>
      <c r="EN2678" s="1"/>
      <c r="EO2678" s="1"/>
      <c r="EP2678" s="1"/>
      <c r="EQ2678" s="1"/>
      <c r="ER2678" s="1"/>
      <c r="ES2678" s="1"/>
      <c r="ET2678" s="1"/>
      <c r="EU2678" s="1"/>
      <c r="EV2678" s="1"/>
      <c r="EW2678" s="1"/>
      <c r="EX2678" s="1"/>
      <c r="EY2678" s="1"/>
      <c r="EZ2678" s="1"/>
      <c r="FA2678" s="1"/>
      <c r="FB2678" s="1"/>
      <c r="FC2678" s="1"/>
      <c r="FD2678" s="1"/>
      <c r="FE2678" s="1"/>
      <c r="FF2678" s="1"/>
      <c r="FG2678" s="1"/>
      <c r="FH2678" s="1"/>
      <c r="FI2678" s="1"/>
      <c r="FJ2678" s="1"/>
      <c r="FK2678" s="1"/>
      <c r="FL2678" s="1"/>
      <c r="FM2678" s="1"/>
      <c r="FN2678" s="1"/>
      <c r="FO2678" s="1"/>
      <c r="FP2678" s="1"/>
      <c r="FQ2678" s="1"/>
      <c r="FR2678" s="1"/>
      <c r="FS2678" s="1"/>
      <c r="FT2678" s="1"/>
      <c r="FU2678" s="1"/>
      <c r="FV2678" s="1"/>
      <c r="FW2678" s="1"/>
      <c r="FX2678" s="1"/>
      <c r="FY2678" s="1"/>
      <c r="FZ2678" s="1"/>
      <c r="GA2678" s="1"/>
      <c r="GB2678" s="1"/>
      <c r="GC2678" s="1"/>
      <c r="GD2678" s="1"/>
      <c r="GE2678" s="1"/>
      <c r="GF2678" s="1"/>
      <c r="GG2678" s="1"/>
      <c r="GH2678" s="1"/>
      <c r="GI2678" s="1"/>
      <c r="GJ2678" s="1"/>
      <c r="GK2678" s="1"/>
      <c r="GL2678" s="1"/>
      <c r="GM2678" s="1"/>
      <c r="GN2678" s="1"/>
      <c r="GO2678" s="1"/>
    </row>
    <row r="2679" spans="1:197" s="40" customFormat="1" x14ac:dyDescent="0.25">
      <c r="A2679" s="41"/>
      <c r="B2679" s="4"/>
      <c r="C2679" s="41"/>
      <c r="D2679" s="42"/>
      <c r="E2679" s="42"/>
      <c r="F2679" s="42"/>
      <c r="G2679" s="1"/>
      <c r="H2679" s="1"/>
      <c r="I2679" s="1"/>
      <c r="J2679" s="1"/>
      <c r="K2679" s="1"/>
      <c r="L2679" s="1"/>
      <c r="M2679" s="2"/>
      <c r="N2679" s="1"/>
      <c r="O2679" s="1"/>
      <c r="P2679" s="1"/>
      <c r="Q2679" s="1"/>
      <c r="R2679" s="1"/>
      <c r="S2679" s="1"/>
      <c r="T2679" s="1"/>
      <c r="U2679" s="1"/>
      <c r="V2679" s="1"/>
      <c r="W2679" s="1"/>
      <c r="X2679" s="1"/>
      <c r="Y2679" s="1"/>
      <c r="Z2679" s="1"/>
      <c r="AA2679" s="1"/>
      <c r="AB2679" s="1"/>
      <c r="AC2679" s="1"/>
      <c r="AD2679" s="1"/>
      <c r="AE2679" s="1"/>
      <c r="AF2679" s="1"/>
      <c r="AG2679" s="1"/>
      <c r="AH2679" s="1"/>
      <c r="AI2679" s="1"/>
      <c r="AJ2679" s="1"/>
      <c r="AK2679" s="1"/>
      <c r="AL2679" s="1"/>
      <c r="AM2679" s="1"/>
      <c r="AN2679" s="1"/>
      <c r="AO2679" s="1"/>
      <c r="AP2679" s="1"/>
      <c r="AQ2679" s="1"/>
      <c r="AR2679" s="1"/>
      <c r="AS2679" s="1"/>
      <c r="AT2679" s="1"/>
      <c r="AU2679" s="1"/>
      <c r="AV2679" s="1"/>
      <c r="AW2679" s="1"/>
      <c r="AX2679" s="1"/>
      <c r="AY2679" s="1"/>
      <c r="AZ2679" s="1"/>
      <c r="BA2679" s="1"/>
      <c r="BB2679" s="1"/>
      <c r="BC2679" s="1"/>
      <c r="BD2679" s="1"/>
      <c r="BE2679" s="1"/>
      <c r="BF2679" s="1"/>
      <c r="BG2679" s="1"/>
      <c r="BH2679" s="1"/>
      <c r="BI2679" s="1"/>
      <c r="BJ2679" s="1"/>
      <c r="BK2679" s="1"/>
      <c r="BL2679" s="1"/>
      <c r="BM2679" s="1"/>
      <c r="BN2679" s="1"/>
      <c r="BO2679" s="1"/>
      <c r="BP2679" s="1"/>
      <c r="BQ2679" s="1"/>
      <c r="BR2679" s="1"/>
      <c r="BS2679" s="1"/>
      <c r="BT2679" s="1"/>
      <c r="BU2679" s="1"/>
      <c r="BV2679" s="1"/>
      <c r="BW2679" s="1"/>
      <c r="BX2679" s="1"/>
      <c r="BY2679" s="1"/>
      <c r="BZ2679" s="1"/>
      <c r="CA2679" s="1"/>
      <c r="CB2679" s="1"/>
      <c r="CC2679" s="1"/>
      <c r="CD2679" s="1"/>
      <c r="CE2679" s="1"/>
      <c r="CF2679" s="1"/>
      <c r="CG2679" s="1"/>
      <c r="CH2679" s="1"/>
      <c r="CI2679" s="1"/>
      <c r="CJ2679" s="1"/>
      <c r="CK2679" s="1"/>
      <c r="CL2679" s="1"/>
      <c r="CM2679" s="1"/>
      <c r="CN2679" s="1"/>
      <c r="CO2679" s="1"/>
      <c r="CP2679" s="1"/>
      <c r="CQ2679" s="1"/>
      <c r="CR2679" s="1"/>
      <c r="CS2679" s="1"/>
      <c r="CT2679" s="1"/>
      <c r="CU2679" s="1"/>
      <c r="CV2679" s="1"/>
      <c r="CW2679" s="1"/>
      <c r="CX2679" s="1"/>
      <c r="CY2679" s="1"/>
      <c r="CZ2679" s="1"/>
      <c r="DA2679" s="1"/>
      <c r="DB2679" s="1"/>
      <c r="DC2679" s="1"/>
      <c r="DD2679" s="1"/>
      <c r="DE2679" s="1"/>
      <c r="DF2679" s="1"/>
      <c r="DG2679" s="1"/>
      <c r="DH2679" s="1"/>
      <c r="DI2679" s="1"/>
      <c r="DJ2679" s="1"/>
      <c r="DK2679" s="1"/>
      <c r="DL2679" s="1"/>
      <c r="DM2679" s="1"/>
      <c r="DN2679" s="1"/>
      <c r="DO2679" s="1"/>
      <c r="DP2679" s="1"/>
      <c r="DQ2679" s="1"/>
      <c r="DR2679" s="1"/>
      <c r="DS2679" s="1"/>
      <c r="DT2679" s="1"/>
      <c r="DU2679" s="1"/>
      <c r="DV2679" s="1"/>
      <c r="DW2679" s="1"/>
      <c r="DX2679" s="1"/>
      <c r="DY2679" s="1"/>
      <c r="DZ2679" s="1"/>
      <c r="EA2679" s="1"/>
      <c r="EB2679" s="1"/>
      <c r="EC2679" s="1"/>
      <c r="ED2679" s="1"/>
      <c r="EE2679" s="1"/>
      <c r="EF2679" s="1"/>
      <c r="EG2679" s="1"/>
      <c r="EH2679" s="1"/>
      <c r="EI2679" s="1"/>
      <c r="EJ2679" s="1"/>
      <c r="EK2679" s="1"/>
      <c r="EL2679" s="1"/>
      <c r="EM2679" s="1"/>
      <c r="EN2679" s="1"/>
      <c r="EO2679" s="1"/>
      <c r="EP2679" s="1"/>
      <c r="EQ2679" s="1"/>
      <c r="ER2679" s="1"/>
      <c r="ES2679" s="1"/>
      <c r="ET2679" s="1"/>
      <c r="EU2679" s="1"/>
      <c r="EV2679" s="1"/>
      <c r="EW2679" s="1"/>
      <c r="EX2679" s="1"/>
      <c r="EY2679" s="1"/>
      <c r="EZ2679" s="1"/>
      <c r="FA2679" s="1"/>
      <c r="FB2679" s="1"/>
      <c r="FC2679" s="1"/>
      <c r="FD2679" s="1"/>
      <c r="FE2679" s="1"/>
      <c r="FF2679" s="1"/>
      <c r="FG2679" s="1"/>
      <c r="FH2679" s="1"/>
      <c r="FI2679" s="1"/>
      <c r="FJ2679" s="1"/>
      <c r="FK2679" s="1"/>
      <c r="FL2679" s="1"/>
      <c r="FM2679" s="1"/>
      <c r="FN2679" s="1"/>
      <c r="FO2679" s="1"/>
      <c r="FP2679" s="1"/>
      <c r="FQ2679" s="1"/>
      <c r="FR2679" s="1"/>
      <c r="FS2679" s="1"/>
      <c r="FT2679" s="1"/>
      <c r="FU2679" s="1"/>
      <c r="FV2679" s="1"/>
      <c r="FW2679" s="1"/>
      <c r="FX2679" s="1"/>
      <c r="FY2679" s="1"/>
      <c r="FZ2679" s="1"/>
      <c r="GA2679" s="1"/>
      <c r="GB2679" s="1"/>
      <c r="GC2679" s="1"/>
      <c r="GD2679" s="1"/>
      <c r="GE2679" s="1"/>
      <c r="GF2679" s="1"/>
      <c r="GG2679" s="1"/>
      <c r="GH2679" s="1"/>
      <c r="GI2679" s="1"/>
      <c r="GJ2679" s="1"/>
      <c r="GK2679" s="1"/>
      <c r="GL2679" s="1"/>
      <c r="GM2679" s="1"/>
      <c r="GN2679" s="1"/>
      <c r="GO2679" s="1"/>
    </row>
    <row r="2680" spans="1:197" s="40" customFormat="1" x14ac:dyDescent="0.25">
      <c r="A2680" s="41"/>
      <c r="B2680" s="4"/>
      <c r="C2680" s="41"/>
      <c r="D2680" s="42"/>
      <c r="E2680" s="42"/>
      <c r="F2680" s="42"/>
      <c r="G2680" s="1"/>
      <c r="H2680" s="1"/>
      <c r="I2680" s="1"/>
      <c r="J2680" s="1"/>
      <c r="K2680" s="1"/>
      <c r="L2680" s="1"/>
      <c r="M2680" s="2"/>
      <c r="N2680" s="1"/>
      <c r="O2680" s="1"/>
      <c r="P2680" s="1"/>
      <c r="Q2680" s="1"/>
      <c r="R2680" s="1"/>
      <c r="S2680" s="1"/>
      <c r="T2680" s="1"/>
      <c r="U2680" s="1"/>
      <c r="V2680" s="1"/>
      <c r="W2680" s="1"/>
      <c r="X2680" s="1"/>
      <c r="Y2680" s="1"/>
      <c r="Z2680" s="1"/>
      <c r="AA2680" s="1"/>
      <c r="AB2680" s="1"/>
      <c r="AC2680" s="1"/>
      <c r="AD2680" s="1"/>
      <c r="AE2680" s="1"/>
      <c r="AF2680" s="1"/>
      <c r="AG2680" s="1"/>
      <c r="AH2680" s="1"/>
      <c r="AI2680" s="1"/>
      <c r="AJ2680" s="1"/>
      <c r="AK2680" s="1"/>
      <c r="AL2680" s="1"/>
      <c r="AM2680" s="1"/>
      <c r="AN2680" s="1"/>
      <c r="AO2680" s="1"/>
      <c r="AP2680" s="1"/>
      <c r="AQ2680" s="1"/>
      <c r="AR2680" s="1"/>
      <c r="AS2680" s="1"/>
      <c r="AT2680" s="1"/>
      <c r="AU2680" s="1"/>
      <c r="AV2680" s="1"/>
      <c r="AW2680" s="1"/>
      <c r="AX2680" s="1"/>
      <c r="AY2680" s="1"/>
      <c r="AZ2680" s="1"/>
      <c r="BA2680" s="1"/>
      <c r="BB2680" s="1"/>
      <c r="BC2680" s="1"/>
      <c r="BD2680" s="1"/>
      <c r="BE2680" s="1"/>
      <c r="BF2680" s="1"/>
      <c r="BG2680" s="1"/>
      <c r="BH2680" s="1"/>
      <c r="BI2680" s="1"/>
      <c r="BJ2680" s="1"/>
      <c r="BK2680" s="1"/>
      <c r="BL2680" s="1"/>
      <c r="BM2680" s="1"/>
      <c r="BN2680" s="1"/>
      <c r="BO2680" s="1"/>
      <c r="BP2680" s="1"/>
      <c r="BQ2680" s="1"/>
      <c r="BR2680" s="1"/>
      <c r="BS2680" s="1"/>
      <c r="BT2680" s="1"/>
      <c r="BU2680" s="1"/>
      <c r="BV2680" s="1"/>
      <c r="BW2680" s="1"/>
      <c r="BX2680" s="1"/>
      <c r="BY2680" s="1"/>
      <c r="BZ2680" s="1"/>
      <c r="CA2680" s="1"/>
      <c r="CB2680" s="1"/>
      <c r="CC2680" s="1"/>
      <c r="CD2680" s="1"/>
      <c r="CE2680" s="1"/>
      <c r="CF2680" s="1"/>
      <c r="CG2680" s="1"/>
      <c r="CH2680" s="1"/>
      <c r="CI2680" s="1"/>
      <c r="CJ2680" s="1"/>
      <c r="CK2680" s="1"/>
      <c r="CL2680" s="1"/>
      <c r="CM2680" s="1"/>
      <c r="CN2680" s="1"/>
      <c r="CO2680" s="1"/>
      <c r="CP2680" s="1"/>
      <c r="CQ2680" s="1"/>
      <c r="CR2680" s="1"/>
      <c r="CS2680" s="1"/>
      <c r="CT2680" s="1"/>
      <c r="CU2680" s="1"/>
      <c r="CV2680" s="1"/>
      <c r="CW2680" s="1"/>
      <c r="CX2680" s="1"/>
      <c r="CY2680" s="1"/>
      <c r="CZ2680" s="1"/>
      <c r="DA2680" s="1"/>
      <c r="DB2680" s="1"/>
      <c r="DC2680" s="1"/>
      <c r="DD2680" s="1"/>
      <c r="DE2680" s="1"/>
      <c r="DF2680" s="1"/>
      <c r="DG2680" s="1"/>
      <c r="DH2680" s="1"/>
      <c r="DI2680" s="1"/>
      <c r="DJ2680" s="1"/>
      <c r="DK2680" s="1"/>
      <c r="DL2680" s="1"/>
      <c r="DM2680" s="1"/>
      <c r="DN2680" s="1"/>
      <c r="DO2680" s="1"/>
      <c r="DP2680" s="1"/>
      <c r="DQ2680" s="1"/>
      <c r="DR2680" s="1"/>
      <c r="DS2680" s="1"/>
      <c r="DT2680" s="1"/>
      <c r="DU2680" s="1"/>
      <c r="DV2680" s="1"/>
      <c r="DW2680" s="1"/>
      <c r="DX2680" s="1"/>
      <c r="DY2680" s="1"/>
      <c r="DZ2680" s="1"/>
      <c r="EA2680" s="1"/>
      <c r="EB2680" s="1"/>
      <c r="EC2680" s="1"/>
      <c r="ED2680" s="1"/>
      <c r="EE2680" s="1"/>
      <c r="EF2680" s="1"/>
      <c r="EG2680" s="1"/>
      <c r="EH2680" s="1"/>
      <c r="EI2680" s="1"/>
      <c r="EJ2680" s="1"/>
      <c r="EK2680" s="1"/>
      <c r="EL2680" s="1"/>
      <c r="EM2680" s="1"/>
      <c r="EN2680" s="1"/>
      <c r="EO2680" s="1"/>
      <c r="EP2680" s="1"/>
      <c r="EQ2680" s="1"/>
      <c r="ER2680" s="1"/>
      <c r="ES2680" s="1"/>
      <c r="ET2680" s="1"/>
      <c r="EU2680" s="1"/>
      <c r="EV2680" s="1"/>
      <c r="EW2680" s="1"/>
      <c r="EX2680" s="1"/>
      <c r="EY2680" s="1"/>
      <c r="EZ2680" s="1"/>
      <c r="FA2680" s="1"/>
      <c r="FB2680" s="1"/>
      <c r="FC2680" s="1"/>
      <c r="FD2680" s="1"/>
      <c r="FE2680" s="1"/>
      <c r="FF2680" s="1"/>
      <c r="FG2680" s="1"/>
      <c r="FH2680" s="1"/>
      <c r="FI2680" s="1"/>
      <c r="FJ2680" s="1"/>
      <c r="FK2680" s="1"/>
      <c r="FL2680" s="1"/>
      <c r="FM2680" s="1"/>
      <c r="FN2680" s="1"/>
      <c r="FO2680" s="1"/>
      <c r="FP2680" s="1"/>
      <c r="FQ2680" s="1"/>
      <c r="FR2680" s="1"/>
      <c r="FS2680" s="1"/>
      <c r="FT2680" s="1"/>
      <c r="FU2680" s="1"/>
      <c r="FV2680" s="1"/>
      <c r="FW2680" s="1"/>
      <c r="FX2680" s="1"/>
      <c r="FY2680" s="1"/>
      <c r="FZ2680" s="1"/>
      <c r="GA2680" s="1"/>
      <c r="GB2680" s="1"/>
      <c r="GC2680" s="1"/>
      <c r="GD2680" s="1"/>
      <c r="GE2680" s="1"/>
      <c r="GF2680" s="1"/>
      <c r="GG2680" s="1"/>
      <c r="GH2680" s="1"/>
      <c r="GI2680" s="1"/>
      <c r="GJ2680" s="1"/>
      <c r="GK2680" s="1"/>
      <c r="GL2680" s="1"/>
      <c r="GM2680" s="1"/>
      <c r="GN2680" s="1"/>
      <c r="GO2680" s="1"/>
    </row>
    <row r="2681" spans="1:197" s="40" customFormat="1" x14ac:dyDescent="0.25">
      <c r="A2681" s="41"/>
      <c r="B2681" s="4"/>
      <c r="C2681" s="41"/>
      <c r="D2681" s="42"/>
      <c r="E2681" s="42"/>
      <c r="F2681" s="42"/>
      <c r="G2681" s="1"/>
      <c r="H2681" s="1"/>
      <c r="I2681" s="1"/>
      <c r="J2681" s="1"/>
      <c r="K2681" s="1"/>
      <c r="L2681" s="1"/>
      <c r="M2681" s="2"/>
      <c r="N2681" s="1"/>
      <c r="O2681" s="1"/>
      <c r="P2681" s="1"/>
      <c r="Q2681" s="1"/>
      <c r="R2681" s="1"/>
      <c r="S2681" s="1"/>
      <c r="T2681" s="1"/>
      <c r="U2681" s="1"/>
      <c r="V2681" s="1"/>
      <c r="W2681" s="1"/>
      <c r="X2681" s="1"/>
      <c r="Y2681" s="1"/>
      <c r="Z2681" s="1"/>
      <c r="AA2681" s="1"/>
      <c r="AB2681" s="1"/>
      <c r="AC2681" s="1"/>
      <c r="AD2681" s="1"/>
      <c r="AE2681" s="1"/>
      <c r="AF2681" s="1"/>
      <c r="AG2681" s="1"/>
      <c r="AH2681" s="1"/>
      <c r="AI2681" s="1"/>
      <c r="AJ2681" s="1"/>
      <c r="AK2681" s="1"/>
      <c r="AL2681" s="1"/>
      <c r="AM2681" s="1"/>
      <c r="AN2681" s="1"/>
      <c r="AO2681" s="1"/>
      <c r="AP2681" s="1"/>
      <c r="AQ2681" s="1"/>
      <c r="AR2681" s="1"/>
      <c r="AS2681" s="1"/>
      <c r="AT2681" s="1"/>
      <c r="AU2681" s="1"/>
      <c r="AV2681" s="1"/>
      <c r="AW2681" s="1"/>
      <c r="AX2681" s="1"/>
      <c r="AY2681" s="1"/>
      <c r="AZ2681" s="1"/>
      <c r="BA2681" s="1"/>
      <c r="BB2681" s="1"/>
      <c r="BC2681" s="1"/>
      <c r="BD2681" s="1"/>
      <c r="BE2681" s="1"/>
      <c r="BF2681" s="1"/>
      <c r="BG2681" s="1"/>
      <c r="BH2681" s="1"/>
      <c r="BI2681" s="1"/>
      <c r="BJ2681" s="1"/>
      <c r="BK2681" s="1"/>
      <c r="BL2681" s="1"/>
      <c r="BM2681" s="1"/>
      <c r="BN2681" s="1"/>
      <c r="BO2681" s="1"/>
      <c r="BP2681" s="1"/>
      <c r="BQ2681" s="1"/>
      <c r="BR2681" s="1"/>
      <c r="BS2681" s="1"/>
      <c r="BT2681" s="1"/>
      <c r="BU2681" s="1"/>
      <c r="BV2681" s="1"/>
      <c r="BW2681" s="1"/>
      <c r="BX2681" s="1"/>
      <c r="BY2681" s="1"/>
      <c r="BZ2681" s="1"/>
      <c r="CA2681" s="1"/>
      <c r="CB2681" s="1"/>
      <c r="CC2681" s="1"/>
      <c r="CD2681" s="1"/>
      <c r="CE2681" s="1"/>
      <c r="CF2681" s="1"/>
      <c r="CG2681" s="1"/>
      <c r="CH2681" s="1"/>
      <c r="CI2681" s="1"/>
      <c r="CJ2681" s="1"/>
      <c r="CK2681" s="1"/>
      <c r="CL2681" s="1"/>
      <c r="CM2681" s="1"/>
      <c r="CN2681" s="1"/>
      <c r="CO2681" s="1"/>
      <c r="CP2681" s="1"/>
      <c r="CQ2681" s="1"/>
      <c r="CR2681" s="1"/>
      <c r="CS2681" s="1"/>
      <c r="CT2681" s="1"/>
      <c r="CU2681" s="1"/>
      <c r="CV2681" s="1"/>
      <c r="CW2681" s="1"/>
      <c r="CX2681" s="1"/>
      <c r="CY2681" s="1"/>
      <c r="CZ2681" s="1"/>
      <c r="DA2681" s="1"/>
      <c r="DB2681" s="1"/>
      <c r="DC2681" s="1"/>
      <c r="DD2681" s="1"/>
      <c r="DE2681" s="1"/>
      <c r="DF2681" s="1"/>
      <c r="DG2681" s="1"/>
      <c r="DH2681" s="1"/>
      <c r="DI2681" s="1"/>
      <c r="DJ2681" s="1"/>
      <c r="DK2681" s="1"/>
      <c r="DL2681" s="1"/>
      <c r="DM2681" s="1"/>
      <c r="DN2681" s="1"/>
      <c r="DO2681" s="1"/>
      <c r="DP2681" s="1"/>
      <c r="DQ2681" s="1"/>
      <c r="DR2681" s="1"/>
      <c r="DS2681" s="1"/>
      <c r="DT2681" s="1"/>
      <c r="DU2681" s="1"/>
      <c r="DV2681" s="1"/>
      <c r="DW2681" s="1"/>
      <c r="DX2681" s="1"/>
      <c r="DY2681" s="1"/>
      <c r="DZ2681" s="1"/>
      <c r="EA2681" s="1"/>
      <c r="EB2681" s="1"/>
      <c r="EC2681" s="1"/>
      <c r="ED2681" s="1"/>
      <c r="EE2681" s="1"/>
      <c r="EF2681" s="1"/>
      <c r="EG2681" s="1"/>
      <c r="EH2681" s="1"/>
      <c r="EI2681" s="1"/>
      <c r="EJ2681" s="1"/>
      <c r="EK2681" s="1"/>
      <c r="EL2681" s="1"/>
      <c r="EM2681" s="1"/>
      <c r="EN2681" s="1"/>
      <c r="EO2681" s="1"/>
      <c r="EP2681" s="1"/>
      <c r="EQ2681" s="1"/>
      <c r="ER2681" s="1"/>
      <c r="ES2681" s="1"/>
      <c r="ET2681" s="1"/>
      <c r="EU2681" s="1"/>
      <c r="EV2681" s="1"/>
      <c r="EW2681" s="1"/>
      <c r="EX2681" s="1"/>
      <c r="EY2681" s="1"/>
      <c r="EZ2681" s="1"/>
      <c r="FA2681" s="1"/>
      <c r="FB2681" s="1"/>
      <c r="FC2681" s="1"/>
      <c r="FD2681" s="1"/>
      <c r="FE2681" s="1"/>
      <c r="FF2681" s="1"/>
      <c r="FG2681" s="1"/>
      <c r="FH2681" s="1"/>
      <c r="FI2681" s="1"/>
      <c r="FJ2681" s="1"/>
      <c r="FK2681" s="1"/>
      <c r="FL2681" s="1"/>
      <c r="FM2681" s="1"/>
      <c r="FN2681" s="1"/>
      <c r="FO2681" s="1"/>
      <c r="FP2681" s="1"/>
      <c r="FQ2681" s="1"/>
      <c r="FR2681" s="1"/>
      <c r="FS2681" s="1"/>
      <c r="FT2681" s="1"/>
      <c r="FU2681" s="1"/>
      <c r="FV2681" s="1"/>
      <c r="FW2681" s="1"/>
      <c r="FX2681" s="1"/>
      <c r="FY2681" s="1"/>
      <c r="FZ2681" s="1"/>
      <c r="GA2681" s="1"/>
      <c r="GB2681" s="1"/>
      <c r="GC2681" s="1"/>
      <c r="GD2681" s="1"/>
      <c r="GE2681" s="1"/>
      <c r="GF2681" s="1"/>
      <c r="GG2681" s="1"/>
      <c r="GH2681" s="1"/>
      <c r="GI2681" s="1"/>
      <c r="GJ2681" s="1"/>
      <c r="GK2681" s="1"/>
      <c r="GL2681" s="1"/>
      <c r="GM2681" s="1"/>
      <c r="GN2681" s="1"/>
      <c r="GO2681" s="1"/>
    </row>
    <row r="2682" spans="1:197" s="40" customFormat="1" x14ac:dyDescent="0.25">
      <c r="A2682" s="41"/>
      <c r="B2682" s="4"/>
      <c r="C2682" s="41"/>
      <c r="D2682" s="42"/>
      <c r="E2682" s="42"/>
      <c r="F2682" s="42"/>
      <c r="G2682" s="1"/>
      <c r="H2682" s="1"/>
      <c r="I2682" s="1"/>
      <c r="J2682" s="1"/>
      <c r="K2682" s="1"/>
      <c r="L2682" s="1"/>
      <c r="M2682" s="2"/>
      <c r="N2682" s="1"/>
      <c r="O2682" s="1"/>
      <c r="P2682" s="1"/>
      <c r="Q2682" s="1"/>
      <c r="R2682" s="1"/>
      <c r="S2682" s="1"/>
      <c r="T2682" s="1"/>
      <c r="U2682" s="1"/>
      <c r="V2682" s="1"/>
      <c r="W2682" s="1"/>
      <c r="X2682" s="1"/>
      <c r="Y2682" s="1"/>
      <c r="Z2682" s="1"/>
      <c r="AA2682" s="1"/>
      <c r="AB2682" s="1"/>
      <c r="AC2682" s="1"/>
      <c r="AD2682" s="1"/>
      <c r="AE2682" s="1"/>
      <c r="AF2682" s="1"/>
      <c r="AG2682" s="1"/>
      <c r="AH2682" s="1"/>
      <c r="AI2682" s="1"/>
      <c r="AJ2682" s="1"/>
      <c r="AK2682" s="1"/>
      <c r="AL2682" s="1"/>
      <c r="AM2682" s="1"/>
      <c r="AN2682" s="1"/>
      <c r="AO2682" s="1"/>
      <c r="AP2682" s="1"/>
      <c r="AQ2682" s="1"/>
      <c r="AR2682" s="1"/>
      <c r="AS2682" s="1"/>
      <c r="AT2682" s="1"/>
      <c r="AU2682" s="1"/>
      <c r="AV2682" s="1"/>
      <c r="AW2682" s="1"/>
      <c r="AX2682" s="1"/>
      <c r="AY2682" s="1"/>
      <c r="AZ2682" s="1"/>
      <c r="BA2682" s="1"/>
      <c r="BB2682" s="1"/>
      <c r="BC2682" s="1"/>
      <c r="BD2682" s="1"/>
      <c r="BE2682" s="1"/>
      <c r="BF2682" s="1"/>
      <c r="BG2682" s="1"/>
      <c r="BH2682" s="1"/>
      <c r="BI2682" s="1"/>
      <c r="BJ2682" s="1"/>
      <c r="BK2682" s="1"/>
      <c r="BL2682" s="1"/>
      <c r="BM2682" s="1"/>
      <c r="BN2682" s="1"/>
      <c r="BO2682" s="1"/>
      <c r="BP2682" s="1"/>
      <c r="BQ2682" s="1"/>
      <c r="BR2682" s="1"/>
      <c r="BS2682" s="1"/>
      <c r="BT2682" s="1"/>
      <c r="BU2682" s="1"/>
      <c r="BV2682" s="1"/>
      <c r="BW2682" s="1"/>
      <c r="BX2682" s="1"/>
      <c r="BY2682" s="1"/>
      <c r="BZ2682" s="1"/>
      <c r="CA2682" s="1"/>
      <c r="CB2682" s="1"/>
      <c r="CC2682" s="1"/>
      <c r="CD2682" s="1"/>
      <c r="CE2682" s="1"/>
      <c r="CF2682" s="1"/>
      <c r="CG2682" s="1"/>
      <c r="CH2682" s="1"/>
      <c r="CI2682" s="1"/>
      <c r="CJ2682" s="1"/>
      <c r="CK2682" s="1"/>
      <c r="CL2682" s="1"/>
      <c r="CM2682" s="1"/>
      <c r="CN2682" s="1"/>
      <c r="CO2682" s="1"/>
      <c r="CP2682" s="1"/>
      <c r="CQ2682" s="1"/>
      <c r="CR2682" s="1"/>
      <c r="CS2682" s="1"/>
      <c r="CT2682" s="1"/>
      <c r="CU2682" s="1"/>
      <c r="CV2682" s="1"/>
      <c r="CW2682" s="1"/>
      <c r="CX2682" s="1"/>
      <c r="CY2682" s="1"/>
      <c r="CZ2682" s="1"/>
      <c r="DA2682" s="1"/>
      <c r="DB2682" s="1"/>
      <c r="DC2682" s="1"/>
      <c r="DD2682" s="1"/>
      <c r="DE2682" s="1"/>
      <c r="DF2682" s="1"/>
      <c r="DG2682" s="1"/>
      <c r="DH2682" s="1"/>
      <c r="DI2682" s="1"/>
      <c r="DJ2682" s="1"/>
      <c r="DK2682" s="1"/>
      <c r="DL2682" s="1"/>
      <c r="DM2682" s="1"/>
      <c r="DN2682" s="1"/>
      <c r="DO2682" s="1"/>
      <c r="DP2682" s="1"/>
      <c r="DQ2682" s="1"/>
      <c r="DR2682" s="1"/>
      <c r="DS2682" s="1"/>
      <c r="DT2682" s="1"/>
      <c r="DU2682" s="1"/>
      <c r="DV2682" s="1"/>
      <c r="DW2682" s="1"/>
      <c r="DX2682" s="1"/>
      <c r="DY2682" s="1"/>
      <c r="DZ2682" s="1"/>
      <c r="EA2682" s="1"/>
      <c r="EB2682" s="1"/>
      <c r="EC2682" s="1"/>
      <c r="ED2682" s="1"/>
      <c r="EE2682" s="1"/>
      <c r="EF2682" s="1"/>
      <c r="EG2682" s="1"/>
      <c r="EH2682" s="1"/>
      <c r="EI2682" s="1"/>
      <c r="EJ2682" s="1"/>
      <c r="EK2682" s="1"/>
      <c r="EL2682" s="1"/>
      <c r="EM2682" s="1"/>
      <c r="EN2682" s="1"/>
      <c r="EO2682" s="1"/>
      <c r="EP2682" s="1"/>
      <c r="EQ2682" s="1"/>
      <c r="ER2682" s="1"/>
      <c r="ES2682" s="1"/>
      <c r="ET2682" s="1"/>
      <c r="EU2682" s="1"/>
      <c r="EV2682" s="1"/>
      <c r="EW2682" s="1"/>
      <c r="EX2682" s="1"/>
      <c r="EY2682" s="1"/>
      <c r="EZ2682" s="1"/>
      <c r="FA2682" s="1"/>
      <c r="FB2682" s="1"/>
      <c r="FC2682" s="1"/>
      <c r="FD2682" s="1"/>
      <c r="FE2682" s="1"/>
      <c r="FF2682" s="1"/>
      <c r="FG2682" s="1"/>
      <c r="FH2682" s="1"/>
      <c r="FI2682" s="1"/>
      <c r="FJ2682" s="1"/>
      <c r="FK2682" s="1"/>
      <c r="FL2682" s="1"/>
      <c r="FM2682" s="1"/>
      <c r="FN2682" s="1"/>
      <c r="FO2682" s="1"/>
      <c r="FP2682" s="1"/>
      <c r="FQ2682" s="1"/>
      <c r="FR2682" s="1"/>
      <c r="FS2682" s="1"/>
      <c r="FT2682" s="1"/>
      <c r="FU2682" s="1"/>
      <c r="FV2682" s="1"/>
      <c r="FW2682" s="1"/>
      <c r="FX2682" s="1"/>
      <c r="FY2682" s="1"/>
      <c r="FZ2682" s="1"/>
      <c r="GA2682" s="1"/>
      <c r="GB2682" s="1"/>
      <c r="GC2682" s="1"/>
      <c r="GD2682" s="1"/>
      <c r="GE2682" s="1"/>
      <c r="GF2682" s="1"/>
      <c r="GG2682" s="1"/>
      <c r="GH2682" s="1"/>
      <c r="GI2682" s="1"/>
      <c r="GJ2682" s="1"/>
      <c r="GK2682" s="1"/>
      <c r="GL2682" s="1"/>
      <c r="GM2682" s="1"/>
      <c r="GN2682" s="1"/>
      <c r="GO2682" s="1"/>
    </row>
    <row r="2683" spans="1:197" s="40" customFormat="1" x14ac:dyDescent="0.25">
      <c r="A2683" s="41"/>
      <c r="B2683" s="4"/>
      <c r="C2683" s="41"/>
      <c r="D2683" s="42"/>
      <c r="E2683" s="42"/>
      <c r="F2683" s="42"/>
      <c r="G2683" s="1"/>
      <c r="H2683" s="1"/>
      <c r="I2683" s="1"/>
      <c r="J2683" s="1"/>
      <c r="K2683" s="1"/>
      <c r="L2683" s="1"/>
      <c r="M2683" s="2"/>
      <c r="N2683" s="1"/>
      <c r="O2683" s="1"/>
      <c r="P2683" s="1"/>
      <c r="Q2683" s="1"/>
      <c r="R2683" s="1"/>
      <c r="S2683" s="1"/>
      <c r="T2683" s="1"/>
      <c r="U2683" s="1"/>
      <c r="V2683" s="1"/>
      <c r="W2683" s="1"/>
      <c r="X2683" s="1"/>
      <c r="Y2683" s="1"/>
      <c r="Z2683" s="1"/>
      <c r="AA2683" s="1"/>
      <c r="AB2683" s="1"/>
      <c r="AC2683" s="1"/>
      <c r="AD2683" s="1"/>
      <c r="AE2683" s="1"/>
      <c r="AF2683" s="1"/>
      <c r="AG2683" s="1"/>
      <c r="AH2683" s="1"/>
      <c r="AI2683" s="1"/>
      <c r="AJ2683" s="1"/>
      <c r="AK2683" s="1"/>
      <c r="AL2683" s="1"/>
      <c r="AM2683" s="1"/>
      <c r="AN2683" s="1"/>
      <c r="AO2683" s="1"/>
      <c r="AP2683" s="1"/>
      <c r="AQ2683" s="1"/>
      <c r="AR2683" s="1"/>
      <c r="AS2683" s="1"/>
      <c r="AT2683" s="1"/>
      <c r="AU2683" s="1"/>
      <c r="AV2683" s="1"/>
      <c r="AW2683" s="1"/>
      <c r="AX2683" s="1"/>
      <c r="AY2683" s="1"/>
      <c r="AZ2683" s="1"/>
      <c r="BA2683" s="1"/>
      <c r="BB2683" s="1"/>
      <c r="BC2683" s="1"/>
      <c r="BD2683" s="1"/>
      <c r="BE2683" s="1"/>
      <c r="BF2683" s="1"/>
      <c r="BG2683" s="1"/>
      <c r="BH2683" s="1"/>
      <c r="BI2683" s="1"/>
      <c r="BJ2683" s="1"/>
      <c r="BK2683" s="1"/>
      <c r="BL2683" s="1"/>
      <c r="BM2683" s="1"/>
      <c r="BN2683" s="1"/>
      <c r="BO2683" s="1"/>
      <c r="BP2683" s="1"/>
      <c r="BQ2683" s="1"/>
      <c r="BR2683" s="1"/>
      <c r="BS2683" s="1"/>
      <c r="BT2683" s="1"/>
      <c r="BU2683" s="1"/>
      <c r="BV2683" s="1"/>
      <c r="BW2683" s="1"/>
      <c r="BX2683" s="1"/>
      <c r="BY2683" s="1"/>
      <c r="BZ2683" s="1"/>
      <c r="CA2683" s="1"/>
      <c r="CB2683" s="1"/>
      <c r="CC2683" s="1"/>
      <c r="CD2683" s="1"/>
      <c r="CE2683" s="1"/>
      <c r="CF2683" s="1"/>
      <c r="CG2683" s="1"/>
      <c r="CH2683" s="1"/>
      <c r="CI2683" s="1"/>
      <c r="CJ2683" s="1"/>
      <c r="CK2683" s="1"/>
      <c r="CL2683" s="1"/>
      <c r="CM2683" s="1"/>
      <c r="CN2683" s="1"/>
      <c r="CO2683" s="1"/>
      <c r="CP2683" s="1"/>
      <c r="CQ2683" s="1"/>
      <c r="CR2683" s="1"/>
      <c r="CS2683" s="1"/>
      <c r="CT2683" s="1"/>
      <c r="CU2683" s="1"/>
      <c r="CV2683" s="1"/>
      <c r="CW2683" s="1"/>
      <c r="CX2683" s="1"/>
      <c r="CY2683" s="1"/>
      <c r="CZ2683" s="1"/>
      <c r="DA2683" s="1"/>
      <c r="DB2683" s="1"/>
      <c r="DC2683" s="1"/>
      <c r="DD2683" s="1"/>
      <c r="DE2683" s="1"/>
      <c r="DF2683" s="1"/>
      <c r="DG2683" s="1"/>
      <c r="DH2683" s="1"/>
      <c r="DI2683" s="1"/>
      <c r="DJ2683" s="1"/>
      <c r="DK2683" s="1"/>
      <c r="DL2683" s="1"/>
      <c r="DM2683" s="1"/>
      <c r="DN2683" s="1"/>
      <c r="DO2683" s="1"/>
      <c r="DP2683" s="1"/>
      <c r="DQ2683" s="1"/>
      <c r="DR2683" s="1"/>
      <c r="DS2683" s="1"/>
      <c r="DT2683" s="1"/>
      <c r="DU2683" s="1"/>
      <c r="DV2683" s="1"/>
      <c r="DW2683" s="1"/>
      <c r="DX2683" s="1"/>
      <c r="DY2683" s="1"/>
      <c r="DZ2683" s="1"/>
      <c r="EA2683" s="1"/>
      <c r="EB2683" s="1"/>
      <c r="EC2683" s="1"/>
      <c r="ED2683" s="1"/>
      <c r="EE2683" s="1"/>
      <c r="EF2683" s="1"/>
      <c r="EG2683" s="1"/>
      <c r="EH2683" s="1"/>
      <c r="EI2683" s="1"/>
      <c r="EJ2683" s="1"/>
      <c r="EK2683" s="1"/>
      <c r="EL2683" s="1"/>
      <c r="EM2683" s="1"/>
      <c r="EN2683" s="1"/>
      <c r="EO2683" s="1"/>
      <c r="EP2683" s="1"/>
      <c r="EQ2683" s="1"/>
      <c r="ER2683" s="1"/>
      <c r="ES2683" s="1"/>
      <c r="ET2683" s="1"/>
      <c r="EU2683" s="1"/>
      <c r="EV2683" s="1"/>
      <c r="EW2683" s="1"/>
      <c r="EX2683" s="1"/>
      <c r="EY2683" s="1"/>
      <c r="EZ2683" s="1"/>
      <c r="FA2683" s="1"/>
      <c r="FB2683" s="1"/>
      <c r="FC2683" s="1"/>
      <c r="FD2683" s="1"/>
      <c r="FE2683" s="1"/>
      <c r="FF2683" s="1"/>
      <c r="FG2683" s="1"/>
      <c r="FH2683" s="1"/>
      <c r="FI2683" s="1"/>
      <c r="FJ2683" s="1"/>
      <c r="FK2683" s="1"/>
      <c r="FL2683" s="1"/>
      <c r="FM2683" s="1"/>
      <c r="FN2683" s="1"/>
      <c r="FO2683" s="1"/>
      <c r="FP2683" s="1"/>
      <c r="FQ2683" s="1"/>
      <c r="FR2683" s="1"/>
      <c r="FS2683" s="1"/>
      <c r="FT2683" s="1"/>
      <c r="FU2683" s="1"/>
      <c r="FV2683" s="1"/>
      <c r="FW2683" s="1"/>
      <c r="FX2683" s="1"/>
      <c r="FY2683" s="1"/>
      <c r="FZ2683" s="1"/>
      <c r="GA2683" s="1"/>
      <c r="GB2683" s="1"/>
      <c r="GC2683" s="1"/>
      <c r="GD2683" s="1"/>
      <c r="GE2683" s="1"/>
      <c r="GF2683" s="1"/>
      <c r="GG2683" s="1"/>
      <c r="GH2683" s="1"/>
      <c r="GI2683" s="1"/>
      <c r="GJ2683" s="1"/>
      <c r="GK2683" s="1"/>
      <c r="GL2683" s="1"/>
      <c r="GM2683" s="1"/>
      <c r="GN2683" s="1"/>
      <c r="GO2683" s="1"/>
    </row>
    <row r="2684" spans="1:197" s="40" customFormat="1" x14ac:dyDescent="0.25">
      <c r="A2684" s="41"/>
      <c r="B2684" s="4"/>
      <c r="C2684" s="41"/>
      <c r="D2684" s="42"/>
      <c r="E2684" s="42"/>
      <c r="F2684" s="42"/>
      <c r="G2684" s="1"/>
      <c r="H2684" s="1"/>
      <c r="I2684" s="1"/>
      <c r="J2684" s="1"/>
      <c r="K2684" s="1"/>
      <c r="L2684" s="1"/>
      <c r="M2684" s="2"/>
      <c r="N2684" s="1"/>
      <c r="O2684" s="1"/>
      <c r="P2684" s="1"/>
      <c r="Q2684" s="1"/>
      <c r="R2684" s="1"/>
      <c r="S2684" s="1"/>
      <c r="T2684" s="1"/>
      <c r="U2684" s="1"/>
      <c r="V2684" s="1"/>
      <c r="W2684" s="1"/>
      <c r="X2684" s="1"/>
      <c r="Y2684" s="1"/>
      <c r="Z2684" s="1"/>
      <c r="AA2684" s="1"/>
      <c r="AB2684" s="1"/>
      <c r="AC2684" s="1"/>
      <c r="AD2684" s="1"/>
      <c r="AE2684" s="1"/>
      <c r="AF2684" s="1"/>
      <c r="AG2684" s="1"/>
      <c r="AH2684" s="1"/>
      <c r="AI2684" s="1"/>
      <c r="AJ2684" s="1"/>
      <c r="AK2684" s="1"/>
      <c r="AL2684" s="1"/>
      <c r="AM2684" s="1"/>
      <c r="AN2684" s="1"/>
      <c r="AO2684" s="1"/>
      <c r="AP2684" s="1"/>
      <c r="AQ2684" s="1"/>
      <c r="AR2684" s="1"/>
      <c r="AS2684" s="1"/>
      <c r="AT2684" s="1"/>
      <c r="AU2684" s="1"/>
      <c r="AV2684" s="1"/>
      <c r="AW2684" s="1"/>
      <c r="AX2684" s="1"/>
      <c r="AY2684" s="1"/>
      <c r="AZ2684" s="1"/>
      <c r="BA2684" s="1"/>
      <c r="BB2684" s="1"/>
      <c r="BC2684" s="1"/>
      <c r="BD2684" s="1"/>
      <c r="BE2684" s="1"/>
      <c r="BF2684" s="1"/>
      <c r="BG2684" s="1"/>
      <c r="BH2684" s="1"/>
      <c r="BI2684" s="1"/>
      <c r="BJ2684" s="1"/>
      <c r="BK2684" s="1"/>
      <c r="BL2684" s="1"/>
      <c r="BM2684" s="1"/>
      <c r="BN2684" s="1"/>
      <c r="BO2684" s="1"/>
      <c r="BP2684" s="1"/>
      <c r="BQ2684" s="1"/>
      <c r="BR2684" s="1"/>
      <c r="BS2684" s="1"/>
      <c r="BT2684" s="1"/>
      <c r="BU2684" s="1"/>
      <c r="BV2684" s="1"/>
      <c r="BW2684" s="1"/>
      <c r="BX2684" s="1"/>
      <c r="BY2684" s="1"/>
      <c r="BZ2684" s="1"/>
      <c r="CA2684" s="1"/>
      <c r="CB2684" s="1"/>
      <c r="CC2684" s="1"/>
      <c r="CD2684" s="1"/>
      <c r="CE2684" s="1"/>
      <c r="CF2684" s="1"/>
      <c r="CG2684" s="1"/>
      <c r="CH2684" s="1"/>
      <c r="CI2684" s="1"/>
      <c r="CJ2684" s="1"/>
      <c r="CK2684" s="1"/>
      <c r="CL2684" s="1"/>
      <c r="CM2684" s="1"/>
      <c r="CN2684" s="1"/>
      <c r="CO2684" s="1"/>
      <c r="CP2684" s="1"/>
      <c r="CQ2684" s="1"/>
      <c r="CR2684" s="1"/>
      <c r="CS2684" s="1"/>
      <c r="CT2684" s="1"/>
      <c r="CU2684" s="1"/>
      <c r="CV2684" s="1"/>
      <c r="CW2684" s="1"/>
      <c r="CX2684" s="1"/>
      <c r="CY2684" s="1"/>
      <c r="CZ2684" s="1"/>
      <c r="DA2684" s="1"/>
      <c r="DB2684" s="1"/>
      <c r="DC2684" s="1"/>
      <c r="DD2684" s="1"/>
      <c r="DE2684" s="1"/>
      <c r="DF2684" s="1"/>
      <c r="DG2684" s="1"/>
      <c r="DH2684" s="1"/>
      <c r="DI2684" s="1"/>
      <c r="DJ2684" s="1"/>
      <c r="DK2684" s="1"/>
      <c r="DL2684" s="1"/>
      <c r="DM2684" s="1"/>
      <c r="DN2684" s="1"/>
      <c r="DO2684" s="1"/>
      <c r="DP2684" s="1"/>
      <c r="DQ2684" s="1"/>
      <c r="DR2684" s="1"/>
      <c r="DS2684" s="1"/>
      <c r="DT2684" s="1"/>
      <c r="DU2684" s="1"/>
      <c r="DV2684" s="1"/>
      <c r="DW2684" s="1"/>
      <c r="DX2684" s="1"/>
      <c r="DY2684" s="1"/>
      <c r="DZ2684" s="1"/>
      <c r="EA2684" s="1"/>
      <c r="EB2684" s="1"/>
      <c r="EC2684" s="1"/>
      <c r="ED2684" s="1"/>
      <c r="EE2684" s="1"/>
      <c r="EF2684" s="1"/>
      <c r="EG2684" s="1"/>
      <c r="EH2684" s="1"/>
      <c r="EI2684" s="1"/>
      <c r="EJ2684" s="1"/>
      <c r="EK2684" s="1"/>
      <c r="EL2684" s="1"/>
      <c r="EM2684" s="1"/>
      <c r="EN2684" s="1"/>
      <c r="EO2684" s="1"/>
      <c r="EP2684" s="1"/>
      <c r="EQ2684" s="1"/>
      <c r="ER2684" s="1"/>
      <c r="ES2684" s="1"/>
      <c r="ET2684" s="1"/>
      <c r="EU2684" s="1"/>
      <c r="EV2684" s="1"/>
      <c r="EW2684" s="1"/>
      <c r="EX2684" s="1"/>
      <c r="EY2684" s="1"/>
      <c r="EZ2684" s="1"/>
      <c r="FA2684" s="1"/>
      <c r="FB2684" s="1"/>
      <c r="FC2684" s="1"/>
      <c r="FD2684" s="1"/>
      <c r="FE2684" s="1"/>
      <c r="FF2684" s="1"/>
      <c r="FG2684" s="1"/>
      <c r="FH2684" s="1"/>
      <c r="FI2684" s="1"/>
      <c r="FJ2684" s="1"/>
      <c r="FK2684" s="1"/>
      <c r="FL2684" s="1"/>
      <c r="FM2684" s="1"/>
      <c r="FN2684" s="1"/>
      <c r="FO2684" s="1"/>
      <c r="FP2684" s="1"/>
      <c r="FQ2684" s="1"/>
      <c r="FR2684" s="1"/>
      <c r="FS2684" s="1"/>
      <c r="FT2684" s="1"/>
      <c r="FU2684" s="1"/>
      <c r="FV2684" s="1"/>
      <c r="FW2684" s="1"/>
      <c r="FX2684" s="1"/>
      <c r="FY2684" s="1"/>
      <c r="FZ2684" s="1"/>
      <c r="GA2684" s="1"/>
      <c r="GB2684" s="1"/>
      <c r="GC2684" s="1"/>
      <c r="GD2684" s="1"/>
      <c r="GE2684" s="1"/>
      <c r="GF2684" s="1"/>
      <c r="GG2684" s="1"/>
      <c r="GH2684" s="1"/>
      <c r="GI2684" s="1"/>
      <c r="GJ2684" s="1"/>
      <c r="GK2684" s="1"/>
      <c r="GL2684" s="1"/>
      <c r="GM2684" s="1"/>
      <c r="GN2684" s="1"/>
      <c r="GO2684" s="1"/>
    </row>
    <row r="2685" spans="1:197" s="40" customFormat="1" x14ac:dyDescent="0.25">
      <c r="A2685" s="41"/>
      <c r="B2685" s="4"/>
      <c r="C2685" s="41"/>
      <c r="D2685" s="42"/>
      <c r="E2685" s="42"/>
      <c r="F2685" s="42"/>
      <c r="G2685" s="1"/>
      <c r="H2685" s="1"/>
      <c r="I2685" s="1"/>
      <c r="J2685" s="1"/>
      <c r="K2685" s="1"/>
      <c r="L2685" s="1"/>
      <c r="M2685" s="2"/>
      <c r="N2685" s="1"/>
      <c r="O2685" s="1"/>
      <c r="P2685" s="1"/>
      <c r="Q2685" s="1"/>
      <c r="R2685" s="1"/>
      <c r="S2685" s="1"/>
      <c r="T2685" s="1"/>
      <c r="U2685" s="1"/>
      <c r="V2685" s="1"/>
      <c r="W2685" s="1"/>
      <c r="X2685" s="1"/>
      <c r="Y2685" s="1"/>
      <c r="Z2685" s="1"/>
      <c r="AA2685" s="1"/>
      <c r="AB2685" s="1"/>
      <c r="AC2685" s="1"/>
      <c r="AD2685" s="1"/>
      <c r="AE2685" s="1"/>
      <c r="AF2685" s="1"/>
      <c r="AG2685" s="1"/>
      <c r="AH2685" s="1"/>
      <c r="AI2685" s="1"/>
      <c r="AJ2685" s="1"/>
      <c r="AK2685" s="1"/>
      <c r="AL2685" s="1"/>
      <c r="AM2685" s="1"/>
      <c r="AN2685" s="1"/>
      <c r="AO2685" s="1"/>
      <c r="AP2685" s="1"/>
      <c r="AQ2685" s="1"/>
      <c r="AR2685" s="1"/>
      <c r="AS2685" s="1"/>
      <c r="AT2685" s="1"/>
      <c r="AU2685" s="1"/>
      <c r="AV2685" s="1"/>
      <c r="AW2685" s="1"/>
      <c r="AX2685" s="1"/>
      <c r="AY2685" s="1"/>
      <c r="AZ2685" s="1"/>
      <c r="BA2685" s="1"/>
      <c r="BB2685" s="1"/>
      <c r="BC2685" s="1"/>
      <c r="BD2685" s="1"/>
      <c r="BE2685" s="1"/>
      <c r="BF2685" s="1"/>
      <c r="BG2685" s="1"/>
      <c r="BH2685" s="1"/>
      <c r="BI2685" s="1"/>
      <c r="BJ2685" s="1"/>
      <c r="BK2685" s="1"/>
      <c r="BL2685" s="1"/>
      <c r="BM2685" s="1"/>
      <c r="BN2685" s="1"/>
      <c r="BO2685" s="1"/>
      <c r="BP2685" s="1"/>
      <c r="BQ2685" s="1"/>
      <c r="BR2685" s="1"/>
      <c r="BS2685" s="1"/>
      <c r="BT2685" s="1"/>
      <c r="BU2685" s="1"/>
      <c r="BV2685" s="1"/>
      <c r="BW2685" s="1"/>
      <c r="BX2685" s="1"/>
      <c r="BY2685" s="1"/>
      <c r="BZ2685" s="1"/>
      <c r="CA2685" s="1"/>
      <c r="CB2685" s="1"/>
      <c r="CC2685" s="1"/>
      <c r="CD2685" s="1"/>
      <c r="CE2685" s="1"/>
      <c r="CF2685" s="1"/>
      <c r="CG2685" s="1"/>
      <c r="CH2685" s="1"/>
      <c r="CI2685" s="1"/>
      <c r="CJ2685" s="1"/>
      <c r="CK2685" s="1"/>
      <c r="CL2685" s="1"/>
      <c r="CM2685" s="1"/>
      <c r="CN2685" s="1"/>
      <c r="CO2685" s="1"/>
      <c r="CP2685" s="1"/>
      <c r="CQ2685" s="1"/>
      <c r="CR2685" s="1"/>
      <c r="CS2685" s="1"/>
      <c r="CT2685" s="1"/>
      <c r="CU2685" s="1"/>
      <c r="CV2685" s="1"/>
      <c r="CW2685" s="1"/>
      <c r="CX2685" s="1"/>
      <c r="CY2685" s="1"/>
      <c r="CZ2685" s="1"/>
      <c r="DA2685" s="1"/>
      <c r="DB2685" s="1"/>
      <c r="DC2685" s="1"/>
      <c r="DD2685" s="1"/>
      <c r="DE2685" s="1"/>
      <c r="DF2685" s="1"/>
      <c r="DG2685" s="1"/>
      <c r="DH2685" s="1"/>
      <c r="DI2685" s="1"/>
      <c r="DJ2685" s="1"/>
      <c r="DK2685" s="1"/>
      <c r="DL2685" s="1"/>
      <c r="DM2685" s="1"/>
      <c r="DN2685" s="1"/>
      <c r="DO2685" s="1"/>
      <c r="DP2685" s="1"/>
      <c r="DQ2685" s="1"/>
      <c r="DR2685" s="1"/>
      <c r="DS2685" s="1"/>
      <c r="DT2685" s="1"/>
      <c r="DU2685" s="1"/>
      <c r="DV2685" s="1"/>
      <c r="DW2685" s="1"/>
      <c r="DX2685" s="1"/>
      <c r="DY2685" s="1"/>
      <c r="DZ2685" s="1"/>
      <c r="EA2685" s="1"/>
      <c r="EB2685" s="1"/>
      <c r="EC2685" s="1"/>
      <c r="ED2685" s="1"/>
      <c r="EE2685" s="1"/>
      <c r="EF2685" s="1"/>
      <c r="EG2685" s="1"/>
      <c r="EH2685" s="1"/>
      <c r="EI2685" s="1"/>
      <c r="EJ2685" s="1"/>
      <c r="EK2685" s="1"/>
      <c r="EL2685" s="1"/>
      <c r="EM2685" s="1"/>
      <c r="EN2685" s="1"/>
      <c r="EO2685" s="1"/>
      <c r="EP2685" s="1"/>
      <c r="EQ2685" s="1"/>
      <c r="ER2685" s="1"/>
      <c r="ES2685" s="1"/>
      <c r="ET2685" s="1"/>
      <c r="EU2685" s="1"/>
      <c r="EV2685" s="1"/>
      <c r="EW2685" s="1"/>
      <c r="EX2685" s="1"/>
      <c r="EY2685" s="1"/>
      <c r="EZ2685" s="1"/>
      <c r="FA2685" s="1"/>
      <c r="FB2685" s="1"/>
      <c r="FC2685" s="1"/>
      <c r="FD2685" s="1"/>
      <c r="FE2685" s="1"/>
      <c r="FF2685" s="1"/>
      <c r="FG2685" s="1"/>
      <c r="FH2685" s="1"/>
      <c r="FI2685" s="1"/>
      <c r="FJ2685" s="1"/>
      <c r="FK2685" s="1"/>
      <c r="FL2685" s="1"/>
      <c r="FM2685" s="1"/>
      <c r="FN2685" s="1"/>
      <c r="FO2685" s="1"/>
      <c r="FP2685" s="1"/>
      <c r="FQ2685" s="1"/>
      <c r="FR2685" s="1"/>
      <c r="FS2685" s="1"/>
      <c r="FT2685" s="1"/>
      <c r="FU2685" s="1"/>
      <c r="FV2685" s="1"/>
      <c r="FW2685" s="1"/>
      <c r="FX2685" s="1"/>
      <c r="FY2685" s="1"/>
      <c r="FZ2685" s="1"/>
      <c r="GA2685" s="1"/>
      <c r="GB2685" s="1"/>
      <c r="GC2685" s="1"/>
      <c r="GD2685" s="1"/>
      <c r="GE2685" s="1"/>
      <c r="GF2685" s="1"/>
      <c r="GG2685" s="1"/>
      <c r="GH2685" s="1"/>
      <c r="GI2685" s="1"/>
      <c r="GJ2685" s="1"/>
      <c r="GK2685" s="1"/>
      <c r="GL2685" s="1"/>
      <c r="GM2685" s="1"/>
      <c r="GN2685" s="1"/>
      <c r="GO2685" s="1"/>
    </row>
    <row r="2686" spans="1:197" s="40" customFormat="1" x14ac:dyDescent="0.25">
      <c r="A2686" s="41"/>
      <c r="B2686" s="4"/>
      <c r="C2686" s="41"/>
      <c r="D2686" s="42"/>
      <c r="E2686" s="42"/>
      <c r="F2686" s="42"/>
      <c r="G2686" s="1"/>
      <c r="H2686" s="1"/>
      <c r="I2686" s="1"/>
      <c r="J2686" s="1"/>
      <c r="K2686" s="1"/>
      <c r="L2686" s="1"/>
      <c r="M2686" s="2"/>
      <c r="N2686" s="1"/>
      <c r="O2686" s="1"/>
      <c r="P2686" s="1"/>
      <c r="Q2686" s="1"/>
      <c r="R2686" s="1"/>
      <c r="S2686" s="1"/>
      <c r="T2686" s="1"/>
      <c r="U2686" s="1"/>
      <c r="V2686" s="1"/>
      <c r="W2686" s="1"/>
      <c r="X2686" s="1"/>
      <c r="Y2686" s="1"/>
      <c r="Z2686" s="1"/>
      <c r="AA2686" s="1"/>
      <c r="AB2686" s="1"/>
      <c r="AC2686" s="1"/>
      <c r="AD2686" s="1"/>
      <c r="AE2686" s="1"/>
      <c r="AF2686" s="1"/>
      <c r="AG2686" s="1"/>
      <c r="AH2686" s="1"/>
      <c r="AI2686" s="1"/>
      <c r="AJ2686" s="1"/>
      <c r="AK2686" s="1"/>
      <c r="AL2686" s="1"/>
      <c r="AM2686" s="1"/>
      <c r="AN2686" s="1"/>
      <c r="AO2686" s="1"/>
      <c r="AP2686" s="1"/>
      <c r="AQ2686" s="1"/>
      <c r="AR2686" s="1"/>
      <c r="AS2686" s="1"/>
      <c r="AT2686" s="1"/>
      <c r="AU2686" s="1"/>
      <c r="AV2686" s="1"/>
      <c r="AW2686" s="1"/>
      <c r="AX2686" s="1"/>
      <c r="AY2686" s="1"/>
      <c r="AZ2686" s="1"/>
      <c r="BA2686" s="1"/>
      <c r="BB2686" s="1"/>
      <c r="BC2686" s="1"/>
      <c r="BD2686" s="1"/>
      <c r="BE2686" s="1"/>
      <c r="BF2686" s="1"/>
      <c r="BG2686" s="1"/>
      <c r="BH2686" s="1"/>
      <c r="BI2686" s="1"/>
      <c r="BJ2686" s="1"/>
      <c r="BK2686" s="1"/>
      <c r="BL2686" s="1"/>
      <c r="BM2686" s="1"/>
      <c r="BN2686" s="1"/>
      <c r="BO2686" s="1"/>
      <c r="BP2686" s="1"/>
      <c r="BQ2686" s="1"/>
      <c r="BR2686" s="1"/>
      <c r="BS2686" s="1"/>
      <c r="BT2686" s="1"/>
      <c r="BU2686" s="1"/>
      <c r="BV2686" s="1"/>
      <c r="BW2686" s="1"/>
      <c r="BX2686" s="1"/>
      <c r="BY2686" s="1"/>
      <c r="BZ2686" s="1"/>
      <c r="CA2686" s="1"/>
      <c r="CB2686" s="1"/>
      <c r="CC2686" s="1"/>
      <c r="CD2686" s="1"/>
      <c r="CE2686" s="1"/>
      <c r="CF2686" s="1"/>
      <c r="CG2686" s="1"/>
      <c r="CH2686" s="1"/>
      <c r="CI2686" s="1"/>
      <c r="CJ2686" s="1"/>
      <c r="CK2686" s="1"/>
      <c r="CL2686" s="1"/>
      <c r="CM2686" s="1"/>
      <c r="CN2686" s="1"/>
      <c r="CO2686" s="1"/>
      <c r="CP2686" s="1"/>
      <c r="CQ2686" s="1"/>
      <c r="CR2686" s="1"/>
      <c r="CS2686" s="1"/>
      <c r="CT2686" s="1"/>
      <c r="CU2686" s="1"/>
      <c r="CV2686" s="1"/>
      <c r="CW2686" s="1"/>
      <c r="CX2686" s="1"/>
      <c r="CY2686" s="1"/>
      <c r="CZ2686" s="1"/>
      <c r="DA2686" s="1"/>
      <c r="DB2686" s="1"/>
      <c r="DC2686" s="1"/>
      <c r="DD2686" s="1"/>
      <c r="DE2686" s="1"/>
      <c r="DF2686" s="1"/>
      <c r="DG2686" s="1"/>
      <c r="DH2686" s="1"/>
      <c r="DI2686" s="1"/>
      <c r="DJ2686" s="1"/>
      <c r="DK2686" s="1"/>
      <c r="DL2686" s="1"/>
      <c r="DM2686" s="1"/>
      <c r="DN2686" s="1"/>
      <c r="DO2686" s="1"/>
      <c r="DP2686" s="1"/>
      <c r="DQ2686" s="1"/>
      <c r="DR2686" s="1"/>
      <c r="DS2686" s="1"/>
      <c r="DT2686" s="1"/>
      <c r="DU2686" s="1"/>
      <c r="DV2686" s="1"/>
      <c r="DW2686" s="1"/>
      <c r="DX2686" s="1"/>
      <c r="DY2686" s="1"/>
      <c r="DZ2686" s="1"/>
      <c r="EA2686" s="1"/>
      <c r="EB2686" s="1"/>
      <c r="EC2686" s="1"/>
      <c r="ED2686" s="1"/>
      <c r="EE2686" s="1"/>
      <c r="EF2686" s="1"/>
      <c r="EG2686" s="1"/>
      <c r="EH2686" s="1"/>
      <c r="EI2686" s="1"/>
      <c r="EJ2686" s="1"/>
      <c r="EK2686" s="1"/>
      <c r="EL2686" s="1"/>
      <c r="EM2686" s="1"/>
      <c r="EN2686" s="1"/>
      <c r="EO2686" s="1"/>
      <c r="EP2686" s="1"/>
      <c r="EQ2686" s="1"/>
      <c r="ER2686" s="1"/>
      <c r="ES2686" s="1"/>
      <c r="ET2686" s="1"/>
      <c r="EU2686" s="1"/>
      <c r="EV2686" s="1"/>
      <c r="EW2686" s="1"/>
      <c r="EX2686" s="1"/>
      <c r="EY2686" s="1"/>
      <c r="EZ2686" s="1"/>
      <c r="FA2686" s="1"/>
      <c r="FB2686" s="1"/>
      <c r="FC2686" s="1"/>
      <c r="FD2686" s="1"/>
      <c r="FE2686" s="1"/>
      <c r="FF2686" s="1"/>
      <c r="FG2686" s="1"/>
      <c r="FH2686" s="1"/>
      <c r="FI2686" s="1"/>
      <c r="FJ2686" s="1"/>
      <c r="FK2686" s="1"/>
      <c r="FL2686" s="1"/>
      <c r="FM2686" s="1"/>
      <c r="FN2686" s="1"/>
      <c r="FO2686" s="1"/>
      <c r="FP2686" s="1"/>
      <c r="FQ2686" s="1"/>
      <c r="FR2686" s="1"/>
      <c r="FS2686" s="1"/>
      <c r="FT2686" s="1"/>
      <c r="FU2686" s="1"/>
      <c r="FV2686" s="1"/>
      <c r="FW2686" s="1"/>
      <c r="FX2686" s="1"/>
      <c r="FY2686" s="1"/>
      <c r="FZ2686" s="1"/>
      <c r="GA2686" s="1"/>
      <c r="GB2686" s="1"/>
      <c r="GC2686" s="1"/>
      <c r="GD2686" s="1"/>
      <c r="GE2686" s="1"/>
      <c r="GF2686" s="1"/>
      <c r="GG2686" s="1"/>
      <c r="GH2686" s="1"/>
      <c r="GI2686" s="1"/>
      <c r="GJ2686" s="1"/>
      <c r="GK2686" s="1"/>
      <c r="GL2686" s="1"/>
      <c r="GM2686" s="1"/>
      <c r="GN2686" s="1"/>
      <c r="GO2686" s="1"/>
    </row>
    <row r="2687" spans="1:197" s="40" customFormat="1" x14ac:dyDescent="0.25">
      <c r="A2687" s="41"/>
      <c r="B2687" s="4"/>
      <c r="C2687" s="41"/>
      <c r="D2687" s="42"/>
      <c r="E2687" s="42"/>
      <c r="F2687" s="42"/>
      <c r="G2687" s="1"/>
      <c r="H2687" s="1"/>
      <c r="I2687" s="1"/>
      <c r="J2687" s="1"/>
      <c r="K2687" s="1"/>
      <c r="L2687" s="1"/>
      <c r="M2687" s="2"/>
      <c r="N2687" s="1"/>
      <c r="O2687" s="1"/>
      <c r="P2687" s="1"/>
      <c r="Q2687" s="1"/>
      <c r="R2687" s="1"/>
      <c r="S2687" s="1"/>
      <c r="T2687" s="1"/>
      <c r="U2687" s="1"/>
      <c r="V2687" s="1"/>
      <c r="W2687" s="1"/>
      <c r="X2687" s="1"/>
      <c r="Y2687" s="1"/>
      <c r="Z2687" s="1"/>
      <c r="AA2687" s="1"/>
      <c r="AB2687" s="1"/>
      <c r="AC2687" s="1"/>
      <c r="AD2687" s="1"/>
      <c r="AE2687" s="1"/>
      <c r="AF2687" s="1"/>
      <c r="AG2687" s="1"/>
      <c r="AH2687" s="1"/>
      <c r="AI2687" s="1"/>
      <c r="AJ2687" s="1"/>
      <c r="AK2687" s="1"/>
      <c r="AL2687" s="1"/>
      <c r="AM2687" s="1"/>
      <c r="AN2687" s="1"/>
      <c r="AO2687" s="1"/>
      <c r="AP2687" s="1"/>
      <c r="AQ2687" s="1"/>
      <c r="AR2687" s="1"/>
      <c r="AS2687" s="1"/>
      <c r="AT2687" s="1"/>
      <c r="AU2687" s="1"/>
      <c r="AV2687" s="1"/>
      <c r="AW2687" s="1"/>
      <c r="AX2687" s="1"/>
      <c r="AY2687" s="1"/>
      <c r="AZ2687" s="1"/>
      <c r="BA2687" s="1"/>
      <c r="BB2687" s="1"/>
      <c r="BC2687" s="1"/>
      <c r="BD2687" s="1"/>
      <c r="BE2687" s="1"/>
      <c r="BF2687" s="1"/>
      <c r="BG2687" s="1"/>
      <c r="BH2687" s="1"/>
      <c r="BI2687" s="1"/>
      <c r="BJ2687" s="1"/>
      <c r="BK2687" s="1"/>
      <c r="BL2687" s="1"/>
      <c r="BM2687" s="1"/>
      <c r="BN2687" s="1"/>
      <c r="BO2687" s="1"/>
      <c r="BP2687" s="1"/>
      <c r="BQ2687" s="1"/>
      <c r="BR2687" s="1"/>
      <c r="BS2687" s="1"/>
      <c r="BT2687" s="1"/>
      <c r="BU2687" s="1"/>
      <c r="BV2687" s="1"/>
      <c r="BW2687" s="1"/>
      <c r="BX2687" s="1"/>
      <c r="BY2687" s="1"/>
      <c r="BZ2687" s="1"/>
      <c r="CA2687" s="1"/>
      <c r="CB2687" s="1"/>
      <c r="CC2687" s="1"/>
      <c r="CD2687" s="1"/>
      <c r="CE2687" s="1"/>
      <c r="CF2687" s="1"/>
      <c r="CG2687" s="1"/>
      <c r="CH2687" s="1"/>
      <c r="CI2687" s="1"/>
      <c r="CJ2687" s="1"/>
      <c r="CK2687" s="1"/>
      <c r="CL2687" s="1"/>
      <c r="CM2687" s="1"/>
      <c r="CN2687" s="1"/>
      <c r="CO2687" s="1"/>
      <c r="CP2687" s="1"/>
      <c r="CQ2687" s="1"/>
      <c r="CR2687" s="1"/>
      <c r="CS2687" s="1"/>
      <c r="CT2687" s="1"/>
      <c r="CU2687" s="1"/>
      <c r="CV2687" s="1"/>
      <c r="CW2687" s="1"/>
      <c r="CX2687" s="1"/>
      <c r="CY2687" s="1"/>
      <c r="CZ2687" s="1"/>
      <c r="DA2687" s="1"/>
      <c r="DB2687" s="1"/>
      <c r="DC2687" s="1"/>
      <c r="DD2687" s="1"/>
      <c r="DE2687" s="1"/>
      <c r="DF2687" s="1"/>
      <c r="DG2687" s="1"/>
      <c r="DH2687" s="1"/>
      <c r="DI2687" s="1"/>
      <c r="DJ2687" s="1"/>
      <c r="DK2687" s="1"/>
      <c r="DL2687" s="1"/>
      <c r="DM2687" s="1"/>
      <c r="DN2687" s="1"/>
      <c r="DO2687" s="1"/>
      <c r="DP2687" s="1"/>
      <c r="DQ2687" s="1"/>
      <c r="DR2687" s="1"/>
      <c r="DS2687" s="1"/>
      <c r="DT2687" s="1"/>
      <c r="DU2687" s="1"/>
      <c r="DV2687" s="1"/>
      <c r="DW2687" s="1"/>
      <c r="DX2687" s="1"/>
      <c r="DY2687" s="1"/>
      <c r="DZ2687" s="1"/>
      <c r="EA2687" s="1"/>
      <c r="EB2687" s="1"/>
      <c r="EC2687" s="1"/>
      <c r="ED2687" s="1"/>
      <c r="EE2687" s="1"/>
      <c r="EF2687" s="1"/>
      <c r="EG2687" s="1"/>
      <c r="EH2687" s="1"/>
      <c r="EI2687" s="1"/>
      <c r="EJ2687" s="1"/>
      <c r="EK2687" s="1"/>
      <c r="EL2687" s="1"/>
      <c r="EM2687" s="1"/>
      <c r="EN2687" s="1"/>
      <c r="EO2687" s="1"/>
      <c r="EP2687" s="1"/>
      <c r="EQ2687" s="1"/>
      <c r="ER2687" s="1"/>
      <c r="ES2687" s="1"/>
      <c r="ET2687" s="1"/>
      <c r="EU2687" s="1"/>
      <c r="EV2687" s="1"/>
      <c r="EW2687" s="1"/>
      <c r="EX2687" s="1"/>
      <c r="EY2687" s="1"/>
      <c r="EZ2687" s="1"/>
      <c r="FA2687" s="1"/>
      <c r="FB2687" s="1"/>
      <c r="FC2687" s="1"/>
      <c r="FD2687" s="1"/>
      <c r="FE2687" s="1"/>
      <c r="FF2687" s="1"/>
      <c r="FG2687" s="1"/>
      <c r="FH2687" s="1"/>
      <c r="FI2687" s="1"/>
      <c r="FJ2687" s="1"/>
      <c r="FK2687" s="1"/>
      <c r="FL2687" s="1"/>
      <c r="FM2687" s="1"/>
      <c r="FN2687" s="1"/>
      <c r="FO2687" s="1"/>
      <c r="FP2687" s="1"/>
      <c r="FQ2687" s="1"/>
      <c r="FR2687" s="1"/>
      <c r="FS2687" s="1"/>
      <c r="FT2687" s="1"/>
      <c r="FU2687" s="1"/>
      <c r="FV2687" s="1"/>
      <c r="FW2687" s="1"/>
      <c r="FX2687" s="1"/>
      <c r="FY2687" s="1"/>
      <c r="FZ2687" s="1"/>
      <c r="GA2687" s="1"/>
      <c r="GB2687" s="1"/>
      <c r="GC2687" s="1"/>
      <c r="GD2687" s="1"/>
      <c r="GE2687" s="1"/>
      <c r="GF2687" s="1"/>
      <c r="GG2687" s="1"/>
      <c r="GH2687" s="1"/>
      <c r="GI2687" s="1"/>
      <c r="GJ2687" s="1"/>
      <c r="GK2687" s="1"/>
      <c r="GL2687" s="1"/>
      <c r="GM2687" s="1"/>
      <c r="GN2687" s="1"/>
      <c r="GO2687" s="1"/>
    </row>
    <row r="2688" spans="1:197" s="40" customFormat="1" x14ac:dyDescent="0.25">
      <c r="A2688" s="41"/>
      <c r="B2688" s="4"/>
      <c r="C2688" s="41"/>
      <c r="D2688" s="42"/>
      <c r="E2688" s="42"/>
      <c r="F2688" s="42"/>
      <c r="G2688" s="1"/>
      <c r="H2688" s="1"/>
      <c r="I2688" s="1"/>
      <c r="J2688" s="1"/>
      <c r="K2688" s="1"/>
      <c r="L2688" s="1"/>
      <c r="M2688" s="2"/>
      <c r="N2688" s="1"/>
      <c r="O2688" s="1"/>
      <c r="P2688" s="1"/>
      <c r="Q2688" s="1"/>
      <c r="R2688" s="1"/>
      <c r="S2688" s="1"/>
      <c r="T2688" s="1"/>
      <c r="U2688" s="1"/>
      <c r="V2688" s="1"/>
      <c r="W2688" s="1"/>
      <c r="X2688" s="1"/>
      <c r="Y2688" s="1"/>
      <c r="Z2688" s="1"/>
      <c r="AA2688" s="1"/>
      <c r="AB2688" s="1"/>
      <c r="AC2688" s="1"/>
      <c r="AD2688" s="1"/>
      <c r="AE2688" s="1"/>
      <c r="AF2688" s="1"/>
      <c r="AG2688" s="1"/>
      <c r="AH2688" s="1"/>
      <c r="AI2688" s="1"/>
      <c r="AJ2688" s="1"/>
      <c r="AK2688" s="1"/>
      <c r="AL2688" s="1"/>
      <c r="AM2688" s="1"/>
      <c r="AN2688" s="1"/>
      <c r="AO2688" s="1"/>
      <c r="AP2688" s="1"/>
      <c r="AQ2688" s="1"/>
      <c r="AR2688" s="1"/>
      <c r="AS2688" s="1"/>
      <c r="AT2688" s="1"/>
      <c r="AU2688" s="1"/>
      <c r="AV2688" s="1"/>
      <c r="AW2688" s="1"/>
      <c r="AX2688" s="1"/>
      <c r="AY2688" s="1"/>
      <c r="AZ2688" s="1"/>
      <c r="BA2688" s="1"/>
      <c r="BB2688" s="1"/>
      <c r="BC2688" s="1"/>
      <c r="BD2688" s="1"/>
      <c r="BE2688" s="1"/>
      <c r="BF2688" s="1"/>
      <c r="BG2688" s="1"/>
      <c r="BH2688" s="1"/>
      <c r="BI2688" s="1"/>
      <c r="BJ2688" s="1"/>
      <c r="BK2688" s="1"/>
      <c r="BL2688" s="1"/>
      <c r="BM2688" s="1"/>
      <c r="BN2688" s="1"/>
      <c r="BO2688" s="1"/>
      <c r="BP2688" s="1"/>
      <c r="BQ2688" s="1"/>
      <c r="BR2688" s="1"/>
      <c r="BS2688" s="1"/>
      <c r="BT2688" s="1"/>
      <c r="BU2688" s="1"/>
      <c r="BV2688" s="1"/>
      <c r="BW2688" s="1"/>
      <c r="BX2688" s="1"/>
      <c r="BY2688" s="1"/>
      <c r="BZ2688" s="1"/>
      <c r="CA2688" s="1"/>
      <c r="CB2688" s="1"/>
      <c r="CC2688" s="1"/>
      <c r="CD2688" s="1"/>
      <c r="CE2688" s="1"/>
      <c r="CF2688" s="1"/>
      <c r="CG2688" s="1"/>
      <c r="CH2688" s="1"/>
      <c r="CI2688" s="1"/>
      <c r="CJ2688" s="1"/>
      <c r="CK2688" s="1"/>
      <c r="CL2688" s="1"/>
      <c r="CM2688" s="1"/>
      <c r="CN2688" s="1"/>
      <c r="CO2688" s="1"/>
      <c r="CP2688" s="1"/>
      <c r="CQ2688" s="1"/>
      <c r="CR2688" s="1"/>
      <c r="CS2688" s="1"/>
      <c r="CT2688" s="1"/>
      <c r="CU2688" s="1"/>
      <c r="CV2688" s="1"/>
      <c r="CW2688" s="1"/>
      <c r="CX2688" s="1"/>
      <c r="CY2688" s="1"/>
      <c r="CZ2688" s="1"/>
      <c r="DA2688" s="1"/>
      <c r="DB2688" s="1"/>
      <c r="DC2688" s="1"/>
      <c r="DD2688" s="1"/>
      <c r="DE2688" s="1"/>
      <c r="DF2688" s="1"/>
      <c r="DG2688" s="1"/>
      <c r="DH2688" s="1"/>
      <c r="DI2688" s="1"/>
      <c r="DJ2688" s="1"/>
      <c r="DK2688" s="1"/>
      <c r="DL2688" s="1"/>
      <c r="DM2688" s="1"/>
      <c r="DN2688" s="1"/>
      <c r="DO2688" s="1"/>
      <c r="DP2688" s="1"/>
      <c r="DQ2688" s="1"/>
      <c r="DR2688" s="1"/>
      <c r="DS2688" s="1"/>
      <c r="DT2688" s="1"/>
      <c r="DU2688" s="1"/>
      <c r="DV2688" s="1"/>
      <c r="DW2688" s="1"/>
      <c r="DX2688" s="1"/>
      <c r="DY2688" s="1"/>
      <c r="DZ2688" s="1"/>
      <c r="EA2688" s="1"/>
      <c r="EB2688" s="1"/>
      <c r="EC2688" s="1"/>
      <c r="ED2688" s="1"/>
      <c r="EE2688" s="1"/>
      <c r="EF2688" s="1"/>
      <c r="EG2688" s="1"/>
      <c r="EH2688" s="1"/>
      <c r="EI2688" s="1"/>
      <c r="EJ2688" s="1"/>
      <c r="EK2688" s="1"/>
      <c r="EL2688" s="1"/>
      <c r="EM2688" s="1"/>
      <c r="EN2688" s="1"/>
      <c r="EO2688" s="1"/>
      <c r="EP2688" s="1"/>
      <c r="EQ2688" s="1"/>
      <c r="ER2688" s="1"/>
      <c r="ES2688" s="1"/>
      <c r="ET2688" s="1"/>
      <c r="EU2688" s="1"/>
      <c r="EV2688" s="1"/>
      <c r="EW2688" s="1"/>
      <c r="EX2688" s="1"/>
      <c r="EY2688" s="1"/>
      <c r="EZ2688" s="1"/>
      <c r="FA2688" s="1"/>
      <c r="FB2688" s="1"/>
      <c r="FC2688" s="1"/>
      <c r="FD2688" s="1"/>
      <c r="FE2688" s="1"/>
      <c r="FF2688" s="1"/>
      <c r="FG2688" s="1"/>
      <c r="FH2688" s="1"/>
      <c r="FI2688" s="1"/>
      <c r="FJ2688" s="1"/>
      <c r="FK2688" s="1"/>
      <c r="FL2688" s="1"/>
      <c r="FM2688" s="1"/>
      <c r="FN2688" s="1"/>
      <c r="FO2688" s="1"/>
      <c r="FP2688" s="1"/>
      <c r="FQ2688" s="1"/>
      <c r="FR2688" s="1"/>
      <c r="FS2688" s="1"/>
      <c r="FT2688" s="1"/>
      <c r="FU2688" s="1"/>
      <c r="FV2688" s="1"/>
      <c r="FW2688" s="1"/>
      <c r="FX2688" s="1"/>
      <c r="FY2688" s="1"/>
      <c r="FZ2688" s="1"/>
      <c r="GA2688" s="1"/>
      <c r="GB2688" s="1"/>
      <c r="GC2688" s="1"/>
      <c r="GD2688" s="1"/>
      <c r="GE2688" s="1"/>
      <c r="GF2688" s="1"/>
      <c r="GG2688" s="1"/>
      <c r="GH2688" s="1"/>
      <c r="GI2688" s="1"/>
      <c r="GJ2688" s="1"/>
      <c r="GK2688" s="1"/>
      <c r="GL2688" s="1"/>
      <c r="GM2688" s="1"/>
      <c r="GN2688" s="1"/>
      <c r="GO2688" s="1"/>
    </row>
    <row r="2689" spans="1:197" s="40" customFormat="1" x14ac:dyDescent="0.25">
      <c r="A2689" s="41"/>
      <c r="B2689" s="4"/>
      <c r="C2689" s="41"/>
      <c r="D2689" s="42"/>
      <c r="E2689" s="42"/>
      <c r="F2689" s="42"/>
      <c r="G2689" s="1"/>
      <c r="H2689" s="1"/>
      <c r="I2689" s="1"/>
      <c r="J2689" s="1"/>
      <c r="K2689" s="1"/>
      <c r="L2689" s="1"/>
      <c r="M2689" s="2"/>
      <c r="N2689" s="1"/>
      <c r="O2689" s="1"/>
      <c r="P2689" s="1"/>
      <c r="Q2689" s="1"/>
      <c r="R2689" s="1"/>
      <c r="S2689" s="1"/>
      <c r="T2689" s="1"/>
      <c r="U2689" s="1"/>
      <c r="V2689" s="1"/>
      <c r="W2689" s="1"/>
      <c r="X2689" s="1"/>
      <c r="Y2689" s="1"/>
      <c r="Z2689" s="1"/>
      <c r="AA2689" s="1"/>
      <c r="AB2689" s="1"/>
      <c r="AC2689" s="1"/>
      <c r="AD2689" s="1"/>
      <c r="AE2689" s="1"/>
      <c r="AF2689" s="1"/>
      <c r="AG2689" s="1"/>
      <c r="AH2689" s="1"/>
      <c r="AI2689" s="1"/>
      <c r="AJ2689" s="1"/>
      <c r="AK2689" s="1"/>
      <c r="AL2689" s="1"/>
      <c r="AM2689" s="1"/>
      <c r="AN2689" s="1"/>
      <c r="AO2689" s="1"/>
      <c r="AP2689" s="1"/>
      <c r="AQ2689" s="1"/>
      <c r="AR2689" s="1"/>
      <c r="AS2689" s="1"/>
      <c r="AT2689" s="1"/>
      <c r="AU2689" s="1"/>
      <c r="AV2689" s="1"/>
      <c r="AW2689" s="1"/>
      <c r="AX2689" s="1"/>
      <c r="AY2689" s="1"/>
      <c r="AZ2689" s="1"/>
      <c r="BA2689" s="1"/>
      <c r="BB2689" s="1"/>
      <c r="BC2689" s="1"/>
      <c r="BD2689" s="1"/>
      <c r="BE2689" s="1"/>
      <c r="BF2689" s="1"/>
      <c r="BG2689" s="1"/>
      <c r="BH2689" s="1"/>
      <c r="BI2689" s="1"/>
      <c r="BJ2689" s="1"/>
      <c r="BK2689" s="1"/>
      <c r="BL2689" s="1"/>
      <c r="BM2689" s="1"/>
      <c r="BN2689" s="1"/>
      <c r="BO2689" s="1"/>
      <c r="BP2689" s="1"/>
      <c r="BQ2689" s="1"/>
      <c r="BR2689" s="1"/>
      <c r="BS2689" s="1"/>
      <c r="BT2689" s="1"/>
      <c r="BU2689" s="1"/>
      <c r="BV2689" s="1"/>
      <c r="BW2689" s="1"/>
      <c r="BX2689" s="1"/>
      <c r="BY2689" s="1"/>
      <c r="BZ2689" s="1"/>
      <c r="CA2689" s="1"/>
      <c r="CB2689" s="1"/>
      <c r="CC2689" s="1"/>
      <c r="CD2689" s="1"/>
      <c r="CE2689" s="1"/>
      <c r="CF2689" s="1"/>
      <c r="CG2689" s="1"/>
      <c r="CH2689" s="1"/>
      <c r="CI2689" s="1"/>
      <c r="CJ2689" s="1"/>
      <c r="CK2689" s="1"/>
      <c r="CL2689" s="1"/>
      <c r="CM2689" s="1"/>
      <c r="CN2689" s="1"/>
      <c r="CO2689" s="1"/>
      <c r="CP2689" s="1"/>
      <c r="CQ2689" s="1"/>
      <c r="CR2689" s="1"/>
      <c r="CS2689" s="1"/>
      <c r="CT2689" s="1"/>
      <c r="CU2689" s="1"/>
      <c r="CV2689" s="1"/>
      <c r="CW2689" s="1"/>
      <c r="CX2689" s="1"/>
      <c r="CY2689" s="1"/>
      <c r="CZ2689" s="1"/>
      <c r="DA2689" s="1"/>
      <c r="DB2689" s="1"/>
      <c r="DC2689" s="1"/>
      <c r="DD2689" s="1"/>
      <c r="DE2689" s="1"/>
      <c r="DF2689" s="1"/>
      <c r="DG2689" s="1"/>
      <c r="DH2689" s="1"/>
      <c r="DI2689" s="1"/>
      <c r="DJ2689" s="1"/>
      <c r="DK2689" s="1"/>
      <c r="DL2689" s="1"/>
      <c r="DM2689" s="1"/>
      <c r="DN2689" s="1"/>
      <c r="DO2689" s="1"/>
      <c r="DP2689" s="1"/>
      <c r="DQ2689" s="1"/>
      <c r="DR2689" s="1"/>
      <c r="DS2689" s="1"/>
      <c r="DT2689" s="1"/>
      <c r="DU2689" s="1"/>
      <c r="DV2689" s="1"/>
      <c r="DW2689" s="1"/>
      <c r="DX2689" s="1"/>
      <c r="DY2689" s="1"/>
      <c r="DZ2689" s="1"/>
      <c r="EA2689" s="1"/>
      <c r="EB2689" s="1"/>
      <c r="EC2689" s="1"/>
      <c r="ED2689" s="1"/>
      <c r="EE2689" s="1"/>
      <c r="EF2689" s="1"/>
      <c r="EG2689" s="1"/>
      <c r="EH2689" s="1"/>
      <c r="EI2689" s="1"/>
      <c r="EJ2689" s="1"/>
      <c r="EK2689" s="1"/>
      <c r="EL2689" s="1"/>
      <c r="EM2689" s="1"/>
      <c r="EN2689" s="1"/>
      <c r="EO2689" s="1"/>
      <c r="EP2689" s="1"/>
      <c r="EQ2689" s="1"/>
      <c r="ER2689" s="1"/>
      <c r="ES2689" s="1"/>
      <c r="ET2689" s="1"/>
      <c r="EU2689" s="1"/>
      <c r="EV2689" s="1"/>
      <c r="EW2689" s="1"/>
      <c r="EX2689" s="1"/>
      <c r="EY2689" s="1"/>
      <c r="EZ2689" s="1"/>
      <c r="FA2689" s="1"/>
      <c r="FB2689" s="1"/>
      <c r="FC2689" s="1"/>
      <c r="FD2689" s="1"/>
      <c r="FE2689" s="1"/>
      <c r="FF2689" s="1"/>
      <c r="FG2689" s="1"/>
      <c r="FH2689" s="1"/>
      <c r="FI2689" s="1"/>
      <c r="FJ2689" s="1"/>
      <c r="FK2689" s="1"/>
      <c r="FL2689" s="1"/>
      <c r="FM2689" s="1"/>
      <c r="FN2689" s="1"/>
      <c r="FO2689" s="1"/>
      <c r="FP2689" s="1"/>
      <c r="FQ2689" s="1"/>
      <c r="FR2689" s="1"/>
      <c r="FS2689" s="1"/>
      <c r="FT2689" s="1"/>
      <c r="FU2689" s="1"/>
      <c r="FV2689" s="1"/>
      <c r="FW2689" s="1"/>
      <c r="FX2689" s="1"/>
      <c r="FY2689" s="1"/>
      <c r="FZ2689" s="1"/>
      <c r="GA2689" s="1"/>
      <c r="GB2689" s="1"/>
      <c r="GC2689" s="1"/>
      <c r="GD2689" s="1"/>
      <c r="GE2689" s="1"/>
      <c r="GF2689" s="1"/>
      <c r="GG2689" s="1"/>
      <c r="GH2689" s="1"/>
      <c r="GI2689" s="1"/>
      <c r="GJ2689" s="1"/>
      <c r="GK2689" s="1"/>
      <c r="GL2689" s="1"/>
      <c r="GM2689" s="1"/>
      <c r="GN2689" s="1"/>
      <c r="GO2689" s="1"/>
    </row>
    <row r="2690" spans="1:197" s="40" customFormat="1" x14ac:dyDescent="0.25">
      <c r="A2690" s="41"/>
      <c r="B2690" s="4"/>
      <c r="C2690" s="41"/>
      <c r="D2690" s="42"/>
      <c r="E2690" s="42"/>
      <c r="F2690" s="42"/>
      <c r="G2690" s="1"/>
      <c r="H2690" s="1"/>
      <c r="I2690" s="1"/>
      <c r="J2690" s="1"/>
      <c r="K2690" s="1"/>
      <c r="L2690" s="1"/>
      <c r="M2690" s="2"/>
      <c r="N2690" s="1"/>
      <c r="O2690" s="1"/>
      <c r="P2690" s="1"/>
      <c r="Q2690" s="1"/>
      <c r="R2690" s="1"/>
      <c r="S2690" s="1"/>
      <c r="T2690" s="1"/>
      <c r="U2690" s="1"/>
      <c r="V2690" s="1"/>
      <c r="W2690" s="1"/>
      <c r="X2690" s="1"/>
      <c r="Y2690" s="1"/>
      <c r="Z2690" s="1"/>
      <c r="AA2690" s="1"/>
      <c r="AB2690" s="1"/>
      <c r="AC2690" s="1"/>
      <c r="AD2690" s="1"/>
      <c r="AE2690" s="1"/>
      <c r="AF2690" s="1"/>
      <c r="AG2690" s="1"/>
      <c r="AH2690" s="1"/>
      <c r="AI2690" s="1"/>
      <c r="AJ2690" s="1"/>
      <c r="AK2690" s="1"/>
      <c r="AL2690" s="1"/>
      <c r="AM2690" s="1"/>
      <c r="AN2690" s="1"/>
      <c r="AO2690" s="1"/>
      <c r="AP2690" s="1"/>
      <c r="AQ2690" s="1"/>
      <c r="AR2690" s="1"/>
      <c r="AS2690" s="1"/>
      <c r="AT2690" s="1"/>
      <c r="AU2690" s="1"/>
      <c r="AV2690" s="1"/>
      <c r="AW2690" s="1"/>
      <c r="AX2690" s="1"/>
      <c r="AY2690" s="1"/>
      <c r="AZ2690" s="1"/>
      <c r="BA2690" s="1"/>
      <c r="BB2690" s="1"/>
      <c r="BC2690" s="1"/>
      <c r="BD2690" s="1"/>
      <c r="BE2690" s="1"/>
      <c r="BF2690" s="1"/>
      <c r="BG2690" s="1"/>
      <c r="BH2690" s="1"/>
      <c r="BI2690" s="1"/>
      <c r="BJ2690" s="1"/>
      <c r="BK2690" s="1"/>
      <c r="BL2690" s="1"/>
      <c r="BM2690" s="1"/>
      <c r="BN2690" s="1"/>
      <c r="BO2690" s="1"/>
      <c r="BP2690" s="1"/>
      <c r="BQ2690" s="1"/>
      <c r="BR2690" s="1"/>
      <c r="BS2690" s="1"/>
      <c r="BT2690" s="1"/>
      <c r="BU2690" s="1"/>
      <c r="BV2690" s="1"/>
      <c r="BW2690" s="1"/>
      <c r="BX2690" s="1"/>
      <c r="BY2690" s="1"/>
      <c r="BZ2690" s="1"/>
      <c r="CA2690" s="1"/>
      <c r="CB2690" s="1"/>
      <c r="CC2690" s="1"/>
      <c r="CD2690" s="1"/>
      <c r="CE2690" s="1"/>
      <c r="CF2690" s="1"/>
      <c r="CG2690" s="1"/>
      <c r="CH2690" s="1"/>
      <c r="CI2690" s="1"/>
      <c r="CJ2690" s="1"/>
      <c r="CK2690" s="1"/>
      <c r="CL2690" s="1"/>
      <c r="CM2690" s="1"/>
      <c r="CN2690" s="1"/>
      <c r="CO2690" s="1"/>
      <c r="CP2690" s="1"/>
      <c r="CQ2690" s="1"/>
      <c r="CR2690" s="1"/>
      <c r="CS2690" s="1"/>
      <c r="CT2690" s="1"/>
      <c r="CU2690" s="1"/>
      <c r="CV2690" s="1"/>
      <c r="CW2690" s="1"/>
      <c r="CX2690" s="1"/>
      <c r="CY2690" s="1"/>
      <c r="CZ2690" s="1"/>
      <c r="DA2690" s="1"/>
      <c r="DB2690" s="1"/>
      <c r="DC2690" s="1"/>
      <c r="DD2690" s="1"/>
      <c r="DE2690" s="1"/>
      <c r="DF2690" s="1"/>
      <c r="DG2690" s="1"/>
      <c r="DH2690" s="1"/>
      <c r="DI2690" s="1"/>
      <c r="DJ2690" s="1"/>
      <c r="DK2690" s="1"/>
      <c r="DL2690" s="1"/>
      <c r="DM2690" s="1"/>
      <c r="DN2690" s="1"/>
      <c r="DO2690" s="1"/>
      <c r="DP2690" s="1"/>
      <c r="DQ2690" s="1"/>
      <c r="DR2690" s="1"/>
      <c r="DS2690" s="1"/>
      <c r="DT2690" s="1"/>
      <c r="DU2690" s="1"/>
      <c r="DV2690" s="1"/>
      <c r="DW2690" s="1"/>
      <c r="DX2690" s="1"/>
      <c r="DY2690" s="1"/>
      <c r="DZ2690" s="1"/>
      <c r="EA2690" s="1"/>
      <c r="EB2690" s="1"/>
      <c r="EC2690" s="1"/>
      <c r="ED2690" s="1"/>
      <c r="EE2690" s="1"/>
      <c r="EF2690" s="1"/>
      <c r="EG2690" s="1"/>
      <c r="EH2690" s="1"/>
      <c r="EI2690" s="1"/>
      <c r="EJ2690" s="1"/>
      <c r="EK2690" s="1"/>
      <c r="EL2690" s="1"/>
      <c r="EM2690" s="1"/>
      <c r="EN2690" s="1"/>
      <c r="EO2690" s="1"/>
      <c r="EP2690" s="1"/>
      <c r="EQ2690" s="1"/>
      <c r="ER2690" s="1"/>
      <c r="ES2690" s="1"/>
      <c r="ET2690" s="1"/>
      <c r="EU2690" s="1"/>
      <c r="EV2690" s="1"/>
      <c r="EW2690" s="1"/>
      <c r="EX2690" s="1"/>
      <c r="EY2690" s="1"/>
      <c r="EZ2690" s="1"/>
      <c r="FA2690" s="1"/>
      <c r="FB2690" s="1"/>
      <c r="FC2690" s="1"/>
      <c r="FD2690" s="1"/>
      <c r="FE2690" s="1"/>
      <c r="FF2690" s="1"/>
      <c r="FG2690" s="1"/>
      <c r="FH2690" s="1"/>
      <c r="FI2690" s="1"/>
      <c r="FJ2690" s="1"/>
      <c r="FK2690" s="1"/>
      <c r="FL2690" s="1"/>
      <c r="FM2690" s="1"/>
      <c r="FN2690" s="1"/>
      <c r="FO2690" s="1"/>
      <c r="FP2690" s="1"/>
      <c r="FQ2690" s="1"/>
      <c r="FR2690" s="1"/>
      <c r="FS2690" s="1"/>
      <c r="FT2690" s="1"/>
      <c r="FU2690" s="1"/>
      <c r="FV2690" s="1"/>
      <c r="FW2690" s="1"/>
      <c r="FX2690" s="1"/>
      <c r="FY2690" s="1"/>
      <c r="FZ2690" s="1"/>
      <c r="GA2690" s="1"/>
      <c r="GB2690" s="1"/>
      <c r="GC2690" s="1"/>
      <c r="GD2690" s="1"/>
      <c r="GE2690" s="1"/>
      <c r="GF2690" s="1"/>
      <c r="GG2690" s="1"/>
      <c r="GH2690" s="1"/>
      <c r="GI2690" s="1"/>
      <c r="GJ2690" s="1"/>
      <c r="GK2690" s="1"/>
      <c r="GL2690" s="1"/>
      <c r="GM2690" s="1"/>
      <c r="GN2690" s="1"/>
      <c r="GO2690" s="1"/>
    </row>
    <row r="2691" spans="1:197" s="40" customFormat="1" x14ac:dyDescent="0.25">
      <c r="A2691" s="41"/>
      <c r="B2691" s="4"/>
      <c r="C2691" s="41"/>
      <c r="D2691" s="42"/>
      <c r="E2691" s="42"/>
      <c r="F2691" s="42"/>
      <c r="G2691" s="1"/>
      <c r="H2691" s="1"/>
      <c r="I2691" s="1"/>
      <c r="J2691" s="1"/>
      <c r="K2691" s="1"/>
      <c r="L2691" s="1"/>
      <c r="M2691" s="2"/>
      <c r="N2691" s="1"/>
      <c r="O2691" s="1"/>
      <c r="P2691" s="1"/>
      <c r="Q2691" s="1"/>
      <c r="R2691" s="1"/>
      <c r="S2691" s="1"/>
      <c r="T2691" s="1"/>
      <c r="U2691" s="1"/>
      <c r="V2691" s="1"/>
      <c r="W2691" s="1"/>
      <c r="X2691" s="1"/>
      <c r="Y2691" s="1"/>
      <c r="Z2691" s="1"/>
      <c r="AA2691" s="1"/>
      <c r="AB2691" s="1"/>
      <c r="AC2691" s="1"/>
      <c r="AD2691" s="1"/>
      <c r="AE2691" s="1"/>
      <c r="AF2691" s="1"/>
      <c r="AG2691" s="1"/>
      <c r="AH2691" s="1"/>
      <c r="AI2691" s="1"/>
      <c r="AJ2691" s="1"/>
      <c r="AK2691" s="1"/>
      <c r="AL2691" s="1"/>
      <c r="AM2691" s="1"/>
      <c r="AN2691" s="1"/>
      <c r="AO2691" s="1"/>
      <c r="AP2691" s="1"/>
      <c r="AQ2691" s="1"/>
      <c r="AR2691" s="1"/>
      <c r="AS2691" s="1"/>
      <c r="AT2691" s="1"/>
      <c r="AU2691" s="1"/>
      <c r="AV2691" s="1"/>
      <c r="AW2691" s="1"/>
      <c r="AX2691" s="1"/>
      <c r="AY2691" s="1"/>
      <c r="AZ2691" s="1"/>
      <c r="BA2691" s="1"/>
      <c r="BB2691" s="1"/>
      <c r="BC2691" s="1"/>
      <c r="BD2691" s="1"/>
      <c r="BE2691" s="1"/>
      <c r="BF2691" s="1"/>
      <c r="BG2691" s="1"/>
      <c r="BH2691" s="1"/>
      <c r="BI2691" s="1"/>
      <c r="BJ2691" s="1"/>
      <c r="BK2691" s="1"/>
      <c r="BL2691" s="1"/>
      <c r="BM2691" s="1"/>
      <c r="BN2691" s="1"/>
      <c r="BO2691" s="1"/>
      <c r="BP2691" s="1"/>
      <c r="BQ2691" s="1"/>
      <c r="BR2691" s="1"/>
      <c r="BS2691" s="1"/>
      <c r="BT2691" s="1"/>
      <c r="BU2691" s="1"/>
      <c r="BV2691" s="1"/>
      <c r="BW2691" s="1"/>
      <c r="BX2691" s="1"/>
      <c r="BY2691" s="1"/>
      <c r="BZ2691" s="1"/>
      <c r="CA2691" s="1"/>
      <c r="CB2691" s="1"/>
      <c r="CC2691" s="1"/>
      <c r="CD2691" s="1"/>
      <c r="CE2691" s="1"/>
      <c r="CF2691" s="1"/>
      <c r="CG2691" s="1"/>
      <c r="CH2691" s="1"/>
      <c r="CI2691" s="1"/>
      <c r="CJ2691" s="1"/>
      <c r="CK2691" s="1"/>
      <c r="CL2691" s="1"/>
      <c r="CM2691" s="1"/>
      <c r="CN2691" s="1"/>
      <c r="CO2691" s="1"/>
      <c r="CP2691" s="1"/>
      <c r="CQ2691" s="1"/>
      <c r="CR2691" s="1"/>
      <c r="CS2691" s="1"/>
      <c r="CT2691" s="1"/>
      <c r="CU2691" s="1"/>
      <c r="CV2691" s="1"/>
      <c r="CW2691" s="1"/>
      <c r="CX2691" s="1"/>
      <c r="CY2691" s="1"/>
      <c r="CZ2691" s="1"/>
      <c r="DA2691" s="1"/>
      <c r="DB2691" s="1"/>
      <c r="DC2691" s="1"/>
      <c r="DD2691" s="1"/>
      <c r="DE2691" s="1"/>
      <c r="DF2691" s="1"/>
      <c r="DG2691" s="1"/>
      <c r="DH2691" s="1"/>
      <c r="DI2691" s="1"/>
      <c r="DJ2691" s="1"/>
      <c r="DK2691" s="1"/>
      <c r="DL2691" s="1"/>
      <c r="DM2691" s="1"/>
      <c r="DN2691" s="1"/>
      <c r="DO2691" s="1"/>
      <c r="DP2691" s="1"/>
      <c r="DQ2691" s="1"/>
      <c r="DR2691" s="1"/>
      <c r="DS2691" s="1"/>
      <c r="DT2691" s="1"/>
      <c r="DU2691" s="1"/>
      <c r="DV2691" s="1"/>
      <c r="DW2691" s="1"/>
      <c r="DX2691" s="1"/>
      <c r="DY2691" s="1"/>
      <c r="DZ2691" s="1"/>
      <c r="EA2691" s="1"/>
      <c r="EB2691" s="1"/>
      <c r="EC2691" s="1"/>
      <c r="ED2691" s="1"/>
      <c r="EE2691" s="1"/>
      <c r="EF2691" s="1"/>
      <c r="EG2691" s="1"/>
      <c r="EH2691" s="1"/>
      <c r="EI2691" s="1"/>
      <c r="EJ2691" s="1"/>
      <c r="EK2691" s="1"/>
      <c r="EL2691" s="1"/>
      <c r="EM2691" s="1"/>
      <c r="EN2691" s="1"/>
      <c r="EO2691" s="1"/>
      <c r="EP2691" s="1"/>
      <c r="EQ2691" s="1"/>
      <c r="ER2691" s="1"/>
      <c r="ES2691" s="1"/>
      <c r="ET2691" s="1"/>
      <c r="EU2691" s="1"/>
      <c r="EV2691" s="1"/>
      <c r="EW2691" s="1"/>
      <c r="EX2691" s="1"/>
      <c r="EY2691" s="1"/>
      <c r="EZ2691" s="1"/>
      <c r="FA2691" s="1"/>
      <c r="FB2691" s="1"/>
      <c r="FC2691" s="1"/>
      <c r="FD2691" s="1"/>
      <c r="FE2691" s="1"/>
      <c r="FF2691" s="1"/>
      <c r="FG2691" s="1"/>
      <c r="FH2691" s="1"/>
      <c r="FI2691" s="1"/>
      <c r="FJ2691" s="1"/>
      <c r="FK2691" s="1"/>
      <c r="FL2691" s="1"/>
      <c r="FM2691" s="1"/>
      <c r="FN2691" s="1"/>
      <c r="FO2691" s="1"/>
      <c r="FP2691" s="1"/>
      <c r="FQ2691" s="1"/>
      <c r="FR2691" s="1"/>
      <c r="FS2691" s="1"/>
      <c r="FT2691" s="1"/>
      <c r="FU2691" s="1"/>
      <c r="FV2691" s="1"/>
      <c r="FW2691" s="1"/>
      <c r="FX2691" s="1"/>
      <c r="FY2691" s="1"/>
      <c r="FZ2691" s="1"/>
      <c r="GA2691" s="1"/>
      <c r="GB2691" s="1"/>
      <c r="GC2691" s="1"/>
      <c r="GD2691" s="1"/>
      <c r="GE2691" s="1"/>
      <c r="GF2691" s="1"/>
      <c r="GG2691" s="1"/>
      <c r="GH2691" s="1"/>
      <c r="GI2691" s="1"/>
      <c r="GJ2691" s="1"/>
      <c r="GK2691" s="1"/>
      <c r="GL2691" s="1"/>
      <c r="GM2691" s="1"/>
      <c r="GN2691" s="1"/>
      <c r="GO2691" s="1"/>
    </row>
    <row r="2692" spans="1:197" s="40" customFormat="1" x14ac:dyDescent="0.25">
      <c r="A2692" s="41"/>
      <c r="B2692" s="4"/>
      <c r="C2692" s="41"/>
      <c r="D2692" s="42"/>
      <c r="E2692" s="42"/>
      <c r="F2692" s="42"/>
      <c r="G2692" s="1"/>
      <c r="H2692" s="1"/>
      <c r="I2692" s="1"/>
      <c r="J2692" s="1"/>
      <c r="K2692" s="1"/>
      <c r="L2692" s="1"/>
      <c r="M2692" s="2"/>
      <c r="N2692" s="1"/>
      <c r="O2692" s="1"/>
      <c r="P2692" s="1"/>
      <c r="Q2692" s="1"/>
      <c r="R2692" s="1"/>
      <c r="S2692" s="1"/>
      <c r="T2692" s="1"/>
      <c r="U2692" s="1"/>
      <c r="V2692" s="1"/>
      <c r="W2692" s="1"/>
      <c r="X2692" s="1"/>
      <c r="Y2692" s="1"/>
      <c r="Z2692" s="1"/>
      <c r="AA2692" s="1"/>
      <c r="AB2692" s="1"/>
      <c r="AC2692" s="1"/>
      <c r="AD2692" s="1"/>
      <c r="AE2692" s="1"/>
      <c r="AF2692" s="1"/>
      <c r="AG2692" s="1"/>
      <c r="AH2692" s="1"/>
      <c r="AI2692" s="1"/>
      <c r="AJ2692" s="1"/>
      <c r="AK2692" s="1"/>
      <c r="AL2692" s="1"/>
      <c r="AM2692" s="1"/>
      <c r="AN2692" s="1"/>
      <c r="AO2692" s="1"/>
      <c r="AP2692" s="1"/>
      <c r="AQ2692" s="1"/>
      <c r="AR2692" s="1"/>
      <c r="AS2692" s="1"/>
      <c r="AT2692" s="1"/>
      <c r="AU2692" s="1"/>
      <c r="AV2692" s="1"/>
      <c r="AW2692" s="1"/>
      <c r="AX2692" s="1"/>
      <c r="AY2692" s="1"/>
      <c r="AZ2692" s="1"/>
      <c r="BA2692" s="1"/>
      <c r="BB2692" s="1"/>
      <c r="BC2692" s="1"/>
      <c r="BD2692" s="1"/>
      <c r="BE2692" s="1"/>
      <c r="BF2692" s="1"/>
      <c r="BG2692" s="1"/>
      <c r="BH2692" s="1"/>
      <c r="BI2692" s="1"/>
      <c r="BJ2692" s="1"/>
      <c r="BK2692" s="1"/>
      <c r="BL2692" s="1"/>
      <c r="BM2692" s="1"/>
      <c r="BN2692" s="1"/>
      <c r="BO2692" s="1"/>
      <c r="BP2692" s="1"/>
      <c r="BQ2692" s="1"/>
      <c r="BR2692" s="1"/>
      <c r="BS2692" s="1"/>
      <c r="BT2692" s="1"/>
      <c r="BU2692" s="1"/>
      <c r="BV2692" s="1"/>
      <c r="BW2692" s="1"/>
      <c r="BX2692" s="1"/>
      <c r="BY2692" s="1"/>
      <c r="BZ2692" s="1"/>
      <c r="CA2692" s="1"/>
      <c r="CB2692" s="1"/>
      <c r="CC2692" s="1"/>
      <c r="CD2692" s="1"/>
      <c r="CE2692" s="1"/>
      <c r="CF2692" s="1"/>
      <c r="CG2692" s="1"/>
      <c r="CH2692" s="1"/>
      <c r="CI2692" s="1"/>
      <c r="CJ2692" s="1"/>
      <c r="CK2692" s="1"/>
      <c r="CL2692" s="1"/>
      <c r="CM2692" s="1"/>
      <c r="CN2692" s="1"/>
      <c r="CO2692" s="1"/>
      <c r="CP2692" s="1"/>
      <c r="CQ2692" s="1"/>
      <c r="CR2692" s="1"/>
      <c r="CS2692" s="1"/>
      <c r="CT2692" s="1"/>
      <c r="CU2692" s="1"/>
      <c r="CV2692" s="1"/>
      <c r="CW2692" s="1"/>
      <c r="CX2692" s="1"/>
      <c r="CY2692" s="1"/>
      <c r="CZ2692" s="1"/>
      <c r="DA2692" s="1"/>
      <c r="DB2692" s="1"/>
      <c r="DC2692" s="1"/>
      <c r="DD2692" s="1"/>
      <c r="DE2692" s="1"/>
      <c r="DF2692" s="1"/>
      <c r="DG2692" s="1"/>
      <c r="DH2692" s="1"/>
      <c r="DI2692" s="1"/>
      <c r="DJ2692" s="1"/>
      <c r="DK2692" s="1"/>
      <c r="DL2692" s="1"/>
      <c r="DM2692" s="1"/>
      <c r="DN2692" s="1"/>
      <c r="DO2692" s="1"/>
      <c r="DP2692" s="1"/>
      <c r="DQ2692" s="1"/>
      <c r="DR2692" s="1"/>
      <c r="DS2692" s="1"/>
      <c r="DT2692" s="1"/>
      <c r="DU2692" s="1"/>
      <c r="DV2692" s="1"/>
      <c r="DW2692" s="1"/>
      <c r="DX2692" s="1"/>
      <c r="DY2692" s="1"/>
      <c r="DZ2692" s="1"/>
      <c r="EA2692" s="1"/>
      <c r="EB2692" s="1"/>
      <c r="EC2692" s="1"/>
      <c r="ED2692" s="1"/>
      <c r="EE2692" s="1"/>
      <c r="EF2692" s="1"/>
      <c r="EG2692" s="1"/>
      <c r="EH2692" s="1"/>
      <c r="EI2692" s="1"/>
      <c r="EJ2692" s="1"/>
      <c r="EK2692" s="1"/>
      <c r="EL2692" s="1"/>
      <c r="EM2692" s="1"/>
      <c r="EN2692" s="1"/>
      <c r="EO2692" s="1"/>
      <c r="EP2692" s="1"/>
      <c r="EQ2692" s="1"/>
      <c r="ER2692" s="1"/>
      <c r="ES2692" s="1"/>
      <c r="ET2692" s="1"/>
      <c r="EU2692" s="1"/>
      <c r="EV2692" s="1"/>
      <c r="EW2692" s="1"/>
      <c r="EX2692" s="1"/>
      <c r="EY2692" s="1"/>
      <c r="EZ2692" s="1"/>
      <c r="FA2692" s="1"/>
      <c r="FB2692" s="1"/>
      <c r="FC2692" s="1"/>
      <c r="FD2692" s="1"/>
      <c r="FE2692" s="1"/>
      <c r="FF2692" s="1"/>
      <c r="FG2692" s="1"/>
      <c r="FH2692" s="1"/>
      <c r="FI2692" s="1"/>
      <c r="FJ2692" s="1"/>
      <c r="FK2692" s="1"/>
      <c r="FL2692" s="1"/>
      <c r="FM2692" s="1"/>
      <c r="FN2692" s="1"/>
      <c r="FO2692" s="1"/>
      <c r="FP2692" s="1"/>
      <c r="FQ2692" s="1"/>
      <c r="FR2692" s="1"/>
      <c r="FS2692" s="1"/>
      <c r="FT2692" s="1"/>
      <c r="FU2692" s="1"/>
      <c r="FV2692" s="1"/>
      <c r="FW2692" s="1"/>
      <c r="FX2692" s="1"/>
      <c r="FY2692" s="1"/>
      <c r="FZ2692" s="1"/>
      <c r="GA2692" s="1"/>
      <c r="GB2692" s="1"/>
      <c r="GC2692" s="1"/>
      <c r="GD2692" s="1"/>
      <c r="GE2692" s="1"/>
      <c r="GF2692" s="1"/>
      <c r="GG2692" s="1"/>
      <c r="GH2692" s="1"/>
      <c r="GI2692" s="1"/>
      <c r="GJ2692" s="1"/>
      <c r="GK2692" s="1"/>
      <c r="GL2692" s="1"/>
      <c r="GM2692" s="1"/>
      <c r="GN2692" s="1"/>
      <c r="GO2692" s="1"/>
    </row>
    <row r="2693" spans="1:197" s="40" customFormat="1" x14ac:dyDescent="0.25">
      <c r="A2693" s="41"/>
      <c r="B2693" s="4"/>
      <c r="C2693" s="41"/>
      <c r="D2693" s="42"/>
      <c r="E2693" s="42"/>
      <c r="F2693" s="42"/>
      <c r="G2693" s="1"/>
      <c r="H2693" s="1"/>
      <c r="I2693" s="1"/>
      <c r="J2693" s="1"/>
      <c r="K2693" s="1"/>
      <c r="L2693" s="1"/>
      <c r="M2693" s="2"/>
      <c r="N2693" s="1"/>
      <c r="O2693" s="1"/>
      <c r="P2693" s="1"/>
      <c r="Q2693" s="1"/>
      <c r="R2693" s="1"/>
      <c r="S2693" s="1"/>
      <c r="T2693" s="1"/>
      <c r="U2693" s="1"/>
      <c r="V2693" s="1"/>
      <c r="W2693" s="1"/>
      <c r="X2693" s="1"/>
      <c r="Y2693" s="1"/>
      <c r="Z2693" s="1"/>
      <c r="AA2693" s="1"/>
      <c r="AB2693" s="1"/>
      <c r="AC2693" s="1"/>
      <c r="AD2693" s="1"/>
      <c r="AE2693" s="1"/>
      <c r="AF2693" s="1"/>
      <c r="AG2693" s="1"/>
      <c r="AH2693" s="1"/>
      <c r="AI2693" s="1"/>
      <c r="AJ2693" s="1"/>
      <c r="AK2693" s="1"/>
      <c r="AL2693" s="1"/>
      <c r="AM2693" s="1"/>
      <c r="AN2693" s="1"/>
      <c r="AO2693" s="1"/>
      <c r="AP2693" s="1"/>
      <c r="AQ2693" s="1"/>
      <c r="AR2693" s="1"/>
      <c r="AS2693" s="1"/>
      <c r="AT2693" s="1"/>
      <c r="AU2693" s="1"/>
      <c r="AV2693" s="1"/>
      <c r="AW2693" s="1"/>
      <c r="AX2693" s="1"/>
      <c r="AY2693" s="1"/>
      <c r="AZ2693" s="1"/>
      <c r="BA2693" s="1"/>
      <c r="BB2693" s="1"/>
      <c r="BC2693" s="1"/>
      <c r="BD2693" s="1"/>
      <c r="BE2693" s="1"/>
      <c r="BF2693" s="1"/>
      <c r="BG2693" s="1"/>
      <c r="BH2693" s="1"/>
      <c r="BI2693" s="1"/>
      <c r="BJ2693" s="1"/>
      <c r="BK2693" s="1"/>
      <c r="BL2693" s="1"/>
      <c r="BM2693" s="1"/>
      <c r="BN2693" s="1"/>
      <c r="BO2693" s="1"/>
      <c r="BP2693" s="1"/>
      <c r="BQ2693" s="1"/>
      <c r="BR2693" s="1"/>
      <c r="BS2693" s="1"/>
      <c r="BT2693" s="1"/>
      <c r="BU2693" s="1"/>
      <c r="BV2693" s="1"/>
      <c r="BW2693" s="1"/>
      <c r="BX2693" s="1"/>
      <c r="BY2693" s="1"/>
      <c r="BZ2693" s="1"/>
      <c r="CA2693" s="1"/>
      <c r="CB2693" s="1"/>
      <c r="CC2693" s="1"/>
      <c r="CD2693" s="1"/>
      <c r="CE2693" s="1"/>
      <c r="CF2693" s="1"/>
      <c r="CG2693" s="1"/>
      <c r="CH2693" s="1"/>
      <c r="CI2693" s="1"/>
      <c r="CJ2693" s="1"/>
      <c r="CK2693" s="1"/>
      <c r="CL2693" s="1"/>
      <c r="CM2693" s="1"/>
      <c r="CN2693" s="1"/>
      <c r="CO2693" s="1"/>
      <c r="CP2693" s="1"/>
      <c r="CQ2693" s="1"/>
      <c r="CR2693" s="1"/>
      <c r="CS2693" s="1"/>
      <c r="CT2693" s="1"/>
      <c r="CU2693" s="1"/>
      <c r="CV2693" s="1"/>
      <c r="CW2693" s="1"/>
      <c r="CX2693" s="1"/>
      <c r="CY2693" s="1"/>
      <c r="CZ2693" s="1"/>
      <c r="DA2693" s="1"/>
      <c r="DB2693" s="1"/>
      <c r="DC2693" s="1"/>
      <c r="DD2693" s="1"/>
      <c r="DE2693" s="1"/>
      <c r="DF2693" s="1"/>
      <c r="DG2693" s="1"/>
      <c r="DH2693" s="1"/>
      <c r="DI2693" s="1"/>
      <c r="DJ2693" s="1"/>
      <c r="DK2693" s="1"/>
      <c r="DL2693" s="1"/>
      <c r="DM2693" s="1"/>
      <c r="DN2693" s="1"/>
      <c r="DO2693" s="1"/>
      <c r="DP2693" s="1"/>
      <c r="DQ2693" s="1"/>
      <c r="DR2693" s="1"/>
      <c r="DS2693" s="1"/>
      <c r="DT2693" s="1"/>
      <c r="DU2693" s="1"/>
      <c r="DV2693" s="1"/>
      <c r="DW2693" s="1"/>
      <c r="DX2693" s="1"/>
      <c r="DY2693" s="1"/>
      <c r="DZ2693" s="1"/>
      <c r="EA2693" s="1"/>
      <c r="EB2693" s="1"/>
      <c r="EC2693" s="1"/>
      <c r="ED2693" s="1"/>
      <c r="EE2693" s="1"/>
      <c r="EF2693" s="1"/>
      <c r="EG2693" s="1"/>
      <c r="EH2693" s="1"/>
      <c r="EI2693" s="1"/>
      <c r="EJ2693" s="1"/>
      <c r="EK2693" s="1"/>
      <c r="EL2693" s="1"/>
      <c r="EM2693" s="1"/>
      <c r="EN2693" s="1"/>
      <c r="EO2693" s="1"/>
      <c r="EP2693" s="1"/>
      <c r="EQ2693" s="1"/>
      <c r="ER2693" s="1"/>
      <c r="ES2693" s="1"/>
      <c r="ET2693" s="1"/>
      <c r="EU2693" s="1"/>
      <c r="EV2693" s="1"/>
      <c r="EW2693" s="1"/>
      <c r="EX2693" s="1"/>
      <c r="EY2693" s="1"/>
      <c r="EZ2693" s="1"/>
      <c r="FA2693" s="1"/>
      <c r="FB2693" s="1"/>
      <c r="FC2693" s="1"/>
      <c r="FD2693" s="1"/>
      <c r="FE2693" s="1"/>
      <c r="FF2693" s="1"/>
      <c r="FG2693" s="1"/>
      <c r="FH2693" s="1"/>
      <c r="FI2693" s="1"/>
      <c r="FJ2693" s="1"/>
      <c r="FK2693" s="1"/>
      <c r="FL2693" s="1"/>
      <c r="FM2693" s="1"/>
      <c r="FN2693" s="1"/>
      <c r="FO2693" s="1"/>
      <c r="FP2693" s="1"/>
      <c r="FQ2693" s="1"/>
      <c r="FR2693" s="1"/>
      <c r="FS2693" s="1"/>
      <c r="FT2693" s="1"/>
      <c r="FU2693" s="1"/>
      <c r="FV2693" s="1"/>
      <c r="FW2693" s="1"/>
      <c r="FX2693" s="1"/>
      <c r="FY2693" s="1"/>
      <c r="FZ2693" s="1"/>
      <c r="GA2693" s="1"/>
      <c r="GB2693" s="1"/>
      <c r="GC2693" s="1"/>
      <c r="GD2693" s="1"/>
      <c r="GE2693" s="1"/>
      <c r="GF2693" s="1"/>
      <c r="GG2693" s="1"/>
      <c r="GH2693" s="1"/>
      <c r="GI2693" s="1"/>
      <c r="GJ2693" s="1"/>
      <c r="GK2693" s="1"/>
      <c r="GL2693" s="1"/>
      <c r="GM2693" s="1"/>
      <c r="GN2693" s="1"/>
      <c r="GO2693" s="1"/>
    </row>
    <row r="2694" spans="1:197" s="40" customFormat="1" x14ac:dyDescent="0.25">
      <c r="A2694" s="41"/>
      <c r="B2694" s="4"/>
      <c r="C2694" s="41"/>
      <c r="D2694" s="42"/>
      <c r="E2694" s="42"/>
      <c r="F2694" s="42"/>
      <c r="G2694" s="1"/>
      <c r="H2694" s="1"/>
      <c r="I2694" s="1"/>
      <c r="J2694" s="1"/>
      <c r="K2694" s="1"/>
      <c r="L2694" s="1"/>
      <c r="M2694" s="2"/>
      <c r="N2694" s="1"/>
      <c r="O2694" s="1"/>
      <c r="P2694" s="1"/>
      <c r="Q2694" s="1"/>
      <c r="R2694" s="1"/>
      <c r="S2694" s="1"/>
      <c r="T2694" s="1"/>
      <c r="U2694" s="1"/>
      <c r="V2694" s="1"/>
      <c r="W2694" s="1"/>
      <c r="X2694" s="1"/>
      <c r="Y2694" s="1"/>
      <c r="Z2694" s="1"/>
      <c r="AA2694" s="1"/>
      <c r="AB2694" s="1"/>
      <c r="AC2694" s="1"/>
      <c r="AD2694" s="1"/>
      <c r="AE2694" s="1"/>
      <c r="AF2694" s="1"/>
      <c r="AG2694" s="1"/>
      <c r="AH2694" s="1"/>
      <c r="AI2694" s="1"/>
      <c r="AJ2694" s="1"/>
      <c r="AK2694" s="1"/>
      <c r="AL2694" s="1"/>
      <c r="AM2694" s="1"/>
      <c r="AN2694" s="1"/>
      <c r="AO2694" s="1"/>
      <c r="AP2694" s="1"/>
      <c r="AQ2694" s="1"/>
      <c r="AR2694" s="1"/>
      <c r="AS2694" s="1"/>
      <c r="AT2694" s="1"/>
      <c r="AU2694" s="1"/>
      <c r="AV2694" s="1"/>
      <c r="AW2694" s="1"/>
      <c r="AX2694" s="1"/>
      <c r="AY2694" s="1"/>
      <c r="AZ2694" s="1"/>
      <c r="BA2694" s="1"/>
      <c r="BB2694" s="1"/>
      <c r="BC2694" s="1"/>
      <c r="BD2694" s="1"/>
      <c r="BE2694" s="1"/>
      <c r="BF2694" s="1"/>
      <c r="BG2694" s="1"/>
      <c r="BH2694" s="1"/>
      <c r="BI2694" s="1"/>
      <c r="BJ2694" s="1"/>
      <c r="BK2694" s="1"/>
      <c r="BL2694" s="1"/>
      <c r="BM2694" s="1"/>
      <c r="BN2694" s="1"/>
      <c r="BO2694" s="1"/>
      <c r="BP2694" s="1"/>
      <c r="BQ2694" s="1"/>
      <c r="BR2694" s="1"/>
      <c r="BS2694" s="1"/>
      <c r="BT2694" s="1"/>
      <c r="BU2694" s="1"/>
      <c r="BV2694" s="1"/>
      <c r="BW2694" s="1"/>
      <c r="BX2694" s="1"/>
      <c r="BY2694" s="1"/>
      <c r="BZ2694" s="1"/>
      <c r="CA2694" s="1"/>
      <c r="CB2694" s="1"/>
      <c r="CC2694" s="1"/>
      <c r="CD2694" s="1"/>
      <c r="CE2694" s="1"/>
      <c r="CF2694" s="1"/>
      <c r="CG2694" s="1"/>
      <c r="CH2694" s="1"/>
      <c r="CI2694" s="1"/>
      <c r="CJ2694" s="1"/>
      <c r="CK2694" s="1"/>
      <c r="CL2694" s="1"/>
      <c r="CM2694" s="1"/>
      <c r="CN2694" s="1"/>
      <c r="CO2694" s="1"/>
      <c r="CP2694" s="1"/>
      <c r="CQ2694" s="1"/>
      <c r="CR2694" s="1"/>
      <c r="CS2694" s="1"/>
      <c r="CT2694" s="1"/>
      <c r="CU2694" s="1"/>
      <c r="CV2694" s="1"/>
      <c r="CW2694" s="1"/>
      <c r="CX2694" s="1"/>
      <c r="CY2694" s="1"/>
      <c r="CZ2694" s="1"/>
      <c r="DA2694" s="1"/>
      <c r="DB2694" s="1"/>
      <c r="DC2694" s="1"/>
      <c r="DD2694" s="1"/>
      <c r="DE2694" s="1"/>
      <c r="DF2694" s="1"/>
      <c r="DG2694" s="1"/>
      <c r="DH2694" s="1"/>
      <c r="DI2694" s="1"/>
      <c r="DJ2694" s="1"/>
      <c r="DK2694" s="1"/>
      <c r="DL2694" s="1"/>
      <c r="DM2694" s="1"/>
      <c r="DN2694" s="1"/>
      <c r="DO2694" s="1"/>
      <c r="DP2694" s="1"/>
      <c r="DQ2694" s="1"/>
      <c r="DR2694" s="1"/>
      <c r="DS2694" s="1"/>
      <c r="DT2694" s="1"/>
      <c r="DU2694" s="1"/>
      <c r="DV2694" s="1"/>
      <c r="DW2694" s="1"/>
      <c r="DX2694" s="1"/>
      <c r="DY2694" s="1"/>
      <c r="DZ2694" s="1"/>
      <c r="EA2694" s="1"/>
      <c r="EB2694" s="1"/>
      <c r="EC2694" s="1"/>
      <c r="ED2694" s="1"/>
      <c r="EE2694" s="1"/>
      <c r="EF2694" s="1"/>
      <c r="EG2694" s="1"/>
      <c r="EH2694" s="1"/>
      <c r="EI2694" s="1"/>
      <c r="EJ2694" s="1"/>
      <c r="EK2694" s="1"/>
      <c r="EL2694" s="1"/>
      <c r="EM2694" s="1"/>
      <c r="EN2694" s="1"/>
      <c r="EO2694" s="1"/>
      <c r="EP2694" s="1"/>
      <c r="EQ2694" s="1"/>
      <c r="ER2694" s="1"/>
      <c r="ES2694" s="1"/>
      <c r="ET2694" s="1"/>
      <c r="EU2694" s="1"/>
      <c r="EV2694" s="1"/>
      <c r="EW2694" s="1"/>
      <c r="EX2694" s="1"/>
      <c r="EY2694" s="1"/>
      <c r="EZ2694" s="1"/>
      <c r="FA2694" s="1"/>
      <c r="FB2694" s="1"/>
      <c r="FC2694" s="1"/>
      <c r="FD2694" s="1"/>
      <c r="FE2694" s="1"/>
      <c r="FF2694" s="1"/>
      <c r="FG2694" s="1"/>
      <c r="FH2694" s="1"/>
      <c r="FI2694" s="1"/>
      <c r="FJ2694" s="1"/>
      <c r="FK2694" s="1"/>
      <c r="FL2694" s="1"/>
      <c r="FM2694" s="1"/>
      <c r="FN2694" s="1"/>
      <c r="FO2694" s="1"/>
      <c r="FP2694" s="1"/>
      <c r="FQ2694" s="1"/>
      <c r="FR2694" s="1"/>
      <c r="FS2694" s="1"/>
      <c r="FT2694" s="1"/>
      <c r="FU2694" s="1"/>
      <c r="FV2694" s="1"/>
      <c r="FW2694" s="1"/>
      <c r="FX2694" s="1"/>
      <c r="FY2694" s="1"/>
      <c r="FZ2694" s="1"/>
      <c r="GA2694" s="1"/>
      <c r="GB2694" s="1"/>
      <c r="GC2694" s="1"/>
      <c r="GD2694" s="1"/>
      <c r="GE2694" s="1"/>
      <c r="GF2694" s="1"/>
      <c r="GG2694" s="1"/>
      <c r="GH2694" s="1"/>
      <c r="GI2694" s="1"/>
      <c r="GJ2694" s="1"/>
      <c r="GK2694" s="1"/>
      <c r="GL2694" s="1"/>
      <c r="GM2694" s="1"/>
      <c r="GN2694" s="1"/>
      <c r="GO2694" s="1"/>
    </row>
    <row r="2695" spans="1:197" s="40" customFormat="1" x14ac:dyDescent="0.25">
      <c r="A2695" s="41"/>
      <c r="B2695" s="4"/>
      <c r="C2695" s="41"/>
      <c r="D2695" s="42"/>
      <c r="E2695" s="42"/>
      <c r="F2695" s="42"/>
      <c r="G2695" s="1"/>
      <c r="H2695" s="1"/>
      <c r="I2695" s="1"/>
      <c r="J2695" s="1"/>
      <c r="K2695" s="1"/>
      <c r="L2695" s="1"/>
      <c r="M2695" s="2"/>
      <c r="N2695" s="1"/>
      <c r="O2695" s="1"/>
      <c r="P2695" s="1"/>
      <c r="Q2695" s="1"/>
      <c r="R2695" s="1"/>
      <c r="S2695" s="1"/>
      <c r="T2695" s="1"/>
      <c r="U2695" s="1"/>
      <c r="V2695" s="1"/>
      <c r="W2695" s="1"/>
      <c r="X2695" s="1"/>
      <c r="Y2695" s="1"/>
      <c r="Z2695" s="1"/>
      <c r="AA2695" s="1"/>
      <c r="AB2695" s="1"/>
      <c r="AC2695" s="1"/>
      <c r="AD2695" s="1"/>
      <c r="AE2695" s="1"/>
      <c r="AF2695" s="1"/>
      <c r="AG2695" s="1"/>
      <c r="AH2695" s="1"/>
      <c r="AI2695" s="1"/>
      <c r="AJ2695" s="1"/>
      <c r="AK2695" s="1"/>
      <c r="AL2695" s="1"/>
      <c r="AM2695" s="1"/>
      <c r="AN2695" s="1"/>
      <c r="AO2695" s="1"/>
      <c r="AP2695" s="1"/>
      <c r="AQ2695" s="1"/>
      <c r="AR2695" s="1"/>
      <c r="AS2695" s="1"/>
      <c r="AT2695" s="1"/>
      <c r="AU2695" s="1"/>
      <c r="AV2695" s="1"/>
      <c r="AW2695" s="1"/>
      <c r="AX2695" s="1"/>
      <c r="AY2695" s="1"/>
      <c r="AZ2695" s="1"/>
      <c r="BA2695" s="1"/>
      <c r="BB2695" s="1"/>
      <c r="BC2695" s="1"/>
      <c r="BD2695" s="1"/>
      <c r="BE2695" s="1"/>
      <c r="BF2695" s="1"/>
      <c r="BG2695" s="1"/>
      <c r="BH2695" s="1"/>
      <c r="BI2695" s="1"/>
      <c r="BJ2695" s="1"/>
      <c r="BK2695" s="1"/>
      <c r="BL2695" s="1"/>
      <c r="BM2695" s="1"/>
      <c r="BN2695" s="1"/>
      <c r="BO2695" s="1"/>
      <c r="BP2695" s="1"/>
      <c r="BQ2695" s="1"/>
      <c r="BR2695" s="1"/>
      <c r="BS2695" s="1"/>
      <c r="BT2695" s="1"/>
      <c r="BU2695" s="1"/>
      <c r="BV2695" s="1"/>
      <c r="BW2695" s="1"/>
      <c r="BX2695" s="1"/>
      <c r="BY2695" s="1"/>
      <c r="BZ2695" s="1"/>
      <c r="CA2695" s="1"/>
      <c r="CB2695" s="1"/>
      <c r="CC2695" s="1"/>
      <c r="CD2695" s="1"/>
      <c r="CE2695" s="1"/>
      <c r="CF2695" s="1"/>
      <c r="CG2695" s="1"/>
      <c r="CH2695" s="1"/>
      <c r="CI2695" s="1"/>
      <c r="CJ2695" s="1"/>
      <c r="CK2695" s="1"/>
      <c r="CL2695" s="1"/>
      <c r="CM2695" s="1"/>
      <c r="CN2695" s="1"/>
      <c r="CO2695" s="1"/>
      <c r="CP2695" s="1"/>
      <c r="CQ2695" s="1"/>
      <c r="CR2695" s="1"/>
      <c r="CS2695" s="1"/>
      <c r="CT2695" s="1"/>
      <c r="CU2695" s="1"/>
      <c r="CV2695" s="1"/>
      <c r="CW2695" s="1"/>
      <c r="CX2695" s="1"/>
      <c r="CY2695" s="1"/>
      <c r="CZ2695" s="1"/>
      <c r="DA2695" s="1"/>
      <c r="DB2695" s="1"/>
      <c r="DC2695" s="1"/>
      <c r="DD2695" s="1"/>
      <c r="DE2695" s="1"/>
      <c r="DF2695" s="1"/>
      <c r="DG2695" s="1"/>
      <c r="DH2695" s="1"/>
      <c r="DI2695" s="1"/>
      <c r="DJ2695" s="1"/>
      <c r="DK2695" s="1"/>
      <c r="DL2695" s="1"/>
      <c r="DM2695" s="1"/>
      <c r="DN2695" s="1"/>
      <c r="DO2695" s="1"/>
      <c r="DP2695" s="1"/>
      <c r="DQ2695" s="1"/>
      <c r="DR2695" s="1"/>
      <c r="DS2695" s="1"/>
      <c r="DT2695" s="1"/>
      <c r="DU2695" s="1"/>
      <c r="DV2695" s="1"/>
      <c r="DW2695" s="1"/>
      <c r="DX2695" s="1"/>
      <c r="DY2695" s="1"/>
      <c r="DZ2695" s="1"/>
      <c r="EA2695" s="1"/>
      <c r="EB2695" s="1"/>
      <c r="EC2695" s="1"/>
      <c r="ED2695" s="1"/>
      <c r="EE2695" s="1"/>
      <c r="EF2695" s="1"/>
      <c r="EG2695" s="1"/>
      <c r="EH2695" s="1"/>
      <c r="EI2695" s="1"/>
      <c r="EJ2695" s="1"/>
      <c r="EK2695" s="1"/>
      <c r="EL2695" s="1"/>
      <c r="EM2695" s="1"/>
      <c r="EN2695" s="1"/>
      <c r="EO2695" s="1"/>
      <c r="EP2695" s="1"/>
      <c r="EQ2695" s="1"/>
      <c r="ER2695" s="1"/>
      <c r="ES2695" s="1"/>
      <c r="ET2695" s="1"/>
      <c r="EU2695" s="1"/>
      <c r="EV2695" s="1"/>
      <c r="EW2695" s="1"/>
      <c r="EX2695" s="1"/>
      <c r="EY2695" s="1"/>
      <c r="EZ2695" s="1"/>
      <c r="FA2695" s="1"/>
      <c r="FB2695" s="1"/>
      <c r="FC2695" s="1"/>
      <c r="FD2695" s="1"/>
      <c r="FE2695" s="1"/>
      <c r="FF2695" s="1"/>
      <c r="FG2695" s="1"/>
      <c r="FH2695" s="1"/>
      <c r="FI2695" s="1"/>
      <c r="FJ2695" s="1"/>
      <c r="FK2695" s="1"/>
      <c r="FL2695" s="1"/>
      <c r="FM2695" s="1"/>
      <c r="FN2695" s="1"/>
      <c r="FO2695" s="1"/>
      <c r="FP2695" s="1"/>
      <c r="FQ2695" s="1"/>
      <c r="FR2695" s="1"/>
      <c r="FS2695" s="1"/>
      <c r="FT2695" s="1"/>
      <c r="FU2695" s="1"/>
      <c r="FV2695" s="1"/>
      <c r="FW2695" s="1"/>
      <c r="FX2695" s="1"/>
      <c r="FY2695" s="1"/>
      <c r="FZ2695" s="1"/>
      <c r="GA2695" s="1"/>
      <c r="GB2695" s="1"/>
      <c r="GC2695" s="1"/>
      <c r="GD2695" s="1"/>
      <c r="GE2695" s="1"/>
      <c r="GF2695" s="1"/>
      <c r="GG2695" s="1"/>
      <c r="GH2695" s="1"/>
      <c r="GI2695" s="1"/>
      <c r="GJ2695" s="1"/>
      <c r="GK2695" s="1"/>
      <c r="GL2695" s="1"/>
      <c r="GM2695" s="1"/>
      <c r="GN2695" s="1"/>
      <c r="GO2695" s="1"/>
    </row>
    <row r="2696" spans="1:197" s="40" customFormat="1" x14ac:dyDescent="0.25">
      <c r="A2696" s="41"/>
      <c r="B2696" s="4"/>
      <c r="C2696" s="41"/>
      <c r="D2696" s="42"/>
      <c r="E2696" s="42"/>
      <c r="F2696" s="42"/>
      <c r="G2696" s="1"/>
      <c r="H2696" s="1"/>
      <c r="I2696" s="1"/>
      <c r="J2696" s="1"/>
      <c r="K2696" s="1"/>
      <c r="L2696" s="1"/>
      <c r="M2696" s="2"/>
      <c r="N2696" s="1"/>
      <c r="O2696" s="1"/>
      <c r="P2696" s="1"/>
      <c r="Q2696" s="1"/>
      <c r="R2696" s="1"/>
      <c r="S2696" s="1"/>
      <c r="T2696" s="1"/>
      <c r="U2696" s="1"/>
      <c r="V2696" s="1"/>
      <c r="W2696" s="1"/>
      <c r="X2696" s="1"/>
      <c r="Y2696" s="1"/>
      <c r="Z2696" s="1"/>
      <c r="AA2696" s="1"/>
      <c r="AB2696" s="1"/>
      <c r="AC2696" s="1"/>
      <c r="AD2696" s="1"/>
      <c r="AE2696" s="1"/>
      <c r="AF2696" s="1"/>
      <c r="AG2696" s="1"/>
      <c r="AH2696" s="1"/>
      <c r="AI2696" s="1"/>
      <c r="AJ2696" s="1"/>
      <c r="AK2696" s="1"/>
      <c r="AL2696" s="1"/>
      <c r="AM2696" s="1"/>
      <c r="AN2696" s="1"/>
      <c r="AO2696" s="1"/>
      <c r="AP2696" s="1"/>
      <c r="AQ2696" s="1"/>
      <c r="AR2696" s="1"/>
      <c r="AS2696" s="1"/>
      <c r="AT2696" s="1"/>
      <c r="AU2696" s="1"/>
      <c r="AV2696" s="1"/>
      <c r="AW2696" s="1"/>
      <c r="AX2696" s="1"/>
      <c r="AY2696" s="1"/>
      <c r="AZ2696" s="1"/>
      <c r="BA2696" s="1"/>
      <c r="BB2696" s="1"/>
      <c r="BC2696" s="1"/>
      <c r="BD2696" s="1"/>
      <c r="BE2696" s="1"/>
      <c r="BF2696" s="1"/>
      <c r="BG2696" s="1"/>
      <c r="BH2696" s="1"/>
      <c r="BI2696" s="1"/>
      <c r="BJ2696" s="1"/>
      <c r="BK2696" s="1"/>
      <c r="BL2696" s="1"/>
      <c r="BM2696" s="1"/>
      <c r="BN2696" s="1"/>
      <c r="BO2696" s="1"/>
      <c r="BP2696" s="1"/>
      <c r="BQ2696" s="1"/>
      <c r="BR2696" s="1"/>
      <c r="BS2696" s="1"/>
      <c r="BT2696" s="1"/>
      <c r="BU2696" s="1"/>
      <c r="BV2696" s="1"/>
      <c r="BW2696" s="1"/>
      <c r="BX2696" s="1"/>
      <c r="BY2696" s="1"/>
      <c r="BZ2696" s="1"/>
      <c r="CA2696" s="1"/>
      <c r="CB2696" s="1"/>
      <c r="CC2696" s="1"/>
      <c r="CD2696" s="1"/>
      <c r="CE2696" s="1"/>
      <c r="CF2696" s="1"/>
      <c r="CG2696" s="1"/>
      <c r="CH2696" s="1"/>
      <c r="CI2696" s="1"/>
      <c r="CJ2696" s="1"/>
      <c r="CK2696" s="1"/>
      <c r="CL2696" s="1"/>
      <c r="CM2696" s="1"/>
      <c r="CN2696" s="1"/>
      <c r="CO2696" s="1"/>
      <c r="CP2696" s="1"/>
      <c r="CQ2696" s="1"/>
      <c r="CR2696" s="1"/>
      <c r="CS2696" s="1"/>
      <c r="CT2696" s="1"/>
      <c r="CU2696" s="1"/>
      <c r="CV2696" s="1"/>
      <c r="CW2696" s="1"/>
      <c r="CX2696" s="1"/>
      <c r="CY2696" s="1"/>
      <c r="CZ2696" s="1"/>
      <c r="DA2696" s="1"/>
      <c r="DB2696" s="1"/>
      <c r="DC2696" s="1"/>
      <c r="DD2696" s="1"/>
      <c r="DE2696" s="1"/>
      <c r="DF2696" s="1"/>
      <c r="DG2696" s="1"/>
      <c r="DH2696" s="1"/>
      <c r="DI2696" s="1"/>
      <c r="DJ2696" s="1"/>
      <c r="DK2696" s="1"/>
      <c r="DL2696" s="1"/>
      <c r="DM2696" s="1"/>
      <c r="DN2696" s="1"/>
      <c r="DO2696" s="1"/>
      <c r="DP2696" s="1"/>
      <c r="DQ2696" s="1"/>
      <c r="DR2696" s="1"/>
      <c r="DS2696" s="1"/>
      <c r="DT2696" s="1"/>
      <c r="DU2696" s="1"/>
      <c r="DV2696" s="1"/>
      <c r="DW2696" s="1"/>
      <c r="DX2696" s="1"/>
      <c r="DY2696" s="1"/>
      <c r="DZ2696" s="1"/>
      <c r="EA2696" s="1"/>
      <c r="EB2696" s="1"/>
      <c r="EC2696" s="1"/>
      <c r="ED2696" s="1"/>
      <c r="EE2696" s="1"/>
      <c r="EF2696" s="1"/>
      <c r="EG2696" s="1"/>
      <c r="EH2696" s="1"/>
      <c r="EI2696" s="1"/>
      <c r="EJ2696" s="1"/>
      <c r="EK2696" s="1"/>
      <c r="EL2696" s="1"/>
      <c r="EM2696" s="1"/>
      <c r="EN2696" s="1"/>
      <c r="EO2696" s="1"/>
      <c r="EP2696" s="1"/>
      <c r="EQ2696" s="1"/>
      <c r="ER2696" s="1"/>
      <c r="ES2696" s="1"/>
      <c r="ET2696" s="1"/>
      <c r="EU2696" s="1"/>
      <c r="EV2696" s="1"/>
      <c r="EW2696" s="1"/>
      <c r="EX2696" s="1"/>
      <c r="EY2696" s="1"/>
      <c r="EZ2696" s="1"/>
      <c r="FA2696" s="1"/>
      <c r="FB2696" s="1"/>
      <c r="FC2696" s="1"/>
      <c r="FD2696" s="1"/>
      <c r="FE2696" s="1"/>
      <c r="FF2696" s="1"/>
      <c r="FG2696" s="1"/>
      <c r="FH2696" s="1"/>
      <c r="FI2696" s="1"/>
      <c r="FJ2696" s="1"/>
      <c r="FK2696" s="1"/>
      <c r="FL2696" s="1"/>
      <c r="FM2696" s="1"/>
      <c r="FN2696" s="1"/>
      <c r="FO2696" s="1"/>
      <c r="FP2696" s="1"/>
      <c r="FQ2696" s="1"/>
      <c r="FR2696" s="1"/>
      <c r="FS2696" s="1"/>
      <c r="FT2696" s="1"/>
      <c r="FU2696" s="1"/>
      <c r="FV2696" s="1"/>
      <c r="FW2696" s="1"/>
      <c r="FX2696" s="1"/>
      <c r="FY2696" s="1"/>
      <c r="FZ2696" s="1"/>
      <c r="GA2696" s="1"/>
      <c r="GB2696" s="1"/>
      <c r="GC2696" s="1"/>
      <c r="GD2696" s="1"/>
      <c r="GE2696" s="1"/>
      <c r="GF2696" s="1"/>
      <c r="GG2696" s="1"/>
      <c r="GH2696" s="1"/>
      <c r="GI2696" s="1"/>
      <c r="GJ2696" s="1"/>
      <c r="GK2696" s="1"/>
      <c r="GL2696" s="1"/>
      <c r="GM2696" s="1"/>
      <c r="GN2696" s="1"/>
      <c r="GO2696" s="1"/>
    </row>
    <row r="2697" spans="1:197" s="40" customFormat="1" x14ac:dyDescent="0.25">
      <c r="A2697" s="41"/>
      <c r="B2697" s="4"/>
      <c r="C2697" s="41"/>
      <c r="D2697" s="42"/>
      <c r="E2697" s="42"/>
      <c r="F2697" s="42"/>
      <c r="G2697" s="1"/>
      <c r="H2697" s="1"/>
      <c r="I2697" s="1"/>
      <c r="J2697" s="1"/>
      <c r="K2697" s="1"/>
      <c r="L2697" s="1"/>
      <c r="M2697" s="2"/>
      <c r="N2697" s="1"/>
      <c r="O2697" s="1"/>
      <c r="P2697" s="1"/>
      <c r="Q2697" s="1"/>
      <c r="R2697" s="1"/>
      <c r="S2697" s="1"/>
      <c r="T2697" s="1"/>
      <c r="U2697" s="1"/>
      <c r="V2697" s="1"/>
      <c r="W2697" s="1"/>
      <c r="X2697" s="1"/>
      <c r="Y2697" s="1"/>
      <c r="Z2697" s="1"/>
      <c r="AA2697" s="1"/>
      <c r="AB2697" s="1"/>
      <c r="AC2697" s="1"/>
      <c r="AD2697" s="1"/>
      <c r="AE2697" s="1"/>
      <c r="AF2697" s="1"/>
      <c r="AG2697" s="1"/>
      <c r="AH2697" s="1"/>
      <c r="AI2697" s="1"/>
      <c r="AJ2697" s="1"/>
      <c r="AK2697" s="1"/>
      <c r="AL2697" s="1"/>
      <c r="AM2697" s="1"/>
      <c r="AN2697" s="1"/>
      <c r="AO2697" s="1"/>
      <c r="AP2697" s="1"/>
      <c r="AQ2697" s="1"/>
      <c r="AR2697" s="1"/>
      <c r="AS2697" s="1"/>
      <c r="AT2697" s="1"/>
      <c r="AU2697" s="1"/>
      <c r="AV2697" s="1"/>
      <c r="AW2697" s="1"/>
      <c r="AX2697" s="1"/>
      <c r="AY2697" s="1"/>
      <c r="AZ2697" s="1"/>
      <c r="BA2697" s="1"/>
      <c r="BB2697" s="1"/>
      <c r="BC2697" s="1"/>
      <c r="BD2697" s="1"/>
      <c r="BE2697" s="1"/>
      <c r="BF2697" s="1"/>
      <c r="BG2697" s="1"/>
      <c r="BH2697" s="1"/>
      <c r="BI2697" s="1"/>
      <c r="BJ2697" s="1"/>
      <c r="BK2697" s="1"/>
      <c r="BL2697" s="1"/>
      <c r="BM2697" s="1"/>
      <c r="BN2697" s="1"/>
      <c r="BO2697" s="1"/>
      <c r="BP2697" s="1"/>
      <c r="BQ2697" s="1"/>
      <c r="BR2697" s="1"/>
      <c r="BS2697" s="1"/>
      <c r="BT2697" s="1"/>
      <c r="BU2697" s="1"/>
      <c r="BV2697" s="1"/>
      <c r="BW2697" s="1"/>
      <c r="BX2697" s="1"/>
      <c r="BY2697" s="1"/>
      <c r="BZ2697" s="1"/>
      <c r="CA2697" s="1"/>
      <c r="CB2697" s="1"/>
      <c r="CC2697" s="1"/>
      <c r="CD2697" s="1"/>
      <c r="CE2697" s="1"/>
      <c r="CF2697" s="1"/>
      <c r="CG2697" s="1"/>
      <c r="CH2697" s="1"/>
      <c r="CI2697" s="1"/>
      <c r="CJ2697" s="1"/>
      <c r="CK2697" s="1"/>
      <c r="CL2697" s="1"/>
      <c r="CM2697" s="1"/>
      <c r="CN2697" s="1"/>
      <c r="CO2697" s="1"/>
      <c r="CP2697" s="1"/>
      <c r="CQ2697" s="1"/>
      <c r="CR2697" s="1"/>
      <c r="CS2697" s="1"/>
      <c r="CT2697" s="1"/>
      <c r="CU2697" s="1"/>
      <c r="CV2697" s="1"/>
      <c r="CW2697" s="1"/>
      <c r="CX2697" s="1"/>
      <c r="CY2697" s="1"/>
      <c r="CZ2697" s="1"/>
      <c r="DA2697" s="1"/>
      <c r="DB2697" s="1"/>
      <c r="DC2697" s="1"/>
      <c r="DD2697" s="1"/>
      <c r="DE2697" s="1"/>
      <c r="DF2697" s="1"/>
      <c r="DG2697" s="1"/>
      <c r="DH2697" s="1"/>
      <c r="DI2697" s="1"/>
      <c r="DJ2697" s="1"/>
      <c r="DK2697" s="1"/>
      <c r="DL2697" s="1"/>
      <c r="DM2697" s="1"/>
      <c r="DN2697" s="1"/>
      <c r="DO2697" s="1"/>
      <c r="DP2697" s="1"/>
      <c r="DQ2697" s="1"/>
      <c r="DR2697" s="1"/>
      <c r="DS2697" s="1"/>
      <c r="DT2697" s="1"/>
      <c r="DU2697" s="1"/>
      <c r="DV2697" s="1"/>
      <c r="DW2697" s="1"/>
      <c r="DX2697" s="1"/>
      <c r="DY2697" s="1"/>
      <c r="DZ2697" s="1"/>
      <c r="EA2697" s="1"/>
      <c r="EB2697" s="1"/>
      <c r="EC2697" s="1"/>
      <c r="ED2697" s="1"/>
      <c r="EE2697" s="1"/>
      <c r="EF2697" s="1"/>
      <c r="EG2697" s="1"/>
      <c r="EH2697" s="1"/>
      <c r="EI2697" s="1"/>
      <c r="EJ2697" s="1"/>
      <c r="EK2697" s="1"/>
      <c r="EL2697" s="1"/>
      <c r="EM2697" s="1"/>
      <c r="EN2697" s="1"/>
      <c r="EO2697" s="1"/>
      <c r="EP2697" s="1"/>
      <c r="EQ2697" s="1"/>
      <c r="ER2697" s="1"/>
      <c r="ES2697" s="1"/>
      <c r="ET2697" s="1"/>
      <c r="EU2697" s="1"/>
      <c r="EV2697" s="1"/>
      <c r="EW2697" s="1"/>
      <c r="EX2697" s="1"/>
      <c r="EY2697" s="1"/>
      <c r="EZ2697" s="1"/>
      <c r="FA2697" s="1"/>
      <c r="FB2697" s="1"/>
      <c r="FC2697" s="1"/>
      <c r="FD2697" s="1"/>
      <c r="FE2697" s="1"/>
      <c r="FF2697" s="1"/>
      <c r="FG2697" s="1"/>
      <c r="FH2697" s="1"/>
      <c r="FI2697" s="1"/>
      <c r="FJ2697" s="1"/>
      <c r="FK2697" s="1"/>
      <c r="FL2697" s="1"/>
      <c r="FM2697" s="1"/>
      <c r="FN2697" s="1"/>
      <c r="FO2697" s="1"/>
      <c r="FP2697" s="1"/>
      <c r="FQ2697" s="1"/>
      <c r="FR2697" s="1"/>
      <c r="FS2697" s="1"/>
      <c r="FT2697" s="1"/>
      <c r="FU2697" s="1"/>
      <c r="FV2697" s="1"/>
      <c r="FW2697" s="1"/>
      <c r="FX2697" s="1"/>
      <c r="FY2697" s="1"/>
      <c r="FZ2697" s="1"/>
      <c r="GA2697" s="1"/>
      <c r="GB2697" s="1"/>
      <c r="GC2697" s="1"/>
      <c r="GD2697" s="1"/>
      <c r="GE2697" s="1"/>
      <c r="GF2697" s="1"/>
      <c r="GG2697" s="1"/>
      <c r="GH2697" s="1"/>
      <c r="GI2697" s="1"/>
      <c r="GJ2697" s="1"/>
      <c r="GK2697" s="1"/>
      <c r="GL2697" s="1"/>
      <c r="GM2697" s="1"/>
      <c r="GN2697" s="1"/>
      <c r="GO2697" s="1"/>
    </row>
    <row r="2698" spans="1:197" s="40" customFormat="1" x14ac:dyDescent="0.25">
      <c r="A2698" s="41"/>
      <c r="B2698" s="4"/>
      <c r="C2698" s="41"/>
      <c r="D2698" s="42"/>
      <c r="E2698" s="42"/>
      <c r="F2698" s="42"/>
      <c r="G2698" s="1"/>
      <c r="H2698" s="1"/>
      <c r="I2698" s="1"/>
      <c r="J2698" s="1"/>
      <c r="K2698" s="1"/>
      <c r="L2698" s="1"/>
      <c r="M2698" s="2"/>
      <c r="N2698" s="1"/>
      <c r="O2698" s="1"/>
      <c r="P2698" s="1"/>
      <c r="Q2698" s="1"/>
      <c r="R2698" s="1"/>
      <c r="S2698" s="1"/>
      <c r="T2698" s="1"/>
      <c r="U2698" s="1"/>
      <c r="V2698" s="1"/>
      <c r="W2698" s="1"/>
      <c r="X2698" s="1"/>
      <c r="Y2698" s="1"/>
      <c r="Z2698" s="1"/>
      <c r="AA2698" s="1"/>
      <c r="AB2698" s="1"/>
      <c r="AC2698" s="1"/>
      <c r="AD2698" s="1"/>
      <c r="AE2698" s="1"/>
      <c r="AF2698" s="1"/>
      <c r="AG2698" s="1"/>
      <c r="AH2698" s="1"/>
      <c r="AI2698" s="1"/>
      <c r="AJ2698" s="1"/>
      <c r="AK2698" s="1"/>
      <c r="AL2698" s="1"/>
      <c r="AM2698" s="1"/>
      <c r="AN2698" s="1"/>
      <c r="AO2698" s="1"/>
      <c r="AP2698" s="1"/>
      <c r="AQ2698" s="1"/>
      <c r="AR2698" s="1"/>
      <c r="AS2698" s="1"/>
      <c r="AT2698" s="1"/>
      <c r="AU2698" s="1"/>
      <c r="AV2698" s="1"/>
      <c r="AW2698" s="1"/>
      <c r="AX2698" s="1"/>
      <c r="AY2698" s="1"/>
      <c r="AZ2698" s="1"/>
      <c r="BA2698" s="1"/>
      <c r="BB2698" s="1"/>
      <c r="BC2698" s="1"/>
      <c r="BD2698" s="1"/>
      <c r="BE2698" s="1"/>
      <c r="BF2698" s="1"/>
      <c r="BG2698" s="1"/>
      <c r="BH2698" s="1"/>
      <c r="BI2698" s="1"/>
      <c r="BJ2698" s="1"/>
      <c r="BK2698" s="1"/>
      <c r="BL2698" s="1"/>
      <c r="BM2698" s="1"/>
      <c r="BN2698" s="1"/>
      <c r="BO2698" s="1"/>
      <c r="BP2698" s="1"/>
      <c r="BQ2698" s="1"/>
      <c r="BR2698" s="1"/>
      <c r="BS2698" s="1"/>
      <c r="BT2698" s="1"/>
      <c r="BU2698" s="1"/>
      <c r="BV2698" s="1"/>
      <c r="BW2698" s="1"/>
      <c r="BX2698" s="1"/>
      <c r="BY2698" s="1"/>
      <c r="BZ2698" s="1"/>
      <c r="CA2698" s="1"/>
      <c r="CB2698" s="1"/>
      <c r="CC2698" s="1"/>
      <c r="CD2698" s="1"/>
      <c r="CE2698" s="1"/>
      <c r="CF2698" s="1"/>
      <c r="CG2698" s="1"/>
      <c r="CH2698" s="1"/>
      <c r="CI2698" s="1"/>
      <c r="CJ2698" s="1"/>
      <c r="CK2698" s="1"/>
      <c r="CL2698" s="1"/>
      <c r="CM2698" s="1"/>
      <c r="CN2698" s="1"/>
      <c r="CO2698" s="1"/>
      <c r="CP2698" s="1"/>
      <c r="CQ2698" s="1"/>
      <c r="CR2698" s="1"/>
      <c r="CS2698" s="1"/>
      <c r="CT2698" s="1"/>
      <c r="CU2698" s="1"/>
      <c r="CV2698" s="1"/>
      <c r="CW2698" s="1"/>
      <c r="CX2698" s="1"/>
      <c r="CY2698" s="1"/>
      <c r="CZ2698" s="1"/>
      <c r="DA2698" s="1"/>
      <c r="DB2698" s="1"/>
      <c r="DC2698" s="1"/>
      <c r="DD2698" s="1"/>
      <c r="DE2698" s="1"/>
      <c r="DF2698" s="1"/>
      <c r="DG2698" s="1"/>
      <c r="DH2698" s="1"/>
      <c r="DI2698" s="1"/>
      <c r="DJ2698" s="1"/>
      <c r="DK2698" s="1"/>
      <c r="DL2698" s="1"/>
      <c r="DM2698" s="1"/>
      <c r="DN2698" s="1"/>
      <c r="DO2698" s="1"/>
      <c r="DP2698" s="1"/>
      <c r="DQ2698" s="1"/>
      <c r="DR2698" s="1"/>
      <c r="DS2698" s="1"/>
      <c r="DT2698" s="1"/>
      <c r="DU2698" s="1"/>
      <c r="DV2698" s="1"/>
      <c r="DW2698" s="1"/>
      <c r="DX2698" s="1"/>
      <c r="DY2698" s="1"/>
      <c r="DZ2698" s="1"/>
      <c r="EA2698" s="1"/>
      <c r="EB2698" s="1"/>
      <c r="EC2698" s="1"/>
      <c r="ED2698" s="1"/>
      <c r="EE2698" s="1"/>
      <c r="EF2698" s="1"/>
      <c r="EG2698" s="1"/>
      <c r="EH2698" s="1"/>
      <c r="EI2698" s="1"/>
      <c r="EJ2698" s="1"/>
      <c r="EK2698" s="1"/>
      <c r="EL2698" s="1"/>
      <c r="EM2698" s="1"/>
      <c r="EN2698" s="1"/>
      <c r="EO2698" s="1"/>
      <c r="EP2698" s="1"/>
      <c r="EQ2698" s="1"/>
      <c r="ER2698" s="1"/>
      <c r="ES2698" s="1"/>
      <c r="ET2698" s="1"/>
      <c r="EU2698" s="1"/>
      <c r="EV2698" s="1"/>
      <c r="EW2698" s="1"/>
      <c r="EX2698" s="1"/>
      <c r="EY2698" s="1"/>
      <c r="EZ2698" s="1"/>
      <c r="FA2698" s="1"/>
      <c r="FB2698" s="1"/>
      <c r="FC2698" s="1"/>
      <c r="FD2698" s="1"/>
      <c r="FE2698" s="1"/>
      <c r="FF2698" s="1"/>
      <c r="FG2698" s="1"/>
      <c r="FH2698" s="1"/>
      <c r="FI2698" s="1"/>
      <c r="FJ2698" s="1"/>
      <c r="FK2698" s="1"/>
      <c r="FL2698" s="1"/>
      <c r="FM2698" s="1"/>
      <c r="FN2698" s="1"/>
      <c r="FO2698" s="1"/>
      <c r="FP2698" s="1"/>
      <c r="FQ2698" s="1"/>
      <c r="FR2698" s="1"/>
      <c r="FS2698" s="1"/>
      <c r="FT2698" s="1"/>
      <c r="FU2698" s="1"/>
      <c r="FV2698" s="1"/>
      <c r="FW2698" s="1"/>
      <c r="FX2698" s="1"/>
      <c r="FY2698" s="1"/>
      <c r="FZ2698" s="1"/>
      <c r="GA2698" s="1"/>
      <c r="GB2698" s="1"/>
      <c r="GC2698" s="1"/>
      <c r="GD2698" s="1"/>
      <c r="GE2698" s="1"/>
      <c r="GF2698" s="1"/>
      <c r="GG2698" s="1"/>
      <c r="GH2698" s="1"/>
      <c r="GI2698" s="1"/>
      <c r="GJ2698" s="1"/>
      <c r="GK2698" s="1"/>
      <c r="GL2698" s="1"/>
      <c r="GM2698" s="1"/>
      <c r="GN2698" s="1"/>
      <c r="GO2698" s="1"/>
    </row>
    <row r="2699" spans="1:197" s="40" customFormat="1" x14ac:dyDescent="0.25">
      <c r="A2699" s="41"/>
      <c r="B2699" s="4"/>
      <c r="C2699" s="41"/>
      <c r="D2699" s="42"/>
      <c r="E2699" s="42"/>
      <c r="F2699" s="42"/>
      <c r="G2699" s="1"/>
      <c r="H2699" s="1"/>
      <c r="I2699" s="1"/>
      <c r="J2699" s="1"/>
      <c r="K2699" s="1"/>
      <c r="L2699" s="1"/>
      <c r="M2699" s="2"/>
      <c r="N2699" s="1"/>
      <c r="O2699" s="1"/>
      <c r="P2699" s="1"/>
      <c r="Q2699" s="1"/>
      <c r="R2699" s="1"/>
      <c r="S2699" s="1"/>
      <c r="T2699" s="1"/>
      <c r="U2699" s="1"/>
      <c r="V2699" s="1"/>
      <c r="W2699" s="1"/>
      <c r="X2699" s="1"/>
      <c r="Y2699" s="1"/>
      <c r="Z2699" s="1"/>
      <c r="AA2699" s="1"/>
      <c r="AB2699" s="1"/>
      <c r="AC2699" s="1"/>
      <c r="AD2699" s="1"/>
      <c r="AE2699" s="1"/>
      <c r="AF2699" s="1"/>
      <c r="AG2699" s="1"/>
      <c r="AH2699" s="1"/>
      <c r="AI2699" s="1"/>
      <c r="AJ2699" s="1"/>
      <c r="AK2699" s="1"/>
      <c r="AL2699" s="1"/>
      <c r="AM2699" s="1"/>
      <c r="AN2699" s="1"/>
      <c r="AO2699" s="1"/>
      <c r="AP2699" s="1"/>
      <c r="AQ2699" s="1"/>
      <c r="AR2699" s="1"/>
      <c r="AS2699" s="1"/>
      <c r="AT2699" s="1"/>
      <c r="AU2699" s="1"/>
      <c r="AV2699" s="1"/>
      <c r="AW2699" s="1"/>
      <c r="AX2699" s="1"/>
      <c r="AY2699" s="1"/>
      <c r="AZ2699" s="1"/>
      <c r="BA2699" s="1"/>
      <c r="BB2699" s="1"/>
      <c r="BC2699" s="1"/>
      <c r="BD2699" s="1"/>
      <c r="BE2699" s="1"/>
      <c r="BF2699" s="1"/>
      <c r="BG2699" s="1"/>
      <c r="BH2699" s="1"/>
      <c r="BI2699" s="1"/>
      <c r="BJ2699" s="1"/>
      <c r="BK2699" s="1"/>
      <c r="BL2699" s="1"/>
      <c r="BM2699" s="1"/>
      <c r="BN2699" s="1"/>
      <c r="BO2699" s="1"/>
      <c r="BP2699" s="1"/>
      <c r="BQ2699" s="1"/>
      <c r="BR2699" s="1"/>
      <c r="BS2699" s="1"/>
      <c r="BT2699" s="1"/>
      <c r="BU2699" s="1"/>
      <c r="BV2699" s="1"/>
      <c r="BW2699" s="1"/>
      <c r="BX2699" s="1"/>
      <c r="BY2699" s="1"/>
      <c r="BZ2699" s="1"/>
      <c r="CA2699" s="1"/>
      <c r="CB2699" s="1"/>
      <c r="CC2699" s="1"/>
      <c r="CD2699" s="1"/>
      <c r="CE2699" s="1"/>
      <c r="CF2699" s="1"/>
      <c r="CG2699" s="1"/>
      <c r="CH2699" s="1"/>
      <c r="CI2699" s="1"/>
      <c r="CJ2699" s="1"/>
      <c r="CK2699" s="1"/>
      <c r="CL2699" s="1"/>
      <c r="CM2699" s="1"/>
      <c r="CN2699" s="1"/>
      <c r="CO2699" s="1"/>
      <c r="CP2699" s="1"/>
      <c r="CQ2699" s="1"/>
      <c r="CR2699" s="1"/>
      <c r="CS2699" s="1"/>
      <c r="CT2699" s="1"/>
      <c r="CU2699" s="1"/>
      <c r="CV2699" s="1"/>
      <c r="CW2699" s="1"/>
      <c r="CX2699" s="1"/>
      <c r="CY2699" s="1"/>
      <c r="CZ2699" s="1"/>
      <c r="DA2699" s="1"/>
      <c r="DB2699" s="1"/>
      <c r="DC2699" s="1"/>
      <c r="DD2699" s="1"/>
      <c r="DE2699" s="1"/>
      <c r="DF2699" s="1"/>
      <c r="DG2699" s="1"/>
      <c r="DH2699" s="1"/>
      <c r="DI2699" s="1"/>
      <c r="DJ2699" s="1"/>
      <c r="DK2699" s="1"/>
      <c r="DL2699" s="1"/>
      <c r="DM2699" s="1"/>
      <c r="DN2699" s="1"/>
      <c r="DO2699" s="1"/>
      <c r="DP2699" s="1"/>
      <c r="DQ2699" s="1"/>
      <c r="DR2699" s="1"/>
      <c r="DS2699" s="1"/>
      <c r="DT2699" s="1"/>
      <c r="DU2699" s="1"/>
      <c r="DV2699" s="1"/>
      <c r="DW2699" s="1"/>
      <c r="DX2699" s="1"/>
      <c r="DY2699" s="1"/>
      <c r="DZ2699" s="1"/>
      <c r="EA2699" s="1"/>
      <c r="EB2699" s="1"/>
      <c r="EC2699" s="1"/>
      <c r="ED2699" s="1"/>
      <c r="EE2699" s="1"/>
      <c r="EF2699" s="1"/>
      <c r="EG2699" s="1"/>
      <c r="EH2699" s="1"/>
      <c r="EI2699" s="1"/>
      <c r="EJ2699" s="1"/>
      <c r="EK2699" s="1"/>
      <c r="EL2699" s="1"/>
      <c r="EM2699" s="1"/>
      <c r="EN2699" s="1"/>
      <c r="EO2699" s="1"/>
      <c r="EP2699" s="1"/>
      <c r="EQ2699" s="1"/>
      <c r="ER2699" s="1"/>
      <c r="ES2699" s="1"/>
      <c r="ET2699" s="1"/>
      <c r="EU2699" s="1"/>
      <c r="EV2699" s="1"/>
      <c r="EW2699" s="1"/>
      <c r="EX2699" s="1"/>
      <c r="EY2699" s="1"/>
      <c r="EZ2699" s="1"/>
      <c r="FA2699" s="1"/>
      <c r="FB2699" s="1"/>
      <c r="FC2699" s="1"/>
      <c r="FD2699" s="1"/>
      <c r="FE2699" s="1"/>
      <c r="FF2699" s="1"/>
      <c r="FG2699" s="1"/>
      <c r="FH2699" s="1"/>
      <c r="FI2699" s="1"/>
      <c r="FJ2699" s="1"/>
      <c r="FK2699" s="1"/>
      <c r="FL2699" s="1"/>
      <c r="FM2699" s="1"/>
      <c r="FN2699" s="1"/>
      <c r="FO2699" s="1"/>
      <c r="FP2699" s="1"/>
      <c r="FQ2699" s="1"/>
      <c r="FR2699" s="1"/>
      <c r="FS2699" s="1"/>
      <c r="FT2699" s="1"/>
      <c r="FU2699" s="1"/>
      <c r="FV2699" s="1"/>
      <c r="FW2699" s="1"/>
      <c r="FX2699" s="1"/>
      <c r="FY2699" s="1"/>
      <c r="FZ2699" s="1"/>
      <c r="GA2699" s="1"/>
      <c r="GB2699" s="1"/>
      <c r="GC2699" s="1"/>
      <c r="GD2699" s="1"/>
      <c r="GE2699" s="1"/>
      <c r="GF2699" s="1"/>
      <c r="GG2699" s="1"/>
      <c r="GH2699" s="1"/>
      <c r="GI2699" s="1"/>
      <c r="GJ2699" s="1"/>
      <c r="GK2699" s="1"/>
      <c r="GL2699" s="1"/>
      <c r="GM2699" s="1"/>
      <c r="GN2699" s="1"/>
      <c r="GO2699" s="1"/>
    </row>
    <row r="2700" spans="1:197" s="40" customFormat="1" x14ac:dyDescent="0.25">
      <c r="A2700" s="41"/>
      <c r="B2700" s="4"/>
      <c r="C2700" s="41"/>
      <c r="D2700" s="42"/>
      <c r="E2700" s="42"/>
      <c r="F2700" s="42"/>
      <c r="G2700" s="1"/>
      <c r="H2700" s="1"/>
      <c r="I2700" s="1"/>
      <c r="J2700" s="1"/>
      <c r="K2700" s="1"/>
      <c r="L2700" s="1"/>
      <c r="M2700" s="2"/>
      <c r="N2700" s="1"/>
      <c r="O2700" s="1"/>
      <c r="P2700" s="1"/>
      <c r="Q2700" s="1"/>
      <c r="R2700" s="1"/>
      <c r="S2700" s="1"/>
      <c r="T2700" s="1"/>
      <c r="U2700" s="1"/>
      <c r="V2700" s="1"/>
      <c r="W2700" s="1"/>
      <c r="X2700" s="1"/>
      <c r="Y2700" s="1"/>
      <c r="Z2700" s="1"/>
      <c r="AA2700" s="1"/>
      <c r="AB2700" s="1"/>
      <c r="AC2700" s="1"/>
      <c r="AD2700" s="1"/>
      <c r="AE2700" s="1"/>
      <c r="AF2700" s="1"/>
      <c r="AG2700" s="1"/>
      <c r="AH2700" s="1"/>
      <c r="AI2700" s="1"/>
      <c r="AJ2700" s="1"/>
      <c r="AK2700" s="1"/>
      <c r="AL2700" s="1"/>
      <c r="AM2700" s="1"/>
      <c r="AN2700" s="1"/>
      <c r="AO2700" s="1"/>
      <c r="AP2700" s="1"/>
      <c r="AQ2700" s="1"/>
      <c r="AR2700" s="1"/>
      <c r="AS2700" s="1"/>
      <c r="AT2700" s="1"/>
      <c r="AU2700" s="1"/>
      <c r="AV2700" s="1"/>
      <c r="AW2700" s="1"/>
      <c r="AX2700" s="1"/>
      <c r="AY2700" s="1"/>
      <c r="AZ2700" s="1"/>
      <c r="BA2700" s="1"/>
      <c r="BB2700" s="1"/>
      <c r="BC2700" s="1"/>
      <c r="BD2700" s="1"/>
      <c r="BE2700" s="1"/>
      <c r="BF2700" s="1"/>
      <c r="BG2700" s="1"/>
      <c r="BH2700" s="1"/>
      <c r="BI2700" s="1"/>
      <c r="BJ2700" s="1"/>
      <c r="BK2700" s="1"/>
      <c r="BL2700" s="1"/>
      <c r="BM2700" s="1"/>
      <c r="BN2700" s="1"/>
      <c r="BO2700" s="1"/>
      <c r="BP2700" s="1"/>
      <c r="BQ2700" s="1"/>
      <c r="BR2700" s="1"/>
      <c r="BS2700" s="1"/>
      <c r="BT2700" s="1"/>
      <c r="BU2700" s="1"/>
      <c r="BV2700" s="1"/>
      <c r="BW2700" s="1"/>
      <c r="BX2700" s="1"/>
      <c r="BY2700" s="1"/>
      <c r="BZ2700" s="1"/>
      <c r="CA2700" s="1"/>
      <c r="CB2700" s="1"/>
      <c r="CC2700" s="1"/>
      <c r="CD2700" s="1"/>
      <c r="CE2700" s="1"/>
      <c r="CF2700" s="1"/>
      <c r="CG2700" s="1"/>
      <c r="CH2700" s="1"/>
      <c r="CI2700" s="1"/>
      <c r="CJ2700" s="1"/>
      <c r="CK2700" s="1"/>
      <c r="CL2700" s="1"/>
      <c r="CM2700" s="1"/>
      <c r="CN2700" s="1"/>
      <c r="CO2700" s="1"/>
      <c r="CP2700" s="1"/>
      <c r="CQ2700" s="1"/>
      <c r="CR2700" s="1"/>
      <c r="CS2700" s="1"/>
      <c r="CT2700" s="1"/>
      <c r="CU2700" s="1"/>
      <c r="CV2700" s="1"/>
      <c r="CW2700" s="1"/>
      <c r="CX2700" s="1"/>
      <c r="CY2700" s="1"/>
      <c r="CZ2700" s="1"/>
      <c r="DA2700" s="1"/>
      <c r="DB2700" s="1"/>
      <c r="DC2700" s="1"/>
      <c r="DD2700" s="1"/>
      <c r="DE2700" s="1"/>
      <c r="DF2700" s="1"/>
      <c r="DG2700" s="1"/>
      <c r="DH2700" s="1"/>
      <c r="DI2700" s="1"/>
      <c r="DJ2700" s="1"/>
      <c r="DK2700" s="1"/>
      <c r="DL2700" s="1"/>
      <c r="DM2700" s="1"/>
      <c r="DN2700" s="1"/>
      <c r="DO2700" s="1"/>
      <c r="DP2700" s="1"/>
      <c r="DQ2700" s="1"/>
      <c r="DR2700" s="1"/>
      <c r="DS2700" s="1"/>
      <c r="DT2700" s="1"/>
      <c r="DU2700" s="1"/>
      <c r="DV2700" s="1"/>
      <c r="DW2700" s="1"/>
      <c r="DX2700" s="1"/>
      <c r="DY2700" s="1"/>
      <c r="DZ2700" s="1"/>
      <c r="EA2700" s="1"/>
      <c r="EB2700" s="1"/>
      <c r="EC2700" s="1"/>
      <c r="ED2700" s="1"/>
      <c r="EE2700" s="1"/>
      <c r="EF2700" s="1"/>
      <c r="EG2700" s="1"/>
      <c r="EH2700" s="1"/>
      <c r="EI2700" s="1"/>
      <c r="EJ2700" s="1"/>
      <c r="EK2700" s="1"/>
      <c r="EL2700" s="1"/>
      <c r="EM2700" s="1"/>
      <c r="EN2700" s="1"/>
      <c r="EO2700" s="1"/>
      <c r="EP2700" s="1"/>
      <c r="EQ2700" s="1"/>
      <c r="ER2700" s="1"/>
      <c r="ES2700" s="1"/>
      <c r="ET2700" s="1"/>
      <c r="EU2700" s="1"/>
      <c r="EV2700" s="1"/>
      <c r="EW2700" s="1"/>
      <c r="EX2700" s="1"/>
      <c r="EY2700" s="1"/>
      <c r="EZ2700" s="1"/>
      <c r="FA2700" s="1"/>
      <c r="FB2700" s="1"/>
      <c r="FC2700" s="1"/>
      <c r="FD2700" s="1"/>
      <c r="FE2700" s="1"/>
      <c r="FF2700" s="1"/>
      <c r="FG2700" s="1"/>
      <c r="FH2700" s="1"/>
      <c r="FI2700" s="1"/>
      <c r="FJ2700" s="1"/>
      <c r="FK2700" s="1"/>
      <c r="FL2700" s="1"/>
      <c r="FM2700" s="1"/>
      <c r="FN2700" s="1"/>
      <c r="FO2700" s="1"/>
      <c r="FP2700" s="1"/>
      <c r="FQ2700" s="1"/>
      <c r="FR2700" s="1"/>
      <c r="FS2700" s="1"/>
      <c r="FT2700" s="1"/>
      <c r="FU2700" s="1"/>
      <c r="FV2700" s="1"/>
      <c r="FW2700" s="1"/>
      <c r="FX2700" s="1"/>
      <c r="FY2700" s="1"/>
      <c r="FZ2700" s="1"/>
      <c r="GA2700" s="1"/>
      <c r="GB2700" s="1"/>
      <c r="GC2700" s="1"/>
      <c r="GD2700" s="1"/>
      <c r="GE2700" s="1"/>
      <c r="GF2700" s="1"/>
      <c r="GG2700" s="1"/>
      <c r="GH2700" s="1"/>
      <c r="GI2700" s="1"/>
      <c r="GJ2700" s="1"/>
      <c r="GK2700" s="1"/>
      <c r="GL2700" s="1"/>
      <c r="GM2700" s="1"/>
      <c r="GN2700" s="1"/>
      <c r="GO2700" s="1"/>
    </row>
    <row r="2701" spans="1:197" s="40" customFormat="1" x14ac:dyDescent="0.25">
      <c r="A2701" s="41"/>
      <c r="B2701" s="4"/>
      <c r="C2701" s="41"/>
      <c r="D2701" s="42"/>
      <c r="E2701" s="42"/>
      <c r="F2701" s="42"/>
      <c r="G2701" s="1"/>
      <c r="H2701" s="1"/>
      <c r="I2701" s="1"/>
      <c r="J2701" s="1"/>
      <c r="K2701" s="1"/>
      <c r="L2701" s="1"/>
      <c r="M2701" s="2"/>
      <c r="N2701" s="1"/>
      <c r="O2701" s="1"/>
      <c r="P2701" s="1"/>
      <c r="Q2701" s="1"/>
      <c r="R2701" s="1"/>
      <c r="S2701" s="1"/>
      <c r="T2701" s="1"/>
      <c r="U2701" s="1"/>
      <c r="V2701" s="1"/>
      <c r="W2701" s="1"/>
      <c r="X2701" s="1"/>
      <c r="Y2701" s="1"/>
      <c r="Z2701" s="1"/>
      <c r="AA2701" s="1"/>
      <c r="AB2701" s="1"/>
      <c r="AC2701" s="1"/>
      <c r="AD2701" s="1"/>
      <c r="AE2701" s="1"/>
      <c r="AF2701" s="1"/>
      <c r="AG2701" s="1"/>
      <c r="AH2701" s="1"/>
      <c r="AI2701" s="1"/>
      <c r="AJ2701" s="1"/>
      <c r="AK2701" s="1"/>
      <c r="AL2701" s="1"/>
      <c r="AM2701" s="1"/>
      <c r="AN2701" s="1"/>
      <c r="AO2701" s="1"/>
      <c r="AP2701" s="1"/>
      <c r="AQ2701" s="1"/>
      <c r="AR2701" s="1"/>
      <c r="AS2701" s="1"/>
      <c r="AT2701" s="1"/>
      <c r="AU2701" s="1"/>
      <c r="AV2701" s="1"/>
      <c r="AW2701" s="1"/>
      <c r="AX2701" s="1"/>
      <c r="AY2701" s="1"/>
      <c r="AZ2701" s="1"/>
      <c r="BA2701" s="1"/>
      <c r="BB2701" s="1"/>
      <c r="BC2701" s="1"/>
      <c r="BD2701" s="1"/>
      <c r="BE2701" s="1"/>
      <c r="BF2701" s="1"/>
      <c r="BG2701" s="1"/>
      <c r="BH2701" s="1"/>
      <c r="BI2701" s="1"/>
      <c r="BJ2701" s="1"/>
      <c r="BK2701" s="1"/>
      <c r="BL2701" s="1"/>
      <c r="BM2701" s="1"/>
      <c r="BN2701" s="1"/>
      <c r="BO2701" s="1"/>
      <c r="BP2701" s="1"/>
      <c r="BQ2701" s="1"/>
      <c r="BR2701" s="1"/>
      <c r="BS2701" s="1"/>
      <c r="BT2701" s="1"/>
      <c r="BU2701" s="1"/>
      <c r="BV2701" s="1"/>
      <c r="BW2701" s="1"/>
      <c r="BX2701" s="1"/>
      <c r="BY2701" s="1"/>
      <c r="BZ2701" s="1"/>
      <c r="CA2701" s="1"/>
      <c r="CB2701" s="1"/>
      <c r="CC2701" s="1"/>
      <c r="CD2701" s="1"/>
      <c r="CE2701" s="1"/>
      <c r="CF2701" s="1"/>
      <c r="CG2701" s="1"/>
      <c r="CH2701" s="1"/>
      <c r="CI2701" s="1"/>
      <c r="CJ2701" s="1"/>
      <c r="CK2701" s="1"/>
      <c r="CL2701" s="1"/>
      <c r="CM2701" s="1"/>
      <c r="CN2701" s="1"/>
      <c r="CO2701" s="1"/>
      <c r="CP2701" s="1"/>
      <c r="CQ2701" s="1"/>
      <c r="CR2701" s="1"/>
      <c r="CS2701" s="1"/>
      <c r="CT2701" s="1"/>
      <c r="CU2701" s="1"/>
      <c r="CV2701" s="1"/>
      <c r="CW2701" s="1"/>
      <c r="CX2701" s="1"/>
      <c r="CY2701" s="1"/>
      <c r="CZ2701" s="1"/>
      <c r="DA2701" s="1"/>
      <c r="DB2701" s="1"/>
      <c r="DC2701" s="1"/>
      <c r="DD2701" s="1"/>
      <c r="DE2701" s="1"/>
      <c r="DF2701" s="1"/>
      <c r="DG2701" s="1"/>
      <c r="DH2701" s="1"/>
      <c r="DI2701" s="1"/>
      <c r="DJ2701" s="1"/>
      <c r="DK2701" s="1"/>
      <c r="DL2701" s="1"/>
      <c r="DM2701" s="1"/>
      <c r="DN2701" s="1"/>
      <c r="DO2701" s="1"/>
      <c r="DP2701" s="1"/>
      <c r="DQ2701" s="1"/>
      <c r="DR2701" s="1"/>
      <c r="DS2701" s="1"/>
      <c r="DT2701" s="1"/>
      <c r="DU2701" s="1"/>
      <c r="DV2701" s="1"/>
      <c r="DW2701" s="1"/>
      <c r="DX2701" s="1"/>
      <c r="DY2701" s="1"/>
      <c r="DZ2701" s="1"/>
      <c r="EA2701" s="1"/>
      <c r="EB2701" s="1"/>
      <c r="EC2701" s="1"/>
      <c r="ED2701" s="1"/>
      <c r="EE2701" s="1"/>
      <c r="EF2701" s="1"/>
      <c r="EG2701" s="1"/>
      <c r="EH2701" s="1"/>
      <c r="EI2701" s="1"/>
      <c r="EJ2701" s="1"/>
      <c r="EK2701" s="1"/>
      <c r="EL2701" s="1"/>
      <c r="EM2701" s="1"/>
      <c r="EN2701" s="1"/>
      <c r="EO2701" s="1"/>
      <c r="EP2701" s="1"/>
      <c r="EQ2701" s="1"/>
      <c r="ER2701" s="1"/>
      <c r="ES2701" s="1"/>
      <c r="ET2701" s="1"/>
      <c r="EU2701" s="1"/>
      <c r="EV2701" s="1"/>
      <c r="EW2701" s="1"/>
      <c r="EX2701" s="1"/>
      <c r="EY2701" s="1"/>
      <c r="EZ2701" s="1"/>
      <c r="FA2701" s="1"/>
      <c r="FB2701" s="1"/>
      <c r="FC2701" s="1"/>
      <c r="FD2701" s="1"/>
      <c r="FE2701" s="1"/>
      <c r="FF2701" s="1"/>
      <c r="FG2701" s="1"/>
      <c r="FH2701" s="1"/>
      <c r="FI2701" s="1"/>
      <c r="FJ2701" s="1"/>
      <c r="FK2701" s="1"/>
      <c r="FL2701" s="1"/>
      <c r="FM2701" s="1"/>
      <c r="FN2701" s="1"/>
      <c r="FO2701" s="1"/>
      <c r="FP2701" s="1"/>
      <c r="FQ2701" s="1"/>
      <c r="FR2701" s="1"/>
      <c r="FS2701" s="1"/>
      <c r="FT2701" s="1"/>
      <c r="FU2701" s="1"/>
      <c r="FV2701" s="1"/>
      <c r="FW2701" s="1"/>
      <c r="FX2701" s="1"/>
      <c r="FY2701" s="1"/>
      <c r="FZ2701" s="1"/>
      <c r="GA2701" s="1"/>
      <c r="GB2701" s="1"/>
      <c r="GC2701" s="1"/>
      <c r="GD2701" s="1"/>
      <c r="GE2701" s="1"/>
      <c r="GF2701" s="1"/>
      <c r="GG2701" s="1"/>
      <c r="GH2701" s="1"/>
      <c r="GI2701" s="1"/>
      <c r="GJ2701" s="1"/>
      <c r="GK2701" s="1"/>
      <c r="GL2701" s="1"/>
      <c r="GM2701" s="1"/>
      <c r="GN2701" s="1"/>
      <c r="GO2701" s="1"/>
    </row>
    <row r="2702" spans="1:197" s="40" customFormat="1" x14ac:dyDescent="0.25">
      <c r="A2702" s="41"/>
      <c r="B2702" s="4"/>
      <c r="C2702" s="41"/>
      <c r="D2702" s="42"/>
      <c r="E2702" s="42"/>
      <c r="F2702" s="42"/>
      <c r="G2702" s="1"/>
      <c r="H2702" s="1"/>
      <c r="I2702" s="1"/>
      <c r="J2702" s="1"/>
      <c r="K2702" s="1"/>
      <c r="L2702" s="1"/>
      <c r="M2702" s="2"/>
      <c r="N2702" s="1"/>
      <c r="O2702" s="1"/>
      <c r="P2702" s="1"/>
      <c r="Q2702" s="1"/>
      <c r="R2702" s="1"/>
      <c r="S2702" s="1"/>
      <c r="T2702" s="1"/>
      <c r="U2702" s="1"/>
      <c r="V2702" s="1"/>
      <c r="W2702" s="1"/>
      <c r="X2702" s="1"/>
      <c r="Y2702" s="1"/>
      <c r="Z2702" s="1"/>
      <c r="AA2702" s="1"/>
      <c r="AB2702" s="1"/>
      <c r="AC2702" s="1"/>
      <c r="AD2702" s="1"/>
      <c r="AE2702" s="1"/>
      <c r="AF2702" s="1"/>
      <c r="AG2702" s="1"/>
      <c r="AH2702" s="1"/>
      <c r="AI2702" s="1"/>
      <c r="AJ2702" s="1"/>
      <c r="AK2702" s="1"/>
      <c r="AL2702" s="1"/>
      <c r="AM2702" s="1"/>
      <c r="AN2702" s="1"/>
      <c r="AO2702" s="1"/>
      <c r="AP2702" s="1"/>
      <c r="AQ2702" s="1"/>
      <c r="AR2702" s="1"/>
      <c r="AS2702" s="1"/>
      <c r="AT2702" s="1"/>
      <c r="AU2702" s="1"/>
      <c r="AV2702" s="1"/>
      <c r="AW2702" s="1"/>
      <c r="AX2702" s="1"/>
      <c r="AY2702" s="1"/>
      <c r="AZ2702" s="1"/>
      <c r="BA2702" s="1"/>
      <c r="BB2702" s="1"/>
      <c r="BC2702" s="1"/>
      <c r="BD2702" s="1"/>
      <c r="BE2702" s="1"/>
      <c r="BF2702" s="1"/>
      <c r="BG2702" s="1"/>
      <c r="BH2702" s="1"/>
      <c r="BI2702" s="1"/>
      <c r="BJ2702" s="1"/>
      <c r="BK2702" s="1"/>
      <c r="BL2702" s="1"/>
      <c r="BM2702" s="1"/>
      <c r="BN2702" s="1"/>
      <c r="BO2702" s="1"/>
      <c r="BP2702" s="1"/>
      <c r="BQ2702" s="1"/>
      <c r="BR2702" s="1"/>
      <c r="BS2702" s="1"/>
      <c r="BT2702" s="1"/>
      <c r="BU2702" s="1"/>
      <c r="BV2702" s="1"/>
      <c r="BW2702" s="1"/>
      <c r="BX2702" s="1"/>
      <c r="BY2702" s="1"/>
      <c r="BZ2702" s="1"/>
      <c r="CA2702" s="1"/>
      <c r="CB2702" s="1"/>
      <c r="CC2702" s="1"/>
      <c r="CD2702" s="1"/>
      <c r="CE2702" s="1"/>
      <c r="CF2702" s="1"/>
      <c r="CG2702" s="1"/>
      <c r="CH2702" s="1"/>
      <c r="CI2702" s="1"/>
      <c r="CJ2702" s="1"/>
      <c r="CK2702" s="1"/>
      <c r="CL2702" s="1"/>
      <c r="CM2702" s="1"/>
      <c r="CN2702" s="1"/>
      <c r="CO2702" s="1"/>
      <c r="CP2702" s="1"/>
      <c r="CQ2702" s="1"/>
      <c r="CR2702" s="1"/>
      <c r="CS2702" s="1"/>
      <c r="CT2702" s="1"/>
      <c r="CU2702" s="1"/>
      <c r="CV2702" s="1"/>
      <c r="CW2702" s="1"/>
      <c r="CX2702" s="1"/>
      <c r="CY2702" s="1"/>
      <c r="CZ2702" s="1"/>
      <c r="DA2702" s="1"/>
      <c r="DB2702" s="1"/>
      <c r="DC2702" s="1"/>
      <c r="DD2702" s="1"/>
      <c r="DE2702" s="1"/>
      <c r="DF2702" s="1"/>
      <c r="DG2702" s="1"/>
      <c r="DH2702" s="1"/>
      <c r="DI2702" s="1"/>
      <c r="DJ2702" s="1"/>
      <c r="DK2702" s="1"/>
      <c r="DL2702" s="1"/>
      <c r="DM2702" s="1"/>
      <c r="DN2702" s="1"/>
      <c r="DO2702" s="1"/>
      <c r="DP2702" s="1"/>
      <c r="DQ2702" s="1"/>
      <c r="DR2702" s="1"/>
      <c r="DS2702" s="1"/>
      <c r="DT2702" s="1"/>
      <c r="DU2702" s="1"/>
      <c r="DV2702" s="1"/>
      <c r="DW2702" s="1"/>
      <c r="DX2702" s="1"/>
      <c r="DY2702" s="1"/>
      <c r="DZ2702" s="1"/>
      <c r="EA2702" s="1"/>
      <c r="EB2702" s="1"/>
      <c r="EC2702" s="1"/>
      <c r="ED2702" s="1"/>
      <c r="EE2702" s="1"/>
      <c r="EF2702" s="1"/>
      <c r="EG2702" s="1"/>
      <c r="EH2702" s="1"/>
      <c r="EI2702" s="1"/>
      <c r="EJ2702" s="1"/>
      <c r="EK2702" s="1"/>
      <c r="EL2702" s="1"/>
      <c r="EM2702" s="1"/>
      <c r="EN2702" s="1"/>
      <c r="EO2702" s="1"/>
      <c r="EP2702" s="1"/>
      <c r="EQ2702" s="1"/>
      <c r="ER2702" s="1"/>
      <c r="ES2702" s="1"/>
      <c r="ET2702" s="1"/>
      <c r="EU2702" s="1"/>
      <c r="EV2702" s="1"/>
      <c r="EW2702" s="1"/>
      <c r="EX2702" s="1"/>
      <c r="EY2702" s="1"/>
      <c r="EZ2702" s="1"/>
      <c r="FA2702" s="1"/>
      <c r="FB2702" s="1"/>
      <c r="FC2702" s="1"/>
      <c r="FD2702" s="1"/>
      <c r="FE2702" s="1"/>
      <c r="FF2702" s="1"/>
      <c r="FG2702" s="1"/>
      <c r="FH2702" s="1"/>
      <c r="FI2702" s="1"/>
      <c r="FJ2702" s="1"/>
      <c r="FK2702" s="1"/>
      <c r="FL2702" s="1"/>
      <c r="FM2702" s="1"/>
      <c r="FN2702" s="1"/>
      <c r="FO2702" s="1"/>
      <c r="FP2702" s="1"/>
      <c r="FQ2702" s="1"/>
      <c r="FR2702" s="1"/>
      <c r="FS2702" s="1"/>
      <c r="FT2702" s="1"/>
      <c r="FU2702" s="1"/>
      <c r="FV2702" s="1"/>
      <c r="FW2702" s="1"/>
      <c r="FX2702" s="1"/>
      <c r="FY2702" s="1"/>
      <c r="FZ2702" s="1"/>
      <c r="GA2702" s="1"/>
      <c r="GB2702" s="1"/>
      <c r="GC2702" s="1"/>
      <c r="GD2702" s="1"/>
      <c r="GE2702" s="1"/>
      <c r="GF2702" s="1"/>
      <c r="GG2702" s="1"/>
      <c r="GH2702" s="1"/>
      <c r="GI2702" s="1"/>
      <c r="GJ2702" s="1"/>
      <c r="GK2702" s="1"/>
      <c r="GL2702" s="1"/>
      <c r="GM2702" s="1"/>
      <c r="GN2702" s="1"/>
      <c r="GO2702" s="1"/>
    </row>
    <row r="2703" spans="1:197" s="40" customFormat="1" x14ac:dyDescent="0.25">
      <c r="A2703" s="41"/>
      <c r="B2703" s="4"/>
      <c r="C2703" s="41"/>
      <c r="D2703" s="42"/>
      <c r="E2703" s="42"/>
      <c r="F2703" s="42"/>
      <c r="G2703" s="1"/>
      <c r="H2703" s="1"/>
      <c r="I2703" s="1"/>
      <c r="J2703" s="1"/>
      <c r="K2703" s="1"/>
      <c r="L2703" s="1"/>
      <c r="M2703" s="2"/>
      <c r="N2703" s="1"/>
      <c r="O2703" s="1"/>
      <c r="P2703" s="1"/>
      <c r="Q2703" s="1"/>
      <c r="R2703" s="1"/>
      <c r="S2703" s="1"/>
      <c r="T2703" s="1"/>
      <c r="U2703" s="1"/>
      <c r="V2703" s="1"/>
      <c r="W2703" s="1"/>
      <c r="X2703" s="1"/>
      <c r="Y2703" s="1"/>
      <c r="Z2703" s="1"/>
      <c r="AA2703" s="1"/>
      <c r="AB2703" s="1"/>
      <c r="AC2703" s="1"/>
      <c r="AD2703" s="1"/>
      <c r="AE2703" s="1"/>
      <c r="AF2703" s="1"/>
      <c r="AG2703" s="1"/>
      <c r="AH2703" s="1"/>
      <c r="AI2703" s="1"/>
      <c r="AJ2703" s="1"/>
      <c r="AK2703" s="1"/>
      <c r="AL2703" s="1"/>
      <c r="AM2703" s="1"/>
      <c r="AN2703" s="1"/>
      <c r="AO2703" s="1"/>
      <c r="AP2703" s="1"/>
      <c r="AQ2703" s="1"/>
      <c r="AR2703" s="1"/>
      <c r="AS2703" s="1"/>
      <c r="AT2703" s="1"/>
      <c r="AU2703" s="1"/>
      <c r="AV2703" s="1"/>
      <c r="AW2703" s="1"/>
      <c r="AX2703" s="1"/>
      <c r="AY2703" s="1"/>
      <c r="AZ2703" s="1"/>
      <c r="BA2703" s="1"/>
      <c r="BB2703" s="1"/>
      <c r="BC2703" s="1"/>
      <c r="BD2703" s="1"/>
      <c r="BE2703" s="1"/>
      <c r="BF2703" s="1"/>
      <c r="BG2703" s="1"/>
      <c r="BH2703" s="1"/>
      <c r="BI2703" s="1"/>
      <c r="BJ2703" s="1"/>
      <c r="BK2703" s="1"/>
      <c r="BL2703" s="1"/>
      <c r="BM2703" s="1"/>
      <c r="BN2703" s="1"/>
      <c r="BO2703" s="1"/>
      <c r="BP2703" s="1"/>
      <c r="BQ2703" s="1"/>
      <c r="BR2703" s="1"/>
      <c r="BS2703" s="1"/>
      <c r="BT2703" s="1"/>
      <c r="BU2703" s="1"/>
      <c r="BV2703" s="1"/>
      <c r="BW2703" s="1"/>
      <c r="BX2703" s="1"/>
      <c r="BY2703" s="1"/>
      <c r="BZ2703" s="1"/>
      <c r="CA2703" s="1"/>
      <c r="CB2703" s="1"/>
      <c r="CC2703" s="1"/>
      <c r="CD2703" s="1"/>
      <c r="CE2703" s="1"/>
      <c r="CF2703" s="1"/>
      <c r="CG2703" s="1"/>
      <c r="CH2703" s="1"/>
      <c r="CI2703" s="1"/>
      <c r="CJ2703" s="1"/>
      <c r="CK2703" s="1"/>
      <c r="CL2703" s="1"/>
      <c r="CM2703" s="1"/>
      <c r="CN2703" s="1"/>
      <c r="CO2703" s="1"/>
      <c r="CP2703" s="1"/>
      <c r="CQ2703" s="1"/>
      <c r="CR2703" s="1"/>
      <c r="CS2703" s="1"/>
      <c r="CT2703" s="1"/>
      <c r="CU2703" s="1"/>
      <c r="CV2703" s="1"/>
      <c r="CW2703" s="1"/>
      <c r="CX2703" s="1"/>
      <c r="CY2703" s="1"/>
      <c r="CZ2703" s="1"/>
      <c r="DA2703" s="1"/>
      <c r="DB2703" s="1"/>
      <c r="DC2703" s="1"/>
      <c r="DD2703" s="1"/>
      <c r="DE2703" s="1"/>
      <c r="DF2703" s="1"/>
      <c r="DG2703" s="1"/>
      <c r="DH2703" s="1"/>
      <c r="DI2703" s="1"/>
      <c r="DJ2703" s="1"/>
      <c r="DK2703" s="1"/>
      <c r="DL2703" s="1"/>
      <c r="DM2703" s="1"/>
      <c r="DN2703" s="1"/>
      <c r="DO2703" s="1"/>
      <c r="DP2703" s="1"/>
      <c r="DQ2703" s="1"/>
      <c r="DR2703" s="1"/>
      <c r="DS2703" s="1"/>
      <c r="DT2703" s="1"/>
      <c r="DU2703" s="1"/>
      <c r="DV2703" s="1"/>
      <c r="DW2703" s="1"/>
      <c r="DX2703" s="1"/>
      <c r="DY2703" s="1"/>
      <c r="DZ2703" s="1"/>
      <c r="EA2703" s="1"/>
      <c r="EB2703" s="1"/>
      <c r="EC2703" s="1"/>
      <c r="ED2703" s="1"/>
      <c r="EE2703" s="1"/>
      <c r="EF2703" s="1"/>
      <c r="EG2703" s="1"/>
      <c r="EH2703" s="1"/>
      <c r="EI2703" s="1"/>
      <c r="EJ2703" s="1"/>
      <c r="EK2703" s="1"/>
      <c r="EL2703" s="1"/>
      <c r="EM2703" s="1"/>
      <c r="EN2703" s="1"/>
      <c r="EO2703" s="1"/>
      <c r="EP2703" s="1"/>
      <c r="EQ2703" s="1"/>
      <c r="ER2703" s="1"/>
      <c r="ES2703" s="1"/>
      <c r="ET2703" s="1"/>
      <c r="EU2703" s="1"/>
      <c r="EV2703" s="1"/>
      <c r="EW2703" s="1"/>
      <c r="EX2703" s="1"/>
      <c r="EY2703" s="1"/>
      <c r="EZ2703" s="1"/>
      <c r="FA2703" s="1"/>
      <c r="FB2703" s="1"/>
      <c r="FC2703" s="1"/>
      <c r="FD2703" s="1"/>
      <c r="FE2703" s="1"/>
      <c r="FF2703" s="1"/>
      <c r="FG2703" s="1"/>
      <c r="FH2703" s="1"/>
      <c r="FI2703" s="1"/>
      <c r="FJ2703" s="1"/>
      <c r="FK2703" s="1"/>
      <c r="FL2703" s="1"/>
      <c r="FM2703" s="1"/>
      <c r="FN2703" s="1"/>
      <c r="FO2703" s="1"/>
      <c r="FP2703" s="1"/>
      <c r="FQ2703" s="1"/>
      <c r="FR2703" s="1"/>
      <c r="FS2703" s="1"/>
      <c r="FT2703" s="1"/>
      <c r="FU2703" s="1"/>
      <c r="FV2703" s="1"/>
      <c r="FW2703" s="1"/>
      <c r="FX2703" s="1"/>
      <c r="FY2703" s="1"/>
      <c r="FZ2703" s="1"/>
      <c r="GA2703" s="1"/>
      <c r="GB2703" s="1"/>
      <c r="GC2703" s="1"/>
      <c r="GD2703" s="1"/>
      <c r="GE2703" s="1"/>
      <c r="GF2703" s="1"/>
      <c r="GG2703" s="1"/>
      <c r="GH2703" s="1"/>
      <c r="GI2703" s="1"/>
      <c r="GJ2703" s="1"/>
      <c r="GK2703" s="1"/>
      <c r="GL2703" s="1"/>
      <c r="GM2703" s="1"/>
      <c r="GN2703" s="1"/>
      <c r="GO2703" s="1"/>
    </row>
    <row r="2704" spans="1:197" s="40" customFormat="1" x14ac:dyDescent="0.25">
      <c r="A2704" s="41"/>
      <c r="B2704" s="4"/>
      <c r="C2704" s="41"/>
      <c r="D2704" s="42"/>
      <c r="E2704" s="42"/>
      <c r="F2704" s="42"/>
      <c r="G2704" s="1"/>
      <c r="H2704" s="1"/>
      <c r="I2704" s="1"/>
      <c r="J2704" s="1"/>
      <c r="K2704" s="1"/>
      <c r="L2704" s="1"/>
      <c r="M2704" s="2"/>
      <c r="N2704" s="1"/>
      <c r="O2704" s="1"/>
      <c r="P2704" s="1"/>
      <c r="Q2704" s="1"/>
      <c r="R2704" s="1"/>
      <c r="S2704" s="1"/>
      <c r="T2704" s="1"/>
      <c r="U2704" s="1"/>
      <c r="V2704" s="1"/>
      <c r="W2704" s="1"/>
      <c r="X2704" s="1"/>
      <c r="Y2704" s="1"/>
      <c r="Z2704" s="1"/>
      <c r="AA2704" s="1"/>
      <c r="AB2704" s="1"/>
      <c r="AC2704" s="1"/>
      <c r="AD2704" s="1"/>
      <c r="AE2704" s="1"/>
      <c r="AF2704" s="1"/>
      <c r="AG2704" s="1"/>
      <c r="AH2704" s="1"/>
      <c r="AI2704" s="1"/>
      <c r="AJ2704" s="1"/>
      <c r="AK2704" s="1"/>
      <c r="AL2704" s="1"/>
      <c r="AM2704" s="1"/>
      <c r="AN2704" s="1"/>
      <c r="AO2704" s="1"/>
      <c r="AP2704" s="1"/>
      <c r="AQ2704" s="1"/>
      <c r="AR2704" s="1"/>
      <c r="AS2704" s="1"/>
      <c r="AT2704" s="1"/>
      <c r="AU2704" s="1"/>
      <c r="AV2704" s="1"/>
      <c r="AW2704" s="1"/>
      <c r="AX2704" s="1"/>
      <c r="AY2704" s="1"/>
      <c r="AZ2704" s="1"/>
      <c r="BA2704" s="1"/>
      <c r="BB2704" s="1"/>
      <c r="BC2704" s="1"/>
      <c r="BD2704" s="1"/>
      <c r="BE2704" s="1"/>
      <c r="BF2704" s="1"/>
      <c r="BG2704" s="1"/>
      <c r="BH2704" s="1"/>
      <c r="BI2704" s="1"/>
      <c r="BJ2704" s="1"/>
      <c r="BK2704" s="1"/>
      <c r="BL2704" s="1"/>
      <c r="BM2704" s="1"/>
      <c r="BN2704" s="1"/>
      <c r="BO2704" s="1"/>
      <c r="BP2704" s="1"/>
      <c r="BQ2704" s="1"/>
      <c r="BR2704" s="1"/>
      <c r="BS2704" s="1"/>
      <c r="BT2704" s="1"/>
      <c r="BU2704" s="1"/>
      <c r="BV2704" s="1"/>
      <c r="BW2704" s="1"/>
      <c r="BX2704" s="1"/>
      <c r="BY2704" s="1"/>
      <c r="BZ2704" s="1"/>
      <c r="CA2704" s="1"/>
      <c r="CB2704" s="1"/>
      <c r="CC2704" s="1"/>
      <c r="CD2704" s="1"/>
      <c r="CE2704" s="1"/>
      <c r="CF2704" s="1"/>
      <c r="CG2704" s="1"/>
      <c r="CH2704" s="1"/>
      <c r="CI2704" s="1"/>
      <c r="CJ2704" s="1"/>
      <c r="CK2704" s="1"/>
      <c r="CL2704" s="1"/>
      <c r="CM2704" s="1"/>
      <c r="CN2704" s="1"/>
      <c r="CO2704" s="1"/>
      <c r="CP2704" s="1"/>
      <c r="CQ2704" s="1"/>
      <c r="CR2704" s="1"/>
      <c r="CS2704" s="1"/>
      <c r="CT2704" s="1"/>
      <c r="CU2704" s="1"/>
      <c r="CV2704" s="1"/>
      <c r="CW2704" s="1"/>
      <c r="CX2704" s="1"/>
      <c r="CY2704" s="1"/>
      <c r="CZ2704" s="1"/>
      <c r="DA2704" s="1"/>
      <c r="DB2704" s="1"/>
      <c r="DC2704" s="1"/>
      <c r="DD2704" s="1"/>
      <c r="DE2704" s="1"/>
      <c r="DF2704" s="1"/>
      <c r="DG2704" s="1"/>
      <c r="DH2704" s="1"/>
      <c r="DI2704" s="1"/>
      <c r="DJ2704" s="1"/>
      <c r="DK2704" s="1"/>
      <c r="DL2704" s="1"/>
      <c r="DM2704" s="1"/>
      <c r="DN2704" s="1"/>
      <c r="DO2704" s="1"/>
      <c r="DP2704" s="1"/>
      <c r="DQ2704" s="1"/>
      <c r="DR2704" s="1"/>
      <c r="DS2704" s="1"/>
      <c r="DT2704" s="1"/>
      <c r="DU2704" s="1"/>
      <c r="DV2704" s="1"/>
      <c r="DW2704" s="1"/>
      <c r="DX2704" s="1"/>
      <c r="DY2704" s="1"/>
      <c r="DZ2704" s="1"/>
      <c r="EA2704" s="1"/>
      <c r="EB2704" s="1"/>
      <c r="EC2704" s="1"/>
      <c r="ED2704" s="1"/>
      <c r="EE2704" s="1"/>
      <c r="EF2704" s="1"/>
      <c r="EG2704" s="1"/>
      <c r="EH2704" s="1"/>
      <c r="EI2704" s="1"/>
      <c r="EJ2704" s="1"/>
      <c r="EK2704" s="1"/>
      <c r="EL2704" s="1"/>
      <c r="EM2704" s="1"/>
      <c r="EN2704" s="1"/>
      <c r="EO2704" s="1"/>
      <c r="EP2704" s="1"/>
      <c r="EQ2704" s="1"/>
      <c r="ER2704" s="1"/>
      <c r="ES2704" s="1"/>
      <c r="ET2704" s="1"/>
      <c r="EU2704" s="1"/>
      <c r="EV2704" s="1"/>
      <c r="EW2704" s="1"/>
      <c r="EX2704" s="1"/>
      <c r="EY2704" s="1"/>
      <c r="EZ2704" s="1"/>
      <c r="FA2704" s="1"/>
      <c r="FB2704" s="1"/>
      <c r="FC2704" s="1"/>
      <c r="FD2704" s="1"/>
      <c r="FE2704" s="1"/>
      <c r="FF2704" s="1"/>
      <c r="FG2704" s="1"/>
      <c r="FH2704" s="1"/>
      <c r="FI2704" s="1"/>
      <c r="FJ2704" s="1"/>
      <c r="FK2704" s="1"/>
      <c r="FL2704" s="1"/>
      <c r="FM2704" s="1"/>
      <c r="FN2704" s="1"/>
      <c r="FO2704" s="1"/>
      <c r="FP2704" s="1"/>
      <c r="FQ2704" s="1"/>
      <c r="FR2704" s="1"/>
      <c r="FS2704" s="1"/>
      <c r="FT2704" s="1"/>
      <c r="FU2704" s="1"/>
      <c r="FV2704" s="1"/>
      <c r="FW2704" s="1"/>
      <c r="FX2704" s="1"/>
      <c r="FY2704" s="1"/>
      <c r="FZ2704" s="1"/>
      <c r="GA2704" s="1"/>
      <c r="GB2704" s="1"/>
      <c r="GC2704" s="1"/>
      <c r="GD2704" s="1"/>
      <c r="GE2704" s="1"/>
      <c r="GF2704" s="1"/>
      <c r="GG2704" s="1"/>
      <c r="GH2704" s="1"/>
      <c r="GI2704" s="1"/>
      <c r="GJ2704" s="1"/>
      <c r="GK2704" s="1"/>
      <c r="GL2704" s="1"/>
      <c r="GM2704" s="1"/>
      <c r="GN2704" s="1"/>
      <c r="GO2704" s="1"/>
    </row>
    <row r="2705" spans="1:197" s="40" customFormat="1" x14ac:dyDescent="0.25">
      <c r="A2705" s="41"/>
      <c r="B2705" s="4"/>
      <c r="C2705" s="41"/>
      <c r="D2705" s="42"/>
      <c r="E2705" s="42"/>
      <c r="F2705" s="42"/>
      <c r="G2705" s="1"/>
      <c r="H2705" s="1"/>
      <c r="I2705" s="1"/>
      <c r="J2705" s="1"/>
      <c r="K2705" s="1"/>
      <c r="L2705" s="1"/>
      <c r="M2705" s="2"/>
      <c r="N2705" s="1"/>
      <c r="O2705" s="1"/>
      <c r="P2705" s="1"/>
      <c r="Q2705" s="1"/>
      <c r="R2705" s="1"/>
      <c r="S2705" s="1"/>
      <c r="T2705" s="1"/>
      <c r="U2705" s="1"/>
      <c r="V2705" s="1"/>
      <c r="W2705" s="1"/>
      <c r="X2705" s="1"/>
      <c r="Y2705" s="1"/>
      <c r="Z2705" s="1"/>
      <c r="AA2705" s="1"/>
      <c r="AB2705" s="1"/>
      <c r="AC2705" s="1"/>
      <c r="AD2705" s="1"/>
      <c r="AE2705" s="1"/>
      <c r="AF2705" s="1"/>
      <c r="AG2705" s="1"/>
      <c r="AH2705" s="1"/>
      <c r="AI2705" s="1"/>
      <c r="AJ2705" s="1"/>
      <c r="AK2705" s="1"/>
      <c r="AL2705" s="1"/>
      <c r="AM2705" s="1"/>
      <c r="AN2705" s="1"/>
      <c r="AO2705" s="1"/>
      <c r="AP2705" s="1"/>
      <c r="AQ2705" s="1"/>
      <c r="AR2705" s="1"/>
      <c r="AS2705" s="1"/>
      <c r="AT2705" s="1"/>
      <c r="AU2705" s="1"/>
      <c r="AV2705" s="1"/>
      <c r="AW2705" s="1"/>
      <c r="AX2705" s="1"/>
      <c r="AY2705" s="1"/>
      <c r="AZ2705" s="1"/>
      <c r="BA2705" s="1"/>
      <c r="BB2705" s="1"/>
      <c r="BC2705" s="1"/>
      <c r="BD2705" s="1"/>
      <c r="BE2705" s="1"/>
      <c r="BF2705" s="1"/>
      <c r="BG2705" s="1"/>
      <c r="BH2705" s="1"/>
      <c r="BI2705" s="1"/>
      <c r="BJ2705" s="1"/>
      <c r="BK2705" s="1"/>
      <c r="BL2705" s="1"/>
      <c r="BM2705" s="1"/>
      <c r="BN2705" s="1"/>
      <c r="BO2705" s="1"/>
      <c r="BP2705" s="1"/>
      <c r="BQ2705" s="1"/>
      <c r="BR2705" s="1"/>
      <c r="BS2705" s="1"/>
      <c r="BT2705" s="1"/>
      <c r="BU2705" s="1"/>
      <c r="BV2705" s="1"/>
      <c r="BW2705" s="1"/>
      <c r="BX2705" s="1"/>
      <c r="BY2705" s="1"/>
      <c r="BZ2705" s="1"/>
      <c r="CA2705" s="1"/>
      <c r="CB2705" s="1"/>
      <c r="CC2705" s="1"/>
      <c r="CD2705" s="1"/>
      <c r="CE2705" s="1"/>
      <c r="CF2705" s="1"/>
      <c r="CG2705" s="1"/>
      <c r="CH2705" s="1"/>
      <c r="CI2705" s="1"/>
      <c r="CJ2705" s="1"/>
      <c r="CK2705" s="1"/>
      <c r="CL2705" s="1"/>
      <c r="CM2705" s="1"/>
      <c r="CN2705" s="1"/>
      <c r="CO2705" s="1"/>
      <c r="CP2705" s="1"/>
      <c r="CQ2705" s="1"/>
      <c r="CR2705" s="1"/>
      <c r="CS2705" s="1"/>
      <c r="CT2705" s="1"/>
      <c r="CU2705" s="1"/>
      <c r="CV2705" s="1"/>
      <c r="CW2705" s="1"/>
      <c r="CX2705" s="1"/>
      <c r="CY2705" s="1"/>
      <c r="CZ2705" s="1"/>
      <c r="DA2705" s="1"/>
      <c r="DB2705" s="1"/>
      <c r="DC2705" s="1"/>
      <c r="DD2705" s="1"/>
      <c r="DE2705" s="1"/>
      <c r="DF2705" s="1"/>
      <c r="DG2705" s="1"/>
      <c r="DH2705" s="1"/>
      <c r="DI2705" s="1"/>
      <c r="DJ2705" s="1"/>
      <c r="DK2705" s="1"/>
      <c r="DL2705" s="1"/>
      <c r="DM2705" s="1"/>
      <c r="DN2705" s="1"/>
      <c r="DO2705" s="1"/>
      <c r="DP2705" s="1"/>
      <c r="DQ2705" s="1"/>
      <c r="DR2705" s="1"/>
      <c r="DS2705" s="1"/>
      <c r="DT2705" s="1"/>
      <c r="DU2705" s="1"/>
      <c r="DV2705" s="1"/>
      <c r="DW2705" s="1"/>
      <c r="DX2705" s="1"/>
      <c r="DY2705" s="1"/>
      <c r="DZ2705" s="1"/>
      <c r="EA2705" s="1"/>
      <c r="EB2705" s="1"/>
      <c r="EC2705" s="1"/>
      <c r="ED2705" s="1"/>
      <c r="EE2705" s="1"/>
      <c r="EF2705" s="1"/>
      <c r="EG2705" s="1"/>
      <c r="EH2705" s="1"/>
      <c r="EI2705" s="1"/>
      <c r="EJ2705" s="1"/>
      <c r="EK2705" s="1"/>
      <c r="EL2705" s="1"/>
      <c r="EM2705" s="1"/>
      <c r="EN2705" s="1"/>
      <c r="EO2705" s="1"/>
      <c r="EP2705" s="1"/>
      <c r="EQ2705" s="1"/>
      <c r="ER2705" s="1"/>
      <c r="ES2705" s="1"/>
      <c r="ET2705" s="1"/>
      <c r="EU2705" s="1"/>
      <c r="EV2705" s="1"/>
      <c r="EW2705" s="1"/>
      <c r="EX2705" s="1"/>
      <c r="EY2705" s="1"/>
      <c r="EZ2705" s="1"/>
      <c r="FA2705" s="1"/>
      <c r="FB2705" s="1"/>
      <c r="FC2705" s="1"/>
      <c r="FD2705" s="1"/>
      <c r="FE2705" s="1"/>
      <c r="FF2705" s="1"/>
      <c r="FG2705" s="1"/>
      <c r="FH2705" s="1"/>
      <c r="FI2705" s="1"/>
      <c r="FJ2705" s="1"/>
      <c r="FK2705" s="1"/>
      <c r="FL2705" s="1"/>
      <c r="FM2705" s="1"/>
      <c r="FN2705" s="1"/>
      <c r="FO2705" s="1"/>
      <c r="FP2705" s="1"/>
      <c r="FQ2705" s="1"/>
      <c r="FR2705" s="1"/>
      <c r="FS2705" s="1"/>
      <c r="FT2705" s="1"/>
      <c r="FU2705" s="1"/>
      <c r="FV2705" s="1"/>
      <c r="FW2705" s="1"/>
      <c r="FX2705" s="1"/>
      <c r="FY2705" s="1"/>
      <c r="FZ2705" s="1"/>
      <c r="GA2705" s="1"/>
      <c r="GB2705" s="1"/>
      <c r="GC2705" s="1"/>
      <c r="GD2705" s="1"/>
      <c r="GE2705" s="1"/>
      <c r="GF2705" s="1"/>
      <c r="GG2705" s="1"/>
      <c r="GH2705" s="1"/>
      <c r="GI2705" s="1"/>
      <c r="GJ2705" s="1"/>
      <c r="GK2705" s="1"/>
      <c r="GL2705" s="1"/>
      <c r="GM2705" s="1"/>
      <c r="GN2705" s="1"/>
      <c r="GO2705" s="1"/>
    </row>
    <row r="2706" spans="1:197" s="40" customFormat="1" x14ac:dyDescent="0.25">
      <c r="A2706" s="41"/>
      <c r="B2706" s="4"/>
      <c r="C2706" s="41"/>
      <c r="D2706" s="42"/>
      <c r="E2706" s="42"/>
      <c r="F2706" s="42"/>
      <c r="G2706" s="1"/>
      <c r="H2706" s="1"/>
      <c r="I2706" s="1"/>
      <c r="J2706" s="1"/>
      <c r="K2706" s="1"/>
      <c r="L2706" s="1"/>
      <c r="M2706" s="2"/>
      <c r="N2706" s="1"/>
      <c r="O2706" s="1"/>
      <c r="P2706" s="1"/>
      <c r="Q2706" s="1"/>
      <c r="R2706" s="1"/>
      <c r="S2706" s="1"/>
      <c r="T2706" s="1"/>
      <c r="U2706" s="1"/>
      <c r="V2706" s="1"/>
      <c r="W2706" s="1"/>
      <c r="X2706" s="1"/>
      <c r="Y2706" s="1"/>
      <c r="Z2706" s="1"/>
      <c r="AA2706" s="1"/>
      <c r="AB2706" s="1"/>
      <c r="AC2706" s="1"/>
      <c r="AD2706" s="1"/>
      <c r="AE2706" s="1"/>
      <c r="AF2706" s="1"/>
      <c r="AG2706" s="1"/>
      <c r="AH2706" s="1"/>
      <c r="AI2706" s="1"/>
      <c r="AJ2706" s="1"/>
      <c r="AK2706" s="1"/>
      <c r="AL2706" s="1"/>
      <c r="AM2706" s="1"/>
      <c r="AN2706" s="1"/>
      <c r="AO2706" s="1"/>
      <c r="AP2706" s="1"/>
      <c r="AQ2706" s="1"/>
      <c r="AR2706" s="1"/>
      <c r="AS2706" s="1"/>
      <c r="AT2706" s="1"/>
      <c r="AU2706" s="1"/>
      <c r="AV2706" s="1"/>
      <c r="AW2706" s="1"/>
      <c r="AX2706" s="1"/>
      <c r="AY2706" s="1"/>
      <c r="AZ2706" s="1"/>
      <c r="BA2706" s="1"/>
      <c r="BB2706" s="1"/>
      <c r="BC2706" s="1"/>
      <c r="BD2706" s="1"/>
      <c r="BE2706" s="1"/>
      <c r="BF2706" s="1"/>
      <c r="BG2706" s="1"/>
      <c r="BH2706" s="1"/>
      <c r="BI2706" s="1"/>
      <c r="BJ2706" s="1"/>
      <c r="BK2706" s="1"/>
      <c r="BL2706" s="1"/>
      <c r="BM2706" s="1"/>
      <c r="BN2706" s="1"/>
      <c r="BO2706" s="1"/>
      <c r="BP2706" s="1"/>
      <c r="BQ2706" s="1"/>
      <c r="BR2706" s="1"/>
      <c r="BS2706" s="1"/>
      <c r="BT2706" s="1"/>
      <c r="BU2706" s="1"/>
      <c r="BV2706" s="1"/>
      <c r="BW2706" s="1"/>
      <c r="BX2706" s="1"/>
      <c r="BY2706" s="1"/>
      <c r="BZ2706" s="1"/>
      <c r="CA2706" s="1"/>
      <c r="CB2706" s="1"/>
      <c r="CC2706" s="1"/>
      <c r="CD2706" s="1"/>
      <c r="CE2706" s="1"/>
      <c r="CF2706" s="1"/>
      <c r="CG2706" s="1"/>
      <c r="CH2706" s="1"/>
      <c r="CI2706" s="1"/>
      <c r="CJ2706" s="1"/>
      <c r="CK2706" s="1"/>
      <c r="CL2706" s="1"/>
      <c r="CM2706" s="1"/>
      <c r="CN2706" s="1"/>
      <c r="CO2706" s="1"/>
      <c r="CP2706" s="1"/>
      <c r="CQ2706" s="1"/>
      <c r="CR2706" s="1"/>
      <c r="CS2706" s="1"/>
      <c r="CT2706" s="1"/>
      <c r="CU2706" s="1"/>
      <c r="CV2706" s="1"/>
      <c r="CW2706" s="1"/>
      <c r="CX2706" s="1"/>
      <c r="CY2706" s="1"/>
      <c r="CZ2706" s="1"/>
      <c r="DA2706" s="1"/>
      <c r="DB2706" s="1"/>
      <c r="DC2706" s="1"/>
      <c r="DD2706" s="1"/>
      <c r="DE2706" s="1"/>
      <c r="DF2706" s="1"/>
      <c r="DG2706" s="1"/>
      <c r="DH2706" s="1"/>
      <c r="DI2706" s="1"/>
      <c r="DJ2706" s="1"/>
      <c r="DK2706" s="1"/>
      <c r="DL2706" s="1"/>
      <c r="DM2706" s="1"/>
      <c r="DN2706" s="1"/>
      <c r="DO2706" s="1"/>
      <c r="DP2706" s="1"/>
      <c r="DQ2706" s="1"/>
      <c r="DR2706" s="1"/>
      <c r="DS2706" s="1"/>
      <c r="DT2706" s="1"/>
      <c r="DU2706" s="1"/>
      <c r="DV2706" s="1"/>
      <c r="DW2706" s="1"/>
      <c r="DX2706" s="1"/>
      <c r="DY2706" s="1"/>
      <c r="DZ2706" s="1"/>
      <c r="EA2706" s="1"/>
      <c r="EB2706" s="1"/>
      <c r="EC2706" s="1"/>
      <c r="ED2706" s="1"/>
      <c r="EE2706" s="1"/>
      <c r="EF2706" s="1"/>
      <c r="EG2706" s="1"/>
      <c r="EH2706" s="1"/>
      <c r="EI2706" s="1"/>
      <c r="EJ2706" s="1"/>
      <c r="EK2706" s="1"/>
      <c r="EL2706" s="1"/>
      <c r="EM2706" s="1"/>
      <c r="EN2706" s="1"/>
      <c r="EO2706" s="1"/>
      <c r="EP2706" s="1"/>
      <c r="EQ2706" s="1"/>
      <c r="ER2706" s="1"/>
      <c r="ES2706" s="1"/>
      <c r="ET2706" s="1"/>
      <c r="EU2706" s="1"/>
      <c r="EV2706" s="1"/>
      <c r="EW2706" s="1"/>
      <c r="EX2706" s="1"/>
      <c r="EY2706" s="1"/>
      <c r="EZ2706" s="1"/>
      <c r="FA2706" s="1"/>
      <c r="FB2706" s="1"/>
      <c r="FC2706" s="1"/>
      <c r="FD2706" s="1"/>
      <c r="FE2706" s="1"/>
      <c r="FF2706" s="1"/>
      <c r="FG2706" s="1"/>
      <c r="FH2706" s="1"/>
      <c r="FI2706" s="1"/>
      <c r="FJ2706" s="1"/>
      <c r="FK2706" s="1"/>
      <c r="FL2706" s="1"/>
      <c r="FM2706" s="1"/>
      <c r="FN2706" s="1"/>
      <c r="FO2706" s="1"/>
      <c r="FP2706" s="1"/>
      <c r="FQ2706" s="1"/>
      <c r="FR2706" s="1"/>
      <c r="FS2706" s="1"/>
      <c r="FT2706" s="1"/>
      <c r="FU2706" s="1"/>
      <c r="FV2706" s="1"/>
      <c r="FW2706" s="1"/>
      <c r="FX2706" s="1"/>
      <c r="FY2706" s="1"/>
      <c r="FZ2706" s="1"/>
      <c r="GA2706" s="1"/>
      <c r="GB2706" s="1"/>
      <c r="GC2706" s="1"/>
      <c r="GD2706" s="1"/>
      <c r="GE2706" s="1"/>
      <c r="GF2706" s="1"/>
      <c r="GG2706" s="1"/>
      <c r="GH2706" s="1"/>
      <c r="GI2706" s="1"/>
      <c r="GJ2706" s="1"/>
      <c r="GK2706" s="1"/>
      <c r="GL2706" s="1"/>
      <c r="GM2706" s="1"/>
      <c r="GN2706" s="1"/>
      <c r="GO2706" s="1"/>
    </row>
    <row r="2707" spans="1:197" s="40" customFormat="1" x14ac:dyDescent="0.25">
      <c r="A2707" s="41"/>
      <c r="B2707" s="4"/>
      <c r="C2707" s="41"/>
      <c r="D2707" s="42"/>
      <c r="E2707" s="42"/>
      <c r="F2707" s="42"/>
      <c r="G2707" s="1"/>
      <c r="H2707" s="1"/>
      <c r="I2707" s="1"/>
      <c r="J2707" s="1"/>
      <c r="K2707" s="1"/>
      <c r="L2707" s="1"/>
      <c r="M2707" s="2"/>
      <c r="N2707" s="1"/>
      <c r="O2707" s="1"/>
      <c r="P2707" s="1"/>
      <c r="Q2707" s="1"/>
      <c r="R2707" s="1"/>
      <c r="S2707" s="1"/>
      <c r="T2707" s="1"/>
      <c r="U2707" s="1"/>
      <c r="V2707" s="1"/>
      <c r="W2707" s="1"/>
      <c r="X2707" s="1"/>
      <c r="Y2707" s="1"/>
      <c r="Z2707" s="1"/>
      <c r="AA2707" s="1"/>
      <c r="AB2707" s="1"/>
      <c r="AC2707" s="1"/>
      <c r="AD2707" s="1"/>
      <c r="AE2707" s="1"/>
      <c r="AF2707" s="1"/>
      <c r="AG2707" s="1"/>
      <c r="AH2707" s="1"/>
      <c r="AI2707" s="1"/>
      <c r="AJ2707" s="1"/>
      <c r="AK2707" s="1"/>
      <c r="AL2707" s="1"/>
      <c r="AM2707" s="1"/>
      <c r="AN2707" s="1"/>
      <c r="AO2707" s="1"/>
      <c r="AP2707" s="1"/>
      <c r="AQ2707" s="1"/>
      <c r="AR2707" s="1"/>
      <c r="AS2707" s="1"/>
      <c r="AT2707" s="1"/>
      <c r="AU2707" s="1"/>
      <c r="AV2707" s="1"/>
      <c r="AW2707" s="1"/>
      <c r="AX2707" s="1"/>
      <c r="AY2707" s="1"/>
      <c r="AZ2707" s="1"/>
      <c r="BA2707" s="1"/>
      <c r="BB2707" s="1"/>
      <c r="BC2707" s="1"/>
      <c r="BD2707" s="1"/>
      <c r="BE2707" s="1"/>
      <c r="BF2707" s="1"/>
      <c r="BG2707" s="1"/>
      <c r="BH2707" s="1"/>
      <c r="BI2707" s="1"/>
      <c r="BJ2707" s="1"/>
      <c r="BK2707" s="1"/>
      <c r="BL2707" s="1"/>
      <c r="BM2707" s="1"/>
      <c r="BN2707" s="1"/>
      <c r="BO2707" s="1"/>
      <c r="BP2707" s="1"/>
      <c r="BQ2707" s="1"/>
      <c r="BR2707" s="1"/>
      <c r="BS2707" s="1"/>
      <c r="BT2707" s="1"/>
      <c r="BU2707" s="1"/>
      <c r="BV2707" s="1"/>
      <c r="BW2707" s="1"/>
      <c r="BX2707" s="1"/>
      <c r="BY2707" s="1"/>
      <c r="BZ2707" s="1"/>
      <c r="CA2707" s="1"/>
      <c r="CB2707" s="1"/>
      <c r="CC2707" s="1"/>
      <c r="CD2707" s="1"/>
      <c r="CE2707" s="1"/>
      <c r="CF2707" s="1"/>
      <c r="CG2707" s="1"/>
      <c r="CH2707" s="1"/>
      <c r="CI2707" s="1"/>
      <c r="CJ2707" s="1"/>
      <c r="CK2707" s="1"/>
      <c r="CL2707" s="1"/>
      <c r="CM2707" s="1"/>
      <c r="CN2707" s="1"/>
      <c r="CO2707" s="1"/>
      <c r="CP2707" s="1"/>
      <c r="CQ2707" s="1"/>
      <c r="CR2707" s="1"/>
      <c r="CS2707" s="1"/>
      <c r="CT2707" s="1"/>
      <c r="CU2707" s="1"/>
      <c r="CV2707" s="1"/>
      <c r="CW2707" s="1"/>
      <c r="CX2707" s="1"/>
      <c r="CY2707" s="1"/>
      <c r="CZ2707" s="1"/>
      <c r="DA2707" s="1"/>
      <c r="DB2707" s="1"/>
      <c r="DC2707" s="1"/>
      <c r="DD2707" s="1"/>
      <c r="DE2707" s="1"/>
      <c r="DF2707" s="1"/>
      <c r="DG2707" s="1"/>
      <c r="DH2707" s="1"/>
      <c r="DI2707" s="1"/>
      <c r="DJ2707" s="1"/>
      <c r="DK2707" s="1"/>
      <c r="DL2707" s="1"/>
      <c r="DM2707" s="1"/>
      <c r="DN2707" s="1"/>
      <c r="DO2707" s="1"/>
      <c r="DP2707" s="1"/>
      <c r="DQ2707" s="1"/>
      <c r="DR2707" s="1"/>
      <c r="DS2707" s="1"/>
      <c r="DT2707" s="1"/>
      <c r="DU2707" s="1"/>
      <c r="DV2707" s="1"/>
      <c r="DW2707" s="1"/>
      <c r="DX2707" s="1"/>
      <c r="DY2707" s="1"/>
      <c r="DZ2707" s="1"/>
      <c r="EA2707" s="1"/>
      <c r="EB2707" s="1"/>
      <c r="EC2707" s="1"/>
      <c r="ED2707" s="1"/>
      <c r="EE2707" s="1"/>
      <c r="EF2707" s="1"/>
      <c r="EG2707" s="1"/>
      <c r="EH2707" s="1"/>
      <c r="EI2707" s="1"/>
      <c r="EJ2707" s="1"/>
      <c r="EK2707" s="1"/>
      <c r="EL2707" s="1"/>
      <c r="EM2707" s="1"/>
      <c r="EN2707" s="1"/>
      <c r="EO2707" s="1"/>
      <c r="EP2707" s="1"/>
      <c r="EQ2707" s="1"/>
      <c r="ER2707" s="1"/>
      <c r="ES2707" s="1"/>
      <c r="ET2707" s="1"/>
      <c r="EU2707" s="1"/>
      <c r="EV2707" s="1"/>
      <c r="EW2707" s="1"/>
      <c r="EX2707" s="1"/>
      <c r="EY2707" s="1"/>
      <c r="EZ2707" s="1"/>
      <c r="FA2707" s="1"/>
      <c r="FB2707" s="1"/>
      <c r="FC2707" s="1"/>
      <c r="FD2707" s="1"/>
      <c r="FE2707" s="1"/>
      <c r="FF2707" s="1"/>
      <c r="FG2707" s="1"/>
      <c r="FH2707" s="1"/>
      <c r="FI2707" s="1"/>
      <c r="FJ2707" s="1"/>
      <c r="FK2707" s="1"/>
      <c r="FL2707" s="1"/>
      <c r="FM2707" s="1"/>
      <c r="FN2707" s="1"/>
      <c r="FO2707" s="1"/>
      <c r="FP2707" s="1"/>
      <c r="FQ2707" s="1"/>
      <c r="FR2707" s="1"/>
      <c r="FS2707" s="1"/>
      <c r="FT2707" s="1"/>
      <c r="FU2707" s="1"/>
      <c r="FV2707" s="1"/>
      <c r="FW2707" s="1"/>
      <c r="FX2707" s="1"/>
      <c r="FY2707" s="1"/>
      <c r="FZ2707" s="1"/>
      <c r="GA2707" s="1"/>
      <c r="GB2707" s="1"/>
      <c r="GC2707" s="1"/>
      <c r="GD2707" s="1"/>
      <c r="GE2707" s="1"/>
      <c r="GF2707" s="1"/>
      <c r="GG2707" s="1"/>
      <c r="GH2707" s="1"/>
      <c r="GI2707" s="1"/>
      <c r="GJ2707" s="1"/>
      <c r="GK2707" s="1"/>
      <c r="GL2707" s="1"/>
      <c r="GM2707" s="1"/>
      <c r="GN2707" s="1"/>
      <c r="GO2707" s="1"/>
    </row>
    <row r="2708" spans="1:197" s="40" customFormat="1" x14ac:dyDescent="0.25">
      <c r="A2708" s="41"/>
      <c r="B2708" s="4"/>
      <c r="C2708" s="41"/>
      <c r="D2708" s="42"/>
      <c r="E2708" s="42"/>
      <c r="F2708" s="42"/>
      <c r="G2708" s="1"/>
      <c r="H2708" s="1"/>
      <c r="I2708" s="1"/>
      <c r="J2708" s="1"/>
      <c r="K2708" s="1"/>
      <c r="L2708" s="1"/>
      <c r="M2708" s="2"/>
      <c r="N2708" s="1"/>
      <c r="O2708" s="1"/>
      <c r="P2708" s="1"/>
      <c r="Q2708" s="1"/>
      <c r="R2708" s="1"/>
      <c r="S2708" s="1"/>
      <c r="T2708" s="1"/>
      <c r="U2708" s="1"/>
      <c r="V2708" s="1"/>
      <c r="W2708" s="1"/>
      <c r="X2708" s="1"/>
      <c r="Y2708" s="1"/>
      <c r="Z2708" s="1"/>
      <c r="AA2708" s="1"/>
      <c r="AB2708" s="1"/>
      <c r="AC2708" s="1"/>
      <c r="AD2708" s="1"/>
      <c r="AE2708" s="1"/>
      <c r="AF2708" s="1"/>
      <c r="AG2708" s="1"/>
      <c r="AH2708" s="1"/>
      <c r="AI2708" s="1"/>
      <c r="AJ2708" s="1"/>
      <c r="AK2708" s="1"/>
      <c r="AL2708" s="1"/>
      <c r="AM2708" s="1"/>
      <c r="AN2708" s="1"/>
      <c r="AO2708" s="1"/>
      <c r="AP2708" s="1"/>
      <c r="AQ2708" s="1"/>
      <c r="AR2708" s="1"/>
      <c r="AS2708" s="1"/>
      <c r="AT2708" s="1"/>
      <c r="AU2708" s="1"/>
      <c r="AV2708" s="1"/>
      <c r="AW2708" s="1"/>
      <c r="AX2708" s="1"/>
      <c r="AY2708" s="1"/>
      <c r="AZ2708" s="1"/>
      <c r="BA2708" s="1"/>
      <c r="BB2708" s="1"/>
      <c r="BC2708" s="1"/>
      <c r="BD2708" s="1"/>
      <c r="BE2708" s="1"/>
      <c r="BF2708" s="1"/>
      <c r="BG2708" s="1"/>
      <c r="BH2708" s="1"/>
      <c r="BI2708" s="1"/>
      <c r="BJ2708" s="1"/>
      <c r="BK2708" s="1"/>
      <c r="BL2708" s="1"/>
      <c r="BM2708" s="1"/>
      <c r="BN2708" s="1"/>
      <c r="BO2708" s="1"/>
      <c r="BP2708" s="1"/>
      <c r="BQ2708" s="1"/>
      <c r="BR2708" s="1"/>
      <c r="BS2708" s="1"/>
      <c r="BT2708" s="1"/>
      <c r="BU2708" s="1"/>
      <c r="BV2708" s="1"/>
      <c r="BW2708" s="1"/>
      <c r="BX2708" s="1"/>
      <c r="BY2708" s="1"/>
      <c r="BZ2708" s="1"/>
      <c r="CA2708" s="1"/>
      <c r="CB2708" s="1"/>
      <c r="CC2708" s="1"/>
      <c r="CD2708" s="1"/>
      <c r="CE2708" s="1"/>
      <c r="CF2708" s="1"/>
      <c r="CG2708" s="1"/>
      <c r="CH2708" s="1"/>
      <c r="CI2708" s="1"/>
      <c r="CJ2708" s="1"/>
      <c r="CK2708" s="1"/>
      <c r="CL2708" s="1"/>
      <c r="CM2708" s="1"/>
      <c r="CN2708" s="1"/>
      <c r="CO2708" s="1"/>
      <c r="CP2708" s="1"/>
      <c r="CQ2708" s="1"/>
      <c r="CR2708" s="1"/>
      <c r="CS2708" s="1"/>
      <c r="CT2708" s="1"/>
      <c r="CU2708" s="1"/>
      <c r="CV2708" s="1"/>
      <c r="CW2708" s="1"/>
      <c r="CX2708" s="1"/>
      <c r="CY2708" s="1"/>
      <c r="CZ2708" s="1"/>
      <c r="DA2708" s="1"/>
      <c r="DB2708" s="1"/>
      <c r="DC2708" s="1"/>
      <c r="DD2708" s="1"/>
      <c r="DE2708" s="1"/>
      <c r="DF2708" s="1"/>
      <c r="DG2708" s="1"/>
      <c r="DH2708" s="1"/>
      <c r="DI2708" s="1"/>
      <c r="DJ2708" s="1"/>
      <c r="DK2708" s="1"/>
      <c r="DL2708" s="1"/>
      <c r="DM2708" s="1"/>
      <c r="DN2708" s="1"/>
      <c r="DO2708" s="1"/>
      <c r="DP2708" s="1"/>
      <c r="DQ2708" s="1"/>
      <c r="DR2708" s="1"/>
      <c r="DS2708" s="1"/>
      <c r="DT2708" s="1"/>
      <c r="DU2708" s="1"/>
      <c r="DV2708" s="1"/>
      <c r="DW2708" s="1"/>
      <c r="DX2708" s="1"/>
      <c r="DY2708" s="1"/>
      <c r="DZ2708" s="1"/>
      <c r="EA2708" s="1"/>
      <c r="EB2708" s="1"/>
      <c r="EC2708" s="1"/>
      <c r="ED2708" s="1"/>
      <c r="EE2708" s="1"/>
      <c r="EF2708" s="1"/>
      <c r="EG2708" s="1"/>
      <c r="EH2708" s="1"/>
      <c r="EI2708" s="1"/>
      <c r="EJ2708" s="1"/>
      <c r="EK2708" s="1"/>
      <c r="EL2708" s="1"/>
      <c r="EM2708" s="1"/>
      <c r="EN2708" s="1"/>
      <c r="EO2708" s="1"/>
      <c r="EP2708" s="1"/>
      <c r="EQ2708" s="1"/>
      <c r="ER2708" s="1"/>
      <c r="ES2708" s="1"/>
      <c r="ET2708" s="1"/>
      <c r="EU2708" s="1"/>
      <c r="EV2708" s="1"/>
      <c r="EW2708" s="1"/>
      <c r="EX2708" s="1"/>
      <c r="EY2708" s="1"/>
      <c r="EZ2708" s="1"/>
      <c r="FA2708" s="1"/>
      <c r="FB2708" s="1"/>
      <c r="FC2708" s="1"/>
      <c r="FD2708" s="1"/>
      <c r="FE2708" s="1"/>
      <c r="FF2708" s="1"/>
      <c r="FG2708" s="1"/>
      <c r="FH2708" s="1"/>
      <c r="FI2708" s="1"/>
      <c r="FJ2708" s="1"/>
      <c r="FK2708" s="1"/>
      <c r="FL2708" s="1"/>
      <c r="FM2708" s="1"/>
      <c r="FN2708" s="1"/>
      <c r="FO2708" s="1"/>
      <c r="FP2708" s="1"/>
      <c r="FQ2708" s="1"/>
      <c r="FR2708" s="1"/>
      <c r="FS2708" s="1"/>
      <c r="FT2708" s="1"/>
      <c r="FU2708" s="1"/>
      <c r="FV2708" s="1"/>
      <c r="FW2708" s="1"/>
      <c r="FX2708" s="1"/>
      <c r="FY2708" s="1"/>
      <c r="FZ2708" s="1"/>
      <c r="GA2708" s="1"/>
      <c r="GB2708" s="1"/>
      <c r="GC2708" s="1"/>
      <c r="GD2708" s="1"/>
      <c r="GE2708" s="1"/>
      <c r="GF2708" s="1"/>
      <c r="GG2708" s="1"/>
      <c r="GH2708" s="1"/>
      <c r="GI2708" s="1"/>
      <c r="GJ2708" s="1"/>
      <c r="GK2708" s="1"/>
      <c r="GL2708" s="1"/>
      <c r="GM2708" s="1"/>
      <c r="GN2708" s="1"/>
      <c r="GO2708" s="1"/>
    </row>
    <row r="2709" spans="1:197" s="40" customFormat="1" x14ac:dyDescent="0.25">
      <c r="A2709" s="41"/>
      <c r="B2709" s="4"/>
      <c r="C2709" s="41"/>
      <c r="D2709" s="42"/>
      <c r="E2709" s="42"/>
      <c r="F2709" s="42"/>
      <c r="G2709" s="1"/>
      <c r="H2709" s="1"/>
      <c r="I2709" s="1"/>
      <c r="J2709" s="1"/>
      <c r="K2709" s="1"/>
      <c r="L2709" s="1"/>
      <c r="M2709" s="2"/>
      <c r="N2709" s="1"/>
      <c r="O2709" s="1"/>
      <c r="P2709" s="1"/>
      <c r="Q2709" s="1"/>
      <c r="R2709" s="1"/>
      <c r="S2709" s="1"/>
      <c r="T2709" s="1"/>
      <c r="U2709" s="1"/>
      <c r="V2709" s="1"/>
      <c r="W2709" s="1"/>
      <c r="X2709" s="1"/>
      <c r="Y2709" s="1"/>
      <c r="Z2709" s="1"/>
      <c r="AA2709" s="1"/>
      <c r="AB2709" s="1"/>
      <c r="AC2709" s="1"/>
      <c r="AD2709" s="1"/>
      <c r="AE2709" s="1"/>
      <c r="AF2709" s="1"/>
      <c r="AG2709" s="1"/>
      <c r="AH2709" s="1"/>
      <c r="AI2709" s="1"/>
      <c r="AJ2709" s="1"/>
      <c r="AK2709" s="1"/>
      <c r="AL2709" s="1"/>
      <c r="AM2709" s="1"/>
      <c r="AN2709" s="1"/>
      <c r="AO2709" s="1"/>
      <c r="AP2709" s="1"/>
      <c r="AQ2709" s="1"/>
      <c r="AR2709" s="1"/>
      <c r="AS2709" s="1"/>
      <c r="AT2709" s="1"/>
      <c r="AU2709" s="1"/>
      <c r="AV2709" s="1"/>
      <c r="AW2709" s="1"/>
      <c r="AX2709" s="1"/>
      <c r="AY2709" s="1"/>
      <c r="AZ2709" s="1"/>
      <c r="BA2709" s="1"/>
      <c r="BB2709" s="1"/>
      <c r="BC2709" s="1"/>
      <c r="BD2709" s="1"/>
      <c r="BE2709" s="1"/>
      <c r="BF2709" s="1"/>
      <c r="BG2709" s="1"/>
      <c r="BH2709" s="1"/>
      <c r="BI2709" s="1"/>
      <c r="BJ2709" s="1"/>
      <c r="BK2709" s="1"/>
      <c r="BL2709" s="1"/>
      <c r="BM2709" s="1"/>
      <c r="BN2709" s="1"/>
      <c r="BO2709" s="1"/>
      <c r="BP2709" s="1"/>
      <c r="BQ2709" s="1"/>
      <c r="BR2709" s="1"/>
      <c r="BS2709" s="1"/>
      <c r="BT2709" s="1"/>
      <c r="BU2709" s="1"/>
      <c r="BV2709" s="1"/>
      <c r="BW2709" s="1"/>
      <c r="BX2709" s="1"/>
      <c r="BY2709" s="1"/>
      <c r="BZ2709" s="1"/>
      <c r="CA2709" s="1"/>
      <c r="CB2709" s="1"/>
      <c r="CC2709" s="1"/>
      <c r="CD2709" s="1"/>
      <c r="CE2709" s="1"/>
      <c r="CF2709" s="1"/>
      <c r="CG2709" s="1"/>
      <c r="CH2709" s="1"/>
      <c r="CI2709" s="1"/>
      <c r="CJ2709" s="1"/>
      <c r="CK2709" s="1"/>
      <c r="CL2709" s="1"/>
      <c r="CM2709" s="1"/>
      <c r="CN2709" s="1"/>
      <c r="CO2709" s="1"/>
      <c r="CP2709" s="1"/>
      <c r="CQ2709" s="1"/>
      <c r="CR2709" s="1"/>
      <c r="CS2709" s="1"/>
      <c r="CT2709" s="1"/>
      <c r="CU2709" s="1"/>
      <c r="CV2709" s="1"/>
      <c r="CW2709" s="1"/>
      <c r="CX2709" s="1"/>
      <c r="CY2709" s="1"/>
      <c r="CZ2709" s="1"/>
      <c r="DA2709" s="1"/>
      <c r="DB2709" s="1"/>
      <c r="DC2709" s="1"/>
      <c r="DD2709" s="1"/>
      <c r="DE2709" s="1"/>
      <c r="DF2709" s="1"/>
      <c r="DG2709" s="1"/>
      <c r="DH2709" s="1"/>
      <c r="DI2709" s="1"/>
      <c r="DJ2709" s="1"/>
      <c r="DK2709" s="1"/>
      <c r="DL2709" s="1"/>
      <c r="DM2709" s="1"/>
      <c r="DN2709" s="1"/>
      <c r="DO2709" s="1"/>
      <c r="DP2709" s="1"/>
      <c r="DQ2709" s="1"/>
      <c r="DR2709" s="1"/>
      <c r="DS2709" s="1"/>
      <c r="DT2709" s="1"/>
      <c r="DU2709" s="1"/>
      <c r="DV2709" s="1"/>
      <c r="DW2709" s="1"/>
      <c r="DX2709" s="1"/>
      <c r="DY2709" s="1"/>
      <c r="DZ2709" s="1"/>
      <c r="EA2709" s="1"/>
      <c r="EB2709" s="1"/>
      <c r="EC2709" s="1"/>
      <c r="ED2709" s="1"/>
      <c r="EE2709" s="1"/>
      <c r="EF2709" s="1"/>
      <c r="EG2709" s="1"/>
      <c r="EH2709" s="1"/>
      <c r="EI2709" s="1"/>
      <c r="EJ2709" s="1"/>
      <c r="EK2709" s="1"/>
      <c r="EL2709" s="1"/>
      <c r="EM2709" s="1"/>
      <c r="EN2709" s="1"/>
      <c r="EO2709" s="1"/>
      <c r="EP2709" s="1"/>
      <c r="EQ2709" s="1"/>
      <c r="ER2709" s="1"/>
      <c r="ES2709" s="1"/>
      <c r="ET2709" s="1"/>
      <c r="EU2709" s="1"/>
      <c r="EV2709" s="1"/>
      <c r="EW2709" s="1"/>
      <c r="EX2709" s="1"/>
      <c r="EY2709" s="1"/>
      <c r="EZ2709" s="1"/>
      <c r="FA2709" s="1"/>
      <c r="FB2709" s="1"/>
      <c r="FC2709" s="1"/>
      <c r="FD2709" s="1"/>
      <c r="FE2709" s="1"/>
      <c r="FF2709" s="1"/>
      <c r="FG2709" s="1"/>
      <c r="FH2709" s="1"/>
      <c r="FI2709" s="1"/>
      <c r="FJ2709" s="1"/>
      <c r="FK2709" s="1"/>
      <c r="FL2709" s="1"/>
      <c r="FM2709" s="1"/>
      <c r="FN2709" s="1"/>
      <c r="FO2709" s="1"/>
      <c r="FP2709" s="1"/>
      <c r="FQ2709" s="1"/>
      <c r="FR2709" s="1"/>
      <c r="FS2709" s="1"/>
      <c r="FT2709" s="1"/>
      <c r="FU2709" s="1"/>
      <c r="FV2709" s="1"/>
      <c r="FW2709" s="1"/>
      <c r="FX2709" s="1"/>
      <c r="FY2709" s="1"/>
      <c r="FZ2709" s="1"/>
      <c r="GA2709" s="1"/>
      <c r="GB2709" s="1"/>
      <c r="GC2709" s="1"/>
      <c r="GD2709" s="1"/>
      <c r="GE2709" s="1"/>
      <c r="GF2709" s="1"/>
      <c r="GG2709" s="1"/>
      <c r="GH2709" s="1"/>
      <c r="GI2709" s="1"/>
      <c r="GJ2709" s="1"/>
      <c r="GK2709" s="1"/>
      <c r="GL2709" s="1"/>
      <c r="GM2709" s="1"/>
      <c r="GN2709" s="1"/>
      <c r="GO2709" s="1"/>
    </row>
    <row r="2710" spans="1:197" s="40" customFormat="1" x14ac:dyDescent="0.25">
      <c r="A2710" s="41"/>
      <c r="B2710" s="4"/>
      <c r="C2710" s="41"/>
      <c r="D2710" s="42"/>
      <c r="E2710" s="42"/>
      <c r="F2710" s="42"/>
      <c r="G2710" s="1"/>
      <c r="H2710" s="1"/>
      <c r="I2710" s="1"/>
      <c r="J2710" s="1"/>
      <c r="K2710" s="1"/>
      <c r="L2710" s="1"/>
      <c r="M2710" s="2"/>
      <c r="N2710" s="1"/>
      <c r="O2710" s="1"/>
      <c r="P2710" s="1"/>
      <c r="Q2710" s="1"/>
      <c r="R2710" s="1"/>
      <c r="S2710" s="1"/>
      <c r="T2710" s="1"/>
      <c r="U2710" s="1"/>
      <c r="V2710" s="1"/>
      <c r="W2710" s="1"/>
      <c r="X2710" s="1"/>
      <c r="Y2710" s="1"/>
      <c r="Z2710" s="1"/>
      <c r="AA2710" s="1"/>
      <c r="AB2710" s="1"/>
      <c r="AC2710" s="1"/>
      <c r="AD2710" s="1"/>
      <c r="AE2710" s="1"/>
      <c r="AF2710" s="1"/>
      <c r="AG2710" s="1"/>
      <c r="AH2710" s="1"/>
      <c r="AI2710" s="1"/>
      <c r="AJ2710" s="1"/>
      <c r="AK2710" s="1"/>
      <c r="AL2710" s="1"/>
      <c r="AM2710" s="1"/>
      <c r="AN2710" s="1"/>
      <c r="AO2710" s="1"/>
      <c r="AP2710" s="1"/>
      <c r="AQ2710" s="1"/>
      <c r="AR2710" s="1"/>
      <c r="AS2710" s="1"/>
      <c r="AT2710" s="1"/>
      <c r="AU2710" s="1"/>
      <c r="AV2710" s="1"/>
      <c r="AW2710" s="1"/>
      <c r="AX2710" s="1"/>
      <c r="AY2710" s="1"/>
      <c r="AZ2710" s="1"/>
      <c r="BA2710" s="1"/>
      <c r="BB2710" s="1"/>
      <c r="BC2710" s="1"/>
      <c r="BD2710" s="1"/>
      <c r="BE2710" s="1"/>
      <c r="BF2710" s="1"/>
      <c r="BG2710" s="1"/>
      <c r="BH2710" s="1"/>
      <c r="BI2710" s="1"/>
      <c r="BJ2710" s="1"/>
      <c r="BK2710" s="1"/>
      <c r="BL2710" s="1"/>
      <c r="BM2710" s="1"/>
      <c r="BN2710" s="1"/>
      <c r="BO2710" s="1"/>
      <c r="BP2710" s="1"/>
      <c r="BQ2710" s="1"/>
      <c r="BR2710" s="1"/>
      <c r="BS2710" s="1"/>
      <c r="BT2710" s="1"/>
      <c r="BU2710" s="1"/>
      <c r="BV2710" s="1"/>
      <c r="BW2710" s="1"/>
      <c r="BX2710" s="1"/>
      <c r="BY2710" s="1"/>
      <c r="BZ2710" s="1"/>
      <c r="CA2710" s="1"/>
      <c r="CB2710" s="1"/>
      <c r="CC2710" s="1"/>
      <c r="CD2710" s="1"/>
      <c r="CE2710" s="1"/>
      <c r="CF2710" s="1"/>
      <c r="CG2710" s="1"/>
      <c r="CH2710" s="1"/>
      <c r="CI2710" s="1"/>
      <c r="CJ2710" s="1"/>
      <c r="CK2710" s="1"/>
      <c r="CL2710" s="1"/>
      <c r="CM2710" s="1"/>
      <c r="CN2710" s="1"/>
      <c r="CO2710" s="1"/>
      <c r="CP2710" s="1"/>
      <c r="CQ2710" s="1"/>
      <c r="CR2710" s="1"/>
      <c r="CS2710" s="1"/>
      <c r="CT2710" s="1"/>
      <c r="CU2710" s="1"/>
      <c r="CV2710" s="1"/>
      <c r="CW2710" s="1"/>
      <c r="CX2710" s="1"/>
      <c r="CY2710" s="1"/>
      <c r="CZ2710" s="1"/>
      <c r="DA2710" s="1"/>
      <c r="DB2710" s="1"/>
      <c r="DC2710" s="1"/>
      <c r="DD2710" s="1"/>
      <c r="DE2710" s="1"/>
      <c r="DF2710" s="1"/>
      <c r="DG2710" s="1"/>
      <c r="DH2710" s="1"/>
      <c r="DI2710" s="1"/>
      <c r="DJ2710" s="1"/>
      <c r="DK2710" s="1"/>
      <c r="DL2710" s="1"/>
      <c r="DM2710" s="1"/>
      <c r="DN2710" s="1"/>
      <c r="DO2710" s="1"/>
      <c r="DP2710" s="1"/>
      <c r="DQ2710" s="1"/>
      <c r="DR2710" s="1"/>
      <c r="DS2710" s="1"/>
      <c r="DT2710" s="1"/>
      <c r="DU2710" s="1"/>
      <c r="DV2710" s="1"/>
      <c r="DW2710" s="1"/>
      <c r="DX2710" s="1"/>
      <c r="DY2710" s="1"/>
      <c r="DZ2710" s="1"/>
      <c r="EA2710" s="1"/>
      <c r="EB2710" s="1"/>
      <c r="EC2710" s="1"/>
      <c r="ED2710" s="1"/>
      <c r="EE2710" s="1"/>
      <c r="EF2710" s="1"/>
      <c r="EG2710" s="1"/>
      <c r="EH2710" s="1"/>
      <c r="EI2710" s="1"/>
      <c r="EJ2710" s="1"/>
      <c r="EK2710" s="1"/>
      <c r="EL2710" s="1"/>
      <c r="EM2710" s="1"/>
      <c r="EN2710" s="1"/>
      <c r="EO2710" s="1"/>
      <c r="EP2710" s="1"/>
      <c r="EQ2710" s="1"/>
      <c r="ER2710" s="1"/>
      <c r="ES2710" s="1"/>
      <c r="ET2710" s="1"/>
      <c r="EU2710" s="1"/>
      <c r="EV2710" s="1"/>
      <c r="EW2710" s="1"/>
      <c r="EX2710" s="1"/>
      <c r="EY2710" s="1"/>
      <c r="EZ2710" s="1"/>
      <c r="FA2710" s="1"/>
      <c r="FB2710" s="1"/>
      <c r="FC2710" s="1"/>
      <c r="FD2710" s="1"/>
      <c r="FE2710" s="1"/>
      <c r="FF2710" s="1"/>
      <c r="FG2710" s="1"/>
      <c r="FH2710" s="1"/>
      <c r="FI2710" s="1"/>
      <c r="FJ2710" s="1"/>
      <c r="FK2710" s="1"/>
      <c r="FL2710" s="1"/>
      <c r="FM2710" s="1"/>
      <c r="FN2710" s="1"/>
      <c r="FO2710" s="1"/>
      <c r="FP2710" s="1"/>
      <c r="FQ2710" s="1"/>
      <c r="FR2710" s="1"/>
      <c r="FS2710" s="1"/>
      <c r="FT2710" s="1"/>
      <c r="FU2710" s="1"/>
      <c r="FV2710" s="1"/>
      <c r="FW2710" s="1"/>
      <c r="FX2710" s="1"/>
      <c r="FY2710" s="1"/>
      <c r="FZ2710" s="1"/>
      <c r="GA2710" s="1"/>
      <c r="GB2710" s="1"/>
      <c r="GC2710" s="1"/>
      <c r="GD2710" s="1"/>
      <c r="GE2710" s="1"/>
      <c r="GF2710" s="1"/>
      <c r="GG2710" s="1"/>
      <c r="GH2710" s="1"/>
      <c r="GI2710" s="1"/>
      <c r="GJ2710" s="1"/>
      <c r="GK2710" s="1"/>
      <c r="GL2710" s="1"/>
      <c r="GM2710" s="1"/>
      <c r="GN2710" s="1"/>
      <c r="GO2710" s="1"/>
    </row>
    <row r="2711" spans="1:197" s="40" customFormat="1" x14ac:dyDescent="0.25">
      <c r="A2711" s="41"/>
      <c r="B2711" s="4"/>
      <c r="C2711" s="41"/>
      <c r="D2711" s="42"/>
      <c r="E2711" s="42"/>
      <c r="F2711" s="42"/>
      <c r="G2711" s="1"/>
      <c r="H2711" s="1"/>
      <c r="I2711" s="1"/>
      <c r="J2711" s="1"/>
      <c r="K2711" s="1"/>
      <c r="L2711" s="1"/>
      <c r="M2711" s="2"/>
      <c r="N2711" s="1"/>
      <c r="O2711" s="1"/>
      <c r="P2711" s="1"/>
      <c r="Q2711" s="1"/>
      <c r="R2711" s="1"/>
      <c r="S2711" s="1"/>
      <c r="T2711" s="1"/>
      <c r="U2711" s="1"/>
      <c r="V2711" s="1"/>
      <c r="W2711" s="1"/>
      <c r="X2711" s="1"/>
      <c r="Y2711" s="1"/>
      <c r="Z2711" s="1"/>
      <c r="AA2711" s="1"/>
      <c r="AB2711" s="1"/>
      <c r="AC2711" s="1"/>
      <c r="AD2711" s="1"/>
      <c r="AE2711" s="1"/>
      <c r="AF2711" s="1"/>
      <c r="AG2711" s="1"/>
      <c r="AH2711" s="1"/>
      <c r="AI2711" s="1"/>
      <c r="AJ2711" s="1"/>
      <c r="AK2711" s="1"/>
      <c r="AL2711" s="1"/>
      <c r="AM2711" s="1"/>
      <c r="AN2711" s="1"/>
      <c r="AO2711" s="1"/>
      <c r="AP2711" s="1"/>
      <c r="AQ2711" s="1"/>
      <c r="AR2711" s="1"/>
      <c r="AS2711" s="1"/>
      <c r="AT2711" s="1"/>
      <c r="AU2711" s="1"/>
      <c r="AV2711" s="1"/>
      <c r="AW2711" s="1"/>
      <c r="AX2711" s="1"/>
      <c r="AY2711" s="1"/>
      <c r="AZ2711" s="1"/>
      <c r="BA2711" s="1"/>
      <c r="BB2711" s="1"/>
      <c r="BC2711" s="1"/>
      <c r="BD2711" s="1"/>
      <c r="BE2711" s="1"/>
      <c r="BF2711" s="1"/>
      <c r="BG2711" s="1"/>
      <c r="BH2711" s="1"/>
      <c r="BI2711" s="1"/>
      <c r="BJ2711" s="1"/>
      <c r="BK2711" s="1"/>
      <c r="BL2711" s="1"/>
      <c r="BM2711" s="1"/>
      <c r="BN2711" s="1"/>
      <c r="BO2711" s="1"/>
      <c r="BP2711" s="1"/>
      <c r="BQ2711" s="1"/>
      <c r="BR2711" s="1"/>
      <c r="BS2711" s="1"/>
      <c r="BT2711" s="1"/>
      <c r="BU2711" s="1"/>
      <c r="BV2711" s="1"/>
      <c r="BW2711" s="1"/>
      <c r="BX2711" s="1"/>
      <c r="BY2711" s="1"/>
      <c r="BZ2711" s="1"/>
      <c r="CA2711" s="1"/>
      <c r="CB2711" s="1"/>
      <c r="CC2711" s="1"/>
      <c r="CD2711" s="1"/>
      <c r="CE2711" s="1"/>
      <c r="CF2711" s="1"/>
      <c r="CG2711" s="1"/>
      <c r="CH2711" s="1"/>
      <c r="CI2711" s="1"/>
      <c r="CJ2711" s="1"/>
      <c r="CK2711" s="1"/>
      <c r="CL2711" s="1"/>
      <c r="CM2711" s="1"/>
      <c r="CN2711" s="1"/>
      <c r="CO2711" s="1"/>
      <c r="CP2711" s="1"/>
      <c r="CQ2711" s="1"/>
      <c r="CR2711" s="1"/>
      <c r="CS2711" s="1"/>
      <c r="CT2711" s="1"/>
      <c r="CU2711" s="1"/>
      <c r="CV2711" s="1"/>
      <c r="CW2711" s="1"/>
      <c r="CX2711" s="1"/>
      <c r="CY2711" s="1"/>
      <c r="CZ2711" s="1"/>
      <c r="DA2711" s="1"/>
      <c r="DB2711" s="1"/>
      <c r="DC2711" s="1"/>
      <c r="DD2711" s="1"/>
      <c r="DE2711" s="1"/>
      <c r="DF2711" s="1"/>
      <c r="DG2711" s="1"/>
      <c r="DH2711" s="1"/>
      <c r="DI2711" s="1"/>
      <c r="DJ2711" s="1"/>
      <c r="DK2711" s="1"/>
      <c r="DL2711" s="1"/>
      <c r="DM2711" s="1"/>
      <c r="DN2711" s="1"/>
      <c r="DO2711" s="1"/>
      <c r="DP2711" s="1"/>
      <c r="DQ2711" s="1"/>
      <c r="DR2711" s="1"/>
      <c r="DS2711" s="1"/>
      <c r="DT2711" s="1"/>
      <c r="DU2711" s="1"/>
      <c r="DV2711" s="1"/>
      <c r="DW2711" s="1"/>
      <c r="DX2711" s="1"/>
      <c r="DY2711" s="1"/>
      <c r="DZ2711" s="1"/>
      <c r="EA2711" s="1"/>
      <c r="EB2711" s="1"/>
      <c r="EC2711" s="1"/>
      <c r="ED2711" s="1"/>
      <c r="EE2711" s="1"/>
      <c r="EF2711" s="1"/>
      <c r="EG2711" s="1"/>
      <c r="EH2711" s="1"/>
      <c r="EI2711" s="1"/>
      <c r="EJ2711" s="1"/>
      <c r="EK2711" s="1"/>
      <c r="EL2711" s="1"/>
      <c r="EM2711" s="1"/>
      <c r="EN2711" s="1"/>
      <c r="EO2711" s="1"/>
      <c r="EP2711" s="1"/>
      <c r="EQ2711" s="1"/>
      <c r="ER2711" s="1"/>
      <c r="ES2711" s="1"/>
      <c r="ET2711" s="1"/>
      <c r="EU2711" s="1"/>
      <c r="EV2711" s="1"/>
      <c r="EW2711" s="1"/>
      <c r="EX2711" s="1"/>
      <c r="EY2711" s="1"/>
      <c r="EZ2711" s="1"/>
      <c r="FA2711" s="1"/>
      <c r="FB2711" s="1"/>
      <c r="FC2711" s="1"/>
      <c r="FD2711" s="1"/>
      <c r="FE2711" s="1"/>
      <c r="FF2711" s="1"/>
      <c r="FG2711" s="1"/>
      <c r="FH2711" s="1"/>
      <c r="FI2711" s="1"/>
      <c r="FJ2711" s="1"/>
      <c r="FK2711" s="1"/>
      <c r="FL2711" s="1"/>
      <c r="FM2711" s="1"/>
      <c r="FN2711" s="1"/>
      <c r="FO2711" s="1"/>
      <c r="FP2711" s="1"/>
      <c r="FQ2711" s="1"/>
      <c r="FR2711" s="1"/>
      <c r="FS2711" s="1"/>
      <c r="FT2711" s="1"/>
      <c r="FU2711" s="1"/>
      <c r="FV2711" s="1"/>
      <c r="FW2711" s="1"/>
      <c r="FX2711" s="1"/>
      <c r="FY2711" s="1"/>
      <c r="FZ2711" s="1"/>
      <c r="GA2711" s="1"/>
      <c r="GB2711" s="1"/>
      <c r="GC2711" s="1"/>
      <c r="GD2711" s="1"/>
      <c r="GE2711" s="1"/>
      <c r="GF2711" s="1"/>
      <c r="GG2711" s="1"/>
      <c r="GH2711" s="1"/>
      <c r="GI2711" s="1"/>
      <c r="GJ2711" s="1"/>
      <c r="GK2711" s="1"/>
      <c r="GL2711" s="1"/>
      <c r="GM2711" s="1"/>
      <c r="GN2711" s="1"/>
      <c r="GO2711" s="1"/>
    </row>
    <row r="2712" spans="1:197" s="40" customFormat="1" x14ac:dyDescent="0.25">
      <c r="A2712" s="41"/>
      <c r="B2712" s="4"/>
      <c r="C2712" s="41"/>
      <c r="D2712" s="42"/>
      <c r="E2712" s="42"/>
      <c r="F2712" s="42"/>
      <c r="G2712" s="1"/>
      <c r="H2712" s="1"/>
      <c r="I2712" s="1"/>
      <c r="J2712" s="1"/>
      <c r="K2712" s="1"/>
      <c r="L2712" s="1"/>
      <c r="M2712" s="2"/>
      <c r="N2712" s="1"/>
      <c r="O2712" s="1"/>
      <c r="P2712" s="1"/>
      <c r="Q2712" s="1"/>
      <c r="R2712" s="1"/>
      <c r="S2712" s="1"/>
      <c r="T2712" s="1"/>
      <c r="U2712" s="1"/>
      <c r="V2712" s="1"/>
      <c r="W2712" s="1"/>
      <c r="X2712" s="1"/>
      <c r="Y2712" s="1"/>
      <c r="Z2712" s="1"/>
      <c r="AA2712" s="1"/>
      <c r="AB2712" s="1"/>
      <c r="AC2712" s="1"/>
      <c r="AD2712" s="1"/>
      <c r="AE2712" s="1"/>
      <c r="AF2712" s="1"/>
      <c r="AG2712" s="1"/>
      <c r="AH2712" s="1"/>
      <c r="AI2712" s="1"/>
      <c r="AJ2712" s="1"/>
      <c r="AK2712" s="1"/>
      <c r="AL2712" s="1"/>
      <c r="AM2712" s="1"/>
      <c r="AN2712" s="1"/>
      <c r="AO2712" s="1"/>
      <c r="AP2712" s="1"/>
      <c r="AQ2712" s="1"/>
      <c r="AR2712" s="1"/>
      <c r="AS2712" s="1"/>
      <c r="AT2712" s="1"/>
      <c r="AU2712" s="1"/>
      <c r="AV2712" s="1"/>
      <c r="AW2712" s="1"/>
      <c r="AX2712" s="1"/>
      <c r="AY2712" s="1"/>
      <c r="AZ2712" s="1"/>
      <c r="BA2712" s="1"/>
      <c r="BB2712" s="1"/>
      <c r="BC2712" s="1"/>
      <c r="BD2712" s="1"/>
      <c r="BE2712" s="1"/>
      <c r="BF2712" s="1"/>
      <c r="BG2712" s="1"/>
      <c r="BH2712" s="1"/>
      <c r="BI2712" s="1"/>
      <c r="BJ2712" s="1"/>
      <c r="BK2712" s="1"/>
      <c r="BL2712" s="1"/>
      <c r="BM2712" s="1"/>
      <c r="BN2712" s="1"/>
      <c r="BO2712" s="1"/>
      <c r="BP2712" s="1"/>
      <c r="BQ2712" s="1"/>
      <c r="BR2712" s="1"/>
      <c r="BS2712" s="1"/>
      <c r="BT2712" s="1"/>
      <c r="BU2712" s="1"/>
      <c r="BV2712" s="1"/>
      <c r="BW2712" s="1"/>
      <c r="BX2712" s="1"/>
      <c r="BY2712" s="1"/>
      <c r="BZ2712" s="1"/>
      <c r="CA2712" s="1"/>
      <c r="CB2712" s="1"/>
      <c r="CC2712" s="1"/>
      <c r="CD2712" s="1"/>
      <c r="CE2712" s="1"/>
      <c r="CF2712" s="1"/>
      <c r="CG2712" s="1"/>
      <c r="CH2712" s="1"/>
      <c r="CI2712" s="1"/>
      <c r="CJ2712" s="1"/>
      <c r="CK2712" s="1"/>
      <c r="CL2712" s="1"/>
      <c r="CM2712" s="1"/>
      <c r="CN2712" s="1"/>
      <c r="CO2712" s="1"/>
      <c r="CP2712" s="1"/>
      <c r="CQ2712" s="1"/>
      <c r="CR2712" s="1"/>
      <c r="CS2712" s="1"/>
      <c r="CT2712" s="1"/>
      <c r="CU2712" s="1"/>
      <c r="CV2712" s="1"/>
      <c r="CW2712" s="1"/>
      <c r="CX2712" s="1"/>
      <c r="CY2712" s="1"/>
      <c r="CZ2712" s="1"/>
      <c r="DA2712" s="1"/>
      <c r="DB2712" s="1"/>
      <c r="DC2712" s="1"/>
      <c r="DD2712" s="1"/>
      <c r="DE2712" s="1"/>
      <c r="DF2712" s="1"/>
      <c r="DG2712" s="1"/>
      <c r="DH2712" s="1"/>
      <c r="DI2712" s="1"/>
      <c r="DJ2712" s="1"/>
      <c r="DK2712" s="1"/>
      <c r="DL2712" s="1"/>
      <c r="DM2712" s="1"/>
      <c r="DN2712" s="1"/>
      <c r="DO2712" s="1"/>
      <c r="DP2712" s="1"/>
      <c r="DQ2712" s="1"/>
      <c r="DR2712" s="1"/>
      <c r="DS2712" s="1"/>
      <c r="DT2712" s="1"/>
      <c r="DU2712" s="1"/>
      <c r="DV2712" s="1"/>
      <c r="DW2712" s="1"/>
      <c r="DX2712" s="1"/>
      <c r="DY2712" s="1"/>
      <c r="DZ2712" s="1"/>
      <c r="EA2712" s="1"/>
      <c r="EB2712" s="1"/>
      <c r="EC2712" s="1"/>
      <c r="ED2712" s="1"/>
      <c r="EE2712" s="1"/>
      <c r="EF2712" s="1"/>
      <c r="EG2712" s="1"/>
      <c r="EH2712" s="1"/>
      <c r="EI2712" s="1"/>
      <c r="EJ2712" s="1"/>
      <c r="EK2712" s="1"/>
      <c r="EL2712" s="1"/>
      <c r="EM2712" s="1"/>
      <c r="EN2712" s="1"/>
      <c r="EO2712" s="1"/>
      <c r="EP2712" s="1"/>
      <c r="EQ2712" s="1"/>
      <c r="ER2712" s="1"/>
      <c r="ES2712" s="1"/>
      <c r="ET2712" s="1"/>
      <c r="EU2712" s="1"/>
      <c r="EV2712" s="1"/>
      <c r="EW2712" s="1"/>
      <c r="EX2712" s="1"/>
      <c r="EY2712" s="1"/>
      <c r="EZ2712" s="1"/>
      <c r="FA2712" s="1"/>
      <c r="FB2712" s="1"/>
      <c r="FC2712" s="1"/>
      <c r="FD2712" s="1"/>
      <c r="FE2712" s="1"/>
      <c r="FF2712" s="1"/>
      <c r="FG2712" s="1"/>
      <c r="FH2712" s="1"/>
      <c r="FI2712" s="1"/>
      <c r="FJ2712" s="1"/>
      <c r="FK2712" s="1"/>
      <c r="FL2712" s="1"/>
      <c r="FM2712" s="1"/>
      <c r="FN2712" s="1"/>
      <c r="FO2712" s="1"/>
      <c r="FP2712" s="1"/>
      <c r="FQ2712" s="1"/>
      <c r="FR2712" s="1"/>
      <c r="FS2712" s="1"/>
      <c r="FT2712" s="1"/>
      <c r="FU2712" s="1"/>
      <c r="FV2712" s="1"/>
      <c r="FW2712" s="1"/>
      <c r="FX2712" s="1"/>
      <c r="FY2712" s="1"/>
      <c r="FZ2712" s="1"/>
      <c r="GA2712" s="1"/>
      <c r="GB2712" s="1"/>
      <c r="GC2712" s="1"/>
      <c r="GD2712" s="1"/>
      <c r="GE2712" s="1"/>
      <c r="GF2712" s="1"/>
      <c r="GG2712" s="1"/>
      <c r="GH2712" s="1"/>
      <c r="GI2712" s="1"/>
      <c r="GJ2712" s="1"/>
      <c r="GK2712" s="1"/>
      <c r="GL2712" s="1"/>
      <c r="GM2712" s="1"/>
      <c r="GN2712" s="1"/>
      <c r="GO2712" s="1"/>
    </row>
    <row r="2713" spans="1:197" s="40" customFormat="1" x14ac:dyDescent="0.25">
      <c r="A2713" s="41"/>
      <c r="B2713" s="4"/>
      <c r="C2713" s="41"/>
      <c r="D2713" s="42"/>
      <c r="E2713" s="42"/>
      <c r="F2713" s="42"/>
      <c r="G2713" s="1"/>
      <c r="H2713" s="1"/>
      <c r="I2713" s="1"/>
      <c r="J2713" s="1"/>
      <c r="K2713" s="1"/>
      <c r="L2713" s="1"/>
      <c r="M2713" s="2"/>
      <c r="N2713" s="1"/>
      <c r="O2713" s="1"/>
      <c r="P2713" s="1"/>
      <c r="Q2713" s="1"/>
      <c r="R2713" s="1"/>
      <c r="S2713" s="1"/>
      <c r="T2713" s="1"/>
      <c r="U2713" s="1"/>
      <c r="V2713" s="1"/>
      <c r="W2713" s="1"/>
      <c r="X2713" s="1"/>
      <c r="Y2713" s="1"/>
      <c r="Z2713" s="1"/>
      <c r="AA2713" s="1"/>
      <c r="AB2713" s="1"/>
      <c r="AC2713" s="1"/>
      <c r="AD2713" s="1"/>
      <c r="AE2713" s="1"/>
      <c r="AF2713" s="1"/>
      <c r="AG2713" s="1"/>
      <c r="AH2713" s="1"/>
      <c r="AI2713" s="1"/>
      <c r="AJ2713" s="1"/>
      <c r="AK2713" s="1"/>
      <c r="AL2713" s="1"/>
      <c r="AM2713" s="1"/>
      <c r="AN2713" s="1"/>
      <c r="AO2713" s="1"/>
      <c r="AP2713" s="1"/>
      <c r="AQ2713" s="1"/>
      <c r="AR2713" s="1"/>
      <c r="AS2713" s="1"/>
      <c r="AT2713" s="1"/>
      <c r="AU2713" s="1"/>
      <c r="AV2713" s="1"/>
      <c r="AW2713" s="1"/>
      <c r="AX2713" s="1"/>
      <c r="AY2713" s="1"/>
      <c r="AZ2713" s="1"/>
      <c r="BA2713" s="1"/>
      <c r="BB2713" s="1"/>
      <c r="BC2713" s="1"/>
      <c r="BD2713" s="1"/>
      <c r="BE2713" s="1"/>
      <c r="BF2713" s="1"/>
      <c r="BG2713" s="1"/>
      <c r="BH2713" s="1"/>
      <c r="BI2713" s="1"/>
      <c r="BJ2713" s="1"/>
      <c r="BK2713" s="1"/>
      <c r="BL2713" s="1"/>
      <c r="BM2713" s="1"/>
      <c r="BN2713" s="1"/>
      <c r="BO2713" s="1"/>
      <c r="BP2713" s="1"/>
      <c r="BQ2713" s="1"/>
      <c r="BR2713" s="1"/>
      <c r="BS2713" s="1"/>
      <c r="BT2713" s="1"/>
      <c r="BU2713" s="1"/>
      <c r="BV2713" s="1"/>
      <c r="BW2713" s="1"/>
      <c r="BX2713" s="1"/>
      <c r="BY2713" s="1"/>
      <c r="BZ2713" s="1"/>
      <c r="CA2713" s="1"/>
      <c r="CB2713" s="1"/>
      <c r="CC2713" s="1"/>
      <c r="CD2713" s="1"/>
      <c r="CE2713" s="1"/>
      <c r="CF2713" s="1"/>
      <c r="CG2713" s="1"/>
      <c r="CH2713" s="1"/>
      <c r="CI2713" s="1"/>
      <c r="CJ2713" s="1"/>
      <c r="CK2713" s="1"/>
      <c r="CL2713" s="1"/>
      <c r="CM2713" s="1"/>
      <c r="CN2713" s="1"/>
      <c r="CO2713" s="1"/>
      <c r="CP2713" s="1"/>
      <c r="CQ2713" s="1"/>
      <c r="CR2713" s="1"/>
      <c r="CS2713" s="1"/>
      <c r="CT2713" s="1"/>
      <c r="CU2713" s="1"/>
      <c r="CV2713" s="1"/>
      <c r="CW2713" s="1"/>
      <c r="CX2713" s="1"/>
      <c r="CY2713" s="1"/>
      <c r="CZ2713" s="1"/>
      <c r="DA2713" s="1"/>
      <c r="DB2713" s="1"/>
      <c r="DC2713" s="1"/>
      <c r="DD2713" s="1"/>
      <c r="DE2713" s="1"/>
      <c r="DF2713" s="1"/>
      <c r="DG2713" s="1"/>
      <c r="DH2713" s="1"/>
      <c r="DI2713" s="1"/>
      <c r="DJ2713" s="1"/>
      <c r="DK2713" s="1"/>
      <c r="DL2713" s="1"/>
      <c r="DM2713" s="1"/>
      <c r="DN2713" s="1"/>
      <c r="DO2713" s="1"/>
      <c r="DP2713" s="1"/>
      <c r="DQ2713" s="1"/>
      <c r="DR2713" s="1"/>
      <c r="DS2713" s="1"/>
      <c r="DT2713" s="1"/>
      <c r="DU2713" s="1"/>
      <c r="DV2713" s="1"/>
      <c r="DW2713" s="1"/>
      <c r="DX2713" s="1"/>
      <c r="DY2713" s="1"/>
      <c r="DZ2713" s="1"/>
      <c r="EA2713" s="1"/>
      <c r="EB2713" s="1"/>
      <c r="EC2713" s="1"/>
      <c r="ED2713" s="1"/>
      <c r="EE2713" s="1"/>
      <c r="EF2713" s="1"/>
      <c r="EG2713" s="1"/>
      <c r="EH2713" s="1"/>
      <c r="EI2713" s="1"/>
      <c r="EJ2713" s="1"/>
      <c r="EK2713" s="1"/>
      <c r="EL2713" s="1"/>
      <c r="EM2713" s="1"/>
      <c r="EN2713" s="1"/>
      <c r="EO2713" s="1"/>
      <c r="EP2713" s="1"/>
      <c r="EQ2713" s="1"/>
      <c r="ER2713" s="1"/>
      <c r="ES2713" s="1"/>
      <c r="ET2713" s="1"/>
      <c r="EU2713" s="1"/>
      <c r="EV2713" s="1"/>
      <c r="EW2713" s="1"/>
      <c r="EX2713" s="1"/>
      <c r="EY2713" s="1"/>
      <c r="EZ2713" s="1"/>
      <c r="FA2713" s="1"/>
      <c r="FB2713" s="1"/>
      <c r="FC2713" s="1"/>
      <c r="FD2713" s="1"/>
      <c r="FE2713" s="1"/>
      <c r="FF2713" s="1"/>
      <c r="FG2713" s="1"/>
      <c r="FH2713" s="1"/>
      <c r="FI2713" s="1"/>
      <c r="FJ2713" s="1"/>
      <c r="FK2713" s="1"/>
      <c r="FL2713" s="1"/>
      <c r="FM2713" s="1"/>
      <c r="FN2713" s="1"/>
      <c r="FO2713" s="1"/>
      <c r="FP2713" s="1"/>
      <c r="FQ2713" s="1"/>
      <c r="FR2713" s="1"/>
      <c r="FS2713" s="1"/>
      <c r="FT2713" s="1"/>
      <c r="FU2713" s="1"/>
      <c r="FV2713" s="1"/>
      <c r="FW2713" s="1"/>
      <c r="FX2713" s="1"/>
      <c r="FY2713" s="1"/>
      <c r="FZ2713" s="1"/>
      <c r="GA2713" s="1"/>
      <c r="GB2713" s="1"/>
      <c r="GC2713" s="1"/>
      <c r="GD2713" s="1"/>
      <c r="GE2713" s="1"/>
      <c r="GF2713" s="1"/>
      <c r="GG2713" s="1"/>
      <c r="GH2713" s="1"/>
      <c r="GI2713" s="1"/>
      <c r="GJ2713" s="1"/>
      <c r="GK2713" s="1"/>
      <c r="GL2713" s="1"/>
      <c r="GM2713" s="1"/>
      <c r="GN2713" s="1"/>
      <c r="GO2713" s="1"/>
    </row>
    <row r="2714" spans="1:197" s="40" customFormat="1" x14ac:dyDescent="0.25">
      <c r="A2714" s="41"/>
      <c r="B2714" s="4"/>
      <c r="C2714" s="41"/>
      <c r="D2714" s="42"/>
      <c r="E2714" s="42"/>
      <c r="F2714" s="42"/>
      <c r="G2714" s="1"/>
      <c r="H2714" s="1"/>
      <c r="I2714" s="1"/>
      <c r="J2714" s="1"/>
      <c r="K2714" s="1"/>
      <c r="L2714" s="1"/>
      <c r="M2714" s="2"/>
      <c r="N2714" s="1"/>
      <c r="O2714" s="1"/>
      <c r="P2714" s="1"/>
      <c r="Q2714" s="1"/>
      <c r="R2714" s="1"/>
      <c r="S2714" s="1"/>
      <c r="T2714" s="1"/>
      <c r="U2714" s="1"/>
      <c r="V2714" s="1"/>
      <c r="W2714" s="1"/>
      <c r="X2714" s="1"/>
      <c r="Y2714" s="1"/>
      <c r="Z2714" s="1"/>
      <c r="AA2714" s="1"/>
      <c r="AB2714" s="1"/>
      <c r="AC2714" s="1"/>
      <c r="AD2714" s="1"/>
      <c r="AE2714" s="1"/>
      <c r="AF2714" s="1"/>
      <c r="AG2714" s="1"/>
      <c r="AH2714" s="1"/>
      <c r="AI2714" s="1"/>
      <c r="AJ2714" s="1"/>
      <c r="AK2714" s="1"/>
      <c r="AL2714" s="1"/>
      <c r="AM2714" s="1"/>
      <c r="AN2714" s="1"/>
      <c r="AO2714" s="1"/>
      <c r="AP2714" s="1"/>
      <c r="AQ2714" s="1"/>
      <c r="AR2714" s="1"/>
      <c r="AS2714" s="1"/>
      <c r="AT2714" s="1"/>
      <c r="AU2714" s="1"/>
      <c r="AV2714" s="1"/>
      <c r="AW2714" s="1"/>
      <c r="AX2714" s="1"/>
      <c r="AY2714" s="1"/>
      <c r="AZ2714" s="1"/>
      <c r="BA2714" s="1"/>
      <c r="BB2714" s="1"/>
      <c r="BC2714" s="1"/>
      <c r="BD2714" s="1"/>
      <c r="BE2714" s="1"/>
      <c r="BF2714" s="1"/>
      <c r="BG2714" s="1"/>
      <c r="BH2714" s="1"/>
      <c r="BI2714" s="1"/>
      <c r="BJ2714" s="1"/>
      <c r="BK2714" s="1"/>
      <c r="BL2714" s="1"/>
      <c r="BM2714" s="1"/>
      <c r="BN2714" s="1"/>
      <c r="BO2714" s="1"/>
      <c r="BP2714" s="1"/>
      <c r="BQ2714" s="1"/>
      <c r="BR2714" s="1"/>
      <c r="BS2714" s="1"/>
      <c r="BT2714" s="1"/>
      <c r="BU2714" s="1"/>
      <c r="BV2714" s="1"/>
      <c r="BW2714" s="1"/>
      <c r="BX2714" s="1"/>
      <c r="BY2714" s="1"/>
      <c r="BZ2714" s="1"/>
      <c r="CA2714" s="1"/>
      <c r="CB2714" s="1"/>
      <c r="CC2714" s="1"/>
      <c r="CD2714" s="1"/>
      <c r="CE2714" s="1"/>
      <c r="CF2714" s="1"/>
      <c r="CG2714" s="1"/>
      <c r="CH2714" s="1"/>
      <c r="CI2714" s="1"/>
      <c r="CJ2714" s="1"/>
      <c r="CK2714" s="1"/>
      <c r="CL2714" s="1"/>
      <c r="CM2714" s="1"/>
      <c r="CN2714" s="1"/>
      <c r="CO2714" s="1"/>
      <c r="CP2714" s="1"/>
      <c r="CQ2714" s="1"/>
      <c r="CR2714" s="1"/>
      <c r="CS2714" s="1"/>
      <c r="CT2714" s="1"/>
      <c r="CU2714" s="1"/>
      <c r="CV2714" s="1"/>
      <c r="CW2714" s="1"/>
      <c r="CX2714" s="1"/>
      <c r="CY2714" s="1"/>
      <c r="CZ2714" s="1"/>
      <c r="DA2714" s="1"/>
      <c r="DB2714" s="1"/>
      <c r="DC2714" s="1"/>
      <c r="DD2714" s="1"/>
      <c r="DE2714" s="1"/>
      <c r="DF2714" s="1"/>
      <c r="DG2714" s="1"/>
      <c r="DH2714" s="1"/>
      <c r="DI2714" s="1"/>
      <c r="DJ2714" s="1"/>
      <c r="DK2714" s="1"/>
      <c r="DL2714" s="1"/>
      <c r="DM2714" s="1"/>
      <c r="DN2714" s="1"/>
      <c r="DO2714" s="1"/>
      <c r="DP2714" s="1"/>
      <c r="DQ2714" s="1"/>
      <c r="DR2714" s="1"/>
      <c r="DS2714" s="1"/>
      <c r="DT2714" s="1"/>
      <c r="DU2714" s="1"/>
      <c r="DV2714" s="1"/>
      <c r="DW2714" s="1"/>
      <c r="DX2714" s="1"/>
      <c r="DY2714" s="1"/>
      <c r="DZ2714" s="1"/>
      <c r="EA2714" s="1"/>
      <c r="EB2714" s="1"/>
      <c r="EC2714" s="1"/>
      <c r="ED2714" s="1"/>
      <c r="EE2714" s="1"/>
      <c r="EF2714" s="1"/>
      <c r="EG2714" s="1"/>
      <c r="EH2714" s="1"/>
      <c r="EI2714" s="1"/>
      <c r="EJ2714" s="1"/>
      <c r="EK2714" s="1"/>
      <c r="EL2714" s="1"/>
      <c r="EM2714" s="1"/>
      <c r="EN2714" s="1"/>
      <c r="EO2714" s="1"/>
      <c r="EP2714" s="1"/>
      <c r="EQ2714" s="1"/>
      <c r="ER2714" s="1"/>
      <c r="ES2714" s="1"/>
      <c r="ET2714" s="1"/>
      <c r="EU2714" s="1"/>
      <c r="EV2714" s="1"/>
      <c r="EW2714" s="1"/>
      <c r="EX2714" s="1"/>
      <c r="EY2714" s="1"/>
      <c r="EZ2714" s="1"/>
      <c r="FA2714" s="1"/>
      <c r="FB2714" s="1"/>
      <c r="FC2714" s="1"/>
      <c r="FD2714" s="1"/>
      <c r="FE2714" s="1"/>
      <c r="FF2714" s="1"/>
      <c r="FG2714" s="1"/>
      <c r="FH2714" s="1"/>
      <c r="FI2714" s="1"/>
      <c r="FJ2714" s="1"/>
      <c r="FK2714" s="1"/>
      <c r="FL2714" s="1"/>
      <c r="FM2714" s="1"/>
      <c r="FN2714" s="1"/>
      <c r="FO2714" s="1"/>
      <c r="FP2714" s="1"/>
      <c r="FQ2714" s="1"/>
      <c r="FR2714" s="1"/>
      <c r="FS2714" s="1"/>
      <c r="FT2714" s="1"/>
      <c r="FU2714" s="1"/>
      <c r="FV2714" s="1"/>
      <c r="FW2714" s="1"/>
      <c r="FX2714" s="1"/>
      <c r="FY2714" s="1"/>
      <c r="FZ2714" s="1"/>
      <c r="GA2714" s="1"/>
      <c r="GB2714" s="1"/>
      <c r="GC2714" s="1"/>
      <c r="GD2714" s="1"/>
      <c r="GE2714" s="1"/>
      <c r="GF2714" s="1"/>
      <c r="GG2714" s="1"/>
      <c r="GH2714" s="1"/>
      <c r="GI2714" s="1"/>
      <c r="GJ2714" s="1"/>
      <c r="GK2714" s="1"/>
      <c r="GL2714" s="1"/>
      <c r="GM2714" s="1"/>
      <c r="GN2714" s="1"/>
      <c r="GO2714" s="1"/>
    </row>
    <row r="2715" spans="1:197" s="40" customFormat="1" x14ac:dyDescent="0.25">
      <c r="A2715" s="41"/>
      <c r="B2715" s="4"/>
      <c r="C2715" s="41"/>
      <c r="D2715" s="42"/>
      <c r="E2715" s="42"/>
      <c r="F2715" s="42"/>
      <c r="G2715" s="1"/>
      <c r="H2715" s="1"/>
      <c r="I2715" s="1"/>
      <c r="J2715" s="1"/>
      <c r="K2715" s="1"/>
      <c r="L2715" s="1"/>
      <c r="M2715" s="2"/>
      <c r="N2715" s="1"/>
      <c r="O2715" s="1"/>
      <c r="P2715" s="1"/>
      <c r="Q2715" s="1"/>
      <c r="R2715" s="1"/>
      <c r="S2715" s="1"/>
      <c r="T2715" s="1"/>
      <c r="U2715" s="1"/>
      <c r="V2715" s="1"/>
      <c r="W2715" s="1"/>
      <c r="X2715" s="1"/>
      <c r="Y2715" s="1"/>
      <c r="Z2715" s="1"/>
      <c r="AA2715" s="1"/>
      <c r="AB2715" s="1"/>
      <c r="AC2715" s="1"/>
      <c r="AD2715" s="1"/>
      <c r="AE2715" s="1"/>
      <c r="AF2715" s="1"/>
      <c r="AG2715" s="1"/>
      <c r="AH2715" s="1"/>
      <c r="AI2715" s="1"/>
      <c r="AJ2715" s="1"/>
      <c r="AK2715" s="1"/>
      <c r="AL2715" s="1"/>
      <c r="AM2715" s="1"/>
      <c r="AN2715" s="1"/>
      <c r="AO2715" s="1"/>
      <c r="AP2715" s="1"/>
      <c r="AQ2715" s="1"/>
      <c r="AR2715" s="1"/>
      <c r="AS2715" s="1"/>
      <c r="AT2715" s="1"/>
      <c r="AU2715" s="1"/>
      <c r="AV2715" s="1"/>
      <c r="AW2715" s="1"/>
      <c r="AX2715" s="1"/>
      <c r="AY2715" s="1"/>
      <c r="AZ2715" s="1"/>
      <c r="BA2715" s="1"/>
      <c r="BB2715" s="1"/>
      <c r="BC2715" s="1"/>
      <c r="BD2715" s="1"/>
      <c r="BE2715" s="1"/>
      <c r="BF2715" s="1"/>
      <c r="BG2715" s="1"/>
      <c r="BH2715" s="1"/>
      <c r="BI2715" s="1"/>
      <c r="BJ2715" s="1"/>
      <c r="BK2715" s="1"/>
      <c r="BL2715" s="1"/>
      <c r="BM2715" s="1"/>
      <c r="BN2715" s="1"/>
      <c r="BO2715" s="1"/>
      <c r="BP2715" s="1"/>
      <c r="BQ2715" s="1"/>
      <c r="BR2715" s="1"/>
      <c r="BS2715" s="1"/>
      <c r="BT2715" s="1"/>
      <c r="BU2715" s="1"/>
      <c r="BV2715" s="1"/>
      <c r="BW2715" s="1"/>
      <c r="BX2715" s="1"/>
      <c r="BY2715" s="1"/>
      <c r="BZ2715" s="1"/>
      <c r="CA2715" s="1"/>
      <c r="CB2715" s="1"/>
      <c r="CC2715" s="1"/>
      <c r="CD2715" s="1"/>
      <c r="CE2715" s="1"/>
      <c r="CF2715" s="1"/>
      <c r="CG2715" s="1"/>
      <c r="CH2715" s="1"/>
      <c r="CI2715" s="1"/>
      <c r="CJ2715" s="1"/>
      <c r="CK2715" s="1"/>
      <c r="CL2715" s="1"/>
      <c r="CM2715" s="1"/>
      <c r="CN2715" s="1"/>
      <c r="CO2715" s="1"/>
      <c r="CP2715" s="1"/>
      <c r="CQ2715" s="1"/>
      <c r="CR2715" s="1"/>
      <c r="CS2715" s="1"/>
      <c r="CT2715" s="1"/>
      <c r="CU2715" s="1"/>
      <c r="CV2715" s="1"/>
      <c r="CW2715" s="1"/>
      <c r="CX2715" s="1"/>
      <c r="CY2715" s="1"/>
      <c r="CZ2715" s="1"/>
      <c r="DA2715" s="1"/>
      <c r="DB2715" s="1"/>
      <c r="DC2715" s="1"/>
      <c r="DD2715" s="1"/>
      <c r="DE2715" s="1"/>
      <c r="DF2715" s="1"/>
      <c r="DG2715" s="1"/>
      <c r="DH2715" s="1"/>
      <c r="DI2715" s="1"/>
      <c r="DJ2715" s="1"/>
      <c r="DK2715" s="1"/>
      <c r="DL2715" s="1"/>
      <c r="DM2715" s="1"/>
      <c r="DN2715" s="1"/>
      <c r="DO2715" s="1"/>
      <c r="DP2715" s="1"/>
      <c r="DQ2715" s="1"/>
      <c r="DR2715" s="1"/>
      <c r="DS2715" s="1"/>
      <c r="DT2715" s="1"/>
      <c r="DU2715" s="1"/>
      <c r="DV2715" s="1"/>
      <c r="DW2715" s="1"/>
      <c r="DX2715" s="1"/>
      <c r="DY2715" s="1"/>
      <c r="DZ2715" s="1"/>
      <c r="EA2715" s="1"/>
      <c r="EB2715" s="1"/>
      <c r="EC2715" s="1"/>
      <c r="ED2715" s="1"/>
      <c r="EE2715" s="1"/>
      <c r="EF2715" s="1"/>
      <c r="EG2715" s="1"/>
      <c r="EH2715" s="1"/>
      <c r="EI2715" s="1"/>
      <c r="EJ2715" s="1"/>
      <c r="EK2715" s="1"/>
      <c r="EL2715" s="1"/>
      <c r="EM2715" s="1"/>
      <c r="EN2715" s="1"/>
      <c r="EO2715" s="1"/>
      <c r="EP2715" s="1"/>
      <c r="EQ2715" s="1"/>
      <c r="ER2715" s="1"/>
      <c r="ES2715" s="1"/>
      <c r="ET2715" s="1"/>
      <c r="EU2715" s="1"/>
      <c r="EV2715" s="1"/>
      <c r="EW2715" s="1"/>
      <c r="EX2715" s="1"/>
      <c r="EY2715" s="1"/>
      <c r="EZ2715" s="1"/>
      <c r="FA2715" s="1"/>
      <c r="FB2715" s="1"/>
      <c r="FC2715" s="1"/>
      <c r="FD2715" s="1"/>
      <c r="FE2715" s="1"/>
      <c r="FF2715" s="1"/>
      <c r="FG2715" s="1"/>
      <c r="FH2715" s="1"/>
      <c r="FI2715" s="1"/>
      <c r="FJ2715" s="1"/>
      <c r="FK2715" s="1"/>
      <c r="FL2715" s="1"/>
      <c r="FM2715" s="1"/>
      <c r="FN2715" s="1"/>
      <c r="FO2715" s="1"/>
      <c r="FP2715" s="1"/>
      <c r="FQ2715" s="1"/>
      <c r="FR2715" s="1"/>
      <c r="FS2715" s="1"/>
      <c r="FT2715" s="1"/>
      <c r="FU2715" s="1"/>
      <c r="FV2715" s="1"/>
      <c r="FW2715" s="1"/>
      <c r="FX2715" s="1"/>
      <c r="FY2715" s="1"/>
      <c r="FZ2715" s="1"/>
      <c r="GA2715" s="1"/>
      <c r="GB2715" s="1"/>
      <c r="GC2715" s="1"/>
      <c r="GD2715" s="1"/>
      <c r="GE2715" s="1"/>
      <c r="GF2715" s="1"/>
      <c r="GG2715" s="1"/>
      <c r="GH2715" s="1"/>
      <c r="GI2715" s="1"/>
      <c r="GJ2715" s="1"/>
      <c r="GK2715" s="1"/>
      <c r="GL2715" s="1"/>
      <c r="GM2715" s="1"/>
      <c r="GN2715" s="1"/>
      <c r="GO2715" s="1"/>
    </row>
    <row r="2716" spans="1:197" s="40" customFormat="1" x14ac:dyDescent="0.25">
      <c r="A2716" s="41"/>
      <c r="B2716" s="4"/>
      <c r="C2716" s="41"/>
      <c r="D2716" s="42"/>
      <c r="E2716" s="42"/>
      <c r="F2716" s="42"/>
      <c r="G2716" s="1"/>
      <c r="H2716" s="1"/>
      <c r="I2716" s="1"/>
      <c r="J2716" s="1"/>
      <c r="K2716" s="1"/>
      <c r="L2716" s="1"/>
      <c r="M2716" s="2"/>
      <c r="N2716" s="1"/>
      <c r="O2716" s="1"/>
      <c r="P2716" s="1"/>
      <c r="Q2716" s="1"/>
      <c r="R2716" s="1"/>
      <c r="S2716" s="1"/>
      <c r="T2716" s="1"/>
      <c r="U2716" s="1"/>
      <c r="V2716" s="1"/>
      <c r="W2716" s="1"/>
      <c r="X2716" s="1"/>
      <c r="Y2716" s="1"/>
      <c r="Z2716" s="1"/>
      <c r="AA2716" s="1"/>
      <c r="AB2716" s="1"/>
      <c r="AC2716" s="1"/>
      <c r="AD2716" s="1"/>
      <c r="AE2716" s="1"/>
      <c r="AF2716" s="1"/>
      <c r="AG2716" s="1"/>
      <c r="AH2716" s="1"/>
      <c r="AI2716" s="1"/>
      <c r="AJ2716" s="1"/>
      <c r="AK2716" s="1"/>
      <c r="AL2716" s="1"/>
      <c r="AM2716" s="1"/>
      <c r="AN2716" s="1"/>
      <c r="AO2716" s="1"/>
      <c r="AP2716" s="1"/>
      <c r="AQ2716" s="1"/>
      <c r="AR2716" s="1"/>
      <c r="AS2716" s="1"/>
      <c r="AT2716" s="1"/>
      <c r="AU2716" s="1"/>
      <c r="AV2716" s="1"/>
      <c r="AW2716" s="1"/>
      <c r="AX2716" s="1"/>
      <c r="AY2716" s="1"/>
      <c r="AZ2716" s="1"/>
      <c r="BA2716" s="1"/>
      <c r="BB2716" s="1"/>
      <c r="BC2716" s="1"/>
      <c r="BD2716" s="1"/>
      <c r="BE2716" s="1"/>
      <c r="BF2716" s="1"/>
      <c r="BG2716" s="1"/>
      <c r="BH2716" s="1"/>
      <c r="BI2716" s="1"/>
      <c r="BJ2716" s="1"/>
      <c r="BK2716" s="1"/>
      <c r="BL2716" s="1"/>
      <c r="BM2716" s="1"/>
      <c r="BN2716" s="1"/>
      <c r="BO2716" s="1"/>
      <c r="BP2716" s="1"/>
      <c r="BQ2716" s="1"/>
      <c r="BR2716" s="1"/>
      <c r="BS2716" s="1"/>
      <c r="BT2716" s="1"/>
      <c r="BU2716" s="1"/>
      <c r="BV2716" s="1"/>
      <c r="BW2716" s="1"/>
      <c r="BX2716" s="1"/>
      <c r="BY2716" s="1"/>
      <c r="BZ2716" s="1"/>
      <c r="CA2716" s="1"/>
      <c r="CB2716" s="1"/>
      <c r="CC2716" s="1"/>
      <c r="CD2716" s="1"/>
      <c r="CE2716" s="1"/>
      <c r="CF2716" s="1"/>
      <c r="CG2716" s="1"/>
      <c r="CH2716" s="1"/>
      <c r="CI2716" s="1"/>
      <c r="CJ2716" s="1"/>
      <c r="CK2716" s="1"/>
      <c r="CL2716" s="1"/>
      <c r="CM2716" s="1"/>
      <c r="CN2716" s="1"/>
      <c r="CO2716" s="1"/>
      <c r="CP2716" s="1"/>
      <c r="CQ2716" s="1"/>
      <c r="CR2716" s="1"/>
      <c r="CS2716" s="1"/>
      <c r="CT2716" s="1"/>
      <c r="CU2716" s="1"/>
      <c r="CV2716" s="1"/>
      <c r="CW2716" s="1"/>
      <c r="CX2716" s="1"/>
      <c r="CY2716" s="1"/>
      <c r="CZ2716" s="1"/>
      <c r="DA2716" s="1"/>
      <c r="DB2716" s="1"/>
      <c r="DC2716" s="1"/>
      <c r="DD2716" s="1"/>
      <c r="DE2716" s="1"/>
      <c r="DF2716" s="1"/>
      <c r="DG2716" s="1"/>
      <c r="DH2716" s="1"/>
      <c r="DI2716" s="1"/>
      <c r="DJ2716" s="1"/>
      <c r="DK2716" s="1"/>
      <c r="DL2716" s="1"/>
      <c r="DM2716" s="1"/>
      <c r="DN2716" s="1"/>
      <c r="DO2716" s="1"/>
      <c r="DP2716" s="1"/>
      <c r="DQ2716" s="1"/>
      <c r="DR2716" s="1"/>
      <c r="DS2716" s="1"/>
      <c r="DT2716" s="1"/>
      <c r="DU2716" s="1"/>
      <c r="DV2716" s="1"/>
      <c r="DW2716" s="1"/>
      <c r="DX2716" s="1"/>
      <c r="DY2716" s="1"/>
      <c r="DZ2716" s="1"/>
      <c r="EA2716" s="1"/>
      <c r="EB2716" s="1"/>
      <c r="EC2716" s="1"/>
      <c r="ED2716" s="1"/>
      <c r="EE2716" s="1"/>
      <c r="EF2716" s="1"/>
      <c r="EG2716" s="1"/>
      <c r="EH2716" s="1"/>
      <c r="EI2716" s="1"/>
      <c r="EJ2716" s="1"/>
      <c r="EK2716" s="1"/>
      <c r="EL2716" s="1"/>
      <c r="EM2716" s="1"/>
      <c r="EN2716" s="1"/>
      <c r="EO2716" s="1"/>
      <c r="EP2716" s="1"/>
      <c r="EQ2716" s="1"/>
      <c r="ER2716" s="1"/>
      <c r="ES2716" s="1"/>
      <c r="ET2716" s="1"/>
      <c r="EU2716" s="1"/>
      <c r="EV2716" s="1"/>
      <c r="EW2716" s="1"/>
      <c r="EX2716" s="1"/>
      <c r="EY2716" s="1"/>
      <c r="EZ2716" s="1"/>
      <c r="FA2716" s="1"/>
      <c r="FB2716" s="1"/>
      <c r="FC2716" s="1"/>
      <c r="FD2716" s="1"/>
      <c r="FE2716" s="1"/>
      <c r="FF2716" s="1"/>
      <c r="FG2716" s="1"/>
      <c r="FH2716" s="1"/>
      <c r="FI2716" s="1"/>
      <c r="FJ2716" s="1"/>
      <c r="FK2716" s="1"/>
      <c r="FL2716" s="1"/>
      <c r="FM2716" s="1"/>
      <c r="FN2716" s="1"/>
      <c r="FO2716" s="1"/>
      <c r="FP2716" s="1"/>
      <c r="FQ2716" s="1"/>
      <c r="FR2716" s="1"/>
      <c r="FS2716" s="1"/>
      <c r="FT2716" s="1"/>
      <c r="FU2716" s="1"/>
      <c r="FV2716" s="1"/>
      <c r="FW2716" s="1"/>
      <c r="FX2716" s="1"/>
      <c r="FY2716" s="1"/>
      <c r="FZ2716" s="1"/>
      <c r="GA2716" s="1"/>
      <c r="GB2716" s="1"/>
      <c r="GC2716" s="1"/>
      <c r="GD2716" s="1"/>
      <c r="GE2716" s="1"/>
      <c r="GF2716" s="1"/>
      <c r="GG2716" s="1"/>
      <c r="GH2716" s="1"/>
      <c r="GI2716" s="1"/>
      <c r="GJ2716" s="1"/>
      <c r="GK2716" s="1"/>
      <c r="GL2716" s="1"/>
      <c r="GM2716" s="1"/>
      <c r="GN2716" s="1"/>
      <c r="GO2716" s="1"/>
    </row>
    <row r="2717" spans="1:197" s="40" customFormat="1" x14ac:dyDescent="0.25">
      <c r="A2717" s="41"/>
      <c r="B2717" s="4"/>
      <c r="C2717" s="41"/>
      <c r="D2717" s="42"/>
      <c r="E2717" s="42"/>
      <c r="F2717" s="42"/>
      <c r="G2717" s="1"/>
      <c r="H2717" s="1"/>
      <c r="I2717" s="1"/>
      <c r="J2717" s="1"/>
      <c r="K2717" s="1"/>
      <c r="L2717" s="1"/>
      <c r="M2717" s="2"/>
      <c r="N2717" s="1"/>
      <c r="O2717" s="1"/>
      <c r="P2717" s="1"/>
      <c r="Q2717" s="1"/>
      <c r="R2717" s="1"/>
      <c r="S2717" s="1"/>
      <c r="T2717" s="1"/>
      <c r="U2717" s="1"/>
      <c r="V2717" s="1"/>
      <c r="W2717" s="1"/>
      <c r="X2717" s="1"/>
      <c r="Y2717" s="1"/>
      <c r="Z2717" s="1"/>
      <c r="AA2717" s="1"/>
      <c r="AB2717" s="1"/>
      <c r="AC2717" s="1"/>
      <c r="AD2717" s="1"/>
      <c r="AE2717" s="1"/>
      <c r="AF2717" s="1"/>
      <c r="AG2717" s="1"/>
      <c r="AH2717" s="1"/>
      <c r="AI2717" s="1"/>
      <c r="AJ2717" s="1"/>
      <c r="AK2717" s="1"/>
      <c r="AL2717" s="1"/>
      <c r="AM2717" s="1"/>
      <c r="AN2717" s="1"/>
      <c r="AO2717" s="1"/>
      <c r="AP2717" s="1"/>
      <c r="AQ2717" s="1"/>
      <c r="AR2717" s="1"/>
      <c r="AS2717" s="1"/>
      <c r="AT2717" s="1"/>
      <c r="AU2717" s="1"/>
      <c r="AV2717" s="1"/>
      <c r="AW2717" s="1"/>
      <c r="AX2717" s="1"/>
      <c r="AY2717" s="1"/>
      <c r="AZ2717" s="1"/>
      <c r="BA2717" s="1"/>
      <c r="BB2717" s="1"/>
      <c r="BC2717" s="1"/>
      <c r="BD2717" s="1"/>
      <c r="BE2717" s="1"/>
      <c r="BF2717" s="1"/>
      <c r="BG2717" s="1"/>
      <c r="BH2717" s="1"/>
      <c r="BI2717" s="1"/>
      <c r="BJ2717" s="1"/>
      <c r="BK2717" s="1"/>
      <c r="BL2717" s="1"/>
      <c r="BM2717" s="1"/>
      <c r="BN2717" s="1"/>
      <c r="BO2717" s="1"/>
      <c r="BP2717" s="1"/>
      <c r="BQ2717" s="1"/>
      <c r="BR2717" s="1"/>
      <c r="BS2717" s="1"/>
      <c r="BT2717" s="1"/>
      <c r="BU2717" s="1"/>
      <c r="BV2717" s="1"/>
      <c r="BW2717" s="1"/>
      <c r="BX2717" s="1"/>
      <c r="BY2717" s="1"/>
      <c r="BZ2717" s="1"/>
      <c r="CA2717" s="1"/>
      <c r="CB2717" s="1"/>
      <c r="CC2717" s="1"/>
      <c r="CD2717" s="1"/>
      <c r="CE2717" s="1"/>
      <c r="CF2717" s="1"/>
      <c r="CG2717" s="1"/>
      <c r="CH2717" s="1"/>
      <c r="CI2717" s="1"/>
      <c r="CJ2717" s="1"/>
      <c r="CK2717" s="1"/>
      <c r="CL2717" s="1"/>
      <c r="CM2717" s="1"/>
      <c r="CN2717" s="1"/>
      <c r="CO2717" s="1"/>
      <c r="CP2717" s="1"/>
      <c r="CQ2717" s="1"/>
      <c r="CR2717" s="1"/>
      <c r="CS2717" s="1"/>
      <c r="CT2717" s="1"/>
      <c r="CU2717" s="1"/>
      <c r="CV2717" s="1"/>
      <c r="CW2717" s="1"/>
      <c r="CX2717" s="1"/>
      <c r="CY2717" s="1"/>
      <c r="CZ2717" s="1"/>
      <c r="DA2717" s="1"/>
      <c r="DB2717" s="1"/>
      <c r="DC2717" s="1"/>
      <c r="DD2717" s="1"/>
      <c r="DE2717" s="1"/>
      <c r="DF2717" s="1"/>
      <c r="DG2717" s="1"/>
      <c r="DH2717" s="1"/>
      <c r="DI2717" s="1"/>
      <c r="DJ2717" s="1"/>
      <c r="DK2717" s="1"/>
      <c r="DL2717" s="1"/>
      <c r="DM2717" s="1"/>
      <c r="DN2717" s="1"/>
      <c r="DO2717" s="1"/>
      <c r="DP2717" s="1"/>
      <c r="DQ2717" s="1"/>
      <c r="DR2717" s="1"/>
      <c r="DS2717" s="1"/>
      <c r="DT2717" s="1"/>
      <c r="DU2717" s="1"/>
      <c r="DV2717" s="1"/>
      <c r="DW2717" s="1"/>
      <c r="DX2717" s="1"/>
      <c r="DY2717" s="1"/>
      <c r="DZ2717" s="1"/>
      <c r="EA2717" s="1"/>
      <c r="EB2717" s="1"/>
      <c r="EC2717" s="1"/>
      <c r="ED2717" s="1"/>
      <c r="EE2717" s="1"/>
      <c r="EF2717" s="1"/>
      <c r="EG2717" s="1"/>
      <c r="EH2717" s="1"/>
      <c r="EI2717" s="1"/>
      <c r="EJ2717" s="1"/>
      <c r="EK2717" s="1"/>
      <c r="EL2717" s="1"/>
      <c r="EM2717" s="1"/>
      <c r="EN2717" s="1"/>
      <c r="EO2717" s="1"/>
      <c r="EP2717" s="1"/>
      <c r="EQ2717" s="1"/>
      <c r="ER2717" s="1"/>
      <c r="ES2717" s="1"/>
      <c r="ET2717" s="1"/>
      <c r="EU2717" s="1"/>
      <c r="EV2717" s="1"/>
      <c r="EW2717" s="1"/>
      <c r="EX2717" s="1"/>
      <c r="EY2717" s="1"/>
      <c r="EZ2717" s="1"/>
      <c r="FA2717" s="1"/>
      <c r="FB2717" s="1"/>
      <c r="FC2717" s="1"/>
      <c r="FD2717" s="1"/>
      <c r="FE2717" s="1"/>
      <c r="FF2717" s="1"/>
      <c r="FG2717" s="1"/>
      <c r="FH2717" s="1"/>
      <c r="FI2717" s="1"/>
      <c r="FJ2717" s="1"/>
      <c r="FK2717" s="1"/>
      <c r="FL2717" s="1"/>
      <c r="FM2717" s="1"/>
      <c r="FN2717" s="1"/>
      <c r="FO2717" s="1"/>
      <c r="FP2717" s="1"/>
      <c r="FQ2717" s="1"/>
      <c r="FR2717" s="1"/>
      <c r="FS2717" s="1"/>
      <c r="FT2717" s="1"/>
      <c r="FU2717" s="1"/>
      <c r="FV2717" s="1"/>
      <c r="FW2717" s="1"/>
      <c r="FX2717" s="1"/>
      <c r="FY2717" s="1"/>
      <c r="FZ2717" s="1"/>
      <c r="GA2717" s="1"/>
      <c r="GB2717" s="1"/>
      <c r="GC2717" s="1"/>
      <c r="GD2717" s="1"/>
      <c r="GE2717" s="1"/>
      <c r="GF2717" s="1"/>
      <c r="GG2717" s="1"/>
      <c r="GH2717" s="1"/>
      <c r="GI2717" s="1"/>
      <c r="GJ2717" s="1"/>
      <c r="GK2717" s="1"/>
      <c r="GL2717" s="1"/>
      <c r="GM2717" s="1"/>
      <c r="GN2717" s="1"/>
      <c r="GO2717" s="1"/>
    </row>
    <row r="2718" spans="1:197" s="40" customFormat="1" x14ac:dyDescent="0.25">
      <c r="A2718" s="41"/>
      <c r="B2718" s="4"/>
      <c r="C2718" s="41"/>
      <c r="D2718" s="42"/>
      <c r="E2718" s="42"/>
      <c r="F2718" s="42"/>
      <c r="G2718" s="1"/>
      <c r="H2718" s="1"/>
      <c r="I2718" s="1"/>
      <c r="J2718" s="1"/>
      <c r="K2718" s="1"/>
      <c r="L2718" s="1"/>
      <c r="M2718" s="2"/>
      <c r="N2718" s="1"/>
      <c r="O2718" s="1"/>
      <c r="P2718" s="1"/>
      <c r="Q2718" s="1"/>
      <c r="R2718" s="1"/>
      <c r="S2718" s="1"/>
      <c r="T2718" s="1"/>
      <c r="U2718" s="1"/>
      <c r="V2718" s="1"/>
      <c r="W2718" s="1"/>
      <c r="X2718" s="1"/>
      <c r="Y2718" s="1"/>
      <c r="Z2718" s="1"/>
      <c r="AA2718" s="1"/>
      <c r="AB2718" s="1"/>
      <c r="AC2718" s="1"/>
      <c r="AD2718" s="1"/>
      <c r="AE2718" s="1"/>
      <c r="AF2718" s="1"/>
      <c r="AG2718" s="1"/>
      <c r="AH2718" s="1"/>
      <c r="AI2718" s="1"/>
      <c r="AJ2718" s="1"/>
      <c r="AK2718" s="1"/>
      <c r="AL2718" s="1"/>
      <c r="AM2718" s="1"/>
      <c r="AN2718" s="1"/>
      <c r="AO2718" s="1"/>
      <c r="AP2718" s="1"/>
      <c r="AQ2718" s="1"/>
      <c r="AR2718" s="1"/>
      <c r="AS2718" s="1"/>
      <c r="AT2718" s="1"/>
      <c r="AU2718" s="1"/>
      <c r="AV2718" s="1"/>
      <c r="AW2718" s="1"/>
      <c r="AX2718" s="1"/>
      <c r="AY2718" s="1"/>
      <c r="AZ2718" s="1"/>
      <c r="BA2718" s="1"/>
      <c r="BB2718" s="1"/>
      <c r="BC2718" s="1"/>
      <c r="BD2718" s="1"/>
      <c r="BE2718" s="1"/>
      <c r="BF2718" s="1"/>
      <c r="BG2718" s="1"/>
      <c r="BH2718" s="1"/>
      <c r="BI2718" s="1"/>
      <c r="BJ2718" s="1"/>
      <c r="BK2718" s="1"/>
      <c r="BL2718" s="1"/>
      <c r="BM2718" s="1"/>
      <c r="BN2718" s="1"/>
      <c r="BO2718" s="1"/>
      <c r="BP2718" s="1"/>
      <c r="BQ2718" s="1"/>
      <c r="BR2718" s="1"/>
      <c r="BS2718" s="1"/>
      <c r="BT2718" s="1"/>
      <c r="BU2718" s="1"/>
      <c r="BV2718" s="1"/>
      <c r="BW2718" s="1"/>
      <c r="BX2718" s="1"/>
      <c r="BY2718" s="1"/>
      <c r="BZ2718" s="1"/>
      <c r="CA2718" s="1"/>
      <c r="CB2718" s="1"/>
      <c r="CC2718" s="1"/>
      <c r="CD2718" s="1"/>
      <c r="CE2718" s="1"/>
      <c r="CF2718" s="1"/>
      <c r="CG2718" s="1"/>
      <c r="CH2718" s="1"/>
      <c r="CI2718" s="1"/>
      <c r="CJ2718" s="1"/>
      <c r="CK2718" s="1"/>
      <c r="CL2718" s="1"/>
      <c r="CM2718" s="1"/>
      <c r="CN2718" s="1"/>
      <c r="CO2718" s="1"/>
      <c r="CP2718" s="1"/>
      <c r="CQ2718" s="1"/>
      <c r="CR2718" s="1"/>
      <c r="CS2718" s="1"/>
      <c r="CT2718" s="1"/>
      <c r="CU2718" s="1"/>
      <c r="CV2718" s="1"/>
      <c r="CW2718" s="1"/>
      <c r="CX2718" s="1"/>
      <c r="CY2718" s="1"/>
      <c r="CZ2718" s="1"/>
      <c r="DA2718" s="1"/>
      <c r="DB2718" s="1"/>
      <c r="DC2718" s="1"/>
      <c r="DD2718" s="1"/>
      <c r="DE2718" s="1"/>
      <c r="DF2718" s="1"/>
      <c r="DG2718" s="1"/>
      <c r="DH2718" s="1"/>
      <c r="DI2718" s="1"/>
      <c r="DJ2718" s="1"/>
      <c r="DK2718" s="1"/>
      <c r="DL2718" s="1"/>
      <c r="DM2718" s="1"/>
      <c r="DN2718" s="1"/>
      <c r="DO2718" s="1"/>
      <c r="DP2718" s="1"/>
      <c r="DQ2718" s="1"/>
      <c r="DR2718" s="1"/>
      <c r="DS2718" s="1"/>
      <c r="DT2718" s="1"/>
      <c r="DU2718" s="1"/>
      <c r="DV2718" s="1"/>
      <c r="DW2718" s="1"/>
      <c r="DX2718" s="1"/>
      <c r="DY2718" s="1"/>
      <c r="DZ2718" s="1"/>
      <c r="EA2718" s="1"/>
      <c r="EB2718" s="1"/>
      <c r="EC2718" s="1"/>
      <c r="ED2718" s="1"/>
      <c r="EE2718" s="1"/>
      <c r="EF2718" s="1"/>
      <c r="EG2718" s="1"/>
      <c r="EH2718" s="1"/>
      <c r="EI2718" s="1"/>
      <c r="EJ2718" s="1"/>
      <c r="EK2718" s="1"/>
      <c r="EL2718" s="1"/>
      <c r="EM2718" s="1"/>
      <c r="EN2718" s="1"/>
      <c r="EO2718" s="1"/>
      <c r="EP2718" s="1"/>
      <c r="EQ2718" s="1"/>
      <c r="ER2718" s="1"/>
      <c r="ES2718" s="1"/>
      <c r="ET2718" s="1"/>
      <c r="EU2718" s="1"/>
      <c r="EV2718" s="1"/>
      <c r="EW2718" s="1"/>
      <c r="EX2718" s="1"/>
      <c r="EY2718" s="1"/>
      <c r="EZ2718" s="1"/>
      <c r="FA2718" s="1"/>
      <c r="FB2718" s="1"/>
      <c r="FC2718" s="1"/>
      <c r="FD2718" s="1"/>
      <c r="FE2718" s="1"/>
      <c r="FF2718" s="1"/>
      <c r="FG2718" s="1"/>
      <c r="FH2718" s="1"/>
      <c r="FI2718" s="1"/>
      <c r="FJ2718" s="1"/>
      <c r="FK2718" s="1"/>
      <c r="FL2718" s="1"/>
      <c r="FM2718" s="1"/>
      <c r="FN2718" s="1"/>
      <c r="FO2718" s="1"/>
      <c r="FP2718" s="1"/>
      <c r="FQ2718" s="1"/>
      <c r="FR2718" s="1"/>
      <c r="FS2718" s="1"/>
      <c r="FT2718" s="1"/>
      <c r="FU2718" s="1"/>
      <c r="FV2718" s="1"/>
      <c r="FW2718" s="1"/>
      <c r="FX2718" s="1"/>
      <c r="FY2718" s="1"/>
      <c r="FZ2718" s="1"/>
      <c r="GA2718" s="1"/>
      <c r="GB2718" s="1"/>
      <c r="GC2718" s="1"/>
      <c r="GD2718" s="1"/>
      <c r="GE2718" s="1"/>
      <c r="GF2718" s="1"/>
      <c r="GG2718" s="1"/>
      <c r="GH2718" s="1"/>
      <c r="GI2718" s="1"/>
      <c r="GJ2718" s="1"/>
      <c r="GK2718" s="1"/>
      <c r="GL2718" s="1"/>
      <c r="GM2718" s="1"/>
      <c r="GN2718" s="1"/>
      <c r="GO2718" s="1"/>
    </row>
    <row r="2719" spans="1:197" s="40" customFormat="1" x14ac:dyDescent="0.25">
      <c r="A2719" s="41"/>
      <c r="B2719" s="4"/>
      <c r="C2719" s="41"/>
      <c r="D2719" s="42"/>
      <c r="E2719" s="42"/>
      <c r="F2719" s="42"/>
      <c r="G2719" s="1"/>
      <c r="H2719" s="1"/>
      <c r="I2719" s="1"/>
      <c r="J2719" s="1"/>
      <c r="K2719" s="1"/>
      <c r="L2719" s="1"/>
      <c r="M2719" s="2"/>
      <c r="N2719" s="1"/>
      <c r="O2719" s="1"/>
      <c r="P2719" s="1"/>
      <c r="Q2719" s="1"/>
      <c r="R2719" s="1"/>
      <c r="S2719" s="1"/>
      <c r="T2719" s="1"/>
      <c r="U2719" s="1"/>
      <c r="V2719" s="1"/>
      <c r="W2719" s="1"/>
      <c r="X2719" s="1"/>
      <c r="Y2719" s="1"/>
      <c r="Z2719" s="1"/>
      <c r="AA2719" s="1"/>
      <c r="AB2719" s="1"/>
      <c r="AC2719" s="1"/>
      <c r="AD2719" s="1"/>
      <c r="AE2719" s="1"/>
      <c r="AF2719" s="1"/>
      <c r="AG2719" s="1"/>
      <c r="AH2719" s="1"/>
      <c r="AI2719" s="1"/>
      <c r="AJ2719" s="1"/>
      <c r="AK2719" s="1"/>
      <c r="AL2719" s="1"/>
      <c r="AM2719" s="1"/>
      <c r="AN2719" s="1"/>
      <c r="AO2719" s="1"/>
      <c r="AP2719" s="1"/>
      <c r="AQ2719" s="1"/>
      <c r="AR2719" s="1"/>
      <c r="AS2719" s="1"/>
      <c r="AT2719" s="1"/>
      <c r="AU2719" s="1"/>
      <c r="AV2719" s="1"/>
      <c r="AW2719" s="1"/>
      <c r="AX2719" s="1"/>
      <c r="AY2719" s="1"/>
      <c r="AZ2719" s="1"/>
      <c r="BA2719" s="1"/>
      <c r="BB2719" s="1"/>
      <c r="BC2719" s="1"/>
      <c r="BD2719" s="1"/>
      <c r="BE2719" s="1"/>
      <c r="BF2719" s="1"/>
      <c r="BG2719" s="1"/>
      <c r="BH2719" s="1"/>
      <c r="BI2719" s="1"/>
      <c r="BJ2719" s="1"/>
      <c r="BK2719" s="1"/>
      <c r="BL2719" s="1"/>
      <c r="BM2719" s="1"/>
      <c r="BN2719" s="1"/>
      <c r="BO2719" s="1"/>
      <c r="BP2719" s="1"/>
      <c r="BQ2719" s="1"/>
      <c r="BR2719" s="1"/>
      <c r="BS2719" s="1"/>
      <c r="BT2719" s="1"/>
      <c r="BU2719" s="1"/>
      <c r="BV2719" s="1"/>
      <c r="BW2719" s="1"/>
      <c r="BX2719" s="1"/>
      <c r="BY2719" s="1"/>
      <c r="BZ2719" s="1"/>
      <c r="CA2719" s="1"/>
      <c r="CB2719" s="1"/>
      <c r="CC2719" s="1"/>
      <c r="CD2719" s="1"/>
      <c r="CE2719" s="1"/>
      <c r="CF2719" s="1"/>
      <c r="CG2719" s="1"/>
      <c r="CH2719" s="1"/>
      <c r="CI2719" s="1"/>
      <c r="CJ2719" s="1"/>
      <c r="CK2719" s="1"/>
      <c r="CL2719" s="1"/>
      <c r="CM2719" s="1"/>
      <c r="CN2719" s="1"/>
      <c r="CO2719" s="1"/>
      <c r="CP2719" s="1"/>
      <c r="CQ2719" s="1"/>
      <c r="CR2719" s="1"/>
      <c r="CS2719" s="1"/>
      <c r="CT2719" s="1"/>
      <c r="CU2719" s="1"/>
      <c r="CV2719" s="1"/>
      <c r="CW2719" s="1"/>
      <c r="CX2719" s="1"/>
      <c r="CY2719" s="1"/>
      <c r="CZ2719" s="1"/>
      <c r="DA2719" s="1"/>
      <c r="DB2719" s="1"/>
      <c r="DC2719" s="1"/>
      <c r="DD2719" s="1"/>
      <c r="DE2719" s="1"/>
      <c r="DF2719" s="1"/>
      <c r="DG2719" s="1"/>
      <c r="DH2719" s="1"/>
      <c r="DI2719" s="1"/>
      <c r="DJ2719" s="1"/>
      <c r="DK2719" s="1"/>
      <c r="DL2719" s="1"/>
      <c r="DM2719" s="1"/>
      <c r="DN2719" s="1"/>
      <c r="DO2719" s="1"/>
      <c r="DP2719" s="1"/>
      <c r="DQ2719" s="1"/>
      <c r="DR2719" s="1"/>
      <c r="DS2719" s="1"/>
      <c r="DT2719" s="1"/>
      <c r="DU2719" s="1"/>
      <c r="DV2719" s="1"/>
      <c r="DW2719" s="1"/>
      <c r="DX2719" s="1"/>
      <c r="DY2719" s="1"/>
      <c r="DZ2719" s="1"/>
      <c r="EA2719" s="1"/>
      <c r="EB2719" s="1"/>
      <c r="EC2719" s="1"/>
      <c r="ED2719" s="1"/>
      <c r="EE2719" s="1"/>
      <c r="EF2719" s="1"/>
      <c r="EG2719" s="1"/>
      <c r="EH2719" s="1"/>
      <c r="EI2719" s="1"/>
      <c r="EJ2719" s="1"/>
      <c r="EK2719" s="1"/>
      <c r="EL2719" s="1"/>
      <c r="EM2719" s="1"/>
      <c r="EN2719" s="1"/>
      <c r="EO2719" s="1"/>
      <c r="EP2719" s="1"/>
      <c r="EQ2719" s="1"/>
      <c r="ER2719" s="1"/>
      <c r="ES2719" s="1"/>
      <c r="ET2719" s="1"/>
      <c r="EU2719" s="1"/>
      <c r="EV2719" s="1"/>
      <c r="EW2719" s="1"/>
      <c r="EX2719" s="1"/>
      <c r="EY2719" s="1"/>
      <c r="EZ2719" s="1"/>
      <c r="FA2719" s="1"/>
      <c r="FB2719" s="1"/>
      <c r="FC2719" s="1"/>
      <c r="FD2719" s="1"/>
      <c r="FE2719" s="1"/>
      <c r="FF2719" s="1"/>
      <c r="FG2719" s="1"/>
      <c r="FH2719" s="1"/>
      <c r="FI2719" s="1"/>
      <c r="FJ2719" s="1"/>
      <c r="FK2719" s="1"/>
      <c r="FL2719" s="1"/>
      <c r="FM2719" s="1"/>
      <c r="FN2719" s="1"/>
      <c r="FO2719" s="1"/>
      <c r="FP2719" s="1"/>
      <c r="FQ2719" s="1"/>
      <c r="FR2719" s="1"/>
      <c r="FS2719" s="1"/>
      <c r="FT2719" s="1"/>
      <c r="FU2719" s="1"/>
      <c r="FV2719" s="1"/>
      <c r="FW2719" s="1"/>
      <c r="FX2719" s="1"/>
      <c r="FY2719" s="1"/>
      <c r="FZ2719" s="1"/>
      <c r="GA2719" s="1"/>
      <c r="GB2719" s="1"/>
      <c r="GC2719" s="1"/>
      <c r="GD2719" s="1"/>
      <c r="GE2719" s="1"/>
      <c r="GF2719" s="1"/>
      <c r="GG2719" s="1"/>
      <c r="GH2719" s="1"/>
      <c r="GI2719" s="1"/>
      <c r="GJ2719" s="1"/>
      <c r="GK2719" s="1"/>
      <c r="GL2719" s="1"/>
      <c r="GM2719" s="1"/>
      <c r="GN2719" s="1"/>
      <c r="GO2719" s="1"/>
    </row>
    <row r="2720" spans="1:197" s="40" customFormat="1" x14ac:dyDescent="0.25">
      <c r="A2720" s="41"/>
      <c r="B2720" s="4"/>
      <c r="C2720" s="41"/>
      <c r="D2720" s="42"/>
      <c r="E2720" s="42"/>
      <c r="F2720" s="42"/>
      <c r="G2720" s="1"/>
      <c r="H2720" s="1"/>
      <c r="I2720" s="1"/>
      <c r="J2720" s="1"/>
      <c r="K2720" s="1"/>
      <c r="L2720" s="1"/>
      <c r="M2720" s="2"/>
      <c r="N2720" s="1"/>
      <c r="O2720" s="1"/>
      <c r="P2720" s="1"/>
      <c r="Q2720" s="1"/>
      <c r="R2720" s="1"/>
      <c r="S2720" s="1"/>
      <c r="T2720" s="1"/>
      <c r="U2720" s="1"/>
      <c r="V2720" s="1"/>
      <c r="W2720" s="1"/>
      <c r="X2720" s="1"/>
      <c r="Y2720" s="1"/>
      <c r="Z2720" s="1"/>
      <c r="AA2720" s="1"/>
      <c r="AB2720" s="1"/>
      <c r="AC2720" s="1"/>
      <c r="AD2720" s="1"/>
      <c r="AE2720" s="1"/>
      <c r="AF2720" s="1"/>
      <c r="AG2720" s="1"/>
      <c r="AH2720" s="1"/>
      <c r="AI2720" s="1"/>
      <c r="AJ2720" s="1"/>
      <c r="AK2720" s="1"/>
      <c r="AL2720" s="1"/>
      <c r="AM2720" s="1"/>
      <c r="AN2720" s="1"/>
      <c r="AO2720" s="1"/>
      <c r="AP2720" s="1"/>
      <c r="AQ2720" s="1"/>
      <c r="AR2720" s="1"/>
      <c r="AS2720" s="1"/>
      <c r="AT2720" s="1"/>
      <c r="AU2720" s="1"/>
      <c r="AV2720" s="1"/>
      <c r="AW2720" s="1"/>
      <c r="AX2720" s="1"/>
      <c r="AY2720" s="1"/>
      <c r="AZ2720" s="1"/>
      <c r="BA2720" s="1"/>
      <c r="BB2720" s="1"/>
      <c r="BC2720" s="1"/>
      <c r="BD2720" s="1"/>
      <c r="BE2720" s="1"/>
      <c r="BF2720" s="1"/>
      <c r="BG2720" s="1"/>
      <c r="BH2720" s="1"/>
      <c r="BI2720" s="1"/>
      <c r="BJ2720" s="1"/>
      <c r="BK2720" s="1"/>
      <c r="BL2720" s="1"/>
      <c r="BM2720" s="1"/>
      <c r="BN2720" s="1"/>
      <c r="BO2720" s="1"/>
      <c r="BP2720" s="1"/>
      <c r="BQ2720" s="1"/>
      <c r="BR2720" s="1"/>
      <c r="BS2720" s="1"/>
      <c r="BT2720" s="1"/>
      <c r="BU2720" s="1"/>
      <c r="BV2720" s="1"/>
      <c r="BW2720" s="1"/>
      <c r="BX2720" s="1"/>
      <c r="BY2720" s="1"/>
      <c r="BZ2720" s="1"/>
      <c r="CA2720" s="1"/>
      <c r="CB2720" s="1"/>
      <c r="CC2720" s="1"/>
      <c r="CD2720" s="1"/>
      <c r="CE2720" s="1"/>
      <c r="CF2720" s="1"/>
      <c r="CG2720" s="1"/>
      <c r="CH2720" s="1"/>
      <c r="CI2720" s="1"/>
      <c r="CJ2720" s="1"/>
      <c r="CK2720" s="1"/>
      <c r="CL2720" s="1"/>
      <c r="CM2720" s="1"/>
      <c r="CN2720" s="1"/>
      <c r="CO2720" s="1"/>
      <c r="CP2720" s="1"/>
      <c r="CQ2720" s="1"/>
      <c r="CR2720" s="1"/>
      <c r="CS2720" s="1"/>
      <c r="CT2720" s="1"/>
      <c r="CU2720" s="1"/>
      <c r="CV2720" s="1"/>
      <c r="CW2720" s="1"/>
      <c r="CX2720" s="1"/>
      <c r="CY2720" s="1"/>
      <c r="CZ2720" s="1"/>
      <c r="DA2720" s="1"/>
      <c r="DB2720" s="1"/>
      <c r="DC2720" s="1"/>
      <c r="DD2720" s="1"/>
      <c r="DE2720" s="1"/>
      <c r="DF2720" s="1"/>
      <c r="DG2720" s="1"/>
      <c r="DH2720" s="1"/>
      <c r="DI2720" s="1"/>
      <c r="DJ2720" s="1"/>
      <c r="DK2720" s="1"/>
      <c r="DL2720" s="1"/>
      <c r="DM2720" s="1"/>
      <c r="DN2720" s="1"/>
      <c r="DO2720" s="1"/>
      <c r="DP2720" s="1"/>
      <c r="DQ2720" s="1"/>
      <c r="DR2720" s="1"/>
      <c r="DS2720" s="1"/>
      <c r="DT2720" s="1"/>
      <c r="DU2720" s="1"/>
      <c r="DV2720" s="1"/>
      <c r="DW2720" s="1"/>
      <c r="DX2720" s="1"/>
      <c r="DY2720" s="1"/>
      <c r="DZ2720" s="1"/>
      <c r="EA2720" s="1"/>
      <c r="EB2720" s="1"/>
      <c r="EC2720" s="1"/>
      <c r="ED2720" s="1"/>
      <c r="EE2720" s="1"/>
      <c r="EF2720" s="1"/>
      <c r="EG2720" s="1"/>
      <c r="EH2720" s="1"/>
      <c r="EI2720" s="1"/>
      <c r="EJ2720" s="1"/>
      <c r="EK2720" s="1"/>
      <c r="EL2720" s="1"/>
      <c r="EM2720" s="1"/>
      <c r="EN2720" s="1"/>
      <c r="EO2720" s="1"/>
      <c r="EP2720" s="1"/>
      <c r="EQ2720" s="1"/>
      <c r="ER2720" s="1"/>
      <c r="ES2720" s="1"/>
      <c r="ET2720" s="1"/>
      <c r="EU2720" s="1"/>
      <c r="EV2720" s="1"/>
      <c r="EW2720" s="1"/>
      <c r="EX2720" s="1"/>
      <c r="EY2720" s="1"/>
      <c r="EZ2720" s="1"/>
      <c r="FA2720" s="1"/>
      <c r="FB2720" s="1"/>
      <c r="FC2720" s="1"/>
      <c r="FD2720" s="1"/>
      <c r="FE2720" s="1"/>
      <c r="FF2720" s="1"/>
      <c r="FG2720" s="1"/>
      <c r="FH2720" s="1"/>
      <c r="FI2720" s="1"/>
      <c r="FJ2720" s="1"/>
      <c r="FK2720" s="1"/>
      <c r="FL2720" s="1"/>
      <c r="FM2720" s="1"/>
      <c r="FN2720" s="1"/>
      <c r="FO2720" s="1"/>
      <c r="FP2720" s="1"/>
      <c r="FQ2720" s="1"/>
      <c r="FR2720" s="1"/>
      <c r="FS2720" s="1"/>
      <c r="FT2720" s="1"/>
      <c r="FU2720" s="1"/>
      <c r="FV2720" s="1"/>
      <c r="FW2720" s="1"/>
      <c r="FX2720" s="1"/>
      <c r="FY2720" s="1"/>
      <c r="FZ2720" s="1"/>
      <c r="GA2720" s="1"/>
      <c r="GB2720" s="1"/>
      <c r="GC2720" s="1"/>
      <c r="GD2720" s="1"/>
      <c r="GE2720" s="1"/>
      <c r="GF2720" s="1"/>
      <c r="GG2720" s="1"/>
      <c r="GH2720" s="1"/>
      <c r="GI2720" s="1"/>
      <c r="GJ2720" s="1"/>
      <c r="GK2720" s="1"/>
      <c r="GL2720" s="1"/>
      <c r="GM2720" s="1"/>
      <c r="GN2720" s="1"/>
      <c r="GO2720" s="1"/>
    </row>
    <row r="2721" spans="1:197" s="40" customFormat="1" x14ac:dyDescent="0.25">
      <c r="A2721" s="41"/>
      <c r="B2721" s="4"/>
      <c r="C2721" s="41"/>
      <c r="D2721" s="42"/>
      <c r="E2721" s="42"/>
      <c r="F2721" s="42"/>
      <c r="G2721" s="1"/>
      <c r="H2721" s="1"/>
      <c r="I2721" s="1"/>
      <c r="J2721" s="1"/>
      <c r="K2721" s="1"/>
      <c r="L2721" s="1"/>
      <c r="M2721" s="2"/>
      <c r="N2721" s="1"/>
      <c r="O2721" s="1"/>
      <c r="P2721" s="1"/>
      <c r="Q2721" s="1"/>
      <c r="R2721" s="1"/>
      <c r="S2721" s="1"/>
      <c r="T2721" s="1"/>
      <c r="U2721" s="1"/>
      <c r="V2721" s="1"/>
      <c r="W2721" s="1"/>
      <c r="X2721" s="1"/>
      <c r="Y2721" s="1"/>
      <c r="Z2721" s="1"/>
      <c r="AA2721" s="1"/>
      <c r="AB2721" s="1"/>
      <c r="AC2721" s="1"/>
      <c r="AD2721" s="1"/>
      <c r="AE2721" s="1"/>
      <c r="AF2721" s="1"/>
      <c r="AG2721" s="1"/>
      <c r="AH2721" s="1"/>
      <c r="AI2721" s="1"/>
      <c r="AJ2721" s="1"/>
      <c r="AK2721" s="1"/>
      <c r="AL2721" s="1"/>
      <c r="AM2721" s="1"/>
      <c r="AN2721" s="1"/>
      <c r="AO2721" s="1"/>
      <c r="AP2721" s="1"/>
      <c r="AQ2721" s="1"/>
      <c r="AR2721" s="1"/>
      <c r="AS2721" s="1"/>
      <c r="AT2721" s="1"/>
      <c r="AU2721" s="1"/>
      <c r="AV2721" s="1"/>
      <c r="AW2721" s="1"/>
      <c r="AX2721" s="1"/>
      <c r="AY2721" s="1"/>
      <c r="AZ2721" s="1"/>
      <c r="BA2721" s="1"/>
      <c r="BB2721" s="1"/>
      <c r="BC2721" s="1"/>
      <c r="BD2721" s="1"/>
      <c r="BE2721" s="1"/>
      <c r="BF2721" s="1"/>
      <c r="BG2721" s="1"/>
      <c r="BH2721" s="1"/>
      <c r="BI2721" s="1"/>
      <c r="BJ2721" s="1"/>
      <c r="BK2721" s="1"/>
      <c r="BL2721" s="1"/>
      <c r="BM2721" s="1"/>
      <c r="BN2721" s="1"/>
      <c r="BO2721" s="1"/>
      <c r="BP2721" s="1"/>
      <c r="BQ2721" s="1"/>
      <c r="BR2721" s="1"/>
      <c r="BS2721" s="1"/>
      <c r="BT2721" s="1"/>
      <c r="BU2721" s="1"/>
      <c r="BV2721" s="1"/>
      <c r="BW2721" s="1"/>
      <c r="BX2721" s="1"/>
      <c r="BY2721" s="1"/>
      <c r="BZ2721" s="1"/>
      <c r="CA2721" s="1"/>
      <c r="CB2721" s="1"/>
      <c r="CC2721" s="1"/>
      <c r="CD2721" s="1"/>
      <c r="CE2721" s="1"/>
      <c r="CF2721" s="1"/>
      <c r="CG2721" s="1"/>
      <c r="CH2721" s="1"/>
      <c r="CI2721" s="1"/>
      <c r="CJ2721" s="1"/>
      <c r="CK2721" s="1"/>
      <c r="CL2721" s="1"/>
      <c r="CM2721" s="1"/>
      <c r="CN2721" s="1"/>
      <c r="CO2721" s="1"/>
      <c r="CP2721" s="1"/>
      <c r="CQ2721" s="1"/>
      <c r="CR2721" s="1"/>
      <c r="CS2721" s="1"/>
      <c r="CT2721" s="1"/>
      <c r="CU2721" s="1"/>
      <c r="CV2721" s="1"/>
      <c r="CW2721" s="1"/>
      <c r="CX2721" s="1"/>
      <c r="CY2721" s="1"/>
      <c r="CZ2721" s="1"/>
      <c r="DA2721" s="1"/>
      <c r="DB2721" s="1"/>
      <c r="DC2721" s="1"/>
      <c r="DD2721" s="1"/>
      <c r="DE2721" s="1"/>
      <c r="DF2721" s="1"/>
      <c r="DG2721" s="1"/>
      <c r="DH2721" s="1"/>
      <c r="DI2721" s="1"/>
      <c r="DJ2721" s="1"/>
      <c r="DK2721" s="1"/>
      <c r="DL2721" s="1"/>
      <c r="DM2721" s="1"/>
      <c r="DN2721" s="1"/>
      <c r="DO2721" s="1"/>
      <c r="DP2721" s="1"/>
      <c r="DQ2721" s="1"/>
      <c r="DR2721" s="1"/>
      <c r="DS2721" s="1"/>
      <c r="DT2721" s="1"/>
      <c r="DU2721" s="1"/>
      <c r="DV2721" s="1"/>
      <c r="DW2721" s="1"/>
      <c r="DX2721" s="1"/>
      <c r="DY2721" s="1"/>
      <c r="DZ2721" s="1"/>
      <c r="EA2721" s="1"/>
      <c r="EB2721" s="1"/>
      <c r="EC2721" s="1"/>
      <c r="ED2721" s="1"/>
      <c r="EE2721" s="1"/>
      <c r="EF2721" s="1"/>
      <c r="EG2721" s="1"/>
      <c r="EH2721" s="1"/>
      <c r="EI2721" s="1"/>
      <c r="EJ2721" s="1"/>
      <c r="EK2721" s="1"/>
      <c r="EL2721" s="1"/>
      <c r="EM2721" s="1"/>
      <c r="EN2721" s="1"/>
      <c r="EO2721" s="1"/>
      <c r="EP2721" s="1"/>
      <c r="EQ2721" s="1"/>
      <c r="ER2721" s="1"/>
      <c r="ES2721" s="1"/>
      <c r="ET2721" s="1"/>
      <c r="EU2721" s="1"/>
      <c r="EV2721" s="1"/>
      <c r="EW2721" s="1"/>
      <c r="EX2721" s="1"/>
      <c r="EY2721" s="1"/>
      <c r="EZ2721" s="1"/>
      <c r="FA2721" s="1"/>
      <c r="FB2721" s="1"/>
      <c r="FC2721" s="1"/>
      <c r="FD2721" s="1"/>
      <c r="FE2721" s="1"/>
      <c r="FF2721" s="1"/>
      <c r="FG2721" s="1"/>
      <c r="FH2721" s="1"/>
      <c r="FI2721" s="1"/>
      <c r="FJ2721" s="1"/>
      <c r="FK2721" s="1"/>
      <c r="FL2721" s="1"/>
      <c r="FM2721" s="1"/>
      <c r="FN2721" s="1"/>
      <c r="FO2721" s="1"/>
      <c r="FP2721" s="1"/>
      <c r="FQ2721" s="1"/>
      <c r="FR2721" s="1"/>
      <c r="FS2721" s="1"/>
      <c r="FT2721" s="1"/>
      <c r="FU2721" s="1"/>
      <c r="FV2721" s="1"/>
      <c r="FW2721" s="1"/>
      <c r="FX2721" s="1"/>
      <c r="FY2721" s="1"/>
      <c r="FZ2721" s="1"/>
      <c r="GA2721" s="1"/>
      <c r="GB2721" s="1"/>
      <c r="GC2721" s="1"/>
      <c r="GD2721" s="1"/>
      <c r="GE2721" s="1"/>
      <c r="GF2721" s="1"/>
      <c r="GG2721" s="1"/>
      <c r="GH2721" s="1"/>
      <c r="GI2721" s="1"/>
      <c r="GJ2721" s="1"/>
      <c r="GK2721" s="1"/>
      <c r="GL2721" s="1"/>
      <c r="GM2721" s="1"/>
      <c r="GN2721" s="1"/>
      <c r="GO2721" s="1"/>
    </row>
    <row r="2722" spans="1:197" s="40" customFormat="1" x14ac:dyDescent="0.25">
      <c r="A2722" s="41"/>
      <c r="B2722" s="4"/>
      <c r="C2722" s="41"/>
      <c r="D2722" s="42"/>
      <c r="E2722" s="42"/>
      <c r="F2722" s="42"/>
      <c r="G2722" s="1"/>
      <c r="H2722" s="1"/>
      <c r="I2722" s="1"/>
      <c r="J2722" s="1"/>
      <c r="K2722" s="1"/>
      <c r="L2722" s="1"/>
      <c r="M2722" s="2"/>
      <c r="N2722" s="1"/>
      <c r="O2722" s="1"/>
      <c r="P2722" s="1"/>
      <c r="Q2722" s="1"/>
      <c r="R2722" s="1"/>
      <c r="S2722" s="1"/>
      <c r="T2722" s="1"/>
      <c r="U2722" s="1"/>
      <c r="V2722" s="1"/>
      <c r="W2722" s="1"/>
      <c r="X2722" s="1"/>
      <c r="Y2722" s="1"/>
      <c r="Z2722" s="1"/>
      <c r="AA2722" s="1"/>
      <c r="AB2722" s="1"/>
      <c r="AC2722" s="1"/>
      <c r="AD2722" s="1"/>
      <c r="AE2722" s="1"/>
      <c r="AF2722" s="1"/>
      <c r="AG2722" s="1"/>
      <c r="AH2722" s="1"/>
      <c r="AI2722" s="1"/>
      <c r="AJ2722" s="1"/>
      <c r="AK2722" s="1"/>
      <c r="AL2722" s="1"/>
      <c r="AM2722" s="1"/>
      <c r="AN2722" s="1"/>
      <c r="AO2722" s="1"/>
      <c r="AP2722" s="1"/>
      <c r="AQ2722" s="1"/>
      <c r="AR2722" s="1"/>
      <c r="AS2722" s="1"/>
      <c r="AT2722" s="1"/>
      <c r="AU2722" s="1"/>
      <c r="AV2722" s="1"/>
      <c r="AW2722" s="1"/>
      <c r="AX2722" s="1"/>
      <c r="AY2722" s="1"/>
      <c r="AZ2722" s="1"/>
      <c r="BA2722" s="1"/>
      <c r="BB2722" s="1"/>
      <c r="BC2722" s="1"/>
      <c r="BD2722" s="1"/>
      <c r="BE2722" s="1"/>
      <c r="BF2722" s="1"/>
      <c r="BG2722" s="1"/>
      <c r="BH2722" s="1"/>
      <c r="BI2722" s="1"/>
      <c r="BJ2722" s="1"/>
      <c r="BK2722" s="1"/>
      <c r="BL2722" s="1"/>
      <c r="BM2722" s="1"/>
      <c r="BN2722" s="1"/>
      <c r="BO2722" s="1"/>
      <c r="BP2722" s="1"/>
      <c r="BQ2722" s="1"/>
      <c r="BR2722" s="1"/>
      <c r="BS2722" s="1"/>
      <c r="BT2722" s="1"/>
      <c r="BU2722" s="1"/>
      <c r="BV2722" s="1"/>
      <c r="BW2722" s="1"/>
      <c r="BX2722" s="1"/>
      <c r="BY2722" s="1"/>
      <c r="BZ2722" s="1"/>
      <c r="CA2722" s="1"/>
      <c r="CB2722" s="1"/>
      <c r="CC2722" s="1"/>
      <c r="CD2722" s="1"/>
      <c r="CE2722" s="1"/>
      <c r="CF2722" s="1"/>
      <c r="CG2722" s="1"/>
      <c r="CH2722" s="1"/>
      <c r="CI2722" s="1"/>
      <c r="CJ2722" s="1"/>
      <c r="CK2722" s="1"/>
      <c r="CL2722" s="1"/>
      <c r="CM2722" s="1"/>
      <c r="CN2722" s="1"/>
      <c r="CO2722" s="1"/>
      <c r="CP2722" s="1"/>
      <c r="CQ2722" s="1"/>
      <c r="CR2722" s="1"/>
      <c r="CS2722" s="1"/>
      <c r="CT2722" s="1"/>
      <c r="CU2722" s="1"/>
      <c r="CV2722" s="1"/>
      <c r="CW2722" s="1"/>
      <c r="CX2722" s="1"/>
      <c r="CY2722" s="1"/>
      <c r="CZ2722" s="1"/>
      <c r="DA2722" s="1"/>
      <c r="DB2722" s="1"/>
      <c r="DC2722" s="1"/>
      <c r="DD2722" s="1"/>
      <c r="DE2722" s="1"/>
      <c r="DF2722" s="1"/>
      <c r="DG2722" s="1"/>
      <c r="DH2722" s="1"/>
      <c r="DI2722" s="1"/>
      <c r="DJ2722" s="1"/>
      <c r="DK2722" s="1"/>
      <c r="DL2722" s="1"/>
      <c r="DM2722" s="1"/>
      <c r="DN2722" s="1"/>
      <c r="DO2722" s="1"/>
      <c r="DP2722" s="1"/>
      <c r="DQ2722" s="1"/>
      <c r="DR2722" s="1"/>
      <c r="DS2722" s="1"/>
      <c r="DT2722" s="1"/>
      <c r="DU2722" s="1"/>
      <c r="DV2722" s="1"/>
      <c r="DW2722" s="1"/>
      <c r="DX2722" s="1"/>
      <c r="DY2722" s="1"/>
      <c r="DZ2722" s="1"/>
      <c r="EA2722" s="1"/>
      <c r="EB2722" s="1"/>
      <c r="EC2722" s="1"/>
      <c r="ED2722" s="1"/>
      <c r="EE2722" s="1"/>
      <c r="EF2722" s="1"/>
      <c r="EG2722" s="1"/>
      <c r="EH2722" s="1"/>
      <c r="EI2722" s="1"/>
      <c r="EJ2722" s="1"/>
      <c r="EK2722" s="1"/>
      <c r="EL2722" s="1"/>
      <c r="EM2722" s="1"/>
      <c r="EN2722" s="1"/>
      <c r="EO2722" s="1"/>
      <c r="EP2722" s="1"/>
      <c r="EQ2722" s="1"/>
      <c r="ER2722" s="1"/>
      <c r="ES2722" s="1"/>
      <c r="ET2722" s="1"/>
      <c r="EU2722" s="1"/>
      <c r="EV2722" s="1"/>
      <c r="EW2722" s="1"/>
      <c r="EX2722" s="1"/>
      <c r="EY2722" s="1"/>
      <c r="EZ2722" s="1"/>
      <c r="FA2722" s="1"/>
      <c r="FB2722" s="1"/>
      <c r="FC2722" s="1"/>
      <c r="FD2722" s="1"/>
      <c r="FE2722" s="1"/>
      <c r="FF2722" s="1"/>
      <c r="FG2722" s="1"/>
      <c r="FH2722" s="1"/>
      <c r="FI2722" s="1"/>
      <c r="FJ2722" s="1"/>
      <c r="FK2722" s="1"/>
      <c r="FL2722" s="1"/>
      <c r="FM2722" s="1"/>
      <c r="FN2722" s="1"/>
      <c r="FO2722" s="1"/>
      <c r="FP2722" s="1"/>
      <c r="FQ2722" s="1"/>
      <c r="FR2722" s="1"/>
      <c r="FS2722" s="1"/>
      <c r="FT2722" s="1"/>
      <c r="FU2722" s="1"/>
      <c r="FV2722" s="1"/>
      <c r="FW2722" s="1"/>
      <c r="FX2722" s="1"/>
      <c r="FY2722" s="1"/>
      <c r="FZ2722" s="1"/>
      <c r="GA2722" s="1"/>
      <c r="GB2722" s="1"/>
      <c r="GC2722" s="1"/>
      <c r="GD2722" s="1"/>
      <c r="GE2722" s="1"/>
      <c r="GF2722" s="1"/>
      <c r="GG2722" s="1"/>
      <c r="GH2722" s="1"/>
      <c r="GI2722" s="1"/>
      <c r="GJ2722" s="1"/>
      <c r="GK2722" s="1"/>
      <c r="GL2722" s="1"/>
      <c r="GM2722" s="1"/>
      <c r="GN2722" s="1"/>
      <c r="GO2722" s="1"/>
    </row>
    <row r="2723" spans="1:197" s="40" customFormat="1" x14ac:dyDescent="0.25">
      <c r="A2723" s="41"/>
      <c r="B2723" s="4"/>
      <c r="C2723" s="41"/>
      <c r="D2723" s="42"/>
      <c r="E2723" s="42"/>
      <c r="F2723" s="42"/>
      <c r="G2723" s="1"/>
      <c r="H2723" s="1"/>
      <c r="I2723" s="1"/>
      <c r="J2723" s="1"/>
      <c r="K2723" s="1"/>
      <c r="L2723" s="1"/>
      <c r="M2723" s="2"/>
      <c r="N2723" s="1"/>
      <c r="O2723" s="1"/>
      <c r="P2723" s="1"/>
      <c r="Q2723" s="1"/>
      <c r="R2723" s="1"/>
      <c r="S2723" s="1"/>
      <c r="T2723" s="1"/>
      <c r="U2723" s="1"/>
      <c r="V2723" s="1"/>
      <c r="W2723" s="1"/>
      <c r="X2723" s="1"/>
      <c r="Y2723" s="1"/>
      <c r="Z2723" s="1"/>
      <c r="AA2723" s="1"/>
      <c r="AB2723" s="1"/>
      <c r="AC2723" s="1"/>
      <c r="AD2723" s="1"/>
      <c r="AE2723" s="1"/>
      <c r="AF2723" s="1"/>
      <c r="AG2723" s="1"/>
      <c r="AH2723" s="1"/>
      <c r="AI2723" s="1"/>
      <c r="AJ2723" s="1"/>
      <c r="AK2723" s="1"/>
      <c r="AL2723" s="1"/>
      <c r="AM2723" s="1"/>
      <c r="AN2723" s="1"/>
      <c r="AO2723" s="1"/>
      <c r="AP2723" s="1"/>
      <c r="AQ2723" s="1"/>
      <c r="AR2723" s="1"/>
      <c r="AS2723" s="1"/>
      <c r="AT2723" s="1"/>
      <c r="AU2723" s="1"/>
      <c r="AV2723" s="1"/>
      <c r="AW2723" s="1"/>
      <c r="AX2723" s="1"/>
      <c r="AY2723" s="1"/>
      <c r="AZ2723" s="1"/>
      <c r="BA2723" s="1"/>
      <c r="BB2723" s="1"/>
      <c r="BC2723" s="1"/>
      <c r="BD2723" s="1"/>
      <c r="BE2723" s="1"/>
      <c r="BF2723" s="1"/>
      <c r="BG2723" s="1"/>
      <c r="BH2723" s="1"/>
      <c r="BI2723" s="1"/>
      <c r="BJ2723" s="1"/>
      <c r="BK2723" s="1"/>
      <c r="BL2723" s="1"/>
      <c r="BM2723" s="1"/>
      <c r="BN2723" s="1"/>
      <c r="BO2723" s="1"/>
      <c r="BP2723" s="1"/>
      <c r="BQ2723" s="1"/>
      <c r="BR2723" s="1"/>
      <c r="BS2723" s="1"/>
      <c r="BT2723" s="1"/>
      <c r="BU2723" s="1"/>
      <c r="BV2723" s="1"/>
      <c r="BW2723" s="1"/>
      <c r="BX2723" s="1"/>
      <c r="BY2723" s="1"/>
      <c r="BZ2723" s="1"/>
      <c r="CA2723" s="1"/>
      <c r="CB2723" s="1"/>
      <c r="CC2723" s="1"/>
      <c r="CD2723" s="1"/>
      <c r="CE2723" s="1"/>
      <c r="CF2723" s="1"/>
      <c r="CG2723" s="1"/>
      <c r="CH2723" s="1"/>
      <c r="CI2723" s="1"/>
      <c r="CJ2723" s="1"/>
      <c r="CK2723" s="1"/>
      <c r="CL2723" s="1"/>
      <c r="CM2723" s="1"/>
      <c r="CN2723" s="1"/>
      <c r="CO2723" s="1"/>
      <c r="CP2723" s="1"/>
      <c r="CQ2723" s="1"/>
      <c r="CR2723" s="1"/>
      <c r="CS2723" s="1"/>
      <c r="CT2723" s="1"/>
      <c r="CU2723" s="1"/>
      <c r="CV2723" s="1"/>
      <c r="CW2723" s="1"/>
      <c r="CX2723" s="1"/>
      <c r="CY2723" s="1"/>
      <c r="CZ2723" s="1"/>
      <c r="DA2723" s="1"/>
      <c r="DB2723" s="1"/>
      <c r="DC2723" s="1"/>
      <c r="DD2723" s="1"/>
      <c r="DE2723" s="1"/>
      <c r="DF2723" s="1"/>
      <c r="DG2723" s="1"/>
      <c r="DH2723" s="1"/>
      <c r="DI2723" s="1"/>
      <c r="DJ2723" s="1"/>
      <c r="DK2723" s="1"/>
      <c r="DL2723" s="1"/>
      <c r="DM2723" s="1"/>
      <c r="DN2723" s="1"/>
      <c r="DO2723" s="1"/>
      <c r="DP2723" s="1"/>
      <c r="DQ2723" s="1"/>
      <c r="DR2723" s="1"/>
      <c r="DS2723" s="1"/>
      <c r="DT2723" s="1"/>
      <c r="DU2723" s="1"/>
      <c r="DV2723" s="1"/>
      <c r="DW2723" s="1"/>
      <c r="DX2723" s="1"/>
      <c r="DY2723" s="1"/>
      <c r="DZ2723" s="1"/>
      <c r="EA2723" s="1"/>
      <c r="EB2723" s="1"/>
      <c r="EC2723" s="1"/>
      <c r="ED2723" s="1"/>
      <c r="EE2723" s="1"/>
      <c r="EF2723" s="1"/>
      <c r="EG2723" s="1"/>
      <c r="EH2723" s="1"/>
      <c r="EI2723" s="1"/>
      <c r="EJ2723" s="1"/>
      <c r="EK2723" s="1"/>
      <c r="EL2723" s="1"/>
      <c r="EM2723" s="1"/>
      <c r="EN2723" s="1"/>
      <c r="EO2723" s="1"/>
      <c r="EP2723" s="1"/>
      <c r="EQ2723" s="1"/>
      <c r="ER2723" s="1"/>
      <c r="ES2723" s="1"/>
      <c r="ET2723" s="1"/>
      <c r="EU2723" s="1"/>
      <c r="EV2723" s="1"/>
      <c r="EW2723" s="1"/>
      <c r="EX2723" s="1"/>
      <c r="EY2723" s="1"/>
      <c r="EZ2723" s="1"/>
      <c r="FA2723" s="1"/>
      <c r="FB2723" s="1"/>
      <c r="FC2723" s="1"/>
      <c r="FD2723" s="1"/>
      <c r="FE2723" s="1"/>
      <c r="FF2723" s="1"/>
      <c r="FG2723" s="1"/>
      <c r="FH2723" s="1"/>
      <c r="FI2723" s="1"/>
      <c r="FJ2723" s="1"/>
      <c r="FK2723" s="1"/>
      <c r="FL2723" s="1"/>
      <c r="FM2723" s="1"/>
      <c r="FN2723" s="1"/>
      <c r="FO2723" s="1"/>
      <c r="FP2723" s="1"/>
      <c r="FQ2723" s="1"/>
      <c r="FR2723" s="1"/>
      <c r="FS2723" s="1"/>
      <c r="FT2723" s="1"/>
      <c r="FU2723" s="1"/>
      <c r="FV2723" s="1"/>
      <c r="FW2723" s="1"/>
      <c r="FX2723" s="1"/>
      <c r="FY2723" s="1"/>
      <c r="FZ2723" s="1"/>
      <c r="GA2723" s="1"/>
      <c r="GB2723" s="1"/>
      <c r="GC2723" s="1"/>
      <c r="GD2723" s="1"/>
      <c r="GE2723" s="1"/>
      <c r="GF2723" s="1"/>
      <c r="GG2723" s="1"/>
      <c r="GH2723" s="1"/>
      <c r="GI2723" s="1"/>
      <c r="GJ2723" s="1"/>
      <c r="GK2723" s="1"/>
      <c r="GL2723" s="1"/>
      <c r="GM2723" s="1"/>
      <c r="GN2723" s="1"/>
      <c r="GO2723" s="1"/>
    </row>
    <row r="2724" spans="1:197" s="40" customFormat="1" x14ac:dyDescent="0.25">
      <c r="A2724" s="41"/>
      <c r="B2724" s="4"/>
      <c r="C2724" s="41"/>
      <c r="D2724" s="42"/>
      <c r="E2724" s="42"/>
      <c r="F2724" s="42"/>
      <c r="G2724" s="1"/>
      <c r="H2724" s="1"/>
      <c r="I2724" s="1"/>
      <c r="J2724" s="1"/>
      <c r="K2724" s="1"/>
      <c r="L2724" s="1"/>
      <c r="M2724" s="2"/>
      <c r="N2724" s="1"/>
      <c r="O2724" s="1"/>
      <c r="P2724" s="1"/>
      <c r="Q2724" s="1"/>
      <c r="R2724" s="1"/>
      <c r="S2724" s="1"/>
      <c r="T2724" s="1"/>
      <c r="U2724" s="1"/>
      <c r="V2724" s="1"/>
      <c r="W2724" s="1"/>
      <c r="X2724" s="1"/>
      <c r="Y2724" s="1"/>
      <c r="Z2724" s="1"/>
      <c r="AA2724" s="1"/>
      <c r="AB2724" s="1"/>
      <c r="AC2724" s="1"/>
      <c r="AD2724" s="1"/>
      <c r="AE2724" s="1"/>
      <c r="AF2724" s="1"/>
      <c r="AG2724" s="1"/>
      <c r="AH2724" s="1"/>
      <c r="AI2724" s="1"/>
      <c r="AJ2724" s="1"/>
      <c r="AK2724" s="1"/>
      <c r="AL2724" s="1"/>
      <c r="AM2724" s="1"/>
      <c r="AN2724" s="1"/>
      <c r="AO2724" s="1"/>
      <c r="AP2724" s="1"/>
      <c r="AQ2724" s="1"/>
      <c r="AR2724" s="1"/>
      <c r="AS2724" s="1"/>
      <c r="AT2724" s="1"/>
      <c r="AU2724" s="1"/>
      <c r="AV2724" s="1"/>
      <c r="AW2724" s="1"/>
      <c r="AX2724" s="1"/>
      <c r="AY2724" s="1"/>
      <c r="AZ2724" s="1"/>
      <c r="BA2724" s="1"/>
      <c r="BB2724" s="1"/>
      <c r="BC2724" s="1"/>
      <c r="BD2724" s="1"/>
      <c r="BE2724" s="1"/>
      <c r="BF2724" s="1"/>
      <c r="BG2724" s="1"/>
      <c r="BH2724" s="1"/>
      <c r="BI2724" s="1"/>
      <c r="BJ2724" s="1"/>
      <c r="BK2724" s="1"/>
      <c r="BL2724" s="1"/>
      <c r="BM2724" s="1"/>
      <c r="BN2724" s="1"/>
      <c r="BO2724" s="1"/>
      <c r="BP2724" s="1"/>
      <c r="BQ2724" s="1"/>
      <c r="BR2724" s="1"/>
      <c r="BS2724" s="1"/>
      <c r="BT2724" s="1"/>
      <c r="BU2724" s="1"/>
      <c r="BV2724" s="1"/>
      <c r="BW2724" s="1"/>
      <c r="BX2724" s="1"/>
      <c r="BY2724" s="1"/>
      <c r="BZ2724" s="1"/>
      <c r="CA2724" s="1"/>
      <c r="CB2724" s="1"/>
      <c r="CC2724" s="1"/>
      <c r="CD2724" s="1"/>
      <c r="CE2724" s="1"/>
      <c r="CF2724" s="1"/>
      <c r="CG2724" s="1"/>
      <c r="CH2724" s="1"/>
      <c r="CI2724" s="1"/>
      <c r="CJ2724" s="1"/>
      <c r="CK2724" s="1"/>
      <c r="CL2724" s="1"/>
      <c r="CM2724" s="1"/>
      <c r="CN2724" s="1"/>
      <c r="CO2724" s="1"/>
      <c r="CP2724" s="1"/>
      <c r="CQ2724" s="1"/>
      <c r="CR2724" s="1"/>
      <c r="CS2724" s="1"/>
      <c r="CT2724" s="1"/>
      <c r="CU2724" s="1"/>
      <c r="CV2724" s="1"/>
      <c r="CW2724" s="1"/>
      <c r="CX2724" s="1"/>
      <c r="CY2724" s="1"/>
      <c r="CZ2724" s="1"/>
      <c r="DA2724" s="1"/>
      <c r="DB2724" s="1"/>
      <c r="DC2724" s="1"/>
      <c r="DD2724" s="1"/>
      <c r="DE2724" s="1"/>
      <c r="DF2724" s="1"/>
      <c r="DG2724" s="1"/>
      <c r="DH2724" s="1"/>
      <c r="DI2724" s="1"/>
      <c r="DJ2724" s="1"/>
      <c r="DK2724" s="1"/>
      <c r="DL2724" s="1"/>
      <c r="DM2724" s="1"/>
      <c r="DN2724" s="1"/>
      <c r="DO2724" s="1"/>
      <c r="DP2724" s="1"/>
      <c r="DQ2724" s="1"/>
      <c r="DR2724" s="1"/>
      <c r="DS2724" s="1"/>
      <c r="DT2724" s="1"/>
      <c r="DU2724" s="1"/>
      <c r="DV2724" s="1"/>
      <c r="DW2724" s="1"/>
      <c r="DX2724" s="1"/>
      <c r="DY2724" s="1"/>
      <c r="DZ2724" s="1"/>
      <c r="EA2724" s="1"/>
      <c r="EB2724" s="1"/>
      <c r="EC2724" s="1"/>
      <c r="ED2724" s="1"/>
      <c r="EE2724" s="1"/>
      <c r="EF2724" s="1"/>
      <c r="EG2724" s="1"/>
      <c r="EH2724" s="1"/>
      <c r="EI2724" s="1"/>
      <c r="EJ2724" s="1"/>
      <c r="EK2724" s="1"/>
      <c r="EL2724" s="1"/>
      <c r="EM2724" s="1"/>
      <c r="EN2724" s="1"/>
      <c r="EO2724" s="1"/>
      <c r="EP2724" s="1"/>
      <c r="EQ2724" s="1"/>
      <c r="ER2724" s="1"/>
      <c r="ES2724" s="1"/>
      <c r="ET2724" s="1"/>
      <c r="EU2724" s="1"/>
      <c r="EV2724" s="1"/>
      <c r="EW2724" s="1"/>
      <c r="EX2724" s="1"/>
      <c r="EY2724" s="1"/>
      <c r="EZ2724" s="1"/>
      <c r="FA2724" s="1"/>
      <c r="FB2724" s="1"/>
      <c r="FC2724" s="1"/>
      <c r="FD2724" s="1"/>
      <c r="FE2724" s="1"/>
      <c r="FF2724" s="1"/>
      <c r="FG2724" s="1"/>
      <c r="FH2724" s="1"/>
      <c r="FI2724" s="1"/>
      <c r="FJ2724" s="1"/>
      <c r="FK2724" s="1"/>
      <c r="FL2724" s="1"/>
      <c r="FM2724" s="1"/>
      <c r="FN2724" s="1"/>
      <c r="FO2724" s="1"/>
      <c r="FP2724" s="1"/>
      <c r="FQ2724" s="1"/>
      <c r="FR2724" s="1"/>
      <c r="FS2724" s="1"/>
      <c r="FT2724" s="1"/>
      <c r="FU2724" s="1"/>
      <c r="FV2724" s="1"/>
      <c r="FW2724" s="1"/>
      <c r="FX2724" s="1"/>
      <c r="FY2724" s="1"/>
      <c r="FZ2724" s="1"/>
      <c r="GA2724" s="1"/>
      <c r="GB2724" s="1"/>
      <c r="GC2724" s="1"/>
      <c r="GD2724" s="1"/>
      <c r="GE2724" s="1"/>
      <c r="GF2724" s="1"/>
      <c r="GG2724" s="1"/>
      <c r="GH2724" s="1"/>
      <c r="GI2724" s="1"/>
      <c r="GJ2724" s="1"/>
      <c r="GK2724" s="1"/>
      <c r="GL2724" s="1"/>
      <c r="GM2724" s="1"/>
      <c r="GN2724" s="1"/>
      <c r="GO2724" s="1"/>
    </row>
    <row r="2725" spans="1:197" s="40" customFormat="1" x14ac:dyDescent="0.25">
      <c r="A2725" s="41"/>
      <c r="B2725" s="4"/>
      <c r="C2725" s="41"/>
      <c r="D2725" s="42"/>
      <c r="E2725" s="42"/>
      <c r="F2725" s="42"/>
      <c r="G2725" s="1"/>
      <c r="H2725" s="1"/>
      <c r="I2725" s="1"/>
      <c r="J2725" s="1"/>
      <c r="K2725" s="1"/>
      <c r="L2725" s="1"/>
      <c r="M2725" s="2"/>
      <c r="N2725" s="1"/>
      <c r="O2725" s="1"/>
      <c r="P2725" s="1"/>
      <c r="Q2725" s="1"/>
      <c r="R2725" s="1"/>
      <c r="S2725" s="1"/>
      <c r="T2725" s="1"/>
      <c r="U2725" s="1"/>
      <c r="V2725" s="1"/>
      <c r="W2725" s="1"/>
      <c r="X2725" s="1"/>
      <c r="Y2725" s="1"/>
      <c r="Z2725" s="1"/>
      <c r="AA2725" s="1"/>
      <c r="AB2725" s="1"/>
      <c r="AC2725" s="1"/>
      <c r="AD2725" s="1"/>
      <c r="AE2725" s="1"/>
      <c r="AF2725" s="1"/>
      <c r="AG2725" s="1"/>
      <c r="AH2725" s="1"/>
      <c r="AI2725" s="1"/>
      <c r="AJ2725" s="1"/>
      <c r="AK2725" s="1"/>
      <c r="AL2725" s="1"/>
      <c r="AM2725" s="1"/>
      <c r="AN2725" s="1"/>
      <c r="AO2725" s="1"/>
      <c r="AP2725" s="1"/>
      <c r="AQ2725" s="1"/>
      <c r="AR2725" s="1"/>
      <c r="AS2725" s="1"/>
      <c r="AT2725" s="1"/>
      <c r="AU2725" s="1"/>
      <c r="AV2725" s="1"/>
      <c r="AW2725" s="1"/>
      <c r="AX2725" s="1"/>
      <c r="AY2725" s="1"/>
      <c r="AZ2725" s="1"/>
      <c r="BA2725" s="1"/>
      <c r="BB2725" s="1"/>
      <c r="BC2725" s="1"/>
      <c r="BD2725" s="1"/>
      <c r="BE2725" s="1"/>
      <c r="BF2725" s="1"/>
      <c r="BG2725" s="1"/>
      <c r="BH2725" s="1"/>
      <c r="BI2725" s="1"/>
      <c r="BJ2725" s="1"/>
      <c r="BK2725" s="1"/>
      <c r="BL2725" s="1"/>
      <c r="BM2725" s="1"/>
      <c r="BN2725" s="1"/>
      <c r="BO2725" s="1"/>
      <c r="BP2725" s="1"/>
      <c r="BQ2725" s="1"/>
      <c r="BR2725" s="1"/>
      <c r="BS2725" s="1"/>
      <c r="BT2725" s="1"/>
      <c r="BU2725" s="1"/>
      <c r="BV2725" s="1"/>
      <c r="BW2725" s="1"/>
      <c r="BX2725" s="1"/>
      <c r="BY2725" s="1"/>
      <c r="BZ2725" s="1"/>
      <c r="CA2725" s="1"/>
      <c r="CB2725" s="1"/>
      <c r="CC2725" s="1"/>
      <c r="CD2725" s="1"/>
      <c r="CE2725" s="1"/>
      <c r="CF2725" s="1"/>
      <c r="CG2725" s="1"/>
      <c r="CH2725" s="1"/>
      <c r="CI2725" s="1"/>
      <c r="CJ2725" s="1"/>
      <c r="CK2725" s="1"/>
      <c r="CL2725" s="1"/>
      <c r="CM2725" s="1"/>
      <c r="CN2725" s="1"/>
      <c r="CO2725" s="1"/>
      <c r="CP2725" s="1"/>
      <c r="CQ2725" s="1"/>
      <c r="CR2725" s="1"/>
      <c r="CS2725" s="1"/>
      <c r="CT2725" s="1"/>
      <c r="CU2725" s="1"/>
      <c r="CV2725" s="1"/>
      <c r="CW2725" s="1"/>
      <c r="CX2725" s="1"/>
      <c r="CY2725" s="1"/>
      <c r="CZ2725" s="1"/>
      <c r="DA2725" s="1"/>
      <c r="DB2725" s="1"/>
      <c r="DC2725" s="1"/>
      <c r="DD2725" s="1"/>
      <c r="DE2725" s="1"/>
      <c r="DF2725" s="1"/>
      <c r="DG2725" s="1"/>
      <c r="DH2725" s="1"/>
      <c r="DI2725" s="1"/>
      <c r="DJ2725" s="1"/>
      <c r="DK2725" s="1"/>
      <c r="DL2725" s="1"/>
      <c r="DM2725" s="1"/>
      <c r="DN2725" s="1"/>
      <c r="DO2725" s="1"/>
      <c r="DP2725" s="1"/>
      <c r="DQ2725" s="1"/>
      <c r="DR2725" s="1"/>
      <c r="DS2725" s="1"/>
      <c r="DT2725" s="1"/>
      <c r="DU2725" s="1"/>
      <c r="DV2725" s="1"/>
      <c r="DW2725" s="1"/>
      <c r="DX2725" s="1"/>
      <c r="DY2725" s="1"/>
      <c r="DZ2725" s="1"/>
      <c r="EA2725" s="1"/>
      <c r="EB2725" s="1"/>
      <c r="EC2725" s="1"/>
      <c r="ED2725" s="1"/>
      <c r="EE2725" s="1"/>
      <c r="EF2725" s="1"/>
      <c r="EG2725" s="1"/>
      <c r="EH2725" s="1"/>
      <c r="EI2725" s="1"/>
      <c r="EJ2725" s="1"/>
      <c r="EK2725" s="1"/>
      <c r="EL2725" s="1"/>
      <c r="EM2725" s="1"/>
      <c r="EN2725" s="1"/>
      <c r="EO2725" s="1"/>
      <c r="EP2725" s="1"/>
      <c r="EQ2725" s="1"/>
      <c r="ER2725" s="1"/>
      <c r="ES2725" s="1"/>
      <c r="ET2725" s="1"/>
      <c r="EU2725" s="1"/>
      <c r="EV2725" s="1"/>
      <c r="EW2725" s="1"/>
      <c r="EX2725" s="1"/>
      <c r="EY2725" s="1"/>
      <c r="EZ2725" s="1"/>
      <c r="FA2725" s="1"/>
      <c r="FB2725" s="1"/>
      <c r="FC2725" s="1"/>
      <c r="FD2725" s="1"/>
      <c r="FE2725" s="1"/>
      <c r="FF2725" s="1"/>
      <c r="FG2725" s="1"/>
      <c r="FH2725" s="1"/>
      <c r="FI2725" s="1"/>
      <c r="FJ2725" s="1"/>
      <c r="FK2725" s="1"/>
      <c r="FL2725" s="1"/>
      <c r="FM2725" s="1"/>
      <c r="FN2725" s="1"/>
      <c r="FO2725" s="1"/>
      <c r="FP2725" s="1"/>
      <c r="FQ2725" s="1"/>
      <c r="FR2725" s="1"/>
      <c r="FS2725" s="1"/>
      <c r="FT2725" s="1"/>
      <c r="FU2725" s="1"/>
      <c r="FV2725" s="1"/>
      <c r="FW2725" s="1"/>
      <c r="FX2725" s="1"/>
      <c r="FY2725" s="1"/>
      <c r="FZ2725" s="1"/>
      <c r="GA2725" s="1"/>
      <c r="GB2725" s="1"/>
      <c r="GC2725" s="1"/>
      <c r="GD2725" s="1"/>
      <c r="GE2725" s="1"/>
      <c r="GF2725" s="1"/>
      <c r="GG2725" s="1"/>
      <c r="GH2725" s="1"/>
      <c r="GI2725" s="1"/>
      <c r="GJ2725" s="1"/>
      <c r="GK2725" s="1"/>
      <c r="GL2725" s="1"/>
      <c r="GM2725" s="1"/>
      <c r="GN2725" s="1"/>
      <c r="GO2725" s="1"/>
    </row>
    <row r="2726" spans="1:197" s="40" customFormat="1" x14ac:dyDescent="0.25">
      <c r="A2726" s="41"/>
      <c r="B2726" s="4"/>
      <c r="C2726" s="41"/>
      <c r="D2726" s="42"/>
      <c r="E2726" s="42"/>
      <c r="F2726" s="42"/>
      <c r="G2726" s="1"/>
      <c r="H2726" s="1"/>
      <c r="I2726" s="1"/>
      <c r="J2726" s="1"/>
      <c r="K2726" s="1"/>
      <c r="L2726" s="1"/>
      <c r="M2726" s="2"/>
      <c r="N2726" s="1"/>
      <c r="O2726" s="1"/>
      <c r="P2726" s="1"/>
      <c r="Q2726" s="1"/>
      <c r="R2726" s="1"/>
      <c r="S2726" s="1"/>
      <c r="T2726" s="1"/>
      <c r="U2726" s="1"/>
      <c r="V2726" s="1"/>
      <c r="W2726" s="1"/>
      <c r="X2726" s="1"/>
      <c r="Y2726" s="1"/>
      <c r="Z2726" s="1"/>
      <c r="AA2726" s="1"/>
      <c r="AB2726" s="1"/>
      <c r="AC2726" s="1"/>
      <c r="AD2726" s="1"/>
      <c r="AE2726" s="1"/>
      <c r="AF2726" s="1"/>
      <c r="AG2726" s="1"/>
      <c r="AH2726" s="1"/>
      <c r="AI2726" s="1"/>
      <c r="AJ2726" s="1"/>
      <c r="AK2726" s="1"/>
      <c r="AL2726" s="1"/>
      <c r="AM2726" s="1"/>
      <c r="AN2726" s="1"/>
      <c r="AO2726" s="1"/>
      <c r="AP2726" s="1"/>
      <c r="AQ2726" s="1"/>
      <c r="AR2726" s="1"/>
      <c r="AS2726" s="1"/>
      <c r="AT2726" s="1"/>
      <c r="AU2726" s="1"/>
      <c r="AV2726" s="1"/>
      <c r="AW2726" s="1"/>
      <c r="AX2726" s="1"/>
      <c r="AY2726" s="1"/>
      <c r="AZ2726" s="1"/>
      <c r="BA2726" s="1"/>
      <c r="BB2726" s="1"/>
      <c r="BC2726" s="1"/>
      <c r="BD2726" s="1"/>
      <c r="BE2726" s="1"/>
      <c r="BF2726" s="1"/>
      <c r="BG2726" s="1"/>
      <c r="BH2726" s="1"/>
      <c r="BI2726" s="1"/>
      <c r="BJ2726" s="1"/>
      <c r="BK2726" s="1"/>
      <c r="BL2726" s="1"/>
      <c r="BM2726" s="1"/>
      <c r="BN2726" s="1"/>
      <c r="BO2726" s="1"/>
      <c r="BP2726" s="1"/>
      <c r="BQ2726" s="1"/>
      <c r="BR2726" s="1"/>
      <c r="BS2726" s="1"/>
      <c r="BT2726" s="1"/>
      <c r="BU2726" s="1"/>
      <c r="BV2726" s="1"/>
      <c r="BW2726" s="1"/>
      <c r="BX2726" s="1"/>
      <c r="BY2726" s="1"/>
      <c r="BZ2726" s="1"/>
      <c r="CA2726" s="1"/>
      <c r="CB2726" s="1"/>
      <c r="CC2726" s="1"/>
      <c r="CD2726" s="1"/>
      <c r="CE2726" s="1"/>
      <c r="CF2726" s="1"/>
      <c r="CG2726" s="1"/>
      <c r="CH2726" s="1"/>
      <c r="CI2726" s="1"/>
      <c r="CJ2726" s="1"/>
      <c r="CK2726" s="1"/>
      <c r="CL2726" s="1"/>
      <c r="CM2726" s="1"/>
      <c r="CN2726" s="1"/>
      <c r="CO2726" s="1"/>
      <c r="CP2726" s="1"/>
      <c r="CQ2726" s="1"/>
      <c r="CR2726" s="1"/>
      <c r="CS2726" s="1"/>
      <c r="CT2726" s="1"/>
      <c r="CU2726" s="1"/>
      <c r="CV2726" s="1"/>
      <c r="CW2726" s="1"/>
      <c r="CX2726" s="1"/>
      <c r="CY2726" s="1"/>
      <c r="CZ2726" s="1"/>
      <c r="DA2726" s="1"/>
      <c r="DB2726" s="1"/>
      <c r="DC2726" s="1"/>
      <c r="DD2726" s="1"/>
      <c r="DE2726" s="1"/>
      <c r="DF2726" s="1"/>
      <c r="DG2726" s="1"/>
      <c r="DH2726" s="1"/>
      <c r="DI2726" s="1"/>
      <c r="DJ2726" s="1"/>
      <c r="DK2726" s="1"/>
      <c r="DL2726" s="1"/>
      <c r="DM2726" s="1"/>
      <c r="DN2726" s="1"/>
      <c r="DO2726" s="1"/>
      <c r="DP2726" s="1"/>
      <c r="DQ2726" s="1"/>
      <c r="DR2726" s="1"/>
      <c r="DS2726" s="1"/>
      <c r="DT2726" s="1"/>
      <c r="DU2726" s="1"/>
      <c r="DV2726" s="1"/>
      <c r="DW2726" s="1"/>
      <c r="DX2726" s="1"/>
      <c r="DY2726" s="1"/>
      <c r="DZ2726" s="1"/>
      <c r="EA2726" s="1"/>
      <c r="EB2726" s="1"/>
      <c r="EC2726" s="1"/>
      <c r="ED2726" s="1"/>
      <c r="EE2726" s="1"/>
      <c r="EF2726" s="1"/>
      <c r="EG2726" s="1"/>
      <c r="EH2726" s="1"/>
      <c r="EI2726" s="1"/>
      <c r="EJ2726" s="1"/>
      <c r="EK2726" s="1"/>
      <c r="EL2726" s="1"/>
      <c r="EM2726" s="1"/>
      <c r="EN2726" s="1"/>
      <c r="EO2726" s="1"/>
      <c r="EP2726" s="1"/>
      <c r="EQ2726" s="1"/>
      <c r="ER2726" s="1"/>
      <c r="ES2726" s="1"/>
      <c r="ET2726" s="1"/>
      <c r="EU2726" s="1"/>
      <c r="EV2726" s="1"/>
      <c r="EW2726" s="1"/>
      <c r="EX2726" s="1"/>
      <c r="EY2726" s="1"/>
      <c r="EZ2726" s="1"/>
      <c r="FA2726" s="1"/>
      <c r="FB2726" s="1"/>
      <c r="FC2726" s="1"/>
      <c r="FD2726" s="1"/>
      <c r="FE2726" s="1"/>
      <c r="FF2726" s="1"/>
      <c r="FG2726" s="1"/>
      <c r="FH2726" s="1"/>
      <c r="FI2726" s="1"/>
      <c r="FJ2726" s="1"/>
      <c r="FK2726" s="1"/>
      <c r="FL2726" s="1"/>
      <c r="FM2726" s="1"/>
      <c r="FN2726" s="1"/>
      <c r="FO2726" s="1"/>
      <c r="FP2726" s="1"/>
      <c r="FQ2726" s="1"/>
      <c r="FR2726" s="1"/>
      <c r="FS2726" s="1"/>
      <c r="FT2726" s="1"/>
      <c r="FU2726" s="1"/>
      <c r="FV2726" s="1"/>
      <c r="FW2726" s="1"/>
      <c r="FX2726" s="1"/>
      <c r="FY2726" s="1"/>
      <c r="FZ2726" s="1"/>
      <c r="GA2726" s="1"/>
      <c r="GB2726" s="1"/>
      <c r="GC2726" s="1"/>
      <c r="GD2726" s="1"/>
      <c r="GE2726" s="1"/>
      <c r="GF2726" s="1"/>
      <c r="GG2726" s="1"/>
      <c r="GH2726" s="1"/>
      <c r="GI2726" s="1"/>
      <c r="GJ2726" s="1"/>
      <c r="GK2726" s="1"/>
      <c r="GL2726" s="1"/>
      <c r="GM2726" s="1"/>
      <c r="GN2726" s="1"/>
      <c r="GO2726" s="1"/>
    </row>
    <row r="2727" spans="1:197" s="40" customFormat="1" x14ac:dyDescent="0.25">
      <c r="A2727" s="41"/>
      <c r="B2727" s="4"/>
      <c r="C2727" s="41"/>
      <c r="D2727" s="42"/>
      <c r="E2727" s="42"/>
      <c r="F2727" s="42"/>
      <c r="G2727" s="1"/>
      <c r="H2727" s="1"/>
      <c r="I2727" s="1"/>
      <c r="J2727" s="1"/>
      <c r="K2727" s="1"/>
      <c r="L2727" s="1"/>
      <c r="M2727" s="2"/>
      <c r="N2727" s="1"/>
      <c r="O2727" s="1"/>
      <c r="P2727" s="1"/>
      <c r="Q2727" s="1"/>
      <c r="R2727" s="1"/>
      <c r="S2727" s="1"/>
      <c r="T2727" s="1"/>
      <c r="U2727" s="1"/>
      <c r="V2727" s="1"/>
      <c r="W2727" s="1"/>
      <c r="X2727" s="1"/>
      <c r="Y2727" s="1"/>
      <c r="Z2727" s="1"/>
      <c r="AA2727" s="1"/>
      <c r="AB2727" s="1"/>
      <c r="AC2727" s="1"/>
      <c r="AD2727" s="1"/>
      <c r="AE2727" s="1"/>
      <c r="AF2727" s="1"/>
      <c r="AG2727" s="1"/>
      <c r="AH2727" s="1"/>
      <c r="AI2727" s="1"/>
      <c r="AJ2727" s="1"/>
      <c r="AK2727" s="1"/>
      <c r="AL2727" s="1"/>
      <c r="AM2727" s="1"/>
      <c r="AN2727" s="1"/>
      <c r="AO2727" s="1"/>
      <c r="AP2727" s="1"/>
      <c r="AQ2727" s="1"/>
      <c r="AR2727" s="1"/>
      <c r="AS2727" s="1"/>
      <c r="AT2727" s="1"/>
      <c r="AU2727" s="1"/>
      <c r="AV2727" s="1"/>
      <c r="AW2727" s="1"/>
      <c r="AX2727" s="1"/>
      <c r="AY2727" s="1"/>
      <c r="AZ2727" s="1"/>
      <c r="BA2727" s="1"/>
      <c r="BB2727" s="1"/>
      <c r="BC2727" s="1"/>
      <c r="BD2727" s="1"/>
      <c r="BE2727" s="1"/>
      <c r="BF2727" s="1"/>
      <c r="BG2727" s="1"/>
      <c r="BH2727" s="1"/>
      <c r="BI2727" s="1"/>
      <c r="BJ2727" s="1"/>
      <c r="BK2727" s="1"/>
      <c r="BL2727" s="1"/>
      <c r="BM2727" s="1"/>
      <c r="BN2727" s="1"/>
      <c r="BO2727" s="1"/>
      <c r="BP2727" s="1"/>
      <c r="BQ2727" s="1"/>
      <c r="BR2727" s="1"/>
      <c r="BS2727" s="1"/>
      <c r="BT2727" s="1"/>
      <c r="BU2727" s="1"/>
      <c r="BV2727" s="1"/>
      <c r="BW2727" s="1"/>
      <c r="BX2727" s="1"/>
      <c r="BY2727" s="1"/>
      <c r="BZ2727" s="1"/>
      <c r="CA2727" s="1"/>
      <c r="CB2727" s="1"/>
      <c r="CC2727" s="1"/>
      <c r="CD2727" s="1"/>
      <c r="CE2727" s="1"/>
      <c r="CF2727" s="1"/>
      <c r="CG2727" s="1"/>
      <c r="CH2727" s="1"/>
      <c r="CI2727" s="1"/>
      <c r="CJ2727" s="1"/>
      <c r="CK2727" s="1"/>
      <c r="CL2727" s="1"/>
      <c r="CM2727" s="1"/>
      <c r="CN2727" s="1"/>
      <c r="CO2727" s="1"/>
      <c r="CP2727" s="1"/>
      <c r="CQ2727" s="1"/>
      <c r="CR2727" s="1"/>
      <c r="CS2727" s="1"/>
      <c r="CT2727" s="1"/>
      <c r="CU2727" s="1"/>
      <c r="CV2727" s="1"/>
      <c r="CW2727" s="1"/>
      <c r="CX2727" s="1"/>
      <c r="CY2727" s="1"/>
      <c r="CZ2727" s="1"/>
      <c r="DA2727" s="1"/>
      <c r="DB2727" s="1"/>
      <c r="DC2727" s="1"/>
      <c r="DD2727" s="1"/>
      <c r="DE2727" s="1"/>
      <c r="DF2727" s="1"/>
      <c r="DG2727" s="1"/>
      <c r="DH2727" s="1"/>
      <c r="DI2727" s="1"/>
      <c r="DJ2727" s="1"/>
      <c r="DK2727" s="1"/>
      <c r="DL2727" s="1"/>
      <c r="DM2727" s="1"/>
      <c r="DN2727" s="1"/>
      <c r="DO2727" s="1"/>
      <c r="DP2727" s="1"/>
      <c r="DQ2727" s="1"/>
      <c r="DR2727" s="1"/>
      <c r="DS2727" s="1"/>
      <c r="DT2727" s="1"/>
      <c r="DU2727" s="1"/>
      <c r="DV2727" s="1"/>
      <c r="DW2727" s="1"/>
      <c r="DX2727" s="1"/>
      <c r="DY2727" s="1"/>
      <c r="DZ2727" s="1"/>
      <c r="EA2727" s="1"/>
      <c r="EB2727" s="1"/>
      <c r="EC2727" s="1"/>
      <c r="ED2727" s="1"/>
      <c r="EE2727" s="1"/>
      <c r="EF2727" s="1"/>
      <c r="EG2727" s="1"/>
      <c r="EH2727" s="1"/>
      <c r="EI2727" s="1"/>
      <c r="EJ2727" s="1"/>
      <c r="EK2727" s="1"/>
      <c r="EL2727" s="1"/>
      <c r="EM2727" s="1"/>
      <c r="EN2727" s="1"/>
      <c r="EO2727" s="1"/>
      <c r="EP2727" s="1"/>
      <c r="EQ2727" s="1"/>
      <c r="ER2727" s="1"/>
      <c r="ES2727" s="1"/>
      <c r="ET2727" s="1"/>
      <c r="EU2727" s="1"/>
      <c r="EV2727" s="1"/>
      <c r="EW2727" s="1"/>
      <c r="EX2727" s="1"/>
      <c r="EY2727" s="1"/>
      <c r="EZ2727" s="1"/>
      <c r="FA2727" s="1"/>
      <c r="FB2727" s="1"/>
      <c r="FC2727" s="1"/>
      <c r="FD2727" s="1"/>
      <c r="FE2727" s="1"/>
      <c r="FF2727" s="1"/>
      <c r="FG2727" s="1"/>
      <c r="FH2727" s="1"/>
      <c r="FI2727" s="1"/>
      <c r="FJ2727" s="1"/>
      <c r="FK2727" s="1"/>
      <c r="FL2727" s="1"/>
      <c r="FM2727" s="1"/>
      <c r="FN2727" s="1"/>
      <c r="FO2727" s="1"/>
      <c r="FP2727" s="1"/>
      <c r="FQ2727" s="1"/>
      <c r="FR2727" s="1"/>
      <c r="FS2727" s="1"/>
      <c r="FT2727" s="1"/>
      <c r="FU2727" s="1"/>
      <c r="FV2727" s="1"/>
      <c r="FW2727" s="1"/>
      <c r="FX2727" s="1"/>
      <c r="FY2727" s="1"/>
      <c r="FZ2727" s="1"/>
      <c r="GA2727" s="1"/>
      <c r="GB2727" s="1"/>
      <c r="GC2727" s="1"/>
      <c r="GD2727" s="1"/>
      <c r="GE2727" s="1"/>
      <c r="GF2727" s="1"/>
      <c r="GG2727" s="1"/>
      <c r="GH2727" s="1"/>
      <c r="GI2727" s="1"/>
      <c r="GJ2727" s="1"/>
      <c r="GK2727" s="1"/>
      <c r="GL2727" s="1"/>
      <c r="GM2727" s="1"/>
      <c r="GN2727" s="1"/>
      <c r="GO2727" s="1"/>
    </row>
    <row r="2728" spans="1:197" s="40" customFormat="1" x14ac:dyDescent="0.25">
      <c r="A2728" s="41"/>
      <c r="B2728" s="4"/>
      <c r="C2728" s="41"/>
      <c r="D2728" s="42"/>
      <c r="E2728" s="42"/>
      <c r="F2728" s="42"/>
      <c r="G2728" s="1"/>
      <c r="H2728" s="1"/>
      <c r="I2728" s="1"/>
      <c r="J2728" s="1"/>
      <c r="K2728" s="1"/>
      <c r="L2728" s="1"/>
      <c r="M2728" s="2"/>
      <c r="N2728" s="1"/>
      <c r="O2728" s="1"/>
      <c r="P2728" s="1"/>
      <c r="Q2728" s="1"/>
      <c r="R2728" s="1"/>
      <c r="S2728" s="1"/>
      <c r="T2728" s="1"/>
      <c r="U2728" s="1"/>
      <c r="V2728" s="1"/>
      <c r="W2728" s="1"/>
      <c r="X2728" s="1"/>
      <c r="Y2728" s="1"/>
      <c r="Z2728" s="1"/>
      <c r="AA2728" s="1"/>
      <c r="AB2728" s="1"/>
      <c r="AC2728" s="1"/>
      <c r="AD2728" s="1"/>
      <c r="AE2728" s="1"/>
      <c r="AF2728" s="1"/>
      <c r="AG2728" s="1"/>
      <c r="AH2728" s="1"/>
      <c r="AI2728" s="1"/>
      <c r="AJ2728" s="1"/>
      <c r="AK2728" s="1"/>
      <c r="AL2728" s="1"/>
      <c r="AM2728" s="1"/>
      <c r="AN2728" s="1"/>
      <c r="AO2728" s="1"/>
      <c r="AP2728" s="1"/>
      <c r="AQ2728" s="1"/>
      <c r="AR2728" s="1"/>
      <c r="AS2728" s="1"/>
      <c r="AT2728" s="1"/>
      <c r="AU2728" s="1"/>
      <c r="AV2728" s="1"/>
      <c r="AW2728" s="1"/>
      <c r="AX2728" s="1"/>
      <c r="AY2728" s="1"/>
      <c r="AZ2728" s="1"/>
      <c r="BA2728" s="1"/>
      <c r="BB2728" s="1"/>
      <c r="BC2728" s="1"/>
      <c r="BD2728" s="1"/>
      <c r="BE2728" s="1"/>
      <c r="BF2728" s="1"/>
      <c r="BG2728" s="1"/>
      <c r="BH2728" s="1"/>
      <c r="BI2728" s="1"/>
      <c r="BJ2728" s="1"/>
      <c r="BK2728" s="1"/>
      <c r="BL2728" s="1"/>
      <c r="BM2728" s="1"/>
      <c r="BN2728" s="1"/>
      <c r="BO2728" s="1"/>
      <c r="BP2728" s="1"/>
      <c r="BQ2728" s="1"/>
      <c r="BR2728" s="1"/>
      <c r="BS2728" s="1"/>
      <c r="BT2728" s="1"/>
      <c r="BU2728" s="1"/>
      <c r="BV2728" s="1"/>
      <c r="BW2728" s="1"/>
      <c r="BX2728" s="1"/>
      <c r="BY2728" s="1"/>
      <c r="BZ2728" s="1"/>
      <c r="CA2728" s="1"/>
      <c r="CB2728" s="1"/>
      <c r="CC2728" s="1"/>
      <c r="CD2728" s="1"/>
      <c r="CE2728" s="1"/>
      <c r="CF2728" s="1"/>
      <c r="CG2728" s="1"/>
      <c r="CH2728" s="1"/>
      <c r="CI2728" s="1"/>
      <c r="CJ2728" s="1"/>
      <c r="CK2728" s="1"/>
      <c r="CL2728" s="1"/>
      <c r="CM2728" s="1"/>
      <c r="CN2728" s="1"/>
      <c r="CO2728" s="1"/>
      <c r="CP2728" s="1"/>
      <c r="CQ2728" s="1"/>
      <c r="CR2728" s="1"/>
      <c r="CS2728" s="1"/>
      <c r="CT2728" s="1"/>
      <c r="CU2728" s="1"/>
      <c r="CV2728" s="1"/>
      <c r="CW2728" s="1"/>
      <c r="CX2728" s="1"/>
      <c r="CY2728" s="1"/>
      <c r="CZ2728" s="1"/>
      <c r="DA2728" s="1"/>
      <c r="DB2728" s="1"/>
      <c r="DC2728" s="1"/>
      <c r="DD2728" s="1"/>
      <c r="DE2728" s="1"/>
      <c r="DF2728" s="1"/>
      <c r="DG2728" s="1"/>
      <c r="DH2728" s="1"/>
      <c r="DI2728" s="1"/>
      <c r="DJ2728" s="1"/>
      <c r="DK2728" s="1"/>
      <c r="DL2728" s="1"/>
      <c r="DM2728" s="1"/>
      <c r="DN2728" s="1"/>
      <c r="DO2728" s="1"/>
      <c r="DP2728" s="1"/>
      <c r="DQ2728" s="1"/>
      <c r="DR2728" s="1"/>
      <c r="DS2728" s="1"/>
      <c r="DT2728" s="1"/>
      <c r="DU2728" s="1"/>
      <c r="DV2728" s="1"/>
      <c r="DW2728" s="1"/>
      <c r="DX2728" s="1"/>
      <c r="DY2728" s="1"/>
      <c r="DZ2728" s="1"/>
      <c r="EA2728" s="1"/>
      <c r="EB2728" s="1"/>
      <c r="EC2728" s="1"/>
      <c r="ED2728" s="1"/>
      <c r="EE2728" s="1"/>
      <c r="EF2728" s="1"/>
      <c r="EG2728" s="1"/>
      <c r="EH2728" s="1"/>
      <c r="EI2728" s="1"/>
      <c r="EJ2728" s="1"/>
      <c r="EK2728" s="1"/>
      <c r="EL2728" s="1"/>
      <c r="EM2728" s="1"/>
      <c r="EN2728" s="1"/>
      <c r="EO2728" s="1"/>
      <c r="EP2728" s="1"/>
      <c r="EQ2728" s="1"/>
      <c r="ER2728" s="1"/>
      <c r="ES2728" s="1"/>
      <c r="ET2728" s="1"/>
      <c r="EU2728" s="1"/>
      <c r="EV2728" s="1"/>
      <c r="EW2728" s="1"/>
      <c r="EX2728" s="1"/>
      <c r="EY2728" s="1"/>
      <c r="EZ2728" s="1"/>
      <c r="FA2728" s="1"/>
      <c r="FB2728" s="1"/>
      <c r="FC2728" s="1"/>
      <c r="FD2728" s="1"/>
      <c r="FE2728" s="1"/>
      <c r="FF2728" s="1"/>
      <c r="FG2728" s="1"/>
      <c r="FH2728" s="1"/>
      <c r="FI2728" s="1"/>
      <c r="FJ2728" s="1"/>
      <c r="FK2728" s="1"/>
      <c r="FL2728" s="1"/>
      <c r="FM2728" s="1"/>
      <c r="FN2728" s="1"/>
      <c r="FO2728" s="1"/>
      <c r="FP2728" s="1"/>
      <c r="FQ2728" s="1"/>
      <c r="FR2728" s="1"/>
      <c r="FS2728" s="1"/>
      <c r="FT2728" s="1"/>
      <c r="FU2728" s="1"/>
      <c r="FV2728" s="1"/>
      <c r="FW2728" s="1"/>
      <c r="FX2728" s="1"/>
      <c r="FY2728" s="1"/>
      <c r="FZ2728" s="1"/>
      <c r="GA2728" s="1"/>
      <c r="GB2728" s="1"/>
      <c r="GC2728" s="1"/>
      <c r="GD2728" s="1"/>
      <c r="GE2728" s="1"/>
      <c r="GF2728" s="1"/>
      <c r="GG2728" s="1"/>
      <c r="GH2728" s="1"/>
      <c r="GI2728" s="1"/>
      <c r="GJ2728" s="1"/>
      <c r="GK2728" s="1"/>
      <c r="GL2728" s="1"/>
      <c r="GM2728" s="1"/>
      <c r="GN2728" s="1"/>
      <c r="GO2728" s="1"/>
    </row>
    <row r="2729" spans="1:197" s="40" customFormat="1" x14ac:dyDescent="0.25">
      <c r="A2729" s="41"/>
      <c r="B2729" s="4"/>
      <c r="C2729" s="41"/>
      <c r="D2729" s="42"/>
      <c r="E2729" s="42"/>
      <c r="F2729" s="42"/>
      <c r="G2729" s="1"/>
      <c r="H2729" s="1"/>
      <c r="I2729" s="1"/>
      <c r="J2729" s="1"/>
      <c r="K2729" s="1"/>
      <c r="L2729" s="1"/>
      <c r="M2729" s="2"/>
      <c r="N2729" s="1"/>
      <c r="O2729" s="1"/>
      <c r="P2729" s="1"/>
      <c r="Q2729" s="1"/>
      <c r="R2729" s="1"/>
      <c r="S2729" s="1"/>
      <c r="T2729" s="1"/>
      <c r="U2729" s="1"/>
      <c r="V2729" s="1"/>
      <c r="W2729" s="1"/>
      <c r="X2729" s="1"/>
      <c r="Y2729" s="1"/>
      <c r="Z2729" s="1"/>
      <c r="AA2729" s="1"/>
      <c r="AB2729" s="1"/>
      <c r="AC2729" s="1"/>
      <c r="AD2729" s="1"/>
      <c r="AE2729" s="1"/>
      <c r="AF2729" s="1"/>
      <c r="AG2729" s="1"/>
      <c r="AH2729" s="1"/>
      <c r="AI2729" s="1"/>
      <c r="AJ2729" s="1"/>
      <c r="AK2729" s="1"/>
      <c r="AL2729" s="1"/>
      <c r="AM2729" s="1"/>
      <c r="AN2729" s="1"/>
      <c r="AO2729" s="1"/>
      <c r="AP2729" s="1"/>
      <c r="AQ2729" s="1"/>
      <c r="AR2729" s="1"/>
      <c r="AS2729" s="1"/>
      <c r="AT2729" s="1"/>
      <c r="AU2729" s="1"/>
      <c r="AV2729" s="1"/>
      <c r="AW2729" s="1"/>
      <c r="AX2729" s="1"/>
      <c r="AY2729" s="1"/>
      <c r="AZ2729" s="1"/>
      <c r="BA2729" s="1"/>
      <c r="BB2729" s="1"/>
      <c r="BC2729" s="1"/>
      <c r="BD2729" s="1"/>
      <c r="BE2729" s="1"/>
      <c r="BF2729" s="1"/>
      <c r="BG2729" s="1"/>
      <c r="BH2729" s="1"/>
      <c r="BI2729" s="1"/>
      <c r="BJ2729" s="1"/>
      <c r="BK2729" s="1"/>
      <c r="BL2729" s="1"/>
      <c r="BM2729" s="1"/>
      <c r="BN2729" s="1"/>
      <c r="BO2729" s="1"/>
      <c r="BP2729" s="1"/>
      <c r="BQ2729" s="1"/>
      <c r="BR2729" s="1"/>
      <c r="BS2729" s="1"/>
      <c r="BT2729" s="1"/>
      <c r="BU2729" s="1"/>
      <c r="BV2729" s="1"/>
      <c r="BW2729" s="1"/>
      <c r="BX2729" s="1"/>
      <c r="BY2729" s="1"/>
      <c r="BZ2729" s="1"/>
      <c r="CA2729" s="1"/>
      <c r="CB2729" s="1"/>
      <c r="CC2729" s="1"/>
      <c r="CD2729" s="1"/>
      <c r="CE2729" s="1"/>
      <c r="CF2729" s="1"/>
      <c r="CG2729" s="1"/>
      <c r="CH2729" s="1"/>
      <c r="CI2729" s="1"/>
      <c r="CJ2729" s="1"/>
      <c r="CK2729" s="1"/>
      <c r="CL2729" s="1"/>
      <c r="CM2729" s="1"/>
      <c r="CN2729" s="1"/>
      <c r="CO2729" s="1"/>
      <c r="CP2729" s="1"/>
      <c r="CQ2729" s="1"/>
      <c r="CR2729" s="1"/>
      <c r="CS2729" s="1"/>
      <c r="CT2729" s="1"/>
      <c r="CU2729" s="1"/>
      <c r="CV2729" s="1"/>
      <c r="CW2729" s="1"/>
      <c r="CX2729" s="1"/>
      <c r="CY2729" s="1"/>
      <c r="CZ2729" s="1"/>
      <c r="DA2729" s="1"/>
      <c r="DB2729" s="1"/>
      <c r="DC2729" s="1"/>
      <c r="DD2729" s="1"/>
      <c r="DE2729" s="1"/>
      <c r="DF2729" s="1"/>
      <c r="DG2729" s="1"/>
      <c r="DH2729" s="1"/>
      <c r="DI2729" s="1"/>
      <c r="DJ2729" s="1"/>
      <c r="DK2729" s="1"/>
      <c r="DL2729" s="1"/>
      <c r="DM2729" s="1"/>
      <c r="DN2729" s="1"/>
      <c r="DO2729" s="1"/>
      <c r="DP2729" s="1"/>
      <c r="DQ2729" s="1"/>
      <c r="DR2729" s="1"/>
      <c r="DS2729" s="1"/>
      <c r="DT2729" s="1"/>
      <c r="DU2729" s="1"/>
      <c r="DV2729" s="1"/>
      <c r="DW2729" s="1"/>
      <c r="DX2729" s="1"/>
      <c r="DY2729" s="1"/>
      <c r="DZ2729" s="1"/>
      <c r="EA2729" s="1"/>
      <c r="EB2729" s="1"/>
      <c r="EC2729" s="1"/>
      <c r="ED2729" s="1"/>
      <c r="EE2729" s="1"/>
      <c r="EF2729" s="1"/>
      <c r="EG2729" s="1"/>
      <c r="EH2729" s="1"/>
      <c r="EI2729" s="1"/>
      <c r="EJ2729" s="1"/>
      <c r="EK2729" s="1"/>
      <c r="EL2729" s="1"/>
      <c r="EM2729" s="1"/>
      <c r="EN2729" s="1"/>
      <c r="EO2729" s="1"/>
      <c r="EP2729" s="1"/>
      <c r="EQ2729" s="1"/>
      <c r="ER2729" s="1"/>
      <c r="ES2729" s="1"/>
      <c r="ET2729" s="1"/>
      <c r="EU2729" s="1"/>
      <c r="EV2729" s="1"/>
      <c r="EW2729" s="1"/>
      <c r="EX2729" s="1"/>
      <c r="EY2729" s="1"/>
      <c r="EZ2729" s="1"/>
      <c r="FA2729" s="1"/>
      <c r="FB2729" s="1"/>
      <c r="FC2729" s="1"/>
      <c r="FD2729" s="1"/>
      <c r="FE2729" s="1"/>
      <c r="FF2729" s="1"/>
      <c r="FG2729" s="1"/>
      <c r="FH2729" s="1"/>
      <c r="FI2729" s="1"/>
      <c r="FJ2729" s="1"/>
      <c r="FK2729" s="1"/>
      <c r="FL2729" s="1"/>
      <c r="FM2729" s="1"/>
      <c r="FN2729" s="1"/>
      <c r="FO2729" s="1"/>
      <c r="FP2729" s="1"/>
      <c r="FQ2729" s="1"/>
      <c r="FR2729" s="1"/>
      <c r="FS2729" s="1"/>
      <c r="FT2729" s="1"/>
      <c r="FU2729" s="1"/>
      <c r="FV2729" s="1"/>
      <c r="FW2729" s="1"/>
      <c r="FX2729" s="1"/>
      <c r="FY2729" s="1"/>
      <c r="FZ2729" s="1"/>
      <c r="GA2729" s="1"/>
      <c r="GB2729" s="1"/>
      <c r="GC2729" s="1"/>
      <c r="GD2729" s="1"/>
      <c r="GE2729" s="1"/>
      <c r="GF2729" s="1"/>
      <c r="GG2729" s="1"/>
      <c r="GH2729" s="1"/>
      <c r="GI2729" s="1"/>
      <c r="GJ2729" s="1"/>
      <c r="GK2729" s="1"/>
      <c r="GL2729" s="1"/>
      <c r="GM2729" s="1"/>
      <c r="GN2729" s="1"/>
      <c r="GO2729" s="1"/>
    </row>
    <row r="2730" spans="1:197" s="40" customFormat="1" x14ac:dyDescent="0.25">
      <c r="A2730" s="41"/>
      <c r="B2730" s="4"/>
      <c r="C2730" s="41"/>
      <c r="D2730" s="42"/>
      <c r="E2730" s="42"/>
      <c r="F2730" s="42"/>
      <c r="G2730" s="1"/>
      <c r="H2730" s="1"/>
      <c r="I2730" s="1"/>
      <c r="J2730" s="1"/>
      <c r="K2730" s="1"/>
      <c r="L2730" s="1"/>
      <c r="M2730" s="2"/>
      <c r="N2730" s="1"/>
      <c r="O2730" s="1"/>
      <c r="P2730" s="1"/>
      <c r="Q2730" s="1"/>
      <c r="R2730" s="1"/>
      <c r="S2730" s="1"/>
      <c r="T2730" s="1"/>
      <c r="U2730" s="1"/>
      <c r="V2730" s="1"/>
      <c r="W2730" s="1"/>
      <c r="X2730" s="1"/>
      <c r="Y2730" s="1"/>
      <c r="Z2730" s="1"/>
      <c r="AA2730" s="1"/>
      <c r="AB2730" s="1"/>
      <c r="AC2730" s="1"/>
      <c r="AD2730" s="1"/>
      <c r="AE2730" s="1"/>
      <c r="AF2730" s="1"/>
      <c r="AG2730" s="1"/>
      <c r="AH2730" s="1"/>
      <c r="AI2730" s="1"/>
      <c r="AJ2730" s="1"/>
      <c r="AK2730" s="1"/>
      <c r="AL2730" s="1"/>
      <c r="AM2730" s="1"/>
      <c r="AN2730" s="1"/>
      <c r="AO2730" s="1"/>
      <c r="AP2730" s="1"/>
      <c r="AQ2730" s="1"/>
      <c r="AR2730" s="1"/>
      <c r="AS2730" s="1"/>
      <c r="AT2730" s="1"/>
      <c r="AU2730" s="1"/>
      <c r="AV2730" s="1"/>
      <c r="AW2730" s="1"/>
      <c r="AX2730" s="1"/>
      <c r="AY2730" s="1"/>
      <c r="AZ2730" s="1"/>
      <c r="BA2730" s="1"/>
      <c r="BB2730" s="1"/>
      <c r="BC2730" s="1"/>
      <c r="BD2730" s="1"/>
      <c r="BE2730" s="1"/>
      <c r="BF2730" s="1"/>
      <c r="BG2730" s="1"/>
      <c r="BH2730" s="1"/>
      <c r="BI2730" s="1"/>
      <c r="BJ2730" s="1"/>
      <c r="BK2730" s="1"/>
      <c r="BL2730" s="1"/>
      <c r="BM2730" s="1"/>
      <c r="BN2730" s="1"/>
      <c r="BO2730" s="1"/>
      <c r="BP2730" s="1"/>
      <c r="BQ2730" s="1"/>
      <c r="BR2730" s="1"/>
      <c r="BS2730" s="1"/>
      <c r="BT2730" s="1"/>
      <c r="BU2730" s="1"/>
      <c r="BV2730" s="1"/>
      <c r="BW2730" s="1"/>
      <c r="BX2730" s="1"/>
      <c r="BY2730" s="1"/>
      <c r="BZ2730" s="1"/>
      <c r="CA2730" s="1"/>
      <c r="CB2730" s="1"/>
      <c r="CC2730" s="1"/>
      <c r="CD2730" s="1"/>
      <c r="CE2730" s="1"/>
      <c r="CF2730" s="1"/>
      <c r="CG2730" s="1"/>
      <c r="CH2730" s="1"/>
      <c r="CI2730" s="1"/>
      <c r="CJ2730" s="1"/>
      <c r="CK2730" s="1"/>
      <c r="CL2730" s="1"/>
      <c r="CM2730" s="1"/>
      <c r="CN2730" s="1"/>
      <c r="CO2730" s="1"/>
      <c r="CP2730" s="1"/>
      <c r="CQ2730" s="1"/>
      <c r="CR2730" s="1"/>
      <c r="CS2730" s="1"/>
      <c r="CT2730" s="1"/>
      <c r="CU2730" s="1"/>
      <c r="CV2730" s="1"/>
      <c r="CW2730" s="1"/>
      <c r="CX2730" s="1"/>
      <c r="CY2730" s="1"/>
      <c r="CZ2730" s="1"/>
      <c r="DA2730" s="1"/>
      <c r="DB2730" s="1"/>
      <c r="DC2730" s="1"/>
      <c r="DD2730" s="1"/>
      <c r="DE2730" s="1"/>
      <c r="DF2730" s="1"/>
      <c r="DG2730" s="1"/>
      <c r="DH2730" s="1"/>
      <c r="DI2730" s="1"/>
      <c r="DJ2730" s="1"/>
      <c r="DK2730" s="1"/>
      <c r="DL2730" s="1"/>
      <c r="DM2730" s="1"/>
      <c r="DN2730" s="1"/>
      <c r="DO2730" s="1"/>
      <c r="DP2730" s="1"/>
      <c r="DQ2730" s="1"/>
      <c r="DR2730" s="1"/>
      <c r="DS2730" s="1"/>
      <c r="DT2730" s="1"/>
      <c r="DU2730" s="1"/>
      <c r="DV2730" s="1"/>
      <c r="DW2730" s="1"/>
      <c r="DX2730" s="1"/>
      <c r="DY2730" s="1"/>
      <c r="DZ2730" s="1"/>
      <c r="EA2730" s="1"/>
      <c r="EB2730" s="1"/>
      <c r="EC2730" s="1"/>
      <c r="ED2730" s="1"/>
      <c r="EE2730" s="1"/>
      <c r="EF2730" s="1"/>
      <c r="EG2730" s="1"/>
      <c r="EH2730" s="1"/>
      <c r="EI2730" s="1"/>
      <c r="EJ2730" s="1"/>
      <c r="EK2730" s="1"/>
      <c r="EL2730" s="1"/>
      <c r="EM2730" s="1"/>
      <c r="EN2730" s="1"/>
      <c r="EO2730" s="1"/>
      <c r="EP2730" s="1"/>
      <c r="EQ2730" s="1"/>
      <c r="ER2730" s="1"/>
      <c r="ES2730" s="1"/>
      <c r="ET2730" s="1"/>
      <c r="EU2730" s="1"/>
      <c r="EV2730" s="1"/>
      <c r="EW2730" s="1"/>
      <c r="EX2730" s="1"/>
      <c r="EY2730" s="1"/>
      <c r="EZ2730" s="1"/>
      <c r="FA2730" s="1"/>
      <c r="FB2730" s="1"/>
      <c r="FC2730" s="1"/>
      <c r="FD2730" s="1"/>
      <c r="FE2730" s="1"/>
      <c r="FF2730" s="1"/>
      <c r="FG2730" s="1"/>
      <c r="FH2730" s="1"/>
      <c r="FI2730" s="1"/>
      <c r="FJ2730" s="1"/>
      <c r="FK2730" s="1"/>
      <c r="FL2730" s="1"/>
      <c r="FM2730" s="1"/>
      <c r="FN2730" s="1"/>
      <c r="FO2730" s="1"/>
      <c r="FP2730" s="1"/>
      <c r="FQ2730" s="1"/>
      <c r="FR2730" s="1"/>
      <c r="FS2730" s="1"/>
      <c r="FT2730" s="1"/>
      <c r="FU2730" s="1"/>
      <c r="FV2730" s="1"/>
      <c r="FW2730" s="1"/>
      <c r="FX2730" s="1"/>
      <c r="FY2730" s="1"/>
      <c r="FZ2730" s="1"/>
      <c r="GA2730" s="1"/>
      <c r="GB2730" s="1"/>
      <c r="GC2730" s="1"/>
      <c r="GD2730" s="1"/>
      <c r="GE2730" s="1"/>
      <c r="GF2730" s="1"/>
      <c r="GG2730" s="1"/>
      <c r="GH2730" s="1"/>
      <c r="GI2730" s="1"/>
      <c r="GJ2730" s="1"/>
      <c r="GK2730" s="1"/>
      <c r="GL2730" s="1"/>
      <c r="GM2730" s="1"/>
      <c r="GN2730" s="1"/>
      <c r="GO2730" s="1"/>
    </row>
    <row r="2731" spans="1:197" s="40" customFormat="1" x14ac:dyDescent="0.25">
      <c r="A2731" s="41"/>
      <c r="B2731" s="4"/>
      <c r="C2731" s="41"/>
      <c r="D2731" s="42"/>
      <c r="E2731" s="42"/>
      <c r="F2731" s="42"/>
      <c r="G2731" s="1"/>
      <c r="H2731" s="1"/>
      <c r="I2731" s="1"/>
      <c r="J2731" s="1"/>
      <c r="K2731" s="1"/>
      <c r="L2731" s="1"/>
      <c r="M2731" s="2"/>
      <c r="N2731" s="1"/>
      <c r="O2731" s="1"/>
      <c r="P2731" s="1"/>
      <c r="Q2731" s="1"/>
      <c r="R2731" s="1"/>
      <c r="S2731" s="1"/>
      <c r="T2731" s="1"/>
      <c r="U2731" s="1"/>
      <c r="V2731" s="1"/>
      <c r="W2731" s="1"/>
      <c r="X2731" s="1"/>
      <c r="Y2731" s="1"/>
      <c r="Z2731" s="1"/>
      <c r="AA2731" s="1"/>
      <c r="AB2731" s="1"/>
      <c r="AC2731" s="1"/>
      <c r="AD2731" s="1"/>
      <c r="AE2731" s="1"/>
      <c r="AF2731" s="1"/>
      <c r="AG2731" s="1"/>
      <c r="AH2731" s="1"/>
      <c r="AI2731" s="1"/>
      <c r="AJ2731" s="1"/>
      <c r="AK2731" s="1"/>
      <c r="AL2731" s="1"/>
      <c r="AM2731" s="1"/>
      <c r="AN2731" s="1"/>
      <c r="AO2731" s="1"/>
      <c r="AP2731" s="1"/>
      <c r="AQ2731" s="1"/>
      <c r="AR2731" s="1"/>
      <c r="AS2731" s="1"/>
      <c r="AT2731" s="1"/>
      <c r="AU2731" s="1"/>
      <c r="AV2731" s="1"/>
      <c r="AW2731" s="1"/>
      <c r="AX2731" s="1"/>
      <c r="AY2731" s="1"/>
      <c r="AZ2731" s="1"/>
      <c r="BA2731" s="1"/>
      <c r="BB2731" s="1"/>
      <c r="BC2731" s="1"/>
      <c r="BD2731" s="1"/>
      <c r="BE2731" s="1"/>
      <c r="BF2731" s="1"/>
      <c r="BG2731" s="1"/>
      <c r="BH2731" s="1"/>
      <c r="BI2731" s="1"/>
      <c r="BJ2731" s="1"/>
      <c r="BK2731" s="1"/>
      <c r="BL2731" s="1"/>
      <c r="BM2731" s="1"/>
      <c r="BN2731" s="1"/>
      <c r="BO2731" s="1"/>
      <c r="BP2731" s="1"/>
      <c r="BQ2731" s="1"/>
      <c r="BR2731" s="1"/>
      <c r="BS2731" s="1"/>
      <c r="BT2731" s="1"/>
      <c r="BU2731" s="1"/>
      <c r="BV2731" s="1"/>
      <c r="BW2731" s="1"/>
      <c r="BX2731" s="1"/>
      <c r="BY2731" s="1"/>
      <c r="BZ2731" s="1"/>
      <c r="CA2731" s="1"/>
      <c r="CB2731" s="1"/>
      <c r="CC2731" s="1"/>
      <c r="CD2731" s="1"/>
      <c r="CE2731" s="1"/>
      <c r="CF2731" s="1"/>
      <c r="CG2731" s="1"/>
      <c r="CH2731" s="1"/>
      <c r="CI2731" s="1"/>
      <c r="CJ2731" s="1"/>
      <c r="CK2731" s="1"/>
      <c r="CL2731" s="1"/>
      <c r="CM2731" s="1"/>
      <c r="CN2731" s="1"/>
      <c r="CO2731" s="1"/>
      <c r="CP2731" s="1"/>
      <c r="CQ2731" s="1"/>
      <c r="CR2731" s="1"/>
      <c r="CS2731" s="1"/>
      <c r="CT2731" s="1"/>
      <c r="CU2731" s="1"/>
      <c r="CV2731" s="1"/>
      <c r="CW2731" s="1"/>
      <c r="CX2731" s="1"/>
      <c r="CY2731" s="1"/>
      <c r="CZ2731" s="1"/>
      <c r="DA2731" s="1"/>
      <c r="DB2731" s="1"/>
      <c r="DC2731" s="1"/>
      <c r="DD2731" s="1"/>
      <c r="DE2731" s="1"/>
      <c r="DF2731" s="1"/>
      <c r="DG2731" s="1"/>
      <c r="DH2731" s="1"/>
      <c r="DI2731" s="1"/>
      <c r="DJ2731" s="1"/>
      <c r="DK2731" s="1"/>
      <c r="DL2731" s="1"/>
      <c r="DM2731" s="1"/>
      <c r="DN2731" s="1"/>
      <c r="DO2731" s="1"/>
      <c r="DP2731" s="1"/>
      <c r="DQ2731" s="1"/>
      <c r="DR2731" s="1"/>
      <c r="DS2731" s="1"/>
      <c r="DT2731" s="1"/>
      <c r="DU2731" s="1"/>
      <c r="DV2731" s="1"/>
      <c r="DW2731" s="1"/>
      <c r="DX2731" s="1"/>
      <c r="DY2731" s="1"/>
      <c r="DZ2731" s="1"/>
      <c r="EA2731" s="1"/>
      <c r="EB2731" s="1"/>
      <c r="EC2731" s="1"/>
      <c r="ED2731" s="1"/>
      <c r="EE2731" s="1"/>
      <c r="EF2731" s="1"/>
      <c r="EG2731" s="1"/>
      <c r="EH2731" s="1"/>
      <c r="EI2731" s="1"/>
      <c r="EJ2731" s="1"/>
      <c r="EK2731" s="1"/>
      <c r="EL2731" s="1"/>
      <c r="EM2731" s="1"/>
      <c r="EN2731" s="1"/>
      <c r="EO2731" s="1"/>
      <c r="EP2731" s="1"/>
      <c r="EQ2731" s="1"/>
      <c r="ER2731" s="1"/>
      <c r="ES2731" s="1"/>
      <c r="ET2731" s="1"/>
      <c r="EU2731" s="1"/>
      <c r="EV2731" s="1"/>
      <c r="EW2731" s="1"/>
      <c r="EX2731" s="1"/>
      <c r="EY2731" s="1"/>
      <c r="EZ2731" s="1"/>
      <c r="FA2731" s="1"/>
      <c r="FB2731" s="1"/>
      <c r="FC2731" s="1"/>
      <c r="FD2731" s="1"/>
      <c r="FE2731" s="1"/>
      <c r="FF2731" s="1"/>
      <c r="FG2731" s="1"/>
      <c r="FH2731" s="1"/>
      <c r="FI2731" s="1"/>
      <c r="FJ2731" s="1"/>
      <c r="FK2731" s="1"/>
      <c r="FL2731" s="1"/>
      <c r="FM2731" s="1"/>
      <c r="FN2731" s="1"/>
      <c r="FO2731" s="1"/>
      <c r="FP2731" s="1"/>
      <c r="FQ2731" s="1"/>
      <c r="FR2731" s="1"/>
      <c r="FS2731" s="1"/>
      <c r="FT2731" s="1"/>
      <c r="FU2731" s="1"/>
      <c r="FV2731" s="1"/>
      <c r="FW2731" s="1"/>
      <c r="FX2731" s="1"/>
      <c r="FY2731" s="1"/>
      <c r="FZ2731" s="1"/>
      <c r="GA2731" s="1"/>
      <c r="GB2731" s="1"/>
      <c r="GC2731" s="1"/>
      <c r="GD2731" s="1"/>
      <c r="GE2731" s="1"/>
      <c r="GF2731" s="1"/>
      <c r="GG2731" s="1"/>
      <c r="GH2731" s="1"/>
      <c r="GI2731" s="1"/>
      <c r="GJ2731" s="1"/>
      <c r="GK2731" s="1"/>
      <c r="GL2731" s="1"/>
      <c r="GM2731" s="1"/>
      <c r="GN2731" s="1"/>
      <c r="GO2731" s="1"/>
    </row>
    <row r="2732" spans="1:197" s="40" customFormat="1" x14ac:dyDescent="0.25">
      <c r="A2732" s="41"/>
      <c r="B2732" s="4"/>
      <c r="C2732" s="41"/>
      <c r="D2732" s="42"/>
      <c r="E2732" s="42"/>
      <c r="F2732" s="42"/>
      <c r="G2732" s="1"/>
      <c r="H2732" s="1"/>
      <c r="I2732" s="1"/>
      <c r="J2732" s="1"/>
      <c r="K2732" s="1"/>
      <c r="L2732" s="1"/>
      <c r="M2732" s="2"/>
      <c r="N2732" s="1"/>
      <c r="O2732" s="1"/>
      <c r="P2732" s="1"/>
      <c r="Q2732" s="1"/>
      <c r="R2732" s="1"/>
      <c r="S2732" s="1"/>
      <c r="T2732" s="1"/>
      <c r="U2732" s="1"/>
      <c r="V2732" s="1"/>
      <c r="W2732" s="1"/>
      <c r="X2732" s="1"/>
      <c r="Y2732" s="1"/>
      <c r="Z2732" s="1"/>
      <c r="AA2732" s="1"/>
      <c r="AB2732" s="1"/>
      <c r="AC2732" s="1"/>
      <c r="AD2732" s="1"/>
      <c r="AE2732" s="1"/>
      <c r="AF2732" s="1"/>
      <c r="AG2732" s="1"/>
      <c r="AH2732" s="1"/>
      <c r="AI2732" s="1"/>
      <c r="AJ2732" s="1"/>
      <c r="AK2732" s="1"/>
      <c r="AL2732" s="1"/>
      <c r="AM2732" s="1"/>
      <c r="AN2732" s="1"/>
      <c r="AO2732" s="1"/>
      <c r="AP2732" s="1"/>
      <c r="AQ2732" s="1"/>
      <c r="AR2732" s="1"/>
      <c r="AS2732" s="1"/>
      <c r="AT2732" s="1"/>
      <c r="AU2732" s="1"/>
      <c r="AV2732" s="1"/>
      <c r="AW2732" s="1"/>
      <c r="AX2732" s="1"/>
      <c r="AY2732" s="1"/>
      <c r="AZ2732" s="1"/>
      <c r="BA2732" s="1"/>
      <c r="BB2732" s="1"/>
      <c r="BC2732" s="1"/>
      <c r="BD2732" s="1"/>
      <c r="BE2732" s="1"/>
      <c r="BF2732" s="1"/>
      <c r="BG2732" s="1"/>
      <c r="BH2732" s="1"/>
      <c r="BI2732" s="1"/>
      <c r="BJ2732" s="1"/>
      <c r="BK2732" s="1"/>
      <c r="BL2732" s="1"/>
      <c r="BM2732" s="1"/>
      <c r="BN2732" s="1"/>
      <c r="BO2732" s="1"/>
      <c r="BP2732" s="1"/>
      <c r="BQ2732" s="1"/>
      <c r="BR2732" s="1"/>
      <c r="BS2732" s="1"/>
      <c r="BT2732" s="1"/>
      <c r="BU2732" s="1"/>
      <c r="BV2732" s="1"/>
      <c r="BW2732" s="1"/>
      <c r="BX2732" s="1"/>
      <c r="BY2732" s="1"/>
      <c r="BZ2732" s="1"/>
      <c r="CA2732" s="1"/>
      <c r="CB2732" s="1"/>
      <c r="CC2732" s="1"/>
      <c r="CD2732" s="1"/>
      <c r="CE2732" s="1"/>
      <c r="CF2732" s="1"/>
      <c r="CG2732" s="1"/>
      <c r="CH2732" s="1"/>
      <c r="CI2732" s="1"/>
      <c r="CJ2732" s="1"/>
      <c r="CK2732" s="1"/>
      <c r="CL2732" s="1"/>
      <c r="CM2732" s="1"/>
      <c r="CN2732" s="1"/>
      <c r="CO2732" s="1"/>
      <c r="CP2732" s="1"/>
      <c r="CQ2732" s="1"/>
      <c r="CR2732" s="1"/>
      <c r="CS2732" s="1"/>
      <c r="CT2732" s="1"/>
      <c r="CU2732" s="1"/>
      <c r="CV2732" s="1"/>
      <c r="CW2732" s="1"/>
      <c r="CX2732" s="1"/>
      <c r="CY2732" s="1"/>
      <c r="CZ2732" s="1"/>
      <c r="DA2732" s="1"/>
      <c r="DB2732" s="1"/>
      <c r="DC2732" s="1"/>
      <c r="DD2732" s="1"/>
      <c r="DE2732" s="1"/>
      <c r="DF2732" s="1"/>
      <c r="DG2732" s="1"/>
      <c r="DH2732" s="1"/>
      <c r="DI2732" s="1"/>
      <c r="DJ2732" s="1"/>
      <c r="DK2732" s="1"/>
      <c r="DL2732" s="1"/>
      <c r="DM2732" s="1"/>
      <c r="DN2732" s="1"/>
      <c r="DO2732" s="1"/>
      <c r="DP2732" s="1"/>
      <c r="DQ2732" s="1"/>
      <c r="DR2732" s="1"/>
      <c r="DS2732" s="1"/>
      <c r="DT2732" s="1"/>
      <c r="DU2732" s="1"/>
      <c r="DV2732" s="1"/>
      <c r="DW2732" s="1"/>
      <c r="DX2732" s="1"/>
      <c r="DY2732" s="1"/>
      <c r="DZ2732" s="1"/>
      <c r="EA2732" s="1"/>
      <c r="EB2732" s="1"/>
      <c r="EC2732" s="1"/>
      <c r="ED2732" s="1"/>
      <c r="EE2732" s="1"/>
      <c r="EF2732" s="1"/>
      <c r="EG2732" s="1"/>
      <c r="EH2732" s="1"/>
      <c r="EI2732" s="1"/>
      <c r="EJ2732" s="1"/>
      <c r="EK2732" s="1"/>
      <c r="EL2732" s="1"/>
      <c r="EM2732" s="1"/>
      <c r="EN2732" s="1"/>
      <c r="EO2732" s="1"/>
      <c r="EP2732" s="1"/>
      <c r="EQ2732" s="1"/>
      <c r="ER2732" s="1"/>
      <c r="ES2732" s="1"/>
      <c r="ET2732" s="1"/>
      <c r="EU2732" s="1"/>
      <c r="EV2732" s="1"/>
      <c r="EW2732" s="1"/>
      <c r="EX2732" s="1"/>
      <c r="EY2732" s="1"/>
      <c r="EZ2732" s="1"/>
      <c r="FA2732" s="1"/>
      <c r="FB2732" s="1"/>
      <c r="FC2732" s="1"/>
      <c r="FD2732" s="1"/>
      <c r="FE2732" s="1"/>
      <c r="FF2732" s="1"/>
      <c r="FG2732" s="1"/>
      <c r="FH2732" s="1"/>
      <c r="FI2732" s="1"/>
      <c r="FJ2732" s="1"/>
      <c r="FK2732" s="1"/>
      <c r="FL2732" s="1"/>
      <c r="FM2732" s="1"/>
      <c r="FN2732" s="1"/>
      <c r="FO2732" s="1"/>
      <c r="FP2732" s="1"/>
      <c r="FQ2732" s="1"/>
      <c r="FR2732" s="1"/>
      <c r="FS2732" s="1"/>
      <c r="FT2732" s="1"/>
      <c r="FU2732" s="1"/>
      <c r="FV2732" s="1"/>
      <c r="FW2732" s="1"/>
      <c r="FX2732" s="1"/>
      <c r="FY2732" s="1"/>
      <c r="FZ2732" s="1"/>
      <c r="GA2732" s="1"/>
      <c r="GB2732" s="1"/>
      <c r="GC2732" s="1"/>
      <c r="GD2732" s="1"/>
      <c r="GE2732" s="1"/>
      <c r="GF2732" s="1"/>
      <c r="GG2732" s="1"/>
      <c r="GH2732" s="1"/>
      <c r="GI2732" s="1"/>
      <c r="GJ2732" s="1"/>
      <c r="GK2732" s="1"/>
      <c r="GL2732" s="1"/>
      <c r="GM2732" s="1"/>
      <c r="GN2732" s="1"/>
      <c r="GO2732" s="1"/>
    </row>
    <row r="2733" spans="1:197" s="40" customFormat="1" x14ac:dyDescent="0.25">
      <c r="A2733" s="41"/>
      <c r="B2733" s="4"/>
      <c r="C2733" s="41"/>
      <c r="D2733" s="42"/>
      <c r="E2733" s="42"/>
      <c r="F2733" s="42"/>
      <c r="G2733" s="1"/>
      <c r="H2733" s="1"/>
      <c r="I2733" s="1"/>
      <c r="J2733" s="1"/>
      <c r="K2733" s="1"/>
      <c r="L2733" s="1"/>
      <c r="M2733" s="2"/>
      <c r="N2733" s="1"/>
      <c r="O2733" s="1"/>
      <c r="P2733" s="1"/>
      <c r="Q2733" s="1"/>
      <c r="R2733" s="1"/>
      <c r="S2733" s="1"/>
      <c r="T2733" s="1"/>
      <c r="U2733" s="1"/>
      <c r="V2733" s="1"/>
      <c r="W2733" s="1"/>
      <c r="X2733" s="1"/>
      <c r="Y2733" s="1"/>
      <c r="Z2733" s="1"/>
      <c r="AA2733" s="1"/>
      <c r="AB2733" s="1"/>
      <c r="AC2733" s="1"/>
      <c r="AD2733" s="1"/>
      <c r="AE2733" s="1"/>
      <c r="AF2733" s="1"/>
      <c r="AG2733" s="1"/>
      <c r="AH2733" s="1"/>
      <c r="AI2733" s="1"/>
      <c r="AJ2733" s="1"/>
      <c r="AK2733" s="1"/>
      <c r="AL2733" s="1"/>
      <c r="AM2733" s="1"/>
      <c r="AN2733" s="1"/>
      <c r="AO2733" s="1"/>
      <c r="AP2733" s="1"/>
      <c r="AQ2733" s="1"/>
      <c r="AR2733" s="1"/>
      <c r="AS2733" s="1"/>
      <c r="AT2733" s="1"/>
      <c r="AU2733" s="1"/>
      <c r="AV2733" s="1"/>
      <c r="AW2733" s="1"/>
      <c r="AX2733" s="1"/>
      <c r="AY2733" s="1"/>
      <c r="AZ2733" s="1"/>
      <c r="BA2733" s="1"/>
      <c r="BB2733" s="1"/>
      <c r="BC2733" s="1"/>
      <c r="BD2733" s="1"/>
      <c r="BE2733" s="1"/>
      <c r="BF2733" s="1"/>
      <c r="BG2733" s="1"/>
      <c r="BH2733" s="1"/>
      <c r="BI2733" s="1"/>
      <c r="BJ2733" s="1"/>
      <c r="BK2733" s="1"/>
      <c r="BL2733" s="1"/>
      <c r="BM2733" s="1"/>
      <c r="BN2733" s="1"/>
      <c r="BO2733" s="1"/>
      <c r="BP2733" s="1"/>
      <c r="BQ2733" s="1"/>
      <c r="BR2733" s="1"/>
      <c r="BS2733" s="1"/>
      <c r="BT2733" s="1"/>
      <c r="BU2733" s="1"/>
      <c r="BV2733" s="1"/>
      <c r="BW2733" s="1"/>
      <c r="BX2733" s="1"/>
      <c r="BY2733" s="1"/>
      <c r="BZ2733" s="1"/>
      <c r="CA2733" s="1"/>
      <c r="CB2733" s="1"/>
      <c r="CC2733" s="1"/>
      <c r="CD2733" s="1"/>
      <c r="CE2733" s="1"/>
      <c r="CF2733" s="1"/>
      <c r="CG2733" s="1"/>
      <c r="CH2733" s="1"/>
      <c r="CI2733" s="1"/>
      <c r="CJ2733" s="1"/>
      <c r="CK2733" s="1"/>
      <c r="CL2733" s="1"/>
      <c r="CM2733" s="1"/>
      <c r="CN2733" s="1"/>
      <c r="CO2733" s="1"/>
      <c r="CP2733" s="1"/>
      <c r="CQ2733" s="1"/>
      <c r="CR2733" s="1"/>
      <c r="CS2733" s="1"/>
      <c r="CT2733" s="1"/>
      <c r="CU2733" s="1"/>
      <c r="CV2733" s="1"/>
      <c r="CW2733" s="1"/>
      <c r="CX2733" s="1"/>
      <c r="CY2733" s="1"/>
      <c r="CZ2733" s="1"/>
      <c r="DA2733" s="1"/>
      <c r="DB2733" s="1"/>
      <c r="DC2733" s="1"/>
      <c r="DD2733" s="1"/>
      <c r="DE2733" s="1"/>
      <c r="DF2733" s="1"/>
      <c r="DG2733" s="1"/>
      <c r="DH2733" s="1"/>
      <c r="DI2733" s="1"/>
      <c r="DJ2733" s="1"/>
      <c r="DK2733" s="1"/>
      <c r="DL2733" s="1"/>
      <c r="DM2733" s="1"/>
      <c r="DN2733" s="1"/>
      <c r="DO2733" s="1"/>
      <c r="DP2733" s="1"/>
      <c r="DQ2733" s="1"/>
      <c r="DR2733" s="1"/>
      <c r="DS2733" s="1"/>
      <c r="DT2733" s="1"/>
      <c r="DU2733" s="1"/>
      <c r="DV2733" s="1"/>
      <c r="DW2733" s="1"/>
      <c r="DX2733" s="1"/>
      <c r="DY2733" s="1"/>
      <c r="DZ2733" s="1"/>
      <c r="EA2733" s="1"/>
      <c r="EB2733" s="1"/>
      <c r="EC2733" s="1"/>
      <c r="ED2733" s="1"/>
      <c r="EE2733" s="1"/>
      <c r="EF2733" s="1"/>
      <c r="EG2733" s="1"/>
      <c r="EH2733" s="1"/>
      <c r="EI2733" s="1"/>
      <c r="EJ2733" s="1"/>
      <c r="EK2733" s="1"/>
      <c r="EL2733" s="1"/>
      <c r="EM2733" s="1"/>
      <c r="EN2733" s="1"/>
      <c r="EO2733" s="1"/>
      <c r="EP2733" s="1"/>
      <c r="EQ2733" s="1"/>
      <c r="ER2733" s="1"/>
      <c r="ES2733" s="1"/>
      <c r="ET2733" s="1"/>
      <c r="EU2733" s="1"/>
      <c r="EV2733" s="1"/>
      <c r="EW2733" s="1"/>
      <c r="EX2733" s="1"/>
      <c r="EY2733" s="1"/>
      <c r="EZ2733" s="1"/>
      <c r="FA2733" s="1"/>
      <c r="FB2733" s="1"/>
      <c r="FC2733" s="1"/>
      <c r="FD2733" s="1"/>
      <c r="FE2733" s="1"/>
      <c r="FF2733" s="1"/>
      <c r="FG2733" s="1"/>
      <c r="FH2733" s="1"/>
      <c r="FI2733" s="1"/>
      <c r="FJ2733" s="1"/>
      <c r="FK2733" s="1"/>
      <c r="FL2733" s="1"/>
      <c r="FM2733" s="1"/>
      <c r="FN2733" s="1"/>
      <c r="FO2733" s="1"/>
      <c r="FP2733" s="1"/>
      <c r="FQ2733" s="1"/>
      <c r="FR2733" s="1"/>
      <c r="FS2733" s="1"/>
      <c r="FT2733" s="1"/>
      <c r="FU2733" s="1"/>
      <c r="FV2733" s="1"/>
      <c r="FW2733" s="1"/>
      <c r="FX2733" s="1"/>
      <c r="FY2733" s="1"/>
      <c r="FZ2733" s="1"/>
      <c r="GA2733" s="1"/>
      <c r="GB2733" s="1"/>
      <c r="GC2733" s="1"/>
      <c r="GD2733" s="1"/>
      <c r="GE2733" s="1"/>
      <c r="GF2733" s="1"/>
      <c r="GG2733" s="1"/>
      <c r="GH2733" s="1"/>
      <c r="GI2733" s="1"/>
      <c r="GJ2733" s="1"/>
      <c r="GK2733" s="1"/>
      <c r="GL2733" s="1"/>
      <c r="GM2733" s="1"/>
      <c r="GN2733" s="1"/>
      <c r="GO2733" s="1"/>
    </row>
    <row r="2734" spans="1:197" s="40" customFormat="1" x14ac:dyDescent="0.25">
      <c r="A2734" s="41"/>
      <c r="B2734" s="4"/>
      <c r="C2734" s="41"/>
      <c r="D2734" s="42"/>
      <c r="E2734" s="42"/>
      <c r="F2734" s="42"/>
      <c r="G2734" s="1"/>
      <c r="H2734" s="1"/>
      <c r="I2734" s="1"/>
      <c r="J2734" s="1"/>
      <c r="K2734" s="1"/>
      <c r="L2734" s="1"/>
      <c r="M2734" s="2"/>
      <c r="N2734" s="1"/>
      <c r="O2734" s="1"/>
      <c r="P2734" s="1"/>
      <c r="Q2734" s="1"/>
      <c r="R2734" s="1"/>
      <c r="S2734" s="1"/>
      <c r="T2734" s="1"/>
      <c r="U2734" s="1"/>
      <c r="V2734" s="1"/>
      <c r="W2734" s="1"/>
      <c r="X2734" s="1"/>
      <c r="Y2734" s="1"/>
      <c r="Z2734" s="1"/>
      <c r="AA2734" s="1"/>
      <c r="AB2734" s="1"/>
      <c r="AC2734" s="1"/>
      <c r="AD2734" s="1"/>
      <c r="AE2734" s="1"/>
      <c r="AF2734" s="1"/>
      <c r="AG2734" s="1"/>
      <c r="AH2734" s="1"/>
      <c r="AI2734" s="1"/>
      <c r="AJ2734" s="1"/>
      <c r="AK2734" s="1"/>
      <c r="AL2734" s="1"/>
      <c r="AM2734" s="1"/>
      <c r="AN2734" s="1"/>
      <c r="AO2734" s="1"/>
      <c r="AP2734" s="1"/>
      <c r="AQ2734" s="1"/>
      <c r="AR2734" s="1"/>
      <c r="AS2734" s="1"/>
      <c r="AT2734" s="1"/>
      <c r="AU2734" s="1"/>
      <c r="AV2734" s="1"/>
      <c r="AW2734" s="1"/>
      <c r="AX2734" s="1"/>
      <c r="AY2734" s="1"/>
      <c r="AZ2734" s="1"/>
      <c r="BA2734" s="1"/>
      <c r="BB2734" s="1"/>
      <c r="BC2734" s="1"/>
      <c r="BD2734" s="1"/>
      <c r="BE2734" s="1"/>
      <c r="BF2734" s="1"/>
      <c r="BG2734" s="1"/>
      <c r="BH2734" s="1"/>
      <c r="BI2734" s="1"/>
      <c r="BJ2734" s="1"/>
      <c r="BK2734" s="1"/>
      <c r="BL2734" s="1"/>
      <c r="BM2734" s="1"/>
      <c r="BN2734" s="1"/>
      <c r="BO2734" s="1"/>
      <c r="BP2734" s="1"/>
      <c r="BQ2734" s="1"/>
      <c r="BR2734" s="1"/>
      <c r="BS2734" s="1"/>
      <c r="BT2734" s="1"/>
      <c r="BU2734" s="1"/>
      <c r="BV2734" s="1"/>
      <c r="BW2734" s="1"/>
      <c r="BX2734" s="1"/>
      <c r="BY2734" s="1"/>
      <c r="BZ2734" s="1"/>
      <c r="CA2734" s="1"/>
      <c r="CB2734" s="1"/>
      <c r="CC2734" s="1"/>
      <c r="CD2734" s="1"/>
      <c r="CE2734" s="1"/>
      <c r="CF2734" s="1"/>
      <c r="CG2734" s="1"/>
      <c r="CH2734" s="1"/>
      <c r="CI2734" s="1"/>
      <c r="CJ2734" s="1"/>
      <c r="CK2734" s="1"/>
      <c r="CL2734" s="1"/>
      <c r="CM2734" s="1"/>
      <c r="CN2734" s="1"/>
      <c r="CO2734" s="1"/>
      <c r="CP2734" s="1"/>
      <c r="CQ2734" s="1"/>
      <c r="CR2734" s="1"/>
      <c r="CS2734" s="1"/>
      <c r="CT2734" s="1"/>
      <c r="CU2734" s="1"/>
      <c r="CV2734" s="1"/>
      <c r="CW2734" s="1"/>
      <c r="CX2734" s="1"/>
      <c r="CY2734" s="1"/>
      <c r="CZ2734" s="1"/>
      <c r="DA2734" s="1"/>
      <c r="DB2734" s="1"/>
      <c r="DC2734" s="1"/>
      <c r="DD2734" s="1"/>
      <c r="DE2734" s="1"/>
      <c r="DF2734" s="1"/>
      <c r="DG2734" s="1"/>
      <c r="DH2734" s="1"/>
      <c r="DI2734" s="1"/>
      <c r="DJ2734" s="1"/>
      <c r="DK2734" s="1"/>
      <c r="DL2734" s="1"/>
      <c r="DM2734" s="1"/>
      <c r="DN2734" s="1"/>
      <c r="DO2734" s="1"/>
      <c r="DP2734" s="1"/>
      <c r="DQ2734" s="1"/>
      <c r="DR2734" s="1"/>
      <c r="DS2734" s="1"/>
      <c r="DT2734" s="1"/>
      <c r="DU2734" s="1"/>
      <c r="DV2734" s="1"/>
      <c r="DW2734" s="1"/>
      <c r="DX2734" s="1"/>
      <c r="DY2734" s="1"/>
      <c r="DZ2734" s="1"/>
      <c r="EA2734" s="1"/>
      <c r="EB2734" s="1"/>
      <c r="EC2734" s="1"/>
      <c r="ED2734" s="1"/>
      <c r="EE2734" s="1"/>
      <c r="EF2734" s="1"/>
      <c r="EG2734" s="1"/>
      <c r="EH2734" s="1"/>
      <c r="EI2734" s="1"/>
      <c r="EJ2734" s="1"/>
      <c r="EK2734" s="1"/>
      <c r="EL2734" s="1"/>
      <c r="EM2734" s="1"/>
      <c r="EN2734" s="1"/>
      <c r="EO2734" s="1"/>
      <c r="EP2734" s="1"/>
      <c r="EQ2734" s="1"/>
      <c r="ER2734" s="1"/>
      <c r="ES2734" s="1"/>
      <c r="ET2734" s="1"/>
      <c r="EU2734" s="1"/>
      <c r="EV2734" s="1"/>
      <c r="EW2734" s="1"/>
      <c r="EX2734" s="1"/>
      <c r="EY2734" s="1"/>
      <c r="EZ2734" s="1"/>
      <c r="FA2734" s="1"/>
      <c r="FB2734" s="1"/>
      <c r="FC2734" s="1"/>
      <c r="FD2734" s="1"/>
      <c r="FE2734" s="1"/>
      <c r="FF2734" s="1"/>
      <c r="FG2734" s="1"/>
      <c r="FH2734" s="1"/>
      <c r="FI2734" s="1"/>
      <c r="FJ2734" s="1"/>
      <c r="FK2734" s="1"/>
      <c r="FL2734" s="1"/>
      <c r="FM2734" s="1"/>
      <c r="FN2734" s="1"/>
      <c r="FO2734" s="1"/>
      <c r="FP2734" s="1"/>
      <c r="FQ2734" s="1"/>
      <c r="FR2734" s="1"/>
      <c r="FS2734" s="1"/>
      <c r="FT2734" s="1"/>
      <c r="FU2734" s="1"/>
      <c r="FV2734" s="1"/>
      <c r="FW2734" s="1"/>
      <c r="FX2734" s="1"/>
      <c r="FY2734" s="1"/>
      <c r="FZ2734" s="1"/>
      <c r="GA2734" s="1"/>
      <c r="GB2734" s="1"/>
      <c r="GC2734" s="1"/>
      <c r="GD2734" s="1"/>
      <c r="GE2734" s="1"/>
      <c r="GF2734" s="1"/>
      <c r="GG2734" s="1"/>
      <c r="GH2734" s="1"/>
      <c r="GI2734" s="1"/>
      <c r="GJ2734" s="1"/>
      <c r="GK2734" s="1"/>
      <c r="GL2734" s="1"/>
      <c r="GM2734" s="1"/>
      <c r="GN2734" s="1"/>
      <c r="GO2734" s="1"/>
    </row>
    <row r="2735" spans="1:197" s="40" customFormat="1" x14ac:dyDescent="0.25">
      <c r="A2735" s="41"/>
      <c r="B2735" s="4"/>
      <c r="C2735" s="41"/>
      <c r="D2735" s="42"/>
      <c r="E2735" s="42"/>
      <c r="F2735" s="42"/>
      <c r="G2735" s="1"/>
      <c r="H2735" s="1"/>
      <c r="I2735" s="1"/>
      <c r="J2735" s="1"/>
      <c r="K2735" s="1"/>
      <c r="L2735" s="1"/>
      <c r="M2735" s="2"/>
      <c r="N2735" s="1"/>
      <c r="O2735" s="1"/>
      <c r="P2735" s="1"/>
      <c r="Q2735" s="1"/>
      <c r="R2735" s="1"/>
      <c r="S2735" s="1"/>
      <c r="T2735" s="1"/>
      <c r="U2735" s="1"/>
      <c r="V2735" s="1"/>
      <c r="W2735" s="1"/>
      <c r="X2735" s="1"/>
      <c r="Y2735" s="1"/>
      <c r="Z2735" s="1"/>
      <c r="AA2735" s="1"/>
      <c r="AB2735" s="1"/>
      <c r="AC2735" s="1"/>
      <c r="AD2735" s="1"/>
      <c r="AE2735" s="1"/>
      <c r="AF2735" s="1"/>
      <c r="AG2735" s="1"/>
      <c r="AH2735" s="1"/>
      <c r="AI2735" s="1"/>
      <c r="AJ2735" s="1"/>
      <c r="AK2735" s="1"/>
      <c r="AL2735" s="1"/>
      <c r="AM2735" s="1"/>
      <c r="AN2735" s="1"/>
      <c r="AO2735" s="1"/>
      <c r="AP2735" s="1"/>
      <c r="AQ2735" s="1"/>
      <c r="AR2735" s="1"/>
      <c r="AS2735" s="1"/>
      <c r="AT2735" s="1"/>
      <c r="AU2735" s="1"/>
      <c r="AV2735" s="1"/>
      <c r="AW2735" s="1"/>
      <c r="AX2735" s="1"/>
      <c r="AY2735" s="1"/>
      <c r="AZ2735" s="1"/>
      <c r="BA2735" s="1"/>
      <c r="BB2735" s="1"/>
      <c r="BC2735" s="1"/>
      <c r="BD2735" s="1"/>
      <c r="BE2735" s="1"/>
      <c r="BF2735" s="1"/>
      <c r="BG2735" s="1"/>
      <c r="BH2735" s="1"/>
      <c r="BI2735" s="1"/>
      <c r="BJ2735" s="1"/>
      <c r="BK2735" s="1"/>
      <c r="BL2735" s="1"/>
      <c r="BM2735" s="1"/>
      <c r="BN2735" s="1"/>
      <c r="BO2735" s="1"/>
      <c r="BP2735" s="1"/>
      <c r="BQ2735" s="1"/>
      <c r="BR2735" s="1"/>
      <c r="BS2735" s="1"/>
      <c r="BT2735" s="1"/>
      <c r="BU2735" s="1"/>
      <c r="BV2735" s="1"/>
      <c r="BW2735" s="1"/>
      <c r="BX2735" s="1"/>
      <c r="BY2735" s="1"/>
      <c r="BZ2735" s="1"/>
      <c r="CA2735" s="1"/>
      <c r="CB2735" s="1"/>
      <c r="CC2735" s="1"/>
      <c r="CD2735" s="1"/>
      <c r="CE2735" s="1"/>
      <c r="CF2735" s="1"/>
      <c r="CG2735" s="1"/>
      <c r="CH2735" s="1"/>
      <c r="CI2735" s="1"/>
      <c r="CJ2735" s="1"/>
      <c r="CK2735" s="1"/>
      <c r="CL2735" s="1"/>
      <c r="CM2735" s="1"/>
      <c r="CN2735" s="1"/>
      <c r="CO2735" s="1"/>
      <c r="CP2735" s="1"/>
      <c r="CQ2735" s="1"/>
      <c r="CR2735" s="1"/>
      <c r="CS2735" s="1"/>
      <c r="CT2735" s="1"/>
      <c r="CU2735" s="1"/>
      <c r="CV2735" s="1"/>
      <c r="CW2735" s="1"/>
      <c r="CX2735" s="1"/>
      <c r="CY2735" s="1"/>
      <c r="CZ2735" s="1"/>
      <c r="DA2735" s="1"/>
      <c r="DB2735" s="1"/>
      <c r="DC2735" s="1"/>
      <c r="DD2735" s="1"/>
      <c r="DE2735" s="1"/>
      <c r="DF2735" s="1"/>
      <c r="DG2735" s="1"/>
      <c r="DH2735" s="1"/>
      <c r="DI2735" s="1"/>
      <c r="DJ2735" s="1"/>
      <c r="DK2735" s="1"/>
      <c r="DL2735" s="1"/>
      <c r="DM2735" s="1"/>
      <c r="DN2735" s="1"/>
      <c r="DO2735" s="1"/>
      <c r="DP2735" s="1"/>
      <c r="DQ2735" s="1"/>
      <c r="DR2735" s="1"/>
      <c r="DS2735" s="1"/>
      <c r="DT2735" s="1"/>
      <c r="DU2735" s="1"/>
      <c r="DV2735" s="1"/>
      <c r="DW2735" s="1"/>
      <c r="DX2735" s="1"/>
      <c r="DY2735" s="1"/>
      <c r="DZ2735" s="1"/>
      <c r="EA2735" s="1"/>
      <c r="EB2735" s="1"/>
      <c r="EC2735" s="1"/>
      <c r="ED2735" s="1"/>
      <c r="EE2735" s="1"/>
      <c r="EF2735" s="1"/>
      <c r="EG2735" s="1"/>
      <c r="EH2735" s="1"/>
      <c r="EI2735" s="1"/>
      <c r="EJ2735" s="1"/>
      <c r="EK2735" s="1"/>
      <c r="EL2735" s="1"/>
      <c r="EM2735" s="1"/>
      <c r="EN2735" s="1"/>
      <c r="EO2735" s="1"/>
      <c r="EP2735" s="1"/>
      <c r="EQ2735" s="1"/>
      <c r="ER2735" s="1"/>
      <c r="ES2735" s="1"/>
      <c r="ET2735" s="1"/>
      <c r="EU2735" s="1"/>
      <c r="EV2735" s="1"/>
      <c r="EW2735" s="1"/>
      <c r="EX2735" s="1"/>
      <c r="EY2735" s="1"/>
      <c r="EZ2735" s="1"/>
      <c r="FA2735" s="1"/>
      <c r="FB2735" s="1"/>
      <c r="FC2735" s="1"/>
      <c r="FD2735" s="1"/>
      <c r="FE2735" s="1"/>
      <c r="FF2735" s="1"/>
      <c r="FG2735" s="1"/>
      <c r="FH2735" s="1"/>
      <c r="FI2735" s="1"/>
      <c r="FJ2735" s="1"/>
      <c r="FK2735" s="1"/>
      <c r="FL2735" s="1"/>
      <c r="FM2735" s="1"/>
      <c r="FN2735" s="1"/>
      <c r="FO2735" s="1"/>
      <c r="FP2735" s="1"/>
      <c r="FQ2735" s="1"/>
      <c r="FR2735" s="1"/>
      <c r="FS2735" s="1"/>
      <c r="FT2735" s="1"/>
      <c r="FU2735" s="1"/>
      <c r="FV2735" s="1"/>
      <c r="FW2735" s="1"/>
      <c r="FX2735" s="1"/>
      <c r="FY2735" s="1"/>
      <c r="FZ2735" s="1"/>
      <c r="GA2735" s="1"/>
      <c r="GB2735" s="1"/>
      <c r="GC2735" s="1"/>
      <c r="GD2735" s="1"/>
      <c r="GE2735" s="1"/>
      <c r="GF2735" s="1"/>
      <c r="GG2735" s="1"/>
      <c r="GH2735" s="1"/>
      <c r="GI2735" s="1"/>
      <c r="GJ2735" s="1"/>
      <c r="GK2735" s="1"/>
      <c r="GL2735" s="1"/>
      <c r="GM2735" s="1"/>
      <c r="GN2735" s="1"/>
      <c r="GO2735" s="1"/>
    </row>
    <row r="2736" spans="1:197" s="40" customFormat="1" x14ac:dyDescent="0.25">
      <c r="A2736" s="41"/>
      <c r="B2736" s="4"/>
      <c r="C2736" s="41"/>
      <c r="D2736" s="42"/>
      <c r="E2736" s="42"/>
      <c r="F2736" s="42"/>
      <c r="G2736" s="1"/>
      <c r="H2736" s="1"/>
      <c r="I2736" s="1"/>
      <c r="J2736" s="1"/>
      <c r="K2736" s="1"/>
      <c r="L2736" s="1"/>
      <c r="M2736" s="2"/>
      <c r="N2736" s="1"/>
      <c r="O2736" s="1"/>
      <c r="P2736" s="1"/>
      <c r="Q2736" s="1"/>
      <c r="R2736" s="1"/>
      <c r="S2736" s="1"/>
      <c r="T2736" s="1"/>
      <c r="U2736" s="1"/>
      <c r="V2736" s="1"/>
      <c r="W2736" s="1"/>
      <c r="X2736" s="1"/>
      <c r="Y2736" s="1"/>
      <c r="Z2736" s="1"/>
      <c r="AA2736" s="1"/>
      <c r="AB2736" s="1"/>
      <c r="AC2736" s="1"/>
      <c r="AD2736" s="1"/>
      <c r="AE2736" s="1"/>
      <c r="AF2736" s="1"/>
      <c r="AG2736" s="1"/>
      <c r="AH2736" s="1"/>
      <c r="AI2736" s="1"/>
      <c r="AJ2736" s="1"/>
      <c r="AK2736" s="1"/>
      <c r="AL2736" s="1"/>
      <c r="AM2736" s="1"/>
      <c r="AN2736" s="1"/>
      <c r="AO2736" s="1"/>
      <c r="AP2736" s="1"/>
      <c r="AQ2736" s="1"/>
      <c r="AR2736" s="1"/>
      <c r="AS2736" s="1"/>
      <c r="AT2736" s="1"/>
      <c r="AU2736" s="1"/>
      <c r="AV2736" s="1"/>
      <c r="AW2736" s="1"/>
      <c r="AX2736" s="1"/>
      <c r="AY2736" s="1"/>
      <c r="AZ2736" s="1"/>
      <c r="BA2736" s="1"/>
      <c r="BB2736" s="1"/>
      <c r="BC2736" s="1"/>
      <c r="BD2736" s="1"/>
      <c r="BE2736" s="1"/>
      <c r="BF2736" s="1"/>
      <c r="BG2736" s="1"/>
      <c r="BH2736" s="1"/>
      <c r="BI2736" s="1"/>
      <c r="BJ2736" s="1"/>
      <c r="BK2736" s="1"/>
      <c r="BL2736" s="1"/>
      <c r="BM2736" s="1"/>
      <c r="BN2736" s="1"/>
      <c r="BO2736" s="1"/>
      <c r="BP2736" s="1"/>
      <c r="BQ2736" s="1"/>
      <c r="BR2736" s="1"/>
      <c r="BS2736" s="1"/>
      <c r="BT2736" s="1"/>
      <c r="BU2736" s="1"/>
      <c r="BV2736" s="1"/>
      <c r="BW2736" s="1"/>
      <c r="BX2736" s="1"/>
      <c r="BY2736" s="1"/>
      <c r="BZ2736" s="1"/>
      <c r="CA2736" s="1"/>
      <c r="CB2736" s="1"/>
      <c r="CC2736" s="1"/>
      <c r="CD2736" s="1"/>
      <c r="CE2736" s="1"/>
      <c r="CF2736" s="1"/>
      <c r="CG2736" s="1"/>
      <c r="CH2736" s="1"/>
      <c r="CI2736" s="1"/>
      <c r="CJ2736" s="1"/>
      <c r="CK2736" s="1"/>
      <c r="CL2736" s="1"/>
      <c r="CM2736" s="1"/>
      <c r="CN2736" s="1"/>
      <c r="CO2736" s="1"/>
      <c r="CP2736" s="1"/>
      <c r="CQ2736" s="1"/>
      <c r="CR2736" s="1"/>
      <c r="CS2736" s="1"/>
      <c r="CT2736" s="1"/>
      <c r="CU2736" s="1"/>
      <c r="CV2736" s="1"/>
      <c r="CW2736" s="1"/>
      <c r="CX2736" s="1"/>
      <c r="CY2736" s="1"/>
      <c r="CZ2736" s="1"/>
      <c r="DA2736" s="1"/>
      <c r="DB2736" s="1"/>
      <c r="DC2736" s="1"/>
      <c r="DD2736" s="1"/>
      <c r="DE2736" s="1"/>
      <c r="DF2736" s="1"/>
      <c r="DG2736" s="1"/>
      <c r="DH2736" s="1"/>
      <c r="DI2736" s="1"/>
      <c r="DJ2736" s="1"/>
      <c r="DK2736" s="1"/>
      <c r="DL2736" s="1"/>
      <c r="DM2736" s="1"/>
      <c r="DN2736" s="1"/>
      <c r="DO2736" s="1"/>
      <c r="DP2736" s="1"/>
      <c r="DQ2736" s="1"/>
      <c r="DR2736" s="1"/>
      <c r="DS2736" s="1"/>
      <c r="DT2736" s="1"/>
      <c r="DU2736" s="1"/>
      <c r="DV2736" s="1"/>
      <c r="DW2736" s="1"/>
      <c r="DX2736" s="1"/>
      <c r="DY2736" s="1"/>
      <c r="DZ2736" s="1"/>
      <c r="EA2736" s="1"/>
      <c r="EB2736" s="1"/>
      <c r="EC2736" s="1"/>
      <c r="ED2736" s="1"/>
      <c r="EE2736" s="1"/>
      <c r="EF2736" s="1"/>
      <c r="EG2736" s="1"/>
      <c r="EH2736" s="1"/>
      <c r="EI2736" s="1"/>
      <c r="EJ2736" s="1"/>
      <c r="EK2736" s="1"/>
      <c r="EL2736" s="1"/>
      <c r="EM2736" s="1"/>
      <c r="EN2736" s="1"/>
      <c r="EO2736" s="1"/>
      <c r="EP2736" s="1"/>
      <c r="EQ2736" s="1"/>
      <c r="ER2736" s="1"/>
      <c r="ES2736" s="1"/>
      <c r="ET2736" s="1"/>
      <c r="EU2736" s="1"/>
      <c r="EV2736" s="1"/>
      <c r="EW2736" s="1"/>
      <c r="EX2736" s="1"/>
      <c r="EY2736" s="1"/>
      <c r="EZ2736" s="1"/>
      <c r="FA2736" s="1"/>
      <c r="FB2736" s="1"/>
      <c r="FC2736" s="1"/>
      <c r="FD2736" s="1"/>
      <c r="FE2736" s="1"/>
      <c r="FF2736" s="1"/>
      <c r="FG2736" s="1"/>
      <c r="FH2736" s="1"/>
      <c r="FI2736" s="1"/>
      <c r="FJ2736" s="1"/>
      <c r="FK2736" s="1"/>
      <c r="FL2736" s="1"/>
      <c r="FM2736" s="1"/>
      <c r="FN2736" s="1"/>
      <c r="FO2736" s="1"/>
      <c r="FP2736" s="1"/>
      <c r="FQ2736" s="1"/>
      <c r="FR2736" s="1"/>
      <c r="FS2736" s="1"/>
      <c r="FT2736" s="1"/>
      <c r="FU2736" s="1"/>
      <c r="FV2736" s="1"/>
      <c r="FW2736" s="1"/>
      <c r="FX2736" s="1"/>
      <c r="FY2736" s="1"/>
      <c r="FZ2736" s="1"/>
      <c r="GA2736" s="1"/>
      <c r="GB2736" s="1"/>
      <c r="GC2736" s="1"/>
      <c r="GD2736" s="1"/>
      <c r="GE2736" s="1"/>
      <c r="GF2736" s="1"/>
      <c r="GG2736" s="1"/>
      <c r="GH2736" s="1"/>
      <c r="GI2736" s="1"/>
      <c r="GJ2736" s="1"/>
      <c r="GK2736" s="1"/>
      <c r="GL2736" s="1"/>
      <c r="GM2736" s="1"/>
      <c r="GN2736" s="1"/>
      <c r="GO2736" s="1"/>
    </row>
    <row r="2737" spans="1:197" s="40" customFormat="1" x14ac:dyDescent="0.25">
      <c r="A2737" s="41"/>
      <c r="B2737" s="4"/>
      <c r="C2737" s="41"/>
      <c r="D2737" s="42"/>
      <c r="E2737" s="42"/>
      <c r="F2737" s="42"/>
      <c r="G2737" s="1"/>
      <c r="H2737" s="1"/>
      <c r="I2737" s="1"/>
      <c r="J2737" s="1"/>
      <c r="K2737" s="1"/>
      <c r="L2737" s="1"/>
      <c r="M2737" s="2"/>
      <c r="N2737" s="1"/>
      <c r="O2737" s="1"/>
      <c r="P2737" s="1"/>
      <c r="Q2737" s="1"/>
      <c r="R2737" s="1"/>
      <c r="S2737" s="1"/>
      <c r="T2737" s="1"/>
      <c r="U2737" s="1"/>
      <c r="V2737" s="1"/>
      <c r="W2737" s="1"/>
      <c r="X2737" s="1"/>
      <c r="Y2737" s="1"/>
      <c r="Z2737" s="1"/>
      <c r="AA2737" s="1"/>
      <c r="AB2737" s="1"/>
      <c r="AC2737" s="1"/>
      <c r="AD2737" s="1"/>
      <c r="AE2737" s="1"/>
      <c r="AF2737" s="1"/>
      <c r="AG2737" s="1"/>
      <c r="AH2737" s="1"/>
      <c r="AI2737" s="1"/>
      <c r="AJ2737" s="1"/>
      <c r="AK2737" s="1"/>
      <c r="AL2737" s="1"/>
      <c r="AM2737" s="1"/>
      <c r="AN2737" s="1"/>
      <c r="AO2737" s="1"/>
      <c r="AP2737" s="1"/>
      <c r="AQ2737" s="1"/>
      <c r="AR2737" s="1"/>
      <c r="AS2737" s="1"/>
      <c r="AT2737" s="1"/>
      <c r="AU2737" s="1"/>
      <c r="AV2737" s="1"/>
      <c r="AW2737" s="1"/>
      <c r="AX2737" s="1"/>
      <c r="AY2737" s="1"/>
      <c r="AZ2737" s="1"/>
      <c r="BA2737" s="1"/>
      <c r="BB2737" s="1"/>
      <c r="BC2737" s="1"/>
      <c r="BD2737" s="1"/>
      <c r="BE2737" s="1"/>
      <c r="BF2737" s="1"/>
      <c r="BG2737" s="1"/>
      <c r="BH2737" s="1"/>
      <c r="BI2737" s="1"/>
      <c r="BJ2737" s="1"/>
      <c r="BK2737" s="1"/>
      <c r="BL2737" s="1"/>
      <c r="BM2737" s="1"/>
      <c r="BN2737" s="1"/>
      <c r="BO2737" s="1"/>
      <c r="BP2737" s="1"/>
      <c r="BQ2737" s="1"/>
      <c r="BR2737" s="1"/>
      <c r="BS2737" s="1"/>
      <c r="BT2737" s="1"/>
      <c r="BU2737" s="1"/>
      <c r="BV2737" s="1"/>
      <c r="BW2737" s="1"/>
      <c r="BX2737" s="1"/>
      <c r="BY2737" s="1"/>
      <c r="BZ2737" s="1"/>
      <c r="CA2737" s="1"/>
      <c r="CB2737" s="1"/>
      <c r="CC2737" s="1"/>
      <c r="CD2737" s="1"/>
      <c r="CE2737" s="1"/>
      <c r="CF2737" s="1"/>
      <c r="CG2737" s="1"/>
      <c r="CH2737" s="1"/>
      <c r="CI2737" s="1"/>
      <c r="CJ2737" s="1"/>
      <c r="CK2737" s="1"/>
      <c r="CL2737" s="1"/>
      <c r="CM2737" s="1"/>
      <c r="CN2737" s="1"/>
      <c r="CO2737" s="1"/>
      <c r="CP2737" s="1"/>
      <c r="CQ2737" s="1"/>
      <c r="CR2737" s="1"/>
      <c r="CS2737" s="1"/>
      <c r="CT2737" s="1"/>
      <c r="CU2737" s="1"/>
      <c r="CV2737" s="1"/>
      <c r="CW2737" s="1"/>
      <c r="CX2737" s="1"/>
      <c r="CY2737" s="1"/>
      <c r="CZ2737" s="1"/>
      <c r="DA2737" s="1"/>
      <c r="DB2737" s="1"/>
      <c r="DC2737" s="1"/>
      <c r="DD2737" s="1"/>
      <c r="DE2737" s="1"/>
      <c r="DF2737" s="1"/>
      <c r="DG2737" s="1"/>
      <c r="DH2737" s="1"/>
      <c r="DI2737" s="1"/>
      <c r="DJ2737" s="1"/>
      <c r="DK2737" s="1"/>
      <c r="DL2737" s="1"/>
      <c r="DM2737" s="1"/>
      <c r="DN2737" s="1"/>
      <c r="DO2737" s="1"/>
      <c r="DP2737" s="1"/>
      <c r="DQ2737" s="1"/>
      <c r="DR2737" s="1"/>
      <c r="DS2737" s="1"/>
      <c r="DT2737" s="1"/>
      <c r="DU2737" s="1"/>
      <c r="DV2737" s="1"/>
      <c r="DW2737" s="1"/>
      <c r="DX2737" s="1"/>
      <c r="DY2737" s="1"/>
      <c r="DZ2737" s="1"/>
      <c r="EA2737" s="1"/>
      <c r="EB2737" s="1"/>
      <c r="EC2737" s="1"/>
      <c r="ED2737" s="1"/>
      <c r="EE2737" s="1"/>
      <c r="EF2737" s="1"/>
      <c r="EG2737" s="1"/>
      <c r="EH2737" s="1"/>
      <c r="EI2737" s="1"/>
      <c r="EJ2737" s="1"/>
      <c r="EK2737" s="1"/>
      <c r="EL2737" s="1"/>
      <c r="EM2737" s="1"/>
      <c r="EN2737" s="1"/>
      <c r="EO2737" s="1"/>
      <c r="EP2737" s="1"/>
      <c r="EQ2737" s="1"/>
      <c r="ER2737" s="1"/>
      <c r="ES2737" s="1"/>
      <c r="ET2737" s="1"/>
      <c r="EU2737" s="1"/>
      <c r="EV2737" s="1"/>
      <c r="EW2737" s="1"/>
      <c r="EX2737" s="1"/>
      <c r="EY2737" s="1"/>
      <c r="EZ2737" s="1"/>
      <c r="FA2737" s="1"/>
      <c r="FB2737" s="1"/>
      <c r="FC2737" s="1"/>
      <c r="FD2737" s="1"/>
      <c r="FE2737" s="1"/>
      <c r="FF2737" s="1"/>
      <c r="FG2737" s="1"/>
      <c r="FH2737" s="1"/>
      <c r="FI2737" s="1"/>
      <c r="FJ2737" s="1"/>
      <c r="FK2737" s="1"/>
      <c r="FL2737" s="1"/>
      <c r="FM2737" s="1"/>
      <c r="FN2737" s="1"/>
      <c r="FO2737" s="1"/>
      <c r="FP2737" s="1"/>
      <c r="FQ2737" s="1"/>
      <c r="FR2737" s="1"/>
      <c r="FS2737" s="1"/>
      <c r="FT2737" s="1"/>
      <c r="FU2737" s="1"/>
      <c r="FV2737" s="1"/>
      <c r="FW2737" s="1"/>
      <c r="FX2737" s="1"/>
      <c r="FY2737" s="1"/>
      <c r="FZ2737" s="1"/>
      <c r="GA2737" s="1"/>
      <c r="GB2737" s="1"/>
      <c r="GC2737" s="1"/>
      <c r="GD2737" s="1"/>
      <c r="GE2737" s="1"/>
      <c r="GF2737" s="1"/>
      <c r="GG2737" s="1"/>
      <c r="GH2737" s="1"/>
      <c r="GI2737" s="1"/>
      <c r="GJ2737" s="1"/>
      <c r="GK2737" s="1"/>
      <c r="GL2737" s="1"/>
      <c r="GM2737" s="1"/>
      <c r="GN2737" s="1"/>
      <c r="GO2737" s="1"/>
    </row>
    <row r="2738" spans="1:197" s="40" customFormat="1" x14ac:dyDescent="0.25">
      <c r="A2738" s="41"/>
      <c r="B2738" s="4"/>
      <c r="C2738" s="41"/>
      <c r="D2738" s="42"/>
      <c r="E2738" s="42"/>
      <c r="F2738" s="42"/>
      <c r="G2738" s="1"/>
      <c r="H2738" s="1"/>
      <c r="I2738" s="1"/>
      <c r="J2738" s="1"/>
      <c r="K2738" s="1"/>
      <c r="L2738" s="1"/>
      <c r="M2738" s="2"/>
      <c r="N2738" s="1"/>
      <c r="O2738" s="1"/>
      <c r="P2738" s="1"/>
      <c r="Q2738" s="1"/>
      <c r="R2738" s="1"/>
      <c r="S2738" s="1"/>
      <c r="T2738" s="1"/>
      <c r="U2738" s="1"/>
      <c r="V2738" s="1"/>
      <c r="W2738" s="1"/>
      <c r="X2738" s="1"/>
      <c r="Y2738" s="1"/>
      <c r="Z2738" s="1"/>
      <c r="AA2738" s="1"/>
      <c r="AB2738" s="1"/>
      <c r="AC2738" s="1"/>
      <c r="AD2738" s="1"/>
      <c r="AE2738" s="1"/>
      <c r="AF2738" s="1"/>
      <c r="AG2738" s="1"/>
      <c r="AH2738" s="1"/>
      <c r="AI2738" s="1"/>
      <c r="AJ2738" s="1"/>
      <c r="AK2738" s="1"/>
      <c r="AL2738" s="1"/>
      <c r="AM2738" s="1"/>
      <c r="AN2738" s="1"/>
      <c r="AO2738" s="1"/>
      <c r="AP2738" s="1"/>
      <c r="AQ2738" s="1"/>
      <c r="AR2738" s="1"/>
      <c r="AS2738" s="1"/>
      <c r="AT2738" s="1"/>
      <c r="AU2738" s="1"/>
      <c r="AV2738" s="1"/>
      <c r="AW2738" s="1"/>
      <c r="AX2738" s="1"/>
      <c r="AY2738" s="1"/>
      <c r="AZ2738" s="1"/>
      <c r="BA2738" s="1"/>
      <c r="BB2738" s="1"/>
      <c r="BC2738" s="1"/>
      <c r="BD2738" s="1"/>
      <c r="BE2738" s="1"/>
      <c r="BF2738" s="1"/>
      <c r="BG2738" s="1"/>
      <c r="BH2738" s="1"/>
      <c r="BI2738" s="1"/>
      <c r="BJ2738" s="1"/>
      <c r="BK2738" s="1"/>
      <c r="BL2738" s="1"/>
      <c r="BM2738" s="1"/>
      <c r="BN2738" s="1"/>
      <c r="BO2738" s="1"/>
      <c r="BP2738" s="1"/>
      <c r="BQ2738" s="1"/>
      <c r="BR2738" s="1"/>
      <c r="BS2738" s="1"/>
      <c r="BT2738" s="1"/>
      <c r="BU2738" s="1"/>
      <c r="BV2738" s="1"/>
      <c r="BW2738" s="1"/>
      <c r="BX2738" s="1"/>
      <c r="BY2738" s="1"/>
      <c r="BZ2738" s="1"/>
      <c r="CA2738" s="1"/>
      <c r="CB2738" s="1"/>
      <c r="CC2738" s="1"/>
      <c r="CD2738" s="1"/>
      <c r="CE2738" s="1"/>
      <c r="CF2738" s="1"/>
      <c r="CG2738" s="1"/>
      <c r="CH2738" s="1"/>
      <c r="CI2738" s="1"/>
      <c r="CJ2738" s="1"/>
      <c r="CK2738" s="1"/>
      <c r="CL2738" s="1"/>
      <c r="CM2738" s="1"/>
      <c r="CN2738" s="1"/>
      <c r="CO2738" s="1"/>
      <c r="CP2738" s="1"/>
      <c r="CQ2738" s="1"/>
      <c r="CR2738" s="1"/>
      <c r="CS2738" s="1"/>
      <c r="CT2738" s="1"/>
      <c r="CU2738" s="1"/>
      <c r="CV2738" s="1"/>
      <c r="CW2738" s="1"/>
      <c r="CX2738" s="1"/>
      <c r="CY2738" s="1"/>
      <c r="CZ2738" s="1"/>
      <c r="DA2738" s="1"/>
      <c r="DB2738" s="1"/>
      <c r="DC2738" s="1"/>
      <c r="DD2738" s="1"/>
      <c r="DE2738" s="1"/>
      <c r="DF2738" s="1"/>
      <c r="DG2738" s="1"/>
      <c r="DH2738" s="1"/>
      <c r="DI2738" s="1"/>
      <c r="DJ2738" s="1"/>
      <c r="DK2738" s="1"/>
      <c r="DL2738" s="1"/>
      <c r="DM2738" s="1"/>
      <c r="DN2738" s="1"/>
      <c r="DO2738" s="1"/>
      <c r="DP2738" s="1"/>
      <c r="DQ2738" s="1"/>
      <c r="DR2738" s="1"/>
      <c r="DS2738" s="1"/>
      <c r="DT2738" s="1"/>
      <c r="DU2738" s="1"/>
      <c r="DV2738" s="1"/>
      <c r="DW2738" s="1"/>
      <c r="DX2738" s="1"/>
      <c r="DY2738" s="1"/>
      <c r="DZ2738" s="1"/>
      <c r="EA2738" s="1"/>
      <c r="EB2738" s="1"/>
      <c r="EC2738" s="1"/>
      <c r="ED2738" s="1"/>
      <c r="EE2738" s="1"/>
      <c r="EF2738" s="1"/>
      <c r="EG2738" s="1"/>
      <c r="EH2738" s="1"/>
      <c r="EI2738" s="1"/>
      <c r="EJ2738" s="1"/>
      <c r="EK2738" s="1"/>
      <c r="EL2738" s="1"/>
      <c r="EM2738" s="1"/>
      <c r="EN2738" s="1"/>
      <c r="EO2738" s="1"/>
      <c r="EP2738" s="1"/>
      <c r="EQ2738" s="1"/>
      <c r="ER2738" s="1"/>
      <c r="ES2738" s="1"/>
      <c r="ET2738" s="1"/>
      <c r="EU2738" s="1"/>
      <c r="EV2738" s="1"/>
      <c r="EW2738" s="1"/>
      <c r="EX2738" s="1"/>
      <c r="EY2738" s="1"/>
      <c r="EZ2738" s="1"/>
      <c r="FA2738" s="1"/>
      <c r="FB2738" s="1"/>
      <c r="FC2738" s="1"/>
      <c r="FD2738" s="1"/>
      <c r="FE2738" s="1"/>
      <c r="FF2738" s="1"/>
      <c r="FG2738" s="1"/>
      <c r="FH2738" s="1"/>
      <c r="FI2738" s="1"/>
      <c r="FJ2738" s="1"/>
      <c r="FK2738" s="1"/>
      <c r="FL2738" s="1"/>
      <c r="FM2738" s="1"/>
      <c r="FN2738" s="1"/>
      <c r="FO2738" s="1"/>
      <c r="FP2738" s="1"/>
      <c r="FQ2738" s="1"/>
      <c r="FR2738" s="1"/>
      <c r="FS2738" s="1"/>
      <c r="FT2738" s="1"/>
      <c r="FU2738" s="1"/>
      <c r="FV2738" s="1"/>
      <c r="FW2738" s="1"/>
      <c r="FX2738" s="1"/>
      <c r="FY2738" s="1"/>
      <c r="FZ2738" s="1"/>
      <c r="GA2738" s="1"/>
      <c r="GB2738" s="1"/>
      <c r="GC2738" s="1"/>
      <c r="GD2738" s="1"/>
      <c r="GE2738" s="1"/>
      <c r="GF2738" s="1"/>
      <c r="GG2738" s="1"/>
      <c r="GH2738" s="1"/>
      <c r="GI2738" s="1"/>
      <c r="GJ2738" s="1"/>
      <c r="GK2738" s="1"/>
      <c r="GL2738" s="1"/>
      <c r="GM2738" s="1"/>
      <c r="GN2738" s="1"/>
      <c r="GO2738" s="1"/>
    </row>
    <row r="2739" spans="1:197" s="40" customFormat="1" x14ac:dyDescent="0.25">
      <c r="A2739" s="41"/>
      <c r="B2739" s="4"/>
      <c r="C2739" s="41"/>
      <c r="D2739" s="42"/>
      <c r="E2739" s="42"/>
      <c r="F2739" s="42"/>
      <c r="G2739" s="1"/>
      <c r="H2739" s="1"/>
      <c r="I2739" s="1"/>
      <c r="J2739" s="1"/>
      <c r="K2739" s="1"/>
      <c r="L2739" s="1"/>
      <c r="M2739" s="2"/>
      <c r="N2739" s="1"/>
      <c r="O2739" s="1"/>
      <c r="P2739" s="1"/>
      <c r="Q2739" s="1"/>
      <c r="R2739" s="1"/>
      <c r="S2739" s="1"/>
      <c r="T2739" s="1"/>
      <c r="U2739" s="1"/>
      <c r="V2739" s="1"/>
      <c r="W2739" s="1"/>
      <c r="X2739" s="1"/>
      <c r="Y2739" s="1"/>
      <c r="Z2739" s="1"/>
      <c r="AA2739" s="1"/>
      <c r="AB2739" s="1"/>
      <c r="AC2739" s="1"/>
      <c r="AD2739" s="1"/>
      <c r="AE2739" s="1"/>
      <c r="AF2739" s="1"/>
      <c r="AG2739" s="1"/>
      <c r="AH2739" s="1"/>
      <c r="AI2739" s="1"/>
      <c r="AJ2739" s="1"/>
      <c r="AK2739" s="1"/>
      <c r="AL2739" s="1"/>
      <c r="AM2739" s="1"/>
      <c r="AN2739" s="1"/>
      <c r="AO2739" s="1"/>
      <c r="AP2739" s="1"/>
      <c r="AQ2739" s="1"/>
      <c r="AR2739" s="1"/>
      <c r="AS2739" s="1"/>
      <c r="AT2739" s="1"/>
      <c r="AU2739" s="1"/>
      <c r="AV2739" s="1"/>
      <c r="AW2739" s="1"/>
      <c r="AX2739" s="1"/>
      <c r="AY2739" s="1"/>
      <c r="AZ2739" s="1"/>
      <c r="BA2739" s="1"/>
      <c r="BB2739" s="1"/>
      <c r="BC2739" s="1"/>
      <c r="BD2739" s="1"/>
      <c r="BE2739" s="1"/>
      <c r="BF2739" s="1"/>
      <c r="BG2739" s="1"/>
      <c r="BH2739" s="1"/>
      <c r="BI2739" s="1"/>
      <c r="BJ2739" s="1"/>
      <c r="BK2739" s="1"/>
      <c r="BL2739" s="1"/>
      <c r="BM2739" s="1"/>
      <c r="BN2739" s="1"/>
      <c r="BO2739" s="1"/>
      <c r="BP2739" s="1"/>
      <c r="BQ2739" s="1"/>
      <c r="BR2739" s="1"/>
      <c r="BS2739" s="1"/>
      <c r="BT2739" s="1"/>
      <c r="BU2739" s="1"/>
      <c r="BV2739" s="1"/>
      <c r="BW2739" s="1"/>
      <c r="BX2739" s="1"/>
      <c r="BY2739" s="1"/>
      <c r="BZ2739" s="1"/>
      <c r="CA2739" s="1"/>
      <c r="CB2739" s="1"/>
      <c r="CC2739" s="1"/>
      <c r="CD2739" s="1"/>
      <c r="CE2739" s="1"/>
      <c r="CF2739" s="1"/>
      <c r="CG2739" s="1"/>
      <c r="CH2739" s="1"/>
      <c r="CI2739" s="1"/>
      <c r="CJ2739" s="1"/>
      <c r="CK2739" s="1"/>
      <c r="CL2739" s="1"/>
      <c r="CM2739" s="1"/>
      <c r="CN2739" s="1"/>
      <c r="CO2739" s="1"/>
      <c r="CP2739" s="1"/>
      <c r="CQ2739" s="1"/>
      <c r="CR2739" s="1"/>
      <c r="CS2739" s="1"/>
      <c r="CT2739" s="1"/>
      <c r="CU2739" s="1"/>
      <c r="CV2739" s="1"/>
      <c r="CW2739" s="1"/>
      <c r="CX2739" s="1"/>
      <c r="CY2739" s="1"/>
      <c r="CZ2739" s="1"/>
      <c r="DA2739" s="1"/>
      <c r="DB2739" s="1"/>
      <c r="DC2739" s="1"/>
      <c r="DD2739" s="1"/>
      <c r="DE2739" s="1"/>
      <c r="DF2739" s="1"/>
      <c r="DG2739" s="1"/>
      <c r="DH2739" s="1"/>
      <c r="DI2739" s="1"/>
      <c r="DJ2739" s="1"/>
      <c r="DK2739" s="1"/>
      <c r="DL2739" s="1"/>
      <c r="DM2739" s="1"/>
      <c r="DN2739" s="1"/>
      <c r="DO2739" s="1"/>
      <c r="DP2739" s="1"/>
      <c r="DQ2739" s="1"/>
      <c r="DR2739" s="1"/>
      <c r="DS2739" s="1"/>
      <c r="DT2739" s="1"/>
      <c r="DU2739" s="1"/>
      <c r="DV2739" s="1"/>
      <c r="DW2739" s="1"/>
      <c r="DX2739" s="1"/>
      <c r="DY2739" s="1"/>
      <c r="DZ2739" s="1"/>
      <c r="EA2739" s="1"/>
      <c r="EB2739" s="1"/>
      <c r="EC2739" s="1"/>
      <c r="ED2739" s="1"/>
      <c r="EE2739" s="1"/>
      <c r="EF2739" s="1"/>
      <c r="EG2739" s="1"/>
      <c r="EH2739" s="1"/>
      <c r="EI2739" s="1"/>
      <c r="EJ2739" s="1"/>
      <c r="EK2739" s="1"/>
      <c r="EL2739" s="1"/>
      <c r="EM2739" s="1"/>
      <c r="EN2739" s="1"/>
      <c r="EO2739" s="1"/>
      <c r="EP2739" s="1"/>
      <c r="EQ2739" s="1"/>
      <c r="ER2739" s="1"/>
      <c r="ES2739" s="1"/>
      <c r="ET2739" s="1"/>
      <c r="EU2739" s="1"/>
      <c r="EV2739" s="1"/>
      <c r="EW2739" s="1"/>
      <c r="EX2739" s="1"/>
      <c r="EY2739" s="1"/>
      <c r="EZ2739" s="1"/>
      <c r="FA2739" s="1"/>
      <c r="FB2739" s="1"/>
      <c r="FC2739" s="1"/>
      <c r="FD2739" s="1"/>
      <c r="FE2739" s="1"/>
      <c r="FF2739" s="1"/>
      <c r="FG2739" s="1"/>
      <c r="FH2739" s="1"/>
      <c r="FI2739" s="1"/>
      <c r="FJ2739" s="1"/>
      <c r="FK2739" s="1"/>
      <c r="FL2739" s="1"/>
      <c r="FM2739" s="1"/>
      <c r="FN2739" s="1"/>
      <c r="FO2739" s="1"/>
      <c r="FP2739" s="1"/>
      <c r="FQ2739" s="1"/>
      <c r="FR2739" s="1"/>
      <c r="FS2739" s="1"/>
      <c r="FT2739" s="1"/>
      <c r="FU2739" s="1"/>
      <c r="FV2739" s="1"/>
      <c r="FW2739" s="1"/>
      <c r="FX2739" s="1"/>
      <c r="FY2739" s="1"/>
      <c r="FZ2739" s="1"/>
      <c r="GA2739" s="1"/>
      <c r="GB2739" s="1"/>
      <c r="GC2739" s="1"/>
      <c r="GD2739" s="1"/>
      <c r="GE2739" s="1"/>
      <c r="GF2739" s="1"/>
      <c r="GG2739" s="1"/>
      <c r="GH2739" s="1"/>
      <c r="GI2739" s="1"/>
      <c r="GJ2739" s="1"/>
      <c r="GK2739" s="1"/>
      <c r="GL2739" s="1"/>
      <c r="GM2739" s="1"/>
      <c r="GN2739" s="1"/>
      <c r="GO2739" s="1"/>
    </row>
    <row r="2740" spans="1:197" s="40" customFormat="1" x14ac:dyDescent="0.25">
      <c r="A2740" s="41"/>
      <c r="B2740" s="4"/>
      <c r="C2740" s="41"/>
      <c r="D2740" s="42"/>
      <c r="E2740" s="42"/>
      <c r="F2740" s="42"/>
      <c r="G2740" s="1"/>
      <c r="H2740" s="1"/>
      <c r="I2740" s="1"/>
      <c r="J2740" s="1"/>
      <c r="K2740" s="1"/>
      <c r="L2740" s="1"/>
      <c r="M2740" s="2"/>
      <c r="N2740" s="1"/>
      <c r="O2740" s="1"/>
      <c r="P2740" s="1"/>
      <c r="Q2740" s="1"/>
      <c r="R2740" s="1"/>
      <c r="S2740" s="1"/>
      <c r="T2740" s="1"/>
      <c r="U2740" s="1"/>
      <c r="V2740" s="1"/>
      <c r="W2740" s="1"/>
      <c r="X2740" s="1"/>
      <c r="Y2740" s="1"/>
      <c r="Z2740" s="1"/>
      <c r="AA2740" s="1"/>
      <c r="AB2740" s="1"/>
      <c r="AC2740" s="1"/>
      <c r="AD2740" s="1"/>
      <c r="AE2740" s="1"/>
      <c r="AF2740" s="1"/>
      <c r="AG2740" s="1"/>
      <c r="AH2740" s="1"/>
      <c r="AI2740" s="1"/>
      <c r="AJ2740" s="1"/>
      <c r="AK2740" s="1"/>
      <c r="AL2740" s="1"/>
      <c r="AM2740" s="1"/>
      <c r="AN2740" s="1"/>
      <c r="AO2740" s="1"/>
      <c r="AP2740" s="1"/>
      <c r="AQ2740" s="1"/>
      <c r="AR2740" s="1"/>
      <c r="AS2740" s="1"/>
      <c r="AT2740" s="1"/>
      <c r="AU2740" s="1"/>
      <c r="AV2740" s="1"/>
      <c r="AW2740" s="1"/>
      <c r="AX2740" s="1"/>
      <c r="AY2740" s="1"/>
      <c r="AZ2740" s="1"/>
      <c r="BA2740" s="1"/>
      <c r="BB2740" s="1"/>
      <c r="BC2740" s="1"/>
      <c r="BD2740" s="1"/>
      <c r="BE2740" s="1"/>
      <c r="BF2740" s="1"/>
      <c r="BG2740" s="1"/>
      <c r="BH2740" s="1"/>
      <c r="BI2740" s="1"/>
      <c r="BJ2740" s="1"/>
      <c r="BK2740" s="1"/>
      <c r="BL2740" s="1"/>
      <c r="BM2740" s="1"/>
      <c r="BN2740" s="1"/>
      <c r="BO2740" s="1"/>
      <c r="BP2740" s="1"/>
      <c r="BQ2740" s="1"/>
      <c r="BR2740" s="1"/>
      <c r="BS2740" s="1"/>
      <c r="BT2740" s="1"/>
      <c r="BU2740" s="1"/>
      <c r="BV2740" s="1"/>
      <c r="BW2740" s="1"/>
      <c r="BX2740" s="1"/>
      <c r="BY2740" s="1"/>
      <c r="BZ2740" s="1"/>
      <c r="CA2740" s="1"/>
      <c r="CB2740" s="1"/>
      <c r="CC2740" s="1"/>
      <c r="CD2740" s="1"/>
      <c r="CE2740" s="1"/>
      <c r="CF2740" s="1"/>
      <c r="CG2740" s="1"/>
      <c r="CH2740" s="1"/>
      <c r="CI2740" s="1"/>
      <c r="CJ2740" s="1"/>
      <c r="CK2740" s="1"/>
      <c r="CL2740" s="1"/>
      <c r="CM2740" s="1"/>
      <c r="CN2740" s="1"/>
      <c r="CO2740" s="1"/>
      <c r="CP2740" s="1"/>
      <c r="CQ2740" s="1"/>
      <c r="CR2740" s="1"/>
      <c r="CS2740" s="1"/>
      <c r="CT2740" s="1"/>
      <c r="CU2740" s="1"/>
      <c r="CV2740" s="1"/>
      <c r="CW2740" s="1"/>
      <c r="CX2740" s="1"/>
      <c r="CY2740" s="1"/>
      <c r="CZ2740" s="1"/>
      <c r="DA2740" s="1"/>
      <c r="DB2740" s="1"/>
      <c r="DC2740" s="1"/>
      <c r="DD2740" s="1"/>
      <c r="DE2740" s="1"/>
      <c r="DF2740" s="1"/>
      <c r="DG2740" s="1"/>
      <c r="DH2740" s="1"/>
      <c r="DI2740" s="1"/>
      <c r="DJ2740" s="1"/>
      <c r="DK2740" s="1"/>
      <c r="DL2740" s="1"/>
      <c r="DM2740" s="1"/>
      <c r="DN2740" s="1"/>
      <c r="DO2740" s="1"/>
      <c r="DP2740" s="1"/>
      <c r="DQ2740" s="1"/>
      <c r="DR2740" s="1"/>
      <c r="DS2740" s="1"/>
      <c r="DT2740" s="1"/>
      <c r="DU2740" s="1"/>
      <c r="DV2740" s="1"/>
      <c r="DW2740" s="1"/>
      <c r="DX2740" s="1"/>
      <c r="DY2740" s="1"/>
      <c r="DZ2740" s="1"/>
      <c r="EA2740" s="1"/>
      <c r="EB2740" s="1"/>
      <c r="EC2740" s="1"/>
      <c r="ED2740" s="1"/>
      <c r="EE2740" s="1"/>
      <c r="EF2740" s="1"/>
      <c r="EG2740" s="1"/>
      <c r="EH2740" s="1"/>
      <c r="EI2740" s="1"/>
      <c r="EJ2740" s="1"/>
      <c r="EK2740" s="1"/>
      <c r="EL2740" s="1"/>
      <c r="EM2740" s="1"/>
      <c r="EN2740" s="1"/>
      <c r="EO2740" s="1"/>
      <c r="EP2740" s="1"/>
      <c r="EQ2740" s="1"/>
      <c r="ER2740" s="1"/>
      <c r="ES2740" s="1"/>
      <c r="ET2740" s="1"/>
      <c r="EU2740" s="1"/>
      <c r="EV2740" s="1"/>
      <c r="EW2740" s="1"/>
      <c r="EX2740" s="1"/>
      <c r="EY2740" s="1"/>
      <c r="EZ2740" s="1"/>
      <c r="FA2740" s="1"/>
      <c r="FB2740" s="1"/>
      <c r="FC2740" s="1"/>
      <c r="FD2740" s="1"/>
      <c r="FE2740" s="1"/>
      <c r="FF2740" s="1"/>
      <c r="FG2740" s="1"/>
      <c r="FH2740" s="1"/>
      <c r="FI2740" s="1"/>
      <c r="FJ2740" s="1"/>
      <c r="FK2740" s="1"/>
      <c r="FL2740" s="1"/>
      <c r="FM2740" s="1"/>
      <c r="FN2740" s="1"/>
      <c r="FO2740" s="1"/>
      <c r="FP2740" s="1"/>
      <c r="FQ2740" s="1"/>
      <c r="FR2740" s="1"/>
      <c r="FS2740" s="1"/>
      <c r="FT2740" s="1"/>
      <c r="FU2740" s="1"/>
      <c r="FV2740" s="1"/>
      <c r="FW2740" s="1"/>
      <c r="FX2740" s="1"/>
      <c r="FY2740" s="1"/>
      <c r="FZ2740" s="1"/>
      <c r="GA2740" s="1"/>
      <c r="GB2740" s="1"/>
      <c r="GC2740" s="1"/>
      <c r="GD2740" s="1"/>
      <c r="GE2740" s="1"/>
      <c r="GF2740" s="1"/>
      <c r="GG2740" s="1"/>
      <c r="GH2740" s="1"/>
      <c r="GI2740" s="1"/>
      <c r="GJ2740" s="1"/>
      <c r="GK2740" s="1"/>
      <c r="GL2740" s="1"/>
      <c r="GM2740" s="1"/>
      <c r="GN2740" s="1"/>
      <c r="GO2740" s="1"/>
    </row>
    <row r="2741" spans="1:197" s="40" customFormat="1" x14ac:dyDescent="0.25">
      <c r="A2741" s="41"/>
      <c r="B2741" s="4"/>
      <c r="C2741" s="41"/>
      <c r="D2741" s="42"/>
      <c r="E2741" s="42"/>
      <c r="F2741" s="42"/>
      <c r="G2741" s="1"/>
      <c r="H2741" s="1"/>
      <c r="I2741" s="1"/>
      <c r="J2741" s="1"/>
      <c r="K2741" s="1"/>
      <c r="L2741" s="1"/>
      <c r="M2741" s="2"/>
      <c r="N2741" s="1"/>
      <c r="O2741" s="1"/>
      <c r="P2741" s="1"/>
      <c r="Q2741" s="1"/>
      <c r="R2741" s="1"/>
      <c r="S2741" s="1"/>
      <c r="T2741" s="1"/>
      <c r="U2741" s="1"/>
      <c r="V2741" s="1"/>
      <c r="W2741" s="1"/>
      <c r="X2741" s="1"/>
      <c r="Y2741" s="1"/>
      <c r="Z2741" s="1"/>
      <c r="AA2741" s="1"/>
      <c r="AB2741" s="1"/>
      <c r="AC2741" s="1"/>
      <c r="AD2741" s="1"/>
      <c r="AE2741" s="1"/>
      <c r="AF2741" s="1"/>
      <c r="AG2741" s="1"/>
      <c r="AH2741" s="1"/>
      <c r="AI2741" s="1"/>
      <c r="AJ2741" s="1"/>
      <c r="AK2741" s="1"/>
      <c r="AL2741" s="1"/>
      <c r="AM2741" s="1"/>
      <c r="AN2741" s="1"/>
      <c r="AO2741" s="1"/>
      <c r="AP2741" s="1"/>
      <c r="AQ2741" s="1"/>
      <c r="AR2741" s="1"/>
      <c r="AS2741" s="1"/>
      <c r="AT2741" s="1"/>
      <c r="AU2741" s="1"/>
      <c r="AV2741" s="1"/>
      <c r="AW2741" s="1"/>
      <c r="AX2741" s="1"/>
      <c r="AY2741" s="1"/>
      <c r="AZ2741" s="1"/>
      <c r="BA2741" s="1"/>
      <c r="BB2741" s="1"/>
      <c r="BC2741" s="1"/>
      <c r="BD2741" s="1"/>
      <c r="BE2741" s="1"/>
      <c r="BF2741" s="1"/>
      <c r="BG2741" s="1"/>
      <c r="BH2741" s="1"/>
      <c r="BI2741" s="1"/>
      <c r="BJ2741" s="1"/>
      <c r="BK2741" s="1"/>
      <c r="BL2741" s="1"/>
      <c r="BM2741" s="1"/>
      <c r="BN2741" s="1"/>
      <c r="BO2741" s="1"/>
      <c r="BP2741" s="1"/>
      <c r="BQ2741" s="1"/>
      <c r="BR2741" s="1"/>
      <c r="BS2741" s="1"/>
      <c r="BT2741" s="1"/>
      <c r="BU2741" s="1"/>
      <c r="BV2741" s="1"/>
      <c r="BW2741" s="1"/>
      <c r="BX2741" s="1"/>
      <c r="BY2741" s="1"/>
      <c r="BZ2741" s="1"/>
      <c r="CA2741" s="1"/>
      <c r="CB2741" s="1"/>
      <c r="CC2741" s="1"/>
      <c r="CD2741" s="1"/>
      <c r="CE2741" s="1"/>
      <c r="CF2741" s="1"/>
      <c r="CG2741" s="1"/>
      <c r="CH2741" s="1"/>
      <c r="CI2741" s="1"/>
      <c r="CJ2741" s="1"/>
      <c r="CK2741" s="1"/>
      <c r="CL2741" s="1"/>
      <c r="CM2741" s="1"/>
      <c r="CN2741" s="1"/>
      <c r="CO2741" s="1"/>
      <c r="CP2741" s="1"/>
      <c r="CQ2741" s="1"/>
      <c r="CR2741" s="1"/>
      <c r="CS2741" s="1"/>
      <c r="CT2741" s="1"/>
      <c r="CU2741" s="1"/>
      <c r="CV2741" s="1"/>
      <c r="CW2741" s="1"/>
      <c r="CX2741" s="1"/>
      <c r="CY2741" s="1"/>
      <c r="CZ2741" s="1"/>
      <c r="DA2741" s="1"/>
      <c r="DB2741" s="1"/>
      <c r="DC2741" s="1"/>
      <c r="DD2741" s="1"/>
      <c r="DE2741" s="1"/>
      <c r="DF2741" s="1"/>
      <c r="DG2741" s="1"/>
      <c r="DH2741" s="1"/>
      <c r="DI2741" s="1"/>
      <c r="DJ2741" s="1"/>
      <c r="DK2741" s="1"/>
      <c r="DL2741" s="1"/>
      <c r="DM2741" s="1"/>
      <c r="DN2741" s="1"/>
      <c r="DO2741" s="1"/>
      <c r="DP2741" s="1"/>
      <c r="DQ2741" s="1"/>
      <c r="DR2741" s="1"/>
      <c r="DS2741" s="1"/>
      <c r="DT2741" s="1"/>
      <c r="DU2741" s="1"/>
      <c r="DV2741" s="1"/>
      <c r="DW2741" s="1"/>
      <c r="DX2741" s="1"/>
      <c r="DY2741" s="1"/>
      <c r="DZ2741" s="1"/>
      <c r="EA2741" s="1"/>
      <c r="EB2741" s="1"/>
      <c r="EC2741" s="1"/>
      <c r="ED2741" s="1"/>
      <c r="EE2741" s="1"/>
      <c r="EF2741" s="1"/>
      <c r="EG2741" s="1"/>
      <c r="EH2741" s="1"/>
      <c r="EI2741" s="1"/>
      <c r="EJ2741" s="1"/>
      <c r="EK2741" s="1"/>
      <c r="EL2741" s="1"/>
      <c r="EM2741" s="1"/>
      <c r="EN2741" s="1"/>
      <c r="EO2741" s="1"/>
      <c r="EP2741" s="1"/>
      <c r="EQ2741" s="1"/>
      <c r="ER2741" s="1"/>
      <c r="ES2741" s="1"/>
      <c r="ET2741" s="1"/>
      <c r="EU2741" s="1"/>
      <c r="EV2741" s="1"/>
      <c r="EW2741" s="1"/>
      <c r="EX2741" s="1"/>
      <c r="EY2741" s="1"/>
      <c r="EZ2741" s="1"/>
      <c r="FA2741" s="1"/>
      <c r="FB2741" s="1"/>
      <c r="FC2741" s="1"/>
      <c r="FD2741" s="1"/>
      <c r="FE2741" s="1"/>
      <c r="FF2741" s="1"/>
      <c r="FG2741" s="1"/>
      <c r="FH2741" s="1"/>
      <c r="FI2741" s="1"/>
      <c r="FJ2741" s="1"/>
      <c r="FK2741" s="1"/>
      <c r="FL2741" s="1"/>
      <c r="FM2741" s="1"/>
      <c r="FN2741" s="1"/>
      <c r="FO2741" s="1"/>
      <c r="FP2741" s="1"/>
      <c r="FQ2741" s="1"/>
      <c r="FR2741" s="1"/>
      <c r="FS2741" s="1"/>
      <c r="FT2741" s="1"/>
      <c r="FU2741" s="1"/>
      <c r="FV2741" s="1"/>
      <c r="FW2741" s="1"/>
      <c r="FX2741" s="1"/>
      <c r="FY2741" s="1"/>
      <c r="FZ2741" s="1"/>
      <c r="GA2741" s="1"/>
      <c r="GB2741" s="1"/>
      <c r="GC2741" s="1"/>
      <c r="GD2741" s="1"/>
      <c r="GE2741" s="1"/>
      <c r="GF2741" s="1"/>
      <c r="GG2741" s="1"/>
      <c r="GH2741" s="1"/>
      <c r="GI2741" s="1"/>
      <c r="GJ2741" s="1"/>
      <c r="GK2741" s="1"/>
      <c r="GL2741" s="1"/>
      <c r="GM2741" s="1"/>
      <c r="GN2741" s="1"/>
      <c r="GO2741" s="1"/>
    </row>
    <row r="2742" spans="1:197" s="40" customFormat="1" x14ac:dyDescent="0.25">
      <c r="A2742" s="41"/>
      <c r="B2742" s="4"/>
      <c r="C2742" s="41"/>
      <c r="D2742" s="42"/>
      <c r="E2742" s="42"/>
      <c r="F2742" s="42"/>
      <c r="G2742" s="1"/>
      <c r="H2742" s="1"/>
      <c r="I2742" s="1"/>
      <c r="J2742" s="1"/>
      <c r="K2742" s="1"/>
      <c r="L2742" s="1"/>
      <c r="M2742" s="2"/>
      <c r="N2742" s="1"/>
      <c r="O2742" s="1"/>
      <c r="P2742" s="1"/>
      <c r="Q2742" s="1"/>
      <c r="R2742" s="1"/>
      <c r="S2742" s="1"/>
      <c r="T2742" s="1"/>
      <c r="U2742" s="1"/>
      <c r="V2742" s="1"/>
      <c r="W2742" s="1"/>
      <c r="X2742" s="1"/>
      <c r="Y2742" s="1"/>
      <c r="Z2742" s="1"/>
      <c r="AA2742" s="1"/>
      <c r="AB2742" s="1"/>
      <c r="AC2742" s="1"/>
      <c r="AD2742" s="1"/>
      <c r="AE2742" s="1"/>
      <c r="AF2742" s="1"/>
      <c r="AG2742" s="1"/>
      <c r="AH2742" s="1"/>
      <c r="AI2742" s="1"/>
      <c r="AJ2742" s="1"/>
      <c r="AK2742" s="1"/>
      <c r="AL2742" s="1"/>
      <c r="AM2742" s="1"/>
      <c r="AN2742" s="1"/>
      <c r="AO2742" s="1"/>
      <c r="AP2742" s="1"/>
      <c r="AQ2742" s="1"/>
      <c r="AR2742" s="1"/>
      <c r="AS2742" s="1"/>
      <c r="AT2742" s="1"/>
      <c r="AU2742" s="1"/>
      <c r="AV2742" s="1"/>
      <c r="AW2742" s="1"/>
      <c r="AX2742" s="1"/>
      <c r="AY2742" s="1"/>
      <c r="AZ2742" s="1"/>
      <c r="BA2742" s="1"/>
      <c r="BB2742" s="1"/>
      <c r="BC2742" s="1"/>
      <c r="BD2742" s="1"/>
      <c r="BE2742" s="1"/>
      <c r="BF2742" s="1"/>
      <c r="BG2742" s="1"/>
      <c r="BH2742" s="1"/>
      <c r="BI2742" s="1"/>
      <c r="BJ2742" s="1"/>
      <c r="BK2742" s="1"/>
      <c r="BL2742" s="1"/>
      <c r="BM2742" s="1"/>
      <c r="BN2742" s="1"/>
      <c r="BO2742" s="1"/>
      <c r="BP2742" s="1"/>
      <c r="BQ2742" s="1"/>
      <c r="BR2742" s="1"/>
      <c r="BS2742" s="1"/>
      <c r="BT2742" s="1"/>
      <c r="BU2742" s="1"/>
      <c r="BV2742" s="1"/>
      <c r="BW2742" s="1"/>
      <c r="BX2742" s="1"/>
      <c r="BY2742" s="1"/>
      <c r="BZ2742" s="1"/>
      <c r="CA2742" s="1"/>
      <c r="CB2742" s="1"/>
      <c r="CC2742" s="1"/>
      <c r="CD2742" s="1"/>
      <c r="CE2742" s="1"/>
      <c r="CF2742" s="1"/>
      <c r="CG2742" s="1"/>
      <c r="CH2742" s="1"/>
      <c r="CI2742" s="1"/>
      <c r="CJ2742" s="1"/>
      <c r="CK2742" s="1"/>
      <c r="CL2742" s="1"/>
      <c r="CM2742" s="1"/>
      <c r="CN2742" s="1"/>
      <c r="CO2742" s="1"/>
      <c r="CP2742" s="1"/>
      <c r="CQ2742" s="1"/>
      <c r="CR2742" s="1"/>
      <c r="CS2742" s="1"/>
      <c r="CT2742" s="1"/>
      <c r="CU2742" s="1"/>
      <c r="CV2742" s="1"/>
      <c r="CW2742" s="1"/>
      <c r="CX2742" s="1"/>
      <c r="CY2742" s="1"/>
      <c r="CZ2742" s="1"/>
      <c r="DA2742" s="1"/>
      <c r="DB2742" s="1"/>
      <c r="DC2742" s="1"/>
      <c r="DD2742" s="1"/>
      <c r="DE2742" s="1"/>
      <c r="DF2742" s="1"/>
      <c r="DG2742" s="1"/>
      <c r="DH2742" s="1"/>
      <c r="DI2742" s="1"/>
      <c r="DJ2742" s="1"/>
      <c r="DK2742" s="1"/>
      <c r="DL2742" s="1"/>
      <c r="DM2742" s="1"/>
      <c r="DN2742" s="1"/>
      <c r="DO2742" s="1"/>
      <c r="DP2742" s="1"/>
      <c r="DQ2742" s="1"/>
      <c r="DR2742" s="1"/>
      <c r="DS2742" s="1"/>
      <c r="DT2742" s="1"/>
      <c r="DU2742" s="1"/>
      <c r="DV2742" s="1"/>
      <c r="DW2742" s="1"/>
      <c r="DX2742" s="1"/>
      <c r="DY2742" s="1"/>
      <c r="DZ2742" s="1"/>
      <c r="EA2742" s="1"/>
      <c r="EB2742" s="1"/>
      <c r="EC2742" s="1"/>
      <c r="ED2742" s="1"/>
      <c r="EE2742" s="1"/>
      <c r="EF2742" s="1"/>
      <c r="EG2742" s="1"/>
      <c r="EH2742" s="1"/>
      <c r="EI2742" s="1"/>
      <c r="EJ2742" s="1"/>
      <c r="EK2742" s="1"/>
      <c r="EL2742" s="1"/>
      <c r="EM2742" s="1"/>
      <c r="EN2742" s="1"/>
      <c r="EO2742" s="1"/>
      <c r="EP2742" s="1"/>
      <c r="EQ2742" s="1"/>
      <c r="ER2742" s="1"/>
      <c r="ES2742" s="1"/>
      <c r="ET2742" s="1"/>
      <c r="EU2742" s="1"/>
      <c r="EV2742" s="1"/>
      <c r="EW2742" s="1"/>
      <c r="EX2742" s="1"/>
      <c r="EY2742" s="1"/>
      <c r="EZ2742" s="1"/>
      <c r="FA2742" s="1"/>
      <c r="FB2742" s="1"/>
      <c r="FC2742" s="1"/>
      <c r="FD2742" s="1"/>
      <c r="FE2742" s="1"/>
      <c r="FF2742" s="1"/>
      <c r="FG2742" s="1"/>
      <c r="FH2742" s="1"/>
      <c r="FI2742" s="1"/>
      <c r="FJ2742" s="1"/>
      <c r="FK2742" s="1"/>
      <c r="FL2742" s="1"/>
      <c r="FM2742" s="1"/>
      <c r="FN2742" s="1"/>
      <c r="FO2742" s="1"/>
      <c r="FP2742" s="1"/>
      <c r="FQ2742" s="1"/>
      <c r="FR2742" s="1"/>
      <c r="FS2742" s="1"/>
      <c r="FT2742" s="1"/>
      <c r="FU2742" s="1"/>
      <c r="FV2742" s="1"/>
      <c r="FW2742" s="1"/>
      <c r="FX2742" s="1"/>
      <c r="FY2742" s="1"/>
      <c r="FZ2742" s="1"/>
      <c r="GA2742" s="1"/>
      <c r="GB2742" s="1"/>
      <c r="GC2742" s="1"/>
      <c r="GD2742" s="1"/>
      <c r="GE2742" s="1"/>
      <c r="GF2742" s="1"/>
      <c r="GG2742" s="1"/>
      <c r="GH2742" s="1"/>
      <c r="GI2742" s="1"/>
      <c r="GJ2742" s="1"/>
      <c r="GK2742" s="1"/>
      <c r="GL2742" s="1"/>
      <c r="GM2742" s="1"/>
      <c r="GN2742" s="1"/>
      <c r="GO2742" s="1"/>
    </row>
    <row r="2743" spans="1:197" s="40" customFormat="1" x14ac:dyDescent="0.25">
      <c r="A2743" s="41"/>
      <c r="B2743" s="4"/>
      <c r="C2743" s="41"/>
      <c r="D2743" s="42"/>
      <c r="E2743" s="42"/>
      <c r="F2743" s="42"/>
      <c r="G2743" s="1"/>
      <c r="H2743" s="1"/>
      <c r="I2743" s="1"/>
      <c r="J2743" s="1"/>
      <c r="K2743" s="1"/>
      <c r="L2743" s="1"/>
      <c r="M2743" s="2"/>
      <c r="N2743" s="1"/>
      <c r="O2743" s="1"/>
      <c r="P2743" s="1"/>
      <c r="Q2743" s="1"/>
      <c r="R2743" s="1"/>
      <c r="S2743" s="1"/>
      <c r="T2743" s="1"/>
      <c r="U2743" s="1"/>
      <c r="V2743" s="1"/>
      <c r="W2743" s="1"/>
      <c r="X2743" s="1"/>
      <c r="Y2743" s="1"/>
      <c r="Z2743" s="1"/>
      <c r="AA2743" s="1"/>
      <c r="AB2743" s="1"/>
      <c r="AC2743" s="1"/>
      <c r="AD2743" s="1"/>
      <c r="AE2743" s="1"/>
      <c r="AF2743" s="1"/>
      <c r="AG2743" s="1"/>
      <c r="AH2743" s="1"/>
      <c r="AI2743" s="1"/>
      <c r="AJ2743" s="1"/>
      <c r="AK2743" s="1"/>
      <c r="AL2743" s="1"/>
      <c r="AM2743" s="1"/>
      <c r="AN2743" s="1"/>
      <c r="AO2743" s="1"/>
      <c r="AP2743" s="1"/>
      <c r="AQ2743" s="1"/>
      <c r="AR2743" s="1"/>
      <c r="AS2743" s="1"/>
      <c r="AT2743" s="1"/>
      <c r="AU2743" s="1"/>
      <c r="AV2743" s="1"/>
      <c r="AW2743" s="1"/>
      <c r="AX2743" s="1"/>
      <c r="AY2743" s="1"/>
      <c r="AZ2743" s="1"/>
      <c r="BA2743" s="1"/>
      <c r="BB2743" s="1"/>
      <c r="BC2743" s="1"/>
      <c r="BD2743" s="1"/>
      <c r="BE2743" s="1"/>
      <c r="BF2743" s="1"/>
      <c r="BG2743" s="1"/>
      <c r="BH2743" s="1"/>
      <c r="BI2743" s="1"/>
      <c r="BJ2743" s="1"/>
      <c r="BK2743" s="1"/>
      <c r="BL2743" s="1"/>
      <c r="BM2743" s="1"/>
      <c r="BN2743" s="1"/>
      <c r="BO2743" s="1"/>
      <c r="BP2743" s="1"/>
      <c r="BQ2743" s="1"/>
      <c r="BR2743" s="1"/>
      <c r="BS2743" s="1"/>
      <c r="BT2743" s="1"/>
      <c r="BU2743" s="1"/>
      <c r="BV2743" s="1"/>
      <c r="BW2743" s="1"/>
      <c r="BX2743" s="1"/>
      <c r="BY2743" s="1"/>
      <c r="BZ2743" s="1"/>
      <c r="CA2743" s="1"/>
      <c r="CB2743" s="1"/>
      <c r="CC2743" s="1"/>
      <c r="CD2743" s="1"/>
      <c r="CE2743" s="1"/>
      <c r="CF2743" s="1"/>
      <c r="CG2743" s="1"/>
      <c r="CH2743" s="1"/>
      <c r="CI2743" s="1"/>
      <c r="CJ2743" s="1"/>
      <c r="CK2743" s="1"/>
      <c r="CL2743" s="1"/>
      <c r="CM2743" s="1"/>
      <c r="CN2743" s="1"/>
      <c r="CO2743" s="1"/>
      <c r="CP2743" s="1"/>
      <c r="CQ2743" s="1"/>
      <c r="CR2743" s="1"/>
      <c r="CS2743" s="1"/>
      <c r="CT2743" s="1"/>
      <c r="CU2743" s="1"/>
      <c r="CV2743" s="1"/>
      <c r="CW2743" s="1"/>
      <c r="CX2743" s="1"/>
      <c r="CY2743" s="1"/>
      <c r="CZ2743" s="1"/>
      <c r="DA2743" s="1"/>
      <c r="DB2743" s="1"/>
      <c r="DC2743" s="1"/>
      <c r="DD2743" s="1"/>
      <c r="DE2743" s="1"/>
      <c r="DF2743" s="1"/>
      <c r="DG2743" s="1"/>
      <c r="DH2743" s="1"/>
      <c r="DI2743" s="1"/>
      <c r="DJ2743" s="1"/>
      <c r="DK2743" s="1"/>
      <c r="DL2743" s="1"/>
      <c r="DM2743" s="1"/>
      <c r="DN2743" s="1"/>
      <c r="DO2743" s="1"/>
      <c r="DP2743" s="1"/>
      <c r="DQ2743" s="1"/>
      <c r="DR2743" s="1"/>
      <c r="DS2743" s="1"/>
      <c r="DT2743" s="1"/>
      <c r="DU2743" s="1"/>
      <c r="DV2743" s="1"/>
      <c r="DW2743" s="1"/>
      <c r="DX2743" s="1"/>
      <c r="DY2743" s="1"/>
      <c r="DZ2743" s="1"/>
      <c r="EA2743" s="1"/>
      <c r="EB2743" s="1"/>
      <c r="EC2743" s="1"/>
      <c r="ED2743" s="1"/>
      <c r="EE2743" s="1"/>
      <c r="EF2743" s="1"/>
      <c r="EG2743" s="1"/>
      <c r="EH2743" s="1"/>
      <c r="EI2743" s="1"/>
      <c r="EJ2743" s="1"/>
      <c r="EK2743" s="1"/>
      <c r="EL2743" s="1"/>
      <c r="EM2743" s="1"/>
      <c r="EN2743" s="1"/>
      <c r="EO2743" s="1"/>
      <c r="EP2743" s="1"/>
      <c r="EQ2743" s="1"/>
      <c r="ER2743" s="1"/>
      <c r="ES2743" s="1"/>
      <c r="ET2743" s="1"/>
      <c r="EU2743" s="1"/>
      <c r="EV2743" s="1"/>
      <c r="EW2743" s="1"/>
      <c r="EX2743" s="1"/>
      <c r="EY2743" s="1"/>
      <c r="EZ2743" s="1"/>
      <c r="FA2743" s="1"/>
      <c r="FB2743" s="1"/>
      <c r="FC2743" s="1"/>
      <c r="FD2743" s="1"/>
      <c r="FE2743" s="1"/>
      <c r="FF2743" s="1"/>
      <c r="FG2743" s="1"/>
      <c r="FH2743" s="1"/>
      <c r="FI2743" s="1"/>
      <c r="FJ2743" s="1"/>
      <c r="FK2743" s="1"/>
      <c r="FL2743" s="1"/>
      <c r="FM2743" s="1"/>
      <c r="FN2743" s="1"/>
      <c r="FO2743" s="1"/>
      <c r="FP2743" s="1"/>
      <c r="FQ2743" s="1"/>
      <c r="FR2743" s="1"/>
      <c r="FS2743" s="1"/>
      <c r="FT2743" s="1"/>
      <c r="FU2743" s="1"/>
      <c r="FV2743" s="1"/>
      <c r="FW2743" s="1"/>
      <c r="FX2743" s="1"/>
      <c r="FY2743" s="1"/>
      <c r="FZ2743" s="1"/>
      <c r="GA2743" s="1"/>
      <c r="GB2743" s="1"/>
      <c r="GC2743" s="1"/>
      <c r="GD2743" s="1"/>
      <c r="GE2743" s="1"/>
      <c r="GF2743" s="1"/>
      <c r="GG2743" s="1"/>
      <c r="GH2743" s="1"/>
      <c r="GI2743" s="1"/>
      <c r="GJ2743" s="1"/>
      <c r="GK2743" s="1"/>
      <c r="GL2743" s="1"/>
      <c r="GM2743" s="1"/>
      <c r="GN2743" s="1"/>
      <c r="GO2743" s="1"/>
    </row>
    <row r="2744" spans="1:197" s="40" customFormat="1" x14ac:dyDescent="0.25">
      <c r="A2744" s="41"/>
      <c r="B2744" s="4"/>
      <c r="C2744" s="41"/>
      <c r="D2744" s="42"/>
      <c r="E2744" s="42"/>
      <c r="F2744" s="42"/>
      <c r="G2744" s="1"/>
      <c r="H2744" s="1"/>
      <c r="I2744" s="1"/>
      <c r="J2744" s="1"/>
      <c r="K2744" s="1"/>
      <c r="L2744" s="1"/>
      <c r="M2744" s="2"/>
      <c r="N2744" s="1"/>
      <c r="O2744" s="1"/>
      <c r="P2744" s="1"/>
      <c r="Q2744" s="1"/>
      <c r="R2744" s="1"/>
      <c r="S2744" s="1"/>
      <c r="T2744" s="1"/>
      <c r="U2744" s="1"/>
      <c r="V2744" s="1"/>
      <c r="W2744" s="1"/>
      <c r="X2744" s="1"/>
      <c r="Y2744" s="1"/>
      <c r="Z2744" s="1"/>
      <c r="AA2744" s="1"/>
      <c r="AB2744" s="1"/>
      <c r="AC2744" s="1"/>
      <c r="AD2744" s="1"/>
      <c r="AE2744" s="1"/>
      <c r="AF2744" s="1"/>
      <c r="AG2744" s="1"/>
      <c r="AH2744" s="1"/>
      <c r="AI2744" s="1"/>
      <c r="AJ2744" s="1"/>
      <c r="AK2744" s="1"/>
      <c r="AL2744" s="1"/>
      <c r="AM2744" s="1"/>
      <c r="AN2744" s="1"/>
      <c r="AO2744" s="1"/>
      <c r="AP2744" s="1"/>
      <c r="AQ2744" s="1"/>
      <c r="AR2744" s="1"/>
      <c r="AS2744" s="1"/>
      <c r="AT2744" s="1"/>
      <c r="AU2744" s="1"/>
      <c r="AV2744" s="1"/>
      <c r="AW2744" s="1"/>
      <c r="AX2744" s="1"/>
      <c r="AY2744" s="1"/>
      <c r="AZ2744" s="1"/>
      <c r="BA2744" s="1"/>
      <c r="BB2744" s="1"/>
      <c r="BC2744" s="1"/>
      <c r="BD2744" s="1"/>
      <c r="BE2744" s="1"/>
      <c r="BF2744" s="1"/>
      <c r="BG2744" s="1"/>
      <c r="BH2744" s="1"/>
      <c r="BI2744" s="1"/>
      <c r="BJ2744" s="1"/>
      <c r="BK2744" s="1"/>
      <c r="BL2744" s="1"/>
      <c r="BM2744" s="1"/>
      <c r="BN2744" s="1"/>
      <c r="BO2744" s="1"/>
      <c r="BP2744" s="1"/>
      <c r="BQ2744" s="1"/>
      <c r="BR2744" s="1"/>
      <c r="BS2744" s="1"/>
      <c r="BT2744" s="1"/>
      <c r="BU2744" s="1"/>
      <c r="BV2744" s="1"/>
      <c r="BW2744" s="1"/>
      <c r="BX2744" s="1"/>
      <c r="BY2744" s="1"/>
      <c r="BZ2744" s="1"/>
      <c r="CA2744" s="1"/>
      <c r="CB2744" s="1"/>
      <c r="CC2744" s="1"/>
      <c r="CD2744" s="1"/>
      <c r="CE2744" s="1"/>
      <c r="CF2744" s="1"/>
      <c r="CG2744" s="1"/>
      <c r="CH2744" s="1"/>
      <c r="CI2744" s="1"/>
      <c r="CJ2744" s="1"/>
      <c r="CK2744" s="1"/>
      <c r="CL2744" s="1"/>
      <c r="CM2744" s="1"/>
      <c r="CN2744" s="1"/>
      <c r="CO2744" s="1"/>
      <c r="CP2744" s="1"/>
      <c r="CQ2744" s="1"/>
      <c r="CR2744" s="1"/>
      <c r="CS2744" s="1"/>
      <c r="CT2744" s="1"/>
      <c r="CU2744" s="1"/>
      <c r="CV2744" s="1"/>
      <c r="CW2744" s="1"/>
      <c r="CX2744" s="1"/>
      <c r="CY2744" s="1"/>
      <c r="CZ2744" s="1"/>
      <c r="DA2744" s="1"/>
      <c r="DB2744" s="1"/>
      <c r="DC2744" s="1"/>
      <c r="DD2744" s="1"/>
      <c r="DE2744" s="1"/>
      <c r="DF2744" s="1"/>
      <c r="DG2744" s="1"/>
      <c r="DH2744" s="1"/>
      <c r="DI2744" s="1"/>
      <c r="DJ2744" s="1"/>
      <c r="DK2744" s="1"/>
      <c r="DL2744" s="1"/>
      <c r="DM2744" s="1"/>
      <c r="DN2744" s="1"/>
      <c r="DO2744" s="1"/>
      <c r="DP2744" s="1"/>
      <c r="DQ2744" s="1"/>
      <c r="DR2744" s="1"/>
      <c r="DS2744" s="1"/>
      <c r="DT2744" s="1"/>
      <c r="DU2744" s="1"/>
      <c r="DV2744" s="1"/>
      <c r="DW2744" s="1"/>
      <c r="DX2744" s="1"/>
      <c r="DY2744" s="1"/>
      <c r="DZ2744" s="1"/>
      <c r="EA2744" s="1"/>
      <c r="EB2744" s="1"/>
      <c r="EC2744" s="1"/>
      <c r="ED2744" s="1"/>
      <c r="EE2744" s="1"/>
      <c r="EF2744" s="1"/>
      <c r="EG2744" s="1"/>
      <c r="EH2744" s="1"/>
      <c r="EI2744" s="1"/>
      <c r="EJ2744" s="1"/>
      <c r="EK2744" s="1"/>
      <c r="EL2744" s="1"/>
      <c r="EM2744" s="1"/>
      <c r="EN2744" s="1"/>
      <c r="EO2744" s="1"/>
      <c r="EP2744" s="1"/>
      <c r="EQ2744" s="1"/>
      <c r="ER2744" s="1"/>
      <c r="ES2744" s="1"/>
      <c r="ET2744" s="1"/>
      <c r="EU2744" s="1"/>
      <c r="EV2744" s="1"/>
      <c r="EW2744" s="1"/>
      <c r="EX2744" s="1"/>
      <c r="EY2744" s="1"/>
      <c r="EZ2744" s="1"/>
      <c r="FA2744" s="1"/>
      <c r="FB2744" s="1"/>
      <c r="FC2744" s="1"/>
      <c r="FD2744" s="1"/>
      <c r="FE2744" s="1"/>
      <c r="FF2744" s="1"/>
      <c r="FG2744" s="1"/>
      <c r="FH2744" s="1"/>
      <c r="FI2744" s="1"/>
      <c r="FJ2744" s="1"/>
      <c r="FK2744" s="1"/>
      <c r="FL2744" s="1"/>
      <c r="FM2744" s="1"/>
      <c r="FN2744" s="1"/>
      <c r="FO2744" s="1"/>
      <c r="FP2744" s="1"/>
      <c r="FQ2744" s="1"/>
      <c r="FR2744" s="1"/>
      <c r="FS2744" s="1"/>
      <c r="FT2744" s="1"/>
      <c r="FU2744" s="1"/>
      <c r="FV2744" s="1"/>
      <c r="FW2744" s="1"/>
      <c r="FX2744" s="1"/>
      <c r="FY2744" s="1"/>
      <c r="FZ2744" s="1"/>
      <c r="GA2744" s="1"/>
      <c r="GB2744" s="1"/>
      <c r="GC2744" s="1"/>
      <c r="GD2744" s="1"/>
      <c r="GE2744" s="1"/>
      <c r="GF2744" s="1"/>
      <c r="GG2744" s="1"/>
      <c r="GH2744" s="1"/>
      <c r="GI2744" s="1"/>
      <c r="GJ2744" s="1"/>
      <c r="GK2744" s="1"/>
      <c r="GL2744" s="1"/>
      <c r="GM2744" s="1"/>
      <c r="GN2744" s="1"/>
      <c r="GO2744" s="1"/>
    </row>
    <row r="2745" spans="1:197" s="40" customFormat="1" x14ac:dyDescent="0.25">
      <c r="A2745" s="41"/>
      <c r="B2745" s="4"/>
      <c r="C2745" s="41"/>
      <c r="D2745" s="42"/>
      <c r="E2745" s="42"/>
      <c r="F2745" s="42"/>
      <c r="G2745" s="1"/>
      <c r="H2745" s="1"/>
      <c r="I2745" s="1"/>
      <c r="J2745" s="1"/>
      <c r="K2745" s="1"/>
      <c r="L2745" s="1"/>
      <c r="M2745" s="2"/>
      <c r="N2745" s="1"/>
      <c r="O2745" s="1"/>
      <c r="P2745" s="1"/>
      <c r="Q2745" s="1"/>
      <c r="R2745" s="1"/>
      <c r="S2745" s="1"/>
      <c r="T2745" s="1"/>
      <c r="U2745" s="1"/>
      <c r="V2745" s="1"/>
      <c r="W2745" s="1"/>
      <c r="X2745" s="1"/>
      <c r="Y2745" s="1"/>
      <c r="Z2745" s="1"/>
      <c r="AA2745" s="1"/>
      <c r="AB2745" s="1"/>
      <c r="AC2745" s="1"/>
      <c r="AD2745" s="1"/>
      <c r="AE2745" s="1"/>
      <c r="AF2745" s="1"/>
      <c r="AG2745" s="1"/>
      <c r="AH2745" s="1"/>
      <c r="AI2745" s="1"/>
      <c r="AJ2745" s="1"/>
      <c r="AK2745" s="1"/>
      <c r="AL2745" s="1"/>
      <c r="AM2745" s="1"/>
      <c r="AN2745" s="1"/>
      <c r="AO2745" s="1"/>
      <c r="AP2745" s="1"/>
      <c r="AQ2745" s="1"/>
      <c r="AR2745" s="1"/>
      <c r="AS2745" s="1"/>
      <c r="AT2745" s="1"/>
      <c r="AU2745" s="1"/>
      <c r="AV2745" s="1"/>
      <c r="AW2745" s="1"/>
      <c r="AX2745" s="1"/>
      <c r="AY2745" s="1"/>
      <c r="AZ2745" s="1"/>
      <c r="BA2745" s="1"/>
      <c r="BB2745" s="1"/>
      <c r="BC2745" s="1"/>
      <c r="BD2745" s="1"/>
      <c r="BE2745" s="1"/>
      <c r="BF2745" s="1"/>
      <c r="BG2745" s="1"/>
      <c r="BH2745" s="1"/>
      <c r="BI2745" s="1"/>
      <c r="BJ2745" s="1"/>
      <c r="BK2745" s="1"/>
      <c r="BL2745" s="1"/>
      <c r="BM2745" s="1"/>
      <c r="BN2745" s="1"/>
      <c r="BO2745" s="1"/>
      <c r="BP2745" s="1"/>
      <c r="BQ2745" s="1"/>
      <c r="BR2745" s="1"/>
      <c r="BS2745" s="1"/>
      <c r="BT2745" s="1"/>
      <c r="BU2745" s="1"/>
      <c r="BV2745" s="1"/>
      <c r="BW2745" s="1"/>
      <c r="BX2745" s="1"/>
      <c r="BY2745" s="1"/>
      <c r="BZ2745" s="1"/>
      <c r="CA2745" s="1"/>
      <c r="CB2745" s="1"/>
      <c r="CC2745" s="1"/>
      <c r="CD2745" s="1"/>
      <c r="CE2745" s="1"/>
      <c r="CF2745" s="1"/>
      <c r="CG2745" s="1"/>
      <c r="CH2745" s="1"/>
      <c r="CI2745" s="1"/>
      <c r="CJ2745" s="1"/>
      <c r="CK2745" s="1"/>
      <c r="CL2745" s="1"/>
      <c r="CM2745" s="1"/>
      <c r="CN2745" s="1"/>
      <c r="CO2745" s="1"/>
      <c r="CP2745" s="1"/>
      <c r="CQ2745" s="1"/>
      <c r="CR2745" s="1"/>
      <c r="CS2745" s="1"/>
      <c r="CT2745" s="1"/>
      <c r="CU2745" s="1"/>
      <c r="CV2745" s="1"/>
      <c r="CW2745" s="1"/>
      <c r="CX2745" s="1"/>
      <c r="CY2745" s="1"/>
      <c r="CZ2745" s="1"/>
      <c r="DA2745" s="1"/>
      <c r="DB2745" s="1"/>
      <c r="DC2745" s="1"/>
      <c r="DD2745" s="1"/>
      <c r="DE2745" s="1"/>
      <c r="DF2745" s="1"/>
      <c r="DG2745" s="1"/>
      <c r="DH2745" s="1"/>
      <c r="DI2745" s="1"/>
      <c r="DJ2745" s="1"/>
      <c r="DK2745" s="1"/>
      <c r="DL2745" s="1"/>
      <c r="DM2745" s="1"/>
      <c r="DN2745" s="1"/>
      <c r="DO2745" s="1"/>
      <c r="DP2745" s="1"/>
      <c r="DQ2745" s="1"/>
      <c r="DR2745" s="1"/>
      <c r="DS2745" s="1"/>
      <c r="DT2745" s="1"/>
      <c r="DU2745" s="1"/>
      <c r="DV2745" s="1"/>
      <c r="DW2745" s="1"/>
      <c r="DX2745" s="1"/>
      <c r="DY2745" s="1"/>
      <c r="DZ2745" s="1"/>
      <c r="EA2745" s="1"/>
      <c r="EB2745" s="1"/>
      <c r="EC2745" s="1"/>
      <c r="ED2745" s="1"/>
      <c r="EE2745" s="1"/>
      <c r="EF2745" s="1"/>
      <c r="EG2745" s="1"/>
      <c r="EH2745" s="1"/>
      <c r="EI2745" s="1"/>
      <c r="EJ2745" s="1"/>
      <c r="EK2745" s="1"/>
      <c r="EL2745" s="1"/>
      <c r="EM2745" s="1"/>
      <c r="EN2745" s="1"/>
      <c r="EO2745" s="1"/>
      <c r="EP2745" s="1"/>
      <c r="EQ2745" s="1"/>
      <c r="ER2745" s="1"/>
      <c r="ES2745" s="1"/>
      <c r="ET2745" s="1"/>
      <c r="EU2745" s="1"/>
      <c r="EV2745" s="1"/>
      <c r="EW2745" s="1"/>
      <c r="EX2745" s="1"/>
      <c r="EY2745" s="1"/>
      <c r="EZ2745" s="1"/>
      <c r="FA2745" s="1"/>
      <c r="FB2745" s="1"/>
      <c r="FC2745" s="1"/>
      <c r="FD2745" s="1"/>
      <c r="FE2745" s="1"/>
      <c r="FF2745" s="1"/>
      <c r="FG2745" s="1"/>
      <c r="FH2745" s="1"/>
      <c r="FI2745" s="1"/>
      <c r="FJ2745" s="1"/>
      <c r="FK2745" s="1"/>
      <c r="FL2745" s="1"/>
      <c r="FM2745" s="1"/>
      <c r="FN2745" s="1"/>
      <c r="FO2745" s="1"/>
      <c r="FP2745" s="1"/>
      <c r="FQ2745" s="1"/>
      <c r="FR2745" s="1"/>
      <c r="FS2745" s="1"/>
      <c r="FT2745" s="1"/>
      <c r="FU2745" s="1"/>
      <c r="FV2745" s="1"/>
      <c r="FW2745" s="1"/>
      <c r="FX2745" s="1"/>
      <c r="FY2745" s="1"/>
      <c r="FZ2745" s="1"/>
      <c r="GA2745" s="1"/>
      <c r="GB2745" s="1"/>
      <c r="GC2745" s="1"/>
      <c r="GD2745" s="1"/>
      <c r="GE2745" s="1"/>
      <c r="GF2745" s="1"/>
      <c r="GG2745" s="1"/>
      <c r="GH2745" s="1"/>
      <c r="GI2745" s="1"/>
      <c r="GJ2745" s="1"/>
      <c r="GK2745" s="1"/>
      <c r="GL2745" s="1"/>
      <c r="GM2745" s="1"/>
      <c r="GN2745" s="1"/>
      <c r="GO2745" s="1"/>
    </row>
    <row r="2746" spans="1:197" s="40" customFormat="1" x14ac:dyDescent="0.25">
      <c r="A2746" s="41"/>
      <c r="B2746" s="4"/>
      <c r="C2746" s="41"/>
      <c r="D2746" s="42"/>
      <c r="E2746" s="42"/>
      <c r="F2746" s="42"/>
      <c r="G2746" s="1"/>
      <c r="H2746" s="1"/>
      <c r="I2746" s="1"/>
      <c r="J2746" s="1"/>
      <c r="K2746" s="1"/>
      <c r="L2746" s="1"/>
      <c r="M2746" s="2"/>
      <c r="N2746" s="1"/>
      <c r="O2746" s="1"/>
      <c r="P2746" s="1"/>
      <c r="Q2746" s="1"/>
      <c r="R2746" s="1"/>
      <c r="S2746" s="1"/>
      <c r="T2746" s="1"/>
      <c r="U2746" s="1"/>
      <c r="V2746" s="1"/>
      <c r="W2746" s="1"/>
      <c r="X2746" s="1"/>
      <c r="Y2746" s="1"/>
      <c r="Z2746" s="1"/>
      <c r="AA2746" s="1"/>
      <c r="AB2746" s="1"/>
      <c r="AC2746" s="1"/>
      <c r="AD2746" s="1"/>
      <c r="AE2746" s="1"/>
      <c r="AF2746" s="1"/>
      <c r="AG2746" s="1"/>
      <c r="AH2746" s="1"/>
      <c r="AI2746" s="1"/>
      <c r="AJ2746" s="1"/>
      <c r="AK2746" s="1"/>
      <c r="AL2746" s="1"/>
      <c r="AM2746" s="1"/>
      <c r="AN2746" s="1"/>
      <c r="AO2746" s="1"/>
      <c r="AP2746" s="1"/>
      <c r="AQ2746" s="1"/>
      <c r="AR2746" s="1"/>
      <c r="AS2746" s="1"/>
      <c r="AT2746" s="1"/>
      <c r="AU2746" s="1"/>
      <c r="AV2746" s="1"/>
      <c r="AW2746" s="1"/>
      <c r="AX2746" s="1"/>
      <c r="AY2746" s="1"/>
      <c r="AZ2746" s="1"/>
      <c r="BA2746" s="1"/>
      <c r="BB2746" s="1"/>
      <c r="BC2746" s="1"/>
      <c r="BD2746" s="1"/>
      <c r="BE2746" s="1"/>
      <c r="BF2746" s="1"/>
      <c r="BG2746" s="1"/>
      <c r="BH2746" s="1"/>
      <c r="BI2746" s="1"/>
      <c r="BJ2746" s="1"/>
      <c r="BK2746" s="1"/>
      <c r="BL2746" s="1"/>
      <c r="BM2746" s="1"/>
      <c r="BN2746" s="1"/>
      <c r="BO2746" s="1"/>
      <c r="BP2746" s="1"/>
      <c r="BQ2746" s="1"/>
      <c r="BR2746" s="1"/>
      <c r="BS2746" s="1"/>
      <c r="BT2746" s="1"/>
      <c r="BU2746" s="1"/>
      <c r="BV2746" s="1"/>
      <c r="BW2746" s="1"/>
      <c r="BX2746" s="1"/>
      <c r="BY2746" s="1"/>
      <c r="BZ2746" s="1"/>
      <c r="CA2746" s="1"/>
      <c r="CB2746" s="1"/>
      <c r="CC2746" s="1"/>
      <c r="CD2746" s="1"/>
      <c r="CE2746" s="1"/>
      <c r="CF2746" s="1"/>
      <c r="CG2746" s="1"/>
      <c r="CH2746" s="1"/>
      <c r="CI2746" s="1"/>
      <c r="CJ2746" s="1"/>
      <c r="CK2746" s="1"/>
      <c r="CL2746" s="1"/>
      <c r="CM2746" s="1"/>
      <c r="CN2746" s="1"/>
      <c r="CO2746" s="1"/>
      <c r="CP2746" s="1"/>
      <c r="CQ2746" s="1"/>
      <c r="CR2746" s="1"/>
      <c r="CS2746" s="1"/>
      <c r="CT2746" s="1"/>
      <c r="CU2746" s="1"/>
      <c r="CV2746" s="1"/>
      <c r="CW2746" s="1"/>
      <c r="CX2746" s="1"/>
      <c r="CY2746" s="1"/>
      <c r="CZ2746" s="1"/>
      <c r="DA2746" s="1"/>
      <c r="DB2746" s="1"/>
      <c r="DC2746" s="1"/>
      <c r="DD2746" s="1"/>
      <c r="DE2746" s="1"/>
      <c r="DF2746" s="1"/>
      <c r="DG2746" s="1"/>
      <c r="DH2746" s="1"/>
      <c r="DI2746" s="1"/>
      <c r="DJ2746" s="1"/>
      <c r="DK2746" s="1"/>
      <c r="DL2746" s="1"/>
      <c r="DM2746" s="1"/>
      <c r="DN2746" s="1"/>
      <c r="DO2746" s="1"/>
      <c r="DP2746" s="1"/>
      <c r="DQ2746" s="1"/>
      <c r="DR2746" s="1"/>
      <c r="DS2746" s="1"/>
      <c r="DT2746" s="1"/>
      <c r="DU2746" s="1"/>
      <c r="DV2746" s="1"/>
      <c r="DW2746" s="1"/>
      <c r="DX2746" s="1"/>
      <c r="DY2746" s="1"/>
      <c r="DZ2746" s="1"/>
      <c r="EA2746" s="1"/>
      <c r="EB2746" s="1"/>
      <c r="EC2746" s="1"/>
      <c r="ED2746" s="1"/>
      <c r="EE2746" s="1"/>
      <c r="EF2746" s="1"/>
      <c r="EG2746" s="1"/>
      <c r="EH2746" s="1"/>
      <c r="EI2746" s="1"/>
      <c r="EJ2746" s="1"/>
      <c r="EK2746" s="1"/>
      <c r="EL2746" s="1"/>
      <c r="EM2746" s="1"/>
      <c r="EN2746" s="1"/>
      <c r="EO2746" s="1"/>
      <c r="EP2746" s="1"/>
      <c r="EQ2746" s="1"/>
      <c r="ER2746" s="1"/>
      <c r="ES2746" s="1"/>
      <c r="ET2746" s="1"/>
      <c r="EU2746" s="1"/>
      <c r="EV2746" s="1"/>
      <c r="EW2746" s="1"/>
      <c r="EX2746" s="1"/>
      <c r="EY2746" s="1"/>
      <c r="EZ2746" s="1"/>
      <c r="FA2746" s="1"/>
      <c r="FB2746" s="1"/>
      <c r="FC2746" s="1"/>
      <c r="FD2746" s="1"/>
      <c r="FE2746" s="1"/>
      <c r="FF2746" s="1"/>
      <c r="FG2746" s="1"/>
      <c r="FH2746" s="1"/>
      <c r="FI2746" s="1"/>
      <c r="FJ2746" s="1"/>
      <c r="FK2746" s="1"/>
      <c r="FL2746" s="1"/>
      <c r="FM2746" s="1"/>
      <c r="FN2746" s="1"/>
      <c r="FO2746" s="1"/>
      <c r="FP2746" s="1"/>
      <c r="FQ2746" s="1"/>
      <c r="FR2746" s="1"/>
      <c r="FS2746" s="1"/>
      <c r="FT2746" s="1"/>
      <c r="FU2746" s="1"/>
      <c r="FV2746" s="1"/>
      <c r="FW2746" s="1"/>
      <c r="FX2746" s="1"/>
      <c r="FY2746" s="1"/>
      <c r="FZ2746" s="1"/>
      <c r="GA2746" s="1"/>
      <c r="GB2746" s="1"/>
      <c r="GC2746" s="1"/>
      <c r="GD2746" s="1"/>
      <c r="GE2746" s="1"/>
      <c r="GF2746" s="1"/>
      <c r="GG2746" s="1"/>
      <c r="GH2746" s="1"/>
      <c r="GI2746" s="1"/>
      <c r="GJ2746" s="1"/>
      <c r="GK2746" s="1"/>
      <c r="GL2746" s="1"/>
      <c r="GM2746" s="1"/>
      <c r="GN2746" s="1"/>
      <c r="GO2746" s="1"/>
    </row>
    <row r="2747" spans="1:197" s="40" customFormat="1" x14ac:dyDescent="0.25">
      <c r="A2747" s="41"/>
      <c r="B2747" s="4"/>
      <c r="C2747" s="41"/>
      <c r="D2747" s="42"/>
      <c r="E2747" s="42"/>
      <c r="F2747" s="42"/>
      <c r="G2747" s="1"/>
      <c r="H2747" s="1"/>
      <c r="I2747" s="1"/>
      <c r="J2747" s="1"/>
      <c r="K2747" s="1"/>
      <c r="L2747" s="1"/>
      <c r="M2747" s="2"/>
      <c r="N2747" s="1"/>
      <c r="O2747" s="1"/>
      <c r="P2747" s="1"/>
      <c r="Q2747" s="1"/>
      <c r="R2747" s="1"/>
      <c r="S2747" s="1"/>
      <c r="T2747" s="1"/>
      <c r="U2747" s="1"/>
      <c r="V2747" s="1"/>
      <c r="W2747" s="1"/>
      <c r="X2747" s="1"/>
      <c r="Y2747" s="1"/>
      <c r="Z2747" s="1"/>
      <c r="AA2747" s="1"/>
      <c r="AB2747" s="1"/>
      <c r="AC2747" s="1"/>
      <c r="AD2747" s="1"/>
      <c r="AE2747" s="1"/>
      <c r="AF2747" s="1"/>
      <c r="AG2747" s="1"/>
      <c r="AH2747" s="1"/>
      <c r="AI2747" s="1"/>
      <c r="AJ2747" s="1"/>
      <c r="AK2747" s="1"/>
      <c r="AL2747" s="1"/>
      <c r="AM2747" s="1"/>
      <c r="AN2747" s="1"/>
      <c r="AO2747" s="1"/>
      <c r="AP2747" s="1"/>
      <c r="AQ2747" s="1"/>
      <c r="AR2747" s="1"/>
      <c r="AS2747" s="1"/>
      <c r="AT2747" s="1"/>
      <c r="AU2747" s="1"/>
      <c r="AV2747" s="1"/>
      <c r="AW2747" s="1"/>
      <c r="AX2747" s="1"/>
      <c r="AY2747" s="1"/>
      <c r="AZ2747" s="1"/>
      <c r="BA2747" s="1"/>
      <c r="BB2747" s="1"/>
      <c r="BC2747" s="1"/>
      <c r="BD2747" s="1"/>
      <c r="BE2747" s="1"/>
      <c r="BF2747" s="1"/>
      <c r="BG2747" s="1"/>
      <c r="BH2747" s="1"/>
      <c r="BI2747" s="1"/>
      <c r="BJ2747" s="1"/>
      <c r="BK2747" s="1"/>
      <c r="BL2747" s="1"/>
      <c r="BM2747" s="1"/>
      <c r="BN2747" s="1"/>
      <c r="BO2747" s="1"/>
      <c r="BP2747" s="1"/>
      <c r="BQ2747" s="1"/>
      <c r="BR2747" s="1"/>
      <c r="BS2747" s="1"/>
      <c r="BT2747" s="1"/>
      <c r="BU2747" s="1"/>
      <c r="BV2747" s="1"/>
      <c r="BW2747" s="1"/>
      <c r="BX2747" s="1"/>
      <c r="BY2747" s="1"/>
      <c r="BZ2747" s="1"/>
      <c r="CA2747" s="1"/>
      <c r="CB2747" s="1"/>
      <c r="CC2747" s="1"/>
      <c r="CD2747" s="1"/>
      <c r="CE2747" s="1"/>
      <c r="CF2747" s="1"/>
      <c r="CG2747" s="1"/>
      <c r="CH2747" s="1"/>
      <c r="CI2747" s="1"/>
      <c r="CJ2747" s="1"/>
      <c r="CK2747" s="1"/>
      <c r="CL2747" s="1"/>
      <c r="CM2747" s="1"/>
      <c r="CN2747" s="1"/>
      <c r="CO2747" s="1"/>
      <c r="CP2747" s="1"/>
      <c r="CQ2747" s="1"/>
      <c r="CR2747" s="1"/>
      <c r="CS2747" s="1"/>
      <c r="CT2747" s="1"/>
      <c r="CU2747" s="1"/>
      <c r="CV2747" s="1"/>
      <c r="CW2747" s="1"/>
      <c r="CX2747" s="1"/>
      <c r="CY2747" s="1"/>
      <c r="CZ2747" s="1"/>
      <c r="DA2747" s="1"/>
      <c r="DB2747" s="1"/>
      <c r="DC2747" s="1"/>
      <c r="DD2747" s="1"/>
      <c r="DE2747" s="1"/>
      <c r="DF2747" s="1"/>
      <c r="DG2747" s="1"/>
      <c r="DH2747" s="1"/>
      <c r="DI2747" s="1"/>
      <c r="DJ2747" s="1"/>
      <c r="DK2747" s="1"/>
      <c r="DL2747" s="1"/>
      <c r="DM2747" s="1"/>
      <c r="DN2747" s="1"/>
      <c r="DO2747" s="1"/>
      <c r="DP2747" s="1"/>
      <c r="DQ2747" s="1"/>
      <c r="DR2747" s="1"/>
      <c r="DS2747" s="1"/>
      <c r="DT2747" s="1"/>
      <c r="DU2747" s="1"/>
      <c r="DV2747" s="1"/>
      <c r="DW2747" s="1"/>
      <c r="DX2747" s="1"/>
      <c r="DY2747" s="1"/>
      <c r="DZ2747" s="1"/>
      <c r="EA2747" s="1"/>
      <c r="EB2747" s="1"/>
      <c r="EC2747" s="1"/>
      <c r="ED2747" s="1"/>
      <c r="EE2747" s="1"/>
      <c r="EF2747" s="1"/>
      <c r="EG2747" s="1"/>
      <c r="EH2747" s="1"/>
      <c r="EI2747" s="1"/>
      <c r="EJ2747" s="1"/>
      <c r="EK2747" s="1"/>
      <c r="EL2747" s="1"/>
      <c r="EM2747" s="1"/>
      <c r="EN2747" s="1"/>
      <c r="EO2747" s="1"/>
      <c r="EP2747" s="1"/>
      <c r="EQ2747" s="1"/>
      <c r="ER2747" s="1"/>
      <c r="ES2747" s="1"/>
      <c r="ET2747" s="1"/>
      <c r="EU2747" s="1"/>
      <c r="EV2747" s="1"/>
      <c r="EW2747" s="1"/>
      <c r="EX2747" s="1"/>
      <c r="EY2747" s="1"/>
      <c r="EZ2747" s="1"/>
      <c r="FA2747" s="1"/>
      <c r="FB2747" s="1"/>
      <c r="FC2747" s="1"/>
      <c r="FD2747" s="1"/>
      <c r="FE2747" s="1"/>
      <c r="FF2747" s="1"/>
      <c r="FG2747" s="1"/>
      <c r="FH2747" s="1"/>
      <c r="FI2747" s="1"/>
      <c r="FJ2747" s="1"/>
      <c r="FK2747" s="1"/>
      <c r="FL2747" s="1"/>
      <c r="FM2747" s="1"/>
      <c r="FN2747" s="1"/>
      <c r="FO2747" s="1"/>
      <c r="FP2747" s="1"/>
      <c r="FQ2747" s="1"/>
      <c r="FR2747" s="1"/>
      <c r="FS2747" s="1"/>
      <c r="FT2747" s="1"/>
      <c r="FU2747" s="1"/>
      <c r="FV2747" s="1"/>
      <c r="FW2747" s="1"/>
      <c r="FX2747" s="1"/>
      <c r="FY2747" s="1"/>
      <c r="FZ2747" s="1"/>
      <c r="GA2747" s="1"/>
      <c r="GB2747" s="1"/>
      <c r="GC2747" s="1"/>
      <c r="GD2747" s="1"/>
      <c r="GE2747" s="1"/>
      <c r="GF2747" s="1"/>
      <c r="GG2747" s="1"/>
      <c r="GH2747" s="1"/>
      <c r="GI2747" s="1"/>
      <c r="GJ2747" s="1"/>
      <c r="GK2747" s="1"/>
      <c r="GL2747" s="1"/>
      <c r="GM2747" s="1"/>
      <c r="GN2747" s="1"/>
      <c r="GO2747" s="1"/>
    </row>
    <row r="2748" spans="1:197" s="40" customFormat="1" x14ac:dyDescent="0.25">
      <c r="A2748" s="41"/>
      <c r="B2748" s="4"/>
      <c r="C2748" s="41"/>
      <c r="D2748" s="42"/>
      <c r="E2748" s="42"/>
      <c r="F2748" s="42"/>
      <c r="G2748" s="1"/>
      <c r="H2748" s="1"/>
      <c r="I2748" s="1"/>
      <c r="J2748" s="1"/>
      <c r="K2748" s="1"/>
      <c r="L2748" s="1"/>
      <c r="M2748" s="2"/>
      <c r="N2748" s="1"/>
      <c r="O2748" s="1"/>
      <c r="P2748" s="1"/>
      <c r="Q2748" s="1"/>
      <c r="R2748" s="1"/>
      <c r="S2748" s="1"/>
      <c r="T2748" s="1"/>
      <c r="U2748" s="1"/>
      <c r="V2748" s="1"/>
      <c r="W2748" s="1"/>
      <c r="X2748" s="1"/>
      <c r="Y2748" s="1"/>
      <c r="Z2748" s="1"/>
      <c r="AA2748" s="1"/>
      <c r="AB2748" s="1"/>
      <c r="AC2748" s="1"/>
      <c r="AD2748" s="1"/>
      <c r="AE2748" s="1"/>
      <c r="AF2748" s="1"/>
      <c r="AG2748" s="1"/>
      <c r="AH2748" s="1"/>
      <c r="AI2748" s="1"/>
      <c r="AJ2748" s="1"/>
      <c r="AK2748" s="1"/>
      <c r="AL2748" s="1"/>
      <c r="AM2748" s="1"/>
      <c r="AN2748" s="1"/>
      <c r="AO2748" s="1"/>
      <c r="AP2748" s="1"/>
      <c r="AQ2748" s="1"/>
      <c r="AR2748" s="1"/>
      <c r="AS2748" s="1"/>
      <c r="AT2748" s="1"/>
      <c r="AU2748" s="1"/>
      <c r="AV2748" s="1"/>
      <c r="AW2748" s="1"/>
      <c r="AX2748" s="1"/>
      <c r="AY2748" s="1"/>
      <c r="AZ2748" s="1"/>
      <c r="BA2748" s="1"/>
      <c r="BB2748" s="1"/>
      <c r="BC2748" s="1"/>
      <c r="BD2748" s="1"/>
      <c r="BE2748" s="1"/>
      <c r="BF2748" s="1"/>
      <c r="BG2748" s="1"/>
      <c r="BH2748" s="1"/>
      <c r="BI2748" s="1"/>
      <c r="BJ2748" s="1"/>
      <c r="BK2748" s="1"/>
      <c r="BL2748" s="1"/>
      <c r="BM2748" s="1"/>
      <c r="BN2748" s="1"/>
      <c r="BO2748" s="1"/>
      <c r="BP2748" s="1"/>
      <c r="BQ2748" s="1"/>
      <c r="BR2748" s="1"/>
      <c r="BS2748" s="1"/>
      <c r="BT2748" s="1"/>
      <c r="BU2748" s="1"/>
      <c r="BV2748" s="1"/>
      <c r="BW2748" s="1"/>
      <c r="BX2748" s="1"/>
      <c r="BY2748" s="1"/>
      <c r="BZ2748" s="1"/>
      <c r="CA2748" s="1"/>
      <c r="CB2748" s="1"/>
      <c r="CC2748" s="1"/>
      <c r="CD2748" s="1"/>
      <c r="CE2748" s="1"/>
      <c r="CF2748" s="1"/>
      <c r="CG2748" s="1"/>
      <c r="CH2748" s="1"/>
      <c r="CI2748" s="1"/>
      <c r="CJ2748" s="1"/>
      <c r="CK2748" s="1"/>
      <c r="CL2748" s="1"/>
      <c r="CM2748" s="1"/>
      <c r="CN2748" s="1"/>
      <c r="CO2748" s="1"/>
      <c r="CP2748" s="1"/>
      <c r="CQ2748" s="1"/>
      <c r="CR2748" s="1"/>
      <c r="CS2748" s="1"/>
      <c r="CT2748" s="1"/>
      <c r="CU2748" s="1"/>
      <c r="CV2748" s="1"/>
      <c r="CW2748" s="1"/>
      <c r="CX2748" s="1"/>
      <c r="CY2748" s="1"/>
      <c r="CZ2748" s="1"/>
      <c r="DA2748" s="1"/>
      <c r="DB2748" s="1"/>
      <c r="DC2748" s="1"/>
      <c r="DD2748" s="1"/>
      <c r="DE2748" s="1"/>
      <c r="DF2748" s="1"/>
      <c r="DG2748" s="1"/>
      <c r="DH2748" s="1"/>
      <c r="DI2748" s="1"/>
      <c r="DJ2748" s="1"/>
      <c r="DK2748" s="1"/>
      <c r="DL2748" s="1"/>
      <c r="DM2748" s="1"/>
      <c r="DN2748" s="1"/>
      <c r="DO2748" s="1"/>
      <c r="DP2748" s="1"/>
      <c r="DQ2748" s="1"/>
      <c r="DR2748" s="1"/>
      <c r="DS2748" s="1"/>
      <c r="DT2748" s="1"/>
      <c r="DU2748" s="1"/>
      <c r="DV2748" s="1"/>
      <c r="DW2748" s="1"/>
      <c r="DX2748" s="1"/>
      <c r="DY2748" s="1"/>
      <c r="DZ2748" s="1"/>
      <c r="EA2748" s="1"/>
      <c r="EB2748" s="1"/>
      <c r="EC2748" s="1"/>
      <c r="ED2748" s="1"/>
      <c r="EE2748" s="1"/>
      <c r="EF2748" s="1"/>
      <c r="EG2748" s="1"/>
      <c r="EH2748" s="1"/>
      <c r="EI2748" s="1"/>
      <c r="EJ2748" s="1"/>
      <c r="EK2748" s="1"/>
      <c r="EL2748" s="1"/>
      <c r="EM2748" s="1"/>
      <c r="EN2748" s="1"/>
      <c r="EO2748" s="1"/>
      <c r="EP2748" s="1"/>
      <c r="EQ2748" s="1"/>
      <c r="ER2748" s="1"/>
      <c r="ES2748" s="1"/>
      <c r="ET2748" s="1"/>
      <c r="EU2748" s="1"/>
      <c r="EV2748" s="1"/>
      <c r="EW2748" s="1"/>
      <c r="EX2748" s="1"/>
      <c r="EY2748" s="1"/>
      <c r="EZ2748" s="1"/>
      <c r="FA2748" s="1"/>
      <c r="FB2748" s="1"/>
      <c r="FC2748" s="1"/>
      <c r="FD2748" s="1"/>
      <c r="FE2748" s="1"/>
      <c r="FF2748" s="1"/>
      <c r="FG2748" s="1"/>
      <c r="FH2748" s="1"/>
      <c r="FI2748" s="1"/>
      <c r="FJ2748" s="1"/>
      <c r="FK2748" s="1"/>
      <c r="FL2748" s="1"/>
      <c r="FM2748" s="1"/>
      <c r="FN2748" s="1"/>
      <c r="FO2748" s="1"/>
      <c r="FP2748" s="1"/>
      <c r="FQ2748" s="1"/>
      <c r="FR2748" s="1"/>
      <c r="FS2748" s="1"/>
      <c r="FT2748" s="1"/>
      <c r="FU2748" s="1"/>
      <c r="FV2748" s="1"/>
      <c r="FW2748" s="1"/>
      <c r="FX2748" s="1"/>
      <c r="FY2748" s="1"/>
      <c r="FZ2748" s="1"/>
      <c r="GA2748" s="1"/>
      <c r="GB2748" s="1"/>
      <c r="GC2748" s="1"/>
      <c r="GD2748" s="1"/>
      <c r="GE2748" s="1"/>
      <c r="GF2748" s="1"/>
      <c r="GG2748" s="1"/>
      <c r="GH2748" s="1"/>
      <c r="GI2748" s="1"/>
      <c r="GJ2748" s="1"/>
      <c r="GK2748" s="1"/>
      <c r="GL2748" s="1"/>
      <c r="GM2748" s="1"/>
      <c r="GN2748" s="1"/>
      <c r="GO2748" s="1"/>
    </row>
    <row r="2749" spans="1:197" s="40" customFormat="1" x14ac:dyDescent="0.25">
      <c r="A2749" s="41"/>
      <c r="B2749" s="4"/>
      <c r="C2749" s="41"/>
      <c r="D2749" s="42"/>
      <c r="E2749" s="42"/>
      <c r="F2749" s="42"/>
      <c r="G2749" s="1"/>
      <c r="H2749" s="1"/>
      <c r="I2749" s="1"/>
      <c r="J2749" s="1"/>
      <c r="K2749" s="1"/>
      <c r="L2749" s="1"/>
      <c r="M2749" s="2"/>
      <c r="N2749" s="1"/>
      <c r="O2749" s="1"/>
      <c r="P2749" s="1"/>
      <c r="Q2749" s="1"/>
      <c r="R2749" s="1"/>
      <c r="S2749" s="1"/>
      <c r="T2749" s="1"/>
      <c r="U2749" s="1"/>
      <c r="V2749" s="1"/>
      <c r="W2749" s="1"/>
      <c r="X2749" s="1"/>
      <c r="Y2749" s="1"/>
      <c r="Z2749" s="1"/>
      <c r="AA2749" s="1"/>
      <c r="AB2749" s="1"/>
      <c r="AC2749" s="1"/>
      <c r="AD2749" s="1"/>
      <c r="AE2749" s="1"/>
      <c r="AF2749" s="1"/>
      <c r="AG2749" s="1"/>
      <c r="AH2749" s="1"/>
      <c r="AI2749" s="1"/>
      <c r="AJ2749" s="1"/>
      <c r="AK2749" s="1"/>
      <c r="AL2749" s="1"/>
      <c r="AM2749" s="1"/>
      <c r="AN2749" s="1"/>
      <c r="AO2749" s="1"/>
      <c r="AP2749" s="1"/>
      <c r="AQ2749" s="1"/>
      <c r="AR2749" s="1"/>
      <c r="AS2749" s="1"/>
      <c r="AT2749" s="1"/>
      <c r="AU2749" s="1"/>
      <c r="AV2749" s="1"/>
      <c r="AW2749" s="1"/>
      <c r="AX2749" s="1"/>
      <c r="AY2749" s="1"/>
      <c r="AZ2749" s="1"/>
      <c r="BA2749" s="1"/>
      <c r="BB2749" s="1"/>
      <c r="BC2749" s="1"/>
      <c r="BD2749" s="1"/>
      <c r="BE2749" s="1"/>
      <c r="BF2749" s="1"/>
      <c r="BG2749" s="1"/>
      <c r="BH2749" s="1"/>
      <c r="BI2749" s="1"/>
      <c r="BJ2749" s="1"/>
      <c r="BK2749" s="1"/>
      <c r="BL2749" s="1"/>
      <c r="BM2749" s="1"/>
      <c r="BN2749" s="1"/>
      <c r="BO2749" s="1"/>
      <c r="BP2749" s="1"/>
      <c r="BQ2749" s="1"/>
      <c r="BR2749" s="1"/>
      <c r="BS2749" s="1"/>
      <c r="BT2749" s="1"/>
      <c r="BU2749" s="1"/>
      <c r="BV2749" s="1"/>
      <c r="BW2749" s="1"/>
      <c r="BX2749" s="1"/>
      <c r="BY2749" s="1"/>
      <c r="BZ2749" s="1"/>
      <c r="CA2749" s="1"/>
      <c r="CB2749" s="1"/>
      <c r="CC2749" s="1"/>
      <c r="CD2749" s="1"/>
      <c r="CE2749" s="1"/>
      <c r="CF2749" s="1"/>
      <c r="CG2749" s="1"/>
      <c r="CH2749" s="1"/>
      <c r="CI2749" s="1"/>
      <c r="CJ2749" s="1"/>
      <c r="CK2749" s="1"/>
      <c r="CL2749" s="1"/>
      <c r="CM2749" s="1"/>
      <c r="CN2749" s="1"/>
      <c r="CO2749" s="1"/>
      <c r="CP2749" s="1"/>
      <c r="CQ2749" s="1"/>
      <c r="CR2749" s="1"/>
      <c r="CS2749" s="1"/>
      <c r="CT2749" s="1"/>
      <c r="CU2749" s="1"/>
      <c r="CV2749" s="1"/>
      <c r="CW2749" s="1"/>
      <c r="CX2749" s="1"/>
      <c r="CY2749" s="1"/>
      <c r="CZ2749" s="1"/>
      <c r="DA2749" s="1"/>
      <c r="DB2749" s="1"/>
      <c r="DC2749" s="1"/>
      <c r="DD2749" s="1"/>
      <c r="DE2749" s="1"/>
      <c r="DF2749" s="1"/>
      <c r="DG2749" s="1"/>
      <c r="DH2749" s="1"/>
      <c r="DI2749" s="1"/>
      <c r="DJ2749" s="1"/>
      <c r="DK2749" s="1"/>
      <c r="DL2749" s="1"/>
      <c r="DM2749" s="1"/>
      <c r="DN2749" s="1"/>
      <c r="DO2749" s="1"/>
      <c r="DP2749" s="1"/>
      <c r="DQ2749" s="1"/>
      <c r="DR2749" s="1"/>
      <c r="DS2749" s="1"/>
      <c r="DT2749" s="1"/>
      <c r="DU2749" s="1"/>
      <c r="DV2749" s="1"/>
      <c r="DW2749" s="1"/>
      <c r="DX2749" s="1"/>
      <c r="DY2749" s="1"/>
      <c r="DZ2749" s="1"/>
      <c r="EA2749" s="1"/>
      <c r="EB2749" s="1"/>
      <c r="EC2749" s="1"/>
      <c r="ED2749" s="1"/>
      <c r="EE2749" s="1"/>
      <c r="EF2749" s="1"/>
      <c r="EG2749" s="1"/>
      <c r="EH2749" s="1"/>
      <c r="EI2749" s="1"/>
      <c r="EJ2749" s="1"/>
      <c r="EK2749" s="1"/>
      <c r="EL2749" s="1"/>
      <c r="EM2749" s="1"/>
      <c r="EN2749" s="1"/>
      <c r="EO2749" s="1"/>
      <c r="EP2749" s="1"/>
      <c r="EQ2749" s="1"/>
      <c r="ER2749" s="1"/>
      <c r="ES2749" s="1"/>
      <c r="ET2749" s="1"/>
      <c r="EU2749" s="1"/>
      <c r="EV2749" s="1"/>
      <c r="EW2749" s="1"/>
      <c r="EX2749" s="1"/>
      <c r="EY2749" s="1"/>
      <c r="EZ2749" s="1"/>
      <c r="FA2749" s="1"/>
      <c r="FB2749" s="1"/>
      <c r="FC2749" s="1"/>
      <c r="FD2749" s="1"/>
      <c r="FE2749" s="1"/>
      <c r="FF2749" s="1"/>
      <c r="FG2749" s="1"/>
      <c r="FH2749" s="1"/>
      <c r="FI2749" s="1"/>
      <c r="FJ2749" s="1"/>
      <c r="FK2749" s="1"/>
      <c r="FL2749" s="1"/>
      <c r="FM2749" s="1"/>
      <c r="FN2749" s="1"/>
      <c r="FO2749" s="1"/>
      <c r="FP2749" s="1"/>
      <c r="FQ2749" s="1"/>
      <c r="FR2749" s="1"/>
      <c r="FS2749" s="1"/>
      <c r="FT2749" s="1"/>
      <c r="FU2749" s="1"/>
      <c r="FV2749" s="1"/>
      <c r="FW2749" s="1"/>
      <c r="FX2749" s="1"/>
      <c r="FY2749" s="1"/>
      <c r="FZ2749" s="1"/>
      <c r="GA2749" s="1"/>
      <c r="GB2749" s="1"/>
      <c r="GC2749" s="1"/>
      <c r="GD2749" s="1"/>
      <c r="GE2749" s="1"/>
      <c r="GF2749" s="1"/>
      <c r="GG2749" s="1"/>
      <c r="GH2749" s="1"/>
      <c r="GI2749" s="1"/>
      <c r="GJ2749" s="1"/>
      <c r="GK2749" s="1"/>
      <c r="GL2749" s="1"/>
      <c r="GM2749" s="1"/>
      <c r="GN2749" s="1"/>
      <c r="GO2749" s="1"/>
    </row>
    <row r="2750" spans="1:197" s="40" customFormat="1" x14ac:dyDescent="0.25">
      <c r="A2750" s="41"/>
      <c r="B2750" s="4"/>
      <c r="C2750" s="41"/>
      <c r="D2750" s="42"/>
      <c r="E2750" s="42"/>
      <c r="F2750" s="42"/>
      <c r="G2750" s="1"/>
      <c r="H2750" s="1"/>
      <c r="I2750" s="1"/>
      <c r="J2750" s="1"/>
      <c r="K2750" s="1"/>
      <c r="L2750" s="1"/>
      <c r="M2750" s="2"/>
      <c r="N2750" s="1"/>
      <c r="O2750" s="1"/>
      <c r="P2750" s="1"/>
      <c r="Q2750" s="1"/>
      <c r="R2750" s="1"/>
      <c r="S2750" s="1"/>
      <c r="T2750" s="1"/>
      <c r="U2750" s="1"/>
      <c r="V2750" s="1"/>
      <c r="W2750" s="1"/>
      <c r="X2750" s="1"/>
      <c r="Y2750" s="1"/>
      <c r="Z2750" s="1"/>
      <c r="AA2750" s="1"/>
      <c r="AB2750" s="1"/>
      <c r="AC2750" s="1"/>
      <c r="AD2750" s="1"/>
      <c r="AE2750" s="1"/>
      <c r="AF2750" s="1"/>
      <c r="AG2750" s="1"/>
      <c r="AH2750" s="1"/>
      <c r="AI2750" s="1"/>
      <c r="AJ2750" s="1"/>
      <c r="AK2750" s="1"/>
      <c r="AL2750" s="1"/>
      <c r="AM2750" s="1"/>
      <c r="AN2750" s="1"/>
      <c r="AO2750" s="1"/>
      <c r="AP2750" s="1"/>
      <c r="AQ2750" s="1"/>
      <c r="AR2750" s="1"/>
      <c r="AS2750" s="1"/>
      <c r="AT2750" s="1"/>
      <c r="AU2750" s="1"/>
      <c r="AV2750" s="1"/>
      <c r="AW2750" s="1"/>
      <c r="AX2750" s="1"/>
      <c r="AY2750" s="1"/>
      <c r="AZ2750" s="1"/>
      <c r="BA2750" s="1"/>
      <c r="BB2750" s="1"/>
      <c r="BC2750" s="1"/>
      <c r="BD2750" s="1"/>
      <c r="BE2750" s="1"/>
      <c r="BF2750" s="1"/>
      <c r="BG2750" s="1"/>
      <c r="BH2750" s="1"/>
      <c r="BI2750" s="1"/>
      <c r="BJ2750" s="1"/>
      <c r="BK2750" s="1"/>
      <c r="BL2750" s="1"/>
      <c r="BM2750" s="1"/>
      <c r="BN2750" s="1"/>
      <c r="BO2750" s="1"/>
      <c r="BP2750" s="1"/>
      <c r="BQ2750" s="1"/>
      <c r="BR2750" s="1"/>
      <c r="BS2750" s="1"/>
      <c r="BT2750" s="1"/>
      <c r="BU2750" s="1"/>
      <c r="BV2750" s="1"/>
      <c r="BW2750" s="1"/>
      <c r="BX2750" s="1"/>
      <c r="BY2750" s="1"/>
      <c r="BZ2750" s="1"/>
      <c r="CA2750" s="1"/>
      <c r="CB2750" s="1"/>
      <c r="CC2750" s="1"/>
      <c r="CD2750" s="1"/>
      <c r="CE2750" s="1"/>
      <c r="CF2750" s="1"/>
      <c r="CG2750" s="1"/>
      <c r="CH2750" s="1"/>
      <c r="CI2750" s="1"/>
      <c r="CJ2750" s="1"/>
      <c r="CK2750" s="1"/>
      <c r="CL2750" s="1"/>
      <c r="CM2750" s="1"/>
      <c r="CN2750" s="1"/>
      <c r="CO2750" s="1"/>
      <c r="CP2750" s="1"/>
      <c r="CQ2750" s="1"/>
      <c r="CR2750" s="1"/>
      <c r="CS2750" s="1"/>
      <c r="CT2750" s="1"/>
      <c r="CU2750" s="1"/>
      <c r="CV2750" s="1"/>
      <c r="CW2750" s="1"/>
      <c r="CX2750" s="1"/>
      <c r="CY2750" s="1"/>
      <c r="CZ2750" s="1"/>
      <c r="DA2750" s="1"/>
      <c r="DB2750" s="1"/>
      <c r="DC2750" s="1"/>
      <c r="DD2750" s="1"/>
      <c r="DE2750" s="1"/>
      <c r="DF2750" s="1"/>
      <c r="DG2750" s="1"/>
      <c r="DH2750" s="1"/>
      <c r="DI2750" s="1"/>
      <c r="DJ2750" s="1"/>
      <c r="DK2750" s="1"/>
      <c r="DL2750" s="1"/>
      <c r="DM2750" s="1"/>
      <c r="DN2750" s="1"/>
      <c r="DO2750" s="1"/>
      <c r="DP2750" s="1"/>
      <c r="DQ2750" s="1"/>
      <c r="DR2750" s="1"/>
      <c r="DS2750" s="1"/>
      <c r="DT2750" s="1"/>
      <c r="DU2750" s="1"/>
      <c r="DV2750" s="1"/>
      <c r="DW2750" s="1"/>
      <c r="DX2750" s="1"/>
      <c r="DY2750" s="1"/>
      <c r="DZ2750" s="1"/>
      <c r="EA2750" s="1"/>
      <c r="EB2750" s="1"/>
      <c r="EC2750" s="1"/>
      <c r="ED2750" s="1"/>
      <c r="EE2750" s="1"/>
      <c r="EF2750" s="1"/>
      <c r="EG2750" s="1"/>
      <c r="EH2750" s="1"/>
      <c r="EI2750" s="1"/>
      <c r="EJ2750" s="1"/>
      <c r="EK2750" s="1"/>
      <c r="EL2750" s="1"/>
      <c r="EM2750" s="1"/>
      <c r="EN2750" s="1"/>
      <c r="EO2750" s="1"/>
      <c r="EP2750" s="1"/>
      <c r="EQ2750" s="1"/>
      <c r="ER2750" s="1"/>
      <c r="ES2750" s="1"/>
      <c r="ET2750" s="1"/>
      <c r="EU2750" s="1"/>
      <c r="EV2750" s="1"/>
      <c r="EW2750" s="1"/>
      <c r="EX2750" s="1"/>
      <c r="EY2750" s="1"/>
      <c r="EZ2750" s="1"/>
      <c r="FA2750" s="1"/>
      <c r="FB2750" s="1"/>
      <c r="FC2750" s="1"/>
      <c r="FD2750" s="1"/>
      <c r="FE2750" s="1"/>
      <c r="FF2750" s="1"/>
      <c r="FG2750" s="1"/>
      <c r="FH2750" s="1"/>
      <c r="FI2750" s="1"/>
      <c r="FJ2750" s="1"/>
      <c r="FK2750" s="1"/>
      <c r="FL2750" s="1"/>
      <c r="FM2750" s="1"/>
      <c r="FN2750" s="1"/>
      <c r="FO2750" s="1"/>
      <c r="FP2750" s="1"/>
      <c r="FQ2750" s="1"/>
      <c r="FR2750" s="1"/>
      <c r="FS2750" s="1"/>
      <c r="FT2750" s="1"/>
      <c r="FU2750" s="1"/>
      <c r="FV2750" s="1"/>
      <c r="FW2750" s="1"/>
      <c r="FX2750" s="1"/>
      <c r="FY2750" s="1"/>
      <c r="FZ2750" s="1"/>
      <c r="GA2750" s="1"/>
      <c r="GB2750" s="1"/>
      <c r="GC2750" s="1"/>
      <c r="GD2750" s="1"/>
      <c r="GE2750" s="1"/>
      <c r="GF2750" s="1"/>
      <c r="GG2750" s="1"/>
      <c r="GH2750" s="1"/>
      <c r="GI2750" s="1"/>
      <c r="GJ2750" s="1"/>
      <c r="GK2750" s="1"/>
      <c r="GL2750" s="1"/>
      <c r="GM2750" s="1"/>
      <c r="GN2750" s="1"/>
      <c r="GO2750" s="1"/>
    </row>
    <row r="2751" spans="1:197" s="40" customFormat="1" x14ac:dyDescent="0.25">
      <c r="A2751" s="41"/>
      <c r="B2751" s="4"/>
      <c r="C2751" s="41"/>
      <c r="D2751" s="42"/>
      <c r="E2751" s="42"/>
      <c r="F2751" s="42"/>
      <c r="G2751" s="1"/>
      <c r="H2751" s="1"/>
      <c r="I2751" s="1"/>
      <c r="J2751" s="1"/>
      <c r="K2751" s="1"/>
      <c r="L2751" s="1"/>
      <c r="M2751" s="2"/>
      <c r="N2751" s="1"/>
      <c r="O2751" s="1"/>
      <c r="P2751" s="1"/>
      <c r="Q2751" s="1"/>
      <c r="R2751" s="1"/>
      <c r="S2751" s="1"/>
      <c r="T2751" s="1"/>
      <c r="U2751" s="1"/>
      <c r="V2751" s="1"/>
      <c r="W2751" s="1"/>
      <c r="X2751" s="1"/>
      <c r="Y2751" s="1"/>
      <c r="Z2751" s="1"/>
      <c r="AA2751" s="1"/>
      <c r="AB2751" s="1"/>
      <c r="AC2751" s="1"/>
      <c r="AD2751" s="1"/>
      <c r="AE2751" s="1"/>
      <c r="AF2751" s="1"/>
      <c r="AG2751" s="1"/>
      <c r="AH2751" s="1"/>
      <c r="AI2751" s="1"/>
      <c r="AJ2751" s="1"/>
      <c r="AK2751" s="1"/>
      <c r="AL2751" s="1"/>
      <c r="AM2751" s="1"/>
      <c r="AN2751" s="1"/>
      <c r="AO2751" s="1"/>
      <c r="AP2751" s="1"/>
      <c r="AQ2751" s="1"/>
      <c r="AR2751" s="1"/>
      <c r="AS2751" s="1"/>
      <c r="AT2751" s="1"/>
      <c r="AU2751" s="1"/>
      <c r="AV2751" s="1"/>
      <c r="AW2751" s="1"/>
      <c r="AX2751" s="1"/>
      <c r="AY2751" s="1"/>
      <c r="AZ2751" s="1"/>
      <c r="BA2751" s="1"/>
      <c r="BB2751" s="1"/>
      <c r="BC2751" s="1"/>
      <c r="BD2751" s="1"/>
      <c r="BE2751" s="1"/>
      <c r="BF2751" s="1"/>
      <c r="BG2751" s="1"/>
      <c r="BH2751" s="1"/>
      <c r="BI2751" s="1"/>
      <c r="BJ2751" s="1"/>
      <c r="BK2751" s="1"/>
      <c r="BL2751" s="1"/>
      <c r="BM2751" s="1"/>
      <c r="BN2751" s="1"/>
      <c r="BO2751" s="1"/>
      <c r="BP2751" s="1"/>
      <c r="BQ2751" s="1"/>
      <c r="BR2751" s="1"/>
      <c r="BS2751" s="1"/>
      <c r="BT2751" s="1"/>
      <c r="BU2751" s="1"/>
      <c r="BV2751" s="1"/>
      <c r="BW2751" s="1"/>
      <c r="BX2751" s="1"/>
      <c r="BY2751" s="1"/>
      <c r="BZ2751" s="1"/>
      <c r="CA2751" s="1"/>
      <c r="CB2751" s="1"/>
      <c r="CC2751" s="1"/>
      <c r="CD2751" s="1"/>
      <c r="CE2751" s="1"/>
      <c r="CF2751" s="1"/>
      <c r="CG2751" s="1"/>
      <c r="CH2751" s="1"/>
      <c r="CI2751" s="1"/>
      <c r="CJ2751" s="1"/>
      <c r="CK2751" s="1"/>
      <c r="CL2751" s="1"/>
      <c r="CM2751" s="1"/>
      <c r="CN2751" s="1"/>
      <c r="CO2751" s="1"/>
      <c r="CP2751" s="1"/>
      <c r="CQ2751" s="1"/>
      <c r="CR2751" s="1"/>
      <c r="CS2751" s="1"/>
      <c r="CT2751" s="1"/>
      <c r="CU2751" s="1"/>
      <c r="CV2751" s="1"/>
      <c r="CW2751" s="1"/>
      <c r="CX2751" s="1"/>
      <c r="CY2751" s="1"/>
      <c r="CZ2751" s="1"/>
      <c r="DA2751" s="1"/>
      <c r="DB2751" s="1"/>
      <c r="DC2751" s="1"/>
      <c r="DD2751" s="1"/>
      <c r="DE2751" s="1"/>
      <c r="DF2751" s="1"/>
      <c r="DG2751" s="1"/>
      <c r="DH2751" s="1"/>
      <c r="DI2751" s="1"/>
      <c r="DJ2751" s="1"/>
      <c r="DK2751" s="1"/>
      <c r="DL2751" s="1"/>
      <c r="DM2751" s="1"/>
      <c r="DN2751" s="1"/>
      <c r="DO2751" s="1"/>
      <c r="DP2751" s="1"/>
      <c r="DQ2751" s="1"/>
      <c r="DR2751" s="1"/>
      <c r="DS2751" s="1"/>
      <c r="DT2751" s="1"/>
      <c r="DU2751" s="1"/>
      <c r="DV2751" s="1"/>
      <c r="DW2751" s="1"/>
      <c r="DX2751" s="1"/>
      <c r="DY2751" s="1"/>
      <c r="DZ2751" s="1"/>
      <c r="EA2751" s="1"/>
      <c r="EB2751" s="1"/>
      <c r="EC2751" s="1"/>
      <c r="ED2751" s="1"/>
      <c r="EE2751" s="1"/>
      <c r="EF2751" s="1"/>
      <c r="EG2751" s="1"/>
      <c r="EH2751" s="1"/>
      <c r="EI2751" s="1"/>
      <c r="EJ2751" s="1"/>
      <c r="EK2751" s="1"/>
      <c r="EL2751" s="1"/>
      <c r="EM2751" s="1"/>
      <c r="EN2751" s="1"/>
      <c r="EO2751" s="1"/>
      <c r="EP2751" s="1"/>
      <c r="EQ2751" s="1"/>
      <c r="ER2751" s="1"/>
      <c r="ES2751" s="1"/>
      <c r="ET2751" s="1"/>
      <c r="EU2751" s="1"/>
      <c r="EV2751" s="1"/>
      <c r="EW2751" s="1"/>
      <c r="EX2751" s="1"/>
      <c r="EY2751" s="1"/>
      <c r="EZ2751" s="1"/>
      <c r="FA2751" s="1"/>
      <c r="FB2751" s="1"/>
      <c r="FC2751" s="1"/>
      <c r="FD2751" s="1"/>
      <c r="FE2751" s="1"/>
      <c r="FF2751" s="1"/>
      <c r="FG2751" s="1"/>
      <c r="FH2751" s="1"/>
      <c r="FI2751" s="1"/>
      <c r="FJ2751" s="1"/>
      <c r="FK2751" s="1"/>
      <c r="FL2751" s="1"/>
      <c r="FM2751" s="1"/>
      <c r="FN2751" s="1"/>
      <c r="FO2751" s="1"/>
      <c r="FP2751" s="1"/>
      <c r="FQ2751" s="1"/>
      <c r="FR2751" s="1"/>
      <c r="FS2751" s="1"/>
      <c r="FT2751" s="1"/>
      <c r="FU2751" s="1"/>
      <c r="FV2751" s="1"/>
      <c r="FW2751" s="1"/>
      <c r="FX2751" s="1"/>
      <c r="FY2751" s="1"/>
      <c r="FZ2751" s="1"/>
      <c r="GA2751" s="1"/>
      <c r="GB2751" s="1"/>
      <c r="GC2751" s="1"/>
      <c r="GD2751" s="1"/>
      <c r="GE2751" s="1"/>
      <c r="GF2751" s="1"/>
      <c r="GG2751" s="1"/>
      <c r="GH2751" s="1"/>
      <c r="GI2751" s="1"/>
      <c r="GJ2751" s="1"/>
      <c r="GK2751" s="1"/>
      <c r="GL2751" s="1"/>
      <c r="GM2751" s="1"/>
      <c r="GN2751" s="1"/>
      <c r="GO2751" s="1"/>
    </row>
    <row r="2752" spans="1:197" s="40" customFormat="1" x14ac:dyDescent="0.25">
      <c r="A2752" s="41"/>
      <c r="B2752" s="4"/>
      <c r="C2752" s="41"/>
      <c r="D2752" s="42"/>
      <c r="E2752" s="42"/>
      <c r="F2752" s="42"/>
      <c r="G2752" s="1"/>
      <c r="H2752" s="1"/>
      <c r="I2752" s="1"/>
      <c r="J2752" s="1"/>
      <c r="K2752" s="1"/>
      <c r="L2752" s="1"/>
      <c r="M2752" s="2"/>
      <c r="N2752" s="1"/>
      <c r="O2752" s="1"/>
      <c r="P2752" s="1"/>
      <c r="Q2752" s="1"/>
      <c r="R2752" s="1"/>
      <c r="S2752" s="1"/>
      <c r="T2752" s="1"/>
      <c r="U2752" s="1"/>
      <c r="V2752" s="1"/>
      <c r="W2752" s="1"/>
      <c r="X2752" s="1"/>
      <c r="Y2752" s="1"/>
      <c r="Z2752" s="1"/>
      <c r="AA2752" s="1"/>
      <c r="AB2752" s="1"/>
      <c r="AC2752" s="1"/>
      <c r="AD2752" s="1"/>
      <c r="AE2752" s="1"/>
      <c r="AF2752" s="1"/>
      <c r="AG2752" s="1"/>
      <c r="AH2752" s="1"/>
      <c r="AI2752" s="1"/>
      <c r="AJ2752" s="1"/>
      <c r="AK2752" s="1"/>
      <c r="AL2752" s="1"/>
      <c r="AM2752" s="1"/>
      <c r="AN2752" s="1"/>
      <c r="AO2752" s="1"/>
      <c r="AP2752" s="1"/>
      <c r="AQ2752" s="1"/>
      <c r="AR2752" s="1"/>
      <c r="AS2752" s="1"/>
      <c r="AT2752" s="1"/>
      <c r="AU2752" s="1"/>
      <c r="AV2752" s="1"/>
      <c r="AW2752" s="1"/>
      <c r="AX2752" s="1"/>
      <c r="AY2752" s="1"/>
      <c r="AZ2752" s="1"/>
      <c r="BA2752" s="1"/>
      <c r="BB2752" s="1"/>
      <c r="BC2752" s="1"/>
      <c r="BD2752" s="1"/>
      <c r="BE2752" s="1"/>
      <c r="BF2752" s="1"/>
      <c r="BG2752" s="1"/>
      <c r="BH2752" s="1"/>
      <c r="BI2752" s="1"/>
      <c r="BJ2752" s="1"/>
      <c r="BK2752" s="1"/>
      <c r="BL2752" s="1"/>
      <c r="BM2752" s="1"/>
      <c r="BN2752" s="1"/>
      <c r="BO2752" s="1"/>
      <c r="BP2752" s="1"/>
      <c r="BQ2752" s="1"/>
      <c r="BR2752" s="1"/>
      <c r="BS2752" s="1"/>
      <c r="BT2752" s="1"/>
      <c r="BU2752" s="1"/>
      <c r="BV2752" s="1"/>
      <c r="BW2752" s="1"/>
      <c r="BX2752" s="1"/>
      <c r="BY2752" s="1"/>
      <c r="BZ2752" s="1"/>
      <c r="CA2752" s="1"/>
      <c r="CB2752" s="1"/>
      <c r="CC2752" s="1"/>
      <c r="CD2752" s="1"/>
      <c r="CE2752" s="1"/>
      <c r="CF2752" s="1"/>
      <c r="CG2752" s="1"/>
      <c r="CH2752" s="1"/>
      <c r="CI2752" s="1"/>
      <c r="CJ2752" s="1"/>
      <c r="CK2752" s="1"/>
      <c r="CL2752" s="1"/>
      <c r="CM2752" s="1"/>
      <c r="CN2752" s="1"/>
      <c r="CO2752" s="1"/>
      <c r="CP2752" s="1"/>
      <c r="CQ2752" s="1"/>
      <c r="CR2752" s="1"/>
      <c r="CS2752" s="1"/>
      <c r="CT2752" s="1"/>
      <c r="CU2752" s="1"/>
      <c r="CV2752" s="1"/>
      <c r="CW2752" s="1"/>
      <c r="CX2752" s="1"/>
      <c r="CY2752" s="1"/>
      <c r="CZ2752" s="1"/>
      <c r="DA2752" s="1"/>
      <c r="DB2752" s="1"/>
      <c r="DC2752" s="1"/>
      <c r="DD2752" s="1"/>
      <c r="DE2752" s="1"/>
      <c r="DF2752" s="1"/>
      <c r="DG2752" s="1"/>
      <c r="DH2752" s="1"/>
      <c r="DI2752" s="1"/>
      <c r="DJ2752" s="1"/>
      <c r="DK2752" s="1"/>
      <c r="DL2752" s="1"/>
      <c r="DM2752" s="1"/>
      <c r="DN2752" s="1"/>
      <c r="DO2752" s="1"/>
      <c r="DP2752" s="1"/>
      <c r="DQ2752" s="1"/>
      <c r="DR2752" s="1"/>
      <c r="DS2752" s="1"/>
      <c r="DT2752" s="1"/>
      <c r="DU2752" s="1"/>
      <c r="DV2752" s="1"/>
      <c r="DW2752" s="1"/>
      <c r="DX2752" s="1"/>
      <c r="DY2752" s="1"/>
      <c r="DZ2752" s="1"/>
      <c r="EA2752" s="1"/>
      <c r="EB2752" s="1"/>
      <c r="EC2752" s="1"/>
      <c r="ED2752" s="1"/>
      <c r="EE2752" s="1"/>
      <c r="EF2752" s="1"/>
      <c r="EG2752" s="1"/>
      <c r="EH2752" s="1"/>
      <c r="EI2752" s="1"/>
      <c r="EJ2752" s="1"/>
      <c r="EK2752" s="1"/>
      <c r="EL2752" s="1"/>
      <c r="EM2752" s="1"/>
      <c r="EN2752" s="1"/>
      <c r="EO2752" s="1"/>
      <c r="EP2752" s="1"/>
      <c r="EQ2752" s="1"/>
      <c r="ER2752" s="1"/>
      <c r="ES2752" s="1"/>
      <c r="ET2752" s="1"/>
      <c r="EU2752" s="1"/>
      <c r="EV2752" s="1"/>
      <c r="EW2752" s="1"/>
      <c r="EX2752" s="1"/>
      <c r="EY2752" s="1"/>
      <c r="EZ2752" s="1"/>
      <c r="FA2752" s="1"/>
      <c r="FB2752" s="1"/>
      <c r="FC2752" s="1"/>
      <c r="FD2752" s="1"/>
      <c r="FE2752" s="1"/>
      <c r="FF2752" s="1"/>
      <c r="FG2752" s="1"/>
      <c r="FH2752" s="1"/>
      <c r="FI2752" s="1"/>
      <c r="FJ2752" s="1"/>
      <c r="FK2752" s="1"/>
      <c r="FL2752" s="1"/>
      <c r="FM2752" s="1"/>
      <c r="FN2752" s="1"/>
      <c r="FO2752" s="1"/>
      <c r="FP2752" s="1"/>
      <c r="FQ2752" s="1"/>
      <c r="FR2752" s="1"/>
      <c r="FS2752" s="1"/>
      <c r="FT2752" s="1"/>
      <c r="FU2752" s="1"/>
      <c r="FV2752" s="1"/>
      <c r="FW2752" s="1"/>
      <c r="FX2752" s="1"/>
      <c r="FY2752" s="1"/>
      <c r="FZ2752" s="1"/>
      <c r="GA2752" s="1"/>
      <c r="GB2752" s="1"/>
      <c r="GC2752" s="1"/>
      <c r="GD2752" s="1"/>
      <c r="GE2752" s="1"/>
      <c r="GF2752" s="1"/>
      <c r="GG2752" s="1"/>
      <c r="GH2752" s="1"/>
      <c r="GI2752" s="1"/>
      <c r="GJ2752" s="1"/>
      <c r="GK2752" s="1"/>
      <c r="GL2752" s="1"/>
      <c r="GM2752" s="1"/>
      <c r="GN2752" s="1"/>
      <c r="GO2752" s="1"/>
    </row>
    <row r="2753" spans="1:197" s="40" customFormat="1" x14ac:dyDescent="0.25">
      <c r="A2753" s="41"/>
      <c r="B2753" s="4"/>
      <c r="C2753" s="41"/>
      <c r="D2753" s="42"/>
      <c r="E2753" s="42"/>
      <c r="F2753" s="42"/>
      <c r="G2753" s="1"/>
      <c r="H2753" s="1"/>
      <c r="I2753" s="1"/>
      <c r="J2753" s="1"/>
      <c r="K2753" s="1"/>
      <c r="L2753" s="1"/>
      <c r="M2753" s="2"/>
      <c r="N2753" s="1"/>
      <c r="O2753" s="1"/>
      <c r="P2753" s="1"/>
      <c r="Q2753" s="1"/>
      <c r="R2753" s="1"/>
      <c r="S2753" s="1"/>
      <c r="T2753" s="1"/>
      <c r="U2753" s="1"/>
      <c r="V2753" s="1"/>
      <c r="W2753" s="1"/>
      <c r="X2753" s="1"/>
      <c r="Y2753" s="1"/>
      <c r="Z2753" s="1"/>
      <c r="AA2753" s="1"/>
      <c r="AB2753" s="1"/>
      <c r="AC2753" s="1"/>
      <c r="AD2753" s="1"/>
      <c r="AE2753" s="1"/>
      <c r="AF2753" s="1"/>
      <c r="AG2753" s="1"/>
      <c r="AH2753" s="1"/>
      <c r="AI2753" s="1"/>
      <c r="AJ2753" s="1"/>
      <c r="AK2753" s="1"/>
      <c r="AL2753" s="1"/>
      <c r="AM2753" s="1"/>
      <c r="AN2753" s="1"/>
      <c r="AO2753" s="1"/>
      <c r="AP2753" s="1"/>
      <c r="AQ2753" s="1"/>
      <c r="AR2753" s="1"/>
      <c r="AS2753" s="1"/>
      <c r="AT2753" s="1"/>
      <c r="AU2753" s="1"/>
      <c r="AV2753" s="1"/>
      <c r="AW2753" s="1"/>
      <c r="AX2753" s="1"/>
      <c r="AY2753" s="1"/>
      <c r="AZ2753" s="1"/>
      <c r="BA2753" s="1"/>
      <c r="BB2753" s="1"/>
      <c r="BC2753" s="1"/>
      <c r="BD2753" s="1"/>
      <c r="BE2753" s="1"/>
      <c r="BF2753" s="1"/>
      <c r="BG2753" s="1"/>
      <c r="BH2753" s="1"/>
      <c r="BI2753" s="1"/>
      <c r="BJ2753" s="1"/>
      <c r="BK2753" s="1"/>
      <c r="BL2753" s="1"/>
      <c r="BM2753" s="1"/>
      <c r="BN2753" s="1"/>
      <c r="BO2753" s="1"/>
      <c r="BP2753" s="1"/>
      <c r="BQ2753" s="1"/>
      <c r="BR2753" s="1"/>
      <c r="BS2753" s="1"/>
      <c r="BT2753" s="1"/>
      <c r="BU2753" s="1"/>
      <c r="BV2753" s="1"/>
      <c r="BW2753" s="1"/>
      <c r="BX2753" s="1"/>
      <c r="BY2753" s="1"/>
      <c r="BZ2753" s="1"/>
      <c r="CA2753" s="1"/>
      <c r="CB2753" s="1"/>
      <c r="CC2753" s="1"/>
      <c r="CD2753" s="1"/>
      <c r="CE2753" s="1"/>
      <c r="CF2753" s="1"/>
      <c r="CG2753" s="1"/>
      <c r="CH2753" s="1"/>
      <c r="CI2753" s="1"/>
      <c r="CJ2753" s="1"/>
      <c r="CK2753" s="1"/>
      <c r="CL2753" s="1"/>
      <c r="CM2753" s="1"/>
      <c r="CN2753" s="1"/>
      <c r="CO2753" s="1"/>
      <c r="CP2753" s="1"/>
      <c r="CQ2753" s="1"/>
      <c r="CR2753" s="1"/>
      <c r="CS2753" s="1"/>
      <c r="CT2753" s="1"/>
      <c r="CU2753" s="1"/>
      <c r="CV2753" s="1"/>
      <c r="CW2753" s="1"/>
      <c r="CX2753" s="1"/>
      <c r="CY2753" s="1"/>
      <c r="CZ2753" s="1"/>
      <c r="DA2753" s="1"/>
      <c r="DB2753" s="1"/>
      <c r="DC2753" s="1"/>
      <c r="DD2753" s="1"/>
      <c r="DE2753" s="1"/>
      <c r="DF2753" s="1"/>
      <c r="DG2753" s="1"/>
      <c r="DH2753" s="1"/>
      <c r="DI2753" s="1"/>
      <c r="DJ2753" s="1"/>
      <c r="DK2753" s="1"/>
      <c r="DL2753" s="1"/>
      <c r="DM2753" s="1"/>
      <c r="DN2753" s="1"/>
      <c r="DO2753" s="1"/>
      <c r="DP2753" s="1"/>
      <c r="DQ2753" s="1"/>
      <c r="DR2753" s="1"/>
      <c r="DS2753" s="1"/>
      <c r="DT2753" s="1"/>
      <c r="DU2753" s="1"/>
      <c r="DV2753" s="1"/>
      <c r="DW2753" s="1"/>
      <c r="DX2753" s="1"/>
      <c r="DY2753" s="1"/>
      <c r="DZ2753" s="1"/>
      <c r="EA2753" s="1"/>
      <c r="EB2753" s="1"/>
      <c r="EC2753" s="1"/>
      <c r="ED2753" s="1"/>
      <c r="EE2753" s="1"/>
      <c r="EF2753" s="1"/>
      <c r="EG2753" s="1"/>
      <c r="EH2753" s="1"/>
      <c r="EI2753" s="1"/>
      <c r="EJ2753" s="1"/>
      <c r="EK2753" s="1"/>
      <c r="EL2753" s="1"/>
      <c r="EM2753" s="1"/>
      <c r="EN2753" s="1"/>
      <c r="EO2753" s="1"/>
      <c r="EP2753" s="1"/>
      <c r="EQ2753" s="1"/>
      <c r="ER2753" s="1"/>
      <c r="ES2753" s="1"/>
      <c r="ET2753" s="1"/>
      <c r="EU2753" s="1"/>
      <c r="EV2753" s="1"/>
      <c r="EW2753" s="1"/>
      <c r="EX2753" s="1"/>
      <c r="EY2753" s="1"/>
      <c r="EZ2753" s="1"/>
      <c r="FA2753" s="1"/>
      <c r="FB2753" s="1"/>
      <c r="FC2753" s="1"/>
      <c r="FD2753" s="1"/>
      <c r="FE2753" s="1"/>
      <c r="FF2753" s="1"/>
      <c r="FG2753" s="1"/>
      <c r="FH2753" s="1"/>
      <c r="FI2753" s="1"/>
      <c r="FJ2753" s="1"/>
      <c r="FK2753" s="1"/>
      <c r="FL2753" s="1"/>
      <c r="FM2753" s="1"/>
      <c r="FN2753" s="1"/>
      <c r="FO2753" s="1"/>
      <c r="FP2753" s="1"/>
      <c r="FQ2753" s="1"/>
      <c r="FR2753" s="1"/>
      <c r="FS2753" s="1"/>
      <c r="FT2753" s="1"/>
      <c r="FU2753" s="1"/>
      <c r="FV2753" s="1"/>
      <c r="FW2753" s="1"/>
      <c r="FX2753" s="1"/>
      <c r="FY2753" s="1"/>
      <c r="FZ2753" s="1"/>
      <c r="GA2753" s="1"/>
      <c r="GB2753" s="1"/>
      <c r="GC2753" s="1"/>
      <c r="GD2753" s="1"/>
      <c r="GE2753" s="1"/>
      <c r="GF2753" s="1"/>
      <c r="GG2753" s="1"/>
      <c r="GH2753" s="1"/>
      <c r="GI2753" s="1"/>
      <c r="GJ2753" s="1"/>
      <c r="GK2753" s="1"/>
      <c r="GL2753" s="1"/>
      <c r="GM2753" s="1"/>
      <c r="GN2753" s="1"/>
      <c r="GO2753" s="1"/>
    </row>
    <row r="2754" spans="1:197" s="40" customFormat="1" x14ac:dyDescent="0.25">
      <c r="A2754" s="41"/>
      <c r="B2754" s="4"/>
      <c r="C2754" s="41"/>
      <c r="D2754" s="42"/>
      <c r="E2754" s="42"/>
      <c r="F2754" s="42"/>
      <c r="G2754" s="1"/>
      <c r="H2754" s="1"/>
      <c r="I2754" s="1"/>
      <c r="J2754" s="1"/>
      <c r="K2754" s="1"/>
      <c r="L2754" s="1"/>
      <c r="M2754" s="2"/>
      <c r="N2754" s="1"/>
      <c r="O2754" s="1"/>
      <c r="P2754" s="1"/>
      <c r="Q2754" s="1"/>
      <c r="R2754" s="1"/>
      <c r="S2754" s="1"/>
      <c r="T2754" s="1"/>
      <c r="U2754" s="1"/>
      <c r="V2754" s="1"/>
      <c r="W2754" s="1"/>
      <c r="X2754" s="1"/>
      <c r="Y2754" s="1"/>
      <c r="Z2754" s="1"/>
      <c r="AA2754" s="1"/>
      <c r="AB2754" s="1"/>
      <c r="AC2754" s="1"/>
      <c r="AD2754" s="1"/>
      <c r="AE2754" s="1"/>
      <c r="AF2754" s="1"/>
      <c r="AG2754" s="1"/>
      <c r="AH2754" s="1"/>
      <c r="AI2754" s="1"/>
      <c r="AJ2754" s="1"/>
      <c r="AK2754" s="1"/>
      <c r="AL2754" s="1"/>
      <c r="AM2754" s="1"/>
      <c r="AN2754" s="1"/>
      <c r="AO2754" s="1"/>
      <c r="AP2754" s="1"/>
      <c r="AQ2754" s="1"/>
      <c r="AR2754" s="1"/>
      <c r="AS2754" s="1"/>
      <c r="AT2754" s="1"/>
      <c r="AU2754" s="1"/>
      <c r="AV2754" s="1"/>
      <c r="AW2754" s="1"/>
      <c r="AX2754" s="1"/>
      <c r="AY2754" s="1"/>
      <c r="AZ2754" s="1"/>
      <c r="BA2754" s="1"/>
      <c r="BB2754" s="1"/>
      <c r="BC2754" s="1"/>
      <c r="BD2754" s="1"/>
      <c r="BE2754" s="1"/>
      <c r="BF2754" s="1"/>
      <c r="BG2754" s="1"/>
      <c r="BH2754" s="1"/>
      <c r="BI2754" s="1"/>
      <c r="BJ2754" s="1"/>
      <c r="BK2754" s="1"/>
      <c r="BL2754" s="1"/>
      <c r="BM2754" s="1"/>
      <c r="BN2754" s="1"/>
      <c r="BO2754" s="1"/>
      <c r="BP2754" s="1"/>
      <c r="BQ2754" s="1"/>
      <c r="BR2754" s="1"/>
      <c r="BS2754" s="1"/>
      <c r="BT2754" s="1"/>
      <c r="BU2754" s="1"/>
      <c r="BV2754" s="1"/>
      <c r="BW2754" s="1"/>
      <c r="BX2754" s="1"/>
      <c r="BY2754" s="1"/>
      <c r="BZ2754" s="1"/>
      <c r="CA2754" s="1"/>
      <c r="CB2754" s="1"/>
      <c r="CC2754" s="1"/>
      <c r="CD2754" s="1"/>
      <c r="CE2754" s="1"/>
      <c r="CF2754" s="1"/>
      <c r="CG2754" s="1"/>
      <c r="CH2754" s="1"/>
      <c r="CI2754" s="1"/>
      <c r="CJ2754" s="1"/>
      <c r="CK2754" s="1"/>
      <c r="CL2754" s="1"/>
      <c r="CM2754" s="1"/>
      <c r="CN2754" s="1"/>
      <c r="CO2754" s="1"/>
      <c r="CP2754" s="1"/>
      <c r="CQ2754" s="1"/>
      <c r="CR2754" s="1"/>
      <c r="CS2754" s="1"/>
      <c r="CT2754" s="1"/>
      <c r="CU2754" s="1"/>
      <c r="CV2754" s="1"/>
      <c r="CW2754" s="1"/>
      <c r="CX2754" s="1"/>
      <c r="CY2754" s="1"/>
      <c r="CZ2754" s="1"/>
      <c r="DA2754" s="1"/>
      <c r="DB2754" s="1"/>
      <c r="DC2754" s="1"/>
      <c r="DD2754" s="1"/>
      <c r="DE2754" s="1"/>
      <c r="DF2754" s="1"/>
      <c r="DG2754" s="1"/>
      <c r="DH2754" s="1"/>
      <c r="DI2754" s="1"/>
      <c r="DJ2754" s="1"/>
      <c r="DK2754" s="1"/>
      <c r="DL2754" s="1"/>
      <c r="DM2754" s="1"/>
      <c r="DN2754" s="1"/>
      <c r="DO2754" s="1"/>
      <c r="DP2754" s="1"/>
      <c r="DQ2754" s="1"/>
      <c r="DR2754" s="1"/>
      <c r="DS2754" s="1"/>
      <c r="DT2754" s="1"/>
      <c r="DU2754" s="1"/>
      <c r="DV2754" s="1"/>
      <c r="DW2754" s="1"/>
      <c r="DX2754" s="1"/>
      <c r="DY2754" s="1"/>
      <c r="DZ2754" s="1"/>
      <c r="EA2754" s="1"/>
      <c r="EB2754" s="1"/>
      <c r="EC2754" s="1"/>
      <c r="ED2754" s="1"/>
      <c r="EE2754" s="1"/>
      <c r="EF2754" s="1"/>
      <c r="EG2754" s="1"/>
      <c r="EH2754" s="1"/>
      <c r="EI2754" s="1"/>
      <c r="EJ2754" s="1"/>
      <c r="EK2754" s="1"/>
      <c r="EL2754" s="1"/>
      <c r="EM2754" s="1"/>
      <c r="EN2754" s="1"/>
      <c r="EO2754" s="1"/>
      <c r="EP2754" s="1"/>
      <c r="EQ2754" s="1"/>
      <c r="ER2754" s="1"/>
      <c r="ES2754" s="1"/>
      <c r="ET2754" s="1"/>
      <c r="EU2754" s="1"/>
      <c r="EV2754" s="1"/>
      <c r="EW2754" s="1"/>
      <c r="EX2754" s="1"/>
      <c r="EY2754" s="1"/>
      <c r="EZ2754" s="1"/>
      <c r="FA2754" s="1"/>
      <c r="FB2754" s="1"/>
      <c r="FC2754" s="1"/>
      <c r="FD2754" s="1"/>
      <c r="FE2754" s="1"/>
      <c r="FF2754" s="1"/>
      <c r="FG2754" s="1"/>
      <c r="FH2754" s="1"/>
      <c r="FI2754" s="1"/>
      <c r="FJ2754" s="1"/>
      <c r="FK2754" s="1"/>
      <c r="FL2754" s="1"/>
      <c r="FM2754" s="1"/>
      <c r="FN2754" s="1"/>
      <c r="FO2754" s="1"/>
      <c r="FP2754" s="1"/>
      <c r="FQ2754" s="1"/>
      <c r="FR2754" s="1"/>
      <c r="FS2754" s="1"/>
      <c r="FT2754" s="1"/>
      <c r="FU2754" s="1"/>
      <c r="FV2754" s="1"/>
      <c r="FW2754" s="1"/>
      <c r="FX2754" s="1"/>
      <c r="FY2754" s="1"/>
      <c r="FZ2754" s="1"/>
      <c r="GA2754" s="1"/>
      <c r="GB2754" s="1"/>
      <c r="GC2754" s="1"/>
      <c r="GD2754" s="1"/>
      <c r="GE2754" s="1"/>
      <c r="GF2754" s="1"/>
      <c r="GG2754" s="1"/>
      <c r="GH2754" s="1"/>
      <c r="GI2754" s="1"/>
      <c r="GJ2754" s="1"/>
      <c r="GK2754" s="1"/>
      <c r="GL2754" s="1"/>
      <c r="GM2754" s="1"/>
      <c r="GN2754" s="1"/>
      <c r="GO2754" s="1"/>
    </row>
    <row r="2755" spans="1:197" s="40" customFormat="1" x14ac:dyDescent="0.25">
      <c r="A2755" s="41"/>
      <c r="B2755" s="4"/>
      <c r="C2755" s="41"/>
      <c r="D2755" s="42"/>
      <c r="E2755" s="42"/>
      <c r="F2755" s="42"/>
      <c r="G2755" s="1"/>
      <c r="H2755" s="1"/>
      <c r="I2755" s="1"/>
      <c r="J2755" s="1"/>
      <c r="K2755" s="1"/>
      <c r="L2755" s="1"/>
      <c r="M2755" s="2"/>
      <c r="N2755" s="1"/>
      <c r="O2755" s="1"/>
      <c r="P2755" s="1"/>
      <c r="Q2755" s="1"/>
      <c r="R2755" s="1"/>
      <c r="S2755" s="1"/>
      <c r="T2755" s="1"/>
      <c r="U2755" s="1"/>
      <c r="V2755" s="1"/>
      <c r="W2755" s="1"/>
      <c r="X2755" s="1"/>
      <c r="Y2755" s="1"/>
      <c r="Z2755" s="1"/>
      <c r="AA2755" s="1"/>
      <c r="AB2755" s="1"/>
      <c r="AC2755" s="1"/>
      <c r="AD2755" s="1"/>
      <c r="AE2755" s="1"/>
      <c r="AF2755" s="1"/>
      <c r="AG2755" s="1"/>
      <c r="AH2755" s="1"/>
      <c r="AI2755" s="1"/>
      <c r="AJ2755" s="1"/>
      <c r="AK2755" s="1"/>
      <c r="AL2755" s="1"/>
      <c r="AM2755" s="1"/>
      <c r="AN2755" s="1"/>
      <c r="AO2755" s="1"/>
      <c r="AP2755" s="1"/>
      <c r="AQ2755" s="1"/>
      <c r="AR2755" s="1"/>
      <c r="AS2755" s="1"/>
      <c r="AT2755" s="1"/>
      <c r="AU2755" s="1"/>
      <c r="AV2755" s="1"/>
      <c r="AW2755" s="1"/>
      <c r="AX2755" s="1"/>
      <c r="AY2755" s="1"/>
      <c r="AZ2755" s="1"/>
      <c r="BA2755" s="1"/>
      <c r="BB2755" s="1"/>
      <c r="BC2755" s="1"/>
      <c r="BD2755" s="1"/>
      <c r="BE2755" s="1"/>
      <c r="BF2755" s="1"/>
      <c r="BG2755" s="1"/>
      <c r="BH2755" s="1"/>
      <c r="BI2755" s="1"/>
      <c r="BJ2755" s="1"/>
      <c r="BK2755" s="1"/>
      <c r="BL2755" s="1"/>
      <c r="BM2755" s="1"/>
      <c r="BN2755" s="1"/>
      <c r="BO2755" s="1"/>
      <c r="BP2755" s="1"/>
      <c r="BQ2755" s="1"/>
      <c r="BR2755" s="1"/>
      <c r="BS2755" s="1"/>
      <c r="BT2755" s="1"/>
      <c r="BU2755" s="1"/>
      <c r="BV2755" s="1"/>
      <c r="BW2755" s="1"/>
      <c r="BX2755" s="1"/>
      <c r="BY2755" s="1"/>
      <c r="BZ2755" s="1"/>
      <c r="CA2755" s="1"/>
      <c r="CB2755" s="1"/>
      <c r="CC2755" s="1"/>
      <c r="CD2755" s="1"/>
      <c r="CE2755" s="1"/>
      <c r="CF2755" s="1"/>
      <c r="CG2755" s="1"/>
      <c r="CH2755" s="1"/>
      <c r="CI2755" s="1"/>
      <c r="CJ2755" s="1"/>
      <c r="CK2755" s="1"/>
      <c r="CL2755" s="1"/>
      <c r="CM2755" s="1"/>
      <c r="CN2755" s="1"/>
      <c r="CO2755" s="1"/>
      <c r="CP2755" s="1"/>
      <c r="CQ2755" s="1"/>
      <c r="CR2755" s="1"/>
      <c r="CS2755" s="1"/>
      <c r="CT2755" s="1"/>
      <c r="CU2755" s="1"/>
      <c r="CV2755" s="1"/>
      <c r="CW2755" s="1"/>
      <c r="CX2755" s="1"/>
      <c r="CY2755" s="1"/>
      <c r="CZ2755" s="1"/>
      <c r="DA2755" s="1"/>
      <c r="DB2755" s="1"/>
      <c r="DC2755" s="1"/>
      <c r="DD2755" s="1"/>
      <c r="DE2755" s="1"/>
      <c r="DF2755" s="1"/>
      <c r="DG2755" s="1"/>
      <c r="DH2755" s="1"/>
      <c r="DI2755" s="1"/>
      <c r="DJ2755" s="1"/>
      <c r="DK2755" s="1"/>
      <c r="DL2755" s="1"/>
      <c r="DM2755" s="1"/>
      <c r="DN2755" s="1"/>
      <c r="DO2755" s="1"/>
      <c r="DP2755" s="1"/>
      <c r="DQ2755" s="1"/>
      <c r="DR2755" s="1"/>
      <c r="DS2755" s="1"/>
      <c r="DT2755" s="1"/>
      <c r="DU2755" s="1"/>
      <c r="DV2755" s="1"/>
      <c r="DW2755" s="1"/>
      <c r="DX2755" s="1"/>
      <c r="DY2755" s="1"/>
      <c r="DZ2755" s="1"/>
      <c r="EA2755" s="1"/>
      <c r="EB2755" s="1"/>
      <c r="EC2755" s="1"/>
      <c r="ED2755" s="1"/>
      <c r="EE2755" s="1"/>
      <c r="EF2755" s="1"/>
      <c r="EG2755" s="1"/>
      <c r="EH2755" s="1"/>
      <c r="EI2755" s="1"/>
      <c r="EJ2755" s="1"/>
      <c r="EK2755" s="1"/>
      <c r="EL2755" s="1"/>
      <c r="EM2755" s="1"/>
      <c r="EN2755" s="1"/>
      <c r="EO2755" s="1"/>
      <c r="EP2755" s="1"/>
      <c r="EQ2755" s="1"/>
      <c r="ER2755" s="1"/>
      <c r="ES2755" s="1"/>
      <c r="ET2755" s="1"/>
      <c r="EU2755" s="1"/>
      <c r="EV2755" s="1"/>
      <c r="EW2755" s="1"/>
      <c r="EX2755" s="1"/>
      <c r="EY2755" s="1"/>
      <c r="EZ2755" s="1"/>
      <c r="FA2755" s="1"/>
      <c r="FB2755" s="1"/>
      <c r="FC2755" s="1"/>
      <c r="FD2755" s="1"/>
      <c r="FE2755" s="1"/>
      <c r="FF2755" s="1"/>
      <c r="FG2755" s="1"/>
      <c r="FH2755" s="1"/>
      <c r="FI2755" s="1"/>
      <c r="FJ2755" s="1"/>
      <c r="FK2755" s="1"/>
      <c r="FL2755" s="1"/>
      <c r="FM2755" s="1"/>
      <c r="FN2755" s="1"/>
      <c r="FO2755" s="1"/>
      <c r="FP2755" s="1"/>
      <c r="FQ2755" s="1"/>
      <c r="FR2755" s="1"/>
      <c r="FS2755" s="1"/>
      <c r="FT2755" s="1"/>
      <c r="FU2755" s="1"/>
      <c r="FV2755" s="1"/>
      <c r="FW2755" s="1"/>
      <c r="FX2755" s="1"/>
      <c r="FY2755" s="1"/>
      <c r="FZ2755" s="1"/>
      <c r="GA2755" s="1"/>
      <c r="GB2755" s="1"/>
      <c r="GC2755" s="1"/>
      <c r="GD2755" s="1"/>
      <c r="GE2755" s="1"/>
      <c r="GF2755" s="1"/>
      <c r="GG2755" s="1"/>
      <c r="GH2755" s="1"/>
      <c r="GI2755" s="1"/>
      <c r="GJ2755" s="1"/>
      <c r="GK2755" s="1"/>
      <c r="GL2755" s="1"/>
      <c r="GM2755" s="1"/>
      <c r="GN2755" s="1"/>
      <c r="GO2755" s="1"/>
    </row>
    <row r="2756" spans="1:197" s="40" customFormat="1" x14ac:dyDescent="0.25">
      <c r="A2756" s="41"/>
      <c r="B2756" s="4"/>
      <c r="C2756" s="41"/>
      <c r="D2756" s="42"/>
      <c r="E2756" s="42"/>
      <c r="F2756" s="42"/>
      <c r="G2756" s="1"/>
      <c r="H2756" s="1"/>
      <c r="I2756" s="1"/>
      <c r="J2756" s="1"/>
      <c r="K2756" s="1"/>
      <c r="L2756" s="1"/>
      <c r="M2756" s="2"/>
      <c r="N2756" s="1"/>
      <c r="O2756" s="1"/>
      <c r="P2756" s="1"/>
      <c r="Q2756" s="1"/>
      <c r="R2756" s="1"/>
      <c r="S2756" s="1"/>
      <c r="T2756" s="1"/>
      <c r="U2756" s="1"/>
      <c r="V2756" s="1"/>
      <c r="W2756" s="1"/>
      <c r="X2756" s="1"/>
      <c r="Y2756" s="1"/>
      <c r="Z2756" s="1"/>
      <c r="AA2756" s="1"/>
      <c r="AB2756" s="1"/>
      <c r="AC2756" s="1"/>
      <c r="AD2756" s="1"/>
      <c r="AE2756" s="1"/>
      <c r="AF2756" s="1"/>
      <c r="AG2756" s="1"/>
      <c r="AH2756" s="1"/>
      <c r="AI2756" s="1"/>
      <c r="AJ2756" s="1"/>
      <c r="AK2756" s="1"/>
      <c r="AL2756" s="1"/>
      <c r="AM2756" s="1"/>
      <c r="AN2756" s="1"/>
      <c r="AO2756" s="1"/>
      <c r="AP2756" s="1"/>
      <c r="AQ2756" s="1"/>
      <c r="AR2756" s="1"/>
      <c r="AS2756" s="1"/>
      <c r="AT2756" s="1"/>
      <c r="AU2756" s="1"/>
      <c r="AV2756" s="1"/>
      <c r="AW2756" s="1"/>
      <c r="AX2756" s="1"/>
      <c r="AY2756" s="1"/>
      <c r="AZ2756" s="1"/>
      <c r="BA2756" s="1"/>
      <c r="BB2756" s="1"/>
      <c r="BC2756" s="1"/>
      <c r="BD2756" s="1"/>
      <c r="BE2756" s="1"/>
      <c r="BF2756" s="1"/>
      <c r="BG2756" s="1"/>
      <c r="BH2756" s="1"/>
      <c r="BI2756" s="1"/>
      <c r="BJ2756" s="1"/>
      <c r="BK2756" s="1"/>
      <c r="BL2756" s="1"/>
      <c r="BM2756" s="1"/>
      <c r="BN2756" s="1"/>
      <c r="BO2756" s="1"/>
      <c r="BP2756" s="1"/>
      <c r="BQ2756" s="1"/>
      <c r="BR2756" s="1"/>
      <c r="BS2756" s="1"/>
      <c r="BT2756" s="1"/>
      <c r="BU2756" s="1"/>
      <c r="BV2756" s="1"/>
      <c r="BW2756" s="1"/>
      <c r="BX2756" s="1"/>
      <c r="BY2756" s="1"/>
      <c r="BZ2756" s="1"/>
      <c r="CA2756" s="1"/>
      <c r="CB2756" s="1"/>
      <c r="CC2756" s="1"/>
      <c r="CD2756" s="1"/>
      <c r="CE2756" s="1"/>
      <c r="CF2756" s="1"/>
      <c r="CG2756" s="1"/>
      <c r="CH2756" s="1"/>
      <c r="CI2756" s="1"/>
      <c r="CJ2756" s="1"/>
      <c r="CK2756" s="1"/>
      <c r="CL2756" s="1"/>
      <c r="CM2756" s="1"/>
      <c r="CN2756" s="1"/>
      <c r="CO2756" s="1"/>
      <c r="CP2756" s="1"/>
      <c r="CQ2756" s="1"/>
      <c r="CR2756" s="1"/>
      <c r="CS2756" s="1"/>
      <c r="CT2756" s="1"/>
      <c r="CU2756" s="1"/>
      <c r="CV2756" s="1"/>
      <c r="CW2756" s="1"/>
      <c r="CX2756" s="1"/>
      <c r="CY2756" s="1"/>
      <c r="CZ2756" s="1"/>
      <c r="DA2756" s="1"/>
      <c r="DB2756" s="1"/>
      <c r="DC2756" s="1"/>
      <c r="DD2756" s="1"/>
      <c r="DE2756" s="1"/>
      <c r="DF2756" s="1"/>
      <c r="DG2756" s="1"/>
      <c r="DH2756" s="1"/>
      <c r="DI2756" s="1"/>
      <c r="DJ2756" s="1"/>
      <c r="DK2756" s="1"/>
      <c r="DL2756" s="1"/>
      <c r="DM2756" s="1"/>
      <c r="DN2756" s="1"/>
      <c r="DO2756" s="1"/>
      <c r="DP2756" s="1"/>
      <c r="DQ2756" s="1"/>
      <c r="DR2756" s="1"/>
      <c r="DS2756" s="1"/>
      <c r="DT2756" s="1"/>
      <c r="DU2756" s="1"/>
      <c r="DV2756" s="1"/>
      <c r="DW2756" s="1"/>
      <c r="DX2756" s="1"/>
      <c r="DY2756" s="1"/>
      <c r="DZ2756" s="1"/>
      <c r="EA2756" s="1"/>
      <c r="EB2756" s="1"/>
      <c r="EC2756" s="1"/>
      <c r="ED2756" s="1"/>
      <c r="EE2756" s="1"/>
      <c r="EF2756" s="1"/>
      <c r="EG2756" s="1"/>
      <c r="EH2756" s="1"/>
      <c r="EI2756" s="1"/>
      <c r="EJ2756" s="1"/>
      <c r="EK2756" s="1"/>
      <c r="EL2756" s="1"/>
      <c r="EM2756" s="1"/>
      <c r="EN2756" s="1"/>
      <c r="EO2756" s="1"/>
      <c r="EP2756" s="1"/>
      <c r="EQ2756" s="1"/>
      <c r="ER2756" s="1"/>
      <c r="ES2756" s="1"/>
      <c r="ET2756" s="1"/>
      <c r="EU2756" s="1"/>
      <c r="EV2756" s="1"/>
      <c r="EW2756" s="1"/>
      <c r="EX2756" s="1"/>
      <c r="EY2756" s="1"/>
      <c r="EZ2756" s="1"/>
      <c r="FA2756" s="1"/>
      <c r="FB2756" s="1"/>
      <c r="FC2756" s="1"/>
      <c r="FD2756" s="1"/>
      <c r="FE2756" s="1"/>
      <c r="FF2756" s="1"/>
      <c r="FG2756" s="1"/>
      <c r="FH2756" s="1"/>
      <c r="FI2756" s="1"/>
      <c r="FJ2756" s="1"/>
      <c r="FK2756" s="1"/>
      <c r="FL2756" s="1"/>
      <c r="FM2756" s="1"/>
      <c r="FN2756" s="1"/>
      <c r="FO2756" s="1"/>
      <c r="FP2756" s="1"/>
      <c r="FQ2756" s="1"/>
      <c r="FR2756" s="1"/>
      <c r="FS2756" s="1"/>
      <c r="FT2756" s="1"/>
      <c r="FU2756" s="1"/>
      <c r="FV2756" s="1"/>
      <c r="FW2756" s="1"/>
      <c r="FX2756" s="1"/>
      <c r="FY2756" s="1"/>
      <c r="FZ2756" s="1"/>
      <c r="GA2756" s="1"/>
      <c r="GB2756" s="1"/>
      <c r="GC2756" s="1"/>
      <c r="GD2756" s="1"/>
      <c r="GE2756" s="1"/>
      <c r="GF2756" s="1"/>
      <c r="GG2756" s="1"/>
      <c r="GH2756" s="1"/>
      <c r="GI2756" s="1"/>
      <c r="GJ2756" s="1"/>
      <c r="GK2756" s="1"/>
      <c r="GL2756" s="1"/>
      <c r="GM2756" s="1"/>
      <c r="GN2756" s="1"/>
      <c r="GO2756" s="1"/>
    </row>
    <row r="2757" spans="1:197" s="40" customFormat="1" x14ac:dyDescent="0.25">
      <c r="A2757" s="41"/>
      <c r="B2757" s="4"/>
      <c r="C2757" s="41"/>
      <c r="D2757" s="42"/>
      <c r="E2757" s="42"/>
      <c r="F2757" s="42"/>
      <c r="G2757" s="1"/>
      <c r="H2757" s="1"/>
      <c r="I2757" s="1"/>
      <c r="J2757" s="1"/>
      <c r="K2757" s="1"/>
      <c r="L2757" s="1"/>
      <c r="M2757" s="2"/>
      <c r="N2757" s="1"/>
      <c r="O2757" s="1"/>
      <c r="P2757" s="1"/>
      <c r="Q2757" s="1"/>
      <c r="R2757" s="1"/>
      <c r="S2757" s="1"/>
      <c r="T2757" s="1"/>
      <c r="U2757" s="1"/>
      <c r="V2757" s="1"/>
      <c r="W2757" s="1"/>
      <c r="X2757" s="1"/>
      <c r="Y2757" s="1"/>
      <c r="Z2757" s="1"/>
      <c r="AA2757" s="1"/>
      <c r="AB2757" s="1"/>
      <c r="AC2757" s="1"/>
      <c r="AD2757" s="1"/>
      <c r="AE2757" s="1"/>
      <c r="AF2757" s="1"/>
      <c r="AG2757" s="1"/>
      <c r="AH2757" s="1"/>
      <c r="AI2757" s="1"/>
      <c r="AJ2757" s="1"/>
      <c r="AK2757" s="1"/>
      <c r="AL2757" s="1"/>
      <c r="AM2757" s="1"/>
      <c r="AN2757" s="1"/>
      <c r="AO2757" s="1"/>
      <c r="AP2757" s="1"/>
      <c r="AQ2757" s="1"/>
      <c r="AR2757" s="1"/>
      <c r="AS2757" s="1"/>
      <c r="AT2757" s="1"/>
      <c r="AU2757" s="1"/>
      <c r="AV2757" s="1"/>
      <c r="AW2757" s="1"/>
      <c r="AX2757" s="1"/>
      <c r="AY2757" s="1"/>
      <c r="AZ2757" s="1"/>
      <c r="BA2757" s="1"/>
      <c r="BB2757" s="1"/>
      <c r="BC2757" s="1"/>
      <c r="BD2757" s="1"/>
      <c r="BE2757" s="1"/>
      <c r="BF2757" s="1"/>
      <c r="BG2757" s="1"/>
      <c r="BH2757" s="1"/>
      <c r="BI2757" s="1"/>
      <c r="BJ2757" s="1"/>
      <c r="BK2757" s="1"/>
      <c r="BL2757" s="1"/>
      <c r="BM2757" s="1"/>
      <c r="BN2757" s="1"/>
      <c r="BO2757" s="1"/>
      <c r="BP2757" s="1"/>
      <c r="BQ2757" s="1"/>
      <c r="BR2757" s="1"/>
      <c r="BS2757" s="1"/>
      <c r="BT2757" s="1"/>
      <c r="BU2757" s="1"/>
      <c r="BV2757" s="1"/>
      <c r="BW2757" s="1"/>
      <c r="BX2757" s="1"/>
      <c r="BY2757" s="1"/>
      <c r="BZ2757" s="1"/>
      <c r="CA2757" s="1"/>
      <c r="CB2757" s="1"/>
      <c r="CC2757" s="1"/>
      <c r="CD2757" s="1"/>
      <c r="CE2757" s="1"/>
      <c r="CF2757" s="1"/>
      <c r="CG2757" s="1"/>
      <c r="CH2757" s="1"/>
      <c r="CI2757" s="1"/>
      <c r="CJ2757" s="1"/>
      <c r="CK2757" s="1"/>
      <c r="CL2757" s="1"/>
      <c r="CM2757" s="1"/>
      <c r="CN2757" s="1"/>
      <c r="CO2757" s="1"/>
      <c r="CP2757" s="1"/>
      <c r="CQ2757" s="1"/>
      <c r="CR2757" s="1"/>
      <c r="CS2757" s="1"/>
      <c r="CT2757" s="1"/>
      <c r="CU2757" s="1"/>
      <c r="CV2757" s="1"/>
      <c r="CW2757" s="1"/>
      <c r="CX2757" s="1"/>
      <c r="CY2757" s="1"/>
      <c r="CZ2757" s="1"/>
      <c r="DA2757" s="1"/>
      <c r="DB2757" s="1"/>
      <c r="DC2757" s="1"/>
      <c r="DD2757" s="1"/>
      <c r="DE2757" s="1"/>
      <c r="DF2757" s="1"/>
      <c r="DG2757" s="1"/>
      <c r="DH2757" s="1"/>
      <c r="DI2757" s="1"/>
      <c r="DJ2757" s="1"/>
      <c r="DK2757" s="1"/>
      <c r="DL2757" s="1"/>
      <c r="DM2757" s="1"/>
      <c r="DN2757" s="1"/>
      <c r="DO2757" s="1"/>
      <c r="DP2757" s="1"/>
      <c r="DQ2757" s="1"/>
      <c r="DR2757" s="1"/>
      <c r="DS2757" s="1"/>
      <c r="DT2757" s="1"/>
      <c r="DU2757" s="1"/>
      <c r="DV2757" s="1"/>
      <c r="DW2757" s="1"/>
      <c r="DX2757" s="1"/>
      <c r="DY2757" s="1"/>
      <c r="DZ2757" s="1"/>
      <c r="EA2757" s="1"/>
      <c r="EB2757" s="1"/>
      <c r="EC2757" s="1"/>
      <c r="ED2757" s="1"/>
      <c r="EE2757" s="1"/>
      <c r="EF2757" s="1"/>
      <c r="EG2757" s="1"/>
      <c r="EH2757" s="1"/>
      <c r="EI2757" s="1"/>
      <c r="EJ2757" s="1"/>
      <c r="EK2757" s="1"/>
      <c r="EL2757" s="1"/>
      <c r="EM2757" s="1"/>
      <c r="EN2757" s="1"/>
      <c r="EO2757" s="1"/>
      <c r="EP2757" s="1"/>
      <c r="EQ2757" s="1"/>
      <c r="ER2757" s="1"/>
      <c r="ES2757" s="1"/>
      <c r="ET2757" s="1"/>
      <c r="EU2757" s="1"/>
      <c r="EV2757" s="1"/>
      <c r="EW2757" s="1"/>
      <c r="EX2757" s="1"/>
      <c r="EY2757" s="1"/>
      <c r="EZ2757" s="1"/>
      <c r="FA2757" s="1"/>
      <c r="FB2757" s="1"/>
      <c r="FC2757" s="1"/>
      <c r="FD2757" s="1"/>
      <c r="FE2757" s="1"/>
      <c r="FF2757" s="1"/>
      <c r="FG2757" s="1"/>
      <c r="FH2757" s="1"/>
      <c r="FI2757" s="1"/>
      <c r="FJ2757" s="1"/>
      <c r="FK2757" s="1"/>
      <c r="FL2757" s="1"/>
      <c r="FM2757" s="1"/>
      <c r="FN2757" s="1"/>
      <c r="FO2757" s="1"/>
      <c r="FP2757" s="1"/>
      <c r="FQ2757" s="1"/>
      <c r="FR2757" s="1"/>
      <c r="FS2757" s="1"/>
      <c r="FT2757" s="1"/>
      <c r="FU2757" s="1"/>
      <c r="FV2757" s="1"/>
      <c r="FW2757" s="1"/>
      <c r="FX2757" s="1"/>
      <c r="FY2757" s="1"/>
      <c r="FZ2757" s="1"/>
      <c r="GA2757" s="1"/>
      <c r="GB2757" s="1"/>
      <c r="GC2757" s="1"/>
      <c r="GD2757" s="1"/>
      <c r="GE2757" s="1"/>
      <c r="GF2757" s="1"/>
      <c r="GG2757" s="1"/>
      <c r="GH2757" s="1"/>
      <c r="GI2757" s="1"/>
      <c r="GJ2757" s="1"/>
      <c r="GK2757" s="1"/>
      <c r="GL2757" s="1"/>
      <c r="GM2757" s="1"/>
      <c r="GN2757" s="1"/>
      <c r="GO2757" s="1"/>
    </row>
    <row r="2758" spans="1:197" s="40" customFormat="1" x14ac:dyDescent="0.25">
      <c r="A2758" s="41"/>
      <c r="B2758" s="4"/>
      <c r="C2758" s="41"/>
      <c r="D2758" s="42"/>
      <c r="E2758" s="42"/>
      <c r="F2758" s="42"/>
      <c r="G2758" s="1"/>
      <c r="H2758" s="1"/>
      <c r="I2758" s="1"/>
      <c r="J2758" s="1"/>
      <c r="K2758" s="1"/>
      <c r="L2758" s="1"/>
      <c r="M2758" s="2"/>
      <c r="N2758" s="1"/>
      <c r="O2758" s="1"/>
      <c r="P2758" s="1"/>
      <c r="Q2758" s="1"/>
      <c r="R2758" s="1"/>
      <c r="S2758" s="1"/>
      <c r="T2758" s="1"/>
      <c r="U2758" s="1"/>
      <c r="V2758" s="1"/>
      <c r="W2758" s="1"/>
      <c r="X2758" s="1"/>
      <c r="Y2758" s="1"/>
      <c r="Z2758" s="1"/>
      <c r="AA2758" s="1"/>
      <c r="AB2758" s="1"/>
      <c r="AC2758" s="1"/>
      <c r="AD2758" s="1"/>
      <c r="AE2758" s="1"/>
      <c r="AF2758" s="1"/>
      <c r="AG2758" s="1"/>
      <c r="AH2758" s="1"/>
      <c r="AI2758" s="1"/>
      <c r="AJ2758" s="1"/>
      <c r="AK2758" s="1"/>
      <c r="AL2758" s="1"/>
      <c r="AM2758" s="1"/>
      <c r="AN2758" s="1"/>
      <c r="AO2758" s="1"/>
      <c r="AP2758" s="1"/>
      <c r="AQ2758" s="1"/>
      <c r="AR2758" s="1"/>
      <c r="AS2758" s="1"/>
      <c r="AT2758" s="1"/>
      <c r="AU2758" s="1"/>
      <c r="AV2758" s="1"/>
      <c r="AW2758" s="1"/>
      <c r="AX2758" s="1"/>
      <c r="AY2758" s="1"/>
      <c r="AZ2758" s="1"/>
      <c r="BA2758" s="1"/>
      <c r="BB2758" s="1"/>
      <c r="BC2758" s="1"/>
      <c r="BD2758" s="1"/>
      <c r="BE2758" s="1"/>
      <c r="BF2758" s="1"/>
      <c r="BG2758" s="1"/>
      <c r="BH2758" s="1"/>
      <c r="BI2758" s="1"/>
      <c r="BJ2758" s="1"/>
      <c r="BK2758" s="1"/>
      <c r="BL2758" s="1"/>
      <c r="BM2758" s="1"/>
      <c r="BN2758" s="1"/>
      <c r="BO2758" s="1"/>
      <c r="BP2758" s="1"/>
      <c r="BQ2758" s="1"/>
      <c r="BR2758" s="1"/>
      <c r="BS2758" s="1"/>
      <c r="BT2758" s="1"/>
      <c r="BU2758" s="1"/>
      <c r="BV2758" s="1"/>
      <c r="BW2758" s="1"/>
      <c r="BX2758" s="1"/>
      <c r="BY2758" s="1"/>
      <c r="BZ2758" s="1"/>
      <c r="CA2758" s="1"/>
      <c r="CB2758" s="1"/>
      <c r="CC2758" s="1"/>
      <c r="CD2758" s="1"/>
      <c r="CE2758" s="1"/>
      <c r="CF2758" s="1"/>
      <c r="CG2758" s="1"/>
      <c r="CH2758" s="1"/>
      <c r="CI2758" s="1"/>
      <c r="CJ2758" s="1"/>
      <c r="CK2758" s="1"/>
      <c r="CL2758" s="1"/>
      <c r="CM2758" s="1"/>
      <c r="CN2758" s="1"/>
      <c r="CO2758" s="1"/>
      <c r="CP2758" s="1"/>
      <c r="CQ2758" s="1"/>
      <c r="CR2758" s="1"/>
      <c r="CS2758" s="1"/>
      <c r="CT2758" s="1"/>
      <c r="CU2758" s="1"/>
      <c r="CV2758" s="1"/>
      <c r="CW2758" s="1"/>
      <c r="CX2758" s="1"/>
      <c r="CY2758" s="1"/>
      <c r="CZ2758" s="1"/>
      <c r="DA2758" s="1"/>
      <c r="DB2758" s="1"/>
      <c r="DC2758" s="1"/>
      <c r="DD2758" s="1"/>
      <c r="DE2758" s="1"/>
      <c r="DF2758" s="1"/>
      <c r="DG2758" s="1"/>
      <c r="DH2758" s="1"/>
      <c r="DI2758" s="1"/>
      <c r="DJ2758" s="1"/>
      <c r="DK2758" s="1"/>
      <c r="DL2758" s="1"/>
      <c r="DM2758" s="1"/>
      <c r="DN2758" s="1"/>
      <c r="DO2758" s="1"/>
      <c r="DP2758" s="1"/>
      <c r="DQ2758" s="1"/>
      <c r="DR2758" s="1"/>
      <c r="DS2758" s="1"/>
      <c r="DT2758" s="1"/>
      <c r="DU2758" s="1"/>
      <c r="DV2758" s="1"/>
      <c r="DW2758" s="1"/>
      <c r="DX2758" s="1"/>
      <c r="DY2758" s="1"/>
      <c r="DZ2758" s="1"/>
      <c r="EA2758" s="1"/>
      <c r="EB2758" s="1"/>
      <c r="EC2758" s="1"/>
      <c r="ED2758" s="1"/>
      <c r="EE2758" s="1"/>
      <c r="EF2758" s="1"/>
      <c r="EG2758" s="1"/>
      <c r="EH2758" s="1"/>
      <c r="EI2758" s="1"/>
      <c r="EJ2758" s="1"/>
      <c r="EK2758" s="1"/>
      <c r="EL2758" s="1"/>
      <c r="EM2758" s="1"/>
      <c r="EN2758" s="1"/>
      <c r="EO2758" s="1"/>
      <c r="EP2758" s="1"/>
      <c r="EQ2758" s="1"/>
      <c r="ER2758" s="1"/>
      <c r="ES2758" s="1"/>
      <c r="ET2758" s="1"/>
      <c r="EU2758" s="1"/>
      <c r="EV2758" s="1"/>
      <c r="EW2758" s="1"/>
      <c r="EX2758" s="1"/>
      <c r="EY2758" s="1"/>
      <c r="EZ2758" s="1"/>
      <c r="FA2758" s="1"/>
      <c r="FB2758" s="1"/>
      <c r="FC2758" s="1"/>
      <c r="FD2758" s="1"/>
      <c r="FE2758" s="1"/>
      <c r="FF2758" s="1"/>
      <c r="FG2758" s="1"/>
      <c r="FH2758" s="1"/>
      <c r="FI2758" s="1"/>
      <c r="FJ2758" s="1"/>
      <c r="FK2758" s="1"/>
      <c r="FL2758" s="1"/>
      <c r="FM2758" s="1"/>
      <c r="FN2758" s="1"/>
      <c r="FO2758" s="1"/>
      <c r="FP2758" s="1"/>
      <c r="FQ2758" s="1"/>
      <c r="FR2758" s="1"/>
      <c r="FS2758" s="1"/>
      <c r="FT2758" s="1"/>
      <c r="FU2758" s="1"/>
      <c r="FV2758" s="1"/>
      <c r="FW2758" s="1"/>
      <c r="FX2758" s="1"/>
      <c r="FY2758" s="1"/>
      <c r="FZ2758" s="1"/>
      <c r="GA2758" s="1"/>
      <c r="GB2758" s="1"/>
      <c r="GC2758" s="1"/>
      <c r="GD2758" s="1"/>
      <c r="GE2758" s="1"/>
      <c r="GF2758" s="1"/>
      <c r="GG2758" s="1"/>
      <c r="GH2758" s="1"/>
      <c r="GI2758" s="1"/>
      <c r="GJ2758" s="1"/>
      <c r="GK2758" s="1"/>
      <c r="GL2758" s="1"/>
      <c r="GM2758" s="1"/>
      <c r="GN2758" s="1"/>
      <c r="GO2758" s="1"/>
    </row>
    <row r="2759" spans="1:197" s="40" customFormat="1" x14ac:dyDescent="0.25">
      <c r="A2759" s="41"/>
      <c r="B2759" s="4"/>
      <c r="C2759" s="41"/>
      <c r="D2759" s="42"/>
      <c r="E2759" s="42"/>
      <c r="F2759" s="42"/>
      <c r="G2759" s="1"/>
      <c r="H2759" s="1"/>
      <c r="I2759" s="1"/>
      <c r="J2759" s="1"/>
      <c r="K2759" s="1"/>
      <c r="L2759" s="1"/>
      <c r="M2759" s="2"/>
      <c r="N2759" s="1"/>
      <c r="O2759" s="1"/>
      <c r="P2759" s="1"/>
      <c r="Q2759" s="1"/>
      <c r="R2759" s="1"/>
      <c r="S2759" s="1"/>
      <c r="T2759" s="1"/>
      <c r="U2759" s="1"/>
      <c r="V2759" s="1"/>
      <c r="W2759" s="1"/>
      <c r="X2759" s="1"/>
      <c r="Y2759" s="1"/>
      <c r="Z2759" s="1"/>
      <c r="AA2759" s="1"/>
      <c r="AB2759" s="1"/>
      <c r="AC2759" s="1"/>
      <c r="AD2759" s="1"/>
      <c r="AE2759" s="1"/>
      <c r="AF2759" s="1"/>
      <c r="AG2759" s="1"/>
      <c r="AH2759" s="1"/>
      <c r="AI2759" s="1"/>
      <c r="AJ2759" s="1"/>
      <c r="AK2759" s="1"/>
      <c r="AL2759" s="1"/>
      <c r="AM2759" s="1"/>
      <c r="AN2759" s="1"/>
      <c r="AO2759" s="1"/>
      <c r="AP2759" s="1"/>
      <c r="AQ2759" s="1"/>
      <c r="AR2759" s="1"/>
      <c r="AS2759" s="1"/>
      <c r="AT2759" s="1"/>
      <c r="AU2759" s="1"/>
      <c r="AV2759" s="1"/>
      <c r="AW2759" s="1"/>
      <c r="AX2759" s="1"/>
      <c r="AY2759" s="1"/>
      <c r="AZ2759" s="1"/>
      <c r="BA2759" s="1"/>
      <c r="BB2759" s="1"/>
      <c r="BC2759" s="1"/>
      <c r="BD2759" s="1"/>
      <c r="BE2759" s="1"/>
      <c r="BF2759" s="1"/>
      <c r="BG2759" s="1"/>
      <c r="BH2759" s="1"/>
      <c r="BI2759" s="1"/>
      <c r="BJ2759" s="1"/>
      <c r="BK2759" s="1"/>
      <c r="BL2759" s="1"/>
      <c r="BM2759" s="1"/>
      <c r="BN2759" s="1"/>
      <c r="BO2759" s="1"/>
      <c r="BP2759" s="1"/>
      <c r="BQ2759" s="1"/>
      <c r="BR2759" s="1"/>
      <c r="BS2759" s="1"/>
      <c r="BT2759" s="1"/>
      <c r="BU2759" s="1"/>
      <c r="BV2759" s="1"/>
      <c r="BW2759" s="1"/>
      <c r="BX2759" s="1"/>
      <c r="BY2759" s="1"/>
      <c r="BZ2759" s="1"/>
      <c r="CA2759" s="1"/>
      <c r="CB2759" s="1"/>
      <c r="CC2759" s="1"/>
      <c r="CD2759" s="1"/>
      <c r="CE2759" s="1"/>
      <c r="CF2759" s="1"/>
      <c r="CG2759" s="1"/>
      <c r="CH2759" s="1"/>
      <c r="CI2759" s="1"/>
      <c r="CJ2759" s="1"/>
      <c r="CK2759" s="1"/>
      <c r="CL2759" s="1"/>
      <c r="CM2759" s="1"/>
      <c r="CN2759" s="1"/>
      <c r="CO2759" s="1"/>
      <c r="CP2759" s="1"/>
      <c r="CQ2759" s="1"/>
      <c r="CR2759" s="1"/>
      <c r="CS2759" s="1"/>
      <c r="CT2759" s="1"/>
      <c r="CU2759" s="1"/>
      <c r="CV2759" s="1"/>
      <c r="CW2759" s="1"/>
      <c r="CX2759" s="1"/>
      <c r="CY2759" s="1"/>
      <c r="CZ2759" s="1"/>
      <c r="DA2759" s="1"/>
      <c r="DB2759" s="1"/>
      <c r="DC2759" s="1"/>
      <c r="DD2759" s="1"/>
      <c r="DE2759" s="1"/>
      <c r="DF2759" s="1"/>
      <c r="DG2759" s="1"/>
      <c r="DH2759" s="1"/>
      <c r="DI2759" s="1"/>
      <c r="DJ2759" s="1"/>
      <c r="DK2759" s="1"/>
      <c r="DL2759" s="1"/>
      <c r="DM2759" s="1"/>
      <c r="DN2759" s="1"/>
      <c r="DO2759" s="1"/>
      <c r="DP2759" s="1"/>
      <c r="DQ2759" s="1"/>
      <c r="DR2759" s="1"/>
      <c r="DS2759" s="1"/>
      <c r="DT2759" s="1"/>
      <c r="DU2759" s="1"/>
      <c r="DV2759" s="1"/>
      <c r="DW2759" s="1"/>
      <c r="DX2759" s="1"/>
      <c r="DY2759" s="1"/>
      <c r="DZ2759" s="1"/>
      <c r="EA2759" s="1"/>
      <c r="EB2759" s="1"/>
      <c r="EC2759" s="1"/>
      <c r="ED2759" s="1"/>
      <c r="EE2759" s="1"/>
      <c r="EF2759" s="1"/>
      <c r="EG2759" s="1"/>
      <c r="EH2759" s="1"/>
      <c r="EI2759" s="1"/>
      <c r="EJ2759" s="1"/>
      <c r="EK2759" s="1"/>
      <c r="EL2759" s="1"/>
      <c r="EM2759" s="1"/>
      <c r="EN2759" s="1"/>
      <c r="EO2759" s="1"/>
      <c r="EP2759" s="1"/>
      <c r="EQ2759" s="1"/>
      <c r="ER2759" s="1"/>
      <c r="ES2759" s="1"/>
      <c r="ET2759" s="1"/>
      <c r="EU2759" s="1"/>
      <c r="EV2759" s="1"/>
      <c r="EW2759" s="1"/>
      <c r="EX2759" s="1"/>
      <c r="EY2759" s="1"/>
      <c r="EZ2759" s="1"/>
      <c r="FA2759" s="1"/>
      <c r="FB2759" s="1"/>
      <c r="FC2759" s="1"/>
      <c r="FD2759" s="1"/>
      <c r="FE2759" s="1"/>
      <c r="FF2759" s="1"/>
      <c r="FG2759" s="1"/>
      <c r="FH2759" s="1"/>
      <c r="FI2759" s="1"/>
      <c r="FJ2759" s="1"/>
      <c r="FK2759" s="1"/>
      <c r="FL2759" s="1"/>
      <c r="FM2759" s="1"/>
      <c r="FN2759" s="1"/>
      <c r="FO2759" s="1"/>
      <c r="FP2759" s="1"/>
      <c r="FQ2759" s="1"/>
      <c r="FR2759" s="1"/>
      <c r="FS2759" s="1"/>
      <c r="FT2759" s="1"/>
      <c r="FU2759" s="1"/>
      <c r="FV2759" s="1"/>
      <c r="FW2759" s="1"/>
      <c r="FX2759" s="1"/>
      <c r="FY2759" s="1"/>
      <c r="FZ2759" s="1"/>
      <c r="GA2759" s="1"/>
      <c r="GB2759" s="1"/>
      <c r="GC2759" s="1"/>
      <c r="GD2759" s="1"/>
      <c r="GE2759" s="1"/>
      <c r="GF2759" s="1"/>
      <c r="GG2759" s="1"/>
      <c r="GH2759" s="1"/>
      <c r="GI2759" s="1"/>
      <c r="GJ2759" s="1"/>
      <c r="GK2759" s="1"/>
      <c r="GL2759" s="1"/>
      <c r="GM2759" s="1"/>
      <c r="GN2759" s="1"/>
      <c r="GO2759" s="1"/>
    </row>
    <row r="2760" spans="1:197" s="40" customFormat="1" x14ac:dyDescent="0.25">
      <c r="A2760" s="41"/>
      <c r="B2760" s="4"/>
      <c r="C2760" s="41"/>
      <c r="D2760" s="42"/>
      <c r="E2760" s="42"/>
      <c r="F2760" s="42"/>
      <c r="G2760" s="1"/>
      <c r="H2760" s="1"/>
      <c r="I2760" s="1"/>
      <c r="J2760" s="1"/>
      <c r="K2760" s="1"/>
      <c r="L2760" s="1"/>
      <c r="M2760" s="2"/>
      <c r="N2760" s="1"/>
      <c r="O2760" s="1"/>
      <c r="P2760" s="1"/>
      <c r="Q2760" s="1"/>
      <c r="R2760" s="1"/>
      <c r="S2760" s="1"/>
      <c r="T2760" s="1"/>
      <c r="U2760" s="1"/>
      <c r="V2760" s="1"/>
      <c r="W2760" s="1"/>
      <c r="X2760" s="1"/>
      <c r="Y2760" s="1"/>
      <c r="Z2760" s="1"/>
      <c r="AA2760" s="1"/>
      <c r="AB2760" s="1"/>
      <c r="AC2760" s="1"/>
      <c r="AD2760" s="1"/>
      <c r="AE2760" s="1"/>
      <c r="AF2760" s="1"/>
      <c r="AG2760" s="1"/>
      <c r="AH2760" s="1"/>
      <c r="AI2760" s="1"/>
      <c r="AJ2760" s="1"/>
      <c r="AK2760" s="1"/>
      <c r="AL2760" s="1"/>
      <c r="AM2760" s="1"/>
      <c r="AN2760" s="1"/>
      <c r="AO2760" s="1"/>
      <c r="AP2760" s="1"/>
      <c r="AQ2760" s="1"/>
      <c r="AR2760" s="1"/>
      <c r="AS2760" s="1"/>
      <c r="AT2760" s="1"/>
      <c r="AU2760" s="1"/>
      <c r="AV2760" s="1"/>
      <c r="AW2760" s="1"/>
      <c r="AX2760" s="1"/>
      <c r="AY2760" s="1"/>
      <c r="AZ2760" s="1"/>
      <c r="BA2760" s="1"/>
      <c r="BB2760" s="1"/>
      <c r="BC2760" s="1"/>
      <c r="BD2760" s="1"/>
      <c r="BE2760" s="1"/>
      <c r="BF2760" s="1"/>
      <c r="BG2760" s="1"/>
      <c r="BH2760" s="1"/>
      <c r="BI2760" s="1"/>
      <c r="BJ2760" s="1"/>
      <c r="BK2760" s="1"/>
      <c r="BL2760" s="1"/>
      <c r="BM2760" s="1"/>
      <c r="BN2760" s="1"/>
      <c r="BO2760" s="1"/>
      <c r="BP2760" s="1"/>
      <c r="BQ2760" s="1"/>
      <c r="BR2760" s="1"/>
      <c r="BS2760" s="1"/>
      <c r="BT2760" s="1"/>
      <c r="BU2760" s="1"/>
      <c r="BV2760" s="1"/>
      <c r="BW2760" s="1"/>
      <c r="BX2760" s="1"/>
      <c r="BY2760" s="1"/>
      <c r="BZ2760" s="1"/>
      <c r="CA2760" s="1"/>
      <c r="CB2760" s="1"/>
      <c r="CC2760" s="1"/>
      <c r="CD2760" s="1"/>
      <c r="CE2760" s="1"/>
      <c r="CF2760" s="1"/>
      <c r="CG2760" s="1"/>
      <c r="CH2760" s="1"/>
      <c r="CI2760" s="1"/>
      <c r="CJ2760" s="1"/>
      <c r="CK2760" s="1"/>
      <c r="CL2760" s="1"/>
      <c r="CM2760" s="1"/>
      <c r="CN2760" s="1"/>
      <c r="CO2760" s="1"/>
      <c r="CP2760" s="1"/>
      <c r="CQ2760" s="1"/>
      <c r="CR2760" s="1"/>
      <c r="CS2760" s="1"/>
      <c r="CT2760" s="1"/>
      <c r="CU2760" s="1"/>
      <c r="CV2760" s="1"/>
      <c r="CW2760" s="1"/>
      <c r="CX2760" s="1"/>
      <c r="CY2760" s="1"/>
      <c r="CZ2760" s="1"/>
      <c r="DA2760" s="1"/>
      <c r="DB2760" s="1"/>
      <c r="DC2760" s="1"/>
      <c r="DD2760" s="1"/>
      <c r="DE2760" s="1"/>
      <c r="DF2760" s="1"/>
      <c r="DG2760" s="1"/>
      <c r="DH2760" s="1"/>
      <c r="DI2760" s="1"/>
      <c r="DJ2760" s="1"/>
      <c r="DK2760" s="1"/>
      <c r="DL2760" s="1"/>
      <c r="DM2760" s="1"/>
      <c r="DN2760" s="1"/>
      <c r="DO2760" s="1"/>
      <c r="DP2760" s="1"/>
      <c r="DQ2760" s="1"/>
      <c r="DR2760" s="1"/>
      <c r="DS2760" s="1"/>
      <c r="DT2760" s="1"/>
      <c r="DU2760" s="1"/>
      <c r="DV2760" s="1"/>
      <c r="DW2760" s="1"/>
      <c r="DX2760" s="1"/>
      <c r="DY2760" s="1"/>
      <c r="DZ2760" s="1"/>
      <c r="EA2760" s="1"/>
      <c r="EB2760" s="1"/>
      <c r="EC2760" s="1"/>
      <c r="ED2760" s="1"/>
      <c r="EE2760" s="1"/>
      <c r="EF2760" s="1"/>
      <c r="EG2760" s="1"/>
      <c r="EH2760" s="1"/>
      <c r="EI2760" s="1"/>
      <c r="EJ2760" s="1"/>
      <c r="EK2760" s="1"/>
      <c r="EL2760" s="1"/>
      <c r="EM2760" s="1"/>
      <c r="EN2760" s="1"/>
      <c r="EO2760" s="1"/>
      <c r="EP2760" s="1"/>
      <c r="EQ2760" s="1"/>
      <c r="ER2760" s="1"/>
      <c r="ES2760" s="1"/>
      <c r="ET2760" s="1"/>
      <c r="EU2760" s="1"/>
      <c r="EV2760" s="1"/>
      <c r="EW2760" s="1"/>
      <c r="EX2760" s="1"/>
      <c r="EY2760" s="1"/>
      <c r="EZ2760" s="1"/>
      <c r="FA2760" s="1"/>
      <c r="FB2760" s="1"/>
      <c r="FC2760" s="1"/>
      <c r="FD2760" s="1"/>
      <c r="FE2760" s="1"/>
      <c r="FF2760" s="1"/>
      <c r="FG2760" s="1"/>
      <c r="FH2760" s="1"/>
      <c r="FI2760" s="1"/>
      <c r="FJ2760" s="1"/>
      <c r="FK2760" s="1"/>
      <c r="FL2760" s="1"/>
      <c r="FM2760" s="1"/>
      <c r="FN2760" s="1"/>
      <c r="FO2760" s="1"/>
      <c r="FP2760" s="1"/>
      <c r="FQ2760" s="1"/>
      <c r="FR2760" s="1"/>
      <c r="FS2760" s="1"/>
      <c r="FT2760" s="1"/>
      <c r="FU2760" s="1"/>
      <c r="FV2760" s="1"/>
      <c r="FW2760" s="1"/>
      <c r="FX2760" s="1"/>
      <c r="FY2760" s="1"/>
      <c r="FZ2760" s="1"/>
      <c r="GA2760" s="1"/>
      <c r="GB2760" s="1"/>
      <c r="GC2760" s="1"/>
      <c r="GD2760" s="1"/>
      <c r="GE2760" s="1"/>
      <c r="GF2760" s="1"/>
      <c r="GG2760" s="1"/>
      <c r="GH2760" s="1"/>
      <c r="GI2760" s="1"/>
      <c r="GJ2760" s="1"/>
      <c r="GK2760" s="1"/>
      <c r="GL2760" s="1"/>
      <c r="GM2760" s="1"/>
      <c r="GN2760" s="1"/>
      <c r="GO2760" s="1"/>
    </row>
    <row r="2761" spans="1:197" s="40" customFormat="1" x14ac:dyDescent="0.25">
      <c r="A2761" s="41"/>
      <c r="B2761" s="4"/>
      <c r="C2761" s="41"/>
      <c r="D2761" s="42"/>
      <c r="E2761" s="42"/>
      <c r="F2761" s="42"/>
      <c r="G2761" s="1"/>
      <c r="H2761" s="1"/>
      <c r="I2761" s="1"/>
      <c r="J2761" s="1"/>
      <c r="K2761" s="1"/>
      <c r="L2761" s="1"/>
      <c r="M2761" s="2"/>
      <c r="N2761" s="1"/>
      <c r="O2761" s="1"/>
      <c r="P2761" s="1"/>
      <c r="Q2761" s="1"/>
      <c r="R2761" s="1"/>
      <c r="S2761" s="1"/>
      <c r="T2761" s="1"/>
      <c r="U2761" s="1"/>
      <c r="V2761" s="1"/>
      <c r="W2761" s="1"/>
      <c r="X2761" s="1"/>
      <c r="Y2761" s="1"/>
      <c r="Z2761" s="1"/>
      <c r="AA2761" s="1"/>
      <c r="AB2761" s="1"/>
      <c r="AC2761" s="1"/>
      <c r="AD2761" s="1"/>
      <c r="AE2761" s="1"/>
      <c r="AF2761" s="1"/>
      <c r="AG2761" s="1"/>
      <c r="AH2761" s="1"/>
      <c r="AI2761" s="1"/>
      <c r="AJ2761" s="1"/>
      <c r="AK2761" s="1"/>
      <c r="AL2761" s="1"/>
      <c r="AM2761" s="1"/>
      <c r="AN2761" s="1"/>
      <c r="AO2761" s="1"/>
      <c r="AP2761" s="1"/>
      <c r="AQ2761" s="1"/>
      <c r="AR2761" s="1"/>
      <c r="AS2761" s="1"/>
      <c r="AT2761" s="1"/>
      <c r="AU2761" s="1"/>
      <c r="AV2761" s="1"/>
      <c r="AW2761" s="1"/>
      <c r="AX2761" s="1"/>
      <c r="AY2761" s="1"/>
      <c r="AZ2761" s="1"/>
      <c r="BA2761" s="1"/>
      <c r="BB2761" s="1"/>
      <c r="BC2761" s="1"/>
      <c r="BD2761" s="1"/>
      <c r="BE2761" s="1"/>
      <c r="BF2761" s="1"/>
      <c r="BG2761" s="1"/>
      <c r="BH2761" s="1"/>
      <c r="BI2761" s="1"/>
      <c r="BJ2761" s="1"/>
      <c r="BK2761" s="1"/>
      <c r="BL2761" s="1"/>
      <c r="BM2761" s="1"/>
      <c r="BN2761" s="1"/>
      <c r="BO2761" s="1"/>
      <c r="BP2761" s="1"/>
      <c r="BQ2761" s="1"/>
      <c r="BR2761" s="1"/>
      <c r="BS2761" s="1"/>
      <c r="BT2761" s="1"/>
      <c r="BU2761" s="1"/>
      <c r="BV2761" s="1"/>
      <c r="BW2761" s="1"/>
      <c r="BX2761" s="1"/>
      <c r="BY2761" s="1"/>
      <c r="BZ2761" s="1"/>
      <c r="CA2761" s="1"/>
      <c r="CB2761" s="1"/>
      <c r="CC2761" s="1"/>
      <c r="CD2761" s="1"/>
      <c r="CE2761" s="1"/>
      <c r="CF2761" s="1"/>
      <c r="CG2761" s="1"/>
      <c r="CH2761" s="1"/>
      <c r="CI2761" s="1"/>
      <c r="CJ2761" s="1"/>
      <c r="CK2761" s="1"/>
      <c r="CL2761" s="1"/>
      <c r="CM2761" s="1"/>
      <c r="CN2761" s="1"/>
      <c r="CO2761" s="1"/>
      <c r="CP2761" s="1"/>
      <c r="CQ2761" s="1"/>
      <c r="CR2761" s="1"/>
      <c r="CS2761" s="1"/>
      <c r="CT2761" s="1"/>
      <c r="CU2761" s="1"/>
      <c r="CV2761" s="1"/>
      <c r="CW2761" s="1"/>
      <c r="CX2761" s="1"/>
      <c r="CY2761" s="1"/>
      <c r="CZ2761" s="1"/>
      <c r="DA2761" s="1"/>
      <c r="DB2761" s="1"/>
      <c r="DC2761" s="1"/>
      <c r="DD2761" s="1"/>
      <c r="DE2761" s="1"/>
      <c r="DF2761" s="1"/>
      <c r="DG2761" s="1"/>
      <c r="DH2761" s="1"/>
      <c r="DI2761" s="1"/>
      <c r="DJ2761" s="1"/>
      <c r="DK2761" s="1"/>
      <c r="DL2761" s="1"/>
      <c r="DM2761" s="1"/>
      <c r="DN2761" s="1"/>
      <c r="DO2761" s="1"/>
      <c r="DP2761" s="1"/>
      <c r="DQ2761" s="1"/>
      <c r="DR2761" s="1"/>
      <c r="DS2761" s="1"/>
      <c r="DT2761" s="1"/>
      <c r="DU2761" s="1"/>
      <c r="DV2761" s="1"/>
      <c r="DW2761" s="1"/>
      <c r="DX2761" s="1"/>
      <c r="DY2761" s="1"/>
      <c r="DZ2761" s="1"/>
      <c r="EA2761" s="1"/>
      <c r="EB2761" s="1"/>
      <c r="EC2761" s="1"/>
      <c r="ED2761" s="1"/>
      <c r="EE2761" s="1"/>
      <c r="EF2761" s="1"/>
      <c r="EG2761" s="1"/>
      <c r="EH2761" s="1"/>
      <c r="EI2761" s="1"/>
      <c r="EJ2761" s="1"/>
      <c r="EK2761" s="1"/>
      <c r="EL2761" s="1"/>
      <c r="EM2761" s="1"/>
      <c r="EN2761" s="1"/>
      <c r="EO2761" s="1"/>
      <c r="EP2761" s="1"/>
      <c r="EQ2761" s="1"/>
      <c r="ER2761" s="1"/>
      <c r="ES2761" s="1"/>
      <c r="ET2761" s="1"/>
      <c r="EU2761" s="1"/>
      <c r="EV2761" s="1"/>
      <c r="EW2761" s="1"/>
      <c r="EX2761" s="1"/>
      <c r="EY2761" s="1"/>
      <c r="EZ2761" s="1"/>
      <c r="FA2761" s="1"/>
      <c r="FB2761" s="1"/>
      <c r="FC2761" s="1"/>
      <c r="FD2761" s="1"/>
      <c r="FE2761" s="1"/>
      <c r="FF2761" s="1"/>
      <c r="FG2761" s="1"/>
      <c r="FH2761" s="1"/>
      <c r="FI2761" s="1"/>
      <c r="FJ2761" s="1"/>
      <c r="FK2761" s="1"/>
      <c r="FL2761" s="1"/>
      <c r="FM2761" s="1"/>
      <c r="FN2761" s="1"/>
      <c r="FO2761" s="1"/>
      <c r="FP2761" s="1"/>
      <c r="FQ2761" s="1"/>
      <c r="FR2761" s="1"/>
      <c r="FS2761" s="1"/>
      <c r="FT2761" s="1"/>
      <c r="FU2761" s="1"/>
      <c r="FV2761" s="1"/>
      <c r="FW2761" s="1"/>
      <c r="FX2761" s="1"/>
      <c r="FY2761" s="1"/>
      <c r="FZ2761" s="1"/>
      <c r="GA2761" s="1"/>
      <c r="GB2761" s="1"/>
      <c r="GC2761" s="1"/>
      <c r="GD2761" s="1"/>
      <c r="GE2761" s="1"/>
      <c r="GF2761" s="1"/>
      <c r="GG2761" s="1"/>
      <c r="GH2761" s="1"/>
      <c r="GI2761" s="1"/>
      <c r="GJ2761" s="1"/>
      <c r="GK2761" s="1"/>
      <c r="GL2761" s="1"/>
      <c r="GM2761" s="1"/>
      <c r="GN2761" s="1"/>
      <c r="GO2761" s="1"/>
    </row>
    <row r="2762" spans="1:197" s="40" customFormat="1" x14ac:dyDescent="0.25">
      <c r="A2762" s="41"/>
      <c r="B2762" s="4"/>
      <c r="C2762" s="41"/>
      <c r="D2762" s="42"/>
      <c r="E2762" s="42"/>
      <c r="F2762" s="42"/>
      <c r="G2762" s="1"/>
      <c r="H2762" s="1"/>
      <c r="I2762" s="1"/>
      <c r="J2762" s="1"/>
      <c r="K2762" s="1"/>
      <c r="L2762" s="1"/>
      <c r="M2762" s="2"/>
      <c r="N2762" s="1"/>
      <c r="O2762" s="1"/>
      <c r="P2762" s="1"/>
      <c r="Q2762" s="1"/>
      <c r="R2762" s="1"/>
      <c r="S2762" s="1"/>
      <c r="T2762" s="1"/>
      <c r="U2762" s="1"/>
      <c r="V2762" s="1"/>
      <c r="W2762" s="1"/>
      <c r="X2762" s="1"/>
      <c r="Y2762" s="1"/>
      <c r="Z2762" s="1"/>
      <c r="AA2762" s="1"/>
      <c r="AB2762" s="1"/>
      <c r="AC2762" s="1"/>
      <c r="AD2762" s="1"/>
      <c r="AE2762" s="1"/>
      <c r="AF2762" s="1"/>
      <c r="AG2762" s="1"/>
      <c r="AH2762" s="1"/>
      <c r="AI2762" s="1"/>
      <c r="AJ2762" s="1"/>
      <c r="AK2762" s="1"/>
      <c r="AL2762" s="1"/>
      <c r="AM2762" s="1"/>
      <c r="AN2762" s="1"/>
      <c r="AO2762" s="1"/>
      <c r="AP2762" s="1"/>
      <c r="AQ2762" s="1"/>
      <c r="AR2762" s="1"/>
      <c r="AS2762" s="1"/>
      <c r="AT2762" s="1"/>
      <c r="AU2762" s="1"/>
      <c r="AV2762" s="1"/>
      <c r="AW2762" s="1"/>
      <c r="AX2762" s="1"/>
      <c r="AY2762" s="1"/>
      <c r="AZ2762" s="1"/>
      <c r="BA2762" s="1"/>
      <c r="BB2762" s="1"/>
      <c r="BC2762" s="1"/>
      <c r="BD2762" s="1"/>
      <c r="BE2762" s="1"/>
      <c r="BF2762" s="1"/>
      <c r="BG2762" s="1"/>
      <c r="BH2762" s="1"/>
      <c r="BI2762" s="1"/>
      <c r="BJ2762" s="1"/>
      <c r="BK2762" s="1"/>
      <c r="BL2762" s="1"/>
      <c r="BM2762" s="1"/>
      <c r="BN2762" s="1"/>
      <c r="BO2762" s="1"/>
      <c r="BP2762" s="1"/>
      <c r="BQ2762" s="1"/>
      <c r="BR2762" s="1"/>
      <c r="BS2762" s="1"/>
      <c r="BT2762" s="1"/>
      <c r="BU2762" s="1"/>
      <c r="BV2762" s="1"/>
      <c r="BW2762" s="1"/>
      <c r="BX2762" s="1"/>
      <c r="BY2762" s="1"/>
      <c r="BZ2762" s="1"/>
      <c r="CA2762" s="1"/>
      <c r="CB2762" s="1"/>
      <c r="CC2762" s="1"/>
      <c r="CD2762" s="1"/>
      <c r="CE2762" s="1"/>
      <c r="CF2762" s="1"/>
      <c r="CG2762" s="1"/>
      <c r="CH2762" s="1"/>
      <c r="CI2762" s="1"/>
      <c r="CJ2762" s="1"/>
      <c r="CK2762" s="1"/>
      <c r="CL2762" s="1"/>
      <c r="CM2762" s="1"/>
      <c r="CN2762" s="1"/>
      <c r="CO2762" s="1"/>
      <c r="CP2762" s="1"/>
      <c r="CQ2762" s="1"/>
      <c r="CR2762" s="1"/>
      <c r="CS2762" s="1"/>
      <c r="CT2762" s="1"/>
      <c r="CU2762" s="1"/>
      <c r="CV2762" s="1"/>
      <c r="CW2762" s="1"/>
      <c r="CX2762" s="1"/>
      <c r="CY2762" s="1"/>
      <c r="CZ2762" s="1"/>
      <c r="DA2762" s="1"/>
      <c r="DB2762" s="1"/>
      <c r="DC2762" s="1"/>
      <c r="DD2762" s="1"/>
      <c r="DE2762" s="1"/>
      <c r="DF2762" s="1"/>
      <c r="DG2762" s="1"/>
      <c r="DH2762" s="1"/>
      <c r="DI2762" s="1"/>
      <c r="DJ2762" s="1"/>
      <c r="DK2762" s="1"/>
      <c r="DL2762" s="1"/>
      <c r="DM2762" s="1"/>
      <c r="DN2762" s="1"/>
      <c r="DO2762" s="1"/>
      <c r="DP2762" s="1"/>
      <c r="DQ2762" s="1"/>
      <c r="DR2762" s="1"/>
      <c r="DS2762" s="1"/>
      <c r="DT2762" s="1"/>
      <c r="DU2762" s="1"/>
      <c r="DV2762" s="1"/>
      <c r="DW2762" s="1"/>
      <c r="DX2762" s="1"/>
      <c r="DY2762" s="1"/>
      <c r="DZ2762" s="1"/>
      <c r="EA2762" s="1"/>
      <c r="EB2762" s="1"/>
      <c r="EC2762" s="1"/>
      <c r="ED2762" s="1"/>
      <c r="EE2762" s="1"/>
      <c r="EF2762" s="1"/>
      <c r="EG2762" s="1"/>
      <c r="EH2762" s="1"/>
      <c r="EI2762" s="1"/>
      <c r="EJ2762" s="1"/>
      <c r="EK2762" s="1"/>
      <c r="EL2762" s="1"/>
      <c r="EM2762" s="1"/>
      <c r="EN2762" s="1"/>
      <c r="EO2762" s="1"/>
      <c r="EP2762" s="1"/>
      <c r="EQ2762" s="1"/>
      <c r="ER2762" s="1"/>
      <c r="ES2762" s="1"/>
      <c r="ET2762" s="1"/>
      <c r="EU2762" s="1"/>
      <c r="EV2762" s="1"/>
      <c r="EW2762" s="1"/>
      <c r="EX2762" s="1"/>
      <c r="EY2762" s="1"/>
      <c r="EZ2762" s="1"/>
      <c r="FA2762" s="1"/>
      <c r="FB2762" s="1"/>
      <c r="FC2762" s="1"/>
      <c r="FD2762" s="1"/>
      <c r="FE2762" s="1"/>
      <c r="FF2762" s="1"/>
      <c r="FG2762" s="1"/>
      <c r="FH2762" s="1"/>
      <c r="FI2762" s="1"/>
      <c r="FJ2762" s="1"/>
      <c r="FK2762" s="1"/>
      <c r="FL2762" s="1"/>
      <c r="FM2762" s="1"/>
      <c r="FN2762" s="1"/>
      <c r="FO2762" s="1"/>
      <c r="FP2762" s="1"/>
      <c r="FQ2762" s="1"/>
      <c r="FR2762" s="1"/>
      <c r="FS2762" s="1"/>
      <c r="FT2762" s="1"/>
      <c r="FU2762" s="1"/>
      <c r="FV2762" s="1"/>
      <c r="FW2762" s="1"/>
      <c r="FX2762" s="1"/>
      <c r="FY2762" s="1"/>
      <c r="FZ2762" s="1"/>
      <c r="GA2762" s="1"/>
      <c r="GB2762" s="1"/>
      <c r="GC2762" s="1"/>
      <c r="GD2762" s="1"/>
      <c r="GE2762" s="1"/>
      <c r="GF2762" s="1"/>
      <c r="GG2762" s="1"/>
      <c r="GH2762" s="1"/>
      <c r="GI2762" s="1"/>
      <c r="GJ2762" s="1"/>
      <c r="GK2762" s="1"/>
      <c r="GL2762" s="1"/>
      <c r="GM2762" s="1"/>
      <c r="GN2762" s="1"/>
      <c r="GO2762" s="1"/>
    </row>
    <row r="2763" spans="1:197" s="40" customFormat="1" x14ac:dyDescent="0.25">
      <c r="A2763" s="41"/>
      <c r="B2763" s="4"/>
      <c r="C2763" s="41"/>
      <c r="D2763" s="42"/>
      <c r="E2763" s="42"/>
      <c r="F2763" s="42"/>
      <c r="G2763" s="1"/>
      <c r="H2763" s="1"/>
      <c r="I2763" s="1"/>
      <c r="J2763" s="1"/>
      <c r="K2763" s="1"/>
      <c r="L2763" s="1"/>
      <c r="M2763" s="2"/>
      <c r="N2763" s="1"/>
      <c r="O2763" s="1"/>
      <c r="P2763" s="1"/>
      <c r="Q2763" s="1"/>
      <c r="R2763" s="1"/>
      <c r="S2763" s="1"/>
      <c r="T2763" s="1"/>
      <c r="U2763" s="1"/>
      <c r="V2763" s="1"/>
      <c r="W2763" s="1"/>
      <c r="X2763" s="1"/>
      <c r="Y2763" s="1"/>
      <c r="Z2763" s="1"/>
      <c r="AA2763" s="1"/>
      <c r="AB2763" s="1"/>
      <c r="AC2763" s="1"/>
      <c r="AD2763" s="1"/>
      <c r="AE2763" s="1"/>
      <c r="AF2763" s="1"/>
      <c r="AG2763" s="1"/>
      <c r="AH2763" s="1"/>
      <c r="AI2763" s="1"/>
      <c r="AJ2763" s="1"/>
      <c r="AK2763" s="1"/>
      <c r="AL2763" s="1"/>
      <c r="AM2763" s="1"/>
      <c r="AN2763" s="1"/>
      <c r="AO2763" s="1"/>
      <c r="AP2763" s="1"/>
      <c r="AQ2763" s="1"/>
      <c r="AR2763" s="1"/>
      <c r="AS2763" s="1"/>
      <c r="AT2763" s="1"/>
      <c r="AU2763" s="1"/>
      <c r="AV2763" s="1"/>
      <c r="AW2763" s="1"/>
      <c r="AX2763" s="1"/>
      <c r="AY2763" s="1"/>
      <c r="AZ2763" s="1"/>
      <c r="BA2763" s="1"/>
      <c r="BB2763" s="1"/>
      <c r="BC2763" s="1"/>
      <c r="BD2763" s="1"/>
      <c r="BE2763" s="1"/>
      <c r="BF2763" s="1"/>
      <c r="BG2763" s="1"/>
      <c r="BH2763" s="1"/>
      <c r="BI2763" s="1"/>
      <c r="BJ2763" s="1"/>
      <c r="BK2763" s="1"/>
      <c r="BL2763" s="1"/>
      <c r="BM2763" s="1"/>
      <c r="BN2763" s="1"/>
      <c r="BO2763" s="1"/>
      <c r="BP2763" s="1"/>
      <c r="BQ2763" s="1"/>
      <c r="BR2763" s="1"/>
      <c r="BS2763" s="1"/>
      <c r="BT2763" s="1"/>
      <c r="BU2763" s="1"/>
      <c r="BV2763" s="1"/>
      <c r="BW2763" s="1"/>
      <c r="BX2763" s="1"/>
      <c r="BY2763" s="1"/>
      <c r="BZ2763" s="1"/>
      <c r="CA2763" s="1"/>
      <c r="CB2763" s="1"/>
      <c r="CC2763" s="1"/>
      <c r="CD2763" s="1"/>
      <c r="CE2763" s="1"/>
      <c r="CF2763" s="1"/>
      <c r="CG2763" s="1"/>
      <c r="CH2763" s="1"/>
      <c r="CI2763" s="1"/>
      <c r="CJ2763" s="1"/>
      <c r="CK2763" s="1"/>
      <c r="CL2763" s="1"/>
      <c r="CM2763" s="1"/>
      <c r="CN2763" s="1"/>
      <c r="CO2763" s="1"/>
      <c r="CP2763" s="1"/>
      <c r="CQ2763" s="1"/>
      <c r="CR2763" s="1"/>
      <c r="CS2763" s="1"/>
      <c r="CT2763" s="1"/>
      <c r="CU2763" s="1"/>
      <c r="CV2763" s="1"/>
      <c r="CW2763" s="1"/>
      <c r="CX2763" s="1"/>
      <c r="CY2763" s="1"/>
      <c r="CZ2763" s="1"/>
      <c r="DA2763" s="1"/>
      <c r="DB2763" s="1"/>
      <c r="DC2763" s="1"/>
      <c r="DD2763" s="1"/>
      <c r="DE2763" s="1"/>
      <c r="DF2763" s="1"/>
      <c r="DG2763" s="1"/>
      <c r="DH2763" s="1"/>
      <c r="DI2763" s="1"/>
      <c r="DJ2763" s="1"/>
      <c r="DK2763" s="1"/>
      <c r="DL2763" s="1"/>
      <c r="DM2763" s="1"/>
      <c r="DN2763" s="1"/>
      <c r="DO2763" s="1"/>
      <c r="DP2763" s="1"/>
      <c r="DQ2763" s="1"/>
      <c r="DR2763" s="1"/>
      <c r="DS2763" s="1"/>
      <c r="DT2763" s="1"/>
      <c r="DU2763" s="1"/>
      <c r="DV2763" s="1"/>
      <c r="DW2763" s="1"/>
      <c r="DX2763" s="1"/>
      <c r="DY2763" s="1"/>
      <c r="DZ2763" s="1"/>
      <c r="EA2763" s="1"/>
      <c r="EB2763" s="1"/>
      <c r="EC2763" s="1"/>
      <c r="ED2763" s="1"/>
      <c r="EE2763" s="1"/>
      <c r="EF2763" s="1"/>
      <c r="EG2763" s="1"/>
      <c r="EH2763" s="1"/>
      <c r="EI2763" s="1"/>
      <c r="EJ2763" s="1"/>
      <c r="EK2763" s="1"/>
      <c r="EL2763" s="1"/>
      <c r="EM2763" s="1"/>
      <c r="EN2763" s="1"/>
      <c r="EO2763" s="1"/>
      <c r="EP2763" s="1"/>
      <c r="EQ2763" s="1"/>
      <c r="ER2763" s="1"/>
      <c r="ES2763" s="1"/>
      <c r="ET2763" s="1"/>
      <c r="EU2763" s="1"/>
      <c r="EV2763" s="1"/>
      <c r="EW2763" s="1"/>
      <c r="EX2763" s="1"/>
      <c r="EY2763" s="1"/>
      <c r="EZ2763" s="1"/>
      <c r="FA2763" s="1"/>
      <c r="FB2763" s="1"/>
      <c r="FC2763" s="1"/>
      <c r="FD2763" s="1"/>
      <c r="FE2763" s="1"/>
      <c r="FF2763" s="1"/>
      <c r="FG2763" s="1"/>
      <c r="FH2763" s="1"/>
      <c r="FI2763" s="1"/>
      <c r="FJ2763" s="1"/>
      <c r="FK2763" s="1"/>
      <c r="FL2763" s="1"/>
      <c r="FM2763" s="1"/>
      <c r="FN2763" s="1"/>
      <c r="FO2763" s="1"/>
      <c r="FP2763" s="1"/>
      <c r="FQ2763" s="1"/>
      <c r="FR2763" s="1"/>
      <c r="FS2763" s="1"/>
      <c r="FT2763" s="1"/>
      <c r="FU2763" s="1"/>
      <c r="FV2763" s="1"/>
      <c r="FW2763" s="1"/>
      <c r="FX2763" s="1"/>
      <c r="FY2763" s="1"/>
      <c r="FZ2763" s="1"/>
      <c r="GA2763" s="1"/>
      <c r="GB2763" s="1"/>
      <c r="GC2763" s="1"/>
      <c r="GD2763" s="1"/>
      <c r="GE2763" s="1"/>
      <c r="GF2763" s="1"/>
      <c r="GG2763" s="1"/>
      <c r="GH2763" s="1"/>
      <c r="GI2763" s="1"/>
      <c r="GJ2763" s="1"/>
      <c r="GK2763" s="1"/>
      <c r="GL2763" s="1"/>
      <c r="GM2763" s="1"/>
      <c r="GN2763" s="1"/>
      <c r="GO2763" s="1"/>
    </row>
    <row r="2764" spans="1:197" s="40" customFormat="1" x14ac:dyDescent="0.25">
      <c r="A2764" s="41"/>
      <c r="B2764" s="4"/>
      <c r="C2764" s="41"/>
      <c r="D2764" s="42"/>
      <c r="E2764" s="42"/>
      <c r="F2764" s="42"/>
      <c r="G2764" s="1"/>
      <c r="H2764" s="1"/>
      <c r="I2764" s="1"/>
      <c r="J2764" s="1"/>
      <c r="K2764" s="1"/>
      <c r="L2764" s="1"/>
      <c r="M2764" s="2"/>
      <c r="N2764" s="1"/>
      <c r="O2764" s="1"/>
      <c r="P2764" s="1"/>
      <c r="Q2764" s="1"/>
      <c r="R2764" s="1"/>
      <c r="S2764" s="1"/>
      <c r="T2764" s="1"/>
      <c r="U2764" s="1"/>
      <c r="V2764" s="1"/>
      <c r="W2764" s="1"/>
      <c r="X2764" s="1"/>
      <c r="Y2764" s="1"/>
      <c r="Z2764" s="1"/>
      <c r="AA2764" s="1"/>
      <c r="AB2764" s="1"/>
      <c r="AC2764" s="1"/>
      <c r="AD2764" s="1"/>
      <c r="AE2764" s="1"/>
      <c r="AF2764" s="1"/>
      <c r="AG2764" s="1"/>
      <c r="AH2764" s="1"/>
      <c r="AI2764" s="1"/>
      <c r="AJ2764" s="1"/>
      <c r="AK2764" s="1"/>
      <c r="AL2764" s="1"/>
      <c r="AM2764" s="1"/>
      <c r="AN2764" s="1"/>
      <c r="AO2764" s="1"/>
      <c r="AP2764" s="1"/>
      <c r="AQ2764" s="1"/>
      <c r="AR2764" s="1"/>
      <c r="AS2764" s="1"/>
      <c r="AT2764" s="1"/>
      <c r="AU2764" s="1"/>
      <c r="AV2764" s="1"/>
      <c r="AW2764" s="1"/>
      <c r="AX2764" s="1"/>
      <c r="AY2764" s="1"/>
      <c r="AZ2764" s="1"/>
      <c r="BA2764" s="1"/>
      <c r="BB2764" s="1"/>
      <c r="BC2764" s="1"/>
      <c r="BD2764" s="1"/>
      <c r="BE2764" s="1"/>
      <c r="BF2764" s="1"/>
      <c r="BG2764" s="1"/>
      <c r="BH2764" s="1"/>
      <c r="BI2764" s="1"/>
      <c r="BJ2764" s="1"/>
      <c r="BK2764" s="1"/>
      <c r="BL2764" s="1"/>
      <c r="BM2764" s="1"/>
      <c r="BN2764" s="1"/>
      <c r="BO2764" s="1"/>
      <c r="BP2764" s="1"/>
      <c r="BQ2764" s="1"/>
      <c r="BR2764" s="1"/>
      <c r="BS2764" s="1"/>
      <c r="BT2764" s="1"/>
      <c r="BU2764" s="1"/>
      <c r="BV2764" s="1"/>
      <c r="BW2764" s="1"/>
      <c r="BX2764" s="1"/>
      <c r="BY2764" s="1"/>
      <c r="BZ2764" s="1"/>
      <c r="CA2764" s="1"/>
      <c r="CB2764" s="1"/>
      <c r="CC2764" s="1"/>
      <c r="CD2764" s="1"/>
      <c r="CE2764" s="1"/>
      <c r="CF2764" s="1"/>
      <c r="CG2764" s="1"/>
      <c r="CH2764" s="1"/>
      <c r="CI2764" s="1"/>
      <c r="CJ2764" s="1"/>
      <c r="CK2764" s="1"/>
      <c r="CL2764" s="1"/>
      <c r="CM2764" s="1"/>
      <c r="CN2764" s="1"/>
      <c r="CO2764" s="1"/>
      <c r="CP2764" s="1"/>
      <c r="CQ2764" s="1"/>
      <c r="CR2764" s="1"/>
      <c r="CS2764" s="1"/>
      <c r="CT2764" s="1"/>
      <c r="CU2764" s="1"/>
      <c r="CV2764" s="1"/>
      <c r="CW2764" s="1"/>
      <c r="CX2764" s="1"/>
      <c r="CY2764" s="1"/>
      <c r="CZ2764" s="1"/>
      <c r="DA2764" s="1"/>
      <c r="DB2764" s="1"/>
      <c r="DC2764" s="1"/>
      <c r="DD2764" s="1"/>
      <c r="DE2764" s="1"/>
      <c r="DF2764" s="1"/>
      <c r="DG2764" s="1"/>
      <c r="DH2764" s="1"/>
      <c r="DI2764" s="1"/>
      <c r="DJ2764" s="1"/>
      <c r="DK2764" s="1"/>
      <c r="DL2764" s="1"/>
      <c r="DM2764" s="1"/>
      <c r="DN2764" s="1"/>
      <c r="DO2764" s="1"/>
      <c r="DP2764" s="1"/>
      <c r="DQ2764" s="1"/>
      <c r="DR2764" s="1"/>
      <c r="DS2764" s="1"/>
      <c r="DT2764" s="1"/>
      <c r="DU2764" s="1"/>
      <c r="DV2764" s="1"/>
      <c r="DW2764" s="1"/>
      <c r="DX2764" s="1"/>
      <c r="DY2764" s="1"/>
      <c r="DZ2764" s="1"/>
      <c r="EA2764" s="1"/>
      <c r="EB2764" s="1"/>
      <c r="EC2764" s="1"/>
      <c r="ED2764" s="1"/>
      <c r="EE2764" s="1"/>
      <c r="EF2764" s="1"/>
      <c r="EG2764" s="1"/>
      <c r="EH2764" s="1"/>
      <c r="EI2764" s="1"/>
      <c r="EJ2764" s="1"/>
      <c r="EK2764" s="1"/>
      <c r="EL2764" s="1"/>
      <c r="EM2764" s="1"/>
      <c r="EN2764" s="1"/>
      <c r="EO2764" s="1"/>
      <c r="EP2764" s="1"/>
      <c r="EQ2764" s="1"/>
      <c r="ER2764" s="1"/>
      <c r="ES2764" s="1"/>
      <c r="ET2764" s="1"/>
      <c r="EU2764" s="1"/>
      <c r="EV2764" s="1"/>
      <c r="EW2764" s="1"/>
      <c r="EX2764" s="1"/>
      <c r="EY2764" s="1"/>
      <c r="EZ2764" s="1"/>
      <c r="FA2764" s="1"/>
      <c r="FB2764" s="1"/>
      <c r="FC2764" s="1"/>
      <c r="FD2764" s="1"/>
      <c r="FE2764" s="1"/>
      <c r="FF2764" s="1"/>
      <c r="FG2764" s="1"/>
      <c r="FH2764" s="1"/>
      <c r="FI2764" s="1"/>
      <c r="FJ2764" s="1"/>
      <c r="FK2764" s="1"/>
      <c r="FL2764" s="1"/>
      <c r="FM2764" s="1"/>
      <c r="FN2764" s="1"/>
      <c r="FO2764" s="1"/>
      <c r="FP2764" s="1"/>
      <c r="FQ2764" s="1"/>
      <c r="FR2764" s="1"/>
      <c r="FS2764" s="1"/>
      <c r="FT2764" s="1"/>
      <c r="FU2764" s="1"/>
      <c r="FV2764" s="1"/>
      <c r="FW2764" s="1"/>
      <c r="FX2764" s="1"/>
      <c r="FY2764" s="1"/>
      <c r="FZ2764" s="1"/>
      <c r="GA2764" s="1"/>
      <c r="GB2764" s="1"/>
      <c r="GC2764" s="1"/>
      <c r="GD2764" s="1"/>
      <c r="GE2764" s="1"/>
      <c r="GF2764" s="1"/>
      <c r="GG2764" s="1"/>
      <c r="GH2764" s="1"/>
      <c r="GI2764" s="1"/>
      <c r="GJ2764" s="1"/>
      <c r="GK2764" s="1"/>
      <c r="GL2764" s="1"/>
      <c r="GM2764" s="1"/>
      <c r="GN2764" s="1"/>
      <c r="GO2764" s="1"/>
    </row>
    <row r="2765" spans="1:197" s="40" customFormat="1" x14ac:dyDescent="0.25">
      <c r="A2765" s="41"/>
      <c r="B2765" s="4"/>
      <c r="C2765" s="41"/>
      <c r="D2765" s="42"/>
      <c r="E2765" s="42"/>
      <c r="F2765" s="42"/>
      <c r="G2765" s="1"/>
      <c r="H2765" s="1"/>
      <c r="I2765" s="1"/>
      <c r="J2765" s="1"/>
      <c r="K2765" s="1"/>
      <c r="L2765" s="1"/>
      <c r="M2765" s="2"/>
      <c r="N2765" s="1"/>
      <c r="O2765" s="1"/>
      <c r="P2765" s="1"/>
      <c r="Q2765" s="1"/>
      <c r="R2765" s="1"/>
      <c r="S2765" s="1"/>
      <c r="T2765" s="1"/>
      <c r="U2765" s="1"/>
      <c r="V2765" s="1"/>
      <c r="W2765" s="1"/>
      <c r="X2765" s="1"/>
      <c r="Y2765" s="1"/>
      <c r="Z2765" s="1"/>
      <c r="AA2765" s="1"/>
      <c r="AB2765" s="1"/>
      <c r="AC2765" s="1"/>
      <c r="AD2765" s="1"/>
      <c r="AE2765" s="1"/>
      <c r="AF2765" s="1"/>
      <c r="AG2765" s="1"/>
      <c r="AH2765" s="1"/>
      <c r="AI2765" s="1"/>
      <c r="AJ2765" s="1"/>
      <c r="AK2765" s="1"/>
      <c r="AL2765" s="1"/>
      <c r="AM2765" s="1"/>
      <c r="AN2765" s="1"/>
      <c r="AO2765" s="1"/>
      <c r="AP2765" s="1"/>
      <c r="AQ2765" s="1"/>
      <c r="AR2765" s="1"/>
      <c r="AS2765" s="1"/>
      <c r="AT2765" s="1"/>
      <c r="AU2765" s="1"/>
      <c r="AV2765" s="1"/>
      <c r="AW2765" s="1"/>
      <c r="AX2765" s="1"/>
      <c r="AY2765" s="1"/>
      <c r="AZ2765" s="1"/>
      <c r="BA2765" s="1"/>
      <c r="BB2765" s="1"/>
      <c r="BC2765" s="1"/>
      <c r="BD2765" s="1"/>
      <c r="BE2765" s="1"/>
      <c r="BF2765" s="1"/>
      <c r="BG2765" s="1"/>
      <c r="BH2765" s="1"/>
      <c r="BI2765" s="1"/>
      <c r="BJ2765" s="1"/>
      <c r="BK2765" s="1"/>
      <c r="BL2765" s="1"/>
      <c r="BM2765" s="1"/>
      <c r="BN2765" s="1"/>
      <c r="BO2765" s="1"/>
      <c r="BP2765" s="1"/>
      <c r="BQ2765" s="1"/>
      <c r="BR2765" s="1"/>
      <c r="BS2765" s="1"/>
      <c r="BT2765" s="1"/>
      <c r="BU2765" s="1"/>
      <c r="BV2765" s="1"/>
      <c r="BW2765" s="1"/>
      <c r="BX2765" s="1"/>
      <c r="BY2765" s="1"/>
      <c r="BZ2765" s="1"/>
      <c r="CA2765" s="1"/>
      <c r="CB2765" s="1"/>
      <c r="CC2765" s="1"/>
      <c r="CD2765" s="1"/>
      <c r="CE2765" s="1"/>
      <c r="CF2765" s="1"/>
      <c r="CG2765" s="1"/>
      <c r="CH2765" s="1"/>
      <c r="CI2765" s="1"/>
      <c r="CJ2765" s="1"/>
      <c r="CK2765" s="1"/>
      <c r="CL2765" s="1"/>
      <c r="CM2765" s="1"/>
      <c r="CN2765" s="1"/>
      <c r="CO2765" s="1"/>
      <c r="CP2765" s="1"/>
      <c r="CQ2765" s="1"/>
      <c r="CR2765" s="1"/>
      <c r="CS2765" s="1"/>
      <c r="CT2765" s="1"/>
      <c r="CU2765" s="1"/>
      <c r="CV2765" s="1"/>
      <c r="CW2765" s="1"/>
      <c r="CX2765" s="1"/>
      <c r="CY2765" s="1"/>
      <c r="CZ2765" s="1"/>
      <c r="DA2765" s="1"/>
      <c r="DB2765" s="1"/>
      <c r="DC2765" s="1"/>
      <c r="DD2765" s="1"/>
      <c r="DE2765" s="1"/>
      <c r="DF2765" s="1"/>
      <c r="DG2765" s="1"/>
      <c r="DH2765" s="1"/>
      <c r="DI2765" s="1"/>
      <c r="DJ2765" s="1"/>
      <c r="DK2765" s="1"/>
      <c r="DL2765" s="1"/>
      <c r="DM2765" s="1"/>
      <c r="DN2765" s="1"/>
      <c r="DO2765" s="1"/>
      <c r="DP2765" s="1"/>
      <c r="DQ2765" s="1"/>
      <c r="DR2765" s="1"/>
      <c r="DS2765" s="1"/>
      <c r="DT2765" s="1"/>
      <c r="DU2765" s="1"/>
      <c r="DV2765" s="1"/>
      <c r="DW2765" s="1"/>
      <c r="DX2765" s="1"/>
      <c r="DY2765" s="1"/>
      <c r="DZ2765" s="1"/>
      <c r="EA2765" s="1"/>
      <c r="EB2765" s="1"/>
      <c r="EC2765" s="1"/>
      <c r="ED2765" s="1"/>
      <c r="EE2765" s="1"/>
      <c r="EF2765" s="1"/>
      <c r="EG2765" s="1"/>
      <c r="EH2765" s="1"/>
      <c r="EI2765" s="1"/>
      <c r="EJ2765" s="1"/>
      <c r="EK2765" s="1"/>
      <c r="EL2765" s="1"/>
      <c r="EM2765" s="1"/>
      <c r="EN2765" s="1"/>
      <c r="EO2765" s="1"/>
      <c r="EP2765" s="1"/>
      <c r="EQ2765" s="1"/>
      <c r="ER2765" s="1"/>
      <c r="ES2765" s="1"/>
      <c r="ET2765" s="1"/>
      <c r="EU2765" s="1"/>
      <c r="EV2765" s="1"/>
      <c r="EW2765" s="1"/>
      <c r="EX2765" s="1"/>
      <c r="EY2765" s="1"/>
      <c r="EZ2765" s="1"/>
      <c r="FA2765" s="1"/>
      <c r="FB2765" s="1"/>
      <c r="FC2765" s="1"/>
      <c r="FD2765" s="1"/>
      <c r="FE2765" s="1"/>
      <c r="FF2765" s="1"/>
      <c r="FG2765" s="1"/>
      <c r="FH2765" s="1"/>
      <c r="FI2765" s="1"/>
      <c r="FJ2765" s="1"/>
      <c r="FK2765" s="1"/>
      <c r="FL2765" s="1"/>
      <c r="FM2765" s="1"/>
      <c r="FN2765" s="1"/>
      <c r="FO2765" s="1"/>
      <c r="FP2765" s="1"/>
      <c r="FQ2765" s="1"/>
      <c r="FR2765" s="1"/>
      <c r="FS2765" s="1"/>
      <c r="FT2765" s="1"/>
      <c r="FU2765" s="1"/>
      <c r="FV2765" s="1"/>
      <c r="FW2765" s="1"/>
      <c r="FX2765" s="1"/>
      <c r="FY2765" s="1"/>
      <c r="FZ2765" s="1"/>
      <c r="GA2765" s="1"/>
      <c r="GB2765" s="1"/>
      <c r="GC2765" s="1"/>
      <c r="GD2765" s="1"/>
      <c r="GE2765" s="1"/>
      <c r="GF2765" s="1"/>
      <c r="GG2765" s="1"/>
      <c r="GH2765" s="1"/>
      <c r="GI2765" s="1"/>
      <c r="GJ2765" s="1"/>
      <c r="GK2765" s="1"/>
      <c r="GL2765" s="1"/>
      <c r="GM2765" s="1"/>
      <c r="GN2765" s="1"/>
      <c r="GO2765" s="1"/>
    </row>
    <row r="2766" spans="1:197" s="40" customFormat="1" x14ac:dyDescent="0.25">
      <c r="A2766" s="41"/>
      <c r="B2766" s="4"/>
      <c r="C2766" s="41"/>
      <c r="D2766" s="42"/>
      <c r="E2766" s="42"/>
      <c r="F2766" s="42"/>
      <c r="G2766" s="1"/>
      <c r="H2766" s="1"/>
      <c r="I2766" s="1"/>
      <c r="J2766" s="1"/>
      <c r="K2766" s="1"/>
      <c r="L2766" s="1"/>
      <c r="M2766" s="2"/>
      <c r="N2766" s="1"/>
      <c r="O2766" s="1"/>
      <c r="P2766" s="1"/>
      <c r="Q2766" s="1"/>
      <c r="R2766" s="1"/>
      <c r="S2766" s="1"/>
      <c r="T2766" s="1"/>
      <c r="U2766" s="1"/>
      <c r="V2766" s="1"/>
      <c r="W2766" s="1"/>
      <c r="X2766" s="1"/>
      <c r="Y2766" s="1"/>
      <c r="Z2766" s="1"/>
      <c r="AA2766" s="1"/>
      <c r="AB2766" s="1"/>
      <c r="AC2766" s="1"/>
      <c r="AD2766" s="1"/>
      <c r="AE2766" s="1"/>
      <c r="AF2766" s="1"/>
      <c r="AG2766" s="1"/>
      <c r="AH2766" s="1"/>
      <c r="AI2766" s="1"/>
      <c r="AJ2766" s="1"/>
      <c r="AK2766" s="1"/>
      <c r="AL2766" s="1"/>
      <c r="AM2766" s="1"/>
      <c r="AN2766" s="1"/>
      <c r="AO2766" s="1"/>
      <c r="AP2766" s="1"/>
      <c r="AQ2766" s="1"/>
      <c r="AR2766" s="1"/>
      <c r="AS2766" s="1"/>
      <c r="AT2766" s="1"/>
      <c r="AU2766" s="1"/>
      <c r="AV2766" s="1"/>
      <c r="AW2766" s="1"/>
      <c r="AX2766" s="1"/>
      <c r="AY2766" s="1"/>
      <c r="AZ2766" s="1"/>
      <c r="BA2766" s="1"/>
      <c r="BB2766" s="1"/>
      <c r="BC2766" s="1"/>
      <c r="BD2766" s="1"/>
      <c r="BE2766" s="1"/>
      <c r="BF2766" s="1"/>
      <c r="BG2766" s="1"/>
      <c r="BH2766" s="1"/>
      <c r="BI2766" s="1"/>
      <c r="BJ2766" s="1"/>
      <c r="BK2766" s="1"/>
      <c r="BL2766" s="1"/>
      <c r="BM2766" s="1"/>
      <c r="BN2766" s="1"/>
      <c r="BO2766" s="1"/>
      <c r="BP2766" s="1"/>
      <c r="BQ2766" s="1"/>
      <c r="BR2766" s="1"/>
      <c r="BS2766" s="1"/>
      <c r="BT2766" s="1"/>
      <c r="BU2766" s="1"/>
      <c r="BV2766" s="1"/>
      <c r="BW2766" s="1"/>
      <c r="BX2766" s="1"/>
      <c r="BY2766" s="1"/>
      <c r="BZ2766" s="1"/>
      <c r="CA2766" s="1"/>
      <c r="CB2766" s="1"/>
      <c r="CC2766" s="1"/>
      <c r="CD2766" s="1"/>
      <c r="CE2766" s="1"/>
      <c r="CF2766" s="1"/>
      <c r="CG2766" s="1"/>
      <c r="CH2766" s="1"/>
      <c r="CI2766" s="1"/>
      <c r="CJ2766" s="1"/>
      <c r="CK2766" s="1"/>
      <c r="CL2766" s="1"/>
      <c r="CM2766" s="1"/>
      <c r="CN2766" s="1"/>
      <c r="CO2766" s="1"/>
      <c r="CP2766" s="1"/>
      <c r="CQ2766" s="1"/>
      <c r="CR2766" s="1"/>
      <c r="CS2766" s="1"/>
      <c r="CT2766" s="1"/>
      <c r="CU2766" s="1"/>
      <c r="CV2766" s="1"/>
      <c r="CW2766" s="1"/>
      <c r="CX2766" s="1"/>
      <c r="CY2766" s="1"/>
      <c r="CZ2766" s="1"/>
      <c r="DA2766" s="1"/>
      <c r="DB2766" s="1"/>
      <c r="DC2766" s="1"/>
      <c r="DD2766" s="1"/>
      <c r="DE2766" s="1"/>
      <c r="DF2766" s="1"/>
      <c r="DG2766" s="1"/>
      <c r="DH2766" s="1"/>
      <c r="DI2766" s="1"/>
      <c r="DJ2766" s="1"/>
      <c r="DK2766" s="1"/>
      <c r="DL2766" s="1"/>
      <c r="DM2766" s="1"/>
      <c r="DN2766" s="1"/>
      <c r="DO2766" s="1"/>
      <c r="DP2766" s="1"/>
      <c r="DQ2766" s="1"/>
      <c r="DR2766" s="1"/>
      <c r="DS2766" s="1"/>
      <c r="DT2766" s="1"/>
      <c r="DU2766" s="1"/>
      <c r="DV2766" s="1"/>
      <c r="DW2766" s="1"/>
      <c r="DX2766" s="1"/>
      <c r="DY2766" s="1"/>
      <c r="DZ2766" s="1"/>
      <c r="EA2766" s="1"/>
      <c r="EB2766" s="1"/>
      <c r="EC2766" s="1"/>
      <c r="ED2766" s="1"/>
      <c r="EE2766" s="1"/>
      <c r="EF2766" s="1"/>
      <c r="EG2766" s="1"/>
      <c r="EH2766" s="1"/>
      <c r="EI2766" s="1"/>
      <c r="EJ2766" s="1"/>
      <c r="EK2766" s="1"/>
      <c r="EL2766" s="1"/>
      <c r="EM2766" s="1"/>
      <c r="EN2766" s="1"/>
      <c r="EO2766" s="1"/>
      <c r="EP2766" s="1"/>
      <c r="EQ2766" s="1"/>
      <c r="ER2766" s="1"/>
      <c r="ES2766" s="1"/>
      <c r="ET2766" s="1"/>
      <c r="EU2766" s="1"/>
      <c r="EV2766" s="1"/>
      <c r="EW2766" s="1"/>
      <c r="EX2766" s="1"/>
      <c r="EY2766" s="1"/>
      <c r="EZ2766" s="1"/>
      <c r="FA2766" s="1"/>
      <c r="FB2766" s="1"/>
      <c r="FC2766" s="1"/>
      <c r="FD2766" s="1"/>
      <c r="FE2766" s="1"/>
      <c r="FF2766" s="1"/>
      <c r="FG2766" s="1"/>
      <c r="FH2766" s="1"/>
      <c r="FI2766" s="1"/>
      <c r="FJ2766" s="1"/>
      <c r="FK2766" s="1"/>
      <c r="FL2766" s="1"/>
      <c r="FM2766" s="1"/>
      <c r="FN2766" s="1"/>
      <c r="FO2766" s="1"/>
      <c r="FP2766" s="1"/>
      <c r="FQ2766" s="1"/>
      <c r="FR2766" s="1"/>
      <c r="FS2766" s="1"/>
      <c r="FT2766" s="1"/>
      <c r="FU2766" s="1"/>
      <c r="FV2766" s="1"/>
      <c r="FW2766" s="1"/>
      <c r="FX2766" s="1"/>
      <c r="FY2766" s="1"/>
      <c r="FZ2766" s="1"/>
      <c r="GA2766" s="1"/>
      <c r="GB2766" s="1"/>
      <c r="GC2766" s="1"/>
      <c r="GD2766" s="1"/>
      <c r="GE2766" s="1"/>
      <c r="GF2766" s="1"/>
      <c r="GG2766" s="1"/>
      <c r="GH2766" s="1"/>
      <c r="GI2766" s="1"/>
      <c r="GJ2766" s="1"/>
      <c r="GK2766" s="1"/>
      <c r="GL2766" s="1"/>
      <c r="GM2766" s="1"/>
      <c r="GN2766" s="1"/>
      <c r="GO2766" s="1"/>
    </row>
    <row r="2767" spans="1:197" s="40" customFormat="1" x14ac:dyDescent="0.25">
      <c r="A2767" s="41"/>
      <c r="B2767" s="4"/>
      <c r="C2767" s="41"/>
      <c r="D2767" s="42"/>
      <c r="E2767" s="42"/>
      <c r="F2767" s="42"/>
      <c r="G2767" s="1"/>
      <c r="H2767" s="1"/>
      <c r="I2767" s="1"/>
      <c r="J2767" s="1"/>
      <c r="K2767" s="1"/>
      <c r="L2767" s="1"/>
      <c r="M2767" s="2"/>
      <c r="N2767" s="1"/>
      <c r="O2767" s="1"/>
      <c r="P2767" s="1"/>
      <c r="Q2767" s="1"/>
      <c r="R2767" s="1"/>
      <c r="S2767" s="1"/>
      <c r="T2767" s="1"/>
      <c r="U2767" s="1"/>
      <c r="V2767" s="1"/>
      <c r="W2767" s="1"/>
      <c r="X2767" s="1"/>
      <c r="Y2767" s="1"/>
      <c r="Z2767" s="1"/>
      <c r="AA2767" s="1"/>
      <c r="AB2767" s="1"/>
      <c r="AC2767" s="1"/>
      <c r="AD2767" s="1"/>
      <c r="AE2767" s="1"/>
      <c r="AF2767" s="1"/>
      <c r="AG2767" s="1"/>
      <c r="AH2767" s="1"/>
      <c r="AI2767" s="1"/>
      <c r="AJ2767" s="1"/>
      <c r="AK2767" s="1"/>
      <c r="AL2767" s="1"/>
      <c r="AM2767" s="1"/>
      <c r="AN2767" s="1"/>
      <c r="AO2767" s="1"/>
      <c r="AP2767" s="1"/>
      <c r="AQ2767" s="1"/>
      <c r="AR2767" s="1"/>
      <c r="AS2767" s="1"/>
      <c r="AT2767" s="1"/>
      <c r="AU2767" s="1"/>
      <c r="AV2767" s="1"/>
      <c r="AW2767" s="1"/>
      <c r="AX2767" s="1"/>
      <c r="AY2767" s="1"/>
      <c r="AZ2767" s="1"/>
      <c r="BA2767" s="1"/>
      <c r="BB2767" s="1"/>
      <c r="BC2767" s="1"/>
      <c r="BD2767" s="1"/>
      <c r="BE2767" s="1"/>
      <c r="BF2767" s="1"/>
      <c r="BG2767" s="1"/>
      <c r="BH2767" s="1"/>
      <c r="BI2767" s="1"/>
      <c r="BJ2767" s="1"/>
      <c r="BK2767" s="1"/>
      <c r="BL2767" s="1"/>
      <c r="BM2767" s="1"/>
      <c r="BN2767" s="1"/>
      <c r="BO2767" s="1"/>
      <c r="BP2767" s="1"/>
      <c r="BQ2767" s="1"/>
      <c r="BR2767" s="1"/>
      <c r="BS2767" s="1"/>
      <c r="BT2767" s="1"/>
      <c r="BU2767" s="1"/>
      <c r="BV2767" s="1"/>
      <c r="BW2767" s="1"/>
      <c r="BX2767" s="1"/>
      <c r="BY2767" s="1"/>
      <c r="BZ2767" s="1"/>
      <c r="CA2767" s="1"/>
      <c r="CB2767" s="1"/>
      <c r="CC2767" s="1"/>
      <c r="CD2767" s="1"/>
      <c r="CE2767" s="1"/>
      <c r="CF2767" s="1"/>
      <c r="CG2767" s="1"/>
      <c r="CH2767" s="1"/>
      <c r="CI2767" s="1"/>
      <c r="CJ2767" s="1"/>
      <c r="CK2767" s="1"/>
      <c r="CL2767" s="1"/>
      <c r="CM2767" s="1"/>
      <c r="CN2767" s="1"/>
      <c r="CO2767" s="1"/>
      <c r="CP2767" s="1"/>
      <c r="CQ2767" s="1"/>
      <c r="CR2767" s="1"/>
      <c r="CS2767" s="1"/>
      <c r="CT2767" s="1"/>
      <c r="CU2767" s="1"/>
      <c r="CV2767" s="1"/>
      <c r="CW2767" s="1"/>
      <c r="CX2767" s="1"/>
      <c r="CY2767" s="1"/>
      <c r="CZ2767" s="1"/>
      <c r="DA2767" s="1"/>
      <c r="DB2767" s="1"/>
      <c r="DC2767" s="1"/>
      <c r="DD2767" s="1"/>
      <c r="DE2767" s="1"/>
      <c r="DF2767" s="1"/>
      <c r="DG2767" s="1"/>
      <c r="DH2767" s="1"/>
      <c r="DI2767" s="1"/>
      <c r="DJ2767" s="1"/>
      <c r="DK2767" s="1"/>
      <c r="DL2767" s="1"/>
      <c r="DM2767" s="1"/>
      <c r="DN2767" s="1"/>
      <c r="DO2767" s="1"/>
      <c r="DP2767" s="1"/>
      <c r="DQ2767" s="1"/>
      <c r="DR2767" s="1"/>
      <c r="DS2767" s="1"/>
      <c r="DT2767" s="1"/>
      <c r="DU2767" s="1"/>
      <c r="DV2767" s="1"/>
      <c r="DW2767" s="1"/>
      <c r="DX2767" s="1"/>
      <c r="DY2767" s="1"/>
      <c r="DZ2767" s="1"/>
      <c r="EA2767" s="1"/>
      <c r="EB2767" s="1"/>
      <c r="EC2767" s="1"/>
      <c r="ED2767" s="1"/>
      <c r="EE2767" s="1"/>
      <c r="EF2767" s="1"/>
      <c r="EG2767" s="1"/>
      <c r="EH2767" s="1"/>
      <c r="EI2767" s="1"/>
      <c r="EJ2767" s="1"/>
      <c r="EK2767" s="1"/>
      <c r="EL2767" s="1"/>
      <c r="EM2767" s="1"/>
      <c r="EN2767" s="1"/>
      <c r="EO2767" s="1"/>
      <c r="EP2767" s="1"/>
      <c r="EQ2767" s="1"/>
      <c r="ER2767" s="1"/>
      <c r="ES2767" s="1"/>
      <c r="ET2767" s="1"/>
      <c r="EU2767" s="1"/>
      <c r="EV2767" s="1"/>
      <c r="EW2767" s="1"/>
      <c r="EX2767" s="1"/>
      <c r="EY2767" s="1"/>
      <c r="EZ2767" s="1"/>
      <c r="FA2767" s="1"/>
      <c r="FB2767" s="1"/>
      <c r="FC2767" s="1"/>
      <c r="FD2767" s="1"/>
      <c r="FE2767" s="1"/>
      <c r="FF2767" s="1"/>
      <c r="FG2767" s="1"/>
      <c r="FH2767" s="1"/>
      <c r="FI2767" s="1"/>
      <c r="FJ2767" s="1"/>
      <c r="FK2767" s="1"/>
      <c r="FL2767" s="1"/>
      <c r="FM2767" s="1"/>
      <c r="FN2767" s="1"/>
      <c r="FO2767" s="1"/>
      <c r="FP2767" s="1"/>
      <c r="FQ2767" s="1"/>
      <c r="FR2767" s="1"/>
      <c r="FS2767" s="1"/>
      <c r="FT2767" s="1"/>
      <c r="FU2767" s="1"/>
      <c r="FV2767" s="1"/>
      <c r="FW2767" s="1"/>
      <c r="FX2767" s="1"/>
      <c r="FY2767" s="1"/>
      <c r="FZ2767" s="1"/>
      <c r="GA2767" s="1"/>
      <c r="GB2767" s="1"/>
      <c r="GC2767" s="1"/>
      <c r="GD2767" s="1"/>
      <c r="GE2767" s="1"/>
      <c r="GF2767" s="1"/>
      <c r="GG2767" s="1"/>
      <c r="GH2767" s="1"/>
      <c r="GI2767" s="1"/>
      <c r="GJ2767" s="1"/>
      <c r="GK2767" s="1"/>
      <c r="GL2767" s="1"/>
      <c r="GM2767" s="1"/>
      <c r="GN2767" s="1"/>
      <c r="GO2767" s="1"/>
    </row>
    <row r="2768" spans="1:197" s="40" customFormat="1" x14ac:dyDescent="0.25">
      <c r="A2768" s="41"/>
      <c r="B2768" s="4"/>
      <c r="C2768" s="41"/>
      <c r="D2768" s="42"/>
      <c r="E2768" s="42"/>
      <c r="F2768" s="42"/>
      <c r="G2768" s="1"/>
      <c r="H2768" s="1"/>
      <c r="I2768" s="1"/>
      <c r="J2768" s="1"/>
      <c r="K2768" s="1"/>
      <c r="L2768" s="1"/>
      <c r="M2768" s="2"/>
      <c r="N2768" s="1"/>
      <c r="O2768" s="1"/>
      <c r="P2768" s="1"/>
      <c r="Q2768" s="1"/>
      <c r="R2768" s="1"/>
      <c r="S2768" s="1"/>
      <c r="T2768" s="1"/>
      <c r="U2768" s="1"/>
      <c r="V2768" s="1"/>
      <c r="W2768" s="1"/>
      <c r="X2768" s="1"/>
      <c r="Y2768" s="1"/>
      <c r="Z2768" s="1"/>
      <c r="AA2768" s="1"/>
      <c r="AB2768" s="1"/>
      <c r="AC2768" s="1"/>
      <c r="AD2768" s="1"/>
      <c r="AE2768" s="1"/>
      <c r="AF2768" s="1"/>
      <c r="AG2768" s="1"/>
      <c r="AH2768" s="1"/>
      <c r="AI2768" s="1"/>
      <c r="AJ2768" s="1"/>
      <c r="AK2768" s="1"/>
      <c r="AL2768" s="1"/>
      <c r="AM2768" s="1"/>
      <c r="AN2768" s="1"/>
      <c r="AO2768" s="1"/>
      <c r="AP2768" s="1"/>
      <c r="AQ2768" s="1"/>
      <c r="AR2768" s="1"/>
      <c r="AS2768" s="1"/>
      <c r="AT2768" s="1"/>
      <c r="AU2768" s="1"/>
      <c r="AV2768" s="1"/>
      <c r="AW2768" s="1"/>
      <c r="AX2768" s="1"/>
      <c r="AY2768" s="1"/>
      <c r="AZ2768" s="1"/>
      <c r="BA2768" s="1"/>
      <c r="BB2768" s="1"/>
      <c r="BC2768" s="1"/>
      <c r="BD2768" s="1"/>
      <c r="BE2768" s="1"/>
      <c r="BF2768" s="1"/>
      <c r="BG2768" s="1"/>
      <c r="BH2768" s="1"/>
      <c r="BI2768" s="1"/>
      <c r="BJ2768" s="1"/>
      <c r="BK2768" s="1"/>
      <c r="BL2768" s="1"/>
      <c r="BM2768" s="1"/>
      <c r="BN2768" s="1"/>
      <c r="BO2768" s="1"/>
      <c r="BP2768" s="1"/>
      <c r="BQ2768" s="1"/>
      <c r="BR2768" s="1"/>
      <c r="BS2768" s="1"/>
      <c r="BT2768" s="1"/>
      <c r="BU2768" s="1"/>
      <c r="BV2768" s="1"/>
      <c r="BW2768" s="1"/>
      <c r="BX2768" s="1"/>
      <c r="BY2768" s="1"/>
      <c r="BZ2768" s="1"/>
      <c r="CA2768" s="1"/>
      <c r="CB2768" s="1"/>
      <c r="CC2768" s="1"/>
      <c r="CD2768" s="1"/>
      <c r="CE2768" s="1"/>
      <c r="CF2768" s="1"/>
      <c r="CG2768" s="1"/>
      <c r="CH2768" s="1"/>
      <c r="CI2768" s="1"/>
      <c r="CJ2768" s="1"/>
      <c r="CK2768" s="1"/>
      <c r="CL2768" s="1"/>
      <c r="CM2768" s="1"/>
      <c r="CN2768" s="1"/>
      <c r="CO2768" s="1"/>
      <c r="CP2768" s="1"/>
      <c r="CQ2768" s="1"/>
      <c r="CR2768" s="1"/>
      <c r="CS2768" s="1"/>
      <c r="CT2768" s="1"/>
      <c r="CU2768" s="1"/>
      <c r="CV2768" s="1"/>
      <c r="CW2768" s="1"/>
      <c r="CX2768" s="1"/>
      <c r="CY2768" s="1"/>
      <c r="CZ2768" s="1"/>
      <c r="DA2768" s="1"/>
      <c r="DB2768" s="1"/>
      <c r="DC2768" s="1"/>
      <c r="DD2768" s="1"/>
      <c r="DE2768" s="1"/>
      <c r="DF2768" s="1"/>
      <c r="DG2768" s="1"/>
      <c r="DH2768" s="1"/>
      <c r="DI2768" s="1"/>
      <c r="DJ2768" s="1"/>
      <c r="DK2768" s="1"/>
      <c r="DL2768" s="1"/>
      <c r="DM2768" s="1"/>
      <c r="DN2768" s="1"/>
      <c r="DO2768" s="1"/>
      <c r="DP2768" s="1"/>
      <c r="DQ2768" s="1"/>
      <c r="DR2768" s="1"/>
      <c r="DS2768" s="1"/>
      <c r="DT2768" s="1"/>
      <c r="DU2768" s="1"/>
      <c r="DV2768" s="1"/>
      <c r="DW2768" s="1"/>
      <c r="DX2768" s="1"/>
      <c r="DY2768" s="1"/>
      <c r="DZ2768" s="1"/>
      <c r="EA2768" s="1"/>
      <c r="EB2768" s="1"/>
      <c r="EC2768" s="1"/>
      <c r="ED2768" s="1"/>
      <c r="EE2768" s="1"/>
      <c r="EF2768" s="1"/>
      <c r="EG2768" s="1"/>
      <c r="EH2768" s="1"/>
      <c r="EI2768" s="1"/>
      <c r="EJ2768" s="1"/>
      <c r="EK2768" s="1"/>
      <c r="EL2768" s="1"/>
      <c r="EM2768" s="1"/>
      <c r="EN2768" s="1"/>
      <c r="EO2768" s="1"/>
      <c r="EP2768" s="1"/>
      <c r="EQ2768" s="1"/>
      <c r="ER2768" s="1"/>
      <c r="ES2768" s="1"/>
      <c r="ET2768" s="1"/>
      <c r="EU2768" s="1"/>
      <c r="EV2768" s="1"/>
      <c r="EW2768" s="1"/>
      <c r="EX2768" s="1"/>
      <c r="EY2768" s="1"/>
      <c r="EZ2768" s="1"/>
      <c r="FA2768" s="1"/>
      <c r="FB2768" s="1"/>
      <c r="FC2768" s="1"/>
      <c r="FD2768" s="1"/>
      <c r="FE2768" s="1"/>
      <c r="FF2768" s="1"/>
      <c r="FG2768" s="1"/>
      <c r="FH2768" s="1"/>
      <c r="FI2768" s="1"/>
      <c r="FJ2768" s="1"/>
      <c r="FK2768" s="1"/>
      <c r="FL2768" s="1"/>
      <c r="FM2768" s="1"/>
      <c r="FN2768" s="1"/>
      <c r="FO2768" s="1"/>
      <c r="FP2768" s="1"/>
      <c r="FQ2768" s="1"/>
      <c r="FR2768" s="1"/>
      <c r="FS2768" s="1"/>
      <c r="FT2768" s="1"/>
      <c r="FU2768" s="1"/>
      <c r="FV2768" s="1"/>
      <c r="FW2768" s="1"/>
      <c r="FX2768" s="1"/>
      <c r="FY2768" s="1"/>
      <c r="FZ2768" s="1"/>
      <c r="GA2768" s="1"/>
      <c r="GB2768" s="1"/>
      <c r="GC2768" s="1"/>
      <c r="GD2768" s="1"/>
      <c r="GE2768" s="1"/>
      <c r="GF2768" s="1"/>
      <c r="GG2768" s="1"/>
      <c r="GH2768" s="1"/>
      <c r="GI2768" s="1"/>
      <c r="GJ2768" s="1"/>
      <c r="GK2768" s="1"/>
      <c r="GL2768" s="1"/>
      <c r="GM2768" s="1"/>
      <c r="GN2768" s="1"/>
      <c r="GO2768" s="1"/>
    </row>
    <row r="2769" spans="1:197" s="40" customFormat="1" x14ac:dyDescent="0.25">
      <c r="A2769" s="41"/>
      <c r="B2769" s="4"/>
      <c r="C2769" s="41"/>
      <c r="D2769" s="42"/>
      <c r="E2769" s="42"/>
      <c r="F2769" s="42"/>
      <c r="G2769" s="1"/>
      <c r="H2769" s="1"/>
      <c r="I2769" s="1"/>
      <c r="J2769" s="1"/>
      <c r="K2769" s="1"/>
      <c r="L2769" s="1"/>
      <c r="M2769" s="2"/>
      <c r="N2769" s="1"/>
      <c r="O2769" s="1"/>
      <c r="P2769" s="1"/>
      <c r="Q2769" s="1"/>
      <c r="R2769" s="1"/>
      <c r="S2769" s="1"/>
      <c r="T2769" s="1"/>
      <c r="U2769" s="1"/>
      <c r="V2769" s="1"/>
      <c r="W2769" s="1"/>
      <c r="X2769" s="1"/>
      <c r="Y2769" s="1"/>
      <c r="Z2769" s="1"/>
      <c r="AA2769" s="1"/>
      <c r="AB2769" s="1"/>
      <c r="AC2769" s="1"/>
      <c r="AD2769" s="1"/>
      <c r="AE2769" s="1"/>
      <c r="AF2769" s="1"/>
      <c r="AG2769" s="1"/>
      <c r="AH2769" s="1"/>
      <c r="AI2769" s="1"/>
      <c r="AJ2769" s="1"/>
      <c r="AK2769" s="1"/>
      <c r="AL2769" s="1"/>
      <c r="AM2769" s="1"/>
      <c r="AN2769" s="1"/>
      <c r="AO2769" s="1"/>
      <c r="AP2769" s="1"/>
      <c r="AQ2769" s="1"/>
      <c r="AR2769" s="1"/>
      <c r="AS2769" s="1"/>
      <c r="AT2769" s="1"/>
      <c r="AU2769" s="1"/>
      <c r="AV2769" s="1"/>
      <c r="AW2769" s="1"/>
      <c r="AX2769" s="1"/>
      <c r="AY2769" s="1"/>
      <c r="AZ2769" s="1"/>
      <c r="BA2769" s="1"/>
      <c r="BB2769" s="1"/>
      <c r="BC2769" s="1"/>
      <c r="BD2769" s="1"/>
      <c r="BE2769" s="1"/>
      <c r="BF2769" s="1"/>
      <c r="BG2769" s="1"/>
      <c r="BH2769" s="1"/>
      <c r="BI2769" s="1"/>
      <c r="BJ2769" s="1"/>
      <c r="BK2769" s="1"/>
      <c r="BL2769" s="1"/>
      <c r="BM2769" s="1"/>
      <c r="BN2769" s="1"/>
      <c r="BO2769" s="1"/>
      <c r="BP2769" s="1"/>
      <c r="BQ2769" s="1"/>
      <c r="BR2769" s="1"/>
      <c r="BS2769" s="1"/>
      <c r="BT2769" s="1"/>
      <c r="BU2769" s="1"/>
      <c r="BV2769" s="1"/>
      <c r="BW2769" s="1"/>
      <c r="BX2769" s="1"/>
      <c r="BY2769" s="1"/>
      <c r="BZ2769" s="1"/>
      <c r="CA2769" s="1"/>
      <c r="CB2769" s="1"/>
      <c r="CC2769" s="1"/>
      <c r="CD2769" s="1"/>
      <c r="CE2769" s="1"/>
      <c r="CF2769" s="1"/>
      <c r="CG2769" s="1"/>
      <c r="CH2769" s="1"/>
      <c r="CI2769" s="1"/>
      <c r="CJ2769" s="1"/>
      <c r="CK2769" s="1"/>
      <c r="CL2769" s="1"/>
      <c r="CM2769" s="1"/>
      <c r="CN2769" s="1"/>
      <c r="CO2769" s="1"/>
      <c r="CP2769" s="1"/>
      <c r="CQ2769" s="1"/>
      <c r="CR2769" s="1"/>
      <c r="CS2769" s="1"/>
      <c r="CT2769" s="1"/>
      <c r="CU2769" s="1"/>
      <c r="CV2769" s="1"/>
      <c r="CW2769" s="1"/>
      <c r="CX2769" s="1"/>
      <c r="CY2769" s="1"/>
      <c r="CZ2769" s="1"/>
      <c r="DA2769" s="1"/>
      <c r="DB2769" s="1"/>
      <c r="DC2769" s="1"/>
      <c r="DD2769" s="1"/>
      <c r="DE2769" s="1"/>
      <c r="DF2769" s="1"/>
      <c r="DG2769" s="1"/>
      <c r="DH2769" s="1"/>
      <c r="DI2769" s="1"/>
      <c r="DJ2769" s="1"/>
      <c r="DK2769" s="1"/>
      <c r="DL2769" s="1"/>
      <c r="DM2769" s="1"/>
      <c r="DN2769" s="1"/>
      <c r="DO2769" s="1"/>
      <c r="DP2769" s="1"/>
      <c r="DQ2769" s="1"/>
      <c r="DR2769" s="1"/>
      <c r="DS2769" s="1"/>
      <c r="DT2769" s="1"/>
      <c r="DU2769" s="1"/>
      <c r="DV2769" s="1"/>
      <c r="DW2769" s="1"/>
      <c r="DX2769" s="1"/>
      <c r="DY2769" s="1"/>
      <c r="DZ2769" s="1"/>
      <c r="EA2769" s="1"/>
      <c r="EB2769" s="1"/>
      <c r="EC2769" s="1"/>
      <c r="ED2769" s="1"/>
      <c r="EE2769" s="1"/>
      <c r="EF2769" s="1"/>
      <c r="EG2769" s="1"/>
      <c r="EH2769" s="1"/>
      <c r="EI2769" s="1"/>
      <c r="EJ2769" s="1"/>
      <c r="EK2769" s="1"/>
      <c r="EL2769" s="1"/>
      <c r="EM2769" s="1"/>
      <c r="EN2769" s="1"/>
      <c r="EO2769" s="1"/>
      <c r="EP2769" s="1"/>
      <c r="EQ2769" s="1"/>
      <c r="ER2769" s="1"/>
      <c r="ES2769" s="1"/>
      <c r="ET2769" s="1"/>
      <c r="EU2769" s="1"/>
      <c r="EV2769" s="1"/>
      <c r="EW2769" s="1"/>
      <c r="EX2769" s="1"/>
      <c r="EY2769" s="1"/>
      <c r="EZ2769" s="1"/>
      <c r="FA2769" s="1"/>
      <c r="FB2769" s="1"/>
      <c r="FC2769" s="1"/>
      <c r="FD2769" s="1"/>
      <c r="FE2769" s="1"/>
      <c r="FF2769" s="1"/>
      <c r="FG2769" s="1"/>
      <c r="FH2769" s="1"/>
      <c r="FI2769" s="1"/>
      <c r="FJ2769" s="1"/>
      <c r="FK2769" s="1"/>
      <c r="FL2769" s="1"/>
      <c r="FM2769" s="1"/>
      <c r="FN2769" s="1"/>
      <c r="FO2769" s="1"/>
      <c r="FP2769" s="1"/>
      <c r="FQ2769" s="1"/>
      <c r="FR2769" s="1"/>
      <c r="FS2769" s="1"/>
      <c r="FT2769" s="1"/>
      <c r="FU2769" s="1"/>
      <c r="FV2769" s="1"/>
      <c r="FW2769" s="1"/>
      <c r="FX2769" s="1"/>
      <c r="FY2769" s="1"/>
      <c r="FZ2769" s="1"/>
      <c r="GA2769" s="1"/>
      <c r="GB2769" s="1"/>
      <c r="GC2769" s="1"/>
      <c r="GD2769" s="1"/>
      <c r="GE2769" s="1"/>
      <c r="GF2769" s="1"/>
      <c r="GG2769" s="1"/>
      <c r="GH2769" s="1"/>
      <c r="GI2769" s="1"/>
      <c r="GJ2769" s="1"/>
      <c r="GK2769" s="1"/>
      <c r="GL2769" s="1"/>
      <c r="GM2769" s="1"/>
      <c r="GN2769" s="1"/>
      <c r="GO2769" s="1"/>
    </row>
    <row r="2770" spans="1:197" s="40" customFormat="1" x14ac:dyDescent="0.25">
      <c r="A2770" s="41"/>
      <c r="B2770" s="4"/>
      <c r="C2770" s="41"/>
      <c r="D2770" s="42"/>
      <c r="E2770" s="42"/>
      <c r="F2770" s="42"/>
      <c r="G2770" s="1"/>
      <c r="H2770" s="1"/>
      <c r="I2770" s="1"/>
      <c r="J2770" s="1"/>
      <c r="K2770" s="1"/>
      <c r="L2770" s="1"/>
      <c r="M2770" s="2"/>
      <c r="N2770" s="1"/>
      <c r="O2770" s="1"/>
      <c r="P2770" s="1"/>
      <c r="Q2770" s="1"/>
      <c r="R2770" s="1"/>
      <c r="S2770" s="1"/>
      <c r="T2770" s="1"/>
      <c r="U2770" s="1"/>
      <c r="V2770" s="1"/>
      <c r="W2770" s="1"/>
      <c r="X2770" s="1"/>
      <c r="Y2770" s="1"/>
      <c r="Z2770" s="1"/>
      <c r="AA2770" s="1"/>
      <c r="AB2770" s="1"/>
      <c r="AC2770" s="1"/>
      <c r="AD2770" s="1"/>
      <c r="AE2770" s="1"/>
      <c r="AF2770" s="1"/>
      <c r="AG2770" s="1"/>
      <c r="AH2770" s="1"/>
      <c r="AI2770" s="1"/>
      <c r="AJ2770" s="1"/>
      <c r="AK2770" s="1"/>
      <c r="AL2770" s="1"/>
      <c r="AM2770" s="1"/>
      <c r="AN2770" s="1"/>
      <c r="AO2770" s="1"/>
      <c r="AP2770" s="1"/>
      <c r="AQ2770" s="1"/>
      <c r="AR2770" s="1"/>
      <c r="AS2770" s="1"/>
      <c r="AT2770" s="1"/>
      <c r="AU2770" s="1"/>
      <c r="AV2770" s="1"/>
      <c r="AW2770" s="1"/>
      <c r="AX2770" s="1"/>
      <c r="AY2770" s="1"/>
      <c r="AZ2770" s="1"/>
      <c r="BA2770" s="1"/>
      <c r="BB2770" s="1"/>
      <c r="BC2770" s="1"/>
      <c r="BD2770" s="1"/>
      <c r="BE2770" s="1"/>
      <c r="BF2770" s="1"/>
      <c r="BG2770" s="1"/>
      <c r="BH2770" s="1"/>
      <c r="BI2770" s="1"/>
      <c r="BJ2770" s="1"/>
      <c r="BK2770" s="1"/>
      <c r="BL2770" s="1"/>
      <c r="BM2770" s="1"/>
      <c r="BN2770" s="1"/>
      <c r="BO2770" s="1"/>
      <c r="BP2770" s="1"/>
      <c r="BQ2770" s="1"/>
      <c r="BR2770" s="1"/>
      <c r="BS2770" s="1"/>
      <c r="BT2770" s="1"/>
      <c r="BU2770" s="1"/>
      <c r="BV2770" s="1"/>
      <c r="BW2770" s="1"/>
      <c r="BX2770" s="1"/>
      <c r="BY2770" s="1"/>
      <c r="BZ2770" s="1"/>
      <c r="CA2770" s="1"/>
      <c r="CB2770" s="1"/>
      <c r="CC2770" s="1"/>
      <c r="CD2770" s="1"/>
      <c r="CE2770" s="1"/>
      <c r="CF2770" s="1"/>
      <c r="CG2770" s="1"/>
      <c r="CH2770" s="1"/>
      <c r="CI2770" s="1"/>
      <c r="CJ2770" s="1"/>
      <c r="CK2770" s="1"/>
      <c r="CL2770" s="1"/>
      <c r="CM2770" s="1"/>
      <c r="CN2770" s="1"/>
      <c r="CO2770" s="1"/>
      <c r="CP2770" s="1"/>
      <c r="CQ2770" s="1"/>
      <c r="CR2770" s="1"/>
      <c r="CS2770" s="1"/>
      <c r="CT2770" s="1"/>
      <c r="CU2770" s="1"/>
      <c r="CV2770" s="1"/>
      <c r="CW2770" s="1"/>
      <c r="CX2770" s="1"/>
      <c r="CY2770" s="1"/>
      <c r="CZ2770" s="1"/>
      <c r="DA2770" s="1"/>
      <c r="DB2770" s="1"/>
      <c r="DC2770" s="1"/>
      <c r="DD2770" s="1"/>
      <c r="DE2770" s="1"/>
      <c r="DF2770" s="1"/>
      <c r="DG2770" s="1"/>
      <c r="DH2770" s="1"/>
      <c r="DI2770" s="1"/>
      <c r="DJ2770" s="1"/>
      <c r="DK2770" s="1"/>
      <c r="DL2770" s="1"/>
      <c r="DM2770" s="1"/>
      <c r="DN2770" s="1"/>
      <c r="DO2770" s="1"/>
      <c r="DP2770" s="1"/>
      <c r="DQ2770" s="1"/>
      <c r="DR2770" s="1"/>
      <c r="DS2770" s="1"/>
      <c r="DT2770" s="1"/>
      <c r="DU2770" s="1"/>
      <c r="DV2770" s="1"/>
      <c r="DW2770" s="1"/>
      <c r="DX2770" s="1"/>
      <c r="DY2770" s="1"/>
      <c r="DZ2770" s="1"/>
      <c r="EA2770" s="1"/>
      <c r="EB2770" s="1"/>
      <c r="EC2770" s="1"/>
      <c r="ED2770" s="1"/>
      <c r="EE2770" s="1"/>
      <c r="EF2770" s="1"/>
      <c r="EG2770" s="1"/>
      <c r="EH2770" s="1"/>
      <c r="EI2770" s="1"/>
      <c r="EJ2770" s="1"/>
      <c r="EK2770" s="1"/>
      <c r="EL2770" s="1"/>
      <c r="EM2770" s="1"/>
      <c r="EN2770" s="1"/>
      <c r="EO2770" s="1"/>
      <c r="EP2770" s="1"/>
      <c r="EQ2770" s="1"/>
      <c r="ER2770" s="1"/>
      <c r="ES2770" s="1"/>
      <c r="ET2770" s="1"/>
      <c r="EU2770" s="1"/>
      <c r="EV2770" s="1"/>
      <c r="EW2770" s="1"/>
      <c r="EX2770" s="1"/>
      <c r="EY2770" s="1"/>
      <c r="EZ2770" s="1"/>
      <c r="FA2770" s="1"/>
      <c r="FB2770" s="1"/>
      <c r="FC2770" s="1"/>
      <c r="FD2770" s="1"/>
      <c r="FE2770" s="1"/>
      <c r="FF2770" s="1"/>
      <c r="FG2770" s="1"/>
      <c r="FH2770" s="1"/>
      <c r="FI2770" s="1"/>
      <c r="FJ2770" s="1"/>
      <c r="FK2770" s="1"/>
      <c r="FL2770" s="1"/>
      <c r="FM2770" s="1"/>
      <c r="FN2770" s="1"/>
      <c r="FO2770" s="1"/>
      <c r="FP2770" s="1"/>
      <c r="FQ2770" s="1"/>
      <c r="FR2770" s="1"/>
      <c r="FS2770" s="1"/>
      <c r="FT2770" s="1"/>
      <c r="FU2770" s="1"/>
      <c r="FV2770" s="1"/>
      <c r="FW2770" s="1"/>
      <c r="FX2770" s="1"/>
      <c r="FY2770" s="1"/>
      <c r="FZ2770" s="1"/>
      <c r="GA2770" s="1"/>
      <c r="GB2770" s="1"/>
      <c r="GC2770" s="1"/>
      <c r="GD2770" s="1"/>
      <c r="GE2770" s="1"/>
      <c r="GF2770" s="1"/>
      <c r="GG2770" s="1"/>
      <c r="GH2770" s="1"/>
      <c r="GI2770" s="1"/>
      <c r="GJ2770" s="1"/>
      <c r="GK2770" s="1"/>
      <c r="GL2770" s="1"/>
      <c r="GM2770" s="1"/>
      <c r="GN2770" s="1"/>
      <c r="GO2770" s="1"/>
    </row>
    <row r="2771" spans="1:197" s="40" customFormat="1" x14ac:dyDescent="0.25">
      <c r="A2771" s="41"/>
      <c r="B2771" s="4"/>
      <c r="C2771" s="41"/>
      <c r="D2771" s="42"/>
      <c r="E2771" s="42"/>
      <c r="F2771" s="42"/>
      <c r="G2771" s="1"/>
      <c r="H2771" s="1"/>
      <c r="I2771" s="1"/>
      <c r="J2771" s="1"/>
      <c r="K2771" s="1"/>
      <c r="L2771" s="1"/>
      <c r="M2771" s="2"/>
      <c r="N2771" s="1"/>
      <c r="O2771" s="1"/>
      <c r="P2771" s="1"/>
      <c r="Q2771" s="1"/>
      <c r="R2771" s="1"/>
      <c r="S2771" s="1"/>
      <c r="T2771" s="1"/>
      <c r="U2771" s="1"/>
      <c r="V2771" s="1"/>
      <c r="W2771" s="1"/>
      <c r="X2771" s="1"/>
      <c r="Y2771" s="1"/>
      <c r="Z2771" s="1"/>
      <c r="AA2771" s="1"/>
      <c r="AB2771" s="1"/>
      <c r="AC2771" s="1"/>
      <c r="AD2771" s="1"/>
      <c r="AE2771" s="1"/>
      <c r="AF2771" s="1"/>
      <c r="AG2771" s="1"/>
      <c r="AH2771" s="1"/>
      <c r="AI2771" s="1"/>
      <c r="AJ2771" s="1"/>
      <c r="AK2771" s="1"/>
      <c r="AL2771" s="1"/>
      <c r="AM2771" s="1"/>
      <c r="AN2771" s="1"/>
      <c r="AO2771" s="1"/>
      <c r="AP2771" s="1"/>
      <c r="AQ2771" s="1"/>
      <c r="AR2771" s="1"/>
      <c r="AS2771" s="1"/>
      <c r="AT2771" s="1"/>
      <c r="AU2771" s="1"/>
      <c r="AV2771" s="1"/>
      <c r="AW2771" s="1"/>
      <c r="AX2771" s="1"/>
      <c r="AY2771" s="1"/>
      <c r="AZ2771" s="1"/>
      <c r="BA2771" s="1"/>
      <c r="BB2771" s="1"/>
      <c r="BC2771" s="1"/>
      <c r="BD2771" s="1"/>
      <c r="BE2771" s="1"/>
      <c r="BF2771" s="1"/>
      <c r="BG2771" s="1"/>
      <c r="BH2771" s="1"/>
      <c r="BI2771" s="1"/>
      <c r="BJ2771" s="1"/>
      <c r="BK2771" s="1"/>
      <c r="BL2771" s="1"/>
      <c r="BM2771" s="1"/>
      <c r="BN2771" s="1"/>
      <c r="BO2771" s="1"/>
      <c r="BP2771" s="1"/>
      <c r="BQ2771" s="1"/>
      <c r="BR2771" s="1"/>
      <c r="BS2771" s="1"/>
      <c r="BT2771" s="1"/>
      <c r="BU2771" s="1"/>
      <c r="BV2771" s="1"/>
      <c r="BW2771" s="1"/>
      <c r="BX2771" s="1"/>
      <c r="BY2771" s="1"/>
      <c r="BZ2771" s="1"/>
      <c r="CA2771" s="1"/>
      <c r="CB2771" s="1"/>
      <c r="CC2771" s="1"/>
      <c r="CD2771" s="1"/>
      <c r="CE2771" s="1"/>
      <c r="CF2771" s="1"/>
      <c r="CG2771" s="1"/>
      <c r="CH2771" s="1"/>
      <c r="CI2771" s="1"/>
      <c r="CJ2771" s="1"/>
      <c r="CK2771" s="1"/>
      <c r="CL2771" s="1"/>
      <c r="CM2771" s="1"/>
      <c r="CN2771" s="1"/>
      <c r="CO2771" s="1"/>
      <c r="CP2771" s="1"/>
      <c r="CQ2771" s="1"/>
      <c r="CR2771" s="1"/>
      <c r="CS2771" s="1"/>
      <c r="CT2771" s="1"/>
      <c r="CU2771" s="1"/>
      <c r="CV2771" s="1"/>
      <c r="CW2771" s="1"/>
      <c r="CX2771" s="1"/>
      <c r="CY2771" s="1"/>
      <c r="CZ2771" s="1"/>
      <c r="DA2771" s="1"/>
      <c r="DB2771" s="1"/>
      <c r="DC2771" s="1"/>
      <c r="DD2771" s="1"/>
      <c r="DE2771" s="1"/>
      <c r="DF2771" s="1"/>
      <c r="DG2771" s="1"/>
      <c r="DH2771" s="1"/>
      <c r="DI2771" s="1"/>
      <c r="DJ2771" s="1"/>
      <c r="DK2771" s="1"/>
      <c r="DL2771" s="1"/>
      <c r="DM2771" s="1"/>
      <c r="DN2771" s="1"/>
      <c r="DO2771" s="1"/>
      <c r="DP2771" s="1"/>
      <c r="DQ2771" s="1"/>
      <c r="DR2771" s="1"/>
      <c r="DS2771" s="1"/>
      <c r="DT2771" s="1"/>
      <c r="DU2771" s="1"/>
      <c r="DV2771" s="1"/>
      <c r="DW2771" s="1"/>
      <c r="DX2771" s="1"/>
      <c r="DY2771" s="1"/>
      <c r="DZ2771" s="1"/>
      <c r="EA2771" s="1"/>
      <c r="EB2771" s="1"/>
      <c r="EC2771" s="1"/>
      <c r="ED2771" s="1"/>
      <c r="EE2771" s="1"/>
      <c r="EF2771" s="1"/>
      <c r="EG2771" s="1"/>
      <c r="EH2771" s="1"/>
      <c r="EI2771" s="1"/>
      <c r="EJ2771" s="1"/>
      <c r="EK2771" s="1"/>
      <c r="EL2771" s="1"/>
      <c r="EM2771" s="1"/>
      <c r="EN2771" s="1"/>
      <c r="EO2771" s="1"/>
      <c r="EP2771" s="1"/>
      <c r="EQ2771" s="1"/>
      <c r="ER2771" s="1"/>
      <c r="ES2771" s="1"/>
      <c r="ET2771" s="1"/>
      <c r="EU2771" s="1"/>
      <c r="EV2771" s="1"/>
      <c r="EW2771" s="1"/>
      <c r="EX2771" s="1"/>
      <c r="EY2771" s="1"/>
      <c r="EZ2771" s="1"/>
      <c r="FA2771" s="1"/>
      <c r="FB2771" s="1"/>
      <c r="FC2771" s="1"/>
      <c r="FD2771" s="1"/>
      <c r="FE2771" s="1"/>
      <c r="FF2771" s="1"/>
      <c r="FG2771" s="1"/>
      <c r="FH2771" s="1"/>
      <c r="FI2771" s="1"/>
      <c r="FJ2771" s="1"/>
      <c r="FK2771" s="1"/>
      <c r="FL2771" s="1"/>
      <c r="FM2771" s="1"/>
      <c r="FN2771" s="1"/>
      <c r="FO2771" s="1"/>
      <c r="FP2771" s="1"/>
      <c r="FQ2771" s="1"/>
      <c r="FR2771" s="1"/>
      <c r="FS2771" s="1"/>
      <c r="FT2771" s="1"/>
      <c r="FU2771" s="1"/>
      <c r="FV2771" s="1"/>
      <c r="FW2771" s="1"/>
      <c r="FX2771" s="1"/>
      <c r="FY2771" s="1"/>
      <c r="FZ2771" s="1"/>
      <c r="GA2771" s="1"/>
      <c r="GB2771" s="1"/>
      <c r="GC2771" s="1"/>
      <c r="GD2771" s="1"/>
      <c r="GE2771" s="1"/>
      <c r="GF2771" s="1"/>
      <c r="GG2771" s="1"/>
      <c r="GH2771" s="1"/>
      <c r="GI2771" s="1"/>
      <c r="GJ2771" s="1"/>
      <c r="GK2771" s="1"/>
      <c r="GL2771" s="1"/>
      <c r="GM2771" s="1"/>
      <c r="GN2771" s="1"/>
      <c r="GO2771" s="1"/>
    </row>
    <row r="2772" spans="1:197" s="40" customFormat="1" x14ac:dyDescent="0.25">
      <c r="A2772" s="41"/>
      <c r="B2772" s="4"/>
      <c r="C2772" s="41"/>
      <c r="D2772" s="42"/>
      <c r="E2772" s="42"/>
      <c r="F2772" s="42"/>
      <c r="G2772" s="1"/>
      <c r="H2772" s="1"/>
      <c r="I2772" s="1"/>
      <c r="J2772" s="1"/>
      <c r="K2772" s="1"/>
      <c r="L2772" s="1"/>
      <c r="M2772" s="2"/>
      <c r="N2772" s="1"/>
      <c r="O2772" s="1"/>
      <c r="P2772" s="1"/>
      <c r="Q2772" s="1"/>
      <c r="R2772" s="1"/>
      <c r="S2772" s="1"/>
      <c r="T2772" s="1"/>
      <c r="U2772" s="1"/>
      <c r="V2772" s="1"/>
      <c r="W2772" s="1"/>
      <c r="X2772" s="1"/>
      <c r="Y2772" s="1"/>
      <c r="Z2772" s="1"/>
      <c r="AA2772" s="1"/>
      <c r="AB2772" s="1"/>
      <c r="AC2772" s="1"/>
      <c r="AD2772" s="1"/>
      <c r="AE2772" s="1"/>
      <c r="AF2772" s="1"/>
      <c r="AG2772" s="1"/>
      <c r="AH2772" s="1"/>
      <c r="AI2772" s="1"/>
      <c r="AJ2772" s="1"/>
      <c r="AK2772" s="1"/>
      <c r="AL2772" s="1"/>
      <c r="AM2772" s="1"/>
      <c r="AN2772" s="1"/>
      <c r="AO2772" s="1"/>
      <c r="AP2772" s="1"/>
      <c r="AQ2772" s="1"/>
      <c r="AR2772" s="1"/>
      <c r="AS2772" s="1"/>
      <c r="AT2772" s="1"/>
      <c r="AU2772" s="1"/>
      <c r="AV2772" s="1"/>
      <c r="AW2772" s="1"/>
      <c r="AX2772" s="1"/>
      <c r="AY2772" s="1"/>
      <c r="AZ2772" s="1"/>
      <c r="BA2772" s="1"/>
      <c r="BB2772" s="1"/>
      <c r="BC2772" s="1"/>
      <c r="BD2772" s="1"/>
      <c r="BE2772" s="1"/>
      <c r="BF2772" s="1"/>
      <c r="BG2772" s="1"/>
      <c r="BH2772" s="1"/>
      <c r="BI2772" s="1"/>
      <c r="BJ2772" s="1"/>
      <c r="BK2772" s="1"/>
      <c r="BL2772" s="1"/>
      <c r="BM2772" s="1"/>
      <c r="BN2772" s="1"/>
      <c r="BO2772" s="1"/>
      <c r="BP2772" s="1"/>
      <c r="BQ2772" s="1"/>
      <c r="BR2772" s="1"/>
      <c r="BS2772" s="1"/>
      <c r="BT2772" s="1"/>
      <c r="BU2772" s="1"/>
      <c r="BV2772" s="1"/>
      <c r="BW2772" s="1"/>
      <c r="BX2772" s="1"/>
      <c r="BY2772" s="1"/>
      <c r="BZ2772" s="1"/>
      <c r="CA2772" s="1"/>
      <c r="CB2772" s="1"/>
      <c r="CC2772" s="1"/>
      <c r="CD2772" s="1"/>
      <c r="CE2772" s="1"/>
      <c r="CF2772" s="1"/>
      <c r="CG2772" s="1"/>
      <c r="CH2772" s="1"/>
      <c r="CI2772" s="1"/>
      <c r="CJ2772" s="1"/>
      <c r="CK2772" s="1"/>
      <c r="CL2772" s="1"/>
      <c r="CM2772" s="1"/>
      <c r="CN2772" s="1"/>
      <c r="CO2772" s="1"/>
      <c r="CP2772" s="1"/>
      <c r="CQ2772" s="1"/>
      <c r="CR2772" s="1"/>
      <c r="CS2772" s="1"/>
      <c r="CT2772" s="1"/>
      <c r="CU2772" s="1"/>
      <c r="CV2772" s="1"/>
      <c r="CW2772" s="1"/>
      <c r="CX2772" s="1"/>
      <c r="CY2772" s="1"/>
      <c r="CZ2772" s="1"/>
      <c r="DA2772" s="1"/>
      <c r="DB2772" s="1"/>
      <c r="DC2772" s="1"/>
      <c r="DD2772" s="1"/>
      <c r="DE2772" s="1"/>
      <c r="DF2772" s="1"/>
      <c r="DG2772" s="1"/>
      <c r="DH2772" s="1"/>
      <c r="DI2772" s="1"/>
      <c r="DJ2772" s="1"/>
      <c r="DK2772" s="1"/>
      <c r="DL2772" s="1"/>
      <c r="DM2772" s="1"/>
      <c r="DN2772" s="1"/>
      <c r="DO2772" s="1"/>
      <c r="DP2772" s="1"/>
      <c r="DQ2772" s="1"/>
      <c r="DR2772" s="1"/>
      <c r="DS2772" s="1"/>
      <c r="DT2772" s="1"/>
      <c r="DU2772" s="1"/>
      <c r="DV2772" s="1"/>
      <c r="DW2772" s="1"/>
      <c r="DX2772" s="1"/>
      <c r="DY2772" s="1"/>
      <c r="DZ2772" s="1"/>
      <c r="EA2772" s="1"/>
      <c r="EB2772" s="1"/>
      <c r="EC2772" s="1"/>
      <c r="ED2772" s="1"/>
      <c r="EE2772" s="1"/>
      <c r="EF2772" s="1"/>
      <c r="EG2772" s="1"/>
      <c r="EH2772" s="1"/>
      <c r="EI2772" s="1"/>
      <c r="EJ2772" s="1"/>
      <c r="EK2772" s="1"/>
      <c r="EL2772" s="1"/>
      <c r="EM2772" s="1"/>
      <c r="EN2772" s="1"/>
      <c r="EO2772" s="1"/>
      <c r="EP2772" s="1"/>
      <c r="EQ2772" s="1"/>
      <c r="ER2772" s="1"/>
      <c r="ES2772" s="1"/>
      <c r="ET2772" s="1"/>
      <c r="EU2772" s="1"/>
      <c r="EV2772" s="1"/>
      <c r="EW2772" s="1"/>
      <c r="EX2772" s="1"/>
      <c r="EY2772" s="1"/>
      <c r="EZ2772" s="1"/>
      <c r="FA2772" s="1"/>
      <c r="FB2772" s="1"/>
      <c r="FC2772" s="1"/>
      <c r="FD2772" s="1"/>
      <c r="FE2772" s="1"/>
      <c r="FF2772" s="1"/>
      <c r="FG2772" s="1"/>
      <c r="FH2772" s="1"/>
      <c r="FI2772" s="1"/>
      <c r="FJ2772" s="1"/>
      <c r="FK2772" s="1"/>
      <c r="FL2772" s="1"/>
      <c r="FM2772" s="1"/>
      <c r="FN2772" s="1"/>
      <c r="FO2772" s="1"/>
      <c r="FP2772" s="1"/>
      <c r="FQ2772" s="1"/>
      <c r="FR2772" s="1"/>
      <c r="FS2772" s="1"/>
      <c r="FT2772" s="1"/>
      <c r="FU2772" s="1"/>
      <c r="FV2772" s="1"/>
      <c r="FW2772" s="1"/>
      <c r="FX2772" s="1"/>
      <c r="FY2772" s="1"/>
      <c r="FZ2772" s="1"/>
      <c r="GA2772" s="1"/>
      <c r="GB2772" s="1"/>
      <c r="GC2772" s="1"/>
      <c r="GD2772" s="1"/>
      <c r="GE2772" s="1"/>
      <c r="GF2772" s="1"/>
      <c r="GG2772" s="1"/>
      <c r="GH2772" s="1"/>
      <c r="GI2772" s="1"/>
      <c r="GJ2772" s="1"/>
      <c r="GK2772" s="1"/>
      <c r="GL2772" s="1"/>
      <c r="GM2772" s="1"/>
      <c r="GN2772" s="1"/>
      <c r="GO2772" s="1"/>
    </row>
    <row r="2773" spans="1:197" s="40" customFormat="1" x14ac:dyDescent="0.25">
      <c r="A2773" s="41"/>
      <c r="B2773" s="4"/>
      <c r="C2773" s="41"/>
      <c r="D2773" s="42"/>
      <c r="E2773" s="42"/>
      <c r="F2773" s="42"/>
      <c r="G2773" s="1"/>
      <c r="H2773" s="1"/>
      <c r="I2773" s="1"/>
      <c r="J2773" s="1"/>
      <c r="K2773" s="1"/>
      <c r="L2773" s="1"/>
      <c r="M2773" s="2"/>
      <c r="N2773" s="1"/>
      <c r="O2773" s="1"/>
      <c r="P2773" s="1"/>
      <c r="Q2773" s="1"/>
      <c r="R2773" s="1"/>
      <c r="S2773" s="1"/>
      <c r="T2773" s="1"/>
      <c r="U2773" s="1"/>
      <c r="V2773" s="1"/>
      <c r="W2773" s="1"/>
      <c r="X2773" s="1"/>
      <c r="Y2773" s="1"/>
      <c r="Z2773" s="1"/>
      <c r="AA2773" s="1"/>
      <c r="AB2773" s="1"/>
      <c r="AC2773" s="1"/>
      <c r="AD2773" s="1"/>
      <c r="AE2773" s="1"/>
      <c r="AF2773" s="1"/>
      <c r="AG2773" s="1"/>
      <c r="AH2773" s="1"/>
      <c r="AI2773" s="1"/>
      <c r="AJ2773" s="1"/>
      <c r="AK2773" s="1"/>
      <c r="AL2773" s="1"/>
      <c r="AM2773" s="1"/>
      <c r="AN2773" s="1"/>
      <c r="AO2773" s="1"/>
      <c r="AP2773" s="1"/>
      <c r="AQ2773" s="1"/>
      <c r="AR2773" s="1"/>
      <c r="AS2773" s="1"/>
      <c r="AT2773" s="1"/>
      <c r="AU2773" s="1"/>
      <c r="AV2773" s="1"/>
      <c r="AW2773" s="1"/>
      <c r="AX2773" s="1"/>
      <c r="AY2773" s="1"/>
      <c r="AZ2773" s="1"/>
      <c r="BA2773" s="1"/>
      <c r="BB2773" s="1"/>
      <c r="BC2773" s="1"/>
      <c r="BD2773" s="1"/>
      <c r="BE2773" s="1"/>
      <c r="BF2773" s="1"/>
      <c r="BG2773" s="1"/>
      <c r="BH2773" s="1"/>
      <c r="BI2773" s="1"/>
      <c r="BJ2773" s="1"/>
      <c r="BK2773" s="1"/>
      <c r="BL2773" s="1"/>
      <c r="BM2773" s="1"/>
      <c r="BN2773" s="1"/>
      <c r="BO2773" s="1"/>
      <c r="BP2773" s="1"/>
      <c r="BQ2773" s="1"/>
      <c r="BR2773" s="1"/>
      <c r="BS2773" s="1"/>
      <c r="BT2773" s="1"/>
      <c r="BU2773" s="1"/>
      <c r="BV2773" s="1"/>
      <c r="BW2773" s="1"/>
      <c r="BX2773" s="1"/>
      <c r="BY2773" s="1"/>
      <c r="BZ2773" s="1"/>
      <c r="CA2773" s="1"/>
      <c r="CB2773" s="1"/>
      <c r="CC2773" s="1"/>
      <c r="CD2773" s="1"/>
      <c r="CE2773" s="1"/>
      <c r="CF2773" s="1"/>
      <c r="CG2773" s="1"/>
      <c r="CH2773" s="1"/>
      <c r="CI2773" s="1"/>
      <c r="CJ2773" s="1"/>
      <c r="CK2773" s="1"/>
      <c r="CL2773" s="1"/>
      <c r="CM2773" s="1"/>
      <c r="CN2773" s="1"/>
      <c r="CO2773" s="1"/>
      <c r="CP2773" s="1"/>
      <c r="CQ2773" s="1"/>
      <c r="CR2773" s="1"/>
      <c r="CS2773" s="1"/>
      <c r="CT2773" s="1"/>
      <c r="CU2773" s="1"/>
      <c r="CV2773" s="1"/>
      <c r="CW2773" s="1"/>
      <c r="CX2773" s="1"/>
      <c r="CY2773" s="1"/>
      <c r="CZ2773" s="1"/>
      <c r="DA2773" s="1"/>
      <c r="DB2773" s="1"/>
      <c r="DC2773" s="1"/>
      <c r="DD2773" s="1"/>
      <c r="DE2773" s="1"/>
      <c r="DF2773" s="1"/>
      <c r="DG2773" s="1"/>
      <c r="DH2773" s="1"/>
      <c r="DI2773" s="1"/>
      <c r="DJ2773" s="1"/>
      <c r="DK2773" s="1"/>
      <c r="DL2773" s="1"/>
      <c r="DM2773" s="1"/>
      <c r="DN2773" s="1"/>
      <c r="DO2773" s="1"/>
      <c r="DP2773" s="1"/>
      <c r="DQ2773" s="1"/>
      <c r="DR2773" s="1"/>
      <c r="DS2773" s="1"/>
      <c r="DT2773" s="1"/>
      <c r="DU2773" s="1"/>
      <c r="DV2773" s="1"/>
      <c r="DW2773" s="1"/>
      <c r="DX2773" s="1"/>
      <c r="DY2773" s="1"/>
      <c r="DZ2773" s="1"/>
      <c r="EA2773" s="1"/>
      <c r="EB2773" s="1"/>
      <c r="EC2773" s="1"/>
      <c r="ED2773" s="1"/>
      <c r="EE2773" s="1"/>
      <c r="EF2773" s="1"/>
      <c r="EG2773" s="1"/>
      <c r="EH2773" s="1"/>
      <c r="EI2773" s="1"/>
      <c r="EJ2773" s="1"/>
      <c r="EK2773" s="1"/>
      <c r="EL2773" s="1"/>
      <c r="EM2773" s="1"/>
      <c r="EN2773" s="1"/>
      <c r="EO2773" s="1"/>
      <c r="EP2773" s="1"/>
      <c r="EQ2773" s="1"/>
      <c r="ER2773" s="1"/>
      <c r="ES2773" s="1"/>
      <c r="ET2773" s="1"/>
      <c r="EU2773" s="1"/>
      <c r="EV2773" s="1"/>
      <c r="EW2773" s="1"/>
      <c r="EX2773" s="1"/>
      <c r="EY2773" s="1"/>
      <c r="EZ2773" s="1"/>
      <c r="FA2773" s="1"/>
      <c r="FB2773" s="1"/>
      <c r="FC2773" s="1"/>
      <c r="FD2773" s="1"/>
      <c r="FE2773" s="1"/>
      <c r="FF2773" s="1"/>
      <c r="FG2773" s="1"/>
      <c r="FH2773" s="1"/>
      <c r="FI2773" s="1"/>
      <c r="FJ2773" s="1"/>
      <c r="FK2773" s="1"/>
      <c r="FL2773" s="1"/>
      <c r="FM2773" s="1"/>
      <c r="FN2773" s="1"/>
      <c r="FO2773" s="1"/>
      <c r="FP2773" s="1"/>
      <c r="FQ2773" s="1"/>
      <c r="FR2773" s="1"/>
      <c r="FS2773" s="1"/>
      <c r="FT2773" s="1"/>
      <c r="FU2773" s="1"/>
      <c r="FV2773" s="1"/>
      <c r="FW2773" s="1"/>
      <c r="FX2773" s="1"/>
      <c r="FY2773" s="1"/>
      <c r="FZ2773" s="1"/>
      <c r="GA2773" s="1"/>
      <c r="GB2773" s="1"/>
      <c r="GC2773" s="1"/>
      <c r="GD2773" s="1"/>
      <c r="GE2773" s="1"/>
      <c r="GF2773" s="1"/>
      <c r="GG2773" s="1"/>
      <c r="GH2773" s="1"/>
      <c r="GI2773" s="1"/>
      <c r="GJ2773" s="1"/>
      <c r="GK2773" s="1"/>
      <c r="GL2773" s="1"/>
      <c r="GM2773" s="1"/>
      <c r="GN2773" s="1"/>
      <c r="GO2773" s="1"/>
    </row>
    <row r="2774" spans="1:197" s="40" customFormat="1" x14ac:dyDescent="0.25">
      <c r="A2774" s="41"/>
      <c r="B2774" s="4"/>
      <c r="C2774" s="41"/>
      <c r="D2774" s="42"/>
      <c r="E2774" s="42"/>
      <c r="F2774" s="42"/>
      <c r="G2774" s="1"/>
      <c r="H2774" s="1"/>
      <c r="I2774" s="1"/>
      <c r="J2774" s="1"/>
      <c r="K2774" s="1"/>
      <c r="L2774" s="1"/>
      <c r="M2774" s="2"/>
      <c r="N2774" s="1"/>
      <c r="O2774" s="1"/>
      <c r="P2774" s="1"/>
      <c r="Q2774" s="1"/>
      <c r="R2774" s="1"/>
      <c r="S2774" s="1"/>
      <c r="T2774" s="1"/>
      <c r="U2774" s="1"/>
      <c r="V2774" s="1"/>
      <c r="W2774" s="1"/>
      <c r="X2774" s="1"/>
      <c r="Y2774" s="1"/>
      <c r="Z2774" s="1"/>
      <c r="AA2774" s="1"/>
      <c r="AB2774" s="1"/>
      <c r="AC2774" s="1"/>
      <c r="AD2774" s="1"/>
      <c r="AE2774" s="1"/>
      <c r="AF2774" s="1"/>
      <c r="AG2774" s="1"/>
      <c r="AH2774" s="1"/>
      <c r="AI2774" s="1"/>
      <c r="AJ2774" s="1"/>
      <c r="AK2774" s="1"/>
      <c r="AL2774" s="1"/>
      <c r="AM2774" s="1"/>
      <c r="AN2774" s="1"/>
      <c r="AO2774" s="1"/>
      <c r="AP2774" s="1"/>
      <c r="AQ2774" s="1"/>
      <c r="AR2774" s="1"/>
      <c r="AS2774" s="1"/>
      <c r="AT2774" s="1"/>
      <c r="AU2774" s="1"/>
      <c r="AV2774" s="1"/>
      <c r="AW2774" s="1"/>
      <c r="AX2774" s="1"/>
      <c r="AY2774" s="1"/>
      <c r="AZ2774" s="1"/>
      <c r="BA2774" s="1"/>
      <c r="BB2774" s="1"/>
      <c r="BC2774" s="1"/>
      <c r="BD2774" s="1"/>
      <c r="BE2774" s="1"/>
      <c r="BF2774" s="1"/>
      <c r="BG2774" s="1"/>
      <c r="BH2774" s="1"/>
      <c r="BI2774" s="1"/>
      <c r="BJ2774" s="1"/>
      <c r="BK2774" s="1"/>
      <c r="BL2774" s="1"/>
      <c r="BM2774" s="1"/>
      <c r="BN2774" s="1"/>
      <c r="BO2774" s="1"/>
      <c r="BP2774" s="1"/>
      <c r="BQ2774" s="1"/>
      <c r="BR2774" s="1"/>
      <c r="BS2774" s="1"/>
      <c r="BT2774" s="1"/>
      <c r="BU2774" s="1"/>
      <c r="BV2774" s="1"/>
      <c r="BW2774" s="1"/>
      <c r="BX2774" s="1"/>
      <c r="BY2774" s="1"/>
      <c r="BZ2774" s="1"/>
      <c r="CA2774" s="1"/>
      <c r="CB2774" s="1"/>
      <c r="CC2774" s="1"/>
      <c r="CD2774" s="1"/>
      <c r="CE2774" s="1"/>
      <c r="CF2774" s="1"/>
      <c r="CG2774" s="1"/>
      <c r="CH2774" s="1"/>
      <c r="CI2774" s="1"/>
      <c r="CJ2774" s="1"/>
      <c r="CK2774" s="1"/>
      <c r="CL2774" s="1"/>
      <c r="CM2774" s="1"/>
      <c r="CN2774" s="1"/>
      <c r="CO2774" s="1"/>
      <c r="CP2774" s="1"/>
      <c r="CQ2774" s="1"/>
      <c r="CR2774" s="1"/>
      <c r="CS2774" s="1"/>
      <c r="CT2774" s="1"/>
      <c r="CU2774" s="1"/>
      <c r="CV2774" s="1"/>
      <c r="CW2774" s="1"/>
      <c r="CX2774" s="1"/>
      <c r="CY2774" s="1"/>
      <c r="CZ2774" s="1"/>
      <c r="DA2774" s="1"/>
      <c r="DB2774" s="1"/>
      <c r="DC2774" s="1"/>
      <c r="DD2774" s="1"/>
      <c r="DE2774" s="1"/>
      <c r="DF2774" s="1"/>
      <c r="DG2774" s="1"/>
      <c r="DH2774" s="1"/>
      <c r="DI2774" s="1"/>
      <c r="DJ2774" s="1"/>
      <c r="DK2774" s="1"/>
      <c r="DL2774" s="1"/>
      <c r="DM2774" s="1"/>
      <c r="DN2774" s="1"/>
      <c r="DO2774" s="1"/>
      <c r="DP2774" s="1"/>
      <c r="DQ2774" s="1"/>
      <c r="DR2774" s="1"/>
      <c r="DS2774" s="1"/>
      <c r="DT2774" s="1"/>
      <c r="DU2774" s="1"/>
      <c r="DV2774" s="1"/>
      <c r="DW2774" s="1"/>
      <c r="DX2774" s="1"/>
      <c r="DY2774" s="1"/>
      <c r="DZ2774" s="1"/>
      <c r="EA2774" s="1"/>
      <c r="EB2774" s="1"/>
      <c r="EC2774" s="1"/>
      <c r="ED2774" s="1"/>
      <c r="EE2774" s="1"/>
      <c r="EF2774" s="1"/>
      <c r="EG2774" s="1"/>
      <c r="EH2774" s="1"/>
      <c r="EI2774" s="1"/>
      <c r="EJ2774" s="1"/>
      <c r="EK2774" s="1"/>
      <c r="EL2774" s="1"/>
      <c r="EM2774" s="1"/>
      <c r="EN2774" s="1"/>
      <c r="EO2774" s="1"/>
      <c r="EP2774" s="1"/>
      <c r="EQ2774" s="1"/>
      <c r="ER2774" s="1"/>
      <c r="ES2774" s="1"/>
      <c r="ET2774" s="1"/>
      <c r="EU2774" s="1"/>
      <c r="EV2774" s="1"/>
      <c r="EW2774" s="1"/>
      <c r="EX2774" s="1"/>
      <c r="EY2774" s="1"/>
      <c r="EZ2774" s="1"/>
      <c r="FA2774" s="1"/>
      <c r="FB2774" s="1"/>
      <c r="FC2774" s="1"/>
      <c r="FD2774" s="1"/>
      <c r="FE2774" s="1"/>
      <c r="FF2774" s="1"/>
      <c r="FG2774" s="1"/>
      <c r="FH2774" s="1"/>
      <c r="FI2774" s="1"/>
      <c r="FJ2774" s="1"/>
      <c r="FK2774" s="1"/>
      <c r="FL2774" s="1"/>
      <c r="FM2774" s="1"/>
      <c r="FN2774" s="1"/>
      <c r="FO2774" s="1"/>
      <c r="FP2774" s="1"/>
      <c r="FQ2774" s="1"/>
      <c r="FR2774" s="1"/>
      <c r="FS2774" s="1"/>
      <c r="FT2774" s="1"/>
      <c r="FU2774" s="1"/>
      <c r="FV2774" s="1"/>
      <c r="FW2774" s="1"/>
      <c r="FX2774" s="1"/>
      <c r="FY2774" s="1"/>
      <c r="FZ2774" s="1"/>
      <c r="GA2774" s="1"/>
      <c r="GB2774" s="1"/>
      <c r="GC2774" s="1"/>
      <c r="GD2774" s="1"/>
      <c r="GE2774" s="1"/>
      <c r="GF2774" s="1"/>
      <c r="GG2774" s="1"/>
      <c r="GH2774" s="1"/>
      <c r="GI2774" s="1"/>
      <c r="GJ2774" s="1"/>
      <c r="GK2774" s="1"/>
      <c r="GL2774" s="1"/>
      <c r="GM2774" s="1"/>
      <c r="GN2774" s="1"/>
      <c r="GO2774" s="1"/>
    </row>
    <row r="2775" spans="1:197" s="40" customFormat="1" x14ac:dyDescent="0.25">
      <c r="A2775" s="41"/>
      <c r="B2775" s="4"/>
      <c r="C2775" s="41"/>
      <c r="D2775" s="42"/>
      <c r="E2775" s="42"/>
      <c r="F2775" s="42"/>
      <c r="G2775" s="1"/>
      <c r="H2775" s="1"/>
      <c r="I2775" s="1"/>
      <c r="J2775" s="1"/>
      <c r="K2775" s="1"/>
      <c r="L2775" s="1"/>
      <c r="M2775" s="2"/>
      <c r="N2775" s="1"/>
      <c r="O2775" s="1"/>
      <c r="P2775" s="1"/>
      <c r="Q2775" s="1"/>
      <c r="R2775" s="1"/>
      <c r="S2775" s="1"/>
      <c r="T2775" s="1"/>
      <c r="U2775" s="1"/>
      <c r="V2775" s="1"/>
      <c r="W2775" s="1"/>
      <c r="X2775" s="1"/>
      <c r="Y2775" s="1"/>
      <c r="Z2775" s="1"/>
      <c r="AA2775" s="1"/>
      <c r="AB2775" s="1"/>
      <c r="AC2775" s="1"/>
      <c r="AD2775" s="1"/>
      <c r="AE2775" s="1"/>
      <c r="AF2775" s="1"/>
      <c r="AG2775" s="1"/>
      <c r="AH2775" s="1"/>
      <c r="AI2775" s="1"/>
      <c r="AJ2775" s="1"/>
      <c r="AK2775" s="1"/>
      <c r="AL2775" s="1"/>
      <c r="AM2775" s="1"/>
      <c r="AN2775" s="1"/>
      <c r="AO2775" s="1"/>
      <c r="AP2775" s="1"/>
      <c r="AQ2775" s="1"/>
      <c r="AR2775" s="1"/>
      <c r="AS2775" s="1"/>
      <c r="AT2775" s="1"/>
      <c r="AU2775" s="1"/>
      <c r="AV2775" s="1"/>
      <c r="AW2775" s="1"/>
      <c r="AX2775" s="1"/>
      <c r="AY2775" s="1"/>
      <c r="AZ2775" s="1"/>
      <c r="BA2775" s="1"/>
      <c r="BB2775" s="1"/>
      <c r="BC2775" s="1"/>
      <c r="BD2775" s="1"/>
      <c r="BE2775" s="1"/>
      <c r="BF2775" s="1"/>
      <c r="BG2775" s="1"/>
      <c r="BH2775" s="1"/>
      <c r="BI2775" s="1"/>
      <c r="BJ2775" s="1"/>
      <c r="BK2775" s="1"/>
      <c r="BL2775" s="1"/>
      <c r="BM2775" s="1"/>
      <c r="BN2775" s="1"/>
      <c r="BO2775" s="1"/>
      <c r="BP2775" s="1"/>
      <c r="BQ2775" s="1"/>
      <c r="BR2775" s="1"/>
      <c r="BS2775" s="1"/>
      <c r="BT2775" s="1"/>
      <c r="BU2775" s="1"/>
      <c r="BV2775" s="1"/>
      <c r="BW2775" s="1"/>
      <c r="BX2775" s="1"/>
      <c r="BY2775" s="1"/>
      <c r="BZ2775" s="1"/>
      <c r="CA2775" s="1"/>
      <c r="CB2775" s="1"/>
      <c r="CC2775" s="1"/>
      <c r="CD2775" s="1"/>
      <c r="CE2775" s="1"/>
      <c r="CF2775" s="1"/>
      <c r="CG2775" s="1"/>
      <c r="CH2775" s="1"/>
      <c r="CI2775" s="1"/>
      <c r="CJ2775" s="1"/>
      <c r="CK2775" s="1"/>
      <c r="CL2775" s="1"/>
      <c r="CM2775" s="1"/>
      <c r="CN2775" s="1"/>
      <c r="CO2775" s="1"/>
      <c r="CP2775" s="1"/>
      <c r="CQ2775" s="1"/>
      <c r="CR2775" s="1"/>
      <c r="CS2775" s="1"/>
      <c r="CT2775" s="1"/>
      <c r="CU2775" s="1"/>
      <c r="CV2775" s="1"/>
      <c r="CW2775" s="1"/>
      <c r="CX2775" s="1"/>
      <c r="CY2775" s="1"/>
      <c r="CZ2775" s="1"/>
      <c r="DA2775" s="1"/>
      <c r="DB2775" s="1"/>
      <c r="DC2775" s="1"/>
      <c r="DD2775" s="1"/>
      <c r="DE2775" s="1"/>
      <c r="DF2775" s="1"/>
      <c r="DG2775" s="1"/>
      <c r="DH2775" s="1"/>
      <c r="DI2775" s="1"/>
      <c r="DJ2775" s="1"/>
      <c r="DK2775" s="1"/>
      <c r="DL2775" s="1"/>
      <c r="DM2775" s="1"/>
      <c r="DN2775" s="1"/>
      <c r="DO2775" s="1"/>
      <c r="DP2775" s="1"/>
      <c r="DQ2775" s="1"/>
      <c r="DR2775" s="1"/>
      <c r="DS2775" s="1"/>
      <c r="DT2775" s="1"/>
      <c r="DU2775" s="1"/>
      <c r="DV2775" s="1"/>
      <c r="DW2775" s="1"/>
      <c r="DX2775" s="1"/>
      <c r="DY2775" s="1"/>
      <c r="DZ2775" s="1"/>
      <c r="EA2775" s="1"/>
      <c r="EB2775" s="1"/>
      <c r="EC2775" s="1"/>
      <c r="ED2775" s="1"/>
      <c r="EE2775" s="1"/>
      <c r="EF2775" s="1"/>
      <c r="EG2775" s="1"/>
      <c r="EH2775" s="1"/>
      <c r="EI2775" s="1"/>
      <c r="EJ2775" s="1"/>
      <c r="EK2775" s="1"/>
      <c r="EL2775" s="1"/>
      <c r="EM2775" s="1"/>
      <c r="EN2775" s="1"/>
      <c r="EO2775" s="1"/>
      <c r="EP2775" s="1"/>
      <c r="EQ2775" s="1"/>
      <c r="ER2775" s="1"/>
      <c r="ES2775" s="1"/>
      <c r="ET2775" s="1"/>
      <c r="EU2775" s="1"/>
      <c r="EV2775" s="1"/>
      <c r="EW2775" s="1"/>
      <c r="EX2775" s="1"/>
      <c r="EY2775" s="1"/>
      <c r="EZ2775" s="1"/>
      <c r="FA2775" s="1"/>
      <c r="FB2775" s="1"/>
      <c r="FC2775" s="1"/>
      <c r="FD2775" s="1"/>
      <c r="FE2775" s="1"/>
      <c r="FF2775" s="1"/>
      <c r="FG2775" s="1"/>
      <c r="FH2775" s="1"/>
      <c r="FI2775" s="1"/>
      <c r="FJ2775" s="1"/>
      <c r="FK2775" s="1"/>
      <c r="FL2775" s="1"/>
      <c r="FM2775" s="1"/>
      <c r="FN2775" s="1"/>
      <c r="FO2775" s="1"/>
      <c r="FP2775" s="1"/>
      <c r="FQ2775" s="1"/>
      <c r="FR2775" s="1"/>
      <c r="FS2775" s="1"/>
      <c r="FT2775" s="1"/>
      <c r="FU2775" s="1"/>
      <c r="FV2775" s="1"/>
      <c r="FW2775" s="1"/>
      <c r="FX2775" s="1"/>
      <c r="FY2775" s="1"/>
      <c r="FZ2775" s="1"/>
      <c r="GA2775" s="1"/>
      <c r="GB2775" s="1"/>
      <c r="GC2775" s="1"/>
      <c r="GD2775" s="1"/>
      <c r="GE2775" s="1"/>
      <c r="GF2775" s="1"/>
      <c r="GG2775" s="1"/>
      <c r="GH2775" s="1"/>
      <c r="GI2775" s="1"/>
      <c r="GJ2775" s="1"/>
      <c r="GK2775" s="1"/>
      <c r="GL2775" s="1"/>
      <c r="GM2775" s="1"/>
      <c r="GN2775" s="1"/>
      <c r="GO2775" s="1"/>
    </row>
    <row r="2776" spans="1:197" s="40" customFormat="1" x14ac:dyDescent="0.25">
      <c r="A2776" s="41"/>
      <c r="B2776" s="4"/>
      <c r="C2776" s="41"/>
      <c r="D2776" s="42"/>
      <c r="E2776" s="42"/>
      <c r="F2776" s="42"/>
      <c r="G2776" s="1"/>
      <c r="H2776" s="1"/>
      <c r="I2776" s="1"/>
      <c r="J2776" s="1"/>
      <c r="K2776" s="1"/>
      <c r="L2776" s="1"/>
      <c r="M2776" s="2"/>
      <c r="N2776" s="1"/>
      <c r="O2776" s="1"/>
      <c r="P2776" s="1"/>
      <c r="Q2776" s="1"/>
      <c r="R2776" s="1"/>
      <c r="S2776" s="1"/>
      <c r="T2776" s="1"/>
      <c r="U2776" s="1"/>
      <c r="V2776" s="1"/>
      <c r="W2776" s="1"/>
      <c r="X2776" s="1"/>
      <c r="Y2776" s="1"/>
      <c r="Z2776" s="1"/>
      <c r="AA2776" s="1"/>
      <c r="AB2776" s="1"/>
      <c r="AC2776" s="1"/>
      <c r="AD2776" s="1"/>
      <c r="AE2776" s="1"/>
      <c r="AF2776" s="1"/>
      <c r="AG2776" s="1"/>
      <c r="AH2776" s="1"/>
      <c r="AI2776" s="1"/>
      <c r="AJ2776" s="1"/>
      <c r="AK2776" s="1"/>
      <c r="AL2776" s="1"/>
      <c r="AM2776" s="1"/>
      <c r="AN2776" s="1"/>
      <c r="AO2776" s="1"/>
      <c r="AP2776" s="1"/>
      <c r="AQ2776" s="1"/>
      <c r="AR2776" s="1"/>
      <c r="AS2776" s="1"/>
      <c r="AT2776" s="1"/>
      <c r="AU2776" s="1"/>
      <c r="AV2776" s="1"/>
      <c r="AW2776" s="1"/>
      <c r="AX2776" s="1"/>
      <c r="AY2776" s="1"/>
      <c r="AZ2776" s="1"/>
      <c r="BA2776" s="1"/>
      <c r="BB2776" s="1"/>
      <c r="BC2776" s="1"/>
      <c r="BD2776" s="1"/>
      <c r="BE2776" s="1"/>
      <c r="BF2776" s="1"/>
      <c r="BG2776" s="1"/>
      <c r="BH2776" s="1"/>
      <c r="BI2776" s="1"/>
      <c r="BJ2776" s="1"/>
      <c r="BK2776" s="1"/>
      <c r="BL2776" s="1"/>
      <c r="BM2776" s="1"/>
      <c r="BN2776" s="1"/>
      <c r="BO2776" s="1"/>
      <c r="BP2776" s="1"/>
      <c r="BQ2776" s="1"/>
      <c r="BR2776" s="1"/>
      <c r="BS2776" s="1"/>
      <c r="BT2776" s="1"/>
      <c r="BU2776" s="1"/>
      <c r="BV2776" s="1"/>
      <c r="BW2776" s="1"/>
      <c r="BX2776" s="1"/>
      <c r="BY2776" s="1"/>
      <c r="BZ2776" s="1"/>
      <c r="CA2776" s="1"/>
      <c r="CB2776" s="1"/>
      <c r="CC2776" s="1"/>
      <c r="CD2776" s="1"/>
      <c r="CE2776" s="1"/>
      <c r="CF2776" s="1"/>
      <c r="CG2776" s="1"/>
      <c r="CH2776" s="1"/>
      <c r="CI2776" s="1"/>
      <c r="CJ2776" s="1"/>
      <c r="CK2776" s="1"/>
      <c r="CL2776" s="1"/>
      <c r="CM2776" s="1"/>
      <c r="CN2776" s="1"/>
      <c r="CO2776" s="1"/>
      <c r="CP2776" s="1"/>
      <c r="CQ2776" s="1"/>
      <c r="CR2776" s="1"/>
      <c r="CS2776" s="1"/>
      <c r="CT2776" s="1"/>
      <c r="CU2776" s="1"/>
      <c r="CV2776" s="1"/>
      <c r="CW2776" s="1"/>
      <c r="CX2776" s="1"/>
      <c r="CY2776" s="1"/>
      <c r="CZ2776" s="1"/>
      <c r="DA2776" s="1"/>
      <c r="DB2776" s="1"/>
      <c r="DC2776" s="1"/>
      <c r="DD2776" s="1"/>
      <c r="DE2776" s="1"/>
      <c r="DF2776" s="1"/>
      <c r="DG2776" s="1"/>
      <c r="DH2776" s="1"/>
      <c r="DI2776" s="1"/>
      <c r="DJ2776" s="1"/>
      <c r="DK2776" s="1"/>
      <c r="DL2776" s="1"/>
      <c r="DM2776" s="1"/>
      <c r="DN2776" s="1"/>
      <c r="DO2776" s="1"/>
      <c r="DP2776" s="1"/>
      <c r="DQ2776" s="1"/>
      <c r="DR2776" s="1"/>
      <c r="DS2776" s="1"/>
      <c r="DT2776" s="1"/>
      <c r="DU2776" s="1"/>
      <c r="DV2776" s="1"/>
      <c r="DW2776" s="1"/>
      <c r="DX2776" s="1"/>
      <c r="DY2776" s="1"/>
      <c r="DZ2776" s="1"/>
      <c r="EA2776" s="1"/>
      <c r="EB2776" s="1"/>
      <c r="EC2776" s="1"/>
      <c r="ED2776" s="1"/>
      <c r="EE2776" s="1"/>
      <c r="EF2776" s="1"/>
      <c r="EG2776" s="1"/>
      <c r="EH2776" s="1"/>
      <c r="EI2776" s="1"/>
      <c r="EJ2776" s="1"/>
      <c r="EK2776" s="1"/>
      <c r="EL2776" s="1"/>
      <c r="EM2776" s="1"/>
      <c r="EN2776" s="1"/>
      <c r="EO2776" s="1"/>
      <c r="EP2776" s="1"/>
      <c r="EQ2776" s="1"/>
      <c r="ER2776" s="1"/>
      <c r="ES2776" s="1"/>
      <c r="ET2776" s="1"/>
      <c r="EU2776" s="1"/>
      <c r="EV2776" s="1"/>
      <c r="EW2776" s="1"/>
      <c r="EX2776" s="1"/>
      <c r="EY2776" s="1"/>
      <c r="EZ2776" s="1"/>
      <c r="FA2776" s="1"/>
      <c r="FB2776" s="1"/>
      <c r="FC2776" s="1"/>
      <c r="FD2776" s="1"/>
      <c r="FE2776" s="1"/>
      <c r="FF2776" s="1"/>
      <c r="FG2776" s="1"/>
      <c r="FH2776" s="1"/>
      <c r="FI2776" s="1"/>
      <c r="FJ2776" s="1"/>
      <c r="FK2776" s="1"/>
      <c r="FL2776" s="1"/>
      <c r="FM2776" s="1"/>
      <c r="FN2776" s="1"/>
      <c r="FO2776" s="1"/>
      <c r="FP2776" s="1"/>
      <c r="FQ2776" s="1"/>
      <c r="FR2776" s="1"/>
      <c r="FS2776" s="1"/>
      <c r="FT2776" s="1"/>
      <c r="FU2776" s="1"/>
      <c r="FV2776" s="1"/>
      <c r="FW2776" s="1"/>
      <c r="FX2776" s="1"/>
      <c r="FY2776" s="1"/>
      <c r="FZ2776" s="1"/>
      <c r="GA2776" s="1"/>
      <c r="GB2776" s="1"/>
      <c r="GC2776" s="1"/>
      <c r="GD2776" s="1"/>
      <c r="GE2776" s="1"/>
      <c r="GF2776" s="1"/>
      <c r="GG2776" s="1"/>
      <c r="GH2776" s="1"/>
      <c r="GI2776" s="1"/>
      <c r="GJ2776" s="1"/>
      <c r="GK2776" s="1"/>
      <c r="GL2776" s="1"/>
      <c r="GM2776" s="1"/>
      <c r="GN2776" s="1"/>
      <c r="GO2776" s="1"/>
    </row>
    <row r="2777" spans="1:197" s="40" customFormat="1" x14ac:dyDescent="0.25">
      <c r="A2777" s="41"/>
      <c r="B2777" s="4"/>
      <c r="C2777" s="41"/>
      <c r="D2777" s="42"/>
      <c r="E2777" s="42"/>
      <c r="F2777" s="42"/>
      <c r="G2777" s="1"/>
      <c r="H2777" s="1"/>
      <c r="I2777" s="1"/>
      <c r="J2777" s="1"/>
      <c r="K2777" s="1"/>
      <c r="L2777" s="1"/>
      <c r="M2777" s="2"/>
      <c r="N2777" s="1"/>
      <c r="O2777" s="1"/>
      <c r="P2777" s="1"/>
      <c r="Q2777" s="1"/>
      <c r="R2777" s="1"/>
      <c r="S2777" s="1"/>
      <c r="T2777" s="1"/>
      <c r="U2777" s="1"/>
      <c r="V2777" s="1"/>
      <c r="W2777" s="1"/>
      <c r="X2777" s="1"/>
      <c r="Y2777" s="1"/>
      <c r="Z2777" s="1"/>
      <c r="AA2777" s="1"/>
      <c r="AB2777" s="1"/>
      <c r="AC2777" s="1"/>
      <c r="AD2777" s="1"/>
      <c r="AE2777" s="1"/>
      <c r="AF2777" s="1"/>
      <c r="AG2777" s="1"/>
      <c r="AH2777" s="1"/>
      <c r="AI2777" s="1"/>
      <c r="AJ2777" s="1"/>
      <c r="AK2777" s="1"/>
      <c r="AL2777" s="1"/>
      <c r="AM2777" s="1"/>
      <c r="AN2777" s="1"/>
      <c r="AO2777" s="1"/>
      <c r="AP2777" s="1"/>
      <c r="AQ2777" s="1"/>
      <c r="AR2777" s="1"/>
      <c r="AS2777" s="1"/>
      <c r="AT2777" s="1"/>
      <c r="AU2777" s="1"/>
      <c r="AV2777" s="1"/>
      <c r="AW2777" s="1"/>
      <c r="AX2777" s="1"/>
      <c r="AY2777" s="1"/>
      <c r="AZ2777" s="1"/>
      <c r="BA2777" s="1"/>
      <c r="BB2777" s="1"/>
      <c r="BC2777" s="1"/>
      <c r="BD2777" s="1"/>
      <c r="BE2777" s="1"/>
      <c r="BF2777" s="1"/>
      <c r="BG2777" s="1"/>
      <c r="BH2777" s="1"/>
      <c r="BI2777" s="1"/>
      <c r="BJ2777" s="1"/>
      <c r="BK2777" s="1"/>
      <c r="BL2777" s="1"/>
      <c r="BM2777" s="1"/>
      <c r="BN2777" s="1"/>
      <c r="BO2777" s="1"/>
      <c r="BP2777" s="1"/>
      <c r="BQ2777" s="1"/>
      <c r="BR2777" s="1"/>
      <c r="BS2777" s="1"/>
      <c r="BT2777" s="1"/>
      <c r="BU2777" s="1"/>
      <c r="BV2777" s="1"/>
      <c r="BW2777" s="1"/>
      <c r="BX2777" s="1"/>
      <c r="BY2777" s="1"/>
      <c r="BZ2777" s="1"/>
      <c r="CA2777" s="1"/>
      <c r="CB2777" s="1"/>
      <c r="CC2777" s="1"/>
      <c r="CD2777" s="1"/>
      <c r="CE2777" s="1"/>
      <c r="CF2777" s="1"/>
      <c r="CG2777" s="1"/>
      <c r="CH2777" s="1"/>
      <c r="CI2777" s="1"/>
      <c r="CJ2777" s="1"/>
      <c r="CK2777" s="1"/>
      <c r="CL2777" s="1"/>
      <c r="CM2777" s="1"/>
      <c r="CN2777" s="1"/>
      <c r="CO2777" s="1"/>
      <c r="CP2777" s="1"/>
      <c r="CQ2777" s="1"/>
      <c r="CR2777" s="1"/>
      <c r="CS2777" s="1"/>
      <c r="CT2777" s="1"/>
      <c r="CU2777" s="1"/>
      <c r="CV2777" s="1"/>
      <c r="CW2777" s="1"/>
      <c r="CX2777" s="1"/>
      <c r="CY2777" s="1"/>
      <c r="CZ2777" s="1"/>
      <c r="DA2777" s="1"/>
      <c r="DB2777" s="1"/>
      <c r="DC2777" s="1"/>
      <c r="DD2777" s="1"/>
      <c r="DE2777" s="1"/>
      <c r="DF2777" s="1"/>
      <c r="DG2777" s="1"/>
      <c r="DH2777" s="1"/>
      <c r="DI2777" s="1"/>
      <c r="DJ2777" s="1"/>
      <c r="DK2777" s="1"/>
      <c r="DL2777" s="1"/>
      <c r="DM2777" s="1"/>
      <c r="DN2777" s="1"/>
      <c r="DO2777" s="1"/>
      <c r="DP2777" s="1"/>
      <c r="DQ2777" s="1"/>
      <c r="DR2777" s="1"/>
      <c r="DS2777" s="1"/>
      <c r="DT2777" s="1"/>
      <c r="DU2777" s="1"/>
      <c r="DV2777" s="1"/>
      <c r="DW2777" s="1"/>
      <c r="DX2777" s="1"/>
      <c r="DY2777" s="1"/>
      <c r="DZ2777" s="1"/>
      <c r="EA2777" s="1"/>
      <c r="EB2777" s="1"/>
      <c r="EC2777" s="1"/>
      <c r="ED2777" s="1"/>
      <c r="EE2777" s="1"/>
      <c r="EF2777" s="1"/>
      <c r="EG2777" s="1"/>
      <c r="EH2777" s="1"/>
      <c r="EI2777" s="1"/>
      <c r="EJ2777" s="1"/>
      <c r="EK2777" s="1"/>
      <c r="EL2777" s="1"/>
      <c r="EM2777" s="1"/>
      <c r="EN2777" s="1"/>
      <c r="EO2777" s="1"/>
      <c r="EP2777" s="1"/>
      <c r="EQ2777" s="1"/>
      <c r="ER2777" s="1"/>
      <c r="ES2777" s="1"/>
      <c r="ET2777" s="1"/>
      <c r="EU2777" s="1"/>
      <c r="EV2777" s="1"/>
      <c r="EW2777" s="1"/>
      <c r="EX2777" s="1"/>
      <c r="EY2777" s="1"/>
      <c r="EZ2777" s="1"/>
      <c r="FA2777" s="1"/>
      <c r="FB2777" s="1"/>
      <c r="FC2777" s="1"/>
      <c r="FD2777" s="1"/>
      <c r="FE2777" s="1"/>
      <c r="FF2777" s="1"/>
      <c r="FG2777" s="1"/>
      <c r="FH2777" s="1"/>
      <c r="FI2777" s="1"/>
      <c r="FJ2777" s="1"/>
      <c r="FK2777" s="1"/>
      <c r="FL2777" s="1"/>
      <c r="FM2777" s="1"/>
      <c r="FN2777" s="1"/>
      <c r="FO2777" s="1"/>
      <c r="FP2777" s="1"/>
      <c r="FQ2777" s="1"/>
      <c r="FR2777" s="1"/>
      <c r="FS2777" s="1"/>
      <c r="FT2777" s="1"/>
      <c r="FU2777" s="1"/>
      <c r="FV2777" s="1"/>
      <c r="FW2777" s="1"/>
      <c r="FX2777" s="1"/>
      <c r="FY2777" s="1"/>
      <c r="FZ2777" s="1"/>
      <c r="GA2777" s="1"/>
      <c r="GB2777" s="1"/>
      <c r="GC2777" s="1"/>
      <c r="GD2777" s="1"/>
      <c r="GE2777" s="1"/>
      <c r="GF2777" s="1"/>
      <c r="GG2777" s="1"/>
      <c r="GH2777" s="1"/>
      <c r="GI2777" s="1"/>
      <c r="GJ2777" s="1"/>
      <c r="GK2777" s="1"/>
      <c r="GL2777" s="1"/>
      <c r="GM2777" s="1"/>
      <c r="GN2777" s="1"/>
      <c r="GO2777" s="1"/>
    </row>
    <row r="2778" spans="1:197" s="40" customFormat="1" x14ac:dyDescent="0.25">
      <c r="A2778" s="41"/>
      <c r="B2778" s="4"/>
      <c r="C2778" s="41"/>
      <c r="D2778" s="42"/>
      <c r="E2778" s="42"/>
      <c r="F2778" s="42"/>
      <c r="G2778" s="1"/>
      <c r="H2778" s="1"/>
      <c r="I2778" s="1"/>
      <c r="J2778" s="1"/>
      <c r="K2778" s="1"/>
      <c r="L2778" s="1"/>
      <c r="M2778" s="2"/>
      <c r="N2778" s="1"/>
      <c r="O2778" s="1"/>
      <c r="P2778" s="1"/>
      <c r="Q2778" s="1"/>
      <c r="R2778" s="1"/>
      <c r="S2778" s="1"/>
      <c r="T2778" s="1"/>
      <c r="U2778" s="1"/>
      <c r="V2778" s="1"/>
      <c r="W2778" s="1"/>
      <c r="X2778" s="1"/>
      <c r="Y2778" s="1"/>
      <c r="Z2778" s="1"/>
      <c r="AA2778" s="1"/>
      <c r="AB2778" s="1"/>
      <c r="AC2778" s="1"/>
      <c r="AD2778" s="1"/>
      <c r="AE2778" s="1"/>
      <c r="AF2778" s="1"/>
      <c r="AG2778" s="1"/>
      <c r="AH2778" s="1"/>
      <c r="AI2778" s="1"/>
      <c r="AJ2778" s="1"/>
      <c r="AK2778" s="1"/>
      <c r="AL2778" s="1"/>
      <c r="AM2778" s="1"/>
      <c r="AN2778" s="1"/>
      <c r="AO2778" s="1"/>
      <c r="AP2778" s="1"/>
      <c r="AQ2778" s="1"/>
      <c r="AR2778" s="1"/>
      <c r="AS2778" s="1"/>
      <c r="AT2778" s="1"/>
      <c r="AU2778" s="1"/>
      <c r="AV2778" s="1"/>
      <c r="AW2778" s="1"/>
      <c r="AX2778" s="1"/>
      <c r="AY2778" s="1"/>
      <c r="AZ2778" s="1"/>
      <c r="BA2778" s="1"/>
      <c r="BB2778" s="1"/>
      <c r="BC2778" s="1"/>
      <c r="BD2778" s="1"/>
      <c r="BE2778" s="1"/>
      <c r="BF2778" s="1"/>
      <c r="BG2778" s="1"/>
      <c r="BH2778" s="1"/>
      <c r="BI2778" s="1"/>
      <c r="BJ2778" s="1"/>
      <c r="BK2778" s="1"/>
      <c r="BL2778" s="1"/>
      <c r="BM2778" s="1"/>
      <c r="BN2778" s="1"/>
      <c r="BO2778" s="1"/>
      <c r="BP2778" s="1"/>
      <c r="BQ2778" s="1"/>
      <c r="BR2778" s="1"/>
      <c r="BS2778" s="1"/>
      <c r="BT2778" s="1"/>
      <c r="BU2778" s="1"/>
      <c r="BV2778" s="1"/>
      <c r="BW2778" s="1"/>
      <c r="BX2778" s="1"/>
      <c r="BY2778" s="1"/>
      <c r="BZ2778" s="1"/>
      <c r="CA2778" s="1"/>
      <c r="CB2778" s="1"/>
      <c r="CC2778" s="1"/>
      <c r="CD2778" s="1"/>
      <c r="CE2778" s="1"/>
      <c r="CF2778" s="1"/>
      <c r="CG2778" s="1"/>
      <c r="CH2778" s="1"/>
      <c r="CI2778" s="1"/>
      <c r="CJ2778" s="1"/>
      <c r="CK2778" s="1"/>
      <c r="CL2778" s="1"/>
      <c r="CM2778" s="1"/>
      <c r="CN2778" s="1"/>
      <c r="CO2778" s="1"/>
      <c r="CP2778" s="1"/>
      <c r="CQ2778" s="1"/>
      <c r="CR2778" s="1"/>
      <c r="CS2778" s="1"/>
      <c r="CT2778" s="1"/>
      <c r="CU2778" s="1"/>
      <c r="CV2778" s="1"/>
      <c r="CW2778" s="1"/>
      <c r="CX2778" s="1"/>
      <c r="CY2778" s="1"/>
      <c r="CZ2778" s="1"/>
      <c r="DA2778" s="1"/>
      <c r="DB2778" s="1"/>
      <c r="DC2778" s="1"/>
      <c r="DD2778" s="1"/>
      <c r="DE2778" s="1"/>
      <c r="DF2778" s="1"/>
      <c r="DG2778" s="1"/>
      <c r="DH2778" s="1"/>
      <c r="DI2778" s="1"/>
      <c r="DJ2778" s="1"/>
      <c r="DK2778" s="1"/>
      <c r="DL2778" s="1"/>
      <c r="DM2778" s="1"/>
      <c r="DN2778" s="1"/>
      <c r="DO2778" s="1"/>
      <c r="DP2778" s="1"/>
      <c r="DQ2778" s="1"/>
      <c r="DR2778" s="1"/>
      <c r="DS2778" s="1"/>
      <c r="DT2778" s="1"/>
      <c r="DU2778" s="1"/>
      <c r="DV2778" s="1"/>
      <c r="DW2778" s="1"/>
      <c r="DX2778" s="1"/>
      <c r="DY2778" s="1"/>
      <c r="DZ2778" s="1"/>
      <c r="EA2778" s="1"/>
      <c r="EB2778" s="1"/>
      <c r="EC2778" s="1"/>
      <c r="ED2778" s="1"/>
      <c r="EE2778" s="1"/>
      <c r="EF2778" s="1"/>
      <c r="EG2778" s="1"/>
      <c r="EH2778" s="1"/>
      <c r="EI2778" s="1"/>
      <c r="EJ2778" s="1"/>
      <c r="EK2778" s="1"/>
      <c r="EL2778" s="1"/>
      <c r="EM2778" s="1"/>
      <c r="EN2778" s="1"/>
      <c r="EO2778" s="1"/>
      <c r="EP2778" s="1"/>
      <c r="EQ2778" s="1"/>
      <c r="ER2778" s="1"/>
      <c r="ES2778" s="1"/>
      <c r="ET2778" s="1"/>
      <c r="EU2778" s="1"/>
      <c r="EV2778" s="1"/>
      <c r="EW2778" s="1"/>
      <c r="EX2778" s="1"/>
      <c r="EY2778" s="1"/>
      <c r="EZ2778" s="1"/>
      <c r="FA2778" s="1"/>
      <c r="FB2778" s="1"/>
      <c r="FC2778" s="1"/>
      <c r="FD2778" s="1"/>
      <c r="FE2778" s="1"/>
      <c r="FF2778" s="1"/>
      <c r="FG2778" s="1"/>
      <c r="FH2778" s="1"/>
      <c r="FI2778" s="1"/>
      <c r="FJ2778" s="1"/>
      <c r="FK2778" s="1"/>
      <c r="FL2778" s="1"/>
      <c r="FM2778" s="1"/>
      <c r="FN2778" s="1"/>
      <c r="FO2778" s="1"/>
      <c r="FP2778" s="1"/>
      <c r="FQ2778" s="1"/>
      <c r="FR2778" s="1"/>
      <c r="FS2778" s="1"/>
      <c r="FT2778" s="1"/>
      <c r="FU2778" s="1"/>
      <c r="FV2778" s="1"/>
      <c r="FW2778" s="1"/>
      <c r="FX2778" s="1"/>
      <c r="FY2778" s="1"/>
      <c r="FZ2778" s="1"/>
      <c r="GA2778" s="1"/>
      <c r="GB2778" s="1"/>
      <c r="GC2778" s="1"/>
      <c r="GD2778" s="1"/>
      <c r="GE2778" s="1"/>
      <c r="GF2778" s="1"/>
      <c r="GG2778" s="1"/>
      <c r="GH2778" s="1"/>
      <c r="GI2778" s="1"/>
      <c r="GJ2778" s="1"/>
      <c r="GK2778" s="1"/>
      <c r="GL2778" s="1"/>
      <c r="GM2778" s="1"/>
      <c r="GN2778" s="1"/>
      <c r="GO2778" s="1"/>
    </row>
    <row r="2779" spans="1:197" s="40" customFormat="1" x14ac:dyDescent="0.25">
      <c r="A2779" s="41"/>
      <c r="B2779" s="4"/>
      <c r="C2779" s="41"/>
      <c r="D2779" s="42"/>
      <c r="E2779" s="42"/>
      <c r="F2779" s="42"/>
      <c r="G2779" s="1"/>
      <c r="H2779" s="1"/>
      <c r="I2779" s="1"/>
      <c r="J2779" s="1"/>
      <c r="K2779" s="1"/>
      <c r="L2779" s="1"/>
      <c r="M2779" s="2"/>
      <c r="N2779" s="1"/>
      <c r="O2779" s="1"/>
      <c r="P2779" s="1"/>
      <c r="Q2779" s="1"/>
      <c r="R2779" s="1"/>
      <c r="S2779" s="1"/>
      <c r="T2779" s="1"/>
      <c r="U2779" s="1"/>
      <c r="V2779" s="1"/>
      <c r="W2779" s="1"/>
      <c r="X2779" s="1"/>
      <c r="Y2779" s="1"/>
      <c r="Z2779" s="1"/>
      <c r="AA2779" s="1"/>
      <c r="AB2779" s="1"/>
      <c r="AC2779" s="1"/>
      <c r="AD2779" s="1"/>
      <c r="AE2779" s="1"/>
      <c r="AF2779" s="1"/>
      <c r="AG2779" s="1"/>
      <c r="AH2779" s="1"/>
      <c r="AI2779" s="1"/>
      <c r="AJ2779" s="1"/>
      <c r="AK2779" s="1"/>
      <c r="AL2779" s="1"/>
      <c r="AM2779" s="1"/>
      <c r="AN2779" s="1"/>
      <c r="AO2779" s="1"/>
      <c r="AP2779" s="1"/>
      <c r="AQ2779" s="1"/>
      <c r="AR2779" s="1"/>
      <c r="AS2779" s="1"/>
      <c r="AT2779" s="1"/>
      <c r="AU2779" s="1"/>
      <c r="AV2779" s="1"/>
      <c r="AW2779" s="1"/>
      <c r="AX2779" s="1"/>
      <c r="AY2779" s="1"/>
      <c r="AZ2779" s="1"/>
      <c r="BA2779" s="1"/>
      <c r="BB2779" s="1"/>
      <c r="BC2779" s="1"/>
      <c r="BD2779" s="1"/>
      <c r="BE2779" s="1"/>
      <c r="BF2779" s="1"/>
      <c r="BG2779" s="1"/>
      <c r="BH2779" s="1"/>
      <c r="BI2779" s="1"/>
      <c r="BJ2779" s="1"/>
      <c r="BK2779" s="1"/>
      <c r="BL2779" s="1"/>
      <c r="BM2779" s="1"/>
      <c r="BN2779" s="1"/>
      <c r="BO2779" s="1"/>
      <c r="BP2779" s="1"/>
      <c r="BQ2779" s="1"/>
      <c r="BR2779" s="1"/>
      <c r="BS2779" s="1"/>
      <c r="BT2779" s="1"/>
      <c r="BU2779" s="1"/>
      <c r="BV2779" s="1"/>
      <c r="BW2779" s="1"/>
      <c r="BX2779" s="1"/>
      <c r="BY2779" s="1"/>
      <c r="BZ2779" s="1"/>
      <c r="CA2779" s="1"/>
      <c r="CB2779" s="1"/>
      <c r="CC2779" s="1"/>
      <c r="CD2779" s="1"/>
      <c r="CE2779" s="1"/>
      <c r="CF2779" s="1"/>
      <c r="CG2779" s="1"/>
      <c r="CH2779" s="1"/>
      <c r="CI2779" s="1"/>
      <c r="CJ2779" s="1"/>
      <c r="CK2779" s="1"/>
      <c r="CL2779" s="1"/>
      <c r="CM2779" s="1"/>
      <c r="CN2779" s="1"/>
      <c r="CO2779" s="1"/>
      <c r="CP2779" s="1"/>
      <c r="CQ2779" s="1"/>
      <c r="CR2779" s="1"/>
      <c r="CS2779" s="1"/>
      <c r="CT2779" s="1"/>
      <c r="CU2779" s="1"/>
      <c r="CV2779" s="1"/>
      <c r="CW2779" s="1"/>
      <c r="CX2779" s="1"/>
      <c r="CY2779" s="1"/>
      <c r="CZ2779" s="1"/>
      <c r="DA2779" s="1"/>
      <c r="DB2779" s="1"/>
      <c r="DC2779" s="1"/>
      <c r="DD2779" s="1"/>
      <c r="DE2779" s="1"/>
      <c r="DF2779" s="1"/>
      <c r="DG2779" s="1"/>
      <c r="DH2779" s="1"/>
      <c r="DI2779" s="1"/>
      <c r="DJ2779" s="1"/>
      <c r="DK2779" s="1"/>
      <c r="DL2779" s="1"/>
      <c r="DM2779" s="1"/>
      <c r="DN2779" s="1"/>
      <c r="DO2779" s="1"/>
      <c r="DP2779" s="1"/>
      <c r="DQ2779" s="1"/>
      <c r="DR2779" s="1"/>
      <c r="DS2779" s="1"/>
      <c r="DT2779" s="1"/>
      <c r="DU2779" s="1"/>
      <c r="DV2779" s="1"/>
      <c r="DW2779" s="1"/>
      <c r="DX2779" s="1"/>
      <c r="DY2779" s="1"/>
      <c r="DZ2779" s="1"/>
      <c r="EA2779" s="1"/>
      <c r="EB2779" s="1"/>
      <c r="EC2779" s="1"/>
      <c r="ED2779" s="1"/>
      <c r="EE2779" s="1"/>
      <c r="EF2779" s="1"/>
      <c r="EG2779" s="1"/>
      <c r="EH2779" s="1"/>
      <c r="EI2779" s="1"/>
      <c r="EJ2779" s="1"/>
      <c r="EK2779" s="1"/>
      <c r="EL2779" s="1"/>
      <c r="EM2779" s="1"/>
      <c r="EN2779" s="1"/>
      <c r="EO2779" s="1"/>
      <c r="EP2779" s="1"/>
      <c r="EQ2779" s="1"/>
      <c r="ER2779" s="1"/>
      <c r="ES2779" s="1"/>
      <c r="ET2779" s="1"/>
      <c r="EU2779" s="1"/>
      <c r="EV2779" s="1"/>
      <c r="EW2779" s="1"/>
      <c r="EX2779" s="1"/>
      <c r="EY2779" s="1"/>
      <c r="EZ2779" s="1"/>
      <c r="FA2779" s="1"/>
      <c r="FB2779" s="1"/>
      <c r="FC2779" s="1"/>
      <c r="FD2779" s="1"/>
      <c r="FE2779" s="1"/>
      <c r="FF2779" s="1"/>
      <c r="FG2779" s="1"/>
      <c r="FH2779" s="1"/>
      <c r="FI2779" s="1"/>
      <c r="FJ2779" s="1"/>
      <c r="FK2779" s="1"/>
      <c r="FL2779" s="1"/>
      <c r="FM2779" s="1"/>
      <c r="FN2779" s="1"/>
      <c r="FO2779" s="1"/>
      <c r="FP2779" s="1"/>
      <c r="FQ2779" s="1"/>
      <c r="FR2779" s="1"/>
      <c r="FS2779" s="1"/>
      <c r="FT2779" s="1"/>
      <c r="FU2779" s="1"/>
      <c r="FV2779" s="1"/>
      <c r="FW2779" s="1"/>
      <c r="FX2779" s="1"/>
      <c r="FY2779" s="1"/>
      <c r="FZ2779" s="1"/>
      <c r="GA2779" s="1"/>
      <c r="GB2779" s="1"/>
      <c r="GC2779" s="1"/>
      <c r="GD2779" s="1"/>
      <c r="GE2779" s="1"/>
      <c r="GF2779" s="1"/>
      <c r="GG2779" s="1"/>
      <c r="GH2779" s="1"/>
      <c r="GI2779" s="1"/>
      <c r="GJ2779" s="1"/>
      <c r="GK2779" s="1"/>
      <c r="GL2779" s="1"/>
      <c r="GM2779" s="1"/>
      <c r="GN2779" s="1"/>
      <c r="GO2779" s="1"/>
    </row>
    <row r="2780" spans="1:197" s="40" customFormat="1" x14ac:dyDescent="0.25">
      <c r="A2780" s="41"/>
      <c r="B2780" s="4"/>
      <c r="C2780" s="41"/>
      <c r="D2780" s="42"/>
      <c r="E2780" s="42"/>
      <c r="F2780" s="42"/>
      <c r="G2780" s="1"/>
      <c r="H2780" s="1"/>
      <c r="I2780" s="1"/>
      <c r="J2780" s="1"/>
      <c r="K2780" s="1"/>
      <c r="L2780" s="1"/>
      <c r="M2780" s="2"/>
      <c r="N2780" s="1"/>
      <c r="O2780" s="1"/>
      <c r="P2780" s="1"/>
      <c r="Q2780" s="1"/>
      <c r="R2780" s="1"/>
      <c r="S2780" s="1"/>
      <c r="T2780" s="1"/>
      <c r="U2780" s="1"/>
      <c r="V2780" s="1"/>
      <c r="W2780" s="1"/>
      <c r="X2780" s="1"/>
      <c r="Y2780" s="1"/>
      <c r="Z2780" s="1"/>
      <c r="AA2780" s="1"/>
      <c r="AB2780" s="1"/>
      <c r="AC2780" s="1"/>
      <c r="AD2780" s="1"/>
      <c r="AE2780" s="1"/>
      <c r="AF2780" s="1"/>
      <c r="AG2780" s="1"/>
      <c r="AH2780" s="1"/>
      <c r="AI2780" s="1"/>
      <c r="AJ2780" s="1"/>
      <c r="AK2780" s="1"/>
      <c r="AL2780" s="1"/>
      <c r="AM2780" s="1"/>
      <c r="AN2780" s="1"/>
      <c r="AO2780" s="1"/>
      <c r="AP2780" s="1"/>
      <c r="AQ2780" s="1"/>
      <c r="AR2780" s="1"/>
      <c r="AS2780" s="1"/>
      <c r="AT2780" s="1"/>
      <c r="AU2780" s="1"/>
      <c r="AV2780" s="1"/>
      <c r="AW2780" s="1"/>
      <c r="AX2780" s="1"/>
      <c r="AY2780" s="1"/>
      <c r="AZ2780" s="1"/>
      <c r="BA2780" s="1"/>
      <c r="BB2780" s="1"/>
      <c r="BC2780" s="1"/>
      <c r="BD2780" s="1"/>
      <c r="BE2780" s="1"/>
      <c r="BF2780" s="1"/>
      <c r="BG2780" s="1"/>
      <c r="BH2780" s="1"/>
      <c r="BI2780" s="1"/>
      <c r="BJ2780" s="1"/>
      <c r="BK2780" s="1"/>
      <c r="BL2780" s="1"/>
      <c r="BM2780" s="1"/>
      <c r="BN2780" s="1"/>
      <c r="BO2780" s="1"/>
      <c r="BP2780" s="1"/>
      <c r="BQ2780" s="1"/>
      <c r="BR2780" s="1"/>
      <c r="BS2780" s="1"/>
      <c r="BT2780" s="1"/>
      <c r="BU2780" s="1"/>
      <c r="BV2780" s="1"/>
      <c r="BW2780" s="1"/>
      <c r="BX2780" s="1"/>
      <c r="BY2780" s="1"/>
      <c r="BZ2780" s="1"/>
      <c r="CA2780" s="1"/>
      <c r="CB2780" s="1"/>
      <c r="CC2780" s="1"/>
      <c r="CD2780" s="1"/>
      <c r="CE2780" s="1"/>
      <c r="CF2780" s="1"/>
      <c r="CG2780" s="1"/>
      <c r="CH2780" s="1"/>
      <c r="CI2780" s="1"/>
      <c r="CJ2780" s="1"/>
      <c r="CK2780" s="1"/>
      <c r="CL2780" s="1"/>
      <c r="CM2780" s="1"/>
      <c r="CN2780" s="1"/>
      <c r="CO2780" s="1"/>
      <c r="CP2780" s="1"/>
      <c r="CQ2780" s="1"/>
      <c r="CR2780" s="1"/>
      <c r="CS2780" s="1"/>
      <c r="CT2780" s="1"/>
      <c r="CU2780" s="1"/>
      <c r="CV2780" s="1"/>
      <c r="CW2780" s="1"/>
      <c r="CX2780" s="1"/>
      <c r="CY2780" s="1"/>
      <c r="CZ2780" s="1"/>
      <c r="DA2780" s="1"/>
      <c r="DB2780" s="1"/>
      <c r="DC2780" s="1"/>
      <c r="DD2780" s="1"/>
      <c r="DE2780" s="1"/>
      <c r="DF2780" s="1"/>
      <c r="DG2780" s="1"/>
      <c r="DH2780" s="1"/>
      <c r="DI2780" s="1"/>
      <c r="DJ2780" s="1"/>
      <c r="DK2780" s="1"/>
      <c r="DL2780" s="1"/>
      <c r="DM2780" s="1"/>
      <c r="DN2780" s="1"/>
      <c r="DO2780" s="1"/>
      <c r="DP2780" s="1"/>
      <c r="DQ2780" s="1"/>
      <c r="DR2780" s="1"/>
      <c r="DS2780" s="1"/>
      <c r="DT2780" s="1"/>
      <c r="DU2780" s="1"/>
      <c r="DV2780" s="1"/>
      <c r="DW2780" s="1"/>
      <c r="DX2780" s="1"/>
      <c r="DY2780" s="1"/>
      <c r="DZ2780" s="1"/>
      <c r="EA2780" s="1"/>
      <c r="EB2780" s="1"/>
      <c r="EC2780" s="1"/>
      <c r="ED2780" s="1"/>
      <c r="EE2780" s="1"/>
      <c r="EF2780" s="1"/>
      <c r="EG2780" s="1"/>
      <c r="EH2780" s="1"/>
      <c r="EI2780" s="1"/>
      <c r="EJ2780" s="1"/>
      <c r="EK2780" s="1"/>
      <c r="EL2780" s="1"/>
      <c r="EM2780" s="1"/>
      <c r="EN2780" s="1"/>
      <c r="EO2780" s="1"/>
      <c r="EP2780" s="1"/>
      <c r="EQ2780" s="1"/>
      <c r="ER2780" s="1"/>
      <c r="ES2780" s="1"/>
      <c r="ET2780" s="1"/>
      <c r="EU2780" s="1"/>
      <c r="EV2780" s="1"/>
      <c r="EW2780" s="1"/>
      <c r="EX2780" s="1"/>
      <c r="EY2780" s="1"/>
      <c r="EZ2780" s="1"/>
      <c r="FA2780" s="1"/>
      <c r="FB2780" s="1"/>
      <c r="FC2780" s="1"/>
      <c r="FD2780" s="1"/>
      <c r="FE2780" s="1"/>
      <c r="FF2780" s="1"/>
      <c r="FG2780" s="1"/>
      <c r="FH2780" s="1"/>
      <c r="FI2780" s="1"/>
      <c r="FJ2780" s="1"/>
      <c r="FK2780" s="1"/>
      <c r="FL2780" s="1"/>
      <c r="FM2780" s="1"/>
      <c r="FN2780" s="1"/>
      <c r="FO2780" s="1"/>
      <c r="FP2780" s="1"/>
      <c r="FQ2780" s="1"/>
      <c r="FR2780" s="1"/>
      <c r="FS2780" s="1"/>
      <c r="FT2780" s="1"/>
      <c r="FU2780" s="1"/>
      <c r="FV2780" s="1"/>
      <c r="FW2780" s="1"/>
      <c r="FX2780" s="1"/>
      <c r="FY2780" s="1"/>
      <c r="FZ2780" s="1"/>
      <c r="GA2780" s="1"/>
      <c r="GB2780" s="1"/>
      <c r="GC2780" s="1"/>
      <c r="GD2780" s="1"/>
      <c r="GE2780" s="1"/>
      <c r="GF2780" s="1"/>
      <c r="GG2780" s="1"/>
      <c r="GH2780" s="1"/>
      <c r="GI2780" s="1"/>
      <c r="GJ2780" s="1"/>
      <c r="GK2780" s="1"/>
      <c r="GL2780" s="1"/>
      <c r="GM2780" s="1"/>
      <c r="GN2780" s="1"/>
      <c r="GO2780" s="1"/>
    </row>
    <row r="2781" spans="1:197" s="40" customFormat="1" x14ac:dyDescent="0.25">
      <c r="A2781" s="41"/>
      <c r="B2781" s="4"/>
      <c r="C2781" s="41"/>
      <c r="D2781" s="42"/>
      <c r="E2781" s="42"/>
      <c r="F2781" s="42"/>
      <c r="G2781" s="1"/>
      <c r="H2781" s="1"/>
      <c r="I2781" s="1"/>
      <c r="J2781" s="1"/>
      <c r="K2781" s="1"/>
      <c r="L2781" s="1"/>
      <c r="M2781" s="2"/>
      <c r="N2781" s="1"/>
      <c r="O2781" s="1"/>
      <c r="P2781" s="1"/>
      <c r="Q2781" s="1"/>
      <c r="R2781" s="1"/>
      <c r="S2781" s="1"/>
      <c r="T2781" s="1"/>
      <c r="U2781" s="1"/>
      <c r="V2781" s="1"/>
      <c r="W2781" s="1"/>
      <c r="X2781" s="1"/>
      <c r="Y2781" s="1"/>
      <c r="Z2781" s="1"/>
      <c r="AA2781" s="1"/>
      <c r="AB2781" s="1"/>
      <c r="AC2781" s="1"/>
      <c r="AD2781" s="1"/>
      <c r="AE2781" s="1"/>
      <c r="AF2781" s="1"/>
      <c r="AG2781" s="1"/>
      <c r="AH2781" s="1"/>
      <c r="AI2781" s="1"/>
      <c r="AJ2781" s="1"/>
      <c r="AK2781" s="1"/>
      <c r="AL2781" s="1"/>
      <c r="AM2781" s="1"/>
      <c r="AN2781" s="1"/>
      <c r="AO2781" s="1"/>
      <c r="AP2781" s="1"/>
      <c r="AQ2781" s="1"/>
      <c r="AR2781" s="1"/>
      <c r="AS2781" s="1"/>
      <c r="AT2781" s="1"/>
      <c r="AU2781" s="1"/>
      <c r="AV2781" s="1"/>
      <c r="AW2781" s="1"/>
      <c r="AX2781" s="1"/>
      <c r="AY2781" s="1"/>
      <c r="AZ2781" s="1"/>
      <c r="BA2781" s="1"/>
      <c r="BB2781" s="1"/>
      <c r="BC2781" s="1"/>
      <c r="BD2781" s="1"/>
      <c r="BE2781" s="1"/>
      <c r="BF2781" s="1"/>
      <c r="BG2781" s="1"/>
      <c r="BH2781" s="1"/>
      <c r="BI2781" s="1"/>
      <c r="BJ2781" s="1"/>
      <c r="BK2781" s="1"/>
      <c r="BL2781" s="1"/>
      <c r="BM2781" s="1"/>
      <c r="BN2781" s="1"/>
      <c r="BO2781" s="1"/>
      <c r="BP2781" s="1"/>
      <c r="BQ2781" s="1"/>
      <c r="BR2781" s="1"/>
      <c r="BS2781" s="1"/>
      <c r="BT2781" s="1"/>
      <c r="BU2781" s="1"/>
      <c r="BV2781" s="1"/>
      <c r="BW2781" s="1"/>
      <c r="BX2781" s="1"/>
      <c r="BY2781" s="1"/>
      <c r="BZ2781" s="1"/>
      <c r="CA2781" s="1"/>
      <c r="CB2781" s="1"/>
      <c r="CC2781" s="1"/>
      <c r="CD2781" s="1"/>
      <c r="CE2781" s="1"/>
      <c r="CF2781" s="1"/>
      <c r="CG2781" s="1"/>
      <c r="CH2781" s="1"/>
      <c r="CI2781" s="1"/>
      <c r="CJ2781" s="1"/>
      <c r="CK2781" s="1"/>
      <c r="CL2781" s="1"/>
      <c r="CM2781" s="1"/>
      <c r="CN2781" s="1"/>
      <c r="CO2781" s="1"/>
      <c r="CP2781" s="1"/>
      <c r="CQ2781" s="1"/>
      <c r="CR2781" s="1"/>
      <c r="CS2781" s="1"/>
      <c r="CT2781" s="1"/>
      <c r="CU2781" s="1"/>
      <c r="CV2781" s="1"/>
      <c r="CW2781" s="1"/>
      <c r="CX2781" s="1"/>
      <c r="CY2781" s="1"/>
      <c r="CZ2781" s="1"/>
      <c r="DA2781" s="1"/>
      <c r="DB2781" s="1"/>
      <c r="DC2781" s="1"/>
      <c r="DD2781" s="1"/>
      <c r="DE2781" s="1"/>
      <c r="DF2781" s="1"/>
      <c r="DG2781" s="1"/>
      <c r="DH2781" s="1"/>
      <c r="DI2781" s="1"/>
      <c r="DJ2781" s="1"/>
      <c r="DK2781" s="1"/>
      <c r="DL2781" s="1"/>
      <c r="DM2781" s="1"/>
      <c r="DN2781" s="1"/>
      <c r="DO2781" s="1"/>
      <c r="DP2781" s="1"/>
      <c r="DQ2781" s="1"/>
      <c r="DR2781" s="1"/>
      <c r="DS2781" s="1"/>
      <c r="DT2781" s="1"/>
      <c r="DU2781" s="1"/>
      <c r="DV2781" s="1"/>
      <c r="DW2781" s="1"/>
      <c r="DX2781" s="1"/>
      <c r="DY2781" s="1"/>
      <c r="DZ2781" s="1"/>
      <c r="EA2781" s="1"/>
      <c r="EB2781" s="1"/>
      <c r="EC2781" s="1"/>
      <c r="ED2781" s="1"/>
      <c r="EE2781" s="1"/>
      <c r="EF2781" s="1"/>
      <c r="EG2781" s="1"/>
      <c r="EH2781" s="1"/>
      <c r="EI2781" s="1"/>
      <c r="EJ2781" s="1"/>
      <c r="EK2781" s="1"/>
      <c r="EL2781" s="1"/>
      <c r="EM2781" s="1"/>
      <c r="EN2781" s="1"/>
      <c r="EO2781" s="1"/>
      <c r="EP2781" s="1"/>
      <c r="EQ2781" s="1"/>
      <c r="ER2781" s="1"/>
      <c r="ES2781" s="1"/>
      <c r="ET2781" s="1"/>
      <c r="EU2781" s="1"/>
      <c r="EV2781" s="1"/>
      <c r="EW2781" s="1"/>
      <c r="EX2781" s="1"/>
      <c r="EY2781" s="1"/>
      <c r="EZ2781" s="1"/>
      <c r="FA2781" s="1"/>
      <c r="FB2781" s="1"/>
      <c r="FC2781" s="1"/>
      <c r="FD2781" s="1"/>
      <c r="FE2781" s="1"/>
      <c r="FF2781" s="1"/>
      <c r="FG2781" s="1"/>
      <c r="FH2781" s="1"/>
      <c r="FI2781" s="1"/>
      <c r="FJ2781" s="1"/>
      <c r="FK2781" s="1"/>
      <c r="FL2781" s="1"/>
      <c r="FM2781" s="1"/>
      <c r="FN2781" s="1"/>
      <c r="FO2781" s="1"/>
      <c r="FP2781" s="1"/>
      <c r="FQ2781" s="1"/>
      <c r="FR2781" s="1"/>
      <c r="FS2781" s="1"/>
      <c r="FT2781" s="1"/>
      <c r="FU2781" s="1"/>
      <c r="FV2781" s="1"/>
      <c r="FW2781" s="1"/>
      <c r="FX2781" s="1"/>
      <c r="FY2781" s="1"/>
      <c r="FZ2781" s="1"/>
      <c r="GA2781" s="1"/>
      <c r="GB2781" s="1"/>
      <c r="GC2781" s="1"/>
      <c r="GD2781" s="1"/>
      <c r="GE2781" s="1"/>
      <c r="GF2781" s="1"/>
      <c r="GG2781" s="1"/>
      <c r="GH2781" s="1"/>
      <c r="GI2781" s="1"/>
      <c r="GJ2781" s="1"/>
      <c r="GK2781" s="1"/>
      <c r="GL2781" s="1"/>
      <c r="GM2781" s="1"/>
      <c r="GN2781" s="1"/>
      <c r="GO2781" s="1"/>
    </row>
    <row r="2782" spans="1:197" s="40" customFormat="1" x14ac:dyDescent="0.25">
      <c r="A2782" s="41"/>
      <c r="B2782" s="4"/>
      <c r="C2782" s="41"/>
      <c r="D2782" s="42"/>
      <c r="E2782" s="42"/>
      <c r="F2782" s="42"/>
      <c r="G2782" s="1"/>
      <c r="H2782" s="1"/>
      <c r="I2782" s="1"/>
      <c r="J2782" s="1"/>
      <c r="K2782" s="1"/>
      <c r="L2782" s="1"/>
      <c r="M2782" s="2"/>
      <c r="N2782" s="1"/>
      <c r="O2782" s="1"/>
      <c r="P2782" s="1"/>
      <c r="Q2782" s="1"/>
      <c r="R2782" s="1"/>
      <c r="S2782" s="1"/>
      <c r="T2782" s="1"/>
      <c r="U2782" s="1"/>
      <c r="V2782" s="1"/>
      <c r="W2782" s="1"/>
      <c r="X2782" s="1"/>
      <c r="Y2782" s="1"/>
      <c r="Z2782" s="1"/>
      <c r="AA2782" s="1"/>
      <c r="AB2782" s="1"/>
      <c r="AC2782" s="1"/>
      <c r="AD2782" s="1"/>
      <c r="AE2782" s="1"/>
      <c r="AF2782" s="1"/>
      <c r="AG2782" s="1"/>
      <c r="AH2782" s="1"/>
      <c r="AI2782" s="1"/>
      <c r="AJ2782" s="1"/>
      <c r="AK2782" s="1"/>
      <c r="AL2782" s="1"/>
      <c r="AM2782" s="1"/>
      <c r="AN2782" s="1"/>
      <c r="AO2782" s="1"/>
      <c r="AP2782" s="1"/>
      <c r="AQ2782" s="1"/>
      <c r="AR2782" s="1"/>
      <c r="AS2782" s="1"/>
      <c r="AT2782" s="1"/>
      <c r="AU2782" s="1"/>
      <c r="AV2782" s="1"/>
      <c r="AW2782" s="1"/>
      <c r="AX2782" s="1"/>
      <c r="AY2782" s="1"/>
      <c r="AZ2782" s="1"/>
      <c r="BA2782" s="1"/>
      <c r="BB2782" s="1"/>
      <c r="BC2782" s="1"/>
      <c r="BD2782" s="1"/>
      <c r="BE2782" s="1"/>
      <c r="BF2782" s="1"/>
      <c r="BG2782" s="1"/>
      <c r="BH2782" s="1"/>
      <c r="BI2782" s="1"/>
      <c r="BJ2782" s="1"/>
      <c r="BK2782" s="1"/>
      <c r="BL2782" s="1"/>
      <c r="BM2782" s="1"/>
      <c r="BN2782" s="1"/>
      <c r="BO2782" s="1"/>
      <c r="BP2782" s="1"/>
      <c r="BQ2782" s="1"/>
      <c r="BR2782" s="1"/>
      <c r="BS2782" s="1"/>
      <c r="BT2782" s="1"/>
      <c r="BU2782" s="1"/>
      <c r="BV2782" s="1"/>
      <c r="BW2782" s="1"/>
      <c r="BX2782" s="1"/>
      <c r="BY2782" s="1"/>
      <c r="BZ2782" s="1"/>
      <c r="CA2782" s="1"/>
      <c r="CB2782" s="1"/>
      <c r="CC2782" s="1"/>
      <c r="CD2782" s="1"/>
      <c r="CE2782" s="1"/>
      <c r="CF2782" s="1"/>
      <c r="CG2782" s="1"/>
      <c r="CH2782" s="1"/>
      <c r="CI2782" s="1"/>
      <c r="CJ2782" s="1"/>
      <c r="CK2782" s="1"/>
      <c r="CL2782" s="1"/>
      <c r="CM2782" s="1"/>
      <c r="CN2782" s="1"/>
      <c r="CO2782" s="1"/>
      <c r="CP2782" s="1"/>
      <c r="CQ2782" s="1"/>
      <c r="CR2782" s="1"/>
      <c r="CS2782" s="1"/>
      <c r="CT2782" s="1"/>
      <c r="CU2782" s="1"/>
      <c r="CV2782" s="1"/>
      <c r="CW2782" s="1"/>
      <c r="CX2782" s="1"/>
      <c r="CY2782" s="1"/>
      <c r="CZ2782" s="1"/>
      <c r="DA2782" s="1"/>
      <c r="DB2782" s="1"/>
      <c r="DC2782" s="1"/>
      <c r="DD2782" s="1"/>
      <c r="DE2782" s="1"/>
      <c r="DF2782" s="1"/>
      <c r="DG2782" s="1"/>
      <c r="DH2782" s="1"/>
      <c r="DI2782" s="1"/>
      <c r="DJ2782" s="1"/>
      <c r="DK2782" s="1"/>
      <c r="DL2782" s="1"/>
      <c r="DM2782" s="1"/>
      <c r="DN2782" s="1"/>
      <c r="DO2782" s="1"/>
      <c r="DP2782" s="1"/>
      <c r="DQ2782" s="1"/>
      <c r="DR2782" s="1"/>
      <c r="DS2782" s="1"/>
      <c r="DT2782" s="1"/>
      <c r="DU2782" s="1"/>
      <c r="DV2782" s="1"/>
      <c r="DW2782" s="1"/>
      <c r="DX2782" s="1"/>
      <c r="DY2782" s="1"/>
      <c r="DZ2782" s="1"/>
      <c r="EA2782" s="1"/>
      <c r="EB2782" s="1"/>
      <c r="EC2782" s="1"/>
      <c r="ED2782" s="1"/>
      <c r="EE2782" s="1"/>
      <c r="EF2782" s="1"/>
      <c r="EG2782" s="1"/>
      <c r="EH2782" s="1"/>
      <c r="EI2782" s="1"/>
      <c r="EJ2782" s="1"/>
      <c r="EK2782" s="1"/>
      <c r="EL2782" s="1"/>
      <c r="EM2782" s="1"/>
      <c r="EN2782" s="1"/>
      <c r="EO2782" s="1"/>
      <c r="EP2782" s="1"/>
      <c r="EQ2782" s="1"/>
      <c r="ER2782" s="1"/>
      <c r="ES2782" s="1"/>
      <c r="ET2782" s="1"/>
      <c r="EU2782" s="1"/>
      <c r="EV2782" s="1"/>
      <c r="EW2782" s="1"/>
      <c r="EX2782" s="1"/>
      <c r="EY2782" s="1"/>
      <c r="EZ2782" s="1"/>
      <c r="FA2782" s="1"/>
      <c r="FB2782" s="1"/>
      <c r="FC2782" s="1"/>
      <c r="FD2782" s="1"/>
      <c r="FE2782" s="1"/>
      <c r="FF2782" s="1"/>
      <c r="FG2782" s="1"/>
      <c r="FH2782" s="1"/>
      <c r="FI2782" s="1"/>
      <c r="FJ2782" s="1"/>
      <c r="FK2782" s="1"/>
      <c r="FL2782" s="1"/>
      <c r="FM2782" s="1"/>
      <c r="FN2782" s="1"/>
      <c r="FO2782" s="1"/>
      <c r="FP2782" s="1"/>
      <c r="FQ2782" s="1"/>
      <c r="FR2782" s="1"/>
      <c r="FS2782" s="1"/>
      <c r="FT2782" s="1"/>
      <c r="FU2782" s="1"/>
      <c r="FV2782" s="1"/>
      <c r="FW2782" s="1"/>
      <c r="FX2782" s="1"/>
      <c r="FY2782" s="1"/>
      <c r="FZ2782" s="1"/>
      <c r="GA2782" s="1"/>
      <c r="GB2782" s="1"/>
      <c r="GC2782" s="1"/>
      <c r="GD2782" s="1"/>
      <c r="GE2782" s="1"/>
      <c r="GF2782" s="1"/>
      <c r="GG2782" s="1"/>
      <c r="GH2782" s="1"/>
      <c r="GI2782" s="1"/>
      <c r="GJ2782" s="1"/>
      <c r="GK2782" s="1"/>
      <c r="GL2782" s="1"/>
      <c r="GM2782" s="1"/>
      <c r="GN2782" s="1"/>
      <c r="GO2782" s="1"/>
    </row>
    <row r="2783" spans="1:197" s="40" customFormat="1" x14ac:dyDescent="0.25">
      <c r="A2783" s="41"/>
      <c r="B2783" s="4"/>
      <c r="C2783" s="41"/>
      <c r="D2783" s="42"/>
      <c r="E2783" s="42"/>
      <c r="F2783" s="42"/>
      <c r="G2783" s="1"/>
      <c r="H2783" s="1"/>
      <c r="I2783" s="1"/>
      <c r="J2783" s="1"/>
      <c r="K2783" s="1"/>
      <c r="L2783" s="1"/>
      <c r="M2783" s="2"/>
      <c r="N2783" s="1"/>
      <c r="O2783" s="1"/>
      <c r="P2783" s="1"/>
      <c r="Q2783" s="1"/>
      <c r="R2783" s="1"/>
      <c r="S2783" s="1"/>
      <c r="T2783" s="1"/>
      <c r="U2783" s="1"/>
      <c r="V2783" s="1"/>
      <c r="W2783" s="1"/>
      <c r="X2783" s="1"/>
      <c r="Y2783" s="1"/>
      <c r="Z2783" s="1"/>
      <c r="AA2783" s="1"/>
      <c r="AB2783" s="1"/>
      <c r="AC2783" s="1"/>
      <c r="AD2783" s="1"/>
      <c r="AE2783" s="1"/>
      <c r="AF2783" s="1"/>
      <c r="AG2783" s="1"/>
      <c r="AH2783" s="1"/>
      <c r="AI2783" s="1"/>
      <c r="AJ2783" s="1"/>
      <c r="AK2783" s="1"/>
      <c r="AL2783" s="1"/>
      <c r="AM2783" s="1"/>
      <c r="AN2783" s="1"/>
      <c r="AO2783" s="1"/>
      <c r="AP2783" s="1"/>
      <c r="AQ2783" s="1"/>
      <c r="AR2783" s="1"/>
      <c r="AS2783" s="1"/>
      <c r="AT2783" s="1"/>
      <c r="AU2783" s="1"/>
      <c r="AV2783" s="1"/>
      <c r="AW2783" s="1"/>
      <c r="AX2783" s="1"/>
      <c r="AY2783" s="1"/>
      <c r="AZ2783" s="1"/>
      <c r="BA2783" s="1"/>
      <c r="BB2783" s="1"/>
      <c r="BC2783" s="1"/>
      <c r="BD2783" s="1"/>
      <c r="BE2783" s="1"/>
      <c r="BF2783" s="1"/>
      <c r="BG2783" s="1"/>
      <c r="BH2783" s="1"/>
      <c r="BI2783" s="1"/>
      <c r="BJ2783" s="1"/>
      <c r="BK2783" s="1"/>
      <c r="BL2783" s="1"/>
      <c r="BM2783" s="1"/>
      <c r="BN2783" s="1"/>
      <c r="BO2783" s="1"/>
      <c r="BP2783" s="1"/>
      <c r="BQ2783" s="1"/>
      <c r="BR2783" s="1"/>
      <c r="BS2783" s="1"/>
      <c r="BT2783" s="1"/>
      <c r="BU2783" s="1"/>
      <c r="BV2783" s="1"/>
      <c r="BW2783" s="1"/>
      <c r="BX2783" s="1"/>
      <c r="BY2783" s="1"/>
      <c r="BZ2783" s="1"/>
      <c r="CA2783" s="1"/>
      <c r="CB2783" s="1"/>
      <c r="CC2783" s="1"/>
      <c r="CD2783" s="1"/>
      <c r="CE2783" s="1"/>
      <c r="CF2783" s="1"/>
      <c r="CG2783" s="1"/>
      <c r="CH2783" s="1"/>
      <c r="CI2783" s="1"/>
      <c r="CJ2783" s="1"/>
      <c r="CK2783" s="1"/>
      <c r="CL2783" s="1"/>
      <c r="CM2783" s="1"/>
      <c r="CN2783" s="1"/>
      <c r="CO2783" s="1"/>
      <c r="CP2783" s="1"/>
      <c r="CQ2783" s="1"/>
      <c r="CR2783" s="1"/>
      <c r="CS2783" s="1"/>
      <c r="CT2783" s="1"/>
      <c r="CU2783" s="1"/>
      <c r="CV2783" s="1"/>
      <c r="CW2783" s="1"/>
      <c r="CX2783" s="1"/>
      <c r="CY2783" s="1"/>
      <c r="CZ2783" s="1"/>
      <c r="DA2783" s="1"/>
      <c r="DB2783" s="1"/>
      <c r="DC2783" s="1"/>
      <c r="DD2783" s="1"/>
      <c r="DE2783" s="1"/>
      <c r="DF2783" s="1"/>
      <c r="DG2783" s="1"/>
      <c r="DH2783" s="1"/>
      <c r="DI2783" s="1"/>
      <c r="DJ2783" s="1"/>
      <c r="DK2783" s="1"/>
      <c r="DL2783" s="1"/>
      <c r="DM2783" s="1"/>
      <c r="DN2783" s="1"/>
      <c r="DO2783" s="1"/>
      <c r="DP2783" s="1"/>
      <c r="DQ2783" s="1"/>
      <c r="DR2783" s="1"/>
      <c r="DS2783" s="1"/>
      <c r="DT2783" s="1"/>
      <c r="DU2783" s="1"/>
      <c r="DV2783" s="1"/>
      <c r="DW2783" s="1"/>
      <c r="DX2783" s="1"/>
      <c r="DY2783" s="1"/>
      <c r="DZ2783" s="1"/>
      <c r="EA2783" s="1"/>
      <c r="EB2783" s="1"/>
      <c r="EC2783" s="1"/>
      <c r="ED2783" s="1"/>
      <c r="EE2783" s="1"/>
      <c r="EF2783" s="1"/>
      <c r="EG2783" s="1"/>
      <c r="EH2783" s="1"/>
      <c r="EI2783" s="1"/>
      <c r="EJ2783" s="1"/>
      <c r="EK2783" s="1"/>
      <c r="EL2783" s="1"/>
      <c r="EM2783" s="1"/>
      <c r="EN2783" s="1"/>
      <c r="EO2783" s="1"/>
      <c r="EP2783" s="1"/>
      <c r="EQ2783" s="1"/>
      <c r="ER2783" s="1"/>
      <c r="ES2783" s="1"/>
      <c r="ET2783" s="1"/>
      <c r="EU2783" s="1"/>
      <c r="EV2783" s="1"/>
      <c r="EW2783" s="1"/>
      <c r="EX2783" s="1"/>
      <c r="EY2783" s="1"/>
      <c r="EZ2783" s="1"/>
      <c r="FA2783" s="1"/>
      <c r="FB2783" s="1"/>
      <c r="FC2783" s="1"/>
      <c r="FD2783" s="1"/>
      <c r="FE2783" s="1"/>
      <c r="FF2783" s="1"/>
      <c r="FG2783" s="1"/>
      <c r="FH2783" s="1"/>
      <c r="FI2783" s="1"/>
      <c r="FJ2783" s="1"/>
      <c r="FK2783" s="1"/>
      <c r="FL2783" s="1"/>
      <c r="FM2783" s="1"/>
      <c r="FN2783" s="1"/>
      <c r="FO2783" s="1"/>
      <c r="FP2783" s="1"/>
      <c r="FQ2783" s="1"/>
      <c r="FR2783" s="1"/>
      <c r="FS2783" s="1"/>
      <c r="FT2783" s="1"/>
      <c r="FU2783" s="1"/>
      <c r="FV2783" s="1"/>
      <c r="FW2783" s="1"/>
      <c r="FX2783" s="1"/>
      <c r="FY2783" s="1"/>
      <c r="FZ2783" s="1"/>
      <c r="GA2783" s="1"/>
      <c r="GB2783" s="1"/>
      <c r="GC2783" s="1"/>
      <c r="GD2783" s="1"/>
      <c r="GE2783" s="1"/>
      <c r="GF2783" s="1"/>
      <c r="GG2783" s="1"/>
      <c r="GH2783" s="1"/>
      <c r="GI2783" s="1"/>
      <c r="GJ2783" s="1"/>
      <c r="GK2783" s="1"/>
      <c r="GL2783" s="1"/>
      <c r="GM2783" s="1"/>
      <c r="GN2783" s="1"/>
      <c r="GO2783" s="1"/>
    </row>
    <row r="2784" spans="1:197" s="40" customFormat="1" x14ac:dyDescent="0.25">
      <c r="A2784" s="41"/>
      <c r="B2784" s="4"/>
      <c r="C2784" s="41"/>
      <c r="D2784" s="42"/>
      <c r="E2784" s="42"/>
      <c r="F2784" s="42"/>
      <c r="G2784" s="1"/>
      <c r="H2784" s="1"/>
      <c r="I2784" s="1"/>
      <c r="J2784" s="1"/>
      <c r="K2784" s="1"/>
      <c r="L2784" s="1"/>
      <c r="M2784" s="2"/>
      <c r="N2784" s="1"/>
      <c r="O2784" s="1"/>
      <c r="P2784" s="1"/>
      <c r="Q2784" s="1"/>
      <c r="R2784" s="1"/>
      <c r="S2784" s="1"/>
      <c r="T2784" s="1"/>
      <c r="U2784" s="1"/>
      <c r="V2784" s="1"/>
      <c r="W2784" s="1"/>
      <c r="X2784" s="1"/>
      <c r="Y2784" s="1"/>
      <c r="Z2784" s="1"/>
      <c r="AA2784" s="1"/>
      <c r="AB2784" s="1"/>
      <c r="AC2784" s="1"/>
      <c r="AD2784" s="1"/>
      <c r="AE2784" s="1"/>
      <c r="AF2784" s="1"/>
      <c r="AG2784" s="1"/>
      <c r="AH2784" s="1"/>
      <c r="AI2784" s="1"/>
      <c r="AJ2784" s="1"/>
      <c r="AK2784" s="1"/>
      <c r="AL2784" s="1"/>
      <c r="AM2784" s="1"/>
      <c r="AN2784" s="1"/>
      <c r="AO2784" s="1"/>
      <c r="AP2784" s="1"/>
      <c r="AQ2784" s="1"/>
      <c r="AR2784" s="1"/>
      <c r="AS2784" s="1"/>
      <c r="AT2784" s="1"/>
      <c r="AU2784" s="1"/>
      <c r="AV2784" s="1"/>
      <c r="AW2784" s="1"/>
      <c r="AX2784" s="1"/>
      <c r="AY2784" s="1"/>
      <c r="AZ2784" s="1"/>
      <c r="BA2784" s="1"/>
      <c r="BB2784" s="1"/>
      <c r="BC2784" s="1"/>
      <c r="BD2784" s="1"/>
      <c r="BE2784" s="1"/>
      <c r="BF2784" s="1"/>
      <c r="BG2784" s="1"/>
      <c r="BH2784" s="1"/>
      <c r="BI2784" s="1"/>
      <c r="BJ2784" s="1"/>
      <c r="BK2784" s="1"/>
      <c r="BL2784" s="1"/>
      <c r="BM2784" s="1"/>
      <c r="BN2784" s="1"/>
      <c r="BO2784" s="1"/>
      <c r="BP2784" s="1"/>
      <c r="BQ2784" s="1"/>
      <c r="BR2784" s="1"/>
      <c r="BS2784" s="1"/>
      <c r="BT2784" s="1"/>
      <c r="BU2784" s="1"/>
      <c r="BV2784" s="1"/>
      <c r="BW2784" s="1"/>
      <c r="BX2784" s="1"/>
      <c r="BY2784" s="1"/>
      <c r="BZ2784" s="1"/>
      <c r="CA2784" s="1"/>
      <c r="CB2784" s="1"/>
      <c r="CC2784" s="1"/>
      <c r="CD2784" s="1"/>
      <c r="CE2784" s="1"/>
      <c r="CF2784" s="1"/>
      <c r="CG2784" s="1"/>
      <c r="CH2784" s="1"/>
      <c r="CI2784" s="1"/>
      <c r="CJ2784" s="1"/>
      <c r="CK2784" s="1"/>
      <c r="CL2784" s="1"/>
      <c r="CM2784" s="1"/>
      <c r="CN2784" s="1"/>
      <c r="CO2784" s="1"/>
      <c r="CP2784" s="1"/>
      <c r="CQ2784" s="1"/>
      <c r="CR2784" s="1"/>
      <c r="CS2784" s="1"/>
      <c r="CT2784" s="1"/>
      <c r="CU2784" s="1"/>
      <c r="CV2784" s="1"/>
      <c r="CW2784" s="1"/>
      <c r="CX2784" s="1"/>
      <c r="CY2784" s="1"/>
      <c r="CZ2784" s="1"/>
      <c r="DA2784" s="1"/>
      <c r="DB2784" s="1"/>
      <c r="DC2784" s="1"/>
      <c r="DD2784" s="1"/>
      <c r="DE2784" s="1"/>
      <c r="DF2784" s="1"/>
      <c r="DG2784" s="1"/>
      <c r="DH2784" s="1"/>
      <c r="DI2784" s="1"/>
      <c r="DJ2784" s="1"/>
      <c r="DK2784" s="1"/>
      <c r="DL2784" s="1"/>
      <c r="DM2784" s="1"/>
      <c r="DN2784" s="1"/>
      <c r="DO2784" s="1"/>
      <c r="DP2784" s="1"/>
      <c r="DQ2784" s="1"/>
      <c r="DR2784" s="1"/>
      <c r="DS2784" s="1"/>
      <c r="DT2784" s="1"/>
      <c r="DU2784" s="1"/>
      <c r="DV2784" s="1"/>
      <c r="DW2784" s="1"/>
      <c r="DX2784" s="1"/>
      <c r="DY2784" s="1"/>
      <c r="DZ2784" s="1"/>
      <c r="EA2784" s="1"/>
      <c r="EB2784" s="1"/>
      <c r="EC2784" s="1"/>
      <c r="ED2784" s="1"/>
      <c r="EE2784" s="1"/>
      <c r="EF2784" s="1"/>
      <c r="EG2784" s="1"/>
      <c r="EH2784" s="1"/>
      <c r="EI2784" s="1"/>
      <c r="EJ2784" s="1"/>
      <c r="EK2784" s="1"/>
      <c r="EL2784" s="1"/>
      <c r="EM2784" s="1"/>
      <c r="EN2784" s="1"/>
      <c r="EO2784" s="1"/>
      <c r="EP2784" s="1"/>
      <c r="EQ2784" s="1"/>
      <c r="ER2784" s="1"/>
      <c r="ES2784" s="1"/>
      <c r="ET2784" s="1"/>
      <c r="EU2784" s="1"/>
      <c r="EV2784" s="1"/>
      <c r="EW2784" s="1"/>
      <c r="EX2784" s="1"/>
      <c r="EY2784" s="1"/>
      <c r="EZ2784" s="1"/>
      <c r="FA2784" s="1"/>
      <c r="FB2784" s="1"/>
      <c r="FC2784" s="1"/>
      <c r="FD2784" s="1"/>
      <c r="FE2784" s="1"/>
      <c r="FF2784" s="1"/>
      <c r="FG2784" s="1"/>
      <c r="FH2784" s="1"/>
      <c r="FI2784" s="1"/>
      <c r="FJ2784" s="1"/>
      <c r="FK2784" s="1"/>
      <c r="FL2784" s="1"/>
      <c r="FM2784" s="1"/>
      <c r="FN2784" s="1"/>
      <c r="FO2784" s="1"/>
      <c r="FP2784" s="1"/>
      <c r="FQ2784" s="1"/>
      <c r="FR2784" s="1"/>
      <c r="FS2784" s="1"/>
      <c r="FT2784" s="1"/>
      <c r="FU2784" s="1"/>
      <c r="FV2784" s="1"/>
      <c r="FW2784" s="1"/>
      <c r="FX2784" s="1"/>
      <c r="FY2784" s="1"/>
      <c r="FZ2784" s="1"/>
      <c r="GA2784" s="1"/>
      <c r="GB2784" s="1"/>
      <c r="GC2784" s="1"/>
      <c r="GD2784" s="1"/>
      <c r="GE2784" s="1"/>
      <c r="GF2784" s="1"/>
      <c r="GG2784" s="1"/>
      <c r="GH2784" s="1"/>
      <c r="GI2784" s="1"/>
      <c r="GJ2784" s="1"/>
      <c r="GK2784" s="1"/>
      <c r="GL2784" s="1"/>
      <c r="GM2784" s="1"/>
      <c r="GN2784" s="1"/>
      <c r="GO2784" s="1"/>
    </row>
    <row r="2785" spans="1:197" s="40" customFormat="1" x14ac:dyDescent="0.25">
      <c r="A2785" s="41"/>
      <c r="B2785" s="4"/>
      <c r="C2785" s="41"/>
      <c r="D2785" s="42"/>
      <c r="E2785" s="42"/>
      <c r="F2785" s="42"/>
      <c r="G2785" s="1"/>
      <c r="H2785" s="1"/>
      <c r="I2785" s="1"/>
      <c r="J2785" s="1"/>
      <c r="K2785" s="1"/>
      <c r="L2785" s="1"/>
      <c r="M2785" s="2"/>
      <c r="N2785" s="1"/>
      <c r="O2785" s="1"/>
      <c r="P2785" s="1"/>
      <c r="Q2785" s="1"/>
      <c r="R2785" s="1"/>
      <c r="S2785" s="1"/>
      <c r="T2785" s="1"/>
      <c r="U2785" s="1"/>
      <c r="V2785" s="1"/>
      <c r="W2785" s="1"/>
      <c r="X2785" s="1"/>
      <c r="Y2785" s="1"/>
      <c r="Z2785" s="1"/>
      <c r="AA2785" s="1"/>
      <c r="AB2785" s="1"/>
      <c r="AC2785" s="1"/>
      <c r="AD2785" s="1"/>
      <c r="AE2785" s="1"/>
      <c r="AF2785" s="1"/>
      <c r="AG2785" s="1"/>
      <c r="AH2785" s="1"/>
      <c r="AI2785" s="1"/>
      <c r="AJ2785" s="1"/>
      <c r="AK2785" s="1"/>
      <c r="AL2785" s="1"/>
      <c r="AM2785" s="1"/>
      <c r="AN2785" s="1"/>
      <c r="AO2785" s="1"/>
      <c r="AP2785" s="1"/>
      <c r="AQ2785" s="1"/>
      <c r="AR2785" s="1"/>
      <c r="AS2785" s="1"/>
      <c r="AT2785" s="1"/>
      <c r="AU2785" s="1"/>
      <c r="AV2785" s="1"/>
      <c r="AW2785" s="1"/>
      <c r="AX2785" s="1"/>
      <c r="AY2785" s="1"/>
      <c r="AZ2785" s="1"/>
      <c r="BA2785" s="1"/>
      <c r="BB2785" s="1"/>
      <c r="BC2785" s="1"/>
      <c r="BD2785" s="1"/>
      <c r="BE2785" s="1"/>
      <c r="BF2785" s="1"/>
      <c r="BG2785" s="1"/>
      <c r="BH2785" s="1"/>
      <c r="BI2785" s="1"/>
      <c r="BJ2785" s="1"/>
      <c r="BK2785" s="1"/>
      <c r="BL2785" s="1"/>
      <c r="BM2785" s="1"/>
      <c r="BN2785" s="1"/>
      <c r="BO2785" s="1"/>
      <c r="BP2785" s="1"/>
      <c r="BQ2785" s="1"/>
      <c r="BR2785" s="1"/>
      <c r="BS2785" s="1"/>
      <c r="BT2785" s="1"/>
      <c r="BU2785" s="1"/>
      <c r="BV2785" s="1"/>
      <c r="BW2785" s="1"/>
      <c r="BX2785" s="1"/>
      <c r="BY2785" s="1"/>
      <c r="BZ2785" s="1"/>
      <c r="CA2785" s="1"/>
      <c r="CB2785" s="1"/>
      <c r="CC2785" s="1"/>
      <c r="CD2785" s="1"/>
      <c r="CE2785" s="1"/>
      <c r="CF2785" s="1"/>
      <c r="CG2785" s="1"/>
      <c r="CH2785" s="1"/>
      <c r="CI2785" s="1"/>
      <c r="CJ2785" s="1"/>
      <c r="CK2785" s="1"/>
      <c r="CL2785" s="1"/>
      <c r="CM2785" s="1"/>
      <c r="CN2785" s="1"/>
      <c r="CO2785" s="1"/>
      <c r="CP2785" s="1"/>
      <c r="CQ2785" s="1"/>
      <c r="CR2785" s="1"/>
      <c r="CS2785" s="1"/>
      <c r="CT2785" s="1"/>
      <c r="CU2785" s="1"/>
      <c r="CV2785" s="1"/>
      <c r="CW2785" s="1"/>
      <c r="CX2785" s="1"/>
      <c r="CY2785" s="1"/>
      <c r="CZ2785" s="1"/>
      <c r="DA2785" s="1"/>
      <c r="DB2785" s="1"/>
      <c r="DC2785" s="1"/>
      <c r="DD2785" s="1"/>
      <c r="DE2785" s="1"/>
      <c r="DF2785" s="1"/>
      <c r="DG2785" s="1"/>
      <c r="DH2785" s="1"/>
      <c r="DI2785" s="1"/>
      <c r="DJ2785" s="1"/>
      <c r="DK2785" s="1"/>
      <c r="DL2785" s="1"/>
      <c r="DM2785" s="1"/>
      <c r="DN2785" s="1"/>
      <c r="DO2785" s="1"/>
      <c r="DP2785" s="1"/>
      <c r="DQ2785" s="1"/>
      <c r="DR2785" s="1"/>
      <c r="DS2785" s="1"/>
      <c r="DT2785" s="1"/>
      <c r="DU2785" s="1"/>
      <c r="DV2785" s="1"/>
      <c r="DW2785" s="1"/>
      <c r="DX2785" s="1"/>
      <c r="DY2785" s="1"/>
      <c r="DZ2785" s="1"/>
      <c r="EA2785" s="1"/>
      <c r="EB2785" s="1"/>
      <c r="EC2785" s="1"/>
      <c r="ED2785" s="1"/>
      <c r="EE2785" s="1"/>
      <c r="EF2785" s="1"/>
      <c r="EG2785" s="1"/>
      <c r="EH2785" s="1"/>
      <c r="EI2785" s="1"/>
      <c r="EJ2785" s="1"/>
      <c r="EK2785" s="1"/>
      <c r="EL2785" s="1"/>
      <c r="EM2785" s="1"/>
      <c r="EN2785" s="1"/>
      <c r="EO2785" s="1"/>
      <c r="EP2785" s="1"/>
      <c r="EQ2785" s="1"/>
      <c r="ER2785" s="1"/>
      <c r="ES2785" s="1"/>
      <c r="ET2785" s="1"/>
      <c r="EU2785" s="1"/>
      <c r="EV2785" s="1"/>
      <c r="EW2785" s="1"/>
      <c r="EX2785" s="1"/>
      <c r="EY2785" s="1"/>
      <c r="EZ2785" s="1"/>
      <c r="FA2785" s="1"/>
      <c r="FB2785" s="1"/>
      <c r="FC2785" s="1"/>
      <c r="FD2785" s="1"/>
      <c r="FE2785" s="1"/>
      <c r="FF2785" s="1"/>
      <c r="FG2785" s="1"/>
      <c r="FH2785" s="1"/>
      <c r="FI2785" s="1"/>
      <c r="FJ2785" s="1"/>
      <c r="FK2785" s="1"/>
      <c r="FL2785" s="1"/>
      <c r="FM2785" s="1"/>
      <c r="FN2785" s="1"/>
      <c r="FO2785" s="1"/>
      <c r="FP2785" s="1"/>
      <c r="FQ2785" s="1"/>
      <c r="FR2785" s="1"/>
      <c r="FS2785" s="1"/>
      <c r="FT2785" s="1"/>
      <c r="FU2785" s="1"/>
      <c r="FV2785" s="1"/>
      <c r="FW2785" s="1"/>
      <c r="FX2785" s="1"/>
      <c r="FY2785" s="1"/>
      <c r="FZ2785" s="1"/>
      <c r="GA2785" s="1"/>
      <c r="GB2785" s="1"/>
      <c r="GC2785" s="1"/>
      <c r="GD2785" s="1"/>
      <c r="GE2785" s="1"/>
      <c r="GF2785" s="1"/>
      <c r="GG2785" s="1"/>
      <c r="GH2785" s="1"/>
      <c r="GI2785" s="1"/>
      <c r="GJ2785" s="1"/>
      <c r="GK2785" s="1"/>
      <c r="GL2785" s="1"/>
      <c r="GM2785" s="1"/>
      <c r="GN2785" s="1"/>
      <c r="GO2785" s="1"/>
    </row>
    <row r="2786" spans="1:197" s="40" customFormat="1" x14ac:dyDescent="0.25">
      <c r="A2786" s="41"/>
      <c r="B2786" s="4"/>
      <c r="C2786" s="41"/>
      <c r="D2786" s="42"/>
      <c r="E2786" s="42"/>
      <c r="F2786" s="42"/>
      <c r="G2786" s="1"/>
      <c r="H2786" s="1"/>
      <c r="I2786" s="1"/>
      <c r="J2786" s="1"/>
      <c r="K2786" s="1"/>
      <c r="L2786" s="1"/>
      <c r="M2786" s="2"/>
      <c r="N2786" s="1"/>
      <c r="O2786" s="1"/>
      <c r="P2786" s="1"/>
      <c r="Q2786" s="1"/>
      <c r="R2786" s="1"/>
      <c r="S2786" s="1"/>
      <c r="T2786" s="1"/>
      <c r="U2786" s="1"/>
      <c r="V2786" s="1"/>
      <c r="W2786" s="1"/>
      <c r="X2786" s="1"/>
      <c r="Y2786" s="1"/>
      <c r="Z2786" s="1"/>
      <c r="AA2786" s="1"/>
      <c r="AB2786" s="1"/>
      <c r="AC2786" s="1"/>
      <c r="AD2786" s="1"/>
      <c r="AE2786" s="1"/>
      <c r="AF2786" s="1"/>
      <c r="AG2786" s="1"/>
      <c r="AH2786" s="1"/>
      <c r="AI2786" s="1"/>
      <c r="AJ2786" s="1"/>
      <c r="AK2786" s="1"/>
      <c r="AL2786" s="1"/>
      <c r="AM2786" s="1"/>
      <c r="AN2786" s="1"/>
      <c r="AO2786" s="1"/>
      <c r="AP2786" s="1"/>
      <c r="AQ2786" s="1"/>
      <c r="AR2786" s="1"/>
      <c r="AS2786" s="1"/>
      <c r="AT2786" s="1"/>
      <c r="AU2786" s="1"/>
      <c r="AV2786" s="1"/>
      <c r="AW2786" s="1"/>
      <c r="AX2786" s="1"/>
      <c r="AY2786" s="1"/>
      <c r="AZ2786" s="1"/>
      <c r="BA2786" s="1"/>
      <c r="BB2786" s="1"/>
      <c r="BC2786" s="1"/>
      <c r="BD2786" s="1"/>
      <c r="BE2786" s="1"/>
      <c r="BF2786" s="1"/>
      <c r="BG2786" s="1"/>
      <c r="BH2786" s="1"/>
      <c r="BI2786" s="1"/>
      <c r="BJ2786" s="1"/>
      <c r="BK2786" s="1"/>
      <c r="BL2786" s="1"/>
      <c r="BM2786" s="1"/>
      <c r="BN2786" s="1"/>
      <c r="BO2786" s="1"/>
      <c r="BP2786" s="1"/>
      <c r="BQ2786" s="1"/>
      <c r="BR2786" s="1"/>
      <c r="BS2786" s="1"/>
      <c r="BT2786" s="1"/>
      <c r="BU2786" s="1"/>
      <c r="BV2786" s="1"/>
      <c r="BW2786" s="1"/>
      <c r="BX2786" s="1"/>
      <c r="BY2786" s="1"/>
      <c r="BZ2786" s="1"/>
      <c r="CA2786" s="1"/>
      <c r="CB2786" s="1"/>
      <c r="CC2786" s="1"/>
      <c r="CD2786" s="1"/>
      <c r="CE2786" s="1"/>
      <c r="CF2786" s="1"/>
      <c r="CG2786" s="1"/>
      <c r="CH2786" s="1"/>
      <c r="CI2786" s="1"/>
      <c r="CJ2786" s="1"/>
      <c r="CK2786" s="1"/>
      <c r="CL2786" s="1"/>
      <c r="CM2786" s="1"/>
      <c r="CN2786" s="1"/>
      <c r="CO2786" s="1"/>
      <c r="CP2786" s="1"/>
      <c r="CQ2786" s="1"/>
      <c r="CR2786" s="1"/>
      <c r="CS2786" s="1"/>
      <c r="CT2786" s="1"/>
      <c r="CU2786" s="1"/>
      <c r="CV2786" s="1"/>
      <c r="CW2786" s="1"/>
      <c r="CX2786" s="1"/>
      <c r="CY2786" s="1"/>
      <c r="CZ2786" s="1"/>
      <c r="DA2786" s="1"/>
      <c r="DB2786" s="1"/>
      <c r="DC2786" s="1"/>
      <c r="DD2786" s="1"/>
      <c r="DE2786" s="1"/>
      <c r="DF2786" s="1"/>
      <c r="DG2786" s="1"/>
      <c r="DH2786" s="1"/>
      <c r="DI2786" s="1"/>
      <c r="DJ2786" s="1"/>
      <c r="DK2786" s="1"/>
      <c r="DL2786" s="1"/>
      <c r="DM2786" s="1"/>
      <c r="DN2786" s="1"/>
      <c r="DO2786" s="1"/>
      <c r="DP2786" s="1"/>
      <c r="DQ2786" s="1"/>
      <c r="DR2786" s="1"/>
      <c r="DS2786" s="1"/>
      <c r="DT2786" s="1"/>
      <c r="DU2786" s="1"/>
      <c r="DV2786" s="1"/>
      <c r="DW2786" s="1"/>
      <c r="DX2786" s="1"/>
      <c r="DY2786" s="1"/>
      <c r="DZ2786" s="1"/>
      <c r="EA2786" s="1"/>
      <c r="EB2786" s="1"/>
      <c r="EC2786" s="1"/>
      <c r="ED2786" s="1"/>
      <c r="EE2786" s="1"/>
      <c r="EF2786" s="1"/>
      <c r="EG2786" s="1"/>
      <c r="EH2786" s="1"/>
      <c r="EI2786" s="1"/>
      <c r="EJ2786" s="1"/>
      <c r="EK2786" s="1"/>
      <c r="EL2786" s="1"/>
      <c r="EM2786" s="1"/>
      <c r="EN2786" s="1"/>
      <c r="EO2786" s="1"/>
      <c r="EP2786" s="1"/>
      <c r="EQ2786" s="1"/>
      <c r="ER2786" s="1"/>
      <c r="ES2786" s="1"/>
      <c r="ET2786" s="1"/>
      <c r="EU2786" s="1"/>
      <c r="EV2786" s="1"/>
      <c r="EW2786" s="1"/>
      <c r="EX2786" s="1"/>
      <c r="EY2786" s="1"/>
      <c r="EZ2786" s="1"/>
      <c r="FA2786" s="1"/>
      <c r="FB2786" s="1"/>
      <c r="FC2786" s="1"/>
      <c r="FD2786" s="1"/>
      <c r="FE2786" s="1"/>
      <c r="FF2786" s="1"/>
      <c r="FG2786" s="1"/>
      <c r="FH2786" s="1"/>
      <c r="FI2786" s="1"/>
      <c r="FJ2786" s="1"/>
      <c r="FK2786" s="1"/>
      <c r="FL2786" s="1"/>
      <c r="FM2786" s="1"/>
      <c r="FN2786" s="1"/>
      <c r="FO2786" s="1"/>
      <c r="FP2786" s="1"/>
      <c r="FQ2786" s="1"/>
      <c r="FR2786" s="1"/>
      <c r="FS2786" s="1"/>
      <c r="FT2786" s="1"/>
      <c r="FU2786" s="1"/>
      <c r="FV2786" s="1"/>
      <c r="FW2786" s="1"/>
      <c r="FX2786" s="1"/>
      <c r="FY2786" s="1"/>
      <c r="FZ2786" s="1"/>
      <c r="GA2786" s="1"/>
      <c r="GB2786" s="1"/>
      <c r="GC2786" s="1"/>
      <c r="GD2786" s="1"/>
      <c r="GE2786" s="1"/>
      <c r="GF2786" s="1"/>
      <c r="GG2786" s="1"/>
      <c r="GH2786" s="1"/>
      <c r="GI2786" s="1"/>
      <c r="GJ2786" s="1"/>
      <c r="GK2786" s="1"/>
      <c r="GL2786" s="1"/>
      <c r="GM2786" s="1"/>
      <c r="GN2786" s="1"/>
      <c r="GO2786" s="1"/>
    </row>
    <row r="2787" spans="1:197" s="40" customFormat="1" x14ac:dyDescent="0.25">
      <c r="A2787" s="41"/>
      <c r="B2787" s="4"/>
      <c r="C2787" s="41"/>
      <c r="D2787" s="42"/>
      <c r="E2787" s="42"/>
      <c r="F2787" s="42"/>
      <c r="G2787" s="1"/>
      <c r="H2787" s="1"/>
      <c r="I2787" s="1"/>
      <c r="J2787" s="1"/>
      <c r="K2787" s="1"/>
      <c r="L2787" s="1"/>
      <c r="M2787" s="2"/>
      <c r="N2787" s="1"/>
      <c r="O2787" s="1"/>
      <c r="P2787" s="1"/>
      <c r="Q2787" s="1"/>
      <c r="R2787" s="1"/>
      <c r="S2787" s="1"/>
      <c r="T2787" s="1"/>
      <c r="U2787" s="1"/>
      <c r="V2787" s="1"/>
      <c r="W2787" s="1"/>
      <c r="X2787" s="1"/>
      <c r="Y2787" s="1"/>
      <c r="Z2787" s="1"/>
      <c r="AA2787" s="1"/>
      <c r="AB2787" s="1"/>
      <c r="AC2787" s="1"/>
      <c r="AD2787" s="1"/>
      <c r="AE2787" s="1"/>
      <c r="AF2787" s="1"/>
      <c r="AG2787" s="1"/>
      <c r="AH2787" s="1"/>
      <c r="AI2787" s="1"/>
      <c r="AJ2787" s="1"/>
      <c r="AK2787" s="1"/>
      <c r="AL2787" s="1"/>
      <c r="AM2787" s="1"/>
      <c r="AN2787" s="1"/>
      <c r="AO2787" s="1"/>
      <c r="AP2787" s="1"/>
      <c r="AQ2787" s="1"/>
      <c r="AR2787" s="1"/>
      <c r="AS2787" s="1"/>
      <c r="AT2787" s="1"/>
      <c r="AU2787" s="1"/>
      <c r="AV2787" s="1"/>
      <c r="AW2787" s="1"/>
      <c r="AX2787" s="1"/>
      <c r="AY2787" s="1"/>
      <c r="AZ2787" s="1"/>
      <c r="BA2787" s="1"/>
      <c r="BB2787" s="1"/>
      <c r="BC2787" s="1"/>
      <c r="BD2787" s="1"/>
      <c r="BE2787" s="1"/>
      <c r="BF2787" s="1"/>
      <c r="BG2787" s="1"/>
      <c r="BH2787" s="1"/>
      <c r="BI2787" s="1"/>
      <c r="BJ2787" s="1"/>
      <c r="BK2787" s="1"/>
      <c r="BL2787" s="1"/>
      <c r="BM2787" s="1"/>
      <c r="BN2787" s="1"/>
      <c r="BO2787" s="1"/>
      <c r="BP2787" s="1"/>
      <c r="BQ2787" s="1"/>
      <c r="BR2787" s="1"/>
      <c r="BS2787" s="1"/>
      <c r="BT2787" s="1"/>
      <c r="BU2787" s="1"/>
      <c r="BV2787" s="1"/>
      <c r="BW2787" s="1"/>
      <c r="BX2787" s="1"/>
      <c r="BY2787" s="1"/>
      <c r="BZ2787" s="1"/>
      <c r="CA2787" s="1"/>
      <c r="CB2787" s="1"/>
      <c r="CC2787" s="1"/>
      <c r="CD2787" s="1"/>
      <c r="CE2787" s="1"/>
      <c r="CF2787" s="1"/>
      <c r="CG2787" s="1"/>
      <c r="CH2787" s="1"/>
      <c r="CI2787" s="1"/>
      <c r="CJ2787" s="1"/>
      <c r="CK2787" s="1"/>
      <c r="CL2787" s="1"/>
      <c r="CM2787" s="1"/>
      <c r="CN2787" s="1"/>
      <c r="CO2787" s="1"/>
      <c r="CP2787" s="1"/>
      <c r="CQ2787" s="1"/>
      <c r="CR2787" s="1"/>
      <c r="CS2787" s="1"/>
      <c r="CT2787" s="1"/>
      <c r="CU2787" s="1"/>
      <c r="CV2787" s="1"/>
      <c r="CW2787" s="1"/>
      <c r="CX2787" s="1"/>
      <c r="CY2787" s="1"/>
      <c r="CZ2787" s="1"/>
      <c r="DA2787" s="1"/>
      <c r="DB2787" s="1"/>
      <c r="DC2787" s="1"/>
      <c r="DD2787" s="1"/>
      <c r="DE2787" s="1"/>
      <c r="DF2787" s="1"/>
      <c r="DG2787" s="1"/>
      <c r="DH2787" s="1"/>
      <c r="DI2787" s="1"/>
      <c r="DJ2787" s="1"/>
      <c r="DK2787" s="1"/>
      <c r="DL2787" s="1"/>
      <c r="DM2787" s="1"/>
      <c r="DN2787" s="1"/>
      <c r="DO2787" s="1"/>
      <c r="DP2787" s="1"/>
      <c r="DQ2787" s="1"/>
      <c r="DR2787" s="1"/>
      <c r="DS2787" s="1"/>
      <c r="DT2787" s="1"/>
      <c r="DU2787" s="1"/>
      <c r="DV2787" s="1"/>
      <c r="DW2787" s="1"/>
      <c r="DX2787" s="1"/>
      <c r="DY2787" s="1"/>
      <c r="DZ2787" s="1"/>
      <c r="EA2787" s="1"/>
      <c r="EB2787" s="1"/>
      <c r="EC2787" s="1"/>
      <c r="ED2787" s="1"/>
      <c r="EE2787" s="1"/>
      <c r="EF2787" s="1"/>
      <c r="EG2787" s="1"/>
      <c r="EH2787" s="1"/>
      <c r="EI2787" s="1"/>
      <c r="EJ2787" s="1"/>
      <c r="EK2787" s="1"/>
      <c r="EL2787" s="1"/>
      <c r="EM2787" s="1"/>
      <c r="EN2787" s="1"/>
      <c r="EO2787" s="1"/>
      <c r="EP2787" s="1"/>
      <c r="EQ2787" s="1"/>
      <c r="ER2787" s="1"/>
      <c r="ES2787" s="1"/>
      <c r="ET2787" s="1"/>
      <c r="EU2787" s="1"/>
      <c r="EV2787" s="1"/>
      <c r="EW2787" s="1"/>
      <c r="EX2787" s="1"/>
      <c r="EY2787" s="1"/>
      <c r="EZ2787" s="1"/>
      <c r="FA2787" s="1"/>
      <c r="FB2787" s="1"/>
      <c r="FC2787" s="1"/>
      <c r="FD2787" s="1"/>
      <c r="FE2787" s="1"/>
      <c r="FF2787" s="1"/>
      <c r="FG2787" s="1"/>
      <c r="FH2787" s="1"/>
      <c r="FI2787" s="1"/>
      <c r="FJ2787" s="1"/>
      <c r="FK2787" s="1"/>
      <c r="FL2787" s="1"/>
      <c r="FM2787" s="1"/>
      <c r="FN2787" s="1"/>
      <c r="FO2787" s="1"/>
      <c r="FP2787" s="1"/>
      <c r="FQ2787" s="1"/>
      <c r="FR2787" s="1"/>
      <c r="FS2787" s="1"/>
      <c r="FT2787" s="1"/>
      <c r="FU2787" s="1"/>
      <c r="FV2787" s="1"/>
      <c r="FW2787" s="1"/>
      <c r="FX2787" s="1"/>
      <c r="FY2787" s="1"/>
      <c r="FZ2787" s="1"/>
      <c r="GA2787" s="1"/>
      <c r="GB2787" s="1"/>
      <c r="GC2787" s="1"/>
      <c r="GD2787" s="1"/>
      <c r="GE2787" s="1"/>
      <c r="GF2787" s="1"/>
      <c r="GG2787" s="1"/>
      <c r="GH2787" s="1"/>
      <c r="GI2787" s="1"/>
      <c r="GJ2787" s="1"/>
      <c r="GK2787" s="1"/>
      <c r="GL2787" s="1"/>
      <c r="GM2787" s="1"/>
      <c r="GN2787" s="1"/>
      <c r="GO2787" s="1"/>
    </row>
    <row r="2788" spans="1:197" s="40" customFormat="1" x14ac:dyDescent="0.25">
      <c r="A2788" s="41"/>
      <c r="B2788" s="4"/>
      <c r="C2788" s="41"/>
      <c r="D2788" s="42"/>
      <c r="E2788" s="42"/>
      <c r="F2788" s="42"/>
      <c r="G2788" s="1"/>
      <c r="H2788" s="1"/>
      <c r="I2788" s="1"/>
      <c r="J2788" s="1"/>
      <c r="K2788" s="1"/>
      <c r="L2788" s="1"/>
      <c r="M2788" s="2"/>
      <c r="N2788" s="1"/>
      <c r="O2788" s="1"/>
      <c r="P2788" s="1"/>
      <c r="Q2788" s="1"/>
      <c r="R2788" s="1"/>
      <c r="S2788" s="1"/>
      <c r="T2788" s="1"/>
      <c r="U2788" s="1"/>
      <c r="V2788" s="1"/>
      <c r="W2788" s="1"/>
      <c r="X2788" s="1"/>
      <c r="Y2788" s="1"/>
      <c r="Z2788" s="1"/>
      <c r="AA2788" s="1"/>
      <c r="AB2788" s="1"/>
      <c r="AC2788" s="1"/>
      <c r="AD2788" s="1"/>
      <c r="AE2788" s="1"/>
      <c r="AF2788" s="1"/>
      <c r="AG2788" s="1"/>
      <c r="AH2788" s="1"/>
      <c r="AI2788" s="1"/>
      <c r="AJ2788" s="1"/>
      <c r="AK2788" s="1"/>
      <c r="AL2788" s="1"/>
      <c r="AM2788" s="1"/>
      <c r="AN2788" s="1"/>
      <c r="AO2788" s="1"/>
      <c r="AP2788" s="1"/>
      <c r="AQ2788" s="1"/>
      <c r="AR2788" s="1"/>
      <c r="AS2788" s="1"/>
      <c r="AT2788" s="1"/>
      <c r="AU2788" s="1"/>
      <c r="AV2788" s="1"/>
      <c r="AW2788" s="1"/>
      <c r="AX2788" s="1"/>
      <c r="AY2788" s="1"/>
      <c r="AZ2788" s="1"/>
      <c r="BA2788" s="1"/>
      <c r="BB2788" s="1"/>
      <c r="BC2788" s="1"/>
      <c r="BD2788" s="1"/>
      <c r="BE2788" s="1"/>
      <c r="BF2788" s="1"/>
      <c r="BG2788" s="1"/>
      <c r="BH2788" s="1"/>
      <c r="BI2788" s="1"/>
      <c r="BJ2788" s="1"/>
      <c r="BK2788" s="1"/>
      <c r="BL2788" s="1"/>
      <c r="BM2788" s="1"/>
      <c r="BN2788" s="1"/>
      <c r="BO2788" s="1"/>
      <c r="BP2788" s="1"/>
      <c r="BQ2788" s="1"/>
      <c r="BR2788" s="1"/>
      <c r="BS2788" s="1"/>
      <c r="BT2788" s="1"/>
      <c r="BU2788" s="1"/>
      <c r="BV2788" s="1"/>
      <c r="BW2788" s="1"/>
      <c r="BX2788" s="1"/>
      <c r="BY2788" s="1"/>
      <c r="BZ2788" s="1"/>
      <c r="CA2788" s="1"/>
      <c r="CB2788" s="1"/>
      <c r="CC2788" s="1"/>
      <c r="CD2788" s="1"/>
      <c r="CE2788" s="1"/>
      <c r="CF2788" s="1"/>
      <c r="CG2788" s="1"/>
      <c r="CH2788" s="1"/>
      <c r="CI2788" s="1"/>
      <c r="CJ2788" s="1"/>
      <c r="CK2788" s="1"/>
      <c r="CL2788" s="1"/>
      <c r="CM2788" s="1"/>
      <c r="CN2788" s="1"/>
      <c r="CO2788" s="1"/>
      <c r="CP2788" s="1"/>
      <c r="CQ2788" s="1"/>
      <c r="CR2788" s="1"/>
      <c r="CS2788" s="1"/>
      <c r="CT2788" s="1"/>
      <c r="CU2788" s="1"/>
      <c r="CV2788" s="1"/>
      <c r="CW2788" s="1"/>
      <c r="CX2788" s="1"/>
      <c r="CY2788" s="1"/>
      <c r="CZ2788" s="1"/>
      <c r="DA2788" s="1"/>
      <c r="DB2788" s="1"/>
      <c r="DC2788" s="1"/>
      <c r="DD2788" s="1"/>
      <c r="DE2788" s="1"/>
      <c r="DF2788" s="1"/>
      <c r="DG2788" s="1"/>
      <c r="DH2788" s="1"/>
      <c r="DI2788" s="1"/>
      <c r="DJ2788" s="1"/>
      <c r="DK2788" s="1"/>
      <c r="DL2788" s="1"/>
      <c r="DM2788" s="1"/>
      <c r="DN2788" s="1"/>
      <c r="DO2788" s="1"/>
      <c r="DP2788" s="1"/>
      <c r="DQ2788" s="1"/>
      <c r="DR2788" s="1"/>
      <c r="DS2788" s="1"/>
      <c r="DT2788" s="1"/>
      <c r="DU2788" s="1"/>
      <c r="DV2788" s="1"/>
      <c r="DW2788" s="1"/>
      <c r="DX2788" s="1"/>
      <c r="DY2788" s="1"/>
      <c r="DZ2788" s="1"/>
      <c r="EA2788" s="1"/>
      <c r="EB2788" s="1"/>
      <c r="EC2788" s="1"/>
      <c r="ED2788" s="1"/>
      <c r="EE2788" s="1"/>
      <c r="EF2788" s="1"/>
      <c r="EG2788" s="1"/>
      <c r="EH2788" s="1"/>
      <c r="EI2788" s="1"/>
      <c r="EJ2788" s="1"/>
      <c r="EK2788" s="1"/>
      <c r="EL2788" s="1"/>
      <c r="EM2788" s="1"/>
      <c r="EN2788" s="1"/>
      <c r="EO2788" s="1"/>
      <c r="EP2788" s="1"/>
      <c r="EQ2788" s="1"/>
      <c r="ER2788" s="1"/>
      <c r="ES2788" s="1"/>
      <c r="ET2788" s="1"/>
      <c r="EU2788" s="1"/>
      <c r="EV2788" s="1"/>
      <c r="EW2788" s="1"/>
      <c r="EX2788" s="1"/>
      <c r="EY2788" s="1"/>
      <c r="EZ2788" s="1"/>
      <c r="FA2788" s="1"/>
      <c r="FB2788" s="1"/>
      <c r="FC2788" s="1"/>
      <c r="FD2788" s="1"/>
      <c r="FE2788" s="1"/>
      <c r="FF2788" s="1"/>
      <c r="FG2788" s="1"/>
      <c r="FH2788" s="1"/>
      <c r="FI2788" s="1"/>
      <c r="FJ2788" s="1"/>
      <c r="FK2788" s="1"/>
      <c r="FL2788" s="1"/>
      <c r="FM2788" s="1"/>
      <c r="FN2788" s="1"/>
      <c r="FO2788" s="1"/>
      <c r="FP2788" s="1"/>
      <c r="FQ2788" s="1"/>
      <c r="FR2788" s="1"/>
      <c r="FS2788" s="1"/>
      <c r="FT2788" s="1"/>
      <c r="FU2788" s="1"/>
      <c r="FV2788" s="1"/>
      <c r="FW2788" s="1"/>
      <c r="FX2788" s="1"/>
      <c r="FY2788" s="1"/>
      <c r="FZ2788" s="1"/>
      <c r="GA2788" s="1"/>
      <c r="GB2788" s="1"/>
      <c r="GC2788" s="1"/>
      <c r="GD2788" s="1"/>
      <c r="GE2788" s="1"/>
      <c r="GF2788" s="1"/>
      <c r="GG2788" s="1"/>
      <c r="GH2788" s="1"/>
      <c r="GI2788" s="1"/>
      <c r="GJ2788" s="1"/>
      <c r="GK2788" s="1"/>
      <c r="GL2788" s="1"/>
      <c r="GM2788" s="1"/>
      <c r="GN2788" s="1"/>
      <c r="GO2788" s="1"/>
    </row>
    <row r="2789" spans="1:197" s="40" customFormat="1" x14ac:dyDescent="0.25">
      <c r="A2789" s="41"/>
      <c r="B2789" s="4"/>
      <c r="C2789" s="41"/>
      <c r="D2789" s="42"/>
      <c r="E2789" s="42"/>
      <c r="F2789" s="42"/>
      <c r="G2789" s="1"/>
      <c r="H2789" s="1"/>
      <c r="I2789" s="1"/>
      <c r="J2789" s="1"/>
      <c r="K2789" s="1"/>
      <c r="L2789" s="1"/>
      <c r="M2789" s="2"/>
      <c r="N2789" s="1"/>
      <c r="O2789" s="1"/>
      <c r="P2789" s="1"/>
      <c r="Q2789" s="1"/>
      <c r="R2789" s="1"/>
      <c r="S2789" s="1"/>
      <c r="T2789" s="1"/>
      <c r="U2789" s="1"/>
      <c r="V2789" s="1"/>
      <c r="W2789" s="1"/>
      <c r="X2789" s="1"/>
      <c r="Y2789" s="1"/>
      <c r="Z2789" s="1"/>
      <c r="AA2789" s="1"/>
      <c r="AB2789" s="1"/>
      <c r="AC2789" s="1"/>
      <c r="AD2789" s="1"/>
      <c r="AE2789" s="1"/>
      <c r="AF2789" s="1"/>
      <c r="AG2789" s="1"/>
      <c r="AH2789" s="1"/>
      <c r="AI2789" s="1"/>
      <c r="AJ2789" s="1"/>
      <c r="AK2789" s="1"/>
      <c r="AL2789" s="1"/>
      <c r="AM2789" s="1"/>
      <c r="AN2789" s="1"/>
      <c r="AO2789" s="1"/>
      <c r="AP2789" s="1"/>
      <c r="AQ2789" s="1"/>
      <c r="AR2789" s="1"/>
      <c r="AS2789" s="1"/>
      <c r="AT2789" s="1"/>
      <c r="AU2789" s="1"/>
      <c r="AV2789" s="1"/>
      <c r="AW2789" s="1"/>
      <c r="AX2789" s="1"/>
      <c r="AY2789" s="1"/>
      <c r="AZ2789" s="1"/>
      <c r="BA2789" s="1"/>
      <c r="BB2789" s="1"/>
      <c r="BC2789" s="1"/>
      <c r="BD2789" s="1"/>
      <c r="BE2789" s="1"/>
      <c r="BF2789" s="1"/>
      <c r="BG2789" s="1"/>
      <c r="BH2789" s="1"/>
      <c r="BI2789" s="1"/>
      <c r="BJ2789" s="1"/>
      <c r="BK2789" s="1"/>
      <c r="BL2789" s="1"/>
      <c r="BM2789" s="1"/>
      <c r="BN2789" s="1"/>
      <c r="BO2789" s="1"/>
      <c r="BP2789" s="1"/>
      <c r="BQ2789" s="1"/>
      <c r="BR2789" s="1"/>
      <c r="BS2789" s="1"/>
      <c r="BT2789" s="1"/>
      <c r="BU2789" s="1"/>
      <c r="BV2789" s="1"/>
      <c r="BW2789" s="1"/>
      <c r="BX2789" s="1"/>
      <c r="BY2789" s="1"/>
      <c r="BZ2789" s="1"/>
      <c r="CA2789" s="1"/>
      <c r="CB2789" s="1"/>
      <c r="CC2789" s="1"/>
      <c r="CD2789" s="1"/>
      <c r="CE2789" s="1"/>
      <c r="CF2789" s="1"/>
      <c r="CG2789" s="1"/>
      <c r="CH2789" s="1"/>
      <c r="CI2789" s="1"/>
      <c r="CJ2789" s="1"/>
      <c r="CK2789" s="1"/>
      <c r="CL2789" s="1"/>
      <c r="CM2789" s="1"/>
      <c r="CN2789" s="1"/>
      <c r="CO2789" s="1"/>
      <c r="CP2789" s="1"/>
      <c r="CQ2789" s="1"/>
      <c r="CR2789" s="1"/>
      <c r="CS2789" s="1"/>
      <c r="CT2789" s="1"/>
      <c r="CU2789" s="1"/>
      <c r="CV2789" s="1"/>
      <c r="CW2789" s="1"/>
      <c r="CX2789" s="1"/>
      <c r="CY2789" s="1"/>
      <c r="CZ2789" s="1"/>
      <c r="DA2789" s="1"/>
      <c r="DB2789" s="1"/>
      <c r="DC2789" s="1"/>
      <c r="DD2789" s="1"/>
      <c r="DE2789" s="1"/>
      <c r="DF2789" s="1"/>
      <c r="DG2789" s="1"/>
      <c r="DH2789" s="1"/>
      <c r="DI2789" s="1"/>
      <c r="DJ2789" s="1"/>
      <c r="DK2789" s="1"/>
      <c r="DL2789" s="1"/>
      <c r="DM2789" s="1"/>
      <c r="DN2789" s="1"/>
      <c r="DO2789" s="1"/>
      <c r="DP2789" s="1"/>
      <c r="DQ2789" s="1"/>
      <c r="DR2789" s="1"/>
      <c r="DS2789" s="1"/>
      <c r="DT2789" s="1"/>
      <c r="DU2789" s="1"/>
      <c r="DV2789" s="1"/>
      <c r="DW2789" s="1"/>
      <c r="DX2789" s="1"/>
      <c r="DY2789" s="1"/>
      <c r="DZ2789" s="1"/>
      <c r="EA2789" s="1"/>
      <c r="EB2789" s="1"/>
      <c r="EC2789" s="1"/>
      <c r="ED2789" s="1"/>
      <c r="EE2789" s="1"/>
      <c r="EF2789" s="1"/>
      <c r="EG2789" s="1"/>
      <c r="EH2789" s="1"/>
      <c r="EI2789" s="1"/>
      <c r="EJ2789" s="1"/>
      <c r="EK2789" s="1"/>
      <c r="EL2789" s="1"/>
      <c r="EM2789" s="1"/>
      <c r="EN2789" s="1"/>
      <c r="EO2789" s="1"/>
      <c r="EP2789" s="1"/>
      <c r="EQ2789" s="1"/>
      <c r="ER2789" s="1"/>
      <c r="ES2789" s="1"/>
      <c r="ET2789" s="1"/>
      <c r="EU2789" s="1"/>
      <c r="EV2789" s="1"/>
      <c r="EW2789" s="1"/>
      <c r="EX2789" s="1"/>
      <c r="EY2789" s="1"/>
      <c r="EZ2789" s="1"/>
      <c r="FA2789" s="1"/>
      <c r="FB2789" s="1"/>
      <c r="FC2789" s="1"/>
      <c r="FD2789" s="1"/>
      <c r="FE2789" s="1"/>
      <c r="FF2789" s="1"/>
      <c r="FG2789" s="1"/>
      <c r="FH2789" s="1"/>
      <c r="FI2789" s="1"/>
      <c r="FJ2789" s="1"/>
      <c r="FK2789" s="1"/>
      <c r="FL2789" s="1"/>
      <c r="FM2789" s="1"/>
      <c r="FN2789" s="1"/>
      <c r="FO2789" s="1"/>
      <c r="FP2789" s="1"/>
      <c r="FQ2789" s="1"/>
      <c r="FR2789" s="1"/>
      <c r="FS2789" s="1"/>
      <c r="FT2789" s="1"/>
      <c r="FU2789" s="1"/>
      <c r="FV2789" s="1"/>
      <c r="FW2789" s="1"/>
      <c r="FX2789" s="1"/>
      <c r="FY2789" s="1"/>
      <c r="FZ2789" s="1"/>
      <c r="GA2789" s="1"/>
      <c r="GB2789" s="1"/>
      <c r="GC2789" s="1"/>
      <c r="GD2789" s="1"/>
      <c r="GE2789" s="1"/>
      <c r="GF2789" s="1"/>
      <c r="GG2789" s="1"/>
      <c r="GH2789" s="1"/>
      <c r="GI2789" s="1"/>
      <c r="GJ2789" s="1"/>
      <c r="GK2789" s="1"/>
      <c r="GL2789" s="1"/>
      <c r="GM2789" s="1"/>
      <c r="GN2789" s="1"/>
      <c r="GO2789" s="1"/>
    </row>
    <row r="2790" spans="1:197" s="40" customFormat="1" x14ac:dyDescent="0.25">
      <c r="A2790" s="41"/>
      <c r="B2790" s="4"/>
      <c r="C2790" s="41"/>
      <c r="D2790" s="42"/>
      <c r="E2790" s="42"/>
      <c r="F2790" s="42"/>
      <c r="G2790" s="1"/>
      <c r="H2790" s="1"/>
      <c r="I2790" s="1"/>
      <c r="J2790" s="1"/>
      <c r="K2790" s="1"/>
      <c r="L2790" s="1"/>
      <c r="M2790" s="2"/>
      <c r="N2790" s="1"/>
      <c r="O2790" s="1"/>
      <c r="P2790" s="1"/>
      <c r="Q2790" s="1"/>
      <c r="R2790" s="1"/>
      <c r="S2790" s="1"/>
      <c r="T2790" s="1"/>
      <c r="U2790" s="1"/>
      <c r="V2790" s="1"/>
      <c r="W2790" s="1"/>
      <c r="X2790" s="1"/>
      <c r="Y2790" s="1"/>
      <c r="Z2790" s="1"/>
      <c r="AA2790" s="1"/>
      <c r="AB2790" s="1"/>
      <c r="AC2790" s="1"/>
      <c r="AD2790" s="1"/>
      <c r="AE2790" s="1"/>
      <c r="AF2790" s="1"/>
      <c r="AG2790" s="1"/>
      <c r="AH2790" s="1"/>
      <c r="AI2790" s="1"/>
      <c r="AJ2790" s="1"/>
      <c r="AK2790" s="1"/>
      <c r="AL2790" s="1"/>
      <c r="AM2790" s="1"/>
      <c r="AN2790" s="1"/>
      <c r="AO2790" s="1"/>
      <c r="AP2790" s="1"/>
      <c r="AQ2790" s="1"/>
      <c r="AR2790" s="1"/>
      <c r="AS2790" s="1"/>
      <c r="AT2790" s="1"/>
      <c r="AU2790" s="1"/>
      <c r="AV2790" s="1"/>
      <c r="AW2790" s="1"/>
      <c r="AX2790" s="1"/>
      <c r="AY2790" s="1"/>
      <c r="AZ2790" s="1"/>
      <c r="BA2790" s="1"/>
      <c r="BB2790" s="1"/>
      <c r="BC2790" s="1"/>
      <c r="BD2790" s="1"/>
      <c r="BE2790" s="1"/>
      <c r="BF2790" s="1"/>
      <c r="BG2790" s="1"/>
      <c r="BH2790" s="1"/>
      <c r="BI2790" s="1"/>
      <c r="BJ2790" s="1"/>
      <c r="BK2790" s="1"/>
      <c r="BL2790" s="1"/>
      <c r="BM2790" s="1"/>
      <c r="BN2790" s="1"/>
      <c r="BO2790" s="1"/>
      <c r="BP2790" s="1"/>
      <c r="BQ2790" s="1"/>
      <c r="BR2790" s="1"/>
      <c r="BS2790" s="1"/>
      <c r="BT2790" s="1"/>
      <c r="BU2790" s="1"/>
      <c r="BV2790" s="1"/>
      <c r="BW2790" s="1"/>
      <c r="BX2790" s="1"/>
      <c r="BY2790" s="1"/>
      <c r="BZ2790" s="1"/>
      <c r="CA2790" s="1"/>
      <c r="CB2790" s="1"/>
      <c r="CC2790" s="1"/>
      <c r="CD2790" s="1"/>
      <c r="CE2790" s="1"/>
      <c r="CF2790" s="1"/>
      <c r="CG2790" s="1"/>
      <c r="CH2790" s="1"/>
      <c r="CI2790" s="1"/>
      <c r="CJ2790" s="1"/>
      <c r="CK2790" s="1"/>
      <c r="CL2790" s="1"/>
      <c r="CM2790" s="1"/>
      <c r="CN2790" s="1"/>
      <c r="CO2790" s="1"/>
      <c r="CP2790" s="1"/>
      <c r="CQ2790" s="1"/>
      <c r="CR2790" s="1"/>
      <c r="CS2790" s="1"/>
      <c r="CT2790" s="1"/>
      <c r="CU2790" s="1"/>
      <c r="CV2790" s="1"/>
      <c r="CW2790" s="1"/>
      <c r="CX2790" s="1"/>
      <c r="CY2790" s="1"/>
      <c r="CZ2790" s="1"/>
      <c r="DA2790" s="1"/>
      <c r="DB2790" s="1"/>
      <c r="DC2790" s="1"/>
      <c r="DD2790" s="1"/>
      <c r="DE2790" s="1"/>
      <c r="DF2790" s="1"/>
      <c r="DG2790" s="1"/>
      <c r="DH2790" s="1"/>
      <c r="DI2790" s="1"/>
      <c r="DJ2790" s="1"/>
      <c r="DK2790" s="1"/>
      <c r="DL2790" s="1"/>
      <c r="DM2790" s="1"/>
      <c r="DN2790" s="1"/>
      <c r="DO2790" s="1"/>
      <c r="DP2790" s="1"/>
      <c r="DQ2790" s="1"/>
      <c r="DR2790" s="1"/>
      <c r="DS2790" s="1"/>
      <c r="DT2790" s="1"/>
      <c r="DU2790" s="1"/>
      <c r="DV2790" s="1"/>
      <c r="DW2790" s="1"/>
      <c r="DX2790" s="1"/>
      <c r="DY2790" s="1"/>
      <c r="DZ2790" s="1"/>
      <c r="EA2790" s="1"/>
      <c r="EB2790" s="1"/>
      <c r="EC2790" s="1"/>
      <c r="ED2790" s="1"/>
      <c r="EE2790" s="1"/>
      <c r="EF2790" s="1"/>
      <c r="EG2790" s="1"/>
      <c r="EH2790" s="1"/>
      <c r="EI2790" s="1"/>
      <c r="EJ2790" s="1"/>
      <c r="EK2790" s="1"/>
      <c r="EL2790" s="1"/>
      <c r="EM2790" s="1"/>
      <c r="EN2790" s="1"/>
      <c r="EO2790" s="1"/>
      <c r="EP2790" s="1"/>
      <c r="EQ2790" s="1"/>
      <c r="ER2790" s="1"/>
      <c r="ES2790" s="1"/>
      <c r="ET2790" s="1"/>
      <c r="EU2790" s="1"/>
      <c r="EV2790" s="1"/>
      <c r="EW2790" s="1"/>
      <c r="EX2790" s="1"/>
      <c r="EY2790" s="1"/>
      <c r="EZ2790" s="1"/>
      <c r="FA2790" s="1"/>
      <c r="FB2790" s="1"/>
      <c r="FC2790" s="1"/>
      <c r="FD2790" s="1"/>
      <c r="FE2790" s="1"/>
      <c r="FF2790" s="1"/>
      <c r="FG2790" s="1"/>
      <c r="FH2790" s="1"/>
      <c r="FI2790" s="1"/>
      <c r="FJ2790" s="1"/>
      <c r="FK2790" s="1"/>
      <c r="FL2790" s="1"/>
      <c r="FM2790" s="1"/>
      <c r="FN2790" s="1"/>
      <c r="FO2790" s="1"/>
      <c r="FP2790" s="1"/>
      <c r="FQ2790" s="1"/>
      <c r="FR2790" s="1"/>
      <c r="FS2790" s="1"/>
      <c r="FT2790" s="1"/>
      <c r="FU2790" s="1"/>
      <c r="FV2790" s="1"/>
      <c r="FW2790" s="1"/>
      <c r="FX2790" s="1"/>
      <c r="FY2790" s="1"/>
      <c r="FZ2790" s="1"/>
      <c r="GA2790" s="1"/>
      <c r="GB2790" s="1"/>
      <c r="GC2790" s="1"/>
      <c r="GD2790" s="1"/>
      <c r="GE2790" s="1"/>
      <c r="GF2790" s="1"/>
      <c r="GG2790" s="1"/>
      <c r="GH2790" s="1"/>
      <c r="GI2790" s="1"/>
      <c r="GJ2790" s="1"/>
      <c r="GK2790" s="1"/>
      <c r="GL2790" s="1"/>
      <c r="GM2790" s="1"/>
      <c r="GN2790" s="1"/>
      <c r="GO2790" s="1"/>
    </row>
    <row r="2791" spans="1:197" s="40" customFormat="1" x14ac:dyDescent="0.25">
      <c r="A2791" s="41"/>
      <c r="B2791" s="4"/>
      <c r="C2791" s="41"/>
      <c r="D2791" s="42"/>
      <c r="E2791" s="42"/>
      <c r="F2791" s="42"/>
      <c r="G2791" s="1"/>
      <c r="H2791" s="1"/>
      <c r="I2791" s="1"/>
      <c r="J2791" s="1"/>
      <c r="K2791" s="1"/>
      <c r="L2791" s="1"/>
      <c r="M2791" s="2"/>
      <c r="N2791" s="1"/>
      <c r="O2791" s="1"/>
      <c r="P2791" s="1"/>
      <c r="Q2791" s="1"/>
      <c r="R2791" s="1"/>
      <c r="S2791" s="1"/>
      <c r="T2791" s="1"/>
      <c r="U2791" s="1"/>
      <c r="V2791" s="1"/>
      <c r="W2791" s="1"/>
      <c r="X2791" s="1"/>
      <c r="Y2791" s="1"/>
      <c r="Z2791" s="1"/>
      <c r="AA2791" s="1"/>
      <c r="AB2791" s="1"/>
      <c r="AC2791" s="1"/>
      <c r="AD2791" s="1"/>
      <c r="AE2791" s="1"/>
      <c r="AF2791" s="1"/>
      <c r="AG2791" s="1"/>
      <c r="AH2791" s="1"/>
      <c r="AI2791" s="1"/>
      <c r="AJ2791" s="1"/>
      <c r="AK2791" s="1"/>
      <c r="AL2791" s="1"/>
      <c r="AM2791" s="1"/>
      <c r="AN2791" s="1"/>
      <c r="AO2791" s="1"/>
      <c r="AP2791" s="1"/>
      <c r="AQ2791" s="1"/>
      <c r="AR2791" s="1"/>
      <c r="AS2791" s="1"/>
      <c r="AT2791" s="1"/>
      <c r="AU2791" s="1"/>
      <c r="AV2791" s="1"/>
      <c r="AW2791" s="1"/>
      <c r="AX2791" s="1"/>
      <c r="AY2791" s="1"/>
      <c r="AZ2791" s="1"/>
      <c r="BA2791" s="1"/>
      <c r="BB2791" s="1"/>
      <c r="BC2791" s="1"/>
      <c r="BD2791" s="1"/>
      <c r="BE2791" s="1"/>
      <c r="BF2791" s="1"/>
      <c r="BG2791" s="1"/>
      <c r="BH2791" s="1"/>
      <c r="BI2791" s="1"/>
      <c r="BJ2791" s="1"/>
      <c r="BK2791" s="1"/>
      <c r="BL2791" s="1"/>
      <c r="BM2791" s="1"/>
      <c r="BN2791" s="1"/>
      <c r="BO2791" s="1"/>
      <c r="BP2791" s="1"/>
      <c r="BQ2791" s="1"/>
      <c r="BR2791" s="1"/>
      <c r="BS2791" s="1"/>
      <c r="BT2791" s="1"/>
      <c r="BU2791" s="1"/>
      <c r="BV2791" s="1"/>
      <c r="BW2791" s="1"/>
      <c r="BX2791" s="1"/>
      <c r="BY2791" s="1"/>
      <c r="BZ2791" s="1"/>
      <c r="CA2791" s="1"/>
      <c r="CB2791" s="1"/>
      <c r="CC2791" s="1"/>
      <c r="CD2791" s="1"/>
      <c r="CE2791" s="1"/>
      <c r="CF2791" s="1"/>
      <c r="CG2791" s="1"/>
      <c r="CH2791" s="1"/>
      <c r="CI2791" s="1"/>
      <c r="CJ2791" s="1"/>
      <c r="CK2791" s="1"/>
      <c r="CL2791" s="1"/>
      <c r="CM2791" s="1"/>
      <c r="CN2791" s="1"/>
      <c r="CO2791" s="1"/>
      <c r="CP2791" s="1"/>
      <c r="CQ2791" s="1"/>
      <c r="CR2791" s="1"/>
      <c r="CS2791" s="1"/>
      <c r="CT2791" s="1"/>
      <c r="CU2791" s="1"/>
      <c r="CV2791" s="1"/>
      <c r="CW2791" s="1"/>
      <c r="CX2791" s="1"/>
      <c r="CY2791" s="1"/>
      <c r="CZ2791" s="1"/>
      <c r="DA2791" s="1"/>
      <c r="DB2791" s="1"/>
      <c r="DC2791" s="1"/>
      <c r="DD2791" s="1"/>
      <c r="DE2791" s="1"/>
      <c r="DF2791" s="1"/>
      <c r="DG2791" s="1"/>
      <c r="DH2791" s="1"/>
      <c r="DI2791" s="1"/>
      <c r="DJ2791" s="1"/>
      <c r="DK2791" s="1"/>
      <c r="DL2791" s="1"/>
      <c r="DM2791" s="1"/>
      <c r="DN2791" s="1"/>
      <c r="DO2791" s="1"/>
      <c r="DP2791" s="1"/>
      <c r="DQ2791" s="1"/>
      <c r="DR2791" s="1"/>
      <c r="DS2791" s="1"/>
      <c r="DT2791" s="1"/>
      <c r="DU2791" s="1"/>
      <c r="DV2791" s="1"/>
      <c r="DW2791" s="1"/>
      <c r="DX2791" s="1"/>
      <c r="DY2791" s="1"/>
      <c r="DZ2791" s="1"/>
      <c r="EA2791" s="1"/>
      <c r="EB2791" s="1"/>
      <c r="EC2791" s="1"/>
      <c r="ED2791" s="1"/>
      <c r="EE2791" s="1"/>
      <c r="EF2791" s="1"/>
      <c r="EG2791" s="1"/>
      <c r="EH2791" s="1"/>
      <c r="EI2791" s="1"/>
      <c r="EJ2791" s="1"/>
      <c r="EK2791" s="1"/>
      <c r="EL2791" s="1"/>
      <c r="EM2791" s="1"/>
      <c r="EN2791" s="1"/>
      <c r="EO2791" s="1"/>
      <c r="EP2791" s="1"/>
      <c r="EQ2791" s="1"/>
      <c r="ER2791" s="1"/>
      <c r="ES2791" s="1"/>
      <c r="ET2791" s="1"/>
      <c r="EU2791" s="1"/>
      <c r="EV2791" s="1"/>
      <c r="EW2791" s="1"/>
      <c r="EX2791" s="1"/>
      <c r="EY2791" s="1"/>
      <c r="EZ2791" s="1"/>
      <c r="FA2791" s="1"/>
      <c r="FB2791" s="1"/>
      <c r="FC2791" s="1"/>
      <c r="FD2791" s="1"/>
      <c r="FE2791" s="1"/>
      <c r="FF2791" s="1"/>
      <c r="FG2791" s="1"/>
      <c r="FH2791" s="1"/>
      <c r="FI2791" s="1"/>
      <c r="FJ2791" s="1"/>
      <c r="FK2791" s="1"/>
      <c r="FL2791" s="1"/>
      <c r="FM2791" s="1"/>
      <c r="FN2791" s="1"/>
      <c r="FO2791" s="1"/>
      <c r="FP2791" s="1"/>
      <c r="FQ2791" s="1"/>
      <c r="FR2791" s="1"/>
      <c r="FS2791" s="1"/>
      <c r="FT2791" s="1"/>
      <c r="FU2791" s="1"/>
      <c r="FV2791" s="1"/>
      <c r="FW2791" s="1"/>
      <c r="FX2791" s="1"/>
      <c r="FY2791" s="1"/>
      <c r="FZ2791" s="1"/>
      <c r="GA2791" s="1"/>
      <c r="GB2791" s="1"/>
      <c r="GC2791" s="1"/>
      <c r="GD2791" s="1"/>
      <c r="GE2791" s="1"/>
      <c r="GF2791" s="1"/>
      <c r="GG2791" s="1"/>
      <c r="GH2791" s="1"/>
      <c r="GI2791" s="1"/>
      <c r="GJ2791" s="1"/>
      <c r="GK2791" s="1"/>
      <c r="GL2791" s="1"/>
      <c r="GM2791" s="1"/>
      <c r="GN2791" s="1"/>
      <c r="GO2791" s="1"/>
    </row>
    <row r="2792" spans="1:197" s="40" customFormat="1" x14ac:dyDescent="0.25">
      <c r="A2792" s="41"/>
      <c r="B2792" s="4"/>
      <c r="C2792" s="41"/>
      <c r="D2792" s="42"/>
      <c r="E2792" s="42"/>
      <c r="F2792" s="42"/>
      <c r="G2792" s="1"/>
      <c r="H2792" s="1"/>
      <c r="I2792" s="1"/>
      <c r="J2792" s="1"/>
      <c r="K2792" s="1"/>
      <c r="L2792" s="1"/>
      <c r="M2792" s="2"/>
      <c r="N2792" s="1"/>
      <c r="O2792" s="1"/>
      <c r="P2792" s="1"/>
      <c r="Q2792" s="1"/>
      <c r="R2792" s="1"/>
      <c r="S2792" s="1"/>
      <c r="T2792" s="1"/>
      <c r="U2792" s="1"/>
      <c r="V2792" s="1"/>
      <c r="W2792" s="1"/>
      <c r="X2792" s="1"/>
      <c r="Y2792" s="1"/>
      <c r="Z2792" s="1"/>
      <c r="AA2792" s="1"/>
      <c r="AB2792" s="1"/>
      <c r="AC2792" s="1"/>
      <c r="AD2792" s="1"/>
      <c r="AE2792" s="1"/>
      <c r="AF2792" s="1"/>
      <c r="AG2792" s="1"/>
      <c r="AH2792" s="1"/>
      <c r="AI2792" s="1"/>
      <c r="AJ2792" s="1"/>
      <c r="AK2792" s="1"/>
      <c r="AL2792" s="1"/>
      <c r="AM2792" s="1"/>
      <c r="AN2792" s="1"/>
      <c r="AO2792" s="1"/>
      <c r="AP2792" s="1"/>
      <c r="AQ2792" s="1"/>
      <c r="AR2792" s="1"/>
      <c r="AS2792" s="1"/>
      <c r="AT2792" s="1"/>
      <c r="AU2792" s="1"/>
      <c r="AV2792" s="1"/>
      <c r="AW2792" s="1"/>
      <c r="AX2792" s="1"/>
      <c r="AY2792" s="1"/>
      <c r="AZ2792" s="1"/>
      <c r="BA2792" s="1"/>
      <c r="BB2792" s="1"/>
      <c r="BC2792" s="1"/>
      <c r="BD2792" s="1"/>
      <c r="BE2792" s="1"/>
      <c r="BF2792" s="1"/>
      <c r="BG2792" s="1"/>
      <c r="BH2792" s="1"/>
      <c r="BI2792" s="1"/>
      <c r="BJ2792" s="1"/>
      <c r="BK2792" s="1"/>
      <c r="BL2792" s="1"/>
      <c r="BM2792" s="1"/>
      <c r="BN2792" s="1"/>
      <c r="BO2792" s="1"/>
      <c r="BP2792" s="1"/>
      <c r="BQ2792" s="1"/>
      <c r="BR2792" s="1"/>
      <c r="BS2792" s="1"/>
      <c r="BT2792" s="1"/>
      <c r="BU2792" s="1"/>
      <c r="BV2792" s="1"/>
      <c r="BW2792" s="1"/>
      <c r="BX2792" s="1"/>
      <c r="BY2792" s="1"/>
      <c r="BZ2792" s="1"/>
      <c r="CA2792" s="1"/>
      <c r="CB2792" s="1"/>
      <c r="CC2792" s="1"/>
      <c r="CD2792" s="1"/>
      <c r="CE2792" s="1"/>
      <c r="CF2792" s="1"/>
      <c r="CG2792" s="1"/>
      <c r="CH2792" s="1"/>
      <c r="CI2792" s="1"/>
      <c r="CJ2792" s="1"/>
      <c r="CK2792" s="1"/>
      <c r="CL2792" s="1"/>
      <c r="CM2792" s="1"/>
      <c r="CN2792" s="1"/>
      <c r="CO2792" s="1"/>
      <c r="CP2792" s="1"/>
      <c r="CQ2792" s="1"/>
      <c r="CR2792" s="1"/>
      <c r="CS2792" s="1"/>
      <c r="CT2792" s="1"/>
      <c r="CU2792" s="1"/>
      <c r="CV2792" s="1"/>
      <c r="CW2792" s="1"/>
      <c r="CX2792" s="1"/>
      <c r="CY2792" s="1"/>
      <c r="CZ2792" s="1"/>
      <c r="DA2792" s="1"/>
      <c r="DB2792" s="1"/>
      <c r="DC2792" s="1"/>
      <c r="DD2792" s="1"/>
      <c r="DE2792" s="1"/>
      <c r="DF2792" s="1"/>
      <c r="DG2792" s="1"/>
      <c r="DH2792" s="1"/>
      <c r="DI2792" s="1"/>
      <c r="DJ2792" s="1"/>
      <c r="DK2792" s="1"/>
      <c r="DL2792" s="1"/>
      <c r="DM2792" s="1"/>
      <c r="DN2792" s="1"/>
      <c r="DO2792" s="1"/>
      <c r="DP2792" s="1"/>
      <c r="DQ2792" s="1"/>
      <c r="DR2792" s="1"/>
      <c r="DS2792" s="1"/>
      <c r="DT2792" s="1"/>
      <c r="DU2792" s="1"/>
      <c r="DV2792" s="1"/>
      <c r="DW2792" s="1"/>
      <c r="DX2792" s="1"/>
      <c r="DY2792" s="1"/>
      <c r="DZ2792" s="1"/>
      <c r="EA2792" s="1"/>
      <c r="EB2792" s="1"/>
      <c r="EC2792" s="1"/>
      <c r="ED2792" s="1"/>
      <c r="EE2792" s="1"/>
      <c r="EF2792" s="1"/>
      <c r="EG2792" s="1"/>
      <c r="EH2792" s="1"/>
      <c r="EI2792" s="1"/>
      <c r="EJ2792" s="1"/>
      <c r="EK2792" s="1"/>
      <c r="EL2792" s="1"/>
      <c r="EM2792" s="1"/>
      <c r="EN2792" s="1"/>
      <c r="EO2792" s="1"/>
      <c r="EP2792" s="1"/>
      <c r="EQ2792" s="1"/>
      <c r="ER2792" s="1"/>
      <c r="ES2792" s="1"/>
      <c r="ET2792" s="1"/>
      <c r="EU2792" s="1"/>
      <c r="EV2792" s="1"/>
      <c r="EW2792" s="1"/>
      <c r="EX2792" s="1"/>
      <c r="EY2792" s="1"/>
      <c r="EZ2792" s="1"/>
      <c r="FA2792" s="1"/>
      <c r="FB2792" s="1"/>
      <c r="FC2792" s="1"/>
      <c r="FD2792" s="1"/>
      <c r="FE2792" s="1"/>
      <c r="FF2792" s="1"/>
      <c r="FG2792" s="1"/>
      <c r="FH2792" s="1"/>
      <c r="FI2792" s="1"/>
      <c r="FJ2792" s="1"/>
      <c r="FK2792" s="1"/>
      <c r="FL2792" s="1"/>
      <c r="FM2792" s="1"/>
      <c r="FN2792" s="1"/>
      <c r="FO2792" s="1"/>
      <c r="FP2792" s="1"/>
      <c r="FQ2792" s="1"/>
      <c r="FR2792" s="1"/>
      <c r="FS2792" s="1"/>
      <c r="FT2792" s="1"/>
      <c r="FU2792" s="1"/>
      <c r="FV2792" s="1"/>
      <c r="FW2792" s="1"/>
      <c r="FX2792" s="1"/>
      <c r="FY2792" s="1"/>
      <c r="FZ2792" s="1"/>
      <c r="GA2792" s="1"/>
      <c r="GB2792" s="1"/>
      <c r="GC2792" s="1"/>
      <c r="GD2792" s="1"/>
      <c r="GE2792" s="1"/>
      <c r="GF2792" s="1"/>
      <c r="GG2792" s="1"/>
      <c r="GH2792" s="1"/>
      <c r="GI2792" s="1"/>
      <c r="GJ2792" s="1"/>
      <c r="GK2792" s="1"/>
      <c r="GL2792" s="1"/>
      <c r="GM2792" s="1"/>
      <c r="GN2792" s="1"/>
      <c r="GO2792" s="1"/>
    </row>
    <row r="2793" spans="1:197" s="40" customFormat="1" x14ac:dyDescent="0.25">
      <c r="A2793" s="41"/>
      <c r="B2793" s="4"/>
      <c r="C2793" s="41"/>
      <c r="D2793" s="42"/>
      <c r="E2793" s="42"/>
      <c r="F2793" s="42"/>
      <c r="G2793" s="1"/>
      <c r="H2793" s="1"/>
      <c r="I2793" s="1"/>
      <c r="J2793" s="1"/>
      <c r="K2793" s="1"/>
      <c r="L2793" s="1"/>
      <c r="M2793" s="2"/>
      <c r="N2793" s="1"/>
      <c r="O2793" s="1"/>
      <c r="P2793" s="1"/>
      <c r="Q2793" s="1"/>
      <c r="R2793" s="1"/>
      <c r="S2793" s="1"/>
      <c r="T2793" s="1"/>
      <c r="U2793" s="1"/>
      <c r="V2793" s="1"/>
      <c r="W2793" s="1"/>
      <c r="X2793" s="1"/>
      <c r="Y2793" s="1"/>
      <c r="Z2793" s="1"/>
      <c r="AA2793" s="1"/>
      <c r="AB2793" s="1"/>
      <c r="AC2793" s="1"/>
      <c r="AD2793" s="1"/>
      <c r="AE2793" s="1"/>
      <c r="AF2793" s="1"/>
      <c r="AG2793" s="1"/>
      <c r="AH2793" s="1"/>
      <c r="AI2793" s="1"/>
      <c r="AJ2793" s="1"/>
      <c r="AK2793" s="1"/>
      <c r="AL2793" s="1"/>
      <c r="AM2793" s="1"/>
      <c r="AN2793" s="1"/>
      <c r="AO2793" s="1"/>
      <c r="AP2793" s="1"/>
      <c r="AQ2793" s="1"/>
      <c r="AR2793" s="1"/>
      <c r="AS2793" s="1"/>
      <c r="AT2793" s="1"/>
      <c r="AU2793" s="1"/>
      <c r="AV2793" s="1"/>
      <c r="AW2793" s="1"/>
      <c r="AX2793" s="1"/>
      <c r="AY2793" s="1"/>
      <c r="AZ2793" s="1"/>
      <c r="BA2793" s="1"/>
      <c r="BB2793" s="1"/>
      <c r="BC2793" s="1"/>
      <c r="BD2793" s="1"/>
      <c r="BE2793" s="1"/>
      <c r="BF2793" s="1"/>
      <c r="BG2793" s="1"/>
      <c r="BH2793" s="1"/>
      <c r="BI2793" s="1"/>
      <c r="BJ2793" s="1"/>
      <c r="BK2793" s="1"/>
      <c r="BL2793" s="1"/>
      <c r="BM2793" s="1"/>
      <c r="BN2793" s="1"/>
      <c r="BO2793" s="1"/>
      <c r="BP2793" s="1"/>
      <c r="BQ2793" s="1"/>
      <c r="BR2793" s="1"/>
      <c r="BS2793" s="1"/>
      <c r="BT2793" s="1"/>
      <c r="BU2793" s="1"/>
      <c r="BV2793" s="1"/>
      <c r="BW2793" s="1"/>
      <c r="BX2793" s="1"/>
      <c r="BY2793" s="1"/>
      <c r="BZ2793" s="1"/>
      <c r="CA2793" s="1"/>
      <c r="CB2793" s="1"/>
      <c r="CC2793" s="1"/>
      <c r="CD2793" s="1"/>
      <c r="CE2793" s="1"/>
      <c r="CF2793" s="1"/>
      <c r="CG2793" s="1"/>
      <c r="CH2793" s="1"/>
      <c r="CI2793" s="1"/>
      <c r="CJ2793" s="1"/>
      <c r="CK2793" s="1"/>
      <c r="CL2793" s="1"/>
      <c r="CM2793" s="1"/>
      <c r="CN2793" s="1"/>
      <c r="CO2793" s="1"/>
      <c r="CP2793" s="1"/>
      <c r="CQ2793" s="1"/>
      <c r="CR2793" s="1"/>
      <c r="CS2793" s="1"/>
      <c r="CT2793" s="1"/>
      <c r="CU2793" s="1"/>
      <c r="CV2793" s="1"/>
      <c r="CW2793" s="1"/>
      <c r="CX2793" s="1"/>
      <c r="CY2793" s="1"/>
      <c r="CZ2793" s="1"/>
      <c r="DA2793" s="1"/>
      <c r="DB2793" s="1"/>
      <c r="DC2793" s="1"/>
      <c r="DD2793" s="1"/>
      <c r="DE2793" s="1"/>
      <c r="DF2793" s="1"/>
      <c r="DG2793" s="1"/>
      <c r="DH2793" s="1"/>
      <c r="DI2793" s="1"/>
      <c r="DJ2793" s="1"/>
      <c r="DK2793" s="1"/>
      <c r="DL2793" s="1"/>
      <c r="DM2793" s="1"/>
      <c r="DN2793" s="1"/>
      <c r="DO2793" s="1"/>
      <c r="DP2793" s="1"/>
      <c r="DQ2793" s="1"/>
      <c r="DR2793" s="1"/>
      <c r="DS2793" s="1"/>
      <c r="DT2793" s="1"/>
      <c r="DU2793" s="1"/>
      <c r="DV2793" s="1"/>
      <c r="DW2793" s="1"/>
      <c r="DX2793" s="1"/>
      <c r="DY2793" s="1"/>
      <c r="DZ2793" s="1"/>
      <c r="EA2793" s="1"/>
      <c r="EB2793" s="1"/>
      <c r="EC2793" s="1"/>
      <c r="ED2793" s="1"/>
      <c r="EE2793" s="1"/>
      <c r="EF2793" s="1"/>
      <c r="EG2793" s="1"/>
      <c r="EH2793" s="1"/>
      <c r="EI2793" s="1"/>
      <c r="EJ2793" s="1"/>
      <c r="EK2793" s="1"/>
      <c r="EL2793" s="1"/>
      <c r="EM2793" s="1"/>
      <c r="EN2793" s="1"/>
      <c r="EO2793" s="1"/>
      <c r="EP2793" s="1"/>
      <c r="EQ2793" s="1"/>
      <c r="ER2793" s="1"/>
      <c r="ES2793" s="1"/>
      <c r="ET2793" s="1"/>
      <c r="EU2793" s="1"/>
      <c r="EV2793" s="1"/>
      <c r="EW2793" s="1"/>
      <c r="EX2793" s="1"/>
      <c r="EY2793" s="1"/>
      <c r="EZ2793" s="1"/>
      <c r="FA2793" s="1"/>
      <c r="FB2793" s="1"/>
      <c r="FC2793" s="1"/>
      <c r="FD2793" s="1"/>
      <c r="FE2793" s="1"/>
      <c r="FF2793" s="1"/>
      <c r="FG2793" s="1"/>
      <c r="FH2793" s="1"/>
      <c r="FI2793" s="1"/>
      <c r="FJ2793" s="1"/>
      <c r="FK2793" s="1"/>
      <c r="FL2793" s="1"/>
      <c r="FM2793" s="1"/>
      <c r="FN2793" s="1"/>
      <c r="FO2793" s="1"/>
      <c r="FP2793" s="1"/>
      <c r="FQ2793" s="1"/>
      <c r="FR2793" s="1"/>
      <c r="FS2793" s="1"/>
      <c r="FT2793" s="1"/>
      <c r="FU2793" s="1"/>
      <c r="FV2793" s="1"/>
      <c r="FW2793" s="1"/>
      <c r="FX2793" s="1"/>
      <c r="FY2793" s="1"/>
      <c r="FZ2793" s="1"/>
      <c r="GA2793" s="1"/>
      <c r="GB2793" s="1"/>
      <c r="GC2793" s="1"/>
      <c r="GD2793" s="1"/>
      <c r="GE2793" s="1"/>
      <c r="GF2793" s="1"/>
      <c r="GG2793" s="1"/>
      <c r="GH2793" s="1"/>
      <c r="GI2793" s="1"/>
      <c r="GJ2793" s="1"/>
      <c r="GK2793" s="1"/>
      <c r="GL2793" s="1"/>
      <c r="GM2793" s="1"/>
      <c r="GN2793" s="1"/>
      <c r="GO2793" s="1"/>
    </row>
    <row r="2794" spans="1:197" s="40" customFormat="1" x14ac:dyDescent="0.25">
      <c r="A2794" s="41"/>
      <c r="B2794" s="4"/>
      <c r="C2794" s="41"/>
      <c r="D2794" s="42"/>
      <c r="E2794" s="42"/>
      <c r="F2794" s="42"/>
      <c r="G2794" s="1"/>
      <c r="H2794" s="1"/>
      <c r="I2794" s="1"/>
      <c r="J2794" s="1"/>
      <c r="K2794" s="1"/>
      <c r="L2794" s="1"/>
      <c r="M2794" s="2"/>
      <c r="N2794" s="1"/>
      <c r="O2794" s="1"/>
      <c r="P2794" s="1"/>
      <c r="Q2794" s="1"/>
      <c r="R2794" s="1"/>
      <c r="S2794" s="1"/>
      <c r="T2794" s="1"/>
      <c r="U2794" s="1"/>
      <c r="V2794" s="1"/>
      <c r="W2794" s="1"/>
      <c r="X2794" s="1"/>
      <c r="Y2794" s="1"/>
      <c r="Z2794" s="1"/>
      <c r="AA2794" s="1"/>
      <c r="AB2794" s="1"/>
      <c r="AC2794" s="1"/>
      <c r="AD2794" s="1"/>
      <c r="AE2794" s="1"/>
      <c r="AF2794" s="1"/>
      <c r="AG2794" s="1"/>
      <c r="AH2794" s="1"/>
      <c r="AI2794" s="1"/>
      <c r="AJ2794" s="1"/>
      <c r="AK2794" s="1"/>
      <c r="AL2794" s="1"/>
      <c r="AM2794" s="1"/>
      <c r="AN2794" s="1"/>
      <c r="AO2794" s="1"/>
      <c r="AP2794" s="1"/>
      <c r="AQ2794" s="1"/>
      <c r="AR2794" s="1"/>
      <c r="AS2794" s="1"/>
      <c r="AT2794" s="1"/>
      <c r="AU2794" s="1"/>
      <c r="AV2794" s="1"/>
      <c r="AW2794" s="1"/>
      <c r="AX2794" s="1"/>
      <c r="AY2794" s="1"/>
      <c r="AZ2794" s="1"/>
      <c r="BA2794" s="1"/>
      <c r="BB2794" s="1"/>
      <c r="BC2794" s="1"/>
      <c r="BD2794" s="1"/>
      <c r="BE2794" s="1"/>
      <c r="BF2794" s="1"/>
      <c r="BG2794" s="1"/>
      <c r="BH2794" s="1"/>
      <c r="BI2794" s="1"/>
      <c r="BJ2794" s="1"/>
      <c r="BK2794" s="1"/>
      <c r="BL2794" s="1"/>
      <c r="BM2794" s="1"/>
      <c r="BN2794" s="1"/>
      <c r="BO2794" s="1"/>
      <c r="BP2794" s="1"/>
      <c r="BQ2794" s="1"/>
      <c r="BR2794" s="1"/>
      <c r="BS2794" s="1"/>
      <c r="BT2794" s="1"/>
      <c r="BU2794" s="1"/>
      <c r="BV2794" s="1"/>
      <c r="BW2794" s="1"/>
      <c r="BX2794" s="1"/>
      <c r="BY2794" s="1"/>
      <c r="BZ2794" s="1"/>
      <c r="CA2794" s="1"/>
      <c r="CB2794" s="1"/>
      <c r="CC2794" s="1"/>
      <c r="CD2794" s="1"/>
      <c r="CE2794" s="1"/>
      <c r="CF2794" s="1"/>
      <c r="CG2794" s="1"/>
      <c r="CH2794" s="1"/>
      <c r="CI2794" s="1"/>
      <c r="CJ2794" s="1"/>
      <c r="CK2794" s="1"/>
      <c r="CL2794" s="1"/>
      <c r="CM2794" s="1"/>
      <c r="CN2794" s="1"/>
      <c r="CO2794" s="1"/>
      <c r="CP2794" s="1"/>
      <c r="CQ2794" s="1"/>
      <c r="CR2794" s="1"/>
      <c r="CS2794" s="1"/>
      <c r="CT2794" s="1"/>
      <c r="CU2794" s="1"/>
      <c r="CV2794" s="1"/>
      <c r="CW2794" s="1"/>
      <c r="CX2794" s="1"/>
      <c r="CY2794" s="1"/>
      <c r="CZ2794" s="1"/>
      <c r="DA2794" s="1"/>
      <c r="DB2794" s="1"/>
      <c r="DC2794" s="1"/>
      <c r="DD2794" s="1"/>
      <c r="DE2794" s="1"/>
      <c r="DF2794" s="1"/>
      <c r="DG2794" s="1"/>
      <c r="DH2794" s="1"/>
      <c r="DI2794" s="1"/>
      <c r="DJ2794" s="1"/>
      <c r="DK2794" s="1"/>
      <c r="DL2794" s="1"/>
      <c r="DM2794" s="1"/>
      <c r="DN2794" s="1"/>
      <c r="DO2794" s="1"/>
      <c r="DP2794" s="1"/>
      <c r="DQ2794" s="1"/>
      <c r="DR2794" s="1"/>
      <c r="DS2794" s="1"/>
      <c r="DT2794" s="1"/>
      <c r="DU2794" s="1"/>
      <c r="DV2794" s="1"/>
      <c r="DW2794" s="1"/>
      <c r="DX2794" s="1"/>
      <c r="DY2794" s="1"/>
      <c r="DZ2794" s="1"/>
      <c r="EA2794" s="1"/>
      <c r="EB2794" s="1"/>
      <c r="EC2794" s="1"/>
      <c r="ED2794" s="1"/>
      <c r="EE2794" s="1"/>
      <c r="EF2794" s="1"/>
      <c r="EG2794" s="1"/>
      <c r="EH2794" s="1"/>
      <c r="EI2794" s="1"/>
      <c r="EJ2794" s="1"/>
      <c r="EK2794" s="1"/>
      <c r="EL2794" s="1"/>
      <c r="EM2794" s="1"/>
      <c r="EN2794" s="1"/>
      <c r="EO2794" s="1"/>
      <c r="EP2794" s="1"/>
      <c r="EQ2794" s="1"/>
      <c r="ER2794" s="1"/>
      <c r="ES2794" s="1"/>
      <c r="ET2794" s="1"/>
      <c r="EU2794" s="1"/>
      <c r="EV2794" s="1"/>
      <c r="EW2794" s="1"/>
      <c r="EX2794" s="1"/>
      <c r="EY2794" s="1"/>
      <c r="EZ2794" s="1"/>
      <c r="FA2794" s="1"/>
      <c r="FB2794" s="1"/>
      <c r="FC2794" s="1"/>
      <c r="FD2794" s="1"/>
      <c r="FE2794" s="1"/>
      <c r="FF2794" s="1"/>
      <c r="FG2794" s="1"/>
      <c r="FH2794" s="1"/>
      <c r="FI2794" s="1"/>
      <c r="FJ2794" s="1"/>
      <c r="FK2794" s="1"/>
      <c r="FL2794" s="1"/>
      <c r="FM2794" s="1"/>
      <c r="FN2794" s="1"/>
      <c r="FO2794" s="1"/>
      <c r="FP2794" s="1"/>
      <c r="FQ2794" s="1"/>
      <c r="FR2794" s="1"/>
      <c r="FS2794" s="1"/>
      <c r="FT2794" s="1"/>
      <c r="FU2794" s="1"/>
      <c r="FV2794" s="1"/>
      <c r="FW2794" s="1"/>
      <c r="FX2794" s="1"/>
      <c r="FY2794" s="1"/>
      <c r="FZ2794" s="1"/>
      <c r="GA2794" s="1"/>
      <c r="GB2794" s="1"/>
      <c r="GC2794" s="1"/>
      <c r="GD2794" s="1"/>
      <c r="GE2794" s="1"/>
      <c r="GF2794" s="1"/>
      <c r="GG2794" s="1"/>
      <c r="GH2794" s="1"/>
      <c r="GI2794" s="1"/>
      <c r="GJ2794" s="1"/>
      <c r="GK2794" s="1"/>
      <c r="GL2794" s="1"/>
      <c r="GM2794" s="1"/>
      <c r="GN2794" s="1"/>
      <c r="GO2794" s="1"/>
    </row>
    <row r="2795" spans="1:197" s="40" customFormat="1" x14ac:dyDescent="0.25">
      <c r="A2795" s="41"/>
      <c r="B2795" s="4"/>
      <c r="C2795" s="41"/>
      <c r="D2795" s="42"/>
      <c r="E2795" s="42"/>
      <c r="F2795" s="42"/>
      <c r="G2795" s="1"/>
      <c r="H2795" s="1"/>
      <c r="I2795" s="1"/>
      <c r="J2795" s="1"/>
      <c r="K2795" s="1"/>
      <c r="L2795" s="1"/>
      <c r="M2795" s="2"/>
      <c r="N2795" s="1"/>
      <c r="O2795" s="1"/>
      <c r="P2795" s="1"/>
      <c r="Q2795" s="1"/>
      <c r="R2795" s="1"/>
      <c r="S2795" s="1"/>
      <c r="T2795" s="1"/>
      <c r="U2795" s="1"/>
      <c r="V2795" s="1"/>
      <c r="W2795" s="1"/>
      <c r="X2795" s="1"/>
      <c r="Y2795" s="1"/>
      <c r="Z2795" s="1"/>
      <c r="AA2795" s="1"/>
      <c r="AB2795" s="1"/>
      <c r="AC2795" s="1"/>
      <c r="AD2795" s="1"/>
      <c r="AE2795" s="1"/>
      <c r="AF2795" s="1"/>
      <c r="AG2795" s="1"/>
      <c r="AH2795" s="1"/>
      <c r="AI2795" s="1"/>
      <c r="AJ2795" s="1"/>
      <c r="AK2795" s="1"/>
      <c r="AL2795" s="1"/>
      <c r="AM2795" s="1"/>
      <c r="AN2795" s="1"/>
      <c r="AO2795" s="1"/>
      <c r="AP2795" s="1"/>
      <c r="AQ2795" s="1"/>
      <c r="AR2795" s="1"/>
      <c r="AS2795" s="1"/>
      <c r="AT2795" s="1"/>
      <c r="AU2795" s="1"/>
      <c r="AV2795" s="1"/>
      <c r="AW2795" s="1"/>
      <c r="AX2795" s="1"/>
      <c r="AY2795" s="1"/>
      <c r="AZ2795" s="1"/>
      <c r="BA2795" s="1"/>
      <c r="BB2795" s="1"/>
      <c r="BC2795" s="1"/>
      <c r="BD2795" s="1"/>
      <c r="BE2795" s="1"/>
      <c r="BF2795" s="1"/>
      <c r="BG2795" s="1"/>
      <c r="BH2795" s="1"/>
      <c r="BI2795" s="1"/>
      <c r="BJ2795" s="1"/>
      <c r="BK2795" s="1"/>
      <c r="BL2795" s="1"/>
      <c r="BM2795" s="1"/>
      <c r="BN2795" s="1"/>
      <c r="BO2795" s="1"/>
      <c r="BP2795" s="1"/>
      <c r="BQ2795" s="1"/>
      <c r="BR2795" s="1"/>
      <c r="BS2795" s="1"/>
      <c r="BT2795" s="1"/>
      <c r="BU2795" s="1"/>
      <c r="BV2795" s="1"/>
      <c r="BW2795" s="1"/>
      <c r="BX2795" s="1"/>
      <c r="BY2795" s="1"/>
      <c r="BZ2795" s="1"/>
      <c r="CA2795" s="1"/>
      <c r="CB2795" s="1"/>
      <c r="CC2795" s="1"/>
      <c r="CD2795" s="1"/>
      <c r="CE2795" s="1"/>
      <c r="CF2795" s="1"/>
      <c r="CG2795" s="1"/>
      <c r="CH2795" s="1"/>
      <c r="CI2795" s="1"/>
      <c r="CJ2795" s="1"/>
      <c r="CK2795" s="1"/>
      <c r="CL2795" s="1"/>
      <c r="CM2795" s="1"/>
      <c r="CN2795" s="1"/>
      <c r="CO2795" s="1"/>
      <c r="CP2795" s="1"/>
      <c r="CQ2795" s="1"/>
      <c r="CR2795" s="1"/>
      <c r="CS2795" s="1"/>
      <c r="CT2795" s="1"/>
      <c r="CU2795" s="1"/>
      <c r="CV2795" s="1"/>
      <c r="CW2795" s="1"/>
      <c r="CX2795" s="1"/>
      <c r="CY2795" s="1"/>
      <c r="CZ2795" s="1"/>
      <c r="DA2795" s="1"/>
      <c r="DB2795" s="1"/>
      <c r="DC2795" s="1"/>
      <c r="DD2795" s="1"/>
      <c r="DE2795" s="1"/>
      <c r="DF2795" s="1"/>
      <c r="DG2795" s="1"/>
      <c r="DH2795" s="1"/>
      <c r="DI2795" s="1"/>
      <c r="DJ2795" s="1"/>
      <c r="DK2795" s="1"/>
      <c r="DL2795" s="1"/>
      <c r="DM2795" s="1"/>
      <c r="DN2795" s="1"/>
      <c r="DO2795" s="1"/>
      <c r="DP2795" s="1"/>
      <c r="DQ2795" s="1"/>
      <c r="DR2795" s="1"/>
      <c r="DS2795" s="1"/>
      <c r="DT2795" s="1"/>
      <c r="DU2795" s="1"/>
      <c r="DV2795" s="1"/>
      <c r="DW2795" s="1"/>
      <c r="DX2795" s="1"/>
      <c r="DY2795" s="1"/>
      <c r="DZ2795" s="1"/>
      <c r="EA2795" s="1"/>
      <c r="EB2795" s="1"/>
      <c r="EC2795" s="1"/>
      <c r="ED2795" s="1"/>
      <c r="EE2795" s="1"/>
      <c r="EF2795" s="1"/>
      <c r="EG2795" s="1"/>
      <c r="EH2795" s="1"/>
      <c r="EI2795" s="1"/>
      <c r="EJ2795" s="1"/>
      <c r="EK2795" s="1"/>
      <c r="EL2795" s="1"/>
      <c r="EM2795" s="1"/>
      <c r="EN2795" s="1"/>
      <c r="EO2795" s="1"/>
      <c r="EP2795" s="1"/>
      <c r="EQ2795" s="1"/>
      <c r="ER2795" s="1"/>
      <c r="ES2795" s="1"/>
      <c r="ET2795" s="1"/>
      <c r="EU2795" s="1"/>
      <c r="EV2795" s="1"/>
      <c r="EW2795" s="1"/>
      <c r="EX2795" s="1"/>
      <c r="EY2795" s="1"/>
      <c r="EZ2795" s="1"/>
      <c r="FA2795" s="1"/>
      <c r="FB2795" s="1"/>
      <c r="FC2795" s="1"/>
      <c r="FD2795" s="1"/>
      <c r="FE2795" s="1"/>
      <c r="FF2795" s="1"/>
      <c r="FG2795" s="1"/>
      <c r="FH2795" s="1"/>
      <c r="FI2795" s="1"/>
      <c r="FJ2795" s="1"/>
      <c r="FK2795" s="1"/>
      <c r="FL2795" s="1"/>
      <c r="FM2795" s="1"/>
      <c r="FN2795" s="1"/>
      <c r="FO2795" s="1"/>
      <c r="FP2795" s="1"/>
      <c r="FQ2795" s="1"/>
      <c r="FR2795" s="1"/>
      <c r="FS2795" s="1"/>
      <c r="FT2795" s="1"/>
      <c r="FU2795" s="1"/>
      <c r="FV2795" s="1"/>
      <c r="FW2795" s="1"/>
      <c r="FX2795" s="1"/>
      <c r="FY2795" s="1"/>
      <c r="FZ2795" s="1"/>
      <c r="GA2795" s="1"/>
      <c r="GB2795" s="1"/>
      <c r="GC2795" s="1"/>
      <c r="GD2795" s="1"/>
      <c r="GE2795" s="1"/>
      <c r="GF2795" s="1"/>
      <c r="GG2795" s="1"/>
      <c r="GH2795" s="1"/>
      <c r="GI2795" s="1"/>
      <c r="GJ2795" s="1"/>
      <c r="GK2795" s="1"/>
      <c r="GL2795" s="1"/>
      <c r="GM2795" s="1"/>
      <c r="GN2795" s="1"/>
      <c r="GO2795" s="1"/>
    </row>
    <row r="2796" spans="1:197" s="40" customFormat="1" x14ac:dyDescent="0.25">
      <c r="A2796" s="41"/>
      <c r="B2796" s="4"/>
      <c r="C2796" s="41"/>
      <c r="D2796" s="42"/>
      <c r="E2796" s="42"/>
      <c r="F2796" s="42"/>
      <c r="G2796" s="1"/>
      <c r="H2796" s="1"/>
      <c r="I2796" s="1"/>
      <c r="J2796" s="1"/>
      <c r="K2796" s="1"/>
      <c r="L2796" s="1"/>
      <c r="M2796" s="2"/>
      <c r="N2796" s="1"/>
      <c r="O2796" s="1"/>
      <c r="P2796" s="1"/>
      <c r="Q2796" s="1"/>
      <c r="R2796" s="1"/>
      <c r="S2796" s="1"/>
      <c r="T2796" s="1"/>
      <c r="U2796" s="1"/>
      <c r="V2796" s="1"/>
      <c r="W2796" s="1"/>
      <c r="X2796" s="1"/>
      <c r="Y2796" s="1"/>
      <c r="Z2796" s="1"/>
      <c r="AA2796" s="1"/>
      <c r="AB2796" s="1"/>
      <c r="AC2796" s="1"/>
      <c r="AD2796" s="1"/>
      <c r="AE2796" s="1"/>
      <c r="AF2796" s="1"/>
      <c r="AG2796" s="1"/>
      <c r="AH2796" s="1"/>
      <c r="AI2796" s="1"/>
      <c r="AJ2796" s="1"/>
      <c r="AK2796" s="1"/>
      <c r="AL2796" s="1"/>
      <c r="AM2796" s="1"/>
      <c r="AN2796" s="1"/>
      <c r="AO2796" s="1"/>
      <c r="AP2796" s="1"/>
      <c r="AQ2796" s="1"/>
      <c r="AR2796" s="1"/>
      <c r="AS2796" s="1"/>
      <c r="AT2796" s="1"/>
      <c r="AU2796" s="1"/>
      <c r="AV2796" s="1"/>
      <c r="AW2796" s="1"/>
      <c r="AX2796" s="1"/>
      <c r="AY2796" s="1"/>
      <c r="AZ2796" s="1"/>
      <c r="BA2796" s="1"/>
      <c r="BB2796" s="1"/>
      <c r="BC2796" s="1"/>
      <c r="BD2796" s="1"/>
      <c r="BE2796" s="1"/>
      <c r="BF2796" s="1"/>
      <c r="BG2796" s="1"/>
      <c r="BH2796" s="1"/>
      <c r="BI2796" s="1"/>
      <c r="BJ2796" s="1"/>
      <c r="BK2796" s="1"/>
      <c r="BL2796" s="1"/>
      <c r="BM2796" s="1"/>
      <c r="BN2796" s="1"/>
      <c r="BO2796" s="1"/>
      <c r="BP2796" s="1"/>
      <c r="BQ2796" s="1"/>
      <c r="BR2796" s="1"/>
      <c r="BS2796" s="1"/>
      <c r="BT2796" s="1"/>
      <c r="BU2796" s="1"/>
      <c r="BV2796" s="1"/>
      <c r="BW2796" s="1"/>
      <c r="BX2796" s="1"/>
      <c r="BY2796" s="1"/>
      <c r="BZ2796" s="1"/>
      <c r="CA2796" s="1"/>
      <c r="CB2796" s="1"/>
      <c r="CC2796" s="1"/>
      <c r="CD2796" s="1"/>
      <c r="CE2796" s="1"/>
      <c r="CF2796" s="1"/>
      <c r="CG2796" s="1"/>
      <c r="CH2796" s="1"/>
      <c r="CI2796" s="1"/>
      <c r="CJ2796" s="1"/>
      <c r="CK2796" s="1"/>
      <c r="CL2796" s="1"/>
      <c r="CM2796" s="1"/>
      <c r="CN2796" s="1"/>
      <c r="CO2796" s="1"/>
      <c r="CP2796" s="1"/>
      <c r="CQ2796" s="1"/>
      <c r="CR2796" s="1"/>
      <c r="CS2796" s="1"/>
      <c r="CT2796" s="1"/>
      <c r="CU2796" s="1"/>
      <c r="CV2796" s="1"/>
      <c r="CW2796" s="1"/>
      <c r="CX2796" s="1"/>
      <c r="CY2796" s="1"/>
      <c r="CZ2796" s="1"/>
      <c r="DA2796" s="1"/>
      <c r="DB2796" s="1"/>
      <c r="DC2796" s="1"/>
      <c r="DD2796" s="1"/>
      <c r="DE2796" s="1"/>
      <c r="DF2796" s="1"/>
      <c r="DG2796" s="1"/>
      <c r="DH2796" s="1"/>
      <c r="DI2796" s="1"/>
      <c r="DJ2796" s="1"/>
      <c r="DK2796" s="1"/>
      <c r="DL2796" s="1"/>
      <c r="DM2796" s="1"/>
      <c r="DN2796" s="1"/>
      <c r="DO2796" s="1"/>
      <c r="DP2796" s="1"/>
      <c r="DQ2796" s="1"/>
      <c r="DR2796" s="1"/>
      <c r="DS2796" s="1"/>
      <c r="DT2796" s="1"/>
      <c r="DU2796" s="1"/>
      <c r="DV2796" s="1"/>
      <c r="DW2796" s="1"/>
      <c r="DX2796" s="1"/>
      <c r="DY2796" s="1"/>
      <c r="DZ2796" s="1"/>
      <c r="EA2796" s="1"/>
      <c r="EB2796" s="1"/>
      <c r="EC2796" s="1"/>
      <c r="ED2796" s="1"/>
      <c r="EE2796" s="1"/>
      <c r="EF2796" s="1"/>
      <c r="EG2796" s="1"/>
      <c r="EH2796" s="1"/>
      <c r="EI2796" s="1"/>
      <c r="EJ2796" s="1"/>
      <c r="EK2796" s="1"/>
      <c r="EL2796" s="1"/>
      <c r="EM2796" s="1"/>
      <c r="EN2796" s="1"/>
      <c r="EO2796" s="1"/>
      <c r="EP2796" s="1"/>
      <c r="EQ2796" s="1"/>
      <c r="ER2796" s="1"/>
      <c r="ES2796" s="1"/>
      <c r="ET2796" s="1"/>
      <c r="EU2796" s="1"/>
      <c r="EV2796" s="1"/>
      <c r="EW2796" s="1"/>
      <c r="EX2796" s="1"/>
      <c r="EY2796" s="1"/>
      <c r="EZ2796" s="1"/>
      <c r="FA2796" s="1"/>
      <c r="FB2796" s="1"/>
      <c r="FC2796" s="1"/>
      <c r="FD2796" s="1"/>
      <c r="FE2796" s="1"/>
      <c r="FF2796" s="1"/>
      <c r="FG2796" s="1"/>
      <c r="FH2796" s="1"/>
      <c r="FI2796" s="1"/>
      <c r="FJ2796" s="1"/>
      <c r="FK2796" s="1"/>
      <c r="FL2796" s="1"/>
      <c r="FM2796" s="1"/>
      <c r="FN2796" s="1"/>
      <c r="FO2796" s="1"/>
      <c r="FP2796" s="1"/>
      <c r="FQ2796" s="1"/>
      <c r="FR2796" s="1"/>
      <c r="FS2796" s="1"/>
      <c r="FT2796" s="1"/>
      <c r="FU2796" s="1"/>
      <c r="FV2796" s="1"/>
      <c r="FW2796" s="1"/>
      <c r="FX2796" s="1"/>
      <c r="FY2796" s="1"/>
      <c r="FZ2796" s="1"/>
      <c r="GA2796" s="1"/>
      <c r="GB2796" s="1"/>
      <c r="GC2796" s="1"/>
      <c r="GD2796" s="1"/>
      <c r="GE2796" s="1"/>
      <c r="GF2796" s="1"/>
      <c r="GG2796" s="1"/>
      <c r="GH2796" s="1"/>
      <c r="GI2796" s="1"/>
      <c r="GJ2796" s="1"/>
      <c r="GK2796" s="1"/>
      <c r="GL2796" s="1"/>
      <c r="GM2796" s="1"/>
      <c r="GN2796" s="1"/>
      <c r="GO2796" s="1"/>
    </row>
    <row r="2797" spans="1:197" s="40" customFormat="1" x14ac:dyDescent="0.25">
      <c r="A2797" s="41"/>
      <c r="B2797" s="4"/>
      <c r="C2797" s="41"/>
      <c r="D2797" s="42"/>
      <c r="E2797" s="42"/>
      <c r="F2797" s="42"/>
      <c r="G2797" s="1"/>
      <c r="H2797" s="1"/>
      <c r="I2797" s="1"/>
      <c r="J2797" s="1"/>
      <c r="K2797" s="1"/>
      <c r="L2797" s="1"/>
      <c r="M2797" s="2"/>
      <c r="N2797" s="1"/>
      <c r="O2797" s="1"/>
      <c r="P2797" s="1"/>
      <c r="Q2797" s="1"/>
      <c r="R2797" s="1"/>
      <c r="S2797" s="1"/>
      <c r="T2797" s="1"/>
      <c r="U2797" s="1"/>
      <c r="V2797" s="1"/>
      <c r="W2797" s="1"/>
      <c r="X2797" s="1"/>
      <c r="Y2797" s="1"/>
      <c r="Z2797" s="1"/>
      <c r="AA2797" s="1"/>
      <c r="AB2797" s="1"/>
      <c r="AC2797" s="1"/>
      <c r="AD2797" s="1"/>
      <c r="AE2797" s="1"/>
      <c r="AF2797" s="1"/>
      <c r="AG2797" s="1"/>
      <c r="AH2797" s="1"/>
      <c r="AI2797" s="1"/>
      <c r="AJ2797" s="1"/>
      <c r="AK2797" s="1"/>
      <c r="AL2797" s="1"/>
      <c r="AM2797" s="1"/>
      <c r="AN2797" s="1"/>
      <c r="AO2797" s="1"/>
      <c r="AP2797" s="1"/>
      <c r="AQ2797" s="1"/>
      <c r="AR2797" s="1"/>
      <c r="AS2797" s="1"/>
      <c r="AT2797" s="1"/>
      <c r="AU2797" s="1"/>
      <c r="AV2797" s="1"/>
      <c r="AW2797" s="1"/>
      <c r="AX2797" s="1"/>
      <c r="AY2797" s="1"/>
      <c r="AZ2797" s="1"/>
      <c r="BA2797" s="1"/>
      <c r="BB2797" s="1"/>
      <c r="BC2797" s="1"/>
      <c r="BD2797" s="1"/>
      <c r="BE2797" s="1"/>
      <c r="BF2797" s="1"/>
      <c r="BG2797" s="1"/>
      <c r="BH2797" s="1"/>
      <c r="BI2797" s="1"/>
      <c r="BJ2797" s="1"/>
      <c r="BK2797" s="1"/>
      <c r="BL2797" s="1"/>
      <c r="BM2797" s="1"/>
      <c r="BN2797" s="1"/>
      <c r="BO2797" s="1"/>
      <c r="BP2797" s="1"/>
      <c r="BQ2797" s="1"/>
      <c r="BR2797" s="1"/>
      <c r="BS2797" s="1"/>
      <c r="BT2797" s="1"/>
      <c r="BU2797" s="1"/>
      <c r="BV2797" s="1"/>
      <c r="BW2797" s="1"/>
      <c r="BX2797" s="1"/>
      <c r="BY2797" s="1"/>
      <c r="BZ2797" s="1"/>
      <c r="CA2797" s="1"/>
      <c r="CB2797" s="1"/>
      <c r="CC2797" s="1"/>
      <c r="CD2797" s="1"/>
      <c r="CE2797" s="1"/>
      <c r="CF2797" s="1"/>
      <c r="CG2797" s="1"/>
      <c r="CH2797" s="1"/>
      <c r="CI2797" s="1"/>
      <c r="CJ2797" s="1"/>
      <c r="CK2797" s="1"/>
      <c r="CL2797" s="1"/>
      <c r="CM2797" s="1"/>
      <c r="CN2797" s="1"/>
      <c r="CO2797" s="1"/>
      <c r="CP2797" s="1"/>
      <c r="CQ2797" s="1"/>
      <c r="CR2797" s="1"/>
      <c r="CS2797" s="1"/>
      <c r="CT2797" s="1"/>
      <c r="CU2797" s="1"/>
      <c r="CV2797" s="1"/>
      <c r="CW2797" s="1"/>
      <c r="CX2797" s="1"/>
      <c r="CY2797" s="1"/>
      <c r="CZ2797" s="1"/>
      <c r="DA2797" s="1"/>
      <c r="DB2797" s="1"/>
      <c r="DC2797" s="1"/>
      <c r="DD2797" s="1"/>
      <c r="DE2797" s="1"/>
      <c r="DF2797" s="1"/>
      <c r="DG2797" s="1"/>
      <c r="DH2797" s="1"/>
      <c r="DI2797" s="1"/>
      <c r="DJ2797" s="1"/>
      <c r="DK2797" s="1"/>
      <c r="DL2797" s="1"/>
      <c r="DM2797" s="1"/>
      <c r="DN2797" s="1"/>
      <c r="DO2797" s="1"/>
      <c r="DP2797" s="1"/>
      <c r="DQ2797" s="1"/>
      <c r="DR2797" s="1"/>
      <c r="DS2797" s="1"/>
      <c r="DT2797" s="1"/>
      <c r="DU2797" s="1"/>
      <c r="DV2797" s="1"/>
      <c r="DW2797" s="1"/>
      <c r="DX2797" s="1"/>
      <c r="DY2797" s="1"/>
      <c r="DZ2797" s="1"/>
      <c r="EA2797" s="1"/>
      <c r="EB2797" s="1"/>
      <c r="EC2797" s="1"/>
      <c r="ED2797" s="1"/>
      <c r="EE2797" s="1"/>
      <c r="EF2797" s="1"/>
      <c r="EG2797" s="1"/>
      <c r="EH2797" s="1"/>
      <c r="EI2797" s="1"/>
      <c r="EJ2797" s="1"/>
      <c r="EK2797" s="1"/>
      <c r="EL2797" s="1"/>
      <c r="EM2797" s="1"/>
      <c r="EN2797" s="1"/>
      <c r="EO2797" s="1"/>
      <c r="EP2797" s="1"/>
      <c r="EQ2797" s="1"/>
      <c r="ER2797" s="1"/>
      <c r="ES2797" s="1"/>
      <c r="ET2797" s="1"/>
      <c r="EU2797" s="1"/>
      <c r="EV2797" s="1"/>
      <c r="EW2797" s="1"/>
      <c r="EX2797" s="1"/>
      <c r="EY2797" s="1"/>
      <c r="EZ2797" s="1"/>
      <c r="FA2797" s="1"/>
      <c r="FB2797" s="1"/>
      <c r="FC2797" s="1"/>
      <c r="FD2797" s="1"/>
      <c r="FE2797" s="1"/>
      <c r="FF2797" s="1"/>
      <c r="FG2797" s="1"/>
      <c r="FH2797" s="1"/>
      <c r="FI2797" s="1"/>
      <c r="FJ2797" s="1"/>
      <c r="FK2797" s="1"/>
      <c r="FL2797" s="1"/>
      <c r="FM2797" s="1"/>
      <c r="FN2797" s="1"/>
      <c r="FO2797" s="1"/>
      <c r="FP2797" s="1"/>
      <c r="FQ2797" s="1"/>
      <c r="FR2797" s="1"/>
      <c r="FS2797" s="1"/>
      <c r="FT2797" s="1"/>
      <c r="FU2797" s="1"/>
      <c r="FV2797" s="1"/>
      <c r="FW2797" s="1"/>
      <c r="FX2797" s="1"/>
      <c r="FY2797" s="1"/>
      <c r="FZ2797" s="1"/>
      <c r="GA2797" s="1"/>
      <c r="GB2797" s="1"/>
      <c r="GC2797" s="1"/>
      <c r="GD2797" s="1"/>
      <c r="GE2797" s="1"/>
      <c r="GF2797" s="1"/>
      <c r="GG2797" s="1"/>
      <c r="GH2797" s="1"/>
      <c r="GI2797" s="1"/>
      <c r="GJ2797" s="1"/>
      <c r="GK2797" s="1"/>
      <c r="GL2797" s="1"/>
      <c r="GM2797" s="1"/>
      <c r="GN2797" s="1"/>
      <c r="GO2797" s="1"/>
    </row>
    <row r="2798" spans="1:197" s="40" customFormat="1" x14ac:dyDescent="0.25">
      <c r="A2798" s="41"/>
      <c r="B2798" s="4"/>
      <c r="C2798" s="41"/>
      <c r="D2798" s="42"/>
      <c r="E2798" s="42"/>
      <c r="F2798" s="42"/>
      <c r="G2798" s="1"/>
      <c r="H2798" s="1"/>
      <c r="I2798" s="1"/>
      <c r="J2798" s="1"/>
      <c r="K2798" s="1"/>
      <c r="L2798" s="1"/>
      <c r="M2798" s="2"/>
      <c r="N2798" s="1"/>
      <c r="O2798" s="1"/>
      <c r="P2798" s="1"/>
      <c r="Q2798" s="1"/>
      <c r="R2798" s="1"/>
      <c r="S2798" s="1"/>
      <c r="T2798" s="1"/>
      <c r="U2798" s="1"/>
      <c r="V2798" s="1"/>
      <c r="W2798" s="1"/>
      <c r="X2798" s="1"/>
      <c r="Y2798" s="1"/>
      <c r="Z2798" s="1"/>
      <c r="AA2798" s="1"/>
      <c r="AB2798" s="1"/>
      <c r="AC2798" s="1"/>
      <c r="AD2798" s="1"/>
      <c r="AE2798" s="1"/>
      <c r="AF2798" s="1"/>
      <c r="AG2798" s="1"/>
      <c r="AH2798" s="1"/>
      <c r="AI2798" s="1"/>
      <c r="AJ2798" s="1"/>
      <c r="AK2798" s="1"/>
      <c r="AL2798" s="1"/>
      <c r="AM2798" s="1"/>
      <c r="AN2798" s="1"/>
      <c r="AO2798" s="1"/>
      <c r="AP2798" s="1"/>
      <c r="AQ2798" s="1"/>
      <c r="AR2798" s="1"/>
      <c r="AS2798" s="1"/>
      <c r="AT2798" s="1"/>
      <c r="AU2798" s="1"/>
      <c r="AV2798" s="1"/>
      <c r="AW2798" s="1"/>
      <c r="AX2798" s="1"/>
      <c r="AY2798" s="1"/>
      <c r="AZ2798" s="1"/>
      <c r="BA2798" s="1"/>
      <c r="BB2798" s="1"/>
      <c r="BC2798" s="1"/>
      <c r="BD2798" s="1"/>
      <c r="BE2798" s="1"/>
      <c r="BF2798" s="1"/>
      <c r="BG2798" s="1"/>
      <c r="BH2798" s="1"/>
      <c r="BI2798" s="1"/>
      <c r="BJ2798" s="1"/>
      <c r="BK2798" s="1"/>
      <c r="BL2798" s="1"/>
      <c r="BM2798" s="1"/>
      <c r="BN2798" s="1"/>
      <c r="BO2798" s="1"/>
      <c r="BP2798" s="1"/>
      <c r="BQ2798" s="1"/>
      <c r="BR2798" s="1"/>
      <c r="BS2798" s="1"/>
      <c r="BT2798" s="1"/>
      <c r="BU2798" s="1"/>
      <c r="BV2798" s="1"/>
      <c r="BW2798" s="1"/>
      <c r="BX2798" s="1"/>
      <c r="BY2798" s="1"/>
      <c r="BZ2798" s="1"/>
      <c r="CA2798" s="1"/>
      <c r="CB2798" s="1"/>
      <c r="CC2798" s="1"/>
      <c r="CD2798" s="1"/>
      <c r="CE2798" s="1"/>
      <c r="CF2798" s="1"/>
      <c r="CG2798" s="1"/>
      <c r="CH2798" s="1"/>
      <c r="CI2798" s="1"/>
      <c r="CJ2798" s="1"/>
      <c r="CK2798" s="1"/>
      <c r="CL2798" s="1"/>
      <c r="CM2798" s="1"/>
      <c r="CN2798" s="1"/>
      <c r="CO2798" s="1"/>
      <c r="CP2798" s="1"/>
      <c r="CQ2798" s="1"/>
      <c r="CR2798" s="1"/>
      <c r="CS2798" s="1"/>
      <c r="CT2798" s="1"/>
      <c r="CU2798" s="1"/>
      <c r="CV2798" s="1"/>
      <c r="CW2798" s="1"/>
      <c r="CX2798" s="1"/>
      <c r="CY2798" s="1"/>
      <c r="CZ2798" s="1"/>
      <c r="DA2798" s="1"/>
      <c r="DB2798" s="1"/>
      <c r="DC2798" s="1"/>
      <c r="DD2798" s="1"/>
      <c r="DE2798" s="1"/>
      <c r="DF2798" s="1"/>
      <c r="DG2798" s="1"/>
      <c r="DH2798" s="1"/>
      <c r="DI2798" s="1"/>
      <c r="DJ2798" s="1"/>
      <c r="DK2798" s="1"/>
      <c r="DL2798" s="1"/>
      <c r="DM2798" s="1"/>
      <c r="DN2798" s="1"/>
      <c r="DO2798" s="1"/>
      <c r="DP2798" s="1"/>
      <c r="DQ2798" s="1"/>
      <c r="DR2798" s="1"/>
      <c r="DS2798" s="1"/>
      <c r="DT2798" s="1"/>
      <c r="DU2798" s="1"/>
      <c r="DV2798" s="1"/>
      <c r="DW2798" s="1"/>
      <c r="DX2798" s="1"/>
      <c r="DY2798" s="1"/>
      <c r="DZ2798" s="1"/>
      <c r="EA2798" s="1"/>
      <c r="EB2798" s="1"/>
      <c r="EC2798" s="1"/>
      <c r="ED2798" s="1"/>
      <c r="EE2798" s="1"/>
      <c r="EF2798" s="1"/>
      <c r="EG2798" s="1"/>
      <c r="EH2798" s="1"/>
      <c r="EI2798" s="1"/>
      <c r="EJ2798" s="1"/>
      <c r="EK2798" s="1"/>
      <c r="EL2798" s="1"/>
      <c r="EM2798" s="1"/>
      <c r="EN2798" s="1"/>
      <c r="EO2798" s="1"/>
      <c r="EP2798" s="1"/>
      <c r="EQ2798" s="1"/>
      <c r="ER2798" s="1"/>
      <c r="ES2798" s="1"/>
      <c r="ET2798" s="1"/>
      <c r="EU2798" s="1"/>
      <c r="EV2798" s="1"/>
      <c r="EW2798" s="1"/>
      <c r="EX2798" s="1"/>
      <c r="EY2798" s="1"/>
      <c r="EZ2798" s="1"/>
      <c r="FA2798" s="1"/>
      <c r="FB2798" s="1"/>
      <c r="FC2798" s="1"/>
      <c r="FD2798" s="1"/>
      <c r="FE2798" s="1"/>
      <c r="FF2798" s="1"/>
      <c r="FG2798" s="1"/>
      <c r="FH2798" s="1"/>
      <c r="FI2798" s="1"/>
      <c r="FJ2798" s="1"/>
      <c r="FK2798" s="1"/>
      <c r="FL2798" s="1"/>
      <c r="FM2798" s="1"/>
      <c r="FN2798" s="1"/>
      <c r="FO2798" s="1"/>
      <c r="FP2798" s="1"/>
      <c r="FQ2798" s="1"/>
      <c r="FR2798" s="1"/>
      <c r="FS2798" s="1"/>
      <c r="FT2798" s="1"/>
      <c r="FU2798" s="1"/>
      <c r="FV2798" s="1"/>
      <c r="FW2798" s="1"/>
      <c r="FX2798" s="1"/>
      <c r="FY2798" s="1"/>
      <c r="FZ2798" s="1"/>
      <c r="GA2798" s="1"/>
      <c r="GB2798" s="1"/>
      <c r="GC2798" s="1"/>
      <c r="GD2798" s="1"/>
      <c r="GE2798" s="1"/>
      <c r="GF2798" s="1"/>
      <c r="GG2798" s="1"/>
      <c r="GH2798" s="1"/>
      <c r="GI2798" s="1"/>
      <c r="GJ2798" s="1"/>
      <c r="GK2798" s="1"/>
      <c r="GL2798" s="1"/>
      <c r="GM2798" s="1"/>
      <c r="GN2798" s="1"/>
      <c r="GO2798" s="1"/>
    </row>
    <row r="2799" spans="1:197" s="40" customFormat="1" x14ac:dyDescent="0.25">
      <c r="A2799" s="41"/>
      <c r="B2799" s="4"/>
      <c r="C2799" s="41"/>
      <c r="D2799" s="42"/>
      <c r="E2799" s="42"/>
      <c r="F2799" s="42"/>
      <c r="G2799" s="1"/>
      <c r="H2799" s="1"/>
      <c r="I2799" s="1"/>
      <c r="J2799" s="1"/>
      <c r="K2799" s="1"/>
      <c r="L2799" s="1"/>
      <c r="M2799" s="2"/>
      <c r="N2799" s="1"/>
      <c r="O2799" s="1"/>
      <c r="P2799" s="1"/>
      <c r="Q2799" s="1"/>
      <c r="R2799" s="1"/>
      <c r="S2799" s="1"/>
      <c r="T2799" s="1"/>
      <c r="U2799" s="1"/>
      <c r="V2799" s="1"/>
      <c r="W2799" s="1"/>
      <c r="X2799" s="1"/>
      <c r="Y2799" s="1"/>
      <c r="Z2799" s="1"/>
      <c r="AA2799" s="1"/>
      <c r="AB2799" s="1"/>
      <c r="AC2799" s="1"/>
      <c r="AD2799" s="1"/>
      <c r="AE2799" s="1"/>
      <c r="AF2799" s="1"/>
      <c r="AG2799" s="1"/>
      <c r="AH2799" s="1"/>
      <c r="AI2799" s="1"/>
      <c r="AJ2799" s="1"/>
      <c r="AK2799" s="1"/>
      <c r="AL2799" s="1"/>
      <c r="AM2799" s="1"/>
      <c r="AN2799" s="1"/>
      <c r="AO2799" s="1"/>
      <c r="AP2799" s="1"/>
      <c r="AQ2799" s="1"/>
      <c r="AR2799" s="1"/>
      <c r="AS2799" s="1"/>
      <c r="AT2799" s="1"/>
      <c r="AU2799" s="1"/>
      <c r="AV2799" s="1"/>
      <c r="AW2799" s="1"/>
      <c r="AX2799" s="1"/>
      <c r="AY2799" s="1"/>
      <c r="AZ2799" s="1"/>
      <c r="BA2799" s="1"/>
      <c r="BB2799" s="1"/>
      <c r="BC2799" s="1"/>
      <c r="BD2799" s="1"/>
      <c r="BE2799" s="1"/>
      <c r="BF2799" s="1"/>
      <c r="BG2799" s="1"/>
      <c r="BH2799" s="1"/>
      <c r="BI2799" s="1"/>
      <c r="BJ2799" s="1"/>
      <c r="BK2799" s="1"/>
      <c r="BL2799" s="1"/>
      <c r="BM2799" s="1"/>
      <c r="BN2799" s="1"/>
      <c r="BO2799" s="1"/>
      <c r="BP2799" s="1"/>
      <c r="BQ2799" s="1"/>
      <c r="BR2799" s="1"/>
      <c r="BS2799" s="1"/>
      <c r="BT2799" s="1"/>
      <c r="BU2799" s="1"/>
      <c r="BV2799" s="1"/>
      <c r="BW2799" s="1"/>
      <c r="BX2799" s="1"/>
      <c r="BY2799" s="1"/>
      <c r="BZ2799" s="1"/>
      <c r="CA2799" s="1"/>
      <c r="CB2799" s="1"/>
      <c r="CC2799" s="1"/>
      <c r="CD2799" s="1"/>
      <c r="CE2799" s="1"/>
      <c r="CF2799" s="1"/>
      <c r="CG2799" s="1"/>
      <c r="CH2799" s="1"/>
      <c r="CI2799" s="1"/>
      <c r="CJ2799" s="1"/>
      <c r="CK2799" s="1"/>
      <c r="CL2799" s="1"/>
      <c r="CM2799" s="1"/>
      <c r="CN2799" s="1"/>
      <c r="CO2799" s="1"/>
      <c r="CP2799" s="1"/>
      <c r="CQ2799" s="1"/>
      <c r="CR2799" s="1"/>
      <c r="CS2799" s="1"/>
      <c r="CT2799" s="1"/>
      <c r="CU2799" s="1"/>
      <c r="CV2799" s="1"/>
      <c r="CW2799" s="1"/>
      <c r="CX2799" s="1"/>
      <c r="CY2799" s="1"/>
      <c r="CZ2799" s="1"/>
      <c r="DA2799" s="1"/>
      <c r="DB2799" s="1"/>
      <c r="DC2799" s="1"/>
      <c r="DD2799" s="1"/>
      <c r="DE2799" s="1"/>
      <c r="DF2799" s="1"/>
      <c r="DG2799" s="1"/>
      <c r="DH2799" s="1"/>
      <c r="DI2799" s="1"/>
      <c r="DJ2799" s="1"/>
      <c r="DK2799" s="1"/>
      <c r="DL2799" s="1"/>
      <c r="DM2799" s="1"/>
      <c r="DN2799" s="1"/>
      <c r="DO2799" s="1"/>
      <c r="DP2799" s="1"/>
      <c r="DQ2799" s="1"/>
      <c r="DR2799" s="1"/>
      <c r="DS2799" s="1"/>
      <c r="DT2799" s="1"/>
      <c r="DU2799" s="1"/>
      <c r="DV2799" s="1"/>
      <c r="DW2799" s="1"/>
      <c r="DX2799" s="1"/>
      <c r="DY2799" s="1"/>
      <c r="DZ2799" s="1"/>
      <c r="EA2799" s="1"/>
      <c r="EB2799" s="1"/>
      <c r="EC2799" s="1"/>
      <c r="ED2799" s="1"/>
      <c r="EE2799" s="1"/>
      <c r="EF2799" s="1"/>
      <c r="EG2799" s="1"/>
      <c r="EH2799" s="1"/>
      <c r="EI2799" s="1"/>
      <c r="EJ2799" s="1"/>
      <c r="EK2799" s="1"/>
      <c r="EL2799" s="1"/>
      <c r="EM2799" s="1"/>
      <c r="EN2799" s="1"/>
      <c r="EO2799" s="1"/>
      <c r="EP2799" s="1"/>
      <c r="EQ2799" s="1"/>
      <c r="ER2799" s="1"/>
      <c r="ES2799" s="1"/>
      <c r="ET2799" s="1"/>
      <c r="EU2799" s="1"/>
      <c r="EV2799" s="1"/>
      <c r="EW2799" s="1"/>
      <c r="EX2799" s="1"/>
      <c r="EY2799" s="1"/>
      <c r="EZ2799" s="1"/>
      <c r="FA2799" s="1"/>
      <c r="FB2799" s="1"/>
      <c r="FC2799" s="1"/>
      <c r="FD2799" s="1"/>
      <c r="FE2799" s="1"/>
      <c r="FF2799" s="1"/>
      <c r="FG2799" s="1"/>
      <c r="FH2799" s="1"/>
      <c r="FI2799" s="1"/>
      <c r="FJ2799" s="1"/>
      <c r="FK2799" s="1"/>
      <c r="FL2799" s="1"/>
      <c r="FM2799" s="1"/>
      <c r="FN2799" s="1"/>
      <c r="FO2799" s="1"/>
      <c r="FP2799" s="1"/>
      <c r="FQ2799" s="1"/>
      <c r="FR2799" s="1"/>
      <c r="FS2799" s="1"/>
      <c r="FT2799" s="1"/>
      <c r="FU2799" s="1"/>
      <c r="FV2799" s="1"/>
      <c r="FW2799" s="1"/>
      <c r="FX2799" s="1"/>
      <c r="FY2799" s="1"/>
      <c r="FZ2799" s="1"/>
      <c r="GA2799" s="1"/>
      <c r="GB2799" s="1"/>
      <c r="GC2799" s="1"/>
      <c r="GD2799" s="1"/>
      <c r="GE2799" s="1"/>
      <c r="GF2799" s="1"/>
      <c r="GG2799" s="1"/>
      <c r="GH2799" s="1"/>
      <c r="GI2799" s="1"/>
      <c r="GJ2799" s="1"/>
      <c r="GK2799" s="1"/>
      <c r="GL2799" s="1"/>
      <c r="GM2799" s="1"/>
      <c r="GN2799" s="1"/>
      <c r="GO2799" s="1"/>
    </row>
    <row r="2800" spans="1:197" s="40" customFormat="1" x14ac:dyDescent="0.25">
      <c r="A2800" s="41"/>
      <c r="B2800" s="4"/>
      <c r="C2800" s="41"/>
      <c r="D2800" s="42"/>
      <c r="E2800" s="42"/>
      <c r="F2800" s="42"/>
      <c r="G2800" s="1"/>
      <c r="H2800" s="1"/>
      <c r="I2800" s="1"/>
      <c r="J2800" s="1"/>
      <c r="K2800" s="1"/>
      <c r="L2800" s="1"/>
      <c r="M2800" s="2"/>
      <c r="N2800" s="1"/>
      <c r="O2800" s="1"/>
      <c r="P2800" s="1"/>
      <c r="Q2800" s="1"/>
      <c r="R2800" s="1"/>
      <c r="S2800" s="1"/>
      <c r="T2800" s="1"/>
      <c r="U2800" s="1"/>
      <c r="V2800" s="1"/>
      <c r="W2800" s="1"/>
      <c r="X2800" s="1"/>
      <c r="Y2800" s="1"/>
      <c r="Z2800" s="1"/>
      <c r="AA2800" s="1"/>
      <c r="AB2800" s="1"/>
      <c r="AC2800" s="1"/>
      <c r="AD2800" s="1"/>
      <c r="AE2800" s="1"/>
      <c r="AF2800" s="1"/>
      <c r="AG2800" s="1"/>
      <c r="AH2800" s="1"/>
      <c r="AI2800" s="1"/>
      <c r="AJ2800" s="1"/>
      <c r="AK2800" s="1"/>
      <c r="AL2800" s="1"/>
      <c r="AM2800" s="1"/>
      <c r="AN2800" s="1"/>
      <c r="AO2800" s="1"/>
      <c r="AP2800" s="1"/>
      <c r="AQ2800" s="1"/>
      <c r="AR2800" s="1"/>
      <c r="AS2800" s="1"/>
      <c r="AT2800" s="1"/>
      <c r="AU2800" s="1"/>
      <c r="AV2800" s="1"/>
      <c r="AW2800" s="1"/>
      <c r="AX2800" s="1"/>
      <c r="AY2800" s="1"/>
      <c r="AZ2800" s="1"/>
      <c r="BA2800" s="1"/>
      <c r="BB2800" s="1"/>
      <c r="BC2800" s="1"/>
      <c r="BD2800" s="1"/>
      <c r="BE2800" s="1"/>
      <c r="BF2800" s="1"/>
      <c r="BG2800" s="1"/>
      <c r="BH2800" s="1"/>
      <c r="BI2800" s="1"/>
      <c r="BJ2800" s="1"/>
      <c r="BK2800" s="1"/>
      <c r="BL2800" s="1"/>
      <c r="BM2800" s="1"/>
      <c r="BN2800" s="1"/>
      <c r="BO2800" s="1"/>
      <c r="BP2800" s="1"/>
      <c r="BQ2800" s="1"/>
      <c r="BR2800" s="1"/>
      <c r="BS2800" s="1"/>
      <c r="BT2800" s="1"/>
      <c r="BU2800" s="1"/>
      <c r="BV2800" s="1"/>
      <c r="BW2800" s="1"/>
      <c r="BX2800" s="1"/>
      <c r="BY2800" s="1"/>
      <c r="BZ2800" s="1"/>
      <c r="CA2800" s="1"/>
      <c r="CB2800" s="1"/>
      <c r="CC2800" s="1"/>
      <c r="CD2800" s="1"/>
      <c r="CE2800" s="1"/>
      <c r="CF2800" s="1"/>
      <c r="CG2800" s="1"/>
      <c r="CH2800" s="1"/>
      <c r="CI2800" s="1"/>
      <c r="CJ2800" s="1"/>
      <c r="CK2800" s="1"/>
      <c r="CL2800" s="1"/>
      <c r="CM2800" s="1"/>
      <c r="CN2800" s="1"/>
      <c r="CO2800" s="1"/>
      <c r="CP2800" s="1"/>
      <c r="CQ2800" s="1"/>
      <c r="CR2800" s="1"/>
      <c r="CS2800" s="1"/>
      <c r="CT2800" s="1"/>
      <c r="CU2800" s="1"/>
      <c r="CV2800" s="1"/>
      <c r="CW2800" s="1"/>
      <c r="CX2800" s="1"/>
      <c r="CY2800" s="1"/>
      <c r="CZ2800" s="1"/>
      <c r="DA2800" s="1"/>
      <c r="DB2800" s="1"/>
      <c r="DC2800" s="1"/>
      <c r="DD2800" s="1"/>
      <c r="DE2800" s="1"/>
      <c r="DF2800" s="1"/>
      <c r="DG2800" s="1"/>
      <c r="DH2800" s="1"/>
      <c r="DI2800" s="1"/>
      <c r="DJ2800" s="1"/>
      <c r="DK2800" s="1"/>
      <c r="DL2800" s="1"/>
      <c r="DM2800" s="1"/>
      <c r="DN2800" s="1"/>
      <c r="DO2800" s="1"/>
      <c r="DP2800" s="1"/>
      <c r="DQ2800" s="1"/>
      <c r="DR2800" s="1"/>
      <c r="DS2800" s="1"/>
      <c r="DT2800" s="1"/>
      <c r="DU2800" s="1"/>
      <c r="DV2800" s="1"/>
      <c r="DW2800" s="1"/>
      <c r="DX2800" s="1"/>
      <c r="DY2800" s="1"/>
      <c r="DZ2800" s="1"/>
      <c r="EA2800" s="1"/>
      <c r="EB2800" s="1"/>
      <c r="EC2800" s="1"/>
      <c r="ED2800" s="1"/>
      <c r="EE2800" s="1"/>
      <c r="EF2800" s="1"/>
      <c r="EG2800" s="1"/>
      <c r="EH2800" s="1"/>
      <c r="EI2800" s="1"/>
      <c r="EJ2800" s="1"/>
      <c r="EK2800" s="1"/>
      <c r="EL2800" s="1"/>
      <c r="EM2800" s="1"/>
      <c r="EN2800" s="1"/>
      <c r="EO2800" s="1"/>
      <c r="EP2800" s="1"/>
      <c r="EQ2800" s="1"/>
      <c r="ER2800" s="1"/>
      <c r="ES2800" s="1"/>
      <c r="ET2800" s="1"/>
      <c r="EU2800" s="1"/>
      <c r="EV2800" s="1"/>
      <c r="EW2800" s="1"/>
      <c r="EX2800" s="1"/>
      <c r="EY2800" s="1"/>
      <c r="EZ2800" s="1"/>
      <c r="FA2800" s="1"/>
      <c r="FB2800" s="1"/>
      <c r="FC2800" s="1"/>
      <c r="FD2800" s="1"/>
      <c r="FE2800" s="1"/>
      <c r="FF2800" s="1"/>
      <c r="FG2800" s="1"/>
      <c r="FH2800" s="1"/>
      <c r="FI2800" s="1"/>
      <c r="FJ2800" s="1"/>
      <c r="FK2800" s="1"/>
      <c r="FL2800" s="1"/>
      <c r="FM2800" s="1"/>
      <c r="FN2800" s="1"/>
      <c r="FO2800" s="1"/>
      <c r="FP2800" s="1"/>
      <c r="FQ2800" s="1"/>
      <c r="FR2800" s="1"/>
      <c r="FS2800" s="1"/>
      <c r="FT2800" s="1"/>
      <c r="FU2800" s="1"/>
      <c r="FV2800" s="1"/>
      <c r="FW2800" s="1"/>
      <c r="FX2800" s="1"/>
      <c r="FY2800" s="1"/>
      <c r="FZ2800" s="1"/>
      <c r="GA2800" s="1"/>
      <c r="GB2800" s="1"/>
      <c r="GC2800" s="1"/>
      <c r="GD2800" s="1"/>
      <c r="GE2800" s="1"/>
      <c r="GF2800" s="1"/>
      <c r="GG2800" s="1"/>
      <c r="GH2800" s="1"/>
      <c r="GI2800" s="1"/>
      <c r="GJ2800" s="1"/>
      <c r="GK2800" s="1"/>
      <c r="GL2800" s="1"/>
      <c r="GM2800" s="1"/>
      <c r="GN2800" s="1"/>
      <c r="GO2800" s="1"/>
    </row>
    <row r="2801" spans="1:197" s="40" customFormat="1" x14ac:dyDescent="0.25">
      <c r="A2801" s="41"/>
      <c r="B2801" s="4"/>
      <c r="C2801" s="41"/>
      <c r="D2801" s="42"/>
      <c r="E2801" s="42"/>
      <c r="F2801" s="42"/>
      <c r="G2801" s="1"/>
      <c r="H2801" s="1"/>
      <c r="I2801" s="1"/>
      <c r="J2801" s="1"/>
      <c r="K2801" s="1"/>
      <c r="L2801" s="1"/>
      <c r="M2801" s="2"/>
      <c r="N2801" s="1"/>
      <c r="O2801" s="1"/>
      <c r="P2801" s="1"/>
      <c r="Q2801" s="1"/>
      <c r="R2801" s="1"/>
      <c r="S2801" s="1"/>
      <c r="T2801" s="1"/>
      <c r="U2801" s="1"/>
      <c r="V2801" s="1"/>
      <c r="W2801" s="1"/>
      <c r="X2801" s="1"/>
      <c r="Y2801" s="1"/>
      <c r="Z2801" s="1"/>
      <c r="AA2801" s="1"/>
      <c r="AB2801" s="1"/>
      <c r="AC2801" s="1"/>
      <c r="AD2801" s="1"/>
      <c r="AE2801" s="1"/>
      <c r="AF2801" s="1"/>
      <c r="AG2801" s="1"/>
      <c r="AH2801" s="1"/>
      <c r="AI2801" s="1"/>
      <c r="AJ2801" s="1"/>
      <c r="AK2801" s="1"/>
      <c r="AL2801" s="1"/>
      <c r="AM2801" s="1"/>
      <c r="AN2801" s="1"/>
      <c r="AO2801" s="1"/>
      <c r="AP2801" s="1"/>
      <c r="AQ2801" s="1"/>
      <c r="AR2801" s="1"/>
      <c r="AS2801" s="1"/>
      <c r="AT2801" s="1"/>
      <c r="AU2801" s="1"/>
      <c r="AV2801" s="1"/>
      <c r="AW2801" s="1"/>
      <c r="AX2801" s="1"/>
      <c r="AY2801" s="1"/>
      <c r="AZ2801" s="1"/>
      <c r="BA2801" s="1"/>
      <c r="BB2801" s="1"/>
      <c r="BC2801" s="1"/>
      <c r="BD2801" s="1"/>
      <c r="BE2801" s="1"/>
      <c r="BF2801" s="1"/>
      <c r="BG2801" s="1"/>
      <c r="BH2801" s="1"/>
      <c r="BI2801" s="1"/>
      <c r="BJ2801" s="1"/>
      <c r="BK2801" s="1"/>
      <c r="BL2801" s="1"/>
      <c r="BM2801" s="1"/>
      <c r="BN2801" s="1"/>
      <c r="BO2801" s="1"/>
      <c r="BP2801" s="1"/>
      <c r="BQ2801" s="1"/>
      <c r="BR2801" s="1"/>
      <c r="BS2801" s="1"/>
      <c r="BT2801" s="1"/>
      <c r="BU2801" s="1"/>
      <c r="BV2801" s="1"/>
      <c r="BW2801" s="1"/>
      <c r="BX2801" s="1"/>
      <c r="BY2801" s="1"/>
      <c r="BZ2801" s="1"/>
      <c r="CA2801" s="1"/>
      <c r="CB2801" s="1"/>
      <c r="CC2801" s="1"/>
      <c r="CD2801" s="1"/>
      <c r="CE2801" s="1"/>
      <c r="CF2801" s="1"/>
      <c r="CG2801" s="1"/>
      <c r="CH2801" s="1"/>
      <c r="CI2801" s="1"/>
      <c r="CJ2801" s="1"/>
      <c r="CK2801" s="1"/>
      <c r="CL2801" s="1"/>
      <c r="CM2801" s="1"/>
      <c r="CN2801" s="1"/>
      <c r="CO2801" s="1"/>
      <c r="CP2801" s="1"/>
      <c r="CQ2801" s="1"/>
      <c r="CR2801" s="1"/>
      <c r="CS2801" s="1"/>
      <c r="CT2801" s="1"/>
      <c r="CU2801" s="1"/>
      <c r="CV2801" s="1"/>
      <c r="CW2801" s="1"/>
      <c r="CX2801" s="1"/>
      <c r="CY2801" s="1"/>
      <c r="CZ2801" s="1"/>
      <c r="DA2801" s="1"/>
      <c r="DB2801" s="1"/>
      <c r="DC2801" s="1"/>
      <c r="DD2801" s="1"/>
      <c r="DE2801" s="1"/>
      <c r="DF2801" s="1"/>
      <c r="DG2801" s="1"/>
      <c r="DH2801" s="1"/>
      <c r="DI2801" s="1"/>
      <c r="DJ2801" s="1"/>
      <c r="DK2801" s="1"/>
      <c r="DL2801" s="1"/>
      <c r="DM2801" s="1"/>
      <c r="DN2801" s="1"/>
      <c r="DO2801" s="1"/>
      <c r="DP2801" s="1"/>
      <c r="DQ2801" s="1"/>
      <c r="DR2801" s="1"/>
      <c r="DS2801" s="1"/>
      <c r="DT2801" s="1"/>
      <c r="DU2801" s="1"/>
      <c r="DV2801" s="1"/>
      <c r="DW2801" s="1"/>
      <c r="DX2801" s="1"/>
      <c r="DY2801" s="1"/>
      <c r="DZ2801" s="1"/>
      <c r="EA2801" s="1"/>
      <c r="EB2801" s="1"/>
      <c r="EC2801" s="1"/>
      <c r="ED2801" s="1"/>
      <c r="EE2801" s="1"/>
      <c r="EF2801" s="1"/>
      <c r="EG2801" s="1"/>
      <c r="EH2801" s="1"/>
      <c r="EI2801" s="1"/>
      <c r="EJ2801" s="1"/>
      <c r="EK2801" s="1"/>
      <c r="EL2801" s="1"/>
      <c r="EM2801" s="1"/>
      <c r="EN2801" s="1"/>
      <c r="EO2801" s="1"/>
      <c r="EP2801" s="1"/>
      <c r="EQ2801" s="1"/>
      <c r="ER2801" s="1"/>
      <c r="ES2801" s="1"/>
      <c r="ET2801" s="1"/>
      <c r="EU2801" s="1"/>
      <c r="EV2801" s="1"/>
      <c r="EW2801" s="1"/>
      <c r="EX2801" s="1"/>
      <c r="EY2801" s="1"/>
      <c r="EZ2801" s="1"/>
      <c r="FA2801" s="1"/>
      <c r="FB2801" s="1"/>
      <c r="FC2801" s="1"/>
      <c r="FD2801" s="1"/>
      <c r="FE2801" s="1"/>
      <c r="FF2801" s="1"/>
      <c r="FG2801" s="1"/>
      <c r="FH2801" s="1"/>
      <c r="FI2801" s="1"/>
      <c r="FJ2801" s="1"/>
      <c r="FK2801" s="1"/>
      <c r="FL2801" s="1"/>
      <c r="FM2801" s="1"/>
      <c r="FN2801" s="1"/>
      <c r="FO2801" s="1"/>
      <c r="FP2801" s="1"/>
      <c r="FQ2801" s="1"/>
      <c r="FR2801" s="1"/>
      <c r="FS2801" s="1"/>
      <c r="FT2801" s="1"/>
      <c r="FU2801" s="1"/>
      <c r="FV2801" s="1"/>
      <c r="FW2801" s="1"/>
      <c r="FX2801" s="1"/>
      <c r="FY2801" s="1"/>
      <c r="FZ2801" s="1"/>
      <c r="GA2801" s="1"/>
      <c r="GB2801" s="1"/>
      <c r="GC2801" s="1"/>
      <c r="GD2801" s="1"/>
      <c r="GE2801" s="1"/>
      <c r="GF2801" s="1"/>
      <c r="GG2801" s="1"/>
      <c r="GH2801" s="1"/>
      <c r="GI2801" s="1"/>
      <c r="GJ2801" s="1"/>
      <c r="GK2801" s="1"/>
      <c r="GL2801" s="1"/>
      <c r="GM2801" s="1"/>
      <c r="GN2801" s="1"/>
      <c r="GO2801" s="1"/>
    </row>
    <row r="2802" spans="1:197" s="40" customFormat="1" x14ac:dyDescent="0.25">
      <c r="A2802" s="41"/>
      <c r="B2802" s="4"/>
      <c r="C2802" s="41"/>
      <c r="D2802" s="42"/>
      <c r="E2802" s="42"/>
      <c r="F2802" s="42"/>
      <c r="G2802" s="1"/>
      <c r="H2802" s="1"/>
      <c r="I2802" s="1"/>
      <c r="J2802" s="1"/>
      <c r="K2802" s="1"/>
      <c r="L2802" s="1"/>
      <c r="M2802" s="2"/>
      <c r="N2802" s="1"/>
      <c r="O2802" s="1"/>
      <c r="P2802" s="1"/>
      <c r="Q2802" s="1"/>
      <c r="R2802" s="1"/>
      <c r="S2802" s="1"/>
      <c r="T2802" s="1"/>
      <c r="U2802" s="1"/>
      <c r="V2802" s="1"/>
      <c r="W2802" s="1"/>
      <c r="X2802" s="1"/>
      <c r="Y2802" s="1"/>
      <c r="Z2802" s="1"/>
      <c r="AA2802" s="1"/>
      <c r="AB2802" s="1"/>
      <c r="AC2802" s="1"/>
      <c r="AD2802" s="1"/>
      <c r="AE2802" s="1"/>
      <c r="AF2802" s="1"/>
      <c r="AG2802" s="1"/>
      <c r="AH2802" s="1"/>
      <c r="AI2802" s="1"/>
      <c r="AJ2802" s="1"/>
      <c r="AK2802" s="1"/>
      <c r="AL2802" s="1"/>
      <c r="AM2802" s="1"/>
      <c r="AN2802" s="1"/>
      <c r="AO2802" s="1"/>
      <c r="AP2802" s="1"/>
      <c r="AQ2802" s="1"/>
      <c r="AR2802" s="1"/>
      <c r="AS2802" s="1"/>
      <c r="AT2802" s="1"/>
      <c r="AU2802" s="1"/>
      <c r="AV2802" s="1"/>
      <c r="AW2802" s="1"/>
      <c r="AX2802" s="1"/>
      <c r="AY2802" s="1"/>
      <c r="AZ2802" s="1"/>
      <c r="BA2802" s="1"/>
      <c r="BB2802" s="1"/>
      <c r="BC2802" s="1"/>
      <c r="BD2802" s="1"/>
      <c r="BE2802" s="1"/>
      <c r="BF2802" s="1"/>
      <c r="BG2802" s="1"/>
      <c r="BH2802" s="1"/>
      <c r="BI2802" s="1"/>
      <c r="BJ2802" s="1"/>
      <c r="BK2802" s="1"/>
      <c r="BL2802" s="1"/>
      <c r="BM2802" s="1"/>
      <c r="BN2802" s="1"/>
      <c r="BO2802" s="1"/>
      <c r="BP2802" s="1"/>
      <c r="BQ2802" s="1"/>
      <c r="BR2802" s="1"/>
      <c r="BS2802" s="1"/>
      <c r="BT2802" s="1"/>
      <c r="BU2802" s="1"/>
      <c r="BV2802" s="1"/>
      <c r="BW2802" s="1"/>
      <c r="BX2802" s="1"/>
      <c r="BY2802" s="1"/>
      <c r="BZ2802" s="1"/>
      <c r="CA2802" s="1"/>
      <c r="CB2802" s="1"/>
      <c r="CC2802" s="1"/>
      <c r="CD2802" s="1"/>
      <c r="CE2802" s="1"/>
      <c r="CF2802" s="1"/>
      <c r="CG2802" s="1"/>
      <c r="CH2802" s="1"/>
      <c r="CI2802" s="1"/>
      <c r="CJ2802" s="1"/>
      <c r="CK2802" s="1"/>
      <c r="CL2802" s="1"/>
      <c r="CM2802" s="1"/>
      <c r="CN2802" s="1"/>
      <c r="CO2802" s="1"/>
      <c r="CP2802" s="1"/>
      <c r="CQ2802" s="1"/>
      <c r="CR2802" s="1"/>
      <c r="CS2802" s="1"/>
      <c r="CT2802" s="1"/>
      <c r="CU2802" s="1"/>
      <c r="CV2802" s="1"/>
      <c r="CW2802" s="1"/>
      <c r="CX2802" s="1"/>
      <c r="CY2802" s="1"/>
      <c r="CZ2802" s="1"/>
      <c r="DA2802" s="1"/>
      <c r="DB2802" s="1"/>
      <c r="DC2802" s="1"/>
      <c r="DD2802" s="1"/>
      <c r="DE2802" s="1"/>
      <c r="DF2802" s="1"/>
      <c r="DG2802" s="1"/>
      <c r="DH2802" s="1"/>
      <c r="DI2802" s="1"/>
      <c r="DJ2802" s="1"/>
      <c r="DK2802" s="1"/>
      <c r="DL2802" s="1"/>
      <c r="DM2802" s="1"/>
      <c r="DN2802" s="1"/>
      <c r="DO2802" s="1"/>
      <c r="DP2802" s="1"/>
      <c r="DQ2802" s="1"/>
      <c r="DR2802" s="1"/>
      <c r="DS2802" s="1"/>
      <c r="DT2802" s="1"/>
      <c r="DU2802" s="1"/>
      <c r="DV2802" s="1"/>
      <c r="DW2802" s="1"/>
      <c r="DX2802" s="1"/>
      <c r="DY2802" s="1"/>
      <c r="DZ2802" s="1"/>
      <c r="EA2802" s="1"/>
      <c r="EB2802" s="1"/>
      <c r="EC2802" s="1"/>
      <c r="ED2802" s="1"/>
      <c r="EE2802" s="1"/>
      <c r="EF2802" s="1"/>
      <c r="EG2802" s="1"/>
      <c r="EH2802" s="1"/>
      <c r="EI2802" s="1"/>
      <c r="EJ2802" s="1"/>
      <c r="EK2802" s="1"/>
      <c r="EL2802" s="1"/>
      <c r="EM2802" s="1"/>
      <c r="EN2802" s="1"/>
      <c r="EO2802" s="1"/>
      <c r="EP2802" s="1"/>
      <c r="EQ2802" s="1"/>
      <c r="ER2802" s="1"/>
      <c r="ES2802" s="1"/>
      <c r="ET2802" s="1"/>
      <c r="EU2802" s="1"/>
      <c r="EV2802" s="1"/>
      <c r="EW2802" s="1"/>
      <c r="EX2802" s="1"/>
      <c r="EY2802" s="1"/>
      <c r="EZ2802" s="1"/>
      <c r="FA2802" s="1"/>
      <c r="FB2802" s="1"/>
      <c r="FC2802" s="1"/>
      <c r="FD2802" s="1"/>
      <c r="FE2802" s="1"/>
      <c r="FF2802" s="1"/>
      <c r="FG2802" s="1"/>
      <c r="FH2802" s="1"/>
      <c r="FI2802" s="1"/>
      <c r="FJ2802" s="1"/>
      <c r="FK2802" s="1"/>
      <c r="FL2802" s="1"/>
      <c r="FM2802" s="1"/>
      <c r="FN2802" s="1"/>
      <c r="FO2802" s="1"/>
      <c r="FP2802" s="1"/>
      <c r="FQ2802" s="1"/>
      <c r="FR2802" s="1"/>
      <c r="FS2802" s="1"/>
      <c r="FT2802" s="1"/>
      <c r="FU2802" s="1"/>
      <c r="FV2802" s="1"/>
      <c r="FW2802" s="1"/>
      <c r="FX2802" s="1"/>
      <c r="FY2802" s="1"/>
      <c r="FZ2802" s="1"/>
      <c r="GA2802" s="1"/>
      <c r="GB2802" s="1"/>
      <c r="GC2802" s="1"/>
      <c r="GD2802" s="1"/>
      <c r="GE2802" s="1"/>
      <c r="GF2802" s="1"/>
      <c r="GG2802" s="1"/>
      <c r="GH2802" s="1"/>
      <c r="GI2802" s="1"/>
      <c r="GJ2802" s="1"/>
      <c r="GK2802" s="1"/>
      <c r="GL2802" s="1"/>
      <c r="GM2802" s="1"/>
      <c r="GN2802" s="1"/>
      <c r="GO2802" s="1"/>
    </row>
    <row r="2803" spans="1:197" s="40" customFormat="1" x14ac:dyDescent="0.25">
      <c r="A2803" s="41"/>
      <c r="B2803" s="4"/>
      <c r="C2803" s="41"/>
      <c r="D2803" s="42"/>
      <c r="E2803" s="42"/>
      <c r="F2803" s="42"/>
      <c r="G2803" s="1"/>
      <c r="H2803" s="1"/>
      <c r="I2803" s="1"/>
      <c r="J2803" s="1"/>
      <c r="K2803" s="1"/>
      <c r="L2803" s="1"/>
      <c r="M2803" s="2"/>
      <c r="N2803" s="1"/>
      <c r="O2803" s="1"/>
      <c r="P2803" s="1"/>
      <c r="Q2803" s="1"/>
      <c r="R2803" s="1"/>
      <c r="S2803" s="1"/>
      <c r="T2803" s="1"/>
      <c r="U2803" s="1"/>
      <c r="V2803" s="1"/>
      <c r="W2803" s="1"/>
      <c r="X2803" s="1"/>
      <c r="Y2803" s="1"/>
      <c r="Z2803" s="1"/>
      <c r="AA2803" s="1"/>
      <c r="AB2803" s="1"/>
      <c r="AC2803" s="1"/>
      <c r="AD2803" s="1"/>
      <c r="AE2803" s="1"/>
      <c r="AF2803" s="1"/>
      <c r="AG2803" s="1"/>
      <c r="AH2803" s="1"/>
      <c r="AI2803" s="1"/>
      <c r="AJ2803" s="1"/>
      <c r="AK2803" s="1"/>
      <c r="AL2803" s="1"/>
      <c r="AM2803" s="1"/>
      <c r="AN2803" s="1"/>
      <c r="AO2803" s="1"/>
      <c r="AP2803" s="1"/>
      <c r="AQ2803" s="1"/>
      <c r="AR2803" s="1"/>
      <c r="AS2803" s="1"/>
      <c r="AT2803" s="1"/>
      <c r="AU2803" s="1"/>
      <c r="AV2803" s="1"/>
      <c r="AW2803" s="1"/>
      <c r="AX2803" s="1"/>
      <c r="AY2803" s="1"/>
      <c r="AZ2803" s="1"/>
      <c r="BA2803" s="1"/>
      <c r="BB2803" s="1"/>
      <c r="BC2803" s="1"/>
      <c r="BD2803" s="1"/>
      <c r="BE2803" s="1"/>
      <c r="BF2803" s="1"/>
      <c r="BG2803" s="1"/>
      <c r="BH2803" s="1"/>
      <c r="BI2803" s="1"/>
      <c r="BJ2803" s="1"/>
      <c r="BK2803" s="1"/>
      <c r="BL2803" s="1"/>
      <c r="BM2803" s="1"/>
      <c r="BN2803" s="1"/>
      <c r="BO2803" s="1"/>
      <c r="BP2803" s="1"/>
      <c r="BQ2803" s="1"/>
      <c r="BR2803" s="1"/>
      <c r="BS2803" s="1"/>
      <c r="BT2803" s="1"/>
      <c r="BU2803" s="1"/>
      <c r="BV2803" s="1"/>
      <c r="BW2803" s="1"/>
      <c r="BX2803" s="1"/>
      <c r="BY2803" s="1"/>
      <c r="BZ2803" s="1"/>
      <c r="CA2803" s="1"/>
      <c r="CB2803" s="1"/>
      <c r="CC2803" s="1"/>
      <c r="CD2803" s="1"/>
      <c r="CE2803" s="1"/>
      <c r="CF2803" s="1"/>
      <c r="CG2803" s="1"/>
      <c r="CH2803" s="1"/>
      <c r="CI2803" s="1"/>
      <c r="CJ2803" s="1"/>
      <c r="CK2803" s="1"/>
      <c r="CL2803" s="1"/>
      <c r="CM2803" s="1"/>
      <c r="CN2803" s="1"/>
      <c r="CO2803" s="1"/>
      <c r="CP2803" s="1"/>
      <c r="CQ2803" s="1"/>
      <c r="CR2803" s="1"/>
      <c r="CS2803" s="1"/>
      <c r="CT2803" s="1"/>
      <c r="CU2803" s="1"/>
      <c r="CV2803" s="1"/>
      <c r="CW2803" s="1"/>
      <c r="CX2803" s="1"/>
      <c r="CY2803" s="1"/>
      <c r="CZ2803" s="1"/>
      <c r="DA2803" s="1"/>
      <c r="DB2803" s="1"/>
      <c r="DC2803" s="1"/>
      <c r="DD2803" s="1"/>
      <c r="DE2803" s="1"/>
      <c r="DF2803" s="1"/>
      <c r="DG2803" s="1"/>
      <c r="DH2803" s="1"/>
      <c r="DI2803" s="1"/>
      <c r="DJ2803" s="1"/>
      <c r="DK2803" s="1"/>
      <c r="DL2803" s="1"/>
      <c r="DM2803" s="1"/>
      <c r="DN2803" s="1"/>
      <c r="DO2803" s="1"/>
      <c r="DP2803" s="1"/>
      <c r="DQ2803" s="1"/>
      <c r="DR2803" s="1"/>
      <c r="DS2803" s="1"/>
      <c r="DT2803" s="1"/>
      <c r="DU2803" s="1"/>
      <c r="DV2803" s="1"/>
      <c r="DW2803" s="1"/>
      <c r="DX2803" s="1"/>
      <c r="DY2803" s="1"/>
      <c r="DZ2803" s="1"/>
      <c r="EA2803" s="1"/>
      <c r="EB2803" s="1"/>
      <c r="EC2803" s="1"/>
      <c r="ED2803" s="1"/>
      <c r="EE2803" s="1"/>
      <c r="EF2803" s="1"/>
      <c r="EG2803" s="1"/>
      <c r="EH2803" s="1"/>
      <c r="EI2803" s="1"/>
      <c r="EJ2803" s="1"/>
      <c r="EK2803" s="1"/>
      <c r="EL2803" s="1"/>
      <c r="EM2803" s="1"/>
      <c r="EN2803" s="1"/>
      <c r="EO2803" s="1"/>
      <c r="EP2803" s="1"/>
      <c r="EQ2803" s="1"/>
      <c r="ER2803" s="1"/>
      <c r="ES2803" s="1"/>
      <c r="ET2803" s="1"/>
      <c r="EU2803" s="1"/>
      <c r="EV2803" s="1"/>
      <c r="EW2803" s="1"/>
      <c r="EX2803" s="1"/>
      <c r="EY2803" s="1"/>
      <c r="EZ2803" s="1"/>
      <c r="FA2803" s="1"/>
      <c r="FB2803" s="1"/>
      <c r="FC2803" s="1"/>
      <c r="FD2803" s="1"/>
      <c r="FE2803" s="1"/>
      <c r="FF2803" s="1"/>
      <c r="FG2803" s="1"/>
      <c r="FH2803" s="1"/>
      <c r="FI2803" s="1"/>
      <c r="FJ2803" s="1"/>
      <c r="FK2803" s="1"/>
      <c r="FL2803" s="1"/>
      <c r="FM2803" s="1"/>
      <c r="FN2803" s="1"/>
      <c r="FO2803" s="1"/>
      <c r="FP2803" s="1"/>
      <c r="FQ2803" s="1"/>
      <c r="FR2803" s="1"/>
      <c r="FS2803" s="1"/>
      <c r="FT2803" s="1"/>
      <c r="FU2803" s="1"/>
      <c r="FV2803" s="1"/>
      <c r="FW2803" s="1"/>
      <c r="FX2803" s="1"/>
      <c r="FY2803" s="1"/>
      <c r="FZ2803" s="1"/>
      <c r="GA2803" s="1"/>
      <c r="GB2803" s="1"/>
      <c r="GC2803" s="1"/>
      <c r="GD2803" s="1"/>
      <c r="GE2803" s="1"/>
      <c r="GF2803" s="1"/>
      <c r="GG2803" s="1"/>
      <c r="GH2803" s="1"/>
      <c r="GI2803" s="1"/>
      <c r="GJ2803" s="1"/>
      <c r="GK2803" s="1"/>
      <c r="GL2803" s="1"/>
      <c r="GM2803" s="1"/>
      <c r="GN2803" s="1"/>
      <c r="GO2803" s="1"/>
    </row>
    <row r="2804" spans="1:197" s="40" customFormat="1" x14ac:dyDescent="0.25">
      <c r="A2804" s="41"/>
      <c r="B2804" s="4"/>
      <c r="C2804" s="41"/>
      <c r="D2804" s="42"/>
      <c r="E2804" s="42"/>
      <c r="F2804" s="42"/>
      <c r="G2804" s="1"/>
      <c r="H2804" s="1"/>
      <c r="I2804" s="1"/>
      <c r="J2804" s="1"/>
      <c r="K2804" s="1"/>
      <c r="L2804" s="1"/>
      <c r="M2804" s="2"/>
      <c r="N2804" s="1"/>
      <c r="O2804" s="1"/>
      <c r="P2804" s="1"/>
      <c r="Q2804" s="1"/>
      <c r="R2804" s="1"/>
      <c r="S2804" s="1"/>
      <c r="T2804" s="1"/>
      <c r="U2804" s="1"/>
      <c r="V2804" s="1"/>
      <c r="W2804" s="1"/>
      <c r="X2804" s="1"/>
      <c r="Y2804" s="1"/>
      <c r="Z2804" s="1"/>
      <c r="AA2804" s="1"/>
      <c r="AB2804" s="1"/>
      <c r="AC2804" s="1"/>
      <c r="AD2804" s="1"/>
      <c r="AE2804" s="1"/>
      <c r="AF2804" s="1"/>
      <c r="AG2804" s="1"/>
      <c r="AH2804" s="1"/>
      <c r="AI2804" s="1"/>
      <c r="AJ2804" s="1"/>
      <c r="AK2804" s="1"/>
      <c r="AL2804" s="1"/>
      <c r="AM2804" s="1"/>
      <c r="AN2804" s="1"/>
      <c r="AO2804" s="1"/>
      <c r="AP2804" s="1"/>
      <c r="AQ2804" s="1"/>
      <c r="AR2804" s="1"/>
      <c r="AS2804" s="1"/>
      <c r="AT2804" s="1"/>
      <c r="AU2804" s="1"/>
      <c r="AV2804" s="1"/>
      <c r="AW2804" s="1"/>
      <c r="AX2804" s="1"/>
      <c r="AY2804" s="1"/>
      <c r="AZ2804" s="1"/>
      <c r="BA2804" s="1"/>
      <c r="BB2804" s="1"/>
      <c r="BC2804" s="1"/>
      <c r="BD2804" s="1"/>
      <c r="BE2804" s="1"/>
      <c r="BF2804" s="1"/>
      <c r="BG2804" s="1"/>
      <c r="BH2804" s="1"/>
      <c r="BI2804" s="1"/>
      <c r="BJ2804" s="1"/>
      <c r="BK2804" s="1"/>
      <c r="BL2804" s="1"/>
      <c r="BM2804" s="1"/>
      <c r="BN2804" s="1"/>
      <c r="BO2804" s="1"/>
      <c r="BP2804" s="1"/>
      <c r="BQ2804" s="1"/>
      <c r="BR2804" s="1"/>
      <c r="BS2804" s="1"/>
      <c r="BT2804" s="1"/>
      <c r="BU2804" s="1"/>
      <c r="BV2804" s="1"/>
      <c r="BW2804" s="1"/>
      <c r="BX2804" s="1"/>
      <c r="BY2804" s="1"/>
      <c r="BZ2804" s="1"/>
      <c r="CA2804" s="1"/>
      <c r="CB2804" s="1"/>
      <c r="CC2804" s="1"/>
      <c r="CD2804" s="1"/>
      <c r="CE2804" s="1"/>
      <c r="CF2804" s="1"/>
      <c r="CG2804" s="1"/>
      <c r="CH2804" s="1"/>
      <c r="CI2804" s="1"/>
      <c r="CJ2804" s="1"/>
      <c r="CK2804" s="1"/>
      <c r="CL2804" s="1"/>
      <c r="CM2804" s="1"/>
      <c r="CN2804" s="1"/>
      <c r="CO2804" s="1"/>
      <c r="CP2804" s="1"/>
      <c r="CQ2804" s="1"/>
      <c r="CR2804" s="1"/>
      <c r="CS2804" s="1"/>
      <c r="CT2804" s="1"/>
      <c r="CU2804" s="1"/>
      <c r="CV2804" s="1"/>
      <c r="CW2804" s="1"/>
      <c r="CX2804" s="1"/>
      <c r="CY2804" s="1"/>
      <c r="CZ2804" s="1"/>
      <c r="DA2804" s="1"/>
      <c r="DB2804" s="1"/>
      <c r="DC2804" s="1"/>
      <c r="DD2804" s="1"/>
      <c r="DE2804" s="1"/>
      <c r="DF2804" s="1"/>
      <c r="DG2804" s="1"/>
      <c r="DH2804" s="1"/>
      <c r="DI2804" s="1"/>
      <c r="DJ2804" s="1"/>
      <c r="DK2804" s="1"/>
      <c r="DL2804" s="1"/>
      <c r="DM2804" s="1"/>
      <c r="DN2804" s="1"/>
      <c r="DO2804" s="1"/>
      <c r="DP2804" s="1"/>
      <c r="DQ2804" s="1"/>
      <c r="DR2804" s="1"/>
      <c r="DS2804" s="1"/>
      <c r="DT2804" s="1"/>
      <c r="DU2804" s="1"/>
      <c r="DV2804" s="1"/>
      <c r="DW2804" s="1"/>
      <c r="DX2804" s="1"/>
      <c r="DY2804" s="1"/>
      <c r="DZ2804" s="1"/>
      <c r="EA2804" s="1"/>
      <c r="EB2804" s="1"/>
      <c r="EC2804" s="1"/>
      <c r="ED2804" s="1"/>
      <c r="EE2804" s="1"/>
      <c r="EF2804" s="1"/>
      <c r="EG2804" s="1"/>
      <c r="EH2804" s="1"/>
      <c r="EI2804" s="1"/>
      <c r="EJ2804" s="1"/>
      <c r="EK2804" s="1"/>
      <c r="EL2804" s="1"/>
      <c r="EM2804" s="1"/>
      <c r="EN2804" s="1"/>
      <c r="EO2804" s="1"/>
      <c r="EP2804" s="1"/>
      <c r="EQ2804" s="1"/>
      <c r="ER2804" s="1"/>
      <c r="ES2804" s="1"/>
      <c r="ET2804" s="1"/>
      <c r="EU2804" s="1"/>
      <c r="EV2804" s="1"/>
      <c r="EW2804" s="1"/>
      <c r="EX2804" s="1"/>
      <c r="EY2804" s="1"/>
      <c r="EZ2804" s="1"/>
      <c r="FA2804" s="1"/>
      <c r="FB2804" s="1"/>
      <c r="FC2804" s="1"/>
      <c r="FD2804" s="1"/>
      <c r="FE2804" s="1"/>
      <c r="FF2804" s="1"/>
      <c r="FG2804" s="1"/>
      <c r="FH2804" s="1"/>
      <c r="FI2804" s="1"/>
      <c r="FJ2804" s="1"/>
      <c r="FK2804" s="1"/>
      <c r="FL2804" s="1"/>
      <c r="FM2804" s="1"/>
      <c r="FN2804" s="1"/>
      <c r="FO2804" s="1"/>
      <c r="FP2804" s="1"/>
      <c r="FQ2804" s="1"/>
      <c r="FR2804" s="1"/>
      <c r="FS2804" s="1"/>
      <c r="FT2804" s="1"/>
      <c r="FU2804" s="1"/>
      <c r="FV2804" s="1"/>
      <c r="FW2804" s="1"/>
      <c r="FX2804" s="1"/>
      <c r="FY2804" s="1"/>
      <c r="FZ2804" s="1"/>
      <c r="GA2804" s="1"/>
      <c r="GB2804" s="1"/>
      <c r="GC2804" s="1"/>
      <c r="GD2804" s="1"/>
      <c r="GE2804" s="1"/>
      <c r="GF2804" s="1"/>
      <c r="GG2804" s="1"/>
      <c r="GH2804" s="1"/>
      <c r="GI2804" s="1"/>
      <c r="GJ2804" s="1"/>
      <c r="GK2804" s="1"/>
      <c r="GL2804" s="1"/>
      <c r="GM2804" s="1"/>
      <c r="GN2804" s="1"/>
      <c r="GO2804" s="1"/>
    </row>
    <row r="2805" spans="1:197" s="40" customFormat="1" x14ac:dyDescent="0.25">
      <c r="A2805" s="41"/>
      <c r="B2805" s="4"/>
      <c r="C2805" s="41"/>
      <c r="D2805" s="42"/>
      <c r="E2805" s="42"/>
      <c r="F2805" s="42"/>
      <c r="G2805" s="1"/>
      <c r="H2805" s="1"/>
      <c r="I2805" s="1"/>
      <c r="J2805" s="1"/>
      <c r="K2805" s="1"/>
      <c r="L2805" s="1"/>
      <c r="M2805" s="2"/>
      <c r="N2805" s="1"/>
      <c r="O2805" s="1"/>
      <c r="P2805" s="1"/>
      <c r="Q2805" s="1"/>
      <c r="R2805" s="1"/>
      <c r="S2805" s="1"/>
      <c r="T2805" s="1"/>
      <c r="U2805" s="1"/>
      <c r="V2805" s="1"/>
      <c r="W2805" s="1"/>
      <c r="X2805" s="1"/>
      <c r="Y2805" s="1"/>
      <c r="Z2805" s="1"/>
      <c r="AA2805" s="1"/>
      <c r="AB2805" s="1"/>
      <c r="AC2805" s="1"/>
      <c r="AD2805" s="1"/>
      <c r="AE2805" s="1"/>
      <c r="AF2805" s="1"/>
      <c r="AG2805" s="1"/>
      <c r="AH2805" s="1"/>
      <c r="AI2805" s="1"/>
      <c r="AJ2805" s="1"/>
      <c r="AK2805" s="1"/>
      <c r="AL2805" s="1"/>
      <c r="AM2805" s="1"/>
      <c r="AN2805" s="1"/>
      <c r="AO2805" s="1"/>
      <c r="AP2805" s="1"/>
      <c r="AQ2805" s="1"/>
      <c r="AR2805" s="1"/>
      <c r="AS2805" s="1"/>
      <c r="AT2805" s="1"/>
      <c r="AU2805" s="1"/>
      <c r="AV2805" s="1"/>
      <c r="AW2805" s="1"/>
      <c r="AX2805" s="1"/>
      <c r="AY2805" s="1"/>
      <c r="AZ2805" s="1"/>
      <c r="BA2805" s="1"/>
      <c r="BB2805" s="1"/>
      <c r="BC2805" s="1"/>
      <c r="BD2805" s="1"/>
      <c r="BE2805" s="1"/>
      <c r="BF2805" s="1"/>
      <c r="BG2805" s="1"/>
      <c r="BH2805" s="1"/>
      <c r="BI2805" s="1"/>
      <c r="BJ2805" s="1"/>
      <c r="BK2805" s="1"/>
      <c r="BL2805" s="1"/>
      <c r="BM2805" s="1"/>
      <c r="BN2805" s="1"/>
      <c r="BO2805" s="1"/>
      <c r="BP2805" s="1"/>
      <c r="BQ2805" s="1"/>
      <c r="BR2805" s="1"/>
      <c r="BS2805" s="1"/>
      <c r="BT2805" s="1"/>
      <c r="BU2805" s="1"/>
      <c r="BV2805" s="1"/>
      <c r="BW2805" s="1"/>
      <c r="BX2805" s="1"/>
      <c r="BY2805" s="1"/>
      <c r="BZ2805" s="1"/>
      <c r="CA2805" s="1"/>
      <c r="CB2805" s="1"/>
      <c r="CC2805" s="1"/>
      <c r="CD2805" s="1"/>
      <c r="CE2805" s="1"/>
      <c r="CF2805" s="1"/>
      <c r="CG2805" s="1"/>
      <c r="CH2805" s="1"/>
      <c r="CI2805" s="1"/>
      <c r="CJ2805" s="1"/>
      <c r="CK2805" s="1"/>
      <c r="CL2805" s="1"/>
      <c r="CM2805" s="1"/>
      <c r="CN2805" s="1"/>
      <c r="CO2805" s="1"/>
      <c r="CP2805" s="1"/>
      <c r="CQ2805" s="1"/>
      <c r="CR2805" s="1"/>
      <c r="CS2805" s="1"/>
      <c r="CT2805" s="1"/>
      <c r="CU2805" s="1"/>
      <c r="CV2805" s="1"/>
      <c r="CW2805" s="1"/>
      <c r="CX2805" s="1"/>
      <c r="CY2805" s="1"/>
      <c r="CZ2805" s="1"/>
      <c r="DA2805" s="1"/>
      <c r="DB2805" s="1"/>
      <c r="DC2805" s="1"/>
      <c r="DD2805" s="1"/>
      <c r="DE2805" s="1"/>
      <c r="DF2805" s="1"/>
      <c r="DG2805" s="1"/>
      <c r="DH2805" s="1"/>
      <c r="DI2805" s="1"/>
      <c r="DJ2805" s="1"/>
      <c r="DK2805" s="1"/>
      <c r="DL2805" s="1"/>
      <c r="DM2805" s="1"/>
      <c r="DN2805" s="1"/>
      <c r="DO2805" s="1"/>
      <c r="DP2805" s="1"/>
      <c r="DQ2805" s="1"/>
      <c r="DR2805" s="1"/>
      <c r="DS2805" s="1"/>
      <c r="DT2805" s="1"/>
      <c r="DU2805" s="1"/>
      <c r="DV2805" s="1"/>
      <c r="DW2805" s="1"/>
      <c r="DX2805" s="1"/>
      <c r="DY2805" s="1"/>
      <c r="DZ2805" s="1"/>
      <c r="EA2805" s="1"/>
      <c r="EB2805" s="1"/>
      <c r="EC2805" s="1"/>
      <c r="ED2805" s="1"/>
      <c r="EE2805" s="1"/>
      <c r="EF2805" s="1"/>
      <c r="EG2805" s="1"/>
      <c r="EH2805" s="1"/>
      <c r="EI2805" s="1"/>
      <c r="EJ2805" s="1"/>
      <c r="EK2805" s="1"/>
      <c r="EL2805" s="1"/>
      <c r="EM2805" s="1"/>
      <c r="EN2805" s="1"/>
      <c r="EO2805" s="1"/>
      <c r="EP2805" s="1"/>
      <c r="EQ2805" s="1"/>
      <c r="ER2805" s="1"/>
      <c r="ES2805" s="1"/>
      <c r="ET2805" s="1"/>
      <c r="EU2805" s="1"/>
      <c r="EV2805" s="1"/>
      <c r="EW2805" s="1"/>
      <c r="EX2805" s="1"/>
      <c r="EY2805" s="1"/>
      <c r="EZ2805" s="1"/>
      <c r="FA2805" s="1"/>
      <c r="FB2805" s="1"/>
      <c r="FC2805" s="1"/>
      <c r="FD2805" s="1"/>
      <c r="FE2805" s="1"/>
      <c r="FF2805" s="1"/>
      <c r="FG2805" s="1"/>
      <c r="FH2805" s="1"/>
      <c r="FI2805" s="1"/>
      <c r="FJ2805" s="1"/>
      <c r="FK2805" s="1"/>
      <c r="FL2805" s="1"/>
      <c r="FM2805" s="1"/>
      <c r="FN2805" s="1"/>
      <c r="FO2805" s="1"/>
      <c r="FP2805" s="1"/>
      <c r="FQ2805" s="1"/>
      <c r="FR2805" s="1"/>
      <c r="FS2805" s="1"/>
      <c r="FT2805" s="1"/>
      <c r="FU2805" s="1"/>
      <c r="FV2805" s="1"/>
      <c r="FW2805" s="1"/>
      <c r="FX2805" s="1"/>
      <c r="FY2805" s="1"/>
      <c r="FZ2805" s="1"/>
      <c r="GA2805" s="1"/>
      <c r="GB2805" s="1"/>
      <c r="GC2805" s="1"/>
      <c r="GD2805" s="1"/>
      <c r="GE2805" s="1"/>
      <c r="GF2805" s="1"/>
      <c r="GG2805" s="1"/>
      <c r="GH2805" s="1"/>
      <c r="GI2805" s="1"/>
      <c r="GJ2805" s="1"/>
      <c r="GK2805" s="1"/>
      <c r="GL2805" s="1"/>
      <c r="GM2805" s="1"/>
      <c r="GN2805" s="1"/>
      <c r="GO2805" s="1"/>
    </row>
    <row r="2806" spans="1:197" s="40" customFormat="1" x14ac:dyDescent="0.25">
      <c r="A2806" s="41"/>
      <c r="B2806" s="4"/>
      <c r="C2806" s="41"/>
      <c r="D2806" s="42"/>
      <c r="E2806" s="42"/>
      <c r="F2806" s="42"/>
      <c r="G2806" s="1"/>
      <c r="H2806" s="1"/>
      <c r="I2806" s="1"/>
      <c r="J2806" s="1"/>
      <c r="K2806" s="1"/>
      <c r="L2806" s="1"/>
      <c r="M2806" s="2"/>
      <c r="N2806" s="1"/>
      <c r="O2806" s="1"/>
      <c r="P2806" s="1"/>
      <c r="Q2806" s="1"/>
      <c r="R2806" s="1"/>
      <c r="S2806" s="1"/>
      <c r="T2806" s="1"/>
      <c r="U2806" s="1"/>
      <c r="V2806" s="1"/>
      <c r="W2806" s="1"/>
      <c r="X2806" s="1"/>
      <c r="Y2806" s="1"/>
      <c r="Z2806" s="1"/>
      <c r="AA2806" s="1"/>
      <c r="AB2806" s="1"/>
      <c r="AC2806" s="1"/>
      <c r="AD2806" s="1"/>
      <c r="AE2806" s="1"/>
      <c r="AF2806" s="1"/>
      <c r="AG2806" s="1"/>
      <c r="AH2806" s="1"/>
      <c r="AI2806" s="1"/>
      <c r="AJ2806" s="1"/>
      <c r="AK2806" s="1"/>
      <c r="AL2806" s="1"/>
      <c r="AM2806" s="1"/>
      <c r="AN2806" s="1"/>
      <c r="AO2806" s="1"/>
      <c r="AP2806" s="1"/>
      <c r="AQ2806" s="1"/>
      <c r="AR2806" s="1"/>
      <c r="AS2806" s="1"/>
      <c r="AT2806" s="1"/>
      <c r="AU2806" s="1"/>
      <c r="AV2806" s="1"/>
      <c r="AW2806" s="1"/>
      <c r="AX2806" s="1"/>
      <c r="AY2806" s="1"/>
      <c r="AZ2806" s="1"/>
      <c r="BA2806" s="1"/>
      <c r="BB2806" s="1"/>
      <c r="BC2806" s="1"/>
      <c r="BD2806" s="1"/>
      <c r="BE2806" s="1"/>
      <c r="BF2806" s="1"/>
      <c r="BG2806" s="1"/>
      <c r="BH2806" s="1"/>
      <c r="BI2806" s="1"/>
      <c r="BJ2806" s="1"/>
      <c r="BK2806" s="1"/>
      <c r="BL2806" s="1"/>
      <c r="BM2806" s="1"/>
      <c r="BN2806" s="1"/>
      <c r="BO2806" s="1"/>
      <c r="BP2806" s="1"/>
      <c r="BQ2806" s="1"/>
      <c r="BR2806" s="1"/>
      <c r="BS2806" s="1"/>
      <c r="BT2806" s="1"/>
      <c r="BU2806" s="1"/>
      <c r="BV2806" s="1"/>
      <c r="BW2806" s="1"/>
      <c r="BX2806" s="1"/>
      <c r="BY2806" s="1"/>
      <c r="BZ2806" s="1"/>
      <c r="CA2806" s="1"/>
      <c r="CB2806" s="1"/>
      <c r="CC2806" s="1"/>
      <c r="CD2806" s="1"/>
      <c r="CE2806" s="1"/>
      <c r="CF2806" s="1"/>
      <c r="CG2806" s="1"/>
      <c r="CH2806" s="1"/>
      <c r="CI2806" s="1"/>
      <c r="CJ2806" s="1"/>
      <c r="CK2806" s="1"/>
      <c r="CL2806" s="1"/>
      <c r="CM2806" s="1"/>
      <c r="CN2806" s="1"/>
      <c r="CO2806" s="1"/>
      <c r="CP2806" s="1"/>
      <c r="CQ2806" s="1"/>
      <c r="CR2806" s="1"/>
      <c r="CS2806" s="1"/>
      <c r="CT2806" s="1"/>
      <c r="CU2806" s="1"/>
      <c r="CV2806" s="1"/>
      <c r="CW2806" s="1"/>
      <c r="CX2806" s="1"/>
      <c r="CY2806" s="1"/>
      <c r="CZ2806" s="1"/>
      <c r="DA2806" s="1"/>
      <c r="DB2806" s="1"/>
      <c r="DC2806" s="1"/>
      <c r="DD2806" s="1"/>
      <c r="DE2806" s="1"/>
      <c r="DF2806" s="1"/>
      <c r="DG2806" s="1"/>
      <c r="DH2806" s="1"/>
      <c r="DI2806" s="1"/>
      <c r="DJ2806" s="1"/>
      <c r="DK2806" s="1"/>
      <c r="DL2806" s="1"/>
      <c r="DM2806" s="1"/>
      <c r="DN2806" s="1"/>
      <c r="DO2806" s="1"/>
      <c r="DP2806" s="1"/>
      <c r="DQ2806" s="1"/>
      <c r="DR2806" s="1"/>
      <c r="DS2806" s="1"/>
      <c r="DT2806" s="1"/>
      <c r="DU2806" s="1"/>
      <c r="DV2806" s="1"/>
      <c r="DW2806" s="1"/>
      <c r="DX2806" s="1"/>
      <c r="DY2806" s="1"/>
      <c r="DZ2806" s="1"/>
      <c r="EA2806" s="1"/>
      <c r="EB2806" s="1"/>
      <c r="EC2806" s="1"/>
      <c r="ED2806" s="1"/>
      <c r="EE2806" s="1"/>
      <c r="EF2806" s="1"/>
      <c r="EG2806" s="1"/>
      <c r="EH2806" s="1"/>
      <c r="EI2806" s="1"/>
      <c r="EJ2806" s="1"/>
      <c r="EK2806" s="1"/>
      <c r="EL2806" s="1"/>
      <c r="EM2806" s="1"/>
      <c r="EN2806" s="1"/>
      <c r="EO2806" s="1"/>
      <c r="EP2806" s="1"/>
      <c r="EQ2806" s="1"/>
      <c r="ER2806" s="1"/>
      <c r="ES2806" s="1"/>
      <c r="ET2806" s="1"/>
      <c r="EU2806" s="1"/>
      <c r="EV2806" s="1"/>
      <c r="EW2806" s="1"/>
      <c r="EX2806" s="1"/>
      <c r="EY2806" s="1"/>
      <c r="EZ2806" s="1"/>
      <c r="FA2806" s="1"/>
      <c r="FB2806" s="1"/>
      <c r="FC2806" s="1"/>
      <c r="FD2806" s="1"/>
      <c r="FE2806" s="1"/>
      <c r="FF2806" s="1"/>
      <c r="FG2806" s="1"/>
      <c r="FH2806" s="1"/>
      <c r="FI2806" s="1"/>
      <c r="FJ2806" s="1"/>
      <c r="FK2806" s="1"/>
      <c r="FL2806" s="1"/>
      <c r="FM2806" s="1"/>
      <c r="FN2806" s="1"/>
      <c r="FO2806" s="1"/>
      <c r="FP2806" s="1"/>
      <c r="FQ2806" s="1"/>
      <c r="FR2806" s="1"/>
      <c r="FS2806" s="1"/>
      <c r="FT2806" s="1"/>
      <c r="FU2806" s="1"/>
      <c r="FV2806" s="1"/>
      <c r="FW2806" s="1"/>
      <c r="FX2806" s="1"/>
      <c r="FY2806" s="1"/>
      <c r="FZ2806" s="1"/>
      <c r="GA2806" s="1"/>
      <c r="GB2806" s="1"/>
      <c r="GC2806" s="1"/>
      <c r="GD2806" s="1"/>
      <c r="GE2806" s="1"/>
      <c r="GF2806" s="1"/>
      <c r="GG2806" s="1"/>
      <c r="GH2806" s="1"/>
      <c r="GI2806" s="1"/>
      <c r="GJ2806" s="1"/>
      <c r="GK2806" s="1"/>
      <c r="GL2806" s="1"/>
      <c r="GM2806" s="1"/>
      <c r="GN2806" s="1"/>
      <c r="GO2806" s="1"/>
    </row>
    <row r="2807" spans="1:197" s="40" customFormat="1" x14ac:dyDescent="0.25">
      <c r="A2807" s="41"/>
      <c r="B2807" s="4"/>
      <c r="C2807" s="41"/>
      <c r="D2807" s="42"/>
      <c r="E2807" s="42"/>
      <c r="F2807" s="42"/>
      <c r="G2807" s="1"/>
      <c r="H2807" s="1"/>
      <c r="I2807" s="1"/>
      <c r="J2807" s="1"/>
      <c r="K2807" s="1"/>
      <c r="L2807" s="1"/>
      <c r="M2807" s="2"/>
      <c r="N2807" s="1"/>
      <c r="O2807" s="1"/>
      <c r="P2807" s="1"/>
      <c r="Q2807" s="1"/>
      <c r="R2807" s="1"/>
      <c r="S2807" s="1"/>
      <c r="T2807" s="1"/>
      <c r="U2807" s="1"/>
      <c r="V2807" s="1"/>
      <c r="W2807" s="1"/>
      <c r="X2807" s="1"/>
      <c r="Y2807" s="1"/>
      <c r="Z2807" s="1"/>
      <c r="AA2807" s="1"/>
      <c r="AB2807" s="1"/>
      <c r="AC2807" s="1"/>
      <c r="AD2807" s="1"/>
      <c r="AE2807" s="1"/>
      <c r="AF2807" s="1"/>
      <c r="AG2807" s="1"/>
      <c r="AH2807" s="1"/>
      <c r="AI2807" s="1"/>
      <c r="AJ2807" s="1"/>
      <c r="AK2807" s="1"/>
      <c r="AL2807" s="1"/>
      <c r="AM2807" s="1"/>
      <c r="AN2807" s="1"/>
      <c r="AO2807" s="1"/>
      <c r="AP2807" s="1"/>
      <c r="AQ2807" s="1"/>
      <c r="AR2807" s="1"/>
      <c r="AS2807" s="1"/>
      <c r="AT2807" s="1"/>
      <c r="AU2807" s="1"/>
      <c r="AV2807" s="1"/>
      <c r="AW2807" s="1"/>
      <c r="AX2807" s="1"/>
      <c r="AY2807" s="1"/>
      <c r="AZ2807" s="1"/>
      <c r="BA2807" s="1"/>
      <c r="BB2807" s="1"/>
      <c r="BC2807" s="1"/>
      <c r="BD2807" s="1"/>
      <c r="BE2807" s="1"/>
      <c r="BF2807" s="1"/>
      <c r="BG2807" s="1"/>
      <c r="BH2807" s="1"/>
      <c r="BI2807" s="1"/>
      <c r="BJ2807" s="1"/>
      <c r="BK2807" s="1"/>
      <c r="BL2807" s="1"/>
      <c r="BM2807" s="1"/>
      <c r="BN2807" s="1"/>
      <c r="BO2807" s="1"/>
      <c r="BP2807" s="1"/>
      <c r="BQ2807" s="1"/>
      <c r="BR2807" s="1"/>
      <c r="BS2807" s="1"/>
      <c r="BT2807" s="1"/>
      <c r="BU2807" s="1"/>
      <c r="BV2807" s="1"/>
      <c r="BW2807" s="1"/>
      <c r="BX2807" s="1"/>
      <c r="BY2807" s="1"/>
      <c r="BZ2807" s="1"/>
      <c r="CA2807" s="1"/>
      <c r="CB2807" s="1"/>
      <c r="CC2807" s="1"/>
      <c r="CD2807" s="1"/>
      <c r="CE2807" s="1"/>
      <c r="CF2807" s="1"/>
      <c r="CG2807" s="1"/>
      <c r="CH2807" s="1"/>
      <c r="CI2807" s="1"/>
      <c r="CJ2807" s="1"/>
      <c r="CK2807" s="1"/>
      <c r="CL2807" s="1"/>
      <c r="CM2807" s="1"/>
      <c r="CN2807" s="1"/>
      <c r="CO2807" s="1"/>
      <c r="CP2807" s="1"/>
      <c r="CQ2807" s="1"/>
      <c r="CR2807" s="1"/>
      <c r="CS2807" s="1"/>
      <c r="CT2807" s="1"/>
      <c r="CU2807" s="1"/>
      <c r="CV2807" s="1"/>
      <c r="CW2807" s="1"/>
      <c r="CX2807" s="1"/>
      <c r="CY2807" s="1"/>
      <c r="CZ2807" s="1"/>
      <c r="DA2807" s="1"/>
      <c r="DB2807" s="1"/>
      <c r="DC2807" s="1"/>
      <c r="DD2807" s="1"/>
      <c r="DE2807" s="1"/>
      <c r="DF2807" s="1"/>
      <c r="DG2807" s="1"/>
      <c r="DH2807" s="1"/>
      <c r="DI2807" s="1"/>
      <c r="DJ2807" s="1"/>
      <c r="DK2807" s="1"/>
      <c r="DL2807" s="1"/>
      <c r="DM2807" s="1"/>
      <c r="DN2807" s="1"/>
      <c r="DO2807" s="1"/>
      <c r="DP2807" s="1"/>
      <c r="DQ2807" s="1"/>
      <c r="DR2807" s="1"/>
      <c r="DS2807" s="1"/>
      <c r="DT2807" s="1"/>
      <c r="DU2807" s="1"/>
      <c r="DV2807" s="1"/>
      <c r="DW2807" s="1"/>
      <c r="DX2807" s="1"/>
      <c r="DY2807" s="1"/>
      <c r="DZ2807" s="1"/>
      <c r="EA2807" s="1"/>
      <c r="EB2807" s="1"/>
      <c r="EC2807" s="1"/>
      <c r="ED2807" s="1"/>
      <c r="EE2807" s="1"/>
      <c r="EF2807" s="1"/>
      <c r="EG2807" s="1"/>
      <c r="EH2807" s="1"/>
      <c r="EI2807" s="1"/>
      <c r="EJ2807" s="1"/>
      <c r="EK2807" s="1"/>
      <c r="EL2807" s="1"/>
      <c r="EM2807" s="1"/>
      <c r="EN2807" s="1"/>
      <c r="EO2807" s="1"/>
      <c r="EP2807" s="1"/>
      <c r="EQ2807" s="1"/>
      <c r="ER2807" s="1"/>
      <c r="ES2807" s="1"/>
      <c r="ET2807" s="1"/>
      <c r="EU2807" s="1"/>
      <c r="EV2807" s="1"/>
      <c r="EW2807" s="1"/>
      <c r="EX2807" s="1"/>
      <c r="EY2807" s="1"/>
      <c r="EZ2807" s="1"/>
      <c r="FA2807" s="1"/>
      <c r="FB2807" s="1"/>
      <c r="FC2807" s="1"/>
      <c r="FD2807" s="1"/>
      <c r="FE2807" s="1"/>
      <c r="FF2807" s="1"/>
      <c r="FG2807" s="1"/>
      <c r="FH2807" s="1"/>
      <c r="FI2807" s="1"/>
      <c r="FJ2807" s="1"/>
      <c r="FK2807" s="1"/>
      <c r="FL2807" s="1"/>
      <c r="FM2807" s="1"/>
      <c r="FN2807" s="1"/>
      <c r="FO2807" s="1"/>
      <c r="FP2807" s="1"/>
      <c r="FQ2807" s="1"/>
      <c r="FR2807" s="1"/>
      <c r="FS2807" s="1"/>
      <c r="FT2807" s="1"/>
      <c r="FU2807" s="1"/>
      <c r="FV2807" s="1"/>
      <c r="FW2807" s="1"/>
      <c r="FX2807" s="1"/>
      <c r="FY2807" s="1"/>
      <c r="FZ2807" s="1"/>
      <c r="GA2807" s="1"/>
      <c r="GB2807" s="1"/>
      <c r="GC2807" s="1"/>
      <c r="GD2807" s="1"/>
      <c r="GE2807" s="1"/>
      <c r="GF2807" s="1"/>
      <c r="GG2807" s="1"/>
      <c r="GH2807" s="1"/>
      <c r="GI2807" s="1"/>
      <c r="GJ2807" s="1"/>
      <c r="GK2807" s="1"/>
      <c r="GL2807" s="1"/>
      <c r="GM2807" s="1"/>
      <c r="GN2807" s="1"/>
      <c r="GO2807" s="1"/>
    </row>
    <row r="2808" spans="1:197" s="40" customFormat="1" x14ac:dyDescent="0.25">
      <c r="A2808" s="41"/>
      <c r="B2808" s="4"/>
      <c r="C2808" s="41"/>
      <c r="D2808" s="42"/>
      <c r="E2808" s="42"/>
      <c r="F2808" s="42"/>
      <c r="G2808" s="1"/>
      <c r="H2808" s="1"/>
      <c r="I2808" s="1"/>
      <c r="J2808" s="1"/>
      <c r="K2808" s="1"/>
      <c r="L2808" s="1"/>
      <c r="M2808" s="2"/>
      <c r="N2808" s="1"/>
      <c r="O2808" s="1"/>
      <c r="P2808" s="1"/>
      <c r="Q2808" s="1"/>
      <c r="R2808" s="1"/>
      <c r="S2808" s="1"/>
      <c r="T2808" s="1"/>
      <c r="U2808" s="1"/>
      <c r="V2808" s="1"/>
      <c r="W2808" s="1"/>
      <c r="X2808" s="1"/>
      <c r="Y2808" s="1"/>
      <c r="Z2808" s="1"/>
      <c r="AA2808" s="1"/>
      <c r="AB2808" s="1"/>
      <c r="AC2808" s="1"/>
      <c r="AD2808" s="1"/>
      <c r="AE2808" s="1"/>
      <c r="AF2808" s="1"/>
      <c r="AG2808" s="1"/>
      <c r="AH2808" s="1"/>
      <c r="AI2808" s="1"/>
      <c r="AJ2808" s="1"/>
      <c r="AK2808" s="1"/>
      <c r="AL2808" s="1"/>
      <c r="AM2808" s="1"/>
      <c r="AN2808" s="1"/>
      <c r="AO2808" s="1"/>
      <c r="AP2808" s="1"/>
      <c r="AQ2808" s="1"/>
      <c r="AR2808" s="1"/>
      <c r="AS2808" s="1"/>
      <c r="AT2808" s="1"/>
      <c r="AU2808" s="1"/>
      <c r="AV2808" s="1"/>
      <c r="AW2808" s="1"/>
      <c r="AX2808" s="1"/>
      <c r="AY2808" s="1"/>
      <c r="AZ2808" s="1"/>
      <c r="BA2808" s="1"/>
      <c r="BB2808" s="1"/>
      <c r="BC2808" s="1"/>
      <c r="BD2808" s="1"/>
      <c r="BE2808" s="1"/>
      <c r="BF2808" s="1"/>
      <c r="BG2808" s="1"/>
      <c r="BH2808" s="1"/>
      <c r="BI2808" s="1"/>
      <c r="BJ2808" s="1"/>
      <c r="BK2808" s="1"/>
      <c r="BL2808" s="1"/>
      <c r="BM2808" s="1"/>
      <c r="BN2808" s="1"/>
      <c r="BO2808" s="1"/>
      <c r="BP2808" s="1"/>
      <c r="BQ2808" s="1"/>
      <c r="BR2808" s="1"/>
      <c r="BS2808" s="1"/>
      <c r="BT2808" s="1"/>
      <c r="BU2808" s="1"/>
      <c r="BV2808" s="1"/>
      <c r="BW2808" s="1"/>
      <c r="BX2808" s="1"/>
      <c r="BY2808" s="1"/>
      <c r="BZ2808" s="1"/>
      <c r="CA2808" s="1"/>
      <c r="CB2808" s="1"/>
      <c r="CC2808" s="1"/>
      <c r="CD2808" s="1"/>
      <c r="CE2808" s="1"/>
      <c r="CF2808" s="1"/>
      <c r="CG2808" s="1"/>
      <c r="CH2808" s="1"/>
      <c r="CI2808" s="1"/>
      <c r="CJ2808" s="1"/>
      <c r="CK2808" s="1"/>
      <c r="CL2808" s="1"/>
      <c r="CM2808" s="1"/>
      <c r="CN2808" s="1"/>
      <c r="CO2808" s="1"/>
      <c r="CP2808" s="1"/>
      <c r="CQ2808" s="1"/>
      <c r="CR2808" s="1"/>
      <c r="CS2808" s="1"/>
      <c r="CT2808" s="1"/>
      <c r="CU2808" s="1"/>
      <c r="CV2808" s="1"/>
      <c r="CW2808" s="1"/>
      <c r="CX2808" s="1"/>
      <c r="CY2808" s="1"/>
      <c r="CZ2808" s="1"/>
      <c r="DA2808" s="1"/>
      <c r="DB2808" s="1"/>
      <c r="DC2808" s="1"/>
      <c r="DD2808" s="1"/>
      <c r="DE2808" s="1"/>
      <c r="DF2808" s="1"/>
      <c r="DG2808" s="1"/>
      <c r="DH2808" s="1"/>
      <c r="DI2808" s="1"/>
      <c r="DJ2808" s="1"/>
      <c r="DK2808" s="1"/>
      <c r="DL2808" s="1"/>
      <c r="DM2808" s="1"/>
      <c r="DN2808" s="1"/>
      <c r="DO2808" s="1"/>
      <c r="DP2808" s="1"/>
      <c r="DQ2808" s="1"/>
      <c r="DR2808" s="1"/>
      <c r="DS2808" s="1"/>
      <c r="DT2808" s="1"/>
      <c r="DU2808" s="1"/>
      <c r="DV2808" s="1"/>
      <c r="DW2808" s="1"/>
      <c r="DX2808" s="1"/>
      <c r="DY2808" s="1"/>
      <c r="DZ2808" s="1"/>
      <c r="EA2808" s="1"/>
      <c r="EB2808" s="1"/>
      <c r="EC2808" s="1"/>
      <c r="ED2808" s="1"/>
      <c r="EE2808" s="1"/>
      <c r="EF2808" s="1"/>
      <c r="EG2808" s="1"/>
      <c r="EH2808" s="1"/>
      <c r="EI2808" s="1"/>
      <c r="EJ2808" s="1"/>
      <c r="EK2808" s="1"/>
      <c r="EL2808" s="1"/>
      <c r="EM2808" s="1"/>
      <c r="EN2808" s="1"/>
      <c r="EO2808" s="1"/>
      <c r="EP2808" s="1"/>
      <c r="EQ2808" s="1"/>
      <c r="ER2808" s="1"/>
      <c r="ES2808" s="1"/>
      <c r="ET2808" s="1"/>
      <c r="EU2808" s="1"/>
      <c r="EV2808" s="1"/>
      <c r="EW2808" s="1"/>
      <c r="EX2808" s="1"/>
      <c r="EY2808" s="1"/>
      <c r="EZ2808" s="1"/>
      <c r="FA2808" s="1"/>
      <c r="FB2808" s="1"/>
      <c r="FC2808" s="1"/>
      <c r="FD2808" s="1"/>
      <c r="FE2808" s="1"/>
      <c r="FF2808" s="1"/>
      <c r="FG2808" s="1"/>
      <c r="FH2808" s="1"/>
      <c r="FI2808" s="1"/>
      <c r="FJ2808" s="1"/>
      <c r="FK2808" s="1"/>
      <c r="FL2808" s="1"/>
      <c r="FM2808" s="1"/>
      <c r="FN2808" s="1"/>
      <c r="FO2808" s="1"/>
      <c r="FP2808" s="1"/>
      <c r="FQ2808" s="1"/>
      <c r="FR2808" s="1"/>
      <c r="FS2808" s="1"/>
      <c r="FT2808" s="1"/>
      <c r="FU2808" s="1"/>
      <c r="FV2808" s="1"/>
      <c r="FW2808" s="1"/>
      <c r="FX2808" s="1"/>
      <c r="FY2808" s="1"/>
      <c r="FZ2808" s="1"/>
      <c r="GA2808" s="1"/>
      <c r="GB2808" s="1"/>
      <c r="GC2808" s="1"/>
      <c r="GD2808" s="1"/>
      <c r="GE2808" s="1"/>
      <c r="GF2808" s="1"/>
      <c r="GG2808" s="1"/>
      <c r="GH2808" s="1"/>
      <c r="GI2808" s="1"/>
      <c r="GJ2808" s="1"/>
      <c r="GK2808" s="1"/>
      <c r="GL2808" s="1"/>
      <c r="GM2808" s="1"/>
      <c r="GN2808" s="1"/>
      <c r="GO2808" s="1"/>
    </row>
    <row r="2809" spans="1:197" s="40" customFormat="1" x14ac:dyDescent="0.25">
      <c r="A2809" s="41"/>
      <c r="B2809" s="4"/>
      <c r="C2809" s="41"/>
      <c r="D2809" s="42"/>
      <c r="E2809" s="42"/>
      <c r="F2809" s="42"/>
      <c r="G2809" s="1"/>
      <c r="H2809" s="1"/>
      <c r="I2809" s="1"/>
      <c r="J2809" s="1"/>
      <c r="K2809" s="1"/>
      <c r="L2809" s="1"/>
      <c r="M2809" s="2"/>
      <c r="N2809" s="1"/>
      <c r="O2809" s="1"/>
      <c r="P2809" s="1"/>
      <c r="Q2809" s="1"/>
      <c r="R2809" s="1"/>
      <c r="S2809" s="1"/>
      <c r="T2809" s="1"/>
      <c r="U2809" s="1"/>
      <c r="V2809" s="1"/>
      <c r="W2809" s="1"/>
      <c r="X2809" s="1"/>
      <c r="Y2809" s="1"/>
      <c r="Z2809" s="1"/>
      <c r="AA2809" s="1"/>
      <c r="AB2809" s="1"/>
      <c r="AC2809" s="1"/>
      <c r="AD2809" s="1"/>
      <c r="AE2809" s="1"/>
      <c r="AF2809" s="1"/>
      <c r="AG2809" s="1"/>
      <c r="AH2809" s="1"/>
      <c r="AI2809" s="1"/>
      <c r="AJ2809" s="1"/>
      <c r="AK2809" s="1"/>
      <c r="AL2809" s="1"/>
      <c r="AM2809" s="1"/>
      <c r="AN2809" s="1"/>
      <c r="AO2809" s="1"/>
      <c r="AP2809" s="1"/>
      <c r="AQ2809" s="1"/>
      <c r="AR2809" s="1"/>
      <c r="AS2809" s="1"/>
      <c r="AT2809" s="1"/>
      <c r="AU2809" s="1"/>
      <c r="AV2809" s="1"/>
      <c r="AW2809" s="1"/>
      <c r="AX2809" s="1"/>
      <c r="AY2809" s="1"/>
      <c r="AZ2809" s="1"/>
      <c r="BA2809" s="1"/>
      <c r="BB2809" s="1"/>
      <c r="BC2809" s="1"/>
      <c r="BD2809" s="1"/>
      <c r="BE2809" s="1"/>
      <c r="BF2809" s="1"/>
      <c r="BG2809" s="1"/>
      <c r="BH2809" s="1"/>
      <c r="BI2809" s="1"/>
      <c r="BJ2809" s="1"/>
      <c r="BK2809" s="1"/>
      <c r="BL2809" s="1"/>
      <c r="BM2809" s="1"/>
      <c r="BN2809" s="1"/>
      <c r="BO2809" s="1"/>
      <c r="BP2809" s="1"/>
      <c r="BQ2809" s="1"/>
      <c r="BR2809" s="1"/>
      <c r="BS2809" s="1"/>
      <c r="BT2809" s="1"/>
      <c r="BU2809" s="1"/>
      <c r="BV2809" s="1"/>
      <c r="BW2809" s="1"/>
      <c r="BX2809" s="1"/>
      <c r="BY2809" s="1"/>
      <c r="BZ2809" s="1"/>
      <c r="CA2809" s="1"/>
      <c r="CB2809" s="1"/>
      <c r="CC2809" s="1"/>
      <c r="CD2809" s="1"/>
      <c r="CE2809" s="1"/>
      <c r="CF2809" s="1"/>
      <c r="CG2809" s="1"/>
      <c r="CH2809" s="1"/>
      <c r="CI2809" s="1"/>
      <c r="CJ2809" s="1"/>
      <c r="CK2809" s="1"/>
      <c r="CL2809" s="1"/>
      <c r="CM2809" s="1"/>
      <c r="CN2809" s="1"/>
      <c r="CO2809" s="1"/>
      <c r="CP2809" s="1"/>
      <c r="CQ2809" s="1"/>
      <c r="CR2809" s="1"/>
      <c r="CS2809" s="1"/>
      <c r="CT2809" s="1"/>
      <c r="CU2809" s="1"/>
      <c r="CV2809" s="1"/>
      <c r="CW2809" s="1"/>
      <c r="CX2809" s="1"/>
      <c r="CY2809" s="1"/>
      <c r="CZ2809" s="1"/>
      <c r="DA2809" s="1"/>
      <c r="DB2809" s="1"/>
      <c r="DC2809" s="1"/>
      <c r="DD2809" s="1"/>
      <c r="DE2809" s="1"/>
      <c r="DF2809" s="1"/>
      <c r="DG2809" s="1"/>
      <c r="DH2809" s="1"/>
      <c r="DI2809" s="1"/>
      <c r="DJ2809" s="1"/>
      <c r="DK2809" s="1"/>
      <c r="DL2809" s="1"/>
      <c r="DM2809" s="1"/>
      <c r="DN2809" s="1"/>
      <c r="DO2809" s="1"/>
      <c r="DP2809" s="1"/>
      <c r="DQ2809" s="1"/>
      <c r="DR2809" s="1"/>
      <c r="DS2809" s="1"/>
      <c r="DT2809" s="1"/>
      <c r="DU2809" s="1"/>
      <c r="DV2809" s="1"/>
      <c r="DW2809" s="1"/>
      <c r="DX2809" s="1"/>
      <c r="DY2809" s="1"/>
      <c r="DZ2809" s="1"/>
      <c r="EA2809" s="1"/>
      <c r="EB2809" s="1"/>
      <c r="EC2809" s="1"/>
      <c r="ED2809" s="1"/>
      <c r="EE2809" s="1"/>
      <c r="EF2809" s="1"/>
      <c r="EG2809" s="1"/>
      <c r="EH2809" s="1"/>
      <c r="EI2809" s="1"/>
      <c r="EJ2809" s="1"/>
      <c r="EK2809" s="1"/>
      <c r="EL2809" s="1"/>
      <c r="EM2809" s="1"/>
      <c r="EN2809" s="1"/>
      <c r="EO2809" s="1"/>
      <c r="EP2809" s="1"/>
      <c r="EQ2809" s="1"/>
      <c r="ER2809" s="1"/>
      <c r="ES2809" s="1"/>
      <c r="ET2809" s="1"/>
      <c r="EU2809" s="1"/>
      <c r="EV2809" s="1"/>
      <c r="EW2809" s="1"/>
      <c r="EX2809" s="1"/>
      <c r="EY2809" s="1"/>
      <c r="EZ2809" s="1"/>
      <c r="FA2809" s="1"/>
      <c r="FB2809" s="1"/>
      <c r="FC2809" s="1"/>
      <c r="FD2809" s="1"/>
      <c r="FE2809" s="1"/>
      <c r="FF2809" s="1"/>
      <c r="FG2809" s="1"/>
      <c r="FH2809" s="1"/>
      <c r="FI2809" s="1"/>
      <c r="FJ2809" s="1"/>
      <c r="FK2809" s="1"/>
      <c r="FL2809" s="1"/>
      <c r="FM2809" s="1"/>
      <c r="FN2809" s="1"/>
      <c r="FO2809" s="1"/>
      <c r="FP2809" s="1"/>
      <c r="FQ2809" s="1"/>
      <c r="FR2809" s="1"/>
      <c r="FS2809" s="1"/>
      <c r="FT2809" s="1"/>
      <c r="FU2809" s="1"/>
      <c r="FV2809" s="1"/>
      <c r="FW2809" s="1"/>
      <c r="FX2809" s="1"/>
      <c r="FY2809" s="1"/>
      <c r="FZ2809" s="1"/>
      <c r="GA2809" s="1"/>
      <c r="GB2809" s="1"/>
      <c r="GC2809" s="1"/>
      <c r="GD2809" s="1"/>
      <c r="GE2809" s="1"/>
      <c r="GF2809" s="1"/>
      <c r="GG2809" s="1"/>
      <c r="GH2809" s="1"/>
      <c r="GI2809" s="1"/>
      <c r="GJ2809" s="1"/>
      <c r="GK2809" s="1"/>
      <c r="GL2809" s="1"/>
      <c r="GM2809" s="1"/>
      <c r="GN2809" s="1"/>
      <c r="GO2809" s="1"/>
    </row>
    <row r="2810" spans="1:197" s="40" customFormat="1" x14ac:dyDescent="0.25">
      <c r="A2810" s="41"/>
      <c r="B2810" s="4"/>
      <c r="C2810" s="41"/>
      <c r="D2810" s="42"/>
      <c r="E2810" s="42"/>
      <c r="F2810" s="42"/>
      <c r="G2810" s="1"/>
      <c r="H2810" s="1"/>
      <c r="I2810" s="1"/>
      <c r="J2810" s="1"/>
      <c r="K2810" s="1"/>
      <c r="L2810" s="1"/>
      <c r="M2810" s="2"/>
      <c r="N2810" s="1"/>
      <c r="O2810" s="1"/>
      <c r="P2810" s="1"/>
      <c r="Q2810" s="1"/>
      <c r="R2810" s="1"/>
      <c r="S2810" s="1"/>
      <c r="T2810" s="1"/>
      <c r="U2810" s="1"/>
      <c r="V2810" s="1"/>
      <c r="W2810" s="1"/>
      <c r="X2810" s="1"/>
      <c r="Y2810" s="1"/>
      <c r="Z2810" s="1"/>
      <c r="AA2810" s="1"/>
      <c r="AB2810" s="1"/>
      <c r="AC2810" s="1"/>
      <c r="AD2810" s="1"/>
      <c r="AE2810" s="1"/>
      <c r="AF2810" s="1"/>
      <c r="AG2810" s="1"/>
      <c r="AH2810" s="1"/>
      <c r="AI2810" s="1"/>
      <c r="AJ2810" s="1"/>
      <c r="AK2810" s="1"/>
      <c r="AL2810" s="1"/>
      <c r="AM2810" s="1"/>
      <c r="AN2810" s="1"/>
      <c r="AO2810" s="1"/>
      <c r="AP2810" s="1"/>
      <c r="AQ2810" s="1"/>
      <c r="AR2810" s="1"/>
      <c r="AS2810" s="1"/>
      <c r="AT2810" s="1"/>
      <c r="AU2810" s="1"/>
      <c r="AV2810" s="1"/>
      <c r="AW2810" s="1"/>
      <c r="AX2810" s="1"/>
      <c r="AY2810" s="1"/>
      <c r="AZ2810" s="1"/>
      <c r="BA2810" s="1"/>
      <c r="BB2810" s="1"/>
      <c r="BC2810" s="1"/>
      <c r="BD2810" s="1"/>
      <c r="BE2810" s="1"/>
      <c r="BF2810" s="1"/>
      <c r="BG2810" s="1"/>
      <c r="BH2810" s="1"/>
      <c r="BI2810" s="1"/>
      <c r="BJ2810" s="1"/>
      <c r="BK2810" s="1"/>
      <c r="BL2810" s="1"/>
      <c r="BM2810" s="1"/>
      <c r="BN2810" s="1"/>
      <c r="BO2810" s="1"/>
      <c r="BP2810" s="1"/>
      <c r="BQ2810" s="1"/>
      <c r="BR2810" s="1"/>
      <c r="BS2810" s="1"/>
      <c r="BT2810" s="1"/>
      <c r="BU2810" s="1"/>
      <c r="BV2810" s="1"/>
      <c r="BW2810" s="1"/>
      <c r="BX2810" s="1"/>
      <c r="BY2810" s="1"/>
      <c r="BZ2810" s="1"/>
      <c r="CA2810" s="1"/>
      <c r="CB2810" s="1"/>
      <c r="CC2810" s="1"/>
      <c r="CD2810" s="1"/>
      <c r="CE2810" s="1"/>
      <c r="CF2810" s="1"/>
      <c r="CG2810" s="1"/>
      <c r="CH2810" s="1"/>
      <c r="CI2810" s="1"/>
      <c r="CJ2810" s="1"/>
      <c r="CK2810" s="1"/>
      <c r="CL2810" s="1"/>
      <c r="CM2810" s="1"/>
      <c r="CN2810" s="1"/>
      <c r="CO2810" s="1"/>
      <c r="CP2810" s="1"/>
      <c r="CQ2810" s="1"/>
      <c r="CR2810" s="1"/>
      <c r="CS2810" s="1"/>
      <c r="CT2810" s="1"/>
      <c r="CU2810" s="1"/>
      <c r="CV2810" s="1"/>
      <c r="CW2810" s="1"/>
      <c r="CX2810" s="1"/>
      <c r="CY2810" s="1"/>
      <c r="CZ2810" s="1"/>
      <c r="DA2810" s="1"/>
      <c r="DB2810" s="1"/>
      <c r="DC2810" s="1"/>
      <c r="DD2810" s="1"/>
      <c r="DE2810" s="1"/>
      <c r="DF2810" s="1"/>
      <c r="DG2810" s="1"/>
      <c r="DH2810" s="1"/>
      <c r="DI2810" s="1"/>
      <c r="DJ2810" s="1"/>
      <c r="DK2810" s="1"/>
      <c r="DL2810" s="1"/>
      <c r="DM2810" s="1"/>
      <c r="DN2810" s="1"/>
      <c r="DO2810" s="1"/>
      <c r="DP2810" s="1"/>
      <c r="DQ2810" s="1"/>
      <c r="DR2810" s="1"/>
      <c r="DS2810" s="1"/>
      <c r="DT2810" s="1"/>
      <c r="DU2810" s="1"/>
      <c r="DV2810" s="1"/>
      <c r="DW2810" s="1"/>
      <c r="DX2810" s="1"/>
      <c r="DY2810" s="1"/>
      <c r="DZ2810" s="1"/>
      <c r="EA2810" s="1"/>
      <c r="EB2810" s="1"/>
      <c r="EC2810" s="1"/>
      <c r="ED2810" s="1"/>
      <c r="EE2810" s="1"/>
      <c r="EF2810" s="1"/>
      <c r="EG2810" s="1"/>
      <c r="EH2810" s="1"/>
      <c r="EI2810" s="1"/>
      <c r="EJ2810" s="1"/>
      <c r="EK2810" s="1"/>
      <c r="EL2810" s="1"/>
      <c r="EM2810" s="1"/>
      <c r="EN2810" s="1"/>
      <c r="EO2810" s="1"/>
      <c r="EP2810" s="1"/>
      <c r="EQ2810" s="1"/>
      <c r="ER2810" s="1"/>
      <c r="ES2810" s="1"/>
      <c r="ET2810" s="1"/>
      <c r="EU2810" s="1"/>
      <c r="EV2810" s="1"/>
      <c r="EW2810" s="1"/>
      <c r="EX2810" s="1"/>
      <c r="EY2810" s="1"/>
      <c r="EZ2810" s="1"/>
      <c r="FA2810" s="1"/>
      <c r="FB2810" s="1"/>
      <c r="FC2810" s="1"/>
      <c r="FD2810" s="1"/>
      <c r="FE2810" s="1"/>
      <c r="FF2810" s="1"/>
      <c r="FG2810" s="1"/>
      <c r="FH2810" s="1"/>
      <c r="FI2810" s="1"/>
      <c r="FJ2810" s="1"/>
      <c r="FK2810" s="1"/>
      <c r="FL2810" s="1"/>
      <c r="FM2810" s="1"/>
      <c r="FN2810" s="1"/>
      <c r="FO2810" s="1"/>
      <c r="FP2810" s="1"/>
      <c r="FQ2810" s="1"/>
      <c r="FR2810" s="1"/>
      <c r="FS2810" s="1"/>
      <c r="FT2810" s="1"/>
      <c r="FU2810" s="1"/>
      <c r="FV2810" s="1"/>
      <c r="FW2810" s="1"/>
      <c r="FX2810" s="1"/>
      <c r="FY2810" s="1"/>
      <c r="FZ2810" s="1"/>
      <c r="GA2810" s="1"/>
      <c r="GB2810" s="1"/>
      <c r="GC2810" s="1"/>
      <c r="GD2810" s="1"/>
      <c r="GE2810" s="1"/>
      <c r="GF2810" s="1"/>
      <c r="GG2810" s="1"/>
      <c r="GH2810" s="1"/>
      <c r="GI2810" s="1"/>
      <c r="GJ2810" s="1"/>
      <c r="GK2810" s="1"/>
      <c r="GL2810" s="1"/>
      <c r="GM2810" s="1"/>
      <c r="GN2810" s="1"/>
      <c r="GO2810" s="1"/>
    </row>
    <row r="2811" spans="1:197" s="40" customFormat="1" x14ac:dyDescent="0.25">
      <c r="A2811" s="41"/>
      <c r="B2811" s="4"/>
      <c r="C2811" s="41"/>
      <c r="D2811" s="42"/>
      <c r="E2811" s="42"/>
      <c r="F2811" s="42"/>
      <c r="G2811" s="1"/>
      <c r="H2811" s="1"/>
      <c r="I2811" s="1"/>
      <c r="J2811" s="1"/>
      <c r="K2811" s="1"/>
      <c r="L2811" s="1"/>
      <c r="M2811" s="2"/>
      <c r="N2811" s="1"/>
      <c r="O2811" s="1"/>
      <c r="P2811" s="1"/>
      <c r="Q2811" s="1"/>
      <c r="R2811" s="1"/>
      <c r="S2811" s="1"/>
      <c r="T2811" s="1"/>
      <c r="U2811" s="1"/>
      <c r="V2811" s="1"/>
      <c r="W2811" s="1"/>
      <c r="X2811" s="1"/>
      <c r="Y2811" s="1"/>
      <c r="Z2811" s="1"/>
      <c r="AA2811" s="1"/>
      <c r="AB2811" s="1"/>
      <c r="AC2811" s="1"/>
      <c r="AD2811" s="1"/>
      <c r="AE2811" s="1"/>
      <c r="AF2811" s="1"/>
      <c r="AG2811" s="1"/>
      <c r="AH2811" s="1"/>
      <c r="AI2811" s="1"/>
      <c r="AJ2811" s="1"/>
      <c r="AK2811" s="1"/>
      <c r="AL2811" s="1"/>
      <c r="AM2811" s="1"/>
      <c r="AN2811" s="1"/>
      <c r="AO2811" s="1"/>
      <c r="AP2811" s="1"/>
      <c r="AQ2811" s="1"/>
      <c r="AR2811" s="1"/>
      <c r="AS2811" s="1"/>
      <c r="AT2811" s="1"/>
      <c r="AU2811" s="1"/>
      <c r="AV2811" s="1"/>
      <c r="AW2811" s="1"/>
      <c r="AX2811" s="1"/>
      <c r="AY2811" s="1"/>
      <c r="AZ2811" s="1"/>
      <c r="BA2811" s="1"/>
      <c r="BB2811" s="1"/>
      <c r="BC2811" s="1"/>
      <c r="BD2811" s="1"/>
      <c r="BE2811" s="1"/>
      <c r="BF2811" s="1"/>
      <c r="BG2811" s="1"/>
      <c r="BH2811" s="1"/>
      <c r="BI2811" s="1"/>
      <c r="BJ2811" s="1"/>
      <c r="BK2811" s="1"/>
      <c r="BL2811" s="1"/>
      <c r="BM2811" s="1"/>
      <c r="BN2811" s="1"/>
      <c r="BO2811" s="1"/>
      <c r="BP2811" s="1"/>
      <c r="BQ2811" s="1"/>
      <c r="BR2811" s="1"/>
      <c r="BS2811" s="1"/>
      <c r="BT2811" s="1"/>
      <c r="BU2811" s="1"/>
      <c r="BV2811" s="1"/>
      <c r="BW2811" s="1"/>
      <c r="BX2811" s="1"/>
      <c r="BY2811" s="1"/>
      <c r="BZ2811" s="1"/>
      <c r="CA2811" s="1"/>
      <c r="CB2811" s="1"/>
      <c r="CC2811" s="1"/>
      <c r="CD2811" s="1"/>
      <c r="CE2811" s="1"/>
      <c r="CF2811" s="1"/>
      <c r="CG2811" s="1"/>
      <c r="CH2811" s="1"/>
      <c r="CI2811" s="1"/>
      <c r="CJ2811" s="1"/>
      <c r="CK2811" s="1"/>
      <c r="CL2811" s="1"/>
      <c r="CM2811" s="1"/>
      <c r="CN2811" s="1"/>
      <c r="CO2811" s="1"/>
      <c r="CP2811" s="1"/>
      <c r="CQ2811" s="1"/>
      <c r="CR2811" s="1"/>
      <c r="CS2811" s="1"/>
      <c r="CT2811" s="1"/>
      <c r="CU2811" s="1"/>
      <c r="CV2811" s="1"/>
      <c r="CW2811" s="1"/>
      <c r="CX2811" s="1"/>
      <c r="CY2811" s="1"/>
      <c r="CZ2811" s="1"/>
      <c r="DA2811" s="1"/>
      <c r="DB2811" s="1"/>
      <c r="DC2811" s="1"/>
      <c r="DD2811" s="1"/>
      <c r="DE2811" s="1"/>
      <c r="DF2811" s="1"/>
      <c r="DG2811" s="1"/>
      <c r="DH2811" s="1"/>
      <c r="DI2811" s="1"/>
      <c r="DJ2811" s="1"/>
      <c r="DK2811" s="1"/>
      <c r="DL2811" s="1"/>
      <c r="DM2811" s="1"/>
      <c r="DN2811" s="1"/>
      <c r="DO2811" s="1"/>
      <c r="DP2811" s="1"/>
      <c r="DQ2811" s="1"/>
      <c r="DR2811" s="1"/>
      <c r="DS2811" s="1"/>
      <c r="DT2811" s="1"/>
      <c r="DU2811" s="1"/>
      <c r="DV2811" s="1"/>
      <c r="DW2811" s="1"/>
      <c r="DX2811" s="1"/>
      <c r="DY2811" s="1"/>
      <c r="DZ2811" s="1"/>
      <c r="EA2811" s="1"/>
      <c r="EB2811" s="1"/>
      <c r="EC2811" s="1"/>
      <c r="ED2811" s="1"/>
      <c r="EE2811" s="1"/>
      <c r="EF2811" s="1"/>
      <c r="EG2811" s="1"/>
      <c r="EH2811" s="1"/>
      <c r="EI2811" s="1"/>
      <c r="EJ2811" s="1"/>
      <c r="EK2811" s="1"/>
      <c r="EL2811" s="1"/>
      <c r="EM2811" s="1"/>
      <c r="EN2811" s="1"/>
      <c r="EO2811" s="1"/>
      <c r="EP2811" s="1"/>
      <c r="EQ2811" s="1"/>
      <c r="ER2811" s="1"/>
      <c r="ES2811" s="1"/>
      <c r="ET2811" s="1"/>
      <c r="EU2811" s="1"/>
      <c r="EV2811" s="1"/>
      <c r="EW2811" s="1"/>
      <c r="EX2811" s="1"/>
      <c r="EY2811" s="1"/>
      <c r="EZ2811" s="1"/>
      <c r="FA2811" s="1"/>
      <c r="FB2811" s="1"/>
      <c r="FC2811" s="1"/>
      <c r="FD2811" s="1"/>
      <c r="FE2811" s="1"/>
      <c r="FF2811" s="1"/>
      <c r="FG2811" s="1"/>
      <c r="FH2811" s="1"/>
      <c r="FI2811" s="1"/>
      <c r="FJ2811" s="1"/>
      <c r="FK2811" s="1"/>
      <c r="FL2811" s="1"/>
      <c r="FM2811" s="1"/>
      <c r="FN2811" s="1"/>
      <c r="FO2811" s="1"/>
      <c r="FP2811" s="1"/>
      <c r="FQ2811" s="1"/>
      <c r="FR2811" s="1"/>
      <c r="FS2811" s="1"/>
      <c r="FT2811" s="1"/>
      <c r="FU2811" s="1"/>
      <c r="FV2811" s="1"/>
      <c r="FW2811" s="1"/>
      <c r="FX2811" s="1"/>
      <c r="FY2811" s="1"/>
      <c r="FZ2811" s="1"/>
      <c r="GA2811" s="1"/>
      <c r="GB2811" s="1"/>
      <c r="GC2811" s="1"/>
      <c r="GD2811" s="1"/>
      <c r="GE2811" s="1"/>
      <c r="GF2811" s="1"/>
      <c r="GG2811" s="1"/>
      <c r="GH2811" s="1"/>
      <c r="GI2811" s="1"/>
      <c r="GJ2811" s="1"/>
      <c r="GK2811" s="1"/>
      <c r="GL2811" s="1"/>
      <c r="GM2811" s="1"/>
      <c r="GN2811" s="1"/>
      <c r="GO2811" s="1"/>
    </row>
    <row r="2812" spans="1:197" s="40" customFormat="1" x14ac:dyDescent="0.25">
      <c r="A2812" s="41"/>
      <c r="B2812" s="4"/>
      <c r="C2812" s="41"/>
      <c r="D2812" s="42"/>
      <c r="E2812" s="42"/>
      <c r="F2812" s="42"/>
      <c r="G2812" s="1"/>
      <c r="H2812" s="1"/>
      <c r="I2812" s="1"/>
      <c r="J2812" s="1"/>
      <c r="K2812" s="1"/>
      <c r="L2812" s="1"/>
      <c r="M2812" s="2"/>
      <c r="N2812" s="1"/>
      <c r="O2812" s="1"/>
      <c r="P2812" s="1"/>
      <c r="Q2812" s="1"/>
      <c r="R2812" s="1"/>
      <c r="S2812" s="1"/>
      <c r="T2812" s="1"/>
      <c r="U2812" s="1"/>
      <c r="V2812" s="1"/>
      <c r="W2812" s="1"/>
      <c r="X2812" s="1"/>
      <c r="Y2812" s="1"/>
      <c r="Z2812" s="1"/>
      <c r="AA2812" s="1"/>
      <c r="AB2812" s="1"/>
      <c r="AC2812" s="1"/>
      <c r="AD2812" s="1"/>
      <c r="AE2812" s="1"/>
      <c r="AF2812" s="1"/>
      <c r="AG2812" s="1"/>
      <c r="AH2812" s="1"/>
      <c r="AI2812" s="1"/>
      <c r="AJ2812" s="1"/>
      <c r="AK2812" s="1"/>
      <c r="AL2812" s="1"/>
      <c r="AM2812" s="1"/>
      <c r="AN2812" s="1"/>
      <c r="AO2812" s="1"/>
      <c r="AP2812" s="1"/>
      <c r="AQ2812" s="1"/>
      <c r="AR2812" s="1"/>
      <c r="AS2812" s="1"/>
      <c r="AT2812" s="1"/>
      <c r="AU2812" s="1"/>
      <c r="AV2812" s="1"/>
      <c r="AW2812" s="1"/>
      <c r="AX2812" s="1"/>
      <c r="AY2812" s="1"/>
      <c r="AZ2812" s="1"/>
      <c r="BA2812" s="1"/>
      <c r="BB2812" s="1"/>
      <c r="BC2812" s="1"/>
      <c r="BD2812" s="1"/>
      <c r="BE2812" s="1"/>
      <c r="BF2812" s="1"/>
      <c r="BG2812" s="1"/>
      <c r="BH2812" s="1"/>
      <c r="BI2812" s="1"/>
      <c r="BJ2812" s="1"/>
      <c r="BK2812" s="1"/>
      <c r="BL2812" s="1"/>
      <c r="BM2812" s="1"/>
      <c r="BN2812" s="1"/>
      <c r="BO2812" s="1"/>
      <c r="BP2812" s="1"/>
      <c r="BQ2812" s="1"/>
      <c r="BR2812" s="1"/>
      <c r="BS2812" s="1"/>
      <c r="BT2812" s="1"/>
      <c r="BU2812" s="1"/>
      <c r="BV2812" s="1"/>
      <c r="BW2812" s="1"/>
      <c r="BX2812" s="1"/>
      <c r="BY2812" s="1"/>
      <c r="BZ2812" s="1"/>
      <c r="CA2812" s="1"/>
      <c r="CB2812" s="1"/>
      <c r="CC2812" s="1"/>
      <c r="CD2812" s="1"/>
      <c r="CE2812" s="1"/>
      <c r="CF2812" s="1"/>
      <c r="CG2812" s="1"/>
      <c r="CH2812" s="1"/>
      <c r="CI2812" s="1"/>
      <c r="CJ2812" s="1"/>
      <c r="CK2812" s="1"/>
      <c r="CL2812" s="1"/>
      <c r="CM2812" s="1"/>
      <c r="CN2812" s="1"/>
      <c r="CO2812" s="1"/>
      <c r="CP2812" s="1"/>
      <c r="CQ2812" s="1"/>
      <c r="CR2812" s="1"/>
      <c r="CS2812" s="1"/>
      <c r="CT2812" s="1"/>
      <c r="CU2812" s="1"/>
      <c r="CV2812" s="1"/>
      <c r="CW2812" s="1"/>
      <c r="CX2812" s="1"/>
      <c r="CY2812" s="1"/>
      <c r="CZ2812" s="1"/>
      <c r="DA2812" s="1"/>
      <c r="DB2812" s="1"/>
      <c r="DC2812" s="1"/>
      <c r="DD2812" s="1"/>
      <c r="DE2812" s="1"/>
      <c r="DF2812" s="1"/>
      <c r="DG2812" s="1"/>
      <c r="DH2812" s="1"/>
      <c r="DI2812" s="1"/>
      <c r="DJ2812" s="1"/>
      <c r="DK2812" s="1"/>
      <c r="DL2812" s="1"/>
      <c r="DM2812" s="1"/>
      <c r="DN2812" s="1"/>
      <c r="DO2812" s="1"/>
      <c r="DP2812" s="1"/>
      <c r="DQ2812" s="1"/>
      <c r="DR2812" s="1"/>
      <c r="DS2812" s="1"/>
      <c r="DT2812" s="1"/>
      <c r="DU2812" s="1"/>
      <c r="DV2812" s="1"/>
      <c r="DW2812" s="1"/>
      <c r="DX2812" s="1"/>
      <c r="DY2812" s="1"/>
      <c r="DZ2812" s="1"/>
      <c r="EA2812" s="1"/>
      <c r="EB2812" s="1"/>
      <c r="EC2812" s="1"/>
      <c r="ED2812" s="1"/>
      <c r="EE2812" s="1"/>
      <c r="EF2812" s="1"/>
      <c r="EG2812" s="1"/>
      <c r="EH2812" s="1"/>
      <c r="EI2812" s="1"/>
      <c r="EJ2812" s="1"/>
      <c r="EK2812" s="1"/>
      <c r="EL2812" s="1"/>
      <c r="EM2812" s="1"/>
      <c r="EN2812" s="1"/>
      <c r="EO2812" s="1"/>
      <c r="EP2812" s="1"/>
      <c r="EQ2812" s="1"/>
      <c r="ER2812" s="1"/>
      <c r="ES2812" s="1"/>
      <c r="ET2812" s="1"/>
      <c r="EU2812" s="1"/>
      <c r="EV2812" s="1"/>
      <c r="EW2812" s="1"/>
      <c r="EX2812" s="1"/>
      <c r="EY2812" s="1"/>
      <c r="EZ2812" s="1"/>
      <c r="FA2812" s="1"/>
      <c r="FB2812" s="1"/>
      <c r="FC2812" s="1"/>
      <c r="FD2812" s="1"/>
      <c r="FE2812" s="1"/>
      <c r="FF2812" s="1"/>
      <c r="FG2812" s="1"/>
      <c r="FH2812" s="1"/>
      <c r="FI2812" s="1"/>
      <c r="FJ2812" s="1"/>
      <c r="FK2812" s="1"/>
      <c r="FL2812" s="1"/>
      <c r="FM2812" s="1"/>
      <c r="FN2812" s="1"/>
      <c r="FO2812" s="1"/>
      <c r="FP2812" s="1"/>
      <c r="FQ2812" s="1"/>
      <c r="FR2812" s="1"/>
      <c r="FS2812" s="1"/>
      <c r="FT2812" s="1"/>
      <c r="FU2812" s="1"/>
      <c r="FV2812" s="1"/>
      <c r="FW2812" s="1"/>
      <c r="FX2812" s="1"/>
      <c r="FY2812" s="1"/>
      <c r="FZ2812" s="1"/>
      <c r="GA2812" s="1"/>
      <c r="GB2812" s="1"/>
      <c r="GC2812" s="1"/>
      <c r="GD2812" s="1"/>
      <c r="GE2812" s="1"/>
      <c r="GF2812" s="1"/>
      <c r="GG2812" s="1"/>
      <c r="GH2812" s="1"/>
      <c r="GI2812" s="1"/>
      <c r="GJ2812" s="1"/>
      <c r="GK2812" s="1"/>
      <c r="GL2812" s="1"/>
      <c r="GM2812" s="1"/>
      <c r="GN2812" s="1"/>
      <c r="GO2812" s="1"/>
    </row>
    <row r="2813" spans="1:197" s="40" customFormat="1" x14ac:dyDescent="0.25">
      <c r="A2813" s="41"/>
      <c r="B2813" s="4"/>
      <c r="C2813" s="41"/>
      <c r="D2813" s="42"/>
      <c r="E2813" s="42"/>
      <c r="F2813" s="42"/>
      <c r="G2813" s="1"/>
      <c r="H2813" s="1"/>
      <c r="I2813" s="1"/>
      <c r="J2813" s="1"/>
      <c r="K2813" s="1"/>
      <c r="L2813" s="1"/>
      <c r="M2813" s="2"/>
      <c r="N2813" s="1"/>
      <c r="O2813" s="1"/>
      <c r="P2813" s="1"/>
      <c r="Q2813" s="1"/>
      <c r="R2813" s="1"/>
      <c r="S2813" s="1"/>
      <c r="T2813" s="1"/>
      <c r="U2813" s="1"/>
      <c r="V2813" s="1"/>
      <c r="W2813" s="1"/>
      <c r="X2813" s="1"/>
      <c r="Y2813" s="1"/>
      <c r="Z2813" s="1"/>
      <c r="AA2813" s="1"/>
      <c r="AB2813" s="1"/>
      <c r="AC2813" s="1"/>
      <c r="AD2813" s="1"/>
      <c r="AE2813" s="1"/>
      <c r="AF2813" s="1"/>
      <c r="AG2813" s="1"/>
      <c r="AH2813" s="1"/>
      <c r="AI2813" s="1"/>
      <c r="AJ2813" s="1"/>
      <c r="AK2813" s="1"/>
      <c r="AL2813" s="1"/>
      <c r="AM2813" s="1"/>
      <c r="AN2813" s="1"/>
      <c r="AO2813" s="1"/>
      <c r="AP2813" s="1"/>
      <c r="AQ2813" s="1"/>
      <c r="AR2813" s="1"/>
      <c r="AS2813" s="1"/>
      <c r="AT2813" s="1"/>
      <c r="AU2813" s="1"/>
      <c r="AV2813" s="1"/>
      <c r="AW2813" s="1"/>
      <c r="AX2813" s="1"/>
      <c r="AY2813" s="1"/>
      <c r="AZ2813" s="1"/>
      <c r="BA2813" s="1"/>
      <c r="BB2813" s="1"/>
      <c r="BC2813" s="1"/>
      <c r="BD2813" s="1"/>
      <c r="BE2813" s="1"/>
      <c r="BF2813" s="1"/>
      <c r="BG2813" s="1"/>
      <c r="BH2813" s="1"/>
      <c r="BI2813" s="1"/>
      <c r="BJ2813" s="1"/>
      <c r="BK2813" s="1"/>
      <c r="BL2813" s="1"/>
      <c r="BM2813" s="1"/>
      <c r="BN2813" s="1"/>
      <c r="BO2813" s="1"/>
      <c r="BP2813" s="1"/>
      <c r="BQ2813" s="1"/>
      <c r="BR2813" s="1"/>
      <c r="BS2813" s="1"/>
      <c r="BT2813" s="1"/>
      <c r="BU2813" s="1"/>
      <c r="BV2813" s="1"/>
      <c r="BW2813" s="1"/>
      <c r="BX2813" s="1"/>
      <c r="BY2813" s="1"/>
      <c r="BZ2813" s="1"/>
      <c r="CA2813" s="1"/>
      <c r="CB2813" s="1"/>
      <c r="CC2813" s="1"/>
      <c r="CD2813" s="1"/>
      <c r="CE2813" s="1"/>
      <c r="CF2813" s="1"/>
      <c r="CG2813" s="1"/>
      <c r="CH2813" s="1"/>
      <c r="CI2813" s="1"/>
      <c r="CJ2813" s="1"/>
      <c r="CK2813" s="1"/>
      <c r="CL2813" s="1"/>
      <c r="CM2813" s="1"/>
      <c r="CN2813" s="1"/>
      <c r="CO2813" s="1"/>
      <c r="CP2813" s="1"/>
      <c r="CQ2813" s="1"/>
      <c r="CR2813" s="1"/>
      <c r="CS2813" s="1"/>
      <c r="CT2813" s="1"/>
      <c r="CU2813" s="1"/>
      <c r="CV2813" s="1"/>
      <c r="CW2813" s="1"/>
      <c r="CX2813" s="1"/>
      <c r="CY2813" s="1"/>
      <c r="CZ2813" s="1"/>
      <c r="DA2813" s="1"/>
      <c r="DB2813" s="1"/>
      <c r="DC2813" s="1"/>
      <c r="DD2813" s="1"/>
      <c r="DE2813" s="1"/>
      <c r="DF2813" s="1"/>
      <c r="DG2813" s="1"/>
      <c r="DH2813" s="1"/>
      <c r="DI2813" s="1"/>
      <c r="DJ2813" s="1"/>
      <c r="DK2813" s="1"/>
      <c r="DL2813" s="1"/>
      <c r="DM2813" s="1"/>
      <c r="DN2813" s="1"/>
      <c r="DO2813" s="1"/>
      <c r="DP2813" s="1"/>
      <c r="DQ2813" s="1"/>
      <c r="DR2813" s="1"/>
      <c r="DS2813" s="1"/>
      <c r="DT2813" s="1"/>
      <c r="DU2813" s="1"/>
      <c r="DV2813" s="1"/>
      <c r="DW2813" s="1"/>
      <c r="DX2813" s="1"/>
      <c r="DY2813" s="1"/>
      <c r="DZ2813" s="1"/>
      <c r="EA2813" s="1"/>
      <c r="EB2813" s="1"/>
      <c r="EC2813" s="1"/>
      <c r="ED2813" s="1"/>
      <c r="EE2813" s="1"/>
      <c r="EF2813" s="1"/>
      <c r="EG2813" s="1"/>
      <c r="EH2813" s="1"/>
      <c r="EI2813" s="1"/>
      <c r="EJ2813" s="1"/>
      <c r="EK2813" s="1"/>
      <c r="EL2813" s="1"/>
      <c r="EM2813" s="1"/>
      <c r="EN2813" s="1"/>
      <c r="EO2813" s="1"/>
      <c r="EP2813" s="1"/>
      <c r="EQ2813" s="1"/>
      <c r="ER2813" s="1"/>
      <c r="ES2813" s="1"/>
      <c r="ET2813" s="1"/>
      <c r="EU2813" s="1"/>
      <c r="EV2813" s="1"/>
      <c r="EW2813" s="1"/>
      <c r="EX2813" s="1"/>
      <c r="EY2813" s="1"/>
      <c r="EZ2813" s="1"/>
      <c r="FA2813" s="1"/>
      <c r="FB2813" s="1"/>
      <c r="FC2813" s="1"/>
      <c r="FD2813" s="1"/>
      <c r="FE2813" s="1"/>
      <c r="FF2813" s="1"/>
      <c r="FG2813" s="1"/>
      <c r="FH2813" s="1"/>
      <c r="FI2813" s="1"/>
      <c r="FJ2813" s="1"/>
      <c r="FK2813" s="1"/>
      <c r="FL2813" s="1"/>
      <c r="FM2813" s="1"/>
      <c r="FN2813" s="1"/>
      <c r="FO2813" s="1"/>
      <c r="FP2813" s="1"/>
      <c r="FQ2813" s="1"/>
      <c r="FR2813" s="1"/>
      <c r="FS2813" s="1"/>
      <c r="FT2813" s="1"/>
      <c r="FU2813" s="1"/>
      <c r="FV2813" s="1"/>
      <c r="FW2813" s="1"/>
      <c r="FX2813" s="1"/>
      <c r="FY2813" s="1"/>
      <c r="FZ2813" s="1"/>
      <c r="GA2813" s="1"/>
      <c r="GB2813" s="1"/>
      <c r="GC2813" s="1"/>
      <c r="GD2813" s="1"/>
      <c r="GE2813" s="1"/>
      <c r="GF2813" s="1"/>
      <c r="GG2813" s="1"/>
      <c r="GH2813" s="1"/>
      <c r="GI2813" s="1"/>
      <c r="GJ2813" s="1"/>
      <c r="GK2813" s="1"/>
      <c r="GL2813" s="1"/>
      <c r="GM2813" s="1"/>
      <c r="GN2813" s="1"/>
      <c r="GO2813" s="1"/>
    </row>
    <row r="2814" spans="1:197" s="40" customFormat="1" x14ac:dyDescent="0.25">
      <c r="A2814" s="41"/>
      <c r="B2814" s="4"/>
      <c r="C2814" s="41"/>
      <c r="D2814" s="42"/>
      <c r="E2814" s="42"/>
      <c r="F2814" s="42"/>
      <c r="G2814" s="1"/>
      <c r="H2814" s="1"/>
      <c r="I2814" s="1"/>
      <c r="J2814" s="1"/>
      <c r="K2814" s="1"/>
      <c r="L2814" s="1"/>
      <c r="M2814" s="2"/>
      <c r="N2814" s="1"/>
      <c r="O2814" s="1"/>
      <c r="P2814" s="1"/>
      <c r="Q2814" s="1"/>
      <c r="R2814" s="1"/>
      <c r="S2814" s="1"/>
      <c r="T2814" s="1"/>
      <c r="U2814" s="1"/>
      <c r="V2814" s="1"/>
      <c r="W2814" s="1"/>
      <c r="X2814" s="1"/>
      <c r="Y2814" s="1"/>
      <c r="Z2814" s="1"/>
      <c r="AA2814" s="1"/>
      <c r="AB2814" s="1"/>
      <c r="AC2814" s="1"/>
      <c r="AD2814" s="1"/>
      <c r="AE2814" s="1"/>
      <c r="AF2814" s="1"/>
      <c r="AG2814" s="1"/>
      <c r="AH2814" s="1"/>
      <c r="AI2814" s="1"/>
      <c r="AJ2814" s="1"/>
      <c r="AK2814" s="1"/>
      <c r="AL2814" s="1"/>
      <c r="AM2814" s="1"/>
      <c r="AN2814" s="1"/>
      <c r="AO2814" s="1"/>
      <c r="AP2814" s="1"/>
      <c r="AQ2814" s="1"/>
      <c r="AR2814" s="1"/>
      <c r="AS2814" s="1"/>
      <c r="AT2814" s="1"/>
      <c r="AU2814" s="1"/>
      <c r="AV2814" s="1"/>
      <c r="AW2814" s="1"/>
      <c r="AX2814" s="1"/>
      <c r="AY2814" s="1"/>
      <c r="AZ2814" s="1"/>
      <c r="BA2814" s="1"/>
      <c r="BB2814" s="1"/>
      <c r="BC2814" s="1"/>
      <c r="BD2814" s="1"/>
      <c r="BE2814" s="1"/>
      <c r="BF2814" s="1"/>
      <c r="BG2814" s="1"/>
      <c r="BH2814" s="1"/>
      <c r="BI2814" s="1"/>
      <c r="BJ2814" s="1"/>
      <c r="BK2814" s="1"/>
      <c r="BL2814" s="1"/>
      <c r="BM2814" s="1"/>
      <c r="BN2814" s="1"/>
      <c r="BO2814" s="1"/>
      <c r="BP2814" s="1"/>
      <c r="BQ2814" s="1"/>
      <c r="BR2814" s="1"/>
      <c r="BS2814" s="1"/>
      <c r="BT2814" s="1"/>
      <c r="BU2814" s="1"/>
      <c r="BV2814" s="1"/>
      <c r="BW2814" s="1"/>
      <c r="BX2814" s="1"/>
      <c r="BY2814" s="1"/>
      <c r="BZ2814" s="1"/>
      <c r="CA2814" s="1"/>
      <c r="CB2814" s="1"/>
      <c r="CC2814" s="1"/>
      <c r="CD2814" s="1"/>
      <c r="CE2814" s="1"/>
      <c r="CF2814" s="1"/>
      <c r="CG2814" s="1"/>
      <c r="CH2814" s="1"/>
      <c r="CI2814" s="1"/>
      <c r="CJ2814" s="1"/>
      <c r="CK2814" s="1"/>
      <c r="CL2814" s="1"/>
      <c r="CM2814" s="1"/>
      <c r="CN2814" s="1"/>
      <c r="CO2814" s="1"/>
      <c r="CP2814" s="1"/>
      <c r="CQ2814" s="1"/>
      <c r="CR2814" s="1"/>
      <c r="CS2814" s="1"/>
      <c r="CT2814" s="1"/>
      <c r="CU2814" s="1"/>
      <c r="CV2814" s="1"/>
      <c r="CW2814" s="1"/>
      <c r="CX2814" s="1"/>
      <c r="CY2814" s="1"/>
      <c r="CZ2814" s="1"/>
      <c r="DA2814" s="1"/>
      <c r="DB2814" s="1"/>
      <c r="DC2814" s="1"/>
      <c r="DD2814" s="1"/>
      <c r="DE2814" s="1"/>
      <c r="DF2814" s="1"/>
      <c r="DG2814" s="1"/>
      <c r="DH2814" s="1"/>
      <c r="DI2814" s="1"/>
      <c r="DJ2814" s="1"/>
      <c r="DK2814" s="1"/>
      <c r="DL2814" s="1"/>
      <c r="DM2814" s="1"/>
      <c r="DN2814" s="1"/>
      <c r="DO2814" s="1"/>
      <c r="DP2814" s="1"/>
      <c r="DQ2814" s="1"/>
      <c r="DR2814" s="1"/>
      <c r="DS2814" s="1"/>
      <c r="DT2814" s="1"/>
      <c r="DU2814" s="1"/>
      <c r="DV2814" s="1"/>
      <c r="DW2814" s="1"/>
      <c r="DX2814" s="1"/>
      <c r="DY2814" s="1"/>
      <c r="DZ2814" s="1"/>
      <c r="EA2814" s="1"/>
      <c r="EB2814" s="1"/>
      <c r="EC2814" s="1"/>
      <c r="ED2814" s="1"/>
      <c r="EE2814" s="1"/>
      <c r="EF2814" s="1"/>
      <c r="EG2814" s="1"/>
      <c r="EH2814" s="1"/>
      <c r="EI2814" s="1"/>
      <c r="EJ2814" s="1"/>
      <c r="EK2814" s="1"/>
      <c r="EL2814" s="1"/>
      <c r="EM2814" s="1"/>
      <c r="EN2814" s="1"/>
      <c r="EO2814" s="1"/>
      <c r="EP2814" s="1"/>
      <c r="EQ2814" s="1"/>
      <c r="ER2814" s="1"/>
      <c r="ES2814" s="1"/>
      <c r="ET2814" s="1"/>
      <c r="EU2814" s="1"/>
      <c r="EV2814" s="1"/>
      <c r="EW2814" s="1"/>
      <c r="EX2814" s="1"/>
      <c r="EY2814" s="1"/>
      <c r="EZ2814" s="1"/>
      <c r="FA2814" s="1"/>
      <c r="FB2814" s="1"/>
      <c r="FC2814" s="1"/>
      <c r="FD2814" s="1"/>
      <c r="FE2814" s="1"/>
      <c r="FF2814" s="1"/>
      <c r="FG2814" s="1"/>
      <c r="FH2814" s="1"/>
      <c r="FI2814" s="1"/>
      <c r="FJ2814" s="1"/>
      <c r="FK2814" s="1"/>
      <c r="FL2814" s="1"/>
      <c r="FM2814" s="1"/>
      <c r="FN2814" s="1"/>
      <c r="FO2814" s="1"/>
      <c r="FP2814" s="1"/>
      <c r="FQ2814" s="1"/>
      <c r="FR2814" s="1"/>
      <c r="FS2814" s="1"/>
      <c r="FT2814" s="1"/>
      <c r="FU2814" s="1"/>
      <c r="FV2814" s="1"/>
      <c r="FW2814" s="1"/>
      <c r="FX2814" s="1"/>
      <c r="FY2814" s="1"/>
      <c r="FZ2814" s="1"/>
      <c r="GA2814" s="1"/>
      <c r="GB2814" s="1"/>
      <c r="GC2814" s="1"/>
      <c r="GD2814" s="1"/>
      <c r="GE2814" s="1"/>
      <c r="GF2814" s="1"/>
      <c r="GG2814" s="1"/>
      <c r="GH2814" s="1"/>
      <c r="GI2814" s="1"/>
      <c r="GJ2814" s="1"/>
      <c r="GK2814" s="1"/>
      <c r="GL2814" s="1"/>
      <c r="GM2814" s="1"/>
      <c r="GN2814" s="1"/>
      <c r="GO2814" s="1"/>
    </row>
    <row r="2815" spans="1:197" s="40" customFormat="1" x14ac:dyDescent="0.25">
      <c r="A2815" s="41"/>
      <c r="B2815" s="4"/>
      <c r="C2815" s="41"/>
      <c r="D2815" s="42"/>
      <c r="E2815" s="42"/>
      <c r="F2815" s="42"/>
      <c r="G2815" s="1"/>
      <c r="H2815" s="1"/>
      <c r="I2815" s="1"/>
      <c r="J2815" s="1"/>
      <c r="K2815" s="1"/>
      <c r="L2815" s="1"/>
      <c r="M2815" s="2"/>
      <c r="N2815" s="1"/>
      <c r="O2815" s="1"/>
      <c r="P2815" s="1"/>
      <c r="Q2815" s="1"/>
      <c r="R2815" s="1"/>
      <c r="S2815" s="1"/>
      <c r="T2815" s="1"/>
      <c r="U2815" s="1"/>
      <c r="V2815" s="1"/>
      <c r="W2815" s="1"/>
      <c r="X2815" s="1"/>
      <c r="Y2815" s="1"/>
      <c r="Z2815" s="1"/>
      <c r="AA2815" s="1"/>
      <c r="AB2815" s="1"/>
      <c r="AC2815" s="1"/>
      <c r="AD2815" s="1"/>
      <c r="AE2815" s="1"/>
      <c r="AF2815" s="1"/>
      <c r="AG2815" s="1"/>
      <c r="AH2815" s="1"/>
      <c r="AI2815" s="1"/>
      <c r="AJ2815" s="1"/>
      <c r="AK2815" s="1"/>
      <c r="AL2815" s="1"/>
      <c r="AM2815" s="1"/>
      <c r="AN2815" s="1"/>
      <c r="AO2815" s="1"/>
      <c r="AP2815" s="1"/>
      <c r="AQ2815" s="1"/>
      <c r="AR2815" s="1"/>
      <c r="AS2815" s="1"/>
      <c r="AT2815" s="1"/>
      <c r="AU2815" s="1"/>
      <c r="AV2815" s="1"/>
      <c r="AW2815" s="1"/>
      <c r="AX2815" s="1"/>
      <c r="AY2815" s="1"/>
      <c r="AZ2815" s="1"/>
      <c r="BA2815" s="1"/>
      <c r="BB2815" s="1"/>
      <c r="BC2815" s="1"/>
      <c r="BD2815" s="1"/>
      <c r="BE2815" s="1"/>
      <c r="BF2815" s="1"/>
      <c r="BG2815" s="1"/>
      <c r="BH2815" s="1"/>
      <c r="BI2815" s="1"/>
      <c r="BJ2815" s="1"/>
      <c r="BK2815" s="1"/>
      <c r="BL2815" s="1"/>
      <c r="BM2815" s="1"/>
      <c r="BN2815" s="1"/>
      <c r="BO2815" s="1"/>
      <c r="BP2815" s="1"/>
      <c r="BQ2815" s="1"/>
      <c r="BR2815" s="1"/>
      <c r="BS2815" s="1"/>
      <c r="BT2815" s="1"/>
      <c r="BU2815" s="1"/>
      <c r="BV2815" s="1"/>
      <c r="BW2815" s="1"/>
      <c r="BX2815" s="1"/>
      <c r="BY2815" s="1"/>
      <c r="BZ2815" s="1"/>
      <c r="CA2815" s="1"/>
      <c r="CB2815" s="1"/>
      <c r="CC2815" s="1"/>
      <c r="CD2815" s="1"/>
      <c r="CE2815" s="1"/>
      <c r="CF2815" s="1"/>
      <c r="CG2815" s="1"/>
      <c r="CH2815" s="1"/>
      <c r="CI2815" s="1"/>
      <c r="CJ2815" s="1"/>
      <c r="CK2815" s="1"/>
      <c r="CL2815" s="1"/>
      <c r="CM2815" s="1"/>
      <c r="CN2815" s="1"/>
      <c r="CO2815" s="1"/>
      <c r="CP2815" s="1"/>
      <c r="CQ2815" s="1"/>
      <c r="CR2815" s="1"/>
      <c r="CS2815" s="1"/>
      <c r="CT2815" s="1"/>
      <c r="CU2815" s="1"/>
      <c r="CV2815" s="1"/>
      <c r="CW2815" s="1"/>
      <c r="CX2815" s="1"/>
      <c r="CY2815" s="1"/>
      <c r="CZ2815" s="1"/>
      <c r="DA2815" s="1"/>
      <c r="DB2815" s="1"/>
      <c r="DC2815" s="1"/>
      <c r="DD2815" s="1"/>
      <c r="DE2815" s="1"/>
      <c r="DF2815" s="1"/>
      <c r="DG2815" s="1"/>
      <c r="DH2815" s="1"/>
      <c r="DI2815" s="1"/>
      <c r="DJ2815" s="1"/>
      <c r="DK2815" s="1"/>
      <c r="DL2815" s="1"/>
      <c r="DM2815" s="1"/>
      <c r="DN2815" s="1"/>
      <c r="DO2815" s="1"/>
      <c r="DP2815" s="1"/>
      <c r="DQ2815" s="1"/>
      <c r="DR2815" s="1"/>
      <c r="DS2815" s="1"/>
      <c r="DT2815" s="1"/>
      <c r="DU2815" s="1"/>
      <c r="DV2815" s="1"/>
      <c r="DW2815" s="1"/>
      <c r="DX2815" s="1"/>
      <c r="DY2815" s="1"/>
      <c r="DZ2815" s="1"/>
      <c r="EA2815" s="1"/>
      <c r="EB2815" s="1"/>
      <c r="EC2815" s="1"/>
      <c r="ED2815" s="1"/>
      <c r="EE2815" s="1"/>
      <c r="EF2815" s="1"/>
      <c r="EG2815" s="1"/>
      <c r="EH2815" s="1"/>
      <c r="EI2815" s="1"/>
      <c r="EJ2815" s="1"/>
      <c r="EK2815" s="1"/>
      <c r="EL2815" s="1"/>
      <c r="EM2815" s="1"/>
      <c r="EN2815" s="1"/>
      <c r="EO2815" s="1"/>
      <c r="EP2815" s="1"/>
      <c r="EQ2815" s="1"/>
      <c r="ER2815" s="1"/>
      <c r="ES2815" s="1"/>
      <c r="ET2815" s="1"/>
      <c r="EU2815" s="1"/>
      <c r="EV2815" s="1"/>
      <c r="EW2815" s="1"/>
      <c r="EX2815" s="1"/>
      <c r="EY2815" s="1"/>
      <c r="EZ2815" s="1"/>
      <c r="FA2815" s="1"/>
      <c r="FB2815" s="1"/>
      <c r="FC2815" s="1"/>
      <c r="FD2815" s="1"/>
      <c r="FE2815" s="1"/>
      <c r="FF2815" s="1"/>
      <c r="FG2815" s="1"/>
      <c r="FH2815" s="1"/>
      <c r="FI2815" s="1"/>
      <c r="FJ2815" s="1"/>
      <c r="FK2815" s="1"/>
      <c r="FL2815" s="1"/>
      <c r="FM2815" s="1"/>
      <c r="FN2815" s="1"/>
      <c r="FO2815" s="1"/>
      <c r="FP2815" s="1"/>
      <c r="FQ2815" s="1"/>
      <c r="FR2815" s="1"/>
      <c r="FS2815" s="1"/>
      <c r="FT2815" s="1"/>
      <c r="FU2815" s="1"/>
      <c r="FV2815" s="1"/>
      <c r="FW2815" s="1"/>
      <c r="FX2815" s="1"/>
      <c r="FY2815" s="1"/>
      <c r="FZ2815" s="1"/>
      <c r="GA2815" s="1"/>
      <c r="GB2815" s="1"/>
      <c r="GC2815" s="1"/>
      <c r="GD2815" s="1"/>
      <c r="GE2815" s="1"/>
      <c r="GF2815" s="1"/>
      <c r="GG2815" s="1"/>
      <c r="GH2815" s="1"/>
      <c r="GI2815" s="1"/>
      <c r="GJ2815" s="1"/>
      <c r="GK2815" s="1"/>
      <c r="GL2815" s="1"/>
      <c r="GM2815" s="1"/>
      <c r="GN2815" s="1"/>
      <c r="GO2815" s="1"/>
    </row>
    <row r="2816" spans="1:197" s="40" customFormat="1" x14ac:dyDescent="0.25">
      <c r="A2816" s="41"/>
      <c r="B2816" s="4"/>
      <c r="C2816" s="41"/>
      <c r="D2816" s="42"/>
      <c r="E2816" s="42"/>
      <c r="F2816" s="42"/>
      <c r="G2816" s="1"/>
      <c r="H2816" s="1"/>
      <c r="I2816" s="1"/>
      <c r="J2816" s="1"/>
      <c r="K2816" s="1"/>
      <c r="L2816" s="1"/>
      <c r="M2816" s="2"/>
      <c r="N2816" s="1"/>
      <c r="O2816" s="1"/>
      <c r="P2816" s="1"/>
      <c r="Q2816" s="1"/>
      <c r="R2816" s="1"/>
      <c r="S2816" s="1"/>
      <c r="T2816" s="1"/>
      <c r="U2816" s="1"/>
      <c r="V2816" s="1"/>
      <c r="W2816" s="1"/>
      <c r="X2816" s="1"/>
      <c r="Y2816" s="1"/>
      <c r="Z2816" s="1"/>
      <c r="AA2816" s="1"/>
      <c r="AB2816" s="1"/>
      <c r="AC2816" s="1"/>
      <c r="AD2816" s="1"/>
      <c r="AE2816" s="1"/>
      <c r="AF2816" s="1"/>
      <c r="AG2816" s="1"/>
      <c r="AH2816" s="1"/>
      <c r="AI2816" s="1"/>
      <c r="AJ2816" s="1"/>
      <c r="AK2816" s="1"/>
      <c r="AL2816" s="1"/>
      <c r="AM2816" s="1"/>
      <c r="AN2816" s="1"/>
      <c r="AO2816" s="1"/>
      <c r="AP2816" s="1"/>
      <c r="AQ2816" s="1"/>
      <c r="AR2816" s="1"/>
      <c r="AS2816" s="1"/>
      <c r="AT2816" s="1"/>
      <c r="AU2816" s="1"/>
      <c r="AV2816" s="1"/>
      <c r="AW2816" s="1"/>
      <c r="AX2816" s="1"/>
      <c r="AY2816" s="1"/>
      <c r="AZ2816" s="1"/>
      <c r="BA2816" s="1"/>
      <c r="BB2816" s="1"/>
      <c r="BC2816" s="1"/>
      <c r="BD2816" s="1"/>
      <c r="BE2816" s="1"/>
      <c r="BF2816" s="1"/>
      <c r="BG2816" s="1"/>
      <c r="BH2816" s="1"/>
      <c r="BI2816" s="1"/>
      <c r="BJ2816" s="1"/>
      <c r="BK2816" s="1"/>
      <c r="BL2816" s="1"/>
      <c r="BM2816" s="1"/>
      <c r="BN2816" s="1"/>
      <c r="BO2816" s="1"/>
      <c r="BP2816" s="1"/>
      <c r="BQ2816" s="1"/>
      <c r="BR2816" s="1"/>
      <c r="BS2816" s="1"/>
      <c r="BT2816" s="1"/>
      <c r="BU2816" s="1"/>
      <c r="BV2816" s="1"/>
      <c r="BW2816" s="1"/>
      <c r="BX2816" s="1"/>
      <c r="BY2816" s="1"/>
      <c r="BZ2816" s="1"/>
      <c r="CA2816" s="1"/>
      <c r="CB2816" s="1"/>
      <c r="CC2816" s="1"/>
      <c r="CD2816" s="1"/>
      <c r="CE2816" s="1"/>
      <c r="CF2816" s="1"/>
      <c r="CG2816" s="1"/>
      <c r="CH2816" s="1"/>
      <c r="CI2816" s="1"/>
      <c r="CJ2816" s="1"/>
      <c r="CK2816" s="1"/>
      <c r="CL2816" s="1"/>
      <c r="CM2816" s="1"/>
      <c r="CN2816" s="1"/>
      <c r="CO2816" s="1"/>
      <c r="CP2816" s="1"/>
      <c r="CQ2816" s="1"/>
      <c r="CR2816" s="1"/>
      <c r="CS2816" s="1"/>
      <c r="CT2816" s="1"/>
      <c r="CU2816" s="1"/>
      <c r="CV2816" s="1"/>
      <c r="CW2816" s="1"/>
      <c r="CX2816" s="1"/>
      <c r="CY2816" s="1"/>
      <c r="CZ2816" s="1"/>
      <c r="DA2816" s="1"/>
      <c r="DB2816" s="1"/>
      <c r="DC2816" s="1"/>
      <c r="DD2816" s="1"/>
      <c r="DE2816" s="1"/>
      <c r="DF2816" s="1"/>
      <c r="DG2816" s="1"/>
      <c r="DH2816" s="1"/>
      <c r="DI2816" s="1"/>
      <c r="DJ2816" s="1"/>
      <c r="DK2816" s="1"/>
      <c r="DL2816" s="1"/>
      <c r="DM2816" s="1"/>
      <c r="DN2816" s="1"/>
      <c r="DO2816" s="1"/>
      <c r="DP2816" s="1"/>
      <c r="DQ2816" s="1"/>
      <c r="DR2816" s="1"/>
      <c r="DS2816" s="1"/>
      <c r="DT2816" s="1"/>
      <c r="DU2816" s="1"/>
      <c r="DV2816" s="1"/>
      <c r="DW2816" s="1"/>
      <c r="DX2816" s="1"/>
      <c r="DY2816" s="1"/>
      <c r="DZ2816" s="1"/>
      <c r="EA2816" s="1"/>
      <c r="EB2816" s="1"/>
      <c r="EC2816" s="1"/>
      <c r="ED2816" s="1"/>
      <c r="EE2816" s="1"/>
      <c r="EF2816" s="1"/>
      <c r="EG2816" s="1"/>
      <c r="EH2816" s="1"/>
      <c r="EI2816" s="1"/>
      <c r="EJ2816" s="1"/>
      <c r="EK2816" s="1"/>
      <c r="EL2816" s="1"/>
      <c r="EM2816" s="1"/>
      <c r="EN2816" s="1"/>
      <c r="EO2816" s="1"/>
      <c r="EP2816" s="1"/>
      <c r="EQ2816" s="1"/>
      <c r="ER2816" s="1"/>
      <c r="ES2816" s="1"/>
      <c r="ET2816" s="1"/>
      <c r="EU2816" s="1"/>
      <c r="EV2816" s="1"/>
      <c r="EW2816" s="1"/>
      <c r="EX2816" s="1"/>
      <c r="EY2816" s="1"/>
      <c r="EZ2816" s="1"/>
      <c r="FA2816" s="1"/>
      <c r="FB2816" s="1"/>
      <c r="FC2816" s="1"/>
      <c r="FD2816" s="1"/>
      <c r="FE2816" s="1"/>
      <c r="FF2816" s="1"/>
      <c r="FG2816" s="1"/>
      <c r="FH2816" s="1"/>
      <c r="FI2816" s="1"/>
      <c r="FJ2816" s="1"/>
      <c r="FK2816" s="1"/>
      <c r="FL2816" s="1"/>
      <c r="FM2816" s="1"/>
      <c r="FN2816" s="1"/>
      <c r="FO2816" s="1"/>
      <c r="FP2816" s="1"/>
      <c r="FQ2816" s="1"/>
      <c r="FR2816" s="1"/>
      <c r="FS2816" s="1"/>
      <c r="FT2816" s="1"/>
      <c r="FU2816" s="1"/>
      <c r="FV2816" s="1"/>
      <c r="FW2816" s="1"/>
      <c r="FX2816" s="1"/>
      <c r="FY2816" s="1"/>
      <c r="FZ2816" s="1"/>
      <c r="GA2816" s="1"/>
      <c r="GB2816" s="1"/>
      <c r="GC2816" s="1"/>
      <c r="GD2816" s="1"/>
      <c r="GE2816" s="1"/>
      <c r="GF2816" s="1"/>
      <c r="GG2816" s="1"/>
      <c r="GH2816" s="1"/>
      <c r="GI2816" s="1"/>
      <c r="GJ2816" s="1"/>
      <c r="GK2816" s="1"/>
      <c r="GL2816" s="1"/>
      <c r="GM2816" s="1"/>
      <c r="GN2816" s="1"/>
      <c r="GO2816" s="1"/>
    </row>
    <row r="2817" spans="1:197" s="40" customFormat="1" x14ac:dyDescent="0.25">
      <c r="A2817" s="41"/>
      <c r="B2817" s="4"/>
      <c r="C2817" s="41"/>
      <c r="D2817" s="42"/>
      <c r="E2817" s="42"/>
      <c r="F2817" s="42"/>
      <c r="G2817" s="1"/>
      <c r="H2817" s="1"/>
      <c r="I2817" s="1"/>
      <c r="J2817" s="1"/>
      <c r="K2817" s="1"/>
      <c r="L2817" s="1"/>
      <c r="M2817" s="2"/>
      <c r="N2817" s="1"/>
      <c r="O2817" s="1"/>
      <c r="P2817" s="1"/>
      <c r="Q2817" s="1"/>
      <c r="R2817" s="1"/>
      <c r="S2817" s="1"/>
      <c r="T2817" s="1"/>
      <c r="U2817" s="1"/>
      <c r="V2817" s="1"/>
      <c r="W2817" s="1"/>
      <c r="X2817" s="1"/>
      <c r="Y2817" s="1"/>
      <c r="Z2817" s="1"/>
      <c r="AA2817" s="1"/>
      <c r="AB2817" s="1"/>
      <c r="AC2817" s="1"/>
      <c r="AD2817" s="1"/>
      <c r="AE2817" s="1"/>
      <c r="AF2817" s="1"/>
      <c r="AG2817" s="1"/>
      <c r="AH2817" s="1"/>
      <c r="AI2817" s="1"/>
      <c r="AJ2817" s="1"/>
      <c r="AK2817" s="1"/>
      <c r="AL2817" s="1"/>
      <c r="AM2817" s="1"/>
      <c r="AN2817" s="1"/>
      <c r="AO2817" s="1"/>
      <c r="AP2817" s="1"/>
      <c r="AQ2817" s="1"/>
      <c r="AR2817" s="1"/>
      <c r="AS2817" s="1"/>
      <c r="AT2817" s="1"/>
      <c r="AU2817" s="1"/>
      <c r="AV2817" s="1"/>
      <c r="AW2817" s="1"/>
      <c r="AX2817" s="1"/>
      <c r="AY2817" s="1"/>
      <c r="AZ2817" s="1"/>
      <c r="BA2817" s="1"/>
      <c r="BB2817" s="1"/>
      <c r="BC2817" s="1"/>
      <c r="BD2817" s="1"/>
      <c r="BE2817" s="1"/>
      <c r="BF2817" s="1"/>
      <c r="BG2817" s="1"/>
      <c r="BH2817" s="1"/>
      <c r="BI2817" s="1"/>
      <c r="BJ2817" s="1"/>
      <c r="BK2817" s="1"/>
      <c r="BL2817" s="1"/>
      <c r="BM2817" s="1"/>
      <c r="BN2817" s="1"/>
      <c r="BO2817" s="1"/>
      <c r="BP2817" s="1"/>
      <c r="BQ2817" s="1"/>
      <c r="BR2817" s="1"/>
      <c r="BS2817" s="1"/>
      <c r="BT2817" s="1"/>
      <c r="BU2817" s="1"/>
      <c r="BV2817" s="1"/>
      <c r="BW2817" s="1"/>
      <c r="BX2817" s="1"/>
      <c r="BY2817" s="1"/>
      <c r="BZ2817" s="1"/>
      <c r="CA2817" s="1"/>
      <c r="CB2817" s="1"/>
      <c r="CC2817" s="1"/>
      <c r="CD2817" s="1"/>
      <c r="CE2817" s="1"/>
      <c r="CF2817" s="1"/>
      <c r="CG2817" s="1"/>
      <c r="CH2817" s="1"/>
      <c r="CI2817" s="1"/>
      <c r="CJ2817" s="1"/>
      <c r="CK2817" s="1"/>
      <c r="CL2817" s="1"/>
      <c r="CM2817" s="1"/>
      <c r="CN2817" s="1"/>
      <c r="CO2817" s="1"/>
      <c r="CP2817" s="1"/>
      <c r="CQ2817" s="1"/>
      <c r="CR2817" s="1"/>
      <c r="CS2817" s="1"/>
      <c r="CT2817" s="1"/>
      <c r="CU2817" s="1"/>
      <c r="CV2817" s="1"/>
      <c r="CW2817" s="1"/>
      <c r="CX2817" s="1"/>
      <c r="CY2817" s="1"/>
      <c r="CZ2817" s="1"/>
      <c r="DA2817" s="1"/>
      <c r="DB2817" s="1"/>
      <c r="DC2817" s="1"/>
      <c r="DD2817" s="1"/>
      <c r="DE2817" s="1"/>
      <c r="DF2817" s="1"/>
      <c r="DG2817" s="1"/>
      <c r="DH2817" s="1"/>
      <c r="DI2817" s="1"/>
      <c r="DJ2817" s="1"/>
      <c r="DK2817" s="1"/>
      <c r="DL2817" s="1"/>
      <c r="DM2817" s="1"/>
      <c r="DN2817" s="1"/>
      <c r="DO2817" s="1"/>
      <c r="DP2817" s="1"/>
      <c r="DQ2817" s="1"/>
      <c r="DR2817" s="1"/>
      <c r="DS2817" s="1"/>
      <c r="DT2817" s="1"/>
      <c r="DU2817" s="1"/>
      <c r="DV2817" s="1"/>
      <c r="DW2817" s="1"/>
      <c r="DX2817" s="1"/>
      <c r="DY2817" s="1"/>
      <c r="DZ2817" s="1"/>
      <c r="EA2817" s="1"/>
      <c r="EB2817" s="1"/>
      <c r="EC2817" s="1"/>
      <c r="ED2817" s="1"/>
      <c r="EE2817" s="1"/>
      <c r="EF2817" s="1"/>
      <c r="EG2817" s="1"/>
      <c r="EH2817" s="1"/>
      <c r="EI2817" s="1"/>
      <c r="EJ2817" s="1"/>
      <c r="EK2817" s="1"/>
      <c r="EL2817" s="1"/>
      <c r="EM2817" s="1"/>
      <c r="EN2817" s="1"/>
      <c r="EO2817" s="1"/>
      <c r="EP2817" s="1"/>
      <c r="EQ2817" s="1"/>
      <c r="ER2817" s="1"/>
      <c r="ES2817" s="1"/>
      <c r="ET2817" s="1"/>
      <c r="EU2817" s="1"/>
      <c r="EV2817" s="1"/>
      <c r="EW2817" s="1"/>
      <c r="EX2817" s="1"/>
      <c r="EY2817" s="1"/>
      <c r="EZ2817" s="1"/>
      <c r="FA2817" s="1"/>
      <c r="FB2817" s="1"/>
      <c r="FC2817" s="1"/>
      <c r="FD2817" s="1"/>
      <c r="FE2817" s="1"/>
      <c r="FF2817" s="1"/>
      <c r="FG2817" s="1"/>
      <c r="FH2817" s="1"/>
      <c r="FI2817" s="1"/>
      <c r="FJ2817" s="1"/>
      <c r="FK2817" s="1"/>
      <c r="FL2817" s="1"/>
      <c r="FM2817" s="1"/>
      <c r="FN2817" s="1"/>
      <c r="FO2817" s="1"/>
      <c r="FP2817" s="1"/>
      <c r="FQ2817" s="1"/>
      <c r="FR2817" s="1"/>
      <c r="FS2817" s="1"/>
      <c r="FT2817" s="1"/>
      <c r="FU2817" s="1"/>
      <c r="FV2817" s="1"/>
      <c r="FW2817" s="1"/>
      <c r="FX2817" s="1"/>
      <c r="FY2817" s="1"/>
      <c r="FZ2817" s="1"/>
      <c r="GA2817" s="1"/>
      <c r="GB2817" s="1"/>
      <c r="GC2817" s="1"/>
      <c r="GD2817" s="1"/>
      <c r="GE2817" s="1"/>
      <c r="GF2817" s="1"/>
      <c r="GG2817" s="1"/>
      <c r="GH2817" s="1"/>
      <c r="GI2817" s="1"/>
      <c r="GJ2817" s="1"/>
      <c r="GK2817" s="1"/>
      <c r="GL2817" s="1"/>
      <c r="GM2817" s="1"/>
      <c r="GN2817" s="1"/>
      <c r="GO2817" s="1"/>
    </row>
    <row r="2818" spans="1:197" s="40" customFormat="1" x14ac:dyDescent="0.25">
      <c r="A2818" s="41"/>
      <c r="B2818" s="4"/>
      <c r="C2818" s="41"/>
      <c r="D2818" s="42"/>
      <c r="E2818" s="42"/>
      <c r="F2818" s="42"/>
      <c r="G2818" s="1"/>
      <c r="H2818" s="1"/>
      <c r="I2818" s="1"/>
      <c r="J2818" s="1"/>
      <c r="K2818" s="1"/>
      <c r="L2818" s="1"/>
      <c r="M2818" s="2"/>
      <c r="N2818" s="1"/>
      <c r="O2818" s="1"/>
      <c r="P2818" s="1"/>
      <c r="Q2818" s="1"/>
      <c r="R2818" s="1"/>
      <c r="S2818" s="1"/>
      <c r="T2818" s="1"/>
      <c r="U2818" s="1"/>
      <c r="V2818" s="1"/>
      <c r="W2818" s="1"/>
      <c r="X2818" s="1"/>
      <c r="Y2818" s="1"/>
      <c r="Z2818" s="1"/>
      <c r="AA2818" s="1"/>
      <c r="AB2818" s="1"/>
      <c r="AC2818" s="1"/>
      <c r="AD2818" s="1"/>
      <c r="AE2818" s="1"/>
      <c r="AF2818" s="1"/>
      <c r="AG2818" s="1"/>
      <c r="AH2818" s="1"/>
      <c r="AI2818" s="1"/>
      <c r="AJ2818" s="1"/>
      <c r="AK2818" s="1"/>
      <c r="AL2818" s="1"/>
      <c r="AM2818" s="1"/>
      <c r="AN2818" s="1"/>
      <c r="AO2818" s="1"/>
      <c r="AP2818" s="1"/>
      <c r="AQ2818" s="1"/>
      <c r="AR2818" s="1"/>
      <c r="AS2818" s="1"/>
      <c r="AT2818" s="1"/>
      <c r="AU2818" s="1"/>
      <c r="AV2818" s="1"/>
      <c r="AW2818" s="1"/>
      <c r="AX2818" s="1"/>
      <c r="AY2818" s="1"/>
      <c r="AZ2818" s="1"/>
      <c r="BA2818" s="1"/>
      <c r="BB2818" s="1"/>
      <c r="BC2818" s="1"/>
      <c r="BD2818" s="1"/>
      <c r="BE2818" s="1"/>
      <c r="BF2818" s="1"/>
      <c r="BG2818" s="1"/>
      <c r="BH2818" s="1"/>
      <c r="BI2818" s="1"/>
      <c r="BJ2818" s="1"/>
      <c r="BK2818" s="1"/>
      <c r="BL2818" s="1"/>
      <c r="BM2818" s="1"/>
      <c r="BN2818" s="1"/>
      <c r="BO2818" s="1"/>
      <c r="BP2818" s="1"/>
      <c r="BQ2818" s="1"/>
      <c r="BR2818" s="1"/>
      <c r="BS2818" s="1"/>
      <c r="BT2818" s="1"/>
      <c r="BU2818" s="1"/>
      <c r="BV2818" s="1"/>
      <c r="BW2818" s="1"/>
      <c r="BX2818" s="1"/>
      <c r="BY2818" s="1"/>
      <c r="BZ2818" s="1"/>
      <c r="CA2818" s="1"/>
      <c r="CB2818" s="1"/>
      <c r="CC2818" s="1"/>
      <c r="CD2818" s="1"/>
      <c r="CE2818" s="1"/>
      <c r="CF2818" s="1"/>
      <c r="CG2818" s="1"/>
      <c r="CH2818" s="1"/>
      <c r="CI2818" s="1"/>
      <c r="CJ2818" s="1"/>
      <c r="CK2818" s="1"/>
      <c r="CL2818" s="1"/>
      <c r="CM2818" s="1"/>
      <c r="CN2818" s="1"/>
      <c r="CO2818" s="1"/>
      <c r="CP2818" s="1"/>
      <c r="CQ2818" s="1"/>
      <c r="CR2818" s="1"/>
      <c r="CS2818" s="1"/>
      <c r="CT2818" s="1"/>
      <c r="CU2818" s="1"/>
      <c r="CV2818" s="1"/>
      <c r="CW2818" s="1"/>
      <c r="CX2818" s="1"/>
      <c r="CY2818" s="1"/>
      <c r="CZ2818" s="1"/>
      <c r="DA2818" s="1"/>
      <c r="DB2818" s="1"/>
      <c r="DC2818" s="1"/>
      <c r="DD2818" s="1"/>
      <c r="DE2818" s="1"/>
      <c r="DF2818" s="1"/>
      <c r="DG2818" s="1"/>
      <c r="DH2818" s="1"/>
      <c r="DI2818" s="1"/>
      <c r="DJ2818" s="1"/>
      <c r="DK2818" s="1"/>
      <c r="DL2818" s="1"/>
      <c r="DM2818" s="1"/>
      <c r="DN2818" s="1"/>
      <c r="DO2818" s="1"/>
      <c r="DP2818" s="1"/>
      <c r="DQ2818" s="1"/>
      <c r="DR2818" s="1"/>
      <c r="DS2818" s="1"/>
      <c r="DT2818" s="1"/>
      <c r="DU2818" s="1"/>
      <c r="DV2818" s="1"/>
      <c r="DW2818" s="1"/>
      <c r="DX2818" s="1"/>
      <c r="DY2818" s="1"/>
      <c r="DZ2818" s="1"/>
      <c r="EA2818" s="1"/>
      <c r="EB2818" s="1"/>
      <c r="EC2818" s="1"/>
      <c r="ED2818" s="1"/>
      <c r="EE2818" s="1"/>
      <c r="EF2818" s="1"/>
      <c r="EG2818" s="1"/>
      <c r="EH2818" s="1"/>
      <c r="EI2818" s="1"/>
      <c r="EJ2818" s="1"/>
      <c r="EK2818" s="1"/>
      <c r="EL2818" s="1"/>
      <c r="EM2818" s="1"/>
      <c r="EN2818" s="1"/>
      <c r="EO2818" s="1"/>
      <c r="EP2818" s="1"/>
      <c r="EQ2818" s="1"/>
      <c r="ER2818" s="1"/>
      <c r="ES2818" s="1"/>
      <c r="ET2818" s="1"/>
      <c r="EU2818" s="1"/>
      <c r="EV2818" s="1"/>
      <c r="EW2818" s="1"/>
      <c r="EX2818" s="1"/>
      <c r="EY2818" s="1"/>
      <c r="EZ2818" s="1"/>
      <c r="FA2818" s="1"/>
      <c r="FB2818" s="1"/>
      <c r="FC2818" s="1"/>
      <c r="FD2818" s="1"/>
      <c r="FE2818" s="1"/>
      <c r="FF2818" s="1"/>
      <c r="FG2818" s="1"/>
      <c r="FH2818" s="1"/>
      <c r="FI2818" s="1"/>
      <c r="FJ2818" s="1"/>
      <c r="FK2818" s="1"/>
      <c r="FL2818" s="1"/>
      <c r="FM2818" s="1"/>
      <c r="FN2818" s="1"/>
      <c r="FO2818" s="1"/>
      <c r="FP2818" s="1"/>
      <c r="FQ2818" s="1"/>
      <c r="FR2818" s="1"/>
      <c r="FS2818" s="1"/>
      <c r="FT2818" s="1"/>
      <c r="FU2818" s="1"/>
      <c r="FV2818" s="1"/>
      <c r="FW2818" s="1"/>
      <c r="FX2818" s="1"/>
      <c r="FY2818" s="1"/>
      <c r="FZ2818" s="1"/>
      <c r="GA2818" s="1"/>
      <c r="GB2818" s="1"/>
      <c r="GC2818" s="1"/>
      <c r="GD2818" s="1"/>
      <c r="GE2818" s="1"/>
      <c r="GF2818" s="1"/>
      <c r="GG2818" s="1"/>
      <c r="GH2818" s="1"/>
      <c r="GI2818" s="1"/>
      <c r="GJ2818" s="1"/>
      <c r="GK2818" s="1"/>
      <c r="GL2818" s="1"/>
      <c r="GM2818" s="1"/>
      <c r="GN2818" s="1"/>
      <c r="GO2818" s="1"/>
    </row>
    <row r="2819" spans="1:197" s="40" customFormat="1" x14ac:dyDescent="0.25">
      <c r="A2819" s="41"/>
      <c r="B2819" s="4"/>
      <c r="C2819" s="41"/>
      <c r="D2819" s="42"/>
      <c r="E2819" s="42"/>
      <c r="F2819" s="42"/>
      <c r="G2819" s="1"/>
      <c r="H2819" s="1"/>
      <c r="I2819" s="1"/>
      <c r="J2819" s="1"/>
      <c r="K2819" s="1"/>
      <c r="L2819" s="1"/>
      <c r="M2819" s="2"/>
      <c r="N2819" s="1"/>
      <c r="O2819" s="1"/>
      <c r="P2819" s="1"/>
      <c r="Q2819" s="1"/>
      <c r="R2819" s="1"/>
      <c r="S2819" s="1"/>
      <c r="T2819" s="1"/>
      <c r="U2819" s="1"/>
      <c r="V2819" s="1"/>
      <c r="W2819" s="1"/>
      <c r="X2819" s="1"/>
      <c r="Y2819" s="1"/>
      <c r="Z2819" s="1"/>
      <c r="AA2819" s="1"/>
      <c r="AB2819" s="1"/>
      <c r="AC2819" s="1"/>
      <c r="AD2819" s="1"/>
      <c r="AE2819" s="1"/>
      <c r="AF2819" s="1"/>
      <c r="AG2819" s="1"/>
      <c r="AH2819" s="1"/>
      <c r="AI2819" s="1"/>
      <c r="AJ2819" s="1"/>
      <c r="AK2819" s="1"/>
      <c r="AL2819" s="1"/>
      <c r="AM2819" s="1"/>
      <c r="AN2819" s="1"/>
      <c r="AO2819" s="1"/>
      <c r="AP2819" s="1"/>
      <c r="AQ2819" s="1"/>
      <c r="AR2819" s="1"/>
      <c r="AS2819" s="1"/>
      <c r="AT2819" s="1"/>
      <c r="AU2819" s="1"/>
      <c r="AV2819" s="1"/>
      <c r="AW2819" s="1"/>
      <c r="AX2819" s="1"/>
      <c r="AY2819" s="1"/>
      <c r="AZ2819" s="1"/>
      <c r="BA2819" s="1"/>
      <c r="BB2819" s="1"/>
      <c r="BC2819" s="1"/>
      <c r="BD2819" s="1"/>
      <c r="BE2819" s="1"/>
      <c r="BF2819" s="1"/>
      <c r="BG2819" s="1"/>
      <c r="BH2819" s="1"/>
      <c r="BI2819" s="1"/>
      <c r="BJ2819" s="1"/>
      <c r="BK2819" s="1"/>
      <c r="BL2819" s="1"/>
      <c r="BM2819" s="1"/>
      <c r="BN2819" s="1"/>
      <c r="BO2819" s="1"/>
      <c r="BP2819" s="1"/>
      <c r="BQ2819" s="1"/>
      <c r="BR2819" s="1"/>
      <c r="BS2819" s="1"/>
      <c r="BT2819" s="1"/>
      <c r="BU2819" s="1"/>
      <c r="BV2819" s="1"/>
      <c r="BW2819" s="1"/>
      <c r="BX2819" s="1"/>
      <c r="BY2819" s="1"/>
      <c r="BZ2819" s="1"/>
      <c r="CA2819" s="1"/>
      <c r="CB2819" s="1"/>
      <c r="CC2819" s="1"/>
      <c r="CD2819" s="1"/>
      <c r="CE2819" s="1"/>
      <c r="CF2819" s="1"/>
      <c r="CG2819" s="1"/>
      <c r="CH2819" s="1"/>
      <c r="CI2819" s="1"/>
      <c r="CJ2819" s="1"/>
      <c r="CK2819" s="1"/>
      <c r="CL2819" s="1"/>
      <c r="CM2819" s="1"/>
      <c r="CN2819" s="1"/>
      <c r="CO2819" s="1"/>
      <c r="CP2819" s="1"/>
      <c r="CQ2819" s="1"/>
      <c r="CR2819" s="1"/>
      <c r="CS2819" s="1"/>
      <c r="CT2819" s="1"/>
      <c r="CU2819" s="1"/>
      <c r="CV2819" s="1"/>
      <c r="CW2819" s="1"/>
      <c r="CX2819" s="1"/>
      <c r="CY2819" s="1"/>
      <c r="CZ2819" s="1"/>
      <c r="DA2819" s="1"/>
      <c r="DB2819" s="1"/>
      <c r="DC2819" s="1"/>
      <c r="DD2819" s="1"/>
      <c r="DE2819" s="1"/>
      <c r="DF2819" s="1"/>
      <c r="DG2819" s="1"/>
      <c r="DH2819" s="1"/>
      <c r="DI2819" s="1"/>
      <c r="DJ2819" s="1"/>
      <c r="DK2819" s="1"/>
      <c r="DL2819" s="1"/>
      <c r="DM2819" s="1"/>
      <c r="DN2819" s="1"/>
      <c r="DO2819" s="1"/>
      <c r="DP2819" s="1"/>
      <c r="DQ2819" s="1"/>
      <c r="DR2819" s="1"/>
      <c r="DS2819" s="1"/>
      <c r="DT2819" s="1"/>
      <c r="DU2819" s="1"/>
      <c r="DV2819" s="1"/>
      <c r="DW2819" s="1"/>
      <c r="DX2819" s="1"/>
      <c r="DY2819" s="1"/>
      <c r="DZ2819" s="1"/>
      <c r="EA2819" s="1"/>
      <c r="EB2819" s="1"/>
      <c r="EC2819" s="1"/>
      <c r="ED2819" s="1"/>
      <c r="EE2819" s="1"/>
      <c r="EF2819" s="1"/>
      <c r="EG2819" s="1"/>
      <c r="EH2819" s="1"/>
      <c r="EI2819" s="1"/>
      <c r="EJ2819" s="1"/>
      <c r="EK2819" s="1"/>
      <c r="EL2819" s="1"/>
      <c r="EM2819" s="1"/>
      <c r="EN2819" s="1"/>
      <c r="EO2819" s="1"/>
      <c r="EP2819" s="1"/>
      <c r="EQ2819" s="1"/>
      <c r="ER2819" s="1"/>
      <c r="ES2819" s="1"/>
      <c r="ET2819" s="1"/>
      <c r="EU2819" s="1"/>
      <c r="EV2819" s="1"/>
      <c r="EW2819" s="1"/>
      <c r="EX2819" s="1"/>
      <c r="EY2819" s="1"/>
      <c r="EZ2819" s="1"/>
      <c r="FA2819" s="1"/>
      <c r="FB2819" s="1"/>
      <c r="FC2819" s="1"/>
      <c r="FD2819" s="1"/>
      <c r="FE2819" s="1"/>
      <c r="FF2819" s="1"/>
      <c r="FG2819" s="1"/>
      <c r="FH2819" s="1"/>
      <c r="FI2819" s="1"/>
      <c r="FJ2819" s="1"/>
      <c r="FK2819" s="1"/>
      <c r="FL2819" s="1"/>
      <c r="FM2819" s="1"/>
      <c r="FN2819" s="1"/>
      <c r="FO2819" s="1"/>
      <c r="FP2819" s="1"/>
      <c r="FQ2819" s="1"/>
      <c r="FR2819" s="1"/>
      <c r="FS2819" s="1"/>
      <c r="FT2819" s="1"/>
      <c r="FU2819" s="1"/>
      <c r="FV2819" s="1"/>
      <c r="FW2819" s="1"/>
      <c r="FX2819" s="1"/>
      <c r="FY2819" s="1"/>
      <c r="FZ2819" s="1"/>
      <c r="GA2819" s="1"/>
      <c r="GB2819" s="1"/>
      <c r="GC2819" s="1"/>
      <c r="GD2819" s="1"/>
      <c r="GE2819" s="1"/>
      <c r="GF2819" s="1"/>
      <c r="GG2819" s="1"/>
      <c r="GH2819" s="1"/>
      <c r="GI2819" s="1"/>
      <c r="GJ2819" s="1"/>
      <c r="GK2819" s="1"/>
      <c r="GL2819" s="1"/>
      <c r="GM2819" s="1"/>
      <c r="GN2819" s="1"/>
      <c r="GO2819" s="1"/>
    </row>
    <row r="2820" spans="1:197" s="40" customFormat="1" x14ac:dyDescent="0.25">
      <c r="A2820" s="41"/>
      <c r="B2820" s="4"/>
      <c r="C2820" s="41"/>
      <c r="D2820" s="42"/>
      <c r="E2820" s="42"/>
      <c r="F2820" s="42"/>
      <c r="G2820" s="1"/>
      <c r="H2820" s="1"/>
      <c r="I2820" s="1"/>
      <c r="J2820" s="1"/>
      <c r="K2820" s="1"/>
      <c r="L2820" s="1"/>
      <c r="M2820" s="2"/>
      <c r="N2820" s="1"/>
      <c r="O2820" s="1"/>
      <c r="P2820" s="1"/>
      <c r="Q2820" s="1"/>
      <c r="R2820" s="1"/>
      <c r="S2820" s="1"/>
      <c r="T2820" s="1"/>
      <c r="U2820" s="1"/>
      <c r="V2820" s="1"/>
      <c r="W2820" s="1"/>
      <c r="X2820" s="1"/>
      <c r="Y2820" s="1"/>
      <c r="Z2820" s="1"/>
      <c r="AA2820" s="1"/>
      <c r="AB2820" s="1"/>
      <c r="AC2820" s="1"/>
      <c r="AD2820" s="1"/>
      <c r="AE2820" s="1"/>
      <c r="AF2820" s="1"/>
      <c r="AG2820" s="1"/>
      <c r="AH2820" s="1"/>
      <c r="AI2820" s="1"/>
      <c r="AJ2820" s="1"/>
      <c r="AK2820" s="1"/>
      <c r="AL2820" s="1"/>
      <c r="AM2820" s="1"/>
      <c r="AN2820" s="1"/>
      <c r="AO2820" s="1"/>
      <c r="AP2820" s="1"/>
      <c r="AQ2820" s="1"/>
      <c r="AR2820" s="1"/>
      <c r="AS2820" s="1"/>
      <c r="AT2820" s="1"/>
      <c r="AU2820" s="1"/>
      <c r="AV2820" s="1"/>
      <c r="AW2820" s="1"/>
      <c r="AX2820" s="1"/>
      <c r="AY2820" s="1"/>
      <c r="AZ2820" s="1"/>
      <c r="BA2820" s="1"/>
      <c r="BB2820" s="1"/>
      <c r="BC2820" s="1"/>
      <c r="BD2820" s="1"/>
      <c r="BE2820" s="1"/>
      <c r="BF2820" s="1"/>
      <c r="BG2820" s="1"/>
      <c r="BH2820" s="1"/>
      <c r="BI2820" s="1"/>
      <c r="BJ2820" s="1"/>
      <c r="BK2820" s="1"/>
      <c r="BL2820" s="1"/>
      <c r="BM2820" s="1"/>
      <c r="BN2820" s="1"/>
      <c r="BO2820" s="1"/>
      <c r="BP2820" s="1"/>
      <c r="BQ2820" s="1"/>
      <c r="BR2820" s="1"/>
      <c r="BS2820" s="1"/>
      <c r="BT2820" s="1"/>
      <c r="BU2820" s="1"/>
      <c r="BV2820" s="1"/>
      <c r="BW2820" s="1"/>
      <c r="BX2820" s="1"/>
      <c r="BY2820" s="1"/>
      <c r="BZ2820" s="1"/>
      <c r="CA2820" s="1"/>
      <c r="CB2820" s="1"/>
      <c r="CC2820" s="1"/>
      <c r="CD2820" s="1"/>
      <c r="CE2820" s="1"/>
      <c r="CF2820" s="1"/>
      <c r="CG2820" s="1"/>
      <c r="CH2820" s="1"/>
      <c r="CI2820" s="1"/>
      <c r="CJ2820" s="1"/>
      <c r="CK2820" s="1"/>
      <c r="CL2820" s="1"/>
      <c r="CM2820" s="1"/>
      <c r="CN2820" s="1"/>
      <c r="CO2820" s="1"/>
      <c r="CP2820" s="1"/>
      <c r="CQ2820" s="1"/>
      <c r="CR2820" s="1"/>
      <c r="CS2820" s="1"/>
      <c r="CT2820" s="1"/>
      <c r="CU2820" s="1"/>
      <c r="CV2820" s="1"/>
      <c r="CW2820" s="1"/>
      <c r="CX2820" s="1"/>
      <c r="CY2820" s="1"/>
      <c r="CZ2820" s="1"/>
      <c r="DA2820" s="1"/>
      <c r="DB2820" s="1"/>
      <c r="DC2820" s="1"/>
      <c r="DD2820" s="1"/>
      <c r="DE2820" s="1"/>
      <c r="DF2820" s="1"/>
      <c r="DG2820" s="1"/>
      <c r="DH2820" s="1"/>
      <c r="DI2820" s="1"/>
      <c r="DJ2820" s="1"/>
      <c r="DK2820" s="1"/>
      <c r="DL2820" s="1"/>
      <c r="DM2820" s="1"/>
      <c r="DN2820" s="1"/>
      <c r="DO2820" s="1"/>
      <c r="DP2820" s="1"/>
      <c r="DQ2820" s="1"/>
      <c r="DR2820" s="1"/>
      <c r="DS2820" s="1"/>
      <c r="DT2820" s="1"/>
      <c r="DU2820" s="1"/>
      <c r="DV2820" s="1"/>
      <c r="DW2820" s="1"/>
      <c r="DX2820" s="1"/>
      <c r="DY2820" s="1"/>
      <c r="DZ2820" s="1"/>
      <c r="EA2820" s="1"/>
      <c r="EB2820" s="1"/>
      <c r="EC2820" s="1"/>
      <c r="ED2820" s="1"/>
      <c r="EE2820" s="1"/>
      <c r="EF2820" s="1"/>
      <c r="EG2820" s="1"/>
      <c r="EH2820" s="1"/>
      <c r="EI2820" s="1"/>
      <c r="EJ2820" s="1"/>
      <c r="EK2820" s="1"/>
      <c r="EL2820" s="1"/>
      <c r="EM2820" s="1"/>
      <c r="EN2820" s="1"/>
      <c r="EO2820" s="1"/>
      <c r="EP2820" s="1"/>
      <c r="EQ2820" s="1"/>
      <c r="ER2820" s="1"/>
      <c r="ES2820" s="1"/>
      <c r="ET2820" s="1"/>
      <c r="EU2820" s="1"/>
      <c r="EV2820" s="1"/>
      <c r="EW2820" s="1"/>
      <c r="EX2820" s="1"/>
      <c r="EY2820" s="1"/>
      <c r="EZ2820" s="1"/>
      <c r="FA2820" s="1"/>
      <c r="FB2820" s="1"/>
      <c r="FC2820" s="1"/>
      <c r="FD2820" s="1"/>
      <c r="FE2820" s="1"/>
      <c r="FF2820" s="1"/>
      <c r="FG2820" s="1"/>
      <c r="FH2820" s="1"/>
      <c r="FI2820" s="1"/>
      <c r="FJ2820" s="1"/>
      <c r="FK2820" s="1"/>
      <c r="FL2820" s="1"/>
      <c r="FM2820" s="1"/>
      <c r="FN2820" s="1"/>
      <c r="FO2820" s="1"/>
      <c r="FP2820" s="1"/>
      <c r="FQ2820" s="1"/>
      <c r="FR2820" s="1"/>
      <c r="FS2820" s="1"/>
      <c r="FT2820" s="1"/>
      <c r="FU2820" s="1"/>
      <c r="FV2820" s="1"/>
      <c r="FW2820" s="1"/>
      <c r="FX2820" s="1"/>
      <c r="FY2820" s="1"/>
      <c r="FZ2820" s="1"/>
      <c r="GA2820" s="1"/>
      <c r="GB2820" s="1"/>
      <c r="GC2820" s="1"/>
      <c r="GD2820" s="1"/>
      <c r="GE2820" s="1"/>
      <c r="GF2820" s="1"/>
      <c r="GG2820" s="1"/>
      <c r="GH2820" s="1"/>
      <c r="GI2820" s="1"/>
      <c r="GJ2820" s="1"/>
      <c r="GK2820" s="1"/>
      <c r="GL2820" s="1"/>
      <c r="GM2820" s="1"/>
      <c r="GN2820" s="1"/>
      <c r="GO2820" s="1"/>
    </row>
    <row r="2821" spans="1:197" s="40" customFormat="1" x14ac:dyDescent="0.25">
      <c r="A2821" s="41"/>
      <c r="B2821" s="4"/>
      <c r="C2821" s="41"/>
      <c r="D2821" s="42"/>
      <c r="E2821" s="42"/>
      <c r="F2821" s="42"/>
      <c r="G2821" s="1"/>
      <c r="H2821" s="1"/>
      <c r="I2821" s="1"/>
      <c r="J2821" s="1"/>
      <c r="K2821" s="1"/>
      <c r="L2821" s="1"/>
      <c r="M2821" s="2"/>
      <c r="N2821" s="1"/>
      <c r="O2821" s="1"/>
      <c r="P2821" s="1"/>
      <c r="Q2821" s="1"/>
      <c r="R2821" s="1"/>
      <c r="S2821" s="1"/>
      <c r="T2821" s="1"/>
      <c r="U2821" s="1"/>
      <c r="V2821" s="1"/>
      <c r="W2821" s="1"/>
      <c r="X2821" s="1"/>
      <c r="Y2821" s="1"/>
      <c r="Z2821" s="1"/>
      <c r="AA2821" s="1"/>
      <c r="AB2821" s="1"/>
      <c r="AC2821" s="1"/>
      <c r="AD2821" s="1"/>
      <c r="AE2821" s="1"/>
      <c r="AF2821" s="1"/>
      <c r="AG2821" s="1"/>
      <c r="AH2821" s="1"/>
      <c r="AI2821" s="1"/>
      <c r="AJ2821" s="1"/>
      <c r="AK2821" s="1"/>
      <c r="AL2821" s="1"/>
      <c r="AM2821" s="1"/>
      <c r="AN2821" s="1"/>
      <c r="AO2821" s="1"/>
      <c r="AP2821" s="1"/>
      <c r="AQ2821" s="1"/>
      <c r="AR2821" s="1"/>
      <c r="AS2821" s="1"/>
      <c r="AT2821" s="1"/>
      <c r="AU2821" s="1"/>
      <c r="AV2821" s="1"/>
      <c r="AW2821" s="1"/>
      <c r="AX2821" s="1"/>
      <c r="AY2821" s="1"/>
      <c r="AZ2821" s="1"/>
      <c r="BA2821" s="1"/>
      <c r="BB2821" s="1"/>
      <c r="BC2821" s="1"/>
      <c r="BD2821" s="1"/>
      <c r="BE2821" s="1"/>
      <c r="BF2821" s="1"/>
      <c r="BG2821" s="1"/>
      <c r="BH2821" s="1"/>
      <c r="BI2821" s="1"/>
      <c r="BJ2821" s="1"/>
      <c r="BK2821" s="1"/>
      <c r="BL2821" s="1"/>
      <c r="BM2821" s="1"/>
      <c r="BN2821" s="1"/>
      <c r="BO2821" s="1"/>
      <c r="BP2821" s="1"/>
      <c r="BQ2821" s="1"/>
      <c r="BR2821" s="1"/>
      <c r="BS2821" s="1"/>
      <c r="BT2821" s="1"/>
      <c r="BU2821" s="1"/>
      <c r="BV2821" s="1"/>
      <c r="BW2821" s="1"/>
      <c r="BX2821" s="1"/>
      <c r="BY2821" s="1"/>
      <c r="BZ2821" s="1"/>
      <c r="CA2821" s="1"/>
      <c r="CB2821" s="1"/>
      <c r="CC2821" s="1"/>
      <c r="CD2821" s="1"/>
      <c r="CE2821" s="1"/>
      <c r="CF2821" s="1"/>
      <c r="CG2821" s="1"/>
      <c r="CH2821" s="1"/>
      <c r="CI2821" s="1"/>
      <c r="CJ2821" s="1"/>
      <c r="CK2821" s="1"/>
      <c r="CL2821" s="1"/>
      <c r="CM2821" s="1"/>
      <c r="CN2821" s="1"/>
      <c r="CO2821" s="1"/>
      <c r="CP2821" s="1"/>
      <c r="CQ2821" s="1"/>
      <c r="CR2821" s="1"/>
      <c r="CS2821" s="1"/>
      <c r="CT2821" s="1"/>
      <c r="CU2821" s="1"/>
      <c r="CV2821" s="1"/>
      <c r="CW2821" s="1"/>
      <c r="CX2821" s="1"/>
      <c r="CY2821" s="1"/>
      <c r="CZ2821" s="1"/>
      <c r="DA2821" s="1"/>
      <c r="DB2821" s="1"/>
      <c r="DC2821" s="1"/>
      <c r="DD2821" s="1"/>
      <c r="DE2821" s="1"/>
      <c r="DF2821" s="1"/>
      <c r="DG2821" s="1"/>
      <c r="DH2821" s="1"/>
      <c r="DI2821" s="1"/>
      <c r="DJ2821" s="1"/>
      <c r="DK2821" s="1"/>
      <c r="DL2821" s="1"/>
      <c r="DM2821" s="1"/>
      <c r="DN2821" s="1"/>
      <c r="DO2821" s="1"/>
      <c r="DP2821" s="1"/>
      <c r="DQ2821" s="1"/>
      <c r="DR2821" s="1"/>
      <c r="DS2821" s="1"/>
      <c r="DT2821" s="1"/>
      <c r="DU2821" s="1"/>
      <c r="DV2821" s="1"/>
      <c r="DW2821" s="1"/>
      <c r="DX2821" s="1"/>
      <c r="DY2821" s="1"/>
      <c r="DZ2821" s="1"/>
      <c r="EA2821" s="1"/>
      <c r="EB2821" s="1"/>
      <c r="EC2821" s="1"/>
      <c r="ED2821" s="1"/>
      <c r="EE2821" s="1"/>
      <c r="EF2821" s="1"/>
      <c r="EG2821" s="1"/>
      <c r="EH2821" s="1"/>
      <c r="EI2821" s="1"/>
      <c r="EJ2821" s="1"/>
      <c r="EK2821" s="1"/>
      <c r="EL2821" s="1"/>
      <c r="EM2821" s="1"/>
      <c r="EN2821" s="1"/>
      <c r="EO2821" s="1"/>
      <c r="EP2821" s="1"/>
      <c r="EQ2821" s="1"/>
      <c r="ER2821" s="1"/>
      <c r="ES2821" s="1"/>
      <c r="ET2821" s="1"/>
      <c r="EU2821" s="1"/>
      <c r="EV2821" s="1"/>
      <c r="EW2821" s="1"/>
      <c r="EX2821" s="1"/>
      <c r="EY2821" s="1"/>
      <c r="EZ2821" s="1"/>
      <c r="FA2821" s="1"/>
      <c r="FB2821" s="1"/>
      <c r="FC2821" s="1"/>
      <c r="FD2821" s="1"/>
      <c r="FE2821" s="1"/>
      <c r="FF2821" s="1"/>
      <c r="FG2821" s="1"/>
      <c r="FH2821" s="1"/>
      <c r="FI2821" s="1"/>
      <c r="FJ2821" s="1"/>
      <c r="FK2821" s="1"/>
      <c r="FL2821" s="1"/>
      <c r="FM2821" s="1"/>
      <c r="FN2821" s="1"/>
      <c r="FO2821" s="1"/>
      <c r="FP2821" s="1"/>
      <c r="FQ2821" s="1"/>
      <c r="FR2821" s="1"/>
      <c r="FS2821" s="1"/>
      <c r="FT2821" s="1"/>
      <c r="FU2821" s="1"/>
      <c r="FV2821" s="1"/>
      <c r="FW2821" s="1"/>
      <c r="FX2821" s="1"/>
      <c r="FY2821" s="1"/>
      <c r="FZ2821" s="1"/>
      <c r="GA2821" s="1"/>
      <c r="GB2821" s="1"/>
      <c r="GC2821" s="1"/>
      <c r="GD2821" s="1"/>
      <c r="GE2821" s="1"/>
      <c r="GF2821" s="1"/>
      <c r="GG2821" s="1"/>
      <c r="GH2821" s="1"/>
      <c r="GI2821" s="1"/>
      <c r="GJ2821" s="1"/>
      <c r="GK2821" s="1"/>
      <c r="GL2821" s="1"/>
      <c r="GM2821" s="1"/>
      <c r="GN2821" s="1"/>
      <c r="GO2821" s="1"/>
    </row>
    <row r="2822" spans="1:197" s="40" customFormat="1" x14ac:dyDescent="0.25">
      <c r="A2822" s="41"/>
      <c r="B2822" s="4"/>
      <c r="C2822" s="41"/>
      <c r="D2822" s="42"/>
      <c r="E2822" s="42"/>
      <c r="F2822" s="42"/>
      <c r="G2822" s="1"/>
      <c r="H2822" s="1"/>
      <c r="I2822" s="1"/>
      <c r="J2822" s="1"/>
      <c r="K2822" s="1"/>
      <c r="L2822" s="1"/>
      <c r="M2822" s="2"/>
      <c r="N2822" s="1"/>
      <c r="O2822" s="1"/>
      <c r="P2822" s="1"/>
      <c r="Q2822" s="1"/>
      <c r="R2822" s="1"/>
      <c r="S2822" s="1"/>
      <c r="T2822" s="1"/>
      <c r="U2822" s="1"/>
      <c r="V2822" s="1"/>
      <c r="W2822" s="1"/>
      <c r="X2822" s="1"/>
      <c r="Y2822" s="1"/>
      <c r="Z2822" s="1"/>
      <c r="AA2822" s="1"/>
      <c r="AB2822" s="1"/>
      <c r="AC2822" s="1"/>
      <c r="AD2822" s="1"/>
      <c r="AE2822" s="1"/>
      <c r="AF2822" s="1"/>
      <c r="AG2822" s="1"/>
      <c r="AH2822" s="1"/>
      <c r="AI2822" s="1"/>
      <c r="AJ2822" s="1"/>
      <c r="AK2822" s="1"/>
      <c r="AL2822" s="1"/>
      <c r="AM2822" s="1"/>
      <c r="AN2822" s="1"/>
      <c r="AO2822" s="1"/>
      <c r="AP2822" s="1"/>
      <c r="AQ2822" s="1"/>
      <c r="AR2822" s="1"/>
      <c r="AS2822" s="1"/>
      <c r="AT2822" s="1"/>
      <c r="AU2822" s="1"/>
      <c r="AV2822" s="1"/>
      <c r="AW2822" s="1"/>
      <c r="AX2822" s="1"/>
      <c r="AY2822" s="1"/>
      <c r="AZ2822" s="1"/>
      <c r="BA2822" s="1"/>
      <c r="BB2822" s="1"/>
      <c r="BC2822" s="1"/>
      <c r="BD2822" s="1"/>
      <c r="BE2822" s="1"/>
      <c r="BF2822" s="1"/>
      <c r="BG2822" s="1"/>
      <c r="BH2822" s="1"/>
      <c r="BI2822" s="1"/>
      <c r="BJ2822" s="1"/>
      <c r="BK2822" s="1"/>
      <c r="BL2822" s="1"/>
      <c r="BM2822" s="1"/>
      <c r="BN2822" s="1"/>
      <c r="BO2822" s="1"/>
      <c r="BP2822" s="1"/>
      <c r="BQ2822" s="1"/>
      <c r="BR2822" s="1"/>
      <c r="BS2822" s="1"/>
      <c r="BT2822" s="1"/>
      <c r="BU2822" s="1"/>
      <c r="BV2822" s="1"/>
      <c r="BW2822" s="1"/>
      <c r="BX2822" s="1"/>
      <c r="BY2822" s="1"/>
      <c r="BZ2822" s="1"/>
      <c r="CA2822" s="1"/>
      <c r="CB2822" s="1"/>
      <c r="CC2822" s="1"/>
      <c r="CD2822" s="1"/>
      <c r="CE2822" s="1"/>
      <c r="CF2822" s="1"/>
      <c r="CG2822" s="1"/>
      <c r="CH2822" s="1"/>
      <c r="CI2822" s="1"/>
      <c r="CJ2822" s="1"/>
      <c r="CK2822" s="1"/>
      <c r="CL2822" s="1"/>
      <c r="CM2822" s="1"/>
      <c r="CN2822" s="1"/>
      <c r="CO2822" s="1"/>
      <c r="CP2822" s="1"/>
      <c r="CQ2822" s="1"/>
      <c r="CR2822" s="1"/>
      <c r="CS2822" s="1"/>
      <c r="CT2822" s="1"/>
      <c r="CU2822" s="1"/>
      <c r="CV2822" s="1"/>
      <c r="CW2822" s="1"/>
      <c r="CX2822" s="1"/>
      <c r="CY2822" s="1"/>
      <c r="CZ2822" s="1"/>
      <c r="DA2822" s="1"/>
      <c r="DB2822" s="1"/>
      <c r="DC2822" s="1"/>
      <c r="DD2822" s="1"/>
      <c r="DE2822" s="1"/>
      <c r="DF2822" s="1"/>
      <c r="DG2822" s="1"/>
      <c r="DH2822" s="1"/>
      <c r="DI2822" s="1"/>
      <c r="DJ2822" s="1"/>
      <c r="DK2822" s="1"/>
      <c r="DL2822" s="1"/>
      <c r="DM2822" s="1"/>
      <c r="DN2822" s="1"/>
      <c r="DO2822" s="1"/>
      <c r="DP2822" s="1"/>
      <c r="DQ2822" s="1"/>
      <c r="DR2822" s="1"/>
      <c r="DS2822" s="1"/>
      <c r="DT2822" s="1"/>
      <c r="DU2822" s="1"/>
      <c r="DV2822" s="1"/>
      <c r="DW2822" s="1"/>
      <c r="DX2822" s="1"/>
      <c r="DY2822" s="1"/>
      <c r="DZ2822" s="1"/>
      <c r="EA2822" s="1"/>
      <c r="EB2822" s="1"/>
      <c r="EC2822" s="1"/>
      <c r="ED2822" s="1"/>
      <c r="EE2822" s="1"/>
      <c r="EF2822" s="1"/>
      <c r="EG2822" s="1"/>
      <c r="EH2822" s="1"/>
      <c r="EI2822" s="1"/>
      <c r="EJ2822" s="1"/>
      <c r="EK2822" s="1"/>
      <c r="EL2822" s="1"/>
      <c r="EM2822" s="1"/>
      <c r="EN2822" s="1"/>
      <c r="EO2822" s="1"/>
      <c r="EP2822" s="1"/>
      <c r="EQ2822" s="1"/>
      <c r="ER2822" s="1"/>
      <c r="ES2822" s="1"/>
      <c r="ET2822" s="1"/>
      <c r="EU2822" s="1"/>
      <c r="EV2822" s="1"/>
      <c r="EW2822" s="1"/>
      <c r="EX2822" s="1"/>
      <c r="EY2822" s="1"/>
      <c r="EZ2822" s="1"/>
      <c r="FA2822" s="1"/>
      <c r="FB2822" s="1"/>
      <c r="FC2822" s="1"/>
      <c r="FD2822" s="1"/>
      <c r="FE2822" s="1"/>
      <c r="FF2822" s="1"/>
      <c r="FG2822" s="1"/>
      <c r="FH2822" s="1"/>
      <c r="FI2822" s="1"/>
      <c r="FJ2822" s="1"/>
      <c r="FK2822" s="1"/>
      <c r="FL2822" s="1"/>
      <c r="FM2822" s="1"/>
      <c r="FN2822" s="1"/>
      <c r="FO2822" s="1"/>
      <c r="FP2822" s="1"/>
      <c r="FQ2822" s="1"/>
      <c r="FR2822" s="1"/>
      <c r="FS2822" s="1"/>
      <c r="FT2822" s="1"/>
      <c r="FU2822" s="1"/>
      <c r="FV2822" s="1"/>
      <c r="FW2822" s="1"/>
      <c r="FX2822" s="1"/>
      <c r="FY2822" s="1"/>
      <c r="FZ2822" s="1"/>
      <c r="GA2822" s="1"/>
      <c r="GB2822" s="1"/>
      <c r="GC2822" s="1"/>
      <c r="GD2822" s="1"/>
      <c r="GE2822" s="1"/>
      <c r="GF2822" s="1"/>
      <c r="GG2822" s="1"/>
      <c r="GH2822" s="1"/>
      <c r="GI2822" s="1"/>
      <c r="GJ2822" s="1"/>
      <c r="GK2822" s="1"/>
      <c r="GL2822" s="1"/>
      <c r="GM2822" s="1"/>
      <c r="GN2822" s="1"/>
      <c r="GO2822" s="1"/>
    </row>
    <row r="2823" spans="1:197" s="40" customFormat="1" x14ac:dyDescent="0.25">
      <c r="A2823" s="41"/>
      <c r="B2823" s="4"/>
      <c r="C2823" s="41"/>
      <c r="D2823" s="42"/>
      <c r="E2823" s="42"/>
      <c r="F2823" s="42"/>
      <c r="G2823" s="1"/>
      <c r="H2823" s="1"/>
      <c r="I2823" s="1"/>
      <c r="J2823" s="1"/>
      <c r="K2823" s="1"/>
      <c r="L2823" s="1"/>
      <c r="M2823" s="2"/>
      <c r="N2823" s="1"/>
      <c r="O2823" s="1"/>
      <c r="P2823" s="1"/>
      <c r="Q2823" s="1"/>
      <c r="R2823" s="1"/>
      <c r="S2823" s="1"/>
      <c r="T2823" s="1"/>
      <c r="U2823" s="1"/>
      <c r="V2823" s="1"/>
      <c r="W2823" s="1"/>
      <c r="X2823" s="1"/>
      <c r="Y2823" s="1"/>
      <c r="Z2823" s="1"/>
      <c r="AA2823" s="1"/>
      <c r="AB2823" s="1"/>
      <c r="AC2823" s="1"/>
      <c r="AD2823" s="1"/>
      <c r="AE2823" s="1"/>
      <c r="AF2823" s="1"/>
      <c r="AG2823" s="1"/>
      <c r="AH2823" s="1"/>
      <c r="AI2823" s="1"/>
      <c r="AJ2823" s="1"/>
      <c r="AK2823" s="1"/>
      <c r="AL2823" s="1"/>
      <c r="AM2823" s="1"/>
      <c r="AN2823" s="1"/>
      <c r="AO2823" s="1"/>
      <c r="AP2823" s="1"/>
      <c r="AQ2823" s="1"/>
      <c r="AR2823" s="1"/>
      <c r="AS2823" s="1"/>
      <c r="AT2823" s="1"/>
      <c r="AU2823" s="1"/>
      <c r="AV2823" s="1"/>
      <c r="AW2823" s="1"/>
      <c r="AX2823" s="1"/>
      <c r="AY2823" s="1"/>
      <c r="AZ2823" s="1"/>
      <c r="BA2823" s="1"/>
      <c r="BB2823" s="1"/>
      <c r="BC2823" s="1"/>
      <c r="BD2823" s="1"/>
      <c r="BE2823" s="1"/>
      <c r="BF2823" s="1"/>
      <c r="BG2823" s="1"/>
      <c r="BH2823" s="1"/>
      <c r="BI2823" s="1"/>
      <c r="BJ2823" s="1"/>
      <c r="BK2823" s="1"/>
      <c r="BL2823" s="1"/>
      <c r="BM2823" s="1"/>
      <c r="BN2823" s="1"/>
      <c r="BO2823" s="1"/>
      <c r="BP2823" s="1"/>
      <c r="BQ2823" s="1"/>
      <c r="BR2823" s="1"/>
      <c r="BS2823" s="1"/>
      <c r="BT2823" s="1"/>
      <c r="BU2823" s="1"/>
      <c r="BV2823" s="1"/>
      <c r="BW2823" s="1"/>
      <c r="BX2823" s="1"/>
      <c r="BY2823" s="1"/>
      <c r="BZ2823" s="1"/>
      <c r="CA2823" s="1"/>
      <c r="CB2823" s="1"/>
      <c r="CC2823" s="1"/>
      <c r="CD2823" s="1"/>
      <c r="CE2823" s="1"/>
      <c r="CF2823" s="1"/>
      <c r="CG2823" s="1"/>
      <c r="CH2823" s="1"/>
      <c r="CI2823" s="1"/>
      <c r="CJ2823" s="1"/>
      <c r="CK2823" s="1"/>
      <c r="CL2823" s="1"/>
      <c r="CM2823" s="1"/>
      <c r="CN2823" s="1"/>
      <c r="CO2823" s="1"/>
      <c r="CP2823" s="1"/>
      <c r="CQ2823" s="1"/>
      <c r="CR2823" s="1"/>
      <c r="CS2823" s="1"/>
      <c r="CT2823" s="1"/>
      <c r="CU2823" s="1"/>
      <c r="CV2823" s="1"/>
      <c r="CW2823" s="1"/>
      <c r="CX2823" s="1"/>
      <c r="CY2823" s="1"/>
      <c r="CZ2823" s="1"/>
      <c r="DA2823" s="1"/>
      <c r="DB2823" s="1"/>
      <c r="DC2823" s="1"/>
      <c r="DD2823" s="1"/>
      <c r="DE2823" s="1"/>
      <c r="DF2823" s="1"/>
      <c r="DG2823" s="1"/>
      <c r="DH2823" s="1"/>
      <c r="DI2823" s="1"/>
      <c r="DJ2823" s="1"/>
      <c r="DK2823" s="1"/>
      <c r="DL2823" s="1"/>
      <c r="DM2823" s="1"/>
      <c r="DN2823" s="1"/>
      <c r="DO2823" s="1"/>
      <c r="DP2823" s="1"/>
      <c r="DQ2823" s="1"/>
      <c r="DR2823" s="1"/>
      <c r="DS2823" s="1"/>
      <c r="DT2823" s="1"/>
      <c r="DU2823" s="1"/>
      <c r="DV2823" s="1"/>
      <c r="DW2823" s="1"/>
      <c r="DX2823" s="1"/>
      <c r="DY2823" s="1"/>
      <c r="DZ2823" s="1"/>
      <c r="EA2823" s="1"/>
      <c r="EB2823" s="1"/>
      <c r="EC2823" s="1"/>
      <c r="ED2823" s="1"/>
      <c r="EE2823" s="1"/>
      <c r="EF2823" s="1"/>
      <c r="EG2823" s="1"/>
      <c r="EH2823" s="1"/>
      <c r="EI2823" s="1"/>
      <c r="EJ2823" s="1"/>
      <c r="EK2823" s="1"/>
      <c r="EL2823" s="1"/>
      <c r="EM2823" s="1"/>
      <c r="EN2823" s="1"/>
      <c r="EO2823" s="1"/>
      <c r="EP2823" s="1"/>
      <c r="EQ2823" s="1"/>
      <c r="ER2823" s="1"/>
      <c r="ES2823" s="1"/>
      <c r="ET2823" s="1"/>
      <c r="EU2823" s="1"/>
      <c r="EV2823" s="1"/>
      <c r="EW2823" s="1"/>
      <c r="EX2823" s="1"/>
      <c r="EY2823" s="1"/>
      <c r="EZ2823" s="1"/>
      <c r="FA2823" s="1"/>
      <c r="FB2823" s="1"/>
      <c r="FC2823" s="1"/>
      <c r="FD2823" s="1"/>
      <c r="FE2823" s="1"/>
      <c r="FF2823" s="1"/>
      <c r="FG2823" s="1"/>
      <c r="FH2823" s="1"/>
      <c r="FI2823" s="1"/>
      <c r="FJ2823" s="1"/>
      <c r="FK2823" s="1"/>
      <c r="FL2823" s="1"/>
      <c r="FM2823" s="1"/>
      <c r="FN2823" s="1"/>
      <c r="FO2823" s="1"/>
      <c r="FP2823" s="1"/>
      <c r="FQ2823" s="1"/>
      <c r="FR2823" s="1"/>
      <c r="FS2823" s="1"/>
      <c r="FT2823" s="1"/>
      <c r="FU2823" s="1"/>
      <c r="FV2823" s="1"/>
      <c r="FW2823" s="1"/>
      <c r="FX2823" s="1"/>
      <c r="FY2823" s="1"/>
      <c r="FZ2823" s="1"/>
      <c r="GA2823" s="1"/>
      <c r="GB2823" s="1"/>
      <c r="GC2823" s="1"/>
      <c r="GD2823" s="1"/>
      <c r="GE2823" s="1"/>
      <c r="GF2823" s="1"/>
      <c r="GG2823" s="1"/>
      <c r="GH2823" s="1"/>
      <c r="GI2823" s="1"/>
      <c r="GJ2823" s="1"/>
      <c r="GK2823" s="1"/>
      <c r="GL2823" s="1"/>
      <c r="GM2823" s="1"/>
      <c r="GN2823" s="1"/>
      <c r="GO2823" s="1"/>
    </row>
    <row r="2824" spans="1:197" s="40" customFormat="1" x14ac:dyDescent="0.25">
      <c r="A2824" s="41"/>
      <c r="B2824" s="4"/>
      <c r="C2824" s="41"/>
      <c r="D2824" s="42"/>
      <c r="E2824" s="42"/>
      <c r="F2824" s="42"/>
      <c r="G2824" s="1"/>
      <c r="H2824" s="1"/>
      <c r="I2824" s="1"/>
      <c r="J2824" s="1"/>
      <c r="K2824" s="1"/>
      <c r="L2824" s="1"/>
      <c r="M2824" s="2"/>
      <c r="N2824" s="1"/>
      <c r="O2824" s="1"/>
      <c r="P2824" s="1"/>
      <c r="Q2824" s="1"/>
      <c r="R2824" s="1"/>
      <c r="S2824" s="1"/>
      <c r="T2824" s="1"/>
      <c r="U2824" s="1"/>
      <c r="V2824" s="1"/>
      <c r="W2824" s="1"/>
      <c r="X2824" s="1"/>
      <c r="Y2824" s="1"/>
      <c r="Z2824" s="1"/>
      <c r="AA2824" s="1"/>
      <c r="AB2824" s="1"/>
      <c r="AC2824" s="1"/>
      <c r="AD2824" s="1"/>
      <c r="AE2824" s="1"/>
      <c r="AF2824" s="1"/>
      <c r="AG2824" s="1"/>
      <c r="AH2824" s="1"/>
      <c r="AI2824" s="1"/>
      <c r="AJ2824" s="1"/>
      <c r="AK2824" s="1"/>
      <c r="AL2824" s="1"/>
      <c r="AM2824" s="1"/>
      <c r="AN2824" s="1"/>
      <c r="AO2824" s="1"/>
      <c r="AP2824" s="1"/>
      <c r="AQ2824" s="1"/>
      <c r="AR2824" s="1"/>
      <c r="AS2824" s="1"/>
      <c r="AT2824" s="1"/>
      <c r="AU2824" s="1"/>
      <c r="AV2824" s="1"/>
      <c r="AW2824" s="1"/>
      <c r="AX2824" s="1"/>
      <c r="AY2824" s="1"/>
      <c r="AZ2824" s="1"/>
      <c r="BA2824" s="1"/>
      <c r="BB2824" s="1"/>
      <c r="BC2824" s="1"/>
      <c r="BD2824" s="1"/>
      <c r="BE2824" s="1"/>
      <c r="BF2824" s="1"/>
      <c r="BG2824" s="1"/>
      <c r="BH2824" s="1"/>
      <c r="BI2824" s="1"/>
      <c r="BJ2824" s="1"/>
      <c r="BK2824" s="1"/>
      <c r="BL2824" s="1"/>
      <c r="BM2824" s="1"/>
      <c r="BN2824" s="1"/>
      <c r="BO2824" s="1"/>
      <c r="BP2824" s="1"/>
      <c r="BQ2824" s="1"/>
      <c r="BR2824" s="1"/>
      <c r="BS2824" s="1"/>
      <c r="BT2824" s="1"/>
      <c r="BU2824" s="1"/>
      <c r="BV2824" s="1"/>
      <c r="BW2824" s="1"/>
      <c r="BX2824" s="1"/>
      <c r="BY2824" s="1"/>
      <c r="BZ2824" s="1"/>
      <c r="CA2824" s="1"/>
      <c r="CB2824" s="1"/>
      <c r="CC2824" s="1"/>
      <c r="CD2824" s="1"/>
      <c r="CE2824" s="1"/>
      <c r="CF2824" s="1"/>
      <c r="CG2824" s="1"/>
      <c r="CH2824" s="1"/>
      <c r="CI2824" s="1"/>
      <c r="CJ2824" s="1"/>
      <c r="CK2824" s="1"/>
      <c r="CL2824" s="1"/>
      <c r="CM2824" s="1"/>
      <c r="CN2824" s="1"/>
      <c r="CO2824" s="1"/>
      <c r="CP2824" s="1"/>
      <c r="CQ2824" s="1"/>
      <c r="CR2824" s="1"/>
      <c r="CS2824" s="1"/>
      <c r="CT2824" s="1"/>
      <c r="CU2824" s="1"/>
      <c r="CV2824" s="1"/>
      <c r="CW2824" s="1"/>
      <c r="CX2824" s="1"/>
      <c r="CY2824" s="1"/>
      <c r="CZ2824" s="1"/>
      <c r="DA2824" s="1"/>
      <c r="DB2824" s="1"/>
      <c r="DC2824" s="1"/>
      <c r="DD2824" s="1"/>
      <c r="DE2824" s="1"/>
      <c r="DF2824" s="1"/>
      <c r="DG2824" s="1"/>
      <c r="DH2824" s="1"/>
      <c r="DI2824" s="1"/>
      <c r="DJ2824" s="1"/>
      <c r="DK2824" s="1"/>
      <c r="DL2824" s="1"/>
      <c r="DM2824" s="1"/>
      <c r="DN2824" s="1"/>
      <c r="DO2824" s="1"/>
      <c r="DP2824" s="1"/>
      <c r="DQ2824" s="1"/>
      <c r="DR2824" s="1"/>
      <c r="DS2824" s="1"/>
      <c r="DT2824" s="1"/>
      <c r="DU2824" s="1"/>
      <c r="DV2824" s="1"/>
      <c r="DW2824" s="1"/>
      <c r="DX2824" s="1"/>
      <c r="DY2824" s="1"/>
      <c r="DZ2824" s="1"/>
      <c r="EA2824" s="1"/>
      <c r="EB2824" s="1"/>
      <c r="EC2824" s="1"/>
      <c r="ED2824" s="1"/>
      <c r="EE2824" s="1"/>
      <c r="EF2824" s="1"/>
      <c r="EG2824" s="1"/>
      <c r="EH2824" s="1"/>
      <c r="EI2824" s="1"/>
      <c r="EJ2824" s="1"/>
      <c r="EK2824" s="1"/>
      <c r="EL2824" s="1"/>
      <c r="EM2824" s="1"/>
      <c r="EN2824" s="1"/>
      <c r="EO2824" s="1"/>
      <c r="EP2824" s="1"/>
      <c r="EQ2824" s="1"/>
      <c r="ER2824" s="1"/>
      <c r="ES2824" s="1"/>
      <c r="ET2824" s="1"/>
      <c r="EU2824" s="1"/>
      <c r="EV2824" s="1"/>
      <c r="EW2824" s="1"/>
      <c r="EX2824" s="1"/>
      <c r="EY2824" s="1"/>
      <c r="EZ2824" s="1"/>
      <c r="FA2824" s="1"/>
      <c r="FB2824" s="1"/>
      <c r="FC2824" s="1"/>
      <c r="FD2824" s="1"/>
      <c r="FE2824" s="1"/>
      <c r="FF2824" s="1"/>
      <c r="FG2824" s="1"/>
      <c r="FH2824" s="1"/>
      <c r="FI2824" s="1"/>
      <c r="FJ2824" s="1"/>
      <c r="FK2824" s="1"/>
      <c r="FL2824" s="1"/>
      <c r="FM2824" s="1"/>
      <c r="FN2824" s="1"/>
      <c r="FO2824" s="1"/>
      <c r="FP2824" s="1"/>
      <c r="FQ2824" s="1"/>
      <c r="FR2824" s="1"/>
      <c r="FS2824" s="1"/>
      <c r="FT2824" s="1"/>
      <c r="FU2824" s="1"/>
      <c r="FV2824" s="1"/>
      <c r="FW2824" s="1"/>
      <c r="FX2824" s="1"/>
      <c r="FY2824" s="1"/>
      <c r="FZ2824" s="1"/>
      <c r="GA2824" s="1"/>
      <c r="GB2824" s="1"/>
      <c r="GC2824" s="1"/>
      <c r="GD2824" s="1"/>
      <c r="GE2824" s="1"/>
      <c r="GF2824" s="1"/>
      <c r="GG2824" s="1"/>
      <c r="GH2824" s="1"/>
      <c r="GI2824" s="1"/>
      <c r="GJ2824" s="1"/>
      <c r="GK2824" s="1"/>
      <c r="GL2824" s="1"/>
      <c r="GM2824" s="1"/>
      <c r="GN2824" s="1"/>
      <c r="GO2824" s="1"/>
    </row>
    <row r="2825" spans="1:197" s="40" customFormat="1" x14ac:dyDescent="0.25">
      <c r="A2825" s="41"/>
      <c r="B2825" s="4"/>
      <c r="C2825" s="41"/>
      <c r="D2825" s="42"/>
      <c r="E2825" s="42"/>
      <c r="F2825" s="42"/>
      <c r="G2825" s="1"/>
      <c r="H2825" s="1"/>
      <c r="I2825" s="1"/>
      <c r="J2825" s="1"/>
      <c r="K2825" s="1"/>
      <c r="L2825" s="1"/>
      <c r="M2825" s="2"/>
      <c r="N2825" s="1"/>
      <c r="O2825" s="1"/>
      <c r="P2825" s="1"/>
      <c r="Q2825" s="1"/>
      <c r="R2825" s="1"/>
      <c r="S2825" s="1"/>
      <c r="T2825" s="1"/>
      <c r="U2825" s="1"/>
      <c r="V2825" s="1"/>
      <c r="W2825" s="1"/>
      <c r="X2825" s="1"/>
      <c r="Y2825" s="1"/>
      <c r="Z2825" s="1"/>
      <c r="AA2825" s="1"/>
      <c r="AB2825" s="1"/>
      <c r="AC2825" s="1"/>
      <c r="AD2825" s="1"/>
      <c r="AE2825" s="1"/>
      <c r="AF2825" s="1"/>
      <c r="AG2825" s="1"/>
      <c r="AH2825" s="1"/>
      <c r="AI2825" s="1"/>
      <c r="AJ2825" s="1"/>
      <c r="AK2825" s="1"/>
      <c r="AL2825" s="1"/>
      <c r="AM2825" s="1"/>
      <c r="AN2825" s="1"/>
      <c r="AO2825" s="1"/>
      <c r="AP2825" s="1"/>
      <c r="AQ2825" s="1"/>
      <c r="AR2825" s="1"/>
      <c r="AS2825" s="1"/>
      <c r="AT2825" s="1"/>
      <c r="AU2825" s="1"/>
      <c r="AV2825" s="1"/>
      <c r="AW2825" s="1"/>
      <c r="AX2825" s="1"/>
      <c r="AY2825" s="1"/>
      <c r="AZ2825" s="1"/>
      <c r="BA2825" s="1"/>
      <c r="BB2825" s="1"/>
      <c r="BC2825" s="1"/>
      <c r="BD2825" s="1"/>
      <c r="BE2825" s="1"/>
      <c r="BF2825" s="1"/>
      <c r="BG2825" s="1"/>
      <c r="BH2825" s="1"/>
      <c r="BI2825" s="1"/>
      <c r="BJ2825" s="1"/>
      <c r="BK2825" s="1"/>
      <c r="BL2825" s="1"/>
      <c r="BM2825" s="1"/>
      <c r="BN2825" s="1"/>
      <c r="BO2825" s="1"/>
      <c r="BP2825" s="1"/>
      <c r="BQ2825" s="1"/>
      <c r="BR2825" s="1"/>
      <c r="BS2825" s="1"/>
      <c r="BT2825" s="1"/>
      <c r="BU2825" s="1"/>
      <c r="BV2825" s="1"/>
      <c r="BW2825" s="1"/>
      <c r="BX2825" s="1"/>
      <c r="BY2825" s="1"/>
      <c r="BZ2825" s="1"/>
      <c r="CA2825" s="1"/>
      <c r="CB2825" s="1"/>
      <c r="CC2825" s="1"/>
      <c r="CD2825" s="1"/>
      <c r="CE2825" s="1"/>
      <c r="CF2825" s="1"/>
      <c r="CG2825" s="1"/>
      <c r="CH2825" s="1"/>
      <c r="CI2825" s="1"/>
      <c r="CJ2825" s="1"/>
      <c r="CK2825" s="1"/>
      <c r="CL2825" s="1"/>
      <c r="CM2825" s="1"/>
      <c r="CN2825" s="1"/>
      <c r="CO2825" s="1"/>
      <c r="CP2825" s="1"/>
      <c r="CQ2825" s="1"/>
      <c r="CR2825" s="1"/>
      <c r="CS2825" s="1"/>
      <c r="CT2825" s="1"/>
      <c r="CU2825" s="1"/>
      <c r="CV2825" s="1"/>
      <c r="CW2825" s="1"/>
      <c r="CX2825" s="1"/>
      <c r="CY2825" s="1"/>
      <c r="CZ2825" s="1"/>
      <c r="DA2825" s="1"/>
      <c r="DB2825" s="1"/>
      <c r="DC2825" s="1"/>
      <c r="DD2825" s="1"/>
      <c r="DE2825" s="1"/>
      <c r="DF2825" s="1"/>
      <c r="DG2825" s="1"/>
      <c r="DH2825" s="1"/>
      <c r="DI2825" s="1"/>
      <c r="DJ2825" s="1"/>
      <c r="DK2825" s="1"/>
      <c r="DL2825" s="1"/>
      <c r="DM2825" s="1"/>
      <c r="DN2825" s="1"/>
      <c r="DO2825" s="1"/>
      <c r="DP2825" s="1"/>
      <c r="DQ2825" s="1"/>
      <c r="DR2825" s="1"/>
      <c r="DS2825" s="1"/>
      <c r="DT2825" s="1"/>
      <c r="DU2825" s="1"/>
      <c r="DV2825" s="1"/>
      <c r="DW2825" s="1"/>
      <c r="DX2825" s="1"/>
      <c r="DY2825" s="1"/>
      <c r="DZ2825" s="1"/>
      <c r="EA2825" s="1"/>
      <c r="EB2825" s="1"/>
      <c r="EC2825" s="1"/>
      <c r="ED2825" s="1"/>
      <c r="EE2825" s="1"/>
      <c r="EF2825" s="1"/>
      <c r="EG2825" s="1"/>
      <c r="EH2825" s="1"/>
      <c r="EI2825" s="1"/>
      <c r="EJ2825" s="1"/>
      <c r="EK2825" s="1"/>
      <c r="EL2825" s="1"/>
      <c r="EM2825" s="1"/>
      <c r="EN2825" s="1"/>
      <c r="EO2825" s="1"/>
      <c r="EP2825" s="1"/>
      <c r="EQ2825" s="1"/>
      <c r="ER2825" s="1"/>
      <c r="ES2825" s="1"/>
      <c r="ET2825" s="1"/>
      <c r="EU2825" s="1"/>
      <c r="EV2825" s="1"/>
      <c r="EW2825" s="1"/>
      <c r="EX2825" s="1"/>
      <c r="EY2825" s="1"/>
      <c r="EZ2825" s="1"/>
      <c r="FA2825" s="1"/>
      <c r="FB2825" s="1"/>
      <c r="FC2825" s="1"/>
      <c r="FD2825" s="1"/>
      <c r="FE2825" s="1"/>
      <c r="FF2825" s="1"/>
      <c r="FG2825" s="1"/>
      <c r="FH2825" s="1"/>
      <c r="FI2825" s="1"/>
      <c r="FJ2825" s="1"/>
      <c r="FK2825" s="1"/>
      <c r="FL2825" s="1"/>
      <c r="FM2825" s="1"/>
      <c r="FN2825" s="1"/>
      <c r="FO2825" s="1"/>
      <c r="FP2825" s="1"/>
      <c r="FQ2825" s="1"/>
      <c r="FR2825" s="1"/>
      <c r="FS2825" s="1"/>
      <c r="FT2825" s="1"/>
      <c r="FU2825" s="1"/>
      <c r="FV2825" s="1"/>
      <c r="FW2825" s="1"/>
      <c r="FX2825" s="1"/>
      <c r="FY2825" s="1"/>
      <c r="FZ2825" s="1"/>
      <c r="GA2825" s="1"/>
      <c r="GB2825" s="1"/>
      <c r="GC2825" s="1"/>
      <c r="GD2825" s="1"/>
      <c r="GE2825" s="1"/>
      <c r="GF2825" s="1"/>
      <c r="GG2825" s="1"/>
      <c r="GH2825" s="1"/>
      <c r="GI2825" s="1"/>
      <c r="GJ2825" s="1"/>
      <c r="GK2825" s="1"/>
      <c r="GL2825" s="1"/>
      <c r="GM2825" s="1"/>
      <c r="GN2825" s="1"/>
      <c r="GO2825" s="1"/>
    </row>
    <row r="2826" spans="1:197" s="40" customFormat="1" x14ac:dyDescent="0.25">
      <c r="A2826" s="41"/>
      <c r="B2826" s="4"/>
      <c r="C2826" s="41"/>
      <c r="D2826" s="42"/>
      <c r="E2826" s="42"/>
      <c r="F2826" s="42"/>
      <c r="G2826" s="1"/>
      <c r="H2826" s="1"/>
      <c r="I2826" s="1"/>
      <c r="J2826" s="1"/>
      <c r="K2826" s="1"/>
      <c r="L2826" s="1"/>
      <c r="M2826" s="2"/>
      <c r="N2826" s="1"/>
      <c r="O2826" s="1"/>
      <c r="P2826" s="1"/>
      <c r="Q2826" s="1"/>
      <c r="R2826" s="1"/>
      <c r="S2826" s="1"/>
      <c r="T2826" s="1"/>
      <c r="U2826" s="1"/>
      <c r="V2826" s="1"/>
      <c r="W2826" s="1"/>
      <c r="X2826" s="1"/>
      <c r="Y2826" s="1"/>
      <c r="Z2826" s="1"/>
      <c r="AA2826" s="1"/>
      <c r="AB2826" s="1"/>
      <c r="AC2826" s="1"/>
      <c r="AD2826" s="1"/>
      <c r="AE2826" s="1"/>
      <c r="AF2826" s="1"/>
      <c r="AG2826" s="1"/>
      <c r="AH2826" s="1"/>
      <c r="AI2826" s="1"/>
      <c r="AJ2826" s="1"/>
      <c r="AK2826" s="1"/>
      <c r="AL2826" s="1"/>
      <c r="AM2826" s="1"/>
      <c r="AN2826" s="1"/>
      <c r="AO2826" s="1"/>
      <c r="AP2826" s="1"/>
      <c r="AQ2826" s="1"/>
      <c r="AR2826" s="1"/>
      <c r="AS2826" s="1"/>
      <c r="AT2826" s="1"/>
      <c r="AU2826" s="1"/>
      <c r="AV2826" s="1"/>
      <c r="AW2826" s="1"/>
      <c r="AX2826" s="1"/>
      <c r="AY2826" s="1"/>
      <c r="AZ2826" s="1"/>
      <c r="BA2826" s="1"/>
      <c r="BB2826" s="1"/>
      <c r="BC2826" s="1"/>
      <c r="BD2826" s="1"/>
      <c r="BE2826" s="1"/>
      <c r="BF2826" s="1"/>
      <c r="BG2826" s="1"/>
      <c r="BH2826" s="1"/>
      <c r="BI2826" s="1"/>
      <c r="BJ2826" s="1"/>
      <c r="BK2826" s="1"/>
      <c r="BL2826" s="1"/>
      <c r="BM2826" s="1"/>
      <c r="BN2826" s="1"/>
      <c r="BO2826" s="1"/>
      <c r="BP2826" s="1"/>
      <c r="BQ2826" s="1"/>
      <c r="BR2826" s="1"/>
      <c r="BS2826" s="1"/>
      <c r="BT2826" s="1"/>
      <c r="BU2826" s="1"/>
      <c r="BV2826" s="1"/>
      <c r="BW2826" s="1"/>
      <c r="BX2826" s="1"/>
      <c r="BY2826" s="1"/>
      <c r="BZ2826" s="1"/>
      <c r="CA2826" s="1"/>
      <c r="CB2826" s="1"/>
      <c r="CC2826" s="1"/>
      <c r="CD2826" s="1"/>
      <c r="CE2826" s="1"/>
      <c r="CF2826" s="1"/>
      <c r="CG2826" s="1"/>
      <c r="CH2826" s="1"/>
      <c r="CI2826" s="1"/>
      <c r="CJ2826" s="1"/>
      <c r="CK2826" s="1"/>
      <c r="CL2826" s="1"/>
      <c r="CM2826" s="1"/>
      <c r="CN2826" s="1"/>
      <c r="CO2826" s="1"/>
      <c r="CP2826" s="1"/>
      <c r="CQ2826" s="1"/>
      <c r="CR2826" s="1"/>
      <c r="CS2826" s="1"/>
      <c r="CT2826" s="1"/>
      <c r="CU2826" s="1"/>
      <c r="CV2826" s="1"/>
      <c r="CW2826" s="1"/>
      <c r="CX2826" s="1"/>
      <c r="CY2826" s="1"/>
      <c r="CZ2826" s="1"/>
      <c r="DA2826" s="1"/>
      <c r="DB2826" s="1"/>
      <c r="DC2826" s="1"/>
      <c r="DD2826" s="1"/>
      <c r="DE2826" s="1"/>
      <c r="DF2826" s="1"/>
      <c r="DG2826" s="1"/>
      <c r="DH2826" s="1"/>
      <c r="DI2826" s="1"/>
      <c r="DJ2826" s="1"/>
      <c r="DK2826" s="1"/>
      <c r="DL2826" s="1"/>
      <c r="DM2826" s="1"/>
      <c r="DN2826" s="1"/>
      <c r="DO2826" s="1"/>
      <c r="DP2826" s="1"/>
      <c r="DQ2826" s="1"/>
      <c r="DR2826" s="1"/>
      <c r="DS2826" s="1"/>
      <c r="DT2826" s="1"/>
      <c r="DU2826" s="1"/>
      <c r="DV2826" s="1"/>
      <c r="DW2826" s="1"/>
      <c r="DX2826" s="1"/>
      <c r="DY2826" s="1"/>
      <c r="DZ2826" s="1"/>
      <c r="EA2826" s="1"/>
      <c r="EB2826" s="1"/>
      <c r="EC2826" s="1"/>
      <c r="ED2826" s="1"/>
      <c r="EE2826" s="1"/>
      <c r="EF2826" s="1"/>
      <c r="EG2826" s="1"/>
      <c r="EH2826" s="1"/>
      <c r="EI2826" s="1"/>
      <c r="EJ2826" s="1"/>
      <c r="EK2826" s="1"/>
      <c r="EL2826" s="1"/>
      <c r="EM2826" s="1"/>
      <c r="EN2826" s="1"/>
      <c r="EO2826" s="1"/>
      <c r="EP2826" s="1"/>
      <c r="EQ2826" s="1"/>
      <c r="ER2826" s="1"/>
      <c r="ES2826" s="1"/>
      <c r="ET2826" s="1"/>
      <c r="EU2826" s="1"/>
      <c r="EV2826" s="1"/>
      <c r="EW2826" s="1"/>
      <c r="EX2826" s="1"/>
      <c r="EY2826" s="1"/>
      <c r="EZ2826" s="1"/>
      <c r="FA2826" s="1"/>
      <c r="FB2826" s="1"/>
      <c r="FC2826" s="1"/>
      <c r="FD2826" s="1"/>
      <c r="FE2826" s="1"/>
      <c r="FF2826" s="1"/>
      <c r="FG2826" s="1"/>
      <c r="FH2826" s="1"/>
      <c r="FI2826" s="1"/>
      <c r="FJ2826" s="1"/>
      <c r="FK2826" s="1"/>
      <c r="FL2826" s="1"/>
      <c r="FM2826" s="1"/>
      <c r="FN2826" s="1"/>
      <c r="FO2826" s="1"/>
      <c r="FP2826" s="1"/>
      <c r="FQ2826" s="1"/>
      <c r="FR2826" s="1"/>
      <c r="FS2826" s="1"/>
      <c r="FT2826" s="1"/>
      <c r="FU2826" s="1"/>
      <c r="FV2826" s="1"/>
      <c r="FW2826" s="1"/>
      <c r="FX2826" s="1"/>
      <c r="FY2826" s="1"/>
      <c r="FZ2826" s="1"/>
      <c r="GA2826" s="1"/>
      <c r="GB2826" s="1"/>
      <c r="GC2826" s="1"/>
      <c r="GD2826" s="1"/>
      <c r="GE2826" s="1"/>
      <c r="GF2826" s="1"/>
      <c r="GG2826" s="1"/>
      <c r="GH2826" s="1"/>
      <c r="GI2826" s="1"/>
      <c r="GJ2826" s="1"/>
      <c r="GK2826" s="1"/>
      <c r="GL2826" s="1"/>
      <c r="GM2826" s="1"/>
      <c r="GN2826" s="1"/>
      <c r="GO2826" s="1"/>
    </row>
    <row r="2827" spans="1:197" s="40" customFormat="1" x14ac:dyDescent="0.25">
      <c r="A2827" s="41"/>
      <c r="B2827" s="4"/>
      <c r="C2827" s="41"/>
      <c r="D2827" s="42"/>
      <c r="E2827" s="42"/>
      <c r="F2827" s="42"/>
      <c r="G2827" s="1"/>
      <c r="H2827" s="1"/>
      <c r="I2827" s="1"/>
      <c r="J2827" s="1"/>
      <c r="K2827" s="1"/>
      <c r="L2827" s="1"/>
      <c r="M2827" s="2"/>
      <c r="N2827" s="1"/>
      <c r="O2827" s="1"/>
      <c r="P2827" s="1"/>
      <c r="Q2827" s="1"/>
      <c r="R2827" s="1"/>
      <c r="S2827" s="1"/>
      <c r="T2827" s="1"/>
      <c r="U2827" s="1"/>
      <c r="V2827" s="1"/>
      <c r="W2827" s="1"/>
      <c r="X2827" s="1"/>
      <c r="Y2827" s="1"/>
      <c r="Z2827" s="1"/>
      <c r="AA2827" s="1"/>
      <c r="AB2827" s="1"/>
      <c r="AC2827" s="1"/>
      <c r="AD2827" s="1"/>
      <c r="AE2827" s="1"/>
      <c r="AF2827" s="1"/>
      <c r="AG2827" s="1"/>
      <c r="AH2827" s="1"/>
      <c r="AI2827" s="1"/>
      <c r="AJ2827" s="1"/>
      <c r="AK2827" s="1"/>
      <c r="AL2827" s="1"/>
      <c r="AM2827" s="1"/>
      <c r="AN2827" s="1"/>
      <c r="AO2827" s="1"/>
      <c r="AP2827" s="1"/>
      <c r="AQ2827" s="1"/>
      <c r="AR2827" s="1"/>
      <c r="AS2827" s="1"/>
      <c r="AT2827" s="1"/>
      <c r="AU2827" s="1"/>
      <c r="AV2827" s="1"/>
      <c r="AW2827" s="1"/>
      <c r="AX2827" s="1"/>
      <c r="AY2827" s="1"/>
      <c r="AZ2827" s="1"/>
      <c r="BA2827" s="1"/>
      <c r="BB2827" s="1"/>
      <c r="BC2827" s="1"/>
      <c r="BD2827" s="1"/>
      <c r="BE2827" s="1"/>
      <c r="BF2827" s="1"/>
      <c r="BG2827" s="1"/>
      <c r="BH2827" s="1"/>
      <c r="BI2827" s="1"/>
      <c r="BJ2827" s="1"/>
      <c r="BK2827" s="1"/>
      <c r="BL2827" s="1"/>
      <c r="BM2827" s="1"/>
      <c r="BN2827" s="1"/>
      <c r="BO2827" s="1"/>
      <c r="BP2827" s="1"/>
      <c r="BQ2827" s="1"/>
      <c r="BR2827" s="1"/>
      <c r="BS2827" s="1"/>
      <c r="BT2827" s="1"/>
      <c r="BU2827" s="1"/>
      <c r="BV2827" s="1"/>
      <c r="BW2827" s="1"/>
      <c r="BX2827" s="1"/>
      <c r="BY2827" s="1"/>
      <c r="BZ2827" s="1"/>
      <c r="CA2827" s="1"/>
      <c r="CB2827" s="1"/>
      <c r="CC2827" s="1"/>
      <c r="CD2827" s="1"/>
      <c r="CE2827" s="1"/>
      <c r="CF2827" s="1"/>
      <c r="CG2827" s="1"/>
      <c r="CH2827" s="1"/>
      <c r="CI2827" s="1"/>
      <c r="CJ2827" s="1"/>
      <c r="CK2827" s="1"/>
      <c r="CL2827" s="1"/>
      <c r="CM2827" s="1"/>
      <c r="CN2827" s="1"/>
      <c r="CO2827" s="1"/>
      <c r="CP2827" s="1"/>
      <c r="CQ2827" s="1"/>
      <c r="CR2827" s="1"/>
      <c r="CS2827" s="1"/>
      <c r="CT2827" s="1"/>
      <c r="CU2827" s="1"/>
      <c r="CV2827" s="1"/>
      <c r="CW2827" s="1"/>
      <c r="CX2827" s="1"/>
      <c r="CY2827" s="1"/>
      <c r="CZ2827" s="1"/>
      <c r="DA2827" s="1"/>
      <c r="DB2827" s="1"/>
      <c r="DC2827" s="1"/>
      <c r="DD2827" s="1"/>
      <c r="DE2827" s="1"/>
      <c r="DF2827" s="1"/>
      <c r="DG2827" s="1"/>
      <c r="DH2827" s="1"/>
      <c r="DI2827" s="1"/>
      <c r="DJ2827" s="1"/>
      <c r="DK2827" s="1"/>
      <c r="DL2827" s="1"/>
      <c r="DM2827" s="1"/>
      <c r="DN2827" s="1"/>
      <c r="DO2827" s="1"/>
      <c r="DP2827" s="1"/>
      <c r="DQ2827" s="1"/>
      <c r="DR2827" s="1"/>
      <c r="DS2827" s="1"/>
      <c r="DT2827" s="1"/>
      <c r="DU2827" s="1"/>
      <c r="DV2827" s="1"/>
      <c r="DW2827" s="1"/>
      <c r="DX2827" s="1"/>
      <c r="DY2827" s="1"/>
      <c r="DZ2827" s="1"/>
      <c r="EA2827" s="1"/>
      <c r="EB2827" s="1"/>
      <c r="EC2827" s="1"/>
      <c r="ED2827" s="1"/>
      <c r="EE2827" s="1"/>
      <c r="EF2827" s="1"/>
      <c r="EG2827" s="1"/>
      <c r="EH2827" s="1"/>
      <c r="EI2827" s="1"/>
      <c r="EJ2827" s="1"/>
      <c r="EK2827" s="1"/>
      <c r="EL2827" s="1"/>
      <c r="EM2827" s="1"/>
      <c r="EN2827" s="1"/>
      <c r="EO2827" s="1"/>
      <c r="EP2827" s="1"/>
      <c r="EQ2827" s="1"/>
      <c r="ER2827" s="1"/>
      <c r="ES2827" s="1"/>
      <c r="ET2827" s="1"/>
      <c r="EU2827" s="1"/>
      <c r="EV2827" s="1"/>
      <c r="EW2827" s="1"/>
      <c r="EX2827" s="1"/>
      <c r="EY2827" s="1"/>
      <c r="EZ2827" s="1"/>
      <c r="FA2827" s="1"/>
      <c r="FB2827" s="1"/>
      <c r="FC2827" s="1"/>
      <c r="FD2827" s="1"/>
      <c r="FE2827" s="1"/>
      <c r="FF2827" s="1"/>
      <c r="FG2827" s="1"/>
      <c r="FH2827" s="1"/>
      <c r="FI2827" s="1"/>
      <c r="FJ2827" s="1"/>
      <c r="FK2827" s="1"/>
      <c r="FL2827" s="1"/>
      <c r="FM2827" s="1"/>
      <c r="FN2827" s="1"/>
      <c r="FO2827" s="1"/>
      <c r="FP2827" s="1"/>
      <c r="FQ2827" s="1"/>
      <c r="FR2827" s="1"/>
      <c r="FS2827" s="1"/>
      <c r="FT2827" s="1"/>
      <c r="FU2827" s="1"/>
      <c r="FV2827" s="1"/>
      <c r="FW2827" s="1"/>
      <c r="FX2827" s="1"/>
      <c r="FY2827" s="1"/>
      <c r="FZ2827" s="1"/>
      <c r="GA2827" s="1"/>
      <c r="GB2827" s="1"/>
      <c r="GC2827" s="1"/>
      <c r="GD2827" s="1"/>
      <c r="GE2827" s="1"/>
      <c r="GF2827" s="1"/>
      <c r="GG2827" s="1"/>
      <c r="GH2827" s="1"/>
      <c r="GI2827" s="1"/>
      <c r="GJ2827" s="1"/>
      <c r="GK2827" s="1"/>
      <c r="GL2827" s="1"/>
      <c r="GM2827" s="1"/>
      <c r="GN2827" s="1"/>
      <c r="GO2827" s="1"/>
    </row>
    <row r="2828" spans="1:197" s="40" customFormat="1" x14ac:dyDescent="0.25">
      <c r="A2828" s="41"/>
      <c r="B2828" s="4"/>
      <c r="C2828" s="41"/>
      <c r="D2828" s="42"/>
      <c r="E2828" s="42"/>
      <c r="F2828" s="42"/>
      <c r="G2828" s="1"/>
      <c r="H2828" s="1"/>
      <c r="I2828" s="1"/>
      <c r="J2828" s="1"/>
      <c r="K2828" s="1"/>
      <c r="L2828" s="1"/>
      <c r="M2828" s="2"/>
      <c r="N2828" s="1"/>
      <c r="O2828" s="1"/>
      <c r="P2828" s="1"/>
      <c r="Q2828" s="1"/>
      <c r="R2828" s="1"/>
      <c r="S2828" s="1"/>
      <c r="T2828" s="1"/>
      <c r="U2828" s="1"/>
      <c r="V2828" s="1"/>
      <c r="W2828" s="1"/>
      <c r="X2828" s="1"/>
      <c r="Y2828" s="1"/>
      <c r="Z2828" s="1"/>
      <c r="AA2828" s="1"/>
      <c r="AB2828" s="1"/>
      <c r="AC2828" s="1"/>
      <c r="AD2828" s="1"/>
      <c r="AE2828" s="1"/>
      <c r="AF2828" s="1"/>
      <c r="AG2828" s="1"/>
      <c r="AH2828" s="1"/>
      <c r="AI2828" s="1"/>
      <c r="AJ2828" s="1"/>
      <c r="AK2828" s="1"/>
      <c r="AL2828" s="1"/>
      <c r="AM2828" s="1"/>
      <c r="AN2828" s="1"/>
      <c r="AO2828" s="1"/>
      <c r="AP2828" s="1"/>
      <c r="AQ2828" s="1"/>
      <c r="AR2828" s="1"/>
      <c r="AS2828" s="1"/>
      <c r="AT2828" s="1"/>
      <c r="AU2828" s="1"/>
      <c r="AV2828" s="1"/>
      <c r="AW2828" s="1"/>
      <c r="AX2828" s="1"/>
      <c r="AY2828" s="1"/>
      <c r="AZ2828" s="1"/>
      <c r="BA2828" s="1"/>
      <c r="BB2828" s="1"/>
      <c r="BC2828" s="1"/>
      <c r="BD2828" s="1"/>
      <c r="BE2828" s="1"/>
      <c r="BF2828" s="1"/>
      <c r="BG2828" s="1"/>
      <c r="BH2828" s="1"/>
      <c r="BI2828" s="1"/>
      <c r="BJ2828" s="1"/>
      <c r="BK2828" s="1"/>
      <c r="BL2828" s="1"/>
      <c r="BM2828" s="1"/>
      <c r="BN2828" s="1"/>
      <c r="BO2828" s="1"/>
      <c r="BP2828" s="1"/>
      <c r="BQ2828" s="1"/>
      <c r="BR2828" s="1"/>
      <c r="BS2828" s="1"/>
      <c r="BT2828" s="1"/>
      <c r="BU2828" s="1"/>
      <c r="BV2828" s="1"/>
      <c r="BW2828" s="1"/>
      <c r="BX2828" s="1"/>
      <c r="BY2828" s="1"/>
      <c r="BZ2828" s="1"/>
      <c r="CA2828" s="1"/>
      <c r="CB2828" s="1"/>
      <c r="CC2828" s="1"/>
      <c r="CD2828" s="1"/>
      <c r="CE2828" s="1"/>
      <c r="CF2828" s="1"/>
      <c r="CG2828" s="1"/>
      <c r="CH2828" s="1"/>
      <c r="CI2828" s="1"/>
      <c r="CJ2828" s="1"/>
      <c r="CK2828" s="1"/>
      <c r="CL2828" s="1"/>
      <c r="CM2828" s="1"/>
      <c r="CN2828" s="1"/>
      <c r="CO2828" s="1"/>
      <c r="CP2828" s="1"/>
      <c r="CQ2828" s="1"/>
      <c r="CR2828" s="1"/>
      <c r="CS2828" s="1"/>
      <c r="CT2828" s="1"/>
      <c r="CU2828" s="1"/>
      <c r="CV2828" s="1"/>
      <c r="CW2828" s="1"/>
      <c r="CX2828" s="1"/>
      <c r="CY2828" s="1"/>
      <c r="CZ2828" s="1"/>
      <c r="DA2828" s="1"/>
      <c r="DB2828" s="1"/>
      <c r="DC2828" s="1"/>
      <c r="DD2828" s="1"/>
      <c r="DE2828" s="1"/>
      <c r="DF2828" s="1"/>
      <c r="DG2828" s="1"/>
      <c r="DH2828" s="1"/>
      <c r="DI2828" s="1"/>
      <c r="DJ2828" s="1"/>
      <c r="DK2828" s="1"/>
      <c r="DL2828" s="1"/>
      <c r="DM2828" s="1"/>
      <c r="DN2828" s="1"/>
      <c r="DO2828" s="1"/>
      <c r="DP2828" s="1"/>
      <c r="DQ2828" s="1"/>
      <c r="DR2828" s="1"/>
      <c r="DS2828" s="1"/>
      <c r="DT2828" s="1"/>
      <c r="DU2828" s="1"/>
      <c r="DV2828" s="1"/>
      <c r="DW2828" s="1"/>
      <c r="DX2828" s="1"/>
      <c r="DY2828" s="1"/>
      <c r="DZ2828" s="1"/>
      <c r="EA2828" s="1"/>
      <c r="EB2828" s="1"/>
      <c r="EC2828" s="1"/>
      <c r="ED2828" s="1"/>
      <c r="EE2828" s="1"/>
      <c r="EF2828" s="1"/>
      <c r="EG2828" s="1"/>
      <c r="EH2828" s="1"/>
      <c r="EI2828" s="1"/>
      <c r="EJ2828" s="1"/>
      <c r="EK2828" s="1"/>
      <c r="EL2828" s="1"/>
      <c r="EM2828" s="1"/>
      <c r="EN2828" s="1"/>
      <c r="EO2828" s="1"/>
      <c r="EP2828" s="1"/>
      <c r="EQ2828" s="1"/>
      <c r="ER2828" s="1"/>
      <c r="ES2828" s="1"/>
      <c r="ET2828" s="1"/>
      <c r="EU2828" s="1"/>
      <c r="EV2828" s="1"/>
      <c r="EW2828" s="1"/>
      <c r="EX2828" s="1"/>
      <c r="EY2828" s="1"/>
      <c r="EZ2828" s="1"/>
      <c r="FA2828" s="1"/>
      <c r="FB2828" s="1"/>
      <c r="FC2828" s="1"/>
      <c r="FD2828" s="1"/>
      <c r="FE2828" s="1"/>
      <c r="FF2828" s="1"/>
      <c r="FG2828" s="1"/>
      <c r="FH2828" s="1"/>
      <c r="FI2828" s="1"/>
      <c r="FJ2828" s="1"/>
      <c r="FK2828" s="1"/>
      <c r="FL2828" s="1"/>
      <c r="FM2828" s="1"/>
      <c r="FN2828" s="1"/>
      <c r="FO2828" s="1"/>
      <c r="FP2828" s="1"/>
      <c r="FQ2828" s="1"/>
      <c r="FR2828" s="1"/>
      <c r="FS2828" s="1"/>
      <c r="FT2828" s="1"/>
      <c r="FU2828" s="1"/>
      <c r="FV2828" s="1"/>
      <c r="FW2828" s="1"/>
      <c r="FX2828" s="1"/>
      <c r="FY2828" s="1"/>
      <c r="FZ2828" s="1"/>
      <c r="GA2828" s="1"/>
      <c r="GB2828" s="1"/>
      <c r="GC2828" s="1"/>
      <c r="GD2828" s="1"/>
      <c r="GE2828" s="1"/>
      <c r="GF2828" s="1"/>
      <c r="GG2828" s="1"/>
      <c r="GH2828" s="1"/>
      <c r="GI2828" s="1"/>
      <c r="GJ2828" s="1"/>
      <c r="GK2828" s="1"/>
      <c r="GL2828" s="1"/>
      <c r="GM2828" s="1"/>
      <c r="GN2828" s="1"/>
      <c r="GO2828" s="1"/>
    </row>
    <row r="2829" spans="1:197" s="40" customFormat="1" x14ac:dyDescent="0.25">
      <c r="A2829" s="41"/>
      <c r="B2829" s="4"/>
      <c r="C2829" s="41"/>
      <c r="D2829" s="42"/>
      <c r="E2829" s="42"/>
      <c r="F2829" s="42"/>
      <c r="G2829" s="1"/>
      <c r="H2829" s="1"/>
      <c r="I2829" s="1"/>
      <c r="J2829" s="1"/>
      <c r="K2829" s="1"/>
      <c r="L2829" s="1"/>
      <c r="M2829" s="2"/>
      <c r="N2829" s="1"/>
      <c r="O2829" s="1"/>
      <c r="P2829" s="1"/>
      <c r="Q2829" s="1"/>
      <c r="R2829" s="1"/>
      <c r="S2829" s="1"/>
      <c r="T2829" s="1"/>
      <c r="U2829" s="1"/>
      <c r="V2829" s="1"/>
      <c r="W2829" s="1"/>
      <c r="X2829" s="1"/>
      <c r="Y2829" s="1"/>
      <c r="Z2829" s="1"/>
      <c r="AA2829" s="1"/>
      <c r="AB2829" s="1"/>
      <c r="AC2829" s="1"/>
      <c r="AD2829" s="1"/>
      <c r="AE2829" s="1"/>
      <c r="AF2829" s="1"/>
      <c r="AG2829" s="1"/>
      <c r="AH2829" s="1"/>
      <c r="AI2829" s="1"/>
      <c r="AJ2829" s="1"/>
      <c r="AK2829" s="1"/>
      <c r="AL2829" s="1"/>
      <c r="AM2829" s="1"/>
      <c r="AN2829" s="1"/>
      <c r="AO2829" s="1"/>
      <c r="AP2829" s="1"/>
      <c r="AQ2829" s="1"/>
      <c r="AR2829" s="1"/>
      <c r="AS2829" s="1"/>
      <c r="AT2829" s="1"/>
      <c r="AU2829" s="1"/>
      <c r="AV2829" s="1"/>
      <c r="AW2829" s="1"/>
      <c r="AX2829" s="1"/>
      <c r="AY2829" s="1"/>
      <c r="AZ2829" s="1"/>
      <c r="BA2829" s="1"/>
      <c r="BB2829" s="1"/>
      <c r="BC2829" s="1"/>
      <c r="BD2829" s="1"/>
      <c r="BE2829" s="1"/>
      <c r="BF2829" s="1"/>
      <c r="BG2829" s="1"/>
      <c r="BH2829" s="1"/>
      <c r="BI2829" s="1"/>
      <c r="BJ2829" s="1"/>
      <c r="BK2829" s="1"/>
      <c r="BL2829" s="1"/>
      <c r="BM2829" s="1"/>
      <c r="BN2829" s="1"/>
      <c r="BO2829" s="1"/>
      <c r="BP2829" s="1"/>
      <c r="BQ2829" s="1"/>
      <c r="BR2829" s="1"/>
      <c r="BS2829" s="1"/>
      <c r="BT2829" s="1"/>
      <c r="BU2829" s="1"/>
      <c r="BV2829" s="1"/>
      <c r="BW2829" s="1"/>
      <c r="BX2829" s="1"/>
      <c r="BY2829" s="1"/>
      <c r="BZ2829" s="1"/>
      <c r="CA2829" s="1"/>
      <c r="CB2829" s="1"/>
      <c r="CC2829" s="1"/>
      <c r="CD2829" s="1"/>
      <c r="CE2829" s="1"/>
      <c r="CF2829" s="1"/>
      <c r="CG2829" s="1"/>
      <c r="CH2829" s="1"/>
      <c r="CI2829" s="1"/>
      <c r="CJ2829" s="1"/>
      <c r="CK2829" s="1"/>
      <c r="CL2829" s="1"/>
      <c r="CM2829" s="1"/>
      <c r="CN2829" s="1"/>
      <c r="CO2829" s="1"/>
      <c r="CP2829" s="1"/>
      <c r="CQ2829" s="1"/>
      <c r="CR2829" s="1"/>
      <c r="CS2829" s="1"/>
      <c r="CT2829" s="1"/>
      <c r="CU2829" s="1"/>
      <c r="CV2829" s="1"/>
      <c r="CW2829" s="1"/>
      <c r="CX2829" s="1"/>
      <c r="CY2829" s="1"/>
      <c r="CZ2829" s="1"/>
      <c r="DA2829" s="1"/>
      <c r="DB2829" s="1"/>
      <c r="DC2829" s="1"/>
      <c r="DD2829" s="1"/>
      <c r="DE2829" s="1"/>
      <c r="DF2829" s="1"/>
      <c r="DG2829" s="1"/>
      <c r="DH2829" s="1"/>
      <c r="DI2829" s="1"/>
      <c r="DJ2829" s="1"/>
      <c r="DK2829" s="1"/>
      <c r="DL2829" s="1"/>
      <c r="DM2829" s="1"/>
      <c r="DN2829" s="1"/>
      <c r="DO2829" s="1"/>
      <c r="DP2829" s="1"/>
      <c r="DQ2829" s="1"/>
      <c r="DR2829" s="1"/>
      <c r="DS2829" s="1"/>
      <c r="DT2829" s="1"/>
      <c r="DU2829" s="1"/>
      <c r="DV2829" s="1"/>
      <c r="DW2829" s="1"/>
      <c r="DX2829" s="1"/>
      <c r="DY2829" s="1"/>
      <c r="DZ2829" s="1"/>
      <c r="EA2829" s="1"/>
      <c r="EB2829" s="1"/>
      <c r="EC2829" s="1"/>
      <c r="ED2829" s="1"/>
      <c r="EE2829" s="1"/>
      <c r="EF2829" s="1"/>
      <c r="EG2829" s="1"/>
      <c r="EH2829" s="1"/>
      <c r="EI2829" s="1"/>
      <c r="EJ2829" s="1"/>
      <c r="EK2829" s="1"/>
      <c r="EL2829" s="1"/>
      <c r="EM2829" s="1"/>
      <c r="EN2829" s="1"/>
      <c r="EO2829" s="1"/>
      <c r="EP2829" s="1"/>
      <c r="EQ2829" s="1"/>
      <c r="ER2829" s="1"/>
      <c r="ES2829" s="1"/>
      <c r="ET2829" s="1"/>
      <c r="EU2829" s="1"/>
      <c r="EV2829" s="1"/>
      <c r="EW2829" s="1"/>
      <c r="EX2829" s="1"/>
      <c r="EY2829" s="1"/>
      <c r="EZ2829" s="1"/>
      <c r="FA2829" s="1"/>
      <c r="FB2829" s="1"/>
      <c r="FC2829" s="1"/>
      <c r="FD2829" s="1"/>
      <c r="FE2829" s="1"/>
      <c r="FF2829" s="1"/>
      <c r="FG2829" s="1"/>
      <c r="FH2829" s="1"/>
      <c r="FI2829" s="1"/>
      <c r="FJ2829" s="1"/>
      <c r="FK2829" s="1"/>
      <c r="FL2829" s="1"/>
      <c r="FM2829" s="1"/>
      <c r="FN2829" s="1"/>
      <c r="FO2829" s="1"/>
      <c r="FP2829" s="1"/>
      <c r="FQ2829" s="1"/>
      <c r="FR2829" s="1"/>
      <c r="FS2829" s="1"/>
      <c r="FT2829" s="1"/>
      <c r="FU2829" s="1"/>
      <c r="FV2829" s="1"/>
      <c r="FW2829" s="1"/>
      <c r="FX2829" s="1"/>
      <c r="FY2829" s="1"/>
      <c r="FZ2829" s="1"/>
      <c r="GA2829" s="1"/>
      <c r="GB2829" s="1"/>
      <c r="GC2829" s="1"/>
      <c r="GD2829" s="1"/>
      <c r="GE2829" s="1"/>
      <c r="GF2829" s="1"/>
      <c r="GG2829" s="1"/>
      <c r="GH2829" s="1"/>
      <c r="GI2829" s="1"/>
      <c r="GJ2829" s="1"/>
      <c r="GK2829" s="1"/>
      <c r="GL2829" s="1"/>
      <c r="GM2829" s="1"/>
      <c r="GN2829" s="1"/>
      <c r="GO2829" s="1"/>
    </row>
    <row r="2830" spans="1:197" s="40" customFormat="1" x14ac:dyDescent="0.25">
      <c r="A2830" s="41"/>
      <c r="B2830" s="4"/>
      <c r="C2830" s="41"/>
      <c r="D2830" s="42"/>
      <c r="E2830" s="42"/>
      <c r="F2830" s="42"/>
      <c r="G2830" s="1"/>
      <c r="H2830" s="1"/>
      <c r="I2830" s="1"/>
      <c r="J2830" s="1"/>
      <c r="K2830" s="1"/>
      <c r="L2830" s="1"/>
      <c r="M2830" s="2"/>
      <c r="N2830" s="1"/>
      <c r="O2830" s="1"/>
      <c r="P2830" s="1"/>
      <c r="Q2830" s="1"/>
      <c r="R2830" s="1"/>
      <c r="S2830" s="1"/>
      <c r="T2830" s="1"/>
      <c r="U2830" s="1"/>
      <c r="V2830" s="1"/>
      <c r="W2830" s="1"/>
      <c r="X2830" s="1"/>
      <c r="Y2830" s="1"/>
      <c r="Z2830" s="1"/>
      <c r="AA2830" s="1"/>
      <c r="AB2830" s="1"/>
      <c r="AC2830" s="1"/>
      <c r="AD2830" s="1"/>
      <c r="AE2830" s="1"/>
      <c r="AF2830" s="1"/>
      <c r="AG2830" s="1"/>
      <c r="AH2830" s="1"/>
      <c r="AI2830" s="1"/>
      <c r="AJ2830" s="1"/>
      <c r="AK2830" s="1"/>
      <c r="AL2830" s="1"/>
      <c r="AM2830" s="1"/>
      <c r="AN2830" s="1"/>
      <c r="AO2830" s="1"/>
      <c r="AP2830" s="1"/>
      <c r="AQ2830" s="1"/>
      <c r="AR2830" s="1"/>
      <c r="AS2830" s="1"/>
      <c r="AT2830" s="1"/>
      <c r="AU2830" s="1"/>
      <c r="AV2830" s="1"/>
      <c r="AW2830" s="1"/>
      <c r="AX2830" s="1"/>
      <c r="AY2830" s="1"/>
      <c r="AZ2830" s="1"/>
      <c r="BA2830" s="1"/>
      <c r="BB2830" s="1"/>
      <c r="BC2830" s="1"/>
      <c r="BD2830" s="1"/>
      <c r="BE2830" s="1"/>
      <c r="BF2830" s="1"/>
      <c r="BG2830" s="1"/>
      <c r="BH2830" s="1"/>
      <c r="BI2830" s="1"/>
      <c r="BJ2830" s="1"/>
      <c r="BK2830" s="1"/>
      <c r="BL2830" s="1"/>
      <c r="BM2830" s="1"/>
      <c r="BN2830" s="1"/>
      <c r="BO2830" s="1"/>
      <c r="BP2830" s="1"/>
      <c r="BQ2830" s="1"/>
      <c r="BR2830" s="1"/>
      <c r="BS2830" s="1"/>
      <c r="BT2830" s="1"/>
      <c r="BU2830" s="1"/>
      <c r="BV2830" s="1"/>
      <c r="BW2830" s="1"/>
      <c r="BX2830" s="1"/>
      <c r="BY2830" s="1"/>
      <c r="BZ2830" s="1"/>
      <c r="CA2830" s="1"/>
      <c r="CB2830" s="1"/>
      <c r="CC2830" s="1"/>
      <c r="CD2830" s="1"/>
      <c r="CE2830" s="1"/>
      <c r="CF2830" s="1"/>
      <c r="CG2830" s="1"/>
      <c r="CH2830" s="1"/>
      <c r="CI2830" s="1"/>
      <c r="CJ2830" s="1"/>
      <c r="CK2830" s="1"/>
      <c r="CL2830" s="1"/>
      <c r="CM2830" s="1"/>
      <c r="CN2830" s="1"/>
      <c r="CO2830" s="1"/>
      <c r="CP2830" s="1"/>
      <c r="CQ2830" s="1"/>
      <c r="CR2830" s="1"/>
      <c r="CS2830" s="1"/>
      <c r="CT2830" s="1"/>
      <c r="CU2830" s="1"/>
      <c r="CV2830" s="1"/>
      <c r="CW2830" s="1"/>
      <c r="CX2830" s="1"/>
      <c r="CY2830" s="1"/>
      <c r="CZ2830" s="1"/>
      <c r="DA2830" s="1"/>
      <c r="DB2830" s="1"/>
      <c r="DC2830" s="1"/>
      <c r="DD2830" s="1"/>
      <c r="DE2830" s="1"/>
      <c r="DF2830" s="1"/>
      <c r="DG2830" s="1"/>
      <c r="DH2830" s="1"/>
      <c r="DI2830" s="1"/>
      <c r="DJ2830" s="1"/>
      <c r="DK2830" s="1"/>
      <c r="DL2830" s="1"/>
      <c r="DM2830" s="1"/>
      <c r="DN2830" s="1"/>
      <c r="DO2830" s="1"/>
      <c r="DP2830" s="1"/>
      <c r="DQ2830" s="1"/>
      <c r="DR2830" s="1"/>
      <c r="DS2830" s="1"/>
      <c r="DT2830" s="1"/>
      <c r="DU2830" s="1"/>
      <c r="DV2830" s="1"/>
      <c r="DW2830" s="1"/>
      <c r="DX2830" s="1"/>
      <c r="DY2830" s="1"/>
      <c r="DZ2830" s="1"/>
      <c r="EA2830" s="1"/>
      <c r="EB2830" s="1"/>
      <c r="EC2830" s="1"/>
      <c r="ED2830" s="1"/>
      <c r="EE2830" s="1"/>
      <c r="EF2830" s="1"/>
      <c r="EG2830" s="1"/>
      <c r="EH2830" s="1"/>
      <c r="EI2830" s="1"/>
      <c r="EJ2830" s="1"/>
      <c r="EK2830" s="1"/>
      <c r="EL2830" s="1"/>
      <c r="EM2830" s="1"/>
      <c r="EN2830" s="1"/>
      <c r="EO2830" s="1"/>
      <c r="EP2830" s="1"/>
      <c r="EQ2830" s="1"/>
      <c r="ER2830" s="1"/>
      <c r="ES2830" s="1"/>
      <c r="ET2830" s="1"/>
      <c r="EU2830" s="1"/>
      <c r="EV2830" s="1"/>
      <c r="EW2830" s="1"/>
      <c r="EX2830" s="1"/>
      <c r="EY2830" s="1"/>
      <c r="EZ2830" s="1"/>
      <c r="FA2830" s="1"/>
      <c r="FB2830" s="1"/>
      <c r="FC2830" s="1"/>
      <c r="FD2830" s="1"/>
      <c r="FE2830" s="1"/>
      <c r="FF2830" s="1"/>
      <c r="FG2830" s="1"/>
      <c r="FH2830" s="1"/>
      <c r="FI2830" s="1"/>
      <c r="FJ2830" s="1"/>
      <c r="FK2830" s="1"/>
      <c r="FL2830" s="1"/>
      <c r="FM2830" s="1"/>
      <c r="FN2830" s="1"/>
      <c r="FO2830" s="1"/>
      <c r="FP2830" s="1"/>
      <c r="FQ2830" s="1"/>
      <c r="FR2830" s="1"/>
      <c r="FS2830" s="1"/>
      <c r="FT2830" s="1"/>
      <c r="FU2830" s="1"/>
      <c r="FV2830" s="1"/>
      <c r="FW2830" s="1"/>
      <c r="FX2830" s="1"/>
      <c r="FY2830" s="1"/>
      <c r="FZ2830" s="1"/>
      <c r="GA2830" s="1"/>
      <c r="GB2830" s="1"/>
      <c r="GC2830" s="1"/>
      <c r="GD2830" s="1"/>
      <c r="GE2830" s="1"/>
      <c r="GF2830" s="1"/>
      <c r="GG2830" s="1"/>
      <c r="GH2830" s="1"/>
      <c r="GI2830" s="1"/>
      <c r="GJ2830" s="1"/>
      <c r="GK2830" s="1"/>
      <c r="GL2830" s="1"/>
      <c r="GM2830" s="1"/>
      <c r="GN2830" s="1"/>
      <c r="GO2830" s="1"/>
    </row>
    <row r="2831" spans="1:197" s="40" customFormat="1" x14ac:dyDescent="0.25">
      <c r="A2831" s="41"/>
      <c r="B2831" s="4"/>
      <c r="C2831" s="41"/>
      <c r="D2831" s="42"/>
      <c r="E2831" s="42"/>
      <c r="F2831" s="42"/>
      <c r="G2831" s="1"/>
      <c r="H2831" s="1"/>
      <c r="I2831" s="1"/>
      <c r="J2831" s="1"/>
      <c r="K2831" s="1"/>
      <c r="L2831" s="1"/>
      <c r="M2831" s="2"/>
      <c r="N2831" s="1"/>
      <c r="O2831" s="1"/>
      <c r="P2831" s="1"/>
      <c r="Q2831" s="1"/>
      <c r="R2831" s="1"/>
      <c r="S2831" s="1"/>
      <c r="T2831" s="1"/>
      <c r="U2831" s="1"/>
      <c r="V2831" s="1"/>
      <c r="W2831" s="1"/>
      <c r="X2831" s="1"/>
      <c r="Y2831" s="1"/>
      <c r="Z2831" s="1"/>
      <c r="AA2831" s="1"/>
      <c r="AB2831" s="1"/>
      <c r="AC2831" s="1"/>
      <c r="AD2831" s="1"/>
      <c r="AE2831" s="1"/>
      <c r="AF2831" s="1"/>
      <c r="AG2831" s="1"/>
      <c r="AH2831" s="1"/>
      <c r="AI2831" s="1"/>
      <c r="AJ2831" s="1"/>
      <c r="AK2831" s="1"/>
      <c r="AL2831" s="1"/>
      <c r="AM2831" s="1"/>
      <c r="AN2831" s="1"/>
      <c r="AO2831" s="1"/>
      <c r="AP2831" s="1"/>
      <c r="AQ2831" s="1"/>
      <c r="AR2831" s="1"/>
      <c r="AS2831" s="1"/>
      <c r="AT2831" s="1"/>
      <c r="AU2831" s="1"/>
      <c r="AV2831" s="1"/>
      <c r="AW2831" s="1"/>
      <c r="AX2831" s="1"/>
      <c r="AY2831" s="1"/>
      <c r="AZ2831" s="1"/>
      <c r="BA2831" s="1"/>
      <c r="BB2831" s="1"/>
      <c r="BC2831" s="1"/>
      <c r="BD2831" s="1"/>
      <c r="BE2831" s="1"/>
      <c r="BF2831" s="1"/>
      <c r="BG2831" s="1"/>
      <c r="BH2831" s="1"/>
      <c r="BI2831" s="1"/>
      <c r="BJ2831" s="1"/>
      <c r="BK2831" s="1"/>
      <c r="BL2831" s="1"/>
      <c r="BM2831" s="1"/>
      <c r="BN2831" s="1"/>
      <c r="BO2831" s="1"/>
      <c r="BP2831" s="1"/>
      <c r="BQ2831" s="1"/>
      <c r="BR2831" s="1"/>
      <c r="BS2831" s="1"/>
      <c r="BT2831" s="1"/>
      <c r="BU2831" s="1"/>
      <c r="BV2831" s="1"/>
      <c r="BW2831" s="1"/>
      <c r="BX2831" s="1"/>
      <c r="BY2831" s="1"/>
      <c r="BZ2831" s="1"/>
      <c r="CA2831" s="1"/>
      <c r="CB2831" s="1"/>
      <c r="CC2831" s="1"/>
      <c r="CD2831" s="1"/>
      <c r="CE2831" s="1"/>
      <c r="CF2831" s="1"/>
      <c r="CG2831" s="1"/>
      <c r="CH2831" s="1"/>
      <c r="CI2831" s="1"/>
      <c r="CJ2831" s="1"/>
      <c r="CK2831" s="1"/>
      <c r="CL2831" s="1"/>
      <c r="CM2831" s="1"/>
      <c r="CN2831" s="1"/>
      <c r="CO2831" s="1"/>
      <c r="CP2831" s="1"/>
      <c r="CQ2831" s="1"/>
      <c r="CR2831" s="1"/>
      <c r="CS2831" s="1"/>
      <c r="CT2831" s="1"/>
      <c r="CU2831" s="1"/>
      <c r="CV2831" s="1"/>
      <c r="CW2831" s="1"/>
      <c r="CX2831" s="1"/>
      <c r="CY2831" s="1"/>
      <c r="CZ2831" s="1"/>
      <c r="DA2831" s="1"/>
      <c r="DB2831" s="1"/>
      <c r="DC2831" s="1"/>
      <c r="DD2831" s="1"/>
      <c r="DE2831" s="1"/>
      <c r="DF2831" s="1"/>
      <c r="DG2831" s="1"/>
      <c r="DH2831" s="1"/>
      <c r="DI2831" s="1"/>
      <c r="DJ2831" s="1"/>
      <c r="DK2831" s="1"/>
      <c r="DL2831" s="1"/>
      <c r="DM2831" s="1"/>
      <c r="DN2831" s="1"/>
      <c r="DO2831" s="1"/>
      <c r="DP2831" s="1"/>
      <c r="DQ2831" s="1"/>
      <c r="DR2831" s="1"/>
      <c r="DS2831" s="1"/>
      <c r="DT2831" s="1"/>
      <c r="DU2831" s="1"/>
      <c r="DV2831" s="1"/>
      <c r="DW2831" s="1"/>
      <c r="DX2831" s="1"/>
      <c r="DY2831" s="1"/>
      <c r="DZ2831" s="1"/>
      <c r="EA2831" s="1"/>
      <c r="EB2831" s="1"/>
      <c r="EC2831" s="1"/>
      <c r="ED2831" s="1"/>
      <c r="EE2831" s="1"/>
      <c r="EF2831" s="1"/>
      <c r="EG2831" s="1"/>
      <c r="EH2831" s="1"/>
      <c r="EI2831" s="1"/>
      <c r="EJ2831" s="1"/>
      <c r="EK2831" s="1"/>
      <c r="EL2831" s="1"/>
      <c r="EM2831" s="1"/>
      <c r="EN2831" s="1"/>
      <c r="EO2831" s="1"/>
      <c r="EP2831" s="1"/>
      <c r="EQ2831" s="1"/>
      <c r="ER2831" s="1"/>
      <c r="ES2831" s="1"/>
      <c r="ET2831" s="1"/>
      <c r="EU2831" s="1"/>
      <c r="EV2831" s="1"/>
      <c r="EW2831" s="1"/>
      <c r="EX2831" s="1"/>
      <c r="EY2831" s="1"/>
      <c r="EZ2831" s="1"/>
      <c r="FA2831" s="1"/>
      <c r="FB2831" s="1"/>
      <c r="FC2831" s="1"/>
      <c r="FD2831" s="1"/>
      <c r="FE2831" s="1"/>
      <c r="FF2831" s="1"/>
      <c r="FG2831" s="1"/>
      <c r="FH2831" s="1"/>
      <c r="FI2831" s="1"/>
      <c r="FJ2831" s="1"/>
      <c r="FK2831" s="1"/>
      <c r="FL2831" s="1"/>
      <c r="FM2831" s="1"/>
      <c r="FN2831" s="1"/>
      <c r="FO2831" s="1"/>
      <c r="FP2831" s="1"/>
      <c r="FQ2831" s="1"/>
      <c r="FR2831" s="1"/>
      <c r="FS2831" s="1"/>
      <c r="FT2831" s="1"/>
      <c r="FU2831" s="1"/>
      <c r="FV2831" s="1"/>
      <c r="FW2831" s="1"/>
      <c r="FX2831" s="1"/>
      <c r="FY2831" s="1"/>
      <c r="FZ2831" s="1"/>
      <c r="GA2831" s="1"/>
      <c r="GB2831" s="1"/>
      <c r="GC2831" s="1"/>
      <c r="GD2831" s="1"/>
      <c r="GE2831" s="1"/>
      <c r="GF2831" s="1"/>
      <c r="GG2831" s="1"/>
      <c r="GH2831" s="1"/>
      <c r="GI2831" s="1"/>
      <c r="GJ2831" s="1"/>
      <c r="GK2831" s="1"/>
      <c r="GL2831" s="1"/>
      <c r="GM2831" s="1"/>
      <c r="GN2831" s="1"/>
      <c r="GO2831" s="1"/>
    </row>
    <row r="2832" spans="1:197" s="40" customFormat="1" x14ac:dyDescent="0.25">
      <c r="A2832" s="41"/>
      <c r="B2832" s="4"/>
      <c r="C2832" s="41"/>
      <c r="D2832" s="42"/>
      <c r="E2832" s="42"/>
      <c r="F2832" s="42"/>
      <c r="G2832" s="1"/>
      <c r="H2832" s="1"/>
      <c r="I2832" s="1"/>
      <c r="J2832" s="1"/>
      <c r="K2832" s="1"/>
      <c r="L2832" s="1"/>
      <c r="M2832" s="2"/>
      <c r="N2832" s="1"/>
      <c r="O2832" s="1"/>
      <c r="P2832" s="1"/>
      <c r="Q2832" s="1"/>
      <c r="R2832" s="1"/>
      <c r="S2832" s="1"/>
      <c r="T2832" s="1"/>
      <c r="U2832" s="1"/>
      <c r="V2832" s="1"/>
      <c r="W2832" s="1"/>
      <c r="X2832" s="1"/>
      <c r="Y2832" s="1"/>
      <c r="Z2832" s="1"/>
      <c r="AA2832" s="1"/>
      <c r="AB2832" s="1"/>
      <c r="AC2832" s="1"/>
      <c r="AD2832" s="1"/>
      <c r="AE2832" s="1"/>
      <c r="AF2832" s="1"/>
      <c r="AG2832" s="1"/>
      <c r="AH2832" s="1"/>
      <c r="AI2832" s="1"/>
      <c r="AJ2832" s="1"/>
      <c r="AK2832" s="1"/>
      <c r="AL2832" s="1"/>
      <c r="AM2832" s="1"/>
      <c r="AN2832" s="1"/>
      <c r="AO2832" s="1"/>
      <c r="AP2832" s="1"/>
      <c r="AQ2832" s="1"/>
      <c r="AR2832" s="1"/>
      <c r="AS2832" s="1"/>
      <c r="AT2832" s="1"/>
      <c r="AU2832" s="1"/>
      <c r="AV2832" s="1"/>
      <c r="AW2832" s="1"/>
      <c r="AX2832" s="1"/>
      <c r="AY2832" s="1"/>
      <c r="AZ2832" s="1"/>
      <c r="BA2832" s="1"/>
      <c r="BB2832" s="1"/>
      <c r="BC2832" s="1"/>
      <c r="BD2832" s="1"/>
      <c r="BE2832" s="1"/>
      <c r="BF2832" s="1"/>
      <c r="BG2832" s="1"/>
      <c r="BH2832" s="1"/>
      <c r="BI2832" s="1"/>
      <c r="BJ2832" s="1"/>
      <c r="BK2832" s="1"/>
      <c r="BL2832" s="1"/>
      <c r="BM2832" s="1"/>
      <c r="BN2832" s="1"/>
      <c r="BO2832" s="1"/>
      <c r="BP2832" s="1"/>
      <c r="BQ2832" s="1"/>
      <c r="BR2832" s="1"/>
      <c r="BS2832" s="1"/>
      <c r="BT2832" s="1"/>
      <c r="BU2832" s="1"/>
      <c r="BV2832" s="1"/>
      <c r="BW2832" s="1"/>
      <c r="BX2832" s="1"/>
      <c r="BY2832" s="1"/>
      <c r="BZ2832" s="1"/>
      <c r="CA2832" s="1"/>
      <c r="CB2832" s="1"/>
      <c r="CC2832" s="1"/>
      <c r="CD2832" s="1"/>
      <c r="CE2832" s="1"/>
      <c r="CF2832" s="1"/>
      <c r="CG2832" s="1"/>
      <c r="CH2832" s="1"/>
      <c r="CI2832" s="1"/>
      <c r="CJ2832" s="1"/>
      <c r="CK2832" s="1"/>
      <c r="CL2832" s="1"/>
      <c r="CM2832" s="1"/>
      <c r="CN2832" s="1"/>
      <c r="CO2832" s="1"/>
      <c r="CP2832" s="1"/>
      <c r="CQ2832" s="1"/>
      <c r="CR2832" s="1"/>
      <c r="CS2832" s="1"/>
      <c r="CT2832" s="1"/>
      <c r="CU2832" s="1"/>
      <c r="CV2832" s="1"/>
      <c r="CW2832" s="1"/>
      <c r="CX2832" s="1"/>
      <c r="CY2832" s="1"/>
      <c r="CZ2832" s="1"/>
      <c r="DA2832" s="1"/>
      <c r="DB2832" s="1"/>
      <c r="DC2832" s="1"/>
      <c r="DD2832" s="1"/>
      <c r="DE2832" s="1"/>
      <c r="DF2832" s="1"/>
      <c r="DG2832" s="1"/>
      <c r="DH2832" s="1"/>
      <c r="DI2832" s="1"/>
      <c r="DJ2832" s="1"/>
      <c r="DK2832" s="1"/>
      <c r="DL2832" s="1"/>
      <c r="DM2832" s="1"/>
      <c r="DN2832" s="1"/>
      <c r="DO2832" s="1"/>
      <c r="DP2832" s="1"/>
      <c r="DQ2832" s="1"/>
      <c r="DR2832" s="1"/>
      <c r="DS2832" s="1"/>
      <c r="DT2832" s="1"/>
      <c r="DU2832" s="1"/>
      <c r="DV2832" s="1"/>
      <c r="DW2832" s="1"/>
      <c r="DX2832" s="1"/>
      <c r="DY2832" s="1"/>
      <c r="DZ2832" s="1"/>
      <c r="EA2832" s="1"/>
      <c r="EB2832" s="1"/>
      <c r="EC2832" s="1"/>
      <c r="ED2832" s="1"/>
      <c r="EE2832" s="1"/>
      <c r="EF2832" s="1"/>
      <c r="EG2832" s="1"/>
      <c r="EH2832" s="1"/>
      <c r="EI2832" s="1"/>
      <c r="EJ2832" s="1"/>
      <c r="EK2832" s="1"/>
      <c r="EL2832" s="1"/>
      <c r="EM2832" s="1"/>
      <c r="EN2832" s="1"/>
      <c r="EO2832" s="1"/>
      <c r="EP2832" s="1"/>
      <c r="EQ2832" s="1"/>
      <c r="ER2832" s="1"/>
      <c r="ES2832" s="1"/>
      <c r="ET2832" s="1"/>
      <c r="EU2832" s="1"/>
      <c r="EV2832" s="1"/>
      <c r="EW2832" s="1"/>
      <c r="EX2832" s="1"/>
      <c r="EY2832" s="1"/>
      <c r="EZ2832" s="1"/>
      <c r="FA2832" s="1"/>
      <c r="FB2832" s="1"/>
      <c r="FC2832" s="1"/>
      <c r="FD2832" s="1"/>
      <c r="FE2832" s="1"/>
      <c r="FF2832" s="1"/>
      <c r="FG2832" s="1"/>
      <c r="FH2832" s="1"/>
      <c r="FI2832" s="1"/>
      <c r="FJ2832" s="1"/>
      <c r="FK2832" s="1"/>
      <c r="FL2832" s="1"/>
      <c r="FM2832" s="1"/>
      <c r="FN2832" s="1"/>
      <c r="FO2832" s="1"/>
      <c r="FP2832" s="1"/>
      <c r="FQ2832" s="1"/>
      <c r="FR2832" s="1"/>
      <c r="FS2832" s="1"/>
      <c r="FT2832" s="1"/>
      <c r="FU2832" s="1"/>
      <c r="FV2832" s="1"/>
      <c r="FW2832" s="1"/>
      <c r="FX2832" s="1"/>
      <c r="FY2832" s="1"/>
      <c r="FZ2832" s="1"/>
      <c r="GA2832" s="1"/>
      <c r="GB2832" s="1"/>
      <c r="GC2832" s="1"/>
      <c r="GD2832" s="1"/>
      <c r="GE2832" s="1"/>
      <c r="GF2832" s="1"/>
      <c r="GG2832" s="1"/>
      <c r="GH2832" s="1"/>
      <c r="GI2832" s="1"/>
      <c r="GJ2832" s="1"/>
      <c r="GK2832" s="1"/>
      <c r="GL2832" s="1"/>
      <c r="GM2832" s="1"/>
      <c r="GN2832" s="1"/>
      <c r="GO2832" s="1"/>
    </row>
    <row r="2833" spans="1:197" s="40" customFormat="1" x14ac:dyDescent="0.25">
      <c r="A2833" s="41"/>
      <c r="B2833" s="4"/>
      <c r="C2833" s="41"/>
      <c r="D2833" s="42"/>
      <c r="E2833" s="42"/>
      <c r="F2833" s="42"/>
      <c r="G2833" s="1"/>
      <c r="H2833" s="1"/>
      <c r="I2833" s="1"/>
      <c r="J2833" s="1"/>
      <c r="K2833" s="1"/>
      <c r="L2833" s="1"/>
      <c r="M2833" s="2"/>
      <c r="N2833" s="1"/>
      <c r="O2833" s="1"/>
      <c r="P2833" s="1"/>
      <c r="Q2833" s="1"/>
      <c r="R2833" s="1"/>
      <c r="S2833" s="1"/>
      <c r="T2833" s="1"/>
      <c r="U2833" s="1"/>
      <c r="V2833" s="1"/>
      <c r="W2833" s="1"/>
      <c r="X2833" s="1"/>
      <c r="Y2833" s="1"/>
      <c r="Z2833" s="1"/>
      <c r="AA2833" s="1"/>
      <c r="AB2833" s="1"/>
      <c r="AC2833" s="1"/>
      <c r="AD2833" s="1"/>
      <c r="AE2833" s="1"/>
      <c r="AF2833" s="1"/>
      <c r="AG2833" s="1"/>
      <c r="AH2833" s="1"/>
      <c r="AI2833" s="1"/>
      <c r="AJ2833" s="1"/>
      <c r="AK2833" s="1"/>
      <c r="AL2833" s="1"/>
      <c r="AM2833" s="1"/>
      <c r="AN2833" s="1"/>
      <c r="AO2833" s="1"/>
      <c r="AP2833" s="1"/>
      <c r="AQ2833" s="1"/>
      <c r="AR2833" s="1"/>
      <c r="AS2833" s="1"/>
      <c r="AT2833" s="1"/>
      <c r="AU2833" s="1"/>
      <c r="AV2833" s="1"/>
      <c r="AW2833" s="1"/>
      <c r="AX2833" s="1"/>
      <c r="AY2833" s="1"/>
      <c r="AZ2833" s="1"/>
      <c r="BA2833" s="1"/>
      <c r="BB2833" s="1"/>
      <c r="BC2833" s="1"/>
      <c r="BD2833" s="1"/>
      <c r="BE2833" s="1"/>
      <c r="BF2833" s="1"/>
      <c r="BG2833" s="1"/>
      <c r="BH2833" s="1"/>
      <c r="BI2833" s="1"/>
      <c r="BJ2833" s="1"/>
      <c r="BK2833" s="1"/>
      <c r="BL2833" s="1"/>
      <c r="BM2833" s="1"/>
      <c r="BN2833" s="1"/>
      <c r="BO2833" s="1"/>
      <c r="BP2833" s="1"/>
      <c r="BQ2833" s="1"/>
      <c r="BR2833" s="1"/>
      <c r="BS2833" s="1"/>
      <c r="BT2833" s="1"/>
      <c r="BU2833" s="1"/>
      <c r="BV2833" s="1"/>
      <c r="BW2833" s="1"/>
      <c r="BX2833" s="1"/>
      <c r="BY2833" s="1"/>
      <c r="BZ2833" s="1"/>
      <c r="CA2833" s="1"/>
      <c r="CB2833" s="1"/>
      <c r="CC2833" s="1"/>
      <c r="CD2833" s="1"/>
      <c r="CE2833" s="1"/>
      <c r="CF2833" s="1"/>
      <c r="CG2833" s="1"/>
      <c r="CH2833" s="1"/>
      <c r="CI2833" s="1"/>
      <c r="CJ2833" s="1"/>
      <c r="CK2833" s="1"/>
      <c r="CL2833" s="1"/>
      <c r="CM2833" s="1"/>
      <c r="CN2833" s="1"/>
      <c r="CO2833" s="1"/>
      <c r="CP2833" s="1"/>
      <c r="CQ2833" s="1"/>
      <c r="CR2833" s="1"/>
      <c r="CS2833" s="1"/>
      <c r="CT2833" s="1"/>
      <c r="CU2833" s="1"/>
      <c r="CV2833" s="1"/>
      <c r="CW2833" s="1"/>
      <c r="CX2833" s="1"/>
      <c r="CY2833" s="1"/>
      <c r="CZ2833" s="1"/>
      <c r="DA2833" s="1"/>
      <c r="DB2833" s="1"/>
      <c r="DC2833" s="1"/>
      <c r="DD2833" s="1"/>
      <c r="DE2833" s="1"/>
      <c r="DF2833" s="1"/>
      <c r="DG2833" s="1"/>
      <c r="DH2833" s="1"/>
      <c r="DI2833" s="1"/>
      <c r="DJ2833" s="1"/>
      <c r="DK2833" s="1"/>
      <c r="DL2833" s="1"/>
      <c r="DM2833" s="1"/>
      <c r="DN2833" s="1"/>
      <c r="DO2833" s="1"/>
      <c r="DP2833" s="1"/>
      <c r="DQ2833" s="1"/>
      <c r="DR2833" s="1"/>
      <c r="DS2833" s="1"/>
      <c r="DT2833" s="1"/>
      <c r="DU2833" s="1"/>
      <c r="DV2833" s="1"/>
      <c r="DW2833" s="1"/>
      <c r="DX2833" s="1"/>
      <c r="DY2833" s="1"/>
      <c r="DZ2833" s="1"/>
      <c r="EA2833" s="1"/>
      <c r="EB2833" s="1"/>
      <c r="EC2833" s="1"/>
      <c r="ED2833" s="1"/>
      <c r="EE2833" s="1"/>
      <c r="EF2833" s="1"/>
      <c r="EG2833" s="1"/>
      <c r="EH2833" s="1"/>
      <c r="EI2833" s="1"/>
      <c r="EJ2833" s="1"/>
      <c r="EK2833" s="1"/>
      <c r="EL2833" s="1"/>
      <c r="EM2833" s="1"/>
      <c r="EN2833" s="1"/>
      <c r="EO2833" s="1"/>
      <c r="EP2833" s="1"/>
      <c r="EQ2833" s="1"/>
      <c r="ER2833" s="1"/>
      <c r="ES2833" s="1"/>
      <c r="ET2833" s="1"/>
      <c r="EU2833" s="1"/>
      <c r="EV2833" s="1"/>
      <c r="EW2833" s="1"/>
      <c r="EX2833" s="1"/>
      <c r="EY2833" s="1"/>
      <c r="EZ2833" s="1"/>
      <c r="FA2833" s="1"/>
      <c r="FB2833" s="1"/>
      <c r="FC2833" s="1"/>
      <c r="FD2833" s="1"/>
      <c r="FE2833" s="1"/>
      <c r="FF2833" s="1"/>
      <c r="FG2833" s="1"/>
      <c r="FH2833" s="1"/>
      <c r="FI2833" s="1"/>
      <c r="FJ2833" s="1"/>
      <c r="FK2833" s="1"/>
      <c r="FL2833" s="1"/>
      <c r="FM2833" s="1"/>
      <c r="FN2833" s="1"/>
      <c r="FO2833" s="1"/>
      <c r="FP2833" s="1"/>
      <c r="FQ2833" s="1"/>
      <c r="FR2833" s="1"/>
      <c r="FS2833" s="1"/>
      <c r="FT2833" s="1"/>
      <c r="FU2833" s="1"/>
      <c r="FV2833" s="1"/>
      <c r="FW2833" s="1"/>
      <c r="FX2833" s="1"/>
      <c r="FY2833" s="1"/>
      <c r="FZ2833" s="1"/>
      <c r="GA2833" s="1"/>
      <c r="GB2833" s="1"/>
      <c r="GC2833" s="1"/>
      <c r="GD2833" s="1"/>
      <c r="GE2833" s="1"/>
      <c r="GF2833" s="1"/>
      <c r="GG2833" s="1"/>
      <c r="GH2833" s="1"/>
      <c r="GI2833" s="1"/>
      <c r="GJ2833" s="1"/>
      <c r="GK2833" s="1"/>
      <c r="GL2833" s="1"/>
      <c r="GM2833" s="1"/>
      <c r="GN2833" s="1"/>
      <c r="GO2833" s="1"/>
    </row>
    <row r="2834" spans="1:197" s="40" customFormat="1" x14ac:dyDescent="0.25">
      <c r="A2834" s="41"/>
      <c r="B2834" s="4"/>
      <c r="C2834" s="41"/>
      <c r="D2834" s="42"/>
      <c r="E2834" s="42"/>
      <c r="F2834" s="42"/>
      <c r="G2834" s="1"/>
      <c r="H2834" s="1"/>
      <c r="I2834" s="1"/>
      <c r="J2834" s="1"/>
      <c r="K2834" s="1"/>
      <c r="L2834" s="1"/>
      <c r="M2834" s="2"/>
      <c r="N2834" s="1"/>
      <c r="O2834" s="1"/>
      <c r="P2834" s="1"/>
      <c r="Q2834" s="1"/>
      <c r="R2834" s="1"/>
      <c r="S2834" s="1"/>
      <c r="T2834" s="1"/>
      <c r="U2834" s="1"/>
      <c r="V2834" s="1"/>
      <c r="W2834" s="1"/>
      <c r="X2834" s="1"/>
      <c r="Y2834" s="1"/>
      <c r="Z2834" s="1"/>
      <c r="AA2834" s="1"/>
      <c r="AB2834" s="1"/>
      <c r="AC2834" s="1"/>
      <c r="AD2834" s="1"/>
      <c r="AE2834" s="1"/>
      <c r="AF2834" s="1"/>
      <c r="AG2834" s="1"/>
      <c r="AH2834" s="1"/>
      <c r="AI2834" s="1"/>
      <c r="AJ2834" s="1"/>
      <c r="AK2834" s="1"/>
      <c r="AL2834" s="1"/>
      <c r="AM2834" s="1"/>
      <c r="AN2834" s="1"/>
      <c r="AO2834" s="1"/>
      <c r="AP2834" s="1"/>
      <c r="AQ2834" s="1"/>
      <c r="AR2834" s="1"/>
      <c r="AS2834" s="1"/>
      <c r="AT2834" s="1"/>
      <c r="AU2834" s="1"/>
      <c r="AV2834" s="1"/>
      <c r="AW2834" s="1"/>
      <c r="AX2834" s="1"/>
      <c r="AY2834" s="1"/>
      <c r="AZ2834" s="1"/>
      <c r="BA2834" s="1"/>
      <c r="BB2834" s="1"/>
      <c r="BC2834" s="1"/>
      <c r="BD2834" s="1"/>
      <c r="BE2834" s="1"/>
      <c r="BF2834" s="1"/>
      <c r="BG2834" s="1"/>
      <c r="BH2834" s="1"/>
      <c r="BI2834" s="1"/>
      <c r="BJ2834" s="1"/>
      <c r="BK2834" s="1"/>
      <c r="BL2834" s="1"/>
      <c r="BM2834" s="1"/>
      <c r="BN2834" s="1"/>
      <c r="BO2834" s="1"/>
      <c r="BP2834" s="1"/>
      <c r="BQ2834" s="1"/>
      <c r="BR2834" s="1"/>
      <c r="BS2834" s="1"/>
      <c r="BT2834" s="1"/>
      <c r="BU2834" s="1"/>
      <c r="BV2834" s="1"/>
      <c r="BW2834" s="1"/>
      <c r="BX2834" s="1"/>
      <c r="BY2834" s="1"/>
      <c r="BZ2834" s="1"/>
      <c r="CA2834" s="1"/>
      <c r="CB2834" s="1"/>
      <c r="CC2834" s="1"/>
      <c r="CD2834" s="1"/>
      <c r="CE2834" s="1"/>
      <c r="CF2834" s="1"/>
      <c r="CG2834" s="1"/>
      <c r="CH2834" s="1"/>
      <c r="CI2834" s="1"/>
      <c r="CJ2834" s="1"/>
      <c r="CK2834" s="1"/>
      <c r="CL2834" s="1"/>
      <c r="CM2834" s="1"/>
      <c r="CN2834" s="1"/>
      <c r="CO2834" s="1"/>
      <c r="CP2834" s="1"/>
      <c r="CQ2834" s="1"/>
      <c r="CR2834" s="1"/>
      <c r="CS2834" s="1"/>
      <c r="CT2834" s="1"/>
      <c r="CU2834" s="1"/>
      <c r="CV2834" s="1"/>
      <c r="CW2834" s="1"/>
      <c r="CX2834" s="1"/>
      <c r="CY2834" s="1"/>
      <c r="CZ2834" s="1"/>
      <c r="DA2834" s="1"/>
      <c r="DB2834" s="1"/>
      <c r="DC2834" s="1"/>
      <c r="DD2834" s="1"/>
      <c r="DE2834" s="1"/>
      <c r="DF2834" s="1"/>
      <c r="DG2834" s="1"/>
      <c r="DH2834" s="1"/>
      <c r="DI2834" s="1"/>
      <c r="DJ2834" s="1"/>
      <c r="DK2834" s="1"/>
      <c r="DL2834" s="1"/>
      <c r="DM2834" s="1"/>
      <c r="DN2834" s="1"/>
      <c r="DO2834" s="1"/>
      <c r="DP2834" s="1"/>
      <c r="DQ2834" s="1"/>
      <c r="DR2834" s="1"/>
      <c r="DS2834" s="1"/>
      <c r="DT2834" s="1"/>
      <c r="DU2834" s="1"/>
      <c r="DV2834" s="1"/>
      <c r="DW2834" s="1"/>
      <c r="DX2834" s="1"/>
      <c r="DY2834" s="1"/>
      <c r="DZ2834" s="1"/>
      <c r="EA2834" s="1"/>
      <c r="EB2834" s="1"/>
      <c r="EC2834" s="1"/>
      <c r="ED2834" s="1"/>
      <c r="EE2834" s="1"/>
      <c r="EF2834" s="1"/>
      <c r="EG2834" s="1"/>
      <c r="EH2834" s="1"/>
      <c r="EI2834" s="1"/>
      <c r="EJ2834" s="1"/>
      <c r="EK2834" s="1"/>
      <c r="EL2834" s="1"/>
      <c r="EM2834" s="1"/>
      <c r="EN2834" s="1"/>
      <c r="EO2834" s="1"/>
      <c r="EP2834" s="1"/>
      <c r="EQ2834" s="1"/>
      <c r="ER2834" s="1"/>
      <c r="ES2834" s="1"/>
      <c r="ET2834" s="1"/>
      <c r="EU2834" s="1"/>
      <c r="EV2834" s="1"/>
      <c r="EW2834" s="1"/>
      <c r="EX2834" s="1"/>
      <c r="EY2834" s="1"/>
      <c r="EZ2834" s="1"/>
      <c r="FA2834" s="1"/>
      <c r="FB2834" s="1"/>
      <c r="FC2834" s="1"/>
      <c r="FD2834" s="1"/>
      <c r="FE2834" s="1"/>
      <c r="FF2834" s="1"/>
      <c r="FG2834" s="1"/>
      <c r="FH2834" s="1"/>
      <c r="FI2834" s="1"/>
      <c r="FJ2834" s="1"/>
      <c r="FK2834" s="1"/>
      <c r="FL2834" s="1"/>
      <c r="FM2834" s="1"/>
      <c r="FN2834" s="1"/>
      <c r="FO2834" s="1"/>
      <c r="FP2834" s="1"/>
      <c r="FQ2834" s="1"/>
      <c r="FR2834" s="1"/>
      <c r="FS2834" s="1"/>
      <c r="FT2834" s="1"/>
      <c r="FU2834" s="1"/>
      <c r="FV2834" s="1"/>
      <c r="FW2834" s="1"/>
      <c r="FX2834" s="1"/>
      <c r="FY2834" s="1"/>
      <c r="FZ2834" s="1"/>
      <c r="GA2834" s="1"/>
      <c r="GB2834" s="1"/>
      <c r="GC2834" s="1"/>
      <c r="GD2834" s="1"/>
      <c r="GE2834" s="1"/>
      <c r="GF2834" s="1"/>
      <c r="GG2834" s="1"/>
      <c r="GH2834" s="1"/>
      <c r="GI2834" s="1"/>
      <c r="GJ2834" s="1"/>
      <c r="GK2834" s="1"/>
      <c r="GL2834" s="1"/>
      <c r="GM2834" s="1"/>
      <c r="GN2834" s="1"/>
      <c r="GO2834" s="1"/>
    </row>
    <row r="2835" spans="1:197" s="40" customFormat="1" x14ac:dyDescent="0.25">
      <c r="A2835" s="41"/>
      <c r="B2835" s="4"/>
      <c r="C2835" s="41"/>
      <c r="D2835" s="42"/>
      <c r="E2835" s="42"/>
      <c r="F2835" s="42"/>
      <c r="G2835" s="1"/>
      <c r="H2835" s="1"/>
      <c r="I2835" s="1"/>
      <c r="J2835" s="1"/>
      <c r="K2835" s="1"/>
      <c r="L2835" s="1"/>
      <c r="M2835" s="2"/>
      <c r="N2835" s="1"/>
      <c r="O2835" s="1"/>
      <c r="P2835" s="1"/>
      <c r="Q2835" s="1"/>
      <c r="R2835" s="1"/>
      <c r="S2835" s="1"/>
      <c r="T2835" s="1"/>
      <c r="U2835" s="1"/>
      <c r="V2835" s="1"/>
      <c r="W2835" s="1"/>
      <c r="X2835" s="1"/>
      <c r="Y2835" s="1"/>
      <c r="Z2835" s="1"/>
      <c r="AA2835" s="1"/>
      <c r="AB2835" s="1"/>
      <c r="AC2835" s="1"/>
      <c r="AD2835" s="1"/>
      <c r="AE2835" s="1"/>
      <c r="AF2835" s="1"/>
      <c r="AG2835" s="1"/>
      <c r="AH2835" s="1"/>
      <c r="AI2835" s="1"/>
      <c r="AJ2835" s="1"/>
      <c r="AK2835" s="1"/>
      <c r="AL2835" s="1"/>
      <c r="AM2835" s="1"/>
      <c r="AN2835" s="1"/>
      <c r="AO2835" s="1"/>
      <c r="AP2835" s="1"/>
      <c r="AQ2835" s="1"/>
      <c r="AR2835" s="1"/>
      <c r="AS2835" s="1"/>
      <c r="AT2835" s="1"/>
      <c r="AU2835" s="1"/>
      <c r="AV2835" s="1"/>
      <c r="AW2835" s="1"/>
      <c r="AX2835" s="1"/>
      <c r="AY2835" s="1"/>
      <c r="AZ2835" s="1"/>
      <c r="BA2835" s="1"/>
      <c r="BB2835" s="1"/>
      <c r="BC2835" s="1"/>
      <c r="BD2835" s="1"/>
      <c r="BE2835" s="1"/>
      <c r="BF2835" s="1"/>
      <c r="BG2835" s="1"/>
      <c r="BH2835" s="1"/>
      <c r="BI2835" s="1"/>
      <c r="BJ2835" s="1"/>
      <c r="BK2835" s="1"/>
      <c r="BL2835" s="1"/>
      <c r="BM2835" s="1"/>
      <c r="BN2835" s="1"/>
      <c r="BO2835" s="1"/>
      <c r="BP2835" s="1"/>
      <c r="BQ2835" s="1"/>
      <c r="BR2835" s="1"/>
      <c r="BS2835" s="1"/>
      <c r="BT2835" s="1"/>
      <c r="BU2835" s="1"/>
      <c r="BV2835" s="1"/>
      <c r="BW2835" s="1"/>
      <c r="BX2835" s="1"/>
      <c r="BY2835" s="1"/>
      <c r="BZ2835" s="1"/>
      <c r="CA2835" s="1"/>
      <c r="CB2835" s="1"/>
      <c r="CC2835" s="1"/>
      <c r="CD2835" s="1"/>
      <c r="CE2835" s="1"/>
      <c r="CF2835" s="1"/>
      <c r="CG2835" s="1"/>
      <c r="CH2835" s="1"/>
      <c r="CI2835" s="1"/>
      <c r="CJ2835" s="1"/>
      <c r="CK2835" s="1"/>
      <c r="CL2835" s="1"/>
      <c r="CM2835" s="1"/>
      <c r="CN2835" s="1"/>
      <c r="CO2835" s="1"/>
      <c r="CP2835" s="1"/>
      <c r="CQ2835" s="1"/>
      <c r="CR2835" s="1"/>
      <c r="CS2835" s="1"/>
      <c r="CT2835" s="1"/>
      <c r="CU2835" s="1"/>
      <c r="CV2835" s="1"/>
      <c r="CW2835" s="1"/>
      <c r="CX2835" s="1"/>
      <c r="CY2835" s="1"/>
      <c r="CZ2835" s="1"/>
      <c r="DA2835" s="1"/>
      <c r="DB2835" s="1"/>
      <c r="DC2835" s="1"/>
      <c r="DD2835" s="1"/>
      <c r="DE2835" s="1"/>
      <c r="DF2835" s="1"/>
      <c r="DG2835" s="1"/>
      <c r="DH2835" s="1"/>
      <c r="DI2835" s="1"/>
      <c r="DJ2835" s="1"/>
      <c r="DK2835" s="1"/>
      <c r="DL2835" s="1"/>
      <c r="DM2835" s="1"/>
      <c r="DN2835" s="1"/>
      <c r="DO2835" s="1"/>
      <c r="DP2835" s="1"/>
      <c r="DQ2835" s="1"/>
      <c r="DR2835" s="1"/>
      <c r="DS2835" s="1"/>
      <c r="DT2835" s="1"/>
      <c r="DU2835" s="1"/>
      <c r="DV2835" s="1"/>
      <c r="DW2835" s="1"/>
      <c r="DX2835" s="1"/>
      <c r="DY2835" s="1"/>
      <c r="DZ2835" s="1"/>
      <c r="EA2835" s="1"/>
      <c r="EB2835" s="1"/>
      <c r="EC2835" s="1"/>
      <c r="ED2835" s="1"/>
      <c r="EE2835" s="1"/>
      <c r="EF2835" s="1"/>
      <c r="EG2835" s="1"/>
      <c r="EH2835" s="1"/>
      <c r="EI2835" s="1"/>
      <c r="EJ2835" s="1"/>
      <c r="EK2835" s="1"/>
      <c r="EL2835" s="1"/>
      <c r="EM2835" s="1"/>
      <c r="EN2835" s="1"/>
      <c r="EO2835" s="1"/>
      <c r="EP2835" s="1"/>
      <c r="EQ2835" s="1"/>
      <c r="ER2835" s="1"/>
      <c r="ES2835" s="1"/>
      <c r="ET2835" s="1"/>
      <c r="EU2835" s="1"/>
      <c r="EV2835" s="1"/>
      <c r="EW2835" s="1"/>
      <c r="EX2835" s="1"/>
      <c r="EY2835" s="1"/>
      <c r="EZ2835" s="1"/>
      <c r="FA2835" s="1"/>
      <c r="FB2835" s="1"/>
      <c r="FC2835" s="1"/>
      <c r="FD2835" s="1"/>
      <c r="FE2835" s="1"/>
      <c r="FF2835" s="1"/>
      <c r="FG2835" s="1"/>
      <c r="FH2835" s="1"/>
      <c r="FI2835" s="1"/>
      <c r="FJ2835" s="1"/>
      <c r="FK2835" s="1"/>
      <c r="FL2835" s="1"/>
      <c r="FM2835" s="1"/>
      <c r="FN2835" s="1"/>
      <c r="FO2835" s="1"/>
      <c r="FP2835" s="1"/>
      <c r="FQ2835" s="1"/>
      <c r="FR2835" s="1"/>
      <c r="FS2835" s="1"/>
      <c r="FT2835" s="1"/>
      <c r="FU2835" s="1"/>
      <c r="FV2835" s="1"/>
      <c r="FW2835" s="1"/>
      <c r="FX2835" s="1"/>
      <c r="FY2835" s="1"/>
      <c r="FZ2835" s="1"/>
      <c r="GA2835" s="1"/>
      <c r="GB2835" s="1"/>
      <c r="GC2835" s="1"/>
      <c r="GD2835" s="1"/>
      <c r="GE2835" s="1"/>
      <c r="GF2835" s="1"/>
      <c r="GG2835" s="1"/>
      <c r="GH2835" s="1"/>
      <c r="GI2835" s="1"/>
      <c r="GJ2835" s="1"/>
      <c r="GK2835" s="1"/>
      <c r="GL2835" s="1"/>
      <c r="GM2835" s="1"/>
      <c r="GN2835" s="1"/>
      <c r="GO2835" s="1"/>
    </row>
    <row r="2836" spans="1:197" s="40" customFormat="1" x14ac:dyDescent="0.25">
      <c r="A2836" s="41"/>
      <c r="B2836" s="4"/>
      <c r="C2836" s="41"/>
      <c r="D2836" s="42"/>
      <c r="E2836" s="42"/>
      <c r="F2836" s="42"/>
      <c r="G2836" s="1"/>
      <c r="H2836" s="1"/>
      <c r="I2836" s="1"/>
      <c r="J2836" s="1"/>
      <c r="K2836" s="1"/>
      <c r="L2836" s="1"/>
      <c r="M2836" s="2"/>
      <c r="N2836" s="1"/>
      <c r="O2836" s="1"/>
      <c r="P2836" s="1"/>
      <c r="Q2836" s="1"/>
      <c r="R2836" s="1"/>
      <c r="S2836" s="1"/>
      <c r="T2836" s="1"/>
      <c r="U2836" s="1"/>
      <c r="V2836" s="1"/>
      <c r="W2836" s="1"/>
      <c r="X2836" s="1"/>
      <c r="Y2836" s="1"/>
      <c r="Z2836" s="1"/>
      <c r="AA2836" s="1"/>
      <c r="AB2836" s="1"/>
      <c r="AC2836" s="1"/>
      <c r="AD2836" s="1"/>
      <c r="AE2836" s="1"/>
      <c r="AF2836" s="1"/>
      <c r="AG2836" s="1"/>
      <c r="AH2836" s="1"/>
      <c r="AI2836" s="1"/>
      <c r="AJ2836" s="1"/>
      <c r="AK2836" s="1"/>
      <c r="AL2836" s="1"/>
      <c r="AM2836" s="1"/>
      <c r="AN2836" s="1"/>
      <c r="AO2836" s="1"/>
      <c r="AP2836" s="1"/>
      <c r="AQ2836" s="1"/>
      <c r="AR2836" s="1"/>
      <c r="AS2836" s="1"/>
      <c r="AT2836" s="1"/>
      <c r="AU2836" s="1"/>
      <c r="AV2836" s="1"/>
      <c r="AW2836" s="1"/>
      <c r="AX2836" s="1"/>
      <c r="AY2836" s="1"/>
      <c r="AZ2836" s="1"/>
      <c r="BA2836" s="1"/>
      <c r="BB2836" s="1"/>
      <c r="BC2836" s="1"/>
      <c r="BD2836" s="1"/>
      <c r="BE2836" s="1"/>
      <c r="BF2836" s="1"/>
      <c r="BG2836" s="1"/>
      <c r="BH2836" s="1"/>
      <c r="BI2836" s="1"/>
      <c r="BJ2836" s="1"/>
      <c r="BK2836" s="1"/>
      <c r="BL2836" s="1"/>
      <c r="BM2836" s="1"/>
      <c r="BN2836" s="1"/>
      <c r="BO2836" s="1"/>
      <c r="BP2836" s="1"/>
      <c r="BQ2836" s="1"/>
      <c r="BR2836" s="1"/>
      <c r="BS2836" s="1"/>
      <c r="BT2836" s="1"/>
      <c r="BU2836" s="1"/>
      <c r="BV2836" s="1"/>
      <c r="BW2836" s="1"/>
      <c r="BX2836" s="1"/>
      <c r="BY2836" s="1"/>
      <c r="BZ2836" s="1"/>
      <c r="CA2836" s="1"/>
      <c r="CB2836" s="1"/>
      <c r="CC2836" s="1"/>
      <c r="CD2836" s="1"/>
      <c r="CE2836" s="1"/>
      <c r="CF2836" s="1"/>
      <c r="CG2836" s="1"/>
      <c r="CH2836" s="1"/>
      <c r="CI2836" s="1"/>
      <c r="CJ2836" s="1"/>
      <c r="CK2836" s="1"/>
      <c r="CL2836" s="1"/>
      <c r="CM2836" s="1"/>
      <c r="CN2836" s="1"/>
      <c r="CO2836" s="1"/>
      <c r="CP2836" s="1"/>
      <c r="CQ2836" s="1"/>
      <c r="CR2836" s="1"/>
      <c r="CS2836" s="1"/>
      <c r="CT2836" s="1"/>
      <c r="CU2836" s="1"/>
      <c r="CV2836" s="1"/>
      <c r="CW2836" s="1"/>
      <c r="CX2836" s="1"/>
      <c r="CY2836" s="1"/>
      <c r="CZ2836" s="1"/>
      <c r="DA2836" s="1"/>
      <c r="DB2836" s="1"/>
      <c r="DC2836" s="1"/>
      <c r="DD2836" s="1"/>
      <c r="DE2836" s="1"/>
      <c r="DF2836" s="1"/>
      <c r="DG2836" s="1"/>
      <c r="DH2836" s="1"/>
      <c r="DI2836" s="1"/>
      <c r="DJ2836" s="1"/>
      <c r="DK2836" s="1"/>
      <c r="DL2836" s="1"/>
      <c r="DM2836" s="1"/>
      <c r="DN2836" s="1"/>
      <c r="DO2836" s="1"/>
      <c r="DP2836" s="1"/>
      <c r="DQ2836" s="1"/>
      <c r="DR2836" s="1"/>
      <c r="DS2836" s="1"/>
      <c r="DT2836" s="1"/>
      <c r="DU2836" s="1"/>
      <c r="DV2836" s="1"/>
      <c r="DW2836" s="1"/>
      <c r="DX2836" s="1"/>
      <c r="DY2836" s="1"/>
      <c r="DZ2836" s="1"/>
      <c r="EA2836" s="1"/>
      <c r="EB2836" s="1"/>
      <c r="EC2836" s="1"/>
      <c r="ED2836" s="1"/>
      <c r="EE2836" s="1"/>
      <c r="EF2836" s="1"/>
      <c r="EG2836" s="1"/>
      <c r="EH2836" s="1"/>
      <c r="EI2836" s="1"/>
      <c r="EJ2836" s="1"/>
      <c r="EK2836" s="1"/>
      <c r="EL2836" s="1"/>
      <c r="EM2836" s="1"/>
      <c r="EN2836" s="1"/>
      <c r="EO2836" s="1"/>
      <c r="EP2836" s="1"/>
      <c r="EQ2836" s="1"/>
      <c r="ER2836" s="1"/>
      <c r="ES2836" s="1"/>
      <c r="ET2836" s="1"/>
      <c r="EU2836" s="1"/>
      <c r="EV2836" s="1"/>
      <c r="EW2836" s="1"/>
      <c r="EX2836" s="1"/>
      <c r="EY2836" s="1"/>
      <c r="EZ2836" s="1"/>
      <c r="FA2836" s="1"/>
      <c r="FB2836" s="1"/>
      <c r="FC2836" s="1"/>
      <c r="FD2836" s="1"/>
      <c r="FE2836" s="1"/>
      <c r="FF2836" s="1"/>
      <c r="FG2836" s="1"/>
      <c r="FH2836" s="1"/>
      <c r="FI2836" s="1"/>
      <c r="FJ2836" s="1"/>
      <c r="FK2836" s="1"/>
      <c r="FL2836" s="1"/>
      <c r="FM2836" s="1"/>
      <c r="FN2836" s="1"/>
      <c r="FO2836" s="1"/>
      <c r="FP2836" s="1"/>
      <c r="FQ2836" s="1"/>
      <c r="FR2836" s="1"/>
      <c r="FS2836" s="1"/>
      <c r="FT2836" s="1"/>
      <c r="FU2836" s="1"/>
      <c r="FV2836" s="1"/>
      <c r="FW2836" s="1"/>
      <c r="FX2836" s="1"/>
      <c r="FY2836" s="1"/>
      <c r="FZ2836" s="1"/>
      <c r="GA2836" s="1"/>
      <c r="GB2836" s="1"/>
      <c r="GC2836" s="1"/>
      <c r="GD2836" s="1"/>
      <c r="GE2836" s="1"/>
      <c r="GF2836" s="1"/>
      <c r="GG2836" s="1"/>
      <c r="GH2836" s="1"/>
      <c r="GI2836" s="1"/>
      <c r="GJ2836" s="1"/>
      <c r="GK2836" s="1"/>
      <c r="GL2836" s="1"/>
      <c r="GM2836" s="1"/>
      <c r="GN2836" s="1"/>
      <c r="GO2836" s="1"/>
    </row>
    <row r="2837" spans="1:197" s="40" customFormat="1" x14ac:dyDescent="0.25">
      <c r="A2837" s="41"/>
      <c r="B2837" s="4"/>
      <c r="C2837" s="41"/>
      <c r="D2837" s="42"/>
      <c r="E2837" s="42"/>
      <c r="F2837" s="42"/>
      <c r="G2837" s="1"/>
      <c r="H2837" s="1"/>
      <c r="I2837" s="1"/>
      <c r="J2837" s="1"/>
      <c r="K2837" s="1"/>
      <c r="L2837" s="1"/>
      <c r="M2837" s="2"/>
      <c r="N2837" s="1"/>
      <c r="O2837" s="1"/>
      <c r="P2837" s="1"/>
      <c r="Q2837" s="1"/>
      <c r="R2837" s="1"/>
      <c r="S2837" s="1"/>
      <c r="T2837" s="1"/>
      <c r="U2837" s="1"/>
      <c r="V2837" s="1"/>
      <c r="W2837" s="1"/>
      <c r="X2837" s="1"/>
      <c r="Y2837" s="1"/>
      <c r="Z2837" s="1"/>
      <c r="AA2837" s="1"/>
      <c r="AB2837" s="1"/>
      <c r="AC2837" s="1"/>
      <c r="AD2837" s="1"/>
      <c r="AE2837" s="1"/>
      <c r="AF2837" s="1"/>
      <c r="AG2837" s="1"/>
      <c r="AH2837" s="1"/>
      <c r="AI2837" s="1"/>
      <c r="AJ2837" s="1"/>
      <c r="AK2837" s="1"/>
      <c r="AL2837" s="1"/>
      <c r="AM2837" s="1"/>
      <c r="AN2837" s="1"/>
      <c r="AO2837" s="1"/>
      <c r="AP2837" s="1"/>
      <c r="AQ2837" s="1"/>
      <c r="AR2837" s="1"/>
      <c r="AS2837" s="1"/>
      <c r="AT2837" s="1"/>
      <c r="AU2837" s="1"/>
      <c r="AV2837" s="1"/>
      <c r="AW2837" s="1"/>
      <c r="AX2837" s="1"/>
      <c r="AY2837" s="1"/>
      <c r="AZ2837" s="1"/>
      <c r="BA2837" s="1"/>
      <c r="BB2837" s="1"/>
      <c r="BC2837" s="1"/>
      <c r="BD2837" s="1"/>
      <c r="BE2837" s="1"/>
      <c r="BF2837" s="1"/>
      <c r="BG2837" s="1"/>
      <c r="BH2837" s="1"/>
      <c r="BI2837" s="1"/>
      <c r="BJ2837" s="1"/>
      <c r="BK2837" s="1"/>
      <c r="BL2837" s="1"/>
      <c r="BM2837" s="1"/>
      <c r="BN2837" s="1"/>
      <c r="BO2837" s="1"/>
      <c r="BP2837" s="1"/>
      <c r="BQ2837" s="1"/>
      <c r="BR2837" s="1"/>
      <c r="BS2837" s="1"/>
      <c r="BT2837" s="1"/>
      <c r="BU2837" s="1"/>
      <c r="BV2837" s="1"/>
      <c r="BW2837" s="1"/>
      <c r="BX2837" s="1"/>
      <c r="BY2837" s="1"/>
      <c r="BZ2837" s="1"/>
      <c r="CA2837" s="1"/>
      <c r="CB2837" s="1"/>
      <c r="CC2837" s="1"/>
      <c r="CD2837" s="1"/>
      <c r="CE2837" s="1"/>
      <c r="CF2837" s="1"/>
      <c r="CG2837" s="1"/>
      <c r="CH2837" s="1"/>
      <c r="CI2837" s="1"/>
      <c r="CJ2837" s="1"/>
      <c r="CK2837" s="1"/>
      <c r="CL2837" s="1"/>
      <c r="CM2837" s="1"/>
      <c r="CN2837" s="1"/>
      <c r="CO2837" s="1"/>
      <c r="CP2837" s="1"/>
      <c r="CQ2837" s="1"/>
      <c r="CR2837" s="1"/>
      <c r="CS2837" s="1"/>
      <c r="CT2837" s="1"/>
      <c r="CU2837" s="1"/>
      <c r="CV2837" s="1"/>
      <c r="CW2837" s="1"/>
      <c r="CX2837" s="1"/>
      <c r="CY2837" s="1"/>
      <c r="CZ2837" s="1"/>
      <c r="DA2837" s="1"/>
      <c r="DB2837" s="1"/>
      <c r="DC2837" s="1"/>
      <c r="DD2837" s="1"/>
      <c r="DE2837" s="1"/>
      <c r="DF2837" s="1"/>
      <c r="DG2837" s="1"/>
      <c r="DH2837" s="1"/>
      <c r="DI2837" s="1"/>
      <c r="DJ2837" s="1"/>
      <c r="DK2837" s="1"/>
      <c r="DL2837" s="1"/>
      <c r="DM2837" s="1"/>
      <c r="DN2837" s="1"/>
      <c r="DO2837" s="1"/>
      <c r="DP2837" s="1"/>
      <c r="DQ2837" s="1"/>
      <c r="DR2837" s="1"/>
      <c r="DS2837" s="1"/>
      <c r="DT2837" s="1"/>
      <c r="DU2837" s="1"/>
      <c r="DV2837" s="1"/>
      <c r="DW2837" s="1"/>
      <c r="DX2837" s="1"/>
      <c r="DY2837" s="1"/>
      <c r="DZ2837" s="1"/>
      <c r="EA2837" s="1"/>
      <c r="EB2837" s="1"/>
      <c r="EC2837" s="1"/>
      <c r="ED2837" s="1"/>
      <c r="EE2837" s="1"/>
      <c r="EF2837" s="1"/>
      <c r="EG2837" s="1"/>
      <c r="EH2837" s="1"/>
      <c r="EI2837" s="1"/>
      <c r="EJ2837" s="1"/>
      <c r="EK2837" s="1"/>
      <c r="EL2837" s="1"/>
      <c r="EM2837" s="1"/>
      <c r="EN2837" s="1"/>
      <c r="EO2837" s="1"/>
      <c r="EP2837" s="1"/>
      <c r="EQ2837" s="1"/>
      <c r="ER2837" s="1"/>
      <c r="ES2837" s="1"/>
      <c r="ET2837" s="1"/>
      <c r="EU2837" s="1"/>
      <c r="EV2837" s="1"/>
      <c r="EW2837" s="1"/>
      <c r="EX2837" s="1"/>
      <c r="EY2837" s="1"/>
      <c r="EZ2837" s="1"/>
      <c r="FA2837" s="1"/>
      <c r="FB2837" s="1"/>
      <c r="FC2837" s="1"/>
      <c r="FD2837" s="1"/>
      <c r="FE2837" s="1"/>
      <c r="FF2837" s="1"/>
      <c r="FG2837" s="1"/>
      <c r="FH2837" s="1"/>
      <c r="FI2837" s="1"/>
      <c r="FJ2837" s="1"/>
      <c r="FK2837" s="1"/>
      <c r="FL2837" s="1"/>
      <c r="FM2837" s="1"/>
      <c r="FN2837" s="1"/>
      <c r="FO2837" s="1"/>
      <c r="FP2837" s="1"/>
      <c r="FQ2837" s="1"/>
      <c r="FR2837" s="1"/>
      <c r="FS2837" s="1"/>
      <c r="FT2837" s="1"/>
      <c r="FU2837" s="1"/>
      <c r="FV2837" s="1"/>
      <c r="FW2837" s="1"/>
      <c r="FX2837" s="1"/>
      <c r="FY2837" s="1"/>
      <c r="FZ2837" s="1"/>
      <c r="GA2837" s="1"/>
      <c r="GB2837" s="1"/>
      <c r="GC2837" s="1"/>
      <c r="GD2837" s="1"/>
      <c r="GE2837" s="1"/>
      <c r="GF2837" s="1"/>
      <c r="GG2837" s="1"/>
      <c r="GH2837" s="1"/>
      <c r="GI2837" s="1"/>
      <c r="GJ2837" s="1"/>
      <c r="GK2837" s="1"/>
      <c r="GL2837" s="1"/>
      <c r="GM2837" s="1"/>
      <c r="GN2837" s="1"/>
      <c r="GO2837" s="1"/>
    </row>
    <row r="2838" spans="1:197" s="40" customFormat="1" x14ac:dyDescent="0.25">
      <c r="A2838" s="41"/>
      <c r="B2838" s="4"/>
      <c r="C2838" s="41"/>
      <c r="D2838" s="42"/>
      <c r="E2838" s="42"/>
      <c r="F2838" s="42"/>
      <c r="G2838" s="1"/>
      <c r="H2838" s="1"/>
      <c r="I2838" s="1"/>
      <c r="J2838" s="1"/>
      <c r="K2838" s="1"/>
      <c r="L2838" s="1"/>
      <c r="M2838" s="2"/>
      <c r="N2838" s="1"/>
      <c r="O2838" s="1"/>
      <c r="P2838" s="1"/>
      <c r="Q2838" s="1"/>
      <c r="R2838" s="1"/>
      <c r="S2838" s="1"/>
      <c r="T2838" s="1"/>
      <c r="U2838" s="1"/>
      <c r="V2838" s="1"/>
      <c r="W2838" s="1"/>
      <c r="X2838" s="1"/>
      <c r="Y2838" s="1"/>
      <c r="Z2838" s="1"/>
      <c r="AA2838" s="1"/>
      <c r="AB2838" s="1"/>
      <c r="AC2838" s="1"/>
      <c r="AD2838" s="1"/>
      <c r="AE2838" s="1"/>
      <c r="AF2838" s="1"/>
      <c r="AG2838" s="1"/>
      <c r="AH2838" s="1"/>
      <c r="AI2838" s="1"/>
      <c r="AJ2838" s="1"/>
      <c r="AK2838" s="1"/>
      <c r="AL2838" s="1"/>
      <c r="AM2838" s="1"/>
      <c r="AN2838" s="1"/>
      <c r="AO2838" s="1"/>
      <c r="AP2838" s="1"/>
      <c r="AQ2838" s="1"/>
      <c r="AR2838" s="1"/>
      <c r="AS2838" s="1"/>
      <c r="AT2838" s="1"/>
      <c r="AU2838" s="1"/>
      <c r="AV2838" s="1"/>
      <c r="AW2838" s="1"/>
      <c r="AX2838" s="1"/>
      <c r="AY2838" s="1"/>
      <c r="AZ2838" s="1"/>
      <c r="BA2838" s="1"/>
      <c r="BB2838" s="1"/>
      <c r="BC2838" s="1"/>
      <c r="BD2838" s="1"/>
      <c r="BE2838" s="1"/>
      <c r="BF2838" s="1"/>
      <c r="BG2838" s="1"/>
      <c r="BH2838" s="1"/>
      <c r="BI2838" s="1"/>
      <c r="BJ2838" s="1"/>
      <c r="BK2838" s="1"/>
      <c r="BL2838" s="1"/>
      <c r="BM2838" s="1"/>
      <c r="BN2838" s="1"/>
      <c r="BO2838" s="1"/>
      <c r="BP2838" s="1"/>
      <c r="BQ2838" s="1"/>
      <c r="BR2838" s="1"/>
      <c r="BS2838" s="1"/>
      <c r="BT2838" s="1"/>
      <c r="BU2838" s="1"/>
      <c r="BV2838" s="1"/>
      <c r="BW2838" s="1"/>
      <c r="BX2838" s="1"/>
      <c r="BY2838" s="1"/>
      <c r="BZ2838" s="1"/>
      <c r="CA2838" s="1"/>
      <c r="CB2838" s="1"/>
      <c r="CC2838" s="1"/>
      <c r="CD2838" s="1"/>
      <c r="CE2838" s="1"/>
      <c r="CF2838" s="1"/>
      <c r="CG2838" s="1"/>
      <c r="CH2838" s="1"/>
      <c r="CI2838" s="1"/>
      <c r="CJ2838" s="1"/>
      <c r="CK2838" s="1"/>
      <c r="CL2838" s="1"/>
      <c r="CM2838" s="1"/>
      <c r="CN2838" s="1"/>
      <c r="CO2838" s="1"/>
      <c r="CP2838" s="1"/>
      <c r="CQ2838" s="1"/>
      <c r="CR2838" s="1"/>
      <c r="CS2838" s="1"/>
      <c r="CT2838" s="1"/>
      <c r="CU2838" s="1"/>
      <c r="CV2838" s="1"/>
      <c r="CW2838" s="1"/>
      <c r="CX2838" s="1"/>
      <c r="CY2838" s="1"/>
      <c r="CZ2838" s="1"/>
      <c r="DA2838" s="1"/>
      <c r="DB2838" s="1"/>
      <c r="DC2838" s="1"/>
      <c r="DD2838" s="1"/>
      <c r="DE2838" s="1"/>
      <c r="DF2838" s="1"/>
      <c r="DG2838" s="1"/>
      <c r="DH2838" s="1"/>
      <c r="DI2838" s="1"/>
      <c r="DJ2838" s="1"/>
      <c r="DK2838" s="1"/>
      <c r="DL2838" s="1"/>
      <c r="DM2838" s="1"/>
      <c r="DN2838" s="1"/>
      <c r="DO2838" s="1"/>
      <c r="DP2838" s="1"/>
      <c r="DQ2838" s="1"/>
      <c r="DR2838" s="1"/>
      <c r="DS2838" s="1"/>
      <c r="DT2838" s="1"/>
      <c r="DU2838" s="1"/>
      <c r="DV2838" s="1"/>
      <c r="DW2838" s="1"/>
      <c r="DX2838" s="1"/>
      <c r="DY2838" s="1"/>
      <c r="DZ2838" s="1"/>
      <c r="EA2838" s="1"/>
      <c r="EB2838" s="1"/>
      <c r="EC2838" s="1"/>
      <c r="ED2838" s="1"/>
      <c r="EE2838" s="1"/>
      <c r="EF2838" s="1"/>
      <c r="EG2838" s="1"/>
      <c r="EH2838" s="1"/>
      <c r="EI2838" s="1"/>
      <c r="EJ2838" s="1"/>
      <c r="EK2838" s="1"/>
      <c r="EL2838" s="1"/>
      <c r="EM2838" s="1"/>
      <c r="EN2838" s="1"/>
      <c r="EO2838" s="1"/>
      <c r="EP2838" s="1"/>
      <c r="EQ2838" s="1"/>
      <c r="ER2838" s="1"/>
      <c r="ES2838" s="1"/>
      <c r="ET2838" s="1"/>
      <c r="EU2838" s="1"/>
      <c r="EV2838" s="1"/>
      <c r="EW2838" s="1"/>
      <c r="EX2838" s="1"/>
      <c r="EY2838" s="1"/>
      <c r="EZ2838" s="1"/>
      <c r="FA2838" s="1"/>
      <c r="FB2838" s="1"/>
      <c r="FC2838" s="1"/>
      <c r="FD2838" s="1"/>
      <c r="FE2838" s="1"/>
      <c r="FF2838" s="1"/>
      <c r="FG2838" s="1"/>
      <c r="FH2838" s="1"/>
      <c r="FI2838" s="1"/>
      <c r="FJ2838" s="1"/>
      <c r="FK2838" s="1"/>
      <c r="FL2838" s="1"/>
      <c r="FM2838" s="1"/>
      <c r="FN2838" s="1"/>
      <c r="FO2838" s="1"/>
      <c r="FP2838" s="1"/>
      <c r="FQ2838" s="1"/>
      <c r="FR2838" s="1"/>
      <c r="FS2838" s="1"/>
      <c r="FT2838" s="1"/>
      <c r="FU2838" s="1"/>
      <c r="FV2838" s="1"/>
      <c r="FW2838" s="1"/>
      <c r="FX2838" s="1"/>
      <c r="FY2838" s="1"/>
      <c r="FZ2838" s="1"/>
      <c r="GA2838" s="1"/>
      <c r="GB2838" s="1"/>
      <c r="GC2838" s="1"/>
      <c r="GD2838" s="1"/>
      <c r="GE2838" s="1"/>
      <c r="GF2838" s="1"/>
      <c r="GG2838" s="1"/>
      <c r="GH2838" s="1"/>
      <c r="GI2838" s="1"/>
      <c r="GJ2838" s="1"/>
      <c r="GK2838" s="1"/>
      <c r="GL2838" s="1"/>
      <c r="GM2838" s="1"/>
      <c r="GN2838" s="1"/>
      <c r="GO2838" s="1"/>
    </row>
    <row r="2839" spans="1:197" s="40" customFormat="1" x14ac:dyDescent="0.25">
      <c r="A2839" s="41"/>
      <c r="B2839" s="4"/>
      <c r="C2839" s="41"/>
      <c r="D2839" s="42"/>
      <c r="E2839" s="42"/>
      <c r="F2839" s="42"/>
      <c r="G2839" s="1"/>
      <c r="H2839" s="1"/>
      <c r="I2839" s="1"/>
      <c r="J2839" s="1"/>
      <c r="K2839" s="1"/>
      <c r="L2839" s="1"/>
      <c r="M2839" s="2"/>
      <c r="N2839" s="1"/>
      <c r="O2839" s="1"/>
      <c r="P2839" s="1"/>
      <c r="Q2839" s="1"/>
      <c r="R2839" s="1"/>
      <c r="S2839" s="1"/>
      <c r="T2839" s="1"/>
      <c r="U2839" s="1"/>
      <c r="V2839" s="1"/>
      <c r="W2839" s="1"/>
      <c r="X2839" s="1"/>
      <c r="Y2839" s="1"/>
      <c r="Z2839" s="1"/>
      <c r="AA2839" s="1"/>
      <c r="AB2839" s="1"/>
      <c r="AC2839" s="1"/>
      <c r="AD2839" s="1"/>
      <c r="AE2839" s="1"/>
      <c r="AF2839" s="1"/>
      <c r="AG2839" s="1"/>
      <c r="AH2839" s="1"/>
      <c r="AI2839" s="1"/>
      <c r="AJ2839" s="1"/>
      <c r="AK2839" s="1"/>
      <c r="AL2839" s="1"/>
      <c r="AM2839" s="1"/>
      <c r="AN2839" s="1"/>
      <c r="AO2839" s="1"/>
      <c r="AP2839" s="1"/>
      <c r="AQ2839" s="1"/>
      <c r="AR2839" s="1"/>
      <c r="AS2839" s="1"/>
      <c r="AT2839" s="1"/>
      <c r="AU2839" s="1"/>
      <c r="AV2839" s="1"/>
      <c r="AW2839" s="1"/>
      <c r="AX2839" s="1"/>
      <c r="AY2839" s="1"/>
      <c r="AZ2839" s="1"/>
      <c r="BA2839" s="1"/>
      <c r="BB2839" s="1"/>
      <c r="BC2839" s="1"/>
      <c r="BD2839" s="1"/>
      <c r="BE2839" s="1"/>
      <c r="BF2839" s="1"/>
      <c r="BG2839" s="1"/>
      <c r="BH2839" s="1"/>
      <c r="BI2839" s="1"/>
      <c r="BJ2839" s="1"/>
      <c r="BK2839" s="1"/>
      <c r="BL2839" s="1"/>
      <c r="BM2839" s="1"/>
      <c r="BN2839" s="1"/>
      <c r="BO2839" s="1"/>
      <c r="BP2839" s="1"/>
      <c r="BQ2839" s="1"/>
      <c r="BR2839" s="1"/>
      <c r="BS2839" s="1"/>
      <c r="BT2839" s="1"/>
      <c r="BU2839" s="1"/>
      <c r="BV2839" s="1"/>
      <c r="BW2839" s="1"/>
      <c r="BX2839" s="1"/>
      <c r="BY2839" s="1"/>
      <c r="BZ2839" s="1"/>
      <c r="CA2839" s="1"/>
      <c r="CB2839" s="1"/>
      <c r="CC2839" s="1"/>
      <c r="CD2839" s="1"/>
      <c r="CE2839" s="1"/>
      <c r="CF2839" s="1"/>
      <c r="CG2839" s="1"/>
      <c r="CH2839" s="1"/>
      <c r="CI2839" s="1"/>
      <c r="CJ2839" s="1"/>
      <c r="CK2839" s="1"/>
      <c r="CL2839" s="1"/>
      <c r="CM2839" s="1"/>
      <c r="CN2839" s="1"/>
      <c r="CO2839" s="1"/>
      <c r="CP2839" s="1"/>
      <c r="CQ2839" s="1"/>
      <c r="CR2839" s="1"/>
      <c r="CS2839" s="1"/>
      <c r="CT2839" s="1"/>
      <c r="CU2839" s="1"/>
      <c r="CV2839" s="1"/>
      <c r="CW2839" s="1"/>
      <c r="CX2839" s="1"/>
      <c r="CY2839" s="1"/>
      <c r="CZ2839" s="1"/>
      <c r="DA2839" s="1"/>
      <c r="DB2839" s="1"/>
      <c r="DC2839" s="1"/>
      <c r="DD2839" s="1"/>
      <c r="DE2839" s="1"/>
      <c r="DF2839" s="1"/>
      <c r="DG2839" s="1"/>
      <c r="DH2839" s="1"/>
      <c r="DI2839" s="1"/>
      <c r="DJ2839" s="1"/>
      <c r="DK2839" s="1"/>
      <c r="DL2839" s="1"/>
      <c r="DM2839" s="1"/>
      <c r="DN2839" s="1"/>
      <c r="DO2839" s="1"/>
      <c r="DP2839" s="1"/>
      <c r="DQ2839" s="1"/>
      <c r="DR2839" s="1"/>
      <c r="DS2839" s="1"/>
      <c r="DT2839" s="1"/>
      <c r="DU2839" s="1"/>
      <c r="DV2839" s="1"/>
      <c r="DW2839" s="1"/>
      <c r="DX2839" s="1"/>
      <c r="DY2839" s="1"/>
      <c r="DZ2839" s="1"/>
      <c r="EA2839" s="1"/>
      <c r="EB2839" s="1"/>
      <c r="EC2839" s="1"/>
      <c r="ED2839" s="1"/>
      <c r="EE2839" s="1"/>
      <c r="EF2839" s="1"/>
      <c r="EG2839" s="1"/>
      <c r="EH2839" s="1"/>
      <c r="EI2839" s="1"/>
      <c r="EJ2839" s="1"/>
      <c r="EK2839" s="1"/>
      <c r="EL2839" s="1"/>
      <c r="EM2839" s="1"/>
      <c r="EN2839" s="1"/>
      <c r="EO2839" s="1"/>
      <c r="EP2839" s="1"/>
      <c r="EQ2839" s="1"/>
      <c r="ER2839" s="1"/>
      <c r="ES2839" s="1"/>
      <c r="ET2839" s="1"/>
      <c r="EU2839" s="1"/>
      <c r="EV2839" s="1"/>
      <c r="EW2839" s="1"/>
      <c r="EX2839" s="1"/>
      <c r="EY2839" s="1"/>
      <c r="EZ2839" s="1"/>
      <c r="FA2839" s="1"/>
      <c r="FB2839" s="1"/>
      <c r="FC2839" s="1"/>
      <c r="FD2839" s="1"/>
      <c r="FE2839" s="1"/>
      <c r="FF2839" s="1"/>
      <c r="FG2839" s="1"/>
      <c r="FH2839" s="1"/>
      <c r="FI2839" s="1"/>
      <c r="FJ2839" s="1"/>
      <c r="FK2839" s="1"/>
      <c r="FL2839" s="1"/>
      <c r="FM2839" s="1"/>
      <c r="FN2839" s="1"/>
      <c r="FO2839" s="1"/>
      <c r="FP2839" s="1"/>
      <c r="FQ2839" s="1"/>
      <c r="FR2839" s="1"/>
      <c r="FS2839" s="1"/>
      <c r="FT2839" s="1"/>
      <c r="FU2839" s="1"/>
      <c r="FV2839" s="1"/>
      <c r="FW2839" s="1"/>
      <c r="FX2839" s="1"/>
      <c r="FY2839" s="1"/>
      <c r="FZ2839" s="1"/>
      <c r="GA2839" s="1"/>
      <c r="GB2839" s="1"/>
      <c r="GC2839" s="1"/>
      <c r="GD2839" s="1"/>
      <c r="GE2839" s="1"/>
      <c r="GF2839" s="1"/>
      <c r="GG2839" s="1"/>
      <c r="GH2839" s="1"/>
      <c r="GI2839" s="1"/>
      <c r="GJ2839" s="1"/>
      <c r="GK2839" s="1"/>
      <c r="GL2839" s="1"/>
      <c r="GM2839" s="1"/>
      <c r="GN2839" s="1"/>
      <c r="GO2839" s="1"/>
    </row>
    <row r="2840" spans="1:197" s="40" customFormat="1" x14ac:dyDescent="0.25">
      <c r="A2840" s="41"/>
      <c r="B2840" s="4"/>
      <c r="C2840" s="41"/>
      <c r="D2840" s="42"/>
      <c r="E2840" s="42"/>
      <c r="F2840" s="42"/>
      <c r="G2840" s="1"/>
      <c r="H2840" s="1"/>
      <c r="I2840" s="1"/>
      <c r="J2840" s="1"/>
      <c r="K2840" s="1"/>
      <c r="L2840" s="1"/>
      <c r="M2840" s="2"/>
      <c r="N2840" s="1"/>
      <c r="O2840" s="1"/>
      <c r="P2840" s="1"/>
      <c r="Q2840" s="1"/>
      <c r="R2840" s="1"/>
      <c r="S2840" s="1"/>
      <c r="T2840" s="1"/>
      <c r="U2840" s="1"/>
      <c r="V2840" s="1"/>
      <c r="W2840" s="1"/>
      <c r="X2840" s="1"/>
      <c r="Y2840" s="1"/>
      <c r="Z2840" s="1"/>
      <c r="AA2840" s="1"/>
      <c r="AB2840" s="1"/>
      <c r="AC2840" s="1"/>
      <c r="AD2840" s="1"/>
      <c r="AE2840" s="1"/>
      <c r="AF2840" s="1"/>
      <c r="AG2840" s="1"/>
      <c r="AH2840" s="1"/>
      <c r="AI2840" s="1"/>
      <c r="AJ2840" s="1"/>
      <c r="AK2840" s="1"/>
      <c r="AL2840" s="1"/>
      <c r="AM2840" s="1"/>
      <c r="AN2840" s="1"/>
      <c r="AO2840" s="1"/>
      <c r="AP2840" s="1"/>
      <c r="AQ2840" s="1"/>
      <c r="AR2840" s="1"/>
      <c r="AS2840" s="1"/>
      <c r="AT2840" s="1"/>
      <c r="AU2840" s="1"/>
      <c r="AV2840" s="1"/>
      <c r="AW2840" s="1"/>
      <c r="AX2840" s="1"/>
      <c r="AY2840" s="1"/>
      <c r="AZ2840" s="1"/>
      <c r="BA2840" s="1"/>
      <c r="BB2840" s="1"/>
      <c r="BC2840" s="1"/>
      <c r="BD2840" s="1"/>
      <c r="BE2840" s="1"/>
      <c r="BF2840" s="1"/>
      <c r="BG2840" s="1"/>
      <c r="BH2840" s="1"/>
      <c r="BI2840" s="1"/>
      <c r="BJ2840" s="1"/>
      <c r="BK2840" s="1"/>
      <c r="BL2840" s="1"/>
      <c r="BM2840" s="1"/>
      <c r="BN2840" s="1"/>
      <c r="BO2840" s="1"/>
      <c r="BP2840" s="1"/>
      <c r="BQ2840" s="1"/>
      <c r="BR2840" s="1"/>
      <c r="BS2840" s="1"/>
      <c r="BT2840" s="1"/>
      <c r="BU2840" s="1"/>
      <c r="BV2840" s="1"/>
      <c r="BW2840" s="1"/>
      <c r="BX2840" s="1"/>
      <c r="BY2840" s="1"/>
      <c r="BZ2840" s="1"/>
      <c r="CA2840" s="1"/>
      <c r="CB2840" s="1"/>
      <c r="CC2840" s="1"/>
      <c r="CD2840" s="1"/>
      <c r="CE2840" s="1"/>
      <c r="CF2840" s="1"/>
      <c r="CG2840" s="1"/>
      <c r="CH2840" s="1"/>
      <c r="CI2840" s="1"/>
      <c r="CJ2840" s="1"/>
      <c r="CK2840" s="1"/>
      <c r="CL2840" s="1"/>
      <c r="CM2840" s="1"/>
      <c r="CN2840" s="1"/>
      <c r="CO2840" s="1"/>
      <c r="CP2840" s="1"/>
      <c r="CQ2840" s="1"/>
      <c r="CR2840" s="1"/>
      <c r="CS2840" s="1"/>
      <c r="CT2840" s="1"/>
      <c r="CU2840" s="1"/>
      <c r="CV2840" s="1"/>
      <c r="CW2840" s="1"/>
      <c r="CX2840" s="1"/>
      <c r="CY2840" s="1"/>
      <c r="CZ2840" s="1"/>
      <c r="DA2840" s="1"/>
      <c r="DB2840" s="1"/>
      <c r="DC2840" s="1"/>
      <c r="DD2840" s="1"/>
      <c r="DE2840" s="1"/>
      <c r="DF2840" s="1"/>
      <c r="DG2840" s="1"/>
      <c r="DH2840" s="1"/>
      <c r="DI2840" s="1"/>
      <c r="DJ2840" s="1"/>
      <c r="DK2840" s="1"/>
      <c r="DL2840" s="1"/>
      <c r="DM2840" s="1"/>
      <c r="DN2840" s="1"/>
      <c r="DO2840" s="1"/>
      <c r="DP2840" s="1"/>
      <c r="DQ2840" s="1"/>
      <c r="DR2840" s="1"/>
      <c r="DS2840" s="1"/>
      <c r="DT2840" s="1"/>
      <c r="DU2840" s="1"/>
      <c r="DV2840" s="1"/>
      <c r="DW2840" s="1"/>
      <c r="DX2840" s="1"/>
      <c r="DY2840" s="1"/>
      <c r="DZ2840" s="1"/>
      <c r="EA2840" s="1"/>
      <c r="EB2840" s="1"/>
      <c r="EC2840" s="1"/>
      <c r="ED2840" s="1"/>
      <c r="EE2840" s="1"/>
      <c r="EF2840" s="1"/>
      <c r="EG2840" s="1"/>
      <c r="EH2840" s="1"/>
      <c r="EI2840" s="1"/>
      <c r="EJ2840" s="1"/>
      <c r="EK2840" s="1"/>
      <c r="EL2840" s="1"/>
      <c r="EM2840" s="1"/>
      <c r="EN2840" s="1"/>
      <c r="EO2840" s="1"/>
      <c r="EP2840" s="1"/>
      <c r="EQ2840" s="1"/>
      <c r="ER2840" s="1"/>
      <c r="ES2840" s="1"/>
      <c r="ET2840" s="1"/>
      <c r="EU2840" s="1"/>
      <c r="EV2840" s="1"/>
      <c r="EW2840" s="1"/>
      <c r="EX2840" s="1"/>
      <c r="EY2840" s="1"/>
      <c r="EZ2840" s="1"/>
      <c r="FA2840" s="1"/>
      <c r="FB2840" s="1"/>
      <c r="FC2840" s="1"/>
      <c r="FD2840" s="1"/>
      <c r="FE2840" s="1"/>
      <c r="FF2840" s="1"/>
      <c r="FG2840" s="1"/>
      <c r="FH2840" s="1"/>
      <c r="FI2840" s="1"/>
      <c r="FJ2840" s="1"/>
      <c r="FK2840" s="1"/>
      <c r="FL2840" s="1"/>
      <c r="FM2840" s="1"/>
      <c r="FN2840" s="1"/>
      <c r="FO2840" s="1"/>
      <c r="FP2840" s="1"/>
      <c r="FQ2840" s="1"/>
      <c r="FR2840" s="1"/>
      <c r="FS2840" s="1"/>
      <c r="FT2840" s="1"/>
      <c r="FU2840" s="1"/>
      <c r="FV2840" s="1"/>
      <c r="FW2840" s="1"/>
      <c r="FX2840" s="1"/>
      <c r="FY2840" s="1"/>
      <c r="FZ2840" s="1"/>
      <c r="GA2840" s="1"/>
      <c r="GB2840" s="1"/>
      <c r="GC2840" s="1"/>
      <c r="GD2840" s="1"/>
      <c r="GE2840" s="1"/>
      <c r="GF2840" s="1"/>
      <c r="GG2840" s="1"/>
      <c r="GH2840" s="1"/>
      <c r="GI2840" s="1"/>
      <c r="GJ2840" s="1"/>
      <c r="GK2840" s="1"/>
      <c r="GL2840" s="1"/>
      <c r="GM2840" s="1"/>
      <c r="GN2840" s="1"/>
      <c r="GO2840" s="1"/>
    </row>
    <row r="2841" spans="1:197" s="40" customFormat="1" x14ac:dyDescent="0.25">
      <c r="A2841" s="41"/>
      <c r="B2841" s="4"/>
      <c r="C2841" s="41"/>
      <c r="D2841" s="42"/>
      <c r="E2841" s="42"/>
      <c r="F2841" s="42"/>
      <c r="G2841" s="1"/>
      <c r="H2841" s="1"/>
      <c r="I2841" s="1"/>
      <c r="J2841" s="1"/>
      <c r="K2841" s="1"/>
      <c r="L2841" s="1"/>
      <c r="M2841" s="2"/>
      <c r="N2841" s="1"/>
      <c r="O2841" s="1"/>
      <c r="P2841" s="1"/>
      <c r="Q2841" s="1"/>
      <c r="R2841" s="1"/>
      <c r="S2841" s="1"/>
      <c r="T2841" s="1"/>
      <c r="U2841" s="1"/>
      <c r="V2841" s="1"/>
      <c r="W2841" s="1"/>
      <c r="X2841" s="1"/>
      <c r="Y2841" s="1"/>
      <c r="Z2841" s="1"/>
      <c r="AA2841" s="1"/>
      <c r="AB2841" s="1"/>
      <c r="AC2841" s="1"/>
      <c r="AD2841" s="1"/>
      <c r="AE2841" s="1"/>
      <c r="AF2841" s="1"/>
      <c r="AG2841" s="1"/>
      <c r="AH2841" s="1"/>
      <c r="AI2841" s="1"/>
      <c r="AJ2841" s="1"/>
      <c r="AK2841" s="1"/>
      <c r="AL2841" s="1"/>
      <c r="AM2841" s="1"/>
      <c r="AN2841" s="1"/>
      <c r="AO2841" s="1"/>
      <c r="AP2841" s="1"/>
      <c r="AQ2841" s="1"/>
      <c r="AR2841" s="1"/>
      <c r="AS2841" s="1"/>
      <c r="AT2841" s="1"/>
      <c r="AU2841" s="1"/>
      <c r="AV2841" s="1"/>
      <c r="AW2841" s="1"/>
      <c r="AX2841" s="1"/>
      <c r="AY2841" s="1"/>
      <c r="AZ2841" s="1"/>
      <c r="BA2841" s="1"/>
      <c r="BB2841" s="1"/>
      <c r="BC2841" s="1"/>
      <c r="BD2841" s="1"/>
      <c r="BE2841" s="1"/>
      <c r="BF2841" s="1"/>
      <c r="BG2841" s="1"/>
      <c r="BH2841" s="1"/>
      <c r="BI2841" s="1"/>
      <c r="BJ2841" s="1"/>
      <c r="BK2841" s="1"/>
      <c r="BL2841" s="1"/>
      <c r="BM2841" s="1"/>
      <c r="BN2841" s="1"/>
      <c r="BO2841" s="1"/>
      <c r="BP2841" s="1"/>
      <c r="BQ2841" s="1"/>
      <c r="BR2841" s="1"/>
      <c r="BS2841" s="1"/>
      <c r="BT2841" s="1"/>
      <c r="BU2841" s="1"/>
      <c r="BV2841" s="1"/>
      <c r="BW2841" s="1"/>
      <c r="BX2841" s="1"/>
      <c r="BY2841" s="1"/>
      <c r="BZ2841" s="1"/>
      <c r="CA2841" s="1"/>
      <c r="CB2841" s="1"/>
      <c r="CC2841" s="1"/>
      <c r="CD2841" s="1"/>
      <c r="CE2841" s="1"/>
      <c r="CF2841" s="1"/>
      <c r="CG2841" s="1"/>
      <c r="CH2841" s="1"/>
      <c r="CI2841" s="1"/>
      <c r="CJ2841" s="1"/>
      <c r="CK2841" s="1"/>
      <c r="CL2841" s="1"/>
      <c r="CM2841" s="1"/>
      <c r="CN2841" s="1"/>
      <c r="CO2841" s="1"/>
      <c r="CP2841" s="1"/>
      <c r="CQ2841" s="1"/>
      <c r="CR2841" s="1"/>
      <c r="CS2841" s="1"/>
      <c r="CT2841" s="1"/>
      <c r="CU2841" s="1"/>
      <c r="CV2841" s="1"/>
      <c r="CW2841" s="1"/>
      <c r="CX2841" s="1"/>
      <c r="CY2841" s="1"/>
      <c r="CZ2841" s="1"/>
      <c r="DA2841" s="1"/>
      <c r="DB2841" s="1"/>
      <c r="DC2841" s="1"/>
      <c r="DD2841" s="1"/>
      <c r="DE2841" s="1"/>
      <c r="DF2841" s="1"/>
      <c r="DG2841" s="1"/>
      <c r="DH2841" s="1"/>
      <c r="DI2841" s="1"/>
      <c r="DJ2841" s="1"/>
      <c r="DK2841" s="1"/>
      <c r="DL2841" s="1"/>
      <c r="DM2841" s="1"/>
      <c r="DN2841" s="1"/>
      <c r="DO2841" s="1"/>
      <c r="DP2841" s="1"/>
      <c r="DQ2841" s="1"/>
      <c r="DR2841" s="1"/>
      <c r="DS2841" s="1"/>
      <c r="DT2841" s="1"/>
      <c r="DU2841" s="1"/>
      <c r="DV2841" s="1"/>
      <c r="DW2841" s="1"/>
      <c r="DX2841" s="1"/>
      <c r="DY2841" s="1"/>
      <c r="DZ2841" s="1"/>
      <c r="EA2841" s="1"/>
      <c r="EB2841" s="1"/>
      <c r="EC2841" s="1"/>
      <c r="ED2841" s="1"/>
      <c r="EE2841" s="1"/>
      <c r="EF2841" s="1"/>
      <c r="EG2841" s="1"/>
      <c r="EH2841" s="1"/>
      <c r="EI2841" s="1"/>
      <c r="EJ2841" s="1"/>
      <c r="EK2841" s="1"/>
      <c r="EL2841" s="1"/>
      <c r="EM2841" s="1"/>
      <c r="EN2841" s="1"/>
      <c r="EO2841" s="1"/>
      <c r="EP2841" s="1"/>
      <c r="EQ2841" s="1"/>
      <c r="ER2841" s="1"/>
      <c r="ES2841" s="1"/>
      <c r="ET2841" s="1"/>
      <c r="EU2841" s="1"/>
      <c r="EV2841" s="1"/>
      <c r="EW2841" s="1"/>
      <c r="EX2841" s="1"/>
      <c r="EY2841" s="1"/>
      <c r="EZ2841" s="1"/>
      <c r="FA2841" s="1"/>
      <c r="FB2841" s="1"/>
      <c r="FC2841" s="1"/>
      <c r="FD2841" s="1"/>
      <c r="FE2841" s="1"/>
      <c r="FF2841" s="1"/>
      <c r="FG2841" s="1"/>
      <c r="FH2841" s="1"/>
      <c r="FI2841" s="1"/>
      <c r="FJ2841" s="1"/>
      <c r="FK2841" s="1"/>
      <c r="FL2841" s="1"/>
      <c r="FM2841" s="1"/>
      <c r="FN2841" s="1"/>
      <c r="FO2841" s="1"/>
      <c r="FP2841" s="1"/>
      <c r="FQ2841" s="1"/>
      <c r="FR2841" s="1"/>
      <c r="FS2841" s="1"/>
      <c r="FT2841" s="1"/>
      <c r="FU2841" s="1"/>
      <c r="FV2841" s="1"/>
      <c r="FW2841" s="1"/>
      <c r="FX2841" s="1"/>
      <c r="FY2841" s="1"/>
      <c r="FZ2841" s="1"/>
      <c r="GA2841" s="1"/>
      <c r="GB2841" s="1"/>
      <c r="GC2841" s="1"/>
      <c r="GD2841" s="1"/>
      <c r="GE2841" s="1"/>
      <c r="GF2841" s="1"/>
      <c r="GG2841" s="1"/>
      <c r="GH2841" s="1"/>
      <c r="GI2841" s="1"/>
      <c r="GJ2841" s="1"/>
      <c r="GK2841" s="1"/>
      <c r="GL2841" s="1"/>
      <c r="GM2841" s="1"/>
      <c r="GN2841" s="1"/>
      <c r="GO2841" s="1"/>
    </row>
    <row r="2842" spans="1:197" s="40" customFormat="1" x14ac:dyDescent="0.25">
      <c r="A2842" s="41"/>
      <c r="B2842" s="4"/>
      <c r="C2842" s="41"/>
      <c r="D2842" s="42"/>
      <c r="E2842" s="42"/>
      <c r="F2842" s="42"/>
      <c r="G2842" s="1"/>
      <c r="H2842" s="1"/>
      <c r="I2842" s="1"/>
      <c r="J2842" s="1"/>
      <c r="K2842" s="1"/>
      <c r="L2842" s="1"/>
      <c r="M2842" s="2"/>
      <c r="N2842" s="1"/>
      <c r="O2842" s="1"/>
      <c r="P2842" s="1"/>
      <c r="Q2842" s="1"/>
      <c r="R2842" s="1"/>
      <c r="S2842" s="1"/>
      <c r="T2842" s="1"/>
      <c r="U2842" s="1"/>
      <c r="V2842" s="1"/>
      <c r="W2842" s="1"/>
      <c r="X2842" s="1"/>
      <c r="Y2842" s="1"/>
      <c r="Z2842" s="1"/>
      <c r="AA2842" s="1"/>
      <c r="AB2842" s="1"/>
      <c r="AC2842" s="1"/>
      <c r="AD2842" s="1"/>
      <c r="AE2842" s="1"/>
      <c r="AF2842" s="1"/>
      <c r="AG2842" s="1"/>
      <c r="AH2842" s="1"/>
      <c r="AI2842" s="1"/>
      <c r="AJ2842" s="1"/>
      <c r="AK2842" s="1"/>
      <c r="AL2842" s="1"/>
      <c r="AM2842" s="1"/>
      <c r="AN2842" s="1"/>
      <c r="AO2842" s="1"/>
      <c r="AP2842" s="1"/>
      <c r="AQ2842" s="1"/>
      <c r="AR2842" s="1"/>
      <c r="AS2842" s="1"/>
      <c r="AT2842" s="1"/>
      <c r="AU2842" s="1"/>
      <c r="AV2842" s="1"/>
      <c r="AW2842" s="1"/>
      <c r="AX2842" s="1"/>
      <c r="AY2842" s="1"/>
      <c r="AZ2842" s="1"/>
      <c r="BA2842" s="1"/>
      <c r="BB2842" s="1"/>
      <c r="BC2842" s="1"/>
      <c r="BD2842" s="1"/>
      <c r="BE2842" s="1"/>
      <c r="BF2842" s="1"/>
      <c r="BG2842" s="1"/>
      <c r="BH2842" s="1"/>
      <c r="BI2842" s="1"/>
      <c r="BJ2842" s="1"/>
      <c r="BK2842" s="1"/>
      <c r="BL2842" s="1"/>
      <c r="BM2842" s="1"/>
      <c r="BN2842" s="1"/>
      <c r="BO2842" s="1"/>
      <c r="BP2842" s="1"/>
      <c r="BQ2842" s="1"/>
      <c r="BR2842" s="1"/>
      <c r="BS2842" s="1"/>
      <c r="BT2842" s="1"/>
      <c r="BU2842" s="1"/>
      <c r="BV2842" s="1"/>
      <c r="BW2842" s="1"/>
      <c r="BX2842" s="1"/>
      <c r="BY2842" s="1"/>
      <c r="BZ2842" s="1"/>
      <c r="CA2842" s="1"/>
      <c r="CB2842" s="1"/>
      <c r="CC2842" s="1"/>
      <c r="CD2842" s="1"/>
      <c r="CE2842" s="1"/>
      <c r="CF2842" s="1"/>
      <c r="CG2842" s="1"/>
      <c r="CH2842" s="1"/>
      <c r="CI2842" s="1"/>
      <c r="CJ2842" s="1"/>
      <c r="CK2842" s="1"/>
      <c r="CL2842" s="1"/>
      <c r="CM2842" s="1"/>
      <c r="CN2842" s="1"/>
      <c r="CO2842" s="1"/>
      <c r="CP2842" s="1"/>
      <c r="CQ2842" s="1"/>
      <c r="CR2842" s="1"/>
      <c r="CS2842" s="1"/>
      <c r="CT2842" s="1"/>
      <c r="CU2842" s="1"/>
      <c r="CV2842" s="1"/>
      <c r="CW2842" s="1"/>
      <c r="CX2842" s="1"/>
      <c r="CY2842" s="1"/>
      <c r="CZ2842" s="1"/>
      <c r="DA2842" s="1"/>
      <c r="DB2842" s="1"/>
      <c r="DC2842" s="1"/>
      <c r="DD2842" s="1"/>
      <c r="DE2842" s="1"/>
      <c r="DF2842" s="1"/>
      <c r="DG2842" s="1"/>
      <c r="DH2842" s="1"/>
      <c r="DI2842" s="1"/>
      <c r="DJ2842" s="1"/>
      <c r="DK2842" s="1"/>
      <c r="DL2842" s="1"/>
      <c r="DM2842" s="1"/>
      <c r="DN2842" s="1"/>
      <c r="DO2842" s="1"/>
      <c r="DP2842" s="1"/>
      <c r="DQ2842" s="1"/>
      <c r="DR2842" s="1"/>
      <c r="DS2842" s="1"/>
      <c r="DT2842" s="1"/>
      <c r="DU2842" s="1"/>
      <c r="DV2842" s="1"/>
      <c r="DW2842" s="1"/>
      <c r="DX2842" s="1"/>
      <c r="DY2842" s="1"/>
      <c r="DZ2842" s="1"/>
      <c r="EA2842" s="1"/>
      <c r="EB2842" s="1"/>
      <c r="EC2842" s="1"/>
      <c r="ED2842" s="1"/>
      <c r="EE2842" s="1"/>
      <c r="EF2842" s="1"/>
      <c r="EG2842" s="1"/>
      <c r="EH2842" s="1"/>
      <c r="EI2842" s="1"/>
      <c r="EJ2842" s="1"/>
      <c r="EK2842" s="1"/>
      <c r="EL2842" s="1"/>
      <c r="EM2842" s="1"/>
      <c r="EN2842" s="1"/>
      <c r="EO2842" s="1"/>
      <c r="EP2842" s="1"/>
      <c r="EQ2842" s="1"/>
      <c r="ER2842" s="1"/>
      <c r="ES2842" s="1"/>
      <c r="ET2842" s="1"/>
      <c r="EU2842" s="1"/>
      <c r="EV2842" s="1"/>
      <c r="EW2842" s="1"/>
      <c r="EX2842" s="1"/>
      <c r="EY2842" s="1"/>
      <c r="EZ2842" s="1"/>
      <c r="FA2842" s="1"/>
      <c r="FB2842" s="1"/>
      <c r="FC2842" s="1"/>
      <c r="FD2842" s="1"/>
      <c r="FE2842" s="1"/>
      <c r="FF2842" s="1"/>
      <c r="FG2842" s="1"/>
      <c r="FH2842" s="1"/>
      <c r="FI2842" s="1"/>
      <c r="FJ2842" s="1"/>
      <c r="FK2842" s="1"/>
      <c r="FL2842" s="1"/>
      <c r="FM2842" s="1"/>
      <c r="FN2842" s="1"/>
      <c r="FO2842" s="1"/>
      <c r="FP2842" s="1"/>
      <c r="FQ2842" s="1"/>
      <c r="FR2842" s="1"/>
      <c r="FS2842" s="1"/>
      <c r="FT2842" s="1"/>
      <c r="FU2842" s="1"/>
      <c r="FV2842" s="1"/>
      <c r="FW2842" s="1"/>
      <c r="FX2842" s="1"/>
      <c r="FY2842" s="1"/>
      <c r="FZ2842" s="1"/>
      <c r="GA2842" s="1"/>
      <c r="GB2842" s="1"/>
      <c r="GC2842" s="1"/>
      <c r="GD2842" s="1"/>
      <c r="GE2842" s="1"/>
      <c r="GF2842" s="1"/>
      <c r="GG2842" s="1"/>
      <c r="GH2842" s="1"/>
      <c r="GI2842" s="1"/>
      <c r="GJ2842" s="1"/>
      <c r="GK2842" s="1"/>
      <c r="GL2842" s="1"/>
      <c r="GM2842" s="1"/>
      <c r="GN2842" s="1"/>
      <c r="GO2842" s="1"/>
    </row>
    <row r="2843" spans="1:197" s="40" customFormat="1" x14ac:dyDescent="0.25">
      <c r="A2843" s="41"/>
      <c r="B2843" s="4"/>
      <c r="C2843" s="41"/>
      <c r="D2843" s="42"/>
      <c r="E2843" s="42"/>
      <c r="F2843" s="42"/>
      <c r="G2843" s="1"/>
      <c r="H2843" s="1"/>
      <c r="I2843" s="1"/>
      <c r="J2843" s="1"/>
      <c r="K2843" s="1"/>
      <c r="L2843" s="1"/>
      <c r="M2843" s="2"/>
      <c r="N2843" s="1"/>
      <c r="O2843" s="1"/>
      <c r="P2843" s="1"/>
      <c r="Q2843" s="1"/>
      <c r="R2843" s="1"/>
      <c r="S2843" s="1"/>
      <c r="T2843" s="1"/>
      <c r="U2843" s="1"/>
      <c r="V2843" s="1"/>
      <c r="W2843" s="1"/>
      <c r="X2843" s="1"/>
      <c r="Y2843" s="1"/>
      <c r="Z2843" s="1"/>
      <c r="AA2843" s="1"/>
      <c r="AB2843" s="1"/>
      <c r="AC2843" s="1"/>
      <c r="AD2843" s="1"/>
      <c r="AE2843" s="1"/>
      <c r="AF2843" s="1"/>
      <c r="AG2843" s="1"/>
      <c r="AH2843" s="1"/>
      <c r="AI2843" s="1"/>
      <c r="AJ2843" s="1"/>
      <c r="AK2843" s="1"/>
      <c r="AL2843" s="1"/>
      <c r="AM2843" s="1"/>
      <c r="AN2843" s="1"/>
      <c r="AO2843" s="1"/>
      <c r="AP2843" s="1"/>
      <c r="AQ2843" s="1"/>
      <c r="AR2843" s="1"/>
      <c r="AS2843" s="1"/>
      <c r="AT2843" s="1"/>
      <c r="AU2843" s="1"/>
      <c r="AV2843" s="1"/>
      <c r="AW2843" s="1"/>
      <c r="AX2843" s="1"/>
      <c r="AY2843" s="1"/>
      <c r="AZ2843" s="1"/>
      <c r="BA2843" s="1"/>
      <c r="BB2843" s="1"/>
      <c r="BC2843" s="1"/>
      <c r="BD2843" s="1"/>
      <c r="BE2843" s="1"/>
      <c r="BF2843" s="1"/>
      <c r="BG2843" s="1"/>
      <c r="BH2843" s="1"/>
      <c r="BI2843" s="1"/>
      <c r="BJ2843" s="1"/>
      <c r="BK2843" s="1"/>
      <c r="BL2843" s="1"/>
      <c r="BM2843" s="1"/>
      <c r="BN2843" s="1"/>
      <c r="BO2843" s="1"/>
      <c r="BP2843" s="1"/>
      <c r="BQ2843" s="1"/>
      <c r="BR2843" s="1"/>
      <c r="BS2843" s="1"/>
      <c r="BT2843" s="1"/>
      <c r="BU2843" s="1"/>
      <c r="BV2843" s="1"/>
      <c r="BW2843" s="1"/>
      <c r="BX2843" s="1"/>
      <c r="BY2843" s="1"/>
      <c r="BZ2843" s="1"/>
      <c r="CA2843" s="1"/>
      <c r="CB2843" s="1"/>
      <c r="CC2843" s="1"/>
      <c r="CD2843" s="1"/>
      <c r="CE2843" s="1"/>
      <c r="CF2843" s="1"/>
      <c r="CG2843" s="1"/>
      <c r="CH2843" s="1"/>
      <c r="CI2843" s="1"/>
      <c r="CJ2843" s="1"/>
      <c r="CK2843" s="1"/>
      <c r="CL2843" s="1"/>
      <c r="CM2843" s="1"/>
      <c r="CN2843" s="1"/>
      <c r="CO2843" s="1"/>
      <c r="CP2843" s="1"/>
      <c r="CQ2843" s="1"/>
      <c r="CR2843" s="1"/>
      <c r="CS2843" s="1"/>
      <c r="CT2843" s="1"/>
      <c r="CU2843" s="1"/>
      <c r="CV2843" s="1"/>
      <c r="CW2843" s="1"/>
      <c r="CX2843" s="1"/>
      <c r="CY2843" s="1"/>
      <c r="CZ2843" s="1"/>
      <c r="DA2843" s="1"/>
      <c r="DB2843" s="1"/>
      <c r="DC2843" s="1"/>
      <c r="DD2843" s="1"/>
      <c r="DE2843" s="1"/>
      <c r="DF2843" s="1"/>
      <c r="DG2843" s="1"/>
      <c r="DH2843" s="1"/>
      <c r="DI2843" s="1"/>
      <c r="DJ2843" s="1"/>
      <c r="DK2843" s="1"/>
      <c r="DL2843" s="1"/>
      <c r="DM2843" s="1"/>
      <c r="DN2843" s="1"/>
      <c r="DO2843" s="1"/>
      <c r="DP2843" s="1"/>
      <c r="DQ2843" s="1"/>
      <c r="DR2843" s="1"/>
      <c r="DS2843" s="1"/>
      <c r="DT2843" s="1"/>
      <c r="DU2843" s="1"/>
      <c r="DV2843" s="1"/>
      <c r="DW2843" s="1"/>
      <c r="DX2843" s="1"/>
      <c r="DY2843" s="1"/>
      <c r="DZ2843" s="1"/>
      <c r="EA2843" s="1"/>
      <c r="EB2843" s="1"/>
      <c r="EC2843" s="1"/>
      <c r="ED2843" s="1"/>
      <c r="EE2843" s="1"/>
      <c r="EF2843" s="1"/>
      <c r="EG2843" s="1"/>
      <c r="EH2843" s="1"/>
      <c r="EI2843" s="1"/>
      <c r="EJ2843" s="1"/>
      <c r="EK2843" s="1"/>
      <c r="EL2843" s="1"/>
      <c r="EM2843" s="1"/>
      <c r="EN2843" s="1"/>
      <c r="EO2843" s="1"/>
      <c r="EP2843" s="1"/>
      <c r="EQ2843" s="1"/>
      <c r="ER2843" s="1"/>
      <c r="ES2843" s="1"/>
      <c r="ET2843" s="1"/>
      <c r="EU2843" s="1"/>
      <c r="EV2843" s="1"/>
      <c r="EW2843" s="1"/>
      <c r="EX2843" s="1"/>
      <c r="EY2843" s="1"/>
      <c r="EZ2843" s="1"/>
      <c r="FA2843" s="1"/>
      <c r="FB2843" s="1"/>
      <c r="FC2843" s="1"/>
      <c r="FD2843" s="1"/>
      <c r="FE2843" s="1"/>
      <c r="FF2843" s="1"/>
      <c r="FG2843" s="1"/>
      <c r="FH2843" s="1"/>
      <c r="FI2843" s="1"/>
      <c r="FJ2843" s="1"/>
      <c r="FK2843" s="1"/>
      <c r="FL2843" s="1"/>
      <c r="FM2843" s="1"/>
      <c r="FN2843" s="1"/>
      <c r="FO2843" s="1"/>
      <c r="FP2843" s="1"/>
      <c r="FQ2843" s="1"/>
      <c r="FR2843" s="1"/>
      <c r="FS2843" s="1"/>
      <c r="FT2843" s="1"/>
      <c r="FU2843" s="1"/>
      <c r="FV2843" s="1"/>
      <c r="FW2843" s="1"/>
      <c r="FX2843" s="1"/>
      <c r="FY2843" s="1"/>
      <c r="FZ2843" s="1"/>
      <c r="GA2843" s="1"/>
      <c r="GB2843" s="1"/>
      <c r="GC2843" s="1"/>
      <c r="GD2843" s="1"/>
      <c r="GE2843" s="1"/>
      <c r="GF2843" s="1"/>
      <c r="GG2843" s="1"/>
      <c r="GH2843" s="1"/>
      <c r="GI2843" s="1"/>
      <c r="GJ2843" s="1"/>
      <c r="GK2843" s="1"/>
      <c r="GL2843" s="1"/>
      <c r="GM2843" s="1"/>
      <c r="GN2843" s="1"/>
      <c r="GO2843" s="1"/>
    </row>
    <row r="2844" spans="1:197" s="40" customFormat="1" x14ac:dyDescent="0.25">
      <c r="A2844" s="41"/>
      <c r="B2844" s="4"/>
      <c r="C2844" s="41"/>
      <c r="D2844" s="42"/>
      <c r="E2844" s="42"/>
      <c r="F2844" s="42"/>
      <c r="G2844" s="1"/>
      <c r="H2844" s="1"/>
      <c r="I2844" s="1"/>
      <c r="J2844" s="1"/>
      <c r="K2844" s="1"/>
      <c r="L2844" s="1"/>
      <c r="M2844" s="2"/>
      <c r="N2844" s="1"/>
      <c r="O2844" s="1"/>
      <c r="P2844" s="1"/>
      <c r="Q2844" s="1"/>
      <c r="R2844" s="1"/>
      <c r="S2844" s="1"/>
      <c r="T2844" s="1"/>
      <c r="U2844" s="1"/>
      <c r="V2844" s="1"/>
      <c r="W2844" s="1"/>
      <c r="X2844" s="1"/>
      <c r="Y2844" s="1"/>
      <c r="Z2844" s="1"/>
      <c r="AA2844" s="1"/>
      <c r="AB2844" s="1"/>
      <c r="AC2844" s="1"/>
      <c r="AD2844" s="1"/>
      <c r="AE2844" s="1"/>
      <c r="AF2844" s="1"/>
      <c r="AG2844" s="1"/>
      <c r="AH2844" s="1"/>
      <c r="AI2844" s="1"/>
      <c r="AJ2844" s="1"/>
      <c r="AK2844" s="1"/>
      <c r="AL2844" s="1"/>
      <c r="AM2844" s="1"/>
      <c r="AN2844" s="1"/>
      <c r="AO2844" s="1"/>
      <c r="AP2844" s="1"/>
      <c r="AQ2844" s="1"/>
      <c r="AR2844" s="1"/>
      <c r="AS2844" s="1"/>
      <c r="AT2844" s="1"/>
      <c r="AU2844" s="1"/>
      <c r="AV2844" s="1"/>
      <c r="AW2844" s="1"/>
      <c r="AX2844" s="1"/>
      <c r="AY2844" s="1"/>
      <c r="AZ2844" s="1"/>
      <c r="BA2844" s="1"/>
      <c r="BB2844" s="1"/>
      <c r="BC2844" s="1"/>
      <c r="BD2844" s="1"/>
      <c r="BE2844" s="1"/>
      <c r="BF2844" s="1"/>
      <c r="BG2844" s="1"/>
      <c r="BH2844" s="1"/>
      <c r="BI2844" s="1"/>
      <c r="BJ2844" s="1"/>
      <c r="BK2844" s="1"/>
      <c r="BL2844" s="1"/>
      <c r="BM2844" s="1"/>
      <c r="BN2844" s="1"/>
      <c r="BO2844" s="1"/>
      <c r="BP2844" s="1"/>
      <c r="BQ2844" s="1"/>
      <c r="BR2844" s="1"/>
      <c r="BS2844" s="1"/>
      <c r="BT2844" s="1"/>
      <c r="BU2844" s="1"/>
      <c r="BV2844" s="1"/>
      <c r="BW2844" s="1"/>
      <c r="BX2844" s="1"/>
      <c r="BY2844" s="1"/>
      <c r="BZ2844" s="1"/>
      <c r="CA2844" s="1"/>
      <c r="CB2844" s="1"/>
      <c r="CC2844" s="1"/>
      <c r="CD2844" s="1"/>
      <c r="CE2844" s="1"/>
      <c r="CF2844" s="1"/>
      <c r="CG2844" s="1"/>
      <c r="CH2844" s="1"/>
      <c r="CI2844" s="1"/>
      <c r="CJ2844" s="1"/>
      <c r="CK2844" s="1"/>
      <c r="CL2844" s="1"/>
      <c r="CM2844" s="1"/>
      <c r="CN2844" s="1"/>
      <c r="CO2844" s="1"/>
      <c r="CP2844" s="1"/>
      <c r="CQ2844" s="1"/>
      <c r="CR2844" s="1"/>
      <c r="CS2844" s="1"/>
      <c r="CT2844" s="1"/>
      <c r="CU2844" s="1"/>
      <c r="CV2844" s="1"/>
      <c r="CW2844" s="1"/>
      <c r="CX2844" s="1"/>
      <c r="CY2844" s="1"/>
      <c r="CZ2844" s="1"/>
      <c r="DA2844" s="1"/>
      <c r="DB2844" s="1"/>
      <c r="DC2844" s="1"/>
      <c r="DD2844" s="1"/>
      <c r="DE2844" s="1"/>
      <c r="DF2844" s="1"/>
      <c r="DG2844" s="1"/>
      <c r="DH2844" s="1"/>
      <c r="DI2844" s="1"/>
      <c r="DJ2844" s="1"/>
      <c r="DK2844" s="1"/>
      <c r="DL2844" s="1"/>
      <c r="DM2844" s="1"/>
      <c r="DN2844" s="1"/>
      <c r="DO2844" s="1"/>
      <c r="DP2844" s="1"/>
      <c r="DQ2844" s="1"/>
      <c r="DR2844" s="1"/>
      <c r="DS2844" s="1"/>
      <c r="DT2844" s="1"/>
      <c r="DU2844" s="1"/>
      <c r="DV2844" s="1"/>
      <c r="DW2844" s="1"/>
      <c r="DX2844" s="1"/>
      <c r="DY2844" s="1"/>
      <c r="DZ2844" s="1"/>
      <c r="EA2844" s="1"/>
      <c r="EB2844" s="1"/>
      <c r="EC2844" s="1"/>
      <c r="ED2844" s="1"/>
      <c r="EE2844" s="1"/>
      <c r="EF2844" s="1"/>
      <c r="EG2844" s="1"/>
      <c r="EH2844" s="1"/>
      <c r="EI2844" s="1"/>
      <c r="EJ2844" s="1"/>
      <c r="EK2844" s="1"/>
      <c r="EL2844" s="1"/>
      <c r="EM2844" s="1"/>
      <c r="EN2844" s="1"/>
      <c r="EO2844" s="1"/>
      <c r="EP2844" s="1"/>
      <c r="EQ2844" s="1"/>
      <c r="ER2844" s="1"/>
      <c r="ES2844" s="1"/>
      <c r="ET2844" s="1"/>
      <c r="EU2844" s="1"/>
      <c r="EV2844" s="1"/>
      <c r="EW2844" s="1"/>
      <c r="EX2844" s="1"/>
      <c r="EY2844" s="1"/>
      <c r="EZ2844" s="1"/>
      <c r="FA2844" s="1"/>
      <c r="FB2844" s="1"/>
      <c r="FC2844" s="1"/>
      <c r="FD2844" s="1"/>
      <c r="FE2844" s="1"/>
      <c r="FF2844" s="1"/>
      <c r="FG2844" s="1"/>
      <c r="FH2844" s="1"/>
      <c r="FI2844" s="1"/>
      <c r="FJ2844" s="1"/>
      <c r="FK2844" s="1"/>
      <c r="FL2844" s="1"/>
      <c r="FM2844" s="1"/>
      <c r="FN2844" s="1"/>
      <c r="FO2844" s="1"/>
      <c r="FP2844" s="1"/>
      <c r="FQ2844" s="1"/>
      <c r="FR2844" s="1"/>
      <c r="FS2844" s="1"/>
      <c r="FT2844" s="1"/>
      <c r="FU2844" s="1"/>
      <c r="FV2844" s="1"/>
      <c r="FW2844" s="1"/>
      <c r="FX2844" s="1"/>
      <c r="FY2844" s="1"/>
      <c r="FZ2844" s="1"/>
      <c r="GA2844" s="1"/>
      <c r="GB2844" s="1"/>
      <c r="GC2844" s="1"/>
      <c r="GD2844" s="1"/>
      <c r="GE2844" s="1"/>
      <c r="GF2844" s="1"/>
      <c r="GG2844" s="1"/>
      <c r="GH2844" s="1"/>
      <c r="GI2844" s="1"/>
      <c r="GJ2844" s="1"/>
      <c r="GK2844" s="1"/>
      <c r="GL2844" s="1"/>
      <c r="GM2844" s="1"/>
      <c r="GN2844" s="1"/>
      <c r="GO2844" s="1"/>
    </row>
    <row r="2845" spans="1:197" s="40" customFormat="1" x14ac:dyDescent="0.25">
      <c r="A2845" s="41"/>
      <c r="B2845" s="4"/>
      <c r="C2845" s="41"/>
      <c r="D2845" s="42"/>
      <c r="E2845" s="42"/>
      <c r="F2845" s="42"/>
      <c r="G2845" s="1"/>
      <c r="H2845" s="1"/>
      <c r="I2845" s="1"/>
      <c r="J2845" s="1"/>
      <c r="K2845" s="1"/>
      <c r="L2845" s="1"/>
      <c r="M2845" s="2"/>
      <c r="N2845" s="1"/>
      <c r="O2845" s="1"/>
      <c r="P2845" s="1"/>
      <c r="Q2845" s="1"/>
      <c r="R2845" s="1"/>
      <c r="S2845" s="1"/>
      <c r="T2845" s="1"/>
      <c r="U2845" s="1"/>
      <c r="V2845" s="1"/>
      <c r="W2845" s="1"/>
      <c r="X2845" s="1"/>
      <c r="Y2845" s="1"/>
      <c r="Z2845" s="1"/>
      <c r="AA2845" s="1"/>
      <c r="AB2845" s="1"/>
      <c r="AC2845" s="1"/>
      <c r="AD2845" s="1"/>
      <c r="AE2845" s="1"/>
      <c r="AF2845" s="1"/>
      <c r="AG2845" s="1"/>
      <c r="AH2845" s="1"/>
      <c r="AI2845" s="1"/>
      <c r="AJ2845" s="1"/>
      <c r="AK2845" s="1"/>
      <c r="AL2845" s="1"/>
      <c r="AM2845" s="1"/>
      <c r="AN2845" s="1"/>
      <c r="AO2845" s="1"/>
      <c r="AP2845" s="1"/>
      <c r="AQ2845" s="1"/>
      <c r="AR2845" s="1"/>
      <c r="AS2845" s="1"/>
      <c r="AT2845" s="1"/>
      <c r="AU2845" s="1"/>
      <c r="AV2845" s="1"/>
      <c r="AW2845" s="1"/>
      <c r="AX2845" s="1"/>
      <c r="AY2845" s="1"/>
      <c r="AZ2845" s="1"/>
      <c r="BA2845" s="1"/>
      <c r="BB2845" s="1"/>
      <c r="BC2845" s="1"/>
      <c r="BD2845" s="1"/>
      <c r="BE2845" s="1"/>
      <c r="BF2845" s="1"/>
      <c r="BG2845" s="1"/>
      <c r="BH2845" s="1"/>
      <c r="BI2845" s="1"/>
      <c r="BJ2845" s="1"/>
      <c r="BK2845" s="1"/>
      <c r="BL2845" s="1"/>
      <c r="BM2845" s="1"/>
      <c r="BN2845" s="1"/>
      <c r="BO2845" s="1"/>
      <c r="BP2845" s="1"/>
      <c r="BQ2845" s="1"/>
      <c r="BR2845" s="1"/>
      <c r="BS2845" s="1"/>
      <c r="BT2845" s="1"/>
      <c r="BU2845" s="1"/>
      <c r="BV2845" s="1"/>
      <c r="BW2845" s="1"/>
      <c r="BX2845" s="1"/>
      <c r="BY2845" s="1"/>
      <c r="BZ2845" s="1"/>
      <c r="CA2845" s="1"/>
      <c r="CB2845" s="1"/>
      <c r="CC2845" s="1"/>
      <c r="CD2845" s="1"/>
      <c r="CE2845" s="1"/>
      <c r="CF2845" s="1"/>
      <c r="CG2845" s="1"/>
      <c r="CH2845" s="1"/>
      <c r="CI2845" s="1"/>
      <c r="CJ2845" s="1"/>
      <c r="CK2845" s="1"/>
      <c r="CL2845" s="1"/>
      <c r="CM2845" s="1"/>
      <c r="CN2845" s="1"/>
      <c r="CO2845" s="1"/>
      <c r="CP2845" s="1"/>
      <c r="CQ2845" s="1"/>
      <c r="CR2845" s="1"/>
      <c r="CS2845" s="1"/>
      <c r="CT2845" s="1"/>
      <c r="CU2845" s="1"/>
      <c r="CV2845" s="1"/>
      <c r="CW2845" s="1"/>
      <c r="CX2845" s="1"/>
      <c r="CY2845" s="1"/>
      <c r="CZ2845" s="1"/>
      <c r="DA2845" s="1"/>
      <c r="DB2845" s="1"/>
      <c r="DC2845" s="1"/>
      <c r="DD2845" s="1"/>
      <c r="DE2845" s="1"/>
      <c r="DF2845" s="1"/>
      <c r="DG2845" s="1"/>
      <c r="DH2845" s="1"/>
      <c r="DI2845" s="1"/>
      <c r="DJ2845" s="1"/>
      <c r="DK2845" s="1"/>
      <c r="DL2845" s="1"/>
      <c r="DM2845" s="1"/>
      <c r="DN2845" s="1"/>
      <c r="DO2845" s="1"/>
      <c r="DP2845" s="1"/>
      <c r="DQ2845" s="1"/>
      <c r="DR2845" s="1"/>
      <c r="DS2845" s="1"/>
      <c r="DT2845" s="1"/>
      <c r="DU2845" s="1"/>
      <c r="DV2845" s="1"/>
      <c r="DW2845" s="1"/>
      <c r="DX2845" s="1"/>
      <c r="DY2845" s="1"/>
      <c r="DZ2845" s="1"/>
      <c r="EA2845" s="1"/>
      <c r="EB2845" s="1"/>
      <c r="EC2845" s="1"/>
      <c r="ED2845" s="1"/>
      <c r="EE2845" s="1"/>
      <c r="EF2845" s="1"/>
      <c r="EG2845" s="1"/>
      <c r="EH2845" s="1"/>
      <c r="EI2845" s="1"/>
      <c r="EJ2845" s="1"/>
      <c r="EK2845" s="1"/>
      <c r="EL2845" s="1"/>
      <c r="EM2845" s="1"/>
      <c r="EN2845" s="1"/>
      <c r="EO2845" s="1"/>
      <c r="EP2845" s="1"/>
      <c r="EQ2845" s="1"/>
      <c r="ER2845" s="1"/>
      <c r="ES2845" s="1"/>
      <c r="ET2845" s="1"/>
      <c r="EU2845" s="1"/>
      <c r="EV2845" s="1"/>
      <c r="EW2845" s="1"/>
      <c r="EX2845" s="1"/>
      <c r="EY2845" s="1"/>
      <c r="EZ2845" s="1"/>
      <c r="FA2845" s="1"/>
      <c r="FB2845" s="1"/>
      <c r="FC2845" s="1"/>
      <c r="FD2845" s="1"/>
      <c r="FE2845" s="1"/>
      <c r="FF2845" s="1"/>
      <c r="FG2845" s="1"/>
      <c r="FH2845" s="1"/>
      <c r="FI2845" s="1"/>
      <c r="FJ2845" s="1"/>
      <c r="FK2845" s="1"/>
      <c r="FL2845" s="1"/>
      <c r="FM2845" s="1"/>
      <c r="FN2845" s="1"/>
      <c r="FO2845" s="1"/>
      <c r="FP2845" s="1"/>
      <c r="FQ2845" s="1"/>
      <c r="FR2845" s="1"/>
      <c r="FS2845" s="1"/>
      <c r="FT2845" s="1"/>
      <c r="FU2845" s="1"/>
      <c r="FV2845" s="1"/>
      <c r="FW2845" s="1"/>
      <c r="FX2845" s="1"/>
      <c r="FY2845" s="1"/>
      <c r="FZ2845" s="1"/>
      <c r="GA2845" s="1"/>
      <c r="GB2845" s="1"/>
      <c r="GC2845" s="1"/>
      <c r="GD2845" s="1"/>
      <c r="GE2845" s="1"/>
      <c r="GF2845" s="1"/>
      <c r="GG2845" s="1"/>
      <c r="GH2845" s="1"/>
      <c r="GI2845" s="1"/>
      <c r="GJ2845" s="1"/>
      <c r="GK2845" s="1"/>
      <c r="GL2845" s="1"/>
      <c r="GM2845" s="1"/>
      <c r="GN2845" s="1"/>
      <c r="GO2845" s="1"/>
    </row>
    <row r="2846" spans="1:197" s="40" customFormat="1" x14ac:dyDescent="0.25">
      <c r="A2846" s="41"/>
      <c r="B2846" s="4"/>
      <c r="C2846" s="41"/>
      <c r="D2846" s="42"/>
      <c r="E2846" s="42"/>
      <c r="F2846" s="42"/>
      <c r="G2846" s="1"/>
      <c r="H2846" s="1"/>
      <c r="I2846" s="1"/>
      <c r="J2846" s="1"/>
      <c r="K2846" s="1"/>
      <c r="L2846" s="1"/>
      <c r="M2846" s="2"/>
      <c r="N2846" s="1"/>
      <c r="O2846" s="1"/>
      <c r="P2846" s="1"/>
      <c r="Q2846" s="1"/>
      <c r="R2846" s="1"/>
      <c r="S2846" s="1"/>
      <c r="T2846" s="1"/>
      <c r="U2846" s="1"/>
      <c r="V2846" s="1"/>
      <c r="W2846" s="1"/>
      <c r="X2846" s="1"/>
      <c r="Y2846" s="1"/>
      <c r="Z2846" s="1"/>
      <c r="AA2846" s="1"/>
      <c r="AB2846" s="1"/>
      <c r="AC2846" s="1"/>
      <c r="AD2846" s="1"/>
      <c r="AE2846" s="1"/>
      <c r="AF2846" s="1"/>
      <c r="AG2846" s="1"/>
      <c r="AH2846" s="1"/>
      <c r="AI2846" s="1"/>
      <c r="AJ2846" s="1"/>
      <c r="AK2846" s="1"/>
      <c r="AL2846" s="1"/>
      <c r="AM2846" s="1"/>
      <c r="AN2846" s="1"/>
      <c r="AO2846" s="1"/>
      <c r="AP2846" s="1"/>
      <c r="AQ2846" s="1"/>
      <c r="AR2846" s="1"/>
      <c r="AS2846" s="1"/>
      <c r="AT2846" s="1"/>
      <c r="AU2846" s="1"/>
      <c r="AV2846" s="1"/>
      <c r="AW2846" s="1"/>
      <c r="AX2846" s="1"/>
      <c r="AY2846" s="1"/>
      <c r="AZ2846" s="1"/>
      <c r="BA2846" s="1"/>
      <c r="BB2846" s="1"/>
      <c r="BC2846" s="1"/>
      <c r="BD2846" s="1"/>
      <c r="BE2846" s="1"/>
      <c r="BF2846" s="1"/>
      <c r="BG2846" s="1"/>
      <c r="BH2846" s="1"/>
      <c r="BI2846" s="1"/>
      <c r="BJ2846" s="1"/>
      <c r="BK2846" s="1"/>
      <c r="BL2846" s="1"/>
      <c r="BM2846" s="1"/>
      <c r="BN2846" s="1"/>
      <c r="BO2846" s="1"/>
      <c r="BP2846" s="1"/>
      <c r="BQ2846" s="1"/>
      <c r="BR2846" s="1"/>
      <c r="BS2846" s="1"/>
      <c r="BT2846" s="1"/>
      <c r="BU2846" s="1"/>
      <c r="BV2846" s="1"/>
      <c r="BW2846" s="1"/>
      <c r="BX2846" s="1"/>
      <c r="BY2846" s="1"/>
      <c r="BZ2846" s="1"/>
      <c r="CA2846" s="1"/>
      <c r="CB2846" s="1"/>
      <c r="CC2846" s="1"/>
      <c r="CD2846" s="1"/>
      <c r="CE2846" s="1"/>
      <c r="CF2846" s="1"/>
      <c r="CG2846" s="1"/>
      <c r="CH2846" s="1"/>
      <c r="CI2846" s="1"/>
      <c r="CJ2846" s="1"/>
      <c r="CK2846" s="1"/>
      <c r="CL2846" s="1"/>
      <c r="CM2846" s="1"/>
      <c r="CN2846" s="1"/>
      <c r="CO2846" s="1"/>
      <c r="CP2846" s="1"/>
      <c r="CQ2846" s="1"/>
      <c r="CR2846" s="1"/>
      <c r="CS2846" s="1"/>
      <c r="CT2846" s="1"/>
      <c r="CU2846" s="1"/>
      <c r="CV2846" s="1"/>
      <c r="CW2846" s="1"/>
      <c r="CX2846" s="1"/>
      <c r="CY2846" s="1"/>
      <c r="CZ2846" s="1"/>
      <c r="DA2846" s="1"/>
      <c r="DB2846" s="1"/>
      <c r="DC2846" s="1"/>
      <c r="DD2846" s="1"/>
      <c r="DE2846" s="1"/>
      <c r="DF2846" s="1"/>
      <c r="DG2846" s="1"/>
      <c r="DH2846" s="1"/>
      <c r="DI2846" s="1"/>
      <c r="DJ2846" s="1"/>
      <c r="DK2846" s="1"/>
      <c r="DL2846" s="1"/>
      <c r="DM2846" s="1"/>
      <c r="DN2846" s="1"/>
      <c r="DO2846" s="1"/>
      <c r="DP2846" s="1"/>
      <c r="DQ2846" s="1"/>
      <c r="DR2846" s="1"/>
      <c r="DS2846" s="1"/>
      <c r="DT2846" s="1"/>
      <c r="DU2846" s="1"/>
      <c r="DV2846" s="1"/>
      <c r="DW2846" s="1"/>
      <c r="DX2846" s="1"/>
      <c r="DY2846" s="1"/>
      <c r="DZ2846" s="1"/>
      <c r="EA2846" s="1"/>
      <c r="EB2846" s="1"/>
      <c r="EC2846" s="1"/>
      <c r="ED2846" s="1"/>
      <c r="EE2846" s="1"/>
      <c r="EF2846" s="1"/>
      <c r="EG2846" s="1"/>
      <c r="EH2846" s="1"/>
      <c r="EI2846" s="1"/>
      <c r="EJ2846" s="1"/>
      <c r="EK2846" s="1"/>
      <c r="EL2846" s="1"/>
      <c r="EM2846" s="1"/>
      <c r="EN2846" s="1"/>
      <c r="EO2846" s="1"/>
      <c r="EP2846" s="1"/>
      <c r="EQ2846" s="1"/>
      <c r="ER2846" s="1"/>
      <c r="ES2846" s="1"/>
      <c r="ET2846" s="1"/>
      <c r="EU2846" s="1"/>
      <c r="EV2846" s="1"/>
      <c r="EW2846" s="1"/>
      <c r="EX2846" s="1"/>
      <c r="EY2846" s="1"/>
      <c r="EZ2846" s="1"/>
      <c r="FA2846" s="1"/>
      <c r="FB2846" s="1"/>
      <c r="FC2846" s="1"/>
      <c r="FD2846" s="1"/>
      <c r="FE2846" s="1"/>
      <c r="FF2846" s="1"/>
      <c r="FG2846" s="1"/>
      <c r="FH2846" s="1"/>
      <c r="FI2846" s="1"/>
      <c r="FJ2846" s="1"/>
      <c r="FK2846" s="1"/>
      <c r="FL2846" s="1"/>
      <c r="FM2846" s="1"/>
      <c r="FN2846" s="1"/>
      <c r="FO2846" s="1"/>
      <c r="FP2846" s="1"/>
      <c r="FQ2846" s="1"/>
      <c r="FR2846" s="1"/>
      <c r="FS2846" s="1"/>
      <c r="FT2846" s="1"/>
      <c r="FU2846" s="1"/>
      <c r="FV2846" s="1"/>
      <c r="FW2846" s="1"/>
      <c r="FX2846" s="1"/>
      <c r="FY2846" s="1"/>
      <c r="FZ2846" s="1"/>
      <c r="GA2846" s="1"/>
      <c r="GB2846" s="1"/>
      <c r="GC2846" s="1"/>
      <c r="GD2846" s="1"/>
      <c r="GE2846" s="1"/>
      <c r="GF2846" s="1"/>
      <c r="GG2846" s="1"/>
      <c r="GH2846" s="1"/>
      <c r="GI2846" s="1"/>
      <c r="GJ2846" s="1"/>
      <c r="GK2846" s="1"/>
      <c r="GL2846" s="1"/>
      <c r="GM2846" s="1"/>
      <c r="GN2846" s="1"/>
      <c r="GO2846" s="1"/>
    </row>
    <row r="2847" spans="1:197" s="40" customFormat="1" x14ac:dyDescent="0.25">
      <c r="A2847" s="41"/>
      <c r="B2847" s="4"/>
      <c r="C2847" s="41"/>
      <c r="D2847" s="42"/>
      <c r="E2847" s="42"/>
      <c r="F2847" s="42"/>
      <c r="G2847" s="1"/>
      <c r="H2847" s="1"/>
      <c r="I2847" s="1"/>
      <c r="J2847" s="1"/>
      <c r="K2847" s="1"/>
      <c r="L2847" s="1"/>
      <c r="M2847" s="2"/>
      <c r="N2847" s="1"/>
      <c r="O2847" s="1"/>
      <c r="P2847" s="1"/>
      <c r="Q2847" s="1"/>
      <c r="R2847" s="1"/>
      <c r="S2847" s="1"/>
      <c r="T2847" s="1"/>
      <c r="U2847" s="1"/>
      <c r="V2847" s="1"/>
      <c r="W2847" s="1"/>
      <c r="X2847" s="1"/>
      <c r="Y2847" s="1"/>
      <c r="Z2847" s="1"/>
      <c r="AA2847" s="1"/>
      <c r="AB2847" s="1"/>
      <c r="AC2847" s="1"/>
      <c r="AD2847" s="1"/>
      <c r="AE2847" s="1"/>
      <c r="AF2847" s="1"/>
      <c r="AG2847" s="1"/>
      <c r="AH2847" s="1"/>
      <c r="AI2847" s="1"/>
      <c r="AJ2847" s="1"/>
      <c r="AK2847" s="1"/>
      <c r="AL2847" s="1"/>
      <c r="AM2847" s="1"/>
      <c r="AN2847" s="1"/>
      <c r="AO2847" s="1"/>
      <c r="AP2847" s="1"/>
      <c r="AQ2847" s="1"/>
      <c r="AR2847" s="1"/>
      <c r="AS2847" s="1"/>
      <c r="AT2847" s="1"/>
      <c r="AU2847" s="1"/>
      <c r="AV2847" s="1"/>
      <c r="AW2847" s="1"/>
      <c r="AX2847" s="1"/>
      <c r="AY2847" s="1"/>
      <c r="AZ2847" s="1"/>
      <c r="BA2847" s="1"/>
      <c r="BB2847" s="1"/>
      <c r="BC2847" s="1"/>
      <c r="BD2847" s="1"/>
      <c r="BE2847" s="1"/>
      <c r="BF2847" s="1"/>
      <c r="BG2847" s="1"/>
      <c r="BH2847" s="1"/>
      <c r="BI2847" s="1"/>
      <c r="BJ2847" s="1"/>
      <c r="BK2847" s="1"/>
      <c r="BL2847" s="1"/>
      <c r="BM2847" s="1"/>
      <c r="BN2847" s="1"/>
      <c r="BO2847" s="1"/>
      <c r="BP2847" s="1"/>
      <c r="BQ2847" s="1"/>
      <c r="BR2847" s="1"/>
      <c r="BS2847" s="1"/>
      <c r="BT2847" s="1"/>
      <c r="BU2847" s="1"/>
      <c r="BV2847" s="1"/>
      <c r="BW2847" s="1"/>
      <c r="BX2847" s="1"/>
      <c r="BY2847" s="1"/>
      <c r="BZ2847" s="1"/>
      <c r="CA2847" s="1"/>
      <c r="CB2847" s="1"/>
      <c r="CC2847" s="1"/>
      <c r="CD2847" s="1"/>
      <c r="CE2847" s="1"/>
      <c r="CF2847" s="1"/>
      <c r="CG2847" s="1"/>
      <c r="CH2847" s="1"/>
      <c r="CI2847" s="1"/>
      <c r="CJ2847" s="1"/>
      <c r="CK2847" s="1"/>
      <c r="CL2847" s="1"/>
      <c r="CM2847" s="1"/>
      <c r="CN2847" s="1"/>
      <c r="CO2847" s="1"/>
      <c r="CP2847" s="1"/>
      <c r="CQ2847" s="1"/>
      <c r="CR2847" s="1"/>
      <c r="CS2847" s="1"/>
      <c r="CT2847" s="1"/>
      <c r="CU2847" s="1"/>
      <c r="CV2847" s="1"/>
      <c r="CW2847" s="1"/>
      <c r="CX2847" s="1"/>
      <c r="CY2847" s="1"/>
      <c r="CZ2847" s="1"/>
      <c r="DA2847" s="1"/>
      <c r="DB2847" s="1"/>
      <c r="DC2847" s="1"/>
      <c r="DD2847" s="1"/>
      <c r="DE2847" s="1"/>
      <c r="DF2847" s="1"/>
      <c r="DG2847" s="1"/>
      <c r="DH2847" s="1"/>
      <c r="DI2847" s="1"/>
      <c r="DJ2847" s="1"/>
      <c r="DK2847" s="1"/>
      <c r="DL2847" s="1"/>
      <c r="DM2847" s="1"/>
      <c r="DN2847" s="1"/>
      <c r="DO2847" s="1"/>
      <c r="DP2847" s="1"/>
      <c r="DQ2847" s="1"/>
      <c r="DR2847" s="1"/>
      <c r="DS2847" s="1"/>
      <c r="DT2847" s="1"/>
      <c r="DU2847" s="1"/>
      <c r="DV2847" s="1"/>
      <c r="DW2847" s="1"/>
      <c r="DX2847" s="1"/>
      <c r="DY2847" s="1"/>
      <c r="DZ2847" s="1"/>
      <c r="EA2847" s="1"/>
      <c r="EB2847" s="1"/>
      <c r="EC2847" s="1"/>
      <c r="ED2847" s="1"/>
      <c r="EE2847" s="1"/>
      <c r="EF2847" s="1"/>
      <c r="EG2847" s="1"/>
      <c r="EH2847" s="1"/>
      <c r="EI2847" s="1"/>
      <c r="EJ2847" s="1"/>
      <c r="EK2847" s="1"/>
      <c r="EL2847" s="1"/>
      <c r="EM2847" s="1"/>
      <c r="EN2847" s="1"/>
      <c r="EO2847" s="1"/>
      <c r="EP2847" s="1"/>
      <c r="EQ2847" s="1"/>
      <c r="ER2847" s="1"/>
      <c r="ES2847" s="1"/>
      <c r="ET2847" s="1"/>
      <c r="EU2847" s="1"/>
      <c r="EV2847" s="1"/>
      <c r="EW2847" s="1"/>
      <c r="EX2847" s="1"/>
      <c r="EY2847" s="1"/>
      <c r="EZ2847" s="1"/>
      <c r="FA2847" s="1"/>
      <c r="FB2847" s="1"/>
      <c r="FC2847" s="1"/>
      <c r="FD2847" s="1"/>
      <c r="FE2847" s="1"/>
      <c r="FF2847" s="1"/>
      <c r="FG2847" s="1"/>
      <c r="FH2847" s="1"/>
      <c r="FI2847" s="1"/>
      <c r="FJ2847" s="1"/>
      <c r="FK2847" s="1"/>
      <c r="FL2847" s="1"/>
      <c r="FM2847" s="1"/>
      <c r="FN2847" s="1"/>
      <c r="FO2847" s="1"/>
      <c r="FP2847" s="1"/>
      <c r="FQ2847" s="1"/>
      <c r="FR2847" s="1"/>
      <c r="FS2847" s="1"/>
      <c r="FT2847" s="1"/>
      <c r="FU2847" s="1"/>
      <c r="FV2847" s="1"/>
      <c r="FW2847" s="1"/>
      <c r="FX2847" s="1"/>
      <c r="FY2847" s="1"/>
      <c r="FZ2847" s="1"/>
      <c r="GA2847" s="1"/>
      <c r="GB2847" s="1"/>
      <c r="GC2847" s="1"/>
      <c r="GD2847" s="1"/>
      <c r="GE2847" s="1"/>
      <c r="GF2847" s="1"/>
      <c r="GG2847" s="1"/>
      <c r="GH2847" s="1"/>
      <c r="GI2847" s="1"/>
      <c r="GJ2847" s="1"/>
      <c r="GK2847" s="1"/>
      <c r="GL2847" s="1"/>
      <c r="GM2847" s="1"/>
      <c r="GN2847" s="1"/>
      <c r="GO2847" s="1"/>
    </row>
    <row r="2848" spans="1:197" s="40" customFormat="1" x14ac:dyDescent="0.25">
      <c r="A2848" s="41"/>
      <c r="B2848" s="4"/>
      <c r="C2848" s="41"/>
      <c r="D2848" s="42"/>
      <c r="E2848" s="42"/>
      <c r="F2848" s="42"/>
      <c r="G2848" s="1"/>
      <c r="H2848" s="1"/>
      <c r="I2848" s="1"/>
      <c r="J2848" s="1"/>
      <c r="K2848" s="1"/>
      <c r="L2848" s="1"/>
      <c r="M2848" s="2"/>
      <c r="N2848" s="1"/>
      <c r="O2848" s="1"/>
      <c r="P2848" s="1"/>
      <c r="Q2848" s="1"/>
      <c r="R2848" s="1"/>
      <c r="S2848" s="1"/>
      <c r="T2848" s="1"/>
      <c r="U2848" s="1"/>
      <c r="V2848" s="1"/>
      <c r="W2848" s="1"/>
      <c r="X2848" s="1"/>
      <c r="Y2848" s="1"/>
      <c r="Z2848" s="1"/>
      <c r="AA2848" s="1"/>
      <c r="AB2848" s="1"/>
      <c r="AC2848" s="1"/>
      <c r="AD2848" s="1"/>
      <c r="AE2848" s="1"/>
      <c r="AF2848" s="1"/>
      <c r="AG2848" s="1"/>
      <c r="AH2848" s="1"/>
      <c r="AI2848" s="1"/>
      <c r="AJ2848" s="1"/>
      <c r="AK2848" s="1"/>
      <c r="AL2848" s="1"/>
      <c r="AM2848" s="1"/>
      <c r="AN2848" s="1"/>
      <c r="AO2848" s="1"/>
      <c r="AP2848" s="1"/>
      <c r="AQ2848" s="1"/>
      <c r="AR2848" s="1"/>
      <c r="AS2848" s="1"/>
      <c r="AT2848" s="1"/>
      <c r="AU2848" s="1"/>
      <c r="AV2848" s="1"/>
      <c r="AW2848" s="1"/>
      <c r="AX2848" s="1"/>
      <c r="AY2848" s="1"/>
      <c r="AZ2848" s="1"/>
      <c r="BA2848" s="1"/>
      <c r="BB2848" s="1"/>
      <c r="BC2848" s="1"/>
      <c r="BD2848" s="1"/>
      <c r="BE2848" s="1"/>
      <c r="BF2848" s="1"/>
      <c r="BG2848" s="1"/>
      <c r="BH2848" s="1"/>
      <c r="BI2848" s="1"/>
      <c r="BJ2848" s="1"/>
      <c r="BK2848" s="1"/>
      <c r="BL2848" s="1"/>
      <c r="BM2848" s="1"/>
      <c r="BN2848" s="1"/>
      <c r="BO2848" s="1"/>
      <c r="BP2848" s="1"/>
      <c r="BQ2848" s="1"/>
      <c r="BR2848" s="1"/>
      <c r="BS2848" s="1"/>
      <c r="BT2848" s="1"/>
      <c r="BU2848" s="1"/>
      <c r="BV2848" s="1"/>
      <c r="BW2848" s="1"/>
      <c r="BX2848" s="1"/>
      <c r="BY2848" s="1"/>
      <c r="BZ2848" s="1"/>
      <c r="CA2848" s="1"/>
      <c r="CB2848" s="1"/>
      <c r="CC2848" s="1"/>
      <c r="CD2848" s="1"/>
      <c r="CE2848" s="1"/>
      <c r="CF2848" s="1"/>
      <c r="CG2848" s="1"/>
      <c r="CH2848" s="1"/>
      <c r="CI2848" s="1"/>
      <c r="CJ2848" s="1"/>
      <c r="CK2848" s="1"/>
      <c r="CL2848" s="1"/>
      <c r="CM2848" s="1"/>
      <c r="CN2848" s="1"/>
      <c r="CO2848" s="1"/>
      <c r="CP2848" s="1"/>
      <c r="CQ2848" s="1"/>
      <c r="CR2848" s="1"/>
      <c r="CS2848" s="1"/>
      <c r="CT2848" s="1"/>
      <c r="CU2848" s="1"/>
      <c r="CV2848" s="1"/>
      <c r="CW2848" s="1"/>
      <c r="CX2848" s="1"/>
      <c r="CY2848" s="1"/>
      <c r="CZ2848" s="1"/>
      <c r="DA2848" s="1"/>
      <c r="DB2848" s="1"/>
      <c r="DC2848" s="1"/>
      <c r="DD2848" s="1"/>
      <c r="DE2848" s="1"/>
      <c r="DF2848" s="1"/>
      <c r="DG2848" s="1"/>
      <c r="DH2848" s="1"/>
      <c r="DI2848" s="1"/>
      <c r="DJ2848" s="1"/>
      <c r="DK2848" s="1"/>
      <c r="DL2848" s="1"/>
      <c r="DM2848" s="1"/>
      <c r="DN2848" s="1"/>
      <c r="DO2848" s="1"/>
      <c r="DP2848" s="1"/>
      <c r="DQ2848" s="1"/>
      <c r="DR2848" s="1"/>
      <c r="DS2848" s="1"/>
      <c r="DT2848" s="1"/>
      <c r="DU2848" s="1"/>
      <c r="DV2848" s="1"/>
      <c r="DW2848" s="1"/>
      <c r="DX2848" s="1"/>
      <c r="DY2848" s="1"/>
      <c r="DZ2848" s="1"/>
      <c r="EA2848" s="1"/>
      <c r="EB2848" s="1"/>
      <c r="EC2848" s="1"/>
      <c r="ED2848" s="1"/>
      <c r="EE2848" s="1"/>
      <c r="EF2848" s="1"/>
      <c r="EG2848" s="1"/>
      <c r="EH2848" s="1"/>
      <c r="EI2848" s="1"/>
      <c r="EJ2848" s="1"/>
      <c r="EK2848" s="1"/>
      <c r="EL2848" s="1"/>
      <c r="EM2848" s="1"/>
      <c r="EN2848" s="1"/>
      <c r="EO2848" s="1"/>
      <c r="EP2848" s="1"/>
      <c r="EQ2848" s="1"/>
      <c r="ER2848" s="1"/>
      <c r="ES2848" s="1"/>
      <c r="ET2848" s="1"/>
      <c r="EU2848" s="1"/>
      <c r="EV2848" s="1"/>
      <c r="EW2848" s="1"/>
      <c r="EX2848" s="1"/>
      <c r="EY2848" s="1"/>
      <c r="EZ2848" s="1"/>
      <c r="FA2848" s="1"/>
      <c r="FB2848" s="1"/>
      <c r="FC2848" s="1"/>
      <c r="FD2848" s="1"/>
      <c r="FE2848" s="1"/>
      <c r="FF2848" s="1"/>
      <c r="FG2848" s="1"/>
      <c r="FH2848" s="1"/>
      <c r="FI2848" s="1"/>
      <c r="FJ2848" s="1"/>
      <c r="FK2848" s="1"/>
      <c r="FL2848" s="1"/>
      <c r="FM2848" s="1"/>
      <c r="FN2848" s="1"/>
      <c r="FO2848" s="1"/>
      <c r="FP2848" s="1"/>
      <c r="FQ2848" s="1"/>
      <c r="FR2848" s="1"/>
      <c r="FS2848" s="1"/>
      <c r="FT2848" s="1"/>
      <c r="FU2848" s="1"/>
      <c r="FV2848" s="1"/>
      <c r="FW2848" s="1"/>
      <c r="FX2848" s="1"/>
      <c r="FY2848" s="1"/>
      <c r="FZ2848" s="1"/>
      <c r="GA2848" s="1"/>
      <c r="GB2848" s="1"/>
      <c r="GC2848" s="1"/>
      <c r="GD2848" s="1"/>
      <c r="GE2848" s="1"/>
      <c r="GF2848" s="1"/>
      <c r="GG2848" s="1"/>
      <c r="GH2848" s="1"/>
      <c r="GI2848" s="1"/>
      <c r="GJ2848" s="1"/>
      <c r="GK2848" s="1"/>
      <c r="GL2848" s="1"/>
      <c r="GM2848" s="1"/>
      <c r="GN2848" s="1"/>
      <c r="GO2848" s="1"/>
    </row>
    <row r="2849" spans="1:197" s="40" customFormat="1" x14ac:dyDescent="0.25">
      <c r="A2849" s="41"/>
      <c r="B2849" s="4"/>
      <c r="C2849" s="41"/>
      <c r="D2849" s="42"/>
      <c r="E2849" s="42"/>
      <c r="F2849" s="42"/>
      <c r="G2849" s="1"/>
      <c r="H2849" s="1"/>
      <c r="I2849" s="1"/>
      <c r="J2849" s="1"/>
      <c r="K2849" s="1"/>
      <c r="L2849" s="1"/>
      <c r="M2849" s="2"/>
      <c r="N2849" s="1"/>
      <c r="O2849" s="1"/>
      <c r="P2849" s="1"/>
      <c r="Q2849" s="1"/>
      <c r="R2849" s="1"/>
      <c r="S2849" s="1"/>
      <c r="T2849" s="1"/>
      <c r="U2849" s="1"/>
      <c r="V2849" s="1"/>
      <c r="W2849" s="1"/>
      <c r="X2849" s="1"/>
      <c r="Y2849" s="1"/>
      <c r="Z2849" s="1"/>
      <c r="AA2849" s="1"/>
      <c r="AB2849" s="1"/>
      <c r="AC2849" s="1"/>
      <c r="AD2849" s="1"/>
      <c r="AE2849" s="1"/>
      <c r="AF2849" s="1"/>
      <c r="AG2849" s="1"/>
      <c r="AH2849" s="1"/>
      <c r="AI2849" s="1"/>
      <c r="AJ2849" s="1"/>
      <c r="AK2849" s="1"/>
      <c r="AL2849" s="1"/>
      <c r="AM2849" s="1"/>
      <c r="AN2849" s="1"/>
      <c r="AO2849" s="1"/>
      <c r="AP2849" s="1"/>
      <c r="AQ2849" s="1"/>
      <c r="AR2849" s="1"/>
      <c r="AS2849" s="1"/>
      <c r="AT2849" s="1"/>
      <c r="AU2849" s="1"/>
      <c r="AV2849" s="1"/>
      <c r="AW2849" s="1"/>
      <c r="AX2849" s="1"/>
      <c r="AY2849" s="1"/>
      <c r="AZ2849" s="1"/>
      <c r="BA2849" s="1"/>
      <c r="BB2849" s="1"/>
      <c r="BC2849" s="1"/>
      <c r="BD2849" s="1"/>
      <c r="BE2849" s="1"/>
      <c r="BF2849" s="1"/>
      <c r="BG2849" s="1"/>
      <c r="BH2849" s="1"/>
      <c r="BI2849" s="1"/>
      <c r="BJ2849" s="1"/>
      <c r="BK2849" s="1"/>
      <c r="BL2849" s="1"/>
      <c r="BM2849" s="1"/>
      <c r="BN2849" s="1"/>
      <c r="BO2849" s="1"/>
      <c r="BP2849" s="1"/>
      <c r="BQ2849" s="1"/>
      <c r="BR2849" s="1"/>
      <c r="BS2849" s="1"/>
      <c r="BT2849" s="1"/>
      <c r="BU2849" s="1"/>
      <c r="BV2849" s="1"/>
      <c r="BW2849" s="1"/>
      <c r="BX2849" s="1"/>
      <c r="BY2849" s="1"/>
      <c r="BZ2849" s="1"/>
      <c r="CA2849" s="1"/>
      <c r="CB2849" s="1"/>
      <c r="CC2849" s="1"/>
      <c r="CD2849" s="1"/>
      <c r="CE2849" s="1"/>
      <c r="CF2849" s="1"/>
      <c r="CG2849" s="1"/>
      <c r="CH2849" s="1"/>
      <c r="CI2849" s="1"/>
      <c r="CJ2849" s="1"/>
      <c r="CK2849" s="1"/>
      <c r="CL2849" s="1"/>
      <c r="CM2849" s="1"/>
      <c r="CN2849" s="1"/>
      <c r="CO2849" s="1"/>
      <c r="CP2849" s="1"/>
      <c r="CQ2849" s="1"/>
      <c r="CR2849" s="1"/>
      <c r="CS2849" s="1"/>
      <c r="CT2849" s="1"/>
      <c r="CU2849" s="1"/>
      <c r="CV2849" s="1"/>
      <c r="CW2849" s="1"/>
      <c r="CX2849" s="1"/>
      <c r="CY2849" s="1"/>
      <c r="CZ2849" s="1"/>
      <c r="DA2849" s="1"/>
      <c r="DB2849" s="1"/>
      <c r="DC2849" s="1"/>
      <c r="DD2849" s="1"/>
      <c r="DE2849" s="1"/>
      <c r="DF2849" s="1"/>
      <c r="DG2849" s="1"/>
      <c r="DH2849" s="1"/>
      <c r="DI2849" s="1"/>
      <c r="DJ2849" s="1"/>
      <c r="DK2849" s="1"/>
      <c r="DL2849" s="1"/>
      <c r="DM2849" s="1"/>
      <c r="DN2849" s="1"/>
      <c r="DO2849" s="1"/>
      <c r="DP2849" s="1"/>
      <c r="DQ2849" s="1"/>
      <c r="DR2849" s="1"/>
      <c r="DS2849" s="1"/>
      <c r="DT2849" s="1"/>
      <c r="DU2849" s="1"/>
      <c r="DV2849" s="1"/>
      <c r="DW2849" s="1"/>
      <c r="DX2849" s="1"/>
      <c r="DY2849" s="1"/>
      <c r="DZ2849" s="1"/>
      <c r="EA2849" s="1"/>
      <c r="EB2849" s="1"/>
      <c r="EC2849" s="1"/>
      <c r="ED2849" s="1"/>
      <c r="EE2849" s="1"/>
      <c r="EF2849" s="1"/>
      <c r="EG2849" s="1"/>
      <c r="EH2849" s="1"/>
      <c r="EI2849" s="1"/>
      <c r="EJ2849" s="1"/>
      <c r="EK2849" s="1"/>
      <c r="EL2849" s="1"/>
      <c r="EM2849" s="1"/>
      <c r="EN2849" s="1"/>
      <c r="EO2849" s="1"/>
      <c r="EP2849" s="1"/>
      <c r="EQ2849" s="1"/>
      <c r="ER2849" s="1"/>
      <c r="ES2849" s="1"/>
      <c r="ET2849" s="1"/>
      <c r="EU2849" s="1"/>
      <c r="EV2849" s="1"/>
      <c r="EW2849" s="1"/>
      <c r="EX2849" s="1"/>
      <c r="EY2849" s="1"/>
      <c r="EZ2849" s="1"/>
      <c r="FA2849" s="1"/>
      <c r="FB2849" s="1"/>
      <c r="FC2849" s="1"/>
      <c r="FD2849" s="1"/>
      <c r="FE2849" s="1"/>
      <c r="FF2849" s="1"/>
      <c r="FG2849" s="1"/>
      <c r="FH2849" s="1"/>
      <c r="FI2849" s="1"/>
      <c r="FJ2849" s="1"/>
      <c r="FK2849" s="1"/>
      <c r="FL2849" s="1"/>
      <c r="FM2849" s="1"/>
      <c r="FN2849" s="1"/>
      <c r="FO2849" s="1"/>
      <c r="FP2849" s="1"/>
      <c r="FQ2849" s="1"/>
      <c r="FR2849" s="1"/>
      <c r="FS2849" s="1"/>
      <c r="FT2849" s="1"/>
      <c r="FU2849" s="1"/>
      <c r="FV2849" s="1"/>
      <c r="FW2849" s="1"/>
      <c r="FX2849" s="1"/>
      <c r="FY2849" s="1"/>
      <c r="FZ2849" s="1"/>
      <c r="GA2849" s="1"/>
      <c r="GB2849" s="1"/>
      <c r="GC2849" s="1"/>
      <c r="GD2849" s="1"/>
      <c r="GE2849" s="1"/>
      <c r="GF2849" s="1"/>
      <c r="GG2849" s="1"/>
      <c r="GH2849" s="1"/>
      <c r="GI2849" s="1"/>
      <c r="GJ2849" s="1"/>
      <c r="GK2849" s="1"/>
      <c r="GL2849" s="1"/>
      <c r="GM2849" s="1"/>
      <c r="GN2849" s="1"/>
      <c r="GO2849" s="1"/>
    </row>
    <row r="2850" spans="1:197" s="40" customFormat="1" x14ac:dyDescent="0.25">
      <c r="A2850" s="41"/>
      <c r="B2850" s="4"/>
      <c r="C2850" s="41"/>
      <c r="D2850" s="42"/>
      <c r="E2850" s="42"/>
      <c r="F2850" s="42"/>
      <c r="G2850" s="1"/>
      <c r="H2850" s="1"/>
      <c r="I2850" s="1"/>
      <c r="J2850" s="1"/>
      <c r="K2850" s="1"/>
      <c r="L2850" s="1"/>
      <c r="M2850" s="2"/>
      <c r="N2850" s="1"/>
      <c r="O2850" s="1"/>
      <c r="P2850" s="1"/>
      <c r="Q2850" s="1"/>
      <c r="R2850" s="1"/>
      <c r="S2850" s="1"/>
      <c r="T2850" s="1"/>
      <c r="U2850" s="1"/>
      <c r="V2850" s="1"/>
      <c r="W2850" s="1"/>
      <c r="X2850" s="1"/>
      <c r="Y2850" s="1"/>
      <c r="Z2850" s="1"/>
      <c r="AA2850" s="1"/>
      <c r="AB2850" s="1"/>
      <c r="AC2850" s="1"/>
      <c r="AD2850" s="1"/>
      <c r="AE2850" s="1"/>
      <c r="AF2850" s="1"/>
      <c r="AG2850" s="1"/>
      <c r="AH2850" s="1"/>
      <c r="AI2850" s="1"/>
      <c r="AJ2850" s="1"/>
      <c r="AK2850" s="1"/>
      <c r="AL2850" s="1"/>
      <c r="AM2850" s="1"/>
      <c r="AN2850" s="1"/>
      <c r="AO2850" s="1"/>
      <c r="AP2850" s="1"/>
      <c r="AQ2850" s="1"/>
      <c r="AR2850" s="1"/>
      <c r="AS2850" s="1"/>
      <c r="AT2850" s="1"/>
      <c r="AU2850" s="1"/>
      <c r="AV2850" s="1"/>
      <c r="AW2850" s="1"/>
      <c r="AX2850" s="1"/>
      <c r="AY2850" s="1"/>
      <c r="AZ2850" s="1"/>
      <c r="BA2850" s="1"/>
      <c r="BB2850" s="1"/>
      <c r="BC2850" s="1"/>
      <c r="BD2850" s="1"/>
      <c r="BE2850" s="1"/>
      <c r="BF2850" s="1"/>
      <c r="BG2850" s="1"/>
      <c r="BH2850" s="1"/>
      <c r="BI2850" s="1"/>
      <c r="BJ2850" s="1"/>
      <c r="BK2850" s="1"/>
      <c r="BL2850" s="1"/>
      <c r="BM2850" s="1"/>
      <c r="BN2850" s="1"/>
      <c r="BO2850" s="1"/>
      <c r="BP2850" s="1"/>
      <c r="BQ2850" s="1"/>
      <c r="BR2850" s="1"/>
      <c r="BS2850" s="1"/>
      <c r="BT2850" s="1"/>
      <c r="BU2850" s="1"/>
      <c r="BV2850" s="1"/>
      <c r="BW2850" s="1"/>
      <c r="BX2850" s="1"/>
      <c r="BY2850" s="1"/>
      <c r="BZ2850" s="1"/>
      <c r="CA2850" s="1"/>
      <c r="CB2850" s="1"/>
      <c r="CC2850" s="1"/>
      <c r="CD2850" s="1"/>
      <c r="CE2850" s="1"/>
      <c r="CF2850" s="1"/>
      <c r="CG2850" s="1"/>
      <c r="CH2850" s="1"/>
      <c r="CI2850" s="1"/>
      <c r="CJ2850" s="1"/>
      <c r="CK2850" s="1"/>
      <c r="CL2850" s="1"/>
      <c r="CM2850" s="1"/>
      <c r="CN2850" s="1"/>
      <c r="CO2850" s="1"/>
      <c r="CP2850" s="1"/>
      <c r="CQ2850" s="1"/>
      <c r="CR2850" s="1"/>
      <c r="CS2850" s="1"/>
      <c r="CT2850" s="1"/>
      <c r="CU2850" s="1"/>
      <c r="CV2850" s="1"/>
      <c r="CW2850" s="1"/>
      <c r="CX2850" s="1"/>
      <c r="CY2850" s="1"/>
      <c r="CZ2850" s="1"/>
      <c r="DA2850" s="1"/>
      <c r="DB2850" s="1"/>
      <c r="DC2850" s="1"/>
      <c r="DD2850" s="1"/>
      <c r="DE2850" s="1"/>
      <c r="DF2850" s="1"/>
      <c r="DG2850" s="1"/>
      <c r="DH2850" s="1"/>
      <c r="DI2850" s="1"/>
      <c r="DJ2850" s="1"/>
      <c r="DK2850" s="1"/>
      <c r="DL2850" s="1"/>
      <c r="DM2850" s="1"/>
      <c r="DN2850" s="1"/>
      <c r="DO2850" s="1"/>
      <c r="DP2850" s="1"/>
      <c r="DQ2850" s="1"/>
      <c r="DR2850" s="1"/>
      <c r="DS2850" s="1"/>
      <c r="DT2850" s="1"/>
      <c r="DU2850" s="1"/>
      <c r="DV2850" s="1"/>
      <c r="DW2850" s="1"/>
      <c r="DX2850" s="1"/>
      <c r="DY2850" s="1"/>
      <c r="DZ2850" s="1"/>
      <c r="EA2850" s="1"/>
      <c r="EB2850" s="1"/>
      <c r="EC2850" s="1"/>
      <c r="ED2850" s="1"/>
      <c r="EE2850" s="1"/>
      <c r="EF2850" s="1"/>
      <c r="EG2850" s="1"/>
      <c r="EH2850" s="1"/>
      <c r="EI2850" s="1"/>
      <c r="EJ2850" s="1"/>
      <c r="EK2850" s="1"/>
      <c r="EL2850" s="1"/>
      <c r="EM2850" s="1"/>
      <c r="EN2850" s="1"/>
      <c r="EO2850" s="1"/>
      <c r="EP2850" s="1"/>
      <c r="EQ2850" s="1"/>
      <c r="ER2850" s="1"/>
      <c r="ES2850" s="1"/>
      <c r="ET2850" s="1"/>
      <c r="EU2850" s="1"/>
      <c r="EV2850" s="1"/>
      <c r="EW2850" s="1"/>
      <c r="EX2850" s="1"/>
      <c r="EY2850" s="1"/>
      <c r="EZ2850" s="1"/>
      <c r="FA2850" s="1"/>
      <c r="FB2850" s="1"/>
      <c r="FC2850" s="1"/>
      <c r="FD2850" s="1"/>
      <c r="FE2850" s="1"/>
      <c r="FF2850" s="1"/>
      <c r="FG2850" s="1"/>
      <c r="FH2850" s="1"/>
      <c r="FI2850" s="1"/>
      <c r="FJ2850" s="1"/>
      <c r="FK2850" s="1"/>
      <c r="FL2850" s="1"/>
      <c r="FM2850" s="1"/>
      <c r="FN2850" s="1"/>
      <c r="FO2850" s="1"/>
      <c r="FP2850" s="1"/>
      <c r="FQ2850" s="1"/>
      <c r="FR2850" s="1"/>
      <c r="FS2850" s="1"/>
      <c r="FT2850" s="1"/>
      <c r="FU2850" s="1"/>
      <c r="FV2850" s="1"/>
      <c r="FW2850" s="1"/>
      <c r="FX2850" s="1"/>
      <c r="FY2850" s="1"/>
      <c r="FZ2850" s="1"/>
      <c r="GA2850" s="1"/>
      <c r="GB2850" s="1"/>
      <c r="GC2850" s="1"/>
      <c r="GD2850" s="1"/>
      <c r="GE2850" s="1"/>
      <c r="GF2850" s="1"/>
      <c r="GG2850" s="1"/>
      <c r="GH2850" s="1"/>
      <c r="GI2850" s="1"/>
      <c r="GJ2850" s="1"/>
      <c r="GK2850" s="1"/>
      <c r="GL2850" s="1"/>
      <c r="GM2850" s="1"/>
      <c r="GN2850" s="1"/>
      <c r="GO2850" s="1"/>
    </row>
    <row r="2851" spans="1:197" s="40" customFormat="1" x14ac:dyDescent="0.25">
      <c r="A2851" s="41"/>
      <c r="B2851" s="4"/>
      <c r="C2851" s="41"/>
      <c r="D2851" s="42"/>
      <c r="E2851" s="42"/>
      <c r="F2851" s="42"/>
      <c r="G2851" s="1"/>
      <c r="H2851" s="1"/>
      <c r="I2851" s="1"/>
      <c r="J2851" s="1"/>
      <c r="K2851" s="1"/>
      <c r="L2851" s="1"/>
      <c r="M2851" s="2"/>
      <c r="N2851" s="1"/>
      <c r="O2851" s="1"/>
      <c r="P2851" s="1"/>
      <c r="Q2851" s="1"/>
      <c r="R2851" s="1"/>
      <c r="S2851" s="1"/>
      <c r="T2851" s="1"/>
      <c r="U2851" s="1"/>
      <c r="V2851" s="1"/>
      <c r="W2851" s="1"/>
      <c r="X2851" s="1"/>
      <c r="Y2851" s="1"/>
      <c r="Z2851" s="1"/>
      <c r="AA2851" s="1"/>
      <c r="AB2851" s="1"/>
      <c r="AC2851" s="1"/>
      <c r="AD2851" s="1"/>
      <c r="AE2851" s="1"/>
      <c r="AF2851" s="1"/>
      <c r="AG2851" s="1"/>
      <c r="AH2851" s="1"/>
      <c r="AI2851" s="1"/>
      <c r="AJ2851" s="1"/>
      <c r="AK2851" s="1"/>
      <c r="AL2851" s="1"/>
      <c r="AM2851" s="1"/>
      <c r="AN2851" s="1"/>
      <c r="AO2851" s="1"/>
      <c r="AP2851" s="1"/>
      <c r="AQ2851" s="1"/>
      <c r="AR2851" s="1"/>
      <c r="AS2851" s="1"/>
      <c r="AT2851" s="1"/>
      <c r="AU2851" s="1"/>
      <c r="AV2851" s="1"/>
      <c r="AW2851" s="1"/>
      <c r="AX2851" s="1"/>
      <c r="AY2851" s="1"/>
      <c r="AZ2851" s="1"/>
      <c r="BA2851" s="1"/>
      <c r="BB2851" s="1"/>
      <c r="BC2851" s="1"/>
      <c r="BD2851" s="1"/>
      <c r="BE2851" s="1"/>
      <c r="BF2851" s="1"/>
      <c r="BG2851" s="1"/>
      <c r="BH2851" s="1"/>
      <c r="BI2851" s="1"/>
      <c r="BJ2851" s="1"/>
      <c r="BK2851" s="1"/>
      <c r="BL2851" s="1"/>
      <c r="BM2851" s="1"/>
      <c r="BN2851" s="1"/>
      <c r="BO2851" s="1"/>
      <c r="BP2851" s="1"/>
      <c r="BQ2851" s="1"/>
      <c r="BR2851" s="1"/>
      <c r="BS2851" s="1"/>
      <c r="BT2851" s="1"/>
      <c r="BU2851" s="1"/>
      <c r="BV2851" s="1"/>
      <c r="BW2851" s="1"/>
      <c r="BX2851" s="1"/>
      <c r="BY2851" s="1"/>
      <c r="BZ2851" s="1"/>
      <c r="CA2851" s="1"/>
      <c r="CB2851" s="1"/>
      <c r="CC2851" s="1"/>
      <c r="CD2851" s="1"/>
      <c r="CE2851" s="1"/>
      <c r="CF2851" s="1"/>
      <c r="CG2851" s="1"/>
      <c r="CH2851" s="1"/>
      <c r="CI2851" s="1"/>
      <c r="CJ2851" s="1"/>
      <c r="CK2851" s="1"/>
      <c r="CL2851" s="1"/>
      <c r="CM2851" s="1"/>
      <c r="CN2851" s="1"/>
      <c r="CO2851" s="1"/>
      <c r="CP2851" s="1"/>
      <c r="CQ2851" s="1"/>
      <c r="CR2851" s="1"/>
      <c r="CS2851" s="1"/>
      <c r="CT2851" s="1"/>
      <c r="CU2851" s="1"/>
      <c r="CV2851" s="1"/>
      <c r="CW2851" s="1"/>
      <c r="CX2851" s="1"/>
      <c r="CY2851" s="1"/>
      <c r="CZ2851" s="1"/>
      <c r="DA2851" s="1"/>
      <c r="DB2851" s="1"/>
      <c r="DC2851" s="1"/>
      <c r="DD2851" s="1"/>
      <c r="DE2851" s="1"/>
      <c r="DF2851" s="1"/>
      <c r="DG2851" s="1"/>
      <c r="DH2851" s="1"/>
      <c r="DI2851" s="1"/>
      <c r="DJ2851" s="1"/>
      <c r="DK2851" s="1"/>
      <c r="DL2851" s="1"/>
      <c r="DM2851" s="1"/>
      <c r="DN2851" s="1"/>
      <c r="DO2851" s="1"/>
      <c r="DP2851" s="1"/>
      <c r="DQ2851" s="1"/>
      <c r="DR2851" s="1"/>
      <c r="DS2851" s="1"/>
      <c r="DT2851" s="1"/>
      <c r="DU2851" s="1"/>
      <c r="DV2851" s="1"/>
      <c r="DW2851" s="1"/>
      <c r="DX2851" s="1"/>
      <c r="DY2851" s="1"/>
      <c r="DZ2851" s="1"/>
      <c r="EA2851" s="1"/>
      <c r="EB2851" s="1"/>
      <c r="EC2851" s="1"/>
      <c r="ED2851" s="1"/>
      <c r="EE2851" s="1"/>
      <c r="EF2851" s="1"/>
      <c r="EG2851" s="1"/>
      <c r="EH2851" s="1"/>
      <c r="EI2851" s="1"/>
      <c r="EJ2851" s="1"/>
      <c r="EK2851" s="1"/>
      <c r="EL2851" s="1"/>
      <c r="EM2851" s="1"/>
      <c r="EN2851" s="1"/>
      <c r="EO2851" s="1"/>
      <c r="EP2851" s="1"/>
      <c r="EQ2851" s="1"/>
      <c r="ER2851" s="1"/>
      <c r="ES2851" s="1"/>
      <c r="ET2851" s="1"/>
      <c r="EU2851" s="1"/>
      <c r="EV2851" s="1"/>
      <c r="EW2851" s="1"/>
      <c r="EX2851" s="1"/>
      <c r="EY2851" s="1"/>
      <c r="EZ2851" s="1"/>
      <c r="FA2851" s="1"/>
      <c r="FB2851" s="1"/>
      <c r="FC2851" s="1"/>
      <c r="FD2851" s="1"/>
      <c r="FE2851" s="1"/>
      <c r="FF2851" s="1"/>
      <c r="FG2851" s="1"/>
      <c r="FH2851" s="1"/>
      <c r="FI2851" s="1"/>
      <c r="FJ2851" s="1"/>
      <c r="FK2851" s="1"/>
      <c r="FL2851" s="1"/>
      <c r="FM2851" s="1"/>
      <c r="FN2851" s="1"/>
      <c r="FO2851" s="1"/>
      <c r="FP2851" s="1"/>
      <c r="FQ2851" s="1"/>
      <c r="FR2851" s="1"/>
      <c r="FS2851" s="1"/>
      <c r="FT2851" s="1"/>
      <c r="FU2851" s="1"/>
      <c r="FV2851" s="1"/>
      <c r="FW2851" s="1"/>
      <c r="FX2851" s="1"/>
      <c r="FY2851" s="1"/>
      <c r="FZ2851" s="1"/>
      <c r="GA2851" s="1"/>
      <c r="GB2851" s="1"/>
      <c r="GC2851" s="1"/>
      <c r="GD2851" s="1"/>
      <c r="GE2851" s="1"/>
      <c r="GF2851" s="1"/>
      <c r="GG2851" s="1"/>
      <c r="GH2851" s="1"/>
      <c r="GI2851" s="1"/>
      <c r="GJ2851" s="1"/>
      <c r="GK2851" s="1"/>
      <c r="GL2851" s="1"/>
      <c r="GM2851" s="1"/>
      <c r="GN2851" s="1"/>
      <c r="GO2851" s="1"/>
    </row>
    <row r="2852" spans="1:197" s="40" customFormat="1" x14ac:dyDescent="0.25">
      <c r="A2852" s="41"/>
      <c r="B2852" s="4"/>
      <c r="C2852" s="41"/>
      <c r="D2852" s="42"/>
      <c r="E2852" s="42"/>
      <c r="F2852" s="42"/>
      <c r="G2852" s="1"/>
      <c r="H2852" s="1"/>
      <c r="I2852" s="1"/>
      <c r="J2852" s="1"/>
      <c r="K2852" s="1"/>
      <c r="L2852" s="1"/>
      <c r="M2852" s="2"/>
      <c r="N2852" s="1"/>
      <c r="O2852" s="1"/>
      <c r="P2852" s="1"/>
      <c r="Q2852" s="1"/>
      <c r="R2852" s="1"/>
      <c r="S2852" s="1"/>
      <c r="T2852" s="1"/>
      <c r="U2852" s="1"/>
      <c r="V2852" s="1"/>
      <c r="W2852" s="1"/>
      <c r="X2852" s="1"/>
      <c r="Y2852" s="1"/>
      <c r="Z2852" s="1"/>
      <c r="AA2852" s="1"/>
      <c r="AB2852" s="1"/>
      <c r="AC2852" s="1"/>
      <c r="AD2852" s="1"/>
      <c r="AE2852" s="1"/>
      <c r="AF2852" s="1"/>
      <c r="AG2852" s="1"/>
      <c r="AH2852" s="1"/>
      <c r="AI2852" s="1"/>
      <c r="AJ2852" s="1"/>
      <c r="AK2852" s="1"/>
      <c r="AL2852" s="1"/>
      <c r="AM2852" s="1"/>
      <c r="AN2852" s="1"/>
      <c r="AO2852" s="1"/>
      <c r="AP2852" s="1"/>
      <c r="AQ2852" s="1"/>
      <c r="AR2852" s="1"/>
      <c r="AS2852" s="1"/>
      <c r="AT2852" s="1"/>
      <c r="AU2852" s="1"/>
      <c r="AV2852" s="1"/>
      <c r="AW2852" s="1"/>
      <c r="AX2852" s="1"/>
      <c r="AY2852" s="1"/>
      <c r="AZ2852" s="1"/>
      <c r="BA2852" s="1"/>
      <c r="BB2852" s="1"/>
      <c r="BC2852" s="1"/>
      <c r="BD2852" s="1"/>
      <c r="BE2852" s="1"/>
      <c r="BF2852" s="1"/>
      <c r="BG2852" s="1"/>
      <c r="BH2852" s="1"/>
      <c r="BI2852" s="1"/>
      <c r="BJ2852" s="1"/>
      <c r="BK2852" s="1"/>
      <c r="BL2852" s="1"/>
      <c r="BM2852" s="1"/>
      <c r="BN2852" s="1"/>
      <c r="BO2852" s="1"/>
      <c r="BP2852" s="1"/>
      <c r="BQ2852" s="1"/>
      <c r="BR2852" s="1"/>
      <c r="BS2852" s="1"/>
      <c r="BT2852" s="1"/>
      <c r="BU2852" s="1"/>
      <c r="BV2852" s="1"/>
      <c r="BW2852" s="1"/>
      <c r="BX2852" s="1"/>
      <c r="BY2852" s="1"/>
      <c r="BZ2852" s="1"/>
      <c r="CA2852" s="1"/>
      <c r="CB2852" s="1"/>
      <c r="CC2852" s="1"/>
      <c r="CD2852" s="1"/>
      <c r="CE2852" s="1"/>
      <c r="CF2852" s="1"/>
      <c r="CG2852" s="1"/>
      <c r="CH2852" s="1"/>
      <c r="CI2852" s="1"/>
      <c r="CJ2852" s="1"/>
      <c r="CK2852" s="1"/>
      <c r="CL2852" s="1"/>
      <c r="CM2852" s="1"/>
      <c r="CN2852" s="1"/>
      <c r="CO2852" s="1"/>
      <c r="CP2852" s="1"/>
      <c r="CQ2852" s="1"/>
      <c r="CR2852" s="1"/>
      <c r="CS2852" s="1"/>
      <c r="CT2852" s="1"/>
      <c r="CU2852" s="1"/>
      <c r="CV2852" s="1"/>
      <c r="CW2852" s="1"/>
      <c r="CX2852" s="1"/>
      <c r="CY2852" s="1"/>
      <c r="CZ2852" s="1"/>
      <c r="DA2852" s="1"/>
      <c r="DB2852" s="1"/>
      <c r="DC2852" s="1"/>
      <c r="DD2852" s="1"/>
      <c r="DE2852" s="1"/>
      <c r="DF2852" s="1"/>
      <c r="DG2852" s="1"/>
      <c r="DH2852" s="1"/>
      <c r="DI2852" s="1"/>
      <c r="DJ2852" s="1"/>
      <c r="DK2852" s="1"/>
      <c r="DL2852" s="1"/>
      <c r="DM2852" s="1"/>
      <c r="DN2852" s="1"/>
      <c r="DO2852" s="1"/>
      <c r="DP2852" s="1"/>
      <c r="DQ2852" s="1"/>
      <c r="DR2852" s="1"/>
      <c r="DS2852" s="1"/>
      <c r="DT2852" s="1"/>
      <c r="DU2852" s="1"/>
      <c r="DV2852" s="1"/>
      <c r="DW2852" s="1"/>
      <c r="DX2852" s="1"/>
      <c r="DY2852" s="1"/>
      <c r="DZ2852" s="1"/>
      <c r="EA2852" s="1"/>
      <c r="EB2852" s="1"/>
      <c r="EC2852" s="1"/>
      <c r="ED2852" s="1"/>
      <c r="EE2852" s="1"/>
      <c r="EF2852" s="1"/>
      <c r="EG2852" s="1"/>
      <c r="EH2852" s="1"/>
      <c r="EI2852" s="1"/>
      <c r="EJ2852" s="1"/>
      <c r="EK2852" s="1"/>
      <c r="EL2852" s="1"/>
      <c r="EM2852" s="1"/>
      <c r="EN2852" s="1"/>
      <c r="EO2852" s="1"/>
      <c r="EP2852" s="1"/>
      <c r="EQ2852" s="1"/>
      <c r="ER2852" s="1"/>
      <c r="ES2852" s="1"/>
      <c r="ET2852" s="1"/>
      <c r="EU2852" s="1"/>
      <c r="EV2852" s="1"/>
      <c r="EW2852" s="1"/>
      <c r="EX2852" s="1"/>
      <c r="EY2852" s="1"/>
      <c r="EZ2852" s="1"/>
      <c r="FA2852" s="1"/>
      <c r="FB2852" s="1"/>
      <c r="FC2852" s="1"/>
      <c r="FD2852" s="1"/>
      <c r="FE2852" s="1"/>
      <c r="FF2852" s="1"/>
      <c r="FG2852" s="1"/>
      <c r="FH2852" s="1"/>
      <c r="FI2852" s="1"/>
      <c r="FJ2852" s="1"/>
      <c r="FK2852" s="1"/>
      <c r="FL2852" s="1"/>
      <c r="FM2852" s="1"/>
      <c r="FN2852" s="1"/>
      <c r="FO2852" s="1"/>
      <c r="FP2852" s="1"/>
      <c r="FQ2852" s="1"/>
      <c r="FR2852" s="1"/>
      <c r="FS2852" s="1"/>
      <c r="FT2852" s="1"/>
      <c r="FU2852" s="1"/>
      <c r="FV2852" s="1"/>
      <c r="FW2852" s="1"/>
      <c r="FX2852" s="1"/>
      <c r="FY2852" s="1"/>
      <c r="FZ2852" s="1"/>
      <c r="GA2852" s="1"/>
      <c r="GB2852" s="1"/>
      <c r="GC2852" s="1"/>
      <c r="GD2852" s="1"/>
      <c r="GE2852" s="1"/>
      <c r="GF2852" s="1"/>
      <c r="GG2852" s="1"/>
      <c r="GH2852" s="1"/>
      <c r="GI2852" s="1"/>
      <c r="GJ2852" s="1"/>
      <c r="GK2852" s="1"/>
      <c r="GL2852" s="1"/>
      <c r="GM2852" s="1"/>
      <c r="GN2852" s="1"/>
      <c r="GO2852" s="1"/>
    </row>
    <row r="2853" spans="1:197" s="40" customFormat="1" x14ac:dyDescent="0.25">
      <c r="A2853" s="41"/>
      <c r="B2853" s="4"/>
      <c r="C2853" s="41"/>
      <c r="D2853" s="42"/>
      <c r="E2853" s="42"/>
      <c r="F2853" s="42"/>
      <c r="G2853" s="1"/>
      <c r="H2853" s="1"/>
      <c r="I2853" s="1"/>
      <c r="J2853" s="1"/>
      <c r="K2853" s="1"/>
      <c r="L2853" s="1"/>
      <c r="M2853" s="2"/>
      <c r="N2853" s="1"/>
      <c r="O2853" s="1"/>
      <c r="P2853" s="1"/>
      <c r="Q2853" s="1"/>
      <c r="R2853" s="1"/>
      <c r="S2853" s="1"/>
      <c r="T2853" s="1"/>
      <c r="U2853" s="1"/>
      <c r="V2853" s="1"/>
      <c r="W2853" s="1"/>
      <c r="X2853" s="1"/>
      <c r="Y2853" s="1"/>
      <c r="Z2853" s="1"/>
      <c r="AA2853" s="1"/>
      <c r="AB2853" s="1"/>
      <c r="AC2853" s="1"/>
      <c r="AD2853" s="1"/>
      <c r="AE2853" s="1"/>
      <c r="AF2853" s="1"/>
      <c r="AG2853" s="1"/>
      <c r="AH2853" s="1"/>
      <c r="AI2853" s="1"/>
      <c r="AJ2853" s="1"/>
      <c r="AK2853" s="1"/>
      <c r="AL2853" s="1"/>
      <c r="AM2853" s="1"/>
      <c r="AN2853" s="1"/>
      <c r="AO2853" s="1"/>
      <c r="AP2853" s="1"/>
      <c r="AQ2853" s="1"/>
      <c r="AR2853" s="1"/>
      <c r="AS2853" s="1"/>
      <c r="AT2853" s="1"/>
      <c r="AU2853" s="1"/>
      <c r="AV2853" s="1"/>
      <c r="AW2853" s="1"/>
      <c r="AX2853" s="1"/>
      <c r="AY2853" s="1"/>
      <c r="AZ2853" s="1"/>
      <c r="BA2853" s="1"/>
      <c r="BB2853" s="1"/>
      <c r="BC2853" s="1"/>
      <c r="BD2853" s="1"/>
      <c r="BE2853" s="1"/>
      <c r="BF2853" s="1"/>
      <c r="BG2853" s="1"/>
      <c r="BH2853" s="1"/>
      <c r="BI2853" s="1"/>
      <c r="BJ2853" s="1"/>
      <c r="BK2853" s="1"/>
      <c r="BL2853" s="1"/>
      <c r="BM2853" s="1"/>
      <c r="BN2853" s="1"/>
      <c r="BO2853" s="1"/>
      <c r="BP2853" s="1"/>
      <c r="BQ2853" s="1"/>
      <c r="BR2853" s="1"/>
      <c r="BS2853" s="1"/>
      <c r="BT2853" s="1"/>
      <c r="BU2853" s="1"/>
      <c r="BV2853" s="1"/>
      <c r="BW2853" s="1"/>
      <c r="BX2853" s="1"/>
      <c r="BY2853" s="1"/>
      <c r="BZ2853" s="1"/>
      <c r="CA2853" s="1"/>
      <c r="CB2853" s="1"/>
      <c r="CC2853" s="1"/>
      <c r="CD2853" s="1"/>
      <c r="CE2853" s="1"/>
      <c r="CF2853" s="1"/>
      <c r="CG2853" s="1"/>
      <c r="CH2853" s="1"/>
      <c r="CI2853" s="1"/>
      <c r="CJ2853" s="1"/>
      <c r="CK2853" s="1"/>
      <c r="CL2853" s="1"/>
      <c r="CM2853" s="1"/>
      <c r="CN2853" s="1"/>
      <c r="CO2853" s="1"/>
      <c r="CP2853" s="1"/>
      <c r="CQ2853" s="1"/>
      <c r="CR2853" s="1"/>
      <c r="CS2853" s="1"/>
      <c r="CT2853" s="1"/>
      <c r="CU2853" s="1"/>
      <c r="CV2853" s="1"/>
      <c r="CW2853" s="1"/>
      <c r="CX2853" s="1"/>
      <c r="CY2853" s="1"/>
      <c r="CZ2853" s="1"/>
      <c r="DA2853" s="1"/>
      <c r="DB2853" s="1"/>
      <c r="DC2853" s="1"/>
      <c r="DD2853" s="1"/>
      <c r="DE2853" s="1"/>
      <c r="DF2853" s="1"/>
      <c r="DG2853" s="1"/>
      <c r="DH2853" s="1"/>
      <c r="DI2853" s="1"/>
      <c r="DJ2853" s="1"/>
      <c r="DK2853" s="1"/>
      <c r="DL2853" s="1"/>
      <c r="DM2853" s="1"/>
      <c r="DN2853" s="1"/>
      <c r="DO2853" s="1"/>
      <c r="DP2853" s="1"/>
      <c r="DQ2853" s="1"/>
      <c r="DR2853" s="1"/>
      <c r="DS2853" s="1"/>
      <c r="DT2853" s="1"/>
      <c r="DU2853" s="1"/>
      <c r="DV2853" s="1"/>
      <c r="DW2853" s="1"/>
      <c r="DX2853" s="1"/>
      <c r="DY2853" s="1"/>
      <c r="DZ2853" s="1"/>
      <c r="EA2853" s="1"/>
      <c r="EB2853" s="1"/>
      <c r="EC2853" s="1"/>
      <c r="ED2853" s="1"/>
      <c r="EE2853" s="1"/>
      <c r="EF2853" s="1"/>
      <c r="EG2853" s="1"/>
      <c r="EH2853" s="1"/>
      <c r="EI2853" s="1"/>
      <c r="EJ2853" s="1"/>
      <c r="EK2853" s="1"/>
      <c r="EL2853" s="1"/>
      <c r="EM2853" s="1"/>
      <c r="EN2853" s="1"/>
      <c r="EO2853" s="1"/>
      <c r="EP2853" s="1"/>
      <c r="EQ2853" s="1"/>
      <c r="ER2853" s="1"/>
      <c r="ES2853" s="1"/>
      <c r="ET2853" s="1"/>
      <c r="EU2853" s="1"/>
      <c r="EV2853" s="1"/>
      <c r="EW2853" s="1"/>
      <c r="EX2853" s="1"/>
      <c r="EY2853" s="1"/>
      <c r="EZ2853" s="1"/>
      <c r="FA2853" s="1"/>
      <c r="FB2853" s="1"/>
      <c r="FC2853" s="1"/>
      <c r="FD2853" s="1"/>
      <c r="FE2853" s="1"/>
      <c r="FF2853" s="1"/>
      <c r="FG2853" s="1"/>
      <c r="FH2853" s="1"/>
      <c r="FI2853" s="1"/>
      <c r="FJ2853" s="1"/>
      <c r="FK2853" s="1"/>
      <c r="FL2853" s="1"/>
      <c r="FM2853" s="1"/>
      <c r="FN2853" s="1"/>
      <c r="FO2853" s="1"/>
      <c r="FP2853" s="1"/>
      <c r="FQ2853" s="1"/>
      <c r="FR2853" s="1"/>
      <c r="FS2853" s="1"/>
      <c r="FT2853" s="1"/>
      <c r="FU2853" s="1"/>
      <c r="FV2853" s="1"/>
      <c r="FW2853" s="1"/>
      <c r="FX2853" s="1"/>
      <c r="FY2853" s="1"/>
      <c r="FZ2853" s="1"/>
      <c r="GA2853" s="1"/>
      <c r="GB2853" s="1"/>
      <c r="GC2853" s="1"/>
      <c r="GD2853" s="1"/>
      <c r="GE2853" s="1"/>
      <c r="GF2853" s="1"/>
      <c r="GG2853" s="1"/>
      <c r="GH2853" s="1"/>
      <c r="GI2853" s="1"/>
      <c r="GJ2853" s="1"/>
      <c r="GK2853" s="1"/>
      <c r="GL2853" s="1"/>
      <c r="GM2853" s="1"/>
      <c r="GN2853" s="1"/>
      <c r="GO2853" s="1"/>
    </row>
    <row r="2854" spans="1:197" s="40" customFormat="1" x14ac:dyDescent="0.25">
      <c r="A2854" s="41"/>
      <c r="B2854" s="4"/>
      <c r="C2854" s="41"/>
      <c r="D2854" s="42"/>
      <c r="E2854" s="42"/>
      <c r="F2854" s="42"/>
      <c r="G2854" s="1"/>
      <c r="H2854" s="1"/>
      <c r="I2854" s="1"/>
      <c r="J2854" s="1"/>
      <c r="K2854" s="1"/>
      <c r="L2854" s="1"/>
      <c r="M2854" s="2"/>
      <c r="N2854" s="1"/>
      <c r="O2854" s="1"/>
      <c r="P2854" s="1"/>
      <c r="Q2854" s="1"/>
      <c r="R2854" s="1"/>
      <c r="S2854" s="1"/>
      <c r="T2854" s="1"/>
      <c r="U2854" s="1"/>
      <c r="V2854" s="1"/>
      <c r="W2854" s="1"/>
      <c r="X2854" s="1"/>
      <c r="Y2854" s="1"/>
      <c r="Z2854" s="1"/>
      <c r="AA2854" s="1"/>
      <c r="AB2854" s="1"/>
      <c r="AC2854" s="1"/>
      <c r="AD2854" s="1"/>
      <c r="AE2854" s="1"/>
      <c r="AF2854" s="1"/>
      <c r="AG2854" s="1"/>
      <c r="AH2854" s="1"/>
      <c r="AI2854" s="1"/>
      <c r="AJ2854" s="1"/>
      <c r="AK2854" s="1"/>
      <c r="AL2854" s="1"/>
      <c r="AM2854" s="1"/>
      <c r="AN2854" s="1"/>
      <c r="AO2854" s="1"/>
      <c r="AP2854" s="1"/>
      <c r="AQ2854" s="1"/>
      <c r="AR2854" s="1"/>
      <c r="AS2854" s="1"/>
      <c r="AT2854" s="1"/>
      <c r="AU2854" s="1"/>
      <c r="AV2854" s="1"/>
      <c r="AW2854" s="1"/>
      <c r="AX2854" s="1"/>
      <c r="AY2854" s="1"/>
      <c r="AZ2854" s="1"/>
      <c r="BA2854" s="1"/>
      <c r="BB2854" s="1"/>
      <c r="BC2854" s="1"/>
      <c r="BD2854" s="1"/>
      <c r="BE2854" s="1"/>
      <c r="BF2854" s="1"/>
      <c r="BG2854" s="1"/>
      <c r="BH2854" s="1"/>
      <c r="BI2854" s="1"/>
      <c r="BJ2854" s="1"/>
      <c r="BK2854" s="1"/>
      <c r="BL2854" s="1"/>
      <c r="BM2854" s="1"/>
      <c r="BN2854" s="1"/>
      <c r="BO2854" s="1"/>
      <c r="BP2854" s="1"/>
      <c r="BQ2854" s="1"/>
      <c r="BR2854" s="1"/>
      <c r="BS2854" s="1"/>
      <c r="BT2854" s="1"/>
      <c r="BU2854" s="1"/>
      <c r="BV2854" s="1"/>
      <c r="BW2854" s="1"/>
      <c r="BX2854" s="1"/>
      <c r="BY2854" s="1"/>
      <c r="BZ2854" s="1"/>
      <c r="CA2854" s="1"/>
      <c r="CB2854" s="1"/>
      <c r="CC2854" s="1"/>
      <c r="CD2854" s="1"/>
      <c r="CE2854" s="1"/>
      <c r="CF2854" s="1"/>
      <c r="CG2854" s="1"/>
      <c r="CH2854" s="1"/>
      <c r="CI2854" s="1"/>
      <c r="CJ2854" s="1"/>
      <c r="CK2854" s="1"/>
      <c r="CL2854" s="1"/>
      <c r="CM2854" s="1"/>
      <c r="CN2854" s="1"/>
      <c r="CO2854" s="1"/>
      <c r="CP2854" s="1"/>
      <c r="CQ2854" s="1"/>
      <c r="CR2854" s="1"/>
      <c r="CS2854" s="1"/>
      <c r="CT2854" s="1"/>
      <c r="CU2854" s="1"/>
      <c r="CV2854" s="1"/>
      <c r="CW2854" s="1"/>
      <c r="CX2854" s="1"/>
      <c r="CY2854" s="1"/>
      <c r="CZ2854" s="1"/>
      <c r="DA2854" s="1"/>
      <c r="DB2854" s="1"/>
      <c r="DC2854" s="1"/>
      <c r="DD2854" s="1"/>
      <c r="DE2854" s="1"/>
      <c r="DF2854" s="1"/>
      <c r="DG2854" s="1"/>
      <c r="DH2854" s="1"/>
      <c r="DI2854" s="1"/>
      <c r="DJ2854" s="1"/>
      <c r="DK2854" s="1"/>
      <c r="DL2854" s="1"/>
      <c r="DM2854" s="1"/>
      <c r="DN2854" s="1"/>
      <c r="DO2854" s="1"/>
      <c r="DP2854" s="1"/>
      <c r="DQ2854" s="1"/>
      <c r="DR2854" s="1"/>
      <c r="DS2854" s="1"/>
      <c r="DT2854" s="1"/>
      <c r="DU2854" s="1"/>
      <c r="DV2854" s="1"/>
      <c r="DW2854" s="1"/>
      <c r="DX2854" s="1"/>
      <c r="DY2854" s="1"/>
      <c r="DZ2854" s="1"/>
      <c r="EA2854" s="1"/>
      <c r="EB2854" s="1"/>
      <c r="EC2854" s="1"/>
      <c r="ED2854" s="1"/>
      <c r="EE2854" s="1"/>
      <c r="EF2854" s="1"/>
      <c r="EG2854" s="1"/>
      <c r="EH2854" s="1"/>
      <c r="EI2854" s="1"/>
      <c r="EJ2854" s="1"/>
      <c r="EK2854" s="1"/>
      <c r="EL2854" s="1"/>
      <c r="EM2854" s="1"/>
      <c r="EN2854" s="1"/>
      <c r="EO2854" s="1"/>
      <c r="EP2854" s="1"/>
      <c r="EQ2854" s="1"/>
      <c r="ER2854" s="1"/>
      <c r="ES2854" s="1"/>
      <c r="ET2854" s="1"/>
      <c r="EU2854" s="1"/>
      <c r="EV2854" s="1"/>
      <c r="EW2854" s="1"/>
      <c r="EX2854" s="1"/>
      <c r="EY2854" s="1"/>
      <c r="EZ2854" s="1"/>
      <c r="FA2854" s="1"/>
      <c r="FB2854" s="1"/>
      <c r="FC2854" s="1"/>
      <c r="FD2854" s="1"/>
      <c r="FE2854" s="1"/>
      <c r="FF2854" s="1"/>
      <c r="FG2854" s="1"/>
      <c r="FH2854" s="1"/>
      <c r="FI2854" s="1"/>
      <c r="FJ2854" s="1"/>
      <c r="FK2854" s="1"/>
      <c r="FL2854" s="1"/>
      <c r="FM2854" s="1"/>
      <c r="FN2854" s="1"/>
      <c r="FO2854" s="1"/>
      <c r="FP2854" s="1"/>
      <c r="FQ2854" s="1"/>
      <c r="FR2854" s="1"/>
      <c r="FS2854" s="1"/>
      <c r="FT2854" s="1"/>
      <c r="FU2854" s="1"/>
      <c r="FV2854" s="1"/>
      <c r="FW2854" s="1"/>
      <c r="FX2854" s="1"/>
      <c r="FY2854" s="1"/>
      <c r="FZ2854" s="1"/>
      <c r="GA2854" s="1"/>
      <c r="GB2854" s="1"/>
      <c r="GC2854" s="1"/>
      <c r="GD2854" s="1"/>
      <c r="GE2854" s="1"/>
      <c r="GF2854" s="1"/>
      <c r="GG2854" s="1"/>
      <c r="GH2854" s="1"/>
      <c r="GI2854" s="1"/>
      <c r="GJ2854" s="1"/>
      <c r="GK2854" s="1"/>
      <c r="GL2854" s="1"/>
      <c r="GM2854" s="1"/>
      <c r="GN2854" s="1"/>
      <c r="GO2854" s="1"/>
    </row>
    <row r="2855" spans="1:197" s="40" customFormat="1" x14ac:dyDescent="0.25">
      <c r="A2855" s="41"/>
      <c r="B2855" s="4"/>
      <c r="C2855" s="41"/>
      <c r="D2855" s="42"/>
      <c r="E2855" s="42"/>
      <c r="F2855" s="42"/>
      <c r="G2855" s="1"/>
      <c r="H2855" s="1"/>
      <c r="I2855" s="1"/>
      <c r="J2855" s="1"/>
      <c r="K2855" s="1"/>
      <c r="L2855" s="1"/>
      <c r="M2855" s="2"/>
      <c r="N2855" s="1"/>
      <c r="O2855" s="1"/>
      <c r="P2855" s="1"/>
      <c r="Q2855" s="1"/>
      <c r="R2855" s="1"/>
      <c r="S2855" s="1"/>
      <c r="T2855" s="1"/>
      <c r="U2855" s="1"/>
      <c r="V2855" s="1"/>
      <c r="W2855" s="1"/>
      <c r="X2855" s="1"/>
      <c r="Y2855" s="1"/>
      <c r="Z2855" s="1"/>
      <c r="AA2855" s="1"/>
      <c r="AB2855" s="1"/>
      <c r="AC2855" s="1"/>
      <c r="AD2855" s="1"/>
      <c r="AE2855" s="1"/>
      <c r="AF2855" s="1"/>
      <c r="AG2855" s="1"/>
      <c r="AH2855" s="1"/>
      <c r="AI2855" s="1"/>
      <c r="AJ2855" s="1"/>
      <c r="AK2855" s="1"/>
      <c r="AL2855" s="1"/>
      <c r="AM2855" s="1"/>
      <c r="AN2855" s="1"/>
      <c r="AO2855" s="1"/>
      <c r="AP2855" s="1"/>
      <c r="AQ2855" s="1"/>
      <c r="AR2855" s="1"/>
      <c r="AS2855" s="1"/>
      <c r="AT2855" s="1"/>
      <c r="AU2855" s="1"/>
      <c r="AV2855" s="1"/>
      <c r="AW2855" s="1"/>
      <c r="AX2855" s="1"/>
      <c r="AY2855" s="1"/>
      <c r="AZ2855" s="1"/>
      <c r="BA2855" s="1"/>
      <c r="BB2855" s="1"/>
      <c r="BC2855" s="1"/>
      <c r="BD2855" s="1"/>
      <c r="BE2855" s="1"/>
      <c r="BF2855" s="1"/>
      <c r="BG2855" s="1"/>
      <c r="BH2855" s="1"/>
      <c r="BI2855" s="1"/>
      <c r="BJ2855" s="1"/>
      <c r="BK2855" s="1"/>
      <c r="BL2855" s="1"/>
      <c r="BM2855" s="1"/>
      <c r="BN2855" s="1"/>
      <c r="BO2855" s="1"/>
      <c r="BP2855" s="1"/>
      <c r="BQ2855" s="1"/>
      <c r="BR2855" s="1"/>
      <c r="BS2855" s="1"/>
      <c r="BT2855" s="1"/>
      <c r="BU2855" s="1"/>
      <c r="BV2855" s="1"/>
      <c r="BW2855" s="1"/>
      <c r="BX2855" s="1"/>
      <c r="BY2855" s="1"/>
      <c r="BZ2855" s="1"/>
      <c r="CA2855" s="1"/>
      <c r="CB2855" s="1"/>
      <c r="CC2855" s="1"/>
      <c r="CD2855" s="1"/>
      <c r="CE2855" s="1"/>
      <c r="CF2855" s="1"/>
      <c r="CG2855" s="1"/>
      <c r="CH2855" s="1"/>
      <c r="CI2855" s="1"/>
      <c r="CJ2855" s="1"/>
      <c r="CK2855" s="1"/>
      <c r="CL2855" s="1"/>
      <c r="CM2855" s="1"/>
      <c r="CN2855" s="1"/>
      <c r="CO2855" s="1"/>
      <c r="CP2855" s="1"/>
      <c r="CQ2855" s="1"/>
      <c r="CR2855" s="1"/>
      <c r="CS2855" s="1"/>
      <c r="CT2855" s="1"/>
      <c r="CU2855" s="1"/>
      <c r="CV2855" s="1"/>
      <c r="CW2855" s="1"/>
      <c r="CX2855" s="1"/>
      <c r="CY2855" s="1"/>
      <c r="CZ2855" s="1"/>
      <c r="DA2855" s="1"/>
      <c r="DB2855" s="1"/>
      <c r="DC2855" s="1"/>
      <c r="DD2855" s="1"/>
      <c r="DE2855" s="1"/>
      <c r="DF2855" s="1"/>
      <c r="DG2855" s="1"/>
      <c r="DH2855" s="1"/>
      <c r="DI2855" s="1"/>
      <c r="DJ2855" s="1"/>
      <c r="DK2855" s="1"/>
      <c r="DL2855" s="1"/>
      <c r="DM2855" s="1"/>
      <c r="DN2855" s="1"/>
      <c r="DO2855" s="1"/>
      <c r="DP2855" s="1"/>
      <c r="DQ2855" s="1"/>
      <c r="DR2855" s="1"/>
      <c r="DS2855" s="1"/>
      <c r="DT2855" s="1"/>
      <c r="DU2855" s="1"/>
      <c r="DV2855" s="1"/>
      <c r="DW2855" s="1"/>
      <c r="DX2855" s="1"/>
      <c r="DY2855" s="1"/>
      <c r="DZ2855" s="1"/>
      <c r="EA2855" s="1"/>
      <c r="EB2855" s="1"/>
      <c r="EC2855" s="1"/>
      <c r="ED2855" s="1"/>
      <c r="EE2855" s="1"/>
      <c r="EF2855" s="1"/>
      <c r="EG2855" s="1"/>
      <c r="EH2855" s="1"/>
      <c r="EI2855" s="1"/>
      <c r="EJ2855" s="1"/>
      <c r="EK2855" s="1"/>
      <c r="EL2855" s="1"/>
      <c r="EM2855" s="1"/>
      <c r="EN2855" s="1"/>
      <c r="EO2855" s="1"/>
      <c r="EP2855" s="1"/>
      <c r="EQ2855" s="1"/>
      <c r="ER2855" s="1"/>
      <c r="ES2855" s="1"/>
      <c r="ET2855" s="1"/>
      <c r="EU2855" s="1"/>
      <c r="EV2855" s="1"/>
      <c r="EW2855" s="1"/>
      <c r="EX2855" s="1"/>
      <c r="EY2855" s="1"/>
      <c r="EZ2855" s="1"/>
      <c r="FA2855" s="1"/>
      <c r="FB2855" s="1"/>
      <c r="FC2855" s="1"/>
      <c r="FD2855" s="1"/>
      <c r="FE2855" s="1"/>
      <c r="FF2855" s="1"/>
      <c r="FG2855" s="1"/>
      <c r="FH2855" s="1"/>
      <c r="FI2855" s="1"/>
      <c r="FJ2855" s="1"/>
      <c r="FK2855" s="1"/>
      <c r="FL2855" s="1"/>
      <c r="FM2855" s="1"/>
      <c r="FN2855" s="1"/>
      <c r="FO2855" s="1"/>
      <c r="FP2855" s="1"/>
      <c r="FQ2855" s="1"/>
      <c r="FR2855" s="1"/>
      <c r="FS2855" s="1"/>
      <c r="FT2855" s="1"/>
      <c r="FU2855" s="1"/>
      <c r="FV2855" s="1"/>
      <c r="FW2855" s="1"/>
      <c r="FX2855" s="1"/>
      <c r="FY2855" s="1"/>
      <c r="FZ2855" s="1"/>
      <c r="GA2855" s="1"/>
      <c r="GB2855" s="1"/>
      <c r="GC2855" s="1"/>
      <c r="GD2855" s="1"/>
      <c r="GE2855" s="1"/>
      <c r="GF2855" s="1"/>
      <c r="GG2855" s="1"/>
      <c r="GH2855" s="1"/>
      <c r="GI2855" s="1"/>
      <c r="GJ2855" s="1"/>
      <c r="GK2855" s="1"/>
      <c r="GL2855" s="1"/>
      <c r="GM2855" s="1"/>
      <c r="GN2855" s="1"/>
      <c r="GO2855" s="1"/>
    </row>
    <row r="2856" spans="1:197" s="40" customFormat="1" x14ac:dyDescent="0.25">
      <c r="A2856" s="41"/>
      <c r="B2856" s="4"/>
      <c r="C2856" s="41"/>
      <c r="D2856" s="42"/>
      <c r="E2856" s="42"/>
      <c r="F2856" s="42"/>
      <c r="G2856" s="1"/>
      <c r="H2856" s="1"/>
      <c r="I2856" s="1"/>
      <c r="J2856" s="1"/>
      <c r="K2856" s="1"/>
      <c r="L2856" s="1"/>
      <c r="M2856" s="2"/>
      <c r="N2856" s="1"/>
      <c r="O2856" s="1"/>
      <c r="P2856" s="1"/>
      <c r="Q2856" s="1"/>
      <c r="R2856" s="1"/>
      <c r="S2856" s="1"/>
      <c r="T2856" s="1"/>
      <c r="U2856" s="1"/>
      <c r="V2856" s="1"/>
      <c r="W2856" s="1"/>
      <c r="X2856" s="1"/>
      <c r="Y2856" s="1"/>
      <c r="Z2856" s="1"/>
      <c r="AA2856" s="1"/>
      <c r="AB2856" s="1"/>
      <c r="AC2856" s="1"/>
      <c r="AD2856" s="1"/>
      <c r="AE2856" s="1"/>
      <c r="AF2856" s="1"/>
      <c r="AG2856" s="1"/>
      <c r="AH2856" s="1"/>
      <c r="AI2856" s="1"/>
      <c r="AJ2856" s="1"/>
      <c r="AK2856" s="1"/>
      <c r="AL2856" s="1"/>
      <c r="AM2856" s="1"/>
      <c r="AN2856" s="1"/>
      <c r="AO2856" s="1"/>
      <c r="AP2856" s="1"/>
      <c r="AQ2856" s="1"/>
      <c r="AR2856" s="1"/>
      <c r="AS2856" s="1"/>
      <c r="AT2856" s="1"/>
      <c r="AU2856" s="1"/>
      <c r="AV2856" s="1"/>
      <c r="AW2856" s="1"/>
      <c r="AX2856" s="1"/>
      <c r="AY2856" s="1"/>
      <c r="AZ2856" s="1"/>
      <c r="BA2856" s="1"/>
      <c r="BB2856" s="1"/>
      <c r="BC2856" s="1"/>
      <c r="BD2856" s="1"/>
      <c r="BE2856" s="1"/>
      <c r="BF2856" s="1"/>
      <c r="BG2856" s="1"/>
      <c r="BH2856" s="1"/>
      <c r="BI2856" s="1"/>
      <c r="BJ2856" s="1"/>
      <c r="BK2856" s="1"/>
      <c r="BL2856" s="1"/>
      <c r="BM2856" s="1"/>
      <c r="BN2856" s="1"/>
      <c r="BO2856" s="1"/>
      <c r="BP2856" s="1"/>
      <c r="BQ2856" s="1"/>
      <c r="BR2856" s="1"/>
      <c r="BS2856" s="1"/>
      <c r="BT2856" s="1"/>
      <c r="BU2856" s="1"/>
      <c r="BV2856" s="1"/>
      <c r="BW2856" s="1"/>
      <c r="BX2856" s="1"/>
      <c r="BY2856" s="1"/>
      <c r="BZ2856" s="1"/>
      <c r="CA2856" s="1"/>
      <c r="CB2856" s="1"/>
      <c r="CC2856" s="1"/>
      <c r="CD2856" s="1"/>
      <c r="CE2856" s="1"/>
      <c r="CF2856" s="1"/>
      <c r="CG2856" s="1"/>
      <c r="CH2856" s="1"/>
      <c r="CI2856" s="1"/>
      <c r="CJ2856" s="1"/>
      <c r="CK2856" s="1"/>
      <c r="CL2856" s="1"/>
      <c r="CM2856" s="1"/>
      <c r="CN2856" s="1"/>
      <c r="CO2856" s="1"/>
      <c r="CP2856" s="1"/>
      <c r="CQ2856" s="1"/>
      <c r="CR2856" s="1"/>
      <c r="CS2856" s="1"/>
      <c r="CT2856" s="1"/>
      <c r="CU2856" s="1"/>
      <c r="CV2856" s="1"/>
      <c r="CW2856" s="1"/>
      <c r="CX2856" s="1"/>
      <c r="CY2856" s="1"/>
      <c r="CZ2856" s="1"/>
      <c r="DA2856" s="1"/>
      <c r="DB2856" s="1"/>
      <c r="DC2856" s="1"/>
      <c r="DD2856" s="1"/>
      <c r="DE2856" s="1"/>
      <c r="DF2856" s="1"/>
      <c r="DG2856" s="1"/>
      <c r="DH2856" s="1"/>
      <c r="DI2856" s="1"/>
      <c r="DJ2856" s="1"/>
      <c r="DK2856" s="1"/>
      <c r="DL2856" s="1"/>
      <c r="DM2856" s="1"/>
      <c r="DN2856" s="1"/>
      <c r="DO2856" s="1"/>
      <c r="DP2856" s="1"/>
      <c r="DQ2856" s="1"/>
      <c r="DR2856" s="1"/>
      <c r="DS2856" s="1"/>
      <c r="DT2856" s="1"/>
      <c r="DU2856" s="1"/>
      <c r="DV2856" s="1"/>
      <c r="DW2856" s="1"/>
      <c r="DX2856" s="1"/>
      <c r="DY2856" s="1"/>
      <c r="DZ2856" s="1"/>
      <c r="EA2856" s="1"/>
      <c r="EB2856" s="1"/>
      <c r="EC2856" s="1"/>
      <c r="ED2856" s="1"/>
      <c r="EE2856" s="1"/>
      <c r="EF2856" s="1"/>
      <c r="EG2856" s="1"/>
      <c r="EH2856" s="1"/>
      <c r="EI2856" s="1"/>
      <c r="EJ2856" s="1"/>
      <c r="EK2856" s="1"/>
      <c r="EL2856" s="1"/>
      <c r="EM2856" s="1"/>
      <c r="EN2856" s="1"/>
      <c r="EO2856" s="1"/>
      <c r="EP2856" s="1"/>
      <c r="EQ2856" s="1"/>
      <c r="ER2856" s="1"/>
      <c r="ES2856" s="1"/>
      <c r="ET2856" s="1"/>
      <c r="EU2856" s="1"/>
      <c r="EV2856" s="1"/>
      <c r="EW2856" s="1"/>
      <c r="EX2856" s="1"/>
      <c r="EY2856" s="1"/>
      <c r="EZ2856" s="1"/>
      <c r="FA2856" s="1"/>
      <c r="FB2856" s="1"/>
      <c r="FC2856" s="1"/>
      <c r="FD2856" s="1"/>
      <c r="FE2856" s="1"/>
      <c r="FF2856" s="1"/>
      <c r="FG2856" s="1"/>
      <c r="FH2856" s="1"/>
      <c r="FI2856" s="1"/>
      <c r="FJ2856" s="1"/>
      <c r="FK2856" s="1"/>
      <c r="FL2856" s="1"/>
      <c r="FM2856" s="1"/>
      <c r="FN2856" s="1"/>
      <c r="FO2856" s="1"/>
      <c r="FP2856" s="1"/>
      <c r="FQ2856" s="1"/>
      <c r="FR2856" s="1"/>
      <c r="FS2856" s="1"/>
      <c r="FT2856" s="1"/>
      <c r="FU2856" s="1"/>
      <c r="FV2856" s="1"/>
      <c r="FW2856" s="1"/>
      <c r="FX2856" s="1"/>
      <c r="FY2856" s="1"/>
      <c r="FZ2856" s="1"/>
      <c r="GA2856" s="1"/>
      <c r="GB2856" s="1"/>
      <c r="GC2856" s="1"/>
      <c r="GD2856" s="1"/>
      <c r="GE2856" s="1"/>
      <c r="GF2856" s="1"/>
      <c r="GG2856" s="1"/>
      <c r="GH2856" s="1"/>
      <c r="GI2856" s="1"/>
      <c r="GJ2856" s="1"/>
      <c r="GK2856" s="1"/>
      <c r="GL2856" s="1"/>
      <c r="GM2856" s="1"/>
      <c r="GN2856" s="1"/>
      <c r="GO2856" s="1"/>
    </row>
    <row r="2857" spans="1:197" s="40" customFormat="1" x14ac:dyDescent="0.25">
      <c r="A2857" s="41"/>
      <c r="B2857" s="4"/>
      <c r="C2857" s="41"/>
      <c r="D2857" s="42"/>
      <c r="E2857" s="42"/>
      <c r="F2857" s="42"/>
      <c r="G2857" s="1"/>
      <c r="H2857" s="1"/>
      <c r="I2857" s="1"/>
      <c r="J2857" s="1"/>
      <c r="K2857" s="1"/>
      <c r="L2857" s="1"/>
      <c r="M2857" s="2"/>
      <c r="N2857" s="1"/>
      <c r="O2857" s="1"/>
      <c r="P2857" s="1"/>
      <c r="Q2857" s="1"/>
      <c r="R2857" s="1"/>
      <c r="S2857" s="1"/>
      <c r="T2857" s="1"/>
      <c r="U2857" s="1"/>
      <c r="V2857" s="1"/>
      <c r="W2857" s="1"/>
      <c r="X2857" s="1"/>
      <c r="Y2857" s="1"/>
      <c r="Z2857" s="1"/>
      <c r="AA2857" s="1"/>
      <c r="AB2857" s="1"/>
      <c r="AC2857" s="1"/>
      <c r="AD2857" s="1"/>
      <c r="AE2857" s="1"/>
      <c r="AF2857" s="1"/>
      <c r="AG2857" s="1"/>
      <c r="AH2857" s="1"/>
      <c r="AI2857" s="1"/>
      <c r="AJ2857" s="1"/>
      <c r="AK2857" s="1"/>
      <c r="AL2857" s="1"/>
      <c r="AM2857" s="1"/>
      <c r="AN2857" s="1"/>
      <c r="AO2857" s="1"/>
      <c r="AP2857" s="1"/>
      <c r="AQ2857" s="1"/>
      <c r="AR2857" s="1"/>
      <c r="AS2857" s="1"/>
      <c r="AT2857" s="1"/>
      <c r="AU2857" s="1"/>
      <c r="AV2857" s="1"/>
      <c r="AW2857" s="1"/>
      <c r="AX2857" s="1"/>
      <c r="AY2857" s="1"/>
      <c r="AZ2857" s="1"/>
      <c r="BA2857" s="1"/>
      <c r="BB2857" s="1"/>
      <c r="BC2857" s="1"/>
      <c r="BD2857" s="1"/>
      <c r="BE2857" s="1"/>
      <c r="BF2857" s="1"/>
      <c r="BG2857" s="1"/>
      <c r="BH2857" s="1"/>
      <c r="BI2857" s="1"/>
      <c r="BJ2857" s="1"/>
      <c r="BK2857" s="1"/>
      <c r="BL2857" s="1"/>
      <c r="BM2857" s="1"/>
      <c r="BN2857" s="1"/>
      <c r="BO2857" s="1"/>
      <c r="BP2857" s="1"/>
      <c r="BQ2857" s="1"/>
      <c r="BR2857" s="1"/>
      <c r="BS2857" s="1"/>
      <c r="BT2857" s="1"/>
      <c r="BU2857" s="1"/>
      <c r="BV2857" s="1"/>
      <c r="BW2857" s="1"/>
      <c r="BX2857" s="1"/>
      <c r="BY2857" s="1"/>
      <c r="BZ2857" s="1"/>
      <c r="CA2857" s="1"/>
      <c r="CB2857" s="1"/>
      <c r="CC2857" s="1"/>
      <c r="CD2857" s="1"/>
      <c r="CE2857" s="1"/>
      <c r="CF2857" s="1"/>
      <c r="CG2857" s="1"/>
      <c r="CH2857" s="1"/>
      <c r="CI2857" s="1"/>
      <c r="CJ2857" s="1"/>
      <c r="CK2857" s="1"/>
      <c r="CL2857" s="1"/>
      <c r="CM2857" s="1"/>
      <c r="CN2857" s="1"/>
      <c r="CO2857" s="1"/>
      <c r="CP2857" s="1"/>
      <c r="CQ2857" s="1"/>
      <c r="CR2857" s="1"/>
      <c r="CS2857" s="1"/>
      <c r="CT2857" s="1"/>
      <c r="CU2857" s="1"/>
      <c r="CV2857" s="1"/>
      <c r="CW2857" s="1"/>
      <c r="CX2857" s="1"/>
      <c r="CY2857" s="1"/>
      <c r="CZ2857" s="1"/>
      <c r="DA2857" s="1"/>
      <c r="DB2857" s="1"/>
      <c r="DC2857" s="1"/>
      <c r="DD2857" s="1"/>
      <c r="DE2857" s="1"/>
      <c r="DF2857" s="1"/>
      <c r="DG2857" s="1"/>
      <c r="DH2857" s="1"/>
      <c r="DI2857" s="1"/>
      <c r="DJ2857" s="1"/>
      <c r="DK2857" s="1"/>
      <c r="DL2857" s="1"/>
      <c r="DM2857" s="1"/>
      <c r="DN2857" s="1"/>
      <c r="DO2857" s="1"/>
      <c r="DP2857" s="1"/>
      <c r="DQ2857" s="1"/>
      <c r="DR2857" s="1"/>
      <c r="DS2857" s="1"/>
      <c r="DT2857" s="1"/>
      <c r="DU2857" s="1"/>
      <c r="DV2857" s="1"/>
      <c r="DW2857" s="1"/>
      <c r="DX2857" s="1"/>
      <c r="DY2857" s="1"/>
      <c r="DZ2857" s="1"/>
      <c r="EA2857" s="1"/>
      <c r="EB2857" s="1"/>
      <c r="EC2857" s="1"/>
      <c r="ED2857" s="1"/>
      <c r="EE2857" s="1"/>
      <c r="EF2857" s="1"/>
      <c r="EG2857" s="1"/>
      <c r="EH2857" s="1"/>
      <c r="EI2857" s="1"/>
      <c r="EJ2857" s="1"/>
      <c r="EK2857" s="1"/>
      <c r="EL2857" s="1"/>
      <c r="EM2857" s="1"/>
      <c r="EN2857" s="1"/>
      <c r="EO2857" s="1"/>
      <c r="EP2857" s="1"/>
      <c r="EQ2857" s="1"/>
      <c r="ER2857" s="1"/>
      <c r="ES2857" s="1"/>
      <c r="ET2857" s="1"/>
      <c r="EU2857" s="1"/>
      <c r="EV2857" s="1"/>
      <c r="EW2857" s="1"/>
      <c r="EX2857" s="1"/>
      <c r="EY2857" s="1"/>
      <c r="EZ2857" s="1"/>
      <c r="FA2857" s="1"/>
      <c r="FB2857" s="1"/>
      <c r="FC2857" s="1"/>
      <c r="FD2857" s="1"/>
      <c r="FE2857" s="1"/>
      <c r="FF2857" s="1"/>
      <c r="FG2857" s="1"/>
      <c r="FH2857" s="1"/>
      <c r="FI2857" s="1"/>
      <c r="FJ2857" s="1"/>
      <c r="FK2857" s="1"/>
      <c r="FL2857" s="1"/>
      <c r="FM2857" s="1"/>
      <c r="FN2857" s="1"/>
      <c r="FO2857" s="1"/>
      <c r="FP2857" s="1"/>
      <c r="FQ2857" s="1"/>
      <c r="FR2857" s="1"/>
      <c r="FS2857" s="1"/>
      <c r="FT2857" s="1"/>
      <c r="FU2857" s="1"/>
      <c r="FV2857" s="1"/>
      <c r="FW2857" s="1"/>
      <c r="FX2857" s="1"/>
      <c r="FY2857" s="1"/>
      <c r="FZ2857" s="1"/>
      <c r="GA2857" s="1"/>
      <c r="GB2857" s="1"/>
      <c r="GC2857" s="1"/>
      <c r="GD2857" s="1"/>
      <c r="GE2857" s="1"/>
      <c r="GF2857" s="1"/>
      <c r="GG2857" s="1"/>
      <c r="GH2857" s="1"/>
      <c r="GI2857" s="1"/>
      <c r="GJ2857" s="1"/>
      <c r="GK2857" s="1"/>
      <c r="GL2857" s="1"/>
      <c r="GM2857" s="1"/>
      <c r="GN2857" s="1"/>
      <c r="GO2857" s="1"/>
    </row>
    <row r="2858" spans="1:197" s="40" customFormat="1" x14ac:dyDescent="0.25">
      <c r="A2858" s="41"/>
      <c r="B2858" s="4"/>
      <c r="C2858" s="41"/>
      <c r="D2858" s="42"/>
      <c r="E2858" s="42"/>
      <c r="F2858" s="42"/>
      <c r="G2858" s="1"/>
      <c r="H2858" s="1"/>
      <c r="I2858" s="1"/>
      <c r="J2858" s="1"/>
      <c r="K2858" s="1"/>
      <c r="L2858" s="1"/>
      <c r="M2858" s="2"/>
      <c r="N2858" s="1"/>
      <c r="O2858" s="1"/>
      <c r="P2858" s="1"/>
      <c r="Q2858" s="1"/>
      <c r="R2858" s="1"/>
      <c r="S2858" s="1"/>
      <c r="T2858" s="1"/>
      <c r="U2858" s="1"/>
      <c r="V2858" s="1"/>
      <c r="W2858" s="1"/>
      <c r="X2858" s="1"/>
      <c r="Y2858" s="1"/>
      <c r="Z2858" s="1"/>
      <c r="AA2858" s="1"/>
      <c r="AB2858" s="1"/>
      <c r="AC2858" s="1"/>
      <c r="AD2858" s="1"/>
      <c r="AE2858" s="1"/>
      <c r="AF2858" s="1"/>
      <c r="AG2858" s="1"/>
      <c r="AH2858" s="1"/>
      <c r="AI2858" s="1"/>
      <c r="AJ2858" s="1"/>
      <c r="AK2858" s="1"/>
      <c r="AL2858" s="1"/>
      <c r="AM2858" s="1"/>
      <c r="AN2858" s="1"/>
      <c r="AO2858" s="1"/>
      <c r="AP2858" s="1"/>
      <c r="AQ2858" s="1"/>
      <c r="AR2858" s="1"/>
      <c r="AS2858" s="1"/>
      <c r="AT2858" s="1"/>
      <c r="AU2858" s="1"/>
      <c r="AV2858" s="1"/>
      <c r="AW2858" s="1"/>
      <c r="AX2858" s="1"/>
      <c r="AY2858" s="1"/>
      <c r="AZ2858" s="1"/>
      <c r="BA2858" s="1"/>
      <c r="BB2858" s="1"/>
      <c r="BC2858" s="1"/>
      <c r="BD2858" s="1"/>
      <c r="BE2858" s="1"/>
      <c r="BF2858" s="1"/>
      <c r="BG2858" s="1"/>
      <c r="BH2858" s="1"/>
      <c r="BI2858" s="1"/>
      <c r="BJ2858" s="1"/>
      <c r="BK2858" s="1"/>
      <c r="BL2858" s="1"/>
      <c r="BM2858" s="1"/>
      <c r="BN2858" s="1"/>
      <c r="BO2858" s="1"/>
      <c r="BP2858" s="1"/>
      <c r="BQ2858" s="1"/>
      <c r="BR2858" s="1"/>
      <c r="BS2858" s="1"/>
      <c r="BT2858" s="1"/>
      <c r="BU2858" s="1"/>
      <c r="BV2858" s="1"/>
      <c r="BW2858" s="1"/>
      <c r="BX2858" s="1"/>
      <c r="BY2858" s="1"/>
      <c r="BZ2858" s="1"/>
      <c r="CA2858" s="1"/>
      <c r="CB2858" s="1"/>
      <c r="CC2858" s="1"/>
      <c r="CD2858" s="1"/>
      <c r="CE2858" s="1"/>
      <c r="CF2858" s="1"/>
      <c r="CG2858" s="1"/>
      <c r="CH2858" s="1"/>
      <c r="CI2858" s="1"/>
      <c r="CJ2858" s="1"/>
      <c r="CK2858" s="1"/>
      <c r="CL2858" s="1"/>
      <c r="CM2858" s="1"/>
      <c r="CN2858" s="1"/>
      <c r="CO2858" s="1"/>
      <c r="CP2858" s="1"/>
      <c r="CQ2858" s="1"/>
      <c r="CR2858" s="1"/>
      <c r="CS2858" s="1"/>
      <c r="CT2858" s="1"/>
      <c r="CU2858" s="1"/>
      <c r="CV2858" s="1"/>
      <c r="CW2858" s="1"/>
      <c r="CX2858" s="1"/>
      <c r="CY2858" s="1"/>
      <c r="CZ2858" s="1"/>
      <c r="DA2858" s="1"/>
      <c r="DB2858" s="1"/>
      <c r="DC2858" s="1"/>
      <c r="DD2858" s="1"/>
      <c r="DE2858" s="1"/>
      <c r="DF2858" s="1"/>
      <c r="DG2858" s="1"/>
      <c r="DH2858" s="1"/>
      <c r="DI2858" s="1"/>
      <c r="DJ2858" s="1"/>
      <c r="DK2858" s="1"/>
      <c r="DL2858" s="1"/>
      <c r="DM2858" s="1"/>
      <c r="DN2858" s="1"/>
      <c r="DO2858" s="1"/>
      <c r="DP2858" s="1"/>
      <c r="DQ2858" s="1"/>
      <c r="DR2858" s="1"/>
      <c r="DS2858" s="1"/>
      <c r="DT2858" s="1"/>
      <c r="DU2858" s="1"/>
      <c r="DV2858" s="1"/>
      <c r="DW2858" s="1"/>
      <c r="DX2858" s="1"/>
      <c r="DY2858" s="1"/>
      <c r="DZ2858" s="1"/>
      <c r="EA2858" s="1"/>
      <c r="EB2858" s="1"/>
      <c r="EC2858" s="1"/>
      <c r="ED2858" s="1"/>
      <c r="EE2858" s="1"/>
      <c r="EF2858" s="1"/>
      <c r="EG2858" s="1"/>
      <c r="EH2858" s="1"/>
      <c r="EI2858" s="1"/>
      <c r="EJ2858" s="1"/>
      <c r="EK2858" s="1"/>
      <c r="EL2858" s="1"/>
      <c r="EM2858" s="1"/>
      <c r="EN2858" s="1"/>
      <c r="EO2858" s="1"/>
      <c r="EP2858" s="1"/>
      <c r="EQ2858" s="1"/>
      <c r="ER2858" s="1"/>
      <c r="ES2858" s="1"/>
      <c r="ET2858" s="1"/>
      <c r="EU2858" s="1"/>
      <c r="EV2858" s="1"/>
      <c r="EW2858" s="1"/>
      <c r="EX2858" s="1"/>
      <c r="EY2858" s="1"/>
      <c r="EZ2858" s="1"/>
      <c r="FA2858" s="1"/>
      <c r="FB2858" s="1"/>
      <c r="FC2858" s="1"/>
      <c r="FD2858" s="1"/>
      <c r="FE2858" s="1"/>
      <c r="FF2858" s="1"/>
      <c r="FG2858" s="1"/>
      <c r="FH2858" s="1"/>
      <c r="FI2858" s="1"/>
      <c r="FJ2858" s="1"/>
      <c r="FK2858" s="1"/>
      <c r="FL2858" s="1"/>
      <c r="FM2858" s="1"/>
      <c r="FN2858" s="1"/>
      <c r="FO2858" s="1"/>
      <c r="FP2858" s="1"/>
      <c r="FQ2858" s="1"/>
      <c r="FR2858" s="1"/>
      <c r="FS2858" s="1"/>
      <c r="FT2858" s="1"/>
      <c r="FU2858" s="1"/>
      <c r="FV2858" s="1"/>
      <c r="FW2858" s="1"/>
      <c r="FX2858" s="1"/>
      <c r="FY2858" s="1"/>
      <c r="FZ2858" s="1"/>
      <c r="GA2858" s="1"/>
      <c r="GB2858" s="1"/>
      <c r="GC2858" s="1"/>
      <c r="GD2858" s="1"/>
      <c r="GE2858" s="1"/>
      <c r="GF2858" s="1"/>
      <c r="GG2858" s="1"/>
      <c r="GH2858" s="1"/>
      <c r="GI2858" s="1"/>
      <c r="GJ2858" s="1"/>
      <c r="GK2858" s="1"/>
      <c r="GL2858" s="1"/>
      <c r="GM2858" s="1"/>
      <c r="GN2858" s="1"/>
      <c r="GO2858" s="1"/>
    </row>
    <row r="2859" spans="1:197" s="40" customFormat="1" x14ac:dyDescent="0.25">
      <c r="A2859" s="41"/>
      <c r="B2859" s="4"/>
      <c r="C2859" s="41"/>
      <c r="D2859" s="42"/>
      <c r="E2859" s="42"/>
      <c r="F2859" s="42"/>
      <c r="G2859" s="1"/>
      <c r="H2859" s="1"/>
      <c r="I2859" s="1"/>
      <c r="J2859" s="1"/>
      <c r="K2859" s="1"/>
      <c r="L2859" s="1"/>
      <c r="M2859" s="2"/>
      <c r="N2859" s="1"/>
      <c r="O2859" s="1"/>
      <c r="P2859" s="1"/>
      <c r="Q2859" s="1"/>
      <c r="R2859" s="1"/>
      <c r="S2859" s="1"/>
      <c r="T2859" s="1"/>
      <c r="U2859" s="1"/>
      <c r="V2859" s="1"/>
      <c r="W2859" s="1"/>
      <c r="X2859" s="1"/>
      <c r="Y2859" s="1"/>
      <c r="Z2859" s="1"/>
      <c r="AA2859" s="1"/>
      <c r="AB2859" s="1"/>
      <c r="AC2859" s="1"/>
      <c r="AD2859" s="1"/>
      <c r="AE2859" s="1"/>
      <c r="AF2859" s="1"/>
      <c r="AG2859" s="1"/>
      <c r="AH2859" s="1"/>
      <c r="AI2859" s="1"/>
      <c r="AJ2859" s="1"/>
      <c r="AK2859" s="1"/>
      <c r="AL2859" s="1"/>
      <c r="AM2859" s="1"/>
      <c r="AN2859" s="1"/>
      <c r="AO2859" s="1"/>
      <c r="AP2859" s="1"/>
      <c r="AQ2859" s="1"/>
      <c r="AR2859" s="1"/>
      <c r="AS2859" s="1"/>
      <c r="AT2859" s="1"/>
      <c r="AU2859" s="1"/>
      <c r="AV2859" s="1"/>
      <c r="AW2859" s="1"/>
      <c r="AX2859" s="1"/>
      <c r="AY2859" s="1"/>
      <c r="AZ2859" s="1"/>
      <c r="BA2859" s="1"/>
      <c r="BB2859" s="1"/>
      <c r="BC2859" s="1"/>
      <c r="BD2859" s="1"/>
      <c r="BE2859" s="1"/>
      <c r="BF2859" s="1"/>
      <c r="BG2859" s="1"/>
      <c r="BH2859" s="1"/>
      <c r="BI2859" s="1"/>
      <c r="BJ2859" s="1"/>
      <c r="BK2859" s="1"/>
      <c r="BL2859" s="1"/>
      <c r="BM2859" s="1"/>
      <c r="BN2859" s="1"/>
      <c r="BO2859" s="1"/>
      <c r="BP2859" s="1"/>
      <c r="BQ2859" s="1"/>
      <c r="BR2859" s="1"/>
      <c r="BS2859" s="1"/>
      <c r="BT2859" s="1"/>
      <c r="BU2859" s="1"/>
      <c r="BV2859" s="1"/>
      <c r="BW2859" s="1"/>
      <c r="BX2859" s="1"/>
      <c r="BY2859" s="1"/>
      <c r="BZ2859" s="1"/>
      <c r="CA2859" s="1"/>
      <c r="CB2859" s="1"/>
      <c r="CC2859" s="1"/>
      <c r="CD2859" s="1"/>
      <c r="CE2859" s="1"/>
      <c r="CF2859" s="1"/>
      <c r="CG2859" s="1"/>
      <c r="CH2859" s="1"/>
      <c r="CI2859" s="1"/>
      <c r="CJ2859" s="1"/>
      <c r="CK2859" s="1"/>
      <c r="CL2859" s="1"/>
      <c r="CM2859" s="1"/>
      <c r="CN2859" s="1"/>
      <c r="CO2859" s="1"/>
      <c r="CP2859" s="1"/>
      <c r="CQ2859" s="1"/>
      <c r="CR2859" s="1"/>
      <c r="CS2859" s="1"/>
      <c r="CT2859" s="1"/>
      <c r="CU2859" s="1"/>
      <c r="CV2859" s="1"/>
      <c r="CW2859" s="1"/>
      <c r="CX2859" s="1"/>
      <c r="CY2859" s="1"/>
      <c r="CZ2859" s="1"/>
      <c r="DA2859" s="1"/>
      <c r="DB2859" s="1"/>
      <c r="DC2859" s="1"/>
      <c r="DD2859" s="1"/>
      <c r="DE2859" s="1"/>
      <c r="DF2859" s="1"/>
      <c r="DG2859" s="1"/>
      <c r="DH2859" s="1"/>
      <c r="DI2859" s="1"/>
      <c r="DJ2859" s="1"/>
      <c r="DK2859" s="1"/>
      <c r="DL2859" s="1"/>
      <c r="DM2859" s="1"/>
      <c r="DN2859" s="1"/>
      <c r="DO2859" s="1"/>
      <c r="DP2859" s="1"/>
      <c r="DQ2859" s="1"/>
      <c r="DR2859" s="1"/>
      <c r="DS2859" s="1"/>
      <c r="DT2859" s="1"/>
      <c r="DU2859" s="1"/>
      <c r="DV2859" s="1"/>
      <c r="DW2859" s="1"/>
      <c r="DX2859" s="1"/>
      <c r="DY2859" s="1"/>
      <c r="DZ2859" s="1"/>
      <c r="EA2859" s="1"/>
      <c r="EB2859" s="1"/>
      <c r="EC2859" s="1"/>
      <c r="ED2859" s="1"/>
      <c r="EE2859" s="1"/>
      <c r="EF2859" s="1"/>
      <c r="EG2859" s="1"/>
      <c r="EH2859" s="1"/>
      <c r="EI2859" s="1"/>
      <c r="EJ2859" s="1"/>
      <c r="EK2859" s="1"/>
      <c r="EL2859" s="1"/>
      <c r="EM2859" s="1"/>
      <c r="EN2859" s="1"/>
      <c r="EO2859" s="1"/>
      <c r="EP2859" s="1"/>
      <c r="EQ2859" s="1"/>
      <c r="ER2859" s="1"/>
      <c r="ES2859" s="1"/>
      <c r="ET2859" s="1"/>
      <c r="EU2859" s="1"/>
      <c r="EV2859" s="1"/>
      <c r="EW2859" s="1"/>
      <c r="EX2859" s="1"/>
      <c r="EY2859" s="1"/>
      <c r="EZ2859" s="1"/>
      <c r="FA2859" s="1"/>
      <c r="FB2859" s="1"/>
      <c r="FC2859" s="1"/>
      <c r="FD2859" s="1"/>
      <c r="FE2859" s="1"/>
      <c r="FF2859" s="1"/>
      <c r="FG2859" s="1"/>
      <c r="FH2859" s="1"/>
      <c r="FI2859" s="1"/>
      <c r="FJ2859" s="1"/>
      <c r="FK2859" s="1"/>
      <c r="FL2859" s="1"/>
      <c r="FM2859" s="1"/>
      <c r="FN2859" s="1"/>
      <c r="FO2859" s="1"/>
      <c r="FP2859" s="1"/>
      <c r="FQ2859" s="1"/>
      <c r="FR2859" s="1"/>
      <c r="FS2859" s="1"/>
      <c r="FT2859" s="1"/>
      <c r="FU2859" s="1"/>
      <c r="FV2859" s="1"/>
      <c r="FW2859" s="1"/>
      <c r="FX2859" s="1"/>
      <c r="FY2859" s="1"/>
      <c r="FZ2859" s="1"/>
      <c r="GA2859" s="1"/>
      <c r="GB2859" s="1"/>
      <c r="GC2859" s="1"/>
      <c r="GD2859" s="1"/>
      <c r="GE2859" s="1"/>
      <c r="GF2859" s="1"/>
      <c r="GG2859" s="1"/>
      <c r="GH2859" s="1"/>
      <c r="GI2859" s="1"/>
      <c r="GJ2859" s="1"/>
      <c r="GK2859" s="1"/>
      <c r="GL2859" s="1"/>
      <c r="GM2859" s="1"/>
      <c r="GN2859" s="1"/>
      <c r="GO2859" s="1"/>
    </row>
    <row r="2860" spans="1:197" s="40" customFormat="1" x14ac:dyDescent="0.25">
      <c r="A2860" s="41"/>
      <c r="B2860" s="4"/>
      <c r="C2860" s="41"/>
      <c r="D2860" s="42"/>
      <c r="E2860" s="42"/>
      <c r="F2860" s="42"/>
      <c r="G2860" s="1"/>
      <c r="H2860" s="1"/>
      <c r="I2860" s="1"/>
      <c r="J2860" s="1"/>
      <c r="K2860" s="1"/>
      <c r="L2860" s="1"/>
      <c r="M2860" s="2"/>
      <c r="N2860" s="1"/>
      <c r="O2860" s="1"/>
      <c r="P2860" s="1"/>
      <c r="Q2860" s="1"/>
      <c r="R2860" s="1"/>
      <c r="S2860" s="1"/>
      <c r="T2860" s="1"/>
      <c r="U2860" s="1"/>
      <c r="V2860" s="1"/>
      <c r="W2860" s="1"/>
      <c r="X2860" s="1"/>
      <c r="Y2860" s="1"/>
      <c r="Z2860" s="1"/>
      <c r="AA2860" s="1"/>
      <c r="AB2860" s="1"/>
      <c r="AC2860" s="1"/>
      <c r="AD2860" s="1"/>
      <c r="AE2860" s="1"/>
      <c r="AF2860" s="1"/>
      <c r="AG2860" s="1"/>
      <c r="AH2860" s="1"/>
      <c r="AI2860" s="1"/>
      <c r="AJ2860" s="1"/>
      <c r="AK2860" s="1"/>
      <c r="AL2860" s="1"/>
      <c r="AM2860" s="1"/>
      <c r="AN2860" s="1"/>
      <c r="AO2860" s="1"/>
      <c r="AP2860" s="1"/>
      <c r="AQ2860" s="1"/>
      <c r="AR2860" s="1"/>
      <c r="AS2860" s="1"/>
      <c r="AT2860" s="1"/>
      <c r="AU2860" s="1"/>
      <c r="AV2860" s="1"/>
      <c r="AW2860" s="1"/>
      <c r="AX2860" s="1"/>
      <c r="AY2860" s="1"/>
      <c r="AZ2860" s="1"/>
      <c r="BA2860" s="1"/>
      <c r="BB2860" s="1"/>
      <c r="BC2860" s="1"/>
      <c r="BD2860" s="1"/>
      <c r="BE2860" s="1"/>
      <c r="BF2860" s="1"/>
      <c r="BG2860" s="1"/>
      <c r="BH2860" s="1"/>
      <c r="BI2860" s="1"/>
      <c r="BJ2860" s="1"/>
      <c r="BK2860" s="1"/>
      <c r="BL2860" s="1"/>
      <c r="BM2860" s="1"/>
      <c r="BN2860" s="1"/>
      <c r="BO2860" s="1"/>
      <c r="BP2860" s="1"/>
      <c r="BQ2860" s="1"/>
      <c r="BR2860" s="1"/>
      <c r="BS2860" s="1"/>
      <c r="BT2860" s="1"/>
      <c r="BU2860" s="1"/>
      <c r="BV2860" s="1"/>
      <c r="BW2860" s="1"/>
      <c r="BX2860" s="1"/>
      <c r="BY2860" s="1"/>
      <c r="BZ2860" s="1"/>
      <c r="CA2860" s="1"/>
      <c r="CB2860" s="1"/>
      <c r="CC2860" s="1"/>
      <c r="CD2860" s="1"/>
      <c r="CE2860" s="1"/>
      <c r="CF2860" s="1"/>
      <c r="CG2860" s="1"/>
      <c r="CH2860" s="1"/>
      <c r="CI2860" s="1"/>
      <c r="CJ2860" s="1"/>
      <c r="CK2860" s="1"/>
      <c r="CL2860" s="1"/>
      <c r="CM2860" s="1"/>
      <c r="CN2860" s="1"/>
      <c r="CO2860" s="1"/>
      <c r="CP2860" s="1"/>
      <c r="CQ2860" s="1"/>
      <c r="CR2860" s="1"/>
      <c r="CS2860" s="1"/>
      <c r="CT2860" s="1"/>
      <c r="CU2860" s="1"/>
      <c r="CV2860" s="1"/>
      <c r="CW2860" s="1"/>
      <c r="CX2860" s="1"/>
      <c r="CY2860" s="1"/>
      <c r="CZ2860" s="1"/>
      <c r="DA2860" s="1"/>
      <c r="DB2860" s="1"/>
      <c r="DC2860" s="1"/>
      <c r="DD2860" s="1"/>
      <c r="DE2860" s="1"/>
      <c r="DF2860" s="1"/>
      <c r="DG2860" s="1"/>
      <c r="DH2860" s="1"/>
      <c r="DI2860" s="1"/>
      <c r="DJ2860" s="1"/>
      <c r="DK2860" s="1"/>
      <c r="DL2860" s="1"/>
      <c r="DM2860" s="1"/>
      <c r="DN2860" s="1"/>
      <c r="DO2860" s="1"/>
      <c r="DP2860" s="1"/>
      <c r="DQ2860" s="1"/>
      <c r="DR2860" s="1"/>
      <c r="DS2860" s="1"/>
      <c r="DT2860" s="1"/>
      <c r="DU2860" s="1"/>
      <c r="DV2860" s="1"/>
      <c r="DW2860" s="1"/>
      <c r="DX2860" s="1"/>
      <c r="DY2860" s="1"/>
      <c r="DZ2860" s="1"/>
      <c r="EA2860" s="1"/>
      <c r="EB2860" s="1"/>
      <c r="EC2860" s="1"/>
      <c r="ED2860" s="1"/>
      <c r="EE2860" s="1"/>
      <c r="EF2860" s="1"/>
      <c r="EG2860" s="1"/>
      <c r="EH2860" s="1"/>
      <c r="EI2860" s="1"/>
      <c r="EJ2860" s="1"/>
      <c r="EK2860" s="1"/>
      <c r="EL2860" s="1"/>
      <c r="EM2860" s="1"/>
      <c r="EN2860" s="1"/>
      <c r="EO2860" s="1"/>
      <c r="EP2860" s="1"/>
      <c r="EQ2860" s="1"/>
      <c r="ER2860" s="1"/>
      <c r="ES2860" s="1"/>
      <c r="ET2860" s="1"/>
      <c r="EU2860" s="1"/>
      <c r="EV2860" s="1"/>
      <c r="EW2860" s="1"/>
      <c r="EX2860" s="1"/>
      <c r="EY2860" s="1"/>
      <c r="EZ2860" s="1"/>
      <c r="FA2860" s="1"/>
      <c r="FB2860" s="1"/>
      <c r="FC2860" s="1"/>
      <c r="FD2860" s="1"/>
      <c r="FE2860" s="1"/>
      <c r="FF2860" s="1"/>
      <c r="FG2860" s="1"/>
      <c r="FH2860" s="1"/>
      <c r="FI2860" s="1"/>
      <c r="FJ2860" s="1"/>
      <c r="FK2860" s="1"/>
      <c r="FL2860" s="1"/>
      <c r="FM2860" s="1"/>
      <c r="FN2860" s="1"/>
      <c r="FO2860" s="1"/>
      <c r="FP2860" s="1"/>
      <c r="FQ2860" s="1"/>
      <c r="FR2860" s="1"/>
      <c r="FS2860" s="1"/>
      <c r="FT2860" s="1"/>
      <c r="FU2860" s="1"/>
      <c r="FV2860" s="1"/>
      <c r="FW2860" s="1"/>
      <c r="FX2860" s="1"/>
      <c r="FY2860" s="1"/>
      <c r="FZ2860" s="1"/>
      <c r="GA2860" s="1"/>
      <c r="GB2860" s="1"/>
      <c r="GC2860" s="1"/>
      <c r="GD2860" s="1"/>
      <c r="GE2860" s="1"/>
      <c r="GF2860" s="1"/>
      <c r="GG2860" s="1"/>
      <c r="GH2860" s="1"/>
      <c r="GI2860" s="1"/>
      <c r="GJ2860" s="1"/>
      <c r="GK2860" s="1"/>
      <c r="GL2860" s="1"/>
      <c r="GM2860" s="1"/>
      <c r="GN2860" s="1"/>
      <c r="GO2860" s="1"/>
    </row>
    <row r="2861" spans="1:197" s="40" customFormat="1" x14ac:dyDescent="0.25">
      <c r="A2861" s="41"/>
      <c r="B2861" s="4"/>
      <c r="C2861" s="41"/>
      <c r="D2861" s="42"/>
      <c r="E2861" s="42"/>
      <c r="F2861" s="42"/>
      <c r="G2861" s="1"/>
      <c r="H2861" s="1"/>
      <c r="I2861" s="1"/>
      <c r="J2861" s="1"/>
      <c r="K2861" s="1"/>
      <c r="L2861" s="1"/>
      <c r="M2861" s="2"/>
      <c r="N2861" s="1"/>
      <c r="O2861" s="1"/>
      <c r="P2861" s="1"/>
      <c r="Q2861" s="1"/>
      <c r="R2861" s="1"/>
      <c r="S2861" s="1"/>
      <c r="T2861" s="1"/>
      <c r="U2861" s="1"/>
      <c r="V2861" s="1"/>
      <c r="W2861" s="1"/>
      <c r="X2861" s="1"/>
      <c r="Y2861" s="1"/>
      <c r="Z2861" s="1"/>
      <c r="AA2861" s="1"/>
      <c r="AB2861" s="1"/>
      <c r="AC2861" s="1"/>
      <c r="AD2861" s="1"/>
      <c r="AE2861" s="1"/>
      <c r="AF2861" s="1"/>
      <c r="AG2861" s="1"/>
      <c r="AH2861" s="1"/>
      <c r="AI2861" s="1"/>
      <c r="AJ2861" s="1"/>
      <c r="AK2861" s="1"/>
      <c r="AL2861" s="1"/>
      <c r="AM2861" s="1"/>
      <c r="AN2861" s="1"/>
      <c r="AO2861" s="1"/>
      <c r="AP2861" s="1"/>
      <c r="AQ2861" s="1"/>
      <c r="AR2861" s="1"/>
      <c r="AS2861" s="1"/>
      <c r="AT2861" s="1"/>
      <c r="AU2861" s="1"/>
      <c r="AV2861" s="1"/>
      <c r="AW2861" s="1"/>
      <c r="AX2861" s="1"/>
      <c r="AY2861" s="1"/>
      <c r="AZ2861" s="1"/>
      <c r="BA2861" s="1"/>
      <c r="BB2861" s="1"/>
      <c r="BC2861" s="1"/>
      <c r="BD2861" s="1"/>
      <c r="BE2861" s="1"/>
      <c r="BF2861" s="1"/>
      <c r="BG2861" s="1"/>
      <c r="BH2861" s="1"/>
      <c r="BI2861" s="1"/>
      <c r="BJ2861" s="1"/>
      <c r="BK2861" s="1"/>
      <c r="BL2861" s="1"/>
      <c r="BM2861" s="1"/>
      <c r="BN2861" s="1"/>
      <c r="BO2861" s="1"/>
      <c r="BP2861" s="1"/>
      <c r="BQ2861" s="1"/>
      <c r="BR2861" s="1"/>
      <c r="BS2861" s="1"/>
      <c r="BT2861" s="1"/>
      <c r="BU2861" s="1"/>
      <c r="BV2861" s="1"/>
      <c r="BW2861" s="1"/>
      <c r="BX2861" s="1"/>
      <c r="BY2861" s="1"/>
      <c r="BZ2861" s="1"/>
      <c r="CA2861" s="1"/>
      <c r="CB2861" s="1"/>
      <c r="CC2861" s="1"/>
      <c r="CD2861" s="1"/>
      <c r="CE2861" s="1"/>
      <c r="CF2861" s="1"/>
      <c r="CG2861" s="1"/>
      <c r="CH2861" s="1"/>
      <c r="CI2861" s="1"/>
      <c r="CJ2861" s="1"/>
      <c r="CK2861" s="1"/>
      <c r="CL2861" s="1"/>
      <c r="CM2861" s="1"/>
      <c r="CN2861" s="1"/>
      <c r="CO2861" s="1"/>
      <c r="CP2861" s="1"/>
      <c r="CQ2861" s="1"/>
      <c r="CR2861" s="1"/>
      <c r="CS2861" s="1"/>
      <c r="CT2861" s="1"/>
      <c r="CU2861" s="1"/>
      <c r="CV2861" s="1"/>
      <c r="CW2861" s="1"/>
      <c r="CX2861" s="1"/>
      <c r="CY2861" s="1"/>
      <c r="CZ2861" s="1"/>
      <c r="DA2861" s="1"/>
      <c r="DB2861" s="1"/>
      <c r="DC2861" s="1"/>
      <c r="DD2861" s="1"/>
      <c r="DE2861" s="1"/>
      <c r="DF2861" s="1"/>
      <c r="DG2861" s="1"/>
      <c r="DH2861" s="1"/>
      <c r="DI2861" s="1"/>
      <c r="DJ2861" s="1"/>
      <c r="DK2861" s="1"/>
      <c r="DL2861" s="1"/>
      <c r="DM2861" s="1"/>
      <c r="DN2861" s="1"/>
      <c r="DO2861" s="1"/>
      <c r="DP2861" s="1"/>
      <c r="DQ2861" s="1"/>
      <c r="DR2861" s="1"/>
      <c r="DS2861" s="1"/>
      <c r="DT2861" s="1"/>
      <c r="DU2861" s="1"/>
      <c r="DV2861" s="1"/>
      <c r="DW2861" s="1"/>
      <c r="DX2861" s="1"/>
      <c r="DY2861" s="1"/>
      <c r="DZ2861" s="1"/>
      <c r="EA2861" s="1"/>
      <c r="EB2861" s="1"/>
      <c r="EC2861" s="1"/>
      <c r="ED2861" s="1"/>
      <c r="EE2861" s="1"/>
      <c r="EF2861" s="1"/>
      <c r="EG2861" s="1"/>
      <c r="EH2861" s="1"/>
      <c r="EI2861" s="1"/>
      <c r="EJ2861" s="1"/>
      <c r="EK2861" s="1"/>
      <c r="EL2861" s="1"/>
      <c r="EM2861" s="1"/>
      <c r="EN2861" s="1"/>
      <c r="EO2861" s="1"/>
      <c r="EP2861" s="1"/>
      <c r="EQ2861" s="1"/>
      <c r="ER2861" s="1"/>
      <c r="ES2861" s="1"/>
      <c r="ET2861" s="1"/>
      <c r="EU2861" s="1"/>
      <c r="EV2861" s="1"/>
      <c r="EW2861" s="1"/>
      <c r="EX2861" s="1"/>
      <c r="EY2861" s="1"/>
      <c r="EZ2861" s="1"/>
      <c r="FA2861" s="1"/>
      <c r="FB2861" s="1"/>
      <c r="FC2861" s="1"/>
      <c r="FD2861" s="1"/>
      <c r="FE2861" s="1"/>
      <c r="FF2861" s="1"/>
      <c r="FG2861" s="1"/>
      <c r="FH2861" s="1"/>
      <c r="FI2861" s="1"/>
      <c r="FJ2861" s="1"/>
      <c r="FK2861" s="1"/>
      <c r="FL2861" s="1"/>
      <c r="FM2861" s="1"/>
      <c r="FN2861" s="1"/>
      <c r="FO2861" s="1"/>
      <c r="FP2861" s="1"/>
      <c r="FQ2861" s="1"/>
      <c r="FR2861" s="1"/>
      <c r="FS2861" s="1"/>
      <c r="FT2861" s="1"/>
      <c r="FU2861" s="1"/>
      <c r="FV2861" s="1"/>
      <c r="FW2861" s="1"/>
      <c r="FX2861" s="1"/>
      <c r="FY2861" s="1"/>
      <c r="FZ2861" s="1"/>
      <c r="GA2861" s="1"/>
      <c r="GB2861" s="1"/>
      <c r="GC2861" s="1"/>
      <c r="GD2861" s="1"/>
      <c r="GE2861" s="1"/>
      <c r="GF2861" s="1"/>
      <c r="GG2861" s="1"/>
      <c r="GH2861" s="1"/>
      <c r="GI2861" s="1"/>
      <c r="GJ2861" s="1"/>
      <c r="GK2861" s="1"/>
      <c r="GL2861" s="1"/>
      <c r="GM2861" s="1"/>
      <c r="GN2861" s="1"/>
      <c r="GO2861" s="1"/>
    </row>
    <row r="2862" spans="1:197" s="40" customFormat="1" x14ac:dyDescent="0.25">
      <c r="A2862" s="41"/>
      <c r="B2862" s="4"/>
      <c r="C2862" s="41"/>
      <c r="D2862" s="42"/>
      <c r="E2862" s="42"/>
      <c r="F2862" s="42"/>
      <c r="G2862" s="1"/>
      <c r="H2862" s="1"/>
      <c r="I2862" s="1"/>
      <c r="J2862" s="1"/>
      <c r="K2862" s="1"/>
      <c r="L2862" s="1"/>
      <c r="M2862" s="2"/>
      <c r="N2862" s="1"/>
      <c r="O2862" s="1"/>
      <c r="P2862" s="1"/>
      <c r="Q2862" s="1"/>
      <c r="R2862" s="1"/>
      <c r="S2862" s="1"/>
      <c r="T2862" s="1"/>
      <c r="U2862" s="1"/>
      <c r="V2862" s="1"/>
      <c r="W2862" s="1"/>
      <c r="X2862" s="1"/>
      <c r="Y2862" s="1"/>
      <c r="Z2862" s="1"/>
      <c r="AA2862" s="1"/>
      <c r="AB2862" s="1"/>
      <c r="AC2862" s="1"/>
      <c r="AD2862" s="1"/>
      <c r="AE2862" s="1"/>
      <c r="AF2862" s="1"/>
      <c r="AG2862" s="1"/>
      <c r="AH2862" s="1"/>
      <c r="AI2862" s="1"/>
      <c r="AJ2862" s="1"/>
      <c r="AK2862" s="1"/>
      <c r="AL2862" s="1"/>
      <c r="AM2862" s="1"/>
      <c r="AN2862" s="1"/>
      <c r="AO2862" s="1"/>
      <c r="AP2862" s="1"/>
      <c r="AQ2862" s="1"/>
      <c r="AR2862" s="1"/>
      <c r="AS2862" s="1"/>
      <c r="AT2862" s="1"/>
      <c r="AU2862" s="1"/>
      <c r="AV2862" s="1"/>
      <c r="AW2862" s="1"/>
      <c r="AX2862" s="1"/>
      <c r="AY2862" s="1"/>
      <c r="AZ2862" s="1"/>
      <c r="BA2862" s="1"/>
      <c r="BB2862" s="1"/>
      <c r="BC2862" s="1"/>
      <c r="BD2862" s="1"/>
      <c r="BE2862" s="1"/>
      <c r="BF2862" s="1"/>
      <c r="BG2862" s="1"/>
      <c r="BH2862" s="1"/>
      <c r="BI2862" s="1"/>
      <c r="BJ2862" s="1"/>
      <c r="BK2862" s="1"/>
      <c r="BL2862" s="1"/>
      <c r="BM2862" s="1"/>
      <c r="BN2862" s="1"/>
      <c r="BO2862" s="1"/>
      <c r="BP2862" s="1"/>
      <c r="BQ2862" s="1"/>
      <c r="BR2862" s="1"/>
      <c r="BS2862" s="1"/>
      <c r="BT2862" s="1"/>
      <c r="BU2862" s="1"/>
      <c r="BV2862" s="1"/>
      <c r="BW2862" s="1"/>
      <c r="BX2862" s="1"/>
      <c r="BY2862" s="1"/>
      <c r="BZ2862" s="1"/>
      <c r="CA2862" s="1"/>
      <c r="CB2862" s="1"/>
      <c r="CC2862" s="1"/>
      <c r="CD2862" s="1"/>
      <c r="CE2862" s="1"/>
      <c r="CF2862" s="1"/>
      <c r="CG2862" s="1"/>
      <c r="CH2862" s="1"/>
      <c r="CI2862" s="1"/>
      <c r="CJ2862" s="1"/>
      <c r="CK2862" s="1"/>
      <c r="CL2862" s="1"/>
      <c r="CM2862" s="1"/>
      <c r="CN2862" s="1"/>
      <c r="CO2862" s="1"/>
      <c r="CP2862" s="1"/>
      <c r="CQ2862" s="1"/>
      <c r="CR2862" s="1"/>
      <c r="CS2862" s="1"/>
      <c r="CT2862" s="1"/>
      <c r="CU2862" s="1"/>
      <c r="CV2862" s="1"/>
      <c r="CW2862" s="1"/>
      <c r="CX2862" s="1"/>
      <c r="CY2862" s="1"/>
      <c r="CZ2862" s="1"/>
      <c r="DA2862" s="1"/>
      <c r="DB2862" s="1"/>
      <c r="DC2862" s="1"/>
      <c r="DD2862" s="1"/>
      <c r="DE2862" s="1"/>
      <c r="DF2862" s="1"/>
      <c r="DG2862" s="1"/>
      <c r="DH2862" s="1"/>
      <c r="DI2862" s="1"/>
      <c r="DJ2862" s="1"/>
      <c r="DK2862" s="1"/>
      <c r="DL2862" s="1"/>
      <c r="DM2862" s="1"/>
      <c r="DN2862" s="1"/>
      <c r="DO2862" s="1"/>
      <c r="DP2862" s="1"/>
      <c r="DQ2862" s="1"/>
      <c r="DR2862" s="1"/>
      <c r="DS2862" s="1"/>
      <c r="DT2862" s="1"/>
      <c r="DU2862" s="1"/>
      <c r="DV2862" s="1"/>
      <c r="DW2862" s="1"/>
      <c r="DX2862" s="1"/>
      <c r="DY2862" s="1"/>
      <c r="DZ2862" s="1"/>
      <c r="EA2862" s="1"/>
      <c r="EB2862" s="1"/>
      <c r="EC2862" s="1"/>
      <c r="ED2862" s="1"/>
      <c r="EE2862" s="1"/>
      <c r="EF2862" s="1"/>
      <c r="EG2862" s="1"/>
      <c r="EH2862" s="1"/>
      <c r="EI2862" s="1"/>
      <c r="EJ2862" s="1"/>
      <c r="EK2862" s="1"/>
      <c r="EL2862" s="1"/>
      <c r="EM2862" s="1"/>
      <c r="EN2862" s="1"/>
      <c r="EO2862" s="1"/>
      <c r="EP2862" s="1"/>
      <c r="EQ2862" s="1"/>
      <c r="ER2862" s="1"/>
      <c r="ES2862" s="1"/>
      <c r="ET2862" s="1"/>
      <c r="EU2862" s="1"/>
      <c r="EV2862" s="1"/>
      <c r="EW2862" s="1"/>
      <c r="EX2862" s="1"/>
      <c r="EY2862" s="1"/>
      <c r="EZ2862" s="1"/>
      <c r="FA2862" s="1"/>
      <c r="FB2862" s="1"/>
      <c r="FC2862" s="1"/>
      <c r="FD2862" s="1"/>
      <c r="FE2862" s="1"/>
      <c r="FF2862" s="1"/>
      <c r="FG2862" s="1"/>
      <c r="FH2862" s="1"/>
      <c r="FI2862" s="1"/>
      <c r="FJ2862" s="1"/>
      <c r="FK2862" s="1"/>
      <c r="FL2862" s="1"/>
      <c r="FM2862" s="1"/>
      <c r="FN2862" s="1"/>
      <c r="FO2862" s="1"/>
      <c r="FP2862" s="1"/>
      <c r="FQ2862" s="1"/>
      <c r="FR2862" s="1"/>
      <c r="FS2862" s="1"/>
      <c r="FT2862" s="1"/>
      <c r="FU2862" s="1"/>
      <c r="FV2862" s="1"/>
      <c r="FW2862" s="1"/>
      <c r="FX2862" s="1"/>
      <c r="FY2862" s="1"/>
      <c r="FZ2862" s="1"/>
      <c r="GA2862" s="1"/>
      <c r="GB2862" s="1"/>
      <c r="GC2862" s="1"/>
      <c r="GD2862" s="1"/>
      <c r="GE2862" s="1"/>
      <c r="GF2862" s="1"/>
      <c r="GG2862" s="1"/>
      <c r="GH2862" s="1"/>
      <c r="GI2862" s="1"/>
      <c r="GJ2862" s="1"/>
      <c r="GK2862" s="1"/>
      <c r="GL2862" s="1"/>
      <c r="GM2862" s="1"/>
      <c r="GN2862" s="1"/>
      <c r="GO2862" s="1"/>
    </row>
    <row r="2863" spans="1:197" s="40" customFormat="1" x14ac:dyDescent="0.25">
      <c r="A2863" s="41"/>
      <c r="B2863" s="4"/>
      <c r="C2863" s="41"/>
      <c r="D2863" s="42"/>
      <c r="E2863" s="42"/>
      <c r="F2863" s="42"/>
      <c r="G2863" s="1"/>
      <c r="H2863" s="1"/>
      <c r="I2863" s="1"/>
      <c r="J2863" s="1"/>
      <c r="K2863" s="1"/>
      <c r="L2863" s="1"/>
      <c r="M2863" s="2"/>
      <c r="N2863" s="1"/>
      <c r="O2863" s="1"/>
      <c r="P2863" s="1"/>
      <c r="Q2863" s="1"/>
      <c r="R2863" s="1"/>
      <c r="S2863" s="1"/>
      <c r="T2863" s="1"/>
      <c r="U2863" s="1"/>
      <c r="V2863" s="1"/>
      <c r="W2863" s="1"/>
      <c r="X2863" s="1"/>
      <c r="Y2863" s="1"/>
      <c r="Z2863" s="1"/>
      <c r="AA2863" s="1"/>
      <c r="AB2863" s="1"/>
      <c r="AC2863" s="1"/>
      <c r="AD2863" s="1"/>
      <c r="AE2863" s="1"/>
      <c r="AF2863" s="1"/>
      <c r="AG2863" s="1"/>
      <c r="AH2863" s="1"/>
      <c r="AI2863" s="1"/>
      <c r="AJ2863" s="1"/>
      <c r="AK2863" s="1"/>
      <c r="AL2863" s="1"/>
      <c r="AM2863" s="1"/>
      <c r="AN2863" s="1"/>
      <c r="AO2863" s="1"/>
      <c r="AP2863" s="1"/>
      <c r="AQ2863" s="1"/>
      <c r="AR2863" s="1"/>
      <c r="AS2863" s="1"/>
      <c r="AT2863" s="1"/>
      <c r="AU2863" s="1"/>
      <c r="AV2863" s="1"/>
      <c r="AW2863" s="1"/>
      <c r="AX2863" s="1"/>
      <c r="AY2863" s="1"/>
      <c r="AZ2863" s="1"/>
      <c r="BA2863" s="1"/>
      <c r="BB2863" s="1"/>
      <c r="BC2863" s="1"/>
      <c r="BD2863" s="1"/>
      <c r="BE2863" s="1"/>
      <c r="BF2863" s="1"/>
      <c r="BG2863" s="1"/>
      <c r="BH2863" s="1"/>
      <c r="BI2863" s="1"/>
      <c r="BJ2863" s="1"/>
      <c r="BK2863" s="1"/>
      <c r="BL2863" s="1"/>
      <c r="BM2863" s="1"/>
      <c r="BN2863" s="1"/>
      <c r="BO2863" s="1"/>
      <c r="BP2863" s="1"/>
      <c r="BQ2863" s="1"/>
      <c r="BR2863" s="1"/>
      <c r="BS2863" s="1"/>
      <c r="BT2863" s="1"/>
      <c r="BU2863" s="1"/>
      <c r="BV2863" s="1"/>
      <c r="BW2863" s="1"/>
      <c r="BX2863" s="1"/>
      <c r="BY2863" s="1"/>
      <c r="BZ2863" s="1"/>
      <c r="CA2863" s="1"/>
      <c r="CB2863" s="1"/>
      <c r="CC2863" s="1"/>
      <c r="CD2863" s="1"/>
      <c r="CE2863" s="1"/>
      <c r="CF2863" s="1"/>
      <c r="CG2863" s="1"/>
      <c r="CH2863" s="1"/>
      <c r="CI2863" s="1"/>
      <c r="CJ2863" s="1"/>
      <c r="CK2863" s="1"/>
      <c r="CL2863" s="1"/>
      <c r="CM2863" s="1"/>
      <c r="CN2863" s="1"/>
      <c r="CO2863" s="1"/>
      <c r="CP2863" s="1"/>
      <c r="CQ2863" s="1"/>
      <c r="CR2863" s="1"/>
      <c r="CS2863" s="1"/>
      <c r="CT2863" s="1"/>
      <c r="CU2863" s="1"/>
      <c r="CV2863" s="1"/>
      <c r="CW2863" s="1"/>
      <c r="CX2863" s="1"/>
      <c r="CY2863" s="1"/>
      <c r="CZ2863" s="1"/>
      <c r="DA2863" s="1"/>
      <c r="DB2863" s="1"/>
      <c r="DC2863" s="1"/>
      <c r="DD2863" s="1"/>
      <c r="DE2863" s="1"/>
      <c r="DF2863" s="1"/>
      <c r="DG2863" s="1"/>
      <c r="DH2863" s="1"/>
      <c r="DI2863" s="1"/>
      <c r="DJ2863" s="1"/>
      <c r="DK2863" s="1"/>
      <c r="DL2863" s="1"/>
      <c r="DM2863" s="1"/>
      <c r="DN2863" s="1"/>
      <c r="DO2863" s="1"/>
      <c r="DP2863" s="1"/>
      <c r="DQ2863" s="1"/>
      <c r="DR2863" s="1"/>
      <c r="DS2863" s="1"/>
      <c r="DT2863" s="1"/>
      <c r="DU2863" s="1"/>
      <c r="DV2863" s="1"/>
      <c r="DW2863" s="1"/>
      <c r="DX2863" s="1"/>
      <c r="DY2863" s="1"/>
      <c r="DZ2863" s="1"/>
      <c r="EA2863" s="1"/>
      <c r="EB2863" s="1"/>
      <c r="EC2863" s="1"/>
      <c r="ED2863" s="1"/>
      <c r="EE2863" s="1"/>
      <c r="EF2863" s="1"/>
      <c r="EG2863" s="1"/>
      <c r="EH2863" s="1"/>
      <c r="EI2863" s="1"/>
      <c r="EJ2863" s="1"/>
      <c r="EK2863" s="1"/>
      <c r="EL2863" s="1"/>
      <c r="EM2863" s="1"/>
      <c r="EN2863" s="1"/>
      <c r="EO2863" s="1"/>
      <c r="EP2863" s="1"/>
      <c r="EQ2863" s="1"/>
      <c r="ER2863" s="1"/>
      <c r="ES2863" s="1"/>
      <c r="ET2863" s="1"/>
      <c r="EU2863" s="1"/>
      <c r="EV2863" s="1"/>
      <c r="EW2863" s="1"/>
      <c r="EX2863" s="1"/>
      <c r="EY2863" s="1"/>
      <c r="EZ2863" s="1"/>
      <c r="FA2863" s="1"/>
      <c r="FB2863" s="1"/>
      <c r="FC2863" s="1"/>
      <c r="FD2863" s="1"/>
      <c r="FE2863" s="1"/>
      <c r="FF2863" s="1"/>
      <c r="FG2863" s="1"/>
      <c r="FH2863" s="1"/>
      <c r="FI2863" s="1"/>
      <c r="FJ2863" s="1"/>
      <c r="FK2863" s="1"/>
      <c r="FL2863" s="1"/>
      <c r="FM2863" s="1"/>
      <c r="FN2863" s="1"/>
      <c r="FO2863" s="1"/>
      <c r="FP2863" s="1"/>
      <c r="FQ2863" s="1"/>
      <c r="FR2863" s="1"/>
      <c r="FS2863" s="1"/>
      <c r="FT2863" s="1"/>
      <c r="FU2863" s="1"/>
      <c r="FV2863" s="1"/>
      <c r="FW2863" s="1"/>
      <c r="FX2863" s="1"/>
      <c r="FY2863" s="1"/>
      <c r="FZ2863" s="1"/>
      <c r="GA2863" s="1"/>
      <c r="GB2863" s="1"/>
      <c r="GC2863" s="1"/>
      <c r="GD2863" s="1"/>
      <c r="GE2863" s="1"/>
      <c r="GF2863" s="1"/>
      <c r="GG2863" s="1"/>
      <c r="GH2863" s="1"/>
      <c r="GI2863" s="1"/>
      <c r="GJ2863" s="1"/>
      <c r="GK2863" s="1"/>
      <c r="GL2863" s="1"/>
      <c r="GM2863" s="1"/>
      <c r="GN2863" s="1"/>
      <c r="GO2863" s="1"/>
    </row>
    <row r="2864" spans="1:197" s="40" customFormat="1" x14ac:dyDescent="0.25">
      <c r="A2864" s="41"/>
      <c r="B2864" s="4"/>
      <c r="C2864" s="41"/>
      <c r="D2864" s="42"/>
      <c r="E2864" s="42"/>
      <c r="F2864" s="42"/>
      <c r="G2864" s="1"/>
      <c r="H2864" s="1"/>
      <c r="I2864" s="1"/>
      <c r="J2864" s="1"/>
      <c r="K2864" s="1"/>
      <c r="L2864" s="1"/>
      <c r="M2864" s="2"/>
      <c r="N2864" s="1"/>
      <c r="O2864" s="1"/>
      <c r="P2864" s="1"/>
      <c r="Q2864" s="1"/>
      <c r="R2864" s="1"/>
      <c r="S2864" s="1"/>
      <c r="T2864" s="1"/>
      <c r="U2864" s="1"/>
      <c r="V2864" s="1"/>
      <c r="W2864" s="1"/>
      <c r="X2864" s="1"/>
      <c r="Y2864" s="1"/>
      <c r="Z2864" s="1"/>
      <c r="AA2864" s="1"/>
      <c r="AB2864" s="1"/>
      <c r="AC2864" s="1"/>
      <c r="AD2864" s="1"/>
      <c r="AE2864" s="1"/>
      <c r="AF2864" s="1"/>
      <c r="AG2864" s="1"/>
      <c r="AH2864" s="1"/>
      <c r="AI2864" s="1"/>
      <c r="AJ2864" s="1"/>
      <c r="AK2864" s="1"/>
      <c r="AL2864" s="1"/>
      <c r="AM2864" s="1"/>
      <c r="AN2864" s="1"/>
      <c r="AO2864" s="1"/>
      <c r="AP2864" s="1"/>
      <c r="AQ2864" s="1"/>
      <c r="AR2864" s="1"/>
      <c r="AS2864" s="1"/>
      <c r="AT2864" s="1"/>
      <c r="AU2864" s="1"/>
      <c r="AV2864" s="1"/>
      <c r="AW2864" s="1"/>
      <c r="AX2864" s="1"/>
      <c r="AY2864" s="1"/>
      <c r="AZ2864" s="1"/>
      <c r="BA2864" s="1"/>
      <c r="BB2864" s="1"/>
      <c r="BC2864" s="1"/>
      <c r="BD2864" s="1"/>
      <c r="BE2864" s="1"/>
      <c r="BF2864" s="1"/>
      <c r="BG2864" s="1"/>
      <c r="BH2864" s="1"/>
      <c r="BI2864" s="1"/>
      <c r="BJ2864" s="1"/>
      <c r="BK2864" s="1"/>
      <c r="BL2864" s="1"/>
      <c r="BM2864" s="1"/>
      <c r="BN2864" s="1"/>
      <c r="BO2864" s="1"/>
      <c r="BP2864" s="1"/>
      <c r="BQ2864" s="1"/>
      <c r="BR2864" s="1"/>
      <c r="BS2864" s="1"/>
      <c r="BT2864" s="1"/>
      <c r="BU2864" s="1"/>
      <c r="BV2864" s="1"/>
      <c r="BW2864" s="1"/>
      <c r="BX2864" s="1"/>
      <c r="BY2864" s="1"/>
      <c r="BZ2864" s="1"/>
      <c r="CA2864" s="1"/>
      <c r="CB2864" s="1"/>
      <c r="CC2864" s="1"/>
      <c r="CD2864" s="1"/>
      <c r="CE2864" s="1"/>
      <c r="CF2864" s="1"/>
      <c r="CG2864" s="1"/>
      <c r="CH2864" s="1"/>
      <c r="CI2864" s="1"/>
      <c r="CJ2864" s="1"/>
      <c r="CK2864" s="1"/>
      <c r="CL2864" s="1"/>
      <c r="CM2864" s="1"/>
      <c r="CN2864" s="1"/>
      <c r="CO2864" s="1"/>
      <c r="CP2864" s="1"/>
      <c r="CQ2864" s="1"/>
      <c r="CR2864" s="1"/>
      <c r="CS2864" s="1"/>
      <c r="CT2864" s="1"/>
      <c r="CU2864" s="1"/>
      <c r="CV2864" s="1"/>
      <c r="CW2864" s="1"/>
      <c r="CX2864" s="1"/>
      <c r="CY2864" s="1"/>
      <c r="CZ2864" s="1"/>
      <c r="DA2864" s="1"/>
      <c r="DB2864" s="1"/>
      <c r="DC2864" s="1"/>
      <c r="DD2864" s="1"/>
      <c r="DE2864" s="1"/>
      <c r="DF2864" s="1"/>
      <c r="DG2864" s="1"/>
      <c r="DH2864" s="1"/>
      <c r="DI2864" s="1"/>
      <c r="DJ2864" s="1"/>
      <c r="DK2864" s="1"/>
      <c r="DL2864" s="1"/>
      <c r="DM2864" s="1"/>
      <c r="DN2864" s="1"/>
      <c r="DO2864" s="1"/>
      <c r="DP2864" s="1"/>
      <c r="DQ2864" s="1"/>
      <c r="DR2864" s="1"/>
      <c r="DS2864" s="1"/>
      <c r="DT2864" s="1"/>
      <c r="DU2864" s="1"/>
      <c r="DV2864" s="1"/>
      <c r="DW2864" s="1"/>
      <c r="DX2864" s="1"/>
      <c r="DY2864" s="1"/>
      <c r="DZ2864" s="1"/>
      <c r="EA2864" s="1"/>
      <c r="EB2864" s="1"/>
      <c r="EC2864" s="1"/>
      <c r="ED2864" s="1"/>
      <c r="EE2864" s="1"/>
      <c r="EF2864" s="1"/>
      <c r="EG2864" s="1"/>
      <c r="EH2864" s="1"/>
      <c r="EI2864" s="1"/>
      <c r="EJ2864" s="1"/>
      <c r="EK2864" s="1"/>
      <c r="EL2864" s="1"/>
      <c r="EM2864" s="1"/>
      <c r="EN2864" s="1"/>
      <c r="EO2864" s="1"/>
      <c r="EP2864" s="1"/>
      <c r="EQ2864" s="1"/>
      <c r="ER2864" s="1"/>
      <c r="ES2864" s="1"/>
      <c r="ET2864" s="1"/>
      <c r="EU2864" s="1"/>
      <c r="EV2864" s="1"/>
      <c r="EW2864" s="1"/>
      <c r="EX2864" s="1"/>
      <c r="EY2864" s="1"/>
      <c r="EZ2864" s="1"/>
      <c r="FA2864" s="1"/>
      <c r="FB2864" s="1"/>
      <c r="FC2864" s="1"/>
      <c r="FD2864" s="1"/>
      <c r="FE2864" s="1"/>
      <c r="FF2864" s="1"/>
      <c r="FG2864" s="1"/>
      <c r="FH2864" s="1"/>
      <c r="FI2864" s="1"/>
      <c r="FJ2864" s="1"/>
      <c r="FK2864" s="1"/>
      <c r="FL2864" s="1"/>
      <c r="FM2864" s="1"/>
      <c r="FN2864" s="1"/>
      <c r="FO2864" s="1"/>
      <c r="FP2864" s="1"/>
      <c r="FQ2864" s="1"/>
      <c r="FR2864" s="1"/>
      <c r="FS2864" s="1"/>
      <c r="FT2864" s="1"/>
      <c r="FU2864" s="1"/>
      <c r="FV2864" s="1"/>
      <c r="FW2864" s="1"/>
      <c r="FX2864" s="1"/>
      <c r="FY2864" s="1"/>
      <c r="FZ2864" s="1"/>
      <c r="GA2864" s="1"/>
      <c r="GB2864" s="1"/>
      <c r="GC2864" s="1"/>
      <c r="GD2864" s="1"/>
      <c r="GE2864" s="1"/>
      <c r="GF2864" s="1"/>
      <c r="GG2864" s="1"/>
      <c r="GH2864" s="1"/>
      <c r="GI2864" s="1"/>
      <c r="GJ2864" s="1"/>
      <c r="GK2864" s="1"/>
      <c r="GL2864" s="1"/>
      <c r="GM2864" s="1"/>
      <c r="GN2864" s="1"/>
      <c r="GO2864" s="1"/>
    </row>
    <row r="2865" spans="1:197" s="40" customFormat="1" x14ac:dyDescent="0.25">
      <c r="A2865" s="41"/>
      <c r="B2865" s="4"/>
      <c r="C2865" s="41"/>
      <c r="D2865" s="42"/>
      <c r="E2865" s="42"/>
      <c r="F2865" s="42"/>
      <c r="G2865" s="1"/>
      <c r="H2865" s="1"/>
      <c r="I2865" s="1"/>
      <c r="J2865" s="1"/>
      <c r="K2865" s="1"/>
      <c r="L2865" s="1"/>
      <c r="M2865" s="2"/>
      <c r="N2865" s="1"/>
      <c r="O2865" s="1"/>
      <c r="P2865" s="1"/>
      <c r="Q2865" s="1"/>
      <c r="R2865" s="1"/>
      <c r="S2865" s="1"/>
      <c r="T2865" s="1"/>
      <c r="U2865" s="1"/>
      <c r="V2865" s="1"/>
      <c r="W2865" s="1"/>
      <c r="X2865" s="1"/>
      <c r="Y2865" s="1"/>
      <c r="Z2865" s="1"/>
      <c r="AA2865" s="1"/>
      <c r="AB2865" s="1"/>
      <c r="AC2865" s="1"/>
      <c r="AD2865" s="1"/>
      <c r="AE2865" s="1"/>
      <c r="AF2865" s="1"/>
      <c r="AG2865" s="1"/>
      <c r="AH2865" s="1"/>
      <c r="AI2865" s="1"/>
      <c r="AJ2865" s="1"/>
      <c r="AK2865" s="1"/>
      <c r="AL2865" s="1"/>
      <c r="AM2865" s="1"/>
      <c r="AN2865" s="1"/>
      <c r="AO2865" s="1"/>
      <c r="AP2865" s="1"/>
      <c r="AQ2865" s="1"/>
      <c r="AR2865" s="1"/>
      <c r="AS2865" s="1"/>
      <c r="AT2865" s="1"/>
      <c r="AU2865" s="1"/>
      <c r="AV2865" s="1"/>
      <c r="AW2865" s="1"/>
      <c r="AX2865" s="1"/>
      <c r="AY2865" s="1"/>
      <c r="AZ2865" s="1"/>
      <c r="BA2865" s="1"/>
      <c r="BB2865" s="1"/>
      <c r="BC2865" s="1"/>
      <c r="BD2865" s="1"/>
      <c r="BE2865" s="1"/>
      <c r="BF2865" s="1"/>
      <c r="BG2865" s="1"/>
      <c r="BH2865" s="1"/>
      <c r="BI2865" s="1"/>
      <c r="BJ2865" s="1"/>
      <c r="BK2865" s="1"/>
      <c r="BL2865" s="1"/>
      <c r="BM2865" s="1"/>
      <c r="BN2865" s="1"/>
      <c r="BO2865" s="1"/>
      <c r="BP2865" s="1"/>
      <c r="BQ2865" s="1"/>
      <c r="BR2865" s="1"/>
      <c r="BS2865" s="1"/>
      <c r="BT2865" s="1"/>
      <c r="BU2865" s="1"/>
      <c r="BV2865" s="1"/>
      <c r="BW2865" s="1"/>
      <c r="BX2865" s="1"/>
      <c r="BY2865" s="1"/>
      <c r="BZ2865" s="1"/>
      <c r="CA2865" s="1"/>
      <c r="CB2865" s="1"/>
      <c r="CC2865" s="1"/>
      <c r="CD2865" s="1"/>
      <c r="CE2865" s="1"/>
      <c r="CF2865" s="1"/>
      <c r="CG2865" s="1"/>
      <c r="CH2865" s="1"/>
      <c r="CI2865" s="1"/>
      <c r="CJ2865" s="1"/>
      <c r="CK2865" s="1"/>
      <c r="CL2865" s="1"/>
      <c r="CM2865" s="1"/>
      <c r="CN2865" s="1"/>
      <c r="CO2865" s="1"/>
      <c r="CP2865" s="1"/>
      <c r="CQ2865" s="1"/>
      <c r="CR2865" s="1"/>
      <c r="CS2865" s="1"/>
      <c r="CT2865" s="1"/>
      <c r="CU2865" s="1"/>
      <c r="CV2865" s="1"/>
      <c r="CW2865" s="1"/>
      <c r="CX2865" s="1"/>
      <c r="CY2865" s="1"/>
      <c r="CZ2865" s="1"/>
      <c r="DA2865" s="1"/>
      <c r="DB2865" s="1"/>
      <c r="DC2865" s="1"/>
      <c r="DD2865" s="1"/>
      <c r="DE2865" s="1"/>
      <c r="DF2865" s="1"/>
      <c r="DG2865" s="1"/>
      <c r="DH2865" s="1"/>
      <c r="DI2865" s="1"/>
      <c r="DJ2865" s="1"/>
      <c r="DK2865" s="1"/>
      <c r="DL2865" s="1"/>
      <c r="DM2865" s="1"/>
      <c r="DN2865" s="1"/>
      <c r="DO2865" s="1"/>
      <c r="DP2865" s="1"/>
      <c r="DQ2865" s="1"/>
      <c r="DR2865" s="1"/>
      <c r="DS2865" s="1"/>
      <c r="DT2865" s="1"/>
      <c r="DU2865" s="1"/>
      <c r="DV2865" s="1"/>
      <c r="DW2865" s="1"/>
      <c r="DX2865" s="1"/>
      <c r="DY2865" s="1"/>
      <c r="DZ2865" s="1"/>
      <c r="EA2865" s="1"/>
      <c r="EB2865" s="1"/>
      <c r="EC2865" s="1"/>
      <c r="ED2865" s="1"/>
      <c r="EE2865" s="1"/>
      <c r="EF2865" s="1"/>
      <c r="EG2865" s="1"/>
      <c r="EH2865" s="1"/>
      <c r="EI2865" s="1"/>
      <c r="EJ2865" s="1"/>
      <c r="EK2865" s="1"/>
      <c r="EL2865" s="1"/>
      <c r="EM2865" s="1"/>
      <c r="EN2865" s="1"/>
      <c r="EO2865" s="1"/>
      <c r="EP2865" s="1"/>
      <c r="EQ2865" s="1"/>
      <c r="ER2865" s="1"/>
      <c r="ES2865" s="1"/>
      <c r="ET2865" s="1"/>
      <c r="EU2865" s="1"/>
      <c r="EV2865" s="1"/>
      <c r="EW2865" s="1"/>
      <c r="EX2865" s="1"/>
      <c r="EY2865" s="1"/>
      <c r="EZ2865" s="1"/>
      <c r="FA2865" s="1"/>
      <c r="FB2865" s="1"/>
      <c r="FC2865" s="1"/>
      <c r="FD2865" s="1"/>
      <c r="FE2865" s="1"/>
      <c r="FF2865" s="1"/>
      <c r="FG2865" s="1"/>
      <c r="FH2865" s="1"/>
      <c r="FI2865" s="1"/>
      <c r="FJ2865" s="1"/>
      <c r="FK2865" s="1"/>
      <c r="FL2865" s="1"/>
      <c r="FM2865" s="1"/>
      <c r="FN2865" s="1"/>
      <c r="FO2865" s="1"/>
      <c r="FP2865" s="1"/>
      <c r="FQ2865" s="1"/>
      <c r="FR2865" s="1"/>
      <c r="FS2865" s="1"/>
      <c r="FT2865" s="1"/>
      <c r="FU2865" s="1"/>
      <c r="FV2865" s="1"/>
      <c r="FW2865" s="1"/>
      <c r="FX2865" s="1"/>
      <c r="FY2865" s="1"/>
      <c r="FZ2865" s="1"/>
      <c r="GA2865" s="1"/>
      <c r="GB2865" s="1"/>
      <c r="GC2865" s="1"/>
      <c r="GD2865" s="1"/>
      <c r="GE2865" s="1"/>
      <c r="GF2865" s="1"/>
      <c r="GG2865" s="1"/>
      <c r="GH2865" s="1"/>
      <c r="GI2865" s="1"/>
      <c r="GJ2865" s="1"/>
      <c r="GK2865" s="1"/>
      <c r="GL2865" s="1"/>
      <c r="GM2865" s="1"/>
      <c r="GN2865" s="1"/>
      <c r="GO2865" s="1"/>
    </row>
    <row r="2866" spans="1:197" s="40" customFormat="1" x14ac:dyDescent="0.25">
      <c r="A2866" s="41"/>
      <c r="B2866" s="4"/>
      <c r="C2866" s="41"/>
      <c r="D2866" s="42"/>
      <c r="E2866" s="42"/>
      <c r="F2866" s="42"/>
      <c r="G2866" s="1"/>
      <c r="H2866" s="1"/>
      <c r="I2866" s="1"/>
      <c r="J2866" s="1"/>
      <c r="K2866" s="1"/>
      <c r="L2866" s="1"/>
      <c r="M2866" s="2"/>
      <c r="N2866" s="1"/>
      <c r="O2866" s="1"/>
      <c r="P2866" s="1"/>
      <c r="Q2866" s="1"/>
      <c r="R2866" s="1"/>
      <c r="S2866" s="1"/>
      <c r="T2866" s="1"/>
      <c r="U2866" s="1"/>
      <c r="V2866" s="1"/>
      <c r="W2866" s="1"/>
      <c r="X2866" s="1"/>
      <c r="Y2866" s="1"/>
      <c r="Z2866" s="1"/>
      <c r="AA2866" s="1"/>
      <c r="AB2866" s="1"/>
      <c r="AC2866" s="1"/>
      <c r="AD2866" s="1"/>
      <c r="AE2866" s="1"/>
      <c r="AF2866" s="1"/>
      <c r="AG2866" s="1"/>
      <c r="AH2866" s="1"/>
      <c r="AI2866" s="1"/>
      <c r="AJ2866" s="1"/>
      <c r="AK2866" s="1"/>
      <c r="AL2866" s="1"/>
      <c r="AM2866" s="1"/>
      <c r="AN2866" s="1"/>
      <c r="AO2866" s="1"/>
      <c r="AP2866" s="1"/>
      <c r="AQ2866" s="1"/>
      <c r="AR2866" s="1"/>
      <c r="AS2866" s="1"/>
      <c r="AT2866" s="1"/>
      <c r="AU2866" s="1"/>
      <c r="AV2866" s="1"/>
      <c r="AW2866" s="1"/>
      <c r="AX2866" s="1"/>
      <c r="AY2866" s="1"/>
      <c r="AZ2866" s="1"/>
      <c r="BA2866" s="1"/>
      <c r="BB2866" s="1"/>
      <c r="BC2866" s="1"/>
      <c r="BD2866" s="1"/>
      <c r="BE2866" s="1"/>
      <c r="BF2866" s="1"/>
      <c r="BG2866" s="1"/>
      <c r="BH2866" s="1"/>
      <c r="BI2866" s="1"/>
      <c r="BJ2866" s="1"/>
      <c r="BK2866" s="1"/>
      <c r="BL2866" s="1"/>
      <c r="BM2866" s="1"/>
      <c r="BN2866" s="1"/>
      <c r="BO2866" s="1"/>
      <c r="BP2866" s="1"/>
      <c r="BQ2866" s="1"/>
      <c r="BR2866" s="1"/>
      <c r="BS2866" s="1"/>
      <c r="BT2866" s="1"/>
      <c r="BU2866" s="1"/>
      <c r="BV2866" s="1"/>
      <c r="BW2866" s="1"/>
      <c r="BX2866" s="1"/>
      <c r="BY2866" s="1"/>
      <c r="BZ2866" s="1"/>
      <c r="CA2866" s="1"/>
      <c r="CB2866" s="1"/>
      <c r="CC2866" s="1"/>
      <c r="CD2866" s="1"/>
      <c r="CE2866" s="1"/>
      <c r="CF2866" s="1"/>
      <c r="CG2866" s="1"/>
      <c r="CH2866" s="1"/>
      <c r="CI2866" s="1"/>
      <c r="CJ2866" s="1"/>
      <c r="CK2866" s="1"/>
      <c r="CL2866" s="1"/>
      <c r="CM2866" s="1"/>
      <c r="CN2866" s="1"/>
      <c r="CO2866" s="1"/>
      <c r="CP2866" s="1"/>
      <c r="CQ2866" s="1"/>
      <c r="CR2866" s="1"/>
      <c r="CS2866" s="1"/>
      <c r="CT2866" s="1"/>
      <c r="CU2866" s="1"/>
      <c r="CV2866" s="1"/>
      <c r="CW2866" s="1"/>
      <c r="CX2866" s="1"/>
      <c r="CY2866" s="1"/>
      <c r="CZ2866" s="1"/>
      <c r="DA2866" s="1"/>
      <c r="DB2866" s="1"/>
      <c r="DC2866" s="1"/>
      <c r="DD2866" s="1"/>
      <c r="DE2866" s="1"/>
      <c r="DF2866" s="1"/>
      <c r="DG2866" s="1"/>
      <c r="DH2866" s="1"/>
      <c r="DI2866" s="1"/>
      <c r="DJ2866" s="1"/>
      <c r="DK2866" s="1"/>
      <c r="DL2866" s="1"/>
      <c r="DM2866" s="1"/>
      <c r="DN2866" s="1"/>
      <c r="DO2866" s="1"/>
      <c r="DP2866" s="1"/>
      <c r="DQ2866" s="1"/>
      <c r="DR2866" s="1"/>
      <c r="DS2866" s="1"/>
      <c r="DT2866" s="1"/>
      <c r="DU2866" s="1"/>
      <c r="DV2866" s="1"/>
      <c r="DW2866" s="1"/>
      <c r="DX2866" s="1"/>
      <c r="DY2866" s="1"/>
      <c r="DZ2866" s="1"/>
      <c r="EA2866" s="1"/>
      <c r="EB2866" s="1"/>
      <c r="EC2866" s="1"/>
      <c r="ED2866" s="1"/>
      <c r="EE2866" s="1"/>
      <c r="EF2866" s="1"/>
      <c r="EG2866" s="1"/>
      <c r="EH2866" s="1"/>
      <c r="EI2866" s="1"/>
      <c r="EJ2866" s="1"/>
      <c r="EK2866" s="1"/>
      <c r="EL2866" s="1"/>
      <c r="EM2866" s="1"/>
      <c r="EN2866" s="1"/>
      <c r="EO2866" s="1"/>
      <c r="EP2866" s="1"/>
      <c r="EQ2866" s="1"/>
      <c r="ER2866" s="1"/>
      <c r="ES2866" s="1"/>
      <c r="ET2866" s="1"/>
      <c r="EU2866" s="1"/>
      <c r="EV2866" s="1"/>
      <c r="EW2866" s="1"/>
      <c r="EX2866" s="1"/>
      <c r="EY2866" s="1"/>
      <c r="EZ2866" s="1"/>
      <c r="FA2866" s="1"/>
      <c r="FB2866" s="1"/>
      <c r="FC2866" s="1"/>
      <c r="FD2866" s="1"/>
      <c r="FE2866" s="1"/>
      <c r="FF2866" s="1"/>
      <c r="FG2866" s="1"/>
      <c r="FH2866" s="1"/>
      <c r="FI2866" s="1"/>
      <c r="FJ2866" s="1"/>
      <c r="FK2866" s="1"/>
      <c r="FL2866" s="1"/>
      <c r="FM2866" s="1"/>
      <c r="FN2866" s="1"/>
      <c r="FO2866" s="1"/>
      <c r="FP2866" s="1"/>
      <c r="FQ2866" s="1"/>
      <c r="FR2866" s="1"/>
      <c r="FS2866" s="1"/>
      <c r="FT2866" s="1"/>
      <c r="FU2866" s="1"/>
      <c r="FV2866" s="1"/>
      <c r="FW2866" s="1"/>
      <c r="FX2866" s="1"/>
      <c r="FY2866" s="1"/>
      <c r="FZ2866" s="1"/>
      <c r="GA2866" s="1"/>
      <c r="GB2866" s="1"/>
      <c r="GC2866" s="1"/>
      <c r="GD2866" s="1"/>
      <c r="GE2866" s="1"/>
      <c r="GF2866" s="1"/>
      <c r="GG2866" s="1"/>
      <c r="GH2866" s="1"/>
      <c r="GI2866" s="1"/>
      <c r="GJ2866" s="1"/>
      <c r="GK2866" s="1"/>
      <c r="GL2866" s="1"/>
      <c r="GM2866" s="1"/>
      <c r="GN2866" s="1"/>
      <c r="GO2866" s="1"/>
    </row>
    <row r="2867" spans="1:197" s="40" customFormat="1" x14ac:dyDescent="0.25">
      <c r="A2867" s="41"/>
      <c r="B2867" s="4"/>
      <c r="C2867" s="41"/>
      <c r="D2867" s="42"/>
      <c r="E2867" s="42"/>
      <c r="F2867" s="42"/>
      <c r="G2867" s="1"/>
      <c r="H2867" s="1"/>
      <c r="I2867" s="1"/>
      <c r="J2867" s="1"/>
      <c r="K2867" s="1"/>
      <c r="L2867" s="1"/>
      <c r="M2867" s="2"/>
      <c r="N2867" s="1"/>
      <c r="O2867" s="1"/>
      <c r="P2867" s="1"/>
      <c r="Q2867" s="1"/>
      <c r="R2867" s="1"/>
      <c r="S2867" s="1"/>
      <c r="T2867" s="1"/>
      <c r="U2867" s="1"/>
      <c r="V2867" s="1"/>
      <c r="W2867" s="1"/>
      <c r="X2867" s="1"/>
      <c r="Y2867" s="1"/>
      <c r="Z2867" s="1"/>
      <c r="AA2867" s="1"/>
      <c r="AB2867" s="1"/>
      <c r="AC2867" s="1"/>
      <c r="AD2867" s="1"/>
      <c r="AE2867" s="1"/>
      <c r="AF2867" s="1"/>
      <c r="AG2867" s="1"/>
      <c r="AH2867" s="1"/>
      <c r="AI2867" s="1"/>
      <c r="AJ2867" s="1"/>
      <c r="AK2867" s="1"/>
      <c r="AL2867" s="1"/>
      <c r="AM2867" s="1"/>
      <c r="AN2867" s="1"/>
      <c r="AO2867" s="1"/>
      <c r="AP2867" s="1"/>
      <c r="AQ2867" s="1"/>
      <c r="AR2867" s="1"/>
      <c r="AS2867" s="1"/>
      <c r="AT2867" s="1"/>
      <c r="AU2867" s="1"/>
      <c r="AV2867" s="1"/>
      <c r="AW2867" s="1"/>
      <c r="AX2867" s="1"/>
      <c r="AY2867" s="1"/>
      <c r="AZ2867" s="1"/>
      <c r="BA2867" s="1"/>
      <c r="BB2867" s="1"/>
      <c r="BC2867" s="1"/>
      <c r="BD2867" s="1"/>
      <c r="BE2867" s="1"/>
      <c r="BF2867" s="1"/>
      <c r="BG2867" s="1"/>
      <c r="BH2867" s="1"/>
      <c r="BI2867" s="1"/>
      <c r="BJ2867" s="1"/>
      <c r="BK2867" s="1"/>
      <c r="BL2867" s="1"/>
      <c r="BM2867" s="1"/>
      <c r="BN2867" s="1"/>
      <c r="BO2867" s="1"/>
      <c r="BP2867" s="1"/>
      <c r="BQ2867" s="1"/>
      <c r="BR2867" s="1"/>
      <c r="BS2867" s="1"/>
      <c r="BT2867" s="1"/>
      <c r="BU2867" s="1"/>
      <c r="BV2867" s="1"/>
      <c r="BW2867" s="1"/>
      <c r="BX2867" s="1"/>
      <c r="BY2867" s="1"/>
      <c r="BZ2867" s="1"/>
      <c r="CA2867" s="1"/>
      <c r="CB2867" s="1"/>
      <c r="CC2867" s="1"/>
      <c r="CD2867" s="1"/>
      <c r="CE2867" s="1"/>
      <c r="CF2867" s="1"/>
      <c r="CG2867" s="1"/>
      <c r="CH2867" s="1"/>
      <c r="CI2867" s="1"/>
      <c r="CJ2867" s="1"/>
      <c r="CK2867" s="1"/>
      <c r="CL2867" s="1"/>
      <c r="CM2867" s="1"/>
      <c r="CN2867" s="1"/>
      <c r="CO2867" s="1"/>
      <c r="CP2867" s="1"/>
      <c r="CQ2867" s="1"/>
      <c r="CR2867" s="1"/>
      <c r="CS2867" s="1"/>
      <c r="CT2867" s="1"/>
      <c r="CU2867" s="1"/>
      <c r="CV2867" s="1"/>
      <c r="CW2867" s="1"/>
      <c r="CX2867" s="1"/>
      <c r="CY2867" s="1"/>
      <c r="CZ2867" s="1"/>
      <c r="DA2867" s="1"/>
      <c r="DB2867" s="1"/>
      <c r="DC2867" s="1"/>
      <c r="DD2867" s="1"/>
      <c r="DE2867" s="1"/>
      <c r="DF2867" s="1"/>
      <c r="DG2867" s="1"/>
      <c r="DH2867" s="1"/>
      <c r="DI2867" s="1"/>
      <c r="DJ2867" s="1"/>
      <c r="DK2867" s="1"/>
      <c r="DL2867" s="1"/>
      <c r="DM2867" s="1"/>
      <c r="DN2867" s="1"/>
      <c r="DO2867" s="1"/>
      <c r="DP2867" s="1"/>
      <c r="DQ2867" s="1"/>
      <c r="DR2867" s="1"/>
      <c r="DS2867" s="1"/>
      <c r="DT2867" s="1"/>
      <c r="DU2867" s="1"/>
      <c r="DV2867" s="1"/>
      <c r="DW2867" s="1"/>
      <c r="DX2867" s="1"/>
      <c r="DY2867" s="1"/>
      <c r="DZ2867" s="1"/>
      <c r="EA2867" s="1"/>
      <c r="EB2867" s="1"/>
      <c r="EC2867" s="1"/>
      <c r="ED2867" s="1"/>
      <c r="EE2867" s="1"/>
      <c r="EF2867" s="1"/>
      <c r="EG2867" s="1"/>
      <c r="EH2867" s="1"/>
      <c r="EI2867" s="1"/>
      <c r="EJ2867" s="1"/>
      <c r="EK2867" s="1"/>
      <c r="EL2867" s="1"/>
      <c r="EM2867" s="1"/>
      <c r="EN2867" s="1"/>
      <c r="EO2867" s="1"/>
      <c r="EP2867" s="1"/>
      <c r="EQ2867" s="1"/>
      <c r="ER2867" s="1"/>
      <c r="ES2867" s="1"/>
      <c r="ET2867" s="1"/>
      <c r="EU2867" s="1"/>
      <c r="EV2867" s="1"/>
      <c r="EW2867" s="1"/>
      <c r="EX2867" s="1"/>
      <c r="EY2867" s="1"/>
      <c r="EZ2867" s="1"/>
      <c r="FA2867" s="1"/>
      <c r="FB2867" s="1"/>
      <c r="FC2867" s="1"/>
      <c r="FD2867" s="1"/>
      <c r="FE2867" s="1"/>
      <c r="FF2867" s="1"/>
      <c r="FG2867" s="1"/>
      <c r="FH2867" s="1"/>
      <c r="FI2867" s="1"/>
      <c r="FJ2867" s="1"/>
      <c r="FK2867" s="1"/>
      <c r="FL2867" s="1"/>
      <c r="FM2867" s="1"/>
      <c r="FN2867" s="1"/>
      <c r="FO2867" s="1"/>
      <c r="FP2867" s="1"/>
      <c r="FQ2867" s="1"/>
      <c r="FR2867" s="1"/>
      <c r="FS2867" s="1"/>
      <c r="FT2867" s="1"/>
      <c r="FU2867" s="1"/>
      <c r="FV2867" s="1"/>
      <c r="FW2867" s="1"/>
      <c r="FX2867" s="1"/>
      <c r="FY2867" s="1"/>
      <c r="FZ2867" s="1"/>
      <c r="GA2867" s="1"/>
      <c r="GB2867" s="1"/>
      <c r="GC2867" s="1"/>
      <c r="GD2867" s="1"/>
      <c r="GE2867" s="1"/>
      <c r="GF2867" s="1"/>
      <c r="GG2867" s="1"/>
      <c r="GH2867" s="1"/>
      <c r="GI2867" s="1"/>
      <c r="GJ2867" s="1"/>
      <c r="GK2867" s="1"/>
      <c r="GL2867" s="1"/>
      <c r="GM2867" s="1"/>
      <c r="GN2867" s="1"/>
      <c r="GO2867" s="1"/>
    </row>
    <row r="2868" spans="1:197" s="40" customFormat="1" x14ac:dyDescent="0.25">
      <c r="A2868" s="41"/>
      <c r="B2868" s="4"/>
      <c r="C2868" s="41"/>
      <c r="D2868" s="42"/>
      <c r="E2868" s="42"/>
      <c r="F2868" s="42"/>
      <c r="G2868" s="1"/>
      <c r="H2868" s="1"/>
      <c r="I2868" s="1"/>
      <c r="J2868" s="1"/>
      <c r="K2868" s="1"/>
      <c r="L2868" s="1"/>
      <c r="M2868" s="2"/>
      <c r="N2868" s="1"/>
      <c r="O2868" s="1"/>
      <c r="P2868" s="1"/>
      <c r="Q2868" s="1"/>
      <c r="R2868" s="1"/>
      <c r="S2868" s="1"/>
      <c r="T2868" s="1"/>
      <c r="U2868" s="1"/>
      <c r="V2868" s="1"/>
      <c r="W2868" s="1"/>
      <c r="X2868" s="1"/>
      <c r="Y2868" s="1"/>
      <c r="Z2868" s="1"/>
      <c r="AA2868" s="1"/>
      <c r="AB2868" s="1"/>
      <c r="AC2868" s="1"/>
      <c r="AD2868" s="1"/>
      <c r="AE2868" s="1"/>
      <c r="AF2868" s="1"/>
      <c r="AG2868" s="1"/>
      <c r="AH2868" s="1"/>
      <c r="AI2868" s="1"/>
      <c r="AJ2868" s="1"/>
      <c r="AK2868" s="1"/>
      <c r="AL2868" s="1"/>
      <c r="AM2868" s="1"/>
      <c r="AN2868" s="1"/>
      <c r="AO2868" s="1"/>
      <c r="AP2868" s="1"/>
      <c r="AQ2868" s="1"/>
      <c r="AR2868" s="1"/>
      <c r="AS2868" s="1"/>
      <c r="AT2868" s="1"/>
      <c r="AU2868" s="1"/>
      <c r="AV2868" s="1"/>
      <c r="AW2868" s="1"/>
      <c r="AX2868" s="1"/>
      <c r="AY2868" s="1"/>
      <c r="AZ2868" s="1"/>
      <c r="BA2868" s="1"/>
      <c r="BB2868" s="1"/>
      <c r="BC2868" s="1"/>
      <c r="BD2868" s="1"/>
      <c r="BE2868" s="1"/>
      <c r="BF2868" s="1"/>
      <c r="BG2868" s="1"/>
      <c r="BH2868" s="1"/>
      <c r="BI2868" s="1"/>
      <c r="BJ2868" s="1"/>
      <c r="BK2868" s="1"/>
      <c r="BL2868" s="1"/>
      <c r="BM2868" s="1"/>
      <c r="BN2868" s="1"/>
      <c r="BO2868" s="1"/>
      <c r="BP2868" s="1"/>
      <c r="BQ2868" s="1"/>
      <c r="BR2868" s="1"/>
      <c r="BS2868" s="1"/>
      <c r="BT2868" s="1"/>
      <c r="BU2868" s="1"/>
      <c r="BV2868" s="1"/>
      <c r="BW2868" s="1"/>
      <c r="BX2868" s="1"/>
      <c r="BY2868" s="1"/>
      <c r="BZ2868" s="1"/>
      <c r="CA2868" s="1"/>
      <c r="CB2868" s="1"/>
      <c r="CC2868" s="1"/>
      <c r="CD2868" s="1"/>
      <c r="CE2868" s="1"/>
      <c r="CF2868" s="1"/>
      <c r="CG2868" s="1"/>
      <c r="CH2868" s="1"/>
      <c r="CI2868" s="1"/>
      <c r="CJ2868" s="1"/>
      <c r="CK2868" s="1"/>
      <c r="CL2868" s="1"/>
      <c r="CM2868" s="1"/>
      <c r="CN2868" s="1"/>
      <c r="CO2868" s="1"/>
      <c r="CP2868" s="1"/>
      <c r="CQ2868" s="1"/>
      <c r="CR2868" s="1"/>
      <c r="CS2868" s="1"/>
      <c r="CT2868" s="1"/>
      <c r="CU2868" s="1"/>
      <c r="CV2868" s="1"/>
      <c r="CW2868" s="1"/>
      <c r="CX2868" s="1"/>
      <c r="CY2868" s="1"/>
      <c r="CZ2868" s="1"/>
      <c r="DA2868" s="1"/>
      <c r="DB2868" s="1"/>
      <c r="DC2868" s="1"/>
      <c r="DD2868" s="1"/>
      <c r="DE2868" s="1"/>
      <c r="DF2868" s="1"/>
      <c r="DG2868" s="1"/>
      <c r="DH2868" s="1"/>
      <c r="DI2868" s="1"/>
      <c r="DJ2868" s="1"/>
      <c r="DK2868" s="1"/>
      <c r="DL2868" s="1"/>
      <c r="DM2868" s="1"/>
      <c r="DN2868" s="1"/>
      <c r="DO2868" s="1"/>
      <c r="DP2868" s="1"/>
      <c r="DQ2868" s="1"/>
      <c r="DR2868" s="1"/>
      <c r="DS2868" s="1"/>
      <c r="DT2868" s="1"/>
      <c r="DU2868" s="1"/>
      <c r="DV2868" s="1"/>
      <c r="DW2868" s="1"/>
      <c r="DX2868" s="1"/>
      <c r="DY2868" s="1"/>
      <c r="DZ2868" s="1"/>
      <c r="EA2868" s="1"/>
      <c r="EB2868" s="1"/>
      <c r="EC2868" s="1"/>
      <c r="ED2868" s="1"/>
      <c r="EE2868" s="1"/>
      <c r="EF2868" s="1"/>
      <c r="EG2868" s="1"/>
      <c r="EH2868" s="1"/>
      <c r="EI2868" s="1"/>
      <c r="EJ2868" s="1"/>
      <c r="EK2868" s="1"/>
      <c r="EL2868" s="1"/>
      <c r="EM2868" s="1"/>
      <c r="EN2868" s="1"/>
      <c r="EO2868" s="1"/>
      <c r="EP2868" s="1"/>
      <c r="EQ2868" s="1"/>
      <c r="ER2868" s="1"/>
      <c r="ES2868" s="1"/>
      <c r="ET2868" s="1"/>
      <c r="EU2868" s="1"/>
      <c r="EV2868" s="1"/>
      <c r="EW2868" s="1"/>
      <c r="EX2868" s="1"/>
      <c r="EY2868" s="1"/>
      <c r="EZ2868" s="1"/>
      <c r="FA2868" s="1"/>
      <c r="FB2868" s="1"/>
      <c r="FC2868" s="1"/>
      <c r="FD2868" s="1"/>
      <c r="FE2868" s="1"/>
      <c r="FF2868" s="1"/>
      <c r="FG2868" s="1"/>
      <c r="FH2868" s="1"/>
      <c r="FI2868" s="1"/>
      <c r="FJ2868" s="1"/>
      <c r="FK2868" s="1"/>
      <c r="FL2868" s="1"/>
      <c r="FM2868" s="1"/>
      <c r="FN2868" s="1"/>
      <c r="FO2868" s="1"/>
      <c r="FP2868" s="1"/>
      <c r="FQ2868" s="1"/>
      <c r="FR2868" s="1"/>
      <c r="FS2868" s="1"/>
      <c r="FT2868" s="1"/>
      <c r="FU2868" s="1"/>
      <c r="FV2868" s="1"/>
      <c r="FW2868" s="1"/>
      <c r="FX2868" s="1"/>
      <c r="FY2868" s="1"/>
      <c r="FZ2868" s="1"/>
      <c r="GA2868" s="1"/>
      <c r="GB2868" s="1"/>
      <c r="GC2868" s="1"/>
      <c r="GD2868" s="1"/>
      <c r="GE2868" s="1"/>
      <c r="GF2868" s="1"/>
      <c r="GG2868" s="1"/>
      <c r="GH2868" s="1"/>
      <c r="GI2868" s="1"/>
      <c r="GJ2868" s="1"/>
      <c r="GK2868" s="1"/>
      <c r="GL2868" s="1"/>
      <c r="GM2868" s="1"/>
      <c r="GN2868" s="1"/>
      <c r="GO2868" s="1"/>
    </row>
    <row r="2869" spans="1:197" s="40" customFormat="1" x14ac:dyDescent="0.25">
      <c r="A2869" s="41"/>
      <c r="B2869" s="4"/>
      <c r="C2869" s="41"/>
      <c r="D2869" s="42"/>
      <c r="E2869" s="42"/>
      <c r="F2869" s="42"/>
      <c r="G2869" s="1"/>
      <c r="H2869" s="1"/>
      <c r="I2869" s="1"/>
      <c r="J2869" s="1"/>
      <c r="K2869" s="1"/>
      <c r="L2869" s="1"/>
      <c r="M2869" s="2"/>
      <c r="N2869" s="1"/>
      <c r="O2869" s="1"/>
      <c r="P2869" s="1"/>
      <c r="Q2869" s="1"/>
      <c r="R2869" s="1"/>
      <c r="S2869" s="1"/>
      <c r="T2869" s="1"/>
      <c r="U2869" s="1"/>
      <c r="V2869" s="1"/>
      <c r="W2869" s="1"/>
      <c r="X2869" s="1"/>
      <c r="Y2869" s="1"/>
      <c r="Z2869" s="1"/>
      <c r="AA2869" s="1"/>
      <c r="AB2869" s="1"/>
      <c r="AC2869" s="1"/>
      <c r="AD2869" s="1"/>
      <c r="AE2869" s="1"/>
      <c r="AF2869" s="1"/>
      <c r="AG2869" s="1"/>
      <c r="AH2869" s="1"/>
      <c r="AI2869" s="1"/>
      <c r="AJ2869" s="1"/>
      <c r="AK2869" s="1"/>
      <c r="AL2869" s="1"/>
      <c r="AM2869" s="1"/>
      <c r="AN2869" s="1"/>
      <c r="AO2869" s="1"/>
      <c r="AP2869" s="1"/>
      <c r="AQ2869" s="1"/>
      <c r="AR2869" s="1"/>
      <c r="AS2869" s="1"/>
      <c r="AT2869" s="1"/>
      <c r="AU2869" s="1"/>
      <c r="AV2869" s="1"/>
      <c r="AW2869" s="1"/>
      <c r="AX2869" s="1"/>
      <c r="AY2869" s="1"/>
      <c r="AZ2869" s="1"/>
      <c r="BA2869" s="1"/>
      <c r="BB2869" s="1"/>
      <c r="BC2869" s="1"/>
      <c r="BD2869" s="1"/>
      <c r="BE2869" s="1"/>
      <c r="BF2869" s="1"/>
      <c r="BG2869" s="1"/>
      <c r="BH2869" s="1"/>
      <c r="BI2869" s="1"/>
      <c r="BJ2869" s="1"/>
      <c r="BK2869" s="1"/>
      <c r="BL2869" s="1"/>
      <c r="BM2869" s="1"/>
      <c r="BN2869" s="1"/>
      <c r="BO2869" s="1"/>
      <c r="BP2869" s="1"/>
      <c r="BQ2869" s="1"/>
      <c r="BR2869" s="1"/>
      <c r="BS2869" s="1"/>
      <c r="BT2869" s="1"/>
      <c r="BU2869" s="1"/>
      <c r="BV2869" s="1"/>
      <c r="BW2869" s="1"/>
      <c r="BX2869" s="1"/>
      <c r="BY2869" s="1"/>
      <c r="BZ2869" s="1"/>
      <c r="CA2869" s="1"/>
      <c r="CB2869" s="1"/>
      <c r="CC2869" s="1"/>
      <c r="CD2869" s="1"/>
      <c r="CE2869" s="1"/>
      <c r="CF2869" s="1"/>
      <c r="CG2869" s="1"/>
      <c r="CH2869" s="1"/>
      <c r="CI2869" s="1"/>
      <c r="CJ2869" s="1"/>
      <c r="CK2869" s="1"/>
      <c r="CL2869" s="1"/>
      <c r="CM2869" s="1"/>
      <c r="CN2869" s="1"/>
      <c r="CO2869" s="1"/>
      <c r="CP2869" s="1"/>
      <c r="CQ2869" s="1"/>
      <c r="CR2869" s="1"/>
      <c r="CS2869" s="1"/>
      <c r="CT2869" s="1"/>
      <c r="CU2869" s="1"/>
      <c r="CV2869" s="1"/>
      <c r="CW2869" s="1"/>
      <c r="CX2869" s="1"/>
      <c r="CY2869" s="1"/>
      <c r="CZ2869" s="1"/>
      <c r="DA2869" s="1"/>
      <c r="DB2869" s="1"/>
      <c r="DC2869" s="1"/>
      <c r="DD2869" s="1"/>
      <c r="DE2869" s="1"/>
      <c r="DF2869" s="1"/>
      <c r="DG2869" s="1"/>
      <c r="DH2869" s="1"/>
      <c r="DI2869" s="1"/>
      <c r="DJ2869" s="1"/>
      <c r="DK2869" s="1"/>
      <c r="DL2869" s="1"/>
      <c r="DM2869" s="1"/>
      <c r="DN2869" s="1"/>
      <c r="DO2869" s="1"/>
      <c r="DP2869" s="1"/>
      <c r="DQ2869" s="1"/>
      <c r="DR2869" s="1"/>
      <c r="DS2869" s="1"/>
      <c r="DT2869" s="1"/>
      <c r="DU2869" s="1"/>
      <c r="DV2869" s="1"/>
      <c r="DW2869" s="1"/>
      <c r="DX2869" s="1"/>
      <c r="DY2869" s="1"/>
      <c r="DZ2869" s="1"/>
      <c r="EA2869" s="1"/>
      <c r="EB2869" s="1"/>
      <c r="EC2869" s="1"/>
      <c r="ED2869" s="1"/>
      <c r="EE2869" s="1"/>
      <c r="EF2869" s="1"/>
      <c r="EG2869" s="1"/>
      <c r="EH2869" s="1"/>
      <c r="EI2869" s="1"/>
      <c r="EJ2869" s="1"/>
      <c r="EK2869" s="1"/>
      <c r="EL2869" s="1"/>
      <c r="EM2869" s="1"/>
      <c r="EN2869" s="1"/>
      <c r="EO2869" s="1"/>
      <c r="EP2869" s="1"/>
      <c r="EQ2869" s="1"/>
      <c r="ER2869" s="1"/>
      <c r="ES2869" s="1"/>
      <c r="ET2869" s="1"/>
      <c r="EU2869" s="1"/>
      <c r="EV2869" s="1"/>
      <c r="EW2869" s="1"/>
      <c r="EX2869" s="1"/>
      <c r="EY2869" s="1"/>
      <c r="EZ2869" s="1"/>
      <c r="FA2869" s="1"/>
      <c r="FB2869" s="1"/>
      <c r="FC2869" s="1"/>
      <c r="FD2869" s="1"/>
      <c r="FE2869" s="1"/>
      <c r="FF2869" s="1"/>
      <c r="FG2869" s="1"/>
      <c r="FH2869" s="1"/>
      <c r="FI2869" s="1"/>
      <c r="FJ2869" s="1"/>
      <c r="FK2869" s="1"/>
      <c r="FL2869" s="1"/>
      <c r="FM2869" s="1"/>
      <c r="FN2869" s="1"/>
      <c r="FO2869" s="1"/>
      <c r="FP2869" s="1"/>
      <c r="FQ2869" s="1"/>
      <c r="FR2869" s="1"/>
      <c r="FS2869" s="1"/>
      <c r="FT2869" s="1"/>
      <c r="FU2869" s="1"/>
      <c r="FV2869" s="1"/>
      <c r="FW2869" s="1"/>
      <c r="FX2869" s="1"/>
      <c r="FY2869" s="1"/>
      <c r="FZ2869" s="1"/>
      <c r="GA2869" s="1"/>
      <c r="GB2869" s="1"/>
      <c r="GC2869" s="1"/>
      <c r="GD2869" s="1"/>
      <c r="GE2869" s="1"/>
      <c r="GF2869" s="1"/>
      <c r="GG2869" s="1"/>
      <c r="GH2869" s="1"/>
      <c r="GI2869" s="1"/>
      <c r="GJ2869" s="1"/>
      <c r="GK2869" s="1"/>
      <c r="GL2869" s="1"/>
      <c r="GM2869" s="1"/>
      <c r="GN2869" s="1"/>
      <c r="GO2869" s="1"/>
    </row>
    <row r="2870" spans="1:197" s="40" customFormat="1" x14ac:dyDescent="0.25">
      <c r="A2870" s="41"/>
      <c r="B2870" s="4"/>
      <c r="C2870" s="41"/>
      <c r="D2870" s="42"/>
      <c r="E2870" s="42"/>
      <c r="F2870" s="42"/>
      <c r="G2870" s="1"/>
      <c r="H2870" s="1"/>
      <c r="I2870" s="1"/>
      <c r="J2870" s="1"/>
      <c r="K2870" s="1"/>
      <c r="L2870" s="1"/>
      <c r="M2870" s="2"/>
      <c r="N2870" s="1"/>
      <c r="O2870" s="1"/>
      <c r="P2870" s="1"/>
      <c r="Q2870" s="1"/>
      <c r="R2870" s="1"/>
      <c r="S2870" s="1"/>
      <c r="T2870" s="1"/>
      <c r="U2870" s="1"/>
      <c r="V2870" s="1"/>
      <c r="W2870" s="1"/>
      <c r="X2870" s="1"/>
      <c r="Y2870" s="1"/>
      <c r="Z2870" s="1"/>
      <c r="AA2870" s="1"/>
      <c r="AB2870" s="1"/>
      <c r="AC2870" s="1"/>
      <c r="AD2870" s="1"/>
      <c r="AE2870" s="1"/>
      <c r="AF2870" s="1"/>
      <c r="AG2870" s="1"/>
      <c r="AH2870" s="1"/>
      <c r="AI2870" s="1"/>
      <c r="AJ2870" s="1"/>
      <c r="AK2870" s="1"/>
      <c r="AL2870" s="1"/>
      <c r="AM2870" s="1"/>
      <c r="AN2870" s="1"/>
      <c r="AO2870" s="1"/>
      <c r="AP2870" s="1"/>
      <c r="AQ2870" s="1"/>
      <c r="AR2870" s="1"/>
      <c r="AS2870" s="1"/>
      <c r="AT2870" s="1"/>
      <c r="AU2870" s="1"/>
      <c r="AV2870" s="1"/>
      <c r="AW2870" s="1"/>
      <c r="AX2870" s="1"/>
      <c r="AY2870" s="1"/>
      <c r="AZ2870" s="1"/>
      <c r="BA2870" s="1"/>
      <c r="BB2870" s="1"/>
      <c r="BC2870" s="1"/>
      <c r="BD2870" s="1"/>
      <c r="BE2870" s="1"/>
      <c r="BF2870" s="1"/>
      <c r="BG2870" s="1"/>
      <c r="BH2870" s="1"/>
      <c r="BI2870" s="1"/>
      <c r="BJ2870" s="1"/>
      <c r="BK2870" s="1"/>
      <c r="BL2870" s="1"/>
      <c r="BM2870" s="1"/>
      <c r="BN2870" s="1"/>
      <c r="BO2870" s="1"/>
      <c r="BP2870" s="1"/>
      <c r="BQ2870" s="1"/>
      <c r="BR2870" s="1"/>
      <c r="BS2870" s="1"/>
      <c r="BT2870" s="1"/>
      <c r="BU2870" s="1"/>
      <c r="BV2870" s="1"/>
      <c r="BW2870" s="1"/>
      <c r="BX2870" s="1"/>
      <c r="BY2870" s="1"/>
      <c r="BZ2870" s="1"/>
      <c r="CA2870" s="1"/>
      <c r="CB2870" s="1"/>
      <c r="CC2870" s="1"/>
      <c r="CD2870" s="1"/>
      <c r="CE2870" s="1"/>
      <c r="CF2870" s="1"/>
      <c r="CG2870" s="1"/>
      <c r="CH2870" s="1"/>
      <c r="CI2870" s="1"/>
      <c r="CJ2870" s="1"/>
      <c r="CK2870" s="1"/>
      <c r="CL2870" s="1"/>
      <c r="CM2870" s="1"/>
      <c r="CN2870" s="1"/>
      <c r="CO2870" s="1"/>
      <c r="CP2870" s="1"/>
      <c r="CQ2870" s="1"/>
      <c r="CR2870" s="1"/>
      <c r="CS2870" s="1"/>
      <c r="CT2870" s="1"/>
      <c r="CU2870" s="1"/>
      <c r="CV2870" s="1"/>
      <c r="CW2870" s="1"/>
      <c r="CX2870" s="1"/>
      <c r="CY2870" s="1"/>
      <c r="CZ2870" s="1"/>
      <c r="DA2870" s="1"/>
      <c r="DB2870" s="1"/>
      <c r="DC2870" s="1"/>
      <c r="DD2870" s="1"/>
      <c r="DE2870" s="1"/>
      <c r="DF2870" s="1"/>
      <c r="DG2870" s="1"/>
      <c r="DH2870" s="1"/>
      <c r="DI2870" s="1"/>
      <c r="DJ2870" s="1"/>
      <c r="DK2870" s="1"/>
      <c r="DL2870" s="1"/>
      <c r="DM2870" s="1"/>
      <c r="DN2870" s="1"/>
      <c r="DO2870" s="1"/>
      <c r="DP2870" s="1"/>
      <c r="DQ2870" s="1"/>
      <c r="DR2870" s="1"/>
      <c r="DS2870" s="1"/>
      <c r="DT2870" s="1"/>
      <c r="DU2870" s="1"/>
      <c r="DV2870" s="1"/>
      <c r="DW2870" s="1"/>
      <c r="DX2870" s="1"/>
      <c r="DY2870" s="1"/>
      <c r="DZ2870" s="1"/>
      <c r="EA2870" s="1"/>
      <c r="EB2870" s="1"/>
      <c r="EC2870" s="1"/>
      <c r="ED2870" s="1"/>
      <c r="EE2870" s="1"/>
      <c r="EF2870" s="1"/>
      <c r="EG2870" s="1"/>
      <c r="EH2870" s="1"/>
      <c r="EI2870" s="1"/>
      <c r="EJ2870" s="1"/>
      <c r="EK2870" s="1"/>
      <c r="EL2870" s="1"/>
      <c r="EM2870" s="1"/>
      <c r="EN2870" s="1"/>
      <c r="EO2870" s="1"/>
      <c r="EP2870" s="1"/>
      <c r="EQ2870" s="1"/>
      <c r="ER2870" s="1"/>
      <c r="ES2870" s="1"/>
      <c r="ET2870" s="1"/>
      <c r="EU2870" s="1"/>
      <c r="EV2870" s="1"/>
      <c r="EW2870" s="1"/>
      <c r="EX2870" s="1"/>
      <c r="EY2870" s="1"/>
      <c r="EZ2870" s="1"/>
      <c r="FA2870" s="1"/>
      <c r="FB2870" s="1"/>
      <c r="FC2870" s="1"/>
      <c r="FD2870" s="1"/>
      <c r="FE2870" s="1"/>
      <c r="FF2870" s="1"/>
      <c r="FG2870" s="1"/>
      <c r="FH2870" s="1"/>
      <c r="FI2870" s="1"/>
      <c r="FJ2870" s="1"/>
      <c r="FK2870" s="1"/>
      <c r="FL2870" s="1"/>
      <c r="FM2870" s="1"/>
      <c r="FN2870" s="1"/>
      <c r="FO2870" s="1"/>
      <c r="FP2870" s="1"/>
      <c r="FQ2870" s="1"/>
      <c r="FR2870" s="1"/>
      <c r="FS2870" s="1"/>
      <c r="FT2870" s="1"/>
      <c r="FU2870" s="1"/>
      <c r="FV2870" s="1"/>
      <c r="FW2870" s="1"/>
      <c r="FX2870" s="1"/>
      <c r="FY2870" s="1"/>
      <c r="FZ2870" s="1"/>
      <c r="GA2870" s="1"/>
      <c r="GB2870" s="1"/>
      <c r="GC2870" s="1"/>
      <c r="GD2870" s="1"/>
      <c r="GE2870" s="1"/>
      <c r="GF2870" s="1"/>
      <c r="GG2870" s="1"/>
      <c r="GH2870" s="1"/>
      <c r="GI2870" s="1"/>
      <c r="GJ2870" s="1"/>
      <c r="GK2870" s="1"/>
      <c r="GL2870" s="1"/>
      <c r="GM2870" s="1"/>
      <c r="GN2870" s="1"/>
      <c r="GO2870" s="1"/>
    </row>
    <row r="2871" spans="1:197" s="40" customFormat="1" x14ac:dyDescent="0.25">
      <c r="A2871" s="41"/>
      <c r="B2871" s="4"/>
      <c r="C2871" s="41"/>
      <c r="D2871" s="42"/>
      <c r="E2871" s="42"/>
      <c r="F2871" s="42"/>
      <c r="G2871" s="1"/>
      <c r="H2871" s="1"/>
      <c r="I2871" s="1"/>
      <c r="J2871" s="1"/>
      <c r="K2871" s="1"/>
      <c r="L2871" s="1"/>
      <c r="M2871" s="2"/>
      <c r="N2871" s="1"/>
      <c r="O2871" s="1"/>
      <c r="P2871" s="1"/>
      <c r="Q2871" s="1"/>
      <c r="R2871" s="1"/>
      <c r="S2871" s="1"/>
      <c r="T2871" s="1"/>
      <c r="U2871" s="1"/>
      <c r="V2871" s="1"/>
      <c r="W2871" s="1"/>
      <c r="X2871" s="1"/>
      <c r="Y2871" s="1"/>
      <c r="Z2871" s="1"/>
      <c r="AA2871" s="1"/>
      <c r="AB2871" s="1"/>
      <c r="AC2871" s="1"/>
      <c r="AD2871" s="1"/>
      <c r="AE2871" s="1"/>
      <c r="AF2871" s="1"/>
      <c r="AG2871" s="1"/>
      <c r="AH2871" s="1"/>
      <c r="AI2871" s="1"/>
      <c r="AJ2871" s="1"/>
      <c r="AK2871" s="1"/>
      <c r="AL2871" s="1"/>
      <c r="AM2871" s="1"/>
      <c r="AN2871" s="1"/>
      <c r="AO2871" s="1"/>
      <c r="AP2871" s="1"/>
      <c r="AQ2871" s="1"/>
      <c r="AR2871" s="1"/>
      <c r="AS2871" s="1"/>
      <c r="AT2871" s="1"/>
      <c r="AU2871" s="1"/>
      <c r="AV2871" s="1"/>
      <c r="AW2871" s="1"/>
      <c r="AX2871" s="1"/>
      <c r="AY2871" s="1"/>
      <c r="AZ2871" s="1"/>
      <c r="BA2871" s="1"/>
      <c r="BB2871" s="1"/>
      <c r="BC2871" s="1"/>
      <c r="BD2871" s="1"/>
      <c r="BE2871" s="1"/>
      <c r="BF2871" s="1"/>
      <c r="BG2871" s="1"/>
      <c r="BH2871" s="1"/>
      <c r="BI2871" s="1"/>
      <c r="BJ2871" s="1"/>
      <c r="BK2871" s="1"/>
      <c r="BL2871" s="1"/>
      <c r="BM2871" s="1"/>
      <c r="BN2871" s="1"/>
      <c r="BO2871" s="1"/>
      <c r="BP2871" s="1"/>
      <c r="BQ2871" s="1"/>
      <c r="BR2871" s="1"/>
      <c r="BS2871" s="1"/>
      <c r="BT2871" s="1"/>
      <c r="BU2871" s="1"/>
      <c r="BV2871" s="1"/>
      <c r="BW2871" s="1"/>
      <c r="BX2871" s="1"/>
      <c r="BY2871" s="1"/>
      <c r="BZ2871" s="1"/>
      <c r="CA2871" s="1"/>
      <c r="CB2871" s="1"/>
      <c r="CC2871" s="1"/>
      <c r="CD2871" s="1"/>
      <c r="CE2871" s="1"/>
      <c r="CF2871" s="1"/>
      <c r="CG2871" s="1"/>
      <c r="CH2871" s="1"/>
      <c r="CI2871" s="1"/>
      <c r="CJ2871" s="1"/>
      <c r="CK2871" s="1"/>
      <c r="CL2871" s="1"/>
      <c r="CM2871" s="1"/>
      <c r="CN2871" s="1"/>
      <c r="CO2871" s="1"/>
      <c r="CP2871" s="1"/>
      <c r="CQ2871" s="1"/>
      <c r="CR2871" s="1"/>
      <c r="CS2871" s="1"/>
      <c r="CT2871" s="1"/>
      <c r="CU2871" s="1"/>
      <c r="CV2871" s="1"/>
      <c r="CW2871" s="1"/>
      <c r="CX2871" s="1"/>
      <c r="CY2871" s="1"/>
      <c r="CZ2871" s="1"/>
      <c r="DA2871" s="1"/>
      <c r="DB2871" s="1"/>
      <c r="DC2871" s="1"/>
      <c r="DD2871" s="1"/>
      <c r="DE2871" s="1"/>
      <c r="DF2871" s="1"/>
      <c r="DG2871" s="1"/>
      <c r="DH2871" s="1"/>
      <c r="DI2871" s="1"/>
      <c r="DJ2871" s="1"/>
      <c r="DK2871" s="1"/>
      <c r="DL2871" s="1"/>
      <c r="DM2871" s="1"/>
      <c r="DN2871" s="1"/>
      <c r="DO2871" s="1"/>
      <c r="DP2871" s="1"/>
      <c r="DQ2871" s="1"/>
      <c r="DR2871" s="1"/>
      <c r="DS2871" s="1"/>
      <c r="DT2871" s="1"/>
      <c r="DU2871" s="1"/>
      <c r="DV2871" s="1"/>
      <c r="DW2871" s="1"/>
      <c r="DX2871" s="1"/>
      <c r="DY2871" s="1"/>
      <c r="DZ2871" s="1"/>
      <c r="EA2871" s="1"/>
      <c r="EB2871" s="1"/>
      <c r="EC2871" s="1"/>
      <c r="ED2871" s="1"/>
      <c r="EE2871" s="1"/>
      <c r="EF2871" s="1"/>
      <c r="EG2871" s="1"/>
      <c r="EH2871" s="1"/>
      <c r="EI2871" s="1"/>
      <c r="EJ2871" s="1"/>
      <c r="EK2871" s="1"/>
      <c r="EL2871" s="1"/>
      <c r="EM2871" s="1"/>
      <c r="EN2871" s="1"/>
      <c r="EO2871" s="1"/>
      <c r="EP2871" s="1"/>
      <c r="EQ2871" s="1"/>
      <c r="ER2871" s="1"/>
      <c r="ES2871" s="1"/>
      <c r="ET2871" s="1"/>
      <c r="EU2871" s="1"/>
      <c r="EV2871" s="1"/>
      <c r="EW2871" s="1"/>
      <c r="EX2871" s="1"/>
      <c r="EY2871" s="1"/>
      <c r="EZ2871" s="1"/>
      <c r="FA2871" s="1"/>
      <c r="FB2871" s="1"/>
      <c r="FC2871" s="1"/>
      <c r="FD2871" s="1"/>
      <c r="FE2871" s="1"/>
      <c r="FF2871" s="1"/>
      <c r="FG2871" s="1"/>
      <c r="FH2871" s="1"/>
      <c r="FI2871" s="1"/>
      <c r="FJ2871" s="1"/>
      <c r="FK2871" s="1"/>
      <c r="FL2871" s="1"/>
      <c r="FM2871" s="1"/>
      <c r="FN2871" s="1"/>
      <c r="FO2871" s="1"/>
      <c r="FP2871" s="1"/>
      <c r="FQ2871" s="1"/>
      <c r="FR2871" s="1"/>
      <c r="FS2871" s="1"/>
      <c r="FT2871" s="1"/>
      <c r="FU2871" s="1"/>
      <c r="FV2871" s="1"/>
      <c r="FW2871" s="1"/>
      <c r="FX2871" s="1"/>
      <c r="FY2871" s="1"/>
      <c r="FZ2871" s="1"/>
      <c r="GA2871" s="1"/>
      <c r="GB2871" s="1"/>
      <c r="GC2871" s="1"/>
      <c r="GD2871" s="1"/>
      <c r="GE2871" s="1"/>
      <c r="GF2871" s="1"/>
      <c r="GG2871" s="1"/>
      <c r="GH2871" s="1"/>
      <c r="GI2871" s="1"/>
      <c r="GJ2871" s="1"/>
      <c r="GK2871" s="1"/>
      <c r="GL2871" s="1"/>
      <c r="GM2871" s="1"/>
      <c r="GN2871" s="1"/>
      <c r="GO2871" s="1"/>
    </row>
    <row r="2872" spans="1:197" s="40" customFormat="1" x14ac:dyDescent="0.25">
      <c r="A2872" s="41"/>
      <c r="B2872" s="4"/>
      <c r="C2872" s="41"/>
      <c r="D2872" s="42"/>
      <c r="E2872" s="42"/>
      <c r="F2872" s="42"/>
      <c r="G2872" s="1"/>
      <c r="H2872" s="1"/>
      <c r="I2872" s="1"/>
      <c r="J2872" s="1"/>
      <c r="K2872" s="1"/>
      <c r="L2872" s="1"/>
      <c r="M2872" s="2"/>
      <c r="N2872" s="1"/>
      <c r="O2872" s="1"/>
      <c r="P2872" s="1"/>
      <c r="Q2872" s="1"/>
      <c r="R2872" s="1"/>
      <c r="S2872" s="1"/>
      <c r="T2872" s="1"/>
      <c r="U2872" s="1"/>
      <c r="V2872" s="1"/>
      <c r="W2872" s="1"/>
      <c r="X2872" s="1"/>
      <c r="Y2872" s="1"/>
      <c r="Z2872" s="1"/>
      <c r="AA2872" s="1"/>
      <c r="AB2872" s="1"/>
      <c r="AC2872" s="1"/>
      <c r="AD2872" s="1"/>
      <c r="AE2872" s="1"/>
      <c r="AF2872" s="1"/>
      <c r="AG2872" s="1"/>
      <c r="AH2872" s="1"/>
      <c r="AI2872" s="1"/>
      <c r="AJ2872" s="1"/>
      <c r="AK2872" s="1"/>
      <c r="AL2872" s="1"/>
      <c r="AM2872" s="1"/>
      <c r="AN2872" s="1"/>
      <c r="AO2872" s="1"/>
      <c r="AP2872" s="1"/>
      <c r="AQ2872" s="1"/>
      <c r="AR2872" s="1"/>
      <c r="AS2872" s="1"/>
      <c r="AT2872" s="1"/>
      <c r="AU2872" s="1"/>
      <c r="AV2872" s="1"/>
      <c r="AW2872" s="1"/>
      <c r="AX2872" s="1"/>
      <c r="AY2872" s="1"/>
      <c r="AZ2872" s="1"/>
      <c r="BA2872" s="1"/>
      <c r="BB2872" s="1"/>
      <c r="BC2872" s="1"/>
      <c r="BD2872" s="1"/>
      <c r="BE2872" s="1"/>
      <c r="BF2872" s="1"/>
      <c r="BG2872" s="1"/>
      <c r="BH2872" s="1"/>
      <c r="BI2872" s="1"/>
      <c r="BJ2872" s="1"/>
      <c r="BK2872" s="1"/>
      <c r="BL2872" s="1"/>
      <c r="BM2872" s="1"/>
      <c r="BN2872" s="1"/>
      <c r="BO2872" s="1"/>
      <c r="BP2872" s="1"/>
      <c r="BQ2872" s="1"/>
      <c r="BR2872" s="1"/>
      <c r="BS2872" s="1"/>
      <c r="BT2872" s="1"/>
      <c r="BU2872" s="1"/>
      <c r="BV2872" s="1"/>
      <c r="BW2872" s="1"/>
      <c r="BX2872" s="1"/>
      <c r="BY2872" s="1"/>
      <c r="BZ2872" s="1"/>
      <c r="CA2872" s="1"/>
      <c r="CB2872" s="1"/>
      <c r="CC2872" s="1"/>
      <c r="CD2872" s="1"/>
      <c r="CE2872" s="1"/>
      <c r="CF2872" s="1"/>
      <c r="CG2872" s="1"/>
      <c r="CH2872" s="1"/>
      <c r="CI2872" s="1"/>
      <c r="CJ2872" s="1"/>
      <c r="CK2872" s="1"/>
      <c r="CL2872" s="1"/>
      <c r="CM2872" s="1"/>
      <c r="CN2872" s="1"/>
      <c r="CO2872" s="1"/>
      <c r="CP2872" s="1"/>
      <c r="CQ2872" s="1"/>
      <c r="CR2872" s="1"/>
      <c r="CS2872" s="1"/>
      <c r="CT2872" s="1"/>
      <c r="CU2872" s="1"/>
      <c r="CV2872" s="1"/>
      <c r="CW2872" s="1"/>
      <c r="CX2872" s="1"/>
      <c r="CY2872" s="1"/>
      <c r="CZ2872" s="1"/>
      <c r="DA2872" s="1"/>
      <c r="DB2872" s="1"/>
      <c r="DC2872" s="1"/>
      <c r="DD2872" s="1"/>
      <c r="DE2872" s="1"/>
      <c r="DF2872" s="1"/>
      <c r="DG2872" s="1"/>
      <c r="DH2872" s="1"/>
      <c r="DI2872" s="1"/>
      <c r="DJ2872" s="1"/>
      <c r="DK2872" s="1"/>
      <c r="DL2872" s="1"/>
      <c r="DM2872" s="1"/>
      <c r="DN2872" s="1"/>
      <c r="DO2872" s="1"/>
      <c r="DP2872" s="1"/>
      <c r="DQ2872" s="1"/>
      <c r="DR2872" s="1"/>
      <c r="DS2872" s="1"/>
      <c r="DT2872" s="1"/>
      <c r="DU2872" s="1"/>
      <c r="DV2872" s="1"/>
      <c r="DW2872" s="1"/>
      <c r="DX2872" s="1"/>
      <c r="DY2872" s="1"/>
      <c r="DZ2872" s="1"/>
      <c r="EA2872" s="1"/>
      <c r="EB2872" s="1"/>
      <c r="EC2872" s="1"/>
      <c r="ED2872" s="1"/>
      <c r="EE2872" s="1"/>
      <c r="EF2872" s="1"/>
      <c r="EG2872" s="1"/>
      <c r="EH2872" s="1"/>
      <c r="EI2872" s="1"/>
      <c r="EJ2872" s="1"/>
      <c r="EK2872" s="1"/>
      <c r="EL2872" s="1"/>
      <c r="EM2872" s="1"/>
      <c r="EN2872" s="1"/>
      <c r="EO2872" s="1"/>
      <c r="EP2872" s="1"/>
      <c r="EQ2872" s="1"/>
      <c r="ER2872" s="1"/>
      <c r="ES2872" s="1"/>
      <c r="ET2872" s="1"/>
      <c r="EU2872" s="1"/>
      <c r="EV2872" s="1"/>
      <c r="EW2872" s="1"/>
      <c r="EX2872" s="1"/>
      <c r="EY2872" s="1"/>
      <c r="EZ2872" s="1"/>
      <c r="FA2872" s="1"/>
      <c r="FB2872" s="1"/>
      <c r="FC2872" s="1"/>
      <c r="FD2872" s="1"/>
      <c r="FE2872" s="1"/>
      <c r="FF2872" s="1"/>
      <c r="FG2872" s="1"/>
      <c r="FH2872" s="1"/>
      <c r="FI2872" s="1"/>
      <c r="FJ2872" s="1"/>
      <c r="FK2872" s="1"/>
      <c r="FL2872" s="1"/>
      <c r="FM2872" s="1"/>
      <c r="FN2872" s="1"/>
      <c r="FO2872" s="1"/>
      <c r="FP2872" s="1"/>
      <c r="FQ2872" s="1"/>
      <c r="FR2872" s="1"/>
      <c r="FS2872" s="1"/>
      <c r="FT2872" s="1"/>
      <c r="FU2872" s="1"/>
      <c r="FV2872" s="1"/>
      <c r="FW2872" s="1"/>
      <c r="FX2872" s="1"/>
      <c r="FY2872" s="1"/>
      <c r="FZ2872" s="1"/>
      <c r="GA2872" s="1"/>
      <c r="GB2872" s="1"/>
      <c r="GC2872" s="1"/>
      <c r="GD2872" s="1"/>
      <c r="GE2872" s="1"/>
      <c r="GF2872" s="1"/>
      <c r="GG2872" s="1"/>
      <c r="GH2872" s="1"/>
      <c r="GI2872" s="1"/>
      <c r="GJ2872" s="1"/>
      <c r="GK2872" s="1"/>
      <c r="GL2872" s="1"/>
      <c r="GM2872" s="1"/>
      <c r="GN2872" s="1"/>
      <c r="GO2872" s="1"/>
    </row>
    <row r="2873" spans="1:197" s="40" customFormat="1" x14ac:dyDescent="0.25">
      <c r="A2873" s="41"/>
      <c r="B2873" s="4"/>
      <c r="C2873" s="41"/>
      <c r="D2873" s="42"/>
      <c r="E2873" s="42"/>
      <c r="F2873" s="42"/>
      <c r="G2873" s="1"/>
      <c r="H2873" s="1"/>
      <c r="I2873" s="1"/>
      <c r="J2873" s="1"/>
      <c r="K2873" s="1"/>
      <c r="L2873" s="1"/>
      <c r="M2873" s="2"/>
      <c r="N2873" s="1"/>
      <c r="O2873" s="1"/>
      <c r="P2873" s="1"/>
      <c r="Q2873" s="1"/>
      <c r="R2873" s="1"/>
      <c r="S2873" s="1"/>
      <c r="T2873" s="1"/>
      <c r="U2873" s="1"/>
      <c r="V2873" s="1"/>
      <c r="W2873" s="1"/>
      <c r="X2873" s="1"/>
      <c r="Y2873" s="1"/>
      <c r="Z2873" s="1"/>
      <c r="AA2873" s="1"/>
      <c r="AB2873" s="1"/>
      <c r="AC2873" s="1"/>
      <c r="AD2873" s="1"/>
      <c r="AE2873" s="1"/>
      <c r="AF2873" s="1"/>
      <c r="AG2873" s="1"/>
      <c r="AH2873" s="1"/>
      <c r="AI2873" s="1"/>
      <c r="AJ2873" s="1"/>
      <c r="AK2873" s="1"/>
      <c r="AL2873" s="1"/>
      <c r="AM2873" s="1"/>
      <c r="AN2873" s="1"/>
      <c r="AO2873" s="1"/>
      <c r="AP2873" s="1"/>
      <c r="AQ2873" s="1"/>
      <c r="AR2873" s="1"/>
      <c r="AS2873" s="1"/>
      <c r="AT2873" s="1"/>
      <c r="AU2873" s="1"/>
      <c r="AV2873" s="1"/>
      <c r="AW2873" s="1"/>
      <c r="AX2873" s="1"/>
      <c r="AY2873" s="1"/>
      <c r="AZ2873" s="1"/>
      <c r="BA2873" s="1"/>
      <c r="BB2873" s="1"/>
      <c r="BC2873" s="1"/>
      <c r="BD2873" s="1"/>
      <c r="BE2873" s="1"/>
      <c r="BF2873" s="1"/>
      <c r="BG2873" s="1"/>
      <c r="BH2873" s="1"/>
      <c r="BI2873" s="1"/>
      <c r="BJ2873" s="1"/>
      <c r="BK2873" s="1"/>
      <c r="BL2873" s="1"/>
      <c r="BM2873" s="1"/>
      <c r="BN2873" s="1"/>
      <c r="BO2873" s="1"/>
      <c r="BP2873" s="1"/>
      <c r="BQ2873" s="1"/>
      <c r="BR2873" s="1"/>
      <c r="BS2873" s="1"/>
      <c r="BT2873" s="1"/>
      <c r="BU2873" s="1"/>
      <c r="BV2873" s="1"/>
      <c r="BW2873" s="1"/>
      <c r="BX2873" s="1"/>
      <c r="BY2873" s="1"/>
      <c r="BZ2873" s="1"/>
      <c r="CA2873" s="1"/>
      <c r="CB2873" s="1"/>
      <c r="CC2873" s="1"/>
      <c r="CD2873" s="1"/>
      <c r="CE2873" s="1"/>
      <c r="CF2873" s="1"/>
      <c r="CG2873" s="1"/>
      <c r="CH2873" s="1"/>
      <c r="CI2873" s="1"/>
      <c r="CJ2873" s="1"/>
      <c r="CK2873" s="1"/>
      <c r="CL2873" s="1"/>
      <c r="CM2873" s="1"/>
      <c r="CN2873" s="1"/>
      <c r="CO2873" s="1"/>
      <c r="CP2873" s="1"/>
      <c r="CQ2873" s="1"/>
      <c r="CR2873" s="1"/>
      <c r="CS2873" s="1"/>
      <c r="CT2873" s="1"/>
      <c r="CU2873" s="1"/>
      <c r="CV2873" s="1"/>
      <c r="CW2873" s="1"/>
      <c r="CX2873" s="1"/>
      <c r="CY2873" s="1"/>
      <c r="CZ2873" s="1"/>
      <c r="DA2873" s="1"/>
      <c r="DB2873" s="1"/>
      <c r="DC2873" s="1"/>
      <c r="DD2873" s="1"/>
      <c r="DE2873" s="1"/>
      <c r="DF2873" s="1"/>
      <c r="DG2873" s="1"/>
      <c r="DH2873" s="1"/>
      <c r="DI2873" s="1"/>
      <c r="DJ2873" s="1"/>
      <c r="DK2873" s="1"/>
      <c r="DL2873" s="1"/>
      <c r="DM2873" s="1"/>
      <c r="DN2873" s="1"/>
      <c r="DO2873" s="1"/>
      <c r="DP2873" s="1"/>
      <c r="DQ2873" s="1"/>
      <c r="DR2873" s="1"/>
      <c r="DS2873" s="1"/>
      <c r="DT2873" s="1"/>
      <c r="DU2873" s="1"/>
      <c r="DV2873" s="1"/>
      <c r="DW2873" s="1"/>
      <c r="DX2873" s="1"/>
      <c r="DY2873" s="1"/>
      <c r="DZ2873" s="1"/>
      <c r="EA2873" s="1"/>
      <c r="EB2873" s="1"/>
      <c r="EC2873" s="1"/>
      <c r="ED2873" s="1"/>
      <c r="EE2873" s="1"/>
      <c r="EF2873" s="1"/>
      <c r="EG2873" s="1"/>
      <c r="EH2873" s="1"/>
      <c r="EI2873" s="1"/>
      <c r="EJ2873" s="1"/>
      <c r="EK2873" s="1"/>
      <c r="EL2873" s="1"/>
      <c r="EM2873" s="1"/>
      <c r="EN2873" s="1"/>
      <c r="EO2873" s="1"/>
      <c r="EP2873" s="1"/>
      <c r="EQ2873" s="1"/>
      <c r="ER2873" s="1"/>
      <c r="ES2873" s="1"/>
      <c r="ET2873" s="1"/>
      <c r="EU2873" s="1"/>
      <c r="EV2873" s="1"/>
      <c r="EW2873" s="1"/>
      <c r="EX2873" s="1"/>
      <c r="EY2873" s="1"/>
      <c r="EZ2873" s="1"/>
      <c r="FA2873" s="1"/>
      <c r="FB2873" s="1"/>
      <c r="FC2873" s="1"/>
      <c r="FD2873" s="1"/>
      <c r="FE2873" s="1"/>
      <c r="FF2873" s="1"/>
      <c r="FG2873" s="1"/>
      <c r="FH2873" s="1"/>
      <c r="FI2873" s="1"/>
      <c r="FJ2873" s="1"/>
      <c r="FK2873" s="1"/>
      <c r="FL2873" s="1"/>
      <c r="FM2873" s="1"/>
      <c r="FN2873" s="1"/>
      <c r="FO2873" s="1"/>
      <c r="FP2873" s="1"/>
      <c r="FQ2873" s="1"/>
      <c r="FR2873" s="1"/>
      <c r="FS2873" s="1"/>
      <c r="FT2873" s="1"/>
      <c r="FU2873" s="1"/>
      <c r="FV2873" s="1"/>
      <c r="FW2873" s="1"/>
      <c r="FX2873" s="1"/>
      <c r="FY2873" s="1"/>
      <c r="FZ2873" s="1"/>
      <c r="GA2873" s="1"/>
      <c r="GB2873" s="1"/>
      <c r="GC2873" s="1"/>
      <c r="GD2873" s="1"/>
      <c r="GE2873" s="1"/>
      <c r="GF2873" s="1"/>
      <c r="GG2873" s="1"/>
      <c r="GH2873" s="1"/>
      <c r="GI2873" s="1"/>
      <c r="GJ2873" s="1"/>
      <c r="GK2873" s="1"/>
      <c r="GL2873" s="1"/>
      <c r="GM2873" s="1"/>
      <c r="GN2873" s="1"/>
      <c r="GO2873" s="1"/>
    </row>
    <row r="2874" spans="1:197" s="40" customFormat="1" x14ac:dyDescent="0.25">
      <c r="A2874" s="41"/>
      <c r="B2874" s="4"/>
      <c r="C2874" s="41"/>
      <c r="D2874" s="42"/>
      <c r="E2874" s="42"/>
      <c r="F2874" s="42"/>
      <c r="G2874" s="1"/>
      <c r="H2874" s="1"/>
      <c r="I2874" s="1"/>
      <c r="J2874" s="1"/>
      <c r="K2874" s="1"/>
      <c r="L2874" s="1"/>
      <c r="M2874" s="2"/>
      <c r="N2874" s="1"/>
      <c r="O2874" s="1"/>
      <c r="P2874" s="1"/>
      <c r="Q2874" s="1"/>
      <c r="R2874" s="1"/>
      <c r="S2874" s="1"/>
      <c r="T2874" s="1"/>
      <c r="U2874" s="1"/>
      <c r="V2874" s="1"/>
      <c r="W2874" s="1"/>
      <c r="X2874" s="1"/>
      <c r="Y2874" s="1"/>
      <c r="Z2874" s="1"/>
      <c r="AA2874" s="1"/>
      <c r="AB2874" s="1"/>
      <c r="AC2874" s="1"/>
      <c r="AD2874" s="1"/>
      <c r="AE2874" s="1"/>
      <c r="AF2874" s="1"/>
      <c r="AG2874" s="1"/>
      <c r="AH2874" s="1"/>
      <c r="AI2874" s="1"/>
      <c r="AJ2874" s="1"/>
      <c r="AK2874" s="1"/>
      <c r="AL2874" s="1"/>
      <c r="AM2874" s="1"/>
      <c r="AN2874" s="1"/>
      <c r="AO2874" s="1"/>
      <c r="AP2874" s="1"/>
      <c r="AQ2874" s="1"/>
      <c r="AR2874" s="1"/>
      <c r="AS2874" s="1"/>
      <c r="AT2874" s="1"/>
      <c r="AU2874" s="1"/>
      <c r="AV2874" s="1"/>
      <c r="AW2874" s="1"/>
      <c r="AX2874" s="1"/>
      <c r="AY2874" s="1"/>
      <c r="AZ2874" s="1"/>
      <c r="BA2874" s="1"/>
      <c r="BB2874" s="1"/>
      <c r="BC2874" s="1"/>
      <c r="BD2874" s="1"/>
      <c r="BE2874" s="1"/>
      <c r="BF2874" s="1"/>
      <c r="BG2874" s="1"/>
      <c r="BH2874" s="1"/>
      <c r="BI2874" s="1"/>
      <c r="BJ2874" s="1"/>
      <c r="BK2874" s="1"/>
      <c r="BL2874" s="1"/>
      <c r="BM2874" s="1"/>
      <c r="BN2874" s="1"/>
      <c r="BO2874" s="1"/>
      <c r="BP2874" s="1"/>
      <c r="BQ2874" s="1"/>
      <c r="BR2874" s="1"/>
      <c r="BS2874" s="1"/>
      <c r="BT2874" s="1"/>
      <c r="BU2874" s="1"/>
      <c r="BV2874" s="1"/>
      <c r="BW2874" s="1"/>
      <c r="BX2874" s="1"/>
      <c r="BY2874" s="1"/>
      <c r="BZ2874" s="1"/>
      <c r="CA2874" s="1"/>
      <c r="CB2874" s="1"/>
      <c r="CC2874" s="1"/>
      <c r="CD2874" s="1"/>
      <c r="CE2874" s="1"/>
      <c r="CF2874" s="1"/>
      <c r="CG2874" s="1"/>
      <c r="CH2874" s="1"/>
      <c r="CI2874" s="1"/>
      <c r="CJ2874" s="1"/>
      <c r="CK2874" s="1"/>
      <c r="CL2874" s="1"/>
      <c r="CM2874" s="1"/>
      <c r="CN2874" s="1"/>
      <c r="CO2874" s="1"/>
      <c r="CP2874" s="1"/>
      <c r="CQ2874" s="1"/>
      <c r="CR2874" s="1"/>
      <c r="CS2874" s="1"/>
      <c r="CT2874" s="1"/>
      <c r="CU2874" s="1"/>
      <c r="CV2874" s="1"/>
      <c r="CW2874" s="1"/>
      <c r="CX2874" s="1"/>
      <c r="CY2874" s="1"/>
      <c r="CZ2874" s="1"/>
      <c r="DA2874" s="1"/>
      <c r="DB2874" s="1"/>
      <c r="DC2874" s="1"/>
      <c r="DD2874" s="1"/>
      <c r="DE2874" s="1"/>
      <c r="DF2874" s="1"/>
      <c r="DG2874" s="1"/>
      <c r="DH2874" s="1"/>
      <c r="DI2874" s="1"/>
      <c r="DJ2874" s="1"/>
      <c r="DK2874" s="1"/>
      <c r="DL2874" s="1"/>
      <c r="DM2874" s="1"/>
      <c r="DN2874" s="1"/>
      <c r="DO2874" s="1"/>
      <c r="DP2874" s="1"/>
      <c r="DQ2874" s="1"/>
      <c r="DR2874" s="1"/>
      <c r="DS2874" s="1"/>
      <c r="DT2874" s="1"/>
      <c r="DU2874" s="1"/>
      <c r="DV2874" s="1"/>
      <c r="DW2874" s="1"/>
      <c r="DX2874" s="1"/>
      <c r="DY2874" s="1"/>
      <c r="DZ2874" s="1"/>
      <c r="EA2874" s="1"/>
      <c r="EB2874" s="1"/>
      <c r="EC2874" s="1"/>
      <c r="ED2874" s="1"/>
      <c r="EE2874" s="1"/>
      <c r="EF2874" s="1"/>
      <c r="EG2874" s="1"/>
      <c r="EH2874" s="1"/>
      <c r="EI2874" s="1"/>
      <c r="EJ2874" s="1"/>
      <c r="EK2874" s="1"/>
      <c r="EL2874" s="1"/>
      <c r="EM2874" s="1"/>
      <c r="EN2874" s="1"/>
      <c r="EO2874" s="1"/>
      <c r="EP2874" s="1"/>
      <c r="EQ2874" s="1"/>
      <c r="ER2874" s="1"/>
      <c r="ES2874" s="1"/>
      <c r="ET2874" s="1"/>
      <c r="EU2874" s="1"/>
      <c r="EV2874" s="1"/>
      <c r="EW2874" s="1"/>
      <c r="EX2874" s="1"/>
      <c r="EY2874" s="1"/>
      <c r="EZ2874" s="1"/>
      <c r="FA2874" s="1"/>
      <c r="FB2874" s="1"/>
      <c r="FC2874" s="1"/>
      <c r="FD2874" s="1"/>
      <c r="FE2874" s="1"/>
      <c r="FF2874" s="1"/>
      <c r="FG2874" s="1"/>
      <c r="FH2874" s="1"/>
      <c r="FI2874" s="1"/>
      <c r="FJ2874" s="1"/>
      <c r="FK2874" s="1"/>
      <c r="FL2874" s="1"/>
      <c r="FM2874" s="1"/>
      <c r="FN2874" s="1"/>
      <c r="FO2874" s="1"/>
      <c r="FP2874" s="1"/>
      <c r="FQ2874" s="1"/>
      <c r="FR2874" s="1"/>
      <c r="FS2874" s="1"/>
      <c r="FT2874" s="1"/>
      <c r="FU2874" s="1"/>
      <c r="FV2874" s="1"/>
      <c r="FW2874" s="1"/>
      <c r="FX2874" s="1"/>
      <c r="FY2874" s="1"/>
      <c r="FZ2874" s="1"/>
      <c r="GA2874" s="1"/>
      <c r="GB2874" s="1"/>
      <c r="GC2874" s="1"/>
      <c r="GD2874" s="1"/>
      <c r="GE2874" s="1"/>
      <c r="GF2874" s="1"/>
      <c r="GG2874" s="1"/>
      <c r="GH2874" s="1"/>
      <c r="GI2874" s="1"/>
      <c r="GJ2874" s="1"/>
      <c r="GK2874" s="1"/>
      <c r="GL2874" s="1"/>
      <c r="GM2874" s="1"/>
      <c r="GN2874" s="1"/>
      <c r="GO2874" s="1"/>
    </row>
    <row r="2875" spans="1:197" s="40" customFormat="1" x14ac:dyDescent="0.25">
      <c r="A2875" s="41"/>
      <c r="B2875" s="4"/>
      <c r="C2875" s="41"/>
      <c r="D2875" s="42"/>
      <c r="E2875" s="42"/>
      <c r="F2875" s="42"/>
      <c r="G2875" s="1"/>
      <c r="H2875" s="1"/>
      <c r="I2875" s="1"/>
      <c r="J2875" s="1"/>
      <c r="K2875" s="1"/>
      <c r="L2875" s="1"/>
      <c r="M2875" s="2"/>
      <c r="N2875" s="1"/>
      <c r="O2875" s="1"/>
      <c r="P2875" s="1"/>
      <c r="Q2875" s="1"/>
      <c r="R2875" s="1"/>
      <c r="S2875" s="1"/>
      <c r="T2875" s="1"/>
      <c r="U2875" s="1"/>
      <c r="V2875" s="1"/>
      <c r="W2875" s="1"/>
      <c r="X2875" s="1"/>
      <c r="Y2875" s="1"/>
      <c r="Z2875" s="1"/>
      <c r="AA2875" s="1"/>
      <c r="AB2875" s="1"/>
      <c r="AC2875" s="1"/>
      <c r="AD2875" s="1"/>
      <c r="AE2875" s="1"/>
      <c r="AF2875" s="1"/>
      <c r="AG2875" s="1"/>
      <c r="AH2875" s="1"/>
      <c r="AI2875" s="1"/>
      <c r="AJ2875" s="1"/>
      <c r="AK2875" s="1"/>
      <c r="AL2875" s="1"/>
      <c r="AM2875" s="1"/>
      <c r="AN2875" s="1"/>
      <c r="AO2875" s="1"/>
      <c r="AP2875" s="1"/>
      <c r="AQ2875" s="1"/>
      <c r="AR2875" s="1"/>
      <c r="AS2875" s="1"/>
      <c r="AT2875" s="1"/>
      <c r="AU2875" s="1"/>
      <c r="AV2875" s="1"/>
      <c r="AW2875" s="1"/>
      <c r="AX2875" s="1"/>
      <c r="AY2875" s="1"/>
      <c r="AZ2875" s="1"/>
      <c r="BA2875" s="1"/>
      <c r="BB2875" s="1"/>
      <c r="BC2875" s="1"/>
      <c r="BD2875" s="1"/>
      <c r="BE2875" s="1"/>
      <c r="BF2875" s="1"/>
      <c r="BG2875" s="1"/>
      <c r="BH2875" s="1"/>
      <c r="BI2875" s="1"/>
      <c r="BJ2875" s="1"/>
      <c r="BK2875" s="1"/>
      <c r="BL2875" s="1"/>
      <c r="BM2875" s="1"/>
      <c r="BN2875" s="1"/>
      <c r="BO2875" s="1"/>
      <c r="BP2875" s="1"/>
      <c r="BQ2875" s="1"/>
      <c r="BR2875" s="1"/>
      <c r="BS2875" s="1"/>
      <c r="BT2875" s="1"/>
      <c r="BU2875" s="1"/>
      <c r="BV2875" s="1"/>
      <c r="BW2875" s="1"/>
      <c r="BX2875" s="1"/>
      <c r="BY2875" s="1"/>
      <c r="BZ2875" s="1"/>
      <c r="CA2875" s="1"/>
      <c r="CB2875" s="1"/>
      <c r="CC2875" s="1"/>
      <c r="CD2875" s="1"/>
      <c r="CE2875" s="1"/>
      <c r="CF2875" s="1"/>
      <c r="CG2875" s="1"/>
      <c r="CH2875" s="1"/>
      <c r="CI2875" s="1"/>
      <c r="CJ2875" s="1"/>
      <c r="CK2875" s="1"/>
      <c r="CL2875" s="1"/>
      <c r="CM2875" s="1"/>
      <c r="CN2875" s="1"/>
      <c r="CO2875" s="1"/>
      <c r="CP2875" s="1"/>
      <c r="CQ2875" s="1"/>
      <c r="CR2875" s="1"/>
      <c r="CS2875" s="1"/>
      <c r="CT2875" s="1"/>
      <c r="CU2875" s="1"/>
      <c r="CV2875" s="1"/>
      <c r="CW2875" s="1"/>
      <c r="CX2875" s="1"/>
      <c r="CY2875" s="1"/>
      <c r="CZ2875" s="1"/>
      <c r="DA2875" s="1"/>
      <c r="DB2875" s="1"/>
      <c r="DC2875" s="1"/>
      <c r="DD2875" s="1"/>
      <c r="DE2875" s="1"/>
      <c r="DF2875" s="1"/>
      <c r="DG2875" s="1"/>
      <c r="DH2875" s="1"/>
      <c r="DI2875" s="1"/>
      <c r="DJ2875" s="1"/>
      <c r="DK2875" s="1"/>
      <c r="DL2875" s="1"/>
      <c r="DM2875" s="1"/>
      <c r="DN2875" s="1"/>
      <c r="DO2875" s="1"/>
      <c r="DP2875" s="1"/>
      <c r="DQ2875" s="1"/>
      <c r="DR2875" s="1"/>
      <c r="DS2875" s="1"/>
      <c r="DT2875" s="1"/>
      <c r="DU2875" s="1"/>
      <c r="DV2875" s="1"/>
      <c r="DW2875" s="1"/>
      <c r="DX2875" s="1"/>
      <c r="DY2875" s="1"/>
      <c r="DZ2875" s="1"/>
      <c r="EA2875" s="1"/>
      <c r="EB2875" s="1"/>
      <c r="EC2875" s="1"/>
      <c r="ED2875" s="1"/>
      <c r="EE2875" s="1"/>
      <c r="EF2875" s="1"/>
      <c r="EG2875" s="1"/>
      <c r="EH2875" s="1"/>
      <c r="EI2875" s="1"/>
      <c r="EJ2875" s="1"/>
      <c r="EK2875" s="1"/>
      <c r="EL2875" s="1"/>
      <c r="EM2875" s="1"/>
      <c r="EN2875" s="1"/>
      <c r="EO2875" s="1"/>
      <c r="EP2875" s="1"/>
      <c r="EQ2875" s="1"/>
      <c r="ER2875" s="1"/>
      <c r="ES2875" s="1"/>
      <c r="ET2875" s="1"/>
      <c r="EU2875" s="1"/>
      <c r="EV2875" s="1"/>
      <c r="EW2875" s="1"/>
      <c r="EX2875" s="1"/>
      <c r="EY2875" s="1"/>
      <c r="EZ2875" s="1"/>
      <c r="FA2875" s="1"/>
      <c r="FB2875" s="1"/>
      <c r="FC2875" s="1"/>
      <c r="FD2875" s="1"/>
      <c r="FE2875" s="1"/>
      <c r="FF2875" s="1"/>
      <c r="FG2875" s="1"/>
      <c r="FH2875" s="1"/>
      <c r="FI2875" s="1"/>
      <c r="FJ2875" s="1"/>
      <c r="FK2875" s="1"/>
      <c r="FL2875" s="1"/>
      <c r="FM2875" s="1"/>
      <c r="FN2875" s="1"/>
      <c r="FO2875" s="1"/>
      <c r="FP2875" s="1"/>
      <c r="FQ2875" s="1"/>
      <c r="FR2875" s="1"/>
      <c r="FS2875" s="1"/>
      <c r="FT2875" s="1"/>
      <c r="FU2875" s="1"/>
      <c r="FV2875" s="1"/>
      <c r="FW2875" s="1"/>
      <c r="FX2875" s="1"/>
      <c r="FY2875" s="1"/>
      <c r="FZ2875" s="1"/>
      <c r="GA2875" s="1"/>
      <c r="GB2875" s="1"/>
      <c r="GC2875" s="1"/>
      <c r="GD2875" s="1"/>
      <c r="GE2875" s="1"/>
      <c r="GF2875" s="1"/>
      <c r="GG2875" s="1"/>
      <c r="GH2875" s="1"/>
      <c r="GI2875" s="1"/>
      <c r="GJ2875" s="1"/>
      <c r="GK2875" s="1"/>
      <c r="GL2875" s="1"/>
      <c r="GM2875" s="1"/>
      <c r="GN2875" s="1"/>
      <c r="GO2875" s="1"/>
    </row>
    <row r="2876" spans="1:197" s="40" customFormat="1" x14ac:dyDescent="0.25">
      <c r="A2876" s="41"/>
      <c r="B2876" s="4"/>
      <c r="C2876" s="41"/>
      <c r="D2876" s="42"/>
      <c r="E2876" s="42"/>
      <c r="F2876" s="42"/>
      <c r="G2876" s="1"/>
      <c r="H2876" s="1"/>
      <c r="I2876" s="1"/>
      <c r="J2876" s="1"/>
      <c r="K2876" s="1"/>
      <c r="L2876" s="1"/>
      <c r="M2876" s="2"/>
      <c r="N2876" s="1"/>
      <c r="O2876" s="1"/>
      <c r="P2876" s="1"/>
      <c r="Q2876" s="1"/>
      <c r="R2876" s="1"/>
      <c r="S2876" s="1"/>
      <c r="T2876" s="1"/>
      <c r="U2876" s="1"/>
      <c r="V2876" s="1"/>
      <c r="W2876" s="1"/>
      <c r="X2876" s="1"/>
      <c r="Y2876" s="1"/>
      <c r="Z2876" s="1"/>
      <c r="AA2876" s="1"/>
      <c r="AB2876" s="1"/>
      <c r="AC2876" s="1"/>
      <c r="AD2876" s="1"/>
      <c r="AE2876" s="1"/>
      <c r="AF2876" s="1"/>
      <c r="AG2876" s="1"/>
      <c r="AH2876" s="1"/>
      <c r="AI2876" s="1"/>
      <c r="AJ2876" s="1"/>
      <c r="AK2876" s="1"/>
      <c r="AL2876" s="1"/>
      <c r="AM2876" s="1"/>
      <c r="AN2876" s="1"/>
      <c r="AO2876" s="1"/>
      <c r="AP2876" s="1"/>
      <c r="AQ2876" s="1"/>
      <c r="AR2876" s="1"/>
      <c r="AS2876" s="1"/>
      <c r="AT2876" s="1"/>
      <c r="AU2876" s="1"/>
      <c r="AV2876" s="1"/>
      <c r="AW2876" s="1"/>
      <c r="AX2876" s="1"/>
      <c r="AY2876" s="1"/>
      <c r="AZ2876" s="1"/>
      <c r="BA2876" s="1"/>
      <c r="BB2876" s="1"/>
      <c r="BC2876" s="1"/>
      <c r="BD2876" s="1"/>
      <c r="BE2876" s="1"/>
      <c r="BF2876" s="1"/>
      <c r="BG2876" s="1"/>
      <c r="BH2876" s="1"/>
      <c r="BI2876" s="1"/>
      <c r="BJ2876" s="1"/>
      <c r="BK2876" s="1"/>
      <c r="BL2876" s="1"/>
      <c r="BM2876" s="1"/>
      <c r="BN2876" s="1"/>
      <c r="BO2876" s="1"/>
      <c r="BP2876" s="1"/>
      <c r="BQ2876" s="1"/>
      <c r="BR2876" s="1"/>
      <c r="BS2876" s="1"/>
      <c r="BT2876" s="1"/>
      <c r="BU2876" s="1"/>
      <c r="BV2876" s="1"/>
      <c r="BW2876" s="1"/>
      <c r="BX2876" s="1"/>
      <c r="BY2876" s="1"/>
      <c r="BZ2876" s="1"/>
      <c r="CA2876" s="1"/>
      <c r="CB2876" s="1"/>
      <c r="CC2876" s="1"/>
      <c r="CD2876" s="1"/>
      <c r="CE2876" s="1"/>
      <c r="CF2876" s="1"/>
      <c r="CG2876" s="1"/>
      <c r="CH2876" s="1"/>
      <c r="CI2876" s="1"/>
      <c r="CJ2876" s="1"/>
      <c r="CK2876" s="1"/>
      <c r="CL2876" s="1"/>
      <c r="CM2876" s="1"/>
      <c r="CN2876" s="1"/>
      <c r="CO2876" s="1"/>
      <c r="CP2876" s="1"/>
      <c r="CQ2876" s="1"/>
      <c r="CR2876" s="1"/>
      <c r="CS2876" s="1"/>
      <c r="CT2876" s="1"/>
      <c r="CU2876" s="1"/>
      <c r="CV2876" s="1"/>
      <c r="CW2876" s="1"/>
      <c r="CX2876" s="1"/>
      <c r="CY2876" s="1"/>
      <c r="CZ2876" s="1"/>
      <c r="DA2876" s="1"/>
      <c r="DB2876" s="1"/>
      <c r="DC2876" s="1"/>
      <c r="DD2876" s="1"/>
      <c r="DE2876" s="1"/>
      <c r="DF2876" s="1"/>
      <c r="DG2876" s="1"/>
      <c r="DH2876" s="1"/>
      <c r="DI2876" s="1"/>
      <c r="DJ2876" s="1"/>
      <c r="DK2876" s="1"/>
      <c r="DL2876" s="1"/>
      <c r="DM2876" s="1"/>
      <c r="DN2876" s="1"/>
      <c r="DO2876" s="1"/>
      <c r="DP2876" s="1"/>
      <c r="DQ2876" s="1"/>
      <c r="DR2876" s="1"/>
      <c r="DS2876" s="1"/>
      <c r="DT2876" s="1"/>
      <c r="DU2876" s="1"/>
      <c r="DV2876" s="1"/>
      <c r="DW2876" s="1"/>
      <c r="DX2876" s="1"/>
      <c r="DY2876" s="1"/>
      <c r="DZ2876" s="1"/>
      <c r="EA2876" s="1"/>
      <c r="EB2876" s="1"/>
      <c r="EC2876" s="1"/>
      <c r="ED2876" s="1"/>
      <c r="EE2876" s="1"/>
      <c r="EF2876" s="1"/>
      <c r="EG2876" s="1"/>
      <c r="EH2876" s="1"/>
      <c r="EI2876" s="1"/>
      <c r="EJ2876" s="1"/>
      <c r="EK2876" s="1"/>
      <c r="EL2876" s="1"/>
      <c r="EM2876" s="1"/>
      <c r="EN2876" s="1"/>
      <c r="EO2876" s="1"/>
      <c r="EP2876" s="1"/>
      <c r="EQ2876" s="1"/>
      <c r="ER2876" s="1"/>
      <c r="ES2876" s="1"/>
      <c r="ET2876" s="1"/>
      <c r="EU2876" s="1"/>
      <c r="EV2876" s="1"/>
      <c r="EW2876" s="1"/>
      <c r="EX2876" s="1"/>
      <c r="EY2876" s="1"/>
      <c r="EZ2876" s="1"/>
      <c r="FA2876" s="1"/>
      <c r="FB2876" s="1"/>
      <c r="FC2876" s="1"/>
      <c r="FD2876" s="1"/>
      <c r="FE2876" s="1"/>
      <c r="FF2876" s="1"/>
      <c r="FG2876" s="1"/>
      <c r="FH2876" s="1"/>
      <c r="FI2876" s="1"/>
      <c r="FJ2876" s="1"/>
      <c r="FK2876" s="1"/>
      <c r="FL2876" s="1"/>
      <c r="FM2876" s="1"/>
      <c r="FN2876" s="1"/>
      <c r="FO2876" s="1"/>
      <c r="FP2876" s="1"/>
      <c r="FQ2876" s="1"/>
      <c r="FR2876" s="1"/>
      <c r="FS2876" s="1"/>
      <c r="FT2876" s="1"/>
      <c r="FU2876" s="1"/>
      <c r="FV2876" s="1"/>
      <c r="FW2876" s="1"/>
      <c r="FX2876" s="1"/>
      <c r="FY2876" s="1"/>
      <c r="FZ2876" s="1"/>
      <c r="GA2876" s="1"/>
      <c r="GB2876" s="1"/>
      <c r="GC2876" s="1"/>
      <c r="GD2876" s="1"/>
      <c r="GE2876" s="1"/>
      <c r="GF2876" s="1"/>
      <c r="GG2876" s="1"/>
      <c r="GH2876" s="1"/>
      <c r="GI2876" s="1"/>
      <c r="GJ2876" s="1"/>
      <c r="GK2876" s="1"/>
      <c r="GL2876" s="1"/>
      <c r="GM2876" s="1"/>
      <c r="GN2876" s="1"/>
      <c r="GO2876" s="1"/>
    </row>
    <row r="2877" spans="1:197" s="40" customFormat="1" x14ac:dyDescent="0.25">
      <c r="A2877" s="41"/>
      <c r="B2877" s="4"/>
      <c r="C2877" s="41"/>
      <c r="D2877" s="42"/>
      <c r="E2877" s="42"/>
      <c r="F2877" s="42"/>
      <c r="G2877" s="1"/>
      <c r="H2877" s="1"/>
      <c r="I2877" s="1"/>
      <c r="J2877" s="1"/>
      <c r="K2877" s="1"/>
      <c r="L2877" s="1"/>
      <c r="M2877" s="2"/>
      <c r="N2877" s="1"/>
      <c r="O2877" s="1"/>
      <c r="P2877" s="1"/>
      <c r="Q2877" s="1"/>
      <c r="R2877" s="1"/>
      <c r="S2877" s="1"/>
      <c r="T2877" s="1"/>
      <c r="U2877" s="1"/>
      <c r="V2877" s="1"/>
      <c r="W2877" s="1"/>
      <c r="X2877" s="1"/>
      <c r="Y2877" s="1"/>
      <c r="Z2877" s="1"/>
      <c r="AA2877" s="1"/>
      <c r="AB2877" s="1"/>
      <c r="AC2877" s="1"/>
      <c r="AD2877" s="1"/>
      <c r="AE2877" s="1"/>
      <c r="AF2877" s="1"/>
      <c r="AG2877" s="1"/>
      <c r="AH2877" s="1"/>
      <c r="AI2877" s="1"/>
      <c r="AJ2877" s="1"/>
      <c r="AK2877" s="1"/>
      <c r="AL2877" s="1"/>
      <c r="AM2877" s="1"/>
      <c r="AN2877" s="1"/>
      <c r="AO2877" s="1"/>
      <c r="AP2877" s="1"/>
      <c r="AQ2877" s="1"/>
      <c r="AR2877" s="1"/>
      <c r="AS2877" s="1"/>
      <c r="AT2877" s="1"/>
      <c r="AU2877" s="1"/>
      <c r="AV2877" s="1"/>
      <c r="AW2877" s="1"/>
      <c r="AX2877" s="1"/>
      <c r="AY2877" s="1"/>
      <c r="AZ2877" s="1"/>
      <c r="BA2877" s="1"/>
      <c r="BB2877" s="1"/>
      <c r="BC2877" s="1"/>
      <c r="BD2877" s="1"/>
      <c r="BE2877" s="1"/>
      <c r="BF2877" s="1"/>
      <c r="BG2877" s="1"/>
      <c r="BH2877" s="1"/>
      <c r="BI2877" s="1"/>
      <c r="BJ2877" s="1"/>
      <c r="BK2877" s="1"/>
      <c r="BL2877" s="1"/>
      <c r="BM2877" s="1"/>
      <c r="BN2877" s="1"/>
      <c r="BO2877" s="1"/>
      <c r="BP2877" s="1"/>
      <c r="BQ2877" s="1"/>
      <c r="BR2877" s="1"/>
      <c r="BS2877" s="1"/>
      <c r="BT2877" s="1"/>
      <c r="BU2877" s="1"/>
      <c r="BV2877" s="1"/>
      <c r="BW2877" s="1"/>
      <c r="BX2877" s="1"/>
      <c r="BY2877" s="1"/>
      <c r="BZ2877" s="1"/>
      <c r="CA2877" s="1"/>
      <c r="CB2877" s="1"/>
      <c r="CC2877" s="1"/>
      <c r="CD2877" s="1"/>
      <c r="CE2877" s="1"/>
      <c r="CF2877" s="1"/>
      <c r="CG2877" s="1"/>
      <c r="CH2877" s="1"/>
      <c r="CI2877" s="1"/>
      <c r="CJ2877" s="1"/>
      <c r="CK2877" s="1"/>
      <c r="CL2877" s="1"/>
      <c r="CM2877" s="1"/>
      <c r="CN2877" s="1"/>
      <c r="CO2877" s="1"/>
      <c r="CP2877" s="1"/>
      <c r="CQ2877" s="1"/>
      <c r="CR2877" s="1"/>
      <c r="CS2877" s="1"/>
      <c r="CT2877" s="1"/>
      <c r="CU2877" s="1"/>
      <c r="CV2877" s="1"/>
      <c r="CW2877" s="1"/>
      <c r="CX2877" s="1"/>
      <c r="CY2877" s="1"/>
      <c r="CZ2877" s="1"/>
      <c r="DA2877" s="1"/>
      <c r="DB2877" s="1"/>
      <c r="DC2877" s="1"/>
      <c r="DD2877" s="1"/>
      <c r="DE2877" s="1"/>
      <c r="DF2877" s="1"/>
      <c r="DG2877" s="1"/>
      <c r="DH2877" s="1"/>
      <c r="DI2877" s="1"/>
      <c r="DJ2877" s="1"/>
      <c r="DK2877" s="1"/>
      <c r="DL2877" s="1"/>
      <c r="DM2877" s="1"/>
      <c r="DN2877" s="1"/>
      <c r="DO2877" s="1"/>
      <c r="DP2877" s="1"/>
      <c r="DQ2877" s="1"/>
      <c r="DR2877" s="1"/>
      <c r="DS2877" s="1"/>
      <c r="DT2877" s="1"/>
      <c r="DU2877" s="1"/>
      <c r="DV2877" s="1"/>
      <c r="DW2877" s="1"/>
      <c r="DX2877" s="1"/>
      <c r="DY2877" s="1"/>
      <c r="DZ2877" s="1"/>
      <c r="EA2877" s="1"/>
      <c r="EB2877" s="1"/>
      <c r="EC2877" s="1"/>
      <c r="ED2877" s="1"/>
      <c r="EE2877" s="1"/>
      <c r="EF2877" s="1"/>
      <c r="EG2877" s="1"/>
      <c r="EH2877" s="1"/>
      <c r="EI2877" s="1"/>
      <c r="EJ2877" s="1"/>
      <c r="EK2877" s="1"/>
      <c r="EL2877" s="1"/>
      <c r="EM2877" s="1"/>
      <c r="EN2877" s="1"/>
      <c r="EO2877" s="1"/>
      <c r="EP2877" s="1"/>
      <c r="EQ2877" s="1"/>
      <c r="ER2877" s="1"/>
      <c r="ES2877" s="1"/>
      <c r="ET2877" s="1"/>
      <c r="EU2877" s="1"/>
      <c r="EV2877" s="1"/>
      <c r="EW2877" s="1"/>
      <c r="EX2877" s="1"/>
      <c r="EY2877" s="1"/>
      <c r="EZ2877" s="1"/>
      <c r="FA2877" s="1"/>
      <c r="FB2877" s="1"/>
      <c r="FC2877" s="1"/>
      <c r="FD2877" s="1"/>
      <c r="FE2877" s="1"/>
      <c r="FF2877" s="1"/>
      <c r="FG2877" s="1"/>
      <c r="FH2877" s="1"/>
      <c r="FI2877" s="1"/>
      <c r="FJ2877" s="1"/>
      <c r="FK2877" s="1"/>
      <c r="FL2877" s="1"/>
      <c r="FM2877" s="1"/>
      <c r="FN2877" s="1"/>
      <c r="FO2877" s="1"/>
      <c r="FP2877" s="1"/>
      <c r="FQ2877" s="1"/>
      <c r="FR2877" s="1"/>
      <c r="FS2877" s="1"/>
      <c r="FT2877" s="1"/>
      <c r="FU2877" s="1"/>
      <c r="FV2877" s="1"/>
      <c r="FW2877" s="1"/>
      <c r="FX2877" s="1"/>
      <c r="FY2877" s="1"/>
      <c r="FZ2877" s="1"/>
      <c r="GA2877" s="1"/>
      <c r="GB2877" s="1"/>
      <c r="GC2877" s="1"/>
      <c r="GD2877" s="1"/>
      <c r="GE2877" s="1"/>
      <c r="GF2877" s="1"/>
      <c r="GG2877" s="1"/>
      <c r="GH2877" s="1"/>
      <c r="GI2877" s="1"/>
      <c r="GJ2877" s="1"/>
      <c r="GK2877" s="1"/>
      <c r="GL2877" s="1"/>
      <c r="GM2877" s="1"/>
      <c r="GN2877" s="1"/>
      <c r="GO2877" s="1"/>
    </row>
    <row r="2878" spans="1:197" s="40" customFormat="1" x14ac:dyDescent="0.25">
      <c r="A2878" s="41"/>
      <c r="B2878" s="4"/>
      <c r="C2878" s="41"/>
      <c r="D2878" s="42"/>
      <c r="E2878" s="42"/>
      <c r="F2878" s="42"/>
      <c r="G2878" s="1"/>
      <c r="H2878" s="1"/>
      <c r="I2878" s="1"/>
      <c r="J2878" s="1"/>
      <c r="K2878" s="1"/>
      <c r="L2878" s="1"/>
      <c r="M2878" s="2"/>
      <c r="N2878" s="1"/>
      <c r="O2878" s="1"/>
      <c r="P2878" s="1"/>
      <c r="Q2878" s="1"/>
      <c r="R2878" s="1"/>
      <c r="S2878" s="1"/>
      <c r="T2878" s="1"/>
      <c r="U2878" s="1"/>
      <c r="V2878" s="1"/>
      <c r="W2878" s="1"/>
      <c r="X2878" s="1"/>
      <c r="Y2878" s="1"/>
      <c r="Z2878" s="1"/>
      <c r="AA2878" s="1"/>
      <c r="AB2878" s="1"/>
      <c r="AC2878" s="1"/>
      <c r="AD2878" s="1"/>
      <c r="AE2878" s="1"/>
      <c r="AF2878" s="1"/>
      <c r="AG2878" s="1"/>
      <c r="AH2878" s="1"/>
      <c r="AI2878" s="1"/>
      <c r="AJ2878" s="1"/>
      <c r="AK2878" s="1"/>
      <c r="AL2878" s="1"/>
      <c r="AM2878" s="1"/>
      <c r="AN2878" s="1"/>
      <c r="AO2878" s="1"/>
      <c r="AP2878" s="1"/>
      <c r="AQ2878" s="1"/>
      <c r="AR2878" s="1"/>
      <c r="AS2878" s="1"/>
      <c r="AT2878" s="1"/>
      <c r="AU2878" s="1"/>
      <c r="AV2878" s="1"/>
      <c r="AW2878" s="1"/>
      <c r="AX2878" s="1"/>
      <c r="AY2878" s="1"/>
      <c r="AZ2878" s="1"/>
      <c r="BA2878" s="1"/>
      <c r="BB2878" s="1"/>
      <c r="BC2878" s="1"/>
      <c r="BD2878" s="1"/>
      <c r="BE2878" s="1"/>
      <c r="BF2878" s="1"/>
      <c r="BG2878" s="1"/>
      <c r="BH2878" s="1"/>
      <c r="BI2878" s="1"/>
      <c r="BJ2878" s="1"/>
      <c r="BK2878" s="1"/>
      <c r="BL2878" s="1"/>
      <c r="BM2878" s="1"/>
      <c r="BN2878" s="1"/>
      <c r="BO2878" s="1"/>
      <c r="BP2878" s="1"/>
      <c r="BQ2878" s="1"/>
      <c r="BR2878" s="1"/>
      <c r="BS2878" s="1"/>
      <c r="BT2878" s="1"/>
      <c r="BU2878" s="1"/>
      <c r="BV2878" s="1"/>
      <c r="BW2878" s="1"/>
      <c r="BX2878" s="1"/>
      <c r="BY2878" s="1"/>
      <c r="BZ2878" s="1"/>
      <c r="CA2878" s="1"/>
      <c r="CB2878" s="1"/>
      <c r="CC2878" s="1"/>
      <c r="CD2878" s="1"/>
      <c r="CE2878" s="1"/>
      <c r="CF2878" s="1"/>
      <c r="CG2878" s="1"/>
      <c r="CH2878" s="1"/>
      <c r="CI2878" s="1"/>
      <c r="CJ2878" s="1"/>
      <c r="CK2878" s="1"/>
      <c r="CL2878" s="1"/>
      <c r="CM2878" s="1"/>
      <c r="CN2878" s="1"/>
      <c r="CO2878" s="1"/>
      <c r="CP2878" s="1"/>
      <c r="CQ2878" s="1"/>
      <c r="CR2878" s="1"/>
      <c r="CS2878" s="1"/>
      <c r="CT2878" s="1"/>
      <c r="CU2878" s="1"/>
      <c r="CV2878" s="1"/>
      <c r="CW2878" s="1"/>
      <c r="CX2878" s="1"/>
      <c r="CY2878" s="1"/>
      <c r="CZ2878" s="1"/>
      <c r="DA2878" s="1"/>
      <c r="DB2878" s="1"/>
      <c r="DC2878" s="1"/>
      <c r="DD2878" s="1"/>
      <c r="DE2878" s="1"/>
      <c r="DF2878" s="1"/>
      <c r="DG2878" s="1"/>
      <c r="DH2878" s="1"/>
      <c r="DI2878" s="1"/>
      <c r="DJ2878" s="1"/>
      <c r="DK2878" s="1"/>
      <c r="DL2878" s="1"/>
      <c r="DM2878" s="1"/>
      <c r="DN2878" s="1"/>
      <c r="DO2878" s="1"/>
      <c r="DP2878" s="1"/>
      <c r="DQ2878" s="1"/>
      <c r="DR2878" s="1"/>
      <c r="DS2878" s="1"/>
      <c r="DT2878" s="1"/>
      <c r="DU2878" s="1"/>
      <c r="DV2878" s="1"/>
      <c r="DW2878" s="1"/>
      <c r="DX2878" s="1"/>
      <c r="DY2878" s="1"/>
      <c r="DZ2878" s="1"/>
      <c r="EA2878" s="1"/>
      <c r="EB2878" s="1"/>
      <c r="EC2878" s="1"/>
      <c r="ED2878" s="1"/>
      <c r="EE2878" s="1"/>
      <c r="EF2878" s="1"/>
      <c r="EG2878" s="1"/>
      <c r="EH2878" s="1"/>
      <c r="EI2878" s="1"/>
      <c r="EJ2878" s="1"/>
      <c r="EK2878" s="1"/>
      <c r="EL2878" s="1"/>
      <c r="EM2878" s="1"/>
      <c r="EN2878" s="1"/>
      <c r="EO2878" s="1"/>
      <c r="EP2878" s="1"/>
      <c r="EQ2878" s="1"/>
      <c r="ER2878" s="1"/>
      <c r="ES2878" s="1"/>
      <c r="ET2878" s="1"/>
      <c r="EU2878" s="1"/>
      <c r="EV2878" s="1"/>
      <c r="EW2878" s="1"/>
      <c r="EX2878" s="1"/>
      <c r="EY2878" s="1"/>
      <c r="EZ2878" s="1"/>
      <c r="FA2878" s="1"/>
      <c r="FB2878" s="1"/>
      <c r="FC2878" s="1"/>
      <c r="FD2878" s="1"/>
      <c r="FE2878" s="1"/>
      <c r="FF2878" s="1"/>
      <c r="FG2878" s="1"/>
      <c r="FH2878" s="1"/>
      <c r="FI2878" s="1"/>
      <c r="FJ2878" s="1"/>
      <c r="FK2878" s="1"/>
      <c r="FL2878" s="1"/>
      <c r="FM2878" s="1"/>
      <c r="FN2878" s="1"/>
      <c r="FO2878" s="1"/>
      <c r="FP2878" s="1"/>
      <c r="FQ2878" s="1"/>
      <c r="FR2878" s="1"/>
      <c r="FS2878" s="1"/>
      <c r="FT2878" s="1"/>
      <c r="FU2878" s="1"/>
      <c r="FV2878" s="1"/>
      <c r="FW2878" s="1"/>
      <c r="FX2878" s="1"/>
      <c r="FY2878" s="1"/>
      <c r="FZ2878" s="1"/>
      <c r="GA2878" s="1"/>
      <c r="GB2878" s="1"/>
      <c r="GC2878" s="1"/>
      <c r="GD2878" s="1"/>
      <c r="GE2878" s="1"/>
      <c r="GF2878" s="1"/>
      <c r="GG2878" s="1"/>
      <c r="GH2878" s="1"/>
      <c r="GI2878" s="1"/>
      <c r="GJ2878" s="1"/>
      <c r="GK2878" s="1"/>
      <c r="GL2878" s="1"/>
      <c r="GM2878" s="1"/>
      <c r="GN2878" s="1"/>
      <c r="GO2878" s="1"/>
    </row>
    <row r="2879" spans="1:197" s="40" customFormat="1" x14ac:dyDescent="0.25">
      <c r="A2879" s="41"/>
      <c r="B2879" s="4"/>
      <c r="C2879" s="41"/>
      <c r="D2879" s="42"/>
      <c r="E2879" s="42"/>
      <c r="F2879" s="42"/>
      <c r="G2879" s="1"/>
      <c r="H2879" s="1"/>
      <c r="I2879" s="1"/>
      <c r="J2879" s="1"/>
      <c r="K2879" s="1"/>
      <c r="L2879" s="1"/>
      <c r="M2879" s="2"/>
      <c r="N2879" s="1"/>
      <c r="O2879" s="1"/>
      <c r="P2879" s="1"/>
      <c r="Q2879" s="1"/>
      <c r="R2879" s="1"/>
      <c r="S2879" s="1"/>
      <c r="T2879" s="1"/>
      <c r="U2879" s="1"/>
      <c r="V2879" s="1"/>
      <c r="W2879" s="1"/>
      <c r="X2879" s="1"/>
      <c r="Y2879" s="1"/>
      <c r="Z2879" s="1"/>
      <c r="AA2879" s="1"/>
      <c r="AB2879" s="1"/>
      <c r="AC2879" s="1"/>
      <c r="AD2879" s="1"/>
      <c r="AE2879" s="1"/>
      <c r="AF2879" s="1"/>
      <c r="AG2879" s="1"/>
      <c r="AH2879" s="1"/>
      <c r="AI2879" s="1"/>
      <c r="AJ2879" s="1"/>
      <c r="AK2879" s="1"/>
      <c r="AL2879" s="1"/>
      <c r="AM2879" s="1"/>
      <c r="AN2879" s="1"/>
      <c r="AO2879" s="1"/>
      <c r="AP2879" s="1"/>
      <c r="AQ2879" s="1"/>
      <c r="AR2879" s="1"/>
      <c r="AS2879" s="1"/>
      <c r="AT2879" s="1"/>
      <c r="AU2879" s="1"/>
      <c r="AV2879" s="1"/>
      <c r="AW2879" s="1"/>
      <c r="AX2879" s="1"/>
      <c r="AY2879" s="1"/>
      <c r="AZ2879" s="1"/>
      <c r="BA2879" s="1"/>
      <c r="BB2879" s="1"/>
      <c r="BC2879" s="1"/>
      <c r="BD2879" s="1"/>
      <c r="BE2879" s="1"/>
      <c r="BF2879" s="1"/>
      <c r="BG2879" s="1"/>
      <c r="BH2879" s="1"/>
      <c r="BI2879" s="1"/>
      <c r="BJ2879" s="1"/>
      <c r="BK2879" s="1"/>
      <c r="BL2879" s="1"/>
      <c r="BM2879" s="1"/>
      <c r="BN2879" s="1"/>
      <c r="BO2879" s="1"/>
      <c r="BP2879" s="1"/>
      <c r="BQ2879" s="1"/>
      <c r="BR2879" s="1"/>
      <c r="BS2879" s="1"/>
      <c r="BT2879" s="1"/>
      <c r="BU2879" s="1"/>
      <c r="BV2879" s="1"/>
      <c r="BW2879" s="1"/>
      <c r="BX2879" s="1"/>
      <c r="BY2879" s="1"/>
      <c r="BZ2879" s="1"/>
      <c r="CA2879" s="1"/>
      <c r="CB2879" s="1"/>
      <c r="CC2879" s="1"/>
      <c r="CD2879" s="1"/>
      <c r="CE2879" s="1"/>
      <c r="CF2879" s="1"/>
      <c r="CG2879" s="1"/>
      <c r="CH2879" s="1"/>
      <c r="CI2879" s="1"/>
      <c r="CJ2879" s="1"/>
      <c r="CK2879" s="1"/>
      <c r="CL2879" s="1"/>
      <c r="CM2879" s="1"/>
      <c r="CN2879" s="1"/>
      <c r="CO2879" s="1"/>
      <c r="CP2879" s="1"/>
      <c r="CQ2879" s="1"/>
      <c r="CR2879" s="1"/>
      <c r="CS2879" s="1"/>
      <c r="CT2879" s="1"/>
      <c r="CU2879" s="1"/>
      <c r="CV2879" s="1"/>
      <c r="CW2879" s="1"/>
      <c r="CX2879" s="1"/>
      <c r="CY2879" s="1"/>
      <c r="CZ2879" s="1"/>
      <c r="DA2879" s="1"/>
      <c r="DB2879" s="1"/>
      <c r="DC2879" s="1"/>
      <c r="DD2879" s="1"/>
      <c r="DE2879" s="1"/>
      <c r="DF2879" s="1"/>
      <c r="DG2879" s="1"/>
      <c r="DH2879" s="1"/>
      <c r="DI2879" s="1"/>
      <c r="DJ2879" s="1"/>
      <c r="DK2879" s="1"/>
      <c r="DL2879" s="1"/>
      <c r="DM2879" s="1"/>
      <c r="DN2879" s="1"/>
      <c r="DO2879" s="1"/>
      <c r="DP2879" s="1"/>
      <c r="DQ2879" s="1"/>
      <c r="DR2879" s="1"/>
      <c r="DS2879" s="1"/>
      <c r="DT2879" s="1"/>
      <c r="DU2879" s="1"/>
      <c r="DV2879" s="1"/>
      <c r="DW2879" s="1"/>
      <c r="DX2879" s="1"/>
      <c r="DY2879" s="1"/>
      <c r="DZ2879" s="1"/>
      <c r="EA2879" s="1"/>
      <c r="EB2879" s="1"/>
      <c r="EC2879" s="1"/>
      <c r="ED2879" s="1"/>
      <c r="EE2879" s="1"/>
      <c r="EF2879" s="1"/>
      <c r="EG2879" s="1"/>
      <c r="EH2879" s="1"/>
      <c r="EI2879" s="1"/>
      <c r="EJ2879" s="1"/>
      <c r="EK2879" s="1"/>
      <c r="EL2879" s="1"/>
      <c r="EM2879" s="1"/>
      <c r="EN2879" s="1"/>
      <c r="EO2879" s="1"/>
      <c r="EP2879" s="1"/>
      <c r="EQ2879" s="1"/>
      <c r="ER2879" s="1"/>
      <c r="ES2879" s="1"/>
      <c r="ET2879" s="1"/>
      <c r="EU2879" s="1"/>
      <c r="EV2879" s="1"/>
      <c r="EW2879" s="1"/>
      <c r="EX2879" s="1"/>
      <c r="EY2879" s="1"/>
      <c r="EZ2879" s="1"/>
      <c r="FA2879" s="1"/>
      <c r="FB2879" s="1"/>
      <c r="FC2879" s="1"/>
      <c r="FD2879" s="1"/>
      <c r="FE2879" s="1"/>
      <c r="FF2879" s="1"/>
      <c r="FG2879" s="1"/>
      <c r="FH2879" s="1"/>
      <c r="FI2879" s="1"/>
      <c r="FJ2879" s="1"/>
      <c r="FK2879" s="1"/>
      <c r="FL2879" s="1"/>
      <c r="FM2879" s="1"/>
      <c r="FN2879" s="1"/>
      <c r="FO2879" s="1"/>
      <c r="FP2879" s="1"/>
      <c r="FQ2879" s="1"/>
      <c r="FR2879" s="1"/>
      <c r="FS2879" s="1"/>
      <c r="FT2879" s="1"/>
      <c r="FU2879" s="1"/>
      <c r="FV2879" s="1"/>
      <c r="FW2879" s="1"/>
      <c r="FX2879" s="1"/>
      <c r="FY2879" s="1"/>
      <c r="FZ2879" s="1"/>
      <c r="GA2879" s="1"/>
      <c r="GB2879" s="1"/>
      <c r="GC2879" s="1"/>
      <c r="GD2879" s="1"/>
      <c r="GE2879" s="1"/>
      <c r="GF2879" s="1"/>
      <c r="GG2879" s="1"/>
      <c r="GH2879" s="1"/>
      <c r="GI2879" s="1"/>
      <c r="GJ2879" s="1"/>
      <c r="GK2879" s="1"/>
      <c r="GL2879" s="1"/>
      <c r="GM2879" s="1"/>
      <c r="GN2879" s="1"/>
      <c r="GO2879" s="1"/>
    </row>
    <row r="2880" spans="1:197" s="40" customFormat="1" x14ac:dyDescent="0.25">
      <c r="A2880" s="41"/>
      <c r="B2880" s="4"/>
      <c r="C2880" s="41"/>
      <c r="D2880" s="42"/>
      <c r="E2880" s="42"/>
      <c r="F2880" s="42"/>
      <c r="G2880" s="1"/>
      <c r="H2880" s="1"/>
      <c r="I2880" s="1"/>
      <c r="J2880" s="1"/>
      <c r="K2880" s="1"/>
      <c r="L2880" s="1"/>
      <c r="M2880" s="2"/>
      <c r="N2880" s="1"/>
      <c r="O2880" s="1"/>
      <c r="P2880" s="1"/>
      <c r="Q2880" s="1"/>
      <c r="R2880" s="1"/>
      <c r="S2880" s="1"/>
      <c r="T2880" s="1"/>
      <c r="U2880" s="1"/>
      <c r="V2880" s="1"/>
      <c r="W2880" s="1"/>
      <c r="X2880" s="1"/>
      <c r="Y2880" s="1"/>
      <c r="Z2880" s="1"/>
      <c r="AA2880" s="1"/>
      <c r="AB2880" s="1"/>
      <c r="AC2880" s="1"/>
      <c r="AD2880" s="1"/>
      <c r="AE2880" s="1"/>
      <c r="AF2880" s="1"/>
      <c r="AG2880" s="1"/>
      <c r="AH2880" s="1"/>
      <c r="AI2880" s="1"/>
      <c r="AJ2880" s="1"/>
      <c r="AK2880" s="1"/>
      <c r="AL2880" s="1"/>
      <c r="AM2880" s="1"/>
      <c r="AN2880" s="1"/>
      <c r="AO2880" s="1"/>
      <c r="AP2880" s="1"/>
      <c r="AQ2880" s="1"/>
      <c r="AR2880" s="1"/>
      <c r="AS2880" s="1"/>
      <c r="AT2880" s="1"/>
      <c r="AU2880" s="1"/>
      <c r="AV2880" s="1"/>
      <c r="AW2880" s="1"/>
      <c r="AX2880" s="1"/>
      <c r="AY2880" s="1"/>
      <c r="AZ2880" s="1"/>
      <c r="BA2880" s="1"/>
      <c r="BB2880" s="1"/>
      <c r="BC2880" s="1"/>
      <c r="BD2880" s="1"/>
      <c r="BE2880" s="1"/>
      <c r="BF2880" s="1"/>
      <c r="BG2880" s="1"/>
      <c r="BH2880" s="1"/>
      <c r="BI2880" s="1"/>
      <c r="BJ2880" s="1"/>
      <c r="BK2880" s="1"/>
      <c r="BL2880" s="1"/>
      <c r="BM2880" s="1"/>
      <c r="BN2880" s="1"/>
      <c r="BO2880" s="1"/>
      <c r="BP2880" s="1"/>
      <c r="BQ2880" s="1"/>
      <c r="BR2880" s="1"/>
      <c r="BS2880" s="1"/>
      <c r="BT2880" s="1"/>
      <c r="BU2880" s="1"/>
      <c r="BV2880" s="1"/>
      <c r="BW2880" s="1"/>
      <c r="BX2880" s="1"/>
      <c r="BY2880" s="1"/>
      <c r="BZ2880" s="1"/>
      <c r="CA2880" s="1"/>
      <c r="CB2880" s="1"/>
      <c r="CC2880" s="1"/>
      <c r="CD2880" s="1"/>
      <c r="CE2880" s="1"/>
      <c r="CF2880" s="1"/>
      <c r="CG2880" s="1"/>
      <c r="CH2880" s="1"/>
      <c r="CI2880" s="1"/>
      <c r="CJ2880" s="1"/>
      <c r="CK2880" s="1"/>
      <c r="CL2880" s="1"/>
      <c r="CM2880" s="1"/>
      <c r="CN2880" s="1"/>
      <c r="CO2880" s="1"/>
      <c r="CP2880" s="1"/>
      <c r="CQ2880" s="1"/>
      <c r="CR2880" s="1"/>
      <c r="CS2880" s="1"/>
      <c r="CT2880" s="1"/>
      <c r="CU2880" s="1"/>
      <c r="CV2880" s="1"/>
      <c r="CW2880" s="1"/>
      <c r="CX2880" s="1"/>
      <c r="CY2880" s="1"/>
      <c r="CZ2880" s="1"/>
      <c r="DA2880" s="1"/>
      <c r="DB2880" s="1"/>
      <c r="DC2880" s="1"/>
      <c r="DD2880" s="1"/>
      <c r="DE2880" s="1"/>
      <c r="DF2880" s="1"/>
      <c r="DG2880" s="1"/>
      <c r="DH2880" s="1"/>
      <c r="DI2880" s="1"/>
      <c r="DJ2880" s="1"/>
      <c r="DK2880" s="1"/>
      <c r="DL2880" s="1"/>
      <c r="DM2880" s="1"/>
      <c r="DN2880" s="1"/>
      <c r="DO2880" s="1"/>
      <c r="DP2880" s="1"/>
      <c r="DQ2880" s="1"/>
      <c r="DR2880" s="1"/>
      <c r="DS2880" s="1"/>
      <c r="DT2880" s="1"/>
      <c r="DU2880" s="1"/>
      <c r="DV2880" s="1"/>
      <c r="DW2880" s="1"/>
      <c r="DX2880" s="1"/>
      <c r="DY2880" s="1"/>
      <c r="DZ2880" s="1"/>
      <c r="EA2880" s="1"/>
      <c r="EB2880" s="1"/>
      <c r="EC2880" s="1"/>
      <c r="ED2880" s="1"/>
      <c r="EE2880" s="1"/>
      <c r="EF2880" s="1"/>
      <c r="EG2880" s="1"/>
      <c r="EH2880" s="1"/>
      <c r="EI2880" s="1"/>
      <c r="EJ2880" s="1"/>
      <c r="EK2880" s="1"/>
      <c r="EL2880" s="1"/>
      <c r="EM2880" s="1"/>
      <c r="EN2880" s="1"/>
      <c r="EO2880" s="1"/>
      <c r="EP2880" s="1"/>
      <c r="EQ2880" s="1"/>
      <c r="ER2880" s="1"/>
      <c r="ES2880" s="1"/>
      <c r="ET2880" s="1"/>
      <c r="EU2880" s="1"/>
      <c r="EV2880" s="1"/>
      <c r="EW2880" s="1"/>
      <c r="EX2880" s="1"/>
      <c r="EY2880" s="1"/>
      <c r="EZ2880" s="1"/>
      <c r="FA2880" s="1"/>
      <c r="FB2880" s="1"/>
      <c r="FC2880" s="1"/>
      <c r="FD2880" s="1"/>
      <c r="FE2880" s="1"/>
      <c r="FF2880" s="1"/>
      <c r="FG2880" s="1"/>
      <c r="FH2880" s="1"/>
      <c r="FI2880" s="1"/>
      <c r="FJ2880" s="1"/>
      <c r="FK2880" s="1"/>
      <c r="FL2880" s="1"/>
      <c r="FM2880" s="1"/>
      <c r="FN2880" s="1"/>
      <c r="FO2880" s="1"/>
      <c r="FP2880" s="1"/>
      <c r="FQ2880" s="1"/>
      <c r="FR2880" s="1"/>
      <c r="FS2880" s="1"/>
      <c r="FT2880" s="1"/>
      <c r="FU2880" s="1"/>
      <c r="FV2880" s="1"/>
      <c r="FW2880" s="1"/>
      <c r="FX2880" s="1"/>
      <c r="FY2880" s="1"/>
      <c r="FZ2880" s="1"/>
      <c r="GA2880" s="1"/>
      <c r="GB2880" s="1"/>
      <c r="GC2880" s="1"/>
      <c r="GD2880" s="1"/>
      <c r="GE2880" s="1"/>
      <c r="GF2880" s="1"/>
      <c r="GG2880" s="1"/>
      <c r="GH2880" s="1"/>
      <c r="GI2880" s="1"/>
      <c r="GJ2880" s="1"/>
      <c r="GK2880" s="1"/>
      <c r="GL2880" s="1"/>
      <c r="GM2880" s="1"/>
      <c r="GN2880" s="1"/>
      <c r="GO2880" s="1"/>
    </row>
    <row r="2881" spans="1:197" s="40" customFormat="1" x14ac:dyDescent="0.25">
      <c r="A2881" s="41"/>
      <c r="B2881" s="4"/>
      <c r="C2881" s="41"/>
      <c r="D2881" s="42"/>
      <c r="E2881" s="42"/>
      <c r="F2881" s="42"/>
      <c r="G2881" s="1"/>
      <c r="H2881" s="1"/>
      <c r="I2881" s="1"/>
      <c r="J2881" s="1"/>
      <c r="K2881" s="1"/>
      <c r="L2881" s="1"/>
      <c r="M2881" s="2"/>
      <c r="N2881" s="1"/>
      <c r="O2881" s="1"/>
      <c r="P2881" s="1"/>
      <c r="Q2881" s="1"/>
      <c r="R2881" s="1"/>
      <c r="S2881" s="1"/>
      <c r="T2881" s="1"/>
      <c r="U2881" s="1"/>
      <c r="V2881" s="1"/>
      <c r="W2881" s="1"/>
      <c r="X2881" s="1"/>
      <c r="Y2881" s="1"/>
      <c r="Z2881" s="1"/>
      <c r="AA2881" s="1"/>
      <c r="AB2881" s="1"/>
      <c r="AC2881" s="1"/>
      <c r="AD2881" s="1"/>
      <c r="AE2881" s="1"/>
      <c r="AF2881" s="1"/>
      <c r="AG2881" s="1"/>
      <c r="AH2881" s="1"/>
      <c r="AI2881" s="1"/>
      <c r="AJ2881" s="1"/>
      <c r="AK2881" s="1"/>
      <c r="AL2881" s="1"/>
      <c r="AM2881" s="1"/>
      <c r="AN2881" s="1"/>
      <c r="AO2881" s="1"/>
      <c r="AP2881" s="1"/>
      <c r="AQ2881" s="1"/>
      <c r="AR2881" s="1"/>
      <c r="AS2881" s="1"/>
      <c r="AT2881" s="1"/>
      <c r="AU2881" s="1"/>
      <c r="AV2881" s="1"/>
      <c r="AW2881" s="1"/>
      <c r="AX2881" s="1"/>
      <c r="AY2881" s="1"/>
      <c r="AZ2881" s="1"/>
      <c r="BA2881" s="1"/>
      <c r="BB2881" s="1"/>
      <c r="BC2881" s="1"/>
      <c r="BD2881" s="1"/>
      <c r="BE2881" s="1"/>
      <c r="BF2881" s="1"/>
      <c r="BG2881" s="1"/>
      <c r="BH2881" s="1"/>
      <c r="BI2881" s="1"/>
      <c r="BJ2881" s="1"/>
      <c r="BK2881" s="1"/>
      <c r="BL2881" s="1"/>
      <c r="BM2881" s="1"/>
      <c r="BN2881" s="1"/>
      <c r="BO2881" s="1"/>
      <c r="BP2881" s="1"/>
      <c r="BQ2881" s="1"/>
      <c r="BR2881" s="1"/>
      <c r="BS2881" s="1"/>
      <c r="BT2881" s="1"/>
      <c r="BU2881" s="1"/>
      <c r="BV2881" s="1"/>
      <c r="BW2881" s="1"/>
      <c r="BX2881" s="1"/>
      <c r="BY2881" s="1"/>
      <c r="BZ2881" s="1"/>
      <c r="CA2881" s="1"/>
      <c r="CB2881" s="1"/>
      <c r="CC2881" s="1"/>
      <c r="CD2881" s="1"/>
      <c r="CE2881" s="1"/>
      <c r="CF2881" s="1"/>
      <c r="CG2881" s="1"/>
      <c r="CH2881" s="1"/>
      <c r="CI2881" s="1"/>
      <c r="CJ2881" s="1"/>
      <c r="CK2881" s="1"/>
      <c r="CL2881" s="1"/>
      <c r="CM2881" s="1"/>
      <c r="CN2881" s="1"/>
      <c r="CO2881" s="1"/>
      <c r="CP2881" s="1"/>
      <c r="CQ2881" s="1"/>
      <c r="CR2881" s="1"/>
      <c r="CS2881" s="1"/>
      <c r="CT2881" s="1"/>
      <c r="CU2881" s="1"/>
      <c r="CV2881" s="1"/>
      <c r="CW2881" s="1"/>
      <c r="CX2881" s="1"/>
      <c r="CY2881" s="1"/>
      <c r="CZ2881" s="1"/>
      <c r="DA2881" s="1"/>
      <c r="DB2881" s="1"/>
      <c r="DC2881" s="1"/>
      <c r="DD2881" s="1"/>
      <c r="DE2881" s="1"/>
      <c r="DF2881" s="1"/>
      <c r="DG2881" s="1"/>
      <c r="DH2881" s="1"/>
      <c r="DI2881" s="1"/>
      <c r="DJ2881" s="1"/>
      <c r="DK2881" s="1"/>
      <c r="DL2881" s="1"/>
      <c r="DM2881" s="1"/>
      <c r="DN2881" s="1"/>
      <c r="DO2881" s="1"/>
      <c r="DP2881" s="1"/>
      <c r="DQ2881" s="1"/>
      <c r="DR2881" s="1"/>
      <c r="DS2881" s="1"/>
      <c r="DT2881" s="1"/>
      <c r="DU2881" s="1"/>
      <c r="DV2881" s="1"/>
      <c r="DW2881" s="1"/>
      <c r="DX2881" s="1"/>
      <c r="DY2881" s="1"/>
      <c r="DZ2881" s="1"/>
      <c r="EA2881" s="1"/>
      <c r="EB2881" s="1"/>
      <c r="EC2881" s="1"/>
      <c r="ED2881" s="1"/>
      <c r="EE2881" s="1"/>
      <c r="EF2881" s="1"/>
      <c r="EG2881" s="1"/>
      <c r="EH2881" s="1"/>
      <c r="EI2881" s="1"/>
      <c r="EJ2881" s="1"/>
      <c r="EK2881" s="1"/>
      <c r="EL2881" s="1"/>
      <c r="EM2881" s="1"/>
      <c r="EN2881" s="1"/>
      <c r="EO2881" s="1"/>
      <c r="EP2881" s="1"/>
      <c r="EQ2881" s="1"/>
      <c r="ER2881" s="1"/>
      <c r="ES2881" s="1"/>
      <c r="ET2881" s="1"/>
      <c r="EU2881" s="1"/>
      <c r="EV2881" s="1"/>
      <c r="EW2881" s="1"/>
      <c r="EX2881" s="1"/>
      <c r="EY2881" s="1"/>
      <c r="EZ2881" s="1"/>
      <c r="FA2881" s="1"/>
      <c r="FB2881" s="1"/>
      <c r="FC2881" s="1"/>
      <c r="FD2881" s="1"/>
      <c r="FE2881" s="1"/>
      <c r="FF2881" s="1"/>
      <c r="FG2881" s="1"/>
      <c r="FH2881" s="1"/>
      <c r="FI2881" s="1"/>
      <c r="FJ2881" s="1"/>
      <c r="FK2881" s="1"/>
      <c r="FL2881" s="1"/>
      <c r="FM2881" s="1"/>
      <c r="FN2881" s="1"/>
      <c r="FO2881" s="1"/>
      <c r="FP2881" s="1"/>
      <c r="FQ2881" s="1"/>
      <c r="FR2881" s="1"/>
      <c r="FS2881" s="1"/>
      <c r="FT2881" s="1"/>
      <c r="FU2881" s="1"/>
      <c r="FV2881" s="1"/>
      <c r="FW2881" s="1"/>
      <c r="FX2881" s="1"/>
      <c r="FY2881" s="1"/>
      <c r="FZ2881" s="1"/>
      <c r="GA2881" s="1"/>
      <c r="GB2881" s="1"/>
      <c r="GC2881" s="1"/>
      <c r="GD2881" s="1"/>
      <c r="GE2881" s="1"/>
      <c r="GF2881" s="1"/>
      <c r="GG2881" s="1"/>
      <c r="GH2881" s="1"/>
      <c r="GI2881" s="1"/>
      <c r="GJ2881" s="1"/>
      <c r="GK2881" s="1"/>
      <c r="GL2881" s="1"/>
      <c r="GM2881" s="1"/>
      <c r="GN2881" s="1"/>
      <c r="GO2881" s="1"/>
    </row>
    <row r="2882" spans="1:197" s="40" customFormat="1" x14ac:dyDescent="0.25">
      <c r="A2882" s="41"/>
      <c r="B2882" s="4"/>
      <c r="C2882" s="41"/>
      <c r="D2882" s="42"/>
      <c r="E2882" s="42"/>
      <c r="F2882" s="42"/>
      <c r="G2882" s="1"/>
      <c r="H2882" s="1"/>
      <c r="I2882" s="1"/>
      <c r="J2882" s="1"/>
      <c r="K2882" s="1"/>
      <c r="L2882" s="1"/>
      <c r="M2882" s="2"/>
      <c r="N2882" s="1"/>
      <c r="O2882" s="1"/>
      <c r="P2882" s="1"/>
      <c r="Q2882" s="1"/>
      <c r="R2882" s="1"/>
      <c r="S2882" s="1"/>
      <c r="T2882" s="1"/>
      <c r="U2882" s="1"/>
      <c r="V2882" s="1"/>
      <c r="W2882" s="1"/>
      <c r="X2882" s="1"/>
      <c r="Y2882" s="1"/>
      <c r="Z2882" s="1"/>
      <c r="AA2882" s="1"/>
      <c r="AB2882" s="1"/>
      <c r="AC2882" s="1"/>
      <c r="AD2882" s="1"/>
      <c r="AE2882" s="1"/>
      <c r="AF2882" s="1"/>
      <c r="AG2882" s="1"/>
      <c r="AH2882" s="1"/>
      <c r="AI2882" s="1"/>
      <c r="AJ2882" s="1"/>
      <c r="AK2882" s="1"/>
      <c r="AL2882" s="1"/>
      <c r="AM2882" s="1"/>
      <c r="AN2882" s="1"/>
      <c r="AO2882" s="1"/>
      <c r="AP2882" s="1"/>
      <c r="AQ2882" s="1"/>
      <c r="AR2882" s="1"/>
      <c r="AS2882" s="1"/>
      <c r="AT2882" s="1"/>
      <c r="AU2882" s="1"/>
      <c r="AV2882" s="1"/>
      <c r="AW2882" s="1"/>
      <c r="AX2882" s="1"/>
      <c r="AY2882" s="1"/>
      <c r="AZ2882" s="1"/>
      <c r="BA2882" s="1"/>
      <c r="BB2882" s="1"/>
      <c r="BC2882" s="1"/>
      <c r="BD2882" s="1"/>
      <c r="BE2882" s="1"/>
      <c r="BF2882" s="1"/>
      <c r="BG2882" s="1"/>
      <c r="BH2882" s="1"/>
      <c r="BI2882" s="1"/>
      <c r="BJ2882" s="1"/>
      <c r="BK2882" s="1"/>
      <c r="BL2882" s="1"/>
      <c r="BM2882" s="1"/>
      <c r="BN2882" s="1"/>
      <c r="BO2882" s="1"/>
      <c r="BP2882" s="1"/>
      <c r="BQ2882" s="1"/>
      <c r="BR2882" s="1"/>
      <c r="BS2882" s="1"/>
      <c r="BT2882" s="1"/>
      <c r="BU2882" s="1"/>
      <c r="BV2882" s="1"/>
      <c r="BW2882" s="1"/>
      <c r="BX2882" s="1"/>
      <c r="BY2882" s="1"/>
      <c r="BZ2882" s="1"/>
      <c r="CA2882" s="1"/>
      <c r="CB2882" s="1"/>
      <c r="CC2882" s="1"/>
      <c r="CD2882" s="1"/>
      <c r="CE2882" s="1"/>
      <c r="CF2882" s="1"/>
      <c r="CG2882" s="1"/>
      <c r="CH2882" s="1"/>
      <c r="CI2882" s="1"/>
      <c r="CJ2882" s="1"/>
      <c r="CK2882" s="1"/>
      <c r="CL2882" s="1"/>
      <c r="CM2882" s="1"/>
      <c r="CN2882" s="1"/>
      <c r="CO2882" s="1"/>
      <c r="CP2882" s="1"/>
      <c r="CQ2882" s="1"/>
      <c r="CR2882" s="1"/>
      <c r="CS2882" s="1"/>
      <c r="CT2882" s="1"/>
      <c r="CU2882" s="1"/>
      <c r="CV2882" s="1"/>
      <c r="CW2882" s="1"/>
      <c r="CX2882" s="1"/>
      <c r="CY2882" s="1"/>
      <c r="CZ2882" s="1"/>
      <c r="DA2882" s="1"/>
      <c r="DB2882" s="1"/>
      <c r="DC2882" s="1"/>
      <c r="DD2882" s="1"/>
      <c r="DE2882" s="1"/>
      <c r="DF2882" s="1"/>
      <c r="DG2882" s="1"/>
      <c r="DH2882" s="1"/>
      <c r="DI2882" s="1"/>
      <c r="DJ2882" s="1"/>
      <c r="DK2882" s="1"/>
      <c r="DL2882" s="1"/>
      <c r="DM2882" s="1"/>
      <c r="DN2882" s="1"/>
      <c r="DO2882" s="1"/>
      <c r="DP2882" s="1"/>
      <c r="DQ2882" s="1"/>
      <c r="DR2882" s="1"/>
      <c r="DS2882" s="1"/>
      <c r="DT2882" s="1"/>
      <c r="DU2882" s="1"/>
      <c r="DV2882" s="1"/>
      <c r="DW2882" s="1"/>
      <c r="DX2882" s="1"/>
      <c r="DY2882" s="1"/>
      <c r="DZ2882" s="1"/>
      <c r="EA2882" s="1"/>
      <c r="EB2882" s="1"/>
      <c r="EC2882" s="1"/>
      <c r="ED2882" s="1"/>
      <c r="EE2882" s="1"/>
      <c r="EF2882" s="1"/>
      <c r="EG2882" s="1"/>
      <c r="EH2882" s="1"/>
      <c r="EI2882" s="1"/>
      <c r="EJ2882" s="1"/>
      <c r="EK2882" s="1"/>
      <c r="EL2882" s="1"/>
      <c r="EM2882" s="1"/>
      <c r="EN2882" s="1"/>
      <c r="EO2882" s="1"/>
      <c r="EP2882" s="1"/>
      <c r="EQ2882" s="1"/>
      <c r="ER2882" s="1"/>
      <c r="ES2882" s="1"/>
      <c r="ET2882" s="1"/>
      <c r="EU2882" s="1"/>
      <c r="EV2882" s="1"/>
      <c r="EW2882" s="1"/>
      <c r="EX2882" s="1"/>
      <c r="EY2882" s="1"/>
      <c r="EZ2882" s="1"/>
      <c r="FA2882" s="1"/>
      <c r="FB2882" s="1"/>
      <c r="FC2882" s="1"/>
      <c r="FD2882" s="1"/>
      <c r="FE2882" s="1"/>
      <c r="FF2882" s="1"/>
      <c r="FG2882" s="1"/>
      <c r="FH2882" s="1"/>
      <c r="FI2882" s="1"/>
      <c r="FJ2882" s="1"/>
      <c r="FK2882" s="1"/>
      <c r="FL2882" s="1"/>
      <c r="FM2882" s="1"/>
      <c r="FN2882" s="1"/>
      <c r="FO2882" s="1"/>
      <c r="FP2882" s="1"/>
      <c r="FQ2882" s="1"/>
      <c r="FR2882" s="1"/>
      <c r="FS2882" s="1"/>
      <c r="FT2882" s="1"/>
      <c r="FU2882" s="1"/>
      <c r="FV2882" s="1"/>
      <c r="FW2882" s="1"/>
      <c r="FX2882" s="1"/>
      <c r="FY2882" s="1"/>
      <c r="FZ2882" s="1"/>
      <c r="GA2882" s="1"/>
      <c r="GB2882" s="1"/>
      <c r="GC2882" s="1"/>
      <c r="GD2882" s="1"/>
      <c r="GE2882" s="1"/>
      <c r="GF2882" s="1"/>
      <c r="GG2882" s="1"/>
      <c r="GH2882" s="1"/>
      <c r="GI2882" s="1"/>
      <c r="GJ2882" s="1"/>
      <c r="GK2882" s="1"/>
      <c r="GL2882" s="1"/>
      <c r="GM2882" s="1"/>
      <c r="GN2882" s="1"/>
      <c r="GO2882" s="1"/>
    </row>
    <row r="2883" spans="1:197" s="40" customFormat="1" x14ac:dyDescent="0.25">
      <c r="A2883" s="41"/>
      <c r="B2883" s="4"/>
      <c r="C2883" s="41"/>
      <c r="D2883" s="42"/>
      <c r="E2883" s="42"/>
      <c r="F2883" s="42"/>
      <c r="G2883" s="1"/>
      <c r="H2883" s="1"/>
      <c r="I2883" s="1"/>
      <c r="J2883" s="1"/>
      <c r="K2883" s="1"/>
      <c r="L2883" s="1"/>
      <c r="M2883" s="2"/>
      <c r="N2883" s="1"/>
      <c r="O2883" s="1"/>
      <c r="P2883" s="1"/>
      <c r="Q2883" s="1"/>
      <c r="R2883" s="1"/>
      <c r="S2883" s="1"/>
      <c r="T2883" s="1"/>
      <c r="U2883" s="1"/>
      <c r="V2883" s="1"/>
      <c r="W2883" s="1"/>
      <c r="X2883" s="1"/>
      <c r="Y2883" s="1"/>
      <c r="Z2883" s="1"/>
      <c r="AA2883" s="1"/>
      <c r="AB2883" s="1"/>
      <c r="AC2883" s="1"/>
      <c r="AD2883" s="1"/>
      <c r="AE2883" s="1"/>
      <c r="AF2883" s="1"/>
      <c r="AG2883" s="1"/>
      <c r="AH2883" s="1"/>
      <c r="AI2883" s="1"/>
      <c r="AJ2883" s="1"/>
      <c r="AK2883" s="1"/>
      <c r="AL2883" s="1"/>
      <c r="AM2883" s="1"/>
      <c r="AN2883" s="1"/>
      <c r="AO2883" s="1"/>
      <c r="AP2883" s="1"/>
      <c r="AQ2883" s="1"/>
      <c r="AR2883" s="1"/>
      <c r="AS2883" s="1"/>
      <c r="AT2883" s="1"/>
      <c r="AU2883" s="1"/>
      <c r="AV2883" s="1"/>
      <c r="AW2883" s="1"/>
      <c r="AX2883" s="1"/>
      <c r="AY2883" s="1"/>
      <c r="AZ2883" s="1"/>
      <c r="BA2883" s="1"/>
      <c r="BB2883" s="1"/>
      <c r="BC2883" s="1"/>
      <c r="BD2883" s="1"/>
      <c r="BE2883" s="1"/>
      <c r="BF2883" s="1"/>
      <c r="BG2883" s="1"/>
      <c r="BH2883" s="1"/>
      <c r="BI2883" s="1"/>
      <c r="BJ2883" s="1"/>
      <c r="BK2883" s="1"/>
      <c r="BL2883" s="1"/>
      <c r="BM2883" s="1"/>
      <c r="BN2883" s="1"/>
      <c r="BO2883" s="1"/>
      <c r="BP2883" s="1"/>
      <c r="BQ2883" s="1"/>
      <c r="BR2883" s="1"/>
      <c r="BS2883" s="1"/>
      <c r="BT2883" s="1"/>
      <c r="BU2883" s="1"/>
      <c r="BV2883" s="1"/>
      <c r="BW2883" s="1"/>
      <c r="BX2883" s="1"/>
      <c r="BY2883" s="1"/>
      <c r="BZ2883" s="1"/>
      <c r="CA2883" s="1"/>
      <c r="CB2883" s="1"/>
      <c r="CC2883" s="1"/>
      <c r="CD2883" s="1"/>
      <c r="CE2883" s="1"/>
      <c r="CF2883" s="1"/>
      <c r="CG2883" s="1"/>
      <c r="CH2883" s="1"/>
      <c r="CI2883" s="1"/>
      <c r="CJ2883" s="1"/>
      <c r="CK2883" s="1"/>
      <c r="CL2883" s="1"/>
      <c r="CM2883" s="1"/>
      <c r="CN2883" s="1"/>
      <c r="CO2883" s="1"/>
      <c r="CP2883" s="1"/>
      <c r="CQ2883" s="1"/>
      <c r="CR2883" s="1"/>
      <c r="CS2883" s="1"/>
      <c r="CT2883" s="1"/>
      <c r="CU2883" s="1"/>
      <c r="CV2883" s="1"/>
      <c r="CW2883" s="1"/>
      <c r="CX2883" s="1"/>
      <c r="CY2883" s="1"/>
      <c r="CZ2883" s="1"/>
      <c r="DA2883" s="1"/>
      <c r="DB2883" s="1"/>
      <c r="DC2883" s="1"/>
      <c r="DD2883" s="1"/>
      <c r="DE2883" s="1"/>
      <c r="DF2883" s="1"/>
      <c r="DG2883" s="1"/>
      <c r="DH2883" s="1"/>
      <c r="DI2883" s="1"/>
      <c r="DJ2883" s="1"/>
      <c r="DK2883" s="1"/>
      <c r="DL2883" s="1"/>
      <c r="DM2883" s="1"/>
      <c r="DN2883" s="1"/>
      <c r="DO2883" s="1"/>
      <c r="DP2883" s="1"/>
      <c r="DQ2883" s="1"/>
      <c r="DR2883" s="1"/>
      <c r="DS2883" s="1"/>
      <c r="DT2883" s="1"/>
      <c r="DU2883" s="1"/>
      <c r="DV2883" s="1"/>
      <c r="DW2883" s="1"/>
      <c r="DX2883" s="1"/>
      <c r="DY2883" s="1"/>
      <c r="DZ2883" s="1"/>
      <c r="EA2883" s="1"/>
      <c r="EB2883" s="1"/>
      <c r="EC2883" s="1"/>
      <c r="ED2883" s="1"/>
      <c r="EE2883" s="1"/>
      <c r="EF2883" s="1"/>
      <c r="EG2883" s="1"/>
      <c r="EH2883" s="1"/>
      <c r="EI2883" s="1"/>
      <c r="EJ2883" s="1"/>
      <c r="EK2883" s="1"/>
      <c r="EL2883" s="1"/>
      <c r="EM2883" s="1"/>
      <c r="EN2883" s="1"/>
      <c r="EO2883" s="1"/>
      <c r="EP2883" s="1"/>
      <c r="EQ2883" s="1"/>
      <c r="ER2883" s="1"/>
      <c r="ES2883" s="1"/>
      <c r="ET2883" s="1"/>
      <c r="EU2883" s="1"/>
      <c r="EV2883" s="1"/>
      <c r="EW2883" s="1"/>
      <c r="EX2883" s="1"/>
      <c r="EY2883" s="1"/>
      <c r="EZ2883" s="1"/>
      <c r="FA2883" s="1"/>
      <c r="FB2883" s="1"/>
      <c r="FC2883" s="1"/>
      <c r="FD2883" s="1"/>
      <c r="FE2883" s="1"/>
      <c r="FF2883" s="1"/>
      <c r="FG2883" s="1"/>
      <c r="FH2883" s="1"/>
      <c r="FI2883" s="1"/>
      <c r="FJ2883" s="1"/>
      <c r="FK2883" s="1"/>
      <c r="FL2883" s="1"/>
      <c r="FM2883" s="1"/>
      <c r="FN2883" s="1"/>
      <c r="FO2883" s="1"/>
      <c r="FP2883" s="1"/>
      <c r="FQ2883" s="1"/>
      <c r="FR2883" s="1"/>
      <c r="FS2883" s="1"/>
      <c r="FT2883" s="1"/>
      <c r="FU2883" s="1"/>
      <c r="FV2883" s="1"/>
      <c r="FW2883" s="1"/>
      <c r="FX2883" s="1"/>
      <c r="FY2883" s="1"/>
      <c r="FZ2883" s="1"/>
      <c r="GA2883" s="1"/>
      <c r="GB2883" s="1"/>
      <c r="GC2883" s="1"/>
      <c r="GD2883" s="1"/>
      <c r="GE2883" s="1"/>
      <c r="GF2883" s="1"/>
      <c r="GG2883" s="1"/>
      <c r="GH2883" s="1"/>
      <c r="GI2883" s="1"/>
      <c r="GJ2883" s="1"/>
      <c r="GK2883" s="1"/>
      <c r="GL2883" s="1"/>
      <c r="GM2883" s="1"/>
      <c r="GN2883" s="1"/>
      <c r="GO2883" s="1"/>
    </row>
    <row r="2884" spans="1:197" s="40" customFormat="1" x14ac:dyDescent="0.25">
      <c r="A2884" s="41"/>
      <c r="B2884" s="4"/>
      <c r="C2884" s="41"/>
      <c r="D2884" s="42"/>
      <c r="E2884" s="42"/>
      <c r="F2884" s="42"/>
      <c r="G2884" s="1"/>
      <c r="H2884" s="1"/>
      <c r="I2884" s="1"/>
      <c r="J2884" s="1"/>
      <c r="K2884" s="1"/>
      <c r="L2884" s="1"/>
      <c r="M2884" s="2"/>
      <c r="N2884" s="1"/>
      <c r="O2884" s="1"/>
      <c r="P2884" s="1"/>
      <c r="Q2884" s="1"/>
      <c r="R2884" s="1"/>
      <c r="S2884" s="1"/>
      <c r="T2884" s="1"/>
      <c r="U2884" s="1"/>
      <c r="V2884" s="1"/>
      <c r="W2884" s="1"/>
      <c r="X2884" s="1"/>
      <c r="Y2884" s="1"/>
      <c r="Z2884" s="1"/>
      <c r="AA2884" s="1"/>
      <c r="AB2884" s="1"/>
      <c r="AC2884" s="1"/>
      <c r="AD2884" s="1"/>
      <c r="AE2884" s="1"/>
      <c r="AF2884" s="1"/>
      <c r="AG2884" s="1"/>
      <c r="AH2884" s="1"/>
      <c r="AI2884" s="1"/>
      <c r="AJ2884" s="1"/>
      <c r="AK2884" s="1"/>
      <c r="AL2884" s="1"/>
      <c r="AM2884" s="1"/>
      <c r="AN2884" s="1"/>
      <c r="AO2884" s="1"/>
      <c r="AP2884" s="1"/>
      <c r="AQ2884" s="1"/>
      <c r="AR2884" s="1"/>
      <c r="AS2884" s="1"/>
      <c r="AT2884" s="1"/>
      <c r="AU2884" s="1"/>
      <c r="AV2884" s="1"/>
      <c r="AW2884" s="1"/>
      <c r="AX2884" s="1"/>
      <c r="AY2884" s="1"/>
      <c r="AZ2884" s="1"/>
      <c r="BA2884" s="1"/>
      <c r="BB2884" s="1"/>
      <c r="BC2884" s="1"/>
      <c r="BD2884" s="1"/>
      <c r="BE2884" s="1"/>
      <c r="BF2884" s="1"/>
      <c r="BG2884" s="1"/>
      <c r="BH2884" s="1"/>
      <c r="BI2884" s="1"/>
      <c r="BJ2884" s="1"/>
      <c r="BK2884" s="1"/>
      <c r="BL2884" s="1"/>
      <c r="BM2884" s="1"/>
      <c r="BN2884" s="1"/>
      <c r="BO2884" s="1"/>
      <c r="BP2884" s="1"/>
      <c r="BQ2884" s="1"/>
      <c r="BR2884" s="1"/>
      <c r="BS2884" s="1"/>
      <c r="BT2884" s="1"/>
      <c r="BU2884" s="1"/>
      <c r="BV2884" s="1"/>
      <c r="BW2884" s="1"/>
      <c r="BX2884" s="1"/>
      <c r="BY2884" s="1"/>
      <c r="BZ2884" s="1"/>
      <c r="CA2884" s="1"/>
      <c r="CB2884" s="1"/>
      <c r="CC2884" s="1"/>
      <c r="CD2884" s="1"/>
      <c r="CE2884" s="1"/>
      <c r="CF2884" s="1"/>
      <c r="CG2884" s="1"/>
      <c r="CH2884" s="1"/>
      <c r="CI2884" s="1"/>
      <c r="CJ2884" s="1"/>
      <c r="CK2884" s="1"/>
      <c r="CL2884" s="1"/>
      <c r="CM2884" s="1"/>
      <c r="CN2884" s="1"/>
      <c r="CO2884" s="1"/>
      <c r="CP2884" s="1"/>
      <c r="CQ2884" s="1"/>
      <c r="CR2884" s="1"/>
      <c r="CS2884" s="1"/>
      <c r="CT2884" s="1"/>
      <c r="CU2884" s="1"/>
      <c r="CV2884" s="1"/>
      <c r="CW2884" s="1"/>
      <c r="CX2884" s="1"/>
      <c r="CY2884" s="1"/>
      <c r="CZ2884" s="1"/>
      <c r="DA2884" s="1"/>
      <c r="DB2884" s="1"/>
      <c r="DC2884" s="1"/>
      <c r="DD2884" s="1"/>
      <c r="DE2884" s="1"/>
      <c r="DF2884" s="1"/>
      <c r="DG2884" s="1"/>
      <c r="DH2884" s="1"/>
      <c r="DI2884" s="1"/>
      <c r="DJ2884" s="1"/>
      <c r="DK2884" s="1"/>
      <c r="DL2884" s="1"/>
      <c r="DM2884" s="1"/>
      <c r="DN2884" s="1"/>
      <c r="DO2884" s="1"/>
      <c r="DP2884" s="1"/>
      <c r="DQ2884" s="1"/>
      <c r="DR2884" s="1"/>
      <c r="DS2884" s="1"/>
      <c r="DT2884" s="1"/>
      <c r="DU2884" s="1"/>
      <c r="DV2884" s="1"/>
      <c r="DW2884" s="1"/>
      <c r="DX2884" s="1"/>
      <c r="DY2884" s="1"/>
      <c r="DZ2884" s="1"/>
      <c r="EA2884" s="1"/>
      <c r="EB2884" s="1"/>
      <c r="EC2884" s="1"/>
      <c r="ED2884" s="1"/>
      <c r="EE2884" s="1"/>
      <c r="EF2884" s="1"/>
      <c r="EG2884" s="1"/>
      <c r="EH2884" s="1"/>
      <c r="EI2884" s="1"/>
      <c r="EJ2884" s="1"/>
      <c r="EK2884" s="1"/>
      <c r="EL2884" s="1"/>
      <c r="EM2884" s="1"/>
      <c r="EN2884" s="1"/>
      <c r="EO2884" s="1"/>
      <c r="EP2884" s="1"/>
      <c r="EQ2884" s="1"/>
      <c r="ER2884" s="1"/>
      <c r="ES2884" s="1"/>
      <c r="ET2884" s="1"/>
      <c r="EU2884" s="1"/>
      <c r="EV2884" s="1"/>
      <c r="EW2884" s="1"/>
      <c r="EX2884" s="1"/>
      <c r="EY2884" s="1"/>
      <c r="EZ2884" s="1"/>
      <c r="FA2884" s="1"/>
      <c r="FB2884" s="1"/>
      <c r="FC2884" s="1"/>
      <c r="FD2884" s="1"/>
      <c r="FE2884" s="1"/>
      <c r="FF2884" s="1"/>
      <c r="FG2884" s="1"/>
      <c r="FH2884" s="1"/>
      <c r="FI2884" s="1"/>
      <c r="FJ2884" s="1"/>
      <c r="FK2884" s="1"/>
      <c r="FL2884" s="1"/>
      <c r="FM2884" s="1"/>
      <c r="FN2884" s="1"/>
      <c r="FO2884" s="1"/>
      <c r="FP2884" s="1"/>
      <c r="FQ2884" s="1"/>
      <c r="FR2884" s="1"/>
      <c r="FS2884" s="1"/>
      <c r="FT2884" s="1"/>
      <c r="FU2884" s="1"/>
      <c r="FV2884" s="1"/>
      <c r="FW2884" s="1"/>
      <c r="FX2884" s="1"/>
      <c r="FY2884" s="1"/>
      <c r="FZ2884" s="1"/>
      <c r="GA2884" s="1"/>
      <c r="GB2884" s="1"/>
      <c r="GC2884" s="1"/>
      <c r="GD2884" s="1"/>
      <c r="GE2884" s="1"/>
      <c r="GF2884" s="1"/>
      <c r="GG2884" s="1"/>
      <c r="GH2884" s="1"/>
      <c r="GI2884" s="1"/>
      <c r="GJ2884" s="1"/>
      <c r="GK2884" s="1"/>
      <c r="GL2884" s="1"/>
      <c r="GM2884" s="1"/>
      <c r="GN2884" s="1"/>
      <c r="GO2884" s="1"/>
    </row>
    <row r="2885" spans="1:197" s="40" customFormat="1" x14ac:dyDescent="0.25">
      <c r="A2885" s="41"/>
      <c r="B2885" s="4"/>
      <c r="C2885" s="41"/>
      <c r="D2885" s="42"/>
      <c r="E2885" s="42"/>
      <c r="F2885" s="42"/>
      <c r="G2885" s="1"/>
      <c r="H2885" s="1"/>
      <c r="I2885" s="1"/>
      <c r="J2885" s="1"/>
      <c r="K2885" s="1"/>
      <c r="L2885" s="1"/>
      <c r="M2885" s="2"/>
      <c r="N2885" s="1"/>
      <c r="O2885" s="1"/>
      <c r="P2885" s="1"/>
      <c r="Q2885" s="1"/>
      <c r="R2885" s="1"/>
      <c r="S2885" s="1"/>
      <c r="T2885" s="1"/>
      <c r="U2885" s="1"/>
      <c r="V2885" s="1"/>
      <c r="W2885" s="1"/>
      <c r="X2885" s="1"/>
      <c r="Y2885" s="1"/>
      <c r="Z2885" s="1"/>
      <c r="AA2885" s="1"/>
      <c r="AB2885" s="1"/>
      <c r="AC2885" s="1"/>
      <c r="AD2885" s="1"/>
      <c r="AE2885" s="1"/>
      <c r="AF2885" s="1"/>
      <c r="AG2885" s="1"/>
      <c r="AH2885" s="1"/>
      <c r="AI2885" s="1"/>
      <c r="AJ2885" s="1"/>
      <c r="AK2885" s="1"/>
      <c r="AL2885" s="1"/>
      <c r="AM2885" s="1"/>
      <c r="AN2885" s="1"/>
      <c r="AO2885" s="1"/>
      <c r="AP2885" s="1"/>
      <c r="AQ2885" s="1"/>
      <c r="AR2885" s="1"/>
      <c r="AS2885" s="1"/>
      <c r="AT2885" s="1"/>
      <c r="AU2885" s="1"/>
      <c r="AV2885" s="1"/>
      <c r="AW2885" s="1"/>
      <c r="AX2885" s="1"/>
      <c r="AY2885" s="1"/>
      <c r="AZ2885" s="1"/>
      <c r="BA2885" s="1"/>
      <c r="BB2885" s="1"/>
      <c r="BC2885" s="1"/>
      <c r="BD2885" s="1"/>
      <c r="BE2885" s="1"/>
      <c r="BF2885" s="1"/>
      <c r="BG2885" s="1"/>
      <c r="BH2885" s="1"/>
      <c r="BI2885" s="1"/>
      <c r="BJ2885" s="1"/>
      <c r="BK2885" s="1"/>
      <c r="BL2885" s="1"/>
      <c r="BM2885" s="1"/>
      <c r="BN2885" s="1"/>
      <c r="BO2885" s="1"/>
      <c r="BP2885" s="1"/>
      <c r="BQ2885" s="1"/>
      <c r="BR2885" s="1"/>
      <c r="BS2885" s="1"/>
      <c r="BT2885" s="1"/>
      <c r="BU2885" s="1"/>
      <c r="BV2885" s="1"/>
      <c r="BW2885" s="1"/>
      <c r="BX2885" s="1"/>
      <c r="BY2885" s="1"/>
      <c r="BZ2885" s="1"/>
      <c r="CA2885" s="1"/>
      <c r="CB2885" s="1"/>
      <c r="CC2885" s="1"/>
      <c r="CD2885" s="1"/>
      <c r="CE2885" s="1"/>
      <c r="CF2885" s="1"/>
      <c r="CG2885" s="1"/>
      <c r="CH2885" s="1"/>
      <c r="CI2885" s="1"/>
      <c r="CJ2885" s="1"/>
      <c r="CK2885" s="1"/>
      <c r="CL2885" s="1"/>
      <c r="CM2885" s="1"/>
      <c r="CN2885" s="1"/>
      <c r="CO2885" s="1"/>
      <c r="CP2885" s="1"/>
      <c r="CQ2885" s="1"/>
      <c r="CR2885" s="1"/>
      <c r="CS2885" s="1"/>
      <c r="CT2885" s="1"/>
      <c r="CU2885" s="1"/>
      <c r="CV2885" s="1"/>
      <c r="CW2885" s="1"/>
      <c r="CX2885" s="1"/>
      <c r="CY2885" s="1"/>
      <c r="CZ2885" s="1"/>
      <c r="DA2885" s="1"/>
      <c r="DB2885" s="1"/>
      <c r="DC2885" s="1"/>
      <c r="DD2885" s="1"/>
      <c r="DE2885" s="1"/>
      <c r="DF2885" s="1"/>
      <c r="DG2885" s="1"/>
      <c r="DH2885" s="1"/>
      <c r="DI2885" s="1"/>
      <c r="DJ2885" s="1"/>
      <c r="DK2885" s="1"/>
      <c r="DL2885" s="1"/>
      <c r="DM2885" s="1"/>
      <c r="DN2885" s="1"/>
      <c r="DO2885" s="1"/>
      <c r="DP2885" s="1"/>
      <c r="DQ2885" s="1"/>
      <c r="DR2885" s="1"/>
      <c r="DS2885" s="1"/>
      <c r="DT2885" s="1"/>
      <c r="DU2885" s="1"/>
      <c r="DV2885" s="1"/>
      <c r="DW2885" s="1"/>
      <c r="DX2885" s="1"/>
      <c r="DY2885" s="1"/>
      <c r="DZ2885" s="1"/>
      <c r="EA2885" s="1"/>
      <c r="EB2885" s="1"/>
      <c r="EC2885" s="1"/>
      <c r="ED2885" s="1"/>
      <c r="EE2885" s="1"/>
      <c r="EF2885" s="1"/>
      <c r="EG2885" s="1"/>
      <c r="EH2885" s="1"/>
      <c r="EI2885" s="1"/>
      <c r="EJ2885" s="1"/>
      <c r="EK2885" s="1"/>
      <c r="EL2885" s="1"/>
      <c r="EM2885" s="1"/>
      <c r="EN2885" s="1"/>
      <c r="EO2885" s="1"/>
      <c r="EP2885" s="1"/>
      <c r="EQ2885" s="1"/>
      <c r="ER2885" s="1"/>
      <c r="ES2885" s="1"/>
      <c r="ET2885" s="1"/>
      <c r="EU2885" s="1"/>
      <c r="EV2885" s="1"/>
      <c r="EW2885" s="1"/>
      <c r="EX2885" s="1"/>
      <c r="EY2885" s="1"/>
      <c r="EZ2885" s="1"/>
      <c r="FA2885" s="1"/>
      <c r="FB2885" s="1"/>
      <c r="FC2885" s="1"/>
      <c r="FD2885" s="1"/>
      <c r="FE2885" s="1"/>
      <c r="FF2885" s="1"/>
      <c r="FG2885" s="1"/>
      <c r="FH2885" s="1"/>
      <c r="FI2885" s="1"/>
      <c r="FJ2885" s="1"/>
      <c r="FK2885" s="1"/>
      <c r="FL2885" s="1"/>
      <c r="FM2885" s="1"/>
      <c r="FN2885" s="1"/>
      <c r="FO2885" s="1"/>
      <c r="FP2885" s="1"/>
      <c r="FQ2885" s="1"/>
      <c r="FR2885" s="1"/>
      <c r="FS2885" s="1"/>
      <c r="FT2885" s="1"/>
      <c r="FU2885" s="1"/>
      <c r="FV2885" s="1"/>
      <c r="FW2885" s="1"/>
      <c r="FX2885" s="1"/>
      <c r="FY2885" s="1"/>
      <c r="FZ2885" s="1"/>
      <c r="GA2885" s="1"/>
      <c r="GB2885" s="1"/>
      <c r="GC2885" s="1"/>
      <c r="GD2885" s="1"/>
      <c r="GE2885" s="1"/>
      <c r="GF2885" s="1"/>
      <c r="GG2885" s="1"/>
      <c r="GH2885" s="1"/>
      <c r="GI2885" s="1"/>
      <c r="GJ2885" s="1"/>
      <c r="GK2885" s="1"/>
      <c r="GL2885" s="1"/>
      <c r="GM2885" s="1"/>
      <c r="GN2885" s="1"/>
      <c r="GO2885" s="1"/>
    </row>
    <row r="2886" spans="1:197" s="40" customFormat="1" x14ac:dyDescent="0.25">
      <c r="A2886" s="41"/>
      <c r="B2886" s="4"/>
      <c r="C2886" s="41"/>
      <c r="D2886" s="42"/>
      <c r="E2886" s="42"/>
      <c r="F2886" s="42"/>
      <c r="G2886" s="1"/>
      <c r="H2886" s="1"/>
      <c r="I2886" s="1"/>
      <c r="J2886" s="1"/>
      <c r="K2886" s="1"/>
      <c r="L2886" s="1"/>
      <c r="M2886" s="2"/>
      <c r="N2886" s="1"/>
      <c r="O2886" s="1"/>
      <c r="P2886" s="1"/>
      <c r="Q2886" s="1"/>
      <c r="R2886" s="1"/>
      <c r="S2886" s="1"/>
      <c r="T2886" s="1"/>
      <c r="U2886" s="1"/>
      <c r="V2886" s="1"/>
      <c r="W2886" s="1"/>
      <c r="X2886" s="1"/>
      <c r="Y2886" s="1"/>
      <c r="Z2886" s="1"/>
      <c r="AA2886" s="1"/>
      <c r="AB2886" s="1"/>
      <c r="AC2886" s="1"/>
      <c r="AD2886" s="1"/>
      <c r="AE2886" s="1"/>
      <c r="AF2886" s="1"/>
      <c r="AG2886" s="1"/>
      <c r="AH2886" s="1"/>
      <c r="AI2886" s="1"/>
      <c r="AJ2886" s="1"/>
      <c r="AK2886" s="1"/>
      <c r="AL2886" s="1"/>
      <c r="AM2886" s="1"/>
      <c r="AN2886" s="1"/>
      <c r="AO2886" s="1"/>
      <c r="AP2886" s="1"/>
      <c r="AQ2886" s="1"/>
      <c r="AR2886" s="1"/>
      <c r="AS2886" s="1"/>
      <c r="AT2886" s="1"/>
      <c r="AU2886" s="1"/>
      <c r="AV2886" s="1"/>
      <c r="AW2886" s="1"/>
      <c r="AX2886" s="1"/>
      <c r="AY2886" s="1"/>
      <c r="AZ2886" s="1"/>
      <c r="BA2886" s="1"/>
      <c r="BB2886" s="1"/>
      <c r="BC2886" s="1"/>
      <c r="BD2886" s="1"/>
      <c r="BE2886" s="1"/>
      <c r="BF2886" s="1"/>
      <c r="BG2886" s="1"/>
      <c r="BH2886" s="1"/>
      <c r="BI2886" s="1"/>
      <c r="BJ2886" s="1"/>
      <c r="BK2886" s="1"/>
      <c r="BL2886" s="1"/>
      <c r="BM2886" s="1"/>
      <c r="BN2886" s="1"/>
      <c r="BO2886" s="1"/>
      <c r="BP2886" s="1"/>
      <c r="BQ2886" s="1"/>
      <c r="BR2886" s="1"/>
      <c r="BS2886" s="1"/>
      <c r="BT2886" s="1"/>
      <c r="BU2886" s="1"/>
      <c r="BV2886" s="1"/>
      <c r="BW2886" s="1"/>
      <c r="BX2886" s="1"/>
      <c r="BY2886" s="1"/>
      <c r="BZ2886" s="1"/>
      <c r="CA2886" s="1"/>
      <c r="CB2886" s="1"/>
      <c r="CC2886" s="1"/>
      <c r="CD2886" s="1"/>
      <c r="CE2886" s="1"/>
      <c r="CF2886" s="1"/>
      <c r="CG2886" s="1"/>
      <c r="CH2886" s="1"/>
      <c r="CI2886" s="1"/>
      <c r="CJ2886" s="1"/>
      <c r="CK2886" s="1"/>
      <c r="CL2886" s="1"/>
      <c r="CM2886" s="1"/>
      <c r="CN2886" s="1"/>
      <c r="CO2886" s="1"/>
      <c r="CP2886" s="1"/>
      <c r="CQ2886" s="1"/>
      <c r="CR2886" s="1"/>
      <c r="CS2886" s="1"/>
      <c r="CT2886" s="1"/>
      <c r="CU2886" s="1"/>
      <c r="CV2886" s="1"/>
      <c r="CW2886" s="1"/>
      <c r="CX2886" s="1"/>
      <c r="CY2886" s="1"/>
      <c r="CZ2886" s="1"/>
      <c r="DA2886" s="1"/>
      <c r="DB2886" s="1"/>
      <c r="DC2886" s="1"/>
      <c r="DD2886" s="1"/>
      <c r="DE2886" s="1"/>
      <c r="DF2886" s="1"/>
      <c r="DG2886" s="1"/>
      <c r="DH2886" s="1"/>
      <c r="DI2886" s="1"/>
      <c r="DJ2886" s="1"/>
      <c r="DK2886" s="1"/>
      <c r="DL2886" s="1"/>
      <c r="DM2886" s="1"/>
      <c r="DN2886" s="1"/>
      <c r="DO2886" s="1"/>
      <c r="DP2886" s="1"/>
      <c r="DQ2886" s="1"/>
      <c r="DR2886" s="1"/>
      <c r="DS2886" s="1"/>
      <c r="DT2886" s="1"/>
      <c r="DU2886" s="1"/>
      <c r="DV2886" s="1"/>
      <c r="DW2886" s="1"/>
      <c r="DX2886" s="1"/>
      <c r="DY2886" s="1"/>
      <c r="DZ2886" s="1"/>
      <c r="EA2886" s="1"/>
      <c r="EB2886" s="1"/>
      <c r="EC2886" s="1"/>
      <c r="ED2886" s="1"/>
      <c r="EE2886" s="1"/>
      <c r="EF2886" s="1"/>
      <c r="EG2886" s="1"/>
      <c r="EH2886" s="1"/>
      <c r="EI2886" s="1"/>
      <c r="EJ2886" s="1"/>
      <c r="EK2886" s="1"/>
      <c r="EL2886" s="1"/>
      <c r="EM2886" s="1"/>
      <c r="EN2886" s="1"/>
      <c r="EO2886" s="1"/>
      <c r="EP2886" s="1"/>
      <c r="EQ2886" s="1"/>
      <c r="ER2886" s="1"/>
      <c r="ES2886" s="1"/>
      <c r="ET2886" s="1"/>
      <c r="EU2886" s="1"/>
      <c r="EV2886" s="1"/>
      <c r="EW2886" s="1"/>
      <c r="EX2886" s="1"/>
      <c r="EY2886" s="1"/>
      <c r="EZ2886" s="1"/>
      <c r="FA2886" s="1"/>
      <c r="FB2886" s="1"/>
      <c r="FC2886" s="1"/>
      <c r="FD2886" s="1"/>
      <c r="FE2886" s="1"/>
      <c r="FF2886" s="1"/>
      <c r="FG2886" s="1"/>
      <c r="FH2886" s="1"/>
      <c r="FI2886" s="1"/>
      <c r="FJ2886" s="1"/>
      <c r="FK2886" s="1"/>
      <c r="FL2886" s="1"/>
      <c r="FM2886" s="1"/>
      <c r="FN2886" s="1"/>
      <c r="FO2886" s="1"/>
      <c r="FP2886" s="1"/>
      <c r="FQ2886" s="1"/>
      <c r="FR2886" s="1"/>
      <c r="FS2886" s="1"/>
      <c r="FT2886" s="1"/>
      <c r="FU2886" s="1"/>
      <c r="FV2886" s="1"/>
      <c r="FW2886" s="1"/>
      <c r="FX2886" s="1"/>
      <c r="FY2886" s="1"/>
      <c r="FZ2886" s="1"/>
      <c r="GA2886" s="1"/>
      <c r="GB2886" s="1"/>
      <c r="GC2886" s="1"/>
      <c r="GD2886" s="1"/>
      <c r="GE2886" s="1"/>
      <c r="GF2886" s="1"/>
      <c r="GG2886" s="1"/>
      <c r="GH2886" s="1"/>
      <c r="GI2886" s="1"/>
      <c r="GJ2886" s="1"/>
      <c r="GK2886" s="1"/>
      <c r="GL2886" s="1"/>
      <c r="GM2886" s="1"/>
      <c r="GN2886" s="1"/>
      <c r="GO2886" s="1"/>
    </row>
    <row r="2887" spans="1:197" s="40" customFormat="1" x14ac:dyDescent="0.25">
      <c r="A2887" s="41"/>
      <c r="B2887" s="4"/>
      <c r="C2887" s="41"/>
      <c r="D2887" s="42"/>
      <c r="E2887" s="42"/>
      <c r="F2887" s="42"/>
      <c r="G2887" s="1"/>
      <c r="H2887" s="1"/>
      <c r="I2887" s="1"/>
      <c r="J2887" s="1"/>
      <c r="K2887" s="1"/>
      <c r="L2887" s="1"/>
      <c r="M2887" s="2"/>
      <c r="N2887" s="1"/>
      <c r="O2887" s="1"/>
      <c r="P2887" s="1"/>
      <c r="Q2887" s="1"/>
      <c r="R2887" s="1"/>
      <c r="S2887" s="1"/>
      <c r="T2887" s="1"/>
      <c r="U2887" s="1"/>
      <c r="V2887" s="1"/>
      <c r="W2887" s="1"/>
      <c r="X2887" s="1"/>
      <c r="Y2887" s="1"/>
      <c r="Z2887" s="1"/>
      <c r="AA2887" s="1"/>
      <c r="AB2887" s="1"/>
      <c r="AC2887" s="1"/>
      <c r="AD2887" s="1"/>
      <c r="AE2887" s="1"/>
      <c r="AF2887" s="1"/>
      <c r="AG2887" s="1"/>
      <c r="AH2887" s="1"/>
      <c r="AI2887" s="1"/>
      <c r="AJ2887" s="1"/>
      <c r="AK2887" s="1"/>
      <c r="AL2887" s="1"/>
      <c r="AM2887" s="1"/>
      <c r="AN2887" s="1"/>
      <c r="AO2887" s="1"/>
      <c r="AP2887" s="1"/>
      <c r="AQ2887" s="1"/>
      <c r="AR2887" s="1"/>
      <c r="AS2887" s="1"/>
      <c r="AT2887" s="1"/>
      <c r="AU2887" s="1"/>
      <c r="AV2887" s="1"/>
      <c r="AW2887" s="1"/>
      <c r="AX2887" s="1"/>
      <c r="AY2887" s="1"/>
      <c r="AZ2887" s="1"/>
      <c r="BA2887" s="1"/>
      <c r="BB2887" s="1"/>
      <c r="BC2887" s="1"/>
      <c r="BD2887" s="1"/>
      <c r="BE2887" s="1"/>
      <c r="BF2887" s="1"/>
      <c r="BG2887" s="1"/>
      <c r="BH2887" s="1"/>
      <c r="BI2887" s="1"/>
      <c r="BJ2887" s="1"/>
      <c r="BK2887" s="1"/>
      <c r="BL2887" s="1"/>
      <c r="BM2887" s="1"/>
      <c r="BN2887" s="1"/>
      <c r="BO2887" s="1"/>
      <c r="BP2887" s="1"/>
      <c r="BQ2887" s="1"/>
      <c r="BR2887" s="1"/>
      <c r="BS2887" s="1"/>
      <c r="BT2887" s="1"/>
      <c r="BU2887" s="1"/>
      <c r="BV2887" s="1"/>
      <c r="BW2887" s="1"/>
      <c r="BX2887" s="1"/>
      <c r="BY2887" s="1"/>
      <c r="BZ2887" s="1"/>
      <c r="CA2887" s="1"/>
      <c r="CB2887" s="1"/>
      <c r="CC2887" s="1"/>
      <c r="CD2887" s="1"/>
      <c r="CE2887" s="1"/>
      <c r="CF2887" s="1"/>
      <c r="CG2887" s="1"/>
      <c r="CH2887" s="1"/>
      <c r="CI2887" s="1"/>
      <c r="CJ2887" s="1"/>
      <c r="CK2887" s="1"/>
      <c r="CL2887" s="1"/>
      <c r="CM2887" s="1"/>
      <c r="CN2887" s="1"/>
      <c r="CO2887" s="1"/>
      <c r="CP2887" s="1"/>
      <c r="CQ2887" s="1"/>
      <c r="CR2887" s="1"/>
      <c r="CS2887" s="1"/>
      <c r="CT2887" s="1"/>
      <c r="CU2887" s="1"/>
      <c r="CV2887" s="1"/>
      <c r="CW2887" s="1"/>
      <c r="CX2887" s="1"/>
      <c r="CY2887" s="1"/>
      <c r="CZ2887" s="1"/>
      <c r="DA2887" s="1"/>
      <c r="DB2887" s="1"/>
      <c r="DC2887" s="1"/>
      <c r="DD2887" s="1"/>
      <c r="DE2887" s="1"/>
      <c r="DF2887" s="1"/>
      <c r="DG2887" s="1"/>
      <c r="DH2887" s="1"/>
      <c r="DI2887" s="1"/>
      <c r="DJ2887" s="1"/>
      <c r="DK2887" s="1"/>
      <c r="DL2887" s="1"/>
      <c r="DM2887" s="1"/>
      <c r="DN2887" s="1"/>
      <c r="DO2887" s="1"/>
      <c r="DP2887" s="1"/>
      <c r="DQ2887" s="1"/>
      <c r="DR2887" s="1"/>
      <c r="DS2887" s="1"/>
      <c r="DT2887" s="1"/>
      <c r="DU2887" s="1"/>
      <c r="DV2887" s="1"/>
      <c r="DW2887" s="1"/>
      <c r="DX2887" s="1"/>
      <c r="DY2887" s="1"/>
      <c r="DZ2887" s="1"/>
      <c r="EA2887" s="1"/>
      <c r="EB2887" s="1"/>
      <c r="EC2887" s="1"/>
      <c r="ED2887" s="1"/>
      <c r="EE2887" s="1"/>
      <c r="EF2887" s="1"/>
      <c r="EG2887" s="1"/>
      <c r="EH2887" s="1"/>
      <c r="EI2887" s="1"/>
      <c r="EJ2887" s="1"/>
      <c r="EK2887" s="1"/>
      <c r="EL2887" s="1"/>
      <c r="EM2887" s="1"/>
      <c r="EN2887" s="1"/>
      <c r="EO2887" s="1"/>
      <c r="EP2887" s="1"/>
      <c r="EQ2887" s="1"/>
      <c r="ER2887" s="1"/>
      <c r="ES2887" s="1"/>
      <c r="ET2887" s="1"/>
      <c r="EU2887" s="1"/>
      <c r="EV2887" s="1"/>
      <c r="EW2887" s="1"/>
      <c r="EX2887" s="1"/>
      <c r="EY2887" s="1"/>
      <c r="EZ2887" s="1"/>
      <c r="FA2887" s="1"/>
      <c r="FB2887" s="1"/>
      <c r="FC2887" s="1"/>
      <c r="FD2887" s="1"/>
      <c r="FE2887" s="1"/>
      <c r="FF2887" s="1"/>
      <c r="FG2887" s="1"/>
      <c r="FH2887" s="1"/>
      <c r="FI2887" s="1"/>
      <c r="FJ2887" s="1"/>
      <c r="FK2887" s="1"/>
      <c r="FL2887" s="1"/>
      <c r="FM2887" s="1"/>
      <c r="FN2887" s="1"/>
      <c r="FO2887" s="1"/>
      <c r="FP2887" s="1"/>
      <c r="FQ2887" s="1"/>
      <c r="FR2887" s="1"/>
      <c r="FS2887" s="1"/>
      <c r="FT2887" s="1"/>
      <c r="FU2887" s="1"/>
      <c r="FV2887" s="1"/>
      <c r="FW2887" s="1"/>
      <c r="FX2887" s="1"/>
      <c r="FY2887" s="1"/>
      <c r="FZ2887" s="1"/>
      <c r="GA2887" s="1"/>
      <c r="GB2887" s="1"/>
      <c r="GC2887" s="1"/>
      <c r="GD2887" s="1"/>
      <c r="GE2887" s="1"/>
      <c r="GF2887" s="1"/>
      <c r="GG2887" s="1"/>
      <c r="GH2887" s="1"/>
      <c r="GI2887" s="1"/>
      <c r="GJ2887" s="1"/>
      <c r="GK2887" s="1"/>
      <c r="GL2887" s="1"/>
      <c r="GM2887" s="1"/>
      <c r="GN2887" s="1"/>
      <c r="GO2887" s="1"/>
    </row>
    <row r="2888" spans="1:197" s="40" customFormat="1" x14ac:dyDescent="0.25">
      <c r="A2888" s="41"/>
      <c r="B2888" s="4"/>
      <c r="C2888" s="41"/>
      <c r="D2888" s="42"/>
      <c r="E2888" s="42"/>
      <c r="F2888" s="42"/>
      <c r="G2888" s="1"/>
      <c r="H2888" s="1"/>
      <c r="I2888" s="1"/>
      <c r="J2888" s="1"/>
      <c r="K2888" s="1"/>
      <c r="L2888" s="1"/>
      <c r="M2888" s="2"/>
      <c r="N2888" s="1"/>
      <c r="O2888" s="1"/>
      <c r="P2888" s="1"/>
      <c r="Q2888" s="1"/>
      <c r="R2888" s="1"/>
      <c r="S2888" s="1"/>
      <c r="T2888" s="1"/>
      <c r="U2888" s="1"/>
      <c r="V2888" s="1"/>
      <c r="W2888" s="1"/>
      <c r="X2888" s="1"/>
      <c r="Y2888" s="1"/>
      <c r="Z2888" s="1"/>
      <c r="AA2888" s="1"/>
      <c r="AB2888" s="1"/>
      <c r="AC2888" s="1"/>
      <c r="AD2888" s="1"/>
      <c r="AE2888" s="1"/>
      <c r="AF2888" s="1"/>
      <c r="AG2888" s="1"/>
      <c r="AH2888" s="1"/>
      <c r="AI2888" s="1"/>
      <c r="AJ2888" s="1"/>
      <c r="AK2888" s="1"/>
      <c r="AL2888" s="1"/>
      <c r="AM2888" s="1"/>
      <c r="AN2888" s="1"/>
      <c r="AO2888" s="1"/>
      <c r="AP2888" s="1"/>
      <c r="AQ2888" s="1"/>
      <c r="AR2888" s="1"/>
      <c r="AS2888" s="1"/>
      <c r="AT2888" s="1"/>
      <c r="AU2888" s="1"/>
      <c r="AV2888" s="1"/>
      <c r="AW2888" s="1"/>
      <c r="AX2888" s="1"/>
      <c r="AY2888" s="1"/>
      <c r="AZ2888" s="1"/>
      <c r="BA2888" s="1"/>
      <c r="BB2888" s="1"/>
      <c r="BC2888" s="1"/>
      <c r="BD2888" s="1"/>
      <c r="BE2888" s="1"/>
      <c r="BF2888" s="1"/>
      <c r="BG2888" s="1"/>
      <c r="BH2888" s="1"/>
      <c r="BI2888" s="1"/>
      <c r="BJ2888" s="1"/>
      <c r="BK2888" s="1"/>
      <c r="BL2888" s="1"/>
      <c r="BM2888" s="1"/>
      <c r="BN2888" s="1"/>
      <c r="BO2888" s="1"/>
      <c r="BP2888" s="1"/>
      <c r="BQ2888" s="1"/>
      <c r="BR2888" s="1"/>
      <c r="BS2888" s="1"/>
      <c r="BT2888" s="1"/>
      <c r="BU2888" s="1"/>
      <c r="BV2888" s="1"/>
      <c r="BW2888" s="1"/>
      <c r="BX2888" s="1"/>
      <c r="BY2888" s="1"/>
      <c r="BZ2888" s="1"/>
      <c r="CA2888" s="1"/>
      <c r="CB2888" s="1"/>
      <c r="CC2888" s="1"/>
      <c r="CD2888" s="1"/>
      <c r="CE2888" s="1"/>
      <c r="CF2888" s="1"/>
      <c r="CG2888" s="1"/>
      <c r="CH2888" s="1"/>
      <c r="CI2888" s="1"/>
      <c r="CJ2888" s="1"/>
      <c r="CK2888" s="1"/>
      <c r="CL2888" s="1"/>
      <c r="CM2888" s="1"/>
      <c r="CN2888" s="1"/>
      <c r="CO2888" s="1"/>
      <c r="CP2888" s="1"/>
      <c r="CQ2888" s="1"/>
      <c r="CR2888" s="1"/>
      <c r="CS2888" s="1"/>
      <c r="CT2888" s="1"/>
      <c r="CU2888" s="1"/>
      <c r="CV2888" s="1"/>
      <c r="CW2888" s="1"/>
      <c r="CX2888" s="1"/>
      <c r="CY2888" s="1"/>
      <c r="CZ2888" s="1"/>
      <c r="DA2888" s="1"/>
      <c r="DB2888" s="1"/>
      <c r="DC2888" s="1"/>
      <c r="DD2888" s="1"/>
      <c r="DE2888" s="1"/>
      <c r="DF2888" s="1"/>
      <c r="DG2888" s="1"/>
      <c r="DH2888" s="1"/>
      <c r="DI2888" s="1"/>
      <c r="DJ2888" s="1"/>
      <c r="DK2888" s="1"/>
      <c r="DL2888" s="1"/>
      <c r="DM2888" s="1"/>
      <c r="DN2888" s="1"/>
      <c r="DO2888" s="1"/>
      <c r="DP2888" s="1"/>
      <c r="DQ2888" s="1"/>
      <c r="DR2888" s="1"/>
      <c r="DS2888" s="1"/>
      <c r="DT2888" s="1"/>
      <c r="DU2888" s="1"/>
      <c r="DV2888" s="1"/>
      <c r="DW2888" s="1"/>
      <c r="DX2888" s="1"/>
      <c r="DY2888" s="1"/>
      <c r="DZ2888" s="1"/>
      <c r="EA2888" s="1"/>
      <c r="EB2888" s="1"/>
      <c r="EC2888" s="1"/>
      <c r="ED2888" s="1"/>
      <c r="EE2888" s="1"/>
      <c r="EF2888" s="1"/>
      <c r="EG2888" s="1"/>
      <c r="EH2888" s="1"/>
      <c r="EI2888" s="1"/>
      <c r="EJ2888" s="1"/>
      <c r="EK2888" s="1"/>
      <c r="EL2888" s="1"/>
      <c r="EM2888" s="1"/>
      <c r="EN2888" s="1"/>
      <c r="EO2888" s="1"/>
      <c r="EP2888" s="1"/>
      <c r="EQ2888" s="1"/>
      <c r="ER2888" s="1"/>
      <c r="ES2888" s="1"/>
      <c r="ET2888" s="1"/>
      <c r="EU2888" s="1"/>
      <c r="EV2888" s="1"/>
      <c r="EW2888" s="1"/>
      <c r="EX2888" s="1"/>
      <c r="EY2888" s="1"/>
      <c r="EZ2888" s="1"/>
      <c r="FA2888" s="1"/>
      <c r="FB2888" s="1"/>
      <c r="FC2888" s="1"/>
      <c r="FD2888" s="1"/>
      <c r="FE2888" s="1"/>
      <c r="FF2888" s="1"/>
      <c r="FG2888" s="1"/>
      <c r="FH2888" s="1"/>
      <c r="FI2888" s="1"/>
      <c r="FJ2888" s="1"/>
      <c r="FK2888" s="1"/>
      <c r="FL2888" s="1"/>
      <c r="FM2888" s="1"/>
      <c r="FN2888" s="1"/>
      <c r="FO2888" s="1"/>
      <c r="FP2888" s="1"/>
      <c r="FQ2888" s="1"/>
      <c r="FR2888" s="1"/>
      <c r="FS2888" s="1"/>
      <c r="FT2888" s="1"/>
      <c r="FU2888" s="1"/>
      <c r="FV2888" s="1"/>
      <c r="FW2888" s="1"/>
      <c r="FX2888" s="1"/>
      <c r="FY2888" s="1"/>
      <c r="FZ2888" s="1"/>
      <c r="GA2888" s="1"/>
      <c r="GB2888" s="1"/>
      <c r="GC2888" s="1"/>
      <c r="GD2888" s="1"/>
      <c r="GE2888" s="1"/>
      <c r="GF2888" s="1"/>
      <c r="GG2888" s="1"/>
      <c r="GH2888" s="1"/>
      <c r="GI2888" s="1"/>
      <c r="GJ2888" s="1"/>
      <c r="GK2888" s="1"/>
      <c r="GL2888" s="1"/>
      <c r="GM2888" s="1"/>
      <c r="GN2888" s="1"/>
      <c r="GO2888" s="1"/>
    </row>
    <row r="2889" spans="1:197" s="40" customFormat="1" x14ac:dyDescent="0.25">
      <c r="A2889" s="41"/>
      <c r="B2889" s="4"/>
      <c r="C2889" s="41"/>
      <c r="D2889" s="42"/>
      <c r="E2889" s="42"/>
      <c r="F2889" s="42"/>
      <c r="G2889" s="1"/>
      <c r="H2889" s="1"/>
      <c r="I2889" s="1"/>
      <c r="J2889" s="1"/>
      <c r="K2889" s="1"/>
      <c r="L2889" s="1"/>
      <c r="M2889" s="2"/>
      <c r="N2889" s="1"/>
      <c r="O2889" s="1"/>
      <c r="P2889" s="1"/>
      <c r="Q2889" s="1"/>
      <c r="R2889" s="1"/>
      <c r="S2889" s="1"/>
      <c r="T2889" s="1"/>
      <c r="U2889" s="1"/>
      <c r="V2889" s="1"/>
      <c r="W2889" s="1"/>
      <c r="X2889" s="1"/>
      <c r="Y2889" s="1"/>
      <c r="Z2889" s="1"/>
      <c r="AA2889" s="1"/>
      <c r="AB2889" s="1"/>
      <c r="AC2889" s="1"/>
      <c r="AD2889" s="1"/>
      <c r="AE2889" s="1"/>
      <c r="AF2889" s="1"/>
      <c r="AG2889" s="1"/>
      <c r="AH2889" s="1"/>
      <c r="AI2889" s="1"/>
      <c r="AJ2889" s="1"/>
      <c r="AK2889" s="1"/>
      <c r="AL2889" s="1"/>
      <c r="AM2889" s="1"/>
      <c r="AN2889" s="1"/>
      <c r="AO2889" s="1"/>
      <c r="AP2889" s="1"/>
      <c r="AQ2889" s="1"/>
      <c r="AR2889" s="1"/>
      <c r="AS2889" s="1"/>
      <c r="AT2889" s="1"/>
      <c r="AU2889" s="1"/>
      <c r="AV2889" s="1"/>
      <c r="AW2889" s="1"/>
      <c r="AX2889" s="1"/>
      <c r="AY2889" s="1"/>
      <c r="AZ2889" s="1"/>
      <c r="BA2889" s="1"/>
      <c r="BB2889" s="1"/>
      <c r="BC2889" s="1"/>
      <c r="BD2889" s="1"/>
      <c r="BE2889" s="1"/>
      <c r="BF2889" s="1"/>
      <c r="BG2889" s="1"/>
      <c r="BH2889" s="1"/>
      <c r="BI2889" s="1"/>
      <c r="BJ2889" s="1"/>
      <c r="BK2889" s="1"/>
      <c r="BL2889" s="1"/>
      <c r="BM2889" s="1"/>
      <c r="BN2889" s="1"/>
      <c r="BO2889" s="1"/>
      <c r="BP2889" s="1"/>
      <c r="BQ2889" s="1"/>
      <c r="BR2889" s="1"/>
      <c r="BS2889" s="1"/>
      <c r="BT2889" s="1"/>
      <c r="BU2889" s="1"/>
      <c r="BV2889" s="1"/>
      <c r="BW2889" s="1"/>
      <c r="BX2889" s="1"/>
      <c r="BY2889" s="1"/>
      <c r="BZ2889" s="1"/>
      <c r="CA2889" s="1"/>
      <c r="CB2889" s="1"/>
      <c r="CC2889" s="1"/>
      <c r="CD2889" s="1"/>
      <c r="CE2889" s="1"/>
      <c r="CF2889" s="1"/>
      <c r="CG2889" s="1"/>
      <c r="CH2889" s="1"/>
      <c r="CI2889" s="1"/>
      <c r="CJ2889" s="1"/>
      <c r="CK2889" s="1"/>
      <c r="CL2889" s="1"/>
      <c r="CM2889" s="1"/>
      <c r="CN2889" s="1"/>
      <c r="CO2889" s="1"/>
      <c r="CP2889" s="1"/>
      <c r="CQ2889" s="1"/>
      <c r="CR2889" s="1"/>
      <c r="CS2889" s="1"/>
      <c r="CT2889" s="1"/>
      <c r="CU2889" s="1"/>
      <c r="CV2889" s="1"/>
      <c r="CW2889" s="1"/>
      <c r="CX2889" s="1"/>
      <c r="CY2889" s="1"/>
      <c r="CZ2889" s="1"/>
      <c r="DA2889" s="1"/>
      <c r="DB2889" s="1"/>
      <c r="DC2889" s="1"/>
      <c r="DD2889" s="1"/>
      <c r="DE2889" s="1"/>
      <c r="DF2889" s="1"/>
      <c r="DG2889" s="1"/>
      <c r="DH2889" s="1"/>
      <c r="DI2889" s="1"/>
      <c r="DJ2889" s="1"/>
      <c r="DK2889" s="1"/>
      <c r="DL2889" s="1"/>
      <c r="DM2889" s="1"/>
      <c r="DN2889" s="1"/>
      <c r="DO2889" s="1"/>
      <c r="DP2889" s="1"/>
      <c r="DQ2889" s="1"/>
      <c r="DR2889" s="1"/>
      <c r="DS2889" s="1"/>
      <c r="DT2889" s="1"/>
      <c r="DU2889" s="1"/>
      <c r="DV2889" s="1"/>
      <c r="DW2889" s="1"/>
      <c r="DX2889" s="1"/>
      <c r="DY2889" s="1"/>
      <c r="DZ2889" s="1"/>
      <c r="EA2889" s="1"/>
      <c r="EB2889" s="1"/>
      <c r="EC2889" s="1"/>
      <c r="ED2889" s="1"/>
      <c r="EE2889" s="1"/>
      <c r="EF2889" s="1"/>
      <c r="EG2889" s="1"/>
      <c r="EH2889" s="1"/>
      <c r="EI2889" s="1"/>
      <c r="EJ2889" s="1"/>
      <c r="EK2889" s="1"/>
      <c r="EL2889" s="1"/>
      <c r="EM2889" s="1"/>
      <c r="EN2889" s="1"/>
      <c r="EO2889" s="1"/>
      <c r="EP2889" s="1"/>
      <c r="EQ2889" s="1"/>
      <c r="ER2889" s="1"/>
      <c r="ES2889" s="1"/>
      <c r="ET2889" s="1"/>
      <c r="EU2889" s="1"/>
      <c r="EV2889" s="1"/>
      <c r="EW2889" s="1"/>
      <c r="EX2889" s="1"/>
      <c r="EY2889" s="1"/>
      <c r="EZ2889" s="1"/>
      <c r="FA2889" s="1"/>
      <c r="FB2889" s="1"/>
      <c r="FC2889" s="1"/>
      <c r="FD2889" s="1"/>
      <c r="FE2889" s="1"/>
      <c r="FF2889" s="1"/>
      <c r="FG2889" s="1"/>
      <c r="FH2889" s="1"/>
      <c r="FI2889" s="1"/>
      <c r="FJ2889" s="1"/>
      <c r="FK2889" s="1"/>
      <c r="FL2889" s="1"/>
      <c r="FM2889" s="1"/>
      <c r="FN2889" s="1"/>
      <c r="FO2889" s="1"/>
      <c r="FP2889" s="1"/>
      <c r="FQ2889" s="1"/>
      <c r="FR2889" s="1"/>
      <c r="FS2889" s="1"/>
      <c r="FT2889" s="1"/>
      <c r="FU2889" s="1"/>
      <c r="FV2889" s="1"/>
      <c r="FW2889" s="1"/>
      <c r="FX2889" s="1"/>
      <c r="FY2889" s="1"/>
      <c r="FZ2889" s="1"/>
      <c r="GA2889" s="1"/>
      <c r="GB2889" s="1"/>
      <c r="GC2889" s="1"/>
      <c r="GD2889" s="1"/>
      <c r="GE2889" s="1"/>
      <c r="GF2889" s="1"/>
      <c r="GG2889" s="1"/>
      <c r="GH2889" s="1"/>
      <c r="GI2889" s="1"/>
      <c r="GJ2889" s="1"/>
      <c r="GK2889" s="1"/>
      <c r="GL2889" s="1"/>
      <c r="GM2889" s="1"/>
      <c r="GN2889" s="1"/>
      <c r="GO2889" s="1"/>
    </row>
    <row r="2890" spans="1:197" s="40" customFormat="1" x14ac:dyDescent="0.25">
      <c r="A2890" s="41"/>
      <c r="B2890" s="4"/>
      <c r="C2890" s="41"/>
      <c r="D2890" s="42"/>
      <c r="E2890" s="42"/>
      <c r="F2890" s="42"/>
      <c r="G2890" s="1"/>
      <c r="H2890" s="1"/>
      <c r="I2890" s="1"/>
      <c r="J2890" s="1"/>
      <c r="K2890" s="1"/>
      <c r="L2890" s="1"/>
      <c r="M2890" s="2"/>
      <c r="N2890" s="1"/>
      <c r="O2890" s="1"/>
      <c r="P2890" s="1"/>
      <c r="Q2890" s="1"/>
      <c r="R2890" s="1"/>
      <c r="S2890" s="1"/>
      <c r="T2890" s="1"/>
      <c r="U2890" s="1"/>
      <c r="V2890" s="1"/>
      <c r="W2890" s="1"/>
      <c r="X2890" s="1"/>
      <c r="Y2890" s="1"/>
      <c r="Z2890" s="1"/>
      <c r="AA2890" s="1"/>
      <c r="AB2890" s="1"/>
      <c r="AC2890" s="1"/>
      <c r="AD2890" s="1"/>
      <c r="AE2890" s="1"/>
      <c r="AF2890" s="1"/>
      <c r="AG2890" s="1"/>
      <c r="AH2890" s="1"/>
      <c r="AI2890" s="1"/>
      <c r="AJ2890" s="1"/>
      <c r="AK2890" s="1"/>
      <c r="AL2890" s="1"/>
      <c r="AM2890" s="1"/>
      <c r="AN2890" s="1"/>
      <c r="AO2890" s="1"/>
      <c r="AP2890" s="1"/>
      <c r="AQ2890" s="1"/>
      <c r="AR2890" s="1"/>
      <c r="AS2890" s="1"/>
      <c r="AT2890" s="1"/>
      <c r="AU2890" s="1"/>
      <c r="AV2890" s="1"/>
      <c r="AW2890" s="1"/>
      <c r="AX2890" s="1"/>
      <c r="AY2890" s="1"/>
      <c r="AZ2890" s="1"/>
      <c r="BA2890" s="1"/>
      <c r="BB2890" s="1"/>
      <c r="BC2890" s="1"/>
      <c r="BD2890" s="1"/>
      <c r="BE2890" s="1"/>
      <c r="BF2890" s="1"/>
      <c r="BG2890" s="1"/>
      <c r="BH2890" s="1"/>
      <c r="BI2890" s="1"/>
      <c r="BJ2890" s="1"/>
      <c r="BK2890" s="1"/>
      <c r="BL2890" s="1"/>
      <c r="BM2890" s="1"/>
      <c r="BN2890" s="1"/>
      <c r="BO2890" s="1"/>
      <c r="BP2890" s="1"/>
      <c r="BQ2890" s="1"/>
      <c r="BR2890" s="1"/>
      <c r="BS2890" s="1"/>
      <c r="BT2890" s="1"/>
      <c r="BU2890" s="1"/>
      <c r="BV2890" s="1"/>
      <c r="BW2890" s="1"/>
      <c r="BX2890" s="1"/>
      <c r="BY2890" s="1"/>
      <c r="BZ2890" s="1"/>
      <c r="CA2890" s="1"/>
      <c r="CB2890" s="1"/>
      <c r="CC2890" s="1"/>
      <c r="CD2890" s="1"/>
      <c r="CE2890" s="1"/>
      <c r="CF2890" s="1"/>
      <c r="CG2890" s="1"/>
      <c r="CH2890" s="1"/>
      <c r="CI2890" s="1"/>
      <c r="CJ2890" s="1"/>
      <c r="CK2890" s="1"/>
      <c r="CL2890" s="1"/>
      <c r="CM2890" s="1"/>
      <c r="CN2890" s="1"/>
      <c r="CO2890" s="1"/>
      <c r="CP2890" s="1"/>
      <c r="CQ2890" s="1"/>
      <c r="CR2890" s="1"/>
      <c r="CS2890" s="1"/>
      <c r="CT2890" s="1"/>
      <c r="CU2890" s="1"/>
      <c r="CV2890" s="1"/>
      <c r="CW2890" s="1"/>
      <c r="CX2890" s="1"/>
      <c r="CY2890" s="1"/>
      <c r="CZ2890" s="1"/>
      <c r="DA2890" s="1"/>
      <c r="DB2890" s="1"/>
      <c r="DC2890" s="1"/>
      <c r="DD2890" s="1"/>
      <c r="DE2890" s="1"/>
      <c r="DF2890" s="1"/>
      <c r="DG2890" s="1"/>
      <c r="DH2890" s="1"/>
      <c r="DI2890" s="1"/>
      <c r="DJ2890" s="1"/>
      <c r="DK2890" s="1"/>
      <c r="DL2890" s="1"/>
      <c r="DM2890" s="1"/>
      <c r="DN2890" s="1"/>
      <c r="DO2890" s="1"/>
      <c r="DP2890" s="1"/>
      <c r="DQ2890" s="1"/>
      <c r="DR2890" s="1"/>
      <c r="DS2890" s="1"/>
      <c r="DT2890" s="1"/>
      <c r="DU2890" s="1"/>
      <c r="DV2890" s="1"/>
      <c r="DW2890" s="1"/>
      <c r="DX2890" s="1"/>
      <c r="DY2890" s="1"/>
      <c r="DZ2890" s="1"/>
      <c r="EA2890" s="1"/>
      <c r="EB2890" s="1"/>
      <c r="EC2890" s="1"/>
      <c r="ED2890" s="1"/>
      <c r="EE2890" s="1"/>
      <c r="EF2890" s="1"/>
      <c r="EG2890" s="1"/>
      <c r="EH2890" s="1"/>
      <c r="EI2890" s="1"/>
      <c r="EJ2890" s="1"/>
      <c r="EK2890" s="1"/>
      <c r="EL2890" s="1"/>
      <c r="EM2890" s="1"/>
      <c r="EN2890" s="1"/>
      <c r="EO2890" s="1"/>
      <c r="EP2890" s="1"/>
      <c r="EQ2890" s="1"/>
      <c r="ER2890" s="1"/>
      <c r="ES2890" s="1"/>
      <c r="ET2890" s="1"/>
      <c r="EU2890" s="1"/>
      <c r="EV2890" s="1"/>
      <c r="EW2890" s="1"/>
      <c r="EX2890" s="1"/>
      <c r="EY2890" s="1"/>
      <c r="EZ2890" s="1"/>
      <c r="FA2890" s="1"/>
      <c r="FB2890" s="1"/>
      <c r="FC2890" s="1"/>
      <c r="FD2890" s="1"/>
      <c r="FE2890" s="1"/>
      <c r="FF2890" s="1"/>
      <c r="FG2890" s="1"/>
      <c r="FH2890" s="1"/>
      <c r="FI2890" s="1"/>
      <c r="FJ2890" s="1"/>
      <c r="FK2890" s="1"/>
      <c r="FL2890" s="1"/>
      <c r="FM2890" s="1"/>
      <c r="FN2890" s="1"/>
      <c r="FO2890" s="1"/>
      <c r="FP2890" s="1"/>
      <c r="FQ2890" s="1"/>
      <c r="FR2890" s="1"/>
      <c r="FS2890" s="1"/>
      <c r="FT2890" s="1"/>
      <c r="FU2890" s="1"/>
      <c r="FV2890" s="1"/>
      <c r="FW2890" s="1"/>
      <c r="FX2890" s="1"/>
      <c r="FY2890" s="1"/>
      <c r="FZ2890" s="1"/>
      <c r="GA2890" s="1"/>
      <c r="GB2890" s="1"/>
      <c r="GC2890" s="1"/>
      <c r="GD2890" s="1"/>
      <c r="GE2890" s="1"/>
      <c r="GF2890" s="1"/>
      <c r="GG2890" s="1"/>
      <c r="GH2890" s="1"/>
      <c r="GI2890" s="1"/>
      <c r="GJ2890" s="1"/>
      <c r="GK2890" s="1"/>
      <c r="GL2890" s="1"/>
      <c r="GM2890" s="1"/>
      <c r="GN2890" s="1"/>
      <c r="GO2890" s="1"/>
    </row>
    <row r="2891" spans="1:197" s="40" customFormat="1" x14ac:dyDescent="0.25">
      <c r="A2891" s="41"/>
      <c r="B2891" s="4"/>
      <c r="C2891" s="41"/>
      <c r="D2891" s="42"/>
      <c r="E2891" s="42"/>
      <c r="F2891" s="42"/>
      <c r="G2891" s="1"/>
      <c r="H2891" s="1"/>
      <c r="I2891" s="1"/>
      <c r="J2891" s="1"/>
      <c r="K2891" s="1"/>
      <c r="L2891" s="1"/>
      <c r="M2891" s="2"/>
      <c r="N2891" s="1"/>
      <c r="O2891" s="1"/>
      <c r="P2891" s="1"/>
      <c r="Q2891" s="1"/>
      <c r="R2891" s="1"/>
      <c r="S2891" s="1"/>
      <c r="T2891" s="1"/>
      <c r="U2891" s="1"/>
      <c r="V2891" s="1"/>
      <c r="W2891" s="1"/>
      <c r="X2891" s="1"/>
      <c r="Y2891" s="1"/>
      <c r="Z2891" s="1"/>
      <c r="AA2891" s="1"/>
      <c r="AB2891" s="1"/>
      <c r="AC2891" s="1"/>
      <c r="AD2891" s="1"/>
      <c r="AE2891" s="1"/>
      <c r="AF2891" s="1"/>
      <c r="AG2891" s="1"/>
      <c r="AH2891" s="1"/>
      <c r="AI2891" s="1"/>
      <c r="AJ2891" s="1"/>
      <c r="AK2891" s="1"/>
      <c r="AL2891" s="1"/>
      <c r="AM2891" s="1"/>
      <c r="AN2891" s="1"/>
      <c r="AO2891" s="1"/>
      <c r="AP2891" s="1"/>
      <c r="AQ2891" s="1"/>
      <c r="AR2891" s="1"/>
      <c r="AS2891" s="1"/>
      <c r="AT2891" s="1"/>
      <c r="AU2891" s="1"/>
      <c r="AV2891" s="1"/>
      <c r="AW2891" s="1"/>
      <c r="AX2891" s="1"/>
      <c r="AY2891" s="1"/>
      <c r="AZ2891" s="1"/>
      <c r="BA2891" s="1"/>
      <c r="BB2891" s="1"/>
      <c r="BC2891" s="1"/>
      <c r="BD2891" s="1"/>
      <c r="BE2891" s="1"/>
      <c r="BF2891" s="1"/>
      <c r="BG2891" s="1"/>
      <c r="BH2891" s="1"/>
      <c r="BI2891" s="1"/>
      <c r="BJ2891" s="1"/>
      <c r="BK2891" s="1"/>
      <c r="BL2891" s="1"/>
      <c r="BM2891" s="1"/>
      <c r="BN2891" s="1"/>
      <c r="BO2891" s="1"/>
      <c r="BP2891" s="1"/>
      <c r="BQ2891" s="1"/>
      <c r="BR2891" s="1"/>
      <c r="BS2891" s="1"/>
      <c r="BT2891" s="1"/>
      <c r="BU2891" s="1"/>
      <c r="BV2891" s="1"/>
      <c r="BW2891" s="1"/>
      <c r="BX2891" s="1"/>
      <c r="BY2891" s="1"/>
      <c r="BZ2891" s="1"/>
      <c r="CA2891" s="1"/>
      <c r="CB2891" s="1"/>
      <c r="CC2891" s="1"/>
      <c r="CD2891" s="1"/>
      <c r="CE2891" s="1"/>
      <c r="CF2891" s="1"/>
      <c r="CG2891" s="1"/>
      <c r="CH2891" s="1"/>
      <c r="CI2891" s="1"/>
      <c r="CJ2891" s="1"/>
      <c r="CK2891" s="1"/>
      <c r="CL2891" s="1"/>
      <c r="CM2891" s="1"/>
      <c r="CN2891" s="1"/>
      <c r="CO2891" s="1"/>
      <c r="CP2891" s="1"/>
      <c r="CQ2891" s="1"/>
      <c r="CR2891" s="1"/>
      <c r="CS2891" s="1"/>
      <c r="CT2891" s="1"/>
      <c r="CU2891" s="1"/>
      <c r="CV2891" s="1"/>
      <c r="CW2891" s="1"/>
      <c r="CX2891" s="1"/>
      <c r="CY2891" s="1"/>
      <c r="CZ2891" s="1"/>
      <c r="DA2891" s="1"/>
      <c r="DB2891" s="1"/>
      <c r="DC2891" s="1"/>
      <c r="DD2891" s="1"/>
      <c r="DE2891" s="1"/>
      <c r="DF2891" s="1"/>
      <c r="DG2891" s="1"/>
      <c r="DH2891" s="1"/>
      <c r="DI2891" s="1"/>
      <c r="DJ2891" s="1"/>
      <c r="DK2891" s="1"/>
      <c r="DL2891" s="1"/>
      <c r="DM2891" s="1"/>
      <c r="DN2891" s="1"/>
      <c r="DO2891" s="1"/>
      <c r="DP2891" s="1"/>
      <c r="DQ2891" s="1"/>
      <c r="DR2891" s="1"/>
      <c r="DS2891" s="1"/>
      <c r="DT2891" s="1"/>
      <c r="DU2891" s="1"/>
      <c r="DV2891" s="1"/>
      <c r="DW2891" s="1"/>
      <c r="DX2891" s="1"/>
      <c r="DY2891" s="1"/>
      <c r="DZ2891" s="1"/>
      <c r="EA2891" s="1"/>
      <c r="EB2891" s="1"/>
      <c r="EC2891" s="1"/>
      <c r="ED2891" s="1"/>
      <c r="EE2891" s="1"/>
      <c r="EF2891" s="1"/>
      <c r="EG2891" s="1"/>
      <c r="EH2891" s="1"/>
      <c r="EI2891" s="1"/>
      <c r="EJ2891" s="1"/>
      <c r="EK2891" s="1"/>
      <c r="EL2891" s="1"/>
      <c r="EM2891" s="1"/>
      <c r="EN2891" s="1"/>
      <c r="EO2891" s="1"/>
      <c r="EP2891" s="1"/>
      <c r="EQ2891" s="1"/>
      <c r="ER2891" s="1"/>
      <c r="ES2891" s="1"/>
      <c r="ET2891" s="1"/>
      <c r="EU2891" s="1"/>
      <c r="EV2891" s="1"/>
      <c r="EW2891" s="1"/>
      <c r="EX2891" s="1"/>
      <c r="EY2891" s="1"/>
      <c r="EZ2891" s="1"/>
      <c r="FA2891" s="1"/>
      <c r="FB2891" s="1"/>
      <c r="FC2891" s="1"/>
      <c r="FD2891" s="1"/>
      <c r="FE2891" s="1"/>
      <c r="FF2891" s="1"/>
      <c r="FG2891" s="1"/>
      <c r="FH2891" s="1"/>
      <c r="FI2891" s="1"/>
      <c r="FJ2891" s="1"/>
      <c r="FK2891" s="1"/>
      <c r="FL2891" s="1"/>
      <c r="FM2891" s="1"/>
      <c r="FN2891" s="1"/>
      <c r="FO2891" s="1"/>
      <c r="FP2891" s="1"/>
      <c r="FQ2891" s="1"/>
      <c r="FR2891" s="1"/>
      <c r="FS2891" s="1"/>
      <c r="FT2891" s="1"/>
      <c r="FU2891" s="1"/>
      <c r="FV2891" s="1"/>
      <c r="FW2891" s="1"/>
      <c r="FX2891" s="1"/>
      <c r="FY2891" s="1"/>
      <c r="FZ2891" s="1"/>
      <c r="GA2891" s="1"/>
      <c r="GB2891" s="1"/>
      <c r="GC2891" s="1"/>
      <c r="GD2891" s="1"/>
      <c r="GE2891" s="1"/>
      <c r="GF2891" s="1"/>
      <c r="GG2891" s="1"/>
      <c r="GH2891" s="1"/>
      <c r="GI2891" s="1"/>
      <c r="GJ2891" s="1"/>
      <c r="GK2891" s="1"/>
      <c r="GL2891" s="1"/>
      <c r="GM2891" s="1"/>
      <c r="GN2891" s="1"/>
      <c r="GO2891" s="1"/>
    </row>
    <row r="2892" spans="1:197" s="40" customFormat="1" x14ac:dyDescent="0.25">
      <c r="A2892" s="41"/>
      <c r="B2892" s="4"/>
      <c r="C2892" s="41"/>
      <c r="D2892" s="42"/>
      <c r="E2892" s="42"/>
      <c r="F2892" s="42"/>
      <c r="G2892" s="1"/>
      <c r="H2892" s="1"/>
      <c r="I2892" s="1"/>
      <c r="J2892" s="1"/>
      <c r="K2892" s="1"/>
      <c r="L2892" s="1"/>
      <c r="M2892" s="2"/>
      <c r="N2892" s="1"/>
      <c r="O2892" s="1"/>
      <c r="P2892" s="1"/>
      <c r="Q2892" s="1"/>
      <c r="R2892" s="1"/>
      <c r="S2892" s="1"/>
      <c r="T2892" s="1"/>
      <c r="U2892" s="1"/>
      <c r="V2892" s="1"/>
      <c r="W2892" s="1"/>
      <c r="X2892" s="1"/>
      <c r="Y2892" s="1"/>
      <c r="Z2892" s="1"/>
      <c r="AA2892" s="1"/>
      <c r="AB2892" s="1"/>
      <c r="AC2892" s="1"/>
      <c r="AD2892" s="1"/>
      <c r="AE2892" s="1"/>
      <c r="AF2892" s="1"/>
      <c r="AG2892" s="1"/>
      <c r="AH2892" s="1"/>
      <c r="AI2892" s="1"/>
      <c r="AJ2892" s="1"/>
      <c r="AK2892" s="1"/>
      <c r="AL2892" s="1"/>
      <c r="AM2892" s="1"/>
      <c r="AN2892" s="1"/>
      <c r="AO2892" s="1"/>
      <c r="AP2892" s="1"/>
      <c r="AQ2892" s="1"/>
      <c r="AR2892" s="1"/>
      <c r="AS2892" s="1"/>
      <c r="AT2892" s="1"/>
      <c r="AU2892" s="1"/>
      <c r="AV2892" s="1"/>
      <c r="AW2892" s="1"/>
      <c r="AX2892" s="1"/>
      <c r="AY2892" s="1"/>
      <c r="AZ2892" s="1"/>
      <c r="BA2892" s="1"/>
      <c r="BB2892" s="1"/>
      <c r="BC2892" s="1"/>
      <c r="BD2892" s="1"/>
      <c r="BE2892" s="1"/>
      <c r="BF2892" s="1"/>
      <c r="BG2892" s="1"/>
      <c r="BH2892" s="1"/>
      <c r="BI2892" s="1"/>
      <c r="BJ2892" s="1"/>
      <c r="BK2892" s="1"/>
      <c r="BL2892" s="1"/>
      <c r="BM2892" s="1"/>
      <c r="BN2892" s="1"/>
      <c r="BO2892" s="1"/>
      <c r="BP2892" s="1"/>
      <c r="BQ2892" s="1"/>
      <c r="BR2892" s="1"/>
      <c r="BS2892" s="1"/>
      <c r="BT2892" s="1"/>
      <c r="BU2892" s="1"/>
      <c r="BV2892" s="1"/>
      <c r="BW2892" s="1"/>
      <c r="BX2892" s="1"/>
      <c r="BY2892" s="1"/>
      <c r="BZ2892" s="1"/>
      <c r="CA2892" s="1"/>
      <c r="CB2892" s="1"/>
      <c r="CC2892" s="1"/>
      <c r="CD2892" s="1"/>
      <c r="CE2892" s="1"/>
      <c r="CF2892" s="1"/>
      <c r="CG2892" s="1"/>
      <c r="CH2892" s="1"/>
      <c r="CI2892" s="1"/>
      <c r="CJ2892" s="1"/>
      <c r="CK2892" s="1"/>
      <c r="CL2892" s="1"/>
      <c r="CM2892" s="1"/>
      <c r="CN2892" s="1"/>
      <c r="CO2892" s="1"/>
      <c r="CP2892" s="1"/>
      <c r="CQ2892" s="1"/>
      <c r="CR2892" s="1"/>
      <c r="CS2892" s="1"/>
      <c r="CT2892" s="1"/>
      <c r="CU2892" s="1"/>
      <c r="CV2892" s="1"/>
      <c r="CW2892" s="1"/>
      <c r="CX2892" s="1"/>
      <c r="CY2892" s="1"/>
      <c r="CZ2892" s="1"/>
      <c r="DA2892" s="1"/>
      <c r="DB2892" s="1"/>
      <c r="DC2892" s="1"/>
      <c r="DD2892" s="1"/>
      <c r="DE2892" s="1"/>
      <c r="DF2892" s="1"/>
      <c r="DG2892" s="1"/>
      <c r="DH2892" s="1"/>
      <c r="DI2892" s="1"/>
      <c r="DJ2892" s="1"/>
      <c r="DK2892" s="1"/>
      <c r="DL2892" s="1"/>
      <c r="DM2892" s="1"/>
      <c r="DN2892" s="1"/>
      <c r="DO2892" s="1"/>
      <c r="DP2892" s="1"/>
      <c r="DQ2892" s="1"/>
      <c r="DR2892" s="1"/>
      <c r="DS2892" s="1"/>
      <c r="DT2892" s="1"/>
      <c r="DU2892" s="1"/>
      <c r="DV2892" s="1"/>
      <c r="DW2892" s="1"/>
      <c r="DX2892" s="1"/>
      <c r="DY2892" s="1"/>
      <c r="DZ2892" s="1"/>
      <c r="EA2892" s="1"/>
      <c r="EB2892" s="1"/>
      <c r="EC2892" s="1"/>
      <c r="ED2892" s="1"/>
      <c r="EE2892" s="1"/>
      <c r="EF2892" s="1"/>
      <c r="EG2892" s="1"/>
      <c r="EH2892" s="1"/>
      <c r="EI2892" s="1"/>
      <c r="EJ2892" s="1"/>
      <c r="EK2892" s="1"/>
      <c r="EL2892" s="1"/>
      <c r="EM2892" s="1"/>
      <c r="EN2892" s="1"/>
      <c r="EO2892" s="1"/>
      <c r="EP2892" s="1"/>
      <c r="EQ2892" s="1"/>
      <c r="ER2892" s="1"/>
      <c r="ES2892" s="1"/>
      <c r="ET2892" s="1"/>
      <c r="EU2892" s="1"/>
      <c r="EV2892" s="1"/>
      <c r="EW2892" s="1"/>
      <c r="EX2892" s="1"/>
      <c r="EY2892" s="1"/>
      <c r="EZ2892" s="1"/>
      <c r="FA2892" s="1"/>
      <c r="FB2892" s="1"/>
      <c r="FC2892" s="1"/>
      <c r="FD2892" s="1"/>
      <c r="FE2892" s="1"/>
      <c r="FF2892" s="1"/>
      <c r="FG2892" s="1"/>
      <c r="FH2892" s="1"/>
      <c r="FI2892" s="1"/>
      <c r="FJ2892" s="1"/>
      <c r="FK2892" s="1"/>
      <c r="FL2892" s="1"/>
      <c r="FM2892" s="1"/>
      <c r="FN2892" s="1"/>
      <c r="FO2892" s="1"/>
      <c r="FP2892" s="1"/>
      <c r="FQ2892" s="1"/>
      <c r="FR2892" s="1"/>
      <c r="FS2892" s="1"/>
      <c r="FT2892" s="1"/>
      <c r="FU2892" s="1"/>
      <c r="FV2892" s="1"/>
      <c r="FW2892" s="1"/>
      <c r="FX2892" s="1"/>
      <c r="FY2892" s="1"/>
      <c r="FZ2892" s="1"/>
      <c r="GA2892" s="1"/>
      <c r="GB2892" s="1"/>
      <c r="GC2892" s="1"/>
      <c r="GD2892" s="1"/>
      <c r="GE2892" s="1"/>
      <c r="GF2892" s="1"/>
      <c r="GG2892" s="1"/>
      <c r="GH2892" s="1"/>
      <c r="GI2892" s="1"/>
      <c r="GJ2892" s="1"/>
      <c r="GK2892" s="1"/>
      <c r="GL2892" s="1"/>
      <c r="GM2892" s="1"/>
      <c r="GN2892" s="1"/>
      <c r="GO2892" s="1"/>
    </row>
    <row r="2893" spans="1:197" s="40" customFormat="1" x14ac:dyDescent="0.25">
      <c r="A2893" s="41"/>
      <c r="B2893" s="4"/>
      <c r="C2893" s="41"/>
      <c r="D2893" s="42"/>
      <c r="E2893" s="42"/>
      <c r="F2893" s="42"/>
      <c r="G2893" s="1"/>
      <c r="H2893" s="1"/>
      <c r="I2893" s="1"/>
      <c r="J2893" s="1"/>
      <c r="K2893" s="1"/>
      <c r="L2893" s="1"/>
      <c r="M2893" s="2"/>
      <c r="N2893" s="1"/>
      <c r="O2893" s="1"/>
      <c r="P2893" s="1"/>
      <c r="Q2893" s="1"/>
      <c r="R2893" s="1"/>
      <c r="S2893" s="1"/>
      <c r="T2893" s="1"/>
      <c r="U2893" s="1"/>
      <c r="V2893" s="1"/>
      <c r="W2893" s="1"/>
      <c r="X2893" s="1"/>
      <c r="Y2893" s="1"/>
      <c r="Z2893" s="1"/>
      <c r="AA2893" s="1"/>
      <c r="AB2893" s="1"/>
      <c r="AC2893" s="1"/>
      <c r="AD2893" s="1"/>
      <c r="AE2893" s="1"/>
      <c r="AF2893" s="1"/>
      <c r="AG2893" s="1"/>
      <c r="AH2893" s="1"/>
      <c r="AI2893" s="1"/>
      <c r="AJ2893" s="1"/>
      <c r="AK2893" s="1"/>
      <c r="AL2893" s="1"/>
      <c r="AM2893" s="1"/>
      <c r="AN2893" s="1"/>
      <c r="AO2893" s="1"/>
      <c r="AP2893" s="1"/>
      <c r="AQ2893" s="1"/>
      <c r="AR2893" s="1"/>
      <c r="AS2893" s="1"/>
      <c r="AT2893" s="1"/>
      <c r="AU2893" s="1"/>
      <c r="AV2893" s="1"/>
      <c r="AW2893" s="1"/>
      <c r="AX2893" s="1"/>
      <c r="AY2893" s="1"/>
      <c r="AZ2893" s="1"/>
      <c r="BA2893" s="1"/>
      <c r="BB2893" s="1"/>
      <c r="BC2893" s="1"/>
      <c r="BD2893" s="1"/>
      <c r="BE2893" s="1"/>
      <c r="BF2893" s="1"/>
      <c r="BG2893" s="1"/>
      <c r="BH2893" s="1"/>
      <c r="BI2893" s="1"/>
      <c r="BJ2893" s="1"/>
      <c r="BK2893" s="1"/>
      <c r="BL2893" s="1"/>
      <c r="BM2893" s="1"/>
      <c r="BN2893" s="1"/>
      <c r="BO2893" s="1"/>
      <c r="BP2893" s="1"/>
      <c r="BQ2893" s="1"/>
      <c r="BR2893" s="1"/>
      <c r="BS2893" s="1"/>
      <c r="BT2893" s="1"/>
      <c r="BU2893" s="1"/>
      <c r="BV2893" s="1"/>
      <c r="BW2893" s="1"/>
      <c r="BX2893" s="1"/>
      <c r="BY2893" s="1"/>
      <c r="BZ2893" s="1"/>
      <c r="CA2893" s="1"/>
      <c r="CB2893" s="1"/>
      <c r="CC2893" s="1"/>
      <c r="CD2893" s="1"/>
      <c r="CE2893" s="1"/>
      <c r="CF2893" s="1"/>
      <c r="CG2893" s="1"/>
      <c r="CH2893" s="1"/>
      <c r="CI2893" s="1"/>
      <c r="CJ2893" s="1"/>
      <c r="CK2893" s="1"/>
      <c r="CL2893" s="1"/>
      <c r="CM2893" s="1"/>
      <c r="CN2893" s="1"/>
      <c r="CO2893" s="1"/>
      <c r="CP2893" s="1"/>
      <c r="CQ2893" s="1"/>
      <c r="CR2893" s="1"/>
      <c r="CS2893" s="1"/>
      <c r="CT2893" s="1"/>
      <c r="CU2893" s="1"/>
      <c r="CV2893" s="1"/>
      <c r="CW2893" s="1"/>
      <c r="CX2893" s="1"/>
      <c r="CY2893" s="1"/>
      <c r="CZ2893" s="1"/>
      <c r="DA2893" s="1"/>
      <c r="DB2893" s="1"/>
      <c r="DC2893" s="1"/>
      <c r="DD2893" s="1"/>
      <c r="DE2893" s="1"/>
      <c r="DF2893" s="1"/>
      <c r="DG2893" s="1"/>
      <c r="DH2893" s="1"/>
      <c r="DI2893" s="1"/>
      <c r="DJ2893" s="1"/>
      <c r="DK2893" s="1"/>
      <c r="DL2893" s="1"/>
      <c r="DM2893" s="1"/>
      <c r="DN2893" s="1"/>
      <c r="DO2893" s="1"/>
      <c r="DP2893" s="1"/>
      <c r="DQ2893" s="1"/>
      <c r="DR2893" s="1"/>
      <c r="DS2893" s="1"/>
      <c r="DT2893" s="1"/>
      <c r="DU2893" s="1"/>
      <c r="DV2893" s="1"/>
      <c r="DW2893" s="1"/>
      <c r="DX2893" s="1"/>
      <c r="DY2893" s="1"/>
      <c r="DZ2893" s="1"/>
      <c r="EA2893" s="1"/>
      <c r="EB2893" s="1"/>
      <c r="EC2893" s="1"/>
      <c r="ED2893" s="1"/>
      <c r="EE2893" s="1"/>
      <c r="EF2893" s="1"/>
      <c r="EG2893" s="1"/>
      <c r="EH2893" s="1"/>
      <c r="EI2893" s="1"/>
      <c r="EJ2893" s="1"/>
      <c r="EK2893" s="1"/>
      <c r="EL2893" s="1"/>
      <c r="EM2893" s="1"/>
      <c r="EN2893" s="1"/>
      <c r="EO2893" s="1"/>
      <c r="EP2893" s="1"/>
      <c r="EQ2893" s="1"/>
      <c r="ER2893" s="1"/>
      <c r="ES2893" s="1"/>
      <c r="ET2893" s="1"/>
      <c r="EU2893" s="1"/>
      <c r="EV2893" s="1"/>
      <c r="EW2893" s="1"/>
      <c r="EX2893" s="1"/>
      <c r="EY2893" s="1"/>
      <c r="EZ2893" s="1"/>
      <c r="FA2893" s="1"/>
      <c r="FB2893" s="1"/>
      <c r="FC2893" s="1"/>
      <c r="FD2893" s="1"/>
      <c r="FE2893" s="1"/>
      <c r="FF2893" s="1"/>
      <c r="FG2893" s="1"/>
      <c r="FH2893" s="1"/>
      <c r="FI2893" s="1"/>
      <c r="FJ2893" s="1"/>
      <c r="FK2893" s="1"/>
      <c r="FL2893" s="1"/>
      <c r="FM2893" s="1"/>
      <c r="FN2893" s="1"/>
      <c r="FO2893" s="1"/>
      <c r="FP2893" s="1"/>
      <c r="FQ2893" s="1"/>
      <c r="FR2893" s="1"/>
      <c r="FS2893" s="1"/>
      <c r="FT2893" s="1"/>
      <c r="FU2893" s="1"/>
      <c r="FV2893" s="1"/>
      <c r="FW2893" s="1"/>
      <c r="FX2893" s="1"/>
      <c r="FY2893" s="1"/>
      <c r="FZ2893" s="1"/>
      <c r="GA2893" s="1"/>
      <c r="GB2893" s="1"/>
      <c r="GC2893" s="1"/>
      <c r="GD2893" s="1"/>
      <c r="GE2893" s="1"/>
      <c r="GF2893" s="1"/>
      <c r="GG2893" s="1"/>
      <c r="GH2893" s="1"/>
      <c r="GI2893" s="1"/>
      <c r="GJ2893" s="1"/>
      <c r="GK2893" s="1"/>
      <c r="GL2893" s="1"/>
      <c r="GM2893" s="1"/>
      <c r="GN2893" s="1"/>
      <c r="GO2893" s="1"/>
    </row>
    <row r="2894" spans="1:197" s="40" customFormat="1" x14ac:dyDescent="0.25">
      <c r="A2894" s="41"/>
      <c r="B2894" s="4"/>
      <c r="C2894" s="41"/>
      <c r="D2894" s="42"/>
      <c r="E2894" s="42"/>
      <c r="F2894" s="42"/>
      <c r="G2894" s="1"/>
      <c r="H2894" s="1"/>
      <c r="I2894" s="1"/>
      <c r="J2894" s="1"/>
      <c r="K2894" s="1"/>
      <c r="L2894" s="1"/>
      <c r="M2894" s="2"/>
      <c r="N2894" s="1"/>
      <c r="O2894" s="1"/>
      <c r="P2894" s="1"/>
      <c r="Q2894" s="1"/>
      <c r="R2894" s="1"/>
      <c r="S2894" s="1"/>
      <c r="T2894" s="1"/>
      <c r="U2894" s="1"/>
      <c r="V2894" s="1"/>
      <c r="W2894" s="1"/>
      <c r="X2894" s="1"/>
      <c r="Y2894" s="1"/>
      <c r="Z2894" s="1"/>
      <c r="AA2894" s="1"/>
      <c r="AB2894" s="1"/>
      <c r="AC2894" s="1"/>
      <c r="AD2894" s="1"/>
      <c r="AE2894" s="1"/>
      <c r="AF2894" s="1"/>
      <c r="AG2894" s="1"/>
      <c r="AH2894" s="1"/>
      <c r="AI2894" s="1"/>
      <c r="AJ2894" s="1"/>
      <c r="AK2894" s="1"/>
      <c r="AL2894" s="1"/>
      <c r="AM2894" s="1"/>
      <c r="AN2894" s="1"/>
      <c r="AO2894" s="1"/>
      <c r="AP2894" s="1"/>
      <c r="AQ2894" s="1"/>
      <c r="AR2894" s="1"/>
      <c r="AS2894" s="1"/>
      <c r="AT2894" s="1"/>
      <c r="AU2894" s="1"/>
      <c r="AV2894" s="1"/>
      <c r="AW2894" s="1"/>
      <c r="AX2894" s="1"/>
      <c r="AY2894" s="1"/>
      <c r="AZ2894" s="1"/>
      <c r="BA2894" s="1"/>
      <c r="BB2894" s="1"/>
      <c r="BC2894" s="1"/>
      <c r="BD2894" s="1"/>
      <c r="BE2894" s="1"/>
      <c r="BF2894" s="1"/>
      <c r="BG2894" s="1"/>
      <c r="BH2894" s="1"/>
      <c r="BI2894" s="1"/>
      <c r="BJ2894" s="1"/>
      <c r="BK2894" s="1"/>
      <c r="BL2894" s="1"/>
      <c r="BM2894" s="1"/>
      <c r="BN2894" s="1"/>
      <c r="BO2894" s="1"/>
      <c r="BP2894" s="1"/>
      <c r="BQ2894" s="1"/>
      <c r="BR2894" s="1"/>
      <c r="BS2894" s="1"/>
      <c r="BT2894" s="1"/>
      <c r="BU2894" s="1"/>
      <c r="BV2894" s="1"/>
      <c r="BW2894" s="1"/>
      <c r="BX2894" s="1"/>
      <c r="BY2894" s="1"/>
      <c r="BZ2894" s="1"/>
      <c r="CA2894" s="1"/>
      <c r="CB2894" s="1"/>
      <c r="CC2894" s="1"/>
      <c r="CD2894" s="1"/>
      <c r="CE2894" s="1"/>
      <c r="CF2894" s="1"/>
      <c r="CG2894" s="1"/>
      <c r="CH2894" s="1"/>
      <c r="CI2894" s="1"/>
      <c r="CJ2894" s="1"/>
      <c r="CK2894" s="1"/>
      <c r="CL2894" s="1"/>
      <c r="CM2894" s="1"/>
      <c r="CN2894" s="1"/>
      <c r="CO2894" s="1"/>
      <c r="CP2894" s="1"/>
      <c r="CQ2894" s="1"/>
      <c r="CR2894" s="1"/>
      <c r="CS2894" s="1"/>
      <c r="CT2894" s="1"/>
      <c r="CU2894" s="1"/>
      <c r="CV2894" s="1"/>
      <c r="CW2894" s="1"/>
      <c r="CX2894" s="1"/>
      <c r="CY2894" s="1"/>
      <c r="CZ2894" s="1"/>
      <c r="DA2894" s="1"/>
      <c r="DB2894" s="1"/>
      <c r="DC2894" s="1"/>
      <c r="DD2894" s="1"/>
      <c r="DE2894" s="1"/>
      <c r="DF2894" s="1"/>
      <c r="DG2894" s="1"/>
      <c r="DH2894" s="1"/>
      <c r="DI2894" s="1"/>
      <c r="DJ2894" s="1"/>
      <c r="DK2894" s="1"/>
      <c r="DL2894" s="1"/>
      <c r="DM2894" s="1"/>
      <c r="DN2894" s="1"/>
      <c r="DO2894" s="1"/>
      <c r="DP2894" s="1"/>
      <c r="DQ2894" s="1"/>
      <c r="DR2894" s="1"/>
      <c r="DS2894" s="1"/>
      <c r="DT2894" s="1"/>
      <c r="DU2894" s="1"/>
      <c r="DV2894" s="1"/>
      <c r="DW2894" s="1"/>
      <c r="DX2894" s="1"/>
      <c r="DY2894" s="1"/>
      <c r="DZ2894" s="1"/>
      <c r="EA2894" s="1"/>
      <c r="EB2894" s="1"/>
      <c r="EC2894" s="1"/>
      <c r="ED2894" s="1"/>
      <c r="EE2894" s="1"/>
      <c r="EF2894" s="1"/>
      <c r="EG2894" s="1"/>
      <c r="EH2894" s="1"/>
      <c r="EI2894" s="1"/>
      <c r="EJ2894" s="1"/>
      <c r="EK2894" s="1"/>
      <c r="EL2894" s="1"/>
      <c r="EM2894" s="1"/>
      <c r="EN2894" s="1"/>
      <c r="EO2894" s="1"/>
      <c r="EP2894" s="1"/>
      <c r="EQ2894" s="1"/>
      <c r="ER2894" s="1"/>
      <c r="ES2894" s="1"/>
      <c r="ET2894" s="1"/>
      <c r="EU2894" s="1"/>
      <c r="EV2894" s="1"/>
      <c r="EW2894" s="1"/>
      <c r="EX2894" s="1"/>
      <c r="EY2894" s="1"/>
      <c r="EZ2894" s="1"/>
      <c r="FA2894" s="1"/>
      <c r="FB2894" s="1"/>
      <c r="FC2894" s="1"/>
      <c r="FD2894" s="1"/>
      <c r="FE2894" s="1"/>
      <c r="FF2894" s="1"/>
      <c r="FG2894" s="1"/>
      <c r="FH2894" s="1"/>
      <c r="FI2894" s="1"/>
      <c r="FJ2894" s="1"/>
      <c r="FK2894" s="1"/>
      <c r="FL2894" s="1"/>
      <c r="FM2894" s="1"/>
      <c r="FN2894" s="1"/>
      <c r="FO2894" s="1"/>
      <c r="FP2894" s="1"/>
      <c r="FQ2894" s="1"/>
      <c r="FR2894" s="1"/>
      <c r="FS2894" s="1"/>
      <c r="FT2894" s="1"/>
      <c r="FU2894" s="1"/>
      <c r="FV2894" s="1"/>
      <c r="FW2894" s="1"/>
      <c r="FX2894" s="1"/>
      <c r="FY2894" s="1"/>
      <c r="FZ2894" s="1"/>
      <c r="GA2894" s="1"/>
      <c r="GB2894" s="1"/>
      <c r="GC2894" s="1"/>
      <c r="GD2894" s="1"/>
      <c r="GE2894" s="1"/>
      <c r="GF2894" s="1"/>
      <c r="GG2894" s="1"/>
      <c r="GH2894" s="1"/>
      <c r="GI2894" s="1"/>
      <c r="GJ2894" s="1"/>
      <c r="GK2894" s="1"/>
      <c r="GL2894" s="1"/>
      <c r="GM2894" s="1"/>
      <c r="GN2894" s="1"/>
      <c r="GO2894" s="1"/>
    </row>
    <row r="2895" spans="1:197" s="40" customFormat="1" x14ac:dyDescent="0.25">
      <c r="A2895" s="41"/>
      <c r="B2895" s="4"/>
      <c r="C2895" s="41"/>
      <c r="D2895" s="42"/>
      <c r="E2895" s="42"/>
      <c r="F2895" s="42"/>
      <c r="G2895" s="1"/>
      <c r="H2895" s="1"/>
      <c r="I2895" s="1"/>
      <c r="J2895" s="1"/>
      <c r="K2895" s="1"/>
      <c r="L2895" s="1"/>
      <c r="M2895" s="2"/>
      <c r="N2895" s="1"/>
      <c r="O2895" s="1"/>
      <c r="P2895" s="1"/>
      <c r="Q2895" s="1"/>
      <c r="R2895" s="1"/>
      <c r="S2895" s="1"/>
      <c r="T2895" s="1"/>
      <c r="U2895" s="1"/>
      <c r="V2895" s="1"/>
      <c r="W2895" s="1"/>
      <c r="X2895" s="1"/>
      <c r="Y2895" s="1"/>
      <c r="Z2895" s="1"/>
      <c r="AA2895" s="1"/>
      <c r="AB2895" s="1"/>
      <c r="AC2895" s="1"/>
      <c r="AD2895" s="1"/>
      <c r="AE2895" s="1"/>
      <c r="AF2895" s="1"/>
      <c r="AG2895" s="1"/>
      <c r="AH2895" s="1"/>
      <c r="AI2895" s="1"/>
      <c r="AJ2895" s="1"/>
      <c r="AK2895" s="1"/>
      <c r="AL2895" s="1"/>
      <c r="AM2895" s="1"/>
      <c r="AN2895" s="1"/>
      <c r="AO2895" s="1"/>
      <c r="AP2895" s="1"/>
      <c r="AQ2895" s="1"/>
      <c r="AR2895" s="1"/>
      <c r="AS2895" s="1"/>
      <c r="AT2895" s="1"/>
      <c r="AU2895" s="1"/>
      <c r="AV2895" s="1"/>
      <c r="AW2895" s="1"/>
      <c r="AX2895" s="1"/>
      <c r="AY2895" s="1"/>
      <c r="AZ2895" s="1"/>
      <c r="BA2895" s="1"/>
      <c r="BB2895" s="1"/>
      <c r="BC2895" s="1"/>
      <c r="BD2895" s="1"/>
      <c r="BE2895" s="1"/>
      <c r="BF2895" s="1"/>
      <c r="BG2895" s="1"/>
      <c r="BH2895" s="1"/>
      <c r="BI2895" s="1"/>
      <c r="BJ2895" s="1"/>
      <c r="BK2895" s="1"/>
      <c r="BL2895" s="1"/>
      <c r="BM2895" s="1"/>
      <c r="BN2895" s="1"/>
      <c r="BO2895" s="1"/>
      <c r="BP2895" s="1"/>
      <c r="BQ2895" s="1"/>
      <c r="BR2895" s="1"/>
      <c r="BS2895" s="1"/>
      <c r="BT2895" s="1"/>
      <c r="BU2895" s="1"/>
      <c r="BV2895" s="1"/>
      <c r="BW2895" s="1"/>
      <c r="BX2895" s="1"/>
      <c r="BY2895" s="1"/>
      <c r="BZ2895" s="1"/>
      <c r="CA2895" s="1"/>
      <c r="CB2895" s="1"/>
      <c r="CC2895" s="1"/>
      <c r="CD2895" s="1"/>
      <c r="CE2895" s="1"/>
      <c r="CF2895" s="1"/>
      <c r="CG2895" s="1"/>
      <c r="CH2895" s="1"/>
      <c r="CI2895" s="1"/>
      <c r="CJ2895" s="1"/>
      <c r="CK2895" s="1"/>
      <c r="CL2895" s="1"/>
      <c r="CM2895" s="1"/>
      <c r="CN2895" s="1"/>
      <c r="CO2895" s="1"/>
      <c r="CP2895" s="1"/>
      <c r="CQ2895" s="1"/>
      <c r="CR2895" s="1"/>
      <c r="CS2895" s="1"/>
      <c r="CT2895" s="1"/>
      <c r="CU2895" s="1"/>
      <c r="CV2895" s="1"/>
      <c r="CW2895" s="1"/>
      <c r="CX2895" s="1"/>
      <c r="CY2895" s="1"/>
      <c r="CZ2895" s="1"/>
      <c r="DA2895" s="1"/>
      <c r="DB2895" s="1"/>
      <c r="DC2895" s="1"/>
      <c r="DD2895" s="1"/>
      <c r="DE2895" s="1"/>
      <c r="DF2895" s="1"/>
      <c r="DG2895" s="1"/>
      <c r="DH2895" s="1"/>
      <c r="DI2895" s="1"/>
      <c r="DJ2895" s="1"/>
      <c r="DK2895" s="1"/>
      <c r="DL2895" s="1"/>
      <c r="DM2895" s="1"/>
      <c r="DN2895" s="1"/>
      <c r="DO2895" s="1"/>
      <c r="DP2895" s="1"/>
      <c r="DQ2895" s="1"/>
      <c r="DR2895" s="1"/>
      <c r="DS2895" s="1"/>
      <c r="DT2895" s="1"/>
      <c r="DU2895" s="1"/>
      <c r="DV2895" s="1"/>
      <c r="DW2895" s="1"/>
      <c r="DX2895" s="1"/>
      <c r="DY2895" s="1"/>
      <c r="DZ2895" s="1"/>
      <c r="EA2895" s="1"/>
      <c r="EB2895" s="1"/>
      <c r="EC2895" s="1"/>
      <c r="ED2895" s="1"/>
      <c r="EE2895" s="1"/>
      <c r="EF2895" s="1"/>
      <c r="EG2895" s="1"/>
      <c r="EH2895" s="1"/>
      <c r="EI2895" s="1"/>
      <c r="EJ2895" s="1"/>
      <c r="EK2895" s="1"/>
      <c r="EL2895" s="1"/>
      <c r="EM2895" s="1"/>
      <c r="EN2895" s="1"/>
      <c r="EO2895" s="1"/>
      <c r="EP2895" s="1"/>
      <c r="EQ2895" s="1"/>
      <c r="ER2895" s="1"/>
      <c r="ES2895" s="1"/>
      <c r="ET2895" s="1"/>
      <c r="EU2895" s="1"/>
      <c r="EV2895" s="1"/>
      <c r="EW2895" s="1"/>
      <c r="EX2895" s="1"/>
      <c r="EY2895" s="1"/>
      <c r="EZ2895" s="1"/>
      <c r="FA2895" s="1"/>
      <c r="FB2895" s="1"/>
      <c r="FC2895" s="1"/>
      <c r="FD2895" s="1"/>
      <c r="FE2895" s="1"/>
      <c r="FF2895" s="1"/>
      <c r="FG2895" s="1"/>
      <c r="FH2895" s="1"/>
      <c r="FI2895" s="1"/>
      <c r="FJ2895" s="1"/>
      <c r="FK2895" s="1"/>
      <c r="FL2895" s="1"/>
      <c r="FM2895" s="1"/>
      <c r="FN2895" s="1"/>
      <c r="FO2895" s="1"/>
      <c r="FP2895" s="1"/>
      <c r="FQ2895" s="1"/>
      <c r="FR2895" s="1"/>
      <c r="FS2895" s="1"/>
      <c r="FT2895" s="1"/>
      <c r="FU2895" s="1"/>
      <c r="FV2895" s="1"/>
      <c r="FW2895" s="1"/>
      <c r="FX2895" s="1"/>
      <c r="FY2895" s="1"/>
      <c r="FZ2895" s="1"/>
      <c r="GA2895" s="1"/>
      <c r="GB2895" s="1"/>
      <c r="GC2895" s="1"/>
      <c r="GD2895" s="1"/>
      <c r="GE2895" s="1"/>
      <c r="GF2895" s="1"/>
      <c r="GG2895" s="1"/>
      <c r="GH2895" s="1"/>
      <c r="GI2895" s="1"/>
      <c r="GJ2895" s="1"/>
      <c r="GK2895" s="1"/>
      <c r="GL2895" s="1"/>
      <c r="GM2895" s="1"/>
      <c r="GN2895" s="1"/>
      <c r="GO2895" s="1"/>
    </row>
    <row r="2896" spans="1:197" s="40" customFormat="1" x14ac:dyDescent="0.25">
      <c r="A2896" s="41"/>
      <c r="B2896" s="4"/>
      <c r="C2896" s="41"/>
      <c r="D2896" s="42"/>
      <c r="E2896" s="42"/>
      <c r="F2896" s="42"/>
      <c r="G2896" s="1"/>
      <c r="H2896" s="1"/>
      <c r="I2896" s="1"/>
      <c r="J2896" s="1"/>
      <c r="K2896" s="1"/>
      <c r="L2896" s="1"/>
      <c r="M2896" s="2"/>
      <c r="N2896" s="1"/>
      <c r="O2896" s="1"/>
      <c r="P2896" s="1"/>
      <c r="Q2896" s="1"/>
      <c r="R2896" s="1"/>
      <c r="S2896" s="1"/>
      <c r="T2896" s="1"/>
      <c r="U2896" s="1"/>
      <c r="V2896" s="1"/>
      <c r="W2896" s="1"/>
      <c r="X2896" s="1"/>
      <c r="Y2896" s="1"/>
      <c r="Z2896" s="1"/>
      <c r="AA2896" s="1"/>
      <c r="AB2896" s="1"/>
      <c r="AC2896" s="1"/>
      <c r="AD2896" s="1"/>
      <c r="AE2896" s="1"/>
      <c r="AF2896" s="1"/>
      <c r="AG2896" s="1"/>
      <c r="AH2896" s="1"/>
      <c r="AI2896" s="1"/>
      <c r="AJ2896" s="1"/>
      <c r="AK2896" s="1"/>
      <c r="AL2896" s="1"/>
      <c r="AM2896" s="1"/>
      <c r="AN2896" s="1"/>
      <c r="AO2896" s="1"/>
      <c r="AP2896" s="1"/>
      <c r="AQ2896" s="1"/>
      <c r="AR2896" s="1"/>
      <c r="AS2896" s="1"/>
      <c r="AT2896" s="1"/>
      <c r="AU2896" s="1"/>
      <c r="AV2896" s="1"/>
      <c r="AW2896" s="1"/>
      <c r="AX2896" s="1"/>
      <c r="AY2896" s="1"/>
      <c r="AZ2896" s="1"/>
      <c r="BA2896" s="1"/>
      <c r="BB2896" s="1"/>
      <c r="BC2896" s="1"/>
      <c r="BD2896" s="1"/>
      <c r="BE2896" s="1"/>
      <c r="BF2896" s="1"/>
      <c r="BG2896" s="1"/>
      <c r="BH2896" s="1"/>
      <c r="BI2896" s="1"/>
      <c r="BJ2896" s="1"/>
      <c r="BK2896" s="1"/>
      <c r="BL2896" s="1"/>
      <c r="BM2896" s="1"/>
      <c r="BN2896" s="1"/>
      <c r="BO2896" s="1"/>
      <c r="BP2896" s="1"/>
      <c r="BQ2896" s="1"/>
      <c r="BR2896" s="1"/>
      <c r="BS2896" s="1"/>
      <c r="BT2896" s="1"/>
      <c r="BU2896" s="1"/>
      <c r="BV2896" s="1"/>
      <c r="BW2896" s="1"/>
      <c r="BX2896" s="1"/>
      <c r="BY2896" s="1"/>
      <c r="BZ2896" s="1"/>
      <c r="CA2896" s="1"/>
      <c r="CB2896" s="1"/>
      <c r="CC2896" s="1"/>
      <c r="CD2896" s="1"/>
      <c r="CE2896" s="1"/>
      <c r="CF2896" s="1"/>
      <c r="CG2896" s="1"/>
      <c r="CH2896" s="1"/>
      <c r="CI2896" s="1"/>
      <c r="CJ2896" s="1"/>
      <c r="CK2896" s="1"/>
      <c r="CL2896" s="1"/>
      <c r="CM2896" s="1"/>
      <c r="CN2896" s="1"/>
      <c r="CO2896" s="1"/>
      <c r="CP2896" s="1"/>
      <c r="CQ2896" s="1"/>
      <c r="CR2896" s="1"/>
      <c r="CS2896" s="1"/>
      <c r="CT2896" s="1"/>
      <c r="CU2896" s="1"/>
      <c r="CV2896" s="1"/>
      <c r="CW2896" s="1"/>
      <c r="CX2896" s="1"/>
      <c r="CY2896" s="1"/>
      <c r="CZ2896" s="1"/>
      <c r="DA2896" s="1"/>
      <c r="DB2896" s="1"/>
      <c r="DC2896" s="1"/>
      <c r="DD2896" s="1"/>
      <c r="DE2896" s="1"/>
      <c r="DF2896" s="1"/>
      <c r="DG2896" s="1"/>
      <c r="DH2896" s="1"/>
      <c r="DI2896" s="1"/>
      <c r="DJ2896" s="1"/>
      <c r="DK2896" s="1"/>
      <c r="DL2896" s="1"/>
      <c r="DM2896" s="1"/>
      <c r="DN2896" s="1"/>
      <c r="DO2896" s="1"/>
      <c r="DP2896" s="1"/>
      <c r="DQ2896" s="1"/>
      <c r="DR2896" s="1"/>
      <c r="DS2896" s="1"/>
      <c r="DT2896" s="1"/>
      <c r="DU2896" s="1"/>
      <c r="DV2896" s="1"/>
      <c r="DW2896" s="1"/>
      <c r="DX2896" s="1"/>
      <c r="DY2896" s="1"/>
      <c r="DZ2896" s="1"/>
      <c r="EA2896" s="1"/>
      <c r="EB2896" s="1"/>
      <c r="EC2896" s="1"/>
      <c r="ED2896" s="1"/>
      <c r="EE2896" s="1"/>
      <c r="EF2896" s="1"/>
      <c r="EG2896" s="1"/>
      <c r="EH2896" s="1"/>
      <c r="EI2896" s="1"/>
      <c r="EJ2896" s="1"/>
      <c r="EK2896" s="1"/>
      <c r="EL2896" s="1"/>
      <c r="EM2896" s="1"/>
      <c r="EN2896" s="1"/>
      <c r="EO2896" s="1"/>
      <c r="EP2896" s="1"/>
      <c r="EQ2896" s="1"/>
      <c r="ER2896" s="1"/>
      <c r="ES2896" s="1"/>
      <c r="ET2896" s="1"/>
      <c r="EU2896" s="1"/>
      <c r="EV2896" s="1"/>
      <c r="EW2896" s="1"/>
      <c r="EX2896" s="1"/>
      <c r="EY2896" s="1"/>
      <c r="EZ2896" s="1"/>
      <c r="FA2896" s="1"/>
      <c r="FB2896" s="1"/>
      <c r="FC2896" s="1"/>
      <c r="FD2896" s="1"/>
      <c r="FE2896" s="1"/>
      <c r="FF2896" s="1"/>
      <c r="FG2896" s="1"/>
      <c r="FH2896" s="1"/>
      <c r="FI2896" s="1"/>
      <c r="FJ2896" s="1"/>
      <c r="FK2896" s="1"/>
      <c r="FL2896" s="1"/>
      <c r="FM2896" s="1"/>
      <c r="FN2896" s="1"/>
      <c r="FO2896" s="1"/>
      <c r="FP2896" s="1"/>
      <c r="FQ2896" s="1"/>
      <c r="FR2896" s="1"/>
      <c r="FS2896" s="1"/>
      <c r="FT2896" s="1"/>
      <c r="FU2896" s="1"/>
      <c r="FV2896" s="1"/>
      <c r="FW2896" s="1"/>
      <c r="FX2896" s="1"/>
      <c r="FY2896" s="1"/>
      <c r="FZ2896" s="1"/>
      <c r="GA2896" s="1"/>
      <c r="GB2896" s="1"/>
      <c r="GC2896" s="1"/>
      <c r="GD2896" s="1"/>
      <c r="GE2896" s="1"/>
      <c r="GF2896" s="1"/>
      <c r="GG2896" s="1"/>
      <c r="GH2896" s="1"/>
      <c r="GI2896" s="1"/>
      <c r="GJ2896" s="1"/>
      <c r="GK2896" s="1"/>
      <c r="GL2896" s="1"/>
      <c r="GM2896" s="1"/>
      <c r="GN2896" s="1"/>
      <c r="GO2896" s="1"/>
    </row>
    <row r="2897" spans="1:197" s="40" customFormat="1" x14ac:dyDescent="0.25">
      <c r="A2897" s="41"/>
      <c r="B2897" s="4"/>
      <c r="C2897" s="41"/>
      <c r="D2897" s="42"/>
      <c r="E2897" s="42"/>
      <c r="F2897" s="42"/>
      <c r="G2897" s="1"/>
      <c r="H2897" s="1"/>
      <c r="I2897" s="1"/>
      <c r="J2897" s="1"/>
      <c r="K2897" s="1"/>
      <c r="L2897" s="1"/>
      <c r="M2897" s="2"/>
      <c r="N2897" s="1"/>
      <c r="O2897" s="1"/>
      <c r="P2897" s="1"/>
      <c r="Q2897" s="1"/>
      <c r="R2897" s="1"/>
      <c r="S2897" s="1"/>
      <c r="T2897" s="1"/>
      <c r="U2897" s="1"/>
      <c r="V2897" s="1"/>
      <c r="W2897" s="1"/>
      <c r="X2897" s="1"/>
      <c r="Y2897" s="1"/>
      <c r="Z2897" s="1"/>
      <c r="AA2897" s="1"/>
      <c r="AB2897" s="1"/>
      <c r="AC2897" s="1"/>
      <c r="AD2897" s="1"/>
      <c r="AE2897" s="1"/>
      <c r="AF2897" s="1"/>
      <c r="AG2897" s="1"/>
      <c r="AH2897" s="1"/>
      <c r="AI2897" s="1"/>
      <c r="AJ2897" s="1"/>
      <c r="AK2897" s="1"/>
      <c r="AL2897" s="1"/>
      <c r="AM2897" s="1"/>
      <c r="AN2897" s="1"/>
      <c r="AO2897" s="1"/>
      <c r="AP2897" s="1"/>
      <c r="AQ2897" s="1"/>
      <c r="AR2897" s="1"/>
      <c r="AS2897" s="1"/>
      <c r="AT2897" s="1"/>
      <c r="AU2897" s="1"/>
      <c r="AV2897" s="1"/>
      <c r="AW2897" s="1"/>
      <c r="AX2897" s="1"/>
      <c r="AY2897" s="1"/>
      <c r="AZ2897" s="1"/>
      <c r="BA2897" s="1"/>
      <c r="BB2897" s="1"/>
      <c r="BC2897" s="1"/>
      <c r="BD2897" s="1"/>
      <c r="BE2897" s="1"/>
      <c r="BF2897" s="1"/>
      <c r="BG2897" s="1"/>
      <c r="BH2897" s="1"/>
      <c r="BI2897" s="1"/>
      <c r="BJ2897" s="1"/>
      <c r="BK2897" s="1"/>
      <c r="BL2897" s="1"/>
      <c r="BM2897" s="1"/>
      <c r="BN2897" s="1"/>
      <c r="BO2897" s="1"/>
      <c r="BP2897" s="1"/>
      <c r="BQ2897" s="1"/>
      <c r="BR2897" s="1"/>
      <c r="BS2897" s="1"/>
      <c r="BT2897" s="1"/>
      <c r="BU2897" s="1"/>
      <c r="BV2897" s="1"/>
      <c r="BW2897" s="1"/>
      <c r="BX2897" s="1"/>
      <c r="BY2897" s="1"/>
      <c r="BZ2897" s="1"/>
      <c r="CA2897" s="1"/>
      <c r="CB2897" s="1"/>
      <c r="CC2897" s="1"/>
      <c r="CD2897" s="1"/>
      <c r="CE2897" s="1"/>
      <c r="CF2897" s="1"/>
      <c r="CG2897" s="1"/>
      <c r="CH2897" s="1"/>
      <c r="CI2897" s="1"/>
      <c r="CJ2897" s="1"/>
      <c r="CK2897" s="1"/>
      <c r="CL2897" s="1"/>
      <c r="CM2897" s="1"/>
      <c r="CN2897" s="1"/>
      <c r="CO2897" s="1"/>
      <c r="CP2897" s="1"/>
      <c r="CQ2897" s="1"/>
      <c r="CR2897" s="1"/>
      <c r="CS2897" s="1"/>
      <c r="CT2897" s="1"/>
      <c r="CU2897" s="1"/>
      <c r="CV2897" s="1"/>
      <c r="CW2897" s="1"/>
      <c r="CX2897" s="1"/>
      <c r="CY2897" s="1"/>
      <c r="CZ2897" s="1"/>
      <c r="DA2897" s="1"/>
      <c r="DB2897" s="1"/>
      <c r="DC2897" s="1"/>
      <c r="DD2897" s="1"/>
      <c r="DE2897" s="1"/>
      <c r="DF2897" s="1"/>
      <c r="DG2897" s="1"/>
      <c r="DH2897" s="1"/>
      <c r="DI2897" s="1"/>
      <c r="DJ2897" s="1"/>
      <c r="DK2897" s="1"/>
      <c r="DL2897" s="1"/>
      <c r="DM2897" s="1"/>
      <c r="DN2897" s="1"/>
      <c r="DO2897" s="1"/>
      <c r="DP2897" s="1"/>
      <c r="DQ2897" s="1"/>
      <c r="DR2897" s="1"/>
      <c r="DS2897" s="1"/>
      <c r="DT2897" s="1"/>
      <c r="DU2897" s="1"/>
      <c r="DV2897" s="1"/>
      <c r="DW2897" s="1"/>
      <c r="DX2897" s="1"/>
      <c r="DY2897" s="1"/>
      <c r="DZ2897" s="1"/>
      <c r="EA2897" s="1"/>
      <c r="EB2897" s="1"/>
      <c r="EC2897" s="1"/>
      <c r="ED2897" s="1"/>
      <c r="EE2897" s="1"/>
      <c r="EF2897" s="1"/>
      <c r="EG2897" s="1"/>
      <c r="EH2897" s="1"/>
      <c r="EI2897" s="1"/>
      <c r="EJ2897" s="1"/>
      <c r="EK2897" s="1"/>
      <c r="EL2897" s="1"/>
      <c r="EM2897" s="1"/>
      <c r="EN2897" s="1"/>
      <c r="EO2897" s="1"/>
      <c r="EP2897" s="1"/>
      <c r="EQ2897" s="1"/>
      <c r="ER2897" s="1"/>
      <c r="ES2897" s="1"/>
      <c r="ET2897" s="1"/>
      <c r="EU2897" s="1"/>
      <c r="EV2897" s="1"/>
      <c r="EW2897" s="1"/>
      <c r="EX2897" s="1"/>
      <c r="EY2897" s="1"/>
      <c r="EZ2897" s="1"/>
      <c r="FA2897" s="1"/>
      <c r="FB2897" s="1"/>
      <c r="FC2897" s="1"/>
      <c r="FD2897" s="1"/>
      <c r="FE2897" s="1"/>
      <c r="FF2897" s="1"/>
      <c r="FG2897" s="1"/>
      <c r="FH2897" s="1"/>
      <c r="FI2897" s="1"/>
      <c r="FJ2897" s="1"/>
      <c r="FK2897" s="1"/>
      <c r="FL2897" s="1"/>
      <c r="FM2897" s="1"/>
      <c r="FN2897" s="1"/>
      <c r="FO2897" s="1"/>
      <c r="FP2897" s="1"/>
      <c r="FQ2897" s="1"/>
      <c r="FR2897" s="1"/>
      <c r="FS2897" s="1"/>
      <c r="FT2897" s="1"/>
      <c r="FU2897" s="1"/>
      <c r="FV2897" s="1"/>
      <c r="FW2897" s="1"/>
      <c r="FX2897" s="1"/>
      <c r="FY2897" s="1"/>
      <c r="FZ2897" s="1"/>
      <c r="GA2897" s="1"/>
      <c r="GB2897" s="1"/>
      <c r="GC2897" s="1"/>
      <c r="GD2897" s="1"/>
      <c r="GE2897" s="1"/>
      <c r="GF2897" s="1"/>
      <c r="GG2897" s="1"/>
      <c r="GH2897" s="1"/>
      <c r="GI2897" s="1"/>
      <c r="GJ2897" s="1"/>
      <c r="GK2897" s="1"/>
      <c r="GL2897" s="1"/>
      <c r="GM2897" s="1"/>
      <c r="GN2897" s="1"/>
      <c r="GO2897" s="1"/>
    </row>
    <row r="2898" spans="1:197" s="40" customFormat="1" x14ac:dyDescent="0.25">
      <c r="A2898" s="41"/>
      <c r="B2898" s="4"/>
      <c r="C2898" s="41"/>
      <c r="D2898" s="42"/>
      <c r="E2898" s="42"/>
      <c r="F2898" s="42"/>
      <c r="G2898" s="1"/>
      <c r="H2898" s="1"/>
      <c r="I2898" s="1"/>
      <c r="J2898" s="1"/>
      <c r="K2898" s="1"/>
      <c r="L2898" s="1"/>
      <c r="M2898" s="2"/>
      <c r="N2898" s="1"/>
      <c r="O2898" s="1"/>
      <c r="P2898" s="1"/>
      <c r="Q2898" s="1"/>
      <c r="R2898" s="1"/>
      <c r="S2898" s="1"/>
      <c r="T2898" s="1"/>
      <c r="U2898" s="1"/>
      <c r="V2898" s="1"/>
      <c r="W2898" s="1"/>
      <c r="X2898" s="1"/>
      <c r="Y2898" s="1"/>
      <c r="Z2898" s="1"/>
      <c r="AA2898" s="1"/>
      <c r="AB2898" s="1"/>
      <c r="AC2898" s="1"/>
      <c r="AD2898" s="1"/>
      <c r="AE2898" s="1"/>
      <c r="AF2898" s="1"/>
      <c r="AG2898" s="1"/>
      <c r="AH2898" s="1"/>
      <c r="AI2898" s="1"/>
      <c r="AJ2898" s="1"/>
      <c r="AK2898" s="1"/>
      <c r="AL2898" s="1"/>
      <c r="AM2898" s="1"/>
      <c r="AN2898" s="1"/>
      <c r="AO2898" s="1"/>
      <c r="AP2898" s="1"/>
      <c r="AQ2898" s="1"/>
      <c r="AR2898" s="1"/>
      <c r="AS2898" s="1"/>
      <c r="AT2898" s="1"/>
      <c r="AU2898" s="1"/>
      <c r="AV2898" s="1"/>
      <c r="AW2898" s="1"/>
      <c r="AX2898" s="1"/>
      <c r="AY2898" s="1"/>
      <c r="AZ2898" s="1"/>
      <c r="BA2898" s="1"/>
      <c r="BB2898" s="1"/>
      <c r="BC2898" s="1"/>
      <c r="BD2898" s="1"/>
      <c r="BE2898" s="1"/>
      <c r="BF2898" s="1"/>
      <c r="BG2898" s="1"/>
      <c r="BH2898" s="1"/>
      <c r="BI2898" s="1"/>
      <c r="BJ2898" s="1"/>
      <c r="BK2898" s="1"/>
      <c r="BL2898" s="1"/>
      <c r="BM2898" s="1"/>
      <c r="BN2898" s="1"/>
      <c r="BO2898" s="1"/>
      <c r="BP2898" s="1"/>
      <c r="BQ2898" s="1"/>
      <c r="BR2898" s="1"/>
      <c r="BS2898" s="1"/>
      <c r="BT2898" s="1"/>
      <c r="BU2898" s="1"/>
      <c r="BV2898" s="1"/>
      <c r="BW2898" s="1"/>
      <c r="BX2898" s="1"/>
      <c r="BY2898" s="1"/>
      <c r="BZ2898" s="1"/>
      <c r="CA2898" s="1"/>
      <c r="CB2898" s="1"/>
      <c r="CC2898" s="1"/>
      <c r="CD2898" s="1"/>
      <c r="CE2898" s="1"/>
      <c r="CF2898" s="1"/>
      <c r="CG2898" s="1"/>
      <c r="CH2898" s="1"/>
      <c r="CI2898" s="1"/>
      <c r="CJ2898" s="1"/>
      <c r="CK2898" s="1"/>
      <c r="CL2898" s="1"/>
      <c r="CM2898" s="1"/>
      <c r="CN2898" s="1"/>
      <c r="CO2898" s="1"/>
      <c r="CP2898" s="1"/>
      <c r="CQ2898" s="1"/>
      <c r="CR2898" s="1"/>
      <c r="CS2898" s="1"/>
      <c r="CT2898" s="1"/>
      <c r="CU2898" s="1"/>
      <c r="CV2898" s="1"/>
      <c r="CW2898" s="1"/>
      <c r="CX2898" s="1"/>
      <c r="CY2898" s="1"/>
      <c r="CZ2898" s="1"/>
      <c r="DA2898" s="1"/>
      <c r="DB2898" s="1"/>
      <c r="DC2898" s="1"/>
      <c r="DD2898" s="1"/>
      <c r="DE2898" s="1"/>
      <c r="DF2898" s="1"/>
      <c r="DG2898" s="1"/>
      <c r="DH2898" s="1"/>
      <c r="DI2898" s="1"/>
      <c r="DJ2898" s="1"/>
      <c r="DK2898" s="1"/>
      <c r="DL2898" s="1"/>
      <c r="DM2898" s="1"/>
      <c r="DN2898" s="1"/>
      <c r="DO2898" s="1"/>
      <c r="DP2898" s="1"/>
      <c r="DQ2898" s="1"/>
      <c r="DR2898" s="1"/>
      <c r="DS2898" s="1"/>
      <c r="DT2898" s="1"/>
      <c r="DU2898" s="1"/>
      <c r="DV2898" s="1"/>
      <c r="DW2898" s="1"/>
      <c r="DX2898" s="1"/>
      <c r="DY2898" s="1"/>
      <c r="DZ2898" s="1"/>
      <c r="EA2898" s="1"/>
      <c r="EB2898" s="1"/>
      <c r="EC2898" s="1"/>
      <c r="ED2898" s="1"/>
      <c r="EE2898" s="1"/>
      <c r="EF2898" s="1"/>
      <c r="EG2898" s="1"/>
      <c r="EH2898" s="1"/>
      <c r="EI2898" s="1"/>
      <c r="EJ2898" s="1"/>
      <c r="EK2898" s="1"/>
      <c r="EL2898" s="1"/>
      <c r="EM2898" s="1"/>
      <c r="EN2898" s="1"/>
      <c r="EO2898" s="1"/>
      <c r="EP2898" s="1"/>
      <c r="EQ2898" s="1"/>
      <c r="ER2898" s="1"/>
      <c r="ES2898" s="1"/>
      <c r="ET2898" s="1"/>
      <c r="EU2898" s="1"/>
      <c r="EV2898" s="1"/>
      <c r="EW2898" s="1"/>
      <c r="EX2898" s="1"/>
      <c r="EY2898" s="1"/>
      <c r="EZ2898" s="1"/>
      <c r="FA2898" s="1"/>
      <c r="FB2898" s="1"/>
      <c r="FC2898" s="1"/>
      <c r="FD2898" s="1"/>
      <c r="FE2898" s="1"/>
      <c r="FF2898" s="1"/>
      <c r="FG2898" s="1"/>
      <c r="FH2898" s="1"/>
      <c r="FI2898" s="1"/>
      <c r="FJ2898" s="1"/>
      <c r="FK2898" s="1"/>
      <c r="FL2898" s="1"/>
      <c r="FM2898" s="1"/>
      <c r="FN2898" s="1"/>
      <c r="FO2898" s="1"/>
      <c r="FP2898" s="1"/>
      <c r="FQ2898" s="1"/>
      <c r="FR2898" s="1"/>
      <c r="FS2898" s="1"/>
      <c r="FT2898" s="1"/>
      <c r="FU2898" s="1"/>
      <c r="FV2898" s="1"/>
      <c r="FW2898" s="1"/>
      <c r="FX2898" s="1"/>
      <c r="FY2898" s="1"/>
      <c r="FZ2898" s="1"/>
      <c r="GA2898" s="1"/>
      <c r="GB2898" s="1"/>
      <c r="GC2898" s="1"/>
      <c r="GD2898" s="1"/>
      <c r="GE2898" s="1"/>
      <c r="GF2898" s="1"/>
      <c r="GG2898" s="1"/>
      <c r="GH2898" s="1"/>
      <c r="GI2898" s="1"/>
      <c r="GJ2898" s="1"/>
      <c r="GK2898" s="1"/>
      <c r="GL2898" s="1"/>
      <c r="GM2898" s="1"/>
      <c r="GN2898" s="1"/>
      <c r="GO2898" s="1"/>
    </row>
    <row r="2899" spans="1:197" s="40" customFormat="1" x14ac:dyDescent="0.25">
      <c r="A2899" s="41"/>
      <c r="B2899" s="4"/>
      <c r="C2899" s="41"/>
      <c r="D2899" s="42"/>
      <c r="E2899" s="42"/>
      <c r="F2899" s="42"/>
      <c r="G2899" s="1"/>
      <c r="H2899" s="1"/>
      <c r="I2899" s="1"/>
      <c r="J2899" s="1"/>
      <c r="K2899" s="1"/>
      <c r="L2899" s="1"/>
      <c r="M2899" s="2"/>
      <c r="N2899" s="1"/>
      <c r="O2899" s="1"/>
      <c r="P2899" s="1"/>
      <c r="Q2899" s="1"/>
      <c r="R2899" s="1"/>
      <c r="S2899" s="1"/>
      <c r="T2899" s="1"/>
      <c r="U2899" s="1"/>
      <c r="V2899" s="1"/>
      <c r="W2899" s="1"/>
      <c r="X2899" s="1"/>
      <c r="Y2899" s="1"/>
      <c r="Z2899" s="1"/>
      <c r="AA2899" s="1"/>
      <c r="AB2899" s="1"/>
      <c r="AC2899" s="1"/>
      <c r="AD2899" s="1"/>
      <c r="AE2899" s="1"/>
      <c r="AF2899" s="1"/>
      <c r="AG2899" s="1"/>
      <c r="AH2899" s="1"/>
      <c r="AI2899" s="1"/>
      <c r="AJ2899" s="1"/>
      <c r="AK2899" s="1"/>
      <c r="AL2899" s="1"/>
      <c r="AM2899" s="1"/>
      <c r="AN2899" s="1"/>
      <c r="AO2899" s="1"/>
      <c r="AP2899" s="1"/>
      <c r="AQ2899" s="1"/>
      <c r="AR2899" s="1"/>
      <c r="AS2899" s="1"/>
      <c r="AT2899" s="1"/>
      <c r="AU2899" s="1"/>
      <c r="AV2899" s="1"/>
      <c r="AW2899" s="1"/>
      <c r="AX2899" s="1"/>
      <c r="AY2899" s="1"/>
      <c r="AZ2899" s="1"/>
      <c r="BA2899" s="1"/>
      <c r="BB2899" s="1"/>
      <c r="BC2899" s="1"/>
      <c r="BD2899" s="1"/>
      <c r="BE2899" s="1"/>
      <c r="BF2899" s="1"/>
      <c r="BG2899" s="1"/>
      <c r="BH2899" s="1"/>
      <c r="BI2899" s="1"/>
      <c r="BJ2899" s="1"/>
      <c r="BK2899" s="1"/>
      <c r="BL2899" s="1"/>
      <c r="BM2899" s="1"/>
      <c r="BN2899" s="1"/>
      <c r="BO2899" s="1"/>
      <c r="BP2899" s="1"/>
      <c r="BQ2899" s="1"/>
      <c r="BR2899" s="1"/>
      <c r="BS2899" s="1"/>
      <c r="BT2899" s="1"/>
      <c r="BU2899" s="1"/>
      <c r="BV2899" s="1"/>
      <c r="BW2899" s="1"/>
      <c r="BX2899" s="1"/>
      <c r="BY2899" s="1"/>
      <c r="BZ2899" s="1"/>
      <c r="CA2899" s="1"/>
      <c r="CB2899" s="1"/>
      <c r="CC2899" s="1"/>
      <c r="CD2899" s="1"/>
      <c r="CE2899" s="1"/>
      <c r="CF2899" s="1"/>
      <c r="CG2899" s="1"/>
      <c r="CH2899" s="1"/>
      <c r="CI2899" s="1"/>
      <c r="CJ2899" s="1"/>
      <c r="CK2899" s="1"/>
      <c r="CL2899" s="1"/>
      <c r="CM2899" s="1"/>
      <c r="CN2899" s="1"/>
      <c r="CO2899" s="1"/>
      <c r="CP2899" s="1"/>
      <c r="CQ2899" s="1"/>
      <c r="CR2899" s="1"/>
      <c r="CS2899" s="1"/>
      <c r="CT2899" s="1"/>
      <c r="CU2899" s="1"/>
      <c r="CV2899" s="1"/>
      <c r="CW2899" s="1"/>
      <c r="CX2899" s="1"/>
      <c r="CY2899" s="1"/>
      <c r="CZ2899" s="1"/>
      <c r="DA2899" s="1"/>
      <c r="DB2899" s="1"/>
      <c r="DC2899" s="1"/>
      <c r="DD2899" s="1"/>
      <c r="DE2899" s="1"/>
      <c r="DF2899" s="1"/>
      <c r="DG2899" s="1"/>
      <c r="DH2899" s="1"/>
      <c r="DI2899" s="1"/>
      <c r="DJ2899" s="1"/>
      <c r="DK2899" s="1"/>
      <c r="DL2899" s="1"/>
      <c r="DM2899" s="1"/>
      <c r="DN2899" s="1"/>
      <c r="DO2899" s="1"/>
      <c r="DP2899" s="1"/>
      <c r="DQ2899" s="1"/>
      <c r="DR2899" s="1"/>
      <c r="DS2899" s="1"/>
      <c r="DT2899" s="1"/>
      <c r="DU2899" s="1"/>
      <c r="DV2899" s="1"/>
      <c r="DW2899" s="1"/>
      <c r="DX2899" s="1"/>
      <c r="DY2899" s="1"/>
      <c r="DZ2899" s="1"/>
      <c r="EA2899" s="1"/>
      <c r="EB2899" s="1"/>
      <c r="EC2899" s="1"/>
      <c r="ED2899" s="1"/>
      <c r="EE2899" s="1"/>
      <c r="EF2899" s="1"/>
      <c r="EG2899" s="1"/>
      <c r="EH2899" s="1"/>
      <c r="EI2899" s="1"/>
      <c r="EJ2899" s="1"/>
      <c r="EK2899" s="1"/>
      <c r="EL2899" s="1"/>
      <c r="EM2899" s="1"/>
      <c r="EN2899" s="1"/>
      <c r="EO2899" s="1"/>
      <c r="EP2899" s="1"/>
      <c r="EQ2899" s="1"/>
      <c r="ER2899" s="1"/>
      <c r="ES2899" s="1"/>
      <c r="ET2899" s="1"/>
      <c r="EU2899" s="1"/>
      <c r="EV2899" s="1"/>
      <c r="EW2899" s="1"/>
      <c r="EX2899" s="1"/>
      <c r="EY2899" s="1"/>
      <c r="EZ2899" s="1"/>
      <c r="FA2899" s="1"/>
      <c r="FB2899" s="1"/>
      <c r="FC2899" s="1"/>
      <c r="FD2899" s="1"/>
      <c r="FE2899" s="1"/>
      <c r="FF2899" s="1"/>
      <c r="FG2899" s="1"/>
      <c r="FH2899" s="1"/>
      <c r="FI2899" s="1"/>
      <c r="FJ2899" s="1"/>
      <c r="FK2899" s="1"/>
      <c r="FL2899" s="1"/>
      <c r="FM2899" s="1"/>
      <c r="FN2899" s="1"/>
      <c r="FO2899" s="1"/>
      <c r="FP2899" s="1"/>
      <c r="FQ2899" s="1"/>
      <c r="FR2899" s="1"/>
      <c r="FS2899" s="1"/>
      <c r="FT2899" s="1"/>
      <c r="FU2899" s="1"/>
      <c r="FV2899" s="1"/>
      <c r="FW2899" s="1"/>
      <c r="FX2899" s="1"/>
      <c r="FY2899" s="1"/>
      <c r="FZ2899" s="1"/>
      <c r="GA2899" s="1"/>
      <c r="GB2899" s="1"/>
      <c r="GC2899" s="1"/>
      <c r="GD2899" s="1"/>
      <c r="GE2899" s="1"/>
      <c r="GF2899" s="1"/>
      <c r="GG2899" s="1"/>
      <c r="GH2899" s="1"/>
      <c r="GI2899" s="1"/>
      <c r="GJ2899" s="1"/>
      <c r="GK2899" s="1"/>
      <c r="GL2899" s="1"/>
      <c r="GM2899" s="1"/>
      <c r="GN2899" s="1"/>
      <c r="GO2899" s="1"/>
    </row>
    <row r="2900" spans="1:197" s="40" customFormat="1" x14ac:dyDescent="0.25">
      <c r="A2900" s="41"/>
      <c r="B2900" s="4"/>
      <c r="C2900" s="41"/>
      <c r="D2900" s="42"/>
      <c r="E2900" s="42"/>
      <c r="F2900" s="42"/>
      <c r="G2900" s="1"/>
      <c r="H2900" s="1"/>
      <c r="I2900" s="1"/>
      <c r="J2900" s="1"/>
      <c r="K2900" s="1"/>
      <c r="L2900" s="1"/>
      <c r="M2900" s="2"/>
      <c r="N2900" s="1"/>
      <c r="O2900" s="1"/>
      <c r="P2900" s="1"/>
      <c r="Q2900" s="1"/>
      <c r="R2900" s="1"/>
      <c r="S2900" s="1"/>
      <c r="T2900" s="1"/>
      <c r="U2900" s="1"/>
      <c r="V2900" s="1"/>
      <c r="W2900" s="1"/>
      <c r="X2900" s="1"/>
      <c r="Y2900" s="1"/>
      <c r="Z2900" s="1"/>
      <c r="AA2900" s="1"/>
      <c r="AB2900" s="1"/>
      <c r="AC2900" s="1"/>
      <c r="AD2900" s="1"/>
      <c r="AE2900" s="1"/>
      <c r="AF2900" s="1"/>
      <c r="AG2900" s="1"/>
      <c r="AH2900" s="1"/>
      <c r="AI2900" s="1"/>
      <c r="AJ2900" s="1"/>
      <c r="AK2900" s="1"/>
      <c r="AL2900" s="1"/>
      <c r="AM2900" s="1"/>
      <c r="AN2900" s="1"/>
      <c r="AO2900" s="1"/>
      <c r="AP2900" s="1"/>
      <c r="AQ2900" s="1"/>
      <c r="AR2900" s="1"/>
      <c r="AS2900" s="1"/>
      <c r="AT2900" s="1"/>
      <c r="AU2900" s="1"/>
      <c r="AV2900" s="1"/>
      <c r="AW2900" s="1"/>
      <c r="AX2900" s="1"/>
      <c r="AY2900" s="1"/>
      <c r="AZ2900" s="1"/>
      <c r="BA2900" s="1"/>
      <c r="BB2900" s="1"/>
      <c r="BC2900" s="1"/>
      <c r="BD2900" s="1"/>
      <c r="BE2900" s="1"/>
      <c r="BF2900" s="1"/>
      <c r="BG2900" s="1"/>
      <c r="BH2900" s="1"/>
      <c r="BI2900" s="1"/>
      <c r="BJ2900" s="1"/>
      <c r="BK2900" s="1"/>
      <c r="BL2900" s="1"/>
      <c r="BM2900" s="1"/>
      <c r="BN2900" s="1"/>
      <c r="BO2900" s="1"/>
      <c r="BP2900" s="1"/>
      <c r="BQ2900" s="1"/>
      <c r="BR2900" s="1"/>
      <c r="BS2900" s="1"/>
      <c r="BT2900" s="1"/>
      <c r="BU2900" s="1"/>
      <c r="BV2900" s="1"/>
      <c r="BW2900" s="1"/>
      <c r="BX2900" s="1"/>
      <c r="BY2900" s="1"/>
      <c r="BZ2900" s="1"/>
      <c r="CA2900" s="1"/>
      <c r="CB2900" s="1"/>
      <c r="CC2900" s="1"/>
      <c r="CD2900" s="1"/>
      <c r="CE2900" s="1"/>
      <c r="CF2900" s="1"/>
      <c r="CG2900" s="1"/>
      <c r="CH2900" s="1"/>
      <c r="CI2900" s="1"/>
      <c r="CJ2900" s="1"/>
      <c r="CK2900" s="1"/>
      <c r="CL2900" s="1"/>
      <c r="CM2900" s="1"/>
      <c r="CN2900" s="1"/>
      <c r="CO2900" s="1"/>
      <c r="CP2900" s="1"/>
      <c r="CQ2900" s="1"/>
      <c r="CR2900" s="1"/>
      <c r="CS2900" s="1"/>
      <c r="CT2900" s="1"/>
      <c r="CU2900" s="1"/>
      <c r="CV2900" s="1"/>
      <c r="CW2900" s="1"/>
      <c r="CX2900" s="1"/>
      <c r="CY2900" s="1"/>
      <c r="CZ2900" s="1"/>
      <c r="DA2900" s="1"/>
      <c r="DB2900" s="1"/>
      <c r="DC2900" s="1"/>
      <c r="DD2900" s="1"/>
      <c r="DE2900" s="1"/>
      <c r="DF2900" s="1"/>
      <c r="DG2900" s="1"/>
      <c r="DH2900" s="1"/>
      <c r="DI2900" s="1"/>
      <c r="DJ2900" s="1"/>
      <c r="DK2900" s="1"/>
      <c r="DL2900" s="1"/>
      <c r="DM2900" s="1"/>
      <c r="DN2900" s="1"/>
      <c r="DO2900" s="1"/>
      <c r="DP2900" s="1"/>
      <c r="DQ2900" s="1"/>
      <c r="DR2900" s="1"/>
      <c r="DS2900" s="1"/>
      <c r="DT2900" s="1"/>
      <c r="DU2900" s="1"/>
      <c r="DV2900" s="1"/>
      <c r="DW2900" s="1"/>
      <c r="DX2900" s="1"/>
      <c r="DY2900" s="1"/>
      <c r="DZ2900" s="1"/>
      <c r="EA2900" s="1"/>
      <c r="EB2900" s="1"/>
      <c r="EC2900" s="1"/>
      <c r="ED2900" s="1"/>
      <c r="EE2900" s="1"/>
      <c r="EF2900" s="1"/>
      <c r="EG2900" s="1"/>
      <c r="EH2900" s="1"/>
      <c r="EI2900" s="1"/>
      <c r="EJ2900" s="1"/>
      <c r="EK2900" s="1"/>
      <c r="EL2900" s="1"/>
      <c r="EM2900" s="1"/>
      <c r="EN2900" s="1"/>
      <c r="EO2900" s="1"/>
      <c r="EP2900" s="1"/>
      <c r="EQ2900" s="1"/>
      <c r="ER2900" s="1"/>
      <c r="ES2900" s="1"/>
      <c r="ET2900" s="1"/>
      <c r="EU2900" s="1"/>
      <c r="EV2900" s="1"/>
      <c r="EW2900" s="1"/>
      <c r="EX2900" s="1"/>
      <c r="EY2900" s="1"/>
      <c r="EZ2900" s="1"/>
      <c r="FA2900" s="1"/>
      <c r="FB2900" s="1"/>
      <c r="FC2900" s="1"/>
      <c r="FD2900" s="1"/>
      <c r="FE2900" s="1"/>
      <c r="FF2900" s="1"/>
      <c r="FG2900" s="1"/>
      <c r="FH2900" s="1"/>
      <c r="FI2900" s="1"/>
      <c r="FJ2900" s="1"/>
      <c r="FK2900" s="1"/>
      <c r="FL2900" s="1"/>
      <c r="FM2900" s="1"/>
      <c r="FN2900" s="1"/>
      <c r="FO2900" s="1"/>
      <c r="FP2900" s="1"/>
      <c r="FQ2900" s="1"/>
      <c r="FR2900" s="1"/>
      <c r="FS2900" s="1"/>
      <c r="FT2900" s="1"/>
      <c r="FU2900" s="1"/>
      <c r="FV2900" s="1"/>
      <c r="FW2900" s="1"/>
      <c r="FX2900" s="1"/>
      <c r="FY2900" s="1"/>
      <c r="FZ2900" s="1"/>
      <c r="GA2900" s="1"/>
      <c r="GB2900" s="1"/>
      <c r="GC2900" s="1"/>
      <c r="GD2900" s="1"/>
      <c r="GE2900" s="1"/>
      <c r="GF2900" s="1"/>
      <c r="GG2900" s="1"/>
      <c r="GH2900" s="1"/>
      <c r="GI2900" s="1"/>
      <c r="GJ2900" s="1"/>
      <c r="GK2900" s="1"/>
      <c r="GL2900" s="1"/>
      <c r="GM2900" s="1"/>
      <c r="GN2900" s="1"/>
      <c r="GO2900" s="1"/>
    </row>
    <row r="2901" spans="1:197" s="40" customFormat="1" x14ac:dyDescent="0.25">
      <c r="A2901" s="41"/>
      <c r="B2901" s="4"/>
      <c r="C2901" s="41"/>
      <c r="D2901" s="42"/>
      <c r="E2901" s="42"/>
      <c r="F2901" s="42"/>
      <c r="G2901" s="1"/>
      <c r="H2901" s="1"/>
      <c r="I2901" s="1"/>
      <c r="J2901" s="1"/>
      <c r="K2901" s="1"/>
      <c r="L2901" s="1"/>
      <c r="M2901" s="2"/>
      <c r="N2901" s="1"/>
      <c r="O2901" s="1"/>
      <c r="P2901" s="1"/>
      <c r="Q2901" s="1"/>
      <c r="R2901" s="1"/>
      <c r="S2901" s="1"/>
      <c r="T2901" s="1"/>
      <c r="U2901" s="1"/>
      <c r="V2901" s="1"/>
      <c r="W2901" s="1"/>
      <c r="X2901" s="1"/>
      <c r="Y2901" s="1"/>
      <c r="Z2901" s="1"/>
      <c r="AA2901" s="1"/>
      <c r="AB2901" s="1"/>
      <c r="AC2901" s="1"/>
      <c r="AD2901" s="1"/>
      <c r="AE2901" s="1"/>
      <c r="AF2901" s="1"/>
      <c r="AG2901" s="1"/>
      <c r="AH2901" s="1"/>
      <c r="AI2901" s="1"/>
      <c r="AJ2901" s="1"/>
      <c r="AK2901" s="1"/>
      <c r="AL2901" s="1"/>
      <c r="AM2901" s="1"/>
      <c r="AN2901" s="1"/>
      <c r="AO2901" s="1"/>
      <c r="AP2901" s="1"/>
      <c r="AQ2901" s="1"/>
      <c r="AR2901" s="1"/>
      <c r="AS2901" s="1"/>
      <c r="AT2901" s="1"/>
      <c r="AU2901" s="1"/>
      <c r="AV2901" s="1"/>
      <c r="AW2901" s="1"/>
      <c r="AX2901" s="1"/>
      <c r="AY2901" s="1"/>
      <c r="AZ2901" s="1"/>
      <c r="BA2901" s="1"/>
      <c r="BB2901" s="1"/>
      <c r="BC2901" s="1"/>
      <c r="BD2901" s="1"/>
      <c r="BE2901" s="1"/>
      <c r="BF2901" s="1"/>
      <c r="BG2901" s="1"/>
      <c r="BH2901" s="1"/>
      <c r="BI2901" s="1"/>
      <c r="BJ2901" s="1"/>
      <c r="BK2901" s="1"/>
      <c r="BL2901" s="1"/>
      <c r="BM2901" s="1"/>
      <c r="BN2901" s="1"/>
      <c r="BO2901" s="1"/>
      <c r="BP2901" s="1"/>
      <c r="BQ2901" s="1"/>
      <c r="BR2901" s="1"/>
      <c r="BS2901" s="1"/>
      <c r="BT2901" s="1"/>
      <c r="BU2901" s="1"/>
      <c r="BV2901" s="1"/>
      <c r="BW2901" s="1"/>
      <c r="BX2901" s="1"/>
      <c r="BY2901" s="1"/>
      <c r="BZ2901" s="1"/>
      <c r="CA2901" s="1"/>
      <c r="CB2901" s="1"/>
      <c r="CC2901" s="1"/>
      <c r="CD2901" s="1"/>
      <c r="CE2901" s="1"/>
      <c r="CF2901" s="1"/>
      <c r="CG2901" s="1"/>
      <c r="CH2901" s="1"/>
      <c r="CI2901" s="1"/>
      <c r="CJ2901" s="1"/>
      <c r="CK2901" s="1"/>
      <c r="CL2901" s="1"/>
      <c r="CM2901" s="1"/>
      <c r="CN2901" s="1"/>
      <c r="CO2901" s="1"/>
      <c r="CP2901" s="1"/>
      <c r="CQ2901" s="1"/>
      <c r="CR2901" s="1"/>
      <c r="CS2901" s="1"/>
      <c r="CT2901" s="1"/>
      <c r="CU2901" s="1"/>
      <c r="CV2901" s="1"/>
      <c r="CW2901" s="1"/>
      <c r="CX2901" s="1"/>
      <c r="CY2901" s="1"/>
      <c r="CZ2901" s="1"/>
      <c r="DA2901" s="1"/>
      <c r="DB2901" s="1"/>
      <c r="DC2901" s="1"/>
      <c r="DD2901" s="1"/>
      <c r="DE2901" s="1"/>
      <c r="DF2901" s="1"/>
      <c r="DG2901" s="1"/>
      <c r="DH2901" s="1"/>
      <c r="DI2901" s="1"/>
      <c r="DJ2901" s="1"/>
      <c r="DK2901" s="1"/>
      <c r="DL2901" s="1"/>
      <c r="DM2901" s="1"/>
      <c r="DN2901" s="1"/>
      <c r="DO2901" s="1"/>
      <c r="DP2901" s="1"/>
      <c r="DQ2901" s="1"/>
      <c r="DR2901" s="1"/>
      <c r="DS2901" s="1"/>
      <c r="DT2901" s="1"/>
      <c r="DU2901" s="1"/>
      <c r="DV2901" s="1"/>
      <c r="DW2901" s="1"/>
      <c r="DX2901" s="1"/>
      <c r="DY2901" s="1"/>
      <c r="DZ2901" s="1"/>
      <c r="EA2901" s="1"/>
      <c r="EB2901" s="1"/>
      <c r="EC2901" s="1"/>
      <c r="ED2901" s="1"/>
      <c r="EE2901" s="1"/>
      <c r="EF2901" s="1"/>
      <c r="EG2901" s="1"/>
      <c r="EH2901" s="1"/>
      <c r="EI2901" s="1"/>
      <c r="EJ2901" s="1"/>
      <c r="EK2901" s="1"/>
      <c r="EL2901" s="1"/>
      <c r="EM2901" s="1"/>
      <c r="EN2901" s="1"/>
      <c r="EO2901" s="1"/>
      <c r="EP2901" s="1"/>
      <c r="EQ2901" s="1"/>
      <c r="ER2901" s="1"/>
      <c r="ES2901" s="1"/>
      <c r="ET2901" s="1"/>
      <c r="EU2901" s="1"/>
      <c r="EV2901" s="1"/>
      <c r="EW2901" s="1"/>
      <c r="EX2901" s="1"/>
      <c r="EY2901" s="1"/>
      <c r="EZ2901" s="1"/>
      <c r="FA2901" s="1"/>
      <c r="FB2901" s="1"/>
      <c r="FC2901" s="1"/>
      <c r="FD2901" s="1"/>
      <c r="FE2901" s="1"/>
      <c r="FF2901" s="1"/>
      <c r="FG2901" s="1"/>
      <c r="FH2901" s="1"/>
      <c r="FI2901" s="1"/>
      <c r="FJ2901" s="1"/>
      <c r="FK2901" s="1"/>
      <c r="FL2901" s="1"/>
      <c r="FM2901" s="1"/>
      <c r="FN2901" s="1"/>
      <c r="FO2901" s="1"/>
      <c r="FP2901" s="1"/>
      <c r="FQ2901" s="1"/>
      <c r="FR2901" s="1"/>
      <c r="FS2901" s="1"/>
      <c r="FT2901" s="1"/>
      <c r="FU2901" s="1"/>
      <c r="FV2901" s="1"/>
      <c r="FW2901" s="1"/>
      <c r="FX2901" s="1"/>
      <c r="FY2901" s="1"/>
      <c r="FZ2901" s="1"/>
      <c r="GA2901" s="1"/>
      <c r="GB2901" s="1"/>
      <c r="GC2901" s="1"/>
      <c r="GD2901" s="1"/>
      <c r="GE2901" s="1"/>
      <c r="GF2901" s="1"/>
      <c r="GG2901" s="1"/>
      <c r="GH2901" s="1"/>
      <c r="GI2901" s="1"/>
      <c r="GJ2901" s="1"/>
      <c r="GK2901" s="1"/>
      <c r="GL2901" s="1"/>
      <c r="GM2901" s="1"/>
      <c r="GN2901" s="1"/>
      <c r="GO2901" s="1"/>
    </row>
    <row r="2902" spans="1:197" s="40" customFormat="1" x14ac:dyDescent="0.25">
      <c r="A2902" s="41"/>
      <c r="B2902" s="4"/>
      <c r="C2902" s="41"/>
      <c r="D2902" s="42"/>
      <c r="E2902" s="42"/>
      <c r="F2902" s="42"/>
      <c r="G2902" s="1"/>
      <c r="H2902" s="1"/>
      <c r="I2902" s="1"/>
      <c r="J2902" s="1"/>
      <c r="K2902" s="1"/>
      <c r="L2902" s="1"/>
      <c r="M2902" s="2"/>
      <c r="N2902" s="1"/>
      <c r="O2902" s="1"/>
      <c r="P2902" s="1"/>
      <c r="Q2902" s="1"/>
      <c r="R2902" s="1"/>
      <c r="S2902" s="1"/>
      <c r="T2902" s="1"/>
      <c r="U2902" s="1"/>
      <c r="V2902" s="1"/>
      <c r="W2902" s="1"/>
      <c r="X2902" s="1"/>
      <c r="Y2902" s="1"/>
      <c r="Z2902" s="1"/>
      <c r="AA2902" s="1"/>
      <c r="AB2902" s="1"/>
      <c r="AC2902" s="1"/>
      <c r="AD2902" s="1"/>
      <c r="AE2902" s="1"/>
      <c r="AF2902" s="1"/>
      <c r="AG2902" s="1"/>
      <c r="AH2902" s="1"/>
      <c r="AI2902" s="1"/>
      <c r="AJ2902" s="1"/>
      <c r="AK2902" s="1"/>
      <c r="AL2902" s="1"/>
      <c r="AM2902" s="1"/>
      <c r="AN2902" s="1"/>
      <c r="AO2902" s="1"/>
      <c r="AP2902" s="1"/>
      <c r="AQ2902" s="1"/>
      <c r="AR2902" s="1"/>
      <c r="AS2902" s="1"/>
      <c r="AT2902" s="1"/>
      <c r="AU2902" s="1"/>
      <c r="AV2902" s="1"/>
      <c r="AW2902" s="1"/>
      <c r="AX2902" s="1"/>
      <c r="AY2902" s="1"/>
      <c r="AZ2902" s="1"/>
      <c r="BA2902" s="1"/>
      <c r="BB2902" s="1"/>
      <c r="BC2902" s="1"/>
      <c r="BD2902" s="1"/>
      <c r="BE2902" s="1"/>
      <c r="BF2902" s="1"/>
      <c r="BG2902" s="1"/>
      <c r="BH2902" s="1"/>
      <c r="BI2902" s="1"/>
      <c r="BJ2902" s="1"/>
      <c r="BK2902" s="1"/>
      <c r="BL2902" s="1"/>
      <c r="BM2902" s="1"/>
      <c r="BN2902" s="1"/>
      <c r="BO2902" s="1"/>
      <c r="BP2902" s="1"/>
      <c r="BQ2902" s="1"/>
      <c r="BR2902" s="1"/>
      <c r="BS2902" s="1"/>
      <c r="BT2902" s="1"/>
      <c r="BU2902" s="1"/>
      <c r="BV2902" s="1"/>
      <c r="BW2902" s="1"/>
      <c r="BX2902" s="1"/>
      <c r="BY2902" s="1"/>
      <c r="BZ2902" s="1"/>
      <c r="CA2902" s="1"/>
      <c r="CB2902" s="1"/>
      <c r="CC2902" s="1"/>
      <c r="CD2902" s="1"/>
      <c r="CE2902" s="1"/>
      <c r="CF2902" s="1"/>
      <c r="CG2902" s="1"/>
      <c r="CH2902" s="1"/>
      <c r="CI2902" s="1"/>
      <c r="CJ2902" s="1"/>
      <c r="CK2902" s="1"/>
      <c r="CL2902" s="1"/>
      <c r="CM2902" s="1"/>
      <c r="CN2902" s="1"/>
      <c r="CO2902" s="1"/>
      <c r="CP2902" s="1"/>
      <c r="CQ2902" s="1"/>
      <c r="CR2902" s="1"/>
      <c r="CS2902" s="1"/>
      <c r="CT2902" s="1"/>
      <c r="CU2902" s="1"/>
      <c r="CV2902" s="1"/>
      <c r="CW2902" s="1"/>
      <c r="CX2902" s="1"/>
      <c r="CY2902" s="1"/>
      <c r="CZ2902" s="1"/>
      <c r="DA2902" s="1"/>
      <c r="DB2902" s="1"/>
      <c r="DC2902" s="1"/>
      <c r="DD2902" s="1"/>
      <c r="DE2902" s="1"/>
      <c r="DF2902" s="1"/>
      <c r="DG2902" s="1"/>
      <c r="DH2902" s="1"/>
      <c r="DI2902" s="1"/>
      <c r="DJ2902" s="1"/>
      <c r="DK2902" s="1"/>
      <c r="DL2902" s="1"/>
      <c r="DM2902" s="1"/>
      <c r="DN2902" s="1"/>
      <c r="DO2902" s="1"/>
      <c r="DP2902" s="1"/>
      <c r="DQ2902" s="1"/>
      <c r="DR2902" s="1"/>
      <c r="DS2902" s="1"/>
      <c r="DT2902" s="1"/>
      <c r="DU2902" s="1"/>
      <c r="DV2902" s="1"/>
      <c r="DW2902" s="1"/>
      <c r="DX2902" s="1"/>
      <c r="DY2902" s="1"/>
      <c r="DZ2902" s="1"/>
      <c r="EA2902" s="1"/>
      <c r="EB2902" s="1"/>
      <c r="EC2902" s="1"/>
      <c r="ED2902" s="1"/>
      <c r="EE2902" s="1"/>
      <c r="EF2902" s="1"/>
      <c r="EG2902" s="1"/>
      <c r="EH2902" s="1"/>
      <c r="EI2902" s="1"/>
      <c r="EJ2902" s="1"/>
      <c r="EK2902" s="1"/>
      <c r="EL2902" s="1"/>
      <c r="EM2902" s="1"/>
      <c r="EN2902" s="1"/>
      <c r="EO2902" s="1"/>
      <c r="EP2902" s="1"/>
      <c r="EQ2902" s="1"/>
      <c r="ER2902" s="1"/>
      <c r="ES2902" s="1"/>
      <c r="ET2902" s="1"/>
      <c r="EU2902" s="1"/>
      <c r="EV2902" s="1"/>
      <c r="EW2902" s="1"/>
      <c r="EX2902" s="1"/>
      <c r="EY2902" s="1"/>
      <c r="EZ2902" s="1"/>
      <c r="FA2902" s="1"/>
      <c r="FB2902" s="1"/>
      <c r="FC2902" s="1"/>
      <c r="FD2902" s="1"/>
      <c r="FE2902" s="1"/>
      <c r="FF2902" s="1"/>
      <c r="FG2902" s="1"/>
      <c r="FH2902" s="1"/>
      <c r="FI2902" s="1"/>
      <c r="FJ2902" s="1"/>
      <c r="FK2902" s="1"/>
      <c r="FL2902" s="1"/>
      <c r="FM2902" s="1"/>
      <c r="FN2902" s="1"/>
      <c r="FO2902" s="1"/>
      <c r="FP2902" s="1"/>
      <c r="FQ2902" s="1"/>
      <c r="FR2902" s="1"/>
      <c r="FS2902" s="1"/>
      <c r="FT2902" s="1"/>
      <c r="FU2902" s="1"/>
      <c r="FV2902" s="1"/>
      <c r="FW2902" s="1"/>
      <c r="FX2902" s="1"/>
      <c r="FY2902" s="1"/>
      <c r="FZ2902" s="1"/>
      <c r="GA2902" s="1"/>
      <c r="GB2902" s="1"/>
      <c r="GC2902" s="1"/>
      <c r="GD2902" s="1"/>
      <c r="GE2902" s="1"/>
      <c r="GF2902" s="1"/>
      <c r="GG2902" s="1"/>
      <c r="GH2902" s="1"/>
      <c r="GI2902" s="1"/>
      <c r="GJ2902" s="1"/>
      <c r="GK2902" s="1"/>
      <c r="GL2902" s="1"/>
      <c r="GM2902" s="1"/>
      <c r="GN2902" s="1"/>
      <c r="GO2902" s="1"/>
    </row>
    <row r="2903" spans="1:197" s="40" customFormat="1" x14ac:dyDescent="0.25">
      <c r="A2903" s="41"/>
      <c r="B2903" s="4"/>
      <c r="C2903" s="41"/>
      <c r="D2903" s="42"/>
      <c r="E2903" s="42"/>
      <c r="F2903" s="42"/>
      <c r="G2903" s="1"/>
      <c r="H2903" s="1"/>
      <c r="I2903" s="1"/>
      <c r="J2903" s="1"/>
      <c r="K2903" s="1"/>
      <c r="L2903" s="1"/>
      <c r="M2903" s="2"/>
      <c r="N2903" s="1"/>
      <c r="O2903" s="1"/>
      <c r="P2903" s="1"/>
      <c r="Q2903" s="1"/>
      <c r="R2903" s="1"/>
      <c r="S2903" s="1"/>
      <c r="T2903" s="1"/>
      <c r="U2903" s="1"/>
      <c r="V2903" s="1"/>
      <c r="W2903" s="1"/>
      <c r="X2903" s="1"/>
      <c r="Y2903" s="1"/>
      <c r="Z2903" s="1"/>
      <c r="AA2903" s="1"/>
      <c r="AB2903" s="1"/>
      <c r="AC2903" s="1"/>
      <c r="AD2903" s="1"/>
      <c r="AE2903" s="1"/>
      <c r="AF2903" s="1"/>
      <c r="AG2903" s="1"/>
      <c r="AH2903" s="1"/>
      <c r="AI2903" s="1"/>
      <c r="AJ2903" s="1"/>
      <c r="AK2903" s="1"/>
      <c r="AL2903" s="1"/>
      <c r="AM2903" s="1"/>
      <c r="AN2903" s="1"/>
      <c r="AO2903" s="1"/>
      <c r="AP2903" s="1"/>
      <c r="AQ2903" s="1"/>
      <c r="AR2903" s="1"/>
      <c r="AS2903" s="1"/>
      <c r="AT2903" s="1"/>
      <c r="AU2903" s="1"/>
      <c r="AV2903" s="1"/>
      <c r="AW2903" s="1"/>
      <c r="AX2903" s="1"/>
      <c r="AY2903" s="1"/>
      <c r="AZ2903" s="1"/>
      <c r="BA2903" s="1"/>
      <c r="BB2903" s="1"/>
      <c r="BC2903" s="1"/>
      <c r="BD2903" s="1"/>
      <c r="BE2903" s="1"/>
      <c r="BF2903" s="1"/>
      <c r="BG2903" s="1"/>
      <c r="BH2903" s="1"/>
      <c r="BI2903" s="1"/>
      <c r="BJ2903" s="1"/>
      <c r="BK2903" s="1"/>
      <c r="BL2903" s="1"/>
      <c r="BM2903" s="1"/>
      <c r="BN2903" s="1"/>
      <c r="BO2903" s="1"/>
      <c r="BP2903" s="1"/>
      <c r="BQ2903" s="1"/>
      <c r="BR2903" s="1"/>
      <c r="BS2903" s="1"/>
      <c r="BT2903" s="1"/>
      <c r="BU2903" s="1"/>
      <c r="BV2903" s="1"/>
      <c r="BW2903" s="1"/>
      <c r="BX2903" s="1"/>
      <c r="BY2903" s="1"/>
      <c r="BZ2903" s="1"/>
      <c r="CA2903" s="1"/>
      <c r="CB2903" s="1"/>
      <c r="CC2903" s="1"/>
      <c r="CD2903" s="1"/>
      <c r="CE2903" s="1"/>
      <c r="CF2903" s="1"/>
      <c r="CG2903" s="1"/>
      <c r="CH2903" s="1"/>
      <c r="CI2903" s="1"/>
      <c r="CJ2903" s="1"/>
      <c r="CK2903" s="1"/>
      <c r="CL2903" s="1"/>
      <c r="CM2903" s="1"/>
      <c r="CN2903" s="1"/>
      <c r="CO2903" s="1"/>
      <c r="CP2903" s="1"/>
      <c r="CQ2903" s="1"/>
      <c r="CR2903" s="1"/>
      <c r="CS2903" s="1"/>
      <c r="CT2903" s="1"/>
      <c r="CU2903" s="1"/>
      <c r="CV2903" s="1"/>
      <c r="CW2903" s="1"/>
      <c r="CX2903" s="1"/>
      <c r="CY2903" s="1"/>
      <c r="CZ2903" s="1"/>
      <c r="DA2903" s="1"/>
      <c r="DB2903" s="1"/>
      <c r="DC2903" s="1"/>
      <c r="DD2903" s="1"/>
      <c r="DE2903" s="1"/>
      <c r="DF2903" s="1"/>
      <c r="DG2903" s="1"/>
      <c r="DH2903" s="1"/>
      <c r="DI2903" s="1"/>
      <c r="DJ2903" s="1"/>
      <c r="DK2903" s="1"/>
      <c r="DL2903" s="1"/>
      <c r="DM2903" s="1"/>
      <c r="DN2903" s="1"/>
      <c r="DO2903" s="1"/>
      <c r="DP2903" s="1"/>
      <c r="DQ2903" s="1"/>
      <c r="DR2903" s="1"/>
      <c r="DS2903" s="1"/>
      <c r="DT2903" s="1"/>
      <c r="DU2903" s="1"/>
      <c r="DV2903" s="1"/>
      <c r="DW2903" s="1"/>
      <c r="DX2903" s="1"/>
      <c r="DY2903" s="1"/>
      <c r="DZ2903" s="1"/>
      <c r="EA2903" s="1"/>
      <c r="EB2903" s="1"/>
      <c r="EC2903" s="1"/>
      <c r="ED2903" s="1"/>
      <c r="EE2903" s="1"/>
      <c r="EF2903" s="1"/>
      <c r="EG2903" s="1"/>
      <c r="EH2903" s="1"/>
      <c r="EI2903" s="1"/>
      <c r="EJ2903" s="1"/>
      <c r="EK2903" s="1"/>
      <c r="EL2903" s="1"/>
      <c r="EM2903" s="1"/>
      <c r="EN2903" s="1"/>
      <c r="EO2903" s="1"/>
      <c r="EP2903" s="1"/>
      <c r="EQ2903" s="1"/>
      <c r="ER2903" s="1"/>
      <c r="ES2903" s="1"/>
      <c r="ET2903" s="1"/>
      <c r="EU2903" s="1"/>
      <c r="EV2903" s="1"/>
      <c r="EW2903" s="1"/>
      <c r="EX2903" s="1"/>
      <c r="EY2903" s="1"/>
      <c r="EZ2903" s="1"/>
      <c r="FA2903" s="1"/>
      <c r="FB2903" s="1"/>
      <c r="FC2903" s="1"/>
      <c r="FD2903" s="1"/>
      <c r="FE2903" s="1"/>
      <c r="FF2903" s="1"/>
      <c r="FG2903" s="1"/>
      <c r="FH2903" s="1"/>
      <c r="FI2903" s="1"/>
      <c r="FJ2903" s="1"/>
      <c r="FK2903" s="1"/>
      <c r="FL2903" s="1"/>
      <c r="FM2903" s="1"/>
      <c r="FN2903" s="1"/>
      <c r="FO2903" s="1"/>
      <c r="FP2903" s="1"/>
      <c r="FQ2903" s="1"/>
      <c r="FR2903" s="1"/>
      <c r="FS2903" s="1"/>
      <c r="FT2903" s="1"/>
      <c r="FU2903" s="1"/>
      <c r="FV2903" s="1"/>
      <c r="FW2903" s="1"/>
      <c r="FX2903" s="1"/>
      <c r="FY2903" s="1"/>
      <c r="FZ2903" s="1"/>
      <c r="GA2903" s="1"/>
      <c r="GB2903" s="1"/>
      <c r="GC2903" s="1"/>
      <c r="GD2903" s="1"/>
      <c r="GE2903" s="1"/>
      <c r="GF2903" s="1"/>
      <c r="GG2903" s="1"/>
      <c r="GH2903" s="1"/>
      <c r="GI2903" s="1"/>
      <c r="GJ2903" s="1"/>
      <c r="GK2903" s="1"/>
      <c r="GL2903" s="1"/>
      <c r="GM2903" s="1"/>
      <c r="GN2903" s="1"/>
      <c r="GO2903" s="1"/>
    </row>
    <row r="2904" spans="1:197" s="40" customFormat="1" x14ac:dyDescent="0.25">
      <c r="A2904" s="41"/>
      <c r="B2904" s="4"/>
      <c r="C2904" s="41"/>
      <c r="D2904" s="42"/>
      <c r="E2904" s="42"/>
      <c r="F2904" s="42"/>
      <c r="G2904" s="1"/>
      <c r="H2904" s="1"/>
      <c r="I2904" s="1"/>
      <c r="J2904" s="1"/>
      <c r="K2904" s="1"/>
      <c r="L2904" s="1"/>
      <c r="M2904" s="2"/>
      <c r="N2904" s="1"/>
      <c r="O2904" s="1"/>
      <c r="P2904" s="1"/>
      <c r="Q2904" s="1"/>
      <c r="R2904" s="1"/>
      <c r="S2904" s="1"/>
      <c r="T2904" s="1"/>
      <c r="U2904" s="1"/>
      <c r="V2904" s="1"/>
      <c r="W2904" s="1"/>
      <c r="X2904" s="1"/>
      <c r="Y2904" s="1"/>
      <c r="Z2904" s="1"/>
      <c r="AA2904" s="1"/>
      <c r="AB2904" s="1"/>
      <c r="AC2904" s="1"/>
      <c r="AD2904" s="1"/>
      <c r="AE2904" s="1"/>
      <c r="AF2904" s="1"/>
      <c r="AG2904" s="1"/>
      <c r="AH2904" s="1"/>
      <c r="AI2904" s="1"/>
      <c r="AJ2904" s="1"/>
      <c r="AK2904" s="1"/>
      <c r="AL2904" s="1"/>
      <c r="AM2904" s="1"/>
      <c r="AN2904" s="1"/>
      <c r="AO2904" s="1"/>
      <c r="AP2904" s="1"/>
      <c r="AQ2904" s="1"/>
      <c r="AR2904" s="1"/>
      <c r="AS2904" s="1"/>
      <c r="AT2904" s="1"/>
      <c r="AU2904" s="1"/>
      <c r="AV2904" s="1"/>
      <c r="AW2904" s="1"/>
      <c r="AX2904" s="1"/>
      <c r="AY2904" s="1"/>
      <c r="AZ2904" s="1"/>
      <c r="BA2904" s="1"/>
      <c r="BB2904" s="1"/>
      <c r="BC2904" s="1"/>
      <c r="BD2904" s="1"/>
      <c r="BE2904" s="1"/>
      <c r="BF2904" s="1"/>
      <c r="BG2904" s="1"/>
      <c r="BH2904" s="1"/>
      <c r="BI2904" s="1"/>
      <c r="BJ2904" s="1"/>
      <c r="BK2904" s="1"/>
      <c r="BL2904" s="1"/>
      <c r="BM2904" s="1"/>
      <c r="BN2904" s="1"/>
      <c r="BO2904" s="1"/>
      <c r="BP2904" s="1"/>
      <c r="BQ2904" s="1"/>
      <c r="BR2904" s="1"/>
      <c r="BS2904" s="1"/>
      <c r="BT2904" s="1"/>
      <c r="BU2904" s="1"/>
      <c r="BV2904" s="1"/>
      <c r="BW2904" s="1"/>
      <c r="BX2904" s="1"/>
      <c r="BY2904" s="1"/>
      <c r="BZ2904" s="1"/>
      <c r="CA2904" s="1"/>
      <c r="CB2904" s="1"/>
      <c r="CC2904" s="1"/>
      <c r="CD2904" s="1"/>
      <c r="CE2904" s="1"/>
      <c r="CF2904" s="1"/>
      <c r="CG2904" s="1"/>
      <c r="CH2904" s="1"/>
      <c r="CI2904" s="1"/>
      <c r="CJ2904" s="1"/>
      <c r="CK2904" s="1"/>
      <c r="CL2904" s="1"/>
      <c r="CM2904" s="1"/>
      <c r="CN2904" s="1"/>
      <c r="CO2904" s="1"/>
      <c r="CP2904" s="1"/>
      <c r="CQ2904" s="1"/>
      <c r="CR2904" s="1"/>
      <c r="CS2904" s="1"/>
      <c r="CT2904" s="1"/>
      <c r="CU2904" s="1"/>
      <c r="CV2904" s="1"/>
      <c r="CW2904" s="1"/>
      <c r="CX2904" s="1"/>
      <c r="CY2904" s="1"/>
      <c r="CZ2904" s="1"/>
      <c r="DA2904" s="1"/>
      <c r="DB2904" s="1"/>
      <c r="DC2904" s="1"/>
      <c r="DD2904" s="1"/>
      <c r="DE2904" s="1"/>
      <c r="DF2904" s="1"/>
      <c r="DG2904" s="1"/>
      <c r="DH2904" s="1"/>
      <c r="DI2904" s="1"/>
      <c r="DJ2904" s="1"/>
      <c r="DK2904" s="1"/>
      <c r="DL2904" s="1"/>
      <c r="DM2904" s="1"/>
      <c r="DN2904" s="1"/>
      <c r="DO2904" s="1"/>
      <c r="DP2904" s="1"/>
      <c r="DQ2904" s="1"/>
      <c r="DR2904" s="1"/>
      <c r="DS2904" s="1"/>
      <c r="DT2904" s="1"/>
      <c r="DU2904" s="1"/>
      <c r="DV2904" s="1"/>
      <c r="DW2904" s="1"/>
      <c r="DX2904" s="1"/>
      <c r="DY2904" s="1"/>
      <c r="DZ2904" s="1"/>
      <c r="EA2904" s="1"/>
      <c r="EB2904" s="1"/>
      <c r="EC2904" s="1"/>
      <c r="ED2904" s="1"/>
      <c r="EE2904" s="1"/>
      <c r="EF2904" s="1"/>
      <c r="EG2904" s="1"/>
      <c r="EH2904" s="1"/>
      <c r="EI2904" s="1"/>
      <c r="EJ2904" s="1"/>
      <c r="EK2904" s="1"/>
      <c r="EL2904" s="1"/>
      <c r="EM2904" s="1"/>
      <c r="EN2904" s="1"/>
      <c r="EO2904" s="1"/>
      <c r="EP2904" s="1"/>
      <c r="EQ2904" s="1"/>
      <c r="ER2904" s="1"/>
      <c r="ES2904" s="1"/>
      <c r="ET2904" s="1"/>
      <c r="EU2904" s="1"/>
      <c r="EV2904" s="1"/>
      <c r="EW2904" s="1"/>
      <c r="EX2904" s="1"/>
      <c r="EY2904" s="1"/>
      <c r="EZ2904" s="1"/>
      <c r="FA2904" s="1"/>
      <c r="FB2904" s="1"/>
      <c r="FC2904" s="1"/>
      <c r="FD2904" s="1"/>
      <c r="FE2904" s="1"/>
      <c r="FF2904" s="1"/>
      <c r="FG2904" s="1"/>
      <c r="FH2904" s="1"/>
      <c r="FI2904" s="1"/>
      <c r="FJ2904" s="1"/>
      <c r="FK2904" s="1"/>
      <c r="FL2904" s="1"/>
      <c r="FM2904" s="1"/>
      <c r="FN2904" s="1"/>
      <c r="FO2904" s="1"/>
      <c r="FP2904" s="1"/>
      <c r="FQ2904" s="1"/>
      <c r="FR2904" s="1"/>
      <c r="FS2904" s="1"/>
      <c r="FT2904" s="1"/>
      <c r="FU2904" s="1"/>
      <c r="FV2904" s="1"/>
      <c r="FW2904" s="1"/>
      <c r="FX2904" s="1"/>
      <c r="FY2904" s="1"/>
      <c r="FZ2904" s="1"/>
      <c r="GA2904" s="1"/>
      <c r="GB2904" s="1"/>
      <c r="GC2904" s="1"/>
      <c r="GD2904" s="1"/>
      <c r="GE2904" s="1"/>
      <c r="GF2904" s="1"/>
      <c r="GG2904" s="1"/>
      <c r="GH2904" s="1"/>
      <c r="GI2904" s="1"/>
      <c r="GJ2904" s="1"/>
      <c r="GK2904" s="1"/>
      <c r="GL2904" s="1"/>
      <c r="GM2904" s="1"/>
      <c r="GN2904" s="1"/>
      <c r="GO2904" s="1"/>
    </row>
    <row r="2905" spans="1:197" s="40" customFormat="1" x14ac:dyDescent="0.25">
      <c r="A2905" s="41"/>
      <c r="B2905" s="4"/>
      <c r="C2905" s="41"/>
      <c r="D2905" s="42"/>
      <c r="E2905" s="42"/>
      <c r="F2905" s="42"/>
      <c r="G2905" s="1"/>
      <c r="H2905" s="1"/>
      <c r="I2905" s="1"/>
      <c r="J2905" s="1"/>
      <c r="K2905" s="1"/>
      <c r="L2905" s="1"/>
      <c r="M2905" s="2"/>
      <c r="N2905" s="1"/>
      <c r="O2905" s="1"/>
      <c r="P2905" s="1"/>
      <c r="Q2905" s="1"/>
      <c r="R2905" s="1"/>
      <c r="S2905" s="1"/>
      <c r="T2905" s="1"/>
      <c r="U2905" s="1"/>
      <c r="V2905" s="1"/>
      <c r="W2905" s="1"/>
      <c r="X2905" s="1"/>
      <c r="Y2905" s="1"/>
      <c r="Z2905" s="1"/>
      <c r="AA2905" s="1"/>
      <c r="AB2905" s="1"/>
      <c r="AC2905" s="1"/>
      <c r="AD2905" s="1"/>
      <c r="AE2905" s="1"/>
      <c r="AF2905" s="1"/>
      <c r="AG2905" s="1"/>
      <c r="AH2905" s="1"/>
      <c r="AI2905" s="1"/>
      <c r="AJ2905" s="1"/>
      <c r="AK2905" s="1"/>
      <c r="AL2905" s="1"/>
      <c r="AM2905" s="1"/>
      <c r="AN2905" s="1"/>
      <c r="AO2905" s="1"/>
      <c r="AP2905" s="1"/>
      <c r="AQ2905" s="1"/>
      <c r="AR2905" s="1"/>
      <c r="AS2905" s="1"/>
      <c r="AT2905" s="1"/>
      <c r="AU2905" s="1"/>
      <c r="AV2905" s="1"/>
      <c r="AW2905" s="1"/>
      <c r="AX2905" s="1"/>
      <c r="AY2905" s="1"/>
      <c r="AZ2905" s="1"/>
      <c r="BA2905" s="1"/>
      <c r="BB2905" s="1"/>
      <c r="BC2905" s="1"/>
      <c r="BD2905" s="1"/>
      <c r="BE2905" s="1"/>
      <c r="BF2905" s="1"/>
      <c r="BG2905" s="1"/>
      <c r="BH2905" s="1"/>
      <c r="BI2905" s="1"/>
      <c r="BJ2905" s="1"/>
      <c r="BK2905" s="1"/>
      <c r="BL2905" s="1"/>
      <c r="BM2905" s="1"/>
      <c r="BN2905" s="1"/>
      <c r="BO2905" s="1"/>
      <c r="BP2905" s="1"/>
      <c r="BQ2905" s="1"/>
      <c r="BR2905" s="1"/>
      <c r="BS2905" s="1"/>
      <c r="BT2905" s="1"/>
      <c r="BU2905" s="1"/>
      <c r="BV2905" s="1"/>
      <c r="BW2905" s="1"/>
      <c r="BX2905" s="1"/>
      <c r="BY2905" s="1"/>
      <c r="BZ2905" s="1"/>
      <c r="CA2905" s="1"/>
      <c r="CB2905" s="1"/>
      <c r="CC2905" s="1"/>
      <c r="CD2905" s="1"/>
      <c r="CE2905" s="1"/>
      <c r="CF2905" s="1"/>
      <c r="CG2905" s="1"/>
      <c r="CH2905" s="1"/>
      <c r="CI2905" s="1"/>
      <c r="CJ2905" s="1"/>
      <c r="CK2905" s="1"/>
      <c r="CL2905" s="1"/>
      <c r="CM2905" s="1"/>
      <c r="CN2905" s="1"/>
      <c r="CO2905" s="1"/>
      <c r="CP2905" s="1"/>
      <c r="CQ2905" s="1"/>
      <c r="CR2905" s="1"/>
      <c r="CS2905" s="1"/>
      <c r="CT2905" s="1"/>
      <c r="CU2905" s="1"/>
      <c r="CV2905" s="1"/>
      <c r="CW2905" s="1"/>
      <c r="CX2905" s="1"/>
      <c r="CY2905" s="1"/>
      <c r="CZ2905" s="1"/>
      <c r="DA2905" s="1"/>
      <c r="DB2905" s="1"/>
      <c r="DC2905" s="1"/>
      <c r="DD2905" s="1"/>
      <c r="DE2905" s="1"/>
      <c r="DF2905" s="1"/>
      <c r="DG2905" s="1"/>
      <c r="DH2905" s="1"/>
      <c r="DI2905" s="1"/>
      <c r="DJ2905" s="1"/>
      <c r="DK2905" s="1"/>
      <c r="DL2905" s="1"/>
      <c r="DM2905" s="1"/>
      <c r="DN2905" s="1"/>
      <c r="DO2905" s="1"/>
      <c r="DP2905" s="1"/>
      <c r="DQ2905" s="1"/>
      <c r="DR2905" s="1"/>
      <c r="DS2905" s="1"/>
      <c r="DT2905" s="1"/>
      <c r="DU2905" s="1"/>
      <c r="DV2905" s="1"/>
      <c r="DW2905" s="1"/>
      <c r="DX2905" s="1"/>
      <c r="DY2905" s="1"/>
      <c r="DZ2905" s="1"/>
      <c r="EA2905" s="1"/>
      <c r="EB2905" s="1"/>
      <c r="EC2905" s="1"/>
      <c r="ED2905" s="1"/>
      <c r="EE2905" s="1"/>
      <c r="EF2905" s="1"/>
      <c r="EG2905" s="1"/>
      <c r="EH2905" s="1"/>
      <c r="EI2905" s="1"/>
      <c r="EJ2905" s="1"/>
      <c r="EK2905" s="1"/>
      <c r="EL2905" s="1"/>
      <c r="EM2905" s="1"/>
      <c r="EN2905" s="1"/>
      <c r="EO2905" s="1"/>
      <c r="EP2905" s="1"/>
      <c r="EQ2905" s="1"/>
      <c r="ER2905" s="1"/>
      <c r="ES2905" s="1"/>
      <c r="ET2905" s="1"/>
      <c r="EU2905" s="1"/>
      <c r="EV2905" s="1"/>
      <c r="EW2905" s="1"/>
      <c r="EX2905" s="1"/>
      <c r="EY2905" s="1"/>
      <c r="EZ2905" s="1"/>
      <c r="FA2905" s="1"/>
      <c r="FB2905" s="1"/>
      <c r="FC2905" s="1"/>
      <c r="FD2905" s="1"/>
      <c r="FE2905" s="1"/>
      <c r="FF2905" s="1"/>
      <c r="FG2905" s="1"/>
      <c r="FH2905" s="1"/>
      <c r="FI2905" s="1"/>
      <c r="FJ2905" s="1"/>
      <c r="FK2905" s="1"/>
      <c r="FL2905" s="1"/>
      <c r="FM2905" s="1"/>
      <c r="FN2905" s="1"/>
      <c r="FO2905" s="1"/>
      <c r="FP2905" s="1"/>
      <c r="FQ2905" s="1"/>
      <c r="FR2905" s="1"/>
      <c r="FS2905" s="1"/>
      <c r="FT2905" s="1"/>
      <c r="FU2905" s="1"/>
      <c r="FV2905" s="1"/>
      <c r="FW2905" s="1"/>
      <c r="FX2905" s="1"/>
      <c r="FY2905" s="1"/>
      <c r="FZ2905" s="1"/>
      <c r="GA2905" s="1"/>
      <c r="GB2905" s="1"/>
      <c r="GC2905" s="1"/>
      <c r="GD2905" s="1"/>
      <c r="GE2905" s="1"/>
      <c r="GF2905" s="1"/>
      <c r="GG2905" s="1"/>
      <c r="GH2905" s="1"/>
      <c r="GI2905" s="1"/>
      <c r="GJ2905" s="1"/>
      <c r="GK2905" s="1"/>
      <c r="GL2905" s="1"/>
      <c r="GM2905" s="1"/>
      <c r="GN2905" s="1"/>
      <c r="GO2905" s="1"/>
    </row>
    <row r="2906" spans="1:197" s="40" customFormat="1" x14ac:dyDescent="0.25">
      <c r="A2906" s="41"/>
      <c r="B2906" s="4"/>
      <c r="C2906" s="41"/>
      <c r="D2906" s="42"/>
      <c r="E2906" s="42"/>
      <c r="F2906" s="42"/>
      <c r="G2906" s="1"/>
      <c r="H2906" s="1"/>
      <c r="I2906" s="1"/>
      <c r="J2906" s="1"/>
      <c r="K2906" s="1"/>
      <c r="L2906" s="1"/>
      <c r="M2906" s="2"/>
      <c r="N2906" s="1"/>
      <c r="O2906" s="1"/>
      <c r="P2906" s="1"/>
      <c r="Q2906" s="1"/>
      <c r="R2906" s="1"/>
      <c r="S2906" s="1"/>
      <c r="T2906" s="1"/>
      <c r="U2906" s="1"/>
      <c r="V2906" s="1"/>
      <c r="W2906" s="1"/>
      <c r="X2906" s="1"/>
      <c r="Y2906" s="1"/>
      <c r="Z2906" s="1"/>
      <c r="AA2906" s="1"/>
      <c r="AB2906" s="1"/>
      <c r="AC2906" s="1"/>
      <c r="AD2906" s="1"/>
      <c r="AE2906" s="1"/>
      <c r="AF2906" s="1"/>
      <c r="AG2906" s="1"/>
      <c r="AH2906" s="1"/>
      <c r="AI2906" s="1"/>
      <c r="AJ2906" s="1"/>
      <c r="AK2906" s="1"/>
      <c r="AL2906" s="1"/>
      <c r="AM2906" s="1"/>
      <c r="AN2906" s="1"/>
      <c r="AO2906" s="1"/>
      <c r="AP2906" s="1"/>
      <c r="AQ2906" s="1"/>
      <c r="AR2906" s="1"/>
      <c r="AS2906" s="1"/>
      <c r="AT2906" s="1"/>
      <c r="AU2906" s="1"/>
      <c r="AV2906" s="1"/>
      <c r="AW2906" s="1"/>
      <c r="AX2906" s="1"/>
      <c r="AY2906" s="1"/>
      <c r="AZ2906" s="1"/>
      <c r="BA2906" s="1"/>
      <c r="BB2906" s="1"/>
      <c r="BC2906" s="1"/>
      <c r="BD2906" s="1"/>
      <c r="BE2906" s="1"/>
      <c r="BF2906" s="1"/>
      <c r="BG2906" s="1"/>
      <c r="BH2906" s="1"/>
      <c r="BI2906" s="1"/>
      <c r="BJ2906" s="1"/>
      <c r="BK2906" s="1"/>
      <c r="BL2906" s="1"/>
      <c r="BM2906" s="1"/>
      <c r="BN2906" s="1"/>
      <c r="BO2906" s="1"/>
      <c r="BP2906" s="1"/>
      <c r="BQ2906" s="1"/>
      <c r="BR2906" s="1"/>
      <c r="BS2906" s="1"/>
      <c r="BT2906" s="1"/>
      <c r="BU2906" s="1"/>
      <c r="BV2906" s="1"/>
      <c r="BW2906" s="1"/>
      <c r="BX2906" s="1"/>
      <c r="BY2906" s="1"/>
      <c r="BZ2906" s="1"/>
      <c r="CA2906" s="1"/>
      <c r="CB2906" s="1"/>
      <c r="CC2906" s="1"/>
      <c r="CD2906" s="1"/>
      <c r="CE2906" s="1"/>
      <c r="CF2906" s="1"/>
      <c r="CG2906" s="1"/>
      <c r="CH2906" s="1"/>
      <c r="CI2906" s="1"/>
      <c r="CJ2906" s="1"/>
      <c r="CK2906" s="1"/>
      <c r="CL2906" s="1"/>
      <c r="CM2906" s="1"/>
      <c r="CN2906" s="1"/>
      <c r="CO2906" s="1"/>
      <c r="CP2906" s="1"/>
      <c r="CQ2906" s="1"/>
      <c r="CR2906" s="1"/>
      <c r="CS2906" s="1"/>
      <c r="CT2906" s="1"/>
      <c r="CU2906" s="1"/>
      <c r="CV2906" s="1"/>
      <c r="CW2906" s="1"/>
      <c r="CX2906" s="1"/>
      <c r="CY2906" s="1"/>
      <c r="CZ2906" s="1"/>
      <c r="DA2906" s="1"/>
      <c r="DB2906" s="1"/>
      <c r="DC2906" s="1"/>
      <c r="DD2906" s="1"/>
      <c r="DE2906" s="1"/>
      <c r="DF2906" s="1"/>
      <c r="DG2906" s="1"/>
      <c r="DH2906" s="1"/>
      <c r="DI2906" s="1"/>
      <c r="DJ2906" s="1"/>
      <c r="DK2906" s="1"/>
      <c r="DL2906" s="1"/>
      <c r="DM2906" s="1"/>
      <c r="DN2906" s="1"/>
      <c r="DO2906" s="1"/>
      <c r="DP2906" s="1"/>
      <c r="DQ2906" s="1"/>
      <c r="DR2906" s="1"/>
      <c r="DS2906" s="1"/>
      <c r="DT2906" s="1"/>
      <c r="DU2906" s="1"/>
      <c r="DV2906" s="1"/>
      <c r="DW2906" s="1"/>
      <c r="DX2906" s="1"/>
      <c r="DY2906" s="1"/>
      <c r="DZ2906" s="1"/>
      <c r="EA2906" s="1"/>
      <c r="EB2906" s="1"/>
      <c r="EC2906" s="1"/>
      <c r="ED2906" s="1"/>
      <c r="EE2906" s="1"/>
      <c r="EF2906" s="1"/>
      <c r="EG2906" s="1"/>
      <c r="EH2906" s="1"/>
      <c r="EI2906" s="1"/>
      <c r="EJ2906" s="1"/>
      <c r="EK2906" s="1"/>
      <c r="EL2906" s="1"/>
      <c r="EM2906" s="1"/>
      <c r="EN2906" s="1"/>
      <c r="EO2906" s="1"/>
      <c r="EP2906" s="1"/>
      <c r="EQ2906" s="1"/>
      <c r="ER2906" s="1"/>
      <c r="ES2906" s="1"/>
      <c r="ET2906" s="1"/>
      <c r="EU2906" s="1"/>
      <c r="EV2906" s="1"/>
      <c r="EW2906" s="1"/>
      <c r="EX2906" s="1"/>
      <c r="EY2906" s="1"/>
      <c r="EZ2906" s="1"/>
      <c r="FA2906" s="1"/>
      <c r="FB2906" s="1"/>
      <c r="FC2906" s="1"/>
      <c r="FD2906" s="1"/>
      <c r="FE2906" s="1"/>
      <c r="FF2906" s="1"/>
      <c r="FG2906" s="1"/>
      <c r="FH2906" s="1"/>
      <c r="FI2906" s="1"/>
      <c r="FJ2906" s="1"/>
      <c r="FK2906" s="1"/>
      <c r="FL2906" s="1"/>
      <c r="FM2906" s="1"/>
      <c r="FN2906" s="1"/>
      <c r="FO2906" s="1"/>
      <c r="FP2906" s="1"/>
      <c r="FQ2906" s="1"/>
      <c r="FR2906" s="1"/>
      <c r="FS2906" s="1"/>
      <c r="FT2906" s="1"/>
      <c r="FU2906" s="1"/>
      <c r="FV2906" s="1"/>
      <c r="FW2906" s="1"/>
      <c r="FX2906" s="1"/>
      <c r="FY2906" s="1"/>
      <c r="FZ2906" s="1"/>
      <c r="GA2906" s="1"/>
      <c r="GB2906" s="1"/>
      <c r="GC2906" s="1"/>
      <c r="GD2906" s="1"/>
      <c r="GE2906" s="1"/>
      <c r="GF2906" s="1"/>
      <c r="GG2906" s="1"/>
      <c r="GH2906" s="1"/>
      <c r="GI2906" s="1"/>
      <c r="GJ2906" s="1"/>
      <c r="GK2906" s="1"/>
      <c r="GL2906" s="1"/>
      <c r="GM2906" s="1"/>
      <c r="GN2906" s="1"/>
      <c r="GO2906" s="1"/>
    </row>
    <row r="2907" spans="1:197" s="40" customFormat="1" x14ac:dyDescent="0.25">
      <c r="A2907" s="41"/>
      <c r="B2907" s="4"/>
      <c r="C2907" s="41"/>
      <c r="D2907" s="42"/>
      <c r="E2907" s="42"/>
      <c r="F2907" s="42"/>
      <c r="G2907" s="1"/>
      <c r="H2907" s="1"/>
      <c r="I2907" s="1"/>
      <c r="J2907" s="1"/>
      <c r="K2907" s="1"/>
      <c r="L2907" s="1"/>
      <c r="M2907" s="2"/>
      <c r="N2907" s="1"/>
      <c r="O2907" s="1"/>
      <c r="P2907" s="1"/>
      <c r="Q2907" s="1"/>
      <c r="R2907" s="1"/>
      <c r="S2907" s="1"/>
      <c r="T2907" s="1"/>
      <c r="U2907" s="1"/>
      <c r="V2907" s="1"/>
      <c r="W2907" s="1"/>
      <c r="X2907" s="1"/>
      <c r="Y2907" s="1"/>
      <c r="Z2907" s="1"/>
      <c r="AA2907" s="1"/>
      <c r="AB2907" s="1"/>
      <c r="AC2907" s="1"/>
      <c r="AD2907" s="1"/>
      <c r="AE2907" s="1"/>
      <c r="AF2907" s="1"/>
      <c r="AG2907" s="1"/>
      <c r="AH2907" s="1"/>
      <c r="AI2907" s="1"/>
      <c r="AJ2907" s="1"/>
      <c r="AK2907" s="1"/>
      <c r="AL2907" s="1"/>
      <c r="AM2907" s="1"/>
      <c r="AN2907" s="1"/>
      <c r="AO2907" s="1"/>
      <c r="AP2907" s="1"/>
      <c r="AQ2907" s="1"/>
      <c r="AR2907" s="1"/>
      <c r="AS2907" s="1"/>
      <c r="AT2907" s="1"/>
      <c r="AU2907" s="1"/>
      <c r="AV2907" s="1"/>
      <c r="AW2907" s="1"/>
      <c r="AX2907" s="1"/>
      <c r="AY2907" s="1"/>
      <c r="AZ2907" s="1"/>
      <c r="BA2907" s="1"/>
      <c r="BB2907" s="1"/>
      <c r="BC2907" s="1"/>
      <c r="BD2907" s="1"/>
      <c r="BE2907" s="1"/>
      <c r="BF2907" s="1"/>
      <c r="BG2907" s="1"/>
      <c r="BH2907" s="1"/>
      <c r="BI2907" s="1"/>
      <c r="BJ2907" s="1"/>
      <c r="BK2907" s="1"/>
      <c r="BL2907" s="1"/>
      <c r="BM2907" s="1"/>
      <c r="BN2907" s="1"/>
      <c r="BO2907" s="1"/>
      <c r="BP2907" s="1"/>
      <c r="BQ2907" s="1"/>
      <c r="BR2907" s="1"/>
      <c r="BS2907" s="1"/>
      <c r="BT2907" s="1"/>
      <c r="BU2907" s="1"/>
      <c r="BV2907" s="1"/>
      <c r="BW2907" s="1"/>
      <c r="BX2907" s="1"/>
      <c r="BY2907" s="1"/>
      <c r="BZ2907" s="1"/>
      <c r="CA2907" s="1"/>
      <c r="CB2907" s="1"/>
      <c r="CC2907" s="1"/>
      <c r="CD2907" s="1"/>
      <c r="CE2907" s="1"/>
      <c r="CF2907" s="1"/>
      <c r="CG2907" s="1"/>
      <c r="CH2907" s="1"/>
      <c r="CI2907" s="1"/>
      <c r="CJ2907" s="1"/>
      <c r="CK2907" s="1"/>
      <c r="CL2907" s="1"/>
      <c r="CM2907" s="1"/>
      <c r="CN2907" s="1"/>
      <c r="CO2907" s="1"/>
      <c r="CP2907" s="1"/>
      <c r="CQ2907" s="1"/>
      <c r="CR2907" s="1"/>
      <c r="CS2907" s="1"/>
      <c r="CT2907" s="1"/>
      <c r="CU2907" s="1"/>
      <c r="CV2907" s="1"/>
      <c r="CW2907" s="1"/>
      <c r="CX2907" s="1"/>
      <c r="CY2907" s="1"/>
      <c r="CZ2907" s="1"/>
      <c r="DA2907" s="1"/>
      <c r="DB2907" s="1"/>
      <c r="DC2907" s="1"/>
      <c r="DD2907" s="1"/>
      <c r="DE2907" s="1"/>
      <c r="DF2907" s="1"/>
      <c r="DG2907" s="1"/>
      <c r="DH2907" s="1"/>
      <c r="DI2907" s="1"/>
      <c r="DJ2907" s="1"/>
      <c r="DK2907" s="1"/>
      <c r="DL2907" s="1"/>
      <c r="DM2907" s="1"/>
      <c r="DN2907" s="1"/>
      <c r="DO2907" s="1"/>
      <c r="DP2907" s="1"/>
      <c r="DQ2907" s="1"/>
      <c r="DR2907" s="1"/>
      <c r="DS2907" s="1"/>
      <c r="DT2907" s="1"/>
      <c r="DU2907" s="1"/>
      <c r="DV2907" s="1"/>
      <c r="DW2907" s="1"/>
      <c r="DX2907" s="1"/>
      <c r="DY2907" s="1"/>
      <c r="DZ2907" s="1"/>
      <c r="EA2907" s="1"/>
      <c r="EB2907" s="1"/>
      <c r="EC2907" s="1"/>
      <c r="ED2907" s="1"/>
      <c r="EE2907" s="1"/>
      <c r="EF2907" s="1"/>
      <c r="EG2907" s="1"/>
      <c r="EH2907" s="1"/>
      <c r="EI2907" s="1"/>
      <c r="EJ2907" s="1"/>
      <c r="EK2907" s="1"/>
      <c r="EL2907" s="1"/>
      <c r="EM2907" s="1"/>
      <c r="EN2907" s="1"/>
      <c r="EO2907" s="1"/>
      <c r="EP2907" s="1"/>
      <c r="EQ2907" s="1"/>
      <c r="ER2907" s="1"/>
      <c r="ES2907" s="1"/>
      <c r="ET2907" s="1"/>
      <c r="EU2907" s="1"/>
      <c r="EV2907" s="1"/>
      <c r="EW2907" s="1"/>
      <c r="EX2907" s="1"/>
      <c r="EY2907" s="1"/>
      <c r="EZ2907" s="1"/>
      <c r="FA2907" s="1"/>
      <c r="FB2907" s="1"/>
      <c r="FC2907" s="1"/>
      <c r="FD2907" s="1"/>
      <c r="FE2907" s="1"/>
      <c r="FF2907" s="1"/>
      <c r="FG2907" s="1"/>
      <c r="FH2907" s="1"/>
      <c r="FI2907" s="1"/>
      <c r="FJ2907" s="1"/>
      <c r="FK2907" s="1"/>
      <c r="FL2907" s="1"/>
      <c r="FM2907" s="1"/>
      <c r="FN2907" s="1"/>
      <c r="FO2907" s="1"/>
      <c r="FP2907" s="1"/>
      <c r="FQ2907" s="1"/>
      <c r="FR2907" s="1"/>
      <c r="FS2907" s="1"/>
      <c r="FT2907" s="1"/>
      <c r="FU2907" s="1"/>
      <c r="FV2907" s="1"/>
      <c r="FW2907" s="1"/>
      <c r="FX2907" s="1"/>
      <c r="FY2907" s="1"/>
      <c r="FZ2907" s="1"/>
      <c r="GA2907" s="1"/>
      <c r="GB2907" s="1"/>
      <c r="GC2907" s="1"/>
      <c r="GD2907" s="1"/>
      <c r="GE2907" s="1"/>
      <c r="GF2907" s="1"/>
      <c r="GG2907" s="1"/>
      <c r="GH2907" s="1"/>
      <c r="GI2907" s="1"/>
      <c r="GJ2907" s="1"/>
      <c r="GK2907" s="1"/>
      <c r="GL2907" s="1"/>
      <c r="GM2907" s="1"/>
      <c r="GN2907" s="1"/>
      <c r="GO2907" s="1"/>
    </row>
    <row r="2908" spans="1:197" s="40" customFormat="1" x14ac:dyDescent="0.25">
      <c r="A2908" s="41"/>
      <c r="B2908" s="4"/>
      <c r="C2908" s="41"/>
      <c r="D2908" s="42"/>
      <c r="E2908" s="42"/>
      <c r="F2908" s="42"/>
      <c r="G2908" s="1"/>
      <c r="H2908" s="1"/>
      <c r="I2908" s="1"/>
      <c r="J2908" s="1"/>
      <c r="K2908" s="1"/>
      <c r="L2908" s="1"/>
      <c r="M2908" s="2"/>
      <c r="N2908" s="1"/>
      <c r="O2908" s="1"/>
      <c r="P2908" s="1"/>
      <c r="Q2908" s="1"/>
      <c r="R2908" s="1"/>
      <c r="S2908" s="1"/>
      <c r="T2908" s="1"/>
      <c r="U2908" s="1"/>
      <c r="V2908" s="1"/>
      <c r="W2908" s="1"/>
      <c r="X2908" s="1"/>
      <c r="Y2908" s="1"/>
      <c r="Z2908" s="1"/>
      <c r="AA2908" s="1"/>
      <c r="AB2908" s="1"/>
      <c r="AC2908" s="1"/>
      <c r="AD2908" s="1"/>
      <c r="AE2908" s="1"/>
      <c r="AF2908" s="1"/>
      <c r="AG2908" s="1"/>
      <c r="AH2908" s="1"/>
      <c r="AI2908" s="1"/>
      <c r="AJ2908" s="1"/>
      <c r="AK2908" s="1"/>
      <c r="AL2908" s="1"/>
      <c r="AM2908" s="1"/>
      <c r="AN2908" s="1"/>
      <c r="AO2908" s="1"/>
      <c r="AP2908" s="1"/>
      <c r="AQ2908" s="1"/>
      <c r="AR2908" s="1"/>
      <c r="AS2908" s="1"/>
      <c r="AT2908" s="1"/>
      <c r="AU2908" s="1"/>
      <c r="AV2908" s="1"/>
      <c r="AW2908" s="1"/>
      <c r="AX2908" s="1"/>
      <c r="AY2908" s="1"/>
      <c r="AZ2908" s="1"/>
      <c r="BA2908" s="1"/>
      <c r="BB2908" s="1"/>
      <c r="BC2908" s="1"/>
      <c r="BD2908" s="1"/>
      <c r="BE2908" s="1"/>
      <c r="BF2908" s="1"/>
      <c r="BG2908" s="1"/>
      <c r="BH2908" s="1"/>
      <c r="BI2908" s="1"/>
      <c r="BJ2908" s="1"/>
      <c r="BK2908" s="1"/>
      <c r="BL2908" s="1"/>
      <c r="BM2908" s="1"/>
      <c r="BN2908" s="1"/>
      <c r="BO2908" s="1"/>
      <c r="BP2908" s="1"/>
      <c r="BQ2908" s="1"/>
      <c r="BR2908" s="1"/>
      <c r="BS2908" s="1"/>
      <c r="BT2908" s="1"/>
      <c r="BU2908" s="1"/>
      <c r="BV2908" s="1"/>
      <c r="BW2908" s="1"/>
      <c r="BX2908" s="1"/>
      <c r="BY2908" s="1"/>
      <c r="BZ2908" s="1"/>
      <c r="CA2908" s="1"/>
      <c r="CB2908" s="1"/>
      <c r="CC2908" s="1"/>
      <c r="CD2908" s="1"/>
      <c r="CE2908" s="1"/>
      <c r="CF2908" s="1"/>
      <c r="CG2908" s="1"/>
      <c r="CH2908" s="1"/>
      <c r="CI2908" s="1"/>
      <c r="CJ2908" s="1"/>
      <c r="CK2908" s="1"/>
      <c r="CL2908" s="1"/>
      <c r="CM2908" s="1"/>
      <c r="CN2908" s="1"/>
      <c r="CO2908" s="1"/>
      <c r="CP2908" s="1"/>
      <c r="CQ2908" s="1"/>
      <c r="CR2908" s="1"/>
      <c r="CS2908" s="1"/>
      <c r="CT2908" s="1"/>
      <c r="CU2908" s="1"/>
      <c r="CV2908" s="1"/>
      <c r="CW2908" s="1"/>
      <c r="CX2908" s="1"/>
      <c r="CY2908" s="1"/>
      <c r="CZ2908" s="1"/>
      <c r="DA2908" s="1"/>
      <c r="DB2908" s="1"/>
      <c r="DC2908" s="1"/>
      <c r="DD2908" s="1"/>
      <c r="DE2908" s="1"/>
      <c r="DF2908" s="1"/>
      <c r="DG2908" s="1"/>
      <c r="DH2908" s="1"/>
      <c r="DI2908" s="1"/>
      <c r="DJ2908" s="1"/>
      <c r="DK2908" s="1"/>
      <c r="DL2908" s="1"/>
      <c r="DM2908" s="1"/>
      <c r="DN2908" s="1"/>
      <c r="DO2908" s="1"/>
      <c r="DP2908" s="1"/>
      <c r="DQ2908" s="1"/>
      <c r="DR2908" s="1"/>
      <c r="DS2908" s="1"/>
      <c r="DT2908" s="1"/>
      <c r="DU2908" s="1"/>
      <c r="DV2908" s="1"/>
      <c r="DW2908" s="1"/>
      <c r="DX2908" s="1"/>
      <c r="DY2908" s="1"/>
      <c r="DZ2908" s="1"/>
      <c r="EA2908" s="1"/>
      <c r="EB2908" s="1"/>
      <c r="EC2908" s="1"/>
      <c r="ED2908" s="1"/>
      <c r="EE2908" s="1"/>
      <c r="EF2908" s="1"/>
      <c r="EG2908" s="1"/>
      <c r="EH2908" s="1"/>
      <c r="EI2908" s="1"/>
      <c r="EJ2908" s="1"/>
      <c r="EK2908" s="1"/>
      <c r="EL2908" s="1"/>
      <c r="EM2908" s="1"/>
      <c r="EN2908" s="1"/>
      <c r="EO2908" s="1"/>
      <c r="EP2908" s="1"/>
      <c r="EQ2908" s="1"/>
      <c r="ER2908" s="1"/>
      <c r="ES2908" s="1"/>
      <c r="ET2908" s="1"/>
      <c r="EU2908" s="1"/>
      <c r="EV2908" s="1"/>
      <c r="EW2908" s="1"/>
      <c r="EX2908" s="1"/>
      <c r="EY2908" s="1"/>
      <c r="EZ2908" s="1"/>
      <c r="FA2908" s="1"/>
      <c r="FB2908" s="1"/>
      <c r="FC2908" s="1"/>
      <c r="FD2908" s="1"/>
      <c r="FE2908" s="1"/>
      <c r="FF2908" s="1"/>
      <c r="FG2908" s="1"/>
      <c r="FH2908" s="1"/>
      <c r="FI2908" s="1"/>
      <c r="FJ2908" s="1"/>
      <c r="FK2908" s="1"/>
      <c r="FL2908" s="1"/>
      <c r="FM2908" s="1"/>
      <c r="FN2908" s="1"/>
      <c r="FO2908" s="1"/>
      <c r="FP2908" s="1"/>
      <c r="FQ2908" s="1"/>
      <c r="FR2908" s="1"/>
      <c r="FS2908" s="1"/>
      <c r="FT2908" s="1"/>
      <c r="FU2908" s="1"/>
      <c r="FV2908" s="1"/>
      <c r="FW2908" s="1"/>
      <c r="FX2908" s="1"/>
      <c r="FY2908" s="1"/>
      <c r="FZ2908" s="1"/>
      <c r="GA2908" s="1"/>
      <c r="GB2908" s="1"/>
      <c r="GC2908" s="1"/>
      <c r="GD2908" s="1"/>
      <c r="GE2908" s="1"/>
      <c r="GF2908" s="1"/>
      <c r="GG2908" s="1"/>
      <c r="GH2908" s="1"/>
      <c r="GI2908" s="1"/>
      <c r="GJ2908" s="1"/>
      <c r="GK2908" s="1"/>
      <c r="GL2908" s="1"/>
      <c r="GM2908" s="1"/>
      <c r="GN2908" s="1"/>
      <c r="GO2908" s="1"/>
    </row>
    <row r="2909" spans="1:197" s="40" customFormat="1" x14ac:dyDescent="0.25">
      <c r="A2909" s="41"/>
      <c r="B2909" s="4"/>
      <c r="C2909" s="41"/>
      <c r="D2909" s="42"/>
      <c r="E2909" s="42"/>
      <c r="F2909" s="42"/>
      <c r="G2909" s="1"/>
      <c r="H2909" s="1"/>
      <c r="I2909" s="1"/>
      <c r="J2909" s="1"/>
      <c r="K2909" s="1"/>
      <c r="L2909" s="1"/>
      <c r="M2909" s="2"/>
      <c r="N2909" s="1"/>
      <c r="O2909" s="1"/>
      <c r="P2909" s="1"/>
      <c r="Q2909" s="1"/>
      <c r="R2909" s="1"/>
      <c r="S2909" s="1"/>
      <c r="T2909" s="1"/>
      <c r="U2909" s="1"/>
      <c r="V2909" s="1"/>
      <c r="W2909" s="1"/>
      <c r="X2909" s="1"/>
      <c r="Y2909" s="1"/>
      <c r="Z2909" s="1"/>
      <c r="AA2909" s="1"/>
      <c r="AB2909" s="1"/>
      <c r="AC2909" s="1"/>
      <c r="AD2909" s="1"/>
      <c r="AE2909" s="1"/>
      <c r="AF2909" s="1"/>
      <c r="AG2909" s="1"/>
      <c r="AH2909" s="1"/>
      <c r="AI2909" s="1"/>
      <c r="AJ2909" s="1"/>
      <c r="AK2909" s="1"/>
      <c r="AL2909" s="1"/>
      <c r="AM2909" s="1"/>
      <c r="AN2909" s="1"/>
      <c r="AO2909" s="1"/>
      <c r="AP2909" s="1"/>
      <c r="AQ2909" s="1"/>
      <c r="AR2909" s="1"/>
      <c r="AS2909" s="1"/>
      <c r="AT2909" s="1"/>
      <c r="AU2909" s="1"/>
      <c r="AV2909" s="1"/>
      <c r="AW2909" s="1"/>
      <c r="AX2909" s="1"/>
      <c r="AY2909" s="1"/>
      <c r="AZ2909" s="1"/>
      <c r="BA2909" s="1"/>
      <c r="BB2909" s="1"/>
      <c r="BC2909" s="1"/>
      <c r="BD2909" s="1"/>
      <c r="BE2909" s="1"/>
      <c r="BF2909" s="1"/>
      <c r="BG2909" s="1"/>
      <c r="BH2909" s="1"/>
      <c r="BI2909" s="1"/>
      <c r="BJ2909" s="1"/>
      <c r="BK2909" s="1"/>
      <c r="BL2909" s="1"/>
      <c r="BM2909" s="1"/>
      <c r="BN2909" s="1"/>
      <c r="BO2909" s="1"/>
      <c r="BP2909" s="1"/>
      <c r="BQ2909" s="1"/>
      <c r="BR2909" s="1"/>
      <c r="BS2909" s="1"/>
      <c r="BT2909" s="1"/>
      <c r="BU2909" s="1"/>
      <c r="BV2909" s="1"/>
      <c r="BW2909" s="1"/>
      <c r="BX2909" s="1"/>
      <c r="BY2909" s="1"/>
      <c r="BZ2909" s="1"/>
      <c r="CA2909" s="1"/>
      <c r="CB2909" s="1"/>
      <c r="CC2909" s="1"/>
      <c r="CD2909" s="1"/>
      <c r="CE2909" s="1"/>
      <c r="CF2909" s="1"/>
      <c r="CG2909" s="1"/>
      <c r="CH2909" s="1"/>
      <c r="CI2909" s="1"/>
      <c r="CJ2909" s="1"/>
      <c r="CK2909" s="1"/>
      <c r="CL2909" s="1"/>
      <c r="CM2909" s="1"/>
      <c r="CN2909" s="1"/>
      <c r="CO2909" s="1"/>
      <c r="CP2909" s="1"/>
      <c r="CQ2909" s="1"/>
      <c r="CR2909" s="1"/>
      <c r="CS2909" s="1"/>
      <c r="CT2909" s="1"/>
      <c r="CU2909" s="1"/>
      <c r="CV2909" s="1"/>
      <c r="CW2909" s="1"/>
      <c r="CX2909" s="1"/>
      <c r="CY2909" s="1"/>
      <c r="CZ2909" s="1"/>
      <c r="DA2909" s="1"/>
      <c r="DB2909" s="1"/>
      <c r="DC2909" s="1"/>
      <c r="DD2909" s="1"/>
      <c r="DE2909" s="1"/>
      <c r="DF2909" s="1"/>
      <c r="DG2909" s="1"/>
      <c r="DH2909" s="1"/>
      <c r="DI2909" s="1"/>
      <c r="DJ2909" s="1"/>
      <c r="DK2909" s="1"/>
      <c r="DL2909" s="1"/>
      <c r="DM2909" s="1"/>
      <c r="DN2909" s="1"/>
      <c r="DO2909" s="1"/>
      <c r="DP2909" s="1"/>
      <c r="DQ2909" s="1"/>
      <c r="DR2909" s="1"/>
      <c r="DS2909" s="1"/>
      <c r="DT2909" s="1"/>
      <c r="DU2909" s="1"/>
      <c r="DV2909" s="1"/>
      <c r="DW2909" s="1"/>
      <c r="DX2909" s="1"/>
      <c r="DY2909" s="1"/>
      <c r="DZ2909" s="1"/>
      <c r="EA2909" s="1"/>
      <c r="EB2909" s="1"/>
      <c r="EC2909" s="1"/>
      <c r="ED2909" s="1"/>
      <c r="EE2909" s="1"/>
      <c r="EF2909" s="1"/>
      <c r="EG2909" s="1"/>
      <c r="EH2909" s="1"/>
      <c r="EI2909" s="1"/>
      <c r="EJ2909" s="1"/>
      <c r="EK2909" s="1"/>
      <c r="EL2909" s="1"/>
      <c r="EM2909" s="1"/>
      <c r="EN2909" s="1"/>
      <c r="EO2909" s="1"/>
      <c r="EP2909" s="1"/>
      <c r="EQ2909" s="1"/>
      <c r="ER2909" s="1"/>
      <c r="ES2909" s="1"/>
      <c r="ET2909" s="1"/>
      <c r="EU2909" s="1"/>
      <c r="EV2909" s="1"/>
      <c r="EW2909" s="1"/>
      <c r="EX2909" s="1"/>
      <c r="EY2909" s="1"/>
      <c r="EZ2909" s="1"/>
      <c r="FA2909" s="1"/>
      <c r="FB2909" s="1"/>
      <c r="FC2909" s="1"/>
      <c r="FD2909" s="1"/>
      <c r="FE2909" s="1"/>
      <c r="FF2909" s="1"/>
      <c r="FG2909" s="1"/>
      <c r="FH2909" s="1"/>
      <c r="FI2909" s="1"/>
      <c r="FJ2909" s="1"/>
      <c r="FK2909" s="1"/>
      <c r="FL2909" s="1"/>
      <c r="FM2909" s="1"/>
      <c r="FN2909" s="1"/>
      <c r="FO2909" s="1"/>
      <c r="FP2909" s="1"/>
      <c r="FQ2909" s="1"/>
      <c r="FR2909" s="1"/>
      <c r="FS2909" s="1"/>
      <c r="FT2909" s="1"/>
      <c r="FU2909" s="1"/>
      <c r="FV2909" s="1"/>
      <c r="FW2909" s="1"/>
      <c r="FX2909" s="1"/>
      <c r="FY2909" s="1"/>
      <c r="FZ2909" s="1"/>
      <c r="GA2909" s="1"/>
      <c r="GB2909" s="1"/>
      <c r="GC2909" s="1"/>
      <c r="GD2909" s="1"/>
      <c r="GE2909" s="1"/>
      <c r="GF2909" s="1"/>
      <c r="GG2909" s="1"/>
      <c r="GH2909" s="1"/>
      <c r="GI2909" s="1"/>
      <c r="GJ2909" s="1"/>
      <c r="GK2909" s="1"/>
      <c r="GL2909" s="1"/>
      <c r="GM2909" s="1"/>
      <c r="GN2909" s="1"/>
      <c r="GO2909" s="1"/>
    </row>
    <row r="2910" spans="1:197" s="40" customFormat="1" x14ac:dyDescent="0.25">
      <c r="A2910" s="41"/>
      <c r="B2910" s="4"/>
      <c r="C2910" s="41"/>
      <c r="D2910" s="42"/>
      <c r="E2910" s="42"/>
      <c r="F2910" s="42"/>
      <c r="G2910" s="1"/>
      <c r="H2910" s="1"/>
      <c r="I2910" s="1"/>
      <c r="J2910" s="1"/>
      <c r="K2910" s="1"/>
      <c r="L2910" s="1"/>
      <c r="M2910" s="2"/>
      <c r="N2910" s="1"/>
      <c r="O2910" s="1"/>
      <c r="P2910" s="1"/>
      <c r="Q2910" s="1"/>
      <c r="R2910" s="1"/>
      <c r="S2910" s="1"/>
      <c r="T2910" s="1"/>
      <c r="U2910" s="1"/>
      <c r="V2910" s="1"/>
      <c r="W2910" s="1"/>
      <c r="X2910" s="1"/>
      <c r="Y2910" s="1"/>
      <c r="Z2910" s="1"/>
      <c r="AA2910" s="1"/>
      <c r="AB2910" s="1"/>
      <c r="AC2910" s="1"/>
      <c r="AD2910" s="1"/>
      <c r="AE2910" s="1"/>
      <c r="AF2910" s="1"/>
      <c r="AG2910" s="1"/>
      <c r="AH2910" s="1"/>
      <c r="AI2910" s="1"/>
      <c r="AJ2910" s="1"/>
      <c r="AK2910" s="1"/>
      <c r="AL2910" s="1"/>
      <c r="AM2910" s="1"/>
      <c r="AN2910" s="1"/>
      <c r="AO2910" s="1"/>
      <c r="AP2910" s="1"/>
      <c r="AQ2910" s="1"/>
      <c r="AR2910" s="1"/>
      <c r="AS2910" s="1"/>
      <c r="AT2910" s="1"/>
      <c r="AU2910" s="1"/>
      <c r="AV2910" s="1"/>
      <c r="AW2910" s="1"/>
      <c r="AX2910" s="1"/>
      <c r="AY2910" s="1"/>
      <c r="AZ2910" s="1"/>
      <c r="BA2910" s="1"/>
      <c r="BB2910" s="1"/>
      <c r="BC2910" s="1"/>
      <c r="BD2910" s="1"/>
      <c r="BE2910" s="1"/>
      <c r="BF2910" s="1"/>
      <c r="BG2910" s="1"/>
      <c r="BH2910" s="1"/>
      <c r="BI2910" s="1"/>
      <c r="BJ2910" s="1"/>
      <c r="BK2910" s="1"/>
      <c r="BL2910" s="1"/>
      <c r="BM2910" s="1"/>
      <c r="BN2910" s="1"/>
      <c r="BO2910" s="1"/>
      <c r="BP2910" s="1"/>
      <c r="BQ2910" s="1"/>
      <c r="BR2910" s="1"/>
      <c r="BS2910" s="1"/>
      <c r="BT2910" s="1"/>
      <c r="BU2910" s="1"/>
      <c r="BV2910" s="1"/>
      <c r="BW2910" s="1"/>
      <c r="BX2910" s="1"/>
      <c r="BY2910" s="1"/>
      <c r="BZ2910" s="1"/>
      <c r="CA2910" s="1"/>
      <c r="CB2910" s="1"/>
      <c r="CC2910" s="1"/>
      <c r="CD2910" s="1"/>
      <c r="CE2910" s="1"/>
      <c r="CF2910" s="1"/>
      <c r="CG2910" s="1"/>
      <c r="CH2910" s="1"/>
      <c r="CI2910" s="1"/>
      <c r="CJ2910" s="1"/>
      <c r="CK2910" s="1"/>
      <c r="CL2910" s="1"/>
      <c r="CM2910" s="1"/>
      <c r="CN2910" s="1"/>
      <c r="CO2910" s="1"/>
      <c r="CP2910" s="1"/>
      <c r="CQ2910" s="1"/>
      <c r="CR2910" s="1"/>
      <c r="CS2910" s="1"/>
      <c r="CT2910" s="1"/>
      <c r="CU2910" s="1"/>
      <c r="CV2910" s="1"/>
      <c r="CW2910" s="1"/>
      <c r="CX2910" s="1"/>
      <c r="CY2910" s="1"/>
      <c r="CZ2910" s="1"/>
      <c r="DA2910" s="1"/>
      <c r="DB2910" s="1"/>
      <c r="DC2910" s="1"/>
      <c r="DD2910" s="1"/>
      <c r="DE2910" s="1"/>
      <c r="DF2910" s="1"/>
      <c r="DG2910" s="1"/>
      <c r="DH2910" s="1"/>
      <c r="DI2910" s="1"/>
      <c r="DJ2910" s="1"/>
      <c r="DK2910" s="1"/>
      <c r="DL2910" s="1"/>
      <c r="DM2910" s="1"/>
      <c r="DN2910" s="1"/>
      <c r="DO2910" s="1"/>
      <c r="DP2910" s="1"/>
      <c r="DQ2910" s="1"/>
      <c r="DR2910" s="1"/>
      <c r="DS2910" s="1"/>
      <c r="DT2910" s="1"/>
      <c r="DU2910" s="1"/>
      <c r="DV2910" s="1"/>
      <c r="DW2910" s="1"/>
      <c r="DX2910" s="1"/>
      <c r="DY2910" s="1"/>
      <c r="DZ2910" s="1"/>
      <c r="EA2910" s="1"/>
      <c r="EB2910" s="1"/>
      <c r="EC2910" s="1"/>
      <c r="ED2910" s="1"/>
      <c r="EE2910" s="1"/>
      <c r="EF2910" s="1"/>
      <c r="EG2910" s="1"/>
      <c r="EH2910" s="1"/>
      <c r="EI2910" s="1"/>
      <c r="EJ2910" s="1"/>
      <c r="EK2910" s="1"/>
      <c r="EL2910" s="1"/>
      <c r="EM2910" s="1"/>
      <c r="EN2910" s="1"/>
      <c r="EO2910" s="1"/>
      <c r="EP2910" s="1"/>
      <c r="EQ2910" s="1"/>
      <c r="ER2910" s="1"/>
      <c r="ES2910" s="1"/>
      <c r="ET2910" s="1"/>
      <c r="EU2910" s="1"/>
      <c r="EV2910" s="1"/>
      <c r="EW2910" s="1"/>
      <c r="EX2910" s="1"/>
      <c r="EY2910" s="1"/>
      <c r="EZ2910" s="1"/>
      <c r="FA2910" s="1"/>
      <c r="FB2910" s="1"/>
      <c r="FC2910" s="1"/>
      <c r="FD2910" s="1"/>
      <c r="FE2910" s="1"/>
      <c r="FF2910" s="1"/>
      <c r="FG2910" s="1"/>
      <c r="FH2910" s="1"/>
      <c r="FI2910" s="1"/>
      <c r="FJ2910" s="1"/>
      <c r="FK2910" s="1"/>
      <c r="FL2910" s="1"/>
      <c r="FM2910" s="1"/>
      <c r="FN2910" s="1"/>
      <c r="FO2910" s="1"/>
      <c r="FP2910" s="1"/>
      <c r="FQ2910" s="1"/>
      <c r="FR2910" s="1"/>
      <c r="FS2910" s="1"/>
      <c r="FT2910" s="1"/>
      <c r="FU2910" s="1"/>
      <c r="FV2910" s="1"/>
      <c r="FW2910" s="1"/>
      <c r="FX2910" s="1"/>
      <c r="FY2910" s="1"/>
      <c r="FZ2910" s="1"/>
      <c r="GA2910" s="1"/>
      <c r="GB2910" s="1"/>
      <c r="GC2910" s="1"/>
      <c r="GD2910" s="1"/>
      <c r="GE2910" s="1"/>
      <c r="GF2910" s="1"/>
      <c r="GG2910" s="1"/>
      <c r="GH2910" s="1"/>
      <c r="GI2910" s="1"/>
      <c r="GJ2910" s="1"/>
      <c r="GK2910" s="1"/>
      <c r="GL2910" s="1"/>
      <c r="GM2910" s="1"/>
      <c r="GN2910" s="1"/>
      <c r="GO2910" s="1"/>
    </row>
    <row r="2911" spans="1:197" s="40" customFormat="1" x14ac:dyDescent="0.25">
      <c r="A2911" s="41"/>
      <c r="B2911" s="4"/>
      <c r="C2911" s="41"/>
      <c r="D2911" s="42"/>
      <c r="E2911" s="42"/>
      <c r="F2911" s="42"/>
      <c r="G2911" s="1"/>
      <c r="H2911" s="1"/>
      <c r="I2911" s="1"/>
      <c r="J2911" s="1"/>
      <c r="K2911" s="1"/>
      <c r="L2911" s="1"/>
      <c r="M2911" s="2"/>
      <c r="N2911" s="1"/>
      <c r="O2911" s="1"/>
      <c r="P2911" s="1"/>
      <c r="Q2911" s="1"/>
      <c r="R2911" s="1"/>
      <c r="S2911" s="1"/>
      <c r="T2911" s="1"/>
      <c r="U2911" s="1"/>
      <c r="V2911" s="1"/>
      <c r="W2911" s="1"/>
      <c r="X2911" s="1"/>
      <c r="Y2911" s="1"/>
      <c r="Z2911" s="1"/>
      <c r="AA2911" s="1"/>
      <c r="AB2911" s="1"/>
      <c r="AC2911" s="1"/>
      <c r="AD2911" s="1"/>
      <c r="AE2911" s="1"/>
      <c r="AF2911" s="1"/>
      <c r="AG2911" s="1"/>
      <c r="AH2911" s="1"/>
      <c r="AI2911" s="1"/>
      <c r="AJ2911" s="1"/>
      <c r="AK2911" s="1"/>
      <c r="AL2911" s="1"/>
      <c r="AM2911" s="1"/>
      <c r="AN2911" s="1"/>
      <c r="AO2911" s="1"/>
      <c r="AP2911" s="1"/>
      <c r="AQ2911" s="1"/>
      <c r="AR2911" s="1"/>
      <c r="AS2911" s="1"/>
      <c r="AT2911" s="1"/>
      <c r="AU2911" s="1"/>
      <c r="AV2911" s="1"/>
      <c r="AW2911" s="1"/>
      <c r="AX2911" s="1"/>
      <c r="AY2911" s="1"/>
      <c r="AZ2911" s="1"/>
      <c r="BA2911" s="1"/>
      <c r="BB2911" s="1"/>
      <c r="BC2911" s="1"/>
      <c r="BD2911" s="1"/>
      <c r="BE2911" s="1"/>
      <c r="BF2911" s="1"/>
      <c r="BG2911" s="1"/>
      <c r="BH2911" s="1"/>
      <c r="BI2911" s="1"/>
      <c r="BJ2911" s="1"/>
      <c r="BK2911" s="1"/>
      <c r="BL2911" s="1"/>
      <c r="BM2911" s="1"/>
      <c r="BN2911" s="1"/>
      <c r="BO2911" s="1"/>
      <c r="BP2911" s="1"/>
      <c r="BQ2911" s="1"/>
      <c r="BR2911" s="1"/>
      <c r="BS2911" s="1"/>
      <c r="BT2911" s="1"/>
      <c r="BU2911" s="1"/>
      <c r="BV2911" s="1"/>
      <c r="BW2911" s="1"/>
      <c r="BX2911" s="1"/>
      <c r="BY2911" s="1"/>
      <c r="BZ2911" s="1"/>
      <c r="CA2911" s="1"/>
      <c r="CB2911" s="1"/>
      <c r="CC2911" s="1"/>
      <c r="CD2911" s="1"/>
      <c r="CE2911" s="1"/>
      <c r="CF2911" s="1"/>
      <c r="CG2911" s="1"/>
      <c r="CH2911" s="1"/>
      <c r="CI2911" s="1"/>
      <c r="CJ2911" s="1"/>
      <c r="CK2911" s="1"/>
      <c r="CL2911" s="1"/>
      <c r="CM2911" s="1"/>
      <c r="CN2911" s="1"/>
      <c r="CO2911" s="1"/>
      <c r="CP2911" s="1"/>
      <c r="CQ2911" s="1"/>
      <c r="CR2911" s="1"/>
      <c r="CS2911" s="1"/>
      <c r="CT2911" s="1"/>
      <c r="CU2911" s="1"/>
      <c r="CV2911" s="1"/>
      <c r="CW2911" s="1"/>
      <c r="CX2911" s="1"/>
      <c r="CY2911" s="1"/>
      <c r="CZ2911" s="1"/>
      <c r="DA2911" s="1"/>
      <c r="DB2911" s="1"/>
      <c r="DC2911" s="1"/>
      <c r="DD2911" s="1"/>
      <c r="DE2911" s="1"/>
      <c r="DF2911" s="1"/>
      <c r="DG2911" s="1"/>
      <c r="DH2911" s="1"/>
      <c r="DI2911" s="1"/>
      <c r="DJ2911" s="1"/>
      <c r="DK2911" s="1"/>
      <c r="DL2911" s="1"/>
      <c r="DM2911" s="1"/>
      <c r="DN2911" s="1"/>
      <c r="DO2911" s="1"/>
      <c r="DP2911" s="1"/>
      <c r="DQ2911" s="1"/>
      <c r="DR2911" s="1"/>
      <c r="DS2911" s="1"/>
      <c r="DT2911" s="1"/>
      <c r="DU2911" s="1"/>
      <c r="DV2911" s="1"/>
      <c r="DW2911" s="1"/>
      <c r="DX2911" s="1"/>
      <c r="DY2911" s="1"/>
      <c r="DZ2911" s="1"/>
      <c r="EA2911" s="1"/>
      <c r="EB2911" s="1"/>
      <c r="EC2911" s="1"/>
      <c r="ED2911" s="1"/>
      <c r="EE2911" s="1"/>
      <c r="EF2911" s="1"/>
      <c r="EG2911" s="1"/>
      <c r="EH2911" s="1"/>
      <c r="EI2911" s="1"/>
      <c r="EJ2911" s="1"/>
      <c r="EK2911" s="1"/>
      <c r="EL2911" s="1"/>
      <c r="EM2911" s="1"/>
      <c r="EN2911" s="1"/>
      <c r="EO2911" s="1"/>
      <c r="EP2911" s="1"/>
      <c r="EQ2911" s="1"/>
      <c r="ER2911" s="1"/>
      <c r="ES2911" s="1"/>
      <c r="ET2911" s="1"/>
      <c r="EU2911" s="1"/>
      <c r="EV2911" s="1"/>
      <c r="EW2911" s="1"/>
      <c r="EX2911" s="1"/>
      <c r="EY2911" s="1"/>
      <c r="EZ2911" s="1"/>
      <c r="FA2911" s="1"/>
      <c r="FB2911" s="1"/>
      <c r="FC2911" s="1"/>
      <c r="FD2911" s="1"/>
      <c r="FE2911" s="1"/>
      <c r="FF2911" s="1"/>
      <c r="FG2911" s="1"/>
      <c r="FH2911" s="1"/>
      <c r="FI2911" s="1"/>
      <c r="FJ2911" s="1"/>
      <c r="FK2911" s="1"/>
      <c r="FL2911" s="1"/>
      <c r="FM2911" s="1"/>
      <c r="FN2911" s="1"/>
      <c r="FO2911" s="1"/>
      <c r="FP2911" s="1"/>
      <c r="FQ2911" s="1"/>
      <c r="FR2911" s="1"/>
      <c r="FS2911" s="1"/>
      <c r="FT2911" s="1"/>
      <c r="FU2911" s="1"/>
      <c r="FV2911" s="1"/>
      <c r="FW2911" s="1"/>
      <c r="FX2911" s="1"/>
      <c r="FY2911" s="1"/>
      <c r="FZ2911" s="1"/>
      <c r="GA2911" s="1"/>
      <c r="GB2911" s="1"/>
      <c r="GC2911" s="1"/>
      <c r="GD2911" s="1"/>
      <c r="GE2911" s="1"/>
      <c r="GF2911" s="1"/>
      <c r="GG2911" s="1"/>
      <c r="GH2911" s="1"/>
      <c r="GI2911" s="1"/>
      <c r="GJ2911" s="1"/>
      <c r="GK2911" s="1"/>
      <c r="GL2911" s="1"/>
      <c r="GM2911" s="1"/>
      <c r="GN2911" s="1"/>
      <c r="GO2911" s="1"/>
    </row>
    <row r="2912" spans="1:197" s="40" customFormat="1" x14ac:dyDescent="0.25">
      <c r="A2912" s="41"/>
      <c r="B2912" s="4"/>
      <c r="C2912" s="41"/>
      <c r="D2912" s="42"/>
      <c r="E2912" s="42"/>
      <c r="F2912" s="42"/>
      <c r="G2912" s="1"/>
      <c r="H2912" s="1"/>
      <c r="I2912" s="1"/>
      <c r="J2912" s="1"/>
      <c r="K2912" s="1"/>
      <c r="L2912" s="1"/>
      <c r="M2912" s="2"/>
      <c r="N2912" s="1"/>
      <c r="O2912" s="1"/>
      <c r="P2912" s="1"/>
      <c r="Q2912" s="1"/>
      <c r="R2912" s="1"/>
      <c r="S2912" s="1"/>
      <c r="T2912" s="1"/>
      <c r="U2912" s="1"/>
      <c r="V2912" s="1"/>
      <c r="W2912" s="1"/>
      <c r="X2912" s="1"/>
      <c r="Y2912" s="1"/>
      <c r="Z2912" s="1"/>
      <c r="AA2912" s="1"/>
      <c r="AB2912" s="1"/>
      <c r="AC2912" s="1"/>
      <c r="AD2912" s="1"/>
      <c r="AE2912" s="1"/>
      <c r="AF2912" s="1"/>
      <c r="AG2912" s="1"/>
      <c r="AH2912" s="1"/>
      <c r="AI2912" s="1"/>
      <c r="AJ2912" s="1"/>
      <c r="AK2912" s="1"/>
      <c r="AL2912" s="1"/>
      <c r="AM2912" s="1"/>
      <c r="AN2912" s="1"/>
      <c r="AO2912" s="1"/>
      <c r="AP2912" s="1"/>
      <c r="AQ2912" s="1"/>
      <c r="AR2912" s="1"/>
      <c r="AS2912" s="1"/>
      <c r="AT2912" s="1"/>
      <c r="AU2912" s="1"/>
      <c r="AV2912" s="1"/>
      <c r="AW2912" s="1"/>
      <c r="AX2912" s="1"/>
      <c r="AY2912" s="1"/>
      <c r="AZ2912" s="1"/>
      <c r="BA2912" s="1"/>
      <c r="BB2912" s="1"/>
      <c r="BC2912" s="1"/>
      <c r="BD2912" s="1"/>
      <c r="BE2912" s="1"/>
      <c r="BF2912" s="1"/>
      <c r="BG2912" s="1"/>
      <c r="BH2912" s="1"/>
      <c r="BI2912" s="1"/>
      <c r="BJ2912" s="1"/>
      <c r="BK2912" s="1"/>
      <c r="BL2912" s="1"/>
      <c r="BM2912" s="1"/>
      <c r="BN2912" s="1"/>
      <c r="BO2912" s="1"/>
      <c r="BP2912" s="1"/>
      <c r="BQ2912" s="1"/>
      <c r="BR2912" s="1"/>
      <c r="BS2912" s="1"/>
      <c r="BT2912" s="1"/>
      <c r="BU2912" s="1"/>
      <c r="BV2912" s="1"/>
      <c r="BW2912" s="1"/>
      <c r="BX2912" s="1"/>
      <c r="BY2912" s="1"/>
      <c r="BZ2912" s="1"/>
      <c r="CA2912" s="1"/>
      <c r="CB2912" s="1"/>
      <c r="CC2912" s="1"/>
      <c r="CD2912" s="1"/>
      <c r="CE2912" s="1"/>
      <c r="CF2912" s="1"/>
      <c r="CG2912" s="1"/>
      <c r="CH2912" s="1"/>
      <c r="CI2912" s="1"/>
      <c r="CJ2912" s="1"/>
      <c r="CK2912" s="1"/>
      <c r="CL2912" s="1"/>
      <c r="CM2912" s="1"/>
      <c r="CN2912" s="1"/>
      <c r="CO2912" s="1"/>
      <c r="CP2912" s="1"/>
      <c r="CQ2912" s="1"/>
      <c r="CR2912" s="1"/>
      <c r="CS2912" s="1"/>
      <c r="CT2912" s="1"/>
      <c r="CU2912" s="1"/>
      <c r="CV2912" s="1"/>
      <c r="CW2912" s="1"/>
      <c r="CX2912" s="1"/>
      <c r="CY2912" s="1"/>
      <c r="CZ2912" s="1"/>
      <c r="DA2912" s="1"/>
      <c r="DB2912" s="1"/>
      <c r="DC2912" s="1"/>
      <c r="DD2912" s="1"/>
      <c r="DE2912" s="1"/>
      <c r="DF2912" s="1"/>
      <c r="DG2912" s="1"/>
      <c r="DH2912" s="1"/>
      <c r="DI2912" s="1"/>
      <c r="DJ2912" s="1"/>
      <c r="DK2912" s="1"/>
      <c r="DL2912" s="1"/>
      <c r="DM2912" s="1"/>
      <c r="DN2912" s="1"/>
      <c r="DO2912" s="1"/>
      <c r="DP2912" s="1"/>
      <c r="DQ2912" s="1"/>
      <c r="DR2912" s="1"/>
      <c r="DS2912" s="1"/>
      <c r="DT2912" s="1"/>
      <c r="DU2912" s="1"/>
      <c r="DV2912" s="1"/>
      <c r="DW2912" s="1"/>
      <c r="DX2912" s="1"/>
      <c r="DY2912" s="1"/>
      <c r="DZ2912" s="1"/>
      <c r="EA2912" s="1"/>
      <c r="EB2912" s="1"/>
      <c r="EC2912" s="1"/>
      <c r="ED2912" s="1"/>
      <c r="EE2912" s="1"/>
      <c r="EF2912" s="1"/>
      <c r="EG2912" s="1"/>
      <c r="EH2912" s="1"/>
      <c r="EI2912" s="1"/>
      <c r="EJ2912" s="1"/>
      <c r="EK2912" s="1"/>
      <c r="EL2912" s="1"/>
      <c r="EM2912" s="1"/>
      <c r="EN2912" s="1"/>
      <c r="EO2912" s="1"/>
      <c r="EP2912" s="1"/>
      <c r="EQ2912" s="1"/>
      <c r="ER2912" s="1"/>
      <c r="ES2912" s="1"/>
      <c r="ET2912" s="1"/>
      <c r="EU2912" s="1"/>
      <c r="EV2912" s="1"/>
      <c r="EW2912" s="1"/>
      <c r="EX2912" s="1"/>
      <c r="EY2912" s="1"/>
      <c r="EZ2912" s="1"/>
      <c r="FA2912" s="1"/>
      <c r="FB2912" s="1"/>
      <c r="FC2912" s="1"/>
      <c r="FD2912" s="1"/>
      <c r="FE2912" s="1"/>
      <c r="FF2912" s="1"/>
      <c r="FG2912" s="1"/>
      <c r="FH2912" s="1"/>
      <c r="FI2912" s="1"/>
      <c r="FJ2912" s="1"/>
      <c r="FK2912" s="1"/>
      <c r="FL2912" s="1"/>
      <c r="FM2912" s="1"/>
      <c r="FN2912" s="1"/>
      <c r="FO2912" s="1"/>
      <c r="FP2912" s="1"/>
      <c r="FQ2912" s="1"/>
      <c r="FR2912" s="1"/>
      <c r="FS2912" s="1"/>
      <c r="FT2912" s="1"/>
      <c r="FU2912" s="1"/>
      <c r="FV2912" s="1"/>
      <c r="FW2912" s="1"/>
      <c r="FX2912" s="1"/>
      <c r="FY2912" s="1"/>
      <c r="FZ2912" s="1"/>
      <c r="GA2912" s="1"/>
      <c r="GB2912" s="1"/>
      <c r="GC2912" s="1"/>
      <c r="GD2912" s="1"/>
      <c r="GE2912" s="1"/>
      <c r="GF2912" s="1"/>
      <c r="GG2912" s="1"/>
      <c r="GH2912" s="1"/>
      <c r="GI2912" s="1"/>
      <c r="GJ2912" s="1"/>
      <c r="GK2912" s="1"/>
      <c r="GL2912" s="1"/>
      <c r="GM2912" s="1"/>
      <c r="GN2912" s="1"/>
      <c r="GO2912" s="1"/>
    </row>
    <row r="2913" spans="1:197" s="40" customFormat="1" x14ac:dyDescent="0.25">
      <c r="A2913" s="41"/>
      <c r="B2913" s="4"/>
      <c r="C2913" s="41"/>
      <c r="D2913" s="42"/>
      <c r="E2913" s="42"/>
      <c r="F2913" s="42"/>
      <c r="G2913" s="1"/>
      <c r="H2913" s="1"/>
      <c r="I2913" s="1"/>
      <c r="J2913" s="1"/>
      <c r="K2913" s="1"/>
      <c r="L2913" s="1"/>
      <c r="M2913" s="2"/>
      <c r="N2913" s="1"/>
      <c r="O2913" s="1"/>
      <c r="P2913" s="1"/>
      <c r="Q2913" s="1"/>
      <c r="R2913" s="1"/>
      <c r="S2913" s="1"/>
      <c r="T2913" s="1"/>
      <c r="U2913" s="1"/>
      <c r="V2913" s="1"/>
      <c r="W2913" s="1"/>
      <c r="X2913" s="1"/>
      <c r="Y2913" s="1"/>
      <c r="Z2913" s="1"/>
      <c r="AA2913" s="1"/>
      <c r="AB2913" s="1"/>
      <c r="AC2913" s="1"/>
      <c r="AD2913" s="1"/>
      <c r="AE2913" s="1"/>
      <c r="AF2913" s="1"/>
      <c r="AG2913" s="1"/>
      <c r="AH2913" s="1"/>
      <c r="AI2913" s="1"/>
      <c r="AJ2913" s="1"/>
      <c r="AK2913" s="1"/>
      <c r="AL2913" s="1"/>
      <c r="AM2913" s="1"/>
      <c r="AN2913" s="1"/>
      <c r="AO2913" s="1"/>
      <c r="AP2913" s="1"/>
      <c r="AQ2913" s="1"/>
      <c r="AR2913" s="1"/>
      <c r="AS2913" s="1"/>
      <c r="AT2913" s="1"/>
      <c r="AU2913" s="1"/>
      <c r="AV2913" s="1"/>
      <c r="AW2913" s="1"/>
      <c r="AX2913" s="1"/>
      <c r="AY2913" s="1"/>
      <c r="AZ2913" s="1"/>
      <c r="BA2913" s="1"/>
      <c r="BB2913" s="1"/>
      <c r="BC2913" s="1"/>
      <c r="BD2913" s="1"/>
      <c r="BE2913" s="1"/>
      <c r="BF2913" s="1"/>
      <c r="BG2913" s="1"/>
      <c r="BH2913" s="1"/>
      <c r="BI2913" s="1"/>
      <c r="BJ2913" s="1"/>
      <c r="BK2913" s="1"/>
      <c r="BL2913" s="1"/>
      <c r="BM2913" s="1"/>
      <c r="BN2913" s="1"/>
      <c r="BO2913" s="1"/>
      <c r="BP2913" s="1"/>
      <c r="BQ2913" s="1"/>
      <c r="BR2913" s="1"/>
      <c r="BS2913" s="1"/>
      <c r="BT2913" s="1"/>
      <c r="BU2913" s="1"/>
      <c r="BV2913" s="1"/>
      <c r="BW2913" s="1"/>
      <c r="BX2913" s="1"/>
      <c r="BY2913" s="1"/>
      <c r="BZ2913" s="1"/>
      <c r="CA2913" s="1"/>
      <c r="CB2913" s="1"/>
      <c r="CC2913" s="1"/>
      <c r="CD2913" s="1"/>
      <c r="CE2913" s="1"/>
      <c r="CF2913" s="1"/>
      <c r="CG2913" s="1"/>
      <c r="CH2913" s="1"/>
      <c r="CI2913" s="1"/>
      <c r="CJ2913" s="1"/>
      <c r="CK2913" s="1"/>
      <c r="CL2913" s="1"/>
      <c r="CM2913" s="1"/>
      <c r="CN2913" s="1"/>
      <c r="CO2913" s="1"/>
      <c r="CP2913" s="1"/>
      <c r="CQ2913" s="1"/>
      <c r="CR2913" s="1"/>
      <c r="CS2913" s="1"/>
      <c r="CT2913" s="1"/>
      <c r="CU2913" s="1"/>
      <c r="CV2913" s="1"/>
      <c r="CW2913" s="1"/>
      <c r="CX2913" s="1"/>
      <c r="CY2913" s="1"/>
      <c r="CZ2913" s="1"/>
      <c r="DA2913" s="1"/>
      <c r="DB2913" s="1"/>
      <c r="DC2913" s="1"/>
      <c r="DD2913" s="1"/>
      <c r="DE2913" s="1"/>
      <c r="DF2913" s="1"/>
      <c r="DG2913" s="1"/>
      <c r="DH2913" s="1"/>
      <c r="DI2913" s="1"/>
      <c r="DJ2913" s="1"/>
      <c r="DK2913" s="1"/>
      <c r="DL2913" s="1"/>
      <c r="DM2913" s="1"/>
      <c r="DN2913" s="1"/>
      <c r="DO2913" s="1"/>
      <c r="DP2913" s="1"/>
      <c r="DQ2913" s="1"/>
      <c r="DR2913" s="1"/>
      <c r="DS2913" s="1"/>
      <c r="DT2913" s="1"/>
      <c r="DU2913" s="1"/>
      <c r="DV2913" s="1"/>
      <c r="DW2913" s="1"/>
      <c r="DX2913" s="1"/>
      <c r="DY2913" s="1"/>
      <c r="DZ2913" s="1"/>
      <c r="EA2913" s="1"/>
      <c r="EB2913" s="1"/>
      <c r="EC2913" s="1"/>
      <c r="ED2913" s="1"/>
      <c r="EE2913" s="1"/>
      <c r="EF2913" s="1"/>
      <c r="EG2913" s="1"/>
      <c r="EH2913" s="1"/>
      <c r="EI2913" s="1"/>
      <c r="EJ2913" s="1"/>
      <c r="EK2913" s="1"/>
      <c r="EL2913" s="1"/>
      <c r="EM2913" s="1"/>
      <c r="EN2913" s="1"/>
      <c r="EO2913" s="1"/>
      <c r="EP2913" s="1"/>
      <c r="EQ2913" s="1"/>
      <c r="ER2913" s="1"/>
      <c r="ES2913" s="1"/>
      <c r="ET2913" s="1"/>
      <c r="EU2913" s="1"/>
      <c r="EV2913" s="1"/>
      <c r="EW2913" s="1"/>
      <c r="EX2913" s="1"/>
      <c r="EY2913" s="1"/>
      <c r="EZ2913" s="1"/>
      <c r="FA2913" s="1"/>
      <c r="FB2913" s="1"/>
      <c r="FC2913" s="1"/>
      <c r="FD2913" s="1"/>
      <c r="FE2913" s="1"/>
      <c r="FF2913" s="1"/>
      <c r="FG2913" s="1"/>
      <c r="FH2913" s="1"/>
      <c r="FI2913" s="1"/>
      <c r="FJ2913" s="1"/>
      <c r="FK2913" s="1"/>
      <c r="FL2913" s="1"/>
      <c r="FM2913" s="1"/>
      <c r="FN2913" s="1"/>
      <c r="FO2913" s="1"/>
      <c r="FP2913" s="1"/>
      <c r="FQ2913" s="1"/>
      <c r="FR2913" s="1"/>
      <c r="FS2913" s="1"/>
      <c r="FT2913" s="1"/>
      <c r="FU2913" s="1"/>
      <c r="FV2913" s="1"/>
      <c r="FW2913" s="1"/>
      <c r="FX2913" s="1"/>
      <c r="FY2913" s="1"/>
      <c r="FZ2913" s="1"/>
      <c r="GA2913" s="1"/>
      <c r="GB2913" s="1"/>
      <c r="GC2913" s="1"/>
      <c r="GD2913" s="1"/>
      <c r="GE2913" s="1"/>
      <c r="GF2913" s="1"/>
      <c r="GG2913" s="1"/>
      <c r="GH2913" s="1"/>
      <c r="GI2913" s="1"/>
      <c r="GJ2913" s="1"/>
      <c r="GK2913" s="1"/>
      <c r="GL2913" s="1"/>
      <c r="GM2913" s="1"/>
      <c r="GN2913" s="1"/>
      <c r="GO2913" s="1"/>
    </row>
    <row r="2914" spans="1:197" s="40" customFormat="1" x14ac:dyDescent="0.25">
      <c r="A2914" s="41"/>
      <c r="B2914" s="4"/>
      <c r="C2914" s="41"/>
      <c r="D2914" s="42"/>
      <c r="E2914" s="42"/>
      <c r="F2914" s="42"/>
      <c r="G2914" s="1"/>
      <c r="H2914" s="1"/>
      <c r="I2914" s="1"/>
      <c r="J2914" s="1"/>
      <c r="K2914" s="1"/>
      <c r="L2914" s="1"/>
      <c r="M2914" s="2"/>
      <c r="N2914" s="1"/>
      <c r="O2914" s="1"/>
      <c r="P2914" s="1"/>
      <c r="Q2914" s="1"/>
      <c r="R2914" s="1"/>
      <c r="S2914" s="1"/>
      <c r="T2914" s="1"/>
      <c r="U2914" s="1"/>
      <c r="V2914" s="1"/>
      <c r="W2914" s="1"/>
      <c r="X2914" s="1"/>
      <c r="Y2914" s="1"/>
      <c r="Z2914" s="1"/>
      <c r="AA2914" s="1"/>
      <c r="AB2914" s="1"/>
      <c r="AC2914" s="1"/>
      <c r="AD2914" s="1"/>
      <c r="AE2914" s="1"/>
      <c r="AF2914" s="1"/>
      <c r="AG2914" s="1"/>
      <c r="AH2914" s="1"/>
      <c r="AI2914" s="1"/>
      <c r="AJ2914" s="1"/>
      <c r="AK2914" s="1"/>
      <c r="AL2914" s="1"/>
      <c r="AM2914" s="1"/>
      <c r="AN2914" s="1"/>
      <c r="AO2914" s="1"/>
      <c r="AP2914" s="1"/>
      <c r="AQ2914" s="1"/>
      <c r="AR2914" s="1"/>
      <c r="AS2914" s="1"/>
      <c r="AT2914" s="1"/>
      <c r="AU2914" s="1"/>
      <c r="AV2914" s="1"/>
      <c r="AW2914" s="1"/>
      <c r="AX2914" s="1"/>
      <c r="AY2914" s="1"/>
      <c r="AZ2914" s="1"/>
      <c r="BA2914" s="1"/>
      <c r="BB2914" s="1"/>
      <c r="BC2914" s="1"/>
      <c r="BD2914" s="1"/>
      <c r="BE2914" s="1"/>
      <c r="BF2914" s="1"/>
      <c r="BG2914" s="1"/>
      <c r="BH2914" s="1"/>
      <c r="BI2914" s="1"/>
      <c r="BJ2914" s="1"/>
      <c r="BK2914" s="1"/>
      <c r="BL2914" s="1"/>
      <c r="BM2914" s="1"/>
      <c r="BN2914" s="1"/>
      <c r="BO2914" s="1"/>
      <c r="BP2914" s="1"/>
      <c r="BQ2914" s="1"/>
      <c r="BR2914" s="1"/>
      <c r="BS2914" s="1"/>
      <c r="BT2914" s="1"/>
      <c r="BU2914" s="1"/>
      <c r="BV2914" s="1"/>
      <c r="BW2914" s="1"/>
      <c r="BX2914" s="1"/>
      <c r="BY2914" s="1"/>
      <c r="BZ2914" s="1"/>
      <c r="CA2914" s="1"/>
      <c r="CB2914" s="1"/>
      <c r="CC2914" s="1"/>
      <c r="CD2914" s="1"/>
      <c r="CE2914" s="1"/>
      <c r="CF2914" s="1"/>
      <c r="CG2914" s="1"/>
      <c r="CH2914" s="1"/>
      <c r="CI2914" s="1"/>
      <c r="CJ2914" s="1"/>
      <c r="CK2914" s="1"/>
      <c r="CL2914" s="1"/>
      <c r="CM2914" s="1"/>
      <c r="CN2914" s="1"/>
      <c r="CO2914" s="1"/>
      <c r="CP2914" s="1"/>
      <c r="CQ2914" s="1"/>
      <c r="CR2914" s="1"/>
      <c r="CS2914" s="1"/>
      <c r="CT2914" s="1"/>
      <c r="CU2914" s="1"/>
      <c r="CV2914" s="1"/>
      <c r="CW2914" s="1"/>
      <c r="CX2914" s="1"/>
      <c r="CY2914" s="1"/>
      <c r="CZ2914" s="1"/>
      <c r="DA2914" s="1"/>
      <c r="DB2914" s="1"/>
      <c r="DC2914" s="1"/>
      <c r="DD2914" s="1"/>
      <c r="DE2914" s="1"/>
      <c r="DF2914" s="1"/>
      <c r="DG2914" s="1"/>
      <c r="DH2914" s="1"/>
      <c r="DI2914" s="1"/>
      <c r="DJ2914" s="1"/>
      <c r="DK2914" s="1"/>
      <c r="DL2914" s="1"/>
      <c r="DM2914" s="1"/>
      <c r="DN2914" s="1"/>
      <c r="DO2914" s="1"/>
      <c r="DP2914" s="1"/>
      <c r="DQ2914" s="1"/>
      <c r="DR2914" s="1"/>
      <c r="DS2914" s="1"/>
      <c r="DT2914" s="1"/>
      <c r="DU2914" s="1"/>
      <c r="DV2914" s="1"/>
      <c r="DW2914" s="1"/>
      <c r="DX2914" s="1"/>
      <c r="DY2914" s="1"/>
      <c r="DZ2914" s="1"/>
      <c r="EA2914" s="1"/>
      <c r="EB2914" s="1"/>
      <c r="EC2914" s="1"/>
      <c r="ED2914" s="1"/>
      <c r="EE2914" s="1"/>
      <c r="EF2914" s="1"/>
      <c r="EG2914" s="1"/>
      <c r="EH2914" s="1"/>
      <c r="EI2914" s="1"/>
      <c r="EJ2914" s="1"/>
      <c r="EK2914" s="1"/>
      <c r="EL2914" s="1"/>
      <c r="EM2914" s="1"/>
      <c r="EN2914" s="1"/>
      <c r="EO2914" s="1"/>
      <c r="EP2914" s="1"/>
      <c r="EQ2914" s="1"/>
      <c r="ER2914" s="1"/>
      <c r="ES2914" s="1"/>
      <c r="ET2914" s="1"/>
      <c r="EU2914" s="1"/>
      <c r="EV2914" s="1"/>
      <c r="EW2914" s="1"/>
      <c r="EX2914" s="1"/>
      <c r="EY2914" s="1"/>
      <c r="EZ2914" s="1"/>
      <c r="FA2914" s="1"/>
      <c r="FB2914" s="1"/>
      <c r="FC2914" s="1"/>
      <c r="FD2914" s="1"/>
      <c r="FE2914" s="1"/>
      <c r="FF2914" s="1"/>
      <c r="FG2914" s="1"/>
      <c r="FH2914" s="1"/>
      <c r="FI2914" s="1"/>
      <c r="FJ2914" s="1"/>
      <c r="FK2914" s="1"/>
      <c r="FL2914" s="1"/>
      <c r="FM2914" s="1"/>
      <c r="FN2914" s="1"/>
      <c r="FO2914" s="1"/>
      <c r="FP2914" s="1"/>
      <c r="FQ2914" s="1"/>
      <c r="FR2914" s="1"/>
      <c r="FS2914" s="1"/>
      <c r="FT2914" s="1"/>
      <c r="FU2914" s="1"/>
      <c r="FV2914" s="1"/>
      <c r="FW2914" s="1"/>
      <c r="FX2914" s="1"/>
      <c r="FY2914" s="1"/>
      <c r="FZ2914" s="1"/>
      <c r="GA2914" s="1"/>
      <c r="GB2914" s="1"/>
      <c r="GC2914" s="1"/>
      <c r="GD2914" s="1"/>
      <c r="GE2914" s="1"/>
      <c r="GF2914" s="1"/>
      <c r="GG2914" s="1"/>
      <c r="GH2914" s="1"/>
      <c r="GI2914" s="1"/>
      <c r="GJ2914" s="1"/>
      <c r="GK2914" s="1"/>
      <c r="GL2914" s="1"/>
      <c r="GM2914" s="1"/>
      <c r="GN2914" s="1"/>
      <c r="GO2914" s="1"/>
    </row>
    <row r="2915" spans="1:197" s="40" customFormat="1" x14ac:dyDescent="0.25">
      <c r="A2915" s="41"/>
      <c r="B2915" s="4"/>
      <c r="C2915" s="41"/>
      <c r="D2915" s="42"/>
      <c r="E2915" s="42"/>
      <c r="F2915" s="42"/>
      <c r="G2915" s="1"/>
      <c r="H2915" s="1"/>
      <c r="I2915" s="1"/>
      <c r="J2915" s="1"/>
      <c r="K2915" s="1"/>
      <c r="L2915" s="1"/>
      <c r="M2915" s="2"/>
      <c r="N2915" s="1"/>
      <c r="O2915" s="1"/>
      <c r="P2915" s="1"/>
      <c r="Q2915" s="1"/>
      <c r="R2915" s="1"/>
      <c r="S2915" s="1"/>
      <c r="T2915" s="1"/>
      <c r="U2915" s="1"/>
      <c r="V2915" s="1"/>
      <c r="W2915" s="1"/>
      <c r="X2915" s="1"/>
      <c r="Y2915" s="1"/>
      <c r="Z2915" s="1"/>
      <c r="AA2915" s="1"/>
      <c r="AB2915" s="1"/>
      <c r="AC2915" s="1"/>
      <c r="AD2915" s="1"/>
      <c r="AE2915" s="1"/>
      <c r="AF2915" s="1"/>
      <c r="AG2915" s="1"/>
      <c r="AH2915" s="1"/>
      <c r="AI2915" s="1"/>
      <c r="AJ2915" s="1"/>
      <c r="AK2915" s="1"/>
      <c r="AL2915" s="1"/>
      <c r="AM2915" s="1"/>
      <c r="AN2915" s="1"/>
      <c r="AO2915" s="1"/>
      <c r="AP2915" s="1"/>
      <c r="AQ2915" s="1"/>
      <c r="AR2915" s="1"/>
      <c r="AS2915" s="1"/>
      <c r="AT2915" s="1"/>
      <c r="AU2915" s="1"/>
      <c r="AV2915" s="1"/>
      <c r="AW2915" s="1"/>
      <c r="AX2915" s="1"/>
      <c r="AY2915" s="1"/>
      <c r="AZ2915" s="1"/>
      <c r="BA2915" s="1"/>
      <c r="BB2915" s="1"/>
      <c r="BC2915" s="1"/>
      <c r="BD2915" s="1"/>
      <c r="BE2915" s="1"/>
      <c r="BF2915" s="1"/>
      <c r="BG2915" s="1"/>
      <c r="BH2915" s="1"/>
      <c r="BI2915" s="1"/>
      <c r="BJ2915" s="1"/>
      <c r="BK2915" s="1"/>
      <c r="BL2915" s="1"/>
      <c r="BM2915" s="1"/>
      <c r="BN2915" s="1"/>
      <c r="BO2915" s="1"/>
      <c r="BP2915" s="1"/>
      <c r="BQ2915" s="1"/>
      <c r="BR2915" s="1"/>
      <c r="BS2915" s="1"/>
      <c r="BT2915" s="1"/>
      <c r="BU2915" s="1"/>
      <c r="BV2915" s="1"/>
      <c r="BW2915" s="1"/>
      <c r="BX2915" s="1"/>
      <c r="BY2915" s="1"/>
      <c r="BZ2915" s="1"/>
      <c r="CA2915" s="1"/>
      <c r="CB2915" s="1"/>
      <c r="CC2915" s="1"/>
      <c r="CD2915" s="1"/>
      <c r="CE2915" s="1"/>
      <c r="CF2915" s="1"/>
      <c r="CG2915" s="1"/>
      <c r="CH2915" s="1"/>
      <c r="CI2915" s="1"/>
      <c r="CJ2915" s="1"/>
      <c r="CK2915" s="1"/>
      <c r="CL2915" s="1"/>
      <c r="CM2915" s="1"/>
      <c r="CN2915" s="1"/>
      <c r="CO2915" s="1"/>
      <c r="CP2915" s="1"/>
      <c r="CQ2915" s="1"/>
      <c r="CR2915" s="1"/>
      <c r="CS2915" s="1"/>
      <c r="CT2915" s="1"/>
      <c r="CU2915" s="1"/>
      <c r="CV2915" s="1"/>
      <c r="CW2915" s="1"/>
      <c r="CX2915" s="1"/>
      <c r="CY2915" s="1"/>
      <c r="CZ2915" s="1"/>
      <c r="DA2915" s="1"/>
      <c r="DB2915" s="1"/>
      <c r="DC2915" s="1"/>
      <c r="DD2915" s="1"/>
      <c r="DE2915" s="1"/>
      <c r="DF2915" s="1"/>
      <c r="DG2915" s="1"/>
      <c r="DH2915" s="1"/>
      <c r="DI2915" s="1"/>
      <c r="DJ2915" s="1"/>
      <c r="DK2915" s="1"/>
      <c r="DL2915" s="1"/>
      <c r="DM2915" s="1"/>
      <c r="DN2915" s="1"/>
      <c r="DO2915" s="1"/>
      <c r="DP2915" s="1"/>
      <c r="DQ2915" s="1"/>
      <c r="DR2915" s="1"/>
      <c r="DS2915" s="1"/>
      <c r="DT2915" s="1"/>
      <c r="DU2915" s="1"/>
      <c r="DV2915" s="1"/>
      <c r="DW2915" s="1"/>
      <c r="DX2915" s="1"/>
      <c r="DY2915" s="1"/>
      <c r="DZ2915" s="1"/>
      <c r="EA2915" s="1"/>
      <c r="EB2915" s="1"/>
      <c r="EC2915" s="1"/>
      <c r="ED2915" s="1"/>
      <c r="EE2915" s="1"/>
      <c r="EF2915" s="1"/>
      <c r="EG2915" s="1"/>
      <c r="EH2915" s="1"/>
      <c r="EI2915" s="1"/>
      <c r="EJ2915" s="1"/>
      <c r="EK2915" s="1"/>
      <c r="EL2915" s="1"/>
      <c r="EM2915" s="1"/>
      <c r="EN2915" s="1"/>
      <c r="EO2915" s="1"/>
      <c r="EP2915" s="1"/>
      <c r="EQ2915" s="1"/>
      <c r="ER2915" s="1"/>
      <c r="ES2915" s="1"/>
      <c r="ET2915" s="1"/>
      <c r="EU2915" s="1"/>
      <c r="EV2915" s="1"/>
      <c r="EW2915" s="1"/>
      <c r="EX2915" s="1"/>
      <c r="EY2915" s="1"/>
      <c r="EZ2915" s="1"/>
      <c r="FA2915" s="1"/>
      <c r="FB2915" s="1"/>
      <c r="FC2915" s="1"/>
      <c r="FD2915" s="1"/>
      <c r="FE2915" s="1"/>
      <c r="FF2915" s="1"/>
      <c r="FG2915" s="1"/>
      <c r="FH2915" s="1"/>
      <c r="FI2915" s="1"/>
      <c r="FJ2915" s="1"/>
      <c r="FK2915" s="1"/>
      <c r="FL2915" s="1"/>
      <c r="FM2915" s="1"/>
      <c r="FN2915" s="1"/>
      <c r="FO2915" s="1"/>
      <c r="FP2915" s="1"/>
      <c r="FQ2915" s="1"/>
      <c r="FR2915" s="1"/>
      <c r="FS2915" s="1"/>
      <c r="FT2915" s="1"/>
      <c r="FU2915" s="1"/>
      <c r="FV2915" s="1"/>
      <c r="FW2915" s="1"/>
      <c r="FX2915" s="1"/>
      <c r="FY2915" s="1"/>
      <c r="FZ2915" s="1"/>
      <c r="GA2915" s="1"/>
      <c r="GB2915" s="1"/>
      <c r="GC2915" s="1"/>
      <c r="GD2915" s="1"/>
      <c r="GE2915" s="1"/>
      <c r="GF2915" s="1"/>
      <c r="GG2915" s="1"/>
      <c r="GH2915" s="1"/>
      <c r="GI2915" s="1"/>
      <c r="GJ2915" s="1"/>
      <c r="GK2915" s="1"/>
      <c r="GL2915" s="1"/>
      <c r="GM2915" s="1"/>
      <c r="GN2915" s="1"/>
      <c r="GO2915" s="1"/>
    </row>
    <row r="2916" spans="1:197" s="40" customFormat="1" x14ac:dyDescent="0.25">
      <c r="A2916" s="41"/>
      <c r="B2916" s="4"/>
      <c r="C2916" s="41"/>
      <c r="D2916" s="42"/>
      <c r="E2916" s="42"/>
      <c r="F2916" s="42"/>
      <c r="G2916" s="1"/>
      <c r="H2916" s="1"/>
      <c r="I2916" s="1"/>
      <c r="J2916" s="1"/>
      <c r="K2916" s="1"/>
      <c r="L2916" s="1"/>
      <c r="M2916" s="2"/>
      <c r="N2916" s="1"/>
      <c r="O2916" s="1"/>
      <c r="P2916" s="1"/>
      <c r="Q2916" s="1"/>
      <c r="R2916" s="1"/>
      <c r="S2916" s="1"/>
      <c r="T2916" s="1"/>
      <c r="U2916" s="1"/>
      <c r="V2916" s="1"/>
      <c r="W2916" s="1"/>
      <c r="X2916" s="1"/>
      <c r="Y2916" s="1"/>
      <c r="Z2916" s="1"/>
      <c r="AA2916" s="1"/>
      <c r="AB2916" s="1"/>
      <c r="AC2916" s="1"/>
      <c r="AD2916" s="1"/>
      <c r="AE2916" s="1"/>
      <c r="AF2916" s="1"/>
      <c r="AG2916" s="1"/>
      <c r="AH2916" s="1"/>
      <c r="AI2916" s="1"/>
      <c r="AJ2916" s="1"/>
      <c r="AK2916" s="1"/>
      <c r="AL2916" s="1"/>
      <c r="AM2916" s="1"/>
      <c r="AN2916" s="1"/>
      <c r="AO2916" s="1"/>
      <c r="AP2916" s="1"/>
      <c r="AQ2916" s="1"/>
      <c r="AR2916" s="1"/>
      <c r="AS2916" s="1"/>
      <c r="AT2916" s="1"/>
      <c r="AU2916" s="1"/>
      <c r="AV2916" s="1"/>
      <c r="AW2916" s="1"/>
      <c r="AX2916" s="1"/>
      <c r="AY2916" s="1"/>
      <c r="AZ2916" s="1"/>
      <c r="BA2916" s="1"/>
      <c r="BB2916" s="1"/>
      <c r="BC2916" s="1"/>
      <c r="BD2916" s="1"/>
      <c r="BE2916" s="1"/>
      <c r="BF2916" s="1"/>
      <c r="BG2916" s="1"/>
      <c r="BH2916" s="1"/>
      <c r="BI2916" s="1"/>
      <c r="BJ2916" s="1"/>
      <c r="BK2916" s="1"/>
      <c r="BL2916" s="1"/>
      <c r="BM2916" s="1"/>
      <c r="BN2916" s="1"/>
      <c r="BO2916" s="1"/>
      <c r="BP2916" s="1"/>
      <c r="BQ2916" s="1"/>
      <c r="BR2916" s="1"/>
      <c r="BS2916" s="1"/>
      <c r="BT2916" s="1"/>
      <c r="BU2916" s="1"/>
      <c r="BV2916" s="1"/>
      <c r="BW2916" s="1"/>
      <c r="BX2916" s="1"/>
      <c r="BY2916" s="1"/>
      <c r="BZ2916" s="1"/>
      <c r="CA2916" s="1"/>
      <c r="CB2916" s="1"/>
      <c r="CC2916" s="1"/>
      <c r="CD2916" s="1"/>
      <c r="CE2916" s="1"/>
      <c r="CF2916" s="1"/>
      <c r="CG2916" s="1"/>
      <c r="CH2916" s="1"/>
      <c r="CI2916" s="1"/>
      <c r="CJ2916" s="1"/>
      <c r="CK2916" s="1"/>
      <c r="CL2916" s="1"/>
      <c r="CM2916" s="1"/>
      <c r="CN2916" s="1"/>
      <c r="CO2916" s="1"/>
      <c r="CP2916" s="1"/>
      <c r="CQ2916" s="1"/>
      <c r="CR2916" s="1"/>
      <c r="CS2916" s="1"/>
      <c r="CT2916" s="1"/>
      <c r="CU2916" s="1"/>
      <c r="CV2916" s="1"/>
      <c r="CW2916" s="1"/>
      <c r="CX2916" s="1"/>
      <c r="CY2916" s="1"/>
      <c r="CZ2916" s="1"/>
      <c r="DA2916" s="1"/>
      <c r="DB2916" s="1"/>
      <c r="DC2916" s="1"/>
      <c r="DD2916" s="1"/>
      <c r="DE2916" s="1"/>
      <c r="DF2916" s="1"/>
      <c r="DG2916" s="1"/>
      <c r="DH2916" s="1"/>
      <c r="DI2916" s="1"/>
      <c r="DJ2916" s="1"/>
      <c r="DK2916" s="1"/>
      <c r="DL2916" s="1"/>
      <c r="DM2916" s="1"/>
      <c r="DN2916" s="1"/>
      <c r="DO2916" s="1"/>
      <c r="DP2916" s="1"/>
      <c r="DQ2916" s="1"/>
      <c r="DR2916" s="1"/>
      <c r="DS2916" s="1"/>
      <c r="DT2916" s="1"/>
      <c r="DU2916" s="1"/>
      <c r="DV2916" s="1"/>
      <c r="DW2916" s="1"/>
      <c r="DX2916" s="1"/>
      <c r="DY2916" s="1"/>
      <c r="DZ2916" s="1"/>
      <c r="EA2916" s="1"/>
      <c r="EB2916" s="1"/>
      <c r="EC2916" s="1"/>
      <c r="ED2916" s="1"/>
      <c r="EE2916" s="1"/>
      <c r="EF2916" s="1"/>
      <c r="EG2916" s="1"/>
      <c r="EH2916" s="1"/>
      <c r="EI2916" s="1"/>
      <c r="EJ2916" s="1"/>
      <c r="EK2916" s="1"/>
      <c r="EL2916" s="1"/>
      <c r="EM2916" s="1"/>
      <c r="EN2916" s="1"/>
      <c r="EO2916" s="1"/>
      <c r="EP2916" s="1"/>
      <c r="EQ2916" s="1"/>
      <c r="ER2916" s="1"/>
      <c r="ES2916" s="1"/>
      <c r="ET2916" s="1"/>
      <c r="EU2916" s="1"/>
      <c r="EV2916" s="1"/>
      <c r="EW2916" s="1"/>
      <c r="EX2916" s="1"/>
      <c r="EY2916" s="1"/>
      <c r="EZ2916" s="1"/>
      <c r="FA2916" s="1"/>
      <c r="FB2916" s="1"/>
      <c r="FC2916" s="1"/>
      <c r="FD2916" s="1"/>
      <c r="FE2916" s="1"/>
      <c r="FF2916" s="1"/>
      <c r="FG2916" s="1"/>
      <c r="FH2916" s="1"/>
      <c r="FI2916" s="1"/>
      <c r="FJ2916" s="1"/>
      <c r="FK2916" s="1"/>
      <c r="FL2916" s="1"/>
      <c r="FM2916" s="1"/>
      <c r="FN2916" s="1"/>
      <c r="FO2916" s="1"/>
      <c r="FP2916" s="1"/>
      <c r="FQ2916" s="1"/>
      <c r="FR2916" s="1"/>
      <c r="FS2916" s="1"/>
      <c r="FT2916" s="1"/>
      <c r="FU2916" s="1"/>
      <c r="FV2916" s="1"/>
      <c r="FW2916" s="1"/>
      <c r="FX2916" s="1"/>
      <c r="FY2916" s="1"/>
      <c r="FZ2916" s="1"/>
      <c r="GA2916" s="1"/>
      <c r="GB2916" s="1"/>
      <c r="GC2916" s="1"/>
      <c r="GD2916" s="1"/>
      <c r="GE2916" s="1"/>
      <c r="GF2916" s="1"/>
      <c r="GG2916" s="1"/>
      <c r="GH2916" s="1"/>
      <c r="GI2916" s="1"/>
      <c r="GJ2916" s="1"/>
      <c r="GK2916" s="1"/>
      <c r="GL2916" s="1"/>
      <c r="GM2916" s="1"/>
      <c r="GN2916" s="1"/>
      <c r="GO2916" s="1"/>
    </row>
    <row r="2917" spans="1:197" s="40" customFormat="1" x14ac:dyDescent="0.25">
      <c r="A2917" s="41"/>
      <c r="B2917" s="4"/>
      <c r="C2917" s="41"/>
      <c r="D2917" s="42"/>
      <c r="E2917" s="42"/>
      <c r="F2917" s="42"/>
      <c r="G2917" s="1"/>
      <c r="H2917" s="1"/>
      <c r="I2917" s="1"/>
      <c r="J2917" s="1"/>
      <c r="K2917" s="1"/>
      <c r="L2917" s="1"/>
      <c r="M2917" s="2"/>
      <c r="N2917" s="1"/>
      <c r="O2917" s="1"/>
      <c r="P2917" s="1"/>
      <c r="Q2917" s="1"/>
      <c r="R2917" s="1"/>
      <c r="S2917" s="1"/>
      <c r="T2917" s="1"/>
      <c r="U2917" s="1"/>
      <c r="V2917" s="1"/>
      <c r="W2917" s="1"/>
      <c r="X2917" s="1"/>
      <c r="Y2917" s="1"/>
      <c r="Z2917" s="1"/>
      <c r="AA2917" s="1"/>
      <c r="AB2917" s="1"/>
      <c r="AC2917" s="1"/>
      <c r="AD2917" s="1"/>
      <c r="AE2917" s="1"/>
      <c r="AF2917" s="1"/>
      <c r="AG2917" s="1"/>
      <c r="AH2917" s="1"/>
      <c r="AI2917" s="1"/>
      <c r="AJ2917" s="1"/>
      <c r="AK2917" s="1"/>
      <c r="AL2917" s="1"/>
      <c r="AM2917" s="1"/>
      <c r="AN2917" s="1"/>
      <c r="AO2917" s="1"/>
      <c r="AP2917" s="1"/>
      <c r="AQ2917" s="1"/>
      <c r="AR2917" s="1"/>
      <c r="AS2917" s="1"/>
      <c r="AT2917" s="1"/>
      <c r="AU2917" s="1"/>
      <c r="AV2917" s="1"/>
      <c r="AW2917" s="1"/>
      <c r="AX2917" s="1"/>
      <c r="AY2917" s="1"/>
      <c r="AZ2917" s="1"/>
      <c r="BA2917" s="1"/>
      <c r="BB2917" s="1"/>
      <c r="BC2917" s="1"/>
      <c r="BD2917" s="1"/>
      <c r="BE2917" s="1"/>
      <c r="BF2917" s="1"/>
      <c r="BG2917" s="1"/>
      <c r="BH2917" s="1"/>
      <c r="BI2917" s="1"/>
      <c r="BJ2917" s="1"/>
      <c r="BK2917" s="1"/>
      <c r="BL2917" s="1"/>
      <c r="BM2917" s="1"/>
      <c r="BN2917" s="1"/>
      <c r="BO2917" s="1"/>
      <c r="BP2917" s="1"/>
      <c r="BQ2917" s="1"/>
      <c r="BR2917" s="1"/>
      <c r="BS2917" s="1"/>
      <c r="BT2917" s="1"/>
      <c r="BU2917" s="1"/>
      <c r="BV2917" s="1"/>
      <c r="BW2917" s="1"/>
      <c r="BX2917" s="1"/>
      <c r="BY2917" s="1"/>
      <c r="BZ2917" s="1"/>
      <c r="CA2917" s="1"/>
      <c r="CB2917" s="1"/>
      <c r="CC2917" s="1"/>
      <c r="CD2917" s="1"/>
      <c r="CE2917" s="1"/>
      <c r="CF2917" s="1"/>
      <c r="CG2917" s="1"/>
      <c r="CH2917" s="1"/>
      <c r="CI2917" s="1"/>
      <c r="CJ2917" s="1"/>
      <c r="CK2917" s="1"/>
      <c r="CL2917" s="1"/>
      <c r="CM2917" s="1"/>
      <c r="CN2917" s="1"/>
      <c r="CO2917" s="1"/>
      <c r="CP2917" s="1"/>
      <c r="CQ2917" s="1"/>
      <c r="CR2917" s="1"/>
      <c r="CS2917" s="1"/>
      <c r="CT2917" s="1"/>
      <c r="CU2917" s="1"/>
      <c r="CV2917" s="1"/>
      <c r="CW2917" s="1"/>
      <c r="CX2917" s="1"/>
      <c r="CY2917" s="1"/>
      <c r="CZ2917" s="1"/>
      <c r="DA2917" s="1"/>
      <c r="DB2917" s="1"/>
      <c r="DC2917" s="1"/>
      <c r="DD2917" s="1"/>
      <c r="DE2917" s="1"/>
      <c r="DF2917" s="1"/>
      <c r="DG2917" s="1"/>
      <c r="DH2917" s="1"/>
      <c r="DI2917" s="1"/>
      <c r="DJ2917" s="1"/>
      <c r="DK2917" s="1"/>
      <c r="DL2917" s="1"/>
      <c r="DM2917" s="1"/>
      <c r="DN2917" s="1"/>
      <c r="DO2917" s="1"/>
      <c r="DP2917" s="1"/>
      <c r="DQ2917" s="1"/>
      <c r="DR2917" s="1"/>
      <c r="DS2917" s="1"/>
      <c r="DT2917" s="1"/>
      <c r="DU2917" s="1"/>
      <c r="DV2917" s="1"/>
      <c r="DW2917" s="1"/>
      <c r="DX2917" s="1"/>
      <c r="DY2917" s="1"/>
      <c r="DZ2917" s="1"/>
      <c r="EA2917" s="1"/>
      <c r="EB2917" s="1"/>
      <c r="EC2917" s="1"/>
      <c r="ED2917" s="1"/>
      <c r="EE2917" s="1"/>
      <c r="EF2917" s="1"/>
      <c r="EG2917" s="1"/>
      <c r="EH2917" s="1"/>
      <c r="EI2917" s="1"/>
      <c r="EJ2917" s="1"/>
      <c r="EK2917" s="1"/>
      <c r="EL2917" s="1"/>
      <c r="EM2917" s="1"/>
      <c r="EN2917" s="1"/>
      <c r="EO2917" s="1"/>
      <c r="EP2917" s="1"/>
      <c r="EQ2917" s="1"/>
      <c r="ER2917" s="1"/>
      <c r="ES2917" s="1"/>
      <c r="ET2917" s="1"/>
      <c r="EU2917" s="1"/>
      <c r="EV2917" s="1"/>
      <c r="EW2917" s="1"/>
      <c r="EX2917" s="1"/>
      <c r="EY2917" s="1"/>
      <c r="EZ2917" s="1"/>
      <c r="FA2917" s="1"/>
      <c r="FB2917" s="1"/>
      <c r="FC2917" s="1"/>
      <c r="FD2917" s="1"/>
      <c r="FE2917" s="1"/>
      <c r="FF2917" s="1"/>
      <c r="FG2917" s="1"/>
      <c r="FH2917" s="1"/>
      <c r="FI2917" s="1"/>
      <c r="FJ2917" s="1"/>
      <c r="FK2917" s="1"/>
      <c r="FL2917" s="1"/>
      <c r="FM2917" s="1"/>
      <c r="FN2917" s="1"/>
      <c r="FO2917" s="1"/>
      <c r="FP2917" s="1"/>
      <c r="FQ2917" s="1"/>
      <c r="FR2917" s="1"/>
      <c r="FS2917" s="1"/>
      <c r="FT2917" s="1"/>
      <c r="FU2917" s="1"/>
      <c r="FV2917" s="1"/>
      <c r="FW2917" s="1"/>
      <c r="FX2917" s="1"/>
      <c r="FY2917" s="1"/>
      <c r="FZ2917" s="1"/>
      <c r="GA2917" s="1"/>
      <c r="GB2917" s="1"/>
      <c r="GC2917" s="1"/>
      <c r="GD2917" s="1"/>
      <c r="GE2917" s="1"/>
      <c r="GF2917" s="1"/>
      <c r="GG2917" s="1"/>
      <c r="GH2917" s="1"/>
      <c r="GI2917" s="1"/>
      <c r="GJ2917" s="1"/>
      <c r="GK2917" s="1"/>
      <c r="GL2917" s="1"/>
      <c r="GM2917" s="1"/>
      <c r="GN2917" s="1"/>
      <c r="GO2917" s="1"/>
    </row>
    <row r="2918" spans="1:197" s="40" customFormat="1" x14ac:dyDescent="0.25">
      <c r="A2918" s="41"/>
      <c r="B2918" s="4"/>
      <c r="C2918" s="41"/>
      <c r="D2918" s="42"/>
      <c r="E2918" s="42"/>
      <c r="F2918" s="42"/>
      <c r="G2918" s="1"/>
      <c r="H2918" s="1"/>
      <c r="I2918" s="1"/>
      <c r="J2918" s="1"/>
      <c r="K2918" s="1"/>
      <c r="L2918" s="1"/>
      <c r="M2918" s="2"/>
      <c r="N2918" s="1"/>
      <c r="O2918" s="1"/>
      <c r="P2918" s="1"/>
      <c r="Q2918" s="1"/>
      <c r="R2918" s="1"/>
      <c r="S2918" s="1"/>
      <c r="T2918" s="1"/>
      <c r="U2918" s="1"/>
      <c r="V2918" s="1"/>
      <c r="W2918" s="1"/>
      <c r="X2918" s="1"/>
      <c r="Y2918" s="1"/>
      <c r="Z2918" s="1"/>
      <c r="AA2918" s="1"/>
      <c r="AB2918" s="1"/>
      <c r="AC2918" s="1"/>
      <c r="AD2918" s="1"/>
      <c r="AE2918" s="1"/>
      <c r="AF2918" s="1"/>
      <c r="AG2918" s="1"/>
      <c r="AH2918" s="1"/>
      <c r="AI2918" s="1"/>
      <c r="AJ2918" s="1"/>
      <c r="AK2918" s="1"/>
      <c r="AL2918" s="1"/>
      <c r="AM2918" s="1"/>
      <c r="AN2918" s="1"/>
      <c r="AO2918" s="1"/>
      <c r="AP2918" s="1"/>
      <c r="AQ2918" s="1"/>
      <c r="AR2918" s="1"/>
      <c r="AS2918" s="1"/>
      <c r="AT2918" s="1"/>
      <c r="AU2918" s="1"/>
      <c r="AV2918" s="1"/>
      <c r="AW2918" s="1"/>
      <c r="AX2918" s="1"/>
      <c r="AY2918" s="1"/>
      <c r="AZ2918" s="1"/>
      <c r="BA2918" s="1"/>
      <c r="BB2918" s="1"/>
      <c r="BC2918" s="1"/>
      <c r="BD2918" s="1"/>
      <c r="BE2918" s="1"/>
      <c r="BF2918" s="1"/>
      <c r="BG2918" s="1"/>
      <c r="BH2918" s="1"/>
      <c r="BI2918" s="1"/>
      <c r="BJ2918" s="1"/>
      <c r="BK2918" s="1"/>
      <c r="BL2918" s="1"/>
      <c r="BM2918" s="1"/>
      <c r="BN2918" s="1"/>
      <c r="BO2918" s="1"/>
      <c r="BP2918" s="1"/>
      <c r="BQ2918" s="1"/>
      <c r="BR2918" s="1"/>
      <c r="BS2918" s="1"/>
      <c r="BT2918" s="1"/>
      <c r="BU2918" s="1"/>
      <c r="BV2918" s="1"/>
      <c r="BW2918" s="1"/>
      <c r="BX2918" s="1"/>
      <c r="BY2918" s="1"/>
      <c r="BZ2918" s="1"/>
      <c r="CA2918" s="1"/>
      <c r="CB2918" s="1"/>
      <c r="CC2918" s="1"/>
      <c r="CD2918" s="1"/>
      <c r="CE2918" s="1"/>
      <c r="CF2918" s="1"/>
      <c r="CG2918" s="1"/>
      <c r="CH2918" s="1"/>
      <c r="CI2918" s="1"/>
      <c r="CJ2918" s="1"/>
      <c r="CK2918" s="1"/>
      <c r="CL2918" s="1"/>
      <c r="CM2918" s="1"/>
      <c r="CN2918" s="1"/>
      <c r="CO2918" s="1"/>
      <c r="CP2918" s="1"/>
      <c r="CQ2918" s="1"/>
      <c r="CR2918" s="1"/>
      <c r="CS2918" s="1"/>
      <c r="CT2918" s="1"/>
      <c r="CU2918" s="1"/>
      <c r="CV2918" s="1"/>
      <c r="CW2918" s="1"/>
      <c r="CX2918" s="1"/>
      <c r="CY2918" s="1"/>
      <c r="CZ2918" s="1"/>
      <c r="DA2918" s="1"/>
      <c r="DB2918" s="1"/>
      <c r="DC2918" s="1"/>
      <c r="DD2918" s="1"/>
      <c r="DE2918" s="1"/>
      <c r="DF2918" s="1"/>
      <c r="DG2918" s="1"/>
      <c r="DH2918" s="1"/>
      <c r="DI2918" s="1"/>
      <c r="DJ2918" s="1"/>
      <c r="DK2918" s="1"/>
      <c r="DL2918" s="1"/>
      <c r="DM2918" s="1"/>
      <c r="DN2918" s="1"/>
      <c r="DO2918" s="1"/>
      <c r="DP2918" s="1"/>
      <c r="DQ2918" s="1"/>
      <c r="DR2918" s="1"/>
      <c r="DS2918" s="1"/>
      <c r="DT2918" s="1"/>
      <c r="DU2918" s="1"/>
      <c r="DV2918" s="1"/>
      <c r="DW2918" s="1"/>
      <c r="DX2918" s="1"/>
      <c r="DY2918" s="1"/>
      <c r="DZ2918" s="1"/>
      <c r="EA2918" s="1"/>
      <c r="EB2918" s="1"/>
      <c r="EC2918" s="1"/>
      <c r="ED2918" s="1"/>
      <c r="EE2918" s="1"/>
      <c r="EF2918" s="1"/>
      <c r="EG2918" s="1"/>
      <c r="EH2918" s="1"/>
      <c r="EI2918" s="1"/>
      <c r="EJ2918" s="1"/>
      <c r="EK2918" s="1"/>
      <c r="EL2918" s="1"/>
      <c r="EM2918" s="1"/>
      <c r="EN2918" s="1"/>
      <c r="EO2918" s="1"/>
      <c r="EP2918" s="1"/>
      <c r="EQ2918" s="1"/>
      <c r="ER2918" s="1"/>
      <c r="ES2918" s="1"/>
      <c r="ET2918" s="1"/>
      <c r="EU2918" s="1"/>
      <c r="EV2918" s="1"/>
      <c r="EW2918" s="1"/>
      <c r="EX2918" s="1"/>
      <c r="EY2918" s="1"/>
      <c r="EZ2918" s="1"/>
      <c r="FA2918" s="1"/>
      <c r="FB2918" s="1"/>
      <c r="FC2918" s="1"/>
      <c r="FD2918" s="1"/>
      <c r="FE2918" s="1"/>
      <c r="FF2918" s="1"/>
      <c r="FG2918" s="1"/>
      <c r="FH2918" s="1"/>
      <c r="FI2918" s="1"/>
      <c r="FJ2918" s="1"/>
      <c r="FK2918" s="1"/>
      <c r="FL2918" s="1"/>
      <c r="FM2918" s="1"/>
      <c r="FN2918" s="1"/>
      <c r="FO2918" s="1"/>
      <c r="FP2918" s="1"/>
      <c r="FQ2918" s="1"/>
      <c r="FR2918" s="1"/>
      <c r="FS2918" s="1"/>
      <c r="FT2918" s="1"/>
      <c r="FU2918" s="1"/>
      <c r="FV2918" s="1"/>
      <c r="FW2918" s="1"/>
      <c r="FX2918" s="1"/>
      <c r="FY2918" s="1"/>
      <c r="FZ2918" s="1"/>
      <c r="GA2918" s="1"/>
      <c r="GB2918" s="1"/>
      <c r="GC2918" s="1"/>
      <c r="GD2918" s="1"/>
      <c r="GE2918" s="1"/>
      <c r="GF2918" s="1"/>
      <c r="GG2918" s="1"/>
      <c r="GH2918" s="1"/>
      <c r="GI2918" s="1"/>
      <c r="GJ2918" s="1"/>
      <c r="GK2918" s="1"/>
      <c r="GL2918" s="1"/>
      <c r="GM2918" s="1"/>
      <c r="GN2918" s="1"/>
      <c r="GO2918" s="1"/>
    </row>
    <row r="2919" spans="1:197" s="40" customFormat="1" x14ac:dyDescent="0.25">
      <c r="A2919" s="41"/>
      <c r="B2919" s="4"/>
      <c r="C2919" s="41"/>
      <c r="D2919" s="42"/>
      <c r="E2919" s="42"/>
      <c r="F2919" s="42"/>
      <c r="G2919" s="1"/>
      <c r="H2919" s="1"/>
      <c r="I2919" s="1"/>
      <c r="J2919" s="1"/>
      <c r="K2919" s="1"/>
      <c r="L2919" s="1"/>
      <c r="M2919" s="2"/>
      <c r="N2919" s="1"/>
      <c r="O2919" s="1"/>
      <c r="P2919" s="1"/>
      <c r="Q2919" s="1"/>
      <c r="R2919" s="1"/>
      <c r="S2919" s="1"/>
      <c r="T2919" s="1"/>
      <c r="U2919" s="1"/>
      <c r="V2919" s="1"/>
      <c r="W2919" s="1"/>
      <c r="X2919" s="1"/>
      <c r="Y2919" s="1"/>
      <c r="Z2919" s="1"/>
      <c r="AA2919" s="1"/>
      <c r="AB2919" s="1"/>
      <c r="AC2919" s="1"/>
      <c r="AD2919" s="1"/>
      <c r="AE2919" s="1"/>
      <c r="AF2919" s="1"/>
      <c r="AG2919" s="1"/>
      <c r="AH2919" s="1"/>
      <c r="AI2919" s="1"/>
      <c r="AJ2919" s="1"/>
      <c r="AK2919" s="1"/>
      <c r="AL2919" s="1"/>
      <c r="AM2919" s="1"/>
      <c r="AN2919" s="1"/>
      <c r="AO2919" s="1"/>
      <c r="AP2919" s="1"/>
      <c r="AQ2919" s="1"/>
      <c r="AR2919" s="1"/>
      <c r="AS2919" s="1"/>
      <c r="AT2919" s="1"/>
      <c r="AU2919" s="1"/>
      <c r="AV2919" s="1"/>
      <c r="AW2919" s="1"/>
      <c r="AX2919" s="1"/>
      <c r="AY2919" s="1"/>
      <c r="AZ2919" s="1"/>
      <c r="BA2919" s="1"/>
      <c r="BB2919" s="1"/>
      <c r="BC2919" s="1"/>
      <c r="BD2919" s="1"/>
      <c r="BE2919" s="1"/>
      <c r="BF2919" s="1"/>
      <c r="BG2919" s="1"/>
      <c r="BH2919" s="1"/>
      <c r="BI2919" s="1"/>
      <c r="BJ2919" s="1"/>
      <c r="BK2919" s="1"/>
      <c r="BL2919" s="1"/>
      <c r="BM2919" s="1"/>
      <c r="BN2919" s="1"/>
      <c r="BO2919" s="1"/>
      <c r="BP2919" s="1"/>
      <c r="BQ2919" s="1"/>
      <c r="BR2919" s="1"/>
      <c r="BS2919" s="1"/>
      <c r="BT2919" s="1"/>
      <c r="BU2919" s="1"/>
      <c r="BV2919" s="1"/>
      <c r="BW2919" s="1"/>
      <c r="BX2919" s="1"/>
      <c r="BY2919" s="1"/>
      <c r="BZ2919" s="1"/>
      <c r="CA2919" s="1"/>
      <c r="CB2919" s="1"/>
      <c r="CC2919" s="1"/>
      <c r="CD2919" s="1"/>
      <c r="CE2919" s="1"/>
      <c r="CF2919" s="1"/>
      <c r="CG2919" s="1"/>
      <c r="CH2919" s="1"/>
      <c r="CI2919" s="1"/>
      <c r="CJ2919" s="1"/>
      <c r="CK2919" s="1"/>
      <c r="CL2919" s="1"/>
      <c r="CM2919" s="1"/>
      <c r="CN2919" s="1"/>
      <c r="CO2919" s="1"/>
      <c r="CP2919" s="1"/>
      <c r="CQ2919" s="1"/>
      <c r="CR2919" s="1"/>
      <c r="CS2919" s="1"/>
      <c r="CT2919" s="1"/>
      <c r="CU2919" s="1"/>
      <c r="CV2919" s="1"/>
      <c r="CW2919" s="1"/>
      <c r="CX2919" s="1"/>
      <c r="CY2919" s="1"/>
      <c r="CZ2919" s="1"/>
      <c r="DA2919" s="1"/>
      <c r="DB2919" s="1"/>
      <c r="DC2919" s="1"/>
      <c r="DD2919" s="1"/>
      <c r="DE2919" s="1"/>
      <c r="DF2919" s="1"/>
      <c r="DG2919" s="1"/>
      <c r="DH2919" s="1"/>
      <c r="DI2919" s="1"/>
      <c r="DJ2919" s="1"/>
      <c r="DK2919" s="1"/>
      <c r="DL2919" s="1"/>
      <c r="DM2919" s="1"/>
      <c r="DN2919" s="1"/>
      <c r="DO2919" s="1"/>
      <c r="DP2919" s="1"/>
      <c r="DQ2919" s="1"/>
      <c r="DR2919" s="1"/>
      <c r="DS2919" s="1"/>
      <c r="DT2919" s="1"/>
      <c r="DU2919" s="1"/>
      <c r="DV2919" s="1"/>
      <c r="DW2919" s="1"/>
      <c r="DX2919" s="1"/>
      <c r="DY2919" s="1"/>
      <c r="DZ2919" s="1"/>
      <c r="EA2919" s="1"/>
      <c r="EB2919" s="1"/>
      <c r="EC2919" s="1"/>
      <c r="ED2919" s="1"/>
      <c r="EE2919" s="1"/>
      <c r="EF2919" s="1"/>
      <c r="EG2919" s="1"/>
      <c r="EH2919" s="1"/>
      <c r="EI2919" s="1"/>
      <c r="EJ2919" s="1"/>
      <c r="EK2919" s="1"/>
      <c r="EL2919" s="1"/>
      <c r="EM2919" s="1"/>
      <c r="EN2919" s="1"/>
      <c r="EO2919" s="1"/>
      <c r="EP2919" s="1"/>
      <c r="EQ2919" s="1"/>
      <c r="ER2919" s="1"/>
      <c r="ES2919" s="1"/>
      <c r="ET2919" s="1"/>
      <c r="EU2919" s="1"/>
      <c r="EV2919" s="1"/>
      <c r="EW2919" s="1"/>
      <c r="EX2919" s="1"/>
      <c r="EY2919" s="1"/>
      <c r="EZ2919" s="1"/>
      <c r="FA2919" s="1"/>
      <c r="FB2919" s="1"/>
      <c r="FC2919" s="1"/>
      <c r="FD2919" s="1"/>
      <c r="FE2919" s="1"/>
      <c r="FF2919" s="1"/>
      <c r="FG2919" s="1"/>
      <c r="FH2919" s="1"/>
      <c r="FI2919" s="1"/>
      <c r="FJ2919" s="1"/>
      <c r="FK2919" s="1"/>
      <c r="FL2919" s="1"/>
      <c r="FM2919" s="1"/>
      <c r="FN2919" s="1"/>
      <c r="FO2919" s="1"/>
      <c r="FP2919" s="1"/>
      <c r="FQ2919" s="1"/>
      <c r="FR2919" s="1"/>
      <c r="FS2919" s="1"/>
      <c r="FT2919" s="1"/>
      <c r="FU2919" s="1"/>
      <c r="FV2919" s="1"/>
      <c r="FW2919" s="1"/>
      <c r="FX2919" s="1"/>
      <c r="FY2919" s="1"/>
      <c r="FZ2919" s="1"/>
      <c r="GA2919" s="1"/>
      <c r="GB2919" s="1"/>
      <c r="GC2919" s="1"/>
      <c r="GD2919" s="1"/>
      <c r="GE2919" s="1"/>
      <c r="GF2919" s="1"/>
      <c r="GG2919" s="1"/>
      <c r="GH2919" s="1"/>
      <c r="GI2919" s="1"/>
      <c r="GJ2919" s="1"/>
      <c r="GK2919" s="1"/>
      <c r="GL2919" s="1"/>
      <c r="GM2919" s="1"/>
      <c r="GN2919" s="1"/>
      <c r="GO2919" s="1"/>
    </row>
    <row r="2920" spans="1:197" s="40" customFormat="1" x14ac:dyDescent="0.25">
      <c r="A2920" s="41"/>
      <c r="B2920" s="4"/>
      <c r="C2920" s="41"/>
      <c r="D2920" s="42"/>
      <c r="E2920" s="42"/>
      <c r="F2920" s="42"/>
      <c r="G2920" s="1"/>
      <c r="H2920" s="1"/>
      <c r="I2920" s="1"/>
      <c r="J2920" s="1"/>
      <c r="K2920" s="1"/>
      <c r="L2920" s="1"/>
      <c r="M2920" s="2"/>
      <c r="N2920" s="1"/>
      <c r="O2920" s="1"/>
      <c r="P2920" s="1"/>
      <c r="Q2920" s="1"/>
      <c r="R2920" s="1"/>
      <c r="S2920" s="1"/>
      <c r="T2920" s="1"/>
      <c r="U2920" s="1"/>
      <c r="V2920" s="1"/>
      <c r="W2920" s="1"/>
      <c r="X2920" s="1"/>
      <c r="Y2920" s="1"/>
      <c r="Z2920" s="1"/>
      <c r="AA2920" s="1"/>
      <c r="AB2920" s="1"/>
      <c r="AC2920" s="1"/>
      <c r="AD2920" s="1"/>
      <c r="AE2920" s="1"/>
      <c r="AF2920" s="1"/>
      <c r="AG2920" s="1"/>
      <c r="AH2920" s="1"/>
      <c r="AI2920" s="1"/>
      <c r="AJ2920" s="1"/>
      <c r="AK2920" s="1"/>
      <c r="AL2920" s="1"/>
      <c r="AM2920" s="1"/>
      <c r="AN2920" s="1"/>
      <c r="AO2920" s="1"/>
      <c r="AP2920" s="1"/>
      <c r="AQ2920" s="1"/>
      <c r="AR2920" s="1"/>
      <c r="AS2920" s="1"/>
      <c r="AT2920" s="1"/>
      <c r="AU2920" s="1"/>
      <c r="AV2920" s="1"/>
      <c r="AW2920" s="1"/>
      <c r="AX2920" s="1"/>
      <c r="AY2920" s="1"/>
      <c r="AZ2920" s="1"/>
      <c r="BA2920" s="1"/>
      <c r="BB2920" s="1"/>
      <c r="BC2920" s="1"/>
      <c r="BD2920" s="1"/>
      <c r="BE2920" s="1"/>
      <c r="BF2920" s="1"/>
      <c r="BG2920" s="1"/>
      <c r="BH2920" s="1"/>
      <c r="BI2920" s="1"/>
      <c r="BJ2920" s="1"/>
      <c r="BK2920" s="1"/>
      <c r="BL2920" s="1"/>
      <c r="BM2920" s="1"/>
      <c r="BN2920" s="1"/>
      <c r="BO2920" s="1"/>
      <c r="BP2920" s="1"/>
      <c r="BQ2920" s="1"/>
      <c r="BR2920" s="1"/>
      <c r="BS2920" s="1"/>
      <c r="BT2920" s="1"/>
      <c r="BU2920" s="1"/>
      <c r="BV2920" s="1"/>
      <c r="BW2920" s="1"/>
      <c r="BX2920" s="1"/>
      <c r="BY2920" s="1"/>
      <c r="BZ2920" s="1"/>
      <c r="CA2920" s="1"/>
      <c r="CB2920" s="1"/>
      <c r="CC2920" s="1"/>
      <c r="CD2920" s="1"/>
      <c r="CE2920" s="1"/>
      <c r="CF2920" s="1"/>
      <c r="CG2920" s="1"/>
      <c r="CH2920" s="1"/>
      <c r="CI2920" s="1"/>
      <c r="CJ2920" s="1"/>
      <c r="CK2920" s="1"/>
      <c r="CL2920" s="1"/>
      <c r="CM2920" s="1"/>
      <c r="CN2920" s="1"/>
      <c r="CO2920" s="1"/>
      <c r="CP2920" s="1"/>
      <c r="CQ2920" s="1"/>
      <c r="CR2920" s="1"/>
      <c r="CS2920" s="1"/>
      <c r="CT2920" s="1"/>
      <c r="CU2920" s="1"/>
      <c r="CV2920" s="1"/>
      <c r="CW2920" s="1"/>
      <c r="CX2920" s="1"/>
      <c r="CY2920" s="1"/>
      <c r="CZ2920" s="1"/>
      <c r="DA2920" s="1"/>
      <c r="DB2920" s="1"/>
      <c r="DC2920" s="1"/>
      <c r="DD2920" s="1"/>
      <c r="DE2920" s="1"/>
      <c r="DF2920" s="1"/>
      <c r="DG2920" s="1"/>
      <c r="DH2920" s="1"/>
      <c r="DI2920" s="1"/>
      <c r="DJ2920" s="1"/>
      <c r="DK2920" s="1"/>
      <c r="DL2920" s="1"/>
      <c r="DM2920" s="1"/>
      <c r="DN2920" s="1"/>
      <c r="DO2920" s="1"/>
      <c r="DP2920" s="1"/>
      <c r="DQ2920" s="1"/>
      <c r="DR2920" s="1"/>
      <c r="DS2920" s="1"/>
      <c r="DT2920" s="1"/>
      <c r="DU2920" s="1"/>
      <c r="DV2920" s="1"/>
      <c r="DW2920" s="1"/>
      <c r="DX2920" s="1"/>
      <c r="DY2920" s="1"/>
      <c r="DZ2920" s="1"/>
      <c r="EA2920" s="1"/>
      <c r="EB2920" s="1"/>
      <c r="EC2920" s="1"/>
      <c r="ED2920" s="1"/>
      <c r="EE2920" s="1"/>
      <c r="EF2920" s="1"/>
      <c r="EG2920" s="1"/>
      <c r="EH2920" s="1"/>
      <c r="EI2920" s="1"/>
      <c r="EJ2920" s="1"/>
      <c r="EK2920" s="1"/>
      <c r="EL2920" s="1"/>
      <c r="EM2920" s="1"/>
      <c r="EN2920" s="1"/>
      <c r="EO2920" s="1"/>
      <c r="EP2920" s="1"/>
      <c r="EQ2920" s="1"/>
      <c r="ER2920" s="1"/>
      <c r="ES2920" s="1"/>
      <c r="ET2920" s="1"/>
      <c r="EU2920" s="1"/>
      <c r="EV2920" s="1"/>
      <c r="EW2920" s="1"/>
      <c r="EX2920" s="1"/>
      <c r="EY2920" s="1"/>
      <c r="EZ2920" s="1"/>
      <c r="FA2920" s="1"/>
      <c r="FB2920" s="1"/>
      <c r="FC2920" s="1"/>
      <c r="FD2920" s="1"/>
      <c r="FE2920" s="1"/>
      <c r="FF2920" s="1"/>
      <c r="FG2920" s="1"/>
      <c r="FH2920" s="1"/>
      <c r="FI2920" s="1"/>
      <c r="FJ2920" s="1"/>
      <c r="FK2920" s="1"/>
      <c r="FL2920" s="1"/>
      <c r="FM2920" s="1"/>
      <c r="FN2920" s="1"/>
      <c r="FO2920" s="1"/>
      <c r="FP2920" s="1"/>
      <c r="FQ2920" s="1"/>
      <c r="FR2920" s="1"/>
      <c r="FS2920" s="1"/>
      <c r="FT2920" s="1"/>
      <c r="FU2920" s="1"/>
      <c r="FV2920" s="1"/>
      <c r="FW2920" s="1"/>
      <c r="FX2920" s="1"/>
      <c r="FY2920" s="1"/>
      <c r="FZ2920" s="1"/>
      <c r="GA2920" s="1"/>
      <c r="GB2920" s="1"/>
      <c r="GC2920" s="1"/>
      <c r="GD2920" s="1"/>
      <c r="GE2920" s="1"/>
      <c r="GF2920" s="1"/>
      <c r="GG2920" s="1"/>
      <c r="GH2920" s="1"/>
      <c r="GI2920" s="1"/>
      <c r="GJ2920" s="1"/>
      <c r="GK2920" s="1"/>
      <c r="GL2920" s="1"/>
      <c r="GM2920" s="1"/>
      <c r="GN2920" s="1"/>
      <c r="GO2920" s="1"/>
    </row>
    <row r="2921" spans="1:197" s="40" customFormat="1" x14ac:dyDescent="0.25">
      <c r="A2921" s="41"/>
      <c r="B2921" s="4"/>
      <c r="C2921" s="41"/>
      <c r="D2921" s="42"/>
      <c r="E2921" s="42"/>
      <c r="F2921" s="42"/>
      <c r="G2921" s="1"/>
      <c r="H2921" s="1"/>
      <c r="I2921" s="1"/>
      <c r="J2921" s="1"/>
      <c r="K2921" s="1"/>
      <c r="L2921" s="1"/>
      <c r="M2921" s="2"/>
      <c r="N2921" s="1"/>
      <c r="O2921" s="1"/>
      <c r="P2921" s="1"/>
      <c r="Q2921" s="1"/>
      <c r="R2921" s="1"/>
      <c r="S2921" s="1"/>
      <c r="T2921" s="1"/>
      <c r="U2921" s="1"/>
      <c r="V2921" s="1"/>
      <c r="W2921" s="1"/>
      <c r="X2921" s="1"/>
      <c r="Y2921" s="1"/>
      <c r="Z2921" s="1"/>
      <c r="AA2921" s="1"/>
      <c r="AB2921" s="1"/>
      <c r="AC2921" s="1"/>
      <c r="AD2921" s="1"/>
      <c r="AE2921" s="1"/>
      <c r="AF2921" s="1"/>
      <c r="AG2921" s="1"/>
      <c r="AH2921" s="1"/>
      <c r="AI2921" s="1"/>
      <c r="AJ2921" s="1"/>
      <c r="AK2921" s="1"/>
      <c r="AL2921" s="1"/>
      <c r="AM2921" s="1"/>
      <c r="AN2921" s="1"/>
      <c r="AO2921" s="1"/>
      <c r="AP2921" s="1"/>
      <c r="AQ2921" s="1"/>
      <c r="AR2921" s="1"/>
      <c r="AS2921" s="1"/>
      <c r="AT2921" s="1"/>
      <c r="AU2921" s="1"/>
      <c r="AV2921" s="1"/>
      <c r="AW2921" s="1"/>
      <c r="AX2921" s="1"/>
      <c r="AY2921" s="1"/>
      <c r="AZ2921" s="1"/>
      <c r="BA2921" s="1"/>
      <c r="BB2921" s="1"/>
      <c r="BC2921" s="1"/>
      <c r="BD2921" s="1"/>
      <c r="BE2921" s="1"/>
      <c r="BF2921" s="1"/>
      <c r="BG2921" s="1"/>
      <c r="BH2921" s="1"/>
      <c r="BI2921" s="1"/>
      <c r="BJ2921" s="1"/>
      <c r="BK2921" s="1"/>
      <c r="BL2921" s="1"/>
      <c r="BM2921" s="1"/>
      <c r="BN2921" s="1"/>
      <c r="BO2921" s="1"/>
      <c r="BP2921" s="1"/>
      <c r="BQ2921" s="1"/>
      <c r="BR2921" s="1"/>
      <c r="BS2921" s="1"/>
      <c r="BT2921" s="1"/>
      <c r="BU2921" s="1"/>
      <c r="BV2921" s="1"/>
      <c r="BW2921" s="1"/>
      <c r="BX2921" s="1"/>
      <c r="BY2921" s="1"/>
      <c r="BZ2921" s="1"/>
      <c r="CA2921" s="1"/>
      <c r="CB2921" s="1"/>
      <c r="CC2921" s="1"/>
      <c r="CD2921" s="1"/>
      <c r="CE2921" s="1"/>
      <c r="CF2921" s="1"/>
      <c r="CG2921" s="1"/>
      <c r="CH2921" s="1"/>
      <c r="CI2921" s="1"/>
      <c r="CJ2921" s="1"/>
      <c r="CK2921" s="1"/>
      <c r="CL2921" s="1"/>
      <c r="CM2921" s="1"/>
      <c r="CN2921" s="1"/>
      <c r="CO2921" s="1"/>
      <c r="CP2921" s="1"/>
      <c r="CQ2921" s="1"/>
      <c r="CR2921" s="1"/>
      <c r="CS2921" s="1"/>
      <c r="CT2921" s="1"/>
      <c r="CU2921" s="1"/>
      <c r="CV2921" s="1"/>
      <c r="CW2921" s="1"/>
      <c r="CX2921" s="1"/>
      <c r="CY2921" s="1"/>
      <c r="CZ2921" s="1"/>
      <c r="DA2921" s="1"/>
      <c r="DB2921" s="1"/>
      <c r="DC2921" s="1"/>
      <c r="DD2921" s="1"/>
      <c r="DE2921" s="1"/>
      <c r="DF2921" s="1"/>
      <c r="DG2921" s="1"/>
      <c r="DH2921" s="1"/>
      <c r="DI2921" s="1"/>
      <c r="DJ2921" s="1"/>
      <c r="DK2921" s="1"/>
      <c r="DL2921" s="1"/>
      <c r="DM2921" s="1"/>
      <c r="DN2921" s="1"/>
      <c r="DO2921" s="1"/>
      <c r="DP2921" s="1"/>
      <c r="DQ2921" s="1"/>
      <c r="DR2921" s="1"/>
      <c r="DS2921" s="1"/>
      <c r="DT2921" s="1"/>
      <c r="DU2921" s="1"/>
      <c r="DV2921" s="1"/>
      <c r="DW2921" s="1"/>
      <c r="DX2921" s="1"/>
      <c r="DY2921" s="1"/>
      <c r="DZ2921" s="1"/>
      <c r="EA2921" s="1"/>
      <c r="EB2921" s="1"/>
      <c r="EC2921" s="1"/>
      <c r="ED2921" s="1"/>
      <c r="EE2921" s="1"/>
      <c r="EF2921" s="1"/>
      <c r="EG2921" s="1"/>
      <c r="EH2921" s="1"/>
      <c r="EI2921" s="1"/>
      <c r="EJ2921" s="1"/>
      <c r="EK2921" s="1"/>
      <c r="EL2921" s="1"/>
      <c r="EM2921" s="1"/>
      <c r="EN2921" s="1"/>
      <c r="EO2921" s="1"/>
      <c r="EP2921" s="1"/>
      <c r="EQ2921" s="1"/>
      <c r="ER2921" s="1"/>
      <c r="ES2921" s="1"/>
      <c r="ET2921" s="1"/>
      <c r="EU2921" s="1"/>
      <c r="EV2921" s="1"/>
      <c r="EW2921" s="1"/>
      <c r="EX2921" s="1"/>
      <c r="EY2921" s="1"/>
      <c r="EZ2921" s="1"/>
      <c r="FA2921" s="1"/>
      <c r="FB2921" s="1"/>
      <c r="FC2921" s="1"/>
      <c r="FD2921" s="1"/>
      <c r="FE2921" s="1"/>
      <c r="FF2921" s="1"/>
      <c r="FG2921" s="1"/>
      <c r="FH2921" s="1"/>
      <c r="FI2921" s="1"/>
      <c r="FJ2921" s="1"/>
      <c r="FK2921" s="1"/>
      <c r="FL2921" s="1"/>
      <c r="FM2921" s="1"/>
      <c r="FN2921" s="1"/>
      <c r="FO2921" s="1"/>
      <c r="FP2921" s="1"/>
      <c r="FQ2921" s="1"/>
      <c r="FR2921" s="1"/>
      <c r="FS2921" s="1"/>
      <c r="FT2921" s="1"/>
      <c r="FU2921" s="1"/>
      <c r="FV2921" s="1"/>
      <c r="FW2921" s="1"/>
      <c r="FX2921" s="1"/>
      <c r="FY2921" s="1"/>
      <c r="FZ2921" s="1"/>
      <c r="GA2921" s="1"/>
      <c r="GB2921" s="1"/>
      <c r="GC2921" s="1"/>
      <c r="GD2921" s="1"/>
      <c r="GE2921" s="1"/>
      <c r="GF2921" s="1"/>
      <c r="GG2921" s="1"/>
      <c r="GH2921" s="1"/>
      <c r="GI2921" s="1"/>
      <c r="GJ2921" s="1"/>
      <c r="GK2921" s="1"/>
      <c r="GL2921" s="1"/>
      <c r="GM2921" s="1"/>
      <c r="GN2921" s="1"/>
      <c r="GO2921" s="1"/>
    </row>
    <row r="2922" spans="1:197" s="40" customFormat="1" x14ac:dyDescent="0.25">
      <c r="A2922" s="41"/>
      <c r="B2922" s="4"/>
      <c r="C2922" s="41"/>
      <c r="D2922" s="42"/>
      <c r="E2922" s="42"/>
      <c r="F2922" s="42"/>
      <c r="G2922" s="1"/>
      <c r="H2922" s="1"/>
      <c r="I2922" s="1"/>
      <c r="J2922" s="1"/>
      <c r="K2922" s="1"/>
      <c r="L2922" s="1"/>
      <c r="M2922" s="2"/>
      <c r="N2922" s="1"/>
      <c r="O2922" s="1"/>
      <c r="P2922" s="1"/>
      <c r="Q2922" s="1"/>
      <c r="R2922" s="1"/>
      <c r="S2922" s="1"/>
      <c r="T2922" s="1"/>
      <c r="U2922" s="1"/>
      <c r="V2922" s="1"/>
      <c r="W2922" s="1"/>
      <c r="X2922" s="1"/>
      <c r="Y2922" s="1"/>
      <c r="Z2922" s="1"/>
      <c r="AA2922" s="1"/>
      <c r="AB2922" s="1"/>
      <c r="AC2922" s="1"/>
      <c r="AD2922" s="1"/>
      <c r="AE2922" s="1"/>
      <c r="AF2922" s="1"/>
      <c r="AG2922" s="1"/>
      <c r="AH2922" s="1"/>
      <c r="AI2922" s="1"/>
      <c r="AJ2922" s="1"/>
      <c r="AK2922" s="1"/>
      <c r="AL2922" s="1"/>
      <c r="AM2922" s="1"/>
      <c r="AN2922" s="1"/>
      <c r="AO2922" s="1"/>
      <c r="AP2922" s="1"/>
      <c r="AQ2922" s="1"/>
      <c r="AR2922" s="1"/>
      <c r="AS2922" s="1"/>
      <c r="AT2922" s="1"/>
      <c r="AU2922" s="1"/>
      <c r="AV2922" s="1"/>
      <c r="AW2922" s="1"/>
      <c r="AX2922" s="1"/>
      <c r="AY2922" s="1"/>
      <c r="AZ2922" s="1"/>
      <c r="BA2922" s="1"/>
      <c r="BB2922" s="1"/>
      <c r="BC2922" s="1"/>
      <c r="BD2922" s="1"/>
      <c r="BE2922" s="1"/>
      <c r="BF2922" s="1"/>
      <c r="BG2922" s="1"/>
      <c r="BH2922" s="1"/>
      <c r="BI2922" s="1"/>
      <c r="BJ2922" s="1"/>
      <c r="BK2922" s="1"/>
      <c r="BL2922" s="1"/>
      <c r="BM2922" s="1"/>
      <c r="BN2922" s="1"/>
      <c r="BO2922" s="1"/>
      <c r="BP2922" s="1"/>
      <c r="BQ2922" s="1"/>
      <c r="BR2922" s="1"/>
      <c r="BS2922" s="1"/>
      <c r="BT2922" s="1"/>
      <c r="BU2922" s="1"/>
      <c r="BV2922" s="1"/>
      <c r="BW2922" s="1"/>
      <c r="BX2922" s="1"/>
      <c r="BY2922" s="1"/>
      <c r="BZ2922" s="1"/>
      <c r="CA2922" s="1"/>
      <c r="CB2922" s="1"/>
      <c r="CC2922" s="1"/>
      <c r="CD2922" s="1"/>
      <c r="CE2922" s="1"/>
      <c r="CF2922" s="1"/>
      <c r="CG2922" s="1"/>
      <c r="CH2922" s="1"/>
      <c r="CI2922" s="1"/>
      <c r="CJ2922" s="1"/>
      <c r="CK2922" s="1"/>
      <c r="CL2922" s="1"/>
      <c r="CM2922" s="1"/>
      <c r="CN2922" s="1"/>
      <c r="CO2922" s="1"/>
      <c r="CP2922" s="1"/>
      <c r="CQ2922" s="1"/>
      <c r="CR2922" s="1"/>
      <c r="CS2922" s="1"/>
      <c r="CT2922" s="1"/>
      <c r="CU2922" s="1"/>
      <c r="CV2922" s="1"/>
      <c r="CW2922" s="1"/>
      <c r="CX2922" s="1"/>
      <c r="CY2922" s="1"/>
      <c r="CZ2922" s="1"/>
      <c r="DA2922" s="1"/>
      <c r="DB2922" s="1"/>
      <c r="DC2922" s="1"/>
      <c r="DD2922" s="1"/>
      <c r="DE2922" s="1"/>
      <c r="DF2922" s="1"/>
      <c r="DG2922" s="1"/>
      <c r="DH2922" s="1"/>
      <c r="DI2922" s="1"/>
      <c r="DJ2922" s="1"/>
      <c r="DK2922" s="1"/>
      <c r="DL2922" s="1"/>
      <c r="DM2922" s="1"/>
      <c r="DN2922" s="1"/>
      <c r="DO2922" s="1"/>
      <c r="DP2922" s="1"/>
      <c r="DQ2922" s="1"/>
      <c r="DR2922" s="1"/>
      <c r="DS2922" s="1"/>
      <c r="DT2922" s="1"/>
      <c r="DU2922" s="1"/>
      <c r="DV2922" s="1"/>
      <c r="DW2922" s="1"/>
      <c r="DX2922" s="1"/>
      <c r="DY2922" s="1"/>
      <c r="DZ2922" s="1"/>
      <c r="EA2922" s="1"/>
      <c r="EB2922" s="1"/>
      <c r="EC2922" s="1"/>
      <c r="ED2922" s="1"/>
      <c r="EE2922" s="1"/>
      <c r="EF2922" s="1"/>
      <c r="EG2922" s="1"/>
      <c r="EH2922" s="1"/>
      <c r="EI2922" s="1"/>
      <c r="EJ2922" s="1"/>
      <c r="EK2922" s="1"/>
      <c r="EL2922" s="1"/>
      <c r="EM2922" s="1"/>
      <c r="EN2922" s="1"/>
      <c r="EO2922" s="1"/>
      <c r="EP2922" s="1"/>
      <c r="EQ2922" s="1"/>
      <c r="ER2922" s="1"/>
      <c r="ES2922" s="1"/>
      <c r="ET2922" s="1"/>
      <c r="EU2922" s="1"/>
      <c r="EV2922" s="1"/>
      <c r="EW2922" s="1"/>
      <c r="EX2922" s="1"/>
      <c r="EY2922" s="1"/>
      <c r="EZ2922" s="1"/>
      <c r="FA2922" s="1"/>
      <c r="FB2922" s="1"/>
      <c r="FC2922" s="1"/>
      <c r="FD2922" s="1"/>
      <c r="FE2922" s="1"/>
      <c r="FF2922" s="1"/>
      <c r="FG2922" s="1"/>
      <c r="FH2922" s="1"/>
      <c r="FI2922" s="1"/>
      <c r="FJ2922" s="1"/>
      <c r="FK2922" s="1"/>
      <c r="FL2922" s="1"/>
      <c r="FM2922" s="1"/>
      <c r="FN2922" s="1"/>
      <c r="FO2922" s="1"/>
      <c r="FP2922" s="1"/>
      <c r="FQ2922" s="1"/>
      <c r="FR2922" s="1"/>
      <c r="FS2922" s="1"/>
      <c r="FT2922" s="1"/>
      <c r="FU2922" s="1"/>
      <c r="FV2922" s="1"/>
      <c r="FW2922" s="1"/>
      <c r="FX2922" s="1"/>
      <c r="FY2922" s="1"/>
      <c r="FZ2922" s="1"/>
      <c r="GA2922" s="1"/>
      <c r="GB2922" s="1"/>
      <c r="GC2922" s="1"/>
      <c r="GD2922" s="1"/>
      <c r="GE2922" s="1"/>
      <c r="GF2922" s="1"/>
      <c r="GG2922" s="1"/>
      <c r="GH2922" s="1"/>
      <c r="GI2922" s="1"/>
      <c r="GJ2922" s="1"/>
      <c r="GK2922" s="1"/>
      <c r="GL2922" s="1"/>
      <c r="GM2922" s="1"/>
      <c r="GN2922" s="1"/>
      <c r="GO2922" s="1"/>
    </row>
    <row r="2923" spans="1:197" s="40" customFormat="1" x14ac:dyDescent="0.25">
      <c r="A2923" s="41"/>
      <c r="B2923" s="4"/>
      <c r="C2923" s="41"/>
      <c r="D2923" s="42"/>
      <c r="E2923" s="42"/>
      <c r="F2923" s="42"/>
      <c r="G2923" s="1"/>
      <c r="H2923" s="1"/>
      <c r="I2923" s="1"/>
      <c r="J2923" s="1"/>
      <c r="K2923" s="1"/>
      <c r="L2923" s="1"/>
      <c r="M2923" s="2"/>
      <c r="N2923" s="1"/>
      <c r="O2923" s="1"/>
      <c r="P2923" s="1"/>
      <c r="Q2923" s="1"/>
      <c r="R2923" s="1"/>
      <c r="S2923" s="1"/>
      <c r="T2923" s="1"/>
      <c r="U2923" s="1"/>
      <c r="V2923" s="1"/>
      <c r="W2923" s="1"/>
      <c r="X2923" s="1"/>
      <c r="Y2923" s="1"/>
      <c r="Z2923" s="1"/>
      <c r="AA2923" s="1"/>
      <c r="AB2923" s="1"/>
      <c r="AC2923" s="1"/>
      <c r="AD2923" s="1"/>
      <c r="AE2923" s="1"/>
      <c r="AF2923" s="1"/>
      <c r="AG2923" s="1"/>
      <c r="AH2923" s="1"/>
      <c r="AI2923" s="1"/>
      <c r="AJ2923" s="1"/>
      <c r="AK2923" s="1"/>
      <c r="AL2923" s="1"/>
      <c r="AM2923" s="1"/>
      <c r="AN2923" s="1"/>
      <c r="AO2923" s="1"/>
      <c r="AP2923" s="1"/>
      <c r="AQ2923" s="1"/>
      <c r="AR2923" s="1"/>
      <c r="AS2923" s="1"/>
      <c r="AT2923" s="1"/>
      <c r="AU2923" s="1"/>
      <c r="AV2923" s="1"/>
      <c r="AW2923" s="1"/>
      <c r="AX2923" s="1"/>
      <c r="AY2923" s="1"/>
      <c r="AZ2923" s="1"/>
      <c r="BA2923" s="1"/>
      <c r="BB2923" s="1"/>
      <c r="BC2923" s="1"/>
      <c r="BD2923" s="1"/>
      <c r="BE2923" s="1"/>
      <c r="BF2923" s="1"/>
      <c r="BG2923" s="1"/>
      <c r="BH2923" s="1"/>
      <c r="BI2923" s="1"/>
      <c r="BJ2923" s="1"/>
      <c r="BK2923" s="1"/>
      <c r="BL2923" s="1"/>
      <c r="BM2923" s="1"/>
      <c r="BN2923" s="1"/>
      <c r="BO2923" s="1"/>
      <c r="BP2923" s="1"/>
      <c r="BQ2923" s="1"/>
      <c r="BR2923" s="1"/>
      <c r="BS2923" s="1"/>
      <c r="BT2923" s="1"/>
      <c r="BU2923" s="1"/>
      <c r="BV2923" s="1"/>
      <c r="BW2923" s="1"/>
      <c r="BX2923" s="1"/>
      <c r="BY2923" s="1"/>
      <c r="BZ2923" s="1"/>
      <c r="CA2923" s="1"/>
      <c r="CB2923" s="1"/>
      <c r="CC2923" s="1"/>
      <c r="CD2923" s="1"/>
      <c r="CE2923" s="1"/>
      <c r="CF2923" s="1"/>
      <c r="CG2923" s="1"/>
      <c r="CH2923" s="1"/>
      <c r="CI2923" s="1"/>
      <c r="CJ2923" s="1"/>
      <c r="CK2923" s="1"/>
      <c r="CL2923" s="1"/>
      <c r="CM2923" s="1"/>
      <c r="CN2923" s="1"/>
      <c r="CO2923" s="1"/>
      <c r="CP2923" s="1"/>
      <c r="CQ2923" s="1"/>
      <c r="CR2923" s="1"/>
      <c r="CS2923" s="1"/>
      <c r="CT2923" s="1"/>
      <c r="CU2923" s="1"/>
      <c r="CV2923" s="1"/>
      <c r="CW2923" s="1"/>
      <c r="CX2923" s="1"/>
      <c r="CY2923" s="1"/>
      <c r="CZ2923" s="1"/>
      <c r="DA2923" s="1"/>
      <c r="DB2923" s="1"/>
      <c r="DC2923" s="1"/>
      <c r="DD2923" s="1"/>
      <c r="DE2923" s="1"/>
      <c r="DF2923" s="1"/>
      <c r="DG2923" s="1"/>
      <c r="DH2923" s="1"/>
      <c r="DI2923" s="1"/>
      <c r="DJ2923" s="1"/>
      <c r="DK2923" s="1"/>
      <c r="DL2923" s="1"/>
      <c r="DM2923" s="1"/>
      <c r="DN2923" s="1"/>
      <c r="DO2923" s="1"/>
      <c r="DP2923" s="1"/>
      <c r="DQ2923" s="1"/>
      <c r="DR2923" s="1"/>
      <c r="DS2923" s="1"/>
      <c r="DT2923" s="1"/>
      <c r="DU2923" s="1"/>
      <c r="DV2923" s="1"/>
      <c r="DW2923" s="1"/>
      <c r="DX2923" s="1"/>
      <c r="DY2923" s="1"/>
      <c r="DZ2923" s="1"/>
      <c r="EA2923" s="1"/>
      <c r="EB2923" s="1"/>
      <c r="EC2923" s="1"/>
      <c r="ED2923" s="1"/>
      <c r="EE2923" s="1"/>
      <c r="EF2923" s="1"/>
      <c r="EG2923" s="1"/>
      <c r="EH2923" s="1"/>
      <c r="EI2923" s="1"/>
      <c r="EJ2923" s="1"/>
      <c r="EK2923" s="1"/>
      <c r="EL2923" s="1"/>
      <c r="EM2923" s="1"/>
      <c r="EN2923" s="1"/>
      <c r="EO2923" s="1"/>
      <c r="EP2923" s="1"/>
      <c r="EQ2923" s="1"/>
      <c r="ER2923" s="1"/>
      <c r="ES2923" s="1"/>
      <c r="ET2923" s="1"/>
      <c r="EU2923" s="1"/>
      <c r="EV2923" s="1"/>
      <c r="EW2923" s="1"/>
      <c r="EX2923" s="1"/>
      <c r="EY2923" s="1"/>
      <c r="EZ2923" s="1"/>
      <c r="FA2923" s="1"/>
      <c r="FB2923" s="1"/>
      <c r="FC2923" s="1"/>
      <c r="FD2923" s="1"/>
      <c r="FE2923" s="1"/>
      <c r="FF2923" s="1"/>
      <c r="FG2923" s="1"/>
      <c r="FH2923" s="1"/>
      <c r="FI2923" s="1"/>
      <c r="FJ2923" s="1"/>
      <c r="FK2923" s="1"/>
      <c r="FL2923" s="1"/>
      <c r="FM2923" s="1"/>
      <c r="FN2923" s="1"/>
      <c r="FO2923" s="1"/>
      <c r="FP2923" s="1"/>
      <c r="FQ2923" s="1"/>
      <c r="FR2923" s="1"/>
      <c r="FS2923" s="1"/>
      <c r="FT2923" s="1"/>
      <c r="FU2923" s="1"/>
      <c r="FV2923" s="1"/>
      <c r="FW2923" s="1"/>
      <c r="FX2923" s="1"/>
      <c r="FY2923" s="1"/>
      <c r="FZ2923" s="1"/>
      <c r="GA2923" s="1"/>
      <c r="GB2923" s="1"/>
      <c r="GC2923" s="1"/>
      <c r="GD2923" s="1"/>
      <c r="GE2923" s="1"/>
      <c r="GF2923" s="1"/>
      <c r="GG2923" s="1"/>
      <c r="GH2923" s="1"/>
      <c r="GI2923" s="1"/>
      <c r="GJ2923" s="1"/>
      <c r="GK2923" s="1"/>
      <c r="GL2923" s="1"/>
      <c r="GM2923" s="1"/>
      <c r="GN2923" s="1"/>
      <c r="GO2923" s="1"/>
    </row>
    <row r="2924" spans="1:197" s="40" customFormat="1" x14ac:dyDescent="0.25">
      <c r="A2924" s="41"/>
      <c r="B2924" s="4"/>
      <c r="C2924" s="41"/>
      <c r="D2924" s="42"/>
      <c r="E2924" s="42"/>
      <c r="F2924" s="42"/>
      <c r="G2924" s="1"/>
      <c r="H2924" s="1"/>
      <c r="I2924" s="1"/>
      <c r="J2924" s="1"/>
      <c r="K2924" s="1"/>
      <c r="L2924" s="1"/>
      <c r="M2924" s="2"/>
      <c r="N2924" s="1"/>
      <c r="O2924" s="1"/>
      <c r="P2924" s="1"/>
      <c r="Q2924" s="1"/>
      <c r="R2924" s="1"/>
      <c r="S2924" s="1"/>
      <c r="T2924" s="1"/>
      <c r="U2924" s="1"/>
      <c r="V2924" s="1"/>
      <c r="W2924" s="1"/>
      <c r="X2924" s="1"/>
      <c r="Y2924" s="1"/>
      <c r="Z2924" s="1"/>
      <c r="AA2924" s="1"/>
      <c r="AB2924" s="1"/>
      <c r="AC2924" s="1"/>
      <c r="AD2924" s="1"/>
      <c r="AE2924" s="1"/>
      <c r="AF2924" s="1"/>
      <c r="AG2924" s="1"/>
      <c r="AH2924" s="1"/>
      <c r="AI2924" s="1"/>
      <c r="AJ2924" s="1"/>
      <c r="AK2924" s="1"/>
      <c r="AL2924" s="1"/>
      <c r="AM2924" s="1"/>
      <c r="AN2924" s="1"/>
      <c r="AO2924" s="1"/>
      <c r="AP2924" s="1"/>
      <c r="AQ2924" s="1"/>
      <c r="AR2924" s="1"/>
      <c r="AS2924" s="1"/>
      <c r="AT2924" s="1"/>
      <c r="AU2924" s="1"/>
      <c r="AV2924" s="1"/>
      <c r="AW2924" s="1"/>
      <c r="AX2924" s="1"/>
      <c r="AY2924" s="1"/>
      <c r="AZ2924" s="1"/>
      <c r="BA2924" s="1"/>
      <c r="BB2924" s="1"/>
      <c r="BC2924" s="1"/>
      <c r="BD2924" s="1"/>
      <c r="BE2924" s="1"/>
      <c r="BF2924" s="1"/>
      <c r="BG2924" s="1"/>
      <c r="BH2924" s="1"/>
      <c r="BI2924" s="1"/>
      <c r="BJ2924" s="1"/>
      <c r="BK2924" s="1"/>
      <c r="BL2924" s="1"/>
      <c r="BM2924" s="1"/>
      <c r="BN2924" s="1"/>
      <c r="BO2924" s="1"/>
      <c r="BP2924" s="1"/>
      <c r="BQ2924" s="1"/>
      <c r="BR2924" s="1"/>
      <c r="BS2924" s="1"/>
      <c r="BT2924" s="1"/>
      <c r="BU2924" s="1"/>
      <c r="BV2924" s="1"/>
      <c r="BW2924" s="1"/>
      <c r="BX2924" s="1"/>
      <c r="BY2924" s="1"/>
      <c r="BZ2924" s="1"/>
      <c r="CA2924" s="1"/>
      <c r="CB2924" s="1"/>
      <c r="CC2924" s="1"/>
      <c r="CD2924" s="1"/>
      <c r="CE2924" s="1"/>
      <c r="CF2924" s="1"/>
      <c r="CG2924" s="1"/>
      <c r="CH2924" s="1"/>
      <c r="CI2924" s="1"/>
      <c r="CJ2924" s="1"/>
      <c r="CK2924" s="1"/>
      <c r="CL2924" s="1"/>
      <c r="CM2924" s="1"/>
      <c r="CN2924" s="1"/>
      <c r="CO2924" s="1"/>
      <c r="CP2924" s="1"/>
      <c r="CQ2924" s="1"/>
      <c r="CR2924" s="1"/>
      <c r="CS2924" s="1"/>
      <c r="CT2924" s="1"/>
      <c r="CU2924" s="1"/>
      <c r="CV2924" s="1"/>
      <c r="CW2924" s="1"/>
      <c r="CX2924" s="1"/>
      <c r="CY2924" s="1"/>
      <c r="CZ2924" s="1"/>
      <c r="DA2924" s="1"/>
      <c r="DB2924" s="1"/>
      <c r="DC2924" s="1"/>
      <c r="DD2924" s="1"/>
      <c r="DE2924" s="1"/>
      <c r="DF2924" s="1"/>
      <c r="DG2924" s="1"/>
      <c r="DH2924" s="1"/>
      <c r="DI2924" s="1"/>
      <c r="DJ2924" s="1"/>
      <c r="DK2924" s="1"/>
      <c r="DL2924" s="1"/>
      <c r="DM2924" s="1"/>
      <c r="DN2924" s="1"/>
      <c r="DO2924" s="1"/>
      <c r="DP2924" s="1"/>
      <c r="DQ2924" s="1"/>
      <c r="DR2924" s="1"/>
      <c r="DS2924" s="1"/>
      <c r="DT2924" s="1"/>
      <c r="DU2924" s="1"/>
      <c r="DV2924" s="1"/>
      <c r="DW2924" s="1"/>
      <c r="DX2924" s="1"/>
      <c r="DY2924" s="1"/>
      <c r="DZ2924" s="1"/>
      <c r="EA2924" s="1"/>
      <c r="EB2924" s="1"/>
      <c r="EC2924" s="1"/>
      <c r="ED2924" s="1"/>
      <c r="EE2924" s="1"/>
      <c r="EF2924" s="1"/>
      <c r="EG2924" s="1"/>
      <c r="EH2924" s="1"/>
      <c r="EI2924" s="1"/>
      <c r="EJ2924" s="1"/>
      <c r="EK2924" s="1"/>
      <c r="EL2924" s="1"/>
      <c r="EM2924" s="1"/>
      <c r="EN2924" s="1"/>
      <c r="EO2924" s="1"/>
      <c r="EP2924" s="1"/>
      <c r="EQ2924" s="1"/>
      <c r="ER2924" s="1"/>
      <c r="ES2924" s="1"/>
      <c r="ET2924" s="1"/>
      <c r="EU2924" s="1"/>
      <c r="EV2924" s="1"/>
      <c r="EW2924" s="1"/>
      <c r="EX2924" s="1"/>
      <c r="EY2924" s="1"/>
      <c r="EZ2924" s="1"/>
      <c r="FA2924" s="1"/>
      <c r="FB2924" s="1"/>
      <c r="FC2924" s="1"/>
      <c r="FD2924" s="1"/>
      <c r="FE2924" s="1"/>
      <c r="FF2924" s="1"/>
      <c r="FG2924" s="1"/>
      <c r="FH2924" s="1"/>
      <c r="FI2924" s="1"/>
      <c r="FJ2924" s="1"/>
      <c r="FK2924" s="1"/>
      <c r="FL2924" s="1"/>
      <c r="FM2924" s="1"/>
      <c r="FN2924" s="1"/>
      <c r="FO2924" s="1"/>
      <c r="FP2924" s="1"/>
      <c r="FQ2924" s="1"/>
      <c r="FR2924" s="1"/>
      <c r="FS2924" s="1"/>
      <c r="FT2924" s="1"/>
      <c r="FU2924" s="1"/>
      <c r="FV2924" s="1"/>
      <c r="FW2924" s="1"/>
      <c r="FX2924" s="1"/>
      <c r="FY2924" s="1"/>
      <c r="FZ2924" s="1"/>
      <c r="GA2924" s="1"/>
      <c r="GB2924" s="1"/>
      <c r="GC2924" s="1"/>
      <c r="GD2924" s="1"/>
      <c r="GE2924" s="1"/>
      <c r="GF2924" s="1"/>
      <c r="GG2924" s="1"/>
      <c r="GH2924" s="1"/>
      <c r="GI2924" s="1"/>
      <c r="GJ2924" s="1"/>
      <c r="GK2924" s="1"/>
      <c r="GL2924" s="1"/>
      <c r="GM2924" s="1"/>
      <c r="GN2924" s="1"/>
      <c r="GO2924" s="1"/>
    </row>
    <row r="2925" spans="1:197" s="40" customFormat="1" x14ac:dyDescent="0.25">
      <c r="A2925" s="41"/>
      <c r="B2925" s="4"/>
      <c r="C2925" s="41"/>
      <c r="D2925" s="42"/>
      <c r="E2925" s="42"/>
      <c r="F2925" s="42"/>
      <c r="G2925" s="1"/>
      <c r="H2925" s="1"/>
      <c r="I2925" s="1"/>
      <c r="J2925" s="1"/>
      <c r="K2925" s="1"/>
      <c r="L2925" s="1"/>
      <c r="M2925" s="2"/>
      <c r="N2925" s="1"/>
      <c r="O2925" s="1"/>
      <c r="P2925" s="1"/>
      <c r="Q2925" s="1"/>
      <c r="R2925" s="1"/>
      <c r="S2925" s="1"/>
      <c r="T2925" s="1"/>
      <c r="U2925" s="1"/>
      <c r="V2925" s="1"/>
      <c r="W2925" s="1"/>
      <c r="X2925" s="1"/>
      <c r="Y2925" s="1"/>
      <c r="Z2925" s="1"/>
      <c r="AA2925" s="1"/>
      <c r="AB2925" s="1"/>
      <c r="AC2925" s="1"/>
      <c r="AD2925" s="1"/>
      <c r="AE2925" s="1"/>
      <c r="AF2925" s="1"/>
      <c r="AG2925" s="1"/>
      <c r="AH2925" s="1"/>
      <c r="AI2925" s="1"/>
      <c r="AJ2925" s="1"/>
      <c r="AK2925" s="1"/>
      <c r="AL2925" s="1"/>
      <c r="AM2925" s="1"/>
      <c r="AN2925" s="1"/>
      <c r="AO2925" s="1"/>
      <c r="AP2925" s="1"/>
      <c r="AQ2925" s="1"/>
      <c r="AR2925" s="1"/>
      <c r="AS2925" s="1"/>
      <c r="AT2925" s="1"/>
      <c r="AU2925" s="1"/>
      <c r="AV2925" s="1"/>
      <c r="AW2925" s="1"/>
      <c r="AX2925" s="1"/>
      <c r="AY2925" s="1"/>
      <c r="AZ2925" s="1"/>
      <c r="BA2925" s="1"/>
      <c r="BB2925" s="1"/>
      <c r="BC2925" s="1"/>
      <c r="BD2925" s="1"/>
      <c r="BE2925" s="1"/>
      <c r="BF2925" s="1"/>
      <c r="BG2925" s="1"/>
      <c r="BH2925" s="1"/>
      <c r="BI2925" s="1"/>
      <c r="BJ2925" s="1"/>
      <c r="BK2925" s="1"/>
      <c r="BL2925" s="1"/>
      <c r="BM2925" s="1"/>
      <c r="BN2925" s="1"/>
      <c r="BO2925" s="1"/>
      <c r="BP2925" s="1"/>
      <c r="BQ2925" s="1"/>
      <c r="BR2925" s="1"/>
      <c r="BS2925" s="1"/>
      <c r="BT2925" s="1"/>
      <c r="BU2925" s="1"/>
      <c r="BV2925" s="1"/>
      <c r="BW2925" s="1"/>
      <c r="BX2925" s="1"/>
      <c r="BY2925" s="1"/>
      <c r="BZ2925" s="1"/>
      <c r="CA2925" s="1"/>
      <c r="CB2925" s="1"/>
      <c r="CC2925" s="1"/>
      <c r="CD2925" s="1"/>
      <c r="CE2925" s="1"/>
      <c r="CF2925" s="1"/>
      <c r="CG2925" s="1"/>
      <c r="CH2925" s="1"/>
      <c r="CI2925" s="1"/>
      <c r="CJ2925" s="1"/>
      <c r="CK2925" s="1"/>
      <c r="CL2925" s="1"/>
      <c r="CM2925" s="1"/>
      <c r="CN2925" s="1"/>
      <c r="CO2925" s="1"/>
      <c r="CP2925" s="1"/>
      <c r="CQ2925" s="1"/>
      <c r="CR2925" s="1"/>
      <c r="CS2925" s="1"/>
      <c r="CT2925" s="1"/>
      <c r="CU2925" s="1"/>
      <c r="CV2925" s="1"/>
      <c r="CW2925" s="1"/>
      <c r="CX2925" s="1"/>
      <c r="CY2925" s="1"/>
      <c r="CZ2925" s="1"/>
      <c r="DA2925" s="1"/>
      <c r="DB2925" s="1"/>
      <c r="DC2925" s="1"/>
      <c r="DD2925" s="1"/>
      <c r="DE2925" s="1"/>
      <c r="DF2925" s="1"/>
      <c r="DG2925" s="1"/>
      <c r="DH2925" s="1"/>
      <c r="DI2925" s="1"/>
      <c r="DJ2925" s="1"/>
      <c r="DK2925" s="1"/>
      <c r="DL2925" s="1"/>
      <c r="DM2925" s="1"/>
      <c r="DN2925" s="1"/>
      <c r="DO2925" s="1"/>
      <c r="DP2925" s="1"/>
      <c r="DQ2925" s="1"/>
      <c r="DR2925" s="1"/>
      <c r="DS2925" s="1"/>
      <c r="DT2925" s="1"/>
      <c r="DU2925" s="1"/>
      <c r="DV2925" s="1"/>
      <c r="DW2925" s="1"/>
      <c r="DX2925" s="1"/>
      <c r="DY2925" s="1"/>
      <c r="DZ2925" s="1"/>
      <c r="EA2925" s="1"/>
      <c r="EB2925" s="1"/>
      <c r="EC2925" s="1"/>
      <c r="ED2925" s="1"/>
      <c r="EE2925" s="1"/>
      <c r="EF2925" s="1"/>
      <c r="EG2925" s="1"/>
      <c r="EH2925" s="1"/>
      <c r="EI2925" s="1"/>
      <c r="EJ2925" s="1"/>
      <c r="EK2925" s="1"/>
      <c r="EL2925" s="1"/>
      <c r="EM2925" s="1"/>
      <c r="EN2925" s="1"/>
      <c r="EO2925" s="1"/>
      <c r="EP2925" s="1"/>
      <c r="EQ2925" s="1"/>
      <c r="ER2925" s="1"/>
      <c r="ES2925" s="1"/>
      <c r="ET2925" s="1"/>
      <c r="EU2925" s="1"/>
      <c r="EV2925" s="1"/>
      <c r="EW2925" s="1"/>
      <c r="EX2925" s="1"/>
      <c r="EY2925" s="1"/>
      <c r="EZ2925" s="1"/>
      <c r="FA2925" s="1"/>
      <c r="FB2925" s="1"/>
      <c r="FC2925" s="1"/>
      <c r="FD2925" s="1"/>
      <c r="FE2925" s="1"/>
      <c r="FF2925" s="1"/>
      <c r="FG2925" s="1"/>
      <c r="FH2925" s="1"/>
      <c r="FI2925" s="1"/>
      <c r="FJ2925" s="1"/>
      <c r="FK2925" s="1"/>
      <c r="FL2925" s="1"/>
      <c r="FM2925" s="1"/>
      <c r="FN2925" s="1"/>
      <c r="FO2925" s="1"/>
      <c r="FP2925" s="1"/>
      <c r="FQ2925" s="1"/>
      <c r="FR2925" s="1"/>
      <c r="FS2925" s="1"/>
      <c r="FT2925" s="1"/>
      <c r="FU2925" s="1"/>
      <c r="FV2925" s="1"/>
      <c r="FW2925" s="1"/>
      <c r="FX2925" s="1"/>
      <c r="FY2925" s="1"/>
      <c r="FZ2925" s="1"/>
      <c r="GA2925" s="1"/>
      <c r="GB2925" s="1"/>
      <c r="GC2925" s="1"/>
      <c r="GD2925" s="1"/>
      <c r="GE2925" s="1"/>
      <c r="GF2925" s="1"/>
      <c r="GG2925" s="1"/>
      <c r="GH2925" s="1"/>
      <c r="GI2925" s="1"/>
      <c r="GJ2925" s="1"/>
      <c r="GK2925" s="1"/>
      <c r="GL2925" s="1"/>
      <c r="GM2925" s="1"/>
      <c r="GN2925" s="1"/>
      <c r="GO2925" s="1"/>
    </row>
    <row r="2926" spans="1:197" s="40" customFormat="1" x14ac:dyDescent="0.25">
      <c r="A2926" s="41"/>
      <c r="B2926" s="4"/>
      <c r="C2926" s="41"/>
      <c r="D2926" s="42"/>
      <c r="E2926" s="42"/>
      <c r="F2926" s="42"/>
      <c r="G2926" s="1"/>
      <c r="H2926" s="1"/>
      <c r="I2926" s="1"/>
      <c r="J2926" s="1"/>
      <c r="K2926" s="1"/>
      <c r="L2926" s="1"/>
      <c r="M2926" s="2"/>
      <c r="N2926" s="1"/>
      <c r="O2926" s="1"/>
      <c r="P2926" s="1"/>
      <c r="Q2926" s="1"/>
      <c r="R2926" s="1"/>
      <c r="S2926" s="1"/>
      <c r="T2926" s="1"/>
      <c r="U2926" s="1"/>
      <c r="V2926" s="1"/>
      <c r="W2926" s="1"/>
      <c r="X2926" s="1"/>
      <c r="Y2926" s="1"/>
      <c r="Z2926" s="1"/>
      <c r="AA2926" s="1"/>
      <c r="AB2926" s="1"/>
      <c r="AC2926" s="1"/>
      <c r="AD2926" s="1"/>
      <c r="AE2926" s="1"/>
      <c r="AF2926" s="1"/>
      <c r="AG2926" s="1"/>
      <c r="AH2926" s="1"/>
      <c r="AI2926" s="1"/>
      <c r="AJ2926" s="1"/>
      <c r="AK2926" s="1"/>
      <c r="AL2926" s="1"/>
      <c r="AM2926" s="1"/>
      <c r="AN2926" s="1"/>
      <c r="AO2926" s="1"/>
      <c r="AP2926" s="1"/>
      <c r="AQ2926" s="1"/>
      <c r="AR2926" s="1"/>
      <c r="AS2926" s="1"/>
      <c r="AT2926" s="1"/>
      <c r="AU2926" s="1"/>
      <c r="AV2926" s="1"/>
      <c r="AW2926" s="1"/>
      <c r="AX2926" s="1"/>
      <c r="AY2926" s="1"/>
      <c r="AZ2926" s="1"/>
      <c r="BA2926" s="1"/>
      <c r="BB2926" s="1"/>
      <c r="BC2926" s="1"/>
      <c r="BD2926" s="1"/>
      <c r="BE2926" s="1"/>
      <c r="BF2926" s="1"/>
      <c r="BG2926" s="1"/>
      <c r="BH2926" s="1"/>
      <c r="BI2926" s="1"/>
      <c r="BJ2926" s="1"/>
      <c r="BK2926" s="1"/>
      <c r="BL2926" s="1"/>
      <c r="BM2926" s="1"/>
      <c r="BN2926" s="1"/>
      <c r="BO2926" s="1"/>
      <c r="BP2926" s="1"/>
      <c r="BQ2926" s="1"/>
      <c r="BR2926" s="1"/>
      <c r="BS2926" s="1"/>
      <c r="BT2926" s="1"/>
      <c r="BU2926" s="1"/>
      <c r="BV2926" s="1"/>
      <c r="BW2926" s="1"/>
      <c r="BX2926" s="1"/>
      <c r="BY2926" s="1"/>
      <c r="BZ2926" s="1"/>
      <c r="CA2926" s="1"/>
      <c r="CB2926" s="1"/>
      <c r="CC2926" s="1"/>
      <c r="CD2926" s="1"/>
      <c r="CE2926" s="1"/>
      <c r="CF2926" s="1"/>
      <c r="CG2926" s="1"/>
      <c r="CH2926" s="1"/>
      <c r="CI2926" s="1"/>
      <c r="CJ2926" s="1"/>
      <c r="CK2926" s="1"/>
      <c r="CL2926" s="1"/>
      <c r="CM2926" s="1"/>
      <c r="CN2926" s="1"/>
      <c r="CO2926" s="1"/>
      <c r="CP2926" s="1"/>
      <c r="CQ2926" s="1"/>
      <c r="CR2926" s="1"/>
      <c r="CS2926" s="1"/>
      <c r="CT2926" s="1"/>
      <c r="CU2926" s="1"/>
      <c r="CV2926" s="1"/>
      <c r="CW2926" s="1"/>
      <c r="CX2926" s="1"/>
      <c r="CY2926" s="1"/>
      <c r="CZ2926" s="1"/>
      <c r="DA2926" s="1"/>
      <c r="DB2926" s="1"/>
      <c r="DC2926" s="1"/>
      <c r="DD2926" s="1"/>
      <c r="DE2926" s="1"/>
      <c r="DF2926" s="1"/>
      <c r="DG2926" s="1"/>
      <c r="DH2926" s="1"/>
      <c r="DI2926" s="1"/>
      <c r="DJ2926" s="1"/>
      <c r="DK2926" s="1"/>
      <c r="DL2926" s="1"/>
      <c r="DM2926" s="1"/>
      <c r="DN2926" s="1"/>
      <c r="DO2926" s="1"/>
      <c r="DP2926" s="1"/>
      <c r="DQ2926" s="1"/>
      <c r="DR2926" s="1"/>
      <c r="DS2926" s="1"/>
      <c r="DT2926" s="1"/>
      <c r="DU2926" s="1"/>
      <c r="DV2926" s="1"/>
      <c r="DW2926" s="1"/>
      <c r="DX2926" s="1"/>
      <c r="DY2926" s="1"/>
      <c r="DZ2926" s="1"/>
      <c r="EA2926" s="1"/>
      <c r="EB2926" s="1"/>
      <c r="EC2926" s="1"/>
      <c r="ED2926" s="1"/>
      <c r="EE2926" s="1"/>
      <c r="EF2926" s="1"/>
      <c r="EG2926" s="1"/>
      <c r="EH2926" s="1"/>
      <c r="EI2926" s="1"/>
      <c r="EJ2926" s="1"/>
      <c r="EK2926" s="1"/>
      <c r="EL2926" s="1"/>
      <c r="EM2926" s="1"/>
      <c r="EN2926" s="1"/>
      <c r="EO2926" s="1"/>
      <c r="EP2926" s="1"/>
      <c r="EQ2926" s="1"/>
      <c r="ER2926" s="1"/>
      <c r="ES2926" s="1"/>
      <c r="ET2926" s="1"/>
      <c r="EU2926" s="1"/>
      <c r="EV2926" s="1"/>
      <c r="EW2926" s="1"/>
      <c r="EX2926" s="1"/>
      <c r="EY2926" s="1"/>
      <c r="EZ2926" s="1"/>
      <c r="FA2926" s="1"/>
      <c r="FB2926" s="1"/>
      <c r="FC2926" s="1"/>
      <c r="FD2926" s="1"/>
      <c r="FE2926" s="1"/>
      <c r="FF2926" s="1"/>
      <c r="FG2926" s="1"/>
      <c r="FH2926" s="1"/>
      <c r="FI2926" s="1"/>
      <c r="FJ2926" s="1"/>
      <c r="FK2926" s="1"/>
      <c r="FL2926" s="1"/>
      <c r="FM2926" s="1"/>
      <c r="FN2926" s="1"/>
      <c r="FO2926" s="1"/>
      <c r="FP2926" s="1"/>
      <c r="FQ2926" s="1"/>
      <c r="FR2926" s="1"/>
      <c r="FS2926" s="1"/>
      <c r="FT2926" s="1"/>
      <c r="FU2926" s="1"/>
      <c r="FV2926" s="1"/>
      <c r="FW2926" s="1"/>
      <c r="FX2926" s="1"/>
      <c r="FY2926" s="1"/>
      <c r="FZ2926" s="1"/>
      <c r="GA2926" s="1"/>
      <c r="GB2926" s="1"/>
      <c r="GC2926" s="1"/>
      <c r="GD2926" s="1"/>
      <c r="GE2926" s="1"/>
      <c r="GF2926" s="1"/>
      <c r="GG2926" s="1"/>
      <c r="GH2926" s="1"/>
      <c r="GI2926" s="1"/>
      <c r="GJ2926" s="1"/>
      <c r="GK2926" s="1"/>
      <c r="GL2926" s="1"/>
      <c r="GM2926" s="1"/>
      <c r="GN2926" s="1"/>
      <c r="GO2926" s="1"/>
    </row>
    <row r="2927" spans="1:197" s="40" customFormat="1" x14ac:dyDescent="0.25">
      <c r="A2927" s="41"/>
      <c r="B2927" s="4"/>
      <c r="C2927" s="41"/>
      <c r="D2927" s="42"/>
      <c r="E2927" s="42"/>
      <c r="F2927" s="42"/>
      <c r="G2927" s="1"/>
      <c r="H2927" s="1"/>
      <c r="I2927" s="1"/>
      <c r="J2927" s="1"/>
      <c r="K2927" s="1"/>
      <c r="L2927" s="1"/>
      <c r="M2927" s="2"/>
      <c r="N2927" s="1"/>
      <c r="O2927" s="1"/>
      <c r="P2927" s="1"/>
      <c r="Q2927" s="1"/>
      <c r="R2927" s="1"/>
      <c r="S2927" s="1"/>
      <c r="T2927" s="1"/>
      <c r="U2927" s="1"/>
      <c r="V2927" s="1"/>
      <c r="W2927" s="1"/>
      <c r="X2927" s="1"/>
      <c r="Y2927" s="1"/>
      <c r="Z2927" s="1"/>
      <c r="AA2927" s="1"/>
      <c r="AB2927" s="1"/>
      <c r="AC2927" s="1"/>
      <c r="AD2927" s="1"/>
      <c r="AE2927" s="1"/>
      <c r="AF2927" s="1"/>
      <c r="AG2927" s="1"/>
      <c r="AH2927" s="1"/>
      <c r="AI2927" s="1"/>
      <c r="AJ2927" s="1"/>
      <c r="AK2927" s="1"/>
      <c r="AL2927" s="1"/>
      <c r="AM2927" s="1"/>
      <c r="AN2927" s="1"/>
      <c r="AO2927" s="1"/>
      <c r="AP2927" s="1"/>
      <c r="AQ2927" s="1"/>
      <c r="AR2927" s="1"/>
      <c r="AS2927" s="1"/>
      <c r="AT2927" s="1"/>
      <c r="AU2927" s="1"/>
      <c r="AV2927" s="1"/>
      <c r="AW2927" s="1"/>
      <c r="AX2927" s="1"/>
      <c r="AY2927" s="1"/>
      <c r="AZ2927" s="1"/>
      <c r="BA2927" s="1"/>
      <c r="BB2927" s="1"/>
      <c r="BC2927" s="1"/>
      <c r="BD2927" s="1"/>
      <c r="BE2927" s="1"/>
      <c r="BF2927" s="1"/>
      <c r="BG2927" s="1"/>
      <c r="BH2927" s="1"/>
      <c r="BI2927" s="1"/>
      <c r="BJ2927" s="1"/>
      <c r="BK2927" s="1"/>
      <c r="BL2927" s="1"/>
      <c r="BM2927" s="1"/>
      <c r="BN2927" s="1"/>
      <c r="BO2927" s="1"/>
      <c r="BP2927" s="1"/>
      <c r="BQ2927" s="1"/>
      <c r="BR2927" s="1"/>
      <c r="BS2927" s="1"/>
      <c r="BT2927" s="1"/>
      <c r="BU2927" s="1"/>
      <c r="BV2927" s="1"/>
      <c r="BW2927" s="1"/>
      <c r="BX2927" s="1"/>
      <c r="BY2927" s="1"/>
      <c r="BZ2927" s="1"/>
      <c r="CA2927" s="1"/>
      <c r="CB2927" s="1"/>
      <c r="CC2927" s="1"/>
      <c r="CD2927" s="1"/>
      <c r="CE2927" s="1"/>
      <c r="CF2927" s="1"/>
      <c r="CG2927" s="1"/>
      <c r="CH2927" s="1"/>
      <c r="CI2927" s="1"/>
      <c r="CJ2927" s="1"/>
      <c r="CK2927" s="1"/>
      <c r="CL2927" s="1"/>
      <c r="CM2927" s="1"/>
      <c r="CN2927" s="1"/>
      <c r="CO2927" s="1"/>
      <c r="CP2927" s="1"/>
      <c r="CQ2927" s="1"/>
      <c r="CR2927" s="1"/>
      <c r="CS2927" s="1"/>
      <c r="CT2927" s="1"/>
      <c r="CU2927" s="1"/>
      <c r="CV2927" s="1"/>
      <c r="CW2927" s="1"/>
      <c r="CX2927" s="1"/>
      <c r="CY2927" s="1"/>
      <c r="CZ2927" s="1"/>
      <c r="DA2927" s="1"/>
      <c r="DB2927" s="1"/>
      <c r="DC2927" s="1"/>
      <c r="DD2927" s="1"/>
      <c r="DE2927" s="1"/>
      <c r="DF2927" s="1"/>
      <c r="DG2927" s="1"/>
      <c r="DH2927" s="1"/>
      <c r="DI2927" s="1"/>
      <c r="DJ2927" s="1"/>
      <c r="DK2927" s="1"/>
      <c r="DL2927" s="1"/>
      <c r="DM2927" s="1"/>
      <c r="DN2927" s="1"/>
      <c r="DO2927" s="1"/>
      <c r="DP2927" s="1"/>
      <c r="DQ2927" s="1"/>
      <c r="DR2927" s="1"/>
      <c r="DS2927" s="1"/>
      <c r="DT2927" s="1"/>
      <c r="DU2927" s="1"/>
      <c r="DV2927" s="1"/>
      <c r="DW2927" s="1"/>
      <c r="DX2927" s="1"/>
      <c r="DY2927" s="1"/>
      <c r="DZ2927" s="1"/>
      <c r="EA2927" s="1"/>
      <c r="EB2927" s="1"/>
      <c r="EC2927" s="1"/>
      <c r="ED2927" s="1"/>
      <c r="EE2927" s="1"/>
      <c r="EF2927" s="1"/>
      <c r="EG2927" s="1"/>
      <c r="EH2927" s="1"/>
      <c r="EI2927" s="1"/>
      <c r="EJ2927" s="1"/>
      <c r="EK2927" s="1"/>
      <c r="EL2927" s="1"/>
      <c r="EM2927" s="1"/>
      <c r="EN2927" s="1"/>
      <c r="EO2927" s="1"/>
      <c r="EP2927" s="1"/>
      <c r="EQ2927" s="1"/>
      <c r="ER2927" s="1"/>
      <c r="ES2927" s="1"/>
      <c r="ET2927" s="1"/>
      <c r="EU2927" s="1"/>
      <c r="EV2927" s="1"/>
      <c r="EW2927" s="1"/>
      <c r="EX2927" s="1"/>
      <c r="EY2927" s="1"/>
      <c r="EZ2927" s="1"/>
      <c r="FA2927" s="1"/>
      <c r="FB2927" s="1"/>
      <c r="FC2927" s="1"/>
      <c r="FD2927" s="1"/>
      <c r="FE2927" s="1"/>
      <c r="FF2927" s="1"/>
      <c r="FG2927" s="1"/>
      <c r="FH2927" s="1"/>
      <c r="FI2927" s="1"/>
      <c r="FJ2927" s="1"/>
      <c r="FK2927" s="1"/>
      <c r="FL2927" s="1"/>
      <c r="FM2927" s="1"/>
      <c r="FN2927" s="1"/>
      <c r="FO2927" s="1"/>
      <c r="FP2927" s="1"/>
      <c r="FQ2927" s="1"/>
      <c r="FR2927" s="1"/>
      <c r="FS2927" s="1"/>
      <c r="FT2927" s="1"/>
      <c r="FU2927" s="1"/>
      <c r="FV2927" s="1"/>
      <c r="FW2927" s="1"/>
      <c r="FX2927" s="1"/>
      <c r="FY2927" s="1"/>
      <c r="FZ2927" s="1"/>
      <c r="GA2927" s="1"/>
      <c r="GB2927" s="1"/>
      <c r="GC2927" s="1"/>
      <c r="GD2927" s="1"/>
      <c r="GE2927" s="1"/>
      <c r="GF2927" s="1"/>
      <c r="GG2927" s="1"/>
      <c r="GH2927" s="1"/>
      <c r="GI2927" s="1"/>
      <c r="GJ2927" s="1"/>
      <c r="GK2927" s="1"/>
      <c r="GL2927" s="1"/>
      <c r="GM2927" s="1"/>
      <c r="GN2927" s="1"/>
      <c r="GO2927" s="1"/>
    </row>
    <row r="2928" spans="1:197" s="40" customFormat="1" x14ac:dyDescent="0.25">
      <c r="A2928" s="41"/>
      <c r="B2928" s="4"/>
      <c r="C2928" s="41"/>
      <c r="D2928" s="42"/>
      <c r="E2928" s="42"/>
      <c r="F2928" s="42"/>
      <c r="G2928" s="1"/>
      <c r="H2928" s="1"/>
      <c r="I2928" s="1"/>
      <c r="J2928" s="1"/>
      <c r="K2928" s="1"/>
      <c r="L2928" s="1"/>
      <c r="M2928" s="2"/>
      <c r="N2928" s="1"/>
      <c r="O2928" s="1"/>
      <c r="P2928" s="1"/>
      <c r="Q2928" s="1"/>
      <c r="R2928" s="1"/>
      <c r="S2928" s="1"/>
      <c r="T2928" s="1"/>
      <c r="U2928" s="1"/>
      <c r="V2928" s="1"/>
      <c r="W2928" s="1"/>
      <c r="X2928" s="1"/>
      <c r="Y2928" s="1"/>
      <c r="Z2928" s="1"/>
      <c r="AA2928" s="1"/>
      <c r="AB2928" s="1"/>
      <c r="AC2928" s="1"/>
      <c r="AD2928" s="1"/>
      <c r="AE2928" s="1"/>
      <c r="AF2928" s="1"/>
      <c r="AG2928" s="1"/>
      <c r="AH2928" s="1"/>
      <c r="AI2928" s="1"/>
      <c r="AJ2928" s="1"/>
      <c r="AK2928" s="1"/>
      <c r="AL2928" s="1"/>
      <c r="AM2928" s="1"/>
      <c r="AN2928" s="1"/>
      <c r="AO2928" s="1"/>
      <c r="AP2928" s="1"/>
      <c r="AQ2928" s="1"/>
      <c r="AR2928" s="1"/>
      <c r="AS2928" s="1"/>
      <c r="AT2928" s="1"/>
      <c r="AU2928" s="1"/>
      <c r="AV2928" s="1"/>
      <c r="AW2928" s="1"/>
      <c r="AX2928" s="1"/>
      <c r="AY2928" s="1"/>
      <c r="AZ2928" s="1"/>
      <c r="BA2928" s="1"/>
      <c r="BB2928" s="1"/>
      <c r="BC2928" s="1"/>
      <c r="BD2928" s="1"/>
      <c r="BE2928" s="1"/>
      <c r="BF2928" s="1"/>
      <c r="BG2928" s="1"/>
      <c r="BH2928" s="1"/>
      <c r="BI2928" s="1"/>
      <c r="BJ2928" s="1"/>
      <c r="BK2928" s="1"/>
      <c r="BL2928" s="1"/>
      <c r="BM2928" s="1"/>
      <c r="BN2928" s="1"/>
      <c r="BO2928" s="1"/>
      <c r="BP2928" s="1"/>
      <c r="BQ2928" s="1"/>
      <c r="BR2928" s="1"/>
      <c r="BS2928" s="1"/>
      <c r="BT2928" s="1"/>
      <c r="BU2928" s="1"/>
      <c r="BV2928" s="1"/>
      <c r="BW2928" s="1"/>
      <c r="BX2928" s="1"/>
      <c r="BY2928" s="1"/>
      <c r="BZ2928" s="1"/>
      <c r="CA2928" s="1"/>
      <c r="CB2928" s="1"/>
      <c r="CC2928" s="1"/>
      <c r="CD2928" s="1"/>
      <c r="CE2928" s="1"/>
      <c r="CF2928" s="1"/>
      <c r="CG2928" s="1"/>
      <c r="CH2928" s="1"/>
      <c r="CI2928" s="1"/>
      <c r="CJ2928" s="1"/>
      <c r="CK2928" s="1"/>
      <c r="CL2928" s="1"/>
      <c r="CM2928" s="1"/>
      <c r="CN2928" s="1"/>
      <c r="CO2928" s="1"/>
      <c r="CP2928" s="1"/>
      <c r="CQ2928" s="1"/>
      <c r="CR2928" s="1"/>
      <c r="CS2928" s="1"/>
      <c r="CT2928" s="1"/>
      <c r="CU2928" s="1"/>
      <c r="CV2928" s="1"/>
      <c r="CW2928" s="1"/>
      <c r="CX2928" s="1"/>
      <c r="CY2928" s="1"/>
      <c r="CZ2928" s="1"/>
      <c r="DA2928" s="1"/>
      <c r="DB2928" s="1"/>
      <c r="DC2928" s="1"/>
      <c r="DD2928" s="1"/>
      <c r="DE2928" s="1"/>
      <c r="DF2928" s="1"/>
      <c r="DG2928" s="1"/>
      <c r="DH2928" s="1"/>
      <c r="DI2928" s="1"/>
      <c r="DJ2928" s="1"/>
      <c r="DK2928" s="1"/>
      <c r="DL2928" s="1"/>
      <c r="DM2928" s="1"/>
      <c r="DN2928" s="1"/>
      <c r="DO2928" s="1"/>
      <c r="DP2928" s="1"/>
      <c r="DQ2928" s="1"/>
      <c r="DR2928" s="1"/>
      <c r="DS2928" s="1"/>
      <c r="DT2928" s="1"/>
      <c r="DU2928" s="1"/>
      <c r="DV2928" s="1"/>
      <c r="DW2928" s="1"/>
      <c r="DX2928" s="1"/>
      <c r="DY2928" s="1"/>
      <c r="DZ2928" s="1"/>
      <c r="EA2928" s="1"/>
      <c r="EB2928" s="1"/>
      <c r="EC2928" s="1"/>
      <c r="ED2928" s="1"/>
      <c r="EE2928" s="1"/>
      <c r="EF2928" s="1"/>
      <c r="EG2928" s="1"/>
      <c r="EH2928" s="1"/>
      <c r="EI2928" s="1"/>
      <c r="EJ2928" s="1"/>
      <c r="EK2928" s="1"/>
      <c r="EL2928" s="1"/>
      <c r="EM2928" s="1"/>
      <c r="EN2928" s="1"/>
      <c r="EO2928" s="1"/>
      <c r="EP2928" s="1"/>
      <c r="EQ2928" s="1"/>
      <c r="ER2928" s="1"/>
      <c r="ES2928" s="1"/>
      <c r="ET2928" s="1"/>
      <c r="EU2928" s="1"/>
      <c r="EV2928" s="1"/>
      <c r="EW2928" s="1"/>
      <c r="EX2928" s="1"/>
      <c r="EY2928" s="1"/>
      <c r="EZ2928" s="1"/>
      <c r="FA2928" s="1"/>
      <c r="FB2928" s="1"/>
      <c r="FC2928" s="1"/>
      <c r="FD2928" s="1"/>
      <c r="FE2928" s="1"/>
      <c r="FF2928" s="1"/>
      <c r="FG2928" s="1"/>
      <c r="FH2928" s="1"/>
      <c r="FI2928" s="1"/>
      <c r="FJ2928" s="1"/>
      <c r="FK2928" s="1"/>
      <c r="FL2928" s="1"/>
      <c r="FM2928" s="1"/>
      <c r="FN2928" s="1"/>
      <c r="FO2928" s="1"/>
      <c r="FP2928" s="1"/>
      <c r="FQ2928" s="1"/>
      <c r="FR2928" s="1"/>
      <c r="FS2928" s="1"/>
      <c r="FT2928" s="1"/>
      <c r="FU2928" s="1"/>
      <c r="FV2928" s="1"/>
      <c r="FW2928" s="1"/>
      <c r="FX2928" s="1"/>
      <c r="FY2928" s="1"/>
      <c r="FZ2928" s="1"/>
      <c r="GA2928" s="1"/>
      <c r="GB2928" s="1"/>
      <c r="GC2928" s="1"/>
      <c r="GD2928" s="1"/>
      <c r="GE2928" s="1"/>
      <c r="GF2928" s="1"/>
      <c r="GG2928" s="1"/>
      <c r="GH2928" s="1"/>
      <c r="GI2928" s="1"/>
      <c r="GJ2928" s="1"/>
      <c r="GK2928" s="1"/>
      <c r="GL2928" s="1"/>
      <c r="GM2928" s="1"/>
      <c r="GN2928" s="1"/>
      <c r="GO2928" s="1"/>
    </row>
    <row r="2929" spans="1:197" s="40" customFormat="1" x14ac:dyDescent="0.25">
      <c r="A2929" s="41"/>
      <c r="B2929" s="4"/>
      <c r="C2929" s="41"/>
      <c r="D2929" s="42"/>
      <c r="E2929" s="42"/>
      <c r="F2929" s="42"/>
      <c r="G2929" s="1"/>
      <c r="H2929" s="1"/>
      <c r="I2929" s="1"/>
      <c r="J2929" s="1"/>
      <c r="K2929" s="1"/>
      <c r="L2929" s="1"/>
      <c r="M2929" s="2"/>
      <c r="N2929" s="1"/>
      <c r="O2929" s="1"/>
      <c r="P2929" s="1"/>
      <c r="Q2929" s="1"/>
      <c r="R2929" s="1"/>
      <c r="S2929" s="1"/>
      <c r="T2929" s="1"/>
      <c r="U2929" s="1"/>
      <c r="V2929" s="1"/>
      <c r="W2929" s="1"/>
      <c r="X2929" s="1"/>
      <c r="Y2929" s="1"/>
      <c r="Z2929" s="1"/>
      <c r="AA2929" s="1"/>
      <c r="AB2929" s="1"/>
      <c r="AC2929" s="1"/>
      <c r="AD2929" s="1"/>
      <c r="AE2929" s="1"/>
      <c r="AF2929" s="1"/>
      <c r="AG2929" s="1"/>
      <c r="AH2929" s="1"/>
      <c r="AI2929" s="1"/>
      <c r="AJ2929" s="1"/>
      <c r="AK2929" s="1"/>
      <c r="AL2929" s="1"/>
      <c r="AM2929" s="1"/>
      <c r="AN2929" s="1"/>
      <c r="AO2929" s="1"/>
      <c r="AP2929" s="1"/>
      <c r="AQ2929" s="1"/>
      <c r="AR2929" s="1"/>
      <c r="AS2929" s="1"/>
      <c r="AT2929" s="1"/>
      <c r="AU2929" s="1"/>
      <c r="AV2929" s="1"/>
      <c r="AW2929" s="1"/>
      <c r="AX2929" s="1"/>
      <c r="AY2929" s="1"/>
      <c r="AZ2929" s="1"/>
      <c r="BA2929" s="1"/>
      <c r="BB2929" s="1"/>
      <c r="BC2929" s="1"/>
      <c r="BD2929" s="1"/>
      <c r="BE2929" s="1"/>
      <c r="BF2929" s="1"/>
      <c r="BG2929" s="1"/>
      <c r="BH2929" s="1"/>
      <c r="BI2929" s="1"/>
      <c r="BJ2929" s="1"/>
      <c r="BK2929" s="1"/>
      <c r="BL2929" s="1"/>
      <c r="BM2929" s="1"/>
      <c r="BN2929" s="1"/>
      <c r="BO2929" s="1"/>
      <c r="BP2929" s="1"/>
      <c r="BQ2929" s="1"/>
      <c r="BR2929" s="1"/>
      <c r="BS2929" s="1"/>
      <c r="BT2929" s="1"/>
      <c r="BU2929" s="1"/>
      <c r="BV2929" s="1"/>
      <c r="BW2929" s="1"/>
      <c r="BX2929" s="1"/>
      <c r="BY2929" s="1"/>
      <c r="BZ2929" s="1"/>
      <c r="CA2929" s="1"/>
      <c r="CB2929" s="1"/>
      <c r="CC2929" s="1"/>
      <c r="CD2929" s="1"/>
      <c r="CE2929" s="1"/>
      <c r="CF2929" s="1"/>
      <c r="CG2929" s="1"/>
      <c r="CH2929" s="1"/>
      <c r="CI2929" s="1"/>
      <c r="CJ2929" s="1"/>
      <c r="CK2929" s="1"/>
      <c r="CL2929" s="1"/>
      <c r="CM2929" s="1"/>
      <c r="CN2929" s="1"/>
      <c r="CO2929" s="1"/>
      <c r="CP2929" s="1"/>
      <c r="CQ2929" s="1"/>
      <c r="CR2929" s="1"/>
      <c r="CS2929" s="1"/>
      <c r="CT2929" s="1"/>
      <c r="CU2929" s="1"/>
      <c r="CV2929" s="1"/>
      <c r="CW2929" s="1"/>
      <c r="CX2929" s="1"/>
      <c r="CY2929" s="1"/>
      <c r="CZ2929" s="1"/>
      <c r="DA2929" s="1"/>
      <c r="DB2929" s="1"/>
      <c r="DC2929" s="1"/>
      <c r="DD2929" s="1"/>
      <c r="DE2929" s="1"/>
      <c r="DF2929" s="1"/>
      <c r="DG2929" s="1"/>
      <c r="DH2929" s="1"/>
      <c r="DI2929" s="1"/>
      <c r="DJ2929" s="1"/>
      <c r="DK2929" s="1"/>
      <c r="DL2929" s="1"/>
      <c r="DM2929" s="1"/>
      <c r="DN2929" s="1"/>
      <c r="DO2929" s="1"/>
      <c r="DP2929" s="1"/>
      <c r="DQ2929" s="1"/>
      <c r="DR2929" s="1"/>
      <c r="DS2929" s="1"/>
      <c r="DT2929" s="1"/>
      <c r="DU2929" s="1"/>
      <c r="DV2929" s="1"/>
      <c r="DW2929" s="1"/>
      <c r="DX2929" s="1"/>
      <c r="DY2929" s="1"/>
      <c r="DZ2929" s="1"/>
      <c r="EA2929" s="1"/>
      <c r="EB2929" s="1"/>
      <c r="EC2929" s="1"/>
      <c r="ED2929" s="1"/>
      <c r="EE2929" s="1"/>
      <c r="EF2929" s="1"/>
      <c r="EG2929" s="1"/>
      <c r="EH2929" s="1"/>
      <c r="EI2929" s="1"/>
      <c r="EJ2929" s="1"/>
      <c r="EK2929" s="1"/>
      <c r="EL2929" s="1"/>
      <c r="EM2929" s="1"/>
      <c r="EN2929" s="1"/>
      <c r="EO2929" s="1"/>
      <c r="EP2929" s="1"/>
      <c r="EQ2929" s="1"/>
      <c r="ER2929" s="1"/>
      <c r="ES2929" s="1"/>
      <c r="ET2929" s="1"/>
      <c r="EU2929" s="1"/>
      <c r="EV2929" s="1"/>
      <c r="EW2929" s="1"/>
      <c r="EX2929" s="1"/>
      <c r="EY2929" s="1"/>
      <c r="EZ2929" s="1"/>
      <c r="FA2929" s="1"/>
      <c r="FB2929" s="1"/>
      <c r="FC2929" s="1"/>
      <c r="FD2929" s="1"/>
      <c r="FE2929" s="1"/>
      <c r="FF2929" s="1"/>
      <c r="FG2929" s="1"/>
      <c r="FH2929" s="1"/>
      <c r="FI2929" s="1"/>
      <c r="FJ2929" s="1"/>
      <c r="FK2929" s="1"/>
      <c r="FL2929" s="1"/>
      <c r="FM2929" s="1"/>
      <c r="FN2929" s="1"/>
      <c r="FO2929" s="1"/>
      <c r="FP2929" s="1"/>
      <c r="FQ2929" s="1"/>
      <c r="FR2929" s="1"/>
      <c r="FS2929" s="1"/>
      <c r="FT2929" s="1"/>
      <c r="FU2929" s="1"/>
      <c r="FV2929" s="1"/>
      <c r="FW2929" s="1"/>
      <c r="FX2929" s="1"/>
      <c r="FY2929" s="1"/>
      <c r="FZ2929" s="1"/>
      <c r="GA2929" s="1"/>
      <c r="GB2929" s="1"/>
      <c r="GC2929" s="1"/>
      <c r="GD2929" s="1"/>
      <c r="GE2929" s="1"/>
      <c r="GF2929" s="1"/>
      <c r="GG2929" s="1"/>
      <c r="GH2929" s="1"/>
      <c r="GI2929" s="1"/>
      <c r="GJ2929" s="1"/>
      <c r="GK2929" s="1"/>
      <c r="GL2929" s="1"/>
      <c r="GM2929" s="1"/>
      <c r="GN2929" s="1"/>
      <c r="GO2929" s="1"/>
    </row>
    <row r="2930" spans="1:197" s="40" customFormat="1" x14ac:dyDescent="0.25">
      <c r="A2930" s="41"/>
      <c r="B2930" s="4"/>
      <c r="C2930" s="41"/>
      <c r="D2930" s="42"/>
      <c r="E2930" s="42"/>
      <c r="F2930" s="42"/>
      <c r="G2930" s="1"/>
      <c r="H2930" s="1"/>
      <c r="I2930" s="1"/>
      <c r="J2930" s="1"/>
      <c r="K2930" s="1"/>
      <c r="L2930" s="1"/>
      <c r="M2930" s="2"/>
      <c r="N2930" s="1"/>
      <c r="O2930" s="1"/>
      <c r="P2930" s="1"/>
      <c r="Q2930" s="1"/>
      <c r="R2930" s="1"/>
      <c r="S2930" s="1"/>
      <c r="T2930" s="1"/>
      <c r="U2930" s="1"/>
      <c r="V2930" s="1"/>
      <c r="W2930" s="1"/>
      <c r="X2930" s="1"/>
      <c r="Y2930" s="1"/>
      <c r="Z2930" s="1"/>
      <c r="AA2930" s="1"/>
      <c r="AB2930" s="1"/>
      <c r="AC2930" s="1"/>
      <c r="AD2930" s="1"/>
      <c r="AE2930" s="1"/>
      <c r="AF2930" s="1"/>
      <c r="AG2930" s="1"/>
      <c r="AH2930" s="1"/>
      <c r="AI2930" s="1"/>
      <c r="AJ2930" s="1"/>
      <c r="AK2930" s="1"/>
      <c r="AL2930" s="1"/>
      <c r="AM2930" s="1"/>
      <c r="AN2930" s="1"/>
      <c r="AO2930" s="1"/>
      <c r="AP2930" s="1"/>
      <c r="AQ2930" s="1"/>
      <c r="AR2930" s="1"/>
      <c r="AS2930" s="1"/>
      <c r="AT2930" s="1"/>
      <c r="AU2930" s="1"/>
      <c r="AV2930" s="1"/>
      <c r="AW2930" s="1"/>
      <c r="AX2930" s="1"/>
      <c r="AY2930" s="1"/>
      <c r="AZ2930" s="1"/>
      <c r="BA2930" s="1"/>
      <c r="BB2930" s="1"/>
      <c r="BC2930" s="1"/>
      <c r="BD2930" s="1"/>
      <c r="BE2930" s="1"/>
      <c r="BF2930" s="1"/>
      <c r="BG2930" s="1"/>
      <c r="BH2930" s="1"/>
      <c r="BI2930" s="1"/>
      <c r="BJ2930" s="1"/>
      <c r="BK2930" s="1"/>
      <c r="BL2930" s="1"/>
      <c r="BM2930" s="1"/>
      <c r="BN2930" s="1"/>
      <c r="BO2930" s="1"/>
      <c r="BP2930" s="1"/>
      <c r="BQ2930" s="1"/>
      <c r="BR2930" s="1"/>
      <c r="BS2930" s="1"/>
      <c r="BT2930" s="1"/>
      <c r="BU2930" s="1"/>
      <c r="BV2930" s="1"/>
      <c r="BW2930" s="1"/>
      <c r="BX2930" s="1"/>
      <c r="BY2930" s="1"/>
      <c r="BZ2930" s="1"/>
      <c r="CA2930" s="1"/>
      <c r="CB2930" s="1"/>
      <c r="CC2930" s="1"/>
      <c r="CD2930" s="1"/>
      <c r="CE2930" s="1"/>
      <c r="CF2930" s="1"/>
      <c r="CG2930" s="1"/>
      <c r="CH2930" s="1"/>
      <c r="CI2930" s="1"/>
      <c r="CJ2930" s="1"/>
      <c r="CK2930" s="1"/>
      <c r="CL2930" s="1"/>
      <c r="CM2930" s="1"/>
      <c r="CN2930" s="1"/>
      <c r="CO2930" s="1"/>
      <c r="CP2930" s="1"/>
      <c r="CQ2930" s="1"/>
      <c r="CR2930" s="1"/>
      <c r="CS2930" s="1"/>
      <c r="CT2930" s="1"/>
      <c r="CU2930" s="1"/>
      <c r="CV2930" s="1"/>
      <c r="CW2930" s="1"/>
      <c r="CX2930" s="1"/>
      <c r="CY2930" s="1"/>
      <c r="CZ2930" s="1"/>
      <c r="DA2930" s="1"/>
      <c r="DB2930" s="1"/>
      <c r="DC2930" s="1"/>
      <c r="DD2930" s="1"/>
      <c r="DE2930" s="1"/>
      <c r="DF2930" s="1"/>
      <c r="DG2930" s="1"/>
      <c r="DH2930" s="1"/>
      <c r="DI2930" s="1"/>
      <c r="DJ2930" s="1"/>
      <c r="DK2930" s="1"/>
      <c r="DL2930" s="1"/>
      <c r="DM2930" s="1"/>
      <c r="DN2930" s="1"/>
      <c r="DO2930" s="1"/>
      <c r="DP2930" s="1"/>
      <c r="DQ2930" s="1"/>
      <c r="DR2930" s="1"/>
      <c r="DS2930" s="1"/>
      <c r="DT2930" s="1"/>
      <c r="DU2930" s="1"/>
      <c r="DV2930" s="1"/>
      <c r="DW2930" s="1"/>
      <c r="DX2930" s="1"/>
      <c r="DY2930" s="1"/>
      <c r="DZ2930" s="1"/>
      <c r="EA2930" s="1"/>
      <c r="EB2930" s="1"/>
      <c r="EC2930" s="1"/>
      <c r="ED2930" s="1"/>
      <c r="EE2930" s="1"/>
      <c r="EF2930" s="1"/>
      <c r="EG2930" s="1"/>
      <c r="EH2930" s="1"/>
      <c r="EI2930" s="1"/>
      <c r="EJ2930" s="1"/>
      <c r="EK2930" s="1"/>
      <c r="EL2930" s="1"/>
      <c r="EM2930" s="1"/>
      <c r="EN2930" s="1"/>
      <c r="EO2930" s="1"/>
      <c r="EP2930" s="1"/>
      <c r="EQ2930" s="1"/>
      <c r="ER2930" s="1"/>
      <c r="ES2930" s="1"/>
      <c r="ET2930" s="1"/>
      <c r="EU2930" s="1"/>
      <c r="EV2930" s="1"/>
      <c r="EW2930" s="1"/>
      <c r="EX2930" s="1"/>
      <c r="EY2930" s="1"/>
      <c r="EZ2930" s="1"/>
      <c r="FA2930" s="1"/>
      <c r="FB2930" s="1"/>
      <c r="FC2930" s="1"/>
      <c r="FD2930" s="1"/>
      <c r="FE2930" s="1"/>
      <c r="FF2930" s="1"/>
      <c r="FG2930" s="1"/>
      <c r="FH2930" s="1"/>
      <c r="FI2930" s="1"/>
      <c r="FJ2930" s="1"/>
      <c r="FK2930" s="1"/>
      <c r="FL2930" s="1"/>
      <c r="FM2930" s="1"/>
      <c r="FN2930" s="1"/>
      <c r="FO2930" s="1"/>
      <c r="FP2930" s="1"/>
      <c r="FQ2930" s="1"/>
      <c r="FR2930" s="1"/>
      <c r="FS2930" s="1"/>
      <c r="FT2930" s="1"/>
      <c r="FU2930" s="1"/>
      <c r="FV2930" s="1"/>
      <c r="FW2930" s="1"/>
      <c r="FX2930" s="1"/>
      <c r="FY2930" s="1"/>
      <c r="FZ2930" s="1"/>
      <c r="GA2930" s="1"/>
      <c r="GB2930" s="1"/>
      <c r="GC2930" s="1"/>
      <c r="GD2930" s="1"/>
      <c r="GE2930" s="1"/>
      <c r="GF2930" s="1"/>
      <c r="GG2930" s="1"/>
      <c r="GH2930" s="1"/>
      <c r="GI2930" s="1"/>
      <c r="GJ2930" s="1"/>
      <c r="GK2930" s="1"/>
      <c r="GL2930" s="1"/>
      <c r="GM2930" s="1"/>
      <c r="GN2930" s="1"/>
      <c r="GO2930" s="1"/>
    </row>
    <row r="2931" spans="1:197" s="40" customFormat="1" x14ac:dyDescent="0.25">
      <c r="A2931" s="41"/>
      <c r="B2931" s="4"/>
      <c r="C2931" s="41"/>
      <c r="D2931" s="42"/>
      <c r="E2931" s="42"/>
      <c r="F2931" s="42"/>
      <c r="G2931" s="1"/>
      <c r="H2931" s="1"/>
      <c r="I2931" s="1"/>
      <c r="J2931" s="1"/>
      <c r="K2931" s="1"/>
      <c r="L2931" s="1"/>
      <c r="M2931" s="2"/>
      <c r="N2931" s="1"/>
      <c r="O2931" s="1"/>
      <c r="P2931" s="1"/>
      <c r="Q2931" s="1"/>
      <c r="R2931" s="1"/>
      <c r="S2931" s="1"/>
      <c r="T2931" s="1"/>
      <c r="U2931" s="1"/>
      <c r="V2931" s="1"/>
      <c r="W2931" s="1"/>
      <c r="X2931" s="1"/>
      <c r="Y2931" s="1"/>
      <c r="Z2931" s="1"/>
      <c r="AA2931" s="1"/>
      <c r="AB2931" s="1"/>
      <c r="AC2931" s="1"/>
      <c r="AD2931" s="1"/>
      <c r="AE2931" s="1"/>
      <c r="AF2931" s="1"/>
      <c r="AG2931" s="1"/>
      <c r="AH2931" s="1"/>
      <c r="AI2931" s="1"/>
      <c r="AJ2931" s="1"/>
      <c r="AK2931" s="1"/>
      <c r="AL2931" s="1"/>
      <c r="AM2931" s="1"/>
      <c r="AN2931" s="1"/>
      <c r="AO2931" s="1"/>
      <c r="AP2931" s="1"/>
      <c r="AQ2931" s="1"/>
      <c r="AR2931" s="1"/>
      <c r="AS2931" s="1"/>
      <c r="AT2931" s="1"/>
      <c r="AU2931" s="1"/>
      <c r="AV2931" s="1"/>
      <c r="AW2931" s="1"/>
      <c r="AX2931" s="1"/>
      <c r="AY2931" s="1"/>
      <c r="AZ2931" s="1"/>
      <c r="BA2931" s="1"/>
      <c r="BB2931" s="1"/>
      <c r="BC2931" s="1"/>
      <c r="BD2931" s="1"/>
      <c r="BE2931" s="1"/>
      <c r="BF2931" s="1"/>
      <c r="BG2931" s="1"/>
      <c r="BH2931" s="1"/>
      <c r="BI2931" s="1"/>
      <c r="BJ2931" s="1"/>
      <c r="BK2931" s="1"/>
      <c r="BL2931" s="1"/>
      <c r="BM2931" s="1"/>
      <c r="BN2931" s="1"/>
      <c r="BO2931" s="1"/>
      <c r="BP2931" s="1"/>
      <c r="BQ2931" s="1"/>
      <c r="BR2931" s="1"/>
      <c r="BS2931" s="1"/>
      <c r="BT2931" s="1"/>
      <c r="BU2931" s="1"/>
      <c r="BV2931" s="1"/>
      <c r="BW2931" s="1"/>
      <c r="BX2931" s="1"/>
      <c r="BY2931" s="1"/>
      <c r="BZ2931" s="1"/>
      <c r="CA2931" s="1"/>
      <c r="CB2931" s="1"/>
      <c r="CC2931" s="1"/>
      <c r="CD2931" s="1"/>
      <c r="CE2931" s="1"/>
      <c r="CF2931" s="1"/>
      <c r="CG2931" s="1"/>
      <c r="CH2931" s="1"/>
      <c r="CI2931" s="1"/>
      <c r="CJ2931" s="1"/>
      <c r="CK2931" s="1"/>
      <c r="CL2931" s="1"/>
      <c r="CM2931" s="1"/>
      <c r="CN2931" s="1"/>
      <c r="CO2931" s="1"/>
      <c r="CP2931" s="1"/>
      <c r="CQ2931" s="1"/>
      <c r="CR2931" s="1"/>
      <c r="CS2931" s="1"/>
      <c r="CT2931" s="1"/>
      <c r="CU2931" s="1"/>
      <c r="CV2931" s="1"/>
      <c r="CW2931" s="1"/>
      <c r="CX2931" s="1"/>
      <c r="CY2931" s="1"/>
      <c r="CZ2931" s="1"/>
      <c r="DA2931" s="1"/>
      <c r="DB2931" s="1"/>
      <c r="DC2931" s="1"/>
      <c r="DD2931" s="1"/>
      <c r="DE2931" s="1"/>
      <c r="DF2931" s="1"/>
      <c r="DG2931" s="1"/>
      <c r="DH2931" s="1"/>
      <c r="DI2931" s="1"/>
      <c r="DJ2931" s="1"/>
      <c r="DK2931" s="1"/>
      <c r="DL2931" s="1"/>
      <c r="DM2931" s="1"/>
      <c r="DN2931" s="1"/>
      <c r="DO2931" s="1"/>
      <c r="DP2931" s="1"/>
      <c r="DQ2931" s="1"/>
      <c r="DR2931" s="1"/>
      <c r="DS2931" s="1"/>
      <c r="DT2931" s="1"/>
      <c r="DU2931" s="1"/>
      <c r="DV2931" s="1"/>
      <c r="DW2931" s="1"/>
      <c r="DX2931" s="1"/>
      <c r="DY2931" s="1"/>
      <c r="DZ2931" s="1"/>
      <c r="EA2931" s="1"/>
      <c r="EB2931" s="1"/>
      <c r="EC2931" s="1"/>
      <c r="ED2931" s="1"/>
      <c r="EE2931" s="1"/>
      <c r="EF2931" s="1"/>
      <c r="EG2931" s="1"/>
      <c r="EH2931" s="1"/>
      <c r="EI2931" s="1"/>
      <c r="EJ2931" s="1"/>
      <c r="EK2931" s="1"/>
      <c r="EL2931" s="1"/>
      <c r="EM2931" s="1"/>
      <c r="EN2931" s="1"/>
      <c r="EO2931" s="1"/>
      <c r="EP2931" s="1"/>
      <c r="EQ2931" s="1"/>
      <c r="ER2931" s="1"/>
      <c r="ES2931" s="1"/>
      <c r="ET2931" s="1"/>
      <c r="EU2931" s="1"/>
      <c r="EV2931" s="1"/>
      <c r="EW2931" s="1"/>
      <c r="EX2931" s="1"/>
      <c r="EY2931" s="1"/>
      <c r="EZ2931" s="1"/>
      <c r="FA2931" s="1"/>
      <c r="FB2931" s="1"/>
      <c r="FC2931" s="1"/>
      <c r="FD2931" s="1"/>
      <c r="FE2931" s="1"/>
      <c r="FF2931" s="1"/>
      <c r="FG2931" s="1"/>
      <c r="FH2931" s="1"/>
      <c r="FI2931" s="1"/>
      <c r="FJ2931" s="1"/>
      <c r="FK2931" s="1"/>
      <c r="FL2931" s="1"/>
      <c r="FM2931" s="1"/>
      <c r="FN2931" s="1"/>
      <c r="FO2931" s="1"/>
      <c r="FP2931" s="1"/>
      <c r="FQ2931" s="1"/>
      <c r="FR2931" s="1"/>
      <c r="FS2931" s="1"/>
      <c r="FT2931" s="1"/>
      <c r="FU2931" s="1"/>
      <c r="FV2931" s="1"/>
      <c r="FW2931" s="1"/>
      <c r="FX2931" s="1"/>
      <c r="FY2931" s="1"/>
      <c r="FZ2931" s="1"/>
      <c r="GA2931" s="1"/>
      <c r="GB2931" s="1"/>
      <c r="GC2931" s="1"/>
      <c r="GD2931" s="1"/>
      <c r="GE2931" s="1"/>
      <c r="GF2931" s="1"/>
      <c r="GG2931" s="1"/>
      <c r="GH2931" s="1"/>
      <c r="GI2931" s="1"/>
      <c r="GJ2931" s="1"/>
      <c r="GK2931" s="1"/>
      <c r="GL2931" s="1"/>
      <c r="GM2931" s="1"/>
      <c r="GN2931" s="1"/>
      <c r="GO2931" s="1"/>
    </row>
    <row r="2932" spans="1:197" s="40" customFormat="1" x14ac:dyDescent="0.25">
      <c r="A2932" s="41"/>
      <c r="B2932" s="4"/>
      <c r="C2932" s="41"/>
      <c r="D2932" s="42"/>
      <c r="E2932" s="42"/>
      <c r="F2932" s="42"/>
      <c r="G2932" s="1"/>
      <c r="H2932" s="1"/>
      <c r="I2932" s="1"/>
      <c r="J2932" s="1"/>
      <c r="K2932" s="1"/>
      <c r="L2932" s="1"/>
      <c r="M2932" s="2"/>
      <c r="N2932" s="1"/>
      <c r="O2932" s="1"/>
      <c r="P2932" s="1"/>
      <c r="Q2932" s="1"/>
      <c r="R2932" s="1"/>
      <c r="S2932" s="1"/>
      <c r="T2932" s="1"/>
      <c r="U2932" s="1"/>
      <c r="V2932" s="1"/>
      <c r="W2932" s="1"/>
      <c r="X2932" s="1"/>
      <c r="Y2932" s="1"/>
      <c r="Z2932" s="1"/>
      <c r="AA2932" s="1"/>
      <c r="AB2932" s="1"/>
      <c r="AC2932" s="1"/>
      <c r="AD2932" s="1"/>
      <c r="AE2932" s="1"/>
      <c r="AF2932" s="1"/>
      <c r="AG2932" s="1"/>
      <c r="AH2932" s="1"/>
      <c r="AI2932" s="1"/>
      <c r="AJ2932" s="1"/>
      <c r="AK2932" s="1"/>
      <c r="AL2932" s="1"/>
      <c r="AM2932" s="1"/>
      <c r="AN2932" s="1"/>
      <c r="AO2932" s="1"/>
      <c r="AP2932" s="1"/>
      <c r="AQ2932" s="1"/>
      <c r="AR2932" s="1"/>
      <c r="AS2932" s="1"/>
      <c r="AT2932" s="1"/>
      <c r="AU2932" s="1"/>
      <c r="AV2932" s="1"/>
      <c r="AW2932" s="1"/>
      <c r="AX2932" s="1"/>
      <c r="AY2932" s="1"/>
      <c r="AZ2932" s="1"/>
      <c r="BA2932" s="1"/>
      <c r="BB2932" s="1"/>
      <c r="BC2932" s="1"/>
      <c r="BD2932" s="1"/>
      <c r="BE2932" s="1"/>
      <c r="BF2932" s="1"/>
      <c r="BG2932" s="1"/>
      <c r="BH2932" s="1"/>
      <c r="BI2932" s="1"/>
      <c r="BJ2932" s="1"/>
      <c r="BK2932" s="1"/>
      <c r="BL2932" s="1"/>
      <c r="BM2932" s="1"/>
      <c r="BN2932" s="1"/>
      <c r="BO2932" s="1"/>
      <c r="BP2932" s="1"/>
      <c r="BQ2932" s="1"/>
      <c r="BR2932" s="1"/>
      <c r="BS2932" s="1"/>
      <c r="BT2932" s="1"/>
      <c r="BU2932" s="1"/>
      <c r="BV2932" s="1"/>
      <c r="BW2932" s="1"/>
      <c r="BX2932" s="1"/>
      <c r="BY2932" s="1"/>
      <c r="BZ2932" s="1"/>
      <c r="CA2932" s="1"/>
      <c r="CB2932" s="1"/>
      <c r="CC2932" s="1"/>
      <c r="CD2932" s="1"/>
      <c r="CE2932" s="1"/>
      <c r="CF2932" s="1"/>
      <c r="CG2932" s="1"/>
      <c r="CH2932" s="1"/>
      <c r="CI2932" s="1"/>
      <c r="CJ2932" s="1"/>
      <c r="CK2932" s="1"/>
      <c r="CL2932" s="1"/>
      <c r="CM2932" s="1"/>
      <c r="CN2932" s="1"/>
      <c r="CO2932" s="1"/>
      <c r="CP2932" s="1"/>
      <c r="CQ2932" s="1"/>
      <c r="CR2932" s="1"/>
      <c r="CS2932" s="1"/>
      <c r="CT2932" s="1"/>
      <c r="CU2932" s="1"/>
      <c r="CV2932" s="1"/>
      <c r="CW2932" s="1"/>
      <c r="CX2932" s="1"/>
      <c r="CY2932" s="1"/>
      <c r="CZ2932" s="1"/>
      <c r="DA2932" s="1"/>
      <c r="DB2932" s="1"/>
      <c r="DC2932" s="1"/>
      <c r="DD2932" s="1"/>
      <c r="DE2932" s="1"/>
      <c r="DF2932" s="1"/>
      <c r="DG2932" s="1"/>
      <c r="DH2932" s="1"/>
      <c r="DI2932" s="1"/>
      <c r="DJ2932" s="1"/>
      <c r="DK2932" s="1"/>
      <c r="DL2932" s="1"/>
      <c r="DM2932" s="1"/>
      <c r="DN2932" s="1"/>
      <c r="DO2932" s="1"/>
      <c r="DP2932" s="1"/>
      <c r="DQ2932" s="1"/>
      <c r="DR2932" s="1"/>
      <c r="DS2932" s="1"/>
      <c r="DT2932" s="1"/>
      <c r="DU2932" s="1"/>
      <c r="DV2932" s="1"/>
      <c r="DW2932" s="1"/>
      <c r="DX2932" s="1"/>
      <c r="DY2932" s="1"/>
      <c r="DZ2932" s="1"/>
      <c r="EA2932" s="1"/>
      <c r="EB2932" s="1"/>
      <c r="EC2932" s="1"/>
      <c r="ED2932" s="1"/>
      <c r="EE2932" s="1"/>
      <c r="EF2932" s="1"/>
      <c r="EG2932" s="1"/>
      <c r="EH2932" s="1"/>
      <c r="EI2932" s="1"/>
      <c r="EJ2932" s="1"/>
      <c r="EK2932" s="1"/>
      <c r="EL2932" s="1"/>
      <c r="EM2932" s="1"/>
      <c r="EN2932" s="1"/>
      <c r="EO2932" s="1"/>
      <c r="EP2932" s="1"/>
      <c r="EQ2932" s="1"/>
      <c r="ER2932" s="1"/>
      <c r="ES2932" s="1"/>
      <c r="ET2932" s="1"/>
      <c r="EU2932" s="1"/>
      <c r="EV2932" s="1"/>
      <c r="EW2932" s="1"/>
      <c r="EX2932" s="1"/>
      <c r="EY2932" s="1"/>
      <c r="EZ2932" s="1"/>
      <c r="FA2932" s="1"/>
      <c r="FB2932" s="1"/>
      <c r="FC2932" s="1"/>
      <c r="FD2932" s="1"/>
      <c r="FE2932" s="1"/>
      <c r="FF2932" s="1"/>
      <c r="FG2932" s="1"/>
      <c r="FH2932" s="1"/>
      <c r="FI2932" s="1"/>
      <c r="FJ2932" s="1"/>
      <c r="FK2932" s="1"/>
      <c r="FL2932" s="1"/>
      <c r="FM2932" s="1"/>
      <c r="FN2932" s="1"/>
      <c r="FO2932" s="1"/>
      <c r="FP2932" s="1"/>
      <c r="FQ2932" s="1"/>
      <c r="FR2932" s="1"/>
      <c r="FS2932" s="1"/>
      <c r="FT2932" s="1"/>
      <c r="FU2932" s="1"/>
      <c r="FV2932" s="1"/>
      <c r="FW2932" s="1"/>
      <c r="FX2932" s="1"/>
      <c r="FY2932" s="1"/>
      <c r="FZ2932" s="1"/>
      <c r="GA2932" s="1"/>
      <c r="GB2932" s="1"/>
      <c r="GC2932" s="1"/>
      <c r="GD2932" s="1"/>
      <c r="GE2932" s="1"/>
      <c r="GF2932" s="1"/>
      <c r="GG2932" s="1"/>
      <c r="GH2932" s="1"/>
      <c r="GI2932" s="1"/>
      <c r="GJ2932" s="1"/>
      <c r="GK2932" s="1"/>
      <c r="GL2932" s="1"/>
      <c r="GM2932" s="1"/>
      <c r="GN2932" s="1"/>
      <c r="GO2932" s="1"/>
    </row>
    <row r="2933" spans="1:197" s="40" customFormat="1" x14ac:dyDescent="0.25">
      <c r="A2933" s="41"/>
      <c r="B2933" s="4"/>
      <c r="C2933" s="41"/>
      <c r="D2933" s="42"/>
      <c r="E2933" s="42"/>
      <c r="F2933" s="42"/>
      <c r="G2933" s="1"/>
      <c r="H2933" s="1"/>
      <c r="I2933" s="1"/>
      <c r="J2933" s="1"/>
      <c r="K2933" s="1"/>
      <c r="L2933" s="1"/>
      <c r="M2933" s="2"/>
      <c r="N2933" s="1"/>
      <c r="O2933" s="1"/>
      <c r="P2933" s="1"/>
      <c r="Q2933" s="1"/>
      <c r="R2933" s="1"/>
      <c r="S2933" s="1"/>
      <c r="T2933" s="1"/>
      <c r="U2933" s="1"/>
      <c r="V2933" s="1"/>
      <c r="W2933" s="1"/>
      <c r="X2933" s="1"/>
      <c r="Y2933" s="1"/>
      <c r="Z2933" s="1"/>
      <c r="AA2933" s="1"/>
      <c r="AB2933" s="1"/>
      <c r="AC2933" s="1"/>
      <c r="AD2933" s="1"/>
      <c r="AE2933" s="1"/>
      <c r="AF2933" s="1"/>
      <c r="AG2933" s="1"/>
      <c r="AH2933" s="1"/>
      <c r="AI2933" s="1"/>
      <c r="AJ2933" s="1"/>
      <c r="AK2933" s="1"/>
      <c r="AL2933" s="1"/>
      <c r="AM2933" s="1"/>
      <c r="AN2933" s="1"/>
      <c r="AO2933" s="1"/>
      <c r="AP2933" s="1"/>
      <c r="AQ2933" s="1"/>
      <c r="AR2933" s="1"/>
      <c r="AS2933" s="1"/>
      <c r="AT2933" s="1"/>
      <c r="AU2933" s="1"/>
      <c r="AV2933" s="1"/>
      <c r="AW2933" s="1"/>
      <c r="AX2933" s="1"/>
      <c r="AY2933" s="1"/>
      <c r="AZ2933" s="1"/>
      <c r="BA2933" s="1"/>
      <c r="BB2933" s="1"/>
      <c r="BC2933" s="1"/>
      <c r="BD2933" s="1"/>
      <c r="BE2933" s="1"/>
      <c r="BF2933" s="1"/>
      <c r="BG2933" s="1"/>
      <c r="BH2933" s="1"/>
      <c r="BI2933" s="1"/>
      <c r="BJ2933" s="1"/>
      <c r="BK2933" s="1"/>
      <c r="BL2933" s="1"/>
      <c r="BM2933" s="1"/>
      <c r="BN2933" s="1"/>
      <c r="BO2933" s="1"/>
      <c r="BP2933" s="1"/>
      <c r="BQ2933" s="1"/>
      <c r="BR2933" s="1"/>
      <c r="BS2933" s="1"/>
      <c r="BT2933" s="1"/>
      <c r="BU2933" s="1"/>
      <c r="BV2933" s="1"/>
      <c r="BW2933" s="1"/>
      <c r="BX2933" s="1"/>
      <c r="BY2933" s="1"/>
      <c r="BZ2933" s="1"/>
      <c r="CA2933" s="1"/>
      <c r="CB2933" s="1"/>
      <c r="CC2933" s="1"/>
      <c r="CD2933" s="1"/>
      <c r="CE2933" s="1"/>
      <c r="CF2933" s="1"/>
      <c r="CG2933" s="1"/>
      <c r="CH2933" s="1"/>
      <c r="CI2933" s="1"/>
      <c r="CJ2933" s="1"/>
      <c r="CK2933" s="1"/>
      <c r="CL2933" s="1"/>
      <c r="CM2933" s="1"/>
      <c r="CN2933" s="1"/>
      <c r="CO2933" s="1"/>
      <c r="CP2933" s="1"/>
      <c r="CQ2933" s="1"/>
      <c r="CR2933" s="1"/>
      <c r="CS2933" s="1"/>
      <c r="CT2933" s="1"/>
      <c r="CU2933" s="1"/>
      <c r="CV2933" s="1"/>
      <c r="CW2933" s="1"/>
      <c r="CX2933" s="1"/>
      <c r="CY2933" s="1"/>
      <c r="CZ2933" s="1"/>
      <c r="DA2933" s="1"/>
      <c r="DB2933" s="1"/>
      <c r="DC2933" s="1"/>
      <c r="DD2933" s="1"/>
      <c r="DE2933" s="1"/>
      <c r="DF2933" s="1"/>
      <c r="DG2933" s="1"/>
      <c r="DH2933" s="1"/>
      <c r="DI2933" s="1"/>
      <c r="DJ2933" s="1"/>
      <c r="DK2933" s="1"/>
      <c r="DL2933" s="1"/>
      <c r="DM2933" s="1"/>
      <c r="DN2933" s="1"/>
      <c r="DO2933" s="1"/>
      <c r="DP2933" s="1"/>
      <c r="DQ2933" s="1"/>
      <c r="DR2933" s="1"/>
      <c r="DS2933" s="1"/>
      <c r="DT2933" s="1"/>
      <c r="DU2933" s="1"/>
      <c r="DV2933" s="1"/>
      <c r="DW2933" s="1"/>
      <c r="DX2933" s="1"/>
      <c r="DY2933" s="1"/>
      <c r="DZ2933" s="1"/>
      <c r="EA2933" s="1"/>
      <c r="EB2933" s="1"/>
      <c r="EC2933" s="1"/>
      <c r="ED2933" s="1"/>
      <c r="EE2933" s="1"/>
      <c r="EF2933" s="1"/>
      <c r="EG2933" s="1"/>
      <c r="EH2933" s="1"/>
      <c r="EI2933" s="1"/>
      <c r="EJ2933" s="1"/>
      <c r="EK2933" s="1"/>
      <c r="EL2933" s="1"/>
      <c r="EM2933" s="1"/>
      <c r="EN2933" s="1"/>
      <c r="EO2933" s="1"/>
      <c r="EP2933" s="1"/>
      <c r="EQ2933" s="1"/>
      <c r="ER2933" s="1"/>
      <c r="ES2933" s="1"/>
      <c r="ET2933" s="1"/>
      <c r="EU2933" s="1"/>
      <c r="EV2933" s="1"/>
      <c r="EW2933" s="1"/>
      <c r="EX2933" s="1"/>
      <c r="EY2933" s="1"/>
      <c r="EZ2933" s="1"/>
      <c r="FA2933" s="1"/>
      <c r="FB2933" s="1"/>
      <c r="FC2933" s="1"/>
      <c r="FD2933" s="1"/>
      <c r="FE2933" s="1"/>
      <c r="FF2933" s="1"/>
      <c r="FG2933" s="1"/>
      <c r="FH2933" s="1"/>
      <c r="FI2933" s="1"/>
      <c r="FJ2933" s="1"/>
      <c r="FK2933" s="1"/>
      <c r="FL2933" s="1"/>
      <c r="FM2933" s="1"/>
      <c r="FN2933" s="1"/>
      <c r="FO2933" s="1"/>
      <c r="FP2933" s="1"/>
      <c r="FQ2933" s="1"/>
      <c r="FR2933" s="1"/>
      <c r="FS2933" s="1"/>
      <c r="FT2933" s="1"/>
      <c r="FU2933" s="1"/>
      <c r="FV2933" s="1"/>
      <c r="FW2933" s="1"/>
      <c r="FX2933" s="1"/>
      <c r="FY2933" s="1"/>
      <c r="FZ2933" s="1"/>
      <c r="GA2933" s="1"/>
      <c r="GB2933" s="1"/>
      <c r="GC2933" s="1"/>
      <c r="GD2933" s="1"/>
      <c r="GE2933" s="1"/>
      <c r="GF2933" s="1"/>
      <c r="GG2933" s="1"/>
      <c r="GH2933" s="1"/>
      <c r="GI2933" s="1"/>
      <c r="GJ2933" s="1"/>
      <c r="GK2933" s="1"/>
      <c r="GL2933" s="1"/>
      <c r="GM2933" s="1"/>
      <c r="GN2933" s="1"/>
      <c r="GO2933" s="1"/>
    </row>
    <row r="2934" spans="1:197" s="40" customFormat="1" x14ac:dyDescent="0.25">
      <c r="A2934" s="41"/>
      <c r="B2934" s="4"/>
      <c r="C2934" s="41"/>
      <c r="D2934" s="42"/>
      <c r="E2934" s="42"/>
      <c r="F2934" s="42"/>
      <c r="G2934" s="1"/>
      <c r="H2934" s="1"/>
      <c r="I2934" s="1"/>
      <c r="J2934" s="1"/>
      <c r="K2934" s="1"/>
      <c r="L2934" s="1"/>
      <c r="M2934" s="2"/>
      <c r="N2934" s="1"/>
      <c r="O2934" s="1"/>
      <c r="P2934" s="1"/>
      <c r="Q2934" s="1"/>
      <c r="R2934" s="1"/>
      <c r="S2934" s="1"/>
      <c r="T2934" s="1"/>
      <c r="U2934" s="1"/>
      <c r="V2934" s="1"/>
      <c r="W2934" s="1"/>
      <c r="X2934" s="1"/>
      <c r="Y2934" s="1"/>
      <c r="Z2934" s="1"/>
      <c r="AA2934" s="1"/>
      <c r="AB2934" s="1"/>
      <c r="AC2934" s="1"/>
      <c r="AD2934" s="1"/>
      <c r="AE2934" s="1"/>
      <c r="AF2934" s="1"/>
      <c r="AG2934" s="1"/>
      <c r="AH2934" s="1"/>
      <c r="AI2934" s="1"/>
      <c r="AJ2934" s="1"/>
      <c r="AK2934" s="1"/>
      <c r="AL2934" s="1"/>
      <c r="AM2934" s="1"/>
      <c r="AN2934" s="1"/>
      <c r="AO2934" s="1"/>
      <c r="AP2934" s="1"/>
      <c r="AQ2934" s="1"/>
      <c r="AR2934" s="1"/>
      <c r="AS2934" s="1"/>
      <c r="AT2934" s="1"/>
      <c r="AU2934" s="1"/>
      <c r="AV2934" s="1"/>
      <c r="AW2934" s="1"/>
      <c r="AX2934" s="1"/>
      <c r="AY2934" s="1"/>
      <c r="AZ2934" s="1"/>
      <c r="BA2934" s="1"/>
      <c r="BB2934" s="1"/>
      <c r="BC2934" s="1"/>
      <c r="BD2934" s="1"/>
      <c r="BE2934" s="1"/>
      <c r="BF2934" s="1"/>
      <c r="BG2934" s="1"/>
      <c r="BH2934" s="1"/>
      <c r="BI2934" s="1"/>
      <c r="BJ2934" s="1"/>
      <c r="BK2934" s="1"/>
      <c r="BL2934" s="1"/>
      <c r="BM2934" s="1"/>
      <c r="BN2934" s="1"/>
      <c r="BO2934" s="1"/>
      <c r="BP2934" s="1"/>
      <c r="BQ2934" s="1"/>
      <c r="BR2934" s="1"/>
      <c r="BS2934" s="1"/>
      <c r="BT2934" s="1"/>
      <c r="BU2934" s="1"/>
      <c r="BV2934" s="1"/>
      <c r="BW2934" s="1"/>
      <c r="BX2934" s="1"/>
      <c r="BY2934" s="1"/>
      <c r="BZ2934" s="1"/>
      <c r="CA2934" s="1"/>
      <c r="CB2934" s="1"/>
      <c r="CC2934" s="1"/>
      <c r="CD2934" s="1"/>
      <c r="CE2934" s="1"/>
      <c r="CF2934" s="1"/>
      <c r="CG2934" s="1"/>
      <c r="CH2934" s="1"/>
      <c r="CI2934" s="1"/>
      <c r="CJ2934" s="1"/>
      <c r="CK2934" s="1"/>
      <c r="CL2934" s="1"/>
      <c r="CM2934" s="1"/>
      <c r="CN2934" s="1"/>
      <c r="CO2934" s="1"/>
      <c r="CP2934" s="1"/>
      <c r="CQ2934" s="1"/>
      <c r="CR2934" s="1"/>
      <c r="CS2934" s="1"/>
      <c r="CT2934" s="1"/>
      <c r="CU2934" s="1"/>
      <c r="CV2934" s="1"/>
      <c r="CW2934" s="1"/>
      <c r="CX2934" s="1"/>
      <c r="CY2934" s="1"/>
      <c r="CZ2934" s="1"/>
      <c r="DA2934" s="1"/>
      <c r="DB2934" s="1"/>
      <c r="DC2934" s="1"/>
      <c r="DD2934" s="1"/>
      <c r="DE2934" s="1"/>
      <c r="DF2934" s="1"/>
      <c r="DG2934" s="1"/>
      <c r="DH2934" s="1"/>
      <c r="DI2934" s="1"/>
      <c r="DJ2934" s="1"/>
      <c r="DK2934" s="1"/>
      <c r="DL2934" s="1"/>
      <c r="DM2934" s="1"/>
      <c r="DN2934" s="1"/>
      <c r="DO2934" s="1"/>
      <c r="DP2934" s="1"/>
      <c r="DQ2934" s="1"/>
      <c r="DR2934" s="1"/>
      <c r="DS2934" s="1"/>
      <c r="DT2934" s="1"/>
      <c r="DU2934" s="1"/>
      <c r="DV2934" s="1"/>
      <c r="DW2934" s="1"/>
      <c r="DX2934" s="1"/>
      <c r="DY2934" s="1"/>
      <c r="DZ2934" s="1"/>
      <c r="EA2934" s="1"/>
      <c r="EB2934" s="1"/>
      <c r="EC2934" s="1"/>
      <c r="ED2934" s="1"/>
      <c r="EE2934" s="1"/>
      <c r="EF2934" s="1"/>
      <c r="EG2934" s="1"/>
      <c r="EH2934" s="1"/>
      <c r="EI2934" s="1"/>
      <c r="EJ2934" s="1"/>
      <c r="EK2934" s="1"/>
      <c r="EL2934" s="1"/>
      <c r="EM2934" s="1"/>
      <c r="EN2934" s="1"/>
      <c r="EO2934" s="1"/>
      <c r="EP2934" s="1"/>
      <c r="EQ2934" s="1"/>
      <c r="ER2934" s="1"/>
      <c r="ES2934" s="1"/>
      <c r="ET2934" s="1"/>
      <c r="EU2934" s="1"/>
      <c r="EV2934" s="1"/>
      <c r="EW2934" s="1"/>
      <c r="EX2934" s="1"/>
      <c r="EY2934" s="1"/>
      <c r="EZ2934" s="1"/>
      <c r="FA2934" s="1"/>
      <c r="FB2934" s="1"/>
      <c r="FC2934" s="1"/>
      <c r="FD2934" s="1"/>
      <c r="FE2934" s="1"/>
      <c r="FF2934" s="1"/>
      <c r="FG2934" s="1"/>
      <c r="FH2934" s="1"/>
      <c r="FI2934" s="1"/>
      <c r="FJ2934" s="1"/>
      <c r="FK2934" s="1"/>
      <c r="FL2934" s="1"/>
      <c r="FM2934" s="1"/>
      <c r="FN2934" s="1"/>
      <c r="FO2934" s="1"/>
      <c r="FP2934" s="1"/>
      <c r="FQ2934" s="1"/>
      <c r="FR2934" s="1"/>
      <c r="FS2934" s="1"/>
      <c r="FT2934" s="1"/>
      <c r="FU2934" s="1"/>
      <c r="FV2934" s="1"/>
      <c r="FW2934" s="1"/>
      <c r="FX2934" s="1"/>
      <c r="FY2934" s="1"/>
      <c r="FZ2934" s="1"/>
      <c r="GA2934" s="1"/>
      <c r="GB2934" s="1"/>
      <c r="GC2934" s="1"/>
      <c r="GD2934" s="1"/>
      <c r="GE2934" s="1"/>
      <c r="GF2934" s="1"/>
      <c r="GG2934" s="1"/>
      <c r="GH2934" s="1"/>
      <c r="GI2934" s="1"/>
      <c r="GJ2934" s="1"/>
      <c r="GK2934" s="1"/>
      <c r="GL2934" s="1"/>
      <c r="GM2934" s="1"/>
      <c r="GN2934" s="1"/>
      <c r="GO2934" s="1"/>
    </row>
    <row r="2935" spans="1:197" s="40" customFormat="1" x14ac:dyDescent="0.25">
      <c r="A2935" s="41"/>
      <c r="B2935" s="4"/>
      <c r="C2935" s="41"/>
      <c r="D2935" s="42"/>
      <c r="E2935" s="42"/>
      <c r="F2935" s="42"/>
      <c r="G2935" s="1"/>
      <c r="H2935" s="1"/>
      <c r="I2935" s="1"/>
      <c r="J2935" s="1"/>
      <c r="K2935" s="1"/>
      <c r="L2935" s="1"/>
      <c r="M2935" s="2"/>
      <c r="N2935" s="1"/>
      <c r="O2935" s="1"/>
      <c r="P2935" s="1"/>
      <c r="Q2935" s="1"/>
      <c r="R2935" s="1"/>
      <c r="S2935" s="1"/>
      <c r="T2935" s="1"/>
      <c r="U2935" s="1"/>
      <c r="V2935" s="1"/>
      <c r="W2935" s="1"/>
      <c r="X2935" s="1"/>
      <c r="Y2935" s="1"/>
      <c r="Z2935" s="1"/>
      <c r="AA2935" s="1"/>
      <c r="AB2935" s="1"/>
      <c r="AC2935" s="1"/>
      <c r="AD2935" s="1"/>
      <c r="AE2935" s="1"/>
      <c r="AF2935" s="1"/>
      <c r="AG2935" s="1"/>
      <c r="AH2935" s="1"/>
      <c r="AI2935" s="1"/>
      <c r="AJ2935" s="1"/>
      <c r="AK2935" s="1"/>
      <c r="AL2935" s="1"/>
      <c r="AM2935" s="1"/>
      <c r="AN2935" s="1"/>
      <c r="AO2935" s="1"/>
      <c r="AP2935" s="1"/>
      <c r="AQ2935" s="1"/>
      <c r="AR2935" s="1"/>
      <c r="AS2935" s="1"/>
      <c r="AT2935" s="1"/>
      <c r="AU2935" s="1"/>
      <c r="AV2935" s="1"/>
      <c r="AW2935" s="1"/>
      <c r="AX2935" s="1"/>
      <c r="AY2935" s="1"/>
      <c r="AZ2935" s="1"/>
      <c r="BA2935" s="1"/>
      <c r="BB2935" s="1"/>
      <c r="BC2935" s="1"/>
      <c r="BD2935" s="1"/>
      <c r="BE2935" s="1"/>
      <c r="BF2935" s="1"/>
      <c r="BG2935" s="1"/>
      <c r="BH2935" s="1"/>
      <c r="BI2935" s="1"/>
      <c r="BJ2935" s="1"/>
      <c r="BK2935" s="1"/>
      <c r="BL2935" s="1"/>
      <c r="BM2935" s="1"/>
      <c r="BN2935" s="1"/>
      <c r="BO2935" s="1"/>
      <c r="BP2935" s="1"/>
      <c r="BQ2935" s="1"/>
      <c r="BR2935" s="1"/>
      <c r="BS2935" s="1"/>
      <c r="BT2935" s="1"/>
      <c r="BU2935" s="1"/>
      <c r="BV2935" s="1"/>
      <c r="BW2935" s="1"/>
      <c r="BX2935" s="1"/>
      <c r="BY2935" s="1"/>
      <c r="BZ2935" s="1"/>
      <c r="CA2935" s="1"/>
      <c r="CB2935" s="1"/>
      <c r="CC2935" s="1"/>
      <c r="CD2935" s="1"/>
      <c r="CE2935" s="1"/>
      <c r="CF2935" s="1"/>
      <c r="CG2935" s="1"/>
      <c r="CH2935" s="1"/>
      <c r="CI2935" s="1"/>
      <c r="CJ2935" s="1"/>
      <c r="CK2935" s="1"/>
      <c r="CL2935" s="1"/>
      <c r="CM2935" s="1"/>
      <c r="CN2935" s="1"/>
      <c r="CO2935" s="1"/>
      <c r="CP2935" s="1"/>
      <c r="CQ2935" s="1"/>
      <c r="CR2935" s="1"/>
      <c r="CS2935" s="1"/>
      <c r="CT2935" s="1"/>
      <c r="CU2935" s="1"/>
      <c r="CV2935" s="1"/>
      <c r="CW2935" s="1"/>
      <c r="CX2935" s="1"/>
      <c r="CY2935" s="1"/>
      <c r="CZ2935" s="1"/>
      <c r="DA2935" s="1"/>
      <c r="DB2935" s="1"/>
      <c r="DC2935" s="1"/>
      <c r="DD2935" s="1"/>
      <c r="DE2935" s="1"/>
      <c r="DF2935" s="1"/>
      <c r="DG2935" s="1"/>
      <c r="DH2935" s="1"/>
      <c r="DI2935" s="1"/>
      <c r="DJ2935" s="1"/>
      <c r="DK2935" s="1"/>
      <c r="DL2935" s="1"/>
      <c r="DM2935" s="1"/>
      <c r="DN2935" s="1"/>
      <c r="DO2935" s="1"/>
      <c r="DP2935" s="1"/>
      <c r="DQ2935" s="1"/>
      <c r="DR2935" s="1"/>
      <c r="DS2935" s="1"/>
      <c r="DT2935" s="1"/>
      <c r="DU2935" s="1"/>
      <c r="DV2935" s="1"/>
      <c r="DW2935" s="1"/>
      <c r="DX2935" s="1"/>
      <c r="DY2935" s="1"/>
      <c r="DZ2935" s="1"/>
      <c r="EA2935" s="1"/>
      <c r="EB2935" s="1"/>
      <c r="EC2935" s="1"/>
      <c r="ED2935" s="1"/>
      <c r="EE2935" s="1"/>
      <c r="EF2935" s="1"/>
      <c r="EG2935" s="1"/>
      <c r="EH2935" s="1"/>
      <c r="EI2935" s="1"/>
      <c r="EJ2935" s="1"/>
      <c r="EK2935" s="1"/>
      <c r="EL2935" s="1"/>
      <c r="EM2935" s="1"/>
      <c r="EN2935" s="1"/>
      <c r="EO2935" s="1"/>
      <c r="EP2935" s="1"/>
      <c r="EQ2935" s="1"/>
      <c r="ER2935" s="1"/>
      <c r="ES2935" s="1"/>
      <c r="ET2935" s="1"/>
      <c r="EU2935" s="1"/>
      <c r="EV2935" s="1"/>
      <c r="EW2935" s="1"/>
      <c r="EX2935" s="1"/>
      <c r="EY2935" s="1"/>
      <c r="EZ2935" s="1"/>
      <c r="FA2935" s="1"/>
      <c r="FB2935" s="1"/>
      <c r="FC2935" s="1"/>
      <c r="FD2935" s="1"/>
      <c r="FE2935" s="1"/>
      <c r="FF2935" s="1"/>
      <c r="FG2935" s="1"/>
      <c r="FH2935" s="1"/>
      <c r="FI2935" s="1"/>
      <c r="FJ2935" s="1"/>
      <c r="FK2935" s="1"/>
      <c r="FL2935" s="1"/>
      <c r="FM2935" s="1"/>
      <c r="FN2935" s="1"/>
      <c r="FO2935" s="1"/>
      <c r="FP2935" s="1"/>
      <c r="FQ2935" s="1"/>
      <c r="FR2935" s="1"/>
      <c r="FS2935" s="1"/>
      <c r="FT2935" s="1"/>
      <c r="FU2935" s="1"/>
      <c r="FV2935" s="1"/>
      <c r="FW2935" s="1"/>
      <c r="FX2935" s="1"/>
      <c r="FY2935" s="1"/>
      <c r="FZ2935" s="1"/>
      <c r="GA2935" s="1"/>
      <c r="GB2935" s="1"/>
      <c r="GC2935" s="1"/>
      <c r="GD2935" s="1"/>
      <c r="GE2935" s="1"/>
      <c r="GF2935" s="1"/>
      <c r="GG2935" s="1"/>
      <c r="GH2935" s="1"/>
      <c r="GI2935" s="1"/>
      <c r="GJ2935" s="1"/>
      <c r="GK2935" s="1"/>
      <c r="GL2935" s="1"/>
      <c r="GM2935" s="1"/>
      <c r="GN2935" s="1"/>
      <c r="GO2935" s="1"/>
    </row>
    <row r="2936" spans="1:197" s="40" customFormat="1" x14ac:dyDescent="0.25">
      <c r="A2936" s="41"/>
      <c r="B2936" s="4"/>
      <c r="C2936" s="41"/>
      <c r="D2936" s="42"/>
      <c r="E2936" s="42"/>
      <c r="F2936" s="42"/>
      <c r="G2936" s="1"/>
      <c r="H2936" s="1"/>
      <c r="I2936" s="1"/>
      <c r="J2936" s="1"/>
      <c r="K2936" s="1"/>
      <c r="L2936" s="1"/>
      <c r="M2936" s="2"/>
      <c r="N2936" s="1"/>
      <c r="O2936" s="1"/>
      <c r="P2936" s="1"/>
      <c r="Q2936" s="1"/>
      <c r="R2936" s="1"/>
      <c r="S2936" s="1"/>
      <c r="T2936" s="1"/>
      <c r="U2936" s="1"/>
      <c r="V2936" s="1"/>
      <c r="W2936" s="1"/>
      <c r="X2936" s="1"/>
      <c r="Y2936" s="1"/>
      <c r="Z2936" s="1"/>
      <c r="AA2936" s="1"/>
      <c r="AB2936" s="1"/>
      <c r="AC2936" s="1"/>
      <c r="AD2936" s="1"/>
      <c r="AE2936" s="1"/>
      <c r="AF2936" s="1"/>
      <c r="AG2936" s="1"/>
      <c r="AH2936" s="1"/>
      <c r="AI2936" s="1"/>
      <c r="AJ2936" s="1"/>
      <c r="AK2936" s="1"/>
      <c r="AL2936" s="1"/>
      <c r="AM2936" s="1"/>
      <c r="AN2936" s="1"/>
      <c r="AO2936" s="1"/>
      <c r="AP2936" s="1"/>
      <c r="AQ2936" s="1"/>
      <c r="AR2936" s="1"/>
      <c r="AS2936" s="1"/>
      <c r="AT2936" s="1"/>
      <c r="AU2936" s="1"/>
      <c r="AV2936" s="1"/>
      <c r="AW2936" s="1"/>
      <c r="AX2936" s="1"/>
      <c r="AY2936" s="1"/>
      <c r="AZ2936" s="1"/>
      <c r="BA2936" s="1"/>
      <c r="BB2936" s="1"/>
      <c r="BC2936" s="1"/>
      <c r="BD2936" s="1"/>
      <c r="BE2936" s="1"/>
      <c r="BF2936" s="1"/>
      <c r="BG2936" s="1"/>
      <c r="BH2936" s="1"/>
      <c r="BI2936" s="1"/>
      <c r="BJ2936" s="1"/>
      <c r="BK2936" s="1"/>
      <c r="BL2936" s="1"/>
      <c r="BM2936" s="1"/>
      <c r="BN2936" s="1"/>
      <c r="BO2936" s="1"/>
      <c r="BP2936" s="1"/>
      <c r="BQ2936" s="1"/>
      <c r="BR2936" s="1"/>
      <c r="BS2936" s="1"/>
      <c r="BT2936" s="1"/>
      <c r="BU2936" s="1"/>
      <c r="BV2936" s="1"/>
      <c r="BW2936" s="1"/>
      <c r="BX2936" s="1"/>
      <c r="BY2936" s="1"/>
      <c r="BZ2936" s="1"/>
      <c r="CA2936" s="1"/>
      <c r="CB2936" s="1"/>
      <c r="CC2936" s="1"/>
      <c r="CD2936" s="1"/>
      <c r="CE2936" s="1"/>
      <c r="CF2936" s="1"/>
      <c r="CG2936" s="1"/>
      <c r="CH2936" s="1"/>
      <c r="CI2936" s="1"/>
      <c r="CJ2936" s="1"/>
      <c r="CK2936" s="1"/>
      <c r="CL2936" s="1"/>
      <c r="CM2936" s="1"/>
      <c r="CN2936" s="1"/>
      <c r="CO2936" s="1"/>
      <c r="CP2936" s="1"/>
      <c r="CQ2936" s="1"/>
      <c r="CR2936" s="1"/>
      <c r="CS2936" s="1"/>
      <c r="CT2936" s="1"/>
      <c r="CU2936" s="1"/>
      <c r="CV2936" s="1"/>
      <c r="CW2936" s="1"/>
      <c r="CX2936" s="1"/>
      <c r="CY2936" s="1"/>
      <c r="CZ2936" s="1"/>
      <c r="DA2936" s="1"/>
      <c r="DB2936" s="1"/>
      <c r="DC2936" s="1"/>
      <c r="DD2936" s="1"/>
      <c r="DE2936" s="1"/>
      <c r="DF2936" s="1"/>
      <c r="DG2936" s="1"/>
      <c r="DH2936" s="1"/>
      <c r="DI2936" s="1"/>
      <c r="DJ2936" s="1"/>
      <c r="DK2936" s="1"/>
      <c r="DL2936" s="1"/>
      <c r="DM2936" s="1"/>
      <c r="DN2936" s="1"/>
      <c r="DO2936" s="1"/>
      <c r="DP2936" s="1"/>
      <c r="DQ2936" s="1"/>
      <c r="DR2936" s="1"/>
      <c r="DS2936" s="1"/>
      <c r="DT2936" s="1"/>
      <c r="DU2936" s="1"/>
      <c r="DV2936" s="1"/>
      <c r="DW2936" s="1"/>
      <c r="DX2936" s="1"/>
      <c r="DY2936" s="1"/>
      <c r="DZ2936" s="1"/>
      <c r="EA2936" s="1"/>
      <c r="EB2936" s="1"/>
      <c r="EC2936" s="1"/>
      <c r="ED2936" s="1"/>
      <c r="EE2936" s="1"/>
      <c r="EF2936" s="1"/>
      <c r="EG2936" s="1"/>
      <c r="EH2936" s="1"/>
      <c r="EI2936" s="1"/>
      <c r="EJ2936" s="1"/>
      <c r="EK2936" s="1"/>
      <c r="EL2936" s="1"/>
      <c r="EM2936" s="1"/>
      <c r="EN2936" s="1"/>
      <c r="EO2936" s="1"/>
      <c r="EP2936" s="1"/>
      <c r="EQ2936" s="1"/>
      <c r="ER2936" s="1"/>
      <c r="ES2936" s="1"/>
      <c r="ET2936" s="1"/>
      <c r="EU2936" s="1"/>
      <c r="EV2936" s="1"/>
      <c r="EW2936" s="1"/>
      <c r="EX2936" s="1"/>
      <c r="EY2936" s="1"/>
      <c r="EZ2936" s="1"/>
      <c r="FA2936" s="1"/>
      <c r="FB2936" s="1"/>
      <c r="FC2936" s="1"/>
      <c r="FD2936" s="1"/>
      <c r="FE2936" s="1"/>
      <c r="FF2936" s="1"/>
      <c r="FG2936" s="1"/>
      <c r="FH2936" s="1"/>
      <c r="FI2936" s="1"/>
      <c r="FJ2936" s="1"/>
      <c r="FK2936" s="1"/>
      <c r="FL2936" s="1"/>
      <c r="FM2936" s="1"/>
      <c r="FN2936" s="1"/>
      <c r="FO2936" s="1"/>
      <c r="FP2936" s="1"/>
      <c r="FQ2936" s="1"/>
      <c r="FR2936" s="1"/>
      <c r="FS2936" s="1"/>
      <c r="FT2936" s="1"/>
      <c r="FU2936" s="1"/>
      <c r="FV2936" s="1"/>
      <c r="FW2936" s="1"/>
      <c r="FX2936" s="1"/>
      <c r="FY2936" s="1"/>
      <c r="FZ2936" s="1"/>
      <c r="GA2936" s="1"/>
      <c r="GB2936" s="1"/>
      <c r="GC2936" s="1"/>
      <c r="GD2936" s="1"/>
      <c r="GE2936" s="1"/>
      <c r="GF2936" s="1"/>
      <c r="GG2936" s="1"/>
      <c r="GH2936" s="1"/>
      <c r="GI2936" s="1"/>
      <c r="GJ2936" s="1"/>
      <c r="GK2936" s="1"/>
      <c r="GL2936" s="1"/>
      <c r="GM2936" s="1"/>
      <c r="GN2936" s="1"/>
      <c r="GO2936" s="1"/>
    </row>
    <row r="2937" spans="1:197" s="40" customFormat="1" x14ac:dyDescent="0.25">
      <c r="A2937" s="41"/>
      <c r="B2937" s="4"/>
      <c r="C2937" s="41"/>
      <c r="D2937" s="42"/>
      <c r="E2937" s="42"/>
      <c r="F2937" s="42"/>
      <c r="G2937" s="1"/>
      <c r="H2937" s="1"/>
      <c r="I2937" s="1"/>
      <c r="J2937" s="1"/>
      <c r="K2937" s="1"/>
      <c r="L2937" s="1"/>
      <c r="M2937" s="2"/>
      <c r="N2937" s="1"/>
      <c r="O2937" s="1"/>
      <c r="P2937" s="1"/>
      <c r="Q2937" s="1"/>
      <c r="R2937" s="1"/>
      <c r="S2937" s="1"/>
      <c r="T2937" s="1"/>
      <c r="U2937" s="1"/>
      <c r="V2937" s="1"/>
      <c r="W2937" s="1"/>
      <c r="X2937" s="1"/>
      <c r="Y2937" s="1"/>
      <c r="Z2937" s="1"/>
      <c r="AA2937" s="1"/>
      <c r="AB2937" s="1"/>
      <c r="AC2937" s="1"/>
      <c r="AD2937" s="1"/>
      <c r="AE2937" s="1"/>
      <c r="AF2937" s="1"/>
      <c r="AG2937" s="1"/>
      <c r="AH2937" s="1"/>
      <c r="AI2937" s="1"/>
      <c r="AJ2937" s="1"/>
      <c r="AK2937" s="1"/>
      <c r="AL2937" s="1"/>
      <c r="AM2937" s="1"/>
      <c r="AN2937" s="1"/>
      <c r="AO2937" s="1"/>
      <c r="AP2937" s="1"/>
      <c r="AQ2937" s="1"/>
      <c r="AR2937" s="1"/>
      <c r="AS2937" s="1"/>
      <c r="AT2937" s="1"/>
      <c r="AU2937" s="1"/>
      <c r="AV2937" s="1"/>
      <c r="AW2937" s="1"/>
      <c r="AX2937" s="1"/>
      <c r="AY2937" s="1"/>
      <c r="AZ2937" s="1"/>
      <c r="BA2937" s="1"/>
      <c r="BB2937" s="1"/>
      <c r="BC2937" s="1"/>
      <c r="BD2937" s="1"/>
      <c r="BE2937" s="1"/>
      <c r="BF2937" s="1"/>
      <c r="BG2937" s="1"/>
      <c r="BH2937" s="1"/>
      <c r="BI2937" s="1"/>
      <c r="BJ2937" s="1"/>
      <c r="BK2937" s="1"/>
      <c r="BL2937" s="1"/>
      <c r="BM2937" s="1"/>
      <c r="BN2937" s="1"/>
      <c r="BO2937" s="1"/>
      <c r="BP2937" s="1"/>
      <c r="BQ2937" s="1"/>
      <c r="BR2937" s="1"/>
      <c r="BS2937" s="1"/>
      <c r="BT2937" s="1"/>
      <c r="BU2937" s="1"/>
      <c r="BV2937" s="1"/>
      <c r="BW2937" s="1"/>
      <c r="BX2937" s="1"/>
      <c r="BY2937" s="1"/>
      <c r="BZ2937" s="1"/>
      <c r="CA2937" s="1"/>
      <c r="CB2937" s="1"/>
      <c r="CC2937" s="1"/>
      <c r="CD2937" s="1"/>
      <c r="CE2937" s="1"/>
      <c r="CF2937" s="1"/>
      <c r="CG2937" s="1"/>
      <c r="CH2937" s="1"/>
      <c r="CI2937" s="1"/>
      <c r="CJ2937" s="1"/>
      <c r="CK2937" s="1"/>
      <c r="CL2937" s="1"/>
      <c r="CM2937" s="1"/>
      <c r="CN2937" s="1"/>
      <c r="CO2937" s="1"/>
      <c r="CP2937" s="1"/>
      <c r="CQ2937" s="1"/>
      <c r="CR2937" s="1"/>
      <c r="CS2937" s="1"/>
      <c r="CT2937" s="1"/>
      <c r="CU2937" s="1"/>
      <c r="CV2937" s="1"/>
      <c r="CW2937" s="1"/>
      <c r="CX2937" s="1"/>
      <c r="CY2937" s="1"/>
      <c r="CZ2937" s="1"/>
      <c r="DA2937" s="1"/>
      <c r="DB2937" s="1"/>
      <c r="DC2937" s="1"/>
      <c r="DD2937" s="1"/>
      <c r="DE2937" s="1"/>
      <c r="DF2937" s="1"/>
      <c r="DG2937" s="1"/>
      <c r="DH2937" s="1"/>
      <c r="DI2937" s="1"/>
      <c r="DJ2937" s="1"/>
      <c r="DK2937" s="1"/>
      <c r="DL2937" s="1"/>
      <c r="DM2937" s="1"/>
      <c r="DN2937" s="1"/>
      <c r="DO2937" s="1"/>
      <c r="DP2937" s="1"/>
      <c r="DQ2937" s="1"/>
      <c r="DR2937" s="1"/>
      <c r="DS2937" s="1"/>
      <c r="DT2937" s="1"/>
      <c r="DU2937" s="1"/>
      <c r="DV2937" s="1"/>
      <c r="DW2937" s="1"/>
      <c r="DX2937" s="1"/>
      <c r="DY2937" s="1"/>
      <c r="DZ2937" s="1"/>
      <c r="EA2937" s="1"/>
      <c r="EB2937" s="1"/>
      <c r="EC2937" s="1"/>
      <c r="ED2937" s="1"/>
      <c r="EE2937" s="1"/>
      <c r="EF2937" s="1"/>
      <c r="EG2937" s="1"/>
      <c r="EH2937" s="1"/>
      <c r="EI2937" s="1"/>
      <c r="EJ2937" s="1"/>
      <c r="EK2937" s="1"/>
      <c r="EL2937" s="1"/>
      <c r="EM2937" s="1"/>
      <c r="EN2937" s="1"/>
      <c r="EO2937" s="1"/>
      <c r="EP2937" s="1"/>
      <c r="EQ2937" s="1"/>
      <c r="ER2937" s="1"/>
      <c r="ES2937" s="1"/>
      <c r="ET2937" s="1"/>
      <c r="EU2937" s="1"/>
      <c r="EV2937" s="1"/>
      <c r="EW2937" s="1"/>
      <c r="EX2937" s="1"/>
      <c r="EY2937" s="1"/>
      <c r="EZ2937" s="1"/>
      <c r="FA2937" s="1"/>
      <c r="FB2937" s="1"/>
      <c r="FC2937" s="1"/>
      <c r="FD2937" s="1"/>
      <c r="FE2937" s="1"/>
      <c r="FF2937" s="1"/>
      <c r="FG2937" s="1"/>
      <c r="FH2937" s="1"/>
      <c r="FI2937" s="1"/>
      <c r="FJ2937" s="1"/>
      <c r="FK2937" s="1"/>
      <c r="FL2937" s="1"/>
      <c r="FM2937" s="1"/>
      <c r="FN2937" s="1"/>
      <c r="FO2937" s="1"/>
      <c r="FP2937" s="1"/>
      <c r="FQ2937" s="1"/>
      <c r="FR2937" s="1"/>
      <c r="FS2937" s="1"/>
      <c r="FT2937" s="1"/>
      <c r="FU2937" s="1"/>
      <c r="FV2937" s="1"/>
      <c r="FW2937" s="1"/>
      <c r="FX2937" s="1"/>
      <c r="FY2937" s="1"/>
      <c r="FZ2937" s="1"/>
      <c r="GA2937" s="1"/>
      <c r="GB2937" s="1"/>
      <c r="GC2937" s="1"/>
      <c r="GD2937" s="1"/>
      <c r="GE2937" s="1"/>
      <c r="GF2937" s="1"/>
      <c r="GG2937" s="1"/>
      <c r="GH2937" s="1"/>
      <c r="GI2937" s="1"/>
      <c r="GJ2937" s="1"/>
      <c r="GK2937" s="1"/>
      <c r="GL2937" s="1"/>
      <c r="GM2937" s="1"/>
      <c r="GN2937" s="1"/>
      <c r="GO2937" s="1"/>
    </row>
    <row r="2938" spans="1:197" s="40" customFormat="1" x14ac:dyDescent="0.25">
      <c r="A2938" s="41"/>
      <c r="B2938" s="4"/>
      <c r="C2938" s="41"/>
      <c r="D2938" s="42"/>
      <c r="E2938" s="42"/>
      <c r="F2938" s="42"/>
      <c r="G2938" s="1"/>
      <c r="H2938" s="1"/>
      <c r="I2938" s="1"/>
      <c r="J2938" s="1"/>
      <c r="K2938" s="1"/>
      <c r="L2938" s="1"/>
      <c r="M2938" s="2"/>
      <c r="N2938" s="1"/>
      <c r="O2938" s="1"/>
      <c r="P2938" s="1"/>
      <c r="Q2938" s="1"/>
      <c r="R2938" s="1"/>
      <c r="S2938" s="1"/>
      <c r="T2938" s="1"/>
      <c r="U2938" s="1"/>
      <c r="V2938" s="1"/>
      <c r="W2938" s="1"/>
      <c r="X2938" s="1"/>
      <c r="Y2938" s="1"/>
      <c r="Z2938" s="1"/>
      <c r="AA2938" s="1"/>
      <c r="AB2938" s="1"/>
      <c r="AC2938" s="1"/>
      <c r="AD2938" s="1"/>
      <c r="AE2938" s="1"/>
      <c r="AF2938" s="1"/>
      <c r="AG2938" s="1"/>
      <c r="AH2938" s="1"/>
      <c r="AI2938" s="1"/>
      <c r="AJ2938" s="1"/>
      <c r="AK2938" s="1"/>
      <c r="AL2938" s="1"/>
      <c r="AM2938" s="1"/>
      <c r="AN2938" s="1"/>
      <c r="AO2938" s="1"/>
      <c r="AP2938" s="1"/>
      <c r="AQ2938" s="1"/>
      <c r="AR2938" s="1"/>
      <c r="AS2938" s="1"/>
      <c r="AT2938" s="1"/>
      <c r="AU2938" s="1"/>
      <c r="AV2938" s="1"/>
      <c r="AW2938" s="1"/>
      <c r="AX2938" s="1"/>
      <c r="AY2938" s="1"/>
      <c r="AZ2938" s="1"/>
      <c r="BA2938" s="1"/>
      <c r="BB2938" s="1"/>
      <c r="BC2938" s="1"/>
      <c r="BD2938" s="1"/>
      <c r="BE2938" s="1"/>
      <c r="BF2938" s="1"/>
      <c r="BG2938" s="1"/>
      <c r="BH2938" s="1"/>
      <c r="BI2938" s="1"/>
      <c r="BJ2938" s="1"/>
      <c r="BK2938" s="1"/>
      <c r="BL2938" s="1"/>
      <c r="BM2938" s="1"/>
      <c r="BN2938" s="1"/>
      <c r="BO2938" s="1"/>
      <c r="BP2938" s="1"/>
      <c r="BQ2938" s="1"/>
      <c r="BR2938" s="1"/>
      <c r="BS2938" s="1"/>
      <c r="BT2938" s="1"/>
      <c r="BU2938" s="1"/>
      <c r="BV2938" s="1"/>
      <c r="BW2938" s="1"/>
      <c r="BX2938" s="1"/>
      <c r="BY2938" s="1"/>
      <c r="BZ2938" s="1"/>
      <c r="CA2938" s="1"/>
      <c r="CB2938" s="1"/>
      <c r="CC2938" s="1"/>
      <c r="CD2938" s="1"/>
      <c r="CE2938" s="1"/>
      <c r="CF2938" s="1"/>
      <c r="CG2938" s="1"/>
      <c r="CH2938" s="1"/>
      <c r="CI2938" s="1"/>
      <c r="CJ2938" s="1"/>
      <c r="CK2938" s="1"/>
      <c r="CL2938" s="1"/>
      <c r="CM2938" s="1"/>
      <c r="CN2938" s="1"/>
      <c r="CO2938" s="1"/>
      <c r="CP2938" s="1"/>
      <c r="CQ2938" s="1"/>
      <c r="CR2938" s="1"/>
      <c r="CS2938" s="1"/>
      <c r="CT2938" s="1"/>
      <c r="CU2938" s="1"/>
      <c r="CV2938" s="1"/>
      <c r="CW2938" s="1"/>
      <c r="CX2938" s="1"/>
      <c r="CY2938" s="1"/>
      <c r="CZ2938" s="1"/>
      <c r="DA2938" s="1"/>
      <c r="DB2938" s="1"/>
      <c r="DC2938" s="1"/>
      <c r="DD2938" s="1"/>
      <c r="DE2938" s="1"/>
      <c r="DF2938" s="1"/>
      <c r="DG2938" s="1"/>
      <c r="DH2938" s="1"/>
      <c r="DI2938" s="1"/>
      <c r="DJ2938" s="1"/>
      <c r="DK2938" s="1"/>
      <c r="DL2938" s="1"/>
      <c r="DM2938" s="1"/>
      <c r="DN2938" s="1"/>
      <c r="DO2938" s="1"/>
      <c r="DP2938" s="1"/>
      <c r="DQ2938" s="1"/>
      <c r="DR2938" s="1"/>
      <c r="DS2938" s="1"/>
      <c r="DT2938" s="1"/>
      <c r="DU2938" s="1"/>
      <c r="DV2938" s="1"/>
      <c r="DW2938" s="1"/>
      <c r="DX2938" s="1"/>
      <c r="DY2938" s="1"/>
      <c r="DZ2938" s="1"/>
      <c r="EA2938" s="1"/>
      <c r="EB2938" s="1"/>
      <c r="EC2938" s="1"/>
      <c r="ED2938" s="1"/>
      <c r="EE2938" s="1"/>
      <c r="EF2938" s="1"/>
      <c r="EG2938" s="1"/>
      <c r="EH2938" s="1"/>
      <c r="EI2938" s="1"/>
      <c r="EJ2938" s="1"/>
      <c r="EK2938" s="1"/>
      <c r="EL2938" s="1"/>
      <c r="EM2938" s="1"/>
      <c r="EN2938" s="1"/>
      <c r="EO2938" s="1"/>
      <c r="EP2938" s="1"/>
      <c r="EQ2938" s="1"/>
      <c r="ER2938" s="1"/>
      <c r="ES2938" s="1"/>
      <c r="ET2938" s="1"/>
      <c r="EU2938" s="1"/>
      <c r="EV2938" s="1"/>
      <c r="EW2938" s="1"/>
      <c r="EX2938" s="1"/>
      <c r="EY2938" s="1"/>
      <c r="EZ2938" s="1"/>
      <c r="FA2938" s="1"/>
      <c r="FB2938" s="1"/>
      <c r="FC2938" s="1"/>
      <c r="FD2938" s="1"/>
      <c r="FE2938" s="1"/>
      <c r="FF2938" s="1"/>
      <c r="FG2938" s="1"/>
      <c r="FH2938" s="1"/>
      <c r="FI2938" s="1"/>
      <c r="FJ2938" s="1"/>
      <c r="FK2938" s="1"/>
      <c r="FL2938" s="1"/>
      <c r="FM2938" s="1"/>
      <c r="FN2938" s="1"/>
      <c r="FO2938" s="1"/>
      <c r="FP2938" s="1"/>
      <c r="FQ2938" s="1"/>
      <c r="FR2938" s="1"/>
      <c r="FS2938" s="1"/>
      <c r="FT2938" s="1"/>
      <c r="FU2938" s="1"/>
      <c r="FV2938" s="1"/>
      <c r="FW2938" s="1"/>
      <c r="FX2938" s="1"/>
      <c r="FY2938" s="1"/>
      <c r="FZ2938" s="1"/>
      <c r="GA2938" s="1"/>
      <c r="GB2938" s="1"/>
      <c r="GC2938" s="1"/>
      <c r="GD2938" s="1"/>
      <c r="GE2938" s="1"/>
      <c r="GF2938" s="1"/>
      <c r="GG2938" s="1"/>
      <c r="GH2938" s="1"/>
      <c r="GI2938" s="1"/>
      <c r="GJ2938" s="1"/>
      <c r="GK2938" s="1"/>
      <c r="GL2938" s="1"/>
      <c r="GM2938" s="1"/>
      <c r="GN2938" s="1"/>
      <c r="GO2938" s="1"/>
    </row>
    <row r="2939" spans="1:197" s="40" customFormat="1" x14ac:dyDescent="0.25">
      <c r="A2939" s="41"/>
      <c r="B2939" s="4"/>
      <c r="C2939" s="41"/>
      <c r="D2939" s="42"/>
      <c r="E2939" s="42"/>
      <c r="F2939" s="42"/>
      <c r="G2939" s="1"/>
      <c r="H2939" s="1"/>
      <c r="I2939" s="1"/>
      <c r="J2939" s="1"/>
      <c r="K2939" s="1"/>
      <c r="L2939" s="1"/>
      <c r="M2939" s="2"/>
      <c r="N2939" s="1"/>
      <c r="O2939" s="1"/>
      <c r="P2939" s="1"/>
      <c r="Q2939" s="1"/>
      <c r="R2939" s="1"/>
      <c r="S2939" s="1"/>
      <c r="T2939" s="1"/>
      <c r="U2939" s="1"/>
      <c r="V2939" s="1"/>
      <c r="W2939" s="1"/>
      <c r="X2939" s="1"/>
      <c r="Y2939" s="1"/>
      <c r="Z2939" s="1"/>
      <c r="AA2939" s="1"/>
      <c r="AB2939" s="1"/>
      <c r="AC2939" s="1"/>
      <c r="AD2939" s="1"/>
      <c r="AE2939" s="1"/>
      <c r="AF2939" s="1"/>
      <c r="AG2939" s="1"/>
      <c r="AH2939" s="1"/>
      <c r="AI2939" s="1"/>
      <c r="AJ2939" s="1"/>
      <c r="AK2939" s="1"/>
      <c r="AL2939" s="1"/>
      <c r="AM2939" s="1"/>
      <c r="AN2939" s="1"/>
      <c r="AO2939" s="1"/>
      <c r="AP2939" s="1"/>
      <c r="AQ2939" s="1"/>
      <c r="AR2939" s="1"/>
      <c r="AS2939" s="1"/>
      <c r="AT2939" s="1"/>
      <c r="AU2939" s="1"/>
      <c r="AV2939" s="1"/>
      <c r="AW2939" s="1"/>
      <c r="AX2939" s="1"/>
      <c r="AY2939" s="1"/>
      <c r="AZ2939" s="1"/>
      <c r="BA2939" s="1"/>
      <c r="BB2939" s="1"/>
      <c r="BC2939" s="1"/>
      <c r="BD2939" s="1"/>
      <c r="BE2939" s="1"/>
      <c r="BF2939" s="1"/>
      <c r="BG2939" s="1"/>
      <c r="BH2939" s="1"/>
      <c r="BI2939" s="1"/>
      <c r="BJ2939" s="1"/>
      <c r="BK2939" s="1"/>
      <c r="BL2939" s="1"/>
      <c r="BM2939" s="1"/>
      <c r="BN2939" s="1"/>
      <c r="BO2939" s="1"/>
      <c r="BP2939" s="1"/>
      <c r="BQ2939" s="1"/>
      <c r="BR2939" s="1"/>
      <c r="BS2939" s="1"/>
      <c r="BT2939" s="1"/>
      <c r="BU2939" s="1"/>
      <c r="BV2939" s="1"/>
      <c r="BW2939" s="1"/>
      <c r="BX2939" s="1"/>
      <c r="BY2939" s="1"/>
      <c r="BZ2939" s="1"/>
      <c r="CA2939" s="1"/>
      <c r="CB2939" s="1"/>
      <c r="CC2939" s="1"/>
      <c r="CD2939" s="1"/>
      <c r="CE2939" s="1"/>
      <c r="CF2939" s="1"/>
      <c r="CG2939" s="1"/>
      <c r="CH2939" s="1"/>
      <c r="CI2939" s="1"/>
      <c r="CJ2939" s="1"/>
      <c r="CK2939" s="1"/>
      <c r="CL2939" s="1"/>
      <c r="CM2939" s="1"/>
      <c r="CN2939" s="1"/>
      <c r="CO2939" s="1"/>
      <c r="CP2939" s="1"/>
      <c r="CQ2939" s="1"/>
      <c r="CR2939" s="1"/>
      <c r="CS2939" s="1"/>
      <c r="CT2939" s="1"/>
      <c r="CU2939" s="1"/>
      <c r="CV2939" s="1"/>
      <c r="CW2939" s="1"/>
      <c r="CX2939" s="1"/>
      <c r="CY2939" s="1"/>
      <c r="CZ2939" s="1"/>
      <c r="DA2939" s="1"/>
      <c r="DB2939" s="1"/>
      <c r="DC2939" s="1"/>
      <c r="DD2939" s="1"/>
      <c r="DE2939" s="1"/>
      <c r="DF2939" s="1"/>
      <c r="DG2939" s="1"/>
      <c r="DH2939" s="1"/>
      <c r="DI2939" s="1"/>
      <c r="DJ2939" s="1"/>
      <c r="DK2939" s="1"/>
      <c r="DL2939" s="1"/>
      <c r="DM2939" s="1"/>
      <c r="DN2939" s="1"/>
      <c r="DO2939" s="1"/>
      <c r="DP2939" s="1"/>
      <c r="DQ2939" s="1"/>
      <c r="DR2939" s="1"/>
      <c r="DS2939" s="1"/>
      <c r="DT2939" s="1"/>
      <c r="DU2939" s="1"/>
      <c r="DV2939" s="1"/>
      <c r="DW2939" s="1"/>
      <c r="DX2939" s="1"/>
      <c r="DY2939" s="1"/>
      <c r="DZ2939" s="1"/>
      <c r="EA2939" s="1"/>
      <c r="EB2939" s="1"/>
      <c r="EC2939" s="1"/>
      <c r="ED2939" s="1"/>
      <c r="EE2939" s="1"/>
      <c r="EF2939" s="1"/>
      <c r="EG2939" s="1"/>
      <c r="EH2939" s="1"/>
      <c r="EI2939" s="1"/>
      <c r="EJ2939" s="1"/>
      <c r="EK2939" s="1"/>
      <c r="EL2939" s="1"/>
      <c r="EM2939" s="1"/>
      <c r="EN2939" s="1"/>
      <c r="EO2939" s="1"/>
      <c r="EP2939" s="1"/>
      <c r="EQ2939" s="1"/>
      <c r="ER2939" s="1"/>
      <c r="ES2939" s="1"/>
      <c r="ET2939" s="1"/>
      <c r="EU2939" s="1"/>
      <c r="EV2939" s="1"/>
      <c r="EW2939" s="1"/>
      <c r="EX2939" s="1"/>
      <c r="EY2939" s="1"/>
      <c r="EZ2939" s="1"/>
      <c r="FA2939" s="1"/>
      <c r="FB2939" s="1"/>
      <c r="FC2939" s="1"/>
      <c r="FD2939" s="1"/>
      <c r="FE2939" s="1"/>
      <c r="FF2939" s="1"/>
      <c r="FG2939" s="1"/>
      <c r="FH2939" s="1"/>
      <c r="FI2939" s="1"/>
      <c r="FJ2939" s="1"/>
      <c r="FK2939" s="1"/>
      <c r="FL2939" s="1"/>
      <c r="FM2939" s="1"/>
      <c r="FN2939" s="1"/>
      <c r="FO2939" s="1"/>
      <c r="FP2939" s="1"/>
      <c r="FQ2939" s="1"/>
      <c r="FR2939" s="1"/>
      <c r="FS2939" s="1"/>
      <c r="FT2939" s="1"/>
      <c r="FU2939" s="1"/>
      <c r="FV2939" s="1"/>
      <c r="FW2939" s="1"/>
      <c r="FX2939" s="1"/>
      <c r="FY2939" s="1"/>
      <c r="FZ2939" s="1"/>
      <c r="GA2939" s="1"/>
      <c r="GB2939" s="1"/>
      <c r="GC2939" s="1"/>
      <c r="GD2939" s="1"/>
      <c r="GE2939" s="1"/>
      <c r="GF2939" s="1"/>
      <c r="GG2939" s="1"/>
      <c r="GH2939" s="1"/>
      <c r="GI2939" s="1"/>
      <c r="GJ2939" s="1"/>
      <c r="GK2939" s="1"/>
      <c r="GL2939" s="1"/>
      <c r="GM2939" s="1"/>
      <c r="GN2939" s="1"/>
      <c r="GO2939" s="1"/>
    </row>
    <row r="2940" spans="1:197" s="40" customFormat="1" x14ac:dyDescent="0.25">
      <c r="A2940" s="41"/>
      <c r="B2940" s="4"/>
      <c r="C2940" s="41"/>
      <c r="D2940" s="42"/>
      <c r="E2940" s="42"/>
      <c r="F2940" s="42"/>
      <c r="G2940" s="1"/>
      <c r="H2940" s="1"/>
      <c r="I2940" s="1"/>
      <c r="J2940" s="1"/>
      <c r="K2940" s="1"/>
      <c r="L2940" s="1"/>
      <c r="M2940" s="2"/>
      <c r="N2940" s="1"/>
      <c r="O2940" s="1"/>
      <c r="P2940" s="1"/>
      <c r="Q2940" s="1"/>
      <c r="R2940" s="1"/>
      <c r="S2940" s="1"/>
      <c r="T2940" s="1"/>
      <c r="U2940" s="1"/>
      <c r="V2940" s="1"/>
      <c r="W2940" s="1"/>
      <c r="X2940" s="1"/>
      <c r="Y2940" s="1"/>
      <c r="Z2940" s="1"/>
      <c r="AA2940" s="1"/>
      <c r="AB2940" s="1"/>
      <c r="AC2940" s="1"/>
      <c r="AD2940" s="1"/>
      <c r="AE2940" s="1"/>
      <c r="AF2940" s="1"/>
      <c r="AG2940" s="1"/>
      <c r="AH2940" s="1"/>
      <c r="AI2940" s="1"/>
      <c r="AJ2940" s="1"/>
      <c r="AK2940" s="1"/>
      <c r="AL2940" s="1"/>
      <c r="AM2940" s="1"/>
      <c r="AN2940" s="1"/>
      <c r="AO2940" s="1"/>
      <c r="AP2940" s="1"/>
      <c r="AQ2940" s="1"/>
      <c r="AR2940" s="1"/>
      <c r="AS2940" s="1"/>
      <c r="AT2940" s="1"/>
      <c r="AU2940" s="1"/>
      <c r="AV2940" s="1"/>
      <c r="AW2940" s="1"/>
      <c r="AX2940" s="1"/>
      <c r="AY2940" s="1"/>
      <c r="AZ2940" s="1"/>
      <c r="BA2940" s="1"/>
      <c r="BB2940" s="1"/>
      <c r="BC2940" s="1"/>
      <c r="BD2940" s="1"/>
      <c r="BE2940" s="1"/>
      <c r="BF2940" s="1"/>
      <c r="BG2940" s="1"/>
      <c r="BH2940" s="1"/>
      <c r="BI2940" s="1"/>
      <c r="BJ2940" s="1"/>
      <c r="BK2940" s="1"/>
      <c r="BL2940" s="1"/>
      <c r="BM2940" s="1"/>
      <c r="BN2940" s="1"/>
      <c r="BO2940" s="1"/>
      <c r="BP2940" s="1"/>
      <c r="BQ2940" s="1"/>
      <c r="BR2940" s="1"/>
      <c r="BS2940" s="1"/>
      <c r="BT2940" s="1"/>
      <c r="BU2940" s="1"/>
      <c r="BV2940" s="1"/>
      <c r="BW2940" s="1"/>
      <c r="BX2940" s="1"/>
      <c r="BY2940" s="1"/>
      <c r="BZ2940" s="1"/>
      <c r="CA2940" s="1"/>
      <c r="CB2940" s="1"/>
      <c r="CC2940" s="1"/>
      <c r="CD2940" s="1"/>
      <c r="CE2940" s="1"/>
      <c r="CF2940" s="1"/>
      <c r="CG2940" s="1"/>
      <c r="CH2940" s="1"/>
      <c r="CI2940" s="1"/>
      <c r="CJ2940" s="1"/>
      <c r="CK2940" s="1"/>
      <c r="CL2940" s="1"/>
      <c r="CM2940" s="1"/>
      <c r="CN2940" s="1"/>
      <c r="CO2940" s="1"/>
      <c r="CP2940" s="1"/>
      <c r="CQ2940" s="1"/>
      <c r="CR2940" s="1"/>
      <c r="CS2940" s="1"/>
      <c r="CT2940" s="1"/>
      <c r="CU2940" s="1"/>
      <c r="CV2940" s="1"/>
      <c r="CW2940" s="1"/>
      <c r="CX2940" s="1"/>
      <c r="CY2940" s="1"/>
      <c r="CZ2940" s="1"/>
      <c r="DA2940" s="1"/>
      <c r="DB2940" s="1"/>
      <c r="DC2940" s="1"/>
      <c r="DD2940" s="1"/>
      <c r="DE2940" s="1"/>
      <c r="DF2940" s="1"/>
      <c r="DG2940" s="1"/>
      <c r="DH2940" s="1"/>
      <c r="DI2940" s="1"/>
      <c r="DJ2940" s="1"/>
      <c r="DK2940" s="1"/>
      <c r="DL2940" s="1"/>
      <c r="DM2940" s="1"/>
      <c r="DN2940" s="1"/>
      <c r="DO2940" s="1"/>
      <c r="DP2940" s="1"/>
      <c r="DQ2940" s="1"/>
      <c r="DR2940" s="1"/>
      <c r="DS2940" s="1"/>
      <c r="DT2940" s="1"/>
      <c r="DU2940" s="1"/>
      <c r="DV2940" s="1"/>
      <c r="DW2940" s="1"/>
      <c r="DX2940" s="1"/>
      <c r="DY2940" s="1"/>
      <c r="DZ2940" s="1"/>
      <c r="EA2940" s="1"/>
      <c r="EB2940" s="1"/>
      <c r="EC2940" s="1"/>
      <c r="ED2940" s="1"/>
      <c r="EE2940" s="1"/>
      <c r="EF2940" s="1"/>
      <c r="EG2940" s="1"/>
      <c r="EH2940" s="1"/>
      <c r="EI2940" s="1"/>
      <c r="EJ2940" s="1"/>
      <c r="EK2940" s="1"/>
      <c r="EL2940" s="1"/>
      <c r="EM2940" s="1"/>
      <c r="EN2940" s="1"/>
      <c r="EO2940" s="1"/>
      <c r="EP2940" s="1"/>
      <c r="EQ2940" s="1"/>
      <c r="ER2940" s="1"/>
      <c r="ES2940" s="1"/>
      <c r="ET2940" s="1"/>
      <c r="EU2940" s="1"/>
      <c r="EV2940" s="1"/>
      <c r="EW2940" s="1"/>
      <c r="EX2940" s="1"/>
      <c r="EY2940" s="1"/>
      <c r="EZ2940" s="1"/>
      <c r="FA2940" s="1"/>
      <c r="FB2940" s="1"/>
      <c r="FC2940" s="1"/>
      <c r="FD2940" s="1"/>
      <c r="FE2940" s="1"/>
      <c r="FF2940" s="1"/>
      <c r="FG2940" s="1"/>
      <c r="FH2940" s="1"/>
      <c r="FI2940" s="1"/>
      <c r="FJ2940" s="1"/>
      <c r="FK2940" s="1"/>
      <c r="FL2940" s="1"/>
      <c r="FM2940" s="1"/>
      <c r="FN2940" s="1"/>
      <c r="FO2940" s="1"/>
      <c r="FP2940" s="1"/>
      <c r="FQ2940" s="1"/>
      <c r="FR2940" s="1"/>
      <c r="FS2940" s="1"/>
      <c r="FT2940" s="1"/>
      <c r="FU2940" s="1"/>
      <c r="FV2940" s="1"/>
      <c r="FW2940" s="1"/>
      <c r="FX2940" s="1"/>
      <c r="FY2940" s="1"/>
      <c r="FZ2940" s="1"/>
      <c r="GA2940" s="1"/>
      <c r="GB2940" s="1"/>
      <c r="GC2940" s="1"/>
      <c r="GD2940" s="1"/>
      <c r="GE2940" s="1"/>
      <c r="GF2940" s="1"/>
      <c r="GG2940" s="1"/>
      <c r="GH2940" s="1"/>
      <c r="GI2940" s="1"/>
      <c r="GJ2940" s="1"/>
      <c r="GK2940" s="1"/>
      <c r="GL2940" s="1"/>
      <c r="GM2940" s="1"/>
      <c r="GN2940" s="1"/>
      <c r="GO2940" s="1"/>
    </row>
    <row r="2941" spans="1:197" s="40" customFormat="1" x14ac:dyDescent="0.25">
      <c r="A2941" s="41"/>
      <c r="B2941" s="4"/>
      <c r="C2941" s="41"/>
      <c r="D2941" s="42"/>
      <c r="E2941" s="42"/>
      <c r="F2941" s="42"/>
      <c r="G2941" s="1"/>
      <c r="H2941" s="1"/>
      <c r="I2941" s="1"/>
      <c r="J2941" s="1"/>
      <c r="K2941" s="1"/>
      <c r="L2941" s="1"/>
      <c r="M2941" s="2"/>
      <c r="N2941" s="1"/>
      <c r="O2941" s="1"/>
      <c r="P2941" s="1"/>
      <c r="Q2941" s="1"/>
      <c r="R2941" s="1"/>
      <c r="S2941" s="1"/>
      <c r="T2941" s="1"/>
      <c r="U2941" s="1"/>
      <c r="V2941" s="1"/>
      <c r="W2941" s="1"/>
      <c r="X2941" s="1"/>
      <c r="Y2941" s="1"/>
      <c r="Z2941" s="1"/>
      <c r="AA2941" s="1"/>
      <c r="AB2941" s="1"/>
      <c r="AC2941" s="1"/>
      <c r="AD2941" s="1"/>
      <c r="AE2941" s="1"/>
      <c r="AF2941" s="1"/>
      <c r="AG2941" s="1"/>
      <c r="AH2941" s="1"/>
      <c r="AI2941" s="1"/>
      <c r="AJ2941" s="1"/>
      <c r="AK2941" s="1"/>
      <c r="AL2941" s="1"/>
      <c r="AM2941" s="1"/>
      <c r="AN2941" s="1"/>
      <c r="AO2941" s="1"/>
      <c r="AP2941" s="1"/>
      <c r="AQ2941" s="1"/>
      <c r="AR2941" s="1"/>
      <c r="AS2941" s="1"/>
      <c r="AT2941" s="1"/>
      <c r="AU2941" s="1"/>
      <c r="AV2941" s="1"/>
      <c r="AW2941" s="1"/>
      <c r="AX2941" s="1"/>
      <c r="AY2941" s="1"/>
      <c r="AZ2941" s="1"/>
      <c r="BA2941" s="1"/>
      <c r="BB2941" s="1"/>
      <c r="BC2941" s="1"/>
      <c r="BD2941" s="1"/>
      <c r="BE2941" s="1"/>
      <c r="BF2941" s="1"/>
      <c r="BG2941" s="1"/>
      <c r="BH2941" s="1"/>
      <c r="BI2941" s="1"/>
      <c r="BJ2941" s="1"/>
      <c r="BK2941" s="1"/>
      <c r="BL2941" s="1"/>
      <c r="BM2941" s="1"/>
      <c r="BN2941" s="1"/>
      <c r="BO2941" s="1"/>
      <c r="BP2941" s="1"/>
      <c r="BQ2941" s="1"/>
      <c r="BR2941" s="1"/>
      <c r="BS2941" s="1"/>
      <c r="BT2941" s="1"/>
      <c r="BU2941" s="1"/>
      <c r="BV2941" s="1"/>
      <c r="BW2941" s="1"/>
      <c r="BX2941" s="1"/>
      <c r="BY2941" s="1"/>
      <c r="BZ2941" s="1"/>
      <c r="CA2941" s="1"/>
      <c r="CB2941" s="1"/>
      <c r="CC2941" s="1"/>
      <c r="CD2941" s="1"/>
      <c r="CE2941" s="1"/>
      <c r="CF2941" s="1"/>
      <c r="CG2941" s="1"/>
      <c r="CH2941" s="1"/>
      <c r="CI2941" s="1"/>
      <c r="CJ2941" s="1"/>
      <c r="CK2941" s="1"/>
      <c r="CL2941" s="1"/>
      <c r="CM2941" s="1"/>
      <c r="CN2941" s="1"/>
      <c r="CO2941" s="1"/>
      <c r="CP2941" s="1"/>
      <c r="CQ2941" s="1"/>
      <c r="CR2941" s="1"/>
      <c r="CS2941" s="1"/>
      <c r="CT2941" s="1"/>
      <c r="CU2941" s="1"/>
      <c r="CV2941" s="1"/>
      <c r="CW2941" s="1"/>
      <c r="CX2941" s="1"/>
      <c r="CY2941" s="1"/>
      <c r="CZ2941" s="1"/>
      <c r="DA2941" s="1"/>
      <c r="DB2941" s="1"/>
      <c r="DC2941" s="1"/>
      <c r="DD2941" s="1"/>
      <c r="DE2941" s="1"/>
      <c r="DF2941" s="1"/>
      <c r="DG2941" s="1"/>
      <c r="DH2941" s="1"/>
      <c r="DI2941" s="1"/>
      <c r="DJ2941" s="1"/>
      <c r="DK2941" s="1"/>
      <c r="DL2941" s="1"/>
      <c r="DM2941" s="1"/>
      <c r="DN2941" s="1"/>
      <c r="DO2941" s="1"/>
      <c r="DP2941" s="1"/>
      <c r="DQ2941" s="1"/>
      <c r="DR2941" s="1"/>
      <c r="DS2941" s="1"/>
      <c r="DT2941" s="1"/>
      <c r="DU2941" s="1"/>
      <c r="DV2941" s="1"/>
      <c r="DW2941" s="1"/>
      <c r="DX2941" s="1"/>
      <c r="DY2941" s="1"/>
      <c r="DZ2941" s="1"/>
      <c r="EA2941" s="1"/>
      <c r="EB2941" s="1"/>
      <c r="EC2941" s="1"/>
      <c r="ED2941" s="1"/>
      <c r="EE2941" s="1"/>
      <c r="EF2941" s="1"/>
      <c r="EG2941" s="1"/>
      <c r="EH2941" s="1"/>
      <c r="EI2941" s="1"/>
      <c r="EJ2941" s="1"/>
      <c r="EK2941" s="1"/>
      <c r="EL2941" s="1"/>
      <c r="EM2941" s="1"/>
      <c r="EN2941" s="1"/>
      <c r="EO2941" s="1"/>
      <c r="EP2941" s="1"/>
      <c r="EQ2941" s="1"/>
      <c r="ER2941" s="1"/>
      <c r="ES2941" s="1"/>
      <c r="ET2941" s="1"/>
      <c r="EU2941" s="1"/>
      <c r="EV2941" s="1"/>
      <c r="EW2941" s="1"/>
      <c r="EX2941" s="1"/>
      <c r="EY2941" s="1"/>
      <c r="EZ2941" s="1"/>
      <c r="FA2941" s="1"/>
      <c r="FB2941" s="1"/>
      <c r="FC2941" s="1"/>
      <c r="FD2941" s="1"/>
      <c r="FE2941" s="1"/>
      <c r="FF2941" s="1"/>
      <c r="FG2941" s="1"/>
      <c r="FH2941" s="1"/>
      <c r="FI2941" s="1"/>
      <c r="FJ2941" s="1"/>
      <c r="FK2941" s="1"/>
      <c r="FL2941" s="1"/>
      <c r="FM2941" s="1"/>
      <c r="FN2941" s="1"/>
      <c r="FO2941" s="1"/>
      <c r="FP2941" s="1"/>
      <c r="FQ2941" s="1"/>
      <c r="FR2941" s="1"/>
      <c r="FS2941" s="1"/>
      <c r="FT2941" s="1"/>
      <c r="FU2941" s="1"/>
      <c r="FV2941" s="1"/>
      <c r="FW2941" s="1"/>
      <c r="FX2941" s="1"/>
      <c r="FY2941" s="1"/>
      <c r="FZ2941" s="1"/>
      <c r="GA2941" s="1"/>
      <c r="GB2941" s="1"/>
      <c r="GC2941" s="1"/>
      <c r="GD2941" s="1"/>
      <c r="GE2941" s="1"/>
      <c r="GF2941" s="1"/>
      <c r="GG2941" s="1"/>
      <c r="GH2941" s="1"/>
      <c r="GI2941" s="1"/>
      <c r="GJ2941" s="1"/>
      <c r="GK2941" s="1"/>
      <c r="GL2941" s="1"/>
      <c r="GM2941" s="1"/>
      <c r="GN2941" s="1"/>
      <c r="GO2941" s="1"/>
    </row>
    <row r="2942" spans="1:197" s="40" customFormat="1" x14ac:dyDescent="0.25">
      <c r="A2942" s="41"/>
      <c r="B2942" s="4"/>
      <c r="C2942" s="41"/>
      <c r="D2942" s="42"/>
      <c r="E2942" s="42"/>
      <c r="F2942" s="42"/>
      <c r="G2942" s="1"/>
      <c r="H2942" s="1"/>
      <c r="I2942" s="1"/>
      <c r="J2942" s="1"/>
      <c r="K2942" s="1"/>
      <c r="L2942" s="1"/>
      <c r="M2942" s="2"/>
      <c r="N2942" s="1"/>
      <c r="O2942" s="1"/>
      <c r="P2942" s="1"/>
      <c r="Q2942" s="1"/>
      <c r="R2942" s="1"/>
      <c r="S2942" s="1"/>
      <c r="T2942" s="1"/>
      <c r="U2942" s="1"/>
      <c r="V2942" s="1"/>
      <c r="W2942" s="1"/>
      <c r="X2942" s="1"/>
      <c r="Y2942" s="1"/>
      <c r="Z2942" s="1"/>
      <c r="AA2942" s="1"/>
      <c r="AB2942" s="1"/>
      <c r="AC2942" s="1"/>
      <c r="AD2942" s="1"/>
      <c r="AE2942" s="1"/>
      <c r="AF2942" s="1"/>
      <c r="AG2942" s="1"/>
      <c r="AH2942" s="1"/>
      <c r="AI2942" s="1"/>
      <c r="AJ2942" s="1"/>
      <c r="AK2942" s="1"/>
      <c r="AL2942" s="1"/>
      <c r="AM2942" s="1"/>
      <c r="AN2942" s="1"/>
      <c r="AO2942" s="1"/>
      <c r="AP2942" s="1"/>
      <c r="AQ2942" s="1"/>
      <c r="AR2942" s="1"/>
      <c r="AS2942" s="1"/>
      <c r="AT2942" s="1"/>
      <c r="AU2942" s="1"/>
      <c r="AV2942" s="1"/>
      <c r="AW2942" s="1"/>
      <c r="AX2942" s="1"/>
      <c r="AY2942" s="1"/>
      <c r="AZ2942" s="1"/>
      <c r="BA2942" s="1"/>
      <c r="BB2942" s="1"/>
      <c r="BC2942" s="1"/>
      <c r="BD2942" s="1"/>
      <c r="BE2942" s="1"/>
      <c r="BF2942" s="1"/>
      <c r="BG2942" s="1"/>
      <c r="BH2942" s="1"/>
      <c r="BI2942" s="1"/>
      <c r="BJ2942" s="1"/>
      <c r="BK2942" s="1"/>
      <c r="BL2942" s="1"/>
      <c r="BM2942" s="1"/>
      <c r="BN2942" s="1"/>
      <c r="BO2942" s="1"/>
      <c r="BP2942" s="1"/>
      <c r="BQ2942" s="1"/>
      <c r="BR2942" s="1"/>
      <c r="BS2942" s="1"/>
      <c r="BT2942" s="1"/>
      <c r="BU2942" s="1"/>
      <c r="BV2942" s="1"/>
      <c r="BW2942" s="1"/>
      <c r="BX2942" s="1"/>
      <c r="BY2942" s="1"/>
      <c r="BZ2942" s="1"/>
      <c r="CA2942" s="1"/>
      <c r="CB2942" s="1"/>
      <c r="CC2942" s="1"/>
      <c r="CD2942" s="1"/>
      <c r="CE2942" s="1"/>
      <c r="CF2942" s="1"/>
      <c r="CG2942" s="1"/>
      <c r="CH2942" s="1"/>
      <c r="CI2942" s="1"/>
      <c r="CJ2942" s="1"/>
      <c r="CK2942" s="1"/>
      <c r="CL2942" s="1"/>
      <c r="CM2942" s="1"/>
      <c r="CN2942" s="1"/>
      <c r="CO2942" s="1"/>
      <c r="CP2942" s="1"/>
      <c r="CQ2942" s="1"/>
      <c r="CR2942" s="1"/>
      <c r="CS2942" s="1"/>
      <c r="CT2942" s="1"/>
      <c r="CU2942" s="1"/>
      <c r="CV2942" s="1"/>
      <c r="CW2942" s="1"/>
      <c r="CX2942" s="1"/>
      <c r="CY2942" s="1"/>
      <c r="CZ2942" s="1"/>
      <c r="DA2942" s="1"/>
      <c r="DB2942" s="1"/>
      <c r="DC2942" s="1"/>
      <c r="DD2942" s="1"/>
      <c r="DE2942" s="1"/>
      <c r="DF2942" s="1"/>
      <c r="DG2942" s="1"/>
      <c r="DH2942" s="1"/>
      <c r="DI2942" s="1"/>
      <c r="DJ2942" s="1"/>
      <c r="DK2942" s="1"/>
      <c r="DL2942" s="1"/>
      <c r="DM2942" s="1"/>
      <c r="DN2942" s="1"/>
      <c r="DO2942" s="1"/>
      <c r="DP2942" s="1"/>
      <c r="DQ2942" s="1"/>
      <c r="DR2942" s="1"/>
      <c r="DS2942" s="1"/>
      <c r="DT2942" s="1"/>
      <c r="DU2942" s="1"/>
      <c r="DV2942" s="1"/>
      <c r="DW2942" s="1"/>
      <c r="DX2942" s="1"/>
      <c r="DY2942" s="1"/>
      <c r="DZ2942" s="1"/>
      <c r="EA2942" s="1"/>
      <c r="EB2942" s="1"/>
      <c r="EC2942" s="1"/>
      <c r="ED2942" s="1"/>
      <c r="EE2942" s="1"/>
      <c r="EF2942" s="1"/>
      <c r="EG2942" s="1"/>
      <c r="EH2942" s="1"/>
      <c r="EI2942" s="1"/>
      <c r="EJ2942" s="1"/>
      <c r="EK2942" s="1"/>
      <c r="EL2942" s="1"/>
      <c r="EM2942" s="1"/>
      <c r="EN2942" s="1"/>
      <c r="EO2942" s="1"/>
      <c r="EP2942" s="1"/>
      <c r="EQ2942" s="1"/>
      <c r="ER2942" s="1"/>
      <c r="ES2942" s="1"/>
      <c r="ET2942" s="1"/>
      <c r="EU2942" s="1"/>
      <c r="EV2942" s="1"/>
      <c r="EW2942" s="1"/>
      <c r="EX2942" s="1"/>
      <c r="EY2942" s="1"/>
      <c r="EZ2942" s="1"/>
      <c r="FA2942" s="1"/>
      <c r="FB2942" s="1"/>
      <c r="FC2942" s="1"/>
      <c r="FD2942" s="1"/>
      <c r="FE2942" s="1"/>
      <c r="FF2942" s="1"/>
      <c r="FG2942" s="1"/>
      <c r="FH2942" s="1"/>
      <c r="FI2942" s="1"/>
      <c r="FJ2942" s="1"/>
      <c r="FK2942" s="1"/>
      <c r="FL2942" s="1"/>
      <c r="FM2942" s="1"/>
      <c r="FN2942" s="1"/>
      <c r="FO2942" s="1"/>
      <c r="FP2942" s="1"/>
      <c r="FQ2942" s="1"/>
      <c r="FR2942" s="1"/>
      <c r="FS2942" s="1"/>
      <c r="FT2942" s="1"/>
      <c r="FU2942" s="1"/>
      <c r="FV2942" s="1"/>
      <c r="FW2942" s="1"/>
      <c r="FX2942" s="1"/>
      <c r="FY2942" s="1"/>
      <c r="FZ2942" s="1"/>
      <c r="GA2942" s="1"/>
      <c r="GB2942" s="1"/>
      <c r="GC2942" s="1"/>
      <c r="GD2942" s="1"/>
      <c r="GE2942" s="1"/>
      <c r="GF2942" s="1"/>
      <c r="GG2942" s="1"/>
      <c r="GH2942" s="1"/>
      <c r="GI2942" s="1"/>
      <c r="GJ2942" s="1"/>
      <c r="GK2942" s="1"/>
      <c r="GL2942" s="1"/>
      <c r="GM2942" s="1"/>
      <c r="GN2942" s="1"/>
      <c r="GO2942" s="1"/>
    </row>
    <row r="2943" spans="1:197" s="40" customFormat="1" x14ac:dyDescent="0.25">
      <c r="A2943" s="41"/>
      <c r="B2943" s="4"/>
      <c r="C2943" s="41"/>
      <c r="D2943" s="42"/>
      <c r="E2943" s="42"/>
      <c r="F2943" s="42"/>
      <c r="G2943" s="1"/>
      <c r="H2943" s="1"/>
      <c r="I2943" s="1"/>
      <c r="J2943" s="1"/>
      <c r="K2943" s="1"/>
      <c r="L2943" s="1"/>
      <c r="M2943" s="2"/>
      <c r="N2943" s="1"/>
      <c r="O2943" s="1"/>
      <c r="P2943" s="1"/>
      <c r="Q2943" s="1"/>
      <c r="R2943" s="1"/>
      <c r="S2943" s="1"/>
      <c r="T2943" s="1"/>
      <c r="U2943" s="1"/>
      <c r="V2943" s="1"/>
      <c r="W2943" s="1"/>
      <c r="X2943" s="1"/>
      <c r="Y2943" s="1"/>
      <c r="Z2943" s="1"/>
      <c r="AA2943" s="1"/>
      <c r="AB2943" s="1"/>
      <c r="AC2943" s="1"/>
      <c r="AD2943" s="1"/>
      <c r="AE2943" s="1"/>
      <c r="AF2943" s="1"/>
      <c r="AG2943" s="1"/>
      <c r="AH2943" s="1"/>
      <c r="AI2943" s="1"/>
      <c r="AJ2943" s="1"/>
      <c r="AK2943" s="1"/>
      <c r="AL2943" s="1"/>
      <c r="AM2943" s="1"/>
      <c r="AN2943" s="1"/>
      <c r="AO2943" s="1"/>
      <c r="AP2943" s="1"/>
      <c r="AQ2943" s="1"/>
      <c r="AR2943" s="1"/>
      <c r="AS2943" s="1"/>
      <c r="AT2943" s="1"/>
      <c r="AU2943" s="1"/>
      <c r="AV2943" s="1"/>
      <c r="AW2943" s="1"/>
      <c r="AX2943" s="1"/>
      <c r="AY2943" s="1"/>
      <c r="AZ2943" s="1"/>
      <c r="BA2943" s="1"/>
      <c r="BB2943" s="1"/>
      <c r="BC2943" s="1"/>
      <c r="BD2943" s="1"/>
      <c r="BE2943" s="1"/>
      <c r="BF2943" s="1"/>
      <c r="BG2943" s="1"/>
      <c r="BH2943" s="1"/>
      <c r="BI2943" s="1"/>
      <c r="BJ2943" s="1"/>
      <c r="BK2943" s="1"/>
      <c r="BL2943" s="1"/>
      <c r="BM2943" s="1"/>
      <c r="BN2943" s="1"/>
      <c r="BO2943" s="1"/>
      <c r="BP2943" s="1"/>
      <c r="BQ2943" s="1"/>
      <c r="BR2943" s="1"/>
      <c r="BS2943" s="1"/>
      <c r="BT2943" s="1"/>
      <c r="BU2943" s="1"/>
      <c r="BV2943" s="1"/>
      <c r="BW2943" s="1"/>
      <c r="BX2943" s="1"/>
      <c r="BY2943" s="1"/>
      <c r="BZ2943" s="1"/>
      <c r="CA2943" s="1"/>
      <c r="CB2943" s="1"/>
      <c r="CC2943" s="1"/>
      <c r="CD2943" s="1"/>
      <c r="CE2943" s="1"/>
      <c r="CF2943" s="1"/>
      <c r="CG2943" s="1"/>
      <c r="CH2943" s="1"/>
      <c r="CI2943" s="1"/>
      <c r="CJ2943" s="1"/>
      <c r="CK2943" s="1"/>
      <c r="CL2943" s="1"/>
      <c r="CM2943" s="1"/>
      <c r="CN2943" s="1"/>
      <c r="CO2943" s="1"/>
      <c r="CP2943" s="1"/>
      <c r="CQ2943" s="1"/>
      <c r="CR2943" s="1"/>
      <c r="CS2943" s="1"/>
      <c r="CT2943" s="1"/>
      <c r="CU2943" s="1"/>
      <c r="CV2943" s="1"/>
      <c r="CW2943" s="1"/>
      <c r="CX2943" s="1"/>
      <c r="CY2943" s="1"/>
      <c r="CZ2943" s="1"/>
      <c r="DA2943" s="1"/>
      <c r="DB2943" s="1"/>
      <c r="DC2943" s="1"/>
      <c r="DD2943" s="1"/>
      <c r="DE2943" s="1"/>
      <c r="DF2943" s="1"/>
      <c r="DG2943" s="1"/>
      <c r="DH2943" s="1"/>
      <c r="DI2943" s="1"/>
      <c r="DJ2943" s="1"/>
      <c r="DK2943" s="1"/>
      <c r="DL2943" s="1"/>
      <c r="DM2943" s="1"/>
      <c r="DN2943" s="1"/>
      <c r="DO2943" s="1"/>
      <c r="DP2943" s="1"/>
      <c r="DQ2943" s="1"/>
      <c r="DR2943" s="1"/>
      <c r="DS2943" s="1"/>
      <c r="DT2943" s="1"/>
      <c r="DU2943" s="1"/>
      <c r="DV2943" s="1"/>
      <c r="DW2943" s="1"/>
      <c r="DX2943" s="1"/>
      <c r="DY2943" s="1"/>
      <c r="DZ2943" s="1"/>
      <c r="EA2943" s="1"/>
      <c r="EB2943" s="1"/>
      <c r="EC2943" s="1"/>
      <c r="ED2943" s="1"/>
      <c r="EE2943" s="1"/>
      <c r="EF2943" s="1"/>
      <c r="EG2943" s="1"/>
      <c r="EH2943" s="1"/>
      <c r="EI2943" s="1"/>
      <c r="EJ2943" s="1"/>
      <c r="EK2943" s="1"/>
      <c r="EL2943" s="1"/>
      <c r="EM2943" s="1"/>
      <c r="EN2943" s="1"/>
      <c r="EO2943" s="1"/>
      <c r="EP2943" s="1"/>
      <c r="EQ2943" s="1"/>
      <c r="ER2943" s="1"/>
      <c r="ES2943" s="1"/>
      <c r="ET2943" s="1"/>
      <c r="EU2943" s="1"/>
      <c r="EV2943" s="1"/>
      <c r="EW2943" s="1"/>
      <c r="EX2943" s="1"/>
      <c r="EY2943" s="1"/>
      <c r="EZ2943" s="1"/>
      <c r="FA2943" s="1"/>
      <c r="FB2943" s="1"/>
      <c r="FC2943" s="1"/>
      <c r="FD2943" s="1"/>
      <c r="FE2943" s="1"/>
      <c r="FF2943" s="1"/>
      <c r="FG2943" s="1"/>
      <c r="FH2943" s="1"/>
      <c r="FI2943" s="1"/>
      <c r="FJ2943" s="1"/>
      <c r="FK2943" s="1"/>
      <c r="FL2943" s="1"/>
      <c r="FM2943" s="1"/>
      <c r="FN2943" s="1"/>
      <c r="FO2943" s="1"/>
      <c r="FP2943" s="1"/>
      <c r="FQ2943" s="1"/>
      <c r="FR2943" s="1"/>
      <c r="FS2943" s="1"/>
      <c r="FT2943" s="1"/>
      <c r="FU2943" s="1"/>
      <c r="FV2943" s="1"/>
      <c r="FW2943" s="1"/>
      <c r="FX2943" s="1"/>
      <c r="FY2943" s="1"/>
      <c r="FZ2943" s="1"/>
      <c r="GA2943" s="1"/>
      <c r="GB2943" s="1"/>
      <c r="GC2943" s="1"/>
      <c r="GD2943" s="1"/>
      <c r="GE2943" s="1"/>
      <c r="GF2943" s="1"/>
      <c r="GG2943" s="1"/>
      <c r="GH2943" s="1"/>
      <c r="GI2943" s="1"/>
      <c r="GJ2943" s="1"/>
      <c r="GK2943" s="1"/>
      <c r="GL2943" s="1"/>
      <c r="GM2943" s="1"/>
      <c r="GN2943" s="1"/>
      <c r="GO2943" s="1"/>
    </row>
    <row r="2944" spans="1:197" s="40" customFormat="1" x14ac:dyDescent="0.25">
      <c r="A2944" s="41"/>
      <c r="B2944" s="4"/>
      <c r="C2944" s="41"/>
      <c r="D2944" s="42"/>
      <c r="E2944" s="42"/>
      <c r="F2944" s="42"/>
      <c r="G2944" s="1"/>
      <c r="H2944" s="1"/>
      <c r="I2944" s="1"/>
      <c r="J2944" s="1"/>
      <c r="K2944" s="1"/>
      <c r="L2944" s="1"/>
      <c r="M2944" s="2"/>
      <c r="N2944" s="1"/>
      <c r="O2944" s="1"/>
      <c r="P2944" s="1"/>
      <c r="Q2944" s="1"/>
      <c r="R2944" s="1"/>
      <c r="S2944" s="1"/>
      <c r="T2944" s="1"/>
      <c r="U2944" s="1"/>
      <c r="V2944" s="1"/>
      <c r="W2944" s="1"/>
      <c r="X2944" s="1"/>
      <c r="Y2944" s="1"/>
      <c r="Z2944" s="1"/>
      <c r="AA2944" s="1"/>
      <c r="AB2944" s="1"/>
      <c r="AC2944" s="1"/>
      <c r="AD2944" s="1"/>
      <c r="AE2944" s="1"/>
      <c r="AF2944" s="1"/>
      <c r="AG2944" s="1"/>
      <c r="AH2944" s="1"/>
      <c r="AI2944" s="1"/>
      <c r="AJ2944" s="1"/>
      <c r="AK2944" s="1"/>
      <c r="AL2944" s="1"/>
      <c r="AM2944" s="1"/>
      <c r="AN2944" s="1"/>
      <c r="AO2944" s="1"/>
      <c r="AP2944" s="1"/>
      <c r="AQ2944" s="1"/>
      <c r="AR2944" s="1"/>
      <c r="AS2944" s="1"/>
      <c r="AT2944" s="1"/>
      <c r="AU2944" s="1"/>
      <c r="AV2944" s="1"/>
      <c r="AW2944" s="1"/>
      <c r="AX2944" s="1"/>
      <c r="AY2944" s="1"/>
      <c r="AZ2944" s="1"/>
      <c r="BA2944" s="1"/>
      <c r="BB2944" s="1"/>
      <c r="BC2944" s="1"/>
      <c r="BD2944" s="1"/>
      <c r="BE2944" s="1"/>
      <c r="BF2944" s="1"/>
      <c r="BG2944" s="1"/>
      <c r="BH2944" s="1"/>
      <c r="BI2944" s="1"/>
      <c r="BJ2944" s="1"/>
      <c r="BK2944" s="1"/>
      <c r="BL2944" s="1"/>
      <c r="BM2944" s="1"/>
      <c r="BN2944" s="1"/>
      <c r="BO2944" s="1"/>
      <c r="BP2944" s="1"/>
      <c r="BQ2944" s="1"/>
      <c r="BR2944" s="1"/>
      <c r="BS2944" s="1"/>
      <c r="BT2944" s="1"/>
      <c r="BU2944" s="1"/>
      <c r="BV2944" s="1"/>
      <c r="BW2944" s="1"/>
      <c r="BX2944" s="1"/>
      <c r="BY2944" s="1"/>
      <c r="BZ2944" s="1"/>
      <c r="CA2944" s="1"/>
      <c r="CB2944" s="1"/>
      <c r="CC2944" s="1"/>
      <c r="CD2944" s="1"/>
      <c r="CE2944" s="1"/>
      <c r="CF2944" s="1"/>
      <c r="CG2944" s="1"/>
      <c r="CH2944" s="1"/>
      <c r="CI2944" s="1"/>
      <c r="CJ2944" s="1"/>
      <c r="CK2944" s="1"/>
      <c r="CL2944" s="1"/>
      <c r="CM2944" s="1"/>
      <c r="CN2944" s="1"/>
      <c r="CO2944" s="1"/>
      <c r="CP2944" s="1"/>
      <c r="CQ2944" s="1"/>
      <c r="CR2944" s="1"/>
      <c r="CS2944" s="1"/>
      <c r="CT2944" s="1"/>
      <c r="CU2944" s="1"/>
      <c r="CV2944" s="1"/>
      <c r="CW2944" s="1"/>
      <c r="CX2944" s="1"/>
      <c r="CY2944" s="1"/>
      <c r="CZ2944" s="1"/>
      <c r="DA2944" s="1"/>
      <c r="DB2944" s="1"/>
      <c r="DC2944" s="1"/>
      <c r="DD2944" s="1"/>
      <c r="DE2944" s="1"/>
      <c r="DF2944" s="1"/>
      <c r="DG2944" s="1"/>
      <c r="DH2944" s="1"/>
      <c r="DI2944" s="1"/>
      <c r="DJ2944" s="1"/>
      <c r="DK2944" s="1"/>
      <c r="DL2944" s="1"/>
      <c r="DM2944" s="1"/>
      <c r="DN2944" s="1"/>
      <c r="DO2944" s="1"/>
      <c r="DP2944" s="1"/>
      <c r="DQ2944" s="1"/>
      <c r="DR2944" s="1"/>
      <c r="DS2944" s="1"/>
      <c r="DT2944" s="1"/>
      <c r="DU2944" s="1"/>
      <c r="DV2944" s="1"/>
      <c r="DW2944" s="1"/>
      <c r="DX2944" s="1"/>
      <c r="DY2944" s="1"/>
      <c r="DZ2944" s="1"/>
      <c r="EA2944" s="1"/>
      <c r="EB2944" s="1"/>
      <c r="EC2944" s="1"/>
      <c r="ED2944" s="1"/>
      <c r="EE2944" s="1"/>
      <c r="EF2944" s="1"/>
      <c r="EG2944" s="1"/>
      <c r="EH2944" s="1"/>
      <c r="EI2944" s="1"/>
      <c r="EJ2944" s="1"/>
      <c r="EK2944" s="1"/>
      <c r="EL2944" s="1"/>
      <c r="EM2944" s="1"/>
      <c r="EN2944" s="1"/>
      <c r="EO2944" s="1"/>
      <c r="EP2944" s="1"/>
      <c r="EQ2944" s="1"/>
      <c r="ER2944" s="1"/>
      <c r="ES2944" s="1"/>
      <c r="ET2944" s="1"/>
      <c r="EU2944" s="1"/>
      <c r="EV2944" s="1"/>
      <c r="EW2944" s="1"/>
      <c r="EX2944" s="1"/>
      <c r="EY2944" s="1"/>
      <c r="EZ2944" s="1"/>
      <c r="FA2944" s="1"/>
      <c r="FB2944" s="1"/>
      <c r="FC2944" s="1"/>
      <c r="FD2944" s="1"/>
      <c r="FE2944" s="1"/>
      <c r="FF2944" s="1"/>
      <c r="FG2944" s="1"/>
      <c r="FH2944" s="1"/>
      <c r="FI2944" s="1"/>
      <c r="FJ2944" s="1"/>
      <c r="FK2944" s="1"/>
      <c r="FL2944" s="1"/>
      <c r="FM2944" s="1"/>
      <c r="FN2944" s="1"/>
      <c r="FO2944" s="1"/>
      <c r="FP2944" s="1"/>
      <c r="FQ2944" s="1"/>
      <c r="FR2944" s="1"/>
      <c r="FS2944" s="1"/>
      <c r="FT2944" s="1"/>
      <c r="FU2944" s="1"/>
      <c r="FV2944" s="1"/>
      <c r="FW2944" s="1"/>
      <c r="FX2944" s="1"/>
      <c r="FY2944" s="1"/>
      <c r="FZ2944" s="1"/>
      <c r="GA2944" s="1"/>
      <c r="GB2944" s="1"/>
      <c r="GC2944" s="1"/>
      <c r="GD2944" s="1"/>
      <c r="GE2944" s="1"/>
      <c r="GF2944" s="1"/>
      <c r="GG2944" s="1"/>
      <c r="GH2944" s="1"/>
      <c r="GI2944" s="1"/>
      <c r="GJ2944" s="1"/>
      <c r="GK2944" s="1"/>
      <c r="GL2944" s="1"/>
      <c r="GM2944" s="1"/>
      <c r="GN2944" s="1"/>
      <c r="GO2944" s="1"/>
    </row>
    <row r="2945" spans="1:197" s="40" customFormat="1" x14ac:dyDescent="0.25">
      <c r="A2945" s="41"/>
      <c r="B2945" s="4"/>
      <c r="C2945" s="41"/>
      <c r="D2945" s="42"/>
      <c r="E2945" s="42"/>
      <c r="F2945" s="42"/>
      <c r="G2945" s="1"/>
      <c r="H2945" s="1"/>
      <c r="I2945" s="1"/>
      <c r="J2945" s="1"/>
      <c r="K2945" s="1"/>
      <c r="L2945" s="1"/>
      <c r="M2945" s="2"/>
      <c r="N2945" s="1"/>
      <c r="O2945" s="1"/>
      <c r="P2945" s="1"/>
      <c r="Q2945" s="1"/>
      <c r="R2945" s="1"/>
      <c r="S2945" s="1"/>
      <c r="T2945" s="1"/>
      <c r="U2945" s="1"/>
      <c r="V2945" s="1"/>
      <c r="W2945" s="1"/>
      <c r="X2945" s="1"/>
      <c r="Y2945" s="1"/>
      <c r="Z2945" s="1"/>
      <c r="AA2945" s="1"/>
      <c r="AB2945" s="1"/>
      <c r="AC2945" s="1"/>
      <c r="AD2945" s="1"/>
      <c r="AE2945" s="1"/>
      <c r="AF2945" s="1"/>
      <c r="AG2945" s="1"/>
      <c r="AH2945" s="1"/>
      <c r="AI2945" s="1"/>
      <c r="AJ2945" s="1"/>
      <c r="AK2945" s="1"/>
      <c r="AL2945" s="1"/>
      <c r="AM2945" s="1"/>
      <c r="AN2945" s="1"/>
      <c r="AO2945" s="1"/>
      <c r="AP2945" s="1"/>
      <c r="AQ2945" s="1"/>
      <c r="AR2945" s="1"/>
      <c r="AS2945" s="1"/>
      <c r="AT2945" s="1"/>
      <c r="AU2945" s="1"/>
      <c r="AV2945" s="1"/>
      <c r="AW2945" s="1"/>
      <c r="AX2945" s="1"/>
      <c r="AY2945" s="1"/>
      <c r="AZ2945" s="1"/>
      <c r="BA2945" s="1"/>
      <c r="BB2945" s="1"/>
      <c r="BC2945" s="1"/>
      <c r="BD2945" s="1"/>
      <c r="BE2945" s="1"/>
      <c r="BF2945" s="1"/>
      <c r="BG2945" s="1"/>
      <c r="BH2945" s="1"/>
      <c r="BI2945" s="1"/>
      <c r="BJ2945" s="1"/>
      <c r="BK2945" s="1"/>
      <c r="BL2945" s="1"/>
      <c r="BM2945" s="1"/>
      <c r="BN2945" s="1"/>
      <c r="BO2945" s="1"/>
      <c r="BP2945" s="1"/>
      <c r="BQ2945" s="1"/>
      <c r="BR2945" s="1"/>
      <c r="BS2945" s="1"/>
      <c r="BT2945" s="1"/>
      <c r="BU2945" s="1"/>
      <c r="BV2945" s="1"/>
      <c r="BW2945" s="1"/>
      <c r="BX2945" s="1"/>
      <c r="BY2945" s="1"/>
      <c r="BZ2945" s="1"/>
      <c r="CA2945" s="1"/>
      <c r="CB2945" s="1"/>
      <c r="CC2945" s="1"/>
      <c r="CD2945" s="1"/>
      <c r="CE2945" s="1"/>
      <c r="CF2945" s="1"/>
      <c r="CG2945" s="1"/>
      <c r="CH2945" s="1"/>
      <c r="CI2945" s="1"/>
      <c r="CJ2945" s="1"/>
      <c r="CK2945" s="1"/>
      <c r="CL2945" s="1"/>
      <c r="CM2945" s="1"/>
      <c r="CN2945" s="1"/>
      <c r="CO2945" s="1"/>
      <c r="CP2945" s="1"/>
      <c r="CQ2945" s="1"/>
      <c r="CR2945" s="1"/>
      <c r="CS2945" s="1"/>
      <c r="CT2945" s="1"/>
      <c r="CU2945" s="1"/>
      <c r="CV2945" s="1"/>
      <c r="CW2945" s="1"/>
      <c r="CX2945" s="1"/>
      <c r="CY2945" s="1"/>
      <c r="CZ2945" s="1"/>
      <c r="DA2945" s="1"/>
      <c r="DB2945" s="1"/>
      <c r="DC2945" s="1"/>
      <c r="DD2945" s="1"/>
      <c r="DE2945" s="1"/>
      <c r="DF2945" s="1"/>
      <c r="DG2945" s="1"/>
      <c r="DH2945" s="1"/>
      <c r="DI2945" s="1"/>
      <c r="DJ2945" s="1"/>
      <c r="DK2945" s="1"/>
      <c r="DL2945" s="1"/>
      <c r="DM2945" s="1"/>
      <c r="DN2945" s="1"/>
      <c r="DO2945" s="1"/>
      <c r="DP2945" s="1"/>
      <c r="DQ2945" s="1"/>
      <c r="DR2945" s="1"/>
      <c r="DS2945" s="1"/>
      <c r="DT2945" s="1"/>
      <c r="DU2945" s="1"/>
      <c r="DV2945" s="1"/>
      <c r="DW2945" s="1"/>
      <c r="DX2945" s="1"/>
      <c r="DY2945" s="1"/>
      <c r="DZ2945" s="1"/>
      <c r="EA2945" s="1"/>
      <c r="EB2945" s="1"/>
      <c r="EC2945" s="1"/>
      <c r="ED2945" s="1"/>
      <c r="EE2945" s="1"/>
      <c r="EF2945" s="1"/>
      <c r="EG2945" s="1"/>
      <c r="EH2945" s="1"/>
      <c r="EI2945" s="1"/>
      <c r="EJ2945" s="1"/>
      <c r="EK2945" s="1"/>
      <c r="EL2945" s="1"/>
      <c r="EM2945" s="1"/>
      <c r="EN2945" s="1"/>
      <c r="EO2945" s="1"/>
      <c r="EP2945" s="1"/>
      <c r="EQ2945" s="1"/>
      <c r="ER2945" s="1"/>
      <c r="ES2945" s="1"/>
      <c r="ET2945" s="1"/>
      <c r="EU2945" s="1"/>
      <c r="EV2945" s="1"/>
      <c r="EW2945" s="1"/>
      <c r="EX2945" s="1"/>
      <c r="EY2945" s="1"/>
      <c r="EZ2945" s="1"/>
      <c r="FA2945" s="1"/>
      <c r="FB2945" s="1"/>
      <c r="FC2945" s="1"/>
      <c r="FD2945" s="1"/>
      <c r="FE2945" s="1"/>
      <c r="FF2945" s="1"/>
      <c r="FG2945" s="1"/>
      <c r="FH2945" s="1"/>
      <c r="FI2945" s="1"/>
      <c r="FJ2945" s="1"/>
      <c r="FK2945" s="1"/>
      <c r="FL2945" s="1"/>
      <c r="FM2945" s="1"/>
      <c r="FN2945" s="1"/>
      <c r="FO2945" s="1"/>
      <c r="FP2945" s="1"/>
      <c r="FQ2945" s="1"/>
      <c r="FR2945" s="1"/>
      <c r="FS2945" s="1"/>
      <c r="FT2945" s="1"/>
      <c r="FU2945" s="1"/>
      <c r="FV2945" s="1"/>
      <c r="FW2945" s="1"/>
      <c r="FX2945" s="1"/>
      <c r="FY2945" s="1"/>
      <c r="FZ2945" s="1"/>
      <c r="GA2945" s="1"/>
      <c r="GB2945" s="1"/>
      <c r="GC2945" s="1"/>
      <c r="GD2945" s="1"/>
      <c r="GE2945" s="1"/>
      <c r="GF2945" s="1"/>
      <c r="GG2945" s="1"/>
      <c r="GH2945" s="1"/>
      <c r="GI2945" s="1"/>
      <c r="GJ2945" s="1"/>
      <c r="GK2945" s="1"/>
      <c r="GL2945" s="1"/>
      <c r="GM2945" s="1"/>
      <c r="GN2945" s="1"/>
      <c r="GO2945" s="1"/>
    </row>
    <row r="2946" spans="1:197" s="40" customFormat="1" x14ac:dyDescent="0.25">
      <c r="A2946" s="41"/>
      <c r="B2946" s="4"/>
      <c r="C2946" s="41"/>
      <c r="D2946" s="42"/>
      <c r="E2946" s="42"/>
      <c r="F2946" s="42"/>
      <c r="G2946" s="1"/>
      <c r="H2946" s="1"/>
      <c r="I2946" s="1"/>
      <c r="J2946" s="1"/>
      <c r="K2946" s="1"/>
      <c r="L2946" s="1"/>
      <c r="M2946" s="2"/>
      <c r="N2946" s="1"/>
      <c r="O2946" s="1"/>
      <c r="P2946" s="1"/>
      <c r="Q2946" s="1"/>
      <c r="R2946" s="1"/>
      <c r="S2946" s="1"/>
      <c r="T2946" s="1"/>
      <c r="U2946" s="1"/>
      <c r="V2946" s="1"/>
      <c r="W2946" s="1"/>
      <c r="X2946" s="1"/>
      <c r="Y2946" s="1"/>
      <c r="Z2946" s="1"/>
      <c r="AA2946" s="1"/>
      <c r="AB2946" s="1"/>
      <c r="AC2946" s="1"/>
      <c r="AD2946" s="1"/>
      <c r="AE2946" s="1"/>
      <c r="AF2946" s="1"/>
      <c r="AG2946" s="1"/>
      <c r="AH2946" s="1"/>
      <c r="AI2946" s="1"/>
      <c r="AJ2946" s="1"/>
      <c r="AK2946" s="1"/>
      <c r="AL2946" s="1"/>
      <c r="AM2946" s="1"/>
      <c r="AN2946" s="1"/>
      <c r="AO2946" s="1"/>
      <c r="AP2946" s="1"/>
      <c r="AQ2946" s="1"/>
      <c r="AR2946" s="1"/>
      <c r="AS2946" s="1"/>
      <c r="AT2946" s="1"/>
      <c r="AU2946" s="1"/>
      <c r="AV2946" s="1"/>
      <c r="AW2946" s="1"/>
      <c r="AX2946" s="1"/>
      <c r="AY2946" s="1"/>
      <c r="AZ2946" s="1"/>
      <c r="BA2946" s="1"/>
      <c r="BB2946" s="1"/>
      <c r="BC2946" s="1"/>
      <c r="BD2946" s="1"/>
      <c r="BE2946" s="1"/>
      <c r="BF2946" s="1"/>
      <c r="BG2946" s="1"/>
      <c r="BH2946" s="1"/>
      <c r="BI2946" s="1"/>
      <c r="BJ2946" s="1"/>
      <c r="BK2946" s="1"/>
      <c r="BL2946" s="1"/>
      <c r="BM2946" s="1"/>
      <c r="BN2946" s="1"/>
      <c r="BO2946" s="1"/>
      <c r="BP2946" s="1"/>
      <c r="BQ2946" s="1"/>
      <c r="BR2946" s="1"/>
      <c r="BS2946" s="1"/>
      <c r="BT2946" s="1"/>
      <c r="BU2946" s="1"/>
      <c r="BV2946" s="1"/>
      <c r="BW2946" s="1"/>
      <c r="BX2946" s="1"/>
      <c r="BY2946" s="1"/>
      <c r="BZ2946" s="1"/>
      <c r="CA2946" s="1"/>
      <c r="CB2946" s="1"/>
      <c r="CC2946" s="1"/>
      <c r="CD2946" s="1"/>
      <c r="CE2946" s="1"/>
      <c r="CF2946" s="1"/>
      <c r="CG2946" s="1"/>
      <c r="CH2946" s="1"/>
      <c r="CI2946" s="1"/>
      <c r="CJ2946" s="1"/>
      <c r="CK2946" s="1"/>
      <c r="CL2946" s="1"/>
      <c r="CM2946" s="1"/>
      <c r="CN2946" s="1"/>
      <c r="CO2946" s="1"/>
      <c r="CP2946" s="1"/>
      <c r="CQ2946" s="1"/>
      <c r="CR2946" s="1"/>
      <c r="CS2946" s="1"/>
      <c r="CT2946" s="1"/>
      <c r="CU2946" s="1"/>
      <c r="CV2946" s="1"/>
      <c r="CW2946" s="1"/>
      <c r="CX2946" s="1"/>
      <c r="CY2946" s="1"/>
      <c r="CZ2946" s="1"/>
      <c r="DA2946" s="1"/>
      <c r="DB2946" s="1"/>
      <c r="DC2946" s="1"/>
      <c r="DD2946" s="1"/>
      <c r="DE2946" s="1"/>
      <c r="DF2946" s="1"/>
      <c r="DG2946" s="1"/>
      <c r="DH2946" s="1"/>
      <c r="DI2946" s="1"/>
      <c r="DJ2946" s="1"/>
      <c r="DK2946" s="1"/>
      <c r="DL2946" s="1"/>
      <c r="DM2946" s="1"/>
      <c r="DN2946" s="1"/>
      <c r="DO2946" s="1"/>
      <c r="DP2946" s="1"/>
      <c r="DQ2946" s="1"/>
      <c r="DR2946" s="1"/>
      <c r="DS2946" s="1"/>
      <c r="DT2946" s="1"/>
      <c r="DU2946" s="1"/>
      <c r="DV2946" s="1"/>
      <c r="DW2946" s="1"/>
      <c r="DX2946" s="1"/>
      <c r="DY2946" s="1"/>
      <c r="DZ2946" s="1"/>
      <c r="EA2946" s="1"/>
      <c r="EB2946" s="1"/>
      <c r="EC2946" s="1"/>
      <c r="ED2946" s="1"/>
      <c r="EE2946" s="1"/>
      <c r="EF2946" s="1"/>
      <c r="EG2946" s="1"/>
      <c r="EH2946" s="1"/>
      <c r="EI2946" s="1"/>
      <c r="EJ2946" s="1"/>
      <c r="EK2946" s="1"/>
      <c r="EL2946" s="1"/>
      <c r="EM2946" s="1"/>
      <c r="EN2946" s="1"/>
      <c r="EO2946" s="1"/>
      <c r="EP2946" s="1"/>
      <c r="EQ2946" s="1"/>
      <c r="ER2946" s="1"/>
      <c r="ES2946" s="1"/>
      <c r="ET2946" s="1"/>
      <c r="EU2946" s="1"/>
      <c r="EV2946" s="1"/>
      <c r="EW2946" s="1"/>
      <c r="EX2946" s="1"/>
      <c r="EY2946" s="1"/>
      <c r="EZ2946" s="1"/>
      <c r="FA2946" s="1"/>
      <c r="FB2946" s="1"/>
      <c r="FC2946" s="1"/>
      <c r="FD2946" s="1"/>
      <c r="FE2946" s="1"/>
      <c r="FF2946" s="1"/>
      <c r="FG2946" s="1"/>
      <c r="FH2946" s="1"/>
      <c r="FI2946" s="1"/>
      <c r="FJ2946" s="1"/>
      <c r="FK2946" s="1"/>
      <c r="FL2946" s="1"/>
      <c r="FM2946" s="1"/>
      <c r="FN2946" s="1"/>
      <c r="FO2946" s="1"/>
      <c r="FP2946" s="1"/>
      <c r="FQ2946" s="1"/>
      <c r="FR2946" s="1"/>
      <c r="FS2946" s="1"/>
      <c r="FT2946" s="1"/>
      <c r="FU2946" s="1"/>
      <c r="FV2946" s="1"/>
      <c r="FW2946" s="1"/>
      <c r="FX2946" s="1"/>
      <c r="FY2946" s="1"/>
      <c r="FZ2946" s="1"/>
      <c r="GA2946" s="1"/>
      <c r="GB2946" s="1"/>
      <c r="GC2946" s="1"/>
      <c r="GD2946" s="1"/>
      <c r="GE2946" s="1"/>
      <c r="GF2946" s="1"/>
      <c r="GG2946" s="1"/>
      <c r="GH2946" s="1"/>
      <c r="GI2946" s="1"/>
      <c r="GJ2946" s="1"/>
      <c r="GK2946" s="1"/>
      <c r="GL2946" s="1"/>
      <c r="GM2946" s="1"/>
      <c r="GN2946" s="1"/>
      <c r="GO2946" s="1"/>
    </row>
    <row r="2947" spans="1:197" s="40" customFormat="1" x14ac:dyDescent="0.25">
      <c r="A2947" s="41"/>
      <c r="B2947" s="4"/>
      <c r="C2947" s="41"/>
      <c r="D2947" s="42"/>
      <c r="E2947" s="42"/>
      <c r="F2947" s="42"/>
      <c r="G2947" s="1"/>
      <c r="H2947" s="1"/>
      <c r="I2947" s="1"/>
      <c r="J2947" s="1"/>
      <c r="K2947" s="1"/>
      <c r="L2947" s="1"/>
      <c r="M2947" s="2"/>
      <c r="N2947" s="1"/>
      <c r="O2947" s="1"/>
      <c r="P2947" s="1"/>
      <c r="Q2947" s="1"/>
      <c r="R2947" s="1"/>
      <c r="S2947" s="1"/>
      <c r="T2947" s="1"/>
      <c r="U2947" s="1"/>
      <c r="V2947" s="1"/>
      <c r="W2947" s="1"/>
      <c r="X2947" s="1"/>
      <c r="Y2947" s="1"/>
      <c r="Z2947" s="1"/>
      <c r="AA2947" s="1"/>
      <c r="AB2947" s="1"/>
      <c r="AC2947" s="1"/>
      <c r="AD2947" s="1"/>
      <c r="AE2947" s="1"/>
      <c r="AF2947" s="1"/>
      <c r="AG2947" s="1"/>
      <c r="AH2947" s="1"/>
      <c r="AI2947" s="1"/>
      <c r="AJ2947" s="1"/>
      <c r="AK2947" s="1"/>
      <c r="AL2947" s="1"/>
      <c r="AM2947" s="1"/>
      <c r="AN2947" s="1"/>
      <c r="AO2947" s="1"/>
      <c r="AP2947" s="1"/>
      <c r="AQ2947" s="1"/>
      <c r="AR2947" s="1"/>
      <c r="AS2947" s="1"/>
      <c r="AT2947" s="1"/>
      <c r="AU2947" s="1"/>
      <c r="AV2947" s="1"/>
      <c r="AW2947" s="1"/>
      <c r="AX2947" s="1"/>
      <c r="AY2947" s="1"/>
      <c r="AZ2947" s="1"/>
      <c r="BA2947" s="1"/>
      <c r="BB2947" s="1"/>
      <c r="BC2947" s="1"/>
      <c r="BD2947" s="1"/>
      <c r="BE2947" s="1"/>
      <c r="BF2947" s="1"/>
      <c r="BG2947" s="1"/>
      <c r="BH2947" s="1"/>
      <c r="BI2947" s="1"/>
      <c r="BJ2947" s="1"/>
      <c r="BK2947" s="1"/>
      <c r="BL2947" s="1"/>
      <c r="BM2947" s="1"/>
      <c r="BN2947" s="1"/>
      <c r="BO2947" s="1"/>
      <c r="BP2947" s="1"/>
      <c r="BQ2947" s="1"/>
      <c r="BR2947" s="1"/>
      <c r="BS2947" s="1"/>
      <c r="BT2947" s="1"/>
      <c r="BU2947" s="1"/>
      <c r="BV2947" s="1"/>
      <c r="BW2947" s="1"/>
      <c r="BX2947" s="1"/>
      <c r="BY2947" s="1"/>
      <c r="BZ2947" s="1"/>
      <c r="CA2947" s="1"/>
      <c r="CB2947" s="1"/>
      <c r="CC2947" s="1"/>
      <c r="CD2947" s="1"/>
      <c r="CE2947" s="1"/>
      <c r="CF2947" s="1"/>
      <c r="CG2947" s="1"/>
      <c r="CH2947" s="1"/>
      <c r="CI2947" s="1"/>
      <c r="CJ2947" s="1"/>
      <c r="CK2947" s="1"/>
      <c r="CL2947" s="1"/>
      <c r="CM2947" s="1"/>
      <c r="CN2947" s="1"/>
      <c r="CO2947" s="1"/>
      <c r="CP2947" s="1"/>
      <c r="CQ2947" s="1"/>
      <c r="CR2947" s="1"/>
      <c r="CS2947" s="1"/>
      <c r="CT2947" s="1"/>
      <c r="CU2947" s="1"/>
      <c r="CV2947" s="1"/>
      <c r="CW2947" s="1"/>
      <c r="CX2947" s="1"/>
      <c r="CY2947" s="1"/>
      <c r="CZ2947" s="1"/>
      <c r="DA2947" s="1"/>
      <c r="DB2947" s="1"/>
      <c r="DC2947" s="1"/>
      <c r="DD2947" s="1"/>
      <c r="DE2947" s="1"/>
      <c r="DF2947" s="1"/>
      <c r="DG2947" s="1"/>
      <c r="DH2947" s="1"/>
      <c r="DI2947" s="1"/>
      <c r="DJ2947" s="1"/>
      <c r="DK2947" s="1"/>
      <c r="DL2947" s="1"/>
      <c r="DM2947" s="1"/>
      <c r="DN2947" s="1"/>
      <c r="DO2947" s="1"/>
      <c r="DP2947" s="1"/>
      <c r="DQ2947" s="1"/>
      <c r="DR2947" s="1"/>
      <c r="DS2947" s="1"/>
      <c r="DT2947" s="1"/>
      <c r="DU2947" s="1"/>
      <c r="DV2947" s="1"/>
      <c r="DW2947" s="1"/>
      <c r="DX2947" s="1"/>
      <c r="DY2947" s="1"/>
      <c r="DZ2947" s="1"/>
      <c r="EA2947" s="1"/>
      <c r="EB2947" s="1"/>
      <c r="EC2947" s="1"/>
      <c r="ED2947" s="1"/>
      <c r="EE2947" s="1"/>
      <c r="EF2947" s="1"/>
      <c r="EG2947" s="1"/>
      <c r="EH2947" s="1"/>
      <c r="EI2947" s="1"/>
      <c r="EJ2947" s="1"/>
      <c r="EK2947" s="1"/>
      <c r="EL2947" s="1"/>
      <c r="EM2947" s="1"/>
      <c r="EN2947" s="1"/>
      <c r="EO2947" s="1"/>
      <c r="EP2947" s="1"/>
      <c r="EQ2947" s="1"/>
      <c r="ER2947" s="1"/>
      <c r="ES2947" s="1"/>
      <c r="ET2947" s="1"/>
      <c r="EU2947" s="1"/>
      <c r="EV2947" s="1"/>
      <c r="EW2947" s="1"/>
      <c r="EX2947" s="1"/>
      <c r="EY2947" s="1"/>
      <c r="EZ2947" s="1"/>
      <c r="FA2947" s="1"/>
      <c r="FB2947" s="1"/>
      <c r="FC2947" s="1"/>
      <c r="FD2947" s="1"/>
      <c r="FE2947" s="1"/>
      <c r="FF2947" s="1"/>
      <c r="FG2947" s="1"/>
      <c r="FH2947" s="1"/>
      <c r="FI2947" s="1"/>
      <c r="FJ2947" s="1"/>
      <c r="FK2947" s="1"/>
      <c r="FL2947" s="1"/>
      <c r="FM2947" s="1"/>
      <c r="FN2947" s="1"/>
      <c r="FO2947" s="1"/>
      <c r="FP2947" s="1"/>
      <c r="FQ2947" s="1"/>
      <c r="FR2947" s="1"/>
      <c r="FS2947" s="1"/>
      <c r="FT2947" s="1"/>
      <c r="FU2947" s="1"/>
      <c r="FV2947" s="1"/>
      <c r="FW2947" s="1"/>
      <c r="FX2947" s="1"/>
      <c r="FY2947" s="1"/>
      <c r="FZ2947" s="1"/>
      <c r="GA2947" s="1"/>
      <c r="GB2947" s="1"/>
      <c r="GC2947" s="1"/>
      <c r="GD2947" s="1"/>
      <c r="GE2947" s="1"/>
      <c r="GF2947" s="1"/>
      <c r="GG2947" s="1"/>
      <c r="GH2947" s="1"/>
      <c r="GI2947" s="1"/>
      <c r="GJ2947" s="1"/>
      <c r="GK2947" s="1"/>
      <c r="GL2947" s="1"/>
      <c r="GM2947" s="1"/>
      <c r="GN2947" s="1"/>
      <c r="GO2947" s="1"/>
    </row>
    <row r="2948" spans="1:197" s="40" customFormat="1" x14ac:dyDescent="0.25">
      <c r="A2948" s="41"/>
      <c r="B2948" s="4"/>
      <c r="C2948" s="41"/>
      <c r="D2948" s="42"/>
      <c r="E2948" s="42"/>
      <c r="F2948" s="42"/>
      <c r="G2948" s="1"/>
      <c r="H2948" s="1"/>
      <c r="I2948" s="1"/>
      <c r="J2948" s="1"/>
      <c r="K2948" s="1"/>
      <c r="L2948" s="1"/>
      <c r="M2948" s="2"/>
      <c r="N2948" s="1"/>
      <c r="O2948" s="1"/>
      <c r="P2948" s="1"/>
      <c r="Q2948" s="1"/>
      <c r="R2948" s="1"/>
      <c r="S2948" s="1"/>
      <c r="T2948" s="1"/>
      <c r="U2948" s="1"/>
      <c r="V2948" s="1"/>
      <c r="W2948" s="1"/>
      <c r="X2948" s="1"/>
      <c r="Y2948" s="1"/>
      <c r="Z2948" s="1"/>
      <c r="AA2948" s="1"/>
      <c r="AB2948" s="1"/>
      <c r="AC2948" s="1"/>
      <c r="AD2948" s="1"/>
      <c r="AE2948" s="1"/>
      <c r="AF2948" s="1"/>
      <c r="AG2948" s="1"/>
      <c r="AH2948" s="1"/>
      <c r="AI2948" s="1"/>
      <c r="AJ2948" s="1"/>
      <c r="AK2948" s="1"/>
      <c r="AL2948" s="1"/>
      <c r="AM2948" s="1"/>
      <c r="AN2948" s="1"/>
      <c r="AO2948" s="1"/>
      <c r="AP2948" s="1"/>
      <c r="AQ2948" s="1"/>
      <c r="AR2948" s="1"/>
      <c r="AS2948" s="1"/>
      <c r="AT2948" s="1"/>
      <c r="AU2948" s="1"/>
      <c r="AV2948" s="1"/>
      <c r="AW2948" s="1"/>
      <c r="AX2948" s="1"/>
      <c r="AY2948" s="1"/>
      <c r="AZ2948" s="1"/>
      <c r="BA2948" s="1"/>
      <c r="BB2948" s="1"/>
      <c r="BC2948" s="1"/>
      <c r="BD2948" s="1"/>
      <c r="BE2948" s="1"/>
      <c r="BF2948" s="1"/>
      <c r="BG2948" s="1"/>
      <c r="BH2948" s="1"/>
      <c r="BI2948" s="1"/>
      <c r="BJ2948" s="1"/>
      <c r="BK2948" s="1"/>
      <c r="BL2948" s="1"/>
      <c r="BM2948" s="1"/>
      <c r="BN2948" s="1"/>
      <c r="BO2948" s="1"/>
      <c r="BP2948" s="1"/>
      <c r="BQ2948" s="1"/>
      <c r="BR2948" s="1"/>
      <c r="BS2948" s="1"/>
      <c r="BT2948" s="1"/>
      <c r="BU2948" s="1"/>
      <c r="BV2948" s="1"/>
      <c r="BW2948" s="1"/>
      <c r="BX2948" s="1"/>
      <c r="BY2948" s="1"/>
      <c r="BZ2948" s="1"/>
      <c r="CA2948" s="1"/>
      <c r="CB2948" s="1"/>
      <c r="CC2948" s="1"/>
      <c r="CD2948" s="1"/>
      <c r="CE2948" s="1"/>
      <c r="CF2948" s="1"/>
      <c r="CG2948" s="1"/>
      <c r="CH2948" s="1"/>
      <c r="CI2948" s="1"/>
      <c r="CJ2948" s="1"/>
      <c r="CK2948" s="1"/>
      <c r="CL2948" s="1"/>
      <c r="CM2948" s="1"/>
      <c r="CN2948" s="1"/>
      <c r="CO2948" s="1"/>
      <c r="CP2948" s="1"/>
      <c r="CQ2948" s="1"/>
      <c r="CR2948" s="1"/>
      <c r="CS2948" s="1"/>
      <c r="CT2948" s="1"/>
      <c r="CU2948" s="1"/>
      <c r="CV2948" s="1"/>
      <c r="CW2948" s="1"/>
      <c r="CX2948" s="1"/>
      <c r="CY2948" s="1"/>
      <c r="CZ2948" s="1"/>
      <c r="DA2948" s="1"/>
      <c r="DB2948" s="1"/>
      <c r="DC2948" s="1"/>
      <c r="DD2948" s="1"/>
      <c r="DE2948" s="1"/>
      <c r="DF2948" s="1"/>
      <c r="DG2948" s="1"/>
      <c r="DH2948" s="1"/>
      <c r="DI2948" s="1"/>
      <c r="DJ2948" s="1"/>
      <c r="DK2948" s="1"/>
      <c r="DL2948" s="1"/>
      <c r="DM2948" s="1"/>
      <c r="DN2948" s="1"/>
      <c r="DO2948" s="1"/>
      <c r="DP2948" s="1"/>
      <c r="DQ2948" s="1"/>
      <c r="DR2948" s="1"/>
      <c r="DS2948" s="1"/>
      <c r="DT2948" s="1"/>
      <c r="DU2948" s="1"/>
      <c r="DV2948" s="1"/>
      <c r="DW2948" s="1"/>
      <c r="DX2948" s="1"/>
      <c r="DY2948" s="1"/>
      <c r="DZ2948" s="1"/>
      <c r="EA2948" s="1"/>
      <c r="EB2948" s="1"/>
      <c r="EC2948" s="1"/>
      <c r="ED2948" s="1"/>
      <c r="EE2948" s="1"/>
      <c r="EF2948" s="1"/>
      <c r="EG2948" s="1"/>
      <c r="EH2948" s="1"/>
      <c r="EI2948" s="1"/>
      <c r="EJ2948" s="1"/>
      <c r="EK2948" s="1"/>
      <c r="EL2948" s="1"/>
      <c r="EM2948" s="1"/>
      <c r="EN2948" s="1"/>
      <c r="EO2948" s="1"/>
      <c r="EP2948" s="1"/>
      <c r="EQ2948" s="1"/>
      <c r="ER2948" s="1"/>
      <c r="ES2948" s="1"/>
      <c r="ET2948" s="1"/>
      <c r="EU2948" s="1"/>
      <c r="EV2948" s="1"/>
      <c r="EW2948" s="1"/>
      <c r="EX2948" s="1"/>
      <c r="EY2948" s="1"/>
      <c r="EZ2948" s="1"/>
      <c r="FA2948" s="1"/>
      <c r="FB2948" s="1"/>
      <c r="FC2948" s="1"/>
      <c r="FD2948" s="1"/>
      <c r="FE2948" s="1"/>
      <c r="FF2948" s="1"/>
      <c r="FG2948" s="1"/>
      <c r="FH2948" s="1"/>
      <c r="FI2948" s="1"/>
      <c r="FJ2948" s="1"/>
      <c r="FK2948" s="1"/>
      <c r="FL2948" s="1"/>
      <c r="FM2948" s="1"/>
      <c r="FN2948" s="1"/>
      <c r="FO2948" s="1"/>
      <c r="FP2948" s="1"/>
      <c r="FQ2948" s="1"/>
      <c r="FR2948" s="1"/>
      <c r="FS2948" s="1"/>
      <c r="FT2948" s="1"/>
      <c r="FU2948" s="1"/>
      <c r="FV2948" s="1"/>
      <c r="FW2948" s="1"/>
      <c r="FX2948" s="1"/>
      <c r="FY2948" s="1"/>
      <c r="FZ2948" s="1"/>
      <c r="GA2948" s="1"/>
      <c r="GB2948" s="1"/>
      <c r="GC2948" s="1"/>
      <c r="GD2948" s="1"/>
      <c r="GE2948" s="1"/>
      <c r="GF2948" s="1"/>
      <c r="GG2948" s="1"/>
      <c r="GH2948" s="1"/>
      <c r="GI2948" s="1"/>
      <c r="GJ2948" s="1"/>
      <c r="GK2948" s="1"/>
      <c r="GL2948" s="1"/>
      <c r="GM2948" s="1"/>
      <c r="GN2948" s="1"/>
      <c r="GO2948" s="1"/>
    </row>
    <row r="2949" spans="1:197" s="40" customFormat="1" x14ac:dyDescent="0.25">
      <c r="A2949" s="41"/>
      <c r="B2949" s="4"/>
      <c r="C2949" s="41"/>
      <c r="D2949" s="42"/>
      <c r="E2949" s="42"/>
      <c r="F2949" s="42"/>
      <c r="G2949" s="1"/>
      <c r="H2949" s="1"/>
      <c r="I2949" s="1"/>
      <c r="J2949" s="1"/>
      <c r="K2949" s="1"/>
      <c r="L2949" s="1"/>
      <c r="M2949" s="2"/>
      <c r="N2949" s="1"/>
      <c r="O2949" s="1"/>
      <c r="P2949" s="1"/>
      <c r="Q2949" s="1"/>
      <c r="R2949" s="1"/>
      <c r="S2949" s="1"/>
      <c r="T2949" s="1"/>
      <c r="U2949" s="1"/>
      <c r="V2949" s="1"/>
      <c r="W2949" s="1"/>
      <c r="X2949" s="1"/>
      <c r="Y2949" s="1"/>
      <c r="Z2949" s="1"/>
      <c r="AA2949" s="1"/>
      <c r="AB2949" s="1"/>
      <c r="AC2949" s="1"/>
      <c r="AD2949" s="1"/>
      <c r="AE2949" s="1"/>
      <c r="AF2949" s="1"/>
      <c r="AG2949" s="1"/>
      <c r="AH2949" s="1"/>
      <c r="AI2949" s="1"/>
      <c r="AJ2949" s="1"/>
      <c r="AK2949" s="1"/>
      <c r="AL2949" s="1"/>
      <c r="AM2949" s="1"/>
      <c r="AN2949" s="1"/>
      <c r="AO2949" s="1"/>
      <c r="AP2949" s="1"/>
      <c r="AQ2949" s="1"/>
      <c r="AR2949" s="1"/>
      <c r="AS2949" s="1"/>
      <c r="AT2949" s="1"/>
      <c r="AU2949" s="1"/>
      <c r="AV2949" s="1"/>
      <c r="AW2949" s="1"/>
      <c r="AX2949" s="1"/>
      <c r="AY2949" s="1"/>
      <c r="AZ2949" s="1"/>
      <c r="BA2949" s="1"/>
      <c r="BB2949" s="1"/>
      <c r="BC2949" s="1"/>
      <c r="BD2949" s="1"/>
      <c r="BE2949" s="1"/>
      <c r="BF2949" s="1"/>
      <c r="BG2949" s="1"/>
      <c r="BH2949" s="1"/>
      <c r="BI2949" s="1"/>
      <c r="BJ2949" s="1"/>
      <c r="BK2949" s="1"/>
      <c r="BL2949" s="1"/>
      <c r="BM2949" s="1"/>
      <c r="BN2949" s="1"/>
      <c r="BO2949" s="1"/>
      <c r="BP2949" s="1"/>
      <c r="BQ2949" s="1"/>
      <c r="BR2949" s="1"/>
      <c r="BS2949" s="1"/>
      <c r="BT2949" s="1"/>
      <c r="BU2949" s="1"/>
      <c r="BV2949" s="1"/>
      <c r="BW2949" s="1"/>
      <c r="BX2949" s="1"/>
      <c r="BY2949" s="1"/>
      <c r="BZ2949" s="1"/>
      <c r="CA2949" s="1"/>
      <c r="CB2949" s="1"/>
      <c r="CC2949" s="1"/>
      <c r="CD2949" s="1"/>
      <c r="CE2949" s="1"/>
      <c r="CF2949" s="1"/>
      <c r="CG2949" s="1"/>
      <c r="CH2949" s="1"/>
      <c r="CI2949" s="1"/>
      <c r="CJ2949" s="1"/>
      <c r="CK2949" s="1"/>
      <c r="CL2949" s="1"/>
      <c r="CM2949" s="1"/>
      <c r="CN2949" s="1"/>
      <c r="CO2949" s="1"/>
      <c r="CP2949" s="1"/>
      <c r="CQ2949" s="1"/>
      <c r="CR2949" s="1"/>
      <c r="CS2949" s="1"/>
      <c r="CT2949" s="1"/>
      <c r="CU2949" s="1"/>
      <c r="CV2949" s="1"/>
      <c r="CW2949" s="1"/>
      <c r="CX2949" s="1"/>
      <c r="CY2949" s="1"/>
      <c r="CZ2949" s="1"/>
      <c r="DA2949" s="1"/>
      <c r="DB2949" s="1"/>
      <c r="DC2949" s="1"/>
      <c r="DD2949" s="1"/>
      <c r="DE2949" s="1"/>
      <c r="DF2949" s="1"/>
      <c r="DG2949" s="1"/>
      <c r="DH2949" s="1"/>
      <c r="DI2949" s="1"/>
      <c r="DJ2949" s="1"/>
      <c r="DK2949" s="1"/>
      <c r="DL2949" s="1"/>
      <c r="DM2949" s="1"/>
      <c r="DN2949" s="1"/>
      <c r="DO2949" s="1"/>
      <c r="DP2949" s="1"/>
      <c r="DQ2949" s="1"/>
      <c r="DR2949" s="1"/>
      <c r="DS2949" s="1"/>
      <c r="DT2949" s="1"/>
      <c r="DU2949" s="1"/>
      <c r="DV2949" s="1"/>
      <c r="DW2949" s="1"/>
      <c r="DX2949" s="1"/>
      <c r="DY2949" s="1"/>
      <c r="DZ2949" s="1"/>
      <c r="EA2949" s="1"/>
      <c r="EB2949" s="1"/>
      <c r="EC2949" s="1"/>
      <c r="ED2949" s="1"/>
      <c r="EE2949" s="1"/>
      <c r="EF2949" s="1"/>
      <c r="EG2949" s="1"/>
      <c r="EH2949" s="1"/>
      <c r="EI2949" s="1"/>
      <c r="EJ2949" s="1"/>
      <c r="EK2949" s="1"/>
      <c r="EL2949" s="1"/>
      <c r="EM2949" s="1"/>
      <c r="EN2949" s="1"/>
      <c r="EO2949" s="1"/>
      <c r="EP2949" s="1"/>
      <c r="EQ2949" s="1"/>
      <c r="ER2949" s="1"/>
      <c r="ES2949" s="1"/>
      <c r="ET2949" s="1"/>
      <c r="EU2949" s="1"/>
      <c r="EV2949" s="1"/>
      <c r="EW2949" s="1"/>
      <c r="EX2949" s="1"/>
      <c r="EY2949" s="1"/>
      <c r="EZ2949" s="1"/>
      <c r="FA2949" s="1"/>
      <c r="FB2949" s="1"/>
      <c r="FC2949" s="1"/>
      <c r="FD2949" s="1"/>
      <c r="FE2949" s="1"/>
      <c r="FF2949" s="1"/>
      <c r="FG2949" s="1"/>
      <c r="FH2949" s="1"/>
      <c r="FI2949" s="1"/>
      <c r="FJ2949" s="1"/>
      <c r="FK2949" s="1"/>
      <c r="FL2949" s="1"/>
      <c r="FM2949" s="1"/>
      <c r="FN2949" s="1"/>
      <c r="FO2949" s="1"/>
      <c r="FP2949" s="1"/>
      <c r="FQ2949" s="1"/>
      <c r="FR2949" s="1"/>
      <c r="FS2949" s="1"/>
      <c r="FT2949" s="1"/>
      <c r="FU2949" s="1"/>
      <c r="FV2949" s="1"/>
      <c r="FW2949" s="1"/>
      <c r="FX2949" s="1"/>
      <c r="FY2949" s="1"/>
      <c r="FZ2949" s="1"/>
      <c r="GA2949" s="1"/>
      <c r="GB2949" s="1"/>
      <c r="GC2949" s="1"/>
      <c r="GD2949" s="1"/>
      <c r="GE2949" s="1"/>
      <c r="GF2949" s="1"/>
      <c r="GG2949" s="1"/>
      <c r="GH2949" s="1"/>
      <c r="GI2949" s="1"/>
      <c r="GJ2949" s="1"/>
      <c r="GK2949" s="1"/>
      <c r="GL2949" s="1"/>
      <c r="GM2949" s="1"/>
      <c r="GN2949" s="1"/>
      <c r="GO2949" s="1"/>
    </row>
    <row r="2950" spans="1:197" s="40" customFormat="1" x14ac:dyDescent="0.25">
      <c r="A2950" s="41"/>
      <c r="B2950" s="4"/>
      <c r="C2950" s="41"/>
      <c r="D2950" s="42"/>
      <c r="E2950" s="42"/>
      <c r="F2950" s="42"/>
      <c r="G2950" s="1"/>
      <c r="H2950" s="1"/>
      <c r="I2950" s="1"/>
      <c r="J2950" s="1"/>
      <c r="K2950" s="1"/>
      <c r="L2950" s="1"/>
      <c r="M2950" s="2"/>
      <c r="N2950" s="1"/>
      <c r="O2950" s="1"/>
      <c r="P2950" s="1"/>
      <c r="Q2950" s="1"/>
      <c r="R2950" s="1"/>
      <c r="S2950" s="1"/>
      <c r="T2950" s="1"/>
      <c r="U2950" s="1"/>
      <c r="V2950" s="1"/>
      <c r="W2950" s="1"/>
      <c r="X2950" s="1"/>
      <c r="Y2950" s="1"/>
      <c r="Z2950" s="1"/>
      <c r="AA2950" s="1"/>
      <c r="AB2950" s="1"/>
      <c r="AC2950" s="1"/>
      <c r="AD2950" s="1"/>
      <c r="AE2950" s="1"/>
      <c r="AF2950" s="1"/>
      <c r="AG2950" s="1"/>
      <c r="AH2950" s="1"/>
      <c r="AI2950" s="1"/>
      <c r="AJ2950" s="1"/>
      <c r="AK2950" s="1"/>
      <c r="AL2950" s="1"/>
      <c r="AM2950" s="1"/>
      <c r="AN2950" s="1"/>
      <c r="AO2950" s="1"/>
      <c r="AP2950" s="1"/>
      <c r="AQ2950" s="1"/>
      <c r="AR2950" s="1"/>
      <c r="AS2950" s="1"/>
      <c r="AT2950" s="1"/>
      <c r="AU2950" s="1"/>
      <c r="AV2950" s="1"/>
      <c r="AW2950" s="1"/>
      <c r="AX2950" s="1"/>
      <c r="AY2950" s="1"/>
      <c r="AZ2950" s="1"/>
      <c r="BA2950" s="1"/>
      <c r="BB2950" s="1"/>
      <c r="BC2950" s="1"/>
      <c r="BD2950" s="1"/>
      <c r="BE2950" s="1"/>
      <c r="BF2950" s="1"/>
      <c r="BG2950" s="1"/>
      <c r="BH2950" s="1"/>
      <c r="BI2950" s="1"/>
      <c r="BJ2950" s="1"/>
      <c r="BK2950" s="1"/>
      <c r="BL2950" s="1"/>
      <c r="BM2950" s="1"/>
      <c r="BN2950" s="1"/>
      <c r="BO2950" s="1"/>
      <c r="BP2950" s="1"/>
      <c r="BQ2950" s="1"/>
      <c r="BR2950" s="1"/>
      <c r="BS2950" s="1"/>
      <c r="BT2950" s="1"/>
      <c r="BU2950" s="1"/>
      <c r="BV2950" s="1"/>
      <c r="BW2950" s="1"/>
      <c r="BX2950" s="1"/>
      <c r="BY2950" s="1"/>
      <c r="BZ2950" s="1"/>
      <c r="CA2950" s="1"/>
      <c r="CB2950" s="1"/>
      <c r="CC2950" s="1"/>
      <c r="CD2950" s="1"/>
      <c r="CE2950" s="1"/>
      <c r="CF2950" s="1"/>
      <c r="CG2950" s="1"/>
      <c r="CH2950" s="1"/>
      <c r="CI2950" s="1"/>
      <c r="CJ2950" s="1"/>
      <c r="CK2950" s="1"/>
      <c r="CL2950" s="1"/>
      <c r="CM2950" s="1"/>
      <c r="CN2950" s="1"/>
      <c r="CO2950" s="1"/>
      <c r="CP2950" s="1"/>
      <c r="CQ2950" s="1"/>
      <c r="CR2950" s="1"/>
      <c r="CS2950" s="1"/>
      <c r="CT2950" s="1"/>
      <c r="CU2950" s="1"/>
      <c r="CV2950" s="1"/>
      <c r="CW2950" s="1"/>
      <c r="CX2950" s="1"/>
      <c r="CY2950" s="1"/>
      <c r="CZ2950" s="1"/>
      <c r="DA2950" s="1"/>
      <c r="DB2950" s="1"/>
      <c r="DC2950" s="1"/>
      <c r="DD2950" s="1"/>
      <c r="DE2950" s="1"/>
      <c r="DF2950" s="1"/>
      <c r="DG2950" s="1"/>
      <c r="DH2950" s="1"/>
      <c r="DI2950" s="1"/>
      <c r="DJ2950" s="1"/>
      <c r="DK2950" s="1"/>
      <c r="DL2950" s="1"/>
      <c r="DM2950" s="1"/>
      <c r="DN2950" s="1"/>
      <c r="DO2950" s="1"/>
      <c r="DP2950" s="1"/>
      <c r="DQ2950" s="1"/>
      <c r="DR2950" s="1"/>
      <c r="DS2950" s="1"/>
      <c r="DT2950" s="1"/>
      <c r="DU2950" s="1"/>
      <c r="DV2950" s="1"/>
      <c r="DW2950" s="1"/>
      <c r="DX2950" s="1"/>
      <c r="DY2950" s="1"/>
      <c r="DZ2950" s="1"/>
      <c r="EA2950" s="1"/>
      <c r="EB2950" s="1"/>
      <c r="EC2950" s="1"/>
      <c r="ED2950" s="1"/>
      <c r="EE2950" s="1"/>
      <c r="EF2950" s="1"/>
      <c r="EG2950" s="1"/>
      <c r="EH2950" s="1"/>
      <c r="EI2950" s="1"/>
      <c r="EJ2950" s="1"/>
      <c r="EK2950" s="1"/>
      <c r="EL2950" s="1"/>
      <c r="EM2950" s="1"/>
      <c r="EN2950" s="1"/>
      <c r="EO2950" s="1"/>
      <c r="EP2950" s="1"/>
      <c r="EQ2950" s="1"/>
      <c r="ER2950" s="1"/>
      <c r="ES2950" s="1"/>
      <c r="ET2950" s="1"/>
      <c r="EU2950" s="1"/>
      <c r="EV2950" s="1"/>
      <c r="EW2950" s="1"/>
      <c r="EX2950" s="1"/>
      <c r="EY2950" s="1"/>
      <c r="EZ2950" s="1"/>
      <c r="FA2950" s="1"/>
      <c r="FB2950" s="1"/>
      <c r="FC2950" s="1"/>
      <c r="FD2950" s="1"/>
      <c r="FE2950" s="1"/>
      <c r="FF2950" s="1"/>
      <c r="FG2950" s="1"/>
      <c r="FH2950" s="1"/>
      <c r="FI2950" s="1"/>
      <c r="FJ2950" s="1"/>
      <c r="FK2950" s="1"/>
      <c r="FL2950" s="1"/>
      <c r="FM2950" s="1"/>
      <c r="FN2950" s="1"/>
      <c r="FO2950" s="1"/>
      <c r="FP2950" s="1"/>
      <c r="FQ2950" s="1"/>
      <c r="FR2950" s="1"/>
      <c r="FS2950" s="1"/>
      <c r="FT2950" s="1"/>
      <c r="FU2950" s="1"/>
      <c r="FV2950" s="1"/>
      <c r="FW2950" s="1"/>
      <c r="FX2950" s="1"/>
      <c r="FY2950" s="1"/>
      <c r="FZ2950" s="1"/>
      <c r="GA2950" s="1"/>
      <c r="GB2950" s="1"/>
      <c r="GC2950" s="1"/>
      <c r="GD2950" s="1"/>
      <c r="GE2950" s="1"/>
      <c r="GF2950" s="1"/>
      <c r="GG2950" s="1"/>
      <c r="GH2950" s="1"/>
      <c r="GI2950" s="1"/>
      <c r="GJ2950" s="1"/>
      <c r="GK2950" s="1"/>
      <c r="GL2950" s="1"/>
      <c r="GM2950" s="1"/>
      <c r="GN2950" s="1"/>
      <c r="GO2950" s="1"/>
    </row>
    <row r="2951" spans="1:197" s="40" customFormat="1" x14ac:dyDescent="0.25">
      <c r="A2951" s="41"/>
      <c r="B2951" s="4"/>
      <c r="C2951" s="41"/>
      <c r="D2951" s="42"/>
      <c r="E2951" s="42"/>
      <c r="F2951" s="42"/>
      <c r="G2951" s="1"/>
      <c r="H2951" s="1"/>
      <c r="I2951" s="1"/>
      <c r="J2951" s="1"/>
      <c r="K2951" s="1"/>
      <c r="L2951" s="1"/>
      <c r="M2951" s="2"/>
      <c r="N2951" s="1"/>
      <c r="O2951" s="1"/>
      <c r="P2951" s="1"/>
      <c r="Q2951" s="1"/>
      <c r="R2951" s="1"/>
      <c r="S2951" s="1"/>
      <c r="T2951" s="1"/>
      <c r="U2951" s="1"/>
      <c r="V2951" s="1"/>
      <c r="W2951" s="1"/>
      <c r="X2951" s="1"/>
      <c r="Y2951" s="1"/>
      <c r="Z2951" s="1"/>
      <c r="AA2951" s="1"/>
      <c r="AB2951" s="1"/>
      <c r="AC2951" s="1"/>
      <c r="AD2951" s="1"/>
      <c r="AE2951" s="1"/>
      <c r="AF2951" s="1"/>
      <c r="AG2951" s="1"/>
      <c r="AH2951" s="1"/>
      <c r="AI2951" s="1"/>
      <c r="AJ2951" s="1"/>
      <c r="AK2951" s="1"/>
      <c r="AL2951" s="1"/>
      <c r="AM2951" s="1"/>
      <c r="AN2951" s="1"/>
      <c r="AO2951" s="1"/>
      <c r="AP2951" s="1"/>
      <c r="AQ2951" s="1"/>
      <c r="AR2951" s="1"/>
      <c r="AS2951" s="1"/>
      <c r="AT2951" s="1"/>
      <c r="AU2951" s="1"/>
      <c r="AV2951" s="1"/>
      <c r="AW2951" s="1"/>
      <c r="AX2951" s="1"/>
      <c r="AY2951" s="1"/>
      <c r="AZ2951" s="1"/>
      <c r="BA2951" s="1"/>
      <c r="BB2951" s="1"/>
      <c r="BC2951" s="1"/>
      <c r="BD2951" s="1"/>
      <c r="BE2951" s="1"/>
      <c r="BF2951" s="1"/>
      <c r="BG2951" s="1"/>
      <c r="BH2951" s="1"/>
      <c r="BI2951" s="1"/>
      <c r="BJ2951" s="1"/>
      <c r="BK2951" s="1"/>
      <c r="BL2951" s="1"/>
      <c r="BM2951" s="1"/>
      <c r="BN2951" s="1"/>
      <c r="BO2951" s="1"/>
      <c r="BP2951" s="1"/>
      <c r="BQ2951" s="1"/>
      <c r="BR2951" s="1"/>
      <c r="BS2951" s="1"/>
      <c r="BT2951" s="1"/>
      <c r="BU2951" s="1"/>
      <c r="BV2951" s="1"/>
      <c r="BW2951" s="1"/>
      <c r="BX2951" s="1"/>
      <c r="BY2951" s="1"/>
      <c r="BZ2951" s="1"/>
      <c r="CA2951" s="1"/>
      <c r="CB2951" s="1"/>
      <c r="CC2951" s="1"/>
      <c r="CD2951" s="1"/>
      <c r="CE2951" s="1"/>
      <c r="CF2951" s="1"/>
      <c r="CG2951" s="1"/>
      <c r="CH2951" s="1"/>
      <c r="CI2951" s="1"/>
      <c r="CJ2951" s="1"/>
      <c r="CK2951" s="1"/>
      <c r="CL2951" s="1"/>
      <c r="CM2951" s="1"/>
      <c r="CN2951" s="1"/>
      <c r="CO2951" s="1"/>
      <c r="CP2951" s="1"/>
      <c r="CQ2951" s="1"/>
      <c r="CR2951" s="1"/>
      <c r="CS2951" s="1"/>
      <c r="CT2951" s="1"/>
      <c r="CU2951" s="1"/>
      <c r="CV2951" s="1"/>
      <c r="CW2951" s="1"/>
      <c r="CX2951" s="1"/>
      <c r="CY2951" s="1"/>
      <c r="CZ2951" s="1"/>
      <c r="DA2951" s="1"/>
      <c r="DB2951" s="1"/>
      <c r="DC2951" s="1"/>
      <c r="DD2951" s="1"/>
      <c r="DE2951" s="1"/>
      <c r="DF2951" s="1"/>
      <c r="DG2951" s="1"/>
      <c r="DH2951" s="1"/>
      <c r="DI2951" s="1"/>
      <c r="DJ2951" s="1"/>
      <c r="DK2951" s="1"/>
      <c r="DL2951" s="1"/>
      <c r="DM2951" s="1"/>
      <c r="DN2951" s="1"/>
      <c r="DO2951" s="1"/>
      <c r="DP2951" s="1"/>
      <c r="DQ2951" s="1"/>
      <c r="DR2951" s="1"/>
      <c r="DS2951" s="1"/>
      <c r="DT2951" s="1"/>
      <c r="DU2951" s="1"/>
      <c r="DV2951" s="1"/>
      <c r="DW2951" s="1"/>
      <c r="DX2951" s="1"/>
      <c r="DY2951" s="1"/>
      <c r="DZ2951" s="1"/>
      <c r="EA2951" s="1"/>
      <c r="EB2951" s="1"/>
      <c r="EC2951" s="1"/>
      <c r="ED2951" s="1"/>
      <c r="EE2951" s="1"/>
      <c r="EF2951" s="1"/>
      <c r="EG2951" s="1"/>
      <c r="EH2951" s="1"/>
      <c r="EI2951" s="1"/>
      <c r="EJ2951" s="1"/>
      <c r="EK2951" s="1"/>
      <c r="EL2951" s="1"/>
      <c r="EM2951" s="1"/>
      <c r="EN2951" s="1"/>
      <c r="EO2951" s="1"/>
      <c r="EP2951" s="1"/>
      <c r="EQ2951" s="1"/>
      <c r="ER2951" s="1"/>
      <c r="ES2951" s="1"/>
      <c r="ET2951" s="1"/>
      <c r="EU2951" s="1"/>
      <c r="EV2951" s="1"/>
      <c r="EW2951" s="1"/>
      <c r="EX2951" s="1"/>
      <c r="EY2951" s="1"/>
      <c r="EZ2951" s="1"/>
      <c r="FA2951" s="1"/>
      <c r="FB2951" s="1"/>
      <c r="FC2951" s="1"/>
      <c r="FD2951" s="1"/>
      <c r="FE2951" s="1"/>
      <c r="FF2951" s="1"/>
      <c r="FG2951" s="1"/>
      <c r="FH2951" s="1"/>
      <c r="FI2951" s="1"/>
      <c r="FJ2951" s="1"/>
      <c r="FK2951" s="1"/>
      <c r="FL2951" s="1"/>
      <c r="FM2951" s="1"/>
      <c r="FN2951" s="1"/>
      <c r="FO2951" s="1"/>
      <c r="FP2951" s="1"/>
      <c r="FQ2951" s="1"/>
      <c r="FR2951" s="1"/>
      <c r="FS2951" s="1"/>
      <c r="FT2951" s="1"/>
      <c r="FU2951" s="1"/>
      <c r="FV2951" s="1"/>
      <c r="FW2951" s="1"/>
      <c r="FX2951" s="1"/>
      <c r="FY2951" s="1"/>
      <c r="FZ2951" s="1"/>
      <c r="GA2951" s="1"/>
      <c r="GB2951" s="1"/>
      <c r="GC2951" s="1"/>
      <c r="GD2951" s="1"/>
      <c r="GE2951" s="1"/>
      <c r="GF2951" s="1"/>
      <c r="GG2951" s="1"/>
      <c r="GH2951" s="1"/>
      <c r="GI2951" s="1"/>
      <c r="GJ2951" s="1"/>
      <c r="GK2951" s="1"/>
      <c r="GL2951" s="1"/>
      <c r="GM2951" s="1"/>
      <c r="GN2951" s="1"/>
      <c r="GO2951" s="1"/>
    </row>
    <row r="2952" spans="1:197" s="40" customFormat="1" x14ac:dyDescent="0.25">
      <c r="A2952" s="41"/>
      <c r="B2952" s="4"/>
      <c r="C2952" s="41"/>
      <c r="D2952" s="42"/>
      <c r="E2952" s="42"/>
      <c r="F2952" s="42"/>
      <c r="G2952" s="1"/>
      <c r="H2952" s="1"/>
      <c r="I2952" s="1"/>
      <c r="J2952" s="1"/>
      <c r="K2952" s="1"/>
      <c r="L2952" s="1"/>
      <c r="M2952" s="2"/>
      <c r="N2952" s="1"/>
      <c r="O2952" s="1"/>
      <c r="P2952" s="1"/>
      <c r="Q2952" s="1"/>
      <c r="R2952" s="1"/>
      <c r="S2952" s="1"/>
      <c r="T2952" s="1"/>
      <c r="U2952" s="1"/>
      <c r="V2952" s="1"/>
      <c r="W2952" s="1"/>
      <c r="X2952" s="1"/>
      <c r="Y2952" s="1"/>
      <c r="Z2952" s="1"/>
      <c r="AA2952" s="1"/>
      <c r="AB2952" s="1"/>
      <c r="AC2952" s="1"/>
      <c r="AD2952" s="1"/>
      <c r="AE2952" s="1"/>
      <c r="AF2952" s="1"/>
      <c r="AG2952" s="1"/>
      <c r="AH2952" s="1"/>
      <c r="AI2952" s="1"/>
      <c r="AJ2952" s="1"/>
      <c r="AK2952" s="1"/>
      <c r="AL2952" s="1"/>
      <c r="AM2952" s="1"/>
      <c r="AN2952" s="1"/>
      <c r="AO2952" s="1"/>
      <c r="AP2952" s="1"/>
      <c r="AQ2952" s="1"/>
      <c r="AR2952" s="1"/>
      <c r="AS2952" s="1"/>
      <c r="AT2952" s="1"/>
      <c r="AU2952" s="1"/>
      <c r="AV2952" s="1"/>
      <c r="AW2952" s="1"/>
      <c r="AX2952" s="1"/>
      <c r="AY2952" s="1"/>
      <c r="AZ2952" s="1"/>
      <c r="BA2952" s="1"/>
      <c r="BB2952" s="1"/>
      <c r="BC2952" s="1"/>
      <c r="BD2952" s="1"/>
      <c r="BE2952" s="1"/>
      <c r="BF2952" s="1"/>
      <c r="BG2952" s="1"/>
      <c r="BH2952" s="1"/>
      <c r="BI2952" s="1"/>
      <c r="BJ2952" s="1"/>
      <c r="BK2952" s="1"/>
      <c r="BL2952" s="1"/>
      <c r="BM2952" s="1"/>
      <c r="BN2952" s="1"/>
      <c r="BO2952" s="1"/>
      <c r="BP2952" s="1"/>
      <c r="BQ2952" s="1"/>
      <c r="BR2952" s="1"/>
      <c r="BS2952" s="1"/>
      <c r="BT2952" s="1"/>
      <c r="BU2952" s="1"/>
      <c r="BV2952" s="1"/>
      <c r="BW2952" s="1"/>
      <c r="BX2952" s="1"/>
      <c r="BY2952" s="1"/>
      <c r="BZ2952" s="1"/>
      <c r="CA2952" s="1"/>
      <c r="CB2952" s="1"/>
      <c r="CC2952" s="1"/>
      <c r="CD2952" s="1"/>
      <c r="CE2952" s="1"/>
      <c r="CF2952" s="1"/>
      <c r="CG2952" s="1"/>
      <c r="CH2952" s="1"/>
      <c r="CI2952" s="1"/>
      <c r="CJ2952" s="1"/>
      <c r="CK2952" s="1"/>
      <c r="CL2952" s="1"/>
      <c r="CM2952" s="1"/>
      <c r="CN2952" s="1"/>
      <c r="CO2952" s="1"/>
      <c r="CP2952" s="1"/>
      <c r="CQ2952" s="1"/>
      <c r="CR2952" s="1"/>
      <c r="CS2952" s="1"/>
      <c r="CT2952" s="1"/>
      <c r="CU2952" s="1"/>
      <c r="CV2952" s="1"/>
      <c r="CW2952" s="1"/>
      <c r="CX2952" s="1"/>
      <c r="CY2952" s="1"/>
      <c r="CZ2952" s="1"/>
      <c r="DA2952" s="1"/>
      <c r="DB2952" s="1"/>
      <c r="DC2952" s="1"/>
      <c r="DD2952" s="1"/>
      <c r="DE2952" s="1"/>
      <c r="DF2952" s="1"/>
      <c r="DG2952" s="1"/>
      <c r="DH2952" s="1"/>
      <c r="DI2952" s="1"/>
      <c r="DJ2952" s="1"/>
      <c r="DK2952" s="1"/>
      <c r="DL2952" s="1"/>
      <c r="DM2952" s="1"/>
      <c r="DN2952" s="1"/>
      <c r="DO2952" s="1"/>
      <c r="DP2952" s="1"/>
      <c r="DQ2952" s="1"/>
      <c r="DR2952" s="1"/>
      <c r="DS2952" s="1"/>
      <c r="DT2952" s="1"/>
      <c r="DU2952" s="1"/>
      <c r="DV2952" s="1"/>
      <c r="DW2952" s="1"/>
      <c r="DX2952" s="1"/>
      <c r="DY2952" s="1"/>
      <c r="DZ2952" s="1"/>
      <c r="EA2952" s="1"/>
      <c r="EB2952" s="1"/>
      <c r="EC2952" s="1"/>
      <c r="ED2952" s="1"/>
      <c r="EE2952" s="1"/>
      <c r="EF2952" s="1"/>
      <c r="EG2952" s="1"/>
      <c r="EH2952" s="1"/>
      <c r="EI2952" s="1"/>
      <c r="EJ2952" s="1"/>
      <c r="EK2952" s="1"/>
      <c r="EL2952" s="1"/>
      <c r="EM2952" s="1"/>
      <c r="EN2952" s="1"/>
      <c r="EO2952" s="1"/>
      <c r="EP2952" s="1"/>
      <c r="EQ2952" s="1"/>
      <c r="ER2952" s="1"/>
      <c r="ES2952" s="1"/>
      <c r="ET2952" s="1"/>
      <c r="EU2952" s="1"/>
      <c r="EV2952" s="1"/>
      <c r="EW2952" s="1"/>
      <c r="EX2952" s="1"/>
      <c r="EY2952" s="1"/>
      <c r="EZ2952" s="1"/>
      <c r="FA2952" s="1"/>
      <c r="FB2952" s="1"/>
      <c r="FC2952" s="1"/>
      <c r="FD2952" s="1"/>
      <c r="FE2952" s="1"/>
      <c r="FF2952" s="1"/>
      <c r="FG2952" s="1"/>
      <c r="FH2952" s="1"/>
      <c r="FI2952" s="1"/>
      <c r="FJ2952" s="1"/>
      <c r="FK2952" s="1"/>
      <c r="FL2952" s="1"/>
      <c r="FM2952" s="1"/>
      <c r="FN2952" s="1"/>
      <c r="FO2952" s="1"/>
      <c r="FP2952" s="1"/>
      <c r="FQ2952" s="1"/>
      <c r="FR2952" s="1"/>
      <c r="FS2952" s="1"/>
      <c r="FT2952" s="1"/>
      <c r="FU2952" s="1"/>
      <c r="FV2952" s="1"/>
      <c r="FW2952" s="1"/>
      <c r="FX2952" s="1"/>
      <c r="FY2952" s="1"/>
      <c r="FZ2952" s="1"/>
      <c r="GA2952" s="1"/>
      <c r="GB2952" s="1"/>
      <c r="GC2952" s="1"/>
      <c r="GD2952" s="1"/>
      <c r="GE2952" s="1"/>
      <c r="GF2952" s="1"/>
      <c r="GG2952" s="1"/>
      <c r="GH2952" s="1"/>
      <c r="GI2952" s="1"/>
      <c r="GJ2952" s="1"/>
      <c r="GK2952" s="1"/>
      <c r="GL2952" s="1"/>
      <c r="GM2952" s="1"/>
      <c r="GN2952" s="1"/>
      <c r="GO2952" s="1"/>
    </row>
    <row r="2953" spans="1:197" s="40" customFormat="1" x14ac:dyDescent="0.25">
      <c r="A2953" s="41"/>
      <c r="B2953" s="4"/>
      <c r="C2953" s="41"/>
      <c r="D2953" s="42"/>
      <c r="E2953" s="42"/>
      <c r="F2953" s="42"/>
      <c r="G2953" s="1"/>
      <c r="H2953" s="1"/>
      <c r="I2953" s="1"/>
      <c r="J2953" s="1"/>
      <c r="K2953" s="1"/>
      <c r="L2953" s="1"/>
      <c r="M2953" s="2"/>
      <c r="N2953" s="1"/>
      <c r="O2953" s="1"/>
      <c r="P2953" s="1"/>
      <c r="Q2953" s="1"/>
      <c r="R2953" s="1"/>
      <c r="S2953" s="1"/>
      <c r="T2953" s="1"/>
      <c r="U2953" s="1"/>
      <c r="V2953" s="1"/>
      <c r="W2953" s="1"/>
      <c r="X2953" s="1"/>
      <c r="Y2953" s="1"/>
      <c r="Z2953" s="1"/>
      <c r="AA2953" s="1"/>
      <c r="AB2953" s="1"/>
      <c r="AC2953" s="1"/>
      <c r="AD2953" s="1"/>
      <c r="AE2953" s="1"/>
      <c r="AF2953" s="1"/>
      <c r="AG2953" s="1"/>
      <c r="AH2953" s="1"/>
      <c r="AI2953" s="1"/>
      <c r="AJ2953" s="1"/>
      <c r="AK2953" s="1"/>
      <c r="AL2953" s="1"/>
      <c r="AM2953" s="1"/>
      <c r="AN2953" s="1"/>
      <c r="AO2953" s="1"/>
      <c r="AP2953" s="1"/>
      <c r="AQ2953" s="1"/>
      <c r="AR2953" s="1"/>
      <c r="AS2953" s="1"/>
      <c r="AT2953" s="1"/>
      <c r="AU2953" s="1"/>
      <c r="AV2953" s="1"/>
      <c r="AW2953" s="1"/>
      <c r="AX2953" s="1"/>
      <c r="AY2953" s="1"/>
      <c r="AZ2953" s="1"/>
      <c r="BA2953" s="1"/>
      <c r="BB2953" s="1"/>
      <c r="BC2953" s="1"/>
      <c r="BD2953" s="1"/>
      <c r="BE2953" s="1"/>
      <c r="BF2953" s="1"/>
      <c r="BG2953" s="1"/>
      <c r="BH2953" s="1"/>
      <c r="BI2953" s="1"/>
      <c r="BJ2953" s="1"/>
      <c r="BK2953" s="1"/>
      <c r="BL2953" s="1"/>
      <c r="BM2953" s="1"/>
      <c r="BN2953" s="1"/>
      <c r="BO2953" s="1"/>
      <c r="BP2953" s="1"/>
      <c r="BQ2953" s="1"/>
      <c r="BR2953" s="1"/>
      <c r="BS2953" s="1"/>
      <c r="BT2953" s="1"/>
      <c r="BU2953" s="1"/>
      <c r="BV2953" s="1"/>
      <c r="BW2953" s="1"/>
      <c r="BX2953" s="1"/>
      <c r="BY2953" s="1"/>
      <c r="BZ2953" s="1"/>
      <c r="CA2953" s="1"/>
      <c r="CB2953" s="1"/>
      <c r="CC2953" s="1"/>
      <c r="CD2953" s="1"/>
      <c r="CE2953" s="1"/>
      <c r="CF2953" s="1"/>
      <c r="CG2953" s="1"/>
      <c r="CH2953" s="1"/>
      <c r="CI2953" s="1"/>
      <c r="CJ2953" s="1"/>
      <c r="CK2953" s="1"/>
      <c r="CL2953" s="1"/>
      <c r="CM2953" s="1"/>
      <c r="CN2953" s="1"/>
      <c r="CO2953" s="1"/>
      <c r="CP2953" s="1"/>
      <c r="CQ2953" s="1"/>
      <c r="CR2953" s="1"/>
      <c r="CS2953" s="1"/>
      <c r="CT2953" s="1"/>
      <c r="CU2953" s="1"/>
      <c r="CV2953" s="1"/>
      <c r="CW2953" s="1"/>
      <c r="CX2953" s="1"/>
      <c r="CY2953" s="1"/>
      <c r="CZ2953" s="1"/>
      <c r="DA2953" s="1"/>
      <c r="DB2953" s="1"/>
      <c r="DC2953" s="1"/>
      <c r="DD2953" s="1"/>
      <c r="DE2953" s="1"/>
      <c r="DF2953" s="1"/>
      <c r="DG2953" s="1"/>
      <c r="DH2953" s="1"/>
      <c r="DI2953" s="1"/>
      <c r="DJ2953" s="1"/>
      <c r="DK2953" s="1"/>
      <c r="DL2953" s="1"/>
      <c r="DM2953" s="1"/>
      <c r="DN2953" s="1"/>
      <c r="DO2953" s="1"/>
      <c r="DP2953" s="1"/>
      <c r="DQ2953" s="1"/>
      <c r="DR2953" s="1"/>
      <c r="DS2953" s="1"/>
      <c r="DT2953" s="1"/>
      <c r="DU2953" s="1"/>
      <c r="DV2953" s="1"/>
      <c r="DW2953" s="1"/>
      <c r="DX2953" s="1"/>
      <c r="DY2953" s="1"/>
      <c r="DZ2953" s="1"/>
      <c r="EA2953" s="1"/>
      <c r="EB2953" s="1"/>
      <c r="EC2953" s="1"/>
      <c r="ED2953" s="1"/>
      <c r="EE2953" s="1"/>
      <c r="EF2953" s="1"/>
      <c r="EG2953" s="1"/>
      <c r="EH2953" s="1"/>
      <c r="EI2953" s="1"/>
      <c r="EJ2953" s="1"/>
      <c r="EK2953" s="1"/>
      <c r="EL2953" s="1"/>
      <c r="EM2953" s="1"/>
      <c r="EN2953" s="1"/>
      <c r="EO2953" s="1"/>
      <c r="EP2953" s="1"/>
      <c r="EQ2953" s="1"/>
      <c r="ER2953" s="1"/>
      <c r="ES2953" s="1"/>
      <c r="ET2953" s="1"/>
      <c r="EU2953" s="1"/>
      <c r="EV2953" s="1"/>
      <c r="EW2953" s="1"/>
      <c r="EX2953" s="1"/>
      <c r="EY2953" s="1"/>
      <c r="EZ2953" s="1"/>
      <c r="FA2953" s="1"/>
      <c r="FB2953" s="1"/>
      <c r="FC2953" s="1"/>
      <c r="FD2953" s="1"/>
      <c r="FE2953" s="1"/>
      <c r="FF2953" s="1"/>
      <c r="FG2953" s="1"/>
      <c r="FH2953" s="1"/>
      <c r="FI2953" s="1"/>
      <c r="FJ2953" s="1"/>
      <c r="FK2953" s="1"/>
      <c r="FL2953" s="1"/>
      <c r="FM2953" s="1"/>
      <c r="FN2953" s="1"/>
      <c r="FO2953" s="1"/>
      <c r="FP2953" s="1"/>
      <c r="FQ2953" s="1"/>
      <c r="FR2953" s="1"/>
      <c r="FS2953" s="1"/>
      <c r="FT2953" s="1"/>
      <c r="FU2953" s="1"/>
      <c r="FV2953" s="1"/>
      <c r="FW2953" s="1"/>
      <c r="FX2953" s="1"/>
      <c r="FY2953" s="1"/>
      <c r="FZ2953" s="1"/>
      <c r="GA2953" s="1"/>
      <c r="GB2953" s="1"/>
      <c r="GC2953" s="1"/>
      <c r="GD2953" s="1"/>
      <c r="GE2953" s="1"/>
      <c r="GF2953" s="1"/>
      <c r="GG2953" s="1"/>
      <c r="GH2953" s="1"/>
      <c r="GI2953" s="1"/>
      <c r="GJ2953" s="1"/>
      <c r="GK2953" s="1"/>
      <c r="GL2953" s="1"/>
      <c r="GM2953" s="1"/>
      <c r="GN2953" s="1"/>
      <c r="GO2953" s="1"/>
    </row>
    <row r="2954" spans="1:197" s="40" customFormat="1" x14ac:dyDescent="0.25">
      <c r="A2954" s="41"/>
      <c r="B2954" s="4"/>
      <c r="C2954" s="41"/>
      <c r="D2954" s="42"/>
      <c r="E2954" s="42"/>
      <c r="F2954" s="42"/>
      <c r="G2954" s="1"/>
      <c r="H2954" s="1"/>
      <c r="I2954" s="1"/>
      <c r="J2954" s="1"/>
      <c r="K2954" s="1"/>
      <c r="L2954" s="1"/>
      <c r="M2954" s="2"/>
      <c r="N2954" s="1"/>
      <c r="O2954" s="1"/>
      <c r="P2954" s="1"/>
      <c r="Q2954" s="1"/>
      <c r="R2954" s="1"/>
      <c r="S2954" s="1"/>
      <c r="T2954" s="1"/>
      <c r="U2954" s="1"/>
      <c r="V2954" s="1"/>
      <c r="W2954" s="1"/>
      <c r="X2954" s="1"/>
      <c r="Y2954" s="1"/>
      <c r="Z2954" s="1"/>
      <c r="AA2954" s="1"/>
      <c r="AB2954" s="1"/>
      <c r="AC2954" s="1"/>
      <c r="AD2954" s="1"/>
      <c r="AE2954" s="1"/>
      <c r="AF2954" s="1"/>
      <c r="AG2954" s="1"/>
      <c r="AH2954" s="1"/>
      <c r="AI2954" s="1"/>
      <c r="AJ2954" s="1"/>
      <c r="AK2954" s="1"/>
      <c r="AL2954" s="1"/>
      <c r="AM2954" s="1"/>
      <c r="AN2954" s="1"/>
      <c r="AO2954" s="1"/>
      <c r="AP2954" s="1"/>
      <c r="AQ2954" s="1"/>
      <c r="AR2954" s="1"/>
      <c r="AS2954" s="1"/>
      <c r="AT2954" s="1"/>
      <c r="AU2954" s="1"/>
      <c r="AV2954" s="1"/>
      <c r="AW2954" s="1"/>
      <c r="AX2954" s="1"/>
      <c r="AY2954" s="1"/>
      <c r="AZ2954" s="1"/>
      <c r="BA2954" s="1"/>
      <c r="BB2954" s="1"/>
      <c r="BC2954" s="1"/>
      <c r="BD2954" s="1"/>
      <c r="BE2954" s="1"/>
      <c r="BF2954" s="1"/>
      <c r="BG2954" s="1"/>
      <c r="BH2954" s="1"/>
      <c r="BI2954" s="1"/>
      <c r="BJ2954" s="1"/>
      <c r="BK2954" s="1"/>
      <c r="BL2954" s="1"/>
      <c r="BM2954" s="1"/>
      <c r="BN2954" s="1"/>
      <c r="BO2954" s="1"/>
      <c r="BP2954" s="1"/>
      <c r="BQ2954" s="1"/>
      <c r="BR2954" s="1"/>
      <c r="BS2954" s="1"/>
      <c r="BT2954" s="1"/>
      <c r="BU2954" s="1"/>
      <c r="BV2954" s="1"/>
      <c r="BW2954" s="1"/>
      <c r="BX2954" s="1"/>
      <c r="BY2954" s="1"/>
      <c r="BZ2954" s="1"/>
      <c r="CA2954" s="1"/>
      <c r="CB2954" s="1"/>
      <c r="CC2954" s="1"/>
      <c r="CD2954" s="1"/>
      <c r="CE2954" s="1"/>
      <c r="CF2954" s="1"/>
      <c r="CG2954" s="1"/>
      <c r="CH2954" s="1"/>
      <c r="CI2954" s="1"/>
      <c r="CJ2954" s="1"/>
      <c r="CK2954" s="1"/>
      <c r="CL2954" s="1"/>
      <c r="CM2954" s="1"/>
      <c r="CN2954" s="1"/>
      <c r="CO2954" s="1"/>
      <c r="CP2954" s="1"/>
      <c r="CQ2954" s="1"/>
      <c r="CR2954" s="1"/>
      <c r="CS2954" s="1"/>
      <c r="CT2954" s="1"/>
      <c r="CU2954" s="1"/>
      <c r="CV2954" s="1"/>
      <c r="CW2954" s="1"/>
      <c r="CX2954" s="1"/>
      <c r="CY2954" s="1"/>
      <c r="CZ2954" s="1"/>
      <c r="DA2954" s="1"/>
      <c r="DB2954" s="1"/>
      <c r="DC2954" s="1"/>
      <c r="DD2954" s="1"/>
      <c r="DE2954" s="1"/>
      <c r="DF2954" s="1"/>
      <c r="DG2954" s="1"/>
      <c r="DH2954" s="1"/>
      <c r="DI2954" s="1"/>
      <c r="DJ2954" s="1"/>
      <c r="DK2954" s="1"/>
      <c r="DL2954" s="1"/>
      <c r="DM2954" s="1"/>
      <c r="DN2954" s="1"/>
      <c r="DO2954" s="1"/>
      <c r="DP2954" s="1"/>
      <c r="DQ2954" s="1"/>
      <c r="DR2954" s="1"/>
      <c r="DS2954" s="1"/>
      <c r="DT2954" s="1"/>
      <c r="DU2954" s="1"/>
      <c r="DV2954" s="1"/>
      <c r="DW2954" s="1"/>
      <c r="DX2954" s="1"/>
      <c r="DY2954" s="1"/>
      <c r="DZ2954" s="1"/>
      <c r="EA2954" s="1"/>
      <c r="EB2954" s="1"/>
      <c r="EC2954" s="1"/>
      <c r="ED2954" s="1"/>
      <c r="EE2954" s="1"/>
      <c r="EF2954" s="1"/>
      <c r="EG2954" s="1"/>
      <c r="EH2954" s="1"/>
      <c r="EI2954" s="1"/>
      <c r="EJ2954" s="1"/>
      <c r="EK2954" s="1"/>
      <c r="EL2954" s="1"/>
      <c r="EM2954" s="1"/>
      <c r="EN2954" s="1"/>
      <c r="EO2954" s="1"/>
      <c r="EP2954" s="1"/>
      <c r="EQ2954" s="1"/>
      <c r="ER2954" s="1"/>
      <c r="ES2954" s="1"/>
      <c r="ET2954" s="1"/>
      <c r="EU2954" s="1"/>
      <c r="EV2954" s="1"/>
      <c r="EW2954" s="1"/>
      <c r="EX2954" s="1"/>
      <c r="EY2954" s="1"/>
      <c r="EZ2954" s="1"/>
      <c r="FA2954" s="1"/>
      <c r="FB2954" s="1"/>
      <c r="FC2954" s="1"/>
      <c r="FD2954" s="1"/>
      <c r="FE2954" s="1"/>
      <c r="FF2954" s="1"/>
      <c r="FG2954" s="1"/>
      <c r="FH2954" s="1"/>
      <c r="FI2954" s="1"/>
      <c r="FJ2954" s="1"/>
      <c r="FK2954" s="1"/>
      <c r="FL2954" s="1"/>
      <c r="FM2954" s="1"/>
      <c r="FN2954" s="1"/>
      <c r="FO2954" s="1"/>
      <c r="FP2954" s="1"/>
      <c r="FQ2954" s="1"/>
      <c r="FR2954" s="1"/>
      <c r="FS2954" s="1"/>
      <c r="FT2954" s="1"/>
      <c r="FU2954" s="1"/>
      <c r="FV2954" s="1"/>
      <c r="FW2954" s="1"/>
      <c r="FX2954" s="1"/>
      <c r="FY2954" s="1"/>
      <c r="FZ2954" s="1"/>
      <c r="GA2954" s="1"/>
      <c r="GB2954" s="1"/>
      <c r="GC2954" s="1"/>
      <c r="GD2954" s="1"/>
      <c r="GE2954" s="1"/>
      <c r="GF2954" s="1"/>
      <c r="GG2954" s="1"/>
      <c r="GH2954" s="1"/>
      <c r="GI2954" s="1"/>
      <c r="GJ2954" s="1"/>
      <c r="GK2954" s="1"/>
      <c r="GL2954" s="1"/>
      <c r="GM2954" s="1"/>
      <c r="GN2954" s="1"/>
      <c r="GO2954" s="1"/>
    </row>
    <row r="2955" spans="1:197" s="40" customFormat="1" x14ac:dyDescent="0.25">
      <c r="A2955" s="41"/>
      <c r="B2955" s="4"/>
      <c r="C2955" s="41"/>
      <c r="D2955" s="42"/>
      <c r="E2955" s="42"/>
      <c r="F2955" s="42"/>
      <c r="G2955" s="1"/>
      <c r="H2955" s="1"/>
      <c r="I2955" s="1"/>
      <c r="J2955" s="1"/>
      <c r="K2955" s="1"/>
      <c r="L2955" s="1"/>
      <c r="M2955" s="2"/>
      <c r="N2955" s="1"/>
      <c r="O2955" s="1"/>
      <c r="P2955" s="1"/>
      <c r="Q2955" s="1"/>
      <c r="R2955" s="1"/>
      <c r="S2955" s="1"/>
      <c r="T2955" s="1"/>
      <c r="U2955" s="1"/>
      <c r="V2955" s="1"/>
      <c r="W2955" s="1"/>
      <c r="X2955" s="1"/>
      <c r="Y2955" s="1"/>
      <c r="Z2955" s="1"/>
      <c r="AA2955" s="1"/>
      <c r="AB2955" s="1"/>
      <c r="AC2955" s="1"/>
      <c r="AD2955" s="1"/>
      <c r="AE2955" s="1"/>
      <c r="AF2955" s="1"/>
      <c r="AG2955" s="1"/>
      <c r="AH2955" s="1"/>
      <c r="AI2955" s="1"/>
      <c r="AJ2955" s="1"/>
      <c r="AK2955" s="1"/>
      <c r="AL2955" s="1"/>
      <c r="AM2955" s="1"/>
      <c r="AN2955" s="1"/>
      <c r="AO2955" s="1"/>
      <c r="AP2955" s="1"/>
      <c r="AQ2955" s="1"/>
      <c r="AR2955" s="1"/>
      <c r="AS2955" s="1"/>
      <c r="AT2955" s="1"/>
      <c r="AU2955" s="1"/>
      <c r="AV2955" s="1"/>
      <c r="AW2955" s="1"/>
      <c r="AX2955" s="1"/>
      <c r="AY2955" s="1"/>
      <c r="AZ2955" s="1"/>
      <c r="BA2955" s="1"/>
      <c r="BB2955" s="1"/>
      <c r="BC2955" s="1"/>
      <c r="BD2955" s="1"/>
      <c r="BE2955" s="1"/>
      <c r="BF2955" s="1"/>
      <c r="BG2955" s="1"/>
      <c r="BH2955" s="1"/>
      <c r="BI2955" s="1"/>
      <c r="BJ2955" s="1"/>
      <c r="BK2955" s="1"/>
      <c r="BL2955" s="1"/>
      <c r="BM2955" s="1"/>
      <c r="BN2955" s="1"/>
      <c r="BO2955" s="1"/>
      <c r="BP2955" s="1"/>
      <c r="BQ2955" s="1"/>
      <c r="BR2955" s="1"/>
      <c r="BS2955" s="1"/>
      <c r="BT2955" s="1"/>
      <c r="BU2955" s="1"/>
      <c r="BV2955" s="1"/>
      <c r="BW2955" s="1"/>
      <c r="BX2955" s="1"/>
      <c r="BY2955" s="1"/>
      <c r="BZ2955" s="1"/>
      <c r="CA2955" s="1"/>
      <c r="CB2955" s="1"/>
      <c r="CC2955" s="1"/>
      <c r="CD2955" s="1"/>
      <c r="CE2955" s="1"/>
      <c r="CF2955" s="1"/>
      <c r="CG2955" s="1"/>
      <c r="CH2955" s="1"/>
      <c r="CI2955" s="1"/>
      <c r="CJ2955" s="1"/>
      <c r="CK2955" s="1"/>
      <c r="CL2955" s="1"/>
      <c r="CM2955" s="1"/>
      <c r="CN2955" s="1"/>
      <c r="CO2955" s="1"/>
      <c r="CP2955" s="1"/>
      <c r="CQ2955" s="1"/>
      <c r="CR2955" s="1"/>
      <c r="CS2955" s="1"/>
      <c r="CT2955" s="1"/>
      <c r="CU2955" s="1"/>
      <c r="CV2955" s="1"/>
      <c r="CW2955" s="1"/>
      <c r="CX2955" s="1"/>
      <c r="CY2955" s="1"/>
      <c r="CZ2955" s="1"/>
      <c r="DA2955" s="1"/>
      <c r="DB2955" s="1"/>
      <c r="DC2955" s="1"/>
      <c r="DD2955" s="1"/>
      <c r="DE2955" s="1"/>
      <c r="DF2955" s="1"/>
      <c r="DG2955" s="1"/>
      <c r="DH2955" s="1"/>
      <c r="DI2955" s="1"/>
      <c r="DJ2955" s="1"/>
      <c r="DK2955" s="1"/>
      <c r="DL2955" s="1"/>
      <c r="DM2955" s="1"/>
      <c r="DN2955" s="1"/>
      <c r="DO2955" s="1"/>
      <c r="DP2955" s="1"/>
      <c r="DQ2955" s="1"/>
      <c r="DR2955" s="1"/>
      <c r="DS2955" s="1"/>
      <c r="DT2955" s="1"/>
      <c r="DU2955" s="1"/>
      <c r="DV2955" s="1"/>
      <c r="DW2955" s="1"/>
      <c r="DX2955" s="1"/>
      <c r="DY2955" s="1"/>
      <c r="DZ2955" s="1"/>
      <c r="EA2955" s="1"/>
      <c r="EB2955" s="1"/>
      <c r="EC2955" s="1"/>
      <c r="ED2955" s="1"/>
      <c r="EE2955" s="1"/>
      <c r="EF2955" s="1"/>
      <c r="EG2955" s="1"/>
      <c r="EH2955" s="1"/>
      <c r="EI2955" s="1"/>
      <c r="EJ2955" s="1"/>
      <c r="EK2955" s="1"/>
      <c r="EL2955" s="1"/>
      <c r="EM2955" s="1"/>
      <c r="EN2955" s="1"/>
      <c r="EO2955" s="1"/>
      <c r="EP2955" s="1"/>
      <c r="EQ2955" s="1"/>
      <c r="ER2955" s="1"/>
      <c r="ES2955" s="1"/>
      <c r="ET2955" s="1"/>
      <c r="EU2955" s="1"/>
      <c r="EV2955" s="1"/>
      <c r="EW2955" s="1"/>
      <c r="EX2955" s="1"/>
      <c r="EY2955" s="1"/>
      <c r="EZ2955" s="1"/>
      <c r="FA2955" s="1"/>
      <c r="FB2955" s="1"/>
      <c r="FC2955" s="1"/>
      <c r="FD2955" s="1"/>
      <c r="FE2955" s="1"/>
      <c r="FF2955" s="1"/>
      <c r="FG2955" s="1"/>
      <c r="FH2955" s="1"/>
      <c r="FI2955" s="1"/>
      <c r="FJ2955" s="1"/>
      <c r="FK2955" s="1"/>
      <c r="FL2955" s="1"/>
      <c r="FM2955" s="1"/>
      <c r="FN2955" s="1"/>
      <c r="FO2955" s="1"/>
      <c r="FP2955" s="1"/>
      <c r="FQ2955" s="1"/>
      <c r="FR2955" s="1"/>
      <c r="FS2955" s="1"/>
      <c r="FT2955" s="1"/>
      <c r="FU2955" s="1"/>
      <c r="FV2955" s="1"/>
      <c r="FW2955" s="1"/>
      <c r="FX2955" s="1"/>
      <c r="FY2955" s="1"/>
      <c r="FZ2955" s="1"/>
      <c r="GA2955" s="1"/>
      <c r="GB2955" s="1"/>
      <c r="GC2955" s="1"/>
      <c r="GD2955" s="1"/>
      <c r="GE2955" s="1"/>
      <c r="GF2955" s="1"/>
      <c r="GG2955" s="1"/>
      <c r="GH2955" s="1"/>
      <c r="GI2955" s="1"/>
      <c r="GJ2955" s="1"/>
      <c r="GK2955" s="1"/>
      <c r="GL2955" s="1"/>
      <c r="GM2955" s="1"/>
      <c r="GN2955" s="1"/>
      <c r="GO2955" s="1"/>
    </row>
    <row r="2956" spans="1:197" s="40" customFormat="1" x14ac:dyDescent="0.25">
      <c r="A2956" s="41"/>
      <c r="B2956" s="4"/>
      <c r="C2956" s="41"/>
      <c r="D2956" s="42"/>
      <c r="E2956" s="42"/>
      <c r="F2956" s="42"/>
      <c r="G2956" s="1"/>
      <c r="H2956" s="1"/>
      <c r="I2956" s="1"/>
      <c r="J2956" s="1"/>
      <c r="K2956" s="1"/>
      <c r="L2956" s="1"/>
      <c r="M2956" s="2"/>
      <c r="N2956" s="1"/>
      <c r="O2956" s="1"/>
      <c r="P2956" s="1"/>
      <c r="Q2956" s="1"/>
      <c r="R2956" s="1"/>
      <c r="S2956" s="1"/>
      <c r="T2956" s="1"/>
      <c r="U2956" s="1"/>
      <c r="V2956" s="1"/>
      <c r="W2956" s="1"/>
      <c r="X2956" s="1"/>
      <c r="Y2956" s="1"/>
      <c r="Z2956" s="1"/>
      <c r="AA2956" s="1"/>
      <c r="AB2956" s="1"/>
      <c r="AC2956" s="1"/>
      <c r="AD2956" s="1"/>
      <c r="AE2956" s="1"/>
      <c r="AF2956" s="1"/>
      <c r="AG2956" s="1"/>
      <c r="AH2956" s="1"/>
      <c r="AI2956" s="1"/>
      <c r="AJ2956" s="1"/>
      <c r="AK2956" s="1"/>
      <c r="AL2956" s="1"/>
      <c r="AM2956" s="1"/>
      <c r="AN2956" s="1"/>
      <c r="AO2956" s="1"/>
      <c r="AP2956" s="1"/>
      <c r="AQ2956" s="1"/>
      <c r="AR2956" s="1"/>
      <c r="AS2956" s="1"/>
      <c r="AT2956" s="1"/>
      <c r="AU2956" s="1"/>
      <c r="AV2956" s="1"/>
      <c r="AW2956" s="1"/>
      <c r="AX2956" s="1"/>
      <c r="AY2956" s="1"/>
      <c r="AZ2956" s="1"/>
      <c r="BA2956" s="1"/>
      <c r="BB2956" s="1"/>
      <c r="BC2956" s="1"/>
      <c r="BD2956" s="1"/>
      <c r="BE2956" s="1"/>
      <c r="BF2956" s="1"/>
      <c r="BG2956" s="1"/>
      <c r="BH2956" s="1"/>
      <c r="BI2956" s="1"/>
      <c r="BJ2956" s="1"/>
      <c r="BK2956" s="1"/>
      <c r="BL2956" s="1"/>
      <c r="BM2956" s="1"/>
      <c r="BN2956" s="1"/>
      <c r="BO2956" s="1"/>
      <c r="BP2956" s="1"/>
      <c r="BQ2956" s="1"/>
      <c r="BR2956" s="1"/>
      <c r="BS2956" s="1"/>
      <c r="BT2956" s="1"/>
      <c r="BU2956" s="1"/>
      <c r="BV2956" s="1"/>
      <c r="BW2956" s="1"/>
      <c r="BX2956" s="1"/>
      <c r="BY2956" s="1"/>
      <c r="BZ2956" s="1"/>
      <c r="CA2956" s="1"/>
      <c r="CB2956" s="1"/>
      <c r="CC2956" s="1"/>
      <c r="CD2956" s="1"/>
      <c r="CE2956" s="1"/>
      <c r="CF2956" s="1"/>
      <c r="CG2956" s="1"/>
      <c r="CH2956" s="1"/>
      <c r="CI2956" s="1"/>
      <c r="CJ2956" s="1"/>
      <c r="CK2956" s="1"/>
      <c r="CL2956" s="1"/>
      <c r="CM2956" s="1"/>
      <c r="CN2956" s="1"/>
      <c r="CO2956" s="1"/>
      <c r="CP2956" s="1"/>
      <c r="CQ2956" s="1"/>
      <c r="CR2956" s="1"/>
      <c r="CS2956" s="1"/>
      <c r="CT2956" s="1"/>
      <c r="CU2956" s="1"/>
      <c r="CV2956" s="1"/>
      <c r="CW2956" s="1"/>
      <c r="CX2956" s="1"/>
      <c r="CY2956" s="1"/>
      <c r="CZ2956" s="1"/>
      <c r="DA2956" s="1"/>
      <c r="DB2956" s="1"/>
      <c r="DC2956" s="1"/>
      <c r="DD2956" s="1"/>
      <c r="DE2956" s="1"/>
      <c r="DF2956" s="1"/>
      <c r="DG2956" s="1"/>
      <c r="DH2956" s="1"/>
      <c r="DI2956" s="1"/>
      <c r="DJ2956" s="1"/>
      <c r="DK2956" s="1"/>
      <c r="DL2956" s="1"/>
      <c r="DM2956" s="1"/>
      <c r="DN2956" s="1"/>
      <c r="DO2956" s="1"/>
      <c r="DP2956" s="1"/>
      <c r="DQ2956" s="1"/>
      <c r="DR2956" s="1"/>
      <c r="DS2956" s="1"/>
      <c r="DT2956" s="1"/>
      <c r="DU2956" s="1"/>
      <c r="DV2956" s="1"/>
      <c r="DW2956" s="1"/>
      <c r="DX2956" s="1"/>
      <c r="DY2956" s="1"/>
      <c r="DZ2956" s="1"/>
      <c r="EA2956" s="1"/>
      <c r="EB2956" s="1"/>
      <c r="EC2956" s="1"/>
      <c r="ED2956" s="1"/>
      <c r="EE2956" s="1"/>
      <c r="EF2956" s="1"/>
      <c r="EG2956" s="1"/>
      <c r="EH2956" s="1"/>
      <c r="EI2956" s="1"/>
      <c r="EJ2956" s="1"/>
      <c r="EK2956" s="1"/>
      <c r="EL2956" s="1"/>
      <c r="EM2956" s="1"/>
      <c r="EN2956" s="1"/>
      <c r="EO2956" s="1"/>
      <c r="EP2956" s="1"/>
      <c r="EQ2956" s="1"/>
      <c r="ER2956" s="1"/>
      <c r="ES2956" s="1"/>
      <c r="ET2956" s="1"/>
      <c r="EU2956" s="1"/>
      <c r="EV2956" s="1"/>
      <c r="EW2956" s="1"/>
      <c r="EX2956" s="1"/>
      <c r="EY2956" s="1"/>
      <c r="EZ2956" s="1"/>
      <c r="FA2956" s="1"/>
      <c r="FB2956" s="1"/>
      <c r="FC2956" s="1"/>
      <c r="FD2956" s="1"/>
      <c r="FE2956" s="1"/>
      <c r="FF2956" s="1"/>
      <c r="FG2956" s="1"/>
      <c r="FH2956" s="1"/>
      <c r="FI2956" s="1"/>
      <c r="FJ2956" s="1"/>
      <c r="FK2956" s="1"/>
      <c r="FL2956" s="1"/>
      <c r="FM2956" s="1"/>
      <c r="FN2956" s="1"/>
      <c r="FO2956" s="1"/>
      <c r="FP2956" s="1"/>
      <c r="FQ2956" s="1"/>
      <c r="FR2956" s="1"/>
      <c r="FS2956" s="1"/>
      <c r="FT2956" s="1"/>
      <c r="FU2956" s="1"/>
      <c r="FV2956" s="1"/>
      <c r="FW2956" s="1"/>
      <c r="FX2956" s="1"/>
      <c r="FY2956" s="1"/>
      <c r="FZ2956" s="1"/>
      <c r="GA2956" s="1"/>
      <c r="GB2956" s="1"/>
      <c r="GC2956" s="1"/>
      <c r="GD2956" s="1"/>
      <c r="GE2956" s="1"/>
      <c r="GF2956" s="1"/>
      <c r="GG2956" s="1"/>
      <c r="GH2956" s="1"/>
      <c r="GI2956" s="1"/>
      <c r="GJ2956" s="1"/>
      <c r="GK2956" s="1"/>
      <c r="GL2956" s="1"/>
      <c r="GM2956" s="1"/>
      <c r="GN2956" s="1"/>
      <c r="GO2956" s="1"/>
    </row>
    <row r="2957" spans="1:197" s="40" customFormat="1" x14ac:dyDescent="0.25">
      <c r="A2957" s="41"/>
      <c r="B2957" s="4"/>
      <c r="C2957" s="41"/>
      <c r="D2957" s="42"/>
      <c r="E2957" s="42"/>
      <c r="F2957" s="42"/>
      <c r="G2957" s="1"/>
      <c r="H2957" s="1"/>
      <c r="I2957" s="1"/>
      <c r="J2957" s="1"/>
      <c r="K2957" s="1"/>
      <c r="L2957" s="1"/>
      <c r="M2957" s="2"/>
      <c r="N2957" s="1"/>
      <c r="O2957" s="1"/>
      <c r="P2957" s="1"/>
      <c r="Q2957" s="1"/>
      <c r="R2957" s="1"/>
      <c r="S2957" s="1"/>
      <c r="T2957" s="1"/>
      <c r="U2957" s="1"/>
      <c r="V2957" s="1"/>
      <c r="W2957" s="1"/>
      <c r="X2957" s="1"/>
      <c r="Y2957" s="1"/>
      <c r="Z2957" s="1"/>
      <c r="AA2957" s="1"/>
      <c r="AB2957" s="1"/>
      <c r="AC2957" s="1"/>
      <c r="AD2957" s="1"/>
      <c r="AE2957" s="1"/>
      <c r="AF2957" s="1"/>
      <c r="AG2957" s="1"/>
      <c r="AH2957" s="1"/>
      <c r="AI2957" s="1"/>
      <c r="AJ2957" s="1"/>
      <c r="AK2957" s="1"/>
      <c r="AL2957" s="1"/>
      <c r="AM2957" s="1"/>
      <c r="AN2957" s="1"/>
      <c r="AO2957" s="1"/>
      <c r="AP2957" s="1"/>
      <c r="AQ2957" s="1"/>
      <c r="AR2957" s="1"/>
      <c r="AS2957" s="1"/>
      <c r="AT2957" s="1"/>
      <c r="AU2957" s="1"/>
      <c r="AV2957" s="1"/>
      <c r="AW2957" s="1"/>
      <c r="AX2957" s="1"/>
      <c r="AY2957" s="1"/>
      <c r="AZ2957" s="1"/>
      <c r="BA2957" s="1"/>
      <c r="BB2957" s="1"/>
      <c r="BC2957" s="1"/>
      <c r="BD2957" s="1"/>
      <c r="BE2957" s="1"/>
      <c r="BF2957" s="1"/>
      <c r="BG2957" s="1"/>
      <c r="BH2957" s="1"/>
      <c r="BI2957" s="1"/>
      <c r="BJ2957" s="1"/>
      <c r="BK2957" s="1"/>
      <c r="BL2957" s="1"/>
      <c r="BM2957" s="1"/>
      <c r="BN2957" s="1"/>
      <c r="BO2957" s="1"/>
      <c r="BP2957" s="1"/>
      <c r="BQ2957" s="1"/>
      <c r="BR2957" s="1"/>
      <c r="BS2957" s="1"/>
      <c r="BT2957" s="1"/>
      <c r="BU2957" s="1"/>
      <c r="BV2957" s="1"/>
      <c r="BW2957" s="1"/>
      <c r="BX2957" s="1"/>
      <c r="BY2957" s="1"/>
      <c r="BZ2957" s="1"/>
      <c r="CA2957" s="1"/>
      <c r="CB2957" s="1"/>
      <c r="CC2957" s="1"/>
      <c r="CD2957" s="1"/>
      <c r="CE2957" s="1"/>
      <c r="CF2957" s="1"/>
      <c r="CG2957" s="1"/>
      <c r="CH2957" s="1"/>
      <c r="CI2957" s="1"/>
      <c r="CJ2957" s="1"/>
      <c r="CK2957" s="1"/>
      <c r="CL2957" s="1"/>
      <c r="CM2957" s="1"/>
      <c r="CN2957" s="1"/>
      <c r="CO2957" s="1"/>
      <c r="CP2957" s="1"/>
      <c r="CQ2957" s="1"/>
      <c r="CR2957" s="1"/>
      <c r="CS2957" s="1"/>
      <c r="CT2957" s="1"/>
      <c r="CU2957" s="1"/>
      <c r="CV2957" s="1"/>
      <c r="CW2957" s="1"/>
      <c r="CX2957" s="1"/>
      <c r="CY2957" s="1"/>
      <c r="CZ2957" s="1"/>
      <c r="DA2957" s="1"/>
      <c r="DB2957" s="1"/>
      <c r="DC2957" s="1"/>
      <c r="DD2957" s="1"/>
      <c r="DE2957" s="1"/>
      <c r="DF2957" s="1"/>
      <c r="DG2957" s="1"/>
      <c r="DH2957" s="1"/>
      <c r="DI2957" s="1"/>
      <c r="DJ2957" s="1"/>
      <c r="DK2957" s="1"/>
      <c r="DL2957" s="1"/>
      <c r="DM2957" s="1"/>
      <c r="DN2957" s="1"/>
      <c r="DO2957" s="1"/>
      <c r="DP2957" s="1"/>
      <c r="DQ2957" s="1"/>
      <c r="DR2957" s="1"/>
      <c r="DS2957" s="1"/>
      <c r="DT2957" s="1"/>
      <c r="DU2957" s="1"/>
      <c r="DV2957" s="1"/>
      <c r="DW2957" s="1"/>
      <c r="DX2957" s="1"/>
      <c r="DY2957" s="1"/>
      <c r="DZ2957" s="1"/>
      <c r="EA2957" s="1"/>
      <c r="EB2957" s="1"/>
      <c r="EC2957" s="1"/>
      <c r="ED2957" s="1"/>
      <c r="EE2957" s="1"/>
      <c r="EF2957" s="1"/>
      <c r="EG2957" s="1"/>
      <c r="EH2957" s="1"/>
      <c r="EI2957" s="1"/>
      <c r="EJ2957" s="1"/>
      <c r="EK2957" s="1"/>
      <c r="EL2957" s="1"/>
      <c r="EM2957" s="1"/>
      <c r="EN2957" s="1"/>
      <c r="EO2957" s="1"/>
      <c r="EP2957" s="1"/>
      <c r="EQ2957" s="1"/>
      <c r="ER2957" s="1"/>
      <c r="ES2957" s="1"/>
      <c r="ET2957" s="1"/>
      <c r="EU2957" s="1"/>
      <c r="EV2957" s="1"/>
      <c r="EW2957" s="1"/>
      <c r="EX2957" s="1"/>
      <c r="EY2957" s="1"/>
      <c r="EZ2957" s="1"/>
      <c r="FA2957" s="1"/>
      <c r="FB2957" s="1"/>
      <c r="FC2957" s="1"/>
      <c r="FD2957" s="1"/>
      <c r="FE2957" s="1"/>
      <c r="FF2957" s="1"/>
      <c r="FG2957" s="1"/>
      <c r="FH2957" s="1"/>
      <c r="FI2957" s="1"/>
      <c r="FJ2957" s="1"/>
      <c r="FK2957" s="1"/>
      <c r="FL2957" s="1"/>
      <c r="FM2957" s="1"/>
      <c r="FN2957" s="1"/>
      <c r="FO2957" s="1"/>
      <c r="FP2957" s="1"/>
      <c r="FQ2957" s="1"/>
      <c r="FR2957" s="1"/>
      <c r="FS2957" s="1"/>
      <c r="FT2957" s="1"/>
      <c r="FU2957" s="1"/>
      <c r="FV2957" s="1"/>
      <c r="FW2957" s="1"/>
      <c r="FX2957" s="1"/>
      <c r="FY2957" s="1"/>
      <c r="FZ2957" s="1"/>
      <c r="GA2957" s="1"/>
      <c r="GB2957" s="1"/>
      <c r="GC2957" s="1"/>
      <c r="GD2957" s="1"/>
      <c r="GE2957" s="1"/>
      <c r="GF2957" s="1"/>
      <c r="GG2957" s="1"/>
      <c r="GH2957" s="1"/>
      <c r="GI2957" s="1"/>
      <c r="GJ2957" s="1"/>
      <c r="GK2957" s="1"/>
      <c r="GL2957" s="1"/>
      <c r="GM2957" s="1"/>
      <c r="GN2957" s="1"/>
      <c r="GO2957" s="1"/>
    </row>
    <row r="2958" spans="1:197" s="40" customFormat="1" x14ac:dyDescent="0.25">
      <c r="A2958" s="41"/>
      <c r="B2958" s="4"/>
      <c r="C2958" s="41"/>
      <c r="D2958" s="42"/>
      <c r="E2958" s="42"/>
      <c r="F2958" s="42"/>
      <c r="G2958" s="1"/>
      <c r="H2958" s="1"/>
      <c r="I2958" s="1"/>
      <c r="J2958" s="1"/>
      <c r="K2958" s="1"/>
      <c r="L2958" s="1"/>
      <c r="M2958" s="2"/>
      <c r="N2958" s="1"/>
      <c r="O2958" s="1"/>
      <c r="P2958" s="1"/>
      <c r="Q2958" s="1"/>
      <c r="R2958" s="1"/>
      <c r="S2958" s="1"/>
      <c r="T2958" s="1"/>
      <c r="U2958" s="1"/>
      <c r="V2958" s="1"/>
      <c r="W2958" s="1"/>
      <c r="X2958" s="1"/>
      <c r="Y2958" s="1"/>
      <c r="Z2958" s="1"/>
      <c r="AA2958" s="1"/>
      <c r="AB2958" s="1"/>
      <c r="AC2958" s="1"/>
      <c r="AD2958" s="1"/>
      <c r="AE2958" s="1"/>
      <c r="AF2958" s="1"/>
      <c r="AG2958" s="1"/>
      <c r="AH2958" s="1"/>
      <c r="AI2958" s="1"/>
      <c r="AJ2958" s="1"/>
      <c r="AK2958" s="1"/>
      <c r="AL2958" s="1"/>
      <c r="AM2958" s="1"/>
      <c r="AN2958" s="1"/>
      <c r="AO2958" s="1"/>
      <c r="AP2958" s="1"/>
      <c r="AQ2958" s="1"/>
      <c r="AR2958" s="1"/>
      <c r="AS2958" s="1"/>
      <c r="AT2958" s="1"/>
      <c r="AU2958" s="1"/>
      <c r="AV2958" s="1"/>
      <c r="AW2958" s="1"/>
      <c r="AX2958" s="1"/>
      <c r="AY2958" s="1"/>
      <c r="AZ2958" s="1"/>
      <c r="BA2958" s="1"/>
      <c r="BB2958" s="1"/>
      <c r="BC2958" s="1"/>
      <c r="BD2958" s="1"/>
      <c r="BE2958" s="1"/>
      <c r="BF2958" s="1"/>
      <c r="BG2958" s="1"/>
      <c r="BH2958" s="1"/>
      <c r="BI2958" s="1"/>
      <c r="BJ2958" s="1"/>
      <c r="BK2958" s="1"/>
      <c r="BL2958" s="1"/>
      <c r="BM2958" s="1"/>
      <c r="BN2958" s="1"/>
      <c r="BO2958" s="1"/>
      <c r="BP2958" s="1"/>
      <c r="BQ2958" s="1"/>
      <c r="BR2958" s="1"/>
      <c r="BS2958" s="1"/>
      <c r="BT2958" s="1"/>
      <c r="BU2958" s="1"/>
      <c r="BV2958" s="1"/>
      <c r="BW2958" s="1"/>
      <c r="BX2958" s="1"/>
      <c r="BY2958" s="1"/>
      <c r="BZ2958" s="1"/>
      <c r="CA2958" s="1"/>
      <c r="CB2958" s="1"/>
      <c r="CC2958" s="1"/>
      <c r="CD2958" s="1"/>
      <c r="CE2958" s="1"/>
      <c r="CF2958" s="1"/>
      <c r="CG2958" s="1"/>
      <c r="CH2958" s="1"/>
      <c r="CI2958" s="1"/>
      <c r="CJ2958" s="1"/>
      <c r="CK2958" s="1"/>
      <c r="CL2958" s="1"/>
      <c r="CM2958" s="1"/>
      <c r="CN2958" s="1"/>
      <c r="CO2958" s="1"/>
      <c r="CP2958" s="1"/>
      <c r="CQ2958" s="1"/>
      <c r="CR2958" s="1"/>
      <c r="CS2958" s="1"/>
      <c r="CT2958" s="1"/>
      <c r="CU2958" s="1"/>
      <c r="CV2958" s="1"/>
      <c r="CW2958" s="1"/>
      <c r="CX2958" s="1"/>
      <c r="CY2958" s="1"/>
      <c r="CZ2958" s="1"/>
      <c r="DA2958" s="1"/>
      <c r="DB2958" s="1"/>
      <c r="DC2958" s="1"/>
      <c r="DD2958" s="1"/>
      <c r="DE2958" s="1"/>
      <c r="DF2958" s="1"/>
      <c r="DG2958" s="1"/>
      <c r="DH2958" s="1"/>
      <c r="DI2958" s="1"/>
      <c r="DJ2958" s="1"/>
      <c r="DK2958" s="1"/>
      <c r="DL2958" s="1"/>
      <c r="DM2958" s="1"/>
      <c r="DN2958" s="1"/>
      <c r="DO2958" s="1"/>
      <c r="DP2958" s="1"/>
      <c r="DQ2958" s="1"/>
      <c r="DR2958" s="1"/>
      <c r="DS2958" s="1"/>
      <c r="DT2958" s="1"/>
      <c r="DU2958" s="1"/>
      <c r="DV2958" s="1"/>
      <c r="DW2958" s="1"/>
      <c r="DX2958" s="1"/>
      <c r="DY2958" s="1"/>
      <c r="DZ2958" s="1"/>
      <c r="EA2958" s="1"/>
      <c r="EB2958" s="1"/>
      <c r="EC2958" s="1"/>
      <c r="ED2958" s="1"/>
      <c r="EE2958" s="1"/>
      <c r="EF2958" s="1"/>
      <c r="EG2958" s="1"/>
      <c r="EH2958" s="1"/>
      <c r="EI2958" s="1"/>
      <c r="EJ2958" s="1"/>
      <c r="EK2958" s="1"/>
      <c r="EL2958" s="1"/>
      <c r="EM2958" s="1"/>
      <c r="EN2958" s="1"/>
      <c r="EO2958" s="1"/>
      <c r="EP2958" s="1"/>
      <c r="EQ2958" s="1"/>
      <c r="ER2958" s="1"/>
      <c r="ES2958" s="1"/>
      <c r="ET2958" s="1"/>
      <c r="EU2958" s="1"/>
      <c r="EV2958" s="1"/>
      <c r="EW2958" s="1"/>
      <c r="EX2958" s="1"/>
      <c r="EY2958" s="1"/>
      <c r="EZ2958" s="1"/>
      <c r="FA2958" s="1"/>
      <c r="FB2958" s="1"/>
      <c r="FC2958" s="1"/>
      <c r="FD2958" s="1"/>
      <c r="FE2958" s="1"/>
      <c r="FF2958" s="1"/>
      <c r="FG2958" s="1"/>
      <c r="FH2958" s="1"/>
      <c r="FI2958" s="1"/>
      <c r="FJ2958" s="1"/>
      <c r="FK2958" s="1"/>
      <c r="FL2958" s="1"/>
      <c r="FM2958" s="1"/>
      <c r="FN2958" s="1"/>
      <c r="FO2958" s="1"/>
      <c r="FP2958" s="1"/>
      <c r="FQ2958" s="1"/>
      <c r="FR2958" s="1"/>
      <c r="FS2958" s="1"/>
      <c r="FT2958" s="1"/>
      <c r="FU2958" s="1"/>
      <c r="FV2958" s="1"/>
      <c r="FW2958" s="1"/>
      <c r="FX2958" s="1"/>
      <c r="FY2958" s="1"/>
      <c r="FZ2958" s="1"/>
      <c r="GA2958" s="1"/>
      <c r="GB2958" s="1"/>
      <c r="GC2958" s="1"/>
      <c r="GD2958" s="1"/>
      <c r="GE2958" s="1"/>
      <c r="GF2958" s="1"/>
      <c r="GG2958" s="1"/>
      <c r="GH2958" s="1"/>
      <c r="GI2958" s="1"/>
      <c r="GJ2958" s="1"/>
      <c r="GK2958" s="1"/>
      <c r="GL2958" s="1"/>
      <c r="GM2958" s="1"/>
      <c r="GN2958" s="1"/>
      <c r="GO2958" s="1"/>
    </row>
    <row r="2959" spans="1:197" s="40" customFormat="1" x14ac:dyDescent="0.25">
      <c r="A2959" s="41"/>
      <c r="B2959" s="4"/>
      <c r="C2959" s="41"/>
      <c r="D2959" s="42"/>
      <c r="E2959" s="42"/>
      <c r="F2959" s="42"/>
      <c r="G2959" s="1"/>
      <c r="H2959" s="1"/>
      <c r="I2959" s="1"/>
      <c r="J2959" s="1"/>
      <c r="K2959" s="1"/>
      <c r="L2959" s="1"/>
      <c r="M2959" s="2"/>
      <c r="N2959" s="1"/>
      <c r="O2959" s="1"/>
      <c r="P2959" s="1"/>
      <c r="Q2959" s="1"/>
      <c r="R2959" s="1"/>
      <c r="S2959" s="1"/>
      <c r="T2959" s="1"/>
      <c r="U2959" s="1"/>
      <c r="V2959" s="1"/>
      <c r="W2959" s="1"/>
      <c r="X2959" s="1"/>
      <c r="Y2959" s="1"/>
      <c r="Z2959" s="1"/>
      <c r="AA2959" s="1"/>
      <c r="AB2959" s="1"/>
      <c r="AC2959" s="1"/>
      <c r="AD2959" s="1"/>
      <c r="AE2959" s="1"/>
      <c r="AF2959" s="1"/>
      <c r="AG2959" s="1"/>
      <c r="AH2959" s="1"/>
      <c r="AI2959" s="1"/>
      <c r="AJ2959" s="1"/>
      <c r="AK2959" s="1"/>
      <c r="AL2959" s="1"/>
      <c r="AM2959" s="1"/>
      <c r="AN2959" s="1"/>
      <c r="AO2959" s="1"/>
      <c r="AP2959" s="1"/>
      <c r="AQ2959" s="1"/>
      <c r="AR2959" s="1"/>
      <c r="AS2959" s="1"/>
      <c r="AT2959" s="1"/>
      <c r="AU2959" s="1"/>
      <c r="AV2959" s="1"/>
      <c r="AW2959" s="1"/>
      <c r="AX2959" s="1"/>
      <c r="AY2959" s="1"/>
      <c r="AZ2959" s="1"/>
      <c r="BA2959" s="1"/>
      <c r="BB2959" s="1"/>
      <c r="BC2959" s="1"/>
      <c r="BD2959" s="1"/>
      <c r="BE2959" s="1"/>
      <c r="BF2959" s="1"/>
      <c r="BG2959" s="1"/>
      <c r="BH2959" s="1"/>
      <c r="BI2959" s="1"/>
      <c r="BJ2959" s="1"/>
      <c r="BK2959" s="1"/>
      <c r="BL2959" s="1"/>
      <c r="BM2959" s="1"/>
      <c r="BN2959" s="1"/>
      <c r="BO2959" s="1"/>
      <c r="BP2959" s="1"/>
      <c r="BQ2959" s="1"/>
      <c r="BR2959" s="1"/>
      <c r="BS2959" s="1"/>
      <c r="BT2959" s="1"/>
      <c r="BU2959" s="1"/>
      <c r="BV2959" s="1"/>
      <c r="BW2959" s="1"/>
      <c r="BX2959" s="1"/>
      <c r="BY2959" s="1"/>
      <c r="BZ2959" s="1"/>
      <c r="CA2959" s="1"/>
      <c r="CB2959" s="1"/>
      <c r="CC2959" s="1"/>
      <c r="CD2959" s="1"/>
      <c r="CE2959" s="1"/>
      <c r="CF2959" s="1"/>
      <c r="CG2959" s="1"/>
      <c r="CH2959" s="1"/>
      <c r="CI2959" s="1"/>
      <c r="CJ2959" s="1"/>
      <c r="CK2959" s="1"/>
      <c r="CL2959" s="1"/>
      <c r="CM2959" s="1"/>
      <c r="CN2959" s="1"/>
      <c r="CO2959" s="1"/>
      <c r="CP2959" s="1"/>
      <c r="CQ2959" s="1"/>
      <c r="CR2959" s="1"/>
      <c r="CS2959" s="1"/>
      <c r="CT2959" s="1"/>
      <c r="CU2959" s="1"/>
      <c r="CV2959" s="1"/>
      <c r="CW2959" s="1"/>
      <c r="CX2959" s="1"/>
      <c r="CY2959" s="1"/>
      <c r="CZ2959" s="1"/>
      <c r="DA2959" s="1"/>
      <c r="DB2959" s="1"/>
      <c r="DC2959" s="1"/>
      <c r="DD2959" s="1"/>
      <c r="DE2959" s="1"/>
      <c r="DF2959" s="1"/>
      <c r="DG2959" s="1"/>
      <c r="DH2959" s="1"/>
      <c r="DI2959" s="1"/>
      <c r="DJ2959" s="1"/>
      <c r="DK2959" s="1"/>
      <c r="DL2959" s="1"/>
      <c r="DM2959" s="1"/>
      <c r="DN2959" s="1"/>
      <c r="DO2959" s="1"/>
      <c r="DP2959" s="1"/>
      <c r="DQ2959" s="1"/>
      <c r="DR2959" s="1"/>
      <c r="DS2959" s="1"/>
      <c r="DT2959" s="1"/>
      <c r="DU2959" s="1"/>
      <c r="DV2959" s="1"/>
      <c r="DW2959" s="1"/>
      <c r="DX2959" s="1"/>
      <c r="DY2959" s="1"/>
      <c r="DZ2959" s="1"/>
      <c r="EA2959" s="1"/>
      <c r="EB2959" s="1"/>
      <c r="EC2959" s="1"/>
      <c r="ED2959" s="1"/>
      <c r="EE2959" s="1"/>
      <c r="EF2959" s="1"/>
      <c r="EG2959" s="1"/>
      <c r="EH2959" s="1"/>
      <c r="EI2959" s="1"/>
      <c r="EJ2959" s="1"/>
      <c r="EK2959" s="1"/>
      <c r="EL2959" s="1"/>
      <c r="EM2959" s="1"/>
      <c r="EN2959" s="1"/>
      <c r="EO2959" s="1"/>
      <c r="EP2959" s="1"/>
      <c r="EQ2959" s="1"/>
      <c r="ER2959" s="1"/>
      <c r="ES2959" s="1"/>
      <c r="ET2959" s="1"/>
      <c r="EU2959" s="1"/>
      <c r="EV2959" s="1"/>
      <c r="EW2959" s="1"/>
      <c r="EX2959" s="1"/>
      <c r="EY2959" s="1"/>
      <c r="EZ2959" s="1"/>
      <c r="FA2959" s="1"/>
      <c r="FB2959" s="1"/>
      <c r="FC2959" s="1"/>
      <c r="FD2959" s="1"/>
      <c r="FE2959" s="1"/>
      <c r="FF2959" s="1"/>
      <c r="FG2959" s="1"/>
      <c r="FH2959" s="1"/>
      <c r="FI2959" s="1"/>
      <c r="FJ2959" s="1"/>
      <c r="FK2959" s="1"/>
      <c r="FL2959" s="1"/>
      <c r="FM2959" s="1"/>
      <c r="FN2959" s="1"/>
      <c r="FO2959" s="1"/>
      <c r="FP2959" s="1"/>
      <c r="FQ2959" s="1"/>
      <c r="FR2959" s="1"/>
      <c r="FS2959" s="1"/>
      <c r="FT2959" s="1"/>
      <c r="FU2959" s="1"/>
      <c r="FV2959" s="1"/>
      <c r="FW2959" s="1"/>
      <c r="FX2959" s="1"/>
      <c r="FY2959" s="1"/>
      <c r="FZ2959" s="1"/>
      <c r="GA2959" s="1"/>
      <c r="GB2959" s="1"/>
      <c r="GC2959" s="1"/>
      <c r="GD2959" s="1"/>
      <c r="GE2959" s="1"/>
      <c r="GF2959" s="1"/>
      <c r="GG2959" s="1"/>
      <c r="GH2959" s="1"/>
      <c r="GI2959" s="1"/>
      <c r="GJ2959" s="1"/>
      <c r="GK2959" s="1"/>
      <c r="GL2959" s="1"/>
      <c r="GM2959" s="1"/>
      <c r="GN2959" s="1"/>
      <c r="GO2959" s="1"/>
    </row>
    <row r="2960" spans="1:197" s="40" customFormat="1" x14ac:dyDescent="0.25">
      <c r="A2960" s="41"/>
      <c r="B2960" s="4"/>
      <c r="C2960" s="41"/>
      <c r="D2960" s="42"/>
      <c r="E2960" s="42"/>
      <c r="F2960" s="42"/>
      <c r="G2960" s="1"/>
      <c r="H2960" s="1"/>
      <c r="I2960" s="1"/>
      <c r="J2960" s="1"/>
      <c r="K2960" s="1"/>
      <c r="L2960" s="1"/>
      <c r="M2960" s="2"/>
      <c r="N2960" s="1"/>
      <c r="O2960" s="1"/>
      <c r="P2960" s="1"/>
      <c r="Q2960" s="1"/>
      <c r="R2960" s="1"/>
      <c r="S2960" s="1"/>
      <c r="T2960" s="1"/>
      <c r="U2960" s="1"/>
      <c r="V2960" s="1"/>
      <c r="W2960" s="1"/>
      <c r="X2960" s="1"/>
      <c r="Y2960" s="1"/>
      <c r="Z2960" s="1"/>
      <c r="AA2960" s="1"/>
      <c r="AB2960" s="1"/>
      <c r="AC2960" s="1"/>
      <c r="AD2960" s="1"/>
      <c r="AE2960" s="1"/>
      <c r="AF2960" s="1"/>
      <c r="AG2960" s="1"/>
      <c r="AH2960" s="1"/>
      <c r="AI2960" s="1"/>
      <c r="AJ2960" s="1"/>
      <c r="AK2960" s="1"/>
      <c r="AL2960" s="1"/>
      <c r="AM2960" s="1"/>
      <c r="AN2960" s="1"/>
      <c r="AO2960" s="1"/>
      <c r="AP2960" s="1"/>
      <c r="AQ2960" s="1"/>
      <c r="AR2960" s="1"/>
      <c r="AS2960" s="1"/>
      <c r="AT2960" s="1"/>
      <c r="AU2960" s="1"/>
      <c r="AV2960" s="1"/>
      <c r="AW2960" s="1"/>
      <c r="AX2960" s="1"/>
      <c r="AY2960" s="1"/>
      <c r="AZ2960" s="1"/>
      <c r="BA2960" s="1"/>
      <c r="BB2960" s="1"/>
      <c r="BC2960" s="1"/>
      <c r="BD2960" s="1"/>
      <c r="BE2960" s="1"/>
      <c r="BF2960" s="1"/>
      <c r="BG2960" s="1"/>
      <c r="BH2960" s="1"/>
      <c r="BI2960" s="1"/>
      <c r="BJ2960" s="1"/>
      <c r="BK2960" s="1"/>
      <c r="BL2960" s="1"/>
      <c r="BM2960" s="1"/>
      <c r="BN2960" s="1"/>
      <c r="BO2960" s="1"/>
      <c r="BP2960" s="1"/>
      <c r="BQ2960" s="1"/>
      <c r="BR2960" s="1"/>
      <c r="BS2960" s="1"/>
      <c r="BT2960" s="1"/>
      <c r="BU2960" s="1"/>
      <c r="BV2960" s="1"/>
      <c r="BW2960" s="1"/>
      <c r="BX2960" s="1"/>
      <c r="BY2960" s="1"/>
      <c r="BZ2960" s="1"/>
      <c r="CA2960" s="1"/>
      <c r="CB2960" s="1"/>
      <c r="CC2960" s="1"/>
      <c r="CD2960" s="1"/>
      <c r="CE2960" s="1"/>
      <c r="CF2960" s="1"/>
      <c r="CG2960" s="1"/>
      <c r="CH2960" s="1"/>
      <c r="CI2960" s="1"/>
      <c r="CJ2960" s="1"/>
      <c r="CK2960" s="1"/>
      <c r="CL2960" s="1"/>
      <c r="CM2960" s="1"/>
      <c r="CN2960" s="1"/>
      <c r="CO2960" s="1"/>
      <c r="CP2960" s="1"/>
      <c r="CQ2960" s="1"/>
      <c r="CR2960" s="1"/>
      <c r="CS2960" s="1"/>
      <c r="CT2960" s="1"/>
      <c r="CU2960" s="1"/>
      <c r="CV2960" s="1"/>
      <c r="CW2960" s="1"/>
      <c r="CX2960" s="1"/>
      <c r="CY2960" s="1"/>
      <c r="CZ2960" s="1"/>
      <c r="DA2960" s="1"/>
      <c r="DB2960" s="1"/>
      <c r="DC2960" s="1"/>
      <c r="DD2960" s="1"/>
      <c r="DE2960" s="1"/>
      <c r="DF2960" s="1"/>
      <c r="DG2960" s="1"/>
      <c r="DH2960" s="1"/>
      <c r="DI2960" s="1"/>
      <c r="DJ2960" s="1"/>
      <c r="DK2960" s="1"/>
      <c r="DL2960" s="1"/>
      <c r="DM2960" s="1"/>
      <c r="DN2960" s="1"/>
      <c r="DO2960" s="1"/>
      <c r="DP2960" s="1"/>
      <c r="DQ2960" s="1"/>
      <c r="DR2960" s="1"/>
      <c r="DS2960" s="1"/>
      <c r="DT2960" s="1"/>
      <c r="DU2960" s="1"/>
      <c r="DV2960" s="1"/>
      <c r="DW2960" s="1"/>
      <c r="DX2960" s="1"/>
      <c r="DY2960" s="1"/>
      <c r="DZ2960" s="1"/>
      <c r="EA2960" s="1"/>
      <c r="EB2960" s="1"/>
      <c r="EC2960" s="1"/>
      <c r="ED2960" s="1"/>
      <c r="EE2960" s="1"/>
      <c r="EF2960" s="1"/>
      <c r="EG2960" s="1"/>
      <c r="EH2960" s="1"/>
      <c r="EI2960" s="1"/>
      <c r="EJ2960" s="1"/>
      <c r="EK2960" s="1"/>
      <c r="EL2960" s="1"/>
      <c r="EM2960" s="1"/>
      <c r="EN2960" s="1"/>
      <c r="EO2960" s="1"/>
      <c r="EP2960" s="1"/>
      <c r="EQ2960" s="1"/>
      <c r="ER2960" s="1"/>
      <c r="ES2960" s="1"/>
      <c r="ET2960" s="1"/>
      <c r="EU2960" s="1"/>
      <c r="EV2960" s="1"/>
      <c r="EW2960" s="1"/>
      <c r="EX2960" s="1"/>
      <c r="EY2960" s="1"/>
      <c r="EZ2960" s="1"/>
      <c r="FA2960" s="1"/>
      <c r="FB2960" s="1"/>
      <c r="FC2960" s="1"/>
      <c r="FD2960" s="1"/>
      <c r="FE2960" s="1"/>
      <c r="FF2960" s="1"/>
      <c r="FG2960" s="1"/>
      <c r="FH2960" s="1"/>
      <c r="FI2960" s="1"/>
      <c r="FJ2960" s="1"/>
      <c r="FK2960" s="1"/>
      <c r="FL2960" s="1"/>
      <c r="FM2960" s="1"/>
      <c r="FN2960" s="1"/>
      <c r="FO2960" s="1"/>
      <c r="FP2960" s="1"/>
      <c r="FQ2960" s="1"/>
      <c r="FR2960" s="1"/>
      <c r="FS2960" s="1"/>
      <c r="FT2960" s="1"/>
      <c r="FU2960" s="1"/>
      <c r="FV2960" s="1"/>
      <c r="FW2960" s="1"/>
      <c r="FX2960" s="1"/>
      <c r="FY2960" s="1"/>
      <c r="FZ2960" s="1"/>
      <c r="GA2960" s="1"/>
      <c r="GB2960" s="1"/>
      <c r="GC2960" s="1"/>
      <c r="GD2960" s="1"/>
      <c r="GE2960" s="1"/>
      <c r="GF2960" s="1"/>
      <c r="GG2960" s="1"/>
      <c r="GH2960" s="1"/>
      <c r="GI2960" s="1"/>
      <c r="GJ2960" s="1"/>
      <c r="GK2960" s="1"/>
      <c r="GL2960" s="1"/>
      <c r="GM2960" s="1"/>
      <c r="GN2960" s="1"/>
      <c r="GO2960" s="1"/>
    </row>
    <row r="2961" spans="1:197" s="40" customFormat="1" x14ac:dyDescent="0.25">
      <c r="A2961" s="41"/>
      <c r="B2961" s="4"/>
      <c r="C2961" s="41"/>
      <c r="D2961" s="42"/>
      <c r="E2961" s="42"/>
      <c r="F2961" s="42"/>
      <c r="G2961" s="1"/>
      <c r="H2961" s="1"/>
      <c r="I2961" s="1"/>
      <c r="J2961" s="1"/>
      <c r="K2961" s="1"/>
      <c r="L2961" s="1"/>
      <c r="M2961" s="2"/>
      <c r="N2961" s="1"/>
      <c r="O2961" s="1"/>
      <c r="P2961" s="1"/>
      <c r="Q2961" s="1"/>
      <c r="R2961" s="1"/>
      <c r="S2961" s="1"/>
      <c r="T2961" s="1"/>
      <c r="U2961" s="1"/>
      <c r="V2961" s="1"/>
      <c r="W2961" s="1"/>
      <c r="X2961" s="1"/>
      <c r="Y2961" s="1"/>
      <c r="Z2961" s="1"/>
      <c r="AA2961" s="1"/>
      <c r="AB2961" s="1"/>
      <c r="AC2961" s="1"/>
      <c r="AD2961" s="1"/>
      <c r="AE2961" s="1"/>
      <c r="AF2961" s="1"/>
      <c r="AG2961" s="1"/>
      <c r="AH2961" s="1"/>
      <c r="AI2961" s="1"/>
      <c r="AJ2961" s="1"/>
      <c r="AK2961" s="1"/>
      <c r="AL2961" s="1"/>
      <c r="AM2961" s="1"/>
      <c r="AN2961" s="1"/>
      <c r="AO2961" s="1"/>
      <c r="AP2961" s="1"/>
      <c r="AQ2961" s="1"/>
      <c r="AR2961" s="1"/>
      <c r="AS2961" s="1"/>
      <c r="AT2961" s="1"/>
      <c r="AU2961" s="1"/>
      <c r="AV2961" s="1"/>
      <c r="AW2961" s="1"/>
      <c r="AX2961" s="1"/>
      <c r="AY2961" s="1"/>
      <c r="AZ2961" s="1"/>
      <c r="BA2961" s="1"/>
      <c r="BB2961" s="1"/>
      <c r="BC2961" s="1"/>
      <c r="BD2961" s="1"/>
      <c r="BE2961" s="1"/>
      <c r="BF2961" s="1"/>
      <c r="BG2961" s="1"/>
      <c r="BH2961" s="1"/>
      <c r="BI2961" s="1"/>
      <c r="BJ2961" s="1"/>
      <c r="BK2961" s="1"/>
      <c r="BL2961" s="1"/>
      <c r="BM2961" s="1"/>
      <c r="BN2961" s="1"/>
      <c r="BO2961" s="1"/>
      <c r="BP2961" s="1"/>
      <c r="BQ2961" s="1"/>
      <c r="BR2961" s="1"/>
      <c r="BS2961" s="1"/>
      <c r="BT2961" s="1"/>
      <c r="BU2961" s="1"/>
      <c r="BV2961" s="1"/>
      <c r="BW2961" s="1"/>
      <c r="BX2961" s="1"/>
      <c r="BY2961" s="1"/>
      <c r="BZ2961" s="1"/>
      <c r="CA2961" s="1"/>
      <c r="CB2961" s="1"/>
      <c r="CC2961" s="1"/>
      <c r="CD2961" s="1"/>
      <c r="CE2961" s="1"/>
      <c r="CF2961" s="1"/>
      <c r="CG2961" s="1"/>
      <c r="CH2961" s="1"/>
      <c r="CI2961" s="1"/>
      <c r="CJ2961" s="1"/>
      <c r="CK2961" s="1"/>
      <c r="CL2961" s="1"/>
      <c r="CM2961" s="1"/>
      <c r="CN2961" s="1"/>
      <c r="CO2961" s="1"/>
      <c r="CP2961" s="1"/>
      <c r="CQ2961" s="1"/>
      <c r="CR2961" s="1"/>
      <c r="CS2961" s="1"/>
      <c r="CT2961" s="1"/>
      <c r="CU2961" s="1"/>
      <c r="CV2961" s="1"/>
      <c r="CW2961" s="1"/>
      <c r="CX2961" s="1"/>
      <c r="CY2961" s="1"/>
      <c r="CZ2961" s="1"/>
      <c r="DA2961" s="1"/>
      <c r="DB2961" s="1"/>
      <c r="DC2961" s="1"/>
      <c r="DD2961" s="1"/>
      <c r="DE2961" s="1"/>
      <c r="DF2961" s="1"/>
      <c r="DG2961" s="1"/>
      <c r="DH2961" s="1"/>
      <c r="DI2961" s="1"/>
      <c r="DJ2961" s="1"/>
      <c r="DK2961" s="1"/>
      <c r="DL2961" s="1"/>
      <c r="DM2961" s="1"/>
      <c r="DN2961" s="1"/>
      <c r="DO2961" s="1"/>
      <c r="DP2961" s="1"/>
      <c r="DQ2961" s="1"/>
      <c r="DR2961" s="1"/>
      <c r="DS2961" s="1"/>
      <c r="DT2961" s="1"/>
      <c r="DU2961" s="1"/>
      <c r="DV2961" s="1"/>
      <c r="DW2961" s="1"/>
      <c r="DX2961" s="1"/>
      <c r="DY2961" s="1"/>
      <c r="DZ2961" s="1"/>
      <c r="EA2961" s="1"/>
      <c r="EB2961" s="1"/>
      <c r="EC2961" s="1"/>
      <c r="ED2961" s="1"/>
      <c r="EE2961" s="1"/>
      <c r="EF2961" s="1"/>
      <c r="EG2961" s="1"/>
      <c r="EH2961" s="1"/>
      <c r="EI2961" s="1"/>
      <c r="EJ2961" s="1"/>
      <c r="EK2961" s="1"/>
      <c r="EL2961" s="1"/>
      <c r="EM2961" s="1"/>
      <c r="EN2961" s="1"/>
      <c r="EO2961" s="1"/>
      <c r="EP2961" s="1"/>
      <c r="EQ2961" s="1"/>
      <c r="ER2961" s="1"/>
      <c r="ES2961" s="1"/>
      <c r="ET2961" s="1"/>
      <c r="EU2961" s="1"/>
      <c r="EV2961" s="1"/>
      <c r="EW2961" s="1"/>
      <c r="EX2961" s="1"/>
      <c r="EY2961" s="1"/>
      <c r="EZ2961" s="1"/>
      <c r="FA2961" s="1"/>
      <c r="FB2961" s="1"/>
      <c r="FC2961" s="1"/>
      <c r="FD2961" s="1"/>
      <c r="FE2961" s="1"/>
      <c r="FF2961" s="1"/>
      <c r="FG2961" s="1"/>
      <c r="FH2961" s="1"/>
      <c r="FI2961" s="1"/>
      <c r="FJ2961" s="1"/>
      <c r="FK2961" s="1"/>
      <c r="FL2961" s="1"/>
      <c r="FM2961" s="1"/>
      <c r="FN2961" s="1"/>
      <c r="FO2961" s="1"/>
      <c r="FP2961" s="1"/>
      <c r="FQ2961" s="1"/>
      <c r="FR2961" s="1"/>
      <c r="FS2961" s="1"/>
      <c r="FT2961" s="1"/>
      <c r="FU2961" s="1"/>
      <c r="FV2961" s="1"/>
      <c r="FW2961" s="1"/>
      <c r="FX2961" s="1"/>
      <c r="FY2961" s="1"/>
      <c r="FZ2961" s="1"/>
      <c r="GA2961" s="1"/>
      <c r="GB2961" s="1"/>
      <c r="GC2961" s="1"/>
      <c r="GD2961" s="1"/>
      <c r="GE2961" s="1"/>
      <c r="GF2961" s="1"/>
      <c r="GG2961" s="1"/>
      <c r="GH2961" s="1"/>
      <c r="GI2961" s="1"/>
      <c r="GJ2961" s="1"/>
      <c r="GK2961" s="1"/>
      <c r="GL2961" s="1"/>
      <c r="GM2961" s="1"/>
      <c r="GN2961" s="1"/>
      <c r="GO2961" s="1"/>
    </row>
    <row r="2962" spans="1:197" s="40" customFormat="1" x14ac:dyDescent="0.25">
      <c r="A2962" s="41"/>
      <c r="B2962" s="4"/>
      <c r="C2962" s="41"/>
      <c r="D2962" s="42"/>
      <c r="E2962" s="42"/>
      <c r="F2962" s="42"/>
      <c r="G2962" s="1"/>
      <c r="H2962" s="1"/>
      <c r="I2962" s="1"/>
      <c r="J2962" s="1"/>
      <c r="K2962" s="1"/>
      <c r="L2962" s="1"/>
      <c r="M2962" s="2"/>
      <c r="N2962" s="1"/>
      <c r="O2962" s="1"/>
      <c r="P2962" s="1"/>
      <c r="Q2962" s="1"/>
      <c r="R2962" s="1"/>
      <c r="S2962" s="1"/>
      <c r="T2962" s="1"/>
      <c r="U2962" s="1"/>
      <c r="V2962" s="1"/>
      <c r="W2962" s="1"/>
      <c r="X2962" s="1"/>
      <c r="Y2962" s="1"/>
      <c r="Z2962" s="1"/>
      <c r="AA2962" s="1"/>
      <c r="AB2962" s="1"/>
      <c r="AC2962" s="1"/>
      <c r="AD2962" s="1"/>
      <c r="AE2962" s="1"/>
      <c r="AF2962" s="1"/>
      <c r="AG2962" s="1"/>
      <c r="AH2962" s="1"/>
      <c r="AI2962" s="1"/>
      <c r="AJ2962" s="1"/>
      <c r="AK2962" s="1"/>
      <c r="AL2962" s="1"/>
      <c r="AM2962" s="1"/>
      <c r="AN2962" s="1"/>
      <c r="AO2962" s="1"/>
      <c r="AP2962" s="1"/>
      <c r="AQ2962" s="1"/>
      <c r="AR2962" s="1"/>
      <c r="AS2962" s="1"/>
      <c r="AT2962" s="1"/>
      <c r="AU2962" s="1"/>
      <c r="AV2962" s="1"/>
      <c r="AW2962" s="1"/>
      <c r="AX2962" s="1"/>
      <c r="AY2962" s="1"/>
      <c r="AZ2962" s="1"/>
      <c r="BA2962" s="1"/>
      <c r="BB2962" s="1"/>
      <c r="BC2962" s="1"/>
      <c r="BD2962" s="1"/>
      <c r="BE2962" s="1"/>
      <c r="BF2962" s="1"/>
      <c r="BG2962" s="1"/>
      <c r="BH2962" s="1"/>
      <c r="BI2962" s="1"/>
      <c r="BJ2962" s="1"/>
      <c r="BK2962" s="1"/>
      <c r="BL2962" s="1"/>
      <c r="BM2962" s="1"/>
      <c r="BN2962" s="1"/>
      <c r="BO2962" s="1"/>
      <c r="BP2962" s="1"/>
      <c r="BQ2962" s="1"/>
      <c r="BR2962" s="1"/>
      <c r="BS2962" s="1"/>
      <c r="BT2962" s="1"/>
      <c r="BU2962" s="1"/>
      <c r="BV2962" s="1"/>
      <c r="BW2962" s="1"/>
      <c r="BX2962" s="1"/>
      <c r="BY2962" s="1"/>
      <c r="BZ2962" s="1"/>
      <c r="CA2962" s="1"/>
      <c r="CB2962" s="1"/>
      <c r="CC2962" s="1"/>
      <c r="CD2962" s="1"/>
      <c r="CE2962" s="1"/>
      <c r="CF2962" s="1"/>
      <c r="CG2962" s="1"/>
      <c r="CH2962" s="1"/>
      <c r="CI2962" s="1"/>
      <c r="CJ2962" s="1"/>
      <c r="CK2962" s="1"/>
      <c r="CL2962" s="1"/>
      <c r="CM2962" s="1"/>
      <c r="CN2962" s="1"/>
      <c r="CO2962" s="1"/>
      <c r="CP2962" s="1"/>
      <c r="CQ2962" s="1"/>
      <c r="CR2962" s="1"/>
      <c r="CS2962" s="1"/>
      <c r="CT2962" s="1"/>
      <c r="CU2962" s="1"/>
      <c r="CV2962" s="1"/>
      <c r="CW2962" s="1"/>
      <c r="CX2962" s="1"/>
      <c r="CY2962" s="1"/>
      <c r="CZ2962" s="1"/>
      <c r="DA2962" s="1"/>
      <c r="DB2962" s="1"/>
      <c r="DC2962" s="1"/>
      <c r="DD2962" s="1"/>
      <c r="DE2962" s="1"/>
      <c r="DF2962" s="1"/>
      <c r="DG2962" s="1"/>
      <c r="DH2962" s="1"/>
      <c r="DI2962" s="1"/>
      <c r="DJ2962" s="1"/>
      <c r="DK2962" s="1"/>
      <c r="DL2962" s="1"/>
      <c r="DM2962" s="1"/>
      <c r="DN2962" s="1"/>
      <c r="DO2962" s="1"/>
      <c r="DP2962" s="1"/>
      <c r="DQ2962" s="1"/>
      <c r="DR2962" s="1"/>
      <c r="DS2962" s="1"/>
      <c r="DT2962" s="1"/>
      <c r="DU2962" s="1"/>
      <c r="DV2962" s="1"/>
      <c r="DW2962" s="1"/>
      <c r="DX2962" s="1"/>
      <c r="DY2962" s="1"/>
      <c r="DZ2962" s="1"/>
      <c r="EA2962" s="1"/>
      <c r="EB2962" s="1"/>
      <c r="EC2962" s="1"/>
      <c r="ED2962" s="1"/>
      <c r="EE2962" s="1"/>
      <c r="EF2962" s="1"/>
      <c r="EG2962" s="1"/>
      <c r="EH2962" s="1"/>
      <c r="EI2962" s="1"/>
      <c r="EJ2962" s="1"/>
      <c r="EK2962" s="1"/>
      <c r="EL2962" s="1"/>
      <c r="EM2962" s="1"/>
      <c r="EN2962" s="1"/>
      <c r="EO2962" s="1"/>
      <c r="EP2962" s="1"/>
      <c r="EQ2962" s="1"/>
      <c r="ER2962" s="1"/>
      <c r="ES2962" s="1"/>
      <c r="ET2962" s="1"/>
      <c r="EU2962" s="1"/>
      <c r="EV2962" s="1"/>
      <c r="EW2962" s="1"/>
      <c r="EX2962" s="1"/>
      <c r="EY2962" s="1"/>
      <c r="EZ2962" s="1"/>
      <c r="FA2962" s="1"/>
      <c r="FB2962" s="1"/>
      <c r="FC2962" s="1"/>
      <c r="FD2962" s="1"/>
      <c r="FE2962" s="1"/>
      <c r="FF2962" s="1"/>
      <c r="FG2962" s="1"/>
      <c r="FH2962" s="1"/>
      <c r="FI2962" s="1"/>
      <c r="FJ2962" s="1"/>
      <c r="FK2962" s="1"/>
      <c r="FL2962" s="1"/>
      <c r="FM2962" s="1"/>
      <c r="FN2962" s="1"/>
      <c r="FO2962" s="1"/>
      <c r="FP2962" s="1"/>
      <c r="FQ2962" s="1"/>
      <c r="FR2962" s="1"/>
      <c r="FS2962" s="1"/>
      <c r="FT2962" s="1"/>
      <c r="FU2962" s="1"/>
      <c r="FV2962" s="1"/>
      <c r="FW2962" s="1"/>
      <c r="FX2962" s="1"/>
      <c r="FY2962" s="1"/>
      <c r="FZ2962" s="1"/>
      <c r="GA2962" s="1"/>
      <c r="GB2962" s="1"/>
      <c r="GC2962" s="1"/>
      <c r="GD2962" s="1"/>
      <c r="GE2962" s="1"/>
      <c r="GF2962" s="1"/>
      <c r="GG2962" s="1"/>
      <c r="GH2962" s="1"/>
      <c r="GI2962" s="1"/>
      <c r="GJ2962" s="1"/>
      <c r="GK2962" s="1"/>
      <c r="GL2962" s="1"/>
      <c r="GM2962" s="1"/>
      <c r="GN2962" s="1"/>
      <c r="GO2962" s="1"/>
    </row>
    <row r="2963" spans="1:197" s="40" customFormat="1" x14ac:dyDescent="0.25">
      <c r="A2963" s="41"/>
      <c r="B2963" s="4"/>
      <c r="C2963" s="41"/>
      <c r="D2963" s="42"/>
      <c r="E2963" s="42"/>
      <c r="F2963" s="42"/>
      <c r="G2963" s="1"/>
      <c r="H2963" s="1"/>
      <c r="I2963" s="1"/>
      <c r="J2963" s="1"/>
      <c r="K2963" s="1"/>
      <c r="L2963" s="1"/>
      <c r="M2963" s="2"/>
      <c r="N2963" s="1"/>
      <c r="O2963" s="1"/>
      <c r="P2963" s="1"/>
      <c r="Q2963" s="1"/>
      <c r="R2963" s="1"/>
      <c r="S2963" s="1"/>
      <c r="T2963" s="1"/>
      <c r="U2963" s="1"/>
      <c r="V2963" s="1"/>
      <c r="W2963" s="1"/>
      <c r="X2963" s="1"/>
      <c r="Y2963" s="1"/>
      <c r="Z2963" s="1"/>
      <c r="AA2963" s="1"/>
      <c r="AB2963" s="1"/>
      <c r="AC2963" s="1"/>
      <c r="AD2963" s="1"/>
      <c r="AE2963" s="1"/>
      <c r="AF2963" s="1"/>
      <c r="AG2963" s="1"/>
      <c r="AH2963" s="1"/>
      <c r="AI2963" s="1"/>
      <c r="AJ2963" s="1"/>
      <c r="AK2963" s="1"/>
      <c r="AL2963" s="1"/>
      <c r="AM2963" s="1"/>
      <c r="AN2963" s="1"/>
      <c r="AO2963" s="1"/>
      <c r="AP2963" s="1"/>
      <c r="AQ2963" s="1"/>
      <c r="AR2963" s="1"/>
      <c r="AS2963" s="1"/>
      <c r="AT2963" s="1"/>
      <c r="AU2963" s="1"/>
      <c r="AV2963" s="1"/>
      <c r="AW2963" s="1"/>
      <c r="AX2963" s="1"/>
      <c r="AY2963" s="1"/>
      <c r="AZ2963" s="1"/>
      <c r="BA2963" s="1"/>
      <c r="BB2963" s="1"/>
      <c r="BC2963" s="1"/>
      <c r="BD2963" s="1"/>
      <c r="BE2963" s="1"/>
      <c r="BF2963" s="1"/>
      <c r="BG2963" s="1"/>
      <c r="BH2963" s="1"/>
      <c r="BI2963" s="1"/>
      <c r="BJ2963" s="1"/>
      <c r="BK2963" s="1"/>
      <c r="BL2963" s="1"/>
      <c r="BM2963" s="1"/>
      <c r="BN2963" s="1"/>
      <c r="BO2963" s="1"/>
      <c r="BP2963" s="1"/>
      <c r="BQ2963" s="1"/>
      <c r="BR2963" s="1"/>
      <c r="BS2963" s="1"/>
      <c r="BT2963" s="1"/>
      <c r="BU2963" s="1"/>
      <c r="BV2963" s="1"/>
      <c r="BW2963" s="1"/>
      <c r="BX2963" s="1"/>
      <c r="BY2963" s="1"/>
      <c r="BZ2963" s="1"/>
      <c r="CA2963" s="1"/>
      <c r="CB2963" s="1"/>
      <c r="CC2963" s="1"/>
      <c r="CD2963" s="1"/>
      <c r="CE2963" s="1"/>
      <c r="CF2963" s="1"/>
      <c r="CG2963" s="1"/>
      <c r="CH2963" s="1"/>
      <c r="CI2963" s="1"/>
      <c r="CJ2963" s="1"/>
      <c r="CK2963" s="1"/>
      <c r="CL2963" s="1"/>
      <c r="CM2963" s="1"/>
      <c r="CN2963" s="1"/>
      <c r="CO2963" s="1"/>
      <c r="CP2963" s="1"/>
      <c r="CQ2963" s="1"/>
      <c r="CR2963" s="1"/>
      <c r="CS2963" s="1"/>
      <c r="CT2963" s="1"/>
      <c r="CU2963" s="1"/>
      <c r="CV2963" s="1"/>
      <c r="CW2963" s="1"/>
      <c r="CX2963" s="1"/>
      <c r="CY2963" s="1"/>
      <c r="CZ2963" s="1"/>
      <c r="DA2963" s="1"/>
      <c r="DB2963" s="1"/>
      <c r="DC2963" s="1"/>
      <c r="DD2963" s="1"/>
      <c r="DE2963" s="1"/>
      <c r="DF2963" s="1"/>
      <c r="DG2963" s="1"/>
      <c r="DH2963" s="1"/>
      <c r="DI2963" s="1"/>
      <c r="DJ2963" s="1"/>
      <c r="DK2963" s="1"/>
      <c r="DL2963" s="1"/>
      <c r="DM2963" s="1"/>
      <c r="DN2963" s="1"/>
      <c r="DO2963" s="1"/>
      <c r="DP2963" s="1"/>
      <c r="DQ2963" s="1"/>
      <c r="DR2963" s="1"/>
      <c r="DS2963" s="1"/>
      <c r="DT2963" s="1"/>
      <c r="DU2963" s="1"/>
      <c r="DV2963" s="1"/>
      <c r="DW2963" s="1"/>
      <c r="DX2963" s="1"/>
      <c r="DY2963" s="1"/>
      <c r="DZ2963" s="1"/>
      <c r="EA2963" s="1"/>
      <c r="EB2963" s="1"/>
      <c r="EC2963" s="1"/>
      <c r="ED2963" s="1"/>
      <c r="EE2963" s="1"/>
      <c r="EF2963" s="1"/>
      <c r="EG2963" s="1"/>
      <c r="EH2963" s="1"/>
      <c r="EI2963" s="1"/>
      <c r="EJ2963" s="1"/>
      <c r="EK2963" s="1"/>
      <c r="EL2963" s="1"/>
      <c r="EM2963" s="1"/>
      <c r="EN2963" s="1"/>
      <c r="EO2963" s="1"/>
      <c r="EP2963" s="1"/>
      <c r="EQ2963" s="1"/>
      <c r="ER2963" s="1"/>
      <c r="ES2963" s="1"/>
      <c r="ET2963" s="1"/>
      <c r="EU2963" s="1"/>
      <c r="EV2963" s="1"/>
      <c r="EW2963" s="1"/>
      <c r="EX2963" s="1"/>
      <c r="EY2963" s="1"/>
      <c r="EZ2963" s="1"/>
      <c r="FA2963" s="1"/>
      <c r="FB2963" s="1"/>
      <c r="FC2963" s="1"/>
      <c r="FD2963" s="1"/>
      <c r="FE2963" s="1"/>
      <c r="FF2963" s="1"/>
      <c r="FG2963" s="1"/>
      <c r="FH2963" s="1"/>
      <c r="FI2963" s="1"/>
      <c r="FJ2963" s="1"/>
      <c r="FK2963" s="1"/>
      <c r="FL2963" s="1"/>
      <c r="FM2963" s="1"/>
      <c r="FN2963" s="1"/>
      <c r="FO2963" s="1"/>
      <c r="FP2963" s="1"/>
      <c r="FQ2963" s="1"/>
      <c r="FR2963" s="1"/>
      <c r="FS2963" s="1"/>
      <c r="FT2963" s="1"/>
      <c r="FU2963" s="1"/>
      <c r="FV2963" s="1"/>
      <c r="FW2963" s="1"/>
      <c r="FX2963" s="1"/>
      <c r="FY2963" s="1"/>
      <c r="FZ2963" s="1"/>
      <c r="GA2963" s="1"/>
      <c r="GB2963" s="1"/>
      <c r="GC2963" s="1"/>
      <c r="GD2963" s="1"/>
      <c r="GE2963" s="1"/>
      <c r="GF2963" s="1"/>
      <c r="GG2963" s="1"/>
      <c r="GH2963" s="1"/>
      <c r="GI2963" s="1"/>
      <c r="GJ2963" s="1"/>
      <c r="GK2963" s="1"/>
      <c r="GL2963" s="1"/>
      <c r="GM2963" s="1"/>
      <c r="GN2963" s="1"/>
      <c r="GO2963" s="1"/>
    </row>
    <row r="2964" spans="1:197" s="40" customFormat="1" x14ac:dyDescent="0.25">
      <c r="A2964" s="41"/>
      <c r="B2964" s="4"/>
      <c r="C2964" s="41"/>
      <c r="D2964" s="42"/>
      <c r="E2964" s="42"/>
      <c r="F2964" s="42"/>
      <c r="G2964" s="1"/>
      <c r="H2964" s="1"/>
      <c r="I2964" s="1"/>
      <c r="J2964" s="1"/>
      <c r="K2964" s="1"/>
      <c r="L2964" s="1"/>
      <c r="M2964" s="2"/>
      <c r="N2964" s="1"/>
      <c r="O2964" s="1"/>
      <c r="P2964" s="1"/>
      <c r="Q2964" s="1"/>
      <c r="R2964" s="1"/>
      <c r="S2964" s="1"/>
      <c r="T2964" s="1"/>
      <c r="U2964" s="1"/>
      <c r="V2964" s="1"/>
      <c r="W2964" s="1"/>
      <c r="X2964" s="1"/>
      <c r="Y2964" s="1"/>
      <c r="Z2964" s="1"/>
      <c r="AA2964" s="1"/>
      <c r="AB2964" s="1"/>
      <c r="AC2964" s="1"/>
      <c r="AD2964" s="1"/>
      <c r="AE2964" s="1"/>
      <c r="AF2964" s="1"/>
      <c r="AG2964" s="1"/>
      <c r="AH2964" s="1"/>
      <c r="AI2964" s="1"/>
      <c r="AJ2964" s="1"/>
      <c r="AK2964" s="1"/>
      <c r="AL2964" s="1"/>
      <c r="AM2964" s="1"/>
      <c r="AN2964" s="1"/>
      <c r="AO2964" s="1"/>
      <c r="AP2964" s="1"/>
      <c r="AQ2964" s="1"/>
      <c r="AR2964" s="1"/>
      <c r="AS2964" s="1"/>
      <c r="AT2964" s="1"/>
      <c r="AU2964" s="1"/>
      <c r="AV2964" s="1"/>
      <c r="AW2964" s="1"/>
      <c r="AX2964" s="1"/>
      <c r="AY2964" s="1"/>
      <c r="AZ2964" s="1"/>
      <c r="BA2964" s="1"/>
      <c r="BB2964" s="1"/>
      <c r="BC2964" s="1"/>
      <c r="BD2964" s="1"/>
      <c r="BE2964" s="1"/>
      <c r="BF2964" s="1"/>
      <c r="BG2964" s="1"/>
      <c r="BH2964" s="1"/>
      <c r="BI2964" s="1"/>
      <c r="BJ2964" s="1"/>
      <c r="BK2964" s="1"/>
      <c r="BL2964" s="1"/>
      <c r="BM2964" s="1"/>
      <c r="BN2964" s="1"/>
      <c r="BO2964" s="1"/>
      <c r="BP2964" s="1"/>
      <c r="BQ2964" s="1"/>
      <c r="BR2964" s="1"/>
      <c r="BS2964" s="1"/>
      <c r="BT2964" s="1"/>
      <c r="BU2964" s="1"/>
      <c r="BV2964" s="1"/>
      <c r="BW2964" s="1"/>
      <c r="BX2964" s="1"/>
      <c r="BY2964" s="1"/>
      <c r="BZ2964" s="1"/>
      <c r="CA2964" s="1"/>
      <c r="CB2964" s="1"/>
      <c r="CC2964" s="1"/>
      <c r="CD2964" s="1"/>
      <c r="CE2964" s="1"/>
      <c r="CF2964" s="1"/>
      <c r="CG2964" s="1"/>
      <c r="CH2964" s="1"/>
      <c r="CI2964" s="1"/>
      <c r="CJ2964" s="1"/>
      <c r="CK2964" s="1"/>
      <c r="CL2964" s="1"/>
      <c r="CM2964" s="1"/>
      <c r="CN2964" s="1"/>
      <c r="CO2964" s="1"/>
      <c r="CP2964" s="1"/>
      <c r="CQ2964" s="1"/>
      <c r="CR2964" s="1"/>
      <c r="CS2964" s="1"/>
      <c r="CT2964" s="1"/>
      <c r="CU2964" s="1"/>
      <c r="CV2964" s="1"/>
      <c r="CW2964" s="1"/>
      <c r="CX2964" s="1"/>
      <c r="CY2964" s="1"/>
      <c r="CZ2964" s="1"/>
      <c r="DA2964" s="1"/>
      <c r="DB2964" s="1"/>
      <c r="DC2964" s="1"/>
      <c r="DD2964" s="1"/>
      <c r="DE2964" s="1"/>
      <c r="DF2964" s="1"/>
      <c r="DG2964" s="1"/>
      <c r="DH2964" s="1"/>
      <c r="DI2964" s="1"/>
      <c r="DJ2964" s="1"/>
      <c r="DK2964" s="1"/>
      <c r="DL2964" s="1"/>
      <c r="DM2964" s="1"/>
      <c r="DN2964" s="1"/>
      <c r="DO2964" s="1"/>
      <c r="DP2964" s="1"/>
      <c r="DQ2964" s="1"/>
      <c r="DR2964" s="1"/>
      <c r="DS2964" s="1"/>
      <c r="DT2964" s="1"/>
      <c r="DU2964" s="1"/>
      <c r="DV2964" s="1"/>
      <c r="DW2964" s="1"/>
      <c r="DX2964" s="1"/>
      <c r="DY2964" s="1"/>
      <c r="DZ2964" s="1"/>
      <c r="EA2964" s="1"/>
      <c r="EB2964" s="1"/>
      <c r="EC2964" s="1"/>
      <c r="ED2964" s="1"/>
      <c r="EE2964" s="1"/>
      <c r="EF2964" s="1"/>
      <c r="EG2964" s="1"/>
      <c r="EH2964" s="1"/>
      <c r="EI2964" s="1"/>
      <c r="EJ2964" s="1"/>
      <c r="EK2964" s="1"/>
      <c r="EL2964" s="1"/>
      <c r="EM2964" s="1"/>
      <c r="EN2964" s="1"/>
      <c r="EO2964" s="1"/>
      <c r="EP2964" s="1"/>
      <c r="EQ2964" s="1"/>
      <c r="ER2964" s="1"/>
      <c r="ES2964" s="1"/>
      <c r="ET2964" s="1"/>
      <c r="EU2964" s="1"/>
      <c r="EV2964" s="1"/>
      <c r="EW2964" s="1"/>
      <c r="EX2964" s="1"/>
      <c r="EY2964" s="1"/>
      <c r="EZ2964" s="1"/>
      <c r="FA2964" s="1"/>
      <c r="FB2964" s="1"/>
      <c r="FC2964" s="1"/>
      <c r="FD2964" s="1"/>
      <c r="FE2964" s="1"/>
      <c r="FF2964" s="1"/>
      <c r="FG2964" s="1"/>
      <c r="FH2964" s="1"/>
      <c r="FI2964" s="1"/>
      <c r="FJ2964" s="1"/>
      <c r="FK2964" s="1"/>
      <c r="FL2964" s="1"/>
      <c r="FM2964" s="1"/>
      <c r="FN2964" s="1"/>
      <c r="FO2964" s="1"/>
      <c r="FP2964" s="1"/>
      <c r="FQ2964" s="1"/>
      <c r="FR2964" s="1"/>
      <c r="FS2964" s="1"/>
      <c r="FT2964" s="1"/>
      <c r="FU2964" s="1"/>
      <c r="FV2964" s="1"/>
      <c r="FW2964" s="1"/>
      <c r="FX2964" s="1"/>
      <c r="FY2964" s="1"/>
      <c r="FZ2964" s="1"/>
      <c r="GA2964" s="1"/>
      <c r="GB2964" s="1"/>
      <c r="GC2964" s="1"/>
      <c r="GD2964" s="1"/>
      <c r="GE2964" s="1"/>
      <c r="GF2964" s="1"/>
      <c r="GG2964" s="1"/>
      <c r="GH2964" s="1"/>
      <c r="GI2964" s="1"/>
      <c r="GJ2964" s="1"/>
      <c r="GK2964" s="1"/>
      <c r="GL2964" s="1"/>
      <c r="GM2964" s="1"/>
      <c r="GN2964" s="1"/>
      <c r="GO2964" s="1"/>
    </row>
    <row r="2965" spans="1:197" s="40" customFormat="1" x14ac:dyDescent="0.25">
      <c r="A2965" s="41"/>
      <c r="B2965" s="4"/>
      <c r="C2965" s="41"/>
      <c r="D2965" s="42"/>
      <c r="E2965" s="42"/>
      <c r="F2965" s="42"/>
      <c r="G2965" s="1"/>
      <c r="H2965" s="1"/>
      <c r="I2965" s="1"/>
      <c r="J2965" s="1"/>
      <c r="K2965" s="1"/>
      <c r="L2965" s="1"/>
      <c r="M2965" s="2"/>
      <c r="N2965" s="1"/>
      <c r="O2965" s="1"/>
      <c r="P2965" s="1"/>
      <c r="Q2965" s="1"/>
      <c r="R2965" s="1"/>
      <c r="S2965" s="1"/>
      <c r="T2965" s="1"/>
      <c r="U2965" s="1"/>
      <c r="V2965" s="1"/>
      <c r="W2965" s="1"/>
      <c r="X2965" s="1"/>
      <c r="Y2965" s="1"/>
      <c r="Z2965" s="1"/>
      <c r="AA2965" s="1"/>
      <c r="AB2965" s="1"/>
      <c r="AC2965" s="1"/>
      <c r="AD2965" s="1"/>
      <c r="AE2965" s="1"/>
      <c r="AF2965" s="1"/>
      <c r="AG2965" s="1"/>
      <c r="AH2965" s="1"/>
      <c r="AI2965" s="1"/>
      <c r="AJ2965" s="1"/>
      <c r="AK2965" s="1"/>
      <c r="AL2965" s="1"/>
      <c r="AM2965" s="1"/>
      <c r="AN2965" s="1"/>
      <c r="AO2965" s="1"/>
      <c r="AP2965" s="1"/>
      <c r="AQ2965" s="1"/>
      <c r="AR2965" s="1"/>
      <c r="AS2965" s="1"/>
      <c r="AT2965" s="1"/>
      <c r="AU2965" s="1"/>
      <c r="AV2965" s="1"/>
      <c r="AW2965" s="1"/>
      <c r="AX2965" s="1"/>
      <c r="AY2965" s="1"/>
      <c r="AZ2965" s="1"/>
      <c r="BA2965" s="1"/>
      <c r="BB2965" s="1"/>
      <c r="BC2965" s="1"/>
      <c r="BD2965" s="1"/>
      <c r="BE2965" s="1"/>
      <c r="BF2965" s="1"/>
      <c r="BG2965" s="1"/>
      <c r="BH2965" s="1"/>
      <c r="BI2965" s="1"/>
      <c r="BJ2965" s="1"/>
      <c r="BK2965" s="1"/>
      <c r="BL2965" s="1"/>
      <c r="BM2965" s="1"/>
      <c r="BN2965" s="1"/>
      <c r="BO2965" s="1"/>
      <c r="BP2965" s="1"/>
      <c r="BQ2965" s="1"/>
      <c r="BR2965" s="1"/>
      <c r="BS2965" s="1"/>
      <c r="BT2965" s="1"/>
      <c r="BU2965" s="1"/>
      <c r="BV2965" s="1"/>
      <c r="BW2965" s="1"/>
      <c r="BX2965" s="1"/>
      <c r="BY2965" s="1"/>
      <c r="BZ2965" s="1"/>
      <c r="CA2965" s="1"/>
      <c r="CB2965" s="1"/>
      <c r="CC2965" s="1"/>
      <c r="CD2965" s="1"/>
      <c r="CE2965" s="1"/>
      <c r="CF2965" s="1"/>
      <c r="CG2965" s="1"/>
      <c r="CH2965" s="1"/>
      <c r="CI2965" s="1"/>
      <c r="CJ2965" s="1"/>
      <c r="CK2965" s="1"/>
      <c r="CL2965" s="1"/>
      <c r="CM2965" s="1"/>
      <c r="CN2965" s="1"/>
      <c r="CO2965" s="1"/>
      <c r="CP2965" s="1"/>
      <c r="CQ2965" s="1"/>
      <c r="CR2965" s="1"/>
      <c r="CS2965" s="1"/>
      <c r="CT2965" s="1"/>
      <c r="CU2965" s="1"/>
      <c r="CV2965" s="1"/>
      <c r="CW2965" s="1"/>
      <c r="CX2965" s="1"/>
      <c r="CY2965" s="1"/>
      <c r="CZ2965" s="1"/>
      <c r="DA2965" s="1"/>
      <c r="DB2965" s="1"/>
      <c r="DC2965" s="1"/>
      <c r="DD2965" s="1"/>
      <c r="DE2965" s="1"/>
      <c r="DF2965" s="1"/>
      <c r="DG2965" s="1"/>
      <c r="DH2965" s="1"/>
      <c r="DI2965" s="1"/>
      <c r="DJ2965" s="1"/>
      <c r="DK2965" s="1"/>
      <c r="DL2965" s="1"/>
      <c r="DM2965" s="1"/>
      <c r="DN2965" s="1"/>
      <c r="DO2965" s="1"/>
      <c r="DP2965" s="1"/>
      <c r="DQ2965" s="1"/>
      <c r="DR2965" s="1"/>
      <c r="DS2965" s="1"/>
      <c r="DT2965" s="1"/>
      <c r="DU2965" s="1"/>
      <c r="DV2965" s="1"/>
      <c r="DW2965" s="1"/>
      <c r="DX2965" s="1"/>
      <c r="DY2965" s="1"/>
      <c r="DZ2965" s="1"/>
      <c r="EA2965" s="1"/>
      <c r="EB2965" s="1"/>
      <c r="EC2965" s="1"/>
      <c r="ED2965" s="1"/>
      <c r="EE2965" s="1"/>
      <c r="EF2965" s="1"/>
      <c r="EG2965" s="1"/>
      <c r="EH2965" s="1"/>
      <c r="EI2965" s="1"/>
      <c r="EJ2965" s="1"/>
      <c r="EK2965" s="1"/>
      <c r="EL2965" s="1"/>
      <c r="EM2965" s="1"/>
      <c r="EN2965" s="1"/>
      <c r="EO2965" s="1"/>
      <c r="EP2965" s="1"/>
      <c r="EQ2965" s="1"/>
      <c r="ER2965" s="1"/>
      <c r="ES2965" s="1"/>
      <c r="ET2965" s="1"/>
      <c r="EU2965" s="1"/>
      <c r="EV2965" s="1"/>
      <c r="EW2965" s="1"/>
      <c r="EX2965" s="1"/>
      <c r="EY2965" s="1"/>
      <c r="EZ2965" s="1"/>
      <c r="FA2965" s="1"/>
      <c r="FB2965" s="1"/>
      <c r="FC2965" s="1"/>
      <c r="FD2965" s="1"/>
      <c r="FE2965" s="1"/>
      <c r="FF2965" s="1"/>
      <c r="FG2965" s="1"/>
      <c r="FH2965" s="1"/>
      <c r="FI2965" s="1"/>
      <c r="FJ2965" s="1"/>
      <c r="FK2965" s="1"/>
      <c r="FL2965" s="1"/>
      <c r="FM2965" s="1"/>
      <c r="FN2965" s="1"/>
      <c r="FO2965" s="1"/>
      <c r="FP2965" s="1"/>
      <c r="FQ2965" s="1"/>
      <c r="FR2965" s="1"/>
      <c r="FS2965" s="1"/>
      <c r="FT2965" s="1"/>
      <c r="FU2965" s="1"/>
      <c r="FV2965" s="1"/>
      <c r="FW2965" s="1"/>
      <c r="FX2965" s="1"/>
      <c r="FY2965" s="1"/>
      <c r="FZ2965" s="1"/>
      <c r="GA2965" s="1"/>
      <c r="GB2965" s="1"/>
      <c r="GC2965" s="1"/>
      <c r="GD2965" s="1"/>
      <c r="GE2965" s="1"/>
      <c r="GF2965" s="1"/>
      <c r="GG2965" s="1"/>
      <c r="GH2965" s="1"/>
      <c r="GI2965" s="1"/>
      <c r="GJ2965" s="1"/>
      <c r="GK2965" s="1"/>
      <c r="GL2965" s="1"/>
      <c r="GM2965" s="1"/>
      <c r="GN2965" s="1"/>
      <c r="GO2965" s="1"/>
    </row>
    <row r="2966" spans="1:197" s="40" customFormat="1" x14ac:dyDescent="0.25">
      <c r="A2966" s="41"/>
      <c r="B2966" s="4"/>
      <c r="C2966" s="41"/>
      <c r="D2966" s="42"/>
      <c r="E2966" s="42"/>
      <c r="F2966" s="42"/>
      <c r="G2966" s="1"/>
      <c r="H2966" s="1"/>
      <c r="I2966" s="1"/>
      <c r="J2966" s="1"/>
      <c r="K2966" s="1"/>
      <c r="L2966" s="1"/>
      <c r="M2966" s="2"/>
      <c r="N2966" s="1"/>
      <c r="O2966" s="1"/>
      <c r="P2966" s="1"/>
      <c r="Q2966" s="1"/>
      <c r="R2966" s="1"/>
      <c r="S2966" s="1"/>
      <c r="T2966" s="1"/>
      <c r="U2966" s="1"/>
      <c r="V2966" s="1"/>
      <c r="W2966" s="1"/>
      <c r="X2966" s="1"/>
      <c r="Y2966" s="1"/>
      <c r="Z2966" s="1"/>
      <c r="AA2966" s="1"/>
      <c r="AB2966" s="1"/>
      <c r="AC2966" s="1"/>
      <c r="AD2966" s="1"/>
      <c r="AE2966" s="1"/>
      <c r="AF2966" s="1"/>
      <c r="AG2966" s="1"/>
      <c r="AH2966" s="1"/>
      <c r="AI2966" s="1"/>
      <c r="AJ2966" s="1"/>
      <c r="AK2966" s="1"/>
      <c r="AL2966" s="1"/>
      <c r="AM2966" s="1"/>
      <c r="AN2966" s="1"/>
      <c r="AO2966" s="1"/>
      <c r="AP2966" s="1"/>
      <c r="AQ2966" s="1"/>
      <c r="AR2966" s="1"/>
      <c r="AS2966" s="1"/>
      <c r="AT2966" s="1"/>
      <c r="AU2966" s="1"/>
      <c r="AV2966" s="1"/>
      <c r="AW2966" s="1"/>
      <c r="AX2966" s="1"/>
      <c r="AY2966" s="1"/>
      <c r="AZ2966" s="1"/>
      <c r="BA2966" s="1"/>
      <c r="BB2966" s="1"/>
      <c r="BC2966" s="1"/>
      <c r="BD2966" s="1"/>
      <c r="BE2966" s="1"/>
      <c r="BF2966" s="1"/>
      <c r="BG2966" s="1"/>
      <c r="BH2966" s="1"/>
      <c r="BI2966" s="1"/>
      <c r="BJ2966" s="1"/>
      <c r="BK2966" s="1"/>
      <c r="BL2966" s="1"/>
      <c r="BM2966" s="1"/>
      <c r="BN2966" s="1"/>
      <c r="BO2966" s="1"/>
      <c r="BP2966" s="1"/>
      <c r="BQ2966" s="1"/>
      <c r="BR2966" s="1"/>
      <c r="BS2966" s="1"/>
      <c r="BT2966" s="1"/>
      <c r="BU2966" s="1"/>
      <c r="BV2966" s="1"/>
      <c r="BW2966" s="1"/>
      <c r="BX2966" s="1"/>
      <c r="BY2966" s="1"/>
      <c r="BZ2966" s="1"/>
      <c r="CA2966" s="1"/>
      <c r="CB2966" s="1"/>
      <c r="CC2966" s="1"/>
      <c r="CD2966" s="1"/>
      <c r="CE2966" s="1"/>
      <c r="CF2966" s="1"/>
      <c r="CG2966" s="1"/>
      <c r="CH2966" s="1"/>
      <c r="CI2966" s="1"/>
      <c r="CJ2966" s="1"/>
      <c r="CK2966" s="1"/>
      <c r="CL2966" s="1"/>
      <c r="CM2966" s="1"/>
      <c r="CN2966" s="1"/>
      <c r="CO2966" s="1"/>
      <c r="CP2966" s="1"/>
      <c r="CQ2966" s="1"/>
      <c r="CR2966" s="1"/>
      <c r="CS2966" s="1"/>
      <c r="CT2966" s="1"/>
      <c r="CU2966" s="1"/>
      <c r="CV2966" s="1"/>
      <c r="CW2966" s="1"/>
      <c r="CX2966" s="1"/>
      <c r="CY2966" s="1"/>
      <c r="CZ2966" s="1"/>
      <c r="DA2966" s="1"/>
      <c r="DB2966" s="1"/>
      <c r="DC2966" s="1"/>
      <c r="DD2966" s="1"/>
      <c r="DE2966" s="1"/>
      <c r="DF2966" s="1"/>
      <c r="DG2966" s="1"/>
      <c r="DH2966" s="1"/>
      <c r="DI2966" s="1"/>
      <c r="DJ2966" s="1"/>
      <c r="DK2966" s="1"/>
      <c r="DL2966" s="1"/>
      <c r="DM2966" s="1"/>
      <c r="DN2966" s="1"/>
      <c r="DO2966" s="1"/>
      <c r="DP2966" s="1"/>
      <c r="DQ2966" s="1"/>
      <c r="DR2966" s="1"/>
      <c r="DS2966" s="1"/>
      <c r="DT2966" s="1"/>
      <c r="DU2966" s="1"/>
      <c r="DV2966" s="1"/>
      <c r="DW2966" s="1"/>
      <c r="DX2966" s="1"/>
      <c r="DY2966" s="1"/>
      <c r="DZ2966" s="1"/>
      <c r="EA2966" s="1"/>
      <c r="EB2966" s="1"/>
      <c r="EC2966" s="1"/>
      <c r="ED2966" s="1"/>
      <c r="EE2966" s="1"/>
      <c r="EF2966" s="1"/>
      <c r="EG2966" s="1"/>
      <c r="EH2966" s="1"/>
      <c r="EI2966" s="1"/>
      <c r="EJ2966" s="1"/>
      <c r="EK2966" s="1"/>
      <c r="EL2966" s="1"/>
      <c r="EM2966" s="1"/>
      <c r="EN2966" s="1"/>
      <c r="EO2966" s="1"/>
      <c r="EP2966" s="1"/>
      <c r="EQ2966" s="1"/>
      <c r="ER2966" s="1"/>
      <c r="ES2966" s="1"/>
      <c r="ET2966" s="1"/>
      <c r="EU2966" s="1"/>
      <c r="EV2966" s="1"/>
      <c r="EW2966" s="1"/>
      <c r="EX2966" s="1"/>
      <c r="EY2966" s="1"/>
      <c r="EZ2966" s="1"/>
      <c r="FA2966" s="1"/>
      <c r="FB2966" s="1"/>
      <c r="FC2966" s="1"/>
      <c r="FD2966" s="1"/>
      <c r="FE2966" s="1"/>
      <c r="FF2966" s="1"/>
      <c r="FG2966" s="1"/>
      <c r="FH2966" s="1"/>
      <c r="FI2966" s="1"/>
      <c r="FJ2966" s="1"/>
      <c r="FK2966" s="1"/>
      <c r="FL2966" s="1"/>
      <c r="FM2966" s="1"/>
      <c r="FN2966" s="1"/>
      <c r="FO2966" s="1"/>
      <c r="FP2966" s="1"/>
      <c r="FQ2966" s="1"/>
      <c r="FR2966" s="1"/>
      <c r="FS2966" s="1"/>
      <c r="FT2966" s="1"/>
      <c r="FU2966" s="1"/>
      <c r="FV2966" s="1"/>
      <c r="FW2966" s="1"/>
      <c r="FX2966" s="1"/>
      <c r="FY2966" s="1"/>
      <c r="FZ2966" s="1"/>
      <c r="GA2966" s="1"/>
      <c r="GB2966" s="1"/>
      <c r="GC2966" s="1"/>
      <c r="GD2966" s="1"/>
      <c r="GE2966" s="1"/>
      <c r="GF2966" s="1"/>
      <c r="GG2966" s="1"/>
      <c r="GH2966" s="1"/>
      <c r="GI2966" s="1"/>
      <c r="GJ2966" s="1"/>
      <c r="GK2966" s="1"/>
      <c r="GL2966" s="1"/>
      <c r="GM2966" s="1"/>
      <c r="GN2966" s="1"/>
      <c r="GO2966" s="1"/>
    </row>
    <row r="2967" spans="1:197" s="40" customFormat="1" x14ac:dyDescent="0.25">
      <c r="A2967" s="41"/>
      <c r="B2967" s="4"/>
      <c r="C2967" s="41"/>
      <c r="D2967" s="42"/>
      <c r="E2967" s="42"/>
      <c r="F2967" s="42"/>
      <c r="G2967" s="1"/>
      <c r="H2967" s="1"/>
      <c r="I2967" s="1"/>
      <c r="J2967" s="1"/>
      <c r="K2967" s="1"/>
      <c r="L2967" s="1"/>
      <c r="M2967" s="2"/>
      <c r="N2967" s="1"/>
      <c r="O2967" s="1"/>
      <c r="P2967" s="1"/>
      <c r="Q2967" s="1"/>
      <c r="R2967" s="1"/>
      <c r="S2967" s="1"/>
      <c r="T2967" s="1"/>
      <c r="U2967" s="1"/>
      <c r="V2967" s="1"/>
      <c r="W2967" s="1"/>
      <c r="X2967" s="1"/>
      <c r="Y2967" s="1"/>
      <c r="Z2967" s="1"/>
      <c r="AA2967" s="1"/>
      <c r="AB2967" s="1"/>
      <c r="AC2967" s="1"/>
      <c r="AD2967" s="1"/>
      <c r="AE2967" s="1"/>
      <c r="AF2967" s="1"/>
      <c r="AG2967" s="1"/>
      <c r="AH2967" s="1"/>
      <c r="AI2967" s="1"/>
      <c r="AJ2967" s="1"/>
      <c r="AK2967" s="1"/>
      <c r="AL2967" s="1"/>
      <c r="AM2967" s="1"/>
      <c r="AN2967" s="1"/>
      <c r="AO2967" s="1"/>
      <c r="AP2967" s="1"/>
      <c r="AQ2967" s="1"/>
      <c r="AR2967" s="1"/>
      <c r="AS2967" s="1"/>
      <c r="AT2967" s="1"/>
      <c r="AU2967" s="1"/>
      <c r="AV2967" s="1"/>
      <c r="AW2967" s="1"/>
      <c r="AX2967" s="1"/>
      <c r="AY2967" s="1"/>
      <c r="AZ2967" s="1"/>
      <c r="BA2967" s="1"/>
      <c r="BB2967" s="1"/>
      <c r="BC2967" s="1"/>
      <c r="BD2967" s="1"/>
      <c r="BE2967" s="1"/>
      <c r="BF2967" s="1"/>
      <c r="BG2967" s="1"/>
      <c r="BH2967" s="1"/>
      <c r="BI2967" s="1"/>
      <c r="BJ2967" s="1"/>
      <c r="BK2967" s="1"/>
      <c r="BL2967" s="1"/>
      <c r="BM2967" s="1"/>
      <c r="BN2967" s="1"/>
      <c r="BO2967" s="1"/>
      <c r="BP2967" s="1"/>
      <c r="BQ2967" s="1"/>
      <c r="BR2967" s="1"/>
      <c r="BS2967" s="1"/>
      <c r="BT2967" s="1"/>
      <c r="BU2967" s="1"/>
      <c r="BV2967" s="1"/>
      <c r="BW2967" s="1"/>
      <c r="BX2967" s="1"/>
      <c r="BY2967" s="1"/>
      <c r="BZ2967" s="1"/>
      <c r="CA2967" s="1"/>
      <c r="CB2967" s="1"/>
      <c r="CC2967" s="1"/>
      <c r="CD2967" s="1"/>
      <c r="CE2967" s="1"/>
      <c r="CF2967" s="1"/>
      <c r="CG2967" s="1"/>
      <c r="CH2967" s="1"/>
      <c r="CI2967" s="1"/>
      <c r="CJ2967" s="1"/>
      <c r="CK2967" s="1"/>
      <c r="CL2967" s="1"/>
      <c r="CM2967" s="1"/>
      <c r="CN2967" s="1"/>
      <c r="CO2967" s="1"/>
      <c r="CP2967" s="1"/>
      <c r="CQ2967" s="1"/>
      <c r="CR2967" s="1"/>
      <c r="CS2967" s="1"/>
      <c r="CT2967" s="1"/>
      <c r="CU2967" s="1"/>
      <c r="CV2967" s="1"/>
      <c r="CW2967" s="1"/>
      <c r="CX2967" s="1"/>
      <c r="CY2967" s="1"/>
      <c r="CZ2967" s="1"/>
      <c r="DA2967" s="1"/>
      <c r="DB2967" s="1"/>
      <c r="DC2967" s="1"/>
      <c r="DD2967" s="1"/>
      <c r="DE2967" s="1"/>
      <c r="DF2967" s="1"/>
      <c r="DG2967" s="1"/>
      <c r="DH2967" s="1"/>
      <c r="DI2967" s="1"/>
      <c r="DJ2967" s="1"/>
      <c r="DK2967" s="1"/>
      <c r="DL2967" s="1"/>
      <c r="DM2967" s="1"/>
      <c r="DN2967" s="1"/>
      <c r="DO2967" s="1"/>
      <c r="DP2967" s="1"/>
      <c r="DQ2967" s="1"/>
      <c r="DR2967" s="1"/>
      <c r="DS2967" s="1"/>
      <c r="DT2967" s="1"/>
      <c r="DU2967" s="1"/>
      <c r="DV2967" s="1"/>
      <c r="DW2967" s="1"/>
      <c r="DX2967" s="1"/>
      <c r="DY2967" s="1"/>
      <c r="DZ2967" s="1"/>
      <c r="EA2967" s="1"/>
      <c r="EB2967" s="1"/>
      <c r="EC2967" s="1"/>
      <c r="ED2967" s="1"/>
      <c r="EE2967" s="1"/>
      <c r="EF2967" s="1"/>
      <c r="EG2967" s="1"/>
      <c r="EH2967" s="1"/>
      <c r="EI2967" s="1"/>
      <c r="EJ2967" s="1"/>
      <c r="EK2967" s="1"/>
      <c r="EL2967" s="1"/>
      <c r="EM2967" s="1"/>
      <c r="EN2967" s="1"/>
      <c r="EO2967" s="1"/>
      <c r="EP2967" s="1"/>
      <c r="EQ2967" s="1"/>
      <c r="ER2967" s="1"/>
      <c r="ES2967" s="1"/>
      <c r="ET2967" s="1"/>
      <c r="EU2967" s="1"/>
      <c r="EV2967" s="1"/>
      <c r="EW2967" s="1"/>
      <c r="EX2967" s="1"/>
      <c r="EY2967" s="1"/>
      <c r="EZ2967" s="1"/>
      <c r="FA2967" s="1"/>
      <c r="FB2967" s="1"/>
      <c r="FC2967" s="1"/>
      <c r="FD2967" s="1"/>
      <c r="FE2967" s="1"/>
      <c r="FF2967" s="1"/>
      <c r="FG2967" s="1"/>
      <c r="FH2967" s="1"/>
      <c r="FI2967" s="1"/>
      <c r="FJ2967" s="1"/>
      <c r="FK2967" s="1"/>
      <c r="FL2967" s="1"/>
      <c r="FM2967" s="1"/>
      <c r="FN2967" s="1"/>
      <c r="FO2967" s="1"/>
      <c r="FP2967" s="1"/>
      <c r="FQ2967" s="1"/>
      <c r="FR2967" s="1"/>
      <c r="FS2967" s="1"/>
      <c r="FT2967" s="1"/>
      <c r="FU2967" s="1"/>
      <c r="FV2967" s="1"/>
      <c r="FW2967" s="1"/>
      <c r="FX2967" s="1"/>
      <c r="FY2967" s="1"/>
      <c r="FZ2967" s="1"/>
      <c r="GA2967" s="1"/>
      <c r="GB2967" s="1"/>
      <c r="GC2967" s="1"/>
      <c r="GD2967" s="1"/>
      <c r="GE2967" s="1"/>
      <c r="GF2967" s="1"/>
      <c r="GG2967" s="1"/>
      <c r="GH2967" s="1"/>
      <c r="GI2967" s="1"/>
      <c r="GJ2967" s="1"/>
      <c r="GK2967" s="1"/>
      <c r="GL2967" s="1"/>
      <c r="GM2967" s="1"/>
      <c r="GN2967" s="1"/>
      <c r="GO2967" s="1"/>
    </row>
    <row r="2968" spans="1:197" s="40" customFormat="1" x14ac:dyDescent="0.25">
      <c r="A2968" s="41"/>
      <c r="B2968" s="4"/>
      <c r="C2968" s="41"/>
      <c r="D2968" s="42"/>
      <c r="E2968" s="42"/>
      <c r="F2968" s="42"/>
      <c r="G2968" s="1"/>
      <c r="H2968" s="1"/>
      <c r="I2968" s="1"/>
      <c r="J2968" s="1"/>
      <c r="K2968" s="1"/>
      <c r="L2968" s="1"/>
      <c r="M2968" s="2"/>
      <c r="N2968" s="1"/>
      <c r="O2968" s="1"/>
      <c r="P2968" s="1"/>
      <c r="Q2968" s="1"/>
      <c r="R2968" s="1"/>
      <c r="S2968" s="1"/>
      <c r="T2968" s="1"/>
      <c r="U2968" s="1"/>
      <c r="V2968" s="1"/>
      <c r="W2968" s="1"/>
      <c r="X2968" s="1"/>
      <c r="Y2968" s="1"/>
      <c r="Z2968" s="1"/>
      <c r="AA2968" s="1"/>
      <c r="AB2968" s="1"/>
      <c r="AC2968" s="1"/>
      <c r="AD2968" s="1"/>
      <c r="AE2968" s="1"/>
      <c r="AF2968" s="1"/>
      <c r="AG2968" s="1"/>
      <c r="AH2968" s="1"/>
      <c r="AI2968" s="1"/>
      <c r="AJ2968" s="1"/>
      <c r="AK2968" s="1"/>
      <c r="AL2968" s="1"/>
      <c r="AM2968" s="1"/>
      <c r="AN2968" s="1"/>
      <c r="AO2968" s="1"/>
      <c r="AP2968" s="1"/>
      <c r="AQ2968" s="1"/>
      <c r="AR2968" s="1"/>
      <c r="AS2968" s="1"/>
      <c r="AT2968" s="1"/>
      <c r="AU2968" s="1"/>
      <c r="AV2968" s="1"/>
      <c r="AW2968" s="1"/>
      <c r="AX2968" s="1"/>
      <c r="AY2968" s="1"/>
      <c r="AZ2968" s="1"/>
      <c r="BA2968" s="1"/>
      <c r="BB2968" s="1"/>
      <c r="BC2968" s="1"/>
      <c r="BD2968" s="1"/>
      <c r="BE2968" s="1"/>
      <c r="BF2968" s="1"/>
      <c r="BG2968" s="1"/>
      <c r="BH2968" s="1"/>
      <c r="BI2968" s="1"/>
      <c r="BJ2968" s="1"/>
      <c r="BK2968" s="1"/>
      <c r="BL2968" s="1"/>
      <c r="BM2968" s="1"/>
      <c r="BN2968" s="1"/>
      <c r="BO2968" s="1"/>
      <c r="BP2968" s="1"/>
      <c r="BQ2968" s="1"/>
      <c r="BR2968" s="1"/>
      <c r="BS2968" s="1"/>
      <c r="BT2968" s="1"/>
      <c r="BU2968" s="1"/>
      <c r="BV2968" s="1"/>
      <c r="BW2968" s="1"/>
      <c r="BX2968" s="1"/>
      <c r="BY2968" s="1"/>
      <c r="BZ2968" s="1"/>
      <c r="CA2968" s="1"/>
      <c r="CB2968" s="1"/>
      <c r="CC2968" s="1"/>
      <c r="CD2968" s="1"/>
      <c r="CE2968" s="1"/>
      <c r="CF2968" s="1"/>
      <c r="CG2968" s="1"/>
      <c r="CH2968" s="1"/>
      <c r="CI2968" s="1"/>
      <c r="CJ2968" s="1"/>
      <c r="CK2968" s="1"/>
      <c r="CL2968" s="1"/>
      <c r="CM2968" s="1"/>
      <c r="CN2968" s="1"/>
      <c r="CO2968" s="1"/>
      <c r="CP2968" s="1"/>
      <c r="CQ2968" s="1"/>
      <c r="CR2968" s="1"/>
      <c r="CS2968" s="1"/>
      <c r="CT2968" s="1"/>
      <c r="CU2968" s="1"/>
      <c r="CV2968" s="1"/>
      <c r="CW2968" s="1"/>
      <c r="CX2968" s="1"/>
      <c r="CY2968" s="1"/>
      <c r="CZ2968" s="1"/>
      <c r="DA2968" s="1"/>
      <c r="DB2968" s="1"/>
      <c r="DC2968" s="1"/>
      <c r="DD2968" s="1"/>
      <c r="DE2968" s="1"/>
      <c r="DF2968" s="1"/>
      <c r="DG2968" s="1"/>
      <c r="DH2968" s="1"/>
      <c r="DI2968" s="1"/>
      <c r="DJ2968" s="1"/>
      <c r="DK2968" s="1"/>
      <c r="DL2968" s="1"/>
      <c r="DM2968" s="1"/>
      <c r="DN2968" s="1"/>
      <c r="DO2968" s="1"/>
      <c r="DP2968" s="1"/>
      <c r="DQ2968" s="1"/>
      <c r="DR2968" s="1"/>
      <c r="DS2968" s="1"/>
      <c r="DT2968" s="1"/>
      <c r="DU2968" s="1"/>
      <c r="DV2968" s="1"/>
      <c r="DW2968" s="1"/>
      <c r="DX2968" s="1"/>
      <c r="DY2968" s="1"/>
      <c r="DZ2968" s="1"/>
      <c r="EA2968" s="1"/>
      <c r="EB2968" s="1"/>
      <c r="EC2968" s="1"/>
      <c r="ED2968" s="1"/>
      <c r="EE2968" s="1"/>
      <c r="EF2968" s="1"/>
      <c r="EG2968" s="1"/>
      <c r="EH2968" s="1"/>
      <c r="EI2968" s="1"/>
      <c r="EJ2968" s="1"/>
      <c r="EK2968" s="1"/>
      <c r="EL2968" s="1"/>
      <c r="EM2968" s="1"/>
      <c r="EN2968" s="1"/>
      <c r="EO2968" s="1"/>
      <c r="EP2968" s="1"/>
      <c r="EQ2968" s="1"/>
      <c r="ER2968" s="1"/>
      <c r="ES2968" s="1"/>
      <c r="ET2968" s="1"/>
      <c r="EU2968" s="1"/>
      <c r="EV2968" s="1"/>
      <c r="EW2968" s="1"/>
      <c r="EX2968" s="1"/>
      <c r="EY2968" s="1"/>
      <c r="EZ2968" s="1"/>
      <c r="FA2968" s="1"/>
      <c r="FB2968" s="1"/>
      <c r="FC2968" s="1"/>
      <c r="FD2968" s="1"/>
      <c r="FE2968" s="1"/>
      <c r="FF2968" s="1"/>
      <c r="FG2968" s="1"/>
      <c r="FH2968" s="1"/>
      <c r="FI2968" s="1"/>
      <c r="FJ2968" s="1"/>
      <c r="FK2968" s="1"/>
      <c r="FL2968" s="1"/>
      <c r="FM2968" s="1"/>
      <c r="FN2968" s="1"/>
      <c r="FO2968" s="1"/>
      <c r="FP2968" s="1"/>
      <c r="FQ2968" s="1"/>
      <c r="FR2968" s="1"/>
      <c r="FS2968" s="1"/>
      <c r="FT2968" s="1"/>
      <c r="FU2968" s="1"/>
      <c r="FV2968" s="1"/>
      <c r="FW2968" s="1"/>
      <c r="FX2968" s="1"/>
      <c r="FY2968" s="1"/>
      <c r="FZ2968" s="1"/>
      <c r="GA2968" s="1"/>
      <c r="GB2968" s="1"/>
      <c r="GC2968" s="1"/>
      <c r="GD2968" s="1"/>
      <c r="GE2968" s="1"/>
      <c r="GF2968" s="1"/>
      <c r="GG2968" s="1"/>
      <c r="GH2968" s="1"/>
      <c r="GI2968" s="1"/>
      <c r="GJ2968" s="1"/>
      <c r="GK2968" s="1"/>
      <c r="GL2968" s="1"/>
      <c r="GM2968" s="1"/>
      <c r="GN2968" s="1"/>
      <c r="GO2968" s="1"/>
    </row>
    <row r="2969" spans="1:197" s="40" customFormat="1" x14ac:dyDescent="0.25">
      <c r="A2969" s="41"/>
      <c r="B2969" s="4"/>
      <c r="C2969" s="41"/>
      <c r="D2969" s="42"/>
      <c r="E2969" s="42"/>
      <c r="F2969" s="42"/>
      <c r="G2969" s="1"/>
      <c r="H2969" s="1"/>
      <c r="I2969" s="1"/>
      <c r="J2969" s="1"/>
      <c r="K2969" s="1"/>
      <c r="L2969" s="1"/>
      <c r="M2969" s="2"/>
      <c r="N2969" s="1"/>
      <c r="O2969" s="1"/>
      <c r="P2969" s="1"/>
      <c r="Q2969" s="1"/>
      <c r="R2969" s="1"/>
      <c r="S2969" s="1"/>
      <c r="T2969" s="1"/>
      <c r="U2969" s="1"/>
      <c r="V2969" s="1"/>
      <c r="W2969" s="1"/>
      <c r="X2969" s="1"/>
      <c r="Y2969" s="1"/>
      <c r="Z2969" s="1"/>
      <c r="AA2969" s="1"/>
      <c r="AB2969" s="1"/>
      <c r="AC2969" s="1"/>
      <c r="AD2969" s="1"/>
      <c r="AE2969" s="1"/>
      <c r="AF2969" s="1"/>
      <c r="AG2969" s="1"/>
      <c r="AH2969" s="1"/>
      <c r="AI2969" s="1"/>
      <c r="AJ2969" s="1"/>
      <c r="AK2969" s="1"/>
      <c r="AL2969" s="1"/>
      <c r="AM2969" s="1"/>
      <c r="AN2969" s="1"/>
      <c r="AO2969" s="1"/>
      <c r="AP2969" s="1"/>
      <c r="AQ2969" s="1"/>
      <c r="AR2969" s="1"/>
      <c r="AS2969" s="1"/>
      <c r="AT2969" s="1"/>
      <c r="AU2969" s="1"/>
      <c r="AV2969" s="1"/>
      <c r="AW2969" s="1"/>
      <c r="AX2969" s="1"/>
      <c r="AY2969" s="1"/>
      <c r="AZ2969" s="1"/>
      <c r="BA2969" s="1"/>
      <c r="BB2969" s="1"/>
      <c r="BC2969" s="1"/>
      <c r="BD2969" s="1"/>
      <c r="BE2969" s="1"/>
      <c r="BF2969" s="1"/>
      <c r="BG2969" s="1"/>
      <c r="BH2969" s="1"/>
      <c r="BI2969" s="1"/>
      <c r="BJ2969" s="1"/>
      <c r="BK2969" s="1"/>
      <c r="BL2969" s="1"/>
      <c r="BM2969" s="1"/>
      <c r="BN2969" s="1"/>
      <c r="BO2969" s="1"/>
      <c r="BP2969" s="1"/>
      <c r="BQ2969" s="1"/>
      <c r="BR2969" s="1"/>
      <c r="BS2969" s="1"/>
      <c r="BT2969" s="1"/>
      <c r="BU2969" s="1"/>
      <c r="BV2969" s="1"/>
      <c r="BW2969" s="1"/>
      <c r="BX2969" s="1"/>
      <c r="BY2969" s="1"/>
      <c r="BZ2969" s="1"/>
      <c r="CA2969" s="1"/>
      <c r="CB2969" s="1"/>
      <c r="CC2969" s="1"/>
      <c r="CD2969" s="1"/>
      <c r="CE2969" s="1"/>
      <c r="CF2969" s="1"/>
      <c r="CG2969" s="1"/>
      <c r="CH2969" s="1"/>
      <c r="CI2969" s="1"/>
      <c r="CJ2969" s="1"/>
      <c r="CK2969" s="1"/>
      <c r="CL2969" s="1"/>
      <c r="CM2969" s="1"/>
      <c r="CN2969" s="1"/>
      <c r="CO2969" s="1"/>
      <c r="CP2969" s="1"/>
      <c r="CQ2969" s="1"/>
      <c r="CR2969" s="1"/>
      <c r="CS2969" s="1"/>
      <c r="CT2969" s="1"/>
      <c r="CU2969" s="1"/>
      <c r="CV2969" s="1"/>
      <c r="CW2969" s="1"/>
      <c r="CX2969" s="1"/>
      <c r="CY2969" s="1"/>
      <c r="CZ2969" s="1"/>
      <c r="DA2969" s="1"/>
      <c r="DB2969" s="1"/>
      <c r="DC2969" s="1"/>
      <c r="DD2969" s="1"/>
      <c r="DE2969" s="1"/>
      <c r="DF2969" s="1"/>
      <c r="DG2969" s="1"/>
      <c r="DH2969" s="1"/>
      <c r="DI2969" s="1"/>
      <c r="DJ2969" s="1"/>
      <c r="DK2969" s="1"/>
      <c r="DL2969" s="1"/>
      <c r="DM2969" s="1"/>
      <c r="DN2969" s="1"/>
      <c r="DO2969" s="1"/>
      <c r="DP2969" s="1"/>
      <c r="DQ2969" s="1"/>
      <c r="DR2969" s="1"/>
      <c r="DS2969" s="1"/>
      <c r="DT2969" s="1"/>
      <c r="DU2969" s="1"/>
      <c r="DV2969" s="1"/>
      <c r="DW2969" s="1"/>
      <c r="DX2969" s="1"/>
      <c r="DY2969" s="1"/>
      <c r="DZ2969" s="1"/>
      <c r="EA2969" s="1"/>
      <c r="EB2969" s="1"/>
      <c r="EC2969" s="1"/>
      <c r="ED2969" s="1"/>
      <c r="EE2969" s="1"/>
      <c r="EF2969" s="1"/>
      <c r="EG2969" s="1"/>
      <c r="EH2969" s="1"/>
      <c r="EI2969" s="1"/>
      <c r="EJ2969" s="1"/>
      <c r="EK2969" s="1"/>
      <c r="EL2969" s="1"/>
      <c r="EM2969" s="1"/>
      <c r="EN2969" s="1"/>
      <c r="EO2969" s="1"/>
      <c r="EP2969" s="1"/>
      <c r="EQ2969" s="1"/>
      <c r="ER2969" s="1"/>
      <c r="ES2969" s="1"/>
      <c r="ET2969" s="1"/>
      <c r="EU2969" s="1"/>
      <c r="EV2969" s="1"/>
      <c r="EW2969" s="1"/>
      <c r="EX2969" s="1"/>
      <c r="EY2969" s="1"/>
      <c r="EZ2969" s="1"/>
      <c r="FA2969" s="1"/>
      <c r="FB2969" s="1"/>
      <c r="FC2969" s="1"/>
      <c r="FD2969" s="1"/>
      <c r="FE2969" s="1"/>
      <c r="FF2969" s="1"/>
      <c r="FG2969" s="1"/>
      <c r="FH2969" s="1"/>
      <c r="FI2969" s="1"/>
      <c r="FJ2969" s="1"/>
      <c r="FK2969" s="1"/>
      <c r="FL2969" s="1"/>
      <c r="FM2969" s="1"/>
      <c r="FN2969" s="1"/>
      <c r="FO2969" s="1"/>
      <c r="FP2969" s="1"/>
      <c r="FQ2969" s="1"/>
      <c r="FR2969" s="1"/>
      <c r="FS2969" s="1"/>
      <c r="FT2969" s="1"/>
      <c r="FU2969" s="1"/>
      <c r="FV2969" s="1"/>
      <c r="FW2969" s="1"/>
      <c r="FX2969" s="1"/>
      <c r="FY2969" s="1"/>
      <c r="FZ2969" s="1"/>
      <c r="GA2969" s="1"/>
      <c r="GB2969" s="1"/>
      <c r="GC2969" s="1"/>
      <c r="GD2969" s="1"/>
      <c r="GE2969" s="1"/>
      <c r="GF2969" s="1"/>
      <c r="GG2969" s="1"/>
      <c r="GH2969" s="1"/>
      <c r="GI2969" s="1"/>
      <c r="GJ2969" s="1"/>
      <c r="GK2969" s="1"/>
      <c r="GL2969" s="1"/>
      <c r="GM2969" s="1"/>
      <c r="GN2969" s="1"/>
      <c r="GO2969" s="1"/>
    </row>
    <row r="2970" spans="1:197" s="40" customFormat="1" x14ac:dyDescent="0.25">
      <c r="A2970" s="41"/>
      <c r="B2970" s="4"/>
      <c r="C2970" s="41"/>
      <c r="D2970" s="42"/>
      <c r="E2970" s="42"/>
      <c r="F2970" s="42"/>
      <c r="G2970" s="1"/>
      <c r="H2970" s="1"/>
      <c r="I2970" s="1"/>
      <c r="J2970" s="1"/>
      <c r="K2970" s="1"/>
      <c r="L2970" s="1"/>
      <c r="M2970" s="2"/>
      <c r="N2970" s="1"/>
      <c r="O2970" s="1"/>
      <c r="P2970" s="1"/>
      <c r="Q2970" s="1"/>
      <c r="R2970" s="1"/>
      <c r="S2970" s="1"/>
      <c r="T2970" s="1"/>
      <c r="U2970" s="1"/>
      <c r="V2970" s="1"/>
      <c r="W2970" s="1"/>
      <c r="X2970" s="1"/>
      <c r="Y2970" s="1"/>
      <c r="Z2970" s="1"/>
      <c r="AA2970" s="1"/>
      <c r="AB2970" s="1"/>
      <c r="AC2970" s="1"/>
      <c r="AD2970" s="1"/>
      <c r="AE2970" s="1"/>
      <c r="AF2970" s="1"/>
      <c r="AG2970" s="1"/>
      <c r="AH2970" s="1"/>
      <c r="AI2970" s="1"/>
      <c r="AJ2970" s="1"/>
      <c r="AK2970" s="1"/>
      <c r="AL2970" s="1"/>
      <c r="AM2970" s="1"/>
      <c r="AN2970" s="1"/>
      <c r="AO2970" s="1"/>
      <c r="AP2970" s="1"/>
      <c r="AQ2970" s="1"/>
      <c r="AR2970" s="1"/>
      <c r="AS2970" s="1"/>
      <c r="AT2970" s="1"/>
      <c r="AU2970" s="1"/>
      <c r="AV2970" s="1"/>
      <c r="AW2970" s="1"/>
      <c r="AX2970" s="1"/>
      <c r="AY2970" s="1"/>
      <c r="AZ2970" s="1"/>
      <c r="BA2970" s="1"/>
      <c r="BB2970" s="1"/>
      <c r="BC2970" s="1"/>
      <c r="BD2970" s="1"/>
      <c r="BE2970" s="1"/>
      <c r="BF2970" s="1"/>
      <c r="BG2970" s="1"/>
      <c r="BH2970" s="1"/>
      <c r="BI2970" s="1"/>
      <c r="BJ2970" s="1"/>
      <c r="BK2970" s="1"/>
      <c r="BL2970" s="1"/>
      <c r="BM2970" s="1"/>
      <c r="BN2970" s="1"/>
      <c r="BO2970" s="1"/>
      <c r="BP2970" s="1"/>
      <c r="BQ2970" s="1"/>
      <c r="BR2970" s="1"/>
      <c r="BS2970" s="1"/>
      <c r="BT2970" s="1"/>
      <c r="BU2970" s="1"/>
      <c r="BV2970" s="1"/>
      <c r="BW2970" s="1"/>
      <c r="BX2970" s="1"/>
      <c r="BY2970" s="1"/>
      <c r="BZ2970" s="1"/>
      <c r="CA2970" s="1"/>
      <c r="CB2970" s="1"/>
      <c r="CC2970" s="1"/>
      <c r="CD2970" s="1"/>
      <c r="CE2970" s="1"/>
      <c r="CF2970" s="1"/>
      <c r="CG2970" s="1"/>
      <c r="CH2970" s="1"/>
      <c r="CI2970" s="1"/>
      <c r="CJ2970" s="1"/>
      <c r="CK2970" s="1"/>
      <c r="CL2970" s="1"/>
      <c r="CM2970" s="1"/>
      <c r="CN2970" s="1"/>
      <c r="CO2970" s="1"/>
      <c r="CP2970" s="1"/>
      <c r="CQ2970" s="1"/>
      <c r="CR2970" s="1"/>
      <c r="CS2970" s="1"/>
      <c r="CT2970" s="1"/>
      <c r="CU2970" s="1"/>
      <c r="CV2970" s="1"/>
      <c r="CW2970" s="1"/>
      <c r="CX2970" s="1"/>
      <c r="CY2970" s="1"/>
      <c r="CZ2970" s="1"/>
      <c r="DA2970" s="1"/>
      <c r="DB2970" s="1"/>
      <c r="DC2970" s="1"/>
      <c r="DD2970" s="1"/>
      <c r="DE2970" s="1"/>
      <c r="DF2970" s="1"/>
      <c r="DG2970" s="1"/>
      <c r="DH2970" s="1"/>
      <c r="DI2970" s="1"/>
      <c r="DJ2970" s="1"/>
      <c r="DK2970" s="1"/>
      <c r="DL2970" s="1"/>
      <c r="DM2970" s="1"/>
      <c r="DN2970" s="1"/>
      <c r="DO2970" s="1"/>
      <c r="DP2970" s="1"/>
      <c r="DQ2970" s="1"/>
      <c r="DR2970" s="1"/>
      <c r="DS2970" s="1"/>
      <c r="DT2970" s="1"/>
      <c r="DU2970" s="1"/>
      <c r="DV2970" s="1"/>
      <c r="DW2970" s="1"/>
      <c r="DX2970" s="1"/>
      <c r="DY2970" s="1"/>
      <c r="DZ2970" s="1"/>
      <c r="EA2970" s="1"/>
      <c r="EB2970" s="1"/>
      <c r="EC2970" s="1"/>
      <c r="ED2970" s="1"/>
      <c r="EE2970" s="1"/>
      <c r="EF2970" s="1"/>
      <c r="EG2970" s="1"/>
      <c r="EH2970" s="1"/>
      <c r="EI2970" s="1"/>
      <c r="EJ2970" s="1"/>
      <c r="EK2970" s="1"/>
      <c r="EL2970" s="1"/>
      <c r="EM2970" s="1"/>
      <c r="EN2970" s="1"/>
      <c r="EO2970" s="1"/>
      <c r="EP2970" s="1"/>
      <c r="EQ2970" s="1"/>
      <c r="ER2970" s="1"/>
      <c r="ES2970" s="1"/>
      <c r="ET2970" s="1"/>
      <c r="EU2970" s="1"/>
      <c r="EV2970" s="1"/>
      <c r="EW2970" s="1"/>
      <c r="EX2970" s="1"/>
      <c r="EY2970" s="1"/>
      <c r="EZ2970" s="1"/>
      <c r="FA2970" s="1"/>
      <c r="FB2970" s="1"/>
      <c r="FC2970" s="1"/>
      <c r="FD2970" s="1"/>
      <c r="FE2970" s="1"/>
      <c r="FF2970" s="1"/>
      <c r="FG2970" s="1"/>
      <c r="FH2970" s="1"/>
      <c r="FI2970" s="1"/>
      <c r="FJ2970" s="1"/>
      <c r="FK2970" s="1"/>
      <c r="FL2970" s="1"/>
      <c r="FM2970" s="1"/>
      <c r="FN2970" s="1"/>
      <c r="FO2970" s="1"/>
      <c r="FP2970" s="1"/>
      <c r="FQ2970" s="1"/>
      <c r="FR2970" s="1"/>
      <c r="FS2970" s="1"/>
      <c r="FT2970" s="1"/>
      <c r="FU2970" s="1"/>
      <c r="FV2970" s="1"/>
      <c r="FW2970" s="1"/>
      <c r="FX2970" s="1"/>
      <c r="FY2970" s="1"/>
      <c r="FZ2970" s="1"/>
      <c r="GA2970" s="1"/>
      <c r="GB2970" s="1"/>
      <c r="GC2970" s="1"/>
      <c r="GD2970" s="1"/>
      <c r="GE2970" s="1"/>
      <c r="GF2970" s="1"/>
      <c r="GG2970" s="1"/>
      <c r="GH2970" s="1"/>
      <c r="GI2970" s="1"/>
      <c r="GJ2970" s="1"/>
      <c r="GK2970" s="1"/>
      <c r="GL2970" s="1"/>
      <c r="GM2970" s="1"/>
      <c r="GN2970" s="1"/>
      <c r="GO2970" s="1"/>
    </row>
    <row r="2971" spans="1:197" s="40" customFormat="1" x14ac:dyDescent="0.25">
      <c r="A2971" s="41"/>
      <c r="B2971" s="4"/>
      <c r="C2971" s="41"/>
      <c r="D2971" s="42"/>
      <c r="E2971" s="42"/>
      <c r="F2971" s="42"/>
      <c r="G2971" s="1"/>
      <c r="H2971" s="1"/>
      <c r="I2971" s="1"/>
      <c r="J2971" s="1"/>
      <c r="K2971" s="1"/>
      <c r="L2971" s="1"/>
      <c r="M2971" s="2"/>
      <c r="N2971" s="1"/>
      <c r="O2971" s="1"/>
      <c r="P2971" s="1"/>
      <c r="Q2971" s="1"/>
      <c r="R2971" s="1"/>
      <c r="S2971" s="1"/>
      <c r="T2971" s="1"/>
      <c r="U2971" s="1"/>
      <c r="V2971" s="1"/>
      <c r="W2971" s="1"/>
      <c r="X2971" s="1"/>
      <c r="Y2971" s="1"/>
      <c r="Z2971" s="1"/>
      <c r="AA2971" s="1"/>
      <c r="AB2971" s="1"/>
      <c r="AC2971" s="1"/>
      <c r="AD2971" s="1"/>
      <c r="AE2971" s="1"/>
      <c r="AF2971" s="1"/>
      <c r="AG2971" s="1"/>
      <c r="AH2971" s="1"/>
      <c r="AI2971" s="1"/>
      <c r="AJ2971" s="1"/>
      <c r="AK2971" s="1"/>
      <c r="AL2971" s="1"/>
      <c r="AM2971" s="1"/>
      <c r="AN2971" s="1"/>
      <c r="AO2971" s="1"/>
      <c r="AP2971" s="1"/>
      <c r="AQ2971" s="1"/>
      <c r="AR2971" s="1"/>
      <c r="AS2971" s="1"/>
      <c r="AT2971" s="1"/>
      <c r="AU2971" s="1"/>
      <c r="AV2971" s="1"/>
      <c r="AW2971" s="1"/>
      <c r="AX2971" s="1"/>
      <c r="AY2971" s="1"/>
      <c r="AZ2971" s="1"/>
      <c r="BA2971" s="1"/>
      <c r="BB2971" s="1"/>
      <c r="BC2971" s="1"/>
      <c r="BD2971" s="1"/>
      <c r="BE2971" s="1"/>
      <c r="BF2971" s="1"/>
      <c r="BG2971" s="1"/>
      <c r="BH2971" s="1"/>
      <c r="BI2971" s="1"/>
      <c r="BJ2971" s="1"/>
      <c r="BK2971" s="1"/>
      <c r="BL2971" s="1"/>
      <c r="BM2971" s="1"/>
      <c r="BN2971" s="1"/>
      <c r="BO2971" s="1"/>
      <c r="BP2971" s="1"/>
      <c r="BQ2971" s="1"/>
      <c r="BR2971" s="1"/>
      <c r="BS2971" s="1"/>
      <c r="BT2971" s="1"/>
      <c r="BU2971" s="1"/>
      <c r="BV2971" s="1"/>
      <c r="BW2971" s="1"/>
      <c r="BX2971" s="1"/>
      <c r="BY2971" s="1"/>
      <c r="BZ2971" s="1"/>
      <c r="CA2971" s="1"/>
      <c r="CB2971" s="1"/>
      <c r="CC2971" s="1"/>
      <c r="CD2971" s="1"/>
      <c r="CE2971" s="1"/>
      <c r="CF2971" s="1"/>
      <c r="CG2971" s="1"/>
      <c r="CH2971" s="1"/>
      <c r="CI2971" s="1"/>
      <c r="CJ2971" s="1"/>
      <c r="CK2971" s="1"/>
      <c r="CL2971" s="1"/>
      <c r="CM2971" s="1"/>
      <c r="CN2971" s="1"/>
      <c r="CO2971" s="1"/>
      <c r="CP2971" s="1"/>
      <c r="CQ2971" s="1"/>
      <c r="CR2971" s="1"/>
      <c r="CS2971" s="1"/>
      <c r="CT2971" s="1"/>
      <c r="CU2971" s="1"/>
      <c r="CV2971" s="1"/>
      <c r="CW2971" s="1"/>
      <c r="CX2971" s="1"/>
      <c r="CY2971" s="1"/>
      <c r="CZ2971" s="1"/>
      <c r="DA2971" s="1"/>
      <c r="DB2971" s="1"/>
      <c r="DC2971" s="1"/>
      <c r="DD2971" s="1"/>
      <c r="DE2971" s="1"/>
      <c r="DF2971" s="1"/>
      <c r="DG2971" s="1"/>
      <c r="DH2971" s="1"/>
      <c r="DI2971" s="1"/>
      <c r="DJ2971" s="1"/>
      <c r="DK2971" s="1"/>
      <c r="DL2971" s="1"/>
      <c r="DM2971" s="1"/>
      <c r="DN2971" s="1"/>
      <c r="DO2971" s="1"/>
      <c r="DP2971" s="1"/>
      <c r="DQ2971" s="1"/>
      <c r="DR2971" s="1"/>
      <c r="DS2971" s="1"/>
      <c r="DT2971" s="1"/>
      <c r="DU2971" s="1"/>
      <c r="DV2971" s="1"/>
      <c r="DW2971" s="1"/>
      <c r="DX2971" s="1"/>
      <c r="DY2971" s="1"/>
      <c r="DZ2971" s="1"/>
      <c r="EA2971" s="1"/>
      <c r="EB2971" s="1"/>
      <c r="EC2971" s="1"/>
      <c r="ED2971" s="1"/>
      <c r="EE2971" s="1"/>
      <c r="EF2971" s="1"/>
      <c r="EG2971" s="1"/>
      <c r="EH2971" s="1"/>
      <c r="EI2971" s="1"/>
      <c r="EJ2971" s="1"/>
      <c r="EK2971" s="1"/>
      <c r="EL2971" s="1"/>
      <c r="EM2971" s="1"/>
      <c r="EN2971" s="1"/>
      <c r="EO2971" s="1"/>
      <c r="EP2971" s="1"/>
      <c r="EQ2971" s="1"/>
      <c r="ER2971" s="1"/>
      <c r="ES2971" s="1"/>
      <c r="ET2971" s="1"/>
      <c r="EU2971" s="1"/>
      <c r="EV2971" s="1"/>
      <c r="EW2971" s="1"/>
      <c r="EX2971" s="1"/>
      <c r="EY2971" s="1"/>
      <c r="EZ2971" s="1"/>
      <c r="FA2971" s="1"/>
      <c r="FB2971" s="1"/>
      <c r="FC2971" s="1"/>
      <c r="FD2971" s="1"/>
      <c r="FE2971" s="1"/>
      <c r="FF2971" s="1"/>
      <c r="FG2971" s="1"/>
      <c r="FH2971" s="1"/>
      <c r="FI2971" s="1"/>
      <c r="FJ2971" s="1"/>
      <c r="FK2971" s="1"/>
      <c r="FL2971" s="1"/>
      <c r="FM2971" s="1"/>
      <c r="FN2971" s="1"/>
      <c r="FO2971" s="1"/>
      <c r="FP2971" s="1"/>
      <c r="FQ2971" s="1"/>
      <c r="FR2971" s="1"/>
      <c r="FS2971" s="1"/>
      <c r="FT2971" s="1"/>
      <c r="FU2971" s="1"/>
      <c r="FV2971" s="1"/>
      <c r="FW2971" s="1"/>
      <c r="FX2971" s="1"/>
      <c r="FY2971" s="1"/>
      <c r="FZ2971" s="1"/>
      <c r="GA2971" s="1"/>
      <c r="GB2971" s="1"/>
      <c r="GC2971" s="1"/>
      <c r="GD2971" s="1"/>
      <c r="GE2971" s="1"/>
      <c r="GF2971" s="1"/>
      <c r="GG2971" s="1"/>
      <c r="GH2971" s="1"/>
      <c r="GI2971" s="1"/>
      <c r="GJ2971" s="1"/>
      <c r="GK2971" s="1"/>
      <c r="GL2971" s="1"/>
      <c r="GM2971" s="1"/>
      <c r="GN2971" s="1"/>
      <c r="GO2971" s="1"/>
    </row>
    <row r="2972" spans="1:197" s="40" customFormat="1" x14ac:dyDescent="0.25">
      <c r="A2972" s="41"/>
      <c r="B2972" s="4"/>
      <c r="C2972" s="41"/>
      <c r="D2972" s="42"/>
      <c r="E2972" s="42"/>
      <c r="F2972" s="42"/>
      <c r="G2972" s="1"/>
      <c r="H2972" s="1"/>
      <c r="I2972" s="1"/>
      <c r="J2972" s="1"/>
      <c r="K2972" s="1"/>
      <c r="L2972" s="1"/>
      <c r="M2972" s="2"/>
      <c r="N2972" s="1"/>
      <c r="O2972" s="1"/>
      <c r="P2972" s="1"/>
      <c r="Q2972" s="1"/>
      <c r="R2972" s="1"/>
      <c r="S2972" s="1"/>
      <c r="T2972" s="1"/>
      <c r="U2972" s="1"/>
      <c r="V2972" s="1"/>
      <c r="W2972" s="1"/>
      <c r="X2972" s="1"/>
      <c r="Y2972" s="1"/>
      <c r="Z2972" s="1"/>
      <c r="AA2972" s="1"/>
      <c r="AB2972" s="1"/>
      <c r="AC2972" s="1"/>
      <c r="AD2972" s="1"/>
      <c r="AE2972" s="1"/>
      <c r="AF2972" s="1"/>
      <c r="AG2972" s="1"/>
      <c r="AH2972" s="1"/>
      <c r="AI2972" s="1"/>
      <c r="AJ2972" s="1"/>
      <c r="AK2972" s="1"/>
      <c r="AL2972" s="1"/>
      <c r="AM2972" s="1"/>
      <c r="AN2972" s="1"/>
      <c r="AO2972" s="1"/>
      <c r="AP2972" s="1"/>
      <c r="AQ2972" s="1"/>
      <c r="AR2972" s="1"/>
      <c r="AS2972" s="1"/>
      <c r="AT2972" s="1"/>
      <c r="AU2972" s="1"/>
      <c r="AV2972" s="1"/>
      <c r="AW2972" s="1"/>
      <c r="AX2972" s="1"/>
      <c r="AY2972" s="1"/>
      <c r="AZ2972" s="1"/>
      <c r="BA2972" s="1"/>
      <c r="BB2972" s="1"/>
      <c r="BC2972" s="1"/>
      <c r="BD2972" s="1"/>
      <c r="BE2972" s="1"/>
      <c r="BF2972" s="1"/>
      <c r="BG2972" s="1"/>
      <c r="BH2972" s="1"/>
      <c r="BI2972" s="1"/>
      <c r="BJ2972" s="1"/>
      <c r="BK2972" s="1"/>
      <c r="BL2972" s="1"/>
      <c r="BM2972" s="1"/>
      <c r="BN2972" s="1"/>
      <c r="BO2972" s="1"/>
      <c r="BP2972" s="1"/>
      <c r="BQ2972" s="1"/>
      <c r="BR2972" s="1"/>
      <c r="BS2972" s="1"/>
      <c r="BT2972" s="1"/>
      <c r="BU2972" s="1"/>
      <c r="BV2972" s="1"/>
      <c r="BW2972" s="1"/>
      <c r="BX2972" s="1"/>
      <c r="BY2972" s="1"/>
      <c r="BZ2972" s="1"/>
      <c r="CA2972" s="1"/>
      <c r="CB2972" s="1"/>
      <c r="CC2972" s="1"/>
      <c r="CD2972" s="1"/>
      <c r="CE2972" s="1"/>
      <c r="CF2972" s="1"/>
      <c r="CG2972" s="1"/>
      <c r="CH2972" s="1"/>
      <c r="CI2972" s="1"/>
      <c r="CJ2972" s="1"/>
      <c r="CK2972" s="1"/>
      <c r="CL2972" s="1"/>
      <c r="CM2972" s="1"/>
      <c r="CN2972" s="1"/>
      <c r="CO2972" s="1"/>
      <c r="CP2972" s="1"/>
      <c r="CQ2972" s="1"/>
      <c r="CR2972" s="1"/>
      <c r="CS2972" s="1"/>
      <c r="CT2972" s="1"/>
      <c r="CU2972" s="1"/>
      <c r="CV2972" s="1"/>
      <c r="CW2972" s="1"/>
      <c r="CX2972" s="1"/>
      <c r="CY2972" s="1"/>
      <c r="CZ2972" s="1"/>
      <c r="DA2972" s="1"/>
      <c r="DB2972" s="1"/>
      <c r="DC2972" s="1"/>
      <c r="DD2972" s="1"/>
      <c r="DE2972" s="1"/>
      <c r="DF2972" s="1"/>
      <c r="DG2972" s="1"/>
      <c r="DH2972" s="1"/>
      <c r="DI2972" s="1"/>
      <c r="DJ2972" s="1"/>
      <c r="DK2972" s="1"/>
      <c r="DL2972" s="1"/>
      <c r="DM2972" s="1"/>
      <c r="DN2972" s="1"/>
      <c r="DO2972" s="1"/>
      <c r="DP2972" s="1"/>
      <c r="DQ2972" s="1"/>
      <c r="DR2972" s="1"/>
      <c r="DS2972" s="1"/>
      <c r="DT2972" s="1"/>
      <c r="DU2972" s="1"/>
      <c r="DV2972" s="1"/>
      <c r="DW2972" s="1"/>
      <c r="DX2972" s="1"/>
      <c r="DY2972" s="1"/>
      <c r="DZ2972" s="1"/>
      <c r="EA2972" s="1"/>
      <c r="EB2972" s="1"/>
      <c r="EC2972" s="1"/>
      <c r="ED2972" s="1"/>
      <c r="EE2972" s="1"/>
      <c r="EF2972" s="1"/>
      <c r="EG2972" s="1"/>
      <c r="EH2972" s="1"/>
      <c r="EI2972" s="1"/>
      <c r="EJ2972" s="1"/>
      <c r="EK2972" s="1"/>
      <c r="EL2972" s="1"/>
      <c r="EM2972" s="1"/>
      <c r="EN2972" s="1"/>
      <c r="EO2972" s="1"/>
      <c r="EP2972" s="1"/>
      <c r="EQ2972" s="1"/>
      <c r="ER2972" s="1"/>
      <c r="ES2972" s="1"/>
      <c r="ET2972" s="1"/>
      <c r="EU2972" s="1"/>
      <c r="EV2972" s="1"/>
      <c r="EW2972" s="1"/>
      <c r="EX2972" s="1"/>
      <c r="EY2972" s="1"/>
      <c r="EZ2972" s="1"/>
      <c r="FA2972" s="1"/>
      <c r="FB2972" s="1"/>
      <c r="FC2972" s="1"/>
      <c r="FD2972" s="1"/>
      <c r="FE2972" s="1"/>
      <c r="FF2972" s="1"/>
      <c r="FG2972" s="1"/>
      <c r="FH2972" s="1"/>
      <c r="FI2972" s="1"/>
      <c r="FJ2972" s="1"/>
      <c r="FK2972" s="1"/>
      <c r="FL2972" s="1"/>
      <c r="FM2972" s="1"/>
      <c r="FN2972" s="1"/>
      <c r="FO2972" s="1"/>
      <c r="FP2972" s="1"/>
      <c r="FQ2972" s="1"/>
      <c r="FR2972" s="1"/>
      <c r="FS2972" s="1"/>
      <c r="FT2972" s="1"/>
      <c r="FU2972" s="1"/>
      <c r="FV2972" s="1"/>
      <c r="FW2972" s="1"/>
      <c r="FX2972" s="1"/>
      <c r="FY2972" s="1"/>
      <c r="FZ2972" s="1"/>
      <c r="GA2972" s="1"/>
      <c r="GB2972" s="1"/>
      <c r="GC2972" s="1"/>
      <c r="GD2972" s="1"/>
      <c r="GE2972" s="1"/>
      <c r="GF2972" s="1"/>
      <c r="GG2972" s="1"/>
      <c r="GH2972" s="1"/>
      <c r="GI2972" s="1"/>
      <c r="GJ2972" s="1"/>
      <c r="GK2972" s="1"/>
      <c r="GL2972" s="1"/>
      <c r="GM2972" s="1"/>
      <c r="GN2972" s="1"/>
      <c r="GO2972" s="1"/>
    </row>
    <row r="2973" spans="1:197" s="40" customFormat="1" x14ac:dyDescent="0.25">
      <c r="A2973" s="41"/>
      <c r="B2973" s="4"/>
      <c r="C2973" s="41"/>
      <c r="D2973" s="42"/>
      <c r="E2973" s="42"/>
      <c r="F2973" s="42"/>
      <c r="G2973" s="1"/>
      <c r="H2973" s="1"/>
      <c r="I2973" s="1"/>
      <c r="J2973" s="1"/>
      <c r="K2973" s="1"/>
      <c r="L2973" s="1"/>
      <c r="M2973" s="2"/>
      <c r="N2973" s="1"/>
      <c r="O2973" s="1"/>
      <c r="P2973" s="1"/>
      <c r="Q2973" s="1"/>
      <c r="R2973" s="1"/>
      <c r="S2973" s="1"/>
      <c r="T2973" s="1"/>
      <c r="U2973" s="1"/>
      <c r="V2973" s="1"/>
      <c r="W2973" s="1"/>
      <c r="X2973" s="1"/>
      <c r="Y2973" s="1"/>
      <c r="Z2973" s="1"/>
      <c r="AA2973" s="1"/>
      <c r="AB2973" s="1"/>
      <c r="AC2973" s="1"/>
      <c r="AD2973" s="1"/>
      <c r="AE2973" s="1"/>
      <c r="AF2973" s="1"/>
      <c r="AG2973" s="1"/>
      <c r="AH2973" s="1"/>
      <c r="AI2973" s="1"/>
      <c r="AJ2973" s="1"/>
      <c r="AK2973" s="1"/>
      <c r="AL2973" s="1"/>
      <c r="AM2973" s="1"/>
      <c r="AN2973" s="1"/>
      <c r="AO2973" s="1"/>
      <c r="AP2973" s="1"/>
      <c r="AQ2973" s="1"/>
      <c r="AR2973" s="1"/>
      <c r="AS2973" s="1"/>
      <c r="AT2973" s="1"/>
      <c r="AU2973" s="1"/>
      <c r="AV2973" s="1"/>
      <c r="AW2973" s="1"/>
      <c r="AX2973" s="1"/>
      <c r="AY2973" s="1"/>
      <c r="AZ2973" s="1"/>
      <c r="BA2973" s="1"/>
      <c r="BB2973" s="1"/>
      <c r="BC2973" s="1"/>
      <c r="BD2973" s="1"/>
      <c r="BE2973" s="1"/>
      <c r="BF2973" s="1"/>
      <c r="BG2973" s="1"/>
      <c r="BH2973" s="1"/>
      <c r="BI2973" s="1"/>
      <c r="BJ2973" s="1"/>
      <c r="BK2973" s="1"/>
      <c r="BL2973" s="1"/>
      <c r="BM2973" s="1"/>
      <c r="BN2973" s="1"/>
      <c r="BO2973" s="1"/>
      <c r="BP2973" s="1"/>
      <c r="BQ2973" s="1"/>
      <c r="BR2973" s="1"/>
      <c r="BS2973" s="1"/>
      <c r="BT2973" s="1"/>
      <c r="BU2973" s="1"/>
      <c r="BV2973" s="1"/>
      <c r="BW2973" s="1"/>
      <c r="BX2973" s="1"/>
      <c r="BY2973" s="1"/>
      <c r="BZ2973" s="1"/>
      <c r="CA2973" s="1"/>
      <c r="CB2973" s="1"/>
      <c r="CC2973" s="1"/>
      <c r="CD2973" s="1"/>
      <c r="CE2973" s="1"/>
      <c r="CF2973" s="1"/>
      <c r="CG2973" s="1"/>
      <c r="CH2973" s="1"/>
      <c r="CI2973" s="1"/>
      <c r="CJ2973" s="1"/>
      <c r="CK2973" s="1"/>
      <c r="CL2973" s="1"/>
      <c r="CM2973" s="1"/>
      <c r="CN2973" s="1"/>
      <c r="CO2973" s="1"/>
      <c r="CP2973" s="1"/>
      <c r="CQ2973" s="1"/>
      <c r="CR2973" s="1"/>
      <c r="CS2973" s="1"/>
      <c r="CT2973" s="1"/>
      <c r="CU2973" s="1"/>
      <c r="CV2973" s="1"/>
      <c r="CW2973" s="1"/>
      <c r="CX2973" s="1"/>
      <c r="CY2973" s="1"/>
      <c r="CZ2973" s="1"/>
      <c r="DA2973" s="1"/>
      <c r="DB2973" s="1"/>
      <c r="DC2973" s="1"/>
      <c r="DD2973" s="1"/>
      <c r="DE2973" s="1"/>
      <c r="DF2973" s="1"/>
      <c r="DG2973" s="1"/>
      <c r="DH2973" s="1"/>
      <c r="DI2973" s="1"/>
      <c r="DJ2973" s="1"/>
      <c r="DK2973" s="1"/>
      <c r="DL2973" s="1"/>
      <c r="DM2973" s="1"/>
      <c r="DN2973" s="1"/>
      <c r="DO2973" s="1"/>
      <c r="DP2973" s="1"/>
      <c r="DQ2973" s="1"/>
      <c r="DR2973" s="1"/>
      <c r="DS2973" s="1"/>
      <c r="DT2973" s="1"/>
      <c r="DU2973" s="1"/>
      <c r="DV2973" s="1"/>
      <c r="DW2973" s="1"/>
      <c r="DX2973" s="1"/>
      <c r="DY2973" s="1"/>
      <c r="DZ2973" s="1"/>
      <c r="EA2973" s="1"/>
      <c r="EB2973" s="1"/>
      <c r="EC2973" s="1"/>
      <c r="ED2973" s="1"/>
      <c r="EE2973" s="1"/>
      <c r="EF2973" s="1"/>
      <c r="EG2973" s="1"/>
      <c r="EH2973" s="1"/>
      <c r="EI2973" s="1"/>
      <c r="EJ2973" s="1"/>
      <c r="EK2973" s="1"/>
      <c r="EL2973" s="1"/>
      <c r="EM2973" s="1"/>
      <c r="EN2973" s="1"/>
      <c r="EO2973" s="1"/>
      <c r="EP2973" s="1"/>
      <c r="EQ2973" s="1"/>
      <c r="ER2973" s="1"/>
      <c r="ES2973" s="1"/>
      <c r="ET2973" s="1"/>
      <c r="EU2973" s="1"/>
      <c r="EV2973" s="1"/>
      <c r="EW2973" s="1"/>
      <c r="EX2973" s="1"/>
      <c r="EY2973" s="1"/>
      <c r="EZ2973" s="1"/>
      <c r="FA2973" s="1"/>
      <c r="FB2973" s="1"/>
      <c r="FC2973" s="1"/>
      <c r="FD2973" s="1"/>
      <c r="FE2973" s="1"/>
      <c r="FF2973" s="1"/>
      <c r="FG2973" s="1"/>
      <c r="FH2973" s="1"/>
      <c r="FI2973" s="1"/>
      <c r="FJ2973" s="1"/>
      <c r="FK2973" s="1"/>
      <c r="FL2973" s="1"/>
      <c r="FM2973" s="1"/>
      <c r="FN2973" s="1"/>
      <c r="FO2973" s="1"/>
      <c r="FP2973" s="1"/>
      <c r="FQ2973" s="1"/>
      <c r="FR2973" s="1"/>
      <c r="FS2973" s="1"/>
      <c r="FT2973" s="1"/>
      <c r="FU2973" s="1"/>
      <c r="FV2973" s="1"/>
      <c r="FW2973" s="1"/>
      <c r="FX2973" s="1"/>
      <c r="FY2973" s="1"/>
      <c r="FZ2973" s="1"/>
      <c r="GA2973" s="1"/>
      <c r="GB2973" s="1"/>
      <c r="GC2973" s="1"/>
      <c r="GD2973" s="1"/>
      <c r="GE2973" s="1"/>
      <c r="GF2973" s="1"/>
      <c r="GG2973" s="1"/>
      <c r="GH2973" s="1"/>
      <c r="GI2973" s="1"/>
      <c r="GJ2973" s="1"/>
      <c r="GK2973" s="1"/>
      <c r="GL2973" s="1"/>
      <c r="GM2973" s="1"/>
      <c r="GN2973" s="1"/>
      <c r="GO2973" s="1"/>
    </row>
    <row r="2974" spans="1:197" s="40" customFormat="1" x14ac:dyDescent="0.25">
      <c r="A2974" s="41"/>
      <c r="B2974" s="4"/>
      <c r="C2974" s="41"/>
      <c r="D2974" s="42"/>
      <c r="E2974" s="42"/>
      <c r="F2974" s="42"/>
      <c r="G2974" s="1"/>
      <c r="H2974" s="1"/>
      <c r="I2974" s="1"/>
      <c r="J2974" s="1"/>
      <c r="K2974" s="1"/>
      <c r="L2974" s="1"/>
      <c r="M2974" s="2"/>
      <c r="N2974" s="1"/>
      <c r="O2974" s="1"/>
      <c r="P2974" s="1"/>
      <c r="Q2974" s="1"/>
      <c r="R2974" s="1"/>
      <c r="S2974" s="1"/>
      <c r="T2974" s="1"/>
      <c r="U2974" s="1"/>
      <c r="V2974" s="1"/>
      <c r="W2974" s="1"/>
      <c r="X2974" s="1"/>
      <c r="Y2974" s="1"/>
      <c r="Z2974" s="1"/>
      <c r="AA2974" s="1"/>
      <c r="AB2974" s="1"/>
      <c r="AC2974" s="1"/>
      <c r="AD2974" s="1"/>
      <c r="AE2974" s="1"/>
      <c r="AF2974" s="1"/>
      <c r="AG2974" s="1"/>
      <c r="AH2974" s="1"/>
      <c r="AI2974" s="1"/>
      <c r="AJ2974" s="1"/>
      <c r="AK2974" s="1"/>
      <c r="AL2974" s="1"/>
      <c r="AM2974" s="1"/>
      <c r="AN2974" s="1"/>
      <c r="AO2974" s="1"/>
      <c r="AP2974" s="1"/>
      <c r="AQ2974" s="1"/>
      <c r="AR2974" s="1"/>
      <c r="AS2974" s="1"/>
      <c r="AT2974" s="1"/>
      <c r="AU2974" s="1"/>
      <c r="AV2974" s="1"/>
      <c r="AW2974" s="1"/>
      <c r="AX2974" s="1"/>
      <c r="AY2974" s="1"/>
      <c r="AZ2974" s="1"/>
      <c r="BA2974" s="1"/>
      <c r="BB2974" s="1"/>
      <c r="BC2974" s="1"/>
      <c r="BD2974" s="1"/>
      <c r="BE2974" s="1"/>
      <c r="BF2974" s="1"/>
      <c r="BG2974" s="1"/>
      <c r="BH2974" s="1"/>
      <c r="BI2974" s="1"/>
      <c r="BJ2974" s="1"/>
      <c r="BK2974" s="1"/>
      <c r="BL2974" s="1"/>
      <c r="BM2974" s="1"/>
      <c r="BN2974" s="1"/>
      <c r="BO2974" s="1"/>
      <c r="BP2974" s="1"/>
      <c r="BQ2974" s="1"/>
      <c r="BR2974" s="1"/>
      <c r="BS2974" s="1"/>
      <c r="BT2974" s="1"/>
      <c r="BU2974" s="1"/>
      <c r="BV2974" s="1"/>
      <c r="BW2974" s="1"/>
      <c r="BX2974" s="1"/>
      <c r="BY2974" s="1"/>
      <c r="BZ2974" s="1"/>
      <c r="CA2974" s="1"/>
      <c r="CB2974" s="1"/>
      <c r="CC2974" s="1"/>
      <c r="CD2974" s="1"/>
      <c r="CE2974" s="1"/>
      <c r="CF2974" s="1"/>
      <c r="CG2974" s="1"/>
      <c r="CH2974" s="1"/>
      <c r="CI2974" s="1"/>
      <c r="CJ2974" s="1"/>
      <c r="CK2974" s="1"/>
      <c r="CL2974" s="1"/>
      <c r="CM2974" s="1"/>
      <c r="CN2974" s="1"/>
      <c r="CO2974" s="1"/>
      <c r="CP2974" s="1"/>
      <c r="CQ2974" s="1"/>
      <c r="CR2974" s="1"/>
      <c r="CS2974" s="1"/>
      <c r="CT2974" s="1"/>
      <c r="CU2974" s="1"/>
      <c r="CV2974" s="1"/>
      <c r="CW2974" s="1"/>
      <c r="CX2974" s="1"/>
      <c r="CY2974" s="1"/>
      <c r="CZ2974" s="1"/>
      <c r="DA2974" s="1"/>
      <c r="DB2974" s="1"/>
      <c r="DC2974" s="1"/>
      <c r="DD2974" s="1"/>
      <c r="DE2974" s="1"/>
      <c r="DF2974" s="1"/>
      <c r="DG2974" s="1"/>
      <c r="DH2974" s="1"/>
      <c r="DI2974" s="1"/>
      <c r="DJ2974" s="1"/>
      <c r="DK2974" s="1"/>
      <c r="DL2974" s="1"/>
      <c r="DM2974" s="1"/>
      <c r="DN2974" s="1"/>
      <c r="DO2974" s="1"/>
      <c r="DP2974" s="1"/>
      <c r="DQ2974" s="1"/>
      <c r="DR2974" s="1"/>
      <c r="DS2974" s="1"/>
      <c r="DT2974" s="1"/>
      <c r="DU2974" s="1"/>
      <c r="DV2974" s="1"/>
      <c r="DW2974" s="1"/>
      <c r="DX2974" s="1"/>
      <c r="DY2974" s="1"/>
      <c r="DZ2974" s="1"/>
      <c r="EA2974" s="1"/>
      <c r="EB2974" s="1"/>
      <c r="EC2974" s="1"/>
      <c r="ED2974" s="1"/>
      <c r="EE2974" s="1"/>
      <c r="EF2974" s="1"/>
      <c r="EG2974" s="1"/>
      <c r="EH2974" s="1"/>
      <c r="EI2974" s="1"/>
      <c r="EJ2974" s="1"/>
      <c r="EK2974" s="1"/>
      <c r="EL2974" s="1"/>
      <c r="EM2974" s="1"/>
      <c r="EN2974" s="1"/>
      <c r="EO2974" s="1"/>
      <c r="EP2974" s="1"/>
      <c r="EQ2974" s="1"/>
      <c r="ER2974" s="1"/>
      <c r="ES2974" s="1"/>
      <c r="ET2974" s="1"/>
      <c r="EU2974" s="1"/>
      <c r="EV2974" s="1"/>
      <c r="EW2974" s="1"/>
      <c r="EX2974" s="1"/>
      <c r="EY2974" s="1"/>
      <c r="EZ2974" s="1"/>
      <c r="FA2974" s="1"/>
      <c r="FB2974" s="1"/>
      <c r="FC2974" s="1"/>
      <c r="FD2974" s="1"/>
      <c r="FE2974" s="1"/>
      <c r="FF2974" s="1"/>
      <c r="FG2974" s="1"/>
      <c r="FH2974" s="1"/>
      <c r="FI2974" s="1"/>
      <c r="FJ2974" s="1"/>
      <c r="FK2974" s="1"/>
      <c r="FL2974" s="1"/>
      <c r="FM2974" s="1"/>
      <c r="FN2974" s="1"/>
      <c r="FO2974" s="1"/>
      <c r="FP2974" s="1"/>
      <c r="FQ2974" s="1"/>
      <c r="FR2974" s="1"/>
      <c r="FS2974" s="1"/>
      <c r="FT2974" s="1"/>
      <c r="FU2974" s="1"/>
      <c r="FV2974" s="1"/>
      <c r="FW2974" s="1"/>
      <c r="FX2974" s="1"/>
      <c r="FY2974" s="1"/>
      <c r="FZ2974" s="1"/>
      <c r="GA2974" s="1"/>
      <c r="GB2974" s="1"/>
      <c r="GC2974" s="1"/>
      <c r="GD2974" s="1"/>
      <c r="GE2974" s="1"/>
      <c r="GF2974" s="1"/>
      <c r="GG2974" s="1"/>
      <c r="GH2974" s="1"/>
      <c r="GI2974" s="1"/>
      <c r="GJ2974" s="1"/>
      <c r="GK2974" s="1"/>
      <c r="GL2974" s="1"/>
      <c r="GM2974" s="1"/>
      <c r="GN2974" s="1"/>
      <c r="GO2974" s="1"/>
    </row>
    <row r="2975" spans="1:197" s="40" customFormat="1" x14ac:dyDescent="0.25">
      <c r="A2975" s="41"/>
      <c r="B2975" s="4"/>
      <c r="C2975" s="41"/>
      <c r="D2975" s="42"/>
      <c r="E2975" s="42"/>
      <c r="F2975" s="42"/>
      <c r="G2975" s="1"/>
      <c r="H2975" s="1"/>
      <c r="I2975" s="1"/>
      <c r="J2975" s="1"/>
      <c r="K2975" s="1"/>
      <c r="L2975" s="1"/>
      <c r="M2975" s="2"/>
      <c r="N2975" s="1"/>
      <c r="O2975" s="1"/>
      <c r="P2975" s="1"/>
      <c r="Q2975" s="1"/>
      <c r="R2975" s="1"/>
      <c r="S2975" s="1"/>
      <c r="T2975" s="1"/>
      <c r="U2975" s="1"/>
      <c r="V2975" s="1"/>
      <c r="W2975" s="1"/>
      <c r="X2975" s="1"/>
      <c r="Y2975" s="1"/>
      <c r="Z2975" s="1"/>
      <c r="AA2975" s="1"/>
      <c r="AB2975" s="1"/>
      <c r="AC2975" s="1"/>
      <c r="AD2975" s="1"/>
      <c r="AE2975" s="1"/>
      <c r="AF2975" s="1"/>
      <c r="AG2975" s="1"/>
      <c r="AH2975" s="1"/>
      <c r="AI2975" s="1"/>
      <c r="AJ2975" s="1"/>
      <c r="AK2975" s="1"/>
      <c r="AL2975" s="1"/>
      <c r="AM2975" s="1"/>
      <c r="AN2975" s="1"/>
      <c r="AO2975" s="1"/>
      <c r="AP2975" s="1"/>
      <c r="AQ2975" s="1"/>
      <c r="AR2975" s="1"/>
      <c r="AS2975" s="1"/>
      <c r="AT2975" s="1"/>
      <c r="AU2975" s="1"/>
      <c r="AV2975" s="1"/>
      <c r="AW2975" s="1"/>
      <c r="AX2975" s="1"/>
      <c r="AY2975" s="1"/>
      <c r="AZ2975" s="1"/>
      <c r="BA2975" s="1"/>
      <c r="BB2975" s="1"/>
      <c r="BC2975" s="1"/>
      <c r="BD2975" s="1"/>
      <c r="BE2975" s="1"/>
      <c r="BF2975" s="1"/>
      <c r="BG2975" s="1"/>
      <c r="BH2975" s="1"/>
      <c r="BI2975" s="1"/>
      <c r="BJ2975" s="1"/>
      <c r="BK2975" s="1"/>
      <c r="BL2975" s="1"/>
      <c r="BM2975" s="1"/>
      <c r="BN2975" s="1"/>
      <c r="BO2975" s="1"/>
      <c r="BP2975" s="1"/>
      <c r="BQ2975" s="1"/>
      <c r="BR2975" s="1"/>
      <c r="BS2975" s="1"/>
      <c r="BT2975" s="1"/>
      <c r="BU2975" s="1"/>
      <c r="BV2975" s="1"/>
      <c r="BW2975" s="1"/>
      <c r="BX2975" s="1"/>
      <c r="BY2975" s="1"/>
      <c r="BZ2975" s="1"/>
      <c r="CA2975" s="1"/>
      <c r="CB2975" s="1"/>
      <c r="CC2975" s="1"/>
      <c r="CD2975" s="1"/>
      <c r="CE2975" s="1"/>
      <c r="CF2975" s="1"/>
      <c r="CG2975" s="1"/>
      <c r="CH2975" s="1"/>
      <c r="CI2975" s="1"/>
      <c r="CJ2975" s="1"/>
      <c r="CK2975" s="1"/>
      <c r="CL2975" s="1"/>
      <c r="CM2975" s="1"/>
      <c r="CN2975" s="1"/>
      <c r="CO2975" s="1"/>
      <c r="CP2975" s="1"/>
      <c r="CQ2975" s="1"/>
      <c r="CR2975" s="1"/>
      <c r="CS2975" s="1"/>
      <c r="CT2975" s="1"/>
      <c r="CU2975" s="1"/>
      <c r="CV2975" s="1"/>
      <c r="CW2975" s="1"/>
      <c r="CX2975" s="1"/>
      <c r="CY2975" s="1"/>
      <c r="CZ2975" s="1"/>
      <c r="DA2975" s="1"/>
      <c r="DB2975" s="1"/>
      <c r="DC2975" s="1"/>
      <c r="DD2975" s="1"/>
      <c r="DE2975" s="1"/>
      <c r="DF2975" s="1"/>
      <c r="DG2975" s="1"/>
      <c r="DH2975" s="1"/>
      <c r="DI2975" s="1"/>
      <c r="DJ2975" s="1"/>
      <c r="DK2975" s="1"/>
      <c r="DL2975" s="1"/>
      <c r="DM2975" s="1"/>
      <c r="DN2975" s="1"/>
      <c r="DO2975" s="1"/>
      <c r="DP2975" s="1"/>
      <c r="DQ2975" s="1"/>
      <c r="DR2975" s="1"/>
      <c r="DS2975" s="1"/>
      <c r="DT2975" s="1"/>
      <c r="DU2975" s="1"/>
      <c r="DV2975" s="1"/>
      <c r="DW2975" s="1"/>
      <c r="DX2975" s="1"/>
      <c r="DY2975" s="1"/>
      <c r="DZ2975" s="1"/>
      <c r="EA2975" s="1"/>
      <c r="EB2975" s="1"/>
      <c r="EC2975" s="1"/>
      <c r="ED2975" s="1"/>
      <c r="EE2975" s="1"/>
      <c r="EF2975" s="1"/>
      <c r="EG2975" s="1"/>
      <c r="EH2975" s="1"/>
      <c r="EI2975" s="1"/>
      <c r="EJ2975" s="1"/>
      <c r="EK2975" s="1"/>
      <c r="EL2975" s="1"/>
      <c r="EM2975" s="1"/>
      <c r="EN2975" s="1"/>
      <c r="EO2975" s="1"/>
      <c r="EP2975" s="1"/>
      <c r="EQ2975" s="1"/>
      <c r="ER2975" s="1"/>
      <c r="ES2975" s="1"/>
      <c r="ET2975" s="1"/>
      <c r="EU2975" s="1"/>
      <c r="EV2975" s="1"/>
      <c r="EW2975" s="1"/>
      <c r="EX2975" s="1"/>
      <c r="EY2975" s="1"/>
      <c r="EZ2975" s="1"/>
      <c r="FA2975" s="1"/>
      <c r="FB2975" s="1"/>
      <c r="FC2975" s="1"/>
      <c r="FD2975" s="1"/>
      <c r="FE2975" s="1"/>
      <c r="FF2975" s="1"/>
      <c r="FG2975" s="1"/>
      <c r="FH2975" s="1"/>
      <c r="FI2975" s="1"/>
      <c r="FJ2975" s="1"/>
      <c r="FK2975" s="1"/>
      <c r="FL2975" s="1"/>
      <c r="FM2975" s="1"/>
      <c r="FN2975" s="1"/>
      <c r="FO2975" s="1"/>
      <c r="FP2975" s="1"/>
      <c r="FQ2975" s="1"/>
      <c r="FR2975" s="1"/>
      <c r="FS2975" s="1"/>
      <c r="FT2975" s="1"/>
      <c r="FU2975" s="1"/>
      <c r="FV2975" s="1"/>
      <c r="FW2975" s="1"/>
      <c r="FX2975" s="1"/>
      <c r="FY2975" s="1"/>
      <c r="FZ2975" s="1"/>
      <c r="GA2975" s="1"/>
      <c r="GB2975" s="1"/>
      <c r="GC2975" s="1"/>
      <c r="GD2975" s="1"/>
      <c r="GE2975" s="1"/>
      <c r="GF2975" s="1"/>
      <c r="GG2975" s="1"/>
      <c r="GH2975" s="1"/>
      <c r="GI2975" s="1"/>
      <c r="GJ2975" s="1"/>
      <c r="GK2975" s="1"/>
      <c r="GL2975" s="1"/>
      <c r="GM2975" s="1"/>
      <c r="GN2975" s="1"/>
      <c r="GO2975" s="1"/>
    </row>
    <row r="2976" spans="1:197" s="40" customFormat="1" x14ac:dyDescent="0.25">
      <c r="A2976" s="41"/>
      <c r="B2976" s="4"/>
      <c r="C2976" s="41"/>
      <c r="D2976" s="42"/>
      <c r="E2976" s="42"/>
      <c r="F2976" s="42"/>
      <c r="G2976" s="1"/>
      <c r="H2976" s="1"/>
      <c r="I2976" s="1"/>
      <c r="J2976" s="1"/>
      <c r="K2976" s="1"/>
      <c r="L2976" s="1"/>
      <c r="M2976" s="2"/>
      <c r="N2976" s="1"/>
      <c r="O2976" s="1"/>
      <c r="P2976" s="1"/>
      <c r="Q2976" s="1"/>
      <c r="R2976" s="1"/>
      <c r="S2976" s="1"/>
      <c r="T2976" s="1"/>
      <c r="U2976" s="1"/>
      <c r="V2976" s="1"/>
      <c r="W2976" s="1"/>
      <c r="X2976" s="1"/>
      <c r="Y2976" s="1"/>
      <c r="Z2976" s="1"/>
      <c r="AA2976" s="1"/>
      <c r="AB2976" s="1"/>
      <c r="AC2976" s="1"/>
      <c r="AD2976" s="1"/>
      <c r="AE2976" s="1"/>
      <c r="AF2976" s="1"/>
      <c r="AG2976" s="1"/>
      <c r="AH2976" s="1"/>
      <c r="AI2976" s="1"/>
      <c r="AJ2976" s="1"/>
      <c r="AK2976" s="1"/>
      <c r="AL2976" s="1"/>
      <c r="AM2976" s="1"/>
      <c r="AN2976" s="1"/>
      <c r="AO2976" s="1"/>
      <c r="AP2976" s="1"/>
      <c r="AQ2976" s="1"/>
      <c r="AR2976" s="1"/>
      <c r="AS2976" s="1"/>
      <c r="AT2976" s="1"/>
      <c r="AU2976" s="1"/>
      <c r="AV2976" s="1"/>
      <c r="AW2976" s="1"/>
      <c r="AX2976" s="1"/>
      <c r="AY2976" s="1"/>
      <c r="AZ2976" s="1"/>
      <c r="BA2976" s="1"/>
      <c r="BB2976" s="1"/>
      <c r="BC2976" s="1"/>
      <c r="BD2976" s="1"/>
      <c r="BE2976" s="1"/>
      <c r="BF2976" s="1"/>
      <c r="BG2976" s="1"/>
      <c r="BH2976" s="1"/>
      <c r="BI2976" s="1"/>
      <c r="BJ2976" s="1"/>
      <c r="BK2976" s="1"/>
      <c r="BL2976" s="1"/>
      <c r="BM2976" s="1"/>
      <c r="BN2976" s="1"/>
      <c r="BO2976" s="1"/>
      <c r="BP2976" s="1"/>
      <c r="BQ2976" s="1"/>
      <c r="BR2976" s="1"/>
      <c r="BS2976" s="1"/>
      <c r="BT2976" s="1"/>
      <c r="BU2976" s="1"/>
      <c r="BV2976" s="1"/>
      <c r="BW2976" s="1"/>
      <c r="BX2976" s="1"/>
      <c r="BY2976" s="1"/>
      <c r="BZ2976" s="1"/>
      <c r="CA2976" s="1"/>
      <c r="CB2976" s="1"/>
      <c r="CC2976" s="1"/>
      <c r="CD2976" s="1"/>
      <c r="CE2976" s="1"/>
      <c r="CF2976" s="1"/>
      <c r="CG2976" s="1"/>
      <c r="CH2976" s="1"/>
      <c r="CI2976" s="1"/>
      <c r="CJ2976" s="1"/>
      <c r="CK2976" s="1"/>
      <c r="CL2976" s="1"/>
      <c r="CM2976" s="1"/>
      <c r="CN2976" s="1"/>
      <c r="CO2976" s="1"/>
      <c r="CP2976" s="1"/>
      <c r="CQ2976" s="1"/>
      <c r="CR2976" s="1"/>
      <c r="CS2976" s="1"/>
      <c r="CT2976" s="1"/>
      <c r="CU2976" s="1"/>
      <c r="CV2976" s="1"/>
      <c r="CW2976" s="1"/>
      <c r="CX2976" s="1"/>
      <c r="CY2976" s="1"/>
      <c r="CZ2976" s="1"/>
      <c r="DA2976" s="1"/>
      <c r="DB2976" s="1"/>
      <c r="DC2976" s="1"/>
      <c r="DD2976" s="1"/>
      <c r="DE2976" s="1"/>
      <c r="DF2976" s="1"/>
      <c r="DG2976" s="1"/>
      <c r="DH2976" s="1"/>
      <c r="DI2976" s="1"/>
      <c r="DJ2976" s="1"/>
      <c r="DK2976" s="1"/>
      <c r="DL2976" s="1"/>
      <c r="DM2976" s="1"/>
      <c r="DN2976" s="1"/>
      <c r="DO2976" s="1"/>
      <c r="DP2976" s="1"/>
      <c r="DQ2976" s="1"/>
      <c r="DR2976" s="1"/>
      <c r="DS2976" s="1"/>
      <c r="DT2976" s="1"/>
      <c r="DU2976" s="1"/>
      <c r="DV2976" s="1"/>
      <c r="DW2976" s="1"/>
      <c r="DX2976" s="1"/>
      <c r="DY2976" s="1"/>
      <c r="DZ2976" s="1"/>
      <c r="EA2976" s="1"/>
      <c r="EB2976" s="1"/>
      <c r="EC2976" s="1"/>
      <c r="ED2976" s="1"/>
      <c r="EE2976" s="1"/>
      <c r="EF2976" s="1"/>
      <c r="EG2976" s="1"/>
      <c r="EH2976" s="1"/>
      <c r="EI2976" s="1"/>
      <c r="EJ2976" s="1"/>
      <c r="EK2976" s="1"/>
      <c r="EL2976" s="1"/>
      <c r="EM2976" s="1"/>
      <c r="EN2976" s="1"/>
      <c r="EO2976" s="1"/>
      <c r="EP2976" s="1"/>
      <c r="EQ2976" s="1"/>
      <c r="ER2976" s="1"/>
      <c r="ES2976" s="1"/>
      <c r="ET2976" s="1"/>
      <c r="EU2976" s="1"/>
      <c r="EV2976" s="1"/>
      <c r="EW2976" s="1"/>
      <c r="EX2976" s="1"/>
      <c r="EY2976" s="1"/>
      <c r="EZ2976" s="1"/>
      <c r="FA2976" s="1"/>
      <c r="FB2976" s="1"/>
      <c r="FC2976" s="1"/>
      <c r="FD2976" s="1"/>
      <c r="FE2976" s="1"/>
      <c r="FF2976" s="1"/>
      <c r="FG2976" s="1"/>
      <c r="FH2976" s="1"/>
      <c r="FI2976" s="1"/>
      <c r="FJ2976" s="1"/>
      <c r="FK2976" s="1"/>
      <c r="FL2976" s="1"/>
      <c r="FM2976" s="1"/>
      <c r="FN2976" s="1"/>
      <c r="FO2976" s="1"/>
      <c r="FP2976" s="1"/>
      <c r="FQ2976" s="1"/>
      <c r="FR2976" s="1"/>
      <c r="FS2976" s="1"/>
      <c r="FT2976" s="1"/>
      <c r="FU2976" s="1"/>
      <c r="FV2976" s="1"/>
      <c r="FW2976" s="1"/>
      <c r="FX2976" s="1"/>
      <c r="FY2976" s="1"/>
      <c r="FZ2976" s="1"/>
      <c r="GA2976" s="1"/>
      <c r="GB2976" s="1"/>
      <c r="GC2976" s="1"/>
      <c r="GD2976" s="1"/>
      <c r="GE2976" s="1"/>
      <c r="GF2976" s="1"/>
      <c r="GG2976" s="1"/>
      <c r="GH2976" s="1"/>
      <c r="GI2976" s="1"/>
      <c r="GJ2976" s="1"/>
      <c r="GK2976" s="1"/>
      <c r="GL2976" s="1"/>
      <c r="GM2976" s="1"/>
      <c r="GN2976" s="1"/>
      <c r="GO2976" s="1"/>
    </row>
    <row r="2977" spans="1:197" s="40" customFormat="1" x14ac:dyDescent="0.25">
      <c r="A2977" s="41"/>
      <c r="B2977" s="4"/>
      <c r="C2977" s="41"/>
      <c r="D2977" s="42"/>
      <c r="E2977" s="42"/>
      <c r="F2977" s="42"/>
      <c r="G2977" s="1"/>
      <c r="H2977" s="1"/>
      <c r="I2977" s="1"/>
      <c r="J2977" s="1"/>
      <c r="K2977" s="1"/>
      <c r="L2977" s="1"/>
      <c r="M2977" s="2"/>
      <c r="N2977" s="1"/>
      <c r="O2977" s="1"/>
      <c r="P2977" s="1"/>
      <c r="Q2977" s="1"/>
      <c r="R2977" s="1"/>
      <c r="S2977" s="1"/>
      <c r="T2977" s="1"/>
      <c r="U2977" s="1"/>
      <c r="V2977" s="1"/>
      <c r="W2977" s="1"/>
      <c r="X2977" s="1"/>
      <c r="Y2977" s="1"/>
      <c r="Z2977" s="1"/>
      <c r="AA2977" s="1"/>
      <c r="AB2977" s="1"/>
      <c r="AC2977" s="1"/>
      <c r="AD2977" s="1"/>
      <c r="AE2977" s="1"/>
      <c r="AF2977" s="1"/>
      <c r="AG2977" s="1"/>
      <c r="AH2977" s="1"/>
      <c r="AI2977" s="1"/>
      <c r="AJ2977" s="1"/>
      <c r="AK2977" s="1"/>
      <c r="AL2977" s="1"/>
      <c r="AM2977" s="1"/>
      <c r="AN2977" s="1"/>
      <c r="AO2977" s="1"/>
      <c r="AP2977" s="1"/>
      <c r="AQ2977" s="1"/>
      <c r="AR2977" s="1"/>
      <c r="AS2977" s="1"/>
      <c r="AT2977" s="1"/>
      <c r="AU2977" s="1"/>
      <c r="AV2977" s="1"/>
      <c r="AW2977" s="1"/>
      <c r="AX2977" s="1"/>
      <c r="AY2977" s="1"/>
      <c r="AZ2977" s="1"/>
      <c r="BA2977" s="1"/>
      <c r="BB2977" s="1"/>
      <c r="BC2977" s="1"/>
      <c r="BD2977" s="1"/>
      <c r="BE2977" s="1"/>
      <c r="BF2977" s="1"/>
      <c r="BG2977" s="1"/>
      <c r="BH2977" s="1"/>
      <c r="BI2977" s="1"/>
      <c r="BJ2977" s="1"/>
      <c r="BK2977" s="1"/>
      <c r="BL2977" s="1"/>
      <c r="BM2977" s="1"/>
      <c r="BN2977" s="1"/>
      <c r="BO2977" s="1"/>
      <c r="BP2977" s="1"/>
      <c r="BQ2977" s="1"/>
      <c r="BR2977" s="1"/>
      <c r="BS2977" s="1"/>
      <c r="BT2977" s="1"/>
      <c r="BU2977" s="1"/>
      <c r="BV2977" s="1"/>
      <c r="BW2977" s="1"/>
      <c r="BX2977" s="1"/>
      <c r="BY2977" s="1"/>
      <c r="BZ2977" s="1"/>
      <c r="CA2977" s="1"/>
      <c r="CB2977" s="1"/>
      <c r="CC2977" s="1"/>
      <c r="CD2977" s="1"/>
      <c r="CE2977" s="1"/>
      <c r="CF2977" s="1"/>
      <c r="CG2977" s="1"/>
      <c r="CH2977" s="1"/>
      <c r="CI2977" s="1"/>
      <c r="CJ2977" s="1"/>
      <c r="CK2977" s="1"/>
      <c r="CL2977" s="1"/>
      <c r="CM2977" s="1"/>
      <c r="CN2977" s="1"/>
      <c r="CO2977" s="1"/>
      <c r="CP2977" s="1"/>
      <c r="CQ2977" s="1"/>
      <c r="CR2977" s="1"/>
      <c r="CS2977" s="1"/>
      <c r="CT2977" s="1"/>
      <c r="CU2977" s="1"/>
      <c r="CV2977" s="1"/>
      <c r="CW2977" s="1"/>
      <c r="CX2977" s="1"/>
      <c r="CY2977" s="1"/>
      <c r="CZ2977" s="1"/>
      <c r="DA2977" s="1"/>
      <c r="DB2977" s="1"/>
      <c r="DC2977" s="1"/>
      <c r="DD2977" s="1"/>
      <c r="DE2977" s="1"/>
      <c r="DF2977" s="1"/>
      <c r="DG2977" s="1"/>
      <c r="DH2977" s="1"/>
      <c r="DI2977" s="1"/>
      <c r="DJ2977" s="1"/>
      <c r="DK2977" s="1"/>
      <c r="DL2977" s="1"/>
      <c r="DM2977" s="1"/>
      <c r="DN2977" s="1"/>
      <c r="DO2977" s="1"/>
      <c r="DP2977" s="1"/>
      <c r="DQ2977" s="1"/>
      <c r="DR2977" s="1"/>
      <c r="DS2977" s="1"/>
      <c r="DT2977" s="1"/>
      <c r="DU2977" s="1"/>
      <c r="DV2977" s="1"/>
      <c r="DW2977" s="1"/>
      <c r="DX2977" s="1"/>
      <c r="DY2977" s="1"/>
      <c r="DZ2977" s="1"/>
      <c r="EA2977" s="1"/>
      <c r="EB2977" s="1"/>
      <c r="EC2977" s="1"/>
      <c r="ED2977" s="1"/>
      <c r="EE2977" s="1"/>
      <c r="EF2977" s="1"/>
      <c r="EG2977" s="1"/>
      <c r="EH2977" s="1"/>
      <c r="EI2977" s="1"/>
      <c r="EJ2977" s="1"/>
      <c r="EK2977" s="1"/>
      <c r="EL2977" s="1"/>
      <c r="EM2977" s="1"/>
      <c r="EN2977" s="1"/>
      <c r="EO2977" s="1"/>
      <c r="EP2977" s="1"/>
      <c r="EQ2977" s="1"/>
      <c r="ER2977" s="1"/>
      <c r="ES2977" s="1"/>
      <c r="ET2977" s="1"/>
      <c r="EU2977" s="1"/>
      <c r="EV2977" s="1"/>
      <c r="EW2977" s="1"/>
      <c r="EX2977" s="1"/>
      <c r="EY2977" s="1"/>
      <c r="EZ2977" s="1"/>
      <c r="FA2977" s="1"/>
      <c r="FB2977" s="1"/>
      <c r="FC2977" s="1"/>
      <c r="FD2977" s="1"/>
      <c r="FE2977" s="1"/>
      <c r="FF2977" s="1"/>
      <c r="FG2977" s="1"/>
      <c r="FH2977" s="1"/>
      <c r="FI2977" s="1"/>
      <c r="FJ2977" s="1"/>
      <c r="FK2977" s="1"/>
      <c r="FL2977" s="1"/>
      <c r="FM2977" s="1"/>
      <c r="FN2977" s="1"/>
      <c r="FO2977" s="1"/>
      <c r="FP2977" s="1"/>
      <c r="FQ2977" s="1"/>
      <c r="FR2977" s="1"/>
      <c r="FS2977" s="1"/>
      <c r="FT2977" s="1"/>
      <c r="FU2977" s="1"/>
      <c r="FV2977" s="1"/>
      <c r="FW2977" s="1"/>
      <c r="FX2977" s="1"/>
      <c r="FY2977" s="1"/>
      <c r="FZ2977" s="1"/>
      <c r="GA2977" s="1"/>
      <c r="GB2977" s="1"/>
      <c r="GC2977" s="1"/>
      <c r="GD2977" s="1"/>
      <c r="GE2977" s="1"/>
      <c r="GF2977" s="1"/>
      <c r="GG2977" s="1"/>
      <c r="GH2977" s="1"/>
      <c r="GI2977" s="1"/>
      <c r="GJ2977" s="1"/>
      <c r="GK2977" s="1"/>
      <c r="GL2977" s="1"/>
      <c r="GM2977" s="1"/>
      <c r="GN2977" s="1"/>
      <c r="GO2977" s="1"/>
    </row>
    <row r="2978" spans="1:197" s="40" customFormat="1" x14ac:dyDescent="0.25">
      <c r="A2978" s="41"/>
      <c r="B2978" s="4"/>
      <c r="C2978" s="41"/>
      <c r="D2978" s="42"/>
      <c r="E2978" s="42"/>
      <c r="F2978" s="42"/>
      <c r="G2978" s="1"/>
      <c r="H2978" s="1"/>
      <c r="I2978" s="1"/>
      <c r="J2978" s="1"/>
      <c r="K2978" s="1"/>
      <c r="L2978" s="1"/>
      <c r="M2978" s="2"/>
      <c r="N2978" s="1"/>
      <c r="O2978" s="1"/>
      <c r="P2978" s="1"/>
      <c r="Q2978" s="1"/>
      <c r="R2978" s="1"/>
      <c r="S2978" s="1"/>
      <c r="T2978" s="1"/>
      <c r="U2978" s="1"/>
      <c r="V2978" s="1"/>
      <c r="W2978" s="1"/>
      <c r="X2978" s="1"/>
      <c r="Y2978" s="1"/>
      <c r="Z2978" s="1"/>
      <c r="AA2978" s="1"/>
      <c r="AB2978" s="1"/>
      <c r="AC2978" s="1"/>
      <c r="AD2978" s="1"/>
      <c r="AE2978" s="1"/>
      <c r="AF2978" s="1"/>
      <c r="AG2978" s="1"/>
      <c r="AH2978" s="1"/>
      <c r="AI2978" s="1"/>
      <c r="AJ2978" s="1"/>
      <c r="AK2978" s="1"/>
      <c r="AL2978" s="1"/>
      <c r="AM2978" s="1"/>
      <c r="AN2978" s="1"/>
      <c r="AO2978" s="1"/>
      <c r="AP2978" s="1"/>
      <c r="AQ2978" s="1"/>
      <c r="AR2978" s="1"/>
      <c r="AS2978" s="1"/>
      <c r="AT2978" s="1"/>
      <c r="AU2978" s="1"/>
      <c r="AV2978" s="1"/>
      <c r="AW2978" s="1"/>
      <c r="AX2978" s="1"/>
      <c r="AY2978" s="1"/>
      <c r="AZ2978" s="1"/>
      <c r="BA2978" s="1"/>
      <c r="BB2978" s="1"/>
      <c r="BC2978" s="1"/>
      <c r="BD2978" s="1"/>
      <c r="BE2978" s="1"/>
      <c r="BF2978" s="1"/>
      <c r="BG2978" s="1"/>
      <c r="BH2978" s="1"/>
      <c r="BI2978" s="1"/>
      <c r="BJ2978" s="1"/>
      <c r="BK2978" s="1"/>
      <c r="BL2978" s="1"/>
      <c r="BM2978" s="1"/>
      <c r="BN2978" s="1"/>
      <c r="BO2978" s="1"/>
      <c r="BP2978" s="1"/>
      <c r="BQ2978" s="1"/>
      <c r="BR2978" s="1"/>
      <c r="BS2978" s="1"/>
      <c r="BT2978" s="1"/>
      <c r="BU2978" s="1"/>
      <c r="BV2978" s="1"/>
      <c r="BW2978" s="1"/>
      <c r="BX2978" s="1"/>
      <c r="BY2978" s="1"/>
      <c r="BZ2978" s="1"/>
      <c r="CA2978" s="1"/>
      <c r="CB2978" s="1"/>
      <c r="CC2978" s="1"/>
      <c r="CD2978" s="1"/>
      <c r="CE2978" s="1"/>
      <c r="CF2978" s="1"/>
      <c r="CG2978" s="1"/>
      <c r="CH2978" s="1"/>
      <c r="CI2978" s="1"/>
      <c r="CJ2978" s="1"/>
      <c r="CK2978" s="1"/>
      <c r="CL2978" s="1"/>
      <c r="CM2978" s="1"/>
      <c r="CN2978" s="1"/>
      <c r="CO2978" s="1"/>
      <c r="CP2978" s="1"/>
      <c r="CQ2978" s="1"/>
      <c r="CR2978" s="1"/>
      <c r="CS2978" s="1"/>
      <c r="CT2978" s="1"/>
      <c r="CU2978" s="1"/>
      <c r="CV2978" s="1"/>
      <c r="CW2978" s="1"/>
      <c r="CX2978" s="1"/>
      <c r="CY2978" s="1"/>
      <c r="CZ2978" s="1"/>
      <c r="DA2978" s="1"/>
      <c r="DB2978" s="1"/>
      <c r="DC2978" s="1"/>
      <c r="DD2978" s="1"/>
      <c r="DE2978" s="1"/>
      <c r="DF2978" s="1"/>
      <c r="DG2978" s="1"/>
      <c r="DH2978" s="1"/>
      <c r="DI2978" s="1"/>
      <c r="DJ2978" s="1"/>
      <c r="DK2978" s="1"/>
      <c r="DL2978" s="1"/>
      <c r="DM2978" s="1"/>
      <c r="DN2978" s="1"/>
      <c r="DO2978" s="1"/>
      <c r="DP2978" s="1"/>
      <c r="DQ2978" s="1"/>
      <c r="DR2978" s="1"/>
      <c r="DS2978" s="1"/>
      <c r="DT2978" s="1"/>
      <c r="DU2978" s="1"/>
      <c r="DV2978" s="1"/>
      <c r="DW2978" s="1"/>
      <c r="DX2978" s="1"/>
      <c r="DY2978" s="1"/>
      <c r="DZ2978" s="1"/>
      <c r="EA2978" s="1"/>
      <c r="EB2978" s="1"/>
      <c r="EC2978" s="1"/>
      <c r="ED2978" s="1"/>
      <c r="EE2978" s="1"/>
      <c r="EF2978" s="1"/>
      <c r="EG2978" s="1"/>
      <c r="EH2978" s="1"/>
      <c r="EI2978" s="1"/>
      <c r="EJ2978" s="1"/>
      <c r="EK2978" s="1"/>
      <c r="EL2978" s="1"/>
      <c r="EM2978" s="1"/>
      <c r="EN2978" s="1"/>
      <c r="EO2978" s="1"/>
      <c r="EP2978" s="1"/>
      <c r="EQ2978" s="1"/>
      <c r="ER2978" s="1"/>
      <c r="ES2978" s="1"/>
      <c r="ET2978" s="1"/>
      <c r="EU2978" s="1"/>
      <c r="EV2978" s="1"/>
      <c r="EW2978" s="1"/>
      <c r="EX2978" s="1"/>
      <c r="EY2978" s="1"/>
      <c r="EZ2978" s="1"/>
      <c r="FA2978" s="1"/>
      <c r="FB2978" s="1"/>
      <c r="FC2978" s="1"/>
      <c r="FD2978" s="1"/>
      <c r="FE2978" s="1"/>
      <c r="FF2978" s="1"/>
      <c r="FG2978" s="1"/>
      <c r="FH2978" s="1"/>
      <c r="FI2978" s="1"/>
      <c r="FJ2978" s="1"/>
      <c r="FK2978" s="1"/>
      <c r="FL2978" s="1"/>
      <c r="FM2978" s="1"/>
      <c r="FN2978" s="1"/>
      <c r="FO2978" s="1"/>
      <c r="FP2978" s="1"/>
      <c r="FQ2978" s="1"/>
      <c r="FR2978" s="1"/>
      <c r="FS2978" s="1"/>
      <c r="FT2978" s="1"/>
      <c r="FU2978" s="1"/>
      <c r="FV2978" s="1"/>
      <c r="FW2978" s="1"/>
      <c r="FX2978" s="1"/>
      <c r="FY2978" s="1"/>
      <c r="FZ2978" s="1"/>
      <c r="GA2978" s="1"/>
      <c r="GB2978" s="1"/>
      <c r="GC2978" s="1"/>
      <c r="GD2978" s="1"/>
      <c r="GE2978" s="1"/>
      <c r="GF2978" s="1"/>
      <c r="GG2978" s="1"/>
      <c r="GH2978" s="1"/>
      <c r="GI2978" s="1"/>
      <c r="GJ2978" s="1"/>
      <c r="GK2978" s="1"/>
      <c r="GL2978" s="1"/>
      <c r="GM2978" s="1"/>
      <c r="GN2978" s="1"/>
      <c r="GO2978" s="1"/>
    </row>
    <row r="2979" spans="1:197" s="40" customFormat="1" x14ac:dyDescent="0.25">
      <c r="A2979" s="41"/>
      <c r="B2979" s="4"/>
      <c r="C2979" s="41"/>
      <c r="D2979" s="42"/>
      <c r="E2979" s="42"/>
      <c r="F2979" s="42"/>
      <c r="G2979" s="1"/>
      <c r="H2979" s="1"/>
      <c r="I2979" s="1"/>
      <c r="J2979" s="1"/>
      <c r="K2979" s="1"/>
      <c r="L2979" s="1"/>
      <c r="M2979" s="2"/>
      <c r="N2979" s="1"/>
      <c r="O2979" s="1"/>
      <c r="P2979" s="1"/>
      <c r="Q2979" s="1"/>
      <c r="R2979" s="1"/>
      <c r="S2979" s="1"/>
      <c r="T2979" s="1"/>
      <c r="U2979" s="1"/>
      <c r="V2979" s="1"/>
      <c r="W2979" s="1"/>
      <c r="X2979" s="1"/>
      <c r="Y2979" s="1"/>
      <c r="Z2979" s="1"/>
      <c r="AA2979" s="1"/>
      <c r="AB2979" s="1"/>
      <c r="AC2979" s="1"/>
      <c r="AD2979" s="1"/>
      <c r="AE2979" s="1"/>
      <c r="AF2979" s="1"/>
      <c r="AG2979" s="1"/>
      <c r="AH2979" s="1"/>
      <c r="AI2979" s="1"/>
      <c r="AJ2979" s="1"/>
      <c r="AK2979" s="1"/>
      <c r="AL2979" s="1"/>
      <c r="AM2979" s="1"/>
      <c r="AN2979" s="1"/>
      <c r="AO2979" s="1"/>
      <c r="AP2979" s="1"/>
      <c r="AQ2979" s="1"/>
      <c r="AR2979" s="1"/>
      <c r="AS2979" s="1"/>
      <c r="AT2979" s="1"/>
      <c r="AU2979" s="1"/>
      <c r="AV2979" s="1"/>
      <c r="AW2979" s="1"/>
      <c r="AX2979" s="1"/>
      <c r="AY2979" s="1"/>
      <c r="AZ2979" s="1"/>
      <c r="BA2979" s="1"/>
      <c r="BB2979" s="1"/>
      <c r="BC2979" s="1"/>
      <c r="BD2979" s="1"/>
      <c r="BE2979" s="1"/>
      <c r="BF2979" s="1"/>
      <c r="BG2979" s="1"/>
      <c r="BH2979" s="1"/>
      <c r="BI2979" s="1"/>
      <c r="BJ2979" s="1"/>
      <c r="BK2979" s="1"/>
      <c r="BL2979" s="1"/>
      <c r="BM2979" s="1"/>
      <c r="BN2979" s="1"/>
      <c r="BO2979" s="1"/>
      <c r="BP2979" s="1"/>
      <c r="BQ2979" s="1"/>
      <c r="BR2979" s="1"/>
      <c r="BS2979" s="1"/>
      <c r="BT2979" s="1"/>
      <c r="BU2979" s="1"/>
      <c r="BV2979" s="1"/>
      <c r="BW2979" s="1"/>
      <c r="BX2979" s="1"/>
      <c r="BY2979" s="1"/>
      <c r="BZ2979" s="1"/>
      <c r="CA2979" s="1"/>
      <c r="CB2979" s="1"/>
      <c r="CC2979" s="1"/>
      <c r="CD2979" s="1"/>
      <c r="CE2979" s="1"/>
      <c r="CF2979" s="1"/>
      <c r="CG2979" s="1"/>
      <c r="CH2979" s="1"/>
      <c r="CI2979" s="1"/>
      <c r="CJ2979" s="1"/>
      <c r="CK2979" s="1"/>
      <c r="CL2979" s="1"/>
      <c r="CM2979" s="1"/>
      <c r="CN2979" s="1"/>
      <c r="CO2979" s="1"/>
      <c r="CP2979" s="1"/>
      <c r="CQ2979" s="1"/>
      <c r="CR2979" s="1"/>
      <c r="CS2979" s="1"/>
      <c r="CT2979" s="1"/>
      <c r="CU2979" s="1"/>
      <c r="CV2979" s="1"/>
      <c r="CW2979" s="1"/>
      <c r="CX2979" s="1"/>
      <c r="CY2979" s="1"/>
      <c r="CZ2979" s="1"/>
      <c r="DA2979" s="1"/>
      <c r="DB2979" s="1"/>
      <c r="DC2979" s="1"/>
      <c r="DD2979" s="1"/>
      <c r="DE2979" s="1"/>
      <c r="DF2979" s="1"/>
      <c r="DG2979" s="1"/>
      <c r="DH2979" s="1"/>
      <c r="DI2979" s="1"/>
      <c r="DJ2979" s="1"/>
      <c r="DK2979" s="1"/>
      <c r="DL2979" s="1"/>
      <c r="DM2979" s="1"/>
      <c r="DN2979" s="1"/>
      <c r="DO2979" s="1"/>
      <c r="DP2979" s="1"/>
      <c r="DQ2979" s="1"/>
      <c r="DR2979" s="1"/>
      <c r="DS2979" s="1"/>
      <c r="DT2979" s="1"/>
      <c r="DU2979" s="1"/>
      <c r="DV2979" s="1"/>
      <c r="DW2979" s="1"/>
      <c r="DX2979" s="1"/>
      <c r="DY2979" s="1"/>
      <c r="DZ2979" s="1"/>
      <c r="EA2979" s="1"/>
      <c r="EB2979" s="1"/>
      <c r="EC2979" s="1"/>
      <c r="ED2979" s="1"/>
      <c r="EE2979" s="1"/>
      <c r="EF2979" s="1"/>
      <c r="EG2979" s="1"/>
      <c r="EH2979" s="1"/>
      <c r="EI2979" s="1"/>
      <c r="EJ2979" s="1"/>
      <c r="EK2979" s="1"/>
      <c r="EL2979" s="1"/>
      <c r="EM2979" s="1"/>
      <c r="EN2979" s="1"/>
      <c r="EO2979" s="1"/>
      <c r="EP2979" s="1"/>
      <c r="EQ2979" s="1"/>
      <c r="ER2979" s="1"/>
      <c r="ES2979" s="1"/>
      <c r="ET2979" s="1"/>
      <c r="EU2979" s="1"/>
      <c r="EV2979" s="1"/>
      <c r="EW2979" s="1"/>
      <c r="EX2979" s="1"/>
      <c r="EY2979" s="1"/>
      <c r="EZ2979" s="1"/>
      <c r="FA2979" s="1"/>
      <c r="FB2979" s="1"/>
      <c r="FC2979" s="1"/>
      <c r="FD2979" s="1"/>
      <c r="FE2979" s="1"/>
      <c r="FF2979" s="1"/>
      <c r="FG2979" s="1"/>
      <c r="FH2979" s="1"/>
      <c r="FI2979" s="1"/>
      <c r="FJ2979" s="1"/>
      <c r="FK2979" s="1"/>
      <c r="FL2979" s="1"/>
      <c r="FM2979" s="1"/>
      <c r="FN2979" s="1"/>
      <c r="FO2979" s="1"/>
      <c r="FP2979" s="1"/>
      <c r="FQ2979" s="1"/>
      <c r="FR2979" s="1"/>
      <c r="FS2979" s="1"/>
      <c r="FT2979" s="1"/>
      <c r="FU2979" s="1"/>
      <c r="FV2979" s="1"/>
      <c r="FW2979" s="1"/>
      <c r="FX2979" s="1"/>
      <c r="FY2979" s="1"/>
      <c r="FZ2979" s="1"/>
      <c r="GA2979" s="1"/>
      <c r="GB2979" s="1"/>
      <c r="GC2979" s="1"/>
      <c r="GD2979" s="1"/>
      <c r="GE2979" s="1"/>
      <c r="GF2979" s="1"/>
      <c r="GG2979" s="1"/>
      <c r="GH2979" s="1"/>
      <c r="GI2979" s="1"/>
      <c r="GJ2979" s="1"/>
      <c r="GK2979" s="1"/>
      <c r="GL2979" s="1"/>
      <c r="GM2979" s="1"/>
      <c r="GN2979" s="1"/>
      <c r="GO2979" s="1"/>
    </row>
    <row r="2980" spans="1:197" s="40" customFormat="1" x14ac:dyDescent="0.25">
      <c r="A2980" s="41"/>
      <c r="B2980" s="4"/>
      <c r="C2980" s="41"/>
      <c r="D2980" s="42"/>
      <c r="E2980" s="42"/>
      <c r="F2980" s="42"/>
      <c r="G2980" s="1"/>
      <c r="H2980" s="1"/>
      <c r="I2980" s="1"/>
      <c r="J2980" s="1"/>
      <c r="K2980" s="1"/>
      <c r="L2980" s="1"/>
      <c r="M2980" s="2"/>
      <c r="N2980" s="1"/>
      <c r="O2980" s="1"/>
      <c r="P2980" s="1"/>
      <c r="Q2980" s="1"/>
      <c r="R2980" s="1"/>
      <c r="S2980" s="1"/>
      <c r="T2980" s="1"/>
      <c r="U2980" s="1"/>
      <c r="V2980" s="1"/>
      <c r="W2980" s="1"/>
      <c r="X2980" s="1"/>
      <c r="Y2980" s="1"/>
      <c r="Z2980" s="1"/>
      <c r="AA2980" s="1"/>
      <c r="AB2980" s="1"/>
      <c r="AC2980" s="1"/>
      <c r="AD2980" s="1"/>
      <c r="AE2980" s="1"/>
      <c r="AF2980" s="1"/>
      <c r="AG2980" s="1"/>
      <c r="AH2980" s="1"/>
      <c r="AI2980" s="1"/>
      <c r="AJ2980" s="1"/>
      <c r="AK2980" s="1"/>
      <c r="AL2980" s="1"/>
      <c r="AM2980" s="1"/>
      <c r="AN2980" s="1"/>
      <c r="AO2980" s="1"/>
      <c r="AP2980" s="1"/>
      <c r="AQ2980" s="1"/>
      <c r="AR2980" s="1"/>
      <c r="AS2980" s="1"/>
      <c r="AT2980" s="1"/>
      <c r="AU2980" s="1"/>
      <c r="AV2980" s="1"/>
      <c r="AW2980" s="1"/>
      <c r="AX2980" s="1"/>
      <c r="AY2980" s="1"/>
      <c r="AZ2980" s="1"/>
      <c r="BA2980" s="1"/>
      <c r="BB2980" s="1"/>
      <c r="BC2980" s="1"/>
      <c r="BD2980" s="1"/>
      <c r="BE2980" s="1"/>
      <c r="BF2980" s="1"/>
      <c r="BG2980" s="1"/>
      <c r="BH2980" s="1"/>
      <c r="BI2980" s="1"/>
      <c r="BJ2980" s="1"/>
      <c r="BK2980" s="1"/>
      <c r="BL2980" s="1"/>
      <c r="BM2980" s="1"/>
      <c r="BN2980" s="1"/>
      <c r="BO2980" s="1"/>
      <c r="BP2980" s="1"/>
      <c r="BQ2980" s="1"/>
      <c r="BR2980" s="1"/>
      <c r="BS2980" s="1"/>
      <c r="BT2980" s="1"/>
      <c r="BU2980" s="1"/>
      <c r="BV2980" s="1"/>
      <c r="BW2980" s="1"/>
      <c r="BX2980" s="1"/>
      <c r="BY2980" s="1"/>
      <c r="BZ2980" s="1"/>
      <c r="CA2980" s="1"/>
      <c r="CB2980" s="1"/>
      <c r="CC2980" s="1"/>
      <c r="CD2980" s="1"/>
      <c r="CE2980" s="1"/>
      <c r="CF2980" s="1"/>
      <c r="CG2980" s="1"/>
      <c r="CH2980" s="1"/>
      <c r="CI2980" s="1"/>
      <c r="CJ2980" s="1"/>
      <c r="CK2980" s="1"/>
      <c r="CL2980" s="1"/>
      <c r="CM2980" s="1"/>
      <c r="CN2980" s="1"/>
      <c r="CO2980" s="1"/>
      <c r="CP2980" s="1"/>
      <c r="CQ2980" s="1"/>
      <c r="CR2980" s="1"/>
      <c r="CS2980" s="1"/>
      <c r="CT2980" s="1"/>
      <c r="CU2980" s="1"/>
      <c r="CV2980" s="1"/>
      <c r="CW2980" s="1"/>
      <c r="CX2980" s="1"/>
      <c r="CY2980" s="1"/>
      <c r="CZ2980" s="1"/>
      <c r="DA2980" s="1"/>
      <c r="DB2980" s="1"/>
      <c r="DC2980" s="1"/>
      <c r="DD2980" s="1"/>
      <c r="DE2980" s="1"/>
      <c r="DF2980" s="1"/>
      <c r="DG2980" s="1"/>
      <c r="DH2980" s="1"/>
      <c r="DI2980" s="1"/>
      <c r="DJ2980" s="1"/>
      <c r="DK2980" s="1"/>
      <c r="DL2980" s="1"/>
      <c r="DM2980" s="1"/>
      <c r="DN2980" s="1"/>
      <c r="DO2980" s="1"/>
      <c r="DP2980" s="1"/>
      <c r="DQ2980" s="1"/>
      <c r="DR2980" s="1"/>
      <c r="DS2980" s="1"/>
      <c r="DT2980" s="1"/>
      <c r="DU2980" s="1"/>
      <c r="DV2980" s="1"/>
      <c r="DW2980" s="1"/>
      <c r="DX2980" s="1"/>
      <c r="DY2980" s="1"/>
      <c r="DZ2980" s="1"/>
      <c r="EA2980" s="1"/>
      <c r="EB2980" s="1"/>
      <c r="EC2980" s="1"/>
      <c r="ED2980" s="1"/>
      <c r="EE2980" s="1"/>
      <c r="EF2980" s="1"/>
      <c r="EG2980" s="1"/>
      <c r="EH2980" s="1"/>
      <c r="EI2980" s="1"/>
      <c r="EJ2980" s="1"/>
      <c r="EK2980" s="1"/>
      <c r="EL2980" s="1"/>
      <c r="EM2980" s="1"/>
      <c r="EN2980" s="1"/>
      <c r="EO2980" s="1"/>
      <c r="EP2980" s="1"/>
      <c r="EQ2980" s="1"/>
      <c r="ER2980" s="1"/>
      <c r="ES2980" s="1"/>
      <c r="ET2980" s="1"/>
      <c r="EU2980" s="1"/>
      <c r="EV2980" s="1"/>
      <c r="EW2980" s="1"/>
      <c r="EX2980" s="1"/>
      <c r="EY2980" s="1"/>
      <c r="EZ2980" s="1"/>
      <c r="FA2980" s="1"/>
      <c r="FB2980" s="1"/>
      <c r="FC2980" s="1"/>
      <c r="FD2980" s="1"/>
      <c r="FE2980" s="1"/>
      <c r="FF2980" s="1"/>
      <c r="FG2980" s="1"/>
      <c r="FH2980" s="1"/>
      <c r="FI2980" s="1"/>
      <c r="FJ2980" s="1"/>
      <c r="FK2980" s="1"/>
      <c r="FL2980" s="1"/>
      <c r="FM2980" s="1"/>
      <c r="FN2980" s="1"/>
      <c r="FO2980" s="1"/>
      <c r="FP2980" s="1"/>
      <c r="FQ2980" s="1"/>
      <c r="FR2980" s="1"/>
      <c r="FS2980" s="1"/>
      <c r="FT2980" s="1"/>
      <c r="FU2980" s="1"/>
      <c r="FV2980" s="1"/>
      <c r="FW2980" s="1"/>
      <c r="FX2980" s="1"/>
      <c r="FY2980" s="1"/>
      <c r="FZ2980" s="1"/>
      <c r="GA2980" s="1"/>
      <c r="GB2980" s="1"/>
      <c r="GC2980" s="1"/>
      <c r="GD2980" s="1"/>
      <c r="GE2980" s="1"/>
      <c r="GF2980" s="1"/>
      <c r="GG2980" s="1"/>
      <c r="GH2980" s="1"/>
      <c r="GI2980" s="1"/>
      <c r="GJ2980" s="1"/>
      <c r="GK2980" s="1"/>
      <c r="GL2980" s="1"/>
      <c r="GM2980" s="1"/>
      <c r="GN2980" s="1"/>
      <c r="GO2980" s="1"/>
    </row>
    <row r="2981" spans="1:197" s="40" customFormat="1" x14ac:dyDescent="0.25">
      <c r="A2981" s="41"/>
      <c r="B2981" s="4"/>
      <c r="C2981" s="41"/>
      <c r="D2981" s="42"/>
      <c r="E2981" s="42"/>
      <c r="F2981" s="42"/>
      <c r="G2981" s="1"/>
      <c r="H2981" s="1"/>
      <c r="I2981" s="1"/>
      <c r="J2981" s="1"/>
      <c r="K2981" s="1"/>
      <c r="L2981" s="1"/>
      <c r="M2981" s="2"/>
      <c r="N2981" s="1"/>
      <c r="O2981" s="1"/>
      <c r="P2981" s="1"/>
      <c r="Q2981" s="1"/>
      <c r="R2981" s="1"/>
      <c r="S2981" s="1"/>
      <c r="T2981" s="1"/>
      <c r="U2981" s="1"/>
      <c r="V2981" s="1"/>
      <c r="W2981" s="1"/>
      <c r="X2981" s="1"/>
      <c r="Y2981" s="1"/>
      <c r="Z2981" s="1"/>
      <c r="AA2981" s="1"/>
      <c r="AB2981" s="1"/>
      <c r="AC2981" s="1"/>
      <c r="AD2981" s="1"/>
      <c r="AE2981" s="1"/>
      <c r="AF2981" s="1"/>
      <c r="AG2981" s="1"/>
      <c r="AH2981" s="1"/>
      <c r="AI2981" s="1"/>
      <c r="AJ2981" s="1"/>
      <c r="AK2981" s="1"/>
      <c r="AL2981" s="1"/>
      <c r="AM2981" s="1"/>
      <c r="AN2981" s="1"/>
      <c r="AO2981" s="1"/>
      <c r="AP2981" s="1"/>
      <c r="AQ2981" s="1"/>
      <c r="AR2981" s="1"/>
      <c r="AS2981" s="1"/>
      <c r="AT2981" s="1"/>
      <c r="AU2981" s="1"/>
      <c r="AV2981" s="1"/>
      <c r="AW2981" s="1"/>
      <c r="AX2981" s="1"/>
      <c r="AY2981" s="1"/>
      <c r="AZ2981" s="1"/>
      <c r="BA2981" s="1"/>
      <c r="BB2981" s="1"/>
      <c r="BC2981" s="1"/>
      <c r="BD2981" s="1"/>
      <c r="BE2981" s="1"/>
      <c r="BF2981" s="1"/>
      <c r="BG2981" s="1"/>
      <c r="BH2981" s="1"/>
      <c r="BI2981" s="1"/>
      <c r="BJ2981" s="1"/>
      <c r="BK2981" s="1"/>
      <c r="BL2981" s="1"/>
      <c r="BM2981" s="1"/>
      <c r="BN2981" s="1"/>
      <c r="BO2981" s="1"/>
      <c r="BP2981" s="1"/>
      <c r="BQ2981" s="1"/>
      <c r="BR2981" s="1"/>
      <c r="BS2981" s="1"/>
      <c r="BT2981" s="1"/>
      <c r="BU2981" s="1"/>
      <c r="BV2981" s="1"/>
      <c r="BW2981" s="1"/>
      <c r="BX2981" s="1"/>
      <c r="BY2981" s="1"/>
      <c r="BZ2981" s="1"/>
      <c r="CA2981" s="1"/>
      <c r="CB2981" s="1"/>
      <c r="CC2981" s="1"/>
      <c r="CD2981" s="1"/>
      <c r="CE2981" s="1"/>
      <c r="CF2981" s="1"/>
      <c r="CG2981" s="1"/>
      <c r="CH2981" s="1"/>
      <c r="CI2981" s="1"/>
      <c r="CJ2981" s="1"/>
      <c r="CK2981" s="1"/>
      <c r="CL2981" s="1"/>
      <c r="CM2981" s="1"/>
      <c r="CN2981" s="1"/>
      <c r="CO2981" s="1"/>
      <c r="CP2981" s="1"/>
      <c r="CQ2981" s="1"/>
      <c r="CR2981" s="1"/>
      <c r="CS2981" s="1"/>
      <c r="CT2981" s="1"/>
      <c r="CU2981" s="1"/>
      <c r="CV2981" s="1"/>
      <c r="CW2981" s="1"/>
      <c r="CX2981" s="1"/>
      <c r="CY2981" s="1"/>
      <c r="CZ2981" s="1"/>
      <c r="DA2981" s="1"/>
      <c r="DB2981" s="1"/>
      <c r="DC2981" s="1"/>
      <c r="DD2981" s="1"/>
      <c r="DE2981" s="1"/>
      <c r="DF2981" s="1"/>
      <c r="DG2981" s="1"/>
      <c r="DH2981" s="1"/>
      <c r="DI2981" s="1"/>
      <c r="DJ2981" s="1"/>
      <c r="DK2981" s="1"/>
      <c r="DL2981" s="1"/>
      <c r="DM2981" s="1"/>
      <c r="DN2981" s="1"/>
      <c r="DO2981" s="1"/>
      <c r="DP2981" s="1"/>
      <c r="DQ2981" s="1"/>
      <c r="DR2981" s="1"/>
      <c r="DS2981" s="1"/>
      <c r="DT2981" s="1"/>
      <c r="DU2981" s="1"/>
      <c r="DV2981" s="1"/>
      <c r="DW2981" s="1"/>
      <c r="DX2981" s="1"/>
      <c r="DY2981" s="1"/>
      <c r="DZ2981" s="1"/>
      <c r="EA2981" s="1"/>
      <c r="EB2981" s="1"/>
      <c r="EC2981" s="1"/>
      <c r="ED2981" s="1"/>
      <c r="EE2981" s="1"/>
      <c r="EF2981" s="1"/>
      <c r="EG2981" s="1"/>
      <c r="EH2981" s="1"/>
      <c r="EI2981" s="1"/>
      <c r="EJ2981" s="1"/>
      <c r="EK2981" s="1"/>
      <c r="EL2981" s="1"/>
      <c r="EM2981" s="1"/>
      <c r="EN2981" s="1"/>
      <c r="EO2981" s="1"/>
      <c r="EP2981" s="1"/>
      <c r="EQ2981" s="1"/>
      <c r="ER2981" s="1"/>
      <c r="ES2981" s="1"/>
      <c r="ET2981" s="1"/>
      <c r="EU2981" s="1"/>
      <c r="EV2981" s="1"/>
      <c r="EW2981" s="1"/>
      <c r="EX2981" s="1"/>
      <c r="EY2981" s="1"/>
      <c r="EZ2981" s="1"/>
      <c r="FA2981" s="1"/>
      <c r="FB2981" s="1"/>
      <c r="FC2981" s="1"/>
      <c r="FD2981" s="1"/>
      <c r="FE2981" s="1"/>
      <c r="FF2981" s="1"/>
      <c r="FG2981" s="1"/>
      <c r="FH2981" s="1"/>
      <c r="FI2981" s="1"/>
      <c r="FJ2981" s="1"/>
      <c r="FK2981" s="1"/>
      <c r="FL2981" s="1"/>
      <c r="FM2981" s="1"/>
      <c r="FN2981" s="1"/>
      <c r="FO2981" s="1"/>
      <c r="FP2981" s="1"/>
      <c r="FQ2981" s="1"/>
      <c r="FR2981" s="1"/>
      <c r="FS2981" s="1"/>
      <c r="FT2981" s="1"/>
      <c r="FU2981" s="1"/>
      <c r="FV2981" s="1"/>
      <c r="FW2981" s="1"/>
      <c r="FX2981" s="1"/>
      <c r="FY2981" s="1"/>
      <c r="FZ2981" s="1"/>
      <c r="GA2981" s="1"/>
      <c r="GB2981" s="1"/>
      <c r="GC2981" s="1"/>
      <c r="GD2981" s="1"/>
      <c r="GE2981" s="1"/>
      <c r="GF2981" s="1"/>
      <c r="GG2981" s="1"/>
      <c r="GH2981" s="1"/>
      <c r="GI2981" s="1"/>
      <c r="GJ2981" s="1"/>
      <c r="GK2981" s="1"/>
      <c r="GL2981" s="1"/>
      <c r="GM2981" s="1"/>
      <c r="GN2981" s="1"/>
      <c r="GO2981" s="1"/>
    </row>
    <row r="2982" spans="1:197" s="40" customFormat="1" x14ac:dyDescent="0.25">
      <c r="A2982" s="41"/>
      <c r="B2982" s="4"/>
      <c r="C2982" s="41"/>
      <c r="D2982" s="42"/>
      <c r="E2982" s="42"/>
      <c r="F2982" s="42"/>
      <c r="G2982" s="1"/>
      <c r="H2982" s="1"/>
      <c r="I2982" s="1"/>
      <c r="J2982" s="1"/>
      <c r="K2982" s="1"/>
      <c r="L2982" s="1"/>
      <c r="M2982" s="2"/>
      <c r="N2982" s="1"/>
      <c r="O2982" s="1"/>
      <c r="P2982" s="1"/>
      <c r="Q2982" s="1"/>
      <c r="R2982" s="1"/>
      <c r="S2982" s="1"/>
      <c r="T2982" s="1"/>
      <c r="U2982" s="1"/>
      <c r="V2982" s="1"/>
      <c r="W2982" s="1"/>
      <c r="X2982" s="1"/>
      <c r="Y2982" s="1"/>
      <c r="Z2982" s="1"/>
      <c r="AA2982" s="1"/>
      <c r="AB2982" s="1"/>
      <c r="AC2982" s="1"/>
      <c r="AD2982" s="1"/>
      <c r="AE2982" s="1"/>
      <c r="AF2982" s="1"/>
      <c r="AG2982" s="1"/>
      <c r="AH2982" s="1"/>
      <c r="AI2982" s="1"/>
      <c r="AJ2982" s="1"/>
      <c r="AK2982" s="1"/>
      <c r="AL2982" s="1"/>
      <c r="AM2982" s="1"/>
      <c r="AN2982" s="1"/>
      <c r="AO2982" s="1"/>
      <c r="AP2982" s="1"/>
      <c r="AQ2982" s="1"/>
      <c r="AR2982" s="1"/>
      <c r="AS2982" s="1"/>
      <c r="AT2982" s="1"/>
      <c r="AU2982" s="1"/>
      <c r="AV2982" s="1"/>
      <c r="AW2982" s="1"/>
      <c r="AX2982" s="1"/>
      <c r="AY2982" s="1"/>
      <c r="AZ2982" s="1"/>
      <c r="BA2982" s="1"/>
      <c r="BB2982" s="1"/>
      <c r="BC2982" s="1"/>
      <c r="BD2982" s="1"/>
      <c r="BE2982" s="1"/>
      <c r="BF2982" s="1"/>
      <c r="BG2982" s="1"/>
      <c r="BH2982" s="1"/>
      <c r="BI2982" s="1"/>
      <c r="BJ2982" s="1"/>
      <c r="BK2982" s="1"/>
      <c r="BL2982" s="1"/>
      <c r="BM2982" s="1"/>
      <c r="BN2982" s="1"/>
      <c r="BO2982" s="1"/>
      <c r="BP2982" s="1"/>
      <c r="BQ2982" s="1"/>
      <c r="BR2982" s="1"/>
      <c r="BS2982" s="1"/>
      <c r="BT2982" s="1"/>
      <c r="BU2982" s="1"/>
      <c r="BV2982" s="1"/>
      <c r="BW2982" s="1"/>
      <c r="BX2982" s="1"/>
      <c r="BY2982" s="1"/>
      <c r="BZ2982" s="1"/>
      <c r="CA2982" s="1"/>
      <c r="CB2982" s="1"/>
      <c r="CC2982" s="1"/>
      <c r="CD2982" s="1"/>
      <c r="CE2982" s="1"/>
      <c r="CF2982" s="1"/>
      <c r="CG2982" s="1"/>
      <c r="CH2982" s="1"/>
      <c r="CI2982" s="1"/>
      <c r="CJ2982" s="1"/>
      <c r="CK2982" s="1"/>
      <c r="CL2982" s="1"/>
      <c r="CM2982" s="1"/>
      <c r="CN2982" s="1"/>
      <c r="CO2982" s="1"/>
      <c r="CP2982" s="1"/>
      <c r="CQ2982" s="1"/>
      <c r="CR2982" s="1"/>
      <c r="CS2982" s="1"/>
      <c r="CT2982" s="1"/>
      <c r="CU2982" s="1"/>
      <c r="CV2982" s="1"/>
      <c r="CW2982" s="1"/>
      <c r="CX2982" s="1"/>
      <c r="CY2982" s="1"/>
      <c r="CZ2982" s="1"/>
      <c r="DA2982" s="1"/>
      <c r="DB2982" s="1"/>
      <c r="DC2982" s="1"/>
      <c r="DD2982" s="1"/>
      <c r="DE2982" s="1"/>
      <c r="DF2982" s="1"/>
      <c r="DG2982" s="1"/>
      <c r="DH2982" s="1"/>
      <c r="DI2982" s="1"/>
      <c r="DJ2982" s="1"/>
      <c r="DK2982" s="1"/>
      <c r="DL2982" s="1"/>
      <c r="DM2982" s="1"/>
      <c r="DN2982" s="1"/>
      <c r="DO2982" s="1"/>
      <c r="DP2982" s="1"/>
      <c r="DQ2982" s="1"/>
      <c r="DR2982" s="1"/>
      <c r="DS2982" s="1"/>
      <c r="DT2982" s="1"/>
      <c r="DU2982" s="1"/>
      <c r="DV2982" s="1"/>
      <c r="DW2982" s="1"/>
      <c r="DX2982" s="1"/>
      <c r="DY2982" s="1"/>
      <c r="DZ2982" s="1"/>
      <c r="EA2982" s="1"/>
      <c r="EB2982" s="1"/>
      <c r="EC2982" s="1"/>
      <c r="ED2982" s="1"/>
      <c r="EE2982" s="1"/>
      <c r="EF2982" s="1"/>
      <c r="EG2982" s="1"/>
      <c r="EH2982" s="1"/>
      <c r="EI2982" s="1"/>
      <c r="EJ2982" s="1"/>
      <c r="EK2982" s="1"/>
      <c r="EL2982" s="1"/>
      <c r="EM2982" s="1"/>
      <c r="EN2982" s="1"/>
      <c r="EO2982" s="1"/>
      <c r="EP2982" s="1"/>
      <c r="EQ2982" s="1"/>
      <c r="ER2982" s="1"/>
      <c r="ES2982" s="1"/>
      <c r="ET2982" s="1"/>
      <c r="EU2982" s="1"/>
      <c r="EV2982" s="1"/>
      <c r="EW2982" s="1"/>
      <c r="EX2982" s="1"/>
      <c r="EY2982" s="1"/>
      <c r="EZ2982" s="1"/>
      <c r="FA2982" s="1"/>
      <c r="FB2982" s="1"/>
      <c r="FC2982" s="1"/>
      <c r="FD2982" s="1"/>
      <c r="FE2982" s="1"/>
      <c r="FF2982" s="1"/>
      <c r="FG2982" s="1"/>
      <c r="FH2982" s="1"/>
      <c r="FI2982" s="1"/>
      <c r="FJ2982" s="1"/>
      <c r="FK2982" s="1"/>
      <c r="FL2982" s="1"/>
      <c r="FM2982" s="1"/>
      <c r="FN2982" s="1"/>
      <c r="FO2982" s="1"/>
      <c r="FP2982" s="1"/>
      <c r="FQ2982" s="1"/>
      <c r="FR2982" s="1"/>
      <c r="FS2982" s="1"/>
      <c r="FT2982" s="1"/>
      <c r="FU2982" s="1"/>
      <c r="FV2982" s="1"/>
      <c r="FW2982" s="1"/>
      <c r="FX2982" s="1"/>
      <c r="FY2982" s="1"/>
      <c r="FZ2982" s="1"/>
      <c r="GA2982" s="1"/>
      <c r="GB2982" s="1"/>
      <c r="GC2982" s="1"/>
      <c r="GD2982" s="1"/>
      <c r="GE2982" s="1"/>
      <c r="GF2982" s="1"/>
      <c r="GG2982" s="1"/>
      <c r="GH2982" s="1"/>
      <c r="GI2982" s="1"/>
      <c r="GJ2982" s="1"/>
      <c r="GK2982" s="1"/>
      <c r="GL2982" s="1"/>
      <c r="GM2982" s="1"/>
      <c r="GN2982" s="1"/>
      <c r="GO2982" s="1"/>
    </row>
    <row r="2983" spans="1:197" s="40" customFormat="1" x14ac:dyDescent="0.25">
      <c r="A2983" s="41"/>
      <c r="B2983" s="4"/>
      <c r="C2983" s="41"/>
      <c r="D2983" s="42"/>
      <c r="E2983" s="42"/>
      <c r="F2983" s="42"/>
      <c r="G2983" s="1"/>
      <c r="H2983" s="1"/>
      <c r="I2983" s="1"/>
      <c r="J2983" s="1"/>
      <c r="K2983" s="1"/>
      <c r="L2983" s="1"/>
      <c r="M2983" s="2"/>
      <c r="N2983" s="1"/>
      <c r="O2983" s="1"/>
      <c r="P2983" s="1"/>
      <c r="Q2983" s="1"/>
      <c r="R2983" s="1"/>
      <c r="S2983" s="1"/>
      <c r="T2983" s="1"/>
      <c r="U2983" s="1"/>
      <c r="V2983" s="1"/>
      <c r="W2983" s="1"/>
      <c r="X2983" s="1"/>
      <c r="Y2983" s="1"/>
      <c r="Z2983" s="1"/>
      <c r="AA2983" s="1"/>
      <c r="AB2983" s="1"/>
      <c r="AC2983" s="1"/>
      <c r="AD2983" s="1"/>
      <c r="AE2983" s="1"/>
      <c r="AF2983" s="1"/>
      <c r="AG2983" s="1"/>
      <c r="AH2983" s="1"/>
      <c r="AI2983" s="1"/>
      <c r="AJ2983" s="1"/>
      <c r="AK2983" s="1"/>
      <c r="AL2983" s="1"/>
      <c r="AM2983" s="1"/>
      <c r="AN2983" s="1"/>
      <c r="AO2983" s="1"/>
      <c r="AP2983" s="1"/>
      <c r="AQ2983" s="1"/>
      <c r="AR2983" s="1"/>
      <c r="AS2983" s="1"/>
      <c r="AT2983" s="1"/>
      <c r="AU2983" s="1"/>
      <c r="AV2983" s="1"/>
      <c r="AW2983" s="1"/>
      <c r="AX2983" s="1"/>
      <c r="AY2983" s="1"/>
      <c r="AZ2983" s="1"/>
      <c r="BA2983" s="1"/>
      <c r="BB2983" s="1"/>
      <c r="BC2983" s="1"/>
      <c r="BD2983" s="1"/>
      <c r="BE2983" s="1"/>
      <c r="BF2983" s="1"/>
      <c r="BG2983" s="1"/>
      <c r="BH2983" s="1"/>
      <c r="BI2983" s="1"/>
      <c r="BJ2983" s="1"/>
      <c r="BK2983" s="1"/>
      <c r="BL2983" s="1"/>
      <c r="BM2983" s="1"/>
      <c r="BN2983" s="1"/>
      <c r="BO2983" s="1"/>
      <c r="BP2983" s="1"/>
      <c r="BQ2983" s="1"/>
      <c r="BR2983" s="1"/>
      <c r="BS2983" s="1"/>
      <c r="BT2983" s="1"/>
      <c r="BU2983" s="1"/>
      <c r="BV2983" s="1"/>
      <c r="BW2983" s="1"/>
      <c r="BX2983" s="1"/>
      <c r="BY2983" s="1"/>
      <c r="BZ2983" s="1"/>
      <c r="CA2983" s="1"/>
      <c r="CB2983" s="1"/>
      <c r="CC2983" s="1"/>
      <c r="CD2983" s="1"/>
      <c r="CE2983" s="1"/>
      <c r="CF2983" s="1"/>
      <c r="CG2983" s="1"/>
      <c r="CH2983" s="1"/>
      <c r="CI2983" s="1"/>
      <c r="CJ2983" s="1"/>
      <c r="CK2983" s="1"/>
      <c r="CL2983" s="1"/>
      <c r="CM2983" s="1"/>
      <c r="CN2983" s="1"/>
      <c r="CO2983" s="1"/>
      <c r="CP2983" s="1"/>
      <c r="CQ2983" s="1"/>
      <c r="CR2983" s="1"/>
      <c r="CS2983" s="1"/>
      <c r="CT2983" s="1"/>
      <c r="CU2983" s="1"/>
      <c r="CV2983" s="1"/>
      <c r="CW2983" s="1"/>
      <c r="CX2983" s="1"/>
      <c r="CY2983" s="1"/>
      <c r="CZ2983" s="1"/>
      <c r="DA2983" s="1"/>
      <c r="DB2983" s="1"/>
      <c r="DC2983" s="1"/>
      <c r="DD2983" s="1"/>
      <c r="DE2983" s="1"/>
      <c r="DF2983" s="1"/>
      <c r="DG2983" s="1"/>
      <c r="DH2983" s="1"/>
      <c r="DI2983" s="1"/>
      <c r="DJ2983" s="1"/>
      <c r="DK2983" s="1"/>
      <c r="DL2983" s="1"/>
      <c r="DM2983" s="1"/>
      <c r="DN2983" s="1"/>
      <c r="DO2983" s="1"/>
      <c r="DP2983" s="1"/>
      <c r="DQ2983" s="1"/>
      <c r="DR2983" s="1"/>
      <c r="DS2983" s="1"/>
      <c r="DT2983" s="1"/>
      <c r="DU2983" s="1"/>
      <c r="DV2983" s="1"/>
      <c r="DW2983" s="1"/>
      <c r="DX2983" s="1"/>
      <c r="DY2983" s="1"/>
      <c r="DZ2983" s="1"/>
      <c r="EA2983" s="1"/>
      <c r="EB2983" s="1"/>
      <c r="EC2983" s="1"/>
      <c r="ED2983" s="1"/>
      <c r="EE2983" s="1"/>
      <c r="EF2983" s="1"/>
      <c r="EG2983" s="1"/>
      <c r="EH2983" s="1"/>
      <c r="EI2983" s="1"/>
      <c r="EJ2983" s="1"/>
      <c r="EK2983" s="1"/>
      <c r="EL2983" s="1"/>
      <c r="EM2983" s="1"/>
      <c r="EN2983" s="1"/>
      <c r="EO2983" s="1"/>
      <c r="EP2983" s="1"/>
      <c r="EQ2983" s="1"/>
      <c r="ER2983" s="1"/>
      <c r="ES2983" s="1"/>
      <c r="ET2983" s="1"/>
      <c r="EU2983" s="1"/>
      <c r="EV2983" s="1"/>
      <c r="EW2983" s="1"/>
      <c r="EX2983" s="1"/>
      <c r="EY2983" s="1"/>
      <c r="EZ2983" s="1"/>
      <c r="FA2983" s="1"/>
      <c r="FB2983" s="1"/>
      <c r="FC2983" s="1"/>
      <c r="FD2983" s="1"/>
      <c r="FE2983" s="1"/>
      <c r="FF2983" s="1"/>
      <c r="FG2983" s="1"/>
      <c r="FH2983" s="1"/>
      <c r="FI2983" s="1"/>
      <c r="FJ2983" s="1"/>
      <c r="FK2983" s="1"/>
      <c r="FL2983" s="1"/>
      <c r="FM2983" s="1"/>
      <c r="FN2983" s="1"/>
      <c r="FO2983" s="1"/>
      <c r="FP2983" s="1"/>
      <c r="FQ2983" s="1"/>
      <c r="FR2983" s="1"/>
      <c r="FS2983" s="1"/>
      <c r="FT2983" s="1"/>
      <c r="FU2983" s="1"/>
      <c r="FV2983" s="1"/>
      <c r="FW2983" s="1"/>
      <c r="FX2983" s="1"/>
      <c r="FY2983" s="1"/>
      <c r="FZ2983" s="1"/>
      <c r="GA2983" s="1"/>
      <c r="GB2983" s="1"/>
      <c r="GC2983" s="1"/>
      <c r="GD2983" s="1"/>
      <c r="GE2983" s="1"/>
      <c r="GF2983" s="1"/>
      <c r="GG2983" s="1"/>
      <c r="GH2983" s="1"/>
      <c r="GI2983" s="1"/>
      <c r="GJ2983" s="1"/>
      <c r="GK2983" s="1"/>
      <c r="GL2983" s="1"/>
      <c r="GM2983" s="1"/>
      <c r="GN2983" s="1"/>
      <c r="GO2983" s="1"/>
    </row>
    <row r="2984" spans="1:197" s="40" customFormat="1" x14ac:dyDescent="0.25">
      <c r="A2984" s="41"/>
      <c r="B2984" s="4"/>
      <c r="C2984" s="41"/>
      <c r="D2984" s="42"/>
      <c r="E2984" s="42"/>
      <c r="F2984" s="42"/>
      <c r="G2984" s="1"/>
      <c r="H2984" s="1"/>
      <c r="I2984" s="1"/>
      <c r="J2984" s="1"/>
      <c r="K2984" s="1"/>
      <c r="L2984" s="1"/>
      <c r="M2984" s="2"/>
      <c r="N2984" s="1"/>
      <c r="O2984" s="1"/>
      <c r="P2984" s="1"/>
      <c r="Q2984" s="1"/>
      <c r="R2984" s="1"/>
      <c r="S2984" s="1"/>
      <c r="T2984" s="1"/>
      <c r="U2984" s="1"/>
      <c r="V2984" s="1"/>
      <c r="W2984" s="1"/>
      <c r="X2984" s="1"/>
      <c r="Y2984" s="1"/>
      <c r="Z2984" s="1"/>
      <c r="AA2984" s="1"/>
      <c r="AB2984" s="1"/>
      <c r="AC2984" s="1"/>
      <c r="AD2984" s="1"/>
      <c r="AE2984" s="1"/>
      <c r="AF2984" s="1"/>
      <c r="AG2984" s="1"/>
      <c r="AH2984" s="1"/>
      <c r="AI2984" s="1"/>
      <c r="AJ2984" s="1"/>
      <c r="AK2984" s="1"/>
      <c r="AL2984" s="1"/>
      <c r="AM2984" s="1"/>
      <c r="AN2984" s="1"/>
      <c r="AO2984" s="1"/>
      <c r="AP2984" s="1"/>
      <c r="AQ2984" s="1"/>
      <c r="AR2984" s="1"/>
      <c r="AS2984" s="1"/>
      <c r="AT2984" s="1"/>
      <c r="AU2984" s="1"/>
      <c r="AV2984" s="1"/>
      <c r="AW2984" s="1"/>
      <c r="AX2984" s="1"/>
      <c r="AY2984" s="1"/>
      <c r="AZ2984" s="1"/>
      <c r="BA2984" s="1"/>
      <c r="BB2984" s="1"/>
      <c r="BC2984" s="1"/>
      <c r="BD2984" s="1"/>
      <c r="BE2984" s="1"/>
      <c r="BF2984" s="1"/>
      <c r="BG2984" s="1"/>
      <c r="BH2984" s="1"/>
      <c r="BI2984" s="1"/>
      <c r="BJ2984" s="1"/>
      <c r="BK2984" s="1"/>
      <c r="BL2984" s="1"/>
      <c r="BM2984" s="1"/>
      <c r="BN2984" s="1"/>
      <c r="BO2984" s="1"/>
      <c r="BP2984" s="1"/>
      <c r="BQ2984" s="1"/>
      <c r="BR2984" s="1"/>
      <c r="BS2984" s="1"/>
      <c r="BT2984" s="1"/>
      <c r="BU2984" s="1"/>
      <c r="BV2984" s="1"/>
      <c r="BW2984" s="1"/>
      <c r="BX2984" s="1"/>
      <c r="BY2984" s="1"/>
      <c r="BZ2984" s="1"/>
      <c r="CA2984" s="1"/>
      <c r="CB2984" s="1"/>
      <c r="CC2984" s="1"/>
      <c r="CD2984" s="1"/>
      <c r="CE2984" s="1"/>
      <c r="CF2984" s="1"/>
      <c r="CG2984" s="1"/>
      <c r="CH2984" s="1"/>
      <c r="CI2984" s="1"/>
      <c r="CJ2984" s="1"/>
      <c r="CK2984" s="1"/>
      <c r="CL2984" s="1"/>
      <c r="CM2984" s="1"/>
      <c r="CN2984" s="1"/>
      <c r="CO2984" s="1"/>
      <c r="CP2984" s="1"/>
      <c r="CQ2984" s="1"/>
      <c r="CR2984" s="1"/>
      <c r="CS2984" s="1"/>
      <c r="CT2984" s="1"/>
      <c r="CU2984" s="1"/>
      <c r="CV2984" s="1"/>
      <c r="CW2984" s="1"/>
      <c r="CX2984" s="1"/>
      <c r="CY2984" s="1"/>
      <c r="CZ2984" s="1"/>
      <c r="DA2984" s="1"/>
      <c r="DB2984" s="1"/>
      <c r="DC2984" s="1"/>
      <c r="DD2984" s="1"/>
      <c r="DE2984" s="1"/>
      <c r="DF2984" s="1"/>
      <c r="DG2984" s="1"/>
      <c r="DH2984" s="1"/>
      <c r="DI2984" s="1"/>
      <c r="DJ2984" s="1"/>
      <c r="DK2984" s="1"/>
      <c r="DL2984" s="1"/>
      <c r="DM2984" s="1"/>
      <c r="DN2984" s="1"/>
      <c r="DO2984" s="1"/>
      <c r="DP2984" s="1"/>
      <c r="DQ2984" s="1"/>
      <c r="DR2984" s="1"/>
      <c r="DS2984" s="1"/>
      <c r="DT2984" s="1"/>
      <c r="DU2984" s="1"/>
      <c r="DV2984" s="1"/>
      <c r="DW2984" s="1"/>
      <c r="DX2984" s="1"/>
      <c r="DY2984" s="1"/>
      <c r="DZ2984" s="1"/>
      <c r="EA2984" s="1"/>
      <c r="EB2984" s="1"/>
      <c r="EC2984" s="1"/>
      <c r="ED2984" s="1"/>
      <c r="EE2984" s="1"/>
      <c r="EF2984" s="1"/>
      <c r="EG2984" s="1"/>
      <c r="EH2984" s="1"/>
      <c r="EI2984" s="1"/>
      <c r="EJ2984" s="1"/>
      <c r="EK2984" s="1"/>
      <c r="EL2984" s="1"/>
      <c r="EM2984" s="1"/>
      <c r="EN2984" s="1"/>
      <c r="EO2984" s="1"/>
      <c r="EP2984" s="1"/>
      <c r="EQ2984" s="1"/>
      <c r="ER2984" s="1"/>
      <c r="ES2984" s="1"/>
      <c r="ET2984" s="1"/>
      <c r="EU2984" s="1"/>
      <c r="EV2984" s="1"/>
      <c r="EW2984" s="1"/>
      <c r="EX2984" s="1"/>
      <c r="EY2984" s="1"/>
      <c r="EZ2984" s="1"/>
      <c r="FA2984" s="1"/>
      <c r="FB2984" s="1"/>
      <c r="FC2984" s="1"/>
      <c r="FD2984" s="1"/>
      <c r="FE2984" s="1"/>
      <c r="FF2984" s="1"/>
      <c r="FG2984" s="1"/>
      <c r="FH2984" s="1"/>
      <c r="FI2984" s="1"/>
      <c r="FJ2984" s="1"/>
      <c r="FK2984" s="1"/>
      <c r="FL2984" s="1"/>
      <c r="FM2984" s="1"/>
      <c r="FN2984" s="1"/>
      <c r="FO2984" s="1"/>
      <c r="FP2984" s="1"/>
      <c r="FQ2984" s="1"/>
      <c r="FR2984" s="1"/>
      <c r="FS2984" s="1"/>
      <c r="FT2984" s="1"/>
      <c r="FU2984" s="1"/>
      <c r="FV2984" s="1"/>
      <c r="FW2984" s="1"/>
      <c r="FX2984" s="1"/>
      <c r="FY2984" s="1"/>
      <c r="FZ2984" s="1"/>
      <c r="GA2984" s="1"/>
      <c r="GB2984" s="1"/>
      <c r="GC2984" s="1"/>
      <c r="GD2984" s="1"/>
      <c r="GE2984" s="1"/>
      <c r="GF2984" s="1"/>
      <c r="GG2984" s="1"/>
      <c r="GH2984" s="1"/>
      <c r="GI2984" s="1"/>
      <c r="GJ2984" s="1"/>
      <c r="GK2984" s="1"/>
      <c r="GL2984" s="1"/>
      <c r="GM2984" s="1"/>
      <c r="GN2984" s="1"/>
      <c r="GO2984" s="1"/>
    </row>
    <row r="2985" spans="1:197" s="40" customFormat="1" x14ac:dyDescent="0.25">
      <c r="A2985" s="41"/>
      <c r="B2985" s="4"/>
      <c r="C2985" s="41"/>
      <c r="D2985" s="42"/>
      <c r="E2985" s="42"/>
      <c r="F2985" s="42"/>
      <c r="G2985" s="1"/>
      <c r="H2985" s="1"/>
      <c r="I2985" s="1"/>
      <c r="J2985" s="1"/>
      <c r="K2985" s="1"/>
      <c r="L2985" s="1"/>
      <c r="M2985" s="2"/>
      <c r="N2985" s="1"/>
      <c r="O2985" s="1"/>
      <c r="P2985" s="1"/>
      <c r="Q2985" s="1"/>
      <c r="R2985" s="1"/>
      <c r="S2985" s="1"/>
      <c r="T2985" s="1"/>
      <c r="U2985" s="1"/>
      <c r="V2985" s="1"/>
      <c r="W2985" s="1"/>
      <c r="X2985" s="1"/>
      <c r="Y2985" s="1"/>
      <c r="Z2985" s="1"/>
      <c r="AA2985" s="1"/>
      <c r="AB2985" s="1"/>
      <c r="AC2985" s="1"/>
      <c r="AD2985" s="1"/>
      <c r="AE2985" s="1"/>
      <c r="AF2985" s="1"/>
      <c r="AG2985" s="1"/>
      <c r="AH2985" s="1"/>
      <c r="AI2985" s="1"/>
      <c r="AJ2985" s="1"/>
      <c r="AK2985" s="1"/>
      <c r="AL2985" s="1"/>
      <c r="AM2985" s="1"/>
      <c r="AN2985" s="1"/>
      <c r="AO2985" s="1"/>
      <c r="AP2985" s="1"/>
      <c r="AQ2985" s="1"/>
      <c r="AR2985" s="1"/>
      <c r="AS2985" s="1"/>
      <c r="AT2985" s="1"/>
      <c r="AU2985" s="1"/>
      <c r="AV2985" s="1"/>
      <c r="AW2985" s="1"/>
      <c r="AX2985" s="1"/>
      <c r="AY2985" s="1"/>
      <c r="AZ2985" s="1"/>
      <c r="BA2985" s="1"/>
      <c r="BB2985" s="1"/>
      <c r="BC2985" s="1"/>
      <c r="BD2985" s="1"/>
      <c r="BE2985" s="1"/>
      <c r="BF2985" s="1"/>
      <c r="BG2985" s="1"/>
      <c r="BH2985" s="1"/>
      <c r="BI2985" s="1"/>
      <c r="BJ2985" s="1"/>
      <c r="BK2985" s="1"/>
      <c r="BL2985" s="1"/>
      <c r="BM2985" s="1"/>
      <c r="BN2985" s="1"/>
      <c r="BO2985" s="1"/>
      <c r="BP2985" s="1"/>
      <c r="BQ2985" s="1"/>
      <c r="BR2985" s="1"/>
      <c r="BS2985" s="1"/>
      <c r="BT2985" s="1"/>
      <c r="BU2985" s="1"/>
      <c r="BV2985" s="1"/>
      <c r="BW2985" s="1"/>
      <c r="BX2985" s="1"/>
      <c r="BY2985" s="1"/>
      <c r="BZ2985" s="1"/>
      <c r="CA2985" s="1"/>
      <c r="CB2985" s="1"/>
      <c r="CC2985" s="1"/>
      <c r="CD2985" s="1"/>
      <c r="CE2985" s="1"/>
      <c r="CF2985" s="1"/>
      <c r="CG2985" s="1"/>
      <c r="CH2985" s="1"/>
      <c r="CI2985" s="1"/>
      <c r="CJ2985" s="1"/>
      <c r="CK2985" s="1"/>
      <c r="CL2985" s="1"/>
      <c r="CM2985" s="1"/>
      <c r="CN2985" s="1"/>
      <c r="CO2985" s="1"/>
      <c r="CP2985" s="1"/>
      <c r="CQ2985" s="1"/>
      <c r="CR2985" s="1"/>
      <c r="CS2985" s="1"/>
      <c r="CT2985" s="1"/>
      <c r="CU2985" s="1"/>
      <c r="CV2985" s="1"/>
      <c r="CW2985" s="1"/>
      <c r="CX2985" s="1"/>
      <c r="CY2985" s="1"/>
      <c r="CZ2985" s="1"/>
      <c r="DA2985" s="1"/>
      <c r="DB2985" s="1"/>
      <c r="DC2985" s="1"/>
      <c r="DD2985" s="1"/>
      <c r="DE2985" s="1"/>
      <c r="DF2985" s="1"/>
      <c r="DG2985" s="1"/>
      <c r="DH2985" s="1"/>
      <c r="DI2985" s="1"/>
      <c r="DJ2985" s="1"/>
      <c r="DK2985" s="1"/>
      <c r="DL2985" s="1"/>
      <c r="DM2985" s="1"/>
      <c r="DN2985" s="1"/>
      <c r="DO2985" s="1"/>
      <c r="DP2985" s="1"/>
      <c r="DQ2985" s="1"/>
      <c r="DR2985" s="1"/>
      <c r="DS2985" s="1"/>
      <c r="DT2985" s="1"/>
      <c r="DU2985" s="1"/>
      <c r="DV2985" s="1"/>
      <c r="DW2985" s="1"/>
      <c r="DX2985" s="1"/>
      <c r="DY2985" s="1"/>
      <c r="DZ2985" s="1"/>
      <c r="EA2985" s="1"/>
      <c r="EB2985" s="1"/>
      <c r="EC2985" s="1"/>
      <c r="ED2985" s="1"/>
      <c r="EE2985" s="1"/>
      <c r="EF2985" s="1"/>
      <c r="EG2985" s="1"/>
      <c r="EH2985" s="1"/>
      <c r="EI2985" s="1"/>
      <c r="EJ2985" s="1"/>
      <c r="EK2985" s="1"/>
      <c r="EL2985" s="1"/>
      <c r="EM2985" s="1"/>
      <c r="EN2985" s="1"/>
      <c r="EO2985" s="1"/>
      <c r="EP2985" s="1"/>
      <c r="EQ2985" s="1"/>
      <c r="ER2985" s="1"/>
      <c r="ES2985" s="1"/>
      <c r="ET2985" s="1"/>
      <c r="EU2985" s="1"/>
      <c r="EV2985" s="1"/>
      <c r="EW2985" s="1"/>
      <c r="EX2985" s="1"/>
      <c r="EY2985" s="1"/>
      <c r="EZ2985" s="1"/>
      <c r="FA2985" s="1"/>
      <c r="FB2985" s="1"/>
      <c r="FC2985" s="1"/>
      <c r="FD2985" s="1"/>
      <c r="FE2985" s="1"/>
      <c r="FF2985" s="1"/>
      <c r="FG2985" s="1"/>
      <c r="FH2985" s="1"/>
      <c r="FI2985" s="1"/>
      <c r="FJ2985" s="1"/>
      <c r="FK2985" s="1"/>
      <c r="FL2985" s="1"/>
      <c r="FM2985" s="1"/>
      <c r="FN2985" s="1"/>
      <c r="FO2985" s="1"/>
      <c r="FP2985" s="1"/>
      <c r="FQ2985" s="1"/>
      <c r="FR2985" s="1"/>
      <c r="FS2985" s="1"/>
      <c r="FT2985" s="1"/>
      <c r="FU2985" s="1"/>
      <c r="FV2985" s="1"/>
      <c r="FW2985" s="1"/>
      <c r="FX2985" s="1"/>
      <c r="FY2985" s="1"/>
      <c r="FZ2985" s="1"/>
      <c r="GA2985" s="1"/>
      <c r="GB2985" s="1"/>
      <c r="GC2985" s="1"/>
      <c r="GD2985" s="1"/>
      <c r="GE2985" s="1"/>
      <c r="GF2985" s="1"/>
      <c r="GG2985" s="1"/>
      <c r="GH2985" s="1"/>
      <c r="GI2985" s="1"/>
      <c r="GJ2985" s="1"/>
      <c r="GK2985" s="1"/>
      <c r="GL2985" s="1"/>
      <c r="GM2985" s="1"/>
      <c r="GN2985" s="1"/>
      <c r="GO2985" s="1"/>
    </row>
    <row r="2986" spans="1:197" s="40" customFormat="1" x14ac:dyDescent="0.25">
      <c r="A2986" s="41"/>
      <c r="B2986" s="4"/>
      <c r="C2986" s="41"/>
      <c r="D2986" s="42"/>
      <c r="E2986" s="42"/>
      <c r="F2986" s="42"/>
      <c r="G2986" s="1"/>
      <c r="H2986" s="1"/>
      <c r="I2986" s="1"/>
      <c r="J2986" s="1"/>
      <c r="K2986" s="1"/>
      <c r="L2986" s="1"/>
      <c r="M2986" s="2"/>
      <c r="N2986" s="1"/>
      <c r="O2986" s="1"/>
      <c r="P2986" s="1"/>
      <c r="Q2986" s="1"/>
      <c r="R2986" s="1"/>
      <c r="S2986" s="1"/>
      <c r="T2986" s="1"/>
      <c r="U2986" s="1"/>
      <c r="V2986" s="1"/>
      <c r="W2986" s="1"/>
      <c r="X2986" s="1"/>
      <c r="Y2986" s="1"/>
      <c r="Z2986" s="1"/>
      <c r="AA2986" s="1"/>
      <c r="AB2986" s="1"/>
      <c r="AC2986" s="1"/>
      <c r="AD2986" s="1"/>
      <c r="AE2986" s="1"/>
      <c r="AF2986" s="1"/>
      <c r="AG2986" s="1"/>
      <c r="AH2986" s="1"/>
      <c r="AI2986" s="1"/>
      <c r="AJ2986" s="1"/>
      <c r="AK2986" s="1"/>
      <c r="AL2986" s="1"/>
      <c r="AM2986" s="1"/>
      <c r="AN2986" s="1"/>
      <c r="AO2986" s="1"/>
      <c r="AP2986" s="1"/>
      <c r="AQ2986" s="1"/>
      <c r="AR2986" s="1"/>
      <c r="AS2986" s="1"/>
      <c r="AT2986" s="1"/>
      <c r="AU2986" s="1"/>
      <c r="AV2986" s="1"/>
      <c r="AW2986" s="1"/>
      <c r="AX2986" s="1"/>
      <c r="AY2986" s="1"/>
      <c r="AZ2986" s="1"/>
      <c r="BA2986" s="1"/>
      <c r="BB2986" s="1"/>
      <c r="BC2986" s="1"/>
      <c r="BD2986" s="1"/>
      <c r="BE2986" s="1"/>
      <c r="BF2986" s="1"/>
      <c r="BG2986" s="1"/>
      <c r="BH2986" s="1"/>
      <c r="BI2986" s="1"/>
      <c r="BJ2986" s="1"/>
      <c r="BK2986" s="1"/>
      <c r="BL2986" s="1"/>
      <c r="BM2986" s="1"/>
      <c r="BN2986" s="1"/>
      <c r="BO2986" s="1"/>
      <c r="BP2986" s="1"/>
      <c r="BQ2986" s="1"/>
      <c r="BR2986" s="1"/>
      <c r="BS2986" s="1"/>
      <c r="BT2986" s="1"/>
      <c r="BU2986" s="1"/>
      <c r="BV2986" s="1"/>
      <c r="BW2986" s="1"/>
      <c r="BX2986" s="1"/>
      <c r="BY2986" s="1"/>
      <c r="BZ2986" s="1"/>
      <c r="CA2986" s="1"/>
      <c r="CB2986" s="1"/>
      <c r="CC2986" s="1"/>
      <c r="CD2986" s="1"/>
      <c r="CE2986" s="1"/>
      <c r="CF2986" s="1"/>
      <c r="CG2986" s="1"/>
      <c r="CH2986" s="1"/>
      <c r="CI2986" s="1"/>
      <c r="CJ2986" s="1"/>
      <c r="CK2986" s="1"/>
      <c r="CL2986" s="1"/>
      <c r="CM2986" s="1"/>
      <c r="CN2986" s="1"/>
      <c r="CO2986" s="1"/>
      <c r="CP2986" s="1"/>
      <c r="CQ2986" s="1"/>
      <c r="CR2986" s="1"/>
      <c r="CS2986" s="1"/>
      <c r="CT2986" s="1"/>
      <c r="CU2986" s="1"/>
      <c r="CV2986" s="1"/>
      <c r="CW2986" s="1"/>
      <c r="CX2986" s="1"/>
      <c r="CY2986" s="1"/>
      <c r="CZ2986" s="1"/>
      <c r="DA2986" s="1"/>
      <c r="DB2986" s="1"/>
      <c r="DC2986" s="1"/>
      <c r="DD2986" s="1"/>
      <c r="DE2986" s="1"/>
      <c r="DF2986" s="1"/>
      <c r="DG2986" s="1"/>
      <c r="DH2986" s="1"/>
      <c r="DI2986" s="1"/>
      <c r="DJ2986" s="1"/>
      <c r="DK2986" s="1"/>
      <c r="DL2986" s="1"/>
      <c r="DM2986" s="1"/>
      <c r="DN2986" s="1"/>
      <c r="DO2986" s="1"/>
      <c r="DP2986" s="1"/>
      <c r="DQ2986" s="1"/>
      <c r="DR2986" s="1"/>
      <c r="DS2986" s="1"/>
      <c r="DT2986" s="1"/>
      <c r="DU2986" s="1"/>
      <c r="DV2986" s="1"/>
      <c r="DW2986" s="1"/>
      <c r="DX2986" s="1"/>
      <c r="DY2986" s="1"/>
      <c r="DZ2986" s="1"/>
      <c r="EA2986" s="1"/>
      <c r="EB2986" s="1"/>
      <c r="EC2986" s="1"/>
      <c r="ED2986" s="1"/>
      <c r="EE2986" s="1"/>
      <c r="EF2986" s="1"/>
      <c r="EG2986" s="1"/>
      <c r="EH2986" s="1"/>
      <c r="EI2986" s="1"/>
      <c r="EJ2986" s="1"/>
      <c r="EK2986" s="1"/>
      <c r="EL2986" s="1"/>
      <c r="EM2986" s="1"/>
      <c r="EN2986" s="1"/>
      <c r="EO2986" s="1"/>
      <c r="EP2986" s="1"/>
      <c r="EQ2986" s="1"/>
      <c r="ER2986" s="1"/>
      <c r="ES2986" s="1"/>
      <c r="ET2986" s="1"/>
      <c r="EU2986" s="1"/>
      <c r="EV2986" s="1"/>
      <c r="EW2986" s="1"/>
      <c r="EX2986" s="1"/>
      <c r="EY2986" s="1"/>
      <c r="EZ2986" s="1"/>
      <c r="FA2986" s="1"/>
      <c r="FB2986" s="1"/>
      <c r="FC2986" s="1"/>
      <c r="FD2986" s="1"/>
      <c r="FE2986" s="1"/>
      <c r="FF2986" s="1"/>
      <c r="FG2986" s="1"/>
      <c r="FH2986" s="1"/>
      <c r="FI2986" s="1"/>
      <c r="FJ2986" s="1"/>
      <c r="FK2986" s="1"/>
      <c r="FL2986" s="1"/>
      <c r="FM2986" s="1"/>
      <c r="FN2986" s="1"/>
      <c r="FO2986" s="1"/>
      <c r="FP2986" s="1"/>
      <c r="FQ2986" s="1"/>
      <c r="FR2986" s="1"/>
      <c r="FS2986" s="1"/>
      <c r="FT2986" s="1"/>
      <c r="FU2986" s="1"/>
      <c r="FV2986" s="1"/>
      <c r="FW2986" s="1"/>
      <c r="FX2986" s="1"/>
      <c r="FY2986" s="1"/>
      <c r="FZ2986" s="1"/>
      <c r="GA2986" s="1"/>
      <c r="GB2986" s="1"/>
      <c r="GC2986" s="1"/>
      <c r="GD2986" s="1"/>
      <c r="GE2986" s="1"/>
      <c r="GF2986" s="1"/>
      <c r="GG2986" s="1"/>
      <c r="GH2986" s="1"/>
      <c r="GI2986" s="1"/>
      <c r="GJ2986" s="1"/>
      <c r="GK2986" s="1"/>
      <c r="GL2986" s="1"/>
      <c r="GM2986" s="1"/>
      <c r="GN2986" s="1"/>
      <c r="GO2986" s="1"/>
    </row>
    <row r="2987" spans="1:197" s="40" customFormat="1" x14ac:dyDescent="0.25">
      <c r="A2987" s="41"/>
      <c r="B2987" s="4"/>
      <c r="C2987" s="41"/>
      <c r="D2987" s="42"/>
      <c r="E2987" s="42"/>
      <c r="F2987" s="42"/>
      <c r="G2987" s="1"/>
      <c r="H2987" s="1"/>
      <c r="I2987" s="1"/>
      <c r="J2987" s="1"/>
      <c r="K2987" s="1"/>
      <c r="L2987" s="1"/>
      <c r="M2987" s="2"/>
      <c r="N2987" s="1"/>
      <c r="O2987" s="1"/>
      <c r="P2987" s="1"/>
      <c r="Q2987" s="1"/>
      <c r="R2987" s="1"/>
      <c r="S2987" s="1"/>
      <c r="T2987" s="1"/>
      <c r="U2987" s="1"/>
      <c r="V2987" s="1"/>
      <c r="W2987" s="1"/>
      <c r="X2987" s="1"/>
      <c r="Y2987" s="1"/>
      <c r="Z2987" s="1"/>
      <c r="AA2987" s="1"/>
      <c r="AB2987" s="1"/>
      <c r="AC2987" s="1"/>
      <c r="AD2987" s="1"/>
      <c r="AE2987" s="1"/>
      <c r="AF2987" s="1"/>
      <c r="AG2987" s="1"/>
      <c r="AH2987" s="1"/>
      <c r="AI2987" s="1"/>
      <c r="AJ2987" s="1"/>
      <c r="AK2987" s="1"/>
      <c r="AL2987" s="1"/>
      <c r="AM2987" s="1"/>
      <c r="AN2987" s="1"/>
      <c r="AO2987" s="1"/>
      <c r="AP2987" s="1"/>
      <c r="AQ2987" s="1"/>
      <c r="AR2987" s="1"/>
      <c r="AS2987" s="1"/>
      <c r="AT2987" s="1"/>
      <c r="AU2987" s="1"/>
      <c r="AV2987" s="1"/>
      <c r="AW2987" s="1"/>
      <c r="AX2987" s="1"/>
      <c r="AY2987" s="1"/>
      <c r="AZ2987" s="1"/>
      <c r="BA2987" s="1"/>
      <c r="BB2987" s="1"/>
      <c r="BC2987" s="1"/>
      <c r="BD2987" s="1"/>
      <c r="BE2987" s="1"/>
      <c r="BF2987" s="1"/>
      <c r="BG2987" s="1"/>
      <c r="BH2987" s="1"/>
      <c r="BI2987" s="1"/>
      <c r="BJ2987" s="1"/>
      <c r="BK2987" s="1"/>
      <c r="BL2987" s="1"/>
      <c r="BM2987" s="1"/>
      <c r="BN2987" s="1"/>
      <c r="BO2987" s="1"/>
      <c r="BP2987" s="1"/>
      <c r="BQ2987" s="1"/>
      <c r="BR2987" s="1"/>
      <c r="BS2987" s="1"/>
      <c r="BT2987" s="1"/>
      <c r="BU2987" s="1"/>
      <c r="BV2987" s="1"/>
      <c r="BW2987" s="1"/>
      <c r="BX2987" s="1"/>
      <c r="BY2987" s="1"/>
      <c r="BZ2987" s="1"/>
      <c r="CA2987" s="1"/>
      <c r="CB2987" s="1"/>
      <c r="CC2987" s="1"/>
      <c r="CD2987" s="1"/>
      <c r="CE2987" s="1"/>
      <c r="CF2987" s="1"/>
      <c r="CG2987" s="1"/>
      <c r="CH2987" s="1"/>
      <c r="CI2987" s="1"/>
      <c r="CJ2987" s="1"/>
      <c r="CK2987" s="1"/>
      <c r="CL2987" s="1"/>
      <c r="CM2987" s="1"/>
      <c r="CN2987" s="1"/>
      <c r="CO2987" s="1"/>
      <c r="CP2987" s="1"/>
      <c r="CQ2987" s="1"/>
      <c r="CR2987" s="1"/>
      <c r="CS2987" s="1"/>
      <c r="CT2987" s="1"/>
      <c r="CU2987" s="1"/>
      <c r="CV2987" s="1"/>
      <c r="CW2987" s="1"/>
      <c r="CX2987" s="1"/>
      <c r="CY2987" s="1"/>
      <c r="CZ2987" s="1"/>
      <c r="DA2987" s="1"/>
      <c r="DB2987" s="1"/>
      <c r="DC2987" s="1"/>
      <c r="DD2987" s="1"/>
      <c r="DE2987" s="1"/>
      <c r="DF2987" s="1"/>
      <c r="DG2987" s="1"/>
      <c r="DH2987" s="1"/>
      <c r="DI2987" s="1"/>
      <c r="DJ2987" s="1"/>
      <c r="DK2987" s="1"/>
      <c r="DL2987" s="1"/>
      <c r="DM2987" s="1"/>
      <c r="DN2987" s="1"/>
      <c r="DO2987" s="1"/>
      <c r="DP2987" s="1"/>
      <c r="DQ2987" s="1"/>
      <c r="DR2987" s="1"/>
      <c r="DS2987" s="1"/>
      <c r="DT2987" s="1"/>
      <c r="DU2987" s="1"/>
      <c r="DV2987" s="1"/>
      <c r="DW2987" s="1"/>
      <c r="DX2987" s="1"/>
      <c r="DY2987" s="1"/>
      <c r="DZ2987" s="1"/>
      <c r="EA2987" s="1"/>
      <c r="EB2987" s="1"/>
      <c r="EC2987" s="1"/>
      <c r="ED2987" s="1"/>
      <c r="EE2987" s="1"/>
      <c r="EF2987" s="1"/>
      <c r="EG2987" s="1"/>
      <c r="EH2987" s="1"/>
      <c r="EI2987" s="1"/>
      <c r="EJ2987" s="1"/>
      <c r="EK2987" s="1"/>
      <c r="EL2987" s="1"/>
      <c r="EM2987" s="1"/>
      <c r="EN2987" s="1"/>
      <c r="EO2987" s="1"/>
      <c r="EP2987" s="1"/>
      <c r="EQ2987" s="1"/>
      <c r="ER2987" s="1"/>
      <c r="ES2987" s="1"/>
      <c r="ET2987" s="1"/>
      <c r="EU2987" s="1"/>
      <c r="EV2987" s="1"/>
      <c r="EW2987" s="1"/>
      <c r="EX2987" s="1"/>
      <c r="EY2987" s="1"/>
      <c r="EZ2987" s="1"/>
      <c r="FA2987" s="1"/>
      <c r="FB2987" s="1"/>
      <c r="FC2987" s="1"/>
      <c r="FD2987" s="1"/>
      <c r="FE2987" s="1"/>
      <c r="FF2987" s="1"/>
      <c r="FG2987" s="1"/>
      <c r="FH2987" s="1"/>
      <c r="FI2987" s="1"/>
      <c r="FJ2987" s="1"/>
      <c r="FK2987" s="1"/>
      <c r="FL2987" s="1"/>
      <c r="FM2987" s="1"/>
      <c r="FN2987" s="1"/>
      <c r="FO2987" s="1"/>
      <c r="FP2987" s="1"/>
      <c r="FQ2987" s="1"/>
      <c r="FR2987" s="1"/>
      <c r="FS2987" s="1"/>
      <c r="FT2987" s="1"/>
      <c r="FU2987" s="1"/>
      <c r="FV2987" s="1"/>
      <c r="FW2987" s="1"/>
      <c r="FX2987" s="1"/>
      <c r="FY2987" s="1"/>
      <c r="FZ2987" s="1"/>
      <c r="GA2987" s="1"/>
      <c r="GB2987" s="1"/>
      <c r="GC2987" s="1"/>
      <c r="GD2987" s="1"/>
      <c r="GE2987" s="1"/>
      <c r="GF2987" s="1"/>
      <c r="GG2987" s="1"/>
      <c r="GH2987" s="1"/>
      <c r="GI2987" s="1"/>
      <c r="GJ2987" s="1"/>
      <c r="GK2987" s="1"/>
      <c r="GL2987" s="1"/>
      <c r="GM2987" s="1"/>
      <c r="GN2987" s="1"/>
      <c r="GO2987" s="1"/>
    </row>
    <row r="2988" spans="1:197" s="40" customFormat="1" x14ac:dyDescent="0.25">
      <c r="A2988" s="41"/>
      <c r="B2988" s="4"/>
      <c r="C2988" s="41"/>
      <c r="D2988" s="42"/>
      <c r="E2988" s="42"/>
      <c r="F2988" s="42"/>
      <c r="G2988" s="1"/>
      <c r="H2988" s="1"/>
      <c r="I2988" s="1"/>
      <c r="J2988" s="1"/>
      <c r="K2988" s="1"/>
      <c r="L2988" s="1"/>
      <c r="M2988" s="2"/>
      <c r="N2988" s="1"/>
      <c r="O2988" s="1"/>
      <c r="P2988" s="1"/>
      <c r="Q2988" s="1"/>
      <c r="R2988" s="1"/>
      <c r="S2988" s="1"/>
      <c r="T2988" s="1"/>
      <c r="U2988" s="1"/>
      <c r="V2988" s="1"/>
      <c r="W2988" s="1"/>
      <c r="X2988" s="1"/>
      <c r="Y2988" s="1"/>
      <c r="Z2988" s="1"/>
      <c r="AA2988" s="1"/>
      <c r="AB2988" s="1"/>
      <c r="AC2988" s="1"/>
      <c r="AD2988" s="1"/>
      <c r="AE2988" s="1"/>
      <c r="AF2988" s="1"/>
      <c r="AG2988" s="1"/>
      <c r="AH2988" s="1"/>
      <c r="AI2988" s="1"/>
      <c r="AJ2988" s="1"/>
      <c r="AK2988" s="1"/>
      <c r="AL2988" s="1"/>
      <c r="AM2988" s="1"/>
      <c r="AN2988" s="1"/>
      <c r="AO2988" s="1"/>
      <c r="AP2988" s="1"/>
      <c r="AQ2988" s="1"/>
      <c r="AR2988" s="1"/>
      <c r="AS2988" s="1"/>
      <c r="AT2988" s="1"/>
      <c r="AU2988" s="1"/>
      <c r="AV2988" s="1"/>
      <c r="AW2988" s="1"/>
      <c r="AX2988" s="1"/>
      <c r="AY2988" s="1"/>
      <c r="AZ2988" s="1"/>
      <c r="BA2988" s="1"/>
      <c r="BB2988" s="1"/>
      <c r="BC2988" s="1"/>
      <c r="BD2988" s="1"/>
      <c r="BE2988" s="1"/>
      <c r="BF2988" s="1"/>
      <c r="BG2988" s="1"/>
      <c r="BH2988" s="1"/>
      <c r="BI2988" s="1"/>
      <c r="BJ2988" s="1"/>
      <c r="BK2988" s="1"/>
      <c r="BL2988" s="1"/>
      <c r="BM2988" s="1"/>
      <c r="BN2988" s="1"/>
      <c r="BO2988" s="1"/>
      <c r="BP2988" s="1"/>
      <c r="BQ2988" s="1"/>
      <c r="BR2988" s="1"/>
      <c r="BS2988" s="1"/>
      <c r="BT2988" s="1"/>
      <c r="BU2988" s="1"/>
      <c r="BV2988" s="1"/>
      <c r="BW2988" s="1"/>
      <c r="BX2988" s="1"/>
      <c r="BY2988" s="1"/>
      <c r="BZ2988" s="1"/>
      <c r="CA2988" s="1"/>
      <c r="CB2988" s="1"/>
      <c r="CC2988" s="1"/>
      <c r="CD2988" s="1"/>
      <c r="CE2988" s="1"/>
      <c r="CF2988" s="1"/>
      <c r="CG2988" s="1"/>
      <c r="CH2988" s="1"/>
      <c r="CI2988" s="1"/>
      <c r="CJ2988" s="1"/>
      <c r="CK2988" s="1"/>
      <c r="CL2988" s="1"/>
      <c r="CM2988" s="1"/>
      <c r="CN2988" s="1"/>
      <c r="CO2988" s="1"/>
      <c r="CP2988" s="1"/>
      <c r="CQ2988" s="1"/>
      <c r="CR2988" s="1"/>
      <c r="CS2988" s="1"/>
      <c r="CT2988" s="1"/>
      <c r="CU2988" s="1"/>
      <c r="CV2988" s="1"/>
      <c r="CW2988" s="1"/>
      <c r="CX2988" s="1"/>
      <c r="CY2988" s="1"/>
      <c r="CZ2988" s="1"/>
      <c r="DA2988" s="1"/>
      <c r="DB2988" s="1"/>
      <c r="DC2988" s="1"/>
      <c r="DD2988" s="1"/>
      <c r="DE2988" s="1"/>
      <c r="DF2988" s="1"/>
      <c r="DG2988" s="1"/>
      <c r="DH2988" s="1"/>
      <c r="DI2988" s="1"/>
      <c r="DJ2988" s="1"/>
      <c r="DK2988" s="1"/>
      <c r="DL2988" s="1"/>
      <c r="DM2988" s="1"/>
      <c r="DN2988" s="1"/>
      <c r="DO2988" s="1"/>
      <c r="DP2988" s="1"/>
      <c r="DQ2988" s="1"/>
      <c r="DR2988" s="1"/>
      <c r="DS2988" s="1"/>
      <c r="DT2988" s="1"/>
      <c r="DU2988" s="1"/>
      <c r="DV2988" s="1"/>
      <c r="DW2988" s="1"/>
      <c r="DX2988" s="1"/>
      <c r="DY2988" s="1"/>
      <c r="DZ2988" s="1"/>
      <c r="EA2988" s="1"/>
      <c r="EB2988" s="1"/>
      <c r="EC2988" s="1"/>
      <c r="ED2988" s="1"/>
      <c r="EE2988" s="1"/>
      <c r="EF2988" s="1"/>
      <c r="EG2988" s="1"/>
      <c r="EH2988" s="1"/>
      <c r="EI2988" s="1"/>
      <c r="EJ2988" s="1"/>
      <c r="EK2988" s="1"/>
      <c r="EL2988" s="1"/>
      <c r="EM2988" s="1"/>
      <c r="EN2988" s="1"/>
      <c r="EO2988" s="1"/>
      <c r="EP2988" s="1"/>
      <c r="EQ2988" s="1"/>
      <c r="ER2988" s="1"/>
      <c r="ES2988" s="1"/>
      <c r="ET2988" s="1"/>
      <c r="EU2988" s="1"/>
      <c r="EV2988" s="1"/>
      <c r="EW2988" s="1"/>
      <c r="EX2988" s="1"/>
      <c r="EY2988" s="1"/>
      <c r="EZ2988" s="1"/>
      <c r="FA2988" s="1"/>
      <c r="FB2988" s="1"/>
      <c r="FC2988" s="1"/>
      <c r="FD2988" s="1"/>
      <c r="FE2988" s="1"/>
      <c r="FF2988" s="1"/>
      <c r="FG2988" s="1"/>
      <c r="FH2988" s="1"/>
      <c r="FI2988" s="1"/>
      <c r="FJ2988" s="1"/>
      <c r="FK2988" s="1"/>
      <c r="FL2988" s="1"/>
      <c r="FM2988" s="1"/>
      <c r="FN2988" s="1"/>
      <c r="FO2988" s="1"/>
      <c r="FP2988" s="1"/>
      <c r="FQ2988" s="1"/>
      <c r="FR2988" s="1"/>
      <c r="FS2988" s="1"/>
      <c r="FT2988" s="1"/>
      <c r="FU2988" s="1"/>
      <c r="FV2988" s="1"/>
      <c r="FW2988" s="1"/>
      <c r="FX2988" s="1"/>
      <c r="FY2988" s="1"/>
      <c r="FZ2988" s="1"/>
      <c r="GA2988" s="1"/>
      <c r="GB2988" s="1"/>
      <c r="GC2988" s="1"/>
      <c r="GD2988" s="1"/>
      <c r="GE2988" s="1"/>
      <c r="GF2988" s="1"/>
      <c r="GG2988" s="1"/>
      <c r="GH2988" s="1"/>
      <c r="GI2988" s="1"/>
      <c r="GJ2988" s="1"/>
      <c r="GK2988" s="1"/>
      <c r="GL2988" s="1"/>
      <c r="GM2988" s="1"/>
      <c r="GN2988" s="1"/>
      <c r="GO2988" s="1"/>
    </row>
    <row r="2989" spans="1:197" s="40" customFormat="1" x14ac:dyDescent="0.25">
      <c r="A2989" s="41"/>
      <c r="B2989" s="4"/>
      <c r="C2989" s="41"/>
      <c r="D2989" s="42"/>
      <c r="E2989" s="42"/>
      <c r="F2989" s="42"/>
      <c r="G2989" s="1"/>
      <c r="H2989" s="1"/>
      <c r="I2989" s="1"/>
      <c r="J2989" s="1"/>
      <c r="K2989" s="1"/>
      <c r="L2989" s="1"/>
      <c r="M2989" s="2"/>
      <c r="N2989" s="1"/>
      <c r="O2989" s="1"/>
      <c r="P2989" s="1"/>
      <c r="Q2989" s="1"/>
      <c r="R2989" s="1"/>
      <c r="S2989" s="1"/>
      <c r="T2989" s="1"/>
      <c r="U2989" s="1"/>
      <c r="V2989" s="1"/>
      <c r="W2989" s="1"/>
      <c r="X2989" s="1"/>
      <c r="Y2989" s="1"/>
      <c r="Z2989" s="1"/>
      <c r="AA2989" s="1"/>
      <c r="AB2989" s="1"/>
      <c r="AC2989" s="1"/>
      <c r="AD2989" s="1"/>
      <c r="AE2989" s="1"/>
      <c r="AF2989" s="1"/>
      <c r="AG2989" s="1"/>
      <c r="AH2989" s="1"/>
      <c r="AI2989" s="1"/>
      <c r="AJ2989" s="1"/>
      <c r="AK2989" s="1"/>
      <c r="AL2989" s="1"/>
      <c r="AM2989" s="1"/>
      <c r="AN2989" s="1"/>
      <c r="AO2989" s="1"/>
      <c r="AP2989" s="1"/>
      <c r="AQ2989" s="1"/>
      <c r="AR2989" s="1"/>
      <c r="AS2989" s="1"/>
      <c r="AT2989" s="1"/>
      <c r="AU2989" s="1"/>
      <c r="AV2989" s="1"/>
      <c r="AW2989" s="1"/>
      <c r="AX2989" s="1"/>
      <c r="AY2989" s="1"/>
      <c r="AZ2989" s="1"/>
      <c r="BA2989" s="1"/>
      <c r="BB2989" s="1"/>
      <c r="BC2989" s="1"/>
      <c r="BD2989" s="1"/>
      <c r="BE2989" s="1"/>
      <c r="BF2989" s="1"/>
      <c r="BG2989" s="1"/>
      <c r="BH2989" s="1"/>
      <c r="BI2989" s="1"/>
      <c r="BJ2989" s="1"/>
      <c r="BK2989" s="1"/>
      <c r="BL2989" s="1"/>
      <c r="BM2989" s="1"/>
      <c r="BN2989" s="1"/>
      <c r="BO2989" s="1"/>
      <c r="BP2989" s="1"/>
      <c r="BQ2989" s="1"/>
      <c r="BR2989" s="1"/>
      <c r="BS2989" s="1"/>
      <c r="BT2989" s="1"/>
      <c r="BU2989" s="1"/>
      <c r="BV2989" s="1"/>
      <c r="BW2989" s="1"/>
      <c r="BX2989" s="1"/>
      <c r="BY2989" s="1"/>
      <c r="BZ2989" s="1"/>
      <c r="CA2989" s="1"/>
      <c r="CB2989" s="1"/>
      <c r="CC2989" s="1"/>
      <c r="CD2989" s="1"/>
      <c r="CE2989" s="1"/>
      <c r="CF2989" s="1"/>
      <c r="CG2989" s="1"/>
      <c r="CH2989" s="1"/>
      <c r="CI2989" s="1"/>
      <c r="CJ2989" s="1"/>
      <c r="CK2989" s="1"/>
      <c r="CL2989" s="1"/>
      <c r="CM2989" s="1"/>
      <c r="CN2989" s="1"/>
      <c r="CO2989" s="1"/>
      <c r="CP2989" s="1"/>
      <c r="CQ2989" s="1"/>
      <c r="CR2989" s="1"/>
      <c r="CS2989" s="1"/>
      <c r="CT2989" s="1"/>
      <c r="CU2989" s="1"/>
      <c r="CV2989" s="1"/>
      <c r="CW2989" s="1"/>
      <c r="CX2989" s="1"/>
      <c r="CY2989" s="1"/>
      <c r="CZ2989" s="1"/>
      <c r="DA2989" s="1"/>
      <c r="DB2989" s="1"/>
      <c r="DC2989" s="1"/>
      <c r="DD2989" s="1"/>
      <c r="DE2989" s="1"/>
      <c r="DF2989" s="1"/>
      <c r="DG2989" s="1"/>
      <c r="DH2989" s="1"/>
      <c r="DI2989" s="1"/>
      <c r="DJ2989" s="1"/>
      <c r="DK2989" s="1"/>
      <c r="DL2989" s="1"/>
      <c r="DM2989" s="1"/>
      <c r="DN2989" s="1"/>
      <c r="DO2989" s="1"/>
      <c r="DP2989" s="1"/>
      <c r="DQ2989" s="1"/>
      <c r="DR2989" s="1"/>
      <c r="DS2989" s="1"/>
      <c r="DT2989" s="1"/>
      <c r="DU2989" s="1"/>
      <c r="DV2989" s="1"/>
      <c r="DW2989" s="1"/>
      <c r="DX2989" s="1"/>
      <c r="DY2989" s="1"/>
      <c r="DZ2989" s="1"/>
      <c r="EA2989" s="1"/>
      <c r="EB2989" s="1"/>
      <c r="EC2989" s="1"/>
      <c r="ED2989" s="1"/>
      <c r="EE2989" s="1"/>
      <c r="EF2989" s="1"/>
      <c r="EG2989" s="1"/>
      <c r="EH2989" s="1"/>
      <c r="EI2989" s="1"/>
      <c r="EJ2989" s="1"/>
      <c r="EK2989" s="1"/>
      <c r="EL2989" s="1"/>
      <c r="EM2989" s="1"/>
      <c r="EN2989" s="1"/>
      <c r="EO2989" s="1"/>
      <c r="EP2989" s="1"/>
      <c r="EQ2989" s="1"/>
      <c r="ER2989" s="1"/>
      <c r="ES2989" s="1"/>
      <c r="ET2989" s="1"/>
      <c r="EU2989" s="1"/>
      <c r="EV2989" s="1"/>
      <c r="EW2989" s="1"/>
      <c r="EX2989" s="1"/>
      <c r="EY2989" s="1"/>
      <c r="EZ2989" s="1"/>
      <c r="FA2989" s="1"/>
      <c r="FB2989" s="1"/>
      <c r="FC2989" s="1"/>
      <c r="FD2989" s="1"/>
      <c r="FE2989" s="1"/>
      <c r="FF2989" s="1"/>
      <c r="FG2989" s="1"/>
      <c r="FH2989" s="1"/>
      <c r="FI2989" s="1"/>
      <c r="FJ2989" s="1"/>
      <c r="FK2989" s="1"/>
      <c r="FL2989" s="1"/>
      <c r="FM2989" s="1"/>
      <c r="FN2989" s="1"/>
      <c r="FO2989" s="1"/>
      <c r="FP2989" s="1"/>
      <c r="FQ2989" s="1"/>
      <c r="FR2989" s="1"/>
      <c r="FS2989" s="1"/>
      <c r="FT2989" s="1"/>
      <c r="FU2989" s="1"/>
      <c r="FV2989" s="1"/>
      <c r="FW2989" s="1"/>
      <c r="FX2989" s="1"/>
      <c r="FY2989" s="1"/>
      <c r="FZ2989" s="1"/>
      <c r="GA2989" s="1"/>
      <c r="GB2989" s="1"/>
      <c r="GC2989" s="1"/>
      <c r="GD2989" s="1"/>
      <c r="GE2989" s="1"/>
      <c r="GF2989" s="1"/>
      <c r="GG2989" s="1"/>
      <c r="GH2989" s="1"/>
      <c r="GI2989" s="1"/>
      <c r="GJ2989" s="1"/>
      <c r="GK2989" s="1"/>
      <c r="GL2989" s="1"/>
      <c r="GM2989" s="1"/>
      <c r="GN2989" s="1"/>
      <c r="GO2989" s="1"/>
    </row>
    <row r="2990" spans="1:197" s="40" customFormat="1" x14ac:dyDescent="0.25">
      <c r="A2990" s="41"/>
      <c r="B2990" s="4"/>
      <c r="C2990" s="41"/>
      <c r="D2990" s="42"/>
      <c r="E2990" s="42"/>
      <c r="F2990" s="42"/>
      <c r="G2990" s="1"/>
      <c r="H2990" s="1"/>
      <c r="I2990" s="1"/>
      <c r="J2990" s="1"/>
      <c r="K2990" s="1"/>
      <c r="L2990" s="1"/>
      <c r="M2990" s="2"/>
      <c r="N2990" s="1"/>
      <c r="O2990" s="1"/>
      <c r="P2990" s="1"/>
      <c r="Q2990" s="1"/>
      <c r="R2990" s="1"/>
      <c r="S2990" s="1"/>
      <c r="T2990" s="1"/>
      <c r="U2990" s="1"/>
      <c r="V2990" s="1"/>
      <c r="W2990" s="1"/>
      <c r="X2990" s="1"/>
      <c r="Y2990" s="1"/>
      <c r="Z2990" s="1"/>
      <c r="AA2990" s="1"/>
      <c r="AB2990" s="1"/>
      <c r="AC2990" s="1"/>
      <c r="AD2990" s="1"/>
      <c r="AE2990" s="1"/>
      <c r="AF2990" s="1"/>
      <c r="AG2990" s="1"/>
      <c r="AH2990" s="1"/>
      <c r="AI2990" s="1"/>
      <c r="AJ2990" s="1"/>
      <c r="AK2990" s="1"/>
      <c r="AL2990" s="1"/>
      <c r="AM2990" s="1"/>
      <c r="AN2990" s="1"/>
      <c r="AO2990" s="1"/>
      <c r="AP2990" s="1"/>
      <c r="AQ2990" s="1"/>
      <c r="AR2990" s="1"/>
      <c r="AS2990" s="1"/>
      <c r="AT2990" s="1"/>
      <c r="AU2990" s="1"/>
      <c r="AV2990" s="1"/>
      <c r="AW2990" s="1"/>
      <c r="AX2990" s="1"/>
      <c r="AY2990" s="1"/>
      <c r="AZ2990" s="1"/>
      <c r="BA2990" s="1"/>
      <c r="BB2990" s="1"/>
      <c r="BC2990" s="1"/>
      <c r="BD2990" s="1"/>
      <c r="BE2990" s="1"/>
      <c r="BF2990" s="1"/>
      <c r="BG2990" s="1"/>
      <c r="BH2990" s="1"/>
      <c r="BI2990" s="1"/>
      <c r="BJ2990" s="1"/>
      <c r="BK2990" s="1"/>
      <c r="BL2990" s="1"/>
      <c r="BM2990" s="1"/>
      <c r="BN2990" s="1"/>
      <c r="BO2990" s="1"/>
      <c r="BP2990" s="1"/>
      <c r="BQ2990" s="1"/>
      <c r="BR2990" s="1"/>
      <c r="BS2990" s="1"/>
      <c r="BT2990" s="1"/>
      <c r="BU2990" s="1"/>
      <c r="BV2990" s="1"/>
      <c r="BW2990" s="1"/>
      <c r="BX2990" s="1"/>
      <c r="BY2990" s="1"/>
      <c r="BZ2990" s="1"/>
      <c r="CA2990" s="1"/>
      <c r="CB2990" s="1"/>
      <c r="CC2990" s="1"/>
      <c r="CD2990" s="1"/>
      <c r="CE2990" s="1"/>
      <c r="CF2990" s="1"/>
      <c r="CG2990" s="1"/>
      <c r="CH2990" s="1"/>
      <c r="CI2990" s="1"/>
      <c r="CJ2990" s="1"/>
      <c r="CK2990" s="1"/>
      <c r="CL2990" s="1"/>
      <c r="CM2990" s="1"/>
      <c r="CN2990" s="1"/>
      <c r="CO2990" s="1"/>
      <c r="CP2990" s="1"/>
      <c r="CQ2990" s="1"/>
      <c r="CR2990" s="1"/>
      <c r="CS2990" s="1"/>
      <c r="CT2990" s="1"/>
      <c r="CU2990" s="1"/>
      <c r="CV2990" s="1"/>
      <c r="CW2990" s="1"/>
      <c r="CX2990" s="1"/>
      <c r="CY2990" s="1"/>
      <c r="CZ2990" s="1"/>
      <c r="DA2990" s="1"/>
      <c r="DB2990" s="1"/>
      <c r="DC2990" s="1"/>
      <c r="DD2990" s="1"/>
      <c r="DE2990" s="1"/>
      <c r="DF2990" s="1"/>
      <c r="DG2990" s="1"/>
      <c r="DH2990" s="1"/>
      <c r="DI2990" s="1"/>
      <c r="DJ2990" s="1"/>
      <c r="DK2990" s="1"/>
      <c r="DL2990" s="1"/>
      <c r="DM2990" s="1"/>
      <c r="DN2990" s="1"/>
      <c r="DO2990" s="1"/>
      <c r="DP2990" s="1"/>
      <c r="DQ2990" s="1"/>
      <c r="DR2990" s="1"/>
      <c r="DS2990" s="1"/>
      <c r="DT2990" s="1"/>
      <c r="DU2990" s="1"/>
      <c r="DV2990" s="1"/>
      <c r="DW2990" s="1"/>
      <c r="DX2990" s="1"/>
      <c r="DY2990" s="1"/>
      <c r="DZ2990" s="1"/>
      <c r="EA2990" s="1"/>
      <c r="EB2990" s="1"/>
      <c r="EC2990" s="1"/>
      <c r="ED2990" s="1"/>
      <c r="EE2990" s="1"/>
      <c r="EF2990" s="1"/>
      <c r="EG2990" s="1"/>
      <c r="EH2990" s="1"/>
      <c r="EI2990" s="1"/>
      <c r="EJ2990" s="1"/>
      <c r="EK2990" s="1"/>
      <c r="EL2990" s="1"/>
      <c r="EM2990" s="1"/>
      <c r="EN2990" s="1"/>
      <c r="EO2990" s="1"/>
      <c r="EP2990" s="1"/>
      <c r="EQ2990" s="1"/>
      <c r="ER2990" s="1"/>
      <c r="ES2990" s="1"/>
      <c r="ET2990" s="1"/>
      <c r="EU2990" s="1"/>
      <c r="EV2990" s="1"/>
      <c r="EW2990" s="1"/>
      <c r="EX2990" s="1"/>
      <c r="EY2990" s="1"/>
      <c r="EZ2990" s="1"/>
      <c r="FA2990" s="1"/>
      <c r="FB2990" s="1"/>
      <c r="FC2990" s="1"/>
      <c r="FD2990" s="1"/>
      <c r="FE2990" s="1"/>
      <c r="FF2990" s="1"/>
      <c r="FG2990" s="1"/>
      <c r="FH2990" s="1"/>
      <c r="FI2990" s="1"/>
      <c r="FJ2990" s="1"/>
      <c r="FK2990" s="1"/>
      <c r="FL2990" s="1"/>
      <c r="FM2990" s="1"/>
      <c r="FN2990" s="1"/>
      <c r="FO2990" s="1"/>
      <c r="FP2990" s="1"/>
      <c r="FQ2990" s="1"/>
      <c r="FR2990" s="1"/>
      <c r="FS2990" s="1"/>
      <c r="FT2990" s="1"/>
      <c r="FU2990" s="1"/>
      <c r="FV2990" s="1"/>
      <c r="FW2990" s="1"/>
      <c r="FX2990" s="1"/>
      <c r="FY2990" s="1"/>
      <c r="FZ2990" s="1"/>
      <c r="GA2990" s="1"/>
      <c r="GB2990" s="1"/>
      <c r="GC2990" s="1"/>
      <c r="GD2990" s="1"/>
      <c r="GE2990" s="1"/>
      <c r="GF2990" s="1"/>
      <c r="GG2990" s="1"/>
      <c r="GH2990" s="1"/>
      <c r="GI2990" s="1"/>
      <c r="GJ2990" s="1"/>
      <c r="GK2990" s="1"/>
      <c r="GL2990" s="1"/>
      <c r="GM2990" s="1"/>
      <c r="GN2990" s="1"/>
      <c r="GO2990" s="1"/>
    </row>
    <row r="2991" spans="1:197" s="40" customFormat="1" x14ac:dyDescent="0.25">
      <c r="A2991" s="41"/>
      <c r="B2991" s="4"/>
      <c r="C2991" s="41"/>
      <c r="D2991" s="42"/>
      <c r="E2991" s="42"/>
      <c r="F2991" s="42"/>
      <c r="G2991" s="1"/>
      <c r="H2991" s="1"/>
      <c r="I2991" s="1"/>
      <c r="J2991" s="1"/>
      <c r="K2991" s="1"/>
      <c r="L2991" s="1"/>
      <c r="M2991" s="2"/>
      <c r="N2991" s="1"/>
      <c r="O2991" s="1"/>
      <c r="P2991" s="1"/>
      <c r="Q2991" s="1"/>
      <c r="R2991" s="1"/>
      <c r="S2991" s="1"/>
      <c r="T2991" s="1"/>
      <c r="U2991" s="1"/>
      <c r="V2991" s="1"/>
      <c r="W2991" s="1"/>
      <c r="X2991" s="1"/>
      <c r="Y2991" s="1"/>
      <c r="Z2991" s="1"/>
      <c r="AA2991" s="1"/>
      <c r="AB2991" s="1"/>
      <c r="AC2991" s="1"/>
      <c r="AD2991" s="1"/>
      <c r="AE2991" s="1"/>
      <c r="AF2991" s="1"/>
      <c r="AG2991" s="1"/>
      <c r="AH2991" s="1"/>
      <c r="AI2991" s="1"/>
      <c r="AJ2991" s="1"/>
      <c r="AK2991" s="1"/>
      <c r="AL2991" s="1"/>
      <c r="AM2991" s="1"/>
      <c r="AN2991" s="1"/>
      <c r="AO2991" s="1"/>
      <c r="AP2991" s="1"/>
      <c r="AQ2991" s="1"/>
      <c r="AR2991" s="1"/>
      <c r="AS2991" s="1"/>
      <c r="AT2991" s="1"/>
      <c r="AU2991" s="1"/>
      <c r="AV2991" s="1"/>
      <c r="AW2991" s="1"/>
      <c r="AX2991" s="1"/>
      <c r="AY2991" s="1"/>
      <c r="AZ2991" s="1"/>
      <c r="BA2991" s="1"/>
      <c r="BB2991" s="1"/>
      <c r="BC2991" s="1"/>
      <c r="BD2991" s="1"/>
      <c r="BE2991" s="1"/>
      <c r="BF2991" s="1"/>
      <c r="BG2991" s="1"/>
      <c r="BH2991" s="1"/>
      <c r="BI2991" s="1"/>
      <c r="BJ2991" s="1"/>
      <c r="BK2991" s="1"/>
      <c r="BL2991" s="1"/>
      <c r="BM2991" s="1"/>
      <c r="BN2991" s="1"/>
      <c r="BO2991" s="1"/>
      <c r="BP2991" s="1"/>
      <c r="BQ2991" s="1"/>
      <c r="BR2991" s="1"/>
      <c r="BS2991" s="1"/>
      <c r="BT2991" s="1"/>
      <c r="BU2991" s="1"/>
      <c r="BV2991" s="1"/>
      <c r="BW2991" s="1"/>
      <c r="BX2991" s="1"/>
      <c r="BY2991" s="1"/>
      <c r="BZ2991" s="1"/>
      <c r="CA2991" s="1"/>
      <c r="CB2991" s="1"/>
      <c r="CC2991" s="1"/>
      <c r="CD2991" s="1"/>
      <c r="CE2991" s="1"/>
      <c r="CF2991" s="1"/>
      <c r="CG2991" s="1"/>
      <c r="CH2991" s="1"/>
      <c r="CI2991" s="1"/>
      <c r="CJ2991" s="1"/>
      <c r="CK2991" s="1"/>
      <c r="CL2991" s="1"/>
      <c r="CM2991" s="1"/>
      <c r="CN2991" s="1"/>
      <c r="CO2991" s="1"/>
      <c r="CP2991" s="1"/>
      <c r="CQ2991" s="1"/>
      <c r="CR2991" s="1"/>
      <c r="CS2991" s="1"/>
      <c r="CT2991" s="1"/>
      <c r="CU2991" s="1"/>
      <c r="CV2991" s="1"/>
      <c r="CW2991" s="1"/>
      <c r="CX2991" s="1"/>
      <c r="CY2991" s="1"/>
      <c r="CZ2991" s="1"/>
      <c r="DA2991" s="1"/>
      <c r="DB2991" s="1"/>
      <c r="DC2991" s="1"/>
      <c r="DD2991" s="1"/>
      <c r="DE2991" s="1"/>
      <c r="DF2991" s="1"/>
      <c r="DG2991" s="1"/>
      <c r="DH2991" s="1"/>
      <c r="DI2991" s="1"/>
      <c r="DJ2991" s="1"/>
      <c r="DK2991" s="1"/>
      <c r="DL2991" s="1"/>
      <c r="DM2991" s="1"/>
      <c r="DN2991" s="1"/>
      <c r="DO2991" s="1"/>
      <c r="DP2991" s="1"/>
      <c r="DQ2991" s="1"/>
      <c r="DR2991" s="1"/>
      <c r="DS2991" s="1"/>
      <c r="DT2991" s="1"/>
      <c r="DU2991" s="1"/>
      <c r="DV2991" s="1"/>
      <c r="DW2991" s="1"/>
      <c r="DX2991" s="1"/>
      <c r="DY2991" s="1"/>
      <c r="DZ2991" s="1"/>
      <c r="EA2991" s="1"/>
      <c r="EB2991" s="1"/>
      <c r="EC2991" s="1"/>
      <c r="ED2991" s="1"/>
      <c r="EE2991" s="1"/>
      <c r="EF2991" s="1"/>
      <c r="EG2991" s="1"/>
      <c r="EH2991" s="1"/>
      <c r="EI2991" s="1"/>
      <c r="EJ2991" s="1"/>
      <c r="EK2991" s="1"/>
      <c r="EL2991" s="1"/>
      <c r="EM2991" s="1"/>
      <c r="EN2991" s="1"/>
      <c r="EO2991" s="1"/>
      <c r="EP2991" s="1"/>
      <c r="EQ2991" s="1"/>
      <c r="ER2991" s="1"/>
      <c r="ES2991" s="1"/>
      <c r="ET2991" s="1"/>
      <c r="EU2991" s="1"/>
      <c r="EV2991" s="1"/>
      <c r="EW2991" s="1"/>
      <c r="EX2991" s="1"/>
      <c r="EY2991" s="1"/>
      <c r="EZ2991" s="1"/>
      <c r="FA2991" s="1"/>
      <c r="FB2991" s="1"/>
      <c r="FC2991" s="1"/>
      <c r="FD2991" s="1"/>
      <c r="FE2991" s="1"/>
      <c r="FF2991" s="1"/>
      <c r="FG2991" s="1"/>
      <c r="FH2991" s="1"/>
      <c r="FI2991" s="1"/>
      <c r="FJ2991" s="1"/>
      <c r="FK2991" s="1"/>
      <c r="FL2991" s="1"/>
      <c r="FM2991" s="1"/>
      <c r="FN2991" s="1"/>
      <c r="FO2991" s="1"/>
      <c r="FP2991" s="1"/>
      <c r="FQ2991" s="1"/>
      <c r="FR2991" s="1"/>
      <c r="FS2991" s="1"/>
      <c r="FT2991" s="1"/>
      <c r="FU2991" s="1"/>
      <c r="FV2991" s="1"/>
      <c r="FW2991" s="1"/>
      <c r="FX2991" s="1"/>
      <c r="FY2991" s="1"/>
      <c r="FZ2991" s="1"/>
      <c r="GA2991" s="1"/>
      <c r="GB2991" s="1"/>
      <c r="GC2991" s="1"/>
      <c r="GD2991" s="1"/>
      <c r="GE2991" s="1"/>
      <c r="GF2991" s="1"/>
      <c r="GG2991" s="1"/>
      <c r="GH2991" s="1"/>
      <c r="GI2991" s="1"/>
      <c r="GJ2991" s="1"/>
      <c r="GK2991" s="1"/>
      <c r="GL2991" s="1"/>
      <c r="GM2991" s="1"/>
      <c r="GN2991" s="1"/>
      <c r="GO2991" s="1"/>
    </row>
    <row r="2992" spans="1:197" s="40" customFormat="1" x14ac:dyDescent="0.25">
      <c r="A2992" s="41"/>
      <c r="B2992" s="4"/>
      <c r="C2992" s="41"/>
      <c r="D2992" s="42"/>
      <c r="E2992" s="42"/>
      <c r="F2992" s="42"/>
      <c r="G2992" s="1"/>
      <c r="H2992" s="1"/>
      <c r="I2992" s="1"/>
      <c r="J2992" s="1"/>
      <c r="K2992" s="1"/>
      <c r="L2992" s="1"/>
      <c r="M2992" s="2"/>
      <c r="N2992" s="1"/>
      <c r="O2992" s="1"/>
      <c r="P2992" s="1"/>
      <c r="Q2992" s="1"/>
      <c r="R2992" s="1"/>
      <c r="S2992" s="1"/>
      <c r="T2992" s="1"/>
      <c r="U2992" s="1"/>
      <c r="V2992" s="1"/>
      <c r="W2992" s="1"/>
      <c r="X2992" s="1"/>
      <c r="Y2992" s="1"/>
      <c r="Z2992" s="1"/>
      <c r="AA2992" s="1"/>
      <c r="AB2992" s="1"/>
      <c r="AC2992" s="1"/>
      <c r="AD2992" s="1"/>
      <c r="AE2992" s="1"/>
      <c r="AF2992" s="1"/>
      <c r="AG2992" s="1"/>
      <c r="AH2992" s="1"/>
      <c r="AI2992" s="1"/>
      <c r="AJ2992" s="1"/>
      <c r="AK2992" s="1"/>
      <c r="AL2992" s="1"/>
      <c r="AM2992" s="1"/>
      <c r="AN2992" s="1"/>
      <c r="AO2992" s="1"/>
      <c r="AP2992" s="1"/>
      <c r="AQ2992" s="1"/>
      <c r="AR2992" s="1"/>
      <c r="AS2992" s="1"/>
      <c r="AT2992" s="1"/>
      <c r="AU2992" s="1"/>
      <c r="AV2992" s="1"/>
      <c r="AW2992" s="1"/>
      <c r="AX2992" s="1"/>
      <c r="AY2992" s="1"/>
      <c r="AZ2992" s="1"/>
      <c r="BA2992" s="1"/>
      <c r="BB2992" s="1"/>
      <c r="BC2992" s="1"/>
      <c r="BD2992" s="1"/>
      <c r="BE2992" s="1"/>
      <c r="BF2992" s="1"/>
      <c r="BG2992" s="1"/>
      <c r="BH2992" s="1"/>
      <c r="BI2992" s="1"/>
      <c r="BJ2992" s="1"/>
      <c r="BK2992" s="1"/>
      <c r="BL2992" s="1"/>
      <c r="BM2992" s="1"/>
      <c r="BN2992" s="1"/>
      <c r="BO2992" s="1"/>
      <c r="BP2992" s="1"/>
      <c r="BQ2992" s="1"/>
      <c r="BR2992" s="1"/>
      <c r="BS2992" s="1"/>
      <c r="BT2992" s="1"/>
      <c r="BU2992" s="1"/>
      <c r="BV2992" s="1"/>
      <c r="BW2992" s="1"/>
      <c r="BX2992" s="1"/>
      <c r="BY2992" s="1"/>
      <c r="BZ2992" s="1"/>
      <c r="CA2992" s="1"/>
      <c r="CB2992" s="1"/>
      <c r="CC2992" s="1"/>
      <c r="CD2992" s="1"/>
      <c r="CE2992" s="1"/>
      <c r="CF2992" s="1"/>
      <c r="CG2992" s="1"/>
      <c r="CH2992" s="1"/>
      <c r="CI2992" s="1"/>
      <c r="CJ2992" s="1"/>
      <c r="CK2992" s="1"/>
      <c r="CL2992" s="1"/>
      <c r="CM2992" s="1"/>
      <c r="CN2992" s="1"/>
      <c r="CO2992" s="1"/>
      <c r="CP2992" s="1"/>
      <c r="CQ2992" s="1"/>
      <c r="CR2992" s="1"/>
      <c r="CS2992" s="1"/>
      <c r="CT2992" s="1"/>
      <c r="CU2992" s="1"/>
      <c r="CV2992" s="1"/>
      <c r="CW2992" s="1"/>
      <c r="CX2992" s="1"/>
      <c r="CY2992" s="1"/>
      <c r="CZ2992" s="1"/>
      <c r="DA2992" s="1"/>
      <c r="DB2992" s="1"/>
      <c r="DC2992" s="1"/>
      <c r="DD2992" s="1"/>
      <c r="DE2992" s="1"/>
      <c r="DF2992" s="1"/>
      <c r="DG2992" s="1"/>
      <c r="DH2992" s="1"/>
      <c r="DI2992" s="1"/>
      <c r="DJ2992" s="1"/>
      <c r="DK2992" s="1"/>
      <c r="DL2992" s="1"/>
      <c r="DM2992" s="1"/>
      <c r="DN2992" s="1"/>
      <c r="DO2992" s="1"/>
      <c r="DP2992" s="1"/>
      <c r="DQ2992" s="1"/>
      <c r="DR2992" s="1"/>
      <c r="DS2992" s="1"/>
      <c r="DT2992" s="1"/>
      <c r="DU2992" s="1"/>
      <c r="DV2992" s="1"/>
      <c r="DW2992" s="1"/>
      <c r="DX2992" s="1"/>
      <c r="DY2992" s="1"/>
      <c r="DZ2992" s="1"/>
      <c r="EA2992" s="1"/>
      <c r="EB2992" s="1"/>
      <c r="EC2992" s="1"/>
      <c r="ED2992" s="1"/>
      <c r="EE2992" s="1"/>
      <c r="EF2992" s="1"/>
      <c r="EG2992" s="1"/>
      <c r="EH2992" s="1"/>
      <c r="EI2992" s="1"/>
      <c r="EJ2992" s="1"/>
      <c r="EK2992" s="1"/>
      <c r="EL2992" s="1"/>
      <c r="EM2992" s="1"/>
      <c r="EN2992" s="1"/>
      <c r="EO2992" s="1"/>
      <c r="EP2992" s="1"/>
      <c r="EQ2992" s="1"/>
      <c r="ER2992" s="1"/>
      <c r="ES2992" s="1"/>
      <c r="ET2992" s="1"/>
      <c r="EU2992" s="1"/>
      <c r="EV2992" s="1"/>
      <c r="EW2992" s="1"/>
      <c r="EX2992" s="1"/>
      <c r="EY2992" s="1"/>
      <c r="EZ2992" s="1"/>
      <c r="FA2992" s="1"/>
      <c r="FB2992" s="1"/>
      <c r="FC2992" s="1"/>
      <c r="FD2992" s="1"/>
      <c r="FE2992" s="1"/>
      <c r="FF2992" s="1"/>
      <c r="FG2992" s="1"/>
      <c r="FH2992" s="1"/>
      <c r="FI2992" s="1"/>
      <c r="FJ2992" s="1"/>
      <c r="FK2992" s="1"/>
      <c r="FL2992" s="1"/>
      <c r="FM2992" s="1"/>
      <c r="FN2992" s="1"/>
      <c r="FO2992" s="1"/>
      <c r="FP2992" s="1"/>
      <c r="FQ2992" s="1"/>
      <c r="FR2992" s="1"/>
      <c r="FS2992" s="1"/>
      <c r="FT2992" s="1"/>
      <c r="FU2992" s="1"/>
      <c r="FV2992" s="1"/>
      <c r="FW2992" s="1"/>
      <c r="FX2992" s="1"/>
      <c r="FY2992" s="1"/>
      <c r="FZ2992" s="1"/>
      <c r="GA2992" s="1"/>
      <c r="GB2992" s="1"/>
      <c r="GC2992" s="1"/>
      <c r="GD2992" s="1"/>
      <c r="GE2992" s="1"/>
      <c r="GF2992" s="1"/>
      <c r="GG2992" s="1"/>
      <c r="GH2992" s="1"/>
      <c r="GI2992" s="1"/>
      <c r="GJ2992" s="1"/>
      <c r="GK2992" s="1"/>
      <c r="GL2992" s="1"/>
      <c r="GM2992" s="1"/>
      <c r="GN2992" s="1"/>
      <c r="GO2992" s="1"/>
    </row>
    <row r="2993" spans="1:197" s="40" customFormat="1" x14ac:dyDescent="0.25">
      <c r="A2993" s="41"/>
      <c r="B2993" s="4"/>
      <c r="C2993" s="41"/>
      <c r="D2993" s="42"/>
      <c r="E2993" s="42"/>
      <c r="F2993" s="42"/>
      <c r="G2993" s="1"/>
      <c r="H2993" s="1"/>
      <c r="I2993" s="1"/>
      <c r="J2993" s="1"/>
      <c r="K2993" s="1"/>
      <c r="L2993" s="1"/>
      <c r="M2993" s="2"/>
      <c r="N2993" s="1"/>
      <c r="O2993" s="1"/>
      <c r="P2993" s="1"/>
      <c r="Q2993" s="1"/>
      <c r="R2993" s="1"/>
      <c r="S2993" s="1"/>
      <c r="T2993" s="1"/>
      <c r="U2993" s="1"/>
      <c r="V2993" s="1"/>
      <c r="W2993" s="1"/>
      <c r="X2993" s="1"/>
      <c r="Y2993" s="1"/>
      <c r="Z2993" s="1"/>
      <c r="AA2993" s="1"/>
      <c r="AB2993" s="1"/>
      <c r="AC2993" s="1"/>
      <c r="AD2993" s="1"/>
      <c r="AE2993" s="1"/>
      <c r="AF2993" s="1"/>
      <c r="AG2993" s="1"/>
      <c r="AH2993" s="1"/>
      <c r="AI2993" s="1"/>
      <c r="AJ2993" s="1"/>
      <c r="AK2993" s="1"/>
      <c r="AL2993" s="1"/>
      <c r="AM2993" s="1"/>
      <c r="AN2993" s="1"/>
      <c r="AO2993" s="1"/>
      <c r="AP2993" s="1"/>
      <c r="AQ2993" s="1"/>
      <c r="AR2993" s="1"/>
      <c r="AS2993" s="1"/>
      <c r="AT2993" s="1"/>
      <c r="AU2993" s="1"/>
      <c r="AV2993" s="1"/>
      <c r="AW2993" s="1"/>
      <c r="AX2993" s="1"/>
      <c r="AY2993" s="1"/>
      <c r="AZ2993" s="1"/>
      <c r="BA2993" s="1"/>
      <c r="BB2993" s="1"/>
      <c r="BC2993" s="1"/>
      <c r="BD2993" s="1"/>
      <c r="BE2993" s="1"/>
      <c r="BF2993" s="1"/>
      <c r="BG2993" s="1"/>
      <c r="BH2993" s="1"/>
      <c r="BI2993" s="1"/>
      <c r="BJ2993" s="1"/>
      <c r="BK2993" s="1"/>
      <c r="BL2993" s="1"/>
      <c r="BM2993" s="1"/>
      <c r="BN2993" s="1"/>
      <c r="BO2993" s="1"/>
      <c r="BP2993" s="1"/>
      <c r="BQ2993" s="1"/>
      <c r="BR2993" s="1"/>
      <c r="BS2993" s="1"/>
      <c r="BT2993" s="1"/>
      <c r="BU2993" s="1"/>
      <c r="BV2993" s="1"/>
      <c r="BW2993" s="1"/>
      <c r="BX2993" s="1"/>
      <c r="BY2993" s="1"/>
      <c r="BZ2993" s="1"/>
      <c r="CA2993" s="1"/>
      <c r="CB2993" s="1"/>
      <c r="CC2993" s="1"/>
      <c r="CD2993" s="1"/>
      <c r="CE2993" s="1"/>
      <c r="CF2993" s="1"/>
      <c r="CG2993" s="1"/>
      <c r="CH2993" s="1"/>
      <c r="CI2993" s="1"/>
      <c r="CJ2993" s="1"/>
      <c r="CK2993" s="1"/>
      <c r="CL2993" s="1"/>
      <c r="CM2993" s="1"/>
      <c r="CN2993" s="1"/>
      <c r="CO2993" s="1"/>
      <c r="CP2993" s="1"/>
      <c r="CQ2993" s="1"/>
      <c r="CR2993" s="1"/>
      <c r="CS2993" s="1"/>
      <c r="CT2993" s="1"/>
      <c r="CU2993" s="1"/>
      <c r="CV2993" s="1"/>
      <c r="CW2993" s="1"/>
      <c r="CX2993" s="1"/>
      <c r="CY2993" s="1"/>
      <c r="CZ2993" s="1"/>
      <c r="DA2993" s="1"/>
      <c r="DB2993" s="1"/>
      <c r="DC2993" s="1"/>
      <c r="DD2993" s="1"/>
      <c r="DE2993" s="1"/>
      <c r="DF2993" s="1"/>
      <c r="DG2993" s="1"/>
      <c r="DH2993" s="1"/>
      <c r="DI2993" s="1"/>
      <c r="DJ2993" s="1"/>
      <c r="DK2993" s="1"/>
      <c r="DL2993" s="1"/>
      <c r="DM2993" s="1"/>
      <c r="DN2993" s="1"/>
      <c r="DO2993" s="1"/>
      <c r="DP2993" s="1"/>
      <c r="DQ2993" s="1"/>
      <c r="DR2993" s="1"/>
      <c r="DS2993" s="1"/>
      <c r="DT2993" s="1"/>
      <c r="DU2993" s="1"/>
      <c r="DV2993" s="1"/>
      <c r="DW2993" s="1"/>
      <c r="DX2993" s="1"/>
      <c r="DY2993" s="1"/>
      <c r="DZ2993" s="1"/>
      <c r="EA2993" s="1"/>
      <c r="EB2993" s="1"/>
      <c r="EC2993" s="1"/>
      <c r="ED2993" s="1"/>
      <c r="EE2993" s="1"/>
      <c r="EF2993" s="1"/>
      <c r="EG2993" s="1"/>
      <c r="EH2993" s="1"/>
      <c r="EI2993" s="1"/>
      <c r="EJ2993" s="1"/>
      <c r="EK2993" s="1"/>
      <c r="EL2993" s="1"/>
      <c r="EM2993" s="1"/>
      <c r="EN2993" s="1"/>
      <c r="EO2993" s="1"/>
      <c r="EP2993" s="1"/>
      <c r="EQ2993" s="1"/>
      <c r="ER2993" s="1"/>
      <c r="ES2993" s="1"/>
      <c r="ET2993" s="1"/>
      <c r="EU2993" s="1"/>
      <c r="EV2993" s="1"/>
      <c r="EW2993" s="1"/>
      <c r="EX2993" s="1"/>
      <c r="EY2993" s="1"/>
      <c r="EZ2993" s="1"/>
      <c r="FA2993" s="1"/>
      <c r="FB2993" s="1"/>
      <c r="FC2993" s="1"/>
      <c r="FD2993" s="1"/>
      <c r="FE2993" s="1"/>
      <c r="FF2993" s="1"/>
      <c r="FG2993" s="1"/>
      <c r="FH2993" s="1"/>
      <c r="FI2993" s="1"/>
      <c r="FJ2993" s="1"/>
      <c r="FK2993" s="1"/>
      <c r="FL2993" s="1"/>
      <c r="FM2993" s="1"/>
      <c r="FN2993" s="1"/>
      <c r="FO2993" s="1"/>
      <c r="FP2993" s="1"/>
      <c r="FQ2993" s="1"/>
      <c r="FR2993" s="1"/>
      <c r="FS2993" s="1"/>
      <c r="FT2993" s="1"/>
      <c r="FU2993" s="1"/>
      <c r="FV2993" s="1"/>
      <c r="FW2993" s="1"/>
      <c r="FX2993" s="1"/>
      <c r="FY2993" s="1"/>
      <c r="FZ2993" s="1"/>
      <c r="GA2993" s="1"/>
      <c r="GB2993" s="1"/>
      <c r="GC2993" s="1"/>
      <c r="GD2993" s="1"/>
      <c r="GE2993" s="1"/>
      <c r="GF2993" s="1"/>
      <c r="GG2993" s="1"/>
      <c r="GH2993" s="1"/>
      <c r="GI2993" s="1"/>
      <c r="GJ2993" s="1"/>
      <c r="GK2993" s="1"/>
      <c r="GL2993" s="1"/>
      <c r="GM2993" s="1"/>
      <c r="GN2993" s="1"/>
      <c r="GO2993" s="1"/>
    </row>
    <row r="2994" spans="1:197" s="40" customFormat="1" x14ac:dyDescent="0.25">
      <c r="A2994" s="41"/>
      <c r="B2994" s="4"/>
      <c r="C2994" s="41"/>
      <c r="D2994" s="42"/>
      <c r="E2994" s="42"/>
      <c r="F2994" s="42"/>
      <c r="G2994" s="1"/>
      <c r="H2994" s="1"/>
      <c r="I2994" s="1"/>
      <c r="J2994" s="1"/>
      <c r="K2994" s="1"/>
      <c r="L2994" s="1"/>
      <c r="M2994" s="2"/>
      <c r="N2994" s="1"/>
      <c r="O2994" s="1"/>
      <c r="P2994" s="1"/>
      <c r="Q2994" s="1"/>
      <c r="R2994" s="1"/>
      <c r="S2994" s="1"/>
      <c r="T2994" s="1"/>
      <c r="U2994" s="1"/>
      <c r="V2994" s="1"/>
      <c r="W2994" s="1"/>
      <c r="X2994" s="1"/>
      <c r="Y2994" s="1"/>
      <c r="Z2994" s="1"/>
      <c r="AA2994" s="1"/>
      <c r="AB2994" s="1"/>
      <c r="AC2994" s="1"/>
      <c r="AD2994" s="1"/>
      <c r="AE2994" s="1"/>
      <c r="AF2994" s="1"/>
      <c r="AG2994" s="1"/>
      <c r="AH2994" s="1"/>
      <c r="AI2994" s="1"/>
      <c r="AJ2994" s="1"/>
      <c r="AK2994" s="1"/>
      <c r="AL2994" s="1"/>
      <c r="AM2994" s="1"/>
      <c r="AN2994" s="1"/>
      <c r="AO2994" s="1"/>
      <c r="AP2994" s="1"/>
      <c r="AQ2994" s="1"/>
      <c r="AR2994" s="1"/>
      <c r="AS2994" s="1"/>
      <c r="AT2994" s="1"/>
      <c r="AU2994" s="1"/>
      <c r="AV2994" s="1"/>
      <c r="AW2994" s="1"/>
      <c r="AX2994" s="1"/>
      <c r="AY2994" s="1"/>
      <c r="AZ2994" s="1"/>
      <c r="BA2994" s="1"/>
      <c r="BB2994" s="1"/>
      <c r="BC2994" s="1"/>
      <c r="BD2994" s="1"/>
      <c r="BE2994" s="1"/>
      <c r="BF2994" s="1"/>
      <c r="BG2994" s="1"/>
      <c r="BH2994" s="1"/>
      <c r="BI2994" s="1"/>
      <c r="BJ2994" s="1"/>
      <c r="BK2994" s="1"/>
      <c r="BL2994" s="1"/>
      <c r="BM2994" s="1"/>
      <c r="BN2994" s="1"/>
      <c r="BO2994" s="1"/>
      <c r="BP2994" s="1"/>
      <c r="BQ2994" s="1"/>
      <c r="BR2994" s="1"/>
      <c r="BS2994" s="1"/>
      <c r="BT2994" s="1"/>
      <c r="BU2994" s="1"/>
      <c r="BV2994" s="1"/>
      <c r="BW2994" s="1"/>
      <c r="BX2994" s="1"/>
      <c r="BY2994" s="1"/>
      <c r="BZ2994" s="1"/>
      <c r="CA2994" s="1"/>
      <c r="CB2994" s="1"/>
      <c r="CC2994" s="1"/>
      <c r="CD2994" s="1"/>
      <c r="CE2994" s="1"/>
      <c r="CF2994" s="1"/>
      <c r="CG2994" s="1"/>
      <c r="CH2994" s="1"/>
      <c r="CI2994" s="1"/>
      <c r="CJ2994" s="1"/>
      <c r="CK2994" s="1"/>
      <c r="CL2994" s="1"/>
      <c r="CM2994" s="1"/>
      <c r="CN2994" s="1"/>
      <c r="CO2994" s="1"/>
      <c r="CP2994" s="1"/>
      <c r="CQ2994" s="1"/>
      <c r="CR2994" s="1"/>
      <c r="CS2994" s="1"/>
      <c r="CT2994" s="1"/>
      <c r="CU2994" s="1"/>
      <c r="CV2994" s="1"/>
      <c r="CW2994" s="1"/>
      <c r="CX2994" s="1"/>
      <c r="CY2994" s="1"/>
      <c r="CZ2994" s="1"/>
      <c r="DA2994" s="1"/>
      <c r="DB2994" s="1"/>
      <c r="DC2994" s="1"/>
      <c r="DD2994" s="1"/>
      <c r="DE2994" s="1"/>
      <c r="DF2994" s="1"/>
      <c r="DG2994" s="1"/>
      <c r="DH2994" s="1"/>
      <c r="DI2994" s="1"/>
      <c r="DJ2994" s="1"/>
      <c r="DK2994" s="1"/>
      <c r="DL2994" s="1"/>
      <c r="DM2994" s="1"/>
      <c r="DN2994" s="1"/>
      <c r="DO2994" s="1"/>
      <c r="DP2994" s="1"/>
      <c r="DQ2994" s="1"/>
      <c r="DR2994" s="1"/>
      <c r="DS2994" s="1"/>
      <c r="DT2994" s="1"/>
      <c r="DU2994" s="1"/>
      <c r="DV2994" s="1"/>
      <c r="DW2994" s="1"/>
      <c r="DX2994" s="1"/>
      <c r="DY2994" s="1"/>
      <c r="DZ2994" s="1"/>
      <c r="EA2994" s="1"/>
      <c r="EB2994" s="1"/>
      <c r="EC2994" s="1"/>
      <c r="ED2994" s="1"/>
      <c r="EE2994" s="1"/>
      <c r="EF2994" s="1"/>
      <c r="EG2994" s="1"/>
      <c r="EH2994" s="1"/>
      <c r="EI2994" s="1"/>
      <c r="EJ2994" s="1"/>
      <c r="EK2994" s="1"/>
      <c r="EL2994" s="1"/>
      <c r="EM2994" s="1"/>
      <c r="EN2994" s="1"/>
      <c r="EO2994" s="1"/>
      <c r="EP2994" s="1"/>
      <c r="EQ2994" s="1"/>
      <c r="ER2994" s="1"/>
      <c r="ES2994" s="1"/>
      <c r="ET2994" s="1"/>
      <c r="EU2994" s="1"/>
      <c r="EV2994" s="1"/>
      <c r="EW2994" s="1"/>
      <c r="EX2994" s="1"/>
      <c r="EY2994" s="1"/>
      <c r="EZ2994" s="1"/>
      <c r="FA2994" s="1"/>
      <c r="FB2994" s="1"/>
      <c r="FC2994" s="1"/>
      <c r="FD2994" s="1"/>
      <c r="FE2994" s="1"/>
      <c r="FF2994" s="1"/>
      <c r="FG2994" s="1"/>
      <c r="FH2994" s="1"/>
      <c r="FI2994" s="1"/>
      <c r="FJ2994" s="1"/>
      <c r="FK2994" s="1"/>
      <c r="FL2994" s="1"/>
      <c r="FM2994" s="1"/>
      <c r="FN2994" s="1"/>
      <c r="FO2994" s="1"/>
      <c r="FP2994" s="1"/>
      <c r="FQ2994" s="1"/>
      <c r="FR2994" s="1"/>
      <c r="FS2994" s="1"/>
      <c r="FT2994" s="1"/>
      <c r="FU2994" s="1"/>
      <c r="FV2994" s="1"/>
      <c r="FW2994" s="1"/>
      <c r="FX2994" s="1"/>
      <c r="FY2994" s="1"/>
      <c r="FZ2994" s="1"/>
      <c r="GA2994" s="1"/>
      <c r="GB2994" s="1"/>
      <c r="GC2994" s="1"/>
      <c r="GD2994" s="1"/>
      <c r="GE2994" s="1"/>
      <c r="GF2994" s="1"/>
      <c r="GG2994" s="1"/>
      <c r="GH2994" s="1"/>
      <c r="GI2994" s="1"/>
      <c r="GJ2994" s="1"/>
      <c r="GK2994" s="1"/>
      <c r="GL2994" s="1"/>
      <c r="GM2994" s="1"/>
      <c r="GN2994" s="1"/>
      <c r="GO2994" s="1"/>
    </row>
    <row r="2995" spans="1:197" s="40" customFormat="1" x14ac:dyDescent="0.25">
      <c r="A2995" s="41"/>
      <c r="B2995" s="4"/>
      <c r="C2995" s="41"/>
      <c r="D2995" s="42"/>
      <c r="E2995" s="42"/>
      <c r="F2995" s="42"/>
      <c r="G2995" s="1"/>
      <c r="H2995" s="1"/>
      <c r="I2995" s="1"/>
      <c r="J2995" s="1"/>
      <c r="K2995" s="1"/>
      <c r="L2995" s="1"/>
      <c r="M2995" s="2"/>
      <c r="N2995" s="1"/>
      <c r="O2995" s="1"/>
      <c r="P2995" s="1"/>
      <c r="Q2995" s="1"/>
      <c r="R2995" s="1"/>
      <c r="S2995" s="1"/>
      <c r="T2995" s="1"/>
      <c r="U2995" s="1"/>
      <c r="V2995" s="1"/>
      <c r="W2995" s="1"/>
      <c r="X2995" s="1"/>
      <c r="Y2995" s="1"/>
      <c r="Z2995" s="1"/>
      <c r="AA2995" s="1"/>
      <c r="AB2995" s="1"/>
      <c r="AC2995" s="1"/>
      <c r="AD2995" s="1"/>
      <c r="AE2995" s="1"/>
      <c r="AF2995" s="1"/>
      <c r="AG2995" s="1"/>
      <c r="AH2995" s="1"/>
      <c r="AI2995" s="1"/>
      <c r="AJ2995" s="1"/>
      <c r="AK2995" s="1"/>
      <c r="AL2995" s="1"/>
      <c r="AM2995" s="1"/>
      <c r="AN2995" s="1"/>
      <c r="AO2995" s="1"/>
      <c r="AP2995" s="1"/>
      <c r="AQ2995" s="1"/>
      <c r="AR2995" s="1"/>
      <c r="AS2995" s="1"/>
      <c r="AT2995" s="1"/>
      <c r="AU2995" s="1"/>
      <c r="AV2995" s="1"/>
      <c r="AW2995" s="1"/>
      <c r="AX2995" s="1"/>
      <c r="AY2995" s="1"/>
      <c r="AZ2995" s="1"/>
      <c r="BA2995" s="1"/>
      <c r="BB2995" s="1"/>
      <c r="BC2995" s="1"/>
      <c r="BD2995" s="1"/>
      <c r="BE2995" s="1"/>
      <c r="BF2995" s="1"/>
      <c r="BG2995" s="1"/>
      <c r="BH2995" s="1"/>
      <c r="BI2995" s="1"/>
      <c r="BJ2995" s="1"/>
      <c r="BK2995" s="1"/>
      <c r="BL2995" s="1"/>
      <c r="BM2995" s="1"/>
      <c r="BN2995" s="1"/>
      <c r="BO2995" s="1"/>
      <c r="BP2995" s="1"/>
      <c r="BQ2995" s="1"/>
      <c r="BR2995" s="1"/>
      <c r="BS2995" s="1"/>
      <c r="BT2995" s="1"/>
      <c r="BU2995" s="1"/>
      <c r="BV2995" s="1"/>
      <c r="BW2995" s="1"/>
      <c r="BX2995" s="1"/>
      <c r="BY2995" s="1"/>
      <c r="BZ2995" s="1"/>
      <c r="CA2995" s="1"/>
      <c r="CB2995" s="1"/>
      <c r="CC2995" s="1"/>
      <c r="CD2995" s="1"/>
      <c r="CE2995" s="1"/>
      <c r="CF2995" s="1"/>
      <c r="CG2995" s="1"/>
      <c r="CH2995" s="1"/>
      <c r="CI2995" s="1"/>
      <c r="CJ2995" s="1"/>
      <c r="CK2995" s="1"/>
      <c r="CL2995" s="1"/>
      <c r="CM2995" s="1"/>
      <c r="CN2995" s="1"/>
      <c r="CO2995" s="1"/>
      <c r="CP2995" s="1"/>
      <c r="CQ2995" s="1"/>
      <c r="CR2995" s="1"/>
      <c r="CS2995" s="1"/>
      <c r="CT2995" s="1"/>
      <c r="CU2995" s="1"/>
      <c r="CV2995" s="1"/>
      <c r="CW2995" s="1"/>
      <c r="CX2995" s="1"/>
      <c r="CY2995" s="1"/>
      <c r="CZ2995" s="1"/>
      <c r="DA2995" s="1"/>
      <c r="DB2995" s="1"/>
      <c r="DC2995" s="1"/>
      <c r="DD2995" s="1"/>
      <c r="DE2995" s="1"/>
      <c r="DF2995" s="1"/>
      <c r="DG2995" s="1"/>
      <c r="DH2995" s="1"/>
      <c r="DI2995" s="1"/>
      <c r="DJ2995" s="1"/>
      <c r="DK2995" s="1"/>
      <c r="DL2995" s="1"/>
      <c r="DM2995" s="1"/>
      <c r="DN2995" s="1"/>
      <c r="DO2995" s="1"/>
      <c r="DP2995" s="1"/>
      <c r="DQ2995" s="1"/>
      <c r="DR2995" s="1"/>
      <c r="DS2995" s="1"/>
      <c r="DT2995" s="1"/>
      <c r="DU2995" s="1"/>
      <c r="DV2995" s="1"/>
      <c r="DW2995" s="1"/>
      <c r="DX2995" s="1"/>
      <c r="DY2995" s="1"/>
      <c r="DZ2995" s="1"/>
      <c r="EA2995" s="1"/>
      <c r="EB2995" s="1"/>
      <c r="EC2995" s="1"/>
      <c r="ED2995" s="1"/>
      <c r="EE2995" s="1"/>
      <c r="EF2995" s="1"/>
      <c r="EG2995" s="1"/>
      <c r="EH2995" s="1"/>
      <c r="EI2995" s="1"/>
      <c r="EJ2995" s="1"/>
      <c r="EK2995" s="1"/>
      <c r="EL2995" s="1"/>
      <c r="EM2995" s="1"/>
      <c r="EN2995" s="1"/>
      <c r="EO2995" s="1"/>
      <c r="EP2995" s="1"/>
      <c r="EQ2995" s="1"/>
      <c r="ER2995" s="1"/>
      <c r="ES2995" s="1"/>
      <c r="ET2995" s="1"/>
      <c r="EU2995" s="1"/>
      <c r="EV2995" s="1"/>
      <c r="EW2995" s="1"/>
      <c r="EX2995" s="1"/>
      <c r="EY2995" s="1"/>
      <c r="EZ2995" s="1"/>
      <c r="FA2995" s="1"/>
      <c r="FB2995" s="1"/>
      <c r="FC2995" s="1"/>
      <c r="FD2995" s="1"/>
      <c r="FE2995" s="1"/>
      <c r="FF2995" s="1"/>
      <c r="FG2995" s="1"/>
      <c r="FH2995" s="1"/>
      <c r="FI2995" s="1"/>
      <c r="FJ2995" s="1"/>
      <c r="FK2995" s="1"/>
      <c r="FL2995" s="1"/>
      <c r="FM2995" s="1"/>
      <c r="FN2995" s="1"/>
      <c r="FO2995" s="1"/>
      <c r="FP2995" s="1"/>
      <c r="FQ2995" s="1"/>
      <c r="FR2995" s="1"/>
      <c r="FS2995" s="1"/>
      <c r="FT2995" s="1"/>
      <c r="FU2995" s="1"/>
      <c r="FV2995" s="1"/>
      <c r="FW2995" s="1"/>
      <c r="FX2995" s="1"/>
      <c r="FY2995" s="1"/>
      <c r="FZ2995" s="1"/>
      <c r="GA2995" s="1"/>
      <c r="GB2995" s="1"/>
      <c r="GC2995" s="1"/>
      <c r="GD2995" s="1"/>
      <c r="GE2995" s="1"/>
      <c r="GF2995" s="1"/>
      <c r="GG2995" s="1"/>
      <c r="GH2995" s="1"/>
      <c r="GI2995" s="1"/>
      <c r="GJ2995" s="1"/>
      <c r="GK2995" s="1"/>
      <c r="GL2995" s="1"/>
      <c r="GM2995" s="1"/>
      <c r="GN2995" s="1"/>
      <c r="GO2995" s="1"/>
    </row>
    <row r="2996" spans="1:197" s="40" customFormat="1" x14ac:dyDescent="0.25">
      <c r="A2996" s="41"/>
      <c r="B2996" s="4"/>
      <c r="C2996" s="41"/>
      <c r="D2996" s="42"/>
      <c r="E2996" s="42"/>
      <c r="F2996" s="42"/>
      <c r="G2996" s="1"/>
      <c r="H2996" s="1"/>
      <c r="I2996" s="1"/>
      <c r="J2996" s="1"/>
      <c r="K2996" s="1"/>
      <c r="L2996" s="1"/>
      <c r="M2996" s="2"/>
      <c r="N2996" s="1"/>
      <c r="O2996" s="1"/>
      <c r="P2996" s="1"/>
      <c r="Q2996" s="1"/>
      <c r="R2996" s="1"/>
      <c r="S2996" s="1"/>
      <c r="T2996" s="1"/>
      <c r="U2996" s="1"/>
      <c r="V2996" s="1"/>
      <c r="W2996" s="1"/>
      <c r="X2996" s="1"/>
      <c r="Y2996" s="1"/>
      <c r="Z2996" s="1"/>
      <c r="AA2996" s="1"/>
      <c r="AB2996" s="1"/>
      <c r="AC2996" s="1"/>
      <c r="AD2996" s="1"/>
      <c r="AE2996" s="1"/>
      <c r="AF2996" s="1"/>
      <c r="AG2996" s="1"/>
      <c r="AH2996" s="1"/>
      <c r="AI2996" s="1"/>
      <c r="AJ2996" s="1"/>
      <c r="AK2996" s="1"/>
      <c r="AL2996" s="1"/>
      <c r="AM2996" s="1"/>
      <c r="AN2996" s="1"/>
      <c r="AO2996" s="1"/>
      <c r="AP2996" s="1"/>
      <c r="AQ2996" s="1"/>
      <c r="AR2996" s="1"/>
      <c r="AS2996" s="1"/>
      <c r="AT2996" s="1"/>
      <c r="AU2996" s="1"/>
      <c r="AV2996" s="1"/>
      <c r="AW2996" s="1"/>
      <c r="AX2996" s="1"/>
      <c r="AY2996" s="1"/>
      <c r="AZ2996" s="1"/>
      <c r="BA2996" s="1"/>
      <c r="BB2996" s="1"/>
      <c r="BC2996" s="1"/>
      <c r="BD2996" s="1"/>
      <c r="BE2996" s="1"/>
      <c r="BF2996" s="1"/>
      <c r="BG2996" s="1"/>
      <c r="BH2996" s="1"/>
      <c r="BI2996" s="1"/>
      <c r="BJ2996" s="1"/>
      <c r="BK2996" s="1"/>
      <c r="BL2996" s="1"/>
      <c r="BM2996" s="1"/>
      <c r="BN2996" s="1"/>
      <c r="BO2996" s="1"/>
      <c r="BP2996" s="1"/>
      <c r="BQ2996" s="1"/>
      <c r="BR2996" s="1"/>
      <c r="BS2996" s="1"/>
      <c r="BT2996" s="1"/>
      <c r="BU2996" s="1"/>
      <c r="BV2996" s="1"/>
      <c r="BW2996" s="1"/>
      <c r="BX2996" s="1"/>
      <c r="BY2996" s="1"/>
      <c r="BZ2996" s="1"/>
      <c r="CA2996" s="1"/>
      <c r="CB2996" s="1"/>
      <c r="CC2996" s="1"/>
      <c r="CD2996" s="1"/>
      <c r="CE2996" s="1"/>
      <c r="CF2996" s="1"/>
      <c r="CG2996" s="1"/>
      <c r="CH2996" s="1"/>
      <c r="CI2996" s="1"/>
      <c r="CJ2996" s="1"/>
      <c r="CK2996" s="1"/>
      <c r="CL2996" s="1"/>
      <c r="CM2996" s="1"/>
      <c r="CN2996" s="1"/>
      <c r="CO2996" s="1"/>
      <c r="CP2996" s="1"/>
      <c r="CQ2996" s="1"/>
      <c r="CR2996" s="1"/>
      <c r="CS2996" s="1"/>
      <c r="CT2996" s="1"/>
      <c r="CU2996" s="1"/>
      <c r="CV2996" s="1"/>
      <c r="CW2996" s="1"/>
      <c r="CX2996" s="1"/>
      <c r="CY2996" s="1"/>
      <c r="CZ2996" s="1"/>
      <c r="DA2996" s="1"/>
      <c r="DB2996" s="1"/>
      <c r="DC2996" s="1"/>
      <c r="DD2996" s="1"/>
      <c r="DE2996" s="1"/>
      <c r="DF2996" s="1"/>
      <c r="DG2996" s="1"/>
      <c r="DH2996" s="1"/>
      <c r="DI2996" s="1"/>
      <c r="DJ2996" s="1"/>
      <c r="DK2996" s="1"/>
      <c r="DL2996" s="1"/>
      <c r="DM2996" s="1"/>
      <c r="DN2996" s="1"/>
      <c r="DO2996" s="1"/>
      <c r="DP2996" s="1"/>
      <c r="DQ2996" s="1"/>
      <c r="DR2996" s="1"/>
      <c r="DS2996" s="1"/>
      <c r="DT2996" s="1"/>
      <c r="DU2996" s="1"/>
      <c r="DV2996" s="1"/>
      <c r="DW2996" s="1"/>
      <c r="DX2996" s="1"/>
      <c r="DY2996" s="1"/>
      <c r="DZ2996" s="1"/>
      <c r="EA2996" s="1"/>
      <c r="EB2996" s="1"/>
      <c r="EC2996" s="1"/>
      <c r="ED2996" s="1"/>
      <c r="EE2996" s="1"/>
      <c r="EF2996" s="1"/>
      <c r="EG2996" s="1"/>
      <c r="EH2996" s="1"/>
      <c r="EI2996" s="1"/>
      <c r="EJ2996" s="1"/>
      <c r="EK2996" s="1"/>
      <c r="EL2996" s="1"/>
      <c r="EM2996" s="1"/>
      <c r="EN2996" s="1"/>
      <c r="EO2996" s="1"/>
      <c r="EP2996" s="1"/>
      <c r="EQ2996" s="1"/>
      <c r="ER2996" s="1"/>
      <c r="ES2996" s="1"/>
      <c r="ET2996" s="1"/>
      <c r="EU2996" s="1"/>
      <c r="EV2996" s="1"/>
      <c r="EW2996" s="1"/>
      <c r="EX2996" s="1"/>
      <c r="EY2996" s="1"/>
      <c r="EZ2996" s="1"/>
      <c r="FA2996" s="1"/>
      <c r="FB2996" s="1"/>
      <c r="FC2996" s="1"/>
      <c r="FD2996" s="1"/>
      <c r="FE2996" s="1"/>
      <c r="FF2996" s="1"/>
      <c r="FG2996" s="1"/>
      <c r="FH2996" s="1"/>
      <c r="FI2996" s="1"/>
      <c r="FJ2996" s="1"/>
      <c r="FK2996" s="1"/>
      <c r="FL2996" s="1"/>
      <c r="FM2996" s="1"/>
      <c r="FN2996" s="1"/>
      <c r="FO2996" s="1"/>
      <c r="FP2996" s="1"/>
      <c r="FQ2996" s="1"/>
      <c r="FR2996" s="1"/>
      <c r="FS2996" s="1"/>
      <c r="FT2996" s="1"/>
      <c r="FU2996" s="1"/>
      <c r="FV2996" s="1"/>
      <c r="FW2996" s="1"/>
      <c r="FX2996" s="1"/>
      <c r="FY2996" s="1"/>
      <c r="FZ2996" s="1"/>
      <c r="GA2996" s="1"/>
      <c r="GB2996" s="1"/>
      <c r="GC2996" s="1"/>
      <c r="GD2996" s="1"/>
      <c r="GE2996" s="1"/>
      <c r="GF2996" s="1"/>
      <c r="GG2996" s="1"/>
      <c r="GH2996" s="1"/>
      <c r="GI2996" s="1"/>
      <c r="GJ2996" s="1"/>
      <c r="GK2996" s="1"/>
      <c r="GL2996" s="1"/>
      <c r="GM2996" s="1"/>
      <c r="GN2996" s="1"/>
      <c r="GO2996" s="1"/>
    </row>
    <row r="2997" spans="1:197" s="40" customFormat="1" x14ac:dyDescent="0.25">
      <c r="A2997" s="41"/>
      <c r="B2997" s="4"/>
      <c r="C2997" s="41"/>
      <c r="D2997" s="42"/>
      <c r="E2997" s="42"/>
      <c r="F2997" s="42"/>
      <c r="G2997" s="1"/>
      <c r="H2997" s="1"/>
      <c r="I2997" s="1"/>
      <c r="J2997" s="1"/>
      <c r="K2997" s="1"/>
      <c r="L2997" s="1"/>
      <c r="M2997" s="2"/>
      <c r="N2997" s="1"/>
      <c r="O2997" s="1"/>
      <c r="P2997" s="1"/>
      <c r="Q2997" s="1"/>
      <c r="R2997" s="1"/>
      <c r="S2997" s="1"/>
      <c r="T2997" s="1"/>
      <c r="U2997" s="1"/>
      <c r="V2997" s="1"/>
      <c r="W2997" s="1"/>
      <c r="X2997" s="1"/>
      <c r="Y2997" s="1"/>
      <c r="Z2997" s="1"/>
      <c r="AA2997" s="1"/>
      <c r="AB2997" s="1"/>
      <c r="AC2997" s="1"/>
      <c r="AD2997" s="1"/>
      <c r="AE2997" s="1"/>
      <c r="AF2997" s="1"/>
      <c r="AG2997" s="1"/>
      <c r="AH2997" s="1"/>
      <c r="AI2997" s="1"/>
      <c r="AJ2997" s="1"/>
      <c r="AK2997" s="1"/>
      <c r="AL2997" s="1"/>
      <c r="AM2997" s="1"/>
      <c r="AN2997" s="1"/>
      <c r="AO2997" s="1"/>
      <c r="AP2997" s="1"/>
      <c r="AQ2997" s="1"/>
      <c r="AR2997" s="1"/>
      <c r="AS2997" s="1"/>
      <c r="AT2997" s="1"/>
      <c r="AU2997" s="1"/>
      <c r="AV2997" s="1"/>
      <c r="AW2997" s="1"/>
      <c r="AX2997" s="1"/>
      <c r="AY2997" s="1"/>
      <c r="AZ2997" s="1"/>
      <c r="BA2997" s="1"/>
      <c r="BB2997" s="1"/>
      <c r="BC2997" s="1"/>
      <c r="BD2997" s="1"/>
      <c r="BE2997" s="1"/>
      <c r="BF2997" s="1"/>
      <c r="BG2997" s="1"/>
      <c r="BH2997" s="1"/>
      <c r="BI2997" s="1"/>
      <c r="BJ2997" s="1"/>
      <c r="BK2997" s="1"/>
      <c r="BL2997" s="1"/>
      <c r="BM2997" s="1"/>
      <c r="BN2997" s="1"/>
      <c r="BO2997" s="1"/>
      <c r="BP2997" s="1"/>
      <c r="BQ2997" s="1"/>
      <c r="BR2997" s="1"/>
      <c r="BS2997" s="1"/>
      <c r="BT2997" s="1"/>
      <c r="BU2997" s="1"/>
      <c r="BV2997" s="1"/>
      <c r="BW2997" s="1"/>
      <c r="BX2997" s="1"/>
      <c r="BY2997" s="1"/>
      <c r="BZ2997" s="1"/>
      <c r="CA2997" s="1"/>
      <c r="CB2997" s="1"/>
      <c r="CC2997" s="1"/>
      <c r="CD2997" s="1"/>
      <c r="CE2997" s="1"/>
      <c r="CF2997" s="1"/>
      <c r="CG2997" s="1"/>
      <c r="CH2997" s="1"/>
      <c r="CI2997" s="1"/>
      <c r="CJ2997" s="1"/>
      <c r="CK2997" s="1"/>
      <c r="CL2997" s="1"/>
      <c r="CM2997" s="1"/>
      <c r="CN2997" s="1"/>
      <c r="CO2997" s="1"/>
      <c r="CP2997" s="1"/>
      <c r="CQ2997" s="1"/>
      <c r="CR2997" s="1"/>
      <c r="CS2997" s="1"/>
      <c r="CT2997" s="1"/>
      <c r="CU2997" s="1"/>
      <c r="CV2997" s="1"/>
      <c r="CW2997" s="1"/>
      <c r="CX2997" s="1"/>
      <c r="CY2997" s="1"/>
      <c r="CZ2997" s="1"/>
      <c r="DA2997" s="1"/>
      <c r="DB2997" s="1"/>
      <c r="DC2997" s="1"/>
      <c r="DD2997" s="1"/>
      <c r="DE2997" s="1"/>
      <c r="DF2997" s="1"/>
      <c r="DG2997" s="1"/>
      <c r="DH2997" s="1"/>
      <c r="DI2997" s="1"/>
      <c r="DJ2997" s="1"/>
      <c r="DK2997" s="1"/>
      <c r="DL2997" s="1"/>
      <c r="DM2997" s="1"/>
      <c r="DN2997" s="1"/>
      <c r="DO2997" s="1"/>
      <c r="DP2997" s="1"/>
      <c r="DQ2997" s="1"/>
      <c r="DR2997" s="1"/>
      <c r="DS2997" s="1"/>
      <c r="DT2997" s="1"/>
      <c r="DU2997" s="1"/>
      <c r="DV2997" s="1"/>
      <c r="DW2997" s="1"/>
      <c r="DX2997" s="1"/>
      <c r="DY2997" s="1"/>
      <c r="DZ2997" s="1"/>
      <c r="EA2997" s="1"/>
      <c r="EB2997" s="1"/>
      <c r="EC2997" s="1"/>
      <c r="ED2997" s="1"/>
      <c r="EE2997" s="1"/>
      <c r="EF2997" s="1"/>
      <c r="EG2997" s="1"/>
      <c r="EH2997" s="1"/>
      <c r="EI2997" s="1"/>
      <c r="EJ2997" s="1"/>
      <c r="EK2997" s="1"/>
      <c r="EL2997" s="1"/>
      <c r="EM2997" s="1"/>
      <c r="EN2997" s="1"/>
      <c r="EO2997" s="1"/>
      <c r="EP2997" s="1"/>
      <c r="EQ2997" s="1"/>
      <c r="ER2997" s="1"/>
      <c r="ES2997" s="1"/>
      <c r="ET2997" s="1"/>
      <c r="EU2997" s="1"/>
      <c r="EV2997" s="1"/>
      <c r="EW2997" s="1"/>
      <c r="EX2997" s="1"/>
      <c r="EY2997" s="1"/>
      <c r="EZ2997" s="1"/>
      <c r="FA2997" s="1"/>
      <c r="FB2997" s="1"/>
      <c r="FC2997" s="1"/>
      <c r="FD2997" s="1"/>
      <c r="FE2997" s="1"/>
      <c r="FF2997" s="1"/>
      <c r="FG2997" s="1"/>
      <c r="FH2997" s="1"/>
      <c r="FI2997" s="1"/>
      <c r="FJ2997" s="1"/>
      <c r="FK2997" s="1"/>
      <c r="FL2997" s="1"/>
      <c r="FM2997" s="1"/>
      <c r="FN2997" s="1"/>
      <c r="FO2997" s="1"/>
      <c r="FP2997" s="1"/>
      <c r="FQ2997" s="1"/>
      <c r="FR2997" s="1"/>
      <c r="FS2997" s="1"/>
      <c r="FT2997" s="1"/>
      <c r="FU2997" s="1"/>
      <c r="FV2997" s="1"/>
      <c r="FW2997" s="1"/>
      <c r="FX2997" s="1"/>
      <c r="FY2997" s="1"/>
      <c r="FZ2997" s="1"/>
      <c r="GA2997" s="1"/>
      <c r="GB2997" s="1"/>
      <c r="GC2997" s="1"/>
      <c r="GD2997" s="1"/>
      <c r="GE2997" s="1"/>
      <c r="GF2997" s="1"/>
      <c r="GG2997" s="1"/>
      <c r="GH2997" s="1"/>
      <c r="GI2997" s="1"/>
      <c r="GJ2997" s="1"/>
      <c r="GK2997" s="1"/>
      <c r="GL2997" s="1"/>
      <c r="GM2997" s="1"/>
      <c r="GN2997" s="1"/>
      <c r="GO2997" s="1"/>
    </row>
    <row r="2998" spans="1:197" s="40" customFormat="1" x14ac:dyDescent="0.25">
      <c r="A2998" s="41"/>
      <c r="B2998" s="4"/>
      <c r="C2998" s="41"/>
      <c r="D2998" s="42"/>
      <c r="E2998" s="42"/>
      <c r="F2998" s="42"/>
      <c r="G2998" s="1"/>
      <c r="H2998" s="1"/>
      <c r="I2998" s="1"/>
      <c r="J2998" s="1"/>
      <c r="K2998" s="1"/>
      <c r="L2998" s="1"/>
      <c r="M2998" s="2"/>
      <c r="N2998" s="1"/>
      <c r="O2998" s="1"/>
      <c r="P2998" s="1"/>
      <c r="Q2998" s="1"/>
      <c r="R2998" s="1"/>
      <c r="S2998" s="1"/>
      <c r="T2998" s="1"/>
      <c r="U2998" s="1"/>
      <c r="V2998" s="1"/>
      <c r="W2998" s="1"/>
      <c r="X2998" s="1"/>
      <c r="Y2998" s="1"/>
      <c r="Z2998" s="1"/>
      <c r="AA2998" s="1"/>
      <c r="AB2998" s="1"/>
      <c r="AC2998" s="1"/>
      <c r="AD2998" s="1"/>
      <c r="AE2998" s="1"/>
      <c r="AF2998" s="1"/>
      <c r="AG2998" s="1"/>
      <c r="AH2998" s="1"/>
      <c r="AI2998" s="1"/>
      <c r="AJ2998" s="1"/>
      <c r="AK2998" s="1"/>
      <c r="AL2998" s="1"/>
      <c r="AM2998" s="1"/>
      <c r="AN2998" s="1"/>
      <c r="AO2998" s="1"/>
      <c r="AP2998" s="1"/>
      <c r="AQ2998" s="1"/>
      <c r="AR2998" s="1"/>
      <c r="AS2998" s="1"/>
      <c r="AT2998" s="1"/>
      <c r="AU2998" s="1"/>
      <c r="AV2998" s="1"/>
      <c r="AW2998" s="1"/>
      <c r="AX2998" s="1"/>
      <c r="AY2998" s="1"/>
      <c r="AZ2998" s="1"/>
      <c r="BA2998" s="1"/>
      <c r="BB2998" s="1"/>
      <c r="BC2998" s="1"/>
      <c r="BD2998" s="1"/>
      <c r="BE2998" s="1"/>
      <c r="BF2998" s="1"/>
      <c r="BG2998" s="1"/>
      <c r="BH2998" s="1"/>
      <c r="BI2998" s="1"/>
      <c r="BJ2998" s="1"/>
      <c r="BK2998" s="1"/>
      <c r="BL2998" s="1"/>
      <c r="BM2998" s="1"/>
      <c r="BN2998" s="1"/>
      <c r="BO2998" s="1"/>
      <c r="BP2998" s="1"/>
      <c r="BQ2998" s="1"/>
      <c r="BR2998" s="1"/>
      <c r="BS2998" s="1"/>
      <c r="BT2998" s="1"/>
      <c r="BU2998" s="1"/>
      <c r="BV2998" s="1"/>
      <c r="BW2998" s="1"/>
      <c r="BX2998" s="1"/>
      <c r="BY2998" s="1"/>
      <c r="BZ2998" s="1"/>
      <c r="CA2998" s="1"/>
      <c r="CB2998" s="1"/>
      <c r="CC2998" s="1"/>
      <c r="CD2998" s="1"/>
      <c r="CE2998" s="1"/>
      <c r="CF2998" s="1"/>
      <c r="CG2998" s="1"/>
      <c r="CH2998" s="1"/>
      <c r="CI2998" s="1"/>
      <c r="CJ2998" s="1"/>
      <c r="CK2998" s="1"/>
      <c r="CL2998" s="1"/>
      <c r="CM2998" s="1"/>
      <c r="CN2998" s="1"/>
      <c r="CO2998" s="1"/>
      <c r="CP2998" s="1"/>
      <c r="CQ2998" s="1"/>
      <c r="CR2998" s="1"/>
      <c r="CS2998" s="1"/>
      <c r="CT2998" s="1"/>
      <c r="CU2998" s="1"/>
      <c r="CV2998" s="1"/>
      <c r="CW2998" s="1"/>
      <c r="CX2998" s="1"/>
      <c r="CY2998" s="1"/>
      <c r="CZ2998" s="1"/>
      <c r="DA2998" s="1"/>
      <c r="DB2998" s="1"/>
      <c r="DC2998" s="1"/>
      <c r="DD2998" s="1"/>
      <c r="DE2998" s="1"/>
      <c r="DF2998" s="1"/>
      <c r="DG2998" s="1"/>
      <c r="DH2998" s="1"/>
      <c r="DI2998" s="1"/>
      <c r="DJ2998" s="1"/>
      <c r="DK2998" s="1"/>
      <c r="DL2998" s="1"/>
      <c r="DM2998" s="1"/>
      <c r="DN2998" s="1"/>
      <c r="DO2998" s="1"/>
      <c r="DP2998" s="1"/>
      <c r="DQ2998" s="1"/>
      <c r="DR2998" s="1"/>
      <c r="DS2998" s="1"/>
      <c r="DT2998" s="1"/>
      <c r="DU2998" s="1"/>
      <c r="DV2998" s="1"/>
      <c r="DW2998" s="1"/>
      <c r="DX2998" s="1"/>
      <c r="DY2998" s="1"/>
      <c r="DZ2998" s="1"/>
      <c r="EA2998" s="1"/>
      <c r="EB2998" s="1"/>
      <c r="EC2998" s="1"/>
      <c r="ED2998" s="1"/>
      <c r="EE2998" s="1"/>
      <c r="EF2998" s="1"/>
      <c r="EG2998" s="1"/>
      <c r="EH2998" s="1"/>
      <c r="EI2998" s="1"/>
      <c r="EJ2998" s="1"/>
      <c r="EK2998" s="1"/>
      <c r="EL2998" s="1"/>
      <c r="EM2998" s="1"/>
      <c r="EN2998" s="1"/>
      <c r="EO2998" s="1"/>
      <c r="EP2998" s="1"/>
      <c r="EQ2998" s="1"/>
      <c r="ER2998" s="1"/>
      <c r="ES2998" s="1"/>
      <c r="ET2998" s="1"/>
      <c r="EU2998" s="1"/>
      <c r="EV2998" s="1"/>
      <c r="EW2998" s="1"/>
      <c r="EX2998" s="1"/>
      <c r="EY2998" s="1"/>
      <c r="EZ2998" s="1"/>
      <c r="FA2998" s="1"/>
      <c r="FB2998" s="1"/>
      <c r="FC2998" s="1"/>
      <c r="FD2998" s="1"/>
      <c r="FE2998" s="1"/>
      <c r="FF2998" s="1"/>
      <c r="FG2998" s="1"/>
      <c r="FH2998" s="1"/>
      <c r="FI2998" s="1"/>
      <c r="FJ2998" s="1"/>
      <c r="FK2998" s="1"/>
      <c r="FL2998" s="1"/>
      <c r="FM2998" s="1"/>
      <c r="FN2998" s="1"/>
      <c r="FO2998" s="1"/>
      <c r="FP2998" s="1"/>
      <c r="FQ2998" s="1"/>
      <c r="FR2998" s="1"/>
      <c r="FS2998" s="1"/>
      <c r="FT2998" s="1"/>
      <c r="FU2998" s="1"/>
      <c r="FV2998" s="1"/>
      <c r="FW2998" s="1"/>
      <c r="FX2998" s="1"/>
      <c r="FY2998" s="1"/>
      <c r="FZ2998" s="1"/>
      <c r="GA2998" s="1"/>
      <c r="GB2998" s="1"/>
      <c r="GC2998" s="1"/>
      <c r="GD2998" s="1"/>
      <c r="GE2998" s="1"/>
      <c r="GF2998" s="1"/>
      <c r="GG2998" s="1"/>
      <c r="GH2998" s="1"/>
      <c r="GI2998" s="1"/>
      <c r="GJ2998" s="1"/>
      <c r="GK2998" s="1"/>
      <c r="GL2998" s="1"/>
      <c r="GM2998" s="1"/>
      <c r="GN2998" s="1"/>
      <c r="GO2998" s="1"/>
    </row>
    <row r="2999" spans="1:197" s="40" customFormat="1" x14ac:dyDescent="0.25">
      <c r="A2999" s="41"/>
      <c r="B2999" s="4"/>
      <c r="C2999" s="41"/>
      <c r="D2999" s="42"/>
      <c r="E2999" s="42"/>
      <c r="F2999" s="42"/>
      <c r="G2999" s="1"/>
      <c r="H2999" s="1"/>
      <c r="I2999" s="1"/>
      <c r="J2999" s="1"/>
      <c r="K2999" s="1"/>
      <c r="L2999" s="1"/>
      <c r="M2999" s="2"/>
      <c r="N2999" s="1"/>
      <c r="O2999" s="1"/>
      <c r="P2999" s="1"/>
      <c r="Q2999" s="1"/>
      <c r="R2999" s="1"/>
      <c r="S2999" s="1"/>
      <c r="T2999" s="1"/>
      <c r="U2999" s="1"/>
      <c r="V2999" s="1"/>
      <c r="W2999" s="1"/>
      <c r="X2999" s="1"/>
      <c r="Y2999" s="1"/>
      <c r="Z2999" s="1"/>
      <c r="AA2999" s="1"/>
      <c r="AB2999" s="1"/>
      <c r="AC2999" s="1"/>
      <c r="AD2999" s="1"/>
      <c r="AE2999" s="1"/>
      <c r="AF2999" s="1"/>
      <c r="AG2999" s="1"/>
      <c r="AH2999" s="1"/>
      <c r="AI2999" s="1"/>
      <c r="AJ2999" s="1"/>
      <c r="AK2999" s="1"/>
      <c r="AL2999" s="1"/>
      <c r="AM2999" s="1"/>
      <c r="AN2999" s="1"/>
      <c r="AO2999" s="1"/>
      <c r="AP2999" s="1"/>
      <c r="AQ2999" s="1"/>
      <c r="AR2999" s="1"/>
      <c r="AS2999" s="1"/>
      <c r="AT2999" s="1"/>
      <c r="AU2999" s="1"/>
      <c r="AV2999" s="1"/>
      <c r="AW2999" s="1"/>
      <c r="AX2999" s="1"/>
      <c r="AY2999" s="1"/>
      <c r="AZ2999" s="1"/>
      <c r="BA2999" s="1"/>
      <c r="BB2999" s="1"/>
      <c r="BC2999" s="1"/>
      <c r="BD2999" s="1"/>
      <c r="BE2999" s="1"/>
      <c r="BF2999" s="1"/>
      <c r="BG2999" s="1"/>
      <c r="BH2999" s="1"/>
      <c r="BI2999" s="1"/>
      <c r="BJ2999" s="1"/>
      <c r="BK2999" s="1"/>
      <c r="BL2999" s="1"/>
      <c r="BM2999" s="1"/>
      <c r="BN2999" s="1"/>
      <c r="BO2999" s="1"/>
      <c r="BP2999" s="1"/>
      <c r="BQ2999" s="1"/>
      <c r="BR2999" s="1"/>
      <c r="BS2999" s="1"/>
      <c r="BT2999" s="1"/>
      <c r="BU2999" s="1"/>
      <c r="BV2999" s="1"/>
      <c r="BW2999" s="1"/>
      <c r="BX2999" s="1"/>
      <c r="BY2999" s="1"/>
      <c r="BZ2999" s="1"/>
      <c r="CA2999" s="1"/>
      <c r="CB2999" s="1"/>
      <c r="CC2999" s="1"/>
      <c r="CD2999" s="1"/>
      <c r="CE2999" s="1"/>
      <c r="CF2999" s="1"/>
      <c r="CG2999" s="1"/>
      <c r="CH2999" s="1"/>
      <c r="CI2999" s="1"/>
      <c r="CJ2999" s="1"/>
      <c r="CK2999" s="1"/>
      <c r="CL2999" s="1"/>
      <c r="CM2999" s="1"/>
      <c r="CN2999" s="1"/>
      <c r="CO2999" s="1"/>
      <c r="CP2999" s="1"/>
      <c r="CQ2999" s="1"/>
      <c r="CR2999" s="1"/>
      <c r="CS2999" s="1"/>
      <c r="CT2999" s="1"/>
      <c r="CU2999" s="1"/>
      <c r="CV2999" s="1"/>
      <c r="CW2999" s="1"/>
      <c r="CX2999" s="1"/>
      <c r="CY2999" s="1"/>
      <c r="CZ2999" s="1"/>
      <c r="DA2999" s="1"/>
      <c r="DB2999" s="1"/>
      <c r="DC2999" s="1"/>
      <c r="DD2999" s="1"/>
      <c r="DE2999" s="1"/>
      <c r="DF2999" s="1"/>
      <c r="DG2999" s="1"/>
      <c r="DH2999" s="1"/>
      <c r="DI2999" s="1"/>
      <c r="DJ2999" s="1"/>
      <c r="DK2999" s="1"/>
      <c r="DL2999" s="1"/>
      <c r="DM2999" s="1"/>
      <c r="DN2999" s="1"/>
      <c r="DO2999" s="1"/>
      <c r="DP2999" s="1"/>
      <c r="DQ2999" s="1"/>
      <c r="DR2999" s="1"/>
      <c r="DS2999" s="1"/>
      <c r="DT2999" s="1"/>
      <c r="DU2999" s="1"/>
      <c r="DV2999" s="1"/>
      <c r="DW2999" s="1"/>
      <c r="DX2999" s="1"/>
      <c r="DY2999" s="1"/>
      <c r="DZ2999" s="1"/>
      <c r="EA2999" s="1"/>
      <c r="EB2999" s="1"/>
      <c r="EC2999" s="1"/>
      <c r="ED2999" s="1"/>
      <c r="EE2999" s="1"/>
      <c r="EF2999" s="1"/>
      <c r="EG2999" s="1"/>
      <c r="EH2999" s="1"/>
      <c r="EI2999" s="1"/>
      <c r="EJ2999" s="1"/>
      <c r="EK2999" s="1"/>
      <c r="EL2999" s="1"/>
      <c r="EM2999" s="1"/>
      <c r="EN2999" s="1"/>
      <c r="EO2999" s="1"/>
      <c r="EP2999" s="1"/>
      <c r="EQ2999" s="1"/>
      <c r="ER2999" s="1"/>
      <c r="ES2999" s="1"/>
      <c r="ET2999" s="1"/>
      <c r="EU2999" s="1"/>
      <c r="EV2999" s="1"/>
      <c r="EW2999" s="1"/>
      <c r="EX2999" s="1"/>
      <c r="EY2999" s="1"/>
      <c r="EZ2999" s="1"/>
      <c r="FA2999" s="1"/>
      <c r="FB2999" s="1"/>
      <c r="FC2999" s="1"/>
      <c r="FD2999" s="1"/>
      <c r="FE2999" s="1"/>
      <c r="FF2999" s="1"/>
      <c r="FG2999" s="1"/>
      <c r="FH2999" s="1"/>
      <c r="FI2999" s="1"/>
      <c r="FJ2999" s="1"/>
      <c r="FK2999" s="1"/>
      <c r="FL2999" s="1"/>
      <c r="FM2999" s="1"/>
      <c r="FN2999" s="1"/>
      <c r="FO2999" s="1"/>
      <c r="FP2999" s="1"/>
      <c r="FQ2999" s="1"/>
      <c r="FR2999" s="1"/>
      <c r="FS2999" s="1"/>
      <c r="FT2999" s="1"/>
      <c r="FU2999" s="1"/>
      <c r="FV2999" s="1"/>
      <c r="FW2999" s="1"/>
      <c r="FX2999" s="1"/>
      <c r="FY2999" s="1"/>
      <c r="FZ2999" s="1"/>
      <c r="GA2999" s="1"/>
      <c r="GB2999" s="1"/>
      <c r="GC2999" s="1"/>
      <c r="GD2999" s="1"/>
      <c r="GE2999" s="1"/>
      <c r="GF2999" s="1"/>
      <c r="GG2999" s="1"/>
      <c r="GH2999" s="1"/>
      <c r="GI2999" s="1"/>
      <c r="GJ2999" s="1"/>
      <c r="GK2999" s="1"/>
      <c r="GL2999" s="1"/>
      <c r="GM2999" s="1"/>
      <c r="GN2999" s="1"/>
      <c r="GO2999" s="1"/>
    </row>
    <row r="3000" spans="1:197" s="40" customFormat="1" x14ac:dyDescent="0.25">
      <c r="A3000" s="41"/>
      <c r="B3000" s="4"/>
      <c r="C3000" s="41"/>
      <c r="D3000" s="42"/>
      <c r="E3000" s="42"/>
      <c r="F3000" s="42"/>
      <c r="G3000" s="1"/>
      <c r="H3000" s="1"/>
      <c r="I3000" s="1"/>
      <c r="J3000" s="1"/>
      <c r="K3000" s="1"/>
      <c r="L3000" s="1"/>
      <c r="M3000" s="2"/>
      <c r="N3000" s="1"/>
      <c r="O3000" s="1"/>
      <c r="P3000" s="1"/>
      <c r="Q3000" s="1"/>
      <c r="R3000" s="1"/>
      <c r="S3000" s="1"/>
      <c r="T3000" s="1"/>
      <c r="U3000" s="1"/>
      <c r="V3000" s="1"/>
      <c r="W3000" s="1"/>
      <c r="X3000" s="1"/>
      <c r="Y3000" s="1"/>
      <c r="Z3000" s="1"/>
      <c r="AA3000" s="1"/>
      <c r="AB3000" s="1"/>
      <c r="AC3000" s="1"/>
      <c r="AD3000" s="1"/>
      <c r="AE3000" s="1"/>
      <c r="AF3000" s="1"/>
      <c r="AG3000" s="1"/>
      <c r="AH3000" s="1"/>
      <c r="AI3000" s="1"/>
      <c r="AJ3000" s="1"/>
      <c r="AK3000" s="1"/>
      <c r="AL3000" s="1"/>
      <c r="AM3000" s="1"/>
      <c r="AN3000" s="1"/>
      <c r="AO3000" s="1"/>
      <c r="AP3000" s="1"/>
      <c r="AQ3000" s="1"/>
      <c r="AR3000" s="1"/>
      <c r="AS3000" s="1"/>
      <c r="AT3000" s="1"/>
      <c r="AU3000" s="1"/>
      <c r="AV3000" s="1"/>
      <c r="AW3000" s="1"/>
      <c r="AX3000" s="1"/>
      <c r="AY3000" s="1"/>
      <c r="AZ3000" s="1"/>
      <c r="BA3000" s="1"/>
      <c r="BB3000" s="1"/>
      <c r="BC3000" s="1"/>
      <c r="BD3000" s="1"/>
      <c r="BE3000" s="1"/>
      <c r="BF3000" s="1"/>
      <c r="BG3000" s="1"/>
      <c r="BH3000" s="1"/>
      <c r="BI3000" s="1"/>
      <c r="BJ3000" s="1"/>
      <c r="BK3000" s="1"/>
      <c r="BL3000" s="1"/>
      <c r="BM3000" s="1"/>
      <c r="BN3000" s="1"/>
      <c r="BO3000" s="1"/>
      <c r="BP3000" s="1"/>
      <c r="BQ3000" s="1"/>
      <c r="BR3000" s="1"/>
      <c r="BS3000" s="1"/>
      <c r="BT3000" s="1"/>
      <c r="BU3000" s="1"/>
      <c r="BV3000" s="1"/>
      <c r="BW3000" s="1"/>
      <c r="BX3000" s="1"/>
      <c r="BY3000" s="1"/>
      <c r="BZ3000" s="1"/>
      <c r="CA3000" s="1"/>
      <c r="CB3000" s="1"/>
      <c r="CC3000" s="1"/>
      <c r="CD3000" s="1"/>
      <c r="CE3000" s="1"/>
      <c r="CF3000" s="1"/>
      <c r="CG3000" s="1"/>
      <c r="CH3000" s="1"/>
      <c r="CI3000" s="1"/>
      <c r="CJ3000" s="1"/>
      <c r="CK3000" s="1"/>
      <c r="CL3000" s="1"/>
      <c r="CM3000" s="1"/>
      <c r="CN3000" s="1"/>
      <c r="CO3000" s="1"/>
      <c r="CP3000" s="1"/>
      <c r="CQ3000" s="1"/>
      <c r="CR3000" s="1"/>
      <c r="CS3000" s="1"/>
      <c r="CT3000" s="1"/>
      <c r="CU3000" s="1"/>
      <c r="CV3000" s="1"/>
      <c r="CW3000" s="1"/>
      <c r="CX3000" s="1"/>
      <c r="CY3000" s="1"/>
      <c r="CZ3000" s="1"/>
      <c r="DA3000" s="1"/>
      <c r="DB3000" s="1"/>
      <c r="DC3000" s="1"/>
      <c r="DD3000" s="1"/>
      <c r="DE3000" s="1"/>
      <c r="DF3000" s="1"/>
      <c r="DG3000" s="1"/>
      <c r="DH3000" s="1"/>
      <c r="DI3000" s="1"/>
      <c r="DJ3000" s="1"/>
      <c r="DK3000" s="1"/>
      <c r="DL3000" s="1"/>
      <c r="DM3000" s="1"/>
      <c r="DN3000" s="1"/>
      <c r="DO3000" s="1"/>
      <c r="DP3000" s="1"/>
      <c r="DQ3000" s="1"/>
      <c r="DR3000" s="1"/>
      <c r="DS3000" s="1"/>
      <c r="DT3000" s="1"/>
      <c r="DU3000" s="1"/>
      <c r="DV3000" s="1"/>
      <c r="DW3000" s="1"/>
      <c r="DX3000" s="1"/>
      <c r="DY3000" s="1"/>
      <c r="DZ3000" s="1"/>
      <c r="EA3000" s="1"/>
      <c r="EB3000" s="1"/>
      <c r="EC3000" s="1"/>
      <c r="ED3000" s="1"/>
      <c r="EE3000" s="1"/>
      <c r="EF3000" s="1"/>
      <c r="EG3000" s="1"/>
      <c r="EH3000" s="1"/>
      <c r="EI3000" s="1"/>
      <c r="EJ3000" s="1"/>
      <c r="EK3000" s="1"/>
      <c r="EL3000" s="1"/>
      <c r="EM3000" s="1"/>
      <c r="EN3000" s="1"/>
      <c r="EO3000" s="1"/>
      <c r="EP3000" s="1"/>
      <c r="EQ3000" s="1"/>
      <c r="ER3000" s="1"/>
      <c r="ES3000" s="1"/>
      <c r="ET3000" s="1"/>
      <c r="EU3000" s="1"/>
      <c r="EV3000" s="1"/>
      <c r="EW3000" s="1"/>
      <c r="EX3000" s="1"/>
      <c r="EY3000" s="1"/>
      <c r="EZ3000" s="1"/>
      <c r="FA3000" s="1"/>
      <c r="FB3000" s="1"/>
      <c r="FC3000" s="1"/>
      <c r="FD3000" s="1"/>
      <c r="FE3000" s="1"/>
      <c r="FF3000" s="1"/>
      <c r="FG3000" s="1"/>
      <c r="FH3000" s="1"/>
      <c r="FI3000" s="1"/>
      <c r="FJ3000" s="1"/>
      <c r="FK3000" s="1"/>
      <c r="FL3000" s="1"/>
      <c r="FM3000" s="1"/>
      <c r="FN3000" s="1"/>
      <c r="FO3000" s="1"/>
      <c r="FP3000" s="1"/>
      <c r="FQ3000" s="1"/>
      <c r="FR3000" s="1"/>
      <c r="FS3000" s="1"/>
      <c r="FT3000" s="1"/>
      <c r="FU3000" s="1"/>
      <c r="FV3000" s="1"/>
      <c r="FW3000" s="1"/>
      <c r="FX3000" s="1"/>
      <c r="FY3000" s="1"/>
      <c r="FZ3000" s="1"/>
      <c r="GA3000" s="1"/>
      <c r="GB3000" s="1"/>
      <c r="GC3000" s="1"/>
      <c r="GD3000" s="1"/>
      <c r="GE3000" s="1"/>
      <c r="GF3000" s="1"/>
      <c r="GG3000" s="1"/>
      <c r="GH3000" s="1"/>
      <c r="GI3000" s="1"/>
      <c r="GJ3000" s="1"/>
      <c r="GK3000" s="1"/>
      <c r="GL3000" s="1"/>
      <c r="GM3000" s="1"/>
      <c r="GN3000" s="1"/>
      <c r="GO3000" s="1"/>
    </row>
    <row r="3001" spans="1:197" s="40" customFormat="1" x14ac:dyDescent="0.25">
      <c r="A3001" s="41"/>
      <c r="B3001" s="4"/>
      <c r="C3001" s="41"/>
      <c r="D3001" s="42"/>
      <c r="E3001" s="42"/>
      <c r="F3001" s="42"/>
      <c r="G3001" s="1"/>
      <c r="H3001" s="1"/>
      <c r="I3001" s="1"/>
      <c r="J3001" s="1"/>
      <c r="K3001" s="1"/>
      <c r="L3001" s="1"/>
      <c r="M3001" s="2"/>
      <c r="N3001" s="1"/>
      <c r="O3001" s="1"/>
      <c r="P3001" s="1"/>
      <c r="Q3001" s="1"/>
      <c r="R3001" s="1"/>
      <c r="S3001" s="1"/>
      <c r="T3001" s="1"/>
      <c r="U3001" s="1"/>
      <c r="V3001" s="1"/>
      <c r="W3001" s="1"/>
      <c r="X3001" s="1"/>
      <c r="Y3001" s="1"/>
      <c r="Z3001" s="1"/>
      <c r="AA3001" s="1"/>
      <c r="AB3001" s="1"/>
      <c r="AC3001" s="1"/>
      <c r="AD3001" s="1"/>
      <c r="AE3001" s="1"/>
      <c r="AF3001" s="1"/>
      <c r="AG3001" s="1"/>
      <c r="AH3001" s="1"/>
      <c r="AI3001" s="1"/>
      <c r="AJ3001" s="1"/>
      <c r="AK3001" s="1"/>
      <c r="AL3001" s="1"/>
      <c r="AM3001" s="1"/>
      <c r="AN3001" s="1"/>
      <c r="AO3001" s="1"/>
      <c r="AP3001" s="1"/>
      <c r="AQ3001" s="1"/>
      <c r="AR3001" s="1"/>
      <c r="AS3001" s="1"/>
      <c r="AT3001" s="1"/>
      <c r="AU3001" s="1"/>
      <c r="AV3001" s="1"/>
      <c r="AW3001" s="1"/>
      <c r="AX3001" s="1"/>
      <c r="AY3001" s="1"/>
      <c r="AZ3001" s="1"/>
      <c r="BA3001" s="1"/>
      <c r="BB3001" s="1"/>
      <c r="BC3001" s="1"/>
      <c r="BD3001" s="1"/>
      <c r="BE3001" s="1"/>
      <c r="BF3001" s="1"/>
      <c r="BG3001" s="1"/>
      <c r="BH3001" s="1"/>
      <c r="BI3001" s="1"/>
      <c r="BJ3001" s="1"/>
      <c r="BK3001" s="1"/>
      <c r="BL3001" s="1"/>
      <c r="BM3001" s="1"/>
      <c r="BN3001" s="1"/>
      <c r="BO3001" s="1"/>
      <c r="BP3001" s="1"/>
      <c r="BQ3001" s="1"/>
      <c r="BR3001" s="1"/>
      <c r="BS3001" s="1"/>
      <c r="BT3001" s="1"/>
      <c r="BU3001" s="1"/>
      <c r="BV3001" s="1"/>
      <c r="BW3001" s="1"/>
      <c r="BX3001" s="1"/>
      <c r="BY3001" s="1"/>
      <c r="BZ3001" s="1"/>
      <c r="CA3001" s="1"/>
      <c r="CB3001" s="1"/>
      <c r="CC3001" s="1"/>
      <c r="CD3001" s="1"/>
      <c r="CE3001" s="1"/>
      <c r="CF3001" s="1"/>
      <c r="CG3001" s="1"/>
      <c r="CH3001" s="1"/>
      <c r="CI3001" s="1"/>
      <c r="CJ3001" s="1"/>
      <c r="CK3001" s="1"/>
      <c r="CL3001" s="1"/>
      <c r="CM3001" s="1"/>
      <c r="CN3001" s="1"/>
      <c r="CO3001" s="1"/>
      <c r="CP3001" s="1"/>
      <c r="CQ3001" s="1"/>
      <c r="CR3001" s="1"/>
      <c r="CS3001" s="1"/>
      <c r="CT3001" s="1"/>
      <c r="CU3001" s="1"/>
      <c r="CV3001" s="1"/>
      <c r="CW3001" s="1"/>
      <c r="CX3001" s="1"/>
      <c r="CY3001" s="1"/>
      <c r="CZ3001" s="1"/>
      <c r="DA3001" s="1"/>
      <c r="DB3001" s="1"/>
      <c r="DC3001" s="1"/>
      <c r="DD3001" s="1"/>
      <c r="DE3001" s="1"/>
      <c r="DF3001" s="1"/>
      <c r="DG3001" s="1"/>
      <c r="DH3001" s="1"/>
      <c r="DI3001" s="1"/>
      <c r="DJ3001" s="1"/>
      <c r="DK3001" s="1"/>
      <c r="DL3001" s="1"/>
      <c r="DM3001" s="1"/>
      <c r="DN3001" s="1"/>
      <c r="DO3001" s="1"/>
      <c r="DP3001" s="1"/>
      <c r="DQ3001" s="1"/>
      <c r="DR3001" s="1"/>
      <c r="DS3001" s="1"/>
      <c r="DT3001" s="1"/>
      <c r="DU3001" s="1"/>
      <c r="DV3001" s="1"/>
      <c r="DW3001" s="1"/>
      <c r="DX3001" s="1"/>
      <c r="DY3001" s="1"/>
      <c r="DZ3001" s="1"/>
      <c r="EA3001" s="1"/>
      <c r="EB3001" s="1"/>
      <c r="EC3001" s="1"/>
      <c r="ED3001" s="1"/>
      <c r="EE3001" s="1"/>
      <c r="EF3001" s="1"/>
      <c r="EG3001" s="1"/>
      <c r="EH3001" s="1"/>
      <c r="EI3001" s="1"/>
      <c r="EJ3001" s="1"/>
      <c r="EK3001" s="1"/>
      <c r="EL3001" s="1"/>
      <c r="EM3001" s="1"/>
      <c r="EN3001" s="1"/>
      <c r="EO3001" s="1"/>
      <c r="EP3001" s="1"/>
      <c r="EQ3001" s="1"/>
      <c r="ER3001" s="1"/>
      <c r="ES3001" s="1"/>
      <c r="ET3001" s="1"/>
      <c r="EU3001" s="1"/>
      <c r="EV3001" s="1"/>
      <c r="EW3001" s="1"/>
      <c r="EX3001" s="1"/>
      <c r="EY3001" s="1"/>
      <c r="EZ3001" s="1"/>
      <c r="FA3001" s="1"/>
      <c r="FB3001" s="1"/>
      <c r="FC3001" s="1"/>
      <c r="FD3001" s="1"/>
      <c r="FE3001" s="1"/>
      <c r="FF3001" s="1"/>
      <c r="FG3001" s="1"/>
      <c r="FH3001" s="1"/>
      <c r="FI3001" s="1"/>
      <c r="FJ3001" s="1"/>
      <c r="FK3001" s="1"/>
      <c r="FL3001" s="1"/>
      <c r="FM3001" s="1"/>
      <c r="FN3001" s="1"/>
      <c r="FO3001" s="1"/>
      <c r="FP3001" s="1"/>
      <c r="FQ3001" s="1"/>
      <c r="FR3001" s="1"/>
      <c r="FS3001" s="1"/>
      <c r="FT3001" s="1"/>
      <c r="FU3001" s="1"/>
      <c r="FV3001" s="1"/>
      <c r="FW3001" s="1"/>
      <c r="FX3001" s="1"/>
      <c r="FY3001" s="1"/>
      <c r="FZ3001" s="1"/>
      <c r="GA3001" s="1"/>
      <c r="GB3001" s="1"/>
      <c r="GC3001" s="1"/>
      <c r="GD3001" s="1"/>
      <c r="GE3001" s="1"/>
      <c r="GF3001" s="1"/>
      <c r="GG3001" s="1"/>
      <c r="GH3001" s="1"/>
      <c r="GI3001" s="1"/>
      <c r="GJ3001" s="1"/>
      <c r="GK3001" s="1"/>
      <c r="GL3001" s="1"/>
      <c r="GM3001" s="1"/>
      <c r="GN3001" s="1"/>
      <c r="GO3001" s="1"/>
    </row>
    <row r="3002" spans="1:197" s="40" customFormat="1" x14ac:dyDescent="0.25">
      <c r="A3002" s="41"/>
      <c r="B3002" s="4"/>
      <c r="C3002" s="41"/>
      <c r="D3002" s="42"/>
      <c r="E3002" s="42"/>
      <c r="F3002" s="42"/>
      <c r="G3002" s="1"/>
      <c r="H3002" s="1"/>
      <c r="I3002" s="1"/>
      <c r="J3002" s="1"/>
      <c r="K3002" s="1"/>
      <c r="L3002" s="1"/>
      <c r="M3002" s="2"/>
      <c r="N3002" s="1"/>
      <c r="O3002" s="1"/>
      <c r="P3002" s="1"/>
      <c r="Q3002" s="1"/>
      <c r="R3002" s="1"/>
      <c r="S3002" s="1"/>
      <c r="T3002" s="1"/>
      <c r="U3002" s="1"/>
      <c r="V3002" s="1"/>
      <c r="W3002" s="1"/>
      <c r="X3002" s="1"/>
      <c r="Y3002" s="1"/>
      <c r="Z3002" s="1"/>
      <c r="AA3002" s="1"/>
      <c r="AB3002" s="1"/>
      <c r="AC3002" s="1"/>
      <c r="AD3002" s="1"/>
      <c r="AE3002" s="1"/>
      <c r="AF3002" s="1"/>
      <c r="AG3002" s="1"/>
      <c r="AH3002" s="1"/>
      <c r="AI3002" s="1"/>
      <c r="AJ3002" s="1"/>
      <c r="AK3002" s="1"/>
      <c r="AL3002" s="1"/>
      <c r="AM3002" s="1"/>
      <c r="AN3002" s="1"/>
      <c r="AO3002" s="1"/>
      <c r="AP3002" s="1"/>
      <c r="AQ3002" s="1"/>
      <c r="AR3002" s="1"/>
      <c r="AS3002" s="1"/>
      <c r="AT3002" s="1"/>
      <c r="AU3002" s="1"/>
      <c r="AV3002" s="1"/>
      <c r="AW3002" s="1"/>
      <c r="AX3002" s="1"/>
      <c r="AY3002" s="1"/>
      <c r="AZ3002" s="1"/>
      <c r="BA3002" s="1"/>
      <c r="BB3002" s="1"/>
      <c r="BC3002" s="1"/>
      <c r="BD3002" s="1"/>
      <c r="BE3002" s="1"/>
      <c r="BF3002" s="1"/>
      <c r="BG3002" s="1"/>
      <c r="BH3002" s="1"/>
      <c r="BI3002" s="1"/>
      <c r="BJ3002" s="1"/>
      <c r="BK3002" s="1"/>
      <c r="BL3002" s="1"/>
      <c r="BM3002" s="1"/>
      <c r="BN3002" s="1"/>
      <c r="BO3002" s="1"/>
      <c r="BP3002" s="1"/>
      <c r="BQ3002" s="1"/>
      <c r="BR3002" s="1"/>
      <c r="BS3002" s="1"/>
      <c r="BT3002" s="1"/>
      <c r="BU3002" s="1"/>
      <c r="BV3002" s="1"/>
      <c r="BW3002" s="1"/>
      <c r="BX3002" s="1"/>
      <c r="BY3002" s="1"/>
      <c r="BZ3002" s="1"/>
      <c r="CA3002" s="1"/>
      <c r="CB3002" s="1"/>
      <c r="CC3002" s="1"/>
      <c r="CD3002" s="1"/>
      <c r="CE3002" s="1"/>
      <c r="CF3002" s="1"/>
      <c r="CG3002" s="1"/>
      <c r="CH3002" s="1"/>
      <c r="CI3002" s="1"/>
      <c r="CJ3002" s="1"/>
      <c r="CK3002" s="1"/>
      <c r="CL3002" s="1"/>
      <c r="CM3002" s="1"/>
      <c r="CN3002" s="1"/>
      <c r="CO3002" s="1"/>
      <c r="CP3002" s="1"/>
      <c r="CQ3002" s="1"/>
      <c r="CR3002" s="1"/>
      <c r="CS3002" s="1"/>
      <c r="CT3002" s="1"/>
      <c r="CU3002" s="1"/>
      <c r="CV3002" s="1"/>
      <c r="CW3002" s="1"/>
      <c r="CX3002" s="1"/>
      <c r="CY3002" s="1"/>
      <c r="CZ3002" s="1"/>
      <c r="DA3002" s="1"/>
      <c r="DB3002" s="1"/>
      <c r="DC3002" s="1"/>
      <c r="DD3002" s="1"/>
      <c r="DE3002" s="1"/>
      <c r="DF3002" s="1"/>
      <c r="DG3002" s="1"/>
      <c r="DH3002" s="1"/>
      <c r="DI3002" s="1"/>
      <c r="DJ3002" s="1"/>
      <c r="DK3002" s="1"/>
      <c r="DL3002" s="1"/>
      <c r="DM3002" s="1"/>
      <c r="DN3002" s="1"/>
      <c r="DO3002" s="1"/>
      <c r="DP3002" s="1"/>
      <c r="DQ3002" s="1"/>
      <c r="DR3002" s="1"/>
      <c r="DS3002" s="1"/>
      <c r="DT3002" s="1"/>
      <c r="DU3002" s="1"/>
      <c r="DV3002" s="1"/>
      <c r="DW3002" s="1"/>
      <c r="DX3002" s="1"/>
      <c r="DY3002" s="1"/>
      <c r="DZ3002" s="1"/>
      <c r="EA3002" s="1"/>
      <c r="EB3002" s="1"/>
      <c r="EC3002" s="1"/>
      <c r="ED3002" s="1"/>
      <c r="EE3002" s="1"/>
      <c r="EF3002" s="1"/>
      <c r="EG3002" s="1"/>
      <c r="EH3002" s="1"/>
      <c r="EI3002" s="1"/>
      <c r="EJ3002" s="1"/>
      <c r="EK3002" s="1"/>
      <c r="EL3002" s="1"/>
      <c r="EM3002" s="1"/>
      <c r="EN3002" s="1"/>
      <c r="EO3002" s="1"/>
      <c r="EP3002" s="1"/>
      <c r="EQ3002" s="1"/>
      <c r="ER3002" s="1"/>
      <c r="ES3002" s="1"/>
      <c r="ET3002" s="1"/>
      <c r="EU3002" s="1"/>
      <c r="EV3002" s="1"/>
      <c r="EW3002" s="1"/>
      <c r="EX3002" s="1"/>
      <c r="EY3002" s="1"/>
      <c r="EZ3002" s="1"/>
      <c r="FA3002" s="1"/>
      <c r="FB3002" s="1"/>
      <c r="FC3002" s="1"/>
      <c r="FD3002" s="1"/>
      <c r="FE3002" s="1"/>
      <c r="FF3002" s="1"/>
      <c r="FG3002" s="1"/>
      <c r="FH3002" s="1"/>
      <c r="FI3002" s="1"/>
      <c r="FJ3002" s="1"/>
      <c r="FK3002" s="1"/>
      <c r="FL3002" s="1"/>
      <c r="FM3002" s="1"/>
      <c r="FN3002" s="1"/>
      <c r="FO3002" s="1"/>
      <c r="FP3002" s="1"/>
      <c r="FQ3002" s="1"/>
      <c r="FR3002" s="1"/>
      <c r="FS3002" s="1"/>
      <c r="FT3002" s="1"/>
      <c r="FU3002" s="1"/>
      <c r="FV3002" s="1"/>
      <c r="FW3002" s="1"/>
      <c r="FX3002" s="1"/>
      <c r="FY3002" s="1"/>
      <c r="FZ3002" s="1"/>
      <c r="GA3002" s="1"/>
      <c r="GB3002" s="1"/>
      <c r="GC3002" s="1"/>
      <c r="GD3002" s="1"/>
      <c r="GE3002" s="1"/>
      <c r="GF3002" s="1"/>
      <c r="GG3002" s="1"/>
      <c r="GH3002" s="1"/>
      <c r="GI3002" s="1"/>
      <c r="GJ3002" s="1"/>
      <c r="GK3002" s="1"/>
      <c r="GL3002" s="1"/>
      <c r="GM3002" s="1"/>
      <c r="GN3002" s="1"/>
      <c r="GO3002" s="1"/>
    </row>
    <row r="3003" spans="1:197" s="40" customFormat="1" x14ac:dyDescent="0.25">
      <c r="A3003" s="41"/>
      <c r="B3003" s="4"/>
      <c r="C3003" s="41"/>
      <c r="D3003" s="42"/>
      <c r="E3003" s="42"/>
      <c r="F3003" s="42"/>
      <c r="G3003" s="1"/>
      <c r="H3003" s="1"/>
      <c r="I3003" s="1"/>
      <c r="J3003" s="1"/>
      <c r="K3003" s="1"/>
      <c r="L3003" s="1"/>
      <c r="M3003" s="2"/>
      <c r="N3003" s="1"/>
      <c r="O3003" s="1"/>
      <c r="P3003" s="1"/>
      <c r="Q3003" s="1"/>
      <c r="R3003" s="1"/>
      <c r="S3003" s="1"/>
      <c r="T3003" s="1"/>
      <c r="U3003" s="1"/>
      <c r="V3003" s="1"/>
      <c r="W3003" s="1"/>
      <c r="X3003" s="1"/>
      <c r="Y3003" s="1"/>
      <c r="Z3003" s="1"/>
      <c r="AA3003" s="1"/>
      <c r="AB3003" s="1"/>
      <c r="AC3003" s="1"/>
      <c r="AD3003" s="1"/>
      <c r="AE3003" s="1"/>
      <c r="AF3003" s="1"/>
      <c r="AG3003" s="1"/>
      <c r="AH3003" s="1"/>
      <c r="AI3003" s="1"/>
      <c r="AJ3003" s="1"/>
      <c r="AK3003" s="1"/>
      <c r="AL3003" s="1"/>
      <c r="AM3003" s="1"/>
      <c r="AN3003" s="1"/>
      <c r="AO3003" s="1"/>
      <c r="AP3003" s="1"/>
      <c r="AQ3003" s="1"/>
      <c r="AR3003" s="1"/>
      <c r="AS3003" s="1"/>
      <c r="AT3003" s="1"/>
      <c r="AU3003" s="1"/>
      <c r="AV3003" s="1"/>
      <c r="AW3003" s="1"/>
      <c r="AX3003" s="1"/>
      <c r="AY3003" s="1"/>
      <c r="AZ3003" s="1"/>
      <c r="BA3003" s="1"/>
      <c r="BB3003" s="1"/>
      <c r="BC3003" s="1"/>
      <c r="BD3003" s="1"/>
      <c r="BE3003" s="1"/>
      <c r="BF3003" s="1"/>
      <c r="BG3003" s="1"/>
      <c r="BH3003" s="1"/>
      <c r="BI3003" s="1"/>
      <c r="BJ3003" s="1"/>
      <c r="BK3003" s="1"/>
      <c r="BL3003" s="1"/>
      <c r="BM3003" s="1"/>
      <c r="BN3003" s="1"/>
      <c r="BO3003" s="1"/>
      <c r="BP3003" s="1"/>
      <c r="BQ3003" s="1"/>
      <c r="BR3003" s="1"/>
      <c r="BS3003" s="1"/>
      <c r="BT3003" s="1"/>
      <c r="BU3003" s="1"/>
      <c r="BV3003" s="1"/>
      <c r="BW3003" s="1"/>
      <c r="BX3003" s="1"/>
      <c r="BY3003" s="1"/>
      <c r="BZ3003" s="1"/>
      <c r="CA3003" s="1"/>
      <c r="CB3003" s="1"/>
      <c r="CC3003" s="1"/>
      <c r="CD3003" s="1"/>
      <c r="CE3003" s="1"/>
      <c r="CF3003" s="1"/>
      <c r="CG3003" s="1"/>
      <c r="CH3003" s="1"/>
      <c r="CI3003" s="1"/>
      <c r="CJ3003" s="1"/>
      <c r="CK3003" s="1"/>
      <c r="CL3003" s="1"/>
      <c r="CM3003" s="1"/>
      <c r="CN3003" s="1"/>
      <c r="CO3003" s="1"/>
      <c r="CP3003" s="1"/>
      <c r="CQ3003" s="1"/>
      <c r="CR3003" s="1"/>
      <c r="CS3003" s="1"/>
      <c r="CT3003" s="1"/>
      <c r="CU3003" s="1"/>
      <c r="CV3003" s="1"/>
      <c r="CW3003" s="1"/>
      <c r="CX3003" s="1"/>
      <c r="CY3003" s="1"/>
      <c r="CZ3003" s="1"/>
      <c r="DA3003" s="1"/>
      <c r="DB3003" s="1"/>
      <c r="DC3003" s="1"/>
      <c r="DD3003" s="1"/>
      <c r="DE3003" s="1"/>
      <c r="DF3003" s="1"/>
      <c r="DG3003" s="1"/>
      <c r="DH3003" s="1"/>
      <c r="DI3003" s="1"/>
      <c r="DJ3003" s="1"/>
      <c r="DK3003" s="1"/>
      <c r="DL3003" s="1"/>
      <c r="DM3003" s="1"/>
      <c r="DN3003" s="1"/>
      <c r="DO3003" s="1"/>
      <c r="DP3003" s="1"/>
      <c r="DQ3003" s="1"/>
      <c r="DR3003" s="1"/>
      <c r="DS3003" s="1"/>
      <c r="DT3003" s="1"/>
      <c r="DU3003" s="1"/>
      <c r="DV3003" s="1"/>
      <c r="DW3003" s="1"/>
      <c r="DX3003" s="1"/>
      <c r="DY3003" s="1"/>
      <c r="DZ3003" s="1"/>
      <c r="EA3003" s="1"/>
      <c r="EB3003" s="1"/>
      <c r="EC3003" s="1"/>
      <c r="ED3003" s="1"/>
      <c r="EE3003" s="1"/>
      <c r="EF3003" s="1"/>
      <c r="EG3003" s="1"/>
      <c r="EH3003" s="1"/>
      <c r="EI3003" s="1"/>
      <c r="EJ3003" s="1"/>
      <c r="EK3003" s="1"/>
      <c r="EL3003" s="1"/>
      <c r="EM3003" s="1"/>
      <c r="EN3003" s="1"/>
      <c r="EO3003" s="1"/>
      <c r="EP3003" s="1"/>
      <c r="EQ3003" s="1"/>
      <c r="ER3003" s="1"/>
      <c r="ES3003" s="1"/>
      <c r="ET3003" s="1"/>
      <c r="EU3003" s="1"/>
      <c r="EV3003" s="1"/>
      <c r="EW3003" s="1"/>
      <c r="EX3003" s="1"/>
      <c r="EY3003" s="1"/>
      <c r="EZ3003" s="1"/>
      <c r="FA3003" s="1"/>
      <c r="FB3003" s="1"/>
      <c r="FC3003" s="1"/>
      <c r="FD3003" s="1"/>
      <c r="FE3003" s="1"/>
      <c r="FF3003" s="1"/>
      <c r="FG3003" s="1"/>
      <c r="FH3003" s="1"/>
      <c r="FI3003" s="1"/>
      <c r="FJ3003" s="1"/>
      <c r="FK3003" s="1"/>
      <c r="FL3003" s="1"/>
      <c r="FM3003" s="1"/>
      <c r="FN3003" s="1"/>
      <c r="FO3003" s="1"/>
      <c r="FP3003" s="1"/>
      <c r="FQ3003" s="1"/>
      <c r="FR3003" s="1"/>
      <c r="FS3003" s="1"/>
      <c r="FT3003" s="1"/>
      <c r="FU3003" s="1"/>
      <c r="FV3003" s="1"/>
      <c r="FW3003" s="1"/>
      <c r="FX3003" s="1"/>
      <c r="FY3003" s="1"/>
      <c r="FZ3003" s="1"/>
      <c r="GA3003" s="1"/>
      <c r="GB3003" s="1"/>
      <c r="GC3003" s="1"/>
      <c r="GD3003" s="1"/>
      <c r="GE3003" s="1"/>
      <c r="GF3003" s="1"/>
      <c r="GG3003" s="1"/>
      <c r="GH3003" s="1"/>
      <c r="GI3003" s="1"/>
      <c r="GJ3003" s="1"/>
      <c r="GK3003" s="1"/>
      <c r="GL3003" s="1"/>
      <c r="GM3003" s="1"/>
      <c r="GN3003" s="1"/>
      <c r="GO3003" s="1"/>
    </row>
    <row r="3004" spans="1:197" s="40" customFormat="1" x14ac:dyDescent="0.25">
      <c r="A3004" s="41"/>
      <c r="B3004" s="4"/>
      <c r="C3004" s="41"/>
      <c r="D3004" s="42"/>
      <c r="E3004" s="42"/>
      <c r="F3004" s="42"/>
      <c r="G3004" s="1"/>
      <c r="H3004" s="1"/>
      <c r="I3004" s="1"/>
      <c r="J3004" s="1"/>
      <c r="K3004" s="1"/>
      <c r="L3004" s="1"/>
      <c r="M3004" s="2"/>
      <c r="N3004" s="1"/>
      <c r="O3004" s="1"/>
      <c r="P3004" s="1"/>
      <c r="Q3004" s="1"/>
      <c r="R3004" s="1"/>
      <c r="S3004" s="1"/>
      <c r="T3004" s="1"/>
      <c r="U3004" s="1"/>
      <c r="V3004" s="1"/>
      <c r="W3004" s="1"/>
      <c r="X3004" s="1"/>
      <c r="Y3004" s="1"/>
      <c r="Z3004" s="1"/>
      <c r="AA3004" s="1"/>
      <c r="AB3004" s="1"/>
      <c r="AC3004" s="1"/>
      <c r="AD3004" s="1"/>
      <c r="AE3004" s="1"/>
      <c r="AF3004" s="1"/>
      <c r="AG3004" s="1"/>
      <c r="AH3004" s="1"/>
      <c r="AI3004" s="1"/>
      <c r="AJ3004" s="1"/>
      <c r="AK3004" s="1"/>
      <c r="AL3004" s="1"/>
      <c r="AM3004" s="1"/>
      <c r="AN3004" s="1"/>
      <c r="AO3004" s="1"/>
      <c r="AP3004" s="1"/>
      <c r="AQ3004" s="1"/>
      <c r="AR3004" s="1"/>
      <c r="AS3004" s="1"/>
      <c r="AT3004" s="1"/>
      <c r="AU3004" s="1"/>
      <c r="AV3004" s="1"/>
      <c r="AW3004" s="1"/>
      <c r="AX3004" s="1"/>
      <c r="AY3004" s="1"/>
      <c r="AZ3004" s="1"/>
      <c r="BA3004" s="1"/>
      <c r="BB3004" s="1"/>
      <c r="BC3004" s="1"/>
      <c r="BD3004" s="1"/>
      <c r="BE3004" s="1"/>
      <c r="BF3004" s="1"/>
      <c r="BG3004" s="1"/>
      <c r="BH3004" s="1"/>
      <c r="BI3004" s="1"/>
      <c r="BJ3004" s="1"/>
      <c r="BK3004" s="1"/>
      <c r="BL3004" s="1"/>
      <c r="BM3004" s="1"/>
      <c r="BN3004" s="1"/>
      <c r="BO3004" s="1"/>
      <c r="BP3004" s="1"/>
      <c r="BQ3004" s="1"/>
      <c r="BR3004" s="1"/>
      <c r="BS3004" s="1"/>
      <c r="BT3004" s="1"/>
      <c r="BU3004" s="1"/>
      <c r="BV3004" s="1"/>
      <c r="BW3004" s="1"/>
      <c r="BX3004" s="1"/>
      <c r="BY3004" s="1"/>
      <c r="BZ3004" s="1"/>
      <c r="CA3004" s="1"/>
      <c r="CB3004" s="1"/>
      <c r="CC3004" s="1"/>
      <c r="CD3004" s="1"/>
      <c r="CE3004" s="1"/>
      <c r="CF3004" s="1"/>
      <c r="CG3004" s="1"/>
      <c r="CH3004" s="1"/>
      <c r="CI3004" s="1"/>
      <c r="CJ3004" s="1"/>
      <c r="CK3004" s="1"/>
      <c r="CL3004" s="1"/>
      <c r="CM3004" s="1"/>
      <c r="CN3004" s="1"/>
      <c r="CO3004" s="1"/>
      <c r="CP3004" s="1"/>
      <c r="CQ3004" s="1"/>
      <c r="CR3004" s="1"/>
      <c r="CS3004" s="1"/>
      <c r="CT3004" s="1"/>
      <c r="CU3004" s="1"/>
      <c r="CV3004" s="1"/>
      <c r="CW3004" s="1"/>
      <c r="CX3004" s="1"/>
      <c r="CY3004" s="1"/>
      <c r="CZ3004" s="1"/>
      <c r="DA3004" s="1"/>
      <c r="DB3004" s="1"/>
      <c r="DC3004" s="1"/>
      <c r="DD3004" s="1"/>
      <c r="DE3004" s="1"/>
      <c r="DF3004" s="1"/>
      <c r="DG3004" s="1"/>
      <c r="DH3004" s="1"/>
      <c r="DI3004" s="1"/>
      <c r="DJ3004" s="1"/>
      <c r="DK3004" s="1"/>
      <c r="DL3004" s="1"/>
      <c r="DM3004" s="1"/>
      <c r="DN3004" s="1"/>
      <c r="DO3004" s="1"/>
      <c r="DP3004" s="1"/>
      <c r="DQ3004" s="1"/>
      <c r="DR3004" s="1"/>
      <c r="DS3004" s="1"/>
      <c r="DT3004" s="1"/>
      <c r="DU3004" s="1"/>
      <c r="DV3004" s="1"/>
      <c r="DW3004" s="1"/>
      <c r="DX3004" s="1"/>
      <c r="DY3004" s="1"/>
      <c r="DZ3004" s="1"/>
      <c r="EA3004" s="1"/>
      <c r="EB3004" s="1"/>
      <c r="EC3004" s="1"/>
      <c r="ED3004" s="1"/>
      <c r="EE3004" s="1"/>
      <c r="EF3004" s="1"/>
      <c r="EG3004" s="1"/>
      <c r="EH3004" s="1"/>
      <c r="EI3004" s="1"/>
      <c r="EJ3004" s="1"/>
      <c r="EK3004" s="1"/>
      <c r="EL3004" s="1"/>
      <c r="EM3004" s="1"/>
      <c r="EN3004" s="1"/>
      <c r="EO3004" s="1"/>
      <c r="EP3004" s="1"/>
      <c r="EQ3004" s="1"/>
      <c r="ER3004" s="1"/>
      <c r="ES3004" s="1"/>
      <c r="ET3004" s="1"/>
      <c r="EU3004" s="1"/>
      <c r="EV3004" s="1"/>
      <c r="EW3004" s="1"/>
      <c r="EX3004" s="1"/>
      <c r="EY3004" s="1"/>
      <c r="EZ3004" s="1"/>
      <c r="FA3004" s="1"/>
      <c r="FB3004" s="1"/>
      <c r="FC3004" s="1"/>
      <c r="FD3004" s="1"/>
      <c r="FE3004" s="1"/>
      <c r="FF3004" s="1"/>
      <c r="FG3004" s="1"/>
      <c r="FH3004" s="1"/>
      <c r="FI3004" s="1"/>
      <c r="FJ3004" s="1"/>
      <c r="FK3004" s="1"/>
      <c r="FL3004" s="1"/>
      <c r="FM3004" s="1"/>
      <c r="FN3004" s="1"/>
      <c r="FO3004" s="1"/>
      <c r="FP3004" s="1"/>
      <c r="FQ3004" s="1"/>
      <c r="FR3004" s="1"/>
      <c r="FS3004" s="1"/>
      <c r="FT3004" s="1"/>
      <c r="FU3004" s="1"/>
      <c r="FV3004" s="1"/>
      <c r="FW3004" s="1"/>
      <c r="FX3004" s="1"/>
      <c r="FY3004" s="1"/>
      <c r="FZ3004" s="1"/>
      <c r="GA3004" s="1"/>
      <c r="GB3004" s="1"/>
      <c r="GC3004" s="1"/>
      <c r="GD3004" s="1"/>
      <c r="GE3004" s="1"/>
      <c r="GF3004" s="1"/>
      <c r="GG3004" s="1"/>
      <c r="GH3004" s="1"/>
      <c r="GI3004" s="1"/>
      <c r="GJ3004" s="1"/>
      <c r="GK3004" s="1"/>
      <c r="GL3004" s="1"/>
      <c r="GM3004" s="1"/>
      <c r="GN3004" s="1"/>
      <c r="GO3004" s="1"/>
    </row>
    <row r="3005" spans="1:197" s="40" customFormat="1" x14ac:dyDescent="0.25">
      <c r="A3005" s="41"/>
      <c r="B3005" s="4"/>
      <c r="C3005" s="41"/>
      <c r="D3005" s="42"/>
      <c r="E3005" s="42"/>
      <c r="F3005" s="42"/>
      <c r="G3005" s="1"/>
      <c r="H3005" s="1"/>
      <c r="I3005" s="1"/>
      <c r="J3005" s="1"/>
      <c r="K3005" s="1"/>
      <c r="L3005" s="1"/>
      <c r="M3005" s="2"/>
      <c r="N3005" s="1"/>
      <c r="O3005" s="1"/>
      <c r="P3005" s="1"/>
      <c r="Q3005" s="1"/>
      <c r="R3005" s="1"/>
      <c r="S3005" s="1"/>
      <c r="T3005" s="1"/>
      <c r="U3005" s="1"/>
      <c r="V3005" s="1"/>
      <c r="W3005" s="1"/>
      <c r="X3005" s="1"/>
      <c r="Y3005" s="1"/>
      <c r="Z3005" s="1"/>
      <c r="AA3005" s="1"/>
      <c r="AB3005" s="1"/>
      <c r="AC3005" s="1"/>
      <c r="AD3005" s="1"/>
      <c r="AE3005" s="1"/>
      <c r="AF3005" s="1"/>
      <c r="AG3005" s="1"/>
      <c r="AH3005" s="1"/>
      <c r="AI3005" s="1"/>
      <c r="AJ3005" s="1"/>
      <c r="AK3005" s="1"/>
      <c r="AL3005" s="1"/>
      <c r="AM3005" s="1"/>
      <c r="AN3005" s="1"/>
      <c r="AO3005" s="1"/>
      <c r="AP3005" s="1"/>
      <c r="AQ3005" s="1"/>
      <c r="AR3005" s="1"/>
      <c r="AS3005" s="1"/>
      <c r="AT3005" s="1"/>
      <c r="AU3005" s="1"/>
      <c r="AV3005" s="1"/>
      <c r="AW3005" s="1"/>
      <c r="AX3005" s="1"/>
      <c r="AY3005" s="1"/>
      <c r="AZ3005" s="1"/>
      <c r="BA3005" s="1"/>
      <c r="BB3005" s="1"/>
      <c r="BC3005" s="1"/>
      <c r="BD3005" s="1"/>
      <c r="BE3005" s="1"/>
      <c r="BF3005" s="1"/>
      <c r="BG3005" s="1"/>
      <c r="BH3005" s="1"/>
      <c r="BI3005" s="1"/>
      <c r="BJ3005" s="1"/>
      <c r="BK3005" s="1"/>
      <c r="BL3005" s="1"/>
      <c r="BM3005" s="1"/>
      <c r="BN3005" s="1"/>
      <c r="BO3005" s="1"/>
      <c r="BP3005" s="1"/>
      <c r="BQ3005" s="1"/>
      <c r="BR3005" s="1"/>
      <c r="BS3005" s="1"/>
      <c r="BT3005" s="1"/>
      <c r="BU3005" s="1"/>
      <c r="BV3005" s="1"/>
      <c r="BW3005" s="1"/>
      <c r="BX3005" s="1"/>
      <c r="BY3005" s="1"/>
      <c r="BZ3005" s="1"/>
      <c r="CA3005" s="1"/>
      <c r="CB3005" s="1"/>
      <c r="CC3005" s="1"/>
      <c r="CD3005" s="1"/>
      <c r="CE3005" s="1"/>
      <c r="CF3005" s="1"/>
      <c r="CG3005" s="1"/>
      <c r="CH3005" s="1"/>
      <c r="CI3005" s="1"/>
      <c r="CJ3005" s="1"/>
      <c r="CK3005" s="1"/>
      <c r="CL3005" s="1"/>
      <c r="CM3005" s="1"/>
      <c r="CN3005" s="1"/>
      <c r="CO3005" s="1"/>
      <c r="CP3005" s="1"/>
      <c r="CQ3005" s="1"/>
      <c r="CR3005" s="1"/>
      <c r="CS3005" s="1"/>
      <c r="CT3005" s="1"/>
      <c r="CU3005" s="1"/>
      <c r="CV3005" s="1"/>
      <c r="CW3005" s="1"/>
      <c r="CX3005" s="1"/>
      <c r="CY3005" s="1"/>
      <c r="CZ3005" s="1"/>
      <c r="DA3005" s="1"/>
      <c r="DB3005" s="1"/>
      <c r="DC3005" s="1"/>
      <c r="DD3005" s="1"/>
      <c r="DE3005" s="1"/>
      <c r="DF3005" s="1"/>
      <c r="DG3005" s="1"/>
      <c r="DH3005" s="1"/>
      <c r="DI3005" s="1"/>
      <c r="DJ3005" s="1"/>
      <c r="DK3005" s="1"/>
      <c r="DL3005" s="1"/>
      <c r="DM3005" s="1"/>
      <c r="DN3005" s="1"/>
      <c r="DO3005" s="1"/>
      <c r="DP3005" s="1"/>
      <c r="DQ3005" s="1"/>
      <c r="DR3005" s="1"/>
      <c r="DS3005" s="1"/>
      <c r="DT3005" s="1"/>
      <c r="DU3005" s="1"/>
      <c r="DV3005" s="1"/>
      <c r="DW3005" s="1"/>
      <c r="DX3005" s="1"/>
      <c r="DY3005" s="1"/>
      <c r="DZ3005" s="1"/>
      <c r="EA3005" s="1"/>
      <c r="EB3005" s="1"/>
      <c r="EC3005" s="1"/>
      <c r="ED3005" s="1"/>
      <c r="EE3005" s="1"/>
      <c r="EF3005" s="1"/>
      <c r="EG3005" s="1"/>
      <c r="EH3005" s="1"/>
      <c r="EI3005" s="1"/>
      <c r="EJ3005" s="1"/>
      <c r="EK3005" s="1"/>
      <c r="EL3005" s="1"/>
      <c r="EM3005" s="1"/>
      <c r="EN3005" s="1"/>
      <c r="EO3005" s="1"/>
      <c r="EP3005" s="1"/>
      <c r="EQ3005" s="1"/>
      <c r="ER3005" s="1"/>
      <c r="ES3005" s="1"/>
      <c r="ET3005" s="1"/>
      <c r="EU3005" s="1"/>
      <c r="EV3005" s="1"/>
      <c r="EW3005" s="1"/>
      <c r="EX3005" s="1"/>
      <c r="EY3005" s="1"/>
      <c r="EZ3005" s="1"/>
      <c r="FA3005" s="1"/>
      <c r="FB3005" s="1"/>
      <c r="FC3005" s="1"/>
      <c r="FD3005" s="1"/>
      <c r="FE3005" s="1"/>
      <c r="FF3005" s="1"/>
      <c r="FG3005" s="1"/>
      <c r="FH3005" s="1"/>
      <c r="FI3005" s="1"/>
      <c r="FJ3005" s="1"/>
      <c r="FK3005" s="1"/>
      <c r="FL3005" s="1"/>
      <c r="FM3005" s="1"/>
      <c r="FN3005" s="1"/>
      <c r="FO3005" s="1"/>
      <c r="FP3005" s="1"/>
      <c r="FQ3005" s="1"/>
      <c r="FR3005" s="1"/>
      <c r="FS3005" s="1"/>
      <c r="FT3005" s="1"/>
      <c r="FU3005" s="1"/>
      <c r="FV3005" s="1"/>
      <c r="FW3005" s="1"/>
      <c r="FX3005" s="1"/>
      <c r="FY3005" s="1"/>
      <c r="FZ3005" s="1"/>
      <c r="GA3005" s="1"/>
      <c r="GB3005" s="1"/>
      <c r="GC3005" s="1"/>
      <c r="GD3005" s="1"/>
      <c r="GE3005" s="1"/>
      <c r="GF3005" s="1"/>
      <c r="GG3005" s="1"/>
      <c r="GH3005" s="1"/>
      <c r="GI3005" s="1"/>
      <c r="GJ3005" s="1"/>
      <c r="GK3005" s="1"/>
      <c r="GL3005" s="1"/>
      <c r="GM3005" s="1"/>
      <c r="GN3005" s="1"/>
      <c r="GO3005" s="1"/>
    </row>
    <row r="3006" spans="1:197" s="40" customFormat="1" x14ac:dyDescent="0.25">
      <c r="A3006" s="41"/>
      <c r="B3006" s="4"/>
      <c r="C3006" s="41"/>
      <c r="D3006" s="42"/>
      <c r="E3006" s="42"/>
      <c r="F3006" s="42"/>
      <c r="G3006" s="1"/>
      <c r="H3006" s="1"/>
      <c r="I3006" s="1"/>
      <c r="J3006" s="1"/>
      <c r="K3006" s="1"/>
      <c r="L3006" s="1"/>
      <c r="M3006" s="2"/>
      <c r="N3006" s="1"/>
      <c r="O3006" s="1"/>
      <c r="P3006" s="1"/>
      <c r="Q3006" s="1"/>
      <c r="R3006" s="1"/>
      <c r="S3006" s="1"/>
      <c r="T3006" s="1"/>
      <c r="U3006" s="1"/>
      <c r="V3006" s="1"/>
      <c r="W3006" s="1"/>
      <c r="X3006" s="1"/>
      <c r="Y3006" s="1"/>
      <c r="Z3006" s="1"/>
      <c r="AA3006" s="1"/>
      <c r="AB3006" s="1"/>
      <c r="AC3006" s="1"/>
      <c r="AD3006" s="1"/>
      <c r="AE3006" s="1"/>
      <c r="AF3006" s="1"/>
      <c r="AG3006" s="1"/>
      <c r="AH3006" s="1"/>
      <c r="AI3006" s="1"/>
      <c r="AJ3006" s="1"/>
      <c r="AK3006" s="1"/>
      <c r="AL3006" s="1"/>
      <c r="AM3006" s="1"/>
      <c r="AN3006" s="1"/>
      <c r="AO3006" s="1"/>
      <c r="AP3006" s="1"/>
      <c r="AQ3006" s="1"/>
      <c r="AR3006" s="1"/>
      <c r="AS3006" s="1"/>
      <c r="AT3006" s="1"/>
      <c r="AU3006" s="1"/>
      <c r="AV3006" s="1"/>
      <c r="AW3006" s="1"/>
      <c r="AX3006" s="1"/>
      <c r="AY3006" s="1"/>
      <c r="AZ3006" s="1"/>
      <c r="BA3006" s="1"/>
      <c r="BB3006" s="1"/>
      <c r="BC3006" s="1"/>
      <c r="BD3006" s="1"/>
      <c r="BE3006" s="1"/>
      <c r="BF3006" s="1"/>
      <c r="BG3006" s="1"/>
      <c r="BH3006" s="1"/>
      <c r="BI3006" s="1"/>
      <c r="BJ3006" s="1"/>
      <c r="BK3006" s="1"/>
      <c r="BL3006" s="1"/>
      <c r="BM3006" s="1"/>
      <c r="BN3006" s="1"/>
      <c r="BO3006" s="1"/>
      <c r="BP3006" s="1"/>
      <c r="BQ3006" s="1"/>
      <c r="BR3006" s="1"/>
      <c r="BS3006" s="1"/>
      <c r="BT3006" s="1"/>
      <c r="BU3006" s="1"/>
      <c r="BV3006" s="1"/>
      <c r="BW3006" s="1"/>
      <c r="BX3006" s="1"/>
      <c r="BY3006" s="1"/>
      <c r="BZ3006" s="1"/>
      <c r="CA3006" s="1"/>
      <c r="CB3006" s="1"/>
      <c r="CC3006" s="1"/>
      <c r="CD3006" s="1"/>
      <c r="CE3006" s="1"/>
      <c r="CF3006" s="1"/>
      <c r="CG3006" s="1"/>
      <c r="CH3006" s="1"/>
      <c r="CI3006" s="1"/>
      <c r="CJ3006" s="1"/>
      <c r="CK3006" s="1"/>
      <c r="CL3006" s="1"/>
      <c r="CM3006" s="1"/>
      <c r="CN3006" s="1"/>
      <c r="CO3006" s="1"/>
      <c r="CP3006" s="1"/>
      <c r="CQ3006" s="1"/>
      <c r="CR3006" s="1"/>
      <c r="CS3006" s="1"/>
      <c r="CT3006" s="1"/>
      <c r="CU3006" s="1"/>
      <c r="CV3006" s="1"/>
      <c r="CW3006" s="1"/>
      <c r="CX3006" s="1"/>
      <c r="CY3006" s="1"/>
      <c r="CZ3006" s="1"/>
      <c r="DA3006" s="1"/>
      <c r="DB3006" s="1"/>
      <c r="DC3006" s="1"/>
      <c r="DD3006" s="1"/>
      <c r="DE3006" s="1"/>
      <c r="DF3006" s="1"/>
      <c r="DG3006" s="1"/>
      <c r="DH3006" s="1"/>
      <c r="DI3006" s="1"/>
      <c r="DJ3006" s="1"/>
      <c r="DK3006" s="1"/>
      <c r="DL3006" s="1"/>
      <c r="DM3006" s="1"/>
      <c r="DN3006" s="1"/>
      <c r="DO3006" s="1"/>
      <c r="DP3006" s="1"/>
      <c r="DQ3006" s="1"/>
      <c r="DR3006" s="1"/>
      <c r="DS3006" s="1"/>
      <c r="DT3006" s="1"/>
      <c r="DU3006" s="1"/>
      <c r="DV3006" s="1"/>
      <c r="DW3006" s="1"/>
      <c r="DX3006" s="1"/>
      <c r="DY3006" s="1"/>
      <c r="DZ3006" s="1"/>
      <c r="EA3006" s="1"/>
      <c r="EB3006" s="1"/>
      <c r="EC3006" s="1"/>
      <c r="ED3006" s="1"/>
      <c r="EE3006" s="1"/>
      <c r="EF3006" s="1"/>
      <c r="EG3006" s="1"/>
      <c r="EH3006" s="1"/>
      <c r="EI3006" s="1"/>
      <c r="EJ3006" s="1"/>
      <c r="EK3006" s="1"/>
      <c r="EL3006" s="1"/>
      <c r="EM3006" s="1"/>
      <c r="EN3006" s="1"/>
      <c r="EO3006" s="1"/>
      <c r="EP3006" s="1"/>
      <c r="EQ3006" s="1"/>
      <c r="ER3006" s="1"/>
      <c r="ES3006" s="1"/>
      <c r="ET3006" s="1"/>
      <c r="EU3006" s="1"/>
      <c r="EV3006" s="1"/>
      <c r="EW3006" s="1"/>
      <c r="EX3006" s="1"/>
      <c r="EY3006" s="1"/>
      <c r="EZ3006" s="1"/>
      <c r="FA3006" s="1"/>
      <c r="FB3006" s="1"/>
      <c r="FC3006" s="1"/>
      <c r="FD3006" s="1"/>
      <c r="FE3006" s="1"/>
      <c r="FF3006" s="1"/>
      <c r="FG3006" s="1"/>
      <c r="FH3006" s="1"/>
      <c r="FI3006" s="1"/>
      <c r="FJ3006" s="1"/>
      <c r="FK3006" s="1"/>
      <c r="FL3006" s="1"/>
      <c r="FM3006" s="1"/>
      <c r="FN3006" s="1"/>
      <c r="FO3006" s="1"/>
      <c r="FP3006" s="1"/>
      <c r="FQ3006" s="1"/>
      <c r="FR3006" s="1"/>
      <c r="FS3006" s="1"/>
      <c r="FT3006" s="1"/>
      <c r="FU3006" s="1"/>
      <c r="FV3006" s="1"/>
      <c r="FW3006" s="1"/>
      <c r="FX3006" s="1"/>
      <c r="FY3006" s="1"/>
      <c r="FZ3006" s="1"/>
      <c r="GA3006" s="1"/>
      <c r="GB3006" s="1"/>
      <c r="GC3006" s="1"/>
      <c r="GD3006" s="1"/>
      <c r="GE3006" s="1"/>
      <c r="GF3006" s="1"/>
      <c r="GG3006" s="1"/>
      <c r="GH3006" s="1"/>
      <c r="GI3006" s="1"/>
      <c r="GJ3006" s="1"/>
      <c r="GK3006" s="1"/>
      <c r="GL3006" s="1"/>
      <c r="GM3006" s="1"/>
      <c r="GN3006" s="1"/>
      <c r="GO3006" s="1"/>
    </row>
    <row r="3007" spans="1:197" s="40" customFormat="1" x14ac:dyDescent="0.25">
      <c r="A3007" s="41"/>
      <c r="B3007" s="4"/>
      <c r="C3007" s="41"/>
      <c r="D3007" s="42"/>
      <c r="E3007" s="42"/>
      <c r="F3007" s="42"/>
      <c r="G3007" s="1"/>
      <c r="H3007" s="1"/>
      <c r="I3007" s="1"/>
      <c r="J3007" s="1"/>
      <c r="K3007" s="1"/>
      <c r="L3007" s="1"/>
      <c r="M3007" s="2"/>
      <c r="N3007" s="1"/>
      <c r="O3007" s="1"/>
      <c r="P3007" s="1"/>
      <c r="Q3007" s="1"/>
      <c r="R3007" s="1"/>
      <c r="S3007" s="1"/>
      <c r="T3007" s="1"/>
      <c r="U3007" s="1"/>
      <c r="V3007" s="1"/>
      <c r="W3007" s="1"/>
      <c r="X3007" s="1"/>
      <c r="Y3007" s="1"/>
      <c r="Z3007" s="1"/>
      <c r="AA3007" s="1"/>
      <c r="AB3007" s="1"/>
      <c r="AC3007" s="1"/>
      <c r="AD3007" s="1"/>
      <c r="AE3007" s="1"/>
      <c r="AF3007" s="1"/>
      <c r="AG3007" s="1"/>
      <c r="AH3007" s="1"/>
      <c r="AI3007" s="1"/>
      <c r="AJ3007" s="1"/>
      <c r="AK3007" s="1"/>
      <c r="AL3007" s="1"/>
      <c r="AM3007" s="1"/>
      <c r="AN3007" s="1"/>
      <c r="AO3007" s="1"/>
      <c r="AP3007" s="1"/>
      <c r="AQ3007" s="1"/>
      <c r="AR3007" s="1"/>
      <c r="AS3007" s="1"/>
      <c r="AT3007" s="1"/>
      <c r="AU3007" s="1"/>
      <c r="AV3007" s="1"/>
      <c r="AW3007" s="1"/>
      <c r="AX3007" s="1"/>
      <c r="AY3007" s="1"/>
      <c r="AZ3007" s="1"/>
      <c r="BA3007" s="1"/>
      <c r="BB3007" s="1"/>
      <c r="BC3007" s="1"/>
      <c r="BD3007" s="1"/>
      <c r="BE3007" s="1"/>
      <c r="BF3007" s="1"/>
      <c r="BG3007" s="1"/>
      <c r="BH3007" s="1"/>
      <c r="BI3007" s="1"/>
      <c r="BJ3007" s="1"/>
      <c r="BK3007" s="1"/>
      <c r="BL3007" s="1"/>
      <c r="BM3007" s="1"/>
      <c r="BN3007" s="1"/>
      <c r="BO3007" s="1"/>
      <c r="BP3007" s="1"/>
      <c r="BQ3007" s="1"/>
      <c r="BR3007" s="1"/>
      <c r="BS3007" s="1"/>
      <c r="BT3007" s="1"/>
      <c r="BU3007" s="1"/>
      <c r="BV3007" s="1"/>
      <c r="BW3007" s="1"/>
      <c r="BX3007" s="1"/>
      <c r="BY3007" s="1"/>
      <c r="BZ3007" s="1"/>
      <c r="CA3007" s="1"/>
      <c r="CB3007" s="1"/>
      <c r="CC3007" s="1"/>
      <c r="CD3007" s="1"/>
      <c r="CE3007" s="1"/>
      <c r="CF3007" s="1"/>
      <c r="CG3007" s="1"/>
      <c r="CH3007" s="1"/>
      <c r="CI3007" s="1"/>
      <c r="CJ3007" s="1"/>
      <c r="CK3007" s="1"/>
      <c r="CL3007" s="1"/>
      <c r="CM3007" s="1"/>
      <c r="CN3007" s="1"/>
      <c r="CO3007" s="1"/>
      <c r="CP3007" s="1"/>
      <c r="CQ3007" s="1"/>
      <c r="CR3007" s="1"/>
      <c r="CS3007" s="1"/>
      <c r="CT3007" s="1"/>
      <c r="CU3007" s="1"/>
      <c r="CV3007" s="1"/>
      <c r="CW3007" s="1"/>
      <c r="CX3007" s="1"/>
      <c r="CY3007" s="1"/>
      <c r="CZ3007" s="1"/>
      <c r="DA3007" s="1"/>
      <c r="DB3007" s="1"/>
      <c r="DC3007" s="1"/>
      <c r="DD3007" s="1"/>
      <c r="DE3007" s="1"/>
      <c r="DF3007" s="1"/>
      <c r="DG3007" s="1"/>
      <c r="DH3007" s="1"/>
      <c r="DI3007" s="1"/>
      <c r="DJ3007" s="1"/>
      <c r="DK3007" s="1"/>
      <c r="DL3007" s="1"/>
      <c r="DM3007" s="1"/>
      <c r="DN3007" s="1"/>
      <c r="DO3007" s="1"/>
      <c r="DP3007" s="1"/>
      <c r="DQ3007" s="1"/>
      <c r="DR3007" s="1"/>
      <c r="DS3007" s="1"/>
      <c r="DT3007" s="1"/>
      <c r="DU3007" s="1"/>
      <c r="DV3007" s="1"/>
      <c r="DW3007" s="1"/>
      <c r="DX3007" s="1"/>
      <c r="DY3007" s="1"/>
      <c r="DZ3007" s="1"/>
      <c r="EA3007" s="1"/>
      <c r="EB3007" s="1"/>
      <c r="EC3007" s="1"/>
      <c r="ED3007" s="1"/>
      <c r="EE3007" s="1"/>
      <c r="EF3007" s="1"/>
      <c r="EG3007" s="1"/>
      <c r="EH3007" s="1"/>
      <c r="EI3007" s="1"/>
      <c r="EJ3007" s="1"/>
      <c r="EK3007" s="1"/>
      <c r="EL3007" s="1"/>
      <c r="EM3007" s="1"/>
      <c r="EN3007" s="1"/>
      <c r="EO3007" s="1"/>
      <c r="EP3007" s="1"/>
      <c r="EQ3007" s="1"/>
      <c r="ER3007" s="1"/>
      <c r="ES3007" s="1"/>
      <c r="ET3007" s="1"/>
      <c r="EU3007" s="1"/>
      <c r="EV3007" s="1"/>
      <c r="EW3007" s="1"/>
      <c r="EX3007" s="1"/>
      <c r="EY3007" s="1"/>
      <c r="EZ3007" s="1"/>
      <c r="FA3007" s="1"/>
      <c r="FB3007" s="1"/>
      <c r="FC3007" s="1"/>
      <c r="FD3007" s="1"/>
      <c r="FE3007" s="1"/>
      <c r="FF3007" s="1"/>
      <c r="FG3007" s="1"/>
      <c r="FH3007" s="1"/>
      <c r="FI3007" s="1"/>
      <c r="FJ3007" s="1"/>
      <c r="FK3007" s="1"/>
      <c r="FL3007" s="1"/>
      <c r="FM3007" s="1"/>
      <c r="FN3007" s="1"/>
      <c r="FO3007" s="1"/>
      <c r="FP3007" s="1"/>
      <c r="FQ3007" s="1"/>
      <c r="FR3007" s="1"/>
      <c r="FS3007" s="1"/>
      <c r="FT3007" s="1"/>
      <c r="FU3007" s="1"/>
      <c r="FV3007" s="1"/>
      <c r="FW3007" s="1"/>
      <c r="FX3007" s="1"/>
      <c r="FY3007" s="1"/>
      <c r="FZ3007" s="1"/>
      <c r="GA3007" s="1"/>
      <c r="GB3007" s="1"/>
      <c r="GC3007" s="1"/>
      <c r="GD3007" s="1"/>
      <c r="GE3007" s="1"/>
      <c r="GF3007" s="1"/>
      <c r="GG3007" s="1"/>
      <c r="GH3007" s="1"/>
      <c r="GI3007" s="1"/>
      <c r="GJ3007" s="1"/>
      <c r="GK3007" s="1"/>
      <c r="GL3007" s="1"/>
      <c r="GM3007" s="1"/>
      <c r="GN3007" s="1"/>
      <c r="GO3007" s="1"/>
    </row>
    <row r="3008" spans="1:197" s="40" customFormat="1" x14ac:dyDescent="0.25">
      <c r="A3008" s="41"/>
      <c r="B3008" s="4"/>
      <c r="C3008" s="41"/>
      <c r="D3008" s="42"/>
      <c r="E3008" s="42"/>
      <c r="F3008" s="42"/>
      <c r="G3008" s="1"/>
      <c r="H3008" s="1"/>
      <c r="I3008" s="1"/>
      <c r="J3008" s="1"/>
      <c r="K3008" s="1"/>
      <c r="L3008" s="1"/>
      <c r="M3008" s="2"/>
      <c r="N3008" s="1"/>
      <c r="O3008" s="1"/>
      <c r="P3008" s="1"/>
      <c r="Q3008" s="1"/>
      <c r="R3008" s="1"/>
      <c r="S3008" s="1"/>
      <c r="T3008" s="1"/>
      <c r="U3008" s="1"/>
      <c r="V3008" s="1"/>
      <c r="W3008" s="1"/>
      <c r="X3008" s="1"/>
      <c r="Y3008" s="1"/>
      <c r="Z3008" s="1"/>
      <c r="AA3008" s="1"/>
      <c r="AB3008" s="1"/>
      <c r="AC3008" s="1"/>
      <c r="AD3008" s="1"/>
      <c r="AE3008" s="1"/>
      <c r="AF3008" s="1"/>
      <c r="AG3008" s="1"/>
      <c r="AH3008" s="1"/>
      <c r="AI3008" s="1"/>
      <c r="AJ3008" s="1"/>
      <c r="AK3008" s="1"/>
      <c r="AL3008" s="1"/>
      <c r="AM3008" s="1"/>
      <c r="AN3008" s="1"/>
      <c r="AO3008" s="1"/>
      <c r="AP3008" s="1"/>
      <c r="AQ3008" s="1"/>
      <c r="AR3008" s="1"/>
      <c r="AS3008" s="1"/>
      <c r="AT3008" s="1"/>
      <c r="AU3008" s="1"/>
      <c r="AV3008" s="1"/>
      <c r="AW3008" s="1"/>
      <c r="AX3008" s="1"/>
      <c r="AY3008" s="1"/>
      <c r="AZ3008" s="1"/>
      <c r="BA3008" s="1"/>
      <c r="BB3008" s="1"/>
      <c r="BC3008" s="1"/>
      <c r="BD3008" s="1"/>
      <c r="BE3008" s="1"/>
      <c r="BF3008" s="1"/>
      <c r="BG3008" s="1"/>
      <c r="BH3008" s="1"/>
      <c r="BI3008" s="1"/>
      <c r="BJ3008" s="1"/>
      <c r="BK3008" s="1"/>
      <c r="BL3008" s="1"/>
      <c r="BM3008" s="1"/>
      <c r="BN3008" s="1"/>
      <c r="BO3008" s="1"/>
      <c r="BP3008" s="1"/>
      <c r="BQ3008" s="1"/>
      <c r="BR3008" s="1"/>
      <c r="BS3008" s="1"/>
      <c r="BT3008" s="1"/>
      <c r="BU3008" s="1"/>
      <c r="BV3008" s="1"/>
      <c r="BW3008" s="1"/>
      <c r="BX3008" s="1"/>
      <c r="BY3008" s="1"/>
      <c r="BZ3008" s="1"/>
      <c r="CA3008" s="1"/>
      <c r="CB3008" s="1"/>
      <c r="CC3008" s="1"/>
      <c r="CD3008" s="1"/>
      <c r="CE3008" s="1"/>
      <c r="CF3008" s="1"/>
      <c r="CG3008" s="1"/>
      <c r="CH3008" s="1"/>
      <c r="CI3008" s="1"/>
      <c r="CJ3008" s="1"/>
      <c r="CK3008" s="1"/>
      <c r="CL3008" s="1"/>
      <c r="CM3008" s="1"/>
      <c r="CN3008" s="1"/>
      <c r="CO3008" s="1"/>
      <c r="CP3008" s="1"/>
      <c r="CQ3008" s="1"/>
      <c r="CR3008" s="1"/>
      <c r="CS3008" s="1"/>
      <c r="CT3008" s="1"/>
      <c r="CU3008" s="1"/>
      <c r="CV3008" s="1"/>
      <c r="CW3008" s="1"/>
      <c r="CX3008" s="1"/>
      <c r="CY3008" s="1"/>
      <c r="CZ3008" s="1"/>
      <c r="DA3008" s="1"/>
      <c r="DB3008" s="1"/>
      <c r="DC3008" s="1"/>
      <c r="DD3008" s="1"/>
      <c r="DE3008" s="1"/>
      <c r="DF3008" s="1"/>
      <c r="DG3008" s="1"/>
      <c r="DH3008" s="1"/>
      <c r="DI3008" s="1"/>
      <c r="DJ3008" s="1"/>
      <c r="DK3008" s="1"/>
      <c r="DL3008" s="1"/>
      <c r="DM3008" s="1"/>
      <c r="DN3008" s="1"/>
      <c r="DO3008" s="1"/>
      <c r="DP3008" s="1"/>
      <c r="DQ3008" s="1"/>
      <c r="DR3008" s="1"/>
      <c r="DS3008" s="1"/>
      <c r="DT3008" s="1"/>
      <c r="DU3008" s="1"/>
      <c r="DV3008" s="1"/>
      <c r="DW3008" s="1"/>
      <c r="DX3008" s="1"/>
      <c r="DY3008" s="1"/>
      <c r="DZ3008" s="1"/>
      <c r="EA3008" s="1"/>
      <c r="EB3008" s="1"/>
      <c r="EC3008" s="1"/>
      <c r="ED3008" s="1"/>
      <c r="EE3008" s="1"/>
      <c r="EF3008" s="1"/>
      <c r="EG3008" s="1"/>
      <c r="EH3008" s="1"/>
      <c r="EI3008" s="1"/>
      <c r="EJ3008" s="1"/>
      <c r="EK3008" s="1"/>
      <c r="EL3008" s="1"/>
      <c r="EM3008" s="1"/>
      <c r="EN3008" s="1"/>
      <c r="EO3008" s="1"/>
      <c r="EP3008" s="1"/>
      <c r="EQ3008" s="1"/>
      <c r="ER3008" s="1"/>
      <c r="ES3008" s="1"/>
      <c r="ET3008" s="1"/>
      <c r="EU3008" s="1"/>
      <c r="EV3008" s="1"/>
      <c r="EW3008" s="1"/>
      <c r="EX3008" s="1"/>
      <c r="EY3008" s="1"/>
      <c r="EZ3008" s="1"/>
      <c r="FA3008" s="1"/>
      <c r="FB3008" s="1"/>
      <c r="FC3008" s="1"/>
      <c r="FD3008" s="1"/>
      <c r="FE3008" s="1"/>
      <c r="FF3008" s="1"/>
      <c r="FG3008" s="1"/>
      <c r="FH3008" s="1"/>
      <c r="FI3008" s="1"/>
      <c r="FJ3008" s="1"/>
      <c r="FK3008" s="1"/>
      <c r="FL3008" s="1"/>
      <c r="FM3008" s="1"/>
      <c r="FN3008" s="1"/>
      <c r="FO3008" s="1"/>
      <c r="FP3008" s="1"/>
      <c r="FQ3008" s="1"/>
      <c r="FR3008" s="1"/>
      <c r="FS3008" s="1"/>
      <c r="FT3008" s="1"/>
      <c r="FU3008" s="1"/>
      <c r="FV3008" s="1"/>
      <c r="FW3008" s="1"/>
      <c r="FX3008" s="1"/>
      <c r="FY3008" s="1"/>
      <c r="FZ3008" s="1"/>
      <c r="GA3008" s="1"/>
      <c r="GB3008" s="1"/>
      <c r="GC3008" s="1"/>
      <c r="GD3008" s="1"/>
      <c r="GE3008" s="1"/>
      <c r="GF3008" s="1"/>
      <c r="GG3008" s="1"/>
      <c r="GH3008" s="1"/>
      <c r="GI3008" s="1"/>
      <c r="GJ3008" s="1"/>
      <c r="GK3008" s="1"/>
      <c r="GL3008" s="1"/>
      <c r="GM3008" s="1"/>
      <c r="GN3008" s="1"/>
      <c r="GO3008" s="1"/>
    </row>
    <row r="3009" spans="1:197" s="40" customFormat="1" x14ac:dyDescent="0.25">
      <c r="A3009" s="41"/>
      <c r="B3009" s="4"/>
      <c r="C3009" s="41"/>
      <c r="D3009" s="42"/>
      <c r="E3009" s="42"/>
      <c r="F3009" s="42"/>
      <c r="G3009" s="1"/>
      <c r="H3009" s="1"/>
      <c r="I3009" s="1"/>
      <c r="J3009" s="1"/>
      <c r="K3009" s="1"/>
      <c r="L3009" s="1"/>
      <c r="M3009" s="2"/>
      <c r="N3009" s="1"/>
      <c r="O3009" s="1"/>
      <c r="P3009" s="1"/>
      <c r="Q3009" s="1"/>
      <c r="R3009" s="1"/>
      <c r="S3009" s="1"/>
      <c r="T3009" s="1"/>
      <c r="U3009" s="1"/>
      <c r="V3009" s="1"/>
      <c r="W3009" s="1"/>
      <c r="X3009" s="1"/>
      <c r="Y3009" s="1"/>
      <c r="Z3009" s="1"/>
      <c r="AA3009" s="1"/>
      <c r="AB3009" s="1"/>
      <c r="AC3009" s="1"/>
      <c r="AD3009" s="1"/>
      <c r="AE3009" s="1"/>
      <c r="AF3009" s="1"/>
      <c r="AG3009" s="1"/>
      <c r="AH3009" s="1"/>
      <c r="AI3009" s="1"/>
      <c r="AJ3009" s="1"/>
      <c r="AK3009" s="1"/>
      <c r="AL3009" s="1"/>
      <c r="AM3009" s="1"/>
      <c r="AN3009" s="1"/>
      <c r="AO3009" s="1"/>
      <c r="AP3009" s="1"/>
      <c r="AQ3009" s="1"/>
      <c r="AR3009" s="1"/>
      <c r="AS3009" s="1"/>
      <c r="AT3009" s="1"/>
      <c r="AU3009" s="1"/>
      <c r="AV3009" s="1"/>
      <c r="AW3009" s="1"/>
      <c r="AX3009" s="1"/>
      <c r="AY3009" s="1"/>
      <c r="AZ3009" s="1"/>
      <c r="BA3009" s="1"/>
      <c r="BB3009" s="1"/>
      <c r="BC3009" s="1"/>
      <c r="BD3009" s="1"/>
      <c r="BE3009" s="1"/>
      <c r="BF3009" s="1"/>
      <c r="BG3009" s="1"/>
      <c r="BH3009" s="1"/>
      <c r="BI3009" s="1"/>
      <c r="BJ3009" s="1"/>
      <c r="BK3009" s="1"/>
      <c r="BL3009" s="1"/>
      <c r="BM3009" s="1"/>
      <c r="BN3009" s="1"/>
      <c r="BO3009" s="1"/>
      <c r="BP3009" s="1"/>
      <c r="BQ3009" s="1"/>
      <c r="BR3009" s="1"/>
      <c r="BS3009" s="1"/>
      <c r="BT3009" s="1"/>
      <c r="BU3009" s="1"/>
      <c r="BV3009" s="1"/>
      <c r="BW3009" s="1"/>
      <c r="BX3009" s="1"/>
      <c r="BY3009" s="1"/>
      <c r="BZ3009" s="1"/>
      <c r="CA3009" s="1"/>
      <c r="CB3009" s="1"/>
      <c r="CC3009" s="1"/>
      <c r="CD3009" s="1"/>
      <c r="CE3009" s="1"/>
      <c r="CF3009" s="1"/>
      <c r="CG3009" s="1"/>
      <c r="CH3009" s="1"/>
      <c r="CI3009" s="1"/>
      <c r="CJ3009" s="1"/>
      <c r="CK3009" s="1"/>
      <c r="CL3009" s="1"/>
      <c r="CM3009" s="1"/>
      <c r="CN3009" s="1"/>
      <c r="CO3009" s="1"/>
      <c r="CP3009" s="1"/>
      <c r="CQ3009" s="1"/>
      <c r="CR3009" s="1"/>
      <c r="CS3009" s="1"/>
      <c r="CT3009" s="1"/>
      <c r="CU3009" s="1"/>
      <c r="CV3009" s="1"/>
      <c r="CW3009" s="1"/>
      <c r="CX3009" s="1"/>
      <c r="CY3009" s="1"/>
      <c r="CZ3009" s="1"/>
      <c r="DA3009" s="1"/>
      <c r="DB3009" s="1"/>
      <c r="DC3009" s="1"/>
      <c r="DD3009" s="1"/>
      <c r="DE3009" s="1"/>
      <c r="DF3009" s="1"/>
      <c r="DG3009" s="1"/>
      <c r="DH3009" s="1"/>
      <c r="DI3009" s="1"/>
      <c r="DJ3009" s="1"/>
      <c r="DK3009" s="1"/>
      <c r="DL3009" s="1"/>
      <c r="DM3009" s="1"/>
      <c r="DN3009" s="1"/>
      <c r="DO3009" s="1"/>
      <c r="DP3009" s="1"/>
      <c r="DQ3009" s="1"/>
      <c r="DR3009" s="1"/>
      <c r="DS3009" s="1"/>
      <c r="DT3009" s="1"/>
      <c r="DU3009" s="1"/>
      <c r="DV3009" s="1"/>
      <c r="DW3009" s="1"/>
      <c r="DX3009" s="1"/>
      <c r="DY3009" s="1"/>
      <c r="DZ3009" s="1"/>
      <c r="EA3009" s="1"/>
      <c r="EB3009" s="1"/>
      <c r="EC3009" s="1"/>
      <c r="ED3009" s="1"/>
      <c r="EE3009" s="1"/>
      <c r="EF3009" s="1"/>
      <c r="EG3009" s="1"/>
      <c r="EH3009" s="1"/>
      <c r="EI3009" s="1"/>
      <c r="EJ3009" s="1"/>
      <c r="EK3009" s="1"/>
      <c r="EL3009" s="1"/>
      <c r="EM3009" s="1"/>
      <c r="EN3009" s="1"/>
      <c r="EO3009" s="1"/>
      <c r="EP3009" s="1"/>
      <c r="EQ3009" s="1"/>
      <c r="ER3009" s="1"/>
      <c r="ES3009" s="1"/>
      <c r="ET3009" s="1"/>
      <c r="EU3009" s="1"/>
      <c r="EV3009" s="1"/>
      <c r="EW3009" s="1"/>
      <c r="EX3009" s="1"/>
      <c r="EY3009" s="1"/>
      <c r="EZ3009" s="1"/>
      <c r="FA3009" s="1"/>
      <c r="FB3009" s="1"/>
      <c r="FC3009" s="1"/>
      <c r="FD3009" s="1"/>
      <c r="FE3009" s="1"/>
      <c r="FF3009" s="1"/>
      <c r="FG3009" s="1"/>
      <c r="FH3009" s="1"/>
      <c r="FI3009" s="1"/>
      <c r="FJ3009" s="1"/>
      <c r="FK3009" s="1"/>
      <c r="FL3009" s="1"/>
      <c r="FM3009" s="1"/>
      <c r="FN3009" s="1"/>
      <c r="FO3009" s="1"/>
      <c r="FP3009" s="1"/>
      <c r="FQ3009" s="1"/>
      <c r="FR3009" s="1"/>
      <c r="FS3009" s="1"/>
      <c r="FT3009" s="1"/>
      <c r="FU3009" s="1"/>
      <c r="FV3009" s="1"/>
      <c r="FW3009" s="1"/>
      <c r="FX3009" s="1"/>
      <c r="FY3009" s="1"/>
      <c r="FZ3009" s="1"/>
      <c r="GA3009" s="1"/>
      <c r="GB3009" s="1"/>
      <c r="GC3009" s="1"/>
      <c r="GD3009" s="1"/>
      <c r="GE3009" s="1"/>
      <c r="GF3009" s="1"/>
      <c r="GG3009" s="1"/>
      <c r="GH3009" s="1"/>
      <c r="GI3009" s="1"/>
      <c r="GJ3009" s="1"/>
      <c r="GK3009" s="1"/>
      <c r="GL3009" s="1"/>
      <c r="GM3009" s="1"/>
      <c r="GN3009" s="1"/>
      <c r="GO3009" s="1"/>
    </row>
    <row r="3010" spans="1:197" s="40" customFormat="1" x14ac:dyDescent="0.25">
      <c r="A3010" s="41"/>
      <c r="B3010" s="4"/>
      <c r="C3010" s="41"/>
      <c r="D3010" s="42"/>
      <c r="E3010" s="42"/>
      <c r="F3010" s="42"/>
      <c r="G3010" s="1"/>
      <c r="H3010" s="1"/>
      <c r="I3010" s="1"/>
      <c r="J3010" s="1"/>
      <c r="K3010" s="1"/>
      <c r="L3010" s="1"/>
      <c r="M3010" s="2"/>
      <c r="N3010" s="1"/>
      <c r="O3010" s="1"/>
      <c r="P3010" s="1"/>
      <c r="Q3010" s="1"/>
      <c r="R3010" s="1"/>
      <c r="S3010" s="1"/>
      <c r="T3010" s="1"/>
      <c r="U3010" s="1"/>
      <c r="V3010" s="1"/>
      <c r="W3010" s="1"/>
      <c r="X3010" s="1"/>
      <c r="Y3010" s="1"/>
      <c r="Z3010" s="1"/>
      <c r="AA3010" s="1"/>
      <c r="AB3010" s="1"/>
      <c r="AC3010" s="1"/>
      <c r="AD3010" s="1"/>
      <c r="AE3010" s="1"/>
      <c r="AF3010" s="1"/>
      <c r="AG3010" s="1"/>
      <c r="AH3010" s="1"/>
      <c r="AI3010" s="1"/>
      <c r="AJ3010" s="1"/>
      <c r="AK3010" s="1"/>
      <c r="AL3010" s="1"/>
      <c r="AM3010" s="1"/>
      <c r="AN3010" s="1"/>
      <c r="AO3010" s="1"/>
      <c r="AP3010" s="1"/>
      <c r="AQ3010" s="1"/>
      <c r="AR3010" s="1"/>
      <c r="AS3010" s="1"/>
      <c r="AT3010" s="1"/>
      <c r="AU3010" s="1"/>
      <c r="AV3010" s="1"/>
      <c r="AW3010" s="1"/>
      <c r="AX3010" s="1"/>
      <c r="AY3010" s="1"/>
      <c r="AZ3010" s="1"/>
      <c r="BA3010" s="1"/>
      <c r="BB3010" s="1"/>
      <c r="BC3010" s="1"/>
      <c r="BD3010" s="1"/>
      <c r="BE3010" s="1"/>
      <c r="BF3010" s="1"/>
      <c r="BG3010" s="1"/>
      <c r="BH3010" s="1"/>
      <c r="BI3010" s="1"/>
      <c r="BJ3010" s="1"/>
      <c r="BK3010" s="1"/>
      <c r="BL3010" s="1"/>
      <c r="BM3010" s="1"/>
      <c r="BN3010" s="1"/>
      <c r="BO3010" s="1"/>
      <c r="BP3010" s="1"/>
      <c r="BQ3010" s="1"/>
      <c r="BR3010" s="1"/>
      <c r="BS3010" s="1"/>
      <c r="BT3010" s="1"/>
      <c r="BU3010" s="1"/>
      <c r="BV3010" s="1"/>
      <c r="BW3010" s="1"/>
      <c r="BX3010" s="1"/>
      <c r="BY3010" s="1"/>
      <c r="BZ3010" s="1"/>
      <c r="CA3010" s="1"/>
      <c r="CB3010" s="1"/>
      <c r="CC3010" s="1"/>
      <c r="CD3010" s="1"/>
      <c r="CE3010" s="1"/>
      <c r="CF3010" s="1"/>
      <c r="CG3010" s="1"/>
      <c r="CH3010" s="1"/>
      <c r="CI3010" s="1"/>
      <c r="CJ3010" s="1"/>
      <c r="CK3010" s="1"/>
      <c r="CL3010" s="1"/>
      <c r="CM3010" s="1"/>
      <c r="CN3010" s="1"/>
      <c r="CO3010" s="1"/>
      <c r="CP3010" s="1"/>
      <c r="CQ3010" s="1"/>
      <c r="CR3010" s="1"/>
      <c r="CS3010" s="1"/>
      <c r="CT3010" s="1"/>
      <c r="CU3010" s="1"/>
      <c r="CV3010" s="1"/>
      <c r="CW3010" s="1"/>
      <c r="CX3010" s="1"/>
      <c r="CY3010" s="1"/>
      <c r="CZ3010" s="1"/>
      <c r="DA3010" s="1"/>
      <c r="DB3010" s="1"/>
      <c r="DC3010" s="1"/>
      <c r="DD3010" s="1"/>
      <c r="DE3010" s="1"/>
      <c r="DF3010" s="1"/>
      <c r="DG3010" s="1"/>
      <c r="DH3010" s="1"/>
      <c r="DI3010" s="1"/>
      <c r="DJ3010" s="1"/>
      <c r="DK3010" s="1"/>
      <c r="DL3010" s="1"/>
      <c r="DM3010" s="1"/>
      <c r="DN3010" s="1"/>
      <c r="DO3010" s="1"/>
      <c r="DP3010" s="1"/>
      <c r="DQ3010" s="1"/>
      <c r="DR3010" s="1"/>
      <c r="DS3010" s="1"/>
      <c r="DT3010" s="1"/>
      <c r="DU3010" s="1"/>
      <c r="DV3010" s="1"/>
      <c r="DW3010" s="1"/>
      <c r="DX3010" s="1"/>
      <c r="DY3010" s="1"/>
      <c r="DZ3010" s="1"/>
      <c r="EA3010" s="1"/>
      <c r="EB3010" s="1"/>
      <c r="EC3010" s="1"/>
      <c r="ED3010" s="1"/>
      <c r="EE3010" s="1"/>
      <c r="EF3010" s="1"/>
      <c r="EG3010" s="1"/>
      <c r="EH3010" s="1"/>
      <c r="EI3010" s="1"/>
      <c r="EJ3010" s="1"/>
      <c r="EK3010" s="1"/>
      <c r="EL3010" s="1"/>
      <c r="EM3010" s="1"/>
      <c r="EN3010" s="1"/>
      <c r="EO3010" s="1"/>
      <c r="EP3010" s="1"/>
      <c r="EQ3010" s="1"/>
      <c r="ER3010" s="1"/>
      <c r="ES3010" s="1"/>
      <c r="ET3010" s="1"/>
      <c r="EU3010" s="1"/>
      <c r="EV3010" s="1"/>
      <c r="EW3010" s="1"/>
      <c r="EX3010" s="1"/>
      <c r="EY3010" s="1"/>
      <c r="EZ3010" s="1"/>
      <c r="FA3010" s="1"/>
      <c r="FB3010" s="1"/>
      <c r="FC3010" s="1"/>
      <c r="FD3010" s="1"/>
      <c r="FE3010" s="1"/>
      <c r="FF3010" s="1"/>
      <c r="FG3010" s="1"/>
      <c r="FH3010" s="1"/>
      <c r="FI3010" s="1"/>
      <c r="FJ3010" s="1"/>
      <c r="FK3010" s="1"/>
      <c r="FL3010" s="1"/>
      <c r="FM3010" s="1"/>
      <c r="FN3010" s="1"/>
      <c r="FO3010" s="1"/>
      <c r="FP3010" s="1"/>
      <c r="FQ3010" s="1"/>
      <c r="FR3010" s="1"/>
      <c r="FS3010" s="1"/>
      <c r="FT3010" s="1"/>
      <c r="FU3010" s="1"/>
      <c r="FV3010" s="1"/>
      <c r="FW3010" s="1"/>
      <c r="FX3010" s="1"/>
      <c r="FY3010" s="1"/>
      <c r="FZ3010" s="1"/>
      <c r="GA3010" s="1"/>
      <c r="GB3010" s="1"/>
      <c r="GC3010" s="1"/>
      <c r="GD3010" s="1"/>
      <c r="GE3010" s="1"/>
      <c r="GF3010" s="1"/>
      <c r="GG3010" s="1"/>
      <c r="GH3010" s="1"/>
      <c r="GI3010" s="1"/>
      <c r="GJ3010" s="1"/>
      <c r="GK3010" s="1"/>
      <c r="GL3010" s="1"/>
      <c r="GM3010" s="1"/>
      <c r="GN3010" s="1"/>
      <c r="GO3010" s="1"/>
    </row>
    <row r="3011" spans="1:197" s="40" customFormat="1" x14ac:dyDescent="0.25">
      <c r="A3011" s="41"/>
      <c r="B3011" s="4"/>
      <c r="C3011" s="41"/>
      <c r="D3011" s="42"/>
      <c r="E3011" s="42"/>
      <c r="F3011" s="42"/>
      <c r="G3011" s="1"/>
      <c r="H3011" s="1"/>
      <c r="I3011" s="1"/>
      <c r="J3011" s="1"/>
      <c r="K3011" s="1"/>
      <c r="L3011" s="1"/>
      <c r="M3011" s="2"/>
      <c r="N3011" s="1"/>
      <c r="O3011" s="1"/>
      <c r="P3011" s="1"/>
      <c r="Q3011" s="1"/>
      <c r="R3011" s="1"/>
      <c r="S3011" s="1"/>
      <c r="T3011" s="1"/>
      <c r="U3011" s="1"/>
      <c r="V3011" s="1"/>
      <c r="W3011" s="1"/>
      <c r="X3011" s="1"/>
      <c r="Y3011" s="1"/>
      <c r="Z3011" s="1"/>
      <c r="AA3011" s="1"/>
      <c r="AB3011" s="1"/>
      <c r="AC3011" s="1"/>
      <c r="AD3011" s="1"/>
      <c r="AE3011" s="1"/>
      <c r="AF3011" s="1"/>
      <c r="AG3011" s="1"/>
      <c r="AH3011" s="1"/>
      <c r="AI3011" s="1"/>
      <c r="AJ3011" s="1"/>
      <c r="AK3011" s="1"/>
      <c r="AL3011" s="1"/>
      <c r="AM3011" s="1"/>
      <c r="AN3011" s="1"/>
      <c r="AO3011" s="1"/>
      <c r="AP3011" s="1"/>
      <c r="AQ3011" s="1"/>
      <c r="AR3011" s="1"/>
      <c r="AS3011" s="1"/>
      <c r="AT3011" s="1"/>
      <c r="AU3011" s="1"/>
      <c r="AV3011" s="1"/>
      <c r="AW3011" s="1"/>
      <c r="AX3011" s="1"/>
      <c r="AY3011" s="1"/>
      <c r="AZ3011" s="1"/>
      <c r="BA3011" s="1"/>
      <c r="BB3011" s="1"/>
      <c r="BC3011" s="1"/>
      <c r="BD3011" s="1"/>
      <c r="BE3011" s="1"/>
      <c r="BF3011" s="1"/>
      <c r="BG3011" s="1"/>
      <c r="BH3011" s="1"/>
      <c r="BI3011" s="1"/>
      <c r="BJ3011" s="1"/>
      <c r="BK3011" s="1"/>
      <c r="BL3011" s="1"/>
      <c r="BM3011" s="1"/>
      <c r="BN3011" s="1"/>
      <c r="BO3011" s="1"/>
      <c r="BP3011" s="1"/>
      <c r="BQ3011" s="1"/>
      <c r="BR3011" s="1"/>
      <c r="BS3011" s="1"/>
      <c r="BT3011" s="1"/>
      <c r="BU3011" s="1"/>
      <c r="BV3011" s="1"/>
      <c r="BW3011" s="1"/>
      <c r="BX3011" s="1"/>
      <c r="BY3011" s="1"/>
      <c r="BZ3011" s="1"/>
      <c r="CA3011" s="1"/>
      <c r="CB3011" s="1"/>
      <c r="CC3011" s="1"/>
      <c r="CD3011" s="1"/>
      <c r="CE3011" s="1"/>
      <c r="CF3011" s="1"/>
      <c r="CG3011" s="1"/>
      <c r="CH3011" s="1"/>
      <c r="CI3011" s="1"/>
      <c r="CJ3011" s="1"/>
      <c r="CK3011" s="1"/>
      <c r="CL3011" s="1"/>
      <c r="CM3011" s="1"/>
      <c r="CN3011" s="1"/>
      <c r="CO3011" s="1"/>
      <c r="CP3011" s="1"/>
      <c r="CQ3011" s="1"/>
      <c r="CR3011" s="1"/>
      <c r="CS3011" s="1"/>
      <c r="CT3011" s="1"/>
      <c r="CU3011" s="1"/>
      <c r="CV3011" s="1"/>
      <c r="CW3011" s="1"/>
      <c r="CX3011" s="1"/>
      <c r="CY3011" s="1"/>
      <c r="CZ3011" s="1"/>
      <c r="DA3011" s="1"/>
      <c r="DB3011" s="1"/>
      <c r="DC3011" s="1"/>
      <c r="DD3011" s="1"/>
      <c r="DE3011" s="1"/>
      <c r="DF3011" s="1"/>
      <c r="DG3011" s="1"/>
      <c r="DH3011" s="1"/>
      <c r="DI3011" s="1"/>
      <c r="DJ3011" s="1"/>
      <c r="DK3011" s="1"/>
      <c r="DL3011" s="1"/>
      <c r="DM3011" s="1"/>
      <c r="DN3011" s="1"/>
      <c r="DO3011" s="1"/>
      <c r="DP3011" s="1"/>
      <c r="DQ3011" s="1"/>
      <c r="DR3011" s="1"/>
      <c r="DS3011" s="1"/>
      <c r="DT3011" s="1"/>
      <c r="DU3011" s="1"/>
      <c r="DV3011" s="1"/>
      <c r="DW3011" s="1"/>
      <c r="DX3011" s="1"/>
      <c r="DY3011" s="1"/>
      <c r="DZ3011" s="1"/>
      <c r="EA3011" s="1"/>
      <c r="EB3011" s="1"/>
      <c r="EC3011" s="1"/>
      <c r="ED3011" s="1"/>
      <c r="EE3011" s="1"/>
      <c r="EF3011" s="1"/>
      <c r="EG3011" s="1"/>
      <c r="EH3011" s="1"/>
      <c r="EI3011" s="1"/>
      <c r="EJ3011" s="1"/>
      <c r="EK3011" s="1"/>
      <c r="EL3011" s="1"/>
      <c r="EM3011" s="1"/>
      <c r="EN3011" s="1"/>
      <c r="EO3011" s="1"/>
      <c r="EP3011" s="1"/>
      <c r="EQ3011" s="1"/>
      <c r="ER3011" s="1"/>
      <c r="ES3011" s="1"/>
      <c r="ET3011" s="1"/>
      <c r="EU3011" s="1"/>
      <c r="EV3011" s="1"/>
      <c r="EW3011" s="1"/>
      <c r="EX3011" s="1"/>
      <c r="EY3011" s="1"/>
      <c r="EZ3011" s="1"/>
      <c r="FA3011" s="1"/>
      <c r="FB3011" s="1"/>
      <c r="FC3011" s="1"/>
      <c r="FD3011" s="1"/>
      <c r="FE3011" s="1"/>
      <c r="FF3011" s="1"/>
      <c r="FG3011" s="1"/>
      <c r="FH3011" s="1"/>
      <c r="FI3011" s="1"/>
      <c r="FJ3011" s="1"/>
      <c r="FK3011" s="1"/>
      <c r="FL3011" s="1"/>
      <c r="FM3011" s="1"/>
      <c r="FN3011" s="1"/>
      <c r="FO3011" s="1"/>
      <c r="FP3011" s="1"/>
      <c r="FQ3011" s="1"/>
      <c r="FR3011" s="1"/>
      <c r="FS3011" s="1"/>
      <c r="FT3011" s="1"/>
      <c r="FU3011" s="1"/>
      <c r="FV3011" s="1"/>
      <c r="FW3011" s="1"/>
      <c r="FX3011" s="1"/>
      <c r="FY3011" s="1"/>
      <c r="FZ3011" s="1"/>
      <c r="GA3011" s="1"/>
      <c r="GB3011" s="1"/>
      <c r="GC3011" s="1"/>
      <c r="GD3011" s="1"/>
      <c r="GE3011" s="1"/>
      <c r="GF3011" s="1"/>
      <c r="GG3011" s="1"/>
      <c r="GH3011" s="1"/>
      <c r="GI3011" s="1"/>
      <c r="GJ3011" s="1"/>
      <c r="GK3011" s="1"/>
      <c r="GL3011" s="1"/>
      <c r="GM3011" s="1"/>
      <c r="GN3011" s="1"/>
      <c r="GO3011" s="1"/>
    </row>
    <row r="3012" spans="1:197" s="40" customFormat="1" x14ac:dyDescent="0.25">
      <c r="A3012" s="41"/>
      <c r="B3012" s="4"/>
      <c r="C3012" s="41"/>
      <c r="D3012" s="42"/>
      <c r="E3012" s="42"/>
      <c r="F3012" s="42"/>
      <c r="G3012" s="1"/>
      <c r="H3012" s="1"/>
      <c r="I3012" s="1"/>
      <c r="J3012" s="1"/>
      <c r="K3012" s="1"/>
      <c r="L3012" s="1"/>
      <c r="M3012" s="2"/>
      <c r="N3012" s="1"/>
      <c r="O3012" s="1"/>
      <c r="P3012" s="1"/>
      <c r="Q3012" s="1"/>
      <c r="R3012" s="1"/>
      <c r="S3012" s="1"/>
      <c r="T3012" s="1"/>
      <c r="U3012" s="1"/>
      <c r="V3012" s="1"/>
      <c r="W3012" s="1"/>
      <c r="X3012" s="1"/>
      <c r="Y3012" s="1"/>
      <c r="Z3012" s="1"/>
      <c r="AA3012" s="1"/>
      <c r="AB3012" s="1"/>
      <c r="AC3012" s="1"/>
      <c r="AD3012" s="1"/>
      <c r="AE3012" s="1"/>
      <c r="AF3012" s="1"/>
      <c r="AG3012" s="1"/>
      <c r="AH3012" s="1"/>
      <c r="AI3012" s="1"/>
      <c r="AJ3012" s="1"/>
      <c r="AK3012" s="1"/>
      <c r="AL3012" s="1"/>
      <c r="AM3012" s="1"/>
      <c r="AN3012" s="1"/>
      <c r="AO3012" s="1"/>
      <c r="AP3012" s="1"/>
      <c r="AQ3012" s="1"/>
      <c r="AR3012" s="1"/>
      <c r="AS3012" s="1"/>
      <c r="AT3012" s="1"/>
      <c r="AU3012" s="1"/>
      <c r="AV3012" s="1"/>
      <c r="AW3012" s="1"/>
      <c r="AX3012" s="1"/>
      <c r="AY3012" s="1"/>
      <c r="AZ3012" s="1"/>
      <c r="BA3012" s="1"/>
      <c r="BB3012" s="1"/>
      <c r="BC3012" s="1"/>
      <c r="BD3012" s="1"/>
      <c r="BE3012" s="1"/>
      <c r="BF3012" s="1"/>
      <c r="BG3012" s="1"/>
      <c r="BH3012" s="1"/>
      <c r="BI3012" s="1"/>
      <c r="BJ3012" s="1"/>
      <c r="BK3012" s="1"/>
      <c r="BL3012" s="1"/>
      <c r="BM3012" s="1"/>
      <c r="BN3012" s="1"/>
      <c r="BO3012" s="1"/>
      <c r="BP3012" s="1"/>
      <c r="BQ3012" s="1"/>
      <c r="BR3012" s="1"/>
      <c r="BS3012" s="1"/>
      <c r="BT3012" s="1"/>
      <c r="BU3012" s="1"/>
      <c r="BV3012" s="1"/>
      <c r="BW3012" s="1"/>
      <c r="BX3012" s="1"/>
      <c r="BY3012" s="1"/>
      <c r="BZ3012" s="1"/>
      <c r="CA3012" s="1"/>
      <c r="CB3012" s="1"/>
      <c r="CC3012" s="1"/>
      <c r="CD3012" s="1"/>
      <c r="CE3012" s="1"/>
      <c r="CF3012" s="1"/>
      <c r="CG3012" s="1"/>
      <c r="CH3012" s="1"/>
      <c r="CI3012" s="1"/>
      <c r="CJ3012" s="1"/>
      <c r="CK3012" s="1"/>
      <c r="CL3012" s="1"/>
      <c r="CM3012" s="1"/>
      <c r="CN3012" s="1"/>
      <c r="CO3012" s="1"/>
      <c r="CP3012" s="1"/>
      <c r="CQ3012" s="1"/>
      <c r="CR3012" s="1"/>
      <c r="CS3012" s="1"/>
      <c r="CT3012" s="1"/>
      <c r="CU3012" s="1"/>
      <c r="CV3012" s="1"/>
      <c r="CW3012" s="1"/>
      <c r="CX3012" s="1"/>
      <c r="CY3012" s="1"/>
      <c r="CZ3012" s="1"/>
      <c r="DA3012" s="1"/>
      <c r="DB3012" s="1"/>
      <c r="DC3012" s="1"/>
      <c r="DD3012" s="1"/>
      <c r="DE3012" s="1"/>
      <c r="DF3012" s="1"/>
      <c r="DG3012" s="1"/>
      <c r="DH3012" s="1"/>
      <c r="DI3012" s="1"/>
      <c r="DJ3012" s="1"/>
      <c r="DK3012" s="1"/>
      <c r="DL3012" s="1"/>
      <c r="DM3012" s="1"/>
      <c r="DN3012" s="1"/>
      <c r="DO3012" s="1"/>
      <c r="DP3012" s="1"/>
      <c r="DQ3012" s="1"/>
      <c r="DR3012" s="1"/>
      <c r="DS3012" s="1"/>
      <c r="DT3012" s="1"/>
      <c r="DU3012" s="1"/>
      <c r="DV3012" s="1"/>
      <c r="DW3012" s="1"/>
      <c r="DX3012" s="1"/>
      <c r="DY3012" s="1"/>
      <c r="DZ3012" s="1"/>
      <c r="EA3012" s="1"/>
      <c r="EB3012" s="1"/>
      <c r="EC3012" s="1"/>
      <c r="ED3012" s="1"/>
      <c r="EE3012" s="1"/>
      <c r="EF3012" s="1"/>
      <c r="EG3012" s="1"/>
      <c r="EH3012" s="1"/>
      <c r="EI3012" s="1"/>
      <c r="EJ3012" s="1"/>
      <c r="EK3012" s="1"/>
      <c r="EL3012" s="1"/>
      <c r="EM3012" s="1"/>
      <c r="EN3012" s="1"/>
      <c r="EO3012" s="1"/>
      <c r="EP3012" s="1"/>
      <c r="EQ3012" s="1"/>
      <c r="ER3012" s="1"/>
      <c r="ES3012" s="1"/>
      <c r="ET3012" s="1"/>
      <c r="EU3012" s="1"/>
      <c r="EV3012" s="1"/>
      <c r="EW3012" s="1"/>
      <c r="EX3012" s="1"/>
      <c r="EY3012" s="1"/>
      <c r="EZ3012" s="1"/>
      <c r="FA3012" s="1"/>
      <c r="FB3012" s="1"/>
      <c r="FC3012" s="1"/>
      <c r="FD3012" s="1"/>
      <c r="FE3012" s="1"/>
      <c r="FF3012" s="1"/>
      <c r="FG3012" s="1"/>
      <c r="FH3012" s="1"/>
      <c r="FI3012" s="1"/>
      <c r="FJ3012" s="1"/>
      <c r="FK3012" s="1"/>
      <c r="FL3012" s="1"/>
      <c r="FM3012" s="1"/>
      <c r="FN3012" s="1"/>
      <c r="FO3012" s="1"/>
      <c r="FP3012" s="1"/>
      <c r="FQ3012" s="1"/>
      <c r="FR3012" s="1"/>
      <c r="FS3012" s="1"/>
      <c r="FT3012" s="1"/>
      <c r="FU3012" s="1"/>
      <c r="FV3012" s="1"/>
      <c r="FW3012" s="1"/>
      <c r="FX3012" s="1"/>
      <c r="FY3012" s="1"/>
      <c r="FZ3012" s="1"/>
      <c r="GA3012" s="1"/>
      <c r="GB3012" s="1"/>
      <c r="GC3012" s="1"/>
      <c r="GD3012" s="1"/>
      <c r="GE3012" s="1"/>
      <c r="GF3012" s="1"/>
      <c r="GG3012" s="1"/>
      <c r="GH3012" s="1"/>
      <c r="GI3012" s="1"/>
      <c r="GJ3012" s="1"/>
      <c r="GK3012" s="1"/>
      <c r="GL3012" s="1"/>
      <c r="GM3012" s="1"/>
      <c r="GN3012" s="1"/>
      <c r="GO3012" s="1"/>
    </row>
    <row r="3013" spans="1:197" s="40" customFormat="1" x14ac:dyDescent="0.25">
      <c r="A3013" s="41"/>
      <c r="B3013" s="4"/>
      <c r="C3013" s="41"/>
      <c r="D3013" s="42"/>
      <c r="E3013" s="42"/>
      <c r="F3013" s="42"/>
      <c r="G3013" s="1"/>
      <c r="H3013" s="1"/>
      <c r="I3013" s="1"/>
      <c r="J3013" s="1"/>
      <c r="K3013" s="1"/>
      <c r="L3013" s="1"/>
      <c r="M3013" s="2"/>
      <c r="N3013" s="1"/>
      <c r="O3013" s="1"/>
      <c r="P3013" s="1"/>
      <c r="Q3013" s="1"/>
      <c r="R3013" s="1"/>
      <c r="S3013" s="1"/>
      <c r="T3013" s="1"/>
      <c r="U3013" s="1"/>
      <c r="V3013" s="1"/>
      <c r="W3013" s="1"/>
      <c r="X3013" s="1"/>
      <c r="Y3013" s="1"/>
      <c r="Z3013" s="1"/>
      <c r="AA3013" s="1"/>
      <c r="AB3013" s="1"/>
      <c r="AC3013" s="1"/>
      <c r="AD3013" s="1"/>
      <c r="AE3013" s="1"/>
      <c r="AF3013" s="1"/>
      <c r="AG3013" s="1"/>
      <c r="AH3013" s="1"/>
      <c r="AI3013" s="1"/>
      <c r="AJ3013" s="1"/>
      <c r="AK3013" s="1"/>
      <c r="AL3013" s="1"/>
      <c r="AM3013" s="1"/>
      <c r="AN3013" s="1"/>
      <c r="AO3013" s="1"/>
      <c r="AP3013" s="1"/>
      <c r="AQ3013" s="1"/>
      <c r="AR3013" s="1"/>
      <c r="AS3013" s="1"/>
      <c r="AT3013" s="1"/>
      <c r="AU3013" s="1"/>
      <c r="AV3013" s="1"/>
      <c r="AW3013" s="1"/>
      <c r="AX3013" s="1"/>
      <c r="AY3013" s="1"/>
      <c r="AZ3013" s="1"/>
      <c r="BA3013" s="1"/>
      <c r="BB3013" s="1"/>
      <c r="BC3013" s="1"/>
      <c r="BD3013" s="1"/>
      <c r="BE3013" s="1"/>
      <c r="BF3013" s="1"/>
      <c r="BG3013" s="1"/>
      <c r="BH3013" s="1"/>
      <c r="BI3013" s="1"/>
      <c r="BJ3013" s="1"/>
      <c r="BK3013" s="1"/>
      <c r="BL3013" s="1"/>
      <c r="BM3013" s="1"/>
      <c r="BN3013" s="1"/>
      <c r="BO3013" s="1"/>
      <c r="BP3013" s="1"/>
      <c r="BQ3013" s="1"/>
      <c r="BR3013" s="1"/>
      <c r="BS3013" s="1"/>
      <c r="BT3013" s="1"/>
      <c r="BU3013" s="1"/>
      <c r="BV3013" s="1"/>
      <c r="BW3013" s="1"/>
      <c r="BX3013" s="1"/>
      <c r="BY3013" s="1"/>
      <c r="BZ3013" s="1"/>
      <c r="CA3013" s="1"/>
      <c r="CB3013" s="1"/>
      <c r="CC3013" s="1"/>
      <c r="CD3013" s="1"/>
      <c r="CE3013" s="1"/>
      <c r="CF3013" s="1"/>
      <c r="CG3013" s="1"/>
      <c r="CH3013" s="1"/>
      <c r="CI3013" s="1"/>
      <c r="CJ3013" s="1"/>
      <c r="CK3013" s="1"/>
      <c r="CL3013" s="1"/>
      <c r="CM3013" s="1"/>
      <c r="CN3013" s="1"/>
      <c r="CO3013" s="1"/>
      <c r="CP3013" s="1"/>
      <c r="CQ3013" s="1"/>
      <c r="CR3013" s="1"/>
      <c r="CS3013" s="1"/>
      <c r="CT3013" s="1"/>
      <c r="CU3013" s="1"/>
      <c r="CV3013" s="1"/>
      <c r="CW3013" s="1"/>
      <c r="CX3013" s="1"/>
      <c r="CY3013" s="1"/>
      <c r="CZ3013" s="1"/>
      <c r="DA3013" s="1"/>
      <c r="DB3013" s="1"/>
      <c r="DC3013" s="1"/>
      <c r="DD3013" s="1"/>
      <c r="DE3013" s="1"/>
      <c r="DF3013" s="1"/>
      <c r="DG3013" s="1"/>
      <c r="DH3013" s="1"/>
      <c r="DI3013" s="1"/>
      <c r="DJ3013" s="1"/>
      <c r="DK3013" s="1"/>
      <c r="DL3013" s="1"/>
      <c r="DM3013" s="1"/>
      <c r="DN3013" s="1"/>
      <c r="DO3013" s="1"/>
      <c r="DP3013" s="1"/>
      <c r="DQ3013" s="1"/>
      <c r="DR3013" s="1"/>
      <c r="DS3013" s="1"/>
      <c r="DT3013" s="1"/>
      <c r="DU3013" s="1"/>
      <c r="DV3013" s="1"/>
      <c r="DW3013" s="1"/>
      <c r="DX3013" s="1"/>
      <c r="DY3013" s="1"/>
      <c r="DZ3013" s="1"/>
      <c r="EA3013" s="1"/>
      <c r="EB3013" s="1"/>
      <c r="EC3013" s="1"/>
      <c r="ED3013" s="1"/>
      <c r="EE3013" s="1"/>
      <c r="EF3013" s="1"/>
      <c r="EG3013" s="1"/>
      <c r="EH3013" s="1"/>
      <c r="EI3013" s="1"/>
      <c r="EJ3013" s="1"/>
      <c r="EK3013" s="1"/>
      <c r="EL3013" s="1"/>
      <c r="EM3013" s="1"/>
      <c r="EN3013" s="1"/>
      <c r="EO3013" s="1"/>
      <c r="EP3013" s="1"/>
      <c r="EQ3013" s="1"/>
      <c r="ER3013" s="1"/>
      <c r="ES3013" s="1"/>
      <c r="ET3013" s="1"/>
      <c r="EU3013" s="1"/>
      <c r="EV3013" s="1"/>
      <c r="EW3013" s="1"/>
      <c r="EX3013" s="1"/>
      <c r="EY3013" s="1"/>
      <c r="EZ3013" s="1"/>
      <c r="FA3013" s="1"/>
      <c r="FB3013" s="1"/>
      <c r="FC3013" s="1"/>
      <c r="FD3013" s="1"/>
      <c r="FE3013" s="1"/>
      <c r="FF3013" s="1"/>
      <c r="FG3013" s="1"/>
      <c r="FH3013" s="1"/>
      <c r="FI3013" s="1"/>
      <c r="FJ3013" s="1"/>
      <c r="FK3013" s="1"/>
      <c r="FL3013" s="1"/>
      <c r="FM3013" s="1"/>
      <c r="FN3013" s="1"/>
      <c r="FO3013" s="1"/>
      <c r="FP3013" s="1"/>
      <c r="FQ3013" s="1"/>
      <c r="FR3013" s="1"/>
      <c r="FS3013" s="1"/>
      <c r="FT3013" s="1"/>
      <c r="FU3013" s="1"/>
      <c r="FV3013" s="1"/>
      <c r="FW3013" s="1"/>
      <c r="FX3013" s="1"/>
      <c r="FY3013" s="1"/>
      <c r="FZ3013" s="1"/>
      <c r="GA3013" s="1"/>
      <c r="GB3013" s="1"/>
      <c r="GC3013" s="1"/>
      <c r="GD3013" s="1"/>
      <c r="GE3013" s="1"/>
      <c r="GF3013" s="1"/>
      <c r="GG3013" s="1"/>
      <c r="GH3013" s="1"/>
      <c r="GI3013" s="1"/>
      <c r="GJ3013" s="1"/>
      <c r="GK3013" s="1"/>
      <c r="GL3013" s="1"/>
      <c r="GM3013" s="1"/>
      <c r="GN3013" s="1"/>
      <c r="GO3013" s="1"/>
    </row>
    <row r="3014" spans="1:197" s="40" customFormat="1" x14ac:dyDescent="0.25">
      <c r="A3014" s="41"/>
      <c r="B3014" s="4"/>
      <c r="C3014" s="41"/>
      <c r="D3014" s="42"/>
      <c r="E3014" s="42"/>
      <c r="F3014" s="42"/>
      <c r="G3014" s="1"/>
      <c r="H3014" s="1"/>
      <c r="I3014" s="1"/>
      <c r="J3014" s="1"/>
      <c r="K3014" s="1"/>
      <c r="L3014" s="1"/>
      <c r="M3014" s="2"/>
      <c r="N3014" s="1"/>
      <c r="O3014" s="1"/>
      <c r="P3014" s="1"/>
      <c r="Q3014" s="1"/>
      <c r="R3014" s="1"/>
      <c r="S3014" s="1"/>
      <c r="T3014" s="1"/>
      <c r="U3014" s="1"/>
      <c r="V3014" s="1"/>
      <c r="W3014" s="1"/>
      <c r="X3014" s="1"/>
      <c r="Y3014" s="1"/>
      <c r="Z3014" s="1"/>
      <c r="AA3014" s="1"/>
      <c r="AB3014" s="1"/>
      <c r="AC3014" s="1"/>
      <c r="AD3014" s="1"/>
      <c r="AE3014" s="1"/>
      <c r="AF3014" s="1"/>
      <c r="AG3014" s="1"/>
      <c r="AH3014" s="1"/>
      <c r="AI3014" s="1"/>
      <c r="AJ3014" s="1"/>
      <c r="AK3014" s="1"/>
      <c r="AL3014" s="1"/>
      <c r="AM3014" s="1"/>
      <c r="AN3014" s="1"/>
      <c r="AO3014" s="1"/>
      <c r="AP3014" s="1"/>
      <c r="AQ3014" s="1"/>
      <c r="AR3014" s="1"/>
      <c r="AS3014" s="1"/>
      <c r="AT3014" s="1"/>
      <c r="AU3014" s="1"/>
      <c r="AV3014" s="1"/>
      <c r="AW3014" s="1"/>
      <c r="AX3014" s="1"/>
      <c r="AY3014" s="1"/>
      <c r="AZ3014" s="1"/>
      <c r="BA3014" s="1"/>
      <c r="BB3014" s="1"/>
      <c r="BC3014" s="1"/>
      <c r="BD3014" s="1"/>
      <c r="BE3014" s="1"/>
      <c r="BF3014" s="1"/>
      <c r="BG3014" s="1"/>
      <c r="BH3014" s="1"/>
      <c r="BI3014" s="1"/>
      <c r="BJ3014" s="1"/>
      <c r="BK3014" s="1"/>
      <c r="BL3014" s="1"/>
      <c r="BM3014" s="1"/>
      <c r="BN3014" s="1"/>
      <c r="BO3014" s="1"/>
      <c r="BP3014" s="1"/>
      <c r="BQ3014" s="1"/>
      <c r="BR3014" s="1"/>
      <c r="BS3014" s="1"/>
      <c r="BT3014" s="1"/>
      <c r="BU3014" s="1"/>
      <c r="BV3014" s="1"/>
      <c r="BW3014" s="1"/>
      <c r="BX3014" s="1"/>
      <c r="BY3014" s="1"/>
      <c r="BZ3014" s="1"/>
      <c r="CA3014" s="1"/>
      <c r="CB3014" s="1"/>
      <c r="CC3014" s="1"/>
      <c r="CD3014" s="1"/>
      <c r="CE3014" s="1"/>
      <c r="CF3014" s="1"/>
      <c r="CG3014" s="1"/>
      <c r="CH3014" s="1"/>
      <c r="CI3014" s="1"/>
      <c r="CJ3014" s="1"/>
      <c r="CK3014" s="1"/>
      <c r="CL3014" s="1"/>
      <c r="CM3014" s="1"/>
      <c r="CN3014" s="1"/>
      <c r="CO3014" s="1"/>
      <c r="CP3014" s="1"/>
      <c r="CQ3014" s="1"/>
      <c r="CR3014" s="1"/>
      <c r="CS3014" s="1"/>
      <c r="CT3014" s="1"/>
      <c r="CU3014" s="1"/>
      <c r="CV3014" s="1"/>
      <c r="CW3014" s="1"/>
      <c r="CX3014" s="1"/>
      <c r="CY3014" s="1"/>
      <c r="CZ3014" s="1"/>
      <c r="DA3014" s="1"/>
      <c r="DB3014" s="1"/>
      <c r="DC3014" s="1"/>
      <c r="DD3014" s="1"/>
      <c r="DE3014" s="1"/>
      <c r="DF3014" s="1"/>
      <c r="DG3014" s="1"/>
      <c r="DH3014" s="1"/>
      <c r="DI3014" s="1"/>
      <c r="DJ3014" s="1"/>
      <c r="DK3014" s="1"/>
      <c r="DL3014" s="1"/>
      <c r="DM3014" s="1"/>
      <c r="DN3014" s="1"/>
      <c r="DO3014" s="1"/>
      <c r="DP3014" s="1"/>
      <c r="DQ3014" s="1"/>
      <c r="DR3014" s="1"/>
      <c r="DS3014" s="1"/>
      <c r="DT3014" s="1"/>
      <c r="DU3014" s="1"/>
      <c r="DV3014" s="1"/>
      <c r="DW3014" s="1"/>
      <c r="DX3014" s="1"/>
      <c r="DY3014" s="1"/>
      <c r="DZ3014" s="1"/>
      <c r="EA3014" s="1"/>
      <c r="EB3014" s="1"/>
      <c r="EC3014" s="1"/>
      <c r="ED3014" s="1"/>
      <c r="EE3014" s="1"/>
      <c r="EF3014" s="1"/>
      <c r="EG3014" s="1"/>
      <c r="EH3014" s="1"/>
      <c r="EI3014" s="1"/>
      <c r="EJ3014" s="1"/>
      <c r="EK3014" s="1"/>
      <c r="EL3014" s="1"/>
      <c r="EM3014" s="1"/>
      <c r="EN3014" s="1"/>
      <c r="EO3014" s="1"/>
      <c r="EP3014" s="1"/>
      <c r="EQ3014" s="1"/>
      <c r="ER3014" s="1"/>
      <c r="ES3014" s="1"/>
      <c r="ET3014" s="1"/>
      <c r="EU3014" s="1"/>
      <c r="EV3014" s="1"/>
      <c r="EW3014" s="1"/>
      <c r="EX3014" s="1"/>
      <c r="EY3014" s="1"/>
      <c r="EZ3014" s="1"/>
      <c r="FA3014" s="1"/>
      <c r="FB3014" s="1"/>
      <c r="FC3014" s="1"/>
      <c r="FD3014" s="1"/>
      <c r="FE3014" s="1"/>
      <c r="FF3014" s="1"/>
      <c r="FG3014" s="1"/>
      <c r="FH3014" s="1"/>
      <c r="FI3014" s="1"/>
      <c r="FJ3014" s="1"/>
      <c r="FK3014" s="1"/>
      <c r="FL3014" s="1"/>
      <c r="FM3014" s="1"/>
      <c r="FN3014" s="1"/>
      <c r="FO3014" s="1"/>
      <c r="FP3014" s="1"/>
      <c r="FQ3014" s="1"/>
      <c r="FR3014" s="1"/>
      <c r="FS3014" s="1"/>
      <c r="FT3014" s="1"/>
      <c r="FU3014" s="1"/>
      <c r="FV3014" s="1"/>
      <c r="FW3014" s="1"/>
      <c r="FX3014" s="1"/>
      <c r="FY3014" s="1"/>
      <c r="FZ3014" s="1"/>
      <c r="GA3014" s="1"/>
      <c r="GB3014" s="1"/>
      <c r="GC3014" s="1"/>
      <c r="GD3014" s="1"/>
      <c r="GE3014" s="1"/>
      <c r="GF3014" s="1"/>
      <c r="GG3014" s="1"/>
      <c r="GH3014" s="1"/>
      <c r="GI3014" s="1"/>
      <c r="GJ3014" s="1"/>
      <c r="GK3014" s="1"/>
      <c r="GL3014" s="1"/>
      <c r="GM3014" s="1"/>
      <c r="GN3014" s="1"/>
      <c r="GO3014" s="1"/>
    </row>
    <row r="3015" spans="1:197" s="40" customFormat="1" x14ac:dyDescent="0.25">
      <c r="A3015" s="41"/>
      <c r="B3015" s="4"/>
      <c r="C3015" s="41"/>
      <c r="D3015" s="42"/>
      <c r="E3015" s="42"/>
      <c r="F3015" s="42"/>
      <c r="G3015" s="1"/>
      <c r="H3015" s="1"/>
      <c r="I3015" s="1"/>
      <c r="J3015" s="1"/>
      <c r="K3015" s="1"/>
      <c r="L3015" s="1"/>
      <c r="M3015" s="2"/>
      <c r="N3015" s="1"/>
      <c r="O3015" s="1"/>
      <c r="P3015" s="1"/>
      <c r="Q3015" s="1"/>
      <c r="R3015" s="1"/>
      <c r="S3015" s="1"/>
      <c r="T3015" s="1"/>
      <c r="U3015" s="1"/>
      <c r="V3015" s="1"/>
      <c r="W3015" s="1"/>
      <c r="X3015" s="1"/>
      <c r="Y3015" s="1"/>
      <c r="Z3015" s="1"/>
      <c r="AA3015" s="1"/>
      <c r="AB3015" s="1"/>
      <c r="AC3015" s="1"/>
      <c r="AD3015" s="1"/>
      <c r="AE3015" s="1"/>
      <c r="AF3015" s="1"/>
      <c r="AG3015" s="1"/>
      <c r="AH3015" s="1"/>
      <c r="AI3015" s="1"/>
      <c r="AJ3015" s="1"/>
      <c r="AK3015" s="1"/>
      <c r="AL3015" s="1"/>
      <c r="AM3015" s="1"/>
      <c r="AN3015" s="1"/>
      <c r="AO3015" s="1"/>
      <c r="AP3015" s="1"/>
      <c r="AQ3015" s="1"/>
      <c r="AR3015" s="1"/>
      <c r="AS3015" s="1"/>
      <c r="AT3015" s="1"/>
      <c r="AU3015" s="1"/>
      <c r="AV3015" s="1"/>
      <c r="AW3015" s="1"/>
      <c r="AX3015" s="1"/>
      <c r="AY3015" s="1"/>
      <c r="AZ3015" s="1"/>
      <c r="BA3015" s="1"/>
      <c r="BB3015" s="1"/>
      <c r="BC3015" s="1"/>
      <c r="BD3015" s="1"/>
      <c r="BE3015" s="1"/>
      <c r="BF3015" s="1"/>
      <c r="BG3015" s="1"/>
      <c r="BH3015" s="1"/>
      <c r="BI3015" s="1"/>
      <c r="BJ3015" s="1"/>
      <c r="BK3015" s="1"/>
      <c r="BL3015" s="1"/>
      <c r="BM3015" s="1"/>
      <c r="BN3015" s="1"/>
      <c r="BO3015" s="1"/>
      <c r="BP3015" s="1"/>
      <c r="BQ3015" s="1"/>
      <c r="BR3015" s="1"/>
      <c r="BS3015" s="1"/>
      <c r="BT3015" s="1"/>
      <c r="BU3015" s="1"/>
      <c r="BV3015" s="1"/>
      <c r="BW3015" s="1"/>
      <c r="BX3015" s="1"/>
      <c r="BY3015" s="1"/>
      <c r="BZ3015" s="1"/>
      <c r="CA3015" s="1"/>
      <c r="CB3015" s="1"/>
      <c r="CC3015" s="1"/>
      <c r="CD3015" s="1"/>
      <c r="CE3015" s="1"/>
      <c r="CF3015" s="1"/>
      <c r="CG3015" s="1"/>
      <c r="CH3015" s="1"/>
      <c r="CI3015" s="1"/>
      <c r="CJ3015" s="1"/>
      <c r="CK3015" s="1"/>
      <c r="CL3015" s="1"/>
      <c r="CM3015" s="1"/>
      <c r="CN3015" s="1"/>
      <c r="CO3015" s="1"/>
      <c r="CP3015" s="1"/>
      <c r="CQ3015" s="1"/>
      <c r="CR3015" s="1"/>
      <c r="CS3015" s="1"/>
      <c r="CT3015" s="1"/>
      <c r="CU3015" s="1"/>
      <c r="CV3015" s="1"/>
      <c r="CW3015" s="1"/>
      <c r="CX3015" s="1"/>
      <c r="CY3015" s="1"/>
      <c r="CZ3015" s="1"/>
      <c r="DA3015" s="1"/>
      <c r="DB3015" s="1"/>
      <c r="DC3015" s="1"/>
      <c r="DD3015" s="1"/>
      <c r="DE3015" s="1"/>
      <c r="DF3015" s="1"/>
      <c r="DG3015" s="1"/>
      <c r="DH3015" s="1"/>
      <c r="DI3015" s="1"/>
      <c r="DJ3015" s="1"/>
      <c r="DK3015" s="1"/>
      <c r="DL3015" s="1"/>
      <c r="DM3015" s="1"/>
      <c r="DN3015" s="1"/>
      <c r="DO3015" s="1"/>
      <c r="DP3015" s="1"/>
      <c r="DQ3015" s="1"/>
      <c r="DR3015" s="1"/>
      <c r="DS3015" s="1"/>
      <c r="DT3015" s="1"/>
      <c r="DU3015" s="1"/>
      <c r="DV3015" s="1"/>
      <c r="DW3015" s="1"/>
      <c r="DX3015" s="1"/>
      <c r="DY3015" s="1"/>
      <c r="DZ3015" s="1"/>
      <c r="EA3015" s="1"/>
      <c r="EB3015" s="1"/>
      <c r="EC3015" s="1"/>
      <c r="ED3015" s="1"/>
      <c r="EE3015" s="1"/>
      <c r="EF3015" s="1"/>
      <c r="EG3015" s="1"/>
      <c r="EH3015" s="1"/>
      <c r="EI3015" s="1"/>
      <c r="EJ3015" s="1"/>
      <c r="EK3015" s="1"/>
      <c r="EL3015" s="1"/>
      <c r="EM3015" s="1"/>
      <c r="EN3015" s="1"/>
      <c r="EO3015" s="1"/>
      <c r="EP3015" s="1"/>
      <c r="EQ3015" s="1"/>
      <c r="ER3015" s="1"/>
      <c r="ES3015" s="1"/>
      <c r="ET3015" s="1"/>
      <c r="EU3015" s="1"/>
      <c r="EV3015" s="1"/>
      <c r="EW3015" s="1"/>
      <c r="EX3015" s="1"/>
      <c r="EY3015" s="1"/>
      <c r="EZ3015" s="1"/>
      <c r="FA3015" s="1"/>
      <c r="FB3015" s="1"/>
      <c r="FC3015" s="1"/>
      <c r="FD3015" s="1"/>
      <c r="FE3015" s="1"/>
      <c r="FF3015" s="1"/>
      <c r="FG3015" s="1"/>
      <c r="FH3015" s="1"/>
      <c r="FI3015" s="1"/>
      <c r="FJ3015" s="1"/>
      <c r="FK3015" s="1"/>
      <c r="FL3015" s="1"/>
      <c r="FM3015" s="1"/>
      <c r="FN3015" s="1"/>
      <c r="FO3015" s="1"/>
      <c r="FP3015" s="1"/>
      <c r="FQ3015" s="1"/>
      <c r="FR3015" s="1"/>
      <c r="FS3015" s="1"/>
      <c r="FT3015" s="1"/>
      <c r="FU3015" s="1"/>
      <c r="FV3015" s="1"/>
      <c r="FW3015" s="1"/>
      <c r="FX3015" s="1"/>
      <c r="FY3015" s="1"/>
      <c r="FZ3015" s="1"/>
      <c r="GA3015" s="1"/>
      <c r="GB3015" s="1"/>
      <c r="GC3015" s="1"/>
      <c r="GD3015" s="1"/>
      <c r="GE3015" s="1"/>
      <c r="GF3015" s="1"/>
      <c r="GG3015" s="1"/>
      <c r="GH3015" s="1"/>
      <c r="GI3015" s="1"/>
      <c r="GJ3015" s="1"/>
      <c r="GK3015" s="1"/>
      <c r="GL3015" s="1"/>
      <c r="GM3015" s="1"/>
      <c r="GN3015" s="1"/>
      <c r="GO3015" s="1"/>
    </row>
    <row r="3016" spans="1:197" s="40" customFormat="1" x14ac:dyDescent="0.25">
      <c r="A3016" s="41"/>
      <c r="B3016" s="4"/>
      <c r="C3016" s="41"/>
      <c r="D3016" s="42"/>
      <c r="E3016" s="42"/>
      <c r="F3016" s="42"/>
      <c r="G3016" s="1"/>
      <c r="H3016" s="1"/>
      <c r="I3016" s="1"/>
      <c r="J3016" s="1"/>
      <c r="K3016" s="1"/>
      <c r="L3016" s="1"/>
      <c r="M3016" s="2"/>
      <c r="N3016" s="1"/>
      <c r="O3016" s="1"/>
      <c r="P3016" s="1"/>
      <c r="Q3016" s="1"/>
      <c r="R3016" s="1"/>
      <c r="S3016" s="1"/>
      <c r="T3016" s="1"/>
      <c r="U3016" s="1"/>
      <c r="V3016" s="1"/>
      <c r="W3016" s="1"/>
      <c r="X3016" s="1"/>
      <c r="Y3016" s="1"/>
      <c r="Z3016" s="1"/>
      <c r="AA3016" s="1"/>
      <c r="AB3016" s="1"/>
      <c r="AC3016" s="1"/>
      <c r="AD3016" s="1"/>
      <c r="AE3016" s="1"/>
      <c r="AF3016" s="1"/>
      <c r="AG3016" s="1"/>
      <c r="AH3016" s="1"/>
      <c r="AI3016" s="1"/>
      <c r="AJ3016" s="1"/>
      <c r="AK3016" s="1"/>
      <c r="AL3016" s="1"/>
      <c r="AM3016" s="1"/>
      <c r="AN3016" s="1"/>
      <c r="AO3016" s="1"/>
      <c r="AP3016" s="1"/>
      <c r="AQ3016" s="1"/>
      <c r="AR3016" s="1"/>
      <c r="AS3016" s="1"/>
      <c r="AT3016" s="1"/>
      <c r="AU3016" s="1"/>
      <c r="AV3016" s="1"/>
      <c r="AW3016" s="1"/>
      <c r="AX3016" s="1"/>
      <c r="AY3016" s="1"/>
      <c r="AZ3016" s="1"/>
      <c r="BA3016" s="1"/>
      <c r="BB3016" s="1"/>
      <c r="BC3016" s="1"/>
      <c r="BD3016" s="1"/>
      <c r="BE3016" s="1"/>
      <c r="BF3016" s="1"/>
      <c r="BG3016" s="1"/>
      <c r="BH3016" s="1"/>
      <c r="BI3016" s="1"/>
      <c r="BJ3016" s="1"/>
      <c r="BK3016" s="1"/>
      <c r="BL3016" s="1"/>
      <c r="BM3016" s="1"/>
      <c r="BN3016" s="1"/>
      <c r="BO3016" s="1"/>
      <c r="BP3016" s="1"/>
      <c r="BQ3016" s="1"/>
      <c r="BR3016" s="1"/>
      <c r="BS3016" s="1"/>
      <c r="BT3016" s="1"/>
      <c r="BU3016" s="1"/>
      <c r="BV3016" s="1"/>
      <c r="BW3016" s="1"/>
      <c r="BX3016" s="1"/>
      <c r="BY3016" s="1"/>
      <c r="BZ3016" s="1"/>
      <c r="CA3016" s="1"/>
      <c r="CB3016" s="1"/>
      <c r="CC3016" s="1"/>
      <c r="CD3016" s="1"/>
      <c r="CE3016" s="1"/>
      <c r="CF3016" s="1"/>
      <c r="CG3016" s="1"/>
      <c r="CH3016" s="1"/>
      <c r="CI3016" s="1"/>
      <c r="CJ3016" s="1"/>
      <c r="CK3016" s="1"/>
      <c r="CL3016" s="1"/>
      <c r="CM3016" s="1"/>
      <c r="CN3016" s="1"/>
      <c r="CO3016" s="1"/>
      <c r="CP3016" s="1"/>
      <c r="CQ3016" s="1"/>
      <c r="CR3016" s="1"/>
      <c r="CS3016" s="1"/>
      <c r="CT3016" s="1"/>
      <c r="CU3016" s="1"/>
      <c r="CV3016" s="1"/>
      <c r="CW3016" s="1"/>
      <c r="CX3016" s="1"/>
      <c r="CY3016" s="1"/>
      <c r="CZ3016" s="1"/>
      <c r="DA3016" s="1"/>
      <c r="DB3016" s="1"/>
      <c r="DC3016" s="1"/>
      <c r="DD3016" s="1"/>
      <c r="DE3016" s="1"/>
      <c r="DF3016" s="1"/>
      <c r="DG3016" s="1"/>
      <c r="DH3016" s="1"/>
      <c r="DI3016" s="1"/>
      <c r="DJ3016" s="1"/>
      <c r="DK3016" s="1"/>
      <c r="DL3016" s="1"/>
      <c r="DM3016" s="1"/>
      <c r="DN3016" s="1"/>
      <c r="DO3016" s="1"/>
      <c r="DP3016" s="1"/>
      <c r="DQ3016" s="1"/>
      <c r="DR3016" s="1"/>
      <c r="DS3016" s="1"/>
      <c r="DT3016" s="1"/>
      <c r="DU3016" s="1"/>
      <c r="DV3016" s="1"/>
      <c r="DW3016" s="1"/>
      <c r="DX3016" s="1"/>
      <c r="DY3016" s="1"/>
      <c r="DZ3016" s="1"/>
      <c r="EA3016" s="1"/>
      <c r="EB3016" s="1"/>
      <c r="EC3016" s="1"/>
      <c r="ED3016" s="1"/>
      <c r="EE3016" s="1"/>
      <c r="EF3016" s="1"/>
      <c r="EG3016" s="1"/>
      <c r="EH3016" s="1"/>
      <c r="EI3016" s="1"/>
      <c r="EJ3016" s="1"/>
      <c r="EK3016" s="1"/>
      <c r="EL3016" s="1"/>
      <c r="EM3016" s="1"/>
      <c r="EN3016" s="1"/>
      <c r="EO3016" s="1"/>
      <c r="EP3016" s="1"/>
      <c r="EQ3016" s="1"/>
      <c r="ER3016" s="1"/>
      <c r="ES3016" s="1"/>
      <c r="ET3016" s="1"/>
      <c r="EU3016" s="1"/>
      <c r="EV3016" s="1"/>
      <c r="EW3016" s="1"/>
      <c r="EX3016" s="1"/>
      <c r="EY3016" s="1"/>
      <c r="EZ3016" s="1"/>
      <c r="FA3016" s="1"/>
      <c r="FB3016" s="1"/>
      <c r="FC3016" s="1"/>
      <c r="FD3016" s="1"/>
      <c r="FE3016" s="1"/>
      <c r="FF3016" s="1"/>
      <c r="FG3016" s="1"/>
      <c r="FH3016" s="1"/>
      <c r="FI3016" s="1"/>
      <c r="FJ3016" s="1"/>
      <c r="FK3016" s="1"/>
      <c r="FL3016" s="1"/>
      <c r="FM3016" s="1"/>
      <c r="FN3016" s="1"/>
      <c r="FO3016" s="1"/>
      <c r="FP3016" s="1"/>
      <c r="FQ3016" s="1"/>
      <c r="FR3016" s="1"/>
      <c r="FS3016" s="1"/>
      <c r="FT3016" s="1"/>
      <c r="FU3016" s="1"/>
      <c r="FV3016" s="1"/>
      <c r="FW3016" s="1"/>
      <c r="FX3016" s="1"/>
      <c r="FY3016" s="1"/>
      <c r="FZ3016" s="1"/>
      <c r="GA3016" s="1"/>
      <c r="GB3016" s="1"/>
      <c r="GC3016" s="1"/>
      <c r="GD3016" s="1"/>
      <c r="GE3016" s="1"/>
      <c r="GF3016" s="1"/>
      <c r="GG3016" s="1"/>
      <c r="GH3016" s="1"/>
      <c r="GI3016" s="1"/>
      <c r="GJ3016" s="1"/>
      <c r="GK3016" s="1"/>
      <c r="GL3016" s="1"/>
      <c r="GM3016" s="1"/>
      <c r="GN3016" s="1"/>
      <c r="GO3016" s="1"/>
    </row>
    <row r="3017" spans="1:197" s="40" customFormat="1" x14ac:dyDescent="0.25">
      <c r="A3017" s="41"/>
      <c r="B3017" s="4"/>
      <c r="C3017" s="41"/>
      <c r="D3017" s="42"/>
      <c r="E3017" s="42"/>
      <c r="F3017" s="42"/>
      <c r="G3017" s="1"/>
      <c r="H3017" s="1"/>
      <c r="I3017" s="1"/>
      <c r="J3017" s="1"/>
      <c r="K3017" s="1"/>
      <c r="L3017" s="1"/>
      <c r="M3017" s="2"/>
      <c r="N3017" s="1"/>
      <c r="O3017" s="1"/>
      <c r="P3017" s="1"/>
      <c r="Q3017" s="1"/>
      <c r="R3017" s="1"/>
      <c r="S3017" s="1"/>
      <c r="T3017" s="1"/>
      <c r="U3017" s="1"/>
      <c r="V3017" s="1"/>
      <c r="W3017" s="1"/>
      <c r="X3017" s="1"/>
      <c r="Y3017" s="1"/>
      <c r="Z3017" s="1"/>
      <c r="AA3017" s="1"/>
      <c r="AB3017" s="1"/>
      <c r="AC3017" s="1"/>
      <c r="AD3017" s="1"/>
      <c r="AE3017" s="1"/>
      <c r="AF3017" s="1"/>
      <c r="AG3017" s="1"/>
      <c r="AH3017" s="1"/>
      <c r="AI3017" s="1"/>
      <c r="AJ3017" s="1"/>
      <c r="AK3017" s="1"/>
      <c r="AL3017" s="1"/>
      <c r="AM3017" s="1"/>
      <c r="AN3017" s="1"/>
      <c r="AO3017" s="1"/>
      <c r="AP3017" s="1"/>
      <c r="AQ3017" s="1"/>
      <c r="AR3017" s="1"/>
      <c r="AS3017" s="1"/>
      <c r="AT3017" s="1"/>
      <c r="AU3017" s="1"/>
      <c r="AV3017" s="1"/>
      <c r="AW3017" s="1"/>
      <c r="AX3017" s="1"/>
      <c r="AY3017" s="1"/>
      <c r="AZ3017" s="1"/>
      <c r="BA3017" s="1"/>
      <c r="BB3017" s="1"/>
      <c r="BC3017" s="1"/>
      <c r="BD3017" s="1"/>
      <c r="BE3017" s="1"/>
      <c r="BF3017" s="1"/>
      <c r="BG3017" s="1"/>
      <c r="BH3017" s="1"/>
      <c r="BI3017" s="1"/>
      <c r="BJ3017" s="1"/>
      <c r="BK3017" s="1"/>
      <c r="BL3017" s="1"/>
      <c r="BM3017" s="1"/>
      <c r="BN3017" s="1"/>
      <c r="BO3017" s="1"/>
      <c r="BP3017" s="1"/>
      <c r="BQ3017" s="1"/>
      <c r="BR3017" s="1"/>
      <c r="BS3017" s="1"/>
      <c r="BT3017" s="1"/>
      <c r="BU3017" s="1"/>
      <c r="BV3017" s="1"/>
      <c r="BW3017" s="1"/>
      <c r="BX3017" s="1"/>
      <c r="BY3017" s="1"/>
      <c r="BZ3017" s="1"/>
      <c r="CA3017" s="1"/>
      <c r="CB3017" s="1"/>
      <c r="CC3017" s="1"/>
      <c r="CD3017" s="1"/>
      <c r="CE3017" s="1"/>
      <c r="CF3017" s="1"/>
      <c r="CG3017" s="1"/>
      <c r="CH3017" s="1"/>
      <c r="CI3017" s="1"/>
      <c r="CJ3017" s="1"/>
      <c r="CK3017" s="1"/>
      <c r="CL3017" s="1"/>
      <c r="CM3017" s="1"/>
      <c r="CN3017" s="1"/>
      <c r="CO3017" s="1"/>
      <c r="CP3017" s="1"/>
      <c r="CQ3017" s="1"/>
      <c r="CR3017" s="1"/>
      <c r="CS3017" s="1"/>
      <c r="CT3017" s="1"/>
      <c r="CU3017" s="1"/>
      <c r="CV3017" s="1"/>
      <c r="CW3017" s="1"/>
      <c r="CX3017" s="1"/>
      <c r="CY3017" s="1"/>
      <c r="CZ3017" s="1"/>
      <c r="DA3017" s="1"/>
      <c r="DB3017" s="1"/>
      <c r="DC3017" s="1"/>
      <c r="DD3017" s="1"/>
      <c r="DE3017" s="1"/>
      <c r="DF3017" s="1"/>
      <c r="DG3017" s="1"/>
      <c r="DH3017" s="1"/>
      <c r="DI3017" s="1"/>
      <c r="DJ3017" s="1"/>
      <c r="DK3017" s="1"/>
      <c r="DL3017" s="1"/>
      <c r="DM3017" s="1"/>
      <c r="DN3017" s="1"/>
      <c r="DO3017" s="1"/>
      <c r="DP3017" s="1"/>
      <c r="DQ3017" s="1"/>
      <c r="DR3017" s="1"/>
      <c r="DS3017" s="1"/>
      <c r="DT3017" s="1"/>
      <c r="DU3017" s="1"/>
      <c r="DV3017" s="1"/>
      <c r="DW3017" s="1"/>
      <c r="DX3017" s="1"/>
      <c r="DY3017" s="1"/>
      <c r="DZ3017" s="1"/>
      <c r="EA3017" s="1"/>
      <c r="EB3017" s="1"/>
      <c r="EC3017" s="1"/>
      <c r="ED3017" s="1"/>
      <c r="EE3017" s="1"/>
      <c r="EF3017" s="1"/>
      <c r="EG3017" s="1"/>
      <c r="EH3017" s="1"/>
      <c r="EI3017" s="1"/>
      <c r="EJ3017" s="1"/>
      <c r="EK3017" s="1"/>
      <c r="EL3017" s="1"/>
      <c r="EM3017" s="1"/>
      <c r="EN3017" s="1"/>
      <c r="EO3017" s="1"/>
      <c r="EP3017" s="1"/>
      <c r="EQ3017" s="1"/>
      <c r="ER3017" s="1"/>
      <c r="ES3017" s="1"/>
      <c r="ET3017" s="1"/>
      <c r="EU3017" s="1"/>
      <c r="EV3017" s="1"/>
      <c r="EW3017" s="1"/>
      <c r="EX3017" s="1"/>
      <c r="EY3017" s="1"/>
      <c r="EZ3017" s="1"/>
      <c r="FA3017" s="1"/>
      <c r="FB3017" s="1"/>
      <c r="FC3017" s="1"/>
      <c r="FD3017" s="1"/>
      <c r="FE3017" s="1"/>
      <c r="FF3017" s="1"/>
      <c r="FG3017" s="1"/>
      <c r="FH3017" s="1"/>
      <c r="FI3017" s="1"/>
      <c r="FJ3017" s="1"/>
      <c r="FK3017" s="1"/>
      <c r="FL3017" s="1"/>
      <c r="FM3017" s="1"/>
      <c r="FN3017" s="1"/>
      <c r="FO3017" s="1"/>
      <c r="FP3017" s="1"/>
      <c r="FQ3017" s="1"/>
      <c r="FR3017" s="1"/>
      <c r="FS3017" s="1"/>
      <c r="FT3017" s="1"/>
      <c r="FU3017" s="1"/>
      <c r="FV3017" s="1"/>
      <c r="FW3017" s="1"/>
      <c r="FX3017" s="1"/>
      <c r="FY3017" s="1"/>
      <c r="FZ3017" s="1"/>
      <c r="GA3017" s="1"/>
      <c r="GB3017" s="1"/>
      <c r="GC3017" s="1"/>
      <c r="GD3017" s="1"/>
      <c r="GE3017" s="1"/>
      <c r="GF3017" s="1"/>
      <c r="GG3017" s="1"/>
      <c r="GH3017" s="1"/>
      <c r="GI3017" s="1"/>
      <c r="GJ3017" s="1"/>
      <c r="GK3017" s="1"/>
      <c r="GL3017" s="1"/>
      <c r="GM3017" s="1"/>
      <c r="GN3017" s="1"/>
      <c r="GO3017" s="1"/>
    </row>
    <row r="3018" spans="1:197" s="40" customFormat="1" x14ac:dyDescent="0.25">
      <c r="A3018" s="41"/>
      <c r="B3018" s="4"/>
      <c r="C3018" s="41"/>
      <c r="D3018" s="42"/>
      <c r="E3018" s="42"/>
      <c r="F3018" s="42"/>
      <c r="G3018" s="1"/>
      <c r="H3018" s="1"/>
      <c r="I3018" s="1"/>
      <c r="J3018" s="1"/>
      <c r="K3018" s="1"/>
      <c r="L3018" s="1"/>
      <c r="M3018" s="2"/>
      <c r="N3018" s="1"/>
      <c r="O3018" s="1"/>
      <c r="P3018" s="1"/>
      <c r="Q3018" s="1"/>
      <c r="R3018" s="1"/>
      <c r="S3018" s="1"/>
      <c r="T3018" s="1"/>
      <c r="U3018" s="1"/>
      <c r="V3018" s="1"/>
      <c r="W3018" s="1"/>
      <c r="X3018" s="1"/>
      <c r="Y3018" s="1"/>
      <c r="Z3018" s="1"/>
      <c r="AA3018" s="1"/>
      <c r="AB3018" s="1"/>
      <c r="AC3018" s="1"/>
      <c r="AD3018" s="1"/>
      <c r="AE3018" s="1"/>
      <c r="AF3018" s="1"/>
      <c r="AG3018" s="1"/>
      <c r="AH3018" s="1"/>
      <c r="AI3018" s="1"/>
      <c r="AJ3018" s="1"/>
      <c r="AK3018" s="1"/>
      <c r="AL3018" s="1"/>
      <c r="AM3018" s="1"/>
      <c r="AN3018" s="1"/>
      <c r="AO3018" s="1"/>
      <c r="AP3018" s="1"/>
      <c r="AQ3018" s="1"/>
      <c r="AR3018" s="1"/>
      <c r="AS3018" s="1"/>
      <c r="AT3018" s="1"/>
      <c r="AU3018" s="1"/>
      <c r="AV3018" s="1"/>
      <c r="AW3018" s="1"/>
      <c r="AX3018" s="1"/>
      <c r="AY3018" s="1"/>
      <c r="AZ3018" s="1"/>
      <c r="BA3018" s="1"/>
      <c r="BB3018" s="1"/>
      <c r="BC3018" s="1"/>
      <c r="BD3018" s="1"/>
      <c r="BE3018" s="1"/>
      <c r="BF3018" s="1"/>
      <c r="BG3018" s="1"/>
      <c r="BH3018" s="1"/>
      <c r="BI3018" s="1"/>
      <c r="BJ3018" s="1"/>
      <c r="BK3018" s="1"/>
      <c r="BL3018" s="1"/>
      <c r="BM3018" s="1"/>
      <c r="BN3018" s="1"/>
      <c r="BO3018" s="1"/>
      <c r="BP3018" s="1"/>
      <c r="BQ3018" s="1"/>
      <c r="BR3018" s="1"/>
      <c r="BS3018" s="1"/>
      <c r="BT3018" s="1"/>
      <c r="BU3018" s="1"/>
      <c r="BV3018" s="1"/>
      <c r="BW3018" s="1"/>
      <c r="BX3018" s="1"/>
      <c r="BY3018" s="1"/>
      <c r="BZ3018" s="1"/>
      <c r="CA3018" s="1"/>
      <c r="CB3018" s="1"/>
      <c r="CC3018" s="1"/>
      <c r="CD3018" s="1"/>
      <c r="CE3018" s="1"/>
      <c r="CF3018" s="1"/>
      <c r="CG3018" s="1"/>
      <c r="CH3018" s="1"/>
      <c r="CI3018" s="1"/>
      <c r="CJ3018" s="1"/>
      <c r="CK3018" s="1"/>
      <c r="CL3018" s="1"/>
      <c r="CM3018" s="1"/>
      <c r="CN3018" s="1"/>
      <c r="CO3018" s="1"/>
      <c r="CP3018" s="1"/>
      <c r="CQ3018" s="1"/>
      <c r="CR3018" s="1"/>
      <c r="CS3018" s="1"/>
      <c r="CT3018" s="1"/>
      <c r="CU3018" s="1"/>
      <c r="CV3018" s="1"/>
      <c r="CW3018" s="1"/>
      <c r="CX3018" s="1"/>
      <c r="CY3018" s="1"/>
      <c r="CZ3018" s="1"/>
      <c r="DA3018" s="1"/>
      <c r="DB3018" s="1"/>
      <c r="DC3018" s="1"/>
      <c r="DD3018" s="1"/>
      <c r="DE3018" s="1"/>
      <c r="DF3018" s="1"/>
      <c r="DG3018" s="1"/>
      <c r="DH3018" s="1"/>
      <c r="DI3018" s="1"/>
      <c r="DJ3018" s="1"/>
      <c r="DK3018" s="1"/>
      <c r="DL3018" s="1"/>
      <c r="DM3018" s="1"/>
      <c r="DN3018" s="1"/>
      <c r="DO3018" s="1"/>
      <c r="DP3018" s="1"/>
      <c r="DQ3018" s="1"/>
      <c r="DR3018" s="1"/>
      <c r="DS3018" s="1"/>
      <c r="DT3018" s="1"/>
      <c r="DU3018" s="1"/>
      <c r="DV3018" s="1"/>
      <c r="DW3018" s="1"/>
      <c r="DX3018" s="1"/>
      <c r="DY3018" s="1"/>
      <c r="DZ3018" s="1"/>
      <c r="EA3018" s="1"/>
      <c r="EB3018" s="1"/>
      <c r="EC3018" s="1"/>
      <c r="ED3018" s="1"/>
      <c r="EE3018" s="1"/>
      <c r="EF3018" s="1"/>
      <c r="EG3018" s="1"/>
      <c r="EH3018" s="1"/>
      <c r="EI3018" s="1"/>
      <c r="EJ3018" s="1"/>
      <c r="EK3018" s="1"/>
      <c r="EL3018" s="1"/>
      <c r="EM3018" s="1"/>
      <c r="EN3018" s="1"/>
      <c r="EO3018" s="1"/>
      <c r="EP3018" s="1"/>
      <c r="EQ3018" s="1"/>
      <c r="ER3018" s="1"/>
      <c r="ES3018" s="1"/>
      <c r="ET3018" s="1"/>
      <c r="EU3018" s="1"/>
      <c r="EV3018" s="1"/>
      <c r="EW3018" s="1"/>
      <c r="EX3018" s="1"/>
      <c r="EY3018" s="1"/>
      <c r="EZ3018" s="1"/>
      <c r="FA3018" s="1"/>
      <c r="FB3018" s="1"/>
      <c r="FC3018" s="1"/>
      <c r="FD3018" s="1"/>
      <c r="FE3018" s="1"/>
      <c r="FF3018" s="1"/>
      <c r="FG3018" s="1"/>
      <c r="FH3018" s="1"/>
      <c r="FI3018" s="1"/>
      <c r="FJ3018" s="1"/>
      <c r="FK3018" s="1"/>
      <c r="FL3018" s="1"/>
      <c r="FM3018" s="1"/>
      <c r="FN3018" s="1"/>
      <c r="FO3018" s="1"/>
      <c r="FP3018" s="1"/>
      <c r="FQ3018" s="1"/>
      <c r="FR3018" s="1"/>
      <c r="FS3018" s="1"/>
      <c r="FT3018" s="1"/>
      <c r="FU3018" s="1"/>
      <c r="FV3018" s="1"/>
      <c r="FW3018" s="1"/>
      <c r="FX3018" s="1"/>
      <c r="FY3018" s="1"/>
      <c r="FZ3018" s="1"/>
      <c r="GA3018" s="1"/>
      <c r="GB3018" s="1"/>
      <c r="GC3018" s="1"/>
      <c r="GD3018" s="1"/>
      <c r="GE3018" s="1"/>
      <c r="GF3018" s="1"/>
      <c r="GG3018" s="1"/>
      <c r="GH3018" s="1"/>
      <c r="GI3018" s="1"/>
      <c r="GJ3018" s="1"/>
      <c r="GK3018" s="1"/>
      <c r="GL3018" s="1"/>
      <c r="GM3018" s="1"/>
      <c r="GN3018" s="1"/>
      <c r="GO3018" s="1"/>
    </row>
    <row r="3019" spans="1:197" s="40" customFormat="1" x14ac:dyDescent="0.25">
      <c r="A3019" s="41"/>
      <c r="B3019" s="4"/>
      <c r="C3019" s="41"/>
      <c r="D3019" s="42"/>
      <c r="E3019" s="42"/>
      <c r="F3019" s="42"/>
      <c r="G3019" s="1"/>
      <c r="H3019" s="1"/>
      <c r="I3019" s="1"/>
      <c r="J3019" s="1"/>
      <c r="K3019" s="1"/>
      <c r="L3019" s="1"/>
      <c r="M3019" s="2"/>
      <c r="N3019" s="1"/>
      <c r="O3019" s="1"/>
      <c r="P3019" s="1"/>
      <c r="Q3019" s="1"/>
      <c r="R3019" s="1"/>
      <c r="S3019" s="1"/>
      <c r="T3019" s="1"/>
      <c r="U3019" s="1"/>
      <c r="V3019" s="1"/>
      <c r="W3019" s="1"/>
      <c r="X3019" s="1"/>
      <c r="Y3019" s="1"/>
      <c r="Z3019" s="1"/>
      <c r="AA3019" s="1"/>
      <c r="AB3019" s="1"/>
      <c r="AC3019" s="1"/>
      <c r="AD3019" s="1"/>
      <c r="AE3019" s="1"/>
      <c r="AF3019" s="1"/>
      <c r="AG3019" s="1"/>
      <c r="AH3019" s="1"/>
      <c r="AI3019" s="1"/>
      <c r="AJ3019" s="1"/>
      <c r="AK3019" s="1"/>
      <c r="AL3019" s="1"/>
      <c r="AM3019" s="1"/>
      <c r="AN3019" s="1"/>
      <c r="AO3019" s="1"/>
      <c r="AP3019" s="1"/>
      <c r="AQ3019" s="1"/>
      <c r="AR3019" s="1"/>
      <c r="AS3019" s="1"/>
      <c r="AT3019" s="1"/>
      <c r="AU3019" s="1"/>
      <c r="AV3019" s="1"/>
      <c r="AW3019" s="1"/>
      <c r="AX3019" s="1"/>
      <c r="AY3019" s="1"/>
      <c r="AZ3019" s="1"/>
      <c r="BA3019" s="1"/>
      <c r="BB3019" s="1"/>
      <c r="BC3019" s="1"/>
      <c r="BD3019" s="1"/>
      <c r="BE3019" s="1"/>
      <c r="BF3019" s="1"/>
      <c r="BG3019" s="1"/>
      <c r="BH3019" s="1"/>
      <c r="BI3019" s="1"/>
      <c r="BJ3019" s="1"/>
      <c r="BK3019" s="1"/>
      <c r="BL3019" s="1"/>
      <c r="BM3019" s="1"/>
      <c r="BN3019" s="1"/>
      <c r="BO3019" s="1"/>
      <c r="BP3019" s="1"/>
      <c r="BQ3019" s="1"/>
      <c r="BR3019" s="1"/>
      <c r="BS3019" s="1"/>
      <c r="BT3019" s="1"/>
      <c r="BU3019" s="1"/>
      <c r="BV3019" s="1"/>
      <c r="BW3019" s="1"/>
      <c r="BX3019" s="1"/>
      <c r="BY3019" s="1"/>
      <c r="BZ3019" s="1"/>
      <c r="CA3019" s="1"/>
      <c r="CB3019" s="1"/>
      <c r="CC3019" s="1"/>
      <c r="CD3019" s="1"/>
      <c r="CE3019" s="1"/>
      <c r="CF3019" s="1"/>
      <c r="CG3019" s="1"/>
      <c r="CH3019" s="1"/>
      <c r="CI3019" s="1"/>
      <c r="CJ3019" s="1"/>
      <c r="CK3019" s="1"/>
      <c r="CL3019" s="1"/>
      <c r="CM3019" s="1"/>
      <c r="CN3019" s="1"/>
      <c r="CO3019" s="1"/>
      <c r="CP3019" s="1"/>
      <c r="CQ3019" s="1"/>
      <c r="CR3019" s="1"/>
      <c r="CS3019" s="1"/>
      <c r="CT3019" s="1"/>
      <c r="CU3019" s="1"/>
      <c r="CV3019" s="1"/>
      <c r="CW3019" s="1"/>
      <c r="CX3019" s="1"/>
      <c r="CY3019" s="1"/>
      <c r="CZ3019" s="1"/>
      <c r="DA3019" s="1"/>
      <c r="DB3019" s="1"/>
      <c r="DC3019" s="1"/>
      <c r="DD3019" s="1"/>
      <c r="DE3019" s="1"/>
      <c r="DF3019" s="1"/>
      <c r="DG3019" s="1"/>
      <c r="DH3019" s="1"/>
      <c r="DI3019" s="1"/>
      <c r="DJ3019" s="1"/>
      <c r="DK3019" s="1"/>
      <c r="DL3019" s="1"/>
      <c r="DM3019" s="1"/>
      <c r="DN3019" s="1"/>
      <c r="DO3019" s="1"/>
      <c r="DP3019" s="1"/>
      <c r="DQ3019" s="1"/>
      <c r="DR3019" s="1"/>
      <c r="DS3019" s="1"/>
      <c r="DT3019" s="1"/>
      <c r="DU3019" s="1"/>
      <c r="DV3019" s="1"/>
      <c r="DW3019" s="1"/>
      <c r="DX3019" s="1"/>
      <c r="DY3019" s="1"/>
      <c r="DZ3019" s="1"/>
      <c r="EA3019" s="1"/>
      <c r="EB3019" s="1"/>
      <c r="EC3019" s="1"/>
      <c r="ED3019" s="1"/>
      <c r="EE3019" s="1"/>
      <c r="EF3019" s="1"/>
      <c r="EG3019" s="1"/>
      <c r="EH3019" s="1"/>
      <c r="EI3019" s="1"/>
      <c r="EJ3019" s="1"/>
      <c r="EK3019" s="1"/>
      <c r="EL3019" s="1"/>
      <c r="EM3019" s="1"/>
      <c r="EN3019" s="1"/>
      <c r="EO3019" s="1"/>
      <c r="EP3019" s="1"/>
      <c r="EQ3019" s="1"/>
      <c r="ER3019" s="1"/>
      <c r="ES3019" s="1"/>
      <c r="ET3019" s="1"/>
      <c r="EU3019" s="1"/>
      <c r="EV3019" s="1"/>
      <c r="EW3019" s="1"/>
      <c r="EX3019" s="1"/>
      <c r="EY3019" s="1"/>
      <c r="EZ3019" s="1"/>
      <c r="FA3019" s="1"/>
      <c r="FB3019" s="1"/>
      <c r="FC3019" s="1"/>
      <c r="FD3019" s="1"/>
      <c r="FE3019" s="1"/>
      <c r="FF3019" s="1"/>
      <c r="FG3019" s="1"/>
      <c r="FH3019" s="1"/>
      <c r="FI3019" s="1"/>
      <c r="FJ3019" s="1"/>
      <c r="FK3019" s="1"/>
      <c r="FL3019" s="1"/>
      <c r="FM3019" s="1"/>
      <c r="FN3019" s="1"/>
      <c r="FO3019" s="1"/>
      <c r="FP3019" s="1"/>
      <c r="FQ3019" s="1"/>
      <c r="FR3019" s="1"/>
      <c r="FS3019" s="1"/>
      <c r="FT3019" s="1"/>
      <c r="FU3019" s="1"/>
      <c r="FV3019" s="1"/>
      <c r="FW3019" s="1"/>
      <c r="FX3019" s="1"/>
      <c r="FY3019" s="1"/>
      <c r="FZ3019" s="1"/>
      <c r="GA3019" s="1"/>
      <c r="GB3019" s="1"/>
      <c r="GC3019" s="1"/>
      <c r="GD3019" s="1"/>
      <c r="GE3019" s="1"/>
      <c r="GF3019" s="1"/>
      <c r="GG3019" s="1"/>
      <c r="GH3019" s="1"/>
      <c r="GI3019" s="1"/>
      <c r="GJ3019" s="1"/>
      <c r="GK3019" s="1"/>
      <c r="GL3019" s="1"/>
      <c r="GM3019" s="1"/>
      <c r="GN3019" s="1"/>
      <c r="GO3019" s="1"/>
    </row>
    <row r="3020" spans="1:197" s="40" customFormat="1" x14ac:dyDescent="0.25">
      <c r="A3020" s="41"/>
      <c r="B3020" s="4"/>
      <c r="C3020" s="41"/>
      <c r="D3020" s="42"/>
      <c r="E3020" s="42"/>
      <c r="F3020" s="42"/>
      <c r="G3020" s="1"/>
      <c r="H3020" s="1"/>
      <c r="I3020" s="1"/>
      <c r="J3020" s="1"/>
      <c r="K3020" s="1"/>
      <c r="L3020" s="1"/>
      <c r="M3020" s="2"/>
      <c r="N3020" s="1"/>
      <c r="O3020" s="1"/>
      <c r="P3020" s="1"/>
      <c r="Q3020" s="1"/>
      <c r="R3020" s="1"/>
      <c r="S3020" s="1"/>
      <c r="T3020" s="1"/>
      <c r="U3020" s="1"/>
      <c r="V3020" s="1"/>
      <c r="W3020" s="1"/>
      <c r="X3020" s="1"/>
      <c r="Y3020" s="1"/>
      <c r="Z3020" s="1"/>
      <c r="AA3020" s="1"/>
      <c r="AB3020" s="1"/>
      <c r="AC3020" s="1"/>
      <c r="AD3020" s="1"/>
      <c r="AE3020" s="1"/>
      <c r="AF3020" s="1"/>
      <c r="AG3020" s="1"/>
      <c r="AH3020" s="1"/>
      <c r="AI3020" s="1"/>
      <c r="AJ3020" s="1"/>
      <c r="AK3020" s="1"/>
      <c r="AL3020" s="1"/>
      <c r="AM3020" s="1"/>
      <c r="AN3020" s="1"/>
      <c r="AO3020" s="1"/>
      <c r="AP3020" s="1"/>
      <c r="AQ3020" s="1"/>
      <c r="AR3020" s="1"/>
      <c r="AS3020" s="1"/>
      <c r="AT3020" s="1"/>
      <c r="AU3020" s="1"/>
      <c r="AV3020" s="1"/>
      <c r="AW3020" s="1"/>
      <c r="AX3020" s="1"/>
      <c r="AY3020" s="1"/>
      <c r="AZ3020" s="1"/>
      <c r="BA3020" s="1"/>
      <c r="BB3020" s="1"/>
      <c r="BC3020" s="1"/>
      <c r="BD3020" s="1"/>
      <c r="BE3020" s="1"/>
      <c r="BF3020" s="1"/>
      <c r="BG3020" s="1"/>
      <c r="BH3020" s="1"/>
      <c r="BI3020" s="1"/>
      <c r="BJ3020" s="1"/>
      <c r="BK3020" s="1"/>
      <c r="BL3020" s="1"/>
      <c r="BM3020" s="1"/>
      <c r="BN3020" s="1"/>
      <c r="BO3020" s="1"/>
      <c r="BP3020" s="1"/>
      <c r="BQ3020" s="1"/>
      <c r="BR3020" s="1"/>
      <c r="BS3020" s="1"/>
      <c r="BT3020" s="1"/>
      <c r="BU3020" s="1"/>
      <c r="BV3020" s="1"/>
      <c r="BW3020" s="1"/>
      <c r="BX3020" s="1"/>
      <c r="BY3020" s="1"/>
      <c r="BZ3020" s="1"/>
      <c r="CA3020" s="1"/>
      <c r="CB3020" s="1"/>
      <c r="CC3020" s="1"/>
      <c r="CD3020" s="1"/>
      <c r="CE3020" s="1"/>
      <c r="CF3020" s="1"/>
      <c r="CG3020" s="1"/>
      <c r="CH3020" s="1"/>
      <c r="CI3020" s="1"/>
      <c r="CJ3020" s="1"/>
      <c r="CK3020" s="1"/>
      <c r="CL3020" s="1"/>
      <c r="CM3020" s="1"/>
      <c r="CN3020" s="1"/>
      <c r="CO3020" s="1"/>
      <c r="CP3020" s="1"/>
      <c r="CQ3020" s="1"/>
      <c r="CR3020" s="1"/>
      <c r="CS3020" s="1"/>
      <c r="CT3020" s="1"/>
      <c r="CU3020" s="1"/>
      <c r="CV3020" s="1"/>
      <c r="CW3020" s="1"/>
      <c r="CX3020" s="1"/>
      <c r="CY3020" s="1"/>
      <c r="CZ3020" s="1"/>
      <c r="DA3020" s="1"/>
      <c r="DB3020" s="1"/>
      <c r="DC3020" s="1"/>
      <c r="DD3020" s="1"/>
      <c r="DE3020" s="1"/>
      <c r="DF3020" s="1"/>
      <c r="DG3020" s="1"/>
      <c r="DH3020" s="1"/>
      <c r="DI3020" s="1"/>
      <c r="DJ3020" s="1"/>
      <c r="DK3020" s="1"/>
      <c r="DL3020" s="1"/>
      <c r="DM3020" s="1"/>
      <c r="DN3020" s="1"/>
      <c r="DO3020" s="1"/>
      <c r="DP3020" s="1"/>
      <c r="DQ3020" s="1"/>
      <c r="DR3020" s="1"/>
      <c r="DS3020" s="1"/>
      <c r="DT3020" s="1"/>
      <c r="DU3020" s="1"/>
      <c r="DV3020" s="1"/>
      <c r="DW3020" s="1"/>
      <c r="DX3020" s="1"/>
      <c r="DY3020" s="1"/>
      <c r="DZ3020" s="1"/>
      <c r="EA3020" s="1"/>
      <c r="EB3020" s="1"/>
      <c r="EC3020" s="1"/>
      <c r="ED3020" s="1"/>
      <c r="EE3020" s="1"/>
      <c r="EF3020" s="1"/>
      <c r="EG3020" s="1"/>
      <c r="EH3020" s="1"/>
      <c r="EI3020" s="1"/>
      <c r="EJ3020" s="1"/>
      <c r="EK3020" s="1"/>
      <c r="EL3020" s="1"/>
      <c r="EM3020" s="1"/>
      <c r="EN3020" s="1"/>
      <c r="EO3020" s="1"/>
      <c r="EP3020" s="1"/>
      <c r="EQ3020" s="1"/>
      <c r="ER3020" s="1"/>
      <c r="ES3020" s="1"/>
      <c r="ET3020" s="1"/>
      <c r="EU3020" s="1"/>
      <c r="EV3020" s="1"/>
      <c r="EW3020" s="1"/>
      <c r="EX3020" s="1"/>
      <c r="EY3020" s="1"/>
      <c r="EZ3020" s="1"/>
      <c r="FA3020" s="1"/>
      <c r="FB3020" s="1"/>
      <c r="FC3020" s="1"/>
      <c r="FD3020" s="1"/>
      <c r="FE3020" s="1"/>
      <c r="FF3020" s="1"/>
      <c r="FG3020" s="1"/>
      <c r="FH3020" s="1"/>
      <c r="FI3020" s="1"/>
      <c r="FJ3020" s="1"/>
      <c r="FK3020" s="1"/>
      <c r="FL3020" s="1"/>
      <c r="FM3020" s="1"/>
      <c r="FN3020" s="1"/>
      <c r="FO3020" s="1"/>
      <c r="FP3020" s="1"/>
      <c r="FQ3020" s="1"/>
      <c r="FR3020" s="1"/>
      <c r="FS3020" s="1"/>
      <c r="FT3020" s="1"/>
      <c r="FU3020" s="1"/>
      <c r="FV3020" s="1"/>
      <c r="FW3020" s="1"/>
      <c r="FX3020" s="1"/>
      <c r="FY3020" s="1"/>
      <c r="FZ3020" s="1"/>
      <c r="GA3020" s="1"/>
      <c r="GB3020" s="1"/>
      <c r="GC3020" s="1"/>
      <c r="GD3020" s="1"/>
      <c r="GE3020" s="1"/>
      <c r="GF3020" s="1"/>
      <c r="GG3020" s="1"/>
      <c r="GH3020" s="1"/>
      <c r="GI3020" s="1"/>
      <c r="GJ3020" s="1"/>
      <c r="GK3020" s="1"/>
      <c r="GL3020" s="1"/>
      <c r="GM3020" s="1"/>
      <c r="GN3020" s="1"/>
      <c r="GO3020" s="1"/>
    </row>
    <row r="3021" spans="1:197" s="40" customFormat="1" x14ac:dyDescent="0.25">
      <c r="A3021" s="41"/>
      <c r="B3021" s="4"/>
      <c r="C3021" s="41"/>
      <c r="D3021" s="42"/>
      <c r="E3021" s="42"/>
      <c r="F3021" s="42"/>
      <c r="G3021" s="1"/>
      <c r="H3021" s="1"/>
      <c r="I3021" s="1"/>
      <c r="J3021" s="1"/>
      <c r="K3021" s="1"/>
      <c r="L3021" s="1"/>
      <c r="M3021" s="2"/>
      <c r="N3021" s="1"/>
      <c r="O3021" s="1"/>
      <c r="P3021" s="1"/>
      <c r="Q3021" s="1"/>
      <c r="R3021" s="1"/>
      <c r="S3021" s="1"/>
      <c r="T3021" s="1"/>
      <c r="U3021" s="1"/>
      <c r="V3021" s="1"/>
      <c r="W3021" s="1"/>
      <c r="X3021" s="1"/>
      <c r="Y3021" s="1"/>
      <c r="Z3021" s="1"/>
      <c r="AA3021" s="1"/>
      <c r="AB3021" s="1"/>
      <c r="AC3021" s="1"/>
      <c r="AD3021" s="1"/>
      <c r="AE3021" s="1"/>
      <c r="AF3021" s="1"/>
      <c r="AG3021" s="1"/>
      <c r="AH3021" s="1"/>
      <c r="AI3021" s="1"/>
      <c r="AJ3021" s="1"/>
      <c r="AK3021" s="1"/>
      <c r="AL3021" s="1"/>
      <c r="AM3021" s="1"/>
      <c r="AN3021" s="1"/>
      <c r="AO3021" s="1"/>
      <c r="AP3021" s="1"/>
      <c r="AQ3021" s="1"/>
      <c r="AR3021" s="1"/>
      <c r="AS3021" s="1"/>
      <c r="AT3021" s="1"/>
      <c r="AU3021" s="1"/>
      <c r="AV3021" s="1"/>
      <c r="AW3021" s="1"/>
      <c r="AX3021" s="1"/>
      <c r="AY3021" s="1"/>
      <c r="AZ3021" s="1"/>
      <c r="BA3021" s="1"/>
      <c r="BB3021" s="1"/>
      <c r="BC3021" s="1"/>
      <c r="BD3021" s="1"/>
      <c r="BE3021" s="1"/>
      <c r="BF3021" s="1"/>
      <c r="BG3021" s="1"/>
      <c r="BH3021" s="1"/>
      <c r="BI3021" s="1"/>
      <c r="BJ3021" s="1"/>
      <c r="BK3021" s="1"/>
      <c r="BL3021" s="1"/>
      <c r="BM3021" s="1"/>
      <c r="BN3021" s="1"/>
      <c r="BO3021" s="1"/>
      <c r="BP3021" s="1"/>
      <c r="BQ3021" s="1"/>
      <c r="BR3021" s="1"/>
      <c r="BS3021" s="1"/>
      <c r="BT3021" s="1"/>
      <c r="BU3021" s="1"/>
      <c r="BV3021" s="1"/>
      <c r="BW3021" s="1"/>
      <c r="BX3021" s="1"/>
      <c r="BY3021" s="1"/>
      <c r="BZ3021" s="1"/>
      <c r="CA3021" s="1"/>
      <c r="CB3021" s="1"/>
      <c r="CC3021" s="1"/>
      <c r="CD3021" s="1"/>
      <c r="CE3021" s="1"/>
      <c r="CF3021" s="1"/>
      <c r="CG3021" s="1"/>
      <c r="CH3021" s="1"/>
      <c r="CI3021" s="1"/>
      <c r="CJ3021" s="1"/>
      <c r="CK3021" s="1"/>
      <c r="CL3021" s="1"/>
      <c r="CM3021" s="1"/>
      <c r="CN3021" s="1"/>
      <c r="CO3021" s="1"/>
      <c r="CP3021" s="1"/>
      <c r="CQ3021" s="1"/>
      <c r="CR3021" s="1"/>
      <c r="CS3021" s="1"/>
      <c r="CT3021" s="1"/>
      <c r="CU3021" s="1"/>
      <c r="CV3021" s="1"/>
      <c r="CW3021" s="1"/>
      <c r="CX3021" s="1"/>
      <c r="CY3021" s="1"/>
      <c r="CZ3021" s="1"/>
      <c r="DA3021" s="1"/>
      <c r="DB3021" s="1"/>
      <c r="DC3021" s="1"/>
      <c r="DD3021" s="1"/>
      <c r="DE3021" s="1"/>
      <c r="DF3021" s="1"/>
      <c r="DG3021" s="1"/>
      <c r="DH3021" s="1"/>
      <c r="DI3021" s="1"/>
      <c r="DJ3021" s="1"/>
      <c r="DK3021" s="1"/>
      <c r="DL3021" s="1"/>
      <c r="DM3021" s="1"/>
      <c r="DN3021" s="1"/>
      <c r="DO3021" s="1"/>
      <c r="DP3021" s="1"/>
      <c r="DQ3021" s="1"/>
      <c r="DR3021" s="1"/>
      <c r="DS3021" s="1"/>
      <c r="DT3021" s="1"/>
      <c r="DU3021" s="1"/>
      <c r="DV3021" s="1"/>
      <c r="DW3021" s="1"/>
      <c r="DX3021" s="1"/>
      <c r="DY3021" s="1"/>
      <c r="DZ3021" s="1"/>
      <c r="EA3021" s="1"/>
      <c r="EB3021" s="1"/>
      <c r="EC3021" s="1"/>
      <c r="ED3021" s="1"/>
      <c r="EE3021" s="1"/>
      <c r="EF3021" s="1"/>
      <c r="EG3021" s="1"/>
      <c r="EH3021" s="1"/>
      <c r="EI3021" s="1"/>
      <c r="EJ3021" s="1"/>
      <c r="EK3021" s="1"/>
      <c r="EL3021" s="1"/>
      <c r="EM3021" s="1"/>
      <c r="EN3021" s="1"/>
      <c r="EO3021" s="1"/>
      <c r="EP3021" s="1"/>
      <c r="EQ3021" s="1"/>
      <c r="ER3021" s="1"/>
      <c r="ES3021" s="1"/>
      <c r="ET3021" s="1"/>
      <c r="EU3021" s="1"/>
      <c r="EV3021" s="1"/>
      <c r="EW3021" s="1"/>
      <c r="EX3021" s="1"/>
      <c r="EY3021" s="1"/>
      <c r="EZ3021" s="1"/>
      <c r="FA3021" s="1"/>
      <c r="FB3021" s="1"/>
      <c r="FC3021" s="1"/>
      <c r="FD3021" s="1"/>
      <c r="FE3021" s="1"/>
      <c r="FF3021" s="1"/>
      <c r="FG3021" s="1"/>
      <c r="FH3021" s="1"/>
      <c r="FI3021" s="1"/>
      <c r="FJ3021" s="1"/>
      <c r="FK3021" s="1"/>
      <c r="FL3021" s="1"/>
      <c r="FM3021" s="1"/>
      <c r="FN3021" s="1"/>
      <c r="FO3021" s="1"/>
      <c r="FP3021" s="1"/>
      <c r="FQ3021" s="1"/>
      <c r="FR3021" s="1"/>
      <c r="FS3021" s="1"/>
      <c r="FT3021" s="1"/>
      <c r="FU3021" s="1"/>
      <c r="FV3021" s="1"/>
      <c r="FW3021" s="1"/>
      <c r="FX3021" s="1"/>
      <c r="FY3021" s="1"/>
      <c r="FZ3021" s="1"/>
      <c r="GA3021" s="1"/>
      <c r="GB3021" s="1"/>
      <c r="GC3021" s="1"/>
      <c r="GD3021" s="1"/>
      <c r="GE3021" s="1"/>
      <c r="GF3021" s="1"/>
      <c r="GG3021" s="1"/>
      <c r="GH3021" s="1"/>
      <c r="GI3021" s="1"/>
      <c r="GJ3021" s="1"/>
      <c r="GK3021" s="1"/>
      <c r="GL3021" s="1"/>
      <c r="GM3021" s="1"/>
      <c r="GN3021" s="1"/>
      <c r="GO3021" s="1"/>
    </row>
    <row r="3022" spans="1:197" s="40" customFormat="1" x14ac:dyDescent="0.25">
      <c r="A3022" s="41"/>
      <c r="B3022" s="4"/>
      <c r="C3022" s="41"/>
      <c r="D3022" s="42"/>
      <c r="E3022" s="42"/>
      <c r="F3022" s="42"/>
      <c r="G3022" s="1"/>
      <c r="H3022" s="1"/>
      <c r="I3022" s="1"/>
      <c r="J3022" s="1"/>
      <c r="K3022" s="1"/>
      <c r="L3022" s="1"/>
      <c r="M3022" s="2"/>
      <c r="N3022" s="1"/>
      <c r="O3022" s="1"/>
      <c r="P3022" s="1"/>
      <c r="Q3022" s="1"/>
      <c r="R3022" s="1"/>
      <c r="S3022" s="1"/>
      <c r="T3022" s="1"/>
      <c r="U3022" s="1"/>
      <c r="V3022" s="1"/>
      <c r="W3022" s="1"/>
      <c r="X3022" s="1"/>
      <c r="Y3022" s="1"/>
      <c r="Z3022" s="1"/>
      <c r="AA3022" s="1"/>
      <c r="AB3022" s="1"/>
      <c r="AC3022" s="1"/>
      <c r="AD3022" s="1"/>
      <c r="AE3022" s="1"/>
      <c r="AF3022" s="1"/>
      <c r="AG3022" s="1"/>
      <c r="AH3022" s="1"/>
      <c r="AI3022" s="1"/>
      <c r="AJ3022" s="1"/>
      <c r="AK3022" s="1"/>
      <c r="AL3022" s="1"/>
      <c r="AM3022" s="1"/>
      <c r="AN3022" s="1"/>
      <c r="AO3022" s="1"/>
      <c r="AP3022" s="1"/>
      <c r="AQ3022" s="1"/>
      <c r="AR3022" s="1"/>
      <c r="AS3022" s="1"/>
      <c r="AT3022" s="1"/>
      <c r="AU3022" s="1"/>
      <c r="AV3022" s="1"/>
      <c r="AW3022" s="1"/>
      <c r="AX3022" s="1"/>
      <c r="AY3022" s="1"/>
      <c r="AZ3022" s="1"/>
      <c r="BA3022" s="1"/>
      <c r="BB3022" s="1"/>
      <c r="BC3022" s="1"/>
      <c r="BD3022" s="1"/>
      <c r="BE3022" s="1"/>
      <c r="BF3022" s="1"/>
      <c r="BG3022" s="1"/>
      <c r="BH3022" s="1"/>
      <c r="BI3022" s="1"/>
      <c r="BJ3022" s="1"/>
      <c r="BK3022" s="1"/>
      <c r="BL3022" s="1"/>
      <c r="BM3022" s="1"/>
      <c r="BN3022" s="1"/>
      <c r="BO3022" s="1"/>
      <c r="BP3022" s="1"/>
      <c r="BQ3022" s="1"/>
      <c r="BR3022" s="1"/>
      <c r="BS3022" s="1"/>
      <c r="BT3022" s="1"/>
      <c r="BU3022" s="1"/>
      <c r="BV3022" s="1"/>
      <c r="BW3022" s="1"/>
      <c r="BX3022" s="1"/>
      <c r="BY3022" s="1"/>
      <c r="BZ3022" s="1"/>
      <c r="CA3022" s="1"/>
      <c r="CB3022" s="1"/>
      <c r="CC3022" s="1"/>
      <c r="CD3022" s="1"/>
      <c r="CE3022" s="1"/>
      <c r="CF3022" s="1"/>
      <c r="CG3022" s="1"/>
      <c r="CH3022" s="1"/>
      <c r="CI3022" s="1"/>
      <c r="CJ3022" s="1"/>
      <c r="CK3022" s="1"/>
      <c r="CL3022" s="1"/>
      <c r="CM3022" s="1"/>
      <c r="CN3022" s="1"/>
      <c r="CO3022" s="1"/>
      <c r="CP3022" s="1"/>
      <c r="CQ3022" s="1"/>
      <c r="CR3022" s="1"/>
      <c r="CS3022" s="1"/>
      <c r="CT3022" s="1"/>
      <c r="CU3022" s="1"/>
      <c r="CV3022" s="1"/>
      <c r="CW3022" s="1"/>
      <c r="CX3022" s="1"/>
      <c r="CY3022" s="1"/>
      <c r="CZ3022" s="1"/>
      <c r="DA3022" s="1"/>
      <c r="DB3022" s="1"/>
      <c r="DC3022" s="1"/>
      <c r="DD3022" s="1"/>
      <c r="DE3022" s="1"/>
      <c r="DF3022" s="1"/>
      <c r="DG3022" s="1"/>
      <c r="DH3022" s="1"/>
      <c r="DI3022" s="1"/>
      <c r="DJ3022" s="1"/>
      <c r="DK3022" s="1"/>
      <c r="DL3022" s="1"/>
      <c r="DM3022" s="1"/>
      <c r="DN3022" s="1"/>
      <c r="DO3022" s="1"/>
      <c r="DP3022" s="1"/>
      <c r="DQ3022" s="1"/>
      <c r="DR3022" s="1"/>
      <c r="DS3022" s="1"/>
      <c r="DT3022" s="1"/>
      <c r="DU3022" s="1"/>
      <c r="DV3022" s="1"/>
      <c r="DW3022" s="1"/>
      <c r="DX3022" s="1"/>
      <c r="DY3022" s="1"/>
      <c r="DZ3022" s="1"/>
      <c r="EA3022" s="1"/>
      <c r="EB3022" s="1"/>
      <c r="EC3022" s="1"/>
      <c r="ED3022" s="1"/>
      <c r="EE3022" s="1"/>
      <c r="EF3022" s="1"/>
      <c r="EG3022" s="1"/>
      <c r="EH3022" s="1"/>
      <c r="EI3022" s="1"/>
      <c r="EJ3022" s="1"/>
      <c r="EK3022" s="1"/>
      <c r="EL3022" s="1"/>
      <c r="EM3022" s="1"/>
      <c r="EN3022" s="1"/>
      <c r="EO3022" s="1"/>
      <c r="EP3022" s="1"/>
      <c r="EQ3022" s="1"/>
      <c r="ER3022" s="1"/>
      <c r="ES3022" s="1"/>
      <c r="ET3022" s="1"/>
      <c r="EU3022" s="1"/>
      <c r="EV3022" s="1"/>
      <c r="EW3022" s="1"/>
      <c r="EX3022" s="1"/>
      <c r="EY3022" s="1"/>
      <c r="EZ3022" s="1"/>
      <c r="FA3022" s="1"/>
      <c r="FB3022" s="1"/>
      <c r="FC3022" s="1"/>
      <c r="FD3022" s="1"/>
      <c r="FE3022" s="1"/>
      <c r="FF3022" s="1"/>
      <c r="FG3022" s="1"/>
      <c r="FH3022" s="1"/>
      <c r="FI3022" s="1"/>
      <c r="FJ3022" s="1"/>
      <c r="FK3022" s="1"/>
      <c r="FL3022" s="1"/>
      <c r="FM3022" s="1"/>
      <c r="FN3022" s="1"/>
      <c r="FO3022" s="1"/>
      <c r="FP3022" s="1"/>
      <c r="FQ3022" s="1"/>
      <c r="FR3022" s="1"/>
      <c r="FS3022" s="1"/>
      <c r="FT3022" s="1"/>
      <c r="FU3022" s="1"/>
      <c r="FV3022" s="1"/>
      <c r="FW3022" s="1"/>
      <c r="FX3022" s="1"/>
      <c r="FY3022" s="1"/>
      <c r="FZ3022" s="1"/>
      <c r="GA3022" s="1"/>
      <c r="GB3022" s="1"/>
      <c r="GC3022" s="1"/>
      <c r="GD3022" s="1"/>
      <c r="GE3022" s="1"/>
      <c r="GF3022" s="1"/>
      <c r="GG3022" s="1"/>
      <c r="GH3022" s="1"/>
      <c r="GI3022" s="1"/>
      <c r="GJ3022" s="1"/>
      <c r="GK3022" s="1"/>
      <c r="GL3022" s="1"/>
      <c r="GM3022" s="1"/>
      <c r="GN3022" s="1"/>
      <c r="GO3022" s="1"/>
    </row>
    <row r="3023" spans="1:197" s="40" customFormat="1" x14ac:dyDescent="0.25">
      <c r="A3023" s="41"/>
      <c r="B3023" s="4"/>
      <c r="C3023" s="41"/>
      <c r="D3023" s="42"/>
      <c r="E3023" s="42"/>
      <c r="F3023" s="42"/>
      <c r="G3023" s="1"/>
      <c r="H3023" s="1"/>
      <c r="I3023" s="1"/>
      <c r="J3023" s="1"/>
      <c r="K3023" s="1"/>
      <c r="L3023" s="1"/>
      <c r="M3023" s="2"/>
      <c r="N3023" s="1"/>
      <c r="O3023" s="1"/>
      <c r="P3023" s="1"/>
      <c r="Q3023" s="1"/>
      <c r="R3023" s="1"/>
      <c r="S3023" s="1"/>
      <c r="T3023" s="1"/>
      <c r="U3023" s="1"/>
      <c r="V3023" s="1"/>
      <c r="W3023" s="1"/>
      <c r="X3023" s="1"/>
      <c r="Y3023" s="1"/>
      <c r="Z3023" s="1"/>
      <c r="AA3023" s="1"/>
      <c r="AB3023" s="1"/>
      <c r="AC3023" s="1"/>
      <c r="AD3023" s="1"/>
      <c r="AE3023" s="1"/>
      <c r="AF3023" s="1"/>
      <c r="AG3023" s="1"/>
      <c r="AH3023" s="1"/>
      <c r="AI3023" s="1"/>
      <c r="AJ3023" s="1"/>
      <c r="AK3023" s="1"/>
      <c r="AL3023" s="1"/>
      <c r="AM3023" s="1"/>
      <c r="AN3023" s="1"/>
      <c r="AO3023" s="1"/>
      <c r="AP3023" s="1"/>
      <c r="AQ3023" s="1"/>
      <c r="AR3023" s="1"/>
      <c r="AS3023" s="1"/>
      <c r="AT3023" s="1"/>
      <c r="AU3023" s="1"/>
      <c r="AV3023" s="1"/>
      <c r="AW3023" s="1"/>
      <c r="AX3023" s="1"/>
      <c r="AY3023" s="1"/>
      <c r="AZ3023" s="1"/>
      <c r="BA3023" s="1"/>
      <c r="BB3023" s="1"/>
      <c r="BC3023" s="1"/>
      <c r="BD3023" s="1"/>
      <c r="BE3023" s="1"/>
      <c r="BF3023" s="1"/>
      <c r="BG3023" s="1"/>
      <c r="BH3023" s="1"/>
      <c r="BI3023" s="1"/>
      <c r="BJ3023" s="1"/>
      <c r="BK3023" s="1"/>
      <c r="BL3023" s="1"/>
      <c r="BM3023" s="1"/>
      <c r="BN3023" s="1"/>
      <c r="BO3023" s="1"/>
      <c r="BP3023" s="1"/>
      <c r="BQ3023" s="1"/>
      <c r="BR3023" s="1"/>
      <c r="BS3023" s="1"/>
      <c r="BT3023" s="1"/>
      <c r="BU3023" s="1"/>
      <c r="BV3023" s="1"/>
      <c r="BW3023" s="1"/>
      <c r="BX3023" s="1"/>
      <c r="BY3023" s="1"/>
      <c r="BZ3023" s="1"/>
      <c r="CA3023" s="1"/>
      <c r="CB3023" s="1"/>
      <c r="CC3023" s="1"/>
      <c r="CD3023" s="1"/>
      <c r="CE3023" s="1"/>
      <c r="CF3023" s="1"/>
      <c r="CG3023" s="1"/>
      <c r="CH3023" s="1"/>
      <c r="CI3023" s="1"/>
      <c r="CJ3023" s="1"/>
      <c r="CK3023" s="1"/>
      <c r="CL3023" s="1"/>
      <c r="CM3023" s="1"/>
      <c r="CN3023" s="1"/>
      <c r="CO3023" s="1"/>
      <c r="CP3023" s="1"/>
      <c r="CQ3023" s="1"/>
      <c r="CR3023" s="1"/>
      <c r="CS3023" s="1"/>
      <c r="CT3023" s="1"/>
      <c r="CU3023" s="1"/>
      <c r="CV3023" s="1"/>
      <c r="CW3023" s="1"/>
      <c r="CX3023" s="1"/>
      <c r="CY3023" s="1"/>
      <c r="CZ3023" s="1"/>
      <c r="DA3023" s="1"/>
      <c r="DB3023" s="1"/>
      <c r="DC3023" s="1"/>
      <c r="DD3023" s="1"/>
      <c r="DE3023" s="1"/>
      <c r="DF3023" s="1"/>
      <c r="DG3023" s="1"/>
      <c r="DH3023" s="1"/>
      <c r="DI3023" s="1"/>
      <c r="DJ3023" s="1"/>
      <c r="DK3023" s="1"/>
      <c r="DL3023" s="1"/>
      <c r="DM3023" s="1"/>
      <c r="DN3023" s="1"/>
      <c r="DO3023" s="1"/>
      <c r="DP3023" s="1"/>
      <c r="DQ3023" s="1"/>
      <c r="DR3023" s="1"/>
      <c r="DS3023" s="1"/>
      <c r="DT3023" s="1"/>
      <c r="DU3023" s="1"/>
      <c r="DV3023" s="1"/>
      <c r="DW3023" s="1"/>
      <c r="DX3023" s="1"/>
      <c r="DY3023" s="1"/>
      <c r="DZ3023" s="1"/>
      <c r="EA3023" s="1"/>
      <c r="EB3023" s="1"/>
      <c r="EC3023" s="1"/>
      <c r="ED3023" s="1"/>
      <c r="EE3023" s="1"/>
      <c r="EF3023" s="1"/>
      <c r="EG3023" s="1"/>
      <c r="EH3023" s="1"/>
      <c r="EI3023" s="1"/>
      <c r="EJ3023" s="1"/>
      <c r="EK3023" s="1"/>
      <c r="EL3023" s="1"/>
      <c r="EM3023" s="1"/>
      <c r="EN3023" s="1"/>
      <c r="EO3023" s="1"/>
      <c r="EP3023" s="1"/>
      <c r="EQ3023" s="1"/>
      <c r="ER3023" s="1"/>
      <c r="ES3023" s="1"/>
      <c r="ET3023" s="1"/>
      <c r="EU3023" s="1"/>
      <c r="EV3023" s="1"/>
      <c r="EW3023" s="1"/>
      <c r="EX3023" s="1"/>
      <c r="EY3023" s="1"/>
      <c r="EZ3023" s="1"/>
      <c r="FA3023" s="1"/>
      <c r="FB3023" s="1"/>
      <c r="FC3023" s="1"/>
      <c r="FD3023" s="1"/>
      <c r="FE3023" s="1"/>
      <c r="FF3023" s="1"/>
      <c r="FG3023" s="1"/>
      <c r="FH3023" s="1"/>
      <c r="FI3023" s="1"/>
      <c r="FJ3023" s="1"/>
      <c r="FK3023" s="1"/>
      <c r="FL3023" s="1"/>
      <c r="FM3023" s="1"/>
      <c r="FN3023" s="1"/>
      <c r="FO3023" s="1"/>
      <c r="FP3023" s="1"/>
      <c r="FQ3023" s="1"/>
      <c r="FR3023" s="1"/>
      <c r="FS3023" s="1"/>
      <c r="FT3023" s="1"/>
      <c r="FU3023" s="1"/>
      <c r="FV3023" s="1"/>
      <c r="FW3023" s="1"/>
      <c r="FX3023" s="1"/>
      <c r="FY3023" s="1"/>
      <c r="FZ3023" s="1"/>
      <c r="GA3023" s="1"/>
      <c r="GB3023" s="1"/>
      <c r="GC3023" s="1"/>
      <c r="GD3023" s="1"/>
      <c r="GE3023" s="1"/>
      <c r="GF3023" s="1"/>
      <c r="GG3023" s="1"/>
      <c r="GH3023" s="1"/>
      <c r="GI3023" s="1"/>
      <c r="GJ3023" s="1"/>
      <c r="GK3023" s="1"/>
      <c r="GL3023" s="1"/>
      <c r="GM3023" s="1"/>
      <c r="GN3023" s="1"/>
      <c r="GO3023" s="1"/>
    </row>
    <row r="3024" spans="1:197" s="40" customFormat="1" x14ac:dyDescent="0.25">
      <c r="A3024" s="41"/>
      <c r="B3024" s="4"/>
      <c r="C3024" s="41"/>
      <c r="D3024" s="42"/>
      <c r="E3024" s="42"/>
      <c r="F3024" s="42"/>
      <c r="G3024" s="1"/>
      <c r="H3024" s="1"/>
      <c r="I3024" s="1"/>
      <c r="J3024" s="1"/>
      <c r="K3024" s="1"/>
      <c r="L3024" s="1"/>
      <c r="M3024" s="2"/>
      <c r="N3024" s="1"/>
      <c r="O3024" s="1"/>
      <c r="P3024" s="1"/>
      <c r="Q3024" s="1"/>
      <c r="R3024" s="1"/>
      <c r="S3024" s="1"/>
      <c r="T3024" s="1"/>
      <c r="U3024" s="1"/>
      <c r="V3024" s="1"/>
      <c r="W3024" s="1"/>
      <c r="X3024" s="1"/>
      <c r="Y3024" s="1"/>
      <c r="Z3024" s="1"/>
      <c r="AA3024" s="1"/>
      <c r="AB3024" s="1"/>
      <c r="AC3024" s="1"/>
      <c r="AD3024" s="1"/>
      <c r="AE3024" s="1"/>
      <c r="AF3024" s="1"/>
      <c r="AG3024" s="1"/>
      <c r="AH3024" s="1"/>
      <c r="AI3024" s="1"/>
      <c r="AJ3024" s="1"/>
      <c r="AK3024" s="1"/>
      <c r="AL3024" s="1"/>
      <c r="AM3024" s="1"/>
      <c r="AN3024" s="1"/>
      <c r="AO3024" s="1"/>
      <c r="AP3024" s="1"/>
      <c r="AQ3024" s="1"/>
      <c r="AR3024" s="1"/>
      <c r="AS3024" s="1"/>
      <c r="AT3024" s="1"/>
      <c r="AU3024" s="1"/>
      <c r="AV3024" s="1"/>
      <c r="AW3024" s="1"/>
      <c r="AX3024" s="1"/>
      <c r="AY3024" s="1"/>
      <c r="AZ3024" s="1"/>
      <c r="BA3024" s="1"/>
      <c r="BB3024" s="1"/>
      <c r="BC3024" s="1"/>
      <c r="BD3024" s="1"/>
      <c r="BE3024" s="1"/>
      <c r="BF3024" s="1"/>
      <c r="BG3024" s="1"/>
      <c r="BH3024" s="1"/>
      <c r="BI3024" s="1"/>
      <c r="BJ3024" s="1"/>
      <c r="BK3024" s="1"/>
      <c r="BL3024" s="1"/>
      <c r="BM3024" s="1"/>
      <c r="BN3024" s="1"/>
      <c r="BO3024" s="1"/>
      <c r="BP3024" s="1"/>
      <c r="BQ3024" s="1"/>
      <c r="BR3024" s="1"/>
      <c r="BS3024" s="1"/>
      <c r="BT3024" s="1"/>
      <c r="BU3024" s="1"/>
      <c r="BV3024" s="1"/>
      <c r="BW3024" s="1"/>
      <c r="BX3024" s="1"/>
      <c r="BY3024" s="1"/>
      <c r="BZ3024" s="1"/>
      <c r="CA3024" s="1"/>
      <c r="CB3024" s="1"/>
      <c r="CC3024" s="1"/>
      <c r="CD3024" s="1"/>
      <c r="CE3024" s="1"/>
      <c r="CF3024" s="1"/>
      <c r="CG3024" s="1"/>
      <c r="CH3024" s="1"/>
      <c r="CI3024" s="1"/>
      <c r="CJ3024" s="1"/>
      <c r="CK3024" s="1"/>
      <c r="CL3024" s="1"/>
      <c r="CM3024" s="1"/>
      <c r="CN3024" s="1"/>
      <c r="CO3024" s="1"/>
      <c r="CP3024" s="1"/>
      <c r="CQ3024" s="1"/>
      <c r="CR3024" s="1"/>
      <c r="CS3024" s="1"/>
      <c r="CT3024" s="1"/>
      <c r="CU3024" s="1"/>
      <c r="CV3024" s="1"/>
      <c r="CW3024" s="1"/>
      <c r="CX3024" s="1"/>
      <c r="CY3024" s="1"/>
      <c r="CZ3024" s="1"/>
      <c r="DA3024" s="1"/>
      <c r="DB3024" s="1"/>
      <c r="DC3024" s="1"/>
      <c r="DD3024" s="1"/>
      <c r="DE3024" s="1"/>
      <c r="DF3024" s="1"/>
      <c r="DG3024" s="1"/>
      <c r="DH3024" s="1"/>
      <c r="DI3024" s="1"/>
      <c r="DJ3024" s="1"/>
      <c r="DK3024" s="1"/>
      <c r="DL3024" s="1"/>
      <c r="DM3024" s="1"/>
      <c r="DN3024" s="1"/>
      <c r="DO3024" s="1"/>
      <c r="DP3024" s="1"/>
      <c r="DQ3024" s="1"/>
      <c r="DR3024" s="1"/>
      <c r="DS3024" s="1"/>
      <c r="DT3024" s="1"/>
      <c r="DU3024" s="1"/>
      <c r="DV3024" s="1"/>
      <c r="DW3024" s="1"/>
      <c r="DX3024" s="1"/>
      <c r="DY3024" s="1"/>
      <c r="DZ3024" s="1"/>
      <c r="EA3024" s="1"/>
      <c r="EB3024" s="1"/>
      <c r="EC3024" s="1"/>
      <c r="ED3024" s="1"/>
      <c r="EE3024" s="1"/>
      <c r="EF3024" s="1"/>
      <c r="EG3024" s="1"/>
      <c r="EH3024" s="1"/>
      <c r="EI3024" s="1"/>
      <c r="EJ3024" s="1"/>
      <c r="EK3024" s="1"/>
      <c r="EL3024" s="1"/>
      <c r="EM3024" s="1"/>
      <c r="EN3024" s="1"/>
      <c r="EO3024" s="1"/>
      <c r="EP3024" s="1"/>
      <c r="EQ3024" s="1"/>
      <c r="ER3024" s="1"/>
      <c r="ES3024" s="1"/>
      <c r="ET3024" s="1"/>
      <c r="EU3024" s="1"/>
      <c r="EV3024" s="1"/>
      <c r="EW3024" s="1"/>
      <c r="EX3024" s="1"/>
      <c r="EY3024" s="1"/>
      <c r="EZ3024" s="1"/>
      <c r="FA3024" s="1"/>
      <c r="FB3024" s="1"/>
      <c r="FC3024" s="1"/>
      <c r="FD3024" s="1"/>
      <c r="FE3024" s="1"/>
      <c r="FF3024" s="1"/>
      <c r="FG3024" s="1"/>
      <c r="FH3024" s="1"/>
      <c r="FI3024" s="1"/>
      <c r="FJ3024" s="1"/>
      <c r="FK3024" s="1"/>
      <c r="FL3024" s="1"/>
      <c r="FM3024" s="1"/>
      <c r="FN3024" s="1"/>
      <c r="FO3024" s="1"/>
      <c r="FP3024" s="1"/>
      <c r="FQ3024" s="1"/>
      <c r="FR3024" s="1"/>
      <c r="FS3024" s="1"/>
      <c r="FT3024" s="1"/>
      <c r="FU3024" s="1"/>
      <c r="FV3024" s="1"/>
      <c r="FW3024" s="1"/>
      <c r="FX3024" s="1"/>
      <c r="FY3024" s="1"/>
      <c r="FZ3024" s="1"/>
      <c r="GA3024" s="1"/>
      <c r="GB3024" s="1"/>
      <c r="GC3024" s="1"/>
      <c r="GD3024" s="1"/>
      <c r="GE3024" s="1"/>
      <c r="GF3024" s="1"/>
      <c r="GG3024" s="1"/>
      <c r="GH3024" s="1"/>
      <c r="GI3024" s="1"/>
      <c r="GJ3024" s="1"/>
      <c r="GK3024" s="1"/>
      <c r="GL3024" s="1"/>
      <c r="GM3024" s="1"/>
      <c r="GN3024" s="1"/>
      <c r="GO3024" s="1"/>
    </row>
    <row r="3025" spans="1:197" s="40" customFormat="1" x14ac:dyDescent="0.25">
      <c r="A3025" s="41"/>
      <c r="B3025" s="4"/>
      <c r="C3025" s="41"/>
      <c r="D3025" s="42"/>
      <c r="E3025" s="42"/>
      <c r="F3025" s="42"/>
      <c r="G3025" s="1"/>
      <c r="H3025" s="1"/>
      <c r="I3025" s="1"/>
      <c r="J3025" s="1"/>
      <c r="K3025" s="1"/>
      <c r="L3025" s="1"/>
      <c r="M3025" s="2"/>
      <c r="N3025" s="1"/>
      <c r="O3025" s="1"/>
      <c r="P3025" s="1"/>
      <c r="Q3025" s="1"/>
      <c r="R3025" s="1"/>
      <c r="S3025" s="1"/>
      <c r="T3025" s="1"/>
      <c r="U3025" s="1"/>
      <c r="V3025" s="1"/>
      <c r="W3025" s="1"/>
      <c r="X3025" s="1"/>
      <c r="Y3025" s="1"/>
      <c r="Z3025" s="1"/>
      <c r="AA3025" s="1"/>
      <c r="AB3025" s="1"/>
      <c r="AC3025" s="1"/>
      <c r="AD3025" s="1"/>
      <c r="AE3025" s="1"/>
      <c r="AF3025" s="1"/>
      <c r="AG3025" s="1"/>
      <c r="AH3025" s="1"/>
      <c r="AI3025" s="1"/>
      <c r="AJ3025" s="1"/>
      <c r="AK3025" s="1"/>
      <c r="AL3025" s="1"/>
      <c r="AM3025" s="1"/>
      <c r="AN3025" s="1"/>
      <c r="AO3025" s="1"/>
      <c r="AP3025" s="1"/>
      <c r="AQ3025" s="1"/>
      <c r="AR3025" s="1"/>
      <c r="AS3025" s="1"/>
      <c r="AT3025" s="1"/>
      <c r="AU3025" s="1"/>
      <c r="AV3025" s="1"/>
      <c r="AW3025" s="1"/>
      <c r="AX3025" s="1"/>
      <c r="AY3025" s="1"/>
      <c r="AZ3025" s="1"/>
      <c r="BA3025" s="1"/>
      <c r="BB3025" s="1"/>
      <c r="BC3025" s="1"/>
      <c r="BD3025" s="1"/>
      <c r="BE3025" s="1"/>
      <c r="BF3025" s="1"/>
      <c r="BG3025" s="1"/>
      <c r="BH3025" s="1"/>
      <c r="BI3025" s="1"/>
      <c r="BJ3025" s="1"/>
      <c r="BK3025" s="1"/>
      <c r="BL3025" s="1"/>
      <c r="BM3025" s="1"/>
      <c r="BN3025" s="1"/>
      <c r="BO3025" s="1"/>
      <c r="BP3025" s="1"/>
      <c r="BQ3025" s="1"/>
      <c r="BR3025" s="1"/>
      <c r="BS3025" s="1"/>
      <c r="BT3025" s="1"/>
      <c r="BU3025" s="1"/>
      <c r="BV3025" s="1"/>
      <c r="BW3025" s="1"/>
      <c r="BX3025" s="1"/>
      <c r="BY3025" s="1"/>
      <c r="BZ3025" s="1"/>
      <c r="CA3025" s="1"/>
      <c r="CB3025" s="1"/>
      <c r="CC3025" s="1"/>
      <c r="CD3025" s="1"/>
      <c r="CE3025" s="1"/>
      <c r="CF3025" s="1"/>
      <c r="CG3025" s="1"/>
      <c r="CH3025" s="1"/>
      <c r="CI3025" s="1"/>
      <c r="CJ3025" s="1"/>
      <c r="CK3025" s="1"/>
      <c r="CL3025" s="1"/>
      <c r="CM3025" s="1"/>
      <c r="CN3025" s="1"/>
      <c r="CO3025" s="1"/>
      <c r="CP3025" s="1"/>
      <c r="CQ3025" s="1"/>
      <c r="CR3025" s="1"/>
      <c r="CS3025" s="1"/>
      <c r="CT3025" s="1"/>
      <c r="CU3025" s="1"/>
      <c r="CV3025" s="1"/>
      <c r="CW3025" s="1"/>
      <c r="CX3025" s="1"/>
      <c r="CY3025" s="1"/>
      <c r="CZ3025" s="1"/>
      <c r="DA3025" s="1"/>
      <c r="DB3025" s="1"/>
      <c r="DC3025" s="1"/>
      <c r="DD3025" s="1"/>
      <c r="DE3025" s="1"/>
      <c r="DF3025" s="1"/>
      <c r="DG3025" s="1"/>
      <c r="DH3025" s="1"/>
      <c r="DI3025" s="1"/>
      <c r="DJ3025" s="1"/>
      <c r="DK3025" s="1"/>
      <c r="DL3025" s="1"/>
      <c r="DM3025" s="1"/>
      <c r="DN3025" s="1"/>
      <c r="DO3025" s="1"/>
      <c r="DP3025" s="1"/>
      <c r="DQ3025" s="1"/>
      <c r="DR3025" s="1"/>
      <c r="DS3025" s="1"/>
      <c r="DT3025" s="1"/>
      <c r="DU3025" s="1"/>
      <c r="DV3025" s="1"/>
      <c r="DW3025" s="1"/>
      <c r="DX3025" s="1"/>
      <c r="DY3025" s="1"/>
      <c r="DZ3025" s="1"/>
      <c r="EA3025" s="1"/>
      <c r="EB3025" s="1"/>
      <c r="EC3025" s="1"/>
      <c r="ED3025" s="1"/>
      <c r="EE3025" s="1"/>
      <c r="EF3025" s="1"/>
      <c r="EG3025" s="1"/>
      <c r="EH3025" s="1"/>
      <c r="EI3025" s="1"/>
      <c r="EJ3025" s="1"/>
      <c r="EK3025" s="1"/>
      <c r="EL3025" s="1"/>
      <c r="EM3025" s="1"/>
      <c r="EN3025" s="1"/>
      <c r="EO3025" s="1"/>
      <c r="EP3025" s="1"/>
      <c r="EQ3025" s="1"/>
      <c r="ER3025" s="1"/>
      <c r="ES3025" s="1"/>
      <c r="ET3025" s="1"/>
      <c r="EU3025" s="1"/>
      <c r="EV3025" s="1"/>
      <c r="EW3025" s="1"/>
      <c r="EX3025" s="1"/>
      <c r="EY3025" s="1"/>
      <c r="EZ3025" s="1"/>
      <c r="FA3025" s="1"/>
      <c r="FB3025" s="1"/>
      <c r="FC3025" s="1"/>
      <c r="FD3025" s="1"/>
      <c r="FE3025" s="1"/>
      <c r="FF3025" s="1"/>
      <c r="FG3025" s="1"/>
      <c r="FH3025" s="1"/>
      <c r="FI3025" s="1"/>
      <c r="FJ3025" s="1"/>
      <c r="FK3025" s="1"/>
      <c r="FL3025" s="1"/>
      <c r="FM3025" s="1"/>
      <c r="FN3025" s="1"/>
      <c r="FO3025" s="1"/>
      <c r="FP3025" s="1"/>
      <c r="FQ3025" s="1"/>
      <c r="FR3025" s="1"/>
      <c r="FS3025" s="1"/>
      <c r="FT3025" s="1"/>
      <c r="FU3025" s="1"/>
      <c r="FV3025" s="1"/>
      <c r="FW3025" s="1"/>
      <c r="FX3025" s="1"/>
      <c r="FY3025" s="1"/>
      <c r="FZ3025" s="1"/>
      <c r="GA3025" s="1"/>
      <c r="GB3025" s="1"/>
      <c r="GC3025" s="1"/>
      <c r="GD3025" s="1"/>
      <c r="GE3025" s="1"/>
      <c r="GF3025" s="1"/>
      <c r="GG3025" s="1"/>
      <c r="GH3025" s="1"/>
      <c r="GI3025" s="1"/>
      <c r="GJ3025" s="1"/>
      <c r="GK3025" s="1"/>
      <c r="GL3025" s="1"/>
      <c r="GM3025" s="1"/>
      <c r="GN3025" s="1"/>
      <c r="GO3025" s="1"/>
    </row>
    <row r="3026" spans="1:197" s="40" customFormat="1" x14ac:dyDescent="0.25">
      <c r="A3026" s="41"/>
      <c r="B3026" s="4"/>
      <c r="C3026" s="41"/>
      <c r="D3026" s="42"/>
      <c r="E3026" s="42"/>
      <c r="F3026" s="42"/>
      <c r="G3026" s="1"/>
      <c r="H3026" s="1"/>
      <c r="I3026" s="1"/>
      <c r="J3026" s="1"/>
      <c r="K3026" s="1"/>
      <c r="L3026" s="1"/>
      <c r="M3026" s="2"/>
      <c r="N3026" s="1"/>
      <c r="O3026" s="1"/>
      <c r="P3026" s="1"/>
      <c r="Q3026" s="1"/>
      <c r="R3026" s="1"/>
      <c r="S3026" s="1"/>
      <c r="T3026" s="1"/>
      <c r="U3026" s="1"/>
      <c r="V3026" s="1"/>
      <c r="W3026" s="1"/>
      <c r="X3026" s="1"/>
      <c r="Y3026" s="1"/>
      <c r="Z3026" s="1"/>
      <c r="AA3026" s="1"/>
      <c r="AB3026" s="1"/>
      <c r="AC3026" s="1"/>
      <c r="AD3026" s="1"/>
      <c r="AE3026" s="1"/>
      <c r="AF3026" s="1"/>
      <c r="AG3026" s="1"/>
      <c r="AH3026" s="1"/>
      <c r="AI3026" s="1"/>
      <c r="AJ3026" s="1"/>
      <c r="AK3026" s="1"/>
      <c r="AL3026" s="1"/>
      <c r="AM3026" s="1"/>
      <c r="AN3026" s="1"/>
      <c r="AO3026" s="1"/>
      <c r="AP3026" s="1"/>
      <c r="AQ3026" s="1"/>
      <c r="AR3026" s="1"/>
      <c r="AS3026" s="1"/>
      <c r="AT3026" s="1"/>
      <c r="AU3026" s="1"/>
      <c r="AV3026" s="1"/>
      <c r="AW3026" s="1"/>
      <c r="AX3026" s="1"/>
      <c r="AY3026" s="1"/>
      <c r="AZ3026" s="1"/>
      <c r="BA3026" s="1"/>
      <c r="BB3026" s="1"/>
      <c r="BC3026" s="1"/>
      <c r="BD3026" s="1"/>
      <c r="BE3026" s="1"/>
      <c r="BF3026" s="1"/>
      <c r="BG3026" s="1"/>
      <c r="BH3026" s="1"/>
      <c r="BI3026" s="1"/>
      <c r="BJ3026" s="1"/>
      <c r="BK3026" s="1"/>
      <c r="BL3026" s="1"/>
      <c r="BM3026" s="1"/>
      <c r="BN3026" s="1"/>
      <c r="BO3026" s="1"/>
      <c r="BP3026" s="1"/>
      <c r="BQ3026" s="1"/>
      <c r="BR3026" s="1"/>
      <c r="BS3026" s="1"/>
      <c r="BT3026" s="1"/>
      <c r="BU3026" s="1"/>
      <c r="BV3026" s="1"/>
      <c r="BW3026" s="1"/>
      <c r="BX3026" s="1"/>
      <c r="BY3026" s="1"/>
      <c r="BZ3026" s="1"/>
      <c r="CA3026" s="1"/>
      <c r="CB3026" s="1"/>
      <c r="CC3026" s="1"/>
      <c r="CD3026" s="1"/>
      <c r="CE3026" s="1"/>
      <c r="CF3026" s="1"/>
      <c r="CG3026" s="1"/>
      <c r="CH3026" s="1"/>
      <c r="CI3026" s="1"/>
      <c r="CJ3026" s="1"/>
      <c r="CK3026" s="1"/>
      <c r="CL3026" s="1"/>
      <c r="CM3026" s="1"/>
      <c r="CN3026" s="1"/>
      <c r="CO3026" s="1"/>
      <c r="CP3026" s="1"/>
      <c r="CQ3026" s="1"/>
      <c r="CR3026" s="1"/>
      <c r="CS3026" s="1"/>
      <c r="CT3026" s="1"/>
      <c r="CU3026" s="1"/>
      <c r="CV3026" s="1"/>
      <c r="CW3026" s="1"/>
      <c r="CX3026" s="1"/>
      <c r="CY3026" s="1"/>
      <c r="CZ3026" s="1"/>
      <c r="DA3026" s="1"/>
      <c r="DB3026" s="1"/>
      <c r="DC3026" s="1"/>
      <c r="DD3026" s="1"/>
      <c r="DE3026" s="1"/>
      <c r="DF3026" s="1"/>
      <c r="DG3026" s="1"/>
      <c r="DH3026" s="1"/>
      <c r="DI3026" s="1"/>
      <c r="DJ3026" s="1"/>
      <c r="DK3026" s="1"/>
      <c r="DL3026" s="1"/>
      <c r="DM3026" s="1"/>
      <c r="DN3026" s="1"/>
      <c r="DO3026" s="1"/>
      <c r="DP3026" s="1"/>
      <c r="DQ3026" s="1"/>
      <c r="DR3026" s="1"/>
      <c r="DS3026" s="1"/>
      <c r="DT3026" s="1"/>
      <c r="DU3026" s="1"/>
      <c r="DV3026" s="1"/>
      <c r="DW3026" s="1"/>
      <c r="DX3026" s="1"/>
      <c r="DY3026" s="1"/>
      <c r="DZ3026" s="1"/>
      <c r="EA3026" s="1"/>
      <c r="EB3026" s="1"/>
      <c r="EC3026" s="1"/>
      <c r="ED3026" s="1"/>
      <c r="EE3026" s="1"/>
      <c r="EF3026" s="1"/>
      <c r="EG3026" s="1"/>
      <c r="EH3026" s="1"/>
      <c r="EI3026" s="1"/>
      <c r="EJ3026" s="1"/>
      <c r="EK3026" s="1"/>
      <c r="EL3026" s="1"/>
      <c r="EM3026" s="1"/>
      <c r="EN3026" s="1"/>
      <c r="EO3026" s="1"/>
      <c r="EP3026" s="1"/>
      <c r="EQ3026" s="1"/>
      <c r="ER3026" s="1"/>
      <c r="ES3026" s="1"/>
      <c r="ET3026" s="1"/>
      <c r="EU3026" s="1"/>
      <c r="EV3026" s="1"/>
      <c r="EW3026" s="1"/>
      <c r="EX3026" s="1"/>
      <c r="EY3026" s="1"/>
      <c r="EZ3026" s="1"/>
      <c r="FA3026" s="1"/>
      <c r="FB3026" s="1"/>
      <c r="FC3026" s="1"/>
      <c r="FD3026" s="1"/>
      <c r="FE3026" s="1"/>
      <c r="FF3026" s="1"/>
      <c r="FG3026" s="1"/>
      <c r="FH3026" s="1"/>
      <c r="FI3026" s="1"/>
      <c r="FJ3026" s="1"/>
      <c r="FK3026" s="1"/>
      <c r="FL3026" s="1"/>
      <c r="FM3026" s="1"/>
      <c r="FN3026" s="1"/>
      <c r="FO3026" s="1"/>
      <c r="FP3026" s="1"/>
      <c r="FQ3026" s="1"/>
      <c r="FR3026" s="1"/>
      <c r="FS3026" s="1"/>
      <c r="FT3026" s="1"/>
      <c r="FU3026" s="1"/>
      <c r="FV3026" s="1"/>
      <c r="FW3026" s="1"/>
      <c r="FX3026" s="1"/>
      <c r="FY3026" s="1"/>
      <c r="FZ3026" s="1"/>
      <c r="GA3026" s="1"/>
      <c r="GB3026" s="1"/>
      <c r="GC3026" s="1"/>
      <c r="GD3026" s="1"/>
      <c r="GE3026" s="1"/>
      <c r="GF3026" s="1"/>
      <c r="GG3026" s="1"/>
      <c r="GH3026" s="1"/>
      <c r="GI3026" s="1"/>
      <c r="GJ3026" s="1"/>
      <c r="GK3026" s="1"/>
      <c r="GL3026" s="1"/>
      <c r="GM3026" s="1"/>
      <c r="GN3026" s="1"/>
      <c r="GO3026" s="1"/>
    </row>
    <row r="3027" spans="1:197" s="40" customFormat="1" x14ac:dyDescent="0.25">
      <c r="A3027" s="41"/>
      <c r="B3027" s="4"/>
      <c r="C3027" s="41"/>
      <c r="D3027" s="42"/>
      <c r="E3027" s="42"/>
      <c r="F3027" s="42"/>
      <c r="G3027" s="1"/>
      <c r="H3027" s="1"/>
      <c r="I3027" s="1"/>
      <c r="J3027" s="1"/>
      <c r="K3027" s="1"/>
      <c r="L3027" s="1"/>
      <c r="M3027" s="2"/>
      <c r="N3027" s="1"/>
      <c r="O3027" s="1"/>
      <c r="P3027" s="1"/>
      <c r="Q3027" s="1"/>
      <c r="R3027" s="1"/>
      <c r="S3027" s="1"/>
      <c r="T3027" s="1"/>
      <c r="U3027" s="1"/>
      <c r="V3027" s="1"/>
      <c r="W3027" s="1"/>
      <c r="X3027" s="1"/>
      <c r="Y3027" s="1"/>
      <c r="Z3027" s="1"/>
      <c r="AA3027" s="1"/>
      <c r="AB3027" s="1"/>
      <c r="AC3027" s="1"/>
      <c r="AD3027" s="1"/>
      <c r="AE3027" s="1"/>
      <c r="AF3027" s="1"/>
      <c r="AG3027" s="1"/>
      <c r="AH3027" s="1"/>
      <c r="AI3027" s="1"/>
      <c r="AJ3027" s="1"/>
      <c r="AK3027" s="1"/>
      <c r="AL3027" s="1"/>
      <c r="AM3027" s="1"/>
      <c r="AN3027" s="1"/>
      <c r="AO3027" s="1"/>
      <c r="AP3027" s="1"/>
      <c r="AQ3027" s="1"/>
      <c r="AR3027" s="1"/>
      <c r="AS3027" s="1"/>
      <c r="AT3027" s="1"/>
      <c r="AU3027" s="1"/>
      <c r="AV3027" s="1"/>
      <c r="AW3027" s="1"/>
      <c r="AX3027" s="1"/>
      <c r="AY3027" s="1"/>
      <c r="AZ3027" s="1"/>
      <c r="BA3027" s="1"/>
      <c r="BB3027" s="1"/>
      <c r="BC3027" s="1"/>
      <c r="BD3027" s="1"/>
      <c r="BE3027" s="1"/>
      <c r="BF3027" s="1"/>
      <c r="BG3027" s="1"/>
      <c r="BH3027" s="1"/>
      <c r="BI3027" s="1"/>
      <c r="BJ3027" s="1"/>
      <c r="BK3027" s="1"/>
      <c r="BL3027" s="1"/>
      <c r="BM3027" s="1"/>
      <c r="BN3027" s="1"/>
      <c r="BO3027" s="1"/>
      <c r="BP3027" s="1"/>
      <c r="BQ3027" s="1"/>
      <c r="BR3027" s="1"/>
      <c r="BS3027" s="1"/>
      <c r="BT3027" s="1"/>
      <c r="BU3027" s="1"/>
      <c r="BV3027" s="1"/>
      <c r="BW3027" s="1"/>
      <c r="BX3027" s="1"/>
      <c r="BY3027" s="1"/>
      <c r="BZ3027" s="1"/>
      <c r="CA3027" s="1"/>
      <c r="CB3027" s="1"/>
      <c r="CC3027" s="1"/>
      <c r="CD3027" s="1"/>
      <c r="CE3027" s="1"/>
      <c r="CF3027" s="1"/>
      <c r="CG3027" s="1"/>
      <c r="CH3027" s="1"/>
      <c r="CI3027" s="1"/>
      <c r="CJ3027" s="1"/>
      <c r="CK3027" s="1"/>
      <c r="CL3027" s="1"/>
      <c r="CM3027" s="1"/>
      <c r="CN3027" s="1"/>
      <c r="CO3027" s="1"/>
      <c r="CP3027" s="1"/>
      <c r="CQ3027" s="1"/>
      <c r="CR3027" s="1"/>
      <c r="CS3027" s="1"/>
      <c r="CT3027" s="1"/>
      <c r="CU3027" s="1"/>
      <c r="CV3027" s="1"/>
      <c r="CW3027" s="1"/>
      <c r="CX3027" s="1"/>
      <c r="CY3027" s="1"/>
      <c r="CZ3027" s="1"/>
      <c r="DA3027" s="1"/>
      <c r="DB3027" s="1"/>
      <c r="DC3027" s="1"/>
      <c r="DD3027" s="1"/>
      <c r="DE3027" s="1"/>
      <c r="DF3027" s="1"/>
      <c r="DG3027" s="1"/>
      <c r="DH3027" s="1"/>
      <c r="DI3027" s="1"/>
      <c r="DJ3027" s="1"/>
      <c r="DK3027" s="1"/>
      <c r="DL3027" s="1"/>
      <c r="DM3027" s="1"/>
      <c r="DN3027" s="1"/>
      <c r="DO3027" s="1"/>
      <c r="DP3027" s="1"/>
      <c r="DQ3027" s="1"/>
      <c r="DR3027" s="1"/>
      <c r="DS3027" s="1"/>
      <c r="DT3027" s="1"/>
      <c r="DU3027" s="1"/>
      <c r="DV3027" s="1"/>
      <c r="DW3027" s="1"/>
      <c r="DX3027" s="1"/>
      <c r="DY3027" s="1"/>
      <c r="DZ3027" s="1"/>
      <c r="EA3027" s="1"/>
      <c r="EB3027" s="1"/>
      <c r="EC3027" s="1"/>
      <c r="ED3027" s="1"/>
      <c r="EE3027" s="1"/>
      <c r="EF3027" s="1"/>
      <c r="EG3027" s="1"/>
      <c r="EH3027" s="1"/>
      <c r="EI3027" s="1"/>
      <c r="EJ3027" s="1"/>
      <c r="EK3027" s="1"/>
      <c r="EL3027" s="1"/>
      <c r="EM3027" s="1"/>
      <c r="EN3027" s="1"/>
      <c r="EO3027" s="1"/>
      <c r="EP3027" s="1"/>
      <c r="EQ3027" s="1"/>
      <c r="ER3027" s="1"/>
      <c r="ES3027" s="1"/>
      <c r="ET3027" s="1"/>
      <c r="EU3027" s="1"/>
      <c r="EV3027" s="1"/>
      <c r="EW3027" s="1"/>
      <c r="EX3027" s="1"/>
      <c r="EY3027" s="1"/>
      <c r="EZ3027" s="1"/>
      <c r="FA3027" s="1"/>
      <c r="FB3027" s="1"/>
      <c r="FC3027" s="1"/>
      <c r="FD3027" s="1"/>
      <c r="FE3027" s="1"/>
      <c r="FF3027" s="1"/>
      <c r="FG3027" s="1"/>
      <c r="FH3027" s="1"/>
      <c r="FI3027" s="1"/>
      <c r="FJ3027" s="1"/>
      <c r="FK3027" s="1"/>
      <c r="FL3027" s="1"/>
      <c r="FM3027" s="1"/>
      <c r="FN3027" s="1"/>
      <c r="FO3027" s="1"/>
      <c r="FP3027" s="1"/>
      <c r="FQ3027" s="1"/>
      <c r="FR3027" s="1"/>
      <c r="FS3027" s="1"/>
      <c r="FT3027" s="1"/>
      <c r="FU3027" s="1"/>
      <c r="FV3027" s="1"/>
      <c r="FW3027" s="1"/>
      <c r="FX3027" s="1"/>
      <c r="FY3027" s="1"/>
      <c r="FZ3027" s="1"/>
      <c r="GA3027" s="1"/>
      <c r="GB3027" s="1"/>
      <c r="GC3027" s="1"/>
      <c r="GD3027" s="1"/>
      <c r="GE3027" s="1"/>
      <c r="GF3027" s="1"/>
      <c r="GG3027" s="1"/>
      <c r="GH3027" s="1"/>
      <c r="GI3027" s="1"/>
      <c r="GJ3027" s="1"/>
      <c r="GK3027" s="1"/>
      <c r="GL3027" s="1"/>
      <c r="GM3027" s="1"/>
      <c r="GN3027" s="1"/>
      <c r="GO3027" s="1"/>
    </row>
    <row r="3028" spans="1:197" s="40" customFormat="1" x14ac:dyDescent="0.25">
      <c r="A3028" s="41"/>
      <c r="B3028" s="4"/>
      <c r="C3028" s="41"/>
      <c r="D3028" s="42"/>
      <c r="E3028" s="42"/>
      <c r="F3028" s="42"/>
      <c r="G3028" s="1"/>
      <c r="H3028" s="1"/>
      <c r="I3028" s="1"/>
      <c r="J3028" s="1"/>
      <c r="K3028" s="1"/>
      <c r="L3028" s="1"/>
      <c r="M3028" s="2"/>
      <c r="N3028" s="1"/>
      <c r="O3028" s="1"/>
      <c r="P3028" s="1"/>
      <c r="Q3028" s="1"/>
      <c r="R3028" s="1"/>
      <c r="S3028" s="1"/>
      <c r="T3028" s="1"/>
      <c r="U3028" s="1"/>
      <c r="V3028" s="1"/>
      <c r="W3028" s="1"/>
      <c r="X3028" s="1"/>
      <c r="Y3028" s="1"/>
      <c r="Z3028" s="1"/>
      <c r="AA3028" s="1"/>
      <c r="AB3028" s="1"/>
      <c r="AC3028" s="1"/>
      <c r="AD3028" s="1"/>
      <c r="AE3028" s="1"/>
      <c r="AF3028" s="1"/>
      <c r="AG3028" s="1"/>
      <c r="AH3028" s="1"/>
      <c r="AI3028" s="1"/>
      <c r="AJ3028" s="1"/>
      <c r="AK3028" s="1"/>
      <c r="AL3028" s="1"/>
      <c r="AM3028" s="1"/>
      <c r="AN3028" s="1"/>
      <c r="AO3028" s="1"/>
      <c r="AP3028" s="1"/>
      <c r="AQ3028" s="1"/>
      <c r="AR3028" s="1"/>
      <c r="AS3028" s="1"/>
      <c r="AT3028" s="1"/>
      <c r="AU3028" s="1"/>
      <c r="AV3028" s="1"/>
      <c r="AW3028" s="1"/>
      <c r="AX3028" s="1"/>
      <c r="AY3028" s="1"/>
      <c r="AZ3028" s="1"/>
      <c r="BA3028" s="1"/>
      <c r="BB3028" s="1"/>
      <c r="BC3028" s="1"/>
      <c r="BD3028" s="1"/>
      <c r="BE3028" s="1"/>
      <c r="BF3028" s="1"/>
      <c r="BG3028" s="1"/>
      <c r="BH3028" s="1"/>
      <c r="BI3028" s="1"/>
      <c r="BJ3028" s="1"/>
      <c r="BK3028" s="1"/>
      <c r="BL3028" s="1"/>
      <c r="BM3028" s="1"/>
      <c r="BN3028" s="1"/>
      <c r="BO3028" s="1"/>
      <c r="BP3028" s="1"/>
      <c r="BQ3028" s="1"/>
      <c r="BR3028" s="1"/>
      <c r="BS3028" s="1"/>
      <c r="BT3028" s="1"/>
      <c r="BU3028" s="1"/>
      <c r="BV3028" s="1"/>
      <c r="BW3028" s="1"/>
      <c r="BX3028" s="1"/>
      <c r="BY3028" s="1"/>
      <c r="BZ3028" s="1"/>
      <c r="CA3028" s="1"/>
      <c r="CB3028" s="1"/>
      <c r="CC3028" s="1"/>
      <c r="CD3028" s="1"/>
      <c r="CE3028" s="1"/>
      <c r="CF3028" s="1"/>
      <c r="CG3028" s="1"/>
      <c r="CH3028" s="1"/>
      <c r="CI3028" s="1"/>
      <c r="CJ3028" s="1"/>
      <c r="CK3028" s="1"/>
      <c r="CL3028" s="1"/>
      <c r="CM3028" s="1"/>
      <c r="CN3028" s="1"/>
      <c r="CO3028" s="1"/>
      <c r="CP3028" s="1"/>
      <c r="CQ3028" s="1"/>
      <c r="CR3028" s="1"/>
      <c r="CS3028" s="1"/>
      <c r="CT3028" s="1"/>
      <c r="CU3028" s="1"/>
      <c r="CV3028" s="1"/>
      <c r="CW3028" s="1"/>
      <c r="CX3028" s="1"/>
      <c r="CY3028" s="1"/>
      <c r="CZ3028" s="1"/>
      <c r="DA3028" s="1"/>
      <c r="DB3028" s="1"/>
      <c r="DC3028" s="1"/>
      <c r="DD3028" s="1"/>
      <c r="DE3028" s="1"/>
      <c r="DF3028" s="1"/>
      <c r="DG3028" s="1"/>
      <c r="DH3028" s="1"/>
      <c r="DI3028" s="1"/>
      <c r="DJ3028" s="1"/>
      <c r="DK3028" s="1"/>
      <c r="DL3028" s="1"/>
      <c r="DM3028" s="1"/>
      <c r="DN3028" s="1"/>
      <c r="DO3028" s="1"/>
      <c r="DP3028" s="1"/>
      <c r="DQ3028" s="1"/>
      <c r="DR3028" s="1"/>
      <c r="DS3028" s="1"/>
      <c r="DT3028" s="1"/>
      <c r="DU3028" s="1"/>
      <c r="DV3028" s="1"/>
      <c r="DW3028" s="1"/>
      <c r="DX3028" s="1"/>
      <c r="DY3028" s="1"/>
      <c r="DZ3028" s="1"/>
      <c r="EA3028" s="1"/>
      <c r="EB3028" s="1"/>
      <c r="EC3028" s="1"/>
      <c r="ED3028" s="1"/>
      <c r="EE3028" s="1"/>
      <c r="EF3028" s="1"/>
      <c r="EG3028" s="1"/>
      <c r="EH3028" s="1"/>
      <c r="EI3028" s="1"/>
      <c r="EJ3028" s="1"/>
      <c r="EK3028" s="1"/>
      <c r="EL3028" s="1"/>
      <c r="EM3028" s="1"/>
      <c r="EN3028" s="1"/>
      <c r="EO3028" s="1"/>
      <c r="EP3028" s="1"/>
      <c r="EQ3028" s="1"/>
      <c r="ER3028" s="1"/>
      <c r="ES3028" s="1"/>
      <c r="ET3028" s="1"/>
      <c r="EU3028" s="1"/>
      <c r="EV3028" s="1"/>
      <c r="EW3028" s="1"/>
      <c r="EX3028" s="1"/>
      <c r="EY3028" s="1"/>
      <c r="EZ3028" s="1"/>
      <c r="FA3028" s="1"/>
      <c r="FB3028" s="1"/>
      <c r="FC3028" s="1"/>
      <c r="FD3028" s="1"/>
      <c r="FE3028" s="1"/>
      <c r="FF3028" s="1"/>
      <c r="FG3028" s="1"/>
      <c r="FH3028" s="1"/>
      <c r="FI3028" s="1"/>
      <c r="FJ3028" s="1"/>
      <c r="FK3028" s="1"/>
      <c r="FL3028" s="1"/>
      <c r="FM3028" s="1"/>
      <c r="FN3028" s="1"/>
      <c r="FO3028" s="1"/>
      <c r="FP3028" s="1"/>
      <c r="FQ3028" s="1"/>
      <c r="FR3028" s="1"/>
      <c r="FS3028" s="1"/>
      <c r="FT3028" s="1"/>
      <c r="FU3028" s="1"/>
      <c r="FV3028" s="1"/>
      <c r="FW3028" s="1"/>
      <c r="FX3028" s="1"/>
      <c r="FY3028" s="1"/>
      <c r="FZ3028" s="1"/>
      <c r="GA3028" s="1"/>
      <c r="GB3028" s="1"/>
      <c r="GC3028" s="1"/>
      <c r="GD3028" s="1"/>
      <c r="GE3028" s="1"/>
      <c r="GF3028" s="1"/>
      <c r="GG3028" s="1"/>
      <c r="GH3028" s="1"/>
      <c r="GI3028" s="1"/>
      <c r="GJ3028" s="1"/>
      <c r="GK3028" s="1"/>
      <c r="GL3028" s="1"/>
      <c r="GM3028" s="1"/>
      <c r="GN3028" s="1"/>
      <c r="GO3028" s="1"/>
    </row>
    <row r="3029" spans="1:197" s="40" customFormat="1" x14ac:dyDescent="0.25">
      <c r="A3029" s="41"/>
      <c r="B3029" s="4"/>
      <c r="C3029" s="41"/>
      <c r="D3029" s="42"/>
      <c r="E3029" s="42"/>
      <c r="F3029" s="42"/>
      <c r="G3029" s="1"/>
      <c r="H3029" s="1"/>
      <c r="I3029" s="1"/>
      <c r="J3029" s="1"/>
      <c r="K3029" s="1"/>
      <c r="L3029" s="1"/>
      <c r="M3029" s="2"/>
      <c r="N3029" s="1"/>
      <c r="O3029" s="1"/>
      <c r="P3029" s="1"/>
      <c r="Q3029" s="1"/>
      <c r="R3029" s="1"/>
      <c r="S3029" s="1"/>
      <c r="T3029" s="1"/>
      <c r="U3029" s="1"/>
      <c r="V3029" s="1"/>
      <c r="W3029" s="1"/>
      <c r="X3029" s="1"/>
      <c r="Y3029" s="1"/>
      <c r="Z3029" s="1"/>
      <c r="AA3029" s="1"/>
      <c r="AB3029" s="1"/>
      <c r="AC3029" s="1"/>
      <c r="AD3029" s="1"/>
      <c r="AE3029" s="1"/>
      <c r="AF3029" s="1"/>
      <c r="AG3029" s="1"/>
      <c r="AH3029" s="1"/>
      <c r="AI3029" s="1"/>
      <c r="AJ3029" s="1"/>
      <c r="AK3029" s="1"/>
      <c r="AL3029" s="1"/>
      <c r="AM3029" s="1"/>
      <c r="AN3029" s="1"/>
      <c r="AO3029" s="1"/>
      <c r="AP3029" s="1"/>
      <c r="AQ3029" s="1"/>
      <c r="AR3029" s="1"/>
      <c r="AS3029" s="1"/>
      <c r="AT3029" s="1"/>
      <c r="AU3029" s="1"/>
      <c r="AV3029" s="1"/>
      <c r="AW3029" s="1"/>
      <c r="AX3029" s="1"/>
      <c r="AY3029" s="1"/>
      <c r="AZ3029" s="1"/>
      <c r="BA3029" s="1"/>
      <c r="BB3029" s="1"/>
      <c r="BC3029" s="1"/>
      <c r="BD3029" s="1"/>
      <c r="BE3029" s="1"/>
      <c r="BF3029" s="1"/>
      <c r="BG3029" s="1"/>
      <c r="BH3029" s="1"/>
      <c r="BI3029" s="1"/>
      <c r="BJ3029" s="1"/>
      <c r="BK3029" s="1"/>
      <c r="BL3029" s="1"/>
      <c r="BM3029" s="1"/>
      <c r="BN3029" s="1"/>
      <c r="BO3029" s="1"/>
      <c r="BP3029" s="1"/>
      <c r="BQ3029" s="1"/>
      <c r="BR3029" s="1"/>
      <c r="BS3029" s="1"/>
      <c r="BT3029" s="1"/>
      <c r="BU3029" s="1"/>
      <c r="BV3029" s="1"/>
      <c r="BW3029" s="1"/>
      <c r="BX3029" s="1"/>
      <c r="BY3029" s="1"/>
      <c r="BZ3029" s="1"/>
      <c r="CA3029" s="1"/>
      <c r="CB3029" s="1"/>
      <c r="CC3029" s="1"/>
      <c r="CD3029" s="1"/>
      <c r="CE3029" s="1"/>
      <c r="CF3029" s="1"/>
      <c r="CG3029" s="1"/>
      <c r="CH3029" s="1"/>
      <c r="CI3029" s="1"/>
      <c r="CJ3029" s="1"/>
      <c r="CK3029" s="1"/>
      <c r="CL3029" s="1"/>
      <c r="CM3029" s="1"/>
      <c r="CN3029" s="1"/>
      <c r="CO3029" s="1"/>
      <c r="CP3029" s="1"/>
      <c r="CQ3029" s="1"/>
      <c r="CR3029" s="1"/>
      <c r="CS3029" s="1"/>
      <c r="CT3029" s="1"/>
      <c r="CU3029" s="1"/>
      <c r="CV3029" s="1"/>
      <c r="CW3029" s="1"/>
      <c r="CX3029" s="1"/>
      <c r="CY3029" s="1"/>
      <c r="CZ3029" s="1"/>
      <c r="DA3029" s="1"/>
      <c r="DB3029" s="1"/>
      <c r="DC3029" s="1"/>
      <c r="DD3029" s="1"/>
      <c r="DE3029" s="1"/>
      <c r="DF3029" s="1"/>
      <c r="DG3029" s="1"/>
      <c r="DH3029" s="1"/>
      <c r="DI3029" s="1"/>
      <c r="DJ3029" s="1"/>
      <c r="DK3029" s="1"/>
      <c r="DL3029" s="1"/>
      <c r="DM3029" s="1"/>
      <c r="DN3029" s="1"/>
      <c r="DO3029" s="1"/>
      <c r="DP3029" s="1"/>
      <c r="DQ3029" s="1"/>
      <c r="DR3029" s="1"/>
      <c r="DS3029" s="1"/>
      <c r="DT3029" s="1"/>
      <c r="DU3029" s="1"/>
      <c r="DV3029" s="1"/>
      <c r="DW3029" s="1"/>
      <c r="DX3029" s="1"/>
      <c r="DY3029" s="1"/>
      <c r="DZ3029" s="1"/>
      <c r="EA3029" s="1"/>
      <c r="EB3029" s="1"/>
      <c r="EC3029" s="1"/>
      <c r="ED3029" s="1"/>
      <c r="EE3029" s="1"/>
      <c r="EF3029" s="1"/>
      <c r="EG3029" s="1"/>
      <c r="EH3029" s="1"/>
      <c r="EI3029" s="1"/>
      <c r="EJ3029" s="1"/>
      <c r="EK3029" s="1"/>
      <c r="EL3029" s="1"/>
      <c r="EM3029" s="1"/>
      <c r="EN3029" s="1"/>
      <c r="EO3029" s="1"/>
      <c r="EP3029" s="1"/>
      <c r="EQ3029" s="1"/>
      <c r="ER3029" s="1"/>
      <c r="ES3029" s="1"/>
      <c r="ET3029" s="1"/>
      <c r="EU3029" s="1"/>
      <c r="EV3029" s="1"/>
      <c r="EW3029" s="1"/>
      <c r="EX3029" s="1"/>
      <c r="EY3029" s="1"/>
      <c r="EZ3029" s="1"/>
      <c r="FA3029" s="1"/>
      <c r="FB3029" s="1"/>
      <c r="FC3029" s="1"/>
      <c r="FD3029" s="1"/>
      <c r="FE3029" s="1"/>
      <c r="FF3029" s="1"/>
      <c r="FG3029" s="1"/>
      <c r="FH3029" s="1"/>
      <c r="FI3029" s="1"/>
      <c r="FJ3029" s="1"/>
      <c r="FK3029" s="1"/>
      <c r="FL3029" s="1"/>
      <c r="FM3029" s="1"/>
      <c r="FN3029" s="1"/>
      <c r="FO3029" s="1"/>
      <c r="FP3029" s="1"/>
      <c r="FQ3029" s="1"/>
      <c r="FR3029" s="1"/>
      <c r="FS3029" s="1"/>
      <c r="FT3029" s="1"/>
      <c r="FU3029" s="1"/>
      <c r="FV3029" s="1"/>
      <c r="FW3029" s="1"/>
      <c r="FX3029" s="1"/>
      <c r="FY3029" s="1"/>
      <c r="FZ3029" s="1"/>
      <c r="GA3029" s="1"/>
      <c r="GB3029" s="1"/>
      <c r="GC3029" s="1"/>
      <c r="GD3029" s="1"/>
      <c r="GE3029" s="1"/>
      <c r="GF3029" s="1"/>
      <c r="GG3029" s="1"/>
      <c r="GH3029" s="1"/>
      <c r="GI3029" s="1"/>
      <c r="GJ3029" s="1"/>
      <c r="GK3029" s="1"/>
      <c r="GL3029" s="1"/>
      <c r="GM3029" s="1"/>
      <c r="GN3029" s="1"/>
      <c r="GO3029" s="1"/>
    </row>
    <row r="3030" spans="1:197" s="40" customFormat="1" x14ac:dyDescent="0.25">
      <c r="A3030" s="41"/>
      <c r="B3030" s="4"/>
      <c r="C3030" s="41"/>
      <c r="D3030" s="42"/>
      <c r="E3030" s="42"/>
      <c r="F3030" s="42"/>
      <c r="G3030" s="1"/>
      <c r="H3030" s="1"/>
      <c r="I3030" s="1"/>
      <c r="J3030" s="1"/>
      <c r="K3030" s="1"/>
      <c r="L3030" s="1"/>
      <c r="M3030" s="2"/>
      <c r="N3030" s="1"/>
      <c r="O3030" s="1"/>
      <c r="P3030" s="1"/>
      <c r="Q3030" s="1"/>
      <c r="R3030" s="1"/>
      <c r="S3030" s="1"/>
      <c r="T3030" s="1"/>
      <c r="U3030" s="1"/>
      <c r="V3030" s="1"/>
      <c r="W3030" s="1"/>
      <c r="X3030" s="1"/>
      <c r="Y3030" s="1"/>
      <c r="Z3030" s="1"/>
      <c r="AA3030" s="1"/>
      <c r="AB3030" s="1"/>
      <c r="AC3030" s="1"/>
      <c r="AD3030" s="1"/>
      <c r="AE3030" s="1"/>
      <c r="AF3030" s="1"/>
      <c r="AG3030" s="1"/>
      <c r="AH3030" s="1"/>
      <c r="AI3030" s="1"/>
      <c r="AJ3030" s="1"/>
      <c r="AK3030" s="1"/>
      <c r="AL3030" s="1"/>
      <c r="AM3030" s="1"/>
      <c r="AN3030" s="1"/>
      <c r="AO3030" s="1"/>
      <c r="AP3030" s="1"/>
      <c r="AQ3030" s="1"/>
      <c r="AR3030" s="1"/>
      <c r="AS3030" s="1"/>
      <c r="AT3030" s="1"/>
      <c r="AU3030" s="1"/>
      <c r="AV3030" s="1"/>
      <c r="AW3030" s="1"/>
      <c r="AX3030" s="1"/>
      <c r="AY3030" s="1"/>
      <c r="AZ3030" s="1"/>
      <c r="BA3030" s="1"/>
      <c r="BB3030" s="1"/>
      <c r="BC3030" s="1"/>
      <c r="BD3030" s="1"/>
      <c r="BE3030" s="1"/>
      <c r="BF3030" s="1"/>
      <c r="BG3030" s="1"/>
      <c r="BH3030" s="1"/>
      <c r="BI3030" s="1"/>
      <c r="BJ3030" s="1"/>
      <c r="BK3030" s="1"/>
      <c r="BL3030" s="1"/>
      <c r="BM3030" s="1"/>
      <c r="BN3030" s="1"/>
      <c r="BO3030" s="1"/>
      <c r="BP3030" s="1"/>
      <c r="BQ3030" s="1"/>
      <c r="BR3030" s="1"/>
      <c r="BS3030" s="1"/>
      <c r="BT3030" s="1"/>
      <c r="BU3030" s="1"/>
      <c r="BV3030" s="1"/>
      <c r="BW3030" s="1"/>
      <c r="BX3030" s="1"/>
      <c r="BY3030" s="1"/>
      <c r="BZ3030" s="1"/>
      <c r="CA3030" s="1"/>
      <c r="CB3030" s="1"/>
      <c r="CC3030" s="1"/>
      <c r="CD3030" s="1"/>
      <c r="CE3030" s="1"/>
      <c r="CF3030" s="1"/>
      <c r="CG3030" s="1"/>
      <c r="CH3030" s="1"/>
      <c r="CI3030" s="1"/>
      <c r="CJ3030" s="1"/>
      <c r="CK3030" s="1"/>
      <c r="CL3030" s="1"/>
      <c r="CM3030" s="1"/>
      <c r="CN3030" s="1"/>
      <c r="CO3030" s="1"/>
      <c r="CP3030" s="1"/>
      <c r="CQ3030" s="1"/>
      <c r="CR3030" s="1"/>
      <c r="CS3030" s="1"/>
      <c r="CT3030" s="1"/>
      <c r="CU3030" s="1"/>
      <c r="CV3030" s="1"/>
      <c r="CW3030" s="1"/>
      <c r="CX3030" s="1"/>
      <c r="CY3030" s="1"/>
      <c r="CZ3030" s="1"/>
      <c r="DA3030" s="1"/>
      <c r="DB3030" s="1"/>
      <c r="DC3030" s="1"/>
      <c r="DD3030" s="1"/>
      <c r="DE3030" s="1"/>
      <c r="DF3030" s="1"/>
      <c r="DG3030" s="1"/>
      <c r="DH3030" s="1"/>
      <c r="DI3030" s="1"/>
      <c r="DJ3030" s="1"/>
      <c r="DK3030" s="1"/>
      <c r="DL3030" s="1"/>
      <c r="DM3030" s="1"/>
      <c r="DN3030" s="1"/>
      <c r="DO3030" s="1"/>
      <c r="DP3030" s="1"/>
      <c r="DQ3030" s="1"/>
      <c r="DR3030" s="1"/>
      <c r="DS3030" s="1"/>
      <c r="DT3030" s="1"/>
      <c r="DU3030" s="1"/>
      <c r="DV3030" s="1"/>
      <c r="DW3030" s="1"/>
      <c r="DX3030" s="1"/>
      <c r="DY3030" s="1"/>
      <c r="DZ3030" s="1"/>
      <c r="EA3030" s="1"/>
      <c r="EB3030" s="1"/>
      <c r="EC3030" s="1"/>
      <c r="ED3030" s="1"/>
      <c r="EE3030" s="1"/>
      <c r="EF3030" s="1"/>
      <c r="EG3030" s="1"/>
      <c r="EH3030" s="1"/>
      <c r="EI3030" s="1"/>
      <c r="EJ3030" s="1"/>
      <c r="EK3030" s="1"/>
      <c r="EL3030" s="1"/>
      <c r="EM3030" s="1"/>
      <c r="EN3030" s="1"/>
      <c r="EO3030" s="1"/>
      <c r="EP3030" s="1"/>
      <c r="EQ3030" s="1"/>
      <c r="ER3030" s="1"/>
      <c r="ES3030" s="1"/>
      <c r="ET3030" s="1"/>
      <c r="EU3030" s="1"/>
      <c r="EV3030" s="1"/>
      <c r="EW3030" s="1"/>
      <c r="EX3030" s="1"/>
      <c r="EY3030" s="1"/>
      <c r="EZ3030" s="1"/>
      <c r="FA3030" s="1"/>
      <c r="FB3030" s="1"/>
      <c r="FC3030" s="1"/>
      <c r="FD3030" s="1"/>
      <c r="FE3030" s="1"/>
      <c r="FF3030" s="1"/>
      <c r="FG3030" s="1"/>
      <c r="FH3030" s="1"/>
      <c r="FI3030" s="1"/>
      <c r="FJ3030" s="1"/>
      <c r="FK3030" s="1"/>
      <c r="FL3030" s="1"/>
      <c r="FM3030" s="1"/>
      <c r="FN3030" s="1"/>
      <c r="FO3030" s="1"/>
      <c r="FP3030" s="1"/>
      <c r="FQ3030" s="1"/>
      <c r="FR3030" s="1"/>
      <c r="FS3030" s="1"/>
      <c r="FT3030" s="1"/>
      <c r="FU3030" s="1"/>
      <c r="FV3030" s="1"/>
      <c r="FW3030" s="1"/>
      <c r="FX3030" s="1"/>
      <c r="FY3030" s="1"/>
      <c r="FZ3030" s="1"/>
      <c r="GA3030" s="1"/>
      <c r="GB3030" s="1"/>
      <c r="GC3030" s="1"/>
      <c r="GD3030" s="1"/>
      <c r="GE3030" s="1"/>
      <c r="GF3030" s="1"/>
      <c r="GG3030" s="1"/>
      <c r="GH3030" s="1"/>
      <c r="GI3030" s="1"/>
      <c r="GJ3030" s="1"/>
      <c r="GK3030" s="1"/>
      <c r="GL3030" s="1"/>
      <c r="GM3030" s="1"/>
      <c r="GN3030" s="1"/>
      <c r="GO3030" s="1"/>
    </row>
    <row r="3031" spans="1:197" s="40" customFormat="1" x14ac:dyDescent="0.25">
      <c r="A3031" s="41"/>
      <c r="B3031" s="4"/>
      <c r="C3031" s="41"/>
      <c r="D3031" s="42"/>
      <c r="E3031" s="42"/>
      <c r="F3031" s="42"/>
      <c r="G3031" s="1"/>
      <c r="H3031" s="1"/>
      <c r="I3031" s="1"/>
      <c r="J3031" s="1"/>
      <c r="K3031" s="1"/>
      <c r="L3031" s="1"/>
      <c r="M3031" s="2"/>
      <c r="N3031" s="1"/>
      <c r="O3031" s="1"/>
      <c r="P3031" s="1"/>
      <c r="Q3031" s="1"/>
      <c r="R3031" s="1"/>
      <c r="S3031" s="1"/>
      <c r="T3031" s="1"/>
      <c r="U3031" s="1"/>
      <c r="V3031" s="1"/>
      <c r="W3031" s="1"/>
      <c r="X3031" s="1"/>
      <c r="Y3031" s="1"/>
      <c r="Z3031" s="1"/>
      <c r="AA3031" s="1"/>
      <c r="AB3031" s="1"/>
      <c r="AC3031" s="1"/>
      <c r="AD3031" s="1"/>
      <c r="AE3031" s="1"/>
      <c r="AF3031" s="1"/>
      <c r="AG3031" s="1"/>
      <c r="AH3031" s="1"/>
      <c r="AI3031" s="1"/>
      <c r="AJ3031" s="1"/>
      <c r="AK3031" s="1"/>
      <c r="AL3031" s="1"/>
      <c r="AM3031" s="1"/>
      <c r="AN3031" s="1"/>
      <c r="AO3031" s="1"/>
      <c r="AP3031" s="1"/>
      <c r="AQ3031" s="1"/>
      <c r="AR3031" s="1"/>
      <c r="AS3031" s="1"/>
      <c r="AT3031" s="1"/>
      <c r="AU3031" s="1"/>
      <c r="AV3031" s="1"/>
      <c r="AW3031" s="1"/>
      <c r="AX3031" s="1"/>
      <c r="AY3031" s="1"/>
      <c r="AZ3031" s="1"/>
      <c r="BA3031" s="1"/>
      <c r="BB3031" s="1"/>
      <c r="BC3031" s="1"/>
      <c r="BD3031" s="1"/>
      <c r="BE3031" s="1"/>
      <c r="BF3031" s="1"/>
      <c r="BG3031" s="1"/>
      <c r="BH3031" s="1"/>
      <c r="BI3031" s="1"/>
      <c r="BJ3031" s="1"/>
      <c r="BK3031" s="1"/>
      <c r="BL3031" s="1"/>
      <c r="BM3031" s="1"/>
      <c r="BN3031" s="1"/>
      <c r="BO3031" s="1"/>
      <c r="BP3031" s="1"/>
      <c r="BQ3031" s="1"/>
      <c r="BR3031" s="1"/>
      <c r="BS3031" s="1"/>
      <c r="BT3031" s="1"/>
      <c r="BU3031" s="1"/>
      <c r="BV3031" s="1"/>
      <c r="BW3031" s="1"/>
      <c r="BX3031" s="1"/>
      <c r="BY3031" s="1"/>
      <c r="BZ3031" s="1"/>
      <c r="CA3031" s="1"/>
      <c r="CB3031" s="1"/>
      <c r="CC3031" s="1"/>
      <c r="CD3031" s="1"/>
      <c r="CE3031" s="1"/>
      <c r="CF3031" s="1"/>
      <c r="CG3031" s="1"/>
      <c r="CH3031" s="1"/>
      <c r="CI3031" s="1"/>
      <c r="CJ3031" s="1"/>
      <c r="CK3031" s="1"/>
      <c r="CL3031" s="1"/>
      <c r="CM3031" s="1"/>
      <c r="CN3031" s="1"/>
      <c r="CO3031" s="1"/>
      <c r="CP3031" s="1"/>
      <c r="CQ3031" s="1"/>
      <c r="CR3031" s="1"/>
      <c r="CS3031" s="1"/>
      <c r="CT3031" s="1"/>
      <c r="CU3031" s="1"/>
      <c r="CV3031" s="1"/>
      <c r="CW3031" s="1"/>
      <c r="CX3031" s="1"/>
      <c r="CY3031" s="1"/>
      <c r="CZ3031" s="1"/>
      <c r="DA3031" s="1"/>
      <c r="DB3031" s="1"/>
      <c r="DC3031" s="1"/>
      <c r="DD3031" s="1"/>
      <c r="DE3031" s="1"/>
      <c r="DF3031" s="1"/>
      <c r="DG3031" s="1"/>
      <c r="DH3031" s="1"/>
      <c r="DI3031" s="1"/>
      <c r="DJ3031" s="1"/>
      <c r="DK3031" s="1"/>
      <c r="DL3031" s="1"/>
      <c r="DM3031" s="1"/>
      <c r="DN3031" s="1"/>
      <c r="DO3031" s="1"/>
      <c r="DP3031" s="1"/>
      <c r="DQ3031" s="1"/>
      <c r="DR3031" s="1"/>
      <c r="DS3031" s="1"/>
      <c r="DT3031" s="1"/>
      <c r="DU3031" s="1"/>
      <c r="DV3031" s="1"/>
      <c r="DW3031" s="1"/>
      <c r="DX3031" s="1"/>
      <c r="DY3031" s="1"/>
      <c r="DZ3031" s="1"/>
      <c r="EA3031" s="1"/>
      <c r="EB3031" s="1"/>
      <c r="EC3031" s="1"/>
      <c r="ED3031" s="1"/>
      <c r="EE3031" s="1"/>
      <c r="EF3031" s="1"/>
      <c r="EG3031" s="1"/>
      <c r="EH3031" s="1"/>
      <c r="EI3031" s="1"/>
      <c r="EJ3031" s="1"/>
      <c r="EK3031" s="1"/>
      <c r="EL3031" s="1"/>
      <c r="EM3031" s="1"/>
      <c r="EN3031" s="1"/>
      <c r="EO3031" s="1"/>
      <c r="EP3031" s="1"/>
      <c r="EQ3031" s="1"/>
      <c r="ER3031" s="1"/>
      <c r="ES3031" s="1"/>
      <c r="ET3031" s="1"/>
      <c r="EU3031" s="1"/>
      <c r="EV3031" s="1"/>
      <c r="EW3031" s="1"/>
      <c r="EX3031" s="1"/>
      <c r="EY3031" s="1"/>
      <c r="EZ3031" s="1"/>
      <c r="FA3031" s="1"/>
      <c r="FB3031" s="1"/>
      <c r="FC3031" s="1"/>
      <c r="FD3031" s="1"/>
      <c r="FE3031" s="1"/>
      <c r="FF3031" s="1"/>
      <c r="FG3031" s="1"/>
      <c r="FH3031" s="1"/>
      <c r="FI3031" s="1"/>
      <c r="FJ3031" s="1"/>
      <c r="FK3031" s="1"/>
      <c r="FL3031" s="1"/>
      <c r="FM3031" s="1"/>
      <c r="FN3031" s="1"/>
      <c r="FO3031" s="1"/>
      <c r="FP3031" s="1"/>
      <c r="FQ3031" s="1"/>
      <c r="FR3031" s="1"/>
      <c r="FS3031" s="1"/>
      <c r="FT3031" s="1"/>
      <c r="FU3031" s="1"/>
      <c r="FV3031" s="1"/>
      <c r="FW3031" s="1"/>
      <c r="FX3031" s="1"/>
      <c r="FY3031" s="1"/>
      <c r="FZ3031" s="1"/>
      <c r="GA3031" s="1"/>
      <c r="GB3031" s="1"/>
      <c r="GC3031" s="1"/>
      <c r="GD3031" s="1"/>
      <c r="GE3031" s="1"/>
      <c r="GF3031" s="1"/>
      <c r="GG3031" s="1"/>
      <c r="GH3031" s="1"/>
      <c r="GI3031" s="1"/>
      <c r="GJ3031" s="1"/>
      <c r="GK3031" s="1"/>
      <c r="GL3031" s="1"/>
      <c r="GM3031" s="1"/>
      <c r="GN3031" s="1"/>
      <c r="GO3031" s="1"/>
    </row>
    <row r="3032" spans="1:197" s="40" customFormat="1" x14ac:dyDescent="0.25">
      <c r="A3032" s="41"/>
      <c r="B3032" s="4"/>
      <c r="C3032" s="41"/>
      <c r="D3032" s="42"/>
      <c r="E3032" s="42"/>
      <c r="F3032" s="42"/>
      <c r="G3032" s="1"/>
      <c r="H3032" s="1"/>
      <c r="I3032" s="1"/>
      <c r="J3032" s="1"/>
      <c r="K3032" s="1"/>
      <c r="L3032" s="1"/>
      <c r="M3032" s="2"/>
      <c r="N3032" s="1"/>
      <c r="O3032" s="1"/>
      <c r="P3032" s="1"/>
      <c r="Q3032" s="1"/>
      <c r="R3032" s="1"/>
      <c r="S3032" s="1"/>
      <c r="T3032" s="1"/>
      <c r="U3032" s="1"/>
      <c r="V3032" s="1"/>
      <c r="W3032" s="1"/>
      <c r="X3032" s="1"/>
      <c r="Y3032" s="1"/>
      <c r="Z3032" s="1"/>
      <c r="AA3032" s="1"/>
      <c r="AB3032" s="1"/>
      <c r="AC3032" s="1"/>
      <c r="AD3032" s="1"/>
      <c r="AE3032" s="1"/>
      <c r="AF3032" s="1"/>
      <c r="AG3032" s="1"/>
      <c r="AH3032" s="1"/>
      <c r="AI3032" s="1"/>
      <c r="AJ3032" s="1"/>
      <c r="AK3032" s="1"/>
      <c r="AL3032" s="1"/>
      <c r="AM3032" s="1"/>
      <c r="AN3032" s="1"/>
      <c r="AO3032" s="1"/>
      <c r="AP3032" s="1"/>
      <c r="AQ3032" s="1"/>
      <c r="AR3032" s="1"/>
      <c r="AS3032" s="1"/>
      <c r="AT3032" s="1"/>
      <c r="AU3032" s="1"/>
      <c r="AV3032" s="1"/>
      <c r="AW3032" s="1"/>
      <c r="AX3032" s="1"/>
      <c r="AY3032" s="1"/>
      <c r="AZ3032" s="1"/>
      <c r="BA3032" s="1"/>
      <c r="BB3032" s="1"/>
      <c r="BC3032" s="1"/>
      <c r="BD3032" s="1"/>
      <c r="BE3032" s="1"/>
      <c r="BF3032" s="1"/>
      <c r="BG3032" s="1"/>
      <c r="BH3032" s="1"/>
      <c r="BI3032" s="1"/>
      <c r="BJ3032" s="1"/>
      <c r="BK3032" s="1"/>
      <c r="BL3032" s="1"/>
      <c r="BM3032" s="1"/>
      <c r="BN3032" s="1"/>
      <c r="BO3032" s="1"/>
      <c r="BP3032" s="1"/>
      <c r="BQ3032" s="1"/>
      <c r="BR3032" s="1"/>
      <c r="BS3032" s="1"/>
      <c r="BT3032" s="1"/>
      <c r="BU3032" s="1"/>
      <c r="BV3032" s="1"/>
      <c r="BW3032" s="1"/>
      <c r="BX3032" s="1"/>
      <c r="BY3032" s="1"/>
      <c r="BZ3032" s="1"/>
      <c r="CA3032" s="1"/>
      <c r="CB3032" s="1"/>
      <c r="CC3032" s="1"/>
      <c r="CD3032" s="1"/>
      <c r="CE3032" s="1"/>
      <c r="CF3032" s="1"/>
      <c r="CG3032" s="1"/>
      <c r="CH3032" s="1"/>
      <c r="CI3032" s="1"/>
      <c r="CJ3032" s="1"/>
      <c r="CK3032" s="1"/>
      <c r="CL3032" s="1"/>
      <c r="CM3032" s="1"/>
      <c r="CN3032" s="1"/>
      <c r="CO3032" s="1"/>
      <c r="CP3032" s="1"/>
      <c r="CQ3032" s="1"/>
      <c r="CR3032" s="1"/>
      <c r="CS3032" s="1"/>
      <c r="CT3032" s="1"/>
      <c r="CU3032" s="1"/>
      <c r="CV3032" s="1"/>
      <c r="CW3032" s="1"/>
      <c r="CX3032" s="1"/>
      <c r="CY3032" s="1"/>
      <c r="CZ3032" s="1"/>
      <c r="DA3032" s="1"/>
      <c r="DB3032" s="1"/>
      <c r="DC3032" s="1"/>
      <c r="DD3032" s="1"/>
      <c r="DE3032" s="1"/>
      <c r="DF3032" s="1"/>
      <c r="DG3032" s="1"/>
      <c r="DH3032" s="1"/>
      <c r="DI3032" s="1"/>
      <c r="DJ3032" s="1"/>
      <c r="DK3032" s="1"/>
      <c r="DL3032" s="1"/>
      <c r="DM3032" s="1"/>
      <c r="DN3032" s="1"/>
      <c r="DO3032" s="1"/>
      <c r="DP3032" s="1"/>
      <c r="DQ3032" s="1"/>
      <c r="DR3032" s="1"/>
      <c r="DS3032" s="1"/>
      <c r="DT3032" s="1"/>
      <c r="DU3032" s="1"/>
      <c r="DV3032" s="1"/>
      <c r="DW3032" s="1"/>
      <c r="DX3032" s="1"/>
      <c r="DY3032" s="1"/>
      <c r="DZ3032" s="1"/>
      <c r="EA3032" s="1"/>
      <c r="EB3032" s="1"/>
      <c r="EC3032" s="1"/>
      <c r="ED3032" s="1"/>
      <c r="EE3032" s="1"/>
      <c r="EF3032" s="1"/>
      <c r="EG3032" s="1"/>
      <c r="EH3032" s="1"/>
      <c r="EI3032" s="1"/>
      <c r="EJ3032" s="1"/>
      <c r="EK3032" s="1"/>
      <c r="EL3032" s="1"/>
      <c r="EM3032" s="1"/>
      <c r="EN3032" s="1"/>
      <c r="EO3032" s="1"/>
      <c r="EP3032" s="1"/>
      <c r="EQ3032" s="1"/>
      <c r="ER3032" s="1"/>
      <c r="ES3032" s="1"/>
      <c r="ET3032" s="1"/>
      <c r="EU3032" s="1"/>
      <c r="EV3032" s="1"/>
      <c r="EW3032" s="1"/>
      <c r="EX3032" s="1"/>
      <c r="EY3032" s="1"/>
      <c r="EZ3032" s="1"/>
      <c r="FA3032" s="1"/>
      <c r="FB3032" s="1"/>
      <c r="FC3032" s="1"/>
      <c r="FD3032" s="1"/>
      <c r="FE3032" s="1"/>
      <c r="FF3032" s="1"/>
      <c r="FG3032" s="1"/>
      <c r="FH3032" s="1"/>
      <c r="FI3032" s="1"/>
      <c r="FJ3032" s="1"/>
      <c r="FK3032" s="1"/>
      <c r="FL3032" s="1"/>
      <c r="FM3032" s="1"/>
      <c r="FN3032" s="1"/>
      <c r="FO3032" s="1"/>
      <c r="FP3032" s="1"/>
      <c r="FQ3032" s="1"/>
      <c r="FR3032" s="1"/>
      <c r="FS3032" s="1"/>
      <c r="FT3032" s="1"/>
      <c r="FU3032" s="1"/>
      <c r="FV3032" s="1"/>
      <c r="FW3032" s="1"/>
      <c r="FX3032" s="1"/>
      <c r="FY3032" s="1"/>
      <c r="FZ3032" s="1"/>
      <c r="GA3032" s="1"/>
      <c r="GB3032" s="1"/>
      <c r="GC3032" s="1"/>
      <c r="GD3032" s="1"/>
      <c r="GE3032" s="1"/>
      <c r="GF3032" s="1"/>
      <c r="GG3032" s="1"/>
      <c r="GH3032" s="1"/>
      <c r="GI3032" s="1"/>
      <c r="GJ3032" s="1"/>
      <c r="GK3032" s="1"/>
      <c r="GL3032" s="1"/>
      <c r="GM3032" s="1"/>
      <c r="GN3032" s="1"/>
      <c r="GO3032" s="1"/>
    </row>
    <row r="3033" spans="1:197" s="40" customFormat="1" x14ac:dyDescent="0.25">
      <c r="A3033" s="41"/>
      <c r="B3033" s="4"/>
      <c r="C3033" s="41"/>
      <c r="D3033" s="42"/>
      <c r="E3033" s="42"/>
      <c r="F3033" s="42"/>
      <c r="G3033" s="1"/>
      <c r="H3033" s="1"/>
      <c r="I3033" s="1"/>
      <c r="J3033" s="1"/>
      <c r="K3033" s="1"/>
      <c r="L3033" s="1"/>
      <c r="M3033" s="2"/>
      <c r="N3033" s="1"/>
      <c r="O3033" s="1"/>
      <c r="P3033" s="1"/>
      <c r="Q3033" s="1"/>
      <c r="R3033" s="1"/>
      <c r="S3033" s="1"/>
      <c r="T3033" s="1"/>
      <c r="U3033" s="1"/>
      <c r="V3033" s="1"/>
      <c r="W3033" s="1"/>
      <c r="X3033" s="1"/>
      <c r="Y3033" s="1"/>
      <c r="Z3033" s="1"/>
      <c r="AA3033" s="1"/>
      <c r="AB3033" s="1"/>
      <c r="AC3033" s="1"/>
      <c r="AD3033" s="1"/>
      <c r="AE3033" s="1"/>
      <c r="AF3033" s="1"/>
      <c r="AG3033" s="1"/>
      <c r="AH3033" s="1"/>
      <c r="AI3033" s="1"/>
      <c r="AJ3033" s="1"/>
      <c r="AK3033" s="1"/>
      <c r="AL3033" s="1"/>
      <c r="AM3033" s="1"/>
      <c r="AN3033" s="1"/>
      <c r="AO3033" s="1"/>
      <c r="AP3033" s="1"/>
      <c r="AQ3033" s="1"/>
      <c r="AR3033" s="1"/>
      <c r="AS3033" s="1"/>
      <c r="AT3033" s="1"/>
      <c r="AU3033" s="1"/>
      <c r="AV3033" s="1"/>
      <c r="AW3033" s="1"/>
      <c r="AX3033" s="1"/>
      <c r="AY3033" s="1"/>
      <c r="AZ3033" s="1"/>
      <c r="BA3033" s="1"/>
      <c r="BB3033" s="1"/>
      <c r="BC3033" s="1"/>
      <c r="BD3033" s="1"/>
      <c r="BE3033" s="1"/>
      <c r="BF3033" s="1"/>
      <c r="BG3033" s="1"/>
      <c r="BH3033" s="1"/>
      <c r="BI3033" s="1"/>
      <c r="BJ3033" s="1"/>
      <c r="BK3033" s="1"/>
      <c r="BL3033" s="1"/>
      <c r="BM3033" s="1"/>
      <c r="BN3033" s="1"/>
      <c r="BO3033" s="1"/>
      <c r="BP3033" s="1"/>
      <c r="BQ3033" s="1"/>
      <c r="BR3033" s="1"/>
      <c r="BS3033" s="1"/>
      <c r="BT3033" s="1"/>
      <c r="BU3033" s="1"/>
      <c r="BV3033" s="1"/>
      <c r="BW3033" s="1"/>
      <c r="BX3033" s="1"/>
      <c r="BY3033" s="1"/>
      <c r="BZ3033" s="1"/>
      <c r="CA3033" s="1"/>
      <c r="CB3033" s="1"/>
      <c r="CC3033" s="1"/>
      <c r="CD3033" s="1"/>
      <c r="CE3033" s="1"/>
      <c r="CF3033" s="1"/>
      <c r="CG3033" s="1"/>
      <c r="CH3033" s="1"/>
      <c r="CI3033" s="1"/>
      <c r="CJ3033" s="1"/>
      <c r="CK3033" s="1"/>
      <c r="CL3033" s="1"/>
      <c r="CM3033" s="1"/>
      <c r="CN3033" s="1"/>
      <c r="CO3033" s="1"/>
      <c r="CP3033" s="1"/>
      <c r="CQ3033" s="1"/>
      <c r="CR3033" s="1"/>
      <c r="CS3033" s="1"/>
      <c r="CT3033" s="1"/>
      <c r="CU3033" s="1"/>
      <c r="CV3033" s="1"/>
      <c r="CW3033" s="1"/>
      <c r="CX3033" s="1"/>
      <c r="CY3033" s="1"/>
      <c r="CZ3033" s="1"/>
      <c r="DA3033" s="1"/>
      <c r="DB3033" s="1"/>
      <c r="DC3033" s="1"/>
      <c r="DD3033" s="1"/>
      <c r="DE3033" s="1"/>
      <c r="DF3033" s="1"/>
      <c r="DG3033" s="1"/>
      <c r="DH3033" s="1"/>
      <c r="DI3033" s="1"/>
      <c r="DJ3033" s="1"/>
      <c r="DK3033" s="1"/>
      <c r="DL3033" s="1"/>
      <c r="DM3033" s="1"/>
      <c r="DN3033" s="1"/>
      <c r="DO3033" s="1"/>
      <c r="DP3033" s="1"/>
      <c r="DQ3033" s="1"/>
      <c r="DR3033" s="1"/>
      <c r="DS3033" s="1"/>
      <c r="DT3033" s="1"/>
      <c r="DU3033" s="1"/>
      <c r="DV3033" s="1"/>
      <c r="DW3033" s="1"/>
      <c r="DX3033" s="1"/>
      <c r="DY3033" s="1"/>
      <c r="DZ3033" s="1"/>
      <c r="EA3033" s="1"/>
      <c r="EB3033" s="1"/>
      <c r="EC3033" s="1"/>
      <c r="ED3033" s="1"/>
      <c r="EE3033" s="1"/>
      <c r="EF3033" s="1"/>
      <c r="EG3033" s="1"/>
      <c r="EH3033" s="1"/>
      <c r="EI3033" s="1"/>
      <c r="EJ3033" s="1"/>
      <c r="EK3033" s="1"/>
      <c r="EL3033" s="1"/>
      <c r="EM3033" s="1"/>
      <c r="EN3033" s="1"/>
      <c r="EO3033" s="1"/>
      <c r="EP3033" s="1"/>
      <c r="EQ3033" s="1"/>
      <c r="ER3033" s="1"/>
      <c r="ES3033" s="1"/>
      <c r="ET3033" s="1"/>
      <c r="EU3033" s="1"/>
      <c r="EV3033" s="1"/>
      <c r="EW3033" s="1"/>
      <c r="EX3033" s="1"/>
      <c r="EY3033" s="1"/>
      <c r="EZ3033" s="1"/>
      <c r="FA3033" s="1"/>
      <c r="FB3033" s="1"/>
      <c r="FC3033" s="1"/>
      <c r="FD3033" s="1"/>
      <c r="FE3033" s="1"/>
      <c r="FF3033" s="1"/>
      <c r="FG3033" s="1"/>
      <c r="FH3033" s="1"/>
      <c r="FI3033" s="1"/>
      <c r="FJ3033" s="1"/>
      <c r="FK3033" s="1"/>
      <c r="FL3033" s="1"/>
      <c r="FM3033" s="1"/>
      <c r="FN3033" s="1"/>
      <c r="FO3033" s="1"/>
      <c r="FP3033" s="1"/>
      <c r="FQ3033" s="1"/>
      <c r="FR3033" s="1"/>
      <c r="FS3033" s="1"/>
      <c r="FT3033" s="1"/>
      <c r="FU3033" s="1"/>
      <c r="FV3033" s="1"/>
      <c r="FW3033" s="1"/>
      <c r="FX3033" s="1"/>
      <c r="FY3033" s="1"/>
      <c r="FZ3033" s="1"/>
      <c r="GA3033" s="1"/>
      <c r="GB3033" s="1"/>
      <c r="GC3033" s="1"/>
      <c r="GD3033" s="1"/>
      <c r="GE3033" s="1"/>
      <c r="GF3033" s="1"/>
      <c r="GG3033" s="1"/>
      <c r="GH3033" s="1"/>
      <c r="GI3033" s="1"/>
      <c r="GJ3033" s="1"/>
      <c r="GK3033" s="1"/>
      <c r="GL3033" s="1"/>
      <c r="GM3033" s="1"/>
      <c r="GN3033" s="1"/>
      <c r="GO3033" s="1"/>
    </row>
    <row r="3034" spans="1:197" s="40" customFormat="1" x14ac:dyDescent="0.25">
      <c r="A3034" s="41"/>
      <c r="B3034" s="4"/>
      <c r="C3034" s="41"/>
      <c r="D3034" s="42"/>
      <c r="E3034" s="42"/>
      <c r="F3034" s="42"/>
      <c r="G3034" s="1"/>
      <c r="H3034" s="1"/>
      <c r="I3034" s="1"/>
      <c r="J3034" s="1"/>
      <c r="K3034" s="1"/>
      <c r="L3034" s="1"/>
      <c r="M3034" s="2"/>
      <c r="N3034" s="1"/>
      <c r="O3034" s="1"/>
      <c r="P3034" s="1"/>
      <c r="Q3034" s="1"/>
      <c r="R3034" s="1"/>
      <c r="S3034" s="1"/>
      <c r="T3034" s="1"/>
      <c r="U3034" s="1"/>
      <c r="V3034" s="1"/>
      <c r="W3034" s="1"/>
      <c r="X3034" s="1"/>
      <c r="Y3034" s="1"/>
      <c r="Z3034" s="1"/>
      <c r="AA3034" s="1"/>
      <c r="AB3034" s="1"/>
      <c r="AC3034" s="1"/>
      <c r="AD3034" s="1"/>
      <c r="AE3034" s="1"/>
      <c r="AF3034" s="1"/>
      <c r="AG3034" s="1"/>
      <c r="AH3034" s="1"/>
      <c r="AI3034" s="1"/>
      <c r="AJ3034" s="1"/>
      <c r="AK3034" s="1"/>
      <c r="AL3034" s="1"/>
      <c r="AM3034" s="1"/>
      <c r="AN3034" s="1"/>
      <c r="AO3034" s="1"/>
      <c r="AP3034" s="1"/>
      <c r="AQ3034" s="1"/>
      <c r="AR3034" s="1"/>
      <c r="AS3034" s="1"/>
      <c r="AT3034" s="1"/>
      <c r="AU3034" s="1"/>
      <c r="AV3034" s="1"/>
      <c r="AW3034" s="1"/>
      <c r="AX3034" s="1"/>
      <c r="AY3034" s="1"/>
      <c r="AZ3034" s="1"/>
      <c r="BA3034" s="1"/>
      <c r="BB3034" s="1"/>
      <c r="BC3034" s="1"/>
      <c r="BD3034" s="1"/>
      <c r="BE3034" s="1"/>
      <c r="BF3034" s="1"/>
      <c r="BG3034" s="1"/>
      <c r="BH3034" s="1"/>
      <c r="BI3034" s="1"/>
      <c r="BJ3034" s="1"/>
      <c r="BK3034" s="1"/>
      <c r="BL3034" s="1"/>
      <c r="BM3034" s="1"/>
      <c r="BN3034" s="1"/>
      <c r="BO3034" s="1"/>
      <c r="BP3034" s="1"/>
      <c r="BQ3034" s="1"/>
      <c r="BR3034" s="1"/>
      <c r="BS3034" s="1"/>
      <c r="BT3034" s="1"/>
      <c r="BU3034" s="1"/>
      <c r="BV3034" s="1"/>
      <c r="BW3034" s="1"/>
      <c r="BX3034" s="1"/>
      <c r="BY3034" s="1"/>
      <c r="BZ3034" s="1"/>
      <c r="CA3034" s="1"/>
      <c r="CB3034" s="1"/>
      <c r="CC3034" s="1"/>
      <c r="CD3034" s="1"/>
      <c r="CE3034" s="1"/>
      <c r="CF3034" s="1"/>
      <c r="CG3034" s="1"/>
      <c r="CH3034" s="1"/>
      <c r="CI3034" s="1"/>
      <c r="CJ3034" s="1"/>
      <c r="CK3034" s="1"/>
      <c r="CL3034" s="1"/>
      <c r="CM3034" s="1"/>
      <c r="CN3034" s="1"/>
      <c r="CO3034" s="1"/>
      <c r="CP3034" s="1"/>
      <c r="CQ3034" s="1"/>
      <c r="CR3034" s="1"/>
      <c r="CS3034" s="1"/>
      <c r="CT3034" s="1"/>
      <c r="CU3034" s="1"/>
      <c r="CV3034" s="1"/>
      <c r="CW3034" s="1"/>
      <c r="CX3034" s="1"/>
      <c r="CY3034" s="1"/>
      <c r="CZ3034" s="1"/>
      <c r="DA3034" s="1"/>
      <c r="DB3034" s="1"/>
      <c r="DC3034" s="1"/>
      <c r="DD3034" s="1"/>
      <c r="DE3034" s="1"/>
      <c r="DF3034" s="1"/>
      <c r="DG3034" s="1"/>
      <c r="DH3034" s="1"/>
      <c r="DI3034" s="1"/>
      <c r="DJ3034" s="1"/>
      <c r="DK3034" s="1"/>
      <c r="DL3034" s="1"/>
      <c r="DM3034" s="1"/>
      <c r="DN3034" s="1"/>
      <c r="DO3034" s="1"/>
      <c r="DP3034" s="1"/>
      <c r="DQ3034" s="1"/>
      <c r="DR3034" s="1"/>
      <c r="DS3034" s="1"/>
      <c r="DT3034" s="1"/>
      <c r="DU3034" s="1"/>
      <c r="DV3034" s="1"/>
      <c r="DW3034" s="1"/>
      <c r="DX3034" s="1"/>
      <c r="DY3034" s="1"/>
      <c r="DZ3034" s="1"/>
      <c r="EA3034" s="1"/>
      <c r="EB3034" s="1"/>
      <c r="EC3034" s="1"/>
      <c r="ED3034" s="1"/>
      <c r="EE3034" s="1"/>
      <c r="EF3034" s="1"/>
      <c r="EG3034" s="1"/>
      <c r="EH3034" s="1"/>
      <c r="EI3034" s="1"/>
      <c r="EJ3034" s="1"/>
      <c r="EK3034" s="1"/>
      <c r="EL3034" s="1"/>
      <c r="EM3034" s="1"/>
      <c r="EN3034" s="1"/>
      <c r="EO3034" s="1"/>
      <c r="EP3034" s="1"/>
      <c r="EQ3034" s="1"/>
      <c r="ER3034" s="1"/>
      <c r="ES3034" s="1"/>
      <c r="ET3034" s="1"/>
      <c r="EU3034" s="1"/>
      <c r="EV3034" s="1"/>
      <c r="EW3034" s="1"/>
      <c r="EX3034" s="1"/>
      <c r="EY3034" s="1"/>
      <c r="EZ3034" s="1"/>
      <c r="FA3034" s="1"/>
      <c r="FB3034" s="1"/>
      <c r="FC3034" s="1"/>
      <c r="FD3034" s="1"/>
      <c r="FE3034" s="1"/>
      <c r="FF3034" s="1"/>
      <c r="FG3034" s="1"/>
      <c r="FH3034" s="1"/>
      <c r="FI3034" s="1"/>
      <c r="FJ3034" s="1"/>
      <c r="FK3034" s="1"/>
      <c r="FL3034" s="1"/>
      <c r="FM3034" s="1"/>
      <c r="FN3034" s="1"/>
      <c r="FO3034" s="1"/>
      <c r="FP3034" s="1"/>
      <c r="FQ3034" s="1"/>
      <c r="FR3034" s="1"/>
      <c r="FS3034" s="1"/>
      <c r="FT3034" s="1"/>
      <c r="FU3034" s="1"/>
      <c r="FV3034" s="1"/>
      <c r="FW3034" s="1"/>
      <c r="FX3034" s="1"/>
      <c r="FY3034" s="1"/>
      <c r="FZ3034" s="1"/>
      <c r="GA3034" s="1"/>
      <c r="GB3034" s="1"/>
      <c r="GC3034" s="1"/>
      <c r="GD3034" s="1"/>
      <c r="GE3034" s="1"/>
      <c r="GF3034" s="1"/>
      <c r="GG3034" s="1"/>
      <c r="GH3034" s="1"/>
      <c r="GI3034" s="1"/>
      <c r="GJ3034" s="1"/>
      <c r="GK3034" s="1"/>
      <c r="GL3034" s="1"/>
      <c r="GM3034" s="1"/>
      <c r="GN3034" s="1"/>
      <c r="GO3034" s="1"/>
    </row>
    <row r="3035" spans="1:197" s="40" customFormat="1" x14ac:dyDescent="0.25">
      <c r="A3035" s="41"/>
      <c r="B3035" s="4"/>
      <c r="C3035" s="41"/>
      <c r="D3035" s="42"/>
      <c r="E3035" s="42"/>
      <c r="F3035" s="42"/>
      <c r="G3035" s="1"/>
      <c r="H3035" s="1"/>
      <c r="I3035" s="1"/>
      <c r="J3035" s="1"/>
      <c r="K3035" s="1"/>
      <c r="L3035" s="1"/>
      <c r="M3035" s="2"/>
      <c r="N3035" s="1"/>
      <c r="O3035" s="1"/>
      <c r="P3035" s="1"/>
      <c r="Q3035" s="1"/>
      <c r="R3035" s="1"/>
      <c r="S3035" s="1"/>
      <c r="T3035" s="1"/>
      <c r="U3035" s="1"/>
      <c r="V3035" s="1"/>
      <c r="W3035" s="1"/>
      <c r="X3035" s="1"/>
      <c r="Y3035" s="1"/>
      <c r="Z3035" s="1"/>
      <c r="AA3035" s="1"/>
      <c r="AB3035" s="1"/>
      <c r="AC3035" s="1"/>
      <c r="AD3035" s="1"/>
      <c r="AE3035" s="1"/>
      <c r="AF3035" s="1"/>
      <c r="AG3035" s="1"/>
      <c r="AH3035" s="1"/>
      <c r="AI3035" s="1"/>
      <c r="AJ3035" s="1"/>
      <c r="AK3035" s="1"/>
      <c r="AL3035" s="1"/>
      <c r="AM3035" s="1"/>
      <c r="AN3035" s="1"/>
      <c r="AO3035" s="1"/>
      <c r="AP3035" s="1"/>
      <c r="AQ3035" s="1"/>
      <c r="AR3035" s="1"/>
      <c r="AS3035" s="1"/>
      <c r="AT3035" s="1"/>
      <c r="AU3035" s="1"/>
      <c r="AV3035" s="1"/>
      <c r="AW3035" s="1"/>
      <c r="AX3035" s="1"/>
      <c r="AY3035" s="1"/>
      <c r="AZ3035" s="1"/>
      <c r="BA3035" s="1"/>
      <c r="BB3035" s="1"/>
      <c r="BC3035" s="1"/>
      <c r="BD3035" s="1"/>
      <c r="BE3035" s="1"/>
      <c r="BF3035" s="1"/>
      <c r="BG3035" s="1"/>
      <c r="BH3035" s="1"/>
      <c r="BI3035" s="1"/>
      <c r="BJ3035" s="1"/>
      <c r="BK3035" s="1"/>
      <c r="BL3035" s="1"/>
      <c r="BM3035" s="1"/>
      <c r="BN3035" s="1"/>
      <c r="BO3035" s="1"/>
      <c r="BP3035" s="1"/>
      <c r="BQ3035" s="1"/>
      <c r="BR3035" s="1"/>
      <c r="BS3035" s="1"/>
      <c r="BT3035" s="1"/>
      <c r="BU3035" s="1"/>
      <c r="BV3035" s="1"/>
      <c r="BW3035" s="1"/>
      <c r="BX3035" s="1"/>
      <c r="BY3035" s="1"/>
      <c r="BZ3035" s="1"/>
      <c r="CA3035" s="1"/>
      <c r="CB3035" s="1"/>
      <c r="CC3035" s="1"/>
      <c r="CD3035" s="1"/>
      <c r="CE3035" s="1"/>
      <c r="CF3035" s="1"/>
      <c r="CG3035" s="1"/>
      <c r="CH3035" s="1"/>
      <c r="CI3035" s="1"/>
      <c r="CJ3035" s="1"/>
      <c r="CK3035" s="1"/>
      <c r="CL3035" s="1"/>
      <c r="CM3035" s="1"/>
      <c r="CN3035" s="1"/>
      <c r="CO3035" s="1"/>
      <c r="CP3035" s="1"/>
      <c r="CQ3035" s="1"/>
      <c r="CR3035" s="1"/>
      <c r="CS3035" s="1"/>
      <c r="CT3035" s="1"/>
      <c r="CU3035" s="1"/>
      <c r="CV3035" s="1"/>
      <c r="CW3035" s="1"/>
      <c r="CX3035" s="1"/>
      <c r="CY3035" s="1"/>
      <c r="CZ3035" s="1"/>
      <c r="DA3035" s="1"/>
      <c r="DB3035" s="1"/>
      <c r="DC3035" s="1"/>
      <c r="DD3035" s="1"/>
      <c r="DE3035" s="1"/>
      <c r="DF3035" s="1"/>
      <c r="DG3035" s="1"/>
      <c r="DH3035" s="1"/>
      <c r="DI3035" s="1"/>
      <c r="DJ3035" s="1"/>
      <c r="DK3035" s="1"/>
      <c r="DL3035" s="1"/>
      <c r="DM3035" s="1"/>
      <c r="DN3035" s="1"/>
      <c r="DO3035" s="1"/>
      <c r="DP3035" s="1"/>
      <c r="DQ3035" s="1"/>
      <c r="DR3035" s="1"/>
      <c r="DS3035" s="1"/>
      <c r="DT3035" s="1"/>
      <c r="DU3035" s="1"/>
      <c r="DV3035" s="1"/>
      <c r="DW3035" s="1"/>
      <c r="DX3035" s="1"/>
      <c r="DY3035" s="1"/>
      <c r="DZ3035" s="1"/>
      <c r="EA3035" s="1"/>
      <c r="EB3035" s="1"/>
      <c r="EC3035" s="1"/>
      <c r="ED3035" s="1"/>
      <c r="EE3035" s="1"/>
      <c r="EF3035" s="1"/>
      <c r="EG3035" s="1"/>
      <c r="EH3035" s="1"/>
      <c r="EI3035" s="1"/>
      <c r="EJ3035" s="1"/>
      <c r="EK3035" s="1"/>
      <c r="EL3035" s="1"/>
      <c r="EM3035" s="1"/>
      <c r="EN3035" s="1"/>
      <c r="EO3035" s="1"/>
      <c r="EP3035" s="1"/>
      <c r="EQ3035" s="1"/>
      <c r="ER3035" s="1"/>
      <c r="ES3035" s="1"/>
      <c r="ET3035" s="1"/>
      <c r="EU3035" s="1"/>
      <c r="EV3035" s="1"/>
      <c r="EW3035" s="1"/>
      <c r="EX3035" s="1"/>
      <c r="EY3035" s="1"/>
      <c r="EZ3035" s="1"/>
      <c r="FA3035" s="1"/>
      <c r="FB3035" s="1"/>
      <c r="FC3035" s="1"/>
      <c r="FD3035" s="1"/>
      <c r="FE3035" s="1"/>
      <c r="FF3035" s="1"/>
      <c r="FG3035" s="1"/>
      <c r="FH3035" s="1"/>
      <c r="FI3035" s="1"/>
      <c r="FJ3035" s="1"/>
      <c r="FK3035" s="1"/>
      <c r="FL3035" s="1"/>
      <c r="FM3035" s="1"/>
      <c r="FN3035" s="1"/>
      <c r="FO3035" s="1"/>
      <c r="FP3035" s="1"/>
      <c r="FQ3035" s="1"/>
      <c r="FR3035" s="1"/>
      <c r="FS3035" s="1"/>
      <c r="FT3035" s="1"/>
      <c r="FU3035" s="1"/>
      <c r="FV3035" s="1"/>
      <c r="FW3035" s="1"/>
      <c r="FX3035" s="1"/>
      <c r="FY3035" s="1"/>
      <c r="FZ3035" s="1"/>
      <c r="GA3035" s="1"/>
      <c r="GB3035" s="1"/>
      <c r="GC3035" s="1"/>
      <c r="GD3035" s="1"/>
      <c r="GE3035" s="1"/>
      <c r="GF3035" s="1"/>
      <c r="GG3035" s="1"/>
      <c r="GH3035" s="1"/>
      <c r="GI3035" s="1"/>
      <c r="GJ3035" s="1"/>
      <c r="GK3035" s="1"/>
      <c r="GL3035" s="1"/>
      <c r="GM3035" s="1"/>
      <c r="GN3035" s="1"/>
      <c r="GO3035" s="1"/>
    </row>
    <row r="3036" spans="1:197" s="40" customFormat="1" x14ac:dyDescent="0.25">
      <c r="A3036" s="41"/>
      <c r="B3036" s="4"/>
      <c r="C3036" s="41"/>
      <c r="D3036" s="42"/>
      <c r="E3036" s="42"/>
      <c r="F3036" s="42"/>
      <c r="G3036" s="1"/>
      <c r="H3036" s="1"/>
      <c r="I3036" s="1"/>
      <c r="J3036" s="1"/>
      <c r="K3036" s="1"/>
      <c r="L3036" s="1"/>
      <c r="M3036" s="2"/>
      <c r="N3036" s="1"/>
      <c r="O3036" s="1"/>
      <c r="P3036" s="1"/>
      <c r="Q3036" s="1"/>
      <c r="R3036" s="1"/>
      <c r="S3036" s="1"/>
      <c r="T3036" s="1"/>
      <c r="U3036" s="1"/>
      <c r="V3036" s="1"/>
      <c r="W3036" s="1"/>
      <c r="X3036" s="1"/>
      <c r="Y3036" s="1"/>
      <c r="Z3036" s="1"/>
      <c r="AA3036" s="1"/>
      <c r="AB3036" s="1"/>
      <c r="AC3036" s="1"/>
      <c r="AD3036" s="1"/>
      <c r="AE3036" s="1"/>
      <c r="AF3036" s="1"/>
      <c r="AG3036" s="1"/>
      <c r="AH3036" s="1"/>
      <c r="AI3036" s="1"/>
      <c r="AJ3036" s="1"/>
      <c r="AK3036" s="1"/>
      <c r="AL3036" s="1"/>
      <c r="AM3036" s="1"/>
      <c r="AN3036" s="1"/>
      <c r="AO3036" s="1"/>
      <c r="AP3036" s="1"/>
      <c r="AQ3036" s="1"/>
      <c r="AR3036" s="1"/>
      <c r="AS3036" s="1"/>
      <c r="AT3036" s="1"/>
      <c r="AU3036" s="1"/>
      <c r="AV3036" s="1"/>
      <c r="AW3036" s="1"/>
      <c r="AX3036" s="1"/>
      <c r="AY3036" s="1"/>
      <c r="AZ3036" s="1"/>
      <c r="BA3036" s="1"/>
      <c r="BB3036" s="1"/>
      <c r="BC3036" s="1"/>
      <c r="BD3036" s="1"/>
      <c r="BE3036" s="1"/>
      <c r="BF3036" s="1"/>
      <c r="BG3036" s="1"/>
      <c r="BH3036" s="1"/>
      <c r="BI3036" s="1"/>
      <c r="BJ3036" s="1"/>
      <c r="BK3036" s="1"/>
      <c r="BL3036" s="1"/>
      <c r="BM3036" s="1"/>
      <c r="BN3036" s="1"/>
      <c r="BO3036" s="1"/>
      <c r="BP3036" s="1"/>
      <c r="BQ3036" s="1"/>
      <c r="BR3036" s="1"/>
      <c r="BS3036" s="1"/>
      <c r="BT3036" s="1"/>
      <c r="BU3036" s="1"/>
      <c r="BV3036" s="1"/>
      <c r="BW3036" s="1"/>
      <c r="BX3036" s="1"/>
      <c r="BY3036" s="1"/>
      <c r="BZ3036" s="1"/>
      <c r="CA3036" s="1"/>
      <c r="CB3036" s="1"/>
      <c r="CC3036" s="1"/>
      <c r="CD3036" s="1"/>
      <c r="CE3036" s="1"/>
      <c r="CF3036" s="1"/>
      <c r="CG3036" s="1"/>
      <c r="CH3036" s="1"/>
      <c r="CI3036" s="1"/>
      <c r="CJ3036" s="1"/>
      <c r="CK3036" s="1"/>
      <c r="CL3036" s="1"/>
      <c r="CM3036" s="1"/>
      <c r="CN3036" s="1"/>
      <c r="CO3036" s="1"/>
      <c r="CP3036" s="1"/>
      <c r="CQ3036" s="1"/>
      <c r="CR3036" s="1"/>
      <c r="CS3036" s="1"/>
      <c r="CT3036" s="1"/>
      <c r="CU3036" s="1"/>
      <c r="CV3036" s="1"/>
      <c r="CW3036" s="1"/>
      <c r="CX3036" s="1"/>
      <c r="CY3036" s="1"/>
      <c r="CZ3036" s="1"/>
      <c r="DA3036" s="1"/>
      <c r="DB3036" s="1"/>
      <c r="DC3036" s="1"/>
      <c r="DD3036" s="1"/>
      <c r="DE3036" s="1"/>
      <c r="DF3036" s="1"/>
      <c r="DG3036" s="1"/>
      <c r="DH3036" s="1"/>
      <c r="DI3036" s="1"/>
      <c r="DJ3036" s="1"/>
      <c r="DK3036" s="1"/>
      <c r="DL3036" s="1"/>
      <c r="DM3036" s="1"/>
      <c r="DN3036" s="1"/>
      <c r="DO3036" s="1"/>
      <c r="DP3036" s="1"/>
      <c r="DQ3036" s="1"/>
      <c r="DR3036" s="1"/>
      <c r="DS3036" s="1"/>
      <c r="DT3036" s="1"/>
      <c r="DU3036" s="1"/>
      <c r="DV3036" s="1"/>
      <c r="DW3036" s="1"/>
      <c r="DX3036" s="1"/>
      <c r="DY3036" s="1"/>
      <c r="DZ3036" s="1"/>
      <c r="EA3036" s="1"/>
      <c r="EB3036" s="1"/>
      <c r="EC3036" s="1"/>
      <c r="ED3036" s="1"/>
      <c r="EE3036" s="1"/>
      <c r="EF3036" s="1"/>
      <c r="EG3036" s="1"/>
      <c r="EH3036" s="1"/>
      <c r="EI3036" s="1"/>
      <c r="EJ3036" s="1"/>
      <c r="EK3036" s="1"/>
      <c r="EL3036" s="1"/>
      <c r="EM3036" s="1"/>
      <c r="EN3036" s="1"/>
      <c r="EO3036" s="1"/>
      <c r="EP3036" s="1"/>
      <c r="EQ3036" s="1"/>
      <c r="ER3036" s="1"/>
      <c r="ES3036" s="1"/>
      <c r="ET3036" s="1"/>
      <c r="EU3036" s="1"/>
      <c r="EV3036" s="1"/>
      <c r="EW3036" s="1"/>
      <c r="EX3036" s="1"/>
      <c r="EY3036" s="1"/>
      <c r="EZ3036" s="1"/>
      <c r="FA3036" s="1"/>
      <c r="FB3036" s="1"/>
      <c r="FC3036" s="1"/>
      <c r="FD3036" s="1"/>
      <c r="FE3036" s="1"/>
      <c r="FF3036" s="1"/>
      <c r="FG3036" s="1"/>
      <c r="FH3036" s="1"/>
      <c r="FI3036" s="1"/>
      <c r="FJ3036" s="1"/>
      <c r="FK3036" s="1"/>
      <c r="FL3036" s="1"/>
      <c r="FM3036" s="1"/>
      <c r="FN3036" s="1"/>
      <c r="FO3036" s="1"/>
      <c r="FP3036" s="1"/>
      <c r="FQ3036" s="1"/>
      <c r="FR3036" s="1"/>
      <c r="FS3036" s="1"/>
      <c r="FT3036" s="1"/>
      <c r="FU3036" s="1"/>
      <c r="FV3036" s="1"/>
      <c r="FW3036" s="1"/>
      <c r="FX3036" s="1"/>
      <c r="FY3036" s="1"/>
      <c r="FZ3036" s="1"/>
      <c r="GA3036" s="1"/>
      <c r="GB3036" s="1"/>
      <c r="GC3036" s="1"/>
      <c r="GD3036" s="1"/>
      <c r="GE3036" s="1"/>
      <c r="GF3036" s="1"/>
      <c r="GG3036" s="1"/>
      <c r="GH3036" s="1"/>
      <c r="GI3036" s="1"/>
      <c r="GJ3036" s="1"/>
      <c r="GK3036" s="1"/>
      <c r="GL3036" s="1"/>
      <c r="GM3036" s="1"/>
      <c r="GN3036" s="1"/>
      <c r="GO3036" s="1"/>
    </row>
    <row r="3037" spans="1:197" s="40" customFormat="1" x14ac:dyDescent="0.25">
      <c r="A3037" s="41"/>
      <c r="B3037" s="4"/>
      <c r="C3037" s="41"/>
      <c r="D3037" s="42"/>
      <c r="E3037" s="42"/>
      <c r="F3037" s="42"/>
      <c r="G3037" s="1"/>
      <c r="H3037" s="1"/>
      <c r="I3037" s="1"/>
      <c r="J3037" s="1"/>
      <c r="K3037" s="1"/>
      <c r="L3037" s="1"/>
      <c r="M3037" s="2"/>
      <c r="N3037" s="1"/>
      <c r="O3037" s="1"/>
      <c r="P3037" s="1"/>
      <c r="Q3037" s="1"/>
      <c r="R3037" s="1"/>
      <c r="S3037" s="1"/>
      <c r="T3037" s="1"/>
      <c r="U3037" s="1"/>
      <c r="V3037" s="1"/>
      <c r="W3037" s="1"/>
      <c r="X3037" s="1"/>
      <c r="Y3037" s="1"/>
      <c r="Z3037" s="1"/>
      <c r="AA3037" s="1"/>
      <c r="AB3037" s="1"/>
      <c r="AC3037" s="1"/>
      <c r="AD3037" s="1"/>
      <c r="AE3037" s="1"/>
      <c r="AF3037" s="1"/>
      <c r="AG3037" s="1"/>
      <c r="AH3037" s="1"/>
      <c r="AI3037" s="1"/>
      <c r="AJ3037" s="1"/>
      <c r="AK3037" s="1"/>
      <c r="AL3037" s="1"/>
      <c r="AM3037" s="1"/>
      <c r="AN3037" s="1"/>
      <c r="AO3037" s="1"/>
      <c r="AP3037" s="1"/>
      <c r="AQ3037" s="1"/>
      <c r="AR3037" s="1"/>
      <c r="AS3037" s="1"/>
      <c r="AT3037" s="1"/>
      <c r="AU3037" s="1"/>
      <c r="AV3037" s="1"/>
      <c r="AW3037" s="1"/>
      <c r="AX3037" s="1"/>
      <c r="AY3037" s="1"/>
      <c r="AZ3037" s="1"/>
      <c r="BA3037" s="1"/>
      <c r="BB3037" s="1"/>
      <c r="BC3037" s="1"/>
      <c r="BD3037" s="1"/>
      <c r="BE3037" s="1"/>
      <c r="BF3037" s="1"/>
      <c r="BG3037" s="1"/>
      <c r="BH3037" s="1"/>
      <c r="BI3037" s="1"/>
      <c r="BJ3037" s="1"/>
      <c r="BK3037" s="1"/>
      <c r="BL3037" s="1"/>
      <c r="BM3037" s="1"/>
      <c r="BN3037" s="1"/>
      <c r="BO3037" s="1"/>
      <c r="BP3037" s="1"/>
      <c r="BQ3037" s="1"/>
      <c r="BR3037" s="1"/>
      <c r="BS3037" s="1"/>
      <c r="BT3037" s="1"/>
      <c r="BU3037" s="1"/>
      <c r="BV3037" s="1"/>
      <c r="BW3037" s="1"/>
      <c r="BX3037" s="1"/>
      <c r="BY3037" s="1"/>
      <c r="BZ3037" s="1"/>
      <c r="CA3037" s="1"/>
      <c r="CB3037" s="1"/>
      <c r="CC3037" s="1"/>
      <c r="CD3037" s="1"/>
      <c r="CE3037" s="1"/>
      <c r="CF3037" s="1"/>
      <c r="CG3037" s="1"/>
      <c r="CH3037" s="1"/>
      <c r="CI3037" s="1"/>
      <c r="CJ3037" s="1"/>
      <c r="CK3037" s="1"/>
      <c r="CL3037" s="1"/>
      <c r="CM3037" s="1"/>
      <c r="CN3037" s="1"/>
      <c r="CO3037" s="1"/>
      <c r="CP3037" s="1"/>
      <c r="CQ3037" s="1"/>
      <c r="CR3037" s="1"/>
      <c r="CS3037" s="1"/>
      <c r="CT3037" s="1"/>
      <c r="CU3037" s="1"/>
      <c r="CV3037" s="1"/>
      <c r="CW3037" s="1"/>
      <c r="CX3037" s="1"/>
      <c r="CY3037" s="1"/>
      <c r="CZ3037" s="1"/>
      <c r="DA3037" s="1"/>
      <c r="DB3037" s="1"/>
      <c r="DC3037" s="1"/>
      <c r="DD3037" s="1"/>
      <c r="DE3037" s="1"/>
      <c r="DF3037" s="1"/>
      <c r="DG3037" s="1"/>
      <c r="DH3037" s="1"/>
      <c r="DI3037" s="1"/>
      <c r="DJ3037" s="1"/>
      <c r="DK3037" s="1"/>
      <c r="DL3037" s="1"/>
      <c r="DM3037" s="1"/>
      <c r="DN3037" s="1"/>
      <c r="DO3037" s="1"/>
      <c r="DP3037" s="1"/>
      <c r="DQ3037" s="1"/>
      <c r="DR3037" s="1"/>
      <c r="DS3037" s="1"/>
      <c r="DT3037" s="1"/>
      <c r="DU3037" s="1"/>
      <c r="DV3037" s="1"/>
      <c r="DW3037" s="1"/>
      <c r="DX3037" s="1"/>
      <c r="DY3037" s="1"/>
      <c r="DZ3037" s="1"/>
      <c r="EA3037" s="1"/>
      <c r="EB3037" s="1"/>
      <c r="EC3037" s="1"/>
      <c r="ED3037" s="1"/>
      <c r="EE3037" s="1"/>
      <c r="EF3037" s="1"/>
      <c r="EG3037" s="1"/>
      <c r="EH3037" s="1"/>
      <c r="EI3037" s="1"/>
      <c r="EJ3037" s="1"/>
      <c r="EK3037" s="1"/>
      <c r="EL3037" s="1"/>
      <c r="EM3037" s="1"/>
      <c r="EN3037" s="1"/>
      <c r="EO3037" s="1"/>
      <c r="EP3037" s="1"/>
      <c r="EQ3037" s="1"/>
      <c r="ER3037" s="1"/>
      <c r="ES3037" s="1"/>
      <c r="ET3037" s="1"/>
      <c r="EU3037" s="1"/>
      <c r="EV3037" s="1"/>
      <c r="EW3037" s="1"/>
      <c r="EX3037" s="1"/>
      <c r="EY3037" s="1"/>
      <c r="EZ3037" s="1"/>
      <c r="FA3037" s="1"/>
      <c r="FB3037" s="1"/>
      <c r="FC3037" s="1"/>
      <c r="FD3037" s="1"/>
      <c r="FE3037" s="1"/>
      <c r="FF3037" s="1"/>
      <c r="FG3037" s="1"/>
      <c r="FH3037" s="1"/>
      <c r="FI3037" s="1"/>
      <c r="FJ3037" s="1"/>
      <c r="FK3037" s="1"/>
      <c r="FL3037" s="1"/>
      <c r="FM3037" s="1"/>
      <c r="FN3037" s="1"/>
      <c r="FO3037" s="1"/>
      <c r="FP3037" s="1"/>
      <c r="FQ3037" s="1"/>
      <c r="FR3037" s="1"/>
      <c r="FS3037" s="1"/>
      <c r="FT3037" s="1"/>
      <c r="FU3037" s="1"/>
      <c r="FV3037" s="1"/>
      <c r="FW3037" s="1"/>
      <c r="FX3037" s="1"/>
      <c r="FY3037" s="1"/>
      <c r="FZ3037" s="1"/>
      <c r="GA3037" s="1"/>
      <c r="GB3037" s="1"/>
      <c r="GC3037" s="1"/>
      <c r="GD3037" s="1"/>
      <c r="GE3037" s="1"/>
      <c r="GF3037" s="1"/>
      <c r="GG3037" s="1"/>
      <c r="GH3037" s="1"/>
      <c r="GI3037" s="1"/>
      <c r="GJ3037" s="1"/>
      <c r="GK3037" s="1"/>
      <c r="GL3037" s="1"/>
      <c r="GM3037" s="1"/>
      <c r="GN3037" s="1"/>
      <c r="GO3037" s="1"/>
    </row>
    <row r="3038" spans="1:197" s="40" customFormat="1" x14ac:dyDescent="0.25">
      <c r="A3038" s="41"/>
      <c r="B3038" s="4"/>
      <c r="C3038" s="41"/>
      <c r="D3038" s="42"/>
      <c r="E3038" s="42"/>
      <c r="F3038" s="42"/>
      <c r="G3038" s="1"/>
      <c r="H3038" s="1"/>
      <c r="I3038" s="1"/>
      <c r="J3038" s="1"/>
      <c r="K3038" s="1"/>
      <c r="L3038" s="1"/>
      <c r="M3038" s="2"/>
      <c r="N3038" s="1"/>
      <c r="O3038" s="1"/>
      <c r="P3038" s="1"/>
      <c r="Q3038" s="1"/>
      <c r="R3038" s="1"/>
      <c r="S3038" s="1"/>
      <c r="T3038" s="1"/>
      <c r="U3038" s="1"/>
      <c r="V3038" s="1"/>
      <c r="W3038" s="1"/>
      <c r="X3038" s="1"/>
      <c r="Y3038" s="1"/>
      <c r="Z3038" s="1"/>
      <c r="AA3038" s="1"/>
      <c r="AB3038" s="1"/>
      <c r="AC3038" s="1"/>
      <c r="AD3038" s="1"/>
      <c r="AE3038" s="1"/>
      <c r="AF3038" s="1"/>
      <c r="AG3038" s="1"/>
      <c r="AH3038" s="1"/>
      <c r="AI3038" s="1"/>
      <c r="AJ3038" s="1"/>
      <c r="AK3038" s="1"/>
      <c r="AL3038" s="1"/>
      <c r="AM3038" s="1"/>
      <c r="AN3038" s="1"/>
      <c r="AO3038" s="1"/>
      <c r="AP3038" s="1"/>
      <c r="AQ3038" s="1"/>
      <c r="AR3038" s="1"/>
      <c r="AS3038" s="1"/>
      <c r="AT3038" s="1"/>
      <c r="AU3038" s="1"/>
      <c r="AV3038" s="1"/>
      <c r="AW3038" s="1"/>
      <c r="AX3038" s="1"/>
      <c r="AY3038" s="1"/>
      <c r="AZ3038" s="1"/>
      <c r="BA3038" s="1"/>
      <c r="BB3038" s="1"/>
      <c r="BC3038" s="1"/>
      <c r="BD3038" s="1"/>
      <c r="BE3038" s="1"/>
      <c r="BF3038" s="1"/>
      <c r="BG3038" s="1"/>
      <c r="BH3038" s="1"/>
      <c r="BI3038" s="1"/>
      <c r="BJ3038" s="1"/>
      <c r="BK3038" s="1"/>
      <c r="BL3038" s="1"/>
      <c r="BM3038" s="1"/>
      <c r="BN3038" s="1"/>
      <c r="BO3038" s="1"/>
      <c r="BP3038" s="1"/>
      <c r="BQ3038" s="1"/>
      <c r="BR3038" s="1"/>
      <c r="BS3038" s="1"/>
      <c r="BT3038" s="1"/>
      <c r="BU3038" s="1"/>
      <c r="BV3038" s="1"/>
      <c r="BW3038" s="1"/>
      <c r="BX3038" s="1"/>
      <c r="BY3038" s="1"/>
      <c r="BZ3038" s="1"/>
      <c r="CA3038" s="1"/>
      <c r="CB3038" s="1"/>
      <c r="CC3038" s="1"/>
      <c r="CD3038" s="1"/>
      <c r="CE3038" s="1"/>
      <c r="CF3038" s="1"/>
      <c r="CG3038" s="1"/>
      <c r="CH3038" s="1"/>
      <c r="CI3038" s="1"/>
      <c r="CJ3038" s="1"/>
      <c r="CK3038" s="1"/>
      <c r="CL3038" s="1"/>
      <c r="CM3038" s="1"/>
      <c r="CN3038" s="1"/>
      <c r="CO3038" s="1"/>
      <c r="CP3038" s="1"/>
      <c r="CQ3038" s="1"/>
      <c r="CR3038" s="1"/>
      <c r="CS3038" s="1"/>
      <c r="CT3038" s="1"/>
      <c r="CU3038" s="1"/>
      <c r="CV3038" s="1"/>
      <c r="CW3038" s="1"/>
      <c r="CX3038" s="1"/>
      <c r="CY3038" s="1"/>
      <c r="CZ3038" s="1"/>
      <c r="DA3038" s="1"/>
      <c r="DB3038" s="1"/>
      <c r="DC3038" s="1"/>
      <c r="DD3038" s="1"/>
      <c r="DE3038" s="1"/>
      <c r="DF3038" s="1"/>
      <c r="DG3038" s="1"/>
      <c r="DH3038" s="1"/>
      <c r="DI3038" s="1"/>
      <c r="DJ3038" s="1"/>
      <c r="DK3038" s="1"/>
      <c r="DL3038" s="1"/>
      <c r="DM3038" s="1"/>
      <c r="DN3038" s="1"/>
      <c r="DO3038" s="1"/>
      <c r="DP3038" s="1"/>
      <c r="DQ3038" s="1"/>
      <c r="DR3038" s="1"/>
      <c r="DS3038" s="1"/>
      <c r="DT3038" s="1"/>
      <c r="DU3038" s="1"/>
      <c r="DV3038" s="1"/>
      <c r="DW3038" s="1"/>
      <c r="DX3038" s="1"/>
      <c r="DY3038" s="1"/>
      <c r="DZ3038" s="1"/>
      <c r="EA3038" s="1"/>
      <c r="EB3038" s="1"/>
      <c r="EC3038" s="1"/>
      <c r="ED3038" s="1"/>
      <c r="EE3038" s="1"/>
      <c r="EF3038" s="1"/>
      <c r="EG3038" s="1"/>
      <c r="EH3038" s="1"/>
      <c r="EI3038" s="1"/>
      <c r="EJ3038" s="1"/>
      <c r="EK3038" s="1"/>
      <c r="EL3038" s="1"/>
      <c r="EM3038" s="1"/>
      <c r="EN3038" s="1"/>
      <c r="EO3038" s="1"/>
      <c r="EP3038" s="1"/>
      <c r="EQ3038" s="1"/>
      <c r="ER3038" s="1"/>
      <c r="ES3038" s="1"/>
      <c r="ET3038" s="1"/>
      <c r="EU3038" s="1"/>
      <c r="EV3038" s="1"/>
      <c r="EW3038" s="1"/>
      <c r="EX3038" s="1"/>
      <c r="EY3038" s="1"/>
      <c r="EZ3038" s="1"/>
      <c r="FA3038" s="1"/>
      <c r="FB3038" s="1"/>
      <c r="FC3038" s="1"/>
      <c r="FD3038" s="1"/>
      <c r="FE3038" s="1"/>
      <c r="FF3038" s="1"/>
      <c r="FG3038" s="1"/>
      <c r="FH3038" s="1"/>
      <c r="FI3038" s="1"/>
      <c r="FJ3038" s="1"/>
      <c r="FK3038" s="1"/>
      <c r="FL3038" s="1"/>
      <c r="FM3038" s="1"/>
      <c r="FN3038" s="1"/>
      <c r="FO3038" s="1"/>
      <c r="FP3038" s="1"/>
      <c r="FQ3038" s="1"/>
      <c r="FR3038" s="1"/>
      <c r="FS3038" s="1"/>
      <c r="FT3038" s="1"/>
      <c r="FU3038" s="1"/>
      <c r="FV3038" s="1"/>
      <c r="FW3038" s="1"/>
      <c r="FX3038" s="1"/>
      <c r="FY3038" s="1"/>
      <c r="FZ3038" s="1"/>
      <c r="GA3038" s="1"/>
      <c r="GB3038" s="1"/>
      <c r="GC3038" s="1"/>
      <c r="GD3038" s="1"/>
      <c r="GE3038" s="1"/>
      <c r="GF3038" s="1"/>
      <c r="GG3038" s="1"/>
      <c r="GH3038" s="1"/>
      <c r="GI3038" s="1"/>
      <c r="GJ3038" s="1"/>
      <c r="GK3038" s="1"/>
      <c r="GL3038" s="1"/>
      <c r="GM3038" s="1"/>
      <c r="GN3038" s="1"/>
      <c r="GO3038" s="1"/>
    </row>
    <row r="3039" spans="1:197" s="40" customFormat="1" x14ac:dyDescent="0.25">
      <c r="A3039" s="41"/>
      <c r="B3039" s="4"/>
      <c r="C3039" s="41"/>
      <c r="D3039" s="42"/>
      <c r="E3039" s="42"/>
      <c r="F3039" s="42"/>
      <c r="G3039" s="1"/>
      <c r="H3039" s="1"/>
      <c r="I3039" s="1"/>
      <c r="J3039" s="1"/>
      <c r="K3039" s="1"/>
      <c r="L3039" s="1"/>
      <c r="M3039" s="2"/>
      <c r="N3039" s="1"/>
      <c r="O3039" s="1"/>
      <c r="P3039" s="1"/>
      <c r="Q3039" s="1"/>
      <c r="R3039" s="1"/>
      <c r="S3039" s="1"/>
      <c r="T3039" s="1"/>
      <c r="U3039" s="1"/>
      <c r="V3039" s="1"/>
      <c r="W3039" s="1"/>
      <c r="X3039" s="1"/>
      <c r="Y3039" s="1"/>
      <c r="Z3039" s="1"/>
      <c r="AA3039" s="1"/>
      <c r="AB3039" s="1"/>
      <c r="AC3039" s="1"/>
      <c r="AD3039" s="1"/>
      <c r="AE3039" s="1"/>
      <c r="AF3039" s="1"/>
      <c r="AG3039" s="1"/>
      <c r="AH3039" s="1"/>
      <c r="AI3039" s="1"/>
      <c r="AJ3039" s="1"/>
      <c r="AK3039" s="1"/>
      <c r="AL3039" s="1"/>
      <c r="AM3039" s="1"/>
      <c r="AN3039" s="1"/>
      <c r="AO3039" s="1"/>
      <c r="AP3039" s="1"/>
      <c r="AQ3039" s="1"/>
      <c r="AR3039" s="1"/>
      <c r="AS3039" s="1"/>
      <c r="AT3039" s="1"/>
      <c r="AU3039" s="1"/>
      <c r="AV3039" s="1"/>
      <c r="AW3039" s="1"/>
      <c r="AX3039" s="1"/>
      <c r="AY3039" s="1"/>
      <c r="AZ3039" s="1"/>
      <c r="BA3039" s="1"/>
      <c r="BB3039" s="1"/>
      <c r="BC3039" s="1"/>
      <c r="BD3039" s="1"/>
      <c r="BE3039" s="1"/>
      <c r="BF3039" s="1"/>
      <c r="BG3039" s="1"/>
      <c r="BH3039" s="1"/>
      <c r="BI3039" s="1"/>
      <c r="BJ3039" s="1"/>
      <c r="BK3039" s="1"/>
      <c r="BL3039" s="1"/>
      <c r="BM3039" s="1"/>
      <c r="BN3039" s="1"/>
      <c r="BO3039" s="1"/>
      <c r="BP3039" s="1"/>
      <c r="BQ3039" s="1"/>
      <c r="BR3039" s="1"/>
      <c r="BS3039" s="1"/>
      <c r="BT3039" s="1"/>
      <c r="BU3039" s="1"/>
      <c r="BV3039" s="1"/>
      <c r="BW3039" s="1"/>
      <c r="BX3039" s="1"/>
      <c r="BY3039" s="1"/>
      <c r="BZ3039" s="1"/>
      <c r="CA3039" s="1"/>
      <c r="CB3039" s="1"/>
      <c r="CC3039" s="1"/>
      <c r="CD3039" s="1"/>
      <c r="CE3039" s="1"/>
      <c r="CF3039" s="1"/>
      <c r="CG3039" s="1"/>
      <c r="CH3039" s="1"/>
      <c r="CI3039" s="1"/>
      <c r="CJ3039" s="1"/>
      <c r="CK3039" s="1"/>
      <c r="CL3039" s="1"/>
      <c r="CM3039" s="1"/>
      <c r="CN3039" s="1"/>
      <c r="CO3039" s="1"/>
      <c r="CP3039" s="1"/>
      <c r="CQ3039" s="1"/>
      <c r="CR3039" s="1"/>
      <c r="CS3039" s="1"/>
      <c r="CT3039" s="1"/>
      <c r="CU3039" s="1"/>
      <c r="CV3039" s="1"/>
      <c r="CW3039" s="1"/>
      <c r="CX3039" s="1"/>
      <c r="CY3039" s="1"/>
      <c r="CZ3039" s="1"/>
      <c r="DA3039" s="1"/>
      <c r="DB3039" s="1"/>
      <c r="DC3039" s="1"/>
      <c r="DD3039" s="1"/>
      <c r="DE3039" s="1"/>
      <c r="DF3039" s="1"/>
      <c r="DG3039" s="1"/>
      <c r="DH3039" s="1"/>
      <c r="DI3039" s="1"/>
      <c r="DJ3039" s="1"/>
      <c r="DK3039" s="1"/>
      <c r="DL3039" s="1"/>
      <c r="DM3039" s="1"/>
      <c r="DN3039" s="1"/>
      <c r="DO3039" s="1"/>
      <c r="DP3039" s="1"/>
      <c r="DQ3039" s="1"/>
      <c r="DR3039" s="1"/>
      <c r="DS3039" s="1"/>
      <c r="DT3039" s="1"/>
      <c r="DU3039" s="1"/>
      <c r="DV3039" s="1"/>
      <c r="DW3039" s="1"/>
      <c r="DX3039" s="1"/>
      <c r="DY3039" s="1"/>
      <c r="DZ3039" s="1"/>
      <c r="EA3039" s="1"/>
      <c r="EB3039" s="1"/>
      <c r="EC3039" s="1"/>
      <c r="ED3039" s="1"/>
      <c r="EE3039" s="1"/>
      <c r="EF3039" s="1"/>
      <c r="EG3039" s="1"/>
      <c r="EH3039" s="1"/>
      <c r="EI3039" s="1"/>
      <c r="EJ3039" s="1"/>
      <c r="EK3039" s="1"/>
      <c r="EL3039" s="1"/>
      <c r="EM3039" s="1"/>
      <c r="EN3039" s="1"/>
      <c r="EO3039" s="1"/>
      <c r="EP3039" s="1"/>
      <c r="EQ3039" s="1"/>
      <c r="ER3039" s="1"/>
      <c r="ES3039" s="1"/>
      <c r="ET3039" s="1"/>
      <c r="EU3039" s="1"/>
      <c r="EV3039" s="1"/>
      <c r="EW3039" s="1"/>
      <c r="EX3039" s="1"/>
      <c r="EY3039" s="1"/>
      <c r="EZ3039" s="1"/>
      <c r="FA3039" s="1"/>
      <c r="FB3039" s="1"/>
      <c r="FC3039" s="1"/>
      <c r="FD3039" s="1"/>
      <c r="FE3039" s="1"/>
      <c r="FF3039" s="1"/>
      <c r="FG3039" s="1"/>
      <c r="FH3039" s="1"/>
      <c r="FI3039" s="1"/>
      <c r="FJ3039" s="1"/>
      <c r="FK3039" s="1"/>
      <c r="FL3039" s="1"/>
      <c r="FM3039" s="1"/>
      <c r="FN3039" s="1"/>
      <c r="FO3039" s="1"/>
      <c r="FP3039" s="1"/>
      <c r="FQ3039" s="1"/>
      <c r="FR3039" s="1"/>
      <c r="FS3039" s="1"/>
      <c r="FT3039" s="1"/>
      <c r="FU3039" s="1"/>
      <c r="FV3039" s="1"/>
      <c r="FW3039" s="1"/>
      <c r="FX3039" s="1"/>
      <c r="FY3039" s="1"/>
      <c r="FZ3039" s="1"/>
      <c r="GA3039" s="1"/>
      <c r="GB3039" s="1"/>
      <c r="GC3039" s="1"/>
      <c r="GD3039" s="1"/>
      <c r="GE3039" s="1"/>
      <c r="GF3039" s="1"/>
      <c r="GG3039" s="1"/>
      <c r="GH3039" s="1"/>
      <c r="GI3039" s="1"/>
      <c r="GJ3039" s="1"/>
      <c r="GK3039" s="1"/>
      <c r="GL3039" s="1"/>
      <c r="GM3039" s="1"/>
      <c r="GN3039" s="1"/>
      <c r="GO3039" s="1"/>
    </row>
    <row r="3040" spans="1:197" s="40" customFormat="1" x14ac:dyDescent="0.25">
      <c r="A3040" s="41"/>
      <c r="B3040" s="4"/>
      <c r="C3040" s="41"/>
      <c r="D3040" s="42"/>
      <c r="E3040" s="42"/>
      <c r="F3040" s="42"/>
      <c r="G3040" s="1"/>
      <c r="H3040" s="1"/>
      <c r="I3040" s="1"/>
      <c r="J3040" s="1"/>
      <c r="K3040" s="1"/>
      <c r="L3040" s="1"/>
      <c r="M3040" s="2"/>
      <c r="N3040" s="1"/>
      <c r="O3040" s="1"/>
      <c r="P3040" s="1"/>
      <c r="Q3040" s="1"/>
      <c r="R3040" s="1"/>
      <c r="S3040" s="1"/>
      <c r="T3040" s="1"/>
      <c r="U3040" s="1"/>
      <c r="V3040" s="1"/>
      <c r="W3040" s="1"/>
      <c r="X3040" s="1"/>
      <c r="Y3040" s="1"/>
      <c r="Z3040" s="1"/>
      <c r="AA3040" s="1"/>
      <c r="AB3040" s="1"/>
      <c r="AC3040" s="1"/>
      <c r="AD3040" s="1"/>
      <c r="AE3040" s="1"/>
      <c r="AF3040" s="1"/>
      <c r="AG3040" s="1"/>
      <c r="AH3040" s="1"/>
      <c r="AI3040" s="1"/>
      <c r="AJ3040" s="1"/>
      <c r="AK3040" s="1"/>
      <c r="AL3040" s="1"/>
      <c r="AM3040" s="1"/>
      <c r="AN3040" s="1"/>
      <c r="AO3040" s="1"/>
      <c r="AP3040" s="1"/>
      <c r="AQ3040" s="1"/>
      <c r="AR3040" s="1"/>
      <c r="AS3040" s="1"/>
      <c r="AT3040" s="1"/>
      <c r="AU3040" s="1"/>
      <c r="AV3040" s="1"/>
      <c r="AW3040" s="1"/>
      <c r="AX3040" s="1"/>
      <c r="AY3040" s="1"/>
      <c r="AZ3040" s="1"/>
      <c r="BA3040" s="1"/>
      <c r="BB3040" s="1"/>
      <c r="BC3040" s="1"/>
      <c r="BD3040" s="1"/>
      <c r="BE3040" s="1"/>
      <c r="BF3040" s="1"/>
      <c r="BG3040" s="1"/>
      <c r="BH3040" s="1"/>
      <c r="BI3040" s="1"/>
      <c r="BJ3040" s="1"/>
      <c r="BK3040" s="1"/>
      <c r="BL3040" s="1"/>
      <c r="BM3040" s="1"/>
      <c r="BN3040" s="1"/>
      <c r="BO3040" s="1"/>
      <c r="BP3040" s="1"/>
      <c r="BQ3040" s="1"/>
      <c r="BR3040" s="1"/>
      <c r="BS3040" s="1"/>
      <c r="BT3040" s="1"/>
      <c r="BU3040" s="1"/>
      <c r="BV3040" s="1"/>
      <c r="BW3040" s="1"/>
      <c r="BX3040" s="1"/>
      <c r="BY3040" s="1"/>
      <c r="BZ3040" s="1"/>
      <c r="CA3040" s="1"/>
      <c r="CB3040" s="1"/>
      <c r="CC3040" s="1"/>
      <c r="CD3040" s="1"/>
      <c r="CE3040" s="1"/>
      <c r="CF3040" s="1"/>
      <c r="CG3040" s="1"/>
      <c r="CH3040" s="1"/>
      <c r="CI3040" s="1"/>
      <c r="CJ3040" s="1"/>
      <c r="CK3040" s="1"/>
      <c r="CL3040" s="1"/>
      <c r="CM3040" s="1"/>
      <c r="CN3040" s="1"/>
      <c r="CO3040" s="1"/>
      <c r="CP3040" s="1"/>
      <c r="CQ3040" s="1"/>
      <c r="CR3040" s="1"/>
      <c r="CS3040" s="1"/>
      <c r="CT3040" s="1"/>
      <c r="CU3040" s="1"/>
      <c r="CV3040" s="1"/>
      <c r="CW3040" s="1"/>
      <c r="CX3040" s="1"/>
      <c r="CY3040" s="1"/>
      <c r="CZ3040" s="1"/>
      <c r="DA3040" s="1"/>
      <c r="DB3040" s="1"/>
      <c r="DC3040" s="1"/>
      <c r="DD3040" s="1"/>
      <c r="DE3040" s="1"/>
      <c r="DF3040" s="1"/>
      <c r="DG3040" s="1"/>
      <c r="DH3040" s="1"/>
      <c r="DI3040" s="1"/>
      <c r="DJ3040" s="1"/>
      <c r="DK3040" s="1"/>
      <c r="DL3040" s="1"/>
      <c r="DM3040" s="1"/>
      <c r="DN3040" s="1"/>
      <c r="DO3040" s="1"/>
      <c r="DP3040" s="1"/>
      <c r="DQ3040" s="1"/>
      <c r="DR3040" s="1"/>
      <c r="DS3040" s="1"/>
      <c r="DT3040" s="1"/>
      <c r="DU3040" s="1"/>
      <c r="DV3040" s="1"/>
      <c r="DW3040" s="1"/>
      <c r="DX3040" s="1"/>
      <c r="DY3040" s="1"/>
      <c r="DZ3040" s="1"/>
      <c r="EA3040" s="1"/>
      <c r="EB3040" s="1"/>
      <c r="EC3040" s="1"/>
      <c r="ED3040" s="1"/>
      <c r="EE3040" s="1"/>
      <c r="EF3040" s="1"/>
      <c r="EG3040" s="1"/>
      <c r="EH3040" s="1"/>
      <c r="EI3040" s="1"/>
      <c r="EJ3040" s="1"/>
      <c r="EK3040" s="1"/>
      <c r="EL3040" s="1"/>
      <c r="EM3040" s="1"/>
      <c r="EN3040" s="1"/>
      <c r="EO3040" s="1"/>
      <c r="EP3040" s="1"/>
      <c r="EQ3040" s="1"/>
      <c r="ER3040" s="1"/>
      <c r="ES3040" s="1"/>
      <c r="ET3040" s="1"/>
      <c r="EU3040" s="1"/>
      <c r="EV3040" s="1"/>
      <c r="EW3040" s="1"/>
      <c r="EX3040" s="1"/>
      <c r="EY3040" s="1"/>
      <c r="EZ3040" s="1"/>
      <c r="FA3040" s="1"/>
      <c r="FB3040" s="1"/>
      <c r="FC3040" s="1"/>
      <c r="FD3040" s="1"/>
      <c r="FE3040" s="1"/>
      <c r="FF3040" s="1"/>
      <c r="FG3040" s="1"/>
      <c r="FH3040" s="1"/>
      <c r="FI3040" s="1"/>
      <c r="FJ3040" s="1"/>
      <c r="FK3040" s="1"/>
      <c r="FL3040" s="1"/>
      <c r="FM3040" s="1"/>
      <c r="FN3040" s="1"/>
      <c r="FO3040" s="1"/>
      <c r="FP3040" s="1"/>
      <c r="FQ3040" s="1"/>
      <c r="FR3040" s="1"/>
      <c r="FS3040" s="1"/>
      <c r="FT3040" s="1"/>
      <c r="FU3040" s="1"/>
      <c r="FV3040" s="1"/>
      <c r="FW3040" s="1"/>
      <c r="FX3040" s="1"/>
      <c r="FY3040" s="1"/>
      <c r="FZ3040" s="1"/>
      <c r="GA3040" s="1"/>
      <c r="GB3040" s="1"/>
      <c r="GC3040" s="1"/>
      <c r="GD3040" s="1"/>
      <c r="GE3040" s="1"/>
      <c r="GF3040" s="1"/>
      <c r="GG3040" s="1"/>
      <c r="GH3040" s="1"/>
      <c r="GI3040" s="1"/>
      <c r="GJ3040" s="1"/>
      <c r="GK3040" s="1"/>
      <c r="GL3040" s="1"/>
      <c r="GM3040" s="1"/>
      <c r="GN3040" s="1"/>
      <c r="GO3040" s="1"/>
    </row>
    <row r="3041" spans="1:197" s="40" customFormat="1" x14ac:dyDescent="0.25">
      <c r="A3041" s="41"/>
      <c r="B3041" s="4"/>
      <c r="C3041" s="41"/>
      <c r="D3041" s="42"/>
      <c r="E3041" s="42"/>
      <c r="F3041" s="42"/>
      <c r="G3041" s="1"/>
      <c r="H3041" s="1"/>
      <c r="I3041" s="1"/>
      <c r="J3041" s="1"/>
      <c r="K3041" s="1"/>
      <c r="L3041" s="1"/>
      <c r="M3041" s="2"/>
      <c r="N3041" s="1"/>
      <c r="O3041" s="1"/>
      <c r="P3041" s="1"/>
      <c r="Q3041" s="1"/>
      <c r="R3041" s="1"/>
      <c r="S3041" s="1"/>
      <c r="T3041" s="1"/>
      <c r="U3041" s="1"/>
      <c r="V3041" s="1"/>
      <c r="W3041" s="1"/>
      <c r="X3041" s="1"/>
      <c r="Y3041" s="1"/>
      <c r="Z3041" s="1"/>
      <c r="AA3041" s="1"/>
      <c r="AB3041" s="1"/>
      <c r="AC3041" s="1"/>
      <c r="AD3041" s="1"/>
      <c r="AE3041" s="1"/>
      <c r="AF3041" s="1"/>
      <c r="AG3041" s="1"/>
      <c r="AH3041" s="1"/>
      <c r="AI3041" s="1"/>
      <c r="AJ3041" s="1"/>
      <c r="AK3041" s="1"/>
      <c r="AL3041" s="1"/>
      <c r="AM3041" s="1"/>
      <c r="AN3041" s="1"/>
      <c r="AO3041" s="1"/>
      <c r="AP3041" s="1"/>
      <c r="AQ3041" s="1"/>
      <c r="AR3041" s="1"/>
      <c r="AS3041" s="1"/>
      <c r="AT3041" s="1"/>
      <c r="AU3041" s="1"/>
      <c r="AV3041" s="1"/>
      <c r="AW3041" s="1"/>
      <c r="AX3041" s="1"/>
      <c r="AY3041" s="1"/>
      <c r="AZ3041" s="1"/>
      <c r="BA3041" s="1"/>
      <c r="BB3041" s="1"/>
      <c r="BC3041" s="1"/>
      <c r="BD3041" s="1"/>
      <c r="BE3041" s="1"/>
      <c r="BF3041" s="1"/>
      <c r="BG3041" s="1"/>
      <c r="BH3041" s="1"/>
      <c r="BI3041" s="1"/>
      <c r="BJ3041" s="1"/>
      <c r="BK3041" s="1"/>
      <c r="BL3041" s="1"/>
      <c r="BM3041" s="1"/>
      <c r="BN3041" s="1"/>
      <c r="BO3041" s="1"/>
      <c r="BP3041" s="1"/>
      <c r="BQ3041" s="1"/>
      <c r="BR3041" s="1"/>
      <c r="BS3041" s="1"/>
      <c r="BT3041" s="1"/>
      <c r="BU3041" s="1"/>
      <c r="BV3041" s="1"/>
      <c r="BW3041" s="1"/>
      <c r="BX3041" s="1"/>
      <c r="BY3041" s="1"/>
      <c r="BZ3041" s="1"/>
      <c r="CA3041" s="1"/>
      <c r="CB3041" s="1"/>
      <c r="CC3041" s="1"/>
      <c r="CD3041" s="1"/>
      <c r="CE3041" s="1"/>
      <c r="CF3041" s="1"/>
      <c r="CG3041" s="1"/>
      <c r="CH3041" s="1"/>
      <c r="CI3041" s="1"/>
      <c r="CJ3041" s="1"/>
      <c r="CK3041" s="1"/>
      <c r="CL3041" s="1"/>
      <c r="CM3041" s="1"/>
      <c r="CN3041" s="1"/>
      <c r="CO3041" s="1"/>
      <c r="CP3041" s="1"/>
      <c r="CQ3041" s="1"/>
      <c r="CR3041" s="1"/>
      <c r="CS3041" s="1"/>
      <c r="CT3041" s="1"/>
      <c r="CU3041" s="1"/>
      <c r="CV3041" s="1"/>
      <c r="CW3041" s="1"/>
      <c r="CX3041" s="1"/>
      <c r="CY3041" s="1"/>
      <c r="CZ3041" s="1"/>
      <c r="DA3041" s="1"/>
      <c r="DB3041" s="1"/>
      <c r="DC3041" s="1"/>
      <c r="DD3041" s="1"/>
      <c r="DE3041" s="1"/>
      <c r="DF3041" s="1"/>
      <c r="DG3041" s="1"/>
      <c r="DH3041" s="1"/>
      <c r="DI3041" s="1"/>
      <c r="DJ3041" s="1"/>
      <c r="DK3041" s="1"/>
      <c r="DL3041" s="1"/>
      <c r="DM3041" s="1"/>
      <c r="DN3041" s="1"/>
      <c r="DO3041" s="1"/>
      <c r="DP3041" s="1"/>
      <c r="DQ3041" s="1"/>
      <c r="DR3041" s="1"/>
      <c r="DS3041" s="1"/>
      <c r="DT3041" s="1"/>
      <c r="DU3041" s="1"/>
      <c r="DV3041" s="1"/>
      <c r="DW3041" s="1"/>
      <c r="DX3041" s="1"/>
      <c r="DY3041" s="1"/>
      <c r="DZ3041" s="1"/>
      <c r="EA3041" s="1"/>
      <c r="EB3041" s="1"/>
      <c r="EC3041" s="1"/>
      <c r="ED3041" s="1"/>
      <c r="EE3041" s="1"/>
      <c r="EF3041" s="1"/>
      <c r="EG3041" s="1"/>
      <c r="EH3041" s="1"/>
      <c r="EI3041" s="1"/>
      <c r="EJ3041" s="1"/>
      <c r="EK3041" s="1"/>
      <c r="EL3041" s="1"/>
      <c r="EM3041" s="1"/>
      <c r="EN3041" s="1"/>
      <c r="EO3041" s="1"/>
      <c r="EP3041" s="1"/>
      <c r="EQ3041" s="1"/>
      <c r="ER3041" s="1"/>
      <c r="ES3041" s="1"/>
      <c r="ET3041" s="1"/>
      <c r="EU3041" s="1"/>
      <c r="EV3041" s="1"/>
      <c r="EW3041" s="1"/>
      <c r="EX3041" s="1"/>
      <c r="EY3041" s="1"/>
      <c r="EZ3041" s="1"/>
      <c r="FA3041" s="1"/>
      <c r="FB3041" s="1"/>
      <c r="FC3041" s="1"/>
      <c r="FD3041" s="1"/>
      <c r="FE3041" s="1"/>
      <c r="FF3041" s="1"/>
      <c r="FG3041" s="1"/>
      <c r="FH3041" s="1"/>
      <c r="FI3041" s="1"/>
      <c r="FJ3041" s="1"/>
      <c r="FK3041" s="1"/>
      <c r="FL3041" s="1"/>
      <c r="FM3041" s="1"/>
      <c r="FN3041" s="1"/>
      <c r="FO3041" s="1"/>
      <c r="FP3041" s="1"/>
      <c r="FQ3041" s="1"/>
      <c r="FR3041" s="1"/>
      <c r="FS3041" s="1"/>
      <c r="FT3041" s="1"/>
      <c r="FU3041" s="1"/>
      <c r="FV3041" s="1"/>
      <c r="FW3041" s="1"/>
      <c r="FX3041" s="1"/>
      <c r="FY3041" s="1"/>
      <c r="FZ3041" s="1"/>
      <c r="GA3041" s="1"/>
      <c r="GB3041" s="1"/>
      <c r="GC3041" s="1"/>
      <c r="GD3041" s="1"/>
      <c r="GE3041" s="1"/>
      <c r="GF3041" s="1"/>
      <c r="GG3041" s="1"/>
      <c r="GH3041" s="1"/>
      <c r="GI3041" s="1"/>
      <c r="GJ3041" s="1"/>
      <c r="GK3041" s="1"/>
      <c r="GL3041" s="1"/>
      <c r="GM3041" s="1"/>
      <c r="GN3041" s="1"/>
      <c r="GO3041" s="1"/>
    </row>
    <row r="3042" spans="1:197" s="40" customFormat="1" x14ac:dyDescent="0.25">
      <c r="A3042" s="41"/>
      <c r="B3042" s="4"/>
      <c r="C3042" s="41"/>
      <c r="D3042" s="42"/>
      <c r="E3042" s="42"/>
      <c r="F3042" s="42"/>
      <c r="G3042" s="1"/>
      <c r="H3042" s="1"/>
      <c r="I3042" s="1"/>
      <c r="J3042" s="1"/>
      <c r="K3042" s="1"/>
      <c r="L3042" s="1"/>
      <c r="M3042" s="2"/>
      <c r="N3042" s="1"/>
      <c r="O3042" s="1"/>
      <c r="P3042" s="1"/>
      <c r="Q3042" s="1"/>
      <c r="R3042" s="1"/>
      <c r="S3042" s="1"/>
      <c r="T3042" s="1"/>
      <c r="U3042" s="1"/>
      <c r="V3042" s="1"/>
      <c r="W3042" s="1"/>
      <c r="X3042" s="1"/>
      <c r="Y3042" s="1"/>
      <c r="Z3042" s="1"/>
      <c r="AA3042" s="1"/>
      <c r="AB3042" s="1"/>
      <c r="AC3042" s="1"/>
      <c r="AD3042" s="1"/>
      <c r="AE3042" s="1"/>
      <c r="AF3042" s="1"/>
      <c r="AG3042" s="1"/>
      <c r="AH3042" s="1"/>
      <c r="AI3042" s="1"/>
      <c r="AJ3042" s="1"/>
      <c r="AK3042" s="1"/>
      <c r="AL3042" s="1"/>
      <c r="AM3042" s="1"/>
      <c r="AN3042" s="1"/>
      <c r="AO3042" s="1"/>
      <c r="AP3042" s="1"/>
      <c r="AQ3042" s="1"/>
      <c r="AR3042" s="1"/>
      <c r="AS3042" s="1"/>
      <c r="AT3042" s="1"/>
      <c r="AU3042" s="1"/>
      <c r="AV3042" s="1"/>
      <c r="AW3042" s="1"/>
      <c r="AX3042" s="1"/>
      <c r="AY3042" s="1"/>
      <c r="AZ3042" s="1"/>
      <c r="BA3042" s="1"/>
      <c r="BB3042" s="1"/>
      <c r="BC3042" s="1"/>
      <c r="BD3042" s="1"/>
      <c r="BE3042" s="1"/>
      <c r="BF3042" s="1"/>
      <c r="BG3042" s="1"/>
      <c r="BH3042" s="1"/>
      <c r="BI3042" s="1"/>
      <c r="BJ3042" s="1"/>
      <c r="BK3042" s="1"/>
      <c r="BL3042" s="1"/>
      <c r="BM3042" s="1"/>
      <c r="BN3042" s="1"/>
      <c r="BO3042" s="1"/>
      <c r="BP3042" s="1"/>
      <c r="BQ3042" s="1"/>
      <c r="BR3042" s="1"/>
      <c r="BS3042" s="1"/>
      <c r="BT3042" s="1"/>
      <c r="BU3042" s="1"/>
      <c r="BV3042" s="1"/>
      <c r="BW3042" s="1"/>
      <c r="BX3042" s="1"/>
      <c r="BY3042" s="1"/>
      <c r="BZ3042" s="1"/>
      <c r="CA3042" s="1"/>
      <c r="CB3042" s="1"/>
      <c r="CC3042" s="1"/>
      <c r="CD3042" s="1"/>
      <c r="CE3042" s="1"/>
      <c r="CF3042" s="1"/>
      <c r="CG3042" s="1"/>
      <c r="CH3042" s="1"/>
      <c r="CI3042" s="1"/>
      <c r="CJ3042" s="1"/>
      <c r="CK3042" s="1"/>
      <c r="CL3042" s="1"/>
      <c r="CM3042" s="1"/>
      <c r="CN3042" s="1"/>
      <c r="CO3042" s="1"/>
      <c r="CP3042" s="1"/>
      <c r="CQ3042" s="1"/>
      <c r="CR3042" s="1"/>
      <c r="CS3042" s="1"/>
      <c r="CT3042" s="1"/>
      <c r="CU3042" s="1"/>
      <c r="CV3042" s="1"/>
      <c r="CW3042" s="1"/>
      <c r="CX3042" s="1"/>
      <c r="CY3042" s="1"/>
      <c r="CZ3042" s="1"/>
      <c r="DA3042" s="1"/>
      <c r="DB3042" s="1"/>
      <c r="DC3042" s="1"/>
      <c r="DD3042" s="1"/>
      <c r="DE3042" s="1"/>
      <c r="DF3042" s="1"/>
      <c r="DG3042" s="1"/>
      <c r="DH3042" s="1"/>
      <c r="DI3042" s="1"/>
      <c r="DJ3042" s="1"/>
      <c r="DK3042" s="1"/>
      <c r="DL3042" s="1"/>
      <c r="DM3042" s="1"/>
      <c r="DN3042" s="1"/>
      <c r="DO3042" s="1"/>
      <c r="DP3042" s="1"/>
      <c r="DQ3042" s="1"/>
      <c r="DR3042" s="1"/>
      <c r="DS3042" s="1"/>
      <c r="DT3042" s="1"/>
      <c r="DU3042" s="1"/>
      <c r="DV3042" s="1"/>
      <c r="DW3042" s="1"/>
      <c r="DX3042" s="1"/>
      <c r="DY3042" s="1"/>
      <c r="DZ3042" s="1"/>
      <c r="EA3042" s="1"/>
      <c r="EB3042" s="1"/>
      <c r="EC3042" s="1"/>
      <c r="ED3042" s="1"/>
      <c r="EE3042" s="1"/>
      <c r="EF3042" s="1"/>
      <c r="EG3042" s="1"/>
      <c r="EH3042" s="1"/>
      <c r="EI3042" s="1"/>
      <c r="EJ3042" s="1"/>
      <c r="EK3042" s="1"/>
      <c r="EL3042" s="1"/>
      <c r="EM3042" s="1"/>
      <c r="EN3042" s="1"/>
      <c r="EO3042" s="1"/>
      <c r="EP3042" s="1"/>
      <c r="EQ3042" s="1"/>
      <c r="ER3042" s="1"/>
      <c r="ES3042" s="1"/>
      <c r="ET3042" s="1"/>
      <c r="EU3042" s="1"/>
      <c r="EV3042" s="1"/>
      <c r="EW3042" s="1"/>
      <c r="EX3042" s="1"/>
      <c r="EY3042" s="1"/>
      <c r="EZ3042" s="1"/>
      <c r="FA3042" s="1"/>
      <c r="FB3042" s="1"/>
      <c r="FC3042" s="1"/>
      <c r="FD3042" s="1"/>
      <c r="FE3042" s="1"/>
      <c r="FF3042" s="1"/>
      <c r="FG3042" s="1"/>
      <c r="FH3042" s="1"/>
      <c r="FI3042" s="1"/>
      <c r="FJ3042" s="1"/>
      <c r="FK3042" s="1"/>
      <c r="FL3042" s="1"/>
      <c r="FM3042" s="1"/>
      <c r="FN3042" s="1"/>
      <c r="FO3042" s="1"/>
      <c r="FP3042" s="1"/>
      <c r="FQ3042" s="1"/>
      <c r="FR3042" s="1"/>
      <c r="FS3042" s="1"/>
      <c r="FT3042" s="1"/>
      <c r="FU3042" s="1"/>
      <c r="FV3042" s="1"/>
      <c r="FW3042" s="1"/>
      <c r="FX3042" s="1"/>
      <c r="FY3042" s="1"/>
      <c r="FZ3042" s="1"/>
      <c r="GA3042" s="1"/>
      <c r="GB3042" s="1"/>
      <c r="GC3042" s="1"/>
      <c r="GD3042" s="1"/>
      <c r="GE3042" s="1"/>
      <c r="GF3042" s="1"/>
      <c r="GG3042" s="1"/>
      <c r="GH3042" s="1"/>
      <c r="GI3042" s="1"/>
      <c r="GJ3042" s="1"/>
      <c r="GK3042" s="1"/>
      <c r="GL3042" s="1"/>
      <c r="GM3042" s="1"/>
      <c r="GN3042" s="1"/>
      <c r="GO3042" s="1"/>
    </row>
    <row r="3043" spans="1:197" s="40" customFormat="1" x14ac:dyDescent="0.25">
      <c r="A3043" s="41"/>
      <c r="B3043" s="4"/>
      <c r="C3043" s="41"/>
      <c r="D3043" s="42"/>
      <c r="E3043" s="42"/>
      <c r="F3043" s="42"/>
      <c r="G3043" s="1"/>
      <c r="H3043" s="1"/>
      <c r="I3043" s="1"/>
      <c r="J3043" s="1"/>
      <c r="K3043" s="1"/>
      <c r="L3043" s="1"/>
      <c r="M3043" s="2"/>
      <c r="N3043" s="1"/>
      <c r="O3043" s="1"/>
      <c r="P3043" s="1"/>
      <c r="Q3043" s="1"/>
      <c r="R3043" s="1"/>
      <c r="S3043" s="1"/>
      <c r="T3043" s="1"/>
      <c r="U3043" s="1"/>
      <c r="V3043" s="1"/>
      <c r="W3043" s="1"/>
      <c r="X3043" s="1"/>
      <c r="Y3043" s="1"/>
      <c r="Z3043" s="1"/>
      <c r="AA3043" s="1"/>
      <c r="AB3043" s="1"/>
      <c r="AC3043" s="1"/>
      <c r="AD3043" s="1"/>
      <c r="AE3043" s="1"/>
      <c r="AF3043" s="1"/>
      <c r="AG3043" s="1"/>
      <c r="AH3043" s="1"/>
      <c r="AI3043" s="1"/>
      <c r="AJ3043" s="1"/>
      <c r="AK3043" s="1"/>
      <c r="AL3043" s="1"/>
      <c r="AM3043" s="1"/>
      <c r="AN3043" s="1"/>
      <c r="AO3043" s="1"/>
      <c r="AP3043" s="1"/>
      <c r="AQ3043" s="1"/>
      <c r="AR3043" s="1"/>
      <c r="AS3043" s="1"/>
      <c r="AT3043" s="1"/>
      <c r="AU3043" s="1"/>
      <c r="AV3043" s="1"/>
      <c r="AW3043" s="1"/>
      <c r="AX3043" s="1"/>
      <c r="AY3043" s="1"/>
      <c r="AZ3043" s="1"/>
      <c r="BA3043" s="1"/>
      <c r="BB3043" s="1"/>
      <c r="BC3043" s="1"/>
      <c r="BD3043" s="1"/>
      <c r="BE3043" s="1"/>
      <c r="BF3043" s="1"/>
      <c r="BG3043" s="1"/>
      <c r="BH3043" s="1"/>
      <c r="BI3043" s="1"/>
      <c r="BJ3043" s="1"/>
      <c r="BK3043" s="1"/>
      <c r="BL3043" s="1"/>
      <c r="BM3043" s="1"/>
      <c r="BN3043" s="1"/>
      <c r="BO3043" s="1"/>
      <c r="BP3043" s="1"/>
      <c r="BQ3043" s="1"/>
      <c r="BR3043" s="1"/>
      <c r="BS3043" s="1"/>
      <c r="BT3043" s="1"/>
      <c r="BU3043" s="1"/>
      <c r="BV3043" s="1"/>
      <c r="BW3043" s="1"/>
      <c r="BX3043" s="1"/>
      <c r="BY3043" s="1"/>
      <c r="BZ3043" s="1"/>
      <c r="CA3043" s="1"/>
      <c r="CB3043" s="1"/>
      <c r="CC3043" s="1"/>
      <c r="CD3043" s="1"/>
      <c r="CE3043" s="1"/>
      <c r="CF3043" s="1"/>
      <c r="CG3043" s="1"/>
      <c r="CH3043" s="1"/>
      <c r="CI3043" s="1"/>
      <c r="CJ3043" s="1"/>
      <c r="CK3043" s="1"/>
      <c r="CL3043" s="1"/>
      <c r="CM3043" s="1"/>
      <c r="CN3043" s="1"/>
      <c r="CO3043" s="1"/>
      <c r="CP3043" s="1"/>
      <c r="CQ3043" s="1"/>
      <c r="CR3043" s="1"/>
      <c r="CS3043" s="1"/>
      <c r="CT3043" s="1"/>
      <c r="CU3043" s="1"/>
      <c r="CV3043" s="1"/>
      <c r="CW3043" s="1"/>
      <c r="CX3043" s="1"/>
      <c r="CY3043" s="1"/>
      <c r="CZ3043" s="1"/>
      <c r="DA3043" s="1"/>
      <c r="DB3043" s="1"/>
      <c r="DC3043" s="1"/>
      <c r="DD3043" s="1"/>
      <c r="DE3043" s="1"/>
      <c r="DF3043" s="1"/>
      <c r="DG3043" s="1"/>
      <c r="DH3043" s="1"/>
      <c r="DI3043" s="1"/>
      <c r="DJ3043" s="1"/>
      <c r="DK3043" s="1"/>
      <c r="DL3043" s="1"/>
      <c r="DM3043" s="1"/>
      <c r="DN3043" s="1"/>
      <c r="DO3043" s="1"/>
      <c r="DP3043" s="1"/>
      <c r="DQ3043" s="1"/>
      <c r="DR3043" s="1"/>
      <c r="DS3043" s="1"/>
      <c r="DT3043" s="1"/>
      <c r="DU3043" s="1"/>
      <c r="DV3043" s="1"/>
      <c r="DW3043" s="1"/>
      <c r="DX3043" s="1"/>
      <c r="DY3043" s="1"/>
      <c r="DZ3043" s="1"/>
      <c r="EA3043" s="1"/>
      <c r="EB3043" s="1"/>
      <c r="EC3043" s="1"/>
      <c r="ED3043" s="1"/>
      <c r="EE3043" s="1"/>
      <c r="EF3043" s="1"/>
      <c r="EG3043" s="1"/>
      <c r="EH3043" s="1"/>
      <c r="EI3043" s="1"/>
      <c r="EJ3043" s="1"/>
      <c r="EK3043" s="1"/>
      <c r="EL3043" s="1"/>
      <c r="EM3043" s="1"/>
      <c r="EN3043" s="1"/>
      <c r="EO3043" s="1"/>
      <c r="EP3043" s="1"/>
      <c r="EQ3043" s="1"/>
      <c r="ER3043" s="1"/>
      <c r="ES3043" s="1"/>
      <c r="ET3043" s="1"/>
      <c r="EU3043" s="1"/>
      <c r="EV3043" s="1"/>
      <c r="EW3043" s="1"/>
      <c r="EX3043" s="1"/>
      <c r="EY3043" s="1"/>
      <c r="EZ3043" s="1"/>
      <c r="FA3043" s="1"/>
      <c r="FB3043" s="1"/>
      <c r="FC3043" s="1"/>
      <c r="FD3043" s="1"/>
      <c r="FE3043" s="1"/>
      <c r="FF3043" s="1"/>
      <c r="FG3043" s="1"/>
      <c r="FH3043" s="1"/>
      <c r="FI3043" s="1"/>
      <c r="FJ3043" s="1"/>
      <c r="FK3043" s="1"/>
      <c r="FL3043" s="1"/>
      <c r="FM3043" s="1"/>
      <c r="FN3043" s="1"/>
      <c r="FO3043" s="1"/>
      <c r="FP3043" s="1"/>
      <c r="FQ3043" s="1"/>
      <c r="FR3043" s="1"/>
      <c r="FS3043" s="1"/>
      <c r="FT3043" s="1"/>
      <c r="FU3043" s="1"/>
      <c r="FV3043" s="1"/>
      <c r="FW3043" s="1"/>
      <c r="FX3043" s="1"/>
      <c r="FY3043" s="1"/>
      <c r="FZ3043" s="1"/>
      <c r="GA3043" s="1"/>
      <c r="GB3043" s="1"/>
      <c r="GC3043" s="1"/>
      <c r="GD3043" s="1"/>
      <c r="GE3043" s="1"/>
      <c r="GF3043" s="1"/>
      <c r="GG3043" s="1"/>
      <c r="GH3043" s="1"/>
      <c r="GI3043" s="1"/>
      <c r="GJ3043" s="1"/>
      <c r="GK3043" s="1"/>
      <c r="GL3043" s="1"/>
      <c r="GM3043" s="1"/>
      <c r="GN3043" s="1"/>
      <c r="GO3043" s="1"/>
    </row>
    <row r="3044" spans="1:197" s="40" customFormat="1" x14ac:dyDescent="0.25">
      <c r="A3044" s="41"/>
      <c r="B3044" s="4"/>
      <c r="C3044" s="41"/>
      <c r="D3044" s="42"/>
      <c r="E3044" s="42"/>
      <c r="F3044" s="42"/>
      <c r="G3044" s="1"/>
      <c r="H3044" s="1"/>
      <c r="I3044" s="1"/>
      <c r="J3044" s="1"/>
      <c r="K3044" s="1"/>
      <c r="L3044" s="1"/>
      <c r="M3044" s="2"/>
      <c r="N3044" s="1"/>
      <c r="O3044" s="1"/>
      <c r="P3044" s="1"/>
      <c r="Q3044" s="1"/>
      <c r="R3044" s="1"/>
      <c r="S3044" s="1"/>
      <c r="T3044" s="1"/>
      <c r="U3044" s="1"/>
      <c r="V3044" s="1"/>
      <c r="W3044" s="1"/>
      <c r="X3044" s="1"/>
      <c r="Y3044" s="1"/>
      <c r="Z3044" s="1"/>
      <c r="AA3044" s="1"/>
      <c r="AB3044" s="1"/>
      <c r="AC3044" s="1"/>
      <c r="AD3044" s="1"/>
      <c r="AE3044" s="1"/>
      <c r="AF3044" s="1"/>
      <c r="AG3044" s="1"/>
      <c r="AH3044" s="1"/>
      <c r="AI3044" s="1"/>
      <c r="AJ3044" s="1"/>
      <c r="AK3044" s="1"/>
      <c r="AL3044" s="1"/>
      <c r="AM3044" s="1"/>
      <c r="AN3044" s="1"/>
      <c r="AO3044" s="1"/>
      <c r="AP3044" s="1"/>
      <c r="AQ3044" s="1"/>
      <c r="AR3044" s="1"/>
      <c r="AS3044" s="1"/>
      <c r="AT3044" s="1"/>
      <c r="AU3044" s="1"/>
      <c r="AV3044" s="1"/>
      <c r="AW3044" s="1"/>
      <c r="AX3044" s="1"/>
      <c r="AY3044" s="1"/>
      <c r="AZ3044" s="1"/>
      <c r="BA3044" s="1"/>
      <c r="BB3044" s="1"/>
      <c r="BC3044" s="1"/>
      <c r="BD3044" s="1"/>
      <c r="BE3044" s="1"/>
      <c r="BF3044" s="1"/>
      <c r="BG3044" s="1"/>
      <c r="BH3044" s="1"/>
      <c r="BI3044" s="1"/>
      <c r="BJ3044" s="1"/>
      <c r="BK3044" s="1"/>
      <c r="BL3044" s="1"/>
      <c r="BM3044" s="1"/>
      <c r="BN3044" s="1"/>
      <c r="BO3044" s="1"/>
      <c r="BP3044" s="1"/>
      <c r="BQ3044" s="1"/>
      <c r="BR3044" s="1"/>
      <c r="BS3044" s="1"/>
      <c r="BT3044" s="1"/>
      <c r="BU3044" s="1"/>
      <c r="BV3044" s="1"/>
      <c r="BW3044" s="1"/>
      <c r="BX3044" s="1"/>
      <c r="BY3044" s="1"/>
      <c r="BZ3044" s="1"/>
      <c r="CA3044" s="1"/>
      <c r="CB3044" s="1"/>
      <c r="CC3044" s="1"/>
      <c r="CD3044" s="1"/>
      <c r="CE3044" s="1"/>
      <c r="CF3044" s="1"/>
      <c r="CG3044" s="1"/>
      <c r="CH3044" s="1"/>
      <c r="CI3044" s="1"/>
      <c r="CJ3044" s="1"/>
      <c r="CK3044" s="1"/>
      <c r="CL3044" s="1"/>
      <c r="CM3044" s="1"/>
      <c r="CN3044" s="1"/>
      <c r="CO3044" s="1"/>
      <c r="CP3044" s="1"/>
      <c r="CQ3044" s="1"/>
      <c r="CR3044" s="1"/>
      <c r="CS3044" s="1"/>
      <c r="CT3044" s="1"/>
      <c r="CU3044" s="1"/>
      <c r="CV3044" s="1"/>
      <c r="CW3044" s="1"/>
      <c r="CX3044" s="1"/>
      <c r="CY3044" s="1"/>
      <c r="CZ3044" s="1"/>
      <c r="DA3044" s="1"/>
      <c r="DB3044" s="1"/>
      <c r="DC3044" s="1"/>
      <c r="DD3044" s="1"/>
      <c r="DE3044" s="1"/>
      <c r="DF3044" s="1"/>
      <c r="DG3044" s="1"/>
      <c r="DH3044" s="1"/>
      <c r="DI3044" s="1"/>
      <c r="DJ3044" s="1"/>
      <c r="DK3044" s="1"/>
      <c r="DL3044" s="1"/>
      <c r="DM3044" s="1"/>
      <c r="DN3044" s="1"/>
      <c r="DO3044" s="1"/>
      <c r="DP3044" s="1"/>
      <c r="DQ3044" s="1"/>
      <c r="DR3044" s="1"/>
      <c r="DS3044" s="1"/>
      <c r="DT3044" s="1"/>
      <c r="DU3044" s="1"/>
      <c r="DV3044" s="1"/>
      <c r="DW3044" s="1"/>
      <c r="DX3044" s="1"/>
      <c r="DY3044" s="1"/>
      <c r="DZ3044" s="1"/>
      <c r="EA3044" s="1"/>
      <c r="EB3044" s="1"/>
      <c r="EC3044" s="1"/>
      <c r="ED3044" s="1"/>
      <c r="EE3044" s="1"/>
      <c r="EF3044" s="1"/>
      <c r="EG3044" s="1"/>
      <c r="EH3044" s="1"/>
      <c r="EI3044" s="1"/>
      <c r="EJ3044" s="1"/>
      <c r="EK3044" s="1"/>
      <c r="EL3044" s="1"/>
      <c r="EM3044" s="1"/>
      <c r="EN3044" s="1"/>
      <c r="EO3044" s="1"/>
      <c r="EP3044" s="1"/>
      <c r="EQ3044" s="1"/>
      <c r="ER3044" s="1"/>
      <c r="ES3044" s="1"/>
      <c r="ET3044" s="1"/>
      <c r="EU3044" s="1"/>
      <c r="EV3044" s="1"/>
      <c r="EW3044" s="1"/>
      <c r="EX3044" s="1"/>
      <c r="EY3044" s="1"/>
      <c r="EZ3044" s="1"/>
      <c r="FA3044" s="1"/>
      <c r="FB3044" s="1"/>
      <c r="FC3044" s="1"/>
      <c r="FD3044" s="1"/>
      <c r="FE3044" s="1"/>
      <c r="FF3044" s="1"/>
      <c r="FG3044" s="1"/>
      <c r="FH3044" s="1"/>
      <c r="FI3044" s="1"/>
      <c r="FJ3044" s="1"/>
      <c r="FK3044" s="1"/>
      <c r="FL3044" s="1"/>
      <c r="FM3044" s="1"/>
      <c r="FN3044" s="1"/>
      <c r="FO3044" s="1"/>
      <c r="FP3044" s="1"/>
      <c r="FQ3044" s="1"/>
      <c r="FR3044" s="1"/>
      <c r="FS3044" s="1"/>
      <c r="FT3044" s="1"/>
      <c r="FU3044" s="1"/>
      <c r="FV3044" s="1"/>
      <c r="FW3044" s="1"/>
      <c r="FX3044" s="1"/>
      <c r="FY3044" s="1"/>
      <c r="FZ3044" s="1"/>
      <c r="GA3044" s="1"/>
      <c r="GB3044" s="1"/>
      <c r="GC3044" s="1"/>
      <c r="GD3044" s="1"/>
      <c r="GE3044" s="1"/>
      <c r="GF3044" s="1"/>
      <c r="GG3044" s="1"/>
      <c r="GH3044" s="1"/>
      <c r="GI3044" s="1"/>
      <c r="GJ3044" s="1"/>
      <c r="GK3044" s="1"/>
      <c r="GL3044" s="1"/>
      <c r="GM3044" s="1"/>
      <c r="GN3044" s="1"/>
      <c r="GO3044" s="1"/>
    </row>
    <row r="3045" spans="1:197" s="40" customFormat="1" x14ac:dyDescent="0.25">
      <c r="A3045" s="41"/>
      <c r="B3045" s="4"/>
      <c r="C3045" s="41"/>
      <c r="D3045" s="42"/>
      <c r="E3045" s="42"/>
      <c r="F3045" s="42"/>
      <c r="G3045" s="1"/>
      <c r="H3045" s="1"/>
      <c r="I3045" s="1"/>
      <c r="J3045" s="1"/>
      <c r="K3045" s="1"/>
      <c r="L3045" s="1"/>
      <c r="M3045" s="2"/>
      <c r="N3045" s="1"/>
      <c r="O3045" s="1"/>
      <c r="P3045" s="1"/>
      <c r="Q3045" s="1"/>
      <c r="R3045" s="1"/>
      <c r="S3045" s="1"/>
      <c r="T3045" s="1"/>
      <c r="U3045" s="1"/>
      <c r="V3045" s="1"/>
      <c r="W3045" s="1"/>
      <c r="X3045" s="1"/>
      <c r="Y3045" s="1"/>
      <c r="Z3045" s="1"/>
      <c r="AA3045" s="1"/>
      <c r="AB3045" s="1"/>
      <c r="AC3045" s="1"/>
      <c r="AD3045" s="1"/>
      <c r="AE3045" s="1"/>
      <c r="AF3045" s="1"/>
      <c r="AG3045" s="1"/>
      <c r="AH3045" s="1"/>
      <c r="AI3045" s="1"/>
      <c r="AJ3045" s="1"/>
      <c r="AK3045" s="1"/>
      <c r="AL3045" s="1"/>
      <c r="AM3045" s="1"/>
      <c r="AN3045" s="1"/>
      <c r="AO3045" s="1"/>
      <c r="AP3045" s="1"/>
      <c r="AQ3045" s="1"/>
      <c r="AR3045" s="1"/>
      <c r="AS3045" s="1"/>
      <c r="AT3045" s="1"/>
      <c r="AU3045" s="1"/>
      <c r="AV3045" s="1"/>
      <c r="AW3045" s="1"/>
      <c r="AX3045" s="1"/>
      <c r="AY3045" s="1"/>
      <c r="AZ3045" s="1"/>
      <c r="BA3045" s="1"/>
      <c r="BB3045" s="1"/>
      <c r="BC3045" s="1"/>
      <c r="BD3045" s="1"/>
      <c r="BE3045" s="1"/>
      <c r="BF3045" s="1"/>
      <c r="BG3045" s="1"/>
      <c r="BH3045" s="1"/>
      <c r="BI3045" s="1"/>
      <c r="BJ3045" s="1"/>
      <c r="BK3045" s="1"/>
      <c r="BL3045" s="1"/>
      <c r="BM3045" s="1"/>
      <c r="BN3045" s="1"/>
      <c r="BO3045" s="1"/>
      <c r="BP3045" s="1"/>
      <c r="BQ3045" s="1"/>
      <c r="BR3045" s="1"/>
      <c r="BS3045" s="1"/>
      <c r="BT3045" s="1"/>
      <c r="BU3045" s="1"/>
      <c r="BV3045" s="1"/>
      <c r="BW3045" s="1"/>
      <c r="BX3045" s="1"/>
      <c r="BY3045" s="1"/>
      <c r="BZ3045" s="1"/>
      <c r="CA3045" s="1"/>
      <c r="CB3045" s="1"/>
      <c r="CC3045" s="1"/>
      <c r="CD3045" s="1"/>
      <c r="CE3045" s="1"/>
      <c r="CF3045" s="1"/>
      <c r="CG3045" s="1"/>
      <c r="CH3045" s="1"/>
      <c r="CI3045" s="1"/>
      <c r="CJ3045" s="1"/>
      <c r="CK3045" s="1"/>
      <c r="CL3045" s="1"/>
      <c r="CM3045" s="1"/>
      <c r="CN3045" s="1"/>
      <c r="CO3045" s="1"/>
      <c r="CP3045" s="1"/>
      <c r="CQ3045" s="1"/>
      <c r="CR3045" s="1"/>
      <c r="CS3045" s="1"/>
      <c r="CT3045" s="1"/>
      <c r="CU3045" s="1"/>
      <c r="CV3045" s="1"/>
      <c r="CW3045" s="1"/>
      <c r="CX3045" s="1"/>
      <c r="CY3045" s="1"/>
      <c r="CZ3045" s="1"/>
      <c r="DA3045" s="1"/>
      <c r="DB3045" s="1"/>
      <c r="DC3045" s="1"/>
      <c r="DD3045" s="1"/>
      <c r="DE3045" s="1"/>
      <c r="DF3045" s="1"/>
      <c r="DG3045" s="1"/>
      <c r="DH3045" s="1"/>
      <c r="DI3045" s="1"/>
      <c r="DJ3045" s="1"/>
      <c r="DK3045" s="1"/>
      <c r="DL3045" s="1"/>
      <c r="DM3045" s="1"/>
      <c r="DN3045" s="1"/>
      <c r="DO3045" s="1"/>
      <c r="DP3045" s="1"/>
      <c r="DQ3045" s="1"/>
      <c r="DR3045" s="1"/>
      <c r="DS3045" s="1"/>
      <c r="DT3045" s="1"/>
      <c r="DU3045" s="1"/>
      <c r="DV3045" s="1"/>
      <c r="DW3045" s="1"/>
      <c r="DX3045" s="1"/>
      <c r="DY3045" s="1"/>
      <c r="DZ3045" s="1"/>
      <c r="EA3045" s="1"/>
      <c r="EB3045" s="1"/>
      <c r="EC3045" s="1"/>
      <c r="ED3045" s="1"/>
      <c r="EE3045" s="1"/>
      <c r="EF3045" s="1"/>
      <c r="EG3045" s="1"/>
      <c r="EH3045" s="1"/>
      <c r="EI3045" s="1"/>
      <c r="EJ3045" s="1"/>
      <c r="EK3045" s="1"/>
      <c r="EL3045" s="1"/>
      <c r="EM3045" s="1"/>
      <c r="EN3045" s="1"/>
      <c r="EO3045" s="1"/>
      <c r="EP3045" s="1"/>
      <c r="EQ3045" s="1"/>
      <c r="ER3045" s="1"/>
      <c r="ES3045" s="1"/>
      <c r="ET3045" s="1"/>
      <c r="EU3045" s="1"/>
      <c r="EV3045" s="1"/>
      <c r="EW3045" s="1"/>
      <c r="EX3045" s="1"/>
      <c r="EY3045" s="1"/>
      <c r="EZ3045" s="1"/>
      <c r="FA3045" s="1"/>
      <c r="FB3045" s="1"/>
      <c r="FC3045" s="1"/>
      <c r="FD3045" s="1"/>
      <c r="FE3045" s="1"/>
      <c r="FF3045" s="1"/>
      <c r="FG3045" s="1"/>
      <c r="FH3045" s="1"/>
      <c r="FI3045" s="1"/>
      <c r="FJ3045" s="1"/>
      <c r="FK3045" s="1"/>
      <c r="FL3045" s="1"/>
      <c r="FM3045" s="1"/>
      <c r="FN3045" s="1"/>
      <c r="FO3045" s="1"/>
      <c r="FP3045" s="1"/>
      <c r="FQ3045" s="1"/>
      <c r="FR3045" s="1"/>
      <c r="FS3045" s="1"/>
      <c r="FT3045" s="1"/>
      <c r="FU3045" s="1"/>
      <c r="FV3045" s="1"/>
      <c r="FW3045" s="1"/>
      <c r="FX3045" s="1"/>
      <c r="FY3045" s="1"/>
      <c r="FZ3045" s="1"/>
      <c r="GA3045" s="1"/>
      <c r="GB3045" s="1"/>
      <c r="GC3045" s="1"/>
      <c r="GD3045" s="1"/>
      <c r="GE3045" s="1"/>
      <c r="GF3045" s="1"/>
      <c r="GG3045" s="1"/>
      <c r="GH3045" s="1"/>
      <c r="GI3045" s="1"/>
      <c r="GJ3045" s="1"/>
      <c r="GK3045" s="1"/>
      <c r="GL3045" s="1"/>
      <c r="GM3045" s="1"/>
      <c r="GN3045" s="1"/>
      <c r="GO3045" s="1"/>
    </row>
    <row r="3046" spans="1:197" s="40" customFormat="1" x14ac:dyDescent="0.25">
      <c r="A3046" s="41"/>
      <c r="B3046" s="4"/>
      <c r="C3046" s="41"/>
      <c r="D3046" s="42"/>
      <c r="E3046" s="42"/>
      <c r="F3046" s="42"/>
      <c r="G3046" s="1"/>
      <c r="H3046" s="1"/>
      <c r="I3046" s="1"/>
      <c r="J3046" s="1"/>
      <c r="K3046" s="1"/>
      <c r="L3046" s="1"/>
      <c r="M3046" s="2"/>
      <c r="N3046" s="1"/>
      <c r="O3046" s="1"/>
      <c r="P3046" s="1"/>
      <c r="Q3046" s="1"/>
      <c r="R3046" s="1"/>
      <c r="S3046" s="1"/>
      <c r="T3046" s="1"/>
      <c r="U3046" s="1"/>
      <c r="V3046" s="1"/>
      <c r="W3046" s="1"/>
      <c r="X3046" s="1"/>
      <c r="Y3046" s="1"/>
      <c r="Z3046" s="1"/>
      <c r="AA3046" s="1"/>
      <c r="AB3046" s="1"/>
      <c r="AC3046" s="1"/>
      <c r="AD3046" s="1"/>
      <c r="AE3046" s="1"/>
      <c r="AF3046" s="1"/>
      <c r="AG3046" s="1"/>
      <c r="AH3046" s="1"/>
      <c r="AI3046" s="1"/>
      <c r="AJ3046" s="1"/>
      <c r="AK3046" s="1"/>
      <c r="AL3046" s="1"/>
      <c r="AM3046" s="1"/>
      <c r="AN3046" s="1"/>
      <c r="AO3046" s="1"/>
      <c r="AP3046" s="1"/>
      <c r="AQ3046" s="1"/>
      <c r="AR3046" s="1"/>
      <c r="AS3046" s="1"/>
      <c r="AT3046" s="1"/>
      <c r="AU3046" s="1"/>
      <c r="AV3046" s="1"/>
      <c r="AW3046" s="1"/>
      <c r="AX3046" s="1"/>
      <c r="AY3046" s="1"/>
      <c r="AZ3046" s="1"/>
      <c r="BA3046" s="1"/>
      <c r="BB3046" s="1"/>
      <c r="BC3046" s="1"/>
      <c r="BD3046" s="1"/>
      <c r="BE3046" s="1"/>
      <c r="BF3046" s="1"/>
      <c r="BG3046" s="1"/>
      <c r="BH3046" s="1"/>
      <c r="BI3046" s="1"/>
      <c r="BJ3046" s="1"/>
      <c r="BK3046" s="1"/>
      <c r="BL3046" s="1"/>
      <c r="BM3046" s="1"/>
      <c r="BN3046" s="1"/>
      <c r="BO3046" s="1"/>
      <c r="BP3046" s="1"/>
      <c r="BQ3046" s="1"/>
      <c r="BR3046" s="1"/>
      <c r="BS3046" s="1"/>
      <c r="BT3046" s="1"/>
      <c r="BU3046" s="1"/>
      <c r="BV3046" s="1"/>
      <c r="BW3046" s="1"/>
      <c r="BX3046" s="1"/>
      <c r="BY3046" s="1"/>
      <c r="BZ3046" s="1"/>
      <c r="CA3046" s="1"/>
      <c r="CB3046" s="1"/>
      <c r="CC3046" s="1"/>
      <c r="CD3046" s="1"/>
      <c r="CE3046" s="1"/>
      <c r="CF3046" s="1"/>
      <c r="CG3046" s="1"/>
      <c r="CH3046" s="1"/>
      <c r="CI3046" s="1"/>
      <c r="CJ3046" s="1"/>
      <c r="CK3046" s="1"/>
      <c r="CL3046" s="1"/>
      <c r="CM3046" s="1"/>
      <c r="CN3046" s="1"/>
      <c r="CO3046" s="1"/>
      <c r="CP3046" s="1"/>
      <c r="CQ3046" s="1"/>
      <c r="CR3046" s="1"/>
      <c r="CS3046" s="1"/>
      <c r="CT3046" s="1"/>
      <c r="CU3046" s="1"/>
      <c r="CV3046" s="1"/>
      <c r="CW3046" s="1"/>
      <c r="CX3046" s="1"/>
      <c r="CY3046" s="1"/>
      <c r="CZ3046" s="1"/>
      <c r="DA3046" s="1"/>
      <c r="DB3046" s="1"/>
      <c r="DC3046" s="1"/>
      <c r="DD3046" s="1"/>
      <c r="DE3046" s="1"/>
      <c r="DF3046" s="1"/>
      <c r="DG3046" s="1"/>
      <c r="DH3046" s="1"/>
      <c r="DI3046" s="1"/>
      <c r="DJ3046" s="1"/>
      <c r="DK3046" s="1"/>
      <c r="DL3046" s="1"/>
      <c r="DM3046" s="1"/>
      <c r="DN3046" s="1"/>
      <c r="DO3046" s="1"/>
      <c r="DP3046" s="1"/>
      <c r="DQ3046" s="1"/>
      <c r="DR3046" s="1"/>
      <c r="DS3046" s="1"/>
      <c r="DT3046" s="1"/>
      <c r="DU3046" s="1"/>
      <c r="DV3046" s="1"/>
      <c r="DW3046" s="1"/>
      <c r="DX3046" s="1"/>
      <c r="DY3046" s="1"/>
      <c r="DZ3046" s="1"/>
      <c r="EA3046" s="1"/>
      <c r="EB3046" s="1"/>
      <c r="EC3046" s="1"/>
      <c r="ED3046" s="1"/>
      <c r="EE3046" s="1"/>
      <c r="EF3046" s="1"/>
      <c r="EG3046" s="1"/>
      <c r="EH3046" s="1"/>
      <c r="EI3046" s="1"/>
      <c r="EJ3046" s="1"/>
      <c r="EK3046" s="1"/>
      <c r="EL3046" s="1"/>
      <c r="EM3046" s="1"/>
      <c r="EN3046" s="1"/>
      <c r="EO3046" s="1"/>
      <c r="EP3046" s="1"/>
      <c r="EQ3046" s="1"/>
      <c r="ER3046" s="1"/>
      <c r="ES3046" s="1"/>
      <c r="ET3046" s="1"/>
      <c r="EU3046" s="1"/>
      <c r="EV3046" s="1"/>
      <c r="EW3046" s="1"/>
      <c r="EX3046" s="1"/>
      <c r="EY3046" s="1"/>
      <c r="EZ3046" s="1"/>
      <c r="FA3046" s="1"/>
      <c r="FB3046" s="1"/>
      <c r="FC3046" s="1"/>
      <c r="FD3046" s="1"/>
      <c r="FE3046" s="1"/>
      <c r="FF3046" s="1"/>
      <c r="FG3046" s="1"/>
      <c r="FH3046" s="1"/>
      <c r="FI3046" s="1"/>
      <c r="FJ3046" s="1"/>
      <c r="FK3046" s="1"/>
      <c r="FL3046" s="1"/>
      <c r="FM3046" s="1"/>
      <c r="FN3046" s="1"/>
      <c r="FO3046" s="1"/>
      <c r="FP3046" s="1"/>
      <c r="FQ3046" s="1"/>
      <c r="FR3046" s="1"/>
      <c r="FS3046" s="1"/>
      <c r="FT3046" s="1"/>
      <c r="FU3046" s="1"/>
      <c r="FV3046" s="1"/>
      <c r="FW3046" s="1"/>
      <c r="FX3046" s="1"/>
      <c r="FY3046" s="1"/>
      <c r="FZ3046" s="1"/>
      <c r="GA3046" s="1"/>
      <c r="GB3046" s="1"/>
      <c r="GC3046" s="1"/>
      <c r="GD3046" s="1"/>
      <c r="GE3046" s="1"/>
      <c r="GF3046" s="1"/>
      <c r="GG3046" s="1"/>
      <c r="GH3046" s="1"/>
      <c r="GI3046" s="1"/>
      <c r="GJ3046" s="1"/>
      <c r="GK3046" s="1"/>
      <c r="GL3046" s="1"/>
      <c r="GM3046" s="1"/>
      <c r="GN3046" s="1"/>
      <c r="GO3046" s="1"/>
    </row>
    <row r="3047" spans="1:197" s="40" customFormat="1" x14ac:dyDescent="0.25">
      <c r="A3047" s="41"/>
      <c r="B3047" s="4"/>
      <c r="C3047" s="41"/>
      <c r="D3047" s="42"/>
      <c r="E3047" s="42"/>
      <c r="F3047" s="42"/>
      <c r="G3047" s="1"/>
      <c r="H3047" s="1"/>
      <c r="I3047" s="1"/>
      <c r="J3047" s="1"/>
      <c r="K3047" s="1"/>
      <c r="L3047" s="1"/>
      <c r="M3047" s="2"/>
      <c r="N3047" s="1"/>
      <c r="O3047" s="1"/>
      <c r="P3047" s="1"/>
      <c r="Q3047" s="1"/>
      <c r="R3047" s="1"/>
      <c r="S3047" s="1"/>
      <c r="T3047" s="1"/>
      <c r="U3047" s="1"/>
      <c r="V3047" s="1"/>
      <c r="W3047" s="1"/>
      <c r="X3047" s="1"/>
      <c r="Y3047" s="1"/>
      <c r="Z3047" s="1"/>
      <c r="AA3047" s="1"/>
      <c r="AB3047" s="1"/>
      <c r="AC3047" s="1"/>
      <c r="AD3047" s="1"/>
      <c r="AE3047" s="1"/>
      <c r="AF3047" s="1"/>
      <c r="AG3047" s="1"/>
      <c r="AH3047" s="1"/>
      <c r="AI3047" s="1"/>
      <c r="AJ3047" s="1"/>
      <c r="AK3047" s="1"/>
      <c r="AL3047" s="1"/>
      <c r="AM3047" s="1"/>
      <c r="AN3047" s="1"/>
      <c r="AO3047" s="1"/>
      <c r="AP3047" s="1"/>
      <c r="AQ3047" s="1"/>
      <c r="AR3047" s="1"/>
      <c r="AS3047" s="1"/>
      <c r="AT3047" s="1"/>
      <c r="AU3047" s="1"/>
      <c r="AV3047" s="1"/>
      <c r="AW3047" s="1"/>
      <c r="AX3047" s="1"/>
      <c r="AY3047" s="1"/>
      <c r="AZ3047" s="1"/>
      <c r="BA3047" s="1"/>
      <c r="BB3047" s="1"/>
      <c r="BC3047" s="1"/>
      <c r="BD3047" s="1"/>
      <c r="BE3047" s="1"/>
      <c r="BF3047" s="1"/>
      <c r="BG3047" s="1"/>
      <c r="BH3047" s="1"/>
      <c r="BI3047" s="1"/>
      <c r="BJ3047" s="1"/>
      <c r="BK3047" s="1"/>
      <c r="BL3047" s="1"/>
      <c r="BM3047" s="1"/>
      <c r="BN3047" s="1"/>
      <c r="BO3047" s="1"/>
      <c r="BP3047" s="1"/>
      <c r="BQ3047" s="1"/>
      <c r="BR3047" s="1"/>
      <c r="BS3047" s="1"/>
      <c r="BT3047" s="1"/>
      <c r="BU3047" s="1"/>
      <c r="BV3047" s="1"/>
      <c r="BW3047" s="1"/>
      <c r="BX3047" s="1"/>
      <c r="BY3047" s="1"/>
      <c r="BZ3047" s="1"/>
      <c r="CA3047" s="1"/>
      <c r="CB3047" s="1"/>
      <c r="CC3047" s="1"/>
      <c r="CD3047" s="1"/>
      <c r="CE3047" s="1"/>
      <c r="CF3047" s="1"/>
      <c r="CG3047" s="1"/>
      <c r="CH3047" s="1"/>
      <c r="CI3047" s="1"/>
      <c r="CJ3047" s="1"/>
      <c r="CK3047" s="1"/>
      <c r="CL3047" s="1"/>
      <c r="CM3047" s="1"/>
      <c r="CN3047" s="1"/>
      <c r="CO3047" s="1"/>
      <c r="CP3047" s="1"/>
      <c r="CQ3047" s="1"/>
      <c r="CR3047" s="1"/>
      <c r="CS3047" s="1"/>
      <c r="CT3047" s="1"/>
      <c r="CU3047" s="1"/>
      <c r="CV3047" s="1"/>
      <c r="CW3047" s="1"/>
      <c r="CX3047" s="1"/>
      <c r="CY3047" s="1"/>
      <c r="CZ3047" s="1"/>
      <c r="DA3047" s="1"/>
      <c r="DB3047" s="1"/>
      <c r="DC3047" s="1"/>
      <c r="DD3047" s="1"/>
      <c r="DE3047" s="1"/>
      <c r="DF3047" s="1"/>
      <c r="DG3047" s="1"/>
      <c r="DH3047" s="1"/>
      <c r="DI3047" s="1"/>
      <c r="DJ3047" s="1"/>
      <c r="DK3047" s="1"/>
      <c r="DL3047" s="1"/>
      <c r="DM3047" s="1"/>
      <c r="DN3047" s="1"/>
      <c r="DO3047" s="1"/>
      <c r="DP3047" s="1"/>
      <c r="DQ3047" s="1"/>
      <c r="DR3047" s="1"/>
      <c r="DS3047" s="1"/>
      <c r="DT3047" s="1"/>
      <c r="DU3047" s="1"/>
      <c r="DV3047" s="1"/>
      <c r="DW3047" s="1"/>
      <c r="DX3047" s="1"/>
      <c r="DY3047" s="1"/>
      <c r="DZ3047" s="1"/>
      <c r="EA3047" s="1"/>
      <c r="EB3047" s="1"/>
      <c r="EC3047" s="1"/>
      <c r="ED3047" s="1"/>
      <c r="EE3047" s="1"/>
      <c r="EF3047" s="1"/>
      <c r="EG3047" s="1"/>
      <c r="EH3047" s="1"/>
      <c r="EI3047" s="1"/>
      <c r="EJ3047" s="1"/>
      <c r="EK3047" s="1"/>
      <c r="EL3047" s="1"/>
      <c r="EM3047" s="1"/>
      <c r="EN3047" s="1"/>
      <c r="EO3047" s="1"/>
      <c r="EP3047" s="1"/>
      <c r="EQ3047" s="1"/>
      <c r="ER3047" s="1"/>
      <c r="ES3047" s="1"/>
      <c r="ET3047" s="1"/>
      <c r="EU3047" s="1"/>
      <c r="EV3047" s="1"/>
      <c r="EW3047" s="1"/>
      <c r="EX3047" s="1"/>
      <c r="EY3047" s="1"/>
      <c r="EZ3047" s="1"/>
      <c r="FA3047" s="1"/>
      <c r="FB3047" s="1"/>
      <c r="FC3047" s="1"/>
      <c r="FD3047" s="1"/>
      <c r="FE3047" s="1"/>
      <c r="FF3047" s="1"/>
      <c r="FG3047" s="1"/>
      <c r="FH3047" s="1"/>
      <c r="FI3047" s="1"/>
      <c r="FJ3047" s="1"/>
      <c r="FK3047" s="1"/>
      <c r="FL3047" s="1"/>
      <c r="FM3047" s="1"/>
      <c r="FN3047" s="1"/>
      <c r="FO3047" s="1"/>
      <c r="FP3047" s="1"/>
      <c r="FQ3047" s="1"/>
      <c r="FR3047" s="1"/>
      <c r="FS3047" s="1"/>
      <c r="FT3047" s="1"/>
      <c r="FU3047" s="1"/>
      <c r="FV3047" s="1"/>
      <c r="FW3047" s="1"/>
      <c r="FX3047" s="1"/>
      <c r="FY3047" s="1"/>
      <c r="FZ3047" s="1"/>
      <c r="GA3047" s="1"/>
      <c r="GB3047" s="1"/>
      <c r="GC3047" s="1"/>
      <c r="GD3047" s="1"/>
      <c r="GE3047" s="1"/>
      <c r="GF3047" s="1"/>
      <c r="GG3047" s="1"/>
      <c r="GH3047" s="1"/>
      <c r="GI3047" s="1"/>
      <c r="GJ3047" s="1"/>
      <c r="GK3047" s="1"/>
      <c r="GL3047" s="1"/>
      <c r="GM3047" s="1"/>
      <c r="GN3047" s="1"/>
      <c r="GO3047" s="1"/>
    </row>
    <row r="3048" spans="1:197" s="40" customFormat="1" x14ac:dyDescent="0.25">
      <c r="A3048" s="41"/>
      <c r="B3048" s="4"/>
      <c r="C3048" s="41"/>
      <c r="D3048" s="42"/>
      <c r="E3048" s="42"/>
      <c r="F3048" s="42"/>
      <c r="G3048" s="1"/>
      <c r="H3048" s="1"/>
      <c r="I3048" s="1"/>
      <c r="J3048" s="1"/>
      <c r="K3048" s="1"/>
      <c r="L3048" s="1"/>
      <c r="M3048" s="2"/>
      <c r="N3048" s="1"/>
      <c r="O3048" s="1"/>
      <c r="P3048" s="1"/>
      <c r="Q3048" s="1"/>
      <c r="R3048" s="1"/>
      <c r="S3048" s="1"/>
      <c r="T3048" s="1"/>
      <c r="U3048" s="1"/>
      <c r="V3048" s="1"/>
      <c r="W3048" s="1"/>
      <c r="X3048" s="1"/>
      <c r="Y3048" s="1"/>
      <c r="Z3048" s="1"/>
      <c r="AA3048" s="1"/>
      <c r="AB3048" s="1"/>
      <c r="AC3048" s="1"/>
      <c r="AD3048" s="1"/>
      <c r="AE3048" s="1"/>
      <c r="AF3048" s="1"/>
      <c r="AG3048" s="1"/>
      <c r="AH3048" s="1"/>
      <c r="AI3048" s="1"/>
      <c r="AJ3048" s="1"/>
      <c r="AK3048" s="1"/>
      <c r="AL3048" s="1"/>
      <c r="AM3048" s="1"/>
      <c r="AN3048" s="1"/>
      <c r="AO3048" s="1"/>
      <c r="AP3048" s="1"/>
      <c r="AQ3048" s="1"/>
      <c r="AR3048" s="1"/>
      <c r="AS3048" s="1"/>
      <c r="AT3048" s="1"/>
      <c r="AU3048" s="1"/>
      <c r="AV3048" s="1"/>
      <c r="AW3048" s="1"/>
      <c r="AX3048" s="1"/>
      <c r="AY3048" s="1"/>
      <c r="AZ3048" s="1"/>
      <c r="BA3048" s="1"/>
      <c r="BB3048" s="1"/>
      <c r="BC3048" s="1"/>
      <c r="BD3048" s="1"/>
      <c r="BE3048" s="1"/>
      <c r="BF3048" s="1"/>
      <c r="BG3048" s="1"/>
      <c r="BH3048" s="1"/>
      <c r="BI3048" s="1"/>
      <c r="BJ3048" s="1"/>
      <c r="BK3048" s="1"/>
      <c r="BL3048" s="1"/>
      <c r="BM3048" s="1"/>
      <c r="BN3048" s="1"/>
      <c r="BO3048" s="1"/>
      <c r="BP3048" s="1"/>
      <c r="BQ3048" s="1"/>
      <c r="BR3048" s="1"/>
      <c r="BS3048" s="1"/>
      <c r="BT3048" s="1"/>
      <c r="BU3048" s="1"/>
      <c r="BV3048" s="1"/>
      <c r="BW3048" s="1"/>
      <c r="BX3048" s="1"/>
      <c r="BY3048" s="1"/>
      <c r="BZ3048" s="1"/>
      <c r="CA3048" s="1"/>
      <c r="CB3048" s="1"/>
      <c r="CC3048" s="1"/>
      <c r="CD3048" s="1"/>
      <c r="CE3048" s="1"/>
      <c r="CF3048" s="1"/>
      <c r="CG3048" s="1"/>
      <c r="CH3048" s="1"/>
      <c r="CI3048" s="1"/>
      <c r="CJ3048" s="1"/>
      <c r="CK3048" s="1"/>
      <c r="CL3048" s="1"/>
      <c r="CM3048" s="1"/>
      <c r="CN3048" s="1"/>
      <c r="CO3048" s="1"/>
      <c r="CP3048" s="1"/>
      <c r="CQ3048" s="1"/>
      <c r="CR3048" s="1"/>
      <c r="CS3048" s="1"/>
      <c r="CT3048" s="1"/>
      <c r="CU3048" s="1"/>
      <c r="CV3048" s="1"/>
      <c r="CW3048" s="1"/>
      <c r="CX3048" s="1"/>
      <c r="CY3048" s="1"/>
      <c r="CZ3048" s="1"/>
      <c r="DA3048" s="1"/>
      <c r="DB3048" s="1"/>
      <c r="DC3048" s="1"/>
      <c r="DD3048" s="1"/>
      <c r="DE3048" s="1"/>
      <c r="DF3048" s="1"/>
      <c r="DG3048" s="1"/>
      <c r="DH3048" s="1"/>
      <c r="DI3048" s="1"/>
      <c r="DJ3048" s="1"/>
      <c r="DK3048" s="1"/>
      <c r="DL3048" s="1"/>
      <c r="DM3048" s="1"/>
      <c r="DN3048" s="1"/>
      <c r="DO3048" s="1"/>
      <c r="DP3048" s="1"/>
      <c r="DQ3048" s="1"/>
      <c r="DR3048" s="1"/>
      <c r="DS3048" s="1"/>
      <c r="DT3048" s="1"/>
      <c r="DU3048" s="1"/>
      <c r="DV3048" s="1"/>
      <c r="DW3048" s="1"/>
      <c r="DX3048" s="1"/>
      <c r="DY3048" s="1"/>
      <c r="DZ3048" s="1"/>
      <c r="EA3048" s="1"/>
      <c r="EB3048" s="1"/>
      <c r="EC3048" s="1"/>
      <c r="ED3048" s="1"/>
      <c r="EE3048" s="1"/>
      <c r="EF3048" s="1"/>
      <c r="EG3048" s="1"/>
      <c r="EH3048" s="1"/>
      <c r="EI3048" s="1"/>
      <c r="EJ3048" s="1"/>
      <c r="EK3048" s="1"/>
      <c r="EL3048" s="1"/>
      <c r="EM3048" s="1"/>
      <c r="EN3048" s="1"/>
      <c r="EO3048" s="1"/>
      <c r="EP3048" s="1"/>
      <c r="EQ3048" s="1"/>
      <c r="ER3048" s="1"/>
      <c r="ES3048" s="1"/>
      <c r="ET3048" s="1"/>
      <c r="EU3048" s="1"/>
      <c r="EV3048" s="1"/>
      <c r="EW3048" s="1"/>
      <c r="EX3048" s="1"/>
      <c r="EY3048" s="1"/>
      <c r="EZ3048" s="1"/>
      <c r="FA3048" s="1"/>
      <c r="FB3048" s="1"/>
      <c r="FC3048" s="1"/>
      <c r="FD3048" s="1"/>
      <c r="FE3048" s="1"/>
      <c r="FF3048" s="1"/>
      <c r="FG3048" s="1"/>
      <c r="FH3048" s="1"/>
      <c r="FI3048" s="1"/>
      <c r="FJ3048" s="1"/>
      <c r="FK3048" s="1"/>
      <c r="FL3048" s="1"/>
      <c r="FM3048" s="1"/>
      <c r="FN3048" s="1"/>
      <c r="FO3048" s="1"/>
      <c r="FP3048" s="1"/>
      <c r="FQ3048" s="1"/>
      <c r="FR3048" s="1"/>
      <c r="FS3048" s="1"/>
      <c r="FT3048" s="1"/>
      <c r="FU3048" s="1"/>
      <c r="FV3048" s="1"/>
      <c r="FW3048" s="1"/>
      <c r="FX3048" s="1"/>
      <c r="FY3048" s="1"/>
      <c r="FZ3048" s="1"/>
      <c r="GA3048" s="1"/>
      <c r="GB3048" s="1"/>
      <c r="GC3048" s="1"/>
      <c r="GD3048" s="1"/>
      <c r="GE3048" s="1"/>
      <c r="GF3048" s="1"/>
      <c r="GG3048" s="1"/>
      <c r="GH3048" s="1"/>
      <c r="GI3048" s="1"/>
      <c r="GJ3048" s="1"/>
      <c r="GK3048" s="1"/>
      <c r="GL3048" s="1"/>
      <c r="GM3048" s="1"/>
      <c r="GN3048" s="1"/>
      <c r="GO3048" s="1"/>
    </row>
    <row r="3049" spans="1:197" s="40" customFormat="1" x14ac:dyDescent="0.25">
      <c r="A3049" s="41"/>
      <c r="B3049" s="4"/>
      <c r="C3049" s="41"/>
      <c r="D3049" s="42"/>
      <c r="E3049" s="42"/>
      <c r="F3049" s="42"/>
      <c r="G3049" s="1"/>
      <c r="H3049" s="1"/>
      <c r="I3049" s="1"/>
      <c r="J3049" s="1"/>
      <c r="K3049" s="1"/>
      <c r="L3049" s="1"/>
      <c r="M3049" s="2"/>
      <c r="N3049" s="1"/>
      <c r="O3049" s="1"/>
      <c r="P3049" s="1"/>
      <c r="Q3049" s="1"/>
      <c r="R3049" s="1"/>
      <c r="S3049" s="1"/>
      <c r="T3049" s="1"/>
      <c r="U3049" s="1"/>
      <c r="V3049" s="1"/>
      <c r="W3049" s="1"/>
      <c r="X3049" s="1"/>
      <c r="Y3049" s="1"/>
      <c r="Z3049" s="1"/>
      <c r="AA3049" s="1"/>
      <c r="AB3049" s="1"/>
      <c r="AC3049" s="1"/>
      <c r="AD3049" s="1"/>
      <c r="AE3049" s="1"/>
      <c r="AF3049" s="1"/>
      <c r="AG3049" s="1"/>
      <c r="AH3049" s="1"/>
      <c r="AI3049" s="1"/>
      <c r="AJ3049" s="1"/>
      <c r="AK3049" s="1"/>
      <c r="AL3049" s="1"/>
      <c r="AM3049" s="1"/>
      <c r="AN3049" s="1"/>
      <c r="AO3049" s="1"/>
      <c r="AP3049" s="1"/>
      <c r="AQ3049" s="1"/>
      <c r="AR3049" s="1"/>
      <c r="AS3049" s="1"/>
      <c r="AT3049" s="1"/>
      <c r="AU3049" s="1"/>
      <c r="AV3049" s="1"/>
      <c r="AW3049" s="1"/>
      <c r="AX3049" s="1"/>
      <c r="AY3049" s="1"/>
      <c r="AZ3049" s="1"/>
      <c r="BA3049" s="1"/>
      <c r="BB3049" s="1"/>
      <c r="BC3049" s="1"/>
      <c r="BD3049" s="1"/>
      <c r="BE3049" s="1"/>
      <c r="BF3049" s="1"/>
      <c r="BG3049" s="1"/>
      <c r="BH3049" s="1"/>
      <c r="BI3049" s="1"/>
      <c r="BJ3049" s="1"/>
      <c r="BK3049" s="1"/>
      <c r="BL3049" s="1"/>
      <c r="BM3049" s="1"/>
      <c r="BN3049" s="1"/>
      <c r="BO3049" s="1"/>
      <c r="BP3049" s="1"/>
      <c r="BQ3049" s="1"/>
      <c r="BR3049" s="1"/>
      <c r="BS3049" s="1"/>
      <c r="BT3049" s="1"/>
      <c r="BU3049" s="1"/>
      <c r="BV3049" s="1"/>
      <c r="BW3049" s="1"/>
      <c r="BX3049" s="1"/>
      <c r="BY3049" s="1"/>
      <c r="BZ3049" s="1"/>
      <c r="CA3049" s="1"/>
      <c r="CB3049" s="1"/>
      <c r="CC3049" s="1"/>
      <c r="CD3049" s="1"/>
      <c r="CE3049" s="1"/>
      <c r="CF3049" s="1"/>
      <c r="CG3049" s="1"/>
      <c r="CH3049" s="1"/>
      <c r="CI3049" s="1"/>
      <c r="CJ3049" s="1"/>
      <c r="CK3049" s="1"/>
      <c r="CL3049" s="1"/>
      <c r="CM3049" s="1"/>
      <c r="CN3049" s="1"/>
      <c r="CO3049" s="1"/>
      <c r="CP3049" s="1"/>
      <c r="CQ3049" s="1"/>
      <c r="CR3049" s="1"/>
      <c r="CS3049" s="1"/>
      <c r="CT3049" s="1"/>
      <c r="CU3049" s="1"/>
      <c r="CV3049" s="1"/>
      <c r="CW3049" s="1"/>
      <c r="CX3049" s="1"/>
      <c r="CY3049" s="1"/>
      <c r="CZ3049" s="1"/>
      <c r="DA3049" s="1"/>
      <c r="DB3049" s="1"/>
      <c r="DC3049" s="1"/>
      <c r="DD3049" s="1"/>
      <c r="DE3049" s="1"/>
      <c r="DF3049" s="1"/>
      <c r="DG3049" s="1"/>
      <c r="DH3049" s="1"/>
      <c r="DI3049" s="1"/>
      <c r="DJ3049" s="1"/>
      <c r="DK3049" s="1"/>
      <c r="DL3049" s="1"/>
      <c r="DM3049" s="1"/>
      <c r="DN3049" s="1"/>
      <c r="DO3049" s="1"/>
      <c r="DP3049" s="1"/>
      <c r="DQ3049" s="1"/>
      <c r="DR3049" s="1"/>
      <c r="DS3049" s="1"/>
      <c r="DT3049" s="1"/>
      <c r="DU3049" s="1"/>
      <c r="DV3049" s="1"/>
      <c r="DW3049" s="1"/>
      <c r="DX3049" s="1"/>
      <c r="DY3049" s="1"/>
      <c r="DZ3049" s="1"/>
      <c r="EA3049" s="1"/>
      <c r="EB3049" s="1"/>
      <c r="EC3049" s="1"/>
      <c r="ED3049" s="1"/>
      <c r="EE3049" s="1"/>
      <c r="EF3049" s="1"/>
      <c r="EG3049" s="1"/>
      <c r="EH3049" s="1"/>
      <c r="EI3049" s="1"/>
      <c r="EJ3049" s="1"/>
      <c r="EK3049" s="1"/>
      <c r="EL3049" s="1"/>
      <c r="EM3049" s="1"/>
      <c r="EN3049" s="1"/>
      <c r="EO3049" s="1"/>
      <c r="EP3049" s="1"/>
      <c r="EQ3049" s="1"/>
      <c r="ER3049" s="1"/>
      <c r="ES3049" s="1"/>
      <c r="ET3049" s="1"/>
      <c r="EU3049" s="1"/>
      <c r="EV3049" s="1"/>
      <c r="EW3049" s="1"/>
      <c r="EX3049" s="1"/>
      <c r="EY3049" s="1"/>
      <c r="EZ3049" s="1"/>
      <c r="FA3049" s="1"/>
      <c r="FB3049" s="1"/>
      <c r="FC3049" s="1"/>
      <c r="FD3049" s="1"/>
      <c r="FE3049" s="1"/>
      <c r="FF3049" s="1"/>
      <c r="FG3049" s="1"/>
      <c r="FH3049" s="1"/>
      <c r="FI3049" s="1"/>
      <c r="FJ3049" s="1"/>
      <c r="FK3049" s="1"/>
      <c r="FL3049" s="1"/>
      <c r="FM3049" s="1"/>
      <c r="FN3049" s="1"/>
      <c r="FO3049" s="1"/>
      <c r="FP3049" s="1"/>
      <c r="FQ3049" s="1"/>
      <c r="FR3049" s="1"/>
      <c r="FS3049" s="1"/>
      <c r="FT3049" s="1"/>
      <c r="FU3049" s="1"/>
      <c r="FV3049" s="1"/>
      <c r="FW3049" s="1"/>
      <c r="FX3049" s="1"/>
      <c r="FY3049" s="1"/>
      <c r="FZ3049" s="1"/>
      <c r="GA3049" s="1"/>
      <c r="GB3049" s="1"/>
      <c r="GC3049" s="1"/>
      <c r="GD3049" s="1"/>
      <c r="GE3049" s="1"/>
      <c r="GF3049" s="1"/>
      <c r="GG3049" s="1"/>
      <c r="GH3049" s="1"/>
      <c r="GI3049" s="1"/>
      <c r="GJ3049" s="1"/>
      <c r="GK3049" s="1"/>
      <c r="GL3049" s="1"/>
      <c r="GM3049" s="1"/>
      <c r="GN3049" s="1"/>
      <c r="GO3049" s="1"/>
    </row>
    <row r="3050" spans="1:197" s="40" customFormat="1" x14ac:dyDescent="0.25">
      <c r="A3050" s="41"/>
      <c r="B3050" s="4"/>
      <c r="C3050" s="41"/>
      <c r="D3050" s="42"/>
      <c r="E3050" s="42"/>
      <c r="F3050" s="42"/>
      <c r="G3050" s="1"/>
      <c r="H3050" s="1"/>
      <c r="I3050" s="1"/>
      <c r="J3050" s="1"/>
      <c r="K3050" s="1"/>
      <c r="L3050" s="1"/>
      <c r="M3050" s="2"/>
      <c r="N3050" s="1"/>
      <c r="O3050" s="1"/>
      <c r="P3050" s="1"/>
      <c r="Q3050" s="1"/>
      <c r="R3050" s="1"/>
      <c r="S3050" s="1"/>
      <c r="T3050" s="1"/>
      <c r="U3050" s="1"/>
      <c r="V3050" s="1"/>
      <c r="W3050" s="1"/>
      <c r="X3050" s="1"/>
      <c r="Y3050" s="1"/>
      <c r="Z3050" s="1"/>
      <c r="AA3050" s="1"/>
      <c r="AB3050" s="1"/>
      <c r="AC3050" s="1"/>
      <c r="AD3050" s="1"/>
      <c r="AE3050" s="1"/>
      <c r="AF3050" s="1"/>
      <c r="AG3050" s="1"/>
      <c r="AH3050" s="1"/>
      <c r="AI3050" s="1"/>
      <c r="AJ3050" s="1"/>
      <c r="AK3050" s="1"/>
      <c r="AL3050" s="1"/>
      <c r="AM3050" s="1"/>
      <c r="AN3050" s="1"/>
      <c r="AO3050" s="1"/>
      <c r="AP3050" s="1"/>
      <c r="AQ3050" s="1"/>
      <c r="AR3050" s="1"/>
      <c r="AS3050" s="1"/>
      <c r="AT3050" s="1"/>
      <c r="AU3050" s="1"/>
      <c r="AV3050" s="1"/>
      <c r="AW3050" s="1"/>
      <c r="AX3050" s="1"/>
      <c r="AY3050" s="1"/>
      <c r="AZ3050" s="1"/>
      <c r="BA3050" s="1"/>
      <c r="BB3050" s="1"/>
      <c r="BC3050" s="1"/>
      <c r="BD3050" s="1"/>
      <c r="BE3050" s="1"/>
      <c r="BF3050" s="1"/>
      <c r="BG3050" s="1"/>
      <c r="BH3050" s="1"/>
      <c r="BI3050" s="1"/>
      <c r="BJ3050" s="1"/>
      <c r="BK3050" s="1"/>
      <c r="BL3050" s="1"/>
      <c r="BM3050" s="1"/>
      <c r="BN3050" s="1"/>
      <c r="BO3050" s="1"/>
      <c r="BP3050" s="1"/>
      <c r="BQ3050" s="1"/>
      <c r="BR3050" s="1"/>
      <c r="BS3050" s="1"/>
      <c r="BT3050" s="1"/>
      <c r="BU3050" s="1"/>
      <c r="BV3050" s="1"/>
      <c r="BW3050" s="1"/>
      <c r="BX3050" s="1"/>
      <c r="BY3050" s="1"/>
      <c r="BZ3050" s="1"/>
      <c r="CA3050" s="1"/>
      <c r="CB3050" s="1"/>
      <c r="CC3050" s="1"/>
      <c r="CD3050" s="1"/>
      <c r="CE3050" s="1"/>
      <c r="CF3050" s="1"/>
      <c r="CG3050" s="1"/>
      <c r="CH3050" s="1"/>
      <c r="CI3050" s="1"/>
      <c r="CJ3050" s="1"/>
      <c r="CK3050" s="1"/>
      <c r="CL3050" s="1"/>
      <c r="CM3050" s="1"/>
      <c r="CN3050" s="1"/>
      <c r="CO3050" s="1"/>
      <c r="CP3050" s="1"/>
      <c r="CQ3050" s="1"/>
      <c r="CR3050" s="1"/>
      <c r="CS3050" s="1"/>
      <c r="CT3050" s="1"/>
      <c r="CU3050" s="1"/>
      <c r="CV3050" s="1"/>
      <c r="CW3050" s="1"/>
      <c r="CX3050" s="1"/>
      <c r="CY3050" s="1"/>
      <c r="CZ3050" s="1"/>
      <c r="DA3050" s="1"/>
      <c r="DB3050" s="1"/>
      <c r="DC3050" s="1"/>
      <c r="DD3050" s="1"/>
      <c r="DE3050" s="1"/>
      <c r="DF3050" s="1"/>
      <c r="DG3050" s="1"/>
      <c r="DH3050" s="1"/>
      <c r="DI3050" s="1"/>
      <c r="DJ3050" s="1"/>
      <c r="DK3050" s="1"/>
      <c r="DL3050" s="1"/>
      <c r="DM3050" s="1"/>
      <c r="DN3050" s="1"/>
      <c r="DO3050" s="1"/>
      <c r="DP3050" s="1"/>
      <c r="DQ3050" s="1"/>
      <c r="DR3050" s="1"/>
      <c r="DS3050" s="1"/>
      <c r="DT3050" s="1"/>
      <c r="DU3050" s="1"/>
      <c r="DV3050" s="1"/>
      <c r="DW3050" s="1"/>
      <c r="DX3050" s="1"/>
      <c r="DY3050" s="1"/>
      <c r="DZ3050" s="1"/>
      <c r="EA3050" s="1"/>
      <c r="EB3050" s="1"/>
      <c r="EC3050" s="1"/>
      <c r="ED3050" s="1"/>
      <c r="EE3050" s="1"/>
      <c r="EF3050" s="1"/>
      <c r="EG3050" s="1"/>
      <c r="EH3050" s="1"/>
      <c r="EI3050" s="1"/>
      <c r="EJ3050" s="1"/>
      <c r="EK3050" s="1"/>
      <c r="EL3050" s="1"/>
      <c r="EM3050" s="1"/>
      <c r="EN3050" s="1"/>
      <c r="EO3050" s="1"/>
      <c r="EP3050" s="1"/>
      <c r="EQ3050" s="1"/>
      <c r="ER3050" s="1"/>
      <c r="ES3050" s="1"/>
      <c r="ET3050" s="1"/>
      <c r="EU3050" s="1"/>
      <c r="EV3050" s="1"/>
      <c r="EW3050" s="1"/>
      <c r="EX3050" s="1"/>
      <c r="EY3050" s="1"/>
      <c r="EZ3050" s="1"/>
      <c r="FA3050" s="1"/>
      <c r="FB3050" s="1"/>
      <c r="FC3050" s="1"/>
      <c r="FD3050" s="1"/>
      <c r="FE3050" s="1"/>
      <c r="FF3050" s="1"/>
      <c r="FG3050" s="1"/>
      <c r="FH3050" s="1"/>
      <c r="FI3050" s="1"/>
      <c r="FJ3050" s="1"/>
      <c r="FK3050" s="1"/>
      <c r="FL3050" s="1"/>
      <c r="FM3050" s="1"/>
      <c r="FN3050" s="1"/>
      <c r="FO3050" s="1"/>
      <c r="FP3050" s="1"/>
      <c r="FQ3050" s="1"/>
      <c r="FR3050" s="1"/>
      <c r="FS3050" s="1"/>
      <c r="FT3050" s="1"/>
      <c r="FU3050" s="1"/>
      <c r="FV3050" s="1"/>
      <c r="FW3050" s="1"/>
      <c r="FX3050" s="1"/>
      <c r="FY3050" s="1"/>
      <c r="FZ3050" s="1"/>
      <c r="GA3050" s="1"/>
      <c r="GB3050" s="1"/>
      <c r="GC3050" s="1"/>
      <c r="GD3050" s="1"/>
      <c r="GE3050" s="1"/>
      <c r="GF3050" s="1"/>
      <c r="GG3050" s="1"/>
      <c r="GH3050" s="1"/>
      <c r="GI3050" s="1"/>
      <c r="GJ3050" s="1"/>
      <c r="GK3050" s="1"/>
      <c r="GL3050" s="1"/>
      <c r="GM3050" s="1"/>
      <c r="GN3050" s="1"/>
      <c r="GO3050" s="1"/>
    </row>
    <row r="3051" spans="1:197" s="40" customFormat="1" x14ac:dyDescent="0.25">
      <c r="A3051" s="41"/>
      <c r="B3051" s="4"/>
      <c r="C3051" s="41"/>
      <c r="D3051" s="42"/>
      <c r="E3051" s="42"/>
      <c r="F3051" s="42"/>
      <c r="G3051" s="1"/>
      <c r="H3051" s="1"/>
      <c r="I3051" s="1"/>
      <c r="J3051" s="1"/>
      <c r="K3051" s="1"/>
      <c r="L3051" s="1"/>
      <c r="M3051" s="2"/>
      <c r="N3051" s="1"/>
      <c r="O3051" s="1"/>
      <c r="P3051" s="1"/>
      <c r="Q3051" s="1"/>
      <c r="R3051" s="1"/>
      <c r="S3051" s="1"/>
      <c r="T3051" s="1"/>
      <c r="U3051" s="1"/>
      <c r="V3051" s="1"/>
      <c r="W3051" s="1"/>
      <c r="X3051" s="1"/>
      <c r="Y3051" s="1"/>
      <c r="Z3051" s="1"/>
      <c r="AA3051" s="1"/>
      <c r="AB3051" s="1"/>
      <c r="AC3051" s="1"/>
      <c r="AD3051" s="1"/>
      <c r="AE3051" s="1"/>
      <c r="AF3051" s="1"/>
      <c r="AG3051" s="1"/>
      <c r="AH3051" s="1"/>
      <c r="AI3051" s="1"/>
      <c r="AJ3051" s="1"/>
      <c r="AK3051" s="1"/>
      <c r="AL3051" s="1"/>
      <c r="AM3051" s="1"/>
      <c r="AN3051" s="1"/>
      <c r="AO3051" s="1"/>
      <c r="AP3051" s="1"/>
      <c r="AQ3051" s="1"/>
      <c r="AR3051" s="1"/>
      <c r="AS3051" s="1"/>
      <c r="AT3051" s="1"/>
      <c r="AU3051" s="1"/>
      <c r="AV3051" s="1"/>
      <c r="AW3051" s="1"/>
      <c r="AX3051" s="1"/>
      <c r="AY3051" s="1"/>
      <c r="AZ3051" s="1"/>
      <c r="BA3051" s="1"/>
      <c r="BB3051" s="1"/>
      <c r="BC3051" s="1"/>
      <c r="BD3051" s="1"/>
      <c r="BE3051" s="1"/>
      <c r="BF3051" s="1"/>
      <c r="BG3051" s="1"/>
      <c r="BH3051" s="1"/>
      <c r="BI3051" s="1"/>
      <c r="BJ3051" s="1"/>
      <c r="BK3051" s="1"/>
      <c r="BL3051" s="1"/>
      <c r="BM3051" s="1"/>
      <c r="BN3051" s="1"/>
      <c r="BO3051" s="1"/>
      <c r="BP3051" s="1"/>
      <c r="BQ3051" s="1"/>
      <c r="BR3051" s="1"/>
      <c r="BS3051" s="1"/>
      <c r="BT3051" s="1"/>
      <c r="BU3051" s="1"/>
      <c r="BV3051" s="1"/>
      <c r="BW3051" s="1"/>
      <c r="BX3051" s="1"/>
      <c r="BY3051" s="1"/>
      <c r="BZ3051" s="1"/>
      <c r="CA3051" s="1"/>
      <c r="CB3051" s="1"/>
      <c r="CC3051" s="1"/>
      <c r="CD3051" s="1"/>
      <c r="CE3051" s="1"/>
      <c r="CF3051" s="1"/>
      <c r="CG3051" s="1"/>
      <c r="CH3051" s="1"/>
      <c r="CI3051" s="1"/>
      <c r="CJ3051" s="1"/>
      <c r="CK3051" s="1"/>
      <c r="CL3051" s="1"/>
      <c r="CM3051" s="1"/>
      <c r="CN3051" s="1"/>
      <c r="CO3051" s="1"/>
      <c r="CP3051" s="1"/>
      <c r="CQ3051" s="1"/>
      <c r="CR3051" s="1"/>
      <c r="CS3051" s="1"/>
      <c r="CT3051" s="1"/>
      <c r="CU3051" s="1"/>
      <c r="CV3051" s="1"/>
      <c r="CW3051" s="1"/>
      <c r="CX3051" s="1"/>
      <c r="CY3051" s="1"/>
      <c r="CZ3051" s="1"/>
      <c r="DA3051" s="1"/>
      <c r="DB3051" s="1"/>
      <c r="DC3051" s="1"/>
      <c r="DD3051" s="1"/>
      <c r="DE3051" s="1"/>
      <c r="DF3051" s="1"/>
      <c r="DG3051" s="1"/>
      <c r="DH3051" s="1"/>
      <c r="DI3051" s="1"/>
      <c r="DJ3051" s="1"/>
      <c r="DK3051" s="1"/>
      <c r="DL3051" s="1"/>
      <c r="DM3051" s="1"/>
      <c r="DN3051" s="1"/>
      <c r="DO3051" s="1"/>
      <c r="DP3051" s="1"/>
      <c r="DQ3051" s="1"/>
      <c r="DR3051" s="1"/>
      <c r="DS3051" s="1"/>
      <c r="DT3051" s="1"/>
      <c r="DU3051" s="1"/>
      <c r="DV3051" s="1"/>
      <c r="DW3051" s="1"/>
      <c r="DX3051" s="1"/>
      <c r="DY3051" s="1"/>
      <c r="DZ3051" s="1"/>
      <c r="EA3051" s="1"/>
      <c r="EB3051" s="1"/>
      <c r="EC3051" s="1"/>
      <c r="ED3051" s="1"/>
      <c r="EE3051" s="1"/>
      <c r="EF3051" s="1"/>
      <c r="EG3051" s="1"/>
      <c r="EH3051" s="1"/>
      <c r="EI3051" s="1"/>
      <c r="EJ3051" s="1"/>
      <c r="EK3051" s="1"/>
      <c r="EL3051" s="1"/>
      <c r="EM3051" s="1"/>
      <c r="EN3051" s="1"/>
      <c r="EO3051" s="1"/>
      <c r="EP3051" s="1"/>
      <c r="EQ3051" s="1"/>
      <c r="ER3051" s="1"/>
      <c r="ES3051" s="1"/>
      <c r="ET3051" s="1"/>
      <c r="EU3051" s="1"/>
      <c r="EV3051" s="1"/>
      <c r="EW3051" s="1"/>
      <c r="EX3051" s="1"/>
      <c r="EY3051" s="1"/>
      <c r="EZ3051" s="1"/>
      <c r="FA3051" s="1"/>
      <c r="FB3051" s="1"/>
      <c r="FC3051" s="1"/>
      <c r="FD3051" s="1"/>
      <c r="FE3051" s="1"/>
      <c r="FF3051" s="1"/>
      <c r="FG3051" s="1"/>
      <c r="FH3051" s="1"/>
      <c r="FI3051" s="1"/>
      <c r="FJ3051" s="1"/>
      <c r="FK3051" s="1"/>
      <c r="FL3051" s="1"/>
      <c r="FM3051" s="1"/>
      <c r="FN3051" s="1"/>
      <c r="FO3051" s="1"/>
      <c r="FP3051" s="1"/>
      <c r="FQ3051" s="1"/>
      <c r="FR3051" s="1"/>
      <c r="FS3051" s="1"/>
      <c r="FT3051" s="1"/>
      <c r="FU3051" s="1"/>
      <c r="FV3051" s="1"/>
      <c r="FW3051" s="1"/>
      <c r="FX3051" s="1"/>
      <c r="FY3051" s="1"/>
      <c r="FZ3051" s="1"/>
      <c r="GA3051" s="1"/>
      <c r="GB3051" s="1"/>
      <c r="GC3051" s="1"/>
      <c r="GD3051" s="1"/>
      <c r="GE3051" s="1"/>
      <c r="GF3051" s="1"/>
      <c r="GG3051" s="1"/>
      <c r="GH3051" s="1"/>
      <c r="GI3051" s="1"/>
      <c r="GJ3051" s="1"/>
      <c r="GK3051" s="1"/>
      <c r="GL3051" s="1"/>
      <c r="GM3051" s="1"/>
      <c r="GN3051" s="1"/>
      <c r="GO3051" s="1"/>
    </row>
    <row r="3052" spans="1:197" s="40" customFormat="1" x14ac:dyDescent="0.25">
      <c r="A3052" s="41"/>
      <c r="B3052" s="4"/>
      <c r="C3052" s="41"/>
      <c r="D3052" s="42"/>
      <c r="E3052" s="42"/>
      <c r="F3052" s="42"/>
      <c r="G3052" s="1"/>
      <c r="H3052" s="1"/>
      <c r="I3052" s="1"/>
      <c r="J3052" s="1"/>
      <c r="K3052" s="1"/>
      <c r="L3052" s="1"/>
      <c r="M3052" s="2"/>
      <c r="N3052" s="1"/>
      <c r="O3052" s="1"/>
      <c r="P3052" s="1"/>
      <c r="Q3052" s="1"/>
      <c r="R3052" s="1"/>
      <c r="S3052" s="1"/>
      <c r="T3052" s="1"/>
      <c r="U3052" s="1"/>
      <c r="V3052" s="1"/>
      <c r="W3052" s="1"/>
      <c r="X3052" s="1"/>
      <c r="Y3052" s="1"/>
      <c r="Z3052" s="1"/>
      <c r="AA3052" s="1"/>
      <c r="AB3052" s="1"/>
      <c r="AC3052" s="1"/>
      <c r="AD3052" s="1"/>
      <c r="AE3052" s="1"/>
      <c r="AF3052" s="1"/>
      <c r="AG3052" s="1"/>
      <c r="AH3052" s="1"/>
      <c r="AI3052" s="1"/>
      <c r="AJ3052" s="1"/>
      <c r="AK3052" s="1"/>
      <c r="AL3052" s="1"/>
      <c r="AM3052" s="1"/>
      <c r="AN3052" s="1"/>
      <c r="AO3052" s="1"/>
      <c r="AP3052" s="1"/>
      <c r="AQ3052" s="1"/>
      <c r="AR3052" s="1"/>
      <c r="AS3052" s="1"/>
      <c r="AT3052" s="1"/>
      <c r="AU3052" s="1"/>
      <c r="AV3052" s="1"/>
      <c r="AW3052" s="1"/>
      <c r="AX3052" s="1"/>
      <c r="AY3052" s="1"/>
      <c r="AZ3052" s="1"/>
      <c r="BA3052" s="1"/>
      <c r="BB3052" s="1"/>
      <c r="BC3052" s="1"/>
      <c r="BD3052" s="1"/>
      <c r="BE3052" s="1"/>
      <c r="BF3052" s="1"/>
      <c r="BG3052" s="1"/>
      <c r="BH3052" s="1"/>
      <c r="BI3052" s="1"/>
      <c r="BJ3052" s="1"/>
      <c r="BK3052" s="1"/>
      <c r="BL3052" s="1"/>
      <c r="BM3052" s="1"/>
      <c r="BN3052" s="1"/>
      <c r="BO3052" s="1"/>
      <c r="BP3052" s="1"/>
      <c r="BQ3052" s="1"/>
      <c r="BR3052" s="1"/>
      <c r="BS3052" s="1"/>
      <c r="BT3052" s="1"/>
      <c r="BU3052" s="1"/>
      <c r="BV3052" s="1"/>
      <c r="BW3052" s="1"/>
      <c r="BX3052" s="1"/>
      <c r="BY3052" s="1"/>
      <c r="BZ3052" s="1"/>
      <c r="CA3052" s="1"/>
      <c r="CB3052" s="1"/>
      <c r="CC3052" s="1"/>
      <c r="CD3052" s="1"/>
      <c r="CE3052" s="1"/>
      <c r="CF3052" s="1"/>
      <c r="CG3052" s="1"/>
      <c r="CH3052" s="1"/>
      <c r="CI3052" s="1"/>
      <c r="CJ3052" s="1"/>
      <c r="CK3052" s="1"/>
      <c r="CL3052" s="1"/>
      <c r="CM3052" s="1"/>
      <c r="CN3052" s="1"/>
      <c r="CO3052" s="1"/>
      <c r="CP3052" s="1"/>
      <c r="CQ3052" s="1"/>
      <c r="CR3052" s="1"/>
      <c r="CS3052" s="1"/>
      <c r="CT3052" s="1"/>
      <c r="CU3052" s="1"/>
      <c r="CV3052" s="1"/>
      <c r="CW3052" s="1"/>
      <c r="CX3052" s="1"/>
      <c r="CY3052" s="1"/>
      <c r="CZ3052" s="1"/>
      <c r="DA3052" s="1"/>
      <c r="DB3052" s="1"/>
      <c r="DC3052" s="1"/>
      <c r="DD3052" s="1"/>
      <c r="DE3052" s="1"/>
      <c r="DF3052" s="1"/>
      <c r="DG3052" s="1"/>
      <c r="DH3052" s="1"/>
      <c r="DI3052" s="1"/>
      <c r="DJ3052" s="1"/>
      <c r="DK3052" s="1"/>
      <c r="DL3052" s="1"/>
      <c r="DM3052" s="1"/>
      <c r="DN3052" s="1"/>
      <c r="DO3052" s="1"/>
      <c r="DP3052" s="1"/>
      <c r="DQ3052" s="1"/>
      <c r="DR3052" s="1"/>
      <c r="DS3052" s="1"/>
      <c r="DT3052" s="1"/>
      <c r="DU3052" s="1"/>
      <c r="DV3052" s="1"/>
      <c r="DW3052" s="1"/>
      <c r="DX3052" s="1"/>
      <c r="DY3052" s="1"/>
      <c r="DZ3052" s="1"/>
      <c r="EA3052" s="1"/>
      <c r="EB3052" s="1"/>
      <c r="EC3052" s="1"/>
      <c r="ED3052" s="1"/>
      <c r="EE3052" s="1"/>
      <c r="EF3052" s="1"/>
      <c r="EG3052" s="1"/>
      <c r="EH3052" s="1"/>
      <c r="EI3052" s="1"/>
      <c r="EJ3052" s="1"/>
      <c r="EK3052" s="1"/>
      <c r="EL3052" s="1"/>
      <c r="EM3052" s="1"/>
      <c r="EN3052" s="1"/>
      <c r="EO3052" s="1"/>
      <c r="EP3052" s="1"/>
      <c r="EQ3052" s="1"/>
      <c r="ER3052" s="1"/>
      <c r="ES3052" s="1"/>
      <c r="ET3052" s="1"/>
      <c r="EU3052" s="1"/>
      <c r="EV3052" s="1"/>
      <c r="EW3052" s="1"/>
      <c r="EX3052" s="1"/>
      <c r="EY3052" s="1"/>
      <c r="EZ3052" s="1"/>
      <c r="FA3052" s="1"/>
      <c r="FB3052" s="1"/>
      <c r="FC3052" s="1"/>
      <c r="FD3052" s="1"/>
      <c r="FE3052" s="1"/>
      <c r="FF3052" s="1"/>
      <c r="FG3052" s="1"/>
      <c r="FH3052" s="1"/>
      <c r="FI3052" s="1"/>
      <c r="FJ3052" s="1"/>
      <c r="FK3052" s="1"/>
      <c r="FL3052" s="1"/>
      <c r="FM3052" s="1"/>
      <c r="FN3052" s="1"/>
      <c r="FO3052" s="1"/>
      <c r="FP3052" s="1"/>
      <c r="FQ3052" s="1"/>
      <c r="FR3052" s="1"/>
      <c r="FS3052" s="1"/>
      <c r="FT3052" s="1"/>
      <c r="FU3052" s="1"/>
      <c r="FV3052" s="1"/>
      <c r="FW3052" s="1"/>
      <c r="FX3052" s="1"/>
      <c r="FY3052" s="1"/>
      <c r="FZ3052" s="1"/>
      <c r="GA3052" s="1"/>
      <c r="GB3052" s="1"/>
      <c r="GC3052" s="1"/>
      <c r="GD3052" s="1"/>
      <c r="GE3052" s="1"/>
      <c r="GF3052" s="1"/>
      <c r="GG3052" s="1"/>
      <c r="GH3052" s="1"/>
      <c r="GI3052" s="1"/>
      <c r="GJ3052" s="1"/>
      <c r="GK3052" s="1"/>
      <c r="GL3052" s="1"/>
      <c r="GM3052" s="1"/>
      <c r="GN3052" s="1"/>
      <c r="GO3052" s="1"/>
    </row>
    <row r="3053" spans="1:197" s="40" customFormat="1" x14ac:dyDescent="0.25">
      <c r="A3053" s="41"/>
      <c r="B3053" s="4"/>
      <c r="C3053" s="41"/>
      <c r="D3053" s="42"/>
      <c r="E3053" s="42"/>
      <c r="F3053" s="42"/>
      <c r="G3053" s="1"/>
      <c r="H3053" s="1"/>
      <c r="I3053" s="1"/>
      <c r="J3053" s="1"/>
      <c r="K3053" s="1"/>
      <c r="L3053" s="1"/>
      <c r="M3053" s="2"/>
      <c r="N3053" s="1"/>
      <c r="O3053" s="1"/>
      <c r="P3053" s="1"/>
      <c r="Q3053" s="1"/>
      <c r="R3053" s="1"/>
      <c r="S3053" s="1"/>
      <c r="T3053" s="1"/>
      <c r="U3053" s="1"/>
      <c r="V3053" s="1"/>
      <c r="W3053" s="1"/>
      <c r="X3053" s="1"/>
      <c r="Y3053" s="1"/>
      <c r="Z3053" s="1"/>
      <c r="AA3053" s="1"/>
      <c r="AB3053" s="1"/>
      <c r="AC3053" s="1"/>
      <c r="AD3053" s="1"/>
      <c r="AE3053" s="1"/>
      <c r="AF3053" s="1"/>
      <c r="AG3053" s="1"/>
      <c r="AH3053" s="1"/>
      <c r="AI3053" s="1"/>
      <c r="AJ3053" s="1"/>
      <c r="AK3053" s="1"/>
      <c r="AL3053" s="1"/>
      <c r="AM3053" s="1"/>
      <c r="AN3053" s="1"/>
      <c r="AO3053" s="1"/>
      <c r="AP3053" s="1"/>
      <c r="AQ3053" s="1"/>
      <c r="AR3053" s="1"/>
      <c r="AS3053" s="1"/>
      <c r="AT3053" s="1"/>
      <c r="AU3053" s="1"/>
      <c r="AV3053" s="1"/>
      <c r="AW3053" s="1"/>
      <c r="AX3053" s="1"/>
      <c r="AY3053" s="1"/>
      <c r="AZ3053" s="1"/>
      <c r="BA3053" s="1"/>
      <c r="BB3053" s="1"/>
      <c r="BC3053" s="1"/>
      <c r="BD3053" s="1"/>
      <c r="BE3053" s="1"/>
      <c r="BF3053" s="1"/>
      <c r="BG3053" s="1"/>
      <c r="BH3053" s="1"/>
      <c r="BI3053" s="1"/>
      <c r="BJ3053" s="1"/>
      <c r="BK3053" s="1"/>
      <c r="BL3053" s="1"/>
      <c r="BM3053" s="1"/>
      <c r="BN3053" s="1"/>
      <c r="BO3053" s="1"/>
      <c r="BP3053" s="1"/>
      <c r="BQ3053" s="1"/>
      <c r="BR3053" s="1"/>
      <c r="BS3053" s="1"/>
      <c r="BT3053" s="1"/>
      <c r="BU3053" s="1"/>
      <c r="BV3053" s="1"/>
      <c r="BW3053" s="1"/>
      <c r="BX3053" s="1"/>
      <c r="BY3053" s="1"/>
      <c r="BZ3053" s="1"/>
      <c r="CA3053" s="1"/>
      <c r="CB3053" s="1"/>
      <c r="CC3053" s="1"/>
      <c r="CD3053" s="1"/>
      <c r="CE3053" s="1"/>
      <c r="CF3053" s="1"/>
      <c r="CG3053" s="1"/>
      <c r="CH3053" s="1"/>
      <c r="CI3053" s="1"/>
      <c r="CJ3053" s="1"/>
      <c r="CK3053" s="1"/>
      <c r="CL3053" s="1"/>
      <c r="CM3053" s="1"/>
      <c r="CN3053" s="1"/>
      <c r="CO3053" s="1"/>
      <c r="CP3053" s="1"/>
      <c r="CQ3053" s="1"/>
      <c r="CR3053" s="1"/>
      <c r="CS3053" s="1"/>
      <c r="CT3053" s="1"/>
      <c r="CU3053" s="1"/>
      <c r="CV3053" s="1"/>
      <c r="CW3053" s="1"/>
      <c r="CX3053" s="1"/>
      <c r="CY3053" s="1"/>
      <c r="CZ3053" s="1"/>
      <c r="DA3053" s="1"/>
      <c r="DB3053" s="1"/>
      <c r="DC3053" s="1"/>
      <c r="DD3053" s="1"/>
      <c r="DE3053" s="1"/>
      <c r="DF3053" s="1"/>
      <c r="DG3053" s="1"/>
      <c r="DH3053" s="1"/>
      <c r="DI3053" s="1"/>
      <c r="DJ3053" s="1"/>
      <c r="DK3053" s="1"/>
      <c r="DL3053" s="1"/>
      <c r="DM3053" s="1"/>
      <c r="DN3053" s="1"/>
      <c r="DO3053" s="1"/>
      <c r="DP3053" s="1"/>
      <c r="DQ3053" s="1"/>
      <c r="DR3053" s="1"/>
      <c r="DS3053" s="1"/>
      <c r="DT3053" s="1"/>
      <c r="DU3053" s="1"/>
      <c r="DV3053" s="1"/>
      <c r="DW3053" s="1"/>
      <c r="DX3053" s="1"/>
      <c r="DY3053" s="1"/>
      <c r="DZ3053" s="1"/>
      <c r="EA3053" s="1"/>
      <c r="EB3053" s="1"/>
      <c r="EC3053" s="1"/>
      <c r="ED3053" s="1"/>
      <c r="EE3053" s="1"/>
      <c r="EF3053" s="1"/>
      <c r="EG3053" s="1"/>
      <c r="EH3053" s="1"/>
      <c r="EI3053" s="1"/>
      <c r="EJ3053" s="1"/>
      <c r="EK3053" s="1"/>
      <c r="EL3053" s="1"/>
      <c r="EM3053" s="1"/>
      <c r="EN3053" s="1"/>
      <c r="EO3053" s="1"/>
      <c r="EP3053" s="1"/>
      <c r="EQ3053" s="1"/>
      <c r="ER3053" s="1"/>
      <c r="ES3053" s="1"/>
      <c r="ET3053" s="1"/>
      <c r="EU3053" s="1"/>
      <c r="EV3053" s="1"/>
      <c r="EW3053" s="1"/>
      <c r="EX3053" s="1"/>
      <c r="EY3053" s="1"/>
      <c r="EZ3053" s="1"/>
      <c r="FA3053" s="1"/>
      <c r="FB3053" s="1"/>
      <c r="FC3053" s="1"/>
      <c r="FD3053" s="1"/>
      <c r="FE3053" s="1"/>
      <c r="FF3053" s="1"/>
      <c r="FG3053" s="1"/>
      <c r="FH3053" s="1"/>
      <c r="FI3053" s="1"/>
      <c r="FJ3053" s="1"/>
      <c r="FK3053" s="1"/>
      <c r="FL3053" s="1"/>
      <c r="FM3053" s="1"/>
      <c r="FN3053" s="1"/>
      <c r="FO3053" s="1"/>
      <c r="FP3053" s="1"/>
      <c r="FQ3053" s="1"/>
      <c r="FR3053" s="1"/>
      <c r="FS3053" s="1"/>
      <c r="FT3053" s="1"/>
      <c r="FU3053" s="1"/>
      <c r="FV3053" s="1"/>
      <c r="FW3053" s="1"/>
      <c r="FX3053" s="1"/>
      <c r="FY3053" s="1"/>
      <c r="FZ3053" s="1"/>
      <c r="GA3053" s="1"/>
      <c r="GB3053" s="1"/>
      <c r="GC3053" s="1"/>
      <c r="GD3053" s="1"/>
      <c r="GE3053" s="1"/>
      <c r="GF3053" s="1"/>
      <c r="GG3053" s="1"/>
      <c r="GH3053" s="1"/>
      <c r="GI3053" s="1"/>
      <c r="GJ3053" s="1"/>
      <c r="GK3053" s="1"/>
      <c r="GL3053" s="1"/>
      <c r="GM3053" s="1"/>
      <c r="GN3053" s="1"/>
      <c r="GO3053" s="1"/>
    </row>
    <row r="3054" spans="1:197" s="40" customFormat="1" x14ac:dyDescent="0.25">
      <c r="A3054" s="41"/>
      <c r="B3054" s="4"/>
      <c r="C3054" s="41"/>
      <c r="D3054" s="42"/>
      <c r="E3054" s="42"/>
      <c r="F3054" s="42"/>
      <c r="G3054" s="1"/>
      <c r="H3054" s="1"/>
      <c r="I3054" s="1"/>
      <c r="J3054" s="1"/>
      <c r="K3054" s="1"/>
      <c r="L3054" s="1"/>
      <c r="M3054" s="2"/>
      <c r="N3054" s="1"/>
      <c r="O3054" s="1"/>
      <c r="P3054" s="1"/>
      <c r="Q3054" s="1"/>
      <c r="R3054" s="1"/>
      <c r="S3054" s="1"/>
      <c r="T3054" s="1"/>
      <c r="U3054" s="1"/>
      <c r="V3054" s="1"/>
      <c r="W3054" s="1"/>
      <c r="X3054" s="1"/>
      <c r="Y3054" s="1"/>
      <c r="Z3054" s="1"/>
      <c r="AA3054" s="1"/>
      <c r="AB3054" s="1"/>
      <c r="AC3054" s="1"/>
      <c r="AD3054" s="1"/>
      <c r="AE3054" s="1"/>
      <c r="AF3054" s="1"/>
      <c r="AG3054" s="1"/>
      <c r="AH3054" s="1"/>
      <c r="AI3054" s="1"/>
      <c r="AJ3054" s="1"/>
      <c r="AK3054" s="1"/>
      <c r="AL3054" s="1"/>
      <c r="AM3054" s="1"/>
      <c r="AN3054" s="1"/>
      <c r="AO3054" s="1"/>
      <c r="AP3054" s="1"/>
      <c r="AQ3054" s="1"/>
      <c r="AR3054" s="1"/>
      <c r="AS3054" s="1"/>
      <c r="AT3054" s="1"/>
      <c r="AU3054" s="1"/>
      <c r="AV3054" s="1"/>
      <c r="AW3054" s="1"/>
      <c r="AX3054" s="1"/>
      <c r="AY3054" s="1"/>
      <c r="AZ3054" s="1"/>
      <c r="BA3054" s="1"/>
      <c r="BB3054" s="1"/>
      <c r="BC3054" s="1"/>
      <c r="BD3054" s="1"/>
      <c r="BE3054" s="1"/>
      <c r="BF3054" s="1"/>
      <c r="BG3054" s="1"/>
      <c r="BH3054" s="1"/>
      <c r="BI3054" s="1"/>
      <c r="BJ3054" s="1"/>
      <c r="BK3054" s="1"/>
      <c r="BL3054" s="1"/>
      <c r="BM3054" s="1"/>
      <c r="BN3054" s="1"/>
      <c r="BO3054" s="1"/>
      <c r="BP3054" s="1"/>
      <c r="BQ3054" s="1"/>
      <c r="BR3054" s="1"/>
      <c r="BS3054" s="1"/>
      <c r="BT3054" s="1"/>
      <c r="BU3054" s="1"/>
      <c r="BV3054" s="1"/>
      <c r="BW3054" s="1"/>
      <c r="BX3054" s="1"/>
      <c r="BY3054" s="1"/>
      <c r="BZ3054" s="1"/>
      <c r="CA3054" s="1"/>
      <c r="CB3054" s="1"/>
      <c r="CC3054" s="1"/>
      <c r="CD3054" s="1"/>
      <c r="CE3054" s="1"/>
      <c r="CF3054" s="1"/>
      <c r="CG3054" s="1"/>
      <c r="CH3054" s="1"/>
      <c r="CI3054" s="1"/>
      <c r="CJ3054" s="1"/>
      <c r="CK3054" s="1"/>
      <c r="CL3054" s="1"/>
      <c r="CM3054" s="1"/>
      <c r="CN3054" s="1"/>
      <c r="CO3054" s="1"/>
      <c r="CP3054" s="1"/>
      <c r="CQ3054" s="1"/>
      <c r="CR3054" s="1"/>
      <c r="CS3054" s="1"/>
      <c r="CT3054" s="1"/>
      <c r="CU3054" s="1"/>
      <c r="CV3054" s="1"/>
      <c r="CW3054" s="1"/>
      <c r="CX3054" s="1"/>
      <c r="CY3054" s="1"/>
      <c r="CZ3054" s="1"/>
      <c r="DA3054" s="1"/>
      <c r="DB3054" s="1"/>
      <c r="DC3054" s="1"/>
      <c r="DD3054" s="1"/>
      <c r="DE3054" s="1"/>
      <c r="DF3054" s="1"/>
      <c r="DG3054" s="1"/>
      <c r="DH3054" s="1"/>
      <c r="DI3054" s="1"/>
      <c r="DJ3054" s="1"/>
      <c r="DK3054" s="1"/>
      <c r="DL3054" s="1"/>
      <c r="DM3054" s="1"/>
      <c r="DN3054" s="1"/>
      <c r="DO3054" s="1"/>
      <c r="DP3054" s="1"/>
      <c r="DQ3054" s="1"/>
      <c r="DR3054" s="1"/>
      <c r="DS3054" s="1"/>
      <c r="DT3054" s="1"/>
      <c r="DU3054" s="1"/>
      <c r="DV3054" s="1"/>
      <c r="DW3054" s="1"/>
      <c r="DX3054" s="1"/>
      <c r="DY3054" s="1"/>
      <c r="DZ3054" s="1"/>
      <c r="EA3054" s="1"/>
      <c r="EB3054" s="1"/>
      <c r="EC3054" s="1"/>
      <c r="ED3054" s="1"/>
      <c r="EE3054" s="1"/>
      <c r="EF3054" s="1"/>
      <c r="EG3054" s="1"/>
      <c r="EH3054" s="1"/>
      <c r="EI3054" s="1"/>
      <c r="EJ3054" s="1"/>
      <c r="EK3054" s="1"/>
      <c r="EL3054" s="1"/>
      <c r="EM3054" s="1"/>
      <c r="EN3054" s="1"/>
      <c r="EO3054" s="1"/>
      <c r="EP3054" s="1"/>
      <c r="EQ3054" s="1"/>
      <c r="ER3054" s="1"/>
      <c r="ES3054" s="1"/>
      <c r="ET3054" s="1"/>
      <c r="EU3054" s="1"/>
      <c r="EV3054" s="1"/>
      <c r="EW3054" s="1"/>
      <c r="EX3054" s="1"/>
      <c r="EY3054" s="1"/>
      <c r="EZ3054" s="1"/>
      <c r="FA3054" s="1"/>
      <c r="FB3054" s="1"/>
      <c r="FC3054" s="1"/>
      <c r="FD3054" s="1"/>
      <c r="FE3054" s="1"/>
      <c r="FF3054" s="1"/>
      <c r="FG3054" s="1"/>
      <c r="FH3054" s="1"/>
      <c r="FI3054" s="1"/>
      <c r="FJ3054" s="1"/>
      <c r="FK3054" s="1"/>
      <c r="FL3054" s="1"/>
      <c r="FM3054" s="1"/>
      <c r="FN3054" s="1"/>
      <c r="FO3054" s="1"/>
      <c r="FP3054" s="1"/>
      <c r="FQ3054" s="1"/>
      <c r="FR3054" s="1"/>
      <c r="FS3054" s="1"/>
      <c r="FT3054" s="1"/>
      <c r="FU3054" s="1"/>
      <c r="FV3054" s="1"/>
      <c r="FW3054" s="1"/>
      <c r="FX3054" s="1"/>
      <c r="FY3054" s="1"/>
      <c r="FZ3054" s="1"/>
      <c r="GA3054" s="1"/>
      <c r="GB3054" s="1"/>
      <c r="GC3054" s="1"/>
      <c r="GD3054" s="1"/>
      <c r="GE3054" s="1"/>
      <c r="GF3054" s="1"/>
      <c r="GG3054" s="1"/>
      <c r="GH3054" s="1"/>
      <c r="GI3054" s="1"/>
      <c r="GJ3054" s="1"/>
      <c r="GK3054" s="1"/>
      <c r="GL3054" s="1"/>
      <c r="GM3054" s="1"/>
      <c r="GN3054" s="1"/>
      <c r="GO3054" s="1"/>
    </row>
    <row r="3055" spans="1:197" s="40" customFormat="1" x14ac:dyDescent="0.25">
      <c r="A3055" s="41"/>
      <c r="B3055" s="4"/>
      <c r="C3055" s="41"/>
      <c r="D3055" s="42"/>
      <c r="E3055" s="42"/>
      <c r="F3055" s="42"/>
      <c r="G3055" s="1"/>
      <c r="H3055" s="1"/>
      <c r="I3055" s="1"/>
      <c r="J3055" s="1"/>
      <c r="K3055" s="1"/>
      <c r="L3055" s="1"/>
      <c r="M3055" s="2"/>
      <c r="N3055" s="1"/>
      <c r="O3055" s="1"/>
      <c r="P3055" s="1"/>
      <c r="Q3055" s="1"/>
      <c r="R3055" s="1"/>
      <c r="S3055" s="1"/>
      <c r="T3055" s="1"/>
      <c r="U3055" s="1"/>
      <c r="V3055" s="1"/>
      <c r="W3055" s="1"/>
      <c r="X3055" s="1"/>
      <c r="Y3055" s="1"/>
      <c r="Z3055" s="1"/>
      <c r="AA3055" s="1"/>
      <c r="AB3055" s="1"/>
      <c r="AC3055" s="1"/>
      <c r="AD3055" s="1"/>
      <c r="AE3055" s="1"/>
      <c r="AF3055" s="1"/>
      <c r="AG3055" s="1"/>
      <c r="AH3055" s="1"/>
      <c r="AI3055" s="1"/>
      <c r="AJ3055" s="1"/>
      <c r="AK3055" s="1"/>
      <c r="AL3055" s="1"/>
      <c r="AM3055" s="1"/>
      <c r="AN3055" s="1"/>
      <c r="AO3055" s="1"/>
      <c r="AP3055" s="1"/>
      <c r="AQ3055" s="1"/>
      <c r="AR3055" s="1"/>
      <c r="AS3055" s="1"/>
      <c r="AT3055" s="1"/>
      <c r="AU3055" s="1"/>
      <c r="AV3055" s="1"/>
      <c r="AW3055" s="1"/>
      <c r="AX3055" s="1"/>
      <c r="AY3055" s="1"/>
      <c r="AZ3055" s="1"/>
      <c r="BA3055" s="1"/>
      <c r="BB3055" s="1"/>
      <c r="BC3055" s="1"/>
      <c r="BD3055" s="1"/>
      <c r="BE3055" s="1"/>
      <c r="BF3055" s="1"/>
      <c r="BG3055" s="1"/>
      <c r="BH3055" s="1"/>
      <c r="BI3055" s="1"/>
      <c r="BJ3055" s="1"/>
      <c r="BK3055" s="1"/>
      <c r="BL3055" s="1"/>
      <c r="BM3055" s="1"/>
      <c r="BN3055" s="1"/>
      <c r="BO3055" s="1"/>
      <c r="BP3055" s="1"/>
      <c r="BQ3055" s="1"/>
      <c r="BR3055" s="1"/>
      <c r="BS3055" s="1"/>
      <c r="BT3055" s="1"/>
      <c r="BU3055" s="1"/>
      <c r="BV3055" s="1"/>
      <c r="BW3055" s="1"/>
      <c r="BX3055" s="1"/>
      <c r="BY3055" s="1"/>
      <c r="BZ3055" s="1"/>
      <c r="CA3055" s="1"/>
      <c r="CB3055" s="1"/>
      <c r="CC3055" s="1"/>
      <c r="CD3055" s="1"/>
      <c r="CE3055" s="1"/>
      <c r="CF3055" s="1"/>
      <c r="CG3055" s="1"/>
      <c r="CH3055" s="1"/>
      <c r="CI3055" s="1"/>
      <c r="CJ3055" s="1"/>
      <c r="CK3055" s="1"/>
      <c r="CL3055" s="1"/>
      <c r="CM3055" s="1"/>
      <c r="CN3055" s="1"/>
      <c r="CO3055" s="1"/>
      <c r="CP3055" s="1"/>
      <c r="CQ3055" s="1"/>
      <c r="CR3055" s="1"/>
      <c r="CS3055" s="1"/>
      <c r="CT3055" s="1"/>
      <c r="CU3055" s="1"/>
      <c r="CV3055" s="1"/>
      <c r="CW3055" s="1"/>
      <c r="CX3055" s="1"/>
      <c r="CY3055" s="1"/>
      <c r="CZ3055" s="1"/>
      <c r="DA3055" s="1"/>
      <c r="DB3055" s="1"/>
      <c r="DC3055" s="1"/>
      <c r="DD3055" s="1"/>
      <c r="DE3055" s="1"/>
      <c r="DF3055" s="1"/>
      <c r="DG3055" s="1"/>
      <c r="DH3055" s="1"/>
      <c r="DI3055" s="1"/>
      <c r="DJ3055" s="1"/>
      <c r="DK3055" s="1"/>
      <c r="DL3055" s="1"/>
      <c r="DM3055" s="1"/>
      <c r="DN3055" s="1"/>
      <c r="DO3055" s="1"/>
      <c r="DP3055" s="1"/>
      <c r="DQ3055" s="1"/>
      <c r="DR3055" s="1"/>
      <c r="DS3055" s="1"/>
      <c r="DT3055" s="1"/>
      <c r="DU3055" s="1"/>
      <c r="DV3055" s="1"/>
      <c r="DW3055" s="1"/>
      <c r="DX3055" s="1"/>
      <c r="DY3055" s="1"/>
      <c r="DZ3055" s="1"/>
      <c r="EA3055" s="1"/>
      <c r="EB3055" s="1"/>
      <c r="EC3055" s="1"/>
      <c r="ED3055" s="1"/>
      <c r="EE3055" s="1"/>
      <c r="EF3055" s="1"/>
      <c r="EG3055" s="1"/>
      <c r="EH3055" s="1"/>
      <c r="EI3055" s="1"/>
      <c r="EJ3055" s="1"/>
      <c r="EK3055" s="1"/>
      <c r="EL3055" s="1"/>
      <c r="EM3055" s="1"/>
      <c r="EN3055" s="1"/>
      <c r="EO3055" s="1"/>
      <c r="EP3055" s="1"/>
      <c r="EQ3055" s="1"/>
      <c r="ER3055" s="1"/>
      <c r="ES3055" s="1"/>
      <c r="ET3055" s="1"/>
      <c r="EU3055" s="1"/>
      <c r="EV3055" s="1"/>
      <c r="EW3055" s="1"/>
      <c r="EX3055" s="1"/>
      <c r="EY3055" s="1"/>
      <c r="EZ3055" s="1"/>
      <c r="FA3055" s="1"/>
      <c r="FB3055" s="1"/>
      <c r="FC3055" s="1"/>
      <c r="FD3055" s="1"/>
      <c r="FE3055" s="1"/>
      <c r="FF3055" s="1"/>
      <c r="FG3055" s="1"/>
      <c r="FH3055" s="1"/>
      <c r="FI3055" s="1"/>
      <c r="FJ3055" s="1"/>
      <c r="FK3055" s="1"/>
      <c r="FL3055" s="1"/>
      <c r="FM3055" s="1"/>
      <c r="FN3055" s="1"/>
      <c r="FO3055" s="1"/>
      <c r="FP3055" s="1"/>
      <c r="FQ3055" s="1"/>
      <c r="FR3055" s="1"/>
      <c r="FS3055" s="1"/>
      <c r="FT3055" s="1"/>
      <c r="FU3055" s="1"/>
      <c r="FV3055" s="1"/>
      <c r="FW3055" s="1"/>
      <c r="FX3055" s="1"/>
      <c r="FY3055" s="1"/>
      <c r="FZ3055" s="1"/>
      <c r="GA3055" s="1"/>
      <c r="GB3055" s="1"/>
      <c r="GC3055" s="1"/>
      <c r="GD3055" s="1"/>
      <c r="GE3055" s="1"/>
      <c r="GF3055" s="1"/>
      <c r="GG3055" s="1"/>
      <c r="GH3055" s="1"/>
      <c r="GI3055" s="1"/>
      <c r="GJ3055" s="1"/>
      <c r="GK3055" s="1"/>
      <c r="GL3055" s="1"/>
      <c r="GM3055" s="1"/>
      <c r="GN3055" s="1"/>
      <c r="GO3055" s="1"/>
    </row>
    <row r="3056" spans="1:197" s="40" customFormat="1" x14ac:dyDescent="0.25">
      <c r="A3056" s="41"/>
      <c r="B3056" s="4"/>
      <c r="C3056" s="41"/>
      <c r="D3056" s="42"/>
      <c r="E3056" s="42"/>
      <c r="F3056" s="42"/>
      <c r="G3056" s="1"/>
      <c r="H3056" s="1"/>
      <c r="I3056" s="1"/>
      <c r="J3056" s="1"/>
      <c r="K3056" s="1"/>
      <c r="L3056" s="1"/>
      <c r="M3056" s="2"/>
      <c r="N3056" s="1"/>
      <c r="O3056" s="1"/>
      <c r="P3056" s="1"/>
      <c r="Q3056" s="1"/>
      <c r="R3056" s="1"/>
      <c r="S3056" s="1"/>
      <c r="T3056" s="1"/>
      <c r="U3056" s="1"/>
      <c r="V3056" s="1"/>
      <c r="W3056" s="1"/>
      <c r="X3056" s="1"/>
      <c r="Y3056" s="1"/>
      <c r="Z3056" s="1"/>
      <c r="AA3056" s="1"/>
      <c r="AB3056" s="1"/>
      <c r="AC3056" s="1"/>
      <c r="AD3056" s="1"/>
      <c r="AE3056" s="1"/>
      <c r="AF3056" s="1"/>
      <c r="AG3056" s="1"/>
      <c r="AH3056" s="1"/>
      <c r="AI3056" s="1"/>
      <c r="AJ3056" s="1"/>
      <c r="AK3056" s="1"/>
      <c r="AL3056" s="1"/>
      <c r="AM3056" s="1"/>
      <c r="AN3056" s="1"/>
      <c r="AO3056" s="1"/>
      <c r="AP3056" s="1"/>
      <c r="AQ3056" s="1"/>
      <c r="AR3056" s="1"/>
      <c r="AS3056" s="1"/>
      <c r="AT3056" s="1"/>
      <c r="AU3056" s="1"/>
      <c r="AV3056" s="1"/>
      <c r="AW3056" s="1"/>
      <c r="AX3056" s="1"/>
      <c r="AY3056" s="1"/>
      <c r="AZ3056" s="1"/>
      <c r="BA3056" s="1"/>
      <c r="BB3056" s="1"/>
      <c r="BC3056" s="1"/>
      <c r="BD3056" s="1"/>
      <c r="BE3056" s="1"/>
      <c r="BF3056" s="1"/>
      <c r="BG3056" s="1"/>
      <c r="BH3056" s="1"/>
      <c r="BI3056" s="1"/>
      <c r="BJ3056" s="1"/>
      <c r="BK3056" s="1"/>
      <c r="BL3056" s="1"/>
      <c r="BM3056" s="1"/>
      <c r="BN3056" s="1"/>
      <c r="BO3056" s="1"/>
      <c r="BP3056" s="1"/>
      <c r="BQ3056" s="1"/>
      <c r="BR3056" s="1"/>
      <c r="BS3056" s="1"/>
      <c r="BT3056" s="1"/>
      <c r="BU3056" s="1"/>
      <c r="BV3056" s="1"/>
      <c r="BW3056" s="1"/>
      <c r="BX3056" s="1"/>
      <c r="BY3056" s="1"/>
      <c r="BZ3056" s="1"/>
      <c r="CA3056" s="1"/>
      <c r="CB3056" s="1"/>
      <c r="CC3056" s="1"/>
      <c r="CD3056" s="1"/>
      <c r="CE3056" s="1"/>
      <c r="CF3056" s="1"/>
      <c r="CG3056" s="1"/>
      <c r="CH3056" s="1"/>
      <c r="CI3056" s="1"/>
      <c r="CJ3056" s="1"/>
      <c r="CK3056" s="1"/>
      <c r="CL3056" s="1"/>
      <c r="CM3056" s="1"/>
      <c r="CN3056" s="1"/>
      <c r="CO3056" s="1"/>
      <c r="CP3056" s="1"/>
      <c r="CQ3056" s="1"/>
      <c r="CR3056" s="1"/>
      <c r="CS3056" s="1"/>
      <c r="CT3056" s="1"/>
      <c r="CU3056" s="1"/>
      <c r="CV3056" s="1"/>
      <c r="CW3056" s="1"/>
      <c r="CX3056" s="1"/>
      <c r="CY3056" s="1"/>
      <c r="CZ3056" s="1"/>
      <c r="DA3056" s="1"/>
      <c r="DB3056" s="1"/>
      <c r="DC3056" s="1"/>
      <c r="DD3056" s="1"/>
      <c r="DE3056" s="1"/>
      <c r="DF3056" s="1"/>
      <c r="DG3056" s="1"/>
      <c r="DH3056" s="1"/>
      <c r="DI3056" s="1"/>
      <c r="DJ3056" s="1"/>
      <c r="DK3056" s="1"/>
      <c r="DL3056" s="1"/>
      <c r="DM3056" s="1"/>
      <c r="DN3056" s="1"/>
      <c r="DO3056" s="1"/>
      <c r="DP3056" s="1"/>
      <c r="DQ3056" s="1"/>
      <c r="DR3056" s="1"/>
      <c r="DS3056" s="1"/>
      <c r="DT3056" s="1"/>
      <c r="DU3056" s="1"/>
      <c r="DV3056" s="1"/>
      <c r="DW3056" s="1"/>
      <c r="DX3056" s="1"/>
      <c r="DY3056" s="1"/>
      <c r="DZ3056" s="1"/>
      <c r="EA3056" s="1"/>
      <c r="EB3056" s="1"/>
      <c r="EC3056" s="1"/>
      <c r="ED3056" s="1"/>
      <c r="EE3056" s="1"/>
      <c r="EF3056" s="1"/>
      <c r="EG3056" s="1"/>
      <c r="EH3056" s="1"/>
      <c r="EI3056" s="1"/>
      <c r="EJ3056" s="1"/>
      <c r="EK3056" s="1"/>
      <c r="EL3056" s="1"/>
      <c r="EM3056" s="1"/>
      <c r="EN3056" s="1"/>
      <c r="EO3056" s="1"/>
      <c r="EP3056" s="1"/>
      <c r="EQ3056" s="1"/>
      <c r="ER3056" s="1"/>
      <c r="ES3056" s="1"/>
      <c r="ET3056" s="1"/>
      <c r="EU3056" s="1"/>
      <c r="EV3056" s="1"/>
      <c r="EW3056" s="1"/>
      <c r="EX3056" s="1"/>
      <c r="EY3056" s="1"/>
      <c r="EZ3056" s="1"/>
      <c r="FA3056" s="1"/>
      <c r="FB3056" s="1"/>
      <c r="FC3056" s="1"/>
      <c r="FD3056" s="1"/>
      <c r="FE3056" s="1"/>
      <c r="FF3056" s="1"/>
      <c r="FG3056" s="1"/>
      <c r="FH3056" s="1"/>
      <c r="FI3056" s="1"/>
      <c r="FJ3056" s="1"/>
      <c r="FK3056" s="1"/>
      <c r="FL3056" s="1"/>
      <c r="FM3056" s="1"/>
      <c r="FN3056" s="1"/>
      <c r="FO3056" s="1"/>
      <c r="FP3056" s="1"/>
      <c r="FQ3056" s="1"/>
      <c r="FR3056" s="1"/>
      <c r="FS3056" s="1"/>
      <c r="FT3056" s="1"/>
      <c r="FU3056" s="1"/>
      <c r="FV3056" s="1"/>
      <c r="FW3056" s="1"/>
      <c r="FX3056" s="1"/>
      <c r="FY3056" s="1"/>
      <c r="FZ3056" s="1"/>
      <c r="GA3056" s="1"/>
      <c r="GB3056" s="1"/>
      <c r="GC3056" s="1"/>
      <c r="GD3056" s="1"/>
      <c r="GE3056" s="1"/>
      <c r="GF3056" s="1"/>
      <c r="GG3056" s="1"/>
      <c r="GH3056" s="1"/>
      <c r="GI3056" s="1"/>
      <c r="GJ3056" s="1"/>
      <c r="GK3056" s="1"/>
      <c r="GL3056" s="1"/>
      <c r="GM3056" s="1"/>
      <c r="GN3056" s="1"/>
      <c r="GO3056" s="1"/>
    </row>
    <row r="3057" spans="1:197" s="40" customFormat="1" x14ac:dyDescent="0.25">
      <c r="A3057" s="41"/>
      <c r="B3057" s="4"/>
      <c r="C3057" s="41"/>
      <c r="D3057" s="42"/>
      <c r="E3057" s="42"/>
      <c r="F3057" s="42"/>
      <c r="G3057" s="1"/>
      <c r="H3057" s="1"/>
      <c r="I3057" s="1"/>
      <c r="J3057" s="1"/>
      <c r="K3057" s="1"/>
      <c r="L3057" s="1"/>
      <c r="M3057" s="2"/>
      <c r="N3057" s="1"/>
      <c r="O3057" s="1"/>
      <c r="P3057" s="1"/>
      <c r="Q3057" s="1"/>
      <c r="R3057" s="1"/>
      <c r="S3057" s="1"/>
      <c r="T3057" s="1"/>
      <c r="U3057" s="1"/>
      <c r="V3057" s="1"/>
      <c r="W3057" s="1"/>
      <c r="X3057" s="1"/>
      <c r="Y3057" s="1"/>
      <c r="Z3057" s="1"/>
      <c r="AA3057" s="1"/>
      <c r="AB3057" s="1"/>
      <c r="AC3057" s="1"/>
      <c r="AD3057" s="1"/>
      <c r="AE3057" s="1"/>
      <c r="AF3057" s="1"/>
      <c r="AG3057" s="1"/>
      <c r="AH3057" s="1"/>
      <c r="AI3057" s="1"/>
      <c r="AJ3057" s="1"/>
      <c r="AK3057" s="1"/>
      <c r="AL3057" s="1"/>
      <c r="AM3057" s="1"/>
      <c r="AN3057" s="1"/>
      <c r="AO3057" s="1"/>
      <c r="AP3057" s="1"/>
      <c r="AQ3057" s="1"/>
      <c r="AR3057" s="1"/>
      <c r="AS3057" s="1"/>
      <c r="AT3057" s="1"/>
      <c r="AU3057" s="1"/>
      <c r="AV3057" s="1"/>
      <c r="AW3057" s="1"/>
      <c r="AX3057" s="1"/>
      <c r="AY3057" s="1"/>
      <c r="AZ3057" s="1"/>
      <c r="BA3057" s="1"/>
      <c r="BB3057" s="1"/>
      <c r="BC3057" s="1"/>
      <c r="BD3057" s="1"/>
      <c r="BE3057" s="1"/>
      <c r="BF3057" s="1"/>
      <c r="BG3057" s="1"/>
      <c r="BH3057" s="1"/>
      <c r="BI3057" s="1"/>
      <c r="BJ3057" s="1"/>
      <c r="BK3057" s="1"/>
      <c r="BL3057" s="1"/>
      <c r="BM3057" s="1"/>
      <c r="BN3057" s="1"/>
      <c r="BO3057" s="1"/>
      <c r="BP3057" s="1"/>
      <c r="BQ3057" s="1"/>
      <c r="BR3057" s="1"/>
      <c r="BS3057" s="1"/>
      <c r="BT3057" s="1"/>
      <c r="BU3057" s="1"/>
      <c r="BV3057" s="1"/>
      <c r="BW3057" s="1"/>
      <c r="BX3057" s="1"/>
      <c r="BY3057" s="1"/>
      <c r="BZ3057" s="1"/>
      <c r="CA3057" s="1"/>
      <c r="CB3057" s="1"/>
      <c r="CC3057" s="1"/>
      <c r="CD3057" s="1"/>
      <c r="CE3057" s="1"/>
      <c r="CF3057" s="1"/>
      <c r="CG3057" s="1"/>
      <c r="CH3057" s="1"/>
      <c r="CI3057" s="1"/>
      <c r="CJ3057" s="1"/>
      <c r="CK3057" s="1"/>
      <c r="CL3057" s="1"/>
      <c r="CM3057" s="1"/>
      <c r="CN3057" s="1"/>
      <c r="CO3057" s="1"/>
      <c r="CP3057" s="1"/>
      <c r="CQ3057" s="1"/>
      <c r="CR3057" s="1"/>
      <c r="CS3057" s="1"/>
      <c r="CT3057" s="1"/>
      <c r="CU3057" s="1"/>
      <c r="CV3057" s="1"/>
      <c r="CW3057" s="1"/>
      <c r="CX3057" s="1"/>
      <c r="CY3057" s="1"/>
      <c r="CZ3057" s="1"/>
      <c r="DA3057" s="1"/>
      <c r="DB3057" s="1"/>
      <c r="DC3057" s="1"/>
      <c r="DD3057" s="1"/>
      <c r="DE3057" s="1"/>
      <c r="DF3057" s="1"/>
      <c r="DG3057" s="1"/>
      <c r="DH3057" s="1"/>
      <c r="DI3057" s="1"/>
      <c r="DJ3057" s="1"/>
      <c r="DK3057" s="1"/>
      <c r="DL3057" s="1"/>
      <c r="DM3057" s="1"/>
      <c r="DN3057" s="1"/>
      <c r="DO3057" s="1"/>
      <c r="DP3057" s="1"/>
      <c r="DQ3057" s="1"/>
      <c r="DR3057" s="1"/>
      <c r="DS3057" s="1"/>
      <c r="DT3057" s="1"/>
      <c r="DU3057" s="1"/>
      <c r="DV3057" s="1"/>
      <c r="DW3057" s="1"/>
      <c r="DX3057" s="1"/>
      <c r="DY3057" s="1"/>
      <c r="DZ3057" s="1"/>
      <c r="EA3057" s="1"/>
      <c r="EB3057" s="1"/>
      <c r="EC3057" s="1"/>
      <c r="ED3057" s="1"/>
      <c r="EE3057" s="1"/>
      <c r="EF3057" s="1"/>
      <c r="EG3057" s="1"/>
      <c r="EH3057" s="1"/>
      <c r="EI3057" s="1"/>
      <c r="EJ3057" s="1"/>
      <c r="EK3057" s="1"/>
      <c r="EL3057" s="1"/>
      <c r="EM3057" s="1"/>
      <c r="EN3057" s="1"/>
      <c r="EO3057" s="1"/>
      <c r="EP3057" s="1"/>
      <c r="EQ3057" s="1"/>
      <c r="ER3057" s="1"/>
      <c r="ES3057" s="1"/>
      <c r="ET3057" s="1"/>
      <c r="EU3057" s="1"/>
      <c r="EV3057" s="1"/>
      <c r="EW3057" s="1"/>
      <c r="EX3057" s="1"/>
      <c r="EY3057" s="1"/>
      <c r="EZ3057" s="1"/>
      <c r="FA3057" s="1"/>
      <c r="FB3057" s="1"/>
      <c r="FC3057" s="1"/>
      <c r="FD3057" s="1"/>
      <c r="FE3057" s="1"/>
      <c r="FF3057" s="1"/>
      <c r="FG3057" s="1"/>
      <c r="FH3057" s="1"/>
      <c r="FI3057" s="1"/>
      <c r="FJ3057" s="1"/>
      <c r="FK3057" s="1"/>
      <c r="FL3057" s="1"/>
      <c r="FM3057" s="1"/>
      <c r="FN3057" s="1"/>
      <c r="FO3057" s="1"/>
      <c r="FP3057" s="1"/>
      <c r="FQ3057" s="1"/>
      <c r="FR3057" s="1"/>
      <c r="FS3057" s="1"/>
      <c r="FT3057" s="1"/>
      <c r="FU3057" s="1"/>
      <c r="FV3057" s="1"/>
      <c r="FW3057" s="1"/>
      <c r="FX3057" s="1"/>
      <c r="FY3057" s="1"/>
      <c r="FZ3057" s="1"/>
      <c r="GA3057" s="1"/>
      <c r="GB3057" s="1"/>
      <c r="GC3057" s="1"/>
      <c r="GD3057" s="1"/>
      <c r="GE3057" s="1"/>
      <c r="GF3057" s="1"/>
      <c r="GG3057" s="1"/>
      <c r="GH3057" s="1"/>
      <c r="GI3057" s="1"/>
      <c r="GJ3057" s="1"/>
      <c r="GK3057" s="1"/>
      <c r="GL3057" s="1"/>
      <c r="GM3057" s="1"/>
      <c r="GN3057" s="1"/>
      <c r="GO3057" s="1"/>
    </row>
    <row r="3058" spans="1:197" s="40" customFormat="1" x14ac:dyDescent="0.25">
      <c r="A3058" s="41"/>
      <c r="B3058" s="4"/>
      <c r="C3058" s="41"/>
      <c r="D3058" s="42"/>
      <c r="E3058" s="42"/>
      <c r="F3058" s="42"/>
      <c r="G3058" s="1"/>
      <c r="H3058" s="1"/>
      <c r="I3058" s="1"/>
      <c r="J3058" s="1"/>
      <c r="K3058" s="1"/>
      <c r="L3058" s="1"/>
      <c r="M3058" s="2"/>
      <c r="N3058" s="1"/>
      <c r="O3058" s="1"/>
      <c r="P3058" s="1"/>
      <c r="Q3058" s="1"/>
      <c r="R3058" s="1"/>
      <c r="S3058" s="1"/>
      <c r="T3058" s="1"/>
      <c r="U3058" s="1"/>
      <c r="V3058" s="1"/>
      <c r="W3058" s="1"/>
      <c r="X3058" s="1"/>
      <c r="Y3058" s="1"/>
      <c r="Z3058" s="1"/>
      <c r="AA3058" s="1"/>
      <c r="AB3058" s="1"/>
      <c r="AC3058" s="1"/>
      <c r="AD3058" s="1"/>
      <c r="AE3058" s="1"/>
      <c r="AF3058" s="1"/>
      <c r="AG3058" s="1"/>
      <c r="AH3058" s="1"/>
      <c r="AI3058" s="1"/>
      <c r="AJ3058" s="1"/>
      <c r="AK3058" s="1"/>
      <c r="AL3058" s="1"/>
      <c r="AM3058" s="1"/>
      <c r="AN3058" s="1"/>
      <c r="AO3058" s="1"/>
      <c r="AP3058" s="1"/>
      <c r="AQ3058" s="1"/>
      <c r="AR3058" s="1"/>
      <c r="AS3058" s="1"/>
      <c r="AT3058" s="1"/>
      <c r="AU3058" s="1"/>
      <c r="AV3058" s="1"/>
      <c r="AW3058" s="1"/>
      <c r="AX3058" s="1"/>
      <c r="AY3058" s="1"/>
      <c r="AZ3058" s="1"/>
      <c r="BA3058" s="1"/>
      <c r="BB3058" s="1"/>
      <c r="BC3058" s="1"/>
      <c r="BD3058" s="1"/>
      <c r="BE3058" s="1"/>
      <c r="BF3058" s="1"/>
      <c r="BG3058" s="1"/>
      <c r="BH3058" s="1"/>
      <c r="BI3058" s="1"/>
      <c r="BJ3058" s="1"/>
      <c r="BK3058" s="1"/>
      <c r="BL3058" s="1"/>
      <c r="BM3058" s="1"/>
      <c r="BN3058" s="1"/>
      <c r="BO3058" s="1"/>
      <c r="BP3058" s="1"/>
      <c r="BQ3058" s="1"/>
      <c r="BR3058" s="1"/>
      <c r="BS3058" s="1"/>
      <c r="BT3058" s="1"/>
      <c r="BU3058" s="1"/>
      <c r="BV3058" s="1"/>
      <c r="BW3058" s="1"/>
      <c r="BX3058" s="1"/>
      <c r="BY3058" s="1"/>
      <c r="BZ3058" s="1"/>
      <c r="CA3058" s="1"/>
      <c r="CB3058" s="1"/>
      <c r="CC3058" s="1"/>
      <c r="CD3058" s="1"/>
      <c r="CE3058" s="1"/>
      <c r="CF3058" s="1"/>
      <c r="CG3058" s="1"/>
      <c r="CH3058" s="1"/>
      <c r="CI3058" s="1"/>
      <c r="CJ3058" s="1"/>
      <c r="CK3058" s="1"/>
      <c r="CL3058" s="1"/>
      <c r="CM3058" s="1"/>
      <c r="CN3058" s="1"/>
      <c r="CO3058" s="1"/>
      <c r="CP3058" s="1"/>
      <c r="CQ3058" s="1"/>
      <c r="CR3058" s="1"/>
      <c r="CS3058" s="1"/>
      <c r="CT3058" s="1"/>
      <c r="CU3058" s="1"/>
      <c r="CV3058" s="1"/>
      <c r="CW3058" s="1"/>
      <c r="CX3058" s="1"/>
      <c r="CY3058" s="1"/>
      <c r="CZ3058" s="1"/>
      <c r="DA3058" s="1"/>
      <c r="DB3058" s="1"/>
      <c r="DC3058" s="1"/>
      <c r="DD3058" s="1"/>
      <c r="DE3058" s="1"/>
      <c r="DF3058" s="1"/>
      <c r="DG3058" s="1"/>
      <c r="DH3058" s="1"/>
      <c r="DI3058" s="1"/>
      <c r="DJ3058" s="1"/>
      <c r="DK3058" s="1"/>
      <c r="DL3058" s="1"/>
      <c r="DM3058" s="1"/>
      <c r="DN3058" s="1"/>
      <c r="DO3058" s="1"/>
      <c r="DP3058" s="1"/>
      <c r="DQ3058" s="1"/>
      <c r="DR3058" s="1"/>
      <c r="DS3058" s="1"/>
      <c r="DT3058" s="1"/>
      <c r="DU3058" s="1"/>
      <c r="DV3058" s="1"/>
      <c r="DW3058" s="1"/>
      <c r="DX3058" s="1"/>
      <c r="DY3058" s="1"/>
      <c r="DZ3058" s="1"/>
      <c r="EA3058" s="1"/>
      <c r="EB3058" s="1"/>
      <c r="EC3058" s="1"/>
      <c r="ED3058" s="1"/>
      <c r="EE3058" s="1"/>
      <c r="EF3058" s="1"/>
      <c r="EG3058" s="1"/>
      <c r="EH3058" s="1"/>
      <c r="EI3058" s="1"/>
      <c r="EJ3058" s="1"/>
      <c r="EK3058" s="1"/>
      <c r="EL3058" s="1"/>
      <c r="EM3058" s="1"/>
      <c r="EN3058" s="1"/>
      <c r="EO3058" s="1"/>
      <c r="EP3058" s="1"/>
      <c r="EQ3058" s="1"/>
      <c r="ER3058" s="1"/>
      <c r="ES3058" s="1"/>
      <c r="ET3058" s="1"/>
      <c r="EU3058" s="1"/>
      <c r="EV3058" s="1"/>
      <c r="EW3058" s="1"/>
      <c r="EX3058" s="1"/>
      <c r="EY3058" s="1"/>
      <c r="EZ3058" s="1"/>
      <c r="FA3058" s="1"/>
      <c r="FB3058" s="1"/>
      <c r="FC3058" s="1"/>
      <c r="FD3058" s="1"/>
      <c r="FE3058" s="1"/>
      <c r="FF3058" s="1"/>
      <c r="FG3058" s="1"/>
      <c r="FH3058" s="1"/>
      <c r="FI3058" s="1"/>
      <c r="FJ3058" s="1"/>
      <c r="FK3058" s="1"/>
      <c r="FL3058" s="1"/>
      <c r="FM3058" s="1"/>
      <c r="FN3058" s="1"/>
      <c r="FO3058" s="1"/>
      <c r="FP3058" s="1"/>
      <c r="FQ3058" s="1"/>
      <c r="FR3058" s="1"/>
      <c r="FS3058" s="1"/>
      <c r="FT3058" s="1"/>
      <c r="FU3058" s="1"/>
      <c r="FV3058" s="1"/>
      <c r="FW3058" s="1"/>
      <c r="FX3058" s="1"/>
      <c r="FY3058" s="1"/>
      <c r="FZ3058" s="1"/>
      <c r="GA3058" s="1"/>
      <c r="GB3058" s="1"/>
      <c r="GC3058" s="1"/>
      <c r="GD3058" s="1"/>
      <c r="GE3058" s="1"/>
      <c r="GF3058" s="1"/>
      <c r="GG3058" s="1"/>
      <c r="GH3058" s="1"/>
      <c r="GI3058" s="1"/>
      <c r="GJ3058" s="1"/>
      <c r="GK3058" s="1"/>
      <c r="GL3058" s="1"/>
      <c r="GM3058" s="1"/>
      <c r="GN3058" s="1"/>
      <c r="GO3058" s="1"/>
    </row>
    <row r="3059" spans="1:197" s="40" customFormat="1" x14ac:dyDescent="0.25">
      <c r="A3059" s="41"/>
      <c r="B3059" s="4"/>
      <c r="C3059" s="41"/>
      <c r="D3059" s="42"/>
      <c r="E3059" s="42"/>
      <c r="F3059" s="42"/>
      <c r="G3059" s="1"/>
      <c r="H3059" s="1"/>
      <c r="I3059" s="1"/>
      <c r="J3059" s="1"/>
      <c r="K3059" s="1"/>
      <c r="L3059" s="1"/>
      <c r="M3059" s="2"/>
      <c r="N3059" s="1"/>
      <c r="O3059" s="1"/>
      <c r="P3059" s="1"/>
      <c r="Q3059" s="1"/>
      <c r="R3059" s="1"/>
      <c r="S3059" s="1"/>
      <c r="T3059" s="1"/>
      <c r="U3059" s="1"/>
      <c r="V3059" s="1"/>
      <c r="W3059" s="1"/>
      <c r="X3059" s="1"/>
      <c r="Y3059" s="1"/>
      <c r="Z3059" s="1"/>
      <c r="AA3059" s="1"/>
      <c r="AB3059" s="1"/>
      <c r="AC3059" s="1"/>
      <c r="AD3059" s="1"/>
      <c r="AE3059" s="1"/>
      <c r="AF3059" s="1"/>
      <c r="AG3059" s="1"/>
      <c r="AH3059" s="1"/>
      <c r="AI3059" s="1"/>
      <c r="AJ3059" s="1"/>
      <c r="AK3059" s="1"/>
      <c r="AL3059" s="1"/>
      <c r="AM3059" s="1"/>
      <c r="AN3059" s="1"/>
      <c r="AO3059" s="1"/>
      <c r="AP3059" s="1"/>
      <c r="AQ3059" s="1"/>
      <c r="AR3059" s="1"/>
      <c r="AS3059" s="1"/>
      <c r="AT3059" s="1"/>
      <c r="AU3059" s="1"/>
      <c r="AV3059" s="1"/>
      <c r="AW3059" s="1"/>
      <c r="AX3059" s="1"/>
      <c r="AY3059" s="1"/>
      <c r="AZ3059" s="1"/>
      <c r="BA3059" s="1"/>
      <c r="BB3059" s="1"/>
      <c r="BC3059" s="1"/>
      <c r="BD3059" s="1"/>
      <c r="BE3059" s="1"/>
      <c r="BF3059" s="1"/>
      <c r="BG3059" s="1"/>
      <c r="BH3059" s="1"/>
      <c r="BI3059" s="1"/>
      <c r="BJ3059" s="1"/>
      <c r="BK3059" s="1"/>
      <c r="BL3059" s="1"/>
      <c r="BM3059" s="1"/>
      <c r="BN3059" s="1"/>
      <c r="BO3059" s="1"/>
      <c r="BP3059" s="1"/>
      <c r="BQ3059" s="1"/>
      <c r="BR3059" s="1"/>
      <c r="BS3059" s="1"/>
      <c r="BT3059" s="1"/>
      <c r="BU3059" s="1"/>
      <c r="BV3059" s="1"/>
      <c r="BW3059" s="1"/>
      <c r="BX3059" s="1"/>
      <c r="BY3059" s="1"/>
      <c r="BZ3059" s="1"/>
      <c r="CA3059" s="1"/>
      <c r="CB3059" s="1"/>
      <c r="CC3059" s="1"/>
      <c r="CD3059" s="1"/>
      <c r="CE3059" s="1"/>
      <c r="CF3059" s="1"/>
      <c r="CG3059" s="1"/>
      <c r="CH3059" s="1"/>
      <c r="CI3059" s="1"/>
      <c r="CJ3059" s="1"/>
      <c r="CK3059" s="1"/>
      <c r="CL3059" s="1"/>
      <c r="CM3059" s="1"/>
      <c r="CN3059" s="1"/>
      <c r="CO3059" s="1"/>
      <c r="CP3059" s="1"/>
      <c r="CQ3059" s="1"/>
      <c r="CR3059" s="1"/>
      <c r="CS3059" s="1"/>
      <c r="CT3059" s="1"/>
      <c r="CU3059" s="1"/>
      <c r="CV3059" s="1"/>
      <c r="CW3059" s="1"/>
      <c r="CX3059" s="1"/>
      <c r="CY3059" s="1"/>
      <c r="CZ3059" s="1"/>
      <c r="DA3059" s="1"/>
      <c r="DB3059" s="1"/>
      <c r="DC3059" s="1"/>
      <c r="DD3059" s="1"/>
      <c r="DE3059" s="1"/>
      <c r="DF3059" s="1"/>
      <c r="DG3059" s="1"/>
      <c r="DH3059" s="1"/>
      <c r="DI3059" s="1"/>
      <c r="DJ3059" s="1"/>
      <c r="DK3059" s="1"/>
      <c r="DL3059" s="1"/>
      <c r="DM3059" s="1"/>
      <c r="DN3059" s="1"/>
      <c r="DO3059" s="1"/>
      <c r="DP3059" s="1"/>
      <c r="DQ3059" s="1"/>
      <c r="DR3059" s="1"/>
      <c r="DS3059" s="1"/>
      <c r="DT3059" s="1"/>
      <c r="DU3059" s="1"/>
      <c r="DV3059" s="1"/>
      <c r="DW3059" s="1"/>
      <c r="DX3059" s="1"/>
      <c r="DY3059" s="1"/>
      <c r="DZ3059" s="1"/>
      <c r="EA3059" s="1"/>
      <c r="EB3059" s="1"/>
      <c r="EC3059" s="1"/>
      <c r="ED3059" s="1"/>
      <c r="EE3059" s="1"/>
      <c r="EF3059" s="1"/>
      <c r="EG3059" s="1"/>
      <c r="EH3059" s="1"/>
      <c r="EI3059" s="1"/>
      <c r="EJ3059" s="1"/>
      <c r="EK3059" s="1"/>
      <c r="EL3059" s="1"/>
      <c r="EM3059" s="1"/>
      <c r="EN3059" s="1"/>
      <c r="EO3059" s="1"/>
      <c r="EP3059" s="1"/>
      <c r="EQ3059" s="1"/>
      <c r="ER3059" s="1"/>
      <c r="ES3059" s="1"/>
      <c r="ET3059" s="1"/>
      <c r="EU3059" s="1"/>
      <c r="EV3059" s="1"/>
      <c r="EW3059" s="1"/>
      <c r="EX3059" s="1"/>
      <c r="EY3059" s="1"/>
      <c r="EZ3059" s="1"/>
      <c r="FA3059" s="1"/>
      <c r="FB3059" s="1"/>
      <c r="FC3059" s="1"/>
      <c r="FD3059" s="1"/>
      <c r="FE3059" s="1"/>
      <c r="FF3059" s="1"/>
      <c r="FG3059" s="1"/>
      <c r="FH3059" s="1"/>
      <c r="FI3059" s="1"/>
      <c r="FJ3059" s="1"/>
      <c r="FK3059" s="1"/>
      <c r="FL3059" s="1"/>
      <c r="FM3059" s="1"/>
      <c r="FN3059" s="1"/>
      <c r="FO3059" s="1"/>
      <c r="FP3059" s="1"/>
      <c r="FQ3059" s="1"/>
      <c r="FR3059" s="1"/>
      <c r="FS3059" s="1"/>
      <c r="FT3059" s="1"/>
      <c r="FU3059" s="1"/>
      <c r="FV3059" s="1"/>
      <c r="FW3059" s="1"/>
      <c r="FX3059" s="1"/>
      <c r="FY3059" s="1"/>
      <c r="FZ3059" s="1"/>
      <c r="GA3059" s="1"/>
      <c r="GB3059" s="1"/>
      <c r="GC3059" s="1"/>
      <c r="GD3059" s="1"/>
      <c r="GE3059" s="1"/>
      <c r="GF3059" s="1"/>
      <c r="GG3059" s="1"/>
      <c r="GH3059" s="1"/>
      <c r="GI3059" s="1"/>
      <c r="GJ3059" s="1"/>
      <c r="GK3059" s="1"/>
      <c r="GL3059" s="1"/>
      <c r="GM3059" s="1"/>
      <c r="GN3059" s="1"/>
      <c r="GO3059" s="1"/>
    </row>
    <row r="3060" spans="1:197" s="40" customFormat="1" x14ac:dyDescent="0.25">
      <c r="A3060" s="41"/>
      <c r="B3060" s="4"/>
      <c r="C3060" s="41"/>
      <c r="D3060" s="42"/>
      <c r="E3060" s="42"/>
      <c r="F3060" s="42"/>
      <c r="G3060" s="1"/>
      <c r="H3060" s="1"/>
      <c r="I3060" s="1"/>
      <c r="J3060" s="1"/>
      <c r="K3060" s="1"/>
      <c r="L3060" s="1"/>
      <c r="M3060" s="2"/>
      <c r="N3060" s="1"/>
      <c r="O3060" s="1"/>
      <c r="P3060" s="1"/>
      <c r="Q3060" s="1"/>
      <c r="R3060" s="1"/>
      <c r="S3060" s="1"/>
      <c r="T3060" s="1"/>
      <c r="U3060" s="1"/>
      <c r="V3060" s="1"/>
      <c r="W3060" s="1"/>
      <c r="X3060" s="1"/>
      <c r="Y3060" s="1"/>
      <c r="Z3060" s="1"/>
      <c r="AA3060" s="1"/>
      <c r="AB3060" s="1"/>
      <c r="AC3060" s="1"/>
      <c r="AD3060" s="1"/>
      <c r="AE3060" s="1"/>
      <c r="AF3060" s="1"/>
      <c r="AG3060" s="1"/>
      <c r="AH3060" s="1"/>
      <c r="AI3060" s="1"/>
      <c r="AJ3060" s="1"/>
      <c r="AK3060" s="1"/>
      <c r="AL3060" s="1"/>
      <c r="AM3060" s="1"/>
      <c r="AN3060" s="1"/>
      <c r="AO3060" s="1"/>
      <c r="AP3060" s="1"/>
      <c r="AQ3060" s="1"/>
      <c r="AR3060" s="1"/>
      <c r="AS3060" s="1"/>
      <c r="AT3060" s="1"/>
      <c r="AU3060" s="1"/>
      <c r="AV3060" s="1"/>
      <c r="AW3060" s="1"/>
      <c r="AX3060" s="1"/>
      <c r="AY3060" s="1"/>
      <c r="AZ3060" s="1"/>
      <c r="BA3060" s="1"/>
      <c r="BB3060" s="1"/>
      <c r="BC3060" s="1"/>
      <c r="BD3060" s="1"/>
      <c r="BE3060" s="1"/>
      <c r="BF3060" s="1"/>
      <c r="BG3060" s="1"/>
      <c r="BH3060" s="1"/>
      <c r="BI3060" s="1"/>
      <c r="BJ3060" s="1"/>
      <c r="BK3060" s="1"/>
      <c r="BL3060" s="1"/>
      <c r="BM3060" s="1"/>
      <c r="BN3060" s="1"/>
      <c r="BO3060" s="1"/>
      <c r="BP3060" s="1"/>
      <c r="BQ3060" s="1"/>
      <c r="BR3060" s="1"/>
      <c r="BS3060" s="1"/>
      <c r="BT3060" s="1"/>
      <c r="BU3060" s="1"/>
      <c r="BV3060" s="1"/>
      <c r="BW3060" s="1"/>
      <c r="BX3060" s="1"/>
      <c r="BY3060" s="1"/>
      <c r="BZ3060" s="1"/>
      <c r="CA3060" s="1"/>
      <c r="CB3060" s="1"/>
      <c r="CC3060" s="1"/>
      <c r="CD3060" s="1"/>
      <c r="CE3060" s="1"/>
      <c r="CF3060" s="1"/>
      <c r="CG3060" s="1"/>
      <c r="CH3060" s="1"/>
      <c r="CI3060" s="1"/>
      <c r="CJ3060" s="1"/>
      <c r="CK3060" s="1"/>
      <c r="CL3060" s="1"/>
      <c r="CM3060" s="1"/>
      <c r="CN3060" s="1"/>
      <c r="CO3060" s="1"/>
      <c r="CP3060" s="1"/>
      <c r="CQ3060" s="1"/>
      <c r="CR3060" s="1"/>
      <c r="CS3060" s="1"/>
      <c r="CT3060" s="1"/>
      <c r="CU3060" s="1"/>
      <c r="CV3060" s="1"/>
      <c r="CW3060" s="1"/>
      <c r="CX3060" s="1"/>
      <c r="CY3060" s="1"/>
      <c r="CZ3060" s="1"/>
      <c r="DA3060" s="1"/>
      <c r="DB3060" s="1"/>
      <c r="DC3060" s="1"/>
      <c r="DD3060" s="1"/>
      <c r="DE3060" s="1"/>
      <c r="DF3060" s="1"/>
      <c r="DG3060" s="1"/>
      <c r="DH3060" s="1"/>
      <c r="DI3060" s="1"/>
      <c r="DJ3060" s="1"/>
      <c r="DK3060" s="1"/>
      <c r="DL3060" s="1"/>
      <c r="DM3060" s="1"/>
      <c r="DN3060" s="1"/>
      <c r="DO3060" s="1"/>
      <c r="DP3060" s="1"/>
      <c r="DQ3060" s="1"/>
      <c r="DR3060" s="1"/>
      <c r="DS3060" s="1"/>
      <c r="DT3060" s="1"/>
      <c r="DU3060" s="1"/>
      <c r="DV3060" s="1"/>
      <c r="DW3060" s="1"/>
      <c r="DX3060" s="1"/>
      <c r="DY3060" s="1"/>
      <c r="DZ3060" s="1"/>
      <c r="EA3060" s="1"/>
      <c r="EB3060" s="1"/>
      <c r="EC3060" s="1"/>
      <c r="ED3060" s="1"/>
      <c r="EE3060" s="1"/>
      <c r="EF3060" s="1"/>
      <c r="EG3060" s="1"/>
      <c r="EH3060" s="1"/>
      <c r="EI3060" s="1"/>
      <c r="EJ3060" s="1"/>
      <c r="EK3060" s="1"/>
      <c r="EL3060" s="1"/>
      <c r="EM3060" s="1"/>
      <c r="EN3060" s="1"/>
      <c r="EO3060" s="1"/>
      <c r="EP3060" s="1"/>
      <c r="EQ3060" s="1"/>
      <c r="ER3060" s="1"/>
      <c r="ES3060" s="1"/>
      <c r="ET3060" s="1"/>
      <c r="EU3060" s="1"/>
      <c r="EV3060" s="1"/>
      <c r="EW3060" s="1"/>
      <c r="EX3060" s="1"/>
      <c r="EY3060" s="1"/>
      <c r="EZ3060" s="1"/>
      <c r="FA3060" s="1"/>
      <c r="FB3060" s="1"/>
      <c r="FC3060" s="1"/>
      <c r="FD3060" s="1"/>
      <c r="FE3060" s="1"/>
      <c r="FF3060" s="1"/>
      <c r="FG3060" s="1"/>
      <c r="FH3060" s="1"/>
      <c r="FI3060" s="1"/>
      <c r="FJ3060" s="1"/>
      <c r="FK3060" s="1"/>
      <c r="FL3060" s="1"/>
      <c r="FM3060" s="1"/>
      <c r="FN3060" s="1"/>
      <c r="FO3060" s="1"/>
      <c r="FP3060" s="1"/>
      <c r="FQ3060" s="1"/>
      <c r="FR3060" s="1"/>
      <c r="FS3060" s="1"/>
      <c r="FT3060" s="1"/>
      <c r="FU3060" s="1"/>
      <c r="FV3060" s="1"/>
      <c r="FW3060" s="1"/>
      <c r="FX3060" s="1"/>
      <c r="FY3060" s="1"/>
      <c r="FZ3060" s="1"/>
      <c r="GA3060" s="1"/>
      <c r="GB3060" s="1"/>
      <c r="GC3060" s="1"/>
      <c r="GD3060" s="1"/>
      <c r="GE3060" s="1"/>
      <c r="GF3060" s="1"/>
      <c r="GG3060" s="1"/>
      <c r="GH3060" s="1"/>
      <c r="GI3060" s="1"/>
      <c r="GJ3060" s="1"/>
      <c r="GK3060" s="1"/>
      <c r="GL3060" s="1"/>
      <c r="GM3060" s="1"/>
      <c r="GN3060" s="1"/>
      <c r="GO3060" s="1"/>
    </row>
    <row r="3061" spans="1:197" s="40" customFormat="1" x14ac:dyDescent="0.25">
      <c r="A3061" s="41"/>
      <c r="B3061" s="4"/>
      <c r="C3061" s="41"/>
      <c r="D3061" s="42"/>
      <c r="E3061" s="42"/>
      <c r="F3061" s="42"/>
      <c r="G3061" s="1"/>
      <c r="H3061" s="1"/>
      <c r="I3061" s="1"/>
      <c r="J3061" s="1"/>
      <c r="K3061" s="1"/>
      <c r="L3061" s="1"/>
      <c r="M3061" s="2"/>
      <c r="N3061" s="1"/>
      <c r="O3061" s="1"/>
      <c r="P3061" s="1"/>
      <c r="Q3061" s="1"/>
      <c r="R3061" s="1"/>
      <c r="S3061" s="1"/>
      <c r="T3061" s="1"/>
      <c r="U3061" s="1"/>
      <c r="V3061" s="1"/>
      <c r="W3061" s="1"/>
      <c r="X3061" s="1"/>
      <c r="Y3061" s="1"/>
      <c r="Z3061" s="1"/>
      <c r="AA3061" s="1"/>
      <c r="AB3061" s="1"/>
      <c r="AC3061" s="1"/>
      <c r="AD3061" s="1"/>
      <c r="AE3061" s="1"/>
      <c r="AF3061" s="1"/>
      <c r="AG3061" s="1"/>
      <c r="AH3061" s="1"/>
      <c r="AI3061" s="1"/>
      <c r="AJ3061" s="1"/>
      <c r="AK3061" s="1"/>
      <c r="AL3061" s="1"/>
      <c r="AM3061" s="1"/>
      <c r="AN3061" s="1"/>
      <c r="AO3061" s="1"/>
      <c r="AP3061" s="1"/>
      <c r="AQ3061" s="1"/>
      <c r="AR3061" s="1"/>
      <c r="AS3061" s="1"/>
      <c r="AT3061" s="1"/>
      <c r="AU3061" s="1"/>
      <c r="AV3061" s="1"/>
      <c r="AW3061" s="1"/>
      <c r="AX3061" s="1"/>
      <c r="AY3061" s="1"/>
      <c r="AZ3061" s="1"/>
      <c r="BA3061" s="1"/>
      <c r="BB3061" s="1"/>
      <c r="BC3061" s="1"/>
      <c r="BD3061" s="1"/>
      <c r="BE3061" s="1"/>
      <c r="BF3061" s="1"/>
      <c r="BG3061" s="1"/>
      <c r="BH3061" s="1"/>
      <c r="BI3061" s="1"/>
      <c r="BJ3061" s="1"/>
      <c r="BK3061" s="1"/>
      <c r="BL3061" s="1"/>
      <c r="BM3061" s="1"/>
      <c r="BN3061" s="1"/>
      <c r="BO3061" s="1"/>
      <c r="BP3061" s="1"/>
      <c r="BQ3061" s="1"/>
      <c r="BR3061" s="1"/>
      <c r="BS3061" s="1"/>
      <c r="BT3061" s="1"/>
      <c r="BU3061" s="1"/>
      <c r="BV3061" s="1"/>
      <c r="BW3061" s="1"/>
      <c r="BX3061" s="1"/>
      <c r="BY3061" s="1"/>
      <c r="BZ3061" s="1"/>
      <c r="CA3061" s="1"/>
      <c r="CB3061" s="1"/>
      <c r="CC3061" s="1"/>
      <c r="CD3061" s="1"/>
      <c r="CE3061" s="1"/>
      <c r="CF3061" s="1"/>
      <c r="CG3061" s="1"/>
      <c r="CH3061" s="1"/>
      <c r="CI3061" s="1"/>
      <c r="CJ3061" s="1"/>
      <c r="CK3061" s="1"/>
      <c r="CL3061" s="1"/>
      <c r="CM3061" s="1"/>
      <c r="CN3061" s="1"/>
      <c r="CO3061" s="1"/>
      <c r="CP3061" s="1"/>
      <c r="CQ3061" s="1"/>
      <c r="CR3061" s="1"/>
      <c r="CS3061" s="1"/>
      <c r="CT3061" s="1"/>
      <c r="CU3061" s="1"/>
      <c r="CV3061" s="1"/>
      <c r="CW3061" s="1"/>
      <c r="CX3061" s="1"/>
      <c r="CY3061" s="1"/>
      <c r="CZ3061" s="1"/>
      <c r="DA3061" s="1"/>
      <c r="DB3061" s="1"/>
      <c r="DC3061" s="1"/>
      <c r="DD3061" s="1"/>
      <c r="DE3061" s="1"/>
      <c r="DF3061" s="1"/>
      <c r="DG3061" s="1"/>
      <c r="DH3061" s="1"/>
      <c r="DI3061" s="1"/>
      <c r="DJ3061" s="1"/>
      <c r="DK3061" s="1"/>
      <c r="DL3061" s="1"/>
      <c r="DM3061" s="1"/>
      <c r="DN3061" s="1"/>
      <c r="DO3061" s="1"/>
      <c r="DP3061" s="1"/>
      <c r="DQ3061" s="1"/>
      <c r="DR3061" s="1"/>
      <c r="DS3061" s="1"/>
      <c r="DT3061" s="1"/>
      <c r="DU3061" s="1"/>
      <c r="DV3061" s="1"/>
      <c r="DW3061" s="1"/>
      <c r="DX3061" s="1"/>
      <c r="DY3061" s="1"/>
      <c r="DZ3061" s="1"/>
      <c r="EA3061" s="1"/>
      <c r="EB3061" s="1"/>
      <c r="EC3061" s="1"/>
      <c r="ED3061" s="1"/>
      <c r="EE3061" s="1"/>
      <c r="EF3061" s="1"/>
      <c r="EG3061" s="1"/>
      <c r="EH3061" s="1"/>
      <c r="EI3061" s="1"/>
      <c r="EJ3061" s="1"/>
      <c r="EK3061" s="1"/>
      <c r="EL3061" s="1"/>
      <c r="EM3061" s="1"/>
      <c r="EN3061" s="1"/>
      <c r="EO3061" s="1"/>
      <c r="EP3061" s="1"/>
      <c r="EQ3061" s="1"/>
      <c r="ER3061" s="1"/>
      <c r="ES3061" s="1"/>
      <c r="ET3061" s="1"/>
      <c r="EU3061" s="1"/>
      <c r="EV3061" s="1"/>
      <c r="EW3061" s="1"/>
      <c r="EX3061" s="1"/>
      <c r="EY3061" s="1"/>
      <c r="EZ3061" s="1"/>
      <c r="FA3061" s="1"/>
      <c r="FB3061" s="1"/>
      <c r="FC3061" s="1"/>
      <c r="FD3061" s="1"/>
      <c r="FE3061" s="1"/>
      <c r="FF3061" s="1"/>
      <c r="FG3061" s="1"/>
      <c r="FH3061" s="1"/>
      <c r="FI3061" s="1"/>
      <c r="FJ3061" s="1"/>
      <c r="FK3061" s="1"/>
      <c r="FL3061" s="1"/>
      <c r="FM3061" s="1"/>
      <c r="FN3061" s="1"/>
      <c r="FO3061" s="1"/>
      <c r="FP3061" s="1"/>
      <c r="FQ3061" s="1"/>
      <c r="FR3061" s="1"/>
      <c r="FS3061" s="1"/>
      <c r="FT3061" s="1"/>
      <c r="FU3061" s="1"/>
      <c r="FV3061" s="1"/>
      <c r="FW3061" s="1"/>
      <c r="FX3061" s="1"/>
      <c r="FY3061" s="1"/>
      <c r="FZ3061" s="1"/>
      <c r="GA3061" s="1"/>
      <c r="GB3061" s="1"/>
      <c r="GC3061" s="1"/>
      <c r="GD3061" s="1"/>
      <c r="GE3061" s="1"/>
      <c r="GF3061" s="1"/>
      <c r="GG3061" s="1"/>
      <c r="GH3061" s="1"/>
      <c r="GI3061" s="1"/>
      <c r="GJ3061" s="1"/>
      <c r="GK3061" s="1"/>
      <c r="GL3061" s="1"/>
      <c r="GM3061" s="1"/>
      <c r="GN3061" s="1"/>
      <c r="GO3061" s="1"/>
    </row>
    <row r="3062" spans="1:197" s="40" customFormat="1" x14ac:dyDescent="0.25">
      <c r="A3062" s="41"/>
      <c r="B3062" s="4"/>
      <c r="C3062" s="41"/>
      <c r="D3062" s="42"/>
      <c r="E3062" s="42"/>
      <c r="F3062" s="42"/>
      <c r="G3062" s="1"/>
      <c r="H3062" s="1"/>
      <c r="I3062" s="1"/>
      <c r="J3062" s="1"/>
      <c r="K3062" s="1"/>
      <c r="L3062" s="1"/>
      <c r="M3062" s="2"/>
      <c r="N3062" s="1"/>
      <c r="O3062" s="1"/>
      <c r="P3062" s="1"/>
      <c r="Q3062" s="1"/>
      <c r="R3062" s="1"/>
      <c r="S3062" s="1"/>
      <c r="T3062" s="1"/>
      <c r="U3062" s="1"/>
      <c r="V3062" s="1"/>
      <c r="W3062" s="1"/>
      <c r="X3062" s="1"/>
      <c r="Y3062" s="1"/>
      <c r="Z3062" s="1"/>
      <c r="AA3062" s="1"/>
      <c r="AB3062" s="1"/>
      <c r="AC3062" s="1"/>
      <c r="AD3062" s="1"/>
      <c r="AE3062" s="1"/>
      <c r="AF3062" s="1"/>
      <c r="AG3062" s="1"/>
      <c r="AH3062" s="1"/>
      <c r="AI3062" s="1"/>
      <c r="AJ3062" s="1"/>
      <c r="AK3062" s="1"/>
      <c r="AL3062" s="1"/>
      <c r="AM3062" s="1"/>
      <c r="AN3062" s="1"/>
      <c r="AO3062" s="1"/>
      <c r="AP3062" s="1"/>
      <c r="AQ3062" s="1"/>
      <c r="AR3062" s="1"/>
      <c r="AS3062" s="1"/>
      <c r="AT3062" s="1"/>
      <c r="AU3062" s="1"/>
      <c r="AV3062" s="1"/>
      <c r="AW3062" s="1"/>
      <c r="AX3062" s="1"/>
      <c r="AY3062" s="1"/>
      <c r="AZ3062" s="1"/>
      <c r="BA3062" s="1"/>
      <c r="BB3062" s="1"/>
      <c r="BC3062" s="1"/>
      <c r="BD3062" s="1"/>
      <c r="BE3062" s="1"/>
      <c r="BF3062" s="1"/>
      <c r="BG3062" s="1"/>
      <c r="BH3062" s="1"/>
      <c r="BI3062" s="1"/>
      <c r="BJ3062" s="1"/>
      <c r="BK3062" s="1"/>
      <c r="BL3062" s="1"/>
      <c r="BM3062" s="1"/>
      <c r="BN3062" s="1"/>
      <c r="BO3062" s="1"/>
      <c r="BP3062" s="1"/>
      <c r="BQ3062" s="1"/>
      <c r="BR3062" s="1"/>
      <c r="BS3062" s="1"/>
      <c r="BT3062" s="1"/>
      <c r="BU3062" s="1"/>
      <c r="BV3062" s="1"/>
      <c r="BW3062" s="1"/>
      <c r="BX3062" s="1"/>
      <c r="BY3062" s="1"/>
      <c r="BZ3062" s="1"/>
      <c r="CA3062" s="1"/>
      <c r="CB3062" s="1"/>
      <c r="CC3062" s="1"/>
      <c r="CD3062" s="1"/>
      <c r="CE3062" s="1"/>
      <c r="CF3062" s="1"/>
      <c r="CG3062" s="1"/>
      <c r="CH3062" s="1"/>
      <c r="CI3062" s="1"/>
      <c r="CJ3062" s="1"/>
      <c r="CK3062" s="1"/>
      <c r="CL3062" s="1"/>
      <c r="CM3062" s="1"/>
      <c r="CN3062" s="1"/>
      <c r="CO3062" s="1"/>
      <c r="CP3062" s="1"/>
      <c r="CQ3062" s="1"/>
      <c r="CR3062" s="1"/>
      <c r="CS3062" s="1"/>
      <c r="CT3062" s="1"/>
      <c r="CU3062" s="1"/>
      <c r="CV3062" s="1"/>
      <c r="CW3062" s="1"/>
      <c r="CX3062" s="1"/>
      <c r="CY3062" s="1"/>
      <c r="CZ3062" s="1"/>
      <c r="DA3062" s="1"/>
      <c r="DB3062" s="1"/>
      <c r="DC3062" s="1"/>
      <c r="DD3062" s="1"/>
      <c r="DE3062" s="1"/>
      <c r="DF3062" s="1"/>
      <c r="DG3062" s="1"/>
      <c r="DH3062" s="1"/>
      <c r="DI3062" s="1"/>
      <c r="DJ3062" s="1"/>
      <c r="DK3062" s="1"/>
      <c r="DL3062" s="1"/>
      <c r="DM3062" s="1"/>
      <c r="DN3062" s="1"/>
      <c r="DO3062" s="1"/>
      <c r="DP3062" s="1"/>
      <c r="DQ3062" s="1"/>
      <c r="DR3062" s="1"/>
      <c r="DS3062" s="1"/>
      <c r="DT3062" s="1"/>
      <c r="DU3062" s="1"/>
      <c r="DV3062" s="1"/>
      <c r="DW3062" s="1"/>
      <c r="DX3062" s="1"/>
      <c r="DY3062" s="1"/>
      <c r="DZ3062" s="1"/>
      <c r="EA3062" s="1"/>
      <c r="EB3062" s="1"/>
      <c r="EC3062" s="1"/>
      <c r="ED3062" s="1"/>
      <c r="EE3062" s="1"/>
      <c r="EF3062" s="1"/>
      <c r="EG3062" s="1"/>
      <c r="EH3062" s="1"/>
      <c r="EI3062" s="1"/>
      <c r="EJ3062" s="1"/>
      <c r="EK3062" s="1"/>
      <c r="EL3062" s="1"/>
      <c r="EM3062" s="1"/>
      <c r="EN3062" s="1"/>
      <c r="EO3062" s="1"/>
      <c r="EP3062" s="1"/>
      <c r="EQ3062" s="1"/>
      <c r="ER3062" s="1"/>
      <c r="ES3062" s="1"/>
      <c r="ET3062" s="1"/>
      <c r="EU3062" s="1"/>
      <c r="EV3062" s="1"/>
      <c r="EW3062" s="1"/>
      <c r="EX3062" s="1"/>
      <c r="EY3062" s="1"/>
      <c r="EZ3062" s="1"/>
      <c r="FA3062" s="1"/>
      <c r="FB3062" s="1"/>
      <c r="FC3062" s="1"/>
      <c r="FD3062" s="1"/>
      <c r="FE3062" s="1"/>
      <c r="FF3062" s="1"/>
      <c r="FG3062" s="1"/>
      <c r="FH3062" s="1"/>
      <c r="FI3062" s="1"/>
      <c r="FJ3062" s="1"/>
      <c r="FK3062" s="1"/>
      <c r="FL3062" s="1"/>
      <c r="FM3062" s="1"/>
      <c r="FN3062" s="1"/>
      <c r="FO3062" s="1"/>
      <c r="FP3062" s="1"/>
      <c r="FQ3062" s="1"/>
      <c r="FR3062" s="1"/>
      <c r="FS3062" s="1"/>
      <c r="FT3062" s="1"/>
      <c r="FU3062" s="1"/>
      <c r="FV3062" s="1"/>
      <c r="FW3062" s="1"/>
      <c r="FX3062" s="1"/>
      <c r="FY3062" s="1"/>
      <c r="FZ3062" s="1"/>
      <c r="GA3062" s="1"/>
      <c r="GB3062" s="1"/>
      <c r="GC3062" s="1"/>
      <c r="GD3062" s="1"/>
      <c r="GE3062" s="1"/>
      <c r="GF3062" s="1"/>
      <c r="GG3062" s="1"/>
      <c r="GH3062" s="1"/>
      <c r="GI3062" s="1"/>
      <c r="GJ3062" s="1"/>
      <c r="GK3062" s="1"/>
      <c r="GL3062" s="1"/>
      <c r="GM3062" s="1"/>
      <c r="GN3062" s="1"/>
      <c r="GO3062" s="1"/>
    </row>
    <row r="3063" spans="1:197" s="40" customFormat="1" x14ac:dyDescent="0.25">
      <c r="A3063" s="41"/>
      <c r="B3063" s="4"/>
      <c r="C3063" s="41"/>
      <c r="D3063" s="42"/>
      <c r="E3063" s="42"/>
      <c r="F3063" s="42"/>
      <c r="G3063" s="1"/>
      <c r="H3063" s="1"/>
      <c r="I3063" s="1"/>
      <c r="J3063" s="1"/>
      <c r="K3063" s="1"/>
      <c r="L3063" s="1"/>
      <c r="M3063" s="2"/>
      <c r="N3063" s="1"/>
      <c r="O3063" s="1"/>
      <c r="P3063" s="1"/>
      <c r="Q3063" s="1"/>
      <c r="R3063" s="1"/>
      <c r="S3063" s="1"/>
      <c r="T3063" s="1"/>
      <c r="U3063" s="1"/>
      <c r="V3063" s="1"/>
      <c r="W3063" s="1"/>
      <c r="X3063" s="1"/>
      <c r="Y3063" s="1"/>
      <c r="Z3063" s="1"/>
      <c r="AA3063" s="1"/>
      <c r="AB3063" s="1"/>
      <c r="AC3063" s="1"/>
      <c r="AD3063" s="1"/>
      <c r="AE3063" s="1"/>
      <c r="AF3063" s="1"/>
      <c r="AG3063" s="1"/>
      <c r="AH3063" s="1"/>
      <c r="AI3063" s="1"/>
      <c r="AJ3063" s="1"/>
      <c r="AK3063" s="1"/>
      <c r="AL3063" s="1"/>
      <c r="AM3063" s="1"/>
      <c r="AN3063" s="1"/>
      <c r="AO3063" s="1"/>
      <c r="AP3063" s="1"/>
      <c r="AQ3063" s="1"/>
      <c r="AR3063" s="1"/>
      <c r="AS3063" s="1"/>
      <c r="AT3063" s="1"/>
      <c r="AU3063" s="1"/>
      <c r="AV3063" s="1"/>
      <c r="AW3063" s="1"/>
      <c r="AX3063" s="1"/>
      <c r="AY3063" s="1"/>
      <c r="AZ3063" s="1"/>
      <c r="BA3063" s="1"/>
      <c r="BB3063" s="1"/>
      <c r="BC3063" s="1"/>
      <c r="BD3063" s="1"/>
      <c r="BE3063" s="1"/>
      <c r="BF3063" s="1"/>
      <c r="BG3063" s="1"/>
      <c r="BH3063" s="1"/>
      <c r="BI3063" s="1"/>
      <c r="BJ3063" s="1"/>
      <c r="BK3063" s="1"/>
      <c r="BL3063" s="1"/>
      <c r="BM3063" s="1"/>
      <c r="BN3063" s="1"/>
      <c r="BO3063" s="1"/>
      <c r="BP3063" s="1"/>
      <c r="BQ3063" s="1"/>
      <c r="BR3063" s="1"/>
      <c r="BS3063" s="1"/>
      <c r="BT3063" s="1"/>
      <c r="BU3063" s="1"/>
      <c r="BV3063" s="1"/>
      <c r="BW3063" s="1"/>
      <c r="BX3063" s="1"/>
      <c r="BY3063" s="1"/>
      <c r="BZ3063" s="1"/>
      <c r="CA3063" s="1"/>
      <c r="CB3063" s="1"/>
      <c r="CC3063" s="1"/>
      <c r="CD3063" s="1"/>
      <c r="CE3063" s="1"/>
      <c r="CF3063" s="1"/>
      <c r="CG3063" s="1"/>
      <c r="CH3063" s="1"/>
      <c r="CI3063" s="1"/>
      <c r="CJ3063" s="1"/>
      <c r="CK3063" s="1"/>
      <c r="CL3063" s="1"/>
      <c r="CM3063" s="1"/>
      <c r="CN3063" s="1"/>
      <c r="CO3063" s="1"/>
      <c r="CP3063" s="1"/>
      <c r="CQ3063" s="1"/>
      <c r="CR3063" s="1"/>
      <c r="CS3063" s="1"/>
      <c r="CT3063" s="1"/>
      <c r="CU3063" s="1"/>
      <c r="CV3063" s="1"/>
      <c r="CW3063" s="1"/>
      <c r="CX3063" s="1"/>
      <c r="CY3063" s="1"/>
      <c r="CZ3063" s="1"/>
      <c r="DA3063" s="1"/>
      <c r="DB3063" s="1"/>
      <c r="DC3063" s="1"/>
      <c r="DD3063" s="1"/>
      <c r="DE3063" s="1"/>
      <c r="DF3063" s="1"/>
      <c r="DG3063" s="1"/>
      <c r="DH3063" s="1"/>
      <c r="DI3063" s="1"/>
      <c r="DJ3063" s="1"/>
      <c r="DK3063" s="1"/>
      <c r="DL3063" s="1"/>
      <c r="DM3063" s="1"/>
      <c r="DN3063" s="1"/>
      <c r="DO3063" s="1"/>
      <c r="DP3063" s="1"/>
      <c r="DQ3063" s="1"/>
      <c r="DR3063" s="1"/>
      <c r="DS3063" s="1"/>
      <c r="DT3063" s="1"/>
      <c r="DU3063" s="1"/>
      <c r="DV3063" s="1"/>
      <c r="DW3063" s="1"/>
      <c r="DX3063" s="1"/>
      <c r="DY3063" s="1"/>
      <c r="DZ3063" s="1"/>
      <c r="EA3063" s="1"/>
      <c r="EB3063" s="1"/>
      <c r="EC3063" s="1"/>
      <c r="ED3063" s="1"/>
      <c r="EE3063" s="1"/>
      <c r="EF3063" s="1"/>
      <c r="EG3063" s="1"/>
      <c r="EH3063" s="1"/>
      <c r="EI3063" s="1"/>
      <c r="EJ3063" s="1"/>
      <c r="EK3063" s="1"/>
      <c r="EL3063" s="1"/>
      <c r="EM3063" s="1"/>
      <c r="EN3063" s="1"/>
      <c r="EO3063" s="1"/>
      <c r="EP3063" s="1"/>
      <c r="EQ3063" s="1"/>
      <c r="ER3063" s="1"/>
      <c r="ES3063" s="1"/>
      <c r="ET3063" s="1"/>
      <c r="EU3063" s="1"/>
      <c r="EV3063" s="1"/>
      <c r="EW3063" s="1"/>
      <c r="EX3063" s="1"/>
      <c r="EY3063" s="1"/>
      <c r="EZ3063" s="1"/>
      <c r="FA3063" s="1"/>
      <c r="FB3063" s="1"/>
      <c r="FC3063" s="1"/>
      <c r="FD3063" s="1"/>
      <c r="FE3063" s="1"/>
      <c r="FF3063" s="1"/>
      <c r="FG3063" s="1"/>
      <c r="FH3063" s="1"/>
      <c r="FI3063" s="1"/>
      <c r="FJ3063" s="1"/>
      <c r="FK3063" s="1"/>
      <c r="FL3063" s="1"/>
      <c r="FM3063" s="1"/>
      <c r="FN3063" s="1"/>
      <c r="FO3063" s="1"/>
      <c r="FP3063" s="1"/>
      <c r="FQ3063" s="1"/>
      <c r="FR3063" s="1"/>
      <c r="FS3063" s="1"/>
      <c r="FT3063" s="1"/>
      <c r="FU3063" s="1"/>
      <c r="FV3063" s="1"/>
      <c r="FW3063" s="1"/>
      <c r="FX3063" s="1"/>
      <c r="FY3063" s="1"/>
      <c r="FZ3063" s="1"/>
      <c r="GA3063" s="1"/>
      <c r="GB3063" s="1"/>
      <c r="GC3063" s="1"/>
      <c r="GD3063" s="1"/>
      <c r="GE3063" s="1"/>
      <c r="GF3063" s="1"/>
      <c r="GG3063" s="1"/>
      <c r="GH3063" s="1"/>
      <c r="GI3063" s="1"/>
      <c r="GJ3063" s="1"/>
      <c r="GK3063" s="1"/>
      <c r="GL3063" s="1"/>
      <c r="GM3063" s="1"/>
      <c r="GN3063" s="1"/>
      <c r="GO3063" s="1"/>
    </row>
    <row r="3064" spans="1:197" s="40" customFormat="1" x14ac:dyDescent="0.25">
      <c r="A3064" s="41"/>
      <c r="B3064" s="4"/>
      <c r="C3064" s="41"/>
      <c r="D3064" s="42"/>
      <c r="E3064" s="42"/>
      <c r="F3064" s="42"/>
      <c r="G3064" s="1"/>
      <c r="H3064" s="1"/>
      <c r="I3064" s="1"/>
      <c r="J3064" s="1"/>
      <c r="K3064" s="1"/>
      <c r="L3064" s="1"/>
      <c r="M3064" s="2"/>
      <c r="N3064" s="1"/>
      <c r="O3064" s="1"/>
      <c r="P3064" s="1"/>
      <c r="Q3064" s="1"/>
      <c r="R3064" s="1"/>
      <c r="S3064" s="1"/>
      <c r="T3064" s="1"/>
      <c r="U3064" s="1"/>
      <c r="V3064" s="1"/>
      <c r="W3064" s="1"/>
      <c r="X3064" s="1"/>
      <c r="Y3064" s="1"/>
      <c r="Z3064" s="1"/>
      <c r="AA3064" s="1"/>
      <c r="AB3064" s="1"/>
      <c r="AC3064" s="1"/>
      <c r="AD3064" s="1"/>
      <c r="AE3064" s="1"/>
      <c r="AF3064" s="1"/>
      <c r="AG3064" s="1"/>
      <c r="AH3064" s="1"/>
      <c r="AI3064" s="1"/>
      <c r="AJ3064" s="1"/>
      <c r="AK3064" s="1"/>
      <c r="AL3064" s="1"/>
      <c r="AM3064" s="1"/>
      <c r="AN3064" s="1"/>
      <c r="AO3064" s="1"/>
      <c r="AP3064" s="1"/>
      <c r="AQ3064" s="1"/>
      <c r="AR3064" s="1"/>
      <c r="AS3064" s="1"/>
      <c r="AT3064" s="1"/>
      <c r="AU3064" s="1"/>
      <c r="AV3064" s="1"/>
      <c r="AW3064" s="1"/>
      <c r="AX3064" s="1"/>
      <c r="AY3064" s="1"/>
      <c r="AZ3064" s="1"/>
      <c r="BA3064" s="1"/>
      <c r="BB3064" s="1"/>
      <c r="BC3064" s="1"/>
      <c r="BD3064" s="1"/>
      <c r="BE3064" s="1"/>
      <c r="BF3064" s="1"/>
      <c r="BG3064" s="1"/>
      <c r="BH3064" s="1"/>
      <c r="BI3064" s="1"/>
      <c r="BJ3064" s="1"/>
      <c r="BK3064" s="1"/>
      <c r="BL3064" s="1"/>
      <c r="BM3064" s="1"/>
      <c r="BN3064" s="1"/>
      <c r="BO3064" s="1"/>
      <c r="BP3064" s="1"/>
      <c r="BQ3064" s="1"/>
      <c r="BR3064" s="1"/>
      <c r="BS3064" s="1"/>
      <c r="BT3064" s="1"/>
      <c r="BU3064" s="1"/>
      <c r="BV3064" s="1"/>
      <c r="BW3064" s="1"/>
      <c r="BX3064" s="1"/>
      <c r="BY3064" s="1"/>
      <c r="BZ3064" s="1"/>
      <c r="CA3064" s="1"/>
      <c r="CB3064" s="1"/>
      <c r="CC3064" s="1"/>
      <c r="CD3064" s="1"/>
      <c r="CE3064" s="1"/>
      <c r="CF3064" s="1"/>
      <c r="CG3064" s="1"/>
      <c r="CH3064" s="1"/>
      <c r="CI3064" s="1"/>
      <c r="CJ3064" s="1"/>
      <c r="CK3064" s="1"/>
      <c r="CL3064" s="1"/>
      <c r="CM3064" s="1"/>
      <c r="CN3064" s="1"/>
      <c r="CO3064" s="1"/>
      <c r="CP3064" s="1"/>
      <c r="CQ3064" s="1"/>
      <c r="CR3064" s="1"/>
      <c r="CS3064" s="1"/>
      <c r="CT3064" s="1"/>
      <c r="CU3064" s="1"/>
      <c r="CV3064" s="1"/>
      <c r="CW3064" s="1"/>
      <c r="CX3064" s="1"/>
      <c r="CY3064" s="1"/>
      <c r="CZ3064" s="1"/>
      <c r="DA3064" s="1"/>
      <c r="DB3064" s="1"/>
      <c r="DC3064" s="1"/>
      <c r="DD3064" s="1"/>
      <c r="DE3064" s="1"/>
      <c r="DF3064" s="1"/>
      <c r="DG3064" s="1"/>
      <c r="DH3064" s="1"/>
      <c r="DI3064" s="1"/>
      <c r="DJ3064" s="1"/>
      <c r="DK3064" s="1"/>
      <c r="DL3064" s="1"/>
      <c r="DM3064" s="1"/>
      <c r="DN3064" s="1"/>
      <c r="DO3064" s="1"/>
      <c r="DP3064" s="1"/>
      <c r="DQ3064" s="1"/>
      <c r="DR3064" s="1"/>
      <c r="DS3064" s="1"/>
      <c r="DT3064" s="1"/>
      <c r="DU3064" s="1"/>
      <c r="DV3064" s="1"/>
      <c r="DW3064" s="1"/>
      <c r="DX3064" s="1"/>
      <c r="DY3064" s="1"/>
      <c r="DZ3064" s="1"/>
      <c r="EA3064" s="1"/>
      <c r="EB3064" s="1"/>
      <c r="EC3064" s="1"/>
      <c r="ED3064" s="1"/>
      <c r="EE3064" s="1"/>
      <c r="EF3064" s="1"/>
      <c r="EG3064" s="1"/>
      <c r="EH3064" s="1"/>
      <c r="EI3064" s="1"/>
      <c r="EJ3064" s="1"/>
      <c r="EK3064" s="1"/>
      <c r="EL3064" s="1"/>
      <c r="EM3064" s="1"/>
      <c r="EN3064" s="1"/>
      <c r="EO3064" s="1"/>
      <c r="EP3064" s="1"/>
      <c r="EQ3064" s="1"/>
      <c r="ER3064" s="1"/>
      <c r="ES3064" s="1"/>
      <c r="ET3064" s="1"/>
      <c r="EU3064" s="1"/>
      <c r="EV3064" s="1"/>
      <c r="EW3064" s="1"/>
      <c r="EX3064" s="1"/>
      <c r="EY3064" s="1"/>
      <c r="EZ3064" s="1"/>
      <c r="FA3064" s="1"/>
      <c r="FB3064" s="1"/>
      <c r="FC3064" s="1"/>
      <c r="FD3064" s="1"/>
      <c r="FE3064" s="1"/>
      <c r="FF3064" s="1"/>
      <c r="FG3064" s="1"/>
      <c r="FH3064" s="1"/>
      <c r="FI3064" s="1"/>
      <c r="FJ3064" s="1"/>
      <c r="FK3064" s="1"/>
      <c r="FL3064" s="1"/>
      <c r="FM3064" s="1"/>
      <c r="FN3064" s="1"/>
      <c r="FO3064" s="1"/>
      <c r="FP3064" s="1"/>
      <c r="FQ3064" s="1"/>
      <c r="FR3064" s="1"/>
      <c r="FS3064" s="1"/>
      <c r="FT3064" s="1"/>
      <c r="FU3064" s="1"/>
      <c r="FV3064" s="1"/>
      <c r="FW3064" s="1"/>
      <c r="FX3064" s="1"/>
      <c r="FY3064" s="1"/>
      <c r="FZ3064" s="1"/>
      <c r="GA3064" s="1"/>
      <c r="GB3064" s="1"/>
      <c r="GC3064" s="1"/>
      <c r="GD3064" s="1"/>
      <c r="GE3064" s="1"/>
      <c r="GF3064" s="1"/>
      <c r="GG3064" s="1"/>
      <c r="GH3064" s="1"/>
      <c r="GI3064" s="1"/>
      <c r="GJ3064" s="1"/>
      <c r="GK3064" s="1"/>
      <c r="GL3064" s="1"/>
      <c r="GM3064" s="1"/>
      <c r="GN3064" s="1"/>
      <c r="GO3064" s="1"/>
    </row>
    <row r="3065" spans="1:197" s="40" customFormat="1" x14ac:dyDescent="0.25">
      <c r="A3065" s="41"/>
      <c r="B3065" s="4"/>
      <c r="C3065" s="41"/>
      <c r="D3065" s="42"/>
      <c r="E3065" s="42"/>
      <c r="F3065" s="42"/>
      <c r="G3065" s="1"/>
      <c r="H3065" s="1"/>
      <c r="I3065" s="1"/>
      <c r="J3065" s="1"/>
      <c r="K3065" s="1"/>
      <c r="L3065" s="1"/>
      <c r="M3065" s="2"/>
      <c r="N3065" s="1"/>
      <c r="O3065" s="1"/>
      <c r="P3065" s="1"/>
      <c r="Q3065" s="1"/>
      <c r="R3065" s="1"/>
      <c r="S3065" s="1"/>
      <c r="T3065" s="1"/>
      <c r="U3065" s="1"/>
      <c r="V3065" s="1"/>
      <c r="W3065" s="1"/>
      <c r="X3065" s="1"/>
      <c r="Y3065" s="1"/>
      <c r="Z3065" s="1"/>
      <c r="AA3065" s="1"/>
      <c r="AB3065" s="1"/>
      <c r="AC3065" s="1"/>
      <c r="AD3065" s="1"/>
      <c r="AE3065" s="1"/>
      <c r="AF3065" s="1"/>
      <c r="AG3065" s="1"/>
      <c r="AH3065" s="1"/>
      <c r="AI3065" s="1"/>
      <c r="AJ3065" s="1"/>
      <c r="AK3065" s="1"/>
      <c r="AL3065" s="1"/>
      <c r="AM3065" s="1"/>
      <c r="AN3065" s="1"/>
      <c r="AO3065" s="1"/>
      <c r="AP3065" s="1"/>
      <c r="AQ3065" s="1"/>
      <c r="AR3065" s="1"/>
      <c r="AS3065" s="1"/>
      <c r="AT3065" s="1"/>
      <c r="AU3065" s="1"/>
      <c r="AV3065" s="1"/>
      <c r="AW3065" s="1"/>
      <c r="AX3065" s="1"/>
      <c r="AY3065" s="1"/>
      <c r="AZ3065" s="1"/>
      <c r="BA3065" s="1"/>
      <c r="BB3065" s="1"/>
      <c r="BC3065" s="1"/>
      <c r="BD3065" s="1"/>
      <c r="BE3065" s="1"/>
      <c r="BF3065" s="1"/>
      <c r="BG3065" s="1"/>
      <c r="BH3065" s="1"/>
      <c r="BI3065" s="1"/>
      <c r="BJ3065" s="1"/>
      <c r="BK3065" s="1"/>
      <c r="BL3065" s="1"/>
      <c r="BM3065" s="1"/>
      <c r="BN3065" s="1"/>
      <c r="BO3065" s="1"/>
      <c r="BP3065" s="1"/>
      <c r="BQ3065" s="1"/>
      <c r="BR3065" s="1"/>
      <c r="BS3065" s="1"/>
      <c r="BT3065" s="1"/>
      <c r="BU3065" s="1"/>
      <c r="BV3065" s="1"/>
      <c r="BW3065" s="1"/>
      <c r="BX3065" s="1"/>
      <c r="BY3065" s="1"/>
      <c r="BZ3065" s="1"/>
      <c r="CA3065" s="1"/>
      <c r="CB3065" s="1"/>
      <c r="CC3065" s="1"/>
      <c r="CD3065" s="1"/>
      <c r="CE3065" s="1"/>
      <c r="CF3065" s="1"/>
      <c r="CG3065" s="1"/>
      <c r="CH3065" s="1"/>
      <c r="CI3065" s="1"/>
      <c r="CJ3065" s="1"/>
      <c r="CK3065" s="1"/>
      <c r="CL3065" s="1"/>
      <c r="CM3065" s="1"/>
      <c r="CN3065" s="1"/>
      <c r="CO3065" s="1"/>
      <c r="CP3065" s="1"/>
      <c r="CQ3065" s="1"/>
      <c r="CR3065" s="1"/>
      <c r="CS3065" s="1"/>
      <c r="CT3065" s="1"/>
      <c r="CU3065" s="1"/>
      <c r="CV3065" s="1"/>
      <c r="CW3065" s="1"/>
      <c r="CX3065" s="1"/>
      <c r="CY3065" s="1"/>
      <c r="CZ3065" s="1"/>
      <c r="DA3065" s="1"/>
      <c r="DB3065" s="1"/>
      <c r="DC3065" s="1"/>
      <c r="DD3065" s="1"/>
      <c r="DE3065" s="1"/>
      <c r="DF3065" s="1"/>
      <c r="DG3065" s="1"/>
      <c r="DH3065" s="1"/>
      <c r="DI3065" s="1"/>
      <c r="DJ3065" s="1"/>
      <c r="DK3065" s="1"/>
      <c r="DL3065" s="1"/>
      <c r="DM3065" s="1"/>
      <c r="DN3065" s="1"/>
      <c r="DO3065" s="1"/>
      <c r="DP3065" s="1"/>
      <c r="DQ3065" s="1"/>
      <c r="DR3065" s="1"/>
      <c r="DS3065" s="1"/>
      <c r="DT3065" s="1"/>
      <c r="DU3065" s="1"/>
      <c r="DV3065" s="1"/>
      <c r="DW3065" s="1"/>
      <c r="DX3065" s="1"/>
      <c r="DY3065" s="1"/>
      <c r="DZ3065" s="1"/>
      <c r="EA3065" s="1"/>
      <c r="EB3065" s="1"/>
      <c r="EC3065" s="1"/>
      <c r="ED3065" s="1"/>
      <c r="EE3065" s="1"/>
      <c r="EF3065" s="1"/>
      <c r="EG3065" s="1"/>
      <c r="EH3065" s="1"/>
      <c r="EI3065" s="1"/>
      <c r="EJ3065" s="1"/>
      <c r="EK3065" s="1"/>
      <c r="EL3065" s="1"/>
      <c r="EM3065" s="1"/>
      <c r="EN3065" s="1"/>
      <c r="EO3065" s="1"/>
      <c r="EP3065" s="1"/>
      <c r="EQ3065" s="1"/>
      <c r="ER3065" s="1"/>
      <c r="ES3065" s="1"/>
      <c r="ET3065" s="1"/>
      <c r="EU3065" s="1"/>
      <c r="EV3065" s="1"/>
      <c r="EW3065" s="1"/>
      <c r="EX3065" s="1"/>
      <c r="EY3065" s="1"/>
      <c r="EZ3065" s="1"/>
      <c r="FA3065" s="1"/>
      <c r="FB3065" s="1"/>
      <c r="FC3065" s="1"/>
      <c r="FD3065" s="1"/>
      <c r="FE3065" s="1"/>
      <c r="FF3065" s="1"/>
      <c r="FG3065" s="1"/>
      <c r="FH3065" s="1"/>
      <c r="FI3065" s="1"/>
      <c r="FJ3065" s="1"/>
      <c r="FK3065" s="1"/>
      <c r="FL3065" s="1"/>
      <c r="FM3065" s="1"/>
      <c r="FN3065" s="1"/>
      <c r="FO3065" s="1"/>
      <c r="FP3065" s="1"/>
      <c r="FQ3065" s="1"/>
      <c r="FR3065" s="1"/>
      <c r="FS3065" s="1"/>
      <c r="FT3065" s="1"/>
      <c r="FU3065" s="1"/>
      <c r="FV3065" s="1"/>
      <c r="FW3065" s="1"/>
      <c r="FX3065" s="1"/>
      <c r="FY3065" s="1"/>
      <c r="FZ3065" s="1"/>
      <c r="GA3065" s="1"/>
      <c r="GB3065" s="1"/>
      <c r="GC3065" s="1"/>
      <c r="GD3065" s="1"/>
      <c r="GE3065" s="1"/>
      <c r="GF3065" s="1"/>
      <c r="GG3065" s="1"/>
      <c r="GH3065" s="1"/>
      <c r="GI3065" s="1"/>
      <c r="GJ3065" s="1"/>
      <c r="GK3065" s="1"/>
      <c r="GL3065" s="1"/>
      <c r="GM3065" s="1"/>
      <c r="GN3065" s="1"/>
      <c r="GO3065" s="1"/>
    </row>
    <row r="3066" spans="1:197" s="40" customFormat="1" x14ac:dyDescent="0.25">
      <c r="A3066" s="41"/>
      <c r="B3066" s="4"/>
      <c r="C3066" s="41"/>
      <c r="D3066" s="42"/>
      <c r="E3066" s="42"/>
      <c r="F3066" s="42"/>
      <c r="G3066" s="1"/>
      <c r="H3066" s="1"/>
      <c r="I3066" s="1"/>
      <c r="J3066" s="1"/>
      <c r="K3066" s="1"/>
      <c r="L3066" s="1"/>
      <c r="M3066" s="2"/>
      <c r="N3066" s="1"/>
      <c r="O3066" s="1"/>
      <c r="P3066" s="1"/>
      <c r="Q3066" s="1"/>
      <c r="R3066" s="1"/>
      <c r="S3066" s="1"/>
      <c r="T3066" s="1"/>
      <c r="U3066" s="1"/>
      <c r="V3066" s="1"/>
      <c r="W3066" s="1"/>
      <c r="X3066" s="1"/>
      <c r="Y3066" s="1"/>
      <c r="Z3066" s="1"/>
      <c r="AA3066" s="1"/>
      <c r="AB3066" s="1"/>
      <c r="AC3066" s="1"/>
      <c r="AD3066" s="1"/>
      <c r="AE3066" s="1"/>
      <c r="AF3066" s="1"/>
      <c r="AG3066" s="1"/>
      <c r="AH3066" s="1"/>
      <c r="AI3066" s="1"/>
      <c r="AJ3066" s="1"/>
      <c r="AK3066" s="1"/>
      <c r="AL3066" s="1"/>
      <c r="AM3066" s="1"/>
      <c r="AN3066" s="1"/>
      <c r="AO3066" s="1"/>
      <c r="AP3066" s="1"/>
      <c r="AQ3066" s="1"/>
      <c r="AR3066" s="1"/>
      <c r="AS3066" s="1"/>
      <c r="AT3066" s="1"/>
      <c r="AU3066" s="1"/>
      <c r="AV3066" s="1"/>
      <c r="AW3066" s="1"/>
      <c r="AX3066" s="1"/>
      <c r="AY3066" s="1"/>
      <c r="AZ3066" s="1"/>
      <c r="BA3066" s="1"/>
      <c r="BB3066" s="1"/>
      <c r="BC3066" s="1"/>
      <c r="BD3066" s="1"/>
      <c r="BE3066" s="1"/>
      <c r="BF3066" s="1"/>
      <c r="BG3066" s="1"/>
      <c r="BH3066" s="1"/>
      <c r="BI3066" s="1"/>
      <c r="BJ3066" s="1"/>
      <c r="BK3066" s="1"/>
      <c r="BL3066" s="1"/>
      <c r="BM3066" s="1"/>
      <c r="BN3066" s="1"/>
      <c r="BO3066" s="1"/>
      <c r="BP3066" s="1"/>
      <c r="BQ3066" s="1"/>
      <c r="BR3066" s="1"/>
      <c r="BS3066" s="1"/>
      <c r="BT3066" s="1"/>
      <c r="BU3066" s="1"/>
      <c r="BV3066" s="1"/>
      <c r="BW3066" s="1"/>
      <c r="BX3066" s="1"/>
      <c r="BY3066" s="1"/>
      <c r="BZ3066" s="1"/>
      <c r="CA3066" s="1"/>
      <c r="CB3066" s="1"/>
      <c r="CC3066" s="1"/>
      <c r="CD3066" s="1"/>
      <c r="CE3066" s="1"/>
      <c r="CF3066" s="1"/>
      <c r="CG3066" s="1"/>
      <c r="CH3066" s="1"/>
      <c r="CI3066" s="1"/>
      <c r="CJ3066" s="1"/>
      <c r="CK3066" s="1"/>
      <c r="CL3066" s="1"/>
      <c r="CM3066" s="1"/>
      <c r="CN3066" s="1"/>
      <c r="CO3066" s="1"/>
      <c r="CP3066" s="1"/>
      <c r="CQ3066" s="1"/>
      <c r="CR3066" s="1"/>
      <c r="CS3066" s="1"/>
      <c r="CT3066" s="1"/>
      <c r="CU3066" s="1"/>
      <c r="CV3066" s="1"/>
      <c r="CW3066" s="1"/>
      <c r="CX3066" s="1"/>
      <c r="CY3066" s="1"/>
      <c r="CZ3066" s="1"/>
      <c r="DA3066" s="1"/>
      <c r="DB3066" s="1"/>
      <c r="DC3066" s="1"/>
      <c r="DD3066" s="1"/>
      <c r="DE3066" s="1"/>
      <c r="DF3066" s="1"/>
      <c r="DG3066" s="1"/>
      <c r="DH3066" s="1"/>
      <c r="DI3066" s="1"/>
      <c r="DJ3066" s="1"/>
      <c r="DK3066" s="1"/>
      <c r="DL3066" s="1"/>
      <c r="DM3066" s="1"/>
      <c r="DN3066" s="1"/>
      <c r="DO3066" s="1"/>
      <c r="DP3066" s="1"/>
      <c r="DQ3066" s="1"/>
      <c r="DR3066" s="1"/>
      <c r="DS3066" s="1"/>
      <c r="DT3066" s="1"/>
      <c r="DU3066" s="1"/>
      <c r="DV3066" s="1"/>
      <c r="DW3066" s="1"/>
      <c r="DX3066" s="1"/>
      <c r="DY3066" s="1"/>
      <c r="DZ3066" s="1"/>
      <c r="EA3066" s="1"/>
      <c r="EB3066" s="1"/>
      <c r="EC3066" s="1"/>
      <c r="ED3066" s="1"/>
      <c r="EE3066" s="1"/>
      <c r="EF3066" s="1"/>
      <c r="EG3066" s="1"/>
      <c r="EH3066" s="1"/>
      <c r="EI3066" s="1"/>
      <c r="EJ3066" s="1"/>
      <c r="EK3066" s="1"/>
      <c r="EL3066" s="1"/>
      <c r="EM3066" s="1"/>
      <c r="EN3066" s="1"/>
      <c r="EO3066" s="1"/>
      <c r="EP3066" s="1"/>
      <c r="EQ3066" s="1"/>
      <c r="ER3066" s="1"/>
      <c r="ES3066" s="1"/>
      <c r="ET3066" s="1"/>
      <c r="EU3066" s="1"/>
      <c r="EV3066" s="1"/>
      <c r="EW3066" s="1"/>
      <c r="EX3066" s="1"/>
      <c r="EY3066" s="1"/>
      <c r="EZ3066" s="1"/>
      <c r="FA3066" s="1"/>
      <c r="FB3066" s="1"/>
      <c r="FC3066" s="1"/>
      <c r="FD3066" s="1"/>
      <c r="FE3066" s="1"/>
      <c r="FF3066" s="1"/>
      <c r="FG3066" s="1"/>
      <c r="FH3066" s="1"/>
      <c r="FI3066" s="1"/>
      <c r="FJ3066" s="1"/>
      <c r="FK3066" s="1"/>
      <c r="FL3066" s="1"/>
      <c r="FM3066" s="1"/>
      <c r="FN3066" s="1"/>
      <c r="FO3066" s="1"/>
      <c r="FP3066" s="1"/>
      <c r="FQ3066" s="1"/>
      <c r="FR3066" s="1"/>
      <c r="FS3066" s="1"/>
      <c r="FT3066" s="1"/>
      <c r="FU3066" s="1"/>
      <c r="FV3066" s="1"/>
      <c r="FW3066" s="1"/>
      <c r="FX3066" s="1"/>
      <c r="FY3066" s="1"/>
      <c r="FZ3066" s="1"/>
      <c r="GA3066" s="1"/>
      <c r="GB3066" s="1"/>
      <c r="GC3066" s="1"/>
      <c r="GD3066" s="1"/>
      <c r="GE3066" s="1"/>
      <c r="GF3066" s="1"/>
      <c r="GG3066" s="1"/>
      <c r="GH3066" s="1"/>
      <c r="GI3066" s="1"/>
      <c r="GJ3066" s="1"/>
      <c r="GK3066" s="1"/>
      <c r="GL3066" s="1"/>
      <c r="GM3066" s="1"/>
      <c r="GN3066" s="1"/>
      <c r="GO3066" s="1"/>
    </row>
    <row r="3067" spans="1:197" s="40" customFormat="1" x14ac:dyDescent="0.25">
      <c r="A3067" s="41"/>
      <c r="B3067" s="4"/>
      <c r="C3067" s="41"/>
      <c r="D3067" s="42"/>
      <c r="E3067" s="42"/>
      <c r="F3067" s="42"/>
      <c r="G3067" s="1"/>
      <c r="H3067" s="1"/>
      <c r="I3067" s="1"/>
      <c r="J3067" s="1"/>
      <c r="K3067" s="1"/>
      <c r="L3067" s="1"/>
      <c r="M3067" s="2"/>
      <c r="N3067" s="1"/>
      <c r="O3067" s="1"/>
      <c r="P3067" s="1"/>
      <c r="Q3067" s="1"/>
      <c r="R3067" s="1"/>
      <c r="S3067" s="1"/>
      <c r="T3067" s="1"/>
      <c r="U3067" s="1"/>
      <c r="V3067" s="1"/>
      <c r="W3067" s="1"/>
      <c r="X3067" s="1"/>
      <c r="Y3067" s="1"/>
      <c r="Z3067" s="1"/>
      <c r="AA3067" s="1"/>
      <c r="AB3067" s="1"/>
      <c r="AC3067" s="1"/>
      <c r="AD3067" s="1"/>
      <c r="AE3067" s="1"/>
      <c r="AF3067" s="1"/>
      <c r="AG3067" s="1"/>
      <c r="AH3067" s="1"/>
      <c r="AI3067" s="1"/>
      <c r="AJ3067" s="1"/>
      <c r="AK3067" s="1"/>
      <c r="AL3067" s="1"/>
      <c r="AM3067" s="1"/>
      <c r="AN3067" s="1"/>
      <c r="AO3067" s="1"/>
      <c r="AP3067" s="1"/>
      <c r="AQ3067" s="1"/>
      <c r="AR3067" s="1"/>
      <c r="AS3067" s="1"/>
      <c r="AT3067" s="1"/>
      <c r="AU3067" s="1"/>
      <c r="AV3067" s="1"/>
      <c r="AW3067" s="1"/>
      <c r="AX3067" s="1"/>
      <c r="AY3067" s="1"/>
      <c r="AZ3067" s="1"/>
      <c r="BA3067" s="1"/>
      <c r="BB3067" s="1"/>
      <c r="BC3067" s="1"/>
      <c r="BD3067" s="1"/>
      <c r="BE3067" s="1"/>
      <c r="BF3067" s="1"/>
      <c r="BG3067" s="1"/>
      <c r="BH3067" s="1"/>
      <c r="BI3067" s="1"/>
      <c r="BJ3067" s="1"/>
      <c r="BK3067" s="1"/>
      <c r="BL3067" s="1"/>
      <c r="BM3067" s="1"/>
      <c r="BN3067" s="1"/>
      <c r="BO3067" s="1"/>
      <c r="BP3067" s="1"/>
      <c r="BQ3067" s="1"/>
      <c r="BR3067" s="1"/>
      <c r="BS3067" s="1"/>
      <c r="BT3067" s="1"/>
      <c r="BU3067" s="1"/>
      <c r="BV3067" s="1"/>
      <c r="BW3067" s="1"/>
      <c r="BX3067" s="1"/>
      <c r="BY3067" s="1"/>
      <c r="BZ3067" s="1"/>
      <c r="CA3067" s="1"/>
      <c r="CB3067" s="1"/>
      <c r="CC3067" s="1"/>
      <c r="CD3067" s="1"/>
      <c r="CE3067" s="1"/>
      <c r="CF3067" s="1"/>
      <c r="CG3067" s="1"/>
      <c r="CH3067" s="1"/>
      <c r="CI3067" s="1"/>
      <c r="CJ3067" s="1"/>
      <c r="CK3067" s="1"/>
      <c r="CL3067" s="1"/>
      <c r="CM3067" s="1"/>
      <c r="CN3067" s="1"/>
      <c r="CO3067" s="1"/>
      <c r="CP3067" s="1"/>
      <c r="CQ3067" s="1"/>
      <c r="CR3067" s="1"/>
      <c r="CS3067" s="1"/>
      <c r="CT3067" s="1"/>
      <c r="CU3067" s="1"/>
      <c r="CV3067" s="1"/>
      <c r="CW3067" s="1"/>
      <c r="CX3067" s="1"/>
      <c r="CY3067" s="1"/>
      <c r="CZ3067" s="1"/>
      <c r="DA3067" s="1"/>
      <c r="DB3067" s="1"/>
      <c r="DC3067" s="1"/>
      <c r="DD3067" s="1"/>
      <c r="DE3067" s="1"/>
      <c r="DF3067" s="1"/>
      <c r="DG3067" s="1"/>
      <c r="DH3067" s="1"/>
      <c r="DI3067" s="1"/>
      <c r="DJ3067" s="1"/>
      <c r="DK3067" s="1"/>
      <c r="DL3067" s="1"/>
      <c r="DM3067" s="1"/>
      <c r="DN3067" s="1"/>
      <c r="DO3067" s="1"/>
      <c r="DP3067" s="1"/>
      <c r="DQ3067" s="1"/>
      <c r="DR3067" s="1"/>
      <c r="DS3067" s="1"/>
      <c r="DT3067" s="1"/>
      <c r="DU3067" s="1"/>
      <c r="DV3067" s="1"/>
      <c r="DW3067" s="1"/>
      <c r="DX3067" s="1"/>
      <c r="DY3067" s="1"/>
      <c r="DZ3067" s="1"/>
      <c r="EA3067" s="1"/>
      <c r="EB3067" s="1"/>
      <c r="EC3067" s="1"/>
      <c r="ED3067" s="1"/>
      <c r="EE3067" s="1"/>
      <c r="EF3067" s="1"/>
      <c r="EG3067" s="1"/>
      <c r="EH3067" s="1"/>
      <c r="EI3067" s="1"/>
      <c r="EJ3067" s="1"/>
      <c r="EK3067" s="1"/>
      <c r="EL3067" s="1"/>
      <c r="EM3067" s="1"/>
      <c r="EN3067" s="1"/>
      <c r="EO3067" s="1"/>
      <c r="EP3067" s="1"/>
      <c r="EQ3067" s="1"/>
      <c r="ER3067" s="1"/>
      <c r="ES3067" s="1"/>
      <c r="ET3067" s="1"/>
      <c r="EU3067" s="1"/>
      <c r="EV3067" s="1"/>
      <c r="EW3067" s="1"/>
      <c r="EX3067" s="1"/>
      <c r="EY3067" s="1"/>
      <c r="EZ3067" s="1"/>
      <c r="FA3067" s="1"/>
      <c r="FB3067" s="1"/>
      <c r="FC3067" s="1"/>
      <c r="FD3067" s="1"/>
      <c r="FE3067" s="1"/>
      <c r="FF3067" s="1"/>
      <c r="FG3067" s="1"/>
      <c r="FH3067" s="1"/>
      <c r="FI3067" s="1"/>
      <c r="FJ3067" s="1"/>
      <c r="FK3067" s="1"/>
      <c r="FL3067" s="1"/>
      <c r="FM3067" s="1"/>
      <c r="FN3067" s="1"/>
      <c r="FO3067" s="1"/>
      <c r="FP3067" s="1"/>
      <c r="FQ3067" s="1"/>
      <c r="FR3067" s="1"/>
      <c r="FS3067" s="1"/>
      <c r="FT3067" s="1"/>
      <c r="FU3067" s="1"/>
      <c r="FV3067" s="1"/>
      <c r="FW3067" s="1"/>
      <c r="FX3067" s="1"/>
      <c r="FY3067" s="1"/>
      <c r="FZ3067" s="1"/>
      <c r="GA3067" s="1"/>
      <c r="GB3067" s="1"/>
      <c r="GC3067" s="1"/>
      <c r="GD3067" s="1"/>
      <c r="GE3067" s="1"/>
      <c r="GF3067" s="1"/>
      <c r="GG3067" s="1"/>
      <c r="GH3067" s="1"/>
      <c r="GI3067" s="1"/>
      <c r="GJ3067" s="1"/>
      <c r="GK3067" s="1"/>
      <c r="GL3067" s="1"/>
      <c r="GM3067" s="1"/>
      <c r="GN3067" s="1"/>
      <c r="GO3067" s="1"/>
    </row>
    <row r="3068" spans="1:197" s="40" customFormat="1" x14ac:dyDescent="0.25">
      <c r="A3068" s="41"/>
      <c r="B3068" s="4"/>
      <c r="C3068" s="41"/>
      <c r="D3068" s="42"/>
      <c r="E3068" s="42"/>
      <c r="F3068" s="42"/>
      <c r="G3068" s="1"/>
      <c r="H3068" s="1"/>
      <c r="I3068" s="1"/>
      <c r="J3068" s="1"/>
      <c r="K3068" s="1"/>
      <c r="L3068" s="1"/>
      <c r="M3068" s="2"/>
      <c r="N3068" s="1"/>
      <c r="O3068" s="1"/>
      <c r="P3068" s="1"/>
      <c r="Q3068" s="1"/>
      <c r="R3068" s="1"/>
      <c r="S3068" s="1"/>
      <c r="T3068" s="1"/>
      <c r="U3068" s="1"/>
      <c r="V3068" s="1"/>
      <c r="W3068" s="1"/>
      <c r="X3068" s="1"/>
      <c r="Y3068" s="1"/>
      <c r="Z3068" s="1"/>
      <c r="AA3068" s="1"/>
      <c r="AB3068" s="1"/>
      <c r="AC3068" s="1"/>
      <c r="AD3068" s="1"/>
      <c r="AE3068" s="1"/>
      <c r="AF3068" s="1"/>
      <c r="AG3068" s="1"/>
      <c r="AH3068" s="1"/>
      <c r="AI3068" s="1"/>
      <c r="AJ3068" s="1"/>
      <c r="AK3068" s="1"/>
      <c r="AL3068" s="1"/>
      <c r="AM3068" s="1"/>
      <c r="AN3068" s="1"/>
      <c r="AO3068" s="1"/>
      <c r="AP3068" s="1"/>
      <c r="AQ3068" s="1"/>
      <c r="AR3068" s="1"/>
      <c r="AS3068" s="1"/>
      <c r="AT3068" s="1"/>
      <c r="AU3068" s="1"/>
      <c r="AV3068" s="1"/>
      <c r="AW3068" s="1"/>
      <c r="AX3068" s="1"/>
      <c r="AY3068" s="1"/>
      <c r="AZ3068" s="1"/>
      <c r="BA3068" s="1"/>
      <c r="BB3068" s="1"/>
      <c r="BC3068" s="1"/>
      <c r="BD3068" s="1"/>
      <c r="BE3068" s="1"/>
      <c r="BF3068" s="1"/>
      <c r="BG3068" s="1"/>
      <c r="BH3068" s="1"/>
      <c r="BI3068" s="1"/>
      <c r="BJ3068" s="1"/>
      <c r="BK3068" s="1"/>
      <c r="BL3068" s="1"/>
      <c r="BM3068" s="1"/>
      <c r="BN3068" s="1"/>
      <c r="BO3068" s="1"/>
      <c r="BP3068" s="1"/>
      <c r="BQ3068" s="1"/>
      <c r="BR3068" s="1"/>
      <c r="BS3068" s="1"/>
      <c r="BT3068" s="1"/>
      <c r="BU3068" s="1"/>
      <c r="BV3068" s="1"/>
      <c r="BW3068" s="1"/>
      <c r="BX3068" s="1"/>
      <c r="BY3068" s="1"/>
      <c r="BZ3068" s="1"/>
      <c r="CA3068" s="1"/>
      <c r="CB3068" s="1"/>
      <c r="CC3068" s="1"/>
      <c r="CD3068" s="1"/>
      <c r="CE3068" s="1"/>
      <c r="CF3068" s="1"/>
      <c r="CG3068" s="1"/>
      <c r="CH3068" s="1"/>
      <c r="CI3068" s="1"/>
      <c r="CJ3068" s="1"/>
      <c r="CK3068" s="1"/>
      <c r="CL3068" s="1"/>
      <c r="CM3068" s="1"/>
      <c r="CN3068" s="1"/>
      <c r="CO3068" s="1"/>
      <c r="CP3068" s="1"/>
      <c r="CQ3068" s="1"/>
      <c r="CR3068" s="1"/>
      <c r="CS3068" s="1"/>
      <c r="CT3068" s="1"/>
      <c r="CU3068" s="1"/>
      <c r="CV3068" s="1"/>
      <c r="CW3068" s="1"/>
      <c r="CX3068" s="1"/>
      <c r="CY3068" s="1"/>
      <c r="CZ3068" s="1"/>
      <c r="DA3068" s="1"/>
      <c r="DB3068" s="1"/>
      <c r="DC3068" s="1"/>
      <c r="DD3068" s="1"/>
      <c r="DE3068" s="1"/>
      <c r="DF3068" s="1"/>
      <c r="DG3068" s="1"/>
      <c r="DH3068" s="1"/>
      <c r="DI3068" s="1"/>
      <c r="DJ3068" s="1"/>
      <c r="DK3068" s="1"/>
      <c r="DL3068" s="1"/>
      <c r="DM3068" s="1"/>
      <c r="DN3068" s="1"/>
      <c r="DO3068" s="1"/>
      <c r="DP3068" s="1"/>
      <c r="DQ3068" s="1"/>
      <c r="DR3068" s="1"/>
      <c r="DS3068" s="1"/>
      <c r="DT3068" s="1"/>
      <c r="DU3068" s="1"/>
      <c r="DV3068" s="1"/>
      <c r="DW3068" s="1"/>
      <c r="DX3068" s="1"/>
      <c r="DY3068" s="1"/>
      <c r="DZ3068" s="1"/>
      <c r="EA3068" s="1"/>
      <c r="EB3068" s="1"/>
      <c r="EC3068" s="1"/>
      <c r="ED3068" s="1"/>
      <c r="EE3068" s="1"/>
      <c r="EF3068" s="1"/>
      <c r="EG3068" s="1"/>
      <c r="EH3068" s="1"/>
      <c r="EI3068" s="1"/>
      <c r="EJ3068" s="1"/>
      <c r="EK3068" s="1"/>
      <c r="EL3068" s="1"/>
      <c r="EM3068" s="1"/>
      <c r="EN3068" s="1"/>
      <c r="EO3068" s="1"/>
      <c r="EP3068" s="1"/>
      <c r="EQ3068" s="1"/>
      <c r="ER3068" s="1"/>
      <c r="ES3068" s="1"/>
      <c r="ET3068" s="1"/>
      <c r="EU3068" s="1"/>
      <c r="EV3068" s="1"/>
      <c r="EW3068" s="1"/>
      <c r="EX3068" s="1"/>
      <c r="EY3068" s="1"/>
      <c r="EZ3068" s="1"/>
      <c r="FA3068" s="1"/>
      <c r="FB3068" s="1"/>
      <c r="FC3068" s="1"/>
      <c r="FD3068" s="1"/>
      <c r="FE3068" s="1"/>
      <c r="FF3068" s="1"/>
      <c r="FG3068" s="1"/>
      <c r="FH3068" s="1"/>
      <c r="FI3068" s="1"/>
      <c r="FJ3068" s="1"/>
      <c r="FK3068" s="1"/>
      <c r="FL3068" s="1"/>
      <c r="FM3068" s="1"/>
      <c r="FN3068" s="1"/>
      <c r="FO3068" s="1"/>
      <c r="FP3068" s="1"/>
      <c r="FQ3068" s="1"/>
      <c r="FR3068" s="1"/>
      <c r="FS3068" s="1"/>
      <c r="FT3068" s="1"/>
      <c r="FU3068" s="1"/>
      <c r="FV3068" s="1"/>
      <c r="FW3068" s="1"/>
      <c r="FX3068" s="1"/>
      <c r="FY3068" s="1"/>
      <c r="FZ3068" s="1"/>
      <c r="GA3068" s="1"/>
      <c r="GB3068" s="1"/>
      <c r="GC3068" s="1"/>
      <c r="GD3068" s="1"/>
      <c r="GE3068" s="1"/>
      <c r="GF3068" s="1"/>
      <c r="GG3068" s="1"/>
      <c r="GH3068" s="1"/>
      <c r="GI3068" s="1"/>
      <c r="GJ3068" s="1"/>
      <c r="GK3068" s="1"/>
      <c r="GL3068" s="1"/>
      <c r="GM3068" s="1"/>
      <c r="GN3068" s="1"/>
      <c r="GO3068" s="1"/>
    </row>
    <row r="3069" spans="1:197" s="40" customFormat="1" x14ac:dyDescent="0.25">
      <c r="A3069" s="41"/>
      <c r="B3069" s="4"/>
      <c r="C3069" s="41"/>
      <c r="D3069" s="42"/>
      <c r="E3069" s="42"/>
      <c r="F3069" s="42"/>
      <c r="G3069" s="1"/>
      <c r="H3069" s="1"/>
      <c r="I3069" s="1"/>
      <c r="J3069" s="1"/>
      <c r="K3069" s="1"/>
      <c r="L3069" s="1"/>
      <c r="M3069" s="2"/>
      <c r="N3069" s="1"/>
      <c r="O3069" s="1"/>
      <c r="P3069" s="1"/>
      <c r="Q3069" s="1"/>
      <c r="R3069" s="1"/>
      <c r="S3069" s="1"/>
      <c r="T3069" s="1"/>
      <c r="U3069" s="1"/>
      <c r="V3069" s="1"/>
      <c r="W3069" s="1"/>
      <c r="X3069" s="1"/>
      <c r="Y3069" s="1"/>
      <c r="Z3069" s="1"/>
      <c r="AA3069" s="1"/>
      <c r="AB3069" s="1"/>
      <c r="AC3069" s="1"/>
      <c r="AD3069" s="1"/>
      <c r="AE3069" s="1"/>
      <c r="AF3069" s="1"/>
      <c r="AG3069" s="1"/>
      <c r="AH3069" s="1"/>
      <c r="AI3069" s="1"/>
      <c r="AJ3069" s="1"/>
      <c r="AK3069" s="1"/>
      <c r="AL3069" s="1"/>
      <c r="AM3069" s="1"/>
      <c r="AN3069" s="1"/>
      <c r="AO3069" s="1"/>
      <c r="AP3069" s="1"/>
      <c r="AQ3069" s="1"/>
      <c r="AR3069" s="1"/>
      <c r="AS3069" s="1"/>
      <c r="AT3069" s="1"/>
      <c r="AU3069" s="1"/>
      <c r="AV3069" s="1"/>
      <c r="AW3069" s="1"/>
      <c r="AX3069" s="1"/>
      <c r="AY3069" s="1"/>
      <c r="AZ3069" s="1"/>
      <c r="BA3069" s="1"/>
      <c r="BB3069" s="1"/>
      <c r="BC3069" s="1"/>
      <c r="BD3069" s="1"/>
      <c r="BE3069" s="1"/>
      <c r="BF3069" s="1"/>
      <c r="BG3069" s="1"/>
      <c r="BH3069" s="1"/>
      <c r="BI3069" s="1"/>
      <c r="BJ3069" s="1"/>
      <c r="BK3069" s="1"/>
      <c r="BL3069" s="1"/>
      <c r="BM3069" s="1"/>
      <c r="BN3069" s="1"/>
      <c r="BO3069" s="1"/>
      <c r="BP3069" s="1"/>
      <c r="BQ3069" s="1"/>
      <c r="BR3069" s="1"/>
      <c r="BS3069" s="1"/>
      <c r="BT3069" s="1"/>
      <c r="BU3069" s="1"/>
      <c r="BV3069" s="1"/>
      <c r="BW3069" s="1"/>
      <c r="BX3069" s="1"/>
      <c r="BY3069" s="1"/>
      <c r="BZ3069" s="1"/>
      <c r="CA3069" s="1"/>
      <c r="CB3069" s="1"/>
      <c r="CC3069" s="1"/>
      <c r="CD3069" s="1"/>
      <c r="CE3069" s="1"/>
      <c r="CF3069" s="1"/>
      <c r="CG3069" s="1"/>
      <c r="CH3069" s="1"/>
      <c r="CI3069" s="1"/>
      <c r="CJ3069" s="1"/>
      <c r="CK3069" s="1"/>
      <c r="CL3069" s="1"/>
      <c r="CM3069" s="1"/>
      <c r="CN3069" s="1"/>
      <c r="CO3069" s="1"/>
      <c r="CP3069" s="1"/>
      <c r="CQ3069" s="1"/>
      <c r="CR3069" s="1"/>
      <c r="CS3069" s="1"/>
      <c r="CT3069" s="1"/>
      <c r="CU3069" s="1"/>
      <c r="CV3069" s="1"/>
      <c r="CW3069" s="1"/>
      <c r="CX3069" s="1"/>
      <c r="CY3069" s="1"/>
      <c r="CZ3069" s="1"/>
      <c r="DA3069" s="1"/>
      <c r="DB3069" s="1"/>
      <c r="DC3069" s="1"/>
      <c r="DD3069" s="1"/>
      <c r="DE3069" s="1"/>
      <c r="DF3069" s="1"/>
      <c r="DG3069" s="1"/>
      <c r="DH3069" s="1"/>
      <c r="DI3069" s="1"/>
      <c r="DJ3069" s="1"/>
      <c r="DK3069" s="1"/>
      <c r="DL3069" s="1"/>
      <c r="DM3069" s="1"/>
      <c r="DN3069" s="1"/>
      <c r="DO3069" s="1"/>
      <c r="DP3069" s="1"/>
      <c r="DQ3069" s="1"/>
      <c r="DR3069" s="1"/>
      <c r="DS3069" s="1"/>
      <c r="DT3069" s="1"/>
      <c r="DU3069" s="1"/>
      <c r="DV3069" s="1"/>
      <c r="DW3069" s="1"/>
      <c r="DX3069" s="1"/>
      <c r="DY3069" s="1"/>
      <c r="DZ3069" s="1"/>
      <c r="EA3069" s="1"/>
      <c r="EB3069" s="1"/>
      <c r="EC3069" s="1"/>
      <c r="ED3069" s="1"/>
      <c r="EE3069" s="1"/>
      <c r="EF3069" s="1"/>
      <c r="EG3069" s="1"/>
      <c r="EH3069" s="1"/>
      <c r="EI3069" s="1"/>
      <c r="EJ3069" s="1"/>
      <c r="EK3069" s="1"/>
      <c r="EL3069" s="1"/>
      <c r="EM3069" s="1"/>
      <c r="EN3069" s="1"/>
      <c r="EO3069" s="1"/>
      <c r="EP3069" s="1"/>
      <c r="EQ3069" s="1"/>
      <c r="ER3069" s="1"/>
      <c r="ES3069" s="1"/>
      <c r="ET3069" s="1"/>
      <c r="EU3069" s="1"/>
      <c r="EV3069" s="1"/>
      <c r="EW3069" s="1"/>
      <c r="EX3069" s="1"/>
      <c r="EY3069" s="1"/>
      <c r="EZ3069" s="1"/>
      <c r="FA3069" s="1"/>
      <c r="FB3069" s="1"/>
      <c r="FC3069" s="1"/>
      <c r="FD3069" s="1"/>
      <c r="FE3069" s="1"/>
      <c r="FF3069" s="1"/>
      <c r="FG3069" s="1"/>
      <c r="FH3069" s="1"/>
      <c r="FI3069" s="1"/>
      <c r="FJ3069" s="1"/>
      <c r="FK3069" s="1"/>
      <c r="FL3069" s="1"/>
      <c r="FM3069" s="1"/>
      <c r="FN3069" s="1"/>
      <c r="FO3069" s="1"/>
      <c r="FP3069" s="1"/>
      <c r="FQ3069" s="1"/>
      <c r="FR3069" s="1"/>
      <c r="FS3069" s="1"/>
      <c r="FT3069" s="1"/>
      <c r="FU3069" s="1"/>
      <c r="FV3069" s="1"/>
      <c r="FW3069" s="1"/>
      <c r="FX3069" s="1"/>
      <c r="FY3069" s="1"/>
      <c r="FZ3069" s="1"/>
      <c r="GA3069" s="1"/>
      <c r="GB3069" s="1"/>
      <c r="GC3069" s="1"/>
      <c r="GD3069" s="1"/>
      <c r="GE3069" s="1"/>
      <c r="GF3069" s="1"/>
      <c r="GG3069" s="1"/>
      <c r="GH3069" s="1"/>
      <c r="GI3069" s="1"/>
      <c r="GJ3069" s="1"/>
      <c r="GK3069" s="1"/>
      <c r="GL3069" s="1"/>
      <c r="GM3069" s="1"/>
      <c r="GN3069" s="1"/>
      <c r="GO3069" s="1"/>
    </row>
    <row r="3070" spans="1:197" s="40" customFormat="1" x14ac:dyDescent="0.25">
      <c r="A3070" s="41"/>
      <c r="B3070" s="4"/>
      <c r="C3070" s="41"/>
      <c r="D3070" s="42"/>
      <c r="E3070" s="42"/>
      <c r="F3070" s="42"/>
      <c r="G3070" s="1"/>
      <c r="H3070" s="1"/>
      <c r="I3070" s="1"/>
      <c r="J3070" s="1"/>
      <c r="K3070" s="1"/>
      <c r="L3070" s="1"/>
      <c r="M3070" s="2"/>
      <c r="N3070" s="1"/>
      <c r="O3070" s="1"/>
      <c r="P3070" s="1"/>
      <c r="Q3070" s="1"/>
      <c r="R3070" s="1"/>
      <c r="S3070" s="1"/>
      <c r="T3070" s="1"/>
      <c r="U3070" s="1"/>
      <c r="V3070" s="1"/>
      <c r="W3070" s="1"/>
      <c r="X3070" s="1"/>
      <c r="Y3070" s="1"/>
      <c r="Z3070" s="1"/>
      <c r="AA3070" s="1"/>
      <c r="AB3070" s="1"/>
      <c r="AC3070" s="1"/>
      <c r="AD3070" s="1"/>
      <c r="AE3070" s="1"/>
      <c r="AF3070" s="1"/>
      <c r="AG3070" s="1"/>
      <c r="AH3070" s="1"/>
      <c r="AI3070" s="1"/>
      <c r="AJ3070" s="1"/>
      <c r="AK3070" s="1"/>
      <c r="AL3070" s="1"/>
      <c r="AM3070" s="1"/>
      <c r="AN3070" s="1"/>
      <c r="AO3070" s="1"/>
      <c r="AP3070" s="1"/>
      <c r="AQ3070" s="1"/>
      <c r="AR3070" s="1"/>
      <c r="AS3070" s="1"/>
      <c r="AT3070" s="1"/>
      <c r="AU3070" s="1"/>
      <c r="AV3070" s="1"/>
      <c r="AW3070" s="1"/>
      <c r="AX3070" s="1"/>
      <c r="AY3070" s="1"/>
      <c r="AZ3070" s="1"/>
      <c r="BA3070" s="1"/>
      <c r="BB3070" s="1"/>
      <c r="BC3070" s="1"/>
      <c r="BD3070" s="1"/>
      <c r="BE3070" s="1"/>
      <c r="BF3070" s="1"/>
      <c r="BG3070" s="1"/>
      <c r="BH3070" s="1"/>
      <c r="BI3070" s="1"/>
      <c r="BJ3070" s="1"/>
      <c r="BK3070" s="1"/>
      <c r="BL3070" s="1"/>
      <c r="BM3070" s="1"/>
      <c r="BN3070" s="1"/>
      <c r="BO3070" s="1"/>
      <c r="BP3070" s="1"/>
      <c r="BQ3070" s="1"/>
      <c r="BR3070" s="1"/>
      <c r="BS3070" s="1"/>
      <c r="BT3070" s="1"/>
      <c r="BU3070" s="1"/>
      <c r="BV3070" s="1"/>
      <c r="BW3070" s="1"/>
      <c r="BX3070" s="1"/>
      <c r="BY3070" s="1"/>
      <c r="BZ3070" s="1"/>
      <c r="CA3070" s="1"/>
      <c r="CB3070" s="1"/>
      <c r="CC3070" s="1"/>
      <c r="CD3070" s="1"/>
      <c r="CE3070" s="1"/>
      <c r="CF3070" s="1"/>
      <c r="CG3070" s="1"/>
      <c r="CH3070" s="1"/>
      <c r="CI3070" s="1"/>
      <c r="CJ3070" s="1"/>
      <c r="CK3070" s="1"/>
      <c r="CL3070" s="1"/>
      <c r="CM3070" s="1"/>
      <c r="CN3070" s="1"/>
      <c r="CO3070" s="1"/>
      <c r="CP3070" s="1"/>
      <c r="CQ3070" s="1"/>
      <c r="CR3070" s="1"/>
      <c r="CS3070" s="1"/>
      <c r="CT3070" s="1"/>
      <c r="CU3070" s="1"/>
      <c r="CV3070" s="1"/>
      <c r="CW3070" s="1"/>
      <c r="CX3070" s="1"/>
      <c r="CY3070" s="1"/>
      <c r="CZ3070" s="1"/>
      <c r="DA3070" s="1"/>
      <c r="DB3070" s="1"/>
      <c r="DC3070" s="1"/>
      <c r="DD3070" s="1"/>
      <c r="DE3070" s="1"/>
      <c r="DF3070" s="1"/>
      <c r="DG3070" s="1"/>
      <c r="DH3070" s="1"/>
      <c r="DI3070" s="1"/>
      <c r="DJ3070" s="1"/>
      <c r="DK3070" s="1"/>
      <c r="DL3070" s="1"/>
      <c r="DM3070" s="1"/>
      <c r="DN3070" s="1"/>
      <c r="DO3070" s="1"/>
      <c r="DP3070" s="1"/>
      <c r="DQ3070" s="1"/>
      <c r="DR3070" s="1"/>
      <c r="DS3070" s="1"/>
      <c r="DT3070" s="1"/>
      <c r="DU3070" s="1"/>
      <c r="DV3070" s="1"/>
      <c r="DW3070" s="1"/>
      <c r="DX3070" s="1"/>
      <c r="DY3070" s="1"/>
      <c r="DZ3070" s="1"/>
      <c r="EA3070" s="1"/>
      <c r="EB3070" s="1"/>
      <c r="EC3070" s="1"/>
      <c r="ED3070" s="1"/>
      <c r="EE3070" s="1"/>
      <c r="EF3070" s="1"/>
      <c r="EG3070" s="1"/>
      <c r="EH3070" s="1"/>
      <c r="EI3070" s="1"/>
      <c r="EJ3070" s="1"/>
      <c r="EK3070" s="1"/>
      <c r="EL3070" s="1"/>
      <c r="EM3070" s="1"/>
      <c r="EN3070" s="1"/>
      <c r="EO3070" s="1"/>
      <c r="EP3070" s="1"/>
      <c r="EQ3070" s="1"/>
      <c r="ER3070" s="1"/>
      <c r="ES3070" s="1"/>
      <c r="ET3070" s="1"/>
      <c r="EU3070" s="1"/>
      <c r="EV3070" s="1"/>
      <c r="EW3070" s="1"/>
      <c r="EX3070" s="1"/>
      <c r="EY3070" s="1"/>
      <c r="EZ3070" s="1"/>
      <c r="FA3070" s="1"/>
      <c r="FB3070" s="1"/>
      <c r="FC3070" s="1"/>
      <c r="FD3070" s="1"/>
      <c r="FE3070" s="1"/>
      <c r="FF3070" s="1"/>
      <c r="FG3070" s="1"/>
      <c r="FH3070" s="1"/>
      <c r="FI3070" s="1"/>
      <c r="FJ3070" s="1"/>
      <c r="FK3070" s="1"/>
      <c r="FL3070" s="1"/>
      <c r="FM3070" s="1"/>
      <c r="FN3070" s="1"/>
      <c r="FO3070" s="1"/>
      <c r="FP3070" s="1"/>
      <c r="FQ3070" s="1"/>
      <c r="FR3070" s="1"/>
      <c r="FS3070" s="1"/>
      <c r="FT3070" s="1"/>
      <c r="FU3070" s="1"/>
      <c r="FV3070" s="1"/>
      <c r="FW3070" s="1"/>
      <c r="FX3070" s="1"/>
      <c r="FY3070" s="1"/>
      <c r="FZ3070" s="1"/>
      <c r="GA3070" s="1"/>
      <c r="GB3070" s="1"/>
      <c r="GC3070" s="1"/>
      <c r="GD3070" s="1"/>
      <c r="GE3070" s="1"/>
      <c r="GF3070" s="1"/>
      <c r="GG3070" s="1"/>
      <c r="GH3070" s="1"/>
      <c r="GI3070" s="1"/>
      <c r="GJ3070" s="1"/>
      <c r="GK3070" s="1"/>
      <c r="GL3070" s="1"/>
      <c r="GM3070" s="1"/>
      <c r="GN3070" s="1"/>
      <c r="GO3070" s="1"/>
    </row>
    <row r="3071" spans="1:197" s="40" customFormat="1" x14ac:dyDescent="0.25">
      <c r="A3071" s="41"/>
      <c r="B3071" s="4"/>
      <c r="C3071" s="41"/>
      <c r="D3071" s="42"/>
      <c r="E3071" s="42"/>
      <c r="F3071" s="42"/>
      <c r="G3071" s="1"/>
      <c r="H3071" s="1"/>
      <c r="I3071" s="1"/>
      <c r="J3071" s="1"/>
      <c r="K3071" s="1"/>
      <c r="L3071" s="1"/>
      <c r="M3071" s="2"/>
      <c r="N3071" s="1"/>
      <c r="O3071" s="1"/>
      <c r="P3071" s="1"/>
      <c r="Q3071" s="1"/>
      <c r="R3071" s="1"/>
      <c r="S3071" s="1"/>
      <c r="T3071" s="1"/>
      <c r="U3071" s="1"/>
      <c r="V3071" s="1"/>
      <c r="W3071" s="1"/>
      <c r="X3071" s="1"/>
      <c r="Y3071" s="1"/>
      <c r="Z3071" s="1"/>
      <c r="AA3071" s="1"/>
      <c r="AB3071" s="1"/>
      <c r="AC3071" s="1"/>
      <c r="AD3071" s="1"/>
      <c r="AE3071" s="1"/>
      <c r="AF3071" s="1"/>
      <c r="AG3071" s="1"/>
      <c r="AH3071" s="1"/>
      <c r="AI3071" s="1"/>
      <c r="AJ3071" s="1"/>
      <c r="AK3071" s="1"/>
      <c r="AL3071" s="1"/>
      <c r="AM3071" s="1"/>
      <c r="AN3071" s="1"/>
      <c r="AO3071" s="1"/>
      <c r="AP3071" s="1"/>
      <c r="AQ3071" s="1"/>
      <c r="AR3071" s="1"/>
      <c r="AS3071" s="1"/>
      <c r="AT3071" s="1"/>
      <c r="AU3071" s="1"/>
      <c r="AV3071" s="1"/>
      <c r="AW3071" s="1"/>
      <c r="AX3071" s="1"/>
      <c r="AY3071" s="1"/>
      <c r="AZ3071" s="1"/>
      <c r="BA3071" s="1"/>
      <c r="BB3071" s="1"/>
      <c r="BC3071" s="1"/>
      <c r="BD3071" s="1"/>
      <c r="BE3071" s="1"/>
      <c r="BF3071" s="1"/>
      <c r="BG3071" s="1"/>
      <c r="BH3071" s="1"/>
      <c r="BI3071" s="1"/>
      <c r="BJ3071" s="1"/>
      <c r="BK3071" s="1"/>
      <c r="BL3071" s="1"/>
      <c r="BM3071" s="1"/>
      <c r="BN3071" s="1"/>
      <c r="BO3071" s="1"/>
      <c r="BP3071" s="1"/>
      <c r="BQ3071" s="1"/>
      <c r="BR3071" s="1"/>
      <c r="BS3071" s="1"/>
      <c r="BT3071" s="1"/>
      <c r="BU3071" s="1"/>
      <c r="BV3071" s="1"/>
      <c r="BW3071" s="1"/>
      <c r="BX3071" s="1"/>
      <c r="BY3071" s="1"/>
      <c r="BZ3071" s="1"/>
      <c r="CA3071" s="1"/>
      <c r="CB3071" s="1"/>
      <c r="CC3071" s="1"/>
      <c r="CD3071" s="1"/>
      <c r="CE3071" s="1"/>
      <c r="CF3071" s="1"/>
      <c r="CG3071" s="1"/>
      <c r="CH3071" s="1"/>
      <c r="CI3071" s="1"/>
      <c r="CJ3071" s="1"/>
      <c r="CK3071" s="1"/>
      <c r="CL3071" s="1"/>
      <c r="CM3071" s="1"/>
      <c r="CN3071" s="1"/>
      <c r="CO3071" s="1"/>
      <c r="CP3071" s="1"/>
      <c r="CQ3071" s="1"/>
      <c r="CR3071" s="1"/>
      <c r="CS3071" s="1"/>
      <c r="CT3071" s="1"/>
      <c r="CU3071" s="1"/>
      <c r="CV3071" s="1"/>
      <c r="CW3071" s="1"/>
      <c r="CX3071" s="1"/>
      <c r="CY3071" s="1"/>
      <c r="CZ3071" s="1"/>
      <c r="DA3071" s="1"/>
      <c r="DB3071" s="1"/>
      <c r="DC3071" s="1"/>
      <c r="DD3071" s="1"/>
      <c r="DE3071" s="1"/>
      <c r="DF3071" s="1"/>
      <c r="DG3071" s="1"/>
      <c r="DH3071" s="1"/>
      <c r="DI3071" s="1"/>
      <c r="DJ3071" s="1"/>
      <c r="DK3071" s="1"/>
      <c r="DL3071" s="1"/>
      <c r="DM3071" s="1"/>
      <c r="DN3071" s="1"/>
      <c r="DO3071" s="1"/>
      <c r="DP3071" s="1"/>
      <c r="DQ3071" s="1"/>
      <c r="DR3071" s="1"/>
      <c r="DS3071" s="1"/>
      <c r="DT3071" s="1"/>
      <c r="DU3071" s="1"/>
      <c r="DV3071" s="1"/>
      <c r="DW3071" s="1"/>
      <c r="DX3071" s="1"/>
      <c r="DY3071" s="1"/>
      <c r="DZ3071" s="1"/>
      <c r="EA3071" s="1"/>
      <c r="EB3071" s="1"/>
      <c r="EC3071" s="1"/>
      <c r="ED3071" s="1"/>
      <c r="EE3071" s="1"/>
      <c r="EF3071" s="1"/>
      <c r="EG3071" s="1"/>
      <c r="EH3071" s="1"/>
      <c r="EI3071" s="1"/>
      <c r="EJ3071" s="1"/>
      <c r="EK3071" s="1"/>
      <c r="EL3071" s="1"/>
      <c r="EM3071" s="1"/>
      <c r="EN3071" s="1"/>
      <c r="EO3071" s="1"/>
      <c r="EP3071" s="1"/>
      <c r="EQ3071" s="1"/>
      <c r="ER3071" s="1"/>
      <c r="ES3071" s="1"/>
      <c r="ET3071" s="1"/>
      <c r="EU3071" s="1"/>
      <c r="EV3071" s="1"/>
      <c r="EW3071" s="1"/>
      <c r="EX3071" s="1"/>
      <c r="EY3071" s="1"/>
      <c r="EZ3071" s="1"/>
      <c r="FA3071" s="1"/>
      <c r="FB3071" s="1"/>
      <c r="FC3071" s="1"/>
      <c r="FD3071" s="1"/>
      <c r="FE3071" s="1"/>
      <c r="FF3071" s="1"/>
      <c r="FG3071" s="1"/>
      <c r="FH3071" s="1"/>
      <c r="FI3071" s="1"/>
      <c r="FJ3071" s="1"/>
      <c r="FK3071" s="1"/>
      <c r="FL3071" s="1"/>
      <c r="FM3071" s="1"/>
      <c r="FN3071" s="1"/>
      <c r="FO3071" s="1"/>
      <c r="FP3071" s="1"/>
      <c r="FQ3071" s="1"/>
      <c r="FR3071" s="1"/>
      <c r="FS3071" s="1"/>
      <c r="FT3071" s="1"/>
      <c r="FU3071" s="1"/>
      <c r="FV3071" s="1"/>
      <c r="FW3071" s="1"/>
      <c r="FX3071" s="1"/>
      <c r="FY3071" s="1"/>
      <c r="FZ3071" s="1"/>
      <c r="GA3071" s="1"/>
      <c r="GB3071" s="1"/>
      <c r="GC3071" s="1"/>
      <c r="GD3071" s="1"/>
      <c r="GE3071" s="1"/>
      <c r="GF3071" s="1"/>
      <c r="GG3071" s="1"/>
      <c r="GH3071" s="1"/>
      <c r="GI3071" s="1"/>
      <c r="GJ3071" s="1"/>
      <c r="GK3071" s="1"/>
      <c r="GL3071" s="1"/>
      <c r="GM3071" s="1"/>
      <c r="GN3071" s="1"/>
      <c r="GO3071" s="1"/>
    </row>
    <row r="3072" spans="1:197" s="40" customFormat="1" x14ac:dyDescent="0.25">
      <c r="A3072" s="41"/>
      <c r="B3072" s="4"/>
      <c r="C3072" s="41"/>
      <c r="D3072" s="42"/>
      <c r="E3072" s="42"/>
      <c r="F3072" s="42"/>
      <c r="G3072" s="1"/>
      <c r="H3072" s="1"/>
      <c r="I3072" s="1"/>
      <c r="J3072" s="1"/>
      <c r="K3072" s="1"/>
      <c r="L3072" s="1"/>
      <c r="M3072" s="2"/>
      <c r="N3072" s="1"/>
      <c r="O3072" s="1"/>
      <c r="P3072" s="1"/>
      <c r="Q3072" s="1"/>
      <c r="R3072" s="1"/>
      <c r="S3072" s="1"/>
      <c r="T3072" s="1"/>
      <c r="U3072" s="1"/>
      <c r="V3072" s="1"/>
      <c r="W3072" s="1"/>
      <c r="X3072" s="1"/>
      <c r="Y3072" s="1"/>
      <c r="Z3072" s="1"/>
      <c r="AA3072" s="1"/>
      <c r="AB3072" s="1"/>
      <c r="AC3072" s="1"/>
      <c r="AD3072" s="1"/>
      <c r="AE3072" s="1"/>
      <c r="AF3072" s="1"/>
      <c r="AG3072" s="1"/>
      <c r="AH3072" s="1"/>
      <c r="AI3072" s="1"/>
      <c r="AJ3072" s="1"/>
      <c r="AK3072" s="1"/>
      <c r="AL3072" s="1"/>
      <c r="AM3072" s="1"/>
      <c r="AN3072" s="1"/>
      <c r="AO3072" s="1"/>
      <c r="AP3072" s="1"/>
      <c r="AQ3072" s="1"/>
      <c r="AR3072" s="1"/>
      <c r="AS3072" s="1"/>
      <c r="AT3072" s="1"/>
      <c r="AU3072" s="1"/>
      <c r="AV3072" s="1"/>
      <c r="AW3072" s="1"/>
      <c r="AX3072" s="1"/>
      <c r="AY3072" s="1"/>
      <c r="AZ3072" s="1"/>
      <c r="BA3072" s="1"/>
      <c r="BB3072" s="1"/>
      <c r="BC3072" s="1"/>
      <c r="BD3072" s="1"/>
      <c r="BE3072" s="1"/>
      <c r="BF3072" s="1"/>
      <c r="BG3072" s="1"/>
      <c r="BH3072" s="1"/>
      <c r="BI3072" s="1"/>
      <c r="BJ3072" s="1"/>
      <c r="BK3072" s="1"/>
      <c r="BL3072" s="1"/>
      <c r="BM3072" s="1"/>
      <c r="BN3072" s="1"/>
      <c r="BO3072" s="1"/>
      <c r="BP3072" s="1"/>
      <c r="BQ3072" s="1"/>
      <c r="BR3072" s="1"/>
      <c r="BS3072" s="1"/>
      <c r="BT3072" s="1"/>
      <c r="BU3072" s="1"/>
      <c r="BV3072" s="1"/>
      <c r="BW3072" s="1"/>
      <c r="BX3072" s="1"/>
      <c r="BY3072" s="1"/>
      <c r="BZ3072" s="1"/>
      <c r="CA3072" s="1"/>
      <c r="CB3072" s="1"/>
      <c r="CC3072" s="1"/>
      <c r="CD3072" s="1"/>
      <c r="CE3072" s="1"/>
      <c r="CF3072" s="1"/>
      <c r="CG3072" s="1"/>
      <c r="CH3072" s="1"/>
      <c r="CI3072" s="1"/>
      <c r="CJ3072" s="1"/>
      <c r="CK3072" s="1"/>
      <c r="CL3072" s="1"/>
      <c r="CM3072" s="1"/>
      <c r="CN3072" s="1"/>
      <c r="CO3072" s="1"/>
      <c r="CP3072" s="1"/>
      <c r="CQ3072" s="1"/>
      <c r="CR3072" s="1"/>
      <c r="CS3072" s="1"/>
      <c r="CT3072" s="1"/>
      <c r="CU3072" s="1"/>
      <c r="CV3072" s="1"/>
      <c r="CW3072" s="1"/>
      <c r="CX3072" s="1"/>
      <c r="CY3072" s="1"/>
      <c r="CZ3072" s="1"/>
      <c r="DA3072" s="1"/>
      <c r="DB3072" s="1"/>
      <c r="DC3072" s="1"/>
      <c r="DD3072" s="1"/>
      <c r="DE3072" s="1"/>
      <c r="DF3072" s="1"/>
      <c r="DG3072" s="1"/>
      <c r="DH3072" s="1"/>
      <c r="DI3072" s="1"/>
      <c r="DJ3072" s="1"/>
      <c r="DK3072" s="1"/>
      <c r="DL3072" s="1"/>
      <c r="DM3072" s="1"/>
      <c r="DN3072" s="1"/>
      <c r="DO3072" s="1"/>
      <c r="DP3072" s="1"/>
      <c r="DQ3072" s="1"/>
      <c r="DR3072" s="1"/>
      <c r="DS3072" s="1"/>
      <c r="DT3072" s="1"/>
      <c r="DU3072" s="1"/>
      <c r="DV3072" s="1"/>
      <c r="DW3072" s="1"/>
      <c r="DX3072" s="1"/>
      <c r="DY3072" s="1"/>
      <c r="DZ3072" s="1"/>
      <c r="EA3072" s="1"/>
      <c r="EB3072" s="1"/>
      <c r="EC3072" s="1"/>
      <c r="ED3072" s="1"/>
      <c r="EE3072" s="1"/>
      <c r="EF3072" s="1"/>
      <c r="EG3072" s="1"/>
      <c r="EH3072" s="1"/>
      <c r="EI3072" s="1"/>
      <c r="EJ3072" s="1"/>
      <c r="EK3072" s="1"/>
      <c r="EL3072" s="1"/>
      <c r="EM3072" s="1"/>
      <c r="EN3072" s="1"/>
      <c r="EO3072" s="1"/>
      <c r="EP3072" s="1"/>
      <c r="EQ3072" s="1"/>
      <c r="ER3072" s="1"/>
      <c r="ES3072" s="1"/>
      <c r="ET3072" s="1"/>
      <c r="EU3072" s="1"/>
      <c r="EV3072" s="1"/>
      <c r="EW3072" s="1"/>
      <c r="EX3072" s="1"/>
      <c r="EY3072" s="1"/>
      <c r="EZ3072" s="1"/>
      <c r="FA3072" s="1"/>
      <c r="FB3072" s="1"/>
      <c r="FC3072" s="1"/>
      <c r="FD3072" s="1"/>
      <c r="FE3072" s="1"/>
      <c r="FF3072" s="1"/>
      <c r="FG3072" s="1"/>
      <c r="FH3072" s="1"/>
      <c r="FI3072" s="1"/>
      <c r="FJ3072" s="1"/>
      <c r="FK3072" s="1"/>
      <c r="FL3072" s="1"/>
      <c r="FM3072" s="1"/>
      <c r="FN3072" s="1"/>
      <c r="FO3072" s="1"/>
      <c r="FP3072" s="1"/>
      <c r="FQ3072" s="1"/>
      <c r="FR3072" s="1"/>
      <c r="FS3072" s="1"/>
      <c r="FT3072" s="1"/>
      <c r="FU3072" s="1"/>
      <c r="FV3072" s="1"/>
      <c r="FW3072" s="1"/>
      <c r="FX3072" s="1"/>
      <c r="FY3072" s="1"/>
      <c r="FZ3072" s="1"/>
      <c r="GA3072" s="1"/>
      <c r="GB3072" s="1"/>
      <c r="GC3072" s="1"/>
      <c r="GD3072" s="1"/>
      <c r="GE3072" s="1"/>
      <c r="GF3072" s="1"/>
      <c r="GG3072" s="1"/>
      <c r="GH3072" s="1"/>
      <c r="GI3072" s="1"/>
      <c r="GJ3072" s="1"/>
      <c r="GK3072" s="1"/>
      <c r="GL3072" s="1"/>
      <c r="GM3072" s="1"/>
      <c r="GN3072" s="1"/>
      <c r="GO3072" s="1"/>
    </row>
    <row r="3073" spans="1:197" s="40" customFormat="1" x14ac:dyDescent="0.25">
      <c r="A3073" s="41"/>
      <c r="B3073" s="4"/>
      <c r="C3073" s="41"/>
      <c r="D3073" s="42"/>
      <c r="E3073" s="42"/>
      <c r="F3073" s="42"/>
      <c r="G3073" s="1"/>
      <c r="H3073" s="1"/>
      <c r="I3073" s="1"/>
      <c r="J3073" s="1"/>
      <c r="K3073" s="1"/>
      <c r="L3073" s="1"/>
      <c r="M3073" s="2"/>
      <c r="N3073" s="1"/>
      <c r="O3073" s="1"/>
      <c r="P3073" s="1"/>
      <c r="Q3073" s="1"/>
      <c r="R3073" s="1"/>
      <c r="S3073" s="1"/>
      <c r="T3073" s="1"/>
      <c r="U3073" s="1"/>
      <c r="V3073" s="1"/>
      <c r="W3073" s="1"/>
      <c r="X3073" s="1"/>
      <c r="Y3073" s="1"/>
      <c r="Z3073" s="1"/>
      <c r="AA3073" s="1"/>
      <c r="AB3073" s="1"/>
      <c r="AC3073" s="1"/>
      <c r="AD3073" s="1"/>
      <c r="AE3073" s="1"/>
      <c r="AF3073" s="1"/>
      <c r="AG3073" s="1"/>
      <c r="AH3073" s="1"/>
      <c r="AI3073" s="1"/>
      <c r="AJ3073" s="1"/>
      <c r="AK3073" s="1"/>
      <c r="AL3073" s="1"/>
      <c r="AM3073" s="1"/>
      <c r="AN3073" s="1"/>
      <c r="AO3073" s="1"/>
      <c r="AP3073" s="1"/>
      <c r="AQ3073" s="1"/>
      <c r="AR3073" s="1"/>
      <c r="AS3073" s="1"/>
      <c r="AT3073" s="1"/>
      <c r="AU3073" s="1"/>
      <c r="AV3073" s="1"/>
      <c r="AW3073" s="1"/>
      <c r="AX3073" s="1"/>
      <c r="AY3073" s="1"/>
      <c r="AZ3073" s="1"/>
      <c r="BA3073" s="1"/>
      <c r="BB3073" s="1"/>
      <c r="BC3073" s="1"/>
      <c r="BD3073" s="1"/>
      <c r="BE3073" s="1"/>
      <c r="BF3073" s="1"/>
      <c r="BG3073" s="1"/>
      <c r="BH3073" s="1"/>
      <c r="BI3073" s="1"/>
      <c r="BJ3073" s="1"/>
      <c r="BK3073" s="1"/>
      <c r="BL3073" s="1"/>
      <c r="BM3073" s="1"/>
      <c r="BN3073" s="1"/>
      <c r="BO3073" s="1"/>
      <c r="BP3073" s="1"/>
      <c r="BQ3073" s="1"/>
      <c r="BR3073" s="1"/>
      <c r="BS3073" s="1"/>
      <c r="BT3073" s="1"/>
      <c r="BU3073" s="1"/>
      <c r="BV3073" s="1"/>
      <c r="BW3073" s="1"/>
      <c r="BX3073" s="1"/>
      <c r="BY3073" s="1"/>
      <c r="BZ3073" s="1"/>
      <c r="CA3073" s="1"/>
      <c r="CB3073" s="1"/>
      <c r="CC3073" s="1"/>
      <c r="CD3073" s="1"/>
      <c r="CE3073" s="1"/>
      <c r="CF3073" s="1"/>
      <c r="CG3073" s="1"/>
      <c r="CH3073" s="1"/>
      <c r="CI3073" s="1"/>
      <c r="CJ3073" s="1"/>
      <c r="CK3073" s="1"/>
      <c r="CL3073" s="1"/>
      <c r="CM3073" s="1"/>
      <c r="CN3073" s="1"/>
      <c r="CO3073" s="1"/>
      <c r="CP3073" s="1"/>
      <c r="CQ3073" s="1"/>
      <c r="CR3073" s="1"/>
      <c r="CS3073" s="1"/>
      <c r="CT3073" s="1"/>
      <c r="CU3073" s="1"/>
      <c r="CV3073" s="1"/>
      <c r="CW3073" s="1"/>
      <c r="CX3073" s="1"/>
      <c r="CY3073" s="1"/>
      <c r="CZ3073" s="1"/>
      <c r="DA3073" s="1"/>
      <c r="DB3073" s="1"/>
      <c r="DC3073" s="1"/>
      <c r="DD3073" s="1"/>
      <c r="DE3073" s="1"/>
      <c r="DF3073" s="1"/>
      <c r="DG3073" s="1"/>
      <c r="DH3073" s="1"/>
      <c r="DI3073" s="1"/>
      <c r="DJ3073" s="1"/>
      <c r="DK3073" s="1"/>
      <c r="DL3073" s="1"/>
      <c r="DM3073" s="1"/>
      <c r="DN3073" s="1"/>
      <c r="DO3073" s="1"/>
      <c r="DP3073" s="1"/>
      <c r="DQ3073" s="1"/>
      <c r="DR3073" s="1"/>
      <c r="DS3073" s="1"/>
      <c r="DT3073" s="1"/>
      <c r="DU3073" s="1"/>
      <c r="DV3073" s="1"/>
      <c r="DW3073" s="1"/>
      <c r="DX3073" s="1"/>
      <c r="DY3073" s="1"/>
      <c r="DZ3073" s="1"/>
      <c r="EA3073" s="1"/>
      <c r="EB3073" s="1"/>
      <c r="EC3073" s="1"/>
      <c r="ED3073" s="1"/>
      <c r="EE3073" s="1"/>
      <c r="EF3073" s="1"/>
      <c r="EG3073" s="1"/>
      <c r="EH3073" s="1"/>
      <c r="EI3073" s="1"/>
      <c r="EJ3073" s="1"/>
      <c r="EK3073" s="1"/>
      <c r="EL3073" s="1"/>
      <c r="EM3073" s="1"/>
      <c r="EN3073" s="1"/>
      <c r="EO3073" s="1"/>
      <c r="EP3073" s="1"/>
      <c r="EQ3073" s="1"/>
      <c r="ER3073" s="1"/>
      <c r="ES3073" s="1"/>
      <c r="ET3073" s="1"/>
      <c r="EU3073" s="1"/>
      <c r="EV3073" s="1"/>
      <c r="EW3073" s="1"/>
      <c r="EX3073" s="1"/>
      <c r="EY3073" s="1"/>
      <c r="EZ3073" s="1"/>
      <c r="FA3073" s="1"/>
      <c r="FB3073" s="1"/>
      <c r="FC3073" s="1"/>
      <c r="FD3073" s="1"/>
      <c r="FE3073" s="1"/>
      <c r="FF3073" s="1"/>
      <c r="FG3073" s="1"/>
      <c r="FH3073" s="1"/>
      <c r="FI3073" s="1"/>
      <c r="FJ3073" s="1"/>
      <c r="FK3073" s="1"/>
      <c r="FL3073" s="1"/>
      <c r="FM3073" s="1"/>
      <c r="FN3073" s="1"/>
      <c r="FO3073" s="1"/>
      <c r="FP3073" s="1"/>
      <c r="FQ3073" s="1"/>
      <c r="FR3073" s="1"/>
      <c r="FS3073" s="1"/>
      <c r="FT3073" s="1"/>
      <c r="FU3073" s="1"/>
      <c r="FV3073" s="1"/>
      <c r="FW3073" s="1"/>
      <c r="FX3073" s="1"/>
      <c r="FY3073" s="1"/>
      <c r="FZ3073" s="1"/>
      <c r="GA3073" s="1"/>
      <c r="GB3073" s="1"/>
      <c r="GC3073" s="1"/>
      <c r="GD3073" s="1"/>
      <c r="GE3073" s="1"/>
      <c r="GF3073" s="1"/>
      <c r="GG3073" s="1"/>
      <c r="GH3073" s="1"/>
      <c r="GI3073" s="1"/>
      <c r="GJ3073" s="1"/>
      <c r="GK3073" s="1"/>
      <c r="GL3073" s="1"/>
      <c r="GM3073" s="1"/>
      <c r="GN3073" s="1"/>
      <c r="GO3073" s="1"/>
    </row>
    <row r="3074" spans="1:197" s="40" customFormat="1" x14ac:dyDescent="0.25">
      <c r="A3074" s="41"/>
      <c r="B3074" s="4"/>
      <c r="C3074" s="41"/>
      <c r="D3074" s="42"/>
      <c r="E3074" s="42"/>
      <c r="F3074" s="42"/>
      <c r="G3074" s="1"/>
      <c r="H3074" s="1"/>
      <c r="I3074" s="1"/>
      <c r="J3074" s="1"/>
      <c r="K3074" s="1"/>
      <c r="L3074" s="1"/>
      <c r="M3074" s="2"/>
      <c r="N3074" s="1"/>
      <c r="O3074" s="1"/>
      <c r="P3074" s="1"/>
      <c r="Q3074" s="1"/>
      <c r="R3074" s="1"/>
      <c r="S3074" s="1"/>
      <c r="T3074" s="1"/>
      <c r="U3074" s="1"/>
      <c r="V3074" s="1"/>
      <c r="W3074" s="1"/>
      <c r="X3074" s="1"/>
      <c r="Y3074" s="1"/>
      <c r="Z3074" s="1"/>
      <c r="AA3074" s="1"/>
      <c r="AB3074" s="1"/>
      <c r="AC3074" s="1"/>
      <c r="AD3074" s="1"/>
      <c r="AE3074" s="1"/>
      <c r="AF3074" s="1"/>
      <c r="AG3074" s="1"/>
      <c r="AH3074" s="1"/>
      <c r="AI3074" s="1"/>
      <c r="AJ3074" s="1"/>
      <c r="AK3074" s="1"/>
      <c r="AL3074" s="1"/>
      <c r="AM3074" s="1"/>
      <c r="AN3074" s="1"/>
      <c r="AO3074" s="1"/>
      <c r="AP3074" s="1"/>
      <c r="AQ3074" s="1"/>
      <c r="AR3074" s="1"/>
      <c r="AS3074" s="1"/>
      <c r="AT3074" s="1"/>
      <c r="AU3074" s="1"/>
      <c r="AV3074" s="1"/>
      <c r="AW3074" s="1"/>
      <c r="AX3074" s="1"/>
      <c r="AY3074" s="1"/>
      <c r="AZ3074" s="1"/>
      <c r="BA3074" s="1"/>
      <c r="BB3074" s="1"/>
      <c r="BC3074" s="1"/>
      <c r="BD3074" s="1"/>
      <c r="BE3074" s="1"/>
      <c r="BF3074" s="1"/>
      <c r="BG3074" s="1"/>
      <c r="BH3074" s="1"/>
      <c r="BI3074" s="1"/>
      <c r="BJ3074" s="1"/>
      <c r="BK3074" s="1"/>
      <c r="BL3074" s="1"/>
      <c r="BM3074" s="1"/>
      <c r="BN3074" s="1"/>
      <c r="BO3074" s="1"/>
      <c r="BP3074" s="1"/>
      <c r="BQ3074" s="1"/>
      <c r="BR3074" s="1"/>
      <c r="BS3074" s="1"/>
      <c r="BT3074" s="1"/>
      <c r="BU3074" s="1"/>
      <c r="BV3074" s="1"/>
      <c r="BW3074" s="1"/>
      <c r="BX3074" s="1"/>
      <c r="BY3074" s="1"/>
      <c r="BZ3074" s="1"/>
      <c r="CA3074" s="1"/>
      <c r="CB3074" s="1"/>
      <c r="CC3074" s="1"/>
      <c r="CD3074" s="1"/>
      <c r="CE3074" s="1"/>
      <c r="CF3074" s="1"/>
      <c r="CG3074" s="1"/>
      <c r="CH3074" s="1"/>
      <c r="CI3074" s="1"/>
      <c r="CJ3074" s="1"/>
      <c r="CK3074" s="1"/>
      <c r="CL3074" s="1"/>
      <c r="CM3074" s="1"/>
      <c r="CN3074" s="1"/>
      <c r="CO3074" s="1"/>
      <c r="CP3074" s="1"/>
      <c r="CQ3074" s="1"/>
      <c r="CR3074" s="1"/>
      <c r="CS3074" s="1"/>
      <c r="CT3074" s="1"/>
      <c r="CU3074" s="1"/>
      <c r="CV3074" s="1"/>
      <c r="CW3074" s="1"/>
      <c r="CX3074" s="1"/>
      <c r="CY3074" s="1"/>
      <c r="CZ3074" s="1"/>
      <c r="DA3074" s="1"/>
      <c r="DB3074" s="1"/>
      <c r="DC3074" s="1"/>
      <c r="DD3074" s="1"/>
      <c r="DE3074" s="1"/>
      <c r="DF3074" s="1"/>
      <c r="DG3074" s="1"/>
      <c r="DH3074" s="1"/>
      <c r="DI3074" s="1"/>
      <c r="DJ3074" s="1"/>
      <c r="DK3074" s="1"/>
      <c r="DL3074" s="1"/>
      <c r="DM3074" s="1"/>
      <c r="DN3074" s="1"/>
      <c r="DO3074" s="1"/>
      <c r="DP3074" s="1"/>
      <c r="DQ3074" s="1"/>
      <c r="DR3074" s="1"/>
      <c r="DS3074" s="1"/>
      <c r="DT3074" s="1"/>
      <c r="DU3074" s="1"/>
      <c r="DV3074" s="1"/>
      <c r="DW3074" s="1"/>
      <c r="DX3074" s="1"/>
      <c r="DY3074" s="1"/>
      <c r="DZ3074" s="1"/>
      <c r="EA3074" s="1"/>
      <c r="EB3074" s="1"/>
      <c r="EC3074" s="1"/>
      <c r="ED3074" s="1"/>
      <c r="EE3074" s="1"/>
      <c r="EF3074" s="1"/>
      <c r="EG3074" s="1"/>
      <c r="EH3074" s="1"/>
      <c r="EI3074" s="1"/>
      <c r="EJ3074" s="1"/>
      <c r="EK3074" s="1"/>
      <c r="EL3074" s="1"/>
      <c r="EM3074" s="1"/>
      <c r="EN3074" s="1"/>
      <c r="EO3074" s="1"/>
      <c r="EP3074" s="1"/>
      <c r="EQ3074" s="1"/>
      <c r="ER3074" s="1"/>
      <c r="ES3074" s="1"/>
      <c r="ET3074" s="1"/>
      <c r="EU3074" s="1"/>
      <c r="EV3074" s="1"/>
      <c r="EW3074" s="1"/>
      <c r="EX3074" s="1"/>
      <c r="EY3074" s="1"/>
      <c r="EZ3074" s="1"/>
      <c r="FA3074" s="1"/>
      <c r="FB3074" s="1"/>
      <c r="FC3074" s="1"/>
      <c r="FD3074" s="1"/>
      <c r="FE3074" s="1"/>
      <c r="FF3074" s="1"/>
      <c r="FG3074" s="1"/>
      <c r="FH3074" s="1"/>
      <c r="FI3074" s="1"/>
      <c r="FJ3074" s="1"/>
      <c r="FK3074" s="1"/>
      <c r="FL3074" s="1"/>
      <c r="FM3074" s="1"/>
      <c r="FN3074" s="1"/>
      <c r="FO3074" s="1"/>
      <c r="FP3074" s="1"/>
      <c r="FQ3074" s="1"/>
      <c r="FR3074" s="1"/>
      <c r="FS3074" s="1"/>
      <c r="FT3074" s="1"/>
      <c r="FU3074" s="1"/>
      <c r="FV3074" s="1"/>
      <c r="FW3074" s="1"/>
      <c r="FX3074" s="1"/>
      <c r="FY3074" s="1"/>
      <c r="FZ3074" s="1"/>
      <c r="GA3074" s="1"/>
      <c r="GB3074" s="1"/>
      <c r="GC3074" s="1"/>
      <c r="GD3074" s="1"/>
      <c r="GE3074" s="1"/>
      <c r="GF3074" s="1"/>
      <c r="GG3074" s="1"/>
      <c r="GH3074" s="1"/>
      <c r="GI3074" s="1"/>
      <c r="GJ3074" s="1"/>
      <c r="GK3074" s="1"/>
      <c r="GL3074" s="1"/>
      <c r="GM3074" s="1"/>
      <c r="GN3074" s="1"/>
      <c r="GO3074" s="1"/>
    </row>
    <row r="3075" spans="1:197" s="40" customFormat="1" x14ac:dyDescent="0.25">
      <c r="A3075" s="41"/>
      <c r="B3075" s="4"/>
      <c r="C3075" s="41"/>
      <c r="D3075" s="42"/>
      <c r="E3075" s="42"/>
      <c r="F3075" s="42"/>
      <c r="G3075" s="1"/>
      <c r="H3075" s="1"/>
      <c r="I3075" s="1"/>
      <c r="J3075" s="1"/>
      <c r="K3075" s="1"/>
      <c r="L3075" s="1"/>
      <c r="M3075" s="2"/>
      <c r="N3075" s="1"/>
      <c r="O3075" s="1"/>
      <c r="P3075" s="1"/>
      <c r="Q3075" s="1"/>
      <c r="R3075" s="1"/>
      <c r="S3075" s="1"/>
      <c r="T3075" s="1"/>
      <c r="U3075" s="1"/>
      <c r="V3075" s="1"/>
      <c r="W3075" s="1"/>
      <c r="X3075" s="1"/>
      <c r="Y3075" s="1"/>
      <c r="Z3075" s="1"/>
      <c r="AA3075" s="1"/>
      <c r="AB3075" s="1"/>
      <c r="AC3075" s="1"/>
      <c r="AD3075" s="1"/>
      <c r="AE3075" s="1"/>
      <c r="AF3075" s="1"/>
      <c r="AG3075" s="1"/>
      <c r="AH3075" s="1"/>
      <c r="AI3075" s="1"/>
      <c r="AJ3075" s="1"/>
      <c r="AK3075" s="1"/>
      <c r="AL3075" s="1"/>
      <c r="AM3075" s="1"/>
      <c r="AN3075" s="1"/>
      <c r="AO3075" s="1"/>
      <c r="AP3075" s="1"/>
      <c r="AQ3075" s="1"/>
      <c r="AR3075" s="1"/>
      <c r="AS3075" s="1"/>
      <c r="AT3075" s="1"/>
      <c r="AU3075" s="1"/>
      <c r="AV3075" s="1"/>
      <c r="AW3075" s="1"/>
      <c r="AX3075" s="1"/>
      <c r="AY3075" s="1"/>
      <c r="AZ3075" s="1"/>
      <c r="BA3075" s="1"/>
      <c r="BB3075" s="1"/>
      <c r="BC3075" s="1"/>
      <c r="BD3075" s="1"/>
      <c r="BE3075" s="1"/>
      <c r="BF3075" s="1"/>
      <c r="BG3075" s="1"/>
      <c r="BH3075" s="1"/>
      <c r="BI3075" s="1"/>
      <c r="BJ3075" s="1"/>
      <c r="BK3075" s="1"/>
      <c r="BL3075" s="1"/>
      <c r="BM3075" s="1"/>
      <c r="BN3075" s="1"/>
      <c r="BO3075" s="1"/>
      <c r="BP3075" s="1"/>
      <c r="BQ3075" s="1"/>
      <c r="BR3075" s="1"/>
      <c r="BS3075" s="1"/>
      <c r="BT3075" s="1"/>
      <c r="BU3075" s="1"/>
      <c r="BV3075" s="1"/>
      <c r="BW3075" s="1"/>
      <c r="BX3075" s="1"/>
      <c r="BY3075" s="1"/>
      <c r="BZ3075" s="1"/>
      <c r="CA3075" s="1"/>
      <c r="CB3075" s="1"/>
      <c r="CC3075" s="1"/>
      <c r="CD3075" s="1"/>
      <c r="CE3075" s="1"/>
      <c r="CF3075" s="1"/>
      <c r="CG3075" s="1"/>
      <c r="CH3075" s="1"/>
      <c r="CI3075" s="1"/>
      <c r="CJ3075" s="1"/>
      <c r="CK3075" s="1"/>
      <c r="CL3075" s="1"/>
      <c r="CM3075" s="1"/>
      <c r="CN3075" s="1"/>
      <c r="CO3075" s="1"/>
      <c r="CP3075" s="1"/>
      <c r="CQ3075" s="1"/>
      <c r="CR3075" s="1"/>
      <c r="CS3075" s="1"/>
      <c r="CT3075" s="1"/>
      <c r="CU3075" s="1"/>
      <c r="CV3075" s="1"/>
      <c r="CW3075" s="1"/>
      <c r="CX3075" s="1"/>
      <c r="CY3075" s="1"/>
      <c r="CZ3075" s="1"/>
      <c r="DA3075" s="1"/>
      <c r="DB3075" s="1"/>
      <c r="DC3075" s="1"/>
      <c r="DD3075" s="1"/>
      <c r="DE3075" s="1"/>
      <c r="DF3075" s="1"/>
      <c r="DG3075" s="1"/>
      <c r="DH3075" s="1"/>
      <c r="DI3075" s="1"/>
      <c r="DJ3075" s="1"/>
      <c r="DK3075" s="1"/>
      <c r="DL3075" s="1"/>
      <c r="DM3075" s="1"/>
      <c r="DN3075" s="1"/>
      <c r="DO3075" s="1"/>
      <c r="DP3075" s="1"/>
      <c r="DQ3075" s="1"/>
      <c r="DR3075" s="1"/>
      <c r="DS3075" s="1"/>
      <c r="DT3075" s="1"/>
      <c r="DU3075" s="1"/>
      <c r="DV3075" s="1"/>
      <c r="DW3075" s="1"/>
      <c r="DX3075" s="1"/>
      <c r="DY3075" s="1"/>
      <c r="DZ3075" s="1"/>
      <c r="EA3075" s="1"/>
      <c r="EB3075" s="1"/>
      <c r="EC3075" s="1"/>
      <c r="ED3075" s="1"/>
      <c r="EE3075" s="1"/>
      <c r="EF3075" s="1"/>
      <c r="EG3075" s="1"/>
      <c r="EH3075" s="1"/>
      <c r="EI3075" s="1"/>
      <c r="EJ3075" s="1"/>
      <c r="EK3075" s="1"/>
      <c r="EL3075" s="1"/>
      <c r="EM3075" s="1"/>
      <c r="EN3075" s="1"/>
      <c r="EO3075" s="1"/>
      <c r="EP3075" s="1"/>
      <c r="EQ3075" s="1"/>
      <c r="ER3075" s="1"/>
      <c r="ES3075" s="1"/>
      <c r="ET3075" s="1"/>
      <c r="EU3075" s="1"/>
      <c r="EV3075" s="1"/>
      <c r="EW3075" s="1"/>
      <c r="EX3075" s="1"/>
      <c r="EY3075" s="1"/>
      <c r="EZ3075" s="1"/>
      <c r="FA3075" s="1"/>
      <c r="FB3075" s="1"/>
      <c r="FC3075" s="1"/>
      <c r="FD3075" s="1"/>
      <c r="FE3075" s="1"/>
      <c r="FF3075" s="1"/>
      <c r="FG3075" s="1"/>
      <c r="FH3075" s="1"/>
      <c r="FI3075" s="1"/>
      <c r="FJ3075" s="1"/>
      <c r="FK3075" s="1"/>
      <c r="FL3075" s="1"/>
      <c r="FM3075" s="1"/>
      <c r="FN3075" s="1"/>
      <c r="FO3075" s="1"/>
      <c r="FP3075" s="1"/>
      <c r="FQ3075" s="1"/>
      <c r="FR3075" s="1"/>
      <c r="FS3075" s="1"/>
      <c r="FT3075" s="1"/>
      <c r="FU3075" s="1"/>
      <c r="FV3075" s="1"/>
      <c r="FW3075" s="1"/>
      <c r="FX3075" s="1"/>
      <c r="FY3075" s="1"/>
      <c r="FZ3075" s="1"/>
      <c r="GA3075" s="1"/>
      <c r="GB3075" s="1"/>
      <c r="GC3075" s="1"/>
      <c r="GD3075" s="1"/>
      <c r="GE3075" s="1"/>
      <c r="GF3075" s="1"/>
      <c r="GG3075" s="1"/>
      <c r="GH3075" s="1"/>
      <c r="GI3075" s="1"/>
      <c r="GJ3075" s="1"/>
      <c r="GK3075" s="1"/>
      <c r="GL3075" s="1"/>
      <c r="GM3075" s="1"/>
      <c r="GN3075" s="1"/>
      <c r="GO3075" s="1"/>
    </row>
    <row r="3076" spans="1:197" s="40" customFormat="1" x14ac:dyDescent="0.25">
      <c r="A3076" s="41"/>
      <c r="B3076" s="4"/>
      <c r="C3076" s="41"/>
      <c r="D3076" s="42"/>
      <c r="E3076" s="42"/>
      <c r="F3076" s="42"/>
      <c r="G3076" s="1"/>
      <c r="H3076" s="1"/>
      <c r="I3076" s="1"/>
      <c r="J3076" s="1"/>
      <c r="K3076" s="1"/>
      <c r="L3076" s="1"/>
      <c r="M3076" s="2"/>
      <c r="N3076" s="1"/>
      <c r="O3076" s="1"/>
      <c r="P3076" s="1"/>
      <c r="Q3076" s="1"/>
      <c r="R3076" s="1"/>
      <c r="S3076" s="1"/>
      <c r="T3076" s="1"/>
      <c r="U3076" s="1"/>
      <c r="V3076" s="1"/>
      <c r="W3076" s="1"/>
      <c r="X3076" s="1"/>
      <c r="Y3076" s="1"/>
      <c r="Z3076" s="1"/>
      <c r="AA3076" s="1"/>
      <c r="AB3076" s="1"/>
      <c r="AC3076" s="1"/>
      <c r="AD3076" s="1"/>
      <c r="AE3076" s="1"/>
      <c r="AF3076" s="1"/>
      <c r="AG3076" s="1"/>
      <c r="AH3076" s="1"/>
      <c r="AI3076" s="1"/>
      <c r="AJ3076" s="1"/>
      <c r="AK3076" s="1"/>
      <c r="AL3076" s="1"/>
      <c r="AM3076" s="1"/>
      <c r="AN3076" s="1"/>
      <c r="AO3076" s="1"/>
      <c r="AP3076" s="1"/>
      <c r="AQ3076" s="1"/>
      <c r="AR3076" s="1"/>
      <c r="AS3076" s="1"/>
      <c r="AT3076" s="1"/>
      <c r="AU3076" s="1"/>
      <c r="AV3076" s="1"/>
      <c r="AW3076" s="1"/>
      <c r="AX3076" s="1"/>
      <c r="AY3076" s="1"/>
      <c r="AZ3076" s="1"/>
      <c r="BA3076" s="1"/>
      <c r="BB3076" s="1"/>
      <c r="BC3076" s="1"/>
      <c r="BD3076" s="1"/>
      <c r="BE3076" s="1"/>
      <c r="BF3076" s="1"/>
      <c r="BG3076" s="1"/>
      <c r="BH3076" s="1"/>
      <c r="BI3076" s="1"/>
      <c r="BJ3076" s="1"/>
      <c r="BK3076" s="1"/>
      <c r="BL3076" s="1"/>
      <c r="BM3076" s="1"/>
      <c r="BN3076" s="1"/>
      <c r="BO3076" s="1"/>
      <c r="BP3076" s="1"/>
      <c r="BQ3076" s="1"/>
      <c r="BR3076" s="1"/>
      <c r="BS3076" s="1"/>
      <c r="BT3076" s="1"/>
      <c r="BU3076" s="1"/>
      <c r="BV3076" s="1"/>
      <c r="BW3076" s="1"/>
      <c r="BX3076" s="1"/>
      <c r="BY3076" s="1"/>
      <c r="BZ3076" s="1"/>
      <c r="CA3076" s="1"/>
      <c r="CB3076" s="1"/>
      <c r="CC3076" s="1"/>
      <c r="CD3076" s="1"/>
      <c r="CE3076" s="1"/>
      <c r="CF3076" s="1"/>
      <c r="CG3076" s="1"/>
      <c r="CH3076" s="1"/>
      <c r="CI3076" s="1"/>
      <c r="CJ3076" s="1"/>
      <c r="CK3076" s="1"/>
      <c r="CL3076" s="1"/>
      <c r="CM3076" s="1"/>
      <c r="CN3076" s="1"/>
      <c r="CO3076" s="1"/>
      <c r="CP3076" s="1"/>
      <c r="CQ3076" s="1"/>
      <c r="CR3076" s="1"/>
      <c r="CS3076" s="1"/>
      <c r="CT3076" s="1"/>
      <c r="CU3076" s="1"/>
      <c r="CV3076" s="1"/>
      <c r="CW3076" s="1"/>
      <c r="CX3076" s="1"/>
      <c r="CY3076" s="1"/>
      <c r="CZ3076" s="1"/>
      <c r="DA3076" s="1"/>
      <c r="DB3076" s="1"/>
      <c r="DC3076" s="1"/>
      <c r="DD3076" s="1"/>
      <c r="DE3076" s="1"/>
      <c r="DF3076" s="1"/>
      <c r="DG3076" s="1"/>
      <c r="DH3076" s="1"/>
      <c r="DI3076" s="1"/>
      <c r="DJ3076" s="1"/>
      <c r="DK3076" s="1"/>
      <c r="DL3076" s="1"/>
      <c r="DM3076" s="1"/>
      <c r="DN3076" s="1"/>
      <c r="DO3076" s="1"/>
      <c r="DP3076" s="1"/>
      <c r="DQ3076" s="1"/>
      <c r="DR3076" s="1"/>
      <c r="DS3076" s="1"/>
      <c r="DT3076" s="1"/>
      <c r="DU3076" s="1"/>
      <c r="DV3076" s="1"/>
      <c r="DW3076" s="1"/>
      <c r="DX3076" s="1"/>
      <c r="DY3076" s="1"/>
      <c r="DZ3076" s="1"/>
      <c r="EA3076" s="1"/>
      <c r="EB3076" s="1"/>
      <c r="EC3076" s="1"/>
      <c r="ED3076" s="1"/>
      <c r="EE3076" s="1"/>
      <c r="EF3076" s="1"/>
      <c r="EG3076" s="1"/>
      <c r="EH3076" s="1"/>
      <c r="EI3076" s="1"/>
      <c r="EJ3076" s="1"/>
      <c r="EK3076" s="1"/>
      <c r="EL3076" s="1"/>
      <c r="EM3076" s="1"/>
      <c r="EN3076" s="1"/>
      <c r="EO3076" s="1"/>
      <c r="EP3076" s="1"/>
      <c r="EQ3076" s="1"/>
      <c r="ER3076" s="1"/>
      <c r="ES3076" s="1"/>
      <c r="ET3076" s="1"/>
      <c r="EU3076" s="1"/>
      <c r="EV3076" s="1"/>
      <c r="EW3076" s="1"/>
      <c r="EX3076" s="1"/>
      <c r="EY3076" s="1"/>
      <c r="EZ3076" s="1"/>
      <c r="FA3076" s="1"/>
      <c r="FB3076" s="1"/>
      <c r="FC3076" s="1"/>
      <c r="FD3076" s="1"/>
      <c r="FE3076" s="1"/>
      <c r="FF3076" s="1"/>
      <c r="FG3076" s="1"/>
      <c r="FH3076" s="1"/>
      <c r="FI3076" s="1"/>
      <c r="FJ3076" s="1"/>
      <c r="FK3076" s="1"/>
      <c r="FL3076" s="1"/>
      <c r="FM3076" s="1"/>
      <c r="FN3076" s="1"/>
      <c r="FO3076" s="1"/>
      <c r="FP3076" s="1"/>
      <c r="FQ3076" s="1"/>
      <c r="FR3076" s="1"/>
      <c r="FS3076" s="1"/>
      <c r="FT3076" s="1"/>
      <c r="FU3076" s="1"/>
      <c r="FV3076" s="1"/>
      <c r="FW3076" s="1"/>
      <c r="FX3076" s="1"/>
      <c r="FY3076" s="1"/>
      <c r="FZ3076" s="1"/>
      <c r="GA3076" s="1"/>
      <c r="GB3076" s="1"/>
      <c r="GC3076" s="1"/>
      <c r="GD3076" s="1"/>
      <c r="GE3076" s="1"/>
      <c r="GF3076" s="1"/>
      <c r="GG3076" s="1"/>
      <c r="GH3076" s="1"/>
      <c r="GI3076" s="1"/>
      <c r="GJ3076" s="1"/>
      <c r="GK3076" s="1"/>
      <c r="GL3076" s="1"/>
      <c r="GM3076" s="1"/>
      <c r="GN3076" s="1"/>
      <c r="GO3076" s="1"/>
    </row>
    <row r="3077" spans="1:197" s="40" customFormat="1" x14ac:dyDescent="0.25">
      <c r="A3077" s="41"/>
      <c r="B3077" s="4"/>
      <c r="C3077" s="41"/>
      <c r="D3077" s="42"/>
      <c r="E3077" s="42"/>
      <c r="F3077" s="42"/>
      <c r="G3077" s="1"/>
      <c r="H3077" s="1"/>
      <c r="I3077" s="1"/>
      <c r="J3077" s="1"/>
      <c r="K3077" s="1"/>
      <c r="L3077" s="1"/>
      <c r="M3077" s="2"/>
      <c r="N3077" s="1"/>
      <c r="O3077" s="1"/>
      <c r="P3077" s="1"/>
      <c r="Q3077" s="1"/>
      <c r="R3077" s="1"/>
      <c r="S3077" s="1"/>
      <c r="T3077" s="1"/>
      <c r="U3077" s="1"/>
      <c r="V3077" s="1"/>
      <c r="W3077" s="1"/>
      <c r="X3077" s="1"/>
      <c r="Y3077" s="1"/>
      <c r="Z3077" s="1"/>
      <c r="AA3077" s="1"/>
      <c r="AB3077" s="1"/>
      <c r="AC3077" s="1"/>
      <c r="AD3077" s="1"/>
      <c r="AE3077" s="1"/>
      <c r="AF3077" s="1"/>
      <c r="AG3077" s="1"/>
      <c r="AH3077" s="1"/>
      <c r="AI3077" s="1"/>
      <c r="AJ3077" s="1"/>
      <c r="AK3077" s="1"/>
      <c r="AL3077" s="1"/>
      <c r="AM3077" s="1"/>
      <c r="AN3077" s="1"/>
      <c r="AO3077" s="1"/>
      <c r="AP3077" s="1"/>
      <c r="AQ3077" s="1"/>
      <c r="AR3077" s="1"/>
      <c r="AS3077" s="1"/>
      <c r="AT3077" s="1"/>
      <c r="AU3077" s="1"/>
      <c r="AV3077" s="1"/>
      <c r="AW3077" s="1"/>
      <c r="AX3077" s="1"/>
      <c r="AY3077" s="1"/>
      <c r="AZ3077" s="1"/>
      <c r="BA3077" s="1"/>
      <c r="BB3077" s="1"/>
      <c r="BC3077" s="1"/>
      <c r="BD3077" s="1"/>
      <c r="BE3077" s="1"/>
      <c r="BF3077" s="1"/>
      <c r="BG3077" s="1"/>
      <c r="BH3077" s="1"/>
      <c r="BI3077" s="1"/>
      <c r="BJ3077" s="1"/>
      <c r="BK3077" s="1"/>
      <c r="BL3077" s="1"/>
      <c r="BM3077" s="1"/>
      <c r="BN3077" s="1"/>
      <c r="BO3077" s="1"/>
      <c r="BP3077" s="1"/>
      <c r="BQ3077" s="1"/>
      <c r="BR3077" s="1"/>
      <c r="BS3077" s="1"/>
      <c r="BT3077" s="1"/>
      <c r="BU3077" s="1"/>
      <c r="BV3077" s="1"/>
      <c r="BW3077" s="1"/>
      <c r="BX3077" s="1"/>
      <c r="BY3077" s="1"/>
      <c r="BZ3077" s="1"/>
      <c r="CA3077" s="1"/>
      <c r="CB3077" s="1"/>
      <c r="CC3077" s="1"/>
      <c r="CD3077" s="1"/>
      <c r="CE3077" s="1"/>
      <c r="CF3077" s="1"/>
      <c r="CG3077" s="1"/>
      <c r="CH3077" s="1"/>
      <c r="CI3077" s="1"/>
      <c r="CJ3077" s="1"/>
      <c r="CK3077" s="1"/>
      <c r="CL3077" s="1"/>
      <c r="CM3077" s="1"/>
      <c r="CN3077" s="1"/>
      <c r="CO3077" s="1"/>
      <c r="CP3077" s="1"/>
      <c r="CQ3077" s="1"/>
      <c r="CR3077" s="1"/>
      <c r="CS3077" s="1"/>
      <c r="CT3077" s="1"/>
      <c r="CU3077" s="1"/>
      <c r="CV3077" s="1"/>
      <c r="CW3077" s="1"/>
      <c r="CX3077" s="1"/>
      <c r="CY3077" s="1"/>
      <c r="CZ3077" s="1"/>
      <c r="DA3077" s="1"/>
      <c r="DB3077" s="1"/>
      <c r="DC3077" s="1"/>
      <c r="DD3077" s="1"/>
      <c r="DE3077" s="1"/>
      <c r="DF3077" s="1"/>
      <c r="DG3077" s="1"/>
      <c r="DH3077" s="1"/>
      <c r="DI3077" s="1"/>
      <c r="DJ3077" s="1"/>
      <c r="DK3077" s="1"/>
      <c r="DL3077" s="1"/>
      <c r="DM3077" s="1"/>
      <c r="DN3077" s="1"/>
      <c r="DO3077" s="1"/>
      <c r="DP3077" s="1"/>
      <c r="DQ3077" s="1"/>
      <c r="DR3077" s="1"/>
      <c r="DS3077" s="1"/>
      <c r="DT3077" s="1"/>
      <c r="DU3077" s="1"/>
      <c r="DV3077" s="1"/>
      <c r="DW3077" s="1"/>
      <c r="DX3077" s="1"/>
      <c r="DY3077" s="1"/>
      <c r="DZ3077" s="1"/>
      <c r="EA3077" s="1"/>
      <c r="EB3077" s="1"/>
      <c r="EC3077" s="1"/>
      <c r="ED3077" s="1"/>
      <c r="EE3077" s="1"/>
      <c r="EF3077" s="1"/>
      <c r="EG3077" s="1"/>
      <c r="EH3077" s="1"/>
      <c r="EI3077" s="1"/>
      <c r="EJ3077" s="1"/>
      <c r="EK3077" s="1"/>
      <c r="EL3077" s="1"/>
      <c r="EM3077" s="1"/>
      <c r="EN3077" s="1"/>
      <c r="EO3077" s="1"/>
      <c r="EP3077" s="1"/>
      <c r="EQ3077" s="1"/>
      <c r="ER3077" s="1"/>
      <c r="ES3077" s="1"/>
      <c r="ET3077" s="1"/>
      <c r="EU3077" s="1"/>
      <c r="EV3077" s="1"/>
      <c r="EW3077" s="1"/>
      <c r="EX3077" s="1"/>
      <c r="EY3077" s="1"/>
      <c r="EZ3077" s="1"/>
      <c r="FA3077" s="1"/>
      <c r="FB3077" s="1"/>
      <c r="FC3077" s="1"/>
      <c r="FD3077" s="1"/>
      <c r="FE3077" s="1"/>
      <c r="FF3077" s="1"/>
      <c r="FG3077" s="1"/>
      <c r="FH3077" s="1"/>
      <c r="FI3077" s="1"/>
      <c r="FJ3077" s="1"/>
      <c r="FK3077" s="1"/>
      <c r="FL3077" s="1"/>
      <c r="FM3077" s="1"/>
      <c r="FN3077" s="1"/>
      <c r="FO3077" s="1"/>
      <c r="FP3077" s="1"/>
      <c r="FQ3077" s="1"/>
      <c r="FR3077" s="1"/>
      <c r="FS3077" s="1"/>
      <c r="FT3077" s="1"/>
      <c r="FU3077" s="1"/>
      <c r="FV3077" s="1"/>
      <c r="FW3077" s="1"/>
      <c r="FX3077" s="1"/>
      <c r="FY3077" s="1"/>
      <c r="FZ3077" s="1"/>
      <c r="GA3077" s="1"/>
      <c r="GB3077" s="1"/>
      <c r="GC3077" s="1"/>
      <c r="GD3077" s="1"/>
      <c r="GE3077" s="1"/>
      <c r="GF3077" s="1"/>
      <c r="GG3077" s="1"/>
      <c r="GH3077" s="1"/>
      <c r="GI3077" s="1"/>
      <c r="GJ3077" s="1"/>
      <c r="GK3077" s="1"/>
      <c r="GL3077" s="1"/>
      <c r="GM3077" s="1"/>
      <c r="GN3077" s="1"/>
      <c r="GO3077" s="1"/>
    </row>
    <row r="3078" spans="1:197" s="40" customFormat="1" x14ac:dyDescent="0.25">
      <c r="A3078" s="41"/>
      <c r="B3078" s="4"/>
      <c r="C3078" s="41"/>
      <c r="D3078" s="42"/>
      <c r="E3078" s="42"/>
      <c r="F3078" s="42"/>
      <c r="G3078" s="1"/>
      <c r="H3078" s="1"/>
      <c r="I3078" s="1"/>
      <c r="J3078" s="1"/>
      <c r="K3078" s="1"/>
      <c r="L3078" s="1"/>
      <c r="M3078" s="2"/>
      <c r="N3078" s="1"/>
      <c r="O3078" s="1"/>
      <c r="P3078" s="1"/>
      <c r="Q3078" s="1"/>
      <c r="R3078" s="1"/>
      <c r="S3078" s="1"/>
      <c r="T3078" s="1"/>
      <c r="U3078" s="1"/>
      <c r="V3078" s="1"/>
      <c r="W3078" s="1"/>
      <c r="X3078" s="1"/>
      <c r="Y3078" s="1"/>
      <c r="Z3078" s="1"/>
      <c r="AA3078" s="1"/>
      <c r="AB3078" s="1"/>
      <c r="AC3078" s="1"/>
      <c r="AD3078" s="1"/>
      <c r="AE3078" s="1"/>
      <c r="AF3078" s="1"/>
      <c r="AG3078" s="1"/>
      <c r="AH3078" s="1"/>
      <c r="AI3078" s="1"/>
      <c r="AJ3078" s="1"/>
      <c r="AK3078" s="1"/>
      <c r="AL3078" s="1"/>
      <c r="AM3078" s="1"/>
      <c r="AN3078" s="1"/>
      <c r="AO3078" s="1"/>
      <c r="AP3078" s="1"/>
      <c r="AQ3078" s="1"/>
      <c r="AR3078" s="1"/>
      <c r="AS3078" s="1"/>
      <c r="AT3078" s="1"/>
      <c r="AU3078" s="1"/>
      <c r="AV3078" s="1"/>
      <c r="AW3078" s="1"/>
      <c r="AX3078" s="1"/>
      <c r="AY3078" s="1"/>
      <c r="AZ3078" s="1"/>
      <c r="BA3078" s="1"/>
      <c r="BB3078" s="1"/>
      <c r="BC3078" s="1"/>
      <c r="BD3078" s="1"/>
      <c r="BE3078" s="1"/>
      <c r="BF3078" s="1"/>
      <c r="BG3078" s="1"/>
      <c r="BH3078" s="1"/>
      <c r="BI3078" s="1"/>
      <c r="BJ3078" s="1"/>
      <c r="BK3078" s="1"/>
      <c r="BL3078" s="1"/>
      <c r="BM3078" s="1"/>
      <c r="BN3078" s="1"/>
      <c r="BO3078" s="1"/>
      <c r="BP3078" s="1"/>
      <c r="BQ3078" s="1"/>
      <c r="BR3078" s="1"/>
      <c r="BS3078" s="1"/>
      <c r="BT3078" s="1"/>
      <c r="BU3078" s="1"/>
      <c r="BV3078" s="1"/>
      <c r="BW3078" s="1"/>
      <c r="BX3078" s="1"/>
      <c r="BY3078" s="1"/>
      <c r="BZ3078" s="1"/>
      <c r="CA3078" s="1"/>
      <c r="CB3078" s="1"/>
      <c r="CC3078" s="1"/>
      <c r="CD3078" s="1"/>
      <c r="CE3078" s="1"/>
      <c r="CF3078" s="1"/>
      <c r="CG3078" s="1"/>
      <c r="CH3078" s="1"/>
      <c r="CI3078" s="1"/>
      <c r="CJ3078" s="1"/>
      <c r="CK3078" s="1"/>
      <c r="CL3078" s="1"/>
      <c r="CM3078" s="1"/>
      <c r="CN3078" s="1"/>
      <c r="CO3078" s="1"/>
      <c r="CP3078" s="1"/>
      <c r="CQ3078" s="1"/>
      <c r="CR3078" s="1"/>
      <c r="CS3078" s="1"/>
      <c r="CT3078" s="1"/>
      <c r="CU3078" s="1"/>
      <c r="CV3078" s="1"/>
      <c r="CW3078" s="1"/>
      <c r="CX3078" s="1"/>
      <c r="CY3078" s="1"/>
      <c r="CZ3078" s="1"/>
      <c r="DA3078" s="1"/>
      <c r="DB3078" s="1"/>
      <c r="DC3078" s="1"/>
      <c r="DD3078" s="1"/>
      <c r="DE3078" s="1"/>
      <c r="DF3078" s="1"/>
      <c r="DG3078" s="1"/>
      <c r="DH3078" s="1"/>
      <c r="DI3078" s="1"/>
      <c r="DJ3078" s="1"/>
      <c r="DK3078" s="1"/>
      <c r="DL3078" s="1"/>
      <c r="DM3078" s="1"/>
      <c r="DN3078" s="1"/>
      <c r="DO3078" s="1"/>
      <c r="DP3078" s="1"/>
      <c r="DQ3078" s="1"/>
      <c r="DR3078" s="1"/>
      <c r="DS3078" s="1"/>
      <c r="DT3078" s="1"/>
      <c r="DU3078" s="1"/>
      <c r="DV3078" s="1"/>
      <c r="DW3078" s="1"/>
      <c r="DX3078" s="1"/>
      <c r="DY3078" s="1"/>
      <c r="DZ3078" s="1"/>
      <c r="EA3078" s="1"/>
      <c r="EB3078" s="1"/>
      <c r="EC3078" s="1"/>
      <c r="ED3078" s="1"/>
      <c r="EE3078" s="1"/>
      <c r="EF3078" s="1"/>
      <c r="EG3078" s="1"/>
      <c r="EH3078" s="1"/>
      <c r="EI3078" s="1"/>
      <c r="EJ3078" s="1"/>
      <c r="EK3078" s="1"/>
      <c r="EL3078" s="1"/>
      <c r="EM3078" s="1"/>
      <c r="EN3078" s="1"/>
      <c r="EO3078" s="1"/>
      <c r="EP3078" s="1"/>
      <c r="EQ3078" s="1"/>
      <c r="ER3078" s="1"/>
      <c r="ES3078" s="1"/>
      <c r="ET3078" s="1"/>
      <c r="EU3078" s="1"/>
      <c r="EV3078" s="1"/>
      <c r="EW3078" s="1"/>
      <c r="EX3078" s="1"/>
      <c r="EY3078" s="1"/>
      <c r="EZ3078" s="1"/>
      <c r="FA3078" s="1"/>
      <c r="FB3078" s="1"/>
      <c r="FC3078" s="1"/>
      <c r="FD3078" s="1"/>
      <c r="FE3078" s="1"/>
      <c r="FF3078" s="1"/>
      <c r="FG3078" s="1"/>
      <c r="FH3078" s="1"/>
      <c r="FI3078" s="1"/>
      <c r="FJ3078" s="1"/>
      <c r="FK3078" s="1"/>
      <c r="FL3078" s="1"/>
      <c r="FM3078" s="1"/>
      <c r="FN3078" s="1"/>
      <c r="FO3078" s="1"/>
      <c r="FP3078" s="1"/>
      <c r="FQ3078" s="1"/>
      <c r="FR3078" s="1"/>
      <c r="FS3078" s="1"/>
      <c r="FT3078" s="1"/>
      <c r="FU3078" s="1"/>
      <c r="FV3078" s="1"/>
      <c r="FW3078" s="1"/>
      <c r="FX3078" s="1"/>
      <c r="FY3078" s="1"/>
      <c r="FZ3078" s="1"/>
      <c r="GA3078" s="1"/>
      <c r="GB3078" s="1"/>
      <c r="GC3078" s="1"/>
      <c r="GD3078" s="1"/>
      <c r="GE3078" s="1"/>
      <c r="GF3078" s="1"/>
      <c r="GG3078" s="1"/>
      <c r="GH3078" s="1"/>
      <c r="GI3078" s="1"/>
      <c r="GJ3078" s="1"/>
      <c r="GK3078" s="1"/>
      <c r="GL3078" s="1"/>
      <c r="GM3078" s="1"/>
      <c r="GN3078" s="1"/>
      <c r="GO3078" s="1"/>
    </row>
    <row r="3079" spans="1:197" s="40" customFormat="1" x14ac:dyDescent="0.25">
      <c r="A3079" s="41"/>
      <c r="B3079" s="4"/>
      <c r="C3079" s="41"/>
      <c r="D3079" s="42"/>
      <c r="E3079" s="42"/>
      <c r="F3079" s="42"/>
      <c r="G3079" s="1"/>
      <c r="H3079" s="1"/>
      <c r="I3079" s="1"/>
      <c r="J3079" s="1"/>
      <c r="K3079" s="1"/>
      <c r="L3079" s="1"/>
      <c r="M3079" s="2"/>
      <c r="N3079" s="1"/>
      <c r="O3079" s="1"/>
      <c r="P3079" s="1"/>
      <c r="Q3079" s="1"/>
      <c r="R3079" s="1"/>
      <c r="S3079" s="1"/>
      <c r="T3079" s="1"/>
      <c r="U3079" s="1"/>
      <c r="V3079" s="1"/>
      <c r="W3079" s="1"/>
      <c r="X3079" s="1"/>
      <c r="Y3079" s="1"/>
      <c r="Z3079" s="1"/>
      <c r="AA3079" s="1"/>
      <c r="AB3079" s="1"/>
      <c r="AC3079" s="1"/>
      <c r="AD3079" s="1"/>
      <c r="AE3079" s="1"/>
      <c r="AF3079" s="1"/>
      <c r="AG3079" s="1"/>
      <c r="AH3079" s="1"/>
      <c r="AI3079" s="1"/>
      <c r="AJ3079" s="1"/>
      <c r="AK3079" s="1"/>
      <c r="AL3079" s="1"/>
      <c r="AM3079" s="1"/>
      <c r="AN3079" s="1"/>
      <c r="AO3079" s="1"/>
      <c r="AP3079" s="1"/>
      <c r="AQ3079" s="1"/>
      <c r="AR3079" s="1"/>
      <c r="AS3079" s="1"/>
      <c r="AT3079" s="1"/>
      <c r="AU3079" s="1"/>
      <c r="AV3079" s="1"/>
      <c r="AW3079" s="1"/>
      <c r="AX3079" s="1"/>
      <c r="AY3079" s="1"/>
      <c r="AZ3079" s="1"/>
      <c r="BA3079" s="1"/>
      <c r="BB3079" s="1"/>
      <c r="BC3079" s="1"/>
      <c r="BD3079" s="1"/>
      <c r="BE3079" s="1"/>
      <c r="BF3079" s="1"/>
      <c r="BG3079" s="1"/>
      <c r="BH3079" s="1"/>
      <c r="BI3079" s="1"/>
      <c r="BJ3079" s="1"/>
      <c r="BK3079" s="1"/>
      <c r="BL3079" s="1"/>
      <c r="BM3079" s="1"/>
      <c r="BN3079" s="1"/>
      <c r="BO3079" s="1"/>
      <c r="BP3079" s="1"/>
      <c r="BQ3079" s="1"/>
      <c r="BR3079" s="1"/>
      <c r="BS3079" s="1"/>
      <c r="BT3079" s="1"/>
      <c r="BU3079" s="1"/>
      <c r="BV3079" s="1"/>
      <c r="BW3079" s="1"/>
      <c r="BX3079" s="1"/>
      <c r="BY3079" s="1"/>
      <c r="BZ3079" s="1"/>
      <c r="CA3079" s="1"/>
      <c r="CB3079" s="1"/>
      <c r="CC3079" s="1"/>
      <c r="CD3079" s="1"/>
      <c r="CE3079" s="1"/>
      <c r="CF3079" s="1"/>
      <c r="CG3079" s="1"/>
      <c r="CH3079" s="1"/>
      <c r="CI3079" s="1"/>
      <c r="CJ3079" s="1"/>
      <c r="CK3079" s="1"/>
      <c r="CL3079" s="1"/>
      <c r="CM3079" s="1"/>
      <c r="CN3079" s="1"/>
      <c r="CO3079" s="1"/>
      <c r="CP3079" s="1"/>
      <c r="CQ3079" s="1"/>
      <c r="CR3079" s="1"/>
      <c r="CS3079" s="1"/>
      <c r="CT3079" s="1"/>
      <c r="CU3079" s="1"/>
      <c r="CV3079" s="1"/>
      <c r="CW3079" s="1"/>
      <c r="CX3079" s="1"/>
      <c r="CY3079" s="1"/>
      <c r="CZ3079" s="1"/>
      <c r="DA3079" s="1"/>
      <c r="DB3079" s="1"/>
      <c r="DC3079" s="1"/>
      <c r="DD3079" s="1"/>
      <c r="DE3079" s="1"/>
      <c r="DF3079" s="1"/>
      <c r="DG3079" s="1"/>
      <c r="DH3079" s="1"/>
      <c r="DI3079" s="1"/>
      <c r="DJ3079" s="1"/>
      <c r="DK3079" s="1"/>
      <c r="DL3079" s="1"/>
      <c r="DM3079" s="1"/>
      <c r="DN3079" s="1"/>
      <c r="DO3079" s="1"/>
      <c r="DP3079" s="1"/>
      <c r="DQ3079" s="1"/>
      <c r="DR3079" s="1"/>
      <c r="DS3079" s="1"/>
      <c r="DT3079" s="1"/>
      <c r="DU3079" s="1"/>
      <c r="DV3079" s="1"/>
      <c r="DW3079" s="1"/>
      <c r="DX3079" s="1"/>
      <c r="DY3079" s="1"/>
      <c r="DZ3079" s="1"/>
      <c r="EA3079" s="1"/>
      <c r="EB3079" s="1"/>
      <c r="EC3079" s="1"/>
      <c r="ED3079" s="1"/>
      <c r="EE3079" s="1"/>
      <c r="EF3079" s="1"/>
      <c r="EG3079" s="1"/>
      <c r="EH3079" s="1"/>
      <c r="EI3079" s="1"/>
      <c r="EJ3079" s="1"/>
      <c r="EK3079" s="1"/>
      <c r="EL3079" s="1"/>
      <c r="EM3079" s="1"/>
      <c r="EN3079" s="1"/>
      <c r="EO3079" s="1"/>
      <c r="EP3079" s="1"/>
      <c r="EQ3079" s="1"/>
      <c r="ER3079" s="1"/>
      <c r="ES3079" s="1"/>
      <c r="ET3079" s="1"/>
      <c r="EU3079" s="1"/>
      <c r="EV3079" s="1"/>
      <c r="EW3079" s="1"/>
      <c r="EX3079" s="1"/>
      <c r="EY3079" s="1"/>
      <c r="EZ3079" s="1"/>
      <c r="FA3079" s="1"/>
      <c r="FB3079" s="1"/>
      <c r="FC3079" s="1"/>
      <c r="FD3079" s="1"/>
      <c r="FE3079" s="1"/>
      <c r="FF3079" s="1"/>
      <c r="FG3079" s="1"/>
      <c r="FH3079" s="1"/>
      <c r="FI3079" s="1"/>
      <c r="FJ3079" s="1"/>
      <c r="FK3079" s="1"/>
      <c r="FL3079" s="1"/>
      <c r="FM3079" s="1"/>
      <c r="FN3079" s="1"/>
      <c r="FO3079" s="1"/>
      <c r="FP3079" s="1"/>
      <c r="FQ3079" s="1"/>
      <c r="FR3079" s="1"/>
      <c r="FS3079" s="1"/>
      <c r="FT3079" s="1"/>
      <c r="FU3079" s="1"/>
      <c r="FV3079" s="1"/>
      <c r="FW3079" s="1"/>
      <c r="FX3079" s="1"/>
      <c r="FY3079" s="1"/>
      <c r="FZ3079" s="1"/>
      <c r="GA3079" s="1"/>
      <c r="GB3079" s="1"/>
      <c r="GC3079" s="1"/>
      <c r="GD3079" s="1"/>
      <c r="GE3079" s="1"/>
      <c r="GF3079" s="1"/>
      <c r="GG3079" s="1"/>
      <c r="GH3079" s="1"/>
      <c r="GI3079" s="1"/>
      <c r="GJ3079" s="1"/>
      <c r="GK3079" s="1"/>
      <c r="GL3079" s="1"/>
      <c r="GM3079" s="1"/>
      <c r="GN3079" s="1"/>
      <c r="GO3079" s="1"/>
    </row>
    <row r="3080" spans="1:197" s="40" customFormat="1" x14ac:dyDescent="0.25">
      <c r="A3080" s="41"/>
      <c r="B3080" s="4"/>
      <c r="C3080" s="41"/>
      <c r="D3080" s="42"/>
      <c r="E3080" s="42"/>
      <c r="F3080" s="42"/>
      <c r="G3080" s="1"/>
      <c r="H3080" s="1"/>
      <c r="I3080" s="1"/>
      <c r="J3080" s="1"/>
      <c r="K3080" s="1"/>
      <c r="L3080" s="1"/>
      <c r="M3080" s="2"/>
      <c r="N3080" s="1"/>
      <c r="O3080" s="1"/>
      <c r="P3080" s="1"/>
      <c r="Q3080" s="1"/>
      <c r="R3080" s="1"/>
      <c r="S3080" s="1"/>
      <c r="T3080" s="1"/>
      <c r="U3080" s="1"/>
      <c r="V3080" s="1"/>
      <c r="W3080" s="1"/>
      <c r="X3080" s="1"/>
      <c r="Y3080" s="1"/>
      <c r="Z3080" s="1"/>
      <c r="AA3080" s="1"/>
      <c r="AB3080" s="1"/>
      <c r="AC3080" s="1"/>
      <c r="AD3080" s="1"/>
      <c r="AE3080" s="1"/>
      <c r="AF3080" s="1"/>
      <c r="AG3080" s="1"/>
      <c r="AH3080" s="1"/>
      <c r="AI3080" s="1"/>
      <c r="AJ3080" s="1"/>
      <c r="AK3080" s="1"/>
      <c r="AL3080" s="1"/>
      <c r="AM3080" s="1"/>
      <c r="AN3080" s="1"/>
      <c r="AO3080" s="1"/>
      <c r="AP3080" s="1"/>
      <c r="AQ3080" s="1"/>
      <c r="AR3080" s="1"/>
      <c r="AS3080" s="1"/>
      <c r="AT3080" s="1"/>
      <c r="AU3080" s="1"/>
      <c r="AV3080" s="1"/>
      <c r="AW3080" s="1"/>
      <c r="AX3080" s="1"/>
      <c r="AY3080" s="1"/>
      <c r="AZ3080" s="1"/>
      <c r="BA3080" s="1"/>
      <c r="BB3080" s="1"/>
      <c r="BC3080" s="1"/>
      <c r="BD3080" s="1"/>
      <c r="BE3080" s="1"/>
      <c r="BF3080" s="1"/>
      <c r="BG3080" s="1"/>
      <c r="BH3080" s="1"/>
      <c r="BI3080" s="1"/>
      <c r="BJ3080" s="1"/>
      <c r="BK3080" s="1"/>
      <c r="BL3080" s="1"/>
      <c r="BM3080" s="1"/>
      <c r="BN3080" s="1"/>
      <c r="BO3080" s="1"/>
      <c r="BP3080" s="1"/>
      <c r="BQ3080" s="1"/>
      <c r="BR3080" s="1"/>
      <c r="BS3080" s="1"/>
      <c r="BT3080" s="1"/>
      <c r="BU3080" s="1"/>
      <c r="BV3080" s="1"/>
      <c r="BW3080" s="1"/>
      <c r="BX3080" s="1"/>
      <c r="BY3080" s="1"/>
      <c r="BZ3080" s="1"/>
      <c r="CA3080" s="1"/>
      <c r="CB3080" s="1"/>
      <c r="CC3080" s="1"/>
      <c r="CD3080" s="1"/>
      <c r="CE3080" s="1"/>
      <c r="CF3080" s="1"/>
      <c r="CG3080" s="1"/>
      <c r="CH3080" s="1"/>
      <c r="CI3080" s="1"/>
      <c r="CJ3080" s="1"/>
      <c r="CK3080" s="1"/>
      <c r="CL3080" s="1"/>
      <c r="CM3080" s="1"/>
      <c r="CN3080" s="1"/>
      <c r="CO3080" s="1"/>
      <c r="CP3080" s="1"/>
      <c r="CQ3080" s="1"/>
      <c r="CR3080" s="1"/>
      <c r="CS3080" s="1"/>
      <c r="CT3080" s="1"/>
      <c r="CU3080" s="1"/>
      <c r="CV3080" s="1"/>
      <c r="CW3080" s="1"/>
      <c r="CX3080" s="1"/>
      <c r="CY3080" s="1"/>
      <c r="CZ3080" s="1"/>
      <c r="DA3080" s="1"/>
      <c r="DB3080" s="1"/>
      <c r="DC3080" s="1"/>
      <c r="DD3080" s="1"/>
      <c r="DE3080" s="1"/>
      <c r="DF3080" s="1"/>
      <c r="DG3080" s="1"/>
      <c r="DH3080" s="1"/>
      <c r="DI3080" s="1"/>
      <c r="DJ3080" s="1"/>
      <c r="DK3080" s="1"/>
      <c r="DL3080" s="1"/>
      <c r="DM3080" s="1"/>
      <c r="DN3080" s="1"/>
      <c r="DO3080" s="1"/>
      <c r="DP3080" s="1"/>
      <c r="DQ3080" s="1"/>
      <c r="DR3080" s="1"/>
      <c r="DS3080" s="1"/>
      <c r="DT3080" s="1"/>
      <c r="DU3080" s="1"/>
      <c r="DV3080" s="1"/>
      <c r="DW3080" s="1"/>
      <c r="DX3080" s="1"/>
      <c r="DY3080" s="1"/>
      <c r="DZ3080" s="1"/>
      <c r="EA3080" s="1"/>
      <c r="EB3080" s="1"/>
      <c r="EC3080" s="1"/>
      <c r="ED3080" s="1"/>
      <c r="EE3080" s="1"/>
      <c r="EF3080" s="1"/>
      <c r="EG3080" s="1"/>
      <c r="EH3080" s="1"/>
      <c r="EI3080" s="1"/>
      <c r="EJ3080" s="1"/>
      <c r="EK3080" s="1"/>
      <c r="EL3080" s="1"/>
      <c r="EM3080" s="1"/>
      <c r="EN3080" s="1"/>
      <c r="EO3080" s="1"/>
      <c r="EP3080" s="1"/>
      <c r="EQ3080" s="1"/>
      <c r="ER3080" s="1"/>
      <c r="ES3080" s="1"/>
      <c r="ET3080" s="1"/>
      <c r="EU3080" s="1"/>
      <c r="EV3080" s="1"/>
      <c r="EW3080" s="1"/>
      <c r="EX3080" s="1"/>
      <c r="EY3080" s="1"/>
      <c r="EZ3080" s="1"/>
      <c r="FA3080" s="1"/>
      <c r="FB3080" s="1"/>
      <c r="FC3080" s="1"/>
      <c r="FD3080" s="1"/>
      <c r="FE3080" s="1"/>
      <c r="FF3080" s="1"/>
      <c r="FG3080" s="1"/>
      <c r="FH3080" s="1"/>
      <c r="FI3080" s="1"/>
      <c r="FJ3080" s="1"/>
      <c r="FK3080" s="1"/>
      <c r="FL3080" s="1"/>
      <c r="FM3080" s="1"/>
      <c r="FN3080" s="1"/>
      <c r="FO3080" s="1"/>
      <c r="FP3080" s="1"/>
      <c r="FQ3080" s="1"/>
      <c r="FR3080" s="1"/>
      <c r="FS3080" s="1"/>
      <c r="FT3080" s="1"/>
      <c r="FU3080" s="1"/>
      <c r="FV3080" s="1"/>
      <c r="FW3080" s="1"/>
      <c r="FX3080" s="1"/>
      <c r="FY3080" s="1"/>
      <c r="FZ3080" s="1"/>
      <c r="GA3080" s="1"/>
      <c r="GB3080" s="1"/>
      <c r="GC3080" s="1"/>
      <c r="GD3080" s="1"/>
      <c r="GE3080" s="1"/>
      <c r="GF3080" s="1"/>
      <c r="GG3080" s="1"/>
      <c r="GH3080" s="1"/>
      <c r="GI3080" s="1"/>
      <c r="GJ3080" s="1"/>
      <c r="GK3080" s="1"/>
      <c r="GL3080" s="1"/>
      <c r="GM3080" s="1"/>
      <c r="GN3080" s="1"/>
      <c r="GO3080" s="1"/>
    </row>
    <row r="3081" spans="1:197" s="40" customFormat="1" x14ac:dyDescent="0.25">
      <c r="A3081" s="41"/>
      <c r="B3081" s="4"/>
      <c r="C3081" s="41"/>
      <c r="D3081" s="42"/>
      <c r="E3081" s="42"/>
      <c r="F3081" s="42"/>
      <c r="G3081" s="1"/>
      <c r="H3081" s="1"/>
      <c r="I3081" s="1"/>
      <c r="J3081" s="1"/>
      <c r="K3081" s="1"/>
      <c r="L3081" s="1"/>
      <c r="M3081" s="2"/>
      <c r="N3081" s="1"/>
      <c r="O3081" s="1"/>
      <c r="P3081" s="1"/>
      <c r="Q3081" s="1"/>
      <c r="R3081" s="1"/>
      <c r="S3081" s="1"/>
      <c r="T3081" s="1"/>
      <c r="U3081" s="1"/>
      <c r="V3081" s="1"/>
      <c r="W3081" s="1"/>
      <c r="X3081" s="1"/>
      <c r="Y3081" s="1"/>
      <c r="Z3081" s="1"/>
      <c r="AA3081" s="1"/>
      <c r="AB3081" s="1"/>
      <c r="AC3081" s="1"/>
      <c r="AD3081" s="1"/>
      <c r="AE3081" s="1"/>
      <c r="AF3081" s="1"/>
      <c r="AG3081" s="1"/>
      <c r="AH3081" s="1"/>
      <c r="AI3081" s="1"/>
      <c r="AJ3081" s="1"/>
      <c r="AK3081" s="1"/>
      <c r="AL3081" s="1"/>
      <c r="AM3081" s="1"/>
      <c r="AN3081" s="1"/>
      <c r="AO3081" s="1"/>
      <c r="AP3081" s="1"/>
      <c r="AQ3081" s="1"/>
      <c r="AR3081" s="1"/>
      <c r="AS3081" s="1"/>
      <c r="AT3081" s="1"/>
      <c r="AU3081" s="1"/>
      <c r="AV3081" s="1"/>
      <c r="AW3081" s="1"/>
      <c r="AX3081" s="1"/>
      <c r="AY3081" s="1"/>
      <c r="AZ3081" s="1"/>
      <c r="BA3081" s="1"/>
      <c r="BB3081" s="1"/>
      <c r="BC3081" s="1"/>
      <c r="BD3081" s="1"/>
      <c r="BE3081" s="1"/>
      <c r="BF3081" s="1"/>
      <c r="BG3081" s="1"/>
      <c r="BH3081" s="1"/>
      <c r="BI3081" s="1"/>
      <c r="BJ3081" s="1"/>
      <c r="BK3081" s="1"/>
      <c r="BL3081" s="1"/>
      <c r="BM3081" s="1"/>
      <c r="BN3081" s="1"/>
      <c r="BO3081" s="1"/>
      <c r="BP3081" s="1"/>
      <c r="BQ3081" s="1"/>
      <c r="BR3081" s="1"/>
      <c r="BS3081" s="1"/>
      <c r="BT3081" s="1"/>
      <c r="BU3081" s="1"/>
      <c r="BV3081" s="1"/>
      <c r="BW3081" s="1"/>
      <c r="BX3081" s="1"/>
      <c r="BY3081" s="1"/>
      <c r="BZ3081" s="1"/>
      <c r="CA3081" s="1"/>
      <c r="CB3081" s="1"/>
      <c r="CC3081" s="1"/>
      <c r="CD3081" s="1"/>
      <c r="CE3081" s="1"/>
      <c r="CF3081" s="1"/>
      <c r="CG3081" s="1"/>
      <c r="CH3081" s="1"/>
      <c r="CI3081" s="1"/>
      <c r="CJ3081" s="1"/>
      <c r="CK3081" s="1"/>
      <c r="CL3081" s="1"/>
      <c r="CM3081" s="1"/>
      <c r="CN3081" s="1"/>
      <c r="CO3081" s="1"/>
      <c r="CP3081" s="1"/>
      <c r="CQ3081" s="1"/>
      <c r="CR3081" s="1"/>
      <c r="CS3081" s="1"/>
      <c r="CT3081" s="1"/>
      <c r="CU3081" s="1"/>
      <c r="CV3081" s="1"/>
      <c r="CW3081" s="1"/>
      <c r="CX3081" s="1"/>
      <c r="CY3081" s="1"/>
      <c r="CZ3081" s="1"/>
      <c r="DA3081" s="1"/>
      <c r="DB3081" s="1"/>
      <c r="DC3081" s="1"/>
      <c r="DD3081" s="1"/>
      <c r="DE3081" s="1"/>
      <c r="DF3081" s="1"/>
      <c r="DG3081" s="1"/>
      <c r="DH3081" s="1"/>
      <c r="DI3081" s="1"/>
      <c r="DJ3081" s="1"/>
      <c r="DK3081" s="1"/>
      <c r="DL3081" s="1"/>
      <c r="DM3081" s="1"/>
      <c r="DN3081" s="1"/>
      <c r="DO3081" s="1"/>
      <c r="DP3081" s="1"/>
      <c r="DQ3081" s="1"/>
      <c r="DR3081" s="1"/>
      <c r="DS3081" s="1"/>
      <c r="DT3081" s="1"/>
      <c r="DU3081" s="1"/>
      <c r="DV3081" s="1"/>
      <c r="DW3081" s="1"/>
      <c r="DX3081" s="1"/>
      <c r="DY3081" s="1"/>
      <c r="DZ3081" s="1"/>
      <c r="EA3081" s="1"/>
      <c r="EB3081" s="1"/>
      <c r="EC3081" s="1"/>
      <c r="ED3081" s="1"/>
      <c r="EE3081" s="1"/>
      <c r="EF3081" s="1"/>
      <c r="EG3081" s="1"/>
      <c r="EH3081" s="1"/>
      <c r="EI3081" s="1"/>
      <c r="EJ3081" s="1"/>
      <c r="EK3081" s="1"/>
      <c r="EL3081" s="1"/>
      <c r="EM3081" s="1"/>
      <c r="EN3081" s="1"/>
      <c r="EO3081" s="1"/>
      <c r="EP3081" s="1"/>
      <c r="EQ3081" s="1"/>
      <c r="ER3081" s="1"/>
      <c r="ES3081" s="1"/>
      <c r="ET3081" s="1"/>
      <c r="EU3081" s="1"/>
      <c r="EV3081" s="1"/>
      <c r="EW3081" s="1"/>
      <c r="EX3081" s="1"/>
      <c r="EY3081" s="1"/>
      <c r="EZ3081" s="1"/>
      <c r="FA3081" s="1"/>
      <c r="FB3081" s="1"/>
      <c r="FC3081" s="1"/>
      <c r="FD3081" s="1"/>
      <c r="FE3081" s="1"/>
      <c r="FF3081" s="1"/>
      <c r="FG3081" s="1"/>
      <c r="FH3081" s="1"/>
      <c r="FI3081" s="1"/>
      <c r="FJ3081" s="1"/>
      <c r="FK3081" s="1"/>
      <c r="FL3081" s="1"/>
      <c r="FM3081" s="1"/>
      <c r="FN3081" s="1"/>
      <c r="FO3081" s="1"/>
      <c r="FP3081" s="1"/>
      <c r="FQ3081" s="1"/>
      <c r="FR3081" s="1"/>
      <c r="FS3081" s="1"/>
      <c r="FT3081" s="1"/>
      <c r="FU3081" s="1"/>
      <c r="FV3081" s="1"/>
      <c r="FW3081" s="1"/>
      <c r="FX3081" s="1"/>
      <c r="FY3081" s="1"/>
      <c r="FZ3081" s="1"/>
      <c r="GA3081" s="1"/>
      <c r="GB3081" s="1"/>
      <c r="GC3081" s="1"/>
      <c r="GD3081" s="1"/>
      <c r="GE3081" s="1"/>
      <c r="GF3081" s="1"/>
      <c r="GG3081" s="1"/>
      <c r="GH3081" s="1"/>
      <c r="GI3081" s="1"/>
      <c r="GJ3081" s="1"/>
      <c r="GK3081" s="1"/>
      <c r="GL3081" s="1"/>
      <c r="GM3081" s="1"/>
      <c r="GN3081" s="1"/>
      <c r="GO3081" s="1"/>
    </row>
    <row r="3082" spans="1:197" s="40" customFormat="1" x14ac:dyDescent="0.25">
      <c r="A3082" s="41"/>
      <c r="B3082" s="4"/>
      <c r="C3082" s="41"/>
      <c r="D3082" s="42"/>
      <c r="E3082" s="42"/>
      <c r="F3082" s="42"/>
      <c r="G3082" s="1"/>
      <c r="H3082" s="1"/>
      <c r="I3082" s="1"/>
      <c r="J3082" s="1"/>
      <c r="K3082" s="1"/>
      <c r="L3082" s="1"/>
      <c r="M3082" s="2"/>
      <c r="N3082" s="1"/>
      <c r="O3082" s="1"/>
      <c r="P3082" s="1"/>
      <c r="Q3082" s="1"/>
      <c r="R3082" s="1"/>
      <c r="S3082" s="1"/>
      <c r="T3082" s="1"/>
      <c r="U3082" s="1"/>
      <c r="V3082" s="1"/>
      <c r="W3082" s="1"/>
      <c r="X3082" s="1"/>
      <c r="Y3082" s="1"/>
      <c r="Z3082" s="1"/>
      <c r="AA3082" s="1"/>
      <c r="AB3082" s="1"/>
      <c r="AC3082" s="1"/>
      <c r="AD3082" s="1"/>
      <c r="AE3082" s="1"/>
      <c r="AF3082" s="1"/>
      <c r="AG3082" s="1"/>
      <c r="AH3082" s="1"/>
      <c r="AI3082" s="1"/>
      <c r="AJ3082" s="1"/>
      <c r="AK3082" s="1"/>
      <c r="AL3082" s="1"/>
      <c r="AM3082" s="1"/>
      <c r="AN3082" s="1"/>
      <c r="AO3082" s="1"/>
      <c r="AP3082" s="1"/>
      <c r="AQ3082" s="1"/>
      <c r="AR3082" s="1"/>
      <c r="AS3082" s="1"/>
      <c r="AT3082" s="1"/>
      <c r="AU3082" s="1"/>
      <c r="AV3082" s="1"/>
      <c r="AW3082" s="1"/>
      <c r="AX3082" s="1"/>
      <c r="AY3082" s="1"/>
      <c r="AZ3082" s="1"/>
      <c r="BA3082" s="1"/>
      <c r="BB3082" s="1"/>
      <c r="BC3082" s="1"/>
      <c r="BD3082" s="1"/>
      <c r="BE3082" s="1"/>
      <c r="BF3082" s="1"/>
      <c r="BG3082" s="1"/>
      <c r="BH3082" s="1"/>
      <c r="BI3082" s="1"/>
      <c r="BJ3082" s="1"/>
      <c r="BK3082" s="1"/>
      <c r="BL3082" s="1"/>
      <c r="BM3082" s="1"/>
      <c r="BN3082" s="1"/>
      <c r="BO3082" s="1"/>
      <c r="BP3082" s="1"/>
      <c r="BQ3082" s="1"/>
      <c r="BR3082" s="1"/>
      <c r="BS3082" s="1"/>
      <c r="BT3082" s="1"/>
      <c r="BU3082" s="1"/>
      <c r="BV3082" s="1"/>
      <c r="BW3082" s="1"/>
      <c r="BX3082" s="1"/>
      <c r="BY3082" s="1"/>
      <c r="BZ3082" s="1"/>
      <c r="CA3082" s="1"/>
      <c r="CB3082" s="1"/>
      <c r="CC3082" s="1"/>
      <c r="CD3082" s="1"/>
      <c r="CE3082" s="1"/>
      <c r="CF3082" s="1"/>
      <c r="CG3082" s="1"/>
      <c r="CH3082" s="1"/>
      <c r="CI3082" s="1"/>
      <c r="CJ3082" s="1"/>
      <c r="CK3082" s="1"/>
      <c r="CL3082" s="1"/>
      <c r="CM3082" s="1"/>
      <c r="CN3082" s="1"/>
      <c r="CO3082" s="1"/>
      <c r="CP3082" s="1"/>
      <c r="CQ3082" s="1"/>
      <c r="CR3082" s="1"/>
      <c r="CS3082" s="1"/>
      <c r="CT3082" s="1"/>
      <c r="CU3082" s="1"/>
      <c r="CV3082" s="1"/>
      <c r="CW3082" s="1"/>
      <c r="CX3082" s="1"/>
      <c r="CY3082" s="1"/>
      <c r="CZ3082" s="1"/>
      <c r="DA3082" s="1"/>
      <c r="DB3082" s="1"/>
      <c r="DC3082" s="1"/>
      <c r="DD3082" s="1"/>
      <c r="DE3082" s="1"/>
      <c r="DF3082" s="1"/>
      <c r="DG3082" s="1"/>
      <c r="DH3082" s="1"/>
      <c r="DI3082" s="1"/>
      <c r="DJ3082" s="1"/>
      <c r="DK3082" s="1"/>
      <c r="DL3082" s="1"/>
      <c r="DM3082" s="1"/>
      <c r="DN3082" s="1"/>
      <c r="DO3082" s="1"/>
      <c r="DP3082" s="1"/>
      <c r="DQ3082" s="1"/>
      <c r="DR3082" s="1"/>
      <c r="DS3082" s="1"/>
      <c r="DT3082" s="1"/>
      <c r="DU3082" s="1"/>
      <c r="DV3082" s="1"/>
      <c r="DW3082" s="1"/>
      <c r="DX3082" s="1"/>
      <c r="DY3082" s="1"/>
      <c r="DZ3082" s="1"/>
      <c r="EA3082" s="1"/>
      <c r="EB3082" s="1"/>
      <c r="EC3082" s="1"/>
      <c r="ED3082" s="1"/>
      <c r="EE3082" s="1"/>
      <c r="EF3082" s="1"/>
      <c r="EG3082" s="1"/>
      <c r="EH3082" s="1"/>
      <c r="EI3082" s="1"/>
      <c r="EJ3082" s="1"/>
      <c r="EK3082" s="1"/>
      <c r="EL3082" s="1"/>
      <c r="EM3082" s="1"/>
      <c r="EN3082" s="1"/>
      <c r="EO3082" s="1"/>
      <c r="EP3082" s="1"/>
      <c r="EQ3082" s="1"/>
      <c r="ER3082" s="1"/>
      <c r="ES3082" s="1"/>
      <c r="ET3082" s="1"/>
      <c r="EU3082" s="1"/>
      <c r="EV3082" s="1"/>
      <c r="EW3082" s="1"/>
      <c r="EX3082" s="1"/>
      <c r="EY3082" s="1"/>
      <c r="EZ3082" s="1"/>
      <c r="FA3082" s="1"/>
      <c r="FB3082" s="1"/>
      <c r="FC3082" s="1"/>
      <c r="FD3082" s="1"/>
      <c r="FE3082" s="1"/>
      <c r="FF3082" s="1"/>
      <c r="FG3082" s="1"/>
      <c r="FH3082" s="1"/>
      <c r="FI3082" s="1"/>
      <c r="FJ3082" s="1"/>
      <c r="FK3082" s="1"/>
      <c r="FL3082" s="1"/>
      <c r="FM3082" s="1"/>
      <c r="FN3082" s="1"/>
      <c r="FO3082" s="1"/>
      <c r="FP3082" s="1"/>
      <c r="FQ3082" s="1"/>
      <c r="FR3082" s="1"/>
      <c r="FS3082" s="1"/>
      <c r="FT3082" s="1"/>
      <c r="FU3082" s="1"/>
      <c r="FV3082" s="1"/>
      <c r="FW3082" s="1"/>
      <c r="FX3082" s="1"/>
      <c r="FY3082" s="1"/>
      <c r="FZ3082" s="1"/>
      <c r="GA3082" s="1"/>
      <c r="GB3082" s="1"/>
      <c r="GC3082" s="1"/>
      <c r="GD3082" s="1"/>
      <c r="GE3082" s="1"/>
      <c r="GF3082" s="1"/>
      <c r="GG3082" s="1"/>
      <c r="GH3082" s="1"/>
      <c r="GI3082" s="1"/>
      <c r="GJ3082" s="1"/>
      <c r="GK3082" s="1"/>
      <c r="GL3082" s="1"/>
      <c r="GM3082" s="1"/>
      <c r="GN3082" s="1"/>
      <c r="GO3082" s="1"/>
    </row>
    <row r="3083" spans="1:197" s="40" customFormat="1" x14ac:dyDescent="0.25">
      <c r="A3083" s="41"/>
      <c r="B3083" s="4"/>
      <c r="C3083" s="41"/>
      <c r="D3083" s="42"/>
      <c r="E3083" s="42"/>
      <c r="F3083" s="42"/>
      <c r="G3083" s="1"/>
      <c r="H3083" s="1"/>
      <c r="I3083" s="1"/>
      <c r="J3083" s="1"/>
      <c r="K3083" s="1"/>
      <c r="L3083" s="1"/>
      <c r="M3083" s="2"/>
      <c r="N3083" s="1"/>
      <c r="O3083" s="1"/>
      <c r="P3083" s="1"/>
      <c r="Q3083" s="1"/>
      <c r="R3083" s="1"/>
      <c r="S3083" s="1"/>
      <c r="T3083" s="1"/>
      <c r="U3083" s="1"/>
      <c r="V3083" s="1"/>
      <c r="W3083" s="1"/>
      <c r="X3083" s="1"/>
      <c r="Y3083" s="1"/>
      <c r="Z3083" s="1"/>
      <c r="AA3083" s="1"/>
      <c r="AB3083" s="1"/>
      <c r="AC3083" s="1"/>
      <c r="AD3083" s="1"/>
      <c r="AE3083" s="1"/>
      <c r="AF3083" s="1"/>
      <c r="AG3083" s="1"/>
      <c r="AH3083" s="1"/>
      <c r="AI3083" s="1"/>
      <c r="AJ3083" s="1"/>
      <c r="AK3083" s="1"/>
      <c r="AL3083" s="1"/>
      <c r="AM3083" s="1"/>
      <c r="AN3083" s="1"/>
      <c r="AO3083" s="1"/>
      <c r="AP3083" s="1"/>
      <c r="AQ3083" s="1"/>
      <c r="AR3083" s="1"/>
      <c r="AS3083" s="1"/>
      <c r="AT3083" s="1"/>
      <c r="AU3083" s="1"/>
      <c r="AV3083" s="1"/>
      <c r="AW3083" s="1"/>
      <c r="AX3083" s="1"/>
      <c r="AY3083" s="1"/>
      <c r="AZ3083" s="1"/>
      <c r="BA3083" s="1"/>
      <c r="BB3083" s="1"/>
      <c r="BC3083" s="1"/>
      <c r="BD3083" s="1"/>
      <c r="BE3083" s="1"/>
      <c r="BF3083" s="1"/>
      <c r="BG3083" s="1"/>
      <c r="BH3083" s="1"/>
      <c r="BI3083" s="1"/>
      <c r="BJ3083" s="1"/>
      <c r="BK3083" s="1"/>
      <c r="BL3083" s="1"/>
      <c r="BM3083" s="1"/>
      <c r="BN3083" s="1"/>
      <c r="BO3083" s="1"/>
      <c r="BP3083" s="1"/>
      <c r="BQ3083" s="1"/>
      <c r="BR3083" s="1"/>
      <c r="BS3083" s="1"/>
      <c r="BT3083" s="1"/>
      <c r="BU3083" s="1"/>
      <c r="BV3083" s="1"/>
      <c r="BW3083" s="1"/>
      <c r="BX3083" s="1"/>
      <c r="BY3083" s="1"/>
      <c r="BZ3083" s="1"/>
      <c r="CA3083" s="1"/>
      <c r="CB3083" s="1"/>
      <c r="CC3083" s="1"/>
      <c r="CD3083" s="1"/>
      <c r="CE3083" s="1"/>
      <c r="CF3083" s="1"/>
      <c r="CG3083" s="1"/>
      <c r="CH3083" s="1"/>
      <c r="CI3083" s="1"/>
      <c r="CJ3083" s="1"/>
      <c r="CK3083" s="1"/>
      <c r="CL3083" s="1"/>
      <c r="CM3083" s="1"/>
      <c r="CN3083" s="1"/>
      <c r="CO3083" s="1"/>
      <c r="CP3083" s="1"/>
      <c r="CQ3083" s="1"/>
      <c r="CR3083" s="1"/>
      <c r="CS3083" s="1"/>
      <c r="CT3083" s="1"/>
      <c r="CU3083" s="1"/>
      <c r="CV3083" s="1"/>
      <c r="CW3083" s="1"/>
      <c r="CX3083" s="1"/>
      <c r="CY3083" s="1"/>
      <c r="CZ3083" s="1"/>
      <c r="DA3083" s="1"/>
      <c r="DB3083" s="1"/>
      <c r="DC3083" s="1"/>
      <c r="DD3083" s="1"/>
      <c r="DE3083" s="1"/>
      <c r="DF3083" s="1"/>
      <c r="DG3083" s="1"/>
      <c r="DH3083" s="1"/>
      <c r="DI3083" s="1"/>
      <c r="DJ3083" s="1"/>
      <c r="DK3083" s="1"/>
      <c r="DL3083" s="1"/>
      <c r="DM3083" s="1"/>
      <c r="DN3083" s="1"/>
      <c r="DO3083" s="1"/>
      <c r="DP3083" s="1"/>
      <c r="DQ3083" s="1"/>
      <c r="DR3083" s="1"/>
      <c r="DS3083" s="1"/>
      <c r="DT3083" s="1"/>
      <c r="DU3083" s="1"/>
      <c r="DV3083" s="1"/>
      <c r="DW3083" s="1"/>
      <c r="DX3083" s="1"/>
      <c r="DY3083" s="1"/>
      <c r="DZ3083" s="1"/>
      <c r="EA3083" s="1"/>
      <c r="EB3083" s="1"/>
      <c r="EC3083" s="1"/>
      <c r="ED3083" s="1"/>
      <c r="EE3083" s="1"/>
      <c r="EF3083" s="1"/>
      <c r="EG3083" s="1"/>
      <c r="EH3083" s="1"/>
      <c r="EI3083" s="1"/>
      <c r="EJ3083" s="1"/>
      <c r="EK3083" s="1"/>
      <c r="EL3083" s="1"/>
      <c r="EM3083" s="1"/>
      <c r="EN3083" s="1"/>
      <c r="EO3083" s="1"/>
      <c r="EP3083" s="1"/>
      <c r="EQ3083" s="1"/>
      <c r="ER3083" s="1"/>
      <c r="ES3083" s="1"/>
      <c r="ET3083" s="1"/>
      <c r="EU3083" s="1"/>
      <c r="EV3083" s="1"/>
      <c r="EW3083" s="1"/>
      <c r="EX3083" s="1"/>
      <c r="EY3083" s="1"/>
      <c r="EZ3083" s="1"/>
      <c r="FA3083" s="1"/>
      <c r="FB3083" s="1"/>
      <c r="FC3083" s="1"/>
      <c r="FD3083" s="1"/>
      <c r="FE3083" s="1"/>
      <c r="FF3083" s="1"/>
      <c r="FG3083" s="1"/>
      <c r="FH3083" s="1"/>
      <c r="FI3083" s="1"/>
      <c r="FJ3083" s="1"/>
      <c r="FK3083" s="1"/>
      <c r="FL3083" s="1"/>
      <c r="FM3083" s="1"/>
      <c r="FN3083" s="1"/>
      <c r="FO3083" s="1"/>
      <c r="FP3083" s="1"/>
      <c r="FQ3083" s="1"/>
      <c r="FR3083" s="1"/>
      <c r="FS3083" s="1"/>
      <c r="FT3083" s="1"/>
      <c r="FU3083" s="1"/>
      <c r="FV3083" s="1"/>
      <c r="FW3083" s="1"/>
      <c r="FX3083" s="1"/>
      <c r="FY3083" s="1"/>
      <c r="FZ3083" s="1"/>
      <c r="GA3083" s="1"/>
      <c r="GB3083" s="1"/>
      <c r="GC3083" s="1"/>
      <c r="GD3083" s="1"/>
      <c r="GE3083" s="1"/>
      <c r="GF3083" s="1"/>
      <c r="GG3083" s="1"/>
      <c r="GH3083" s="1"/>
      <c r="GI3083" s="1"/>
      <c r="GJ3083" s="1"/>
      <c r="GK3083" s="1"/>
      <c r="GL3083" s="1"/>
      <c r="GM3083" s="1"/>
      <c r="GN3083" s="1"/>
      <c r="GO3083" s="1"/>
    </row>
    <row r="3084" spans="1:197" s="40" customFormat="1" x14ac:dyDescent="0.25">
      <c r="A3084" s="41"/>
      <c r="B3084" s="4"/>
      <c r="C3084" s="41"/>
      <c r="D3084" s="42"/>
      <c r="E3084" s="42"/>
      <c r="F3084" s="42"/>
      <c r="G3084" s="1"/>
      <c r="H3084" s="1"/>
      <c r="I3084" s="1"/>
      <c r="J3084" s="1"/>
      <c r="K3084" s="1"/>
      <c r="L3084" s="1"/>
      <c r="M3084" s="2"/>
      <c r="N3084" s="1"/>
      <c r="O3084" s="1"/>
      <c r="P3084" s="1"/>
      <c r="Q3084" s="1"/>
      <c r="R3084" s="1"/>
      <c r="S3084" s="1"/>
      <c r="T3084" s="1"/>
      <c r="U3084" s="1"/>
      <c r="V3084" s="1"/>
      <c r="W3084" s="1"/>
      <c r="X3084" s="1"/>
      <c r="Y3084" s="1"/>
      <c r="Z3084" s="1"/>
      <c r="AA3084" s="1"/>
      <c r="AB3084" s="1"/>
      <c r="AC3084" s="1"/>
      <c r="AD3084" s="1"/>
      <c r="AE3084" s="1"/>
      <c r="AF3084" s="1"/>
      <c r="AG3084" s="1"/>
      <c r="AH3084" s="1"/>
      <c r="AI3084" s="1"/>
      <c r="AJ3084" s="1"/>
      <c r="AK3084" s="1"/>
      <c r="AL3084" s="1"/>
      <c r="AM3084" s="1"/>
      <c r="AN3084" s="1"/>
      <c r="AO3084" s="1"/>
      <c r="AP3084" s="1"/>
      <c r="AQ3084" s="1"/>
      <c r="AR3084" s="1"/>
      <c r="AS3084" s="1"/>
      <c r="AT3084" s="1"/>
      <c r="AU3084" s="1"/>
      <c r="AV3084" s="1"/>
      <c r="AW3084" s="1"/>
      <c r="AX3084" s="1"/>
      <c r="AY3084" s="1"/>
      <c r="AZ3084" s="1"/>
      <c r="BA3084" s="1"/>
      <c r="BB3084" s="1"/>
      <c r="BC3084" s="1"/>
      <c r="BD3084" s="1"/>
      <c r="BE3084" s="1"/>
      <c r="BF3084" s="1"/>
      <c r="BG3084" s="1"/>
      <c r="BH3084" s="1"/>
      <c r="BI3084" s="1"/>
      <c r="BJ3084" s="1"/>
      <c r="BK3084" s="1"/>
      <c r="BL3084" s="1"/>
      <c r="BM3084" s="1"/>
      <c r="BN3084" s="1"/>
      <c r="BO3084" s="1"/>
      <c r="BP3084" s="1"/>
      <c r="BQ3084" s="1"/>
      <c r="BR3084" s="1"/>
      <c r="BS3084" s="1"/>
      <c r="BT3084" s="1"/>
      <c r="BU3084" s="1"/>
      <c r="BV3084" s="1"/>
      <c r="BW3084" s="1"/>
      <c r="BX3084" s="1"/>
      <c r="BY3084" s="1"/>
      <c r="BZ3084" s="1"/>
      <c r="CA3084" s="1"/>
      <c r="CB3084" s="1"/>
      <c r="CC3084" s="1"/>
      <c r="CD3084" s="1"/>
      <c r="CE3084" s="1"/>
      <c r="CF3084" s="1"/>
      <c r="CG3084" s="1"/>
      <c r="CH3084" s="1"/>
      <c r="CI3084" s="1"/>
      <c r="CJ3084" s="1"/>
      <c r="CK3084" s="1"/>
      <c r="CL3084" s="1"/>
      <c r="CM3084" s="1"/>
      <c r="CN3084" s="1"/>
      <c r="CO3084" s="1"/>
      <c r="CP3084" s="1"/>
      <c r="CQ3084" s="1"/>
      <c r="CR3084" s="1"/>
      <c r="CS3084" s="1"/>
      <c r="CT3084" s="1"/>
      <c r="CU3084" s="1"/>
      <c r="CV3084" s="1"/>
      <c r="CW3084" s="1"/>
      <c r="CX3084" s="1"/>
      <c r="CY3084" s="1"/>
      <c r="CZ3084" s="1"/>
      <c r="DA3084" s="1"/>
      <c r="DB3084" s="1"/>
      <c r="DC3084" s="1"/>
      <c r="DD3084" s="1"/>
      <c r="DE3084" s="1"/>
      <c r="DF3084" s="1"/>
      <c r="DG3084" s="1"/>
      <c r="DH3084" s="1"/>
      <c r="DI3084" s="1"/>
      <c r="DJ3084" s="1"/>
      <c r="DK3084" s="1"/>
      <c r="DL3084" s="1"/>
      <c r="DM3084" s="1"/>
      <c r="DN3084" s="1"/>
      <c r="DO3084" s="1"/>
      <c r="DP3084" s="1"/>
      <c r="DQ3084" s="1"/>
      <c r="DR3084" s="1"/>
      <c r="DS3084" s="1"/>
      <c r="DT3084" s="1"/>
      <c r="DU3084" s="1"/>
      <c r="DV3084" s="1"/>
      <c r="DW3084" s="1"/>
      <c r="DX3084" s="1"/>
      <c r="DY3084" s="1"/>
      <c r="DZ3084" s="1"/>
      <c r="EA3084" s="1"/>
      <c r="EB3084" s="1"/>
      <c r="EC3084" s="1"/>
      <c r="ED3084" s="1"/>
      <c r="EE3084" s="1"/>
      <c r="EF3084" s="1"/>
      <c r="EG3084" s="1"/>
      <c r="EH3084" s="1"/>
      <c r="EI3084" s="1"/>
      <c r="EJ3084" s="1"/>
      <c r="EK3084" s="1"/>
      <c r="EL3084" s="1"/>
      <c r="EM3084" s="1"/>
      <c r="EN3084" s="1"/>
      <c r="EO3084" s="1"/>
      <c r="EP3084" s="1"/>
      <c r="EQ3084" s="1"/>
      <c r="ER3084" s="1"/>
      <c r="ES3084" s="1"/>
      <c r="ET3084" s="1"/>
      <c r="EU3084" s="1"/>
      <c r="EV3084" s="1"/>
      <c r="EW3084" s="1"/>
      <c r="EX3084" s="1"/>
      <c r="EY3084" s="1"/>
      <c r="EZ3084" s="1"/>
      <c r="FA3084" s="1"/>
      <c r="FB3084" s="1"/>
      <c r="FC3084" s="1"/>
      <c r="FD3084" s="1"/>
      <c r="FE3084" s="1"/>
      <c r="FF3084" s="1"/>
      <c r="FG3084" s="1"/>
      <c r="FH3084" s="1"/>
      <c r="FI3084" s="1"/>
      <c r="FJ3084" s="1"/>
      <c r="FK3084" s="1"/>
      <c r="FL3084" s="1"/>
      <c r="FM3084" s="1"/>
      <c r="FN3084" s="1"/>
      <c r="FO3084" s="1"/>
      <c r="FP3084" s="1"/>
      <c r="FQ3084" s="1"/>
      <c r="FR3084" s="1"/>
      <c r="FS3084" s="1"/>
      <c r="FT3084" s="1"/>
      <c r="FU3084" s="1"/>
      <c r="FV3084" s="1"/>
      <c r="FW3084" s="1"/>
      <c r="FX3084" s="1"/>
      <c r="FY3084" s="1"/>
      <c r="FZ3084" s="1"/>
      <c r="GA3084" s="1"/>
      <c r="GB3084" s="1"/>
      <c r="GC3084" s="1"/>
      <c r="GD3084" s="1"/>
      <c r="GE3084" s="1"/>
      <c r="GF3084" s="1"/>
      <c r="GG3084" s="1"/>
      <c r="GH3084" s="1"/>
      <c r="GI3084" s="1"/>
      <c r="GJ3084" s="1"/>
      <c r="GK3084" s="1"/>
      <c r="GL3084" s="1"/>
      <c r="GM3084" s="1"/>
      <c r="GN3084" s="1"/>
      <c r="GO3084" s="1"/>
    </row>
    <row r="3085" spans="1:197" s="40" customFormat="1" x14ac:dyDescent="0.25">
      <c r="A3085" s="41"/>
      <c r="B3085" s="4"/>
      <c r="C3085" s="41"/>
      <c r="D3085" s="42"/>
      <c r="E3085" s="42"/>
      <c r="F3085" s="42"/>
      <c r="G3085" s="1"/>
      <c r="H3085" s="1"/>
      <c r="I3085" s="1"/>
      <c r="J3085" s="1"/>
      <c r="K3085" s="1"/>
      <c r="L3085" s="1"/>
      <c r="M3085" s="2"/>
      <c r="N3085" s="1"/>
      <c r="O3085" s="1"/>
      <c r="P3085" s="1"/>
      <c r="Q3085" s="1"/>
      <c r="R3085" s="1"/>
      <c r="S3085" s="1"/>
      <c r="T3085" s="1"/>
      <c r="U3085" s="1"/>
      <c r="V3085" s="1"/>
      <c r="W3085" s="1"/>
      <c r="X3085" s="1"/>
      <c r="Y3085" s="1"/>
      <c r="Z3085" s="1"/>
      <c r="AA3085" s="1"/>
      <c r="AB3085" s="1"/>
      <c r="AC3085" s="1"/>
      <c r="AD3085" s="1"/>
      <c r="AE3085" s="1"/>
      <c r="AF3085" s="1"/>
      <c r="AG3085" s="1"/>
      <c r="AH3085" s="1"/>
      <c r="AI3085" s="1"/>
      <c r="AJ3085" s="1"/>
      <c r="AK3085" s="1"/>
      <c r="AL3085" s="1"/>
      <c r="AM3085" s="1"/>
      <c r="AN3085" s="1"/>
      <c r="AO3085" s="1"/>
      <c r="AP3085" s="1"/>
      <c r="AQ3085" s="1"/>
      <c r="AR3085" s="1"/>
      <c r="AS3085" s="1"/>
      <c r="AT3085" s="1"/>
      <c r="AU3085" s="1"/>
      <c r="AV3085" s="1"/>
      <c r="AW3085" s="1"/>
      <c r="AX3085" s="1"/>
      <c r="AY3085" s="1"/>
      <c r="AZ3085" s="1"/>
      <c r="BA3085" s="1"/>
      <c r="BB3085" s="1"/>
      <c r="BC3085" s="1"/>
      <c r="BD3085" s="1"/>
      <c r="BE3085" s="1"/>
      <c r="BF3085" s="1"/>
      <c r="BG3085" s="1"/>
      <c r="BH3085" s="1"/>
      <c r="BI3085" s="1"/>
      <c r="BJ3085" s="1"/>
      <c r="BK3085" s="1"/>
      <c r="BL3085" s="1"/>
      <c r="BM3085" s="1"/>
      <c r="BN3085" s="1"/>
      <c r="BO3085" s="1"/>
      <c r="BP3085" s="1"/>
      <c r="BQ3085" s="1"/>
      <c r="BR3085" s="1"/>
      <c r="BS3085" s="1"/>
      <c r="BT3085" s="1"/>
      <c r="BU3085" s="1"/>
      <c r="BV3085" s="1"/>
      <c r="BW3085" s="1"/>
      <c r="BX3085" s="1"/>
      <c r="BY3085" s="1"/>
      <c r="BZ3085" s="1"/>
      <c r="CA3085" s="1"/>
      <c r="CB3085" s="1"/>
      <c r="CC3085" s="1"/>
      <c r="CD3085" s="1"/>
      <c r="CE3085" s="1"/>
      <c r="CF3085" s="1"/>
      <c r="CG3085" s="1"/>
      <c r="CH3085" s="1"/>
      <c r="CI3085" s="1"/>
      <c r="CJ3085" s="1"/>
      <c r="CK3085" s="1"/>
      <c r="CL3085" s="1"/>
      <c r="CM3085" s="1"/>
      <c r="CN3085" s="1"/>
      <c r="CO3085" s="1"/>
      <c r="CP3085" s="1"/>
      <c r="CQ3085" s="1"/>
      <c r="CR3085" s="1"/>
      <c r="CS3085" s="1"/>
      <c r="CT3085" s="1"/>
      <c r="CU3085" s="1"/>
      <c r="CV3085" s="1"/>
      <c r="CW3085" s="1"/>
      <c r="CX3085" s="1"/>
      <c r="CY3085" s="1"/>
      <c r="CZ3085" s="1"/>
      <c r="DA3085" s="1"/>
      <c r="DB3085" s="1"/>
      <c r="DC3085" s="1"/>
      <c r="DD3085" s="1"/>
      <c r="DE3085" s="1"/>
      <c r="DF3085" s="1"/>
      <c r="DG3085" s="1"/>
      <c r="DH3085" s="1"/>
      <c r="DI3085" s="1"/>
      <c r="DJ3085" s="1"/>
      <c r="DK3085" s="1"/>
      <c r="DL3085" s="1"/>
      <c r="DM3085" s="1"/>
      <c r="DN3085" s="1"/>
      <c r="DO3085" s="1"/>
      <c r="DP3085" s="1"/>
      <c r="DQ3085" s="1"/>
      <c r="DR3085" s="1"/>
      <c r="DS3085" s="1"/>
      <c r="DT3085" s="1"/>
      <c r="DU3085" s="1"/>
      <c r="DV3085" s="1"/>
      <c r="DW3085" s="1"/>
      <c r="DX3085" s="1"/>
      <c r="DY3085" s="1"/>
      <c r="DZ3085" s="1"/>
      <c r="EA3085" s="1"/>
      <c r="EB3085" s="1"/>
      <c r="EC3085" s="1"/>
      <c r="ED3085" s="1"/>
      <c r="EE3085" s="1"/>
      <c r="EF3085" s="1"/>
      <c r="EG3085" s="1"/>
      <c r="EH3085" s="1"/>
      <c r="EI3085" s="1"/>
      <c r="EJ3085" s="1"/>
      <c r="EK3085" s="1"/>
      <c r="EL3085" s="1"/>
      <c r="EM3085" s="1"/>
      <c r="EN3085" s="1"/>
      <c r="EO3085" s="1"/>
      <c r="EP3085" s="1"/>
      <c r="EQ3085" s="1"/>
      <c r="ER3085" s="1"/>
      <c r="ES3085" s="1"/>
      <c r="ET3085" s="1"/>
      <c r="EU3085" s="1"/>
      <c r="EV3085" s="1"/>
      <c r="EW3085" s="1"/>
      <c r="EX3085" s="1"/>
      <c r="EY3085" s="1"/>
      <c r="EZ3085" s="1"/>
      <c r="FA3085" s="1"/>
      <c r="FB3085" s="1"/>
      <c r="FC3085" s="1"/>
      <c r="FD3085" s="1"/>
      <c r="FE3085" s="1"/>
      <c r="FF3085" s="1"/>
      <c r="FG3085" s="1"/>
      <c r="FH3085" s="1"/>
      <c r="FI3085" s="1"/>
      <c r="FJ3085" s="1"/>
      <c r="FK3085" s="1"/>
      <c r="FL3085" s="1"/>
      <c r="FM3085" s="1"/>
      <c r="FN3085" s="1"/>
      <c r="FO3085" s="1"/>
      <c r="FP3085" s="1"/>
      <c r="FQ3085" s="1"/>
      <c r="FR3085" s="1"/>
      <c r="FS3085" s="1"/>
      <c r="FT3085" s="1"/>
      <c r="FU3085" s="1"/>
      <c r="FV3085" s="1"/>
      <c r="FW3085" s="1"/>
      <c r="FX3085" s="1"/>
      <c r="FY3085" s="1"/>
      <c r="FZ3085" s="1"/>
      <c r="GA3085" s="1"/>
      <c r="GB3085" s="1"/>
      <c r="GC3085" s="1"/>
      <c r="GD3085" s="1"/>
      <c r="GE3085" s="1"/>
      <c r="GF3085" s="1"/>
      <c r="GG3085" s="1"/>
      <c r="GH3085" s="1"/>
      <c r="GI3085" s="1"/>
      <c r="GJ3085" s="1"/>
      <c r="GK3085" s="1"/>
      <c r="GL3085" s="1"/>
      <c r="GM3085" s="1"/>
      <c r="GN3085" s="1"/>
      <c r="GO3085" s="1"/>
    </row>
    <row r="3086" spans="1:197" s="40" customFormat="1" x14ac:dyDescent="0.25">
      <c r="A3086" s="41"/>
      <c r="B3086" s="4"/>
      <c r="C3086" s="41"/>
      <c r="D3086" s="42"/>
      <c r="E3086" s="42"/>
      <c r="F3086" s="42"/>
      <c r="G3086" s="1"/>
      <c r="H3086" s="1"/>
      <c r="I3086" s="1"/>
      <c r="J3086" s="1"/>
      <c r="K3086" s="1"/>
      <c r="L3086" s="1"/>
      <c r="M3086" s="2"/>
      <c r="N3086" s="1"/>
      <c r="O3086" s="1"/>
      <c r="P3086" s="1"/>
      <c r="Q3086" s="1"/>
      <c r="R3086" s="1"/>
      <c r="S3086" s="1"/>
      <c r="T3086" s="1"/>
      <c r="U3086" s="1"/>
      <c r="V3086" s="1"/>
      <c r="W3086" s="1"/>
      <c r="X3086" s="1"/>
      <c r="Y3086" s="1"/>
      <c r="Z3086" s="1"/>
      <c r="AA3086" s="1"/>
      <c r="AB3086" s="1"/>
      <c r="AC3086" s="1"/>
      <c r="AD3086" s="1"/>
      <c r="AE3086" s="1"/>
      <c r="AF3086" s="1"/>
      <c r="AG3086" s="1"/>
      <c r="AH3086" s="1"/>
      <c r="AI3086" s="1"/>
      <c r="AJ3086" s="1"/>
      <c r="AK3086" s="1"/>
      <c r="AL3086" s="1"/>
      <c r="AM3086" s="1"/>
      <c r="AN3086" s="1"/>
      <c r="AO3086" s="1"/>
      <c r="AP3086" s="1"/>
      <c r="AQ3086" s="1"/>
      <c r="AR3086" s="1"/>
      <c r="AS3086" s="1"/>
      <c r="AT3086" s="1"/>
      <c r="AU3086" s="1"/>
      <c r="AV3086" s="1"/>
      <c r="AW3086" s="1"/>
      <c r="AX3086" s="1"/>
      <c r="AY3086" s="1"/>
      <c r="AZ3086" s="1"/>
      <c r="BA3086" s="1"/>
      <c r="BB3086" s="1"/>
      <c r="BC3086" s="1"/>
      <c r="BD3086" s="1"/>
      <c r="BE3086" s="1"/>
      <c r="BF3086" s="1"/>
      <c r="BG3086" s="1"/>
      <c r="BH3086" s="1"/>
      <c r="BI3086" s="1"/>
      <c r="BJ3086" s="1"/>
      <c r="BK3086" s="1"/>
      <c r="BL3086" s="1"/>
      <c r="BM3086" s="1"/>
      <c r="BN3086" s="1"/>
      <c r="BO3086" s="1"/>
      <c r="BP3086" s="1"/>
      <c r="BQ3086" s="1"/>
      <c r="BR3086" s="1"/>
      <c r="BS3086" s="1"/>
      <c r="BT3086" s="1"/>
      <c r="BU3086" s="1"/>
      <c r="BV3086" s="1"/>
      <c r="BW3086" s="1"/>
      <c r="BX3086" s="1"/>
      <c r="BY3086" s="1"/>
      <c r="BZ3086" s="1"/>
      <c r="CA3086" s="1"/>
      <c r="CB3086" s="1"/>
      <c r="CC3086" s="1"/>
      <c r="CD3086" s="1"/>
      <c r="CE3086" s="1"/>
      <c r="CF3086" s="1"/>
      <c r="CG3086" s="1"/>
      <c r="CH3086" s="1"/>
      <c r="CI3086" s="1"/>
      <c r="CJ3086" s="1"/>
      <c r="CK3086" s="1"/>
      <c r="CL3086" s="1"/>
      <c r="CM3086" s="1"/>
      <c r="CN3086" s="1"/>
      <c r="CO3086" s="1"/>
      <c r="CP3086" s="1"/>
      <c r="CQ3086" s="1"/>
      <c r="CR3086" s="1"/>
      <c r="CS3086" s="1"/>
      <c r="CT3086" s="1"/>
      <c r="CU3086" s="1"/>
      <c r="CV3086" s="1"/>
      <c r="CW3086" s="1"/>
      <c r="CX3086" s="1"/>
      <c r="CY3086" s="1"/>
      <c r="CZ3086" s="1"/>
      <c r="DA3086" s="1"/>
      <c r="DB3086" s="1"/>
      <c r="DC3086" s="1"/>
      <c r="DD3086" s="1"/>
      <c r="DE3086" s="1"/>
      <c r="DF3086" s="1"/>
      <c r="DG3086" s="1"/>
      <c r="DH3086" s="1"/>
      <c r="DI3086" s="1"/>
      <c r="DJ3086" s="1"/>
      <c r="DK3086" s="1"/>
      <c r="DL3086" s="1"/>
      <c r="DM3086" s="1"/>
      <c r="DN3086" s="1"/>
      <c r="DO3086" s="1"/>
      <c r="DP3086" s="1"/>
      <c r="DQ3086" s="1"/>
      <c r="DR3086" s="1"/>
      <c r="DS3086" s="1"/>
      <c r="DT3086" s="1"/>
      <c r="DU3086" s="1"/>
      <c r="DV3086" s="1"/>
      <c r="DW3086" s="1"/>
      <c r="DX3086" s="1"/>
      <c r="DY3086" s="1"/>
      <c r="DZ3086" s="1"/>
      <c r="EA3086" s="1"/>
      <c r="EB3086" s="1"/>
      <c r="EC3086" s="1"/>
      <c r="ED3086" s="1"/>
      <c r="EE3086" s="1"/>
      <c r="EF3086" s="1"/>
      <c r="EG3086" s="1"/>
      <c r="EH3086" s="1"/>
      <c r="EI3086" s="1"/>
      <c r="EJ3086" s="1"/>
      <c r="EK3086" s="1"/>
      <c r="EL3086" s="1"/>
      <c r="EM3086" s="1"/>
      <c r="EN3086" s="1"/>
      <c r="EO3086" s="1"/>
      <c r="EP3086" s="1"/>
      <c r="EQ3086" s="1"/>
      <c r="ER3086" s="1"/>
      <c r="ES3086" s="1"/>
      <c r="ET3086" s="1"/>
      <c r="EU3086" s="1"/>
      <c r="EV3086" s="1"/>
      <c r="EW3086" s="1"/>
      <c r="EX3086" s="1"/>
      <c r="EY3086" s="1"/>
      <c r="EZ3086" s="1"/>
      <c r="FA3086" s="1"/>
      <c r="FB3086" s="1"/>
      <c r="FC3086" s="1"/>
      <c r="FD3086" s="1"/>
      <c r="FE3086" s="1"/>
      <c r="FF3086" s="1"/>
      <c r="FG3086" s="1"/>
      <c r="FH3086" s="1"/>
      <c r="FI3086" s="1"/>
      <c r="FJ3086" s="1"/>
      <c r="FK3086" s="1"/>
      <c r="FL3086" s="1"/>
      <c r="FM3086" s="1"/>
      <c r="FN3086" s="1"/>
      <c r="FO3086" s="1"/>
      <c r="FP3086" s="1"/>
      <c r="FQ3086" s="1"/>
      <c r="FR3086" s="1"/>
      <c r="FS3086" s="1"/>
      <c r="FT3086" s="1"/>
      <c r="FU3086" s="1"/>
      <c r="FV3086" s="1"/>
      <c r="FW3086" s="1"/>
      <c r="FX3086" s="1"/>
      <c r="FY3086" s="1"/>
      <c r="FZ3086" s="1"/>
      <c r="GA3086" s="1"/>
      <c r="GB3086" s="1"/>
      <c r="GC3086" s="1"/>
      <c r="GD3086" s="1"/>
      <c r="GE3086" s="1"/>
      <c r="GF3086" s="1"/>
      <c r="GG3086" s="1"/>
      <c r="GH3086" s="1"/>
      <c r="GI3086" s="1"/>
      <c r="GJ3086" s="1"/>
      <c r="GK3086" s="1"/>
      <c r="GL3086" s="1"/>
      <c r="GM3086" s="1"/>
      <c r="GN3086" s="1"/>
      <c r="GO3086" s="1"/>
    </row>
    <row r="3087" spans="1:197" s="40" customFormat="1" x14ac:dyDescent="0.25">
      <c r="A3087" s="41"/>
      <c r="B3087" s="4"/>
      <c r="C3087" s="41"/>
      <c r="D3087" s="42"/>
      <c r="E3087" s="42"/>
      <c r="F3087" s="42"/>
      <c r="G3087" s="1"/>
      <c r="H3087" s="1"/>
      <c r="I3087" s="1"/>
      <c r="J3087" s="1"/>
      <c r="K3087" s="1"/>
      <c r="L3087" s="1"/>
      <c r="M3087" s="2"/>
      <c r="N3087" s="1"/>
      <c r="O3087" s="1"/>
      <c r="P3087" s="1"/>
      <c r="Q3087" s="1"/>
      <c r="R3087" s="1"/>
      <c r="S3087" s="1"/>
      <c r="T3087" s="1"/>
      <c r="U3087" s="1"/>
      <c r="V3087" s="1"/>
      <c r="W3087" s="1"/>
      <c r="X3087" s="1"/>
      <c r="Y3087" s="1"/>
      <c r="Z3087" s="1"/>
      <c r="AA3087" s="1"/>
      <c r="AB3087" s="1"/>
      <c r="AC3087" s="1"/>
      <c r="AD3087" s="1"/>
      <c r="AE3087" s="1"/>
      <c r="AF3087" s="1"/>
      <c r="AG3087" s="1"/>
      <c r="AH3087" s="1"/>
      <c r="AI3087" s="1"/>
      <c r="AJ3087" s="1"/>
      <c r="AK3087" s="1"/>
      <c r="AL3087" s="1"/>
      <c r="AM3087" s="1"/>
      <c r="AN3087" s="1"/>
      <c r="AO3087" s="1"/>
      <c r="AP3087" s="1"/>
      <c r="AQ3087" s="1"/>
      <c r="AR3087" s="1"/>
      <c r="AS3087" s="1"/>
      <c r="AT3087" s="1"/>
      <c r="AU3087" s="1"/>
      <c r="AV3087" s="1"/>
      <c r="AW3087" s="1"/>
      <c r="AX3087" s="1"/>
      <c r="AY3087" s="1"/>
      <c r="AZ3087" s="1"/>
      <c r="BA3087" s="1"/>
      <c r="BB3087" s="1"/>
      <c r="BC3087" s="1"/>
      <c r="BD3087" s="1"/>
      <c r="BE3087" s="1"/>
      <c r="BF3087" s="1"/>
      <c r="BG3087" s="1"/>
      <c r="BH3087" s="1"/>
      <c r="BI3087" s="1"/>
      <c r="BJ3087" s="1"/>
      <c r="BK3087" s="1"/>
      <c r="BL3087" s="1"/>
      <c r="BM3087" s="1"/>
      <c r="BN3087" s="1"/>
      <c r="BO3087" s="1"/>
      <c r="BP3087" s="1"/>
      <c r="BQ3087" s="1"/>
      <c r="BR3087" s="1"/>
      <c r="BS3087" s="1"/>
      <c r="BT3087" s="1"/>
      <c r="BU3087" s="1"/>
      <c r="BV3087" s="1"/>
      <c r="BW3087" s="1"/>
      <c r="BX3087" s="1"/>
      <c r="BY3087" s="1"/>
      <c r="BZ3087" s="1"/>
      <c r="CA3087" s="1"/>
      <c r="CB3087" s="1"/>
      <c r="CC3087" s="1"/>
      <c r="CD3087" s="1"/>
      <c r="CE3087" s="1"/>
      <c r="CF3087" s="1"/>
      <c r="CG3087" s="1"/>
      <c r="CH3087" s="1"/>
      <c r="CI3087" s="1"/>
      <c r="CJ3087" s="1"/>
      <c r="CK3087" s="1"/>
      <c r="CL3087" s="1"/>
      <c r="CM3087" s="1"/>
      <c r="CN3087" s="1"/>
      <c r="CO3087" s="1"/>
      <c r="CP3087" s="1"/>
      <c r="CQ3087" s="1"/>
      <c r="CR3087" s="1"/>
      <c r="CS3087" s="1"/>
      <c r="CT3087" s="1"/>
      <c r="CU3087" s="1"/>
      <c r="CV3087" s="1"/>
      <c r="CW3087" s="1"/>
      <c r="CX3087" s="1"/>
      <c r="CY3087" s="1"/>
      <c r="CZ3087" s="1"/>
      <c r="DA3087" s="1"/>
      <c r="DB3087" s="1"/>
      <c r="DC3087" s="1"/>
      <c r="DD3087" s="1"/>
      <c r="DE3087" s="1"/>
      <c r="DF3087" s="1"/>
      <c r="DG3087" s="1"/>
      <c r="DH3087" s="1"/>
      <c r="DI3087" s="1"/>
      <c r="DJ3087" s="1"/>
      <c r="DK3087" s="1"/>
      <c r="DL3087" s="1"/>
      <c r="DM3087" s="1"/>
      <c r="DN3087" s="1"/>
      <c r="DO3087" s="1"/>
      <c r="DP3087" s="1"/>
      <c r="DQ3087" s="1"/>
      <c r="DR3087" s="1"/>
      <c r="DS3087" s="1"/>
      <c r="DT3087" s="1"/>
      <c r="DU3087" s="1"/>
      <c r="DV3087" s="1"/>
      <c r="DW3087" s="1"/>
      <c r="DX3087" s="1"/>
      <c r="DY3087" s="1"/>
      <c r="DZ3087" s="1"/>
      <c r="EA3087" s="1"/>
      <c r="EB3087" s="1"/>
      <c r="EC3087" s="1"/>
      <c r="ED3087" s="1"/>
      <c r="EE3087" s="1"/>
      <c r="EF3087" s="1"/>
      <c r="EG3087" s="1"/>
      <c r="EH3087" s="1"/>
      <c r="EI3087" s="1"/>
      <c r="EJ3087" s="1"/>
      <c r="EK3087" s="1"/>
      <c r="EL3087" s="1"/>
      <c r="EM3087" s="1"/>
      <c r="EN3087" s="1"/>
      <c r="EO3087" s="1"/>
      <c r="EP3087" s="1"/>
      <c r="EQ3087" s="1"/>
      <c r="ER3087" s="1"/>
      <c r="ES3087" s="1"/>
      <c r="ET3087" s="1"/>
      <c r="EU3087" s="1"/>
      <c r="EV3087" s="1"/>
      <c r="EW3087" s="1"/>
      <c r="EX3087" s="1"/>
      <c r="EY3087" s="1"/>
      <c r="EZ3087" s="1"/>
      <c r="FA3087" s="1"/>
      <c r="FB3087" s="1"/>
      <c r="FC3087" s="1"/>
      <c r="FD3087" s="1"/>
      <c r="FE3087" s="1"/>
      <c r="FF3087" s="1"/>
      <c r="FG3087" s="1"/>
      <c r="FH3087" s="1"/>
      <c r="FI3087" s="1"/>
      <c r="FJ3087" s="1"/>
      <c r="FK3087" s="1"/>
      <c r="FL3087" s="1"/>
      <c r="FM3087" s="1"/>
      <c r="FN3087" s="1"/>
      <c r="FO3087" s="1"/>
      <c r="FP3087" s="1"/>
      <c r="FQ3087" s="1"/>
      <c r="FR3087" s="1"/>
      <c r="FS3087" s="1"/>
      <c r="FT3087" s="1"/>
      <c r="FU3087" s="1"/>
      <c r="FV3087" s="1"/>
      <c r="FW3087" s="1"/>
      <c r="FX3087" s="1"/>
      <c r="FY3087" s="1"/>
      <c r="FZ3087" s="1"/>
      <c r="GA3087" s="1"/>
      <c r="GB3087" s="1"/>
      <c r="GC3087" s="1"/>
      <c r="GD3087" s="1"/>
      <c r="GE3087" s="1"/>
      <c r="GF3087" s="1"/>
      <c r="GG3087" s="1"/>
      <c r="GH3087" s="1"/>
      <c r="GI3087" s="1"/>
      <c r="GJ3087" s="1"/>
      <c r="GK3087" s="1"/>
      <c r="GL3087" s="1"/>
      <c r="GM3087" s="1"/>
      <c r="GN3087" s="1"/>
      <c r="GO3087" s="1"/>
    </row>
    <row r="3088" spans="1:197" s="40" customFormat="1" x14ac:dyDescent="0.25">
      <c r="A3088" s="41"/>
      <c r="B3088" s="4"/>
      <c r="C3088" s="41"/>
      <c r="D3088" s="42"/>
      <c r="E3088" s="42"/>
      <c r="F3088" s="42"/>
      <c r="G3088" s="1"/>
      <c r="H3088" s="1"/>
      <c r="I3088" s="1"/>
      <c r="J3088" s="1"/>
      <c r="K3088" s="1"/>
      <c r="L3088" s="1"/>
      <c r="M3088" s="2"/>
      <c r="N3088" s="1"/>
      <c r="O3088" s="1"/>
      <c r="P3088" s="1"/>
      <c r="Q3088" s="1"/>
      <c r="R3088" s="1"/>
      <c r="S3088" s="1"/>
      <c r="T3088" s="1"/>
      <c r="U3088" s="1"/>
      <c r="V3088" s="1"/>
      <c r="W3088" s="1"/>
      <c r="X3088" s="1"/>
      <c r="Y3088" s="1"/>
      <c r="Z3088" s="1"/>
      <c r="AA3088" s="1"/>
      <c r="AB3088" s="1"/>
      <c r="AC3088" s="1"/>
      <c r="AD3088" s="1"/>
      <c r="AE3088" s="1"/>
      <c r="AF3088" s="1"/>
      <c r="AG3088" s="1"/>
      <c r="AH3088" s="1"/>
      <c r="AI3088" s="1"/>
      <c r="AJ3088" s="1"/>
      <c r="AK3088" s="1"/>
      <c r="AL3088" s="1"/>
      <c r="AM3088" s="1"/>
      <c r="AN3088" s="1"/>
      <c r="AO3088" s="1"/>
      <c r="AP3088" s="1"/>
      <c r="AQ3088" s="1"/>
      <c r="AR3088" s="1"/>
      <c r="AS3088" s="1"/>
      <c r="AT3088" s="1"/>
      <c r="AU3088" s="1"/>
      <c r="AV3088" s="1"/>
      <c r="AW3088" s="1"/>
      <c r="AX3088" s="1"/>
      <c r="AY3088" s="1"/>
      <c r="AZ3088" s="1"/>
      <c r="BA3088" s="1"/>
      <c r="BB3088" s="1"/>
      <c r="BC3088" s="1"/>
      <c r="BD3088" s="1"/>
      <c r="BE3088" s="1"/>
      <c r="BF3088" s="1"/>
      <c r="BG3088" s="1"/>
      <c r="BH3088" s="1"/>
      <c r="BI3088" s="1"/>
      <c r="BJ3088" s="1"/>
      <c r="BK3088" s="1"/>
      <c r="BL3088" s="1"/>
      <c r="BM3088" s="1"/>
      <c r="BN3088" s="1"/>
      <c r="BO3088" s="1"/>
      <c r="BP3088" s="1"/>
      <c r="BQ3088" s="1"/>
      <c r="BR3088" s="1"/>
      <c r="BS3088" s="1"/>
      <c r="BT3088" s="1"/>
      <c r="BU3088" s="1"/>
      <c r="BV3088" s="1"/>
      <c r="BW3088" s="1"/>
      <c r="BX3088" s="1"/>
      <c r="BY3088" s="1"/>
      <c r="BZ3088" s="1"/>
      <c r="CA3088" s="1"/>
      <c r="CB3088" s="1"/>
      <c r="CC3088" s="1"/>
      <c r="CD3088" s="1"/>
      <c r="CE3088" s="1"/>
      <c r="CF3088" s="1"/>
      <c r="CG3088" s="1"/>
      <c r="CH3088" s="1"/>
      <c r="CI3088" s="1"/>
      <c r="CJ3088" s="1"/>
      <c r="CK3088" s="1"/>
      <c r="CL3088" s="1"/>
      <c r="CM3088" s="1"/>
      <c r="CN3088" s="1"/>
      <c r="CO3088" s="1"/>
      <c r="CP3088" s="1"/>
      <c r="CQ3088" s="1"/>
      <c r="CR3088" s="1"/>
      <c r="CS3088" s="1"/>
      <c r="CT3088" s="1"/>
      <c r="CU3088" s="1"/>
      <c r="CV3088" s="1"/>
      <c r="CW3088" s="1"/>
      <c r="CX3088" s="1"/>
      <c r="CY3088" s="1"/>
      <c r="CZ3088" s="1"/>
      <c r="DA3088" s="1"/>
      <c r="DB3088" s="1"/>
      <c r="DC3088" s="1"/>
      <c r="DD3088" s="1"/>
      <c r="DE3088" s="1"/>
      <c r="DF3088" s="1"/>
      <c r="DG3088" s="1"/>
      <c r="DH3088" s="1"/>
      <c r="DI3088" s="1"/>
      <c r="DJ3088" s="1"/>
      <c r="DK3088" s="1"/>
      <c r="DL3088" s="1"/>
      <c r="DM3088" s="1"/>
      <c r="DN3088" s="1"/>
      <c r="DO3088" s="1"/>
      <c r="DP3088" s="1"/>
      <c r="DQ3088" s="1"/>
      <c r="DR3088" s="1"/>
      <c r="DS3088" s="1"/>
      <c r="DT3088" s="1"/>
      <c r="DU3088" s="1"/>
      <c r="DV3088" s="1"/>
      <c r="DW3088" s="1"/>
      <c r="DX3088" s="1"/>
      <c r="DY3088" s="1"/>
      <c r="DZ3088" s="1"/>
      <c r="EA3088" s="1"/>
      <c r="EB3088" s="1"/>
      <c r="EC3088" s="1"/>
      <c r="ED3088" s="1"/>
      <c r="EE3088" s="1"/>
      <c r="EF3088" s="1"/>
      <c r="EG3088" s="1"/>
      <c r="EH3088" s="1"/>
      <c r="EI3088" s="1"/>
      <c r="EJ3088" s="1"/>
      <c r="EK3088" s="1"/>
      <c r="EL3088" s="1"/>
      <c r="EM3088" s="1"/>
      <c r="EN3088" s="1"/>
      <c r="EO3088" s="1"/>
      <c r="EP3088" s="1"/>
      <c r="EQ3088" s="1"/>
      <c r="ER3088" s="1"/>
      <c r="ES3088" s="1"/>
      <c r="ET3088" s="1"/>
      <c r="EU3088" s="1"/>
      <c r="EV3088" s="1"/>
      <c r="EW3088" s="1"/>
      <c r="EX3088" s="1"/>
      <c r="EY3088" s="1"/>
      <c r="EZ3088" s="1"/>
      <c r="FA3088" s="1"/>
      <c r="FB3088" s="1"/>
      <c r="FC3088" s="1"/>
      <c r="FD3088" s="1"/>
      <c r="FE3088" s="1"/>
      <c r="FF3088" s="1"/>
      <c r="FG3088" s="1"/>
      <c r="FH3088" s="1"/>
      <c r="FI3088" s="1"/>
      <c r="FJ3088" s="1"/>
      <c r="FK3088" s="1"/>
      <c r="FL3088" s="1"/>
      <c r="FM3088" s="1"/>
      <c r="FN3088" s="1"/>
      <c r="FO3088" s="1"/>
      <c r="FP3088" s="1"/>
      <c r="FQ3088" s="1"/>
      <c r="FR3088" s="1"/>
      <c r="FS3088" s="1"/>
      <c r="FT3088" s="1"/>
      <c r="FU3088" s="1"/>
      <c r="FV3088" s="1"/>
      <c r="FW3088" s="1"/>
      <c r="FX3088" s="1"/>
      <c r="FY3088" s="1"/>
      <c r="FZ3088" s="1"/>
      <c r="GA3088" s="1"/>
      <c r="GB3088" s="1"/>
      <c r="GC3088" s="1"/>
      <c r="GD3088" s="1"/>
      <c r="GE3088" s="1"/>
      <c r="GF3088" s="1"/>
      <c r="GG3088" s="1"/>
      <c r="GH3088" s="1"/>
      <c r="GI3088" s="1"/>
      <c r="GJ3088" s="1"/>
      <c r="GK3088" s="1"/>
      <c r="GL3088" s="1"/>
      <c r="GM3088" s="1"/>
      <c r="GN3088" s="1"/>
      <c r="GO3088" s="1"/>
    </row>
    <row r="3089" spans="1:197" s="40" customFormat="1" x14ac:dyDescent="0.25">
      <c r="A3089" s="41"/>
      <c r="B3089" s="4"/>
      <c r="C3089" s="41"/>
      <c r="D3089" s="42"/>
      <c r="E3089" s="42"/>
      <c r="F3089" s="42"/>
      <c r="G3089" s="1"/>
      <c r="H3089" s="1"/>
      <c r="I3089" s="1"/>
      <c r="J3089" s="1"/>
      <c r="K3089" s="1"/>
      <c r="L3089" s="1"/>
      <c r="M3089" s="2"/>
      <c r="N3089" s="1"/>
      <c r="O3089" s="1"/>
      <c r="P3089" s="1"/>
      <c r="Q3089" s="1"/>
      <c r="R3089" s="1"/>
      <c r="S3089" s="1"/>
      <c r="T3089" s="1"/>
      <c r="U3089" s="1"/>
      <c r="V3089" s="1"/>
      <c r="W3089" s="1"/>
      <c r="X3089" s="1"/>
      <c r="Y3089" s="1"/>
      <c r="Z3089" s="1"/>
      <c r="AA3089" s="1"/>
      <c r="AB3089" s="1"/>
      <c r="AC3089" s="1"/>
      <c r="AD3089" s="1"/>
      <c r="AE3089" s="1"/>
      <c r="AF3089" s="1"/>
      <c r="AG3089" s="1"/>
      <c r="AH3089" s="1"/>
      <c r="AI3089" s="1"/>
      <c r="AJ3089" s="1"/>
      <c r="AK3089" s="1"/>
      <c r="AL3089" s="1"/>
      <c r="AM3089" s="1"/>
      <c r="AN3089" s="1"/>
      <c r="AO3089" s="1"/>
      <c r="AP3089" s="1"/>
      <c r="AQ3089" s="1"/>
      <c r="AR3089" s="1"/>
      <c r="AS3089" s="1"/>
      <c r="AT3089" s="1"/>
      <c r="AU3089" s="1"/>
      <c r="AV3089" s="1"/>
      <c r="AW3089" s="1"/>
      <c r="AX3089" s="1"/>
      <c r="AY3089" s="1"/>
      <c r="AZ3089" s="1"/>
      <c r="BA3089" s="1"/>
      <c r="BB3089" s="1"/>
      <c r="BC3089" s="1"/>
      <c r="BD3089" s="1"/>
      <c r="BE3089" s="1"/>
      <c r="BF3089" s="1"/>
      <c r="BG3089" s="1"/>
      <c r="BH3089" s="1"/>
      <c r="BI3089" s="1"/>
      <c r="BJ3089" s="1"/>
      <c r="BK3089" s="1"/>
      <c r="BL3089" s="1"/>
      <c r="BM3089" s="1"/>
      <c r="BN3089" s="1"/>
      <c r="BO3089" s="1"/>
      <c r="BP3089" s="1"/>
      <c r="BQ3089" s="1"/>
      <c r="BR3089" s="1"/>
      <c r="BS3089" s="1"/>
      <c r="BT3089" s="1"/>
      <c r="BU3089" s="1"/>
      <c r="BV3089" s="1"/>
      <c r="BW3089" s="1"/>
      <c r="BX3089" s="1"/>
      <c r="BY3089" s="1"/>
      <c r="BZ3089" s="1"/>
      <c r="CA3089" s="1"/>
      <c r="CB3089" s="1"/>
      <c r="CC3089" s="1"/>
      <c r="CD3089" s="1"/>
      <c r="CE3089" s="1"/>
      <c r="CF3089" s="1"/>
      <c r="CG3089" s="1"/>
      <c r="CH3089" s="1"/>
      <c r="CI3089" s="1"/>
      <c r="CJ3089" s="1"/>
      <c r="CK3089" s="1"/>
      <c r="CL3089" s="1"/>
      <c r="CM3089" s="1"/>
      <c r="CN3089" s="1"/>
      <c r="CO3089" s="1"/>
      <c r="CP3089" s="1"/>
      <c r="CQ3089" s="1"/>
      <c r="CR3089" s="1"/>
      <c r="CS3089" s="1"/>
      <c r="CT3089" s="1"/>
      <c r="CU3089" s="1"/>
      <c r="CV3089" s="1"/>
      <c r="CW3089" s="1"/>
      <c r="CX3089" s="1"/>
      <c r="CY3089" s="1"/>
      <c r="CZ3089" s="1"/>
      <c r="DA3089" s="1"/>
      <c r="DB3089" s="1"/>
      <c r="DC3089" s="1"/>
      <c r="DD3089" s="1"/>
      <c r="DE3089" s="1"/>
      <c r="DF3089" s="1"/>
      <c r="DG3089" s="1"/>
      <c r="DH3089" s="1"/>
      <c r="DI3089" s="1"/>
      <c r="DJ3089" s="1"/>
      <c r="DK3089" s="1"/>
      <c r="DL3089" s="1"/>
      <c r="DM3089" s="1"/>
      <c r="DN3089" s="1"/>
      <c r="DO3089" s="1"/>
      <c r="DP3089" s="1"/>
      <c r="DQ3089" s="1"/>
      <c r="DR3089" s="1"/>
      <c r="DS3089" s="1"/>
      <c r="DT3089" s="1"/>
      <c r="DU3089" s="1"/>
      <c r="DV3089" s="1"/>
      <c r="DW3089" s="1"/>
      <c r="DX3089" s="1"/>
      <c r="DY3089" s="1"/>
      <c r="DZ3089" s="1"/>
      <c r="EA3089" s="1"/>
      <c r="EB3089" s="1"/>
      <c r="EC3089" s="1"/>
      <c r="ED3089" s="1"/>
      <c r="EE3089" s="1"/>
      <c r="EF3089" s="1"/>
      <c r="EG3089" s="1"/>
      <c r="EH3089" s="1"/>
      <c r="EI3089" s="1"/>
      <c r="EJ3089" s="1"/>
      <c r="EK3089" s="1"/>
      <c r="EL3089" s="1"/>
      <c r="EM3089" s="1"/>
      <c r="EN3089" s="1"/>
      <c r="EO3089" s="1"/>
      <c r="EP3089" s="1"/>
      <c r="EQ3089" s="1"/>
      <c r="ER3089" s="1"/>
      <c r="ES3089" s="1"/>
      <c r="ET3089" s="1"/>
      <c r="EU3089" s="1"/>
      <c r="EV3089" s="1"/>
      <c r="EW3089" s="1"/>
      <c r="EX3089" s="1"/>
      <c r="EY3089" s="1"/>
      <c r="EZ3089" s="1"/>
      <c r="FA3089" s="1"/>
      <c r="FB3089" s="1"/>
      <c r="FC3089" s="1"/>
      <c r="FD3089" s="1"/>
      <c r="FE3089" s="1"/>
      <c r="FF3089" s="1"/>
      <c r="FG3089" s="1"/>
      <c r="FH3089" s="1"/>
      <c r="FI3089" s="1"/>
      <c r="FJ3089" s="1"/>
      <c r="FK3089" s="1"/>
      <c r="FL3089" s="1"/>
      <c r="FM3089" s="1"/>
      <c r="FN3089" s="1"/>
      <c r="FO3089" s="1"/>
      <c r="FP3089" s="1"/>
      <c r="FQ3089" s="1"/>
      <c r="FR3089" s="1"/>
      <c r="FS3089" s="1"/>
      <c r="FT3089" s="1"/>
      <c r="FU3089" s="1"/>
      <c r="FV3089" s="1"/>
      <c r="FW3089" s="1"/>
      <c r="FX3089" s="1"/>
      <c r="FY3089" s="1"/>
      <c r="FZ3089" s="1"/>
      <c r="GA3089" s="1"/>
      <c r="GB3089" s="1"/>
      <c r="GC3089" s="1"/>
      <c r="GD3089" s="1"/>
      <c r="GE3089" s="1"/>
      <c r="GF3089" s="1"/>
      <c r="GG3089" s="1"/>
      <c r="GH3089" s="1"/>
      <c r="GI3089" s="1"/>
      <c r="GJ3089" s="1"/>
      <c r="GK3089" s="1"/>
      <c r="GL3089" s="1"/>
      <c r="GM3089" s="1"/>
      <c r="GN3089" s="1"/>
      <c r="GO3089" s="1"/>
    </row>
    <row r="3090" spans="1:197" s="40" customFormat="1" x14ac:dyDescent="0.25">
      <c r="A3090" s="41"/>
      <c r="B3090" s="4"/>
      <c r="C3090" s="41"/>
      <c r="D3090" s="42"/>
      <c r="E3090" s="42"/>
      <c r="F3090" s="42"/>
      <c r="G3090" s="1"/>
      <c r="H3090" s="1"/>
      <c r="I3090" s="1"/>
      <c r="J3090" s="1"/>
      <c r="K3090" s="1"/>
      <c r="L3090" s="1"/>
      <c r="M3090" s="2"/>
      <c r="N3090" s="1"/>
      <c r="O3090" s="1"/>
      <c r="P3090" s="1"/>
      <c r="Q3090" s="1"/>
      <c r="R3090" s="1"/>
      <c r="S3090" s="1"/>
      <c r="T3090" s="1"/>
      <c r="U3090" s="1"/>
      <c r="V3090" s="1"/>
      <c r="W3090" s="1"/>
      <c r="X3090" s="1"/>
      <c r="Y3090" s="1"/>
      <c r="Z3090" s="1"/>
      <c r="AA3090" s="1"/>
      <c r="AB3090" s="1"/>
      <c r="AC3090" s="1"/>
      <c r="AD3090" s="1"/>
      <c r="AE3090" s="1"/>
      <c r="AF3090" s="1"/>
      <c r="AG3090" s="1"/>
      <c r="AH3090" s="1"/>
      <c r="AI3090" s="1"/>
      <c r="AJ3090" s="1"/>
      <c r="AK3090" s="1"/>
      <c r="AL3090" s="1"/>
      <c r="AM3090" s="1"/>
      <c r="AN3090" s="1"/>
      <c r="AO3090" s="1"/>
      <c r="AP3090" s="1"/>
      <c r="AQ3090" s="1"/>
      <c r="AR3090" s="1"/>
      <c r="AS3090" s="1"/>
      <c r="AT3090" s="1"/>
      <c r="AU3090" s="1"/>
      <c r="AV3090" s="1"/>
      <c r="AW3090" s="1"/>
      <c r="AX3090" s="1"/>
      <c r="AY3090" s="1"/>
      <c r="AZ3090" s="1"/>
      <c r="BA3090" s="1"/>
      <c r="BB3090" s="1"/>
      <c r="BC3090" s="1"/>
      <c r="BD3090" s="1"/>
      <c r="BE3090" s="1"/>
      <c r="BF3090" s="1"/>
      <c r="BG3090" s="1"/>
      <c r="BH3090" s="1"/>
      <c r="BI3090" s="1"/>
      <c r="BJ3090" s="1"/>
      <c r="BK3090" s="1"/>
      <c r="BL3090" s="1"/>
      <c r="BM3090" s="1"/>
      <c r="BN3090" s="1"/>
      <c r="BO3090" s="1"/>
      <c r="BP3090" s="1"/>
      <c r="BQ3090" s="1"/>
      <c r="BR3090" s="1"/>
      <c r="BS3090" s="1"/>
      <c r="BT3090" s="1"/>
      <c r="BU3090" s="1"/>
      <c r="BV3090" s="1"/>
      <c r="BW3090" s="1"/>
      <c r="BX3090" s="1"/>
      <c r="BY3090" s="1"/>
      <c r="BZ3090" s="1"/>
      <c r="CA3090" s="1"/>
      <c r="CB3090" s="1"/>
      <c r="CC3090" s="1"/>
      <c r="CD3090" s="1"/>
      <c r="CE3090" s="1"/>
      <c r="CF3090" s="1"/>
      <c r="CG3090" s="1"/>
      <c r="CH3090" s="1"/>
      <c r="CI3090" s="1"/>
      <c r="CJ3090" s="1"/>
      <c r="CK3090" s="1"/>
      <c r="CL3090" s="1"/>
      <c r="CM3090" s="1"/>
      <c r="CN3090" s="1"/>
      <c r="CO3090" s="1"/>
      <c r="CP3090" s="1"/>
      <c r="CQ3090" s="1"/>
      <c r="CR3090" s="1"/>
      <c r="CS3090" s="1"/>
      <c r="CT3090" s="1"/>
      <c r="CU3090" s="1"/>
      <c r="CV3090" s="1"/>
      <c r="CW3090" s="1"/>
      <c r="CX3090" s="1"/>
      <c r="CY3090" s="1"/>
      <c r="CZ3090" s="1"/>
      <c r="DA3090" s="1"/>
      <c r="DB3090" s="1"/>
      <c r="DC3090" s="1"/>
      <c r="DD3090" s="1"/>
      <c r="DE3090" s="1"/>
      <c r="DF3090" s="1"/>
      <c r="DG3090" s="1"/>
      <c r="DH3090" s="1"/>
      <c r="DI3090" s="1"/>
      <c r="DJ3090" s="1"/>
      <c r="DK3090" s="1"/>
      <c r="DL3090" s="1"/>
      <c r="DM3090" s="1"/>
      <c r="DN3090" s="1"/>
      <c r="DO3090" s="1"/>
      <c r="DP3090" s="1"/>
      <c r="DQ3090" s="1"/>
      <c r="DR3090" s="1"/>
      <c r="DS3090" s="1"/>
      <c r="DT3090" s="1"/>
      <c r="DU3090" s="1"/>
      <c r="DV3090" s="1"/>
      <c r="DW3090" s="1"/>
      <c r="DX3090" s="1"/>
      <c r="DY3090" s="1"/>
      <c r="DZ3090" s="1"/>
      <c r="EA3090" s="1"/>
      <c r="EB3090" s="1"/>
      <c r="EC3090" s="1"/>
      <c r="ED3090" s="1"/>
      <c r="EE3090" s="1"/>
      <c r="EF3090" s="1"/>
      <c r="EG3090" s="1"/>
      <c r="EH3090" s="1"/>
      <c r="EI3090" s="1"/>
      <c r="EJ3090" s="1"/>
      <c r="EK3090" s="1"/>
      <c r="EL3090" s="1"/>
      <c r="EM3090" s="1"/>
      <c r="EN3090" s="1"/>
      <c r="EO3090" s="1"/>
      <c r="EP3090" s="1"/>
      <c r="EQ3090" s="1"/>
      <c r="ER3090" s="1"/>
      <c r="ES3090" s="1"/>
      <c r="ET3090" s="1"/>
      <c r="EU3090" s="1"/>
      <c r="EV3090" s="1"/>
      <c r="EW3090" s="1"/>
      <c r="EX3090" s="1"/>
      <c r="EY3090" s="1"/>
      <c r="EZ3090" s="1"/>
      <c r="FA3090" s="1"/>
      <c r="FB3090" s="1"/>
      <c r="FC3090" s="1"/>
      <c r="FD3090" s="1"/>
      <c r="FE3090" s="1"/>
      <c r="FF3090" s="1"/>
      <c r="FG3090" s="1"/>
      <c r="FH3090" s="1"/>
      <c r="FI3090" s="1"/>
      <c r="FJ3090" s="1"/>
      <c r="FK3090" s="1"/>
      <c r="FL3090" s="1"/>
      <c r="FM3090" s="1"/>
      <c r="FN3090" s="1"/>
      <c r="FO3090" s="1"/>
      <c r="FP3090" s="1"/>
      <c r="FQ3090" s="1"/>
      <c r="FR3090" s="1"/>
      <c r="FS3090" s="1"/>
      <c r="FT3090" s="1"/>
      <c r="FU3090" s="1"/>
      <c r="FV3090" s="1"/>
      <c r="FW3090" s="1"/>
      <c r="FX3090" s="1"/>
      <c r="FY3090" s="1"/>
      <c r="FZ3090" s="1"/>
      <c r="GA3090" s="1"/>
      <c r="GB3090" s="1"/>
      <c r="GC3090" s="1"/>
      <c r="GD3090" s="1"/>
      <c r="GE3090" s="1"/>
      <c r="GF3090" s="1"/>
      <c r="GG3090" s="1"/>
      <c r="GH3090" s="1"/>
      <c r="GI3090" s="1"/>
      <c r="GJ3090" s="1"/>
      <c r="GK3090" s="1"/>
      <c r="GL3090" s="1"/>
      <c r="GM3090" s="1"/>
      <c r="GN3090" s="1"/>
      <c r="GO3090" s="1"/>
    </row>
    <row r="3091" spans="1:197" s="40" customFormat="1" x14ac:dyDescent="0.25">
      <c r="A3091" s="41"/>
      <c r="B3091" s="4"/>
      <c r="C3091" s="41"/>
      <c r="D3091" s="42"/>
      <c r="E3091" s="42"/>
      <c r="F3091" s="42"/>
      <c r="G3091" s="1"/>
      <c r="H3091" s="1"/>
      <c r="I3091" s="1"/>
      <c r="J3091" s="1"/>
      <c r="K3091" s="1"/>
      <c r="L3091" s="1"/>
      <c r="M3091" s="2"/>
      <c r="N3091" s="1"/>
      <c r="O3091" s="1"/>
      <c r="P3091" s="1"/>
      <c r="Q3091" s="1"/>
      <c r="R3091" s="1"/>
      <c r="S3091" s="1"/>
      <c r="T3091" s="1"/>
      <c r="U3091" s="1"/>
      <c r="V3091" s="1"/>
      <c r="W3091" s="1"/>
      <c r="X3091" s="1"/>
      <c r="Y3091" s="1"/>
      <c r="Z3091" s="1"/>
      <c r="AA3091" s="1"/>
      <c r="AB3091" s="1"/>
      <c r="AC3091" s="1"/>
      <c r="AD3091" s="1"/>
      <c r="AE3091" s="1"/>
      <c r="AF3091" s="1"/>
      <c r="AG3091" s="1"/>
      <c r="AH3091" s="1"/>
      <c r="AI3091" s="1"/>
      <c r="AJ3091" s="1"/>
      <c r="AK3091" s="1"/>
      <c r="AL3091" s="1"/>
      <c r="AM3091" s="1"/>
      <c r="AN3091" s="1"/>
      <c r="AO3091" s="1"/>
      <c r="AP3091" s="1"/>
      <c r="AQ3091" s="1"/>
      <c r="AR3091" s="1"/>
      <c r="AS3091" s="1"/>
      <c r="AT3091" s="1"/>
      <c r="AU3091" s="1"/>
      <c r="AV3091" s="1"/>
      <c r="AW3091" s="1"/>
      <c r="AX3091" s="1"/>
      <c r="AY3091" s="1"/>
      <c r="AZ3091" s="1"/>
      <c r="BA3091" s="1"/>
      <c r="BB3091" s="1"/>
      <c r="BC3091" s="1"/>
      <c r="BD3091" s="1"/>
      <c r="BE3091" s="1"/>
      <c r="BF3091" s="1"/>
      <c r="BG3091" s="1"/>
      <c r="BH3091" s="1"/>
      <c r="BI3091" s="1"/>
      <c r="BJ3091" s="1"/>
      <c r="BK3091" s="1"/>
      <c r="BL3091" s="1"/>
      <c r="BM3091" s="1"/>
      <c r="BN3091" s="1"/>
      <c r="BO3091" s="1"/>
      <c r="BP3091" s="1"/>
      <c r="BQ3091" s="1"/>
      <c r="BR3091" s="1"/>
      <c r="BS3091" s="1"/>
      <c r="BT3091" s="1"/>
      <c r="BU3091" s="1"/>
      <c r="BV3091" s="1"/>
      <c r="BW3091" s="1"/>
      <c r="BX3091" s="1"/>
      <c r="BY3091" s="1"/>
      <c r="BZ3091" s="1"/>
      <c r="CA3091" s="1"/>
      <c r="CB3091" s="1"/>
      <c r="CC3091" s="1"/>
      <c r="CD3091" s="1"/>
      <c r="CE3091" s="1"/>
      <c r="CF3091" s="1"/>
      <c r="CG3091" s="1"/>
      <c r="CH3091" s="1"/>
      <c r="CI3091" s="1"/>
      <c r="CJ3091" s="1"/>
      <c r="CK3091" s="1"/>
      <c r="CL3091" s="1"/>
      <c r="CM3091" s="1"/>
      <c r="CN3091" s="1"/>
      <c r="CO3091" s="1"/>
      <c r="CP3091" s="1"/>
      <c r="CQ3091" s="1"/>
      <c r="CR3091" s="1"/>
      <c r="CS3091" s="1"/>
      <c r="CT3091" s="1"/>
      <c r="CU3091" s="1"/>
      <c r="CV3091" s="1"/>
      <c r="CW3091" s="1"/>
      <c r="CX3091" s="1"/>
      <c r="CY3091" s="1"/>
      <c r="CZ3091" s="1"/>
      <c r="DA3091" s="1"/>
      <c r="DB3091" s="1"/>
      <c r="DC3091" s="1"/>
      <c r="DD3091" s="1"/>
      <c r="DE3091" s="1"/>
      <c r="DF3091" s="1"/>
      <c r="DG3091" s="1"/>
      <c r="DH3091" s="1"/>
      <c r="DI3091" s="1"/>
      <c r="DJ3091" s="1"/>
      <c r="DK3091" s="1"/>
      <c r="DL3091" s="1"/>
      <c r="DM3091" s="1"/>
      <c r="DN3091" s="1"/>
      <c r="DO3091" s="1"/>
      <c r="DP3091" s="1"/>
      <c r="DQ3091" s="1"/>
      <c r="DR3091" s="1"/>
      <c r="DS3091" s="1"/>
      <c r="DT3091" s="1"/>
      <c r="DU3091" s="1"/>
      <c r="DV3091" s="1"/>
      <c r="DW3091" s="1"/>
      <c r="DX3091" s="1"/>
      <c r="DY3091" s="1"/>
      <c r="DZ3091" s="1"/>
      <c r="EA3091" s="1"/>
      <c r="EB3091" s="1"/>
      <c r="EC3091" s="1"/>
      <c r="ED3091" s="1"/>
      <c r="EE3091" s="1"/>
      <c r="EF3091" s="1"/>
      <c r="EG3091" s="1"/>
      <c r="EH3091" s="1"/>
      <c r="EI3091" s="1"/>
      <c r="EJ3091" s="1"/>
      <c r="EK3091" s="1"/>
      <c r="EL3091" s="1"/>
      <c r="EM3091" s="1"/>
      <c r="EN3091" s="1"/>
      <c r="EO3091" s="1"/>
      <c r="EP3091" s="1"/>
      <c r="EQ3091" s="1"/>
      <c r="ER3091" s="1"/>
      <c r="ES3091" s="1"/>
      <c r="ET3091" s="1"/>
      <c r="EU3091" s="1"/>
      <c r="EV3091" s="1"/>
      <c r="EW3091" s="1"/>
      <c r="EX3091" s="1"/>
      <c r="EY3091" s="1"/>
      <c r="EZ3091" s="1"/>
      <c r="FA3091" s="1"/>
      <c r="FB3091" s="1"/>
      <c r="FC3091" s="1"/>
      <c r="FD3091" s="1"/>
      <c r="FE3091" s="1"/>
      <c r="FF3091" s="1"/>
      <c r="FG3091" s="1"/>
      <c r="FH3091" s="1"/>
      <c r="FI3091" s="1"/>
      <c r="FJ3091" s="1"/>
      <c r="FK3091" s="1"/>
      <c r="FL3091" s="1"/>
      <c r="FM3091" s="1"/>
      <c r="FN3091" s="1"/>
      <c r="FO3091" s="1"/>
      <c r="FP3091" s="1"/>
      <c r="FQ3091" s="1"/>
      <c r="FR3091" s="1"/>
      <c r="FS3091" s="1"/>
      <c r="FT3091" s="1"/>
      <c r="FU3091" s="1"/>
      <c r="FV3091" s="1"/>
      <c r="FW3091" s="1"/>
      <c r="FX3091" s="1"/>
      <c r="FY3091" s="1"/>
      <c r="FZ3091" s="1"/>
      <c r="GA3091" s="1"/>
      <c r="GB3091" s="1"/>
      <c r="GC3091" s="1"/>
      <c r="GD3091" s="1"/>
      <c r="GE3091" s="1"/>
      <c r="GF3091" s="1"/>
      <c r="GG3091" s="1"/>
      <c r="GH3091" s="1"/>
      <c r="GI3091" s="1"/>
      <c r="GJ3091" s="1"/>
      <c r="GK3091" s="1"/>
      <c r="GL3091" s="1"/>
      <c r="GM3091" s="1"/>
      <c r="GN3091" s="1"/>
      <c r="GO3091" s="1"/>
    </row>
    <row r="3092" spans="1:197" s="40" customFormat="1" x14ac:dyDescent="0.25">
      <c r="A3092" s="41"/>
      <c r="B3092" s="4"/>
      <c r="C3092" s="41"/>
      <c r="D3092" s="42"/>
      <c r="E3092" s="42"/>
      <c r="F3092" s="42"/>
      <c r="G3092" s="1"/>
      <c r="H3092" s="1"/>
      <c r="I3092" s="1"/>
      <c r="J3092" s="1"/>
      <c r="K3092" s="1"/>
      <c r="L3092" s="1"/>
      <c r="M3092" s="2"/>
      <c r="N3092" s="1"/>
      <c r="O3092" s="1"/>
      <c r="P3092" s="1"/>
      <c r="Q3092" s="1"/>
      <c r="R3092" s="1"/>
      <c r="S3092" s="1"/>
      <c r="T3092" s="1"/>
      <c r="U3092" s="1"/>
      <c r="V3092" s="1"/>
      <c r="W3092" s="1"/>
      <c r="X3092" s="1"/>
      <c r="Y3092" s="1"/>
      <c r="Z3092" s="1"/>
      <c r="AA3092" s="1"/>
      <c r="AB3092" s="1"/>
      <c r="AC3092" s="1"/>
      <c r="AD3092" s="1"/>
      <c r="AE3092" s="1"/>
      <c r="AF3092" s="1"/>
      <c r="AG3092" s="1"/>
      <c r="AH3092" s="1"/>
      <c r="AI3092" s="1"/>
      <c r="AJ3092" s="1"/>
      <c r="AK3092" s="1"/>
      <c r="AL3092" s="1"/>
      <c r="AM3092" s="1"/>
      <c r="AN3092" s="1"/>
      <c r="AO3092" s="1"/>
      <c r="AP3092" s="1"/>
      <c r="AQ3092" s="1"/>
      <c r="AR3092" s="1"/>
      <c r="AS3092" s="1"/>
      <c r="AT3092" s="1"/>
      <c r="AU3092" s="1"/>
      <c r="AV3092" s="1"/>
      <c r="AW3092" s="1"/>
      <c r="AX3092" s="1"/>
      <c r="AY3092" s="1"/>
      <c r="AZ3092" s="1"/>
      <c r="BA3092" s="1"/>
      <c r="BB3092" s="1"/>
      <c r="BC3092" s="1"/>
      <c r="BD3092" s="1"/>
      <c r="BE3092" s="1"/>
      <c r="BF3092" s="1"/>
      <c r="BG3092" s="1"/>
      <c r="BH3092" s="1"/>
      <c r="BI3092" s="1"/>
      <c r="BJ3092" s="1"/>
      <c r="BK3092" s="1"/>
      <c r="BL3092" s="1"/>
      <c r="BM3092" s="1"/>
      <c r="BN3092" s="1"/>
      <c r="BO3092" s="1"/>
      <c r="BP3092" s="1"/>
      <c r="BQ3092" s="1"/>
      <c r="BR3092" s="1"/>
      <c r="BS3092" s="1"/>
      <c r="BT3092" s="1"/>
      <c r="BU3092" s="1"/>
      <c r="BV3092" s="1"/>
      <c r="BW3092" s="1"/>
      <c r="BX3092" s="1"/>
      <c r="BY3092" s="1"/>
      <c r="BZ3092" s="1"/>
      <c r="CA3092" s="1"/>
      <c r="CB3092" s="1"/>
      <c r="CC3092" s="1"/>
      <c r="CD3092" s="1"/>
      <c r="CE3092" s="1"/>
      <c r="CF3092" s="1"/>
      <c r="CG3092" s="1"/>
      <c r="CH3092" s="1"/>
      <c r="CI3092" s="1"/>
      <c r="CJ3092" s="1"/>
      <c r="CK3092" s="1"/>
      <c r="CL3092" s="1"/>
      <c r="CM3092" s="1"/>
      <c r="CN3092" s="1"/>
      <c r="CO3092" s="1"/>
      <c r="CP3092" s="1"/>
      <c r="CQ3092" s="1"/>
      <c r="CR3092" s="1"/>
      <c r="CS3092" s="1"/>
      <c r="CT3092" s="1"/>
      <c r="CU3092" s="1"/>
      <c r="CV3092" s="1"/>
      <c r="CW3092" s="1"/>
      <c r="CX3092" s="1"/>
      <c r="CY3092" s="1"/>
      <c r="CZ3092" s="1"/>
      <c r="DA3092" s="1"/>
      <c r="DB3092" s="1"/>
      <c r="DC3092" s="1"/>
      <c r="DD3092" s="1"/>
      <c r="DE3092" s="1"/>
      <c r="DF3092" s="1"/>
      <c r="DG3092" s="1"/>
      <c r="DH3092" s="1"/>
      <c r="DI3092" s="1"/>
      <c r="DJ3092" s="1"/>
      <c r="DK3092" s="1"/>
      <c r="DL3092" s="1"/>
      <c r="DM3092" s="1"/>
      <c r="DN3092" s="1"/>
      <c r="DO3092" s="1"/>
      <c r="DP3092" s="1"/>
      <c r="DQ3092" s="1"/>
      <c r="DR3092" s="1"/>
      <c r="DS3092" s="1"/>
      <c r="DT3092" s="1"/>
      <c r="DU3092" s="1"/>
      <c r="DV3092" s="1"/>
      <c r="DW3092" s="1"/>
      <c r="DX3092" s="1"/>
      <c r="DY3092" s="1"/>
      <c r="DZ3092" s="1"/>
      <c r="EA3092" s="1"/>
      <c r="EB3092" s="1"/>
      <c r="EC3092" s="1"/>
      <c r="ED3092" s="1"/>
      <c r="EE3092" s="1"/>
      <c r="EF3092" s="1"/>
      <c r="EG3092" s="1"/>
      <c r="EH3092" s="1"/>
      <c r="EI3092" s="1"/>
      <c r="EJ3092" s="1"/>
      <c r="EK3092" s="1"/>
      <c r="EL3092" s="1"/>
      <c r="EM3092" s="1"/>
      <c r="EN3092" s="1"/>
      <c r="EO3092" s="1"/>
      <c r="EP3092" s="1"/>
      <c r="EQ3092" s="1"/>
      <c r="ER3092" s="1"/>
      <c r="ES3092" s="1"/>
      <c r="ET3092" s="1"/>
      <c r="EU3092" s="1"/>
      <c r="EV3092" s="1"/>
      <c r="EW3092" s="1"/>
      <c r="EX3092" s="1"/>
      <c r="EY3092" s="1"/>
      <c r="EZ3092" s="1"/>
      <c r="FA3092" s="1"/>
      <c r="FB3092" s="1"/>
      <c r="FC3092" s="1"/>
      <c r="FD3092" s="1"/>
      <c r="FE3092" s="1"/>
      <c r="FF3092" s="1"/>
      <c r="FG3092" s="1"/>
      <c r="FH3092" s="1"/>
      <c r="FI3092" s="1"/>
      <c r="FJ3092" s="1"/>
      <c r="FK3092" s="1"/>
      <c r="FL3092" s="1"/>
      <c r="FM3092" s="1"/>
      <c r="FN3092" s="1"/>
      <c r="FO3092" s="1"/>
      <c r="FP3092" s="1"/>
      <c r="FQ3092" s="1"/>
      <c r="FR3092" s="1"/>
      <c r="FS3092" s="1"/>
      <c r="FT3092" s="1"/>
      <c r="FU3092" s="1"/>
      <c r="FV3092" s="1"/>
      <c r="FW3092" s="1"/>
      <c r="FX3092" s="1"/>
      <c r="FY3092" s="1"/>
      <c r="FZ3092" s="1"/>
      <c r="GA3092" s="1"/>
      <c r="GB3092" s="1"/>
      <c r="GC3092" s="1"/>
      <c r="GD3092" s="1"/>
      <c r="GE3092" s="1"/>
      <c r="GF3092" s="1"/>
      <c r="GG3092" s="1"/>
      <c r="GH3092" s="1"/>
      <c r="GI3092" s="1"/>
      <c r="GJ3092" s="1"/>
      <c r="GK3092" s="1"/>
      <c r="GL3092" s="1"/>
      <c r="GM3092" s="1"/>
      <c r="GN3092" s="1"/>
      <c r="GO3092" s="1"/>
    </row>
    <row r="3093" spans="1:197" s="40" customFormat="1" x14ac:dyDescent="0.25">
      <c r="A3093" s="41"/>
      <c r="B3093" s="4"/>
      <c r="C3093" s="41"/>
      <c r="D3093" s="42"/>
      <c r="E3093" s="42"/>
      <c r="F3093" s="42"/>
      <c r="G3093" s="1"/>
      <c r="H3093" s="1"/>
      <c r="I3093" s="1"/>
      <c r="J3093" s="1"/>
      <c r="K3093" s="1"/>
      <c r="L3093" s="1"/>
      <c r="M3093" s="2"/>
      <c r="N3093" s="1"/>
      <c r="O3093" s="1"/>
      <c r="P3093" s="1"/>
      <c r="Q3093" s="1"/>
      <c r="R3093" s="1"/>
      <c r="S3093" s="1"/>
      <c r="T3093" s="1"/>
      <c r="U3093" s="1"/>
      <c r="V3093" s="1"/>
      <c r="W3093" s="1"/>
      <c r="X3093" s="1"/>
      <c r="Y3093" s="1"/>
      <c r="Z3093" s="1"/>
      <c r="AA3093" s="1"/>
      <c r="AB3093" s="1"/>
      <c r="AC3093" s="1"/>
      <c r="AD3093" s="1"/>
      <c r="AE3093" s="1"/>
      <c r="AF3093" s="1"/>
      <c r="AG3093" s="1"/>
      <c r="AH3093" s="1"/>
      <c r="AI3093" s="1"/>
      <c r="AJ3093" s="1"/>
      <c r="AK3093" s="1"/>
      <c r="AL3093" s="1"/>
      <c r="AM3093" s="1"/>
      <c r="AN3093" s="1"/>
      <c r="AO3093" s="1"/>
      <c r="AP3093" s="1"/>
      <c r="AQ3093" s="1"/>
      <c r="AR3093" s="1"/>
      <c r="AS3093" s="1"/>
      <c r="AT3093" s="1"/>
      <c r="AU3093" s="1"/>
      <c r="AV3093" s="1"/>
      <c r="AW3093" s="1"/>
      <c r="AX3093" s="1"/>
      <c r="AY3093" s="1"/>
      <c r="AZ3093" s="1"/>
      <c r="BA3093" s="1"/>
      <c r="BB3093" s="1"/>
      <c r="BC3093" s="1"/>
      <c r="BD3093" s="1"/>
      <c r="BE3093" s="1"/>
      <c r="BF3093" s="1"/>
      <c r="BG3093" s="1"/>
      <c r="BH3093" s="1"/>
      <c r="BI3093" s="1"/>
      <c r="BJ3093" s="1"/>
      <c r="BK3093" s="1"/>
      <c r="BL3093" s="1"/>
      <c r="BM3093" s="1"/>
      <c r="BN3093" s="1"/>
      <c r="BO3093" s="1"/>
      <c r="BP3093" s="1"/>
      <c r="BQ3093" s="1"/>
      <c r="BR3093" s="1"/>
      <c r="BS3093" s="1"/>
      <c r="BT3093" s="1"/>
      <c r="BU3093" s="1"/>
      <c r="BV3093" s="1"/>
      <c r="BW3093" s="1"/>
      <c r="BX3093" s="1"/>
      <c r="BY3093" s="1"/>
      <c r="BZ3093" s="1"/>
      <c r="CA3093" s="1"/>
      <c r="CB3093" s="1"/>
      <c r="CC3093" s="1"/>
      <c r="CD3093" s="1"/>
      <c r="CE3093" s="1"/>
      <c r="CF3093" s="1"/>
      <c r="CG3093" s="1"/>
      <c r="CH3093" s="1"/>
      <c r="CI3093" s="1"/>
      <c r="CJ3093" s="1"/>
      <c r="CK3093" s="1"/>
      <c r="CL3093" s="1"/>
      <c r="CM3093" s="1"/>
      <c r="CN3093" s="1"/>
      <c r="CO3093" s="1"/>
      <c r="CP3093" s="1"/>
      <c r="CQ3093" s="1"/>
      <c r="CR3093" s="1"/>
      <c r="CS3093" s="1"/>
      <c r="CT3093" s="1"/>
      <c r="CU3093" s="1"/>
      <c r="CV3093" s="1"/>
      <c r="CW3093" s="1"/>
      <c r="CX3093" s="1"/>
      <c r="CY3093" s="1"/>
      <c r="CZ3093" s="1"/>
      <c r="DA3093" s="1"/>
      <c r="DB3093" s="1"/>
      <c r="DC3093" s="1"/>
      <c r="DD3093" s="1"/>
      <c r="DE3093" s="1"/>
      <c r="DF3093" s="1"/>
      <c r="DG3093" s="1"/>
      <c r="DH3093" s="1"/>
      <c r="DI3093" s="1"/>
      <c r="DJ3093" s="1"/>
      <c r="DK3093" s="1"/>
      <c r="DL3093" s="1"/>
      <c r="DM3093" s="1"/>
      <c r="DN3093" s="1"/>
      <c r="DO3093" s="1"/>
      <c r="DP3093" s="1"/>
      <c r="DQ3093" s="1"/>
      <c r="DR3093" s="1"/>
      <c r="DS3093" s="1"/>
      <c r="DT3093" s="1"/>
      <c r="DU3093" s="1"/>
      <c r="DV3093" s="1"/>
      <c r="DW3093" s="1"/>
      <c r="DX3093" s="1"/>
      <c r="DY3093" s="1"/>
      <c r="DZ3093" s="1"/>
      <c r="EA3093" s="1"/>
      <c r="EB3093" s="1"/>
      <c r="EC3093" s="1"/>
      <c r="ED3093" s="1"/>
      <c r="EE3093" s="1"/>
      <c r="EF3093" s="1"/>
      <c r="EG3093" s="1"/>
      <c r="EH3093" s="1"/>
      <c r="EI3093" s="1"/>
      <c r="EJ3093" s="1"/>
      <c r="EK3093" s="1"/>
      <c r="EL3093" s="1"/>
      <c r="EM3093" s="1"/>
      <c r="EN3093" s="1"/>
      <c r="EO3093" s="1"/>
      <c r="EP3093" s="1"/>
      <c r="EQ3093" s="1"/>
      <c r="ER3093" s="1"/>
      <c r="ES3093" s="1"/>
      <c r="ET3093" s="1"/>
      <c r="EU3093" s="1"/>
      <c r="EV3093" s="1"/>
      <c r="EW3093" s="1"/>
      <c r="EX3093" s="1"/>
      <c r="EY3093" s="1"/>
      <c r="EZ3093" s="1"/>
      <c r="FA3093" s="1"/>
      <c r="FB3093" s="1"/>
      <c r="FC3093" s="1"/>
      <c r="FD3093" s="1"/>
      <c r="FE3093" s="1"/>
      <c r="FF3093" s="1"/>
      <c r="FG3093" s="1"/>
      <c r="FH3093" s="1"/>
      <c r="FI3093" s="1"/>
      <c r="FJ3093" s="1"/>
      <c r="FK3093" s="1"/>
      <c r="FL3093" s="1"/>
      <c r="FM3093" s="1"/>
      <c r="FN3093" s="1"/>
      <c r="FO3093" s="1"/>
      <c r="FP3093" s="1"/>
      <c r="FQ3093" s="1"/>
      <c r="FR3093" s="1"/>
      <c r="FS3093" s="1"/>
      <c r="FT3093" s="1"/>
      <c r="FU3093" s="1"/>
      <c r="FV3093" s="1"/>
      <c r="FW3093" s="1"/>
      <c r="FX3093" s="1"/>
      <c r="FY3093" s="1"/>
      <c r="FZ3093" s="1"/>
      <c r="GA3093" s="1"/>
      <c r="GB3093" s="1"/>
      <c r="GC3093" s="1"/>
      <c r="GD3093" s="1"/>
      <c r="GE3093" s="1"/>
      <c r="GF3093" s="1"/>
      <c r="GG3093" s="1"/>
      <c r="GH3093" s="1"/>
      <c r="GI3093" s="1"/>
      <c r="GJ3093" s="1"/>
      <c r="GK3093" s="1"/>
      <c r="GL3093" s="1"/>
      <c r="GM3093" s="1"/>
      <c r="GN3093" s="1"/>
      <c r="GO3093" s="1"/>
    </row>
    <row r="3094" spans="1:197" s="40" customFormat="1" x14ac:dyDescent="0.25">
      <c r="A3094" s="41"/>
      <c r="B3094" s="4"/>
      <c r="C3094" s="41"/>
      <c r="D3094" s="42"/>
      <c r="E3094" s="42"/>
      <c r="F3094" s="42"/>
      <c r="G3094" s="1"/>
      <c r="H3094" s="1"/>
      <c r="I3094" s="1"/>
      <c r="J3094" s="1"/>
      <c r="K3094" s="1"/>
      <c r="L3094" s="1"/>
      <c r="M3094" s="2"/>
      <c r="N3094" s="1"/>
      <c r="O3094" s="1"/>
      <c r="P3094" s="1"/>
      <c r="Q3094" s="1"/>
      <c r="R3094" s="1"/>
      <c r="S3094" s="1"/>
      <c r="T3094" s="1"/>
      <c r="U3094" s="1"/>
      <c r="V3094" s="1"/>
      <c r="W3094" s="1"/>
      <c r="X3094" s="1"/>
      <c r="Y3094" s="1"/>
      <c r="Z3094" s="1"/>
      <c r="AA3094" s="1"/>
      <c r="AB3094" s="1"/>
      <c r="AC3094" s="1"/>
      <c r="AD3094" s="1"/>
      <c r="AE3094" s="1"/>
      <c r="AF3094" s="1"/>
      <c r="AG3094" s="1"/>
      <c r="AH3094" s="1"/>
      <c r="AI3094" s="1"/>
      <c r="AJ3094" s="1"/>
      <c r="AK3094" s="1"/>
      <c r="AL3094" s="1"/>
      <c r="AM3094" s="1"/>
      <c r="AN3094" s="1"/>
      <c r="AO3094" s="1"/>
      <c r="AP3094" s="1"/>
      <c r="AQ3094" s="1"/>
      <c r="AR3094" s="1"/>
      <c r="AS3094" s="1"/>
      <c r="AT3094" s="1"/>
      <c r="AU3094" s="1"/>
      <c r="AV3094" s="1"/>
      <c r="AW3094" s="1"/>
      <c r="AX3094" s="1"/>
      <c r="AY3094" s="1"/>
      <c r="AZ3094" s="1"/>
      <c r="BA3094" s="1"/>
      <c r="BB3094" s="1"/>
      <c r="BC3094" s="1"/>
      <c r="BD3094" s="1"/>
      <c r="BE3094" s="1"/>
      <c r="BF3094" s="1"/>
      <c r="BG3094" s="1"/>
      <c r="BH3094" s="1"/>
      <c r="BI3094" s="1"/>
      <c r="BJ3094" s="1"/>
      <c r="BK3094" s="1"/>
      <c r="BL3094" s="1"/>
      <c r="BM3094" s="1"/>
      <c r="BN3094" s="1"/>
      <c r="BO3094" s="1"/>
      <c r="BP3094" s="1"/>
      <c r="BQ3094" s="1"/>
      <c r="BR3094" s="1"/>
      <c r="BS3094" s="1"/>
      <c r="BT3094" s="1"/>
      <c r="BU3094" s="1"/>
      <c r="BV3094" s="1"/>
      <c r="BW3094" s="1"/>
      <c r="BX3094" s="1"/>
      <c r="BY3094" s="1"/>
      <c r="BZ3094" s="1"/>
      <c r="CA3094" s="1"/>
      <c r="CB3094" s="1"/>
      <c r="CC3094" s="1"/>
      <c r="CD3094" s="1"/>
      <c r="CE3094" s="1"/>
      <c r="CF3094" s="1"/>
      <c r="CG3094" s="1"/>
      <c r="CH3094" s="1"/>
      <c r="CI3094" s="1"/>
      <c r="CJ3094" s="1"/>
      <c r="CK3094" s="1"/>
      <c r="CL3094" s="1"/>
      <c r="CM3094" s="1"/>
      <c r="CN3094" s="1"/>
      <c r="CO3094" s="1"/>
      <c r="CP3094" s="1"/>
      <c r="CQ3094" s="1"/>
      <c r="CR3094" s="1"/>
      <c r="CS3094" s="1"/>
      <c r="CT3094" s="1"/>
      <c r="CU3094" s="1"/>
      <c r="CV3094" s="1"/>
      <c r="CW3094" s="1"/>
      <c r="CX3094" s="1"/>
      <c r="CY3094" s="1"/>
      <c r="CZ3094" s="1"/>
      <c r="DA3094" s="1"/>
      <c r="DB3094" s="1"/>
      <c r="DC3094" s="1"/>
      <c r="DD3094" s="1"/>
      <c r="DE3094" s="1"/>
      <c r="DF3094" s="1"/>
      <c r="DG3094" s="1"/>
      <c r="DH3094" s="1"/>
      <c r="DI3094" s="1"/>
      <c r="DJ3094" s="1"/>
      <c r="DK3094" s="1"/>
      <c r="DL3094" s="1"/>
      <c r="DM3094" s="1"/>
      <c r="DN3094" s="1"/>
      <c r="DO3094" s="1"/>
      <c r="DP3094" s="1"/>
      <c r="DQ3094" s="1"/>
      <c r="DR3094" s="1"/>
      <c r="DS3094" s="1"/>
      <c r="DT3094" s="1"/>
      <c r="DU3094" s="1"/>
      <c r="DV3094" s="1"/>
      <c r="DW3094" s="1"/>
      <c r="DX3094" s="1"/>
      <c r="DY3094" s="1"/>
      <c r="DZ3094" s="1"/>
      <c r="EA3094" s="1"/>
      <c r="EB3094" s="1"/>
      <c r="EC3094" s="1"/>
      <c r="ED3094" s="1"/>
      <c r="EE3094" s="1"/>
      <c r="EF3094" s="1"/>
      <c r="EG3094" s="1"/>
      <c r="EH3094" s="1"/>
      <c r="EI3094" s="1"/>
      <c r="EJ3094" s="1"/>
      <c r="EK3094" s="1"/>
      <c r="EL3094" s="1"/>
      <c r="EM3094" s="1"/>
      <c r="EN3094" s="1"/>
      <c r="EO3094" s="1"/>
      <c r="EP3094" s="1"/>
      <c r="EQ3094" s="1"/>
      <c r="ER3094" s="1"/>
      <c r="ES3094" s="1"/>
      <c r="ET3094" s="1"/>
      <c r="EU3094" s="1"/>
      <c r="EV3094" s="1"/>
      <c r="EW3094" s="1"/>
      <c r="EX3094" s="1"/>
      <c r="EY3094" s="1"/>
      <c r="EZ3094" s="1"/>
      <c r="FA3094" s="1"/>
      <c r="FB3094" s="1"/>
      <c r="FC3094" s="1"/>
      <c r="FD3094" s="1"/>
      <c r="FE3094" s="1"/>
      <c r="FF3094" s="1"/>
      <c r="FG3094" s="1"/>
      <c r="FH3094" s="1"/>
      <c r="FI3094" s="1"/>
      <c r="FJ3094" s="1"/>
      <c r="FK3094" s="1"/>
      <c r="FL3094" s="1"/>
      <c r="FM3094" s="1"/>
      <c r="FN3094" s="1"/>
      <c r="FO3094" s="1"/>
      <c r="FP3094" s="1"/>
      <c r="FQ3094" s="1"/>
      <c r="FR3094" s="1"/>
      <c r="FS3094" s="1"/>
      <c r="FT3094" s="1"/>
      <c r="FU3094" s="1"/>
      <c r="FV3094" s="1"/>
      <c r="FW3094" s="1"/>
      <c r="FX3094" s="1"/>
      <c r="FY3094" s="1"/>
      <c r="FZ3094" s="1"/>
      <c r="GA3094" s="1"/>
      <c r="GB3094" s="1"/>
      <c r="GC3094" s="1"/>
      <c r="GD3094" s="1"/>
      <c r="GE3094" s="1"/>
      <c r="GF3094" s="1"/>
      <c r="GG3094" s="1"/>
      <c r="GH3094" s="1"/>
      <c r="GI3094" s="1"/>
      <c r="GJ3094" s="1"/>
      <c r="GK3094" s="1"/>
      <c r="GL3094" s="1"/>
      <c r="GM3094" s="1"/>
      <c r="GN3094" s="1"/>
      <c r="GO3094" s="1"/>
    </row>
    <row r="3095" spans="1:197" s="40" customFormat="1" x14ac:dyDescent="0.25">
      <c r="A3095" s="41"/>
      <c r="B3095" s="4"/>
      <c r="C3095" s="41"/>
      <c r="D3095" s="42"/>
      <c r="E3095" s="42"/>
      <c r="F3095" s="42"/>
      <c r="G3095" s="1"/>
      <c r="H3095" s="1"/>
      <c r="I3095" s="1"/>
      <c r="J3095" s="1"/>
      <c r="K3095" s="1"/>
      <c r="L3095" s="1"/>
      <c r="M3095" s="2"/>
      <c r="N3095" s="1"/>
      <c r="O3095" s="1"/>
      <c r="P3095" s="1"/>
      <c r="Q3095" s="1"/>
      <c r="R3095" s="1"/>
      <c r="S3095" s="1"/>
      <c r="T3095" s="1"/>
      <c r="U3095" s="1"/>
      <c r="V3095" s="1"/>
      <c r="W3095" s="1"/>
      <c r="X3095" s="1"/>
      <c r="Y3095" s="1"/>
      <c r="Z3095" s="1"/>
      <c r="AA3095" s="1"/>
      <c r="AB3095" s="1"/>
      <c r="AC3095" s="1"/>
      <c r="AD3095" s="1"/>
      <c r="AE3095" s="1"/>
      <c r="AF3095" s="1"/>
      <c r="AG3095" s="1"/>
      <c r="AH3095" s="1"/>
      <c r="AI3095" s="1"/>
      <c r="AJ3095" s="1"/>
      <c r="AK3095" s="1"/>
      <c r="AL3095" s="1"/>
      <c r="AM3095" s="1"/>
      <c r="AN3095" s="1"/>
      <c r="AO3095" s="1"/>
      <c r="AP3095" s="1"/>
      <c r="AQ3095" s="1"/>
      <c r="AR3095" s="1"/>
      <c r="AS3095" s="1"/>
      <c r="AT3095" s="1"/>
      <c r="AU3095" s="1"/>
      <c r="AV3095" s="1"/>
      <c r="AW3095" s="1"/>
      <c r="AX3095" s="1"/>
      <c r="AY3095" s="1"/>
      <c r="AZ3095" s="1"/>
      <c r="BA3095" s="1"/>
      <c r="BB3095" s="1"/>
      <c r="BC3095" s="1"/>
      <c r="BD3095" s="1"/>
      <c r="BE3095" s="1"/>
      <c r="BF3095" s="1"/>
      <c r="BG3095" s="1"/>
      <c r="BH3095" s="1"/>
      <c r="BI3095" s="1"/>
      <c r="BJ3095" s="1"/>
      <c r="BK3095" s="1"/>
      <c r="BL3095" s="1"/>
      <c r="BM3095" s="1"/>
      <c r="BN3095" s="1"/>
      <c r="BO3095" s="1"/>
      <c r="BP3095" s="1"/>
      <c r="BQ3095" s="1"/>
      <c r="BR3095" s="1"/>
      <c r="BS3095" s="1"/>
      <c r="BT3095" s="1"/>
      <c r="BU3095" s="1"/>
      <c r="BV3095" s="1"/>
      <c r="BW3095" s="1"/>
      <c r="BX3095" s="1"/>
      <c r="BY3095" s="1"/>
      <c r="BZ3095" s="1"/>
      <c r="CA3095" s="1"/>
      <c r="CB3095" s="1"/>
      <c r="CC3095" s="1"/>
      <c r="CD3095" s="1"/>
      <c r="CE3095" s="1"/>
      <c r="CF3095" s="1"/>
      <c r="CG3095" s="1"/>
      <c r="CH3095" s="1"/>
      <c r="CI3095" s="1"/>
      <c r="CJ3095" s="1"/>
      <c r="CK3095" s="1"/>
      <c r="CL3095" s="1"/>
      <c r="CM3095" s="1"/>
      <c r="CN3095" s="1"/>
      <c r="CO3095" s="1"/>
      <c r="CP3095" s="1"/>
      <c r="CQ3095" s="1"/>
      <c r="CR3095" s="1"/>
      <c r="CS3095" s="1"/>
      <c r="CT3095" s="1"/>
      <c r="CU3095" s="1"/>
      <c r="CV3095" s="1"/>
      <c r="CW3095" s="1"/>
      <c r="CX3095" s="1"/>
      <c r="CY3095" s="1"/>
      <c r="CZ3095" s="1"/>
      <c r="DA3095" s="1"/>
      <c r="DB3095" s="1"/>
      <c r="DC3095" s="1"/>
      <c r="DD3095" s="1"/>
      <c r="DE3095" s="1"/>
      <c r="DF3095" s="1"/>
      <c r="DG3095" s="1"/>
      <c r="DH3095" s="1"/>
      <c r="DI3095" s="1"/>
      <c r="DJ3095" s="1"/>
      <c r="DK3095" s="1"/>
      <c r="DL3095" s="1"/>
      <c r="DM3095" s="1"/>
      <c r="DN3095" s="1"/>
      <c r="DO3095" s="1"/>
      <c r="DP3095" s="1"/>
      <c r="DQ3095" s="1"/>
      <c r="DR3095" s="1"/>
      <c r="DS3095" s="1"/>
      <c r="DT3095" s="1"/>
      <c r="DU3095" s="1"/>
      <c r="DV3095" s="1"/>
      <c r="DW3095" s="1"/>
      <c r="DX3095" s="1"/>
      <c r="DY3095" s="1"/>
      <c r="DZ3095" s="1"/>
      <c r="EA3095" s="1"/>
      <c r="EB3095" s="1"/>
      <c r="EC3095" s="1"/>
      <c r="ED3095" s="1"/>
      <c r="EE3095" s="1"/>
      <c r="EF3095" s="1"/>
      <c r="EG3095" s="1"/>
      <c r="EH3095" s="1"/>
      <c r="EI3095" s="1"/>
      <c r="EJ3095" s="1"/>
      <c r="EK3095" s="1"/>
      <c r="EL3095" s="1"/>
      <c r="EM3095" s="1"/>
      <c r="EN3095" s="1"/>
      <c r="EO3095" s="1"/>
      <c r="EP3095" s="1"/>
      <c r="EQ3095" s="1"/>
      <c r="ER3095" s="1"/>
      <c r="ES3095" s="1"/>
      <c r="ET3095" s="1"/>
      <c r="EU3095" s="1"/>
      <c r="EV3095" s="1"/>
      <c r="EW3095" s="1"/>
      <c r="EX3095" s="1"/>
      <c r="EY3095" s="1"/>
      <c r="EZ3095" s="1"/>
      <c r="FA3095" s="1"/>
      <c r="FB3095" s="1"/>
      <c r="FC3095" s="1"/>
      <c r="FD3095" s="1"/>
      <c r="FE3095" s="1"/>
      <c r="FF3095" s="1"/>
      <c r="FG3095" s="1"/>
      <c r="FH3095" s="1"/>
      <c r="FI3095" s="1"/>
      <c r="FJ3095" s="1"/>
      <c r="FK3095" s="1"/>
      <c r="FL3095" s="1"/>
      <c r="FM3095" s="1"/>
      <c r="FN3095" s="1"/>
      <c r="FO3095" s="1"/>
      <c r="FP3095" s="1"/>
      <c r="FQ3095" s="1"/>
      <c r="FR3095" s="1"/>
      <c r="FS3095" s="1"/>
      <c r="FT3095" s="1"/>
      <c r="FU3095" s="1"/>
      <c r="FV3095" s="1"/>
      <c r="FW3095" s="1"/>
      <c r="FX3095" s="1"/>
      <c r="FY3095" s="1"/>
      <c r="FZ3095" s="1"/>
      <c r="GA3095" s="1"/>
      <c r="GB3095" s="1"/>
      <c r="GC3095" s="1"/>
      <c r="GD3095" s="1"/>
      <c r="GE3095" s="1"/>
      <c r="GF3095" s="1"/>
      <c r="GG3095" s="1"/>
      <c r="GH3095" s="1"/>
      <c r="GI3095" s="1"/>
      <c r="GJ3095" s="1"/>
      <c r="GK3095" s="1"/>
      <c r="GL3095" s="1"/>
      <c r="GM3095" s="1"/>
      <c r="GN3095" s="1"/>
      <c r="GO3095" s="1"/>
    </row>
    <row r="3096" spans="1:197" s="40" customFormat="1" x14ac:dyDescent="0.25">
      <c r="A3096" s="41"/>
      <c r="B3096" s="4"/>
      <c r="C3096" s="41"/>
      <c r="D3096" s="42"/>
      <c r="E3096" s="42"/>
      <c r="F3096" s="42"/>
      <c r="G3096" s="1"/>
      <c r="H3096" s="1"/>
      <c r="I3096" s="1"/>
      <c r="J3096" s="1"/>
      <c r="K3096" s="1"/>
      <c r="L3096" s="1"/>
      <c r="M3096" s="2"/>
      <c r="N3096" s="1"/>
      <c r="O3096" s="1"/>
      <c r="P3096" s="1"/>
      <c r="Q3096" s="1"/>
      <c r="R3096" s="1"/>
      <c r="S3096" s="1"/>
      <c r="T3096" s="1"/>
      <c r="U3096" s="1"/>
      <c r="V3096" s="1"/>
      <c r="W3096" s="1"/>
      <c r="X3096" s="1"/>
      <c r="Y3096" s="1"/>
      <c r="Z3096" s="1"/>
      <c r="AA3096" s="1"/>
      <c r="AB3096" s="1"/>
      <c r="AC3096" s="1"/>
      <c r="AD3096" s="1"/>
      <c r="AE3096" s="1"/>
      <c r="AF3096" s="1"/>
      <c r="AG3096" s="1"/>
      <c r="AH3096" s="1"/>
      <c r="AI3096" s="1"/>
      <c r="AJ3096" s="1"/>
      <c r="AK3096" s="1"/>
      <c r="AL3096" s="1"/>
      <c r="AM3096" s="1"/>
      <c r="AN3096" s="1"/>
      <c r="AO3096" s="1"/>
      <c r="AP3096" s="1"/>
      <c r="AQ3096" s="1"/>
      <c r="AR3096" s="1"/>
      <c r="AS3096" s="1"/>
      <c r="AT3096" s="1"/>
      <c r="AU3096" s="1"/>
      <c r="AV3096" s="1"/>
      <c r="AW3096" s="1"/>
      <c r="AX3096" s="1"/>
      <c r="AY3096" s="1"/>
      <c r="AZ3096" s="1"/>
      <c r="BA3096" s="1"/>
      <c r="BB3096" s="1"/>
      <c r="BC3096" s="1"/>
      <c r="BD3096" s="1"/>
      <c r="BE3096" s="1"/>
      <c r="BF3096" s="1"/>
      <c r="BG3096" s="1"/>
      <c r="BH3096" s="1"/>
      <c r="BI3096" s="1"/>
      <c r="BJ3096" s="1"/>
      <c r="BK3096" s="1"/>
      <c r="BL3096" s="1"/>
      <c r="BM3096" s="1"/>
      <c r="BN3096" s="1"/>
      <c r="BO3096" s="1"/>
      <c r="BP3096" s="1"/>
      <c r="BQ3096" s="1"/>
      <c r="BR3096" s="1"/>
      <c r="BS3096" s="1"/>
      <c r="BT3096" s="1"/>
      <c r="BU3096" s="1"/>
      <c r="BV3096" s="1"/>
      <c r="BW3096" s="1"/>
      <c r="BX3096" s="1"/>
      <c r="BY3096" s="1"/>
      <c r="BZ3096" s="1"/>
      <c r="CA3096" s="1"/>
      <c r="CB3096" s="1"/>
      <c r="CC3096" s="1"/>
      <c r="CD3096" s="1"/>
      <c r="CE3096" s="1"/>
      <c r="CF3096" s="1"/>
      <c r="CG3096" s="1"/>
      <c r="CH3096" s="1"/>
      <c r="CI3096" s="1"/>
      <c r="CJ3096" s="1"/>
      <c r="CK3096" s="1"/>
      <c r="CL3096" s="1"/>
      <c r="CM3096" s="1"/>
      <c r="CN3096" s="1"/>
      <c r="CO3096" s="1"/>
      <c r="CP3096" s="1"/>
      <c r="CQ3096" s="1"/>
      <c r="CR3096" s="1"/>
      <c r="CS3096" s="1"/>
      <c r="CT3096" s="1"/>
      <c r="CU3096" s="1"/>
      <c r="CV3096" s="1"/>
      <c r="CW3096" s="1"/>
      <c r="CX3096" s="1"/>
      <c r="CY3096" s="1"/>
      <c r="CZ3096" s="1"/>
      <c r="DA3096" s="1"/>
      <c r="DB3096" s="1"/>
      <c r="DC3096" s="1"/>
      <c r="DD3096" s="1"/>
      <c r="DE3096" s="1"/>
      <c r="DF3096" s="1"/>
      <c r="DG3096" s="1"/>
      <c r="DH3096" s="1"/>
      <c r="DI3096" s="1"/>
      <c r="DJ3096" s="1"/>
      <c r="DK3096" s="1"/>
      <c r="DL3096" s="1"/>
      <c r="DM3096" s="1"/>
      <c r="DN3096" s="1"/>
      <c r="DO3096" s="1"/>
      <c r="DP3096" s="1"/>
      <c r="DQ3096" s="1"/>
      <c r="DR3096" s="1"/>
      <c r="DS3096" s="1"/>
      <c r="DT3096" s="1"/>
      <c r="DU3096" s="1"/>
      <c r="DV3096" s="1"/>
      <c r="DW3096" s="1"/>
      <c r="DX3096" s="1"/>
      <c r="DY3096" s="1"/>
      <c r="DZ3096" s="1"/>
      <c r="EA3096" s="1"/>
      <c r="EB3096" s="1"/>
      <c r="EC3096" s="1"/>
      <c r="ED3096" s="1"/>
      <c r="EE3096" s="1"/>
      <c r="EF3096" s="1"/>
      <c r="EG3096" s="1"/>
      <c r="EH3096" s="1"/>
      <c r="EI3096" s="1"/>
      <c r="EJ3096" s="1"/>
      <c r="EK3096" s="1"/>
      <c r="EL3096" s="1"/>
      <c r="EM3096" s="1"/>
      <c r="EN3096" s="1"/>
      <c r="EO3096" s="1"/>
      <c r="EP3096" s="1"/>
      <c r="EQ3096" s="1"/>
      <c r="ER3096" s="1"/>
      <c r="ES3096" s="1"/>
      <c r="ET3096" s="1"/>
      <c r="EU3096" s="1"/>
      <c r="EV3096" s="1"/>
      <c r="EW3096" s="1"/>
      <c r="EX3096" s="1"/>
      <c r="EY3096" s="1"/>
      <c r="EZ3096" s="1"/>
      <c r="FA3096" s="1"/>
      <c r="FB3096" s="1"/>
      <c r="FC3096" s="1"/>
      <c r="FD3096" s="1"/>
      <c r="FE3096" s="1"/>
      <c r="FF3096" s="1"/>
      <c r="FG3096" s="1"/>
      <c r="FH3096" s="1"/>
      <c r="FI3096" s="1"/>
      <c r="FJ3096" s="1"/>
      <c r="FK3096" s="1"/>
      <c r="FL3096" s="1"/>
      <c r="FM3096" s="1"/>
      <c r="FN3096" s="1"/>
      <c r="FO3096" s="1"/>
      <c r="FP3096" s="1"/>
      <c r="FQ3096" s="1"/>
      <c r="FR3096" s="1"/>
      <c r="FS3096" s="1"/>
      <c r="FT3096" s="1"/>
      <c r="FU3096" s="1"/>
      <c r="FV3096" s="1"/>
      <c r="FW3096" s="1"/>
      <c r="FX3096" s="1"/>
      <c r="FY3096" s="1"/>
      <c r="FZ3096" s="1"/>
      <c r="GA3096" s="1"/>
      <c r="GB3096" s="1"/>
      <c r="GC3096" s="1"/>
      <c r="GD3096" s="1"/>
      <c r="GE3096" s="1"/>
      <c r="GF3096" s="1"/>
      <c r="GG3096" s="1"/>
      <c r="GH3096" s="1"/>
      <c r="GI3096" s="1"/>
      <c r="GJ3096" s="1"/>
      <c r="GK3096" s="1"/>
      <c r="GL3096" s="1"/>
      <c r="GM3096" s="1"/>
      <c r="GN3096" s="1"/>
      <c r="GO3096" s="1"/>
    </row>
    <row r="3097" spans="1:197" s="40" customFormat="1" x14ac:dyDescent="0.25">
      <c r="A3097" s="41"/>
      <c r="B3097" s="4"/>
      <c r="C3097" s="41"/>
      <c r="D3097" s="42"/>
      <c r="E3097" s="42"/>
      <c r="F3097" s="42"/>
      <c r="G3097" s="1"/>
      <c r="H3097" s="1"/>
      <c r="I3097" s="1"/>
      <c r="J3097" s="1"/>
      <c r="K3097" s="1"/>
      <c r="L3097" s="1"/>
      <c r="M3097" s="2"/>
      <c r="N3097" s="1"/>
      <c r="O3097" s="1"/>
      <c r="P3097" s="1"/>
      <c r="Q3097" s="1"/>
      <c r="R3097" s="1"/>
      <c r="S3097" s="1"/>
      <c r="T3097" s="1"/>
      <c r="U3097" s="1"/>
      <c r="V3097" s="1"/>
      <c r="W3097" s="1"/>
      <c r="X3097" s="1"/>
      <c r="Y3097" s="1"/>
      <c r="Z3097" s="1"/>
      <c r="AA3097" s="1"/>
      <c r="AB3097" s="1"/>
      <c r="AC3097" s="1"/>
      <c r="AD3097" s="1"/>
      <c r="AE3097" s="1"/>
      <c r="AF3097" s="1"/>
      <c r="AG3097" s="1"/>
      <c r="AH3097" s="1"/>
      <c r="AI3097" s="1"/>
      <c r="AJ3097" s="1"/>
      <c r="AK3097" s="1"/>
      <c r="AL3097" s="1"/>
      <c r="AM3097" s="1"/>
      <c r="AN3097" s="1"/>
      <c r="AO3097" s="1"/>
      <c r="AP3097" s="1"/>
      <c r="AQ3097" s="1"/>
      <c r="AR3097" s="1"/>
      <c r="AS3097" s="1"/>
      <c r="AT3097" s="1"/>
      <c r="AU3097" s="1"/>
      <c r="AV3097" s="1"/>
      <c r="AW3097" s="1"/>
      <c r="AX3097" s="1"/>
      <c r="AY3097" s="1"/>
      <c r="AZ3097" s="1"/>
      <c r="BA3097" s="1"/>
      <c r="BB3097" s="1"/>
      <c r="BC3097" s="1"/>
      <c r="BD3097" s="1"/>
      <c r="BE3097" s="1"/>
      <c r="BF3097" s="1"/>
      <c r="BG3097" s="1"/>
      <c r="BH3097" s="1"/>
      <c r="BI3097" s="1"/>
      <c r="BJ3097" s="1"/>
      <c r="BK3097" s="1"/>
      <c r="BL3097" s="1"/>
      <c r="BM3097" s="1"/>
      <c r="BN3097" s="1"/>
      <c r="BO3097" s="1"/>
      <c r="BP3097" s="1"/>
      <c r="BQ3097" s="1"/>
      <c r="BR3097" s="1"/>
      <c r="BS3097" s="1"/>
      <c r="BT3097" s="1"/>
      <c r="BU3097" s="1"/>
      <c r="BV3097" s="1"/>
      <c r="BW3097" s="1"/>
      <c r="BX3097" s="1"/>
      <c r="BY3097" s="1"/>
      <c r="BZ3097" s="1"/>
      <c r="CA3097" s="1"/>
      <c r="CB3097" s="1"/>
      <c r="CC3097" s="1"/>
      <c r="CD3097" s="1"/>
      <c r="CE3097" s="1"/>
      <c r="CF3097" s="1"/>
      <c r="CG3097" s="1"/>
      <c r="CH3097" s="1"/>
      <c r="CI3097" s="1"/>
      <c r="CJ3097" s="1"/>
      <c r="CK3097" s="1"/>
      <c r="CL3097" s="1"/>
      <c r="CM3097" s="1"/>
      <c r="CN3097" s="1"/>
      <c r="CO3097" s="1"/>
      <c r="CP3097" s="1"/>
      <c r="CQ3097" s="1"/>
      <c r="CR3097" s="1"/>
      <c r="CS3097" s="1"/>
      <c r="CT3097" s="1"/>
      <c r="CU3097" s="1"/>
      <c r="CV3097" s="1"/>
      <c r="CW3097" s="1"/>
      <c r="CX3097" s="1"/>
      <c r="CY3097" s="1"/>
      <c r="CZ3097" s="1"/>
      <c r="DA3097" s="1"/>
      <c r="DB3097" s="1"/>
      <c r="DC3097" s="1"/>
      <c r="DD3097" s="1"/>
      <c r="DE3097" s="1"/>
      <c r="DF3097" s="1"/>
      <c r="DG3097" s="1"/>
      <c r="DH3097" s="1"/>
      <c r="DI3097" s="1"/>
      <c r="DJ3097" s="1"/>
      <c r="DK3097" s="1"/>
      <c r="DL3097" s="1"/>
      <c r="DM3097" s="1"/>
      <c r="DN3097" s="1"/>
      <c r="DO3097" s="1"/>
      <c r="DP3097" s="1"/>
      <c r="DQ3097" s="1"/>
      <c r="DR3097" s="1"/>
      <c r="DS3097" s="1"/>
      <c r="DT3097" s="1"/>
      <c r="DU3097" s="1"/>
      <c r="DV3097" s="1"/>
      <c r="DW3097" s="1"/>
      <c r="DX3097" s="1"/>
      <c r="DY3097" s="1"/>
      <c r="DZ3097" s="1"/>
      <c r="EA3097" s="1"/>
      <c r="EB3097" s="1"/>
      <c r="EC3097" s="1"/>
      <c r="ED3097" s="1"/>
      <c r="EE3097" s="1"/>
      <c r="EF3097" s="1"/>
      <c r="EG3097" s="1"/>
      <c r="EH3097" s="1"/>
      <c r="EI3097" s="1"/>
      <c r="EJ3097" s="1"/>
      <c r="EK3097" s="1"/>
      <c r="EL3097" s="1"/>
      <c r="EM3097" s="1"/>
      <c r="EN3097" s="1"/>
      <c r="EO3097" s="1"/>
      <c r="EP3097" s="1"/>
      <c r="EQ3097" s="1"/>
      <c r="ER3097" s="1"/>
      <c r="ES3097" s="1"/>
      <c r="ET3097" s="1"/>
      <c r="EU3097" s="1"/>
      <c r="EV3097" s="1"/>
      <c r="EW3097" s="1"/>
      <c r="EX3097" s="1"/>
      <c r="EY3097" s="1"/>
      <c r="EZ3097" s="1"/>
      <c r="FA3097" s="1"/>
      <c r="FB3097" s="1"/>
      <c r="FC3097" s="1"/>
      <c r="FD3097" s="1"/>
      <c r="FE3097" s="1"/>
      <c r="FF3097" s="1"/>
      <c r="FG3097" s="1"/>
      <c r="FH3097" s="1"/>
      <c r="FI3097" s="1"/>
      <c r="FJ3097" s="1"/>
      <c r="FK3097" s="1"/>
      <c r="FL3097" s="1"/>
      <c r="FM3097" s="1"/>
      <c r="FN3097" s="1"/>
      <c r="FO3097" s="1"/>
      <c r="FP3097" s="1"/>
      <c r="FQ3097" s="1"/>
      <c r="FR3097" s="1"/>
      <c r="FS3097" s="1"/>
      <c r="FT3097" s="1"/>
      <c r="FU3097" s="1"/>
      <c r="FV3097" s="1"/>
      <c r="FW3097" s="1"/>
      <c r="FX3097" s="1"/>
      <c r="FY3097" s="1"/>
      <c r="FZ3097" s="1"/>
      <c r="GA3097" s="1"/>
      <c r="GB3097" s="1"/>
      <c r="GC3097" s="1"/>
      <c r="GD3097" s="1"/>
      <c r="GE3097" s="1"/>
      <c r="GF3097" s="1"/>
      <c r="GG3097" s="1"/>
      <c r="GH3097" s="1"/>
      <c r="GI3097" s="1"/>
      <c r="GJ3097" s="1"/>
      <c r="GK3097" s="1"/>
      <c r="GL3097" s="1"/>
      <c r="GM3097" s="1"/>
      <c r="GN3097" s="1"/>
      <c r="GO3097" s="1"/>
    </row>
    <row r="3098" spans="1:197" s="40" customFormat="1" x14ac:dyDescent="0.25">
      <c r="A3098" s="41"/>
      <c r="B3098" s="4"/>
      <c r="C3098" s="41"/>
      <c r="D3098" s="42"/>
      <c r="E3098" s="42"/>
      <c r="F3098" s="42"/>
      <c r="G3098" s="1"/>
      <c r="H3098" s="1"/>
      <c r="I3098" s="1"/>
      <c r="J3098" s="1"/>
      <c r="K3098" s="1"/>
      <c r="L3098" s="1"/>
      <c r="M3098" s="2"/>
      <c r="N3098" s="1"/>
      <c r="O3098" s="1"/>
      <c r="P3098" s="1"/>
      <c r="Q3098" s="1"/>
      <c r="R3098" s="1"/>
      <c r="S3098" s="1"/>
      <c r="T3098" s="1"/>
      <c r="U3098" s="1"/>
      <c r="V3098" s="1"/>
      <c r="W3098" s="1"/>
      <c r="X3098" s="1"/>
      <c r="Y3098" s="1"/>
      <c r="Z3098" s="1"/>
      <c r="AA3098" s="1"/>
      <c r="AB3098" s="1"/>
      <c r="AC3098" s="1"/>
      <c r="AD3098" s="1"/>
      <c r="AE3098" s="1"/>
      <c r="AF3098" s="1"/>
      <c r="AG3098" s="1"/>
      <c r="AH3098" s="1"/>
      <c r="AI3098" s="1"/>
      <c r="AJ3098" s="1"/>
      <c r="AK3098" s="1"/>
      <c r="AL3098" s="1"/>
      <c r="AM3098" s="1"/>
      <c r="AN3098" s="1"/>
      <c r="AO3098" s="1"/>
      <c r="AP3098" s="1"/>
      <c r="AQ3098" s="1"/>
      <c r="AR3098" s="1"/>
      <c r="AS3098" s="1"/>
      <c r="AT3098" s="1"/>
      <c r="AU3098" s="1"/>
      <c r="AV3098" s="1"/>
      <c r="AW3098" s="1"/>
      <c r="AX3098" s="1"/>
      <c r="AY3098" s="1"/>
      <c r="AZ3098" s="1"/>
      <c r="BA3098" s="1"/>
      <c r="BB3098" s="1"/>
      <c r="BC3098" s="1"/>
      <c r="BD3098" s="1"/>
      <c r="BE3098" s="1"/>
      <c r="BF3098" s="1"/>
      <c r="BG3098" s="1"/>
      <c r="BH3098" s="1"/>
      <c r="BI3098" s="1"/>
      <c r="BJ3098" s="1"/>
      <c r="BK3098" s="1"/>
      <c r="BL3098" s="1"/>
      <c r="BM3098" s="1"/>
      <c r="BN3098" s="1"/>
      <c r="BO3098" s="1"/>
      <c r="BP3098" s="1"/>
      <c r="BQ3098" s="1"/>
      <c r="BR3098" s="1"/>
      <c r="BS3098" s="1"/>
      <c r="BT3098" s="1"/>
      <c r="BU3098" s="1"/>
      <c r="BV3098" s="1"/>
      <c r="BW3098" s="1"/>
      <c r="BX3098" s="1"/>
      <c r="BY3098" s="1"/>
      <c r="BZ3098" s="1"/>
      <c r="CA3098" s="1"/>
      <c r="CB3098" s="1"/>
      <c r="CC3098" s="1"/>
      <c r="CD3098" s="1"/>
      <c r="CE3098" s="1"/>
      <c r="CF3098" s="1"/>
      <c r="CG3098" s="1"/>
      <c r="CH3098" s="1"/>
      <c r="CI3098" s="1"/>
      <c r="CJ3098" s="1"/>
      <c r="CK3098" s="1"/>
      <c r="CL3098" s="1"/>
      <c r="CM3098" s="1"/>
      <c r="CN3098" s="1"/>
      <c r="CO3098" s="1"/>
      <c r="CP3098" s="1"/>
      <c r="CQ3098" s="1"/>
      <c r="CR3098" s="1"/>
      <c r="CS3098" s="1"/>
      <c r="CT3098" s="1"/>
      <c r="CU3098" s="1"/>
      <c r="CV3098" s="1"/>
      <c r="CW3098" s="1"/>
      <c r="CX3098" s="1"/>
      <c r="CY3098" s="1"/>
      <c r="CZ3098" s="1"/>
      <c r="DA3098" s="1"/>
      <c r="DB3098" s="1"/>
      <c r="DC3098" s="1"/>
      <c r="DD3098" s="1"/>
      <c r="DE3098" s="1"/>
      <c r="DF3098" s="1"/>
      <c r="DG3098" s="1"/>
      <c r="DH3098" s="1"/>
      <c r="DI3098" s="1"/>
      <c r="DJ3098" s="1"/>
      <c r="DK3098" s="1"/>
      <c r="DL3098" s="1"/>
      <c r="DM3098" s="1"/>
      <c r="DN3098" s="1"/>
      <c r="DO3098" s="1"/>
      <c r="DP3098" s="1"/>
      <c r="DQ3098" s="1"/>
      <c r="DR3098" s="1"/>
      <c r="DS3098" s="1"/>
      <c r="DT3098" s="1"/>
      <c r="DU3098" s="1"/>
      <c r="DV3098" s="1"/>
      <c r="DW3098" s="1"/>
      <c r="DX3098" s="1"/>
      <c r="DY3098" s="1"/>
      <c r="DZ3098" s="1"/>
      <c r="EA3098" s="1"/>
      <c r="EB3098" s="1"/>
      <c r="EC3098" s="1"/>
      <c r="ED3098" s="1"/>
      <c r="EE3098" s="1"/>
      <c r="EF3098" s="1"/>
      <c r="EG3098" s="1"/>
      <c r="EH3098" s="1"/>
      <c r="EI3098" s="1"/>
      <c r="EJ3098" s="1"/>
      <c r="EK3098" s="1"/>
      <c r="EL3098" s="1"/>
      <c r="EM3098" s="1"/>
      <c r="EN3098" s="1"/>
      <c r="EO3098" s="1"/>
      <c r="EP3098" s="1"/>
      <c r="EQ3098" s="1"/>
      <c r="ER3098" s="1"/>
      <c r="ES3098" s="1"/>
      <c r="ET3098" s="1"/>
      <c r="EU3098" s="1"/>
      <c r="EV3098" s="1"/>
      <c r="EW3098" s="1"/>
      <c r="EX3098" s="1"/>
      <c r="EY3098" s="1"/>
      <c r="EZ3098" s="1"/>
      <c r="FA3098" s="1"/>
      <c r="FB3098" s="1"/>
      <c r="FC3098" s="1"/>
      <c r="FD3098" s="1"/>
      <c r="FE3098" s="1"/>
      <c r="FF3098" s="1"/>
      <c r="FG3098" s="1"/>
      <c r="FH3098" s="1"/>
      <c r="FI3098" s="1"/>
      <c r="FJ3098" s="1"/>
      <c r="FK3098" s="1"/>
      <c r="FL3098" s="1"/>
      <c r="FM3098" s="1"/>
      <c r="FN3098" s="1"/>
      <c r="FO3098" s="1"/>
      <c r="FP3098" s="1"/>
      <c r="FQ3098" s="1"/>
      <c r="FR3098" s="1"/>
      <c r="FS3098" s="1"/>
      <c r="FT3098" s="1"/>
      <c r="FU3098" s="1"/>
      <c r="FV3098" s="1"/>
      <c r="FW3098" s="1"/>
      <c r="FX3098" s="1"/>
      <c r="FY3098" s="1"/>
      <c r="FZ3098" s="1"/>
      <c r="GA3098" s="1"/>
      <c r="GB3098" s="1"/>
      <c r="GC3098" s="1"/>
      <c r="GD3098" s="1"/>
      <c r="GE3098" s="1"/>
      <c r="GF3098" s="1"/>
      <c r="GG3098" s="1"/>
      <c r="GH3098" s="1"/>
      <c r="GI3098" s="1"/>
      <c r="GJ3098" s="1"/>
      <c r="GK3098" s="1"/>
      <c r="GL3098" s="1"/>
      <c r="GM3098" s="1"/>
      <c r="GN3098" s="1"/>
      <c r="GO3098" s="1"/>
    </row>
    <row r="3099" spans="1:197" s="40" customFormat="1" x14ac:dyDescent="0.25">
      <c r="A3099" s="41"/>
      <c r="B3099" s="4"/>
      <c r="C3099" s="41"/>
      <c r="D3099" s="42"/>
      <c r="E3099" s="42"/>
      <c r="F3099" s="42"/>
      <c r="G3099" s="1"/>
      <c r="H3099" s="1"/>
      <c r="I3099" s="1"/>
      <c r="J3099" s="1"/>
      <c r="K3099" s="1"/>
      <c r="L3099" s="1"/>
      <c r="M3099" s="2"/>
      <c r="N3099" s="1"/>
      <c r="O3099" s="1"/>
      <c r="P3099" s="1"/>
      <c r="Q3099" s="1"/>
      <c r="R3099" s="1"/>
      <c r="S3099" s="1"/>
      <c r="T3099" s="1"/>
      <c r="U3099" s="1"/>
      <c r="V3099" s="1"/>
      <c r="W3099" s="1"/>
      <c r="X3099" s="1"/>
      <c r="Y3099" s="1"/>
      <c r="Z3099" s="1"/>
      <c r="AA3099" s="1"/>
      <c r="AB3099" s="1"/>
      <c r="AC3099" s="1"/>
      <c r="AD3099" s="1"/>
      <c r="AE3099" s="1"/>
      <c r="AF3099" s="1"/>
      <c r="AG3099" s="1"/>
      <c r="AH3099" s="1"/>
      <c r="AI3099" s="1"/>
      <c r="AJ3099" s="1"/>
      <c r="AK3099" s="1"/>
      <c r="AL3099" s="1"/>
      <c r="AM3099" s="1"/>
      <c r="AN3099" s="1"/>
      <c r="AO3099" s="1"/>
      <c r="AP3099" s="1"/>
      <c r="AQ3099" s="1"/>
      <c r="AR3099" s="1"/>
      <c r="AS3099" s="1"/>
      <c r="AT3099" s="1"/>
      <c r="AU3099" s="1"/>
      <c r="AV3099" s="1"/>
      <c r="AW3099" s="1"/>
      <c r="AX3099" s="1"/>
      <c r="AY3099" s="1"/>
      <c r="AZ3099" s="1"/>
      <c r="BA3099" s="1"/>
      <c r="BB3099" s="1"/>
      <c r="BC3099" s="1"/>
      <c r="BD3099" s="1"/>
      <c r="BE3099" s="1"/>
      <c r="BF3099" s="1"/>
      <c r="BG3099" s="1"/>
      <c r="BH3099" s="1"/>
      <c r="BI3099" s="1"/>
      <c r="BJ3099" s="1"/>
      <c r="BK3099" s="1"/>
      <c r="BL3099" s="1"/>
      <c r="BM3099" s="1"/>
      <c r="BN3099" s="1"/>
      <c r="BO3099" s="1"/>
      <c r="BP3099" s="1"/>
      <c r="BQ3099" s="1"/>
      <c r="BR3099" s="1"/>
      <c r="BS3099" s="1"/>
      <c r="BT3099" s="1"/>
      <c r="BU3099" s="1"/>
      <c r="BV3099" s="1"/>
      <c r="BW3099" s="1"/>
      <c r="BX3099" s="1"/>
      <c r="BY3099" s="1"/>
      <c r="BZ3099" s="1"/>
      <c r="CA3099" s="1"/>
      <c r="CB3099" s="1"/>
      <c r="CC3099" s="1"/>
      <c r="CD3099" s="1"/>
      <c r="CE3099" s="1"/>
      <c r="CF3099" s="1"/>
      <c r="CG3099" s="1"/>
      <c r="CH3099" s="1"/>
      <c r="CI3099" s="1"/>
      <c r="CJ3099" s="1"/>
      <c r="CK3099" s="1"/>
      <c r="CL3099" s="1"/>
      <c r="CM3099" s="1"/>
      <c r="CN3099" s="1"/>
      <c r="CO3099" s="1"/>
      <c r="CP3099" s="1"/>
      <c r="CQ3099" s="1"/>
      <c r="CR3099" s="1"/>
      <c r="CS3099" s="1"/>
      <c r="CT3099" s="1"/>
      <c r="CU3099" s="1"/>
      <c r="CV3099" s="1"/>
      <c r="CW3099" s="1"/>
      <c r="CX3099" s="1"/>
      <c r="CY3099" s="1"/>
      <c r="CZ3099" s="1"/>
      <c r="DA3099" s="1"/>
      <c r="DB3099" s="1"/>
      <c r="DC3099" s="1"/>
      <c r="DD3099" s="1"/>
      <c r="DE3099" s="1"/>
      <c r="DF3099" s="1"/>
      <c r="DG3099" s="1"/>
      <c r="DH3099" s="1"/>
      <c r="DI3099" s="1"/>
      <c r="DJ3099" s="1"/>
      <c r="DK3099" s="1"/>
      <c r="DL3099" s="1"/>
      <c r="DM3099" s="1"/>
      <c r="DN3099" s="1"/>
      <c r="DO3099" s="1"/>
      <c r="DP3099" s="1"/>
      <c r="DQ3099" s="1"/>
      <c r="DR3099" s="1"/>
      <c r="DS3099" s="1"/>
      <c r="DT3099" s="1"/>
      <c r="DU3099" s="1"/>
      <c r="DV3099" s="1"/>
      <c r="DW3099" s="1"/>
      <c r="DX3099" s="1"/>
      <c r="DY3099" s="1"/>
      <c r="DZ3099" s="1"/>
      <c r="EA3099" s="1"/>
      <c r="EB3099" s="1"/>
      <c r="EC3099" s="1"/>
      <c r="ED3099" s="1"/>
      <c r="EE3099" s="1"/>
      <c r="EF3099" s="1"/>
      <c r="EG3099" s="1"/>
      <c r="EH3099" s="1"/>
      <c r="EI3099" s="1"/>
      <c r="EJ3099" s="1"/>
      <c r="EK3099" s="1"/>
      <c r="EL3099" s="1"/>
      <c r="EM3099" s="1"/>
      <c r="EN3099" s="1"/>
      <c r="EO3099" s="1"/>
      <c r="EP3099" s="1"/>
      <c r="EQ3099" s="1"/>
      <c r="ER3099" s="1"/>
      <c r="ES3099" s="1"/>
      <c r="ET3099" s="1"/>
      <c r="EU3099" s="1"/>
      <c r="EV3099" s="1"/>
      <c r="EW3099" s="1"/>
      <c r="EX3099" s="1"/>
      <c r="EY3099" s="1"/>
      <c r="EZ3099" s="1"/>
      <c r="FA3099" s="1"/>
      <c r="FB3099" s="1"/>
      <c r="FC3099" s="1"/>
      <c r="FD3099" s="1"/>
      <c r="FE3099" s="1"/>
      <c r="FF3099" s="1"/>
      <c r="FG3099" s="1"/>
      <c r="FH3099" s="1"/>
      <c r="FI3099" s="1"/>
      <c r="FJ3099" s="1"/>
      <c r="FK3099" s="1"/>
      <c r="FL3099" s="1"/>
      <c r="FM3099" s="1"/>
      <c r="FN3099" s="1"/>
      <c r="FO3099" s="1"/>
      <c r="FP3099" s="1"/>
      <c r="FQ3099" s="1"/>
      <c r="FR3099" s="1"/>
      <c r="FS3099" s="1"/>
      <c r="FT3099" s="1"/>
      <c r="FU3099" s="1"/>
      <c r="FV3099" s="1"/>
      <c r="FW3099" s="1"/>
      <c r="FX3099" s="1"/>
      <c r="FY3099" s="1"/>
      <c r="FZ3099" s="1"/>
      <c r="GA3099" s="1"/>
      <c r="GB3099" s="1"/>
      <c r="GC3099" s="1"/>
      <c r="GD3099" s="1"/>
      <c r="GE3099" s="1"/>
      <c r="GF3099" s="1"/>
      <c r="GG3099" s="1"/>
      <c r="GH3099" s="1"/>
      <c r="GI3099" s="1"/>
      <c r="GJ3099" s="1"/>
      <c r="GK3099" s="1"/>
      <c r="GL3099" s="1"/>
      <c r="GM3099" s="1"/>
      <c r="GN3099" s="1"/>
      <c r="GO3099" s="1"/>
    </row>
    <row r="3100" spans="1:197" s="40" customFormat="1" x14ac:dyDescent="0.25">
      <c r="A3100" s="41"/>
      <c r="B3100" s="4"/>
      <c r="C3100" s="41"/>
      <c r="D3100" s="42"/>
      <c r="E3100" s="42"/>
      <c r="F3100" s="42"/>
      <c r="G3100" s="1"/>
      <c r="H3100" s="1"/>
      <c r="I3100" s="1"/>
      <c r="J3100" s="1"/>
      <c r="K3100" s="1"/>
      <c r="L3100" s="1"/>
      <c r="M3100" s="2"/>
      <c r="N3100" s="1"/>
      <c r="O3100" s="1"/>
      <c r="P3100" s="1"/>
      <c r="Q3100" s="1"/>
      <c r="R3100" s="1"/>
      <c r="S3100" s="1"/>
      <c r="T3100" s="1"/>
      <c r="U3100" s="1"/>
      <c r="V3100" s="1"/>
      <c r="W3100" s="1"/>
      <c r="X3100" s="1"/>
      <c r="Y3100" s="1"/>
      <c r="Z3100" s="1"/>
      <c r="AA3100" s="1"/>
      <c r="AB3100" s="1"/>
      <c r="AC3100" s="1"/>
      <c r="AD3100" s="1"/>
      <c r="AE3100" s="1"/>
      <c r="AF3100" s="1"/>
      <c r="AG3100" s="1"/>
      <c r="AH3100" s="1"/>
      <c r="AI3100" s="1"/>
      <c r="AJ3100" s="1"/>
      <c r="AK3100" s="1"/>
      <c r="AL3100" s="1"/>
      <c r="AM3100" s="1"/>
      <c r="AN3100" s="1"/>
      <c r="AO3100" s="1"/>
      <c r="AP3100" s="1"/>
      <c r="AQ3100" s="1"/>
      <c r="AR3100" s="1"/>
      <c r="AS3100" s="1"/>
      <c r="AT3100" s="1"/>
      <c r="AU3100" s="1"/>
      <c r="AV3100" s="1"/>
      <c r="AW3100" s="1"/>
      <c r="AX3100" s="1"/>
      <c r="AY3100" s="1"/>
      <c r="AZ3100" s="1"/>
      <c r="BA3100" s="1"/>
      <c r="BB3100" s="1"/>
      <c r="BC3100" s="1"/>
      <c r="BD3100" s="1"/>
      <c r="BE3100" s="1"/>
      <c r="BF3100" s="1"/>
      <c r="BG3100" s="1"/>
      <c r="BH3100" s="1"/>
      <c r="BI3100" s="1"/>
      <c r="BJ3100" s="1"/>
      <c r="BK3100" s="1"/>
      <c r="BL3100" s="1"/>
      <c r="BM3100" s="1"/>
      <c r="BN3100" s="1"/>
      <c r="BO3100" s="1"/>
      <c r="BP3100" s="1"/>
      <c r="BQ3100" s="1"/>
      <c r="BR3100" s="1"/>
      <c r="BS3100" s="1"/>
      <c r="BT3100" s="1"/>
      <c r="BU3100" s="1"/>
      <c r="BV3100" s="1"/>
      <c r="BW3100" s="1"/>
      <c r="BX3100" s="1"/>
      <c r="BY3100" s="1"/>
      <c r="BZ3100" s="1"/>
      <c r="CA3100" s="1"/>
      <c r="CB3100" s="1"/>
      <c r="CC3100" s="1"/>
      <c r="CD3100" s="1"/>
      <c r="CE3100" s="1"/>
      <c r="CF3100" s="1"/>
      <c r="CG3100" s="1"/>
      <c r="CH3100" s="1"/>
      <c r="CI3100" s="1"/>
      <c r="CJ3100" s="1"/>
      <c r="CK3100" s="1"/>
      <c r="CL3100" s="1"/>
      <c r="CM3100" s="1"/>
      <c r="CN3100" s="1"/>
      <c r="CO3100" s="1"/>
      <c r="CP3100" s="1"/>
      <c r="CQ3100" s="1"/>
      <c r="CR3100" s="1"/>
      <c r="CS3100" s="1"/>
      <c r="CT3100" s="1"/>
      <c r="CU3100" s="1"/>
      <c r="CV3100" s="1"/>
      <c r="CW3100" s="1"/>
      <c r="CX3100" s="1"/>
      <c r="CY3100" s="1"/>
      <c r="CZ3100" s="1"/>
      <c r="DA3100" s="1"/>
      <c r="DB3100" s="1"/>
      <c r="DC3100" s="1"/>
      <c r="DD3100" s="1"/>
      <c r="DE3100" s="1"/>
      <c r="DF3100" s="1"/>
      <c r="DG3100" s="1"/>
      <c r="DH3100" s="1"/>
      <c r="DI3100" s="1"/>
      <c r="DJ3100" s="1"/>
      <c r="DK3100" s="1"/>
      <c r="DL3100" s="1"/>
      <c r="DM3100" s="1"/>
      <c r="DN3100" s="1"/>
      <c r="DO3100" s="1"/>
      <c r="DP3100" s="1"/>
      <c r="DQ3100" s="1"/>
      <c r="DR3100" s="1"/>
      <c r="DS3100" s="1"/>
      <c r="DT3100" s="1"/>
      <c r="DU3100" s="1"/>
      <c r="DV3100" s="1"/>
      <c r="DW3100" s="1"/>
      <c r="DX3100" s="1"/>
      <c r="DY3100" s="1"/>
      <c r="DZ3100" s="1"/>
      <c r="EA3100" s="1"/>
      <c r="EB3100" s="1"/>
      <c r="EC3100" s="1"/>
      <c r="ED3100" s="1"/>
      <c r="EE3100" s="1"/>
      <c r="EF3100" s="1"/>
      <c r="EG3100" s="1"/>
      <c r="EH3100" s="1"/>
      <c r="EI3100" s="1"/>
      <c r="EJ3100" s="1"/>
      <c r="EK3100" s="1"/>
      <c r="EL3100" s="1"/>
      <c r="EM3100" s="1"/>
      <c r="EN3100" s="1"/>
      <c r="EO3100" s="1"/>
      <c r="EP3100" s="1"/>
      <c r="EQ3100" s="1"/>
      <c r="ER3100" s="1"/>
      <c r="ES3100" s="1"/>
      <c r="ET3100" s="1"/>
      <c r="EU3100" s="1"/>
      <c r="EV3100" s="1"/>
      <c r="EW3100" s="1"/>
      <c r="EX3100" s="1"/>
      <c r="EY3100" s="1"/>
      <c r="EZ3100" s="1"/>
      <c r="FA3100" s="1"/>
      <c r="FB3100" s="1"/>
      <c r="FC3100" s="1"/>
      <c r="FD3100" s="1"/>
      <c r="FE3100" s="1"/>
      <c r="FF3100" s="1"/>
      <c r="FG3100" s="1"/>
      <c r="FH3100" s="1"/>
      <c r="FI3100" s="1"/>
      <c r="FJ3100" s="1"/>
      <c r="FK3100" s="1"/>
      <c r="FL3100" s="1"/>
      <c r="FM3100" s="1"/>
      <c r="FN3100" s="1"/>
      <c r="FO3100" s="1"/>
      <c r="FP3100" s="1"/>
      <c r="FQ3100" s="1"/>
      <c r="FR3100" s="1"/>
      <c r="FS3100" s="1"/>
      <c r="FT3100" s="1"/>
      <c r="FU3100" s="1"/>
      <c r="FV3100" s="1"/>
      <c r="FW3100" s="1"/>
      <c r="FX3100" s="1"/>
      <c r="FY3100" s="1"/>
      <c r="FZ3100" s="1"/>
      <c r="GA3100" s="1"/>
      <c r="GB3100" s="1"/>
      <c r="GC3100" s="1"/>
      <c r="GD3100" s="1"/>
      <c r="GE3100" s="1"/>
      <c r="GF3100" s="1"/>
      <c r="GG3100" s="1"/>
      <c r="GH3100" s="1"/>
      <c r="GI3100" s="1"/>
      <c r="GJ3100" s="1"/>
      <c r="GK3100" s="1"/>
      <c r="GL3100" s="1"/>
      <c r="GM3100" s="1"/>
      <c r="GN3100" s="1"/>
      <c r="GO3100" s="1"/>
    </row>
    <row r="3101" spans="1:197" s="40" customFormat="1" x14ac:dyDescent="0.25">
      <c r="A3101" s="41"/>
      <c r="B3101" s="4"/>
      <c r="C3101" s="41"/>
      <c r="D3101" s="42"/>
      <c r="E3101" s="42"/>
      <c r="F3101" s="42"/>
      <c r="G3101" s="1"/>
      <c r="H3101" s="1"/>
      <c r="I3101" s="1"/>
      <c r="J3101" s="1"/>
      <c r="K3101" s="1"/>
      <c r="L3101" s="1"/>
      <c r="M3101" s="2"/>
      <c r="N3101" s="1"/>
      <c r="O3101" s="1"/>
      <c r="P3101" s="1"/>
      <c r="Q3101" s="1"/>
      <c r="R3101" s="1"/>
      <c r="S3101" s="1"/>
      <c r="T3101" s="1"/>
      <c r="U3101" s="1"/>
      <c r="V3101" s="1"/>
      <c r="W3101" s="1"/>
      <c r="X3101" s="1"/>
      <c r="Y3101" s="1"/>
      <c r="Z3101" s="1"/>
      <c r="AA3101" s="1"/>
      <c r="AB3101" s="1"/>
      <c r="AC3101" s="1"/>
      <c r="AD3101" s="1"/>
      <c r="AE3101" s="1"/>
      <c r="AF3101" s="1"/>
      <c r="AG3101" s="1"/>
      <c r="AH3101" s="1"/>
      <c r="AI3101" s="1"/>
      <c r="AJ3101" s="1"/>
      <c r="AK3101" s="1"/>
      <c r="AL3101" s="1"/>
      <c r="AM3101" s="1"/>
      <c r="AN3101" s="1"/>
      <c r="AO3101" s="1"/>
      <c r="AP3101" s="1"/>
      <c r="AQ3101" s="1"/>
      <c r="AR3101" s="1"/>
      <c r="AS3101" s="1"/>
      <c r="AT3101" s="1"/>
      <c r="AU3101" s="1"/>
      <c r="AV3101" s="1"/>
      <c r="AW3101" s="1"/>
      <c r="AX3101" s="1"/>
      <c r="AY3101" s="1"/>
      <c r="AZ3101" s="1"/>
      <c r="BA3101" s="1"/>
      <c r="BB3101" s="1"/>
      <c r="BC3101" s="1"/>
      <c r="BD3101" s="1"/>
      <c r="BE3101" s="1"/>
      <c r="BF3101" s="1"/>
      <c r="BG3101" s="1"/>
      <c r="BH3101" s="1"/>
      <c r="BI3101" s="1"/>
      <c r="BJ3101" s="1"/>
      <c r="BK3101" s="1"/>
      <c r="BL3101" s="1"/>
      <c r="BM3101" s="1"/>
      <c r="BN3101" s="1"/>
      <c r="BO3101" s="1"/>
      <c r="BP3101" s="1"/>
      <c r="BQ3101" s="1"/>
      <c r="BR3101" s="1"/>
      <c r="BS3101" s="1"/>
      <c r="BT3101" s="1"/>
      <c r="BU3101" s="1"/>
      <c r="BV3101" s="1"/>
      <c r="BW3101" s="1"/>
      <c r="BX3101" s="1"/>
      <c r="BY3101" s="1"/>
      <c r="BZ3101" s="1"/>
      <c r="CA3101" s="1"/>
      <c r="CB3101" s="1"/>
      <c r="CC3101" s="1"/>
      <c r="CD3101" s="1"/>
      <c r="CE3101" s="1"/>
      <c r="CF3101" s="1"/>
      <c r="CG3101" s="1"/>
      <c r="CH3101" s="1"/>
      <c r="CI3101" s="1"/>
      <c r="CJ3101" s="1"/>
      <c r="CK3101" s="1"/>
      <c r="CL3101" s="1"/>
      <c r="CM3101" s="1"/>
      <c r="CN3101" s="1"/>
      <c r="CO3101" s="1"/>
      <c r="CP3101" s="1"/>
      <c r="CQ3101" s="1"/>
      <c r="CR3101" s="1"/>
      <c r="CS3101" s="1"/>
      <c r="CT3101" s="1"/>
      <c r="CU3101" s="1"/>
      <c r="CV3101" s="1"/>
      <c r="CW3101" s="1"/>
      <c r="CX3101" s="1"/>
      <c r="CY3101" s="1"/>
      <c r="CZ3101" s="1"/>
      <c r="DA3101" s="1"/>
      <c r="DB3101" s="1"/>
      <c r="DC3101" s="1"/>
      <c r="DD3101" s="1"/>
      <c r="DE3101" s="1"/>
      <c r="DF3101" s="1"/>
      <c r="DG3101" s="1"/>
      <c r="DH3101" s="1"/>
      <c r="DI3101" s="1"/>
      <c r="DJ3101" s="1"/>
      <c r="DK3101" s="1"/>
      <c r="DL3101" s="1"/>
      <c r="DM3101" s="1"/>
      <c r="DN3101" s="1"/>
      <c r="DO3101" s="1"/>
      <c r="DP3101" s="1"/>
      <c r="DQ3101" s="1"/>
      <c r="DR3101" s="1"/>
      <c r="DS3101" s="1"/>
      <c r="DT3101" s="1"/>
      <c r="DU3101" s="1"/>
      <c r="DV3101" s="1"/>
      <c r="DW3101" s="1"/>
      <c r="DX3101" s="1"/>
      <c r="DY3101" s="1"/>
      <c r="DZ3101" s="1"/>
      <c r="EA3101" s="1"/>
      <c r="EB3101" s="1"/>
      <c r="EC3101" s="1"/>
      <c r="ED3101" s="1"/>
      <c r="EE3101" s="1"/>
      <c r="EF3101" s="1"/>
      <c r="EG3101" s="1"/>
      <c r="EH3101" s="1"/>
      <c r="EI3101" s="1"/>
      <c r="EJ3101" s="1"/>
      <c r="EK3101" s="1"/>
      <c r="EL3101" s="1"/>
      <c r="EM3101" s="1"/>
      <c r="EN3101" s="1"/>
      <c r="EO3101" s="1"/>
      <c r="EP3101" s="1"/>
      <c r="EQ3101" s="1"/>
      <c r="ER3101" s="1"/>
      <c r="ES3101" s="1"/>
      <c r="ET3101" s="1"/>
      <c r="EU3101" s="1"/>
      <c r="EV3101" s="1"/>
      <c r="EW3101" s="1"/>
      <c r="EX3101" s="1"/>
      <c r="EY3101" s="1"/>
      <c r="EZ3101" s="1"/>
      <c r="FA3101" s="1"/>
      <c r="FB3101" s="1"/>
      <c r="FC3101" s="1"/>
      <c r="FD3101" s="1"/>
      <c r="FE3101" s="1"/>
      <c r="FF3101" s="1"/>
      <c r="FG3101" s="1"/>
      <c r="FH3101" s="1"/>
      <c r="FI3101" s="1"/>
      <c r="FJ3101" s="1"/>
      <c r="FK3101" s="1"/>
      <c r="FL3101" s="1"/>
      <c r="FM3101" s="1"/>
      <c r="FN3101" s="1"/>
      <c r="FO3101" s="1"/>
      <c r="FP3101" s="1"/>
      <c r="FQ3101" s="1"/>
      <c r="FR3101" s="1"/>
      <c r="FS3101" s="1"/>
      <c r="FT3101" s="1"/>
      <c r="FU3101" s="1"/>
      <c r="FV3101" s="1"/>
      <c r="FW3101" s="1"/>
      <c r="FX3101" s="1"/>
      <c r="FY3101" s="1"/>
      <c r="FZ3101" s="1"/>
      <c r="GA3101" s="1"/>
      <c r="GB3101" s="1"/>
      <c r="GC3101" s="1"/>
      <c r="GD3101" s="1"/>
      <c r="GE3101" s="1"/>
      <c r="GF3101" s="1"/>
      <c r="GG3101" s="1"/>
      <c r="GH3101" s="1"/>
      <c r="GI3101" s="1"/>
      <c r="GJ3101" s="1"/>
      <c r="GK3101" s="1"/>
      <c r="GL3101" s="1"/>
      <c r="GM3101" s="1"/>
      <c r="GN3101" s="1"/>
      <c r="GO3101" s="1"/>
    </row>
    <row r="3102" spans="1:197" s="40" customFormat="1" x14ac:dyDescent="0.25">
      <c r="A3102" s="41"/>
      <c r="B3102" s="4"/>
      <c r="C3102" s="41"/>
      <c r="D3102" s="42"/>
      <c r="E3102" s="42"/>
      <c r="F3102" s="42"/>
      <c r="G3102" s="1"/>
      <c r="H3102" s="1"/>
      <c r="I3102" s="1"/>
      <c r="J3102" s="1"/>
      <c r="K3102" s="1"/>
      <c r="L3102" s="1"/>
      <c r="M3102" s="2"/>
      <c r="N3102" s="1"/>
      <c r="O3102" s="1"/>
      <c r="P3102" s="1"/>
      <c r="Q3102" s="1"/>
      <c r="R3102" s="1"/>
      <c r="S3102" s="1"/>
      <c r="T3102" s="1"/>
      <c r="U3102" s="1"/>
      <c r="V3102" s="1"/>
      <c r="W3102" s="1"/>
      <c r="X3102" s="1"/>
      <c r="Y3102" s="1"/>
      <c r="Z3102" s="1"/>
      <c r="AA3102" s="1"/>
      <c r="AB3102" s="1"/>
      <c r="AC3102" s="1"/>
      <c r="AD3102" s="1"/>
      <c r="AE3102" s="1"/>
      <c r="AF3102" s="1"/>
      <c r="AG3102" s="1"/>
      <c r="AH3102" s="1"/>
      <c r="AI3102" s="1"/>
      <c r="AJ3102" s="1"/>
      <c r="AK3102" s="1"/>
      <c r="AL3102" s="1"/>
      <c r="AM3102" s="1"/>
      <c r="AN3102" s="1"/>
      <c r="AO3102" s="1"/>
      <c r="AP3102" s="1"/>
      <c r="AQ3102" s="1"/>
      <c r="AR3102" s="1"/>
      <c r="AS3102" s="1"/>
      <c r="AT3102" s="1"/>
      <c r="AU3102" s="1"/>
      <c r="AV3102" s="1"/>
      <c r="AW3102" s="1"/>
      <c r="AX3102" s="1"/>
      <c r="AY3102" s="1"/>
      <c r="AZ3102" s="1"/>
      <c r="BA3102" s="1"/>
      <c r="BB3102" s="1"/>
      <c r="BC3102" s="1"/>
      <c r="BD3102" s="1"/>
      <c r="BE3102" s="1"/>
      <c r="BF3102" s="1"/>
      <c r="BG3102" s="1"/>
      <c r="BH3102" s="1"/>
      <c r="BI3102" s="1"/>
      <c r="BJ3102" s="1"/>
      <c r="BK3102" s="1"/>
      <c r="BL3102" s="1"/>
      <c r="BM3102" s="1"/>
      <c r="BN3102" s="1"/>
      <c r="BO3102" s="1"/>
      <c r="BP3102" s="1"/>
      <c r="BQ3102" s="1"/>
      <c r="BR3102" s="1"/>
      <c r="BS3102" s="1"/>
      <c r="BT3102" s="1"/>
      <c r="BU3102" s="1"/>
      <c r="BV3102" s="1"/>
      <c r="BW3102" s="1"/>
      <c r="BX3102" s="1"/>
      <c r="BY3102" s="1"/>
      <c r="BZ3102" s="1"/>
      <c r="CA3102" s="1"/>
      <c r="CB3102" s="1"/>
      <c r="CC3102" s="1"/>
      <c r="CD3102" s="1"/>
      <c r="CE3102" s="1"/>
      <c r="CF3102" s="1"/>
      <c r="CG3102" s="1"/>
      <c r="CH3102" s="1"/>
      <c r="CI3102" s="1"/>
      <c r="CJ3102" s="1"/>
      <c r="CK3102" s="1"/>
      <c r="CL3102" s="1"/>
      <c r="CM3102" s="1"/>
      <c r="CN3102" s="1"/>
      <c r="CO3102" s="1"/>
      <c r="CP3102" s="1"/>
      <c r="CQ3102" s="1"/>
      <c r="CR3102" s="1"/>
      <c r="CS3102" s="1"/>
      <c r="CT3102" s="1"/>
      <c r="CU3102" s="1"/>
      <c r="CV3102" s="1"/>
      <c r="CW3102" s="1"/>
      <c r="CX3102" s="1"/>
      <c r="CY3102" s="1"/>
      <c r="CZ3102" s="1"/>
      <c r="DA3102" s="1"/>
      <c r="DB3102" s="1"/>
      <c r="DC3102" s="1"/>
      <c r="DD3102" s="1"/>
      <c r="DE3102" s="1"/>
      <c r="DF3102" s="1"/>
      <c r="DG3102" s="1"/>
      <c r="DH3102" s="1"/>
      <c r="DI3102" s="1"/>
      <c r="DJ3102" s="1"/>
      <c r="DK3102" s="1"/>
      <c r="DL3102" s="1"/>
      <c r="DM3102" s="1"/>
      <c r="DN3102" s="1"/>
      <c r="DO3102" s="1"/>
      <c r="DP3102" s="1"/>
      <c r="DQ3102" s="1"/>
      <c r="DR3102" s="1"/>
      <c r="DS3102" s="1"/>
      <c r="DT3102" s="1"/>
      <c r="DU3102" s="1"/>
      <c r="DV3102" s="1"/>
      <c r="DW3102" s="1"/>
      <c r="DX3102" s="1"/>
      <c r="DY3102" s="1"/>
      <c r="DZ3102" s="1"/>
      <c r="EA3102" s="1"/>
      <c r="EB3102" s="1"/>
      <c r="EC3102" s="1"/>
      <c r="ED3102" s="1"/>
      <c r="EE3102" s="1"/>
      <c r="EF3102" s="1"/>
      <c r="EG3102" s="1"/>
      <c r="EH3102" s="1"/>
      <c r="EI3102" s="1"/>
      <c r="EJ3102" s="1"/>
      <c r="EK3102" s="1"/>
      <c r="EL3102" s="1"/>
      <c r="EM3102" s="1"/>
      <c r="EN3102" s="1"/>
      <c r="EO3102" s="1"/>
      <c r="EP3102" s="1"/>
      <c r="EQ3102" s="1"/>
      <c r="ER3102" s="1"/>
      <c r="ES3102" s="1"/>
      <c r="ET3102" s="1"/>
      <c r="EU3102" s="1"/>
      <c r="EV3102" s="1"/>
      <c r="EW3102" s="1"/>
      <c r="EX3102" s="1"/>
      <c r="EY3102" s="1"/>
      <c r="EZ3102" s="1"/>
      <c r="FA3102" s="1"/>
      <c r="FB3102" s="1"/>
      <c r="FC3102" s="1"/>
      <c r="FD3102" s="1"/>
      <c r="FE3102" s="1"/>
      <c r="FF3102" s="1"/>
      <c r="FG3102" s="1"/>
      <c r="FH3102" s="1"/>
      <c r="FI3102" s="1"/>
      <c r="FJ3102" s="1"/>
      <c r="FK3102" s="1"/>
      <c r="FL3102" s="1"/>
      <c r="FM3102" s="1"/>
      <c r="FN3102" s="1"/>
      <c r="FO3102" s="1"/>
      <c r="FP3102" s="1"/>
      <c r="FQ3102" s="1"/>
      <c r="FR3102" s="1"/>
      <c r="FS3102" s="1"/>
      <c r="FT3102" s="1"/>
      <c r="FU3102" s="1"/>
      <c r="FV3102" s="1"/>
      <c r="FW3102" s="1"/>
      <c r="FX3102" s="1"/>
      <c r="FY3102" s="1"/>
      <c r="FZ3102" s="1"/>
      <c r="GA3102" s="1"/>
      <c r="GB3102" s="1"/>
      <c r="GC3102" s="1"/>
      <c r="GD3102" s="1"/>
      <c r="GE3102" s="1"/>
      <c r="GF3102" s="1"/>
      <c r="GG3102" s="1"/>
      <c r="GH3102" s="1"/>
      <c r="GI3102" s="1"/>
      <c r="GJ3102" s="1"/>
      <c r="GK3102" s="1"/>
      <c r="GL3102" s="1"/>
      <c r="GM3102" s="1"/>
      <c r="GN3102" s="1"/>
      <c r="GO3102" s="1"/>
    </row>
    <row r="3103" spans="1:197" s="40" customFormat="1" x14ac:dyDescent="0.25">
      <c r="A3103" s="41"/>
      <c r="B3103" s="4"/>
      <c r="C3103" s="41"/>
      <c r="D3103" s="42"/>
      <c r="E3103" s="42"/>
      <c r="F3103" s="42"/>
      <c r="G3103" s="1"/>
      <c r="H3103" s="1"/>
      <c r="I3103" s="1"/>
      <c r="J3103" s="1"/>
      <c r="K3103" s="1"/>
      <c r="L3103" s="1"/>
      <c r="M3103" s="2"/>
      <c r="N3103" s="1"/>
      <c r="O3103" s="1"/>
      <c r="P3103" s="1"/>
      <c r="Q3103" s="1"/>
      <c r="R3103" s="1"/>
      <c r="S3103" s="1"/>
      <c r="T3103" s="1"/>
      <c r="U3103" s="1"/>
      <c r="V3103" s="1"/>
      <c r="W3103" s="1"/>
      <c r="X3103" s="1"/>
      <c r="Y3103" s="1"/>
      <c r="Z3103" s="1"/>
      <c r="AA3103" s="1"/>
      <c r="AB3103" s="1"/>
      <c r="AC3103" s="1"/>
      <c r="AD3103" s="1"/>
      <c r="AE3103" s="1"/>
      <c r="AF3103" s="1"/>
      <c r="AG3103" s="1"/>
      <c r="AH3103" s="1"/>
      <c r="AI3103" s="1"/>
      <c r="AJ3103" s="1"/>
      <c r="AK3103" s="1"/>
      <c r="AL3103" s="1"/>
      <c r="AM3103" s="1"/>
      <c r="AN3103" s="1"/>
      <c r="AO3103" s="1"/>
      <c r="AP3103" s="1"/>
      <c r="AQ3103" s="1"/>
      <c r="AR3103" s="1"/>
      <c r="AS3103" s="1"/>
      <c r="AT3103" s="1"/>
      <c r="AU3103" s="1"/>
      <c r="AV3103" s="1"/>
      <c r="AW3103" s="1"/>
      <c r="AX3103" s="1"/>
      <c r="AY3103" s="1"/>
      <c r="AZ3103" s="1"/>
      <c r="BA3103" s="1"/>
      <c r="BB3103" s="1"/>
      <c r="BC3103" s="1"/>
      <c r="BD3103" s="1"/>
      <c r="BE3103" s="1"/>
      <c r="BF3103" s="1"/>
      <c r="BG3103" s="1"/>
      <c r="BH3103" s="1"/>
      <c r="BI3103" s="1"/>
      <c r="BJ3103" s="1"/>
      <c r="BK3103" s="1"/>
      <c r="BL3103" s="1"/>
      <c r="BM3103" s="1"/>
      <c r="BN3103" s="1"/>
      <c r="BO3103" s="1"/>
      <c r="BP3103" s="1"/>
      <c r="BQ3103" s="1"/>
      <c r="BR3103" s="1"/>
      <c r="BS3103" s="1"/>
      <c r="BT3103" s="1"/>
      <c r="BU3103" s="1"/>
      <c r="BV3103" s="1"/>
      <c r="BW3103" s="1"/>
      <c r="BX3103" s="1"/>
      <c r="BY3103" s="1"/>
      <c r="BZ3103" s="1"/>
      <c r="CA3103" s="1"/>
      <c r="CB3103" s="1"/>
      <c r="CC3103" s="1"/>
      <c r="CD3103" s="1"/>
      <c r="CE3103" s="1"/>
      <c r="CF3103" s="1"/>
      <c r="CG3103" s="1"/>
      <c r="CH3103" s="1"/>
      <c r="CI3103" s="1"/>
      <c r="CJ3103" s="1"/>
      <c r="CK3103" s="1"/>
      <c r="CL3103" s="1"/>
      <c r="CM3103" s="1"/>
      <c r="CN3103" s="1"/>
      <c r="CO3103" s="1"/>
      <c r="CP3103" s="1"/>
      <c r="CQ3103" s="1"/>
      <c r="CR3103" s="1"/>
      <c r="CS3103" s="1"/>
      <c r="CT3103" s="1"/>
      <c r="CU3103" s="1"/>
      <c r="CV3103" s="1"/>
      <c r="CW3103" s="1"/>
      <c r="CX3103" s="1"/>
      <c r="CY3103" s="1"/>
      <c r="CZ3103" s="1"/>
      <c r="DA3103" s="1"/>
      <c r="DB3103" s="1"/>
      <c r="DC3103" s="1"/>
      <c r="DD3103" s="1"/>
      <c r="DE3103" s="1"/>
      <c r="DF3103" s="1"/>
      <c r="DG3103" s="1"/>
      <c r="DH3103" s="1"/>
      <c r="DI3103" s="1"/>
      <c r="DJ3103" s="1"/>
      <c r="DK3103" s="1"/>
      <c r="DL3103" s="1"/>
      <c r="DM3103" s="1"/>
      <c r="DN3103" s="1"/>
      <c r="DO3103" s="1"/>
      <c r="DP3103" s="1"/>
      <c r="DQ3103" s="1"/>
      <c r="DR3103" s="1"/>
      <c r="DS3103" s="1"/>
      <c r="DT3103" s="1"/>
      <c r="DU3103" s="1"/>
      <c r="DV3103" s="1"/>
      <c r="DW3103" s="1"/>
      <c r="DX3103" s="1"/>
      <c r="DY3103" s="1"/>
      <c r="DZ3103" s="1"/>
      <c r="EA3103" s="1"/>
      <c r="EB3103" s="1"/>
      <c r="EC3103" s="1"/>
      <c r="ED3103" s="1"/>
      <c r="EE3103" s="1"/>
      <c r="EF3103" s="1"/>
      <c r="EG3103" s="1"/>
      <c r="EH3103" s="1"/>
      <c r="EI3103" s="1"/>
      <c r="EJ3103" s="1"/>
      <c r="EK3103" s="1"/>
      <c r="EL3103" s="1"/>
      <c r="EM3103" s="1"/>
      <c r="EN3103" s="1"/>
      <c r="EO3103" s="1"/>
      <c r="EP3103" s="1"/>
      <c r="EQ3103" s="1"/>
      <c r="ER3103" s="1"/>
      <c r="ES3103" s="1"/>
      <c r="ET3103" s="1"/>
      <c r="EU3103" s="1"/>
      <c r="EV3103" s="1"/>
      <c r="EW3103" s="1"/>
      <c r="EX3103" s="1"/>
      <c r="EY3103" s="1"/>
      <c r="EZ3103" s="1"/>
      <c r="FA3103" s="1"/>
      <c r="FB3103" s="1"/>
      <c r="FC3103" s="1"/>
      <c r="FD3103" s="1"/>
      <c r="FE3103" s="1"/>
      <c r="FF3103" s="1"/>
      <c r="FG3103" s="1"/>
      <c r="FH3103" s="1"/>
      <c r="FI3103" s="1"/>
      <c r="FJ3103" s="1"/>
      <c r="FK3103" s="1"/>
      <c r="FL3103" s="1"/>
      <c r="FM3103" s="1"/>
      <c r="FN3103" s="1"/>
      <c r="FO3103" s="1"/>
      <c r="FP3103" s="1"/>
      <c r="FQ3103" s="1"/>
      <c r="FR3103" s="1"/>
      <c r="FS3103" s="1"/>
      <c r="FT3103" s="1"/>
      <c r="FU3103" s="1"/>
      <c r="FV3103" s="1"/>
      <c r="FW3103" s="1"/>
      <c r="FX3103" s="1"/>
      <c r="FY3103" s="1"/>
      <c r="FZ3103" s="1"/>
      <c r="GA3103" s="1"/>
      <c r="GB3103" s="1"/>
      <c r="GC3103" s="1"/>
      <c r="GD3103" s="1"/>
      <c r="GE3103" s="1"/>
      <c r="GF3103" s="1"/>
      <c r="GG3103" s="1"/>
      <c r="GH3103" s="1"/>
      <c r="GI3103" s="1"/>
      <c r="GJ3103" s="1"/>
      <c r="GK3103" s="1"/>
      <c r="GL3103" s="1"/>
      <c r="GM3103" s="1"/>
      <c r="GN3103" s="1"/>
      <c r="GO3103" s="1"/>
    </row>
    <row r="3104" spans="1:197" s="40" customFormat="1" x14ac:dyDescent="0.25">
      <c r="A3104" s="41"/>
      <c r="B3104" s="4"/>
      <c r="C3104" s="41"/>
      <c r="D3104" s="42"/>
      <c r="E3104" s="42"/>
      <c r="F3104" s="42"/>
      <c r="G3104" s="1"/>
      <c r="H3104" s="1"/>
      <c r="I3104" s="1"/>
      <c r="J3104" s="1"/>
      <c r="K3104" s="1"/>
      <c r="L3104" s="1"/>
      <c r="M3104" s="2"/>
      <c r="N3104" s="1"/>
      <c r="O3104" s="1"/>
      <c r="P3104" s="1"/>
      <c r="Q3104" s="1"/>
      <c r="R3104" s="1"/>
      <c r="S3104" s="1"/>
      <c r="T3104" s="1"/>
      <c r="U3104" s="1"/>
      <c r="V3104" s="1"/>
      <c r="W3104" s="1"/>
      <c r="X3104" s="1"/>
      <c r="Y3104" s="1"/>
      <c r="Z3104" s="1"/>
      <c r="AA3104" s="1"/>
      <c r="AB3104" s="1"/>
      <c r="AC3104" s="1"/>
      <c r="AD3104" s="1"/>
      <c r="AE3104" s="1"/>
      <c r="AF3104" s="1"/>
      <c r="AG3104" s="1"/>
      <c r="AH3104" s="1"/>
      <c r="AI3104" s="1"/>
      <c r="AJ3104" s="1"/>
      <c r="AK3104" s="1"/>
      <c r="AL3104" s="1"/>
      <c r="AM3104" s="1"/>
      <c r="AN3104" s="1"/>
      <c r="AO3104" s="1"/>
      <c r="AP3104" s="1"/>
      <c r="AQ3104" s="1"/>
      <c r="AR3104" s="1"/>
      <c r="AS3104" s="1"/>
      <c r="AT3104" s="1"/>
      <c r="AU3104" s="1"/>
      <c r="AV3104" s="1"/>
      <c r="AW3104" s="1"/>
      <c r="AX3104" s="1"/>
      <c r="AY3104" s="1"/>
      <c r="AZ3104" s="1"/>
      <c r="BA3104" s="1"/>
      <c r="BB3104" s="1"/>
      <c r="BC3104" s="1"/>
      <c r="BD3104" s="1"/>
      <c r="BE3104" s="1"/>
      <c r="BF3104" s="1"/>
      <c r="BG3104" s="1"/>
      <c r="BH3104" s="1"/>
      <c r="BI3104" s="1"/>
      <c r="BJ3104" s="1"/>
      <c r="BK3104" s="1"/>
      <c r="BL3104" s="1"/>
      <c r="BM3104" s="1"/>
      <c r="BN3104" s="1"/>
      <c r="BO3104" s="1"/>
      <c r="BP3104" s="1"/>
      <c r="BQ3104" s="1"/>
      <c r="BR3104" s="1"/>
      <c r="BS3104" s="1"/>
      <c r="BT3104" s="1"/>
      <c r="BU3104" s="1"/>
      <c r="BV3104" s="1"/>
      <c r="BW3104" s="1"/>
      <c r="BX3104" s="1"/>
      <c r="BY3104" s="1"/>
      <c r="BZ3104" s="1"/>
      <c r="CA3104" s="1"/>
      <c r="CB3104" s="1"/>
      <c r="CC3104" s="1"/>
      <c r="CD3104" s="1"/>
      <c r="CE3104" s="1"/>
      <c r="CF3104" s="1"/>
      <c r="CG3104" s="1"/>
      <c r="CH3104" s="1"/>
      <c r="CI3104" s="1"/>
      <c r="CJ3104" s="1"/>
      <c r="CK3104" s="1"/>
      <c r="CL3104" s="1"/>
      <c r="CM3104" s="1"/>
      <c r="CN3104" s="1"/>
      <c r="CO3104" s="1"/>
      <c r="CP3104" s="1"/>
      <c r="CQ3104" s="1"/>
      <c r="CR3104" s="1"/>
      <c r="CS3104" s="1"/>
      <c r="CT3104" s="1"/>
      <c r="CU3104" s="1"/>
      <c r="CV3104" s="1"/>
      <c r="CW3104" s="1"/>
      <c r="CX3104" s="1"/>
      <c r="CY3104" s="1"/>
      <c r="CZ3104" s="1"/>
      <c r="DA3104" s="1"/>
      <c r="DB3104" s="1"/>
      <c r="DC3104" s="1"/>
      <c r="DD3104" s="1"/>
      <c r="DE3104" s="1"/>
      <c r="DF3104" s="1"/>
      <c r="DG3104" s="1"/>
      <c r="DH3104" s="1"/>
      <c r="DI3104" s="1"/>
      <c r="DJ3104" s="1"/>
      <c r="DK3104" s="1"/>
      <c r="DL3104" s="1"/>
      <c r="DM3104" s="1"/>
      <c r="DN3104" s="1"/>
      <c r="DO3104" s="1"/>
      <c r="DP3104" s="1"/>
      <c r="DQ3104" s="1"/>
      <c r="DR3104" s="1"/>
      <c r="DS3104" s="1"/>
      <c r="DT3104" s="1"/>
      <c r="DU3104" s="1"/>
      <c r="DV3104" s="1"/>
      <c r="DW3104" s="1"/>
      <c r="DX3104" s="1"/>
      <c r="DY3104" s="1"/>
      <c r="DZ3104" s="1"/>
      <c r="EA3104" s="1"/>
      <c r="EB3104" s="1"/>
      <c r="EC3104" s="1"/>
      <c r="ED3104" s="1"/>
      <c r="EE3104" s="1"/>
      <c r="EF3104" s="1"/>
      <c r="EG3104" s="1"/>
      <c r="EH3104" s="1"/>
      <c r="EI3104" s="1"/>
      <c r="EJ3104" s="1"/>
      <c r="EK3104" s="1"/>
      <c r="EL3104" s="1"/>
      <c r="EM3104" s="1"/>
      <c r="EN3104" s="1"/>
      <c r="EO3104" s="1"/>
      <c r="EP3104" s="1"/>
      <c r="EQ3104" s="1"/>
      <c r="ER3104" s="1"/>
      <c r="ES3104" s="1"/>
      <c r="ET3104" s="1"/>
      <c r="EU3104" s="1"/>
      <c r="EV3104" s="1"/>
      <c r="EW3104" s="1"/>
      <c r="EX3104" s="1"/>
      <c r="EY3104" s="1"/>
      <c r="EZ3104" s="1"/>
      <c r="FA3104" s="1"/>
      <c r="FB3104" s="1"/>
      <c r="FC3104" s="1"/>
      <c r="FD3104" s="1"/>
      <c r="FE3104" s="1"/>
      <c r="FF3104" s="1"/>
      <c r="FG3104" s="1"/>
      <c r="FH3104" s="1"/>
      <c r="FI3104" s="1"/>
      <c r="FJ3104" s="1"/>
      <c r="FK3104" s="1"/>
      <c r="FL3104" s="1"/>
      <c r="FM3104" s="1"/>
      <c r="FN3104" s="1"/>
      <c r="FO3104" s="1"/>
      <c r="FP3104" s="1"/>
      <c r="FQ3104" s="1"/>
      <c r="FR3104" s="1"/>
      <c r="FS3104" s="1"/>
      <c r="FT3104" s="1"/>
      <c r="FU3104" s="1"/>
      <c r="FV3104" s="1"/>
      <c r="FW3104" s="1"/>
      <c r="FX3104" s="1"/>
      <c r="FY3104" s="1"/>
      <c r="FZ3104" s="1"/>
      <c r="GA3104" s="1"/>
      <c r="GB3104" s="1"/>
      <c r="GC3104" s="1"/>
      <c r="GD3104" s="1"/>
      <c r="GE3104" s="1"/>
      <c r="GF3104" s="1"/>
      <c r="GG3104" s="1"/>
      <c r="GH3104" s="1"/>
      <c r="GI3104" s="1"/>
      <c r="GJ3104" s="1"/>
      <c r="GK3104" s="1"/>
      <c r="GL3104" s="1"/>
      <c r="GM3104" s="1"/>
      <c r="GN3104" s="1"/>
      <c r="GO3104" s="1"/>
    </row>
    <row r="3105" spans="1:197" s="40" customFormat="1" x14ac:dyDescent="0.25">
      <c r="A3105" s="41"/>
      <c r="B3105" s="4"/>
      <c r="C3105" s="41"/>
      <c r="D3105" s="42"/>
      <c r="E3105" s="42"/>
      <c r="F3105" s="42"/>
      <c r="G3105" s="1"/>
      <c r="H3105" s="1"/>
      <c r="I3105" s="1"/>
      <c r="J3105" s="1"/>
      <c r="K3105" s="1"/>
      <c r="L3105" s="1"/>
      <c r="M3105" s="2"/>
      <c r="N3105" s="1"/>
      <c r="O3105" s="1"/>
      <c r="P3105" s="1"/>
      <c r="Q3105" s="1"/>
      <c r="R3105" s="1"/>
      <c r="S3105" s="1"/>
      <c r="T3105" s="1"/>
      <c r="U3105" s="1"/>
      <c r="V3105" s="1"/>
      <c r="W3105" s="1"/>
      <c r="X3105" s="1"/>
      <c r="Y3105" s="1"/>
      <c r="Z3105" s="1"/>
      <c r="AA3105" s="1"/>
      <c r="AB3105" s="1"/>
      <c r="AC3105" s="1"/>
      <c r="AD3105" s="1"/>
      <c r="AE3105" s="1"/>
      <c r="AF3105" s="1"/>
      <c r="AG3105" s="1"/>
      <c r="AH3105" s="1"/>
      <c r="AI3105" s="1"/>
      <c r="AJ3105" s="1"/>
      <c r="AK3105" s="1"/>
      <c r="AL3105" s="1"/>
      <c r="AM3105" s="1"/>
      <c r="AN3105" s="1"/>
      <c r="AO3105" s="1"/>
      <c r="AP3105" s="1"/>
      <c r="AQ3105" s="1"/>
      <c r="AR3105" s="1"/>
      <c r="AS3105" s="1"/>
      <c r="AT3105" s="1"/>
      <c r="AU3105" s="1"/>
      <c r="AV3105" s="1"/>
      <c r="AW3105" s="1"/>
      <c r="AX3105" s="1"/>
      <c r="AY3105" s="1"/>
      <c r="AZ3105" s="1"/>
      <c r="BA3105" s="1"/>
      <c r="BB3105" s="1"/>
      <c r="BC3105" s="1"/>
      <c r="BD3105" s="1"/>
      <c r="BE3105" s="1"/>
      <c r="BF3105" s="1"/>
      <c r="BG3105" s="1"/>
      <c r="BH3105" s="1"/>
      <c r="BI3105" s="1"/>
      <c r="BJ3105" s="1"/>
      <c r="BK3105" s="1"/>
      <c r="BL3105" s="1"/>
      <c r="BM3105" s="1"/>
      <c r="BN3105" s="1"/>
      <c r="BO3105" s="1"/>
      <c r="BP3105" s="1"/>
      <c r="BQ3105" s="1"/>
      <c r="BR3105" s="1"/>
      <c r="BS3105" s="1"/>
      <c r="BT3105" s="1"/>
      <c r="BU3105" s="1"/>
      <c r="BV3105" s="1"/>
      <c r="BW3105" s="1"/>
      <c r="BX3105" s="1"/>
      <c r="BY3105" s="1"/>
      <c r="BZ3105" s="1"/>
      <c r="CA3105" s="1"/>
      <c r="CB3105" s="1"/>
      <c r="CC3105" s="1"/>
      <c r="CD3105" s="1"/>
      <c r="CE3105" s="1"/>
      <c r="CF3105" s="1"/>
      <c r="CG3105" s="1"/>
      <c r="CH3105" s="1"/>
      <c r="CI3105" s="1"/>
      <c r="CJ3105" s="1"/>
      <c r="CK3105" s="1"/>
      <c r="CL3105" s="1"/>
      <c r="CM3105" s="1"/>
      <c r="CN3105" s="1"/>
      <c r="CO3105" s="1"/>
      <c r="CP3105" s="1"/>
      <c r="CQ3105" s="1"/>
      <c r="CR3105" s="1"/>
      <c r="CS3105" s="1"/>
      <c r="CT3105" s="1"/>
      <c r="CU3105" s="1"/>
      <c r="CV3105" s="1"/>
      <c r="CW3105" s="1"/>
      <c r="CX3105" s="1"/>
      <c r="CY3105" s="1"/>
      <c r="CZ3105" s="1"/>
      <c r="DA3105" s="1"/>
      <c r="DB3105" s="1"/>
      <c r="DC3105" s="1"/>
      <c r="DD3105" s="1"/>
      <c r="DE3105" s="1"/>
      <c r="DF3105" s="1"/>
      <c r="DG3105" s="1"/>
      <c r="DH3105" s="1"/>
      <c r="DI3105" s="1"/>
      <c r="DJ3105" s="1"/>
      <c r="DK3105" s="1"/>
      <c r="DL3105" s="1"/>
      <c r="DM3105" s="1"/>
      <c r="DN3105" s="1"/>
      <c r="DO3105" s="1"/>
      <c r="DP3105" s="1"/>
      <c r="DQ3105" s="1"/>
      <c r="DR3105" s="1"/>
      <c r="DS3105" s="1"/>
      <c r="DT3105" s="1"/>
      <c r="DU3105" s="1"/>
      <c r="DV3105" s="1"/>
      <c r="DW3105" s="1"/>
      <c r="DX3105" s="1"/>
      <c r="DY3105" s="1"/>
      <c r="DZ3105" s="1"/>
      <c r="EA3105" s="1"/>
      <c r="EB3105" s="1"/>
      <c r="EC3105" s="1"/>
      <c r="ED3105" s="1"/>
      <c r="EE3105" s="1"/>
      <c r="EF3105" s="1"/>
      <c r="EG3105" s="1"/>
      <c r="EH3105" s="1"/>
      <c r="EI3105" s="1"/>
      <c r="EJ3105" s="1"/>
      <c r="EK3105" s="1"/>
      <c r="EL3105" s="1"/>
      <c r="EM3105" s="1"/>
      <c r="EN3105" s="1"/>
      <c r="EO3105" s="1"/>
      <c r="EP3105" s="1"/>
      <c r="EQ3105" s="1"/>
      <c r="ER3105" s="1"/>
      <c r="ES3105" s="1"/>
      <c r="ET3105" s="1"/>
      <c r="EU3105" s="1"/>
      <c r="EV3105" s="1"/>
      <c r="EW3105" s="1"/>
      <c r="EX3105" s="1"/>
      <c r="EY3105" s="1"/>
      <c r="EZ3105" s="1"/>
      <c r="FA3105" s="1"/>
      <c r="FB3105" s="1"/>
      <c r="FC3105" s="1"/>
      <c r="FD3105" s="1"/>
      <c r="FE3105" s="1"/>
      <c r="FF3105" s="1"/>
      <c r="FG3105" s="1"/>
      <c r="FH3105" s="1"/>
      <c r="FI3105" s="1"/>
      <c r="FJ3105" s="1"/>
      <c r="FK3105" s="1"/>
      <c r="FL3105" s="1"/>
      <c r="FM3105" s="1"/>
      <c r="FN3105" s="1"/>
      <c r="FO3105" s="1"/>
      <c r="FP3105" s="1"/>
      <c r="FQ3105" s="1"/>
      <c r="FR3105" s="1"/>
      <c r="FS3105" s="1"/>
      <c r="FT3105" s="1"/>
      <c r="FU3105" s="1"/>
      <c r="FV3105" s="1"/>
      <c r="FW3105" s="1"/>
      <c r="FX3105" s="1"/>
      <c r="FY3105" s="1"/>
      <c r="FZ3105" s="1"/>
      <c r="GA3105" s="1"/>
      <c r="GB3105" s="1"/>
      <c r="GC3105" s="1"/>
      <c r="GD3105" s="1"/>
      <c r="GE3105" s="1"/>
      <c r="GF3105" s="1"/>
      <c r="GG3105" s="1"/>
      <c r="GH3105" s="1"/>
      <c r="GI3105" s="1"/>
      <c r="GJ3105" s="1"/>
      <c r="GK3105" s="1"/>
      <c r="GL3105" s="1"/>
      <c r="GM3105" s="1"/>
      <c r="GN3105" s="1"/>
      <c r="GO3105" s="1"/>
    </row>
    <row r="3106" spans="1:197" s="40" customFormat="1" x14ac:dyDescent="0.25">
      <c r="A3106" s="41"/>
      <c r="B3106" s="4"/>
      <c r="C3106" s="41"/>
      <c r="D3106" s="42"/>
      <c r="E3106" s="42"/>
      <c r="F3106" s="42"/>
      <c r="G3106" s="1"/>
      <c r="H3106" s="1"/>
      <c r="I3106" s="1"/>
      <c r="J3106" s="1"/>
      <c r="K3106" s="1"/>
      <c r="L3106" s="1"/>
      <c r="M3106" s="2"/>
      <c r="N3106" s="1"/>
      <c r="O3106" s="1"/>
      <c r="P3106" s="1"/>
      <c r="Q3106" s="1"/>
      <c r="R3106" s="1"/>
      <c r="S3106" s="1"/>
      <c r="T3106" s="1"/>
      <c r="U3106" s="1"/>
      <c r="V3106" s="1"/>
      <c r="W3106" s="1"/>
      <c r="X3106" s="1"/>
      <c r="Y3106" s="1"/>
      <c r="Z3106" s="1"/>
      <c r="AA3106" s="1"/>
      <c r="AB3106" s="1"/>
      <c r="AC3106" s="1"/>
      <c r="AD3106" s="1"/>
      <c r="AE3106" s="1"/>
      <c r="AF3106" s="1"/>
      <c r="AG3106" s="1"/>
      <c r="AH3106" s="1"/>
      <c r="AI3106" s="1"/>
      <c r="AJ3106" s="1"/>
      <c r="AK3106" s="1"/>
      <c r="AL3106" s="1"/>
      <c r="AM3106" s="1"/>
      <c r="AN3106" s="1"/>
      <c r="AO3106" s="1"/>
      <c r="AP3106" s="1"/>
      <c r="AQ3106" s="1"/>
      <c r="AR3106" s="1"/>
      <c r="AS3106" s="1"/>
      <c r="AT3106" s="1"/>
      <c r="AU3106" s="1"/>
      <c r="AV3106" s="1"/>
      <c r="AW3106" s="1"/>
      <c r="AX3106" s="1"/>
      <c r="AY3106" s="1"/>
      <c r="AZ3106" s="1"/>
      <c r="BA3106" s="1"/>
      <c r="BB3106" s="1"/>
      <c r="BC3106" s="1"/>
      <c r="BD3106" s="1"/>
      <c r="BE3106" s="1"/>
      <c r="BF3106" s="1"/>
      <c r="BG3106" s="1"/>
      <c r="BH3106" s="1"/>
      <c r="BI3106" s="1"/>
      <c r="BJ3106" s="1"/>
      <c r="BK3106" s="1"/>
      <c r="BL3106" s="1"/>
      <c r="BM3106" s="1"/>
      <c r="BN3106" s="1"/>
      <c r="BO3106" s="1"/>
      <c r="BP3106" s="1"/>
      <c r="BQ3106" s="1"/>
      <c r="BR3106" s="1"/>
      <c r="BS3106" s="1"/>
      <c r="BT3106" s="1"/>
      <c r="BU3106" s="1"/>
      <c r="BV3106" s="1"/>
      <c r="BW3106" s="1"/>
      <c r="BX3106" s="1"/>
      <c r="BY3106" s="1"/>
      <c r="BZ3106" s="1"/>
      <c r="CA3106" s="1"/>
      <c r="CB3106" s="1"/>
      <c r="CC3106" s="1"/>
      <c r="CD3106" s="1"/>
      <c r="CE3106" s="1"/>
      <c r="CF3106" s="1"/>
      <c r="CG3106" s="1"/>
      <c r="CH3106" s="1"/>
      <c r="CI3106" s="1"/>
      <c r="CJ3106" s="1"/>
      <c r="CK3106" s="1"/>
      <c r="CL3106" s="1"/>
      <c r="CM3106" s="1"/>
      <c r="CN3106" s="1"/>
      <c r="CO3106" s="1"/>
      <c r="CP3106" s="1"/>
      <c r="CQ3106" s="1"/>
      <c r="CR3106" s="1"/>
      <c r="CS3106" s="1"/>
      <c r="CT3106" s="1"/>
      <c r="CU3106" s="1"/>
      <c r="CV3106" s="1"/>
      <c r="CW3106" s="1"/>
      <c r="CX3106" s="1"/>
      <c r="CY3106" s="1"/>
      <c r="CZ3106" s="1"/>
      <c r="DA3106" s="1"/>
      <c r="DB3106" s="1"/>
      <c r="DC3106" s="1"/>
      <c r="DD3106" s="1"/>
      <c r="DE3106" s="1"/>
      <c r="DF3106" s="1"/>
      <c r="DG3106" s="1"/>
      <c r="DH3106" s="1"/>
      <c r="DI3106" s="1"/>
      <c r="DJ3106" s="1"/>
      <c r="DK3106" s="1"/>
      <c r="DL3106" s="1"/>
      <c r="DM3106" s="1"/>
      <c r="DN3106" s="1"/>
      <c r="DO3106" s="1"/>
      <c r="DP3106" s="1"/>
      <c r="DQ3106" s="1"/>
      <c r="DR3106" s="1"/>
      <c r="DS3106" s="1"/>
      <c r="DT3106" s="1"/>
      <c r="DU3106" s="1"/>
      <c r="DV3106" s="1"/>
      <c r="DW3106" s="1"/>
      <c r="DX3106" s="1"/>
      <c r="DY3106" s="1"/>
      <c r="DZ3106" s="1"/>
      <c r="EA3106" s="1"/>
      <c r="EB3106" s="1"/>
      <c r="EC3106" s="1"/>
      <c r="ED3106" s="1"/>
      <c r="EE3106" s="1"/>
      <c r="EF3106" s="1"/>
      <c r="EG3106" s="1"/>
      <c r="EH3106" s="1"/>
      <c r="EI3106" s="1"/>
      <c r="EJ3106" s="1"/>
      <c r="EK3106" s="1"/>
      <c r="EL3106" s="1"/>
      <c r="EM3106" s="1"/>
      <c r="EN3106" s="1"/>
      <c r="EO3106" s="1"/>
      <c r="EP3106" s="1"/>
      <c r="EQ3106" s="1"/>
      <c r="ER3106" s="1"/>
      <c r="ES3106" s="1"/>
      <c r="ET3106" s="1"/>
      <c r="EU3106" s="1"/>
      <c r="EV3106" s="1"/>
      <c r="EW3106" s="1"/>
      <c r="EX3106" s="1"/>
      <c r="EY3106" s="1"/>
      <c r="EZ3106" s="1"/>
      <c r="FA3106" s="1"/>
      <c r="FB3106" s="1"/>
      <c r="FC3106" s="1"/>
      <c r="FD3106" s="1"/>
      <c r="FE3106" s="1"/>
      <c r="FF3106" s="1"/>
      <c r="FG3106" s="1"/>
      <c r="FH3106" s="1"/>
      <c r="FI3106" s="1"/>
      <c r="FJ3106" s="1"/>
      <c r="FK3106" s="1"/>
      <c r="FL3106" s="1"/>
      <c r="FM3106" s="1"/>
      <c r="FN3106" s="1"/>
      <c r="FO3106" s="1"/>
      <c r="FP3106" s="1"/>
      <c r="FQ3106" s="1"/>
      <c r="FR3106" s="1"/>
      <c r="FS3106" s="1"/>
      <c r="FT3106" s="1"/>
      <c r="FU3106" s="1"/>
      <c r="FV3106" s="1"/>
      <c r="FW3106" s="1"/>
      <c r="FX3106" s="1"/>
      <c r="FY3106" s="1"/>
      <c r="FZ3106" s="1"/>
      <c r="GA3106" s="1"/>
      <c r="GB3106" s="1"/>
      <c r="GC3106" s="1"/>
      <c r="GD3106" s="1"/>
      <c r="GE3106" s="1"/>
      <c r="GF3106" s="1"/>
      <c r="GG3106" s="1"/>
      <c r="GH3106" s="1"/>
      <c r="GI3106" s="1"/>
      <c r="GJ3106" s="1"/>
      <c r="GK3106" s="1"/>
      <c r="GL3106" s="1"/>
      <c r="GM3106" s="1"/>
      <c r="GN3106" s="1"/>
      <c r="GO3106" s="1"/>
    </row>
    <row r="3107" spans="1:197" s="40" customFormat="1" x14ac:dyDescent="0.25">
      <c r="A3107" s="41"/>
      <c r="B3107" s="4"/>
      <c r="C3107" s="41"/>
      <c r="D3107" s="42"/>
      <c r="E3107" s="42"/>
      <c r="F3107" s="42"/>
      <c r="G3107" s="1"/>
      <c r="H3107" s="1"/>
      <c r="I3107" s="1"/>
      <c r="J3107" s="1"/>
      <c r="K3107" s="1"/>
      <c r="L3107" s="1"/>
      <c r="M3107" s="2"/>
      <c r="N3107" s="1"/>
      <c r="O3107" s="1"/>
      <c r="P3107" s="1"/>
      <c r="Q3107" s="1"/>
      <c r="R3107" s="1"/>
      <c r="S3107" s="1"/>
      <c r="T3107" s="1"/>
      <c r="U3107" s="1"/>
      <c r="V3107" s="1"/>
      <c r="W3107" s="1"/>
      <c r="X3107" s="1"/>
      <c r="Y3107" s="1"/>
      <c r="Z3107" s="1"/>
      <c r="AA3107" s="1"/>
      <c r="AB3107" s="1"/>
      <c r="AC3107" s="1"/>
      <c r="AD3107" s="1"/>
      <c r="AE3107" s="1"/>
      <c r="AF3107" s="1"/>
      <c r="AG3107" s="1"/>
      <c r="AH3107" s="1"/>
      <c r="AI3107" s="1"/>
      <c r="AJ3107" s="1"/>
      <c r="AK3107" s="1"/>
      <c r="AL3107" s="1"/>
      <c r="AM3107" s="1"/>
      <c r="AN3107" s="1"/>
      <c r="AO3107" s="1"/>
      <c r="AP3107" s="1"/>
      <c r="AQ3107" s="1"/>
      <c r="AR3107" s="1"/>
      <c r="AS3107" s="1"/>
      <c r="AT3107" s="1"/>
      <c r="AU3107" s="1"/>
      <c r="AV3107" s="1"/>
      <c r="AW3107" s="1"/>
      <c r="AX3107" s="1"/>
      <c r="AY3107" s="1"/>
      <c r="AZ3107" s="1"/>
      <c r="BA3107" s="1"/>
      <c r="BB3107" s="1"/>
      <c r="BC3107" s="1"/>
      <c r="BD3107" s="1"/>
      <c r="BE3107" s="1"/>
      <c r="BF3107" s="1"/>
      <c r="BG3107" s="1"/>
      <c r="BH3107" s="1"/>
      <c r="BI3107" s="1"/>
      <c r="BJ3107" s="1"/>
      <c r="BK3107" s="1"/>
      <c r="BL3107" s="1"/>
      <c r="BM3107" s="1"/>
      <c r="BN3107" s="1"/>
      <c r="BO3107" s="1"/>
      <c r="BP3107" s="1"/>
      <c r="BQ3107" s="1"/>
      <c r="BR3107" s="1"/>
      <c r="BS3107" s="1"/>
      <c r="BT3107" s="1"/>
      <c r="BU3107" s="1"/>
      <c r="BV3107" s="1"/>
      <c r="BW3107" s="1"/>
      <c r="BX3107" s="1"/>
      <c r="BY3107" s="1"/>
      <c r="BZ3107" s="1"/>
      <c r="CA3107" s="1"/>
      <c r="CB3107" s="1"/>
      <c r="CC3107" s="1"/>
      <c r="CD3107" s="1"/>
      <c r="CE3107" s="1"/>
      <c r="CF3107" s="1"/>
      <c r="CG3107" s="1"/>
      <c r="CH3107" s="1"/>
      <c r="CI3107" s="1"/>
      <c r="CJ3107" s="1"/>
      <c r="CK3107" s="1"/>
      <c r="CL3107" s="1"/>
      <c r="CM3107" s="1"/>
      <c r="CN3107" s="1"/>
      <c r="CO3107" s="1"/>
      <c r="CP3107" s="1"/>
      <c r="CQ3107" s="1"/>
      <c r="CR3107" s="1"/>
      <c r="CS3107" s="1"/>
      <c r="CT3107" s="1"/>
      <c r="CU3107" s="1"/>
      <c r="CV3107" s="1"/>
      <c r="CW3107" s="1"/>
      <c r="CX3107" s="1"/>
      <c r="CY3107" s="1"/>
      <c r="CZ3107" s="1"/>
      <c r="DA3107" s="1"/>
      <c r="DB3107" s="1"/>
      <c r="DC3107" s="1"/>
      <c r="DD3107" s="1"/>
      <c r="DE3107" s="1"/>
      <c r="DF3107" s="1"/>
      <c r="DG3107" s="1"/>
      <c r="DH3107" s="1"/>
      <c r="DI3107" s="1"/>
      <c r="DJ3107" s="1"/>
      <c r="DK3107" s="1"/>
      <c r="DL3107" s="1"/>
      <c r="DM3107" s="1"/>
      <c r="DN3107" s="1"/>
      <c r="DO3107" s="1"/>
      <c r="DP3107" s="1"/>
      <c r="DQ3107" s="1"/>
      <c r="DR3107" s="1"/>
      <c r="DS3107" s="1"/>
      <c r="DT3107" s="1"/>
      <c r="DU3107" s="1"/>
      <c r="DV3107" s="1"/>
      <c r="DW3107" s="1"/>
      <c r="DX3107" s="1"/>
      <c r="DY3107" s="1"/>
      <c r="DZ3107" s="1"/>
      <c r="EA3107" s="1"/>
      <c r="EB3107" s="1"/>
      <c r="EC3107" s="1"/>
      <c r="ED3107" s="1"/>
      <c r="EE3107" s="1"/>
      <c r="EF3107" s="1"/>
      <c r="EG3107" s="1"/>
      <c r="EH3107" s="1"/>
      <c r="EI3107" s="1"/>
      <c r="EJ3107" s="1"/>
      <c r="EK3107" s="1"/>
      <c r="EL3107" s="1"/>
      <c r="EM3107" s="1"/>
      <c r="EN3107" s="1"/>
      <c r="EO3107" s="1"/>
      <c r="EP3107" s="1"/>
      <c r="EQ3107" s="1"/>
      <c r="ER3107" s="1"/>
      <c r="ES3107" s="1"/>
      <c r="ET3107" s="1"/>
      <c r="EU3107" s="1"/>
      <c r="EV3107" s="1"/>
      <c r="EW3107" s="1"/>
      <c r="EX3107" s="1"/>
      <c r="EY3107" s="1"/>
      <c r="EZ3107" s="1"/>
      <c r="FA3107" s="1"/>
      <c r="FB3107" s="1"/>
      <c r="FC3107" s="1"/>
      <c r="FD3107" s="1"/>
      <c r="FE3107" s="1"/>
      <c r="FF3107" s="1"/>
      <c r="FG3107" s="1"/>
      <c r="FH3107" s="1"/>
      <c r="FI3107" s="1"/>
      <c r="FJ3107" s="1"/>
      <c r="FK3107" s="1"/>
      <c r="FL3107" s="1"/>
      <c r="FM3107" s="1"/>
      <c r="FN3107" s="1"/>
      <c r="FO3107" s="1"/>
      <c r="FP3107" s="1"/>
      <c r="FQ3107" s="1"/>
      <c r="FR3107" s="1"/>
      <c r="FS3107" s="1"/>
      <c r="FT3107" s="1"/>
      <c r="FU3107" s="1"/>
      <c r="FV3107" s="1"/>
      <c r="FW3107" s="1"/>
      <c r="FX3107" s="1"/>
      <c r="FY3107" s="1"/>
      <c r="FZ3107" s="1"/>
      <c r="GA3107" s="1"/>
      <c r="GB3107" s="1"/>
      <c r="GC3107" s="1"/>
      <c r="GD3107" s="1"/>
      <c r="GE3107" s="1"/>
      <c r="GF3107" s="1"/>
      <c r="GG3107" s="1"/>
      <c r="GH3107" s="1"/>
      <c r="GI3107" s="1"/>
      <c r="GJ3107" s="1"/>
      <c r="GK3107" s="1"/>
      <c r="GL3107" s="1"/>
      <c r="GM3107" s="1"/>
      <c r="GN3107" s="1"/>
      <c r="GO3107" s="1"/>
    </row>
    <row r="3108" spans="1:197" s="40" customFormat="1" x14ac:dyDescent="0.25">
      <c r="A3108" s="41"/>
      <c r="B3108" s="4"/>
      <c r="C3108" s="41"/>
      <c r="D3108" s="42"/>
      <c r="E3108" s="42"/>
      <c r="F3108" s="42"/>
      <c r="G3108" s="1"/>
      <c r="H3108" s="1"/>
      <c r="I3108" s="1"/>
      <c r="J3108" s="1"/>
      <c r="K3108" s="1"/>
      <c r="L3108" s="1"/>
      <c r="M3108" s="2"/>
      <c r="N3108" s="1"/>
      <c r="O3108" s="1"/>
      <c r="P3108" s="1"/>
      <c r="Q3108" s="1"/>
      <c r="R3108" s="1"/>
      <c r="S3108" s="1"/>
      <c r="T3108" s="1"/>
      <c r="U3108" s="1"/>
      <c r="V3108" s="1"/>
      <c r="W3108" s="1"/>
      <c r="X3108" s="1"/>
      <c r="Y3108" s="1"/>
      <c r="Z3108" s="1"/>
      <c r="AA3108" s="1"/>
      <c r="AB3108" s="1"/>
      <c r="AC3108" s="1"/>
      <c r="AD3108" s="1"/>
      <c r="AE3108" s="1"/>
      <c r="AF3108" s="1"/>
      <c r="AG3108" s="1"/>
      <c r="AH3108" s="1"/>
      <c r="AI3108" s="1"/>
      <c r="AJ3108" s="1"/>
      <c r="AK3108" s="1"/>
      <c r="AL3108" s="1"/>
      <c r="AM3108" s="1"/>
      <c r="AN3108" s="1"/>
      <c r="AO3108" s="1"/>
      <c r="AP3108" s="1"/>
      <c r="AQ3108" s="1"/>
      <c r="AR3108" s="1"/>
      <c r="AS3108" s="1"/>
      <c r="AT3108" s="1"/>
      <c r="AU3108" s="1"/>
      <c r="AV3108" s="1"/>
      <c r="AW3108" s="1"/>
      <c r="AX3108" s="1"/>
      <c r="AY3108" s="1"/>
      <c r="AZ3108" s="1"/>
      <c r="BA3108" s="1"/>
      <c r="BB3108" s="1"/>
      <c r="BC3108" s="1"/>
      <c r="BD3108" s="1"/>
      <c r="BE3108" s="1"/>
      <c r="BF3108" s="1"/>
      <c r="BG3108" s="1"/>
      <c r="BH3108" s="1"/>
      <c r="BI3108" s="1"/>
      <c r="BJ3108" s="1"/>
      <c r="BK3108" s="1"/>
      <c r="BL3108" s="1"/>
      <c r="BM3108" s="1"/>
      <c r="BN3108" s="1"/>
      <c r="BO3108" s="1"/>
      <c r="BP3108" s="1"/>
      <c r="BQ3108" s="1"/>
      <c r="BR3108" s="1"/>
      <c r="BS3108" s="1"/>
      <c r="BT3108" s="1"/>
      <c r="BU3108" s="1"/>
      <c r="BV3108" s="1"/>
      <c r="BW3108" s="1"/>
      <c r="BX3108" s="1"/>
      <c r="BY3108" s="1"/>
      <c r="BZ3108" s="1"/>
      <c r="CA3108" s="1"/>
      <c r="CB3108" s="1"/>
      <c r="CC3108" s="1"/>
      <c r="CD3108" s="1"/>
      <c r="CE3108" s="1"/>
      <c r="CF3108" s="1"/>
      <c r="CG3108" s="1"/>
      <c r="CH3108" s="1"/>
      <c r="CI3108" s="1"/>
      <c r="CJ3108" s="1"/>
      <c r="CK3108" s="1"/>
      <c r="CL3108" s="1"/>
      <c r="CM3108" s="1"/>
      <c r="CN3108" s="1"/>
      <c r="CO3108" s="1"/>
      <c r="CP3108" s="1"/>
      <c r="CQ3108" s="1"/>
      <c r="CR3108" s="1"/>
      <c r="CS3108" s="1"/>
      <c r="CT3108" s="1"/>
      <c r="CU3108" s="1"/>
      <c r="CV3108" s="1"/>
      <c r="CW3108" s="1"/>
      <c r="CX3108" s="1"/>
      <c r="CY3108" s="1"/>
      <c r="CZ3108" s="1"/>
      <c r="DA3108" s="1"/>
      <c r="DB3108" s="1"/>
      <c r="DC3108" s="1"/>
      <c r="DD3108" s="1"/>
      <c r="DE3108" s="1"/>
      <c r="DF3108" s="1"/>
      <c r="DG3108" s="1"/>
      <c r="DH3108" s="1"/>
      <c r="DI3108" s="1"/>
      <c r="DJ3108" s="1"/>
      <c r="DK3108" s="1"/>
      <c r="DL3108" s="1"/>
      <c r="DM3108" s="1"/>
      <c r="DN3108" s="1"/>
      <c r="DO3108" s="1"/>
      <c r="DP3108" s="1"/>
      <c r="DQ3108" s="1"/>
      <c r="DR3108" s="1"/>
      <c r="DS3108" s="1"/>
      <c r="DT3108" s="1"/>
      <c r="DU3108" s="1"/>
      <c r="DV3108" s="1"/>
      <c r="DW3108" s="1"/>
      <c r="DX3108" s="1"/>
      <c r="DY3108" s="1"/>
      <c r="DZ3108" s="1"/>
      <c r="EA3108" s="1"/>
      <c r="EB3108" s="1"/>
      <c r="EC3108" s="1"/>
      <c r="ED3108" s="1"/>
      <c r="EE3108" s="1"/>
      <c r="EF3108" s="1"/>
      <c r="EG3108" s="1"/>
      <c r="EH3108" s="1"/>
      <c r="EI3108" s="1"/>
      <c r="EJ3108" s="1"/>
      <c r="EK3108" s="1"/>
      <c r="EL3108" s="1"/>
      <c r="EM3108" s="1"/>
      <c r="EN3108" s="1"/>
      <c r="EO3108" s="1"/>
      <c r="EP3108" s="1"/>
      <c r="EQ3108" s="1"/>
      <c r="ER3108" s="1"/>
      <c r="ES3108" s="1"/>
      <c r="ET3108" s="1"/>
      <c r="EU3108" s="1"/>
      <c r="EV3108" s="1"/>
      <c r="EW3108" s="1"/>
      <c r="EX3108" s="1"/>
      <c r="EY3108" s="1"/>
      <c r="EZ3108" s="1"/>
      <c r="FA3108" s="1"/>
      <c r="FB3108" s="1"/>
      <c r="FC3108" s="1"/>
      <c r="FD3108" s="1"/>
      <c r="FE3108" s="1"/>
      <c r="FF3108" s="1"/>
      <c r="FG3108" s="1"/>
      <c r="FH3108" s="1"/>
      <c r="FI3108" s="1"/>
      <c r="FJ3108" s="1"/>
      <c r="FK3108" s="1"/>
      <c r="FL3108" s="1"/>
      <c r="FM3108" s="1"/>
      <c r="FN3108" s="1"/>
      <c r="FO3108" s="1"/>
      <c r="FP3108" s="1"/>
      <c r="FQ3108" s="1"/>
      <c r="FR3108" s="1"/>
      <c r="FS3108" s="1"/>
      <c r="FT3108" s="1"/>
      <c r="FU3108" s="1"/>
      <c r="FV3108" s="1"/>
      <c r="FW3108" s="1"/>
      <c r="FX3108" s="1"/>
      <c r="FY3108" s="1"/>
      <c r="FZ3108" s="1"/>
      <c r="GA3108" s="1"/>
      <c r="GB3108" s="1"/>
      <c r="GC3108" s="1"/>
      <c r="GD3108" s="1"/>
      <c r="GE3108" s="1"/>
      <c r="GF3108" s="1"/>
      <c r="GG3108" s="1"/>
      <c r="GH3108" s="1"/>
      <c r="GI3108" s="1"/>
      <c r="GJ3108" s="1"/>
      <c r="GK3108" s="1"/>
      <c r="GL3108" s="1"/>
      <c r="GM3108" s="1"/>
      <c r="GN3108" s="1"/>
      <c r="GO3108" s="1"/>
    </row>
    <row r="3109" spans="1:197" s="40" customFormat="1" x14ac:dyDescent="0.25">
      <c r="A3109" s="41"/>
      <c r="B3109" s="4"/>
      <c r="C3109" s="41"/>
      <c r="D3109" s="42"/>
      <c r="E3109" s="42"/>
      <c r="F3109" s="42"/>
      <c r="G3109" s="1"/>
      <c r="H3109" s="1"/>
      <c r="I3109" s="1"/>
      <c r="J3109" s="1"/>
      <c r="K3109" s="1"/>
      <c r="L3109" s="1"/>
      <c r="M3109" s="2"/>
      <c r="N3109" s="1"/>
      <c r="O3109" s="1"/>
      <c r="P3109" s="1"/>
      <c r="Q3109" s="1"/>
      <c r="R3109" s="1"/>
      <c r="S3109" s="1"/>
      <c r="T3109" s="1"/>
      <c r="U3109" s="1"/>
      <c r="V3109" s="1"/>
      <c r="W3109" s="1"/>
      <c r="X3109" s="1"/>
      <c r="Y3109" s="1"/>
      <c r="Z3109" s="1"/>
      <c r="AA3109" s="1"/>
      <c r="AB3109" s="1"/>
      <c r="AC3109" s="1"/>
      <c r="AD3109" s="1"/>
      <c r="AE3109" s="1"/>
      <c r="AF3109" s="1"/>
      <c r="AG3109" s="1"/>
      <c r="AH3109" s="1"/>
      <c r="AI3109" s="1"/>
      <c r="AJ3109" s="1"/>
      <c r="AK3109" s="1"/>
      <c r="AL3109" s="1"/>
      <c r="AM3109" s="1"/>
      <c r="AN3109" s="1"/>
      <c r="AO3109" s="1"/>
      <c r="AP3109" s="1"/>
      <c r="AQ3109" s="1"/>
      <c r="AR3109" s="1"/>
      <c r="AS3109" s="1"/>
      <c r="AT3109" s="1"/>
      <c r="AU3109" s="1"/>
      <c r="AV3109" s="1"/>
      <c r="AW3109" s="1"/>
      <c r="AX3109" s="1"/>
      <c r="AY3109" s="1"/>
      <c r="AZ3109" s="1"/>
      <c r="BA3109" s="1"/>
      <c r="BB3109" s="1"/>
      <c r="BC3109" s="1"/>
      <c r="BD3109" s="1"/>
      <c r="BE3109" s="1"/>
      <c r="BF3109" s="1"/>
      <c r="BG3109" s="1"/>
      <c r="BH3109" s="1"/>
      <c r="BI3109" s="1"/>
      <c r="BJ3109" s="1"/>
      <c r="BK3109" s="1"/>
      <c r="BL3109" s="1"/>
      <c r="BM3109" s="1"/>
      <c r="BN3109" s="1"/>
      <c r="BO3109" s="1"/>
      <c r="BP3109" s="1"/>
      <c r="BQ3109" s="1"/>
      <c r="BR3109" s="1"/>
      <c r="BS3109" s="1"/>
      <c r="BT3109" s="1"/>
      <c r="BU3109" s="1"/>
      <c r="BV3109" s="1"/>
      <c r="BW3109" s="1"/>
      <c r="BX3109" s="1"/>
      <c r="BY3109" s="1"/>
      <c r="BZ3109" s="1"/>
      <c r="CA3109" s="1"/>
      <c r="CB3109" s="1"/>
      <c r="CC3109" s="1"/>
      <c r="CD3109" s="1"/>
      <c r="CE3109" s="1"/>
      <c r="CF3109" s="1"/>
      <c r="CG3109" s="1"/>
      <c r="CH3109" s="1"/>
      <c r="CI3109" s="1"/>
      <c r="CJ3109" s="1"/>
      <c r="CK3109" s="1"/>
      <c r="CL3109" s="1"/>
      <c r="CM3109" s="1"/>
      <c r="CN3109" s="1"/>
      <c r="CO3109" s="1"/>
      <c r="CP3109" s="1"/>
      <c r="CQ3109" s="1"/>
      <c r="CR3109" s="1"/>
      <c r="CS3109" s="1"/>
      <c r="CT3109" s="1"/>
      <c r="CU3109" s="1"/>
      <c r="CV3109" s="1"/>
      <c r="CW3109" s="1"/>
      <c r="CX3109" s="1"/>
      <c r="CY3109" s="1"/>
      <c r="CZ3109" s="1"/>
      <c r="DA3109" s="1"/>
      <c r="DB3109" s="1"/>
      <c r="DC3109" s="1"/>
      <c r="DD3109" s="1"/>
      <c r="DE3109" s="1"/>
      <c r="DF3109" s="1"/>
      <c r="DG3109" s="1"/>
      <c r="DH3109" s="1"/>
      <c r="DI3109" s="1"/>
      <c r="DJ3109" s="1"/>
      <c r="DK3109" s="1"/>
      <c r="DL3109" s="1"/>
      <c r="DM3109" s="1"/>
      <c r="DN3109" s="1"/>
      <c r="DO3109" s="1"/>
      <c r="DP3109" s="1"/>
      <c r="DQ3109" s="1"/>
      <c r="DR3109" s="1"/>
      <c r="DS3109" s="1"/>
      <c r="DT3109" s="1"/>
      <c r="DU3109" s="1"/>
      <c r="DV3109" s="1"/>
      <c r="DW3109" s="1"/>
      <c r="DX3109" s="1"/>
      <c r="DY3109" s="1"/>
      <c r="DZ3109" s="1"/>
      <c r="EA3109" s="1"/>
      <c r="EB3109" s="1"/>
      <c r="EC3109" s="1"/>
      <c r="ED3109" s="1"/>
      <c r="EE3109" s="1"/>
      <c r="EF3109" s="1"/>
      <c r="EG3109" s="1"/>
      <c r="EH3109" s="1"/>
      <c r="EI3109" s="1"/>
      <c r="EJ3109" s="1"/>
      <c r="EK3109" s="1"/>
      <c r="EL3109" s="1"/>
      <c r="EM3109" s="1"/>
      <c r="EN3109" s="1"/>
      <c r="EO3109" s="1"/>
      <c r="EP3109" s="1"/>
      <c r="EQ3109" s="1"/>
      <c r="ER3109" s="1"/>
      <c r="ES3109" s="1"/>
      <c r="ET3109" s="1"/>
      <c r="EU3109" s="1"/>
      <c r="EV3109" s="1"/>
      <c r="EW3109" s="1"/>
      <c r="EX3109" s="1"/>
      <c r="EY3109" s="1"/>
      <c r="EZ3109" s="1"/>
      <c r="FA3109" s="1"/>
      <c r="FB3109" s="1"/>
      <c r="FC3109" s="1"/>
      <c r="FD3109" s="1"/>
      <c r="FE3109" s="1"/>
      <c r="FF3109" s="1"/>
      <c r="FG3109" s="1"/>
      <c r="FH3109" s="1"/>
      <c r="FI3109" s="1"/>
      <c r="FJ3109" s="1"/>
      <c r="FK3109" s="1"/>
      <c r="FL3109" s="1"/>
      <c r="FM3109" s="1"/>
      <c r="FN3109" s="1"/>
      <c r="FO3109" s="1"/>
      <c r="FP3109" s="1"/>
      <c r="FQ3109" s="1"/>
      <c r="FR3109" s="1"/>
      <c r="FS3109" s="1"/>
      <c r="FT3109" s="1"/>
      <c r="FU3109" s="1"/>
      <c r="FV3109" s="1"/>
      <c r="FW3109" s="1"/>
      <c r="FX3109" s="1"/>
      <c r="FY3109" s="1"/>
      <c r="FZ3109" s="1"/>
      <c r="GA3109" s="1"/>
      <c r="GB3109" s="1"/>
      <c r="GC3109" s="1"/>
      <c r="GD3109" s="1"/>
      <c r="GE3109" s="1"/>
      <c r="GF3109" s="1"/>
      <c r="GG3109" s="1"/>
      <c r="GH3109" s="1"/>
      <c r="GI3109" s="1"/>
      <c r="GJ3109" s="1"/>
      <c r="GK3109" s="1"/>
      <c r="GL3109" s="1"/>
      <c r="GM3109" s="1"/>
      <c r="GN3109" s="1"/>
      <c r="GO3109" s="1"/>
    </row>
    <row r="3110" spans="1:197" s="40" customFormat="1" x14ac:dyDescent="0.25">
      <c r="A3110" s="41"/>
      <c r="B3110" s="4"/>
      <c r="C3110" s="41"/>
      <c r="D3110" s="42"/>
      <c r="E3110" s="42"/>
      <c r="F3110" s="42"/>
      <c r="G3110" s="1"/>
      <c r="H3110" s="1"/>
      <c r="I3110" s="1"/>
      <c r="J3110" s="1"/>
      <c r="K3110" s="1"/>
      <c r="L3110" s="1"/>
      <c r="M3110" s="2"/>
      <c r="N3110" s="1"/>
      <c r="O3110" s="1"/>
      <c r="P3110" s="1"/>
      <c r="Q3110" s="1"/>
      <c r="R3110" s="1"/>
      <c r="S3110" s="1"/>
      <c r="T3110" s="1"/>
      <c r="U3110" s="1"/>
      <c r="V3110" s="1"/>
      <c r="W3110" s="1"/>
      <c r="X3110" s="1"/>
      <c r="Y3110" s="1"/>
      <c r="Z3110" s="1"/>
      <c r="AA3110" s="1"/>
      <c r="AB3110" s="1"/>
      <c r="AC3110" s="1"/>
      <c r="AD3110" s="1"/>
      <c r="AE3110" s="1"/>
      <c r="AF3110" s="1"/>
      <c r="AG3110" s="1"/>
      <c r="AH3110" s="1"/>
      <c r="AI3110" s="1"/>
      <c r="AJ3110" s="1"/>
      <c r="AK3110" s="1"/>
      <c r="AL3110" s="1"/>
      <c r="AM3110" s="1"/>
      <c r="AN3110" s="1"/>
      <c r="AO3110" s="1"/>
      <c r="AP3110" s="1"/>
      <c r="AQ3110" s="1"/>
      <c r="AR3110" s="1"/>
      <c r="AS3110" s="1"/>
      <c r="AT3110" s="1"/>
      <c r="AU3110" s="1"/>
      <c r="AV3110" s="1"/>
      <c r="AW3110" s="1"/>
      <c r="AX3110" s="1"/>
      <c r="AY3110" s="1"/>
      <c r="AZ3110" s="1"/>
      <c r="BA3110" s="1"/>
      <c r="BB3110" s="1"/>
      <c r="BC3110" s="1"/>
      <c r="BD3110" s="1"/>
      <c r="BE3110" s="1"/>
      <c r="BF3110" s="1"/>
      <c r="BG3110" s="1"/>
      <c r="BH3110" s="1"/>
      <c r="BI3110" s="1"/>
      <c r="BJ3110" s="1"/>
      <c r="BK3110" s="1"/>
      <c r="BL3110" s="1"/>
      <c r="BM3110" s="1"/>
      <c r="BN3110" s="1"/>
      <c r="BO3110" s="1"/>
      <c r="BP3110" s="1"/>
      <c r="BQ3110" s="1"/>
      <c r="BR3110" s="1"/>
      <c r="BS3110" s="1"/>
      <c r="BT3110" s="1"/>
      <c r="BU3110" s="1"/>
      <c r="BV3110" s="1"/>
      <c r="BW3110" s="1"/>
      <c r="BX3110" s="1"/>
      <c r="BY3110" s="1"/>
      <c r="BZ3110" s="1"/>
      <c r="CA3110" s="1"/>
      <c r="CB3110" s="1"/>
      <c r="CC3110" s="1"/>
      <c r="CD3110" s="1"/>
      <c r="CE3110" s="1"/>
      <c r="CF3110" s="1"/>
      <c r="CG3110" s="1"/>
      <c r="CH3110" s="1"/>
      <c r="CI3110" s="1"/>
      <c r="CJ3110" s="1"/>
      <c r="CK3110" s="1"/>
      <c r="CL3110" s="1"/>
      <c r="CM3110" s="1"/>
      <c r="CN3110" s="1"/>
      <c r="CO3110" s="1"/>
      <c r="CP3110" s="1"/>
      <c r="CQ3110" s="1"/>
      <c r="CR3110" s="1"/>
      <c r="CS3110" s="1"/>
      <c r="CT3110" s="1"/>
      <c r="CU3110" s="1"/>
      <c r="CV3110" s="1"/>
      <c r="CW3110" s="1"/>
      <c r="CX3110" s="1"/>
      <c r="CY3110" s="1"/>
      <c r="CZ3110" s="1"/>
      <c r="DA3110" s="1"/>
      <c r="DB3110" s="1"/>
      <c r="DC3110" s="1"/>
      <c r="DD3110" s="1"/>
      <c r="DE3110" s="1"/>
      <c r="DF3110" s="1"/>
      <c r="DG3110" s="1"/>
      <c r="DH3110" s="1"/>
      <c r="DI3110" s="1"/>
      <c r="DJ3110" s="1"/>
      <c r="DK3110" s="1"/>
      <c r="DL3110" s="1"/>
      <c r="DM3110" s="1"/>
      <c r="DN3110" s="1"/>
      <c r="DO3110" s="1"/>
      <c r="DP3110" s="1"/>
      <c r="DQ3110" s="1"/>
      <c r="DR3110" s="1"/>
      <c r="DS3110" s="1"/>
      <c r="DT3110" s="1"/>
      <c r="DU3110" s="1"/>
      <c r="DV3110" s="1"/>
      <c r="DW3110" s="1"/>
      <c r="DX3110" s="1"/>
      <c r="DY3110" s="1"/>
      <c r="DZ3110" s="1"/>
      <c r="EA3110" s="1"/>
      <c r="EB3110" s="1"/>
      <c r="EC3110" s="1"/>
      <c r="ED3110" s="1"/>
      <c r="EE3110" s="1"/>
      <c r="EF3110" s="1"/>
      <c r="EG3110" s="1"/>
      <c r="EH3110" s="1"/>
      <c r="EI3110" s="1"/>
      <c r="EJ3110" s="1"/>
      <c r="EK3110" s="1"/>
      <c r="EL3110" s="1"/>
      <c r="EM3110" s="1"/>
      <c r="EN3110" s="1"/>
      <c r="EO3110" s="1"/>
      <c r="EP3110" s="1"/>
      <c r="EQ3110" s="1"/>
      <c r="ER3110" s="1"/>
      <c r="ES3110" s="1"/>
      <c r="ET3110" s="1"/>
      <c r="EU3110" s="1"/>
      <c r="EV3110" s="1"/>
      <c r="EW3110" s="1"/>
      <c r="EX3110" s="1"/>
      <c r="EY3110" s="1"/>
      <c r="EZ3110" s="1"/>
      <c r="FA3110" s="1"/>
      <c r="FB3110" s="1"/>
      <c r="FC3110" s="1"/>
      <c r="FD3110" s="1"/>
      <c r="FE3110" s="1"/>
      <c r="FF3110" s="1"/>
      <c r="FG3110" s="1"/>
      <c r="FH3110" s="1"/>
      <c r="FI3110" s="1"/>
      <c r="FJ3110" s="1"/>
      <c r="FK3110" s="1"/>
      <c r="FL3110" s="1"/>
      <c r="FM3110" s="1"/>
      <c r="FN3110" s="1"/>
      <c r="FO3110" s="1"/>
      <c r="FP3110" s="1"/>
      <c r="FQ3110" s="1"/>
      <c r="FR3110" s="1"/>
      <c r="FS3110" s="1"/>
      <c r="FT3110" s="1"/>
      <c r="FU3110" s="1"/>
      <c r="FV3110" s="1"/>
      <c r="FW3110" s="1"/>
      <c r="FX3110" s="1"/>
      <c r="FY3110" s="1"/>
      <c r="FZ3110" s="1"/>
      <c r="GA3110" s="1"/>
      <c r="GB3110" s="1"/>
      <c r="GC3110" s="1"/>
      <c r="GD3110" s="1"/>
      <c r="GE3110" s="1"/>
      <c r="GF3110" s="1"/>
      <c r="GG3110" s="1"/>
      <c r="GH3110" s="1"/>
      <c r="GI3110" s="1"/>
      <c r="GJ3110" s="1"/>
      <c r="GK3110" s="1"/>
      <c r="GL3110" s="1"/>
      <c r="GM3110" s="1"/>
      <c r="GN3110" s="1"/>
      <c r="GO3110" s="1"/>
    </row>
    <row r="3111" spans="1:197" s="40" customFormat="1" x14ac:dyDescent="0.25">
      <c r="A3111" s="41"/>
      <c r="B3111" s="4"/>
      <c r="C3111" s="41"/>
      <c r="D3111" s="42"/>
      <c r="E3111" s="42"/>
      <c r="F3111" s="42"/>
      <c r="G3111" s="1"/>
      <c r="H3111" s="1"/>
      <c r="I3111" s="1"/>
      <c r="J3111" s="1"/>
      <c r="K3111" s="1"/>
      <c r="L3111" s="1"/>
      <c r="M3111" s="2"/>
      <c r="N3111" s="1"/>
      <c r="O3111" s="1"/>
      <c r="P3111" s="1"/>
      <c r="Q3111" s="1"/>
      <c r="R3111" s="1"/>
      <c r="S3111" s="1"/>
      <c r="T3111" s="1"/>
      <c r="U3111" s="1"/>
      <c r="V3111" s="1"/>
      <c r="W3111" s="1"/>
      <c r="X3111" s="1"/>
      <c r="Y3111" s="1"/>
      <c r="Z3111" s="1"/>
      <c r="AA3111" s="1"/>
      <c r="AB3111" s="1"/>
      <c r="AC3111" s="1"/>
      <c r="AD3111" s="1"/>
      <c r="AE3111" s="1"/>
      <c r="AF3111" s="1"/>
      <c r="AG3111" s="1"/>
      <c r="AH3111" s="1"/>
      <c r="AI3111" s="1"/>
      <c r="AJ3111" s="1"/>
      <c r="AK3111" s="1"/>
      <c r="AL3111" s="1"/>
      <c r="AM3111" s="1"/>
      <c r="AN3111" s="1"/>
      <c r="AO3111" s="1"/>
      <c r="AP3111" s="1"/>
      <c r="AQ3111" s="1"/>
      <c r="AR3111" s="1"/>
      <c r="AS3111" s="1"/>
      <c r="AT3111" s="1"/>
      <c r="AU3111" s="1"/>
      <c r="AV3111" s="1"/>
      <c r="AW3111" s="1"/>
      <c r="AX3111" s="1"/>
      <c r="AY3111" s="1"/>
      <c r="AZ3111" s="1"/>
      <c r="BA3111" s="1"/>
      <c r="BB3111" s="1"/>
      <c r="BC3111" s="1"/>
      <c r="BD3111" s="1"/>
      <c r="BE3111" s="1"/>
      <c r="BF3111" s="1"/>
      <c r="BG3111" s="1"/>
      <c r="BH3111" s="1"/>
      <c r="BI3111" s="1"/>
      <c r="BJ3111" s="1"/>
      <c r="BK3111" s="1"/>
      <c r="BL3111" s="1"/>
      <c r="BM3111" s="1"/>
      <c r="BN3111" s="1"/>
      <c r="BO3111" s="1"/>
      <c r="BP3111" s="1"/>
      <c r="BQ3111" s="1"/>
      <c r="BR3111" s="1"/>
      <c r="BS3111" s="1"/>
      <c r="BT3111" s="1"/>
      <c r="BU3111" s="1"/>
      <c r="BV3111" s="1"/>
      <c r="BW3111" s="1"/>
      <c r="BX3111" s="1"/>
      <c r="BY3111" s="1"/>
      <c r="BZ3111" s="1"/>
      <c r="CA3111" s="1"/>
      <c r="CB3111" s="1"/>
      <c r="CC3111" s="1"/>
      <c r="CD3111" s="1"/>
      <c r="CE3111" s="1"/>
      <c r="CF3111" s="1"/>
      <c r="CG3111" s="1"/>
      <c r="CH3111" s="1"/>
      <c r="CI3111" s="1"/>
      <c r="CJ3111" s="1"/>
      <c r="CK3111" s="1"/>
      <c r="CL3111" s="1"/>
      <c r="CM3111" s="1"/>
      <c r="CN3111" s="1"/>
      <c r="CO3111" s="1"/>
      <c r="CP3111" s="1"/>
      <c r="CQ3111" s="1"/>
      <c r="CR3111" s="1"/>
      <c r="CS3111" s="1"/>
      <c r="CT3111" s="1"/>
      <c r="CU3111" s="1"/>
      <c r="CV3111" s="1"/>
      <c r="CW3111" s="1"/>
      <c r="CX3111" s="1"/>
      <c r="CY3111" s="1"/>
      <c r="CZ3111" s="1"/>
      <c r="DA3111" s="1"/>
      <c r="DB3111" s="1"/>
      <c r="DC3111" s="1"/>
      <c r="DD3111" s="1"/>
      <c r="DE3111" s="1"/>
      <c r="DF3111" s="1"/>
      <c r="DG3111" s="1"/>
      <c r="DH3111" s="1"/>
      <c r="DI3111" s="1"/>
      <c r="DJ3111" s="1"/>
      <c r="DK3111" s="1"/>
      <c r="DL3111" s="1"/>
      <c r="DM3111" s="1"/>
      <c r="DN3111" s="1"/>
      <c r="DO3111" s="1"/>
      <c r="DP3111" s="1"/>
      <c r="DQ3111" s="1"/>
      <c r="DR3111" s="1"/>
      <c r="DS3111" s="1"/>
      <c r="DT3111" s="1"/>
      <c r="DU3111" s="1"/>
      <c r="DV3111" s="1"/>
      <c r="DW3111" s="1"/>
      <c r="DX3111" s="1"/>
      <c r="DY3111" s="1"/>
      <c r="DZ3111" s="1"/>
      <c r="EA3111" s="1"/>
      <c r="EB3111" s="1"/>
      <c r="EC3111" s="1"/>
      <c r="ED3111" s="1"/>
      <c r="EE3111" s="1"/>
      <c r="EF3111" s="1"/>
      <c r="EG3111" s="1"/>
      <c r="EH3111" s="1"/>
      <c r="EI3111" s="1"/>
      <c r="EJ3111" s="1"/>
      <c r="EK3111" s="1"/>
      <c r="EL3111" s="1"/>
      <c r="EM3111" s="1"/>
      <c r="EN3111" s="1"/>
      <c r="EO3111" s="1"/>
      <c r="EP3111" s="1"/>
      <c r="EQ3111" s="1"/>
      <c r="ER3111" s="1"/>
      <c r="ES3111" s="1"/>
      <c r="ET3111" s="1"/>
      <c r="EU3111" s="1"/>
      <c r="EV3111" s="1"/>
      <c r="EW3111" s="1"/>
      <c r="EX3111" s="1"/>
      <c r="EY3111" s="1"/>
      <c r="EZ3111" s="1"/>
      <c r="FA3111" s="1"/>
      <c r="FB3111" s="1"/>
      <c r="FC3111" s="1"/>
      <c r="FD3111" s="1"/>
      <c r="FE3111" s="1"/>
      <c r="FF3111" s="1"/>
      <c r="FG3111" s="1"/>
      <c r="FH3111" s="1"/>
      <c r="FI3111" s="1"/>
      <c r="FJ3111" s="1"/>
      <c r="FK3111" s="1"/>
      <c r="FL3111" s="1"/>
      <c r="FM3111" s="1"/>
      <c r="FN3111" s="1"/>
      <c r="FO3111" s="1"/>
      <c r="FP3111" s="1"/>
      <c r="FQ3111" s="1"/>
      <c r="FR3111" s="1"/>
      <c r="FS3111" s="1"/>
      <c r="FT3111" s="1"/>
      <c r="FU3111" s="1"/>
      <c r="FV3111" s="1"/>
      <c r="FW3111" s="1"/>
      <c r="FX3111" s="1"/>
      <c r="FY3111" s="1"/>
      <c r="FZ3111" s="1"/>
      <c r="GA3111" s="1"/>
      <c r="GB3111" s="1"/>
      <c r="GC3111" s="1"/>
      <c r="GD3111" s="1"/>
      <c r="GE3111" s="1"/>
      <c r="GF3111" s="1"/>
      <c r="GG3111" s="1"/>
      <c r="GH3111" s="1"/>
      <c r="GI3111" s="1"/>
      <c r="GJ3111" s="1"/>
      <c r="GK3111" s="1"/>
      <c r="GL3111" s="1"/>
      <c r="GM3111" s="1"/>
      <c r="GN3111" s="1"/>
      <c r="GO3111" s="1"/>
    </row>
    <row r="3112" spans="1:197" s="40" customFormat="1" x14ac:dyDescent="0.25">
      <c r="A3112" s="41"/>
      <c r="B3112" s="4"/>
      <c r="C3112" s="41"/>
      <c r="D3112" s="42"/>
      <c r="E3112" s="42"/>
      <c r="F3112" s="42"/>
      <c r="G3112" s="1"/>
      <c r="H3112" s="1"/>
      <c r="I3112" s="1"/>
      <c r="J3112" s="1"/>
      <c r="K3112" s="1"/>
      <c r="L3112" s="1"/>
      <c r="M3112" s="2"/>
      <c r="N3112" s="1"/>
      <c r="O3112" s="1"/>
      <c r="P3112" s="1"/>
      <c r="Q3112" s="1"/>
      <c r="R3112" s="1"/>
      <c r="S3112" s="1"/>
      <c r="T3112" s="1"/>
      <c r="U3112" s="1"/>
      <c r="V3112" s="1"/>
      <c r="W3112" s="1"/>
      <c r="X3112" s="1"/>
      <c r="Y3112" s="1"/>
      <c r="Z3112" s="1"/>
      <c r="AA3112" s="1"/>
      <c r="AB3112" s="1"/>
      <c r="AC3112" s="1"/>
      <c r="AD3112" s="1"/>
      <c r="AE3112" s="1"/>
      <c r="AF3112" s="1"/>
      <c r="AG3112" s="1"/>
      <c r="AH3112" s="1"/>
      <c r="AI3112" s="1"/>
      <c r="AJ3112" s="1"/>
      <c r="AK3112" s="1"/>
      <c r="AL3112" s="1"/>
      <c r="AM3112" s="1"/>
      <c r="AN3112" s="1"/>
      <c r="AO3112" s="1"/>
      <c r="AP3112" s="1"/>
      <c r="AQ3112" s="1"/>
      <c r="AR3112" s="1"/>
      <c r="AS3112" s="1"/>
      <c r="AT3112" s="1"/>
      <c r="AU3112" s="1"/>
      <c r="AV3112" s="1"/>
      <c r="AW3112" s="1"/>
      <c r="AX3112" s="1"/>
      <c r="AY3112" s="1"/>
      <c r="AZ3112" s="1"/>
      <c r="BA3112" s="1"/>
      <c r="BB3112" s="1"/>
      <c r="BC3112" s="1"/>
      <c r="BD3112" s="1"/>
      <c r="BE3112" s="1"/>
      <c r="BF3112" s="1"/>
      <c r="BG3112" s="1"/>
      <c r="BH3112" s="1"/>
      <c r="BI3112" s="1"/>
      <c r="BJ3112" s="1"/>
      <c r="BK3112" s="1"/>
      <c r="BL3112" s="1"/>
      <c r="BM3112" s="1"/>
      <c r="BN3112" s="1"/>
      <c r="BO3112" s="1"/>
      <c r="BP3112" s="1"/>
      <c r="BQ3112" s="1"/>
      <c r="BR3112" s="1"/>
      <c r="BS3112" s="1"/>
      <c r="BT3112" s="1"/>
      <c r="BU3112" s="1"/>
      <c r="BV3112" s="1"/>
      <c r="BW3112" s="1"/>
      <c r="BX3112" s="1"/>
      <c r="BY3112" s="1"/>
      <c r="BZ3112" s="1"/>
      <c r="CA3112" s="1"/>
      <c r="CB3112" s="1"/>
      <c r="CC3112" s="1"/>
      <c r="CD3112" s="1"/>
      <c r="CE3112" s="1"/>
      <c r="CF3112" s="1"/>
      <c r="CG3112" s="1"/>
      <c r="CH3112" s="1"/>
      <c r="CI3112" s="1"/>
      <c r="CJ3112" s="1"/>
      <c r="CK3112" s="1"/>
      <c r="CL3112" s="1"/>
      <c r="CM3112" s="1"/>
      <c r="CN3112" s="1"/>
      <c r="CO3112" s="1"/>
      <c r="CP3112" s="1"/>
      <c r="CQ3112" s="1"/>
      <c r="CR3112" s="1"/>
      <c r="CS3112" s="1"/>
      <c r="CT3112" s="1"/>
      <c r="CU3112" s="1"/>
      <c r="CV3112" s="1"/>
      <c r="CW3112" s="1"/>
      <c r="CX3112" s="1"/>
      <c r="CY3112" s="1"/>
      <c r="CZ3112" s="1"/>
      <c r="DA3112" s="1"/>
      <c r="DB3112" s="1"/>
      <c r="DC3112" s="1"/>
      <c r="DD3112" s="1"/>
      <c r="DE3112" s="1"/>
      <c r="DF3112" s="1"/>
      <c r="DG3112" s="1"/>
      <c r="DH3112" s="1"/>
      <c r="DI3112" s="1"/>
      <c r="DJ3112" s="1"/>
      <c r="DK3112" s="1"/>
      <c r="DL3112" s="1"/>
      <c r="DM3112" s="1"/>
      <c r="DN3112" s="1"/>
      <c r="DO3112" s="1"/>
      <c r="DP3112" s="1"/>
      <c r="DQ3112" s="1"/>
      <c r="DR3112" s="1"/>
      <c r="DS3112" s="1"/>
      <c r="DT3112" s="1"/>
      <c r="DU3112" s="1"/>
      <c r="DV3112" s="1"/>
      <c r="DW3112" s="1"/>
      <c r="DX3112" s="1"/>
      <c r="DY3112" s="1"/>
      <c r="DZ3112" s="1"/>
      <c r="EA3112" s="1"/>
      <c r="EB3112" s="1"/>
      <c r="EC3112" s="1"/>
      <c r="ED3112" s="1"/>
      <c r="EE3112" s="1"/>
      <c r="EF3112" s="1"/>
      <c r="EG3112" s="1"/>
      <c r="EH3112" s="1"/>
      <c r="EI3112" s="1"/>
      <c r="EJ3112" s="1"/>
      <c r="EK3112" s="1"/>
      <c r="EL3112" s="1"/>
      <c r="EM3112" s="1"/>
      <c r="EN3112" s="1"/>
      <c r="EO3112" s="1"/>
      <c r="EP3112" s="1"/>
      <c r="EQ3112" s="1"/>
      <c r="ER3112" s="1"/>
      <c r="ES3112" s="1"/>
      <c r="ET3112" s="1"/>
      <c r="EU3112" s="1"/>
      <c r="EV3112" s="1"/>
      <c r="EW3112" s="1"/>
      <c r="EX3112" s="1"/>
      <c r="EY3112" s="1"/>
      <c r="EZ3112" s="1"/>
      <c r="FA3112" s="1"/>
      <c r="FB3112" s="1"/>
      <c r="FC3112" s="1"/>
      <c r="FD3112" s="1"/>
      <c r="FE3112" s="1"/>
      <c r="FF3112" s="1"/>
      <c r="FG3112" s="1"/>
      <c r="FH3112" s="1"/>
      <c r="FI3112" s="1"/>
      <c r="FJ3112" s="1"/>
      <c r="FK3112" s="1"/>
      <c r="FL3112" s="1"/>
      <c r="FM3112" s="1"/>
      <c r="FN3112" s="1"/>
      <c r="FO3112" s="1"/>
      <c r="FP3112" s="1"/>
      <c r="FQ3112" s="1"/>
      <c r="FR3112" s="1"/>
      <c r="FS3112" s="1"/>
      <c r="FT3112" s="1"/>
      <c r="FU3112" s="1"/>
      <c r="FV3112" s="1"/>
      <c r="FW3112" s="1"/>
      <c r="FX3112" s="1"/>
      <c r="FY3112" s="1"/>
      <c r="FZ3112" s="1"/>
      <c r="GA3112" s="1"/>
      <c r="GB3112" s="1"/>
      <c r="GC3112" s="1"/>
      <c r="GD3112" s="1"/>
      <c r="GE3112" s="1"/>
      <c r="GF3112" s="1"/>
      <c r="GG3112" s="1"/>
      <c r="GH3112" s="1"/>
      <c r="GI3112" s="1"/>
      <c r="GJ3112" s="1"/>
      <c r="GK3112" s="1"/>
      <c r="GL3112" s="1"/>
      <c r="GM3112" s="1"/>
      <c r="GN3112" s="1"/>
      <c r="GO3112" s="1"/>
    </row>
    <row r="3113" spans="1:197" s="40" customFormat="1" x14ac:dyDescent="0.25">
      <c r="A3113" s="41"/>
      <c r="B3113" s="4"/>
      <c r="C3113" s="41"/>
      <c r="D3113" s="42"/>
      <c r="E3113" s="42"/>
      <c r="F3113" s="42"/>
      <c r="G3113" s="1"/>
      <c r="H3113" s="1"/>
      <c r="I3113" s="1"/>
      <c r="J3113" s="1"/>
      <c r="K3113" s="1"/>
      <c r="L3113" s="1"/>
      <c r="M3113" s="2"/>
      <c r="N3113" s="1"/>
      <c r="O3113" s="1"/>
      <c r="P3113" s="1"/>
      <c r="Q3113" s="1"/>
      <c r="R3113" s="1"/>
      <c r="S3113" s="1"/>
      <c r="T3113" s="1"/>
      <c r="U3113" s="1"/>
      <c r="V3113" s="1"/>
      <c r="W3113" s="1"/>
      <c r="X3113" s="1"/>
      <c r="Y3113" s="1"/>
      <c r="Z3113" s="1"/>
      <c r="AA3113" s="1"/>
      <c r="AB3113" s="1"/>
      <c r="AC3113" s="1"/>
      <c r="AD3113" s="1"/>
      <c r="AE3113" s="1"/>
      <c r="AF3113" s="1"/>
      <c r="AG3113" s="1"/>
      <c r="AH3113" s="1"/>
      <c r="AI3113" s="1"/>
      <c r="AJ3113" s="1"/>
      <c r="AK3113" s="1"/>
      <c r="AL3113" s="1"/>
      <c r="AM3113" s="1"/>
      <c r="AN3113" s="1"/>
      <c r="AO3113" s="1"/>
      <c r="AP3113" s="1"/>
      <c r="AQ3113" s="1"/>
      <c r="AR3113" s="1"/>
      <c r="AS3113" s="1"/>
      <c r="AT3113" s="1"/>
      <c r="AU3113" s="1"/>
      <c r="AV3113" s="1"/>
      <c r="AW3113" s="1"/>
      <c r="AX3113" s="1"/>
      <c r="AY3113" s="1"/>
      <c r="AZ3113" s="1"/>
      <c r="BA3113" s="1"/>
      <c r="BB3113" s="1"/>
      <c r="BC3113" s="1"/>
      <c r="BD3113" s="1"/>
      <c r="BE3113" s="1"/>
      <c r="BF3113" s="1"/>
      <c r="BG3113" s="1"/>
      <c r="BH3113" s="1"/>
      <c r="BI3113" s="1"/>
      <c r="BJ3113" s="1"/>
      <c r="BK3113" s="1"/>
      <c r="BL3113" s="1"/>
      <c r="BM3113" s="1"/>
      <c r="BN3113" s="1"/>
      <c r="BO3113" s="1"/>
      <c r="BP3113" s="1"/>
      <c r="BQ3113" s="1"/>
      <c r="BR3113" s="1"/>
      <c r="BS3113" s="1"/>
      <c r="BT3113" s="1"/>
      <c r="BU3113" s="1"/>
      <c r="BV3113" s="1"/>
      <c r="BW3113" s="1"/>
      <c r="BX3113" s="1"/>
      <c r="BY3113" s="1"/>
      <c r="BZ3113" s="1"/>
      <c r="CA3113" s="1"/>
      <c r="CB3113" s="1"/>
      <c r="CC3113" s="1"/>
      <c r="CD3113" s="1"/>
      <c r="CE3113" s="1"/>
      <c r="CF3113" s="1"/>
      <c r="CG3113" s="1"/>
      <c r="CH3113" s="1"/>
      <c r="CI3113" s="1"/>
      <c r="CJ3113" s="1"/>
      <c r="CK3113" s="1"/>
      <c r="CL3113" s="1"/>
      <c r="CM3113" s="1"/>
      <c r="CN3113" s="1"/>
      <c r="CO3113" s="1"/>
      <c r="CP3113" s="1"/>
      <c r="CQ3113" s="1"/>
      <c r="CR3113" s="1"/>
      <c r="CS3113" s="1"/>
      <c r="CT3113" s="1"/>
      <c r="CU3113" s="1"/>
      <c r="CV3113" s="1"/>
      <c r="CW3113" s="1"/>
      <c r="CX3113" s="1"/>
      <c r="CY3113" s="1"/>
      <c r="CZ3113" s="1"/>
      <c r="DA3113" s="1"/>
      <c r="DB3113" s="1"/>
      <c r="DC3113" s="1"/>
      <c r="DD3113" s="1"/>
      <c r="DE3113" s="1"/>
      <c r="DF3113" s="1"/>
      <c r="DG3113" s="1"/>
      <c r="DH3113" s="1"/>
      <c r="DI3113" s="1"/>
      <c r="DJ3113" s="1"/>
      <c r="DK3113" s="1"/>
      <c r="DL3113" s="1"/>
      <c r="DM3113" s="1"/>
      <c r="DN3113" s="1"/>
      <c r="DO3113" s="1"/>
      <c r="DP3113" s="1"/>
      <c r="DQ3113" s="1"/>
      <c r="DR3113" s="1"/>
      <c r="DS3113" s="1"/>
      <c r="DT3113" s="1"/>
      <c r="DU3113" s="1"/>
      <c r="DV3113" s="1"/>
      <c r="DW3113" s="1"/>
      <c r="DX3113" s="1"/>
      <c r="DY3113" s="1"/>
      <c r="DZ3113" s="1"/>
      <c r="EA3113" s="1"/>
      <c r="EB3113" s="1"/>
      <c r="EC3113" s="1"/>
      <c r="ED3113" s="1"/>
      <c r="EE3113" s="1"/>
      <c r="EF3113" s="1"/>
      <c r="EG3113" s="1"/>
      <c r="EH3113" s="1"/>
      <c r="EI3113" s="1"/>
      <c r="EJ3113" s="1"/>
      <c r="EK3113" s="1"/>
      <c r="EL3113" s="1"/>
      <c r="EM3113" s="1"/>
      <c r="EN3113" s="1"/>
      <c r="EO3113" s="1"/>
      <c r="EP3113" s="1"/>
      <c r="EQ3113" s="1"/>
      <c r="ER3113" s="1"/>
      <c r="ES3113" s="1"/>
      <c r="ET3113" s="1"/>
      <c r="EU3113" s="1"/>
      <c r="EV3113" s="1"/>
      <c r="EW3113" s="1"/>
      <c r="EX3113" s="1"/>
      <c r="EY3113" s="1"/>
      <c r="EZ3113" s="1"/>
      <c r="FA3113" s="1"/>
      <c r="FB3113" s="1"/>
      <c r="FC3113" s="1"/>
      <c r="FD3113" s="1"/>
      <c r="FE3113" s="1"/>
      <c r="FF3113" s="1"/>
      <c r="FG3113" s="1"/>
      <c r="FH3113" s="1"/>
      <c r="FI3113" s="1"/>
      <c r="FJ3113" s="1"/>
      <c r="FK3113" s="1"/>
      <c r="FL3113" s="1"/>
      <c r="FM3113" s="1"/>
      <c r="FN3113" s="1"/>
      <c r="FO3113" s="1"/>
      <c r="FP3113" s="1"/>
      <c r="FQ3113" s="1"/>
      <c r="FR3113" s="1"/>
      <c r="FS3113" s="1"/>
      <c r="FT3113" s="1"/>
      <c r="FU3113" s="1"/>
      <c r="FV3113" s="1"/>
      <c r="FW3113" s="1"/>
      <c r="FX3113" s="1"/>
      <c r="FY3113" s="1"/>
      <c r="FZ3113" s="1"/>
      <c r="GA3113" s="1"/>
      <c r="GB3113" s="1"/>
      <c r="GC3113" s="1"/>
      <c r="GD3113" s="1"/>
      <c r="GE3113" s="1"/>
      <c r="GF3113" s="1"/>
      <c r="GG3113" s="1"/>
      <c r="GH3113" s="1"/>
      <c r="GI3113" s="1"/>
      <c r="GJ3113" s="1"/>
      <c r="GK3113" s="1"/>
      <c r="GL3113" s="1"/>
      <c r="GM3113" s="1"/>
      <c r="GN3113" s="1"/>
      <c r="GO3113" s="1"/>
    </row>
    <row r="3114" spans="1:197" s="40" customFormat="1" x14ac:dyDescent="0.25">
      <c r="A3114" s="41"/>
      <c r="B3114" s="4"/>
      <c r="C3114" s="41"/>
      <c r="D3114" s="42"/>
      <c r="E3114" s="42"/>
      <c r="F3114" s="42"/>
      <c r="G3114" s="1"/>
      <c r="H3114" s="1"/>
      <c r="I3114" s="1"/>
      <c r="J3114" s="1"/>
      <c r="K3114" s="1"/>
      <c r="L3114" s="1"/>
      <c r="M3114" s="2"/>
      <c r="N3114" s="1"/>
      <c r="O3114" s="1"/>
      <c r="P3114" s="1"/>
      <c r="Q3114" s="1"/>
      <c r="R3114" s="1"/>
      <c r="S3114" s="1"/>
      <c r="T3114" s="1"/>
      <c r="U3114" s="1"/>
      <c r="V3114" s="1"/>
      <c r="W3114" s="1"/>
      <c r="X3114" s="1"/>
      <c r="Y3114" s="1"/>
      <c r="Z3114" s="1"/>
      <c r="AA3114" s="1"/>
      <c r="AB3114" s="1"/>
      <c r="AC3114" s="1"/>
      <c r="AD3114" s="1"/>
      <c r="AE3114" s="1"/>
      <c r="AF3114" s="1"/>
      <c r="AG3114" s="1"/>
      <c r="AH3114" s="1"/>
      <c r="AI3114" s="1"/>
      <c r="AJ3114" s="1"/>
      <c r="AK3114" s="1"/>
      <c r="AL3114" s="1"/>
      <c r="AM3114" s="1"/>
      <c r="AN3114" s="1"/>
      <c r="AO3114" s="1"/>
      <c r="AP3114" s="1"/>
      <c r="AQ3114" s="1"/>
      <c r="AR3114" s="1"/>
      <c r="AS3114" s="1"/>
      <c r="AT3114" s="1"/>
      <c r="AU3114" s="1"/>
      <c r="AV3114" s="1"/>
      <c r="AW3114" s="1"/>
      <c r="AX3114" s="1"/>
      <c r="AY3114" s="1"/>
      <c r="AZ3114" s="1"/>
      <c r="BA3114" s="1"/>
      <c r="BB3114" s="1"/>
      <c r="BC3114" s="1"/>
      <c r="BD3114" s="1"/>
      <c r="BE3114" s="1"/>
      <c r="BF3114" s="1"/>
      <c r="BG3114" s="1"/>
      <c r="BH3114" s="1"/>
      <c r="BI3114" s="1"/>
      <c r="BJ3114" s="1"/>
      <c r="BK3114" s="1"/>
      <c r="BL3114" s="1"/>
      <c r="BM3114" s="1"/>
      <c r="BN3114" s="1"/>
      <c r="BO3114" s="1"/>
      <c r="BP3114" s="1"/>
      <c r="BQ3114" s="1"/>
      <c r="BR3114" s="1"/>
      <c r="BS3114" s="1"/>
      <c r="BT3114" s="1"/>
      <c r="BU3114" s="1"/>
      <c r="BV3114" s="1"/>
      <c r="BW3114" s="1"/>
      <c r="BX3114" s="1"/>
      <c r="BY3114" s="1"/>
      <c r="BZ3114" s="1"/>
      <c r="CA3114" s="1"/>
      <c r="CB3114" s="1"/>
      <c r="CC3114" s="1"/>
      <c r="CD3114" s="1"/>
      <c r="CE3114" s="1"/>
      <c r="CF3114" s="1"/>
      <c r="CG3114" s="1"/>
      <c r="CH3114" s="1"/>
      <c r="CI3114" s="1"/>
      <c r="CJ3114" s="1"/>
      <c r="CK3114" s="1"/>
      <c r="CL3114" s="1"/>
      <c r="CM3114" s="1"/>
      <c r="CN3114" s="1"/>
      <c r="CO3114" s="1"/>
      <c r="CP3114" s="1"/>
      <c r="CQ3114" s="1"/>
      <c r="CR3114" s="1"/>
      <c r="CS3114" s="1"/>
      <c r="CT3114" s="1"/>
      <c r="CU3114" s="1"/>
      <c r="CV3114" s="1"/>
      <c r="CW3114" s="1"/>
      <c r="CX3114" s="1"/>
      <c r="CY3114" s="1"/>
      <c r="CZ3114" s="1"/>
      <c r="DA3114" s="1"/>
      <c r="DB3114" s="1"/>
      <c r="DC3114" s="1"/>
      <c r="DD3114" s="1"/>
      <c r="DE3114" s="1"/>
      <c r="DF3114" s="1"/>
      <c r="DG3114" s="1"/>
      <c r="DH3114" s="1"/>
      <c r="DI3114" s="1"/>
      <c r="DJ3114" s="1"/>
      <c r="DK3114" s="1"/>
      <c r="DL3114" s="1"/>
      <c r="DM3114" s="1"/>
      <c r="DN3114" s="1"/>
      <c r="DO3114" s="1"/>
      <c r="DP3114" s="1"/>
      <c r="DQ3114" s="1"/>
      <c r="DR3114" s="1"/>
      <c r="DS3114" s="1"/>
      <c r="DT3114" s="1"/>
      <c r="DU3114" s="1"/>
      <c r="DV3114" s="1"/>
      <c r="DW3114" s="1"/>
      <c r="DX3114" s="1"/>
      <c r="DY3114" s="1"/>
      <c r="DZ3114" s="1"/>
      <c r="EA3114" s="1"/>
      <c r="EB3114" s="1"/>
      <c r="EC3114" s="1"/>
      <c r="ED3114" s="1"/>
      <c r="EE3114" s="1"/>
      <c r="EF3114" s="1"/>
      <c r="EG3114" s="1"/>
      <c r="EH3114" s="1"/>
      <c r="EI3114" s="1"/>
      <c r="EJ3114" s="1"/>
      <c r="EK3114" s="1"/>
      <c r="EL3114" s="1"/>
      <c r="EM3114" s="1"/>
      <c r="EN3114" s="1"/>
      <c r="EO3114" s="1"/>
      <c r="EP3114" s="1"/>
      <c r="EQ3114" s="1"/>
      <c r="ER3114" s="1"/>
      <c r="ES3114" s="1"/>
      <c r="ET3114" s="1"/>
      <c r="EU3114" s="1"/>
      <c r="EV3114" s="1"/>
      <c r="EW3114" s="1"/>
      <c r="EX3114" s="1"/>
      <c r="EY3114" s="1"/>
      <c r="EZ3114" s="1"/>
      <c r="FA3114" s="1"/>
      <c r="FB3114" s="1"/>
      <c r="FC3114" s="1"/>
      <c r="FD3114" s="1"/>
      <c r="FE3114" s="1"/>
      <c r="FF3114" s="1"/>
      <c r="FG3114" s="1"/>
      <c r="FH3114" s="1"/>
      <c r="FI3114" s="1"/>
      <c r="FJ3114" s="1"/>
      <c r="FK3114" s="1"/>
      <c r="FL3114" s="1"/>
      <c r="FM3114" s="1"/>
      <c r="FN3114" s="1"/>
      <c r="FO3114" s="1"/>
      <c r="FP3114" s="1"/>
      <c r="FQ3114" s="1"/>
      <c r="FR3114" s="1"/>
      <c r="FS3114" s="1"/>
      <c r="FT3114" s="1"/>
      <c r="FU3114" s="1"/>
      <c r="FV3114" s="1"/>
      <c r="FW3114" s="1"/>
      <c r="FX3114" s="1"/>
      <c r="FY3114" s="1"/>
      <c r="FZ3114" s="1"/>
      <c r="GA3114" s="1"/>
      <c r="GB3114" s="1"/>
      <c r="GC3114" s="1"/>
      <c r="GD3114" s="1"/>
      <c r="GE3114" s="1"/>
      <c r="GF3114" s="1"/>
      <c r="GG3114" s="1"/>
      <c r="GH3114" s="1"/>
      <c r="GI3114" s="1"/>
      <c r="GJ3114" s="1"/>
      <c r="GK3114" s="1"/>
      <c r="GL3114" s="1"/>
      <c r="GM3114" s="1"/>
      <c r="GN3114" s="1"/>
      <c r="GO3114" s="1"/>
    </row>
    <row r="3115" spans="1:197" s="40" customFormat="1" x14ac:dyDescent="0.25">
      <c r="A3115" s="41"/>
      <c r="B3115" s="4"/>
      <c r="C3115" s="41"/>
      <c r="D3115" s="42"/>
      <c r="E3115" s="42"/>
      <c r="F3115" s="42"/>
      <c r="G3115" s="1"/>
      <c r="H3115" s="1"/>
      <c r="I3115" s="1"/>
      <c r="J3115" s="1"/>
      <c r="K3115" s="1"/>
      <c r="L3115" s="1"/>
      <c r="M3115" s="2"/>
      <c r="N3115" s="1"/>
      <c r="O3115" s="1"/>
      <c r="P3115" s="1"/>
      <c r="Q3115" s="1"/>
      <c r="R3115" s="1"/>
      <c r="S3115" s="1"/>
      <c r="T3115" s="1"/>
      <c r="U3115" s="1"/>
      <c r="V3115" s="1"/>
      <c r="W3115" s="1"/>
      <c r="X3115" s="1"/>
      <c r="Y3115" s="1"/>
      <c r="Z3115" s="1"/>
      <c r="AA3115" s="1"/>
      <c r="AB3115" s="1"/>
      <c r="AC3115" s="1"/>
      <c r="AD3115" s="1"/>
      <c r="AE3115" s="1"/>
      <c r="AF3115" s="1"/>
      <c r="AG3115" s="1"/>
      <c r="AH3115" s="1"/>
      <c r="AI3115" s="1"/>
      <c r="AJ3115" s="1"/>
      <c r="AK3115" s="1"/>
      <c r="AL3115" s="1"/>
      <c r="AM3115" s="1"/>
      <c r="AN3115" s="1"/>
      <c r="AO3115" s="1"/>
      <c r="AP3115" s="1"/>
      <c r="AQ3115" s="1"/>
      <c r="AR3115" s="1"/>
      <c r="AS3115" s="1"/>
      <c r="AT3115" s="1"/>
      <c r="AU3115" s="1"/>
      <c r="AV3115" s="1"/>
      <c r="AW3115" s="1"/>
      <c r="AX3115" s="1"/>
      <c r="AY3115" s="1"/>
      <c r="AZ3115" s="1"/>
      <c r="BA3115" s="1"/>
      <c r="BB3115" s="1"/>
      <c r="BC3115" s="1"/>
      <c r="BD3115" s="1"/>
      <c r="BE3115" s="1"/>
      <c r="BF3115" s="1"/>
      <c r="BG3115" s="1"/>
      <c r="BH3115" s="1"/>
      <c r="BI3115" s="1"/>
      <c r="BJ3115" s="1"/>
      <c r="BK3115" s="1"/>
      <c r="BL3115" s="1"/>
      <c r="BM3115" s="1"/>
      <c r="BN3115" s="1"/>
      <c r="BO3115" s="1"/>
      <c r="BP3115" s="1"/>
      <c r="BQ3115" s="1"/>
      <c r="BR3115" s="1"/>
      <c r="BS3115" s="1"/>
      <c r="BT3115" s="1"/>
      <c r="BU3115" s="1"/>
      <c r="BV3115" s="1"/>
      <c r="BW3115" s="1"/>
      <c r="BX3115" s="1"/>
      <c r="BY3115" s="1"/>
      <c r="BZ3115" s="1"/>
      <c r="CA3115" s="1"/>
      <c r="CB3115" s="1"/>
      <c r="CC3115" s="1"/>
      <c r="CD3115" s="1"/>
      <c r="CE3115" s="1"/>
      <c r="CF3115" s="1"/>
      <c r="CG3115" s="1"/>
      <c r="CH3115" s="1"/>
      <c r="CI3115" s="1"/>
      <c r="CJ3115" s="1"/>
      <c r="CK3115" s="1"/>
      <c r="CL3115" s="1"/>
      <c r="CM3115" s="1"/>
      <c r="CN3115" s="1"/>
      <c r="CO3115" s="1"/>
      <c r="CP3115" s="1"/>
      <c r="CQ3115" s="1"/>
      <c r="CR3115" s="1"/>
      <c r="CS3115" s="1"/>
      <c r="CT3115" s="1"/>
      <c r="CU3115" s="1"/>
      <c r="CV3115" s="1"/>
      <c r="CW3115" s="1"/>
      <c r="CX3115" s="1"/>
      <c r="CY3115" s="1"/>
      <c r="CZ3115" s="1"/>
      <c r="DA3115" s="1"/>
      <c r="DB3115" s="1"/>
      <c r="DC3115" s="1"/>
      <c r="DD3115" s="1"/>
      <c r="DE3115" s="1"/>
      <c r="DF3115" s="1"/>
      <c r="DG3115" s="1"/>
      <c r="DH3115" s="1"/>
      <c r="DI3115" s="1"/>
      <c r="DJ3115" s="1"/>
      <c r="DK3115" s="1"/>
      <c r="DL3115" s="1"/>
      <c r="DM3115" s="1"/>
      <c r="DN3115" s="1"/>
      <c r="DO3115" s="1"/>
      <c r="DP3115" s="1"/>
      <c r="DQ3115" s="1"/>
      <c r="DR3115" s="1"/>
      <c r="DS3115" s="1"/>
      <c r="DT3115" s="1"/>
      <c r="DU3115" s="1"/>
      <c r="DV3115" s="1"/>
      <c r="DW3115" s="1"/>
      <c r="DX3115" s="1"/>
      <c r="DY3115" s="1"/>
      <c r="DZ3115" s="1"/>
      <c r="EA3115" s="1"/>
      <c r="EB3115" s="1"/>
      <c r="EC3115" s="1"/>
      <c r="ED3115" s="1"/>
      <c r="EE3115" s="1"/>
      <c r="EF3115" s="1"/>
      <c r="EG3115" s="1"/>
      <c r="EH3115" s="1"/>
      <c r="EI3115" s="1"/>
      <c r="EJ3115" s="1"/>
      <c r="EK3115" s="1"/>
      <c r="EL3115" s="1"/>
      <c r="EM3115" s="1"/>
      <c r="EN3115" s="1"/>
      <c r="EO3115" s="1"/>
      <c r="EP3115" s="1"/>
      <c r="EQ3115" s="1"/>
      <c r="ER3115" s="1"/>
      <c r="ES3115" s="1"/>
      <c r="ET3115" s="1"/>
      <c r="EU3115" s="1"/>
      <c r="EV3115" s="1"/>
      <c r="EW3115" s="1"/>
      <c r="EX3115" s="1"/>
      <c r="EY3115" s="1"/>
      <c r="EZ3115" s="1"/>
      <c r="FA3115" s="1"/>
      <c r="FB3115" s="1"/>
      <c r="FC3115" s="1"/>
      <c r="FD3115" s="1"/>
      <c r="FE3115" s="1"/>
      <c r="FF3115" s="1"/>
      <c r="FG3115" s="1"/>
      <c r="FH3115" s="1"/>
      <c r="FI3115" s="1"/>
      <c r="FJ3115" s="1"/>
      <c r="FK3115" s="1"/>
      <c r="FL3115" s="1"/>
      <c r="FM3115" s="1"/>
      <c r="FN3115" s="1"/>
      <c r="FO3115" s="1"/>
      <c r="FP3115" s="1"/>
      <c r="FQ3115" s="1"/>
      <c r="FR3115" s="1"/>
      <c r="FS3115" s="1"/>
      <c r="FT3115" s="1"/>
      <c r="FU3115" s="1"/>
      <c r="FV3115" s="1"/>
      <c r="FW3115" s="1"/>
      <c r="FX3115" s="1"/>
      <c r="FY3115" s="1"/>
      <c r="FZ3115" s="1"/>
      <c r="GA3115" s="1"/>
      <c r="GB3115" s="1"/>
      <c r="GC3115" s="1"/>
      <c r="GD3115" s="1"/>
      <c r="GE3115" s="1"/>
      <c r="GF3115" s="1"/>
      <c r="GG3115" s="1"/>
      <c r="GH3115" s="1"/>
      <c r="GI3115" s="1"/>
      <c r="GJ3115" s="1"/>
      <c r="GK3115" s="1"/>
      <c r="GL3115" s="1"/>
      <c r="GM3115" s="1"/>
      <c r="GN3115" s="1"/>
      <c r="GO3115" s="1"/>
    </row>
    <row r="3116" spans="1:197" s="40" customFormat="1" x14ac:dyDescent="0.25">
      <c r="A3116" s="41"/>
      <c r="B3116" s="4"/>
      <c r="C3116" s="41"/>
      <c r="D3116" s="42"/>
      <c r="E3116" s="42"/>
      <c r="F3116" s="42"/>
      <c r="G3116" s="1"/>
      <c r="H3116" s="1"/>
      <c r="I3116" s="1"/>
      <c r="J3116" s="1"/>
      <c r="K3116" s="1"/>
      <c r="L3116" s="1"/>
      <c r="M3116" s="2"/>
      <c r="N3116" s="1"/>
      <c r="O3116" s="1"/>
      <c r="P3116" s="1"/>
      <c r="Q3116" s="1"/>
      <c r="R3116" s="1"/>
      <c r="S3116" s="1"/>
      <c r="T3116" s="1"/>
      <c r="U3116" s="1"/>
      <c r="V3116" s="1"/>
      <c r="W3116" s="1"/>
      <c r="X3116" s="1"/>
      <c r="Y3116" s="1"/>
      <c r="Z3116" s="1"/>
      <c r="AA3116" s="1"/>
      <c r="AB3116" s="1"/>
      <c r="AC3116" s="1"/>
      <c r="AD3116" s="1"/>
      <c r="AE3116" s="1"/>
      <c r="AF3116" s="1"/>
      <c r="AG3116" s="1"/>
      <c r="AH3116" s="1"/>
      <c r="AI3116" s="1"/>
      <c r="AJ3116" s="1"/>
      <c r="AK3116" s="1"/>
      <c r="AL3116" s="1"/>
      <c r="AM3116" s="1"/>
      <c r="AN3116" s="1"/>
      <c r="AO3116" s="1"/>
      <c r="AP3116" s="1"/>
      <c r="AQ3116" s="1"/>
      <c r="AR3116" s="1"/>
      <c r="AS3116" s="1"/>
      <c r="AT3116" s="1"/>
      <c r="AU3116" s="1"/>
      <c r="AV3116" s="1"/>
      <c r="AW3116" s="1"/>
      <c r="AX3116" s="1"/>
      <c r="AY3116" s="1"/>
      <c r="AZ3116" s="1"/>
      <c r="BA3116" s="1"/>
      <c r="BB3116" s="1"/>
      <c r="BC3116" s="1"/>
      <c r="BD3116" s="1"/>
      <c r="BE3116" s="1"/>
      <c r="BF3116" s="1"/>
      <c r="BG3116" s="1"/>
      <c r="BH3116" s="1"/>
      <c r="BI3116" s="1"/>
      <c r="BJ3116" s="1"/>
      <c r="BK3116" s="1"/>
      <c r="BL3116" s="1"/>
      <c r="BM3116" s="1"/>
      <c r="BN3116" s="1"/>
      <c r="BO3116" s="1"/>
      <c r="BP3116" s="1"/>
      <c r="BQ3116" s="1"/>
      <c r="BR3116" s="1"/>
      <c r="BS3116" s="1"/>
      <c r="BT3116" s="1"/>
      <c r="BU3116" s="1"/>
      <c r="BV3116" s="1"/>
      <c r="BW3116" s="1"/>
      <c r="BX3116" s="1"/>
      <c r="BY3116" s="1"/>
      <c r="BZ3116" s="1"/>
      <c r="CA3116" s="1"/>
      <c r="CB3116" s="1"/>
      <c r="CC3116" s="1"/>
      <c r="CD3116" s="1"/>
      <c r="CE3116" s="1"/>
      <c r="CF3116" s="1"/>
      <c r="CG3116" s="1"/>
      <c r="CH3116" s="1"/>
      <c r="CI3116" s="1"/>
      <c r="CJ3116" s="1"/>
      <c r="CK3116" s="1"/>
      <c r="CL3116" s="1"/>
      <c r="CM3116" s="1"/>
      <c r="CN3116" s="1"/>
      <c r="CO3116" s="1"/>
      <c r="CP3116" s="1"/>
      <c r="CQ3116" s="1"/>
      <c r="CR3116" s="1"/>
      <c r="CS3116" s="1"/>
      <c r="CT3116" s="1"/>
      <c r="CU3116" s="1"/>
      <c r="CV3116" s="1"/>
      <c r="CW3116" s="1"/>
      <c r="CX3116" s="1"/>
      <c r="CY3116" s="1"/>
      <c r="CZ3116" s="1"/>
      <c r="DA3116" s="1"/>
      <c r="DB3116" s="1"/>
      <c r="DC3116" s="1"/>
      <c r="DD3116" s="1"/>
      <c r="DE3116" s="1"/>
      <c r="DF3116" s="1"/>
      <c r="DG3116" s="1"/>
      <c r="DH3116" s="1"/>
      <c r="DI3116" s="1"/>
      <c r="DJ3116" s="1"/>
      <c r="DK3116" s="1"/>
      <c r="DL3116" s="1"/>
      <c r="DM3116" s="1"/>
      <c r="DN3116" s="1"/>
      <c r="DO3116" s="1"/>
      <c r="DP3116" s="1"/>
      <c r="DQ3116" s="1"/>
      <c r="DR3116" s="1"/>
      <c r="DS3116" s="1"/>
      <c r="DT3116" s="1"/>
      <c r="DU3116" s="1"/>
      <c r="DV3116" s="1"/>
      <c r="DW3116" s="1"/>
      <c r="DX3116" s="1"/>
      <c r="DY3116" s="1"/>
      <c r="DZ3116" s="1"/>
      <c r="EA3116" s="1"/>
      <c r="EB3116" s="1"/>
      <c r="EC3116" s="1"/>
      <c r="ED3116" s="1"/>
      <c r="EE3116" s="1"/>
      <c r="EF3116" s="1"/>
      <c r="EG3116" s="1"/>
      <c r="EH3116" s="1"/>
      <c r="EI3116" s="1"/>
      <c r="EJ3116" s="1"/>
      <c r="EK3116" s="1"/>
      <c r="EL3116" s="1"/>
      <c r="EM3116" s="1"/>
      <c r="EN3116" s="1"/>
      <c r="EO3116" s="1"/>
      <c r="EP3116" s="1"/>
      <c r="EQ3116" s="1"/>
      <c r="ER3116" s="1"/>
      <c r="ES3116" s="1"/>
      <c r="ET3116" s="1"/>
      <c r="EU3116" s="1"/>
      <c r="EV3116" s="1"/>
      <c r="EW3116" s="1"/>
      <c r="EX3116" s="1"/>
      <c r="EY3116" s="1"/>
      <c r="EZ3116" s="1"/>
      <c r="FA3116" s="1"/>
      <c r="FB3116" s="1"/>
      <c r="FC3116" s="1"/>
      <c r="FD3116" s="1"/>
      <c r="FE3116" s="1"/>
      <c r="FF3116" s="1"/>
      <c r="FG3116" s="1"/>
      <c r="FH3116" s="1"/>
      <c r="FI3116" s="1"/>
      <c r="FJ3116" s="1"/>
      <c r="FK3116" s="1"/>
      <c r="FL3116" s="1"/>
      <c r="FM3116" s="1"/>
      <c r="FN3116" s="1"/>
      <c r="FO3116" s="1"/>
      <c r="FP3116" s="1"/>
      <c r="FQ3116" s="1"/>
      <c r="FR3116" s="1"/>
      <c r="FS3116" s="1"/>
      <c r="FT3116" s="1"/>
      <c r="FU3116" s="1"/>
      <c r="FV3116" s="1"/>
      <c r="FW3116" s="1"/>
      <c r="FX3116" s="1"/>
      <c r="FY3116" s="1"/>
      <c r="FZ3116" s="1"/>
      <c r="GA3116" s="1"/>
      <c r="GB3116" s="1"/>
      <c r="GC3116" s="1"/>
      <c r="GD3116" s="1"/>
      <c r="GE3116" s="1"/>
      <c r="GF3116" s="1"/>
      <c r="GG3116" s="1"/>
      <c r="GH3116" s="1"/>
      <c r="GI3116" s="1"/>
      <c r="GJ3116" s="1"/>
      <c r="GK3116" s="1"/>
      <c r="GL3116" s="1"/>
      <c r="GM3116" s="1"/>
      <c r="GN3116" s="1"/>
      <c r="GO3116" s="1"/>
    </row>
    <row r="3117" spans="1:197" s="40" customFormat="1" x14ac:dyDescent="0.25">
      <c r="A3117" s="41"/>
      <c r="B3117" s="4"/>
      <c r="C3117" s="41"/>
      <c r="D3117" s="42"/>
      <c r="E3117" s="42"/>
      <c r="F3117" s="42"/>
      <c r="G3117" s="1"/>
      <c r="H3117" s="1"/>
      <c r="I3117" s="1"/>
      <c r="J3117" s="1"/>
      <c r="K3117" s="1"/>
      <c r="L3117" s="1"/>
      <c r="M3117" s="2"/>
      <c r="N3117" s="1"/>
      <c r="O3117" s="1"/>
      <c r="P3117" s="1"/>
      <c r="Q3117" s="1"/>
      <c r="R3117" s="1"/>
      <c r="S3117" s="1"/>
      <c r="T3117" s="1"/>
      <c r="U3117" s="1"/>
      <c r="V3117" s="1"/>
      <c r="W3117" s="1"/>
      <c r="X3117" s="1"/>
      <c r="Y3117" s="1"/>
      <c r="Z3117" s="1"/>
      <c r="AA3117" s="1"/>
      <c r="AB3117" s="1"/>
      <c r="AC3117" s="1"/>
      <c r="AD3117" s="1"/>
      <c r="AE3117" s="1"/>
      <c r="AF3117" s="1"/>
      <c r="AG3117" s="1"/>
      <c r="AH3117" s="1"/>
      <c r="AI3117" s="1"/>
      <c r="AJ3117" s="1"/>
      <c r="AK3117" s="1"/>
      <c r="AL3117" s="1"/>
      <c r="AM3117" s="1"/>
      <c r="AN3117" s="1"/>
      <c r="AO3117" s="1"/>
      <c r="AP3117" s="1"/>
      <c r="AQ3117" s="1"/>
      <c r="AR3117" s="1"/>
      <c r="AS3117" s="1"/>
      <c r="AT3117" s="1"/>
      <c r="AU3117" s="1"/>
      <c r="AV3117" s="1"/>
      <c r="AW3117" s="1"/>
      <c r="AX3117" s="1"/>
      <c r="AY3117" s="1"/>
      <c r="AZ3117" s="1"/>
      <c r="BA3117" s="1"/>
      <c r="BB3117" s="1"/>
      <c r="BC3117" s="1"/>
      <c r="BD3117" s="1"/>
      <c r="BE3117" s="1"/>
      <c r="BF3117" s="1"/>
      <c r="BG3117" s="1"/>
      <c r="BH3117" s="1"/>
      <c r="BI3117" s="1"/>
      <c r="BJ3117" s="1"/>
      <c r="BK3117" s="1"/>
      <c r="BL3117" s="1"/>
      <c r="BM3117" s="1"/>
      <c r="BN3117" s="1"/>
      <c r="BO3117" s="1"/>
      <c r="BP3117" s="1"/>
      <c r="BQ3117" s="1"/>
      <c r="BR3117" s="1"/>
      <c r="BS3117" s="1"/>
      <c r="BT3117" s="1"/>
      <c r="BU3117" s="1"/>
      <c r="BV3117" s="1"/>
      <c r="BW3117" s="1"/>
      <c r="BX3117" s="1"/>
      <c r="BY3117" s="1"/>
      <c r="BZ3117" s="1"/>
      <c r="CA3117" s="1"/>
      <c r="CB3117" s="1"/>
      <c r="CC3117" s="1"/>
      <c r="CD3117" s="1"/>
      <c r="CE3117" s="1"/>
      <c r="CF3117" s="1"/>
      <c r="CG3117" s="1"/>
      <c r="CH3117" s="1"/>
      <c r="CI3117" s="1"/>
      <c r="CJ3117" s="1"/>
      <c r="CK3117" s="1"/>
      <c r="CL3117" s="1"/>
      <c r="CM3117" s="1"/>
      <c r="CN3117" s="1"/>
      <c r="CO3117" s="1"/>
      <c r="CP3117" s="1"/>
      <c r="CQ3117" s="1"/>
      <c r="CR3117" s="1"/>
      <c r="CS3117" s="1"/>
      <c r="CT3117" s="1"/>
      <c r="CU3117" s="1"/>
      <c r="CV3117" s="1"/>
      <c r="CW3117" s="1"/>
      <c r="CX3117" s="1"/>
      <c r="CY3117" s="1"/>
      <c r="CZ3117" s="1"/>
      <c r="DA3117" s="1"/>
      <c r="DB3117" s="1"/>
      <c r="DC3117" s="1"/>
      <c r="DD3117" s="1"/>
      <c r="DE3117" s="1"/>
      <c r="DF3117" s="1"/>
      <c r="DG3117" s="1"/>
      <c r="DH3117" s="1"/>
      <c r="DI3117" s="1"/>
      <c r="DJ3117" s="1"/>
      <c r="DK3117" s="1"/>
      <c r="DL3117" s="1"/>
      <c r="DM3117" s="1"/>
      <c r="DN3117" s="1"/>
      <c r="DO3117" s="1"/>
      <c r="DP3117" s="1"/>
      <c r="DQ3117" s="1"/>
      <c r="DR3117" s="1"/>
      <c r="DS3117" s="1"/>
      <c r="DT3117" s="1"/>
      <c r="DU3117" s="1"/>
      <c r="DV3117" s="1"/>
      <c r="DW3117" s="1"/>
      <c r="DX3117" s="1"/>
      <c r="DY3117" s="1"/>
      <c r="DZ3117" s="1"/>
      <c r="EA3117" s="1"/>
      <c r="EB3117" s="1"/>
      <c r="EC3117" s="1"/>
      <c r="ED3117" s="1"/>
      <c r="EE3117" s="1"/>
      <c r="EF3117" s="1"/>
      <c r="EG3117" s="1"/>
      <c r="EH3117" s="1"/>
      <c r="EI3117" s="1"/>
      <c r="EJ3117" s="1"/>
      <c r="EK3117" s="1"/>
      <c r="EL3117" s="1"/>
      <c r="EM3117" s="1"/>
      <c r="EN3117" s="1"/>
      <c r="EO3117" s="1"/>
      <c r="EP3117" s="1"/>
      <c r="EQ3117" s="1"/>
      <c r="ER3117" s="1"/>
      <c r="ES3117" s="1"/>
      <c r="ET3117" s="1"/>
      <c r="EU3117" s="1"/>
      <c r="EV3117" s="1"/>
      <c r="EW3117" s="1"/>
      <c r="EX3117" s="1"/>
      <c r="EY3117" s="1"/>
      <c r="EZ3117" s="1"/>
      <c r="FA3117" s="1"/>
      <c r="FB3117" s="1"/>
      <c r="FC3117" s="1"/>
      <c r="FD3117" s="1"/>
      <c r="FE3117" s="1"/>
      <c r="FF3117" s="1"/>
      <c r="FG3117" s="1"/>
      <c r="FH3117" s="1"/>
      <c r="FI3117" s="1"/>
      <c r="FJ3117" s="1"/>
      <c r="FK3117" s="1"/>
      <c r="FL3117" s="1"/>
      <c r="FM3117" s="1"/>
      <c r="FN3117" s="1"/>
      <c r="FO3117" s="1"/>
      <c r="FP3117" s="1"/>
      <c r="FQ3117" s="1"/>
      <c r="FR3117" s="1"/>
      <c r="FS3117" s="1"/>
      <c r="FT3117" s="1"/>
      <c r="FU3117" s="1"/>
      <c r="FV3117" s="1"/>
      <c r="FW3117" s="1"/>
      <c r="FX3117" s="1"/>
      <c r="FY3117" s="1"/>
      <c r="FZ3117" s="1"/>
      <c r="GA3117" s="1"/>
      <c r="GB3117" s="1"/>
      <c r="GC3117" s="1"/>
      <c r="GD3117" s="1"/>
      <c r="GE3117" s="1"/>
      <c r="GF3117" s="1"/>
      <c r="GG3117" s="1"/>
      <c r="GH3117" s="1"/>
      <c r="GI3117" s="1"/>
      <c r="GJ3117" s="1"/>
      <c r="GK3117" s="1"/>
      <c r="GL3117" s="1"/>
      <c r="GM3117" s="1"/>
      <c r="GN3117" s="1"/>
      <c r="GO3117" s="1"/>
    </row>
    <row r="3118" spans="1:197" s="40" customFormat="1" x14ac:dyDescent="0.25">
      <c r="A3118" s="41"/>
      <c r="B3118" s="4"/>
      <c r="C3118" s="41"/>
      <c r="D3118" s="42"/>
      <c r="E3118" s="42"/>
      <c r="F3118" s="42"/>
      <c r="G3118" s="1"/>
      <c r="H3118" s="1"/>
      <c r="I3118" s="1"/>
      <c r="J3118" s="1"/>
      <c r="K3118" s="1"/>
      <c r="L3118" s="1"/>
      <c r="M3118" s="2"/>
      <c r="N3118" s="1"/>
      <c r="O3118" s="1"/>
      <c r="P3118" s="1"/>
      <c r="Q3118" s="1"/>
      <c r="R3118" s="1"/>
      <c r="S3118" s="1"/>
      <c r="T3118" s="1"/>
      <c r="U3118" s="1"/>
      <c r="V3118" s="1"/>
      <c r="W3118" s="1"/>
      <c r="X3118" s="1"/>
      <c r="Y3118" s="1"/>
      <c r="Z3118" s="1"/>
      <c r="AA3118" s="1"/>
      <c r="AB3118" s="1"/>
      <c r="AC3118" s="1"/>
      <c r="AD3118" s="1"/>
      <c r="AE3118" s="1"/>
      <c r="AF3118" s="1"/>
      <c r="AG3118" s="1"/>
      <c r="AH3118" s="1"/>
      <c r="AI3118" s="1"/>
      <c r="AJ3118" s="1"/>
      <c r="AK3118" s="1"/>
      <c r="AL3118" s="1"/>
      <c r="AM3118" s="1"/>
      <c r="AN3118" s="1"/>
      <c r="AO3118" s="1"/>
      <c r="AP3118" s="1"/>
      <c r="AQ3118" s="1"/>
      <c r="AR3118" s="1"/>
      <c r="AS3118" s="1"/>
      <c r="AT3118" s="1"/>
      <c r="AU3118" s="1"/>
      <c r="AV3118" s="1"/>
      <c r="AW3118" s="1"/>
      <c r="AX3118" s="1"/>
      <c r="AY3118" s="1"/>
      <c r="AZ3118" s="1"/>
      <c r="BA3118" s="1"/>
      <c r="BB3118" s="1"/>
      <c r="BC3118" s="1"/>
      <c r="BD3118" s="1"/>
      <c r="BE3118" s="1"/>
      <c r="BF3118" s="1"/>
      <c r="BG3118" s="1"/>
      <c r="BH3118" s="1"/>
      <c r="BI3118" s="1"/>
      <c r="BJ3118" s="1"/>
      <c r="BK3118" s="1"/>
      <c r="BL3118" s="1"/>
      <c r="BM3118" s="1"/>
      <c r="BN3118" s="1"/>
      <c r="BO3118" s="1"/>
      <c r="BP3118" s="1"/>
      <c r="BQ3118" s="1"/>
      <c r="BR3118" s="1"/>
      <c r="BS3118" s="1"/>
      <c r="BT3118" s="1"/>
      <c r="BU3118" s="1"/>
      <c r="BV3118" s="1"/>
      <c r="BW3118" s="1"/>
      <c r="BX3118" s="1"/>
      <c r="BY3118" s="1"/>
      <c r="BZ3118" s="1"/>
      <c r="CA3118" s="1"/>
      <c r="CB3118" s="1"/>
      <c r="CC3118" s="1"/>
      <c r="CD3118" s="1"/>
      <c r="CE3118" s="1"/>
      <c r="CF3118" s="1"/>
      <c r="CG3118" s="1"/>
      <c r="CH3118" s="1"/>
      <c r="CI3118" s="1"/>
      <c r="CJ3118" s="1"/>
      <c r="CK3118" s="1"/>
      <c r="CL3118" s="1"/>
      <c r="CM3118" s="1"/>
      <c r="CN3118" s="1"/>
      <c r="CO3118" s="1"/>
      <c r="CP3118" s="1"/>
      <c r="CQ3118" s="1"/>
      <c r="CR3118" s="1"/>
      <c r="CS3118" s="1"/>
      <c r="CT3118" s="1"/>
      <c r="CU3118" s="1"/>
      <c r="CV3118" s="1"/>
      <c r="CW3118" s="1"/>
      <c r="CX3118" s="1"/>
      <c r="CY3118" s="1"/>
      <c r="CZ3118" s="1"/>
      <c r="DA3118" s="1"/>
      <c r="DB3118" s="1"/>
      <c r="DC3118" s="1"/>
      <c r="DD3118" s="1"/>
      <c r="DE3118" s="1"/>
      <c r="DF3118" s="1"/>
      <c r="DG3118" s="1"/>
      <c r="DH3118" s="1"/>
      <c r="DI3118" s="1"/>
      <c r="DJ3118" s="1"/>
      <c r="DK3118" s="1"/>
      <c r="DL3118" s="1"/>
      <c r="DM3118" s="1"/>
      <c r="DN3118" s="1"/>
      <c r="DO3118" s="1"/>
      <c r="DP3118" s="1"/>
      <c r="DQ3118" s="1"/>
      <c r="DR3118" s="1"/>
      <c r="DS3118" s="1"/>
      <c r="DT3118" s="1"/>
      <c r="DU3118" s="1"/>
      <c r="DV3118" s="1"/>
      <c r="DW3118" s="1"/>
      <c r="DX3118" s="1"/>
      <c r="DY3118" s="1"/>
      <c r="DZ3118" s="1"/>
      <c r="EA3118" s="1"/>
      <c r="EB3118" s="1"/>
      <c r="EC3118" s="1"/>
      <c r="ED3118" s="1"/>
      <c r="EE3118" s="1"/>
      <c r="EF3118" s="1"/>
      <c r="EG3118" s="1"/>
      <c r="EH3118" s="1"/>
      <c r="EI3118" s="1"/>
      <c r="EJ3118" s="1"/>
      <c r="EK3118" s="1"/>
      <c r="EL3118" s="1"/>
      <c r="EM3118" s="1"/>
      <c r="EN3118" s="1"/>
      <c r="EO3118" s="1"/>
      <c r="EP3118" s="1"/>
      <c r="EQ3118" s="1"/>
      <c r="ER3118" s="1"/>
      <c r="ES3118" s="1"/>
      <c r="ET3118" s="1"/>
      <c r="EU3118" s="1"/>
      <c r="EV3118" s="1"/>
      <c r="EW3118" s="1"/>
      <c r="EX3118" s="1"/>
      <c r="EY3118" s="1"/>
      <c r="EZ3118" s="1"/>
      <c r="FA3118" s="1"/>
      <c r="FB3118" s="1"/>
      <c r="FC3118" s="1"/>
      <c r="FD3118" s="1"/>
      <c r="FE3118" s="1"/>
      <c r="FF3118" s="1"/>
      <c r="FG3118" s="1"/>
      <c r="FH3118" s="1"/>
      <c r="FI3118" s="1"/>
      <c r="FJ3118" s="1"/>
      <c r="FK3118" s="1"/>
      <c r="FL3118" s="1"/>
      <c r="FM3118" s="1"/>
      <c r="FN3118" s="1"/>
      <c r="FO3118" s="1"/>
      <c r="FP3118" s="1"/>
      <c r="FQ3118" s="1"/>
      <c r="FR3118" s="1"/>
      <c r="FS3118" s="1"/>
      <c r="FT3118" s="1"/>
      <c r="FU3118" s="1"/>
      <c r="FV3118" s="1"/>
      <c r="FW3118" s="1"/>
      <c r="FX3118" s="1"/>
      <c r="FY3118" s="1"/>
      <c r="FZ3118" s="1"/>
      <c r="GA3118" s="1"/>
      <c r="GB3118" s="1"/>
      <c r="GC3118" s="1"/>
      <c r="GD3118" s="1"/>
      <c r="GE3118" s="1"/>
      <c r="GF3118" s="1"/>
      <c r="GG3118" s="1"/>
      <c r="GH3118" s="1"/>
      <c r="GI3118" s="1"/>
      <c r="GJ3118" s="1"/>
      <c r="GK3118" s="1"/>
      <c r="GL3118" s="1"/>
      <c r="GM3118" s="1"/>
      <c r="GN3118" s="1"/>
      <c r="GO3118" s="1"/>
    </row>
    <row r="3119" spans="1:197" s="40" customFormat="1" x14ac:dyDescent="0.25">
      <c r="A3119" s="41"/>
      <c r="B3119" s="4"/>
      <c r="C3119" s="41"/>
      <c r="D3119" s="42"/>
      <c r="E3119" s="42"/>
      <c r="F3119" s="42"/>
      <c r="G3119" s="1"/>
      <c r="H3119" s="1"/>
      <c r="I3119" s="1"/>
      <c r="J3119" s="1"/>
      <c r="K3119" s="1"/>
      <c r="L3119" s="1"/>
      <c r="M3119" s="2"/>
      <c r="N3119" s="1"/>
      <c r="O3119" s="1"/>
      <c r="P3119" s="1"/>
      <c r="Q3119" s="1"/>
      <c r="R3119" s="1"/>
      <c r="S3119" s="1"/>
      <c r="T3119" s="1"/>
      <c r="U3119" s="1"/>
      <c r="V3119" s="1"/>
      <c r="W3119" s="1"/>
      <c r="X3119" s="1"/>
      <c r="Y3119" s="1"/>
      <c r="Z3119" s="1"/>
      <c r="AA3119" s="1"/>
      <c r="AB3119" s="1"/>
      <c r="AC3119" s="1"/>
      <c r="AD3119" s="1"/>
      <c r="AE3119" s="1"/>
      <c r="AF3119" s="1"/>
      <c r="AG3119" s="1"/>
      <c r="AH3119" s="1"/>
      <c r="AI3119" s="1"/>
      <c r="AJ3119" s="1"/>
      <c r="AK3119" s="1"/>
      <c r="AL3119" s="1"/>
      <c r="AM3119" s="1"/>
      <c r="AN3119" s="1"/>
      <c r="AO3119" s="1"/>
      <c r="AP3119" s="1"/>
      <c r="AQ3119" s="1"/>
      <c r="AR3119" s="1"/>
      <c r="AS3119" s="1"/>
      <c r="AT3119" s="1"/>
      <c r="AU3119" s="1"/>
      <c r="AV3119" s="1"/>
      <c r="AW3119" s="1"/>
      <c r="AX3119" s="1"/>
      <c r="AY3119" s="1"/>
      <c r="AZ3119" s="1"/>
      <c r="BA3119" s="1"/>
      <c r="BB3119" s="1"/>
      <c r="BC3119" s="1"/>
      <c r="BD3119" s="1"/>
      <c r="BE3119" s="1"/>
      <c r="BF3119" s="1"/>
      <c r="BG3119" s="1"/>
      <c r="BH3119" s="1"/>
      <c r="BI3119" s="1"/>
      <c r="BJ3119" s="1"/>
      <c r="BK3119" s="1"/>
      <c r="BL3119" s="1"/>
      <c r="BM3119" s="1"/>
      <c r="BN3119" s="1"/>
      <c r="BO3119" s="1"/>
      <c r="BP3119" s="1"/>
      <c r="BQ3119" s="1"/>
      <c r="BR3119" s="1"/>
      <c r="BS3119" s="1"/>
      <c r="BT3119" s="1"/>
      <c r="BU3119" s="1"/>
      <c r="BV3119" s="1"/>
      <c r="BW3119" s="1"/>
      <c r="BX3119" s="1"/>
      <c r="BY3119" s="1"/>
      <c r="BZ3119" s="1"/>
      <c r="CA3119" s="1"/>
      <c r="CB3119" s="1"/>
      <c r="CC3119" s="1"/>
      <c r="CD3119" s="1"/>
      <c r="CE3119" s="1"/>
      <c r="CF3119" s="1"/>
      <c r="CG3119" s="1"/>
      <c r="CH3119" s="1"/>
      <c r="CI3119" s="1"/>
      <c r="CJ3119" s="1"/>
      <c r="CK3119" s="1"/>
      <c r="CL3119" s="1"/>
      <c r="CM3119" s="1"/>
      <c r="CN3119" s="1"/>
      <c r="CO3119" s="1"/>
      <c r="CP3119" s="1"/>
      <c r="CQ3119" s="1"/>
      <c r="CR3119" s="1"/>
      <c r="CS3119" s="1"/>
      <c r="CT3119" s="1"/>
      <c r="CU3119" s="1"/>
      <c r="CV3119" s="1"/>
      <c r="CW3119" s="1"/>
      <c r="CX3119" s="1"/>
      <c r="CY3119" s="1"/>
      <c r="CZ3119" s="1"/>
      <c r="DA3119" s="1"/>
      <c r="DB3119" s="1"/>
      <c r="DC3119" s="1"/>
      <c r="DD3119" s="1"/>
      <c r="DE3119" s="1"/>
      <c r="DF3119" s="1"/>
      <c r="DG3119" s="1"/>
      <c r="DH3119" s="1"/>
      <c r="DI3119" s="1"/>
      <c r="DJ3119" s="1"/>
      <c r="DK3119" s="1"/>
      <c r="DL3119" s="1"/>
      <c r="DM3119" s="1"/>
      <c r="DN3119" s="1"/>
      <c r="DO3119" s="1"/>
      <c r="DP3119" s="1"/>
      <c r="DQ3119" s="1"/>
      <c r="DR3119" s="1"/>
      <c r="DS3119" s="1"/>
      <c r="DT3119" s="1"/>
      <c r="DU3119" s="1"/>
      <c r="DV3119" s="1"/>
      <c r="DW3119" s="1"/>
      <c r="DX3119" s="1"/>
      <c r="DY3119" s="1"/>
      <c r="DZ3119" s="1"/>
      <c r="EA3119" s="1"/>
      <c r="EB3119" s="1"/>
      <c r="EC3119" s="1"/>
      <c r="ED3119" s="1"/>
      <c r="EE3119" s="1"/>
      <c r="EF3119" s="1"/>
      <c r="EG3119" s="1"/>
      <c r="EH3119" s="1"/>
      <c r="EI3119" s="1"/>
      <c r="EJ3119" s="1"/>
      <c r="EK3119" s="1"/>
      <c r="EL3119" s="1"/>
      <c r="EM3119" s="1"/>
      <c r="EN3119" s="1"/>
      <c r="EO3119" s="1"/>
      <c r="EP3119" s="1"/>
      <c r="EQ3119" s="1"/>
      <c r="ER3119" s="1"/>
      <c r="ES3119" s="1"/>
      <c r="ET3119" s="1"/>
      <c r="EU3119" s="1"/>
      <c r="EV3119" s="1"/>
      <c r="EW3119" s="1"/>
      <c r="EX3119" s="1"/>
      <c r="EY3119" s="1"/>
      <c r="EZ3119" s="1"/>
      <c r="FA3119" s="1"/>
      <c r="FB3119" s="1"/>
      <c r="FC3119" s="1"/>
      <c r="FD3119" s="1"/>
      <c r="FE3119" s="1"/>
      <c r="FF3119" s="1"/>
      <c r="FG3119" s="1"/>
      <c r="FH3119" s="1"/>
      <c r="FI3119" s="1"/>
      <c r="FJ3119" s="1"/>
      <c r="FK3119" s="1"/>
      <c r="FL3119" s="1"/>
      <c r="FM3119" s="1"/>
      <c r="FN3119" s="1"/>
      <c r="FO3119" s="1"/>
      <c r="FP3119" s="1"/>
      <c r="FQ3119" s="1"/>
      <c r="FR3119" s="1"/>
      <c r="FS3119" s="1"/>
      <c r="FT3119" s="1"/>
      <c r="FU3119" s="1"/>
      <c r="FV3119" s="1"/>
      <c r="FW3119" s="1"/>
      <c r="FX3119" s="1"/>
      <c r="FY3119" s="1"/>
      <c r="FZ3119" s="1"/>
      <c r="GA3119" s="1"/>
      <c r="GB3119" s="1"/>
      <c r="GC3119" s="1"/>
      <c r="GD3119" s="1"/>
      <c r="GE3119" s="1"/>
      <c r="GF3119" s="1"/>
      <c r="GG3119" s="1"/>
      <c r="GH3119" s="1"/>
      <c r="GI3119" s="1"/>
      <c r="GJ3119" s="1"/>
      <c r="GK3119" s="1"/>
      <c r="GL3119" s="1"/>
      <c r="GM3119" s="1"/>
      <c r="GN3119" s="1"/>
      <c r="GO3119" s="1"/>
    </row>
    <row r="3120" spans="1:197" s="40" customFormat="1" x14ac:dyDescent="0.25">
      <c r="A3120" s="41"/>
      <c r="B3120" s="4"/>
      <c r="C3120" s="41"/>
      <c r="D3120" s="42"/>
      <c r="E3120" s="42"/>
      <c r="F3120" s="42"/>
      <c r="G3120" s="1"/>
      <c r="H3120" s="1"/>
      <c r="I3120" s="1"/>
      <c r="J3120" s="1"/>
      <c r="K3120" s="1"/>
      <c r="L3120" s="1"/>
      <c r="M3120" s="2"/>
      <c r="N3120" s="1"/>
      <c r="O3120" s="1"/>
      <c r="P3120" s="1"/>
      <c r="Q3120" s="1"/>
      <c r="R3120" s="1"/>
      <c r="S3120" s="1"/>
      <c r="T3120" s="1"/>
      <c r="U3120" s="1"/>
      <c r="V3120" s="1"/>
      <c r="W3120" s="1"/>
      <c r="X3120" s="1"/>
      <c r="Y3120" s="1"/>
      <c r="Z3120" s="1"/>
      <c r="AA3120" s="1"/>
      <c r="AB3120" s="1"/>
      <c r="AC3120" s="1"/>
      <c r="AD3120" s="1"/>
      <c r="AE3120" s="1"/>
      <c r="AF3120" s="1"/>
      <c r="AG3120" s="1"/>
      <c r="AH3120" s="1"/>
      <c r="AI3120" s="1"/>
      <c r="AJ3120" s="1"/>
      <c r="AK3120" s="1"/>
      <c r="AL3120" s="1"/>
      <c r="AM3120" s="1"/>
      <c r="AN3120" s="1"/>
      <c r="AO3120" s="1"/>
      <c r="AP3120" s="1"/>
      <c r="AQ3120" s="1"/>
      <c r="AR3120" s="1"/>
      <c r="AS3120" s="1"/>
      <c r="AT3120" s="1"/>
      <c r="AU3120" s="1"/>
      <c r="AV3120" s="1"/>
      <c r="AW3120" s="1"/>
      <c r="AX3120" s="1"/>
      <c r="AY3120" s="1"/>
      <c r="AZ3120" s="1"/>
      <c r="BA3120" s="1"/>
      <c r="BB3120" s="1"/>
      <c r="BC3120" s="1"/>
      <c r="BD3120" s="1"/>
      <c r="BE3120" s="1"/>
      <c r="BF3120" s="1"/>
      <c r="BG3120" s="1"/>
      <c r="BH3120" s="1"/>
      <c r="BI3120" s="1"/>
      <c r="BJ3120" s="1"/>
      <c r="BK3120" s="1"/>
      <c r="BL3120" s="1"/>
      <c r="BM3120" s="1"/>
      <c r="BN3120" s="1"/>
      <c r="BO3120" s="1"/>
      <c r="BP3120" s="1"/>
      <c r="BQ3120" s="1"/>
      <c r="BR3120" s="1"/>
      <c r="BS3120" s="1"/>
      <c r="BT3120" s="1"/>
      <c r="BU3120" s="1"/>
      <c r="BV3120" s="1"/>
      <c r="BW3120" s="1"/>
      <c r="BX3120" s="1"/>
      <c r="BY3120" s="1"/>
      <c r="BZ3120" s="1"/>
      <c r="CA3120" s="1"/>
      <c r="CB3120" s="1"/>
      <c r="CC3120" s="1"/>
      <c r="CD3120" s="1"/>
      <c r="CE3120" s="1"/>
      <c r="CF3120" s="1"/>
      <c r="CG3120" s="1"/>
      <c r="CH3120" s="1"/>
      <c r="CI3120" s="1"/>
      <c r="CJ3120" s="1"/>
      <c r="CK3120" s="1"/>
      <c r="CL3120" s="1"/>
      <c r="CM3120" s="1"/>
      <c r="CN3120" s="1"/>
      <c r="CO3120" s="1"/>
      <c r="CP3120" s="1"/>
      <c r="CQ3120" s="1"/>
      <c r="CR3120" s="1"/>
      <c r="CS3120" s="1"/>
      <c r="CT3120" s="1"/>
      <c r="CU3120" s="1"/>
      <c r="CV3120" s="1"/>
      <c r="CW3120" s="1"/>
      <c r="CX3120" s="1"/>
      <c r="CY3120" s="1"/>
      <c r="CZ3120" s="1"/>
      <c r="DA3120" s="1"/>
      <c r="DB3120" s="1"/>
      <c r="DC3120" s="1"/>
      <c r="DD3120" s="1"/>
      <c r="DE3120" s="1"/>
      <c r="DF3120" s="1"/>
      <c r="DG3120" s="1"/>
      <c r="DH3120" s="1"/>
      <c r="DI3120" s="1"/>
      <c r="DJ3120" s="1"/>
      <c r="DK3120" s="1"/>
      <c r="DL3120" s="1"/>
      <c r="DM3120" s="1"/>
      <c r="DN3120" s="1"/>
      <c r="DO3120" s="1"/>
      <c r="DP3120" s="1"/>
      <c r="DQ3120" s="1"/>
      <c r="DR3120" s="1"/>
      <c r="DS3120" s="1"/>
      <c r="DT3120" s="1"/>
      <c r="DU3120" s="1"/>
      <c r="DV3120" s="1"/>
      <c r="DW3120" s="1"/>
      <c r="DX3120" s="1"/>
      <c r="DY3120" s="1"/>
      <c r="DZ3120" s="1"/>
      <c r="EA3120" s="1"/>
      <c r="EB3120" s="1"/>
      <c r="EC3120" s="1"/>
      <c r="ED3120" s="1"/>
      <c r="EE3120" s="1"/>
      <c r="EF3120" s="1"/>
      <c r="EG3120" s="1"/>
      <c r="EH3120" s="1"/>
      <c r="EI3120" s="1"/>
      <c r="EJ3120" s="1"/>
      <c r="EK3120" s="1"/>
      <c r="EL3120" s="1"/>
      <c r="EM3120" s="1"/>
      <c r="EN3120" s="1"/>
      <c r="EO3120" s="1"/>
      <c r="EP3120" s="1"/>
      <c r="EQ3120" s="1"/>
      <c r="ER3120" s="1"/>
      <c r="ES3120" s="1"/>
      <c r="ET3120" s="1"/>
      <c r="EU3120" s="1"/>
      <c r="EV3120" s="1"/>
      <c r="EW3120" s="1"/>
      <c r="EX3120" s="1"/>
      <c r="EY3120" s="1"/>
      <c r="EZ3120" s="1"/>
      <c r="FA3120" s="1"/>
      <c r="FB3120" s="1"/>
      <c r="FC3120" s="1"/>
      <c r="FD3120" s="1"/>
      <c r="FE3120" s="1"/>
      <c r="FF3120" s="1"/>
      <c r="FG3120" s="1"/>
      <c r="FH3120" s="1"/>
      <c r="FI3120" s="1"/>
      <c r="FJ3120" s="1"/>
      <c r="FK3120" s="1"/>
      <c r="FL3120" s="1"/>
      <c r="FM3120" s="1"/>
      <c r="FN3120" s="1"/>
      <c r="FO3120" s="1"/>
      <c r="FP3120" s="1"/>
      <c r="FQ3120" s="1"/>
      <c r="FR3120" s="1"/>
      <c r="FS3120" s="1"/>
      <c r="FT3120" s="1"/>
      <c r="FU3120" s="1"/>
      <c r="FV3120" s="1"/>
      <c r="FW3120" s="1"/>
      <c r="FX3120" s="1"/>
      <c r="FY3120" s="1"/>
      <c r="FZ3120" s="1"/>
      <c r="GA3120" s="1"/>
      <c r="GB3120" s="1"/>
      <c r="GC3120" s="1"/>
      <c r="GD3120" s="1"/>
      <c r="GE3120" s="1"/>
      <c r="GF3120" s="1"/>
      <c r="GG3120" s="1"/>
      <c r="GH3120" s="1"/>
      <c r="GI3120" s="1"/>
      <c r="GJ3120" s="1"/>
      <c r="GK3120" s="1"/>
      <c r="GL3120" s="1"/>
      <c r="GM3120" s="1"/>
      <c r="GN3120" s="1"/>
      <c r="GO3120" s="1"/>
    </row>
    <row r="3121" spans="1:197" s="40" customFormat="1" x14ac:dyDescent="0.25">
      <c r="A3121" s="41"/>
      <c r="B3121" s="4"/>
      <c r="C3121" s="41"/>
      <c r="D3121" s="42"/>
      <c r="E3121" s="42"/>
      <c r="F3121" s="42"/>
      <c r="G3121" s="1"/>
      <c r="H3121" s="1"/>
      <c r="I3121" s="1"/>
      <c r="J3121" s="1"/>
      <c r="K3121" s="1"/>
      <c r="L3121" s="1"/>
      <c r="M3121" s="2"/>
      <c r="N3121" s="1"/>
      <c r="O3121" s="1"/>
      <c r="P3121" s="1"/>
      <c r="Q3121" s="1"/>
      <c r="R3121" s="1"/>
      <c r="S3121" s="1"/>
      <c r="T3121" s="1"/>
      <c r="U3121" s="1"/>
      <c r="V3121" s="1"/>
      <c r="W3121" s="1"/>
      <c r="X3121" s="1"/>
      <c r="Y3121" s="1"/>
      <c r="Z3121" s="1"/>
      <c r="AA3121" s="1"/>
      <c r="AB3121" s="1"/>
      <c r="AC3121" s="1"/>
      <c r="AD3121" s="1"/>
      <c r="AE3121" s="1"/>
      <c r="AF3121" s="1"/>
      <c r="AG3121" s="1"/>
      <c r="AH3121" s="1"/>
      <c r="AI3121" s="1"/>
      <c r="AJ3121" s="1"/>
      <c r="AK3121" s="1"/>
      <c r="AL3121" s="1"/>
      <c r="AM3121" s="1"/>
      <c r="AN3121" s="1"/>
      <c r="AO3121" s="1"/>
      <c r="AP3121" s="1"/>
      <c r="AQ3121" s="1"/>
      <c r="AR3121" s="1"/>
      <c r="AS3121" s="1"/>
      <c r="AT3121" s="1"/>
      <c r="AU3121" s="1"/>
      <c r="AV3121" s="1"/>
      <c r="AW3121" s="1"/>
      <c r="AX3121" s="1"/>
      <c r="AY3121" s="1"/>
      <c r="AZ3121" s="1"/>
      <c r="BA3121" s="1"/>
      <c r="BB3121" s="1"/>
      <c r="BC3121" s="1"/>
      <c r="BD3121" s="1"/>
      <c r="BE3121" s="1"/>
      <c r="BF3121" s="1"/>
      <c r="BG3121" s="1"/>
      <c r="BH3121" s="1"/>
      <c r="BI3121" s="1"/>
      <c r="BJ3121" s="1"/>
      <c r="BK3121" s="1"/>
      <c r="BL3121" s="1"/>
      <c r="BM3121" s="1"/>
      <c r="BN3121" s="1"/>
      <c r="BO3121" s="1"/>
      <c r="BP3121" s="1"/>
      <c r="BQ3121" s="1"/>
      <c r="BR3121" s="1"/>
      <c r="BS3121" s="1"/>
      <c r="BT3121" s="1"/>
      <c r="BU3121" s="1"/>
      <c r="BV3121" s="1"/>
      <c r="BW3121" s="1"/>
      <c r="BX3121" s="1"/>
      <c r="BY3121" s="1"/>
      <c r="BZ3121" s="1"/>
      <c r="CA3121" s="1"/>
      <c r="CB3121" s="1"/>
      <c r="CC3121" s="1"/>
      <c r="CD3121" s="1"/>
      <c r="CE3121" s="1"/>
      <c r="CF3121" s="1"/>
      <c r="CG3121" s="1"/>
      <c r="CH3121" s="1"/>
      <c r="CI3121" s="1"/>
      <c r="CJ3121" s="1"/>
      <c r="CK3121" s="1"/>
      <c r="CL3121" s="1"/>
      <c r="CM3121" s="1"/>
      <c r="CN3121" s="1"/>
      <c r="CO3121" s="1"/>
      <c r="CP3121" s="1"/>
      <c r="CQ3121" s="1"/>
      <c r="CR3121" s="1"/>
      <c r="CS3121" s="1"/>
      <c r="CT3121" s="1"/>
      <c r="CU3121" s="1"/>
      <c r="CV3121" s="1"/>
      <c r="CW3121" s="1"/>
      <c r="CX3121" s="1"/>
      <c r="CY3121" s="1"/>
      <c r="CZ3121" s="1"/>
      <c r="DA3121" s="1"/>
      <c r="DB3121" s="1"/>
      <c r="DC3121" s="1"/>
      <c r="DD3121" s="1"/>
      <c r="DE3121" s="1"/>
      <c r="DF3121" s="1"/>
      <c r="DG3121" s="1"/>
      <c r="DH3121" s="1"/>
      <c r="DI3121" s="1"/>
      <c r="DJ3121" s="1"/>
      <c r="DK3121" s="1"/>
      <c r="DL3121" s="1"/>
      <c r="DM3121" s="1"/>
      <c r="DN3121" s="1"/>
      <c r="DO3121" s="1"/>
      <c r="DP3121" s="1"/>
      <c r="DQ3121" s="1"/>
      <c r="DR3121" s="1"/>
      <c r="DS3121" s="1"/>
      <c r="DT3121" s="1"/>
      <c r="DU3121" s="1"/>
      <c r="DV3121" s="1"/>
      <c r="DW3121" s="1"/>
      <c r="DX3121" s="1"/>
      <c r="DY3121" s="1"/>
      <c r="DZ3121" s="1"/>
      <c r="EA3121" s="1"/>
      <c r="EB3121" s="1"/>
      <c r="EC3121" s="1"/>
      <c r="ED3121" s="1"/>
      <c r="EE3121" s="1"/>
      <c r="EF3121" s="1"/>
      <c r="EG3121" s="1"/>
      <c r="EH3121" s="1"/>
      <c r="EI3121" s="1"/>
      <c r="EJ3121" s="1"/>
      <c r="EK3121" s="1"/>
      <c r="EL3121" s="1"/>
      <c r="EM3121" s="1"/>
      <c r="EN3121" s="1"/>
      <c r="EO3121" s="1"/>
      <c r="EP3121" s="1"/>
      <c r="EQ3121" s="1"/>
      <c r="ER3121" s="1"/>
      <c r="ES3121" s="1"/>
      <c r="ET3121" s="1"/>
      <c r="EU3121" s="1"/>
      <c r="EV3121" s="1"/>
      <c r="EW3121" s="1"/>
      <c r="EX3121" s="1"/>
      <c r="EY3121" s="1"/>
      <c r="EZ3121" s="1"/>
      <c r="FA3121" s="1"/>
      <c r="FB3121" s="1"/>
      <c r="FC3121" s="1"/>
      <c r="FD3121" s="1"/>
      <c r="FE3121" s="1"/>
      <c r="FF3121" s="1"/>
      <c r="FG3121" s="1"/>
      <c r="FH3121" s="1"/>
      <c r="FI3121" s="1"/>
      <c r="FJ3121" s="1"/>
      <c r="FK3121" s="1"/>
      <c r="FL3121" s="1"/>
      <c r="FM3121" s="1"/>
      <c r="FN3121" s="1"/>
      <c r="FO3121" s="1"/>
      <c r="FP3121" s="1"/>
      <c r="FQ3121" s="1"/>
      <c r="FR3121" s="1"/>
      <c r="FS3121" s="1"/>
      <c r="FT3121" s="1"/>
      <c r="FU3121" s="1"/>
      <c r="FV3121" s="1"/>
      <c r="FW3121" s="1"/>
      <c r="FX3121" s="1"/>
      <c r="FY3121" s="1"/>
      <c r="FZ3121" s="1"/>
      <c r="GA3121" s="1"/>
      <c r="GB3121" s="1"/>
      <c r="GC3121" s="1"/>
      <c r="GD3121" s="1"/>
      <c r="GE3121" s="1"/>
      <c r="GF3121" s="1"/>
      <c r="GG3121" s="1"/>
      <c r="GH3121" s="1"/>
      <c r="GI3121" s="1"/>
      <c r="GJ3121" s="1"/>
      <c r="GK3121" s="1"/>
      <c r="GL3121" s="1"/>
      <c r="GM3121" s="1"/>
      <c r="GN3121" s="1"/>
      <c r="GO3121" s="1"/>
    </row>
    <row r="3122" spans="1:197" s="40" customFormat="1" x14ac:dyDescent="0.25">
      <c r="A3122" s="41"/>
      <c r="B3122" s="4"/>
      <c r="C3122" s="41"/>
      <c r="D3122" s="42"/>
      <c r="E3122" s="42"/>
      <c r="F3122" s="42"/>
      <c r="G3122" s="1"/>
      <c r="H3122" s="1"/>
      <c r="I3122" s="1"/>
      <c r="J3122" s="1"/>
      <c r="K3122" s="1"/>
      <c r="L3122" s="1"/>
      <c r="M3122" s="2"/>
      <c r="N3122" s="1"/>
      <c r="O3122" s="1"/>
      <c r="P3122" s="1"/>
      <c r="Q3122" s="1"/>
      <c r="R3122" s="1"/>
      <c r="S3122" s="1"/>
      <c r="T3122" s="1"/>
      <c r="U3122" s="1"/>
      <c r="V3122" s="1"/>
      <c r="W3122" s="1"/>
      <c r="X3122" s="1"/>
      <c r="Y3122" s="1"/>
      <c r="Z3122" s="1"/>
      <c r="AA3122" s="1"/>
      <c r="AB3122" s="1"/>
      <c r="AC3122" s="1"/>
      <c r="AD3122" s="1"/>
      <c r="AE3122" s="1"/>
      <c r="AF3122" s="1"/>
      <c r="AG3122" s="1"/>
      <c r="AH3122" s="1"/>
      <c r="AI3122" s="1"/>
      <c r="AJ3122" s="1"/>
      <c r="AK3122" s="1"/>
      <c r="AL3122" s="1"/>
      <c r="AM3122" s="1"/>
      <c r="AN3122" s="1"/>
      <c r="AO3122" s="1"/>
      <c r="AP3122" s="1"/>
      <c r="AQ3122" s="1"/>
      <c r="AR3122" s="1"/>
      <c r="AS3122" s="1"/>
      <c r="AT3122" s="1"/>
      <c r="AU3122" s="1"/>
      <c r="AV3122" s="1"/>
      <c r="AW3122" s="1"/>
      <c r="AX3122" s="1"/>
      <c r="AY3122" s="1"/>
      <c r="AZ3122" s="1"/>
      <c r="BA3122" s="1"/>
      <c r="BB3122" s="1"/>
      <c r="BC3122" s="1"/>
      <c r="BD3122" s="1"/>
      <c r="BE3122" s="1"/>
      <c r="BF3122" s="1"/>
      <c r="BG3122" s="1"/>
      <c r="BH3122" s="1"/>
      <c r="BI3122" s="1"/>
      <c r="BJ3122" s="1"/>
      <c r="BK3122" s="1"/>
      <c r="BL3122" s="1"/>
      <c r="BM3122" s="1"/>
      <c r="BN3122" s="1"/>
      <c r="BO3122" s="1"/>
      <c r="BP3122" s="1"/>
      <c r="BQ3122" s="1"/>
      <c r="BR3122" s="1"/>
      <c r="BS3122" s="1"/>
      <c r="BT3122" s="1"/>
      <c r="BU3122" s="1"/>
      <c r="BV3122" s="1"/>
      <c r="BW3122" s="1"/>
      <c r="BX3122" s="1"/>
      <c r="BY3122" s="1"/>
      <c r="BZ3122" s="1"/>
      <c r="CA3122" s="1"/>
      <c r="CB3122" s="1"/>
      <c r="CC3122" s="1"/>
      <c r="CD3122" s="1"/>
      <c r="CE3122" s="1"/>
      <c r="CF3122" s="1"/>
      <c r="CG3122" s="1"/>
      <c r="CH3122" s="1"/>
      <c r="CI3122" s="1"/>
      <c r="CJ3122" s="1"/>
      <c r="CK3122" s="1"/>
      <c r="CL3122" s="1"/>
      <c r="CM3122" s="1"/>
      <c r="CN3122" s="1"/>
      <c r="CO3122" s="1"/>
      <c r="CP3122" s="1"/>
      <c r="CQ3122" s="1"/>
      <c r="CR3122" s="1"/>
      <c r="CS3122" s="1"/>
      <c r="CT3122" s="1"/>
      <c r="CU3122" s="1"/>
      <c r="CV3122" s="1"/>
      <c r="CW3122" s="1"/>
      <c r="CX3122" s="1"/>
      <c r="CY3122" s="1"/>
      <c r="CZ3122" s="1"/>
      <c r="DA3122" s="1"/>
      <c r="DB3122" s="1"/>
      <c r="DC3122" s="1"/>
      <c r="DD3122" s="1"/>
      <c r="DE3122" s="1"/>
      <c r="DF3122" s="1"/>
      <c r="DG3122" s="1"/>
      <c r="DH3122" s="1"/>
      <c r="DI3122" s="1"/>
      <c r="DJ3122" s="1"/>
      <c r="DK3122" s="1"/>
      <c r="DL3122" s="1"/>
      <c r="DM3122" s="1"/>
      <c r="DN3122" s="1"/>
      <c r="DO3122" s="1"/>
      <c r="DP3122" s="1"/>
      <c r="DQ3122" s="1"/>
      <c r="DR3122" s="1"/>
      <c r="DS3122" s="1"/>
      <c r="DT3122" s="1"/>
      <c r="DU3122" s="1"/>
      <c r="DV3122" s="1"/>
      <c r="DW3122" s="1"/>
      <c r="DX3122" s="1"/>
      <c r="DY3122" s="1"/>
      <c r="DZ3122" s="1"/>
      <c r="EA3122" s="1"/>
      <c r="EB3122" s="1"/>
      <c r="EC3122" s="1"/>
      <c r="ED3122" s="1"/>
      <c r="EE3122" s="1"/>
      <c r="EF3122" s="1"/>
      <c r="EG3122" s="1"/>
      <c r="EH3122" s="1"/>
      <c r="EI3122" s="1"/>
      <c r="EJ3122" s="1"/>
      <c r="EK3122" s="1"/>
      <c r="EL3122" s="1"/>
      <c r="EM3122" s="1"/>
      <c r="EN3122" s="1"/>
      <c r="EO3122" s="1"/>
      <c r="EP3122" s="1"/>
      <c r="EQ3122" s="1"/>
      <c r="ER3122" s="1"/>
      <c r="ES3122" s="1"/>
      <c r="ET3122" s="1"/>
      <c r="EU3122" s="1"/>
      <c r="EV3122" s="1"/>
      <c r="EW3122" s="1"/>
      <c r="EX3122" s="1"/>
      <c r="EY3122" s="1"/>
      <c r="EZ3122" s="1"/>
      <c r="FA3122" s="1"/>
      <c r="FB3122" s="1"/>
      <c r="FC3122" s="1"/>
      <c r="FD3122" s="1"/>
      <c r="FE3122" s="1"/>
      <c r="FF3122" s="1"/>
      <c r="FG3122" s="1"/>
      <c r="FH3122" s="1"/>
      <c r="FI3122" s="1"/>
      <c r="FJ3122" s="1"/>
      <c r="FK3122" s="1"/>
      <c r="FL3122" s="1"/>
      <c r="FM3122" s="1"/>
      <c r="FN3122" s="1"/>
      <c r="FO3122" s="1"/>
      <c r="FP3122" s="1"/>
      <c r="FQ3122" s="1"/>
      <c r="FR3122" s="1"/>
      <c r="FS3122" s="1"/>
      <c r="FT3122" s="1"/>
      <c r="FU3122" s="1"/>
      <c r="FV3122" s="1"/>
      <c r="FW3122" s="1"/>
      <c r="FX3122" s="1"/>
      <c r="FY3122" s="1"/>
      <c r="FZ3122" s="1"/>
      <c r="GA3122" s="1"/>
      <c r="GB3122" s="1"/>
      <c r="GC3122" s="1"/>
      <c r="GD3122" s="1"/>
      <c r="GE3122" s="1"/>
      <c r="GF3122" s="1"/>
      <c r="GG3122" s="1"/>
      <c r="GH3122" s="1"/>
      <c r="GI3122" s="1"/>
      <c r="GJ3122" s="1"/>
      <c r="GK3122" s="1"/>
      <c r="GL3122" s="1"/>
      <c r="GM3122" s="1"/>
      <c r="GN3122" s="1"/>
      <c r="GO3122" s="1"/>
    </row>
    <row r="3123" spans="1:197" s="40" customFormat="1" x14ac:dyDescent="0.25">
      <c r="A3123" s="41"/>
      <c r="B3123" s="4"/>
      <c r="C3123" s="41"/>
      <c r="D3123" s="42"/>
      <c r="E3123" s="42"/>
      <c r="F3123" s="42"/>
      <c r="G3123" s="1"/>
      <c r="H3123" s="1"/>
      <c r="I3123" s="1"/>
      <c r="J3123" s="1"/>
      <c r="K3123" s="1"/>
      <c r="L3123" s="1"/>
      <c r="M3123" s="2"/>
      <c r="N3123" s="1"/>
      <c r="O3123" s="1"/>
      <c r="P3123" s="1"/>
      <c r="Q3123" s="1"/>
      <c r="R3123" s="1"/>
      <c r="S3123" s="1"/>
      <c r="T3123" s="1"/>
      <c r="U3123" s="1"/>
      <c r="V3123" s="1"/>
      <c r="W3123" s="1"/>
      <c r="X3123" s="1"/>
      <c r="Y3123" s="1"/>
      <c r="Z3123" s="1"/>
      <c r="AA3123" s="1"/>
      <c r="AB3123" s="1"/>
      <c r="AC3123" s="1"/>
      <c r="AD3123" s="1"/>
      <c r="AE3123" s="1"/>
      <c r="AF3123" s="1"/>
      <c r="AG3123" s="1"/>
      <c r="AH3123" s="1"/>
      <c r="AI3123" s="1"/>
      <c r="AJ3123" s="1"/>
      <c r="AK3123" s="1"/>
      <c r="AL3123" s="1"/>
      <c r="AM3123" s="1"/>
      <c r="AN3123" s="1"/>
      <c r="AO3123" s="1"/>
      <c r="AP3123" s="1"/>
      <c r="AQ3123" s="1"/>
      <c r="AR3123" s="1"/>
      <c r="AS3123" s="1"/>
      <c r="AT3123" s="1"/>
      <c r="AU3123" s="1"/>
      <c r="AV3123" s="1"/>
      <c r="AW3123" s="1"/>
      <c r="AX3123" s="1"/>
      <c r="AY3123" s="1"/>
      <c r="AZ3123" s="1"/>
      <c r="BA3123" s="1"/>
      <c r="BB3123" s="1"/>
      <c r="BC3123" s="1"/>
      <c r="BD3123" s="1"/>
      <c r="BE3123" s="1"/>
      <c r="BF3123" s="1"/>
      <c r="BG3123" s="1"/>
      <c r="BH3123" s="1"/>
      <c r="BI3123" s="1"/>
      <c r="BJ3123" s="1"/>
      <c r="BK3123" s="1"/>
      <c r="BL3123" s="1"/>
      <c r="BM3123" s="1"/>
      <c r="BN3123" s="1"/>
      <c r="BO3123" s="1"/>
      <c r="BP3123" s="1"/>
      <c r="BQ3123" s="1"/>
      <c r="BR3123" s="1"/>
      <c r="BS3123" s="1"/>
      <c r="BT3123" s="1"/>
      <c r="BU3123" s="1"/>
      <c r="BV3123" s="1"/>
      <c r="BW3123" s="1"/>
      <c r="BX3123" s="1"/>
      <c r="BY3123" s="1"/>
      <c r="BZ3123" s="1"/>
      <c r="CA3123" s="1"/>
      <c r="CB3123" s="1"/>
      <c r="CC3123" s="1"/>
      <c r="CD3123" s="1"/>
      <c r="CE3123" s="1"/>
      <c r="CF3123" s="1"/>
      <c r="CG3123" s="1"/>
      <c r="CH3123" s="1"/>
      <c r="CI3123" s="1"/>
      <c r="CJ3123" s="1"/>
      <c r="CK3123" s="1"/>
      <c r="CL3123" s="1"/>
      <c r="CM3123" s="1"/>
      <c r="CN3123" s="1"/>
      <c r="CO3123" s="1"/>
      <c r="CP3123" s="1"/>
      <c r="CQ3123" s="1"/>
      <c r="CR3123" s="1"/>
      <c r="CS3123" s="1"/>
      <c r="CT3123" s="1"/>
      <c r="CU3123" s="1"/>
      <c r="CV3123" s="1"/>
      <c r="CW3123" s="1"/>
      <c r="CX3123" s="1"/>
      <c r="CY3123" s="1"/>
      <c r="CZ3123" s="1"/>
      <c r="DA3123" s="1"/>
      <c r="DB3123" s="1"/>
      <c r="DC3123" s="1"/>
      <c r="DD3123" s="1"/>
      <c r="DE3123" s="1"/>
      <c r="DF3123" s="1"/>
      <c r="DG3123" s="1"/>
      <c r="DH3123" s="1"/>
      <c r="DI3123" s="1"/>
      <c r="DJ3123" s="1"/>
      <c r="DK3123" s="1"/>
      <c r="DL3123" s="1"/>
      <c r="DM3123" s="1"/>
      <c r="DN3123" s="1"/>
      <c r="DO3123" s="1"/>
      <c r="DP3123" s="1"/>
      <c r="DQ3123" s="1"/>
      <c r="DR3123" s="1"/>
      <c r="DS3123" s="1"/>
      <c r="DT3123" s="1"/>
      <c r="DU3123" s="1"/>
      <c r="DV3123" s="1"/>
      <c r="DW3123" s="1"/>
      <c r="DX3123" s="1"/>
      <c r="DY3123" s="1"/>
      <c r="DZ3123" s="1"/>
      <c r="EA3123" s="1"/>
      <c r="EB3123" s="1"/>
      <c r="EC3123" s="1"/>
      <c r="ED3123" s="1"/>
      <c r="EE3123" s="1"/>
      <c r="EF3123" s="1"/>
      <c r="EG3123" s="1"/>
      <c r="EH3123" s="1"/>
      <c r="EI3123" s="1"/>
      <c r="EJ3123" s="1"/>
      <c r="EK3123" s="1"/>
      <c r="EL3123" s="1"/>
      <c r="EM3123" s="1"/>
      <c r="EN3123" s="1"/>
      <c r="EO3123" s="1"/>
      <c r="EP3123" s="1"/>
      <c r="EQ3123" s="1"/>
      <c r="ER3123" s="1"/>
      <c r="ES3123" s="1"/>
      <c r="ET3123" s="1"/>
      <c r="EU3123" s="1"/>
      <c r="EV3123" s="1"/>
      <c r="EW3123" s="1"/>
      <c r="EX3123" s="1"/>
      <c r="EY3123" s="1"/>
      <c r="EZ3123" s="1"/>
      <c r="FA3123" s="1"/>
      <c r="FB3123" s="1"/>
      <c r="FC3123" s="1"/>
      <c r="FD3123" s="1"/>
      <c r="FE3123" s="1"/>
      <c r="FF3123" s="1"/>
      <c r="FG3123" s="1"/>
      <c r="FH3123" s="1"/>
      <c r="FI3123" s="1"/>
      <c r="FJ3123" s="1"/>
      <c r="FK3123" s="1"/>
      <c r="FL3123" s="1"/>
      <c r="FM3123" s="1"/>
      <c r="FN3123" s="1"/>
      <c r="FO3123" s="1"/>
      <c r="FP3123" s="1"/>
      <c r="FQ3123" s="1"/>
      <c r="FR3123" s="1"/>
      <c r="FS3123" s="1"/>
      <c r="FT3123" s="1"/>
      <c r="FU3123" s="1"/>
      <c r="FV3123" s="1"/>
      <c r="FW3123" s="1"/>
      <c r="FX3123" s="1"/>
      <c r="FY3123" s="1"/>
      <c r="FZ3123" s="1"/>
      <c r="GA3123" s="1"/>
      <c r="GB3123" s="1"/>
      <c r="GC3123" s="1"/>
      <c r="GD3123" s="1"/>
      <c r="GE3123" s="1"/>
      <c r="GF3123" s="1"/>
      <c r="GG3123" s="1"/>
      <c r="GH3123" s="1"/>
      <c r="GI3123" s="1"/>
      <c r="GJ3123" s="1"/>
      <c r="GK3123" s="1"/>
      <c r="GL3123" s="1"/>
      <c r="GM3123" s="1"/>
      <c r="GN3123" s="1"/>
      <c r="GO3123" s="1"/>
    </row>
    <row r="3124" spans="1:197" s="40" customFormat="1" x14ac:dyDescent="0.25">
      <c r="A3124" s="41"/>
      <c r="B3124" s="4"/>
      <c r="C3124" s="41"/>
      <c r="D3124" s="42"/>
      <c r="E3124" s="42"/>
      <c r="F3124" s="42"/>
      <c r="G3124" s="1"/>
      <c r="H3124" s="1"/>
      <c r="I3124" s="1"/>
      <c r="J3124" s="1"/>
      <c r="K3124" s="1"/>
      <c r="L3124" s="1"/>
      <c r="M3124" s="2"/>
      <c r="N3124" s="1"/>
      <c r="O3124" s="1"/>
      <c r="P3124" s="1"/>
      <c r="Q3124" s="1"/>
      <c r="R3124" s="1"/>
      <c r="S3124" s="1"/>
      <c r="T3124" s="1"/>
      <c r="U3124" s="1"/>
      <c r="V3124" s="1"/>
      <c r="W3124" s="1"/>
      <c r="X3124" s="1"/>
      <c r="Y3124" s="1"/>
      <c r="Z3124" s="1"/>
      <c r="AA3124" s="1"/>
      <c r="AB3124" s="1"/>
      <c r="AC3124" s="1"/>
      <c r="AD3124" s="1"/>
      <c r="AE3124" s="1"/>
      <c r="AF3124" s="1"/>
      <c r="AG3124" s="1"/>
      <c r="AH3124" s="1"/>
      <c r="AI3124" s="1"/>
      <c r="AJ3124" s="1"/>
      <c r="AK3124" s="1"/>
      <c r="AL3124" s="1"/>
      <c r="AM3124" s="1"/>
      <c r="AN3124" s="1"/>
      <c r="AO3124" s="1"/>
      <c r="AP3124" s="1"/>
      <c r="AQ3124" s="1"/>
      <c r="AR3124" s="1"/>
      <c r="AS3124" s="1"/>
      <c r="AT3124" s="1"/>
      <c r="AU3124" s="1"/>
      <c r="AV3124" s="1"/>
      <c r="AW3124" s="1"/>
      <c r="AX3124" s="1"/>
      <c r="AY3124" s="1"/>
      <c r="AZ3124" s="1"/>
      <c r="BA3124" s="1"/>
      <c r="BB3124" s="1"/>
      <c r="BC3124" s="1"/>
      <c r="BD3124" s="1"/>
      <c r="BE3124" s="1"/>
      <c r="BF3124" s="1"/>
      <c r="BG3124" s="1"/>
      <c r="BH3124" s="1"/>
      <c r="BI3124" s="1"/>
      <c r="BJ3124" s="1"/>
      <c r="BK3124" s="1"/>
      <c r="BL3124" s="1"/>
      <c r="BM3124" s="1"/>
      <c r="BN3124" s="1"/>
      <c r="BO3124" s="1"/>
      <c r="BP3124" s="1"/>
      <c r="BQ3124" s="1"/>
      <c r="BR3124" s="1"/>
      <c r="BS3124" s="1"/>
      <c r="BT3124" s="1"/>
      <c r="BU3124" s="1"/>
      <c r="BV3124" s="1"/>
      <c r="BW3124" s="1"/>
      <c r="BX3124" s="1"/>
      <c r="BY3124" s="1"/>
      <c r="BZ3124" s="1"/>
      <c r="CA3124" s="1"/>
      <c r="CB3124" s="1"/>
      <c r="CC3124" s="1"/>
      <c r="CD3124" s="1"/>
      <c r="CE3124" s="1"/>
      <c r="CF3124" s="1"/>
      <c r="CG3124" s="1"/>
      <c r="CH3124" s="1"/>
      <c r="CI3124" s="1"/>
      <c r="CJ3124" s="1"/>
      <c r="CK3124" s="1"/>
      <c r="CL3124" s="1"/>
      <c r="CM3124" s="1"/>
      <c r="CN3124" s="1"/>
      <c r="CO3124" s="1"/>
      <c r="CP3124" s="1"/>
      <c r="CQ3124" s="1"/>
      <c r="CR3124" s="1"/>
      <c r="CS3124" s="1"/>
      <c r="CT3124" s="1"/>
      <c r="CU3124" s="1"/>
      <c r="CV3124" s="1"/>
      <c r="CW3124" s="1"/>
      <c r="CX3124" s="1"/>
      <c r="CY3124" s="1"/>
      <c r="CZ3124" s="1"/>
      <c r="DA3124" s="1"/>
      <c r="DB3124" s="1"/>
      <c r="DC3124" s="1"/>
      <c r="DD3124" s="1"/>
      <c r="DE3124" s="1"/>
      <c r="DF3124" s="1"/>
      <c r="DG3124" s="1"/>
      <c r="DH3124" s="1"/>
      <c r="DI3124" s="1"/>
      <c r="DJ3124" s="1"/>
      <c r="DK3124" s="1"/>
      <c r="DL3124" s="1"/>
      <c r="DM3124" s="1"/>
      <c r="DN3124" s="1"/>
      <c r="DO3124" s="1"/>
      <c r="DP3124" s="1"/>
      <c r="DQ3124" s="1"/>
      <c r="DR3124" s="1"/>
      <c r="DS3124" s="1"/>
      <c r="DT3124" s="1"/>
      <c r="DU3124" s="1"/>
      <c r="DV3124" s="1"/>
      <c r="DW3124" s="1"/>
      <c r="DX3124" s="1"/>
      <c r="DY3124" s="1"/>
      <c r="DZ3124" s="1"/>
      <c r="EA3124" s="1"/>
      <c r="EB3124" s="1"/>
      <c r="EC3124" s="1"/>
      <c r="ED3124" s="1"/>
      <c r="EE3124" s="1"/>
      <c r="EF3124" s="1"/>
      <c r="EG3124" s="1"/>
      <c r="EH3124" s="1"/>
      <c r="EI3124" s="1"/>
      <c r="EJ3124" s="1"/>
      <c r="EK3124" s="1"/>
      <c r="EL3124" s="1"/>
      <c r="EM3124" s="1"/>
      <c r="EN3124" s="1"/>
      <c r="EO3124" s="1"/>
      <c r="EP3124" s="1"/>
      <c r="EQ3124" s="1"/>
      <c r="ER3124" s="1"/>
      <c r="ES3124" s="1"/>
      <c r="ET3124" s="1"/>
      <c r="EU3124" s="1"/>
      <c r="EV3124" s="1"/>
      <c r="EW3124" s="1"/>
      <c r="EX3124" s="1"/>
      <c r="EY3124" s="1"/>
      <c r="EZ3124" s="1"/>
      <c r="FA3124" s="1"/>
      <c r="FB3124" s="1"/>
      <c r="FC3124" s="1"/>
      <c r="FD3124" s="1"/>
      <c r="FE3124" s="1"/>
      <c r="FF3124" s="1"/>
      <c r="FG3124" s="1"/>
      <c r="FH3124" s="1"/>
      <c r="FI3124" s="1"/>
      <c r="FJ3124" s="1"/>
      <c r="FK3124" s="1"/>
      <c r="FL3124" s="1"/>
      <c r="FM3124" s="1"/>
      <c r="FN3124" s="1"/>
      <c r="FO3124" s="1"/>
      <c r="FP3124" s="1"/>
      <c r="FQ3124" s="1"/>
      <c r="FR3124" s="1"/>
      <c r="FS3124" s="1"/>
      <c r="FT3124" s="1"/>
      <c r="FU3124" s="1"/>
      <c r="FV3124" s="1"/>
      <c r="FW3124" s="1"/>
      <c r="FX3124" s="1"/>
      <c r="FY3124" s="1"/>
      <c r="FZ3124" s="1"/>
      <c r="GA3124" s="1"/>
      <c r="GB3124" s="1"/>
      <c r="GC3124" s="1"/>
      <c r="GD3124" s="1"/>
      <c r="GE3124" s="1"/>
      <c r="GF3124" s="1"/>
      <c r="GG3124" s="1"/>
      <c r="GH3124" s="1"/>
      <c r="GI3124" s="1"/>
      <c r="GJ3124" s="1"/>
      <c r="GK3124" s="1"/>
      <c r="GL3124" s="1"/>
      <c r="GM3124" s="1"/>
      <c r="GN3124" s="1"/>
      <c r="GO3124" s="1"/>
    </row>
    <row r="3125" spans="1:197" s="40" customFormat="1" x14ac:dyDescent="0.25">
      <c r="A3125" s="41"/>
      <c r="B3125" s="4"/>
      <c r="C3125" s="41"/>
      <c r="D3125" s="42"/>
      <c r="E3125" s="42"/>
      <c r="F3125" s="42"/>
      <c r="G3125" s="1"/>
      <c r="H3125" s="1"/>
      <c r="I3125" s="1"/>
      <c r="J3125" s="1"/>
      <c r="K3125" s="1"/>
      <c r="L3125" s="1"/>
      <c r="M3125" s="2"/>
      <c r="N3125" s="1"/>
      <c r="O3125" s="1"/>
      <c r="P3125" s="1"/>
      <c r="Q3125" s="1"/>
      <c r="R3125" s="1"/>
      <c r="S3125" s="1"/>
      <c r="T3125" s="1"/>
      <c r="U3125" s="1"/>
      <c r="V3125" s="1"/>
      <c r="W3125" s="1"/>
      <c r="X3125" s="1"/>
      <c r="Y3125" s="1"/>
      <c r="Z3125" s="1"/>
      <c r="AA3125" s="1"/>
      <c r="AB3125" s="1"/>
      <c r="AC3125" s="1"/>
      <c r="AD3125" s="1"/>
      <c r="AE3125" s="1"/>
      <c r="AF3125" s="1"/>
      <c r="AG3125" s="1"/>
      <c r="AH3125" s="1"/>
      <c r="AI3125" s="1"/>
      <c r="AJ3125" s="1"/>
      <c r="AK3125" s="1"/>
      <c r="AL3125" s="1"/>
      <c r="AM3125" s="1"/>
      <c r="AN3125" s="1"/>
      <c r="AO3125" s="1"/>
      <c r="AP3125" s="1"/>
      <c r="AQ3125" s="1"/>
      <c r="AR3125" s="1"/>
      <c r="AS3125" s="1"/>
      <c r="AT3125" s="1"/>
      <c r="AU3125" s="1"/>
      <c r="AV3125" s="1"/>
      <c r="AW3125" s="1"/>
      <c r="AX3125" s="1"/>
      <c r="AY3125" s="1"/>
      <c r="AZ3125" s="1"/>
      <c r="BA3125" s="1"/>
      <c r="BB3125" s="1"/>
      <c r="BC3125" s="1"/>
      <c r="BD3125" s="1"/>
      <c r="BE3125" s="1"/>
      <c r="BF3125" s="1"/>
      <c r="BG3125" s="1"/>
      <c r="BH3125" s="1"/>
      <c r="BI3125" s="1"/>
      <c r="BJ3125" s="1"/>
      <c r="BK3125" s="1"/>
      <c r="BL3125" s="1"/>
      <c r="BM3125" s="1"/>
      <c r="BN3125" s="1"/>
      <c r="BO3125" s="1"/>
      <c r="BP3125" s="1"/>
      <c r="BQ3125" s="1"/>
      <c r="BR3125" s="1"/>
      <c r="BS3125" s="1"/>
      <c r="BT3125" s="1"/>
      <c r="BU3125" s="1"/>
      <c r="BV3125" s="1"/>
      <c r="BW3125" s="1"/>
      <c r="BX3125" s="1"/>
      <c r="BY3125" s="1"/>
      <c r="BZ3125" s="1"/>
      <c r="CA3125" s="1"/>
      <c r="CB3125" s="1"/>
      <c r="CC3125" s="1"/>
      <c r="CD3125" s="1"/>
      <c r="CE3125" s="1"/>
      <c r="CF3125" s="1"/>
      <c r="CG3125" s="1"/>
      <c r="CH3125" s="1"/>
      <c r="CI3125" s="1"/>
      <c r="CJ3125" s="1"/>
      <c r="CK3125" s="1"/>
      <c r="CL3125" s="1"/>
      <c r="CM3125" s="1"/>
      <c r="CN3125" s="1"/>
      <c r="CO3125" s="1"/>
      <c r="CP3125" s="1"/>
      <c r="CQ3125" s="1"/>
      <c r="CR3125" s="1"/>
      <c r="CS3125" s="1"/>
      <c r="CT3125" s="1"/>
      <c r="CU3125" s="1"/>
      <c r="CV3125" s="1"/>
      <c r="CW3125" s="1"/>
      <c r="CX3125" s="1"/>
      <c r="CY3125" s="1"/>
      <c r="CZ3125" s="1"/>
      <c r="DA3125" s="1"/>
      <c r="DB3125" s="1"/>
      <c r="DC3125" s="1"/>
      <c r="DD3125" s="1"/>
      <c r="DE3125" s="1"/>
      <c r="DF3125" s="1"/>
      <c r="DG3125" s="1"/>
      <c r="DH3125" s="1"/>
      <c r="DI3125" s="1"/>
      <c r="DJ3125" s="1"/>
      <c r="DK3125" s="1"/>
      <c r="DL3125" s="1"/>
      <c r="DM3125" s="1"/>
      <c r="DN3125" s="1"/>
      <c r="DO3125" s="1"/>
      <c r="DP3125" s="1"/>
      <c r="DQ3125" s="1"/>
      <c r="DR3125" s="1"/>
      <c r="DS3125" s="1"/>
      <c r="DT3125" s="1"/>
      <c r="DU3125" s="1"/>
      <c r="DV3125" s="1"/>
      <c r="DW3125" s="1"/>
      <c r="DX3125" s="1"/>
      <c r="DY3125" s="1"/>
      <c r="DZ3125" s="1"/>
      <c r="EA3125" s="1"/>
      <c r="EB3125" s="1"/>
      <c r="EC3125" s="1"/>
      <c r="ED3125" s="1"/>
      <c r="EE3125" s="1"/>
      <c r="EF3125" s="1"/>
      <c r="EG3125" s="1"/>
      <c r="EH3125" s="1"/>
      <c r="EI3125" s="1"/>
      <c r="EJ3125" s="1"/>
      <c r="EK3125" s="1"/>
      <c r="EL3125" s="1"/>
      <c r="EM3125" s="1"/>
      <c r="EN3125" s="1"/>
      <c r="EO3125" s="1"/>
      <c r="EP3125" s="1"/>
      <c r="EQ3125" s="1"/>
      <c r="ER3125" s="1"/>
      <c r="ES3125" s="1"/>
      <c r="ET3125" s="1"/>
      <c r="EU3125" s="1"/>
      <c r="EV3125" s="1"/>
      <c r="EW3125" s="1"/>
      <c r="EX3125" s="1"/>
      <c r="EY3125" s="1"/>
      <c r="EZ3125" s="1"/>
      <c r="FA3125" s="1"/>
      <c r="FB3125" s="1"/>
      <c r="FC3125" s="1"/>
      <c r="FD3125" s="1"/>
      <c r="FE3125" s="1"/>
      <c r="FF3125" s="1"/>
      <c r="FG3125" s="1"/>
      <c r="FH3125" s="1"/>
      <c r="FI3125" s="1"/>
      <c r="FJ3125" s="1"/>
      <c r="FK3125" s="1"/>
      <c r="FL3125" s="1"/>
      <c r="FM3125" s="1"/>
      <c r="FN3125" s="1"/>
      <c r="FO3125" s="1"/>
      <c r="FP3125" s="1"/>
      <c r="FQ3125" s="1"/>
      <c r="FR3125" s="1"/>
      <c r="FS3125" s="1"/>
      <c r="FT3125" s="1"/>
      <c r="FU3125" s="1"/>
      <c r="FV3125" s="1"/>
      <c r="FW3125" s="1"/>
      <c r="FX3125" s="1"/>
      <c r="FY3125" s="1"/>
      <c r="FZ3125" s="1"/>
      <c r="GA3125" s="1"/>
      <c r="GB3125" s="1"/>
      <c r="GC3125" s="1"/>
      <c r="GD3125" s="1"/>
      <c r="GE3125" s="1"/>
      <c r="GF3125" s="1"/>
      <c r="GG3125" s="1"/>
      <c r="GH3125" s="1"/>
      <c r="GI3125" s="1"/>
      <c r="GJ3125" s="1"/>
      <c r="GK3125" s="1"/>
      <c r="GL3125" s="1"/>
      <c r="GM3125" s="1"/>
      <c r="GN3125" s="1"/>
      <c r="GO3125" s="1"/>
    </row>
    <row r="3126" spans="1:197" s="40" customFormat="1" x14ac:dyDescent="0.25">
      <c r="A3126" s="41"/>
      <c r="B3126" s="4"/>
      <c r="C3126" s="41"/>
      <c r="D3126" s="42"/>
      <c r="E3126" s="42"/>
      <c r="F3126" s="42"/>
      <c r="G3126" s="1"/>
      <c r="H3126" s="1"/>
      <c r="I3126" s="1"/>
      <c r="J3126" s="1"/>
      <c r="K3126" s="1"/>
      <c r="L3126" s="1"/>
      <c r="M3126" s="2"/>
      <c r="N3126" s="1"/>
      <c r="O3126" s="1"/>
      <c r="P3126" s="1"/>
      <c r="Q3126" s="1"/>
      <c r="R3126" s="1"/>
      <c r="S3126" s="1"/>
      <c r="T3126" s="1"/>
      <c r="U3126" s="1"/>
      <c r="V3126" s="1"/>
      <c r="W3126" s="1"/>
      <c r="X3126" s="1"/>
      <c r="Y3126" s="1"/>
      <c r="Z3126" s="1"/>
      <c r="AA3126" s="1"/>
      <c r="AB3126" s="1"/>
      <c r="AC3126" s="1"/>
      <c r="AD3126" s="1"/>
      <c r="AE3126" s="1"/>
      <c r="AF3126" s="1"/>
      <c r="AG3126" s="1"/>
      <c r="AH3126" s="1"/>
      <c r="AI3126" s="1"/>
      <c r="AJ3126" s="1"/>
      <c r="AK3126" s="1"/>
      <c r="AL3126" s="1"/>
      <c r="AM3126" s="1"/>
      <c r="AN3126" s="1"/>
      <c r="AO3126" s="1"/>
      <c r="AP3126" s="1"/>
      <c r="AQ3126" s="1"/>
      <c r="AR3126" s="1"/>
      <c r="AS3126" s="1"/>
      <c r="AT3126" s="1"/>
      <c r="AU3126" s="1"/>
      <c r="AV3126" s="1"/>
      <c r="AW3126" s="1"/>
      <c r="AX3126" s="1"/>
      <c r="AY3126" s="1"/>
      <c r="AZ3126" s="1"/>
      <c r="BA3126" s="1"/>
      <c r="BB3126" s="1"/>
      <c r="BC3126" s="1"/>
      <c r="BD3126" s="1"/>
      <c r="BE3126" s="1"/>
      <c r="BF3126" s="1"/>
      <c r="BG3126" s="1"/>
      <c r="BH3126" s="1"/>
      <c r="BI3126" s="1"/>
      <c r="BJ3126" s="1"/>
      <c r="BK3126" s="1"/>
      <c r="BL3126" s="1"/>
      <c r="BM3126" s="1"/>
      <c r="BN3126" s="1"/>
      <c r="BO3126" s="1"/>
      <c r="BP3126" s="1"/>
      <c r="BQ3126" s="1"/>
      <c r="BR3126" s="1"/>
      <c r="BS3126" s="1"/>
      <c r="BT3126" s="1"/>
      <c r="BU3126" s="1"/>
      <c r="BV3126" s="1"/>
      <c r="BW3126" s="1"/>
      <c r="BX3126" s="1"/>
      <c r="BY3126" s="1"/>
      <c r="BZ3126" s="1"/>
      <c r="CA3126" s="1"/>
      <c r="CB3126" s="1"/>
      <c r="CC3126" s="1"/>
      <c r="CD3126" s="1"/>
      <c r="CE3126" s="1"/>
      <c r="CF3126" s="1"/>
      <c r="CG3126" s="1"/>
      <c r="CH3126" s="1"/>
      <c r="CI3126" s="1"/>
      <c r="CJ3126" s="1"/>
      <c r="CK3126" s="1"/>
      <c r="CL3126" s="1"/>
      <c r="CM3126" s="1"/>
      <c r="CN3126" s="1"/>
      <c r="CO3126" s="1"/>
      <c r="CP3126" s="1"/>
      <c r="CQ3126" s="1"/>
      <c r="CR3126" s="1"/>
      <c r="CS3126" s="1"/>
      <c r="CT3126" s="1"/>
      <c r="CU3126" s="1"/>
      <c r="CV3126" s="1"/>
      <c r="CW3126" s="1"/>
      <c r="CX3126" s="1"/>
      <c r="CY3126" s="1"/>
      <c r="CZ3126" s="1"/>
      <c r="DA3126" s="1"/>
      <c r="DB3126" s="1"/>
      <c r="DC3126" s="1"/>
      <c r="DD3126" s="1"/>
      <c r="DE3126" s="1"/>
      <c r="DF3126" s="1"/>
      <c r="DG3126" s="1"/>
      <c r="DH3126" s="1"/>
      <c r="DI3126" s="1"/>
      <c r="DJ3126" s="1"/>
      <c r="DK3126" s="1"/>
      <c r="DL3126" s="1"/>
      <c r="DM3126" s="1"/>
      <c r="DN3126" s="1"/>
      <c r="DO3126" s="1"/>
      <c r="DP3126" s="1"/>
      <c r="DQ3126" s="1"/>
      <c r="DR3126" s="1"/>
      <c r="DS3126" s="1"/>
      <c r="DT3126" s="1"/>
      <c r="DU3126" s="1"/>
      <c r="DV3126" s="1"/>
      <c r="DW3126" s="1"/>
      <c r="DX3126" s="1"/>
      <c r="DY3126" s="1"/>
      <c r="DZ3126" s="1"/>
      <c r="EA3126" s="1"/>
      <c r="EB3126" s="1"/>
      <c r="EC3126" s="1"/>
      <c r="ED3126" s="1"/>
      <c r="EE3126" s="1"/>
      <c r="EF3126" s="1"/>
      <c r="EG3126" s="1"/>
      <c r="EH3126" s="1"/>
      <c r="EI3126" s="1"/>
      <c r="EJ3126" s="1"/>
      <c r="EK3126" s="1"/>
      <c r="EL3126" s="1"/>
      <c r="EM3126" s="1"/>
      <c r="EN3126" s="1"/>
      <c r="EO3126" s="1"/>
      <c r="EP3126" s="1"/>
      <c r="EQ3126" s="1"/>
      <c r="ER3126" s="1"/>
      <c r="ES3126" s="1"/>
      <c r="ET3126" s="1"/>
      <c r="EU3126" s="1"/>
      <c r="EV3126" s="1"/>
      <c r="EW3126" s="1"/>
      <c r="EX3126" s="1"/>
      <c r="EY3126" s="1"/>
      <c r="EZ3126" s="1"/>
      <c r="FA3126" s="1"/>
      <c r="FB3126" s="1"/>
      <c r="FC3126" s="1"/>
      <c r="FD3126" s="1"/>
      <c r="FE3126" s="1"/>
      <c r="FF3126" s="1"/>
      <c r="FG3126" s="1"/>
      <c r="FH3126" s="1"/>
      <c r="FI3126" s="1"/>
      <c r="FJ3126" s="1"/>
      <c r="FK3126" s="1"/>
      <c r="FL3126" s="1"/>
      <c r="FM3126" s="1"/>
      <c r="FN3126" s="1"/>
      <c r="FO3126" s="1"/>
      <c r="FP3126" s="1"/>
      <c r="FQ3126" s="1"/>
      <c r="FR3126" s="1"/>
      <c r="FS3126" s="1"/>
      <c r="FT3126" s="1"/>
      <c r="FU3126" s="1"/>
      <c r="FV3126" s="1"/>
      <c r="FW3126" s="1"/>
      <c r="FX3126" s="1"/>
      <c r="FY3126" s="1"/>
      <c r="FZ3126" s="1"/>
      <c r="GA3126" s="1"/>
      <c r="GB3126" s="1"/>
      <c r="GC3126" s="1"/>
      <c r="GD3126" s="1"/>
      <c r="GE3126" s="1"/>
      <c r="GF3126" s="1"/>
      <c r="GG3126" s="1"/>
      <c r="GH3126" s="1"/>
      <c r="GI3126" s="1"/>
      <c r="GJ3126" s="1"/>
      <c r="GK3126" s="1"/>
      <c r="GL3126" s="1"/>
      <c r="GM3126" s="1"/>
      <c r="GN3126" s="1"/>
      <c r="GO3126" s="1"/>
    </row>
    <row r="3127" spans="1:197" s="40" customFormat="1" x14ac:dyDescent="0.25">
      <c r="A3127" s="41"/>
      <c r="B3127" s="4"/>
      <c r="C3127" s="41"/>
      <c r="D3127" s="42"/>
      <c r="E3127" s="42"/>
      <c r="F3127" s="42"/>
      <c r="G3127" s="1"/>
      <c r="H3127" s="1"/>
      <c r="I3127" s="1"/>
      <c r="J3127" s="1"/>
      <c r="K3127" s="1"/>
      <c r="L3127" s="1"/>
      <c r="M3127" s="2"/>
      <c r="N3127" s="1"/>
      <c r="O3127" s="1"/>
      <c r="P3127" s="1"/>
      <c r="Q3127" s="1"/>
      <c r="R3127" s="1"/>
      <c r="S3127" s="1"/>
      <c r="T3127" s="1"/>
      <c r="U3127" s="1"/>
      <c r="V3127" s="1"/>
      <c r="W3127" s="1"/>
      <c r="X3127" s="1"/>
      <c r="Y3127" s="1"/>
      <c r="Z3127" s="1"/>
      <c r="AA3127" s="1"/>
      <c r="AB3127" s="1"/>
      <c r="AC3127" s="1"/>
      <c r="AD3127" s="1"/>
      <c r="AE3127" s="1"/>
      <c r="AF3127" s="1"/>
      <c r="AG3127" s="1"/>
      <c r="AH3127" s="1"/>
      <c r="AI3127" s="1"/>
      <c r="AJ3127" s="1"/>
      <c r="AK3127" s="1"/>
      <c r="AL3127" s="1"/>
      <c r="AM3127" s="1"/>
      <c r="AN3127" s="1"/>
      <c r="AO3127" s="1"/>
      <c r="AP3127" s="1"/>
      <c r="AQ3127" s="1"/>
      <c r="AR3127" s="1"/>
      <c r="AS3127" s="1"/>
      <c r="AT3127" s="1"/>
      <c r="AU3127" s="1"/>
      <c r="AV3127" s="1"/>
      <c r="AW3127" s="1"/>
      <c r="AX3127" s="1"/>
      <c r="AY3127" s="1"/>
      <c r="AZ3127" s="1"/>
      <c r="BA3127" s="1"/>
      <c r="BB3127" s="1"/>
      <c r="BC3127" s="1"/>
      <c r="BD3127" s="1"/>
      <c r="BE3127" s="1"/>
      <c r="BF3127" s="1"/>
      <c r="BG3127" s="1"/>
      <c r="BH3127" s="1"/>
      <c r="BI3127" s="1"/>
      <c r="BJ3127" s="1"/>
      <c r="BK3127" s="1"/>
      <c r="BL3127" s="1"/>
      <c r="BM3127" s="1"/>
      <c r="BN3127" s="1"/>
      <c r="BO3127" s="1"/>
      <c r="BP3127" s="1"/>
      <c r="BQ3127" s="1"/>
      <c r="BR3127" s="1"/>
      <c r="BS3127" s="1"/>
      <c r="BT3127" s="1"/>
      <c r="BU3127" s="1"/>
      <c r="BV3127" s="1"/>
      <c r="BW3127" s="1"/>
      <c r="BX3127" s="1"/>
      <c r="BY3127" s="1"/>
      <c r="BZ3127" s="1"/>
      <c r="CA3127" s="1"/>
      <c r="CB3127" s="1"/>
      <c r="CC3127" s="1"/>
      <c r="CD3127" s="1"/>
      <c r="CE3127" s="1"/>
      <c r="CF3127" s="1"/>
      <c r="CG3127" s="1"/>
      <c r="CH3127" s="1"/>
      <c r="CI3127" s="1"/>
      <c r="CJ3127" s="1"/>
      <c r="CK3127" s="1"/>
      <c r="CL3127" s="1"/>
      <c r="CM3127" s="1"/>
      <c r="CN3127" s="1"/>
      <c r="CO3127" s="1"/>
      <c r="CP3127" s="1"/>
      <c r="CQ3127" s="1"/>
      <c r="CR3127" s="1"/>
      <c r="CS3127" s="1"/>
      <c r="CT3127" s="1"/>
      <c r="CU3127" s="1"/>
      <c r="CV3127" s="1"/>
      <c r="CW3127" s="1"/>
      <c r="CX3127" s="1"/>
      <c r="CY3127" s="1"/>
      <c r="CZ3127" s="1"/>
      <c r="DA3127" s="1"/>
      <c r="DB3127" s="1"/>
      <c r="DC3127" s="1"/>
      <c r="DD3127" s="1"/>
      <c r="DE3127" s="1"/>
      <c r="DF3127" s="1"/>
      <c r="DG3127" s="1"/>
      <c r="DH3127" s="1"/>
      <c r="DI3127" s="1"/>
      <c r="DJ3127" s="1"/>
      <c r="DK3127" s="1"/>
      <c r="DL3127" s="1"/>
      <c r="DM3127" s="1"/>
      <c r="DN3127" s="1"/>
      <c r="DO3127" s="1"/>
      <c r="DP3127" s="1"/>
      <c r="DQ3127" s="1"/>
      <c r="DR3127" s="1"/>
      <c r="DS3127" s="1"/>
      <c r="DT3127" s="1"/>
      <c r="DU3127" s="1"/>
      <c r="DV3127" s="1"/>
      <c r="DW3127" s="1"/>
      <c r="DX3127" s="1"/>
      <c r="DY3127" s="1"/>
      <c r="DZ3127" s="1"/>
      <c r="EA3127" s="1"/>
      <c r="EB3127" s="1"/>
      <c r="EC3127" s="1"/>
      <c r="ED3127" s="1"/>
      <c r="EE3127" s="1"/>
      <c r="EF3127" s="1"/>
      <c r="EG3127" s="1"/>
      <c r="EH3127" s="1"/>
      <c r="EI3127" s="1"/>
      <c r="EJ3127" s="1"/>
      <c r="EK3127" s="1"/>
      <c r="EL3127" s="1"/>
      <c r="EM3127" s="1"/>
      <c r="EN3127" s="1"/>
      <c r="EO3127" s="1"/>
      <c r="EP3127" s="1"/>
      <c r="EQ3127" s="1"/>
      <c r="ER3127" s="1"/>
      <c r="ES3127" s="1"/>
      <c r="ET3127" s="1"/>
      <c r="EU3127" s="1"/>
      <c r="EV3127" s="1"/>
      <c r="EW3127" s="1"/>
      <c r="EX3127" s="1"/>
      <c r="EY3127" s="1"/>
      <c r="EZ3127" s="1"/>
      <c r="FA3127" s="1"/>
      <c r="FB3127" s="1"/>
      <c r="FC3127" s="1"/>
      <c r="FD3127" s="1"/>
      <c r="FE3127" s="1"/>
      <c r="FF3127" s="1"/>
      <c r="FG3127" s="1"/>
      <c r="FH3127" s="1"/>
      <c r="FI3127" s="1"/>
      <c r="FJ3127" s="1"/>
      <c r="FK3127" s="1"/>
      <c r="FL3127" s="1"/>
      <c r="FM3127" s="1"/>
      <c r="FN3127" s="1"/>
      <c r="FO3127" s="1"/>
      <c r="FP3127" s="1"/>
      <c r="FQ3127" s="1"/>
      <c r="FR3127" s="1"/>
      <c r="FS3127" s="1"/>
      <c r="FT3127" s="1"/>
      <c r="FU3127" s="1"/>
      <c r="FV3127" s="1"/>
      <c r="FW3127" s="1"/>
      <c r="FX3127" s="1"/>
      <c r="FY3127" s="1"/>
      <c r="FZ3127" s="1"/>
      <c r="GA3127" s="1"/>
      <c r="GB3127" s="1"/>
      <c r="GC3127" s="1"/>
      <c r="GD3127" s="1"/>
      <c r="GE3127" s="1"/>
      <c r="GF3127" s="1"/>
      <c r="GG3127" s="1"/>
      <c r="GH3127" s="1"/>
      <c r="GI3127" s="1"/>
      <c r="GJ3127" s="1"/>
      <c r="GK3127" s="1"/>
      <c r="GL3127" s="1"/>
      <c r="GM3127" s="1"/>
      <c r="GN3127" s="1"/>
      <c r="GO3127" s="1"/>
    </row>
    <row r="3128" spans="1:197" s="40" customFormat="1" x14ac:dyDescent="0.25">
      <c r="A3128" s="41"/>
      <c r="B3128" s="4"/>
      <c r="C3128" s="41"/>
      <c r="D3128" s="42"/>
      <c r="E3128" s="42"/>
      <c r="F3128" s="42"/>
      <c r="G3128" s="1"/>
      <c r="H3128" s="1"/>
      <c r="I3128" s="1"/>
      <c r="J3128" s="1"/>
      <c r="K3128" s="1"/>
      <c r="L3128" s="1"/>
      <c r="M3128" s="2"/>
      <c r="N3128" s="1"/>
      <c r="O3128" s="1"/>
      <c r="P3128" s="1"/>
      <c r="Q3128" s="1"/>
      <c r="R3128" s="1"/>
      <c r="S3128" s="1"/>
      <c r="T3128" s="1"/>
      <c r="U3128" s="1"/>
      <c r="V3128" s="1"/>
      <c r="W3128" s="1"/>
      <c r="X3128" s="1"/>
      <c r="Y3128" s="1"/>
      <c r="Z3128" s="1"/>
      <c r="AA3128" s="1"/>
      <c r="AB3128" s="1"/>
      <c r="AC3128" s="1"/>
      <c r="AD3128" s="1"/>
      <c r="AE3128" s="1"/>
      <c r="AF3128" s="1"/>
      <c r="AG3128" s="1"/>
      <c r="AH3128" s="1"/>
      <c r="AI3128" s="1"/>
      <c r="AJ3128" s="1"/>
      <c r="AK3128" s="1"/>
      <c r="AL3128" s="1"/>
      <c r="AM3128" s="1"/>
      <c r="AN3128" s="1"/>
      <c r="AO3128" s="1"/>
      <c r="AP3128" s="1"/>
      <c r="AQ3128" s="1"/>
      <c r="AR3128" s="1"/>
      <c r="AS3128" s="1"/>
      <c r="AT3128" s="1"/>
      <c r="AU3128" s="1"/>
      <c r="AV3128" s="1"/>
      <c r="AW3128" s="1"/>
      <c r="AX3128" s="1"/>
      <c r="AY3128" s="1"/>
      <c r="AZ3128" s="1"/>
      <c r="BA3128" s="1"/>
      <c r="BB3128" s="1"/>
      <c r="BC3128" s="1"/>
      <c r="BD3128" s="1"/>
      <c r="BE3128" s="1"/>
      <c r="BF3128" s="1"/>
      <c r="BG3128" s="1"/>
      <c r="BH3128" s="1"/>
      <c r="BI3128" s="1"/>
      <c r="BJ3128" s="1"/>
      <c r="BK3128" s="1"/>
      <c r="BL3128" s="1"/>
      <c r="BM3128" s="1"/>
      <c r="BN3128" s="1"/>
      <c r="BO3128" s="1"/>
      <c r="BP3128" s="1"/>
      <c r="BQ3128" s="1"/>
      <c r="BR3128" s="1"/>
      <c r="BS3128" s="1"/>
      <c r="BT3128" s="1"/>
      <c r="BU3128" s="1"/>
      <c r="BV3128" s="1"/>
      <c r="BW3128" s="1"/>
      <c r="BX3128" s="1"/>
      <c r="BY3128" s="1"/>
      <c r="BZ3128" s="1"/>
      <c r="CA3128" s="1"/>
      <c r="CB3128" s="1"/>
      <c r="CC3128" s="1"/>
      <c r="CD3128" s="1"/>
      <c r="CE3128" s="1"/>
      <c r="CF3128" s="1"/>
      <c r="CG3128" s="1"/>
      <c r="CH3128" s="1"/>
      <c r="CI3128" s="1"/>
      <c r="CJ3128" s="1"/>
      <c r="CK3128" s="1"/>
      <c r="CL3128" s="1"/>
      <c r="CM3128" s="1"/>
      <c r="CN3128" s="1"/>
      <c r="CO3128" s="1"/>
      <c r="CP3128" s="1"/>
      <c r="CQ3128" s="1"/>
      <c r="CR3128" s="1"/>
      <c r="CS3128" s="1"/>
      <c r="CT3128" s="1"/>
      <c r="CU3128" s="1"/>
      <c r="CV3128" s="1"/>
      <c r="CW3128" s="1"/>
      <c r="CX3128" s="1"/>
      <c r="CY3128" s="1"/>
      <c r="CZ3128" s="1"/>
      <c r="DA3128" s="1"/>
      <c r="DB3128" s="1"/>
      <c r="DC3128" s="1"/>
      <c r="DD3128" s="1"/>
      <c r="DE3128" s="1"/>
      <c r="DF3128" s="1"/>
      <c r="DG3128" s="1"/>
      <c r="DH3128" s="1"/>
      <c r="DI3128" s="1"/>
      <c r="DJ3128" s="1"/>
      <c r="DK3128" s="1"/>
      <c r="DL3128" s="1"/>
      <c r="DM3128" s="1"/>
      <c r="DN3128" s="1"/>
      <c r="DO3128" s="1"/>
      <c r="DP3128" s="1"/>
      <c r="DQ3128" s="1"/>
      <c r="DR3128" s="1"/>
      <c r="DS3128" s="1"/>
      <c r="DT3128" s="1"/>
      <c r="DU3128" s="1"/>
      <c r="DV3128" s="1"/>
      <c r="DW3128" s="1"/>
      <c r="DX3128" s="1"/>
      <c r="DY3128" s="1"/>
      <c r="DZ3128" s="1"/>
      <c r="EA3128" s="1"/>
      <c r="EB3128" s="1"/>
      <c r="EC3128" s="1"/>
      <c r="ED3128" s="1"/>
      <c r="EE3128" s="1"/>
      <c r="EF3128" s="1"/>
      <c r="EG3128" s="1"/>
      <c r="EH3128" s="1"/>
      <c r="EI3128" s="1"/>
      <c r="EJ3128" s="1"/>
      <c r="EK3128" s="1"/>
      <c r="EL3128" s="1"/>
      <c r="EM3128" s="1"/>
      <c r="EN3128" s="1"/>
      <c r="EO3128" s="1"/>
      <c r="EP3128" s="1"/>
      <c r="EQ3128" s="1"/>
      <c r="ER3128" s="1"/>
      <c r="ES3128" s="1"/>
      <c r="ET3128" s="1"/>
      <c r="EU3128" s="1"/>
      <c r="EV3128" s="1"/>
      <c r="EW3128" s="1"/>
      <c r="EX3128" s="1"/>
      <c r="EY3128" s="1"/>
      <c r="EZ3128" s="1"/>
      <c r="FA3128" s="1"/>
      <c r="FB3128" s="1"/>
      <c r="FC3128" s="1"/>
      <c r="FD3128" s="1"/>
      <c r="FE3128" s="1"/>
      <c r="FF3128" s="1"/>
      <c r="FG3128" s="1"/>
      <c r="FH3128" s="1"/>
      <c r="FI3128" s="1"/>
      <c r="FJ3128" s="1"/>
      <c r="FK3128" s="1"/>
      <c r="FL3128" s="1"/>
      <c r="FM3128" s="1"/>
      <c r="FN3128" s="1"/>
      <c r="FO3128" s="1"/>
      <c r="FP3128" s="1"/>
      <c r="FQ3128" s="1"/>
      <c r="FR3128" s="1"/>
      <c r="FS3128" s="1"/>
      <c r="FT3128" s="1"/>
      <c r="FU3128" s="1"/>
      <c r="FV3128" s="1"/>
      <c r="FW3128" s="1"/>
      <c r="FX3128" s="1"/>
      <c r="FY3128" s="1"/>
      <c r="FZ3128" s="1"/>
      <c r="GA3128" s="1"/>
      <c r="GB3128" s="1"/>
      <c r="GC3128" s="1"/>
      <c r="GD3128" s="1"/>
      <c r="GE3128" s="1"/>
      <c r="GF3128" s="1"/>
      <c r="GG3128" s="1"/>
      <c r="GH3128" s="1"/>
      <c r="GI3128" s="1"/>
      <c r="GJ3128" s="1"/>
      <c r="GK3128" s="1"/>
      <c r="GL3128" s="1"/>
      <c r="GM3128" s="1"/>
      <c r="GN3128" s="1"/>
      <c r="GO3128" s="1"/>
    </row>
    <row r="3129" spans="1:197" s="40" customFormat="1" x14ac:dyDescent="0.25">
      <c r="A3129" s="41"/>
      <c r="B3129" s="4"/>
      <c r="C3129" s="41"/>
      <c r="D3129" s="42"/>
      <c r="E3129" s="42"/>
      <c r="F3129" s="42"/>
      <c r="G3129" s="1"/>
      <c r="H3129" s="1"/>
      <c r="I3129" s="1"/>
      <c r="J3129" s="1"/>
      <c r="K3129" s="1"/>
      <c r="L3129" s="1"/>
      <c r="M3129" s="2"/>
      <c r="N3129" s="1"/>
      <c r="O3129" s="1"/>
      <c r="P3129" s="1"/>
      <c r="Q3129" s="1"/>
      <c r="R3129" s="1"/>
      <c r="S3129" s="1"/>
      <c r="T3129" s="1"/>
      <c r="U3129" s="1"/>
      <c r="V3129" s="1"/>
      <c r="W3129" s="1"/>
      <c r="X3129" s="1"/>
      <c r="Y3129" s="1"/>
      <c r="Z3129" s="1"/>
      <c r="AA3129" s="1"/>
      <c r="AB3129" s="1"/>
      <c r="AC3129" s="1"/>
      <c r="AD3129" s="1"/>
      <c r="AE3129" s="1"/>
      <c r="AF3129" s="1"/>
      <c r="AG3129" s="1"/>
      <c r="AH3129" s="1"/>
      <c r="AI3129" s="1"/>
      <c r="AJ3129" s="1"/>
      <c r="AK3129" s="1"/>
      <c r="AL3129" s="1"/>
      <c r="AM3129" s="1"/>
      <c r="AN3129" s="1"/>
      <c r="AO3129" s="1"/>
      <c r="AP3129" s="1"/>
      <c r="AQ3129" s="1"/>
      <c r="AR3129" s="1"/>
      <c r="AS3129" s="1"/>
      <c r="AT3129" s="1"/>
      <c r="AU3129" s="1"/>
      <c r="AV3129" s="1"/>
      <c r="AW3129" s="1"/>
      <c r="AX3129" s="1"/>
      <c r="AY3129" s="1"/>
      <c r="AZ3129" s="1"/>
      <c r="BA3129" s="1"/>
      <c r="BB3129" s="1"/>
      <c r="BC3129" s="1"/>
      <c r="BD3129" s="1"/>
      <c r="BE3129" s="1"/>
      <c r="BF3129" s="1"/>
      <c r="BG3129" s="1"/>
      <c r="BH3129" s="1"/>
      <c r="BI3129" s="1"/>
      <c r="BJ3129" s="1"/>
      <c r="BK3129" s="1"/>
      <c r="BL3129" s="1"/>
      <c r="BM3129" s="1"/>
      <c r="BN3129" s="1"/>
      <c r="BO3129" s="1"/>
      <c r="BP3129" s="1"/>
      <c r="BQ3129" s="1"/>
      <c r="BR3129" s="1"/>
      <c r="BS3129" s="1"/>
      <c r="BT3129" s="1"/>
      <c r="BU3129" s="1"/>
      <c r="BV3129" s="1"/>
      <c r="BW3129" s="1"/>
      <c r="BX3129" s="1"/>
      <c r="BY3129" s="1"/>
      <c r="BZ3129" s="1"/>
      <c r="CA3129" s="1"/>
      <c r="CB3129" s="1"/>
      <c r="CC3129" s="1"/>
      <c r="CD3129" s="1"/>
      <c r="CE3129" s="1"/>
      <c r="CF3129" s="1"/>
      <c r="CG3129" s="1"/>
      <c r="CH3129" s="1"/>
      <c r="CI3129" s="1"/>
      <c r="CJ3129" s="1"/>
      <c r="CK3129" s="1"/>
      <c r="CL3129" s="1"/>
      <c r="CM3129" s="1"/>
      <c r="CN3129" s="1"/>
      <c r="CO3129" s="1"/>
      <c r="CP3129" s="1"/>
      <c r="CQ3129" s="1"/>
      <c r="CR3129" s="1"/>
      <c r="CS3129" s="1"/>
      <c r="CT3129" s="1"/>
      <c r="CU3129" s="1"/>
      <c r="CV3129" s="1"/>
      <c r="CW3129" s="1"/>
      <c r="CX3129" s="1"/>
      <c r="CY3129" s="1"/>
      <c r="CZ3129" s="1"/>
      <c r="DA3129" s="1"/>
      <c r="DB3129" s="1"/>
      <c r="DC3129" s="1"/>
      <c r="DD3129" s="1"/>
      <c r="DE3129" s="1"/>
      <c r="DF3129" s="1"/>
      <c r="DG3129" s="1"/>
      <c r="DH3129" s="1"/>
      <c r="DI3129" s="1"/>
      <c r="DJ3129" s="1"/>
      <c r="DK3129" s="1"/>
      <c r="DL3129" s="1"/>
      <c r="DM3129" s="1"/>
      <c r="DN3129" s="1"/>
      <c r="DO3129" s="1"/>
      <c r="DP3129" s="1"/>
      <c r="DQ3129" s="1"/>
      <c r="DR3129" s="1"/>
      <c r="DS3129" s="1"/>
      <c r="DT3129" s="1"/>
      <c r="DU3129" s="1"/>
      <c r="DV3129" s="1"/>
      <c r="DW3129" s="1"/>
      <c r="DX3129" s="1"/>
      <c r="DY3129" s="1"/>
      <c r="DZ3129" s="1"/>
      <c r="EA3129" s="1"/>
      <c r="EB3129" s="1"/>
      <c r="EC3129" s="1"/>
      <c r="ED3129" s="1"/>
      <c r="EE3129" s="1"/>
      <c r="EF3129" s="1"/>
      <c r="EG3129" s="1"/>
      <c r="EH3129" s="1"/>
      <c r="EI3129" s="1"/>
      <c r="EJ3129" s="1"/>
      <c r="EK3129" s="1"/>
      <c r="EL3129" s="1"/>
      <c r="EM3129" s="1"/>
      <c r="EN3129" s="1"/>
      <c r="EO3129" s="1"/>
      <c r="EP3129" s="1"/>
      <c r="EQ3129" s="1"/>
      <c r="ER3129" s="1"/>
      <c r="ES3129" s="1"/>
      <c r="ET3129" s="1"/>
      <c r="EU3129" s="1"/>
      <c r="EV3129" s="1"/>
      <c r="EW3129" s="1"/>
      <c r="EX3129" s="1"/>
      <c r="EY3129" s="1"/>
      <c r="EZ3129" s="1"/>
      <c r="FA3129" s="1"/>
      <c r="FB3129" s="1"/>
      <c r="FC3129" s="1"/>
      <c r="FD3129" s="1"/>
      <c r="FE3129" s="1"/>
      <c r="FF3129" s="1"/>
      <c r="FG3129" s="1"/>
      <c r="FH3129" s="1"/>
      <c r="FI3129" s="1"/>
      <c r="FJ3129" s="1"/>
      <c r="FK3129" s="1"/>
      <c r="FL3129" s="1"/>
      <c r="FM3129" s="1"/>
      <c r="FN3129" s="1"/>
      <c r="FO3129" s="1"/>
      <c r="FP3129" s="1"/>
      <c r="FQ3129" s="1"/>
      <c r="FR3129" s="1"/>
      <c r="FS3129" s="1"/>
      <c r="FT3129" s="1"/>
      <c r="FU3129" s="1"/>
      <c r="FV3129" s="1"/>
      <c r="FW3129" s="1"/>
      <c r="FX3129" s="1"/>
      <c r="FY3129" s="1"/>
      <c r="FZ3129" s="1"/>
      <c r="GA3129" s="1"/>
      <c r="GB3129" s="1"/>
      <c r="GC3129" s="1"/>
      <c r="GD3129" s="1"/>
      <c r="GE3129" s="1"/>
      <c r="GF3129" s="1"/>
      <c r="GG3129" s="1"/>
      <c r="GH3129" s="1"/>
      <c r="GI3129" s="1"/>
      <c r="GJ3129" s="1"/>
      <c r="GK3129" s="1"/>
      <c r="GL3129" s="1"/>
      <c r="GM3129" s="1"/>
      <c r="GN3129" s="1"/>
      <c r="GO3129" s="1"/>
    </row>
    <row r="3130" spans="1:197" s="40" customFormat="1" x14ac:dyDescent="0.25">
      <c r="A3130" s="41"/>
      <c r="B3130" s="4"/>
      <c r="C3130" s="41"/>
      <c r="D3130" s="42"/>
      <c r="E3130" s="42"/>
      <c r="F3130" s="42"/>
      <c r="G3130" s="1"/>
      <c r="H3130" s="1"/>
      <c r="I3130" s="1"/>
      <c r="J3130" s="1"/>
      <c r="K3130" s="1"/>
      <c r="L3130" s="1"/>
      <c r="M3130" s="2"/>
      <c r="N3130" s="1"/>
      <c r="O3130" s="1"/>
      <c r="P3130" s="1"/>
      <c r="Q3130" s="1"/>
      <c r="R3130" s="1"/>
      <c r="S3130" s="1"/>
      <c r="T3130" s="1"/>
      <c r="U3130" s="1"/>
      <c r="V3130" s="1"/>
      <c r="W3130" s="1"/>
      <c r="X3130" s="1"/>
      <c r="Y3130" s="1"/>
      <c r="Z3130" s="1"/>
      <c r="AA3130" s="1"/>
      <c r="AB3130" s="1"/>
      <c r="AC3130" s="1"/>
      <c r="AD3130" s="1"/>
      <c r="AE3130" s="1"/>
      <c r="AF3130" s="1"/>
      <c r="AG3130" s="1"/>
      <c r="AH3130" s="1"/>
      <c r="AI3130" s="1"/>
      <c r="AJ3130" s="1"/>
      <c r="AK3130" s="1"/>
      <c r="AL3130" s="1"/>
      <c r="AM3130" s="1"/>
      <c r="AN3130" s="1"/>
      <c r="AO3130" s="1"/>
      <c r="AP3130" s="1"/>
      <c r="AQ3130" s="1"/>
      <c r="AR3130" s="1"/>
      <c r="AS3130" s="1"/>
      <c r="AT3130" s="1"/>
      <c r="AU3130" s="1"/>
      <c r="AV3130" s="1"/>
      <c r="AW3130" s="1"/>
      <c r="AX3130" s="1"/>
      <c r="AY3130" s="1"/>
      <c r="AZ3130" s="1"/>
      <c r="BA3130" s="1"/>
      <c r="BB3130" s="1"/>
      <c r="BC3130" s="1"/>
      <c r="BD3130" s="1"/>
      <c r="BE3130" s="1"/>
      <c r="BF3130" s="1"/>
      <c r="BG3130" s="1"/>
      <c r="BH3130" s="1"/>
      <c r="BI3130" s="1"/>
      <c r="BJ3130" s="1"/>
      <c r="BK3130" s="1"/>
      <c r="BL3130" s="1"/>
      <c r="BM3130" s="1"/>
      <c r="BN3130" s="1"/>
      <c r="BO3130" s="1"/>
      <c r="BP3130" s="1"/>
      <c r="BQ3130" s="1"/>
      <c r="BR3130" s="1"/>
      <c r="BS3130" s="1"/>
      <c r="BT3130" s="1"/>
      <c r="BU3130" s="1"/>
      <c r="BV3130" s="1"/>
      <c r="BW3130" s="1"/>
      <c r="BX3130" s="1"/>
      <c r="BY3130" s="1"/>
      <c r="BZ3130" s="1"/>
      <c r="CA3130" s="1"/>
      <c r="CB3130" s="1"/>
      <c r="CC3130" s="1"/>
      <c r="CD3130" s="1"/>
      <c r="CE3130" s="1"/>
      <c r="CF3130" s="1"/>
      <c r="CG3130" s="1"/>
      <c r="CH3130" s="1"/>
      <c r="CI3130" s="1"/>
      <c r="CJ3130" s="1"/>
      <c r="CK3130" s="1"/>
      <c r="CL3130" s="1"/>
      <c r="CM3130" s="1"/>
      <c r="CN3130" s="1"/>
      <c r="CO3130" s="1"/>
      <c r="CP3130" s="1"/>
      <c r="CQ3130" s="1"/>
      <c r="CR3130" s="1"/>
      <c r="CS3130" s="1"/>
      <c r="CT3130" s="1"/>
      <c r="CU3130" s="1"/>
      <c r="CV3130" s="1"/>
      <c r="CW3130" s="1"/>
      <c r="CX3130" s="1"/>
      <c r="CY3130" s="1"/>
      <c r="CZ3130" s="1"/>
      <c r="DA3130" s="1"/>
      <c r="DB3130" s="1"/>
      <c r="DC3130" s="1"/>
      <c r="DD3130" s="1"/>
      <c r="DE3130" s="1"/>
      <c r="DF3130" s="1"/>
      <c r="DG3130" s="1"/>
      <c r="DH3130" s="1"/>
      <c r="DI3130" s="1"/>
      <c r="DJ3130" s="1"/>
      <c r="DK3130" s="1"/>
      <c r="DL3130" s="1"/>
      <c r="DM3130" s="1"/>
      <c r="DN3130" s="1"/>
      <c r="DO3130" s="1"/>
      <c r="DP3130" s="1"/>
      <c r="DQ3130" s="1"/>
      <c r="DR3130" s="1"/>
      <c r="DS3130" s="1"/>
      <c r="DT3130" s="1"/>
      <c r="DU3130" s="1"/>
      <c r="DV3130" s="1"/>
      <c r="DW3130" s="1"/>
      <c r="DX3130" s="1"/>
      <c r="DY3130" s="1"/>
      <c r="DZ3130" s="1"/>
      <c r="EA3130" s="1"/>
      <c r="EB3130" s="1"/>
      <c r="EC3130" s="1"/>
      <c r="ED3130" s="1"/>
      <c r="EE3130" s="1"/>
      <c r="EF3130" s="1"/>
      <c r="EG3130" s="1"/>
      <c r="EH3130" s="1"/>
      <c r="EI3130" s="1"/>
      <c r="EJ3130" s="1"/>
      <c r="EK3130" s="1"/>
      <c r="EL3130" s="1"/>
      <c r="EM3130" s="1"/>
      <c r="EN3130" s="1"/>
      <c r="EO3130" s="1"/>
      <c r="EP3130" s="1"/>
      <c r="EQ3130" s="1"/>
      <c r="ER3130" s="1"/>
      <c r="ES3130" s="1"/>
      <c r="ET3130" s="1"/>
      <c r="EU3130" s="1"/>
      <c r="EV3130" s="1"/>
      <c r="EW3130" s="1"/>
      <c r="EX3130" s="1"/>
      <c r="EY3130" s="1"/>
      <c r="EZ3130" s="1"/>
      <c r="FA3130" s="1"/>
      <c r="FB3130" s="1"/>
      <c r="FC3130" s="1"/>
      <c r="FD3130" s="1"/>
      <c r="FE3130" s="1"/>
      <c r="FF3130" s="1"/>
      <c r="FG3130" s="1"/>
      <c r="FH3130" s="1"/>
      <c r="FI3130" s="1"/>
      <c r="FJ3130" s="1"/>
      <c r="FK3130" s="1"/>
      <c r="FL3130" s="1"/>
      <c r="FM3130" s="1"/>
      <c r="FN3130" s="1"/>
      <c r="FO3130" s="1"/>
      <c r="FP3130" s="1"/>
      <c r="FQ3130" s="1"/>
      <c r="FR3130" s="1"/>
      <c r="FS3130" s="1"/>
      <c r="FT3130" s="1"/>
      <c r="FU3130" s="1"/>
      <c r="FV3130" s="1"/>
      <c r="FW3130" s="1"/>
      <c r="FX3130" s="1"/>
      <c r="FY3130" s="1"/>
      <c r="FZ3130" s="1"/>
      <c r="GA3130" s="1"/>
      <c r="GB3130" s="1"/>
      <c r="GC3130" s="1"/>
      <c r="GD3130" s="1"/>
      <c r="GE3130" s="1"/>
      <c r="GF3130" s="1"/>
      <c r="GG3130" s="1"/>
      <c r="GH3130" s="1"/>
      <c r="GI3130" s="1"/>
      <c r="GJ3130" s="1"/>
      <c r="GK3130" s="1"/>
      <c r="GL3130" s="1"/>
      <c r="GM3130" s="1"/>
      <c r="GN3130" s="1"/>
      <c r="GO3130" s="1"/>
    </row>
    <row r="3131" spans="1:197" s="40" customFormat="1" x14ac:dyDescent="0.25">
      <c r="A3131" s="41"/>
      <c r="B3131" s="4"/>
      <c r="C3131" s="41"/>
      <c r="D3131" s="42"/>
      <c r="E3131" s="42"/>
      <c r="F3131" s="42"/>
      <c r="G3131" s="1"/>
      <c r="H3131" s="1"/>
      <c r="I3131" s="1"/>
      <c r="J3131" s="1"/>
      <c r="K3131" s="1"/>
      <c r="L3131" s="1"/>
      <c r="M3131" s="2"/>
      <c r="N3131" s="1"/>
      <c r="O3131" s="1"/>
      <c r="P3131" s="1"/>
      <c r="Q3131" s="1"/>
      <c r="R3131" s="1"/>
      <c r="S3131" s="1"/>
      <c r="T3131" s="1"/>
      <c r="U3131" s="1"/>
      <c r="V3131" s="1"/>
      <c r="W3131" s="1"/>
      <c r="X3131" s="1"/>
      <c r="Y3131" s="1"/>
      <c r="Z3131" s="1"/>
      <c r="AA3131" s="1"/>
      <c r="AB3131" s="1"/>
      <c r="AC3131" s="1"/>
      <c r="AD3131" s="1"/>
      <c r="AE3131" s="1"/>
      <c r="AF3131" s="1"/>
      <c r="AG3131" s="1"/>
      <c r="AH3131" s="1"/>
      <c r="AI3131" s="1"/>
      <c r="AJ3131" s="1"/>
      <c r="AK3131" s="1"/>
      <c r="AL3131" s="1"/>
      <c r="AM3131" s="1"/>
      <c r="AN3131" s="1"/>
      <c r="AO3131" s="1"/>
      <c r="AP3131" s="1"/>
      <c r="AQ3131" s="1"/>
      <c r="AR3131" s="1"/>
      <c r="AS3131" s="1"/>
      <c r="AT3131" s="1"/>
      <c r="AU3131" s="1"/>
      <c r="AV3131" s="1"/>
      <c r="AW3131" s="1"/>
      <c r="AX3131" s="1"/>
      <c r="AY3131" s="1"/>
      <c r="AZ3131" s="1"/>
      <c r="BA3131" s="1"/>
      <c r="BB3131" s="1"/>
      <c r="BC3131" s="1"/>
      <c r="BD3131" s="1"/>
      <c r="BE3131" s="1"/>
      <c r="BF3131" s="1"/>
      <c r="BG3131" s="1"/>
      <c r="BH3131" s="1"/>
      <c r="BI3131" s="1"/>
      <c r="BJ3131" s="1"/>
      <c r="BK3131" s="1"/>
      <c r="BL3131" s="1"/>
      <c r="BM3131" s="1"/>
      <c r="BN3131" s="1"/>
      <c r="BO3131" s="1"/>
      <c r="BP3131" s="1"/>
      <c r="BQ3131" s="1"/>
      <c r="BR3131" s="1"/>
      <c r="BS3131" s="1"/>
      <c r="BT3131" s="1"/>
      <c r="BU3131" s="1"/>
      <c r="BV3131" s="1"/>
      <c r="BW3131" s="1"/>
      <c r="BX3131" s="1"/>
      <c r="BY3131" s="1"/>
      <c r="BZ3131" s="1"/>
      <c r="CA3131" s="1"/>
      <c r="CB3131" s="1"/>
      <c r="CC3131" s="1"/>
      <c r="CD3131" s="1"/>
      <c r="CE3131" s="1"/>
      <c r="CF3131" s="1"/>
      <c r="CG3131" s="1"/>
      <c r="CH3131" s="1"/>
      <c r="CI3131" s="1"/>
      <c r="CJ3131" s="1"/>
      <c r="CK3131" s="1"/>
      <c r="CL3131" s="1"/>
      <c r="CM3131" s="1"/>
      <c r="CN3131" s="1"/>
      <c r="CO3131" s="1"/>
      <c r="CP3131" s="1"/>
      <c r="CQ3131" s="1"/>
      <c r="CR3131" s="1"/>
      <c r="CS3131" s="1"/>
      <c r="CT3131" s="1"/>
      <c r="CU3131" s="1"/>
      <c r="CV3131" s="1"/>
      <c r="CW3131" s="1"/>
      <c r="CX3131" s="1"/>
      <c r="CY3131" s="1"/>
      <c r="CZ3131" s="1"/>
      <c r="DA3131" s="1"/>
      <c r="DB3131" s="1"/>
      <c r="DC3131" s="1"/>
      <c r="DD3131" s="1"/>
      <c r="DE3131" s="1"/>
      <c r="DF3131" s="1"/>
      <c r="DG3131" s="1"/>
      <c r="DH3131" s="1"/>
      <c r="DI3131" s="1"/>
      <c r="DJ3131" s="1"/>
      <c r="DK3131" s="1"/>
      <c r="DL3131" s="1"/>
      <c r="DM3131" s="1"/>
      <c r="DN3131" s="1"/>
      <c r="DO3131" s="1"/>
      <c r="DP3131" s="1"/>
      <c r="DQ3131" s="1"/>
      <c r="DR3131" s="1"/>
      <c r="DS3131" s="1"/>
      <c r="DT3131" s="1"/>
      <c r="DU3131" s="1"/>
      <c r="DV3131" s="1"/>
      <c r="DW3131" s="1"/>
      <c r="DX3131" s="1"/>
      <c r="DY3131" s="1"/>
      <c r="DZ3131" s="1"/>
      <c r="EA3131" s="1"/>
      <c r="EB3131" s="1"/>
      <c r="EC3131" s="1"/>
      <c r="ED3131" s="1"/>
      <c r="EE3131" s="1"/>
      <c r="EF3131" s="1"/>
      <c r="EG3131" s="1"/>
      <c r="EH3131" s="1"/>
      <c r="EI3131" s="1"/>
      <c r="EJ3131" s="1"/>
      <c r="EK3131" s="1"/>
      <c r="EL3131" s="1"/>
      <c r="EM3131" s="1"/>
      <c r="EN3131" s="1"/>
      <c r="EO3131" s="1"/>
      <c r="EP3131" s="1"/>
      <c r="EQ3131" s="1"/>
      <c r="ER3131" s="1"/>
      <c r="ES3131" s="1"/>
      <c r="ET3131" s="1"/>
      <c r="EU3131" s="1"/>
      <c r="EV3131" s="1"/>
      <c r="EW3131" s="1"/>
      <c r="EX3131" s="1"/>
      <c r="EY3131" s="1"/>
      <c r="EZ3131" s="1"/>
      <c r="FA3131" s="1"/>
      <c r="FB3131" s="1"/>
      <c r="FC3131" s="1"/>
      <c r="FD3131" s="1"/>
      <c r="FE3131" s="1"/>
      <c r="FF3131" s="1"/>
      <c r="FG3131" s="1"/>
      <c r="FH3131" s="1"/>
      <c r="FI3131" s="1"/>
      <c r="FJ3131" s="1"/>
      <c r="FK3131" s="1"/>
      <c r="FL3131" s="1"/>
      <c r="FM3131" s="1"/>
      <c r="FN3131" s="1"/>
      <c r="FO3131" s="1"/>
      <c r="FP3131" s="1"/>
      <c r="FQ3131" s="1"/>
      <c r="FR3131" s="1"/>
      <c r="FS3131" s="1"/>
      <c r="FT3131" s="1"/>
      <c r="FU3131" s="1"/>
      <c r="FV3131" s="1"/>
      <c r="FW3131" s="1"/>
      <c r="FX3131" s="1"/>
      <c r="FY3131" s="1"/>
      <c r="FZ3131" s="1"/>
      <c r="GA3131" s="1"/>
      <c r="GB3131" s="1"/>
      <c r="GC3131" s="1"/>
      <c r="GD3131" s="1"/>
      <c r="GE3131" s="1"/>
      <c r="GF3131" s="1"/>
      <c r="GG3131" s="1"/>
      <c r="GH3131" s="1"/>
      <c r="GI3131" s="1"/>
      <c r="GJ3131" s="1"/>
      <c r="GK3131" s="1"/>
      <c r="GL3131" s="1"/>
      <c r="GM3131" s="1"/>
      <c r="GN3131" s="1"/>
      <c r="GO3131" s="1"/>
    </row>
    <row r="3132" spans="1:197" s="40" customFormat="1" x14ac:dyDescent="0.25">
      <c r="A3132" s="41"/>
      <c r="B3132" s="4"/>
      <c r="C3132" s="41"/>
      <c r="D3132" s="42"/>
      <c r="E3132" s="42"/>
      <c r="F3132" s="42"/>
      <c r="G3132" s="1"/>
      <c r="H3132" s="1"/>
      <c r="I3132" s="1"/>
      <c r="J3132" s="1"/>
      <c r="K3132" s="1"/>
      <c r="L3132" s="1"/>
      <c r="M3132" s="2"/>
      <c r="N3132" s="1"/>
      <c r="O3132" s="1"/>
      <c r="P3132" s="1"/>
      <c r="Q3132" s="1"/>
      <c r="R3132" s="1"/>
      <c r="S3132" s="1"/>
      <c r="T3132" s="1"/>
      <c r="U3132" s="1"/>
      <c r="V3132" s="1"/>
      <c r="W3132" s="1"/>
      <c r="X3132" s="1"/>
      <c r="Y3132" s="1"/>
      <c r="Z3132" s="1"/>
      <c r="AA3132" s="1"/>
      <c r="AB3132" s="1"/>
      <c r="AC3132" s="1"/>
      <c r="AD3132" s="1"/>
      <c r="AE3132" s="1"/>
      <c r="AF3132" s="1"/>
      <c r="AG3132" s="1"/>
      <c r="AH3132" s="1"/>
      <c r="AI3132" s="1"/>
      <c r="AJ3132" s="1"/>
      <c r="AK3132" s="1"/>
      <c r="AL3132" s="1"/>
      <c r="AM3132" s="1"/>
      <c r="AN3132" s="1"/>
      <c r="AO3132" s="1"/>
      <c r="AP3132" s="1"/>
      <c r="AQ3132" s="1"/>
      <c r="AR3132" s="1"/>
      <c r="AS3132" s="1"/>
      <c r="AT3132" s="1"/>
      <c r="AU3132" s="1"/>
      <c r="AV3132" s="1"/>
      <c r="AW3132" s="1"/>
      <c r="AX3132" s="1"/>
      <c r="AY3132" s="1"/>
      <c r="AZ3132" s="1"/>
      <c r="BA3132" s="1"/>
      <c r="BB3132" s="1"/>
      <c r="BC3132" s="1"/>
      <c r="BD3132" s="1"/>
      <c r="BE3132" s="1"/>
      <c r="BF3132" s="1"/>
      <c r="BG3132" s="1"/>
      <c r="BH3132" s="1"/>
      <c r="BI3132" s="1"/>
      <c r="BJ3132" s="1"/>
      <c r="BK3132" s="1"/>
      <c r="BL3132" s="1"/>
      <c r="BM3132" s="1"/>
      <c r="BN3132" s="1"/>
      <c r="BO3132" s="1"/>
      <c r="BP3132" s="1"/>
      <c r="BQ3132" s="1"/>
      <c r="BR3132" s="1"/>
      <c r="BS3132" s="1"/>
      <c r="BT3132" s="1"/>
      <c r="BU3132" s="1"/>
      <c r="BV3132" s="1"/>
      <c r="BW3132" s="1"/>
      <c r="BX3132" s="1"/>
      <c r="BY3132" s="1"/>
      <c r="BZ3132" s="1"/>
      <c r="CA3132" s="1"/>
      <c r="CB3132" s="1"/>
      <c r="CC3132" s="1"/>
      <c r="CD3132" s="1"/>
      <c r="CE3132" s="1"/>
      <c r="CF3132" s="1"/>
      <c r="CG3132" s="1"/>
      <c r="CH3132" s="1"/>
      <c r="CI3132" s="1"/>
      <c r="CJ3132" s="1"/>
      <c r="CK3132" s="1"/>
      <c r="CL3132" s="1"/>
      <c r="CM3132" s="1"/>
      <c r="CN3132" s="1"/>
      <c r="CO3132" s="1"/>
      <c r="CP3132" s="1"/>
      <c r="CQ3132" s="1"/>
      <c r="CR3132" s="1"/>
      <c r="CS3132" s="1"/>
      <c r="CT3132" s="1"/>
      <c r="CU3132" s="1"/>
      <c r="CV3132" s="1"/>
      <c r="CW3132" s="1"/>
      <c r="CX3132" s="1"/>
      <c r="CY3132" s="1"/>
      <c r="CZ3132" s="1"/>
      <c r="DA3132" s="1"/>
      <c r="DB3132" s="1"/>
      <c r="DC3132" s="1"/>
      <c r="DD3132" s="1"/>
      <c r="DE3132" s="1"/>
      <c r="DF3132" s="1"/>
      <c r="DG3132" s="1"/>
      <c r="DH3132" s="1"/>
      <c r="DI3132" s="1"/>
      <c r="DJ3132" s="1"/>
      <c r="DK3132" s="1"/>
      <c r="DL3132" s="1"/>
      <c r="DM3132" s="1"/>
      <c r="DN3132" s="1"/>
      <c r="DO3132" s="1"/>
      <c r="DP3132" s="1"/>
      <c r="DQ3132" s="1"/>
      <c r="DR3132" s="1"/>
      <c r="DS3132" s="1"/>
      <c r="DT3132" s="1"/>
      <c r="DU3132" s="1"/>
      <c r="DV3132" s="1"/>
      <c r="DW3132" s="1"/>
      <c r="DX3132" s="1"/>
      <c r="DY3132" s="1"/>
      <c r="DZ3132" s="1"/>
      <c r="EA3132" s="1"/>
      <c r="EB3132" s="1"/>
      <c r="EC3132" s="1"/>
      <c r="ED3132" s="1"/>
      <c r="EE3132" s="1"/>
      <c r="EF3132" s="1"/>
      <c r="EG3132" s="1"/>
      <c r="EH3132" s="1"/>
      <c r="EI3132" s="1"/>
      <c r="EJ3132" s="1"/>
      <c r="EK3132" s="1"/>
      <c r="EL3132" s="1"/>
      <c r="EM3132" s="1"/>
      <c r="EN3132" s="1"/>
      <c r="EO3132" s="1"/>
      <c r="EP3132" s="1"/>
      <c r="EQ3132" s="1"/>
      <c r="ER3132" s="1"/>
      <c r="ES3132" s="1"/>
      <c r="ET3132" s="1"/>
      <c r="EU3132" s="1"/>
      <c r="EV3132" s="1"/>
      <c r="EW3132" s="1"/>
      <c r="EX3132" s="1"/>
      <c r="EY3132" s="1"/>
      <c r="EZ3132" s="1"/>
      <c r="FA3132" s="1"/>
      <c r="FB3132" s="1"/>
      <c r="FC3132" s="1"/>
      <c r="FD3132" s="1"/>
      <c r="FE3132" s="1"/>
      <c r="FF3132" s="1"/>
      <c r="FG3132" s="1"/>
      <c r="FH3132" s="1"/>
      <c r="FI3132" s="1"/>
      <c r="FJ3132" s="1"/>
      <c r="FK3132" s="1"/>
      <c r="FL3132" s="1"/>
      <c r="FM3132" s="1"/>
      <c r="FN3132" s="1"/>
      <c r="FO3132" s="1"/>
      <c r="FP3132" s="1"/>
      <c r="FQ3132" s="1"/>
      <c r="FR3132" s="1"/>
      <c r="FS3132" s="1"/>
      <c r="FT3132" s="1"/>
      <c r="FU3132" s="1"/>
      <c r="FV3132" s="1"/>
      <c r="FW3132" s="1"/>
      <c r="FX3132" s="1"/>
      <c r="FY3132" s="1"/>
      <c r="FZ3132" s="1"/>
      <c r="GA3132" s="1"/>
      <c r="GB3132" s="1"/>
      <c r="GC3132" s="1"/>
      <c r="GD3132" s="1"/>
      <c r="GE3132" s="1"/>
      <c r="GF3132" s="1"/>
      <c r="GG3132" s="1"/>
      <c r="GH3132" s="1"/>
      <c r="GI3132" s="1"/>
      <c r="GJ3132" s="1"/>
      <c r="GK3132" s="1"/>
      <c r="GL3132" s="1"/>
      <c r="GM3132" s="1"/>
      <c r="GN3132" s="1"/>
      <c r="GO3132" s="1"/>
    </row>
    <row r="3133" spans="1:197" s="40" customFormat="1" x14ac:dyDescent="0.25">
      <c r="A3133" s="41"/>
      <c r="B3133" s="4"/>
      <c r="C3133" s="41"/>
      <c r="D3133" s="42"/>
      <c r="E3133" s="42"/>
      <c r="F3133" s="42"/>
      <c r="G3133" s="1"/>
      <c r="H3133" s="1"/>
      <c r="I3133" s="1"/>
      <c r="J3133" s="1"/>
      <c r="K3133" s="1"/>
      <c r="L3133" s="1"/>
      <c r="M3133" s="2"/>
      <c r="N3133" s="1"/>
      <c r="O3133" s="1"/>
      <c r="P3133" s="1"/>
      <c r="Q3133" s="1"/>
      <c r="R3133" s="1"/>
      <c r="S3133" s="1"/>
      <c r="T3133" s="1"/>
      <c r="U3133" s="1"/>
      <c r="V3133" s="1"/>
      <c r="W3133" s="1"/>
      <c r="X3133" s="1"/>
      <c r="Y3133" s="1"/>
      <c r="Z3133" s="1"/>
      <c r="AA3133" s="1"/>
      <c r="AB3133" s="1"/>
      <c r="AC3133" s="1"/>
      <c r="AD3133" s="1"/>
      <c r="AE3133" s="1"/>
      <c r="AF3133" s="1"/>
      <c r="AG3133" s="1"/>
      <c r="AH3133" s="1"/>
      <c r="AI3133" s="1"/>
      <c r="AJ3133" s="1"/>
      <c r="AK3133" s="1"/>
      <c r="AL3133" s="1"/>
      <c r="AM3133" s="1"/>
      <c r="AN3133" s="1"/>
      <c r="AO3133" s="1"/>
      <c r="AP3133" s="1"/>
      <c r="AQ3133" s="1"/>
      <c r="AR3133" s="1"/>
      <c r="AS3133" s="1"/>
      <c r="AT3133" s="1"/>
      <c r="AU3133" s="1"/>
      <c r="AV3133" s="1"/>
      <c r="AW3133" s="1"/>
      <c r="AX3133" s="1"/>
      <c r="AY3133" s="1"/>
      <c r="AZ3133" s="1"/>
      <c r="BA3133" s="1"/>
      <c r="BB3133" s="1"/>
      <c r="BC3133" s="1"/>
      <c r="BD3133" s="1"/>
      <c r="BE3133" s="1"/>
      <c r="BF3133" s="1"/>
      <c r="BG3133" s="1"/>
      <c r="BH3133" s="1"/>
      <c r="BI3133" s="1"/>
      <c r="BJ3133" s="1"/>
      <c r="BK3133" s="1"/>
      <c r="BL3133" s="1"/>
      <c r="BM3133" s="1"/>
      <c r="BN3133" s="1"/>
      <c r="BO3133" s="1"/>
      <c r="BP3133" s="1"/>
      <c r="BQ3133" s="1"/>
      <c r="BR3133" s="1"/>
      <c r="BS3133" s="1"/>
      <c r="BT3133" s="1"/>
      <c r="BU3133" s="1"/>
      <c r="BV3133" s="1"/>
      <c r="BW3133" s="1"/>
      <c r="BX3133" s="1"/>
      <c r="BY3133" s="1"/>
      <c r="BZ3133" s="1"/>
      <c r="CA3133" s="1"/>
      <c r="CB3133" s="1"/>
      <c r="CC3133" s="1"/>
      <c r="CD3133" s="1"/>
      <c r="CE3133" s="1"/>
      <c r="CF3133" s="1"/>
      <c r="CG3133" s="1"/>
      <c r="CH3133" s="1"/>
      <c r="CI3133" s="1"/>
      <c r="CJ3133" s="1"/>
      <c r="CK3133" s="1"/>
      <c r="CL3133" s="1"/>
      <c r="CM3133" s="1"/>
      <c r="CN3133" s="1"/>
      <c r="CO3133" s="1"/>
      <c r="CP3133" s="1"/>
      <c r="CQ3133" s="1"/>
      <c r="CR3133" s="1"/>
      <c r="CS3133" s="1"/>
      <c r="CT3133" s="1"/>
      <c r="CU3133" s="1"/>
      <c r="CV3133" s="1"/>
      <c r="CW3133" s="1"/>
      <c r="CX3133" s="1"/>
      <c r="CY3133" s="1"/>
      <c r="CZ3133" s="1"/>
      <c r="DA3133" s="1"/>
      <c r="DB3133" s="1"/>
      <c r="DC3133" s="1"/>
      <c r="DD3133" s="1"/>
      <c r="DE3133" s="1"/>
      <c r="DF3133" s="1"/>
      <c r="DG3133" s="1"/>
      <c r="DH3133" s="1"/>
      <c r="DI3133" s="1"/>
      <c r="DJ3133" s="1"/>
      <c r="DK3133" s="1"/>
      <c r="DL3133" s="1"/>
      <c r="DM3133" s="1"/>
      <c r="DN3133" s="1"/>
      <c r="DO3133" s="1"/>
      <c r="DP3133" s="1"/>
      <c r="DQ3133" s="1"/>
      <c r="DR3133" s="1"/>
      <c r="DS3133" s="1"/>
      <c r="DT3133" s="1"/>
      <c r="DU3133" s="1"/>
      <c r="DV3133" s="1"/>
      <c r="DW3133" s="1"/>
      <c r="DX3133" s="1"/>
      <c r="DY3133" s="1"/>
      <c r="DZ3133" s="1"/>
      <c r="EA3133" s="1"/>
      <c r="EB3133" s="1"/>
      <c r="EC3133" s="1"/>
      <c r="ED3133" s="1"/>
      <c r="EE3133" s="1"/>
      <c r="EF3133" s="1"/>
      <c r="EG3133" s="1"/>
      <c r="EH3133" s="1"/>
      <c r="EI3133" s="1"/>
      <c r="EJ3133" s="1"/>
      <c r="EK3133" s="1"/>
      <c r="EL3133" s="1"/>
      <c r="EM3133" s="1"/>
      <c r="EN3133" s="1"/>
      <c r="EO3133" s="1"/>
      <c r="EP3133" s="1"/>
      <c r="EQ3133" s="1"/>
      <c r="ER3133" s="1"/>
      <c r="ES3133" s="1"/>
      <c r="ET3133" s="1"/>
      <c r="EU3133" s="1"/>
      <c r="EV3133" s="1"/>
      <c r="EW3133" s="1"/>
      <c r="EX3133" s="1"/>
      <c r="EY3133" s="1"/>
      <c r="EZ3133" s="1"/>
      <c r="FA3133" s="1"/>
      <c r="FB3133" s="1"/>
      <c r="FC3133" s="1"/>
      <c r="FD3133" s="1"/>
      <c r="FE3133" s="1"/>
      <c r="FF3133" s="1"/>
      <c r="FG3133" s="1"/>
      <c r="FH3133" s="1"/>
      <c r="FI3133" s="1"/>
      <c r="FJ3133" s="1"/>
      <c r="FK3133" s="1"/>
      <c r="FL3133" s="1"/>
      <c r="FM3133" s="1"/>
      <c r="FN3133" s="1"/>
      <c r="FO3133" s="1"/>
      <c r="FP3133" s="1"/>
      <c r="FQ3133" s="1"/>
      <c r="FR3133" s="1"/>
      <c r="FS3133" s="1"/>
      <c r="FT3133" s="1"/>
      <c r="FU3133" s="1"/>
      <c r="FV3133" s="1"/>
      <c r="FW3133" s="1"/>
      <c r="FX3133" s="1"/>
      <c r="FY3133" s="1"/>
      <c r="FZ3133" s="1"/>
      <c r="GA3133" s="1"/>
      <c r="GB3133" s="1"/>
      <c r="GC3133" s="1"/>
      <c r="GD3133" s="1"/>
      <c r="GE3133" s="1"/>
      <c r="GF3133" s="1"/>
      <c r="GG3133" s="1"/>
      <c r="GH3133" s="1"/>
      <c r="GI3133" s="1"/>
      <c r="GJ3133" s="1"/>
      <c r="GK3133" s="1"/>
      <c r="GL3133" s="1"/>
      <c r="GM3133" s="1"/>
      <c r="GN3133" s="1"/>
      <c r="GO3133" s="1"/>
    </row>
    <row r="3134" spans="1:197" s="40" customFormat="1" x14ac:dyDescent="0.25">
      <c r="A3134" s="41"/>
      <c r="B3134" s="4"/>
      <c r="C3134" s="41"/>
      <c r="D3134" s="42"/>
      <c r="E3134" s="42"/>
      <c r="F3134" s="42"/>
      <c r="G3134" s="1"/>
      <c r="H3134" s="1"/>
      <c r="I3134" s="1"/>
      <c r="J3134" s="1"/>
      <c r="K3134" s="1"/>
      <c r="L3134" s="1"/>
      <c r="M3134" s="2"/>
      <c r="N3134" s="1"/>
      <c r="O3134" s="1"/>
      <c r="P3134" s="1"/>
      <c r="Q3134" s="1"/>
      <c r="R3134" s="1"/>
      <c r="S3134" s="1"/>
      <c r="T3134" s="1"/>
      <c r="U3134" s="1"/>
      <c r="V3134" s="1"/>
      <c r="W3134" s="1"/>
      <c r="X3134" s="1"/>
      <c r="Y3134" s="1"/>
      <c r="Z3134" s="1"/>
      <c r="AA3134" s="1"/>
      <c r="AB3134" s="1"/>
      <c r="AC3134" s="1"/>
      <c r="AD3134" s="1"/>
      <c r="AE3134" s="1"/>
      <c r="AF3134" s="1"/>
      <c r="AG3134" s="1"/>
      <c r="AH3134" s="1"/>
      <c r="AI3134" s="1"/>
      <c r="AJ3134" s="1"/>
      <c r="AK3134" s="1"/>
      <c r="AL3134" s="1"/>
      <c r="AM3134" s="1"/>
      <c r="AN3134" s="1"/>
      <c r="AO3134" s="1"/>
      <c r="AP3134" s="1"/>
      <c r="AQ3134" s="1"/>
      <c r="AR3134" s="1"/>
      <c r="AS3134" s="1"/>
      <c r="AT3134" s="1"/>
      <c r="AU3134" s="1"/>
      <c r="AV3134" s="1"/>
      <c r="AW3134" s="1"/>
      <c r="AX3134" s="1"/>
      <c r="AY3134" s="1"/>
      <c r="AZ3134" s="1"/>
      <c r="BA3134" s="1"/>
      <c r="BB3134" s="1"/>
      <c r="BC3134" s="1"/>
      <c r="BD3134" s="1"/>
      <c r="BE3134" s="1"/>
      <c r="BF3134" s="1"/>
      <c r="BG3134" s="1"/>
      <c r="BH3134" s="1"/>
      <c r="BI3134" s="1"/>
      <c r="BJ3134" s="1"/>
      <c r="BK3134" s="1"/>
      <c r="BL3134" s="1"/>
      <c r="BM3134" s="1"/>
      <c r="BN3134" s="1"/>
      <c r="BO3134" s="1"/>
      <c r="BP3134" s="1"/>
      <c r="BQ3134" s="1"/>
      <c r="BR3134" s="1"/>
      <c r="BS3134" s="1"/>
      <c r="BT3134" s="1"/>
      <c r="BU3134" s="1"/>
      <c r="BV3134" s="1"/>
      <c r="BW3134" s="1"/>
      <c r="BX3134" s="1"/>
      <c r="BY3134" s="1"/>
      <c r="BZ3134" s="1"/>
      <c r="CA3134" s="1"/>
      <c r="CB3134" s="1"/>
      <c r="CC3134" s="1"/>
      <c r="CD3134" s="1"/>
      <c r="CE3134" s="1"/>
      <c r="CF3134" s="1"/>
      <c r="CG3134" s="1"/>
      <c r="CH3134" s="1"/>
      <c r="CI3134" s="1"/>
      <c r="CJ3134" s="1"/>
      <c r="CK3134" s="1"/>
      <c r="CL3134" s="1"/>
      <c r="CM3134" s="1"/>
      <c r="CN3134" s="1"/>
      <c r="CO3134" s="1"/>
      <c r="CP3134" s="1"/>
      <c r="CQ3134" s="1"/>
      <c r="CR3134" s="1"/>
      <c r="CS3134" s="1"/>
      <c r="CT3134" s="1"/>
      <c r="CU3134" s="1"/>
      <c r="CV3134" s="1"/>
      <c r="CW3134" s="1"/>
      <c r="CX3134" s="1"/>
      <c r="CY3134" s="1"/>
      <c r="CZ3134" s="1"/>
      <c r="DA3134" s="1"/>
      <c r="DB3134" s="1"/>
      <c r="DC3134" s="1"/>
      <c r="DD3134" s="1"/>
      <c r="DE3134" s="1"/>
      <c r="DF3134" s="1"/>
      <c r="DG3134" s="1"/>
      <c r="DH3134" s="1"/>
      <c r="DI3134" s="1"/>
      <c r="DJ3134" s="1"/>
      <c r="DK3134" s="1"/>
      <c r="DL3134" s="1"/>
      <c r="DM3134" s="1"/>
      <c r="DN3134" s="1"/>
      <c r="DO3134" s="1"/>
      <c r="DP3134" s="1"/>
      <c r="DQ3134" s="1"/>
      <c r="DR3134" s="1"/>
      <c r="DS3134" s="1"/>
      <c r="DT3134" s="1"/>
      <c r="DU3134" s="1"/>
      <c r="DV3134" s="1"/>
      <c r="DW3134" s="1"/>
      <c r="DX3134" s="1"/>
      <c r="DY3134" s="1"/>
      <c r="DZ3134" s="1"/>
      <c r="EA3134" s="1"/>
      <c r="EB3134" s="1"/>
      <c r="EC3134" s="1"/>
      <c r="ED3134" s="1"/>
      <c r="EE3134" s="1"/>
      <c r="EF3134" s="1"/>
      <c r="EG3134" s="1"/>
      <c r="EH3134" s="1"/>
      <c r="EI3134" s="1"/>
      <c r="EJ3134" s="1"/>
      <c r="EK3134" s="1"/>
      <c r="EL3134" s="1"/>
      <c r="EM3134" s="1"/>
      <c r="EN3134" s="1"/>
      <c r="EO3134" s="1"/>
      <c r="EP3134" s="1"/>
      <c r="EQ3134" s="1"/>
      <c r="ER3134" s="1"/>
      <c r="ES3134" s="1"/>
      <c r="ET3134" s="1"/>
      <c r="EU3134" s="1"/>
      <c r="EV3134" s="1"/>
      <c r="EW3134" s="1"/>
      <c r="EX3134" s="1"/>
      <c r="EY3134" s="1"/>
      <c r="EZ3134" s="1"/>
      <c r="FA3134" s="1"/>
      <c r="FB3134" s="1"/>
      <c r="FC3134" s="1"/>
      <c r="FD3134" s="1"/>
      <c r="FE3134" s="1"/>
      <c r="FF3134" s="1"/>
      <c r="FG3134" s="1"/>
      <c r="FH3134" s="1"/>
      <c r="FI3134" s="1"/>
      <c r="FJ3134" s="1"/>
      <c r="FK3134" s="1"/>
      <c r="FL3134" s="1"/>
      <c r="FM3134" s="1"/>
      <c r="FN3134" s="1"/>
      <c r="FO3134" s="1"/>
      <c r="FP3134" s="1"/>
      <c r="FQ3134" s="1"/>
      <c r="FR3134" s="1"/>
      <c r="FS3134" s="1"/>
      <c r="FT3134" s="1"/>
      <c r="FU3134" s="1"/>
      <c r="FV3134" s="1"/>
      <c r="FW3134" s="1"/>
      <c r="FX3134" s="1"/>
      <c r="FY3134" s="1"/>
      <c r="FZ3134" s="1"/>
      <c r="GA3134" s="1"/>
      <c r="GB3134" s="1"/>
      <c r="GC3134" s="1"/>
      <c r="GD3134" s="1"/>
      <c r="GE3134" s="1"/>
      <c r="GF3134" s="1"/>
      <c r="GG3134" s="1"/>
      <c r="GH3134" s="1"/>
      <c r="GI3134" s="1"/>
      <c r="GJ3134" s="1"/>
      <c r="GK3134" s="1"/>
      <c r="GL3134" s="1"/>
      <c r="GM3134" s="1"/>
      <c r="GN3134" s="1"/>
      <c r="GO3134" s="1"/>
    </row>
    <row r="3135" spans="1:197" s="40" customFormat="1" x14ac:dyDescent="0.25">
      <c r="A3135" s="41"/>
      <c r="B3135" s="4"/>
      <c r="C3135" s="41"/>
      <c r="D3135" s="42"/>
      <c r="E3135" s="42"/>
      <c r="F3135" s="42"/>
      <c r="G3135" s="1"/>
      <c r="H3135" s="1"/>
      <c r="I3135" s="1"/>
      <c r="J3135" s="1"/>
      <c r="K3135" s="1"/>
      <c r="L3135" s="1"/>
      <c r="M3135" s="2"/>
      <c r="N3135" s="1"/>
      <c r="O3135" s="1"/>
      <c r="P3135" s="1"/>
      <c r="Q3135" s="1"/>
      <c r="R3135" s="1"/>
      <c r="S3135" s="1"/>
      <c r="T3135" s="1"/>
      <c r="U3135" s="1"/>
      <c r="V3135" s="1"/>
      <c r="W3135" s="1"/>
      <c r="X3135" s="1"/>
      <c r="Y3135" s="1"/>
      <c r="Z3135" s="1"/>
      <c r="AA3135" s="1"/>
      <c r="AB3135" s="1"/>
      <c r="AC3135" s="1"/>
      <c r="AD3135" s="1"/>
      <c r="AE3135" s="1"/>
      <c r="AF3135" s="1"/>
      <c r="AG3135" s="1"/>
      <c r="AH3135" s="1"/>
      <c r="AI3135" s="1"/>
      <c r="AJ3135" s="1"/>
      <c r="AK3135" s="1"/>
      <c r="AL3135" s="1"/>
      <c r="AM3135" s="1"/>
      <c r="AN3135" s="1"/>
      <c r="AO3135" s="1"/>
      <c r="AP3135" s="1"/>
      <c r="AQ3135" s="1"/>
      <c r="AR3135" s="1"/>
      <c r="AS3135" s="1"/>
      <c r="AT3135" s="1"/>
      <c r="AU3135" s="1"/>
      <c r="AV3135" s="1"/>
      <c r="AW3135" s="1"/>
      <c r="AX3135" s="1"/>
      <c r="AY3135" s="1"/>
      <c r="AZ3135" s="1"/>
      <c r="BA3135" s="1"/>
      <c r="BB3135" s="1"/>
      <c r="BC3135" s="1"/>
      <c r="BD3135" s="1"/>
      <c r="BE3135" s="1"/>
      <c r="BF3135" s="1"/>
      <c r="BG3135" s="1"/>
      <c r="BH3135" s="1"/>
      <c r="BI3135" s="1"/>
      <c r="BJ3135" s="1"/>
      <c r="BK3135" s="1"/>
      <c r="BL3135" s="1"/>
      <c r="BM3135" s="1"/>
      <c r="BN3135" s="1"/>
      <c r="BO3135" s="1"/>
      <c r="BP3135" s="1"/>
      <c r="BQ3135" s="1"/>
      <c r="BR3135" s="1"/>
      <c r="BS3135" s="1"/>
      <c r="BT3135" s="1"/>
      <c r="BU3135" s="1"/>
      <c r="BV3135" s="1"/>
      <c r="BW3135" s="1"/>
      <c r="BX3135" s="1"/>
      <c r="BY3135" s="1"/>
      <c r="BZ3135" s="1"/>
      <c r="CA3135" s="1"/>
      <c r="CB3135" s="1"/>
      <c r="CC3135" s="1"/>
      <c r="CD3135" s="1"/>
      <c r="CE3135" s="1"/>
      <c r="CF3135" s="1"/>
      <c r="CG3135" s="1"/>
      <c r="CH3135" s="1"/>
      <c r="CI3135" s="1"/>
      <c r="CJ3135" s="1"/>
      <c r="CK3135" s="1"/>
      <c r="CL3135" s="1"/>
      <c r="CM3135" s="1"/>
      <c r="CN3135" s="1"/>
      <c r="CO3135" s="1"/>
      <c r="CP3135" s="1"/>
      <c r="CQ3135" s="1"/>
      <c r="CR3135" s="1"/>
      <c r="CS3135" s="1"/>
      <c r="CT3135" s="1"/>
      <c r="CU3135" s="1"/>
      <c r="CV3135" s="1"/>
      <c r="CW3135" s="1"/>
      <c r="CX3135" s="1"/>
      <c r="CY3135" s="1"/>
      <c r="CZ3135" s="1"/>
      <c r="DA3135" s="1"/>
      <c r="DB3135" s="1"/>
      <c r="DC3135" s="1"/>
      <c r="DD3135" s="1"/>
      <c r="DE3135" s="1"/>
      <c r="DF3135" s="1"/>
      <c r="DG3135" s="1"/>
      <c r="DH3135" s="1"/>
      <c r="DI3135" s="1"/>
      <c r="DJ3135" s="1"/>
      <c r="DK3135" s="1"/>
      <c r="DL3135" s="1"/>
      <c r="DM3135" s="1"/>
      <c r="DN3135" s="1"/>
      <c r="DO3135" s="1"/>
      <c r="DP3135" s="1"/>
      <c r="DQ3135" s="1"/>
      <c r="DR3135" s="1"/>
      <c r="DS3135" s="1"/>
      <c r="DT3135" s="1"/>
      <c r="DU3135" s="1"/>
      <c r="DV3135" s="1"/>
      <c r="DW3135" s="1"/>
      <c r="DX3135" s="1"/>
      <c r="DY3135" s="1"/>
      <c r="DZ3135" s="1"/>
      <c r="EA3135" s="1"/>
      <c r="EB3135" s="1"/>
      <c r="EC3135" s="1"/>
      <c r="ED3135" s="1"/>
      <c r="EE3135" s="1"/>
      <c r="EF3135" s="1"/>
      <c r="EG3135" s="1"/>
      <c r="EH3135" s="1"/>
      <c r="EI3135" s="1"/>
      <c r="EJ3135" s="1"/>
      <c r="EK3135" s="1"/>
      <c r="EL3135" s="1"/>
      <c r="EM3135" s="1"/>
      <c r="EN3135" s="1"/>
      <c r="EO3135" s="1"/>
      <c r="EP3135" s="1"/>
      <c r="EQ3135" s="1"/>
      <c r="ER3135" s="1"/>
      <c r="ES3135" s="1"/>
      <c r="ET3135" s="1"/>
      <c r="EU3135" s="1"/>
      <c r="EV3135" s="1"/>
      <c r="EW3135" s="1"/>
      <c r="EX3135" s="1"/>
      <c r="EY3135" s="1"/>
      <c r="EZ3135" s="1"/>
      <c r="FA3135" s="1"/>
      <c r="FB3135" s="1"/>
      <c r="FC3135" s="1"/>
      <c r="FD3135" s="1"/>
      <c r="FE3135" s="1"/>
      <c r="FF3135" s="1"/>
      <c r="FG3135" s="1"/>
      <c r="FH3135" s="1"/>
      <c r="FI3135" s="1"/>
      <c r="FJ3135" s="1"/>
      <c r="FK3135" s="1"/>
      <c r="FL3135" s="1"/>
      <c r="FM3135" s="1"/>
      <c r="FN3135" s="1"/>
      <c r="FO3135" s="1"/>
      <c r="FP3135" s="1"/>
      <c r="FQ3135" s="1"/>
      <c r="FR3135" s="1"/>
      <c r="FS3135" s="1"/>
      <c r="FT3135" s="1"/>
      <c r="FU3135" s="1"/>
      <c r="FV3135" s="1"/>
      <c r="FW3135" s="1"/>
      <c r="FX3135" s="1"/>
      <c r="FY3135" s="1"/>
      <c r="FZ3135" s="1"/>
      <c r="GA3135" s="1"/>
      <c r="GB3135" s="1"/>
      <c r="GC3135" s="1"/>
      <c r="GD3135" s="1"/>
      <c r="GE3135" s="1"/>
      <c r="GF3135" s="1"/>
      <c r="GG3135" s="1"/>
      <c r="GH3135" s="1"/>
      <c r="GI3135" s="1"/>
      <c r="GJ3135" s="1"/>
      <c r="GK3135" s="1"/>
      <c r="GL3135" s="1"/>
      <c r="GM3135" s="1"/>
      <c r="GN3135" s="1"/>
      <c r="GO3135" s="1"/>
    </row>
    <row r="3136" spans="1:197" s="40" customFormat="1" x14ac:dyDescent="0.25">
      <c r="A3136" s="41"/>
      <c r="B3136" s="4"/>
      <c r="C3136" s="41"/>
      <c r="D3136" s="42"/>
      <c r="E3136" s="42"/>
      <c r="F3136" s="42"/>
      <c r="G3136" s="1"/>
      <c r="H3136" s="1"/>
      <c r="I3136" s="1"/>
      <c r="J3136" s="1"/>
      <c r="K3136" s="1"/>
      <c r="L3136" s="1"/>
      <c r="M3136" s="2"/>
      <c r="N3136" s="1"/>
      <c r="O3136" s="1"/>
      <c r="P3136" s="1"/>
      <c r="Q3136" s="1"/>
      <c r="R3136" s="1"/>
      <c r="S3136" s="1"/>
      <c r="T3136" s="1"/>
      <c r="U3136" s="1"/>
      <c r="V3136" s="1"/>
      <c r="W3136" s="1"/>
      <c r="X3136" s="1"/>
      <c r="Y3136" s="1"/>
      <c r="Z3136" s="1"/>
      <c r="AA3136" s="1"/>
      <c r="AB3136" s="1"/>
      <c r="AC3136" s="1"/>
      <c r="AD3136" s="1"/>
      <c r="AE3136" s="1"/>
      <c r="AF3136" s="1"/>
      <c r="AG3136" s="1"/>
      <c r="AH3136" s="1"/>
      <c r="AI3136" s="1"/>
      <c r="AJ3136" s="1"/>
      <c r="AK3136" s="1"/>
      <c r="AL3136" s="1"/>
      <c r="AM3136" s="1"/>
      <c r="AN3136" s="1"/>
      <c r="AO3136" s="1"/>
      <c r="AP3136" s="1"/>
      <c r="AQ3136" s="1"/>
      <c r="AR3136" s="1"/>
      <c r="AS3136" s="1"/>
      <c r="AT3136" s="1"/>
      <c r="AU3136" s="1"/>
      <c r="AV3136" s="1"/>
      <c r="AW3136" s="1"/>
      <c r="AX3136" s="1"/>
      <c r="AY3136" s="1"/>
      <c r="AZ3136" s="1"/>
      <c r="BA3136" s="1"/>
      <c r="BB3136" s="1"/>
      <c r="BC3136" s="1"/>
      <c r="BD3136" s="1"/>
      <c r="BE3136" s="1"/>
      <c r="BF3136" s="1"/>
      <c r="BG3136" s="1"/>
      <c r="BH3136" s="1"/>
      <c r="BI3136" s="1"/>
      <c r="BJ3136" s="1"/>
      <c r="BK3136" s="1"/>
      <c r="BL3136" s="1"/>
      <c r="BM3136" s="1"/>
      <c r="BN3136" s="1"/>
      <c r="BO3136" s="1"/>
      <c r="BP3136" s="1"/>
      <c r="BQ3136" s="1"/>
      <c r="BR3136" s="1"/>
      <c r="BS3136" s="1"/>
      <c r="BT3136" s="1"/>
      <c r="BU3136" s="1"/>
      <c r="BV3136" s="1"/>
      <c r="BW3136" s="1"/>
      <c r="BX3136" s="1"/>
      <c r="BY3136" s="1"/>
      <c r="BZ3136" s="1"/>
      <c r="CA3136" s="1"/>
      <c r="CB3136" s="1"/>
      <c r="CC3136" s="1"/>
      <c r="CD3136" s="1"/>
      <c r="CE3136" s="1"/>
      <c r="CF3136" s="1"/>
      <c r="CG3136" s="1"/>
      <c r="CH3136" s="1"/>
      <c r="CI3136" s="1"/>
      <c r="CJ3136" s="1"/>
      <c r="CK3136" s="1"/>
      <c r="CL3136" s="1"/>
      <c r="CM3136" s="1"/>
      <c r="CN3136" s="1"/>
      <c r="CO3136" s="1"/>
      <c r="CP3136" s="1"/>
      <c r="CQ3136" s="1"/>
      <c r="CR3136" s="1"/>
      <c r="CS3136" s="1"/>
      <c r="CT3136" s="1"/>
      <c r="CU3136" s="1"/>
      <c r="CV3136" s="1"/>
      <c r="CW3136" s="1"/>
      <c r="CX3136" s="1"/>
      <c r="CY3136" s="1"/>
      <c r="CZ3136" s="1"/>
      <c r="DA3136" s="1"/>
      <c r="DB3136" s="1"/>
      <c r="DC3136" s="1"/>
      <c r="DD3136" s="1"/>
      <c r="DE3136" s="1"/>
      <c r="DF3136" s="1"/>
      <c r="DG3136" s="1"/>
      <c r="DH3136" s="1"/>
      <c r="DI3136" s="1"/>
      <c r="DJ3136" s="1"/>
      <c r="DK3136" s="1"/>
      <c r="DL3136" s="1"/>
      <c r="DM3136" s="1"/>
      <c r="DN3136" s="1"/>
      <c r="DO3136" s="1"/>
      <c r="DP3136" s="1"/>
      <c r="DQ3136" s="1"/>
      <c r="DR3136" s="1"/>
      <c r="DS3136" s="1"/>
      <c r="DT3136" s="1"/>
      <c r="DU3136" s="1"/>
      <c r="DV3136" s="1"/>
      <c r="DW3136" s="1"/>
      <c r="DX3136" s="1"/>
      <c r="DY3136" s="1"/>
      <c r="DZ3136" s="1"/>
      <c r="EA3136" s="1"/>
      <c r="EB3136" s="1"/>
      <c r="EC3136" s="1"/>
      <c r="ED3136" s="1"/>
      <c r="EE3136" s="1"/>
      <c r="EF3136" s="1"/>
      <c r="EG3136" s="1"/>
      <c r="EH3136" s="1"/>
      <c r="EI3136" s="1"/>
      <c r="EJ3136" s="1"/>
      <c r="EK3136" s="1"/>
      <c r="EL3136" s="1"/>
      <c r="EM3136" s="1"/>
      <c r="EN3136" s="1"/>
      <c r="EO3136" s="1"/>
      <c r="EP3136" s="1"/>
      <c r="EQ3136" s="1"/>
      <c r="ER3136" s="1"/>
      <c r="ES3136" s="1"/>
      <c r="ET3136" s="1"/>
      <c r="EU3136" s="1"/>
      <c r="EV3136" s="1"/>
      <c r="EW3136" s="1"/>
      <c r="EX3136" s="1"/>
      <c r="EY3136" s="1"/>
      <c r="EZ3136" s="1"/>
      <c r="FA3136" s="1"/>
      <c r="FB3136" s="1"/>
      <c r="FC3136" s="1"/>
      <c r="FD3136" s="1"/>
      <c r="FE3136" s="1"/>
      <c r="FF3136" s="1"/>
      <c r="FG3136" s="1"/>
      <c r="FH3136" s="1"/>
      <c r="FI3136" s="1"/>
      <c r="FJ3136" s="1"/>
      <c r="FK3136" s="1"/>
      <c r="FL3136" s="1"/>
      <c r="FM3136" s="1"/>
      <c r="FN3136" s="1"/>
      <c r="FO3136" s="1"/>
      <c r="FP3136" s="1"/>
      <c r="FQ3136" s="1"/>
      <c r="FR3136" s="1"/>
      <c r="FS3136" s="1"/>
      <c r="FT3136" s="1"/>
      <c r="FU3136" s="1"/>
      <c r="FV3136" s="1"/>
      <c r="FW3136" s="1"/>
      <c r="FX3136" s="1"/>
      <c r="FY3136" s="1"/>
      <c r="FZ3136" s="1"/>
      <c r="GA3136" s="1"/>
      <c r="GB3136" s="1"/>
      <c r="GC3136" s="1"/>
      <c r="GD3136" s="1"/>
      <c r="GE3136" s="1"/>
      <c r="GF3136" s="1"/>
      <c r="GG3136" s="1"/>
      <c r="GH3136" s="1"/>
      <c r="GI3136" s="1"/>
      <c r="GJ3136" s="1"/>
      <c r="GK3136" s="1"/>
      <c r="GL3136" s="1"/>
      <c r="GM3136" s="1"/>
      <c r="GN3136" s="1"/>
      <c r="GO3136" s="1"/>
    </row>
    <row r="3137" spans="1:197" s="40" customFormat="1" x14ac:dyDescent="0.25">
      <c r="A3137" s="41"/>
      <c r="B3137" s="4"/>
      <c r="C3137" s="41"/>
      <c r="D3137" s="42"/>
      <c r="E3137" s="42"/>
      <c r="F3137" s="42"/>
      <c r="G3137" s="1"/>
      <c r="H3137" s="1"/>
      <c r="I3137" s="1"/>
      <c r="J3137" s="1"/>
      <c r="K3137" s="1"/>
      <c r="L3137" s="1"/>
      <c r="M3137" s="2"/>
      <c r="N3137" s="1"/>
      <c r="O3137" s="1"/>
      <c r="P3137" s="1"/>
      <c r="Q3137" s="1"/>
      <c r="R3137" s="1"/>
      <c r="S3137" s="1"/>
      <c r="T3137" s="1"/>
      <c r="U3137" s="1"/>
      <c r="V3137" s="1"/>
      <c r="W3137" s="1"/>
      <c r="X3137" s="1"/>
      <c r="Y3137" s="1"/>
      <c r="Z3137" s="1"/>
      <c r="AA3137" s="1"/>
      <c r="AB3137" s="1"/>
      <c r="AC3137" s="1"/>
      <c r="AD3137" s="1"/>
      <c r="AE3137" s="1"/>
      <c r="AF3137" s="1"/>
      <c r="AG3137" s="1"/>
      <c r="AH3137" s="1"/>
      <c r="AI3137" s="1"/>
      <c r="AJ3137" s="1"/>
      <c r="AK3137" s="1"/>
      <c r="AL3137" s="1"/>
      <c r="AM3137" s="1"/>
      <c r="AN3137" s="1"/>
      <c r="AO3137" s="1"/>
      <c r="AP3137" s="1"/>
      <c r="AQ3137" s="1"/>
      <c r="AR3137" s="1"/>
      <c r="AS3137" s="1"/>
      <c r="AT3137" s="1"/>
      <c r="AU3137" s="1"/>
      <c r="AV3137" s="1"/>
      <c r="AW3137" s="1"/>
      <c r="AX3137" s="1"/>
      <c r="AY3137" s="1"/>
      <c r="AZ3137" s="1"/>
      <c r="BA3137" s="1"/>
      <c r="BB3137" s="1"/>
      <c r="BC3137" s="1"/>
      <c r="BD3137" s="1"/>
      <c r="BE3137" s="1"/>
      <c r="BF3137" s="1"/>
      <c r="BG3137" s="1"/>
      <c r="BH3137" s="1"/>
      <c r="BI3137" s="1"/>
      <c r="BJ3137" s="1"/>
      <c r="BK3137" s="1"/>
      <c r="BL3137" s="1"/>
      <c r="BM3137" s="1"/>
      <c r="BN3137" s="1"/>
      <c r="BO3137" s="1"/>
      <c r="BP3137" s="1"/>
      <c r="BQ3137" s="1"/>
      <c r="BR3137" s="1"/>
      <c r="BS3137" s="1"/>
      <c r="BT3137" s="1"/>
      <c r="BU3137" s="1"/>
      <c r="BV3137" s="1"/>
      <c r="BW3137" s="1"/>
      <c r="BX3137" s="1"/>
      <c r="BY3137" s="1"/>
      <c r="BZ3137" s="1"/>
      <c r="CA3137" s="1"/>
      <c r="CB3137" s="1"/>
      <c r="CC3137" s="1"/>
      <c r="CD3137" s="1"/>
      <c r="CE3137" s="1"/>
      <c r="CF3137" s="1"/>
      <c r="CG3137" s="1"/>
      <c r="CH3137" s="1"/>
      <c r="CI3137" s="1"/>
      <c r="CJ3137" s="1"/>
      <c r="CK3137" s="1"/>
      <c r="CL3137" s="1"/>
      <c r="CM3137" s="1"/>
      <c r="CN3137" s="1"/>
      <c r="CO3137" s="1"/>
      <c r="CP3137" s="1"/>
      <c r="CQ3137" s="1"/>
      <c r="CR3137" s="1"/>
      <c r="CS3137" s="1"/>
      <c r="CT3137" s="1"/>
      <c r="CU3137" s="1"/>
      <c r="CV3137" s="1"/>
      <c r="CW3137" s="1"/>
      <c r="CX3137" s="1"/>
      <c r="CY3137" s="1"/>
      <c r="CZ3137" s="1"/>
      <c r="DA3137" s="1"/>
      <c r="DB3137" s="1"/>
      <c r="DC3137" s="1"/>
      <c r="DD3137" s="1"/>
      <c r="DE3137" s="1"/>
      <c r="DF3137" s="1"/>
      <c r="DG3137" s="1"/>
      <c r="DH3137" s="1"/>
      <c r="DI3137" s="1"/>
      <c r="DJ3137" s="1"/>
      <c r="DK3137" s="1"/>
      <c r="DL3137" s="1"/>
      <c r="DM3137" s="1"/>
      <c r="DN3137" s="1"/>
      <c r="DO3137" s="1"/>
      <c r="DP3137" s="1"/>
      <c r="DQ3137" s="1"/>
      <c r="DR3137" s="1"/>
      <c r="DS3137" s="1"/>
      <c r="DT3137" s="1"/>
      <c r="DU3137" s="1"/>
      <c r="DV3137" s="1"/>
      <c r="DW3137" s="1"/>
      <c r="DX3137" s="1"/>
      <c r="DY3137" s="1"/>
      <c r="DZ3137" s="1"/>
      <c r="EA3137" s="1"/>
      <c r="EB3137" s="1"/>
      <c r="EC3137" s="1"/>
      <c r="ED3137" s="1"/>
      <c r="EE3137" s="1"/>
      <c r="EF3137" s="1"/>
      <c r="EG3137" s="1"/>
      <c r="EH3137" s="1"/>
      <c r="EI3137" s="1"/>
      <c r="EJ3137" s="1"/>
      <c r="EK3137" s="1"/>
      <c r="EL3137" s="1"/>
      <c r="EM3137" s="1"/>
      <c r="EN3137" s="1"/>
      <c r="EO3137" s="1"/>
      <c r="EP3137" s="1"/>
      <c r="EQ3137" s="1"/>
      <c r="ER3137" s="1"/>
      <c r="ES3137" s="1"/>
      <c r="ET3137" s="1"/>
      <c r="EU3137" s="1"/>
      <c r="EV3137" s="1"/>
      <c r="EW3137" s="1"/>
      <c r="EX3137" s="1"/>
      <c r="EY3137" s="1"/>
      <c r="EZ3137" s="1"/>
      <c r="FA3137" s="1"/>
      <c r="FB3137" s="1"/>
      <c r="FC3137" s="1"/>
      <c r="FD3137" s="1"/>
      <c r="FE3137" s="1"/>
      <c r="FF3137" s="1"/>
      <c r="FG3137" s="1"/>
      <c r="FH3137" s="1"/>
      <c r="FI3137" s="1"/>
      <c r="FJ3137" s="1"/>
      <c r="FK3137" s="1"/>
      <c r="FL3137" s="1"/>
      <c r="FM3137" s="1"/>
      <c r="FN3137" s="1"/>
      <c r="FO3137" s="1"/>
      <c r="FP3137" s="1"/>
      <c r="FQ3137" s="1"/>
      <c r="FR3137" s="1"/>
      <c r="FS3137" s="1"/>
      <c r="FT3137" s="1"/>
      <c r="FU3137" s="1"/>
      <c r="FV3137" s="1"/>
      <c r="FW3137" s="1"/>
      <c r="FX3137" s="1"/>
      <c r="FY3137" s="1"/>
      <c r="FZ3137" s="1"/>
      <c r="GA3137" s="1"/>
      <c r="GB3137" s="1"/>
      <c r="GC3137" s="1"/>
      <c r="GD3137" s="1"/>
      <c r="GE3137" s="1"/>
      <c r="GF3137" s="1"/>
      <c r="GG3137" s="1"/>
      <c r="GH3137" s="1"/>
      <c r="GI3137" s="1"/>
      <c r="GJ3137" s="1"/>
      <c r="GK3137" s="1"/>
      <c r="GL3137" s="1"/>
      <c r="GM3137" s="1"/>
      <c r="GN3137" s="1"/>
      <c r="GO3137" s="1"/>
    </row>
    <row r="3138" spans="1:197" s="40" customFormat="1" x14ac:dyDescent="0.25">
      <c r="A3138" s="41"/>
      <c r="B3138" s="4"/>
      <c r="C3138" s="41"/>
      <c r="D3138" s="42"/>
      <c r="E3138" s="42"/>
      <c r="F3138" s="42"/>
      <c r="G3138" s="1"/>
      <c r="H3138" s="1"/>
      <c r="I3138" s="1"/>
      <c r="J3138" s="1"/>
      <c r="K3138" s="1"/>
      <c r="L3138" s="1"/>
      <c r="M3138" s="2"/>
      <c r="N3138" s="1"/>
      <c r="O3138" s="1"/>
      <c r="P3138" s="1"/>
      <c r="Q3138" s="1"/>
      <c r="R3138" s="1"/>
      <c r="S3138" s="1"/>
      <c r="T3138" s="1"/>
      <c r="U3138" s="1"/>
      <c r="V3138" s="1"/>
      <c r="W3138" s="1"/>
      <c r="X3138" s="1"/>
      <c r="Y3138" s="1"/>
      <c r="Z3138" s="1"/>
      <c r="AA3138" s="1"/>
      <c r="AB3138" s="1"/>
      <c r="AC3138" s="1"/>
      <c r="AD3138" s="1"/>
      <c r="AE3138" s="1"/>
      <c r="AF3138" s="1"/>
      <c r="AG3138" s="1"/>
      <c r="AH3138" s="1"/>
      <c r="AI3138" s="1"/>
      <c r="AJ3138" s="1"/>
      <c r="AK3138" s="1"/>
      <c r="AL3138" s="1"/>
      <c r="AM3138" s="1"/>
      <c r="AN3138" s="1"/>
      <c r="AO3138" s="1"/>
      <c r="AP3138" s="1"/>
      <c r="AQ3138" s="1"/>
      <c r="AR3138" s="1"/>
      <c r="AS3138" s="1"/>
      <c r="AT3138" s="1"/>
      <c r="AU3138" s="1"/>
      <c r="AV3138" s="1"/>
      <c r="AW3138" s="1"/>
      <c r="AX3138" s="1"/>
      <c r="AY3138" s="1"/>
      <c r="AZ3138" s="1"/>
      <c r="BA3138" s="1"/>
      <c r="BB3138" s="1"/>
      <c r="BC3138" s="1"/>
      <c r="BD3138" s="1"/>
      <c r="BE3138" s="1"/>
      <c r="BF3138" s="1"/>
      <c r="BG3138" s="1"/>
      <c r="BH3138" s="1"/>
      <c r="BI3138" s="1"/>
      <c r="BJ3138" s="1"/>
      <c r="BK3138" s="1"/>
      <c r="BL3138" s="1"/>
      <c r="BM3138" s="1"/>
      <c r="BN3138" s="1"/>
      <c r="BO3138" s="1"/>
      <c r="BP3138" s="1"/>
      <c r="BQ3138" s="1"/>
      <c r="BR3138" s="1"/>
      <c r="BS3138" s="1"/>
      <c r="BT3138" s="1"/>
      <c r="BU3138" s="1"/>
      <c r="BV3138" s="1"/>
      <c r="BW3138" s="1"/>
      <c r="BX3138" s="1"/>
      <c r="BY3138" s="1"/>
      <c r="BZ3138" s="1"/>
      <c r="CA3138" s="1"/>
      <c r="CB3138" s="1"/>
      <c r="CC3138" s="1"/>
      <c r="CD3138" s="1"/>
      <c r="CE3138" s="1"/>
      <c r="CF3138" s="1"/>
      <c r="CG3138" s="1"/>
      <c r="CH3138" s="1"/>
      <c r="CI3138" s="1"/>
      <c r="CJ3138" s="1"/>
      <c r="CK3138" s="1"/>
      <c r="CL3138" s="1"/>
      <c r="CM3138" s="1"/>
      <c r="CN3138" s="1"/>
      <c r="CO3138" s="1"/>
      <c r="CP3138" s="1"/>
      <c r="CQ3138" s="1"/>
      <c r="CR3138" s="1"/>
      <c r="CS3138" s="1"/>
      <c r="CT3138" s="1"/>
      <c r="CU3138" s="1"/>
      <c r="CV3138" s="1"/>
      <c r="CW3138" s="1"/>
      <c r="CX3138" s="1"/>
      <c r="CY3138" s="1"/>
      <c r="CZ3138" s="1"/>
      <c r="DA3138" s="1"/>
      <c r="DB3138" s="1"/>
      <c r="DC3138" s="1"/>
      <c r="DD3138" s="1"/>
      <c r="DE3138" s="1"/>
      <c r="DF3138" s="1"/>
      <c r="DG3138" s="1"/>
      <c r="DH3138" s="1"/>
      <c r="DI3138" s="1"/>
      <c r="DJ3138" s="1"/>
      <c r="DK3138" s="1"/>
      <c r="DL3138" s="1"/>
      <c r="DM3138" s="1"/>
      <c r="DN3138" s="1"/>
      <c r="DO3138" s="1"/>
      <c r="DP3138" s="1"/>
      <c r="DQ3138" s="1"/>
      <c r="DR3138" s="1"/>
      <c r="DS3138" s="1"/>
      <c r="DT3138" s="1"/>
      <c r="DU3138" s="1"/>
      <c r="DV3138" s="1"/>
      <c r="DW3138" s="1"/>
      <c r="DX3138" s="1"/>
      <c r="DY3138" s="1"/>
      <c r="DZ3138" s="1"/>
      <c r="EA3138" s="1"/>
      <c r="EB3138" s="1"/>
      <c r="EC3138" s="1"/>
      <c r="ED3138" s="1"/>
      <c r="EE3138" s="1"/>
      <c r="EF3138" s="1"/>
      <c r="EG3138" s="1"/>
      <c r="EH3138" s="1"/>
      <c r="EI3138" s="1"/>
      <c r="EJ3138" s="1"/>
      <c r="EK3138" s="1"/>
      <c r="EL3138" s="1"/>
      <c r="EM3138" s="1"/>
      <c r="EN3138" s="1"/>
      <c r="EO3138" s="1"/>
      <c r="EP3138" s="1"/>
      <c r="EQ3138" s="1"/>
      <c r="ER3138" s="1"/>
      <c r="ES3138" s="1"/>
      <c r="ET3138" s="1"/>
      <c r="EU3138" s="1"/>
      <c r="EV3138" s="1"/>
      <c r="EW3138" s="1"/>
      <c r="EX3138" s="1"/>
      <c r="EY3138" s="1"/>
      <c r="EZ3138" s="1"/>
      <c r="FA3138" s="1"/>
      <c r="FB3138" s="1"/>
      <c r="FC3138" s="1"/>
      <c r="FD3138" s="1"/>
      <c r="FE3138" s="1"/>
      <c r="FF3138" s="1"/>
      <c r="FG3138" s="1"/>
      <c r="FH3138" s="1"/>
      <c r="FI3138" s="1"/>
      <c r="FJ3138" s="1"/>
      <c r="FK3138" s="1"/>
      <c r="FL3138" s="1"/>
      <c r="FM3138" s="1"/>
      <c r="FN3138" s="1"/>
      <c r="FO3138" s="1"/>
      <c r="FP3138" s="1"/>
      <c r="FQ3138" s="1"/>
      <c r="FR3138" s="1"/>
      <c r="FS3138" s="1"/>
      <c r="FT3138" s="1"/>
      <c r="FU3138" s="1"/>
      <c r="FV3138" s="1"/>
      <c r="FW3138" s="1"/>
      <c r="FX3138" s="1"/>
      <c r="FY3138" s="1"/>
      <c r="FZ3138" s="1"/>
      <c r="GA3138" s="1"/>
      <c r="GB3138" s="1"/>
      <c r="GC3138" s="1"/>
      <c r="GD3138" s="1"/>
      <c r="GE3138" s="1"/>
      <c r="GF3138" s="1"/>
      <c r="GG3138" s="1"/>
      <c r="GH3138" s="1"/>
      <c r="GI3138" s="1"/>
      <c r="GJ3138" s="1"/>
      <c r="GK3138" s="1"/>
      <c r="GL3138" s="1"/>
      <c r="GM3138" s="1"/>
      <c r="GN3138" s="1"/>
      <c r="GO3138" s="1"/>
    </row>
    <row r="3139" spans="1:197" s="40" customFormat="1" x14ac:dyDescent="0.25">
      <c r="A3139" s="41"/>
      <c r="B3139" s="4"/>
      <c r="C3139" s="41"/>
      <c r="D3139" s="42"/>
      <c r="E3139" s="42"/>
      <c r="F3139" s="42"/>
      <c r="G3139" s="1"/>
      <c r="H3139" s="1"/>
      <c r="I3139" s="1"/>
      <c r="J3139" s="1"/>
      <c r="K3139" s="1"/>
      <c r="L3139" s="1"/>
      <c r="M3139" s="2"/>
      <c r="N3139" s="1"/>
      <c r="O3139" s="1"/>
      <c r="P3139" s="1"/>
      <c r="Q3139" s="1"/>
      <c r="R3139" s="1"/>
      <c r="S3139" s="1"/>
      <c r="T3139" s="1"/>
      <c r="U3139" s="1"/>
      <c r="V3139" s="1"/>
      <c r="W3139" s="1"/>
      <c r="X3139" s="1"/>
      <c r="Y3139" s="1"/>
      <c r="Z3139" s="1"/>
      <c r="AA3139" s="1"/>
      <c r="AB3139" s="1"/>
      <c r="AC3139" s="1"/>
      <c r="AD3139" s="1"/>
      <c r="AE3139" s="1"/>
      <c r="AF3139" s="1"/>
      <c r="AG3139" s="1"/>
      <c r="AH3139" s="1"/>
      <c r="AI3139" s="1"/>
      <c r="AJ3139" s="1"/>
      <c r="AK3139" s="1"/>
      <c r="AL3139" s="1"/>
      <c r="AM3139" s="1"/>
      <c r="AN3139" s="1"/>
      <c r="AO3139" s="1"/>
      <c r="AP3139" s="1"/>
      <c r="AQ3139" s="1"/>
      <c r="AR3139" s="1"/>
      <c r="AS3139" s="1"/>
      <c r="AT3139" s="1"/>
      <c r="AU3139" s="1"/>
      <c r="AV3139" s="1"/>
      <c r="AW3139" s="1"/>
      <c r="AX3139" s="1"/>
      <c r="AY3139" s="1"/>
      <c r="AZ3139" s="1"/>
      <c r="BA3139" s="1"/>
      <c r="BB3139" s="1"/>
      <c r="BC3139" s="1"/>
      <c r="BD3139" s="1"/>
      <c r="BE3139" s="1"/>
      <c r="BF3139" s="1"/>
      <c r="BG3139" s="1"/>
      <c r="BH3139" s="1"/>
      <c r="BI3139" s="1"/>
      <c r="BJ3139" s="1"/>
      <c r="BK3139" s="1"/>
      <c r="BL3139" s="1"/>
      <c r="BM3139" s="1"/>
      <c r="BN3139" s="1"/>
      <c r="BO3139" s="1"/>
      <c r="BP3139" s="1"/>
      <c r="BQ3139" s="1"/>
      <c r="BR3139" s="1"/>
      <c r="BS3139" s="1"/>
      <c r="BT3139" s="1"/>
      <c r="BU3139" s="1"/>
      <c r="BV3139" s="1"/>
      <c r="BW3139" s="1"/>
      <c r="BX3139" s="1"/>
      <c r="BY3139" s="1"/>
      <c r="BZ3139" s="1"/>
      <c r="CA3139" s="1"/>
      <c r="CB3139" s="1"/>
      <c r="CC3139" s="1"/>
      <c r="CD3139" s="1"/>
      <c r="CE3139" s="1"/>
      <c r="CF3139" s="1"/>
      <c r="CG3139" s="1"/>
      <c r="CH3139" s="1"/>
      <c r="CI3139" s="1"/>
      <c r="CJ3139" s="1"/>
      <c r="CK3139" s="1"/>
      <c r="CL3139" s="1"/>
      <c r="CM3139" s="1"/>
      <c r="CN3139" s="1"/>
      <c r="CO3139" s="1"/>
      <c r="CP3139" s="1"/>
      <c r="CQ3139" s="1"/>
      <c r="CR3139" s="1"/>
      <c r="CS3139" s="1"/>
      <c r="CT3139" s="1"/>
      <c r="CU3139" s="1"/>
      <c r="CV3139" s="1"/>
      <c r="CW3139" s="1"/>
      <c r="CX3139" s="1"/>
      <c r="CY3139" s="1"/>
      <c r="CZ3139" s="1"/>
      <c r="DA3139" s="1"/>
      <c r="DB3139" s="1"/>
      <c r="DC3139" s="1"/>
      <c r="DD3139" s="1"/>
      <c r="DE3139" s="1"/>
      <c r="DF3139" s="1"/>
      <c r="DG3139" s="1"/>
      <c r="DH3139" s="1"/>
      <c r="DI3139" s="1"/>
      <c r="DJ3139" s="1"/>
      <c r="DK3139" s="1"/>
      <c r="DL3139" s="1"/>
      <c r="DM3139" s="1"/>
      <c r="DN3139" s="1"/>
      <c r="DO3139" s="1"/>
      <c r="DP3139" s="1"/>
      <c r="DQ3139" s="1"/>
      <c r="DR3139" s="1"/>
      <c r="DS3139" s="1"/>
      <c r="DT3139" s="1"/>
      <c r="DU3139" s="1"/>
      <c r="DV3139" s="1"/>
      <c r="DW3139" s="1"/>
      <c r="DX3139" s="1"/>
      <c r="DY3139" s="1"/>
      <c r="DZ3139" s="1"/>
      <c r="EA3139" s="1"/>
      <c r="EB3139" s="1"/>
      <c r="EC3139" s="1"/>
      <c r="ED3139" s="1"/>
      <c r="EE3139" s="1"/>
      <c r="EF3139" s="1"/>
      <c r="EG3139" s="1"/>
      <c r="EH3139" s="1"/>
      <c r="EI3139" s="1"/>
      <c r="EJ3139" s="1"/>
      <c r="EK3139" s="1"/>
      <c r="EL3139" s="1"/>
      <c r="EM3139" s="1"/>
      <c r="EN3139" s="1"/>
      <c r="EO3139" s="1"/>
      <c r="EP3139" s="1"/>
      <c r="EQ3139" s="1"/>
      <c r="ER3139" s="1"/>
      <c r="ES3139" s="1"/>
      <c r="ET3139" s="1"/>
      <c r="EU3139" s="1"/>
      <c r="EV3139" s="1"/>
      <c r="EW3139" s="1"/>
      <c r="EX3139" s="1"/>
      <c r="EY3139" s="1"/>
      <c r="EZ3139" s="1"/>
      <c r="FA3139" s="1"/>
      <c r="FB3139" s="1"/>
      <c r="FC3139" s="1"/>
      <c r="FD3139" s="1"/>
      <c r="FE3139" s="1"/>
      <c r="FF3139" s="1"/>
      <c r="FG3139" s="1"/>
      <c r="FH3139" s="1"/>
      <c r="FI3139" s="1"/>
      <c r="FJ3139" s="1"/>
      <c r="FK3139" s="1"/>
      <c r="FL3139" s="1"/>
      <c r="FM3139" s="1"/>
      <c r="FN3139" s="1"/>
      <c r="FO3139" s="1"/>
      <c r="FP3139" s="1"/>
      <c r="FQ3139" s="1"/>
      <c r="FR3139" s="1"/>
      <c r="FS3139" s="1"/>
      <c r="FT3139" s="1"/>
      <c r="FU3139" s="1"/>
      <c r="FV3139" s="1"/>
      <c r="FW3139" s="1"/>
      <c r="FX3139" s="1"/>
      <c r="FY3139" s="1"/>
      <c r="FZ3139" s="1"/>
      <c r="GA3139" s="1"/>
      <c r="GB3139" s="1"/>
      <c r="GC3139" s="1"/>
      <c r="GD3139" s="1"/>
      <c r="GE3139" s="1"/>
      <c r="GF3139" s="1"/>
      <c r="GG3139" s="1"/>
      <c r="GH3139" s="1"/>
      <c r="GI3139" s="1"/>
      <c r="GJ3139" s="1"/>
      <c r="GK3139" s="1"/>
      <c r="GL3139" s="1"/>
      <c r="GM3139" s="1"/>
      <c r="GN3139" s="1"/>
      <c r="GO3139" s="1"/>
    </row>
    <row r="3140" spans="1:197" s="40" customFormat="1" x14ac:dyDescent="0.25">
      <c r="A3140" s="41"/>
      <c r="B3140" s="4"/>
      <c r="C3140" s="41"/>
      <c r="D3140" s="42"/>
      <c r="E3140" s="42"/>
      <c r="F3140" s="42"/>
      <c r="G3140" s="1"/>
      <c r="H3140" s="1"/>
      <c r="I3140" s="1"/>
      <c r="J3140" s="1"/>
      <c r="K3140" s="1"/>
      <c r="L3140" s="1"/>
      <c r="M3140" s="2"/>
      <c r="N3140" s="1"/>
      <c r="O3140" s="1"/>
      <c r="P3140" s="1"/>
      <c r="Q3140" s="1"/>
      <c r="R3140" s="1"/>
      <c r="S3140" s="1"/>
      <c r="T3140" s="1"/>
      <c r="U3140" s="1"/>
      <c r="V3140" s="1"/>
      <c r="W3140" s="1"/>
      <c r="X3140" s="1"/>
      <c r="Y3140" s="1"/>
      <c r="Z3140" s="1"/>
      <c r="AA3140" s="1"/>
      <c r="AB3140" s="1"/>
      <c r="AC3140" s="1"/>
      <c r="AD3140" s="1"/>
      <c r="AE3140" s="1"/>
      <c r="AF3140" s="1"/>
      <c r="AG3140" s="1"/>
      <c r="AH3140" s="1"/>
      <c r="AI3140" s="1"/>
      <c r="AJ3140" s="1"/>
      <c r="AK3140" s="1"/>
      <c r="AL3140" s="1"/>
      <c r="AM3140" s="1"/>
      <c r="AN3140" s="1"/>
      <c r="AO3140" s="1"/>
      <c r="AP3140" s="1"/>
      <c r="AQ3140" s="1"/>
      <c r="AR3140" s="1"/>
      <c r="AS3140" s="1"/>
      <c r="AT3140" s="1"/>
      <c r="AU3140" s="1"/>
      <c r="AV3140" s="1"/>
      <c r="AW3140" s="1"/>
      <c r="AX3140" s="1"/>
      <c r="AY3140" s="1"/>
      <c r="AZ3140" s="1"/>
      <c r="BA3140" s="1"/>
      <c r="BB3140" s="1"/>
      <c r="BC3140" s="1"/>
      <c r="BD3140" s="1"/>
      <c r="BE3140" s="1"/>
      <c r="BF3140" s="1"/>
      <c r="BG3140" s="1"/>
      <c r="BH3140" s="1"/>
      <c r="BI3140" s="1"/>
      <c r="BJ3140" s="1"/>
      <c r="BK3140" s="1"/>
      <c r="BL3140" s="1"/>
      <c r="BM3140" s="1"/>
      <c r="BN3140" s="1"/>
      <c r="BO3140" s="1"/>
      <c r="BP3140" s="1"/>
      <c r="BQ3140" s="1"/>
      <c r="BR3140" s="1"/>
      <c r="BS3140" s="1"/>
      <c r="BT3140" s="1"/>
      <c r="BU3140" s="1"/>
      <c r="BV3140" s="1"/>
      <c r="BW3140" s="1"/>
      <c r="BX3140" s="1"/>
      <c r="BY3140" s="1"/>
      <c r="BZ3140" s="1"/>
      <c r="CA3140" s="1"/>
      <c r="CB3140" s="1"/>
      <c r="CC3140" s="1"/>
      <c r="CD3140" s="1"/>
      <c r="CE3140" s="1"/>
      <c r="CF3140" s="1"/>
      <c r="CG3140" s="1"/>
      <c r="CH3140" s="1"/>
      <c r="CI3140" s="1"/>
      <c r="CJ3140" s="1"/>
      <c r="CK3140" s="1"/>
      <c r="CL3140" s="1"/>
      <c r="CM3140" s="1"/>
      <c r="CN3140" s="1"/>
      <c r="CO3140" s="1"/>
      <c r="CP3140" s="1"/>
      <c r="CQ3140" s="1"/>
      <c r="CR3140" s="1"/>
      <c r="CS3140" s="1"/>
      <c r="CT3140" s="1"/>
      <c r="CU3140" s="1"/>
      <c r="CV3140" s="1"/>
      <c r="CW3140" s="1"/>
      <c r="CX3140" s="1"/>
      <c r="CY3140" s="1"/>
      <c r="CZ3140" s="1"/>
      <c r="DA3140" s="1"/>
      <c r="DB3140" s="1"/>
      <c r="DC3140" s="1"/>
      <c r="DD3140" s="1"/>
      <c r="DE3140" s="1"/>
      <c r="DF3140" s="1"/>
      <c r="DG3140" s="1"/>
      <c r="DH3140" s="1"/>
      <c r="DI3140" s="1"/>
      <c r="DJ3140" s="1"/>
      <c r="DK3140" s="1"/>
      <c r="DL3140" s="1"/>
      <c r="DM3140" s="1"/>
      <c r="DN3140" s="1"/>
      <c r="DO3140" s="1"/>
      <c r="DP3140" s="1"/>
      <c r="DQ3140" s="1"/>
      <c r="DR3140" s="1"/>
      <c r="DS3140" s="1"/>
      <c r="DT3140" s="1"/>
      <c r="DU3140" s="1"/>
      <c r="DV3140" s="1"/>
      <c r="DW3140" s="1"/>
      <c r="DX3140" s="1"/>
      <c r="DY3140" s="1"/>
      <c r="DZ3140" s="1"/>
      <c r="EA3140" s="1"/>
      <c r="EB3140" s="1"/>
      <c r="EC3140" s="1"/>
      <c r="ED3140" s="1"/>
      <c r="EE3140" s="1"/>
      <c r="EF3140" s="1"/>
      <c r="EG3140" s="1"/>
      <c r="EH3140" s="1"/>
      <c r="EI3140" s="1"/>
      <c r="EJ3140" s="1"/>
      <c r="EK3140" s="1"/>
      <c r="EL3140" s="1"/>
      <c r="EM3140" s="1"/>
      <c r="EN3140" s="1"/>
      <c r="EO3140" s="1"/>
      <c r="EP3140" s="1"/>
      <c r="EQ3140" s="1"/>
      <c r="ER3140" s="1"/>
      <c r="ES3140" s="1"/>
      <c r="ET3140" s="1"/>
      <c r="EU3140" s="1"/>
      <c r="EV3140" s="1"/>
      <c r="EW3140" s="1"/>
      <c r="EX3140" s="1"/>
      <c r="EY3140" s="1"/>
      <c r="EZ3140" s="1"/>
      <c r="FA3140" s="1"/>
      <c r="FB3140" s="1"/>
      <c r="FC3140" s="1"/>
      <c r="FD3140" s="1"/>
      <c r="FE3140" s="1"/>
      <c r="FF3140" s="1"/>
      <c r="FG3140" s="1"/>
      <c r="FH3140" s="1"/>
      <c r="FI3140" s="1"/>
      <c r="FJ3140" s="1"/>
      <c r="FK3140" s="1"/>
      <c r="FL3140" s="1"/>
      <c r="FM3140" s="1"/>
      <c r="FN3140" s="1"/>
      <c r="FO3140" s="1"/>
      <c r="FP3140" s="1"/>
      <c r="FQ3140" s="1"/>
      <c r="FR3140" s="1"/>
      <c r="FS3140" s="1"/>
      <c r="FT3140" s="1"/>
      <c r="FU3140" s="1"/>
      <c r="FV3140" s="1"/>
      <c r="FW3140" s="1"/>
      <c r="FX3140" s="1"/>
      <c r="FY3140" s="1"/>
      <c r="FZ3140" s="1"/>
      <c r="GA3140" s="1"/>
      <c r="GB3140" s="1"/>
      <c r="GC3140" s="1"/>
      <c r="GD3140" s="1"/>
      <c r="GE3140" s="1"/>
      <c r="GF3140" s="1"/>
      <c r="GG3140" s="1"/>
      <c r="GH3140" s="1"/>
      <c r="GI3140" s="1"/>
      <c r="GJ3140" s="1"/>
      <c r="GK3140" s="1"/>
      <c r="GL3140" s="1"/>
      <c r="GM3140" s="1"/>
      <c r="GN3140" s="1"/>
      <c r="GO3140" s="1"/>
    </row>
    <row r="3141" spans="1:197" s="40" customFormat="1" x14ac:dyDescent="0.25">
      <c r="A3141" s="41"/>
      <c r="B3141" s="4"/>
      <c r="C3141" s="41"/>
      <c r="D3141" s="42"/>
      <c r="E3141" s="42"/>
      <c r="F3141" s="42"/>
      <c r="G3141" s="1"/>
      <c r="H3141" s="1"/>
      <c r="I3141" s="1"/>
      <c r="J3141" s="1"/>
      <c r="K3141" s="1"/>
      <c r="L3141" s="1"/>
      <c r="M3141" s="2"/>
      <c r="N3141" s="1"/>
      <c r="O3141" s="1"/>
      <c r="P3141" s="1"/>
      <c r="Q3141" s="1"/>
      <c r="R3141" s="1"/>
      <c r="S3141" s="1"/>
      <c r="T3141" s="1"/>
      <c r="U3141" s="1"/>
      <c r="V3141" s="1"/>
      <c r="W3141" s="1"/>
      <c r="X3141" s="1"/>
      <c r="Y3141" s="1"/>
      <c r="Z3141" s="1"/>
      <c r="AA3141" s="1"/>
      <c r="AB3141" s="1"/>
      <c r="AC3141" s="1"/>
      <c r="AD3141" s="1"/>
      <c r="AE3141" s="1"/>
      <c r="AF3141" s="1"/>
      <c r="AG3141" s="1"/>
      <c r="AH3141" s="1"/>
      <c r="AI3141" s="1"/>
      <c r="AJ3141" s="1"/>
      <c r="AK3141" s="1"/>
      <c r="AL3141" s="1"/>
      <c r="AM3141" s="1"/>
      <c r="AN3141" s="1"/>
      <c r="AO3141" s="1"/>
      <c r="AP3141" s="1"/>
      <c r="AQ3141" s="1"/>
      <c r="AR3141" s="1"/>
      <c r="AS3141" s="1"/>
      <c r="AT3141" s="1"/>
      <c r="AU3141" s="1"/>
      <c r="AV3141" s="1"/>
      <c r="AW3141" s="1"/>
      <c r="AX3141" s="1"/>
      <c r="AY3141" s="1"/>
      <c r="AZ3141" s="1"/>
      <c r="BA3141" s="1"/>
      <c r="BB3141" s="1"/>
      <c r="BC3141" s="1"/>
      <c r="BD3141" s="1"/>
      <c r="BE3141" s="1"/>
      <c r="BF3141" s="1"/>
      <c r="BG3141" s="1"/>
      <c r="BH3141" s="1"/>
      <c r="BI3141" s="1"/>
      <c r="BJ3141" s="1"/>
      <c r="BK3141" s="1"/>
      <c r="BL3141" s="1"/>
      <c r="BM3141" s="1"/>
      <c r="BN3141" s="1"/>
      <c r="BO3141" s="1"/>
      <c r="BP3141" s="1"/>
      <c r="BQ3141" s="1"/>
      <c r="BR3141" s="1"/>
      <c r="BS3141" s="1"/>
      <c r="BT3141" s="1"/>
      <c r="BU3141" s="1"/>
      <c r="BV3141" s="1"/>
      <c r="BW3141" s="1"/>
      <c r="BX3141" s="1"/>
      <c r="BY3141" s="1"/>
      <c r="BZ3141" s="1"/>
      <c r="CA3141" s="1"/>
      <c r="CB3141" s="1"/>
      <c r="CC3141" s="1"/>
      <c r="CD3141" s="1"/>
      <c r="CE3141" s="1"/>
      <c r="CF3141" s="1"/>
      <c r="CG3141" s="1"/>
      <c r="CH3141" s="1"/>
      <c r="CI3141" s="1"/>
      <c r="CJ3141" s="1"/>
      <c r="CK3141" s="1"/>
      <c r="CL3141" s="1"/>
      <c r="CM3141" s="1"/>
      <c r="CN3141" s="1"/>
      <c r="CO3141" s="1"/>
      <c r="CP3141" s="1"/>
      <c r="CQ3141" s="1"/>
      <c r="CR3141" s="1"/>
      <c r="CS3141" s="1"/>
      <c r="CT3141" s="1"/>
      <c r="CU3141" s="1"/>
      <c r="CV3141" s="1"/>
      <c r="CW3141" s="1"/>
      <c r="CX3141" s="1"/>
      <c r="CY3141" s="1"/>
      <c r="CZ3141" s="1"/>
      <c r="DA3141" s="1"/>
      <c r="DB3141" s="1"/>
      <c r="DC3141" s="1"/>
      <c r="DD3141" s="1"/>
      <c r="DE3141" s="1"/>
      <c r="DF3141" s="1"/>
      <c r="DG3141" s="1"/>
      <c r="DH3141" s="1"/>
      <c r="DI3141" s="1"/>
      <c r="DJ3141" s="1"/>
      <c r="DK3141" s="1"/>
      <c r="DL3141" s="1"/>
      <c r="DM3141" s="1"/>
      <c r="DN3141" s="1"/>
      <c r="DO3141" s="1"/>
      <c r="DP3141" s="1"/>
      <c r="DQ3141" s="1"/>
      <c r="DR3141" s="1"/>
      <c r="DS3141" s="1"/>
      <c r="DT3141" s="1"/>
      <c r="DU3141" s="1"/>
      <c r="DV3141" s="1"/>
      <c r="DW3141" s="1"/>
      <c r="DX3141" s="1"/>
      <c r="DY3141" s="1"/>
      <c r="DZ3141" s="1"/>
      <c r="EA3141" s="1"/>
      <c r="EB3141" s="1"/>
      <c r="EC3141" s="1"/>
      <c r="ED3141" s="1"/>
      <c r="EE3141" s="1"/>
      <c r="EF3141" s="1"/>
      <c r="EG3141" s="1"/>
      <c r="EH3141" s="1"/>
      <c r="EI3141" s="1"/>
      <c r="EJ3141" s="1"/>
      <c r="EK3141" s="1"/>
      <c r="EL3141" s="1"/>
      <c r="EM3141" s="1"/>
      <c r="EN3141" s="1"/>
      <c r="EO3141" s="1"/>
      <c r="EP3141" s="1"/>
      <c r="EQ3141" s="1"/>
      <c r="ER3141" s="1"/>
      <c r="ES3141" s="1"/>
      <c r="ET3141" s="1"/>
      <c r="EU3141" s="1"/>
      <c r="EV3141" s="1"/>
      <c r="EW3141" s="1"/>
      <c r="EX3141" s="1"/>
      <c r="EY3141" s="1"/>
      <c r="EZ3141" s="1"/>
      <c r="FA3141" s="1"/>
      <c r="FB3141" s="1"/>
      <c r="FC3141" s="1"/>
      <c r="FD3141" s="1"/>
      <c r="FE3141" s="1"/>
      <c r="FF3141" s="1"/>
      <c r="FG3141" s="1"/>
      <c r="FH3141" s="1"/>
      <c r="FI3141" s="1"/>
      <c r="FJ3141" s="1"/>
      <c r="FK3141" s="1"/>
      <c r="FL3141" s="1"/>
      <c r="FM3141" s="1"/>
      <c r="FN3141" s="1"/>
      <c r="FO3141" s="1"/>
      <c r="FP3141" s="1"/>
      <c r="FQ3141" s="1"/>
      <c r="FR3141" s="1"/>
      <c r="FS3141" s="1"/>
      <c r="FT3141" s="1"/>
      <c r="FU3141" s="1"/>
      <c r="FV3141" s="1"/>
      <c r="FW3141" s="1"/>
      <c r="FX3141" s="1"/>
      <c r="FY3141" s="1"/>
      <c r="FZ3141" s="1"/>
      <c r="GA3141" s="1"/>
      <c r="GB3141" s="1"/>
      <c r="GC3141" s="1"/>
      <c r="GD3141" s="1"/>
      <c r="GE3141" s="1"/>
      <c r="GF3141" s="1"/>
      <c r="GG3141" s="1"/>
      <c r="GH3141" s="1"/>
      <c r="GI3141" s="1"/>
      <c r="GJ3141" s="1"/>
      <c r="GK3141" s="1"/>
      <c r="GL3141" s="1"/>
      <c r="GM3141" s="1"/>
      <c r="GN3141" s="1"/>
      <c r="GO3141" s="1"/>
    </row>
    <row r="3142" spans="1:197" s="40" customFormat="1" x14ac:dyDescent="0.25">
      <c r="A3142" s="41"/>
      <c r="B3142" s="4"/>
      <c r="C3142" s="41"/>
      <c r="D3142" s="42"/>
      <c r="E3142" s="42"/>
      <c r="F3142" s="42"/>
      <c r="G3142" s="1"/>
      <c r="H3142" s="1"/>
      <c r="I3142" s="1"/>
      <c r="J3142" s="1"/>
      <c r="K3142" s="1"/>
      <c r="L3142" s="1"/>
      <c r="M3142" s="2"/>
      <c r="N3142" s="1"/>
      <c r="O3142" s="1"/>
      <c r="P3142" s="1"/>
      <c r="Q3142" s="1"/>
      <c r="R3142" s="1"/>
      <c r="S3142" s="1"/>
      <c r="T3142" s="1"/>
      <c r="U3142" s="1"/>
      <c r="V3142" s="1"/>
      <c r="W3142" s="1"/>
      <c r="X3142" s="1"/>
      <c r="Y3142" s="1"/>
      <c r="Z3142" s="1"/>
      <c r="AA3142" s="1"/>
      <c r="AB3142" s="1"/>
      <c r="AC3142" s="1"/>
      <c r="AD3142" s="1"/>
      <c r="AE3142" s="1"/>
      <c r="AF3142" s="1"/>
      <c r="AG3142" s="1"/>
      <c r="AH3142" s="1"/>
      <c r="AI3142" s="1"/>
      <c r="AJ3142" s="1"/>
      <c r="AK3142" s="1"/>
      <c r="AL3142" s="1"/>
      <c r="AM3142" s="1"/>
      <c r="AN3142" s="1"/>
      <c r="AO3142" s="1"/>
      <c r="AP3142" s="1"/>
      <c r="AQ3142" s="1"/>
      <c r="AR3142" s="1"/>
      <c r="AS3142" s="1"/>
      <c r="AT3142" s="1"/>
      <c r="AU3142" s="1"/>
      <c r="AV3142" s="1"/>
      <c r="AW3142" s="1"/>
      <c r="AX3142" s="1"/>
      <c r="AY3142" s="1"/>
      <c r="AZ3142" s="1"/>
      <c r="BA3142" s="1"/>
      <c r="BB3142" s="1"/>
      <c r="BC3142" s="1"/>
      <c r="BD3142" s="1"/>
      <c r="BE3142" s="1"/>
      <c r="BF3142" s="1"/>
      <c r="BG3142" s="1"/>
      <c r="BH3142" s="1"/>
      <c r="BI3142" s="1"/>
      <c r="BJ3142" s="1"/>
      <c r="BK3142" s="1"/>
      <c r="BL3142" s="1"/>
      <c r="BM3142" s="1"/>
      <c r="BN3142" s="1"/>
      <c r="BO3142" s="1"/>
      <c r="BP3142" s="1"/>
      <c r="BQ3142" s="1"/>
      <c r="BR3142" s="1"/>
      <c r="BS3142" s="1"/>
      <c r="BT3142" s="1"/>
      <c r="BU3142" s="1"/>
      <c r="BV3142" s="1"/>
      <c r="BW3142" s="1"/>
      <c r="BX3142" s="1"/>
      <c r="BY3142" s="1"/>
      <c r="BZ3142" s="1"/>
      <c r="CA3142" s="1"/>
      <c r="CB3142" s="1"/>
      <c r="CC3142" s="1"/>
      <c r="CD3142" s="1"/>
      <c r="CE3142" s="1"/>
      <c r="CF3142" s="1"/>
      <c r="CG3142" s="1"/>
      <c r="CH3142" s="1"/>
      <c r="CI3142" s="1"/>
      <c r="CJ3142" s="1"/>
      <c r="CK3142" s="1"/>
      <c r="CL3142" s="1"/>
      <c r="CM3142" s="1"/>
      <c r="CN3142" s="1"/>
      <c r="CO3142" s="1"/>
      <c r="CP3142" s="1"/>
      <c r="CQ3142" s="1"/>
      <c r="CR3142" s="1"/>
      <c r="CS3142" s="1"/>
      <c r="CT3142" s="1"/>
      <c r="CU3142" s="1"/>
      <c r="CV3142" s="1"/>
      <c r="CW3142" s="1"/>
      <c r="CX3142" s="1"/>
      <c r="CY3142" s="1"/>
      <c r="CZ3142" s="1"/>
      <c r="DA3142" s="1"/>
      <c r="DB3142" s="1"/>
      <c r="DC3142" s="1"/>
      <c r="DD3142" s="1"/>
      <c r="DE3142" s="1"/>
      <c r="DF3142" s="1"/>
      <c r="DG3142" s="1"/>
      <c r="DH3142" s="1"/>
      <c r="DI3142" s="1"/>
      <c r="DJ3142" s="1"/>
      <c r="DK3142" s="1"/>
      <c r="DL3142" s="1"/>
      <c r="DM3142" s="1"/>
      <c r="DN3142" s="1"/>
      <c r="DO3142" s="1"/>
      <c r="DP3142" s="1"/>
      <c r="DQ3142" s="1"/>
      <c r="DR3142" s="1"/>
      <c r="DS3142" s="1"/>
      <c r="DT3142" s="1"/>
      <c r="DU3142" s="1"/>
      <c r="DV3142" s="1"/>
      <c r="DW3142" s="1"/>
      <c r="DX3142" s="1"/>
      <c r="DY3142" s="1"/>
      <c r="DZ3142" s="1"/>
      <c r="EA3142" s="1"/>
      <c r="EB3142" s="1"/>
      <c r="EC3142" s="1"/>
      <c r="ED3142" s="1"/>
      <c r="EE3142" s="1"/>
      <c r="EF3142" s="1"/>
      <c r="EG3142" s="1"/>
      <c r="EH3142" s="1"/>
      <c r="EI3142" s="1"/>
      <c r="EJ3142" s="1"/>
      <c r="EK3142" s="1"/>
      <c r="EL3142" s="1"/>
      <c r="EM3142" s="1"/>
      <c r="EN3142" s="1"/>
      <c r="EO3142" s="1"/>
      <c r="EP3142" s="1"/>
      <c r="EQ3142" s="1"/>
      <c r="ER3142" s="1"/>
      <c r="ES3142" s="1"/>
      <c r="ET3142" s="1"/>
      <c r="EU3142" s="1"/>
      <c r="EV3142" s="1"/>
      <c r="EW3142" s="1"/>
      <c r="EX3142" s="1"/>
      <c r="EY3142" s="1"/>
      <c r="EZ3142" s="1"/>
      <c r="FA3142" s="1"/>
      <c r="FB3142" s="1"/>
      <c r="FC3142" s="1"/>
      <c r="FD3142" s="1"/>
      <c r="FE3142" s="1"/>
      <c r="FF3142" s="1"/>
      <c r="FG3142" s="1"/>
      <c r="FH3142" s="1"/>
      <c r="FI3142" s="1"/>
      <c r="FJ3142" s="1"/>
      <c r="FK3142" s="1"/>
      <c r="FL3142" s="1"/>
      <c r="FM3142" s="1"/>
      <c r="FN3142" s="1"/>
      <c r="FO3142" s="1"/>
      <c r="FP3142" s="1"/>
      <c r="FQ3142" s="1"/>
      <c r="FR3142" s="1"/>
      <c r="FS3142" s="1"/>
      <c r="FT3142" s="1"/>
      <c r="FU3142" s="1"/>
      <c r="FV3142" s="1"/>
      <c r="FW3142" s="1"/>
      <c r="FX3142" s="1"/>
      <c r="FY3142" s="1"/>
      <c r="FZ3142" s="1"/>
      <c r="GA3142" s="1"/>
      <c r="GB3142" s="1"/>
      <c r="GC3142" s="1"/>
      <c r="GD3142" s="1"/>
      <c r="GE3142" s="1"/>
      <c r="GF3142" s="1"/>
      <c r="GG3142" s="1"/>
      <c r="GH3142" s="1"/>
      <c r="GI3142" s="1"/>
      <c r="GJ3142" s="1"/>
      <c r="GK3142" s="1"/>
      <c r="GL3142" s="1"/>
      <c r="GM3142" s="1"/>
      <c r="GN3142" s="1"/>
      <c r="GO3142" s="1"/>
    </row>
    <row r="3143" spans="1:197" s="40" customFormat="1" x14ac:dyDescent="0.25">
      <c r="A3143" s="41"/>
      <c r="B3143" s="4"/>
      <c r="C3143" s="41"/>
      <c r="D3143" s="42"/>
      <c r="E3143" s="42"/>
      <c r="F3143" s="42"/>
      <c r="G3143" s="1"/>
      <c r="H3143" s="1"/>
      <c r="I3143" s="1"/>
      <c r="J3143" s="1"/>
      <c r="K3143" s="1"/>
      <c r="L3143" s="1"/>
      <c r="M3143" s="2"/>
      <c r="N3143" s="1"/>
      <c r="O3143" s="1"/>
      <c r="P3143" s="1"/>
      <c r="Q3143" s="1"/>
      <c r="R3143" s="1"/>
      <c r="S3143" s="1"/>
      <c r="T3143" s="1"/>
      <c r="U3143" s="1"/>
      <c r="V3143" s="1"/>
      <c r="W3143" s="1"/>
      <c r="X3143" s="1"/>
      <c r="Y3143" s="1"/>
      <c r="Z3143" s="1"/>
      <c r="AA3143" s="1"/>
      <c r="AB3143" s="1"/>
      <c r="AC3143" s="1"/>
      <c r="AD3143" s="1"/>
      <c r="AE3143" s="1"/>
      <c r="AF3143" s="1"/>
      <c r="AG3143" s="1"/>
      <c r="AH3143" s="1"/>
      <c r="AI3143" s="1"/>
      <c r="AJ3143" s="1"/>
      <c r="AK3143" s="1"/>
      <c r="AL3143" s="1"/>
      <c r="AM3143" s="1"/>
      <c r="AN3143" s="1"/>
      <c r="AO3143" s="1"/>
      <c r="AP3143" s="1"/>
      <c r="AQ3143" s="1"/>
      <c r="AR3143" s="1"/>
      <c r="AS3143" s="1"/>
      <c r="AT3143" s="1"/>
      <c r="AU3143" s="1"/>
      <c r="AV3143" s="1"/>
      <c r="AW3143" s="1"/>
      <c r="AX3143" s="1"/>
      <c r="AY3143" s="1"/>
      <c r="AZ3143" s="1"/>
      <c r="BA3143" s="1"/>
      <c r="BB3143" s="1"/>
      <c r="BC3143" s="1"/>
      <c r="BD3143" s="1"/>
      <c r="BE3143" s="1"/>
      <c r="BF3143" s="1"/>
      <c r="BG3143" s="1"/>
      <c r="BH3143" s="1"/>
      <c r="BI3143" s="1"/>
      <c r="BJ3143" s="1"/>
      <c r="BK3143" s="1"/>
      <c r="BL3143" s="1"/>
      <c r="BM3143" s="1"/>
      <c r="BN3143" s="1"/>
      <c r="BO3143" s="1"/>
      <c r="BP3143" s="1"/>
      <c r="BQ3143" s="1"/>
      <c r="BR3143" s="1"/>
      <c r="BS3143" s="1"/>
      <c r="BT3143" s="1"/>
      <c r="BU3143" s="1"/>
      <c r="BV3143" s="1"/>
      <c r="BW3143" s="1"/>
      <c r="BX3143" s="1"/>
      <c r="BY3143" s="1"/>
      <c r="BZ3143" s="1"/>
      <c r="CA3143" s="1"/>
      <c r="CB3143" s="1"/>
      <c r="CC3143" s="1"/>
      <c r="CD3143" s="1"/>
      <c r="CE3143" s="1"/>
      <c r="CF3143" s="1"/>
      <c r="CG3143" s="1"/>
      <c r="CH3143" s="1"/>
      <c r="CI3143" s="1"/>
      <c r="CJ3143" s="1"/>
      <c r="CK3143" s="1"/>
      <c r="CL3143" s="1"/>
      <c r="CM3143" s="1"/>
      <c r="CN3143" s="1"/>
      <c r="CO3143" s="1"/>
      <c r="CP3143" s="1"/>
      <c r="CQ3143" s="1"/>
      <c r="CR3143" s="1"/>
      <c r="CS3143" s="1"/>
      <c r="CT3143" s="1"/>
      <c r="CU3143" s="1"/>
      <c r="CV3143" s="1"/>
      <c r="CW3143" s="1"/>
      <c r="CX3143" s="1"/>
      <c r="CY3143" s="1"/>
      <c r="CZ3143" s="1"/>
      <c r="DA3143" s="1"/>
      <c r="DB3143" s="1"/>
      <c r="DC3143" s="1"/>
      <c r="DD3143" s="1"/>
      <c r="DE3143" s="1"/>
      <c r="DF3143" s="1"/>
      <c r="DG3143" s="1"/>
      <c r="DH3143" s="1"/>
      <c r="DI3143" s="1"/>
      <c r="DJ3143" s="1"/>
      <c r="DK3143" s="1"/>
      <c r="DL3143" s="1"/>
      <c r="DM3143" s="1"/>
      <c r="DN3143" s="1"/>
      <c r="DO3143" s="1"/>
      <c r="DP3143" s="1"/>
      <c r="DQ3143" s="1"/>
      <c r="DR3143" s="1"/>
      <c r="DS3143" s="1"/>
      <c r="DT3143" s="1"/>
      <c r="DU3143" s="1"/>
      <c r="DV3143" s="1"/>
      <c r="DW3143" s="1"/>
      <c r="DX3143" s="1"/>
      <c r="DY3143" s="1"/>
      <c r="DZ3143" s="1"/>
      <c r="EA3143" s="1"/>
      <c r="EB3143" s="1"/>
      <c r="EC3143" s="1"/>
      <c r="ED3143" s="1"/>
      <c r="EE3143" s="1"/>
      <c r="EF3143" s="1"/>
      <c r="EG3143" s="1"/>
      <c r="EH3143" s="1"/>
      <c r="EI3143" s="1"/>
      <c r="EJ3143" s="1"/>
      <c r="EK3143" s="1"/>
      <c r="EL3143" s="1"/>
      <c r="EM3143" s="1"/>
      <c r="EN3143" s="1"/>
      <c r="EO3143" s="1"/>
      <c r="EP3143" s="1"/>
      <c r="EQ3143" s="1"/>
      <c r="ER3143" s="1"/>
      <c r="ES3143" s="1"/>
      <c r="ET3143" s="1"/>
      <c r="EU3143" s="1"/>
      <c r="EV3143" s="1"/>
      <c r="EW3143" s="1"/>
      <c r="EX3143" s="1"/>
      <c r="EY3143" s="1"/>
      <c r="EZ3143" s="1"/>
      <c r="FA3143" s="1"/>
      <c r="FB3143" s="1"/>
      <c r="FC3143" s="1"/>
      <c r="FD3143" s="1"/>
      <c r="FE3143" s="1"/>
      <c r="FF3143" s="1"/>
      <c r="FG3143" s="1"/>
      <c r="FH3143" s="1"/>
      <c r="FI3143" s="1"/>
      <c r="FJ3143" s="1"/>
      <c r="FK3143" s="1"/>
      <c r="FL3143" s="1"/>
      <c r="FM3143" s="1"/>
      <c r="FN3143" s="1"/>
      <c r="FO3143" s="1"/>
      <c r="FP3143" s="1"/>
      <c r="FQ3143" s="1"/>
      <c r="FR3143" s="1"/>
      <c r="FS3143" s="1"/>
      <c r="FT3143" s="1"/>
      <c r="FU3143" s="1"/>
      <c r="FV3143" s="1"/>
      <c r="FW3143" s="1"/>
      <c r="FX3143" s="1"/>
      <c r="FY3143" s="1"/>
      <c r="FZ3143" s="1"/>
      <c r="GA3143" s="1"/>
      <c r="GB3143" s="1"/>
      <c r="GC3143" s="1"/>
      <c r="GD3143" s="1"/>
      <c r="GE3143" s="1"/>
      <c r="GF3143" s="1"/>
      <c r="GG3143" s="1"/>
      <c r="GH3143" s="1"/>
      <c r="GI3143" s="1"/>
      <c r="GJ3143" s="1"/>
      <c r="GK3143" s="1"/>
      <c r="GL3143" s="1"/>
      <c r="GM3143" s="1"/>
      <c r="GN3143" s="1"/>
      <c r="GO3143" s="1"/>
    </row>
    <row r="3144" spans="1:197" s="40" customFormat="1" x14ac:dyDescent="0.25">
      <c r="A3144" s="41"/>
      <c r="B3144" s="4"/>
      <c r="C3144" s="41"/>
      <c r="D3144" s="42"/>
      <c r="E3144" s="42"/>
      <c r="F3144" s="42"/>
      <c r="G3144" s="1"/>
      <c r="H3144" s="1"/>
      <c r="I3144" s="1"/>
      <c r="J3144" s="1"/>
      <c r="K3144" s="1"/>
      <c r="L3144" s="1"/>
      <c r="M3144" s="2"/>
      <c r="N3144" s="1"/>
      <c r="O3144" s="1"/>
      <c r="P3144" s="1"/>
      <c r="Q3144" s="1"/>
      <c r="R3144" s="1"/>
      <c r="S3144" s="1"/>
      <c r="T3144" s="1"/>
      <c r="U3144" s="1"/>
      <c r="V3144" s="1"/>
      <c r="W3144" s="1"/>
      <c r="X3144" s="1"/>
      <c r="Y3144" s="1"/>
      <c r="Z3144" s="1"/>
      <c r="AA3144" s="1"/>
      <c r="AB3144" s="1"/>
      <c r="AC3144" s="1"/>
      <c r="AD3144" s="1"/>
      <c r="AE3144" s="1"/>
      <c r="AF3144" s="1"/>
      <c r="AG3144" s="1"/>
      <c r="AH3144" s="1"/>
      <c r="AI3144" s="1"/>
      <c r="AJ3144" s="1"/>
      <c r="AK3144" s="1"/>
      <c r="AL3144" s="1"/>
      <c r="AM3144" s="1"/>
      <c r="AN3144" s="1"/>
      <c r="AO3144" s="1"/>
      <c r="AP3144" s="1"/>
      <c r="AQ3144" s="1"/>
      <c r="AR3144" s="1"/>
      <c r="AS3144" s="1"/>
      <c r="AT3144" s="1"/>
      <c r="AU3144" s="1"/>
      <c r="AV3144" s="1"/>
      <c r="AW3144" s="1"/>
      <c r="AX3144" s="1"/>
      <c r="AY3144" s="1"/>
      <c r="AZ3144" s="1"/>
      <c r="BA3144" s="1"/>
      <c r="BB3144" s="1"/>
      <c r="BC3144" s="1"/>
      <c r="BD3144" s="1"/>
      <c r="BE3144" s="1"/>
      <c r="BF3144" s="1"/>
      <c r="BG3144" s="1"/>
      <c r="BH3144" s="1"/>
      <c r="BI3144" s="1"/>
      <c r="BJ3144" s="1"/>
      <c r="BK3144" s="1"/>
      <c r="BL3144" s="1"/>
      <c r="BM3144" s="1"/>
      <c r="BN3144" s="1"/>
      <c r="BO3144" s="1"/>
      <c r="BP3144" s="1"/>
      <c r="BQ3144" s="1"/>
      <c r="BR3144" s="1"/>
      <c r="BS3144" s="1"/>
      <c r="BT3144" s="1"/>
      <c r="BU3144" s="1"/>
      <c r="BV3144" s="1"/>
      <c r="BW3144" s="1"/>
      <c r="BX3144" s="1"/>
      <c r="BY3144" s="1"/>
      <c r="BZ3144" s="1"/>
      <c r="CA3144" s="1"/>
      <c r="CB3144" s="1"/>
      <c r="CC3144" s="1"/>
      <c r="CD3144" s="1"/>
      <c r="CE3144" s="1"/>
      <c r="CF3144" s="1"/>
      <c r="CG3144" s="1"/>
      <c r="CH3144" s="1"/>
      <c r="CI3144" s="1"/>
      <c r="CJ3144" s="1"/>
      <c r="CK3144" s="1"/>
      <c r="CL3144" s="1"/>
      <c r="CM3144" s="1"/>
      <c r="CN3144" s="1"/>
      <c r="CO3144" s="1"/>
      <c r="CP3144" s="1"/>
      <c r="CQ3144" s="1"/>
      <c r="CR3144" s="1"/>
      <c r="CS3144" s="1"/>
      <c r="CT3144" s="1"/>
      <c r="CU3144" s="1"/>
      <c r="CV3144" s="1"/>
      <c r="CW3144" s="1"/>
      <c r="CX3144" s="1"/>
      <c r="CY3144" s="1"/>
      <c r="CZ3144" s="1"/>
      <c r="DA3144" s="1"/>
      <c r="DB3144" s="1"/>
      <c r="DC3144" s="1"/>
      <c r="DD3144" s="1"/>
      <c r="DE3144" s="1"/>
      <c r="DF3144" s="1"/>
      <c r="DG3144" s="1"/>
      <c r="DH3144" s="1"/>
      <c r="DI3144" s="1"/>
      <c r="DJ3144" s="1"/>
      <c r="DK3144" s="1"/>
      <c r="DL3144" s="1"/>
      <c r="DM3144" s="1"/>
      <c r="DN3144" s="1"/>
      <c r="DO3144" s="1"/>
      <c r="DP3144" s="1"/>
      <c r="DQ3144" s="1"/>
      <c r="DR3144" s="1"/>
      <c r="DS3144" s="1"/>
      <c r="DT3144" s="1"/>
      <c r="DU3144" s="1"/>
      <c r="DV3144" s="1"/>
      <c r="DW3144" s="1"/>
      <c r="DX3144" s="1"/>
      <c r="DY3144" s="1"/>
      <c r="DZ3144" s="1"/>
      <c r="EA3144" s="1"/>
      <c r="EB3144" s="1"/>
      <c r="EC3144" s="1"/>
      <c r="ED3144" s="1"/>
      <c r="EE3144" s="1"/>
      <c r="EF3144" s="1"/>
      <c r="EG3144" s="1"/>
      <c r="EH3144" s="1"/>
      <c r="EI3144" s="1"/>
      <c r="EJ3144" s="1"/>
      <c r="EK3144" s="1"/>
      <c r="EL3144" s="1"/>
      <c r="EM3144" s="1"/>
      <c r="EN3144" s="1"/>
      <c r="EO3144" s="1"/>
      <c r="EP3144" s="1"/>
      <c r="EQ3144" s="1"/>
      <c r="ER3144" s="1"/>
      <c r="ES3144" s="1"/>
      <c r="ET3144" s="1"/>
      <c r="EU3144" s="1"/>
      <c r="EV3144" s="1"/>
      <c r="EW3144" s="1"/>
      <c r="EX3144" s="1"/>
      <c r="EY3144" s="1"/>
      <c r="EZ3144" s="1"/>
      <c r="FA3144" s="1"/>
      <c r="FB3144" s="1"/>
      <c r="FC3144" s="1"/>
      <c r="FD3144" s="1"/>
      <c r="FE3144" s="1"/>
      <c r="FF3144" s="1"/>
      <c r="FG3144" s="1"/>
      <c r="FH3144" s="1"/>
      <c r="FI3144" s="1"/>
      <c r="FJ3144" s="1"/>
      <c r="FK3144" s="1"/>
      <c r="FL3144" s="1"/>
      <c r="FM3144" s="1"/>
      <c r="FN3144" s="1"/>
      <c r="FO3144" s="1"/>
      <c r="FP3144" s="1"/>
      <c r="FQ3144" s="1"/>
      <c r="FR3144" s="1"/>
      <c r="FS3144" s="1"/>
      <c r="FT3144" s="1"/>
      <c r="FU3144" s="1"/>
      <c r="FV3144" s="1"/>
      <c r="FW3144" s="1"/>
      <c r="FX3144" s="1"/>
      <c r="FY3144" s="1"/>
      <c r="FZ3144" s="1"/>
      <c r="GA3144" s="1"/>
      <c r="GB3144" s="1"/>
      <c r="GC3144" s="1"/>
      <c r="GD3144" s="1"/>
      <c r="GE3144" s="1"/>
      <c r="GF3144" s="1"/>
      <c r="GG3144" s="1"/>
      <c r="GH3144" s="1"/>
      <c r="GI3144" s="1"/>
      <c r="GJ3144" s="1"/>
      <c r="GK3144" s="1"/>
      <c r="GL3144" s="1"/>
      <c r="GM3144" s="1"/>
      <c r="GN3144" s="1"/>
      <c r="GO3144" s="1"/>
    </row>
    <row r="3145" spans="1:197" s="40" customFormat="1" x14ac:dyDescent="0.25">
      <c r="A3145" s="41"/>
      <c r="B3145" s="4"/>
      <c r="C3145" s="41"/>
      <c r="D3145" s="42"/>
      <c r="E3145" s="42"/>
      <c r="F3145" s="42"/>
      <c r="G3145" s="1"/>
      <c r="H3145" s="1"/>
      <c r="I3145" s="1"/>
      <c r="J3145" s="1"/>
      <c r="K3145" s="1"/>
      <c r="L3145" s="1"/>
      <c r="M3145" s="2"/>
      <c r="N3145" s="1"/>
      <c r="O3145" s="1"/>
      <c r="P3145" s="1"/>
      <c r="Q3145" s="1"/>
      <c r="R3145" s="1"/>
      <c r="S3145" s="1"/>
      <c r="T3145" s="1"/>
      <c r="U3145" s="1"/>
      <c r="V3145" s="1"/>
      <c r="W3145" s="1"/>
      <c r="X3145" s="1"/>
      <c r="Y3145" s="1"/>
      <c r="Z3145" s="1"/>
      <c r="AA3145" s="1"/>
      <c r="AB3145" s="1"/>
      <c r="AC3145" s="1"/>
      <c r="AD3145" s="1"/>
      <c r="AE3145" s="1"/>
      <c r="AF3145" s="1"/>
      <c r="AG3145" s="1"/>
      <c r="AH3145" s="1"/>
      <c r="AI3145" s="1"/>
      <c r="AJ3145" s="1"/>
      <c r="AK3145" s="1"/>
      <c r="AL3145" s="1"/>
      <c r="AM3145" s="1"/>
      <c r="AN3145" s="1"/>
      <c r="AO3145" s="1"/>
      <c r="AP3145" s="1"/>
      <c r="AQ3145" s="1"/>
      <c r="AR3145" s="1"/>
      <c r="AS3145" s="1"/>
      <c r="AT3145" s="1"/>
      <c r="AU3145" s="1"/>
      <c r="AV3145" s="1"/>
      <c r="AW3145" s="1"/>
      <c r="AX3145" s="1"/>
      <c r="AY3145" s="1"/>
      <c r="AZ3145" s="1"/>
      <c r="BA3145" s="1"/>
      <c r="BB3145" s="1"/>
      <c r="BC3145" s="1"/>
      <c r="BD3145" s="1"/>
      <c r="BE3145" s="1"/>
      <c r="BF3145" s="1"/>
      <c r="BG3145" s="1"/>
      <c r="BH3145" s="1"/>
      <c r="BI3145" s="1"/>
      <c r="BJ3145" s="1"/>
      <c r="BK3145" s="1"/>
      <c r="BL3145" s="1"/>
      <c r="BM3145" s="1"/>
      <c r="BN3145" s="1"/>
      <c r="BO3145" s="1"/>
      <c r="BP3145" s="1"/>
      <c r="BQ3145" s="1"/>
      <c r="BR3145" s="1"/>
      <c r="BS3145" s="1"/>
      <c r="BT3145" s="1"/>
      <c r="BU3145" s="1"/>
      <c r="BV3145" s="1"/>
      <c r="BW3145" s="1"/>
      <c r="BX3145" s="1"/>
      <c r="BY3145" s="1"/>
      <c r="BZ3145" s="1"/>
      <c r="CA3145" s="1"/>
      <c r="CB3145" s="1"/>
      <c r="CC3145" s="1"/>
      <c r="CD3145" s="1"/>
      <c r="CE3145" s="1"/>
      <c r="CF3145" s="1"/>
      <c r="CG3145" s="1"/>
      <c r="CH3145" s="1"/>
      <c r="CI3145" s="1"/>
      <c r="CJ3145" s="1"/>
      <c r="CK3145" s="1"/>
      <c r="CL3145" s="1"/>
      <c r="CM3145" s="1"/>
      <c r="CN3145" s="1"/>
      <c r="CO3145" s="1"/>
      <c r="CP3145" s="1"/>
      <c r="CQ3145" s="1"/>
      <c r="CR3145" s="1"/>
      <c r="CS3145" s="1"/>
      <c r="CT3145" s="1"/>
      <c r="CU3145" s="1"/>
      <c r="CV3145" s="1"/>
      <c r="CW3145" s="1"/>
      <c r="CX3145" s="1"/>
      <c r="CY3145" s="1"/>
      <c r="CZ3145" s="1"/>
      <c r="DA3145" s="1"/>
      <c r="DB3145" s="1"/>
      <c r="DC3145" s="1"/>
      <c r="DD3145" s="1"/>
      <c r="DE3145" s="1"/>
      <c r="DF3145" s="1"/>
      <c r="DG3145" s="1"/>
      <c r="DH3145" s="1"/>
      <c r="DI3145" s="1"/>
      <c r="DJ3145" s="1"/>
      <c r="DK3145" s="1"/>
      <c r="DL3145" s="1"/>
      <c r="DM3145" s="1"/>
      <c r="DN3145" s="1"/>
      <c r="DO3145" s="1"/>
      <c r="DP3145" s="1"/>
      <c r="DQ3145" s="1"/>
      <c r="DR3145" s="1"/>
      <c r="DS3145" s="1"/>
      <c r="DT3145" s="1"/>
      <c r="DU3145" s="1"/>
      <c r="DV3145" s="1"/>
      <c r="DW3145" s="1"/>
      <c r="DX3145" s="1"/>
      <c r="DY3145" s="1"/>
      <c r="DZ3145" s="1"/>
      <c r="EA3145" s="1"/>
      <c r="EB3145" s="1"/>
      <c r="EC3145" s="1"/>
      <c r="ED3145" s="1"/>
      <c r="EE3145" s="1"/>
      <c r="EF3145" s="1"/>
      <c r="EG3145" s="1"/>
      <c r="EH3145" s="1"/>
      <c r="EI3145" s="1"/>
      <c r="EJ3145" s="1"/>
      <c r="EK3145" s="1"/>
      <c r="EL3145" s="1"/>
      <c r="EM3145" s="1"/>
      <c r="EN3145" s="1"/>
      <c r="EO3145" s="1"/>
      <c r="EP3145" s="1"/>
      <c r="EQ3145" s="1"/>
      <c r="ER3145" s="1"/>
      <c r="ES3145" s="1"/>
      <c r="ET3145" s="1"/>
      <c r="EU3145" s="1"/>
      <c r="EV3145" s="1"/>
      <c r="EW3145" s="1"/>
      <c r="EX3145" s="1"/>
      <c r="EY3145" s="1"/>
      <c r="EZ3145" s="1"/>
      <c r="FA3145" s="1"/>
      <c r="FB3145" s="1"/>
      <c r="FC3145" s="1"/>
      <c r="FD3145" s="1"/>
      <c r="FE3145" s="1"/>
      <c r="FF3145" s="1"/>
      <c r="FG3145" s="1"/>
      <c r="FH3145" s="1"/>
      <c r="FI3145" s="1"/>
      <c r="FJ3145" s="1"/>
      <c r="FK3145" s="1"/>
      <c r="FL3145" s="1"/>
      <c r="FM3145" s="1"/>
      <c r="FN3145" s="1"/>
      <c r="FO3145" s="1"/>
      <c r="FP3145" s="1"/>
      <c r="FQ3145" s="1"/>
      <c r="FR3145" s="1"/>
      <c r="FS3145" s="1"/>
      <c r="FT3145" s="1"/>
      <c r="FU3145" s="1"/>
      <c r="FV3145" s="1"/>
      <c r="FW3145" s="1"/>
      <c r="FX3145" s="1"/>
      <c r="FY3145" s="1"/>
      <c r="FZ3145" s="1"/>
      <c r="GA3145" s="1"/>
      <c r="GB3145" s="1"/>
      <c r="GC3145" s="1"/>
      <c r="GD3145" s="1"/>
      <c r="GE3145" s="1"/>
      <c r="GF3145" s="1"/>
      <c r="GG3145" s="1"/>
      <c r="GH3145" s="1"/>
      <c r="GI3145" s="1"/>
      <c r="GJ3145" s="1"/>
      <c r="GK3145" s="1"/>
      <c r="GL3145" s="1"/>
      <c r="GM3145" s="1"/>
      <c r="GN3145" s="1"/>
      <c r="GO3145" s="1"/>
    </row>
    <row r="3146" spans="1:197" s="40" customFormat="1" x14ac:dyDescent="0.25">
      <c r="A3146" s="41"/>
      <c r="B3146" s="4"/>
      <c r="C3146" s="41"/>
      <c r="D3146" s="42"/>
      <c r="E3146" s="42"/>
      <c r="F3146" s="42"/>
      <c r="G3146" s="1"/>
      <c r="H3146" s="1"/>
      <c r="I3146" s="1"/>
      <c r="J3146" s="1"/>
      <c r="K3146" s="1"/>
      <c r="L3146" s="1"/>
      <c r="M3146" s="2"/>
      <c r="N3146" s="1"/>
      <c r="O3146" s="1"/>
      <c r="P3146" s="1"/>
      <c r="Q3146" s="1"/>
      <c r="R3146" s="1"/>
      <c r="S3146" s="1"/>
      <c r="T3146" s="1"/>
      <c r="U3146" s="1"/>
      <c r="V3146" s="1"/>
      <c r="W3146" s="1"/>
      <c r="X3146" s="1"/>
      <c r="Y3146" s="1"/>
      <c r="Z3146" s="1"/>
      <c r="AA3146" s="1"/>
      <c r="AB3146" s="1"/>
      <c r="AC3146" s="1"/>
      <c r="AD3146" s="1"/>
      <c r="AE3146" s="1"/>
      <c r="AF3146" s="1"/>
      <c r="AG3146" s="1"/>
      <c r="AH3146" s="1"/>
      <c r="AI3146" s="1"/>
      <c r="AJ3146" s="1"/>
      <c r="AK3146" s="1"/>
      <c r="AL3146" s="1"/>
      <c r="AM3146" s="1"/>
      <c r="AN3146" s="1"/>
      <c r="AO3146" s="1"/>
      <c r="AP3146" s="1"/>
      <c r="AQ3146" s="1"/>
      <c r="AR3146" s="1"/>
      <c r="AS3146" s="1"/>
      <c r="AT3146" s="1"/>
      <c r="AU3146" s="1"/>
      <c r="AV3146" s="1"/>
      <c r="AW3146" s="1"/>
      <c r="AX3146" s="1"/>
      <c r="AY3146" s="1"/>
      <c r="AZ3146" s="1"/>
      <c r="BA3146" s="1"/>
      <c r="BB3146" s="1"/>
      <c r="BC3146" s="1"/>
      <c r="BD3146" s="1"/>
      <c r="BE3146" s="1"/>
      <c r="BF3146" s="1"/>
      <c r="BG3146" s="1"/>
      <c r="BH3146" s="1"/>
      <c r="BI3146" s="1"/>
      <c r="BJ3146" s="1"/>
      <c r="BK3146" s="1"/>
      <c r="BL3146" s="1"/>
      <c r="BM3146" s="1"/>
      <c r="BN3146" s="1"/>
      <c r="BO3146" s="1"/>
      <c r="BP3146" s="1"/>
      <c r="BQ3146" s="1"/>
      <c r="BR3146" s="1"/>
      <c r="BS3146" s="1"/>
      <c r="BT3146" s="1"/>
      <c r="BU3146" s="1"/>
      <c r="BV3146" s="1"/>
      <c r="BW3146" s="1"/>
      <c r="BX3146" s="1"/>
      <c r="BY3146" s="1"/>
      <c r="BZ3146" s="1"/>
      <c r="CA3146" s="1"/>
      <c r="CB3146" s="1"/>
      <c r="CC3146" s="1"/>
      <c r="CD3146" s="1"/>
      <c r="CE3146" s="1"/>
      <c r="CF3146" s="1"/>
      <c r="CG3146" s="1"/>
      <c r="CH3146" s="1"/>
      <c r="CI3146" s="1"/>
      <c r="CJ3146" s="1"/>
      <c r="CK3146" s="1"/>
      <c r="CL3146" s="1"/>
      <c r="CM3146" s="1"/>
      <c r="CN3146" s="1"/>
      <c r="CO3146" s="1"/>
      <c r="CP3146" s="1"/>
      <c r="CQ3146" s="1"/>
      <c r="CR3146" s="1"/>
      <c r="CS3146" s="1"/>
      <c r="CT3146" s="1"/>
      <c r="CU3146" s="1"/>
      <c r="CV3146" s="1"/>
      <c r="CW3146" s="1"/>
      <c r="CX3146" s="1"/>
      <c r="CY3146" s="1"/>
      <c r="CZ3146" s="1"/>
      <c r="DA3146" s="1"/>
      <c r="DB3146" s="1"/>
      <c r="DC3146" s="1"/>
      <c r="DD3146" s="1"/>
      <c r="DE3146" s="1"/>
      <c r="DF3146" s="1"/>
      <c r="DG3146" s="1"/>
      <c r="DH3146" s="1"/>
      <c r="DI3146" s="1"/>
      <c r="DJ3146" s="1"/>
      <c r="DK3146" s="1"/>
      <c r="DL3146" s="1"/>
      <c r="DM3146" s="1"/>
      <c r="DN3146" s="1"/>
      <c r="DO3146" s="1"/>
      <c r="DP3146" s="1"/>
      <c r="DQ3146" s="1"/>
      <c r="DR3146" s="1"/>
      <c r="DS3146" s="1"/>
      <c r="DT3146" s="1"/>
      <c r="DU3146" s="1"/>
      <c r="DV3146" s="1"/>
      <c r="DW3146" s="1"/>
      <c r="DX3146" s="1"/>
      <c r="DY3146" s="1"/>
      <c r="DZ3146" s="1"/>
      <c r="EA3146" s="1"/>
      <c r="EB3146" s="1"/>
      <c r="EC3146" s="1"/>
      <c r="ED3146" s="1"/>
      <c r="EE3146" s="1"/>
      <c r="EF3146" s="1"/>
      <c r="EG3146" s="1"/>
      <c r="EH3146" s="1"/>
      <c r="EI3146" s="1"/>
      <c r="EJ3146" s="1"/>
      <c r="EK3146" s="1"/>
      <c r="EL3146" s="1"/>
      <c r="EM3146" s="1"/>
      <c r="EN3146" s="1"/>
      <c r="EO3146" s="1"/>
      <c r="EP3146" s="1"/>
      <c r="EQ3146" s="1"/>
      <c r="ER3146" s="1"/>
      <c r="ES3146" s="1"/>
      <c r="ET3146" s="1"/>
      <c r="EU3146" s="1"/>
      <c r="EV3146" s="1"/>
      <c r="EW3146" s="1"/>
      <c r="EX3146" s="1"/>
      <c r="EY3146" s="1"/>
      <c r="EZ3146" s="1"/>
      <c r="FA3146" s="1"/>
      <c r="FB3146" s="1"/>
      <c r="FC3146" s="1"/>
      <c r="FD3146" s="1"/>
      <c r="FE3146" s="1"/>
      <c r="FF3146" s="1"/>
      <c r="FG3146" s="1"/>
      <c r="FH3146" s="1"/>
      <c r="FI3146" s="1"/>
      <c r="FJ3146" s="1"/>
      <c r="FK3146" s="1"/>
      <c r="FL3146" s="1"/>
      <c r="FM3146" s="1"/>
      <c r="FN3146" s="1"/>
      <c r="FO3146" s="1"/>
      <c r="FP3146" s="1"/>
      <c r="FQ3146" s="1"/>
      <c r="FR3146" s="1"/>
      <c r="FS3146" s="1"/>
      <c r="FT3146" s="1"/>
      <c r="FU3146" s="1"/>
      <c r="FV3146" s="1"/>
      <c r="FW3146" s="1"/>
      <c r="FX3146" s="1"/>
      <c r="FY3146" s="1"/>
      <c r="FZ3146" s="1"/>
      <c r="GA3146" s="1"/>
      <c r="GB3146" s="1"/>
      <c r="GC3146" s="1"/>
      <c r="GD3146" s="1"/>
      <c r="GE3146" s="1"/>
      <c r="GF3146" s="1"/>
      <c r="GG3146" s="1"/>
      <c r="GH3146" s="1"/>
      <c r="GI3146" s="1"/>
      <c r="GJ3146" s="1"/>
      <c r="GK3146" s="1"/>
      <c r="GL3146" s="1"/>
      <c r="GM3146" s="1"/>
      <c r="GN3146" s="1"/>
      <c r="GO3146" s="1"/>
    </row>
    <row r="3147" spans="1:197" s="40" customFormat="1" x14ac:dyDescent="0.25">
      <c r="A3147" s="41"/>
      <c r="B3147" s="4"/>
      <c r="C3147" s="41"/>
      <c r="D3147" s="42"/>
      <c r="E3147" s="42"/>
      <c r="F3147" s="42"/>
      <c r="G3147" s="1"/>
      <c r="H3147" s="1"/>
      <c r="I3147" s="1"/>
      <c r="J3147" s="1"/>
      <c r="K3147" s="1"/>
      <c r="L3147" s="1"/>
      <c r="M3147" s="2"/>
      <c r="N3147" s="1"/>
      <c r="O3147" s="1"/>
      <c r="P3147" s="1"/>
      <c r="Q3147" s="1"/>
      <c r="R3147" s="1"/>
      <c r="S3147" s="1"/>
      <c r="T3147" s="1"/>
      <c r="U3147" s="1"/>
      <c r="V3147" s="1"/>
      <c r="W3147" s="1"/>
      <c r="X3147" s="1"/>
      <c r="Y3147" s="1"/>
      <c r="Z3147" s="1"/>
      <c r="AA3147" s="1"/>
      <c r="AB3147" s="1"/>
      <c r="AC3147" s="1"/>
      <c r="AD3147" s="1"/>
      <c r="AE3147" s="1"/>
      <c r="AF3147" s="1"/>
      <c r="AG3147" s="1"/>
      <c r="AH3147" s="1"/>
      <c r="AI3147" s="1"/>
      <c r="AJ3147" s="1"/>
      <c r="AK3147" s="1"/>
      <c r="AL3147" s="1"/>
      <c r="AM3147" s="1"/>
      <c r="AN3147" s="1"/>
      <c r="AO3147" s="1"/>
      <c r="AP3147" s="1"/>
      <c r="AQ3147" s="1"/>
      <c r="AR3147" s="1"/>
      <c r="AS3147" s="1"/>
      <c r="AT3147" s="1"/>
      <c r="AU3147" s="1"/>
      <c r="AV3147" s="1"/>
      <c r="AW3147" s="1"/>
      <c r="AX3147" s="1"/>
      <c r="AY3147" s="1"/>
      <c r="AZ3147" s="1"/>
      <c r="BA3147" s="1"/>
      <c r="BB3147" s="1"/>
      <c r="BC3147" s="1"/>
      <c r="BD3147" s="1"/>
      <c r="BE3147" s="1"/>
      <c r="BF3147" s="1"/>
      <c r="BG3147" s="1"/>
      <c r="BH3147" s="1"/>
      <c r="BI3147" s="1"/>
      <c r="BJ3147" s="1"/>
      <c r="BK3147" s="1"/>
      <c r="BL3147" s="1"/>
      <c r="BM3147" s="1"/>
      <c r="BN3147" s="1"/>
      <c r="BO3147" s="1"/>
      <c r="BP3147" s="1"/>
      <c r="BQ3147" s="1"/>
      <c r="BR3147" s="1"/>
      <c r="BS3147" s="1"/>
      <c r="BT3147" s="1"/>
      <c r="BU3147" s="1"/>
      <c r="BV3147" s="1"/>
      <c r="BW3147" s="1"/>
      <c r="BX3147" s="1"/>
      <c r="BY3147" s="1"/>
      <c r="BZ3147" s="1"/>
      <c r="CA3147" s="1"/>
      <c r="CB3147" s="1"/>
      <c r="CC3147" s="1"/>
      <c r="CD3147" s="1"/>
      <c r="CE3147" s="1"/>
      <c r="CF3147" s="1"/>
      <c r="CG3147" s="1"/>
      <c r="CH3147" s="1"/>
      <c r="CI3147" s="1"/>
      <c r="CJ3147" s="1"/>
      <c r="CK3147" s="1"/>
      <c r="CL3147" s="1"/>
      <c r="CM3147" s="1"/>
      <c r="CN3147" s="1"/>
      <c r="CO3147" s="1"/>
      <c r="CP3147" s="1"/>
      <c r="CQ3147" s="1"/>
      <c r="CR3147" s="1"/>
      <c r="CS3147" s="1"/>
      <c r="CT3147" s="1"/>
      <c r="CU3147" s="1"/>
      <c r="CV3147" s="1"/>
      <c r="CW3147" s="1"/>
      <c r="CX3147" s="1"/>
      <c r="CY3147" s="1"/>
      <c r="CZ3147" s="1"/>
      <c r="DA3147" s="1"/>
      <c r="DB3147" s="1"/>
      <c r="DC3147" s="1"/>
      <c r="DD3147" s="1"/>
      <c r="DE3147" s="1"/>
      <c r="DF3147" s="1"/>
      <c r="DG3147" s="1"/>
      <c r="DH3147" s="1"/>
      <c r="DI3147" s="1"/>
      <c r="DJ3147" s="1"/>
      <c r="DK3147" s="1"/>
      <c r="DL3147" s="1"/>
      <c r="DM3147" s="1"/>
      <c r="DN3147" s="1"/>
      <c r="DO3147" s="1"/>
      <c r="DP3147" s="1"/>
      <c r="DQ3147" s="1"/>
      <c r="DR3147" s="1"/>
      <c r="DS3147" s="1"/>
      <c r="DT3147" s="1"/>
      <c r="DU3147" s="1"/>
      <c r="DV3147" s="1"/>
      <c r="DW3147" s="1"/>
      <c r="DX3147" s="1"/>
      <c r="DY3147" s="1"/>
      <c r="DZ3147" s="1"/>
      <c r="EA3147" s="1"/>
      <c r="EB3147" s="1"/>
      <c r="EC3147" s="1"/>
      <c r="ED3147" s="1"/>
      <c r="EE3147" s="1"/>
      <c r="EF3147" s="1"/>
      <c r="EG3147" s="1"/>
      <c r="EH3147" s="1"/>
      <c r="EI3147" s="1"/>
      <c r="EJ3147" s="1"/>
      <c r="EK3147" s="1"/>
      <c r="EL3147" s="1"/>
      <c r="EM3147" s="1"/>
      <c r="EN3147" s="1"/>
      <c r="EO3147" s="1"/>
      <c r="EP3147" s="1"/>
      <c r="EQ3147" s="1"/>
      <c r="ER3147" s="1"/>
      <c r="ES3147" s="1"/>
      <c r="ET3147" s="1"/>
      <c r="EU3147" s="1"/>
      <c r="EV3147" s="1"/>
      <c r="EW3147" s="1"/>
      <c r="EX3147" s="1"/>
      <c r="EY3147" s="1"/>
      <c r="EZ3147" s="1"/>
      <c r="FA3147" s="1"/>
      <c r="FB3147" s="1"/>
      <c r="FC3147" s="1"/>
      <c r="FD3147" s="1"/>
      <c r="FE3147" s="1"/>
      <c r="FF3147" s="1"/>
      <c r="FG3147" s="1"/>
      <c r="FH3147" s="1"/>
      <c r="FI3147" s="1"/>
      <c r="FJ3147" s="1"/>
      <c r="FK3147" s="1"/>
      <c r="FL3147" s="1"/>
      <c r="FM3147" s="1"/>
      <c r="FN3147" s="1"/>
      <c r="FO3147" s="1"/>
      <c r="FP3147" s="1"/>
      <c r="FQ3147" s="1"/>
      <c r="FR3147" s="1"/>
      <c r="FS3147" s="1"/>
      <c r="FT3147" s="1"/>
      <c r="FU3147" s="1"/>
      <c r="FV3147" s="1"/>
      <c r="FW3147" s="1"/>
      <c r="FX3147" s="1"/>
      <c r="FY3147" s="1"/>
      <c r="FZ3147" s="1"/>
      <c r="GA3147" s="1"/>
      <c r="GB3147" s="1"/>
      <c r="GC3147" s="1"/>
      <c r="GD3147" s="1"/>
      <c r="GE3147" s="1"/>
      <c r="GF3147" s="1"/>
      <c r="GG3147" s="1"/>
      <c r="GH3147" s="1"/>
      <c r="GI3147" s="1"/>
      <c r="GJ3147" s="1"/>
      <c r="GK3147" s="1"/>
      <c r="GL3147" s="1"/>
      <c r="GM3147" s="1"/>
      <c r="GN3147" s="1"/>
      <c r="GO3147" s="1"/>
    </row>
    <row r="3148" spans="1:197" s="40" customFormat="1" x14ac:dyDescent="0.25">
      <c r="A3148" s="41"/>
      <c r="B3148" s="4"/>
      <c r="C3148" s="41"/>
      <c r="D3148" s="42"/>
      <c r="E3148" s="42"/>
      <c r="F3148" s="42"/>
      <c r="G3148" s="1"/>
      <c r="H3148" s="1"/>
      <c r="I3148" s="1"/>
      <c r="J3148" s="1"/>
      <c r="K3148" s="1"/>
      <c r="L3148" s="1"/>
      <c r="M3148" s="2"/>
      <c r="N3148" s="1"/>
      <c r="O3148" s="1"/>
      <c r="P3148" s="1"/>
      <c r="Q3148" s="1"/>
      <c r="R3148" s="1"/>
      <c r="S3148" s="1"/>
      <c r="T3148" s="1"/>
      <c r="U3148" s="1"/>
      <c r="V3148" s="1"/>
      <c r="W3148" s="1"/>
      <c r="X3148" s="1"/>
      <c r="Y3148" s="1"/>
      <c r="Z3148" s="1"/>
      <c r="AA3148" s="1"/>
      <c r="AB3148" s="1"/>
      <c r="AC3148" s="1"/>
      <c r="AD3148" s="1"/>
      <c r="AE3148" s="1"/>
      <c r="AF3148" s="1"/>
      <c r="AG3148" s="1"/>
      <c r="AH3148" s="1"/>
      <c r="AI3148" s="1"/>
      <c r="AJ3148" s="1"/>
      <c r="AK3148" s="1"/>
      <c r="AL3148" s="1"/>
      <c r="AM3148" s="1"/>
      <c r="AN3148" s="1"/>
      <c r="AO3148" s="1"/>
      <c r="AP3148" s="1"/>
      <c r="AQ3148" s="1"/>
      <c r="AR3148" s="1"/>
      <c r="AS3148" s="1"/>
      <c r="AT3148" s="1"/>
      <c r="AU3148" s="1"/>
      <c r="AV3148" s="1"/>
      <c r="AW3148" s="1"/>
      <c r="AX3148" s="1"/>
      <c r="AY3148" s="1"/>
      <c r="AZ3148" s="1"/>
      <c r="BA3148" s="1"/>
      <c r="BB3148" s="1"/>
      <c r="BC3148" s="1"/>
      <c r="BD3148" s="1"/>
      <c r="BE3148" s="1"/>
      <c r="BF3148" s="1"/>
      <c r="BG3148" s="1"/>
      <c r="BH3148" s="1"/>
      <c r="BI3148" s="1"/>
      <c r="BJ3148" s="1"/>
      <c r="BK3148" s="1"/>
      <c r="BL3148" s="1"/>
      <c r="BM3148" s="1"/>
      <c r="BN3148" s="1"/>
      <c r="BO3148" s="1"/>
      <c r="BP3148" s="1"/>
      <c r="BQ3148" s="1"/>
      <c r="BR3148" s="1"/>
      <c r="BS3148" s="1"/>
      <c r="BT3148" s="1"/>
      <c r="BU3148" s="1"/>
      <c r="BV3148" s="1"/>
      <c r="BW3148" s="1"/>
      <c r="BX3148" s="1"/>
      <c r="BY3148" s="1"/>
      <c r="BZ3148" s="1"/>
      <c r="CA3148" s="1"/>
      <c r="CB3148" s="1"/>
      <c r="CC3148" s="1"/>
      <c r="CD3148" s="1"/>
      <c r="CE3148" s="1"/>
      <c r="CF3148" s="1"/>
      <c r="CG3148" s="1"/>
      <c r="CH3148" s="1"/>
      <c r="CI3148" s="1"/>
      <c r="CJ3148" s="1"/>
      <c r="CK3148" s="1"/>
      <c r="CL3148" s="1"/>
      <c r="CM3148" s="1"/>
      <c r="CN3148" s="1"/>
      <c r="CO3148" s="1"/>
      <c r="CP3148" s="1"/>
      <c r="CQ3148" s="1"/>
      <c r="CR3148" s="1"/>
      <c r="CS3148" s="1"/>
      <c r="CT3148" s="1"/>
      <c r="CU3148" s="1"/>
      <c r="CV3148" s="1"/>
      <c r="CW3148" s="1"/>
      <c r="CX3148" s="1"/>
      <c r="CY3148" s="1"/>
      <c r="CZ3148" s="1"/>
      <c r="DA3148" s="1"/>
      <c r="DB3148" s="1"/>
      <c r="DC3148" s="1"/>
      <c r="DD3148" s="1"/>
      <c r="DE3148" s="1"/>
      <c r="DF3148" s="1"/>
      <c r="DG3148" s="1"/>
      <c r="DH3148" s="1"/>
      <c r="DI3148" s="1"/>
      <c r="DJ3148" s="1"/>
      <c r="DK3148" s="1"/>
      <c r="DL3148" s="1"/>
      <c r="DM3148" s="1"/>
      <c r="DN3148" s="1"/>
      <c r="DO3148" s="1"/>
      <c r="DP3148" s="1"/>
      <c r="DQ3148" s="1"/>
      <c r="DR3148" s="1"/>
      <c r="DS3148" s="1"/>
      <c r="DT3148" s="1"/>
      <c r="DU3148" s="1"/>
      <c r="DV3148" s="1"/>
      <c r="DW3148" s="1"/>
      <c r="DX3148" s="1"/>
      <c r="DY3148" s="1"/>
      <c r="DZ3148" s="1"/>
      <c r="EA3148" s="1"/>
      <c r="EB3148" s="1"/>
      <c r="EC3148" s="1"/>
      <c r="ED3148" s="1"/>
      <c r="EE3148" s="1"/>
      <c r="EF3148" s="1"/>
      <c r="EG3148" s="1"/>
      <c r="EH3148" s="1"/>
      <c r="EI3148" s="1"/>
      <c r="EJ3148" s="1"/>
      <c r="EK3148" s="1"/>
      <c r="EL3148" s="1"/>
      <c r="EM3148" s="1"/>
      <c r="EN3148" s="1"/>
      <c r="EO3148" s="1"/>
      <c r="EP3148" s="1"/>
      <c r="EQ3148" s="1"/>
      <c r="ER3148" s="1"/>
      <c r="ES3148" s="1"/>
      <c r="ET3148" s="1"/>
      <c r="EU3148" s="1"/>
      <c r="EV3148" s="1"/>
      <c r="EW3148" s="1"/>
      <c r="EX3148" s="1"/>
      <c r="EY3148" s="1"/>
      <c r="EZ3148" s="1"/>
      <c r="FA3148" s="1"/>
      <c r="FB3148" s="1"/>
      <c r="FC3148" s="1"/>
      <c r="FD3148" s="1"/>
      <c r="FE3148" s="1"/>
      <c r="FF3148" s="1"/>
      <c r="FG3148" s="1"/>
      <c r="FH3148" s="1"/>
      <c r="FI3148" s="1"/>
      <c r="FJ3148" s="1"/>
      <c r="FK3148" s="1"/>
      <c r="FL3148" s="1"/>
      <c r="FM3148" s="1"/>
      <c r="FN3148" s="1"/>
      <c r="FO3148" s="1"/>
      <c r="FP3148" s="1"/>
      <c r="FQ3148" s="1"/>
      <c r="FR3148" s="1"/>
      <c r="FS3148" s="1"/>
      <c r="FT3148" s="1"/>
      <c r="FU3148" s="1"/>
      <c r="FV3148" s="1"/>
      <c r="FW3148" s="1"/>
      <c r="FX3148" s="1"/>
      <c r="FY3148" s="1"/>
      <c r="FZ3148" s="1"/>
      <c r="GA3148" s="1"/>
      <c r="GB3148" s="1"/>
      <c r="GC3148" s="1"/>
      <c r="GD3148" s="1"/>
      <c r="GE3148" s="1"/>
      <c r="GF3148" s="1"/>
      <c r="GG3148" s="1"/>
      <c r="GH3148" s="1"/>
      <c r="GI3148" s="1"/>
      <c r="GJ3148" s="1"/>
      <c r="GK3148" s="1"/>
      <c r="GL3148" s="1"/>
      <c r="GM3148" s="1"/>
      <c r="GN3148" s="1"/>
      <c r="GO3148" s="1"/>
    </row>
    <row r="3149" spans="1:197" s="40" customFormat="1" x14ac:dyDescent="0.25">
      <c r="A3149" s="41"/>
      <c r="B3149" s="4"/>
      <c r="C3149" s="41"/>
      <c r="D3149" s="42"/>
      <c r="E3149" s="42"/>
      <c r="F3149" s="42"/>
      <c r="G3149" s="1"/>
      <c r="H3149" s="1"/>
      <c r="I3149" s="1"/>
      <c r="J3149" s="1"/>
      <c r="K3149" s="1"/>
      <c r="L3149" s="1"/>
      <c r="M3149" s="2"/>
      <c r="N3149" s="1"/>
      <c r="O3149" s="1"/>
      <c r="P3149" s="1"/>
      <c r="Q3149" s="1"/>
      <c r="R3149" s="1"/>
      <c r="S3149" s="1"/>
      <c r="T3149" s="1"/>
      <c r="U3149" s="1"/>
      <c r="V3149" s="1"/>
      <c r="W3149" s="1"/>
      <c r="X3149" s="1"/>
      <c r="Y3149" s="1"/>
      <c r="Z3149" s="1"/>
      <c r="AA3149" s="1"/>
      <c r="AB3149" s="1"/>
      <c r="AC3149" s="1"/>
      <c r="AD3149" s="1"/>
      <c r="AE3149" s="1"/>
      <c r="AF3149" s="1"/>
      <c r="AG3149" s="1"/>
      <c r="AH3149" s="1"/>
      <c r="AI3149" s="1"/>
      <c r="AJ3149" s="1"/>
      <c r="AK3149" s="1"/>
      <c r="AL3149" s="1"/>
      <c r="AM3149" s="1"/>
      <c r="AN3149" s="1"/>
      <c r="AO3149" s="1"/>
      <c r="AP3149" s="1"/>
      <c r="AQ3149" s="1"/>
      <c r="AR3149" s="1"/>
      <c r="AS3149" s="1"/>
      <c r="AT3149" s="1"/>
      <c r="AU3149" s="1"/>
      <c r="AV3149" s="1"/>
      <c r="AW3149" s="1"/>
      <c r="AX3149" s="1"/>
      <c r="AY3149" s="1"/>
      <c r="AZ3149" s="1"/>
      <c r="BA3149" s="1"/>
      <c r="BB3149" s="1"/>
      <c r="BC3149" s="1"/>
      <c r="BD3149" s="1"/>
      <c r="BE3149" s="1"/>
      <c r="BF3149" s="1"/>
      <c r="BG3149" s="1"/>
      <c r="BH3149" s="1"/>
      <c r="BI3149" s="1"/>
      <c r="BJ3149" s="1"/>
      <c r="BK3149" s="1"/>
      <c r="BL3149" s="1"/>
      <c r="BM3149" s="1"/>
      <c r="BN3149" s="1"/>
      <c r="BO3149" s="1"/>
      <c r="BP3149" s="1"/>
      <c r="BQ3149" s="1"/>
      <c r="BR3149" s="1"/>
      <c r="BS3149" s="1"/>
      <c r="BT3149" s="1"/>
      <c r="BU3149" s="1"/>
      <c r="BV3149" s="1"/>
      <c r="BW3149" s="1"/>
      <c r="BX3149" s="1"/>
      <c r="BY3149" s="1"/>
      <c r="BZ3149" s="1"/>
      <c r="CA3149" s="1"/>
      <c r="CB3149" s="1"/>
      <c r="CC3149" s="1"/>
      <c r="CD3149" s="1"/>
      <c r="CE3149" s="1"/>
      <c r="CF3149" s="1"/>
      <c r="CG3149" s="1"/>
      <c r="CH3149" s="1"/>
      <c r="CI3149" s="1"/>
      <c r="CJ3149" s="1"/>
      <c r="CK3149" s="1"/>
      <c r="CL3149" s="1"/>
      <c r="CM3149" s="1"/>
      <c r="CN3149" s="1"/>
      <c r="CO3149" s="1"/>
      <c r="CP3149" s="1"/>
      <c r="CQ3149" s="1"/>
      <c r="CR3149" s="1"/>
      <c r="CS3149" s="1"/>
      <c r="CT3149" s="1"/>
      <c r="CU3149" s="1"/>
      <c r="CV3149" s="1"/>
      <c r="CW3149" s="1"/>
      <c r="CX3149" s="1"/>
      <c r="CY3149" s="1"/>
      <c r="CZ3149" s="1"/>
      <c r="DA3149" s="1"/>
      <c r="DB3149" s="1"/>
      <c r="DC3149" s="1"/>
      <c r="DD3149" s="1"/>
      <c r="DE3149" s="1"/>
      <c r="DF3149" s="1"/>
      <c r="DG3149" s="1"/>
      <c r="DH3149" s="1"/>
      <c r="DI3149" s="1"/>
      <c r="DJ3149" s="1"/>
      <c r="DK3149" s="1"/>
      <c r="DL3149" s="1"/>
      <c r="DM3149" s="1"/>
      <c r="DN3149" s="1"/>
      <c r="DO3149" s="1"/>
      <c r="DP3149" s="1"/>
      <c r="DQ3149" s="1"/>
      <c r="DR3149" s="1"/>
      <c r="DS3149" s="1"/>
      <c r="DT3149" s="1"/>
      <c r="DU3149" s="1"/>
      <c r="DV3149" s="1"/>
      <c r="DW3149" s="1"/>
      <c r="DX3149" s="1"/>
      <c r="DY3149" s="1"/>
      <c r="DZ3149" s="1"/>
      <c r="EA3149" s="1"/>
      <c r="EB3149" s="1"/>
      <c r="EC3149" s="1"/>
      <c r="ED3149" s="1"/>
      <c r="EE3149" s="1"/>
      <c r="EF3149" s="1"/>
      <c r="EG3149" s="1"/>
      <c r="EH3149" s="1"/>
      <c r="EI3149" s="1"/>
      <c r="EJ3149" s="1"/>
      <c r="EK3149" s="1"/>
      <c r="EL3149" s="1"/>
      <c r="EM3149" s="1"/>
      <c r="EN3149" s="1"/>
      <c r="EO3149" s="1"/>
      <c r="EP3149" s="1"/>
      <c r="EQ3149" s="1"/>
      <c r="ER3149" s="1"/>
      <c r="ES3149" s="1"/>
      <c r="ET3149" s="1"/>
      <c r="EU3149" s="1"/>
      <c r="EV3149" s="1"/>
      <c r="EW3149" s="1"/>
      <c r="EX3149" s="1"/>
      <c r="EY3149" s="1"/>
      <c r="EZ3149" s="1"/>
      <c r="FA3149" s="1"/>
      <c r="FB3149" s="1"/>
      <c r="FC3149" s="1"/>
      <c r="FD3149" s="1"/>
      <c r="FE3149" s="1"/>
      <c r="FF3149" s="1"/>
      <c r="FG3149" s="1"/>
      <c r="FH3149" s="1"/>
      <c r="FI3149" s="1"/>
      <c r="FJ3149" s="1"/>
      <c r="FK3149" s="1"/>
      <c r="FL3149" s="1"/>
      <c r="FM3149" s="1"/>
      <c r="FN3149" s="1"/>
      <c r="FO3149" s="1"/>
      <c r="FP3149" s="1"/>
      <c r="FQ3149" s="1"/>
      <c r="FR3149" s="1"/>
      <c r="FS3149" s="1"/>
      <c r="FT3149" s="1"/>
      <c r="FU3149" s="1"/>
      <c r="FV3149" s="1"/>
      <c r="FW3149" s="1"/>
      <c r="FX3149" s="1"/>
      <c r="FY3149" s="1"/>
      <c r="FZ3149" s="1"/>
      <c r="GA3149" s="1"/>
      <c r="GB3149" s="1"/>
      <c r="GC3149" s="1"/>
      <c r="GD3149" s="1"/>
      <c r="GE3149" s="1"/>
      <c r="GF3149" s="1"/>
      <c r="GG3149" s="1"/>
      <c r="GH3149" s="1"/>
      <c r="GI3149" s="1"/>
      <c r="GJ3149" s="1"/>
      <c r="GK3149" s="1"/>
      <c r="GL3149" s="1"/>
      <c r="GM3149" s="1"/>
      <c r="GN3149" s="1"/>
      <c r="GO3149" s="1"/>
    </row>
    <row r="3150" spans="1:197" s="40" customFormat="1" x14ac:dyDescent="0.25">
      <c r="A3150" s="41"/>
      <c r="B3150" s="4"/>
      <c r="C3150" s="41"/>
      <c r="D3150" s="42"/>
      <c r="E3150" s="42"/>
      <c r="F3150" s="42"/>
      <c r="G3150" s="1"/>
      <c r="H3150" s="1"/>
      <c r="I3150" s="1"/>
      <c r="J3150" s="1"/>
      <c r="K3150" s="1"/>
      <c r="L3150" s="1"/>
      <c r="M3150" s="2"/>
      <c r="N3150" s="1"/>
      <c r="O3150" s="1"/>
      <c r="P3150" s="1"/>
      <c r="Q3150" s="1"/>
      <c r="R3150" s="1"/>
      <c r="S3150" s="1"/>
      <c r="T3150" s="1"/>
      <c r="U3150" s="1"/>
      <c r="V3150" s="1"/>
      <c r="W3150" s="1"/>
      <c r="X3150" s="1"/>
      <c r="Y3150" s="1"/>
      <c r="Z3150" s="1"/>
      <c r="AA3150" s="1"/>
      <c r="AB3150" s="1"/>
      <c r="AC3150" s="1"/>
      <c r="AD3150" s="1"/>
      <c r="AE3150" s="1"/>
      <c r="AF3150" s="1"/>
      <c r="AG3150" s="1"/>
      <c r="AH3150" s="1"/>
      <c r="AI3150" s="1"/>
      <c r="AJ3150" s="1"/>
      <c r="AK3150" s="1"/>
      <c r="AL3150" s="1"/>
      <c r="AM3150" s="1"/>
      <c r="AN3150" s="1"/>
      <c r="AO3150" s="1"/>
      <c r="AP3150" s="1"/>
      <c r="AQ3150" s="1"/>
      <c r="AR3150" s="1"/>
      <c r="AS3150" s="1"/>
      <c r="AT3150" s="1"/>
      <c r="AU3150" s="1"/>
      <c r="AV3150" s="1"/>
      <c r="AW3150" s="1"/>
      <c r="AX3150" s="1"/>
      <c r="AY3150" s="1"/>
      <c r="AZ3150" s="1"/>
      <c r="BA3150" s="1"/>
      <c r="BB3150" s="1"/>
      <c r="BC3150" s="1"/>
      <c r="BD3150" s="1"/>
      <c r="BE3150" s="1"/>
      <c r="BF3150" s="1"/>
      <c r="BG3150" s="1"/>
      <c r="BH3150" s="1"/>
      <c r="BI3150" s="1"/>
      <c r="BJ3150" s="1"/>
      <c r="BK3150" s="1"/>
      <c r="BL3150" s="1"/>
      <c r="BM3150" s="1"/>
      <c r="BN3150" s="1"/>
      <c r="BO3150" s="1"/>
      <c r="BP3150" s="1"/>
      <c r="BQ3150" s="1"/>
      <c r="BR3150" s="1"/>
      <c r="BS3150" s="1"/>
      <c r="BT3150" s="1"/>
      <c r="BU3150" s="1"/>
      <c r="BV3150" s="1"/>
      <c r="BW3150" s="1"/>
      <c r="BX3150" s="1"/>
      <c r="BY3150" s="1"/>
      <c r="BZ3150" s="1"/>
      <c r="CA3150" s="1"/>
      <c r="CB3150" s="1"/>
      <c r="CC3150" s="1"/>
      <c r="CD3150" s="1"/>
      <c r="CE3150" s="1"/>
      <c r="CF3150" s="1"/>
      <c r="CG3150" s="1"/>
      <c r="CH3150" s="1"/>
      <c r="CI3150" s="1"/>
      <c r="CJ3150" s="1"/>
      <c r="CK3150" s="1"/>
      <c r="CL3150" s="1"/>
      <c r="CM3150" s="1"/>
      <c r="CN3150" s="1"/>
      <c r="CO3150" s="1"/>
      <c r="CP3150" s="1"/>
      <c r="CQ3150" s="1"/>
      <c r="CR3150" s="1"/>
      <c r="CS3150" s="1"/>
      <c r="CT3150" s="1"/>
      <c r="CU3150" s="1"/>
      <c r="CV3150" s="1"/>
      <c r="CW3150" s="1"/>
      <c r="CX3150" s="1"/>
      <c r="CY3150" s="1"/>
      <c r="CZ3150" s="1"/>
      <c r="DA3150" s="1"/>
      <c r="DB3150" s="1"/>
      <c r="DC3150" s="1"/>
      <c r="DD3150" s="1"/>
      <c r="DE3150" s="1"/>
      <c r="DF3150" s="1"/>
      <c r="DG3150" s="1"/>
      <c r="DH3150" s="1"/>
      <c r="DI3150" s="1"/>
      <c r="DJ3150" s="1"/>
      <c r="DK3150" s="1"/>
      <c r="DL3150" s="1"/>
      <c r="DM3150" s="1"/>
      <c r="DN3150" s="1"/>
      <c r="DO3150" s="1"/>
      <c r="DP3150" s="1"/>
      <c r="DQ3150" s="1"/>
      <c r="DR3150" s="1"/>
      <c r="DS3150" s="1"/>
      <c r="DT3150" s="1"/>
      <c r="DU3150" s="1"/>
      <c r="DV3150" s="1"/>
      <c r="DW3150" s="1"/>
      <c r="DX3150" s="1"/>
      <c r="DY3150" s="1"/>
      <c r="DZ3150" s="1"/>
      <c r="EA3150" s="1"/>
      <c r="EB3150" s="1"/>
      <c r="EC3150" s="1"/>
      <c r="ED3150" s="1"/>
      <c r="EE3150" s="1"/>
      <c r="EF3150" s="1"/>
      <c r="EG3150" s="1"/>
      <c r="EH3150" s="1"/>
      <c r="EI3150" s="1"/>
      <c r="EJ3150" s="1"/>
      <c r="EK3150" s="1"/>
      <c r="EL3150" s="1"/>
      <c r="EM3150" s="1"/>
      <c r="EN3150" s="1"/>
      <c r="EO3150" s="1"/>
      <c r="EP3150" s="1"/>
      <c r="EQ3150" s="1"/>
      <c r="ER3150" s="1"/>
      <c r="ES3150" s="1"/>
      <c r="ET3150" s="1"/>
      <c r="EU3150" s="1"/>
      <c r="EV3150" s="1"/>
      <c r="EW3150" s="1"/>
      <c r="EX3150" s="1"/>
      <c r="EY3150" s="1"/>
      <c r="EZ3150" s="1"/>
      <c r="FA3150" s="1"/>
      <c r="FB3150" s="1"/>
      <c r="FC3150" s="1"/>
      <c r="FD3150" s="1"/>
      <c r="FE3150" s="1"/>
      <c r="FF3150" s="1"/>
      <c r="FG3150" s="1"/>
      <c r="FH3150" s="1"/>
      <c r="FI3150" s="1"/>
      <c r="FJ3150" s="1"/>
      <c r="FK3150" s="1"/>
      <c r="FL3150" s="1"/>
      <c r="FM3150" s="1"/>
      <c r="FN3150" s="1"/>
      <c r="FO3150" s="1"/>
      <c r="FP3150" s="1"/>
      <c r="FQ3150" s="1"/>
      <c r="FR3150" s="1"/>
      <c r="FS3150" s="1"/>
      <c r="FT3150" s="1"/>
      <c r="FU3150" s="1"/>
      <c r="FV3150" s="1"/>
      <c r="FW3150" s="1"/>
      <c r="FX3150" s="1"/>
      <c r="FY3150" s="1"/>
      <c r="FZ3150" s="1"/>
      <c r="GA3150" s="1"/>
      <c r="GB3150" s="1"/>
      <c r="GC3150" s="1"/>
      <c r="GD3150" s="1"/>
      <c r="GE3150" s="1"/>
      <c r="GF3150" s="1"/>
      <c r="GG3150" s="1"/>
      <c r="GH3150" s="1"/>
      <c r="GI3150" s="1"/>
      <c r="GJ3150" s="1"/>
      <c r="GK3150" s="1"/>
      <c r="GL3150" s="1"/>
      <c r="GM3150" s="1"/>
      <c r="GN3150" s="1"/>
      <c r="GO3150" s="1"/>
    </row>
    <row r="3151" spans="1:197" s="40" customFormat="1" x14ac:dyDescent="0.25">
      <c r="A3151" s="41"/>
      <c r="B3151" s="4"/>
      <c r="C3151" s="41"/>
      <c r="D3151" s="42"/>
      <c r="E3151" s="42"/>
      <c r="F3151" s="42"/>
      <c r="G3151" s="1"/>
      <c r="H3151" s="1"/>
      <c r="I3151" s="1"/>
      <c r="J3151" s="1"/>
      <c r="K3151" s="1"/>
      <c r="L3151" s="1"/>
      <c r="M3151" s="2"/>
      <c r="N3151" s="1"/>
      <c r="O3151" s="1"/>
      <c r="P3151" s="1"/>
      <c r="Q3151" s="1"/>
      <c r="R3151" s="1"/>
      <c r="S3151" s="1"/>
      <c r="T3151" s="1"/>
      <c r="U3151" s="1"/>
      <c r="V3151" s="1"/>
      <c r="W3151" s="1"/>
      <c r="X3151" s="1"/>
      <c r="Y3151" s="1"/>
      <c r="Z3151" s="1"/>
      <c r="AA3151" s="1"/>
      <c r="AB3151" s="1"/>
      <c r="AC3151" s="1"/>
      <c r="AD3151" s="1"/>
      <c r="AE3151" s="1"/>
      <c r="AF3151" s="1"/>
      <c r="AG3151" s="1"/>
      <c r="AH3151" s="1"/>
      <c r="AI3151" s="1"/>
      <c r="AJ3151" s="1"/>
      <c r="AK3151" s="1"/>
      <c r="AL3151" s="1"/>
      <c r="AM3151" s="1"/>
      <c r="AN3151" s="1"/>
      <c r="AO3151" s="1"/>
      <c r="AP3151" s="1"/>
      <c r="AQ3151" s="1"/>
      <c r="AR3151" s="1"/>
      <c r="AS3151" s="1"/>
      <c r="AT3151" s="1"/>
      <c r="AU3151" s="1"/>
      <c r="AV3151" s="1"/>
      <c r="AW3151" s="1"/>
      <c r="AX3151" s="1"/>
      <c r="AY3151" s="1"/>
      <c r="AZ3151" s="1"/>
      <c r="BA3151" s="1"/>
      <c r="BB3151" s="1"/>
      <c r="BC3151" s="1"/>
      <c r="BD3151" s="1"/>
      <c r="BE3151" s="1"/>
      <c r="BF3151" s="1"/>
      <c r="BG3151" s="1"/>
      <c r="BH3151" s="1"/>
      <c r="BI3151" s="1"/>
      <c r="BJ3151" s="1"/>
      <c r="BK3151" s="1"/>
      <c r="BL3151" s="1"/>
      <c r="BM3151" s="1"/>
      <c r="BN3151" s="1"/>
      <c r="BO3151" s="1"/>
      <c r="BP3151" s="1"/>
      <c r="BQ3151" s="1"/>
      <c r="BR3151" s="1"/>
      <c r="BS3151" s="1"/>
      <c r="BT3151" s="1"/>
      <c r="BU3151" s="1"/>
      <c r="BV3151" s="1"/>
      <c r="BW3151" s="1"/>
      <c r="BX3151" s="1"/>
      <c r="BY3151" s="1"/>
      <c r="BZ3151" s="1"/>
      <c r="CA3151" s="1"/>
      <c r="CB3151" s="1"/>
      <c r="CC3151" s="1"/>
      <c r="CD3151" s="1"/>
      <c r="CE3151" s="1"/>
      <c r="CF3151" s="1"/>
      <c r="CG3151" s="1"/>
      <c r="CH3151" s="1"/>
      <c r="CI3151" s="1"/>
      <c r="CJ3151" s="1"/>
      <c r="CK3151" s="1"/>
      <c r="CL3151" s="1"/>
      <c r="CM3151" s="1"/>
      <c r="CN3151" s="1"/>
      <c r="CO3151" s="1"/>
      <c r="CP3151" s="1"/>
      <c r="CQ3151" s="1"/>
      <c r="CR3151" s="1"/>
      <c r="CS3151" s="1"/>
      <c r="CT3151" s="1"/>
      <c r="CU3151" s="1"/>
      <c r="CV3151" s="1"/>
      <c r="CW3151" s="1"/>
      <c r="CX3151" s="1"/>
      <c r="CY3151" s="1"/>
      <c r="CZ3151" s="1"/>
      <c r="DA3151" s="1"/>
      <c r="DB3151" s="1"/>
      <c r="DC3151" s="1"/>
      <c r="DD3151" s="1"/>
      <c r="DE3151" s="1"/>
      <c r="DF3151" s="1"/>
      <c r="DG3151" s="1"/>
      <c r="DH3151" s="1"/>
      <c r="DI3151" s="1"/>
      <c r="DJ3151" s="1"/>
      <c r="DK3151" s="1"/>
      <c r="DL3151" s="1"/>
      <c r="DM3151" s="1"/>
      <c r="DN3151" s="1"/>
      <c r="DO3151" s="1"/>
      <c r="DP3151" s="1"/>
      <c r="DQ3151" s="1"/>
      <c r="DR3151" s="1"/>
      <c r="DS3151" s="1"/>
      <c r="DT3151" s="1"/>
      <c r="DU3151" s="1"/>
      <c r="DV3151" s="1"/>
      <c r="DW3151" s="1"/>
      <c r="DX3151" s="1"/>
      <c r="DY3151" s="1"/>
      <c r="DZ3151" s="1"/>
      <c r="EA3151" s="1"/>
      <c r="EB3151" s="1"/>
      <c r="EC3151" s="1"/>
      <c r="ED3151" s="1"/>
      <c r="EE3151" s="1"/>
      <c r="EF3151" s="1"/>
      <c r="EG3151" s="1"/>
      <c r="EH3151" s="1"/>
      <c r="EI3151" s="1"/>
      <c r="EJ3151" s="1"/>
      <c r="EK3151" s="1"/>
      <c r="EL3151" s="1"/>
      <c r="EM3151" s="1"/>
      <c r="EN3151" s="1"/>
      <c r="EO3151" s="1"/>
      <c r="EP3151" s="1"/>
      <c r="EQ3151" s="1"/>
      <c r="ER3151" s="1"/>
      <c r="ES3151" s="1"/>
      <c r="ET3151" s="1"/>
      <c r="EU3151" s="1"/>
      <c r="EV3151" s="1"/>
      <c r="EW3151" s="1"/>
      <c r="EX3151" s="1"/>
      <c r="EY3151" s="1"/>
      <c r="EZ3151" s="1"/>
      <c r="FA3151" s="1"/>
      <c r="FB3151" s="1"/>
      <c r="FC3151" s="1"/>
      <c r="FD3151" s="1"/>
      <c r="FE3151" s="1"/>
      <c r="FF3151" s="1"/>
      <c r="FG3151" s="1"/>
      <c r="FH3151" s="1"/>
      <c r="FI3151" s="1"/>
      <c r="FJ3151" s="1"/>
      <c r="FK3151" s="1"/>
      <c r="FL3151" s="1"/>
      <c r="FM3151" s="1"/>
      <c r="FN3151" s="1"/>
      <c r="FO3151" s="1"/>
      <c r="FP3151" s="1"/>
      <c r="FQ3151" s="1"/>
      <c r="FR3151" s="1"/>
      <c r="FS3151" s="1"/>
      <c r="FT3151" s="1"/>
      <c r="FU3151" s="1"/>
      <c r="FV3151" s="1"/>
      <c r="FW3151" s="1"/>
      <c r="FX3151" s="1"/>
      <c r="FY3151" s="1"/>
      <c r="FZ3151" s="1"/>
      <c r="GA3151" s="1"/>
      <c r="GB3151" s="1"/>
      <c r="GC3151" s="1"/>
      <c r="GD3151" s="1"/>
      <c r="GE3151" s="1"/>
      <c r="GF3151" s="1"/>
      <c r="GG3151" s="1"/>
      <c r="GH3151" s="1"/>
      <c r="GI3151" s="1"/>
      <c r="GJ3151" s="1"/>
      <c r="GK3151" s="1"/>
      <c r="GL3151" s="1"/>
      <c r="GM3151" s="1"/>
      <c r="GN3151" s="1"/>
      <c r="GO3151" s="1"/>
    </row>
    <row r="3152" spans="1:197" s="40" customFormat="1" x14ac:dyDescent="0.25">
      <c r="A3152" s="41"/>
      <c r="B3152" s="4"/>
      <c r="C3152" s="41"/>
      <c r="D3152" s="42"/>
      <c r="E3152" s="42"/>
      <c r="F3152" s="42"/>
      <c r="G3152" s="1"/>
      <c r="H3152" s="1"/>
      <c r="I3152" s="1"/>
      <c r="J3152" s="1"/>
      <c r="K3152" s="1"/>
      <c r="L3152" s="1"/>
      <c r="M3152" s="2"/>
      <c r="N3152" s="1"/>
      <c r="O3152" s="1"/>
      <c r="P3152" s="1"/>
      <c r="Q3152" s="1"/>
      <c r="R3152" s="1"/>
      <c r="S3152" s="1"/>
      <c r="T3152" s="1"/>
      <c r="U3152" s="1"/>
      <c r="V3152" s="1"/>
      <c r="W3152" s="1"/>
      <c r="X3152" s="1"/>
      <c r="Y3152" s="1"/>
      <c r="Z3152" s="1"/>
      <c r="AA3152" s="1"/>
      <c r="AB3152" s="1"/>
      <c r="AC3152" s="1"/>
      <c r="AD3152" s="1"/>
      <c r="AE3152" s="1"/>
      <c r="AF3152" s="1"/>
      <c r="AG3152" s="1"/>
      <c r="AH3152" s="1"/>
      <c r="AI3152" s="1"/>
      <c r="AJ3152" s="1"/>
      <c r="AK3152" s="1"/>
      <c r="AL3152" s="1"/>
      <c r="AM3152" s="1"/>
      <c r="AN3152" s="1"/>
      <c r="AO3152" s="1"/>
      <c r="AP3152" s="1"/>
      <c r="AQ3152" s="1"/>
      <c r="AR3152" s="1"/>
      <c r="AS3152" s="1"/>
      <c r="AT3152" s="1"/>
      <c r="AU3152" s="1"/>
      <c r="AV3152" s="1"/>
      <c r="AW3152" s="1"/>
      <c r="AX3152" s="1"/>
      <c r="AY3152" s="1"/>
      <c r="AZ3152" s="1"/>
      <c r="BA3152" s="1"/>
      <c r="BB3152" s="1"/>
      <c r="BC3152" s="1"/>
      <c r="BD3152" s="1"/>
      <c r="BE3152" s="1"/>
      <c r="BF3152" s="1"/>
      <c r="BG3152" s="1"/>
      <c r="BH3152" s="1"/>
      <c r="BI3152" s="1"/>
      <c r="BJ3152" s="1"/>
      <c r="BK3152" s="1"/>
      <c r="BL3152" s="1"/>
      <c r="BM3152" s="1"/>
      <c r="BN3152" s="1"/>
      <c r="BO3152" s="1"/>
      <c r="BP3152" s="1"/>
      <c r="BQ3152" s="1"/>
      <c r="BR3152" s="1"/>
      <c r="BS3152" s="1"/>
      <c r="BT3152" s="1"/>
      <c r="BU3152" s="1"/>
      <c r="BV3152" s="1"/>
      <c r="BW3152" s="1"/>
      <c r="BX3152" s="1"/>
      <c r="BY3152" s="1"/>
      <c r="BZ3152" s="1"/>
      <c r="CA3152" s="1"/>
      <c r="CB3152" s="1"/>
      <c r="CC3152" s="1"/>
      <c r="CD3152" s="1"/>
      <c r="CE3152" s="1"/>
      <c r="CF3152" s="1"/>
      <c r="CG3152" s="1"/>
      <c r="CH3152" s="1"/>
      <c r="CI3152" s="1"/>
      <c r="CJ3152" s="1"/>
      <c r="CK3152" s="1"/>
      <c r="CL3152" s="1"/>
      <c r="CM3152" s="1"/>
      <c r="CN3152" s="1"/>
      <c r="CO3152" s="1"/>
      <c r="CP3152" s="1"/>
      <c r="CQ3152" s="1"/>
      <c r="CR3152" s="1"/>
      <c r="CS3152" s="1"/>
      <c r="CT3152" s="1"/>
      <c r="CU3152" s="1"/>
      <c r="CV3152" s="1"/>
      <c r="CW3152" s="1"/>
      <c r="CX3152" s="1"/>
      <c r="CY3152" s="1"/>
      <c r="CZ3152" s="1"/>
      <c r="DA3152" s="1"/>
      <c r="DB3152" s="1"/>
      <c r="DC3152" s="1"/>
      <c r="DD3152" s="1"/>
      <c r="DE3152" s="1"/>
      <c r="DF3152" s="1"/>
      <c r="DG3152" s="1"/>
      <c r="DH3152" s="1"/>
      <c r="DI3152" s="1"/>
      <c r="DJ3152" s="1"/>
      <c r="DK3152" s="1"/>
      <c r="DL3152" s="1"/>
      <c r="DM3152" s="1"/>
      <c r="DN3152" s="1"/>
      <c r="DO3152" s="1"/>
      <c r="DP3152" s="1"/>
      <c r="DQ3152" s="1"/>
      <c r="DR3152" s="1"/>
      <c r="DS3152" s="1"/>
      <c r="DT3152" s="1"/>
      <c r="DU3152" s="1"/>
      <c r="DV3152" s="1"/>
      <c r="DW3152" s="1"/>
      <c r="DX3152" s="1"/>
      <c r="DY3152" s="1"/>
      <c r="DZ3152" s="1"/>
      <c r="EA3152" s="1"/>
      <c r="EB3152" s="1"/>
      <c r="EC3152" s="1"/>
      <c r="ED3152" s="1"/>
      <c r="EE3152" s="1"/>
      <c r="EF3152" s="1"/>
      <c r="EG3152" s="1"/>
      <c r="EH3152" s="1"/>
      <c r="EI3152" s="1"/>
      <c r="EJ3152" s="1"/>
      <c r="EK3152" s="1"/>
      <c r="EL3152" s="1"/>
      <c r="EM3152" s="1"/>
      <c r="EN3152" s="1"/>
      <c r="EO3152" s="1"/>
      <c r="EP3152" s="1"/>
      <c r="EQ3152" s="1"/>
      <c r="ER3152" s="1"/>
      <c r="ES3152" s="1"/>
      <c r="ET3152" s="1"/>
      <c r="EU3152" s="1"/>
      <c r="EV3152" s="1"/>
      <c r="EW3152" s="1"/>
      <c r="EX3152" s="1"/>
      <c r="EY3152" s="1"/>
      <c r="EZ3152" s="1"/>
      <c r="FA3152" s="1"/>
      <c r="FB3152" s="1"/>
      <c r="FC3152" s="1"/>
      <c r="FD3152" s="1"/>
      <c r="FE3152" s="1"/>
      <c r="FF3152" s="1"/>
      <c r="FG3152" s="1"/>
      <c r="FH3152" s="1"/>
      <c r="FI3152" s="1"/>
      <c r="FJ3152" s="1"/>
      <c r="FK3152" s="1"/>
      <c r="FL3152" s="1"/>
      <c r="FM3152" s="1"/>
      <c r="FN3152" s="1"/>
      <c r="FO3152" s="1"/>
      <c r="FP3152" s="1"/>
      <c r="FQ3152" s="1"/>
      <c r="FR3152" s="1"/>
      <c r="FS3152" s="1"/>
      <c r="FT3152" s="1"/>
      <c r="FU3152" s="1"/>
      <c r="FV3152" s="1"/>
      <c r="FW3152" s="1"/>
      <c r="FX3152" s="1"/>
      <c r="FY3152" s="1"/>
      <c r="FZ3152" s="1"/>
      <c r="GA3152" s="1"/>
      <c r="GB3152" s="1"/>
      <c r="GC3152" s="1"/>
      <c r="GD3152" s="1"/>
      <c r="GE3152" s="1"/>
      <c r="GF3152" s="1"/>
      <c r="GG3152" s="1"/>
      <c r="GH3152" s="1"/>
      <c r="GI3152" s="1"/>
      <c r="GJ3152" s="1"/>
      <c r="GK3152" s="1"/>
      <c r="GL3152" s="1"/>
      <c r="GM3152" s="1"/>
      <c r="GN3152" s="1"/>
      <c r="GO3152" s="1"/>
    </row>
    <row r="3153" spans="1:197" s="40" customFormat="1" x14ac:dyDescent="0.25">
      <c r="A3153" s="41"/>
      <c r="B3153" s="4"/>
      <c r="C3153" s="41"/>
      <c r="D3153" s="42"/>
      <c r="E3153" s="42"/>
      <c r="F3153" s="42"/>
      <c r="G3153" s="1"/>
      <c r="H3153" s="1"/>
      <c r="I3153" s="1"/>
      <c r="J3153" s="1"/>
      <c r="K3153" s="1"/>
      <c r="L3153" s="1"/>
      <c r="M3153" s="2"/>
      <c r="N3153" s="1"/>
      <c r="O3153" s="1"/>
      <c r="P3153" s="1"/>
      <c r="Q3153" s="1"/>
      <c r="R3153" s="1"/>
      <c r="S3153" s="1"/>
      <c r="T3153" s="1"/>
      <c r="U3153" s="1"/>
      <c r="V3153" s="1"/>
      <c r="W3153" s="1"/>
      <c r="X3153" s="1"/>
      <c r="Y3153" s="1"/>
      <c r="Z3153" s="1"/>
      <c r="AA3153" s="1"/>
      <c r="AB3153" s="1"/>
      <c r="AC3153" s="1"/>
      <c r="AD3153" s="1"/>
      <c r="AE3153" s="1"/>
      <c r="AF3153" s="1"/>
      <c r="AG3153" s="1"/>
      <c r="AH3153" s="1"/>
      <c r="AI3153" s="1"/>
      <c r="AJ3153" s="1"/>
      <c r="AK3153" s="1"/>
      <c r="AL3153" s="1"/>
      <c r="AM3153" s="1"/>
      <c r="AN3153" s="1"/>
      <c r="AO3153" s="1"/>
      <c r="AP3153" s="1"/>
      <c r="AQ3153" s="1"/>
      <c r="AR3153" s="1"/>
      <c r="AS3153" s="1"/>
      <c r="AT3153" s="1"/>
      <c r="AU3153" s="1"/>
      <c r="AV3153" s="1"/>
      <c r="AW3153" s="1"/>
      <c r="AX3153" s="1"/>
      <c r="AY3153" s="1"/>
      <c r="AZ3153" s="1"/>
      <c r="BA3153" s="1"/>
      <c r="BB3153" s="1"/>
      <c r="BC3153" s="1"/>
      <c r="BD3153" s="1"/>
      <c r="BE3153" s="1"/>
      <c r="BF3153" s="1"/>
      <c r="BG3153" s="1"/>
      <c r="BH3153" s="1"/>
      <c r="BI3153" s="1"/>
      <c r="BJ3153" s="1"/>
      <c r="BK3153" s="1"/>
      <c r="BL3153" s="1"/>
      <c r="BM3153" s="1"/>
      <c r="BN3153" s="1"/>
      <c r="BO3153" s="1"/>
      <c r="BP3153" s="1"/>
      <c r="BQ3153" s="1"/>
      <c r="BR3153" s="1"/>
      <c r="BS3153" s="1"/>
      <c r="BT3153" s="1"/>
      <c r="BU3153" s="1"/>
      <c r="BV3153" s="1"/>
      <c r="BW3153" s="1"/>
      <c r="BX3153" s="1"/>
      <c r="BY3153" s="1"/>
      <c r="BZ3153" s="1"/>
      <c r="CA3153" s="1"/>
      <c r="CB3153" s="1"/>
      <c r="CC3153" s="1"/>
      <c r="CD3153" s="1"/>
      <c r="CE3153" s="1"/>
      <c r="CF3153" s="1"/>
      <c r="CG3153" s="1"/>
      <c r="CH3153" s="1"/>
      <c r="CI3153" s="1"/>
      <c r="CJ3153" s="1"/>
      <c r="CK3153" s="1"/>
      <c r="CL3153" s="1"/>
      <c r="CM3153" s="1"/>
      <c r="CN3153" s="1"/>
      <c r="CO3153" s="1"/>
      <c r="CP3153" s="1"/>
      <c r="CQ3153" s="1"/>
      <c r="CR3153" s="1"/>
      <c r="CS3153" s="1"/>
      <c r="CT3153" s="1"/>
      <c r="CU3153" s="1"/>
      <c r="CV3153" s="1"/>
      <c r="CW3153" s="1"/>
      <c r="CX3153" s="1"/>
      <c r="CY3153" s="1"/>
      <c r="CZ3153" s="1"/>
      <c r="DA3153" s="1"/>
      <c r="DB3153" s="1"/>
      <c r="DC3153" s="1"/>
      <c r="DD3153" s="1"/>
      <c r="DE3153" s="1"/>
      <c r="DF3153" s="1"/>
      <c r="DG3153" s="1"/>
      <c r="DH3153" s="1"/>
      <c r="DI3153" s="1"/>
      <c r="DJ3153" s="1"/>
      <c r="DK3153" s="1"/>
      <c r="DL3153" s="1"/>
      <c r="DM3153" s="1"/>
      <c r="DN3153" s="1"/>
      <c r="DO3153" s="1"/>
      <c r="DP3153" s="1"/>
      <c r="DQ3153" s="1"/>
      <c r="DR3153" s="1"/>
      <c r="DS3153" s="1"/>
      <c r="DT3153" s="1"/>
      <c r="DU3153" s="1"/>
      <c r="DV3153" s="1"/>
      <c r="DW3153" s="1"/>
      <c r="DX3153" s="1"/>
      <c r="DY3153" s="1"/>
      <c r="DZ3153" s="1"/>
      <c r="EA3153" s="1"/>
      <c r="EB3153" s="1"/>
      <c r="EC3153" s="1"/>
      <c r="ED3153" s="1"/>
      <c r="EE3153" s="1"/>
      <c r="EF3153" s="1"/>
      <c r="EG3153" s="1"/>
      <c r="EH3153" s="1"/>
      <c r="EI3153" s="1"/>
      <c r="EJ3153" s="1"/>
      <c r="EK3153" s="1"/>
      <c r="EL3153" s="1"/>
      <c r="EM3153" s="1"/>
      <c r="EN3153" s="1"/>
      <c r="EO3153" s="1"/>
      <c r="EP3153" s="1"/>
      <c r="EQ3153" s="1"/>
      <c r="ER3153" s="1"/>
      <c r="ES3153" s="1"/>
      <c r="ET3153" s="1"/>
      <c r="EU3153" s="1"/>
      <c r="EV3153" s="1"/>
      <c r="EW3153" s="1"/>
      <c r="EX3153" s="1"/>
      <c r="EY3153" s="1"/>
      <c r="EZ3153" s="1"/>
      <c r="FA3153" s="1"/>
      <c r="FB3153" s="1"/>
      <c r="FC3153" s="1"/>
      <c r="FD3153" s="1"/>
      <c r="FE3153" s="1"/>
      <c r="FF3153" s="1"/>
      <c r="FG3153" s="1"/>
      <c r="FH3153" s="1"/>
      <c r="FI3153" s="1"/>
      <c r="FJ3153" s="1"/>
      <c r="FK3153" s="1"/>
      <c r="FL3153" s="1"/>
      <c r="FM3153" s="1"/>
      <c r="FN3153" s="1"/>
      <c r="FO3153" s="1"/>
      <c r="FP3153" s="1"/>
      <c r="FQ3153" s="1"/>
      <c r="FR3153" s="1"/>
      <c r="FS3153" s="1"/>
      <c r="FT3153" s="1"/>
      <c r="FU3153" s="1"/>
      <c r="FV3153" s="1"/>
      <c r="FW3153" s="1"/>
      <c r="FX3153" s="1"/>
      <c r="FY3153" s="1"/>
      <c r="FZ3153" s="1"/>
      <c r="GA3153" s="1"/>
      <c r="GB3153" s="1"/>
      <c r="GC3153" s="1"/>
      <c r="GD3153" s="1"/>
      <c r="GE3153" s="1"/>
      <c r="GF3153" s="1"/>
      <c r="GG3153" s="1"/>
      <c r="GH3153" s="1"/>
      <c r="GI3153" s="1"/>
      <c r="GJ3153" s="1"/>
      <c r="GK3153" s="1"/>
      <c r="GL3153" s="1"/>
      <c r="GM3153" s="1"/>
      <c r="GN3153" s="1"/>
      <c r="GO3153" s="1"/>
    </row>
    <row r="3154" spans="1:197" s="40" customFormat="1" x14ac:dyDescent="0.25">
      <c r="A3154" s="41"/>
      <c r="B3154" s="4"/>
      <c r="C3154" s="41"/>
      <c r="D3154" s="42"/>
      <c r="E3154" s="42"/>
      <c r="F3154" s="42"/>
      <c r="G3154" s="1"/>
      <c r="H3154" s="1"/>
      <c r="I3154" s="1"/>
      <c r="J3154" s="1"/>
      <c r="K3154" s="1"/>
      <c r="L3154" s="1"/>
      <c r="M3154" s="2"/>
      <c r="N3154" s="1"/>
      <c r="O3154" s="1"/>
      <c r="P3154" s="1"/>
      <c r="Q3154" s="1"/>
      <c r="R3154" s="1"/>
      <c r="S3154" s="1"/>
      <c r="T3154" s="1"/>
      <c r="U3154" s="1"/>
      <c r="V3154" s="1"/>
      <c r="W3154" s="1"/>
      <c r="X3154" s="1"/>
      <c r="Y3154" s="1"/>
      <c r="Z3154" s="1"/>
      <c r="AA3154" s="1"/>
      <c r="AB3154" s="1"/>
      <c r="AC3154" s="1"/>
      <c r="AD3154" s="1"/>
      <c r="AE3154" s="1"/>
      <c r="AF3154" s="1"/>
      <c r="AG3154" s="1"/>
      <c r="AH3154" s="1"/>
      <c r="AI3154" s="1"/>
      <c r="AJ3154" s="1"/>
      <c r="AK3154" s="1"/>
      <c r="AL3154" s="1"/>
      <c r="AM3154" s="1"/>
      <c r="AN3154" s="1"/>
      <c r="AO3154" s="1"/>
      <c r="AP3154" s="1"/>
      <c r="AQ3154" s="1"/>
      <c r="AR3154" s="1"/>
      <c r="AS3154" s="1"/>
      <c r="AT3154" s="1"/>
      <c r="AU3154" s="1"/>
      <c r="AV3154" s="1"/>
      <c r="AW3154" s="1"/>
      <c r="AX3154" s="1"/>
      <c r="AY3154" s="1"/>
      <c r="AZ3154" s="1"/>
      <c r="BA3154" s="1"/>
      <c r="BB3154" s="1"/>
      <c r="BC3154" s="1"/>
      <c r="BD3154" s="1"/>
      <c r="BE3154" s="1"/>
      <c r="BF3154" s="1"/>
      <c r="BG3154" s="1"/>
      <c r="BH3154" s="1"/>
      <c r="BI3154" s="1"/>
      <c r="BJ3154" s="1"/>
      <c r="BK3154" s="1"/>
      <c r="BL3154" s="1"/>
      <c r="BM3154" s="1"/>
      <c r="BN3154" s="1"/>
      <c r="BO3154" s="1"/>
      <c r="BP3154" s="1"/>
      <c r="BQ3154" s="1"/>
      <c r="BR3154" s="1"/>
      <c r="BS3154" s="1"/>
      <c r="BT3154" s="1"/>
      <c r="BU3154" s="1"/>
      <c r="BV3154" s="1"/>
      <c r="BW3154" s="1"/>
      <c r="BX3154" s="1"/>
      <c r="BY3154" s="1"/>
      <c r="BZ3154" s="1"/>
      <c r="CA3154" s="1"/>
      <c r="CB3154" s="1"/>
      <c r="CC3154" s="1"/>
      <c r="CD3154" s="1"/>
      <c r="CE3154" s="1"/>
      <c r="CF3154" s="1"/>
      <c r="CG3154" s="1"/>
      <c r="CH3154" s="1"/>
      <c r="CI3154" s="1"/>
      <c r="CJ3154" s="1"/>
      <c r="CK3154" s="1"/>
      <c r="CL3154" s="1"/>
      <c r="CM3154" s="1"/>
      <c r="CN3154" s="1"/>
      <c r="CO3154" s="1"/>
      <c r="CP3154" s="1"/>
      <c r="CQ3154" s="1"/>
      <c r="CR3154" s="1"/>
      <c r="CS3154" s="1"/>
      <c r="CT3154" s="1"/>
      <c r="CU3154" s="1"/>
      <c r="CV3154" s="1"/>
      <c r="CW3154" s="1"/>
      <c r="CX3154" s="1"/>
      <c r="CY3154" s="1"/>
      <c r="CZ3154" s="1"/>
      <c r="DA3154" s="1"/>
      <c r="DB3154" s="1"/>
      <c r="DC3154" s="1"/>
      <c r="DD3154" s="1"/>
      <c r="DE3154" s="1"/>
      <c r="DF3154" s="1"/>
      <c r="DG3154" s="1"/>
      <c r="DH3154" s="1"/>
      <c r="DI3154" s="1"/>
      <c r="DJ3154" s="1"/>
      <c r="DK3154" s="1"/>
      <c r="DL3154" s="1"/>
      <c r="DM3154" s="1"/>
      <c r="DN3154" s="1"/>
      <c r="DO3154" s="1"/>
      <c r="DP3154" s="1"/>
      <c r="DQ3154" s="1"/>
      <c r="DR3154" s="1"/>
      <c r="DS3154" s="1"/>
      <c r="DT3154" s="1"/>
      <c r="DU3154" s="1"/>
      <c r="DV3154" s="1"/>
      <c r="DW3154" s="1"/>
      <c r="DX3154" s="1"/>
      <c r="DY3154" s="1"/>
      <c r="DZ3154" s="1"/>
      <c r="EA3154" s="1"/>
      <c r="EB3154" s="1"/>
      <c r="EC3154" s="1"/>
      <c r="ED3154" s="1"/>
      <c r="EE3154" s="1"/>
      <c r="EF3154" s="1"/>
      <c r="EG3154" s="1"/>
      <c r="EH3154" s="1"/>
      <c r="EI3154" s="1"/>
      <c r="EJ3154" s="1"/>
      <c r="EK3154" s="1"/>
      <c r="EL3154" s="1"/>
      <c r="EM3154" s="1"/>
      <c r="EN3154" s="1"/>
      <c r="EO3154" s="1"/>
      <c r="EP3154" s="1"/>
      <c r="EQ3154" s="1"/>
      <c r="ER3154" s="1"/>
      <c r="ES3154" s="1"/>
      <c r="ET3154" s="1"/>
      <c r="EU3154" s="1"/>
      <c r="EV3154" s="1"/>
      <c r="EW3154" s="1"/>
      <c r="EX3154" s="1"/>
      <c r="EY3154" s="1"/>
      <c r="EZ3154" s="1"/>
      <c r="FA3154" s="1"/>
      <c r="FB3154" s="1"/>
      <c r="FC3154" s="1"/>
      <c r="FD3154" s="1"/>
      <c r="FE3154" s="1"/>
      <c r="FF3154" s="1"/>
      <c r="FG3154" s="1"/>
      <c r="FH3154" s="1"/>
      <c r="FI3154" s="1"/>
      <c r="FJ3154" s="1"/>
      <c r="FK3154" s="1"/>
      <c r="FL3154" s="1"/>
      <c r="FM3154" s="1"/>
      <c r="FN3154" s="1"/>
      <c r="FO3154" s="1"/>
      <c r="FP3154" s="1"/>
      <c r="FQ3154" s="1"/>
      <c r="FR3154" s="1"/>
      <c r="FS3154" s="1"/>
      <c r="FT3154" s="1"/>
      <c r="FU3154" s="1"/>
      <c r="FV3154" s="1"/>
      <c r="FW3154" s="1"/>
      <c r="FX3154" s="1"/>
      <c r="FY3154" s="1"/>
      <c r="FZ3154" s="1"/>
      <c r="GA3154" s="1"/>
      <c r="GB3154" s="1"/>
      <c r="GC3154" s="1"/>
      <c r="GD3154" s="1"/>
      <c r="GE3154" s="1"/>
      <c r="GF3154" s="1"/>
      <c r="GG3154" s="1"/>
      <c r="GH3154" s="1"/>
      <c r="GI3154" s="1"/>
      <c r="GJ3154" s="1"/>
      <c r="GK3154" s="1"/>
      <c r="GL3154" s="1"/>
      <c r="GM3154" s="1"/>
      <c r="GN3154" s="1"/>
      <c r="GO3154" s="1"/>
    </row>
    <row r="3155" spans="1:197" s="40" customFormat="1" x14ac:dyDescent="0.25">
      <c r="A3155" s="41"/>
      <c r="B3155" s="4"/>
      <c r="C3155" s="41"/>
      <c r="D3155" s="42"/>
      <c r="E3155" s="42"/>
      <c r="F3155" s="42"/>
      <c r="G3155" s="1"/>
      <c r="H3155" s="1"/>
      <c r="I3155" s="1"/>
      <c r="J3155" s="1"/>
      <c r="K3155" s="1"/>
      <c r="L3155" s="1"/>
      <c r="M3155" s="2"/>
      <c r="N3155" s="1"/>
      <c r="O3155" s="1"/>
      <c r="P3155" s="1"/>
      <c r="Q3155" s="1"/>
      <c r="R3155" s="1"/>
      <c r="S3155" s="1"/>
      <c r="T3155" s="1"/>
      <c r="U3155" s="1"/>
      <c r="V3155" s="1"/>
      <c r="W3155" s="1"/>
      <c r="X3155" s="1"/>
      <c r="Y3155" s="1"/>
      <c r="Z3155" s="1"/>
      <c r="AA3155" s="1"/>
      <c r="AB3155" s="1"/>
      <c r="AC3155" s="1"/>
      <c r="AD3155" s="1"/>
      <c r="AE3155" s="1"/>
      <c r="AF3155" s="1"/>
      <c r="AG3155" s="1"/>
      <c r="AH3155" s="1"/>
      <c r="AI3155" s="1"/>
      <c r="AJ3155" s="1"/>
      <c r="AK3155" s="1"/>
      <c r="AL3155" s="1"/>
      <c r="AM3155" s="1"/>
      <c r="AN3155" s="1"/>
      <c r="AO3155" s="1"/>
      <c r="AP3155" s="1"/>
      <c r="AQ3155" s="1"/>
      <c r="AR3155" s="1"/>
      <c r="AS3155" s="1"/>
      <c r="AT3155" s="1"/>
      <c r="AU3155" s="1"/>
      <c r="AV3155" s="1"/>
      <c r="AW3155" s="1"/>
      <c r="AX3155" s="1"/>
      <c r="AY3155" s="1"/>
      <c r="AZ3155" s="1"/>
      <c r="BA3155" s="1"/>
      <c r="BB3155" s="1"/>
      <c r="BC3155" s="1"/>
      <c r="BD3155" s="1"/>
      <c r="BE3155" s="1"/>
      <c r="BF3155" s="1"/>
      <c r="BG3155" s="1"/>
      <c r="BH3155" s="1"/>
      <c r="BI3155" s="1"/>
      <c r="BJ3155" s="1"/>
      <c r="BK3155" s="1"/>
      <c r="BL3155" s="1"/>
      <c r="BM3155" s="1"/>
      <c r="BN3155" s="1"/>
      <c r="BO3155" s="1"/>
      <c r="BP3155" s="1"/>
      <c r="BQ3155" s="1"/>
      <c r="BR3155" s="1"/>
      <c r="BS3155" s="1"/>
      <c r="BT3155" s="1"/>
      <c r="BU3155" s="1"/>
      <c r="BV3155" s="1"/>
      <c r="BW3155" s="1"/>
      <c r="BX3155" s="1"/>
      <c r="BY3155" s="1"/>
      <c r="BZ3155" s="1"/>
      <c r="CA3155" s="1"/>
      <c r="CB3155" s="1"/>
      <c r="CC3155" s="1"/>
      <c r="CD3155" s="1"/>
      <c r="CE3155" s="1"/>
      <c r="CF3155" s="1"/>
      <c r="CG3155" s="1"/>
      <c r="CH3155" s="1"/>
      <c r="CI3155" s="1"/>
      <c r="CJ3155" s="1"/>
      <c r="CK3155" s="1"/>
      <c r="CL3155" s="1"/>
      <c r="CM3155" s="1"/>
      <c r="CN3155" s="1"/>
      <c r="CO3155" s="1"/>
      <c r="CP3155" s="1"/>
      <c r="CQ3155" s="1"/>
      <c r="CR3155" s="1"/>
      <c r="CS3155" s="1"/>
      <c r="CT3155" s="1"/>
      <c r="CU3155" s="1"/>
      <c r="CV3155" s="1"/>
      <c r="CW3155" s="1"/>
      <c r="CX3155" s="1"/>
      <c r="CY3155" s="1"/>
      <c r="CZ3155" s="1"/>
      <c r="DA3155" s="1"/>
      <c r="DB3155" s="1"/>
      <c r="DC3155" s="1"/>
      <c r="DD3155" s="1"/>
      <c r="DE3155" s="1"/>
      <c r="DF3155" s="1"/>
      <c r="DG3155" s="1"/>
      <c r="DH3155" s="1"/>
      <c r="DI3155" s="1"/>
      <c r="DJ3155" s="1"/>
      <c r="DK3155" s="1"/>
      <c r="DL3155" s="1"/>
      <c r="DM3155" s="1"/>
      <c r="DN3155" s="1"/>
      <c r="DO3155" s="1"/>
      <c r="DP3155" s="1"/>
      <c r="DQ3155" s="1"/>
      <c r="DR3155" s="1"/>
      <c r="DS3155" s="1"/>
      <c r="DT3155" s="1"/>
      <c r="DU3155" s="1"/>
      <c r="DV3155" s="1"/>
      <c r="DW3155" s="1"/>
      <c r="DX3155" s="1"/>
      <c r="DY3155" s="1"/>
      <c r="DZ3155" s="1"/>
      <c r="EA3155" s="1"/>
      <c r="EB3155" s="1"/>
      <c r="EC3155" s="1"/>
      <c r="ED3155" s="1"/>
      <c r="EE3155" s="1"/>
      <c r="EF3155" s="1"/>
      <c r="EG3155" s="1"/>
      <c r="EH3155" s="1"/>
      <c r="EI3155" s="1"/>
      <c r="EJ3155" s="1"/>
      <c r="EK3155" s="1"/>
      <c r="EL3155" s="1"/>
      <c r="EM3155" s="1"/>
      <c r="EN3155" s="1"/>
      <c r="EO3155" s="1"/>
      <c r="EP3155" s="1"/>
      <c r="EQ3155" s="1"/>
      <c r="ER3155" s="1"/>
      <c r="ES3155" s="1"/>
      <c r="ET3155" s="1"/>
      <c r="EU3155" s="1"/>
      <c r="EV3155" s="1"/>
      <c r="EW3155" s="1"/>
      <c r="EX3155" s="1"/>
      <c r="EY3155" s="1"/>
      <c r="EZ3155" s="1"/>
      <c r="FA3155" s="1"/>
      <c r="FB3155" s="1"/>
      <c r="FC3155" s="1"/>
      <c r="FD3155" s="1"/>
      <c r="FE3155" s="1"/>
      <c r="FF3155" s="1"/>
      <c r="FG3155" s="1"/>
      <c r="FH3155" s="1"/>
      <c r="FI3155" s="1"/>
      <c r="FJ3155" s="1"/>
      <c r="FK3155" s="1"/>
      <c r="FL3155" s="1"/>
      <c r="FM3155" s="1"/>
      <c r="FN3155" s="1"/>
      <c r="FO3155" s="1"/>
      <c r="FP3155" s="1"/>
      <c r="FQ3155" s="1"/>
      <c r="FR3155" s="1"/>
      <c r="FS3155" s="1"/>
      <c r="FT3155" s="1"/>
      <c r="FU3155" s="1"/>
      <c r="FV3155" s="1"/>
      <c r="FW3155" s="1"/>
      <c r="FX3155" s="1"/>
      <c r="FY3155" s="1"/>
      <c r="FZ3155" s="1"/>
      <c r="GA3155" s="1"/>
      <c r="GB3155" s="1"/>
      <c r="GC3155" s="1"/>
      <c r="GD3155" s="1"/>
      <c r="GE3155" s="1"/>
      <c r="GF3155" s="1"/>
      <c r="GG3155" s="1"/>
      <c r="GH3155" s="1"/>
      <c r="GI3155" s="1"/>
      <c r="GJ3155" s="1"/>
      <c r="GK3155" s="1"/>
      <c r="GL3155" s="1"/>
      <c r="GM3155" s="1"/>
      <c r="GN3155" s="1"/>
      <c r="GO3155" s="1"/>
    </row>
    <row r="3156" spans="1:197" s="40" customFormat="1" x14ac:dyDescent="0.25">
      <c r="A3156" s="41"/>
      <c r="B3156" s="4"/>
      <c r="C3156" s="41"/>
      <c r="D3156" s="42"/>
      <c r="E3156" s="42"/>
      <c r="F3156" s="42"/>
      <c r="G3156" s="1"/>
      <c r="H3156" s="1"/>
      <c r="I3156" s="1"/>
      <c r="J3156" s="1"/>
      <c r="K3156" s="1"/>
      <c r="L3156" s="1"/>
      <c r="M3156" s="2"/>
      <c r="N3156" s="1"/>
      <c r="O3156" s="1"/>
      <c r="P3156" s="1"/>
      <c r="Q3156" s="1"/>
      <c r="R3156" s="1"/>
      <c r="S3156" s="1"/>
      <c r="T3156" s="1"/>
      <c r="U3156" s="1"/>
      <c r="V3156" s="1"/>
      <c r="W3156" s="1"/>
      <c r="X3156" s="1"/>
      <c r="Y3156" s="1"/>
      <c r="Z3156" s="1"/>
      <c r="AA3156" s="1"/>
      <c r="AB3156" s="1"/>
      <c r="AC3156" s="1"/>
      <c r="AD3156" s="1"/>
      <c r="AE3156" s="1"/>
      <c r="AF3156" s="1"/>
      <c r="AG3156" s="1"/>
      <c r="AH3156" s="1"/>
      <c r="AI3156" s="1"/>
      <c r="AJ3156" s="1"/>
      <c r="AK3156" s="1"/>
      <c r="AL3156" s="1"/>
      <c r="AM3156" s="1"/>
      <c r="AN3156" s="1"/>
      <c r="AO3156" s="1"/>
      <c r="AP3156" s="1"/>
      <c r="AQ3156" s="1"/>
      <c r="AR3156" s="1"/>
      <c r="AS3156" s="1"/>
      <c r="AT3156" s="1"/>
      <c r="AU3156" s="1"/>
      <c r="AV3156" s="1"/>
      <c r="AW3156" s="1"/>
      <c r="AX3156" s="1"/>
      <c r="AY3156" s="1"/>
      <c r="AZ3156" s="1"/>
      <c r="BA3156" s="1"/>
      <c r="BB3156" s="1"/>
      <c r="BC3156" s="1"/>
      <c r="BD3156" s="1"/>
      <c r="BE3156" s="1"/>
      <c r="BF3156" s="1"/>
      <c r="BG3156" s="1"/>
      <c r="BH3156" s="1"/>
      <c r="BI3156" s="1"/>
      <c r="BJ3156" s="1"/>
      <c r="BK3156" s="1"/>
      <c r="BL3156" s="1"/>
      <c r="BM3156" s="1"/>
      <c r="BN3156" s="1"/>
      <c r="BO3156" s="1"/>
      <c r="BP3156" s="1"/>
      <c r="BQ3156" s="1"/>
      <c r="BR3156" s="1"/>
      <c r="BS3156" s="1"/>
      <c r="BT3156" s="1"/>
      <c r="BU3156" s="1"/>
      <c r="BV3156" s="1"/>
      <c r="BW3156" s="1"/>
      <c r="BX3156" s="1"/>
      <c r="BY3156" s="1"/>
      <c r="BZ3156" s="1"/>
      <c r="CA3156" s="1"/>
      <c r="CB3156" s="1"/>
      <c r="CC3156" s="1"/>
      <c r="CD3156" s="1"/>
      <c r="CE3156" s="1"/>
      <c r="CF3156" s="1"/>
      <c r="CG3156" s="1"/>
      <c r="CH3156" s="1"/>
      <c r="CI3156" s="1"/>
      <c r="CJ3156" s="1"/>
      <c r="CK3156" s="1"/>
      <c r="CL3156" s="1"/>
      <c r="CM3156" s="1"/>
      <c r="CN3156" s="1"/>
      <c r="CO3156" s="1"/>
      <c r="CP3156" s="1"/>
      <c r="CQ3156" s="1"/>
      <c r="CR3156" s="1"/>
      <c r="CS3156" s="1"/>
      <c r="CT3156" s="1"/>
      <c r="CU3156" s="1"/>
      <c r="CV3156" s="1"/>
      <c r="CW3156" s="1"/>
      <c r="CX3156" s="1"/>
      <c r="CY3156" s="1"/>
      <c r="CZ3156" s="1"/>
      <c r="DA3156" s="1"/>
      <c r="DB3156" s="1"/>
      <c r="DC3156" s="1"/>
      <c r="DD3156" s="1"/>
      <c r="DE3156" s="1"/>
      <c r="DF3156" s="1"/>
      <c r="DG3156" s="1"/>
      <c r="DH3156" s="1"/>
      <c r="DI3156" s="1"/>
      <c r="DJ3156" s="1"/>
      <c r="DK3156" s="1"/>
      <c r="DL3156" s="1"/>
      <c r="DM3156" s="1"/>
      <c r="DN3156" s="1"/>
      <c r="DO3156" s="1"/>
      <c r="DP3156" s="1"/>
      <c r="DQ3156" s="1"/>
      <c r="DR3156" s="1"/>
      <c r="DS3156" s="1"/>
      <c r="DT3156" s="1"/>
      <c r="DU3156" s="1"/>
      <c r="DV3156" s="1"/>
      <c r="DW3156" s="1"/>
      <c r="DX3156" s="1"/>
      <c r="DY3156" s="1"/>
      <c r="DZ3156" s="1"/>
      <c r="EA3156" s="1"/>
      <c r="EB3156" s="1"/>
      <c r="EC3156" s="1"/>
      <c r="ED3156" s="1"/>
      <c r="EE3156" s="1"/>
      <c r="EF3156" s="1"/>
      <c r="EG3156" s="1"/>
      <c r="EH3156" s="1"/>
      <c r="EI3156" s="1"/>
      <c r="EJ3156" s="1"/>
      <c r="EK3156" s="1"/>
      <c r="EL3156" s="1"/>
      <c r="EM3156" s="1"/>
      <c r="EN3156" s="1"/>
      <c r="EO3156" s="1"/>
      <c r="EP3156" s="1"/>
      <c r="EQ3156" s="1"/>
      <c r="ER3156" s="1"/>
      <c r="ES3156" s="1"/>
      <c r="ET3156" s="1"/>
      <c r="EU3156" s="1"/>
      <c r="EV3156" s="1"/>
      <c r="EW3156" s="1"/>
      <c r="EX3156" s="1"/>
      <c r="EY3156" s="1"/>
      <c r="EZ3156" s="1"/>
      <c r="FA3156" s="1"/>
      <c r="FB3156" s="1"/>
      <c r="FC3156" s="1"/>
      <c r="FD3156" s="1"/>
      <c r="FE3156" s="1"/>
      <c r="FF3156" s="1"/>
      <c r="FG3156" s="1"/>
      <c r="FH3156" s="1"/>
      <c r="FI3156" s="1"/>
      <c r="FJ3156" s="1"/>
      <c r="FK3156" s="1"/>
      <c r="FL3156" s="1"/>
      <c r="FM3156" s="1"/>
      <c r="FN3156" s="1"/>
      <c r="FO3156" s="1"/>
      <c r="FP3156" s="1"/>
      <c r="FQ3156" s="1"/>
      <c r="FR3156" s="1"/>
      <c r="FS3156" s="1"/>
      <c r="FT3156" s="1"/>
      <c r="FU3156" s="1"/>
      <c r="FV3156" s="1"/>
      <c r="FW3156" s="1"/>
      <c r="FX3156" s="1"/>
      <c r="FY3156" s="1"/>
      <c r="FZ3156" s="1"/>
      <c r="GA3156" s="1"/>
      <c r="GB3156" s="1"/>
      <c r="GC3156" s="1"/>
      <c r="GD3156" s="1"/>
      <c r="GE3156" s="1"/>
      <c r="GF3156" s="1"/>
      <c r="GG3156" s="1"/>
      <c r="GH3156" s="1"/>
      <c r="GI3156" s="1"/>
      <c r="GJ3156" s="1"/>
      <c r="GK3156" s="1"/>
      <c r="GL3156" s="1"/>
      <c r="GM3156" s="1"/>
      <c r="GN3156" s="1"/>
      <c r="GO3156" s="1"/>
    </row>
    <row r="3157" spans="1:197" s="40" customFormat="1" x14ac:dyDescent="0.25">
      <c r="A3157" s="41"/>
      <c r="B3157" s="4"/>
      <c r="C3157" s="41"/>
      <c r="D3157" s="42"/>
      <c r="E3157" s="42"/>
      <c r="F3157" s="42"/>
      <c r="G3157" s="1"/>
      <c r="H3157" s="1"/>
      <c r="I3157" s="1"/>
      <c r="J3157" s="1"/>
      <c r="K3157" s="1"/>
      <c r="L3157" s="1"/>
      <c r="M3157" s="2"/>
      <c r="N3157" s="1"/>
      <c r="O3157" s="1"/>
      <c r="P3157" s="1"/>
      <c r="Q3157" s="1"/>
      <c r="R3157" s="1"/>
      <c r="S3157" s="1"/>
      <c r="T3157" s="1"/>
      <c r="U3157" s="1"/>
      <c r="V3157" s="1"/>
      <c r="W3157" s="1"/>
      <c r="X3157" s="1"/>
      <c r="Y3157" s="1"/>
      <c r="Z3157" s="1"/>
      <c r="AA3157" s="1"/>
      <c r="AB3157" s="1"/>
      <c r="AC3157" s="1"/>
      <c r="AD3157" s="1"/>
      <c r="AE3157" s="1"/>
      <c r="AF3157" s="1"/>
      <c r="AG3157" s="1"/>
      <c r="AH3157" s="1"/>
      <c r="AI3157" s="1"/>
      <c r="AJ3157" s="1"/>
      <c r="AK3157" s="1"/>
      <c r="AL3157" s="1"/>
      <c r="AM3157" s="1"/>
      <c r="AN3157" s="1"/>
      <c r="AO3157" s="1"/>
      <c r="AP3157" s="1"/>
      <c r="AQ3157" s="1"/>
      <c r="AR3157" s="1"/>
      <c r="AS3157" s="1"/>
      <c r="AT3157" s="1"/>
      <c r="AU3157" s="1"/>
      <c r="AV3157" s="1"/>
      <c r="AW3157" s="1"/>
      <c r="AX3157" s="1"/>
      <c r="AY3157" s="1"/>
      <c r="AZ3157" s="1"/>
      <c r="BA3157" s="1"/>
      <c r="BB3157" s="1"/>
      <c r="BC3157" s="1"/>
      <c r="BD3157" s="1"/>
      <c r="BE3157" s="1"/>
      <c r="BF3157" s="1"/>
      <c r="BG3157" s="1"/>
      <c r="BH3157" s="1"/>
      <c r="BI3157" s="1"/>
      <c r="BJ3157" s="1"/>
      <c r="BK3157" s="1"/>
      <c r="BL3157" s="1"/>
      <c r="BM3157" s="1"/>
      <c r="BN3157" s="1"/>
      <c r="BO3157" s="1"/>
      <c r="BP3157" s="1"/>
      <c r="BQ3157" s="1"/>
      <c r="BR3157" s="1"/>
      <c r="BS3157" s="1"/>
      <c r="BT3157" s="1"/>
      <c r="BU3157" s="1"/>
      <c r="BV3157" s="1"/>
      <c r="BW3157" s="1"/>
      <c r="BX3157" s="1"/>
      <c r="BY3157" s="1"/>
      <c r="BZ3157" s="1"/>
      <c r="CA3157" s="1"/>
      <c r="CB3157" s="1"/>
      <c r="CC3157" s="1"/>
      <c r="CD3157" s="1"/>
      <c r="CE3157" s="1"/>
      <c r="CF3157" s="1"/>
      <c r="CG3157" s="1"/>
      <c r="CH3157" s="1"/>
      <c r="CI3157" s="1"/>
      <c r="CJ3157" s="1"/>
      <c r="CK3157" s="1"/>
      <c r="CL3157" s="1"/>
      <c r="CM3157" s="1"/>
      <c r="CN3157" s="1"/>
      <c r="CO3157" s="1"/>
      <c r="CP3157" s="1"/>
      <c r="CQ3157" s="1"/>
      <c r="CR3157" s="1"/>
      <c r="CS3157" s="1"/>
      <c r="CT3157" s="1"/>
      <c r="CU3157" s="1"/>
      <c r="CV3157" s="1"/>
      <c r="CW3157" s="1"/>
      <c r="CX3157" s="1"/>
      <c r="CY3157" s="1"/>
      <c r="CZ3157" s="1"/>
      <c r="DA3157" s="1"/>
      <c r="DB3157" s="1"/>
      <c r="DC3157" s="1"/>
      <c r="DD3157" s="1"/>
      <c r="DE3157" s="1"/>
      <c r="DF3157" s="1"/>
      <c r="DG3157" s="1"/>
      <c r="DH3157" s="1"/>
      <c r="DI3157" s="1"/>
      <c r="DJ3157" s="1"/>
      <c r="DK3157" s="1"/>
      <c r="DL3157" s="1"/>
      <c r="DM3157" s="1"/>
      <c r="DN3157" s="1"/>
      <c r="DO3157" s="1"/>
      <c r="DP3157" s="1"/>
      <c r="DQ3157" s="1"/>
      <c r="DR3157" s="1"/>
      <c r="DS3157" s="1"/>
      <c r="DT3157" s="1"/>
      <c r="DU3157" s="1"/>
      <c r="DV3157" s="1"/>
      <c r="DW3157" s="1"/>
      <c r="DX3157" s="1"/>
      <c r="DY3157" s="1"/>
      <c r="DZ3157" s="1"/>
      <c r="EA3157" s="1"/>
      <c r="EB3157" s="1"/>
      <c r="EC3157" s="1"/>
      <c r="ED3157" s="1"/>
      <c r="EE3157" s="1"/>
      <c r="EF3157" s="1"/>
      <c r="EG3157" s="1"/>
      <c r="EH3157" s="1"/>
      <c r="EI3157" s="1"/>
      <c r="EJ3157" s="1"/>
      <c r="EK3157" s="1"/>
      <c r="EL3157" s="1"/>
      <c r="EM3157" s="1"/>
      <c r="EN3157" s="1"/>
      <c r="EO3157" s="1"/>
      <c r="EP3157" s="1"/>
      <c r="EQ3157" s="1"/>
      <c r="ER3157" s="1"/>
      <c r="ES3157" s="1"/>
      <c r="ET3157" s="1"/>
      <c r="EU3157" s="1"/>
      <c r="EV3157" s="1"/>
      <c r="EW3157" s="1"/>
      <c r="EX3157" s="1"/>
      <c r="EY3157" s="1"/>
      <c r="EZ3157" s="1"/>
      <c r="FA3157" s="1"/>
      <c r="FB3157" s="1"/>
      <c r="FC3157" s="1"/>
      <c r="FD3157" s="1"/>
      <c r="FE3157" s="1"/>
      <c r="FF3157" s="1"/>
      <c r="FG3157" s="1"/>
      <c r="FH3157" s="1"/>
      <c r="FI3157" s="1"/>
      <c r="FJ3157" s="1"/>
      <c r="FK3157" s="1"/>
      <c r="FL3157" s="1"/>
      <c r="FM3157" s="1"/>
      <c r="FN3157" s="1"/>
      <c r="FO3157" s="1"/>
      <c r="FP3157" s="1"/>
      <c r="FQ3157" s="1"/>
      <c r="FR3157" s="1"/>
      <c r="FS3157" s="1"/>
      <c r="FT3157" s="1"/>
      <c r="FU3157" s="1"/>
      <c r="FV3157" s="1"/>
      <c r="FW3157" s="1"/>
      <c r="FX3157" s="1"/>
      <c r="FY3157" s="1"/>
      <c r="FZ3157" s="1"/>
      <c r="GA3157" s="1"/>
      <c r="GB3157" s="1"/>
      <c r="GC3157" s="1"/>
      <c r="GD3157" s="1"/>
      <c r="GE3157" s="1"/>
      <c r="GF3157" s="1"/>
      <c r="GG3157" s="1"/>
      <c r="GH3157" s="1"/>
      <c r="GI3157" s="1"/>
      <c r="GJ3157" s="1"/>
      <c r="GK3157" s="1"/>
      <c r="GL3157" s="1"/>
      <c r="GM3157" s="1"/>
      <c r="GN3157" s="1"/>
      <c r="GO3157" s="1"/>
    </row>
    <row r="3158" spans="1:197" s="40" customFormat="1" x14ac:dyDescent="0.25">
      <c r="A3158" s="41"/>
      <c r="B3158" s="4"/>
      <c r="C3158" s="41"/>
      <c r="D3158" s="42"/>
      <c r="E3158" s="42"/>
      <c r="F3158" s="42"/>
      <c r="G3158" s="1"/>
      <c r="H3158" s="1"/>
      <c r="I3158" s="1"/>
      <c r="J3158" s="1"/>
      <c r="K3158" s="1"/>
      <c r="L3158" s="1"/>
      <c r="M3158" s="2"/>
      <c r="N3158" s="1"/>
      <c r="O3158" s="1"/>
      <c r="P3158" s="1"/>
      <c r="Q3158" s="1"/>
      <c r="R3158" s="1"/>
      <c r="S3158" s="1"/>
      <c r="T3158" s="1"/>
      <c r="U3158" s="1"/>
      <c r="V3158" s="1"/>
      <c r="W3158" s="1"/>
      <c r="X3158" s="1"/>
      <c r="Y3158" s="1"/>
      <c r="Z3158" s="1"/>
      <c r="AA3158" s="1"/>
      <c r="AB3158" s="1"/>
      <c r="AC3158" s="1"/>
      <c r="AD3158" s="1"/>
      <c r="AE3158" s="1"/>
      <c r="AF3158" s="1"/>
      <c r="AG3158" s="1"/>
      <c r="AH3158" s="1"/>
      <c r="AI3158" s="1"/>
      <c r="AJ3158" s="1"/>
      <c r="AK3158" s="1"/>
      <c r="AL3158" s="1"/>
      <c r="AM3158" s="1"/>
      <c r="AN3158" s="1"/>
      <c r="AO3158" s="1"/>
      <c r="AP3158" s="1"/>
      <c r="AQ3158" s="1"/>
      <c r="AR3158" s="1"/>
      <c r="AS3158" s="1"/>
      <c r="AT3158" s="1"/>
      <c r="AU3158" s="1"/>
      <c r="AV3158" s="1"/>
      <c r="AW3158" s="1"/>
      <c r="AX3158" s="1"/>
      <c r="AY3158" s="1"/>
      <c r="AZ3158" s="1"/>
      <c r="BA3158" s="1"/>
      <c r="BB3158" s="1"/>
      <c r="BC3158" s="1"/>
      <c r="BD3158" s="1"/>
      <c r="BE3158" s="1"/>
      <c r="BF3158" s="1"/>
      <c r="BG3158" s="1"/>
      <c r="BH3158" s="1"/>
      <c r="BI3158" s="1"/>
      <c r="BJ3158" s="1"/>
      <c r="BK3158" s="1"/>
      <c r="BL3158" s="1"/>
      <c r="BM3158" s="1"/>
      <c r="BN3158" s="1"/>
      <c r="BO3158" s="1"/>
      <c r="BP3158" s="1"/>
      <c r="BQ3158" s="1"/>
      <c r="BR3158" s="1"/>
      <c r="BS3158" s="1"/>
      <c r="BT3158" s="1"/>
      <c r="BU3158" s="1"/>
      <c r="BV3158" s="1"/>
      <c r="BW3158" s="1"/>
      <c r="BX3158" s="1"/>
      <c r="BY3158" s="1"/>
      <c r="BZ3158" s="1"/>
      <c r="CA3158" s="1"/>
      <c r="CB3158" s="1"/>
      <c r="CC3158" s="1"/>
      <c r="CD3158" s="1"/>
      <c r="CE3158" s="1"/>
      <c r="CF3158" s="1"/>
      <c r="CG3158" s="1"/>
      <c r="CH3158" s="1"/>
      <c r="CI3158" s="1"/>
      <c r="CJ3158" s="1"/>
      <c r="CK3158" s="1"/>
      <c r="CL3158" s="1"/>
      <c r="CM3158" s="1"/>
      <c r="CN3158" s="1"/>
      <c r="CO3158" s="1"/>
      <c r="CP3158" s="1"/>
      <c r="CQ3158" s="1"/>
      <c r="CR3158" s="1"/>
      <c r="CS3158" s="1"/>
      <c r="CT3158" s="1"/>
      <c r="CU3158" s="1"/>
      <c r="CV3158" s="1"/>
      <c r="CW3158" s="1"/>
      <c r="CX3158" s="1"/>
      <c r="CY3158" s="1"/>
      <c r="CZ3158" s="1"/>
      <c r="DA3158" s="1"/>
      <c r="DB3158" s="1"/>
      <c r="DC3158" s="1"/>
      <c r="DD3158" s="1"/>
      <c r="DE3158" s="1"/>
      <c r="DF3158" s="1"/>
      <c r="DG3158" s="1"/>
      <c r="DH3158" s="1"/>
      <c r="DI3158" s="1"/>
      <c r="DJ3158" s="1"/>
      <c r="DK3158" s="1"/>
      <c r="DL3158" s="1"/>
      <c r="DM3158" s="1"/>
      <c r="DN3158" s="1"/>
      <c r="DO3158" s="1"/>
      <c r="DP3158" s="1"/>
      <c r="DQ3158" s="1"/>
      <c r="DR3158" s="1"/>
      <c r="DS3158" s="1"/>
      <c r="DT3158" s="1"/>
      <c r="DU3158" s="1"/>
      <c r="DV3158" s="1"/>
      <c r="DW3158" s="1"/>
      <c r="DX3158" s="1"/>
      <c r="DY3158" s="1"/>
      <c r="DZ3158" s="1"/>
      <c r="EA3158" s="1"/>
      <c r="EB3158" s="1"/>
      <c r="EC3158" s="1"/>
      <c r="ED3158" s="1"/>
      <c r="EE3158" s="1"/>
      <c r="EF3158" s="1"/>
      <c r="EG3158" s="1"/>
      <c r="EH3158" s="1"/>
      <c r="EI3158" s="1"/>
      <c r="EJ3158" s="1"/>
      <c r="EK3158" s="1"/>
      <c r="EL3158" s="1"/>
      <c r="EM3158" s="1"/>
      <c r="EN3158" s="1"/>
      <c r="EO3158" s="1"/>
      <c r="EP3158" s="1"/>
      <c r="EQ3158" s="1"/>
      <c r="ER3158" s="1"/>
      <c r="ES3158" s="1"/>
      <c r="ET3158" s="1"/>
      <c r="EU3158" s="1"/>
      <c r="EV3158" s="1"/>
      <c r="EW3158" s="1"/>
      <c r="EX3158" s="1"/>
      <c r="EY3158" s="1"/>
      <c r="EZ3158" s="1"/>
      <c r="FA3158" s="1"/>
      <c r="FB3158" s="1"/>
      <c r="FC3158" s="1"/>
      <c r="FD3158" s="1"/>
      <c r="FE3158" s="1"/>
      <c r="FF3158" s="1"/>
      <c r="FG3158" s="1"/>
      <c r="FH3158" s="1"/>
      <c r="FI3158" s="1"/>
      <c r="FJ3158" s="1"/>
      <c r="FK3158" s="1"/>
      <c r="FL3158" s="1"/>
      <c r="FM3158" s="1"/>
      <c r="FN3158" s="1"/>
      <c r="FO3158" s="1"/>
      <c r="FP3158" s="1"/>
      <c r="FQ3158" s="1"/>
      <c r="FR3158" s="1"/>
      <c r="FS3158" s="1"/>
      <c r="FT3158" s="1"/>
      <c r="FU3158" s="1"/>
      <c r="FV3158" s="1"/>
      <c r="FW3158" s="1"/>
      <c r="FX3158" s="1"/>
      <c r="FY3158" s="1"/>
      <c r="FZ3158" s="1"/>
      <c r="GA3158" s="1"/>
      <c r="GB3158" s="1"/>
      <c r="GC3158" s="1"/>
      <c r="GD3158" s="1"/>
      <c r="GE3158" s="1"/>
      <c r="GF3158" s="1"/>
      <c r="GG3158" s="1"/>
      <c r="GH3158" s="1"/>
      <c r="GI3158" s="1"/>
      <c r="GJ3158" s="1"/>
      <c r="GK3158" s="1"/>
      <c r="GL3158" s="1"/>
      <c r="GM3158" s="1"/>
      <c r="GN3158" s="1"/>
      <c r="GO3158" s="1"/>
    </row>
    <row r="3159" spans="1:197" s="40" customFormat="1" x14ac:dyDescent="0.25">
      <c r="A3159" s="41"/>
      <c r="B3159" s="4"/>
      <c r="C3159" s="41"/>
      <c r="D3159" s="42"/>
      <c r="E3159" s="42"/>
      <c r="F3159" s="42"/>
      <c r="G3159" s="1"/>
      <c r="H3159" s="1"/>
      <c r="I3159" s="1"/>
      <c r="J3159" s="1"/>
      <c r="K3159" s="1"/>
      <c r="L3159" s="1"/>
      <c r="M3159" s="2"/>
      <c r="N3159" s="1"/>
      <c r="O3159" s="1"/>
      <c r="P3159" s="1"/>
      <c r="Q3159" s="1"/>
      <c r="R3159" s="1"/>
      <c r="S3159" s="1"/>
      <c r="T3159" s="1"/>
      <c r="U3159" s="1"/>
      <c r="V3159" s="1"/>
      <c r="W3159" s="1"/>
      <c r="X3159" s="1"/>
      <c r="Y3159" s="1"/>
      <c r="Z3159" s="1"/>
      <c r="AA3159" s="1"/>
      <c r="AB3159" s="1"/>
      <c r="AC3159" s="1"/>
      <c r="AD3159" s="1"/>
      <c r="AE3159" s="1"/>
      <c r="AF3159" s="1"/>
      <c r="AG3159" s="1"/>
      <c r="AH3159" s="1"/>
      <c r="AI3159" s="1"/>
      <c r="AJ3159" s="1"/>
      <c r="AK3159" s="1"/>
      <c r="AL3159" s="1"/>
      <c r="AM3159" s="1"/>
      <c r="AN3159" s="1"/>
      <c r="AO3159" s="1"/>
      <c r="AP3159" s="1"/>
      <c r="AQ3159" s="1"/>
      <c r="AR3159" s="1"/>
      <c r="AS3159" s="1"/>
      <c r="AT3159" s="1"/>
      <c r="AU3159" s="1"/>
      <c r="AV3159" s="1"/>
      <c r="AW3159" s="1"/>
      <c r="AX3159" s="1"/>
      <c r="AY3159" s="1"/>
      <c r="AZ3159" s="1"/>
      <c r="BA3159" s="1"/>
      <c r="BB3159" s="1"/>
      <c r="BC3159" s="1"/>
      <c r="BD3159" s="1"/>
      <c r="BE3159" s="1"/>
      <c r="BF3159" s="1"/>
      <c r="BG3159" s="1"/>
      <c r="BH3159" s="1"/>
      <c r="BI3159" s="1"/>
      <c r="BJ3159" s="1"/>
      <c r="BK3159" s="1"/>
      <c r="BL3159" s="1"/>
      <c r="BM3159" s="1"/>
      <c r="BN3159" s="1"/>
      <c r="BO3159" s="1"/>
      <c r="BP3159" s="1"/>
      <c r="BQ3159" s="1"/>
      <c r="BR3159" s="1"/>
      <c r="BS3159" s="1"/>
      <c r="BT3159" s="1"/>
      <c r="BU3159" s="1"/>
      <c r="BV3159" s="1"/>
      <c r="BW3159" s="1"/>
      <c r="BX3159" s="1"/>
      <c r="BY3159" s="1"/>
      <c r="BZ3159" s="1"/>
      <c r="CA3159" s="1"/>
      <c r="CB3159" s="1"/>
      <c r="CC3159" s="1"/>
      <c r="CD3159" s="1"/>
      <c r="CE3159" s="1"/>
      <c r="CF3159" s="1"/>
      <c r="CG3159" s="1"/>
      <c r="CH3159" s="1"/>
      <c r="CI3159" s="1"/>
      <c r="CJ3159" s="1"/>
      <c r="CK3159" s="1"/>
      <c r="CL3159" s="1"/>
      <c r="CM3159" s="1"/>
      <c r="CN3159" s="1"/>
      <c r="CO3159" s="1"/>
      <c r="CP3159" s="1"/>
      <c r="CQ3159" s="1"/>
      <c r="CR3159" s="1"/>
      <c r="CS3159" s="1"/>
      <c r="CT3159" s="1"/>
      <c r="CU3159" s="1"/>
      <c r="CV3159" s="1"/>
      <c r="CW3159" s="1"/>
      <c r="CX3159" s="1"/>
      <c r="CY3159" s="1"/>
      <c r="CZ3159" s="1"/>
      <c r="DA3159" s="1"/>
      <c r="DB3159" s="1"/>
      <c r="DC3159" s="1"/>
      <c r="DD3159" s="1"/>
      <c r="DE3159" s="1"/>
      <c r="DF3159" s="1"/>
      <c r="DG3159" s="1"/>
      <c r="DH3159" s="1"/>
      <c r="DI3159" s="1"/>
      <c r="DJ3159" s="1"/>
      <c r="DK3159" s="1"/>
      <c r="DL3159" s="1"/>
      <c r="DM3159" s="1"/>
      <c r="DN3159" s="1"/>
      <c r="DO3159" s="1"/>
      <c r="DP3159" s="1"/>
      <c r="DQ3159" s="1"/>
      <c r="DR3159" s="1"/>
      <c r="DS3159" s="1"/>
      <c r="DT3159" s="1"/>
      <c r="DU3159" s="1"/>
      <c r="DV3159" s="1"/>
      <c r="DW3159" s="1"/>
      <c r="DX3159" s="1"/>
      <c r="DY3159" s="1"/>
      <c r="DZ3159" s="1"/>
      <c r="EA3159" s="1"/>
      <c r="EB3159" s="1"/>
      <c r="EC3159" s="1"/>
      <c r="ED3159" s="1"/>
      <c r="EE3159" s="1"/>
      <c r="EF3159" s="1"/>
      <c r="EG3159" s="1"/>
      <c r="EH3159" s="1"/>
      <c r="EI3159" s="1"/>
      <c r="EJ3159" s="1"/>
      <c r="EK3159" s="1"/>
      <c r="EL3159" s="1"/>
      <c r="EM3159" s="1"/>
      <c r="EN3159" s="1"/>
      <c r="EO3159" s="1"/>
      <c r="EP3159" s="1"/>
      <c r="EQ3159" s="1"/>
      <c r="ER3159" s="1"/>
      <c r="ES3159" s="1"/>
      <c r="ET3159" s="1"/>
      <c r="EU3159" s="1"/>
      <c r="EV3159" s="1"/>
      <c r="EW3159" s="1"/>
      <c r="EX3159" s="1"/>
      <c r="EY3159" s="1"/>
      <c r="EZ3159" s="1"/>
      <c r="FA3159" s="1"/>
      <c r="FB3159" s="1"/>
      <c r="FC3159" s="1"/>
      <c r="FD3159" s="1"/>
      <c r="FE3159" s="1"/>
      <c r="FF3159" s="1"/>
      <c r="FG3159" s="1"/>
      <c r="FH3159" s="1"/>
      <c r="FI3159" s="1"/>
      <c r="FJ3159" s="1"/>
      <c r="FK3159" s="1"/>
      <c r="FL3159" s="1"/>
      <c r="FM3159" s="1"/>
      <c r="FN3159" s="1"/>
      <c r="FO3159" s="1"/>
      <c r="FP3159" s="1"/>
      <c r="FQ3159" s="1"/>
      <c r="FR3159" s="1"/>
      <c r="FS3159" s="1"/>
      <c r="FT3159" s="1"/>
      <c r="FU3159" s="1"/>
      <c r="FV3159" s="1"/>
      <c r="FW3159" s="1"/>
      <c r="FX3159" s="1"/>
      <c r="FY3159" s="1"/>
      <c r="FZ3159" s="1"/>
      <c r="GA3159" s="1"/>
      <c r="GB3159" s="1"/>
      <c r="GC3159" s="1"/>
      <c r="GD3159" s="1"/>
      <c r="GE3159" s="1"/>
      <c r="GF3159" s="1"/>
      <c r="GG3159" s="1"/>
      <c r="GH3159" s="1"/>
      <c r="GI3159" s="1"/>
      <c r="GJ3159" s="1"/>
      <c r="GK3159" s="1"/>
      <c r="GL3159" s="1"/>
      <c r="GM3159" s="1"/>
      <c r="GN3159" s="1"/>
      <c r="GO3159" s="1"/>
    </row>
    <row r="3160" spans="1:197" s="40" customFormat="1" x14ac:dyDescent="0.25">
      <c r="A3160" s="41"/>
      <c r="B3160" s="4"/>
      <c r="C3160" s="41"/>
      <c r="D3160" s="42"/>
      <c r="E3160" s="42"/>
      <c r="F3160" s="42"/>
      <c r="G3160" s="1"/>
      <c r="H3160" s="1"/>
      <c r="I3160" s="1"/>
      <c r="J3160" s="1"/>
      <c r="K3160" s="1"/>
      <c r="L3160" s="1"/>
      <c r="M3160" s="2"/>
      <c r="N3160" s="1"/>
      <c r="O3160" s="1"/>
      <c r="P3160" s="1"/>
      <c r="Q3160" s="1"/>
      <c r="R3160" s="1"/>
      <c r="S3160" s="1"/>
      <c r="T3160" s="1"/>
      <c r="U3160" s="1"/>
      <c r="V3160" s="1"/>
      <c r="W3160" s="1"/>
      <c r="X3160" s="1"/>
      <c r="Y3160" s="1"/>
      <c r="Z3160" s="1"/>
      <c r="AA3160" s="1"/>
      <c r="AB3160" s="1"/>
      <c r="AC3160" s="1"/>
      <c r="AD3160" s="1"/>
      <c r="AE3160" s="1"/>
      <c r="AF3160" s="1"/>
      <c r="AG3160" s="1"/>
      <c r="AH3160" s="1"/>
      <c r="AI3160" s="1"/>
      <c r="AJ3160" s="1"/>
      <c r="AK3160" s="1"/>
      <c r="AL3160" s="1"/>
      <c r="AM3160" s="1"/>
      <c r="AN3160" s="1"/>
      <c r="AO3160" s="1"/>
      <c r="AP3160" s="1"/>
      <c r="AQ3160" s="1"/>
      <c r="AR3160" s="1"/>
      <c r="AS3160" s="1"/>
      <c r="AT3160" s="1"/>
      <c r="AU3160" s="1"/>
      <c r="AV3160" s="1"/>
      <c r="AW3160" s="1"/>
      <c r="AX3160" s="1"/>
      <c r="AY3160" s="1"/>
      <c r="AZ3160" s="1"/>
      <c r="BA3160" s="1"/>
      <c r="BB3160" s="1"/>
      <c r="BC3160" s="1"/>
      <c r="BD3160" s="1"/>
      <c r="BE3160" s="1"/>
      <c r="BF3160" s="1"/>
      <c r="BG3160" s="1"/>
      <c r="BH3160" s="1"/>
      <c r="BI3160" s="1"/>
      <c r="BJ3160" s="1"/>
      <c r="BK3160" s="1"/>
      <c r="BL3160" s="1"/>
      <c r="BM3160" s="1"/>
      <c r="BN3160" s="1"/>
      <c r="BO3160" s="1"/>
      <c r="BP3160" s="1"/>
      <c r="BQ3160" s="1"/>
      <c r="BR3160" s="1"/>
      <c r="BS3160" s="1"/>
      <c r="BT3160" s="1"/>
      <c r="BU3160" s="1"/>
      <c r="BV3160" s="1"/>
      <c r="BW3160" s="1"/>
      <c r="BX3160" s="1"/>
      <c r="BY3160" s="1"/>
      <c r="BZ3160" s="1"/>
      <c r="CA3160" s="1"/>
      <c r="CB3160" s="1"/>
      <c r="CC3160" s="1"/>
      <c r="CD3160" s="1"/>
      <c r="CE3160" s="1"/>
      <c r="CF3160" s="1"/>
      <c r="CG3160" s="1"/>
      <c r="CH3160" s="1"/>
      <c r="CI3160" s="1"/>
      <c r="CJ3160" s="1"/>
      <c r="CK3160" s="1"/>
      <c r="CL3160" s="1"/>
      <c r="CM3160" s="1"/>
      <c r="CN3160" s="1"/>
      <c r="CO3160" s="1"/>
      <c r="CP3160" s="1"/>
      <c r="CQ3160" s="1"/>
      <c r="CR3160" s="1"/>
      <c r="CS3160" s="1"/>
      <c r="CT3160" s="1"/>
      <c r="CU3160" s="1"/>
      <c r="CV3160" s="1"/>
      <c r="CW3160" s="1"/>
      <c r="CX3160" s="1"/>
      <c r="CY3160" s="1"/>
      <c r="CZ3160" s="1"/>
      <c r="DA3160" s="1"/>
      <c r="DB3160" s="1"/>
      <c r="DC3160" s="1"/>
      <c r="DD3160" s="1"/>
      <c r="DE3160" s="1"/>
      <c r="DF3160" s="1"/>
      <c r="DG3160" s="1"/>
      <c r="DH3160" s="1"/>
      <c r="DI3160" s="1"/>
      <c r="DJ3160" s="1"/>
      <c r="DK3160" s="1"/>
      <c r="DL3160" s="1"/>
      <c r="DM3160" s="1"/>
      <c r="DN3160" s="1"/>
      <c r="DO3160" s="1"/>
      <c r="DP3160" s="1"/>
      <c r="DQ3160" s="1"/>
      <c r="DR3160" s="1"/>
      <c r="DS3160" s="1"/>
      <c r="DT3160" s="1"/>
      <c r="DU3160" s="1"/>
      <c r="DV3160" s="1"/>
      <c r="DW3160" s="1"/>
      <c r="DX3160" s="1"/>
      <c r="DY3160" s="1"/>
      <c r="DZ3160" s="1"/>
      <c r="EA3160" s="1"/>
      <c r="EB3160" s="1"/>
      <c r="EC3160" s="1"/>
      <c r="ED3160" s="1"/>
      <c r="EE3160" s="1"/>
      <c r="EF3160" s="1"/>
      <c r="EG3160" s="1"/>
      <c r="EH3160" s="1"/>
      <c r="EI3160" s="1"/>
      <c r="EJ3160" s="1"/>
      <c r="EK3160" s="1"/>
      <c r="EL3160" s="1"/>
      <c r="EM3160" s="1"/>
      <c r="EN3160" s="1"/>
      <c r="EO3160" s="1"/>
      <c r="EP3160" s="1"/>
      <c r="EQ3160" s="1"/>
      <c r="ER3160" s="1"/>
      <c r="ES3160" s="1"/>
      <c r="ET3160" s="1"/>
      <c r="EU3160" s="1"/>
      <c r="EV3160" s="1"/>
      <c r="EW3160" s="1"/>
      <c r="EX3160" s="1"/>
      <c r="EY3160" s="1"/>
      <c r="EZ3160" s="1"/>
      <c r="FA3160" s="1"/>
      <c r="FB3160" s="1"/>
      <c r="FC3160" s="1"/>
      <c r="FD3160" s="1"/>
      <c r="FE3160" s="1"/>
      <c r="FF3160" s="1"/>
      <c r="FG3160" s="1"/>
      <c r="FH3160" s="1"/>
      <c r="FI3160" s="1"/>
      <c r="FJ3160" s="1"/>
      <c r="FK3160" s="1"/>
      <c r="FL3160" s="1"/>
      <c r="FM3160" s="1"/>
      <c r="FN3160" s="1"/>
      <c r="FO3160" s="1"/>
      <c r="FP3160" s="1"/>
      <c r="FQ3160" s="1"/>
      <c r="FR3160" s="1"/>
      <c r="FS3160" s="1"/>
      <c r="FT3160" s="1"/>
      <c r="FU3160" s="1"/>
      <c r="FV3160" s="1"/>
      <c r="FW3160" s="1"/>
      <c r="FX3160" s="1"/>
      <c r="FY3160" s="1"/>
      <c r="FZ3160" s="1"/>
      <c r="GA3160" s="1"/>
      <c r="GB3160" s="1"/>
      <c r="GC3160" s="1"/>
      <c r="GD3160" s="1"/>
      <c r="GE3160" s="1"/>
      <c r="GF3160" s="1"/>
      <c r="GG3160" s="1"/>
      <c r="GH3160" s="1"/>
      <c r="GI3160" s="1"/>
      <c r="GJ3160" s="1"/>
      <c r="GK3160" s="1"/>
      <c r="GL3160" s="1"/>
      <c r="GM3160" s="1"/>
      <c r="GN3160" s="1"/>
      <c r="GO3160" s="1"/>
    </row>
    <row r="3161" spans="1:197" s="40" customFormat="1" x14ac:dyDescent="0.25">
      <c r="A3161" s="41"/>
      <c r="B3161" s="4"/>
      <c r="C3161" s="41"/>
      <c r="D3161" s="42"/>
      <c r="E3161" s="42"/>
      <c r="F3161" s="42"/>
      <c r="G3161" s="1"/>
      <c r="H3161" s="1"/>
      <c r="I3161" s="1"/>
      <c r="J3161" s="1"/>
      <c r="K3161" s="1"/>
      <c r="L3161" s="1"/>
      <c r="M3161" s="2"/>
      <c r="N3161" s="1"/>
      <c r="O3161" s="1"/>
      <c r="P3161" s="1"/>
      <c r="Q3161" s="1"/>
      <c r="R3161" s="1"/>
      <c r="S3161" s="1"/>
      <c r="T3161" s="1"/>
      <c r="U3161" s="1"/>
      <c r="V3161" s="1"/>
      <c r="W3161" s="1"/>
      <c r="X3161" s="1"/>
      <c r="Y3161" s="1"/>
      <c r="Z3161" s="1"/>
      <c r="AA3161" s="1"/>
      <c r="AB3161" s="1"/>
      <c r="AC3161" s="1"/>
      <c r="AD3161" s="1"/>
      <c r="AE3161" s="1"/>
      <c r="AF3161" s="1"/>
      <c r="AG3161" s="1"/>
      <c r="AH3161" s="1"/>
      <c r="AI3161" s="1"/>
      <c r="AJ3161" s="1"/>
      <c r="AK3161" s="1"/>
      <c r="AL3161" s="1"/>
      <c r="AM3161" s="1"/>
      <c r="AN3161" s="1"/>
      <c r="AO3161" s="1"/>
      <c r="AP3161" s="1"/>
      <c r="AQ3161" s="1"/>
      <c r="AR3161" s="1"/>
      <c r="AS3161" s="1"/>
      <c r="AT3161" s="1"/>
      <c r="AU3161" s="1"/>
      <c r="AV3161" s="1"/>
      <c r="AW3161" s="1"/>
      <c r="AX3161" s="1"/>
      <c r="AY3161" s="1"/>
      <c r="AZ3161" s="1"/>
      <c r="BA3161" s="1"/>
      <c r="BB3161" s="1"/>
      <c r="BC3161" s="1"/>
      <c r="BD3161" s="1"/>
      <c r="BE3161" s="1"/>
      <c r="BF3161" s="1"/>
      <c r="BG3161" s="1"/>
      <c r="BH3161" s="1"/>
      <c r="BI3161" s="1"/>
      <c r="BJ3161" s="1"/>
      <c r="BK3161" s="1"/>
      <c r="BL3161" s="1"/>
      <c r="BM3161" s="1"/>
      <c r="BN3161" s="1"/>
      <c r="BO3161" s="1"/>
      <c r="BP3161" s="1"/>
      <c r="BQ3161" s="1"/>
      <c r="BR3161" s="1"/>
      <c r="BS3161" s="1"/>
      <c r="BT3161" s="1"/>
      <c r="BU3161" s="1"/>
      <c r="BV3161" s="1"/>
      <c r="BW3161" s="1"/>
      <c r="BX3161" s="1"/>
      <c r="BY3161" s="1"/>
      <c r="BZ3161" s="1"/>
      <c r="CA3161" s="1"/>
      <c r="CB3161" s="1"/>
      <c r="CC3161" s="1"/>
      <c r="CD3161" s="1"/>
      <c r="CE3161" s="1"/>
      <c r="CF3161" s="1"/>
      <c r="CG3161" s="1"/>
      <c r="CH3161" s="1"/>
      <c r="CI3161" s="1"/>
      <c r="CJ3161" s="1"/>
      <c r="CK3161" s="1"/>
      <c r="CL3161" s="1"/>
      <c r="CM3161" s="1"/>
      <c r="CN3161" s="1"/>
      <c r="CO3161" s="1"/>
      <c r="CP3161" s="1"/>
      <c r="CQ3161" s="1"/>
      <c r="CR3161" s="1"/>
      <c r="CS3161" s="1"/>
      <c r="CT3161" s="1"/>
      <c r="CU3161" s="1"/>
      <c r="CV3161" s="1"/>
      <c r="CW3161" s="1"/>
      <c r="CX3161" s="1"/>
      <c r="CY3161" s="1"/>
      <c r="CZ3161" s="1"/>
      <c r="DA3161" s="1"/>
      <c r="DB3161" s="1"/>
      <c r="DC3161" s="1"/>
      <c r="DD3161" s="1"/>
      <c r="DE3161" s="1"/>
      <c r="DF3161" s="1"/>
      <c r="DG3161" s="1"/>
      <c r="DH3161" s="1"/>
      <c r="DI3161" s="1"/>
      <c r="DJ3161" s="1"/>
      <c r="DK3161" s="1"/>
      <c r="DL3161" s="1"/>
      <c r="DM3161" s="1"/>
      <c r="DN3161" s="1"/>
      <c r="DO3161" s="1"/>
      <c r="DP3161" s="1"/>
      <c r="DQ3161" s="1"/>
      <c r="DR3161" s="1"/>
      <c r="DS3161" s="1"/>
      <c r="DT3161" s="1"/>
      <c r="DU3161" s="1"/>
      <c r="DV3161" s="1"/>
      <c r="DW3161" s="1"/>
      <c r="DX3161" s="1"/>
      <c r="DY3161" s="1"/>
      <c r="DZ3161" s="1"/>
      <c r="EA3161" s="1"/>
      <c r="EB3161" s="1"/>
      <c r="EC3161" s="1"/>
      <c r="ED3161" s="1"/>
      <c r="EE3161" s="1"/>
      <c r="EF3161" s="1"/>
      <c r="EG3161" s="1"/>
      <c r="EH3161" s="1"/>
      <c r="EI3161" s="1"/>
      <c r="EJ3161" s="1"/>
      <c r="EK3161" s="1"/>
      <c r="EL3161" s="1"/>
      <c r="EM3161" s="1"/>
      <c r="EN3161" s="1"/>
      <c r="EO3161" s="1"/>
      <c r="EP3161" s="1"/>
      <c r="EQ3161" s="1"/>
      <c r="ER3161" s="1"/>
      <c r="ES3161" s="1"/>
      <c r="ET3161" s="1"/>
      <c r="EU3161" s="1"/>
      <c r="EV3161" s="1"/>
      <c r="EW3161" s="1"/>
      <c r="EX3161" s="1"/>
      <c r="EY3161" s="1"/>
      <c r="EZ3161" s="1"/>
      <c r="FA3161" s="1"/>
      <c r="FB3161" s="1"/>
      <c r="FC3161" s="1"/>
      <c r="FD3161" s="1"/>
      <c r="FE3161" s="1"/>
      <c r="FF3161" s="1"/>
      <c r="FG3161" s="1"/>
      <c r="FH3161" s="1"/>
      <c r="FI3161" s="1"/>
      <c r="FJ3161" s="1"/>
      <c r="FK3161" s="1"/>
      <c r="FL3161" s="1"/>
      <c r="FM3161" s="1"/>
      <c r="FN3161" s="1"/>
      <c r="FO3161" s="1"/>
      <c r="FP3161" s="1"/>
      <c r="FQ3161" s="1"/>
      <c r="FR3161" s="1"/>
      <c r="FS3161" s="1"/>
      <c r="FT3161" s="1"/>
      <c r="FU3161" s="1"/>
      <c r="FV3161" s="1"/>
      <c r="FW3161" s="1"/>
      <c r="FX3161" s="1"/>
      <c r="FY3161" s="1"/>
      <c r="FZ3161" s="1"/>
      <c r="GA3161" s="1"/>
      <c r="GB3161" s="1"/>
      <c r="GC3161" s="1"/>
      <c r="GD3161" s="1"/>
      <c r="GE3161" s="1"/>
      <c r="GF3161" s="1"/>
      <c r="GG3161" s="1"/>
      <c r="GH3161" s="1"/>
      <c r="GI3161" s="1"/>
      <c r="GJ3161" s="1"/>
      <c r="GK3161" s="1"/>
      <c r="GL3161" s="1"/>
      <c r="GM3161" s="1"/>
      <c r="GN3161" s="1"/>
      <c r="GO3161" s="1"/>
    </row>
    <row r="3162" spans="1:197" s="40" customFormat="1" x14ac:dyDescent="0.25">
      <c r="A3162" s="41"/>
      <c r="B3162" s="4"/>
      <c r="C3162" s="41"/>
      <c r="D3162" s="42"/>
      <c r="E3162" s="42"/>
      <c r="F3162" s="42"/>
      <c r="G3162" s="1"/>
      <c r="H3162" s="1"/>
      <c r="I3162" s="1"/>
      <c r="J3162" s="1"/>
      <c r="K3162" s="1"/>
      <c r="L3162" s="1"/>
      <c r="M3162" s="2"/>
      <c r="N3162" s="1"/>
      <c r="O3162" s="1"/>
      <c r="P3162" s="1"/>
      <c r="Q3162" s="1"/>
      <c r="R3162" s="1"/>
      <c r="S3162" s="1"/>
      <c r="T3162" s="1"/>
      <c r="U3162" s="1"/>
      <c r="V3162" s="1"/>
      <c r="W3162" s="1"/>
      <c r="X3162" s="1"/>
      <c r="Y3162" s="1"/>
      <c r="Z3162" s="1"/>
      <c r="AA3162" s="1"/>
      <c r="AB3162" s="1"/>
      <c r="AC3162" s="1"/>
      <c r="AD3162" s="1"/>
      <c r="AE3162" s="1"/>
      <c r="AF3162" s="1"/>
      <c r="AG3162" s="1"/>
      <c r="AH3162" s="1"/>
      <c r="AI3162" s="1"/>
      <c r="AJ3162" s="1"/>
      <c r="AK3162" s="1"/>
      <c r="AL3162" s="1"/>
      <c r="AM3162" s="1"/>
      <c r="AN3162" s="1"/>
      <c r="AO3162" s="1"/>
      <c r="AP3162" s="1"/>
      <c r="AQ3162" s="1"/>
      <c r="AR3162" s="1"/>
      <c r="AS3162" s="1"/>
      <c r="AT3162" s="1"/>
      <c r="AU3162" s="1"/>
      <c r="AV3162" s="1"/>
      <c r="AW3162" s="1"/>
      <c r="AX3162" s="1"/>
      <c r="AY3162" s="1"/>
      <c r="AZ3162" s="1"/>
      <c r="BA3162" s="1"/>
      <c r="BB3162" s="1"/>
      <c r="BC3162" s="1"/>
      <c r="BD3162" s="1"/>
      <c r="BE3162" s="1"/>
      <c r="BF3162" s="1"/>
      <c r="BG3162" s="1"/>
      <c r="BH3162" s="1"/>
      <c r="BI3162" s="1"/>
      <c r="BJ3162" s="1"/>
      <c r="BK3162" s="1"/>
      <c r="BL3162" s="1"/>
      <c r="BM3162" s="1"/>
      <c r="BN3162" s="1"/>
      <c r="BO3162" s="1"/>
      <c r="BP3162" s="1"/>
      <c r="BQ3162" s="1"/>
      <c r="BR3162" s="1"/>
      <c r="BS3162" s="1"/>
      <c r="BT3162" s="1"/>
      <c r="BU3162" s="1"/>
      <c r="BV3162" s="1"/>
      <c r="BW3162" s="1"/>
      <c r="BX3162" s="1"/>
      <c r="BY3162" s="1"/>
      <c r="BZ3162" s="1"/>
      <c r="CA3162" s="1"/>
      <c r="CB3162" s="1"/>
      <c r="CC3162" s="1"/>
      <c r="CD3162" s="1"/>
      <c r="CE3162" s="1"/>
      <c r="CF3162" s="1"/>
      <c r="CG3162" s="1"/>
      <c r="CH3162" s="1"/>
      <c r="CI3162" s="1"/>
      <c r="CJ3162" s="1"/>
      <c r="CK3162" s="1"/>
      <c r="CL3162" s="1"/>
      <c r="CM3162" s="1"/>
      <c r="CN3162" s="1"/>
      <c r="CO3162" s="1"/>
      <c r="CP3162" s="1"/>
      <c r="CQ3162" s="1"/>
      <c r="CR3162" s="1"/>
      <c r="CS3162" s="1"/>
      <c r="CT3162" s="1"/>
      <c r="CU3162" s="1"/>
      <c r="CV3162" s="1"/>
      <c r="CW3162" s="1"/>
      <c r="CX3162" s="1"/>
      <c r="CY3162" s="1"/>
      <c r="CZ3162" s="1"/>
      <c r="DA3162" s="1"/>
      <c r="DB3162" s="1"/>
      <c r="DC3162" s="1"/>
      <c r="DD3162" s="1"/>
      <c r="DE3162" s="1"/>
      <c r="DF3162" s="1"/>
      <c r="DG3162" s="1"/>
      <c r="DH3162" s="1"/>
      <c r="DI3162" s="1"/>
      <c r="DJ3162" s="1"/>
      <c r="DK3162" s="1"/>
      <c r="DL3162" s="1"/>
      <c r="DM3162" s="1"/>
      <c r="DN3162" s="1"/>
      <c r="DO3162" s="1"/>
      <c r="DP3162" s="1"/>
      <c r="DQ3162" s="1"/>
      <c r="DR3162" s="1"/>
      <c r="DS3162" s="1"/>
      <c r="DT3162" s="1"/>
      <c r="DU3162" s="1"/>
      <c r="DV3162" s="1"/>
      <c r="DW3162" s="1"/>
      <c r="DX3162" s="1"/>
      <c r="DY3162" s="1"/>
      <c r="DZ3162" s="1"/>
      <c r="EA3162" s="1"/>
      <c r="EB3162" s="1"/>
      <c r="EC3162" s="1"/>
      <c r="ED3162" s="1"/>
      <c r="EE3162" s="1"/>
      <c r="EF3162" s="1"/>
      <c r="EG3162" s="1"/>
      <c r="EH3162" s="1"/>
      <c r="EI3162" s="1"/>
      <c r="EJ3162" s="1"/>
      <c r="EK3162" s="1"/>
      <c r="EL3162" s="1"/>
      <c r="EM3162" s="1"/>
      <c r="EN3162" s="1"/>
      <c r="EO3162" s="1"/>
      <c r="EP3162" s="1"/>
      <c r="EQ3162" s="1"/>
      <c r="ER3162" s="1"/>
      <c r="ES3162" s="1"/>
      <c r="ET3162" s="1"/>
      <c r="EU3162" s="1"/>
      <c r="EV3162" s="1"/>
      <c r="EW3162" s="1"/>
      <c r="EX3162" s="1"/>
      <c r="EY3162" s="1"/>
      <c r="EZ3162" s="1"/>
      <c r="FA3162" s="1"/>
      <c r="FB3162" s="1"/>
      <c r="FC3162" s="1"/>
      <c r="FD3162" s="1"/>
      <c r="FE3162" s="1"/>
      <c r="FF3162" s="1"/>
      <c r="FG3162" s="1"/>
      <c r="FH3162" s="1"/>
      <c r="FI3162" s="1"/>
      <c r="FJ3162" s="1"/>
      <c r="FK3162" s="1"/>
      <c r="FL3162" s="1"/>
      <c r="FM3162" s="1"/>
      <c r="FN3162" s="1"/>
      <c r="FO3162" s="1"/>
      <c r="FP3162" s="1"/>
      <c r="FQ3162" s="1"/>
      <c r="FR3162" s="1"/>
      <c r="FS3162" s="1"/>
      <c r="FT3162" s="1"/>
      <c r="FU3162" s="1"/>
      <c r="FV3162" s="1"/>
      <c r="FW3162" s="1"/>
      <c r="FX3162" s="1"/>
      <c r="FY3162" s="1"/>
      <c r="FZ3162" s="1"/>
      <c r="GA3162" s="1"/>
      <c r="GB3162" s="1"/>
      <c r="GC3162" s="1"/>
      <c r="GD3162" s="1"/>
      <c r="GE3162" s="1"/>
      <c r="GF3162" s="1"/>
      <c r="GG3162" s="1"/>
      <c r="GH3162" s="1"/>
      <c r="GI3162" s="1"/>
      <c r="GJ3162" s="1"/>
      <c r="GK3162" s="1"/>
      <c r="GL3162" s="1"/>
      <c r="GM3162" s="1"/>
      <c r="GN3162" s="1"/>
      <c r="GO3162" s="1"/>
    </row>
    <row r="3163" spans="1:197" s="40" customFormat="1" x14ac:dyDescent="0.25">
      <c r="A3163" s="41"/>
      <c r="B3163" s="4"/>
      <c r="C3163" s="41"/>
      <c r="D3163" s="42"/>
      <c r="E3163" s="42"/>
      <c r="F3163" s="42"/>
      <c r="G3163" s="1"/>
      <c r="H3163" s="1"/>
      <c r="I3163" s="1"/>
      <c r="J3163" s="1"/>
      <c r="K3163" s="1"/>
      <c r="L3163" s="1"/>
      <c r="M3163" s="2"/>
      <c r="N3163" s="1"/>
      <c r="O3163" s="1"/>
      <c r="P3163" s="1"/>
      <c r="Q3163" s="1"/>
      <c r="R3163" s="1"/>
      <c r="S3163" s="1"/>
      <c r="T3163" s="1"/>
      <c r="U3163" s="1"/>
      <c r="V3163" s="1"/>
      <c r="W3163" s="1"/>
      <c r="X3163" s="1"/>
      <c r="Y3163" s="1"/>
      <c r="Z3163" s="1"/>
      <c r="AA3163" s="1"/>
      <c r="AB3163" s="1"/>
      <c r="AC3163" s="1"/>
      <c r="AD3163" s="1"/>
      <c r="AE3163" s="1"/>
      <c r="AF3163" s="1"/>
      <c r="AG3163" s="1"/>
      <c r="AH3163" s="1"/>
      <c r="AI3163" s="1"/>
      <c r="AJ3163" s="1"/>
      <c r="AK3163" s="1"/>
      <c r="AL3163" s="1"/>
      <c r="AM3163" s="1"/>
      <c r="AN3163" s="1"/>
      <c r="AO3163" s="1"/>
      <c r="AP3163" s="1"/>
      <c r="AQ3163" s="1"/>
      <c r="AR3163" s="1"/>
      <c r="AS3163" s="1"/>
      <c r="AT3163" s="1"/>
      <c r="AU3163" s="1"/>
      <c r="AV3163" s="1"/>
      <c r="AW3163" s="1"/>
      <c r="AX3163" s="1"/>
      <c r="AY3163" s="1"/>
      <c r="AZ3163" s="1"/>
      <c r="BA3163" s="1"/>
      <c r="BB3163" s="1"/>
      <c r="BC3163" s="1"/>
      <c r="BD3163" s="1"/>
      <c r="BE3163" s="1"/>
      <c r="BF3163" s="1"/>
      <c r="BG3163" s="1"/>
      <c r="BH3163" s="1"/>
      <c r="BI3163" s="1"/>
      <c r="BJ3163" s="1"/>
      <c r="BK3163" s="1"/>
      <c r="BL3163" s="1"/>
      <c r="BM3163" s="1"/>
      <c r="BN3163" s="1"/>
      <c r="BO3163" s="1"/>
      <c r="BP3163" s="1"/>
      <c r="BQ3163" s="1"/>
      <c r="BR3163" s="1"/>
      <c r="BS3163" s="1"/>
      <c r="BT3163" s="1"/>
      <c r="BU3163" s="1"/>
      <c r="BV3163" s="1"/>
      <c r="BW3163" s="1"/>
      <c r="BX3163" s="1"/>
      <c r="BY3163" s="1"/>
      <c r="BZ3163" s="1"/>
      <c r="CA3163" s="1"/>
      <c r="CB3163" s="1"/>
      <c r="CC3163" s="1"/>
      <c r="CD3163" s="1"/>
      <c r="CE3163" s="1"/>
      <c r="CF3163" s="1"/>
      <c r="CG3163" s="1"/>
      <c r="CH3163" s="1"/>
      <c r="CI3163" s="1"/>
      <c r="CJ3163" s="1"/>
      <c r="CK3163" s="1"/>
      <c r="CL3163" s="1"/>
      <c r="CM3163" s="1"/>
      <c r="CN3163" s="1"/>
      <c r="CO3163" s="1"/>
      <c r="CP3163" s="1"/>
      <c r="CQ3163" s="1"/>
      <c r="CR3163" s="1"/>
      <c r="CS3163" s="1"/>
      <c r="CT3163" s="1"/>
      <c r="CU3163" s="1"/>
      <c r="CV3163" s="1"/>
      <c r="CW3163" s="1"/>
      <c r="CX3163" s="1"/>
      <c r="CY3163" s="1"/>
      <c r="CZ3163" s="1"/>
      <c r="DA3163" s="1"/>
      <c r="DB3163" s="1"/>
      <c r="DC3163" s="1"/>
      <c r="DD3163" s="1"/>
      <c r="DE3163" s="1"/>
      <c r="DF3163" s="1"/>
      <c r="DG3163" s="1"/>
      <c r="DH3163" s="1"/>
      <c r="DI3163" s="1"/>
      <c r="DJ3163" s="1"/>
      <c r="DK3163" s="1"/>
      <c r="DL3163" s="1"/>
      <c r="DM3163" s="1"/>
      <c r="DN3163" s="1"/>
      <c r="DO3163" s="1"/>
      <c r="DP3163" s="1"/>
      <c r="DQ3163" s="1"/>
      <c r="DR3163" s="1"/>
      <c r="DS3163" s="1"/>
      <c r="DT3163" s="1"/>
      <c r="DU3163" s="1"/>
      <c r="DV3163" s="1"/>
      <c r="DW3163" s="1"/>
      <c r="DX3163" s="1"/>
      <c r="DY3163" s="1"/>
      <c r="DZ3163" s="1"/>
      <c r="EA3163" s="1"/>
      <c r="EB3163" s="1"/>
      <c r="EC3163" s="1"/>
      <c r="ED3163" s="1"/>
      <c r="EE3163" s="1"/>
      <c r="EF3163" s="1"/>
      <c r="EG3163" s="1"/>
      <c r="EH3163" s="1"/>
      <c r="EI3163" s="1"/>
      <c r="EJ3163" s="1"/>
      <c r="EK3163" s="1"/>
      <c r="EL3163" s="1"/>
      <c r="EM3163" s="1"/>
      <c r="EN3163" s="1"/>
      <c r="EO3163" s="1"/>
      <c r="EP3163" s="1"/>
      <c r="EQ3163" s="1"/>
      <c r="ER3163" s="1"/>
      <c r="ES3163" s="1"/>
      <c r="ET3163" s="1"/>
      <c r="EU3163" s="1"/>
      <c r="EV3163" s="1"/>
      <c r="EW3163" s="1"/>
      <c r="EX3163" s="1"/>
      <c r="EY3163" s="1"/>
      <c r="EZ3163" s="1"/>
      <c r="FA3163" s="1"/>
      <c r="FB3163" s="1"/>
      <c r="FC3163" s="1"/>
      <c r="FD3163" s="1"/>
      <c r="FE3163" s="1"/>
      <c r="FF3163" s="1"/>
      <c r="FG3163" s="1"/>
      <c r="FH3163" s="1"/>
      <c r="FI3163" s="1"/>
      <c r="FJ3163" s="1"/>
      <c r="FK3163" s="1"/>
      <c r="FL3163" s="1"/>
      <c r="FM3163" s="1"/>
      <c r="FN3163" s="1"/>
      <c r="FO3163" s="1"/>
      <c r="FP3163" s="1"/>
      <c r="FQ3163" s="1"/>
      <c r="FR3163" s="1"/>
      <c r="FS3163" s="1"/>
      <c r="FT3163" s="1"/>
      <c r="FU3163" s="1"/>
      <c r="FV3163" s="1"/>
      <c r="FW3163" s="1"/>
      <c r="FX3163" s="1"/>
      <c r="FY3163" s="1"/>
      <c r="FZ3163" s="1"/>
      <c r="GA3163" s="1"/>
      <c r="GB3163" s="1"/>
      <c r="GC3163" s="1"/>
      <c r="GD3163" s="1"/>
      <c r="GE3163" s="1"/>
      <c r="GF3163" s="1"/>
      <c r="GG3163" s="1"/>
      <c r="GH3163" s="1"/>
      <c r="GI3163" s="1"/>
      <c r="GJ3163" s="1"/>
      <c r="GK3163" s="1"/>
      <c r="GL3163" s="1"/>
      <c r="GM3163" s="1"/>
      <c r="GN3163" s="1"/>
      <c r="GO3163" s="1"/>
    </row>
    <row r="3164" spans="1:197" s="40" customFormat="1" x14ac:dyDescent="0.25">
      <c r="A3164" s="41"/>
      <c r="B3164" s="4"/>
      <c r="C3164" s="41"/>
      <c r="D3164" s="42"/>
      <c r="E3164" s="42"/>
      <c r="F3164" s="42"/>
      <c r="G3164" s="1"/>
      <c r="H3164" s="1"/>
      <c r="I3164" s="1"/>
      <c r="J3164" s="1"/>
      <c r="K3164" s="1"/>
      <c r="L3164" s="1"/>
      <c r="M3164" s="2"/>
      <c r="N3164" s="1"/>
      <c r="O3164" s="1"/>
      <c r="P3164" s="1"/>
      <c r="Q3164" s="1"/>
      <c r="R3164" s="1"/>
      <c r="S3164" s="1"/>
      <c r="T3164" s="1"/>
      <c r="U3164" s="1"/>
      <c r="V3164" s="1"/>
      <c r="W3164" s="1"/>
      <c r="X3164" s="1"/>
      <c r="Y3164" s="1"/>
      <c r="Z3164" s="1"/>
      <c r="AA3164" s="1"/>
      <c r="AB3164" s="1"/>
      <c r="AC3164" s="1"/>
      <c r="AD3164" s="1"/>
      <c r="AE3164" s="1"/>
      <c r="AF3164" s="1"/>
      <c r="AG3164" s="1"/>
      <c r="AH3164" s="1"/>
      <c r="AI3164" s="1"/>
      <c r="AJ3164" s="1"/>
      <c r="AK3164" s="1"/>
      <c r="AL3164" s="1"/>
      <c r="AM3164" s="1"/>
      <c r="AN3164" s="1"/>
      <c r="AO3164" s="1"/>
      <c r="AP3164" s="1"/>
      <c r="AQ3164" s="1"/>
      <c r="AR3164" s="1"/>
      <c r="AS3164" s="1"/>
      <c r="AT3164" s="1"/>
      <c r="AU3164" s="1"/>
      <c r="AV3164" s="1"/>
      <c r="AW3164" s="1"/>
      <c r="AX3164" s="1"/>
      <c r="AY3164" s="1"/>
      <c r="AZ3164" s="1"/>
      <c r="BA3164" s="1"/>
      <c r="BB3164" s="1"/>
      <c r="BC3164" s="1"/>
      <c r="BD3164" s="1"/>
      <c r="BE3164" s="1"/>
      <c r="BF3164" s="1"/>
      <c r="BG3164" s="1"/>
      <c r="BH3164" s="1"/>
      <c r="BI3164" s="1"/>
      <c r="BJ3164" s="1"/>
      <c r="BK3164" s="1"/>
      <c r="BL3164" s="1"/>
      <c r="BM3164" s="1"/>
      <c r="BN3164" s="1"/>
      <c r="BO3164" s="1"/>
      <c r="BP3164" s="1"/>
      <c r="BQ3164" s="1"/>
      <c r="BR3164" s="1"/>
      <c r="BS3164" s="1"/>
      <c r="BT3164" s="1"/>
      <c r="BU3164" s="1"/>
      <c r="BV3164" s="1"/>
      <c r="BW3164" s="1"/>
      <c r="BX3164" s="1"/>
      <c r="BY3164" s="1"/>
      <c r="BZ3164" s="1"/>
      <c r="CA3164" s="1"/>
      <c r="CB3164" s="1"/>
      <c r="CC3164" s="1"/>
      <c r="CD3164" s="1"/>
      <c r="CE3164" s="1"/>
      <c r="CF3164" s="1"/>
      <c r="CG3164" s="1"/>
      <c r="CH3164" s="1"/>
      <c r="CI3164" s="1"/>
      <c r="CJ3164" s="1"/>
      <c r="CK3164" s="1"/>
      <c r="CL3164" s="1"/>
      <c r="CM3164" s="1"/>
      <c r="CN3164" s="1"/>
      <c r="CO3164" s="1"/>
      <c r="CP3164" s="1"/>
      <c r="CQ3164" s="1"/>
      <c r="CR3164" s="1"/>
      <c r="CS3164" s="1"/>
      <c r="CT3164" s="1"/>
      <c r="CU3164" s="1"/>
      <c r="CV3164" s="1"/>
      <c r="CW3164" s="1"/>
      <c r="CX3164" s="1"/>
      <c r="CY3164" s="1"/>
      <c r="CZ3164" s="1"/>
      <c r="DA3164" s="1"/>
      <c r="DB3164" s="1"/>
      <c r="DC3164" s="1"/>
      <c r="DD3164" s="1"/>
      <c r="DE3164" s="1"/>
      <c r="DF3164" s="1"/>
      <c r="DG3164" s="1"/>
      <c r="DH3164" s="1"/>
      <c r="DI3164" s="1"/>
      <c r="DJ3164" s="1"/>
      <c r="DK3164" s="1"/>
      <c r="DL3164" s="1"/>
      <c r="DM3164" s="1"/>
      <c r="DN3164" s="1"/>
      <c r="DO3164" s="1"/>
      <c r="DP3164" s="1"/>
      <c r="DQ3164" s="1"/>
      <c r="DR3164" s="1"/>
      <c r="DS3164" s="1"/>
      <c r="DT3164" s="1"/>
      <c r="DU3164" s="1"/>
      <c r="DV3164" s="1"/>
      <c r="DW3164" s="1"/>
      <c r="DX3164" s="1"/>
      <c r="DY3164" s="1"/>
      <c r="DZ3164" s="1"/>
      <c r="EA3164" s="1"/>
      <c r="EB3164" s="1"/>
      <c r="EC3164" s="1"/>
      <c r="ED3164" s="1"/>
      <c r="EE3164" s="1"/>
      <c r="EF3164" s="1"/>
      <c r="EG3164" s="1"/>
      <c r="EH3164" s="1"/>
      <c r="EI3164" s="1"/>
      <c r="EJ3164" s="1"/>
      <c r="EK3164" s="1"/>
      <c r="EL3164" s="1"/>
      <c r="EM3164" s="1"/>
      <c r="EN3164" s="1"/>
      <c r="EO3164" s="1"/>
      <c r="EP3164" s="1"/>
      <c r="EQ3164" s="1"/>
      <c r="ER3164" s="1"/>
      <c r="ES3164" s="1"/>
      <c r="ET3164" s="1"/>
      <c r="EU3164" s="1"/>
      <c r="EV3164" s="1"/>
      <c r="EW3164" s="1"/>
      <c r="EX3164" s="1"/>
      <c r="EY3164" s="1"/>
      <c r="EZ3164" s="1"/>
      <c r="FA3164" s="1"/>
      <c r="FB3164" s="1"/>
      <c r="FC3164" s="1"/>
      <c r="FD3164" s="1"/>
      <c r="FE3164" s="1"/>
      <c r="FF3164" s="1"/>
      <c r="FG3164" s="1"/>
      <c r="FH3164" s="1"/>
      <c r="FI3164" s="1"/>
      <c r="FJ3164" s="1"/>
      <c r="FK3164" s="1"/>
      <c r="FL3164" s="1"/>
      <c r="FM3164" s="1"/>
      <c r="FN3164" s="1"/>
      <c r="FO3164" s="1"/>
      <c r="FP3164" s="1"/>
      <c r="FQ3164" s="1"/>
      <c r="FR3164" s="1"/>
      <c r="FS3164" s="1"/>
      <c r="FT3164" s="1"/>
      <c r="FU3164" s="1"/>
      <c r="FV3164" s="1"/>
      <c r="FW3164" s="1"/>
      <c r="FX3164" s="1"/>
      <c r="FY3164" s="1"/>
      <c r="FZ3164" s="1"/>
      <c r="GA3164" s="1"/>
      <c r="GB3164" s="1"/>
      <c r="GC3164" s="1"/>
      <c r="GD3164" s="1"/>
      <c r="GE3164" s="1"/>
      <c r="GF3164" s="1"/>
      <c r="GG3164" s="1"/>
      <c r="GH3164" s="1"/>
      <c r="GI3164" s="1"/>
      <c r="GJ3164" s="1"/>
      <c r="GK3164" s="1"/>
      <c r="GL3164" s="1"/>
      <c r="GM3164" s="1"/>
      <c r="GN3164" s="1"/>
      <c r="GO3164" s="1"/>
    </row>
    <row r="3165" spans="1:197" s="40" customFormat="1" x14ac:dyDescent="0.25">
      <c r="A3165" s="41"/>
      <c r="B3165" s="4"/>
      <c r="C3165" s="41"/>
      <c r="D3165" s="42"/>
      <c r="E3165" s="42"/>
      <c r="F3165" s="42"/>
      <c r="G3165" s="1"/>
      <c r="H3165" s="1"/>
      <c r="I3165" s="1"/>
      <c r="J3165" s="1"/>
      <c r="K3165" s="1"/>
      <c r="L3165" s="1"/>
      <c r="M3165" s="2"/>
      <c r="N3165" s="1"/>
      <c r="O3165" s="1"/>
      <c r="P3165" s="1"/>
      <c r="Q3165" s="1"/>
      <c r="R3165" s="1"/>
      <c r="S3165" s="1"/>
      <c r="T3165" s="1"/>
      <c r="U3165" s="1"/>
      <c r="V3165" s="1"/>
      <c r="W3165" s="1"/>
      <c r="X3165" s="1"/>
      <c r="Y3165" s="1"/>
      <c r="Z3165" s="1"/>
      <c r="AA3165" s="1"/>
      <c r="AB3165" s="1"/>
      <c r="AC3165" s="1"/>
      <c r="AD3165" s="1"/>
      <c r="AE3165" s="1"/>
      <c r="AF3165" s="1"/>
      <c r="AG3165" s="1"/>
      <c r="AH3165" s="1"/>
      <c r="AI3165" s="1"/>
      <c r="AJ3165" s="1"/>
      <c r="AK3165" s="1"/>
      <c r="AL3165" s="1"/>
      <c r="AM3165" s="1"/>
      <c r="AN3165" s="1"/>
      <c r="AO3165" s="1"/>
      <c r="AP3165" s="1"/>
      <c r="AQ3165" s="1"/>
      <c r="AR3165" s="1"/>
      <c r="AS3165" s="1"/>
      <c r="AT3165" s="1"/>
      <c r="AU3165" s="1"/>
      <c r="AV3165" s="1"/>
      <c r="AW3165" s="1"/>
      <c r="AX3165" s="1"/>
      <c r="AY3165" s="1"/>
      <c r="AZ3165" s="1"/>
      <c r="BA3165" s="1"/>
      <c r="BB3165" s="1"/>
      <c r="BC3165" s="1"/>
      <c r="BD3165" s="1"/>
      <c r="BE3165" s="1"/>
      <c r="BF3165" s="1"/>
      <c r="BG3165" s="1"/>
      <c r="BH3165" s="1"/>
      <c r="BI3165" s="1"/>
      <c r="BJ3165" s="1"/>
      <c r="BK3165" s="1"/>
      <c r="BL3165" s="1"/>
      <c r="BM3165" s="1"/>
      <c r="BN3165" s="1"/>
      <c r="BO3165" s="1"/>
      <c r="BP3165" s="1"/>
      <c r="BQ3165" s="1"/>
      <c r="BR3165" s="1"/>
      <c r="BS3165" s="1"/>
      <c r="BT3165" s="1"/>
      <c r="BU3165" s="1"/>
      <c r="BV3165" s="1"/>
      <c r="BW3165" s="1"/>
      <c r="BX3165" s="1"/>
      <c r="BY3165" s="1"/>
      <c r="BZ3165" s="1"/>
      <c r="CA3165" s="1"/>
      <c r="CB3165" s="1"/>
      <c r="CC3165" s="1"/>
      <c r="CD3165" s="1"/>
      <c r="CE3165" s="1"/>
      <c r="CF3165" s="1"/>
      <c r="CG3165" s="1"/>
      <c r="CH3165" s="1"/>
      <c r="CI3165" s="1"/>
      <c r="CJ3165" s="1"/>
      <c r="CK3165" s="1"/>
      <c r="CL3165" s="1"/>
      <c r="CM3165" s="1"/>
      <c r="CN3165" s="1"/>
      <c r="CO3165" s="1"/>
      <c r="CP3165" s="1"/>
      <c r="CQ3165" s="1"/>
      <c r="CR3165" s="1"/>
      <c r="CS3165" s="1"/>
      <c r="CT3165" s="1"/>
      <c r="CU3165" s="1"/>
      <c r="CV3165" s="1"/>
      <c r="CW3165" s="1"/>
      <c r="CX3165" s="1"/>
      <c r="CY3165" s="1"/>
      <c r="CZ3165" s="1"/>
      <c r="DA3165" s="1"/>
      <c r="DB3165" s="1"/>
      <c r="DC3165" s="1"/>
      <c r="DD3165" s="1"/>
      <c r="DE3165" s="1"/>
      <c r="DF3165" s="1"/>
      <c r="DG3165" s="1"/>
      <c r="DH3165" s="1"/>
      <c r="DI3165" s="1"/>
      <c r="DJ3165" s="1"/>
      <c r="DK3165" s="1"/>
      <c r="DL3165" s="1"/>
      <c r="DM3165" s="1"/>
      <c r="DN3165" s="1"/>
      <c r="DO3165" s="1"/>
      <c r="DP3165" s="1"/>
      <c r="DQ3165" s="1"/>
      <c r="DR3165" s="1"/>
      <c r="DS3165" s="1"/>
      <c r="DT3165" s="1"/>
      <c r="DU3165" s="1"/>
      <c r="DV3165" s="1"/>
      <c r="DW3165" s="1"/>
      <c r="DX3165" s="1"/>
      <c r="DY3165" s="1"/>
      <c r="DZ3165" s="1"/>
      <c r="EA3165" s="1"/>
      <c r="EB3165" s="1"/>
      <c r="EC3165" s="1"/>
      <c r="ED3165" s="1"/>
      <c r="EE3165" s="1"/>
      <c r="EF3165" s="1"/>
      <c r="EG3165" s="1"/>
      <c r="EH3165" s="1"/>
      <c r="EI3165" s="1"/>
      <c r="EJ3165" s="1"/>
      <c r="EK3165" s="1"/>
      <c r="EL3165" s="1"/>
      <c r="EM3165" s="1"/>
      <c r="EN3165" s="1"/>
      <c r="EO3165" s="1"/>
      <c r="EP3165" s="1"/>
      <c r="EQ3165" s="1"/>
      <c r="ER3165" s="1"/>
      <c r="ES3165" s="1"/>
      <c r="ET3165" s="1"/>
      <c r="EU3165" s="1"/>
      <c r="EV3165" s="1"/>
      <c r="EW3165" s="1"/>
      <c r="EX3165" s="1"/>
      <c r="EY3165" s="1"/>
      <c r="EZ3165" s="1"/>
      <c r="FA3165" s="1"/>
      <c r="FB3165" s="1"/>
      <c r="FC3165" s="1"/>
      <c r="FD3165" s="1"/>
      <c r="FE3165" s="1"/>
      <c r="FF3165" s="1"/>
      <c r="FG3165" s="1"/>
      <c r="FH3165" s="1"/>
      <c r="FI3165" s="1"/>
      <c r="FJ3165" s="1"/>
      <c r="FK3165" s="1"/>
      <c r="FL3165" s="1"/>
      <c r="FM3165" s="1"/>
      <c r="FN3165" s="1"/>
      <c r="FO3165" s="1"/>
      <c r="FP3165" s="1"/>
      <c r="FQ3165" s="1"/>
      <c r="FR3165" s="1"/>
      <c r="FS3165" s="1"/>
      <c r="FT3165" s="1"/>
      <c r="FU3165" s="1"/>
      <c r="FV3165" s="1"/>
      <c r="FW3165" s="1"/>
      <c r="FX3165" s="1"/>
      <c r="FY3165" s="1"/>
      <c r="FZ3165" s="1"/>
      <c r="GA3165" s="1"/>
      <c r="GB3165" s="1"/>
      <c r="GC3165" s="1"/>
      <c r="GD3165" s="1"/>
      <c r="GE3165" s="1"/>
      <c r="GF3165" s="1"/>
      <c r="GG3165" s="1"/>
      <c r="GH3165" s="1"/>
      <c r="GI3165" s="1"/>
      <c r="GJ3165" s="1"/>
      <c r="GK3165" s="1"/>
      <c r="GL3165" s="1"/>
      <c r="GM3165" s="1"/>
      <c r="GN3165" s="1"/>
      <c r="GO3165" s="1"/>
    </row>
    <row r="3166" spans="1:197" s="40" customFormat="1" x14ac:dyDescent="0.25">
      <c r="A3166" s="41"/>
      <c r="B3166" s="4"/>
      <c r="C3166" s="41"/>
      <c r="D3166" s="42"/>
      <c r="E3166" s="42"/>
      <c r="F3166" s="42"/>
      <c r="G3166" s="1"/>
      <c r="H3166" s="1"/>
      <c r="I3166" s="1"/>
      <c r="J3166" s="1"/>
      <c r="K3166" s="1"/>
      <c r="L3166" s="1"/>
      <c r="M3166" s="2"/>
      <c r="N3166" s="1"/>
      <c r="O3166" s="1"/>
      <c r="P3166" s="1"/>
      <c r="Q3166" s="1"/>
      <c r="R3166" s="1"/>
      <c r="S3166" s="1"/>
      <c r="T3166" s="1"/>
      <c r="U3166" s="1"/>
      <c r="V3166" s="1"/>
      <c r="W3166" s="1"/>
      <c r="X3166" s="1"/>
      <c r="Y3166" s="1"/>
      <c r="Z3166" s="1"/>
      <c r="AA3166" s="1"/>
      <c r="AB3166" s="1"/>
      <c r="AC3166" s="1"/>
      <c r="AD3166" s="1"/>
      <c r="AE3166" s="1"/>
      <c r="AF3166" s="1"/>
      <c r="AG3166" s="1"/>
      <c r="AH3166" s="1"/>
      <c r="AI3166" s="1"/>
      <c r="AJ3166" s="1"/>
      <c r="AK3166" s="1"/>
      <c r="AL3166" s="1"/>
      <c r="AM3166" s="1"/>
      <c r="AN3166" s="1"/>
      <c r="AO3166" s="1"/>
      <c r="AP3166" s="1"/>
      <c r="AQ3166" s="1"/>
      <c r="AR3166" s="1"/>
      <c r="AS3166" s="1"/>
      <c r="AT3166" s="1"/>
      <c r="AU3166" s="1"/>
      <c r="AV3166" s="1"/>
      <c r="AW3166" s="1"/>
      <c r="AX3166" s="1"/>
      <c r="AY3166" s="1"/>
      <c r="AZ3166" s="1"/>
      <c r="BA3166" s="1"/>
      <c r="BB3166" s="1"/>
      <c r="BC3166" s="1"/>
      <c r="BD3166" s="1"/>
      <c r="BE3166" s="1"/>
      <c r="BF3166" s="1"/>
      <c r="BG3166" s="1"/>
      <c r="BH3166" s="1"/>
      <c r="BI3166" s="1"/>
      <c r="BJ3166" s="1"/>
      <c r="BK3166" s="1"/>
      <c r="BL3166" s="1"/>
      <c r="BM3166" s="1"/>
      <c r="BN3166" s="1"/>
      <c r="BO3166" s="1"/>
      <c r="BP3166" s="1"/>
      <c r="BQ3166" s="1"/>
      <c r="BR3166" s="1"/>
      <c r="BS3166" s="1"/>
      <c r="BT3166" s="1"/>
      <c r="BU3166" s="1"/>
      <c r="BV3166" s="1"/>
      <c r="BW3166" s="1"/>
      <c r="BX3166" s="1"/>
      <c r="BY3166" s="1"/>
      <c r="BZ3166" s="1"/>
      <c r="CA3166" s="1"/>
      <c r="CB3166" s="1"/>
      <c r="CC3166" s="1"/>
      <c r="CD3166" s="1"/>
      <c r="CE3166" s="1"/>
      <c r="CF3166" s="1"/>
      <c r="CG3166" s="1"/>
      <c r="CH3166" s="1"/>
      <c r="CI3166" s="1"/>
      <c r="CJ3166" s="1"/>
      <c r="CK3166" s="1"/>
      <c r="CL3166" s="1"/>
      <c r="CM3166" s="1"/>
      <c r="CN3166" s="1"/>
      <c r="CO3166" s="1"/>
      <c r="CP3166" s="1"/>
      <c r="CQ3166" s="1"/>
      <c r="CR3166" s="1"/>
      <c r="CS3166" s="1"/>
      <c r="CT3166" s="1"/>
      <c r="CU3166" s="1"/>
      <c r="CV3166" s="1"/>
      <c r="CW3166" s="1"/>
      <c r="CX3166" s="1"/>
      <c r="CY3166" s="1"/>
      <c r="CZ3166" s="1"/>
      <c r="DA3166" s="1"/>
      <c r="DB3166" s="1"/>
      <c r="DC3166" s="1"/>
      <c r="DD3166" s="1"/>
      <c r="DE3166" s="1"/>
      <c r="DF3166" s="1"/>
      <c r="DG3166" s="1"/>
      <c r="DH3166" s="1"/>
      <c r="DI3166" s="1"/>
      <c r="DJ3166" s="1"/>
      <c r="DK3166" s="1"/>
      <c r="DL3166" s="1"/>
      <c r="DM3166" s="1"/>
      <c r="DN3166" s="1"/>
      <c r="DO3166" s="1"/>
      <c r="DP3166" s="1"/>
      <c r="DQ3166" s="1"/>
      <c r="DR3166" s="1"/>
      <c r="DS3166" s="1"/>
      <c r="DT3166" s="1"/>
      <c r="DU3166" s="1"/>
      <c r="DV3166" s="1"/>
      <c r="DW3166" s="1"/>
      <c r="DX3166" s="1"/>
      <c r="DY3166" s="1"/>
      <c r="DZ3166" s="1"/>
      <c r="EA3166" s="1"/>
      <c r="EB3166" s="1"/>
      <c r="EC3166" s="1"/>
      <c r="ED3166" s="1"/>
      <c r="EE3166" s="1"/>
      <c r="EF3166" s="1"/>
      <c r="EG3166" s="1"/>
      <c r="EH3166" s="1"/>
      <c r="EI3166" s="1"/>
      <c r="EJ3166" s="1"/>
      <c r="EK3166" s="1"/>
      <c r="EL3166" s="1"/>
      <c r="EM3166" s="1"/>
      <c r="EN3166" s="1"/>
      <c r="EO3166" s="1"/>
      <c r="EP3166" s="1"/>
      <c r="EQ3166" s="1"/>
      <c r="ER3166" s="1"/>
      <c r="ES3166" s="1"/>
      <c r="ET3166" s="1"/>
      <c r="EU3166" s="1"/>
      <c r="EV3166" s="1"/>
      <c r="EW3166" s="1"/>
      <c r="EX3166" s="1"/>
      <c r="EY3166" s="1"/>
      <c r="EZ3166" s="1"/>
      <c r="FA3166" s="1"/>
      <c r="FB3166" s="1"/>
      <c r="FC3166" s="1"/>
      <c r="FD3166" s="1"/>
      <c r="FE3166" s="1"/>
      <c r="FF3166" s="1"/>
      <c r="FG3166" s="1"/>
      <c r="FH3166" s="1"/>
      <c r="FI3166" s="1"/>
      <c r="FJ3166" s="1"/>
      <c r="FK3166" s="1"/>
      <c r="FL3166" s="1"/>
      <c r="FM3166" s="1"/>
      <c r="FN3166" s="1"/>
      <c r="FO3166" s="1"/>
      <c r="FP3166" s="1"/>
      <c r="FQ3166" s="1"/>
      <c r="FR3166" s="1"/>
      <c r="FS3166" s="1"/>
      <c r="FT3166" s="1"/>
      <c r="FU3166" s="1"/>
      <c r="FV3166" s="1"/>
      <c r="FW3166" s="1"/>
      <c r="FX3166" s="1"/>
      <c r="FY3166" s="1"/>
      <c r="FZ3166" s="1"/>
      <c r="GA3166" s="1"/>
      <c r="GB3166" s="1"/>
      <c r="GC3166" s="1"/>
      <c r="GD3166" s="1"/>
      <c r="GE3166" s="1"/>
      <c r="GF3166" s="1"/>
      <c r="GG3166" s="1"/>
      <c r="GH3166" s="1"/>
      <c r="GI3166" s="1"/>
      <c r="GJ3166" s="1"/>
      <c r="GK3166" s="1"/>
      <c r="GL3166" s="1"/>
      <c r="GM3166" s="1"/>
      <c r="GN3166" s="1"/>
      <c r="GO3166" s="1"/>
    </row>
    <row r="3167" spans="1:197" s="40" customFormat="1" x14ac:dyDescent="0.25">
      <c r="A3167" s="41"/>
      <c r="B3167" s="4"/>
      <c r="C3167" s="41"/>
      <c r="D3167" s="42"/>
      <c r="E3167" s="42"/>
      <c r="F3167" s="42"/>
      <c r="G3167" s="1"/>
      <c r="H3167" s="1"/>
      <c r="I3167" s="1"/>
      <c r="J3167" s="1"/>
      <c r="K3167" s="1"/>
      <c r="L3167" s="1"/>
      <c r="M3167" s="2"/>
      <c r="N3167" s="1"/>
      <c r="O3167" s="1"/>
      <c r="P3167" s="1"/>
      <c r="Q3167" s="1"/>
      <c r="R3167" s="1"/>
      <c r="S3167" s="1"/>
      <c r="T3167" s="1"/>
      <c r="U3167" s="1"/>
      <c r="V3167" s="1"/>
      <c r="W3167" s="1"/>
      <c r="X3167" s="1"/>
      <c r="Y3167" s="1"/>
      <c r="Z3167" s="1"/>
      <c r="AA3167" s="1"/>
      <c r="AB3167" s="1"/>
      <c r="AC3167" s="1"/>
      <c r="AD3167" s="1"/>
      <c r="AE3167" s="1"/>
      <c r="AF3167" s="1"/>
      <c r="AG3167" s="1"/>
      <c r="AH3167" s="1"/>
      <c r="AI3167" s="1"/>
      <c r="AJ3167" s="1"/>
      <c r="AK3167" s="1"/>
      <c r="AL3167" s="1"/>
      <c r="AM3167" s="1"/>
      <c r="AN3167" s="1"/>
      <c r="AO3167" s="1"/>
      <c r="AP3167" s="1"/>
      <c r="AQ3167" s="1"/>
      <c r="AR3167" s="1"/>
      <c r="AS3167" s="1"/>
      <c r="AT3167" s="1"/>
      <c r="AU3167" s="1"/>
      <c r="AV3167" s="1"/>
      <c r="AW3167" s="1"/>
      <c r="AX3167" s="1"/>
      <c r="AY3167" s="1"/>
      <c r="AZ3167" s="1"/>
      <c r="BA3167" s="1"/>
      <c r="BB3167" s="1"/>
      <c r="BC3167" s="1"/>
      <c r="BD3167" s="1"/>
      <c r="BE3167" s="1"/>
      <c r="BF3167" s="1"/>
      <c r="BG3167" s="1"/>
      <c r="BH3167" s="1"/>
      <c r="BI3167" s="1"/>
      <c r="BJ3167" s="1"/>
      <c r="BK3167" s="1"/>
      <c r="BL3167" s="1"/>
      <c r="BM3167" s="1"/>
      <c r="BN3167" s="1"/>
      <c r="BO3167" s="1"/>
      <c r="BP3167" s="1"/>
      <c r="BQ3167" s="1"/>
      <c r="BR3167" s="1"/>
      <c r="BS3167" s="1"/>
      <c r="BT3167" s="1"/>
      <c r="BU3167" s="1"/>
      <c r="BV3167" s="1"/>
      <c r="BW3167" s="1"/>
      <c r="BX3167" s="1"/>
      <c r="BY3167" s="1"/>
      <c r="BZ3167" s="1"/>
      <c r="CA3167" s="1"/>
      <c r="CB3167" s="1"/>
      <c r="CC3167" s="1"/>
      <c r="CD3167" s="1"/>
      <c r="CE3167" s="1"/>
      <c r="CF3167" s="1"/>
      <c r="CG3167" s="1"/>
      <c r="CH3167" s="1"/>
      <c r="CI3167" s="1"/>
      <c r="CJ3167" s="1"/>
      <c r="CK3167" s="1"/>
      <c r="CL3167" s="1"/>
      <c r="CM3167" s="1"/>
      <c r="CN3167" s="1"/>
      <c r="CO3167" s="1"/>
      <c r="CP3167" s="1"/>
      <c r="CQ3167" s="1"/>
      <c r="CR3167" s="1"/>
      <c r="CS3167" s="1"/>
      <c r="CT3167" s="1"/>
      <c r="CU3167" s="1"/>
      <c r="CV3167" s="1"/>
      <c r="CW3167" s="1"/>
      <c r="CX3167" s="1"/>
      <c r="CY3167" s="1"/>
      <c r="CZ3167" s="1"/>
      <c r="DA3167" s="1"/>
      <c r="DB3167" s="1"/>
      <c r="DC3167" s="1"/>
      <c r="DD3167" s="1"/>
      <c r="DE3167" s="1"/>
      <c r="DF3167" s="1"/>
      <c r="DG3167" s="1"/>
      <c r="DH3167" s="1"/>
      <c r="DI3167" s="1"/>
      <c r="DJ3167" s="1"/>
      <c r="DK3167" s="1"/>
      <c r="DL3167" s="1"/>
      <c r="DM3167" s="1"/>
      <c r="DN3167" s="1"/>
      <c r="DO3167" s="1"/>
      <c r="DP3167" s="1"/>
      <c r="DQ3167" s="1"/>
      <c r="DR3167" s="1"/>
      <c r="DS3167" s="1"/>
      <c r="DT3167" s="1"/>
      <c r="DU3167" s="1"/>
      <c r="DV3167" s="1"/>
      <c r="DW3167" s="1"/>
      <c r="DX3167" s="1"/>
      <c r="DY3167" s="1"/>
      <c r="DZ3167" s="1"/>
      <c r="EA3167" s="1"/>
      <c r="EB3167" s="1"/>
      <c r="EC3167" s="1"/>
      <c r="ED3167" s="1"/>
      <c r="EE3167" s="1"/>
      <c r="EF3167" s="1"/>
      <c r="EG3167" s="1"/>
      <c r="EH3167" s="1"/>
      <c r="EI3167" s="1"/>
      <c r="EJ3167" s="1"/>
      <c r="EK3167" s="1"/>
      <c r="EL3167" s="1"/>
      <c r="EM3167" s="1"/>
      <c r="EN3167" s="1"/>
      <c r="EO3167" s="1"/>
      <c r="EP3167" s="1"/>
      <c r="EQ3167" s="1"/>
      <c r="ER3167" s="1"/>
      <c r="ES3167" s="1"/>
      <c r="ET3167" s="1"/>
      <c r="EU3167" s="1"/>
      <c r="EV3167" s="1"/>
      <c r="EW3167" s="1"/>
      <c r="EX3167" s="1"/>
      <c r="EY3167" s="1"/>
      <c r="EZ3167" s="1"/>
      <c r="FA3167" s="1"/>
      <c r="FB3167" s="1"/>
      <c r="FC3167" s="1"/>
      <c r="FD3167" s="1"/>
      <c r="FE3167" s="1"/>
      <c r="FF3167" s="1"/>
      <c r="FG3167" s="1"/>
      <c r="FH3167" s="1"/>
      <c r="FI3167" s="1"/>
      <c r="FJ3167" s="1"/>
      <c r="FK3167" s="1"/>
      <c r="FL3167" s="1"/>
      <c r="FM3167" s="1"/>
      <c r="FN3167" s="1"/>
      <c r="FO3167" s="1"/>
      <c r="FP3167" s="1"/>
      <c r="FQ3167" s="1"/>
      <c r="FR3167" s="1"/>
      <c r="FS3167" s="1"/>
      <c r="FT3167" s="1"/>
      <c r="FU3167" s="1"/>
      <c r="FV3167" s="1"/>
      <c r="FW3167" s="1"/>
      <c r="FX3167" s="1"/>
      <c r="FY3167" s="1"/>
      <c r="FZ3167" s="1"/>
      <c r="GA3167" s="1"/>
      <c r="GB3167" s="1"/>
      <c r="GC3167" s="1"/>
      <c r="GD3167" s="1"/>
      <c r="GE3167" s="1"/>
      <c r="GF3167" s="1"/>
      <c r="GG3167" s="1"/>
      <c r="GH3167" s="1"/>
      <c r="GI3167" s="1"/>
      <c r="GJ3167" s="1"/>
      <c r="GK3167" s="1"/>
      <c r="GL3167" s="1"/>
      <c r="GM3167" s="1"/>
      <c r="GN3167" s="1"/>
      <c r="GO3167" s="1"/>
    </row>
    <row r="3168" spans="1:197" s="40" customFormat="1" x14ac:dyDescent="0.25">
      <c r="A3168" s="41"/>
      <c r="B3168" s="4"/>
      <c r="C3168" s="41"/>
      <c r="D3168" s="42"/>
      <c r="E3168" s="42"/>
      <c r="F3168" s="42"/>
      <c r="G3168" s="1"/>
      <c r="H3168" s="1"/>
      <c r="I3168" s="1"/>
      <c r="J3168" s="1"/>
      <c r="K3168" s="1"/>
      <c r="L3168" s="1"/>
      <c r="M3168" s="2"/>
      <c r="N3168" s="1"/>
      <c r="O3168" s="1"/>
      <c r="P3168" s="1"/>
      <c r="Q3168" s="1"/>
      <c r="R3168" s="1"/>
      <c r="S3168" s="1"/>
      <c r="T3168" s="1"/>
      <c r="U3168" s="1"/>
      <c r="V3168" s="1"/>
      <c r="W3168" s="1"/>
      <c r="X3168" s="1"/>
      <c r="Y3168" s="1"/>
      <c r="Z3168" s="1"/>
      <c r="AA3168" s="1"/>
      <c r="AB3168" s="1"/>
      <c r="AC3168" s="1"/>
      <c r="AD3168" s="1"/>
      <c r="AE3168" s="1"/>
      <c r="AF3168" s="1"/>
      <c r="AG3168" s="1"/>
      <c r="AH3168" s="1"/>
      <c r="AI3168" s="1"/>
      <c r="AJ3168" s="1"/>
      <c r="AK3168" s="1"/>
      <c r="AL3168" s="1"/>
      <c r="AM3168" s="1"/>
      <c r="AN3168" s="1"/>
      <c r="AO3168" s="1"/>
      <c r="AP3168" s="1"/>
      <c r="AQ3168" s="1"/>
      <c r="AR3168" s="1"/>
      <c r="AS3168" s="1"/>
      <c r="AT3168" s="1"/>
      <c r="AU3168" s="1"/>
      <c r="AV3168" s="1"/>
      <c r="AW3168" s="1"/>
      <c r="AX3168" s="1"/>
      <c r="AY3168" s="1"/>
      <c r="AZ3168" s="1"/>
      <c r="BA3168" s="1"/>
      <c r="BB3168" s="1"/>
      <c r="BC3168" s="1"/>
      <c r="BD3168" s="1"/>
      <c r="BE3168" s="1"/>
      <c r="BF3168" s="1"/>
      <c r="BG3168" s="1"/>
      <c r="BH3168" s="1"/>
      <c r="BI3168" s="1"/>
      <c r="BJ3168" s="1"/>
      <c r="BK3168" s="1"/>
      <c r="BL3168" s="1"/>
      <c r="BM3168" s="1"/>
      <c r="BN3168" s="1"/>
      <c r="BO3168" s="1"/>
      <c r="BP3168" s="1"/>
      <c r="BQ3168" s="1"/>
      <c r="BR3168" s="1"/>
      <c r="BS3168" s="1"/>
      <c r="BT3168" s="1"/>
      <c r="BU3168" s="1"/>
      <c r="BV3168" s="1"/>
      <c r="BW3168" s="1"/>
      <c r="BX3168" s="1"/>
      <c r="BY3168" s="1"/>
      <c r="BZ3168" s="1"/>
      <c r="CA3168" s="1"/>
      <c r="CB3168" s="1"/>
      <c r="CC3168" s="1"/>
      <c r="CD3168" s="1"/>
      <c r="CE3168" s="1"/>
      <c r="CF3168" s="1"/>
      <c r="CG3168" s="1"/>
      <c r="CH3168" s="1"/>
      <c r="CI3168" s="1"/>
      <c r="CJ3168" s="1"/>
      <c r="CK3168" s="1"/>
      <c r="CL3168" s="1"/>
      <c r="CM3168" s="1"/>
      <c r="CN3168" s="1"/>
      <c r="CO3168" s="1"/>
      <c r="CP3168" s="1"/>
      <c r="CQ3168" s="1"/>
      <c r="CR3168" s="1"/>
      <c r="CS3168" s="1"/>
      <c r="CT3168" s="1"/>
      <c r="CU3168" s="1"/>
      <c r="CV3168" s="1"/>
      <c r="CW3168" s="1"/>
      <c r="CX3168" s="1"/>
      <c r="CY3168" s="1"/>
      <c r="CZ3168" s="1"/>
      <c r="DA3168" s="1"/>
      <c r="DB3168" s="1"/>
      <c r="DC3168" s="1"/>
      <c r="DD3168" s="1"/>
      <c r="DE3168" s="1"/>
      <c r="DF3168" s="1"/>
      <c r="DG3168" s="1"/>
      <c r="DH3168" s="1"/>
      <c r="DI3168" s="1"/>
      <c r="DJ3168" s="1"/>
      <c r="DK3168" s="1"/>
      <c r="DL3168" s="1"/>
      <c r="DM3168" s="1"/>
      <c r="DN3168" s="1"/>
      <c r="DO3168" s="1"/>
      <c r="DP3168" s="1"/>
      <c r="DQ3168" s="1"/>
      <c r="DR3168" s="1"/>
      <c r="DS3168" s="1"/>
      <c r="DT3168" s="1"/>
      <c r="DU3168" s="1"/>
      <c r="DV3168" s="1"/>
      <c r="DW3168" s="1"/>
      <c r="DX3168" s="1"/>
      <c r="DY3168" s="1"/>
      <c r="DZ3168" s="1"/>
      <c r="EA3168" s="1"/>
      <c r="EB3168" s="1"/>
      <c r="EC3168" s="1"/>
      <c r="ED3168" s="1"/>
      <c r="EE3168" s="1"/>
      <c r="EF3168" s="1"/>
      <c r="EG3168" s="1"/>
      <c r="EH3168" s="1"/>
      <c r="EI3168" s="1"/>
      <c r="EJ3168" s="1"/>
      <c r="EK3168" s="1"/>
      <c r="EL3168" s="1"/>
      <c r="EM3168" s="1"/>
      <c r="EN3168" s="1"/>
      <c r="EO3168" s="1"/>
      <c r="EP3168" s="1"/>
      <c r="EQ3168" s="1"/>
      <c r="ER3168" s="1"/>
      <c r="ES3168" s="1"/>
      <c r="ET3168" s="1"/>
      <c r="EU3168" s="1"/>
      <c r="EV3168" s="1"/>
      <c r="EW3168" s="1"/>
      <c r="EX3168" s="1"/>
      <c r="EY3168" s="1"/>
      <c r="EZ3168" s="1"/>
      <c r="FA3168" s="1"/>
      <c r="FB3168" s="1"/>
      <c r="FC3168" s="1"/>
      <c r="FD3168" s="1"/>
      <c r="FE3168" s="1"/>
      <c r="FF3168" s="1"/>
      <c r="FG3168" s="1"/>
      <c r="FH3168" s="1"/>
      <c r="FI3168" s="1"/>
      <c r="FJ3168" s="1"/>
      <c r="FK3168" s="1"/>
      <c r="FL3168" s="1"/>
      <c r="FM3168" s="1"/>
      <c r="FN3168" s="1"/>
      <c r="FO3168" s="1"/>
      <c r="FP3168" s="1"/>
      <c r="FQ3168" s="1"/>
      <c r="FR3168" s="1"/>
      <c r="FS3168" s="1"/>
      <c r="FT3168" s="1"/>
      <c r="FU3168" s="1"/>
      <c r="FV3168" s="1"/>
      <c r="FW3168" s="1"/>
      <c r="FX3168" s="1"/>
      <c r="FY3168" s="1"/>
      <c r="FZ3168" s="1"/>
      <c r="GA3168" s="1"/>
      <c r="GB3168" s="1"/>
      <c r="GC3168" s="1"/>
      <c r="GD3168" s="1"/>
      <c r="GE3168" s="1"/>
      <c r="GF3168" s="1"/>
      <c r="GG3168" s="1"/>
      <c r="GH3168" s="1"/>
      <c r="GI3168" s="1"/>
      <c r="GJ3168" s="1"/>
      <c r="GK3168" s="1"/>
      <c r="GL3168" s="1"/>
      <c r="GM3168" s="1"/>
      <c r="GN3168" s="1"/>
      <c r="GO3168" s="1"/>
    </row>
    <row r="3169" spans="1:197" s="40" customFormat="1" x14ac:dyDescent="0.25">
      <c r="A3169" s="41"/>
      <c r="B3169" s="4"/>
      <c r="C3169" s="41"/>
      <c r="D3169" s="42"/>
      <c r="E3169" s="42"/>
      <c r="F3169" s="42"/>
      <c r="G3169" s="1"/>
      <c r="H3169" s="1"/>
      <c r="I3169" s="1"/>
      <c r="J3169" s="1"/>
      <c r="K3169" s="1"/>
      <c r="L3169" s="1"/>
      <c r="M3169" s="2"/>
      <c r="N3169" s="1"/>
      <c r="O3169" s="1"/>
      <c r="P3169" s="1"/>
      <c r="Q3169" s="1"/>
      <c r="R3169" s="1"/>
      <c r="S3169" s="1"/>
      <c r="T3169" s="1"/>
      <c r="U3169" s="1"/>
      <c r="V3169" s="1"/>
      <c r="W3169" s="1"/>
      <c r="X3169" s="1"/>
      <c r="Y3169" s="1"/>
      <c r="Z3169" s="1"/>
      <c r="AA3169" s="1"/>
      <c r="AB3169" s="1"/>
      <c r="AC3169" s="1"/>
      <c r="AD3169" s="1"/>
      <c r="AE3169" s="1"/>
      <c r="AF3169" s="1"/>
      <c r="AG3169" s="1"/>
      <c r="AH3169" s="1"/>
      <c r="AI3169" s="1"/>
      <c r="AJ3169" s="1"/>
      <c r="AK3169" s="1"/>
      <c r="AL3169" s="1"/>
      <c r="AM3169" s="1"/>
      <c r="AN3169" s="1"/>
      <c r="AO3169" s="1"/>
      <c r="AP3169" s="1"/>
      <c r="AQ3169" s="1"/>
      <c r="AR3169" s="1"/>
      <c r="AS3169" s="1"/>
      <c r="AT3169" s="1"/>
      <c r="AU3169" s="1"/>
      <c r="AV3169" s="1"/>
      <c r="AW3169" s="1"/>
      <c r="AX3169" s="1"/>
      <c r="AY3169" s="1"/>
      <c r="AZ3169" s="1"/>
      <c r="BA3169" s="1"/>
      <c r="BB3169" s="1"/>
      <c r="BC3169" s="1"/>
      <c r="BD3169" s="1"/>
      <c r="BE3169" s="1"/>
      <c r="BF3169" s="1"/>
      <c r="BG3169" s="1"/>
      <c r="BH3169" s="1"/>
      <c r="BI3169" s="1"/>
      <c r="BJ3169" s="1"/>
      <c r="BK3169" s="1"/>
      <c r="BL3169" s="1"/>
      <c r="BM3169" s="1"/>
      <c r="BN3169" s="1"/>
      <c r="BO3169" s="1"/>
      <c r="BP3169" s="1"/>
      <c r="BQ3169" s="1"/>
      <c r="BR3169" s="1"/>
      <c r="BS3169" s="1"/>
      <c r="BT3169" s="1"/>
      <c r="BU3169" s="1"/>
      <c r="BV3169" s="1"/>
      <c r="BW3169" s="1"/>
      <c r="BX3169" s="1"/>
      <c r="BY3169" s="1"/>
      <c r="BZ3169" s="1"/>
      <c r="CA3169" s="1"/>
      <c r="CB3169" s="1"/>
      <c r="CC3169" s="1"/>
      <c r="CD3169" s="1"/>
      <c r="CE3169" s="1"/>
      <c r="CF3169" s="1"/>
      <c r="CG3169" s="1"/>
      <c r="CH3169" s="1"/>
      <c r="CI3169" s="1"/>
      <c r="CJ3169" s="1"/>
      <c r="CK3169" s="1"/>
      <c r="CL3169" s="1"/>
      <c r="CM3169" s="1"/>
      <c r="CN3169" s="1"/>
      <c r="CO3169" s="1"/>
      <c r="CP3169" s="1"/>
      <c r="CQ3169" s="1"/>
      <c r="CR3169" s="1"/>
      <c r="CS3169" s="1"/>
      <c r="CT3169" s="1"/>
      <c r="CU3169" s="1"/>
      <c r="CV3169" s="1"/>
      <c r="CW3169" s="1"/>
      <c r="CX3169" s="1"/>
      <c r="CY3169" s="1"/>
      <c r="CZ3169" s="1"/>
      <c r="DA3169" s="1"/>
      <c r="DB3169" s="1"/>
      <c r="DC3169" s="1"/>
      <c r="DD3169" s="1"/>
      <c r="DE3169" s="1"/>
      <c r="DF3169" s="1"/>
      <c r="DG3169" s="1"/>
      <c r="DH3169" s="1"/>
      <c r="DI3169" s="1"/>
      <c r="DJ3169" s="1"/>
      <c r="DK3169" s="1"/>
      <c r="DL3169" s="1"/>
      <c r="DM3169" s="1"/>
      <c r="DN3169" s="1"/>
      <c r="DO3169" s="1"/>
      <c r="DP3169" s="1"/>
      <c r="DQ3169" s="1"/>
      <c r="DR3169" s="1"/>
      <c r="DS3169" s="1"/>
      <c r="DT3169" s="1"/>
      <c r="DU3169" s="1"/>
      <c r="DV3169" s="1"/>
      <c r="DW3169" s="1"/>
      <c r="DX3169" s="1"/>
      <c r="DY3169" s="1"/>
      <c r="DZ3169" s="1"/>
      <c r="EA3169" s="1"/>
      <c r="EB3169" s="1"/>
      <c r="EC3169" s="1"/>
      <c r="ED3169" s="1"/>
      <c r="EE3169" s="1"/>
      <c r="EF3169" s="1"/>
      <c r="EG3169" s="1"/>
      <c r="EH3169" s="1"/>
      <c r="EI3169" s="1"/>
      <c r="EJ3169" s="1"/>
      <c r="EK3169" s="1"/>
      <c r="EL3169" s="1"/>
      <c r="EM3169" s="1"/>
      <c r="EN3169" s="1"/>
      <c r="EO3169" s="1"/>
      <c r="EP3169" s="1"/>
      <c r="EQ3169" s="1"/>
      <c r="ER3169" s="1"/>
      <c r="ES3169" s="1"/>
      <c r="ET3169" s="1"/>
      <c r="EU3169" s="1"/>
      <c r="EV3169" s="1"/>
      <c r="EW3169" s="1"/>
      <c r="EX3169" s="1"/>
      <c r="EY3169" s="1"/>
      <c r="EZ3169" s="1"/>
      <c r="FA3169" s="1"/>
      <c r="FB3169" s="1"/>
      <c r="FC3169" s="1"/>
      <c r="FD3169" s="1"/>
      <c r="FE3169" s="1"/>
      <c r="FF3169" s="1"/>
      <c r="FG3169" s="1"/>
      <c r="FH3169" s="1"/>
      <c r="FI3169" s="1"/>
      <c r="FJ3169" s="1"/>
      <c r="FK3169" s="1"/>
      <c r="FL3169" s="1"/>
      <c r="FM3169" s="1"/>
      <c r="FN3169" s="1"/>
      <c r="FO3169" s="1"/>
      <c r="FP3169" s="1"/>
      <c r="FQ3169" s="1"/>
      <c r="FR3169" s="1"/>
      <c r="FS3169" s="1"/>
      <c r="FT3169" s="1"/>
      <c r="FU3169" s="1"/>
      <c r="FV3169" s="1"/>
      <c r="FW3169" s="1"/>
      <c r="FX3169" s="1"/>
      <c r="FY3169" s="1"/>
      <c r="FZ3169" s="1"/>
      <c r="GA3169" s="1"/>
      <c r="GB3169" s="1"/>
      <c r="GC3169" s="1"/>
      <c r="GD3169" s="1"/>
      <c r="GE3169" s="1"/>
      <c r="GF3169" s="1"/>
      <c r="GG3169" s="1"/>
      <c r="GH3169" s="1"/>
      <c r="GI3169" s="1"/>
      <c r="GJ3169" s="1"/>
      <c r="GK3169" s="1"/>
      <c r="GL3169" s="1"/>
      <c r="GM3169" s="1"/>
      <c r="GN3169" s="1"/>
      <c r="GO3169" s="1"/>
    </row>
    <row r="3170" spans="1:197" s="40" customFormat="1" x14ac:dyDescent="0.25">
      <c r="A3170" s="41"/>
      <c r="B3170" s="4"/>
      <c r="C3170" s="41"/>
      <c r="D3170" s="42"/>
      <c r="E3170" s="42"/>
      <c r="F3170" s="42"/>
      <c r="G3170" s="1"/>
      <c r="H3170" s="1"/>
      <c r="I3170" s="1"/>
      <c r="J3170" s="1"/>
      <c r="K3170" s="1"/>
      <c r="L3170" s="1"/>
      <c r="M3170" s="2"/>
      <c r="N3170" s="1"/>
      <c r="O3170" s="1"/>
      <c r="P3170" s="1"/>
      <c r="Q3170" s="1"/>
      <c r="R3170" s="1"/>
      <c r="S3170" s="1"/>
      <c r="T3170" s="1"/>
      <c r="U3170" s="1"/>
      <c r="V3170" s="1"/>
      <c r="W3170" s="1"/>
      <c r="X3170" s="1"/>
      <c r="Y3170" s="1"/>
      <c r="Z3170" s="1"/>
      <c r="AA3170" s="1"/>
      <c r="AB3170" s="1"/>
      <c r="AC3170" s="1"/>
      <c r="AD3170" s="1"/>
      <c r="AE3170" s="1"/>
      <c r="AF3170" s="1"/>
      <c r="AG3170" s="1"/>
      <c r="AH3170" s="1"/>
      <c r="AI3170" s="1"/>
      <c r="AJ3170" s="1"/>
      <c r="AK3170" s="1"/>
      <c r="AL3170" s="1"/>
      <c r="AM3170" s="1"/>
      <c r="AN3170" s="1"/>
      <c r="AO3170" s="1"/>
      <c r="AP3170" s="1"/>
      <c r="AQ3170" s="1"/>
      <c r="AR3170" s="1"/>
      <c r="AS3170" s="1"/>
      <c r="AT3170" s="1"/>
      <c r="AU3170" s="1"/>
      <c r="AV3170" s="1"/>
      <c r="AW3170" s="1"/>
      <c r="AX3170" s="1"/>
      <c r="AY3170" s="1"/>
      <c r="AZ3170" s="1"/>
      <c r="BA3170" s="1"/>
      <c r="BB3170" s="1"/>
      <c r="BC3170" s="1"/>
      <c r="BD3170" s="1"/>
      <c r="BE3170" s="1"/>
      <c r="BF3170" s="1"/>
      <c r="BG3170" s="1"/>
      <c r="BH3170" s="1"/>
      <c r="BI3170" s="1"/>
      <c r="BJ3170" s="1"/>
      <c r="BK3170" s="1"/>
      <c r="BL3170" s="1"/>
      <c r="BM3170" s="1"/>
      <c r="BN3170" s="1"/>
      <c r="BO3170" s="1"/>
      <c r="BP3170" s="1"/>
      <c r="BQ3170" s="1"/>
      <c r="BR3170" s="1"/>
      <c r="BS3170" s="1"/>
      <c r="BT3170" s="1"/>
      <c r="BU3170" s="1"/>
      <c r="BV3170" s="1"/>
      <c r="BW3170" s="1"/>
      <c r="BX3170" s="1"/>
      <c r="BY3170" s="1"/>
      <c r="BZ3170" s="1"/>
      <c r="CA3170" s="1"/>
      <c r="CB3170" s="1"/>
      <c r="CC3170" s="1"/>
      <c r="CD3170" s="1"/>
      <c r="CE3170" s="1"/>
      <c r="CF3170" s="1"/>
      <c r="CG3170" s="1"/>
      <c r="CH3170" s="1"/>
      <c r="CI3170" s="1"/>
      <c r="CJ3170" s="1"/>
      <c r="CK3170" s="1"/>
      <c r="CL3170" s="1"/>
      <c r="CM3170" s="1"/>
      <c r="CN3170" s="1"/>
      <c r="CO3170" s="1"/>
      <c r="CP3170" s="1"/>
      <c r="CQ3170" s="1"/>
      <c r="CR3170" s="1"/>
      <c r="CS3170" s="1"/>
      <c r="CT3170" s="1"/>
      <c r="CU3170" s="1"/>
      <c r="CV3170" s="1"/>
      <c r="CW3170" s="1"/>
      <c r="CX3170" s="1"/>
      <c r="CY3170" s="1"/>
      <c r="CZ3170" s="1"/>
      <c r="DA3170" s="1"/>
      <c r="DB3170" s="1"/>
      <c r="DC3170" s="1"/>
      <c r="DD3170" s="1"/>
      <c r="DE3170" s="1"/>
      <c r="DF3170" s="1"/>
      <c r="DG3170" s="1"/>
      <c r="DH3170" s="1"/>
      <c r="DI3170" s="1"/>
      <c r="DJ3170" s="1"/>
      <c r="DK3170" s="1"/>
      <c r="DL3170" s="1"/>
      <c r="DM3170" s="1"/>
      <c r="DN3170" s="1"/>
      <c r="DO3170" s="1"/>
      <c r="DP3170" s="1"/>
      <c r="DQ3170" s="1"/>
      <c r="DR3170" s="1"/>
      <c r="DS3170" s="1"/>
      <c r="DT3170" s="1"/>
      <c r="DU3170" s="1"/>
      <c r="DV3170" s="1"/>
      <c r="DW3170" s="1"/>
      <c r="DX3170" s="1"/>
      <c r="DY3170" s="1"/>
      <c r="DZ3170" s="1"/>
      <c r="EA3170" s="1"/>
      <c r="EB3170" s="1"/>
      <c r="EC3170" s="1"/>
      <c r="ED3170" s="1"/>
      <c r="EE3170" s="1"/>
      <c r="EF3170" s="1"/>
      <c r="EG3170" s="1"/>
      <c r="EH3170" s="1"/>
      <c r="EI3170" s="1"/>
      <c r="EJ3170" s="1"/>
      <c r="EK3170" s="1"/>
      <c r="EL3170" s="1"/>
      <c r="EM3170" s="1"/>
      <c r="EN3170" s="1"/>
      <c r="EO3170" s="1"/>
      <c r="EP3170" s="1"/>
      <c r="EQ3170" s="1"/>
      <c r="ER3170" s="1"/>
      <c r="ES3170" s="1"/>
      <c r="ET3170" s="1"/>
      <c r="EU3170" s="1"/>
      <c r="EV3170" s="1"/>
      <c r="EW3170" s="1"/>
      <c r="EX3170" s="1"/>
      <c r="EY3170" s="1"/>
      <c r="EZ3170" s="1"/>
      <c r="FA3170" s="1"/>
      <c r="FB3170" s="1"/>
      <c r="FC3170" s="1"/>
      <c r="FD3170" s="1"/>
      <c r="FE3170" s="1"/>
      <c r="FF3170" s="1"/>
      <c r="FG3170" s="1"/>
      <c r="FH3170" s="1"/>
      <c r="FI3170" s="1"/>
      <c r="FJ3170" s="1"/>
      <c r="FK3170" s="1"/>
      <c r="FL3170" s="1"/>
      <c r="FM3170" s="1"/>
      <c r="FN3170" s="1"/>
      <c r="FO3170" s="1"/>
      <c r="FP3170" s="1"/>
      <c r="FQ3170" s="1"/>
      <c r="FR3170" s="1"/>
      <c r="FS3170" s="1"/>
      <c r="FT3170" s="1"/>
      <c r="FU3170" s="1"/>
      <c r="FV3170" s="1"/>
      <c r="FW3170" s="1"/>
      <c r="FX3170" s="1"/>
      <c r="FY3170" s="1"/>
      <c r="FZ3170" s="1"/>
      <c r="GA3170" s="1"/>
      <c r="GB3170" s="1"/>
      <c r="GC3170" s="1"/>
      <c r="GD3170" s="1"/>
      <c r="GE3170" s="1"/>
      <c r="GF3170" s="1"/>
      <c r="GG3170" s="1"/>
      <c r="GH3170" s="1"/>
      <c r="GI3170" s="1"/>
      <c r="GJ3170" s="1"/>
      <c r="GK3170" s="1"/>
      <c r="GL3170" s="1"/>
      <c r="GM3170" s="1"/>
      <c r="GN3170" s="1"/>
      <c r="GO3170" s="1"/>
    </row>
    <row r="3171" spans="1:197" s="40" customFormat="1" x14ac:dyDescent="0.25">
      <c r="A3171" s="41"/>
      <c r="B3171" s="4"/>
      <c r="C3171" s="41"/>
      <c r="D3171" s="42"/>
      <c r="E3171" s="42"/>
      <c r="F3171" s="42"/>
      <c r="G3171" s="1"/>
      <c r="H3171" s="1"/>
      <c r="I3171" s="1"/>
      <c r="J3171" s="1"/>
      <c r="K3171" s="1"/>
      <c r="L3171" s="1"/>
      <c r="M3171" s="2"/>
      <c r="N3171" s="1"/>
      <c r="O3171" s="1"/>
      <c r="P3171" s="1"/>
      <c r="Q3171" s="1"/>
      <c r="R3171" s="1"/>
      <c r="S3171" s="1"/>
      <c r="T3171" s="1"/>
      <c r="U3171" s="1"/>
      <c r="V3171" s="1"/>
      <c r="W3171" s="1"/>
      <c r="X3171" s="1"/>
      <c r="Y3171" s="1"/>
      <c r="Z3171" s="1"/>
      <c r="AA3171" s="1"/>
      <c r="AB3171" s="1"/>
      <c r="AC3171" s="1"/>
      <c r="AD3171" s="1"/>
      <c r="AE3171" s="1"/>
      <c r="AF3171" s="1"/>
      <c r="AG3171" s="1"/>
      <c r="AH3171" s="1"/>
      <c r="AI3171" s="1"/>
      <c r="AJ3171" s="1"/>
      <c r="AK3171" s="1"/>
      <c r="AL3171" s="1"/>
      <c r="AM3171" s="1"/>
      <c r="AN3171" s="1"/>
      <c r="AO3171" s="1"/>
      <c r="AP3171" s="1"/>
      <c r="AQ3171" s="1"/>
      <c r="AR3171" s="1"/>
      <c r="AS3171" s="1"/>
      <c r="AT3171" s="1"/>
      <c r="AU3171" s="1"/>
      <c r="AV3171" s="1"/>
      <c r="AW3171" s="1"/>
      <c r="AX3171" s="1"/>
      <c r="AY3171" s="1"/>
      <c r="AZ3171" s="1"/>
      <c r="BA3171" s="1"/>
      <c r="BB3171" s="1"/>
      <c r="BC3171" s="1"/>
      <c r="BD3171" s="1"/>
      <c r="BE3171" s="1"/>
      <c r="BF3171" s="1"/>
      <c r="BG3171" s="1"/>
      <c r="BH3171" s="1"/>
      <c r="BI3171" s="1"/>
      <c r="BJ3171" s="1"/>
      <c r="BK3171" s="1"/>
      <c r="BL3171" s="1"/>
      <c r="BM3171" s="1"/>
      <c r="BN3171" s="1"/>
      <c r="BO3171" s="1"/>
      <c r="BP3171" s="1"/>
      <c r="BQ3171" s="1"/>
      <c r="BR3171" s="1"/>
      <c r="BS3171" s="1"/>
      <c r="BT3171" s="1"/>
      <c r="BU3171" s="1"/>
      <c r="BV3171" s="1"/>
      <c r="BW3171" s="1"/>
      <c r="BX3171" s="1"/>
      <c r="BY3171" s="1"/>
      <c r="BZ3171" s="1"/>
      <c r="CA3171" s="1"/>
      <c r="CB3171" s="1"/>
      <c r="CC3171" s="1"/>
      <c r="CD3171" s="1"/>
      <c r="CE3171" s="1"/>
      <c r="CF3171" s="1"/>
      <c r="CG3171" s="1"/>
      <c r="CH3171" s="1"/>
      <c r="CI3171" s="1"/>
      <c r="CJ3171" s="1"/>
      <c r="CK3171" s="1"/>
      <c r="CL3171" s="1"/>
      <c r="CM3171" s="1"/>
      <c r="CN3171" s="1"/>
      <c r="CO3171" s="1"/>
      <c r="CP3171" s="1"/>
      <c r="CQ3171" s="1"/>
      <c r="CR3171" s="1"/>
      <c r="CS3171" s="1"/>
      <c r="CT3171" s="1"/>
      <c r="CU3171" s="1"/>
      <c r="CV3171" s="1"/>
      <c r="CW3171" s="1"/>
      <c r="CX3171" s="1"/>
      <c r="CY3171" s="1"/>
      <c r="CZ3171" s="1"/>
      <c r="DA3171" s="1"/>
      <c r="DB3171" s="1"/>
      <c r="DC3171" s="1"/>
      <c r="DD3171" s="1"/>
      <c r="DE3171" s="1"/>
      <c r="DF3171" s="1"/>
      <c r="DG3171" s="1"/>
      <c r="DH3171" s="1"/>
      <c r="DI3171" s="1"/>
      <c r="DJ3171" s="1"/>
      <c r="DK3171" s="1"/>
      <c r="DL3171" s="1"/>
      <c r="DM3171" s="1"/>
      <c r="DN3171" s="1"/>
      <c r="DO3171" s="1"/>
      <c r="DP3171" s="1"/>
      <c r="DQ3171" s="1"/>
      <c r="DR3171" s="1"/>
      <c r="DS3171" s="1"/>
      <c r="DT3171" s="1"/>
      <c r="DU3171" s="1"/>
      <c r="DV3171" s="1"/>
      <c r="DW3171" s="1"/>
      <c r="DX3171" s="1"/>
      <c r="DY3171" s="1"/>
      <c r="DZ3171" s="1"/>
      <c r="EA3171" s="1"/>
      <c r="EB3171" s="1"/>
      <c r="EC3171" s="1"/>
      <c r="ED3171" s="1"/>
      <c r="EE3171" s="1"/>
      <c r="EF3171" s="1"/>
      <c r="EG3171" s="1"/>
      <c r="EH3171" s="1"/>
      <c r="EI3171" s="1"/>
      <c r="EJ3171" s="1"/>
      <c r="EK3171" s="1"/>
      <c r="EL3171" s="1"/>
      <c r="EM3171" s="1"/>
      <c r="EN3171" s="1"/>
      <c r="EO3171" s="1"/>
      <c r="EP3171" s="1"/>
      <c r="EQ3171" s="1"/>
      <c r="ER3171" s="1"/>
      <c r="ES3171" s="1"/>
      <c r="ET3171" s="1"/>
      <c r="EU3171" s="1"/>
      <c r="EV3171" s="1"/>
      <c r="EW3171" s="1"/>
      <c r="EX3171" s="1"/>
      <c r="EY3171" s="1"/>
      <c r="EZ3171" s="1"/>
      <c r="FA3171" s="1"/>
      <c r="FB3171" s="1"/>
      <c r="FC3171" s="1"/>
      <c r="FD3171" s="1"/>
      <c r="FE3171" s="1"/>
      <c r="FF3171" s="1"/>
      <c r="FG3171" s="1"/>
      <c r="FH3171" s="1"/>
      <c r="FI3171" s="1"/>
      <c r="FJ3171" s="1"/>
      <c r="FK3171" s="1"/>
      <c r="FL3171" s="1"/>
      <c r="FM3171" s="1"/>
      <c r="FN3171" s="1"/>
      <c r="FO3171" s="1"/>
      <c r="FP3171" s="1"/>
      <c r="FQ3171" s="1"/>
      <c r="FR3171" s="1"/>
      <c r="FS3171" s="1"/>
      <c r="FT3171" s="1"/>
      <c r="FU3171" s="1"/>
      <c r="FV3171" s="1"/>
      <c r="FW3171" s="1"/>
      <c r="FX3171" s="1"/>
      <c r="FY3171" s="1"/>
      <c r="FZ3171" s="1"/>
      <c r="GA3171" s="1"/>
      <c r="GB3171" s="1"/>
      <c r="GC3171" s="1"/>
      <c r="GD3171" s="1"/>
      <c r="GE3171" s="1"/>
      <c r="GF3171" s="1"/>
      <c r="GG3171" s="1"/>
      <c r="GH3171" s="1"/>
      <c r="GI3171" s="1"/>
      <c r="GJ3171" s="1"/>
      <c r="GK3171" s="1"/>
      <c r="GL3171" s="1"/>
      <c r="GM3171" s="1"/>
      <c r="GN3171" s="1"/>
      <c r="GO3171" s="1"/>
    </row>
    <row r="3172" spans="1:197" s="40" customFormat="1" x14ac:dyDescent="0.25">
      <c r="A3172" s="41"/>
      <c r="B3172" s="4"/>
      <c r="C3172" s="41"/>
      <c r="D3172" s="42"/>
      <c r="E3172" s="42"/>
      <c r="F3172" s="42"/>
      <c r="G3172" s="1"/>
      <c r="H3172" s="1"/>
      <c r="I3172" s="1"/>
      <c r="J3172" s="1"/>
      <c r="K3172" s="1"/>
      <c r="L3172" s="1"/>
      <c r="M3172" s="2"/>
      <c r="N3172" s="1"/>
      <c r="O3172" s="1"/>
      <c r="P3172" s="1"/>
      <c r="Q3172" s="1"/>
      <c r="R3172" s="1"/>
      <c r="S3172" s="1"/>
      <c r="T3172" s="1"/>
      <c r="U3172" s="1"/>
      <c r="V3172" s="1"/>
      <c r="W3172" s="1"/>
      <c r="X3172" s="1"/>
      <c r="Y3172" s="1"/>
      <c r="Z3172" s="1"/>
      <c r="AA3172" s="1"/>
      <c r="AB3172" s="1"/>
      <c r="AC3172" s="1"/>
      <c r="AD3172" s="1"/>
      <c r="AE3172" s="1"/>
      <c r="AF3172" s="1"/>
      <c r="AG3172" s="1"/>
      <c r="AH3172" s="1"/>
      <c r="AI3172" s="1"/>
      <c r="AJ3172" s="1"/>
      <c r="AK3172" s="1"/>
      <c r="AL3172" s="1"/>
      <c r="AM3172" s="1"/>
      <c r="AN3172" s="1"/>
      <c r="AO3172" s="1"/>
      <c r="AP3172" s="1"/>
      <c r="AQ3172" s="1"/>
      <c r="AR3172" s="1"/>
      <c r="AS3172" s="1"/>
      <c r="AT3172" s="1"/>
      <c r="AU3172" s="1"/>
      <c r="AV3172" s="1"/>
      <c r="AW3172" s="1"/>
      <c r="AX3172" s="1"/>
      <c r="AY3172" s="1"/>
      <c r="AZ3172" s="1"/>
      <c r="BA3172" s="1"/>
      <c r="BB3172" s="1"/>
      <c r="BC3172" s="1"/>
      <c r="BD3172" s="1"/>
      <c r="BE3172" s="1"/>
      <c r="BF3172" s="1"/>
      <c r="BG3172" s="1"/>
      <c r="BH3172" s="1"/>
      <c r="BI3172" s="1"/>
      <c r="BJ3172" s="1"/>
      <c r="BK3172" s="1"/>
      <c r="BL3172" s="1"/>
      <c r="BM3172" s="1"/>
      <c r="BN3172" s="1"/>
      <c r="BO3172" s="1"/>
      <c r="BP3172" s="1"/>
      <c r="BQ3172" s="1"/>
      <c r="BR3172" s="1"/>
      <c r="BS3172" s="1"/>
      <c r="BT3172" s="1"/>
      <c r="BU3172" s="1"/>
      <c r="BV3172" s="1"/>
      <c r="BW3172" s="1"/>
      <c r="BX3172" s="1"/>
      <c r="BY3172" s="1"/>
      <c r="BZ3172" s="1"/>
      <c r="CA3172" s="1"/>
      <c r="CB3172" s="1"/>
      <c r="CC3172" s="1"/>
      <c r="CD3172" s="1"/>
      <c r="CE3172" s="1"/>
      <c r="CF3172" s="1"/>
      <c r="CG3172" s="1"/>
      <c r="CH3172" s="1"/>
      <c r="CI3172" s="1"/>
      <c r="CJ3172" s="1"/>
      <c r="CK3172" s="1"/>
      <c r="CL3172" s="1"/>
      <c r="CM3172" s="1"/>
      <c r="CN3172" s="1"/>
      <c r="CO3172" s="1"/>
      <c r="CP3172" s="1"/>
      <c r="CQ3172" s="1"/>
      <c r="CR3172" s="1"/>
      <c r="CS3172" s="1"/>
      <c r="CT3172" s="1"/>
      <c r="CU3172" s="1"/>
      <c r="CV3172" s="1"/>
      <c r="CW3172" s="1"/>
      <c r="CX3172" s="1"/>
      <c r="CY3172" s="1"/>
      <c r="CZ3172" s="1"/>
      <c r="DA3172" s="1"/>
      <c r="DB3172" s="1"/>
      <c r="DC3172" s="1"/>
      <c r="DD3172" s="1"/>
      <c r="DE3172" s="1"/>
      <c r="DF3172" s="1"/>
      <c r="DG3172" s="1"/>
      <c r="DH3172" s="1"/>
      <c r="DI3172" s="1"/>
      <c r="DJ3172" s="1"/>
      <c r="DK3172" s="1"/>
      <c r="DL3172" s="1"/>
      <c r="DM3172" s="1"/>
      <c r="DN3172" s="1"/>
      <c r="DO3172" s="1"/>
      <c r="DP3172" s="1"/>
      <c r="DQ3172" s="1"/>
      <c r="DR3172" s="1"/>
      <c r="DS3172" s="1"/>
      <c r="DT3172" s="1"/>
      <c r="DU3172" s="1"/>
      <c r="DV3172" s="1"/>
      <c r="DW3172" s="1"/>
      <c r="DX3172" s="1"/>
      <c r="DY3172" s="1"/>
      <c r="DZ3172" s="1"/>
      <c r="EA3172" s="1"/>
      <c r="EB3172" s="1"/>
      <c r="EC3172" s="1"/>
      <c r="ED3172" s="1"/>
      <c r="EE3172" s="1"/>
      <c r="EF3172" s="1"/>
      <c r="EG3172" s="1"/>
      <c r="EH3172" s="1"/>
      <c r="EI3172" s="1"/>
      <c r="EJ3172" s="1"/>
      <c r="EK3172" s="1"/>
      <c r="EL3172" s="1"/>
      <c r="EM3172" s="1"/>
      <c r="EN3172" s="1"/>
      <c r="EO3172" s="1"/>
      <c r="EP3172" s="1"/>
      <c r="EQ3172" s="1"/>
      <c r="ER3172" s="1"/>
      <c r="ES3172" s="1"/>
      <c r="ET3172" s="1"/>
      <c r="EU3172" s="1"/>
      <c r="EV3172" s="1"/>
      <c r="EW3172" s="1"/>
      <c r="EX3172" s="1"/>
      <c r="EY3172" s="1"/>
      <c r="EZ3172" s="1"/>
      <c r="FA3172" s="1"/>
      <c r="FB3172" s="1"/>
      <c r="FC3172" s="1"/>
      <c r="FD3172" s="1"/>
      <c r="FE3172" s="1"/>
      <c r="FF3172" s="1"/>
      <c r="FG3172" s="1"/>
      <c r="FH3172" s="1"/>
      <c r="FI3172" s="1"/>
      <c r="FJ3172" s="1"/>
      <c r="FK3172" s="1"/>
      <c r="FL3172" s="1"/>
      <c r="FM3172" s="1"/>
      <c r="FN3172" s="1"/>
      <c r="FO3172" s="1"/>
      <c r="FP3172" s="1"/>
      <c r="FQ3172" s="1"/>
      <c r="FR3172" s="1"/>
      <c r="FS3172" s="1"/>
      <c r="FT3172" s="1"/>
      <c r="FU3172" s="1"/>
      <c r="FV3172" s="1"/>
      <c r="FW3172" s="1"/>
      <c r="FX3172" s="1"/>
      <c r="FY3172" s="1"/>
      <c r="FZ3172" s="1"/>
      <c r="GA3172" s="1"/>
      <c r="GB3172" s="1"/>
      <c r="GC3172" s="1"/>
      <c r="GD3172" s="1"/>
      <c r="GE3172" s="1"/>
      <c r="GF3172" s="1"/>
      <c r="GG3172" s="1"/>
      <c r="GH3172" s="1"/>
      <c r="GI3172" s="1"/>
      <c r="GJ3172" s="1"/>
      <c r="GK3172" s="1"/>
      <c r="GL3172" s="1"/>
      <c r="GM3172" s="1"/>
      <c r="GN3172" s="1"/>
      <c r="GO3172" s="1"/>
    </row>
    <row r="3173" spans="1:197" s="40" customFormat="1" x14ac:dyDescent="0.25">
      <c r="A3173" s="41"/>
      <c r="B3173" s="4"/>
      <c r="C3173" s="41"/>
      <c r="D3173" s="42"/>
      <c r="E3173" s="42"/>
      <c r="F3173" s="42"/>
      <c r="G3173" s="1"/>
      <c r="H3173" s="1"/>
      <c r="I3173" s="1"/>
      <c r="J3173" s="1"/>
      <c r="K3173" s="1"/>
      <c r="L3173" s="1"/>
      <c r="M3173" s="2"/>
      <c r="N3173" s="1"/>
      <c r="O3173" s="1"/>
      <c r="P3173" s="1"/>
      <c r="Q3173" s="1"/>
      <c r="R3173" s="1"/>
      <c r="S3173" s="1"/>
      <c r="T3173" s="1"/>
      <c r="U3173" s="1"/>
      <c r="V3173" s="1"/>
      <c r="W3173" s="1"/>
      <c r="X3173" s="1"/>
      <c r="Y3173" s="1"/>
      <c r="Z3173" s="1"/>
      <c r="AA3173" s="1"/>
      <c r="AB3173" s="1"/>
      <c r="AC3173" s="1"/>
      <c r="AD3173" s="1"/>
      <c r="AE3173" s="1"/>
      <c r="AF3173" s="1"/>
      <c r="AG3173" s="1"/>
      <c r="AH3173" s="1"/>
      <c r="AI3173" s="1"/>
      <c r="AJ3173" s="1"/>
      <c r="AK3173" s="1"/>
      <c r="AL3173" s="1"/>
      <c r="AM3173" s="1"/>
      <c r="AN3173" s="1"/>
      <c r="AO3173" s="1"/>
      <c r="AP3173" s="1"/>
      <c r="AQ3173" s="1"/>
      <c r="AR3173" s="1"/>
      <c r="AS3173" s="1"/>
      <c r="AT3173" s="1"/>
      <c r="AU3173" s="1"/>
      <c r="AV3173" s="1"/>
      <c r="AW3173" s="1"/>
      <c r="AX3173" s="1"/>
      <c r="AY3173" s="1"/>
      <c r="AZ3173" s="1"/>
      <c r="BA3173" s="1"/>
      <c r="BB3173" s="1"/>
      <c r="BC3173" s="1"/>
      <c r="BD3173" s="1"/>
      <c r="BE3173" s="1"/>
      <c r="BF3173" s="1"/>
      <c r="BG3173" s="1"/>
      <c r="BH3173" s="1"/>
      <c r="BI3173" s="1"/>
      <c r="BJ3173" s="1"/>
      <c r="BK3173" s="1"/>
      <c r="BL3173" s="1"/>
      <c r="BM3173" s="1"/>
      <c r="BN3173" s="1"/>
      <c r="BO3173" s="1"/>
      <c r="BP3173" s="1"/>
      <c r="BQ3173" s="1"/>
      <c r="BR3173" s="1"/>
      <c r="BS3173" s="1"/>
      <c r="BT3173" s="1"/>
      <c r="BU3173" s="1"/>
      <c r="BV3173" s="1"/>
      <c r="BW3173" s="1"/>
      <c r="BX3173" s="1"/>
      <c r="BY3173" s="1"/>
      <c r="BZ3173" s="1"/>
      <c r="CA3173" s="1"/>
      <c r="CB3173" s="1"/>
      <c r="CC3173" s="1"/>
      <c r="CD3173" s="1"/>
      <c r="CE3173" s="1"/>
      <c r="CF3173" s="1"/>
      <c r="CG3173" s="1"/>
      <c r="CH3173" s="1"/>
      <c r="CI3173" s="1"/>
      <c r="CJ3173" s="1"/>
      <c r="CK3173" s="1"/>
      <c r="CL3173" s="1"/>
      <c r="CM3173" s="1"/>
      <c r="CN3173" s="1"/>
      <c r="CO3173" s="1"/>
      <c r="CP3173" s="1"/>
      <c r="CQ3173" s="1"/>
      <c r="CR3173" s="1"/>
      <c r="CS3173" s="1"/>
      <c r="CT3173" s="1"/>
      <c r="CU3173" s="1"/>
      <c r="CV3173" s="1"/>
      <c r="CW3173" s="1"/>
      <c r="CX3173" s="1"/>
      <c r="CY3173" s="1"/>
      <c r="CZ3173" s="1"/>
      <c r="DA3173" s="1"/>
      <c r="DB3173" s="1"/>
      <c r="DC3173" s="1"/>
      <c r="DD3173" s="1"/>
      <c r="DE3173" s="1"/>
      <c r="DF3173" s="1"/>
      <c r="DG3173" s="1"/>
      <c r="DH3173" s="1"/>
      <c r="DI3173" s="1"/>
      <c r="DJ3173" s="1"/>
      <c r="DK3173" s="1"/>
      <c r="DL3173" s="1"/>
      <c r="DM3173" s="1"/>
      <c r="DN3173" s="1"/>
      <c r="DO3173" s="1"/>
      <c r="DP3173" s="1"/>
      <c r="DQ3173" s="1"/>
      <c r="DR3173" s="1"/>
      <c r="DS3173" s="1"/>
      <c r="DT3173" s="1"/>
      <c r="DU3173" s="1"/>
      <c r="DV3173" s="1"/>
      <c r="DW3173" s="1"/>
      <c r="DX3173" s="1"/>
      <c r="DY3173" s="1"/>
      <c r="DZ3173" s="1"/>
      <c r="EA3173" s="1"/>
      <c r="EB3173" s="1"/>
      <c r="EC3173" s="1"/>
      <c r="ED3173" s="1"/>
      <c r="EE3173" s="1"/>
      <c r="EF3173" s="1"/>
      <c r="EG3173" s="1"/>
      <c r="EH3173" s="1"/>
      <c r="EI3173" s="1"/>
      <c r="EJ3173" s="1"/>
      <c r="EK3173" s="1"/>
      <c r="EL3173" s="1"/>
      <c r="EM3173" s="1"/>
      <c r="EN3173" s="1"/>
      <c r="EO3173" s="1"/>
      <c r="EP3173" s="1"/>
      <c r="EQ3173" s="1"/>
      <c r="ER3173" s="1"/>
      <c r="ES3173" s="1"/>
      <c r="ET3173" s="1"/>
      <c r="EU3173" s="1"/>
      <c r="EV3173" s="1"/>
      <c r="EW3173" s="1"/>
      <c r="EX3173" s="1"/>
      <c r="EY3173" s="1"/>
      <c r="EZ3173" s="1"/>
      <c r="FA3173" s="1"/>
      <c r="FB3173" s="1"/>
      <c r="FC3173" s="1"/>
      <c r="FD3173" s="1"/>
      <c r="FE3173" s="1"/>
      <c r="FF3173" s="1"/>
      <c r="FG3173" s="1"/>
      <c r="FH3173" s="1"/>
      <c r="FI3173" s="1"/>
      <c r="FJ3173" s="1"/>
      <c r="FK3173" s="1"/>
      <c r="FL3173" s="1"/>
      <c r="FM3173" s="1"/>
      <c r="FN3173" s="1"/>
      <c r="FO3173" s="1"/>
      <c r="FP3173" s="1"/>
      <c r="FQ3173" s="1"/>
      <c r="FR3173" s="1"/>
      <c r="FS3173" s="1"/>
      <c r="FT3173" s="1"/>
      <c r="FU3173" s="1"/>
      <c r="FV3173" s="1"/>
      <c r="FW3173" s="1"/>
      <c r="FX3173" s="1"/>
      <c r="FY3173" s="1"/>
      <c r="FZ3173" s="1"/>
      <c r="GA3173" s="1"/>
      <c r="GB3173" s="1"/>
      <c r="GC3173" s="1"/>
      <c r="GD3173" s="1"/>
      <c r="GE3173" s="1"/>
      <c r="GF3173" s="1"/>
      <c r="GG3173" s="1"/>
      <c r="GH3173" s="1"/>
      <c r="GI3173" s="1"/>
      <c r="GJ3173" s="1"/>
      <c r="GK3173" s="1"/>
      <c r="GL3173" s="1"/>
      <c r="GM3173" s="1"/>
      <c r="GN3173" s="1"/>
      <c r="GO3173" s="1"/>
    </row>
    <row r="3174" spans="1:197" s="40" customFormat="1" x14ac:dyDescent="0.25">
      <c r="A3174" s="41"/>
      <c r="B3174" s="4"/>
      <c r="C3174" s="41"/>
      <c r="D3174" s="42"/>
      <c r="E3174" s="42"/>
      <c r="F3174" s="42"/>
      <c r="G3174" s="1"/>
      <c r="H3174" s="1"/>
      <c r="I3174" s="1"/>
      <c r="J3174" s="1"/>
      <c r="K3174" s="1"/>
      <c r="L3174" s="1"/>
      <c r="M3174" s="2"/>
      <c r="N3174" s="1"/>
      <c r="O3174" s="1"/>
      <c r="P3174" s="1"/>
      <c r="Q3174" s="1"/>
      <c r="R3174" s="1"/>
      <c r="S3174" s="1"/>
      <c r="T3174" s="1"/>
      <c r="U3174" s="1"/>
      <c r="V3174" s="1"/>
      <c r="W3174" s="1"/>
      <c r="X3174" s="1"/>
      <c r="Y3174" s="1"/>
      <c r="Z3174" s="1"/>
      <c r="AA3174" s="1"/>
      <c r="AB3174" s="1"/>
      <c r="AC3174" s="1"/>
      <c r="AD3174" s="1"/>
      <c r="AE3174" s="1"/>
      <c r="AF3174" s="1"/>
      <c r="AG3174" s="1"/>
      <c r="AH3174" s="1"/>
      <c r="AI3174" s="1"/>
      <c r="AJ3174" s="1"/>
      <c r="AK3174" s="1"/>
      <c r="AL3174" s="1"/>
      <c r="AM3174" s="1"/>
      <c r="AN3174" s="1"/>
      <c r="AO3174" s="1"/>
      <c r="AP3174" s="1"/>
      <c r="AQ3174" s="1"/>
      <c r="AR3174" s="1"/>
      <c r="AS3174" s="1"/>
      <c r="AT3174" s="1"/>
      <c r="AU3174" s="1"/>
      <c r="AV3174" s="1"/>
      <c r="AW3174" s="1"/>
      <c r="AX3174" s="1"/>
      <c r="AY3174" s="1"/>
      <c r="AZ3174" s="1"/>
      <c r="BA3174" s="1"/>
      <c r="BB3174" s="1"/>
      <c r="BC3174" s="1"/>
      <c r="BD3174" s="1"/>
      <c r="BE3174" s="1"/>
      <c r="BF3174" s="1"/>
      <c r="BG3174" s="1"/>
      <c r="BH3174" s="1"/>
      <c r="BI3174" s="1"/>
      <c r="BJ3174" s="1"/>
      <c r="BK3174" s="1"/>
      <c r="BL3174" s="1"/>
      <c r="BM3174" s="1"/>
      <c r="BN3174" s="1"/>
      <c r="BO3174" s="1"/>
      <c r="BP3174" s="1"/>
      <c r="BQ3174" s="1"/>
      <c r="BR3174" s="1"/>
      <c r="BS3174" s="1"/>
      <c r="BT3174" s="1"/>
      <c r="BU3174" s="1"/>
      <c r="BV3174" s="1"/>
      <c r="BW3174" s="1"/>
      <c r="BX3174" s="1"/>
      <c r="BY3174" s="1"/>
      <c r="BZ3174" s="1"/>
      <c r="CA3174" s="1"/>
      <c r="CB3174" s="1"/>
      <c r="CC3174" s="1"/>
      <c r="CD3174" s="1"/>
      <c r="CE3174" s="1"/>
      <c r="CF3174" s="1"/>
      <c r="CG3174" s="1"/>
      <c r="CH3174" s="1"/>
      <c r="CI3174" s="1"/>
      <c r="CJ3174" s="1"/>
      <c r="CK3174" s="1"/>
      <c r="CL3174" s="1"/>
      <c r="CM3174" s="1"/>
      <c r="CN3174" s="1"/>
      <c r="CO3174" s="1"/>
      <c r="CP3174" s="1"/>
      <c r="CQ3174" s="1"/>
      <c r="CR3174" s="1"/>
      <c r="CS3174" s="1"/>
      <c r="CT3174" s="1"/>
      <c r="CU3174" s="1"/>
      <c r="CV3174" s="1"/>
      <c r="CW3174" s="1"/>
      <c r="CX3174" s="1"/>
      <c r="CY3174" s="1"/>
      <c r="CZ3174" s="1"/>
      <c r="DA3174" s="1"/>
      <c r="DB3174" s="1"/>
      <c r="DC3174" s="1"/>
      <c r="DD3174" s="1"/>
      <c r="DE3174" s="1"/>
      <c r="DF3174" s="1"/>
      <c r="DG3174" s="1"/>
      <c r="DH3174" s="1"/>
      <c r="DI3174" s="1"/>
      <c r="DJ3174" s="1"/>
      <c r="DK3174" s="1"/>
      <c r="DL3174" s="1"/>
      <c r="DM3174" s="1"/>
      <c r="DN3174" s="1"/>
      <c r="DO3174" s="1"/>
      <c r="DP3174" s="1"/>
      <c r="DQ3174" s="1"/>
      <c r="DR3174" s="1"/>
      <c r="DS3174" s="1"/>
      <c r="DT3174" s="1"/>
      <c r="DU3174" s="1"/>
      <c r="DV3174" s="1"/>
      <c r="DW3174" s="1"/>
      <c r="DX3174" s="1"/>
      <c r="DY3174" s="1"/>
      <c r="DZ3174" s="1"/>
      <c r="EA3174" s="1"/>
      <c r="EB3174" s="1"/>
      <c r="EC3174" s="1"/>
      <c r="ED3174" s="1"/>
      <c r="EE3174" s="1"/>
      <c r="EF3174" s="1"/>
      <c r="EG3174" s="1"/>
      <c r="EH3174" s="1"/>
      <c r="EI3174" s="1"/>
      <c r="EJ3174" s="1"/>
      <c r="EK3174" s="1"/>
      <c r="EL3174" s="1"/>
      <c r="EM3174" s="1"/>
      <c r="EN3174" s="1"/>
      <c r="EO3174" s="1"/>
      <c r="EP3174" s="1"/>
      <c r="EQ3174" s="1"/>
      <c r="ER3174" s="1"/>
      <c r="ES3174" s="1"/>
      <c r="ET3174" s="1"/>
      <c r="EU3174" s="1"/>
      <c r="EV3174" s="1"/>
      <c r="EW3174" s="1"/>
      <c r="EX3174" s="1"/>
      <c r="EY3174" s="1"/>
      <c r="EZ3174" s="1"/>
      <c r="FA3174" s="1"/>
      <c r="FB3174" s="1"/>
      <c r="FC3174" s="1"/>
      <c r="FD3174" s="1"/>
      <c r="FE3174" s="1"/>
      <c r="FF3174" s="1"/>
      <c r="FG3174" s="1"/>
      <c r="FH3174" s="1"/>
      <c r="FI3174" s="1"/>
      <c r="FJ3174" s="1"/>
      <c r="FK3174" s="1"/>
      <c r="FL3174" s="1"/>
      <c r="FM3174" s="1"/>
      <c r="FN3174" s="1"/>
      <c r="FO3174" s="1"/>
      <c r="FP3174" s="1"/>
      <c r="FQ3174" s="1"/>
      <c r="FR3174" s="1"/>
      <c r="FS3174" s="1"/>
      <c r="FT3174" s="1"/>
      <c r="FU3174" s="1"/>
      <c r="FV3174" s="1"/>
      <c r="FW3174" s="1"/>
      <c r="FX3174" s="1"/>
      <c r="FY3174" s="1"/>
      <c r="FZ3174" s="1"/>
      <c r="GA3174" s="1"/>
      <c r="GB3174" s="1"/>
      <c r="GC3174" s="1"/>
      <c r="GD3174" s="1"/>
      <c r="GE3174" s="1"/>
      <c r="GF3174" s="1"/>
      <c r="GG3174" s="1"/>
      <c r="GH3174" s="1"/>
      <c r="GI3174" s="1"/>
      <c r="GJ3174" s="1"/>
      <c r="GK3174" s="1"/>
      <c r="GL3174" s="1"/>
      <c r="GM3174" s="1"/>
      <c r="GN3174" s="1"/>
      <c r="GO3174" s="1"/>
    </row>
    <row r="3175" spans="1:197" s="40" customFormat="1" x14ac:dyDescent="0.25">
      <c r="A3175" s="41"/>
      <c r="B3175" s="4"/>
      <c r="C3175" s="41"/>
      <c r="D3175" s="42"/>
      <c r="E3175" s="42"/>
      <c r="F3175" s="42"/>
      <c r="G3175" s="1"/>
      <c r="H3175" s="1"/>
      <c r="I3175" s="1"/>
      <c r="J3175" s="1"/>
      <c r="K3175" s="1"/>
      <c r="L3175" s="1"/>
      <c r="M3175" s="2"/>
      <c r="N3175" s="1"/>
      <c r="O3175" s="1"/>
      <c r="P3175" s="1"/>
      <c r="Q3175" s="1"/>
      <c r="R3175" s="1"/>
      <c r="S3175" s="1"/>
      <c r="T3175" s="1"/>
      <c r="U3175" s="1"/>
      <c r="V3175" s="1"/>
      <c r="W3175" s="1"/>
      <c r="X3175" s="1"/>
      <c r="Y3175" s="1"/>
      <c r="Z3175" s="1"/>
      <c r="AA3175" s="1"/>
      <c r="AB3175" s="1"/>
      <c r="AC3175" s="1"/>
      <c r="AD3175" s="1"/>
      <c r="AE3175" s="1"/>
      <c r="AF3175" s="1"/>
      <c r="AG3175" s="1"/>
      <c r="AH3175" s="1"/>
      <c r="AI3175" s="1"/>
      <c r="AJ3175" s="1"/>
      <c r="AK3175" s="1"/>
      <c r="AL3175" s="1"/>
      <c r="AM3175" s="1"/>
      <c r="AN3175" s="1"/>
      <c r="AO3175" s="1"/>
      <c r="AP3175" s="1"/>
      <c r="AQ3175" s="1"/>
      <c r="AR3175" s="1"/>
      <c r="AS3175" s="1"/>
      <c r="AT3175" s="1"/>
      <c r="AU3175" s="1"/>
      <c r="AV3175" s="1"/>
      <c r="AW3175" s="1"/>
      <c r="AX3175" s="1"/>
      <c r="AY3175" s="1"/>
      <c r="AZ3175" s="1"/>
      <c r="BA3175" s="1"/>
      <c r="BB3175" s="1"/>
      <c r="BC3175" s="1"/>
      <c r="BD3175" s="1"/>
      <c r="BE3175" s="1"/>
      <c r="BF3175" s="1"/>
      <c r="BG3175" s="1"/>
      <c r="BH3175" s="1"/>
      <c r="BI3175" s="1"/>
      <c r="BJ3175" s="1"/>
      <c r="BK3175" s="1"/>
      <c r="BL3175" s="1"/>
      <c r="BM3175" s="1"/>
      <c r="BN3175" s="1"/>
      <c r="BO3175" s="1"/>
      <c r="BP3175" s="1"/>
      <c r="BQ3175" s="1"/>
      <c r="BR3175" s="1"/>
      <c r="BS3175" s="1"/>
      <c r="BT3175" s="1"/>
      <c r="BU3175" s="1"/>
      <c r="BV3175" s="1"/>
      <c r="BW3175" s="1"/>
      <c r="BX3175" s="1"/>
      <c r="BY3175" s="1"/>
      <c r="BZ3175" s="1"/>
      <c r="CA3175" s="1"/>
      <c r="CB3175" s="1"/>
      <c r="CC3175" s="1"/>
      <c r="CD3175" s="1"/>
      <c r="CE3175" s="1"/>
      <c r="CF3175" s="1"/>
      <c r="CG3175" s="1"/>
      <c r="CH3175" s="1"/>
      <c r="CI3175" s="1"/>
      <c r="CJ3175" s="1"/>
      <c r="CK3175" s="1"/>
      <c r="CL3175" s="1"/>
      <c r="CM3175" s="1"/>
      <c r="CN3175" s="1"/>
      <c r="CO3175" s="1"/>
      <c r="CP3175" s="1"/>
      <c r="CQ3175" s="1"/>
      <c r="CR3175" s="1"/>
      <c r="CS3175" s="1"/>
      <c r="CT3175" s="1"/>
      <c r="CU3175" s="1"/>
      <c r="CV3175" s="1"/>
      <c r="CW3175" s="1"/>
      <c r="CX3175" s="1"/>
      <c r="CY3175" s="1"/>
      <c r="CZ3175" s="1"/>
      <c r="DA3175" s="1"/>
      <c r="DB3175" s="1"/>
      <c r="DC3175" s="1"/>
      <c r="DD3175" s="1"/>
      <c r="DE3175" s="1"/>
      <c r="DF3175" s="1"/>
      <c r="DG3175" s="1"/>
      <c r="DH3175" s="1"/>
      <c r="DI3175" s="1"/>
      <c r="DJ3175" s="1"/>
      <c r="DK3175" s="1"/>
      <c r="DL3175" s="1"/>
      <c r="DM3175" s="1"/>
      <c r="DN3175" s="1"/>
      <c r="DO3175" s="1"/>
      <c r="DP3175" s="1"/>
      <c r="DQ3175" s="1"/>
      <c r="DR3175" s="1"/>
      <c r="DS3175" s="1"/>
      <c r="DT3175" s="1"/>
      <c r="DU3175" s="1"/>
      <c r="DV3175" s="1"/>
      <c r="DW3175" s="1"/>
      <c r="DX3175" s="1"/>
      <c r="DY3175" s="1"/>
      <c r="DZ3175" s="1"/>
      <c r="EA3175" s="1"/>
      <c r="EB3175" s="1"/>
      <c r="EC3175" s="1"/>
      <c r="ED3175" s="1"/>
      <c r="EE3175" s="1"/>
      <c r="EF3175" s="1"/>
      <c r="EG3175" s="1"/>
      <c r="EH3175" s="1"/>
      <c r="EI3175" s="1"/>
      <c r="EJ3175" s="1"/>
      <c r="EK3175" s="1"/>
      <c r="EL3175" s="1"/>
      <c r="EM3175" s="1"/>
      <c r="EN3175" s="1"/>
      <c r="EO3175" s="1"/>
      <c r="EP3175" s="1"/>
      <c r="EQ3175" s="1"/>
      <c r="ER3175" s="1"/>
      <c r="ES3175" s="1"/>
      <c r="ET3175" s="1"/>
      <c r="EU3175" s="1"/>
      <c r="EV3175" s="1"/>
      <c r="EW3175" s="1"/>
      <c r="EX3175" s="1"/>
      <c r="EY3175" s="1"/>
      <c r="EZ3175" s="1"/>
      <c r="FA3175" s="1"/>
      <c r="FB3175" s="1"/>
      <c r="FC3175" s="1"/>
      <c r="FD3175" s="1"/>
      <c r="FE3175" s="1"/>
      <c r="FF3175" s="1"/>
      <c r="FG3175" s="1"/>
      <c r="FH3175" s="1"/>
      <c r="FI3175" s="1"/>
      <c r="FJ3175" s="1"/>
      <c r="FK3175" s="1"/>
      <c r="FL3175" s="1"/>
      <c r="FM3175" s="1"/>
      <c r="FN3175" s="1"/>
      <c r="FO3175" s="1"/>
      <c r="FP3175" s="1"/>
      <c r="FQ3175" s="1"/>
      <c r="FR3175" s="1"/>
      <c r="FS3175" s="1"/>
      <c r="FT3175" s="1"/>
      <c r="FU3175" s="1"/>
      <c r="FV3175" s="1"/>
      <c r="FW3175" s="1"/>
      <c r="FX3175" s="1"/>
      <c r="FY3175" s="1"/>
      <c r="FZ3175" s="1"/>
      <c r="GA3175" s="1"/>
      <c r="GB3175" s="1"/>
      <c r="GC3175" s="1"/>
      <c r="GD3175" s="1"/>
      <c r="GE3175" s="1"/>
      <c r="GF3175" s="1"/>
      <c r="GG3175" s="1"/>
      <c r="GH3175" s="1"/>
      <c r="GI3175" s="1"/>
      <c r="GJ3175" s="1"/>
      <c r="GK3175" s="1"/>
      <c r="GL3175" s="1"/>
      <c r="GM3175" s="1"/>
      <c r="GN3175" s="1"/>
      <c r="GO3175" s="1"/>
    </row>
    <row r="3176" spans="1:197" s="40" customFormat="1" x14ac:dyDescent="0.25">
      <c r="A3176" s="41"/>
      <c r="B3176" s="4"/>
      <c r="C3176" s="41"/>
      <c r="D3176" s="42"/>
      <c r="E3176" s="42"/>
      <c r="F3176" s="42"/>
      <c r="G3176" s="1"/>
      <c r="H3176" s="1"/>
      <c r="I3176" s="1"/>
      <c r="J3176" s="1"/>
      <c r="K3176" s="1"/>
      <c r="L3176" s="1"/>
      <c r="M3176" s="2"/>
      <c r="N3176" s="1"/>
      <c r="O3176" s="1"/>
      <c r="P3176" s="1"/>
      <c r="Q3176" s="1"/>
      <c r="R3176" s="1"/>
      <c r="S3176" s="1"/>
      <c r="T3176" s="1"/>
      <c r="U3176" s="1"/>
      <c r="V3176" s="1"/>
      <c r="W3176" s="1"/>
      <c r="X3176" s="1"/>
      <c r="Y3176" s="1"/>
      <c r="Z3176" s="1"/>
      <c r="AA3176" s="1"/>
      <c r="AB3176" s="1"/>
      <c r="AC3176" s="1"/>
      <c r="AD3176" s="1"/>
      <c r="AE3176" s="1"/>
      <c r="AF3176" s="1"/>
      <c r="AG3176" s="1"/>
      <c r="AH3176" s="1"/>
      <c r="AI3176" s="1"/>
      <c r="AJ3176" s="1"/>
      <c r="AK3176" s="1"/>
      <c r="AL3176" s="1"/>
      <c r="AM3176" s="1"/>
      <c r="AN3176" s="1"/>
      <c r="AO3176" s="1"/>
      <c r="AP3176" s="1"/>
      <c r="AQ3176" s="1"/>
      <c r="AR3176" s="1"/>
      <c r="AS3176" s="1"/>
      <c r="AT3176" s="1"/>
      <c r="AU3176" s="1"/>
      <c r="AV3176" s="1"/>
      <c r="AW3176" s="1"/>
      <c r="AX3176" s="1"/>
      <c r="AY3176" s="1"/>
      <c r="AZ3176" s="1"/>
      <c r="BA3176" s="1"/>
      <c r="BB3176" s="1"/>
      <c r="BC3176" s="1"/>
      <c r="BD3176" s="1"/>
      <c r="BE3176" s="1"/>
      <c r="BF3176" s="1"/>
      <c r="BG3176" s="1"/>
      <c r="BH3176" s="1"/>
      <c r="BI3176" s="1"/>
      <c r="BJ3176" s="1"/>
      <c r="BK3176" s="1"/>
      <c r="BL3176" s="1"/>
      <c r="BM3176" s="1"/>
      <c r="BN3176" s="1"/>
      <c r="BO3176" s="1"/>
      <c r="BP3176" s="1"/>
      <c r="BQ3176" s="1"/>
      <c r="BR3176" s="1"/>
      <c r="BS3176" s="1"/>
      <c r="BT3176" s="1"/>
      <c r="BU3176" s="1"/>
      <c r="BV3176" s="1"/>
      <c r="BW3176" s="1"/>
      <c r="BX3176" s="1"/>
      <c r="BY3176" s="1"/>
      <c r="BZ3176" s="1"/>
      <c r="CA3176" s="1"/>
      <c r="CB3176" s="1"/>
      <c r="CC3176" s="1"/>
      <c r="CD3176" s="1"/>
      <c r="CE3176" s="1"/>
      <c r="CF3176" s="1"/>
      <c r="CG3176" s="1"/>
      <c r="CH3176" s="1"/>
      <c r="CI3176" s="1"/>
      <c r="CJ3176" s="1"/>
      <c r="CK3176" s="1"/>
      <c r="CL3176" s="1"/>
      <c r="CM3176" s="1"/>
      <c r="CN3176" s="1"/>
      <c r="CO3176" s="1"/>
      <c r="CP3176" s="1"/>
      <c r="CQ3176" s="1"/>
      <c r="CR3176" s="1"/>
      <c r="CS3176" s="1"/>
      <c r="CT3176" s="1"/>
      <c r="CU3176" s="1"/>
      <c r="CV3176" s="1"/>
      <c r="CW3176" s="1"/>
      <c r="CX3176" s="1"/>
      <c r="CY3176" s="1"/>
      <c r="CZ3176" s="1"/>
      <c r="DA3176" s="1"/>
      <c r="DB3176" s="1"/>
      <c r="DC3176" s="1"/>
      <c r="DD3176" s="1"/>
      <c r="DE3176" s="1"/>
      <c r="DF3176" s="1"/>
      <c r="DG3176" s="1"/>
      <c r="DH3176" s="1"/>
      <c r="DI3176" s="1"/>
      <c r="DJ3176" s="1"/>
      <c r="DK3176" s="1"/>
      <c r="DL3176" s="1"/>
      <c r="DM3176" s="1"/>
      <c r="DN3176" s="1"/>
      <c r="DO3176" s="1"/>
      <c r="DP3176" s="1"/>
      <c r="DQ3176" s="1"/>
      <c r="DR3176" s="1"/>
      <c r="DS3176" s="1"/>
      <c r="DT3176" s="1"/>
      <c r="DU3176" s="1"/>
      <c r="DV3176" s="1"/>
      <c r="DW3176" s="1"/>
      <c r="DX3176" s="1"/>
      <c r="DY3176" s="1"/>
      <c r="DZ3176" s="1"/>
      <c r="EA3176" s="1"/>
      <c r="EB3176" s="1"/>
      <c r="EC3176" s="1"/>
      <c r="ED3176" s="1"/>
      <c r="EE3176" s="1"/>
      <c r="EF3176" s="1"/>
      <c r="EG3176" s="1"/>
      <c r="EH3176" s="1"/>
      <c r="EI3176" s="1"/>
      <c r="EJ3176" s="1"/>
      <c r="EK3176" s="1"/>
      <c r="EL3176" s="1"/>
      <c r="EM3176" s="1"/>
      <c r="EN3176" s="1"/>
      <c r="EO3176" s="1"/>
      <c r="EP3176" s="1"/>
      <c r="EQ3176" s="1"/>
      <c r="ER3176" s="1"/>
      <c r="ES3176" s="1"/>
      <c r="ET3176" s="1"/>
      <c r="EU3176" s="1"/>
      <c r="EV3176" s="1"/>
      <c r="EW3176" s="1"/>
      <c r="EX3176" s="1"/>
      <c r="EY3176" s="1"/>
      <c r="EZ3176" s="1"/>
      <c r="FA3176" s="1"/>
      <c r="FB3176" s="1"/>
      <c r="FC3176" s="1"/>
      <c r="FD3176" s="1"/>
      <c r="FE3176" s="1"/>
      <c r="FF3176" s="1"/>
      <c r="FG3176" s="1"/>
      <c r="FH3176" s="1"/>
      <c r="FI3176" s="1"/>
      <c r="FJ3176" s="1"/>
      <c r="FK3176" s="1"/>
      <c r="FL3176" s="1"/>
      <c r="FM3176" s="1"/>
      <c r="FN3176" s="1"/>
      <c r="FO3176" s="1"/>
      <c r="FP3176" s="1"/>
      <c r="FQ3176" s="1"/>
      <c r="FR3176" s="1"/>
      <c r="FS3176" s="1"/>
      <c r="FT3176" s="1"/>
      <c r="FU3176" s="1"/>
      <c r="FV3176" s="1"/>
      <c r="FW3176" s="1"/>
      <c r="FX3176" s="1"/>
      <c r="FY3176" s="1"/>
      <c r="FZ3176" s="1"/>
      <c r="GA3176" s="1"/>
      <c r="GB3176" s="1"/>
      <c r="GC3176" s="1"/>
      <c r="GD3176" s="1"/>
      <c r="GE3176" s="1"/>
      <c r="GF3176" s="1"/>
      <c r="GG3176" s="1"/>
      <c r="GH3176" s="1"/>
      <c r="GI3176" s="1"/>
      <c r="GJ3176" s="1"/>
      <c r="GK3176" s="1"/>
      <c r="GL3176" s="1"/>
      <c r="GM3176" s="1"/>
      <c r="GN3176" s="1"/>
      <c r="GO3176" s="1"/>
    </row>
    <row r="3177" spans="1:197" s="40" customFormat="1" x14ac:dyDescent="0.25">
      <c r="A3177" s="41"/>
      <c r="B3177" s="4"/>
      <c r="C3177" s="41"/>
      <c r="D3177" s="42"/>
      <c r="E3177" s="42"/>
      <c r="F3177" s="42"/>
      <c r="G3177" s="1"/>
      <c r="H3177" s="1"/>
      <c r="I3177" s="1"/>
      <c r="J3177" s="1"/>
      <c r="K3177" s="1"/>
      <c r="L3177" s="1"/>
      <c r="M3177" s="2"/>
      <c r="N3177" s="1"/>
      <c r="O3177" s="1"/>
      <c r="P3177" s="1"/>
      <c r="Q3177" s="1"/>
      <c r="R3177" s="1"/>
      <c r="S3177" s="1"/>
      <c r="T3177" s="1"/>
      <c r="U3177" s="1"/>
      <c r="V3177" s="1"/>
      <c r="W3177" s="1"/>
      <c r="X3177" s="1"/>
      <c r="Y3177" s="1"/>
      <c r="Z3177" s="1"/>
      <c r="AA3177" s="1"/>
      <c r="AB3177" s="1"/>
      <c r="AC3177" s="1"/>
      <c r="AD3177" s="1"/>
      <c r="AE3177" s="1"/>
      <c r="AF3177" s="1"/>
      <c r="AG3177" s="1"/>
      <c r="AH3177" s="1"/>
      <c r="AI3177" s="1"/>
      <c r="AJ3177" s="1"/>
      <c r="AK3177" s="1"/>
      <c r="AL3177" s="1"/>
      <c r="AM3177" s="1"/>
      <c r="AN3177" s="1"/>
      <c r="AO3177" s="1"/>
      <c r="AP3177" s="1"/>
      <c r="AQ3177" s="1"/>
      <c r="AR3177" s="1"/>
      <c r="AS3177" s="1"/>
      <c r="AT3177" s="1"/>
      <c r="AU3177" s="1"/>
      <c r="AV3177" s="1"/>
      <c r="AW3177" s="1"/>
      <c r="AX3177" s="1"/>
      <c r="AY3177" s="1"/>
      <c r="AZ3177" s="1"/>
      <c r="BA3177" s="1"/>
      <c r="BB3177" s="1"/>
      <c r="BC3177" s="1"/>
      <c r="BD3177" s="1"/>
      <c r="BE3177" s="1"/>
      <c r="BF3177" s="1"/>
      <c r="BG3177" s="1"/>
      <c r="BH3177" s="1"/>
      <c r="BI3177" s="1"/>
      <c r="BJ3177" s="1"/>
      <c r="BK3177" s="1"/>
      <c r="BL3177" s="1"/>
      <c r="BM3177" s="1"/>
      <c r="BN3177" s="1"/>
      <c r="BO3177" s="1"/>
      <c r="BP3177" s="1"/>
      <c r="BQ3177" s="1"/>
      <c r="BR3177" s="1"/>
      <c r="BS3177" s="1"/>
      <c r="BT3177" s="1"/>
      <c r="BU3177" s="1"/>
      <c r="BV3177" s="1"/>
      <c r="BW3177" s="1"/>
      <c r="BX3177" s="1"/>
      <c r="BY3177" s="1"/>
      <c r="BZ3177" s="1"/>
      <c r="CA3177" s="1"/>
      <c r="CB3177" s="1"/>
      <c r="CC3177" s="1"/>
      <c r="CD3177" s="1"/>
      <c r="CE3177" s="1"/>
      <c r="CF3177" s="1"/>
      <c r="CG3177" s="1"/>
      <c r="CH3177" s="1"/>
      <c r="CI3177" s="1"/>
      <c r="CJ3177" s="1"/>
      <c r="CK3177" s="1"/>
      <c r="CL3177" s="1"/>
      <c r="CM3177" s="1"/>
      <c r="CN3177" s="1"/>
      <c r="CO3177" s="1"/>
      <c r="CP3177" s="1"/>
      <c r="CQ3177" s="1"/>
      <c r="CR3177" s="1"/>
      <c r="CS3177" s="1"/>
      <c r="CT3177" s="1"/>
      <c r="CU3177" s="1"/>
      <c r="CV3177" s="1"/>
      <c r="CW3177" s="1"/>
      <c r="CX3177" s="1"/>
      <c r="CY3177" s="1"/>
      <c r="CZ3177" s="1"/>
      <c r="DA3177" s="1"/>
      <c r="DB3177" s="1"/>
      <c r="DC3177" s="1"/>
      <c r="DD3177" s="1"/>
      <c r="DE3177" s="1"/>
      <c r="DF3177" s="1"/>
      <c r="DG3177" s="1"/>
      <c r="DH3177" s="1"/>
      <c r="DI3177" s="1"/>
      <c r="DJ3177" s="1"/>
      <c r="DK3177" s="1"/>
      <c r="DL3177" s="1"/>
      <c r="DM3177" s="1"/>
      <c r="DN3177" s="1"/>
      <c r="DO3177" s="1"/>
      <c r="DP3177" s="1"/>
      <c r="DQ3177" s="1"/>
      <c r="DR3177" s="1"/>
      <c r="DS3177" s="1"/>
      <c r="DT3177" s="1"/>
      <c r="DU3177" s="1"/>
      <c r="DV3177" s="1"/>
      <c r="DW3177" s="1"/>
      <c r="DX3177" s="1"/>
      <c r="DY3177" s="1"/>
      <c r="DZ3177" s="1"/>
      <c r="EA3177" s="1"/>
      <c r="EB3177" s="1"/>
      <c r="EC3177" s="1"/>
      <c r="ED3177" s="1"/>
      <c r="EE3177" s="1"/>
      <c r="EF3177" s="1"/>
      <c r="EG3177" s="1"/>
      <c r="EH3177" s="1"/>
      <c r="EI3177" s="1"/>
      <c r="EJ3177" s="1"/>
      <c r="EK3177" s="1"/>
      <c r="EL3177" s="1"/>
      <c r="EM3177" s="1"/>
      <c r="EN3177" s="1"/>
      <c r="EO3177" s="1"/>
      <c r="EP3177" s="1"/>
      <c r="EQ3177" s="1"/>
      <c r="ER3177" s="1"/>
      <c r="ES3177" s="1"/>
      <c r="ET3177" s="1"/>
      <c r="EU3177" s="1"/>
      <c r="EV3177" s="1"/>
      <c r="EW3177" s="1"/>
      <c r="EX3177" s="1"/>
      <c r="EY3177" s="1"/>
      <c r="EZ3177" s="1"/>
      <c r="FA3177" s="1"/>
      <c r="FB3177" s="1"/>
      <c r="FC3177" s="1"/>
      <c r="FD3177" s="1"/>
      <c r="FE3177" s="1"/>
      <c r="FF3177" s="1"/>
      <c r="FG3177" s="1"/>
      <c r="FH3177" s="1"/>
      <c r="FI3177" s="1"/>
      <c r="FJ3177" s="1"/>
      <c r="FK3177" s="1"/>
      <c r="FL3177" s="1"/>
      <c r="FM3177" s="1"/>
      <c r="FN3177" s="1"/>
      <c r="FO3177" s="1"/>
      <c r="FP3177" s="1"/>
      <c r="FQ3177" s="1"/>
      <c r="FR3177" s="1"/>
      <c r="FS3177" s="1"/>
      <c r="FT3177" s="1"/>
      <c r="FU3177" s="1"/>
      <c r="FV3177" s="1"/>
      <c r="FW3177" s="1"/>
      <c r="FX3177" s="1"/>
      <c r="FY3177" s="1"/>
      <c r="FZ3177" s="1"/>
      <c r="GA3177" s="1"/>
      <c r="GB3177" s="1"/>
      <c r="GC3177" s="1"/>
      <c r="GD3177" s="1"/>
      <c r="GE3177" s="1"/>
      <c r="GF3177" s="1"/>
      <c r="GG3177" s="1"/>
      <c r="GH3177" s="1"/>
      <c r="GI3177" s="1"/>
      <c r="GJ3177" s="1"/>
      <c r="GK3177" s="1"/>
      <c r="GL3177" s="1"/>
      <c r="GM3177" s="1"/>
      <c r="GN3177" s="1"/>
      <c r="GO3177" s="1"/>
    </row>
    <row r="3178" spans="1:197" s="40" customFormat="1" x14ac:dyDescent="0.25">
      <c r="A3178" s="41"/>
      <c r="B3178" s="4"/>
      <c r="C3178" s="41"/>
      <c r="D3178" s="42"/>
      <c r="E3178" s="42"/>
      <c r="F3178" s="42"/>
      <c r="G3178" s="1"/>
      <c r="H3178" s="1"/>
      <c r="I3178" s="1"/>
      <c r="J3178" s="1"/>
      <c r="K3178" s="1"/>
      <c r="L3178" s="1"/>
      <c r="M3178" s="2"/>
      <c r="N3178" s="1"/>
      <c r="O3178" s="1"/>
      <c r="P3178" s="1"/>
      <c r="Q3178" s="1"/>
      <c r="R3178" s="1"/>
      <c r="S3178" s="1"/>
      <c r="T3178" s="1"/>
      <c r="U3178" s="1"/>
      <c r="V3178" s="1"/>
      <c r="W3178" s="1"/>
      <c r="X3178" s="1"/>
      <c r="Y3178" s="1"/>
      <c r="Z3178" s="1"/>
      <c r="AA3178" s="1"/>
      <c r="AB3178" s="1"/>
      <c r="AC3178" s="1"/>
      <c r="AD3178" s="1"/>
      <c r="AE3178" s="1"/>
      <c r="AF3178" s="1"/>
      <c r="AG3178" s="1"/>
      <c r="AH3178" s="1"/>
      <c r="AI3178" s="1"/>
      <c r="AJ3178" s="1"/>
      <c r="AK3178" s="1"/>
      <c r="AL3178" s="1"/>
      <c r="AM3178" s="1"/>
      <c r="AN3178" s="1"/>
      <c r="AO3178" s="1"/>
      <c r="AP3178" s="1"/>
      <c r="AQ3178" s="1"/>
      <c r="AR3178" s="1"/>
      <c r="AS3178" s="1"/>
      <c r="AT3178" s="1"/>
      <c r="AU3178" s="1"/>
      <c r="AV3178" s="1"/>
      <c r="AW3178" s="1"/>
      <c r="AX3178" s="1"/>
      <c r="AY3178" s="1"/>
      <c r="AZ3178" s="1"/>
      <c r="BA3178" s="1"/>
      <c r="BB3178" s="1"/>
      <c r="BC3178" s="1"/>
      <c r="BD3178" s="1"/>
      <c r="BE3178" s="1"/>
      <c r="BF3178" s="1"/>
      <c r="BG3178" s="1"/>
      <c r="BH3178" s="1"/>
      <c r="BI3178" s="1"/>
      <c r="BJ3178" s="1"/>
      <c r="BK3178" s="1"/>
      <c r="BL3178" s="1"/>
      <c r="BM3178" s="1"/>
      <c r="BN3178" s="1"/>
      <c r="BO3178" s="1"/>
      <c r="BP3178" s="1"/>
      <c r="BQ3178" s="1"/>
      <c r="BR3178" s="1"/>
      <c r="BS3178" s="1"/>
      <c r="BT3178" s="1"/>
      <c r="BU3178" s="1"/>
      <c r="BV3178" s="1"/>
      <c r="BW3178" s="1"/>
      <c r="BX3178" s="1"/>
      <c r="BY3178" s="1"/>
      <c r="BZ3178" s="1"/>
      <c r="CA3178" s="1"/>
      <c r="CB3178" s="1"/>
      <c r="CC3178" s="1"/>
      <c r="CD3178" s="1"/>
      <c r="CE3178" s="1"/>
      <c r="CF3178" s="1"/>
      <c r="CG3178" s="1"/>
      <c r="CH3178" s="1"/>
      <c r="CI3178" s="1"/>
      <c r="CJ3178" s="1"/>
      <c r="CK3178" s="1"/>
      <c r="CL3178" s="1"/>
      <c r="CM3178" s="1"/>
      <c r="CN3178" s="1"/>
      <c r="CO3178" s="1"/>
      <c r="CP3178" s="1"/>
      <c r="CQ3178" s="1"/>
      <c r="CR3178" s="1"/>
      <c r="CS3178" s="1"/>
      <c r="CT3178" s="1"/>
      <c r="CU3178" s="1"/>
      <c r="CV3178" s="1"/>
      <c r="CW3178" s="1"/>
      <c r="CX3178" s="1"/>
      <c r="CY3178" s="1"/>
      <c r="CZ3178" s="1"/>
      <c r="DA3178" s="1"/>
      <c r="DB3178" s="1"/>
      <c r="DC3178" s="1"/>
      <c r="DD3178" s="1"/>
      <c r="DE3178" s="1"/>
      <c r="DF3178" s="1"/>
      <c r="DG3178" s="1"/>
      <c r="DH3178" s="1"/>
      <c r="DI3178" s="1"/>
      <c r="DJ3178" s="1"/>
      <c r="DK3178" s="1"/>
      <c r="DL3178" s="1"/>
      <c r="DM3178" s="1"/>
      <c r="DN3178" s="1"/>
      <c r="DO3178" s="1"/>
      <c r="DP3178" s="1"/>
      <c r="DQ3178" s="1"/>
      <c r="DR3178" s="1"/>
      <c r="DS3178" s="1"/>
      <c r="DT3178" s="1"/>
      <c r="DU3178" s="1"/>
      <c r="DV3178" s="1"/>
      <c r="DW3178" s="1"/>
      <c r="DX3178" s="1"/>
      <c r="DY3178" s="1"/>
      <c r="DZ3178" s="1"/>
      <c r="EA3178" s="1"/>
      <c r="EB3178" s="1"/>
      <c r="EC3178" s="1"/>
      <c r="ED3178" s="1"/>
      <c r="EE3178" s="1"/>
      <c r="EF3178" s="1"/>
      <c r="EG3178" s="1"/>
      <c r="EH3178" s="1"/>
      <c r="EI3178" s="1"/>
      <c r="EJ3178" s="1"/>
      <c r="EK3178" s="1"/>
      <c r="EL3178" s="1"/>
      <c r="EM3178" s="1"/>
      <c r="EN3178" s="1"/>
      <c r="EO3178" s="1"/>
      <c r="EP3178" s="1"/>
      <c r="EQ3178" s="1"/>
      <c r="ER3178" s="1"/>
      <c r="ES3178" s="1"/>
      <c r="ET3178" s="1"/>
      <c r="EU3178" s="1"/>
      <c r="EV3178" s="1"/>
      <c r="EW3178" s="1"/>
      <c r="EX3178" s="1"/>
      <c r="EY3178" s="1"/>
      <c r="EZ3178" s="1"/>
      <c r="FA3178" s="1"/>
      <c r="FB3178" s="1"/>
      <c r="FC3178" s="1"/>
      <c r="FD3178" s="1"/>
      <c r="FE3178" s="1"/>
      <c r="FF3178" s="1"/>
      <c r="FG3178" s="1"/>
      <c r="FH3178" s="1"/>
      <c r="FI3178" s="1"/>
      <c r="FJ3178" s="1"/>
      <c r="FK3178" s="1"/>
      <c r="FL3178" s="1"/>
      <c r="FM3178" s="1"/>
      <c r="FN3178" s="1"/>
      <c r="FO3178" s="1"/>
      <c r="FP3178" s="1"/>
      <c r="FQ3178" s="1"/>
      <c r="FR3178" s="1"/>
      <c r="FS3178" s="1"/>
      <c r="FT3178" s="1"/>
      <c r="FU3178" s="1"/>
      <c r="FV3178" s="1"/>
      <c r="FW3178" s="1"/>
      <c r="FX3178" s="1"/>
      <c r="FY3178" s="1"/>
      <c r="FZ3178" s="1"/>
      <c r="GA3178" s="1"/>
      <c r="GB3178" s="1"/>
      <c r="GC3178" s="1"/>
      <c r="GD3178" s="1"/>
      <c r="GE3178" s="1"/>
      <c r="GF3178" s="1"/>
      <c r="GG3178" s="1"/>
      <c r="GH3178" s="1"/>
      <c r="GI3178" s="1"/>
      <c r="GJ3178" s="1"/>
      <c r="GK3178" s="1"/>
      <c r="GL3178" s="1"/>
      <c r="GM3178" s="1"/>
      <c r="GN3178" s="1"/>
      <c r="GO3178" s="1"/>
    </row>
    <row r="3179" spans="1:197" s="40" customFormat="1" x14ac:dyDescent="0.25">
      <c r="A3179" s="41"/>
      <c r="B3179" s="4"/>
      <c r="C3179" s="41"/>
      <c r="D3179" s="42"/>
      <c r="E3179" s="42"/>
      <c r="F3179" s="42"/>
      <c r="G3179" s="1"/>
      <c r="H3179" s="1"/>
      <c r="I3179" s="1"/>
      <c r="J3179" s="1"/>
      <c r="K3179" s="1"/>
      <c r="L3179" s="1"/>
      <c r="M3179" s="2"/>
      <c r="N3179" s="1"/>
      <c r="O3179" s="1"/>
      <c r="P3179" s="1"/>
      <c r="Q3179" s="1"/>
      <c r="R3179" s="1"/>
      <c r="S3179" s="1"/>
      <c r="T3179" s="1"/>
      <c r="U3179" s="1"/>
      <c r="V3179" s="1"/>
      <c r="W3179" s="1"/>
      <c r="X3179" s="1"/>
      <c r="Y3179" s="1"/>
      <c r="Z3179" s="1"/>
      <c r="AA3179" s="1"/>
      <c r="AB3179" s="1"/>
      <c r="AC3179" s="1"/>
      <c r="AD3179" s="1"/>
      <c r="AE3179" s="1"/>
      <c r="AF3179" s="1"/>
      <c r="AG3179" s="1"/>
      <c r="AH3179" s="1"/>
      <c r="AI3179" s="1"/>
      <c r="AJ3179" s="1"/>
      <c r="AK3179" s="1"/>
      <c r="AL3179" s="1"/>
      <c r="AM3179" s="1"/>
      <c r="AN3179" s="1"/>
      <c r="AO3179" s="1"/>
      <c r="AP3179" s="1"/>
      <c r="AQ3179" s="1"/>
      <c r="AR3179" s="1"/>
      <c r="AS3179" s="1"/>
      <c r="AT3179" s="1"/>
      <c r="AU3179" s="1"/>
      <c r="AV3179" s="1"/>
      <c r="AW3179" s="1"/>
      <c r="AX3179" s="1"/>
      <c r="AY3179" s="1"/>
      <c r="AZ3179" s="1"/>
      <c r="BA3179" s="1"/>
      <c r="BB3179" s="1"/>
      <c r="BC3179" s="1"/>
      <c r="BD3179" s="1"/>
      <c r="BE3179" s="1"/>
      <c r="BF3179" s="1"/>
      <c r="BG3179" s="1"/>
      <c r="BH3179" s="1"/>
      <c r="BI3179" s="1"/>
      <c r="BJ3179" s="1"/>
      <c r="BK3179" s="1"/>
      <c r="BL3179" s="1"/>
      <c r="BM3179" s="1"/>
      <c r="BN3179" s="1"/>
      <c r="BO3179" s="1"/>
      <c r="BP3179" s="1"/>
      <c r="BQ3179" s="1"/>
      <c r="BR3179" s="1"/>
      <c r="BS3179" s="1"/>
      <c r="BT3179" s="1"/>
      <c r="BU3179" s="1"/>
      <c r="BV3179" s="1"/>
      <c r="BW3179" s="1"/>
      <c r="BX3179" s="1"/>
      <c r="BY3179" s="1"/>
      <c r="BZ3179" s="1"/>
      <c r="CA3179" s="1"/>
      <c r="CB3179" s="1"/>
      <c r="CC3179" s="1"/>
      <c r="CD3179" s="1"/>
      <c r="CE3179" s="1"/>
      <c r="CF3179" s="1"/>
      <c r="CG3179" s="1"/>
      <c r="CH3179" s="1"/>
      <c r="CI3179" s="1"/>
      <c r="CJ3179" s="1"/>
      <c r="CK3179" s="1"/>
      <c r="CL3179" s="1"/>
      <c r="CM3179" s="1"/>
      <c r="CN3179" s="1"/>
      <c r="CO3179" s="1"/>
      <c r="CP3179" s="1"/>
      <c r="CQ3179" s="1"/>
      <c r="CR3179" s="1"/>
      <c r="CS3179" s="1"/>
      <c r="CT3179" s="1"/>
      <c r="CU3179" s="1"/>
      <c r="CV3179" s="1"/>
      <c r="CW3179" s="1"/>
      <c r="CX3179" s="1"/>
      <c r="CY3179" s="1"/>
      <c r="CZ3179" s="1"/>
      <c r="DA3179" s="1"/>
      <c r="DB3179" s="1"/>
      <c r="DC3179" s="1"/>
      <c r="DD3179" s="1"/>
      <c r="DE3179" s="1"/>
      <c r="DF3179" s="1"/>
      <c r="DG3179" s="1"/>
      <c r="DH3179" s="1"/>
      <c r="DI3179" s="1"/>
      <c r="DJ3179" s="1"/>
      <c r="DK3179" s="1"/>
      <c r="DL3179" s="1"/>
      <c r="DM3179" s="1"/>
      <c r="DN3179" s="1"/>
      <c r="DO3179" s="1"/>
      <c r="DP3179" s="1"/>
      <c r="DQ3179" s="1"/>
      <c r="DR3179" s="1"/>
      <c r="DS3179" s="1"/>
      <c r="DT3179" s="1"/>
      <c r="DU3179" s="1"/>
      <c r="DV3179" s="1"/>
      <c r="DW3179" s="1"/>
      <c r="DX3179" s="1"/>
      <c r="DY3179" s="1"/>
      <c r="DZ3179" s="1"/>
      <c r="EA3179" s="1"/>
      <c r="EB3179" s="1"/>
      <c r="EC3179" s="1"/>
      <c r="ED3179" s="1"/>
      <c r="EE3179" s="1"/>
      <c r="EF3179" s="1"/>
      <c r="EG3179" s="1"/>
      <c r="EH3179" s="1"/>
      <c r="EI3179" s="1"/>
      <c r="EJ3179" s="1"/>
      <c r="EK3179" s="1"/>
      <c r="EL3179" s="1"/>
      <c r="EM3179" s="1"/>
      <c r="EN3179" s="1"/>
      <c r="EO3179" s="1"/>
      <c r="EP3179" s="1"/>
      <c r="EQ3179" s="1"/>
      <c r="ER3179" s="1"/>
      <c r="ES3179" s="1"/>
      <c r="ET3179" s="1"/>
      <c r="EU3179" s="1"/>
      <c r="EV3179" s="1"/>
      <c r="EW3179" s="1"/>
      <c r="EX3179" s="1"/>
      <c r="EY3179" s="1"/>
      <c r="EZ3179" s="1"/>
      <c r="FA3179" s="1"/>
      <c r="FB3179" s="1"/>
      <c r="FC3179" s="1"/>
      <c r="FD3179" s="1"/>
      <c r="FE3179" s="1"/>
      <c r="FF3179" s="1"/>
      <c r="FG3179" s="1"/>
      <c r="FH3179" s="1"/>
      <c r="FI3179" s="1"/>
      <c r="FJ3179" s="1"/>
      <c r="FK3179" s="1"/>
      <c r="FL3179" s="1"/>
      <c r="FM3179" s="1"/>
      <c r="FN3179" s="1"/>
      <c r="FO3179" s="1"/>
      <c r="FP3179" s="1"/>
      <c r="FQ3179" s="1"/>
      <c r="FR3179" s="1"/>
      <c r="FS3179" s="1"/>
      <c r="FT3179" s="1"/>
      <c r="FU3179" s="1"/>
      <c r="FV3179" s="1"/>
      <c r="FW3179" s="1"/>
      <c r="FX3179" s="1"/>
      <c r="FY3179" s="1"/>
      <c r="FZ3179" s="1"/>
      <c r="GA3179" s="1"/>
      <c r="GB3179" s="1"/>
      <c r="GC3179" s="1"/>
      <c r="GD3179" s="1"/>
      <c r="GE3179" s="1"/>
      <c r="GF3179" s="1"/>
      <c r="GG3179" s="1"/>
      <c r="GH3179" s="1"/>
      <c r="GI3179" s="1"/>
      <c r="GJ3179" s="1"/>
      <c r="GK3179" s="1"/>
      <c r="GL3179" s="1"/>
      <c r="GM3179" s="1"/>
      <c r="GN3179" s="1"/>
      <c r="GO3179" s="1"/>
    </row>
    <row r="3180" spans="1:197" s="40" customFormat="1" x14ac:dyDescent="0.25">
      <c r="A3180" s="41"/>
      <c r="B3180" s="4"/>
      <c r="C3180" s="41"/>
      <c r="D3180" s="42"/>
      <c r="E3180" s="42"/>
      <c r="F3180" s="42"/>
      <c r="G3180" s="1"/>
      <c r="H3180" s="1"/>
      <c r="I3180" s="1"/>
      <c r="J3180" s="1"/>
      <c r="K3180" s="1"/>
      <c r="L3180" s="1"/>
      <c r="M3180" s="2"/>
      <c r="N3180" s="1"/>
      <c r="O3180" s="1"/>
      <c r="P3180" s="1"/>
      <c r="Q3180" s="1"/>
      <c r="R3180" s="1"/>
      <c r="S3180" s="1"/>
      <c r="T3180" s="1"/>
      <c r="U3180" s="1"/>
      <c r="V3180" s="1"/>
      <c r="W3180" s="1"/>
      <c r="X3180" s="1"/>
      <c r="Y3180" s="1"/>
      <c r="Z3180" s="1"/>
      <c r="AA3180" s="1"/>
      <c r="AB3180" s="1"/>
      <c r="AC3180" s="1"/>
      <c r="AD3180" s="1"/>
      <c r="AE3180" s="1"/>
      <c r="AF3180" s="1"/>
      <c r="AG3180" s="1"/>
      <c r="AH3180" s="1"/>
      <c r="AI3180" s="1"/>
      <c r="AJ3180" s="1"/>
      <c r="AK3180" s="1"/>
      <c r="AL3180" s="1"/>
      <c r="AM3180" s="1"/>
      <c r="AN3180" s="1"/>
      <c r="AO3180" s="1"/>
      <c r="AP3180" s="1"/>
      <c r="AQ3180" s="1"/>
      <c r="AR3180" s="1"/>
      <c r="AS3180" s="1"/>
      <c r="AT3180" s="1"/>
      <c r="AU3180" s="1"/>
      <c r="AV3180" s="1"/>
      <c r="AW3180" s="1"/>
      <c r="AX3180" s="1"/>
      <c r="AY3180" s="1"/>
      <c r="AZ3180" s="1"/>
      <c r="BA3180" s="1"/>
      <c r="BB3180" s="1"/>
      <c r="BC3180" s="1"/>
      <c r="BD3180" s="1"/>
      <c r="BE3180" s="1"/>
      <c r="BF3180" s="1"/>
      <c r="BG3180" s="1"/>
      <c r="BH3180" s="1"/>
      <c r="BI3180" s="1"/>
      <c r="BJ3180" s="1"/>
      <c r="BK3180" s="1"/>
      <c r="BL3180" s="1"/>
      <c r="BM3180" s="1"/>
      <c r="BN3180" s="1"/>
      <c r="BO3180" s="1"/>
      <c r="BP3180" s="1"/>
      <c r="BQ3180" s="1"/>
      <c r="BR3180" s="1"/>
      <c r="BS3180" s="1"/>
      <c r="BT3180" s="1"/>
      <c r="BU3180" s="1"/>
      <c r="BV3180" s="1"/>
      <c r="BW3180" s="1"/>
      <c r="BX3180" s="1"/>
      <c r="BY3180" s="1"/>
      <c r="BZ3180" s="1"/>
      <c r="CA3180" s="1"/>
      <c r="CB3180" s="1"/>
      <c r="CC3180" s="1"/>
      <c r="CD3180" s="1"/>
      <c r="CE3180" s="1"/>
      <c r="CF3180" s="1"/>
      <c r="CG3180" s="1"/>
      <c r="CH3180" s="1"/>
      <c r="CI3180" s="1"/>
      <c r="CJ3180" s="1"/>
      <c r="CK3180" s="1"/>
      <c r="CL3180" s="1"/>
      <c r="CM3180" s="1"/>
      <c r="CN3180" s="1"/>
      <c r="CO3180" s="1"/>
      <c r="CP3180" s="1"/>
      <c r="CQ3180" s="1"/>
      <c r="CR3180" s="1"/>
      <c r="CS3180" s="1"/>
      <c r="CT3180" s="1"/>
      <c r="CU3180" s="1"/>
      <c r="CV3180" s="1"/>
      <c r="CW3180" s="1"/>
      <c r="CX3180" s="1"/>
      <c r="CY3180" s="1"/>
      <c r="CZ3180" s="1"/>
      <c r="DA3180" s="1"/>
      <c r="DB3180" s="1"/>
      <c r="DC3180" s="1"/>
      <c r="DD3180" s="1"/>
      <c r="DE3180" s="1"/>
      <c r="DF3180" s="1"/>
      <c r="DG3180" s="1"/>
      <c r="DH3180" s="1"/>
      <c r="DI3180" s="1"/>
      <c r="DJ3180" s="1"/>
      <c r="DK3180" s="1"/>
      <c r="DL3180" s="1"/>
      <c r="DM3180" s="1"/>
      <c r="DN3180" s="1"/>
      <c r="DO3180" s="1"/>
      <c r="DP3180" s="1"/>
      <c r="DQ3180" s="1"/>
      <c r="DR3180" s="1"/>
      <c r="DS3180" s="1"/>
      <c r="DT3180" s="1"/>
      <c r="DU3180" s="1"/>
      <c r="DV3180" s="1"/>
      <c r="DW3180" s="1"/>
      <c r="DX3180" s="1"/>
      <c r="DY3180" s="1"/>
      <c r="DZ3180" s="1"/>
      <c r="EA3180" s="1"/>
      <c r="EB3180" s="1"/>
      <c r="EC3180" s="1"/>
      <c r="ED3180" s="1"/>
      <c r="EE3180" s="1"/>
      <c r="EF3180" s="1"/>
      <c r="EG3180" s="1"/>
      <c r="EH3180" s="1"/>
      <c r="EI3180" s="1"/>
      <c r="EJ3180" s="1"/>
      <c r="EK3180" s="1"/>
      <c r="EL3180" s="1"/>
      <c r="EM3180" s="1"/>
      <c r="EN3180" s="1"/>
      <c r="EO3180" s="1"/>
      <c r="EP3180" s="1"/>
      <c r="EQ3180" s="1"/>
      <c r="ER3180" s="1"/>
      <c r="ES3180" s="1"/>
      <c r="ET3180" s="1"/>
      <c r="EU3180" s="1"/>
      <c r="EV3180" s="1"/>
      <c r="EW3180" s="1"/>
      <c r="EX3180" s="1"/>
      <c r="EY3180" s="1"/>
      <c r="EZ3180" s="1"/>
      <c r="FA3180" s="1"/>
      <c r="FB3180" s="1"/>
      <c r="FC3180" s="1"/>
      <c r="FD3180" s="1"/>
      <c r="FE3180" s="1"/>
      <c r="FF3180" s="1"/>
      <c r="FG3180" s="1"/>
      <c r="FH3180" s="1"/>
      <c r="FI3180" s="1"/>
      <c r="FJ3180" s="1"/>
      <c r="FK3180" s="1"/>
      <c r="FL3180" s="1"/>
      <c r="FM3180" s="1"/>
      <c r="FN3180" s="1"/>
      <c r="FO3180" s="1"/>
      <c r="FP3180" s="1"/>
      <c r="FQ3180" s="1"/>
      <c r="FR3180" s="1"/>
      <c r="FS3180" s="1"/>
      <c r="FT3180" s="1"/>
      <c r="FU3180" s="1"/>
      <c r="FV3180" s="1"/>
      <c r="FW3180" s="1"/>
      <c r="FX3180" s="1"/>
      <c r="FY3180" s="1"/>
      <c r="FZ3180" s="1"/>
      <c r="GA3180" s="1"/>
      <c r="GB3180" s="1"/>
      <c r="GC3180" s="1"/>
      <c r="GD3180" s="1"/>
      <c r="GE3180" s="1"/>
      <c r="GF3180" s="1"/>
      <c r="GG3180" s="1"/>
      <c r="GH3180" s="1"/>
      <c r="GI3180" s="1"/>
      <c r="GJ3180" s="1"/>
      <c r="GK3180" s="1"/>
      <c r="GL3180" s="1"/>
      <c r="GM3180" s="1"/>
      <c r="GN3180" s="1"/>
      <c r="GO3180" s="1"/>
    </row>
    <row r="3181" spans="1:197" s="40" customFormat="1" x14ac:dyDescent="0.25">
      <c r="A3181" s="41"/>
      <c r="B3181" s="4"/>
      <c r="C3181" s="41"/>
      <c r="D3181" s="42"/>
      <c r="E3181" s="42"/>
      <c r="F3181" s="42"/>
      <c r="G3181" s="1"/>
      <c r="H3181" s="1"/>
      <c r="I3181" s="1"/>
      <c r="J3181" s="1"/>
      <c r="K3181" s="1"/>
      <c r="L3181" s="1"/>
      <c r="M3181" s="2"/>
      <c r="N3181" s="1"/>
      <c r="O3181" s="1"/>
      <c r="P3181" s="1"/>
      <c r="Q3181" s="1"/>
      <c r="R3181" s="1"/>
      <c r="S3181" s="1"/>
      <c r="T3181" s="1"/>
      <c r="U3181" s="1"/>
      <c r="V3181" s="1"/>
      <c r="W3181" s="1"/>
      <c r="X3181" s="1"/>
      <c r="Y3181" s="1"/>
      <c r="Z3181" s="1"/>
      <c r="AA3181" s="1"/>
      <c r="AB3181" s="1"/>
      <c r="AC3181" s="1"/>
      <c r="AD3181" s="1"/>
      <c r="AE3181" s="1"/>
      <c r="AF3181" s="1"/>
      <c r="AG3181" s="1"/>
      <c r="AH3181" s="1"/>
      <c r="AI3181" s="1"/>
      <c r="AJ3181" s="1"/>
      <c r="AK3181" s="1"/>
      <c r="AL3181" s="1"/>
      <c r="AM3181" s="1"/>
      <c r="AN3181" s="1"/>
      <c r="AO3181" s="1"/>
      <c r="AP3181" s="1"/>
      <c r="AQ3181" s="1"/>
      <c r="AR3181" s="1"/>
      <c r="AS3181" s="1"/>
      <c r="AT3181" s="1"/>
      <c r="AU3181" s="1"/>
      <c r="AV3181" s="1"/>
      <c r="AW3181" s="1"/>
      <c r="AX3181" s="1"/>
      <c r="AY3181" s="1"/>
      <c r="AZ3181" s="1"/>
      <c r="BA3181" s="1"/>
      <c r="BB3181" s="1"/>
      <c r="BC3181" s="1"/>
      <c r="BD3181" s="1"/>
      <c r="BE3181" s="1"/>
      <c r="BF3181" s="1"/>
      <c r="BG3181" s="1"/>
      <c r="BH3181" s="1"/>
      <c r="BI3181" s="1"/>
      <c r="BJ3181" s="1"/>
      <c r="BK3181" s="1"/>
      <c r="BL3181" s="1"/>
      <c r="BM3181" s="1"/>
      <c r="BN3181" s="1"/>
      <c r="BO3181" s="1"/>
      <c r="BP3181" s="1"/>
      <c r="BQ3181" s="1"/>
      <c r="BR3181" s="1"/>
      <c r="BS3181" s="1"/>
      <c r="BT3181" s="1"/>
      <c r="BU3181" s="1"/>
      <c r="BV3181" s="1"/>
      <c r="BW3181" s="1"/>
      <c r="BX3181" s="1"/>
      <c r="BY3181" s="1"/>
      <c r="BZ3181" s="1"/>
      <c r="CA3181" s="1"/>
      <c r="CB3181" s="1"/>
      <c r="CC3181" s="1"/>
      <c r="CD3181" s="1"/>
      <c r="CE3181" s="1"/>
      <c r="CF3181" s="1"/>
      <c r="CG3181" s="1"/>
      <c r="CH3181" s="1"/>
      <c r="CI3181" s="1"/>
      <c r="CJ3181" s="1"/>
      <c r="CK3181" s="1"/>
      <c r="CL3181" s="1"/>
      <c r="CM3181" s="1"/>
      <c r="CN3181" s="1"/>
      <c r="CO3181" s="1"/>
      <c r="CP3181" s="1"/>
      <c r="CQ3181" s="1"/>
      <c r="CR3181" s="1"/>
      <c r="CS3181" s="1"/>
      <c r="CT3181" s="1"/>
      <c r="CU3181" s="1"/>
      <c r="CV3181" s="1"/>
      <c r="CW3181" s="1"/>
      <c r="CX3181" s="1"/>
      <c r="CY3181" s="1"/>
      <c r="CZ3181" s="1"/>
      <c r="DA3181" s="1"/>
      <c r="DB3181" s="1"/>
      <c r="DC3181" s="1"/>
      <c r="DD3181" s="1"/>
      <c r="DE3181" s="1"/>
      <c r="DF3181" s="1"/>
      <c r="DG3181" s="1"/>
      <c r="DH3181" s="1"/>
      <c r="DI3181" s="1"/>
      <c r="DJ3181" s="1"/>
      <c r="DK3181" s="1"/>
      <c r="DL3181" s="1"/>
      <c r="DM3181" s="1"/>
      <c r="DN3181" s="1"/>
      <c r="DO3181" s="1"/>
      <c r="DP3181" s="1"/>
      <c r="DQ3181" s="1"/>
      <c r="DR3181" s="1"/>
      <c r="DS3181" s="1"/>
      <c r="DT3181" s="1"/>
      <c r="DU3181" s="1"/>
      <c r="DV3181" s="1"/>
      <c r="DW3181" s="1"/>
      <c r="DX3181" s="1"/>
      <c r="DY3181" s="1"/>
      <c r="DZ3181" s="1"/>
      <c r="EA3181" s="1"/>
      <c r="EB3181" s="1"/>
      <c r="EC3181" s="1"/>
      <c r="ED3181" s="1"/>
      <c r="EE3181" s="1"/>
      <c r="EF3181" s="1"/>
      <c r="EG3181" s="1"/>
      <c r="EH3181" s="1"/>
      <c r="EI3181" s="1"/>
      <c r="EJ3181" s="1"/>
      <c r="EK3181" s="1"/>
      <c r="EL3181" s="1"/>
      <c r="EM3181" s="1"/>
      <c r="EN3181" s="1"/>
      <c r="EO3181" s="1"/>
      <c r="EP3181" s="1"/>
      <c r="EQ3181" s="1"/>
      <c r="ER3181" s="1"/>
      <c r="ES3181" s="1"/>
      <c r="ET3181" s="1"/>
      <c r="EU3181" s="1"/>
      <c r="EV3181" s="1"/>
      <c r="EW3181" s="1"/>
      <c r="EX3181" s="1"/>
      <c r="EY3181" s="1"/>
      <c r="EZ3181" s="1"/>
      <c r="FA3181" s="1"/>
      <c r="FB3181" s="1"/>
      <c r="FC3181" s="1"/>
      <c r="FD3181" s="1"/>
      <c r="FE3181" s="1"/>
      <c r="FF3181" s="1"/>
      <c r="FG3181" s="1"/>
      <c r="FH3181" s="1"/>
      <c r="FI3181" s="1"/>
      <c r="FJ3181" s="1"/>
      <c r="FK3181" s="1"/>
      <c r="FL3181" s="1"/>
      <c r="FM3181" s="1"/>
      <c r="FN3181" s="1"/>
      <c r="FO3181" s="1"/>
      <c r="FP3181" s="1"/>
      <c r="FQ3181" s="1"/>
      <c r="FR3181" s="1"/>
      <c r="FS3181" s="1"/>
      <c r="FT3181" s="1"/>
      <c r="FU3181" s="1"/>
      <c r="FV3181" s="1"/>
      <c r="FW3181" s="1"/>
      <c r="FX3181" s="1"/>
      <c r="FY3181" s="1"/>
      <c r="FZ3181" s="1"/>
      <c r="GA3181" s="1"/>
      <c r="GB3181" s="1"/>
      <c r="GC3181" s="1"/>
      <c r="GD3181" s="1"/>
      <c r="GE3181" s="1"/>
      <c r="GF3181" s="1"/>
      <c r="GG3181" s="1"/>
      <c r="GH3181" s="1"/>
      <c r="GI3181" s="1"/>
      <c r="GJ3181" s="1"/>
      <c r="GK3181" s="1"/>
      <c r="GL3181" s="1"/>
      <c r="GM3181" s="1"/>
      <c r="GN3181" s="1"/>
      <c r="GO3181" s="1"/>
    </row>
    <row r="3182" spans="1:197" s="40" customFormat="1" x14ac:dyDescent="0.25">
      <c r="A3182" s="41"/>
      <c r="B3182" s="4"/>
      <c r="C3182" s="41"/>
      <c r="D3182" s="42"/>
      <c r="E3182" s="42"/>
      <c r="F3182" s="42"/>
      <c r="G3182" s="1"/>
      <c r="H3182" s="1"/>
      <c r="I3182" s="1"/>
      <c r="J3182" s="1"/>
      <c r="K3182" s="1"/>
      <c r="L3182" s="1"/>
      <c r="M3182" s="2"/>
      <c r="N3182" s="1"/>
      <c r="O3182" s="1"/>
      <c r="P3182" s="1"/>
      <c r="Q3182" s="1"/>
      <c r="R3182" s="1"/>
      <c r="S3182" s="1"/>
      <c r="T3182" s="1"/>
      <c r="U3182" s="1"/>
      <c r="V3182" s="1"/>
      <c r="W3182" s="1"/>
      <c r="X3182" s="1"/>
      <c r="Y3182" s="1"/>
      <c r="Z3182" s="1"/>
      <c r="AA3182" s="1"/>
      <c r="AB3182" s="1"/>
      <c r="AC3182" s="1"/>
      <c r="AD3182" s="1"/>
      <c r="AE3182" s="1"/>
      <c r="AF3182" s="1"/>
      <c r="AG3182" s="1"/>
      <c r="AH3182" s="1"/>
      <c r="AI3182" s="1"/>
      <c r="AJ3182" s="1"/>
      <c r="AK3182" s="1"/>
      <c r="AL3182" s="1"/>
      <c r="AM3182" s="1"/>
      <c r="AN3182" s="1"/>
      <c r="AO3182" s="1"/>
      <c r="AP3182" s="1"/>
      <c r="AQ3182" s="1"/>
      <c r="AR3182" s="1"/>
      <c r="AS3182" s="1"/>
      <c r="AT3182" s="1"/>
      <c r="AU3182" s="1"/>
      <c r="AV3182" s="1"/>
      <c r="AW3182" s="1"/>
      <c r="AX3182" s="1"/>
      <c r="AY3182" s="1"/>
      <c r="AZ3182" s="1"/>
      <c r="BA3182" s="1"/>
      <c r="BB3182" s="1"/>
      <c r="BC3182" s="1"/>
      <c r="BD3182" s="1"/>
      <c r="BE3182" s="1"/>
      <c r="BF3182" s="1"/>
      <c r="BG3182" s="1"/>
      <c r="BH3182" s="1"/>
      <c r="BI3182" s="1"/>
      <c r="BJ3182" s="1"/>
      <c r="BK3182" s="1"/>
      <c r="BL3182" s="1"/>
      <c r="BM3182" s="1"/>
      <c r="BN3182" s="1"/>
      <c r="BO3182" s="1"/>
      <c r="BP3182" s="1"/>
      <c r="BQ3182" s="1"/>
      <c r="BR3182" s="1"/>
      <c r="BS3182" s="1"/>
      <c r="BT3182" s="1"/>
      <c r="BU3182" s="1"/>
      <c r="BV3182" s="1"/>
      <c r="BW3182" s="1"/>
      <c r="BX3182" s="1"/>
      <c r="BY3182" s="1"/>
      <c r="BZ3182" s="1"/>
      <c r="CA3182" s="1"/>
      <c r="CB3182" s="1"/>
      <c r="CC3182" s="1"/>
      <c r="CD3182" s="1"/>
      <c r="CE3182" s="1"/>
      <c r="CF3182" s="1"/>
      <c r="CG3182" s="1"/>
      <c r="CH3182" s="1"/>
      <c r="CI3182" s="1"/>
      <c r="CJ3182" s="1"/>
      <c r="CK3182" s="1"/>
      <c r="CL3182" s="1"/>
      <c r="CM3182" s="1"/>
      <c r="CN3182" s="1"/>
      <c r="CO3182" s="1"/>
      <c r="CP3182" s="1"/>
      <c r="CQ3182" s="1"/>
      <c r="CR3182" s="1"/>
      <c r="CS3182" s="1"/>
      <c r="CT3182" s="1"/>
      <c r="CU3182" s="1"/>
      <c r="CV3182" s="1"/>
      <c r="CW3182" s="1"/>
      <c r="CX3182" s="1"/>
      <c r="CY3182" s="1"/>
      <c r="CZ3182" s="1"/>
      <c r="DA3182" s="1"/>
      <c r="DB3182" s="1"/>
      <c r="DC3182" s="1"/>
      <c r="DD3182" s="1"/>
      <c r="DE3182" s="1"/>
      <c r="DF3182" s="1"/>
      <c r="DG3182" s="1"/>
      <c r="DH3182" s="1"/>
      <c r="DI3182" s="1"/>
      <c r="DJ3182" s="1"/>
      <c r="DK3182" s="1"/>
      <c r="DL3182" s="1"/>
      <c r="DM3182" s="1"/>
      <c r="DN3182" s="1"/>
      <c r="DO3182" s="1"/>
      <c r="DP3182" s="1"/>
      <c r="DQ3182" s="1"/>
      <c r="DR3182" s="1"/>
      <c r="DS3182" s="1"/>
      <c r="DT3182" s="1"/>
      <c r="DU3182" s="1"/>
      <c r="DV3182" s="1"/>
      <c r="DW3182" s="1"/>
      <c r="DX3182" s="1"/>
      <c r="DY3182" s="1"/>
      <c r="DZ3182" s="1"/>
      <c r="EA3182" s="1"/>
      <c r="EB3182" s="1"/>
      <c r="EC3182" s="1"/>
      <c r="ED3182" s="1"/>
      <c r="EE3182" s="1"/>
      <c r="EF3182" s="1"/>
      <c r="EG3182" s="1"/>
      <c r="EH3182" s="1"/>
      <c r="EI3182" s="1"/>
      <c r="EJ3182" s="1"/>
      <c r="EK3182" s="1"/>
      <c r="EL3182" s="1"/>
      <c r="EM3182" s="1"/>
      <c r="EN3182" s="1"/>
      <c r="EO3182" s="1"/>
      <c r="EP3182" s="1"/>
      <c r="EQ3182" s="1"/>
      <c r="ER3182" s="1"/>
      <c r="ES3182" s="1"/>
      <c r="ET3182" s="1"/>
      <c r="EU3182" s="1"/>
      <c r="EV3182" s="1"/>
      <c r="EW3182" s="1"/>
      <c r="EX3182" s="1"/>
      <c r="EY3182" s="1"/>
      <c r="EZ3182" s="1"/>
      <c r="FA3182" s="1"/>
      <c r="FB3182" s="1"/>
      <c r="FC3182" s="1"/>
      <c r="FD3182" s="1"/>
      <c r="FE3182" s="1"/>
      <c r="FF3182" s="1"/>
      <c r="FG3182" s="1"/>
      <c r="FH3182" s="1"/>
      <c r="FI3182" s="1"/>
      <c r="FJ3182" s="1"/>
      <c r="FK3182" s="1"/>
      <c r="FL3182" s="1"/>
      <c r="FM3182" s="1"/>
      <c r="FN3182" s="1"/>
      <c r="FO3182" s="1"/>
      <c r="FP3182" s="1"/>
      <c r="FQ3182" s="1"/>
      <c r="FR3182" s="1"/>
      <c r="FS3182" s="1"/>
      <c r="FT3182" s="1"/>
      <c r="FU3182" s="1"/>
      <c r="FV3182" s="1"/>
      <c r="FW3182" s="1"/>
      <c r="FX3182" s="1"/>
      <c r="FY3182" s="1"/>
      <c r="FZ3182" s="1"/>
      <c r="GA3182" s="1"/>
      <c r="GB3182" s="1"/>
      <c r="GC3182" s="1"/>
      <c r="GD3182" s="1"/>
      <c r="GE3182" s="1"/>
      <c r="GF3182" s="1"/>
      <c r="GG3182" s="1"/>
      <c r="GH3182" s="1"/>
      <c r="GI3182" s="1"/>
      <c r="GJ3182" s="1"/>
      <c r="GK3182" s="1"/>
      <c r="GL3182" s="1"/>
      <c r="GM3182" s="1"/>
      <c r="GN3182" s="1"/>
      <c r="GO3182" s="1"/>
    </row>
    <row r="3183" spans="1:197" s="40" customFormat="1" x14ac:dyDescent="0.25">
      <c r="A3183" s="41"/>
      <c r="B3183" s="4"/>
      <c r="C3183" s="41"/>
      <c r="D3183" s="42"/>
      <c r="E3183" s="42"/>
      <c r="F3183" s="42"/>
      <c r="G3183" s="1"/>
      <c r="H3183" s="1"/>
      <c r="I3183" s="1"/>
      <c r="J3183" s="1"/>
      <c r="K3183" s="1"/>
      <c r="L3183" s="1"/>
      <c r="M3183" s="2"/>
      <c r="N3183" s="1"/>
      <c r="O3183" s="1"/>
      <c r="P3183" s="1"/>
      <c r="Q3183" s="1"/>
      <c r="R3183" s="1"/>
      <c r="S3183" s="1"/>
      <c r="T3183" s="1"/>
      <c r="U3183" s="1"/>
      <c r="V3183" s="1"/>
      <c r="W3183" s="1"/>
      <c r="X3183" s="1"/>
      <c r="Y3183" s="1"/>
      <c r="Z3183" s="1"/>
      <c r="AA3183" s="1"/>
      <c r="AB3183" s="1"/>
      <c r="AC3183" s="1"/>
      <c r="AD3183" s="1"/>
      <c r="AE3183" s="1"/>
      <c r="AF3183" s="1"/>
      <c r="AG3183" s="1"/>
      <c r="AH3183" s="1"/>
      <c r="AI3183" s="1"/>
      <c r="AJ3183" s="1"/>
      <c r="AK3183" s="1"/>
      <c r="AL3183" s="1"/>
      <c r="AM3183" s="1"/>
      <c r="AN3183" s="1"/>
      <c r="AO3183" s="1"/>
      <c r="AP3183" s="1"/>
      <c r="AQ3183" s="1"/>
      <c r="AR3183" s="1"/>
      <c r="AS3183" s="1"/>
      <c r="AT3183" s="1"/>
      <c r="AU3183" s="1"/>
      <c r="AV3183" s="1"/>
      <c r="AW3183" s="1"/>
      <c r="AX3183" s="1"/>
      <c r="AY3183" s="1"/>
      <c r="AZ3183" s="1"/>
      <c r="BA3183" s="1"/>
      <c r="BB3183" s="1"/>
      <c r="BC3183" s="1"/>
      <c r="BD3183" s="1"/>
      <c r="BE3183" s="1"/>
      <c r="BF3183" s="1"/>
      <c r="BG3183" s="1"/>
      <c r="BH3183" s="1"/>
      <c r="BI3183" s="1"/>
      <c r="BJ3183" s="1"/>
      <c r="BK3183" s="1"/>
      <c r="BL3183" s="1"/>
      <c r="BM3183" s="1"/>
      <c r="BN3183" s="1"/>
      <c r="BO3183" s="1"/>
      <c r="BP3183" s="1"/>
      <c r="BQ3183" s="1"/>
      <c r="BR3183" s="1"/>
      <c r="BS3183" s="1"/>
      <c r="BT3183" s="1"/>
      <c r="BU3183" s="1"/>
      <c r="BV3183" s="1"/>
      <c r="BW3183" s="1"/>
      <c r="BX3183" s="1"/>
      <c r="BY3183" s="1"/>
      <c r="BZ3183" s="1"/>
      <c r="CA3183" s="1"/>
      <c r="CB3183" s="1"/>
      <c r="CC3183" s="1"/>
      <c r="CD3183" s="1"/>
      <c r="CE3183" s="1"/>
      <c r="CF3183" s="1"/>
      <c r="CG3183" s="1"/>
      <c r="CH3183" s="1"/>
      <c r="CI3183" s="1"/>
      <c r="CJ3183" s="1"/>
      <c r="CK3183" s="1"/>
      <c r="CL3183" s="1"/>
      <c r="CM3183" s="1"/>
      <c r="CN3183" s="1"/>
      <c r="CO3183" s="1"/>
      <c r="CP3183" s="1"/>
      <c r="CQ3183" s="1"/>
      <c r="CR3183" s="1"/>
      <c r="CS3183" s="1"/>
      <c r="CT3183" s="1"/>
      <c r="CU3183" s="1"/>
      <c r="CV3183" s="1"/>
      <c r="CW3183" s="1"/>
      <c r="CX3183" s="1"/>
      <c r="CY3183" s="1"/>
      <c r="CZ3183" s="1"/>
      <c r="DA3183" s="1"/>
      <c r="DB3183" s="1"/>
      <c r="DC3183" s="1"/>
      <c r="DD3183" s="1"/>
      <c r="DE3183" s="1"/>
      <c r="DF3183" s="1"/>
      <c r="DG3183" s="1"/>
      <c r="DH3183" s="1"/>
      <c r="DI3183" s="1"/>
      <c r="DJ3183" s="1"/>
      <c r="DK3183" s="1"/>
      <c r="DL3183" s="1"/>
      <c r="DM3183" s="1"/>
      <c r="DN3183" s="1"/>
      <c r="DO3183" s="1"/>
      <c r="DP3183" s="1"/>
      <c r="DQ3183" s="1"/>
      <c r="DR3183" s="1"/>
      <c r="DS3183" s="1"/>
      <c r="DT3183" s="1"/>
      <c r="DU3183" s="1"/>
      <c r="DV3183" s="1"/>
      <c r="DW3183" s="1"/>
      <c r="DX3183" s="1"/>
      <c r="DY3183" s="1"/>
      <c r="DZ3183" s="1"/>
      <c r="EA3183" s="1"/>
      <c r="EB3183" s="1"/>
      <c r="EC3183" s="1"/>
      <c r="ED3183" s="1"/>
      <c r="EE3183" s="1"/>
      <c r="EF3183" s="1"/>
      <c r="EG3183" s="1"/>
      <c r="EH3183" s="1"/>
      <c r="EI3183" s="1"/>
      <c r="EJ3183" s="1"/>
      <c r="EK3183" s="1"/>
      <c r="EL3183" s="1"/>
      <c r="EM3183" s="1"/>
      <c r="EN3183" s="1"/>
      <c r="EO3183" s="1"/>
      <c r="EP3183" s="1"/>
      <c r="EQ3183" s="1"/>
      <c r="ER3183" s="1"/>
      <c r="ES3183" s="1"/>
      <c r="ET3183" s="1"/>
      <c r="EU3183" s="1"/>
      <c r="EV3183" s="1"/>
      <c r="EW3183" s="1"/>
      <c r="EX3183" s="1"/>
      <c r="EY3183" s="1"/>
      <c r="EZ3183" s="1"/>
      <c r="FA3183" s="1"/>
      <c r="FB3183" s="1"/>
      <c r="FC3183" s="1"/>
      <c r="FD3183" s="1"/>
      <c r="FE3183" s="1"/>
      <c r="FF3183" s="1"/>
      <c r="FG3183" s="1"/>
      <c r="FH3183" s="1"/>
      <c r="FI3183" s="1"/>
      <c r="FJ3183" s="1"/>
      <c r="FK3183" s="1"/>
      <c r="FL3183" s="1"/>
      <c r="FM3183" s="1"/>
      <c r="FN3183" s="1"/>
      <c r="FO3183" s="1"/>
      <c r="FP3183" s="1"/>
      <c r="FQ3183" s="1"/>
      <c r="FR3183" s="1"/>
      <c r="FS3183" s="1"/>
      <c r="FT3183" s="1"/>
      <c r="FU3183" s="1"/>
      <c r="FV3183" s="1"/>
      <c r="FW3183" s="1"/>
      <c r="FX3183" s="1"/>
      <c r="FY3183" s="1"/>
      <c r="FZ3183" s="1"/>
      <c r="GA3183" s="1"/>
      <c r="GB3183" s="1"/>
      <c r="GC3183" s="1"/>
      <c r="GD3183" s="1"/>
      <c r="GE3183" s="1"/>
      <c r="GF3183" s="1"/>
      <c r="GG3183" s="1"/>
      <c r="GH3183" s="1"/>
      <c r="GI3183" s="1"/>
      <c r="GJ3183" s="1"/>
      <c r="GK3183" s="1"/>
      <c r="GL3183" s="1"/>
      <c r="GM3183" s="1"/>
      <c r="GN3183" s="1"/>
      <c r="GO3183" s="1"/>
    </row>
    <row r="3184" spans="1:197" s="40" customFormat="1" x14ac:dyDescent="0.25">
      <c r="A3184" s="41"/>
      <c r="B3184" s="4"/>
      <c r="C3184" s="41"/>
      <c r="D3184" s="42"/>
      <c r="E3184" s="42"/>
      <c r="F3184" s="42"/>
      <c r="G3184" s="1"/>
      <c r="H3184" s="1"/>
      <c r="I3184" s="1"/>
      <c r="J3184" s="1"/>
      <c r="K3184" s="1"/>
      <c r="L3184" s="1"/>
      <c r="M3184" s="2"/>
      <c r="N3184" s="1"/>
      <c r="O3184" s="1"/>
      <c r="P3184" s="1"/>
      <c r="Q3184" s="1"/>
      <c r="R3184" s="1"/>
      <c r="S3184" s="1"/>
      <c r="T3184" s="1"/>
      <c r="U3184" s="1"/>
      <c r="V3184" s="1"/>
      <c r="W3184" s="1"/>
      <c r="X3184" s="1"/>
      <c r="Y3184" s="1"/>
      <c r="Z3184" s="1"/>
      <c r="AA3184" s="1"/>
      <c r="AB3184" s="1"/>
      <c r="AC3184" s="1"/>
      <c r="AD3184" s="1"/>
      <c r="AE3184" s="1"/>
      <c r="AF3184" s="1"/>
      <c r="AG3184" s="1"/>
      <c r="AH3184" s="1"/>
      <c r="AI3184" s="1"/>
      <c r="AJ3184" s="1"/>
      <c r="AK3184" s="1"/>
      <c r="AL3184" s="1"/>
      <c r="AM3184" s="1"/>
      <c r="AN3184" s="1"/>
      <c r="AO3184" s="1"/>
      <c r="AP3184" s="1"/>
      <c r="AQ3184" s="1"/>
      <c r="AR3184" s="1"/>
      <c r="AS3184" s="1"/>
      <c r="AT3184" s="1"/>
      <c r="AU3184" s="1"/>
      <c r="AV3184" s="1"/>
      <c r="AW3184" s="1"/>
      <c r="AX3184" s="1"/>
      <c r="AY3184" s="1"/>
      <c r="AZ3184" s="1"/>
      <c r="BA3184" s="1"/>
      <c r="BB3184" s="1"/>
      <c r="BC3184" s="1"/>
      <c r="BD3184" s="1"/>
      <c r="BE3184" s="1"/>
      <c r="BF3184" s="1"/>
      <c r="BG3184" s="1"/>
      <c r="BH3184" s="1"/>
      <c r="BI3184" s="1"/>
      <c r="BJ3184" s="1"/>
      <c r="BK3184" s="1"/>
      <c r="BL3184" s="1"/>
      <c r="BM3184" s="1"/>
      <c r="BN3184" s="1"/>
      <c r="BO3184" s="1"/>
      <c r="BP3184" s="1"/>
      <c r="BQ3184" s="1"/>
      <c r="BR3184" s="1"/>
      <c r="BS3184" s="1"/>
      <c r="BT3184" s="1"/>
      <c r="BU3184" s="1"/>
      <c r="BV3184" s="1"/>
      <c r="BW3184" s="1"/>
      <c r="BX3184" s="1"/>
      <c r="BY3184" s="1"/>
      <c r="BZ3184" s="1"/>
      <c r="CA3184" s="1"/>
      <c r="CB3184" s="1"/>
      <c r="CC3184" s="1"/>
      <c r="CD3184" s="1"/>
      <c r="CE3184" s="1"/>
      <c r="CF3184" s="1"/>
      <c r="CG3184" s="1"/>
      <c r="CH3184" s="1"/>
      <c r="CI3184" s="1"/>
      <c r="CJ3184" s="1"/>
      <c r="CK3184" s="1"/>
      <c r="CL3184" s="1"/>
      <c r="CM3184" s="1"/>
      <c r="CN3184" s="1"/>
      <c r="CO3184" s="1"/>
      <c r="CP3184" s="1"/>
      <c r="CQ3184" s="1"/>
      <c r="CR3184" s="1"/>
      <c r="CS3184" s="1"/>
      <c r="CT3184" s="1"/>
      <c r="CU3184" s="1"/>
      <c r="CV3184" s="1"/>
      <c r="CW3184" s="1"/>
      <c r="CX3184" s="1"/>
      <c r="CY3184" s="1"/>
      <c r="CZ3184" s="1"/>
      <c r="DA3184" s="1"/>
      <c r="DB3184" s="1"/>
      <c r="DC3184" s="1"/>
      <c r="DD3184" s="1"/>
      <c r="DE3184" s="1"/>
      <c r="DF3184" s="1"/>
      <c r="DG3184" s="1"/>
      <c r="DH3184" s="1"/>
      <c r="DI3184" s="1"/>
      <c r="DJ3184" s="1"/>
      <c r="DK3184" s="1"/>
      <c r="DL3184" s="1"/>
      <c r="DM3184" s="1"/>
      <c r="DN3184" s="1"/>
      <c r="DO3184" s="1"/>
      <c r="DP3184" s="1"/>
      <c r="DQ3184" s="1"/>
      <c r="DR3184" s="1"/>
      <c r="DS3184" s="1"/>
      <c r="DT3184" s="1"/>
      <c r="DU3184" s="1"/>
      <c r="DV3184" s="1"/>
      <c r="DW3184" s="1"/>
      <c r="DX3184" s="1"/>
      <c r="DY3184" s="1"/>
      <c r="DZ3184" s="1"/>
      <c r="EA3184" s="1"/>
      <c r="EB3184" s="1"/>
      <c r="EC3184" s="1"/>
      <c r="ED3184" s="1"/>
      <c r="EE3184" s="1"/>
      <c r="EF3184" s="1"/>
      <c r="EG3184" s="1"/>
      <c r="EH3184" s="1"/>
      <c r="EI3184" s="1"/>
      <c r="EJ3184" s="1"/>
      <c r="EK3184" s="1"/>
      <c r="EL3184" s="1"/>
      <c r="EM3184" s="1"/>
      <c r="EN3184" s="1"/>
      <c r="EO3184" s="1"/>
      <c r="EP3184" s="1"/>
      <c r="EQ3184" s="1"/>
      <c r="ER3184" s="1"/>
      <c r="ES3184" s="1"/>
      <c r="ET3184" s="1"/>
      <c r="EU3184" s="1"/>
      <c r="EV3184" s="1"/>
      <c r="EW3184" s="1"/>
      <c r="EX3184" s="1"/>
      <c r="EY3184" s="1"/>
      <c r="EZ3184" s="1"/>
      <c r="FA3184" s="1"/>
      <c r="FB3184" s="1"/>
      <c r="FC3184" s="1"/>
      <c r="FD3184" s="1"/>
      <c r="FE3184" s="1"/>
      <c r="FF3184" s="1"/>
      <c r="FG3184" s="1"/>
      <c r="FH3184" s="1"/>
      <c r="FI3184" s="1"/>
      <c r="FJ3184" s="1"/>
      <c r="FK3184" s="1"/>
      <c r="FL3184" s="1"/>
      <c r="FM3184" s="1"/>
      <c r="FN3184" s="1"/>
      <c r="FO3184" s="1"/>
      <c r="FP3184" s="1"/>
      <c r="FQ3184" s="1"/>
      <c r="FR3184" s="1"/>
      <c r="FS3184" s="1"/>
      <c r="FT3184" s="1"/>
      <c r="FU3184" s="1"/>
      <c r="FV3184" s="1"/>
      <c r="FW3184" s="1"/>
      <c r="FX3184" s="1"/>
      <c r="FY3184" s="1"/>
      <c r="FZ3184" s="1"/>
      <c r="GA3184" s="1"/>
      <c r="GB3184" s="1"/>
      <c r="GC3184" s="1"/>
      <c r="GD3184" s="1"/>
      <c r="GE3184" s="1"/>
      <c r="GF3184" s="1"/>
      <c r="GG3184" s="1"/>
      <c r="GH3184" s="1"/>
      <c r="GI3184" s="1"/>
      <c r="GJ3184" s="1"/>
      <c r="GK3184" s="1"/>
      <c r="GL3184" s="1"/>
      <c r="GM3184" s="1"/>
      <c r="GN3184" s="1"/>
      <c r="GO3184" s="1"/>
    </row>
    <row r="3185" spans="1:197" s="40" customFormat="1" x14ac:dyDescent="0.25">
      <c r="A3185" s="41"/>
      <c r="B3185" s="4"/>
      <c r="C3185" s="41"/>
      <c r="D3185" s="42"/>
      <c r="E3185" s="42"/>
      <c r="F3185" s="42"/>
      <c r="G3185" s="1"/>
      <c r="H3185" s="1"/>
      <c r="I3185" s="1"/>
      <c r="J3185" s="1"/>
      <c r="K3185" s="1"/>
      <c r="L3185" s="1"/>
      <c r="M3185" s="2"/>
      <c r="N3185" s="1"/>
      <c r="O3185" s="1"/>
      <c r="P3185" s="1"/>
      <c r="Q3185" s="1"/>
      <c r="R3185" s="1"/>
      <c r="S3185" s="1"/>
      <c r="T3185" s="1"/>
      <c r="U3185" s="1"/>
      <c r="V3185" s="1"/>
      <c r="W3185" s="1"/>
      <c r="X3185" s="1"/>
      <c r="Y3185" s="1"/>
      <c r="Z3185" s="1"/>
      <c r="AA3185" s="1"/>
      <c r="AB3185" s="1"/>
      <c r="AC3185" s="1"/>
      <c r="AD3185" s="1"/>
      <c r="AE3185" s="1"/>
      <c r="AF3185" s="1"/>
      <c r="AG3185" s="1"/>
      <c r="AH3185" s="1"/>
      <c r="AI3185" s="1"/>
      <c r="AJ3185" s="1"/>
      <c r="AK3185" s="1"/>
      <c r="AL3185" s="1"/>
      <c r="AM3185" s="1"/>
      <c r="AN3185" s="1"/>
      <c r="AO3185" s="1"/>
      <c r="AP3185" s="1"/>
      <c r="AQ3185" s="1"/>
      <c r="AR3185" s="1"/>
      <c r="AS3185" s="1"/>
      <c r="AT3185" s="1"/>
      <c r="AU3185" s="1"/>
      <c r="AV3185" s="1"/>
      <c r="AW3185" s="1"/>
      <c r="AX3185" s="1"/>
      <c r="AY3185" s="1"/>
      <c r="AZ3185" s="1"/>
      <c r="BA3185" s="1"/>
      <c r="BB3185" s="1"/>
      <c r="BC3185" s="1"/>
      <c r="BD3185" s="1"/>
      <c r="BE3185" s="1"/>
      <c r="BF3185" s="1"/>
      <c r="BG3185" s="1"/>
      <c r="BH3185" s="1"/>
      <c r="BI3185" s="1"/>
      <c r="BJ3185" s="1"/>
      <c r="BK3185" s="1"/>
      <c r="BL3185" s="1"/>
      <c r="BM3185" s="1"/>
      <c r="BN3185" s="1"/>
      <c r="BO3185" s="1"/>
      <c r="BP3185" s="1"/>
      <c r="BQ3185" s="1"/>
      <c r="BR3185" s="1"/>
      <c r="BS3185" s="1"/>
      <c r="BT3185" s="1"/>
      <c r="BU3185" s="1"/>
      <c r="BV3185" s="1"/>
      <c r="BW3185" s="1"/>
      <c r="BX3185" s="1"/>
      <c r="BY3185" s="1"/>
      <c r="BZ3185" s="1"/>
      <c r="CA3185" s="1"/>
      <c r="CB3185" s="1"/>
      <c r="CC3185" s="1"/>
      <c r="CD3185" s="1"/>
      <c r="CE3185" s="1"/>
      <c r="CF3185" s="1"/>
      <c r="CG3185" s="1"/>
      <c r="CH3185" s="1"/>
      <c r="CI3185" s="1"/>
      <c r="CJ3185" s="1"/>
      <c r="CK3185" s="1"/>
      <c r="CL3185" s="1"/>
      <c r="CM3185" s="1"/>
      <c r="CN3185" s="1"/>
      <c r="CO3185" s="1"/>
      <c r="CP3185" s="1"/>
      <c r="CQ3185" s="1"/>
      <c r="CR3185" s="1"/>
      <c r="CS3185" s="1"/>
      <c r="CT3185" s="1"/>
      <c r="CU3185" s="1"/>
      <c r="CV3185" s="1"/>
      <c r="CW3185" s="1"/>
      <c r="CX3185" s="1"/>
      <c r="CY3185" s="1"/>
      <c r="CZ3185" s="1"/>
      <c r="DA3185" s="1"/>
      <c r="DB3185" s="1"/>
      <c r="DC3185" s="1"/>
      <c r="DD3185" s="1"/>
      <c r="DE3185" s="1"/>
      <c r="DF3185" s="1"/>
      <c r="DG3185" s="1"/>
      <c r="DH3185" s="1"/>
      <c r="DI3185" s="1"/>
      <c r="DJ3185" s="1"/>
      <c r="DK3185" s="1"/>
      <c r="DL3185" s="1"/>
      <c r="DM3185" s="1"/>
      <c r="DN3185" s="1"/>
      <c r="DO3185" s="1"/>
      <c r="DP3185" s="1"/>
      <c r="DQ3185" s="1"/>
      <c r="DR3185" s="1"/>
      <c r="DS3185" s="1"/>
      <c r="DT3185" s="1"/>
      <c r="DU3185" s="1"/>
      <c r="DV3185" s="1"/>
      <c r="DW3185" s="1"/>
      <c r="DX3185" s="1"/>
      <c r="DY3185" s="1"/>
      <c r="DZ3185" s="1"/>
      <c r="EA3185" s="1"/>
      <c r="EB3185" s="1"/>
      <c r="EC3185" s="1"/>
      <c r="ED3185" s="1"/>
      <c r="EE3185" s="1"/>
      <c r="EF3185" s="1"/>
      <c r="EG3185" s="1"/>
      <c r="EH3185" s="1"/>
      <c r="EI3185" s="1"/>
      <c r="EJ3185" s="1"/>
      <c r="EK3185" s="1"/>
      <c r="EL3185" s="1"/>
      <c r="EM3185" s="1"/>
      <c r="EN3185" s="1"/>
      <c r="EO3185" s="1"/>
      <c r="EP3185" s="1"/>
      <c r="EQ3185" s="1"/>
      <c r="ER3185" s="1"/>
      <c r="ES3185" s="1"/>
      <c r="ET3185" s="1"/>
      <c r="EU3185" s="1"/>
      <c r="EV3185" s="1"/>
      <c r="EW3185" s="1"/>
      <c r="EX3185" s="1"/>
      <c r="EY3185" s="1"/>
      <c r="EZ3185" s="1"/>
      <c r="FA3185" s="1"/>
      <c r="FB3185" s="1"/>
      <c r="FC3185" s="1"/>
      <c r="FD3185" s="1"/>
      <c r="FE3185" s="1"/>
      <c r="FF3185" s="1"/>
      <c r="FG3185" s="1"/>
      <c r="FH3185" s="1"/>
      <c r="FI3185" s="1"/>
      <c r="FJ3185" s="1"/>
      <c r="FK3185" s="1"/>
      <c r="FL3185" s="1"/>
      <c r="FM3185" s="1"/>
      <c r="FN3185" s="1"/>
      <c r="FO3185" s="1"/>
      <c r="FP3185" s="1"/>
      <c r="FQ3185" s="1"/>
      <c r="FR3185" s="1"/>
      <c r="FS3185" s="1"/>
      <c r="FT3185" s="1"/>
      <c r="FU3185" s="1"/>
      <c r="FV3185" s="1"/>
      <c r="FW3185" s="1"/>
      <c r="FX3185" s="1"/>
      <c r="FY3185" s="1"/>
      <c r="FZ3185" s="1"/>
      <c r="GA3185" s="1"/>
      <c r="GB3185" s="1"/>
      <c r="GC3185" s="1"/>
      <c r="GD3185" s="1"/>
      <c r="GE3185" s="1"/>
      <c r="GF3185" s="1"/>
      <c r="GG3185" s="1"/>
      <c r="GH3185" s="1"/>
      <c r="GI3185" s="1"/>
      <c r="GJ3185" s="1"/>
      <c r="GK3185" s="1"/>
      <c r="GL3185" s="1"/>
      <c r="GM3185" s="1"/>
      <c r="GN3185" s="1"/>
      <c r="GO3185" s="1"/>
    </row>
    <row r="3186" spans="1:197" s="40" customFormat="1" x14ac:dyDescent="0.25">
      <c r="A3186" s="41"/>
      <c r="B3186" s="4"/>
      <c r="C3186" s="41"/>
      <c r="D3186" s="42"/>
      <c r="E3186" s="42"/>
      <c r="F3186" s="42"/>
      <c r="G3186" s="1"/>
      <c r="H3186" s="1"/>
      <c r="I3186" s="1"/>
      <c r="J3186" s="1"/>
      <c r="K3186" s="1"/>
      <c r="L3186" s="1"/>
      <c r="M3186" s="2"/>
      <c r="N3186" s="1"/>
      <c r="O3186" s="1"/>
      <c r="P3186" s="1"/>
      <c r="Q3186" s="1"/>
      <c r="R3186" s="1"/>
      <c r="S3186" s="1"/>
      <c r="T3186" s="1"/>
      <c r="U3186" s="1"/>
      <c r="V3186" s="1"/>
      <c r="W3186" s="1"/>
      <c r="X3186" s="1"/>
      <c r="Y3186" s="1"/>
      <c r="Z3186" s="1"/>
      <c r="AA3186" s="1"/>
      <c r="AB3186" s="1"/>
      <c r="AC3186" s="1"/>
      <c r="AD3186" s="1"/>
      <c r="AE3186" s="1"/>
      <c r="AF3186" s="1"/>
      <c r="AG3186" s="1"/>
      <c r="AH3186" s="1"/>
      <c r="AI3186" s="1"/>
      <c r="AJ3186" s="1"/>
      <c r="AK3186" s="1"/>
      <c r="AL3186" s="1"/>
      <c r="AM3186" s="1"/>
      <c r="AN3186" s="1"/>
      <c r="AO3186" s="1"/>
      <c r="AP3186" s="1"/>
      <c r="AQ3186" s="1"/>
      <c r="AR3186" s="1"/>
      <c r="AS3186" s="1"/>
      <c r="AT3186" s="1"/>
      <c r="AU3186" s="1"/>
      <c r="AV3186" s="1"/>
      <c r="AW3186" s="1"/>
      <c r="AX3186" s="1"/>
      <c r="AY3186" s="1"/>
      <c r="AZ3186" s="1"/>
      <c r="BA3186" s="1"/>
      <c r="BB3186" s="1"/>
      <c r="BC3186" s="1"/>
      <c r="BD3186" s="1"/>
      <c r="BE3186" s="1"/>
      <c r="BF3186" s="1"/>
      <c r="BG3186" s="1"/>
      <c r="BH3186" s="1"/>
      <c r="BI3186" s="1"/>
      <c r="BJ3186" s="1"/>
      <c r="BK3186" s="1"/>
      <c r="BL3186" s="1"/>
      <c r="BM3186" s="1"/>
      <c r="BN3186" s="1"/>
      <c r="BO3186" s="1"/>
      <c r="BP3186" s="1"/>
      <c r="BQ3186" s="1"/>
      <c r="BR3186" s="1"/>
      <c r="BS3186" s="1"/>
      <c r="BT3186" s="1"/>
      <c r="BU3186" s="1"/>
      <c r="BV3186" s="1"/>
      <c r="BW3186" s="1"/>
      <c r="BX3186" s="1"/>
      <c r="BY3186" s="1"/>
      <c r="BZ3186" s="1"/>
      <c r="CA3186" s="1"/>
      <c r="CB3186" s="1"/>
      <c r="CC3186" s="1"/>
      <c r="CD3186" s="1"/>
      <c r="CE3186" s="1"/>
      <c r="CF3186" s="1"/>
      <c r="CG3186" s="1"/>
      <c r="CH3186" s="1"/>
      <c r="CI3186" s="1"/>
      <c r="CJ3186" s="1"/>
      <c r="CK3186" s="1"/>
      <c r="CL3186" s="1"/>
      <c r="CM3186" s="1"/>
      <c r="CN3186" s="1"/>
      <c r="CO3186" s="1"/>
      <c r="CP3186" s="1"/>
      <c r="CQ3186" s="1"/>
      <c r="CR3186" s="1"/>
      <c r="CS3186" s="1"/>
      <c r="CT3186" s="1"/>
      <c r="CU3186" s="1"/>
      <c r="CV3186" s="1"/>
      <c r="CW3186" s="1"/>
      <c r="CX3186" s="1"/>
      <c r="CY3186" s="1"/>
      <c r="CZ3186" s="1"/>
      <c r="DA3186" s="1"/>
      <c r="DB3186" s="1"/>
      <c r="DC3186" s="1"/>
      <c r="DD3186" s="1"/>
      <c r="DE3186" s="1"/>
      <c r="DF3186" s="1"/>
      <c r="DG3186" s="1"/>
      <c r="DH3186" s="1"/>
      <c r="DI3186" s="1"/>
      <c r="DJ3186" s="1"/>
      <c r="DK3186" s="1"/>
      <c r="DL3186" s="1"/>
      <c r="DM3186" s="1"/>
      <c r="DN3186" s="1"/>
      <c r="DO3186" s="1"/>
      <c r="DP3186" s="1"/>
      <c r="DQ3186" s="1"/>
      <c r="DR3186" s="1"/>
      <c r="DS3186" s="1"/>
      <c r="DT3186" s="1"/>
      <c r="DU3186" s="1"/>
      <c r="DV3186" s="1"/>
      <c r="DW3186" s="1"/>
      <c r="DX3186" s="1"/>
      <c r="DY3186" s="1"/>
      <c r="DZ3186" s="1"/>
      <c r="EA3186" s="1"/>
      <c r="EB3186" s="1"/>
      <c r="EC3186" s="1"/>
      <c r="ED3186" s="1"/>
      <c r="EE3186" s="1"/>
      <c r="EF3186" s="1"/>
      <c r="EG3186" s="1"/>
      <c r="EH3186" s="1"/>
      <c r="EI3186" s="1"/>
      <c r="EJ3186" s="1"/>
      <c r="EK3186" s="1"/>
      <c r="EL3186" s="1"/>
      <c r="EM3186" s="1"/>
      <c r="EN3186" s="1"/>
      <c r="EO3186" s="1"/>
      <c r="EP3186" s="1"/>
      <c r="EQ3186" s="1"/>
      <c r="ER3186" s="1"/>
      <c r="ES3186" s="1"/>
      <c r="ET3186" s="1"/>
      <c r="EU3186" s="1"/>
      <c r="EV3186" s="1"/>
      <c r="EW3186" s="1"/>
      <c r="EX3186" s="1"/>
      <c r="EY3186" s="1"/>
      <c r="EZ3186" s="1"/>
      <c r="FA3186" s="1"/>
      <c r="FB3186" s="1"/>
      <c r="FC3186" s="1"/>
      <c r="FD3186" s="1"/>
      <c r="FE3186" s="1"/>
      <c r="FF3186" s="1"/>
      <c r="FG3186" s="1"/>
      <c r="FH3186" s="1"/>
      <c r="FI3186" s="1"/>
      <c r="FJ3186" s="1"/>
      <c r="FK3186" s="1"/>
      <c r="FL3186" s="1"/>
      <c r="FM3186" s="1"/>
      <c r="FN3186" s="1"/>
      <c r="FO3186" s="1"/>
      <c r="FP3186" s="1"/>
      <c r="FQ3186" s="1"/>
      <c r="FR3186" s="1"/>
      <c r="FS3186" s="1"/>
      <c r="FT3186" s="1"/>
      <c r="FU3186" s="1"/>
      <c r="FV3186" s="1"/>
      <c r="FW3186" s="1"/>
      <c r="FX3186" s="1"/>
      <c r="FY3186" s="1"/>
      <c r="FZ3186" s="1"/>
      <c r="GA3186" s="1"/>
      <c r="GB3186" s="1"/>
      <c r="GC3186" s="1"/>
      <c r="GD3186" s="1"/>
      <c r="GE3186" s="1"/>
      <c r="GF3186" s="1"/>
      <c r="GG3186" s="1"/>
      <c r="GH3186" s="1"/>
      <c r="GI3186" s="1"/>
      <c r="GJ3186" s="1"/>
      <c r="GK3186" s="1"/>
      <c r="GL3186" s="1"/>
      <c r="GM3186" s="1"/>
      <c r="GN3186" s="1"/>
      <c r="GO3186" s="1"/>
    </row>
    <row r="3187" spans="1:197" s="40" customFormat="1" x14ac:dyDescent="0.25">
      <c r="A3187" s="41"/>
      <c r="B3187" s="4"/>
      <c r="C3187" s="41"/>
      <c r="D3187" s="42"/>
      <c r="E3187" s="42"/>
      <c r="F3187" s="42"/>
      <c r="G3187" s="1"/>
      <c r="H3187" s="1"/>
      <c r="I3187" s="1"/>
      <c r="J3187" s="1"/>
      <c r="K3187" s="1"/>
      <c r="L3187" s="1"/>
      <c r="M3187" s="2"/>
      <c r="N3187" s="1"/>
      <c r="O3187" s="1"/>
      <c r="P3187" s="1"/>
      <c r="Q3187" s="1"/>
      <c r="R3187" s="1"/>
      <c r="S3187" s="1"/>
      <c r="T3187" s="1"/>
      <c r="U3187" s="1"/>
      <c r="V3187" s="1"/>
      <c r="W3187" s="1"/>
      <c r="X3187" s="1"/>
      <c r="Y3187" s="1"/>
      <c r="Z3187" s="1"/>
      <c r="AA3187" s="1"/>
      <c r="AB3187" s="1"/>
      <c r="AC3187" s="1"/>
      <c r="AD3187" s="1"/>
      <c r="AE3187" s="1"/>
      <c r="AF3187" s="1"/>
      <c r="AG3187" s="1"/>
      <c r="AH3187" s="1"/>
      <c r="AI3187" s="1"/>
      <c r="AJ3187" s="1"/>
      <c r="AK3187" s="1"/>
      <c r="AL3187" s="1"/>
      <c r="AM3187" s="1"/>
      <c r="AN3187" s="1"/>
      <c r="AO3187" s="1"/>
      <c r="AP3187" s="1"/>
      <c r="AQ3187" s="1"/>
      <c r="AR3187" s="1"/>
      <c r="AS3187" s="1"/>
      <c r="AT3187" s="1"/>
      <c r="AU3187" s="1"/>
      <c r="AV3187" s="1"/>
      <c r="AW3187" s="1"/>
      <c r="AX3187" s="1"/>
      <c r="AY3187" s="1"/>
      <c r="AZ3187" s="1"/>
      <c r="BA3187" s="1"/>
      <c r="BB3187" s="1"/>
      <c r="BC3187" s="1"/>
      <c r="BD3187" s="1"/>
      <c r="BE3187" s="1"/>
      <c r="BF3187" s="1"/>
      <c r="BG3187" s="1"/>
      <c r="BH3187" s="1"/>
      <c r="BI3187" s="1"/>
      <c r="BJ3187" s="1"/>
      <c r="BK3187" s="1"/>
      <c r="BL3187" s="1"/>
      <c r="BM3187" s="1"/>
      <c r="BN3187" s="1"/>
      <c r="BO3187" s="1"/>
      <c r="BP3187" s="1"/>
      <c r="BQ3187" s="1"/>
      <c r="BR3187" s="1"/>
      <c r="BS3187" s="1"/>
      <c r="BT3187" s="1"/>
      <c r="BU3187" s="1"/>
      <c r="BV3187" s="1"/>
      <c r="BW3187" s="1"/>
      <c r="BX3187" s="1"/>
      <c r="BY3187" s="1"/>
      <c r="BZ3187" s="1"/>
      <c r="CA3187" s="1"/>
      <c r="CB3187" s="1"/>
      <c r="CC3187" s="1"/>
      <c r="CD3187" s="1"/>
      <c r="CE3187" s="1"/>
      <c r="CF3187" s="1"/>
      <c r="CG3187" s="1"/>
      <c r="CH3187" s="1"/>
      <c r="CI3187" s="1"/>
      <c r="CJ3187" s="1"/>
      <c r="CK3187" s="1"/>
      <c r="CL3187" s="1"/>
      <c r="CM3187" s="1"/>
      <c r="CN3187" s="1"/>
      <c r="CO3187" s="1"/>
      <c r="CP3187" s="1"/>
      <c r="CQ3187" s="1"/>
      <c r="CR3187" s="1"/>
      <c r="CS3187" s="1"/>
      <c r="CT3187" s="1"/>
      <c r="CU3187" s="1"/>
      <c r="CV3187" s="1"/>
      <c r="CW3187" s="1"/>
      <c r="CX3187" s="1"/>
      <c r="CY3187" s="1"/>
      <c r="CZ3187" s="1"/>
      <c r="DA3187" s="1"/>
      <c r="DB3187" s="1"/>
      <c r="DC3187" s="1"/>
      <c r="DD3187" s="1"/>
      <c r="DE3187" s="1"/>
      <c r="DF3187" s="1"/>
      <c r="DG3187" s="1"/>
      <c r="DH3187" s="1"/>
      <c r="DI3187" s="1"/>
      <c r="DJ3187" s="1"/>
      <c r="DK3187" s="1"/>
      <c r="DL3187" s="1"/>
      <c r="DM3187" s="1"/>
      <c r="DN3187" s="1"/>
      <c r="DO3187" s="1"/>
      <c r="DP3187" s="1"/>
      <c r="DQ3187" s="1"/>
      <c r="DR3187" s="1"/>
      <c r="DS3187" s="1"/>
      <c r="DT3187" s="1"/>
      <c r="DU3187" s="1"/>
      <c r="DV3187" s="1"/>
      <c r="DW3187" s="1"/>
      <c r="DX3187" s="1"/>
      <c r="DY3187" s="1"/>
      <c r="DZ3187" s="1"/>
      <c r="EA3187" s="1"/>
      <c r="EB3187" s="1"/>
      <c r="EC3187" s="1"/>
      <c r="ED3187" s="1"/>
      <c r="EE3187" s="1"/>
      <c r="EF3187" s="1"/>
      <c r="EG3187" s="1"/>
      <c r="EH3187" s="1"/>
      <c r="EI3187" s="1"/>
      <c r="EJ3187" s="1"/>
      <c r="EK3187" s="1"/>
      <c r="EL3187" s="1"/>
      <c r="EM3187" s="1"/>
      <c r="EN3187" s="1"/>
      <c r="EO3187" s="1"/>
      <c r="EP3187" s="1"/>
      <c r="EQ3187" s="1"/>
      <c r="ER3187" s="1"/>
      <c r="ES3187" s="1"/>
      <c r="ET3187" s="1"/>
      <c r="EU3187" s="1"/>
      <c r="EV3187" s="1"/>
      <c r="EW3187" s="1"/>
      <c r="EX3187" s="1"/>
      <c r="EY3187" s="1"/>
      <c r="EZ3187" s="1"/>
      <c r="FA3187" s="1"/>
      <c r="FB3187" s="1"/>
      <c r="FC3187" s="1"/>
      <c r="FD3187" s="1"/>
      <c r="FE3187" s="1"/>
      <c r="FF3187" s="1"/>
      <c r="FG3187" s="1"/>
      <c r="FH3187" s="1"/>
      <c r="FI3187" s="1"/>
      <c r="FJ3187" s="1"/>
      <c r="FK3187" s="1"/>
      <c r="FL3187" s="1"/>
      <c r="FM3187" s="1"/>
      <c r="FN3187" s="1"/>
      <c r="FO3187" s="1"/>
      <c r="FP3187" s="1"/>
      <c r="FQ3187" s="1"/>
      <c r="FR3187" s="1"/>
      <c r="FS3187" s="1"/>
      <c r="FT3187" s="1"/>
      <c r="FU3187" s="1"/>
      <c r="FV3187" s="1"/>
      <c r="FW3187" s="1"/>
      <c r="FX3187" s="1"/>
      <c r="FY3187" s="1"/>
      <c r="FZ3187" s="1"/>
      <c r="GA3187" s="1"/>
      <c r="GB3187" s="1"/>
      <c r="GC3187" s="1"/>
      <c r="GD3187" s="1"/>
      <c r="GE3187" s="1"/>
      <c r="GF3187" s="1"/>
      <c r="GG3187" s="1"/>
      <c r="GH3187" s="1"/>
      <c r="GI3187" s="1"/>
      <c r="GJ3187" s="1"/>
      <c r="GK3187" s="1"/>
      <c r="GL3187" s="1"/>
      <c r="GM3187" s="1"/>
      <c r="GN3187" s="1"/>
      <c r="GO3187" s="1"/>
    </row>
    <row r="3188" spans="1:197" s="40" customFormat="1" x14ac:dyDescent="0.25">
      <c r="A3188" s="41"/>
      <c r="B3188" s="4"/>
      <c r="C3188" s="41"/>
      <c r="D3188" s="42"/>
      <c r="E3188" s="42"/>
      <c r="F3188" s="42"/>
      <c r="G3188" s="1"/>
      <c r="H3188" s="1"/>
      <c r="I3188" s="1"/>
      <c r="J3188" s="1"/>
      <c r="K3188" s="1"/>
      <c r="L3188" s="1"/>
      <c r="M3188" s="2"/>
      <c r="N3188" s="1"/>
      <c r="O3188" s="1"/>
      <c r="P3188" s="1"/>
      <c r="Q3188" s="1"/>
      <c r="R3188" s="1"/>
      <c r="S3188" s="1"/>
      <c r="T3188" s="1"/>
      <c r="U3188" s="1"/>
      <c r="V3188" s="1"/>
      <c r="W3188" s="1"/>
      <c r="X3188" s="1"/>
      <c r="Y3188" s="1"/>
      <c r="Z3188" s="1"/>
      <c r="AA3188" s="1"/>
      <c r="AB3188" s="1"/>
      <c r="AC3188" s="1"/>
      <c r="AD3188" s="1"/>
      <c r="AE3188" s="1"/>
      <c r="AF3188" s="1"/>
      <c r="AG3188" s="1"/>
      <c r="AH3188" s="1"/>
      <c r="AI3188" s="1"/>
      <c r="AJ3188" s="1"/>
      <c r="AK3188" s="1"/>
      <c r="AL3188" s="1"/>
      <c r="AM3188" s="1"/>
      <c r="AN3188" s="1"/>
      <c r="AO3188" s="1"/>
      <c r="AP3188" s="1"/>
      <c r="AQ3188" s="1"/>
      <c r="AR3188" s="1"/>
      <c r="AS3188" s="1"/>
      <c r="AT3188" s="1"/>
      <c r="AU3188" s="1"/>
      <c r="AV3188" s="1"/>
      <c r="AW3188" s="1"/>
      <c r="AX3188" s="1"/>
      <c r="AY3188" s="1"/>
      <c r="AZ3188" s="1"/>
      <c r="BA3188" s="1"/>
      <c r="BB3188" s="1"/>
      <c r="BC3188" s="1"/>
      <c r="BD3188" s="1"/>
      <c r="BE3188" s="1"/>
      <c r="BF3188" s="1"/>
      <c r="BG3188" s="1"/>
      <c r="BH3188" s="1"/>
      <c r="BI3188" s="1"/>
      <c r="BJ3188" s="1"/>
      <c r="BK3188" s="1"/>
      <c r="BL3188" s="1"/>
      <c r="BM3188" s="1"/>
      <c r="BN3188" s="1"/>
      <c r="BO3188" s="1"/>
      <c r="BP3188" s="1"/>
      <c r="BQ3188" s="1"/>
      <c r="BR3188" s="1"/>
      <c r="BS3188" s="1"/>
      <c r="BT3188" s="1"/>
      <c r="BU3188" s="1"/>
      <c r="BV3188" s="1"/>
      <c r="BW3188" s="1"/>
      <c r="BX3188" s="1"/>
      <c r="BY3188" s="1"/>
      <c r="BZ3188" s="1"/>
      <c r="CA3188" s="1"/>
      <c r="CB3188" s="1"/>
      <c r="CC3188" s="1"/>
      <c r="CD3188" s="1"/>
      <c r="CE3188" s="1"/>
      <c r="CF3188" s="1"/>
      <c r="CG3188" s="1"/>
      <c r="CH3188" s="1"/>
      <c r="CI3188" s="1"/>
      <c r="CJ3188" s="1"/>
      <c r="CK3188" s="1"/>
      <c r="CL3188" s="1"/>
      <c r="CM3188" s="1"/>
      <c r="CN3188" s="1"/>
      <c r="CO3188" s="1"/>
      <c r="CP3188" s="1"/>
      <c r="CQ3188" s="1"/>
      <c r="CR3188" s="1"/>
      <c r="CS3188" s="1"/>
      <c r="CT3188" s="1"/>
      <c r="CU3188" s="1"/>
      <c r="CV3188" s="1"/>
      <c r="CW3188" s="1"/>
      <c r="CX3188" s="1"/>
      <c r="CY3188" s="1"/>
      <c r="CZ3188" s="1"/>
      <c r="DA3188" s="1"/>
      <c r="DB3188" s="1"/>
      <c r="DC3188" s="1"/>
      <c r="DD3188" s="1"/>
      <c r="DE3188" s="1"/>
      <c r="DF3188" s="1"/>
      <c r="DG3188" s="1"/>
      <c r="DH3188" s="1"/>
      <c r="DI3188" s="1"/>
      <c r="DJ3188" s="1"/>
      <c r="DK3188" s="1"/>
      <c r="DL3188" s="1"/>
      <c r="DM3188" s="1"/>
      <c r="DN3188" s="1"/>
      <c r="DO3188" s="1"/>
      <c r="DP3188" s="1"/>
      <c r="DQ3188" s="1"/>
      <c r="DR3188" s="1"/>
      <c r="DS3188" s="1"/>
      <c r="DT3188" s="1"/>
      <c r="DU3188" s="1"/>
      <c r="DV3188" s="1"/>
      <c r="DW3188" s="1"/>
      <c r="DX3188" s="1"/>
      <c r="DY3188" s="1"/>
      <c r="DZ3188" s="1"/>
      <c r="EA3188" s="1"/>
      <c r="EB3188" s="1"/>
      <c r="EC3188" s="1"/>
      <c r="ED3188" s="1"/>
      <c r="EE3188" s="1"/>
      <c r="EF3188" s="1"/>
      <c r="EG3188" s="1"/>
      <c r="EH3188" s="1"/>
      <c r="EI3188" s="1"/>
      <c r="EJ3188" s="1"/>
      <c r="EK3188" s="1"/>
      <c r="EL3188" s="1"/>
      <c r="EM3188" s="1"/>
      <c r="EN3188" s="1"/>
      <c r="EO3188" s="1"/>
      <c r="EP3188" s="1"/>
      <c r="EQ3188" s="1"/>
      <c r="ER3188" s="1"/>
      <c r="ES3188" s="1"/>
      <c r="ET3188" s="1"/>
      <c r="EU3188" s="1"/>
      <c r="EV3188" s="1"/>
      <c r="EW3188" s="1"/>
      <c r="EX3188" s="1"/>
      <c r="EY3188" s="1"/>
      <c r="EZ3188" s="1"/>
      <c r="FA3188" s="1"/>
      <c r="FB3188" s="1"/>
      <c r="FC3188" s="1"/>
      <c r="FD3188" s="1"/>
      <c r="FE3188" s="1"/>
      <c r="FF3188" s="1"/>
      <c r="FG3188" s="1"/>
      <c r="FH3188" s="1"/>
      <c r="FI3188" s="1"/>
      <c r="FJ3188" s="1"/>
      <c r="FK3188" s="1"/>
      <c r="FL3188" s="1"/>
      <c r="FM3188" s="1"/>
      <c r="FN3188" s="1"/>
      <c r="FO3188" s="1"/>
      <c r="FP3188" s="1"/>
      <c r="FQ3188" s="1"/>
      <c r="FR3188" s="1"/>
      <c r="FS3188" s="1"/>
      <c r="FT3188" s="1"/>
      <c r="FU3188" s="1"/>
      <c r="FV3188" s="1"/>
      <c r="FW3188" s="1"/>
      <c r="FX3188" s="1"/>
      <c r="FY3188" s="1"/>
      <c r="FZ3188" s="1"/>
      <c r="GA3188" s="1"/>
      <c r="GB3188" s="1"/>
      <c r="GC3188" s="1"/>
      <c r="GD3188" s="1"/>
      <c r="GE3188" s="1"/>
      <c r="GF3188" s="1"/>
      <c r="GG3188" s="1"/>
      <c r="GH3188" s="1"/>
      <c r="GI3188" s="1"/>
      <c r="GJ3188" s="1"/>
      <c r="GK3188" s="1"/>
      <c r="GL3188" s="1"/>
      <c r="GM3188" s="1"/>
      <c r="GN3188" s="1"/>
      <c r="GO3188" s="1"/>
    </row>
    <row r="3189" spans="1:197" s="40" customFormat="1" x14ac:dyDescent="0.25">
      <c r="A3189" s="41"/>
      <c r="B3189" s="4"/>
      <c r="C3189" s="41"/>
      <c r="D3189" s="42"/>
      <c r="E3189" s="42"/>
      <c r="F3189" s="42"/>
      <c r="G3189" s="1"/>
      <c r="H3189" s="1"/>
      <c r="I3189" s="1"/>
      <c r="J3189" s="1"/>
      <c r="K3189" s="1"/>
      <c r="L3189" s="1"/>
      <c r="M3189" s="2"/>
      <c r="N3189" s="1"/>
      <c r="O3189" s="1"/>
      <c r="P3189" s="1"/>
      <c r="Q3189" s="1"/>
      <c r="R3189" s="1"/>
      <c r="S3189" s="1"/>
      <c r="T3189" s="1"/>
      <c r="U3189" s="1"/>
      <c r="V3189" s="1"/>
      <c r="W3189" s="1"/>
      <c r="X3189" s="1"/>
      <c r="Y3189" s="1"/>
      <c r="Z3189" s="1"/>
      <c r="AA3189" s="1"/>
      <c r="AB3189" s="1"/>
      <c r="AC3189" s="1"/>
      <c r="AD3189" s="1"/>
      <c r="AE3189" s="1"/>
      <c r="AF3189" s="1"/>
      <c r="AG3189" s="1"/>
      <c r="AH3189" s="1"/>
      <c r="AI3189" s="1"/>
      <c r="AJ3189" s="1"/>
      <c r="AK3189" s="1"/>
      <c r="AL3189" s="1"/>
      <c r="AM3189" s="1"/>
      <c r="AN3189" s="1"/>
      <c r="AO3189" s="1"/>
      <c r="AP3189" s="1"/>
      <c r="AQ3189" s="1"/>
      <c r="AR3189" s="1"/>
      <c r="AS3189" s="1"/>
      <c r="AT3189" s="1"/>
      <c r="AU3189" s="1"/>
      <c r="AV3189" s="1"/>
      <c r="AW3189" s="1"/>
      <c r="AX3189" s="1"/>
      <c r="AY3189" s="1"/>
      <c r="AZ3189" s="1"/>
      <c r="BA3189" s="1"/>
      <c r="BB3189" s="1"/>
      <c r="BC3189" s="1"/>
      <c r="BD3189" s="1"/>
      <c r="BE3189" s="1"/>
      <c r="BF3189" s="1"/>
      <c r="BG3189" s="1"/>
      <c r="BH3189" s="1"/>
      <c r="BI3189" s="1"/>
      <c r="BJ3189" s="1"/>
      <c r="BK3189" s="1"/>
      <c r="BL3189" s="1"/>
      <c r="BM3189" s="1"/>
      <c r="BN3189" s="1"/>
      <c r="BO3189" s="1"/>
      <c r="BP3189" s="1"/>
      <c r="BQ3189" s="1"/>
      <c r="BR3189" s="1"/>
      <c r="BS3189" s="1"/>
      <c r="BT3189" s="1"/>
      <c r="BU3189" s="1"/>
      <c r="BV3189" s="1"/>
      <c r="BW3189" s="1"/>
      <c r="BX3189" s="1"/>
      <c r="BY3189" s="1"/>
      <c r="BZ3189" s="1"/>
      <c r="CA3189" s="1"/>
      <c r="CB3189" s="1"/>
      <c r="CC3189" s="1"/>
      <c r="CD3189" s="1"/>
      <c r="CE3189" s="1"/>
      <c r="CF3189" s="1"/>
      <c r="CG3189" s="1"/>
      <c r="CH3189" s="1"/>
      <c r="CI3189" s="1"/>
      <c r="CJ3189" s="1"/>
      <c r="CK3189" s="1"/>
      <c r="CL3189" s="1"/>
      <c r="CM3189" s="1"/>
      <c r="CN3189" s="1"/>
      <c r="CO3189" s="1"/>
      <c r="CP3189" s="1"/>
      <c r="CQ3189" s="1"/>
      <c r="CR3189" s="1"/>
      <c r="CS3189" s="1"/>
      <c r="CT3189" s="1"/>
      <c r="CU3189" s="1"/>
      <c r="CV3189" s="1"/>
      <c r="CW3189" s="1"/>
      <c r="CX3189" s="1"/>
      <c r="CY3189" s="1"/>
      <c r="CZ3189" s="1"/>
      <c r="DA3189" s="1"/>
      <c r="DB3189" s="1"/>
      <c r="DC3189" s="1"/>
      <c r="DD3189" s="1"/>
      <c r="DE3189" s="1"/>
      <c r="DF3189" s="1"/>
      <c r="DG3189" s="1"/>
      <c r="DH3189" s="1"/>
      <c r="DI3189" s="1"/>
      <c r="DJ3189" s="1"/>
      <c r="DK3189" s="1"/>
      <c r="DL3189" s="1"/>
      <c r="DM3189" s="1"/>
      <c r="DN3189" s="1"/>
      <c r="DO3189" s="1"/>
      <c r="DP3189" s="1"/>
      <c r="DQ3189" s="1"/>
      <c r="DR3189" s="1"/>
      <c r="DS3189" s="1"/>
      <c r="DT3189" s="1"/>
      <c r="DU3189" s="1"/>
      <c r="DV3189" s="1"/>
      <c r="DW3189" s="1"/>
      <c r="DX3189" s="1"/>
      <c r="DY3189" s="1"/>
      <c r="DZ3189" s="1"/>
      <c r="EA3189" s="1"/>
      <c r="EB3189" s="1"/>
      <c r="EC3189" s="1"/>
      <c r="ED3189" s="1"/>
      <c r="EE3189" s="1"/>
      <c r="EF3189" s="1"/>
      <c r="EG3189" s="1"/>
      <c r="EH3189" s="1"/>
      <c r="EI3189" s="1"/>
      <c r="EJ3189" s="1"/>
      <c r="EK3189" s="1"/>
      <c r="EL3189" s="1"/>
      <c r="EM3189" s="1"/>
      <c r="EN3189" s="1"/>
      <c r="EO3189" s="1"/>
      <c r="EP3189" s="1"/>
      <c r="EQ3189" s="1"/>
      <c r="ER3189" s="1"/>
      <c r="ES3189" s="1"/>
      <c r="ET3189" s="1"/>
      <c r="EU3189" s="1"/>
      <c r="EV3189" s="1"/>
      <c r="EW3189" s="1"/>
      <c r="EX3189" s="1"/>
      <c r="EY3189" s="1"/>
      <c r="EZ3189" s="1"/>
      <c r="FA3189" s="1"/>
      <c r="FB3189" s="1"/>
      <c r="FC3189" s="1"/>
      <c r="FD3189" s="1"/>
      <c r="FE3189" s="1"/>
      <c r="FF3189" s="1"/>
      <c r="FG3189" s="1"/>
      <c r="FH3189" s="1"/>
      <c r="FI3189" s="1"/>
      <c r="FJ3189" s="1"/>
      <c r="FK3189" s="1"/>
      <c r="FL3189" s="1"/>
      <c r="FM3189" s="1"/>
      <c r="FN3189" s="1"/>
      <c r="FO3189" s="1"/>
      <c r="FP3189" s="1"/>
      <c r="FQ3189" s="1"/>
      <c r="FR3189" s="1"/>
      <c r="FS3189" s="1"/>
      <c r="FT3189" s="1"/>
      <c r="FU3189" s="1"/>
      <c r="FV3189" s="1"/>
      <c r="FW3189" s="1"/>
      <c r="FX3189" s="1"/>
      <c r="FY3189" s="1"/>
      <c r="FZ3189" s="1"/>
      <c r="GA3189" s="1"/>
      <c r="GB3189" s="1"/>
      <c r="GC3189" s="1"/>
      <c r="GD3189" s="1"/>
      <c r="GE3189" s="1"/>
      <c r="GF3189" s="1"/>
      <c r="GG3189" s="1"/>
      <c r="GH3189" s="1"/>
      <c r="GI3189" s="1"/>
      <c r="GJ3189" s="1"/>
      <c r="GK3189" s="1"/>
      <c r="GL3189" s="1"/>
      <c r="GM3189" s="1"/>
      <c r="GN3189" s="1"/>
      <c r="GO3189" s="1"/>
    </row>
    <row r="3190" spans="1:197" s="40" customFormat="1" x14ac:dyDescent="0.25">
      <c r="A3190" s="41"/>
      <c r="B3190" s="4"/>
      <c r="C3190" s="41"/>
      <c r="D3190" s="42"/>
      <c r="E3190" s="42"/>
      <c r="F3190" s="42"/>
      <c r="G3190" s="1"/>
      <c r="H3190" s="1"/>
      <c r="I3190" s="1"/>
      <c r="J3190" s="1"/>
      <c r="K3190" s="1"/>
      <c r="L3190" s="1"/>
      <c r="M3190" s="2"/>
      <c r="N3190" s="1"/>
      <c r="O3190" s="1"/>
      <c r="P3190" s="1"/>
      <c r="Q3190" s="1"/>
      <c r="R3190" s="1"/>
      <c r="S3190" s="1"/>
      <c r="T3190" s="1"/>
      <c r="U3190" s="1"/>
      <c r="V3190" s="1"/>
      <c r="W3190" s="1"/>
      <c r="X3190" s="1"/>
      <c r="Y3190" s="1"/>
      <c r="Z3190" s="1"/>
      <c r="AA3190" s="1"/>
      <c r="AB3190" s="1"/>
      <c r="AC3190" s="1"/>
      <c r="AD3190" s="1"/>
      <c r="AE3190" s="1"/>
      <c r="AF3190" s="1"/>
      <c r="AG3190" s="1"/>
      <c r="AH3190" s="1"/>
      <c r="AI3190" s="1"/>
      <c r="AJ3190" s="1"/>
      <c r="AK3190" s="1"/>
      <c r="AL3190" s="1"/>
      <c r="AM3190" s="1"/>
      <c r="AN3190" s="1"/>
      <c r="AO3190" s="1"/>
      <c r="AP3190" s="1"/>
      <c r="AQ3190" s="1"/>
      <c r="AR3190" s="1"/>
      <c r="AS3190" s="1"/>
      <c r="AT3190" s="1"/>
      <c r="AU3190" s="1"/>
      <c r="AV3190" s="1"/>
      <c r="AW3190" s="1"/>
      <c r="AX3190" s="1"/>
      <c r="AY3190" s="1"/>
      <c r="AZ3190" s="1"/>
      <c r="BA3190" s="1"/>
      <c r="BB3190" s="1"/>
      <c r="BC3190" s="1"/>
      <c r="BD3190" s="1"/>
      <c r="BE3190" s="1"/>
      <c r="BF3190" s="1"/>
      <c r="BG3190" s="1"/>
      <c r="BH3190" s="1"/>
      <c r="BI3190" s="1"/>
      <c r="BJ3190" s="1"/>
      <c r="BK3190" s="1"/>
      <c r="BL3190" s="1"/>
      <c r="BM3190" s="1"/>
      <c r="BN3190" s="1"/>
      <c r="BO3190" s="1"/>
      <c r="BP3190" s="1"/>
      <c r="BQ3190" s="1"/>
      <c r="BR3190" s="1"/>
      <c r="BS3190" s="1"/>
      <c r="BT3190" s="1"/>
      <c r="BU3190" s="1"/>
      <c r="BV3190" s="1"/>
      <c r="BW3190" s="1"/>
      <c r="BX3190" s="1"/>
      <c r="BY3190" s="1"/>
      <c r="BZ3190" s="1"/>
      <c r="CA3190" s="1"/>
      <c r="CB3190" s="1"/>
      <c r="CC3190" s="1"/>
      <c r="CD3190" s="1"/>
      <c r="CE3190" s="1"/>
      <c r="CF3190" s="1"/>
      <c r="CG3190" s="1"/>
      <c r="CH3190" s="1"/>
      <c r="CI3190" s="1"/>
      <c r="CJ3190" s="1"/>
      <c r="CK3190" s="1"/>
      <c r="CL3190" s="1"/>
      <c r="CM3190" s="1"/>
      <c r="CN3190" s="1"/>
      <c r="CO3190" s="1"/>
      <c r="CP3190" s="1"/>
      <c r="CQ3190" s="1"/>
      <c r="CR3190" s="1"/>
      <c r="CS3190" s="1"/>
      <c r="CT3190" s="1"/>
      <c r="CU3190" s="1"/>
      <c r="CV3190" s="1"/>
      <c r="CW3190" s="1"/>
      <c r="CX3190" s="1"/>
      <c r="CY3190" s="1"/>
      <c r="CZ3190" s="1"/>
      <c r="DA3190" s="1"/>
      <c r="DB3190" s="1"/>
      <c r="DC3190" s="1"/>
      <c r="DD3190" s="1"/>
      <c r="DE3190" s="1"/>
      <c r="DF3190" s="1"/>
      <c r="DG3190" s="1"/>
      <c r="DH3190" s="1"/>
      <c r="DI3190" s="1"/>
      <c r="DJ3190" s="1"/>
      <c r="DK3190" s="1"/>
      <c r="DL3190" s="1"/>
      <c r="DM3190" s="1"/>
      <c r="DN3190" s="1"/>
      <c r="DO3190" s="1"/>
      <c r="DP3190" s="1"/>
      <c r="DQ3190" s="1"/>
      <c r="DR3190" s="1"/>
      <c r="DS3190" s="1"/>
      <c r="DT3190" s="1"/>
      <c r="DU3190" s="1"/>
      <c r="DV3190" s="1"/>
      <c r="DW3190" s="1"/>
      <c r="DX3190" s="1"/>
      <c r="DY3190" s="1"/>
      <c r="DZ3190" s="1"/>
      <c r="EA3190" s="1"/>
      <c r="EB3190" s="1"/>
      <c r="EC3190" s="1"/>
      <c r="ED3190" s="1"/>
      <c r="EE3190" s="1"/>
      <c r="EF3190" s="1"/>
      <c r="EG3190" s="1"/>
      <c r="EH3190" s="1"/>
      <c r="EI3190" s="1"/>
      <c r="EJ3190" s="1"/>
      <c r="EK3190" s="1"/>
      <c r="EL3190" s="1"/>
      <c r="EM3190" s="1"/>
      <c r="EN3190" s="1"/>
      <c r="EO3190" s="1"/>
      <c r="EP3190" s="1"/>
      <c r="EQ3190" s="1"/>
      <c r="ER3190" s="1"/>
      <c r="ES3190" s="1"/>
      <c r="ET3190" s="1"/>
      <c r="EU3190" s="1"/>
      <c r="EV3190" s="1"/>
      <c r="EW3190" s="1"/>
      <c r="EX3190" s="1"/>
      <c r="EY3190" s="1"/>
      <c r="EZ3190" s="1"/>
      <c r="FA3190" s="1"/>
      <c r="FB3190" s="1"/>
      <c r="FC3190" s="1"/>
      <c r="FD3190" s="1"/>
      <c r="FE3190" s="1"/>
      <c r="FF3190" s="1"/>
      <c r="FG3190" s="1"/>
      <c r="FH3190" s="1"/>
      <c r="FI3190" s="1"/>
      <c r="FJ3190" s="1"/>
      <c r="FK3190" s="1"/>
      <c r="FL3190" s="1"/>
      <c r="FM3190" s="1"/>
      <c r="FN3190" s="1"/>
      <c r="FO3190" s="1"/>
      <c r="FP3190" s="1"/>
      <c r="FQ3190" s="1"/>
      <c r="FR3190" s="1"/>
      <c r="FS3190" s="1"/>
      <c r="FT3190" s="1"/>
      <c r="FU3190" s="1"/>
      <c r="FV3190" s="1"/>
      <c r="FW3190" s="1"/>
      <c r="FX3190" s="1"/>
      <c r="FY3190" s="1"/>
      <c r="FZ3190" s="1"/>
      <c r="GA3190" s="1"/>
      <c r="GB3190" s="1"/>
      <c r="GC3190" s="1"/>
      <c r="GD3190" s="1"/>
      <c r="GE3190" s="1"/>
      <c r="GF3190" s="1"/>
      <c r="GG3190" s="1"/>
      <c r="GH3190" s="1"/>
      <c r="GI3190" s="1"/>
      <c r="GJ3190" s="1"/>
      <c r="GK3190" s="1"/>
      <c r="GL3190" s="1"/>
      <c r="GM3190" s="1"/>
      <c r="GN3190" s="1"/>
      <c r="GO3190" s="1"/>
    </row>
    <row r="3191" spans="1:197" s="40" customFormat="1" x14ac:dyDescent="0.25">
      <c r="A3191" s="41"/>
      <c r="B3191" s="4"/>
      <c r="C3191" s="41"/>
      <c r="D3191" s="42"/>
      <c r="E3191" s="42"/>
      <c r="F3191" s="42"/>
      <c r="G3191" s="1"/>
      <c r="H3191" s="1"/>
      <c r="I3191" s="1"/>
      <c r="J3191" s="1"/>
      <c r="K3191" s="1"/>
      <c r="L3191" s="1"/>
      <c r="M3191" s="2"/>
      <c r="N3191" s="1"/>
      <c r="O3191" s="1"/>
      <c r="P3191" s="1"/>
      <c r="Q3191" s="1"/>
      <c r="R3191" s="1"/>
      <c r="S3191" s="1"/>
      <c r="T3191" s="1"/>
      <c r="U3191" s="1"/>
      <c r="V3191" s="1"/>
      <c r="W3191" s="1"/>
      <c r="X3191" s="1"/>
      <c r="Y3191" s="1"/>
      <c r="Z3191" s="1"/>
      <c r="AA3191" s="1"/>
      <c r="AB3191" s="1"/>
      <c r="AC3191" s="1"/>
      <c r="AD3191" s="1"/>
      <c r="AE3191" s="1"/>
      <c r="AF3191" s="1"/>
      <c r="AG3191" s="1"/>
      <c r="AH3191" s="1"/>
      <c r="AI3191" s="1"/>
      <c r="AJ3191" s="1"/>
      <c r="AK3191" s="1"/>
      <c r="AL3191" s="1"/>
      <c r="AM3191" s="1"/>
      <c r="AN3191" s="1"/>
      <c r="AO3191" s="1"/>
      <c r="AP3191" s="1"/>
      <c r="AQ3191" s="1"/>
      <c r="AR3191" s="1"/>
      <c r="AS3191" s="1"/>
      <c r="AT3191" s="1"/>
      <c r="AU3191" s="1"/>
      <c r="AV3191" s="1"/>
      <c r="AW3191" s="1"/>
      <c r="AX3191" s="1"/>
      <c r="AY3191" s="1"/>
      <c r="AZ3191" s="1"/>
      <c r="BA3191" s="1"/>
      <c r="BB3191" s="1"/>
      <c r="BC3191" s="1"/>
      <c r="BD3191" s="1"/>
      <c r="BE3191" s="1"/>
      <c r="BF3191" s="1"/>
      <c r="BG3191" s="1"/>
      <c r="BH3191" s="1"/>
      <c r="BI3191" s="1"/>
      <c r="BJ3191" s="1"/>
      <c r="BK3191" s="1"/>
      <c r="BL3191" s="1"/>
      <c r="BM3191" s="1"/>
      <c r="BN3191" s="1"/>
      <c r="BO3191" s="1"/>
      <c r="BP3191" s="1"/>
      <c r="BQ3191" s="1"/>
      <c r="BR3191" s="1"/>
      <c r="BS3191" s="1"/>
      <c r="BT3191" s="1"/>
      <c r="BU3191" s="1"/>
      <c r="BV3191" s="1"/>
      <c r="BW3191" s="1"/>
      <c r="BX3191" s="1"/>
      <c r="BY3191" s="1"/>
      <c r="BZ3191" s="1"/>
      <c r="CA3191" s="1"/>
      <c r="CB3191" s="1"/>
      <c r="CC3191" s="1"/>
      <c r="CD3191" s="1"/>
      <c r="CE3191" s="1"/>
      <c r="CF3191" s="1"/>
      <c r="CG3191" s="1"/>
      <c r="CH3191" s="1"/>
      <c r="CI3191" s="1"/>
      <c r="CJ3191" s="1"/>
      <c r="CK3191" s="1"/>
      <c r="CL3191" s="1"/>
      <c r="CM3191" s="1"/>
      <c r="CN3191" s="1"/>
      <c r="CO3191" s="1"/>
      <c r="CP3191" s="1"/>
      <c r="CQ3191" s="1"/>
      <c r="CR3191" s="1"/>
      <c r="CS3191" s="1"/>
      <c r="CT3191" s="1"/>
      <c r="CU3191" s="1"/>
      <c r="CV3191" s="1"/>
      <c r="CW3191" s="1"/>
      <c r="CX3191" s="1"/>
      <c r="CY3191" s="1"/>
      <c r="CZ3191" s="1"/>
      <c r="DA3191" s="1"/>
      <c r="DB3191" s="1"/>
      <c r="DC3191" s="1"/>
      <c r="DD3191" s="1"/>
      <c r="DE3191" s="1"/>
      <c r="DF3191" s="1"/>
      <c r="DG3191" s="1"/>
      <c r="DH3191" s="1"/>
      <c r="DI3191" s="1"/>
      <c r="DJ3191" s="1"/>
      <c r="DK3191" s="1"/>
      <c r="DL3191" s="1"/>
      <c r="DM3191" s="1"/>
      <c r="DN3191" s="1"/>
      <c r="DO3191" s="1"/>
      <c r="DP3191" s="1"/>
      <c r="DQ3191" s="1"/>
      <c r="DR3191" s="1"/>
      <c r="DS3191" s="1"/>
      <c r="DT3191" s="1"/>
      <c r="DU3191" s="1"/>
      <c r="DV3191" s="1"/>
      <c r="DW3191" s="1"/>
      <c r="DX3191" s="1"/>
      <c r="DY3191" s="1"/>
      <c r="DZ3191" s="1"/>
      <c r="EA3191" s="1"/>
      <c r="EB3191" s="1"/>
      <c r="EC3191" s="1"/>
      <c r="ED3191" s="1"/>
      <c r="EE3191" s="1"/>
      <c r="EF3191" s="1"/>
      <c r="EG3191" s="1"/>
      <c r="EH3191" s="1"/>
      <c r="EI3191" s="1"/>
      <c r="EJ3191" s="1"/>
      <c r="EK3191" s="1"/>
      <c r="EL3191" s="1"/>
      <c r="EM3191" s="1"/>
      <c r="EN3191" s="1"/>
      <c r="EO3191" s="1"/>
      <c r="EP3191" s="1"/>
      <c r="EQ3191" s="1"/>
      <c r="ER3191" s="1"/>
      <c r="ES3191" s="1"/>
      <c r="ET3191" s="1"/>
      <c r="EU3191" s="1"/>
      <c r="EV3191" s="1"/>
      <c r="EW3191" s="1"/>
      <c r="EX3191" s="1"/>
      <c r="EY3191" s="1"/>
      <c r="EZ3191" s="1"/>
      <c r="FA3191" s="1"/>
      <c r="FB3191" s="1"/>
      <c r="FC3191" s="1"/>
      <c r="FD3191" s="1"/>
      <c r="FE3191" s="1"/>
      <c r="FF3191" s="1"/>
      <c r="FG3191" s="1"/>
      <c r="FH3191" s="1"/>
      <c r="FI3191" s="1"/>
      <c r="FJ3191" s="1"/>
      <c r="FK3191" s="1"/>
      <c r="FL3191" s="1"/>
      <c r="FM3191" s="1"/>
      <c r="FN3191" s="1"/>
      <c r="FO3191" s="1"/>
      <c r="FP3191" s="1"/>
      <c r="FQ3191" s="1"/>
      <c r="FR3191" s="1"/>
      <c r="FS3191" s="1"/>
      <c r="FT3191" s="1"/>
      <c r="FU3191" s="1"/>
      <c r="FV3191" s="1"/>
      <c r="FW3191" s="1"/>
      <c r="FX3191" s="1"/>
      <c r="FY3191" s="1"/>
      <c r="FZ3191" s="1"/>
      <c r="GA3191" s="1"/>
      <c r="GB3191" s="1"/>
      <c r="GC3191" s="1"/>
      <c r="GD3191" s="1"/>
      <c r="GE3191" s="1"/>
      <c r="GF3191" s="1"/>
      <c r="GG3191" s="1"/>
      <c r="GH3191" s="1"/>
      <c r="GI3191" s="1"/>
      <c r="GJ3191" s="1"/>
      <c r="GK3191" s="1"/>
      <c r="GL3191" s="1"/>
      <c r="GM3191" s="1"/>
      <c r="GN3191" s="1"/>
      <c r="GO3191" s="1"/>
    </row>
    <row r="3192" spans="1:197" s="40" customFormat="1" x14ac:dyDescent="0.25">
      <c r="A3192" s="41"/>
      <c r="B3192" s="4"/>
      <c r="C3192" s="41"/>
      <c r="D3192" s="42"/>
      <c r="E3192" s="42"/>
      <c r="F3192" s="42"/>
      <c r="G3192" s="1"/>
      <c r="H3192" s="1"/>
      <c r="I3192" s="1"/>
      <c r="J3192" s="1"/>
      <c r="K3192" s="1"/>
      <c r="L3192" s="1"/>
      <c r="M3192" s="2"/>
      <c r="N3192" s="1"/>
      <c r="O3192" s="1"/>
      <c r="P3192" s="1"/>
      <c r="Q3192" s="1"/>
      <c r="R3192" s="1"/>
      <c r="S3192" s="1"/>
      <c r="T3192" s="1"/>
      <c r="U3192" s="1"/>
      <c r="V3192" s="1"/>
      <c r="W3192" s="1"/>
      <c r="X3192" s="1"/>
      <c r="Y3192" s="1"/>
      <c r="Z3192" s="1"/>
      <c r="AA3192" s="1"/>
      <c r="AB3192" s="1"/>
      <c r="AC3192" s="1"/>
      <c r="AD3192" s="1"/>
      <c r="AE3192" s="1"/>
      <c r="AF3192" s="1"/>
      <c r="AG3192" s="1"/>
      <c r="AH3192" s="1"/>
      <c r="AI3192" s="1"/>
      <c r="AJ3192" s="1"/>
      <c r="AK3192" s="1"/>
      <c r="AL3192" s="1"/>
      <c r="AM3192" s="1"/>
      <c r="AN3192" s="1"/>
      <c r="AO3192" s="1"/>
      <c r="AP3192" s="1"/>
      <c r="AQ3192" s="1"/>
      <c r="AR3192" s="1"/>
      <c r="AS3192" s="1"/>
      <c r="AT3192" s="1"/>
      <c r="AU3192" s="1"/>
      <c r="AV3192" s="1"/>
      <c r="AW3192" s="1"/>
      <c r="AX3192" s="1"/>
      <c r="AY3192" s="1"/>
      <c r="AZ3192" s="1"/>
      <c r="BA3192" s="1"/>
      <c r="BB3192" s="1"/>
      <c r="BC3192" s="1"/>
      <c r="BD3192" s="1"/>
      <c r="BE3192" s="1"/>
      <c r="BF3192" s="1"/>
      <c r="BG3192" s="1"/>
      <c r="BH3192" s="1"/>
      <c r="BI3192" s="1"/>
      <c r="BJ3192" s="1"/>
      <c r="BK3192" s="1"/>
      <c r="BL3192" s="1"/>
      <c r="BM3192" s="1"/>
      <c r="BN3192" s="1"/>
      <c r="BO3192" s="1"/>
      <c r="BP3192" s="1"/>
      <c r="BQ3192" s="1"/>
      <c r="BR3192" s="1"/>
      <c r="BS3192" s="1"/>
      <c r="BT3192" s="1"/>
      <c r="BU3192" s="1"/>
      <c r="BV3192" s="1"/>
      <c r="BW3192" s="1"/>
      <c r="BX3192" s="1"/>
      <c r="BY3192" s="1"/>
      <c r="BZ3192" s="1"/>
      <c r="CA3192" s="1"/>
      <c r="CB3192" s="1"/>
      <c r="CC3192" s="1"/>
      <c r="CD3192" s="1"/>
      <c r="CE3192" s="1"/>
      <c r="CF3192" s="1"/>
      <c r="CG3192" s="1"/>
      <c r="CH3192" s="1"/>
      <c r="CI3192" s="1"/>
      <c r="CJ3192" s="1"/>
      <c r="CK3192" s="1"/>
      <c r="CL3192" s="1"/>
      <c r="CM3192" s="1"/>
      <c r="CN3192" s="1"/>
      <c r="CO3192" s="1"/>
      <c r="CP3192" s="1"/>
      <c r="CQ3192" s="1"/>
      <c r="CR3192" s="1"/>
      <c r="CS3192" s="1"/>
      <c r="CT3192" s="1"/>
      <c r="CU3192" s="1"/>
      <c r="CV3192" s="1"/>
      <c r="CW3192" s="1"/>
      <c r="CX3192" s="1"/>
      <c r="CY3192" s="1"/>
      <c r="CZ3192" s="1"/>
      <c r="DA3192" s="1"/>
      <c r="DB3192" s="1"/>
      <c r="DC3192" s="1"/>
      <c r="DD3192" s="1"/>
      <c r="DE3192" s="1"/>
      <c r="DF3192" s="1"/>
      <c r="DG3192" s="1"/>
      <c r="DH3192" s="1"/>
      <c r="DI3192" s="1"/>
      <c r="DJ3192" s="1"/>
      <c r="DK3192" s="1"/>
      <c r="DL3192" s="1"/>
      <c r="DM3192" s="1"/>
      <c r="DN3192" s="1"/>
      <c r="DO3192" s="1"/>
      <c r="DP3192" s="1"/>
      <c r="DQ3192" s="1"/>
      <c r="DR3192" s="1"/>
      <c r="DS3192" s="1"/>
      <c r="DT3192" s="1"/>
      <c r="DU3192" s="1"/>
      <c r="DV3192" s="1"/>
      <c r="DW3192" s="1"/>
      <c r="DX3192" s="1"/>
      <c r="DY3192" s="1"/>
      <c r="DZ3192" s="1"/>
      <c r="EA3192" s="1"/>
      <c r="EB3192" s="1"/>
      <c r="EC3192" s="1"/>
      <c r="ED3192" s="1"/>
      <c r="EE3192" s="1"/>
      <c r="EF3192" s="1"/>
      <c r="EG3192" s="1"/>
      <c r="EH3192" s="1"/>
      <c r="EI3192" s="1"/>
      <c r="EJ3192" s="1"/>
      <c r="EK3192" s="1"/>
      <c r="EL3192" s="1"/>
      <c r="EM3192" s="1"/>
      <c r="EN3192" s="1"/>
      <c r="EO3192" s="1"/>
      <c r="EP3192" s="1"/>
      <c r="EQ3192" s="1"/>
      <c r="ER3192" s="1"/>
      <c r="ES3192" s="1"/>
      <c r="ET3192" s="1"/>
      <c r="EU3192" s="1"/>
      <c r="EV3192" s="1"/>
      <c r="EW3192" s="1"/>
      <c r="EX3192" s="1"/>
      <c r="EY3192" s="1"/>
      <c r="EZ3192" s="1"/>
      <c r="FA3192" s="1"/>
      <c r="FB3192" s="1"/>
      <c r="FC3192" s="1"/>
      <c r="FD3192" s="1"/>
      <c r="FE3192" s="1"/>
      <c r="FF3192" s="1"/>
      <c r="FG3192" s="1"/>
      <c r="FH3192" s="1"/>
      <c r="FI3192" s="1"/>
      <c r="FJ3192" s="1"/>
      <c r="FK3192" s="1"/>
      <c r="FL3192" s="1"/>
      <c r="FM3192" s="1"/>
      <c r="FN3192" s="1"/>
      <c r="FO3192" s="1"/>
      <c r="FP3192" s="1"/>
      <c r="FQ3192" s="1"/>
      <c r="FR3192" s="1"/>
      <c r="FS3192" s="1"/>
      <c r="FT3192" s="1"/>
      <c r="FU3192" s="1"/>
      <c r="FV3192" s="1"/>
      <c r="FW3192" s="1"/>
      <c r="FX3192" s="1"/>
      <c r="FY3192" s="1"/>
      <c r="FZ3192" s="1"/>
      <c r="GA3192" s="1"/>
      <c r="GB3192" s="1"/>
      <c r="GC3192" s="1"/>
      <c r="GD3192" s="1"/>
      <c r="GE3192" s="1"/>
      <c r="GF3192" s="1"/>
      <c r="GG3192" s="1"/>
      <c r="GH3192" s="1"/>
      <c r="GI3192" s="1"/>
      <c r="GJ3192" s="1"/>
      <c r="GK3192" s="1"/>
      <c r="GL3192" s="1"/>
      <c r="GM3192" s="1"/>
      <c r="GN3192" s="1"/>
      <c r="GO3192" s="1"/>
    </row>
    <row r="3193" spans="1:197" s="40" customFormat="1" x14ac:dyDescent="0.25">
      <c r="A3193" s="41"/>
      <c r="B3193" s="4"/>
      <c r="C3193" s="41"/>
      <c r="D3193" s="42"/>
      <c r="E3193" s="42"/>
      <c r="F3193" s="42"/>
      <c r="G3193" s="1"/>
      <c r="H3193" s="1"/>
      <c r="I3193" s="1"/>
      <c r="J3193" s="1"/>
      <c r="K3193" s="1"/>
      <c r="L3193" s="1"/>
      <c r="M3193" s="2"/>
      <c r="N3193" s="1"/>
      <c r="O3193" s="1"/>
      <c r="P3193" s="1"/>
      <c r="Q3193" s="1"/>
      <c r="R3193" s="1"/>
      <c r="S3193" s="1"/>
      <c r="T3193" s="1"/>
      <c r="U3193" s="1"/>
      <c r="V3193" s="1"/>
      <c r="W3193" s="1"/>
      <c r="X3193" s="1"/>
      <c r="Y3193" s="1"/>
      <c r="Z3193" s="1"/>
      <c r="AA3193" s="1"/>
      <c r="AB3193" s="1"/>
      <c r="AC3193" s="1"/>
      <c r="AD3193" s="1"/>
      <c r="AE3193" s="1"/>
      <c r="AF3193" s="1"/>
      <c r="AG3193" s="1"/>
      <c r="AH3193" s="1"/>
      <c r="AI3193" s="1"/>
      <c r="AJ3193" s="1"/>
      <c r="AK3193" s="1"/>
      <c r="AL3193" s="1"/>
      <c r="AM3193" s="1"/>
      <c r="AN3193" s="1"/>
      <c r="AO3193" s="1"/>
      <c r="AP3193" s="1"/>
      <c r="AQ3193" s="1"/>
      <c r="AR3193" s="1"/>
      <c r="AS3193" s="1"/>
      <c r="AT3193" s="1"/>
      <c r="AU3193" s="1"/>
      <c r="AV3193" s="1"/>
      <c r="AW3193" s="1"/>
      <c r="AX3193" s="1"/>
      <c r="AY3193" s="1"/>
      <c r="AZ3193" s="1"/>
      <c r="BA3193" s="1"/>
      <c r="BB3193" s="1"/>
      <c r="BC3193" s="1"/>
      <c r="BD3193" s="1"/>
      <c r="BE3193" s="1"/>
      <c r="BF3193" s="1"/>
      <c r="BG3193" s="1"/>
      <c r="BH3193" s="1"/>
      <c r="BI3193" s="1"/>
      <c r="BJ3193" s="1"/>
      <c r="BK3193" s="1"/>
      <c r="BL3193" s="1"/>
      <c r="BM3193" s="1"/>
      <c r="BN3193" s="1"/>
      <c r="BO3193" s="1"/>
      <c r="BP3193" s="1"/>
      <c r="BQ3193" s="1"/>
      <c r="BR3193" s="1"/>
      <c r="BS3193" s="1"/>
      <c r="BT3193" s="1"/>
      <c r="BU3193" s="1"/>
      <c r="BV3193" s="1"/>
      <c r="BW3193" s="1"/>
      <c r="BX3193" s="1"/>
      <c r="BY3193" s="1"/>
      <c r="BZ3193" s="1"/>
      <c r="CA3193" s="1"/>
      <c r="CB3193" s="1"/>
      <c r="CC3193" s="1"/>
      <c r="CD3193" s="1"/>
      <c r="CE3193" s="1"/>
      <c r="CF3193" s="1"/>
      <c r="CG3193" s="1"/>
      <c r="CH3193" s="1"/>
      <c r="CI3193" s="1"/>
      <c r="CJ3193" s="1"/>
      <c r="CK3193" s="1"/>
      <c r="CL3193" s="1"/>
      <c r="CM3193" s="1"/>
      <c r="CN3193" s="1"/>
      <c r="CO3193" s="1"/>
      <c r="CP3193" s="1"/>
      <c r="CQ3193" s="1"/>
      <c r="CR3193" s="1"/>
      <c r="CS3193" s="1"/>
      <c r="CT3193" s="1"/>
      <c r="CU3193" s="1"/>
      <c r="CV3193" s="1"/>
      <c r="CW3193" s="1"/>
      <c r="CX3193" s="1"/>
      <c r="CY3193" s="1"/>
      <c r="CZ3193" s="1"/>
      <c r="DA3193" s="1"/>
      <c r="DB3193" s="1"/>
      <c r="DC3193" s="1"/>
      <c r="DD3193" s="1"/>
      <c r="DE3193" s="1"/>
      <c r="DF3193" s="1"/>
      <c r="DG3193" s="1"/>
      <c r="DH3193" s="1"/>
      <c r="DI3193" s="1"/>
      <c r="DJ3193" s="1"/>
      <c r="DK3193" s="1"/>
      <c r="DL3193" s="1"/>
      <c r="DM3193" s="1"/>
      <c r="DN3193" s="1"/>
      <c r="DO3193" s="1"/>
      <c r="DP3193" s="1"/>
      <c r="DQ3193" s="1"/>
      <c r="DR3193" s="1"/>
      <c r="DS3193" s="1"/>
      <c r="DT3193" s="1"/>
      <c r="DU3193" s="1"/>
      <c r="DV3193" s="1"/>
      <c r="DW3193" s="1"/>
      <c r="DX3193" s="1"/>
      <c r="DY3193" s="1"/>
      <c r="DZ3193" s="1"/>
      <c r="EA3193" s="1"/>
      <c r="EB3193" s="1"/>
      <c r="EC3193" s="1"/>
      <c r="ED3193" s="1"/>
      <c r="EE3193" s="1"/>
      <c r="EF3193" s="1"/>
      <c r="EG3193" s="1"/>
      <c r="EH3193" s="1"/>
      <c r="EI3193" s="1"/>
      <c r="EJ3193" s="1"/>
      <c r="EK3193" s="1"/>
      <c r="EL3193" s="1"/>
      <c r="EM3193" s="1"/>
      <c r="EN3193" s="1"/>
      <c r="EO3193" s="1"/>
      <c r="EP3193" s="1"/>
      <c r="EQ3193" s="1"/>
      <c r="ER3193" s="1"/>
      <c r="ES3193" s="1"/>
      <c r="ET3193" s="1"/>
      <c r="EU3193" s="1"/>
      <c r="EV3193" s="1"/>
      <c r="EW3193" s="1"/>
      <c r="EX3193" s="1"/>
      <c r="EY3193" s="1"/>
      <c r="EZ3193" s="1"/>
      <c r="FA3193" s="1"/>
      <c r="FB3193" s="1"/>
      <c r="FC3193" s="1"/>
      <c r="FD3193" s="1"/>
      <c r="FE3193" s="1"/>
      <c r="FF3193" s="1"/>
      <c r="FG3193" s="1"/>
      <c r="FH3193" s="1"/>
      <c r="FI3193" s="1"/>
      <c r="FJ3193" s="1"/>
      <c r="FK3193" s="1"/>
      <c r="FL3193" s="1"/>
      <c r="FM3193" s="1"/>
      <c r="FN3193" s="1"/>
      <c r="FO3193" s="1"/>
      <c r="FP3193" s="1"/>
      <c r="FQ3193" s="1"/>
      <c r="FR3193" s="1"/>
      <c r="FS3193" s="1"/>
      <c r="FT3193" s="1"/>
      <c r="FU3193" s="1"/>
      <c r="FV3193" s="1"/>
      <c r="FW3193" s="1"/>
      <c r="FX3193" s="1"/>
      <c r="FY3193" s="1"/>
      <c r="FZ3193" s="1"/>
      <c r="GA3193" s="1"/>
      <c r="GB3193" s="1"/>
      <c r="GC3193" s="1"/>
      <c r="GD3193" s="1"/>
      <c r="GE3193" s="1"/>
      <c r="GF3193" s="1"/>
      <c r="GG3193" s="1"/>
      <c r="GH3193" s="1"/>
      <c r="GI3193" s="1"/>
      <c r="GJ3193" s="1"/>
      <c r="GK3193" s="1"/>
      <c r="GL3193" s="1"/>
      <c r="GM3193" s="1"/>
      <c r="GN3193" s="1"/>
      <c r="GO3193" s="1"/>
    </row>
    <row r="3194" spans="1:197" s="40" customFormat="1" x14ac:dyDescent="0.25">
      <c r="A3194" s="41"/>
      <c r="B3194" s="4"/>
      <c r="C3194" s="41"/>
      <c r="D3194" s="42"/>
      <c r="E3194" s="42"/>
      <c r="F3194" s="42"/>
      <c r="G3194" s="1"/>
      <c r="H3194" s="1"/>
      <c r="I3194" s="1"/>
      <c r="J3194" s="1"/>
      <c r="K3194" s="1"/>
      <c r="L3194" s="1"/>
      <c r="M3194" s="2"/>
      <c r="N3194" s="1"/>
      <c r="O3194" s="1"/>
      <c r="P3194" s="1"/>
      <c r="Q3194" s="1"/>
      <c r="R3194" s="1"/>
      <c r="S3194" s="1"/>
      <c r="T3194" s="1"/>
      <c r="U3194" s="1"/>
      <c r="V3194" s="1"/>
      <c r="W3194" s="1"/>
      <c r="X3194" s="1"/>
      <c r="Y3194" s="1"/>
      <c r="Z3194" s="1"/>
      <c r="AA3194" s="1"/>
      <c r="AB3194" s="1"/>
      <c r="AC3194" s="1"/>
      <c r="AD3194" s="1"/>
      <c r="AE3194" s="1"/>
      <c r="AF3194" s="1"/>
      <c r="AG3194" s="1"/>
      <c r="AH3194" s="1"/>
      <c r="AI3194" s="1"/>
      <c r="AJ3194" s="1"/>
      <c r="AK3194" s="1"/>
      <c r="AL3194" s="1"/>
      <c r="AM3194" s="1"/>
      <c r="AN3194" s="1"/>
      <c r="AO3194" s="1"/>
      <c r="AP3194" s="1"/>
      <c r="AQ3194" s="1"/>
      <c r="AR3194" s="1"/>
      <c r="AS3194" s="1"/>
      <c r="AT3194" s="1"/>
      <c r="AU3194" s="1"/>
      <c r="AV3194" s="1"/>
      <c r="AW3194" s="1"/>
      <c r="AX3194" s="1"/>
      <c r="AY3194" s="1"/>
      <c r="AZ3194" s="1"/>
      <c r="BA3194" s="1"/>
      <c r="BB3194" s="1"/>
      <c r="BC3194" s="1"/>
      <c r="BD3194" s="1"/>
      <c r="BE3194" s="1"/>
      <c r="BF3194" s="1"/>
      <c r="BG3194" s="1"/>
      <c r="BH3194" s="1"/>
      <c r="BI3194" s="1"/>
      <c r="BJ3194" s="1"/>
      <c r="BK3194" s="1"/>
      <c r="BL3194" s="1"/>
      <c r="BM3194" s="1"/>
      <c r="BN3194" s="1"/>
      <c r="BO3194" s="1"/>
      <c r="BP3194" s="1"/>
      <c r="BQ3194" s="1"/>
      <c r="BR3194" s="1"/>
      <c r="BS3194" s="1"/>
      <c r="BT3194" s="1"/>
      <c r="BU3194" s="1"/>
      <c r="BV3194" s="1"/>
      <c r="BW3194" s="1"/>
      <c r="BX3194" s="1"/>
      <c r="BY3194" s="1"/>
      <c r="BZ3194" s="1"/>
      <c r="CA3194" s="1"/>
      <c r="CB3194" s="1"/>
      <c r="CC3194" s="1"/>
      <c r="CD3194" s="1"/>
      <c r="CE3194" s="1"/>
      <c r="CF3194" s="1"/>
      <c r="CG3194" s="1"/>
      <c r="CH3194" s="1"/>
      <c r="CI3194" s="1"/>
      <c r="CJ3194" s="1"/>
      <c r="CK3194" s="1"/>
      <c r="CL3194" s="1"/>
      <c r="CM3194" s="1"/>
      <c r="CN3194" s="1"/>
      <c r="CO3194" s="1"/>
      <c r="CP3194" s="1"/>
      <c r="CQ3194" s="1"/>
      <c r="CR3194" s="1"/>
      <c r="CS3194" s="1"/>
      <c r="CT3194" s="1"/>
      <c r="CU3194" s="1"/>
      <c r="CV3194" s="1"/>
      <c r="CW3194" s="1"/>
      <c r="CX3194" s="1"/>
      <c r="CY3194" s="1"/>
      <c r="CZ3194" s="1"/>
      <c r="DA3194" s="1"/>
      <c r="DB3194" s="1"/>
      <c r="DC3194" s="1"/>
      <c r="DD3194" s="1"/>
      <c r="DE3194" s="1"/>
      <c r="DF3194" s="1"/>
      <c r="DG3194" s="1"/>
      <c r="DH3194" s="1"/>
      <c r="DI3194" s="1"/>
      <c r="DJ3194" s="1"/>
      <c r="DK3194" s="1"/>
      <c r="DL3194" s="1"/>
      <c r="DM3194" s="1"/>
      <c r="DN3194" s="1"/>
      <c r="DO3194" s="1"/>
      <c r="DP3194" s="1"/>
      <c r="DQ3194" s="1"/>
      <c r="DR3194" s="1"/>
      <c r="DS3194" s="1"/>
      <c r="DT3194" s="1"/>
      <c r="DU3194" s="1"/>
      <c r="DV3194" s="1"/>
      <c r="DW3194" s="1"/>
      <c r="DX3194" s="1"/>
      <c r="DY3194" s="1"/>
      <c r="DZ3194" s="1"/>
      <c r="EA3194" s="1"/>
      <c r="EB3194" s="1"/>
      <c r="EC3194" s="1"/>
      <c r="ED3194" s="1"/>
      <c r="EE3194" s="1"/>
      <c r="EF3194" s="1"/>
      <c r="EG3194" s="1"/>
      <c r="EH3194" s="1"/>
      <c r="EI3194" s="1"/>
      <c r="EJ3194" s="1"/>
      <c r="EK3194" s="1"/>
      <c r="EL3194" s="1"/>
      <c r="EM3194" s="1"/>
      <c r="EN3194" s="1"/>
      <c r="EO3194" s="1"/>
      <c r="EP3194" s="1"/>
      <c r="EQ3194" s="1"/>
      <c r="ER3194" s="1"/>
      <c r="ES3194" s="1"/>
      <c r="ET3194" s="1"/>
      <c r="EU3194" s="1"/>
      <c r="EV3194" s="1"/>
      <c r="EW3194" s="1"/>
      <c r="EX3194" s="1"/>
      <c r="EY3194" s="1"/>
      <c r="EZ3194" s="1"/>
      <c r="FA3194" s="1"/>
      <c r="FB3194" s="1"/>
      <c r="FC3194" s="1"/>
      <c r="FD3194" s="1"/>
      <c r="FE3194" s="1"/>
      <c r="FF3194" s="1"/>
      <c r="FG3194" s="1"/>
      <c r="FH3194" s="1"/>
      <c r="FI3194" s="1"/>
      <c r="FJ3194" s="1"/>
      <c r="FK3194" s="1"/>
      <c r="FL3194" s="1"/>
      <c r="FM3194" s="1"/>
      <c r="FN3194" s="1"/>
      <c r="FO3194" s="1"/>
      <c r="FP3194" s="1"/>
      <c r="FQ3194" s="1"/>
      <c r="FR3194" s="1"/>
      <c r="FS3194" s="1"/>
      <c r="FT3194" s="1"/>
      <c r="FU3194" s="1"/>
      <c r="FV3194" s="1"/>
      <c r="FW3194" s="1"/>
      <c r="FX3194" s="1"/>
      <c r="FY3194" s="1"/>
      <c r="FZ3194" s="1"/>
      <c r="GA3194" s="1"/>
      <c r="GB3194" s="1"/>
      <c r="GC3194" s="1"/>
      <c r="GD3194" s="1"/>
      <c r="GE3194" s="1"/>
      <c r="GF3194" s="1"/>
      <c r="GG3194" s="1"/>
      <c r="GH3194" s="1"/>
      <c r="GI3194" s="1"/>
      <c r="GJ3194" s="1"/>
      <c r="GK3194" s="1"/>
      <c r="GL3194" s="1"/>
      <c r="GM3194" s="1"/>
      <c r="GN3194" s="1"/>
      <c r="GO3194" s="1"/>
    </row>
    <row r="3195" spans="1:197" s="40" customFormat="1" x14ac:dyDescent="0.25">
      <c r="A3195" s="41"/>
      <c r="B3195" s="4"/>
      <c r="C3195" s="41"/>
      <c r="D3195" s="42"/>
      <c r="E3195" s="42"/>
      <c r="F3195" s="42"/>
      <c r="G3195" s="1"/>
      <c r="H3195" s="1"/>
      <c r="I3195" s="1"/>
      <c r="J3195" s="1"/>
      <c r="K3195" s="1"/>
      <c r="L3195" s="1"/>
      <c r="M3195" s="2"/>
      <c r="N3195" s="1"/>
      <c r="O3195" s="1"/>
      <c r="P3195" s="1"/>
      <c r="Q3195" s="1"/>
      <c r="R3195" s="1"/>
      <c r="S3195" s="1"/>
      <c r="T3195" s="1"/>
      <c r="U3195" s="1"/>
      <c r="V3195" s="1"/>
      <c r="W3195" s="1"/>
      <c r="X3195" s="1"/>
      <c r="Y3195" s="1"/>
      <c r="Z3195" s="1"/>
      <c r="AA3195" s="1"/>
      <c r="AB3195" s="1"/>
      <c r="AC3195" s="1"/>
      <c r="AD3195" s="1"/>
      <c r="AE3195" s="1"/>
      <c r="AF3195" s="1"/>
      <c r="AG3195" s="1"/>
      <c r="AH3195" s="1"/>
      <c r="AI3195" s="1"/>
      <c r="AJ3195" s="1"/>
      <c r="AK3195" s="1"/>
      <c r="AL3195" s="1"/>
      <c r="AM3195" s="1"/>
      <c r="AN3195" s="1"/>
      <c r="AO3195" s="1"/>
      <c r="AP3195" s="1"/>
      <c r="AQ3195" s="1"/>
      <c r="AR3195" s="1"/>
      <c r="AS3195" s="1"/>
      <c r="AT3195" s="1"/>
      <c r="AU3195" s="1"/>
      <c r="AV3195" s="1"/>
      <c r="AW3195" s="1"/>
      <c r="AX3195" s="1"/>
      <c r="AY3195" s="1"/>
      <c r="AZ3195" s="1"/>
      <c r="BA3195" s="1"/>
      <c r="BB3195" s="1"/>
      <c r="BC3195" s="1"/>
      <c r="BD3195" s="1"/>
      <c r="BE3195" s="1"/>
      <c r="BF3195" s="1"/>
      <c r="BG3195" s="1"/>
      <c r="BH3195" s="1"/>
      <c r="BI3195" s="1"/>
      <c r="BJ3195" s="1"/>
      <c r="BK3195" s="1"/>
      <c r="BL3195" s="1"/>
      <c r="BM3195" s="1"/>
      <c r="BN3195" s="1"/>
      <c r="BO3195" s="1"/>
      <c r="BP3195" s="1"/>
      <c r="BQ3195" s="1"/>
      <c r="BR3195" s="1"/>
      <c r="BS3195" s="1"/>
      <c r="BT3195" s="1"/>
      <c r="BU3195" s="1"/>
      <c r="BV3195" s="1"/>
      <c r="BW3195" s="1"/>
      <c r="BX3195" s="1"/>
      <c r="BY3195" s="1"/>
      <c r="BZ3195" s="1"/>
      <c r="CA3195" s="1"/>
      <c r="CB3195" s="1"/>
      <c r="CC3195" s="1"/>
      <c r="CD3195" s="1"/>
      <c r="CE3195" s="1"/>
      <c r="CF3195" s="1"/>
      <c r="CG3195" s="1"/>
      <c r="CH3195" s="1"/>
      <c r="CI3195" s="1"/>
      <c r="CJ3195" s="1"/>
      <c r="CK3195" s="1"/>
      <c r="CL3195" s="1"/>
      <c r="CM3195" s="1"/>
      <c r="CN3195" s="1"/>
      <c r="CO3195" s="1"/>
      <c r="CP3195" s="1"/>
      <c r="CQ3195" s="1"/>
      <c r="CR3195" s="1"/>
      <c r="CS3195" s="1"/>
      <c r="CT3195" s="1"/>
      <c r="CU3195" s="1"/>
      <c r="CV3195" s="1"/>
      <c r="CW3195" s="1"/>
      <c r="CX3195" s="1"/>
      <c r="CY3195" s="1"/>
      <c r="CZ3195" s="1"/>
      <c r="DA3195" s="1"/>
      <c r="DB3195" s="1"/>
      <c r="DC3195" s="1"/>
      <c r="DD3195" s="1"/>
      <c r="DE3195" s="1"/>
      <c r="DF3195" s="1"/>
      <c r="DG3195" s="1"/>
      <c r="DH3195" s="1"/>
      <c r="DI3195" s="1"/>
      <c r="DJ3195" s="1"/>
      <c r="DK3195" s="1"/>
      <c r="DL3195" s="1"/>
      <c r="DM3195" s="1"/>
      <c r="DN3195" s="1"/>
      <c r="DO3195" s="1"/>
      <c r="DP3195" s="1"/>
      <c r="DQ3195" s="1"/>
      <c r="DR3195" s="1"/>
      <c r="DS3195" s="1"/>
      <c r="DT3195" s="1"/>
      <c r="DU3195" s="1"/>
      <c r="DV3195" s="1"/>
      <c r="DW3195" s="1"/>
      <c r="DX3195" s="1"/>
      <c r="DY3195" s="1"/>
      <c r="DZ3195" s="1"/>
      <c r="EA3195" s="1"/>
      <c r="EB3195" s="1"/>
      <c r="EC3195" s="1"/>
      <c r="ED3195" s="1"/>
      <c r="EE3195" s="1"/>
      <c r="EF3195" s="1"/>
      <c r="EG3195" s="1"/>
      <c r="EH3195" s="1"/>
      <c r="EI3195" s="1"/>
      <c r="EJ3195" s="1"/>
      <c r="EK3195" s="1"/>
      <c r="EL3195" s="1"/>
      <c r="EM3195" s="1"/>
      <c r="EN3195" s="1"/>
      <c r="EO3195" s="1"/>
      <c r="EP3195" s="1"/>
      <c r="EQ3195" s="1"/>
      <c r="ER3195" s="1"/>
      <c r="ES3195" s="1"/>
      <c r="ET3195" s="1"/>
      <c r="EU3195" s="1"/>
      <c r="EV3195" s="1"/>
      <c r="EW3195" s="1"/>
      <c r="EX3195" s="1"/>
      <c r="EY3195" s="1"/>
      <c r="EZ3195" s="1"/>
      <c r="FA3195" s="1"/>
      <c r="FB3195" s="1"/>
      <c r="FC3195" s="1"/>
      <c r="FD3195" s="1"/>
      <c r="FE3195" s="1"/>
      <c r="FF3195" s="1"/>
      <c r="FG3195" s="1"/>
      <c r="FH3195" s="1"/>
      <c r="FI3195" s="1"/>
      <c r="FJ3195" s="1"/>
      <c r="FK3195" s="1"/>
      <c r="FL3195" s="1"/>
      <c r="FM3195" s="1"/>
      <c r="FN3195" s="1"/>
      <c r="FO3195" s="1"/>
      <c r="FP3195" s="1"/>
      <c r="FQ3195" s="1"/>
      <c r="FR3195" s="1"/>
      <c r="FS3195" s="1"/>
      <c r="FT3195" s="1"/>
      <c r="FU3195" s="1"/>
      <c r="FV3195" s="1"/>
      <c r="FW3195" s="1"/>
      <c r="FX3195" s="1"/>
      <c r="FY3195" s="1"/>
      <c r="FZ3195" s="1"/>
      <c r="GA3195" s="1"/>
      <c r="GB3195" s="1"/>
      <c r="GC3195" s="1"/>
      <c r="GD3195" s="1"/>
      <c r="GE3195" s="1"/>
      <c r="GF3195" s="1"/>
      <c r="GG3195" s="1"/>
      <c r="GH3195" s="1"/>
      <c r="GI3195" s="1"/>
      <c r="GJ3195" s="1"/>
      <c r="GK3195" s="1"/>
      <c r="GL3195" s="1"/>
      <c r="GM3195" s="1"/>
      <c r="GN3195" s="1"/>
      <c r="GO3195" s="1"/>
    </row>
    <row r="3196" spans="1:197" s="40" customFormat="1" x14ac:dyDescent="0.25">
      <c r="A3196" s="41"/>
      <c r="B3196" s="4"/>
      <c r="C3196" s="41"/>
      <c r="D3196" s="42"/>
      <c r="E3196" s="42"/>
      <c r="F3196" s="42"/>
      <c r="G3196" s="1"/>
      <c r="H3196" s="1"/>
      <c r="I3196" s="1"/>
      <c r="J3196" s="1"/>
      <c r="K3196" s="1"/>
      <c r="L3196" s="1"/>
      <c r="M3196" s="2"/>
      <c r="N3196" s="1"/>
      <c r="O3196" s="1"/>
      <c r="P3196" s="1"/>
      <c r="Q3196" s="1"/>
      <c r="R3196" s="1"/>
      <c r="S3196" s="1"/>
      <c r="T3196" s="1"/>
      <c r="U3196" s="1"/>
      <c r="V3196" s="1"/>
      <c r="W3196" s="1"/>
      <c r="X3196" s="1"/>
      <c r="Y3196" s="1"/>
      <c r="Z3196" s="1"/>
      <c r="AA3196" s="1"/>
      <c r="AB3196" s="1"/>
      <c r="AC3196" s="1"/>
      <c r="AD3196" s="1"/>
      <c r="AE3196" s="1"/>
      <c r="AF3196" s="1"/>
      <c r="AG3196" s="1"/>
      <c r="AH3196" s="1"/>
      <c r="AI3196" s="1"/>
      <c r="AJ3196" s="1"/>
      <c r="AK3196" s="1"/>
      <c r="AL3196" s="1"/>
      <c r="AM3196" s="1"/>
      <c r="AN3196" s="1"/>
      <c r="AO3196" s="1"/>
      <c r="AP3196" s="1"/>
      <c r="AQ3196" s="1"/>
      <c r="AR3196" s="1"/>
      <c r="AS3196" s="1"/>
      <c r="AT3196" s="1"/>
      <c r="AU3196" s="1"/>
      <c r="AV3196" s="1"/>
      <c r="AW3196" s="1"/>
      <c r="AX3196" s="1"/>
      <c r="AY3196" s="1"/>
      <c r="AZ3196" s="1"/>
      <c r="BA3196" s="1"/>
      <c r="BB3196" s="1"/>
      <c r="BC3196" s="1"/>
      <c r="BD3196" s="1"/>
      <c r="BE3196" s="1"/>
      <c r="BF3196" s="1"/>
      <c r="BG3196" s="1"/>
      <c r="BH3196" s="1"/>
      <c r="BI3196" s="1"/>
      <c r="BJ3196" s="1"/>
      <c r="BK3196" s="1"/>
      <c r="BL3196" s="1"/>
      <c r="BM3196" s="1"/>
      <c r="BN3196" s="1"/>
      <c r="BO3196" s="1"/>
      <c r="BP3196" s="1"/>
      <c r="BQ3196" s="1"/>
      <c r="BR3196" s="1"/>
      <c r="BS3196" s="1"/>
      <c r="BT3196" s="1"/>
      <c r="BU3196" s="1"/>
      <c r="BV3196" s="1"/>
      <c r="BW3196" s="1"/>
      <c r="BX3196" s="1"/>
      <c r="BY3196" s="1"/>
      <c r="BZ3196" s="1"/>
      <c r="CA3196" s="1"/>
      <c r="CB3196" s="1"/>
      <c r="CC3196" s="1"/>
      <c r="CD3196" s="1"/>
      <c r="CE3196" s="1"/>
      <c r="CF3196" s="1"/>
      <c r="CG3196" s="1"/>
      <c r="CH3196" s="1"/>
      <c r="CI3196" s="1"/>
      <c r="CJ3196" s="1"/>
      <c r="CK3196" s="1"/>
      <c r="CL3196" s="1"/>
      <c r="CM3196" s="1"/>
      <c r="CN3196" s="1"/>
      <c r="CO3196" s="1"/>
      <c r="CP3196" s="1"/>
      <c r="CQ3196" s="1"/>
      <c r="CR3196" s="1"/>
      <c r="CS3196" s="1"/>
      <c r="CT3196" s="1"/>
      <c r="CU3196" s="1"/>
      <c r="CV3196" s="1"/>
      <c r="CW3196" s="1"/>
      <c r="CX3196" s="1"/>
      <c r="CY3196" s="1"/>
      <c r="CZ3196" s="1"/>
      <c r="DA3196" s="1"/>
      <c r="DB3196" s="1"/>
      <c r="DC3196" s="1"/>
      <c r="DD3196" s="1"/>
      <c r="DE3196" s="1"/>
      <c r="DF3196" s="1"/>
      <c r="DG3196" s="1"/>
      <c r="DH3196" s="1"/>
      <c r="DI3196" s="1"/>
      <c r="DJ3196" s="1"/>
      <c r="DK3196" s="1"/>
      <c r="DL3196" s="1"/>
      <c r="DM3196" s="1"/>
      <c r="DN3196" s="1"/>
      <c r="DO3196" s="1"/>
      <c r="DP3196" s="1"/>
      <c r="DQ3196" s="1"/>
      <c r="DR3196" s="1"/>
      <c r="DS3196" s="1"/>
      <c r="DT3196" s="1"/>
      <c r="DU3196" s="1"/>
      <c r="DV3196" s="1"/>
      <c r="DW3196" s="1"/>
      <c r="DX3196" s="1"/>
      <c r="DY3196" s="1"/>
      <c r="DZ3196" s="1"/>
      <c r="EA3196" s="1"/>
      <c r="EB3196" s="1"/>
      <c r="EC3196" s="1"/>
      <c r="ED3196" s="1"/>
      <c r="EE3196" s="1"/>
      <c r="EF3196" s="1"/>
      <c r="EG3196" s="1"/>
      <c r="EH3196" s="1"/>
      <c r="EI3196" s="1"/>
      <c r="EJ3196" s="1"/>
      <c r="EK3196" s="1"/>
      <c r="EL3196" s="1"/>
      <c r="EM3196" s="1"/>
      <c r="EN3196" s="1"/>
      <c r="EO3196" s="1"/>
      <c r="EP3196" s="1"/>
      <c r="EQ3196" s="1"/>
      <c r="ER3196" s="1"/>
      <c r="ES3196" s="1"/>
      <c r="ET3196" s="1"/>
      <c r="EU3196" s="1"/>
      <c r="EV3196" s="1"/>
      <c r="EW3196" s="1"/>
      <c r="EX3196" s="1"/>
      <c r="EY3196" s="1"/>
      <c r="EZ3196" s="1"/>
      <c r="FA3196" s="1"/>
      <c r="FB3196" s="1"/>
      <c r="FC3196" s="1"/>
      <c r="FD3196" s="1"/>
      <c r="FE3196" s="1"/>
      <c r="FF3196" s="1"/>
      <c r="FG3196" s="1"/>
      <c r="FH3196" s="1"/>
      <c r="FI3196" s="1"/>
      <c r="FJ3196" s="1"/>
      <c r="FK3196" s="1"/>
      <c r="FL3196" s="1"/>
      <c r="FM3196" s="1"/>
      <c r="FN3196" s="1"/>
      <c r="FO3196" s="1"/>
      <c r="FP3196" s="1"/>
      <c r="FQ3196" s="1"/>
      <c r="FR3196" s="1"/>
      <c r="FS3196" s="1"/>
      <c r="FT3196" s="1"/>
      <c r="FU3196" s="1"/>
      <c r="FV3196" s="1"/>
      <c r="FW3196" s="1"/>
      <c r="FX3196" s="1"/>
      <c r="FY3196" s="1"/>
      <c r="FZ3196" s="1"/>
      <c r="GA3196" s="1"/>
      <c r="GB3196" s="1"/>
      <c r="GC3196" s="1"/>
      <c r="GD3196" s="1"/>
      <c r="GE3196" s="1"/>
      <c r="GF3196" s="1"/>
      <c r="GG3196" s="1"/>
      <c r="GH3196" s="1"/>
      <c r="GI3196" s="1"/>
      <c r="GJ3196" s="1"/>
      <c r="GK3196" s="1"/>
      <c r="GL3196" s="1"/>
      <c r="GM3196" s="1"/>
      <c r="GN3196" s="1"/>
      <c r="GO3196" s="1"/>
    </row>
    <row r="3197" spans="1:197" s="40" customFormat="1" x14ac:dyDescent="0.25">
      <c r="A3197" s="41"/>
      <c r="B3197" s="4"/>
      <c r="C3197" s="41"/>
      <c r="D3197" s="42"/>
      <c r="E3197" s="42"/>
      <c r="F3197" s="42"/>
      <c r="G3197" s="1"/>
      <c r="H3197" s="1"/>
      <c r="I3197" s="1"/>
      <c r="J3197" s="1"/>
      <c r="K3197" s="1"/>
      <c r="L3197" s="1"/>
      <c r="M3197" s="2"/>
      <c r="N3197" s="1"/>
      <c r="O3197" s="1"/>
      <c r="P3197" s="1"/>
      <c r="Q3197" s="1"/>
      <c r="R3197" s="1"/>
      <c r="S3197" s="1"/>
      <c r="T3197" s="1"/>
      <c r="U3197" s="1"/>
      <c r="V3197" s="1"/>
      <c r="W3197" s="1"/>
      <c r="X3197" s="1"/>
      <c r="Y3197" s="1"/>
      <c r="Z3197" s="1"/>
      <c r="AA3197" s="1"/>
      <c r="AB3197" s="1"/>
      <c r="AC3197" s="1"/>
      <c r="AD3197" s="1"/>
      <c r="AE3197" s="1"/>
      <c r="AF3197" s="1"/>
      <c r="AG3197" s="1"/>
      <c r="AH3197" s="1"/>
      <c r="AI3197" s="1"/>
      <c r="AJ3197" s="1"/>
      <c r="AK3197" s="1"/>
      <c r="AL3197" s="1"/>
      <c r="AM3197" s="1"/>
      <c r="AN3197" s="1"/>
      <c r="AO3197" s="1"/>
      <c r="AP3197" s="1"/>
      <c r="AQ3197" s="1"/>
      <c r="AR3197" s="1"/>
      <c r="AS3197" s="1"/>
      <c r="AT3197" s="1"/>
      <c r="AU3197" s="1"/>
      <c r="AV3197" s="1"/>
      <c r="AW3197" s="1"/>
      <c r="AX3197" s="1"/>
      <c r="AY3197" s="1"/>
      <c r="AZ3197" s="1"/>
      <c r="BA3197" s="1"/>
      <c r="BB3197" s="1"/>
      <c r="BC3197" s="1"/>
      <c r="BD3197" s="1"/>
      <c r="BE3197" s="1"/>
      <c r="BF3197" s="1"/>
      <c r="BG3197" s="1"/>
      <c r="BH3197" s="1"/>
      <c r="BI3197" s="1"/>
      <c r="BJ3197" s="1"/>
      <c r="BK3197" s="1"/>
      <c r="BL3197" s="1"/>
      <c r="BM3197" s="1"/>
      <c r="BN3197" s="1"/>
      <c r="BO3197" s="1"/>
      <c r="BP3197" s="1"/>
      <c r="BQ3197" s="1"/>
      <c r="BR3197" s="1"/>
      <c r="BS3197" s="1"/>
      <c r="BT3197" s="1"/>
      <c r="BU3197" s="1"/>
      <c r="BV3197" s="1"/>
      <c r="BW3197" s="1"/>
      <c r="BX3197" s="1"/>
      <c r="BY3197" s="1"/>
      <c r="BZ3197" s="1"/>
      <c r="CA3197" s="1"/>
      <c r="CB3197" s="1"/>
      <c r="CC3197" s="1"/>
      <c r="CD3197" s="1"/>
      <c r="CE3197" s="1"/>
      <c r="CF3197" s="1"/>
      <c r="CG3197" s="1"/>
      <c r="CH3197" s="1"/>
      <c r="CI3197" s="1"/>
      <c r="CJ3197" s="1"/>
      <c r="CK3197" s="1"/>
      <c r="CL3197" s="1"/>
      <c r="CM3197" s="1"/>
      <c r="CN3197" s="1"/>
      <c r="CO3197" s="1"/>
      <c r="CP3197" s="1"/>
      <c r="CQ3197" s="1"/>
      <c r="CR3197" s="1"/>
      <c r="CS3197" s="1"/>
      <c r="CT3197" s="1"/>
      <c r="CU3197" s="1"/>
      <c r="CV3197" s="1"/>
      <c r="CW3197" s="1"/>
      <c r="CX3197" s="1"/>
      <c r="CY3197" s="1"/>
      <c r="CZ3197" s="1"/>
      <c r="DA3197" s="1"/>
      <c r="DB3197" s="1"/>
      <c r="DC3197" s="1"/>
      <c r="DD3197" s="1"/>
      <c r="DE3197" s="1"/>
      <c r="DF3197" s="1"/>
      <c r="DG3197" s="1"/>
      <c r="DH3197" s="1"/>
      <c r="DI3197" s="1"/>
      <c r="DJ3197" s="1"/>
      <c r="DK3197" s="1"/>
      <c r="DL3197" s="1"/>
      <c r="DM3197" s="1"/>
      <c r="DN3197" s="1"/>
      <c r="DO3197" s="1"/>
      <c r="DP3197" s="1"/>
      <c r="DQ3197" s="1"/>
      <c r="DR3197" s="1"/>
      <c r="DS3197" s="1"/>
      <c r="DT3197" s="1"/>
      <c r="DU3197" s="1"/>
      <c r="DV3197" s="1"/>
      <c r="DW3197" s="1"/>
      <c r="DX3197" s="1"/>
      <c r="DY3197" s="1"/>
      <c r="DZ3197" s="1"/>
      <c r="EA3197" s="1"/>
      <c r="EB3197" s="1"/>
      <c r="EC3197" s="1"/>
      <c r="ED3197" s="1"/>
      <c r="EE3197" s="1"/>
      <c r="EF3197" s="1"/>
      <c r="EG3197" s="1"/>
      <c r="EH3197" s="1"/>
      <c r="EI3197" s="1"/>
      <c r="EJ3197" s="1"/>
      <c r="EK3197" s="1"/>
      <c r="EL3197" s="1"/>
      <c r="EM3197" s="1"/>
      <c r="EN3197" s="1"/>
      <c r="EO3197" s="1"/>
      <c r="EP3197" s="1"/>
      <c r="EQ3197" s="1"/>
      <c r="ER3197" s="1"/>
      <c r="ES3197" s="1"/>
      <c r="ET3197" s="1"/>
      <c r="EU3197" s="1"/>
      <c r="EV3197" s="1"/>
      <c r="EW3197" s="1"/>
      <c r="EX3197" s="1"/>
      <c r="EY3197" s="1"/>
      <c r="EZ3197" s="1"/>
      <c r="FA3197" s="1"/>
      <c r="FB3197" s="1"/>
      <c r="FC3197" s="1"/>
      <c r="FD3197" s="1"/>
      <c r="FE3197" s="1"/>
      <c r="FF3197" s="1"/>
      <c r="FG3197" s="1"/>
      <c r="FH3197" s="1"/>
      <c r="FI3197" s="1"/>
      <c r="FJ3197" s="1"/>
      <c r="FK3197" s="1"/>
      <c r="FL3197" s="1"/>
      <c r="FM3197" s="1"/>
      <c r="FN3197" s="1"/>
      <c r="FO3197" s="1"/>
      <c r="FP3197" s="1"/>
      <c r="FQ3197" s="1"/>
      <c r="FR3197" s="1"/>
      <c r="FS3197" s="1"/>
      <c r="FT3197" s="1"/>
      <c r="FU3197" s="1"/>
      <c r="FV3197" s="1"/>
      <c r="FW3197" s="1"/>
      <c r="FX3197" s="1"/>
      <c r="FY3197" s="1"/>
      <c r="FZ3197" s="1"/>
      <c r="GA3197" s="1"/>
      <c r="GB3197" s="1"/>
      <c r="GC3197" s="1"/>
      <c r="GD3197" s="1"/>
      <c r="GE3197" s="1"/>
      <c r="GF3197" s="1"/>
      <c r="GG3197" s="1"/>
      <c r="GH3197" s="1"/>
      <c r="GI3197" s="1"/>
      <c r="GJ3197" s="1"/>
      <c r="GK3197" s="1"/>
      <c r="GL3197" s="1"/>
      <c r="GM3197" s="1"/>
      <c r="GN3197" s="1"/>
      <c r="GO3197" s="1"/>
    </row>
    <row r="3198" spans="1:197" s="40" customFormat="1" x14ac:dyDescent="0.25">
      <c r="A3198" s="41"/>
      <c r="B3198" s="4"/>
      <c r="C3198" s="41"/>
      <c r="D3198" s="42"/>
      <c r="E3198" s="42"/>
      <c r="F3198" s="42"/>
      <c r="G3198" s="1"/>
      <c r="H3198" s="1"/>
      <c r="I3198" s="1"/>
      <c r="J3198" s="1"/>
      <c r="K3198" s="1"/>
      <c r="L3198" s="1"/>
      <c r="M3198" s="2"/>
      <c r="N3198" s="1"/>
      <c r="O3198" s="1"/>
      <c r="P3198" s="1"/>
      <c r="Q3198" s="1"/>
      <c r="R3198" s="1"/>
      <c r="S3198" s="1"/>
      <c r="T3198" s="1"/>
      <c r="U3198" s="1"/>
      <c r="V3198" s="1"/>
      <c r="W3198" s="1"/>
      <c r="X3198" s="1"/>
      <c r="Y3198" s="1"/>
      <c r="Z3198" s="1"/>
      <c r="AA3198" s="1"/>
      <c r="AB3198" s="1"/>
      <c r="AC3198" s="1"/>
      <c r="AD3198" s="1"/>
      <c r="AE3198" s="1"/>
      <c r="AF3198" s="1"/>
      <c r="AG3198" s="1"/>
      <c r="AH3198" s="1"/>
      <c r="AI3198" s="1"/>
      <c r="AJ3198" s="1"/>
      <c r="AK3198" s="1"/>
      <c r="AL3198" s="1"/>
      <c r="AM3198" s="1"/>
      <c r="AN3198" s="1"/>
      <c r="AO3198" s="1"/>
      <c r="AP3198" s="1"/>
      <c r="AQ3198" s="1"/>
      <c r="AR3198" s="1"/>
      <c r="AS3198" s="1"/>
      <c r="AT3198" s="1"/>
      <c r="AU3198" s="1"/>
      <c r="AV3198" s="1"/>
      <c r="AW3198" s="1"/>
      <c r="AX3198" s="1"/>
      <c r="AY3198" s="1"/>
      <c r="AZ3198" s="1"/>
      <c r="BA3198" s="1"/>
      <c r="BB3198" s="1"/>
      <c r="BC3198" s="1"/>
      <c r="BD3198" s="1"/>
      <c r="BE3198" s="1"/>
      <c r="BF3198" s="1"/>
      <c r="BG3198" s="1"/>
      <c r="BH3198" s="1"/>
      <c r="BI3198" s="1"/>
      <c r="BJ3198" s="1"/>
      <c r="BK3198" s="1"/>
      <c r="BL3198" s="1"/>
      <c r="BM3198" s="1"/>
      <c r="BN3198" s="1"/>
      <c r="BO3198" s="1"/>
      <c r="BP3198" s="1"/>
      <c r="BQ3198" s="1"/>
      <c r="BR3198" s="1"/>
      <c r="BS3198" s="1"/>
      <c r="BT3198" s="1"/>
      <c r="BU3198" s="1"/>
      <c r="BV3198" s="1"/>
      <c r="BW3198" s="1"/>
      <c r="BX3198" s="1"/>
      <c r="BY3198" s="1"/>
      <c r="BZ3198" s="1"/>
      <c r="CA3198" s="1"/>
      <c r="CB3198" s="1"/>
      <c r="CC3198" s="1"/>
      <c r="CD3198" s="1"/>
      <c r="CE3198" s="1"/>
      <c r="CF3198" s="1"/>
      <c r="CG3198" s="1"/>
      <c r="CH3198" s="1"/>
      <c r="CI3198" s="1"/>
      <c r="CJ3198" s="1"/>
      <c r="CK3198" s="1"/>
      <c r="CL3198" s="1"/>
      <c r="CM3198" s="1"/>
      <c r="CN3198" s="1"/>
      <c r="CO3198" s="1"/>
      <c r="CP3198" s="1"/>
      <c r="CQ3198" s="1"/>
      <c r="CR3198" s="1"/>
      <c r="CS3198" s="1"/>
      <c r="CT3198" s="1"/>
      <c r="CU3198" s="1"/>
      <c r="CV3198" s="1"/>
      <c r="CW3198" s="1"/>
      <c r="CX3198" s="1"/>
      <c r="CY3198" s="1"/>
      <c r="CZ3198" s="1"/>
      <c r="DA3198" s="1"/>
      <c r="DB3198" s="1"/>
      <c r="DC3198" s="1"/>
      <c r="DD3198" s="1"/>
      <c r="DE3198" s="1"/>
      <c r="DF3198" s="1"/>
      <c r="DG3198" s="1"/>
      <c r="DH3198" s="1"/>
      <c r="DI3198" s="1"/>
      <c r="DJ3198" s="1"/>
      <c r="DK3198" s="1"/>
      <c r="DL3198" s="1"/>
      <c r="DM3198" s="1"/>
      <c r="DN3198" s="1"/>
      <c r="DO3198" s="1"/>
      <c r="DP3198" s="1"/>
      <c r="DQ3198" s="1"/>
      <c r="DR3198" s="1"/>
      <c r="DS3198" s="1"/>
      <c r="DT3198" s="1"/>
      <c r="DU3198" s="1"/>
      <c r="DV3198" s="1"/>
      <c r="DW3198" s="1"/>
      <c r="DX3198" s="1"/>
      <c r="DY3198" s="1"/>
      <c r="DZ3198" s="1"/>
      <c r="EA3198" s="1"/>
      <c r="EB3198" s="1"/>
      <c r="EC3198" s="1"/>
      <c r="ED3198" s="1"/>
      <c r="EE3198" s="1"/>
      <c r="EF3198" s="1"/>
      <c r="EG3198" s="1"/>
      <c r="EH3198" s="1"/>
      <c r="EI3198" s="1"/>
      <c r="EJ3198" s="1"/>
      <c r="EK3198" s="1"/>
      <c r="EL3198" s="1"/>
      <c r="EM3198" s="1"/>
      <c r="EN3198" s="1"/>
      <c r="EO3198" s="1"/>
      <c r="EP3198" s="1"/>
      <c r="EQ3198" s="1"/>
      <c r="ER3198" s="1"/>
      <c r="ES3198" s="1"/>
      <c r="ET3198" s="1"/>
      <c r="EU3198" s="1"/>
      <c r="EV3198" s="1"/>
      <c r="EW3198" s="1"/>
      <c r="EX3198" s="1"/>
      <c r="EY3198" s="1"/>
      <c r="EZ3198" s="1"/>
      <c r="FA3198" s="1"/>
      <c r="FB3198" s="1"/>
      <c r="FC3198" s="1"/>
      <c r="FD3198" s="1"/>
      <c r="FE3198" s="1"/>
      <c r="FF3198" s="1"/>
      <c r="FG3198" s="1"/>
      <c r="FH3198" s="1"/>
      <c r="FI3198" s="1"/>
      <c r="FJ3198" s="1"/>
      <c r="FK3198" s="1"/>
      <c r="FL3198" s="1"/>
      <c r="FM3198" s="1"/>
      <c r="FN3198" s="1"/>
      <c r="FO3198" s="1"/>
      <c r="FP3198" s="1"/>
      <c r="FQ3198" s="1"/>
      <c r="FR3198" s="1"/>
      <c r="FS3198" s="1"/>
      <c r="FT3198" s="1"/>
      <c r="FU3198" s="1"/>
      <c r="FV3198" s="1"/>
      <c r="FW3198" s="1"/>
      <c r="FX3198" s="1"/>
      <c r="FY3198" s="1"/>
      <c r="FZ3198" s="1"/>
      <c r="GA3198" s="1"/>
      <c r="GB3198" s="1"/>
      <c r="GC3198" s="1"/>
      <c r="GD3198" s="1"/>
      <c r="GE3198" s="1"/>
      <c r="GF3198" s="1"/>
      <c r="GG3198" s="1"/>
      <c r="GH3198" s="1"/>
      <c r="GI3198" s="1"/>
      <c r="GJ3198" s="1"/>
      <c r="GK3198" s="1"/>
      <c r="GL3198" s="1"/>
      <c r="GM3198" s="1"/>
      <c r="GN3198" s="1"/>
      <c r="GO3198" s="1"/>
    </row>
    <row r="3199" spans="1:197" s="40" customFormat="1" x14ac:dyDescent="0.25">
      <c r="A3199" s="41"/>
      <c r="B3199" s="4"/>
      <c r="C3199" s="41"/>
      <c r="D3199" s="42"/>
      <c r="E3199" s="42"/>
      <c r="F3199" s="42"/>
      <c r="G3199" s="1"/>
      <c r="H3199" s="1"/>
      <c r="I3199" s="1"/>
      <c r="J3199" s="1"/>
      <c r="K3199" s="1"/>
      <c r="L3199" s="1"/>
      <c r="M3199" s="2"/>
      <c r="N3199" s="1"/>
      <c r="O3199" s="1"/>
      <c r="P3199" s="1"/>
      <c r="Q3199" s="1"/>
      <c r="R3199" s="1"/>
      <c r="S3199" s="1"/>
      <c r="T3199" s="1"/>
      <c r="U3199" s="1"/>
      <c r="V3199" s="1"/>
      <c r="W3199" s="1"/>
      <c r="X3199" s="1"/>
      <c r="Y3199" s="1"/>
      <c r="Z3199" s="1"/>
      <c r="AA3199" s="1"/>
      <c r="AB3199" s="1"/>
      <c r="AC3199" s="1"/>
      <c r="AD3199" s="1"/>
      <c r="AE3199" s="1"/>
      <c r="AF3199" s="1"/>
      <c r="AG3199" s="1"/>
      <c r="AH3199" s="1"/>
      <c r="AI3199" s="1"/>
      <c r="AJ3199" s="1"/>
      <c r="AK3199" s="1"/>
      <c r="AL3199" s="1"/>
      <c r="AM3199" s="1"/>
      <c r="AN3199" s="1"/>
      <c r="AO3199" s="1"/>
      <c r="AP3199" s="1"/>
      <c r="AQ3199" s="1"/>
      <c r="AR3199" s="1"/>
      <c r="AS3199" s="1"/>
      <c r="AT3199" s="1"/>
      <c r="AU3199" s="1"/>
      <c r="AV3199" s="1"/>
      <c r="AW3199" s="1"/>
      <c r="AX3199" s="1"/>
      <c r="AY3199" s="1"/>
      <c r="AZ3199" s="1"/>
      <c r="BA3199" s="1"/>
      <c r="BB3199" s="1"/>
      <c r="BC3199" s="1"/>
      <c r="BD3199" s="1"/>
      <c r="BE3199" s="1"/>
      <c r="BF3199" s="1"/>
      <c r="BG3199" s="1"/>
      <c r="BH3199" s="1"/>
      <c r="BI3199" s="1"/>
      <c r="BJ3199" s="1"/>
      <c r="BK3199" s="1"/>
      <c r="BL3199" s="1"/>
      <c r="BM3199" s="1"/>
      <c r="BN3199" s="1"/>
      <c r="BO3199" s="1"/>
      <c r="BP3199" s="1"/>
      <c r="BQ3199" s="1"/>
      <c r="BR3199" s="1"/>
      <c r="BS3199" s="1"/>
      <c r="BT3199" s="1"/>
      <c r="BU3199" s="1"/>
      <c r="BV3199" s="1"/>
      <c r="BW3199" s="1"/>
      <c r="BX3199" s="1"/>
      <c r="BY3199" s="1"/>
      <c r="BZ3199" s="1"/>
      <c r="CA3199" s="1"/>
      <c r="CB3199" s="1"/>
      <c r="CC3199" s="1"/>
      <c r="CD3199" s="1"/>
      <c r="CE3199" s="1"/>
      <c r="CF3199" s="1"/>
      <c r="CG3199" s="1"/>
      <c r="CH3199" s="1"/>
      <c r="CI3199" s="1"/>
      <c r="CJ3199" s="1"/>
      <c r="CK3199" s="1"/>
      <c r="CL3199" s="1"/>
      <c r="CM3199" s="1"/>
      <c r="CN3199" s="1"/>
      <c r="CO3199" s="1"/>
      <c r="CP3199" s="1"/>
      <c r="CQ3199" s="1"/>
      <c r="CR3199" s="1"/>
      <c r="CS3199" s="1"/>
      <c r="CT3199" s="1"/>
      <c r="CU3199" s="1"/>
      <c r="CV3199" s="1"/>
      <c r="CW3199" s="1"/>
      <c r="CX3199" s="1"/>
      <c r="CY3199" s="1"/>
      <c r="CZ3199" s="1"/>
      <c r="DA3199" s="1"/>
      <c r="DB3199" s="1"/>
      <c r="DC3199" s="1"/>
      <c r="DD3199" s="1"/>
      <c r="DE3199" s="1"/>
      <c r="DF3199" s="1"/>
      <c r="DG3199" s="1"/>
      <c r="DH3199" s="1"/>
      <c r="DI3199" s="1"/>
      <c r="DJ3199" s="1"/>
      <c r="DK3199" s="1"/>
      <c r="DL3199" s="1"/>
      <c r="DM3199" s="1"/>
      <c r="DN3199" s="1"/>
      <c r="DO3199" s="1"/>
      <c r="DP3199" s="1"/>
      <c r="DQ3199" s="1"/>
      <c r="DR3199" s="1"/>
      <c r="DS3199" s="1"/>
      <c r="DT3199" s="1"/>
      <c r="DU3199" s="1"/>
      <c r="DV3199" s="1"/>
      <c r="DW3199" s="1"/>
      <c r="DX3199" s="1"/>
      <c r="DY3199" s="1"/>
      <c r="DZ3199" s="1"/>
      <c r="EA3199" s="1"/>
      <c r="EB3199" s="1"/>
      <c r="EC3199" s="1"/>
      <c r="ED3199" s="1"/>
      <c r="EE3199" s="1"/>
      <c r="EF3199" s="1"/>
      <c r="EG3199" s="1"/>
      <c r="EH3199" s="1"/>
      <c r="EI3199" s="1"/>
      <c r="EJ3199" s="1"/>
      <c r="EK3199" s="1"/>
      <c r="EL3199" s="1"/>
      <c r="EM3199" s="1"/>
      <c r="EN3199" s="1"/>
      <c r="EO3199" s="1"/>
      <c r="EP3199" s="1"/>
      <c r="EQ3199" s="1"/>
      <c r="ER3199" s="1"/>
      <c r="ES3199" s="1"/>
      <c r="ET3199" s="1"/>
      <c r="EU3199" s="1"/>
      <c r="EV3199" s="1"/>
      <c r="EW3199" s="1"/>
      <c r="EX3199" s="1"/>
      <c r="EY3199" s="1"/>
      <c r="EZ3199" s="1"/>
      <c r="FA3199" s="1"/>
      <c r="FB3199" s="1"/>
      <c r="FC3199" s="1"/>
      <c r="FD3199" s="1"/>
      <c r="FE3199" s="1"/>
      <c r="FF3199" s="1"/>
      <c r="FG3199" s="1"/>
      <c r="FH3199" s="1"/>
      <c r="FI3199" s="1"/>
      <c r="FJ3199" s="1"/>
      <c r="FK3199" s="1"/>
      <c r="FL3199" s="1"/>
      <c r="FM3199" s="1"/>
      <c r="FN3199" s="1"/>
      <c r="FO3199" s="1"/>
      <c r="FP3199" s="1"/>
      <c r="FQ3199" s="1"/>
      <c r="FR3199" s="1"/>
      <c r="FS3199" s="1"/>
      <c r="FT3199" s="1"/>
      <c r="FU3199" s="1"/>
      <c r="FV3199" s="1"/>
      <c r="FW3199" s="1"/>
      <c r="FX3199" s="1"/>
      <c r="FY3199" s="1"/>
      <c r="FZ3199" s="1"/>
      <c r="GA3199" s="1"/>
      <c r="GB3199" s="1"/>
      <c r="GC3199" s="1"/>
      <c r="GD3199" s="1"/>
      <c r="GE3199" s="1"/>
      <c r="GF3199" s="1"/>
      <c r="GG3199" s="1"/>
      <c r="GH3199" s="1"/>
      <c r="GI3199" s="1"/>
      <c r="GJ3199" s="1"/>
      <c r="GK3199" s="1"/>
      <c r="GL3199" s="1"/>
      <c r="GM3199" s="1"/>
      <c r="GN3199" s="1"/>
      <c r="GO3199" s="1"/>
    </row>
    <row r="3200" spans="1:197" s="40" customFormat="1" x14ac:dyDescent="0.25">
      <c r="A3200" s="41"/>
      <c r="B3200" s="4"/>
      <c r="C3200" s="41"/>
      <c r="D3200" s="42"/>
      <c r="E3200" s="42"/>
      <c r="F3200" s="42"/>
      <c r="G3200" s="1"/>
      <c r="H3200" s="1"/>
      <c r="I3200" s="1"/>
      <c r="J3200" s="1"/>
      <c r="K3200" s="1"/>
      <c r="L3200" s="1"/>
      <c r="M3200" s="2"/>
      <c r="N3200" s="1"/>
      <c r="O3200" s="1"/>
      <c r="P3200" s="1"/>
      <c r="Q3200" s="1"/>
      <c r="R3200" s="1"/>
      <c r="S3200" s="1"/>
      <c r="T3200" s="1"/>
      <c r="U3200" s="1"/>
      <c r="V3200" s="1"/>
      <c r="W3200" s="1"/>
      <c r="X3200" s="1"/>
      <c r="Y3200" s="1"/>
      <c r="Z3200" s="1"/>
      <c r="AA3200" s="1"/>
      <c r="AB3200" s="1"/>
      <c r="AC3200" s="1"/>
      <c r="AD3200" s="1"/>
      <c r="AE3200" s="1"/>
      <c r="AF3200" s="1"/>
      <c r="AG3200" s="1"/>
      <c r="AH3200" s="1"/>
      <c r="AI3200" s="1"/>
      <c r="AJ3200" s="1"/>
      <c r="AK3200" s="1"/>
      <c r="AL3200" s="1"/>
      <c r="AM3200" s="1"/>
      <c r="AN3200" s="1"/>
      <c r="AO3200" s="1"/>
      <c r="AP3200" s="1"/>
      <c r="AQ3200" s="1"/>
      <c r="AR3200" s="1"/>
      <c r="AS3200" s="1"/>
      <c r="AT3200" s="1"/>
      <c r="AU3200" s="1"/>
      <c r="AV3200" s="1"/>
      <c r="AW3200" s="1"/>
      <c r="AX3200" s="1"/>
      <c r="AY3200" s="1"/>
      <c r="AZ3200" s="1"/>
      <c r="BA3200" s="1"/>
      <c r="BB3200" s="1"/>
      <c r="BC3200" s="1"/>
      <c r="BD3200" s="1"/>
      <c r="BE3200" s="1"/>
      <c r="BF3200" s="1"/>
      <c r="BG3200" s="1"/>
      <c r="BH3200" s="1"/>
      <c r="BI3200" s="1"/>
      <c r="BJ3200" s="1"/>
      <c r="BK3200" s="1"/>
      <c r="BL3200" s="1"/>
      <c r="BM3200" s="1"/>
      <c r="BN3200" s="1"/>
      <c r="BO3200" s="1"/>
      <c r="BP3200" s="1"/>
      <c r="BQ3200" s="1"/>
      <c r="BR3200" s="1"/>
      <c r="BS3200" s="1"/>
      <c r="BT3200" s="1"/>
      <c r="BU3200" s="1"/>
      <c r="BV3200" s="1"/>
      <c r="BW3200" s="1"/>
      <c r="BX3200" s="1"/>
      <c r="BY3200" s="1"/>
      <c r="BZ3200" s="1"/>
      <c r="CA3200" s="1"/>
      <c r="CB3200" s="1"/>
      <c r="CC3200" s="1"/>
      <c r="CD3200" s="1"/>
      <c r="CE3200" s="1"/>
      <c r="CF3200" s="1"/>
      <c r="CG3200" s="1"/>
      <c r="CH3200" s="1"/>
      <c r="CI3200" s="1"/>
      <c r="CJ3200" s="1"/>
      <c r="CK3200" s="1"/>
      <c r="CL3200" s="1"/>
      <c r="CM3200" s="1"/>
      <c r="CN3200" s="1"/>
      <c r="CO3200" s="1"/>
      <c r="CP3200" s="1"/>
      <c r="CQ3200" s="1"/>
      <c r="CR3200" s="1"/>
      <c r="CS3200" s="1"/>
      <c r="CT3200" s="1"/>
      <c r="CU3200" s="1"/>
      <c r="CV3200" s="1"/>
      <c r="CW3200" s="1"/>
      <c r="CX3200" s="1"/>
      <c r="CY3200" s="1"/>
      <c r="CZ3200" s="1"/>
      <c r="DA3200" s="1"/>
      <c r="DB3200" s="1"/>
      <c r="DC3200" s="1"/>
      <c r="DD3200" s="1"/>
      <c r="DE3200" s="1"/>
      <c r="DF3200" s="1"/>
      <c r="DG3200" s="1"/>
      <c r="DH3200" s="1"/>
      <c r="DI3200" s="1"/>
      <c r="DJ3200" s="1"/>
      <c r="DK3200" s="1"/>
      <c r="DL3200" s="1"/>
      <c r="DM3200" s="1"/>
      <c r="DN3200" s="1"/>
      <c r="DO3200" s="1"/>
      <c r="DP3200" s="1"/>
      <c r="DQ3200" s="1"/>
      <c r="DR3200" s="1"/>
      <c r="DS3200" s="1"/>
      <c r="DT3200" s="1"/>
      <c r="DU3200" s="1"/>
      <c r="DV3200" s="1"/>
      <c r="DW3200" s="1"/>
      <c r="DX3200" s="1"/>
      <c r="DY3200" s="1"/>
      <c r="DZ3200" s="1"/>
      <c r="EA3200" s="1"/>
      <c r="EB3200" s="1"/>
      <c r="EC3200" s="1"/>
      <c r="ED3200" s="1"/>
      <c r="EE3200" s="1"/>
      <c r="EF3200" s="1"/>
      <c r="EG3200" s="1"/>
      <c r="EH3200" s="1"/>
      <c r="EI3200" s="1"/>
      <c r="EJ3200" s="1"/>
      <c r="EK3200" s="1"/>
      <c r="EL3200" s="1"/>
      <c r="EM3200" s="1"/>
      <c r="EN3200" s="1"/>
      <c r="EO3200" s="1"/>
      <c r="EP3200" s="1"/>
      <c r="EQ3200" s="1"/>
      <c r="ER3200" s="1"/>
      <c r="ES3200" s="1"/>
      <c r="ET3200" s="1"/>
      <c r="EU3200" s="1"/>
      <c r="EV3200" s="1"/>
      <c r="EW3200" s="1"/>
      <c r="EX3200" s="1"/>
      <c r="EY3200" s="1"/>
      <c r="EZ3200" s="1"/>
      <c r="FA3200" s="1"/>
      <c r="FB3200" s="1"/>
      <c r="FC3200" s="1"/>
      <c r="FD3200" s="1"/>
      <c r="FE3200" s="1"/>
      <c r="FF3200" s="1"/>
      <c r="FG3200" s="1"/>
      <c r="FH3200" s="1"/>
      <c r="FI3200" s="1"/>
      <c r="FJ3200" s="1"/>
      <c r="FK3200" s="1"/>
      <c r="FL3200" s="1"/>
      <c r="FM3200" s="1"/>
      <c r="FN3200" s="1"/>
      <c r="FO3200" s="1"/>
      <c r="FP3200" s="1"/>
      <c r="FQ3200" s="1"/>
      <c r="FR3200" s="1"/>
      <c r="FS3200" s="1"/>
      <c r="FT3200" s="1"/>
      <c r="FU3200" s="1"/>
      <c r="FV3200" s="1"/>
      <c r="FW3200" s="1"/>
      <c r="FX3200" s="1"/>
      <c r="FY3200" s="1"/>
      <c r="FZ3200" s="1"/>
      <c r="GA3200" s="1"/>
      <c r="GB3200" s="1"/>
      <c r="GC3200" s="1"/>
      <c r="GD3200" s="1"/>
      <c r="GE3200" s="1"/>
      <c r="GF3200" s="1"/>
      <c r="GG3200" s="1"/>
      <c r="GH3200" s="1"/>
      <c r="GI3200" s="1"/>
      <c r="GJ3200" s="1"/>
      <c r="GK3200" s="1"/>
      <c r="GL3200" s="1"/>
      <c r="GM3200" s="1"/>
      <c r="GN3200" s="1"/>
      <c r="GO3200" s="1"/>
    </row>
    <row r="3201" spans="1:197" s="40" customFormat="1" x14ac:dyDescent="0.25">
      <c r="A3201" s="41"/>
      <c r="B3201" s="4"/>
      <c r="C3201" s="41"/>
      <c r="D3201" s="42"/>
      <c r="E3201" s="42"/>
      <c r="F3201" s="42"/>
      <c r="G3201" s="1"/>
      <c r="H3201" s="1"/>
      <c r="I3201" s="1"/>
      <c r="J3201" s="1"/>
      <c r="K3201" s="1"/>
      <c r="L3201" s="1"/>
      <c r="M3201" s="2"/>
      <c r="N3201" s="1"/>
      <c r="O3201" s="1"/>
      <c r="P3201" s="1"/>
      <c r="Q3201" s="1"/>
      <c r="R3201" s="1"/>
      <c r="S3201" s="1"/>
      <c r="T3201" s="1"/>
      <c r="U3201" s="1"/>
      <c r="V3201" s="1"/>
      <c r="W3201" s="1"/>
      <c r="X3201" s="1"/>
      <c r="Y3201" s="1"/>
      <c r="Z3201" s="1"/>
      <c r="AA3201" s="1"/>
      <c r="AB3201" s="1"/>
      <c r="AC3201" s="1"/>
      <c r="AD3201" s="1"/>
      <c r="AE3201" s="1"/>
      <c r="AF3201" s="1"/>
      <c r="AG3201" s="1"/>
      <c r="AH3201" s="1"/>
      <c r="AI3201" s="1"/>
      <c r="AJ3201" s="1"/>
      <c r="AK3201" s="1"/>
      <c r="AL3201" s="1"/>
      <c r="AM3201" s="1"/>
      <c r="AN3201" s="1"/>
      <c r="AO3201" s="1"/>
      <c r="AP3201" s="1"/>
      <c r="AQ3201" s="1"/>
      <c r="AR3201" s="1"/>
      <c r="AS3201" s="1"/>
      <c r="AT3201" s="1"/>
      <c r="AU3201" s="1"/>
      <c r="AV3201" s="1"/>
      <c r="AW3201" s="1"/>
      <c r="AX3201" s="1"/>
      <c r="AY3201" s="1"/>
      <c r="AZ3201" s="1"/>
      <c r="BA3201" s="1"/>
      <c r="BB3201" s="1"/>
      <c r="BC3201" s="1"/>
      <c r="BD3201" s="1"/>
      <c r="BE3201" s="1"/>
      <c r="BF3201" s="1"/>
      <c r="BG3201" s="1"/>
      <c r="BH3201" s="1"/>
      <c r="BI3201" s="1"/>
      <c r="BJ3201" s="1"/>
      <c r="BK3201" s="1"/>
      <c r="BL3201" s="1"/>
      <c r="BM3201" s="1"/>
      <c r="BN3201" s="1"/>
      <c r="BO3201" s="1"/>
      <c r="BP3201" s="1"/>
      <c r="BQ3201" s="1"/>
      <c r="BR3201" s="1"/>
      <c r="BS3201" s="1"/>
      <c r="BT3201" s="1"/>
      <c r="BU3201" s="1"/>
      <c r="BV3201" s="1"/>
      <c r="BW3201" s="1"/>
      <c r="BX3201" s="1"/>
      <c r="BY3201" s="1"/>
      <c r="BZ3201" s="1"/>
      <c r="CA3201" s="1"/>
      <c r="CB3201" s="1"/>
      <c r="CC3201" s="1"/>
      <c r="CD3201" s="1"/>
      <c r="CE3201" s="1"/>
      <c r="CF3201" s="1"/>
      <c r="CG3201" s="1"/>
      <c r="CH3201" s="1"/>
      <c r="CI3201" s="1"/>
      <c r="CJ3201" s="1"/>
      <c r="CK3201" s="1"/>
      <c r="CL3201" s="1"/>
      <c r="CM3201" s="1"/>
      <c r="CN3201" s="1"/>
      <c r="CO3201" s="1"/>
      <c r="CP3201" s="1"/>
      <c r="CQ3201" s="1"/>
      <c r="CR3201" s="1"/>
      <c r="CS3201" s="1"/>
      <c r="CT3201" s="1"/>
      <c r="CU3201" s="1"/>
      <c r="CV3201" s="1"/>
      <c r="CW3201" s="1"/>
      <c r="CX3201" s="1"/>
      <c r="CY3201" s="1"/>
      <c r="CZ3201" s="1"/>
      <c r="DA3201" s="1"/>
      <c r="DB3201" s="1"/>
      <c r="DC3201" s="1"/>
      <c r="DD3201" s="1"/>
      <c r="DE3201" s="1"/>
      <c r="DF3201" s="1"/>
      <c r="DG3201" s="1"/>
      <c r="DH3201" s="1"/>
      <c r="DI3201" s="1"/>
      <c r="DJ3201" s="1"/>
      <c r="DK3201" s="1"/>
      <c r="DL3201" s="1"/>
      <c r="DM3201" s="1"/>
      <c r="DN3201" s="1"/>
      <c r="DO3201" s="1"/>
      <c r="DP3201" s="1"/>
      <c r="DQ3201" s="1"/>
      <c r="DR3201" s="1"/>
      <c r="DS3201" s="1"/>
      <c r="DT3201" s="1"/>
      <c r="DU3201" s="1"/>
      <c r="DV3201" s="1"/>
      <c r="DW3201" s="1"/>
      <c r="DX3201" s="1"/>
      <c r="DY3201" s="1"/>
      <c r="DZ3201" s="1"/>
      <c r="EA3201" s="1"/>
      <c r="EB3201" s="1"/>
      <c r="EC3201" s="1"/>
      <c r="ED3201" s="1"/>
      <c r="EE3201" s="1"/>
      <c r="EF3201" s="1"/>
      <c r="EG3201" s="1"/>
      <c r="EH3201" s="1"/>
      <c r="EI3201" s="1"/>
      <c r="EJ3201" s="1"/>
      <c r="EK3201" s="1"/>
      <c r="EL3201" s="1"/>
      <c r="EM3201" s="1"/>
      <c r="EN3201" s="1"/>
      <c r="EO3201" s="1"/>
      <c r="EP3201" s="1"/>
      <c r="EQ3201" s="1"/>
      <c r="ER3201" s="1"/>
      <c r="ES3201" s="1"/>
      <c r="ET3201" s="1"/>
      <c r="EU3201" s="1"/>
      <c r="EV3201" s="1"/>
      <c r="EW3201" s="1"/>
      <c r="EX3201" s="1"/>
      <c r="EY3201" s="1"/>
      <c r="EZ3201" s="1"/>
      <c r="FA3201" s="1"/>
      <c r="FB3201" s="1"/>
      <c r="FC3201" s="1"/>
      <c r="FD3201" s="1"/>
      <c r="FE3201" s="1"/>
      <c r="FF3201" s="1"/>
      <c r="FG3201" s="1"/>
      <c r="FH3201" s="1"/>
      <c r="FI3201" s="1"/>
      <c r="FJ3201" s="1"/>
      <c r="FK3201" s="1"/>
      <c r="FL3201" s="1"/>
      <c r="FM3201" s="1"/>
      <c r="FN3201" s="1"/>
      <c r="FO3201" s="1"/>
      <c r="FP3201" s="1"/>
      <c r="FQ3201" s="1"/>
      <c r="FR3201" s="1"/>
      <c r="FS3201" s="1"/>
      <c r="FT3201" s="1"/>
      <c r="FU3201" s="1"/>
      <c r="FV3201" s="1"/>
      <c r="FW3201" s="1"/>
      <c r="FX3201" s="1"/>
      <c r="FY3201" s="1"/>
      <c r="FZ3201" s="1"/>
      <c r="GA3201" s="1"/>
      <c r="GB3201" s="1"/>
      <c r="GC3201" s="1"/>
      <c r="GD3201" s="1"/>
      <c r="GE3201" s="1"/>
      <c r="GF3201" s="1"/>
      <c r="GG3201" s="1"/>
      <c r="GH3201" s="1"/>
      <c r="GI3201" s="1"/>
      <c r="GJ3201" s="1"/>
      <c r="GK3201" s="1"/>
      <c r="GL3201" s="1"/>
      <c r="GM3201" s="1"/>
      <c r="GN3201" s="1"/>
      <c r="GO3201" s="1"/>
    </row>
    <row r="3202" spans="1:197" s="40" customFormat="1" x14ac:dyDescent="0.25">
      <c r="A3202" s="41"/>
      <c r="B3202" s="4"/>
      <c r="C3202" s="41"/>
      <c r="D3202" s="42"/>
      <c r="E3202" s="42"/>
      <c r="F3202" s="42"/>
      <c r="G3202" s="1"/>
      <c r="H3202" s="1"/>
      <c r="I3202" s="1"/>
      <c r="J3202" s="1"/>
      <c r="K3202" s="1"/>
      <c r="L3202" s="1"/>
      <c r="M3202" s="2"/>
      <c r="N3202" s="1"/>
      <c r="O3202" s="1"/>
      <c r="P3202" s="1"/>
      <c r="Q3202" s="1"/>
      <c r="R3202" s="1"/>
      <c r="S3202" s="1"/>
      <c r="T3202" s="1"/>
      <c r="U3202" s="1"/>
      <c r="V3202" s="1"/>
      <c r="W3202" s="1"/>
      <c r="X3202" s="1"/>
      <c r="Y3202" s="1"/>
      <c r="Z3202" s="1"/>
      <c r="AA3202" s="1"/>
      <c r="AB3202" s="1"/>
      <c r="AC3202" s="1"/>
      <c r="AD3202" s="1"/>
      <c r="AE3202" s="1"/>
      <c r="AF3202" s="1"/>
      <c r="AG3202" s="1"/>
      <c r="AH3202" s="1"/>
      <c r="AI3202" s="1"/>
      <c r="AJ3202" s="1"/>
      <c r="AK3202" s="1"/>
      <c r="AL3202" s="1"/>
      <c r="AM3202" s="1"/>
      <c r="AN3202" s="1"/>
      <c r="AO3202" s="1"/>
      <c r="AP3202" s="1"/>
      <c r="AQ3202" s="1"/>
      <c r="AR3202" s="1"/>
      <c r="AS3202" s="1"/>
      <c r="AT3202" s="1"/>
      <c r="AU3202" s="1"/>
      <c r="AV3202" s="1"/>
      <c r="AW3202" s="1"/>
      <c r="AX3202" s="1"/>
      <c r="AY3202" s="1"/>
      <c r="AZ3202" s="1"/>
      <c r="BA3202" s="1"/>
      <c r="BB3202" s="1"/>
      <c r="BC3202" s="1"/>
      <c r="BD3202" s="1"/>
      <c r="BE3202" s="1"/>
      <c r="BF3202" s="1"/>
      <c r="BG3202" s="1"/>
      <c r="BH3202" s="1"/>
      <c r="BI3202" s="1"/>
      <c r="BJ3202" s="1"/>
      <c r="BK3202" s="1"/>
      <c r="BL3202" s="1"/>
      <c r="BM3202" s="1"/>
      <c r="BN3202" s="1"/>
      <c r="BO3202" s="1"/>
      <c r="BP3202" s="1"/>
      <c r="BQ3202" s="1"/>
      <c r="BR3202" s="1"/>
      <c r="BS3202" s="1"/>
      <c r="BT3202" s="1"/>
      <c r="BU3202" s="1"/>
      <c r="BV3202" s="1"/>
      <c r="BW3202" s="1"/>
      <c r="BX3202" s="1"/>
      <c r="BY3202" s="1"/>
      <c r="BZ3202" s="1"/>
      <c r="CA3202" s="1"/>
      <c r="CB3202" s="1"/>
      <c r="CC3202" s="1"/>
      <c r="CD3202" s="1"/>
      <c r="CE3202" s="1"/>
      <c r="CF3202" s="1"/>
      <c r="CG3202" s="1"/>
      <c r="CH3202" s="1"/>
      <c r="CI3202" s="1"/>
      <c r="CJ3202" s="1"/>
      <c r="CK3202" s="1"/>
      <c r="CL3202" s="1"/>
      <c r="CM3202" s="1"/>
      <c r="CN3202" s="1"/>
      <c r="CO3202" s="1"/>
      <c r="CP3202" s="1"/>
      <c r="CQ3202" s="1"/>
      <c r="CR3202" s="1"/>
      <c r="CS3202" s="1"/>
      <c r="CT3202" s="1"/>
      <c r="CU3202" s="1"/>
      <c r="CV3202" s="1"/>
      <c r="CW3202" s="1"/>
      <c r="CX3202" s="1"/>
      <c r="CY3202" s="1"/>
      <c r="CZ3202" s="1"/>
      <c r="DA3202" s="1"/>
      <c r="DB3202" s="1"/>
      <c r="DC3202" s="1"/>
      <c r="DD3202" s="1"/>
      <c r="DE3202" s="1"/>
      <c r="DF3202" s="1"/>
      <c r="DG3202" s="1"/>
      <c r="DH3202" s="1"/>
      <c r="DI3202" s="1"/>
      <c r="DJ3202" s="1"/>
      <c r="DK3202" s="1"/>
      <c r="DL3202" s="1"/>
      <c r="DM3202" s="1"/>
      <c r="DN3202" s="1"/>
      <c r="DO3202" s="1"/>
      <c r="DP3202" s="1"/>
      <c r="DQ3202" s="1"/>
      <c r="DR3202" s="1"/>
      <c r="DS3202" s="1"/>
      <c r="DT3202" s="1"/>
      <c r="DU3202" s="1"/>
      <c r="DV3202" s="1"/>
      <c r="DW3202" s="1"/>
      <c r="DX3202" s="1"/>
      <c r="DY3202" s="1"/>
      <c r="DZ3202" s="1"/>
      <c r="EA3202" s="1"/>
      <c r="EB3202" s="1"/>
      <c r="EC3202" s="1"/>
      <c r="ED3202" s="1"/>
      <c r="EE3202" s="1"/>
      <c r="EF3202" s="1"/>
      <c r="EG3202" s="1"/>
      <c r="EH3202" s="1"/>
      <c r="EI3202" s="1"/>
      <c r="EJ3202" s="1"/>
      <c r="EK3202" s="1"/>
      <c r="EL3202" s="1"/>
      <c r="EM3202" s="1"/>
      <c r="EN3202" s="1"/>
      <c r="EO3202" s="1"/>
      <c r="EP3202" s="1"/>
      <c r="EQ3202" s="1"/>
      <c r="ER3202" s="1"/>
      <c r="ES3202" s="1"/>
      <c r="ET3202" s="1"/>
      <c r="EU3202" s="1"/>
      <c r="EV3202" s="1"/>
      <c r="EW3202" s="1"/>
      <c r="EX3202" s="1"/>
      <c r="EY3202" s="1"/>
      <c r="EZ3202" s="1"/>
      <c r="FA3202" s="1"/>
      <c r="FB3202" s="1"/>
      <c r="FC3202" s="1"/>
      <c r="FD3202" s="1"/>
      <c r="FE3202" s="1"/>
      <c r="FF3202" s="1"/>
      <c r="FG3202" s="1"/>
      <c r="FH3202" s="1"/>
      <c r="FI3202" s="1"/>
      <c r="FJ3202" s="1"/>
      <c r="FK3202" s="1"/>
      <c r="FL3202" s="1"/>
      <c r="FM3202" s="1"/>
      <c r="FN3202" s="1"/>
      <c r="FO3202" s="1"/>
      <c r="FP3202" s="1"/>
      <c r="FQ3202" s="1"/>
      <c r="FR3202" s="1"/>
      <c r="FS3202" s="1"/>
      <c r="FT3202" s="1"/>
      <c r="FU3202" s="1"/>
      <c r="FV3202" s="1"/>
      <c r="FW3202" s="1"/>
      <c r="FX3202" s="1"/>
      <c r="FY3202" s="1"/>
      <c r="FZ3202" s="1"/>
      <c r="GA3202" s="1"/>
      <c r="GB3202" s="1"/>
      <c r="GC3202" s="1"/>
      <c r="GD3202" s="1"/>
      <c r="GE3202" s="1"/>
      <c r="GF3202" s="1"/>
      <c r="GG3202" s="1"/>
      <c r="GH3202" s="1"/>
      <c r="GI3202" s="1"/>
      <c r="GJ3202" s="1"/>
      <c r="GK3202" s="1"/>
      <c r="GL3202" s="1"/>
      <c r="GM3202" s="1"/>
      <c r="GN3202" s="1"/>
      <c r="GO3202" s="1"/>
    </row>
    <row r="3203" spans="1:197" s="40" customFormat="1" x14ac:dyDescent="0.25">
      <c r="A3203" s="41"/>
      <c r="B3203" s="4"/>
      <c r="C3203" s="41"/>
      <c r="D3203" s="42"/>
      <c r="E3203" s="42"/>
      <c r="F3203" s="42"/>
      <c r="G3203" s="1"/>
      <c r="H3203" s="1"/>
      <c r="I3203" s="1"/>
      <c r="J3203" s="1"/>
      <c r="K3203" s="1"/>
      <c r="L3203" s="1"/>
      <c r="M3203" s="2"/>
      <c r="N3203" s="1"/>
      <c r="O3203" s="1"/>
      <c r="P3203" s="1"/>
      <c r="Q3203" s="1"/>
      <c r="R3203" s="1"/>
      <c r="S3203" s="1"/>
      <c r="T3203" s="1"/>
      <c r="U3203" s="1"/>
      <c r="V3203" s="1"/>
      <c r="W3203" s="1"/>
      <c r="X3203" s="1"/>
      <c r="Y3203" s="1"/>
      <c r="Z3203" s="1"/>
      <c r="AA3203" s="1"/>
      <c r="AB3203" s="1"/>
      <c r="AC3203" s="1"/>
      <c r="AD3203" s="1"/>
      <c r="AE3203" s="1"/>
      <c r="AF3203" s="1"/>
      <c r="AG3203" s="1"/>
      <c r="AH3203" s="1"/>
      <c r="AI3203" s="1"/>
      <c r="AJ3203" s="1"/>
      <c r="AK3203" s="1"/>
      <c r="AL3203" s="1"/>
      <c r="AM3203" s="1"/>
      <c r="AN3203" s="1"/>
      <c r="AO3203" s="1"/>
      <c r="AP3203" s="1"/>
      <c r="AQ3203" s="1"/>
      <c r="AR3203" s="1"/>
      <c r="AS3203" s="1"/>
      <c r="AT3203" s="1"/>
      <c r="AU3203" s="1"/>
      <c r="AV3203" s="1"/>
      <c r="AW3203" s="1"/>
      <c r="AX3203" s="1"/>
      <c r="AY3203" s="1"/>
      <c r="AZ3203" s="1"/>
      <c r="BA3203" s="1"/>
      <c r="BB3203" s="1"/>
      <c r="BC3203" s="1"/>
      <c r="BD3203" s="1"/>
      <c r="BE3203" s="1"/>
      <c r="BF3203" s="1"/>
      <c r="BG3203" s="1"/>
      <c r="BH3203" s="1"/>
      <c r="BI3203" s="1"/>
      <c r="BJ3203" s="1"/>
      <c r="BK3203" s="1"/>
      <c r="BL3203" s="1"/>
      <c r="BM3203" s="1"/>
      <c r="BN3203" s="1"/>
      <c r="BO3203" s="1"/>
      <c r="BP3203" s="1"/>
      <c r="BQ3203" s="1"/>
      <c r="BR3203" s="1"/>
      <c r="BS3203" s="1"/>
      <c r="BT3203" s="1"/>
      <c r="BU3203" s="1"/>
      <c r="BV3203" s="1"/>
      <c r="BW3203" s="1"/>
      <c r="BX3203" s="1"/>
      <c r="BY3203" s="1"/>
      <c r="BZ3203" s="1"/>
      <c r="CA3203" s="1"/>
      <c r="CB3203" s="1"/>
      <c r="CC3203" s="1"/>
      <c r="CD3203" s="1"/>
      <c r="CE3203" s="1"/>
      <c r="CF3203" s="1"/>
      <c r="CG3203" s="1"/>
      <c r="CH3203" s="1"/>
      <c r="CI3203" s="1"/>
      <c r="CJ3203" s="1"/>
      <c r="CK3203" s="1"/>
      <c r="CL3203" s="1"/>
      <c r="CM3203" s="1"/>
      <c r="CN3203" s="1"/>
      <c r="CO3203" s="1"/>
      <c r="CP3203" s="1"/>
      <c r="CQ3203" s="1"/>
      <c r="CR3203" s="1"/>
      <c r="CS3203" s="1"/>
      <c r="CT3203" s="1"/>
      <c r="CU3203" s="1"/>
      <c r="CV3203" s="1"/>
      <c r="CW3203" s="1"/>
      <c r="CX3203" s="1"/>
      <c r="CY3203" s="1"/>
      <c r="CZ3203" s="1"/>
      <c r="DA3203" s="1"/>
      <c r="DB3203" s="1"/>
      <c r="DC3203" s="1"/>
      <c r="DD3203" s="1"/>
      <c r="DE3203" s="1"/>
      <c r="DF3203" s="1"/>
      <c r="DG3203" s="1"/>
      <c r="DH3203" s="1"/>
      <c r="DI3203" s="1"/>
      <c r="DJ3203" s="1"/>
      <c r="DK3203" s="1"/>
      <c r="DL3203" s="1"/>
      <c r="DM3203" s="1"/>
      <c r="DN3203" s="1"/>
      <c r="DO3203" s="1"/>
      <c r="DP3203" s="1"/>
      <c r="DQ3203" s="1"/>
      <c r="DR3203" s="1"/>
      <c r="DS3203" s="1"/>
      <c r="DT3203" s="1"/>
      <c r="DU3203" s="1"/>
      <c r="DV3203" s="1"/>
      <c r="DW3203" s="1"/>
      <c r="DX3203" s="1"/>
      <c r="DY3203" s="1"/>
      <c r="DZ3203" s="1"/>
      <c r="EA3203" s="1"/>
      <c r="EB3203" s="1"/>
      <c r="EC3203" s="1"/>
      <c r="ED3203" s="1"/>
      <c r="EE3203" s="1"/>
      <c r="EF3203" s="1"/>
      <c r="EG3203" s="1"/>
      <c r="EH3203" s="1"/>
      <c r="EI3203" s="1"/>
      <c r="EJ3203" s="1"/>
      <c r="EK3203" s="1"/>
      <c r="EL3203" s="1"/>
      <c r="EM3203" s="1"/>
      <c r="EN3203" s="1"/>
      <c r="EO3203" s="1"/>
      <c r="EP3203" s="1"/>
      <c r="EQ3203" s="1"/>
      <c r="ER3203" s="1"/>
      <c r="ES3203" s="1"/>
      <c r="ET3203" s="1"/>
      <c r="EU3203" s="1"/>
      <c r="EV3203" s="1"/>
      <c r="EW3203" s="1"/>
      <c r="EX3203" s="1"/>
      <c r="EY3203" s="1"/>
      <c r="EZ3203" s="1"/>
      <c r="FA3203" s="1"/>
      <c r="FB3203" s="1"/>
      <c r="FC3203" s="1"/>
      <c r="FD3203" s="1"/>
      <c r="FE3203" s="1"/>
      <c r="FF3203" s="1"/>
      <c r="FG3203" s="1"/>
      <c r="FH3203" s="1"/>
      <c r="FI3203" s="1"/>
      <c r="FJ3203" s="1"/>
      <c r="FK3203" s="1"/>
      <c r="FL3203" s="1"/>
      <c r="FM3203" s="1"/>
      <c r="FN3203" s="1"/>
      <c r="FO3203" s="1"/>
      <c r="FP3203" s="1"/>
      <c r="FQ3203" s="1"/>
      <c r="FR3203" s="1"/>
      <c r="FS3203" s="1"/>
      <c r="FT3203" s="1"/>
      <c r="FU3203" s="1"/>
      <c r="FV3203" s="1"/>
      <c r="FW3203" s="1"/>
      <c r="FX3203" s="1"/>
      <c r="FY3203" s="1"/>
      <c r="FZ3203" s="1"/>
      <c r="GA3203" s="1"/>
      <c r="GB3203" s="1"/>
      <c r="GC3203" s="1"/>
      <c r="GD3203" s="1"/>
      <c r="GE3203" s="1"/>
      <c r="GF3203" s="1"/>
      <c r="GG3203" s="1"/>
      <c r="GH3203" s="1"/>
      <c r="GI3203" s="1"/>
      <c r="GJ3203" s="1"/>
      <c r="GK3203" s="1"/>
      <c r="GL3203" s="1"/>
      <c r="GM3203" s="1"/>
      <c r="GN3203" s="1"/>
      <c r="GO3203" s="1"/>
    </row>
    <row r="3204" spans="1:197" s="40" customFormat="1" x14ac:dyDescent="0.25">
      <c r="A3204" s="41"/>
      <c r="B3204" s="4"/>
      <c r="C3204" s="41"/>
      <c r="D3204" s="42"/>
      <c r="E3204" s="42"/>
      <c r="F3204" s="42"/>
      <c r="G3204" s="1"/>
      <c r="H3204" s="1"/>
      <c r="I3204" s="1"/>
      <c r="J3204" s="1"/>
      <c r="K3204" s="1"/>
      <c r="L3204" s="1"/>
      <c r="M3204" s="2"/>
      <c r="N3204" s="1"/>
      <c r="O3204" s="1"/>
      <c r="P3204" s="1"/>
      <c r="Q3204" s="1"/>
      <c r="R3204" s="1"/>
      <c r="S3204" s="1"/>
      <c r="T3204" s="1"/>
      <c r="U3204" s="1"/>
      <c r="V3204" s="1"/>
      <c r="W3204" s="1"/>
      <c r="X3204" s="1"/>
      <c r="Y3204" s="1"/>
      <c r="Z3204" s="1"/>
      <c r="AA3204" s="1"/>
      <c r="AB3204" s="1"/>
      <c r="AC3204" s="1"/>
      <c r="AD3204" s="1"/>
      <c r="AE3204" s="1"/>
      <c r="AF3204" s="1"/>
      <c r="AG3204" s="1"/>
      <c r="AH3204" s="1"/>
      <c r="AI3204" s="1"/>
      <c r="AJ3204" s="1"/>
      <c r="AK3204" s="1"/>
      <c r="AL3204" s="1"/>
      <c r="AM3204" s="1"/>
      <c r="AN3204" s="1"/>
      <c r="AO3204" s="1"/>
      <c r="AP3204" s="1"/>
      <c r="AQ3204" s="1"/>
      <c r="AR3204" s="1"/>
      <c r="AS3204" s="1"/>
      <c r="AT3204" s="1"/>
      <c r="AU3204" s="1"/>
      <c r="AV3204" s="1"/>
      <c r="AW3204" s="1"/>
      <c r="AX3204" s="1"/>
      <c r="AY3204" s="1"/>
      <c r="AZ3204" s="1"/>
      <c r="BA3204" s="1"/>
      <c r="BB3204" s="1"/>
      <c r="BC3204" s="1"/>
      <c r="BD3204" s="1"/>
      <c r="BE3204" s="1"/>
      <c r="BF3204" s="1"/>
      <c r="BG3204" s="1"/>
      <c r="BH3204" s="1"/>
      <c r="BI3204" s="1"/>
      <c r="BJ3204" s="1"/>
      <c r="BK3204" s="1"/>
      <c r="BL3204" s="1"/>
      <c r="BM3204" s="1"/>
      <c r="BN3204" s="1"/>
      <c r="BO3204" s="1"/>
      <c r="BP3204" s="1"/>
      <c r="BQ3204" s="1"/>
      <c r="BR3204" s="1"/>
      <c r="BS3204" s="1"/>
      <c r="BT3204" s="1"/>
      <c r="BU3204" s="1"/>
      <c r="BV3204" s="1"/>
      <c r="BW3204" s="1"/>
      <c r="BX3204" s="1"/>
      <c r="BY3204" s="1"/>
      <c r="BZ3204" s="1"/>
      <c r="CA3204" s="1"/>
      <c r="CB3204" s="1"/>
      <c r="CC3204" s="1"/>
      <c r="CD3204" s="1"/>
      <c r="CE3204" s="1"/>
      <c r="CF3204" s="1"/>
      <c r="CG3204" s="1"/>
      <c r="CH3204" s="1"/>
      <c r="CI3204" s="1"/>
      <c r="CJ3204" s="1"/>
      <c r="CK3204" s="1"/>
      <c r="CL3204" s="1"/>
      <c r="CM3204" s="1"/>
      <c r="CN3204" s="1"/>
      <c r="CO3204" s="1"/>
      <c r="CP3204" s="1"/>
      <c r="CQ3204" s="1"/>
      <c r="CR3204" s="1"/>
      <c r="CS3204" s="1"/>
      <c r="CT3204" s="1"/>
      <c r="CU3204" s="1"/>
      <c r="CV3204" s="1"/>
      <c r="CW3204" s="1"/>
      <c r="CX3204" s="1"/>
      <c r="CY3204" s="1"/>
      <c r="CZ3204" s="1"/>
      <c r="DA3204" s="1"/>
      <c r="DB3204" s="1"/>
      <c r="DC3204" s="1"/>
      <c r="DD3204" s="1"/>
      <c r="DE3204" s="1"/>
      <c r="DF3204" s="1"/>
      <c r="DG3204" s="1"/>
      <c r="DH3204" s="1"/>
      <c r="DI3204" s="1"/>
      <c r="DJ3204" s="1"/>
      <c r="DK3204" s="1"/>
      <c r="DL3204" s="1"/>
      <c r="DM3204" s="1"/>
      <c r="DN3204" s="1"/>
      <c r="DO3204" s="1"/>
      <c r="DP3204" s="1"/>
      <c r="DQ3204" s="1"/>
      <c r="DR3204" s="1"/>
      <c r="DS3204" s="1"/>
      <c r="DT3204" s="1"/>
      <c r="DU3204" s="1"/>
      <c r="DV3204" s="1"/>
      <c r="DW3204" s="1"/>
      <c r="DX3204" s="1"/>
      <c r="DY3204" s="1"/>
      <c r="DZ3204" s="1"/>
      <c r="EA3204" s="1"/>
      <c r="EB3204" s="1"/>
      <c r="EC3204" s="1"/>
      <c r="ED3204" s="1"/>
      <c r="EE3204" s="1"/>
      <c r="EF3204" s="1"/>
      <c r="EG3204" s="1"/>
      <c r="EH3204" s="1"/>
      <c r="EI3204" s="1"/>
      <c r="EJ3204" s="1"/>
      <c r="EK3204" s="1"/>
      <c r="EL3204" s="1"/>
      <c r="EM3204" s="1"/>
      <c r="EN3204" s="1"/>
      <c r="EO3204" s="1"/>
      <c r="EP3204" s="1"/>
      <c r="EQ3204" s="1"/>
      <c r="ER3204" s="1"/>
      <c r="ES3204" s="1"/>
      <c r="ET3204" s="1"/>
      <c r="EU3204" s="1"/>
      <c r="EV3204" s="1"/>
      <c r="EW3204" s="1"/>
      <c r="EX3204" s="1"/>
      <c r="EY3204" s="1"/>
      <c r="EZ3204" s="1"/>
      <c r="FA3204" s="1"/>
      <c r="FB3204" s="1"/>
      <c r="FC3204" s="1"/>
      <c r="FD3204" s="1"/>
      <c r="FE3204" s="1"/>
      <c r="FF3204" s="1"/>
      <c r="FG3204" s="1"/>
      <c r="FH3204" s="1"/>
      <c r="FI3204" s="1"/>
      <c r="FJ3204" s="1"/>
      <c r="FK3204" s="1"/>
      <c r="FL3204" s="1"/>
      <c r="FM3204" s="1"/>
      <c r="FN3204" s="1"/>
      <c r="FO3204" s="1"/>
      <c r="FP3204" s="1"/>
      <c r="FQ3204" s="1"/>
      <c r="FR3204" s="1"/>
      <c r="FS3204" s="1"/>
      <c r="FT3204" s="1"/>
      <c r="FU3204" s="1"/>
      <c r="FV3204" s="1"/>
      <c r="FW3204" s="1"/>
      <c r="FX3204" s="1"/>
      <c r="FY3204" s="1"/>
      <c r="FZ3204" s="1"/>
      <c r="GA3204" s="1"/>
      <c r="GB3204" s="1"/>
      <c r="GC3204" s="1"/>
      <c r="GD3204" s="1"/>
      <c r="GE3204" s="1"/>
      <c r="GF3204" s="1"/>
      <c r="GG3204" s="1"/>
      <c r="GH3204" s="1"/>
      <c r="GI3204" s="1"/>
      <c r="GJ3204" s="1"/>
      <c r="GK3204" s="1"/>
      <c r="GL3204" s="1"/>
      <c r="GM3204" s="1"/>
      <c r="GN3204" s="1"/>
      <c r="GO3204" s="1"/>
    </row>
    <row r="3205" spans="1:197" s="40" customFormat="1" x14ac:dyDescent="0.25">
      <c r="A3205" s="41"/>
      <c r="B3205" s="4"/>
      <c r="C3205" s="41"/>
      <c r="D3205" s="42"/>
      <c r="E3205" s="42"/>
      <c r="F3205" s="42"/>
      <c r="G3205" s="1"/>
      <c r="H3205" s="1"/>
      <c r="I3205" s="1"/>
      <c r="J3205" s="1"/>
      <c r="K3205" s="1"/>
      <c r="L3205" s="1"/>
      <c r="M3205" s="2"/>
      <c r="N3205" s="1"/>
      <c r="O3205" s="1"/>
      <c r="P3205" s="1"/>
      <c r="Q3205" s="1"/>
      <c r="R3205" s="1"/>
      <c r="S3205" s="1"/>
      <c r="T3205" s="1"/>
      <c r="U3205" s="1"/>
      <c r="V3205" s="1"/>
      <c r="W3205" s="1"/>
      <c r="X3205" s="1"/>
      <c r="Y3205" s="1"/>
      <c r="Z3205" s="1"/>
      <c r="AA3205" s="1"/>
      <c r="AB3205" s="1"/>
      <c r="AC3205" s="1"/>
      <c r="AD3205" s="1"/>
      <c r="AE3205" s="1"/>
      <c r="AF3205" s="1"/>
      <c r="AG3205" s="1"/>
      <c r="AH3205" s="1"/>
      <c r="AI3205" s="1"/>
      <c r="AJ3205" s="1"/>
      <c r="AK3205" s="1"/>
      <c r="AL3205" s="1"/>
      <c r="AM3205" s="1"/>
      <c r="AN3205" s="1"/>
      <c r="AO3205" s="1"/>
      <c r="AP3205" s="1"/>
      <c r="AQ3205" s="1"/>
      <c r="AR3205" s="1"/>
      <c r="AS3205" s="1"/>
      <c r="AT3205" s="1"/>
      <c r="AU3205" s="1"/>
      <c r="AV3205" s="1"/>
      <c r="AW3205" s="1"/>
      <c r="AX3205" s="1"/>
      <c r="AY3205" s="1"/>
      <c r="AZ3205" s="1"/>
      <c r="BA3205" s="1"/>
      <c r="BB3205" s="1"/>
      <c r="BC3205" s="1"/>
      <c r="BD3205" s="1"/>
      <c r="BE3205" s="1"/>
      <c r="BF3205" s="1"/>
      <c r="BG3205" s="1"/>
      <c r="BH3205" s="1"/>
      <c r="BI3205" s="1"/>
      <c r="BJ3205" s="1"/>
      <c r="BK3205" s="1"/>
      <c r="BL3205" s="1"/>
      <c r="BM3205" s="1"/>
      <c r="BN3205" s="1"/>
      <c r="BO3205" s="1"/>
      <c r="BP3205" s="1"/>
      <c r="BQ3205" s="1"/>
      <c r="BR3205" s="1"/>
      <c r="BS3205" s="1"/>
      <c r="BT3205" s="1"/>
      <c r="BU3205" s="1"/>
      <c r="BV3205" s="1"/>
      <c r="BW3205" s="1"/>
      <c r="BX3205" s="1"/>
      <c r="BY3205" s="1"/>
      <c r="BZ3205" s="1"/>
      <c r="CA3205" s="1"/>
      <c r="CB3205" s="1"/>
      <c r="CC3205" s="1"/>
      <c r="CD3205" s="1"/>
      <c r="CE3205" s="1"/>
      <c r="CF3205" s="1"/>
      <c r="CG3205" s="1"/>
      <c r="CH3205" s="1"/>
      <c r="CI3205" s="1"/>
      <c r="CJ3205" s="1"/>
      <c r="CK3205" s="1"/>
      <c r="CL3205" s="1"/>
      <c r="CM3205" s="1"/>
      <c r="CN3205" s="1"/>
      <c r="CO3205" s="1"/>
      <c r="CP3205" s="1"/>
      <c r="CQ3205" s="1"/>
      <c r="CR3205" s="1"/>
      <c r="CS3205" s="1"/>
      <c r="CT3205" s="1"/>
      <c r="CU3205" s="1"/>
      <c r="CV3205" s="1"/>
      <c r="CW3205" s="1"/>
      <c r="CX3205" s="1"/>
      <c r="CY3205" s="1"/>
      <c r="CZ3205" s="1"/>
      <c r="DA3205" s="1"/>
      <c r="DB3205" s="1"/>
      <c r="DC3205" s="1"/>
      <c r="DD3205" s="1"/>
      <c r="DE3205" s="1"/>
      <c r="DF3205" s="1"/>
      <c r="DG3205" s="1"/>
      <c r="DH3205" s="1"/>
      <c r="DI3205" s="1"/>
      <c r="DJ3205" s="1"/>
      <c r="DK3205" s="1"/>
      <c r="DL3205" s="1"/>
      <c r="DM3205" s="1"/>
      <c r="DN3205" s="1"/>
      <c r="DO3205" s="1"/>
      <c r="DP3205" s="1"/>
      <c r="DQ3205" s="1"/>
      <c r="DR3205" s="1"/>
      <c r="DS3205" s="1"/>
      <c r="DT3205" s="1"/>
      <c r="DU3205" s="1"/>
      <c r="DV3205" s="1"/>
      <c r="DW3205" s="1"/>
      <c r="DX3205" s="1"/>
      <c r="DY3205" s="1"/>
      <c r="DZ3205" s="1"/>
      <c r="EA3205" s="1"/>
      <c r="EB3205" s="1"/>
      <c r="EC3205" s="1"/>
      <c r="ED3205" s="1"/>
      <c r="EE3205" s="1"/>
      <c r="EF3205" s="1"/>
      <c r="EG3205" s="1"/>
      <c r="EH3205" s="1"/>
      <c r="EI3205" s="1"/>
      <c r="EJ3205" s="1"/>
      <c r="EK3205" s="1"/>
      <c r="EL3205" s="1"/>
      <c r="EM3205" s="1"/>
      <c r="EN3205" s="1"/>
      <c r="EO3205" s="1"/>
      <c r="EP3205" s="1"/>
      <c r="EQ3205" s="1"/>
      <c r="ER3205" s="1"/>
      <c r="ES3205" s="1"/>
      <c r="ET3205" s="1"/>
      <c r="EU3205" s="1"/>
      <c r="EV3205" s="1"/>
      <c r="EW3205" s="1"/>
      <c r="EX3205" s="1"/>
      <c r="EY3205" s="1"/>
      <c r="EZ3205" s="1"/>
      <c r="FA3205" s="1"/>
      <c r="FB3205" s="1"/>
      <c r="FC3205" s="1"/>
      <c r="FD3205" s="1"/>
      <c r="FE3205" s="1"/>
      <c r="FF3205" s="1"/>
      <c r="FG3205" s="1"/>
      <c r="FH3205" s="1"/>
      <c r="FI3205" s="1"/>
      <c r="FJ3205" s="1"/>
      <c r="FK3205" s="1"/>
      <c r="FL3205" s="1"/>
      <c r="FM3205" s="1"/>
      <c r="FN3205" s="1"/>
      <c r="FO3205" s="1"/>
      <c r="FP3205" s="1"/>
      <c r="FQ3205" s="1"/>
      <c r="FR3205" s="1"/>
      <c r="FS3205" s="1"/>
      <c r="FT3205" s="1"/>
      <c r="FU3205" s="1"/>
      <c r="FV3205" s="1"/>
      <c r="FW3205" s="1"/>
      <c r="FX3205" s="1"/>
      <c r="FY3205" s="1"/>
      <c r="FZ3205" s="1"/>
      <c r="GA3205" s="1"/>
      <c r="GB3205" s="1"/>
      <c r="GC3205" s="1"/>
      <c r="GD3205" s="1"/>
      <c r="GE3205" s="1"/>
      <c r="GF3205" s="1"/>
      <c r="GG3205" s="1"/>
      <c r="GH3205" s="1"/>
      <c r="GI3205" s="1"/>
      <c r="GJ3205" s="1"/>
      <c r="GK3205" s="1"/>
      <c r="GL3205" s="1"/>
      <c r="GM3205" s="1"/>
      <c r="GN3205" s="1"/>
      <c r="GO3205" s="1"/>
    </row>
    <row r="3206" spans="1:197" s="40" customFormat="1" x14ac:dyDescent="0.25">
      <c r="A3206" s="41"/>
      <c r="B3206" s="4"/>
      <c r="C3206" s="41"/>
      <c r="D3206" s="42"/>
      <c r="E3206" s="42"/>
      <c r="F3206" s="42"/>
      <c r="G3206" s="1"/>
      <c r="H3206" s="1"/>
      <c r="I3206" s="1"/>
      <c r="J3206" s="1"/>
      <c r="K3206" s="1"/>
      <c r="L3206" s="1"/>
      <c r="M3206" s="2"/>
      <c r="N3206" s="1"/>
      <c r="O3206" s="1"/>
      <c r="P3206" s="1"/>
      <c r="Q3206" s="1"/>
      <c r="R3206" s="1"/>
      <c r="S3206" s="1"/>
      <c r="T3206" s="1"/>
      <c r="U3206" s="1"/>
      <c r="V3206" s="1"/>
      <c r="W3206" s="1"/>
      <c r="X3206" s="1"/>
      <c r="Y3206" s="1"/>
      <c r="Z3206" s="1"/>
      <c r="AA3206" s="1"/>
      <c r="AB3206" s="1"/>
      <c r="AC3206" s="1"/>
      <c r="AD3206" s="1"/>
      <c r="AE3206" s="1"/>
      <c r="AF3206" s="1"/>
      <c r="AG3206" s="1"/>
      <c r="AH3206" s="1"/>
      <c r="AI3206" s="1"/>
      <c r="AJ3206" s="1"/>
      <c r="AK3206" s="1"/>
      <c r="AL3206" s="1"/>
      <c r="AM3206" s="1"/>
      <c r="AN3206" s="1"/>
      <c r="AO3206" s="1"/>
      <c r="AP3206" s="1"/>
      <c r="AQ3206" s="1"/>
      <c r="AR3206" s="1"/>
      <c r="AS3206" s="1"/>
      <c r="AT3206" s="1"/>
      <c r="AU3206" s="1"/>
      <c r="AV3206" s="1"/>
      <c r="AW3206" s="1"/>
      <c r="AX3206" s="1"/>
      <c r="AY3206" s="1"/>
      <c r="AZ3206" s="1"/>
      <c r="BA3206" s="1"/>
      <c r="BB3206" s="1"/>
      <c r="BC3206" s="1"/>
      <c r="BD3206" s="1"/>
      <c r="BE3206" s="1"/>
      <c r="BF3206" s="1"/>
      <c r="BG3206" s="1"/>
      <c r="BH3206" s="1"/>
      <c r="BI3206" s="1"/>
      <c r="BJ3206" s="1"/>
      <c r="BK3206" s="1"/>
      <c r="BL3206" s="1"/>
      <c r="BM3206" s="1"/>
      <c r="BN3206" s="1"/>
      <c r="BO3206" s="1"/>
      <c r="BP3206" s="1"/>
      <c r="BQ3206" s="1"/>
      <c r="BR3206" s="1"/>
      <c r="BS3206" s="1"/>
      <c r="BT3206" s="1"/>
      <c r="BU3206" s="1"/>
      <c r="BV3206" s="1"/>
      <c r="BW3206" s="1"/>
      <c r="BX3206" s="1"/>
      <c r="BY3206" s="1"/>
      <c r="BZ3206" s="1"/>
      <c r="CA3206" s="1"/>
      <c r="CB3206" s="1"/>
      <c r="CC3206" s="1"/>
      <c r="CD3206" s="1"/>
      <c r="CE3206" s="1"/>
      <c r="CF3206" s="1"/>
      <c r="CG3206" s="1"/>
      <c r="CH3206" s="1"/>
      <c r="CI3206" s="1"/>
      <c r="CJ3206" s="1"/>
      <c r="CK3206" s="1"/>
      <c r="CL3206" s="1"/>
      <c r="CM3206" s="1"/>
      <c r="CN3206" s="1"/>
      <c r="CO3206" s="1"/>
      <c r="CP3206" s="1"/>
      <c r="CQ3206" s="1"/>
      <c r="CR3206" s="1"/>
      <c r="CS3206" s="1"/>
      <c r="CT3206" s="1"/>
      <c r="CU3206" s="1"/>
      <c r="CV3206" s="1"/>
      <c r="CW3206" s="1"/>
      <c r="CX3206" s="1"/>
      <c r="CY3206" s="1"/>
      <c r="CZ3206" s="1"/>
      <c r="DA3206" s="1"/>
      <c r="DB3206" s="1"/>
      <c r="DC3206" s="1"/>
      <c r="DD3206" s="1"/>
      <c r="DE3206" s="1"/>
      <c r="DF3206" s="1"/>
      <c r="DG3206" s="1"/>
      <c r="DH3206" s="1"/>
      <c r="DI3206" s="1"/>
      <c r="DJ3206" s="1"/>
      <c r="DK3206" s="1"/>
      <c r="DL3206" s="1"/>
      <c r="DM3206" s="1"/>
      <c r="DN3206" s="1"/>
      <c r="DO3206" s="1"/>
      <c r="DP3206" s="1"/>
      <c r="DQ3206" s="1"/>
      <c r="DR3206" s="1"/>
      <c r="DS3206" s="1"/>
      <c r="DT3206" s="1"/>
      <c r="DU3206" s="1"/>
      <c r="DV3206" s="1"/>
      <c r="DW3206" s="1"/>
      <c r="DX3206" s="1"/>
      <c r="DY3206" s="1"/>
      <c r="DZ3206" s="1"/>
      <c r="EA3206" s="1"/>
      <c r="EB3206" s="1"/>
      <c r="EC3206" s="1"/>
      <c r="ED3206" s="1"/>
      <c r="EE3206" s="1"/>
      <c r="EF3206" s="1"/>
      <c r="EG3206" s="1"/>
      <c r="EH3206" s="1"/>
      <c r="EI3206" s="1"/>
      <c r="EJ3206" s="1"/>
      <c r="EK3206" s="1"/>
      <c r="EL3206" s="1"/>
      <c r="EM3206" s="1"/>
      <c r="EN3206" s="1"/>
      <c r="EO3206" s="1"/>
      <c r="EP3206" s="1"/>
      <c r="EQ3206" s="1"/>
      <c r="ER3206" s="1"/>
      <c r="ES3206" s="1"/>
      <c r="ET3206" s="1"/>
      <c r="EU3206" s="1"/>
      <c r="EV3206" s="1"/>
      <c r="EW3206" s="1"/>
      <c r="EX3206" s="1"/>
      <c r="EY3206" s="1"/>
      <c r="EZ3206" s="1"/>
      <c r="FA3206" s="1"/>
      <c r="FB3206" s="1"/>
      <c r="FC3206" s="1"/>
      <c r="FD3206" s="1"/>
      <c r="FE3206" s="1"/>
      <c r="FF3206" s="1"/>
      <c r="FG3206" s="1"/>
      <c r="FH3206" s="1"/>
      <c r="FI3206" s="1"/>
      <c r="FJ3206" s="1"/>
      <c r="FK3206" s="1"/>
      <c r="FL3206" s="1"/>
      <c r="FM3206" s="1"/>
      <c r="FN3206" s="1"/>
      <c r="FO3206" s="1"/>
      <c r="FP3206" s="1"/>
      <c r="FQ3206" s="1"/>
      <c r="FR3206" s="1"/>
      <c r="FS3206" s="1"/>
      <c r="FT3206" s="1"/>
      <c r="FU3206" s="1"/>
      <c r="FV3206" s="1"/>
      <c r="FW3206" s="1"/>
      <c r="FX3206" s="1"/>
      <c r="FY3206" s="1"/>
      <c r="FZ3206" s="1"/>
      <c r="GA3206" s="1"/>
      <c r="GB3206" s="1"/>
      <c r="GC3206" s="1"/>
      <c r="GD3206" s="1"/>
      <c r="GE3206" s="1"/>
      <c r="GF3206" s="1"/>
      <c r="GG3206" s="1"/>
      <c r="GH3206" s="1"/>
      <c r="GI3206" s="1"/>
      <c r="GJ3206" s="1"/>
      <c r="GK3206" s="1"/>
      <c r="GL3206" s="1"/>
      <c r="GM3206" s="1"/>
      <c r="GN3206" s="1"/>
      <c r="GO3206" s="1"/>
    </row>
    <row r="3207" spans="1:197" s="40" customFormat="1" x14ac:dyDescent="0.25">
      <c r="A3207" s="41"/>
      <c r="B3207" s="4"/>
      <c r="C3207" s="41"/>
      <c r="D3207" s="42"/>
      <c r="E3207" s="42"/>
      <c r="F3207" s="42"/>
      <c r="G3207" s="1"/>
      <c r="H3207" s="1"/>
      <c r="I3207" s="1"/>
      <c r="J3207" s="1"/>
      <c r="K3207" s="1"/>
      <c r="L3207" s="1"/>
      <c r="M3207" s="2"/>
      <c r="N3207" s="1"/>
      <c r="O3207" s="1"/>
      <c r="P3207" s="1"/>
      <c r="Q3207" s="1"/>
      <c r="R3207" s="1"/>
      <c r="S3207" s="1"/>
      <c r="T3207" s="1"/>
      <c r="U3207" s="1"/>
      <c r="V3207" s="1"/>
      <c r="W3207" s="1"/>
      <c r="X3207" s="1"/>
      <c r="Y3207" s="1"/>
      <c r="Z3207" s="1"/>
      <c r="AA3207" s="1"/>
      <c r="AB3207" s="1"/>
      <c r="AC3207" s="1"/>
      <c r="AD3207" s="1"/>
      <c r="AE3207" s="1"/>
      <c r="AF3207" s="1"/>
      <c r="AG3207" s="1"/>
      <c r="AH3207" s="1"/>
      <c r="AI3207" s="1"/>
      <c r="AJ3207" s="1"/>
      <c r="AK3207" s="1"/>
      <c r="AL3207" s="1"/>
      <c r="AM3207" s="1"/>
      <c r="AN3207" s="1"/>
      <c r="AO3207" s="1"/>
      <c r="AP3207" s="1"/>
      <c r="AQ3207" s="1"/>
      <c r="AR3207" s="1"/>
      <c r="AS3207" s="1"/>
      <c r="AT3207" s="1"/>
      <c r="AU3207" s="1"/>
      <c r="AV3207" s="1"/>
      <c r="AW3207" s="1"/>
      <c r="AX3207" s="1"/>
      <c r="AY3207" s="1"/>
      <c r="AZ3207" s="1"/>
      <c r="BA3207" s="1"/>
      <c r="BB3207" s="1"/>
      <c r="BC3207" s="1"/>
      <c r="BD3207" s="1"/>
      <c r="BE3207" s="1"/>
      <c r="BF3207" s="1"/>
      <c r="BG3207" s="1"/>
      <c r="BH3207" s="1"/>
      <c r="BI3207" s="1"/>
      <c r="BJ3207" s="1"/>
      <c r="BK3207" s="1"/>
      <c r="BL3207" s="1"/>
      <c r="BM3207" s="1"/>
      <c r="BN3207" s="1"/>
      <c r="BO3207" s="1"/>
      <c r="BP3207" s="1"/>
      <c r="BQ3207" s="1"/>
      <c r="BR3207" s="1"/>
      <c r="BS3207" s="1"/>
      <c r="BT3207" s="1"/>
      <c r="BU3207" s="1"/>
      <c r="BV3207" s="1"/>
      <c r="BW3207" s="1"/>
      <c r="BX3207" s="1"/>
      <c r="BY3207" s="1"/>
      <c r="BZ3207" s="1"/>
      <c r="CA3207" s="1"/>
      <c r="CB3207" s="1"/>
      <c r="CC3207" s="1"/>
      <c r="CD3207" s="1"/>
      <c r="CE3207" s="1"/>
      <c r="CF3207" s="1"/>
      <c r="CG3207" s="1"/>
      <c r="CH3207" s="1"/>
      <c r="CI3207" s="1"/>
      <c r="CJ3207" s="1"/>
      <c r="CK3207" s="1"/>
      <c r="CL3207" s="1"/>
      <c r="CM3207" s="1"/>
      <c r="CN3207" s="1"/>
      <c r="CO3207" s="1"/>
      <c r="CP3207" s="1"/>
      <c r="CQ3207" s="1"/>
      <c r="CR3207" s="1"/>
      <c r="CS3207" s="1"/>
      <c r="CT3207" s="1"/>
      <c r="CU3207" s="1"/>
      <c r="CV3207" s="1"/>
      <c r="CW3207" s="1"/>
      <c r="CX3207" s="1"/>
      <c r="CY3207" s="1"/>
      <c r="CZ3207" s="1"/>
      <c r="DA3207" s="1"/>
      <c r="DB3207" s="1"/>
      <c r="DC3207" s="1"/>
      <c r="DD3207" s="1"/>
      <c r="DE3207" s="1"/>
      <c r="DF3207" s="1"/>
      <c r="DG3207" s="1"/>
      <c r="DH3207" s="1"/>
      <c r="DI3207" s="1"/>
      <c r="DJ3207" s="1"/>
      <c r="DK3207" s="1"/>
      <c r="DL3207" s="1"/>
      <c r="DM3207" s="1"/>
      <c r="DN3207" s="1"/>
      <c r="DO3207" s="1"/>
      <c r="DP3207" s="1"/>
      <c r="DQ3207" s="1"/>
      <c r="DR3207" s="1"/>
      <c r="DS3207" s="1"/>
      <c r="DT3207" s="1"/>
      <c r="DU3207" s="1"/>
      <c r="DV3207" s="1"/>
      <c r="DW3207" s="1"/>
      <c r="DX3207" s="1"/>
      <c r="DY3207" s="1"/>
      <c r="DZ3207" s="1"/>
      <c r="EA3207" s="1"/>
      <c r="EB3207" s="1"/>
      <c r="EC3207" s="1"/>
      <c r="ED3207" s="1"/>
      <c r="EE3207" s="1"/>
      <c r="EF3207" s="1"/>
      <c r="EG3207" s="1"/>
      <c r="EH3207" s="1"/>
      <c r="EI3207" s="1"/>
      <c r="EJ3207" s="1"/>
      <c r="EK3207" s="1"/>
      <c r="EL3207" s="1"/>
      <c r="EM3207" s="1"/>
      <c r="EN3207" s="1"/>
      <c r="EO3207" s="1"/>
      <c r="EP3207" s="1"/>
      <c r="EQ3207" s="1"/>
      <c r="ER3207" s="1"/>
      <c r="ES3207" s="1"/>
      <c r="ET3207" s="1"/>
      <c r="EU3207" s="1"/>
      <c r="EV3207" s="1"/>
      <c r="EW3207" s="1"/>
      <c r="EX3207" s="1"/>
      <c r="EY3207" s="1"/>
      <c r="EZ3207" s="1"/>
      <c r="FA3207" s="1"/>
      <c r="FB3207" s="1"/>
      <c r="FC3207" s="1"/>
      <c r="FD3207" s="1"/>
      <c r="FE3207" s="1"/>
      <c r="FF3207" s="1"/>
      <c r="FG3207" s="1"/>
      <c r="FH3207" s="1"/>
      <c r="FI3207" s="1"/>
      <c r="FJ3207" s="1"/>
      <c r="FK3207" s="1"/>
      <c r="FL3207" s="1"/>
      <c r="FM3207" s="1"/>
      <c r="FN3207" s="1"/>
      <c r="FO3207" s="1"/>
      <c r="FP3207" s="1"/>
      <c r="FQ3207" s="1"/>
      <c r="FR3207" s="1"/>
      <c r="FS3207" s="1"/>
      <c r="FT3207" s="1"/>
      <c r="FU3207" s="1"/>
      <c r="FV3207" s="1"/>
      <c r="FW3207" s="1"/>
      <c r="FX3207" s="1"/>
      <c r="FY3207" s="1"/>
      <c r="FZ3207" s="1"/>
      <c r="GA3207" s="1"/>
      <c r="GB3207" s="1"/>
      <c r="GC3207" s="1"/>
      <c r="GD3207" s="1"/>
      <c r="GE3207" s="1"/>
      <c r="GF3207" s="1"/>
      <c r="GG3207" s="1"/>
      <c r="GH3207" s="1"/>
      <c r="GI3207" s="1"/>
      <c r="GJ3207" s="1"/>
      <c r="GK3207" s="1"/>
      <c r="GL3207" s="1"/>
      <c r="GM3207" s="1"/>
      <c r="GN3207" s="1"/>
      <c r="GO3207" s="1"/>
    </row>
    <row r="3208" spans="1:197" s="40" customFormat="1" x14ac:dyDescent="0.25">
      <c r="A3208" s="41"/>
      <c r="B3208" s="4"/>
      <c r="C3208" s="41"/>
      <c r="D3208" s="42"/>
      <c r="E3208" s="42"/>
      <c r="F3208" s="42"/>
      <c r="G3208" s="1"/>
      <c r="H3208" s="1"/>
      <c r="I3208" s="1"/>
      <c r="J3208" s="1"/>
      <c r="K3208" s="1"/>
      <c r="L3208" s="1"/>
      <c r="M3208" s="2"/>
      <c r="N3208" s="1"/>
      <c r="O3208" s="1"/>
      <c r="P3208" s="1"/>
      <c r="Q3208" s="1"/>
      <c r="R3208" s="1"/>
      <c r="S3208" s="1"/>
      <c r="T3208" s="1"/>
      <c r="U3208" s="1"/>
      <c r="V3208" s="1"/>
      <c r="W3208" s="1"/>
      <c r="X3208" s="1"/>
      <c r="Y3208" s="1"/>
      <c r="Z3208" s="1"/>
      <c r="AA3208" s="1"/>
      <c r="AB3208" s="1"/>
      <c r="AC3208" s="1"/>
      <c r="AD3208" s="1"/>
      <c r="AE3208" s="1"/>
      <c r="AF3208" s="1"/>
      <c r="AG3208" s="1"/>
      <c r="AH3208" s="1"/>
      <c r="AI3208" s="1"/>
      <c r="AJ3208" s="1"/>
      <c r="AK3208" s="1"/>
      <c r="AL3208" s="1"/>
      <c r="AM3208" s="1"/>
      <c r="AN3208" s="1"/>
      <c r="AO3208" s="1"/>
      <c r="AP3208" s="1"/>
      <c r="AQ3208" s="1"/>
      <c r="AR3208" s="1"/>
      <c r="AS3208" s="1"/>
      <c r="AT3208" s="1"/>
      <c r="AU3208" s="1"/>
      <c r="AV3208" s="1"/>
      <c r="AW3208" s="1"/>
      <c r="AX3208" s="1"/>
      <c r="AY3208" s="1"/>
      <c r="AZ3208" s="1"/>
      <c r="BA3208" s="1"/>
      <c r="BB3208" s="1"/>
      <c r="BC3208" s="1"/>
      <c r="BD3208" s="1"/>
      <c r="BE3208" s="1"/>
      <c r="BF3208" s="1"/>
      <c r="BG3208" s="1"/>
      <c r="BH3208" s="1"/>
      <c r="BI3208" s="1"/>
      <c r="BJ3208" s="1"/>
      <c r="BK3208" s="1"/>
      <c r="BL3208" s="1"/>
      <c r="BM3208" s="1"/>
      <c r="BN3208" s="1"/>
      <c r="BO3208" s="1"/>
      <c r="BP3208" s="1"/>
      <c r="BQ3208" s="1"/>
      <c r="BR3208" s="1"/>
      <c r="BS3208" s="1"/>
      <c r="BT3208" s="1"/>
      <c r="BU3208" s="1"/>
      <c r="BV3208" s="1"/>
      <c r="BW3208" s="1"/>
      <c r="BX3208" s="1"/>
      <c r="BY3208" s="1"/>
      <c r="BZ3208" s="1"/>
      <c r="CA3208" s="1"/>
      <c r="CB3208" s="1"/>
      <c r="CC3208" s="1"/>
      <c r="CD3208" s="1"/>
      <c r="CE3208" s="1"/>
      <c r="CF3208" s="1"/>
      <c r="CG3208" s="1"/>
      <c r="CH3208" s="1"/>
      <c r="CI3208" s="1"/>
      <c r="CJ3208" s="1"/>
      <c r="CK3208" s="1"/>
      <c r="CL3208" s="1"/>
      <c r="CM3208" s="1"/>
      <c r="CN3208" s="1"/>
      <c r="CO3208" s="1"/>
      <c r="CP3208" s="1"/>
      <c r="CQ3208" s="1"/>
      <c r="CR3208" s="1"/>
      <c r="CS3208" s="1"/>
      <c r="CT3208" s="1"/>
      <c r="CU3208" s="1"/>
      <c r="CV3208" s="1"/>
      <c r="CW3208" s="1"/>
      <c r="CX3208" s="1"/>
      <c r="CY3208" s="1"/>
      <c r="CZ3208" s="1"/>
      <c r="DA3208" s="1"/>
      <c r="DB3208" s="1"/>
      <c r="DC3208" s="1"/>
      <c r="DD3208" s="1"/>
      <c r="DE3208" s="1"/>
      <c r="DF3208" s="1"/>
      <c r="DG3208" s="1"/>
      <c r="DH3208" s="1"/>
      <c r="DI3208" s="1"/>
      <c r="DJ3208" s="1"/>
      <c r="DK3208" s="1"/>
      <c r="DL3208" s="1"/>
      <c r="DM3208" s="1"/>
      <c r="DN3208" s="1"/>
      <c r="DO3208" s="1"/>
      <c r="DP3208" s="1"/>
      <c r="DQ3208" s="1"/>
      <c r="DR3208" s="1"/>
      <c r="DS3208" s="1"/>
      <c r="DT3208" s="1"/>
      <c r="DU3208" s="1"/>
      <c r="DV3208" s="1"/>
      <c r="DW3208" s="1"/>
      <c r="DX3208" s="1"/>
      <c r="DY3208" s="1"/>
      <c r="DZ3208" s="1"/>
      <c r="EA3208" s="1"/>
      <c r="EB3208" s="1"/>
      <c r="EC3208" s="1"/>
      <c r="ED3208" s="1"/>
      <c r="EE3208" s="1"/>
      <c r="EF3208" s="1"/>
      <c r="EG3208" s="1"/>
      <c r="EH3208" s="1"/>
      <c r="EI3208" s="1"/>
      <c r="EJ3208" s="1"/>
      <c r="EK3208" s="1"/>
      <c r="EL3208" s="1"/>
      <c r="EM3208" s="1"/>
      <c r="EN3208" s="1"/>
      <c r="EO3208" s="1"/>
      <c r="EP3208" s="1"/>
      <c r="EQ3208" s="1"/>
      <c r="ER3208" s="1"/>
      <c r="ES3208" s="1"/>
      <c r="ET3208" s="1"/>
      <c r="EU3208" s="1"/>
      <c r="EV3208" s="1"/>
      <c r="EW3208" s="1"/>
      <c r="EX3208" s="1"/>
      <c r="EY3208" s="1"/>
      <c r="EZ3208" s="1"/>
      <c r="FA3208" s="1"/>
      <c r="FB3208" s="1"/>
      <c r="FC3208" s="1"/>
      <c r="FD3208" s="1"/>
      <c r="FE3208" s="1"/>
      <c r="FF3208" s="1"/>
      <c r="FG3208" s="1"/>
      <c r="FH3208" s="1"/>
      <c r="FI3208" s="1"/>
      <c r="FJ3208" s="1"/>
      <c r="FK3208" s="1"/>
      <c r="FL3208" s="1"/>
      <c r="FM3208" s="1"/>
      <c r="FN3208" s="1"/>
      <c r="FO3208" s="1"/>
      <c r="FP3208" s="1"/>
      <c r="FQ3208" s="1"/>
      <c r="FR3208" s="1"/>
      <c r="FS3208" s="1"/>
      <c r="FT3208" s="1"/>
      <c r="FU3208" s="1"/>
      <c r="FV3208" s="1"/>
      <c r="FW3208" s="1"/>
      <c r="FX3208" s="1"/>
      <c r="FY3208" s="1"/>
      <c r="FZ3208" s="1"/>
      <c r="GA3208" s="1"/>
      <c r="GB3208" s="1"/>
      <c r="GC3208" s="1"/>
      <c r="GD3208" s="1"/>
      <c r="GE3208" s="1"/>
      <c r="GF3208" s="1"/>
      <c r="GG3208" s="1"/>
      <c r="GH3208" s="1"/>
      <c r="GI3208" s="1"/>
      <c r="GJ3208" s="1"/>
      <c r="GK3208" s="1"/>
      <c r="GL3208" s="1"/>
      <c r="GM3208" s="1"/>
      <c r="GN3208" s="1"/>
      <c r="GO3208" s="1"/>
    </row>
    <row r="3209" spans="1:197" s="40" customFormat="1" x14ac:dyDescent="0.25">
      <c r="A3209" s="41"/>
      <c r="B3209" s="4"/>
      <c r="C3209" s="41"/>
      <c r="D3209" s="42"/>
      <c r="E3209" s="42"/>
      <c r="F3209" s="42"/>
      <c r="G3209" s="1"/>
      <c r="H3209" s="1"/>
      <c r="I3209" s="1"/>
      <c r="J3209" s="1"/>
      <c r="K3209" s="1"/>
      <c r="L3209" s="1"/>
      <c r="M3209" s="2"/>
      <c r="N3209" s="1"/>
      <c r="O3209" s="1"/>
      <c r="P3209" s="1"/>
      <c r="Q3209" s="1"/>
      <c r="R3209" s="1"/>
      <c r="S3209" s="1"/>
      <c r="T3209" s="1"/>
      <c r="U3209" s="1"/>
      <c r="V3209" s="1"/>
      <c r="W3209" s="1"/>
      <c r="X3209" s="1"/>
      <c r="Y3209" s="1"/>
      <c r="Z3209" s="1"/>
      <c r="AA3209" s="1"/>
      <c r="AB3209" s="1"/>
      <c r="AC3209" s="1"/>
      <c r="AD3209" s="1"/>
      <c r="AE3209" s="1"/>
      <c r="AF3209" s="1"/>
      <c r="AG3209" s="1"/>
      <c r="AH3209" s="1"/>
      <c r="AI3209" s="1"/>
      <c r="AJ3209" s="1"/>
      <c r="AK3209" s="1"/>
      <c r="AL3209" s="1"/>
      <c r="AM3209" s="1"/>
      <c r="AN3209" s="1"/>
      <c r="AO3209" s="1"/>
      <c r="AP3209" s="1"/>
      <c r="AQ3209" s="1"/>
      <c r="AR3209" s="1"/>
      <c r="AS3209" s="1"/>
      <c r="AT3209" s="1"/>
      <c r="AU3209" s="1"/>
      <c r="AV3209" s="1"/>
      <c r="AW3209" s="1"/>
      <c r="AX3209" s="1"/>
      <c r="AY3209" s="1"/>
      <c r="AZ3209" s="1"/>
      <c r="BA3209" s="1"/>
      <c r="BB3209" s="1"/>
      <c r="BC3209" s="1"/>
      <c r="BD3209" s="1"/>
      <c r="BE3209" s="1"/>
      <c r="BF3209" s="1"/>
      <c r="BG3209" s="1"/>
      <c r="BH3209" s="1"/>
      <c r="BI3209" s="1"/>
      <c r="BJ3209" s="1"/>
      <c r="BK3209" s="1"/>
      <c r="BL3209" s="1"/>
      <c r="BM3209" s="1"/>
      <c r="BN3209" s="1"/>
      <c r="BO3209" s="1"/>
      <c r="BP3209" s="1"/>
      <c r="BQ3209" s="1"/>
      <c r="BR3209" s="1"/>
      <c r="BS3209" s="1"/>
      <c r="BT3209" s="1"/>
      <c r="BU3209" s="1"/>
      <c r="BV3209" s="1"/>
      <c r="BW3209" s="1"/>
      <c r="BX3209" s="1"/>
      <c r="BY3209" s="1"/>
      <c r="BZ3209" s="1"/>
      <c r="CA3209" s="1"/>
      <c r="CB3209" s="1"/>
      <c r="CC3209" s="1"/>
      <c r="CD3209" s="1"/>
      <c r="CE3209" s="1"/>
      <c r="CF3209" s="1"/>
      <c r="CG3209" s="1"/>
      <c r="CH3209" s="1"/>
      <c r="CI3209" s="1"/>
      <c r="CJ3209" s="1"/>
      <c r="CK3209" s="1"/>
      <c r="CL3209" s="1"/>
      <c r="CM3209" s="1"/>
      <c r="CN3209" s="1"/>
      <c r="CO3209" s="1"/>
      <c r="CP3209" s="1"/>
      <c r="CQ3209" s="1"/>
      <c r="CR3209" s="1"/>
      <c r="CS3209" s="1"/>
      <c r="CT3209" s="1"/>
      <c r="CU3209" s="1"/>
      <c r="CV3209" s="1"/>
      <c r="CW3209" s="1"/>
      <c r="CX3209" s="1"/>
      <c r="CY3209" s="1"/>
      <c r="CZ3209" s="1"/>
      <c r="DA3209" s="1"/>
      <c r="DB3209" s="1"/>
      <c r="DC3209" s="1"/>
      <c r="DD3209" s="1"/>
      <c r="DE3209" s="1"/>
      <c r="DF3209" s="1"/>
      <c r="DG3209" s="1"/>
      <c r="DH3209" s="1"/>
      <c r="DI3209" s="1"/>
      <c r="DJ3209" s="1"/>
      <c r="DK3209" s="1"/>
      <c r="DL3209" s="1"/>
      <c r="DM3209" s="1"/>
      <c r="DN3209" s="1"/>
      <c r="DO3209" s="1"/>
      <c r="DP3209" s="1"/>
      <c r="DQ3209" s="1"/>
      <c r="DR3209" s="1"/>
      <c r="DS3209" s="1"/>
      <c r="DT3209" s="1"/>
      <c r="DU3209" s="1"/>
      <c r="DV3209" s="1"/>
      <c r="DW3209" s="1"/>
      <c r="DX3209" s="1"/>
      <c r="DY3209" s="1"/>
      <c r="DZ3209" s="1"/>
      <c r="EA3209" s="1"/>
      <c r="EB3209" s="1"/>
      <c r="EC3209" s="1"/>
      <c r="ED3209" s="1"/>
      <c r="EE3209" s="1"/>
      <c r="EF3209" s="1"/>
      <c r="EG3209" s="1"/>
      <c r="EH3209" s="1"/>
      <c r="EI3209" s="1"/>
      <c r="EJ3209" s="1"/>
      <c r="EK3209" s="1"/>
      <c r="EL3209" s="1"/>
      <c r="EM3209" s="1"/>
      <c r="EN3209" s="1"/>
      <c r="EO3209" s="1"/>
      <c r="EP3209" s="1"/>
      <c r="EQ3209" s="1"/>
      <c r="ER3209" s="1"/>
      <c r="ES3209" s="1"/>
      <c r="ET3209" s="1"/>
      <c r="EU3209" s="1"/>
      <c r="EV3209" s="1"/>
      <c r="EW3209" s="1"/>
      <c r="EX3209" s="1"/>
      <c r="EY3209" s="1"/>
      <c r="EZ3209" s="1"/>
      <c r="FA3209" s="1"/>
      <c r="FB3209" s="1"/>
      <c r="FC3209" s="1"/>
      <c r="FD3209" s="1"/>
      <c r="FE3209" s="1"/>
      <c r="FF3209" s="1"/>
      <c r="FG3209" s="1"/>
      <c r="FH3209" s="1"/>
      <c r="FI3209" s="1"/>
      <c r="FJ3209" s="1"/>
      <c r="FK3209" s="1"/>
      <c r="FL3209" s="1"/>
      <c r="FM3209" s="1"/>
      <c r="FN3209" s="1"/>
      <c r="FO3209" s="1"/>
      <c r="FP3209" s="1"/>
      <c r="FQ3209" s="1"/>
      <c r="FR3209" s="1"/>
      <c r="FS3209" s="1"/>
      <c r="FT3209" s="1"/>
      <c r="FU3209" s="1"/>
      <c r="FV3209" s="1"/>
      <c r="FW3209" s="1"/>
      <c r="FX3209" s="1"/>
      <c r="FY3209" s="1"/>
      <c r="FZ3209" s="1"/>
      <c r="GA3209" s="1"/>
      <c r="GB3209" s="1"/>
      <c r="GC3209" s="1"/>
      <c r="GD3209" s="1"/>
      <c r="GE3209" s="1"/>
      <c r="GF3209" s="1"/>
      <c r="GG3209" s="1"/>
      <c r="GH3209" s="1"/>
      <c r="GI3209" s="1"/>
      <c r="GJ3209" s="1"/>
      <c r="GK3209" s="1"/>
      <c r="GL3209" s="1"/>
      <c r="GM3209" s="1"/>
      <c r="GN3209" s="1"/>
      <c r="GO3209" s="1"/>
    </row>
    <row r="3210" spans="1:197" s="40" customFormat="1" x14ac:dyDescent="0.25">
      <c r="A3210" s="41"/>
      <c r="B3210" s="4"/>
      <c r="C3210" s="41"/>
      <c r="D3210" s="42"/>
      <c r="E3210" s="42"/>
      <c r="F3210" s="42"/>
      <c r="G3210" s="1"/>
      <c r="H3210" s="1"/>
      <c r="I3210" s="1"/>
      <c r="J3210" s="1"/>
      <c r="K3210" s="1"/>
      <c r="L3210" s="1"/>
      <c r="M3210" s="2"/>
      <c r="N3210" s="1"/>
      <c r="O3210" s="1"/>
      <c r="P3210" s="1"/>
      <c r="Q3210" s="1"/>
      <c r="R3210" s="1"/>
      <c r="S3210" s="1"/>
      <c r="T3210" s="1"/>
      <c r="U3210" s="1"/>
      <c r="V3210" s="1"/>
      <c r="W3210" s="1"/>
      <c r="X3210" s="1"/>
      <c r="Y3210" s="1"/>
      <c r="Z3210" s="1"/>
      <c r="AA3210" s="1"/>
      <c r="AB3210" s="1"/>
      <c r="AC3210" s="1"/>
      <c r="AD3210" s="1"/>
      <c r="AE3210" s="1"/>
      <c r="AF3210" s="1"/>
      <c r="AG3210" s="1"/>
      <c r="AH3210" s="1"/>
      <c r="AI3210" s="1"/>
      <c r="AJ3210" s="1"/>
      <c r="AK3210" s="1"/>
      <c r="AL3210" s="1"/>
      <c r="AM3210" s="1"/>
      <c r="AN3210" s="1"/>
      <c r="AO3210" s="1"/>
      <c r="AP3210" s="1"/>
      <c r="AQ3210" s="1"/>
      <c r="AR3210" s="1"/>
      <c r="AS3210" s="1"/>
      <c r="AT3210" s="1"/>
      <c r="AU3210" s="1"/>
      <c r="AV3210" s="1"/>
      <c r="AW3210" s="1"/>
      <c r="AX3210" s="1"/>
      <c r="AY3210" s="1"/>
      <c r="AZ3210" s="1"/>
      <c r="BA3210" s="1"/>
      <c r="BB3210" s="1"/>
      <c r="BC3210" s="1"/>
      <c r="BD3210" s="1"/>
      <c r="BE3210" s="1"/>
      <c r="BF3210" s="1"/>
      <c r="BG3210" s="1"/>
      <c r="BH3210" s="1"/>
      <c r="BI3210" s="1"/>
      <c r="BJ3210" s="1"/>
      <c r="BK3210" s="1"/>
      <c r="BL3210" s="1"/>
      <c r="BM3210" s="1"/>
      <c r="BN3210" s="1"/>
      <c r="BO3210" s="1"/>
      <c r="BP3210" s="1"/>
      <c r="BQ3210" s="1"/>
      <c r="BR3210" s="1"/>
      <c r="BS3210" s="1"/>
      <c r="BT3210" s="1"/>
      <c r="BU3210" s="1"/>
      <c r="BV3210" s="1"/>
      <c r="BW3210" s="1"/>
      <c r="BX3210" s="1"/>
      <c r="BY3210" s="1"/>
      <c r="BZ3210" s="1"/>
      <c r="CA3210" s="1"/>
      <c r="CB3210" s="1"/>
      <c r="CC3210" s="1"/>
      <c r="CD3210" s="1"/>
      <c r="CE3210" s="1"/>
      <c r="CF3210" s="1"/>
      <c r="CG3210" s="1"/>
      <c r="CH3210" s="1"/>
      <c r="CI3210" s="1"/>
      <c r="CJ3210" s="1"/>
      <c r="CK3210" s="1"/>
      <c r="CL3210" s="1"/>
      <c r="CM3210" s="1"/>
      <c r="CN3210" s="1"/>
      <c r="CO3210" s="1"/>
      <c r="CP3210" s="1"/>
      <c r="CQ3210" s="1"/>
      <c r="CR3210" s="1"/>
      <c r="CS3210" s="1"/>
      <c r="CT3210" s="1"/>
      <c r="CU3210" s="1"/>
      <c r="CV3210" s="1"/>
      <c r="CW3210" s="1"/>
      <c r="CX3210" s="1"/>
      <c r="CY3210" s="1"/>
      <c r="CZ3210" s="1"/>
      <c r="DA3210" s="1"/>
      <c r="DB3210" s="1"/>
      <c r="DC3210" s="1"/>
      <c r="DD3210" s="1"/>
      <c r="DE3210" s="1"/>
      <c r="DF3210" s="1"/>
      <c r="DG3210" s="1"/>
      <c r="DH3210" s="1"/>
      <c r="DI3210" s="1"/>
      <c r="DJ3210" s="1"/>
      <c r="DK3210" s="1"/>
      <c r="DL3210" s="1"/>
      <c r="DM3210" s="1"/>
      <c r="DN3210" s="1"/>
      <c r="DO3210" s="1"/>
      <c r="DP3210" s="1"/>
      <c r="DQ3210" s="1"/>
      <c r="DR3210" s="1"/>
      <c r="DS3210" s="1"/>
      <c r="DT3210" s="1"/>
      <c r="DU3210" s="1"/>
      <c r="DV3210" s="1"/>
      <c r="DW3210" s="1"/>
      <c r="DX3210" s="1"/>
      <c r="DY3210" s="1"/>
      <c r="DZ3210" s="1"/>
      <c r="EA3210" s="1"/>
      <c r="EB3210" s="1"/>
      <c r="EC3210" s="1"/>
      <c r="ED3210" s="1"/>
      <c r="EE3210" s="1"/>
      <c r="EF3210" s="1"/>
      <c r="EG3210" s="1"/>
      <c r="EH3210" s="1"/>
      <c r="EI3210" s="1"/>
      <c r="EJ3210" s="1"/>
      <c r="EK3210" s="1"/>
      <c r="EL3210" s="1"/>
      <c r="EM3210" s="1"/>
      <c r="EN3210" s="1"/>
      <c r="EO3210" s="1"/>
      <c r="EP3210" s="1"/>
      <c r="EQ3210" s="1"/>
      <c r="ER3210" s="1"/>
      <c r="ES3210" s="1"/>
      <c r="ET3210" s="1"/>
      <c r="EU3210" s="1"/>
      <c r="EV3210" s="1"/>
      <c r="EW3210" s="1"/>
      <c r="EX3210" s="1"/>
      <c r="EY3210" s="1"/>
      <c r="EZ3210" s="1"/>
      <c r="FA3210" s="1"/>
      <c r="FB3210" s="1"/>
      <c r="FC3210" s="1"/>
      <c r="FD3210" s="1"/>
      <c r="FE3210" s="1"/>
      <c r="FF3210" s="1"/>
      <c r="FG3210" s="1"/>
      <c r="FH3210" s="1"/>
      <c r="FI3210" s="1"/>
      <c r="FJ3210" s="1"/>
      <c r="FK3210" s="1"/>
      <c r="FL3210" s="1"/>
      <c r="FM3210" s="1"/>
      <c r="FN3210" s="1"/>
      <c r="FO3210" s="1"/>
      <c r="FP3210" s="1"/>
      <c r="FQ3210" s="1"/>
      <c r="FR3210" s="1"/>
      <c r="FS3210" s="1"/>
      <c r="FT3210" s="1"/>
      <c r="FU3210" s="1"/>
      <c r="FV3210" s="1"/>
      <c r="FW3210" s="1"/>
      <c r="FX3210" s="1"/>
      <c r="FY3210" s="1"/>
      <c r="FZ3210" s="1"/>
      <c r="GA3210" s="1"/>
      <c r="GB3210" s="1"/>
      <c r="GC3210" s="1"/>
      <c r="GD3210" s="1"/>
      <c r="GE3210" s="1"/>
      <c r="GF3210" s="1"/>
      <c r="GG3210" s="1"/>
      <c r="GH3210" s="1"/>
      <c r="GI3210" s="1"/>
      <c r="GJ3210" s="1"/>
      <c r="GK3210" s="1"/>
      <c r="GL3210" s="1"/>
      <c r="GM3210" s="1"/>
      <c r="GN3210" s="1"/>
      <c r="GO3210" s="1"/>
    </row>
    <row r="3211" spans="1:197" s="40" customFormat="1" x14ac:dyDescent="0.25">
      <c r="A3211" s="41"/>
      <c r="B3211" s="4"/>
      <c r="C3211" s="41"/>
      <c r="D3211" s="42"/>
      <c r="E3211" s="42"/>
      <c r="F3211" s="42"/>
      <c r="G3211" s="1"/>
      <c r="H3211" s="1"/>
      <c r="I3211" s="1"/>
      <c r="J3211" s="1"/>
      <c r="K3211" s="1"/>
      <c r="L3211" s="1"/>
      <c r="M3211" s="2"/>
      <c r="N3211" s="1"/>
      <c r="O3211" s="1"/>
      <c r="P3211" s="1"/>
      <c r="Q3211" s="1"/>
      <c r="R3211" s="1"/>
      <c r="S3211" s="1"/>
      <c r="T3211" s="1"/>
      <c r="U3211" s="1"/>
      <c r="V3211" s="1"/>
      <c r="W3211" s="1"/>
      <c r="X3211" s="1"/>
      <c r="Y3211" s="1"/>
      <c r="Z3211" s="1"/>
      <c r="AA3211" s="1"/>
      <c r="AB3211" s="1"/>
      <c r="AC3211" s="1"/>
      <c r="AD3211" s="1"/>
      <c r="AE3211" s="1"/>
      <c r="AF3211" s="1"/>
      <c r="AG3211" s="1"/>
      <c r="AH3211" s="1"/>
      <c r="AI3211" s="1"/>
      <c r="AJ3211" s="1"/>
      <c r="AK3211" s="1"/>
      <c r="AL3211" s="1"/>
      <c r="AM3211" s="1"/>
      <c r="AN3211" s="1"/>
      <c r="AO3211" s="1"/>
      <c r="AP3211" s="1"/>
      <c r="AQ3211" s="1"/>
      <c r="AR3211" s="1"/>
      <c r="AS3211" s="1"/>
      <c r="AT3211" s="1"/>
      <c r="AU3211" s="1"/>
      <c r="AV3211" s="1"/>
      <c r="AW3211" s="1"/>
      <c r="AX3211" s="1"/>
      <c r="AY3211" s="1"/>
      <c r="AZ3211" s="1"/>
      <c r="BA3211" s="1"/>
      <c r="BB3211" s="1"/>
      <c r="BC3211" s="1"/>
      <c r="BD3211" s="1"/>
      <c r="BE3211" s="1"/>
      <c r="BF3211" s="1"/>
      <c r="BG3211" s="1"/>
      <c r="BH3211" s="1"/>
      <c r="BI3211" s="1"/>
      <c r="BJ3211" s="1"/>
      <c r="BK3211" s="1"/>
      <c r="BL3211" s="1"/>
      <c r="BM3211" s="1"/>
      <c r="BN3211" s="1"/>
      <c r="BO3211" s="1"/>
      <c r="BP3211" s="1"/>
      <c r="BQ3211" s="1"/>
      <c r="BR3211" s="1"/>
      <c r="BS3211" s="1"/>
      <c r="BT3211" s="1"/>
      <c r="BU3211" s="1"/>
      <c r="BV3211" s="1"/>
      <c r="BW3211" s="1"/>
      <c r="BX3211" s="1"/>
      <c r="BY3211" s="1"/>
      <c r="BZ3211" s="1"/>
      <c r="CA3211" s="1"/>
      <c r="CB3211" s="1"/>
      <c r="CC3211" s="1"/>
      <c r="CD3211" s="1"/>
      <c r="CE3211" s="1"/>
      <c r="CF3211" s="1"/>
      <c r="CG3211" s="1"/>
      <c r="CH3211" s="1"/>
      <c r="CI3211" s="1"/>
      <c r="CJ3211" s="1"/>
      <c r="CK3211" s="1"/>
      <c r="CL3211" s="1"/>
      <c r="CM3211" s="1"/>
      <c r="CN3211" s="1"/>
      <c r="CO3211" s="1"/>
      <c r="CP3211" s="1"/>
      <c r="CQ3211" s="1"/>
      <c r="CR3211" s="1"/>
      <c r="CS3211" s="1"/>
      <c r="CT3211" s="1"/>
      <c r="CU3211" s="1"/>
      <c r="CV3211" s="1"/>
      <c r="CW3211" s="1"/>
      <c r="CX3211" s="1"/>
      <c r="CY3211" s="1"/>
      <c r="CZ3211" s="1"/>
      <c r="DA3211" s="1"/>
      <c r="DB3211" s="1"/>
      <c r="DC3211" s="1"/>
      <c r="DD3211" s="1"/>
      <c r="DE3211" s="1"/>
      <c r="DF3211" s="1"/>
      <c r="DG3211" s="1"/>
      <c r="DH3211" s="1"/>
      <c r="DI3211" s="1"/>
      <c r="DJ3211" s="1"/>
      <c r="DK3211" s="1"/>
      <c r="DL3211" s="1"/>
      <c r="DM3211" s="1"/>
      <c r="DN3211" s="1"/>
      <c r="DO3211" s="1"/>
      <c r="DP3211" s="1"/>
      <c r="DQ3211" s="1"/>
      <c r="DR3211" s="1"/>
      <c r="DS3211" s="1"/>
      <c r="DT3211" s="1"/>
      <c r="DU3211" s="1"/>
      <c r="DV3211" s="1"/>
      <c r="DW3211" s="1"/>
      <c r="DX3211" s="1"/>
      <c r="DY3211" s="1"/>
      <c r="DZ3211" s="1"/>
      <c r="EA3211" s="1"/>
      <c r="EB3211" s="1"/>
      <c r="EC3211" s="1"/>
      <c r="ED3211" s="1"/>
      <c r="EE3211" s="1"/>
      <c r="EF3211" s="1"/>
      <c r="EG3211" s="1"/>
      <c r="EH3211" s="1"/>
      <c r="EI3211" s="1"/>
      <c r="EJ3211" s="1"/>
      <c r="EK3211" s="1"/>
      <c r="EL3211" s="1"/>
      <c r="EM3211" s="1"/>
      <c r="EN3211" s="1"/>
      <c r="EO3211" s="1"/>
      <c r="EP3211" s="1"/>
      <c r="EQ3211" s="1"/>
      <c r="ER3211" s="1"/>
      <c r="ES3211" s="1"/>
      <c r="ET3211" s="1"/>
      <c r="EU3211" s="1"/>
      <c r="EV3211" s="1"/>
      <c r="EW3211" s="1"/>
      <c r="EX3211" s="1"/>
      <c r="EY3211" s="1"/>
      <c r="EZ3211" s="1"/>
      <c r="FA3211" s="1"/>
      <c r="FB3211" s="1"/>
      <c r="FC3211" s="1"/>
      <c r="FD3211" s="1"/>
      <c r="FE3211" s="1"/>
      <c r="FF3211" s="1"/>
      <c r="FG3211" s="1"/>
      <c r="FH3211" s="1"/>
      <c r="FI3211" s="1"/>
      <c r="FJ3211" s="1"/>
      <c r="FK3211" s="1"/>
      <c r="FL3211" s="1"/>
      <c r="FM3211" s="1"/>
      <c r="FN3211" s="1"/>
      <c r="FO3211" s="1"/>
      <c r="FP3211" s="1"/>
      <c r="FQ3211" s="1"/>
      <c r="FR3211" s="1"/>
      <c r="FS3211" s="1"/>
      <c r="FT3211" s="1"/>
      <c r="FU3211" s="1"/>
      <c r="FV3211" s="1"/>
      <c r="FW3211" s="1"/>
      <c r="FX3211" s="1"/>
      <c r="FY3211" s="1"/>
      <c r="FZ3211" s="1"/>
      <c r="GA3211" s="1"/>
      <c r="GB3211" s="1"/>
      <c r="GC3211" s="1"/>
      <c r="GD3211" s="1"/>
      <c r="GE3211" s="1"/>
      <c r="GF3211" s="1"/>
      <c r="GG3211" s="1"/>
      <c r="GH3211" s="1"/>
      <c r="GI3211" s="1"/>
      <c r="GJ3211" s="1"/>
      <c r="GK3211" s="1"/>
      <c r="GL3211" s="1"/>
      <c r="GM3211" s="1"/>
      <c r="GN3211" s="1"/>
      <c r="GO3211" s="1"/>
    </row>
    <row r="3212" spans="1:197" s="40" customFormat="1" x14ac:dyDescent="0.25">
      <c r="A3212" s="41"/>
      <c r="B3212" s="4"/>
      <c r="C3212" s="41"/>
      <c r="D3212" s="42"/>
      <c r="E3212" s="42"/>
      <c r="F3212" s="42"/>
      <c r="G3212" s="1"/>
      <c r="H3212" s="1"/>
      <c r="I3212" s="1"/>
      <c r="J3212" s="1"/>
      <c r="K3212" s="1"/>
      <c r="L3212" s="1"/>
      <c r="M3212" s="2"/>
      <c r="N3212" s="1"/>
      <c r="O3212" s="1"/>
      <c r="P3212" s="1"/>
      <c r="Q3212" s="1"/>
      <c r="R3212" s="1"/>
      <c r="S3212" s="1"/>
      <c r="T3212" s="1"/>
      <c r="U3212" s="1"/>
      <c r="V3212" s="1"/>
      <c r="W3212" s="1"/>
      <c r="X3212" s="1"/>
      <c r="Y3212" s="1"/>
      <c r="Z3212" s="1"/>
      <c r="AA3212" s="1"/>
      <c r="AB3212" s="1"/>
      <c r="AC3212" s="1"/>
      <c r="AD3212" s="1"/>
      <c r="AE3212" s="1"/>
      <c r="AF3212" s="1"/>
      <c r="AG3212" s="1"/>
      <c r="AH3212" s="1"/>
      <c r="AI3212" s="1"/>
      <c r="AJ3212" s="1"/>
      <c r="AK3212" s="1"/>
      <c r="AL3212" s="1"/>
      <c r="AM3212" s="1"/>
      <c r="AN3212" s="1"/>
      <c r="AO3212" s="1"/>
      <c r="AP3212" s="1"/>
      <c r="AQ3212" s="1"/>
      <c r="AR3212" s="1"/>
      <c r="AS3212" s="1"/>
      <c r="AT3212" s="1"/>
      <c r="AU3212" s="1"/>
      <c r="AV3212" s="1"/>
      <c r="AW3212" s="1"/>
      <c r="AX3212" s="1"/>
      <c r="AY3212" s="1"/>
      <c r="AZ3212" s="1"/>
      <c r="BA3212" s="1"/>
      <c r="BB3212" s="1"/>
      <c r="BC3212" s="1"/>
      <c r="BD3212" s="1"/>
      <c r="BE3212" s="1"/>
      <c r="BF3212" s="1"/>
      <c r="BG3212" s="1"/>
      <c r="BH3212" s="1"/>
      <c r="BI3212" s="1"/>
      <c r="BJ3212" s="1"/>
      <c r="BK3212" s="1"/>
      <c r="BL3212" s="1"/>
      <c r="BM3212" s="1"/>
      <c r="BN3212" s="1"/>
      <c r="BO3212" s="1"/>
      <c r="BP3212" s="1"/>
      <c r="BQ3212" s="1"/>
      <c r="BR3212" s="1"/>
      <c r="BS3212" s="1"/>
      <c r="BT3212" s="1"/>
      <c r="BU3212" s="1"/>
      <c r="BV3212" s="1"/>
      <c r="BW3212" s="1"/>
      <c r="BX3212" s="1"/>
      <c r="BY3212" s="1"/>
      <c r="BZ3212" s="1"/>
      <c r="CA3212" s="1"/>
      <c r="CB3212" s="1"/>
      <c r="CC3212" s="1"/>
      <c r="CD3212" s="1"/>
      <c r="CE3212" s="1"/>
      <c r="CF3212" s="1"/>
      <c r="CG3212" s="1"/>
      <c r="CH3212" s="1"/>
      <c r="CI3212" s="1"/>
      <c r="CJ3212" s="1"/>
      <c r="CK3212" s="1"/>
      <c r="CL3212" s="1"/>
      <c r="CM3212" s="1"/>
      <c r="CN3212" s="1"/>
      <c r="CO3212" s="1"/>
      <c r="CP3212" s="1"/>
      <c r="CQ3212" s="1"/>
      <c r="CR3212" s="1"/>
      <c r="CS3212" s="1"/>
      <c r="CT3212" s="1"/>
      <c r="CU3212" s="1"/>
      <c r="CV3212" s="1"/>
      <c r="CW3212" s="1"/>
      <c r="CX3212" s="1"/>
      <c r="CY3212" s="1"/>
      <c r="CZ3212" s="1"/>
      <c r="DA3212" s="1"/>
      <c r="DB3212" s="1"/>
      <c r="DC3212" s="1"/>
      <c r="DD3212" s="1"/>
      <c r="DE3212" s="1"/>
      <c r="DF3212" s="1"/>
      <c r="DG3212" s="1"/>
      <c r="DH3212" s="1"/>
      <c r="DI3212" s="1"/>
      <c r="DJ3212" s="1"/>
      <c r="DK3212" s="1"/>
      <c r="DL3212" s="1"/>
      <c r="DM3212" s="1"/>
      <c r="DN3212" s="1"/>
      <c r="DO3212" s="1"/>
      <c r="DP3212" s="1"/>
      <c r="DQ3212" s="1"/>
      <c r="DR3212" s="1"/>
      <c r="DS3212" s="1"/>
      <c r="DT3212" s="1"/>
      <c r="DU3212" s="1"/>
      <c r="DV3212" s="1"/>
      <c r="DW3212" s="1"/>
      <c r="DX3212" s="1"/>
      <c r="DY3212" s="1"/>
      <c r="DZ3212" s="1"/>
      <c r="EA3212" s="1"/>
      <c r="EB3212" s="1"/>
      <c r="EC3212" s="1"/>
      <c r="ED3212" s="1"/>
      <c r="EE3212" s="1"/>
      <c r="EF3212" s="1"/>
      <c r="EG3212" s="1"/>
      <c r="EH3212" s="1"/>
      <c r="EI3212" s="1"/>
      <c r="EJ3212" s="1"/>
      <c r="EK3212" s="1"/>
      <c r="EL3212" s="1"/>
      <c r="EM3212" s="1"/>
      <c r="EN3212" s="1"/>
      <c r="EO3212" s="1"/>
      <c r="EP3212" s="1"/>
      <c r="EQ3212" s="1"/>
      <c r="ER3212" s="1"/>
      <c r="ES3212" s="1"/>
      <c r="ET3212" s="1"/>
      <c r="EU3212" s="1"/>
      <c r="EV3212" s="1"/>
      <c r="EW3212" s="1"/>
      <c r="EX3212" s="1"/>
      <c r="EY3212" s="1"/>
      <c r="EZ3212" s="1"/>
      <c r="FA3212" s="1"/>
      <c r="FB3212" s="1"/>
      <c r="FC3212" s="1"/>
      <c r="FD3212" s="1"/>
      <c r="FE3212" s="1"/>
      <c r="FF3212" s="1"/>
      <c r="FG3212" s="1"/>
      <c r="FH3212" s="1"/>
      <c r="FI3212" s="1"/>
      <c r="FJ3212" s="1"/>
      <c r="FK3212" s="1"/>
      <c r="FL3212" s="1"/>
      <c r="FM3212" s="1"/>
      <c r="FN3212" s="1"/>
      <c r="FO3212" s="1"/>
      <c r="FP3212" s="1"/>
      <c r="FQ3212" s="1"/>
      <c r="FR3212" s="1"/>
      <c r="FS3212" s="1"/>
      <c r="FT3212" s="1"/>
      <c r="FU3212" s="1"/>
      <c r="FV3212" s="1"/>
      <c r="FW3212" s="1"/>
      <c r="FX3212" s="1"/>
      <c r="FY3212" s="1"/>
      <c r="FZ3212" s="1"/>
      <c r="GA3212" s="1"/>
      <c r="GB3212" s="1"/>
      <c r="GC3212" s="1"/>
      <c r="GD3212" s="1"/>
      <c r="GE3212" s="1"/>
      <c r="GF3212" s="1"/>
      <c r="GG3212" s="1"/>
      <c r="GH3212" s="1"/>
      <c r="GI3212" s="1"/>
      <c r="GJ3212" s="1"/>
      <c r="GK3212" s="1"/>
      <c r="GL3212" s="1"/>
      <c r="GM3212" s="1"/>
      <c r="GN3212" s="1"/>
      <c r="GO3212" s="1"/>
    </row>
    <row r="3213" spans="1:197" s="40" customFormat="1" x14ac:dyDescent="0.25">
      <c r="A3213" s="41"/>
      <c r="B3213" s="4"/>
      <c r="C3213" s="41"/>
      <c r="D3213" s="42"/>
      <c r="E3213" s="42"/>
      <c r="F3213" s="42"/>
      <c r="G3213" s="1"/>
      <c r="H3213" s="1"/>
      <c r="I3213" s="1"/>
      <c r="J3213" s="1"/>
      <c r="K3213" s="1"/>
      <c r="L3213" s="1"/>
      <c r="M3213" s="2"/>
      <c r="N3213" s="1"/>
      <c r="O3213" s="1"/>
      <c r="P3213" s="1"/>
      <c r="Q3213" s="1"/>
      <c r="R3213" s="1"/>
      <c r="S3213" s="1"/>
      <c r="T3213" s="1"/>
      <c r="U3213" s="1"/>
      <c r="V3213" s="1"/>
      <c r="W3213" s="1"/>
      <c r="X3213" s="1"/>
      <c r="Y3213" s="1"/>
      <c r="Z3213" s="1"/>
      <c r="AA3213" s="1"/>
      <c r="AB3213" s="1"/>
      <c r="AC3213" s="1"/>
      <c r="AD3213" s="1"/>
      <c r="AE3213" s="1"/>
      <c r="AF3213" s="1"/>
      <c r="AG3213" s="1"/>
      <c r="AH3213" s="1"/>
      <c r="AI3213" s="1"/>
      <c r="AJ3213" s="1"/>
      <c r="AK3213" s="1"/>
      <c r="AL3213" s="1"/>
      <c r="AM3213" s="1"/>
      <c r="AN3213" s="1"/>
      <c r="AO3213" s="1"/>
      <c r="AP3213" s="1"/>
      <c r="AQ3213" s="1"/>
      <c r="AR3213" s="1"/>
      <c r="AS3213" s="1"/>
      <c r="AT3213" s="1"/>
      <c r="AU3213" s="1"/>
      <c r="AV3213" s="1"/>
      <c r="AW3213" s="1"/>
      <c r="AX3213" s="1"/>
      <c r="AY3213" s="1"/>
      <c r="AZ3213" s="1"/>
      <c r="BA3213" s="1"/>
      <c r="BB3213" s="1"/>
      <c r="BC3213" s="1"/>
      <c r="BD3213" s="1"/>
      <c r="BE3213" s="1"/>
      <c r="BF3213" s="1"/>
      <c r="BG3213" s="1"/>
      <c r="BH3213" s="1"/>
      <c r="BI3213" s="1"/>
      <c r="BJ3213" s="1"/>
      <c r="BK3213" s="1"/>
      <c r="BL3213" s="1"/>
      <c r="BM3213" s="1"/>
      <c r="BN3213" s="1"/>
      <c r="BO3213" s="1"/>
      <c r="BP3213" s="1"/>
      <c r="BQ3213" s="1"/>
      <c r="BR3213" s="1"/>
      <c r="BS3213" s="1"/>
      <c r="BT3213" s="1"/>
      <c r="BU3213" s="1"/>
      <c r="BV3213" s="1"/>
      <c r="BW3213" s="1"/>
      <c r="BX3213" s="1"/>
      <c r="BY3213" s="1"/>
      <c r="BZ3213" s="1"/>
      <c r="CA3213" s="1"/>
      <c r="CB3213" s="1"/>
      <c r="CC3213" s="1"/>
      <c r="CD3213" s="1"/>
      <c r="CE3213" s="1"/>
      <c r="CF3213" s="1"/>
      <c r="CG3213" s="1"/>
      <c r="CH3213" s="1"/>
      <c r="CI3213" s="1"/>
      <c r="CJ3213" s="1"/>
      <c r="CK3213" s="1"/>
      <c r="CL3213" s="1"/>
      <c r="CM3213" s="1"/>
      <c r="CN3213" s="1"/>
      <c r="CO3213" s="1"/>
      <c r="CP3213" s="1"/>
      <c r="CQ3213" s="1"/>
      <c r="CR3213" s="1"/>
      <c r="CS3213" s="1"/>
      <c r="CT3213" s="1"/>
      <c r="CU3213" s="1"/>
      <c r="CV3213" s="1"/>
      <c r="CW3213" s="1"/>
      <c r="CX3213" s="1"/>
      <c r="CY3213" s="1"/>
      <c r="CZ3213" s="1"/>
      <c r="DA3213" s="1"/>
      <c r="DB3213" s="1"/>
      <c r="DC3213" s="1"/>
      <c r="DD3213" s="1"/>
      <c r="DE3213" s="1"/>
      <c r="DF3213" s="1"/>
      <c r="DG3213" s="1"/>
      <c r="DH3213" s="1"/>
      <c r="DI3213" s="1"/>
      <c r="DJ3213" s="1"/>
      <c r="DK3213" s="1"/>
      <c r="DL3213" s="1"/>
      <c r="DM3213" s="1"/>
      <c r="DN3213" s="1"/>
      <c r="DO3213" s="1"/>
      <c r="DP3213" s="1"/>
      <c r="DQ3213" s="1"/>
      <c r="DR3213" s="1"/>
      <c r="DS3213" s="1"/>
      <c r="DT3213" s="1"/>
      <c r="DU3213" s="1"/>
      <c r="DV3213" s="1"/>
      <c r="DW3213" s="1"/>
      <c r="DX3213" s="1"/>
      <c r="DY3213" s="1"/>
      <c r="DZ3213" s="1"/>
      <c r="EA3213" s="1"/>
      <c r="EB3213" s="1"/>
      <c r="EC3213" s="1"/>
      <c r="ED3213" s="1"/>
      <c r="EE3213" s="1"/>
      <c r="EF3213" s="1"/>
      <c r="EG3213" s="1"/>
      <c r="EH3213" s="1"/>
      <c r="EI3213" s="1"/>
      <c r="EJ3213" s="1"/>
      <c r="EK3213" s="1"/>
      <c r="EL3213" s="1"/>
      <c r="EM3213" s="1"/>
      <c r="EN3213" s="1"/>
      <c r="EO3213" s="1"/>
      <c r="EP3213" s="1"/>
      <c r="EQ3213" s="1"/>
      <c r="ER3213" s="1"/>
      <c r="ES3213" s="1"/>
      <c r="ET3213" s="1"/>
      <c r="EU3213" s="1"/>
      <c r="EV3213" s="1"/>
      <c r="EW3213" s="1"/>
      <c r="EX3213" s="1"/>
      <c r="EY3213" s="1"/>
      <c r="EZ3213" s="1"/>
      <c r="FA3213" s="1"/>
      <c r="FB3213" s="1"/>
      <c r="FC3213" s="1"/>
      <c r="FD3213" s="1"/>
      <c r="FE3213" s="1"/>
      <c r="FF3213" s="1"/>
      <c r="FG3213" s="1"/>
      <c r="FH3213" s="1"/>
      <c r="FI3213" s="1"/>
      <c r="FJ3213" s="1"/>
      <c r="FK3213" s="1"/>
      <c r="FL3213" s="1"/>
      <c r="FM3213" s="1"/>
      <c r="FN3213" s="1"/>
      <c r="FO3213" s="1"/>
      <c r="FP3213" s="1"/>
      <c r="FQ3213" s="1"/>
      <c r="FR3213" s="1"/>
      <c r="FS3213" s="1"/>
      <c r="FT3213" s="1"/>
      <c r="FU3213" s="1"/>
      <c r="FV3213" s="1"/>
      <c r="FW3213" s="1"/>
      <c r="FX3213" s="1"/>
      <c r="FY3213" s="1"/>
      <c r="FZ3213" s="1"/>
      <c r="GA3213" s="1"/>
      <c r="GB3213" s="1"/>
      <c r="GC3213" s="1"/>
      <c r="GD3213" s="1"/>
      <c r="GE3213" s="1"/>
      <c r="GF3213" s="1"/>
      <c r="GG3213" s="1"/>
      <c r="GH3213" s="1"/>
      <c r="GI3213" s="1"/>
      <c r="GJ3213" s="1"/>
      <c r="GK3213" s="1"/>
      <c r="GL3213" s="1"/>
      <c r="GM3213" s="1"/>
      <c r="GN3213" s="1"/>
      <c r="GO3213" s="1"/>
    </row>
    <row r="3214" spans="1:197" s="40" customFormat="1" x14ac:dyDescent="0.25">
      <c r="A3214" s="41"/>
      <c r="B3214" s="4"/>
      <c r="C3214" s="41"/>
      <c r="D3214" s="42"/>
      <c r="E3214" s="42"/>
      <c r="F3214" s="42"/>
      <c r="G3214" s="1"/>
      <c r="H3214" s="1"/>
      <c r="I3214" s="1"/>
      <c r="J3214" s="1"/>
      <c r="K3214" s="1"/>
      <c r="L3214" s="1"/>
      <c r="M3214" s="2"/>
      <c r="N3214" s="1"/>
      <c r="O3214" s="1"/>
      <c r="P3214" s="1"/>
      <c r="Q3214" s="1"/>
      <c r="R3214" s="1"/>
      <c r="S3214" s="1"/>
      <c r="T3214" s="1"/>
      <c r="U3214" s="1"/>
      <c r="V3214" s="1"/>
      <c r="W3214" s="1"/>
      <c r="X3214" s="1"/>
      <c r="Y3214" s="1"/>
      <c r="Z3214" s="1"/>
      <c r="AA3214" s="1"/>
      <c r="AB3214" s="1"/>
      <c r="AC3214" s="1"/>
      <c r="AD3214" s="1"/>
      <c r="AE3214" s="1"/>
      <c r="AF3214" s="1"/>
      <c r="AG3214" s="1"/>
      <c r="AH3214" s="1"/>
      <c r="AI3214" s="1"/>
      <c r="AJ3214" s="1"/>
      <c r="AK3214" s="1"/>
      <c r="AL3214" s="1"/>
      <c r="AM3214" s="1"/>
      <c r="AN3214" s="1"/>
      <c r="AO3214" s="1"/>
      <c r="AP3214" s="1"/>
      <c r="AQ3214" s="1"/>
      <c r="AR3214" s="1"/>
      <c r="AS3214" s="1"/>
      <c r="AT3214" s="1"/>
      <c r="AU3214" s="1"/>
      <c r="AV3214" s="1"/>
      <c r="AW3214" s="1"/>
      <c r="AX3214" s="1"/>
      <c r="AY3214" s="1"/>
      <c r="AZ3214" s="1"/>
      <c r="BA3214" s="1"/>
      <c r="BB3214" s="1"/>
      <c r="BC3214" s="1"/>
      <c r="BD3214" s="1"/>
      <c r="BE3214" s="1"/>
      <c r="BF3214" s="1"/>
      <c r="BG3214" s="1"/>
      <c r="BH3214" s="1"/>
      <c r="BI3214" s="1"/>
      <c r="BJ3214" s="1"/>
      <c r="BK3214" s="1"/>
      <c r="BL3214" s="1"/>
      <c r="BM3214" s="1"/>
      <c r="BN3214" s="1"/>
      <c r="BO3214" s="1"/>
      <c r="BP3214" s="1"/>
      <c r="BQ3214" s="1"/>
      <c r="BR3214" s="1"/>
      <c r="BS3214" s="1"/>
      <c r="BT3214" s="1"/>
      <c r="BU3214" s="1"/>
      <c r="BV3214" s="1"/>
      <c r="BW3214" s="1"/>
      <c r="BX3214" s="1"/>
      <c r="BY3214" s="1"/>
      <c r="BZ3214" s="1"/>
      <c r="CA3214" s="1"/>
      <c r="CB3214" s="1"/>
      <c r="CC3214" s="1"/>
      <c r="CD3214" s="1"/>
      <c r="CE3214" s="1"/>
      <c r="CF3214" s="1"/>
      <c r="CG3214" s="1"/>
      <c r="CH3214" s="1"/>
      <c r="CI3214" s="1"/>
      <c r="CJ3214" s="1"/>
      <c r="CK3214" s="1"/>
      <c r="CL3214" s="1"/>
      <c r="CM3214" s="1"/>
      <c r="CN3214" s="1"/>
      <c r="CO3214" s="1"/>
      <c r="CP3214" s="1"/>
      <c r="CQ3214" s="1"/>
      <c r="CR3214" s="1"/>
      <c r="CS3214" s="1"/>
      <c r="CT3214" s="1"/>
      <c r="CU3214" s="1"/>
      <c r="CV3214" s="1"/>
      <c r="CW3214" s="1"/>
      <c r="CX3214" s="1"/>
      <c r="CY3214" s="1"/>
      <c r="CZ3214" s="1"/>
      <c r="DA3214" s="1"/>
      <c r="DB3214" s="1"/>
      <c r="DC3214" s="1"/>
      <c r="DD3214" s="1"/>
      <c r="DE3214" s="1"/>
      <c r="DF3214" s="1"/>
      <c r="DG3214" s="1"/>
      <c r="DH3214" s="1"/>
      <c r="DI3214" s="1"/>
      <c r="DJ3214" s="1"/>
      <c r="DK3214" s="1"/>
      <c r="DL3214" s="1"/>
      <c r="DM3214" s="1"/>
      <c r="DN3214" s="1"/>
      <c r="DO3214" s="1"/>
      <c r="DP3214" s="1"/>
      <c r="DQ3214" s="1"/>
      <c r="DR3214" s="1"/>
      <c r="DS3214" s="1"/>
      <c r="DT3214" s="1"/>
      <c r="DU3214" s="1"/>
      <c r="DV3214" s="1"/>
      <c r="DW3214" s="1"/>
      <c r="DX3214" s="1"/>
      <c r="DY3214" s="1"/>
      <c r="DZ3214" s="1"/>
      <c r="EA3214" s="1"/>
      <c r="EB3214" s="1"/>
      <c r="EC3214" s="1"/>
      <c r="ED3214" s="1"/>
      <c r="EE3214" s="1"/>
      <c r="EF3214" s="1"/>
      <c r="EG3214" s="1"/>
      <c r="EH3214" s="1"/>
      <c r="EI3214" s="1"/>
      <c r="EJ3214" s="1"/>
      <c r="EK3214" s="1"/>
      <c r="EL3214" s="1"/>
      <c r="EM3214" s="1"/>
      <c r="EN3214" s="1"/>
      <c r="EO3214" s="1"/>
      <c r="EP3214" s="1"/>
      <c r="EQ3214" s="1"/>
      <c r="ER3214" s="1"/>
      <c r="ES3214" s="1"/>
      <c r="ET3214" s="1"/>
      <c r="EU3214" s="1"/>
      <c r="EV3214" s="1"/>
      <c r="EW3214" s="1"/>
      <c r="EX3214" s="1"/>
      <c r="EY3214" s="1"/>
      <c r="EZ3214" s="1"/>
      <c r="FA3214" s="1"/>
      <c r="FB3214" s="1"/>
      <c r="FC3214" s="1"/>
      <c r="FD3214" s="1"/>
      <c r="FE3214" s="1"/>
      <c r="FF3214" s="1"/>
      <c r="FG3214" s="1"/>
      <c r="FH3214" s="1"/>
      <c r="FI3214" s="1"/>
      <c r="FJ3214" s="1"/>
      <c r="FK3214" s="1"/>
      <c r="FL3214" s="1"/>
      <c r="FM3214" s="1"/>
      <c r="FN3214" s="1"/>
      <c r="FO3214" s="1"/>
      <c r="FP3214" s="1"/>
      <c r="FQ3214" s="1"/>
      <c r="FR3214" s="1"/>
      <c r="FS3214" s="1"/>
      <c r="FT3214" s="1"/>
      <c r="FU3214" s="1"/>
      <c r="FV3214" s="1"/>
      <c r="FW3214" s="1"/>
      <c r="FX3214" s="1"/>
      <c r="FY3214" s="1"/>
      <c r="FZ3214" s="1"/>
      <c r="GA3214" s="1"/>
      <c r="GB3214" s="1"/>
      <c r="GC3214" s="1"/>
      <c r="GD3214" s="1"/>
      <c r="GE3214" s="1"/>
      <c r="GF3214" s="1"/>
      <c r="GG3214" s="1"/>
      <c r="GH3214" s="1"/>
      <c r="GI3214" s="1"/>
      <c r="GJ3214" s="1"/>
      <c r="GK3214" s="1"/>
      <c r="GL3214" s="1"/>
      <c r="GM3214" s="1"/>
      <c r="GN3214" s="1"/>
      <c r="GO3214" s="1"/>
    </row>
    <row r="3215" spans="1:197" s="40" customFormat="1" x14ac:dyDescent="0.25">
      <c r="A3215" s="41"/>
      <c r="B3215" s="4"/>
      <c r="C3215" s="41"/>
      <c r="D3215" s="42"/>
      <c r="E3215" s="42"/>
      <c r="F3215" s="42"/>
      <c r="G3215" s="1"/>
      <c r="H3215" s="1"/>
      <c r="I3215" s="1"/>
      <c r="J3215" s="1"/>
      <c r="K3215" s="1"/>
      <c r="L3215" s="1"/>
      <c r="M3215" s="2"/>
      <c r="N3215" s="1"/>
      <c r="O3215" s="1"/>
      <c r="P3215" s="1"/>
      <c r="Q3215" s="1"/>
      <c r="R3215" s="1"/>
      <c r="S3215" s="1"/>
      <c r="T3215" s="1"/>
      <c r="U3215" s="1"/>
      <c r="V3215" s="1"/>
      <c r="W3215" s="1"/>
      <c r="X3215" s="1"/>
      <c r="Y3215" s="1"/>
      <c r="Z3215" s="1"/>
      <c r="AA3215" s="1"/>
      <c r="AB3215" s="1"/>
      <c r="AC3215" s="1"/>
      <c r="AD3215" s="1"/>
      <c r="AE3215" s="1"/>
      <c r="AF3215" s="1"/>
      <c r="AG3215" s="1"/>
      <c r="AH3215" s="1"/>
      <c r="AI3215" s="1"/>
      <c r="AJ3215" s="1"/>
      <c r="AK3215" s="1"/>
      <c r="AL3215" s="1"/>
      <c r="AM3215" s="1"/>
      <c r="AN3215" s="1"/>
      <c r="AO3215" s="1"/>
      <c r="AP3215" s="1"/>
      <c r="AQ3215" s="1"/>
      <c r="AR3215" s="1"/>
      <c r="AS3215" s="1"/>
      <c r="AT3215" s="1"/>
      <c r="AU3215" s="1"/>
      <c r="AV3215" s="1"/>
      <c r="AW3215" s="1"/>
      <c r="AX3215" s="1"/>
      <c r="AY3215" s="1"/>
      <c r="AZ3215" s="1"/>
      <c r="BA3215" s="1"/>
      <c r="BB3215" s="1"/>
      <c r="BC3215" s="1"/>
      <c r="BD3215" s="1"/>
      <c r="BE3215" s="1"/>
      <c r="BF3215" s="1"/>
      <c r="BG3215" s="1"/>
      <c r="BH3215" s="1"/>
      <c r="BI3215" s="1"/>
      <c r="BJ3215" s="1"/>
      <c r="BK3215" s="1"/>
      <c r="BL3215" s="1"/>
      <c r="BM3215" s="1"/>
      <c r="BN3215" s="1"/>
      <c r="BO3215" s="1"/>
      <c r="BP3215" s="1"/>
      <c r="BQ3215" s="1"/>
      <c r="BR3215" s="1"/>
      <c r="BS3215" s="1"/>
      <c r="BT3215" s="1"/>
      <c r="BU3215" s="1"/>
      <c r="BV3215" s="1"/>
      <c r="BW3215" s="1"/>
      <c r="BX3215" s="1"/>
      <c r="BY3215" s="1"/>
      <c r="BZ3215" s="1"/>
      <c r="CA3215" s="1"/>
      <c r="CB3215" s="1"/>
      <c r="CC3215" s="1"/>
      <c r="CD3215" s="1"/>
      <c r="CE3215" s="1"/>
      <c r="CF3215" s="1"/>
      <c r="CG3215" s="1"/>
      <c r="CH3215" s="1"/>
      <c r="CI3215" s="1"/>
      <c r="CJ3215" s="1"/>
      <c r="CK3215" s="1"/>
      <c r="CL3215" s="1"/>
      <c r="CM3215" s="1"/>
      <c r="CN3215" s="1"/>
      <c r="CO3215" s="1"/>
      <c r="CP3215" s="1"/>
      <c r="CQ3215" s="1"/>
      <c r="CR3215" s="1"/>
      <c r="CS3215" s="1"/>
      <c r="CT3215" s="1"/>
      <c r="CU3215" s="1"/>
      <c r="CV3215" s="1"/>
      <c r="CW3215" s="1"/>
      <c r="CX3215" s="1"/>
      <c r="CY3215" s="1"/>
      <c r="CZ3215" s="1"/>
      <c r="DA3215" s="1"/>
      <c r="DB3215" s="1"/>
      <c r="DC3215" s="1"/>
      <c r="DD3215" s="1"/>
      <c r="DE3215" s="1"/>
      <c r="DF3215" s="1"/>
      <c r="DG3215" s="1"/>
      <c r="DH3215" s="1"/>
      <c r="DI3215" s="1"/>
      <c r="DJ3215" s="1"/>
      <c r="DK3215" s="1"/>
      <c r="DL3215" s="1"/>
      <c r="DM3215" s="1"/>
      <c r="DN3215" s="1"/>
      <c r="DO3215" s="1"/>
      <c r="DP3215" s="1"/>
      <c r="DQ3215" s="1"/>
      <c r="DR3215" s="1"/>
      <c r="DS3215" s="1"/>
      <c r="DT3215" s="1"/>
      <c r="DU3215" s="1"/>
      <c r="DV3215" s="1"/>
      <c r="DW3215" s="1"/>
      <c r="DX3215" s="1"/>
      <c r="DY3215" s="1"/>
      <c r="DZ3215" s="1"/>
      <c r="EA3215" s="1"/>
      <c r="EB3215" s="1"/>
      <c r="EC3215" s="1"/>
      <c r="ED3215" s="1"/>
      <c r="EE3215" s="1"/>
      <c r="EF3215" s="1"/>
      <c r="EG3215" s="1"/>
      <c r="EH3215" s="1"/>
      <c r="EI3215" s="1"/>
      <c r="EJ3215" s="1"/>
      <c r="EK3215" s="1"/>
      <c r="EL3215" s="1"/>
      <c r="EM3215" s="1"/>
      <c r="EN3215" s="1"/>
      <c r="EO3215" s="1"/>
      <c r="EP3215" s="1"/>
      <c r="EQ3215" s="1"/>
      <c r="ER3215" s="1"/>
      <c r="ES3215" s="1"/>
      <c r="ET3215" s="1"/>
      <c r="EU3215" s="1"/>
      <c r="EV3215" s="1"/>
      <c r="EW3215" s="1"/>
      <c r="EX3215" s="1"/>
      <c r="EY3215" s="1"/>
      <c r="EZ3215" s="1"/>
      <c r="FA3215" s="1"/>
      <c r="FB3215" s="1"/>
      <c r="FC3215" s="1"/>
      <c r="FD3215" s="1"/>
      <c r="FE3215" s="1"/>
      <c r="FF3215" s="1"/>
      <c r="FG3215" s="1"/>
      <c r="FH3215" s="1"/>
      <c r="FI3215" s="1"/>
      <c r="FJ3215" s="1"/>
      <c r="FK3215" s="1"/>
      <c r="FL3215" s="1"/>
      <c r="FM3215" s="1"/>
      <c r="FN3215" s="1"/>
      <c r="FO3215" s="1"/>
      <c r="FP3215" s="1"/>
      <c r="FQ3215" s="1"/>
      <c r="FR3215" s="1"/>
      <c r="FS3215" s="1"/>
      <c r="FT3215" s="1"/>
      <c r="FU3215" s="1"/>
      <c r="FV3215" s="1"/>
      <c r="FW3215" s="1"/>
      <c r="FX3215" s="1"/>
      <c r="FY3215" s="1"/>
      <c r="FZ3215" s="1"/>
      <c r="GA3215" s="1"/>
      <c r="GB3215" s="1"/>
      <c r="GC3215" s="1"/>
      <c r="GD3215" s="1"/>
      <c r="GE3215" s="1"/>
      <c r="GF3215" s="1"/>
      <c r="GG3215" s="1"/>
      <c r="GH3215" s="1"/>
      <c r="GI3215" s="1"/>
      <c r="GJ3215" s="1"/>
      <c r="GK3215" s="1"/>
      <c r="GL3215" s="1"/>
      <c r="GM3215" s="1"/>
      <c r="GN3215" s="1"/>
      <c r="GO3215" s="1"/>
    </row>
    <row r="3216" spans="1:197" s="40" customFormat="1" x14ac:dyDescent="0.25">
      <c r="A3216" s="41"/>
      <c r="B3216" s="4"/>
      <c r="C3216" s="41"/>
      <c r="D3216" s="42"/>
      <c r="E3216" s="42"/>
      <c r="F3216" s="42"/>
      <c r="G3216" s="1"/>
      <c r="H3216" s="1"/>
      <c r="I3216" s="1"/>
      <c r="J3216" s="1"/>
      <c r="K3216" s="1"/>
      <c r="L3216" s="1"/>
      <c r="M3216" s="2"/>
      <c r="N3216" s="1"/>
      <c r="O3216" s="1"/>
      <c r="P3216" s="1"/>
      <c r="Q3216" s="1"/>
      <c r="R3216" s="1"/>
      <c r="S3216" s="1"/>
      <c r="T3216" s="1"/>
      <c r="U3216" s="1"/>
      <c r="V3216" s="1"/>
      <c r="W3216" s="1"/>
      <c r="X3216" s="1"/>
      <c r="Y3216" s="1"/>
      <c r="Z3216" s="1"/>
      <c r="AA3216" s="1"/>
      <c r="AB3216" s="1"/>
      <c r="AC3216" s="1"/>
      <c r="AD3216" s="1"/>
      <c r="AE3216" s="1"/>
      <c r="AF3216" s="1"/>
      <c r="AG3216" s="1"/>
      <c r="AH3216" s="1"/>
      <c r="AI3216" s="1"/>
      <c r="AJ3216" s="1"/>
      <c r="AK3216" s="1"/>
      <c r="AL3216" s="1"/>
      <c r="AM3216" s="1"/>
      <c r="AN3216" s="1"/>
      <c r="AO3216" s="1"/>
      <c r="AP3216" s="1"/>
      <c r="AQ3216" s="1"/>
      <c r="AR3216" s="1"/>
      <c r="AS3216" s="1"/>
      <c r="AT3216" s="1"/>
      <c r="AU3216" s="1"/>
      <c r="AV3216" s="1"/>
      <c r="AW3216" s="1"/>
      <c r="AX3216" s="1"/>
      <c r="AY3216" s="1"/>
      <c r="AZ3216" s="1"/>
      <c r="BA3216" s="1"/>
      <c r="BB3216" s="1"/>
      <c r="BC3216" s="1"/>
      <c r="BD3216" s="1"/>
      <c r="BE3216" s="1"/>
      <c r="BF3216" s="1"/>
      <c r="BG3216" s="1"/>
      <c r="BH3216" s="1"/>
      <c r="BI3216" s="1"/>
      <c r="BJ3216" s="1"/>
      <c r="BK3216" s="1"/>
      <c r="BL3216" s="1"/>
      <c r="BM3216" s="1"/>
      <c r="BN3216" s="1"/>
      <c r="BO3216" s="1"/>
      <c r="BP3216" s="1"/>
      <c r="BQ3216" s="1"/>
      <c r="BR3216" s="1"/>
      <c r="BS3216" s="1"/>
      <c r="BT3216" s="1"/>
      <c r="BU3216" s="1"/>
      <c r="BV3216" s="1"/>
      <c r="BW3216" s="1"/>
      <c r="BX3216" s="1"/>
      <c r="BY3216" s="1"/>
      <c r="BZ3216" s="1"/>
      <c r="CA3216" s="1"/>
      <c r="CB3216" s="1"/>
      <c r="CC3216" s="1"/>
      <c r="CD3216" s="1"/>
      <c r="CE3216" s="1"/>
      <c r="CF3216" s="1"/>
      <c r="CG3216" s="1"/>
      <c r="CH3216" s="1"/>
      <c r="CI3216" s="1"/>
      <c r="CJ3216" s="1"/>
      <c r="CK3216" s="1"/>
      <c r="CL3216" s="1"/>
      <c r="CM3216" s="1"/>
      <c r="CN3216" s="1"/>
      <c r="CO3216" s="1"/>
      <c r="CP3216" s="1"/>
      <c r="CQ3216" s="1"/>
      <c r="CR3216" s="1"/>
      <c r="CS3216" s="1"/>
      <c r="CT3216" s="1"/>
      <c r="CU3216" s="1"/>
      <c r="CV3216" s="1"/>
      <c r="CW3216" s="1"/>
      <c r="CX3216" s="1"/>
      <c r="CY3216" s="1"/>
      <c r="CZ3216" s="1"/>
      <c r="DA3216" s="1"/>
      <c r="DB3216" s="1"/>
      <c r="DC3216" s="1"/>
      <c r="DD3216" s="1"/>
      <c r="DE3216" s="1"/>
      <c r="DF3216" s="1"/>
      <c r="DG3216" s="1"/>
      <c r="DH3216" s="1"/>
      <c r="DI3216" s="1"/>
      <c r="DJ3216" s="1"/>
      <c r="DK3216" s="1"/>
      <c r="DL3216" s="1"/>
      <c r="DM3216" s="1"/>
      <c r="DN3216" s="1"/>
      <c r="DO3216" s="1"/>
      <c r="DP3216" s="1"/>
      <c r="DQ3216" s="1"/>
      <c r="DR3216" s="1"/>
      <c r="DS3216" s="1"/>
      <c r="DT3216" s="1"/>
      <c r="DU3216" s="1"/>
      <c r="DV3216" s="1"/>
      <c r="DW3216" s="1"/>
      <c r="DX3216" s="1"/>
      <c r="DY3216" s="1"/>
      <c r="DZ3216" s="1"/>
      <c r="EA3216" s="1"/>
      <c r="EB3216" s="1"/>
      <c r="EC3216" s="1"/>
      <c r="ED3216" s="1"/>
      <c r="EE3216" s="1"/>
      <c r="EF3216" s="1"/>
      <c r="EG3216" s="1"/>
      <c r="EH3216" s="1"/>
      <c r="EI3216" s="1"/>
      <c r="EJ3216" s="1"/>
      <c r="EK3216" s="1"/>
      <c r="EL3216" s="1"/>
      <c r="EM3216" s="1"/>
      <c r="EN3216" s="1"/>
      <c r="EO3216" s="1"/>
      <c r="EP3216" s="1"/>
      <c r="EQ3216" s="1"/>
      <c r="ER3216" s="1"/>
      <c r="ES3216" s="1"/>
      <c r="ET3216" s="1"/>
      <c r="EU3216" s="1"/>
      <c r="EV3216" s="1"/>
      <c r="EW3216" s="1"/>
      <c r="EX3216" s="1"/>
      <c r="EY3216" s="1"/>
      <c r="EZ3216" s="1"/>
      <c r="FA3216" s="1"/>
      <c r="FB3216" s="1"/>
      <c r="FC3216" s="1"/>
      <c r="FD3216" s="1"/>
      <c r="FE3216" s="1"/>
      <c r="FF3216" s="1"/>
      <c r="FG3216" s="1"/>
      <c r="FH3216" s="1"/>
      <c r="FI3216" s="1"/>
      <c r="FJ3216" s="1"/>
      <c r="FK3216" s="1"/>
      <c r="FL3216" s="1"/>
      <c r="FM3216" s="1"/>
      <c r="FN3216" s="1"/>
      <c r="FO3216" s="1"/>
      <c r="FP3216" s="1"/>
      <c r="FQ3216" s="1"/>
      <c r="FR3216" s="1"/>
      <c r="FS3216" s="1"/>
      <c r="FT3216" s="1"/>
      <c r="FU3216" s="1"/>
      <c r="FV3216" s="1"/>
      <c r="FW3216" s="1"/>
      <c r="FX3216" s="1"/>
      <c r="FY3216" s="1"/>
      <c r="FZ3216" s="1"/>
      <c r="GA3216" s="1"/>
      <c r="GB3216" s="1"/>
      <c r="GC3216" s="1"/>
      <c r="GD3216" s="1"/>
      <c r="GE3216" s="1"/>
      <c r="GF3216" s="1"/>
      <c r="GG3216" s="1"/>
      <c r="GH3216" s="1"/>
      <c r="GI3216" s="1"/>
      <c r="GJ3216" s="1"/>
      <c r="GK3216" s="1"/>
      <c r="GL3216" s="1"/>
      <c r="GM3216" s="1"/>
      <c r="GN3216" s="1"/>
      <c r="GO3216" s="1"/>
    </row>
    <row r="3217" spans="1:197" s="40" customFormat="1" x14ac:dyDescent="0.25">
      <c r="A3217" s="41"/>
      <c r="B3217" s="4"/>
      <c r="C3217" s="41"/>
      <c r="D3217" s="42"/>
      <c r="E3217" s="42"/>
      <c r="F3217" s="42"/>
      <c r="G3217" s="1"/>
      <c r="H3217" s="1"/>
      <c r="I3217" s="1"/>
      <c r="J3217" s="1"/>
      <c r="K3217" s="1"/>
      <c r="L3217" s="1"/>
      <c r="M3217" s="2"/>
      <c r="N3217" s="1"/>
      <c r="O3217" s="1"/>
      <c r="P3217" s="1"/>
      <c r="Q3217" s="1"/>
      <c r="R3217" s="1"/>
      <c r="S3217" s="1"/>
      <c r="T3217" s="1"/>
      <c r="U3217" s="1"/>
      <c r="V3217" s="1"/>
      <c r="W3217" s="1"/>
      <c r="X3217" s="1"/>
      <c r="Y3217" s="1"/>
      <c r="Z3217" s="1"/>
      <c r="AA3217" s="1"/>
      <c r="AB3217" s="1"/>
      <c r="AC3217" s="1"/>
      <c r="AD3217" s="1"/>
      <c r="AE3217" s="1"/>
      <c r="AF3217" s="1"/>
      <c r="AG3217" s="1"/>
      <c r="AH3217" s="1"/>
      <c r="AI3217" s="1"/>
      <c r="AJ3217" s="1"/>
      <c r="AK3217" s="1"/>
      <c r="AL3217" s="1"/>
      <c r="AM3217" s="1"/>
      <c r="AN3217" s="1"/>
      <c r="AO3217" s="1"/>
      <c r="AP3217" s="1"/>
      <c r="AQ3217" s="1"/>
      <c r="AR3217" s="1"/>
      <c r="AS3217" s="1"/>
      <c r="AT3217" s="1"/>
      <c r="AU3217" s="1"/>
      <c r="AV3217" s="1"/>
      <c r="AW3217" s="1"/>
      <c r="AX3217" s="1"/>
      <c r="AY3217" s="1"/>
      <c r="AZ3217" s="1"/>
      <c r="BA3217" s="1"/>
      <c r="BB3217" s="1"/>
      <c r="BC3217" s="1"/>
      <c r="BD3217" s="1"/>
      <c r="BE3217" s="1"/>
      <c r="BF3217" s="1"/>
      <c r="BG3217" s="1"/>
      <c r="BH3217" s="1"/>
      <c r="BI3217" s="1"/>
      <c r="BJ3217" s="1"/>
      <c r="BK3217" s="1"/>
      <c r="BL3217" s="1"/>
      <c r="BM3217" s="1"/>
      <c r="BN3217" s="1"/>
      <c r="BO3217" s="1"/>
      <c r="BP3217" s="1"/>
      <c r="BQ3217" s="1"/>
      <c r="BR3217" s="1"/>
      <c r="BS3217" s="1"/>
      <c r="BT3217" s="1"/>
      <c r="BU3217" s="1"/>
      <c r="BV3217" s="1"/>
      <c r="BW3217" s="1"/>
      <c r="BX3217" s="1"/>
      <c r="BY3217" s="1"/>
      <c r="BZ3217" s="1"/>
      <c r="CA3217" s="1"/>
      <c r="CB3217" s="1"/>
      <c r="CC3217" s="1"/>
      <c r="CD3217" s="1"/>
      <c r="CE3217" s="1"/>
      <c r="CF3217" s="1"/>
      <c r="CG3217" s="1"/>
      <c r="CH3217" s="1"/>
      <c r="CI3217" s="1"/>
      <c r="CJ3217" s="1"/>
      <c r="CK3217" s="1"/>
      <c r="CL3217" s="1"/>
      <c r="CM3217" s="1"/>
      <c r="CN3217" s="1"/>
      <c r="CO3217" s="1"/>
      <c r="CP3217" s="1"/>
      <c r="CQ3217" s="1"/>
      <c r="CR3217" s="1"/>
      <c r="CS3217" s="1"/>
      <c r="CT3217" s="1"/>
      <c r="CU3217" s="1"/>
      <c r="CV3217" s="1"/>
      <c r="CW3217" s="1"/>
      <c r="CX3217" s="1"/>
      <c r="CY3217" s="1"/>
      <c r="CZ3217" s="1"/>
      <c r="DA3217" s="1"/>
      <c r="DB3217" s="1"/>
      <c r="DC3217" s="1"/>
      <c r="DD3217" s="1"/>
      <c r="DE3217" s="1"/>
      <c r="DF3217" s="1"/>
      <c r="DG3217" s="1"/>
      <c r="DH3217" s="1"/>
      <c r="DI3217" s="1"/>
      <c r="DJ3217" s="1"/>
      <c r="DK3217" s="1"/>
      <c r="DL3217" s="1"/>
      <c r="DM3217" s="1"/>
      <c r="DN3217" s="1"/>
      <c r="DO3217" s="1"/>
      <c r="DP3217" s="1"/>
      <c r="DQ3217" s="1"/>
      <c r="DR3217" s="1"/>
      <c r="DS3217" s="1"/>
      <c r="DT3217" s="1"/>
      <c r="DU3217" s="1"/>
      <c r="DV3217" s="1"/>
      <c r="DW3217" s="1"/>
      <c r="DX3217" s="1"/>
      <c r="DY3217" s="1"/>
      <c r="DZ3217" s="1"/>
      <c r="EA3217" s="1"/>
      <c r="EB3217" s="1"/>
      <c r="EC3217" s="1"/>
      <c r="ED3217" s="1"/>
      <c r="EE3217" s="1"/>
      <c r="EF3217" s="1"/>
      <c r="EG3217" s="1"/>
      <c r="EH3217" s="1"/>
      <c r="EI3217" s="1"/>
      <c r="EJ3217" s="1"/>
      <c r="EK3217" s="1"/>
      <c r="EL3217" s="1"/>
      <c r="EM3217" s="1"/>
      <c r="EN3217" s="1"/>
      <c r="EO3217" s="1"/>
      <c r="EP3217" s="1"/>
      <c r="EQ3217" s="1"/>
      <c r="ER3217" s="1"/>
      <c r="ES3217" s="1"/>
      <c r="ET3217" s="1"/>
      <c r="EU3217" s="1"/>
      <c r="EV3217" s="1"/>
      <c r="EW3217" s="1"/>
      <c r="EX3217" s="1"/>
      <c r="EY3217" s="1"/>
      <c r="EZ3217" s="1"/>
      <c r="FA3217" s="1"/>
      <c r="FB3217" s="1"/>
      <c r="FC3217" s="1"/>
      <c r="FD3217" s="1"/>
      <c r="FE3217" s="1"/>
      <c r="FF3217" s="1"/>
      <c r="FG3217" s="1"/>
      <c r="FH3217" s="1"/>
      <c r="FI3217" s="1"/>
      <c r="FJ3217" s="1"/>
      <c r="FK3217" s="1"/>
      <c r="FL3217" s="1"/>
      <c r="FM3217" s="1"/>
      <c r="FN3217" s="1"/>
      <c r="FO3217" s="1"/>
      <c r="FP3217" s="1"/>
      <c r="FQ3217" s="1"/>
      <c r="FR3217" s="1"/>
      <c r="FS3217" s="1"/>
      <c r="FT3217" s="1"/>
      <c r="FU3217" s="1"/>
      <c r="FV3217" s="1"/>
      <c r="FW3217" s="1"/>
      <c r="FX3217" s="1"/>
      <c r="FY3217" s="1"/>
      <c r="FZ3217" s="1"/>
      <c r="GA3217" s="1"/>
      <c r="GB3217" s="1"/>
      <c r="GC3217" s="1"/>
      <c r="GD3217" s="1"/>
      <c r="GE3217" s="1"/>
      <c r="GF3217" s="1"/>
      <c r="GG3217" s="1"/>
      <c r="GH3217" s="1"/>
      <c r="GI3217" s="1"/>
      <c r="GJ3217" s="1"/>
      <c r="GK3217" s="1"/>
      <c r="GL3217" s="1"/>
      <c r="GM3217" s="1"/>
      <c r="GN3217" s="1"/>
      <c r="GO3217" s="1"/>
    </row>
    <row r="3218" spans="1:197" s="40" customFormat="1" x14ac:dyDescent="0.25">
      <c r="A3218" s="41"/>
      <c r="B3218" s="4"/>
      <c r="C3218" s="41"/>
      <c r="D3218" s="42"/>
      <c r="E3218" s="42"/>
      <c r="F3218" s="42"/>
      <c r="G3218" s="1"/>
      <c r="H3218" s="1"/>
      <c r="I3218" s="1"/>
      <c r="J3218" s="1"/>
      <c r="K3218" s="1"/>
      <c r="L3218" s="1"/>
      <c r="M3218" s="2"/>
      <c r="N3218" s="1"/>
      <c r="O3218" s="1"/>
      <c r="P3218" s="1"/>
      <c r="Q3218" s="1"/>
      <c r="R3218" s="1"/>
      <c r="S3218" s="1"/>
      <c r="T3218" s="1"/>
      <c r="U3218" s="1"/>
      <c r="V3218" s="1"/>
      <c r="W3218" s="1"/>
      <c r="X3218" s="1"/>
      <c r="Y3218" s="1"/>
      <c r="Z3218" s="1"/>
      <c r="AA3218" s="1"/>
      <c r="AB3218" s="1"/>
      <c r="AC3218" s="1"/>
      <c r="AD3218" s="1"/>
      <c r="AE3218" s="1"/>
      <c r="AF3218" s="1"/>
      <c r="AG3218" s="1"/>
      <c r="AH3218" s="1"/>
      <c r="AI3218" s="1"/>
      <c r="AJ3218" s="1"/>
      <c r="AK3218" s="1"/>
      <c r="AL3218" s="1"/>
      <c r="AM3218" s="1"/>
      <c r="AN3218" s="1"/>
      <c r="AO3218" s="1"/>
      <c r="AP3218" s="1"/>
      <c r="AQ3218" s="1"/>
      <c r="AR3218" s="1"/>
      <c r="AS3218" s="1"/>
      <c r="AT3218" s="1"/>
      <c r="AU3218" s="1"/>
      <c r="AV3218" s="1"/>
      <c r="AW3218" s="1"/>
      <c r="AX3218" s="1"/>
      <c r="AY3218" s="1"/>
      <c r="AZ3218" s="1"/>
      <c r="BA3218" s="1"/>
      <c r="BB3218" s="1"/>
      <c r="BC3218" s="1"/>
      <c r="BD3218" s="1"/>
      <c r="BE3218" s="1"/>
      <c r="BF3218" s="1"/>
      <c r="BG3218" s="1"/>
      <c r="BH3218" s="1"/>
      <c r="BI3218" s="1"/>
      <c r="BJ3218" s="1"/>
      <c r="BK3218" s="1"/>
      <c r="BL3218" s="1"/>
      <c r="BM3218" s="1"/>
      <c r="BN3218" s="1"/>
      <c r="BO3218" s="1"/>
      <c r="BP3218" s="1"/>
      <c r="BQ3218" s="1"/>
      <c r="BR3218" s="1"/>
      <c r="BS3218" s="1"/>
      <c r="BT3218" s="1"/>
      <c r="BU3218" s="1"/>
      <c r="BV3218" s="1"/>
      <c r="BW3218" s="1"/>
      <c r="BX3218" s="1"/>
      <c r="BY3218" s="1"/>
      <c r="BZ3218" s="1"/>
      <c r="CA3218" s="1"/>
      <c r="CB3218" s="1"/>
      <c r="CC3218" s="1"/>
      <c r="CD3218" s="1"/>
      <c r="CE3218" s="1"/>
      <c r="CF3218" s="1"/>
      <c r="CG3218" s="1"/>
      <c r="CH3218" s="1"/>
      <c r="CI3218" s="1"/>
      <c r="CJ3218" s="1"/>
      <c r="CK3218" s="1"/>
      <c r="CL3218" s="1"/>
      <c r="CM3218" s="1"/>
      <c r="CN3218" s="1"/>
      <c r="CO3218" s="1"/>
      <c r="CP3218" s="1"/>
      <c r="CQ3218" s="1"/>
      <c r="CR3218" s="1"/>
      <c r="CS3218" s="1"/>
      <c r="CT3218" s="1"/>
      <c r="CU3218" s="1"/>
      <c r="CV3218" s="1"/>
      <c r="CW3218" s="1"/>
      <c r="CX3218" s="1"/>
      <c r="CY3218" s="1"/>
      <c r="CZ3218" s="1"/>
      <c r="DA3218" s="1"/>
      <c r="DB3218" s="1"/>
      <c r="DC3218" s="1"/>
      <c r="DD3218" s="1"/>
      <c r="DE3218" s="1"/>
      <c r="DF3218" s="1"/>
      <c r="DG3218" s="1"/>
      <c r="DH3218" s="1"/>
      <c r="DI3218" s="1"/>
      <c r="DJ3218" s="1"/>
      <c r="DK3218" s="1"/>
      <c r="DL3218" s="1"/>
      <c r="DM3218" s="1"/>
      <c r="DN3218" s="1"/>
      <c r="DO3218" s="1"/>
      <c r="DP3218" s="1"/>
      <c r="DQ3218" s="1"/>
      <c r="DR3218" s="1"/>
      <c r="DS3218" s="1"/>
      <c r="DT3218" s="1"/>
      <c r="DU3218" s="1"/>
      <c r="DV3218" s="1"/>
      <c r="DW3218" s="1"/>
      <c r="DX3218" s="1"/>
      <c r="DY3218" s="1"/>
      <c r="DZ3218" s="1"/>
      <c r="EA3218" s="1"/>
      <c r="EB3218" s="1"/>
      <c r="EC3218" s="1"/>
      <c r="ED3218" s="1"/>
      <c r="EE3218" s="1"/>
      <c r="EF3218" s="1"/>
      <c r="EG3218" s="1"/>
      <c r="EH3218" s="1"/>
      <c r="EI3218" s="1"/>
      <c r="EJ3218" s="1"/>
      <c r="EK3218" s="1"/>
      <c r="EL3218" s="1"/>
      <c r="EM3218" s="1"/>
      <c r="EN3218" s="1"/>
      <c r="EO3218" s="1"/>
      <c r="EP3218" s="1"/>
      <c r="EQ3218" s="1"/>
      <c r="ER3218" s="1"/>
      <c r="ES3218" s="1"/>
      <c r="ET3218" s="1"/>
      <c r="EU3218" s="1"/>
      <c r="EV3218" s="1"/>
      <c r="EW3218" s="1"/>
      <c r="EX3218" s="1"/>
      <c r="EY3218" s="1"/>
      <c r="EZ3218" s="1"/>
      <c r="FA3218" s="1"/>
      <c r="FB3218" s="1"/>
      <c r="FC3218" s="1"/>
      <c r="FD3218" s="1"/>
      <c r="FE3218" s="1"/>
      <c r="FF3218" s="1"/>
      <c r="FG3218" s="1"/>
      <c r="FH3218" s="1"/>
      <c r="FI3218" s="1"/>
      <c r="FJ3218" s="1"/>
      <c r="FK3218" s="1"/>
      <c r="FL3218" s="1"/>
      <c r="FM3218" s="1"/>
      <c r="FN3218" s="1"/>
      <c r="FO3218" s="1"/>
      <c r="FP3218" s="1"/>
      <c r="FQ3218" s="1"/>
      <c r="FR3218" s="1"/>
      <c r="FS3218" s="1"/>
      <c r="FT3218" s="1"/>
      <c r="FU3218" s="1"/>
      <c r="FV3218" s="1"/>
      <c r="FW3218" s="1"/>
      <c r="FX3218" s="1"/>
      <c r="FY3218" s="1"/>
      <c r="FZ3218" s="1"/>
      <c r="GA3218" s="1"/>
      <c r="GB3218" s="1"/>
      <c r="GC3218" s="1"/>
      <c r="GD3218" s="1"/>
      <c r="GE3218" s="1"/>
      <c r="GF3218" s="1"/>
      <c r="GG3218" s="1"/>
      <c r="GH3218" s="1"/>
      <c r="GI3218" s="1"/>
      <c r="GJ3218" s="1"/>
      <c r="GK3218" s="1"/>
      <c r="GL3218" s="1"/>
      <c r="GM3218" s="1"/>
      <c r="GN3218" s="1"/>
      <c r="GO3218" s="1"/>
    </row>
    <row r="3219" spans="1:197" s="40" customFormat="1" x14ac:dyDescent="0.25">
      <c r="A3219" s="41"/>
      <c r="B3219" s="4"/>
      <c r="C3219" s="41"/>
      <c r="D3219" s="42"/>
      <c r="E3219" s="42"/>
      <c r="F3219" s="42"/>
      <c r="G3219" s="1"/>
      <c r="H3219" s="1"/>
      <c r="I3219" s="1"/>
      <c r="J3219" s="1"/>
      <c r="K3219" s="1"/>
      <c r="L3219" s="1"/>
      <c r="M3219" s="2"/>
      <c r="N3219" s="1"/>
      <c r="O3219" s="1"/>
      <c r="P3219" s="1"/>
      <c r="Q3219" s="1"/>
      <c r="R3219" s="1"/>
      <c r="S3219" s="1"/>
      <c r="T3219" s="1"/>
      <c r="U3219" s="1"/>
      <c r="V3219" s="1"/>
      <c r="W3219" s="1"/>
      <c r="X3219" s="1"/>
      <c r="Y3219" s="1"/>
      <c r="Z3219" s="1"/>
      <c r="AA3219" s="1"/>
      <c r="AB3219" s="1"/>
      <c r="AC3219" s="1"/>
      <c r="AD3219" s="1"/>
      <c r="AE3219" s="1"/>
      <c r="AF3219" s="1"/>
      <c r="AG3219" s="1"/>
      <c r="AH3219" s="1"/>
      <c r="AI3219" s="1"/>
      <c r="AJ3219" s="1"/>
      <c r="AK3219" s="1"/>
      <c r="AL3219" s="1"/>
      <c r="AM3219" s="1"/>
      <c r="AN3219" s="1"/>
      <c r="AO3219" s="1"/>
      <c r="AP3219" s="1"/>
      <c r="AQ3219" s="1"/>
      <c r="AR3219" s="1"/>
      <c r="AS3219" s="1"/>
      <c r="AT3219" s="1"/>
      <c r="AU3219" s="1"/>
      <c r="AV3219" s="1"/>
      <c r="AW3219" s="1"/>
      <c r="AX3219" s="1"/>
      <c r="AY3219" s="1"/>
      <c r="AZ3219" s="1"/>
      <c r="BA3219" s="1"/>
      <c r="BB3219" s="1"/>
      <c r="BC3219" s="1"/>
      <c r="BD3219" s="1"/>
      <c r="BE3219" s="1"/>
      <c r="BF3219" s="1"/>
      <c r="BG3219" s="1"/>
      <c r="BH3219" s="1"/>
      <c r="BI3219" s="1"/>
      <c r="BJ3219" s="1"/>
      <c r="BK3219" s="1"/>
      <c r="BL3219" s="1"/>
      <c r="BM3219" s="1"/>
      <c r="BN3219" s="1"/>
      <c r="BO3219" s="1"/>
      <c r="BP3219" s="1"/>
      <c r="BQ3219" s="1"/>
      <c r="BR3219" s="1"/>
      <c r="BS3219" s="1"/>
      <c r="BT3219" s="1"/>
      <c r="BU3219" s="1"/>
      <c r="BV3219" s="1"/>
      <c r="BW3219" s="1"/>
      <c r="BX3219" s="1"/>
      <c r="BY3219" s="1"/>
      <c r="BZ3219" s="1"/>
      <c r="CA3219" s="1"/>
      <c r="CB3219" s="1"/>
      <c r="CC3219" s="1"/>
      <c r="CD3219" s="1"/>
      <c r="CE3219" s="1"/>
      <c r="CF3219" s="1"/>
      <c r="CG3219" s="1"/>
      <c r="CH3219" s="1"/>
      <c r="CI3219" s="1"/>
      <c r="CJ3219" s="1"/>
      <c r="CK3219" s="1"/>
      <c r="CL3219" s="1"/>
      <c r="CM3219" s="1"/>
      <c r="CN3219" s="1"/>
      <c r="CO3219" s="1"/>
      <c r="CP3219" s="1"/>
      <c r="CQ3219" s="1"/>
      <c r="CR3219" s="1"/>
      <c r="CS3219" s="1"/>
      <c r="CT3219" s="1"/>
      <c r="CU3219" s="1"/>
      <c r="CV3219" s="1"/>
      <c r="CW3219" s="1"/>
      <c r="CX3219" s="1"/>
      <c r="CY3219" s="1"/>
      <c r="CZ3219" s="1"/>
      <c r="DA3219" s="1"/>
      <c r="DB3219" s="1"/>
      <c r="DC3219" s="1"/>
      <c r="DD3219" s="1"/>
      <c r="DE3219" s="1"/>
      <c r="DF3219" s="1"/>
      <c r="DG3219" s="1"/>
      <c r="DH3219" s="1"/>
      <c r="DI3219" s="1"/>
      <c r="DJ3219" s="1"/>
      <c r="DK3219" s="1"/>
      <c r="DL3219" s="1"/>
      <c r="DM3219" s="1"/>
      <c r="DN3219" s="1"/>
      <c r="DO3219" s="1"/>
      <c r="DP3219" s="1"/>
      <c r="DQ3219" s="1"/>
      <c r="DR3219" s="1"/>
      <c r="DS3219" s="1"/>
      <c r="DT3219" s="1"/>
      <c r="DU3219" s="1"/>
      <c r="DV3219" s="1"/>
      <c r="DW3219" s="1"/>
      <c r="DX3219" s="1"/>
      <c r="DY3219" s="1"/>
      <c r="DZ3219" s="1"/>
      <c r="EA3219" s="1"/>
      <c r="EB3219" s="1"/>
      <c r="EC3219" s="1"/>
      <c r="ED3219" s="1"/>
      <c r="EE3219" s="1"/>
      <c r="EF3219" s="1"/>
      <c r="EG3219" s="1"/>
      <c r="EH3219" s="1"/>
      <c r="EI3219" s="1"/>
      <c r="EJ3219" s="1"/>
      <c r="EK3219" s="1"/>
      <c r="EL3219" s="1"/>
      <c r="EM3219" s="1"/>
      <c r="EN3219" s="1"/>
      <c r="EO3219" s="1"/>
      <c r="EP3219" s="1"/>
      <c r="EQ3219" s="1"/>
      <c r="ER3219" s="1"/>
      <c r="ES3219" s="1"/>
      <c r="ET3219" s="1"/>
      <c r="EU3219" s="1"/>
      <c r="EV3219" s="1"/>
      <c r="EW3219" s="1"/>
      <c r="EX3219" s="1"/>
      <c r="EY3219" s="1"/>
      <c r="EZ3219" s="1"/>
      <c r="FA3219" s="1"/>
      <c r="FB3219" s="1"/>
      <c r="FC3219" s="1"/>
      <c r="FD3219" s="1"/>
      <c r="FE3219" s="1"/>
      <c r="FF3219" s="1"/>
      <c r="FG3219" s="1"/>
      <c r="FH3219" s="1"/>
      <c r="FI3219" s="1"/>
      <c r="FJ3219" s="1"/>
      <c r="FK3219" s="1"/>
      <c r="FL3219" s="1"/>
      <c r="FM3219" s="1"/>
      <c r="FN3219" s="1"/>
      <c r="FO3219" s="1"/>
      <c r="FP3219" s="1"/>
      <c r="FQ3219" s="1"/>
      <c r="FR3219" s="1"/>
      <c r="FS3219" s="1"/>
      <c r="FT3219" s="1"/>
      <c r="FU3219" s="1"/>
      <c r="FV3219" s="1"/>
      <c r="FW3219" s="1"/>
      <c r="FX3219" s="1"/>
      <c r="FY3219" s="1"/>
      <c r="FZ3219" s="1"/>
      <c r="GA3219" s="1"/>
      <c r="GB3219" s="1"/>
      <c r="GC3219" s="1"/>
      <c r="GD3219" s="1"/>
      <c r="GE3219" s="1"/>
      <c r="GF3219" s="1"/>
      <c r="GG3219" s="1"/>
      <c r="GH3219" s="1"/>
      <c r="GI3219" s="1"/>
      <c r="GJ3219" s="1"/>
      <c r="GK3219" s="1"/>
      <c r="GL3219" s="1"/>
      <c r="GM3219" s="1"/>
      <c r="GN3219" s="1"/>
      <c r="GO3219" s="1"/>
    </row>
    <row r="3220" spans="1:197" s="40" customFormat="1" x14ac:dyDescent="0.25">
      <c r="A3220" s="41"/>
      <c r="B3220" s="4"/>
      <c r="C3220" s="41"/>
      <c r="D3220" s="42"/>
      <c r="E3220" s="42"/>
      <c r="F3220" s="42"/>
      <c r="G3220" s="1"/>
      <c r="H3220" s="1"/>
      <c r="I3220" s="1"/>
      <c r="J3220" s="1"/>
      <c r="K3220" s="1"/>
      <c r="L3220" s="1"/>
      <c r="M3220" s="2"/>
      <c r="N3220" s="1"/>
      <c r="O3220" s="1"/>
      <c r="P3220" s="1"/>
      <c r="Q3220" s="1"/>
      <c r="R3220" s="1"/>
      <c r="S3220" s="1"/>
      <c r="T3220" s="1"/>
      <c r="U3220" s="1"/>
      <c r="V3220" s="1"/>
      <c r="W3220" s="1"/>
      <c r="X3220" s="1"/>
      <c r="Y3220" s="1"/>
      <c r="Z3220" s="1"/>
      <c r="AA3220" s="1"/>
      <c r="AB3220" s="1"/>
      <c r="AC3220" s="1"/>
      <c r="AD3220" s="1"/>
      <c r="AE3220" s="1"/>
      <c r="AF3220" s="1"/>
      <c r="AG3220" s="1"/>
      <c r="AH3220" s="1"/>
      <c r="AI3220" s="1"/>
      <c r="AJ3220" s="1"/>
      <c r="AK3220" s="1"/>
      <c r="AL3220" s="1"/>
      <c r="AM3220" s="1"/>
      <c r="AN3220" s="1"/>
      <c r="AO3220" s="1"/>
      <c r="AP3220" s="1"/>
      <c r="AQ3220" s="1"/>
      <c r="AR3220" s="1"/>
      <c r="AS3220" s="1"/>
      <c r="AT3220" s="1"/>
      <c r="AU3220" s="1"/>
      <c r="AV3220" s="1"/>
      <c r="AW3220" s="1"/>
      <c r="AX3220" s="1"/>
      <c r="AY3220" s="1"/>
      <c r="AZ3220" s="1"/>
      <c r="BA3220" s="1"/>
      <c r="BB3220" s="1"/>
      <c r="BC3220" s="1"/>
      <c r="BD3220" s="1"/>
      <c r="BE3220" s="1"/>
      <c r="BF3220" s="1"/>
      <c r="BG3220" s="1"/>
      <c r="BH3220" s="1"/>
      <c r="BI3220" s="1"/>
      <c r="BJ3220" s="1"/>
      <c r="BK3220" s="1"/>
      <c r="BL3220" s="1"/>
      <c r="BM3220" s="1"/>
      <c r="BN3220" s="1"/>
      <c r="BO3220" s="1"/>
      <c r="BP3220" s="1"/>
      <c r="BQ3220" s="1"/>
      <c r="BR3220" s="1"/>
      <c r="BS3220" s="1"/>
      <c r="BT3220" s="1"/>
      <c r="BU3220" s="1"/>
      <c r="BV3220" s="1"/>
      <c r="BW3220" s="1"/>
      <c r="BX3220" s="1"/>
      <c r="BY3220" s="1"/>
      <c r="BZ3220" s="1"/>
      <c r="CA3220" s="1"/>
      <c r="CB3220" s="1"/>
      <c r="CC3220" s="1"/>
      <c r="CD3220" s="1"/>
      <c r="CE3220" s="1"/>
      <c r="CF3220" s="1"/>
      <c r="CG3220" s="1"/>
      <c r="CH3220" s="1"/>
      <c r="CI3220" s="1"/>
      <c r="CJ3220" s="1"/>
      <c r="CK3220" s="1"/>
      <c r="CL3220" s="1"/>
      <c r="CM3220" s="1"/>
      <c r="CN3220" s="1"/>
      <c r="CO3220" s="1"/>
      <c r="CP3220" s="1"/>
      <c r="CQ3220" s="1"/>
      <c r="CR3220" s="1"/>
      <c r="CS3220" s="1"/>
      <c r="CT3220" s="1"/>
      <c r="CU3220" s="1"/>
      <c r="CV3220" s="1"/>
      <c r="CW3220" s="1"/>
      <c r="CX3220" s="1"/>
      <c r="CY3220" s="1"/>
      <c r="CZ3220" s="1"/>
      <c r="DA3220" s="1"/>
      <c r="DB3220" s="1"/>
      <c r="DC3220" s="1"/>
      <c r="DD3220" s="1"/>
      <c r="DE3220" s="1"/>
      <c r="DF3220" s="1"/>
      <c r="DG3220" s="1"/>
      <c r="DH3220" s="1"/>
      <c r="DI3220" s="1"/>
      <c r="DJ3220" s="1"/>
      <c r="DK3220" s="1"/>
      <c r="DL3220" s="1"/>
      <c r="DM3220" s="1"/>
      <c r="DN3220" s="1"/>
      <c r="DO3220" s="1"/>
      <c r="DP3220" s="1"/>
      <c r="DQ3220" s="1"/>
      <c r="DR3220" s="1"/>
      <c r="DS3220" s="1"/>
      <c r="DT3220" s="1"/>
      <c r="DU3220" s="1"/>
      <c r="DV3220" s="1"/>
      <c r="DW3220" s="1"/>
      <c r="DX3220" s="1"/>
      <c r="DY3220" s="1"/>
      <c r="DZ3220" s="1"/>
      <c r="EA3220" s="1"/>
      <c r="EB3220" s="1"/>
      <c r="EC3220" s="1"/>
      <c r="ED3220" s="1"/>
      <c r="EE3220" s="1"/>
      <c r="EF3220" s="1"/>
      <c r="EG3220" s="1"/>
      <c r="EH3220" s="1"/>
      <c r="EI3220" s="1"/>
      <c r="EJ3220" s="1"/>
      <c r="EK3220" s="1"/>
      <c r="EL3220" s="1"/>
      <c r="EM3220" s="1"/>
      <c r="EN3220" s="1"/>
      <c r="EO3220" s="1"/>
      <c r="EP3220" s="1"/>
      <c r="EQ3220" s="1"/>
      <c r="ER3220" s="1"/>
      <c r="ES3220" s="1"/>
      <c r="ET3220" s="1"/>
      <c r="EU3220" s="1"/>
      <c r="EV3220" s="1"/>
      <c r="EW3220" s="1"/>
      <c r="EX3220" s="1"/>
      <c r="EY3220" s="1"/>
      <c r="EZ3220" s="1"/>
      <c r="FA3220" s="1"/>
      <c r="FB3220" s="1"/>
      <c r="FC3220" s="1"/>
      <c r="FD3220" s="1"/>
      <c r="FE3220" s="1"/>
      <c r="FF3220" s="1"/>
      <c r="FG3220" s="1"/>
      <c r="FH3220" s="1"/>
      <c r="FI3220" s="1"/>
      <c r="FJ3220" s="1"/>
      <c r="FK3220" s="1"/>
      <c r="FL3220" s="1"/>
      <c r="FM3220" s="1"/>
      <c r="FN3220" s="1"/>
      <c r="FO3220" s="1"/>
      <c r="FP3220" s="1"/>
      <c r="FQ3220" s="1"/>
      <c r="FR3220" s="1"/>
      <c r="FS3220" s="1"/>
      <c r="FT3220" s="1"/>
      <c r="FU3220" s="1"/>
      <c r="FV3220" s="1"/>
      <c r="FW3220" s="1"/>
      <c r="FX3220" s="1"/>
      <c r="FY3220" s="1"/>
      <c r="FZ3220" s="1"/>
      <c r="GA3220" s="1"/>
      <c r="GB3220" s="1"/>
      <c r="GC3220" s="1"/>
      <c r="GD3220" s="1"/>
      <c r="GE3220" s="1"/>
      <c r="GF3220" s="1"/>
      <c r="GG3220" s="1"/>
      <c r="GH3220" s="1"/>
      <c r="GI3220" s="1"/>
      <c r="GJ3220" s="1"/>
      <c r="GK3220" s="1"/>
      <c r="GL3220" s="1"/>
      <c r="GM3220" s="1"/>
      <c r="GN3220" s="1"/>
      <c r="GO3220" s="1"/>
    </row>
    <row r="3221" spans="1:197" s="40" customFormat="1" x14ac:dyDescent="0.25">
      <c r="A3221" s="41"/>
      <c r="B3221" s="4"/>
      <c r="C3221" s="41"/>
      <c r="D3221" s="42"/>
      <c r="E3221" s="42"/>
      <c r="F3221" s="42"/>
      <c r="G3221" s="1"/>
      <c r="H3221" s="1"/>
      <c r="I3221" s="1"/>
      <c r="J3221" s="1"/>
      <c r="K3221" s="1"/>
      <c r="L3221" s="1"/>
      <c r="M3221" s="2"/>
      <c r="N3221" s="1"/>
      <c r="O3221" s="1"/>
      <c r="P3221" s="1"/>
      <c r="Q3221" s="1"/>
      <c r="R3221" s="1"/>
      <c r="S3221" s="1"/>
      <c r="T3221" s="1"/>
      <c r="U3221" s="1"/>
      <c r="V3221" s="1"/>
      <c r="W3221" s="1"/>
      <c r="X3221" s="1"/>
      <c r="Y3221" s="1"/>
      <c r="Z3221" s="1"/>
      <c r="AA3221" s="1"/>
      <c r="AB3221" s="1"/>
      <c r="AC3221" s="1"/>
      <c r="AD3221" s="1"/>
      <c r="AE3221" s="1"/>
      <c r="AF3221" s="1"/>
      <c r="AG3221" s="1"/>
      <c r="AH3221" s="1"/>
      <c r="AI3221" s="1"/>
      <c r="AJ3221" s="1"/>
      <c r="AK3221" s="1"/>
      <c r="AL3221" s="1"/>
      <c r="AM3221" s="1"/>
      <c r="AN3221" s="1"/>
      <c r="AO3221" s="1"/>
      <c r="AP3221" s="1"/>
      <c r="AQ3221" s="1"/>
      <c r="AR3221" s="1"/>
      <c r="AS3221" s="1"/>
      <c r="AT3221" s="1"/>
      <c r="AU3221" s="1"/>
      <c r="AV3221" s="1"/>
      <c r="AW3221" s="1"/>
      <c r="AX3221" s="1"/>
      <c r="AY3221" s="1"/>
      <c r="AZ3221" s="1"/>
      <c r="BA3221" s="1"/>
      <c r="BB3221" s="1"/>
      <c r="BC3221" s="1"/>
      <c r="BD3221" s="1"/>
      <c r="BE3221" s="1"/>
      <c r="BF3221" s="1"/>
      <c r="BG3221" s="1"/>
      <c r="BH3221" s="1"/>
      <c r="BI3221" s="1"/>
      <c r="BJ3221" s="1"/>
      <c r="BK3221" s="1"/>
      <c r="BL3221" s="1"/>
      <c r="BM3221" s="1"/>
      <c r="BN3221" s="1"/>
      <c r="BO3221" s="1"/>
      <c r="BP3221" s="1"/>
      <c r="BQ3221" s="1"/>
      <c r="BR3221" s="1"/>
      <c r="BS3221" s="1"/>
      <c r="BT3221" s="1"/>
      <c r="BU3221" s="1"/>
      <c r="BV3221" s="1"/>
      <c r="BW3221" s="1"/>
      <c r="BX3221" s="1"/>
      <c r="BY3221" s="1"/>
      <c r="BZ3221" s="1"/>
      <c r="CA3221" s="1"/>
      <c r="CB3221" s="1"/>
      <c r="CC3221" s="1"/>
      <c r="CD3221" s="1"/>
      <c r="CE3221" s="1"/>
      <c r="CF3221" s="1"/>
      <c r="CG3221" s="1"/>
      <c r="CH3221" s="1"/>
      <c r="CI3221" s="1"/>
      <c r="CJ3221" s="1"/>
      <c r="CK3221" s="1"/>
      <c r="CL3221" s="1"/>
      <c r="CM3221" s="1"/>
      <c r="CN3221" s="1"/>
      <c r="CO3221" s="1"/>
      <c r="CP3221" s="1"/>
      <c r="CQ3221" s="1"/>
      <c r="CR3221" s="1"/>
      <c r="CS3221" s="1"/>
      <c r="CT3221" s="1"/>
      <c r="CU3221" s="1"/>
      <c r="CV3221" s="1"/>
      <c r="CW3221" s="1"/>
      <c r="CX3221" s="1"/>
      <c r="CY3221" s="1"/>
      <c r="CZ3221" s="1"/>
      <c r="DA3221" s="1"/>
      <c r="DB3221" s="1"/>
      <c r="DC3221" s="1"/>
      <c r="DD3221" s="1"/>
      <c r="DE3221" s="1"/>
      <c r="DF3221" s="1"/>
      <c r="DG3221" s="1"/>
      <c r="DH3221" s="1"/>
      <c r="DI3221" s="1"/>
      <c r="DJ3221" s="1"/>
      <c r="DK3221" s="1"/>
      <c r="DL3221" s="1"/>
      <c r="DM3221" s="1"/>
      <c r="DN3221" s="1"/>
      <c r="DO3221" s="1"/>
      <c r="DP3221" s="1"/>
      <c r="DQ3221" s="1"/>
      <c r="DR3221" s="1"/>
      <c r="DS3221" s="1"/>
      <c r="DT3221" s="1"/>
      <c r="DU3221" s="1"/>
      <c r="DV3221" s="1"/>
      <c r="DW3221" s="1"/>
      <c r="DX3221" s="1"/>
      <c r="DY3221" s="1"/>
      <c r="DZ3221" s="1"/>
      <c r="EA3221" s="1"/>
      <c r="EB3221" s="1"/>
      <c r="EC3221" s="1"/>
      <c r="ED3221" s="1"/>
      <c r="EE3221" s="1"/>
      <c r="EF3221" s="1"/>
      <c r="EG3221" s="1"/>
      <c r="EH3221" s="1"/>
      <c r="EI3221" s="1"/>
      <c r="EJ3221" s="1"/>
      <c r="EK3221" s="1"/>
      <c r="EL3221" s="1"/>
      <c r="EM3221" s="1"/>
      <c r="EN3221" s="1"/>
      <c r="EO3221" s="1"/>
      <c r="EP3221" s="1"/>
      <c r="EQ3221" s="1"/>
      <c r="ER3221" s="1"/>
      <c r="ES3221" s="1"/>
      <c r="ET3221" s="1"/>
      <c r="EU3221" s="1"/>
      <c r="EV3221" s="1"/>
      <c r="EW3221" s="1"/>
      <c r="EX3221" s="1"/>
      <c r="EY3221" s="1"/>
      <c r="EZ3221" s="1"/>
      <c r="FA3221" s="1"/>
      <c r="FB3221" s="1"/>
      <c r="FC3221" s="1"/>
      <c r="FD3221" s="1"/>
      <c r="FE3221" s="1"/>
      <c r="FF3221" s="1"/>
      <c r="FG3221" s="1"/>
      <c r="FH3221" s="1"/>
      <c r="FI3221" s="1"/>
      <c r="FJ3221" s="1"/>
      <c r="FK3221" s="1"/>
      <c r="FL3221" s="1"/>
      <c r="FM3221" s="1"/>
      <c r="FN3221" s="1"/>
      <c r="FO3221" s="1"/>
      <c r="FP3221" s="1"/>
      <c r="FQ3221" s="1"/>
      <c r="FR3221" s="1"/>
      <c r="FS3221" s="1"/>
      <c r="FT3221" s="1"/>
      <c r="FU3221" s="1"/>
      <c r="FV3221" s="1"/>
      <c r="FW3221" s="1"/>
      <c r="FX3221" s="1"/>
      <c r="FY3221" s="1"/>
      <c r="FZ3221" s="1"/>
      <c r="GA3221" s="1"/>
      <c r="GB3221" s="1"/>
      <c r="GC3221" s="1"/>
      <c r="GD3221" s="1"/>
      <c r="GE3221" s="1"/>
      <c r="GF3221" s="1"/>
      <c r="GG3221" s="1"/>
      <c r="GH3221" s="1"/>
      <c r="GI3221" s="1"/>
      <c r="GJ3221" s="1"/>
      <c r="GK3221" s="1"/>
      <c r="GL3221" s="1"/>
      <c r="GM3221" s="1"/>
      <c r="GN3221" s="1"/>
      <c r="GO3221" s="1"/>
    </row>
    <row r="3222" spans="1:197" s="40" customFormat="1" x14ac:dyDescent="0.25">
      <c r="A3222" s="41"/>
      <c r="B3222" s="4"/>
      <c r="C3222" s="41"/>
      <c r="D3222" s="42"/>
      <c r="E3222" s="42"/>
      <c r="F3222" s="42"/>
      <c r="G3222" s="1"/>
      <c r="H3222" s="1"/>
      <c r="I3222" s="1"/>
      <c r="J3222" s="1"/>
      <c r="K3222" s="1"/>
      <c r="L3222" s="1"/>
      <c r="M3222" s="2"/>
      <c r="N3222" s="1"/>
      <c r="O3222" s="1"/>
      <c r="P3222" s="1"/>
      <c r="Q3222" s="1"/>
      <c r="R3222" s="1"/>
      <c r="S3222" s="1"/>
      <c r="T3222" s="1"/>
      <c r="U3222" s="1"/>
      <c r="V3222" s="1"/>
      <c r="W3222" s="1"/>
      <c r="X3222" s="1"/>
      <c r="Y3222" s="1"/>
      <c r="Z3222" s="1"/>
      <c r="AA3222" s="1"/>
      <c r="AB3222" s="1"/>
      <c r="AC3222" s="1"/>
      <c r="AD3222" s="1"/>
      <c r="AE3222" s="1"/>
      <c r="AF3222" s="1"/>
      <c r="AG3222" s="1"/>
      <c r="AH3222" s="1"/>
      <c r="AI3222" s="1"/>
      <c r="AJ3222" s="1"/>
      <c r="AK3222" s="1"/>
      <c r="AL3222" s="1"/>
      <c r="AM3222" s="1"/>
      <c r="AN3222" s="1"/>
      <c r="AO3222" s="1"/>
      <c r="AP3222" s="1"/>
      <c r="AQ3222" s="1"/>
      <c r="AR3222" s="1"/>
      <c r="AS3222" s="1"/>
      <c r="AT3222" s="1"/>
      <c r="AU3222" s="1"/>
      <c r="AV3222" s="1"/>
      <c r="AW3222" s="1"/>
      <c r="AX3222" s="1"/>
      <c r="AY3222" s="1"/>
      <c r="AZ3222" s="1"/>
      <c r="BA3222" s="1"/>
      <c r="BB3222" s="1"/>
      <c r="BC3222" s="1"/>
      <c r="BD3222" s="1"/>
      <c r="BE3222" s="1"/>
      <c r="BF3222" s="1"/>
      <c r="BG3222" s="1"/>
      <c r="BH3222" s="1"/>
      <c r="BI3222" s="1"/>
      <c r="BJ3222" s="1"/>
      <c r="BK3222" s="1"/>
      <c r="BL3222" s="1"/>
      <c r="BM3222" s="1"/>
      <c r="BN3222" s="1"/>
      <c r="BO3222" s="1"/>
      <c r="BP3222" s="1"/>
      <c r="BQ3222" s="1"/>
      <c r="BR3222" s="1"/>
      <c r="BS3222" s="1"/>
      <c r="BT3222" s="1"/>
      <c r="BU3222" s="1"/>
      <c r="BV3222" s="1"/>
      <c r="BW3222" s="1"/>
      <c r="BX3222" s="1"/>
      <c r="BY3222" s="1"/>
      <c r="BZ3222" s="1"/>
      <c r="CA3222" s="1"/>
      <c r="CB3222" s="1"/>
      <c r="CC3222" s="1"/>
      <c r="CD3222" s="1"/>
      <c r="CE3222" s="1"/>
      <c r="CF3222" s="1"/>
      <c r="CG3222" s="1"/>
      <c r="CH3222" s="1"/>
      <c r="CI3222" s="1"/>
      <c r="CJ3222" s="1"/>
      <c r="CK3222" s="1"/>
      <c r="CL3222" s="1"/>
      <c r="CM3222" s="1"/>
      <c r="CN3222" s="1"/>
      <c r="CO3222" s="1"/>
      <c r="CP3222" s="1"/>
      <c r="CQ3222" s="1"/>
      <c r="CR3222" s="1"/>
      <c r="CS3222" s="1"/>
      <c r="CT3222" s="1"/>
      <c r="CU3222" s="1"/>
      <c r="CV3222" s="1"/>
      <c r="CW3222" s="1"/>
      <c r="CX3222" s="1"/>
      <c r="CY3222" s="1"/>
      <c r="CZ3222" s="1"/>
      <c r="DA3222" s="1"/>
      <c r="DB3222" s="1"/>
      <c r="DC3222" s="1"/>
      <c r="DD3222" s="1"/>
      <c r="DE3222" s="1"/>
      <c r="DF3222" s="1"/>
      <c r="DG3222" s="1"/>
      <c r="DH3222" s="1"/>
      <c r="DI3222" s="1"/>
      <c r="DJ3222" s="1"/>
      <c r="DK3222" s="1"/>
      <c r="DL3222" s="1"/>
      <c r="DM3222" s="1"/>
      <c r="DN3222" s="1"/>
      <c r="DO3222" s="1"/>
      <c r="DP3222" s="1"/>
      <c r="DQ3222" s="1"/>
      <c r="DR3222" s="1"/>
      <c r="DS3222" s="1"/>
      <c r="DT3222" s="1"/>
      <c r="DU3222" s="1"/>
      <c r="DV3222" s="1"/>
      <c r="DW3222" s="1"/>
      <c r="DX3222" s="1"/>
      <c r="DY3222" s="1"/>
      <c r="DZ3222" s="1"/>
      <c r="EA3222" s="1"/>
      <c r="EB3222" s="1"/>
      <c r="EC3222" s="1"/>
      <c r="ED3222" s="1"/>
      <c r="EE3222" s="1"/>
      <c r="EF3222" s="1"/>
      <c r="EG3222" s="1"/>
      <c r="EH3222" s="1"/>
      <c r="EI3222" s="1"/>
      <c r="EJ3222" s="1"/>
      <c r="EK3222" s="1"/>
      <c r="EL3222" s="1"/>
      <c r="EM3222" s="1"/>
      <c r="EN3222" s="1"/>
      <c r="EO3222" s="1"/>
      <c r="EP3222" s="1"/>
      <c r="EQ3222" s="1"/>
      <c r="ER3222" s="1"/>
      <c r="ES3222" s="1"/>
      <c r="ET3222" s="1"/>
      <c r="EU3222" s="1"/>
      <c r="EV3222" s="1"/>
      <c r="EW3222" s="1"/>
      <c r="EX3222" s="1"/>
      <c r="EY3222" s="1"/>
      <c r="EZ3222" s="1"/>
      <c r="FA3222" s="1"/>
      <c r="FB3222" s="1"/>
      <c r="FC3222" s="1"/>
      <c r="FD3222" s="1"/>
      <c r="FE3222" s="1"/>
      <c r="FF3222" s="1"/>
      <c r="FG3222" s="1"/>
      <c r="FH3222" s="1"/>
      <c r="FI3222" s="1"/>
      <c r="FJ3222" s="1"/>
      <c r="FK3222" s="1"/>
      <c r="FL3222" s="1"/>
      <c r="FM3222" s="1"/>
      <c r="FN3222" s="1"/>
      <c r="FO3222" s="1"/>
      <c r="FP3222" s="1"/>
      <c r="FQ3222" s="1"/>
      <c r="FR3222" s="1"/>
      <c r="FS3222" s="1"/>
      <c r="FT3222" s="1"/>
      <c r="FU3222" s="1"/>
      <c r="FV3222" s="1"/>
      <c r="FW3222" s="1"/>
      <c r="FX3222" s="1"/>
      <c r="FY3222" s="1"/>
      <c r="FZ3222" s="1"/>
      <c r="GA3222" s="1"/>
      <c r="GB3222" s="1"/>
      <c r="GC3222" s="1"/>
      <c r="GD3222" s="1"/>
      <c r="GE3222" s="1"/>
      <c r="GF3222" s="1"/>
      <c r="GG3222" s="1"/>
      <c r="GH3222" s="1"/>
      <c r="GI3222" s="1"/>
      <c r="GJ3222" s="1"/>
      <c r="GK3222" s="1"/>
      <c r="GL3222" s="1"/>
      <c r="GM3222" s="1"/>
      <c r="GN3222" s="1"/>
      <c r="GO3222" s="1"/>
    </row>
    <row r="3223" spans="1:197" s="40" customFormat="1" x14ac:dyDescent="0.25">
      <c r="A3223" s="41"/>
      <c r="B3223" s="4"/>
      <c r="C3223" s="41"/>
      <c r="D3223" s="42"/>
      <c r="E3223" s="42"/>
      <c r="F3223" s="42"/>
      <c r="G3223" s="1"/>
      <c r="H3223" s="1"/>
      <c r="I3223" s="1"/>
      <c r="J3223" s="1"/>
      <c r="K3223" s="1"/>
      <c r="L3223" s="1"/>
      <c r="M3223" s="2"/>
      <c r="N3223" s="1"/>
      <c r="O3223" s="1"/>
      <c r="P3223" s="1"/>
      <c r="Q3223" s="1"/>
      <c r="R3223" s="1"/>
      <c r="S3223" s="1"/>
      <c r="T3223" s="1"/>
      <c r="U3223" s="1"/>
      <c r="V3223" s="1"/>
      <c r="W3223" s="1"/>
      <c r="X3223" s="1"/>
      <c r="Y3223" s="1"/>
      <c r="Z3223" s="1"/>
      <c r="AA3223" s="1"/>
      <c r="AB3223" s="1"/>
      <c r="AC3223" s="1"/>
      <c r="AD3223" s="1"/>
      <c r="AE3223" s="1"/>
      <c r="AF3223" s="1"/>
      <c r="AG3223" s="1"/>
      <c r="AH3223" s="1"/>
      <c r="AI3223" s="1"/>
      <c r="AJ3223" s="1"/>
      <c r="AK3223" s="1"/>
      <c r="AL3223" s="1"/>
      <c r="AM3223" s="1"/>
      <c r="AN3223" s="1"/>
      <c r="AO3223" s="1"/>
      <c r="AP3223" s="1"/>
      <c r="AQ3223" s="1"/>
      <c r="AR3223" s="1"/>
      <c r="AS3223" s="1"/>
      <c r="AT3223" s="1"/>
      <c r="AU3223" s="1"/>
      <c r="AV3223" s="1"/>
      <c r="AW3223" s="1"/>
      <c r="AX3223" s="1"/>
      <c r="AY3223" s="1"/>
      <c r="AZ3223" s="1"/>
      <c r="BA3223" s="1"/>
      <c r="BB3223" s="1"/>
      <c r="BC3223" s="1"/>
      <c r="BD3223" s="1"/>
      <c r="BE3223" s="1"/>
      <c r="BF3223" s="1"/>
      <c r="BG3223" s="1"/>
      <c r="BH3223" s="1"/>
      <c r="BI3223" s="1"/>
      <c r="BJ3223" s="1"/>
      <c r="BK3223" s="1"/>
      <c r="BL3223" s="1"/>
      <c r="BM3223" s="1"/>
      <c r="BN3223" s="1"/>
      <c r="BO3223" s="1"/>
      <c r="BP3223" s="1"/>
      <c r="BQ3223" s="1"/>
      <c r="BR3223" s="1"/>
      <c r="BS3223" s="1"/>
      <c r="BT3223" s="1"/>
      <c r="BU3223" s="1"/>
      <c r="BV3223" s="1"/>
      <c r="BW3223" s="1"/>
      <c r="BX3223" s="1"/>
      <c r="BY3223" s="1"/>
      <c r="BZ3223" s="1"/>
      <c r="CA3223" s="1"/>
      <c r="CB3223" s="1"/>
      <c r="CC3223" s="1"/>
      <c r="CD3223" s="1"/>
      <c r="CE3223" s="1"/>
      <c r="CF3223" s="1"/>
      <c r="CG3223" s="1"/>
      <c r="CH3223" s="1"/>
      <c r="CI3223" s="1"/>
      <c r="CJ3223" s="1"/>
      <c r="CK3223" s="1"/>
      <c r="CL3223" s="1"/>
      <c r="CM3223" s="1"/>
      <c r="CN3223" s="1"/>
      <c r="CO3223" s="1"/>
      <c r="CP3223" s="1"/>
      <c r="CQ3223" s="1"/>
      <c r="CR3223" s="1"/>
      <c r="CS3223" s="1"/>
      <c r="CT3223" s="1"/>
      <c r="CU3223" s="1"/>
      <c r="CV3223" s="1"/>
      <c r="CW3223" s="1"/>
      <c r="CX3223" s="1"/>
      <c r="CY3223" s="1"/>
      <c r="CZ3223" s="1"/>
      <c r="DA3223" s="1"/>
      <c r="DB3223" s="1"/>
      <c r="DC3223" s="1"/>
      <c r="DD3223" s="1"/>
      <c r="DE3223" s="1"/>
      <c r="DF3223" s="1"/>
      <c r="DG3223" s="1"/>
      <c r="DH3223" s="1"/>
      <c r="DI3223" s="1"/>
      <c r="DJ3223" s="1"/>
      <c r="DK3223" s="1"/>
      <c r="DL3223" s="1"/>
      <c r="DM3223" s="1"/>
      <c r="DN3223" s="1"/>
      <c r="DO3223" s="1"/>
      <c r="DP3223" s="1"/>
      <c r="DQ3223" s="1"/>
      <c r="DR3223" s="1"/>
      <c r="DS3223" s="1"/>
      <c r="DT3223" s="1"/>
      <c r="DU3223" s="1"/>
      <c r="DV3223" s="1"/>
      <c r="DW3223" s="1"/>
      <c r="DX3223" s="1"/>
      <c r="DY3223" s="1"/>
      <c r="DZ3223" s="1"/>
      <c r="EA3223" s="1"/>
      <c r="EB3223" s="1"/>
      <c r="EC3223" s="1"/>
      <c r="ED3223" s="1"/>
      <c r="EE3223" s="1"/>
      <c r="EF3223" s="1"/>
      <c r="EG3223" s="1"/>
      <c r="EH3223" s="1"/>
      <c r="EI3223" s="1"/>
      <c r="EJ3223" s="1"/>
      <c r="EK3223" s="1"/>
      <c r="EL3223" s="1"/>
      <c r="EM3223" s="1"/>
      <c r="EN3223" s="1"/>
      <c r="EO3223" s="1"/>
      <c r="EP3223" s="1"/>
      <c r="EQ3223" s="1"/>
      <c r="ER3223" s="1"/>
      <c r="ES3223" s="1"/>
      <c r="ET3223" s="1"/>
      <c r="EU3223" s="1"/>
      <c r="EV3223" s="1"/>
      <c r="EW3223" s="1"/>
      <c r="EX3223" s="1"/>
      <c r="EY3223" s="1"/>
      <c r="EZ3223" s="1"/>
      <c r="FA3223" s="1"/>
      <c r="FB3223" s="1"/>
      <c r="FC3223" s="1"/>
      <c r="FD3223" s="1"/>
      <c r="FE3223" s="1"/>
      <c r="FF3223" s="1"/>
      <c r="FG3223" s="1"/>
      <c r="FH3223" s="1"/>
      <c r="FI3223" s="1"/>
      <c r="FJ3223" s="1"/>
      <c r="FK3223" s="1"/>
      <c r="FL3223" s="1"/>
      <c r="FM3223" s="1"/>
      <c r="FN3223" s="1"/>
      <c r="FO3223" s="1"/>
      <c r="FP3223" s="1"/>
      <c r="FQ3223" s="1"/>
      <c r="FR3223" s="1"/>
      <c r="FS3223" s="1"/>
      <c r="FT3223" s="1"/>
      <c r="FU3223" s="1"/>
      <c r="FV3223" s="1"/>
      <c r="FW3223" s="1"/>
      <c r="FX3223" s="1"/>
      <c r="FY3223" s="1"/>
      <c r="FZ3223" s="1"/>
      <c r="GA3223" s="1"/>
      <c r="GB3223" s="1"/>
      <c r="GC3223" s="1"/>
      <c r="GD3223" s="1"/>
      <c r="GE3223" s="1"/>
      <c r="GF3223" s="1"/>
      <c r="GG3223" s="1"/>
      <c r="GH3223" s="1"/>
      <c r="GI3223" s="1"/>
      <c r="GJ3223" s="1"/>
      <c r="GK3223" s="1"/>
      <c r="GL3223" s="1"/>
      <c r="GM3223" s="1"/>
      <c r="GN3223" s="1"/>
      <c r="GO3223" s="1"/>
    </row>
    <row r="3224" spans="1:197" s="40" customFormat="1" x14ac:dyDescent="0.25">
      <c r="A3224" s="41"/>
      <c r="B3224" s="4"/>
      <c r="C3224" s="41"/>
      <c r="D3224" s="42"/>
      <c r="E3224" s="42"/>
      <c r="F3224" s="42"/>
      <c r="G3224" s="1"/>
      <c r="H3224" s="1"/>
      <c r="I3224" s="1"/>
      <c r="J3224" s="1"/>
      <c r="K3224" s="1"/>
      <c r="L3224" s="1"/>
      <c r="M3224" s="2"/>
      <c r="N3224" s="1"/>
      <c r="O3224" s="1"/>
      <c r="P3224" s="1"/>
      <c r="Q3224" s="1"/>
      <c r="R3224" s="1"/>
      <c r="S3224" s="1"/>
      <c r="T3224" s="1"/>
      <c r="U3224" s="1"/>
      <c r="V3224" s="1"/>
      <c r="W3224" s="1"/>
      <c r="X3224" s="1"/>
      <c r="Y3224" s="1"/>
      <c r="Z3224" s="1"/>
      <c r="AA3224" s="1"/>
      <c r="AB3224" s="1"/>
      <c r="AC3224" s="1"/>
      <c r="AD3224" s="1"/>
      <c r="AE3224" s="1"/>
      <c r="AF3224" s="1"/>
      <c r="AG3224" s="1"/>
      <c r="AH3224" s="1"/>
      <c r="AI3224" s="1"/>
      <c r="AJ3224" s="1"/>
      <c r="AK3224" s="1"/>
      <c r="AL3224" s="1"/>
      <c r="AM3224" s="1"/>
      <c r="AN3224" s="1"/>
      <c r="AO3224" s="1"/>
      <c r="AP3224" s="1"/>
      <c r="AQ3224" s="1"/>
      <c r="AR3224" s="1"/>
      <c r="AS3224" s="1"/>
      <c r="AT3224" s="1"/>
      <c r="AU3224" s="1"/>
      <c r="AV3224" s="1"/>
      <c r="AW3224" s="1"/>
      <c r="AX3224" s="1"/>
      <c r="AY3224" s="1"/>
      <c r="AZ3224" s="1"/>
      <c r="BA3224" s="1"/>
      <c r="BB3224" s="1"/>
      <c r="BC3224" s="1"/>
      <c r="BD3224" s="1"/>
      <c r="BE3224" s="1"/>
      <c r="BF3224" s="1"/>
      <c r="BG3224" s="1"/>
      <c r="BH3224" s="1"/>
      <c r="BI3224" s="1"/>
      <c r="BJ3224" s="1"/>
      <c r="BK3224" s="1"/>
      <c r="BL3224" s="1"/>
      <c r="BM3224" s="1"/>
      <c r="BN3224" s="1"/>
      <c r="BO3224" s="1"/>
      <c r="BP3224" s="1"/>
      <c r="BQ3224" s="1"/>
      <c r="BR3224" s="1"/>
      <c r="BS3224" s="1"/>
      <c r="BT3224" s="1"/>
      <c r="BU3224" s="1"/>
      <c r="BV3224" s="1"/>
      <c r="BW3224" s="1"/>
      <c r="BX3224" s="1"/>
      <c r="BY3224" s="1"/>
      <c r="BZ3224" s="1"/>
      <c r="CA3224" s="1"/>
      <c r="CB3224" s="1"/>
      <c r="CC3224" s="1"/>
      <c r="CD3224" s="1"/>
      <c r="CE3224" s="1"/>
      <c r="CF3224" s="1"/>
      <c r="CG3224" s="1"/>
      <c r="CH3224" s="1"/>
      <c r="CI3224" s="1"/>
      <c r="CJ3224" s="1"/>
      <c r="CK3224" s="1"/>
      <c r="CL3224" s="1"/>
      <c r="CM3224" s="1"/>
      <c r="CN3224" s="1"/>
      <c r="CO3224" s="1"/>
      <c r="CP3224" s="1"/>
      <c r="CQ3224" s="1"/>
      <c r="CR3224" s="1"/>
      <c r="CS3224" s="1"/>
      <c r="CT3224" s="1"/>
      <c r="CU3224" s="1"/>
      <c r="CV3224" s="1"/>
      <c r="CW3224" s="1"/>
      <c r="CX3224" s="1"/>
      <c r="CY3224" s="1"/>
      <c r="CZ3224" s="1"/>
      <c r="DA3224" s="1"/>
      <c r="DB3224" s="1"/>
      <c r="DC3224" s="1"/>
      <c r="DD3224" s="1"/>
      <c r="DE3224" s="1"/>
      <c r="DF3224" s="1"/>
      <c r="DG3224" s="1"/>
      <c r="DH3224" s="1"/>
      <c r="DI3224" s="1"/>
      <c r="DJ3224" s="1"/>
      <c r="DK3224" s="1"/>
      <c r="DL3224" s="1"/>
      <c r="DM3224" s="1"/>
      <c r="DN3224" s="1"/>
      <c r="DO3224" s="1"/>
      <c r="DP3224" s="1"/>
      <c r="DQ3224" s="1"/>
      <c r="DR3224" s="1"/>
      <c r="DS3224" s="1"/>
      <c r="DT3224" s="1"/>
      <c r="DU3224" s="1"/>
      <c r="DV3224" s="1"/>
      <c r="DW3224" s="1"/>
      <c r="DX3224" s="1"/>
      <c r="DY3224" s="1"/>
      <c r="DZ3224" s="1"/>
      <c r="EA3224" s="1"/>
      <c r="EB3224" s="1"/>
      <c r="EC3224" s="1"/>
      <c r="ED3224" s="1"/>
      <c r="EE3224" s="1"/>
      <c r="EF3224" s="1"/>
      <c r="EG3224" s="1"/>
      <c r="EH3224" s="1"/>
      <c r="EI3224" s="1"/>
      <c r="EJ3224" s="1"/>
      <c r="EK3224" s="1"/>
      <c r="EL3224" s="1"/>
      <c r="EM3224" s="1"/>
      <c r="EN3224" s="1"/>
      <c r="EO3224" s="1"/>
      <c r="EP3224" s="1"/>
      <c r="EQ3224" s="1"/>
      <c r="ER3224" s="1"/>
      <c r="ES3224" s="1"/>
      <c r="ET3224" s="1"/>
      <c r="EU3224" s="1"/>
      <c r="EV3224" s="1"/>
      <c r="EW3224" s="1"/>
      <c r="EX3224" s="1"/>
      <c r="EY3224" s="1"/>
      <c r="EZ3224" s="1"/>
      <c r="FA3224" s="1"/>
      <c r="FB3224" s="1"/>
      <c r="FC3224" s="1"/>
      <c r="FD3224" s="1"/>
      <c r="FE3224" s="1"/>
      <c r="FF3224" s="1"/>
      <c r="FG3224" s="1"/>
      <c r="FH3224" s="1"/>
      <c r="FI3224" s="1"/>
      <c r="FJ3224" s="1"/>
      <c r="FK3224" s="1"/>
      <c r="FL3224" s="1"/>
      <c r="FM3224" s="1"/>
      <c r="FN3224" s="1"/>
      <c r="FO3224" s="1"/>
      <c r="FP3224" s="1"/>
      <c r="FQ3224" s="1"/>
      <c r="FR3224" s="1"/>
      <c r="FS3224" s="1"/>
      <c r="FT3224" s="1"/>
      <c r="FU3224" s="1"/>
      <c r="FV3224" s="1"/>
      <c r="FW3224" s="1"/>
      <c r="FX3224" s="1"/>
      <c r="FY3224" s="1"/>
      <c r="FZ3224" s="1"/>
      <c r="GA3224" s="1"/>
      <c r="GB3224" s="1"/>
      <c r="GC3224" s="1"/>
      <c r="GD3224" s="1"/>
      <c r="GE3224" s="1"/>
      <c r="GF3224" s="1"/>
      <c r="GG3224" s="1"/>
      <c r="GH3224" s="1"/>
      <c r="GI3224" s="1"/>
      <c r="GJ3224" s="1"/>
      <c r="GK3224" s="1"/>
      <c r="GL3224" s="1"/>
      <c r="GM3224" s="1"/>
      <c r="GN3224" s="1"/>
      <c r="GO3224" s="1"/>
    </row>
    <row r="3225" spans="1:197" s="40" customFormat="1" x14ac:dyDescent="0.25">
      <c r="A3225" s="41"/>
      <c r="B3225" s="4"/>
      <c r="C3225" s="41"/>
      <c r="D3225" s="42"/>
      <c r="E3225" s="42"/>
      <c r="F3225" s="42"/>
      <c r="G3225" s="1"/>
      <c r="H3225" s="1"/>
      <c r="I3225" s="1"/>
      <c r="J3225" s="1"/>
      <c r="K3225" s="1"/>
      <c r="L3225" s="1"/>
      <c r="M3225" s="2"/>
      <c r="N3225" s="1"/>
      <c r="O3225" s="1"/>
      <c r="P3225" s="1"/>
      <c r="Q3225" s="1"/>
      <c r="R3225" s="1"/>
      <c r="S3225" s="1"/>
      <c r="T3225" s="1"/>
      <c r="U3225" s="1"/>
      <c r="V3225" s="1"/>
      <c r="W3225" s="1"/>
      <c r="X3225" s="1"/>
      <c r="Y3225" s="1"/>
      <c r="Z3225" s="1"/>
      <c r="AA3225" s="1"/>
      <c r="AB3225" s="1"/>
      <c r="AC3225" s="1"/>
      <c r="AD3225" s="1"/>
      <c r="AE3225" s="1"/>
      <c r="AF3225" s="1"/>
      <c r="AG3225" s="1"/>
      <c r="AH3225" s="1"/>
      <c r="AI3225" s="1"/>
      <c r="AJ3225" s="1"/>
      <c r="AK3225" s="1"/>
      <c r="AL3225" s="1"/>
      <c r="AM3225" s="1"/>
      <c r="AN3225" s="1"/>
      <c r="AO3225" s="1"/>
      <c r="AP3225" s="1"/>
      <c r="AQ3225" s="1"/>
      <c r="AR3225" s="1"/>
      <c r="AS3225" s="1"/>
      <c r="AT3225" s="1"/>
      <c r="AU3225" s="1"/>
      <c r="AV3225" s="1"/>
      <c r="AW3225" s="1"/>
      <c r="AX3225" s="1"/>
      <c r="AY3225" s="1"/>
      <c r="AZ3225" s="1"/>
      <c r="BA3225" s="1"/>
      <c r="BB3225" s="1"/>
      <c r="BC3225" s="1"/>
      <c r="BD3225" s="1"/>
      <c r="BE3225" s="1"/>
      <c r="BF3225" s="1"/>
      <c r="BG3225" s="1"/>
      <c r="BH3225" s="1"/>
      <c r="BI3225" s="1"/>
      <c r="BJ3225" s="1"/>
      <c r="BK3225" s="1"/>
      <c r="BL3225" s="1"/>
      <c r="BM3225" s="1"/>
      <c r="BN3225" s="1"/>
      <c r="BO3225" s="1"/>
      <c r="BP3225" s="1"/>
      <c r="BQ3225" s="1"/>
      <c r="BR3225" s="1"/>
      <c r="BS3225" s="1"/>
      <c r="BT3225" s="1"/>
      <c r="BU3225" s="1"/>
      <c r="BV3225" s="1"/>
      <c r="BW3225" s="1"/>
      <c r="BX3225" s="1"/>
      <c r="BY3225" s="1"/>
      <c r="BZ3225" s="1"/>
      <c r="CA3225" s="1"/>
      <c r="CB3225" s="1"/>
      <c r="CC3225" s="1"/>
      <c r="CD3225" s="1"/>
      <c r="CE3225" s="1"/>
      <c r="CF3225" s="1"/>
      <c r="CG3225" s="1"/>
      <c r="CH3225" s="1"/>
      <c r="CI3225" s="1"/>
      <c r="CJ3225" s="1"/>
      <c r="CK3225" s="1"/>
      <c r="CL3225" s="1"/>
      <c r="CM3225" s="1"/>
      <c r="CN3225" s="1"/>
      <c r="CO3225" s="1"/>
      <c r="CP3225" s="1"/>
      <c r="CQ3225" s="1"/>
      <c r="CR3225" s="1"/>
      <c r="CS3225" s="1"/>
      <c r="CT3225" s="1"/>
      <c r="CU3225" s="1"/>
      <c r="CV3225" s="1"/>
      <c r="CW3225" s="1"/>
      <c r="CX3225" s="1"/>
      <c r="CY3225" s="1"/>
      <c r="CZ3225" s="1"/>
      <c r="DA3225" s="1"/>
      <c r="DB3225" s="1"/>
      <c r="DC3225" s="1"/>
      <c r="DD3225" s="1"/>
      <c r="DE3225" s="1"/>
      <c r="DF3225" s="1"/>
      <c r="DG3225" s="1"/>
      <c r="DH3225" s="1"/>
      <c r="DI3225" s="1"/>
      <c r="DJ3225" s="1"/>
      <c r="DK3225" s="1"/>
      <c r="DL3225" s="1"/>
      <c r="DM3225" s="1"/>
      <c r="DN3225" s="1"/>
      <c r="DO3225" s="1"/>
      <c r="DP3225" s="1"/>
      <c r="DQ3225" s="1"/>
      <c r="DR3225" s="1"/>
      <c r="DS3225" s="1"/>
      <c r="DT3225" s="1"/>
      <c r="DU3225" s="1"/>
      <c r="DV3225" s="1"/>
      <c r="DW3225" s="1"/>
      <c r="DX3225" s="1"/>
      <c r="DY3225" s="1"/>
      <c r="DZ3225" s="1"/>
      <c r="EA3225" s="1"/>
      <c r="EB3225" s="1"/>
      <c r="EC3225" s="1"/>
      <c r="ED3225" s="1"/>
      <c r="EE3225" s="1"/>
      <c r="EF3225" s="1"/>
      <c r="EG3225" s="1"/>
      <c r="EH3225" s="1"/>
      <c r="EI3225" s="1"/>
      <c r="EJ3225" s="1"/>
      <c r="EK3225" s="1"/>
      <c r="EL3225" s="1"/>
      <c r="EM3225" s="1"/>
      <c r="EN3225" s="1"/>
      <c r="EO3225" s="1"/>
      <c r="EP3225" s="1"/>
      <c r="EQ3225" s="1"/>
      <c r="ER3225" s="1"/>
      <c r="ES3225" s="1"/>
      <c r="ET3225" s="1"/>
      <c r="EU3225" s="1"/>
      <c r="EV3225" s="1"/>
      <c r="EW3225" s="1"/>
      <c r="EX3225" s="1"/>
      <c r="EY3225" s="1"/>
      <c r="EZ3225" s="1"/>
      <c r="FA3225" s="1"/>
      <c r="FB3225" s="1"/>
      <c r="FC3225" s="1"/>
      <c r="FD3225" s="1"/>
      <c r="FE3225" s="1"/>
      <c r="FF3225" s="1"/>
      <c r="FG3225" s="1"/>
      <c r="FH3225" s="1"/>
      <c r="FI3225" s="1"/>
      <c r="FJ3225" s="1"/>
      <c r="FK3225" s="1"/>
      <c r="FL3225" s="1"/>
      <c r="FM3225" s="1"/>
      <c r="FN3225" s="1"/>
      <c r="FO3225" s="1"/>
      <c r="FP3225" s="1"/>
      <c r="FQ3225" s="1"/>
      <c r="FR3225" s="1"/>
      <c r="FS3225" s="1"/>
      <c r="FT3225" s="1"/>
      <c r="FU3225" s="1"/>
      <c r="FV3225" s="1"/>
      <c r="FW3225" s="1"/>
      <c r="FX3225" s="1"/>
      <c r="FY3225" s="1"/>
      <c r="FZ3225" s="1"/>
      <c r="GA3225" s="1"/>
      <c r="GB3225" s="1"/>
      <c r="GC3225" s="1"/>
      <c r="GD3225" s="1"/>
      <c r="GE3225" s="1"/>
      <c r="GF3225" s="1"/>
      <c r="GG3225" s="1"/>
      <c r="GH3225" s="1"/>
      <c r="GI3225" s="1"/>
      <c r="GJ3225" s="1"/>
      <c r="GK3225" s="1"/>
      <c r="GL3225" s="1"/>
      <c r="GM3225" s="1"/>
      <c r="GN3225" s="1"/>
      <c r="GO3225" s="1"/>
    </row>
    <row r="3226" spans="1:197" s="40" customFormat="1" x14ac:dyDescent="0.25">
      <c r="A3226" s="41"/>
      <c r="B3226" s="4"/>
      <c r="C3226" s="41"/>
      <c r="D3226" s="42"/>
      <c r="E3226" s="42"/>
      <c r="F3226" s="42"/>
      <c r="G3226" s="1"/>
      <c r="H3226" s="1"/>
      <c r="I3226" s="1"/>
      <c r="J3226" s="1"/>
      <c r="K3226" s="1"/>
      <c r="L3226" s="1"/>
      <c r="M3226" s="2"/>
      <c r="N3226" s="1"/>
      <c r="O3226" s="1"/>
      <c r="P3226" s="1"/>
      <c r="Q3226" s="1"/>
      <c r="R3226" s="1"/>
      <c r="S3226" s="1"/>
      <c r="T3226" s="1"/>
      <c r="U3226" s="1"/>
      <c r="V3226" s="1"/>
      <c r="W3226" s="1"/>
      <c r="X3226" s="1"/>
      <c r="Y3226" s="1"/>
      <c r="Z3226" s="1"/>
      <c r="AA3226" s="1"/>
      <c r="AB3226" s="1"/>
      <c r="AC3226" s="1"/>
      <c r="AD3226" s="1"/>
      <c r="AE3226" s="1"/>
      <c r="AF3226" s="1"/>
      <c r="AG3226" s="1"/>
      <c r="AH3226" s="1"/>
      <c r="AI3226" s="1"/>
      <c r="AJ3226" s="1"/>
      <c r="AK3226" s="1"/>
      <c r="AL3226" s="1"/>
      <c r="AM3226" s="1"/>
      <c r="AN3226" s="1"/>
      <c r="AO3226" s="1"/>
      <c r="AP3226" s="1"/>
      <c r="AQ3226" s="1"/>
      <c r="AR3226" s="1"/>
      <c r="AS3226" s="1"/>
      <c r="AT3226" s="1"/>
      <c r="AU3226" s="1"/>
      <c r="AV3226" s="1"/>
      <c r="AW3226" s="1"/>
      <c r="AX3226" s="1"/>
      <c r="AY3226" s="1"/>
      <c r="AZ3226" s="1"/>
      <c r="BA3226" s="1"/>
      <c r="BB3226" s="1"/>
      <c r="BC3226" s="1"/>
      <c r="BD3226" s="1"/>
      <c r="BE3226" s="1"/>
      <c r="BF3226" s="1"/>
      <c r="BG3226" s="1"/>
      <c r="BH3226" s="1"/>
      <c r="BI3226" s="1"/>
      <c r="BJ3226" s="1"/>
      <c r="BK3226" s="1"/>
      <c r="BL3226" s="1"/>
      <c r="BM3226" s="1"/>
      <c r="BN3226" s="1"/>
      <c r="BO3226" s="1"/>
      <c r="BP3226" s="1"/>
      <c r="BQ3226" s="1"/>
      <c r="BR3226" s="1"/>
      <c r="BS3226" s="1"/>
      <c r="BT3226" s="1"/>
      <c r="BU3226" s="1"/>
      <c r="BV3226" s="1"/>
      <c r="BW3226" s="1"/>
      <c r="BX3226" s="1"/>
      <c r="BY3226" s="1"/>
      <c r="BZ3226" s="1"/>
      <c r="CA3226" s="1"/>
      <c r="CB3226" s="1"/>
      <c r="CC3226" s="1"/>
      <c r="CD3226" s="1"/>
      <c r="CE3226" s="1"/>
      <c r="CF3226" s="1"/>
      <c r="CG3226" s="1"/>
      <c r="CH3226" s="1"/>
      <c r="CI3226" s="1"/>
      <c r="CJ3226" s="1"/>
      <c r="CK3226" s="1"/>
      <c r="CL3226" s="1"/>
      <c r="CM3226" s="1"/>
      <c r="CN3226" s="1"/>
      <c r="CO3226" s="1"/>
      <c r="CP3226" s="1"/>
      <c r="CQ3226" s="1"/>
      <c r="CR3226" s="1"/>
      <c r="CS3226" s="1"/>
      <c r="CT3226" s="1"/>
      <c r="CU3226" s="1"/>
      <c r="CV3226" s="1"/>
      <c r="CW3226" s="1"/>
      <c r="CX3226" s="1"/>
      <c r="CY3226" s="1"/>
      <c r="CZ3226" s="1"/>
      <c r="DA3226" s="1"/>
      <c r="DB3226" s="1"/>
      <c r="DC3226" s="1"/>
      <c r="DD3226" s="1"/>
      <c r="DE3226" s="1"/>
      <c r="DF3226" s="1"/>
      <c r="DG3226" s="1"/>
      <c r="DH3226" s="1"/>
      <c r="DI3226" s="1"/>
      <c r="DJ3226" s="1"/>
      <c r="DK3226" s="1"/>
      <c r="DL3226" s="1"/>
      <c r="DM3226" s="1"/>
      <c r="DN3226" s="1"/>
      <c r="DO3226" s="1"/>
      <c r="DP3226" s="1"/>
      <c r="DQ3226" s="1"/>
      <c r="DR3226" s="1"/>
      <c r="DS3226" s="1"/>
      <c r="DT3226" s="1"/>
      <c r="DU3226" s="1"/>
      <c r="DV3226" s="1"/>
      <c r="DW3226" s="1"/>
      <c r="DX3226" s="1"/>
      <c r="DY3226" s="1"/>
      <c r="DZ3226" s="1"/>
      <c r="EA3226" s="1"/>
      <c r="EB3226" s="1"/>
      <c r="EC3226" s="1"/>
      <c r="ED3226" s="1"/>
      <c r="EE3226" s="1"/>
      <c r="EF3226" s="1"/>
      <c r="EG3226" s="1"/>
      <c r="EH3226" s="1"/>
      <c r="EI3226" s="1"/>
      <c r="EJ3226" s="1"/>
      <c r="EK3226" s="1"/>
      <c r="EL3226" s="1"/>
      <c r="EM3226" s="1"/>
      <c r="EN3226" s="1"/>
      <c r="EO3226" s="1"/>
      <c r="EP3226" s="1"/>
      <c r="EQ3226" s="1"/>
      <c r="ER3226" s="1"/>
      <c r="ES3226" s="1"/>
      <c r="ET3226" s="1"/>
      <c r="EU3226" s="1"/>
      <c r="EV3226" s="1"/>
      <c r="EW3226" s="1"/>
      <c r="EX3226" s="1"/>
      <c r="EY3226" s="1"/>
      <c r="EZ3226" s="1"/>
      <c r="FA3226" s="1"/>
      <c r="FB3226" s="1"/>
      <c r="FC3226" s="1"/>
      <c r="FD3226" s="1"/>
      <c r="FE3226" s="1"/>
      <c r="FF3226" s="1"/>
      <c r="FG3226" s="1"/>
      <c r="FH3226" s="1"/>
      <c r="FI3226" s="1"/>
      <c r="FJ3226" s="1"/>
      <c r="FK3226" s="1"/>
      <c r="FL3226" s="1"/>
      <c r="FM3226" s="1"/>
      <c r="FN3226" s="1"/>
      <c r="FO3226" s="1"/>
      <c r="FP3226" s="1"/>
      <c r="FQ3226" s="1"/>
      <c r="FR3226" s="1"/>
      <c r="FS3226" s="1"/>
      <c r="FT3226" s="1"/>
      <c r="FU3226" s="1"/>
      <c r="FV3226" s="1"/>
      <c r="FW3226" s="1"/>
      <c r="FX3226" s="1"/>
      <c r="FY3226" s="1"/>
      <c r="FZ3226" s="1"/>
      <c r="GA3226" s="1"/>
      <c r="GB3226" s="1"/>
      <c r="GC3226" s="1"/>
      <c r="GD3226" s="1"/>
      <c r="GE3226" s="1"/>
      <c r="GF3226" s="1"/>
      <c r="GG3226" s="1"/>
      <c r="GH3226" s="1"/>
      <c r="GI3226" s="1"/>
      <c r="GJ3226" s="1"/>
      <c r="GK3226" s="1"/>
      <c r="GL3226" s="1"/>
      <c r="GM3226" s="1"/>
      <c r="GN3226" s="1"/>
      <c r="GO3226" s="1"/>
    </row>
    <row r="3227" spans="1:197" s="40" customFormat="1" x14ac:dyDescent="0.25">
      <c r="A3227" s="41"/>
      <c r="B3227" s="4"/>
      <c r="C3227" s="41"/>
      <c r="D3227" s="42"/>
      <c r="E3227" s="42"/>
      <c r="F3227" s="42"/>
      <c r="G3227" s="1"/>
      <c r="H3227" s="1"/>
      <c r="I3227" s="1"/>
      <c r="J3227" s="1"/>
      <c r="K3227" s="1"/>
      <c r="L3227" s="1"/>
      <c r="M3227" s="2"/>
      <c r="N3227" s="1"/>
      <c r="O3227" s="1"/>
      <c r="P3227" s="1"/>
      <c r="Q3227" s="1"/>
      <c r="R3227" s="1"/>
      <c r="S3227" s="1"/>
      <c r="T3227" s="1"/>
      <c r="U3227" s="1"/>
      <c r="V3227" s="1"/>
      <c r="W3227" s="1"/>
      <c r="X3227" s="1"/>
      <c r="Y3227" s="1"/>
      <c r="Z3227" s="1"/>
      <c r="AA3227" s="1"/>
      <c r="AB3227" s="1"/>
      <c r="AC3227" s="1"/>
      <c r="AD3227" s="1"/>
      <c r="AE3227" s="1"/>
      <c r="AF3227" s="1"/>
      <c r="AG3227" s="1"/>
      <c r="AH3227" s="1"/>
      <c r="AI3227" s="1"/>
      <c r="AJ3227" s="1"/>
      <c r="AK3227" s="1"/>
      <c r="AL3227" s="1"/>
      <c r="AM3227" s="1"/>
      <c r="AN3227" s="1"/>
      <c r="AO3227" s="1"/>
      <c r="AP3227" s="1"/>
      <c r="AQ3227" s="1"/>
      <c r="AR3227" s="1"/>
      <c r="AS3227" s="1"/>
      <c r="AT3227" s="1"/>
      <c r="AU3227" s="1"/>
      <c r="AV3227" s="1"/>
      <c r="AW3227" s="1"/>
      <c r="AX3227" s="1"/>
      <c r="AY3227" s="1"/>
      <c r="AZ3227" s="1"/>
      <c r="BA3227" s="1"/>
      <c r="BB3227" s="1"/>
      <c r="BC3227" s="1"/>
      <c r="BD3227" s="1"/>
      <c r="BE3227" s="1"/>
      <c r="BF3227" s="1"/>
      <c r="BG3227" s="1"/>
      <c r="BH3227" s="1"/>
      <c r="BI3227" s="1"/>
      <c r="BJ3227" s="1"/>
      <c r="BK3227" s="1"/>
      <c r="BL3227" s="1"/>
      <c r="BM3227" s="1"/>
      <c r="BN3227" s="1"/>
      <c r="BO3227" s="1"/>
      <c r="BP3227" s="1"/>
      <c r="BQ3227" s="1"/>
      <c r="BR3227" s="1"/>
      <c r="BS3227" s="1"/>
      <c r="BT3227" s="1"/>
      <c r="BU3227" s="1"/>
      <c r="BV3227" s="1"/>
      <c r="BW3227" s="1"/>
      <c r="BX3227" s="1"/>
      <c r="BY3227" s="1"/>
      <c r="BZ3227" s="1"/>
      <c r="CA3227" s="1"/>
      <c r="CB3227" s="1"/>
      <c r="CC3227" s="1"/>
      <c r="CD3227" s="1"/>
      <c r="CE3227" s="1"/>
      <c r="CF3227" s="1"/>
      <c r="CG3227" s="1"/>
      <c r="CH3227" s="1"/>
      <c r="CI3227" s="1"/>
      <c r="CJ3227" s="1"/>
      <c r="CK3227" s="1"/>
      <c r="CL3227" s="1"/>
      <c r="CM3227" s="1"/>
      <c r="CN3227" s="1"/>
      <c r="CO3227" s="1"/>
      <c r="CP3227" s="1"/>
      <c r="CQ3227" s="1"/>
      <c r="CR3227" s="1"/>
      <c r="CS3227" s="1"/>
      <c r="CT3227" s="1"/>
      <c r="CU3227" s="1"/>
      <c r="CV3227" s="1"/>
      <c r="CW3227" s="1"/>
      <c r="CX3227" s="1"/>
      <c r="CY3227" s="1"/>
      <c r="CZ3227" s="1"/>
      <c r="DA3227" s="1"/>
      <c r="DB3227" s="1"/>
      <c r="DC3227" s="1"/>
      <c r="DD3227" s="1"/>
      <c r="DE3227" s="1"/>
      <c r="DF3227" s="1"/>
      <c r="DG3227" s="1"/>
      <c r="DH3227" s="1"/>
      <c r="DI3227" s="1"/>
      <c r="DJ3227" s="1"/>
      <c r="DK3227" s="1"/>
      <c r="DL3227" s="1"/>
      <c r="DM3227" s="1"/>
      <c r="DN3227" s="1"/>
      <c r="DO3227" s="1"/>
      <c r="DP3227" s="1"/>
      <c r="DQ3227" s="1"/>
      <c r="DR3227" s="1"/>
      <c r="DS3227" s="1"/>
      <c r="DT3227" s="1"/>
      <c r="DU3227" s="1"/>
      <c r="DV3227" s="1"/>
      <c r="DW3227" s="1"/>
      <c r="DX3227" s="1"/>
      <c r="DY3227" s="1"/>
      <c r="DZ3227" s="1"/>
      <c r="EA3227" s="1"/>
      <c r="EB3227" s="1"/>
      <c r="EC3227" s="1"/>
      <c r="ED3227" s="1"/>
      <c r="EE3227" s="1"/>
      <c r="EF3227" s="1"/>
      <c r="EG3227" s="1"/>
      <c r="EH3227" s="1"/>
      <c r="EI3227" s="1"/>
      <c r="EJ3227" s="1"/>
      <c r="EK3227" s="1"/>
      <c r="EL3227" s="1"/>
      <c r="EM3227" s="1"/>
      <c r="EN3227" s="1"/>
      <c r="EO3227" s="1"/>
      <c r="EP3227" s="1"/>
      <c r="EQ3227" s="1"/>
      <c r="ER3227" s="1"/>
      <c r="ES3227" s="1"/>
      <c r="ET3227" s="1"/>
      <c r="EU3227" s="1"/>
      <c r="EV3227" s="1"/>
      <c r="EW3227" s="1"/>
      <c r="EX3227" s="1"/>
      <c r="EY3227" s="1"/>
      <c r="EZ3227" s="1"/>
      <c r="FA3227" s="1"/>
      <c r="FB3227" s="1"/>
      <c r="FC3227" s="1"/>
      <c r="FD3227" s="1"/>
      <c r="FE3227" s="1"/>
      <c r="FF3227" s="1"/>
      <c r="FG3227" s="1"/>
      <c r="FH3227" s="1"/>
      <c r="FI3227" s="1"/>
      <c r="FJ3227" s="1"/>
      <c r="FK3227" s="1"/>
      <c r="FL3227" s="1"/>
      <c r="FM3227" s="1"/>
      <c r="FN3227" s="1"/>
      <c r="FO3227" s="1"/>
      <c r="FP3227" s="1"/>
      <c r="FQ3227" s="1"/>
      <c r="FR3227" s="1"/>
      <c r="FS3227" s="1"/>
      <c r="FT3227" s="1"/>
      <c r="FU3227" s="1"/>
      <c r="FV3227" s="1"/>
      <c r="FW3227" s="1"/>
      <c r="FX3227" s="1"/>
      <c r="FY3227" s="1"/>
      <c r="FZ3227" s="1"/>
      <c r="GA3227" s="1"/>
      <c r="GB3227" s="1"/>
      <c r="GC3227" s="1"/>
      <c r="GD3227" s="1"/>
      <c r="GE3227" s="1"/>
      <c r="GF3227" s="1"/>
      <c r="GG3227" s="1"/>
      <c r="GH3227" s="1"/>
      <c r="GI3227" s="1"/>
      <c r="GJ3227" s="1"/>
      <c r="GK3227" s="1"/>
      <c r="GL3227" s="1"/>
      <c r="GM3227" s="1"/>
      <c r="GN3227" s="1"/>
      <c r="GO3227" s="1"/>
    </row>
    <row r="3228" spans="1:197" s="40" customFormat="1" x14ac:dyDescent="0.25">
      <c r="A3228" s="41"/>
      <c r="B3228" s="4"/>
      <c r="C3228" s="41"/>
      <c r="D3228" s="42"/>
      <c r="E3228" s="42"/>
      <c r="F3228" s="42"/>
      <c r="G3228" s="1"/>
      <c r="H3228" s="1"/>
      <c r="I3228" s="1"/>
      <c r="J3228" s="1"/>
      <c r="K3228" s="1"/>
      <c r="L3228" s="1"/>
      <c r="M3228" s="2"/>
      <c r="N3228" s="1"/>
      <c r="O3228" s="1"/>
      <c r="P3228" s="1"/>
      <c r="Q3228" s="1"/>
      <c r="R3228" s="1"/>
      <c r="S3228" s="1"/>
      <c r="T3228" s="1"/>
      <c r="U3228" s="1"/>
      <c r="V3228" s="1"/>
      <c r="W3228" s="1"/>
      <c r="X3228" s="1"/>
      <c r="Y3228" s="1"/>
      <c r="Z3228" s="1"/>
      <c r="AA3228" s="1"/>
      <c r="AB3228" s="1"/>
      <c r="AC3228" s="1"/>
      <c r="AD3228" s="1"/>
      <c r="AE3228" s="1"/>
      <c r="AF3228" s="1"/>
      <c r="AG3228" s="1"/>
      <c r="AH3228" s="1"/>
      <c r="AI3228" s="1"/>
      <c r="AJ3228" s="1"/>
      <c r="AK3228" s="1"/>
      <c r="AL3228" s="1"/>
      <c r="AM3228" s="1"/>
      <c r="AN3228" s="1"/>
      <c r="AO3228" s="1"/>
      <c r="AP3228" s="1"/>
      <c r="AQ3228" s="1"/>
      <c r="AR3228" s="1"/>
      <c r="AS3228" s="1"/>
      <c r="AT3228" s="1"/>
      <c r="AU3228" s="1"/>
      <c r="AV3228" s="1"/>
      <c r="AW3228" s="1"/>
      <c r="AX3228" s="1"/>
      <c r="AY3228" s="1"/>
      <c r="AZ3228" s="1"/>
      <c r="BA3228" s="1"/>
      <c r="BB3228" s="1"/>
      <c r="BC3228" s="1"/>
      <c r="BD3228" s="1"/>
      <c r="BE3228" s="1"/>
      <c r="BF3228" s="1"/>
      <c r="BG3228" s="1"/>
      <c r="BH3228" s="1"/>
      <c r="BI3228" s="1"/>
      <c r="BJ3228" s="1"/>
      <c r="BK3228" s="1"/>
      <c r="BL3228" s="1"/>
      <c r="BM3228" s="1"/>
      <c r="BN3228" s="1"/>
      <c r="BO3228" s="1"/>
      <c r="BP3228" s="1"/>
      <c r="BQ3228" s="1"/>
      <c r="BR3228" s="1"/>
      <c r="BS3228" s="1"/>
      <c r="BT3228" s="1"/>
      <c r="BU3228" s="1"/>
      <c r="BV3228" s="1"/>
      <c r="BW3228" s="1"/>
      <c r="BX3228" s="1"/>
      <c r="BY3228" s="1"/>
      <c r="BZ3228" s="1"/>
      <c r="CA3228" s="1"/>
      <c r="CB3228" s="1"/>
      <c r="CC3228" s="1"/>
      <c r="CD3228" s="1"/>
      <c r="CE3228" s="1"/>
      <c r="CF3228" s="1"/>
      <c r="CG3228" s="1"/>
      <c r="CH3228" s="1"/>
      <c r="CI3228" s="1"/>
      <c r="CJ3228" s="1"/>
      <c r="CK3228" s="1"/>
      <c r="CL3228" s="1"/>
      <c r="CM3228" s="1"/>
      <c r="CN3228" s="1"/>
      <c r="CO3228" s="1"/>
      <c r="CP3228" s="1"/>
      <c r="CQ3228" s="1"/>
      <c r="CR3228" s="1"/>
      <c r="CS3228" s="1"/>
      <c r="CT3228" s="1"/>
      <c r="CU3228" s="1"/>
      <c r="CV3228" s="1"/>
      <c r="CW3228" s="1"/>
      <c r="CX3228" s="1"/>
      <c r="CY3228" s="1"/>
      <c r="CZ3228" s="1"/>
      <c r="DA3228" s="1"/>
      <c r="DB3228" s="1"/>
      <c r="DC3228" s="1"/>
      <c r="DD3228" s="1"/>
      <c r="DE3228" s="1"/>
      <c r="DF3228" s="1"/>
      <c r="DG3228" s="1"/>
      <c r="DH3228" s="1"/>
      <c r="DI3228" s="1"/>
      <c r="DJ3228" s="1"/>
      <c r="DK3228" s="1"/>
      <c r="DL3228" s="1"/>
      <c r="DM3228" s="1"/>
      <c r="DN3228" s="1"/>
      <c r="DO3228" s="1"/>
      <c r="DP3228" s="1"/>
      <c r="DQ3228" s="1"/>
      <c r="DR3228" s="1"/>
      <c r="DS3228" s="1"/>
      <c r="DT3228" s="1"/>
      <c r="DU3228" s="1"/>
      <c r="DV3228" s="1"/>
      <c r="DW3228" s="1"/>
      <c r="DX3228" s="1"/>
      <c r="DY3228" s="1"/>
      <c r="DZ3228" s="1"/>
      <c r="EA3228" s="1"/>
      <c r="EB3228" s="1"/>
      <c r="EC3228" s="1"/>
      <c r="ED3228" s="1"/>
      <c r="EE3228" s="1"/>
      <c r="EF3228" s="1"/>
      <c r="EG3228" s="1"/>
      <c r="EH3228" s="1"/>
      <c r="EI3228" s="1"/>
      <c r="EJ3228" s="1"/>
      <c r="EK3228" s="1"/>
      <c r="EL3228" s="1"/>
      <c r="EM3228" s="1"/>
      <c r="EN3228" s="1"/>
      <c r="EO3228" s="1"/>
      <c r="EP3228" s="1"/>
      <c r="EQ3228" s="1"/>
      <c r="ER3228" s="1"/>
      <c r="ES3228" s="1"/>
      <c r="ET3228" s="1"/>
      <c r="EU3228" s="1"/>
      <c r="EV3228" s="1"/>
      <c r="EW3228" s="1"/>
      <c r="EX3228" s="1"/>
      <c r="EY3228" s="1"/>
      <c r="EZ3228" s="1"/>
      <c r="FA3228" s="1"/>
      <c r="FB3228" s="1"/>
      <c r="FC3228" s="1"/>
      <c r="FD3228" s="1"/>
      <c r="FE3228" s="1"/>
      <c r="FF3228" s="1"/>
      <c r="FG3228" s="1"/>
      <c r="FH3228" s="1"/>
      <c r="FI3228" s="1"/>
      <c r="FJ3228" s="1"/>
      <c r="FK3228" s="1"/>
      <c r="FL3228" s="1"/>
      <c r="FM3228" s="1"/>
      <c r="FN3228" s="1"/>
      <c r="FO3228" s="1"/>
      <c r="FP3228" s="1"/>
      <c r="FQ3228" s="1"/>
      <c r="FR3228" s="1"/>
      <c r="FS3228" s="1"/>
      <c r="FT3228" s="1"/>
      <c r="FU3228" s="1"/>
      <c r="FV3228" s="1"/>
      <c r="FW3228" s="1"/>
      <c r="FX3228" s="1"/>
      <c r="FY3228" s="1"/>
      <c r="FZ3228" s="1"/>
      <c r="GA3228" s="1"/>
      <c r="GB3228" s="1"/>
      <c r="GC3228" s="1"/>
      <c r="GD3228" s="1"/>
      <c r="GE3228" s="1"/>
      <c r="GF3228" s="1"/>
      <c r="GG3228" s="1"/>
      <c r="GH3228" s="1"/>
      <c r="GI3228" s="1"/>
      <c r="GJ3228" s="1"/>
      <c r="GK3228" s="1"/>
      <c r="GL3228" s="1"/>
      <c r="GM3228" s="1"/>
      <c r="GN3228" s="1"/>
      <c r="GO3228" s="1"/>
    </row>
    <row r="3229" spans="1:197" s="40" customFormat="1" x14ac:dyDescent="0.25">
      <c r="A3229" s="41"/>
      <c r="B3229" s="4"/>
      <c r="C3229" s="41"/>
      <c r="D3229" s="42"/>
      <c r="E3229" s="42"/>
      <c r="F3229" s="42"/>
      <c r="G3229" s="1"/>
      <c r="H3229" s="1"/>
      <c r="I3229" s="1"/>
      <c r="J3229" s="1"/>
      <c r="K3229" s="1"/>
      <c r="L3229" s="1"/>
      <c r="M3229" s="2"/>
      <c r="N3229" s="1"/>
      <c r="O3229" s="1"/>
      <c r="P3229" s="1"/>
      <c r="Q3229" s="1"/>
      <c r="R3229" s="1"/>
      <c r="S3229" s="1"/>
      <c r="T3229" s="1"/>
      <c r="U3229" s="1"/>
      <c r="V3229" s="1"/>
      <c r="W3229" s="1"/>
      <c r="X3229" s="1"/>
      <c r="Y3229" s="1"/>
      <c r="Z3229" s="1"/>
      <c r="AA3229" s="1"/>
      <c r="AB3229" s="1"/>
      <c r="AC3229" s="1"/>
      <c r="AD3229" s="1"/>
      <c r="AE3229" s="1"/>
      <c r="AF3229" s="1"/>
      <c r="AG3229" s="1"/>
      <c r="AH3229" s="1"/>
      <c r="AI3229" s="1"/>
      <c r="AJ3229" s="1"/>
      <c r="AK3229" s="1"/>
      <c r="AL3229" s="1"/>
      <c r="AM3229" s="1"/>
      <c r="AN3229" s="1"/>
      <c r="AO3229" s="1"/>
      <c r="AP3229" s="1"/>
      <c r="AQ3229" s="1"/>
      <c r="AR3229" s="1"/>
      <c r="AS3229" s="1"/>
      <c r="AT3229" s="1"/>
      <c r="AU3229" s="1"/>
      <c r="AV3229" s="1"/>
      <c r="AW3229" s="1"/>
      <c r="AX3229" s="1"/>
      <c r="AY3229" s="1"/>
      <c r="AZ3229" s="1"/>
      <c r="BA3229" s="1"/>
      <c r="BB3229" s="1"/>
      <c r="BC3229" s="1"/>
      <c r="BD3229" s="1"/>
      <c r="BE3229" s="1"/>
      <c r="BF3229" s="1"/>
      <c r="BG3229" s="1"/>
      <c r="BH3229" s="1"/>
      <c r="BI3229" s="1"/>
      <c r="BJ3229" s="1"/>
      <c r="BK3229" s="1"/>
      <c r="BL3229" s="1"/>
      <c r="BM3229" s="1"/>
      <c r="BN3229" s="1"/>
      <c r="BO3229" s="1"/>
      <c r="BP3229" s="1"/>
      <c r="BQ3229" s="1"/>
      <c r="BR3229" s="1"/>
      <c r="BS3229" s="1"/>
      <c r="BT3229" s="1"/>
      <c r="BU3229" s="1"/>
      <c r="BV3229" s="1"/>
      <c r="BW3229" s="1"/>
      <c r="BX3229" s="1"/>
      <c r="BY3229" s="1"/>
      <c r="BZ3229" s="1"/>
      <c r="CA3229" s="1"/>
      <c r="CB3229" s="1"/>
      <c r="CC3229" s="1"/>
      <c r="CD3229" s="1"/>
      <c r="CE3229" s="1"/>
      <c r="CF3229" s="1"/>
      <c r="CG3229" s="1"/>
      <c r="CH3229" s="1"/>
      <c r="CI3229" s="1"/>
      <c r="CJ3229" s="1"/>
      <c r="CK3229" s="1"/>
      <c r="CL3229" s="1"/>
      <c r="CM3229" s="1"/>
      <c r="CN3229" s="1"/>
      <c r="CO3229" s="1"/>
      <c r="CP3229" s="1"/>
      <c r="CQ3229" s="1"/>
      <c r="CR3229" s="1"/>
      <c r="CS3229" s="1"/>
      <c r="CT3229" s="1"/>
      <c r="CU3229" s="1"/>
      <c r="CV3229" s="1"/>
      <c r="CW3229" s="1"/>
      <c r="CX3229" s="1"/>
      <c r="CY3229" s="1"/>
      <c r="CZ3229" s="1"/>
      <c r="DA3229" s="1"/>
      <c r="DB3229" s="1"/>
      <c r="DC3229" s="1"/>
      <c r="DD3229" s="1"/>
      <c r="DE3229" s="1"/>
      <c r="DF3229" s="1"/>
      <c r="DG3229" s="1"/>
      <c r="DH3229" s="1"/>
      <c r="DI3229" s="1"/>
      <c r="DJ3229" s="1"/>
      <c r="DK3229" s="1"/>
      <c r="DL3229" s="1"/>
      <c r="DM3229" s="1"/>
      <c r="DN3229" s="1"/>
      <c r="DO3229" s="1"/>
      <c r="DP3229" s="1"/>
      <c r="DQ3229" s="1"/>
      <c r="DR3229" s="1"/>
      <c r="DS3229" s="1"/>
      <c r="DT3229" s="1"/>
      <c r="DU3229" s="1"/>
      <c r="DV3229" s="1"/>
      <c r="DW3229" s="1"/>
      <c r="DX3229" s="1"/>
      <c r="DY3229" s="1"/>
      <c r="DZ3229" s="1"/>
      <c r="EA3229" s="1"/>
      <c r="EB3229" s="1"/>
      <c r="EC3229" s="1"/>
      <c r="ED3229" s="1"/>
      <c r="EE3229" s="1"/>
      <c r="EF3229" s="1"/>
      <c r="EG3229" s="1"/>
      <c r="EH3229" s="1"/>
      <c r="EI3229" s="1"/>
      <c r="EJ3229" s="1"/>
      <c r="EK3229" s="1"/>
      <c r="EL3229" s="1"/>
      <c r="EM3229" s="1"/>
      <c r="EN3229" s="1"/>
      <c r="EO3229" s="1"/>
      <c r="EP3229" s="1"/>
      <c r="EQ3229" s="1"/>
      <c r="ER3229" s="1"/>
      <c r="ES3229" s="1"/>
      <c r="ET3229" s="1"/>
      <c r="EU3229" s="1"/>
      <c r="EV3229" s="1"/>
      <c r="EW3229" s="1"/>
      <c r="EX3229" s="1"/>
      <c r="EY3229" s="1"/>
      <c r="EZ3229" s="1"/>
      <c r="FA3229" s="1"/>
      <c r="FB3229" s="1"/>
      <c r="FC3229" s="1"/>
      <c r="FD3229" s="1"/>
      <c r="FE3229" s="1"/>
      <c r="FF3229" s="1"/>
      <c r="FG3229" s="1"/>
      <c r="FH3229" s="1"/>
      <c r="FI3229" s="1"/>
      <c r="FJ3229" s="1"/>
      <c r="FK3229" s="1"/>
      <c r="FL3229" s="1"/>
      <c r="FM3229" s="1"/>
      <c r="FN3229" s="1"/>
      <c r="FO3229" s="1"/>
      <c r="FP3229" s="1"/>
      <c r="FQ3229" s="1"/>
      <c r="FR3229" s="1"/>
      <c r="FS3229" s="1"/>
      <c r="FT3229" s="1"/>
      <c r="FU3229" s="1"/>
      <c r="FV3229" s="1"/>
      <c r="FW3229" s="1"/>
      <c r="FX3229" s="1"/>
      <c r="FY3229" s="1"/>
      <c r="FZ3229" s="1"/>
      <c r="GA3229" s="1"/>
      <c r="GB3229" s="1"/>
      <c r="GC3229" s="1"/>
      <c r="GD3229" s="1"/>
      <c r="GE3229" s="1"/>
      <c r="GF3229" s="1"/>
      <c r="GG3229" s="1"/>
      <c r="GH3229" s="1"/>
      <c r="GI3229" s="1"/>
      <c r="GJ3229" s="1"/>
      <c r="GK3229" s="1"/>
      <c r="GL3229" s="1"/>
      <c r="GM3229" s="1"/>
      <c r="GN3229" s="1"/>
      <c r="GO3229" s="1"/>
    </row>
    <row r="3230" spans="1:197" s="40" customFormat="1" x14ac:dyDescent="0.25">
      <c r="A3230" s="41"/>
      <c r="B3230" s="4"/>
      <c r="C3230" s="41"/>
      <c r="D3230" s="42"/>
      <c r="E3230" s="42"/>
      <c r="F3230" s="42"/>
      <c r="G3230" s="1"/>
      <c r="H3230" s="1"/>
      <c r="I3230" s="1"/>
      <c r="J3230" s="1"/>
      <c r="K3230" s="1"/>
      <c r="L3230" s="1"/>
      <c r="M3230" s="2"/>
      <c r="N3230" s="1"/>
      <c r="O3230" s="1"/>
      <c r="P3230" s="1"/>
      <c r="Q3230" s="1"/>
      <c r="R3230" s="1"/>
      <c r="S3230" s="1"/>
      <c r="T3230" s="1"/>
      <c r="U3230" s="1"/>
      <c r="V3230" s="1"/>
      <c r="W3230" s="1"/>
      <c r="X3230" s="1"/>
      <c r="Y3230" s="1"/>
      <c r="Z3230" s="1"/>
      <c r="AA3230" s="1"/>
      <c r="AB3230" s="1"/>
      <c r="AC3230" s="1"/>
      <c r="AD3230" s="1"/>
      <c r="AE3230" s="1"/>
      <c r="AF3230" s="1"/>
      <c r="AG3230" s="1"/>
      <c r="AH3230" s="1"/>
      <c r="AI3230" s="1"/>
      <c r="AJ3230" s="1"/>
      <c r="AK3230" s="1"/>
      <c r="AL3230" s="1"/>
      <c r="AM3230" s="1"/>
      <c r="AN3230" s="1"/>
      <c r="AO3230" s="1"/>
      <c r="AP3230" s="1"/>
      <c r="AQ3230" s="1"/>
      <c r="AR3230" s="1"/>
      <c r="AS3230" s="1"/>
      <c r="AT3230" s="1"/>
      <c r="AU3230" s="1"/>
      <c r="AV3230" s="1"/>
      <c r="AW3230" s="1"/>
      <c r="AX3230" s="1"/>
      <c r="AY3230" s="1"/>
      <c r="AZ3230" s="1"/>
      <c r="BA3230" s="1"/>
      <c r="BB3230" s="1"/>
      <c r="BC3230" s="1"/>
      <c r="BD3230" s="1"/>
      <c r="BE3230" s="1"/>
      <c r="BF3230" s="1"/>
      <c r="BG3230" s="1"/>
      <c r="BH3230" s="1"/>
      <c r="BI3230" s="1"/>
      <c r="BJ3230" s="1"/>
      <c r="BK3230" s="1"/>
      <c r="BL3230" s="1"/>
      <c r="BM3230" s="1"/>
      <c r="BN3230" s="1"/>
      <c r="BO3230" s="1"/>
      <c r="BP3230" s="1"/>
      <c r="BQ3230" s="1"/>
      <c r="BR3230" s="1"/>
      <c r="BS3230" s="1"/>
      <c r="BT3230" s="1"/>
      <c r="BU3230" s="1"/>
      <c r="BV3230" s="1"/>
      <c r="BW3230" s="1"/>
      <c r="BX3230" s="1"/>
      <c r="BY3230" s="1"/>
      <c r="BZ3230" s="1"/>
      <c r="CA3230" s="1"/>
      <c r="CB3230" s="1"/>
      <c r="CC3230" s="1"/>
      <c r="CD3230" s="1"/>
      <c r="CE3230" s="1"/>
      <c r="CF3230" s="1"/>
      <c r="CG3230" s="1"/>
      <c r="CH3230" s="1"/>
      <c r="CI3230" s="1"/>
      <c r="CJ3230" s="1"/>
      <c r="CK3230" s="1"/>
      <c r="CL3230" s="1"/>
      <c r="CM3230" s="1"/>
      <c r="CN3230" s="1"/>
      <c r="CO3230" s="1"/>
      <c r="CP3230" s="1"/>
      <c r="CQ3230" s="1"/>
      <c r="CR3230" s="1"/>
      <c r="CS3230" s="1"/>
      <c r="CT3230" s="1"/>
      <c r="CU3230" s="1"/>
      <c r="CV3230" s="1"/>
      <c r="CW3230" s="1"/>
      <c r="CX3230" s="1"/>
      <c r="CY3230" s="1"/>
      <c r="CZ3230" s="1"/>
      <c r="DA3230" s="1"/>
      <c r="DB3230" s="1"/>
      <c r="DC3230" s="1"/>
      <c r="DD3230" s="1"/>
      <c r="DE3230" s="1"/>
      <c r="DF3230" s="1"/>
      <c r="DG3230" s="1"/>
      <c r="DH3230" s="1"/>
      <c r="DI3230" s="1"/>
      <c r="DJ3230" s="1"/>
      <c r="DK3230" s="1"/>
      <c r="DL3230" s="1"/>
      <c r="DM3230" s="1"/>
      <c r="DN3230" s="1"/>
      <c r="DO3230" s="1"/>
      <c r="DP3230" s="1"/>
      <c r="DQ3230" s="1"/>
      <c r="DR3230" s="1"/>
      <c r="DS3230" s="1"/>
      <c r="DT3230" s="1"/>
      <c r="DU3230" s="1"/>
      <c r="DV3230" s="1"/>
      <c r="DW3230" s="1"/>
      <c r="DX3230" s="1"/>
      <c r="DY3230" s="1"/>
      <c r="DZ3230" s="1"/>
      <c r="EA3230" s="1"/>
      <c r="EB3230" s="1"/>
      <c r="EC3230" s="1"/>
      <c r="ED3230" s="1"/>
      <c r="EE3230" s="1"/>
      <c r="EF3230" s="1"/>
      <c r="EG3230" s="1"/>
      <c r="EH3230" s="1"/>
      <c r="EI3230" s="1"/>
      <c r="EJ3230" s="1"/>
      <c r="EK3230" s="1"/>
      <c r="EL3230" s="1"/>
      <c r="EM3230" s="1"/>
      <c r="EN3230" s="1"/>
      <c r="EO3230" s="1"/>
      <c r="EP3230" s="1"/>
      <c r="EQ3230" s="1"/>
      <c r="ER3230" s="1"/>
      <c r="ES3230" s="1"/>
      <c r="ET3230" s="1"/>
      <c r="EU3230" s="1"/>
      <c r="EV3230" s="1"/>
      <c r="EW3230" s="1"/>
      <c r="EX3230" s="1"/>
      <c r="EY3230" s="1"/>
      <c r="EZ3230" s="1"/>
      <c r="FA3230" s="1"/>
      <c r="FB3230" s="1"/>
      <c r="FC3230" s="1"/>
      <c r="FD3230" s="1"/>
      <c r="FE3230" s="1"/>
      <c r="FF3230" s="1"/>
      <c r="FG3230" s="1"/>
      <c r="FH3230" s="1"/>
      <c r="FI3230" s="1"/>
      <c r="FJ3230" s="1"/>
      <c r="FK3230" s="1"/>
      <c r="FL3230" s="1"/>
      <c r="FM3230" s="1"/>
      <c r="FN3230" s="1"/>
      <c r="FO3230" s="1"/>
      <c r="FP3230" s="1"/>
      <c r="FQ3230" s="1"/>
      <c r="FR3230" s="1"/>
      <c r="FS3230" s="1"/>
      <c r="FT3230" s="1"/>
      <c r="FU3230" s="1"/>
      <c r="FV3230" s="1"/>
      <c r="FW3230" s="1"/>
      <c r="FX3230" s="1"/>
      <c r="FY3230" s="1"/>
      <c r="FZ3230" s="1"/>
      <c r="GA3230" s="1"/>
      <c r="GB3230" s="1"/>
      <c r="GC3230" s="1"/>
      <c r="GD3230" s="1"/>
      <c r="GE3230" s="1"/>
      <c r="GF3230" s="1"/>
      <c r="GG3230" s="1"/>
      <c r="GH3230" s="1"/>
      <c r="GI3230" s="1"/>
      <c r="GJ3230" s="1"/>
      <c r="GK3230" s="1"/>
      <c r="GL3230" s="1"/>
      <c r="GM3230" s="1"/>
      <c r="GN3230" s="1"/>
      <c r="GO3230" s="1"/>
    </row>
    <row r="3231" spans="1:197" s="40" customFormat="1" x14ac:dyDescent="0.25">
      <c r="A3231" s="41"/>
      <c r="B3231" s="4"/>
      <c r="C3231" s="41"/>
      <c r="D3231" s="42"/>
      <c r="E3231" s="42"/>
      <c r="F3231" s="42"/>
      <c r="G3231" s="1"/>
      <c r="H3231" s="1"/>
      <c r="I3231" s="1"/>
      <c r="J3231" s="1"/>
      <c r="K3231" s="1"/>
      <c r="L3231" s="1"/>
      <c r="M3231" s="2"/>
      <c r="N3231" s="1"/>
      <c r="O3231" s="1"/>
      <c r="P3231" s="1"/>
      <c r="Q3231" s="1"/>
      <c r="R3231" s="1"/>
      <c r="S3231" s="1"/>
      <c r="T3231" s="1"/>
      <c r="U3231" s="1"/>
      <c r="V3231" s="1"/>
      <c r="W3231" s="1"/>
      <c r="X3231" s="1"/>
      <c r="Y3231" s="1"/>
      <c r="Z3231" s="1"/>
      <c r="AA3231" s="1"/>
      <c r="AB3231" s="1"/>
      <c r="AC3231" s="1"/>
      <c r="AD3231" s="1"/>
      <c r="AE3231" s="1"/>
      <c r="AF3231" s="1"/>
      <c r="AG3231" s="1"/>
      <c r="AH3231" s="1"/>
      <c r="AI3231" s="1"/>
      <c r="AJ3231" s="1"/>
      <c r="AK3231" s="1"/>
      <c r="AL3231" s="1"/>
      <c r="AM3231" s="1"/>
      <c r="AN3231" s="1"/>
      <c r="AO3231" s="1"/>
      <c r="AP3231" s="1"/>
      <c r="AQ3231" s="1"/>
      <c r="AR3231" s="1"/>
      <c r="AS3231" s="1"/>
      <c r="AT3231" s="1"/>
      <c r="AU3231" s="1"/>
      <c r="AV3231" s="1"/>
      <c r="AW3231" s="1"/>
      <c r="AX3231" s="1"/>
      <c r="AY3231" s="1"/>
      <c r="AZ3231" s="1"/>
      <c r="BA3231" s="1"/>
      <c r="BB3231" s="1"/>
      <c r="BC3231" s="1"/>
      <c r="BD3231" s="1"/>
      <c r="BE3231" s="1"/>
      <c r="BF3231" s="1"/>
      <c r="BG3231" s="1"/>
      <c r="BH3231" s="1"/>
      <c r="BI3231" s="1"/>
      <c r="BJ3231" s="1"/>
      <c r="BK3231" s="1"/>
      <c r="BL3231" s="1"/>
      <c r="BM3231" s="1"/>
      <c r="BN3231" s="1"/>
      <c r="BO3231" s="1"/>
      <c r="BP3231" s="1"/>
      <c r="BQ3231" s="1"/>
      <c r="BR3231" s="1"/>
      <c r="BS3231" s="1"/>
      <c r="BT3231" s="1"/>
      <c r="BU3231" s="1"/>
      <c r="BV3231" s="1"/>
      <c r="BW3231" s="1"/>
      <c r="BX3231" s="1"/>
      <c r="BY3231" s="1"/>
      <c r="BZ3231" s="1"/>
      <c r="CA3231" s="1"/>
      <c r="CB3231" s="1"/>
      <c r="CC3231" s="1"/>
      <c r="CD3231" s="1"/>
      <c r="CE3231" s="1"/>
      <c r="CF3231" s="1"/>
      <c r="CG3231" s="1"/>
      <c r="CH3231" s="1"/>
      <c r="CI3231" s="1"/>
      <c r="CJ3231" s="1"/>
      <c r="CK3231" s="1"/>
      <c r="CL3231" s="1"/>
      <c r="CM3231" s="1"/>
      <c r="CN3231" s="1"/>
      <c r="CO3231" s="1"/>
      <c r="CP3231" s="1"/>
      <c r="CQ3231" s="1"/>
      <c r="CR3231" s="1"/>
      <c r="CS3231" s="1"/>
      <c r="CT3231" s="1"/>
      <c r="CU3231" s="1"/>
      <c r="CV3231" s="1"/>
      <c r="CW3231" s="1"/>
      <c r="CX3231" s="1"/>
      <c r="CY3231" s="1"/>
      <c r="CZ3231" s="1"/>
      <c r="DA3231" s="1"/>
      <c r="DB3231" s="1"/>
      <c r="DC3231" s="1"/>
      <c r="DD3231" s="1"/>
      <c r="DE3231" s="1"/>
      <c r="DF3231" s="1"/>
      <c r="DG3231" s="1"/>
      <c r="DH3231" s="1"/>
      <c r="DI3231" s="1"/>
      <c r="DJ3231" s="1"/>
      <c r="DK3231" s="1"/>
      <c r="DL3231" s="1"/>
      <c r="DM3231" s="1"/>
      <c r="DN3231" s="1"/>
      <c r="DO3231" s="1"/>
      <c r="DP3231" s="1"/>
      <c r="DQ3231" s="1"/>
      <c r="DR3231" s="1"/>
      <c r="DS3231" s="1"/>
      <c r="DT3231" s="1"/>
      <c r="DU3231" s="1"/>
      <c r="DV3231" s="1"/>
      <c r="DW3231" s="1"/>
      <c r="DX3231" s="1"/>
      <c r="DY3231" s="1"/>
      <c r="DZ3231" s="1"/>
      <c r="EA3231" s="1"/>
      <c r="EB3231" s="1"/>
      <c r="EC3231" s="1"/>
      <c r="ED3231" s="1"/>
      <c r="EE3231" s="1"/>
      <c r="EF3231" s="1"/>
      <c r="EG3231" s="1"/>
      <c r="EH3231" s="1"/>
      <c r="EI3231" s="1"/>
      <c r="EJ3231" s="1"/>
      <c r="EK3231" s="1"/>
      <c r="EL3231" s="1"/>
      <c r="EM3231" s="1"/>
      <c r="EN3231" s="1"/>
      <c r="EO3231" s="1"/>
      <c r="EP3231" s="1"/>
      <c r="EQ3231" s="1"/>
      <c r="ER3231" s="1"/>
      <c r="ES3231" s="1"/>
      <c r="ET3231" s="1"/>
      <c r="EU3231" s="1"/>
      <c r="EV3231" s="1"/>
      <c r="EW3231" s="1"/>
      <c r="EX3231" s="1"/>
      <c r="EY3231" s="1"/>
      <c r="EZ3231" s="1"/>
      <c r="FA3231" s="1"/>
      <c r="FB3231" s="1"/>
      <c r="FC3231" s="1"/>
      <c r="FD3231" s="1"/>
      <c r="FE3231" s="1"/>
      <c r="FF3231" s="1"/>
      <c r="FG3231" s="1"/>
      <c r="FH3231" s="1"/>
      <c r="FI3231" s="1"/>
      <c r="FJ3231" s="1"/>
      <c r="FK3231" s="1"/>
      <c r="FL3231" s="1"/>
      <c r="FM3231" s="1"/>
      <c r="FN3231" s="1"/>
      <c r="FO3231" s="1"/>
      <c r="FP3231" s="1"/>
      <c r="FQ3231" s="1"/>
      <c r="FR3231" s="1"/>
      <c r="FS3231" s="1"/>
      <c r="FT3231" s="1"/>
      <c r="FU3231" s="1"/>
      <c r="FV3231" s="1"/>
      <c r="FW3231" s="1"/>
      <c r="FX3231" s="1"/>
      <c r="FY3231" s="1"/>
      <c r="FZ3231" s="1"/>
      <c r="GA3231" s="1"/>
      <c r="GB3231" s="1"/>
      <c r="GC3231" s="1"/>
      <c r="GD3231" s="1"/>
      <c r="GE3231" s="1"/>
      <c r="GF3231" s="1"/>
      <c r="GG3231" s="1"/>
      <c r="GH3231" s="1"/>
      <c r="GI3231" s="1"/>
      <c r="GJ3231" s="1"/>
      <c r="GK3231" s="1"/>
      <c r="GL3231" s="1"/>
      <c r="GM3231" s="1"/>
      <c r="GN3231" s="1"/>
      <c r="GO3231" s="1"/>
    </row>
    <row r="3232" spans="1:197" s="40" customFormat="1" x14ac:dyDescent="0.25">
      <c r="A3232" s="41"/>
      <c r="B3232" s="4"/>
      <c r="C3232" s="41"/>
      <c r="D3232" s="42"/>
      <c r="E3232" s="42"/>
      <c r="F3232" s="42"/>
      <c r="G3232" s="1"/>
      <c r="H3232" s="1"/>
      <c r="I3232" s="1"/>
      <c r="J3232" s="1"/>
      <c r="K3232" s="1"/>
      <c r="L3232" s="1"/>
      <c r="M3232" s="2"/>
      <c r="N3232" s="1"/>
      <c r="O3232" s="1"/>
      <c r="P3232" s="1"/>
      <c r="Q3232" s="1"/>
      <c r="R3232" s="1"/>
      <c r="S3232" s="1"/>
      <c r="T3232" s="1"/>
      <c r="U3232" s="1"/>
      <c r="V3232" s="1"/>
      <c r="W3232" s="1"/>
      <c r="X3232" s="1"/>
      <c r="Y3232" s="1"/>
      <c r="Z3232" s="1"/>
      <c r="AA3232" s="1"/>
      <c r="AB3232" s="1"/>
      <c r="AC3232" s="1"/>
      <c r="AD3232" s="1"/>
      <c r="AE3232" s="1"/>
      <c r="AF3232" s="1"/>
      <c r="AG3232" s="1"/>
      <c r="AH3232" s="1"/>
      <c r="AI3232" s="1"/>
      <c r="AJ3232" s="1"/>
      <c r="AK3232" s="1"/>
      <c r="AL3232" s="1"/>
      <c r="AM3232" s="1"/>
      <c r="AN3232" s="1"/>
      <c r="AO3232" s="1"/>
      <c r="AP3232" s="1"/>
      <c r="AQ3232" s="1"/>
      <c r="AR3232" s="1"/>
      <c r="AS3232" s="1"/>
      <c r="AT3232" s="1"/>
      <c r="AU3232" s="1"/>
      <c r="AV3232" s="1"/>
      <c r="AW3232" s="1"/>
      <c r="AX3232" s="1"/>
      <c r="AY3232" s="1"/>
      <c r="AZ3232" s="1"/>
      <c r="BA3232" s="1"/>
      <c r="BB3232" s="1"/>
      <c r="BC3232" s="1"/>
      <c r="BD3232" s="1"/>
      <c r="BE3232" s="1"/>
      <c r="BF3232" s="1"/>
      <c r="BG3232" s="1"/>
      <c r="BH3232" s="1"/>
      <c r="BI3232" s="1"/>
      <c r="BJ3232" s="1"/>
      <c r="BK3232" s="1"/>
      <c r="BL3232" s="1"/>
      <c r="BM3232" s="1"/>
      <c r="BN3232" s="1"/>
      <c r="BO3232" s="1"/>
      <c r="BP3232" s="1"/>
      <c r="BQ3232" s="1"/>
      <c r="BR3232" s="1"/>
      <c r="BS3232" s="1"/>
      <c r="BT3232" s="1"/>
      <c r="BU3232" s="1"/>
      <c r="BV3232" s="1"/>
      <c r="BW3232" s="1"/>
      <c r="BX3232" s="1"/>
      <c r="BY3232" s="1"/>
      <c r="BZ3232" s="1"/>
      <c r="CA3232" s="1"/>
      <c r="CB3232" s="1"/>
      <c r="CC3232" s="1"/>
      <c r="CD3232" s="1"/>
      <c r="CE3232" s="1"/>
      <c r="CF3232" s="1"/>
      <c r="CG3232" s="1"/>
      <c r="CH3232" s="1"/>
      <c r="CI3232" s="1"/>
      <c r="CJ3232" s="1"/>
      <c r="CK3232" s="1"/>
      <c r="CL3232" s="1"/>
      <c r="CM3232" s="1"/>
      <c r="CN3232" s="1"/>
      <c r="CO3232" s="1"/>
      <c r="CP3232" s="1"/>
      <c r="CQ3232" s="1"/>
      <c r="CR3232" s="1"/>
      <c r="CS3232" s="1"/>
      <c r="CT3232" s="1"/>
      <c r="CU3232" s="1"/>
      <c r="CV3232" s="1"/>
      <c r="CW3232" s="1"/>
      <c r="CX3232" s="1"/>
      <c r="CY3232" s="1"/>
      <c r="CZ3232" s="1"/>
      <c r="DA3232" s="1"/>
      <c r="DB3232" s="1"/>
      <c r="DC3232" s="1"/>
      <c r="DD3232" s="1"/>
      <c r="DE3232" s="1"/>
      <c r="DF3232" s="1"/>
      <c r="DG3232" s="1"/>
      <c r="DH3232" s="1"/>
      <c r="DI3232" s="1"/>
      <c r="DJ3232" s="1"/>
      <c r="DK3232" s="1"/>
      <c r="DL3232" s="1"/>
      <c r="DM3232" s="1"/>
      <c r="DN3232" s="1"/>
      <c r="DO3232" s="1"/>
      <c r="DP3232" s="1"/>
      <c r="DQ3232" s="1"/>
      <c r="DR3232" s="1"/>
      <c r="DS3232" s="1"/>
      <c r="DT3232" s="1"/>
      <c r="DU3232" s="1"/>
      <c r="DV3232" s="1"/>
      <c r="DW3232" s="1"/>
      <c r="DX3232" s="1"/>
      <c r="DY3232" s="1"/>
      <c r="DZ3232" s="1"/>
      <c r="EA3232" s="1"/>
      <c r="EB3232" s="1"/>
      <c r="EC3232" s="1"/>
      <c r="ED3232" s="1"/>
      <c r="EE3232" s="1"/>
      <c r="EF3232" s="1"/>
      <c r="EG3232" s="1"/>
      <c r="EH3232" s="1"/>
      <c r="EI3232" s="1"/>
      <c r="EJ3232" s="1"/>
      <c r="EK3232" s="1"/>
      <c r="EL3232" s="1"/>
      <c r="EM3232" s="1"/>
      <c r="EN3232" s="1"/>
      <c r="EO3232" s="1"/>
      <c r="EP3232" s="1"/>
      <c r="EQ3232" s="1"/>
      <c r="ER3232" s="1"/>
      <c r="ES3232" s="1"/>
      <c r="ET3232" s="1"/>
      <c r="EU3232" s="1"/>
      <c r="EV3232" s="1"/>
      <c r="EW3232" s="1"/>
      <c r="EX3232" s="1"/>
      <c r="EY3232" s="1"/>
      <c r="EZ3232" s="1"/>
      <c r="FA3232" s="1"/>
      <c r="FB3232" s="1"/>
      <c r="FC3232" s="1"/>
      <c r="FD3232" s="1"/>
      <c r="FE3232" s="1"/>
      <c r="FF3232" s="1"/>
      <c r="FG3232" s="1"/>
      <c r="FH3232" s="1"/>
      <c r="FI3232" s="1"/>
      <c r="FJ3232" s="1"/>
      <c r="FK3232" s="1"/>
      <c r="FL3232" s="1"/>
      <c r="FM3232" s="1"/>
      <c r="FN3232" s="1"/>
      <c r="FO3232" s="1"/>
      <c r="FP3232" s="1"/>
      <c r="FQ3232" s="1"/>
      <c r="FR3232" s="1"/>
      <c r="FS3232" s="1"/>
      <c r="FT3232" s="1"/>
      <c r="FU3232" s="1"/>
      <c r="FV3232" s="1"/>
      <c r="FW3232" s="1"/>
      <c r="FX3232" s="1"/>
      <c r="FY3232" s="1"/>
      <c r="FZ3232" s="1"/>
      <c r="GA3232" s="1"/>
      <c r="GB3232" s="1"/>
      <c r="GC3232" s="1"/>
      <c r="GD3232" s="1"/>
      <c r="GE3232" s="1"/>
      <c r="GF3232" s="1"/>
      <c r="GG3232" s="1"/>
      <c r="GH3232" s="1"/>
      <c r="GI3232" s="1"/>
      <c r="GJ3232" s="1"/>
      <c r="GK3232" s="1"/>
      <c r="GL3232" s="1"/>
      <c r="GM3232" s="1"/>
      <c r="GN3232" s="1"/>
      <c r="GO3232" s="1"/>
    </row>
    <row r="3233" spans="1:197" s="40" customFormat="1" x14ac:dyDescent="0.25">
      <c r="A3233" s="41"/>
      <c r="B3233" s="4"/>
      <c r="C3233" s="41"/>
      <c r="D3233" s="42"/>
      <c r="E3233" s="42"/>
      <c r="F3233" s="42"/>
      <c r="G3233" s="1"/>
      <c r="H3233" s="1"/>
      <c r="I3233" s="1"/>
      <c r="J3233" s="1"/>
      <c r="K3233" s="1"/>
      <c r="L3233" s="1"/>
      <c r="M3233" s="2"/>
      <c r="N3233" s="1"/>
      <c r="O3233" s="1"/>
      <c r="P3233" s="1"/>
      <c r="Q3233" s="1"/>
      <c r="R3233" s="1"/>
      <c r="S3233" s="1"/>
      <c r="T3233" s="1"/>
      <c r="U3233" s="1"/>
      <c r="V3233" s="1"/>
      <c r="W3233" s="1"/>
      <c r="X3233" s="1"/>
      <c r="Y3233" s="1"/>
      <c r="Z3233" s="1"/>
      <c r="AA3233" s="1"/>
      <c r="AB3233" s="1"/>
      <c r="AC3233" s="1"/>
      <c r="AD3233" s="1"/>
      <c r="AE3233" s="1"/>
      <c r="AF3233" s="1"/>
      <c r="AG3233" s="1"/>
      <c r="AH3233" s="1"/>
      <c r="AI3233" s="1"/>
      <c r="AJ3233" s="1"/>
      <c r="AK3233" s="1"/>
      <c r="AL3233" s="1"/>
      <c r="AM3233" s="1"/>
      <c r="AN3233" s="1"/>
      <c r="AO3233" s="1"/>
      <c r="AP3233" s="1"/>
      <c r="AQ3233" s="1"/>
      <c r="AR3233" s="1"/>
      <c r="AS3233" s="1"/>
      <c r="AT3233" s="1"/>
      <c r="AU3233" s="1"/>
      <c r="AV3233" s="1"/>
      <c r="AW3233" s="1"/>
      <c r="AX3233" s="1"/>
      <c r="AY3233" s="1"/>
      <c r="AZ3233" s="1"/>
      <c r="BA3233" s="1"/>
      <c r="BB3233" s="1"/>
      <c r="BC3233" s="1"/>
      <c r="BD3233" s="1"/>
      <c r="BE3233" s="1"/>
      <c r="BF3233" s="1"/>
      <c r="BG3233" s="1"/>
      <c r="BH3233" s="1"/>
      <c r="BI3233" s="1"/>
      <c r="BJ3233" s="1"/>
      <c r="BK3233" s="1"/>
      <c r="BL3233" s="1"/>
      <c r="BM3233" s="1"/>
      <c r="BN3233" s="1"/>
      <c r="BO3233" s="1"/>
      <c r="BP3233" s="1"/>
      <c r="BQ3233" s="1"/>
      <c r="BR3233" s="1"/>
      <c r="BS3233" s="1"/>
      <c r="BT3233" s="1"/>
      <c r="BU3233" s="1"/>
      <c r="BV3233" s="1"/>
      <c r="BW3233" s="1"/>
      <c r="BX3233" s="1"/>
      <c r="BY3233" s="1"/>
      <c r="BZ3233" s="1"/>
      <c r="CA3233" s="1"/>
      <c r="CB3233" s="1"/>
      <c r="CC3233" s="1"/>
      <c r="CD3233" s="1"/>
      <c r="CE3233" s="1"/>
      <c r="CF3233" s="1"/>
      <c r="CG3233" s="1"/>
      <c r="CH3233" s="1"/>
      <c r="CI3233" s="1"/>
      <c r="CJ3233" s="1"/>
      <c r="CK3233" s="1"/>
      <c r="CL3233" s="1"/>
      <c r="CM3233" s="1"/>
      <c r="CN3233" s="1"/>
      <c r="CO3233" s="1"/>
      <c r="CP3233" s="1"/>
      <c r="CQ3233" s="1"/>
      <c r="CR3233" s="1"/>
      <c r="CS3233" s="1"/>
      <c r="CT3233" s="1"/>
      <c r="CU3233" s="1"/>
      <c r="CV3233" s="1"/>
      <c r="CW3233" s="1"/>
      <c r="CX3233" s="1"/>
      <c r="CY3233" s="1"/>
      <c r="CZ3233" s="1"/>
      <c r="DA3233" s="1"/>
      <c r="DB3233" s="1"/>
      <c r="DC3233" s="1"/>
      <c r="DD3233" s="1"/>
      <c r="DE3233" s="1"/>
      <c r="DF3233" s="1"/>
      <c r="DG3233" s="1"/>
      <c r="DH3233" s="1"/>
      <c r="DI3233" s="1"/>
      <c r="DJ3233" s="1"/>
      <c r="DK3233" s="1"/>
      <c r="DL3233" s="1"/>
      <c r="DM3233" s="1"/>
      <c r="DN3233" s="1"/>
      <c r="DO3233" s="1"/>
      <c r="DP3233" s="1"/>
      <c r="DQ3233" s="1"/>
      <c r="DR3233" s="1"/>
      <c r="DS3233" s="1"/>
      <c r="DT3233" s="1"/>
      <c r="DU3233" s="1"/>
      <c r="DV3233" s="1"/>
      <c r="DW3233" s="1"/>
      <c r="DX3233" s="1"/>
      <c r="DY3233" s="1"/>
      <c r="DZ3233" s="1"/>
      <c r="EA3233" s="1"/>
      <c r="EB3233" s="1"/>
      <c r="EC3233" s="1"/>
      <c r="ED3233" s="1"/>
      <c r="EE3233" s="1"/>
      <c r="EF3233" s="1"/>
      <c r="EG3233" s="1"/>
      <c r="EH3233" s="1"/>
      <c r="EI3233" s="1"/>
      <c r="EJ3233" s="1"/>
      <c r="EK3233" s="1"/>
      <c r="EL3233" s="1"/>
      <c r="EM3233" s="1"/>
      <c r="EN3233" s="1"/>
      <c r="EO3233" s="1"/>
      <c r="EP3233" s="1"/>
      <c r="EQ3233" s="1"/>
      <c r="ER3233" s="1"/>
      <c r="ES3233" s="1"/>
      <c r="ET3233" s="1"/>
      <c r="EU3233" s="1"/>
      <c r="EV3233" s="1"/>
      <c r="EW3233" s="1"/>
      <c r="EX3233" s="1"/>
      <c r="EY3233" s="1"/>
      <c r="EZ3233" s="1"/>
      <c r="FA3233" s="1"/>
      <c r="FB3233" s="1"/>
      <c r="FC3233" s="1"/>
      <c r="FD3233" s="1"/>
      <c r="FE3233" s="1"/>
      <c r="FF3233" s="1"/>
      <c r="FG3233" s="1"/>
      <c r="FH3233" s="1"/>
      <c r="FI3233" s="1"/>
      <c r="FJ3233" s="1"/>
      <c r="FK3233" s="1"/>
      <c r="FL3233" s="1"/>
      <c r="FM3233" s="1"/>
      <c r="FN3233" s="1"/>
      <c r="FO3233" s="1"/>
      <c r="FP3233" s="1"/>
      <c r="FQ3233" s="1"/>
      <c r="FR3233" s="1"/>
      <c r="FS3233" s="1"/>
      <c r="FT3233" s="1"/>
      <c r="FU3233" s="1"/>
      <c r="FV3233" s="1"/>
      <c r="FW3233" s="1"/>
      <c r="FX3233" s="1"/>
      <c r="FY3233" s="1"/>
      <c r="FZ3233" s="1"/>
      <c r="GA3233" s="1"/>
      <c r="GB3233" s="1"/>
      <c r="GC3233" s="1"/>
      <c r="GD3233" s="1"/>
      <c r="GE3233" s="1"/>
      <c r="GF3233" s="1"/>
      <c r="GG3233" s="1"/>
      <c r="GH3233" s="1"/>
      <c r="GI3233" s="1"/>
      <c r="GJ3233" s="1"/>
      <c r="GK3233" s="1"/>
      <c r="GL3233" s="1"/>
      <c r="GM3233" s="1"/>
      <c r="GN3233" s="1"/>
      <c r="GO3233" s="1"/>
    </row>
    <row r="3234" spans="1:197" s="40" customFormat="1" x14ac:dyDescent="0.25">
      <c r="A3234" s="41"/>
      <c r="B3234" s="4"/>
      <c r="C3234" s="41"/>
      <c r="D3234" s="42"/>
      <c r="E3234" s="42"/>
      <c r="F3234" s="42"/>
      <c r="G3234" s="1"/>
      <c r="H3234" s="1"/>
      <c r="I3234" s="1"/>
      <c r="J3234" s="1"/>
      <c r="K3234" s="1"/>
      <c r="L3234" s="1"/>
      <c r="M3234" s="2"/>
      <c r="N3234" s="1"/>
      <c r="O3234" s="1"/>
      <c r="P3234" s="1"/>
      <c r="Q3234" s="1"/>
      <c r="R3234" s="1"/>
      <c r="S3234" s="1"/>
      <c r="T3234" s="1"/>
      <c r="U3234" s="1"/>
      <c r="V3234" s="1"/>
      <c r="W3234" s="1"/>
      <c r="X3234" s="1"/>
      <c r="Y3234" s="1"/>
      <c r="Z3234" s="1"/>
      <c r="AA3234" s="1"/>
      <c r="AB3234" s="1"/>
      <c r="AC3234" s="1"/>
      <c r="AD3234" s="1"/>
      <c r="AE3234" s="1"/>
      <c r="AF3234" s="1"/>
      <c r="AG3234" s="1"/>
      <c r="AH3234" s="1"/>
      <c r="AI3234" s="1"/>
      <c r="AJ3234" s="1"/>
      <c r="AK3234" s="1"/>
      <c r="AL3234" s="1"/>
      <c r="AM3234" s="1"/>
      <c r="AN3234" s="1"/>
      <c r="AO3234" s="1"/>
      <c r="AP3234" s="1"/>
      <c r="AQ3234" s="1"/>
      <c r="AR3234" s="1"/>
      <c r="AS3234" s="1"/>
      <c r="AT3234" s="1"/>
      <c r="AU3234" s="1"/>
      <c r="AV3234" s="1"/>
      <c r="AW3234" s="1"/>
      <c r="AX3234" s="1"/>
      <c r="AY3234" s="1"/>
      <c r="AZ3234" s="1"/>
      <c r="BA3234" s="1"/>
      <c r="BB3234" s="1"/>
      <c r="BC3234" s="1"/>
      <c r="BD3234" s="1"/>
      <c r="BE3234" s="1"/>
      <c r="BF3234" s="1"/>
      <c r="BG3234" s="1"/>
      <c r="BH3234" s="1"/>
      <c r="BI3234" s="1"/>
      <c r="BJ3234" s="1"/>
      <c r="BK3234" s="1"/>
      <c r="BL3234" s="1"/>
      <c r="BM3234" s="1"/>
      <c r="BN3234" s="1"/>
      <c r="BO3234" s="1"/>
      <c r="BP3234" s="1"/>
      <c r="BQ3234" s="1"/>
      <c r="BR3234" s="1"/>
      <c r="BS3234" s="1"/>
      <c r="BT3234" s="1"/>
      <c r="BU3234" s="1"/>
      <c r="BV3234" s="1"/>
      <c r="BW3234" s="1"/>
      <c r="BX3234" s="1"/>
      <c r="BY3234" s="1"/>
      <c r="BZ3234" s="1"/>
      <c r="CA3234" s="1"/>
      <c r="CB3234" s="1"/>
      <c r="CC3234" s="1"/>
      <c r="CD3234" s="1"/>
      <c r="CE3234" s="1"/>
      <c r="CF3234" s="1"/>
      <c r="CG3234" s="1"/>
      <c r="CH3234" s="1"/>
      <c r="CI3234" s="1"/>
      <c r="CJ3234" s="1"/>
      <c r="CK3234" s="1"/>
      <c r="CL3234" s="1"/>
      <c r="CM3234" s="1"/>
      <c r="CN3234" s="1"/>
      <c r="CO3234" s="1"/>
      <c r="CP3234" s="1"/>
      <c r="CQ3234" s="1"/>
      <c r="CR3234" s="1"/>
      <c r="CS3234" s="1"/>
      <c r="CT3234" s="1"/>
      <c r="CU3234" s="1"/>
      <c r="CV3234" s="1"/>
      <c r="CW3234" s="1"/>
      <c r="CX3234" s="1"/>
      <c r="CY3234" s="1"/>
      <c r="CZ3234" s="1"/>
      <c r="DA3234" s="1"/>
      <c r="DB3234" s="1"/>
      <c r="DC3234" s="1"/>
      <c r="DD3234" s="1"/>
      <c r="DE3234" s="1"/>
      <c r="DF3234" s="1"/>
      <c r="DG3234" s="1"/>
      <c r="DH3234" s="1"/>
      <c r="DI3234" s="1"/>
      <c r="DJ3234" s="1"/>
      <c r="DK3234" s="1"/>
      <c r="DL3234" s="1"/>
      <c r="DM3234" s="1"/>
      <c r="DN3234" s="1"/>
      <c r="DO3234" s="1"/>
      <c r="DP3234" s="1"/>
      <c r="DQ3234" s="1"/>
      <c r="DR3234" s="1"/>
      <c r="DS3234" s="1"/>
      <c r="DT3234" s="1"/>
      <c r="DU3234" s="1"/>
      <c r="DV3234" s="1"/>
      <c r="DW3234" s="1"/>
      <c r="DX3234" s="1"/>
      <c r="DY3234" s="1"/>
      <c r="DZ3234" s="1"/>
      <c r="EA3234" s="1"/>
      <c r="EB3234" s="1"/>
      <c r="EC3234" s="1"/>
      <c r="ED3234" s="1"/>
      <c r="EE3234" s="1"/>
      <c r="EF3234" s="1"/>
      <c r="EG3234" s="1"/>
      <c r="EH3234" s="1"/>
      <c r="EI3234" s="1"/>
      <c r="EJ3234" s="1"/>
      <c r="EK3234" s="1"/>
      <c r="EL3234" s="1"/>
      <c r="EM3234" s="1"/>
      <c r="EN3234" s="1"/>
      <c r="EO3234" s="1"/>
      <c r="EP3234" s="1"/>
      <c r="EQ3234" s="1"/>
      <c r="ER3234" s="1"/>
      <c r="ES3234" s="1"/>
      <c r="ET3234" s="1"/>
      <c r="EU3234" s="1"/>
      <c r="EV3234" s="1"/>
      <c r="EW3234" s="1"/>
      <c r="EX3234" s="1"/>
      <c r="EY3234" s="1"/>
      <c r="EZ3234" s="1"/>
      <c r="FA3234" s="1"/>
      <c r="FB3234" s="1"/>
      <c r="FC3234" s="1"/>
      <c r="FD3234" s="1"/>
      <c r="FE3234" s="1"/>
      <c r="FF3234" s="1"/>
      <c r="FG3234" s="1"/>
      <c r="FH3234" s="1"/>
      <c r="FI3234" s="1"/>
      <c r="FJ3234" s="1"/>
      <c r="FK3234" s="1"/>
      <c r="FL3234" s="1"/>
      <c r="FM3234" s="1"/>
      <c r="FN3234" s="1"/>
      <c r="FO3234" s="1"/>
      <c r="FP3234" s="1"/>
      <c r="FQ3234" s="1"/>
      <c r="FR3234" s="1"/>
      <c r="FS3234" s="1"/>
      <c r="FT3234" s="1"/>
      <c r="FU3234" s="1"/>
      <c r="FV3234" s="1"/>
      <c r="FW3234" s="1"/>
      <c r="FX3234" s="1"/>
      <c r="FY3234" s="1"/>
      <c r="FZ3234" s="1"/>
      <c r="GA3234" s="1"/>
      <c r="GB3234" s="1"/>
      <c r="GC3234" s="1"/>
      <c r="GD3234" s="1"/>
      <c r="GE3234" s="1"/>
      <c r="GF3234" s="1"/>
      <c r="GG3234" s="1"/>
      <c r="GH3234" s="1"/>
      <c r="GI3234" s="1"/>
      <c r="GJ3234" s="1"/>
      <c r="GK3234" s="1"/>
      <c r="GL3234" s="1"/>
      <c r="GM3234" s="1"/>
      <c r="GN3234" s="1"/>
      <c r="GO3234" s="1"/>
    </row>
    <row r="3235" spans="1:197" s="40" customFormat="1" x14ac:dyDescent="0.25">
      <c r="A3235" s="41"/>
      <c r="B3235" s="4"/>
      <c r="C3235" s="41"/>
      <c r="D3235" s="42"/>
      <c r="E3235" s="42"/>
      <c r="F3235" s="42"/>
      <c r="G3235" s="1"/>
      <c r="H3235" s="1"/>
      <c r="I3235" s="1"/>
      <c r="J3235" s="1"/>
      <c r="K3235" s="1"/>
      <c r="L3235" s="1"/>
      <c r="M3235" s="2"/>
      <c r="N3235" s="1"/>
      <c r="O3235" s="1"/>
      <c r="P3235" s="1"/>
      <c r="Q3235" s="1"/>
      <c r="R3235" s="1"/>
      <c r="S3235" s="1"/>
      <c r="T3235" s="1"/>
      <c r="U3235" s="1"/>
      <c r="V3235" s="1"/>
      <c r="W3235" s="1"/>
      <c r="X3235" s="1"/>
      <c r="Y3235" s="1"/>
      <c r="Z3235" s="1"/>
      <c r="AA3235" s="1"/>
      <c r="AB3235" s="1"/>
      <c r="AC3235" s="1"/>
      <c r="AD3235" s="1"/>
      <c r="AE3235" s="1"/>
      <c r="AF3235" s="1"/>
      <c r="AG3235" s="1"/>
      <c r="AH3235" s="1"/>
      <c r="AI3235" s="1"/>
      <c r="AJ3235" s="1"/>
      <c r="AK3235" s="1"/>
      <c r="AL3235" s="1"/>
      <c r="AM3235" s="1"/>
      <c r="AN3235" s="1"/>
      <c r="AO3235" s="1"/>
      <c r="AP3235" s="1"/>
      <c r="AQ3235" s="1"/>
      <c r="AR3235" s="1"/>
      <c r="AS3235" s="1"/>
      <c r="AT3235" s="1"/>
      <c r="AU3235" s="1"/>
      <c r="AV3235" s="1"/>
      <c r="AW3235" s="1"/>
      <c r="AX3235" s="1"/>
      <c r="AY3235" s="1"/>
      <c r="AZ3235" s="1"/>
      <c r="BA3235" s="1"/>
      <c r="BB3235" s="1"/>
      <c r="BC3235" s="1"/>
      <c r="BD3235" s="1"/>
      <c r="BE3235" s="1"/>
      <c r="BF3235" s="1"/>
      <c r="BG3235" s="1"/>
      <c r="BH3235" s="1"/>
      <c r="BI3235" s="1"/>
      <c r="BJ3235" s="1"/>
      <c r="BK3235" s="1"/>
      <c r="BL3235" s="1"/>
      <c r="BM3235" s="1"/>
      <c r="BN3235" s="1"/>
      <c r="BO3235" s="1"/>
      <c r="BP3235" s="1"/>
      <c r="BQ3235" s="1"/>
      <c r="BR3235" s="1"/>
      <c r="BS3235" s="1"/>
      <c r="BT3235" s="1"/>
      <c r="BU3235" s="1"/>
      <c r="BV3235" s="1"/>
      <c r="BW3235" s="1"/>
      <c r="BX3235" s="1"/>
      <c r="BY3235" s="1"/>
      <c r="BZ3235" s="1"/>
      <c r="CA3235" s="1"/>
      <c r="CB3235" s="1"/>
      <c r="CC3235" s="1"/>
      <c r="CD3235" s="1"/>
      <c r="CE3235" s="1"/>
      <c r="CF3235" s="1"/>
      <c r="CG3235" s="1"/>
      <c r="CH3235" s="1"/>
      <c r="CI3235" s="1"/>
      <c r="CJ3235" s="1"/>
      <c r="CK3235" s="1"/>
      <c r="CL3235" s="1"/>
      <c r="CM3235" s="1"/>
      <c r="CN3235" s="1"/>
      <c r="CO3235" s="1"/>
      <c r="CP3235" s="1"/>
      <c r="CQ3235" s="1"/>
      <c r="CR3235" s="1"/>
      <c r="CS3235" s="1"/>
      <c r="CT3235" s="1"/>
      <c r="CU3235" s="1"/>
      <c r="CV3235" s="1"/>
      <c r="CW3235" s="1"/>
      <c r="CX3235" s="1"/>
      <c r="CY3235" s="1"/>
      <c r="CZ3235" s="1"/>
      <c r="DA3235" s="1"/>
      <c r="DB3235" s="1"/>
      <c r="DC3235" s="1"/>
      <c r="DD3235" s="1"/>
      <c r="DE3235" s="1"/>
      <c r="DF3235" s="1"/>
      <c r="DG3235" s="1"/>
      <c r="DH3235" s="1"/>
      <c r="DI3235" s="1"/>
      <c r="DJ3235" s="1"/>
      <c r="DK3235" s="1"/>
      <c r="DL3235" s="1"/>
      <c r="DM3235" s="1"/>
      <c r="DN3235" s="1"/>
      <c r="DO3235" s="1"/>
      <c r="DP3235" s="1"/>
      <c r="DQ3235" s="1"/>
      <c r="DR3235" s="1"/>
      <c r="DS3235" s="1"/>
      <c r="DT3235" s="1"/>
      <c r="DU3235" s="1"/>
      <c r="DV3235" s="1"/>
      <c r="DW3235" s="1"/>
      <c r="DX3235" s="1"/>
      <c r="DY3235" s="1"/>
      <c r="DZ3235" s="1"/>
      <c r="EA3235" s="1"/>
      <c r="EB3235" s="1"/>
      <c r="EC3235" s="1"/>
      <c r="ED3235" s="1"/>
      <c r="EE3235" s="1"/>
      <c r="EF3235" s="1"/>
      <c r="EG3235" s="1"/>
      <c r="EH3235" s="1"/>
      <c r="EI3235" s="1"/>
      <c r="EJ3235" s="1"/>
      <c r="EK3235" s="1"/>
      <c r="EL3235" s="1"/>
      <c r="EM3235" s="1"/>
      <c r="EN3235" s="1"/>
      <c r="EO3235" s="1"/>
      <c r="EP3235" s="1"/>
      <c r="EQ3235" s="1"/>
      <c r="ER3235" s="1"/>
      <c r="ES3235" s="1"/>
      <c r="ET3235" s="1"/>
      <c r="EU3235" s="1"/>
      <c r="EV3235" s="1"/>
      <c r="EW3235" s="1"/>
      <c r="EX3235" s="1"/>
      <c r="EY3235" s="1"/>
      <c r="EZ3235" s="1"/>
      <c r="FA3235" s="1"/>
      <c r="FB3235" s="1"/>
      <c r="FC3235" s="1"/>
      <c r="FD3235" s="1"/>
      <c r="FE3235" s="1"/>
      <c r="FF3235" s="1"/>
      <c r="FG3235" s="1"/>
      <c r="FH3235" s="1"/>
      <c r="FI3235" s="1"/>
      <c r="FJ3235" s="1"/>
      <c r="FK3235" s="1"/>
      <c r="FL3235" s="1"/>
      <c r="FM3235" s="1"/>
      <c r="FN3235" s="1"/>
      <c r="FO3235" s="1"/>
      <c r="FP3235" s="1"/>
      <c r="FQ3235" s="1"/>
      <c r="FR3235" s="1"/>
      <c r="FS3235" s="1"/>
      <c r="FT3235" s="1"/>
      <c r="FU3235" s="1"/>
      <c r="FV3235" s="1"/>
      <c r="FW3235" s="1"/>
      <c r="FX3235" s="1"/>
      <c r="FY3235" s="1"/>
      <c r="FZ3235" s="1"/>
      <c r="GA3235" s="1"/>
      <c r="GB3235" s="1"/>
      <c r="GC3235" s="1"/>
      <c r="GD3235" s="1"/>
      <c r="GE3235" s="1"/>
      <c r="GF3235" s="1"/>
      <c r="GG3235" s="1"/>
      <c r="GH3235" s="1"/>
      <c r="GI3235" s="1"/>
      <c r="GJ3235" s="1"/>
      <c r="GK3235" s="1"/>
      <c r="GL3235" s="1"/>
      <c r="GM3235" s="1"/>
      <c r="GN3235" s="1"/>
      <c r="GO3235" s="1"/>
    </row>
    <row r="3236" spans="1:197" s="40" customFormat="1" x14ac:dyDescent="0.25">
      <c r="A3236" s="41"/>
      <c r="B3236" s="4"/>
      <c r="C3236" s="41"/>
      <c r="D3236" s="42"/>
      <c r="E3236" s="42"/>
      <c r="F3236" s="42"/>
      <c r="G3236" s="1"/>
      <c r="H3236" s="1"/>
      <c r="I3236" s="1"/>
      <c r="J3236" s="1"/>
      <c r="K3236" s="1"/>
      <c r="L3236" s="1"/>
      <c r="M3236" s="2"/>
      <c r="N3236" s="1"/>
      <c r="O3236" s="1"/>
      <c r="P3236" s="1"/>
      <c r="Q3236" s="1"/>
      <c r="R3236" s="1"/>
      <c r="S3236" s="1"/>
      <c r="T3236" s="1"/>
      <c r="U3236" s="1"/>
      <c r="V3236" s="1"/>
      <c r="W3236" s="1"/>
      <c r="X3236" s="1"/>
      <c r="Y3236" s="1"/>
      <c r="Z3236" s="1"/>
      <c r="AA3236" s="1"/>
      <c r="AB3236" s="1"/>
      <c r="AC3236" s="1"/>
      <c r="AD3236" s="1"/>
      <c r="AE3236" s="1"/>
      <c r="AF3236" s="1"/>
      <c r="AG3236" s="1"/>
      <c r="AH3236" s="1"/>
      <c r="AI3236" s="1"/>
      <c r="AJ3236" s="1"/>
      <c r="AK3236" s="1"/>
      <c r="AL3236" s="1"/>
      <c r="AM3236" s="1"/>
      <c r="AN3236" s="1"/>
      <c r="AO3236" s="1"/>
      <c r="AP3236" s="1"/>
      <c r="AQ3236" s="1"/>
      <c r="AR3236" s="1"/>
      <c r="AS3236" s="1"/>
      <c r="AT3236" s="1"/>
      <c r="AU3236" s="1"/>
      <c r="AV3236" s="1"/>
      <c r="AW3236" s="1"/>
      <c r="AX3236" s="1"/>
      <c r="AY3236" s="1"/>
      <c r="AZ3236" s="1"/>
      <c r="BA3236" s="1"/>
      <c r="BB3236" s="1"/>
      <c r="BC3236" s="1"/>
      <c r="BD3236" s="1"/>
      <c r="BE3236" s="1"/>
      <c r="BF3236" s="1"/>
      <c r="BG3236" s="1"/>
      <c r="BH3236" s="1"/>
      <c r="BI3236" s="1"/>
      <c r="BJ3236" s="1"/>
      <c r="BK3236" s="1"/>
      <c r="BL3236" s="1"/>
      <c r="BM3236" s="1"/>
      <c r="BN3236" s="1"/>
      <c r="BO3236" s="1"/>
      <c r="BP3236" s="1"/>
      <c r="BQ3236" s="1"/>
      <c r="BR3236" s="1"/>
      <c r="BS3236" s="1"/>
      <c r="BT3236" s="1"/>
      <c r="BU3236" s="1"/>
      <c r="BV3236" s="1"/>
      <c r="BW3236" s="1"/>
      <c r="BX3236" s="1"/>
      <c r="BY3236" s="1"/>
      <c r="BZ3236" s="1"/>
      <c r="CA3236" s="1"/>
      <c r="CB3236" s="1"/>
      <c r="CC3236" s="1"/>
      <c r="CD3236" s="1"/>
      <c r="CE3236" s="1"/>
      <c r="CF3236" s="1"/>
      <c r="CG3236" s="1"/>
      <c r="CH3236" s="1"/>
      <c r="CI3236" s="1"/>
      <c r="CJ3236" s="1"/>
      <c r="CK3236" s="1"/>
      <c r="CL3236" s="1"/>
      <c r="CM3236" s="1"/>
      <c r="CN3236" s="1"/>
      <c r="CO3236" s="1"/>
      <c r="CP3236" s="1"/>
      <c r="CQ3236" s="1"/>
      <c r="CR3236" s="1"/>
      <c r="CS3236" s="1"/>
      <c r="CT3236" s="1"/>
      <c r="CU3236" s="1"/>
      <c r="CV3236" s="1"/>
      <c r="CW3236" s="1"/>
      <c r="CX3236" s="1"/>
      <c r="CY3236" s="1"/>
      <c r="CZ3236" s="1"/>
      <c r="DA3236" s="1"/>
      <c r="DB3236" s="1"/>
      <c r="DC3236" s="1"/>
      <c r="DD3236" s="1"/>
      <c r="DE3236" s="1"/>
      <c r="DF3236" s="1"/>
      <c r="DG3236" s="1"/>
      <c r="DH3236" s="1"/>
      <c r="DI3236" s="1"/>
      <c r="DJ3236" s="1"/>
      <c r="DK3236" s="1"/>
      <c r="DL3236" s="1"/>
      <c r="DM3236" s="1"/>
      <c r="DN3236" s="1"/>
      <c r="DO3236" s="1"/>
      <c r="DP3236" s="1"/>
      <c r="DQ3236" s="1"/>
      <c r="DR3236" s="1"/>
      <c r="DS3236" s="1"/>
      <c r="DT3236" s="1"/>
      <c r="DU3236" s="1"/>
      <c r="DV3236" s="1"/>
      <c r="DW3236" s="1"/>
      <c r="DX3236" s="1"/>
      <c r="DY3236" s="1"/>
      <c r="DZ3236" s="1"/>
      <c r="EA3236" s="1"/>
      <c r="EB3236" s="1"/>
      <c r="EC3236" s="1"/>
      <c r="ED3236" s="1"/>
      <c r="EE3236" s="1"/>
      <c r="EF3236" s="1"/>
      <c r="EG3236" s="1"/>
      <c r="EH3236" s="1"/>
      <c r="EI3236" s="1"/>
      <c r="EJ3236" s="1"/>
      <c r="EK3236" s="1"/>
      <c r="EL3236" s="1"/>
      <c r="EM3236" s="1"/>
      <c r="EN3236" s="1"/>
      <c r="EO3236" s="1"/>
      <c r="EP3236" s="1"/>
      <c r="EQ3236" s="1"/>
      <c r="ER3236" s="1"/>
      <c r="ES3236" s="1"/>
      <c r="ET3236" s="1"/>
      <c r="EU3236" s="1"/>
      <c r="EV3236" s="1"/>
      <c r="EW3236" s="1"/>
      <c r="EX3236" s="1"/>
      <c r="EY3236" s="1"/>
      <c r="EZ3236" s="1"/>
      <c r="FA3236" s="1"/>
      <c r="FB3236" s="1"/>
      <c r="FC3236" s="1"/>
      <c r="FD3236" s="1"/>
      <c r="FE3236" s="1"/>
      <c r="FF3236" s="1"/>
      <c r="FG3236" s="1"/>
      <c r="FH3236" s="1"/>
      <c r="FI3236" s="1"/>
      <c r="FJ3236" s="1"/>
      <c r="FK3236" s="1"/>
      <c r="FL3236" s="1"/>
      <c r="FM3236" s="1"/>
      <c r="FN3236" s="1"/>
      <c r="FO3236" s="1"/>
      <c r="FP3236" s="1"/>
      <c r="FQ3236" s="1"/>
      <c r="FR3236" s="1"/>
      <c r="FS3236" s="1"/>
      <c r="FT3236" s="1"/>
      <c r="FU3236" s="1"/>
      <c r="FV3236" s="1"/>
      <c r="FW3236" s="1"/>
      <c r="FX3236" s="1"/>
      <c r="FY3236" s="1"/>
      <c r="FZ3236" s="1"/>
      <c r="GA3236" s="1"/>
      <c r="GB3236" s="1"/>
      <c r="GC3236" s="1"/>
      <c r="GD3236" s="1"/>
      <c r="GE3236" s="1"/>
      <c r="GF3236" s="1"/>
      <c r="GG3236" s="1"/>
      <c r="GH3236" s="1"/>
      <c r="GI3236" s="1"/>
      <c r="GJ3236" s="1"/>
      <c r="GK3236" s="1"/>
      <c r="GL3236" s="1"/>
      <c r="GM3236" s="1"/>
      <c r="GN3236" s="1"/>
      <c r="GO3236" s="1"/>
    </row>
    <row r="3237" spans="1:197" s="40" customFormat="1" x14ac:dyDescent="0.25">
      <c r="A3237" s="41"/>
      <c r="B3237" s="4"/>
      <c r="C3237" s="41"/>
      <c r="D3237" s="42"/>
      <c r="E3237" s="42"/>
      <c r="F3237" s="42"/>
      <c r="G3237" s="1"/>
      <c r="H3237" s="1"/>
      <c r="I3237" s="1"/>
      <c r="J3237" s="1"/>
      <c r="K3237" s="1"/>
      <c r="L3237" s="1"/>
      <c r="M3237" s="2"/>
      <c r="N3237" s="1"/>
      <c r="O3237" s="1"/>
      <c r="P3237" s="1"/>
      <c r="Q3237" s="1"/>
      <c r="R3237" s="1"/>
      <c r="S3237" s="1"/>
      <c r="T3237" s="1"/>
      <c r="U3237" s="1"/>
      <c r="V3237" s="1"/>
      <c r="W3237" s="1"/>
      <c r="X3237" s="1"/>
      <c r="Y3237" s="1"/>
      <c r="Z3237" s="1"/>
      <c r="AA3237" s="1"/>
      <c r="AB3237" s="1"/>
      <c r="AC3237" s="1"/>
      <c r="AD3237" s="1"/>
      <c r="AE3237" s="1"/>
      <c r="AF3237" s="1"/>
      <c r="AG3237" s="1"/>
      <c r="AH3237" s="1"/>
      <c r="AI3237" s="1"/>
      <c r="AJ3237" s="1"/>
      <c r="AK3237" s="1"/>
      <c r="AL3237" s="1"/>
      <c r="AM3237" s="1"/>
      <c r="AN3237" s="1"/>
      <c r="AO3237" s="1"/>
      <c r="AP3237" s="1"/>
      <c r="AQ3237" s="1"/>
      <c r="AR3237" s="1"/>
      <c r="AS3237" s="1"/>
      <c r="AT3237" s="1"/>
      <c r="AU3237" s="1"/>
      <c r="AV3237" s="1"/>
      <c r="AW3237" s="1"/>
      <c r="AX3237" s="1"/>
      <c r="AY3237" s="1"/>
      <c r="AZ3237" s="1"/>
      <c r="BA3237" s="1"/>
      <c r="BB3237" s="1"/>
      <c r="BC3237" s="1"/>
      <c r="BD3237" s="1"/>
      <c r="BE3237" s="1"/>
      <c r="BF3237" s="1"/>
      <c r="BG3237" s="1"/>
      <c r="BH3237" s="1"/>
      <c r="BI3237" s="1"/>
      <c r="BJ3237" s="1"/>
      <c r="BK3237" s="1"/>
      <c r="BL3237" s="1"/>
      <c r="BM3237" s="1"/>
      <c r="BN3237" s="1"/>
      <c r="BO3237" s="1"/>
      <c r="BP3237" s="1"/>
      <c r="BQ3237" s="1"/>
      <c r="BR3237" s="1"/>
      <c r="BS3237" s="1"/>
      <c r="BT3237" s="1"/>
      <c r="BU3237" s="1"/>
      <c r="BV3237" s="1"/>
      <c r="BW3237" s="1"/>
      <c r="BX3237" s="1"/>
      <c r="BY3237" s="1"/>
      <c r="BZ3237" s="1"/>
      <c r="CA3237" s="1"/>
      <c r="CB3237" s="1"/>
      <c r="CC3237" s="1"/>
      <c r="CD3237" s="1"/>
      <c r="CE3237" s="1"/>
      <c r="CF3237" s="1"/>
      <c r="CG3237" s="1"/>
      <c r="CH3237" s="1"/>
      <c r="CI3237" s="1"/>
      <c r="CJ3237" s="1"/>
      <c r="CK3237" s="1"/>
      <c r="CL3237" s="1"/>
      <c r="CM3237" s="1"/>
      <c r="CN3237" s="1"/>
      <c r="CO3237" s="1"/>
      <c r="CP3237" s="1"/>
      <c r="CQ3237" s="1"/>
      <c r="CR3237" s="1"/>
      <c r="CS3237" s="1"/>
      <c r="CT3237" s="1"/>
      <c r="CU3237" s="1"/>
      <c r="CV3237" s="1"/>
      <c r="CW3237" s="1"/>
      <c r="CX3237" s="1"/>
      <c r="CY3237" s="1"/>
      <c r="CZ3237" s="1"/>
      <c r="DA3237" s="1"/>
      <c r="DB3237" s="1"/>
      <c r="DC3237" s="1"/>
      <c r="DD3237" s="1"/>
      <c r="DE3237" s="1"/>
      <c r="DF3237" s="1"/>
      <c r="DG3237" s="1"/>
      <c r="DH3237" s="1"/>
      <c r="DI3237" s="1"/>
      <c r="DJ3237" s="1"/>
      <c r="DK3237" s="1"/>
      <c r="DL3237" s="1"/>
      <c r="DM3237" s="1"/>
      <c r="DN3237" s="1"/>
      <c r="DO3237" s="1"/>
      <c r="DP3237" s="1"/>
      <c r="DQ3237" s="1"/>
      <c r="DR3237" s="1"/>
      <c r="DS3237" s="1"/>
      <c r="DT3237" s="1"/>
      <c r="DU3237" s="1"/>
      <c r="DV3237" s="1"/>
      <c r="DW3237" s="1"/>
      <c r="DX3237" s="1"/>
      <c r="DY3237" s="1"/>
      <c r="DZ3237" s="1"/>
      <c r="EA3237" s="1"/>
      <c r="EB3237" s="1"/>
      <c r="EC3237" s="1"/>
      <c r="ED3237" s="1"/>
      <c r="EE3237" s="1"/>
      <c r="EF3237" s="1"/>
      <c r="EG3237" s="1"/>
      <c r="EH3237" s="1"/>
      <c r="EI3237" s="1"/>
      <c r="EJ3237" s="1"/>
      <c r="EK3237" s="1"/>
      <c r="EL3237" s="1"/>
      <c r="EM3237" s="1"/>
      <c r="EN3237" s="1"/>
      <c r="EO3237" s="1"/>
      <c r="EP3237" s="1"/>
      <c r="EQ3237" s="1"/>
      <c r="ER3237" s="1"/>
      <c r="ES3237" s="1"/>
      <c r="ET3237" s="1"/>
      <c r="EU3237" s="1"/>
      <c r="EV3237" s="1"/>
      <c r="EW3237" s="1"/>
      <c r="EX3237" s="1"/>
      <c r="EY3237" s="1"/>
      <c r="EZ3237" s="1"/>
      <c r="FA3237" s="1"/>
      <c r="FB3237" s="1"/>
      <c r="FC3237" s="1"/>
      <c r="FD3237" s="1"/>
      <c r="FE3237" s="1"/>
      <c r="FF3237" s="1"/>
      <c r="FG3237" s="1"/>
      <c r="FH3237" s="1"/>
      <c r="FI3237" s="1"/>
      <c r="FJ3237" s="1"/>
      <c r="FK3237" s="1"/>
      <c r="FL3237" s="1"/>
      <c r="FM3237" s="1"/>
      <c r="FN3237" s="1"/>
      <c r="FO3237" s="1"/>
      <c r="FP3237" s="1"/>
      <c r="FQ3237" s="1"/>
      <c r="FR3237" s="1"/>
      <c r="FS3237" s="1"/>
      <c r="FT3237" s="1"/>
      <c r="FU3237" s="1"/>
      <c r="FV3237" s="1"/>
      <c r="FW3237" s="1"/>
      <c r="FX3237" s="1"/>
      <c r="FY3237" s="1"/>
      <c r="FZ3237" s="1"/>
      <c r="GA3237" s="1"/>
      <c r="GB3237" s="1"/>
      <c r="GC3237" s="1"/>
      <c r="GD3237" s="1"/>
      <c r="GE3237" s="1"/>
      <c r="GF3237" s="1"/>
      <c r="GG3237" s="1"/>
      <c r="GH3237" s="1"/>
      <c r="GI3237" s="1"/>
      <c r="GJ3237" s="1"/>
      <c r="GK3237" s="1"/>
      <c r="GL3237" s="1"/>
      <c r="GM3237" s="1"/>
      <c r="GN3237" s="1"/>
      <c r="GO3237" s="1"/>
    </row>
    <row r="3238" spans="1:197" s="40" customFormat="1" x14ac:dyDescent="0.25">
      <c r="A3238" s="41"/>
      <c r="B3238" s="4"/>
      <c r="C3238" s="41"/>
      <c r="D3238" s="42"/>
      <c r="E3238" s="42"/>
      <c r="F3238" s="42"/>
      <c r="G3238" s="1"/>
      <c r="H3238" s="1"/>
      <c r="I3238" s="1"/>
      <c r="J3238" s="1"/>
      <c r="K3238" s="1"/>
      <c r="L3238" s="1"/>
      <c r="M3238" s="2"/>
      <c r="N3238" s="1"/>
      <c r="O3238" s="1"/>
      <c r="P3238" s="1"/>
      <c r="Q3238" s="1"/>
      <c r="R3238" s="1"/>
      <c r="S3238" s="1"/>
      <c r="T3238" s="1"/>
      <c r="U3238" s="1"/>
      <c r="V3238" s="1"/>
      <c r="W3238" s="1"/>
      <c r="X3238" s="1"/>
      <c r="Y3238" s="1"/>
      <c r="Z3238" s="1"/>
      <c r="AA3238" s="1"/>
      <c r="AB3238" s="1"/>
      <c r="AC3238" s="1"/>
      <c r="AD3238" s="1"/>
      <c r="AE3238" s="1"/>
      <c r="AF3238" s="1"/>
      <c r="AG3238" s="1"/>
      <c r="AH3238" s="1"/>
      <c r="AI3238" s="1"/>
      <c r="AJ3238" s="1"/>
      <c r="AK3238" s="1"/>
      <c r="AL3238" s="1"/>
      <c r="AM3238" s="1"/>
      <c r="AN3238" s="1"/>
      <c r="AO3238" s="1"/>
      <c r="AP3238" s="1"/>
      <c r="AQ3238" s="1"/>
      <c r="AR3238" s="1"/>
      <c r="AS3238" s="1"/>
      <c r="AT3238" s="1"/>
      <c r="AU3238" s="1"/>
      <c r="AV3238" s="1"/>
      <c r="AW3238" s="1"/>
      <c r="AX3238" s="1"/>
      <c r="AY3238" s="1"/>
      <c r="AZ3238" s="1"/>
      <c r="BA3238" s="1"/>
      <c r="BB3238" s="1"/>
      <c r="BC3238" s="1"/>
      <c r="BD3238" s="1"/>
      <c r="BE3238" s="1"/>
      <c r="BF3238" s="1"/>
      <c r="BG3238" s="1"/>
      <c r="BH3238" s="1"/>
      <c r="BI3238" s="1"/>
      <c r="BJ3238" s="1"/>
      <c r="BK3238" s="1"/>
      <c r="BL3238" s="1"/>
      <c r="BM3238" s="1"/>
      <c r="BN3238" s="1"/>
      <c r="BO3238" s="1"/>
      <c r="BP3238" s="1"/>
      <c r="BQ3238" s="1"/>
      <c r="BR3238" s="1"/>
      <c r="BS3238" s="1"/>
      <c r="BT3238" s="1"/>
      <c r="BU3238" s="1"/>
      <c r="BV3238" s="1"/>
      <c r="BW3238" s="1"/>
      <c r="BX3238" s="1"/>
      <c r="BY3238" s="1"/>
      <c r="BZ3238" s="1"/>
      <c r="CA3238" s="1"/>
      <c r="CB3238" s="1"/>
      <c r="CC3238" s="1"/>
      <c r="CD3238" s="1"/>
      <c r="CE3238" s="1"/>
      <c r="CF3238" s="1"/>
      <c r="CG3238" s="1"/>
      <c r="CH3238" s="1"/>
      <c r="CI3238" s="1"/>
      <c r="CJ3238" s="1"/>
      <c r="CK3238" s="1"/>
      <c r="CL3238" s="1"/>
      <c r="CM3238" s="1"/>
      <c r="CN3238" s="1"/>
      <c r="CO3238" s="1"/>
      <c r="CP3238" s="1"/>
      <c r="CQ3238" s="1"/>
      <c r="CR3238" s="1"/>
      <c r="CS3238" s="1"/>
      <c r="CT3238" s="1"/>
      <c r="CU3238" s="1"/>
      <c r="CV3238" s="1"/>
      <c r="CW3238" s="1"/>
      <c r="CX3238" s="1"/>
      <c r="CY3238" s="1"/>
      <c r="CZ3238" s="1"/>
      <c r="DA3238" s="1"/>
      <c r="DB3238" s="1"/>
      <c r="DC3238" s="1"/>
      <c r="DD3238" s="1"/>
      <c r="DE3238" s="1"/>
      <c r="DF3238" s="1"/>
      <c r="DG3238" s="1"/>
      <c r="DH3238" s="1"/>
      <c r="DI3238" s="1"/>
      <c r="DJ3238" s="1"/>
      <c r="DK3238" s="1"/>
      <c r="DL3238" s="1"/>
      <c r="DM3238" s="1"/>
      <c r="DN3238" s="1"/>
      <c r="DO3238" s="1"/>
      <c r="DP3238" s="1"/>
      <c r="DQ3238" s="1"/>
      <c r="DR3238" s="1"/>
      <c r="DS3238" s="1"/>
      <c r="DT3238" s="1"/>
      <c r="DU3238" s="1"/>
      <c r="DV3238" s="1"/>
      <c r="DW3238" s="1"/>
      <c r="DX3238" s="1"/>
      <c r="DY3238" s="1"/>
      <c r="DZ3238" s="1"/>
      <c r="EA3238" s="1"/>
      <c r="EB3238" s="1"/>
      <c r="EC3238" s="1"/>
      <c r="ED3238" s="1"/>
      <c r="EE3238" s="1"/>
      <c r="EF3238" s="1"/>
      <c r="EG3238" s="1"/>
      <c r="EH3238" s="1"/>
      <c r="EI3238" s="1"/>
      <c r="EJ3238" s="1"/>
      <c r="EK3238" s="1"/>
      <c r="EL3238" s="1"/>
      <c r="EM3238" s="1"/>
      <c r="EN3238" s="1"/>
      <c r="EO3238" s="1"/>
      <c r="EP3238" s="1"/>
      <c r="EQ3238" s="1"/>
      <c r="ER3238" s="1"/>
      <c r="ES3238" s="1"/>
      <c r="ET3238" s="1"/>
      <c r="EU3238" s="1"/>
      <c r="EV3238" s="1"/>
      <c r="EW3238" s="1"/>
      <c r="EX3238" s="1"/>
      <c r="EY3238" s="1"/>
      <c r="EZ3238" s="1"/>
      <c r="FA3238" s="1"/>
      <c r="FB3238" s="1"/>
      <c r="FC3238" s="1"/>
      <c r="FD3238" s="1"/>
      <c r="FE3238" s="1"/>
      <c r="FF3238" s="1"/>
      <c r="FG3238" s="1"/>
      <c r="FH3238" s="1"/>
      <c r="FI3238" s="1"/>
      <c r="FJ3238" s="1"/>
      <c r="FK3238" s="1"/>
      <c r="FL3238" s="1"/>
      <c r="FM3238" s="1"/>
      <c r="FN3238" s="1"/>
      <c r="FO3238" s="1"/>
      <c r="FP3238" s="1"/>
      <c r="FQ3238" s="1"/>
      <c r="FR3238" s="1"/>
      <c r="FS3238" s="1"/>
      <c r="FT3238" s="1"/>
      <c r="FU3238" s="1"/>
      <c r="FV3238" s="1"/>
      <c r="FW3238" s="1"/>
      <c r="FX3238" s="1"/>
      <c r="FY3238" s="1"/>
      <c r="FZ3238" s="1"/>
      <c r="GA3238" s="1"/>
      <c r="GB3238" s="1"/>
      <c r="GC3238" s="1"/>
      <c r="GD3238" s="1"/>
      <c r="GE3238" s="1"/>
      <c r="GF3238" s="1"/>
      <c r="GG3238" s="1"/>
      <c r="GH3238" s="1"/>
      <c r="GI3238" s="1"/>
      <c r="GJ3238" s="1"/>
      <c r="GK3238" s="1"/>
      <c r="GL3238" s="1"/>
      <c r="GM3238" s="1"/>
      <c r="GN3238" s="1"/>
      <c r="GO3238" s="1"/>
    </row>
    <row r="3239" spans="1:197" s="40" customFormat="1" x14ac:dyDescent="0.25">
      <c r="A3239" s="41"/>
      <c r="B3239" s="4"/>
      <c r="C3239" s="41"/>
      <c r="D3239" s="42"/>
      <c r="E3239" s="42"/>
      <c r="F3239" s="42"/>
      <c r="G3239" s="1"/>
      <c r="H3239" s="1"/>
      <c r="I3239" s="1"/>
      <c r="J3239" s="1"/>
      <c r="K3239" s="1"/>
      <c r="L3239" s="1"/>
      <c r="M3239" s="2"/>
      <c r="N3239" s="1"/>
      <c r="O3239" s="1"/>
      <c r="P3239" s="1"/>
      <c r="Q3239" s="1"/>
      <c r="R3239" s="1"/>
      <c r="S3239" s="1"/>
      <c r="T3239" s="1"/>
      <c r="U3239" s="1"/>
      <c r="V3239" s="1"/>
      <c r="W3239" s="1"/>
      <c r="X3239" s="1"/>
      <c r="Y3239" s="1"/>
      <c r="Z3239" s="1"/>
      <c r="AA3239" s="1"/>
      <c r="AB3239" s="1"/>
      <c r="AC3239" s="1"/>
      <c r="AD3239" s="1"/>
      <c r="AE3239" s="1"/>
      <c r="AF3239" s="1"/>
      <c r="AG3239" s="1"/>
      <c r="AH3239" s="1"/>
      <c r="AI3239" s="1"/>
      <c r="AJ3239" s="1"/>
      <c r="AK3239" s="1"/>
      <c r="AL3239" s="1"/>
      <c r="AM3239" s="1"/>
      <c r="AN3239" s="1"/>
      <c r="AO3239" s="1"/>
      <c r="AP3239" s="1"/>
      <c r="AQ3239" s="1"/>
      <c r="AR3239" s="1"/>
      <c r="AS3239" s="1"/>
      <c r="AT3239" s="1"/>
      <c r="AU3239" s="1"/>
      <c r="AV3239" s="1"/>
      <c r="AW3239" s="1"/>
      <c r="AX3239" s="1"/>
      <c r="AY3239" s="1"/>
      <c r="AZ3239" s="1"/>
      <c r="BA3239" s="1"/>
      <c r="BB3239" s="1"/>
      <c r="BC3239" s="1"/>
      <c r="BD3239" s="1"/>
      <c r="BE3239" s="1"/>
      <c r="BF3239" s="1"/>
      <c r="BG3239" s="1"/>
      <c r="BH3239" s="1"/>
      <c r="BI3239" s="1"/>
      <c r="BJ3239" s="1"/>
      <c r="BK3239" s="1"/>
      <c r="BL3239" s="1"/>
      <c r="BM3239" s="1"/>
      <c r="BN3239" s="1"/>
      <c r="BO3239" s="1"/>
      <c r="BP3239" s="1"/>
      <c r="BQ3239" s="1"/>
      <c r="BR3239" s="1"/>
      <c r="BS3239" s="1"/>
      <c r="BT3239" s="1"/>
      <c r="BU3239" s="1"/>
      <c r="BV3239" s="1"/>
      <c r="BW3239" s="1"/>
      <c r="BX3239" s="1"/>
      <c r="BY3239" s="1"/>
      <c r="BZ3239" s="1"/>
      <c r="CA3239" s="1"/>
      <c r="CB3239" s="1"/>
      <c r="CC3239" s="1"/>
      <c r="CD3239" s="1"/>
      <c r="CE3239" s="1"/>
      <c r="CF3239" s="1"/>
      <c r="CG3239" s="1"/>
      <c r="CH3239" s="1"/>
      <c r="CI3239" s="1"/>
      <c r="CJ3239" s="1"/>
      <c r="CK3239" s="1"/>
      <c r="CL3239" s="1"/>
      <c r="CM3239" s="1"/>
      <c r="CN3239" s="1"/>
      <c r="CO3239" s="1"/>
      <c r="CP3239" s="1"/>
      <c r="CQ3239" s="1"/>
      <c r="CR3239" s="1"/>
      <c r="CS3239" s="1"/>
      <c r="CT3239" s="1"/>
      <c r="CU3239" s="1"/>
      <c r="CV3239" s="1"/>
      <c r="CW3239" s="1"/>
      <c r="CX3239" s="1"/>
      <c r="CY3239" s="1"/>
      <c r="CZ3239" s="1"/>
      <c r="DA3239" s="1"/>
      <c r="DB3239" s="1"/>
      <c r="DC3239" s="1"/>
      <c r="DD3239" s="1"/>
      <c r="DE3239" s="1"/>
      <c r="DF3239" s="1"/>
      <c r="DG3239" s="1"/>
      <c r="DH3239" s="1"/>
      <c r="DI3239" s="1"/>
      <c r="DJ3239" s="1"/>
      <c r="DK3239" s="1"/>
      <c r="DL3239" s="1"/>
      <c r="DM3239" s="1"/>
      <c r="DN3239" s="1"/>
      <c r="DO3239" s="1"/>
      <c r="DP3239" s="1"/>
      <c r="DQ3239" s="1"/>
      <c r="DR3239" s="1"/>
      <c r="DS3239" s="1"/>
      <c r="DT3239" s="1"/>
      <c r="DU3239" s="1"/>
      <c r="DV3239" s="1"/>
      <c r="DW3239" s="1"/>
      <c r="DX3239" s="1"/>
      <c r="DY3239" s="1"/>
      <c r="DZ3239" s="1"/>
      <c r="EA3239" s="1"/>
      <c r="EB3239" s="1"/>
      <c r="EC3239" s="1"/>
      <c r="ED3239" s="1"/>
      <c r="EE3239" s="1"/>
      <c r="EF3239" s="1"/>
      <c r="EG3239" s="1"/>
      <c r="EH3239" s="1"/>
      <c r="EI3239" s="1"/>
      <c r="EJ3239" s="1"/>
      <c r="EK3239" s="1"/>
      <c r="EL3239" s="1"/>
      <c r="EM3239" s="1"/>
      <c r="EN3239" s="1"/>
      <c r="EO3239" s="1"/>
      <c r="EP3239" s="1"/>
      <c r="EQ3239" s="1"/>
      <c r="ER3239" s="1"/>
      <c r="ES3239" s="1"/>
      <c r="ET3239" s="1"/>
      <c r="EU3239" s="1"/>
      <c r="EV3239" s="1"/>
      <c r="EW3239" s="1"/>
      <c r="EX3239" s="1"/>
      <c r="EY3239" s="1"/>
      <c r="EZ3239" s="1"/>
      <c r="FA3239" s="1"/>
      <c r="FB3239" s="1"/>
      <c r="FC3239" s="1"/>
      <c r="FD3239" s="1"/>
      <c r="FE3239" s="1"/>
      <c r="FF3239" s="1"/>
      <c r="FG3239" s="1"/>
      <c r="FH3239" s="1"/>
      <c r="FI3239" s="1"/>
      <c r="FJ3239" s="1"/>
      <c r="FK3239" s="1"/>
      <c r="FL3239" s="1"/>
      <c r="FM3239" s="1"/>
      <c r="FN3239" s="1"/>
      <c r="FO3239" s="1"/>
      <c r="FP3239" s="1"/>
      <c r="FQ3239" s="1"/>
      <c r="FR3239" s="1"/>
      <c r="FS3239" s="1"/>
      <c r="FT3239" s="1"/>
      <c r="FU3239" s="1"/>
      <c r="FV3239" s="1"/>
      <c r="FW3239" s="1"/>
      <c r="FX3239" s="1"/>
      <c r="FY3239" s="1"/>
      <c r="FZ3239" s="1"/>
      <c r="GA3239" s="1"/>
      <c r="GB3239" s="1"/>
      <c r="GC3239" s="1"/>
      <c r="GD3239" s="1"/>
      <c r="GE3239" s="1"/>
      <c r="GF3239" s="1"/>
      <c r="GG3239" s="1"/>
      <c r="GH3239" s="1"/>
      <c r="GI3239" s="1"/>
      <c r="GJ3239" s="1"/>
      <c r="GK3239" s="1"/>
      <c r="GL3239" s="1"/>
      <c r="GM3239" s="1"/>
      <c r="GN3239" s="1"/>
      <c r="GO3239" s="1"/>
    </row>
    <row r="3240" spans="1:197" s="40" customFormat="1" x14ac:dyDescent="0.25">
      <c r="A3240" s="41"/>
      <c r="B3240" s="4"/>
      <c r="C3240" s="41"/>
      <c r="D3240" s="42"/>
      <c r="E3240" s="42"/>
      <c r="F3240" s="42"/>
      <c r="G3240" s="1"/>
      <c r="H3240" s="1"/>
      <c r="I3240" s="1"/>
      <c r="J3240" s="1"/>
      <c r="K3240" s="1"/>
      <c r="L3240" s="1"/>
      <c r="M3240" s="2"/>
      <c r="N3240" s="1"/>
      <c r="O3240" s="1"/>
      <c r="P3240" s="1"/>
      <c r="Q3240" s="1"/>
      <c r="R3240" s="1"/>
      <c r="S3240" s="1"/>
      <c r="T3240" s="1"/>
      <c r="U3240" s="1"/>
      <c r="V3240" s="1"/>
      <c r="W3240" s="1"/>
      <c r="X3240" s="1"/>
      <c r="Y3240" s="1"/>
      <c r="Z3240" s="1"/>
      <c r="AA3240" s="1"/>
      <c r="AB3240" s="1"/>
      <c r="AC3240" s="1"/>
      <c r="AD3240" s="1"/>
      <c r="AE3240" s="1"/>
      <c r="AF3240" s="1"/>
      <c r="AG3240" s="1"/>
      <c r="AH3240" s="1"/>
      <c r="AI3240" s="1"/>
      <c r="AJ3240" s="1"/>
      <c r="AK3240" s="1"/>
      <c r="AL3240" s="1"/>
      <c r="AM3240" s="1"/>
      <c r="AN3240" s="1"/>
      <c r="AO3240" s="1"/>
      <c r="AP3240" s="1"/>
      <c r="AQ3240" s="1"/>
      <c r="AR3240" s="1"/>
      <c r="AS3240" s="1"/>
      <c r="AT3240" s="1"/>
      <c r="AU3240" s="1"/>
      <c r="AV3240" s="1"/>
      <c r="AW3240" s="1"/>
      <c r="AX3240" s="1"/>
      <c r="AY3240" s="1"/>
      <c r="AZ3240" s="1"/>
      <c r="BA3240" s="1"/>
      <c r="BB3240" s="1"/>
      <c r="BC3240" s="1"/>
      <c r="BD3240" s="1"/>
      <c r="BE3240" s="1"/>
      <c r="BF3240" s="1"/>
      <c r="BG3240" s="1"/>
      <c r="BH3240" s="1"/>
      <c r="BI3240" s="1"/>
      <c r="BJ3240" s="1"/>
      <c r="BK3240" s="1"/>
      <c r="BL3240" s="1"/>
      <c r="BM3240" s="1"/>
      <c r="BN3240" s="1"/>
      <c r="BO3240" s="1"/>
      <c r="BP3240" s="1"/>
      <c r="BQ3240" s="1"/>
      <c r="BR3240" s="1"/>
      <c r="BS3240" s="1"/>
      <c r="BT3240" s="1"/>
      <c r="BU3240" s="1"/>
      <c r="BV3240" s="1"/>
      <c r="BW3240" s="1"/>
      <c r="BX3240" s="1"/>
      <c r="BY3240" s="1"/>
      <c r="BZ3240" s="1"/>
      <c r="CA3240" s="1"/>
      <c r="CB3240" s="1"/>
      <c r="CC3240" s="1"/>
      <c r="CD3240" s="1"/>
      <c r="CE3240" s="1"/>
      <c r="CF3240" s="1"/>
      <c r="CG3240" s="1"/>
      <c r="CH3240" s="1"/>
      <c r="CI3240" s="1"/>
      <c r="CJ3240" s="1"/>
      <c r="CK3240" s="1"/>
      <c r="CL3240" s="1"/>
      <c r="CM3240" s="1"/>
      <c r="CN3240" s="1"/>
      <c r="CO3240" s="1"/>
      <c r="CP3240" s="1"/>
      <c r="CQ3240" s="1"/>
      <c r="CR3240" s="1"/>
      <c r="CS3240" s="1"/>
      <c r="CT3240" s="1"/>
      <c r="CU3240" s="1"/>
      <c r="CV3240" s="1"/>
      <c r="CW3240" s="1"/>
      <c r="CX3240" s="1"/>
      <c r="CY3240" s="1"/>
      <c r="CZ3240" s="1"/>
      <c r="DA3240" s="1"/>
      <c r="DB3240" s="1"/>
      <c r="DC3240" s="1"/>
      <c r="DD3240" s="1"/>
      <c r="DE3240" s="1"/>
      <c r="DF3240" s="1"/>
      <c r="DG3240" s="1"/>
      <c r="DH3240" s="1"/>
      <c r="DI3240" s="1"/>
      <c r="DJ3240" s="1"/>
      <c r="DK3240" s="1"/>
      <c r="DL3240" s="1"/>
      <c r="DM3240" s="1"/>
      <c r="DN3240" s="1"/>
      <c r="DO3240" s="1"/>
      <c r="DP3240" s="1"/>
      <c r="DQ3240" s="1"/>
      <c r="DR3240" s="1"/>
      <c r="DS3240" s="1"/>
      <c r="DT3240" s="1"/>
      <c r="DU3240" s="1"/>
      <c r="DV3240" s="1"/>
      <c r="DW3240" s="1"/>
      <c r="DX3240" s="1"/>
      <c r="DY3240" s="1"/>
      <c r="DZ3240" s="1"/>
      <c r="EA3240" s="1"/>
      <c r="EB3240" s="1"/>
      <c r="EC3240" s="1"/>
      <c r="ED3240" s="1"/>
      <c r="EE3240" s="1"/>
      <c r="EF3240" s="1"/>
      <c r="EG3240" s="1"/>
      <c r="EH3240" s="1"/>
      <c r="EI3240" s="1"/>
      <c r="EJ3240" s="1"/>
      <c r="EK3240" s="1"/>
      <c r="EL3240" s="1"/>
      <c r="EM3240" s="1"/>
      <c r="EN3240" s="1"/>
      <c r="EO3240" s="1"/>
      <c r="EP3240" s="1"/>
      <c r="EQ3240" s="1"/>
      <c r="ER3240" s="1"/>
      <c r="ES3240" s="1"/>
      <c r="ET3240" s="1"/>
      <c r="EU3240" s="1"/>
      <c r="EV3240" s="1"/>
      <c r="EW3240" s="1"/>
      <c r="EX3240" s="1"/>
      <c r="EY3240" s="1"/>
      <c r="EZ3240" s="1"/>
      <c r="FA3240" s="1"/>
      <c r="FB3240" s="1"/>
      <c r="FC3240" s="1"/>
      <c r="FD3240" s="1"/>
      <c r="FE3240" s="1"/>
      <c r="FF3240" s="1"/>
      <c r="FG3240" s="1"/>
      <c r="FH3240" s="1"/>
      <c r="FI3240" s="1"/>
      <c r="FJ3240" s="1"/>
      <c r="FK3240" s="1"/>
      <c r="FL3240" s="1"/>
      <c r="FM3240" s="1"/>
      <c r="FN3240" s="1"/>
      <c r="FO3240" s="1"/>
      <c r="FP3240" s="1"/>
      <c r="FQ3240" s="1"/>
      <c r="FR3240" s="1"/>
      <c r="FS3240" s="1"/>
      <c r="FT3240" s="1"/>
      <c r="FU3240" s="1"/>
      <c r="FV3240" s="1"/>
      <c r="FW3240" s="1"/>
      <c r="FX3240" s="1"/>
      <c r="FY3240" s="1"/>
      <c r="FZ3240" s="1"/>
      <c r="GA3240" s="1"/>
      <c r="GB3240" s="1"/>
      <c r="GC3240" s="1"/>
      <c r="GD3240" s="1"/>
      <c r="GE3240" s="1"/>
      <c r="GF3240" s="1"/>
      <c r="GG3240" s="1"/>
      <c r="GH3240" s="1"/>
      <c r="GI3240" s="1"/>
      <c r="GJ3240" s="1"/>
      <c r="GK3240" s="1"/>
      <c r="GL3240" s="1"/>
      <c r="GM3240" s="1"/>
      <c r="GN3240" s="1"/>
      <c r="GO3240" s="1"/>
    </row>
    <row r="3241" spans="1:197" s="40" customFormat="1" x14ac:dyDescent="0.25">
      <c r="A3241" s="41"/>
      <c r="B3241" s="4"/>
      <c r="C3241" s="41"/>
      <c r="D3241" s="42"/>
      <c r="E3241" s="42"/>
      <c r="F3241" s="42"/>
      <c r="G3241" s="1"/>
      <c r="H3241" s="1"/>
      <c r="I3241" s="1"/>
      <c r="J3241" s="1"/>
      <c r="K3241" s="1"/>
      <c r="L3241" s="1"/>
      <c r="M3241" s="2"/>
      <c r="N3241" s="1"/>
      <c r="O3241" s="1"/>
      <c r="P3241" s="1"/>
      <c r="Q3241" s="1"/>
      <c r="R3241" s="1"/>
      <c r="S3241" s="1"/>
      <c r="T3241" s="1"/>
      <c r="U3241" s="1"/>
      <c r="V3241" s="1"/>
      <c r="W3241" s="1"/>
      <c r="X3241" s="1"/>
      <c r="Y3241" s="1"/>
      <c r="Z3241" s="1"/>
      <c r="AA3241" s="1"/>
      <c r="AB3241" s="1"/>
      <c r="AC3241" s="1"/>
      <c r="AD3241" s="1"/>
      <c r="AE3241" s="1"/>
      <c r="AF3241" s="1"/>
      <c r="AG3241" s="1"/>
      <c r="AH3241" s="1"/>
      <c r="AI3241" s="1"/>
      <c r="AJ3241" s="1"/>
      <c r="AK3241" s="1"/>
      <c r="AL3241" s="1"/>
      <c r="AM3241" s="1"/>
      <c r="AN3241" s="1"/>
      <c r="AO3241" s="1"/>
      <c r="AP3241" s="1"/>
      <c r="AQ3241" s="1"/>
      <c r="AR3241" s="1"/>
      <c r="AS3241" s="1"/>
      <c r="AT3241" s="1"/>
      <c r="AU3241" s="1"/>
      <c r="AV3241" s="1"/>
      <c r="AW3241" s="1"/>
      <c r="AX3241" s="1"/>
      <c r="AY3241" s="1"/>
      <c r="AZ3241" s="1"/>
      <c r="BA3241" s="1"/>
      <c r="BB3241" s="1"/>
      <c r="BC3241" s="1"/>
      <c r="BD3241" s="1"/>
      <c r="BE3241" s="1"/>
      <c r="BF3241" s="1"/>
      <c r="BG3241" s="1"/>
      <c r="BH3241" s="1"/>
      <c r="BI3241" s="1"/>
      <c r="BJ3241" s="1"/>
      <c r="BK3241" s="1"/>
      <c r="BL3241" s="1"/>
      <c r="BM3241" s="1"/>
      <c r="BN3241" s="1"/>
      <c r="BO3241" s="1"/>
      <c r="BP3241" s="1"/>
      <c r="BQ3241" s="1"/>
      <c r="BR3241" s="1"/>
      <c r="BS3241" s="1"/>
      <c r="BT3241" s="1"/>
      <c r="BU3241" s="1"/>
      <c r="BV3241" s="1"/>
      <c r="BW3241" s="1"/>
      <c r="BX3241" s="1"/>
      <c r="BY3241" s="1"/>
      <c r="BZ3241" s="1"/>
      <c r="CA3241" s="1"/>
      <c r="CB3241" s="1"/>
      <c r="CC3241" s="1"/>
      <c r="CD3241" s="1"/>
      <c r="CE3241" s="1"/>
      <c r="CF3241" s="1"/>
      <c r="CG3241" s="1"/>
      <c r="CH3241" s="1"/>
      <c r="CI3241" s="1"/>
      <c r="CJ3241" s="1"/>
      <c r="CK3241" s="1"/>
      <c r="CL3241" s="1"/>
      <c r="CM3241" s="1"/>
      <c r="CN3241" s="1"/>
      <c r="CO3241" s="1"/>
      <c r="CP3241" s="1"/>
      <c r="CQ3241" s="1"/>
      <c r="CR3241" s="1"/>
      <c r="CS3241" s="1"/>
      <c r="CT3241" s="1"/>
      <c r="CU3241" s="1"/>
      <c r="CV3241" s="1"/>
      <c r="CW3241" s="1"/>
      <c r="CX3241" s="1"/>
      <c r="CY3241" s="1"/>
      <c r="CZ3241" s="1"/>
      <c r="DA3241" s="1"/>
      <c r="DB3241" s="1"/>
      <c r="DC3241" s="1"/>
      <c r="DD3241" s="1"/>
      <c r="DE3241" s="1"/>
      <c r="DF3241" s="1"/>
      <c r="DG3241" s="1"/>
      <c r="DH3241" s="1"/>
      <c r="DI3241" s="1"/>
      <c r="DJ3241" s="1"/>
      <c r="DK3241" s="1"/>
      <c r="DL3241" s="1"/>
      <c r="DM3241" s="1"/>
      <c r="DN3241" s="1"/>
      <c r="DO3241" s="1"/>
      <c r="DP3241" s="1"/>
      <c r="DQ3241" s="1"/>
      <c r="DR3241" s="1"/>
      <c r="DS3241" s="1"/>
      <c r="DT3241" s="1"/>
      <c r="DU3241" s="1"/>
      <c r="DV3241" s="1"/>
      <c r="DW3241" s="1"/>
      <c r="DX3241" s="1"/>
      <c r="DY3241" s="1"/>
      <c r="DZ3241" s="1"/>
      <c r="EA3241" s="1"/>
      <c r="EB3241" s="1"/>
      <c r="EC3241" s="1"/>
      <c r="ED3241" s="1"/>
      <c r="EE3241" s="1"/>
      <c r="EF3241" s="1"/>
      <c r="EG3241" s="1"/>
      <c r="EH3241" s="1"/>
      <c r="EI3241" s="1"/>
      <c r="EJ3241" s="1"/>
      <c r="EK3241" s="1"/>
      <c r="EL3241" s="1"/>
      <c r="EM3241" s="1"/>
      <c r="EN3241" s="1"/>
      <c r="EO3241" s="1"/>
      <c r="EP3241" s="1"/>
      <c r="EQ3241" s="1"/>
      <c r="ER3241" s="1"/>
      <c r="ES3241" s="1"/>
      <c r="ET3241" s="1"/>
      <c r="EU3241" s="1"/>
      <c r="EV3241" s="1"/>
      <c r="EW3241" s="1"/>
      <c r="EX3241" s="1"/>
      <c r="EY3241" s="1"/>
      <c r="EZ3241" s="1"/>
      <c r="FA3241" s="1"/>
      <c r="FB3241" s="1"/>
      <c r="FC3241" s="1"/>
      <c r="FD3241" s="1"/>
      <c r="FE3241" s="1"/>
      <c r="FF3241" s="1"/>
      <c r="FG3241" s="1"/>
      <c r="FH3241" s="1"/>
      <c r="FI3241" s="1"/>
      <c r="FJ3241" s="1"/>
      <c r="FK3241" s="1"/>
      <c r="FL3241" s="1"/>
      <c r="FM3241" s="1"/>
      <c r="FN3241" s="1"/>
      <c r="FO3241" s="1"/>
      <c r="FP3241" s="1"/>
      <c r="FQ3241" s="1"/>
      <c r="FR3241" s="1"/>
      <c r="FS3241" s="1"/>
      <c r="FT3241" s="1"/>
      <c r="FU3241" s="1"/>
      <c r="FV3241" s="1"/>
      <c r="FW3241" s="1"/>
      <c r="FX3241" s="1"/>
      <c r="FY3241" s="1"/>
      <c r="FZ3241" s="1"/>
      <c r="GA3241" s="1"/>
      <c r="GB3241" s="1"/>
      <c r="GC3241" s="1"/>
      <c r="GD3241" s="1"/>
      <c r="GE3241" s="1"/>
      <c r="GF3241" s="1"/>
      <c r="GG3241" s="1"/>
      <c r="GH3241" s="1"/>
      <c r="GI3241" s="1"/>
      <c r="GJ3241" s="1"/>
      <c r="GK3241" s="1"/>
      <c r="GL3241" s="1"/>
      <c r="GM3241" s="1"/>
      <c r="GN3241" s="1"/>
      <c r="GO3241" s="1"/>
    </row>
    <row r="3242" spans="1:197" s="40" customFormat="1" x14ac:dyDescent="0.25">
      <c r="A3242" s="41"/>
      <c r="B3242" s="4"/>
      <c r="C3242" s="41"/>
      <c r="D3242" s="42"/>
      <c r="E3242" s="42"/>
      <c r="F3242" s="42"/>
      <c r="G3242" s="1"/>
      <c r="H3242" s="1"/>
      <c r="I3242" s="1"/>
      <c r="J3242" s="1"/>
      <c r="K3242" s="1"/>
      <c r="L3242" s="1"/>
      <c r="M3242" s="2"/>
      <c r="N3242" s="1"/>
      <c r="O3242" s="1"/>
      <c r="P3242" s="1"/>
      <c r="Q3242" s="1"/>
      <c r="R3242" s="1"/>
      <c r="S3242" s="1"/>
      <c r="T3242" s="1"/>
      <c r="U3242" s="1"/>
      <c r="V3242" s="1"/>
      <c r="W3242" s="1"/>
      <c r="X3242" s="1"/>
      <c r="Y3242" s="1"/>
      <c r="Z3242" s="1"/>
      <c r="AA3242" s="1"/>
      <c r="AB3242" s="1"/>
      <c r="AC3242" s="1"/>
      <c r="AD3242" s="1"/>
      <c r="AE3242" s="1"/>
      <c r="AF3242" s="1"/>
      <c r="AG3242" s="1"/>
      <c r="AH3242" s="1"/>
      <c r="AI3242" s="1"/>
      <c r="AJ3242" s="1"/>
      <c r="AK3242" s="1"/>
      <c r="AL3242" s="1"/>
      <c r="AM3242" s="1"/>
      <c r="AN3242" s="1"/>
      <c r="AO3242" s="1"/>
      <c r="AP3242" s="1"/>
      <c r="AQ3242" s="1"/>
      <c r="AR3242" s="1"/>
      <c r="AS3242" s="1"/>
      <c r="AT3242" s="1"/>
      <c r="AU3242" s="1"/>
      <c r="AV3242" s="1"/>
      <c r="AW3242" s="1"/>
      <c r="AX3242" s="1"/>
      <c r="AY3242" s="1"/>
      <c r="AZ3242" s="1"/>
      <c r="BA3242" s="1"/>
      <c r="BB3242" s="1"/>
      <c r="BC3242" s="1"/>
      <c r="BD3242" s="1"/>
      <c r="BE3242" s="1"/>
      <c r="BF3242" s="1"/>
      <c r="BG3242" s="1"/>
      <c r="BH3242" s="1"/>
      <c r="BI3242" s="1"/>
      <c r="BJ3242" s="1"/>
      <c r="BK3242" s="1"/>
      <c r="BL3242" s="1"/>
      <c r="BM3242" s="1"/>
      <c r="BN3242" s="1"/>
      <c r="BO3242" s="1"/>
      <c r="BP3242" s="1"/>
      <c r="BQ3242" s="1"/>
      <c r="BR3242" s="1"/>
      <c r="BS3242" s="1"/>
      <c r="BT3242" s="1"/>
      <c r="BU3242" s="1"/>
      <c r="BV3242" s="1"/>
      <c r="BW3242" s="1"/>
      <c r="BX3242" s="1"/>
      <c r="BY3242" s="1"/>
      <c r="BZ3242" s="1"/>
      <c r="CA3242" s="1"/>
      <c r="CB3242" s="1"/>
      <c r="CC3242" s="1"/>
      <c r="CD3242" s="1"/>
      <c r="CE3242" s="1"/>
      <c r="CF3242" s="1"/>
      <c r="CG3242" s="1"/>
      <c r="CH3242" s="1"/>
      <c r="CI3242" s="1"/>
      <c r="CJ3242" s="1"/>
      <c r="CK3242" s="1"/>
      <c r="CL3242" s="1"/>
      <c r="CM3242" s="1"/>
      <c r="CN3242" s="1"/>
      <c r="CO3242" s="1"/>
      <c r="CP3242" s="1"/>
      <c r="CQ3242" s="1"/>
      <c r="CR3242" s="1"/>
      <c r="CS3242" s="1"/>
      <c r="CT3242" s="1"/>
      <c r="CU3242" s="1"/>
      <c r="CV3242" s="1"/>
      <c r="CW3242" s="1"/>
      <c r="CX3242" s="1"/>
      <c r="CY3242" s="1"/>
      <c r="CZ3242" s="1"/>
      <c r="DA3242" s="1"/>
      <c r="DB3242" s="1"/>
      <c r="DC3242" s="1"/>
      <c r="DD3242" s="1"/>
      <c r="DE3242" s="1"/>
      <c r="DF3242" s="1"/>
      <c r="DG3242" s="1"/>
      <c r="DH3242" s="1"/>
      <c r="DI3242" s="1"/>
      <c r="DJ3242" s="1"/>
      <c r="DK3242" s="1"/>
      <c r="DL3242" s="1"/>
      <c r="DM3242" s="1"/>
      <c r="DN3242" s="1"/>
      <c r="DO3242" s="1"/>
      <c r="DP3242" s="1"/>
      <c r="DQ3242" s="1"/>
      <c r="DR3242" s="1"/>
      <c r="DS3242" s="1"/>
      <c r="DT3242" s="1"/>
      <c r="DU3242" s="1"/>
      <c r="DV3242" s="1"/>
      <c r="DW3242" s="1"/>
      <c r="DX3242" s="1"/>
      <c r="DY3242" s="1"/>
      <c r="DZ3242" s="1"/>
      <c r="EA3242" s="1"/>
      <c r="EB3242" s="1"/>
      <c r="EC3242" s="1"/>
      <c r="ED3242" s="1"/>
      <c r="EE3242" s="1"/>
      <c r="EF3242" s="1"/>
      <c r="EG3242" s="1"/>
      <c r="EH3242" s="1"/>
      <c r="EI3242" s="1"/>
      <c r="EJ3242" s="1"/>
      <c r="EK3242" s="1"/>
      <c r="EL3242" s="1"/>
      <c r="EM3242" s="1"/>
      <c r="EN3242" s="1"/>
      <c r="EO3242" s="1"/>
      <c r="EP3242" s="1"/>
      <c r="EQ3242" s="1"/>
      <c r="ER3242" s="1"/>
      <c r="ES3242" s="1"/>
      <c r="ET3242" s="1"/>
      <c r="EU3242" s="1"/>
      <c r="EV3242" s="1"/>
      <c r="EW3242" s="1"/>
      <c r="EX3242" s="1"/>
      <c r="EY3242" s="1"/>
      <c r="EZ3242" s="1"/>
      <c r="FA3242" s="1"/>
      <c r="FB3242" s="1"/>
      <c r="FC3242" s="1"/>
      <c r="FD3242" s="1"/>
      <c r="FE3242" s="1"/>
      <c r="FF3242" s="1"/>
      <c r="FG3242" s="1"/>
      <c r="FH3242" s="1"/>
      <c r="FI3242" s="1"/>
      <c r="FJ3242" s="1"/>
      <c r="FK3242" s="1"/>
      <c r="FL3242" s="1"/>
      <c r="FM3242" s="1"/>
      <c r="FN3242" s="1"/>
      <c r="FO3242" s="1"/>
      <c r="FP3242" s="1"/>
      <c r="FQ3242" s="1"/>
      <c r="FR3242" s="1"/>
      <c r="FS3242" s="1"/>
      <c r="FT3242" s="1"/>
      <c r="FU3242" s="1"/>
      <c r="FV3242" s="1"/>
      <c r="FW3242" s="1"/>
      <c r="FX3242" s="1"/>
      <c r="FY3242" s="1"/>
      <c r="FZ3242" s="1"/>
      <c r="GA3242" s="1"/>
      <c r="GB3242" s="1"/>
      <c r="GC3242" s="1"/>
      <c r="GD3242" s="1"/>
      <c r="GE3242" s="1"/>
      <c r="GF3242" s="1"/>
      <c r="GG3242" s="1"/>
      <c r="GH3242" s="1"/>
      <c r="GI3242" s="1"/>
      <c r="GJ3242" s="1"/>
      <c r="GK3242" s="1"/>
      <c r="GL3242" s="1"/>
      <c r="GM3242" s="1"/>
      <c r="GN3242" s="1"/>
      <c r="GO3242" s="1"/>
    </row>
    <row r="3243" spans="1:197" s="40" customFormat="1" x14ac:dyDescent="0.25">
      <c r="A3243" s="41"/>
      <c r="B3243" s="4"/>
      <c r="C3243" s="41"/>
      <c r="D3243" s="42"/>
      <c r="E3243" s="42"/>
      <c r="F3243" s="42"/>
      <c r="G3243" s="1"/>
      <c r="H3243" s="1"/>
      <c r="I3243" s="1"/>
      <c r="J3243" s="1"/>
      <c r="K3243" s="1"/>
      <c r="L3243" s="1"/>
      <c r="M3243" s="2"/>
      <c r="N3243" s="1"/>
      <c r="O3243" s="1"/>
      <c r="P3243" s="1"/>
      <c r="Q3243" s="1"/>
      <c r="R3243" s="1"/>
      <c r="S3243" s="1"/>
      <c r="T3243" s="1"/>
      <c r="U3243" s="1"/>
      <c r="V3243" s="1"/>
      <c r="W3243" s="1"/>
      <c r="X3243" s="1"/>
      <c r="Y3243" s="1"/>
      <c r="Z3243" s="1"/>
      <c r="AA3243" s="1"/>
      <c r="AB3243" s="1"/>
      <c r="AC3243" s="1"/>
      <c r="AD3243" s="1"/>
      <c r="AE3243" s="1"/>
      <c r="AF3243" s="1"/>
      <c r="AG3243" s="1"/>
      <c r="AH3243" s="1"/>
      <c r="AI3243" s="1"/>
      <c r="AJ3243" s="1"/>
      <c r="AK3243" s="1"/>
      <c r="AL3243" s="1"/>
      <c r="AM3243" s="1"/>
      <c r="AN3243" s="1"/>
      <c r="AO3243" s="1"/>
      <c r="AP3243" s="1"/>
      <c r="AQ3243" s="1"/>
      <c r="AR3243" s="1"/>
      <c r="AS3243" s="1"/>
      <c r="AT3243" s="1"/>
      <c r="AU3243" s="1"/>
      <c r="AV3243" s="1"/>
      <c r="AW3243" s="1"/>
      <c r="AX3243" s="1"/>
      <c r="AY3243" s="1"/>
      <c r="AZ3243" s="1"/>
      <c r="BA3243" s="1"/>
      <c r="BB3243" s="1"/>
      <c r="BC3243" s="1"/>
      <c r="BD3243" s="1"/>
      <c r="BE3243" s="1"/>
      <c r="BF3243" s="1"/>
      <c r="BG3243" s="1"/>
      <c r="BH3243" s="1"/>
      <c r="BI3243" s="1"/>
      <c r="BJ3243" s="1"/>
      <c r="BK3243" s="1"/>
      <c r="BL3243" s="1"/>
      <c r="BM3243" s="1"/>
      <c r="BN3243" s="1"/>
      <c r="BO3243" s="1"/>
      <c r="BP3243" s="1"/>
      <c r="BQ3243" s="1"/>
      <c r="BR3243" s="1"/>
      <c r="BS3243" s="1"/>
      <c r="BT3243" s="1"/>
      <c r="BU3243" s="1"/>
      <c r="BV3243" s="1"/>
      <c r="BW3243" s="1"/>
      <c r="BX3243" s="1"/>
      <c r="BY3243" s="1"/>
      <c r="BZ3243" s="1"/>
      <c r="CA3243" s="1"/>
      <c r="CB3243" s="1"/>
      <c r="CC3243" s="1"/>
      <c r="CD3243" s="1"/>
      <c r="CE3243" s="1"/>
      <c r="CF3243" s="1"/>
      <c r="CG3243" s="1"/>
      <c r="CH3243" s="1"/>
      <c r="CI3243" s="1"/>
      <c r="CJ3243" s="1"/>
      <c r="CK3243" s="1"/>
      <c r="CL3243" s="1"/>
      <c r="CM3243" s="1"/>
      <c r="CN3243" s="1"/>
      <c r="CO3243" s="1"/>
      <c r="CP3243" s="1"/>
      <c r="CQ3243" s="1"/>
      <c r="CR3243" s="1"/>
      <c r="CS3243" s="1"/>
      <c r="CT3243" s="1"/>
      <c r="CU3243" s="1"/>
      <c r="CV3243" s="1"/>
      <c r="CW3243" s="1"/>
      <c r="CX3243" s="1"/>
      <c r="CY3243" s="1"/>
      <c r="CZ3243" s="1"/>
      <c r="DA3243" s="1"/>
      <c r="DB3243" s="1"/>
      <c r="DC3243" s="1"/>
      <c r="DD3243" s="1"/>
      <c r="DE3243" s="1"/>
      <c r="DF3243" s="1"/>
      <c r="DG3243" s="1"/>
      <c r="DH3243" s="1"/>
      <c r="DI3243" s="1"/>
      <c r="DJ3243" s="1"/>
      <c r="DK3243" s="1"/>
      <c r="DL3243" s="1"/>
      <c r="DM3243" s="1"/>
      <c r="DN3243" s="1"/>
      <c r="DO3243" s="1"/>
      <c r="DP3243" s="1"/>
      <c r="DQ3243" s="1"/>
      <c r="DR3243" s="1"/>
      <c r="DS3243" s="1"/>
      <c r="DT3243" s="1"/>
      <c r="DU3243" s="1"/>
      <c r="DV3243" s="1"/>
      <c r="DW3243" s="1"/>
      <c r="DX3243" s="1"/>
      <c r="DY3243" s="1"/>
      <c r="DZ3243" s="1"/>
      <c r="EA3243" s="1"/>
      <c r="EB3243" s="1"/>
      <c r="EC3243" s="1"/>
      <c r="ED3243" s="1"/>
      <c r="EE3243" s="1"/>
      <c r="EF3243" s="1"/>
      <c r="EG3243" s="1"/>
      <c r="EH3243" s="1"/>
      <c r="EI3243" s="1"/>
      <c r="EJ3243" s="1"/>
      <c r="EK3243" s="1"/>
      <c r="EL3243" s="1"/>
      <c r="EM3243" s="1"/>
      <c r="EN3243" s="1"/>
      <c r="EO3243" s="1"/>
      <c r="EP3243" s="1"/>
      <c r="EQ3243" s="1"/>
      <c r="ER3243" s="1"/>
      <c r="ES3243" s="1"/>
      <c r="ET3243" s="1"/>
      <c r="EU3243" s="1"/>
      <c r="EV3243" s="1"/>
      <c r="EW3243" s="1"/>
      <c r="EX3243" s="1"/>
      <c r="EY3243" s="1"/>
      <c r="EZ3243" s="1"/>
      <c r="FA3243" s="1"/>
      <c r="FB3243" s="1"/>
      <c r="FC3243" s="1"/>
      <c r="FD3243" s="1"/>
      <c r="FE3243" s="1"/>
      <c r="FF3243" s="1"/>
      <c r="FG3243" s="1"/>
      <c r="FH3243" s="1"/>
      <c r="FI3243" s="1"/>
      <c r="FJ3243" s="1"/>
      <c r="FK3243" s="1"/>
      <c r="FL3243" s="1"/>
      <c r="FM3243" s="1"/>
      <c r="FN3243" s="1"/>
      <c r="FO3243" s="1"/>
      <c r="FP3243" s="1"/>
      <c r="FQ3243" s="1"/>
      <c r="FR3243" s="1"/>
      <c r="FS3243" s="1"/>
      <c r="FT3243" s="1"/>
      <c r="FU3243" s="1"/>
      <c r="FV3243" s="1"/>
      <c r="FW3243" s="1"/>
      <c r="FX3243" s="1"/>
      <c r="FY3243" s="1"/>
      <c r="FZ3243" s="1"/>
      <c r="GA3243" s="1"/>
      <c r="GB3243" s="1"/>
      <c r="GC3243" s="1"/>
      <c r="GD3243" s="1"/>
      <c r="GE3243" s="1"/>
      <c r="GF3243" s="1"/>
      <c r="GG3243" s="1"/>
      <c r="GH3243" s="1"/>
      <c r="GI3243" s="1"/>
      <c r="GJ3243" s="1"/>
      <c r="GK3243" s="1"/>
      <c r="GL3243" s="1"/>
      <c r="GM3243" s="1"/>
      <c r="GN3243" s="1"/>
      <c r="GO3243" s="1"/>
    </row>
    <row r="3244" spans="1:197" s="40" customFormat="1" x14ac:dyDescent="0.25">
      <c r="A3244" s="41"/>
      <c r="B3244" s="4"/>
      <c r="C3244" s="41"/>
      <c r="D3244" s="42"/>
      <c r="E3244" s="42"/>
      <c r="F3244" s="42"/>
      <c r="G3244" s="1"/>
      <c r="H3244" s="1"/>
      <c r="I3244" s="1"/>
      <c r="J3244" s="1"/>
      <c r="K3244" s="1"/>
      <c r="L3244" s="1"/>
      <c r="M3244" s="2"/>
      <c r="N3244" s="1"/>
      <c r="O3244" s="1"/>
      <c r="P3244" s="1"/>
      <c r="Q3244" s="1"/>
      <c r="R3244" s="1"/>
      <c r="S3244" s="1"/>
      <c r="T3244" s="1"/>
      <c r="U3244" s="1"/>
      <c r="V3244" s="1"/>
      <c r="W3244" s="1"/>
      <c r="X3244" s="1"/>
      <c r="Y3244" s="1"/>
      <c r="Z3244" s="1"/>
      <c r="AA3244" s="1"/>
      <c r="AB3244" s="1"/>
      <c r="AC3244" s="1"/>
      <c r="AD3244" s="1"/>
      <c r="AE3244" s="1"/>
      <c r="AF3244" s="1"/>
      <c r="AG3244" s="1"/>
      <c r="AH3244" s="1"/>
      <c r="AI3244" s="1"/>
      <c r="AJ3244" s="1"/>
      <c r="AK3244" s="1"/>
      <c r="AL3244" s="1"/>
      <c r="AM3244" s="1"/>
      <c r="AN3244" s="1"/>
      <c r="AO3244" s="1"/>
      <c r="AP3244" s="1"/>
      <c r="AQ3244" s="1"/>
      <c r="AR3244" s="1"/>
      <c r="AS3244" s="1"/>
      <c r="AT3244" s="1"/>
      <c r="AU3244" s="1"/>
      <c r="AV3244" s="1"/>
      <c r="AW3244" s="1"/>
      <c r="AX3244" s="1"/>
      <c r="AY3244" s="1"/>
      <c r="AZ3244" s="1"/>
      <c r="BA3244" s="1"/>
      <c r="BB3244" s="1"/>
      <c r="BC3244" s="1"/>
      <c r="BD3244" s="1"/>
      <c r="BE3244" s="1"/>
      <c r="BF3244" s="1"/>
      <c r="BG3244" s="1"/>
      <c r="BH3244" s="1"/>
      <c r="BI3244" s="1"/>
      <c r="BJ3244" s="1"/>
      <c r="BK3244" s="1"/>
      <c r="BL3244" s="1"/>
      <c r="BM3244" s="1"/>
      <c r="BN3244" s="1"/>
      <c r="BO3244" s="1"/>
      <c r="BP3244" s="1"/>
      <c r="BQ3244" s="1"/>
      <c r="BR3244" s="1"/>
      <c r="BS3244" s="1"/>
      <c r="BT3244" s="1"/>
      <c r="BU3244" s="1"/>
      <c r="BV3244" s="1"/>
      <c r="BW3244" s="1"/>
      <c r="BX3244" s="1"/>
      <c r="BY3244" s="1"/>
      <c r="BZ3244" s="1"/>
      <c r="CA3244" s="1"/>
      <c r="CB3244" s="1"/>
      <c r="CC3244" s="1"/>
      <c r="CD3244" s="1"/>
      <c r="CE3244" s="1"/>
      <c r="CF3244" s="1"/>
      <c r="CG3244" s="1"/>
      <c r="CH3244" s="1"/>
      <c r="CI3244" s="1"/>
      <c r="CJ3244" s="1"/>
      <c r="CK3244" s="1"/>
      <c r="CL3244" s="1"/>
      <c r="CM3244" s="1"/>
      <c r="CN3244" s="1"/>
      <c r="CO3244" s="1"/>
      <c r="CP3244" s="1"/>
      <c r="CQ3244" s="1"/>
      <c r="CR3244" s="1"/>
      <c r="CS3244" s="1"/>
      <c r="CT3244" s="1"/>
      <c r="CU3244" s="1"/>
      <c r="CV3244" s="1"/>
      <c r="CW3244" s="1"/>
      <c r="CX3244" s="1"/>
      <c r="CY3244" s="1"/>
      <c r="CZ3244" s="1"/>
      <c r="DA3244" s="1"/>
      <c r="DB3244" s="1"/>
      <c r="DC3244" s="1"/>
      <c r="DD3244" s="1"/>
      <c r="DE3244" s="1"/>
      <c r="DF3244" s="1"/>
      <c r="DG3244" s="1"/>
      <c r="DH3244" s="1"/>
      <c r="DI3244" s="1"/>
      <c r="DJ3244" s="1"/>
      <c r="DK3244" s="1"/>
      <c r="DL3244" s="1"/>
      <c r="DM3244" s="1"/>
      <c r="DN3244" s="1"/>
      <c r="DO3244" s="1"/>
      <c r="DP3244" s="1"/>
      <c r="DQ3244" s="1"/>
      <c r="DR3244" s="1"/>
      <c r="DS3244" s="1"/>
      <c r="DT3244" s="1"/>
      <c r="DU3244" s="1"/>
      <c r="DV3244" s="1"/>
      <c r="DW3244" s="1"/>
      <c r="DX3244" s="1"/>
      <c r="DY3244" s="1"/>
      <c r="DZ3244" s="1"/>
      <c r="EA3244" s="1"/>
      <c r="EB3244" s="1"/>
      <c r="EC3244" s="1"/>
      <c r="ED3244" s="1"/>
      <c r="EE3244" s="1"/>
      <c r="EF3244" s="1"/>
      <c r="EG3244" s="1"/>
      <c r="EH3244" s="1"/>
      <c r="EI3244" s="1"/>
      <c r="EJ3244" s="1"/>
      <c r="EK3244" s="1"/>
      <c r="EL3244" s="1"/>
      <c r="EM3244" s="1"/>
      <c r="EN3244" s="1"/>
      <c r="EO3244" s="1"/>
      <c r="EP3244" s="1"/>
      <c r="EQ3244" s="1"/>
      <c r="ER3244" s="1"/>
      <c r="ES3244" s="1"/>
      <c r="ET3244" s="1"/>
      <c r="EU3244" s="1"/>
      <c r="EV3244" s="1"/>
      <c r="EW3244" s="1"/>
      <c r="EX3244" s="1"/>
      <c r="EY3244" s="1"/>
      <c r="EZ3244" s="1"/>
      <c r="FA3244" s="1"/>
      <c r="FB3244" s="1"/>
      <c r="FC3244" s="1"/>
      <c r="FD3244" s="1"/>
      <c r="FE3244" s="1"/>
      <c r="FF3244" s="1"/>
      <c r="FG3244" s="1"/>
      <c r="FH3244" s="1"/>
      <c r="FI3244" s="1"/>
      <c r="FJ3244" s="1"/>
      <c r="FK3244" s="1"/>
      <c r="FL3244" s="1"/>
      <c r="FM3244" s="1"/>
      <c r="FN3244" s="1"/>
      <c r="FO3244" s="1"/>
      <c r="FP3244" s="1"/>
      <c r="FQ3244" s="1"/>
      <c r="FR3244" s="1"/>
      <c r="FS3244" s="1"/>
      <c r="FT3244" s="1"/>
      <c r="FU3244" s="1"/>
      <c r="FV3244" s="1"/>
      <c r="FW3244" s="1"/>
      <c r="FX3244" s="1"/>
      <c r="FY3244" s="1"/>
      <c r="FZ3244" s="1"/>
      <c r="GA3244" s="1"/>
      <c r="GB3244" s="1"/>
      <c r="GC3244" s="1"/>
      <c r="GD3244" s="1"/>
      <c r="GE3244" s="1"/>
      <c r="GF3244" s="1"/>
      <c r="GG3244" s="1"/>
      <c r="GH3244" s="1"/>
      <c r="GI3244" s="1"/>
      <c r="GJ3244" s="1"/>
      <c r="GK3244" s="1"/>
      <c r="GL3244" s="1"/>
      <c r="GM3244" s="1"/>
      <c r="GN3244" s="1"/>
      <c r="GO3244" s="1"/>
    </row>
    <row r="3245" spans="1:197" s="40" customFormat="1" x14ac:dyDescent="0.25">
      <c r="A3245" s="41"/>
      <c r="B3245" s="4"/>
      <c r="C3245" s="41"/>
      <c r="D3245" s="42"/>
      <c r="E3245" s="42"/>
      <c r="F3245" s="42"/>
      <c r="G3245" s="1"/>
      <c r="H3245" s="1"/>
      <c r="I3245" s="1"/>
      <c r="J3245" s="1"/>
      <c r="K3245" s="1"/>
      <c r="L3245" s="1"/>
      <c r="M3245" s="2"/>
      <c r="N3245" s="1"/>
      <c r="O3245" s="1"/>
      <c r="P3245" s="1"/>
      <c r="Q3245" s="1"/>
      <c r="R3245" s="1"/>
      <c r="S3245" s="1"/>
      <c r="T3245" s="1"/>
      <c r="U3245" s="1"/>
      <c r="V3245" s="1"/>
      <c r="W3245" s="1"/>
      <c r="X3245" s="1"/>
      <c r="Y3245" s="1"/>
      <c r="Z3245" s="1"/>
      <c r="AA3245" s="1"/>
      <c r="AB3245" s="1"/>
      <c r="AC3245" s="1"/>
      <c r="AD3245" s="1"/>
      <c r="AE3245" s="1"/>
      <c r="AF3245" s="1"/>
      <c r="AG3245" s="1"/>
      <c r="AH3245" s="1"/>
      <c r="AI3245" s="1"/>
      <c r="AJ3245" s="1"/>
      <c r="AK3245" s="1"/>
      <c r="AL3245" s="1"/>
      <c r="AM3245" s="1"/>
      <c r="AN3245" s="1"/>
      <c r="AO3245" s="1"/>
      <c r="AP3245" s="1"/>
      <c r="AQ3245" s="1"/>
      <c r="AR3245" s="1"/>
      <c r="AS3245" s="1"/>
      <c r="AT3245" s="1"/>
      <c r="AU3245" s="1"/>
      <c r="AV3245" s="1"/>
      <c r="AW3245" s="1"/>
      <c r="AX3245" s="1"/>
      <c r="AY3245" s="1"/>
      <c r="AZ3245" s="1"/>
      <c r="BA3245" s="1"/>
      <c r="BB3245" s="1"/>
      <c r="BC3245" s="1"/>
      <c r="BD3245" s="1"/>
      <c r="BE3245" s="1"/>
      <c r="BF3245" s="1"/>
      <c r="BG3245" s="1"/>
      <c r="BH3245" s="1"/>
      <c r="BI3245" s="1"/>
      <c r="BJ3245" s="1"/>
      <c r="BK3245" s="1"/>
      <c r="BL3245" s="1"/>
      <c r="BM3245" s="1"/>
      <c r="BN3245" s="1"/>
      <c r="BO3245" s="1"/>
      <c r="BP3245" s="1"/>
      <c r="BQ3245" s="1"/>
      <c r="BR3245" s="1"/>
      <c r="BS3245" s="1"/>
      <c r="BT3245" s="1"/>
      <c r="BU3245" s="1"/>
      <c r="BV3245" s="1"/>
      <c r="BW3245" s="1"/>
      <c r="BX3245" s="1"/>
      <c r="BY3245" s="1"/>
      <c r="BZ3245" s="1"/>
      <c r="CA3245" s="1"/>
      <c r="CB3245" s="1"/>
      <c r="CC3245" s="1"/>
      <c r="CD3245" s="1"/>
      <c r="CE3245" s="1"/>
      <c r="CF3245" s="1"/>
      <c r="CG3245" s="1"/>
      <c r="CH3245" s="1"/>
      <c r="CI3245" s="1"/>
      <c r="CJ3245" s="1"/>
      <c r="CK3245" s="1"/>
      <c r="CL3245" s="1"/>
      <c r="CM3245" s="1"/>
      <c r="CN3245" s="1"/>
      <c r="CO3245" s="1"/>
      <c r="CP3245" s="1"/>
      <c r="CQ3245" s="1"/>
      <c r="CR3245" s="1"/>
      <c r="CS3245" s="1"/>
      <c r="CT3245" s="1"/>
      <c r="CU3245" s="1"/>
      <c r="CV3245" s="1"/>
      <c r="CW3245" s="1"/>
      <c r="CX3245" s="1"/>
      <c r="CY3245" s="1"/>
      <c r="CZ3245" s="1"/>
      <c r="DA3245" s="1"/>
      <c r="DB3245" s="1"/>
      <c r="DC3245" s="1"/>
      <c r="DD3245" s="1"/>
      <c r="DE3245" s="1"/>
      <c r="DF3245" s="1"/>
      <c r="DG3245" s="1"/>
      <c r="DH3245" s="1"/>
      <c r="DI3245" s="1"/>
      <c r="DJ3245" s="1"/>
      <c r="DK3245" s="1"/>
      <c r="DL3245" s="1"/>
      <c r="DM3245" s="1"/>
      <c r="DN3245" s="1"/>
      <c r="DO3245" s="1"/>
      <c r="DP3245" s="1"/>
      <c r="DQ3245" s="1"/>
      <c r="DR3245" s="1"/>
      <c r="DS3245" s="1"/>
      <c r="DT3245" s="1"/>
      <c r="DU3245" s="1"/>
      <c r="DV3245" s="1"/>
      <c r="DW3245" s="1"/>
      <c r="DX3245" s="1"/>
      <c r="DY3245" s="1"/>
      <c r="DZ3245" s="1"/>
      <c r="EA3245" s="1"/>
      <c r="EB3245" s="1"/>
      <c r="EC3245" s="1"/>
      <c r="ED3245" s="1"/>
      <c r="EE3245" s="1"/>
      <c r="EF3245" s="1"/>
      <c r="EG3245" s="1"/>
      <c r="EH3245" s="1"/>
      <c r="EI3245" s="1"/>
      <c r="EJ3245" s="1"/>
      <c r="EK3245" s="1"/>
      <c r="EL3245" s="1"/>
      <c r="EM3245" s="1"/>
      <c r="EN3245" s="1"/>
      <c r="EO3245" s="1"/>
      <c r="EP3245" s="1"/>
      <c r="EQ3245" s="1"/>
      <c r="ER3245" s="1"/>
      <c r="ES3245" s="1"/>
      <c r="ET3245" s="1"/>
      <c r="EU3245" s="1"/>
      <c r="EV3245" s="1"/>
      <c r="EW3245" s="1"/>
      <c r="EX3245" s="1"/>
      <c r="EY3245" s="1"/>
      <c r="EZ3245" s="1"/>
      <c r="FA3245" s="1"/>
      <c r="FB3245" s="1"/>
      <c r="FC3245" s="1"/>
      <c r="FD3245" s="1"/>
      <c r="FE3245" s="1"/>
      <c r="FF3245" s="1"/>
      <c r="FG3245" s="1"/>
      <c r="FH3245" s="1"/>
      <c r="FI3245" s="1"/>
      <c r="FJ3245" s="1"/>
      <c r="FK3245" s="1"/>
      <c r="FL3245" s="1"/>
      <c r="FM3245" s="1"/>
      <c r="FN3245" s="1"/>
      <c r="FO3245" s="1"/>
      <c r="FP3245" s="1"/>
      <c r="FQ3245" s="1"/>
      <c r="FR3245" s="1"/>
      <c r="FS3245" s="1"/>
      <c r="FT3245" s="1"/>
      <c r="FU3245" s="1"/>
      <c r="FV3245" s="1"/>
      <c r="FW3245" s="1"/>
      <c r="FX3245" s="1"/>
      <c r="FY3245" s="1"/>
      <c r="FZ3245" s="1"/>
      <c r="GA3245" s="1"/>
      <c r="GB3245" s="1"/>
      <c r="GC3245" s="1"/>
      <c r="GD3245" s="1"/>
      <c r="GE3245" s="1"/>
      <c r="GF3245" s="1"/>
      <c r="GG3245" s="1"/>
      <c r="GH3245" s="1"/>
      <c r="GI3245" s="1"/>
      <c r="GJ3245" s="1"/>
      <c r="GK3245" s="1"/>
      <c r="GL3245" s="1"/>
      <c r="GM3245" s="1"/>
      <c r="GN3245" s="1"/>
      <c r="GO3245" s="1"/>
    </row>
    <row r="3246" spans="1:197" s="40" customFormat="1" x14ac:dyDescent="0.25">
      <c r="A3246" s="41"/>
      <c r="B3246" s="4"/>
      <c r="C3246" s="41"/>
      <c r="D3246" s="42"/>
      <c r="E3246" s="42"/>
      <c r="F3246" s="42"/>
      <c r="G3246" s="1"/>
      <c r="H3246" s="1"/>
      <c r="I3246" s="1"/>
      <c r="J3246" s="1"/>
      <c r="K3246" s="1"/>
      <c r="L3246" s="1"/>
      <c r="M3246" s="2"/>
      <c r="N3246" s="1"/>
      <c r="O3246" s="1"/>
      <c r="P3246" s="1"/>
      <c r="Q3246" s="1"/>
      <c r="R3246" s="1"/>
      <c r="S3246" s="1"/>
      <c r="T3246" s="1"/>
      <c r="U3246" s="1"/>
      <c r="V3246" s="1"/>
      <c r="W3246" s="1"/>
      <c r="X3246" s="1"/>
      <c r="Y3246" s="1"/>
      <c r="Z3246" s="1"/>
      <c r="AA3246" s="1"/>
      <c r="AB3246" s="1"/>
      <c r="AC3246" s="1"/>
      <c r="AD3246" s="1"/>
      <c r="AE3246" s="1"/>
      <c r="AF3246" s="1"/>
      <c r="AG3246" s="1"/>
      <c r="AH3246" s="1"/>
      <c r="AI3246" s="1"/>
      <c r="AJ3246" s="1"/>
      <c r="AK3246" s="1"/>
      <c r="AL3246" s="1"/>
      <c r="AM3246" s="1"/>
      <c r="AN3246" s="1"/>
      <c r="AO3246" s="1"/>
      <c r="AP3246" s="1"/>
      <c r="AQ3246" s="1"/>
      <c r="AR3246" s="1"/>
      <c r="AS3246" s="1"/>
      <c r="AT3246" s="1"/>
      <c r="AU3246" s="1"/>
      <c r="AV3246" s="1"/>
      <c r="AW3246" s="1"/>
      <c r="AX3246" s="1"/>
      <c r="AY3246" s="1"/>
      <c r="AZ3246" s="1"/>
      <c r="BA3246" s="1"/>
      <c r="BB3246" s="1"/>
      <c r="BC3246" s="1"/>
      <c r="BD3246" s="1"/>
      <c r="BE3246" s="1"/>
      <c r="BF3246" s="1"/>
      <c r="BG3246" s="1"/>
      <c r="BH3246" s="1"/>
      <c r="BI3246" s="1"/>
      <c r="BJ3246" s="1"/>
      <c r="BK3246" s="1"/>
      <c r="BL3246" s="1"/>
      <c r="BM3246" s="1"/>
      <c r="BN3246" s="1"/>
      <c r="BO3246" s="1"/>
      <c r="BP3246" s="1"/>
      <c r="BQ3246" s="1"/>
      <c r="BR3246" s="1"/>
      <c r="BS3246" s="1"/>
      <c r="BT3246" s="1"/>
      <c r="BU3246" s="1"/>
      <c r="BV3246" s="1"/>
      <c r="BW3246" s="1"/>
      <c r="BX3246" s="1"/>
      <c r="BY3246" s="1"/>
      <c r="BZ3246" s="1"/>
      <c r="CA3246" s="1"/>
      <c r="CB3246" s="1"/>
      <c r="CC3246" s="1"/>
      <c r="CD3246" s="1"/>
      <c r="CE3246" s="1"/>
      <c r="CF3246" s="1"/>
      <c r="CG3246" s="1"/>
      <c r="CH3246" s="1"/>
      <c r="CI3246" s="1"/>
      <c r="CJ3246" s="1"/>
      <c r="CK3246" s="1"/>
      <c r="CL3246" s="1"/>
      <c r="CM3246" s="1"/>
      <c r="CN3246" s="1"/>
      <c r="CO3246" s="1"/>
      <c r="CP3246" s="1"/>
      <c r="CQ3246" s="1"/>
      <c r="CR3246" s="1"/>
      <c r="CS3246" s="1"/>
      <c r="CT3246" s="1"/>
      <c r="CU3246" s="1"/>
      <c r="CV3246" s="1"/>
      <c r="CW3246" s="1"/>
      <c r="CX3246" s="1"/>
      <c r="CY3246" s="1"/>
      <c r="CZ3246" s="1"/>
      <c r="DA3246" s="1"/>
      <c r="DB3246" s="1"/>
      <c r="DC3246" s="1"/>
      <c r="DD3246" s="1"/>
      <c r="DE3246" s="1"/>
      <c r="DF3246" s="1"/>
      <c r="DG3246" s="1"/>
      <c r="DH3246" s="1"/>
      <c r="DI3246" s="1"/>
      <c r="DJ3246" s="1"/>
      <c r="DK3246" s="1"/>
      <c r="DL3246" s="1"/>
      <c r="DM3246" s="1"/>
      <c r="DN3246" s="1"/>
      <c r="DO3246" s="1"/>
      <c r="DP3246" s="1"/>
      <c r="DQ3246" s="1"/>
      <c r="DR3246" s="1"/>
      <c r="DS3246" s="1"/>
      <c r="DT3246" s="1"/>
      <c r="DU3246" s="1"/>
      <c r="DV3246" s="1"/>
      <c r="DW3246" s="1"/>
      <c r="DX3246" s="1"/>
      <c r="DY3246" s="1"/>
      <c r="DZ3246" s="1"/>
      <c r="EA3246" s="1"/>
      <c r="EB3246" s="1"/>
      <c r="EC3246" s="1"/>
      <c r="ED3246" s="1"/>
      <c r="EE3246" s="1"/>
      <c r="EF3246" s="1"/>
      <c r="EG3246" s="1"/>
      <c r="EH3246" s="1"/>
      <c r="EI3246" s="1"/>
      <c r="EJ3246" s="1"/>
      <c r="EK3246" s="1"/>
      <c r="EL3246" s="1"/>
      <c r="EM3246" s="1"/>
      <c r="EN3246" s="1"/>
      <c r="EO3246" s="1"/>
      <c r="EP3246" s="1"/>
      <c r="EQ3246" s="1"/>
      <c r="ER3246" s="1"/>
      <c r="ES3246" s="1"/>
      <c r="ET3246" s="1"/>
      <c r="EU3246" s="1"/>
      <c r="EV3246" s="1"/>
      <c r="EW3246" s="1"/>
      <c r="EX3246" s="1"/>
      <c r="EY3246" s="1"/>
      <c r="EZ3246" s="1"/>
      <c r="FA3246" s="1"/>
      <c r="FB3246" s="1"/>
      <c r="FC3246" s="1"/>
      <c r="FD3246" s="1"/>
      <c r="FE3246" s="1"/>
      <c r="FF3246" s="1"/>
      <c r="FG3246" s="1"/>
      <c r="FH3246" s="1"/>
      <c r="FI3246" s="1"/>
      <c r="FJ3246" s="1"/>
      <c r="FK3246" s="1"/>
      <c r="FL3246" s="1"/>
      <c r="FM3246" s="1"/>
      <c r="FN3246" s="1"/>
      <c r="FO3246" s="1"/>
      <c r="FP3246" s="1"/>
      <c r="FQ3246" s="1"/>
      <c r="FR3246" s="1"/>
      <c r="FS3246" s="1"/>
      <c r="FT3246" s="1"/>
      <c r="FU3246" s="1"/>
      <c r="FV3246" s="1"/>
      <c r="FW3246" s="1"/>
      <c r="FX3246" s="1"/>
      <c r="FY3246" s="1"/>
      <c r="FZ3246" s="1"/>
      <c r="GA3246" s="1"/>
      <c r="GB3246" s="1"/>
      <c r="GC3246" s="1"/>
      <c r="GD3246" s="1"/>
      <c r="GE3246" s="1"/>
      <c r="GF3246" s="1"/>
      <c r="GG3246" s="1"/>
      <c r="GH3246" s="1"/>
      <c r="GI3246" s="1"/>
      <c r="GJ3246" s="1"/>
      <c r="GK3246" s="1"/>
      <c r="GL3246" s="1"/>
      <c r="GM3246" s="1"/>
      <c r="GN3246" s="1"/>
      <c r="GO3246" s="1"/>
    </row>
    <row r="3247" spans="1:197" s="40" customFormat="1" x14ac:dyDescent="0.25">
      <c r="A3247" s="41"/>
      <c r="B3247" s="4"/>
      <c r="C3247" s="41"/>
      <c r="D3247" s="42"/>
      <c r="E3247" s="42"/>
      <c r="F3247" s="42"/>
      <c r="G3247" s="1"/>
      <c r="H3247" s="1"/>
      <c r="I3247" s="1"/>
      <c r="J3247" s="1"/>
      <c r="K3247" s="1"/>
      <c r="L3247" s="1"/>
      <c r="M3247" s="2"/>
      <c r="N3247" s="1"/>
      <c r="O3247" s="1"/>
      <c r="P3247" s="1"/>
      <c r="Q3247" s="1"/>
      <c r="R3247" s="1"/>
      <c r="S3247" s="1"/>
      <c r="T3247" s="1"/>
      <c r="U3247" s="1"/>
      <c r="V3247" s="1"/>
      <c r="W3247" s="1"/>
      <c r="X3247" s="1"/>
      <c r="Y3247" s="1"/>
      <c r="Z3247" s="1"/>
      <c r="AA3247" s="1"/>
      <c r="AB3247" s="1"/>
      <c r="AC3247" s="1"/>
      <c r="AD3247" s="1"/>
      <c r="AE3247" s="1"/>
      <c r="AF3247" s="1"/>
      <c r="AG3247" s="1"/>
      <c r="AH3247" s="1"/>
      <c r="AI3247" s="1"/>
      <c r="AJ3247" s="1"/>
      <c r="AK3247" s="1"/>
      <c r="AL3247" s="1"/>
      <c r="AM3247" s="1"/>
      <c r="AN3247" s="1"/>
      <c r="AO3247" s="1"/>
      <c r="AP3247" s="1"/>
      <c r="AQ3247" s="1"/>
      <c r="AR3247" s="1"/>
      <c r="AS3247" s="1"/>
      <c r="AT3247" s="1"/>
      <c r="AU3247" s="1"/>
      <c r="AV3247" s="1"/>
      <c r="AW3247" s="1"/>
      <c r="AX3247" s="1"/>
      <c r="AY3247" s="1"/>
      <c r="AZ3247" s="1"/>
      <c r="BA3247" s="1"/>
      <c r="BB3247" s="1"/>
      <c r="BC3247" s="1"/>
      <c r="BD3247" s="1"/>
      <c r="BE3247" s="1"/>
      <c r="BF3247" s="1"/>
      <c r="BG3247" s="1"/>
      <c r="BH3247" s="1"/>
      <c r="BI3247" s="1"/>
      <c r="BJ3247" s="1"/>
      <c r="BK3247" s="1"/>
      <c r="BL3247" s="1"/>
      <c r="BM3247" s="1"/>
      <c r="BN3247" s="1"/>
      <c r="BO3247" s="1"/>
      <c r="BP3247" s="1"/>
      <c r="BQ3247" s="1"/>
      <c r="BR3247" s="1"/>
      <c r="BS3247" s="1"/>
      <c r="BT3247" s="1"/>
      <c r="BU3247" s="1"/>
      <c r="BV3247" s="1"/>
      <c r="BW3247" s="1"/>
      <c r="BX3247" s="1"/>
      <c r="BY3247" s="1"/>
      <c r="BZ3247" s="1"/>
      <c r="CA3247" s="1"/>
      <c r="CB3247" s="1"/>
      <c r="CC3247" s="1"/>
      <c r="CD3247" s="1"/>
      <c r="CE3247" s="1"/>
      <c r="CF3247" s="1"/>
      <c r="CG3247" s="1"/>
      <c r="CH3247" s="1"/>
      <c r="CI3247" s="1"/>
      <c r="CJ3247" s="1"/>
      <c r="CK3247" s="1"/>
      <c r="CL3247" s="1"/>
      <c r="CM3247" s="1"/>
      <c r="CN3247" s="1"/>
      <c r="CO3247" s="1"/>
      <c r="CP3247" s="1"/>
      <c r="CQ3247" s="1"/>
      <c r="CR3247" s="1"/>
      <c r="CS3247" s="1"/>
      <c r="CT3247" s="1"/>
      <c r="CU3247" s="1"/>
      <c r="CV3247" s="1"/>
      <c r="CW3247" s="1"/>
      <c r="CX3247" s="1"/>
      <c r="CY3247" s="1"/>
      <c r="CZ3247" s="1"/>
      <c r="DA3247" s="1"/>
      <c r="DB3247" s="1"/>
      <c r="DC3247" s="1"/>
      <c r="DD3247" s="1"/>
      <c r="DE3247" s="1"/>
      <c r="DF3247" s="1"/>
      <c r="DG3247" s="1"/>
      <c r="DH3247" s="1"/>
      <c r="DI3247" s="1"/>
      <c r="DJ3247" s="1"/>
      <c r="DK3247" s="1"/>
      <c r="DL3247" s="1"/>
      <c r="DM3247" s="1"/>
      <c r="DN3247" s="1"/>
      <c r="DO3247" s="1"/>
      <c r="DP3247" s="1"/>
      <c r="DQ3247" s="1"/>
      <c r="DR3247" s="1"/>
      <c r="DS3247" s="1"/>
      <c r="DT3247" s="1"/>
      <c r="DU3247" s="1"/>
      <c r="DV3247" s="1"/>
      <c r="DW3247" s="1"/>
      <c r="DX3247" s="1"/>
      <c r="DY3247" s="1"/>
      <c r="DZ3247" s="1"/>
      <c r="EA3247" s="1"/>
      <c r="EB3247" s="1"/>
      <c r="EC3247" s="1"/>
      <c r="ED3247" s="1"/>
      <c r="EE3247" s="1"/>
      <c r="EF3247" s="1"/>
      <c r="EG3247" s="1"/>
      <c r="EH3247" s="1"/>
      <c r="EI3247" s="1"/>
      <c r="EJ3247" s="1"/>
      <c r="EK3247" s="1"/>
      <c r="EL3247" s="1"/>
      <c r="EM3247" s="1"/>
      <c r="EN3247" s="1"/>
      <c r="EO3247" s="1"/>
      <c r="EP3247" s="1"/>
      <c r="EQ3247" s="1"/>
      <c r="ER3247" s="1"/>
      <c r="ES3247" s="1"/>
      <c r="ET3247" s="1"/>
      <c r="EU3247" s="1"/>
      <c r="EV3247" s="1"/>
      <c r="EW3247" s="1"/>
      <c r="EX3247" s="1"/>
      <c r="EY3247" s="1"/>
      <c r="EZ3247" s="1"/>
      <c r="FA3247" s="1"/>
      <c r="FB3247" s="1"/>
      <c r="FC3247" s="1"/>
      <c r="FD3247" s="1"/>
      <c r="FE3247" s="1"/>
      <c r="FF3247" s="1"/>
      <c r="FG3247" s="1"/>
      <c r="FH3247" s="1"/>
      <c r="FI3247" s="1"/>
      <c r="FJ3247" s="1"/>
      <c r="FK3247" s="1"/>
      <c r="FL3247" s="1"/>
      <c r="FM3247" s="1"/>
      <c r="FN3247" s="1"/>
      <c r="FO3247" s="1"/>
      <c r="FP3247" s="1"/>
      <c r="FQ3247" s="1"/>
      <c r="FR3247" s="1"/>
      <c r="FS3247" s="1"/>
      <c r="FT3247" s="1"/>
      <c r="FU3247" s="1"/>
      <c r="FV3247" s="1"/>
      <c r="FW3247" s="1"/>
      <c r="FX3247" s="1"/>
      <c r="FY3247" s="1"/>
      <c r="FZ3247" s="1"/>
      <c r="GA3247" s="1"/>
      <c r="GB3247" s="1"/>
      <c r="GC3247" s="1"/>
      <c r="GD3247" s="1"/>
      <c r="GE3247" s="1"/>
      <c r="GF3247" s="1"/>
      <c r="GG3247" s="1"/>
      <c r="GH3247" s="1"/>
      <c r="GI3247" s="1"/>
      <c r="GJ3247" s="1"/>
      <c r="GK3247" s="1"/>
      <c r="GL3247" s="1"/>
      <c r="GM3247" s="1"/>
      <c r="GN3247" s="1"/>
      <c r="GO3247" s="1"/>
    </row>
    <row r="3248" spans="1:197" s="40" customFormat="1" x14ac:dyDescent="0.25">
      <c r="A3248" s="41"/>
      <c r="B3248" s="4"/>
      <c r="C3248" s="41"/>
      <c r="D3248" s="42"/>
      <c r="E3248" s="42"/>
      <c r="F3248" s="42"/>
      <c r="G3248" s="1"/>
      <c r="H3248" s="1"/>
      <c r="I3248" s="1"/>
      <c r="J3248" s="1"/>
      <c r="K3248" s="1"/>
      <c r="L3248" s="1"/>
      <c r="M3248" s="2"/>
      <c r="N3248" s="1"/>
      <c r="O3248" s="1"/>
      <c r="P3248" s="1"/>
      <c r="Q3248" s="1"/>
      <c r="R3248" s="1"/>
      <c r="S3248" s="1"/>
      <c r="T3248" s="1"/>
      <c r="U3248" s="1"/>
      <c r="V3248" s="1"/>
      <c r="W3248" s="1"/>
      <c r="X3248" s="1"/>
      <c r="Y3248" s="1"/>
      <c r="Z3248" s="1"/>
      <c r="AA3248" s="1"/>
      <c r="AB3248" s="1"/>
      <c r="AC3248" s="1"/>
      <c r="AD3248" s="1"/>
      <c r="AE3248" s="1"/>
      <c r="AF3248" s="1"/>
      <c r="AG3248" s="1"/>
      <c r="AH3248" s="1"/>
      <c r="AI3248" s="1"/>
      <c r="AJ3248" s="1"/>
      <c r="AK3248" s="1"/>
      <c r="AL3248" s="1"/>
      <c r="AM3248" s="1"/>
      <c r="AN3248" s="1"/>
      <c r="AO3248" s="1"/>
      <c r="AP3248" s="1"/>
      <c r="AQ3248" s="1"/>
      <c r="AR3248" s="1"/>
      <c r="AS3248" s="1"/>
      <c r="AT3248" s="1"/>
      <c r="AU3248" s="1"/>
      <c r="AV3248" s="1"/>
      <c r="AW3248" s="1"/>
      <c r="AX3248" s="1"/>
      <c r="AY3248" s="1"/>
      <c r="AZ3248" s="1"/>
      <c r="BA3248" s="1"/>
      <c r="BB3248" s="1"/>
      <c r="BC3248" s="1"/>
      <c r="BD3248" s="1"/>
      <c r="BE3248" s="1"/>
      <c r="BF3248" s="1"/>
      <c r="BG3248" s="1"/>
      <c r="BH3248" s="1"/>
      <c r="BI3248" s="1"/>
      <c r="BJ3248" s="1"/>
      <c r="BK3248" s="1"/>
      <c r="BL3248" s="1"/>
      <c r="BM3248" s="1"/>
      <c r="BN3248" s="1"/>
      <c r="BO3248" s="1"/>
      <c r="BP3248" s="1"/>
      <c r="BQ3248" s="1"/>
      <c r="BR3248" s="1"/>
      <c r="BS3248" s="1"/>
      <c r="BT3248" s="1"/>
      <c r="BU3248" s="1"/>
      <c r="BV3248" s="1"/>
      <c r="BW3248" s="1"/>
      <c r="BX3248" s="1"/>
      <c r="BY3248" s="1"/>
      <c r="BZ3248" s="1"/>
      <c r="CA3248" s="1"/>
      <c r="CB3248" s="1"/>
      <c r="CC3248" s="1"/>
      <c r="CD3248" s="1"/>
      <c r="CE3248" s="1"/>
      <c r="CF3248" s="1"/>
      <c r="CG3248" s="1"/>
      <c r="CH3248" s="1"/>
      <c r="CI3248" s="1"/>
      <c r="CJ3248" s="1"/>
      <c r="CK3248" s="1"/>
      <c r="CL3248" s="1"/>
      <c r="CM3248" s="1"/>
      <c r="CN3248" s="1"/>
      <c r="CO3248" s="1"/>
      <c r="CP3248" s="1"/>
      <c r="CQ3248" s="1"/>
      <c r="CR3248" s="1"/>
      <c r="CS3248" s="1"/>
      <c r="CT3248" s="1"/>
      <c r="CU3248" s="1"/>
      <c r="CV3248" s="1"/>
      <c r="CW3248" s="1"/>
      <c r="CX3248" s="1"/>
      <c r="CY3248" s="1"/>
      <c r="CZ3248" s="1"/>
      <c r="DA3248" s="1"/>
      <c r="DB3248" s="1"/>
      <c r="DC3248" s="1"/>
      <c r="DD3248" s="1"/>
      <c r="DE3248" s="1"/>
      <c r="DF3248" s="1"/>
      <c r="DG3248" s="1"/>
      <c r="DH3248" s="1"/>
      <c r="DI3248" s="1"/>
      <c r="DJ3248" s="1"/>
      <c r="DK3248" s="1"/>
      <c r="DL3248" s="1"/>
      <c r="DM3248" s="1"/>
      <c r="DN3248" s="1"/>
      <c r="DO3248" s="1"/>
      <c r="DP3248" s="1"/>
      <c r="DQ3248" s="1"/>
      <c r="DR3248" s="1"/>
      <c r="DS3248" s="1"/>
      <c r="DT3248" s="1"/>
      <c r="DU3248" s="1"/>
      <c r="DV3248" s="1"/>
      <c r="DW3248" s="1"/>
      <c r="DX3248" s="1"/>
      <c r="DY3248" s="1"/>
      <c r="DZ3248" s="1"/>
      <c r="EA3248" s="1"/>
      <c r="EB3248" s="1"/>
      <c r="EC3248" s="1"/>
      <c r="ED3248" s="1"/>
      <c r="EE3248" s="1"/>
      <c r="EF3248" s="1"/>
      <c r="EG3248" s="1"/>
      <c r="EH3248" s="1"/>
      <c r="EI3248" s="1"/>
      <c r="EJ3248" s="1"/>
      <c r="EK3248" s="1"/>
      <c r="EL3248" s="1"/>
      <c r="EM3248" s="1"/>
      <c r="EN3248" s="1"/>
      <c r="EO3248" s="1"/>
      <c r="EP3248" s="1"/>
      <c r="EQ3248" s="1"/>
      <c r="ER3248" s="1"/>
      <c r="ES3248" s="1"/>
      <c r="ET3248" s="1"/>
      <c r="EU3248" s="1"/>
      <c r="EV3248" s="1"/>
      <c r="EW3248" s="1"/>
      <c r="EX3248" s="1"/>
      <c r="EY3248" s="1"/>
      <c r="EZ3248" s="1"/>
      <c r="FA3248" s="1"/>
      <c r="FB3248" s="1"/>
      <c r="FC3248" s="1"/>
      <c r="FD3248" s="1"/>
      <c r="FE3248" s="1"/>
      <c r="FF3248" s="1"/>
      <c r="FG3248" s="1"/>
      <c r="FH3248" s="1"/>
      <c r="FI3248" s="1"/>
      <c r="FJ3248" s="1"/>
      <c r="FK3248" s="1"/>
      <c r="FL3248" s="1"/>
      <c r="FM3248" s="1"/>
      <c r="FN3248" s="1"/>
      <c r="FO3248" s="1"/>
      <c r="FP3248" s="1"/>
      <c r="FQ3248" s="1"/>
      <c r="FR3248" s="1"/>
      <c r="FS3248" s="1"/>
      <c r="FT3248" s="1"/>
      <c r="FU3248" s="1"/>
      <c r="FV3248" s="1"/>
      <c r="FW3248" s="1"/>
      <c r="FX3248" s="1"/>
      <c r="FY3248" s="1"/>
      <c r="FZ3248" s="1"/>
      <c r="GA3248" s="1"/>
      <c r="GB3248" s="1"/>
      <c r="GC3248" s="1"/>
      <c r="GD3248" s="1"/>
      <c r="GE3248" s="1"/>
      <c r="GF3248" s="1"/>
      <c r="GG3248" s="1"/>
      <c r="GH3248" s="1"/>
      <c r="GI3248" s="1"/>
      <c r="GJ3248" s="1"/>
      <c r="GK3248" s="1"/>
      <c r="GL3248" s="1"/>
      <c r="GM3248" s="1"/>
      <c r="GN3248" s="1"/>
      <c r="GO3248" s="1"/>
    </row>
    <row r="3249" spans="1:197" s="40" customFormat="1" x14ac:dyDescent="0.25">
      <c r="A3249" s="41"/>
      <c r="B3249" s="4"/>
      <c r="C3249" s="41"/>
      <c r="D3249" s="42"/>
      <c r="E3249" s="42"/>
      <c r="F3249" s="42"/>
      <c r="G3249" s="1"/>
      <c r="H3249" s="1"/>
      <c r="I3249" s="1"/>
      <c r="J3249" s="1"/>
      <c r="K3249" s="1"/>
      <c r="L3249" s="1"/>
      <c r="M3249" s="2"/>
      <c r="N3249" s="1"/>
      <c r="O3249" s="1"/>
      <c r="P3249" s="1"/>
      <c r="Q3249" s="1"/>
      <c r="R3249" s="1"/>
      <c r="S3249" s="1"/>
      <c r="T3249" s="1"/>
      <c r="U3249" s="1"/>
      <c r="V3249" s="1"/>
      <c r="W3249" s="1"/>
      <c r="X3249" s="1"/>
      <c r="Y3249" s="1"/>
      <c r="Z3249" s="1"/>
      <c r="AA3249" s="1"/>
      <c r="AB3249" s="1"/>
      <c r="AC3249" s="1"/>
      <c r="AD3249" s="1"/>
      <c r="AE3249" s="1"/>
      <c r="AF3249" s="1"/>
      <c r="AG3249" s="1"/>
      <c r="AH3249" s="1"/>
      <c r="AI3249" s="1"/>
      <c r="AJ3249" s="1"/>
      <c r="AK3249" s="1"/>
      <c r="AL3249" s="1"/>
      <c r="AM3249" s="1"/>
      <c r="AN3249" s="1"/>
      <c r="AO3249" s="1"/>
      <c r="AP3249" s="1"/>
      <c r="AQ3249" s="1"/>
      <c r="AR3249" s="1"/>
      <c r="AS3249" s="1"/>
      <c r="AT3249" s="1"/>
      <c r="AU3249" s="1"/>
      <c r="AV3249" s="1"/>
      <c r="AW3249" s="1"/>
      <c r="AX3249" s="1"/>
      <c r="AY3249" s="1"/>
      <c r="AZ3249" s="1"/>
      <c r="BA3249" s="1"/>
      <c r="BB3249" s="1"/>
      <c r="BC3249" s="1"/>
      <c r="BD3249" s="1"/>
      <c r="BE3249" s="1"/>
      <c r="BF3249" s="1"/>
      <c r="BG3249" s="1"/>
      <c r="BH3249" s="1"/>
      <c r="BI3249" s="1"/>
      <c r="BJ3249" s="1"/>
      <c r="BK3249" s="1"/>
      <c r="BL3249" s="1"/>
      <c r="BM3249" s="1"/>
      <c r="BN3249" s="1"/>
      <c r="BO3249" s="1"/>
      <c r="BP3249" s="1"/>
      <c r="BQ3249" s="1"/>
      <c r="BR3249" s="1"/>
      <c r="BS3249" s="1"/>
      <c r="BT3249" s="1"/>
      <c r="BU3249" s="1"/>
      <c r="BV3249" s="1"/>
      <c r="BW3249" s="1"/>
      <c r="BX3249" s="1"/>
      <c r="BY3249" s="1"/>
      <c r="BZ3249" s="1"/>
      <c r="CA3249" s="1"/>
      <c r="CB3249" s="1"/>
      <c r="CC3249" s="1"/>
      <c r="CD3249" s="1"/>
      <c r="CE3249" s="1"/>
      <c r="CF3249" s="1"/>
      <c r="CG3249" s="1"/>
      <c r="CH3249" s="1"/>
      <c r="CI3249" s="1"/>
      <c r="CJ3249" s="1"/>
      <c r="CK3249" s="1"/>
      <c r="CL3249" s="1"/>
      <c r="CM3249" s="1"/>
      <c r="CN3249" s="1"/>
      <c r="CO3249" s="1"/>
      <c r="CP3249" s="1"/>
      <c r="CQ3249" s="1"/>
      <c r="CR3249" s="1"/>
      <c r="CS3249" s="1"/>
      <c r="CT3249" s="1"/>
      <c r="CU3249" s="1"/>
      <c r="CV3249" s="1"/>
      <c r="CW3249" s="1"/>
      <c r="CX3249" s="1"/>
      <c r="CY3249" s="1"/>
      <c r="CZ3249" s="1"/>
      <c r="DA3249" s="1"/>
      <c r="DB3249" s="1"/>
      <c r="DC3249" s="1"/>
      <c r="DD3249" s="1"/>
      <c r="DE3249" s="1"/>
      <c r="DF3249" s="1"/>
      <c r="DG3249" s="1"/>
      <c r="DH3249" s="1"/>
      <c r="DI3249" s="1"/>
      <c r="DJ3249" s="1"/>
      <c r="DK3249" s="1"/>
      <c r="DL3249" s="1"/>
      <c r="DM3249" s="1"/>
      <c r="DN3249" s="1"/>
      <c r="DO3249" s="1"/>
      <c r="DP3249" s="1"/>
      <c r="DQ3249" s="1"/>
      <c r="DR3249" s="1"/>
      <c r="DS3249" s="1"/>
      <c r="DT3249" s="1"/>
      <c r="DU3249" s="1"/>
      <c r="DV3249" s="1"/>
      <c r="DW3249" s="1"/>
      <c r="DX3249" s="1"/>
      <c r="DY3249" s="1"/>
      <c r="DZ3249" s="1"/>
      <c r="EA3249" s="1"/>
      <c r="EB3249" s="1"/>
      <c r="EC3249" s="1"/>
      <c r="ED3249" s="1"/>
      <c r="EE3249" s="1"/>
      <c r="EF3249" s="1"/>
      <c r="EG3249" s="1"/>
      <c r="EH3249" s="1"/>
      <c r="EI3249" s="1"/>
      <c r="EJ3249" s="1"/>
      <c r="EK3249" s="1"/>
      <c r="EL3249" s="1"/>
      <c r="EM3249" s="1"/>
      <c r="EN3249" s="1"/>
      <c r="EO3249" s="1"/>
      <c r="EP3249" s="1"/>
      <c r="EQ3249" s="1"/>
      <c r="ER3249" s="1"/>
      <c r="ES3249" s="1"/>
      <c r="ET3249" s="1"/>
      <c r="EU3249" s="1"/>
      <c r="EV3249" s="1"/>
      <c r="EW3249" s="1"/>
      <c r="EX3249" s="1"/>
      <c r="EY3249" s="1"/>
      <c r="EZ3249" s="1"/>
      <c r="FA3249" s="1"/>
      <c r="FB3249" s="1"/>
      <c r="FC3249" s="1"/>
      <c r="FD3249" s="1"/>
      <c r="FE3249" s="1"/>
      <c r="FF3249" s="1"/>
      <c r="FG3249" s="1"/>
      <c r="FH3249" s="1"/>
      <c r="FI3249" s="1"/>
      <c r="FJ3249" s="1"/>
      <c r="FK3249" s="1"/>
      <c r="FL3249" s="1"/>
      <c r="FM3249" s="1"/>
      <c r="FN3249" s="1"/>
      <c r="FO3249" s="1"/>
      <c r="FP3249" s="1"/>
      <c r="FQ3249" s="1"/>
      <c r="FR3249" s="1"/>
      <c r="FS3249" s="1"/>
      <c r="FT3249" s="1"/>
      <c r="FU3249" s="1"/>
      <c r="FV3249" s="1"/>
      <c r="FW3249" s="1"/>
      <c r="FX3249" s="1"/>
      <c r="FY3249" s="1"/>
      <c r="FZ3249" s="1"/>
      <c r="GA3249" s="1"/>
      <c r="GB3249" s="1"/>
      <c r="GC3249" s="1"/>
      <c r="GD3249" s="1"/>
      <c r="GE3249" s="1"/>
      <c r="GF3249" s="1"/>
      <c r="GG3249" s="1"/>
      <c r="GH3249" s="1"/>
      <c r="GI3249" s="1"/>
      <c r="GJ3249" s="1"/>
      <c r="GK3249" s="1"/>
      <c r="GL3249" s="1"/>
      <c r="GM3249" s="1"/>
      <c r="GN3249" s="1"/>
      <c r="GO3249" s="1"/>
    </row>
    <row r="3250" spans="1:197" s="40" customFormat="1" x14ac:dyDescent="0.25">
      <c r="A3250" s="41"/>
      <c r="B3250" s="4"/>
      <c r="C3250" s="41"/>
      <c r="D3250" s="42"/>
      <c r="E3250" s="42"/>
      <c r="F3250" s="42"/>
      <c r="G3250" s="1"/>
      <c r="H3250" s="1"/>
      <c r="I3250" s="1"/>
      <c r="J3250" s="1"/>
      <c r="K3250" s="1"/>
      <c r="L3250" s="1"/>
      <c r="M3250" s="2"/>
      <c r="N3250" s="1"/>
      <c r="O3250" s="1"/>
      <c r="P3250" s="1"/>
      <c r="Q3250" s="1"/>
      <c r="R3250" s="1"/>
      <c r="S3250" s="1"/>
      <c r="T3250" s="1"/>
      <c r="U3250" s="1"/>
      <c r="V3250" s="1"/>
      <c r="W3250" s="1"/>
      <c r="X3250" s="1"/>
      <c r="Y3250" s="1"/>
      <c r="Z3250" s="1"/>
      <c r="AA3250" s="1"/>
      <c r="AB3250" s="1"/>
      <c r="AC3250" s="1"/>
      <c r="AD3250" s="1"/>
      <c r="AE3250" s="1"/>
      <c r="AF3250" s="1"/>
      <c r="AG3250" s="1"/>
      <c r="AH3250" s="1"/>
      <c r="AI3250" s="1"/>
      <c r="AJ3250" s="1"/>
      <c r="AK3250" s="1"/>
      <c r="AL3250" s="1"/>
      <c r="AM3250" s="1"/>
      <c r="AN3250" s="1"/>
      <c r="AO3250" s="1"/>
      <c r="AP3250" s="1"/>
      <c r="AQ3250" s="1"/>
      <c r="AR3250" s="1"/>
      <c r="AS3250" s="1"/>
      <c r="AT3250" s="1"/>
      <c r="AU3250" s="1"/>
      <c r="AV3250" s="1"/>
      <c r="AW3250" s="1"/>
      <c r="AX3250" s="1"/>
      <c r="AY3250" s="1"/>
      <c r="AZ3250" s="1"/>
      <c r="BA3250" s="1"/>
      <c r="BB3250" s="1"/>
      <c r="BC3250" s="1"/>
      <c r="BD3250" s="1"/>
      <c r="BE3250" s="1"/>
      <c r="BF3250" s="1"/>
      <c r="BG3250" s="1"/>
      <c r="BH3250" s="1"/>
      <c r="BI3250" s="1"/>
      <c r="BJ3250" s="1"/>
      <c r="BK3250" s="1"/>
      <c r="BL3250" s="1"/>
      <c r="BM3250" s="1"/>
      <c r="BN3250" s="1"/>
      <c r="BO3250" s="1"/>
      <c r="BP3250" s="1"/>
      <c r="BQ3250" s="1"/>
      <c r="BR3250" s="1"/>
      <c r="BS3250" s="1"/>
      <c r="BT3250" s="1"/>
      <c r="BU3250" s="1"/>
      <c r="BV3250" s="1"/>
      <c r="BW3250" s="1"/>
      <c r="BX3250" s="1"/>
      <c r="BY3250" s="1"/>
      <c r="BZ3250" s="1"/>
      <c r="CA3250" s="1"/>
      <c r="CB3250" s="1"/>
      <c r="CC3250" s="1"/>
      <c r="CD3250" s="1"/>
      <c r="CE3250" s="1"/>
      <c r="CF3250" s="1"/>
      <c r="CG3250" s="1"/>
      <c r="CH3250" s="1"/>
      <c r="CI3250" s="1"/>
      <c r="CJ3250" s="1"/>
      <c r="CK3250" s="1"/>
      <c r="CL3250" s="1"/>
      <c r="CM3250" s="1"/>
      <c r="CN3250" s="1"/>
      <c r="CO3250" s="1"/>
      <c r="CP3250" s="1"/>
      <c r="CQ3250" s="1"/>
      <c r="CR3250" s="1"/>
      <c r="CS3250" s="1"/>
      <c r="CT3250" s="1"/>
      <c r="CU3250" s="1"/>
      <c r="CV3250" s="1"/>
      <c r="CW3250" s="1"/>
      <c r="CX3250" s="1"/>
      <c r="CY3250" s="1"/>
      <c r="CZ3250" s="1"/>
      <c r="DA3250" s="1"/>
      <c r="DB3250" s="1"/>
      <c r="DC3250" s="1"/>
      <c r="DD3250" s="1"/>
      <c r="DE3250" s="1"/>
      <c r="DF3250" s="1"/>
      <c r="DG3250" s="1"/>
      <c r="DH3250" s="1"/>
      <c r="DI3250" s="1"/>
      <c r="DJ3250" s="1"/>
      <c r="DK3250" s="1"/>
      <c r="DL3250" s="1"/>
      <c r="DM3250" s="1"/>
      <c r="DN3250" s="1"/>
      <c r="DO3250" s="1"/>
      <c r="DP3250" s="1"/>
      <c r="DQ3250" s="1"/>
      <c r="DR3250" s="1"/>
      <c r="DS3250" s="1"/>
      <c r="DT3250" s="1"/>
      <c r="DU3250" s="1"/>
      <c r="DV3250" s="1"/>
      <c r="DW3250" s="1"/>
      <c r="DX3250" s="1"/>
      <c r="DY3250" s="1"/>
      <c r="DZ3250" s="1"/>
      <c r="EA3250" s="1"/>
      <c r="EB3250" s="1"/>
      <c r="EC3250" s="1"/>
      <c r="ED3250" s="1"/>
      <c r="EE3250" s="1"/>
      <c r="EF3250" s="1"/>
      <c r="EG3250" s="1"/>
      <c r="EH3250" s="1"/>
      <c r="EI3250" s="1"/>
      <c r="EJ3250" s="1"/>
      <c r="EK3250" s="1"/>
      <c r="EL3250" s="1"/>
      <c r="EM3250" s="1"/>
      <c r="EN3250" s="1"/>
      <c r="EO3250" s="1"/>
      <c r="EP3250" s="1"/>
      <c r="EQ3250" s="1"/>
      <c r="ER3250" s="1"/>
      <c r="ES3250" s="1"/>
      <c r="ET3250" s="1"/>
      <c r="EU3250" s="1"/>
      <c r="EV3250" s="1"/>
      <c r="EW3250" s="1"/>
      <c r="EX3250" s="1"/>
      <c r="EY3250" s="1"/>
      <c r="EZ3250" s="1"/>
      <c r="FA3250" s="1"/>
      <c r="FB3250" s="1"/>
      <c r="FC3250" s="1"/>
      <c r="FD3250" s="1"/>
      <c r="FE3250" s="1"/>
      <c r="FF3250" s="1"/>
      <c r="FG3250" s="1"/>
      <c r="FH3250" s="1"/>
      <c r="FI3250" s="1"/>
      <c r="FJ3250" s="1"/>
      <c r="FK3250" s="1"/>
      <c r="FL3250" s="1"/>
      <c r="FM3250" s="1"/>
      <c r="FN3250" s="1"/>
      <c r="FO3250" s="1"/>
      <c r="FP3250" s="1"/>
      <c r="FQ3250" s="1"/>
      <c r="FR3250" s="1"/>
      <c r="FS3250" s="1"/>
      <c r="FT3250" s="1"/>
      <c r="FU3250" s="1"/>
      <c r="FV3250" s="1"/>
      <c r="FW3250" s="1"/>
      <c r="FX3250" s="1"/>
      <c r="FY3250" s="1"/>
      <c r="FZ3250" s="1"/>
      <c r="GA3250" s="1"/>
      <c r="GB3250" s="1"/>
      <c r="GC3250" s="1"/>
      <c r="GD3250" s="1"/>
      <c r="GE3250" s="1"/>
      <c r="GF3250" s="1"/>
      <c r="GG3250" s="1"/>
      <c r="GH3250" s="1"/>
      <c r="GI3250" s="1"/>
      <c r="GJ3250" s="1"/>
      <c r="GK3250" s="1"/>
      <c r="GL3250" s="1"/>
      <c r="GM3250" s="1"/>
      <c r="GN3250" s="1"/>
      <c r="GO3250" s="1"/>
    </row>
    <row r="3251" spans="1:197" s="40" customFormat="1" x14ac:dyDescent="0.25">
      <c r="A3251" s="41"/>
      <c r="B3251" s="4"/>
      <c r="C3251" s="41"/>
      <c r="D3251" s="42"/>
      <c r="E3251" s="42"/>
      <c r="F3251" s="42"/>
      <c r="G3251" s="1"/>
      <c r="H3251" s="1"/>
      <c r="I3251" s="1"/>
      <c r="J3251" s="1"/>
      <c r="K3251" s="1"/>
      <c r="L3251" s="1"/>
      <c r="M3251" s="2"/>
      <c r="N3251" s="1"/>
      <c r="O3251" s="1"/>
      <c r="P3251" s="1"/>
      <c r="Q3251" s="1"/>
      <c r="R3251" s="1"/>
      <c r="S3251" s="1"/>
      <c r="T3251" s="1"/>
      <c r="U3251" s="1"/>
      <c r="V3251" s="1"/>
      <c r="W3251" s="1"/>
      <c r="X3251" s="1"/>
      <c r="Y3251" s="1"/>
      <c r="Z3251" s="1"/>
      <c r="AA3251" s="1"/>
      <c r="AB3251" s="1"/>
      <c r="AC3251" s="1"/>
      <c r="AD3251" s="1"/>
      <c r="AE3251" s="1"/>
      <c r="AF3251" s="1"/>
      <c r="AG3251" s="1"/>
      <c r="AH3251" s="1"/>
      <c r="AI3251" s="1"/>
      <c r="AJ3251" s="1"/>
      <c r="AK3251" s="1"/>
      <c r="AL3251" s="1"/>
      <c r="AM3251" s="1"/>
      <c r="AN3251" s="1"/>
      <c r="AO3251" s="1"/>
      <c r="AP3251" s="1"/>
      <c r="AQ3251" s="1"/>
      <c r="AR3251" s="1"/>
      <c r="AS3251" s="1"/>
      <c r="AT3251" s="1"/>
      <c r="AU3251" s="1"/>
      <c r="AV3251" s="1"/>
      <c r="AW3251" s="1"/>
      <c r="AX3251" s="1"/>
      <c r="AY3251" s="1"/>
      <c r="AZ3251" s="1"/>
      <c r="BA3251" s="1"/>
      <c r="BB3251" s="1"/>
      <c r="BC3251" s="1"/>
      <c r="BD3251" s="1"/>
      <c r="BE3251" s="1"/>
      <c r="BF3251" s="1"/>
      <c r="BG3251" s="1"/>
      <c r="BH3251" s="1"/>
      <c r="BI3251" s="1"/>
      <c r="BJ3251" s="1"/>
      <c r="BK3251" s="1"/>
      <c r="BL3251" s="1"/>
      <c r="BM3251" s="1"/>
      <c r="BN3251" s="1"/>
      <c r="BO3251" s="1"/>
      <c r="BP3251" s="1"/>
      <c r="BQ3251" s="1"/>
      <c r="BR3251" s="1"/>
      <c r="BS3251" s="1"/>
      <c r="BT3251" s="1"/>
      <c r="BU3251" s="1"/>
      <c r="BV3251" s="1"/>
      <c r="BW3251" s="1"/>
      <c r="BX3251" s="1"/>
      <c r="BY3251" s="1"/>
      <c r="BZ3251" s="1"/>
      <c r="CA3251" s="1"/>
      <c r="CB3251" s="1"/>
      <c r="CC3251" s="1"/>
      <c r="CD3251" s="1"/>
      <c r="CE3251" s="1"/>
      <c r="CF3251" s="1"/>
      <c r="CG3251" s="1"/>
      <c r="CH3251" s="1"/>
      <c r="CI3251" s="1"/>
      <c r="CJ3251" s="1"/>
      <c r="CK3251" s="1"/>
      <c r="CL3251" s="1"/>
      <c r="CM3251" s="1"/>
      <c r="CN3251" s="1"/>
      <c r="CO3251" s="1"/>
      <c r="CP3251" s="1"/>
      <c r="CQ3251" s="1"/>
      <c r="CR3251" s="1"/>
      <c r="CS3251" s="1"/>
      <c r="CT3251" s="1"/>
      <c r="CU3251" s="1"/>
      <c r="CV3251" s="1"/>
      <c r="CW3251" s="1"/>
      <c r="CX3251" s="1"/>
      <c r="CY3251" s="1"/>
      <c r="CZ3251" s="1"/>
      <c r="DA3251" s="1"/>
      <c r="DB3251" s="1"/>
      <c r="DC3251" s="1"/>
      <c r="DD3251" s="1"/>
      <c r="DE3251" s="1"/>
      <c r="DF3251" s="1"/>
      <c r="DG3251" s="1"/>
      <c r="DH3251" s="1"/>
      <c r="DI3251" s="1"/>
      <c r="DJ3251" s="1"/>
      <c r="DK3251" s="1"/>
      <c r="DL3251" s="1"/>
      <c r="DM3251" s="1"/>
      <c r="DN3251" s="1"/>
      <c r="DO3251" s="1"/>
      <c r="DP3251" s="1"/>
      <c r="DQ3251" s="1"/>
      <c r="DR3251" s="1"/>
      <c r="DS3251" s="1"/>
      <c r="DT3251" s="1"/>
      <c r="DU3251" s="1"/>
      <c r="DV3251" s="1"/>
      <c r="DW3251" s="1"/>
      <c r="DX3251" s="1"/>
      <c r="DY3251" s="1"/>
      <c r="DZ3251" s="1"/>
      <c r="EA3251" s="1"/>
      <c r="EB3251" s="1"/>
      <c r="EC3251" s="1"/>
      <c r="ED3251" s="1"/>
      <c r="EE3251" s="1"/>
      <c r="EF3251" s="1"/>
      <c r="EG3251" s="1"/>
      <c r="EH3251" s="1"/>
      <c r="EI3251" s="1"/>
      <c r="EJ3251" s="1"/>
      <c r="EK3251" s="1"/>
      <c r="EL3251" s="1"/>
      <c r="EM3251" s="1"/>
      <c r="EN3251" s="1"/>
      <c r="EO3251" s="1"/>
      <c r="EP3251" s="1"/>
      <c r="EQ3251" s="1"/>
      <c r="ER3251" s="1"/>
      <c r="ES3251" s="1"/>
      <c r="ET3251" s="1"/>
      <c r="EU3251" s="1"/>
      <c r="EV3251" s="1"/>
      <c r="EW3251" s="1"/>
      <c r="EX3251" s="1"/>
      <c r="EY3251" s="1"/>
      <c r="EZ3251" s="1"/>
      <c r="FA3251" s="1"/>
      <c r="FB3251" s="1"/>
      <c r="FC3251" s="1"/>
      <c r="FD3251" s="1"/>
      <c r="FE3251" s="1"/>
      <c r="FF3251" s="1"/>
      <c r="FG3251" s="1"/>
      <c r="FH3251" s="1"/>
      <c r="FI3251" s="1"/>
      <c r="FJ3251" s="1"/>
      <c r="FK3251" s="1"/>
      <c r="FL3251" s="1"/>
      <c r="FM3251" s="1"/>
      <c r="FN3251" s="1"/>
      <c r="FO3251" s="1"/>
      <c r="FP3251" s="1"/>
      <c r="FQ3251" s="1"/>
      <c r="FR3251" s="1"/>
      <c r="FS3251" s="1"/>
      <c r="FT3251" s="1"/>
      <c r="FU3251" s="1"/>
      <c r="FV3251" s="1"/>
      <c r="FW3251" s="1"/>
      <c r="FX3251" s="1"/>
      <c r="FY3251" s="1"/>
      <c r="FZ3251" s="1"/>
      <c r="GA3251" s="1"/>
      <c r="GB3251" s="1"/>
      <c r="GC3251" s="1"/>
      <c r="GD3251" s="1"/>
      <c r="GE3251" s="1"/>
      <c r="GF3251" s="1"/>
      <c r="GG3251" s="1"/>
      <c r="GH3251" s="1"/>
      <c r="GI3251" s="1"/>
      <c r="GJ3251" s="1"/>
      <c r="GK3251" s="1"/>
      <c r="GL3251" s="1"/>
      <c r="GM3251" s="1"/>
      <c r="GN3251" s="1"/>
      <c r="GO3251" s="1"/>
    </row>
    <row r="3252" spans="1:197" s="40" customFormat="1" x14ac:dyDescent="0.25">
      <c r="A3252" s="41"/>
      <c r="B3252" s="4"/>
      <c r="C3252" s="41"/>
      <c r="D3252" s="42"/>
      <c r="E3252" s="42"/>
      <c r="F3252" s="42"/>
      <c r="G3252" s="1"/>
      <c r="H3252" s="1"/>
      <c r="I3252" s="1"/>
      <c r="J3252" s="1"/>
      <c r="K3252" s="1"/>
      <c r="L3252" s="1"/>
      <c r="M3252" s="2"/>
      <c r="N3252" s="1"/>
      <c r="O3252" s="1"/>
      <c r="P3252" s="1"/>
      <c r="Q3252" s="1"/>
      <c r="R3252" s="1"/>
      <c r="S3252" s="1"/>
      <c r="T3252" s="1"/>
      <c r="U3252" s="1"/>
      <c r="V3252" s="1"/>
      <c r="W3252" s="1"/>
      <c r="X3252" s="1"/>
      <c r="Y3252" s="1"/>
      <c r="Z3252" s="1"/>
      <c r="AA3252" s="1"/>
      <c r="AB3252" s="1"/>
      <c r="AC3252" s="1"/>
      <c r="AD3252" s="1"/>
      <c r="AE3252" s="1"/>
      <c r="AF3252" s="1"/>
      <c r="AG3252" s="1"/>
      <c r="AH3252" s="1"/>
      <c r="AI3252" s="1"/>
      <c r="AJ3252" s="1"/>
      <c r="AK3252" s="1"/>
      <c r="AL3252" s="1"/>
      <c r="AM3252" s="1"/>
      <c r="AN3252" s="1"/>
      <c r="AO3252" s="1"/>
      <c r="AP3252" s="1"/>
      <c r="AQ3252" s="1"/>
      <c r="AR3252" s="1"/>
      <c r="AS3252" s="1"/>
      <c r="AT3252" s="1"/>
      <c r="AU3252" s="1"/>
      <c r="AV3252" s="1"/>
      <c r="AW3252" s="1"/>
      <c r="AX3252" s="1"/>
      <c r="AY3252" s="1"/>
      <c r="AZ3252" s="1"/>
      <c r="BA3252" s="1"/>
      <c r="BB3252" s="1"/>
      <c r="BC3252" s="1"/>
      <c r="BD3252" s="1"/>
      <c r="BE3252" s="1"/>
      <c r="BF3252" s="1"/>
      <c r="BG3252" s="1"/>
      <c r="BH3252" s="1"/>
      <c r="BI3252" s="1"/>
      <c r="BJ3252" s="1"/>
      <c r="BK3252" s="1"/>
      <c r="BL3252" s="1"/>
      <c r="BM3252" s="1"/>
      <c r="BN3252" s="1"/>
      <c r="BO3252" s="1"/>
      <c r="BP3252" s="1"/>
      <c r="BQ3252" s="1"/>
      <c r="BR3252" s="1"/>
      <c r="BS3252" s="1"/>
      <c r="BT3252" s="1"/>
      <c r="BU3252" s="1"/>
      <c r="BV3252" s="1"/>
      <c r="BW3252" s="1"/>
      <c r="BX3252" s="1"/>
      <c r="BY3252" s="1"/>
      <c r="BZ3252" s="1"/>
      <c r="CA3252" s="1"/>
      <c r="CB3252" s="1"/>
      <c r="CC3252" s="1"/>
      <c r="CD3252" s="1"/>
      <c r="CE3252" s="1"/>
      <c r="CF3252" s="1"/>
      <c r="CG3252" s="1"/>
      <c r="CH3252" s="1"/>
      <c r="CI3252" s="1"/>
      <c r="CJ3252" s="1"/>
      <c r="CK3252" s="1"/>
      <c r="CL3252" s="1"/>
      <c r="CM3252" s="1"/>
      <c r="CN3252" s="1"/>
      <c r="CO3252" s="1"/>
      <c r="CP3252" s="1"/>
      <c r="CQ3252" s="1"/>
      <c r="CR3252" s="1"/>
      <c r="CS3252" s="1"/>
      <c r="CT3252" s="1"/>
      <c r="CU3252" s="1"/>
      <c r="CV3252" s="1"/>
      <c r="CW3252" s="1"/>
      <c r="CX3252" s="1"/>
      <c r="CY3252" s="1"/>
      <c r="CZ3252" s="1"/>
      <c r="DA3252" s="1"/>
      <c r="DB3252" s="1"/>
      <c r="DC3252" s="1"/>
      <c r="DD3252" s="1"/>
      <c r="DE3252" s="1"/>
      <c r="DF3252" s="1"/>
      <c r="DG3252" s="1"/>
      <c r="DH3252" s="1"/>
      <c r="DI3252" s="1"/>
      <c r="DJ3252" s="1"/>
      <c r="DK3252" s="1"/>
      <c r="DL3252" s="1"/>
      <c r="DM3252" s="1"/>
      <c r="DN3252" s="1"/>
      <c r="DO3252" s="1"/>
      <c r="DP3252" s="1"/>
      <c r="DQ3252" s="1"/>
      <c r="DR3252" s="1"/>
      <c r="DS3252" s="1"/>
      <c r="DT3252" s="1"/>
      <c r="DU3252" s="1"/>
      <c r="DV3252" s="1"/>
      <c r="DW3252" s="1"/>
      <c r="DX3252" s="1"/>
      <c r="DY3252" s="1"/>
      <c r="DZ3252" s="1"/>
      <c r="EA3252" s="1"/>
      <c r="EB3252" s="1"/>
      <c r="EC3252" s="1"/>
      <c r="ED3252" s="1"/>
      <c r="EE3252" s="1"/>
      <c r="EF3252" s="1"/>
      <c r="EG3252" s="1"/>
      <c r="EH3252" s="1"/>
      <c r="EI3252" s="1"/>
      <c r="EJ3252" s="1"/>
      <c r="EK3252" s="1"/>
      <c r="EL3252" s="1"/>
      <c r="EM3252" s="1"/>
      <c r="EN3252" s="1"/>
      <c r="EO3252" s="1"/>
      <c r="EP3252" s="1"/>
      <c r="EQ3252" s="1"/>
      <c r="ER3252" s="1"/>
      <c r="ES3252" s="1"/>
      <c r="ET3252" s="1"/>
      <c r="EU3252" s="1"/>
      <c r="EV3252" s="1"/>
      <c r="EW3252" s="1"/>
      <c r="EX3252" s="1"/>
      <c r="EY3252" s="1"/>
      <c r="EZ3252" s="1"/>
      <c r="FA3252" s="1"/>
      <c r="FB3252" s="1"/>
      <c r="FC3252" s="1"/>
      <c r="FD3252" s="1"/>
      <c r="FE3252" s="1"/>
      <c r="FF3252" s="1"/>
      <c r="FG3252" s="1"/>
      <c r="FH3252" s="1"/>
      <c r="FI3252" s="1"/>
      <c r="FJ3252" s="1"/>
      <c r="FK3252" s="1"/>
      <c r="FL3252" s="1"/>
      <c r="FM3252" s="1"/>
      <c r="FN3252" s="1"/>
      <c r="FO3252" s="1"/>
      <c r="FP3252" s="1"/>
      <c r="FQ3252" s="1"/>
      <c r="FR3252" s="1"/>
      <c r="FS3252" s="1"/>
      <c r="FT3252" s="1"/>
      <c r="FU3252" s="1"/>
      <c r="FV3252" s="1"/>
      <c r="FW3252" s="1"/>
      <c r="FX3252" s="1"/>
      <c r="FY3252" s="1"/>
      <c r="FZ3252" s="1"/>
      <c r="GA3252" s="1"/>
      <c r="GB3252" s="1"/>
      <c r="GC3252" s="1"/>
      <c r="GD3252" s="1"/>
      <c r="GE3252" s="1"/>
      <c r="GF3252" s="1"/>
      <c r="GG3252" s="1"/>
      <c r="GH3252" s="1"/>
      <c r="GI3252" s="1"/>
      <c r="GJ3252" s="1"/>
      <c r="GK3252" s="1"/>
      <c r="GL3252" s="1"/>
      <c r="GM3252" s="1"/>
      <c r="GN3252" s="1"/>
      <c r="GO3252" s="1"/>
    </row>
    <row r="3253" spans="1:197" s="40" customFormat="1" x14ac:dyDescent="0.25">
      <c r="A3253" s="41"/>
      <c r="B3253" s="4"/>
      <c r="C3253" s="41"/>
      <c r="D3253" s="42"/>
      <c r="E3253" s="42"/>
      <c r="F3253" s="42"/>
      <c r="G3253" s="1"/>
      <c r="H3253" s="1"/>
      <c r="I3253" s="1"/>
      <c r="J3253" s="1"/>
      <c r="K3253" s="1"/>
      <c r="L3253" s="1"/>
      <c r="M3253" s="2"/>
      <c r="N3253" s="1"/>
      <c r="O3253" s="1"/>
      <c r="P3253" s="1"/>
      <c r="Q3253" s="1"/>
      <c r="R3253" s="1"/>
      <c r="S3253" s="1"/>
      <c r="T3253" s="1"/>
      <c r="U3253" s="1"/>
      <c r="V3253" s="1"/>
      <c r="W3253" s="1"/>
      <c r="X3253" s="1"/>
      <c r="Y3253" s="1"/>
      <c r="Z3253" s="1"/>
      <c r="AA3253" s="1"/>
      <c r="AB3253" s="1"/>
      <c r="AC3253" s="1"/>
      <c r="AD3253" s="1"/>
      <c r="AE3253" s="1"/>
      <c r="AF3253" s="1"/>
      <c r="AG3253" s="1"/>
      <c r="AH3253" s="1"/>
      <c r="AI3253" s="1"/>
      <c r="AJ3253" s="1"/>
      <c r="AK3253" s="1"/>
      <c r="AL3253" s="1"/>
      <c r="AM3253" s="1"/>
      <c r="AN3253" s="1"/>
      <c r="AO3253" s="1"/>
      <c r="AP3253" s="1"/>
      <c r="AQ3253" s="1"/>
      <c r="AR3253" s="1"/>
      <c r="AS3253" s="1"/>
      <c r="AT3253" s="1"/>
      <c r="AU3253" s="1"/>
      <c r="AV3253" s="1"/>
      <c r="AW3253" s="1"/>
      <c r="AX3253" s="1"/>
      <c r="AY3253" s="1"/>
      <c r="AZ3253" s="1"/>
      <c r="BA3253" s="1"/>
      <c r="BB3253" s="1"/>
      <c r="BC3253" s="1"/>
      <c r="BD3253" s="1"/>
      <c r="BE3253" s="1"/>
      <c r="BF3253" s="1"/>
      <c r="BG3253" s="1"/>
      <c r="BH3253" s="1"/>
      <c r="BI3253" s="1"/>
      <c r="BJ3253" s="1"/>
      <c r="BK3253" s="1"/>
      <c r="BL3253" s="1"/>
      <c r="BM3253" s="1"/>
      <c r="BN3253" s="1"/>
      <c r="BO3253" s="1"/>
      <c r="BP3253" s="1"/>
      <c r="BQ3253" s="1"/>
      <c r="BR3253" s="1"/>
      <c r="BS3253" s="1"/>
      <c r="BT3253" s="1"/>
      <c r="BU3253" s="1"/>
      <c r="BV3253" s="1"/>
      <c r="BW3253" s="1"/>
      <c r="BX3253" s="1"/>
      <c r="BY3253" s="1"/>
      <c r="BZ3253" s="1"/>
      <c r="CA3253" s="1"/>
      <c r="CB3253" s="1"/>
      <c r="CC3253" s="1"/>
      <c r="CD3253" s="1"/>
      <c r="CE3253" s="1"/>
      <c r="CF3253" s="1"/>
      <c r="CG3253" s="1"/>
      <c r="CH3253" s="1"/>
      <c r="CI3253" s="1"/>
      <c r="CJ3253" s="1"/>
      <c r="CK3253" s="1"/>
      <c r="CL3253" s="1"/>
      <c r="CM3253" s="1"/>
      <c r="CN3253" s="1"/>
      <c r="CO3253" s="1"/>
      <c r="CP3253" s="1"/>
      <c r="CQ3253" s="1"/>
      <c r="CR3253" s="1"/>
      <c r="CS3253" s="1"/>
      <c r="CT3253" s="1"/>
      <c r="CU3253" s="1"/>
      <c r="CV3253" s="1"/>
      <c r="CW3253" s="1"/>
      <c r="CX3253" s="1"/>
      <c r="CY3253" s="1"/>
      <c r="CZ3253" s="1"/>
      <c r="DA3253" s="1"/>
      <c r="DB3253" s="1"/>
      <c r="DC3253" s="1"/>
      <c r="DD3253" s="1"/>
      <c r="DE3253" s="1"/>
      <c r="DF3253" s="1"/>
      <c r="DG3253" s="1"/>
      <c r="DH3253" s="1"/>
      <c r="DI3253" s="1"/>
      <c r="DJ3253" s="1"/>
      <c r="DK3253" s="1"/>
      <c r="DL3253" s="1"/>
      <c r="DM3253" s="1"/>
      <c r="DN3253" s="1"/>
      <c r="DO3253" s="1"/>
      <c r="DP3253" s="1"/>
      <c r="DQ3253" s="1"/>
      <c r="DR3253" s="1"/>
      <c r="DS3253" s="1"/>
      <c r="DT3253" s="1"/>
      <c r="DU3253" s="1"/>
      <c r="DV3253" s="1"/>
      <c r="DW3253" s="1"/>
      <c r="DX3253" s="1"/>
      <c r="DY3253" s="1"/>
      <c r="DZ3253" s="1"/>
      <c r="EA3253" s="1"/>
      <c r="EB3253" s="1"/>
      <c r="EC3253" s="1"/>
      <c r="ED3253" s="1"/>
      <c r="EE3253" s="1"/>
      <c r="EF3253" s="1"/>
      <c r="EG3253" s="1"/>
      <c r="EH3253" s="1"/>
      <c r="EI3253" s="1"/>
      <c r="EJ3253" s="1"/>
      <c r="EK3253" s="1"/>
      <c r="EL3253" s="1"/>
      <c r="EM3253" s="1"/>
      <c r="EN3253" s="1"/>
      <c r="EO3253" s="1"/>
      <c r="EP3253" s="1"/>
      <c r="EQ3253" s="1"/>
      <c r="ER3253" s="1"/>
      <c r="ES3253" s="1"/>
      <c r="ET3253" s="1"/>
      <c r="EU3253" s="1"/>
      <c r="EV3253" s="1"/>
      <c r="EW3253" s="1"/>
      <c r="EX3253" s="1"/>
      <c r="EY3253" s="1"/>
      <c r="EZ3253" s="1"/>
      <c r="FA3253" s="1"/>
      <c r="FB3253" s="1"/>
      <c r="FC3253" s="1"/>
      <c r="FD3253" s="1"/>
      <c r="FE3253" s="1"/>
      <c r="FF3253" s="1"/>
      <c r="FG3253" s="1"/>
      <c r="FH3253" s="1"/>
      <c r="FI3253" s="1"/>
      <c r="FJ3253" s="1"/>
      <c r="FK3253" s="1"/>
      <c r="FL3253" s="1"/>
      <c r="FM3253" s="1"/>
      <c r="FN3253" s="1"/>
      <c r="FO3253" s="1"/>
      <c r="FP3253" s="1"/>
      <c r="FQ3253" s="1"/>
      <c r="FR3253" s="1"/>
      <c r="FS3253" s="1"/>
      <c r="FT3253" s="1"/>
      <c r="FU3253" s="1"/>
      <c r="FV3253" s="1"/>
      <c r="FW3253" s="1"/>
      <c r="FX3253" s="1"/>
      <c r="FY3253" s="1"/>
      <c r="FZ3253" s="1"/>
      <c r="GA3253" s="1"/>
      <c r="GB3253" s="1"/>
      <c r="GC3253" s="1"/>
      <c r="GD3253" s="1"/>
      <c r="GE3253" s="1"/>
      <c r="GF3253" s="1"/>
      <c r="GG3253" s="1"/>
      <c r="GH3253" s="1"/>
      <c r="GI3253" s="1"/>
      <c r="GJ3253" s="1"/>
      <c r="GK3253" s="1"/>
      <c r="GL3253" s="1"/>
      <c r="GM3253" s="1"/>
      <c r="GN3253" s="1"/>
      <c r="GO3253" s="1"/>
    </row>
    <row r="3254" spans="1:197" s="40" customFormat="1" x14ac:dyDescent="0.25">
      <c r="A3254" s="41"/>
      <c r="B3254" s="4"/>
      <c r="C3254" s="41"/>
      <c r="D3254" s="42"/>
      <c r="E3254" s="42"/>
      <c r="F3254" s="42"/>
      <c r="G3254" s="1"/>
      <c r="H3254" s="1"/>
      <c r="I3254" s="1"/>
      <c r="J3254" s="1"/>
      <c r="K3254" s="1"/>
      <c r="L3254" s="1"/>
      <c r="M3254" s="2"/>
      <c r="N3254" s="1"/>
      <c r="O3254" s="1"/>
      <c r="P3254" s="1"/>
      <c r="Q3254" s="1"/>
      <c r="R3254" s="1"/>
      <c r="S3254" s="1"/>
      <c r="T3254" s="1"/>
      <c r="U3254" s="1"/>
      <c r="V3254" s="1"/>
      <c r="W3254" s="1"/>
      <c r="X3254" s="1"/>
      <c r="Y3254" s="1"/>
      <c r="Z3254" s="1"/>
      <c r="AA3254" s="1"/>
      <c r="AB3254" s="1"/>
      <c r="AC3254" s="1"/>
      <c r="AD3254" s="1"/>
      <c r="AE3254" s="1"/>
      <c r="AF3254" s="1"/>
      <c r="AG3254" s="1"/>
      <c r="AH3254" s="1"/>
      <c r="AI3254" s="1"/>
      <c r="AJ3254" s="1"/>
      <c r="AK3254" s="1"/>
      <c r="AL3254" s="1"/>
      <c r="AM3254" s="1"/>
      <c r="AN3254" s="1"/>
      <c r="AO3254" s="1"/>
      <c r="AP3254" s="1"/>
      <c r="AQ3254" s="1"/>
      <c r="AR3254" s="1"/>
      <c r="AS3254" s="1"/>
      <c r="AT3254" s="1"/>
      <c r="AU3254" s="1"/>
      <c r="AV3254" s="1"/>
      <c r="AW3254" s="1"/>
      <c r="AX3254" s="1"/>
      <c r="AY3254" s="1"/>
      <c r="AZ3254" s="1"/>
      <c r="BA3254" s="1"/>
      <c r="BB3254" s="1"/>
      <c r="BC3254" s="1"/>
      <c r="BD3254" s="1"/>
      <c r="BE3254" s="1"/>
      <c r="BF3254" s="1"/>
      <c r="BG3254" s="1"/>
      <c r="BH3254" s="1"/>
      <c r="BI3254" s="1"/>
      <c r="BJ3254" s="1"/>
      <c r="BK3254" s="1"/>
      <c r="BL3254" s="1"/>
      <c r="BM3254" s="1"/>
      <c r="BN3254" s="1"/>
      <c r="BO3254" s="1"/>
      <c r="BP3254" s="1"/>
      <c r="BQ3254" s="1"/>
      <c r="BR3254" s="1"/>
      <c r="BS3254" s="1"/>
      <c r="BT3254" s="1"/>
      <c r="BU3254" s="1"/>
      <c r="BV3254" s="1"/>
      <c r="BW3254" s="1"/>
      <c r="BX3254" s="1"/>
      <c r="BY3254" s="1"/>
      <c r="BZ3254" s="1"/>
      <c r="CA3254" s="1"/>
      <c r="CB3254" s="1"/>
      <c r="CC3254" s="1"/>
      <c r="CD3254" s="1"/>
      <c r="CE3254" s="1"/>
      <c r="CF3254" s="1"/>
      <c r="CG3254" s="1"/>
      <c r="CH3254" s="1"/>
      <c r="CI3254" s="1"/>
      <c r="CJ3254" s="1"/>
      <c r="CK3254" s="1"/>
      <c r="CL3254" s="1"/>
      <c r="CM3254" s="1"/>
      <c r="CN3254" s="1"/>
      <c r="CO3254" s="1"/>
      <c r="CP3254" s="1"/>
      <c r="CQ3254" s="1"/>
      <c r="CR3254" s="1"/>
      <c r="CS3254" s="1"/>
      <c r="CT3254" s="1"/>
      <c r="CU3254" s="1"/>
      <c r="CV3254" s="1"/>
      <c r="CW3254" s="1"/>
      <c r="CX3254" s="1"/>
      <c r="CY3254" s="1"/>
      <c r="CZ3254" s="1"/>
      <c r="DA3254" s="1"/>
      <c r="DB3254" s="1"/>
      <c r="DC3254" s="1"/>
      <c r="DD3254" s="1"/>
      <c r="DE3254" s="1"/>
      <c r="DF3254" s="1"/>
      <c r="DG3254" s="1"/>
      <c r="DH3254" s="1"/>
      <c r="DI3254" s="1"/>
      <c r="DJ3254" s="1"/>
      <c r="DK3254" s="1"/>
      <c r="DL3254" s="1"/>
      <c r="DM3254" s="1"/>
      <c r="DN3254" s="1"/>
      <c r="DO3254" s="1"/>
      <c r="DP3254" s="1"/>
      <c r="DQ3254" s="1"/>
      <c r="DR3254" s="1"/>
      <c r="DS3254" s="1"/>
      <c r="DT3254" s="1"/>
      <c r="DU3254" s="1"/>
      <c r="DV3254" s="1"/>
      <c r="DW3254" s="1"/>
      <c r="DX3254" s="1"/>
      <c r="DY3254" s="1"/>
      <c r="DZ3254" s="1"/>
      <c r="EA3254" s="1"/>
      <c r="EB3254" s="1"/>
      <c r="EC3254" s="1"/>
      <c r="ED3254" s="1"/>
      <c r="EE3254" s="1"/>
      <c r="EF3254" s="1"/>
      <c r="EG3254" s="1"/>
      <c r="EH3254" s="1"/>
      <c r="EI3254" s="1"/>
      <c r="EJ3254" s="1"/>
      <c r="EK3254" s="1"/>
      <c r="EL3254" s="1"/>
      <c r="EM3254" s="1"/>
      <c r="EN3254" s="1"/>
      <c r="EO3254" s="1"/>
      <c r="EP3254" s="1"/>
      <c r="EQ3254" s="1"/>
      <c r="ER3254" s="1"/>
      <c r="ES3254" s="1"/>
      <c r="ET3254" s="1"/>
      <c r="EU3254" s="1"/>
      <c r="EV3254" s="1"/>
      <c r="EW3254" s="1"/>
      <c r="EX3254" s="1"/>
      <c r="EY3254" s="1"/>
      <c r="EZ3254" s="1"/>
      <c r="FA3254" s="1"/>
      <c r="FB3254" s="1"/>
      <c r="FC3254" s="1"/>
      <c r="FD3254" s="1"/>
      <c r="FE3254" s="1"/>
      <c r="FF3254" s="1"/>
      <c r="FG3254" s="1"/>
      <c r="FH3254" s="1"/>
      <c r="FI3254" s="1"/>
      <c r="FJ3254" s="1"/>
      <c r="FK3254" s="1"/>
      <c r="FL3254" s="1"/>
      <c r="FM3254" s="1"/>
      <c r="FN3254" s="1"/>
      <c r="FO3254" s="1"/>
      <c r="FP3254" s="1"/>
      <c r="FQ3254" s="1"/>
      <c r="FR3254" s="1"/>
      <c r="FS3254" s="1"/>
      <c r="FT3254" s="1"/>
      <c r="FU3254" s="1"/>
      <c r="FV3254" s="1"/>
      <c r="FW3254" s="1"/>
      <c r="FX3254" s="1"/>
      <c r="FY3254" s="1"/>
      <c r="FZ3254" s="1"/>
      <c r="GA3254" s="1"/>
      <c r="GB3254" s="1"/>
      <c r="GC3254" s="1"/>
      <c r="GD3254" s="1"/>
      <c r="GE3254" s="1"/>
      <c r="GF3254" s="1"/>
      <c r="GG3254" s="1"/>
      <c r="GH3254" s="1"/>
      <c r="GI3254" s="1"/>
      <c r="GJ3254" s="1"/>
      <c r="GK3254" s="1"/>
      <c r="GL3254" s="1"/>
      <c r="GM3254" s="1"/>
      <c r="GN3254" s="1"/>
      <c r="GO3254" s="1"/>
    </row>
    <row r="3255" spans="1:197" s="40" customFormat="1" x14ac:dyDescent="0.25">
      <c r="A3255" s="41"/>
      <c r="B3255" s="4"/>
      <c r="C3255" s="41"/>
      <c r="D3255" s="42"/>
      <c r="E3255" s="42"/>
      <c r="F3255" s="42"/>
      <c r="G3255" s="1"/>
      <c r="H3255" s="1"/>
      <c r="I3255" s="1"/>
      <c r="J3255" s="1"/>
      <c r="K3255" s="1"/>
      <c r="L3255" s="1"/>
      <c r="M3255" s="2"/>
      <c r="N3255" s="1"/>
      <c r="O3255" s="1"/>
      <c r="P3255" s="1"/>
      <c r="Q3255" s="1"/>
      <c r="R3255" s="1"/>
      <c r="S3255" s="1"/>
      <c r="T3255" s="1"/>
      <c r="U3255" s="1"/>
      <c r="V3255" s="1"/>
      <c r="W3255" s="1"/>
      <c r="X3255" s="1"/>
      <c r="Y3255" s="1"/>
      <c r="Z3255" s="1"/>
      <c r="AA3255" s="1"/>
      <c r="AB3255" s="1"/>
      <c r="AC3255" s="1"/>
      <c r="AD3255" s="1"/>
      <c r="AE3255" s="1"/>
      <c r="AF3255" s="1"/>
      <c r="AG3255" s="1"/>
      <c r="AH3255" s="1"/>
      <c r="AI3255" s="1"/>
      <c r="AJ3255" s="1"/>
      <c r="AK3255" s="1"/>
      <c r="AL3255" s="1"/>
      <c r="AM3255" s="1"/>
      <c r="AN3255" s="1"/>
      <c r="AO3255" s="1"/>
      <c r="AP3255" s="1"/>
      <c r="AQ3255" s="1"/>
      <c r="AR3255" s="1"/>
      <c r="AS3255" s="1"/>
      <c r="AT3255" s="1"/>
      <c r="AU3255" s="1"/>
      <c r="AV3255" s="1"/>
      <c r="AW3255" s="1"/>
      <c r="AX3255" s="1"/>
      <c r="AY3255" s="1"/>
      <c r="AZ3255" s="1"/>
      <c r="BA3255" s="1"/>
      <c r="BB3255" s="1"/>
      <c r="BC3255" s="1"/>
      <c r="BD3255" s="1"/>
      <c r="BE3255" s="1"/>
      <c r="BF3255" s="1"/>
      <c r="BG3255" s="1"/>
      <c r="BH3255" s="1"/>
      <c r="BI3255" s="1"/>
      <c r="BJ3255" s="1"/>
      <c r="BK3255" s="1"/>
      <c r="BL3255" s="1"/>
      <c r="BM3255" s="1"/>
      <c r="BN3255" s="1"/>
      <c r="BO3255" s="1"/>
      <c r="BP3255" s="1"/>
      <c r="BQ3255" s="1"/>
      <c r="BR3255" s="1"/>
      <c r="BS3255" s="1"/>
      <c r="BT3255" s="1"/>
      <c r="BU3255" s="1"/>
      <c r="BV3255" s="1"/>
      <c r="BW3255" s="1"/>
      <c r="BX3255" s="1"/>
      <c r="BY3255" s="1"/>
      <c r="BZ3255" s="1"/>
      <c r="CA3255" s="1"/>
      <c r="CB3255" s="1"/>
      <c r="CC3255" s="1"/>
      <c r="CD3255" s="1"/>
      <c r="CE3255" s="1"/>
      <c r="CF3255" s="1"/>
      <c r="CG3255" s="1"/>
      <c r="CH3255" s="1"/>
      <c r="CI3255" s="1"/>
      <c r="CJ3255" s="1"/>
      <c r="CK3255" s="1"/>
      <c r="CL3255" s="1"/>
      <c r="CM3255" s="1"/>
      <c r="CN3255" s="1"/>
      <c r="CO3255" s="1"/>
      <c r="CP3255" s="1"/>
      <c r="CQ3255" s="1"/>
      <c r="CR3255" s="1"/>
      <c r="CS3255" s="1"/>
      <c r="CT3255" s="1"/>
      <c r="CU3255" s="1"/>
      <c r="CV3255" s="1"/>
      <c r="CW3255" s="1"/>
      <c r="CX3255" s="1"/>
      <c r="CY3255" s="1"/>
      <c r="CZ3255" s="1"/>
      <c r="DA3255" s="1"/>
      <c r="DB3255" s="1"/>
      <c r="DC3255" s="1"/>
      <c r="DD3255" s="1"/>
      <c r="DE3255" s="1"/>
      <c r="DF3255" s="1"/>
      <c r="DG3255" s="1"/>
      <c r="DH3255" s="1"/>
      <c r="DI3255" s="1"/>
      <c r="DJ3255" s="1"/>
      <c r="DK3255" s="1"/>
      <c r="DL3255" s="1"/>
      <c r="DM3255" s="1"/>
      <c r="DN3255" s="1"/>
      <c r="DO3255" s="1"/>
      <c r="DP3255" s="1"/>
      <c r="DQ3255" s="1"/>
      <c r="DR3255" s="1"/>
      <c r="DS3255" s="1"/>
      <c r="DT3255" s="1"/>
      <c r="DU3255" s="1"/>
      <c r="DV3255" s="1"/>
      <c r="DW3255" s="1"/>
      <c r="DX3255" s="1"/>
      <c r="DY3255" s="1"/>
      <c r="DZ3255" s="1"/>
      <c r="EA3255" s="1"/>
      <c r="EB3255" s="1"/>
      <c r="EC3255" s="1"/>
      <c r="ED3255" s="1"/>
      <c r="EE3255" s="1"/>
      <c r="EF3255" s="1"/>
      <c r="EG3255" s="1"/>
      <c r="EH3255" s="1"/>
      <c r="EI3255" s="1"/>
      <c r="EJ3255" s="1"/>
      <c r="EK3255" s="1"/>
      <c r="EL3255" s="1"/>
      <c r="EM3255" s="1"/>
      <c r="EN3255" s="1"/>
      <c r="EO3255" s="1"/>
      <c r="EP3255" s="1"/>
      <c r="EQ3255" s="1"/>
      <c r="ER3255" s="1"/>
      <c r="ES3255" s="1"/>
      <c r="ET3255" s="1"/>
      <c r="EU3255" s="1"/>
      <c r="EV3255" s="1"/>
      <c r="EW3255" s="1"/>
      <c r="EX3255" s="1"/>
      <c r="EY3255" s="1"/>
      <c r="EZ3255" s="1"/>
      <c r="FA3255" s="1"/>
      <c r="FB3255" s="1"/>
      <c r="FC3255" s="1"/>
      <c r="FD3255" s="1"/>
      <c r="FE3255" s="1"/>
      <c r="FF3255" s="1"/>
      <c r="FG3255" s="1"/>
      <c r="FH3255" s="1"/>
      <c r="FI3255" s="1"/>
      <c r="FJ3255" s="1"/>
      <c r="FK3255" s="1"/>
      <c r="FL3255" s="1"/>
      <c r="FM3255" s="1"/>
      <c r="FN3255" s="1"/>
      <c r="FO3255" s="1"/>
      <c r="FP3255" s="1"/>
      <c r="FQ3255" s="1"/>
      <c r="FR3255" s="1"/>
      <c r="FS3255" s="1"/>
      <c r="FT3255" s="1"/>
      <c r="FU3255" s="1"/>
      <c r="FV3255" s="1"/>
      <c r="FW3255" s="1"/>
      <c r="FX3255" s="1"/>
      <c r="FY3255" s="1"/>
      <c r="FZ3255" s="1"/>
      <c r="GA3255" s="1"/>
      <c r="GB3255" s="1"/>
      <c r="GC3255" s="1"/>
      <c r="GD3255" s="1"/>
      <c r="GE3255" s="1"/>
      <c r="GF3255" s="1"/>
      <c r="GG3255" s="1"/>
      <c r="GH3255" s="1"/>
      <c r="GI3255" s="1"/>
      <c r="GJ3255" s="1"/>
      <c r="GK3255" s="1"/>
      <c r="GL3255" s="1"/>
      <c r="GM3255" s="1"/>
      <c r="GN3255" s="1"/>
      <c r="GO3255" s="1"/>
    </row>
    <row r="3256" spans="1:197" s="40" customFormat="1" x14ac:dyDescent="0.25">
      <c r="A3256" s="41"/>
      <c r="B3256" s="4"/>
      <c r="C3256" s="41"/>
      <c r="D3256" s="42"/>
      <c r="E3256" s="42"/>
      <c r="F3256" s="42"/>
      <c r="G3256" s="1"/>
      <c r="H3256" s="1"/>
      <c r="I3256" s="1"/>
      <c r="J3256" s="1"/>
      <c r="K3256" s="1"/>
      <c r="L3256" s="1"/>
      <c r="M3256" s="2"/>
      <c r="N3256" s="1"/>
      <c r="O3256" s="1"/>
      <c r="P3256" s="1"/>
      <c r="Q3256" s="1"/>
      <c r="R3256" s="1"/>
      <c r="S3256" s="1"/>
      <c r="T3256" s="1"/>
      <c r="U3256" s="1"/>
      <c r="V3256" s="1"/>
      <c r="W3256" s="1"/>
      <c r="X3256" s="1"/>
      <c r="Y3256" s="1"/>
      <c r="Z3256" s="1"/>
      <c r="AA3256" s="1"/>
      <c r="AB3256" s="1"/>
      <c r="AC3256" s="1"/>
      <c r="AD3256" s="1"/>
      <c r="AE3256" s="1"/>
      <c r="AF3256" s="1"/>
      <c r="AG3256" s="1"/>
      <c r="AH3256" s="1"/>
      <c r="AI3256" s="1"/>
      <c r="AJ3256" s="1"/>
      <c r="AK3256" s="1"/>
      <c r="AL3256" s="1"/>
      <c r="AM3256" s="1"/>
      <c r="AN3256" s="1"/>
      <c r="AO3256" s="1"/>
      <c r="AP3256" s="1"/>
      <c r="AQ3256" s="1"/>
      <c r="AR3256" s="1"/>
      <c r="AS3256" s="1"/>
      <c r="AT3256" s="1"/>
      <c r="AU3256" s="1"/>
      <c r="AV3256" s="1"/>
      <c r="AW3256" s="1"/>
      <c r="AX3256" s="1"/>
      <c r="AY3256" s="1"/>
      <c r="AZ3256" s="1"/>
      <c r="BA3256" s="1"/>
      <c r="BB3256" s="1"/>
      <c r="BC3256" s="1"/>
      <c r="BD3256" s="1"/>
      <c r="BE3256" s="1"/>
      <c r="BF3256" s="1"/>
      <c r="BG3256" s="1"/>
      <c r="BH3256" s="1"/>
      <c r="BI3256" s="1"/>
      <c r="BJ3256" s="1"/>
      <c r="BK3256" s="1"/>
      <c r="BL3256" s="1"/>
      <c r="BM3256" s="1"/>
      <c r="BN3256" s="1"/>
      <c r="BO3256" s="1"/>
      <c r="BP3256" s="1"/>
      <c r="BQ3256" s="1"/>
      <c r="BR3256" s="1"/>
      <c r="BS3256" s="1"/>
      <c r="BT3256" s="1"/>
      <c r="BU3256" s="1"/>
      <c r="BV3256" s="1"/>
      <c r="BW3256" s="1"/>
      <c r="BX3256" s="1"/>
      <c r="BY3256" s="1"/>
      <c r="BZ3256" s="1"/>
      <c r="CA3256" s="1"/>
      <c r="CB3256" s="1"/>
      <c r="CC3256" s="1"/>
      <c r="CD3256" s="1"/>
      <c r="CE3256" s="1"/>
      <c r="CF3256" s="1"/>
      <c r="CG3256" s="1"/>
      <c r="CH3256" s="1"/>
      <c r="CI3256" s="1"/>
      <c r="CJ3256" s="1"/>
      <c r="CK3256" s="1"/>
      <c r="CL3256" s="1"/>
      <c r="CM3256" s="1"/>
      <c r="CN3256" s="1"/>
      <c r="CO3256" s="1"/>
      <c r="CP3256" s="1"/>
      <c r="CQ3256" s="1"/>
      <c r="CR3256" s="1"/>
      <c r="CS3256" s="1"/>
      <c r="CT3256" s="1"/>
      <c r="CU3256" s="1"/>
      <c r="CV3256" s="1"/>
      <c r="CW3256" s="1"/>
      <c r="CX3256" s="1"/>
      <c r="CY3256" s="1"/>
      <c r="CZ3256" s="1"/>
      <c r="DA3256" s="1"/>
      <c r="DB3256" s="1"/>
      <c r="DC3256" s="1"/>
      <c r="DD3256" s="1"/>
      <c r="DE3256" s="1"/>
      <c r="DF3256" s="1"/>
      <c r="DG3256" s="1"/>
      <c r="DH3256" s="1"/>
      <c r="DI3256" s="1"/>
      <c r="DJ3256" s="1"/>
      <c r="DK3256" s="1"/>
      <c r="DL3256" s="1"/>
      <c r="DM3256" s="1"/>
      <c r="DN3256" s="1"/>
      <c r="DO3256" s="1"/>
      <c r="DP3256" s="1"/>
      <c r="DQ3256" s="1"/>
      <c r="DR3256" s="1"/>
      <c r="DS3256" s="1"/>
      <c r="DT3256" s="1"/>
      <c r="DU3256" s="1"/>
      <c r="DV3256" s="1"/>
      <c r="DW3256" s="1"/>
      <c r="DX3256" s="1"/>
      <c r="DY3256" s="1"/>
      <c r="DZ3256" s="1"/>
      <c r="EA3256" s="1"/>
      <c r="EB3256" s="1"/>
      <c r="EC3256" s="1"/>
      <c r="ED3256" s="1"/>
      <c r="EE3256" s="1"/>
      <c r="EF3256" s="1"/>
      <c r="EG3256" s="1"/>
      <c r="EH3256" s="1"/>
      <c r="EI3256" s="1"/>
      <c r="EJ3256" s="1"/>
      <c r="EK3256" s="1"/>
      <c r="EL3256" s="1"/>
      <c r="EM3256" s="1"/>
      <c r="EN3256" s="1"/>
      <c r="EO3256" s="1"/>
      <c r="EP3256" s="1"/>
      <c r="EQ3256" s="1"/>
      <c r="ER3256" s="1"/>
      <c r="ES3256" s="1"/>
      <c r="ET3256" s="1"/>
      <c r="EU3256" s="1"/>
      <c r="EV3256" s="1"/>
      <c r="EW3256" s="1"/>
      <c r="EX3256" s="1"/>
      <c r="EY3256" s="1"/>
      <c r="EZ3256" s="1"/>
      <c r="FA3256" s="1"/>
      <c r="FB3256" s="1"/>
      <c r="FC3256" s="1"/>
      <c r="FD3256" s="1"/>
      <c r="FE3256" s="1"/>
      <c r="FF3256" s="1"/>
      <c r="FG3256" s="1"/>
      <c r="FH3256" s="1"/>
      <c r="FI3256" s="1"/>
      <c r="FJ3256" s="1"/>
      <c r="FK3256" s="1"/>
      <c r="FL3256" s="1"/>
      <c r="FM3256" s="1"/>
      <c r="FN3256" s="1"/>
      <c r="FO3256" s="1"/>
      <c r="FP3256" s="1"/>
      <c r="FQ3256" s="1"/>
      <c r="FR3256" s="1"/>
      <c r="FS3256" s="1"/>
      <c r="FT3256" s="1"/>
      <c r="FU3256" s="1"/>
      <c r="FV3256" s="1"/>
      <c r="FW3256" s="1"/>
      <c r="FX3256" s="1"/>
      <c r="FY3256" s="1"/>
      <c r="FZ3256" s="1"/>
      <c r="GA3256" s="1"/>
      <c r="GB3256" s="1"/>
      <c r="GC3256" s="1"/>
      <c r="GD3256" s="1"/>
      <c r="GE3256" s="1"/>
      <c r="GF3256" s="1"/>
      <c r="GG3256" s="1"/>
      <c r="GH3256" s="1"/>
      <c r="GI3256" s="1"/>
      <c r="GJ3256" s="1"/>
      <c r="GK3256" s="1"/>
      <c r="GL3256" s="1"/>
      <c r="GM3256" s="1"/>
      <c r="GN3256" s="1"/>
      <c r="GO3256" s="1"/>
    </row>
    <row r="3257" spans="1:197" s="40" customFormat="1" x14ac:dyDescent="0.25">
      <c r="A3257" s="41"/>
      <c r="B3257" s="4"/>
      <c r="C3257" s="41"/>
      <c r="D3257" s="42"/>
      <c r="E3257" s="42"/>
      <c r="F3257" s="42"/>
      <c r="G3257" s="1"/>
      <c r="H3257" s="1"/>
      <c r="I3257" s="1"/>
      <c r="J3257" s="1"/>
      <c r="K3257" s="1"/>
      <c r="L3257" s="1"/>
      <c r="M3257" s="2"/>
      <c r="N3257" s="1"/>
      <c r="O3257" s="1"/>
      <c r="P3257" s="1"/>
      <c r="Q3257" s="1"/>
      <c r="R3257" s="1"/>
      <c r="S3257" s="1"/>
      <c r="T3257" s="1"/>
      <c r="U3257" s="1"/>
      <c r="V3257" s="1"/>
      <c r="W3257" s="1"/>
      <c r="X3257" s="1"/>
      <c r="Y3257" s="1"/>
      <c r="Z3257" s="1"/>
      <c r="AA3257" s="1"/>
      <c r="AB3257" s="1"/>
      <c r="AC3257" s="1"/>
      <c r="AD3257" s="1"/>
      <c r="AE3257" s="1"/>
      <c r="AF3257" s="1"/>
      <c r="AG3257" s="1"/>
      <c r="AH3257" s="1"/>
      <c r="AI3257" s="1"/>
      <c r="AJ3257" s="1"/>
      <c r="AK3257" s="1"/>
      <c r="AL3257" s="1"/>
      <c r="AM3257" s="1"/>
      <c r="AN3257" s="1"/>
      <c r="AO3257" s="1"/>
      <c r="AP3257" s="1"/>
      <c r="AQ3257" s="1"/>
      <c r="AR3257" s="1"/>
      <c r="AS3257" s="1"/>
      <c r="AT3257" s="1"/>
      <c r="AU3257" s="1"/>
      <c r="AV3257" s="1"/>
      <c r="AW3257" s="1"/>
      <c r="AX3257" s="1"/>
      <c r="AY3257" s="1"/>
      <c r="AZ3257" s="1"/>
      <c r="BA3257" s="1"/>
      <c r="BB3257" s="1"/>
      <c r="BC3257" s="1"/>
      <c r="BD3257" s="1"/>
      <c r="BE3257" s="1"/>
      <c r="BF3257" s="1"/>
      <c r="BG3257" s="1"/>
      <c r="BH3257" s="1"/>
      <c r="BI3257" s="1"/>
      <c r="BJ3257" s="1"/>
      <c r="BK3257" s="1"/>
      <c r="BL3257" s="1"/>
      <c r="BM3257" s="1"/>
      <c r="BN3257" s="1"/>
      <c r="BO3257" s="1"/>
      <c r="BP3257" s="1"/>
      <c r="BQ3257" s="1"/>
      <c r="BR3257" s="1"/>
      <c r="BS3257" s="1"/>
      <c r="BT3257" s="1"/>
      <c r="BU3257" s="1"/>
      <c r="BV3257" s="1"/>
      <c r="BW3257" s="1"/>
      <c r="BX3257" s="1"/>
      <c r="BY3257" s="1"/>
      <c r="BZ3257" s="1"/>
      <c r="CA3257" s="1"/>
      <c r="CB3257" s="1"/>
      <c r="CC3257" s="1"/>
      <c r="CD3257" s="1"/>
      <c r="CE3257" s="1"/>
      <c r="CF3257" s="1"/>
      <c r="CG3257" s="1"/>
      <c r="CH3257" s="1"/>
      <c r="CI3257" s="1"/>
      <c r="CJ3257" s="1"/>
      <c r="CK3257" s="1"/>
      <c r="CL3257" s="1"/>
      <c r="CM3257" s="1"/>
      <c r="CN3257" s="1"/>
      <c r="CO3257" s="1"/>
      <c r="CP3257" s="1"/>
      <c r="CQ3257" s="1"/>
      <c r="CR3257" s="1"/>
      <c r="CS3257" s="1"/>
      <c r="CT3257" s="1"/>
      <c r="CU3257" s="1"/>
      <c r="CV3257" s="1"/>
      <c r="CW3257" s="1"/>
      <c r="CX3257" s="1"/>
      <c r="CY3257" s="1"/>
      <c r="CZ3257" s="1"/>
      <c r="DA3257" s="1"/>
      <c r="DB3257" s="1"/>
      <c r="DC3257" s="1"/>
      <c r="DD3257" s="1"/>
      <c r="DE3257" s="1"/>
      <c r="DF3257" s="1"/>
      <c r="DG3257" s="1"/>
      <c r="DH3257" s="1"/>
      <c r="DI3257" s="1"/>
      <c r="DJ3257" s="1"/>
      <c r="DK3257" s="1"/>
      <c r="DL3257" s="1"/>
      <c r="DM3257" s="1"/>
      <c r="DN3257" s="1"/>
      <c r="DO3257" s="1"/>
      <c r="DP3257" s="1"/>
      <c r="DQ3257" s="1"/>
      <c r="DR3257" s="1"/>
      <c r="DS3257" s="1"/>
      <c r="DT3257" s="1"/>
      <c r="DU3257" s="1"/>
      <c r="DV3257" s="1"/>
      <c r="DW3257" s="1"/>
      <c r="DX3257" s="1"/>
      <c r="DY3257" s="1"/>
      <c r="DZ3257" s="1"/>
      <c r="EA3257" s="1"/>
      <c r="EB3257" s="1"/>
      <c r="EC3257" s="1"/>
      <c r="ED3257" s="1"/>
      <c r="EE3257" s="1"/>
      <c r="EF3257" s="1"/>
      <c r="EG3257" s="1"/>
      <c r="EH3257" s="1"/>
      <c r="EI3257" s="1"/>
      <c r="EJ3257" s="1"/>
      <c r="EK3257" s="1"/>
      <c r="EL3257" s="1"/>
      <c r="EM3257" s="1"/>
      <c r="EN3257" s="1"/>
      <c r="EO3257" s="1"/>
      <c r="EP3257" s="1"/>
      <c r="EQ3257" s="1"/>
      <c r="ER3257" s="1"/>
      <c r="ES3257" s="1"/>
      <c r="ET3257" s="1"/>
      <c r="EU3257" s="1"/>
      <c r="EV3257" s="1"/>
      <c r="EW3257" s="1"/>
      <c r="EX3257" s="1"/>
      <c r="EY3257" s="1"/>
      <c r="EZ3257" s="1"/>
      <c r="FA3257" s="1"/>
      <c r="FB3257" s="1"/>
      <c r="FC3257" s="1"/>
      <c r="FD3257" s="1"/>
      <c r="FE3257" s="1"/>
      <c r="FF3257" s="1"/>
      <c r="FG3257" s="1"/>
      <c r="FH3257" s="1"/>
      <c r="FI3257" s="1"/>
      <c r="FJ3257" s="1"/>
      <c r="FK3257" s="1"/>
      <c r="FL3257" s="1"/>
      <c r="FM3257" s="1"/>
      <c r="FN3257" s="1"/>
      <c r="FO3257" s="1"/>
      <c r="FP3257" s="1"/>
      <c r="FQ3257" s="1"/>
      <c r="FR3257" s="1"/>
      <c r="FS3257" s="1"/>
      <c r="FT3257" s="1"/>
      <c r="FU3257" s="1"/>
      <c r="FV3257" s="1"/>
      <c r="FW3257" s="1"/>
      <c r="FX3257" s="1"/>
      <c r="FY3257" s="1"/>
      <c r="FZ3257" s="1"/>
      <c r="GA3257" s="1"/>
      <c r="GB3257" s="1"/>
      <c r="GC3257" s="1"/>
      <c r="GD3257" s="1"/>
      <c r="GE3257" s="1"/>
      <c r="GF3257" s="1"/>
      <c r="GG3257" s="1"/>
      <c r="GH3257" s="1"/>
      <c r="GI3257" s="1"/>
      <c r="GJ3257" s="1"/>
      <c r="GK3257" s="1"/>
      <c r="GL3257" s="1"/>
      <c r="GM3257" s="1"/>
      <c r="GN3257" s="1"/>
      <c r="GO3257" s="1"/>
    </row>
    <row r="3258" spans="1:197" s="40" customFormat="1" x14ac:dyDescent="0.25">
      <c r="A3258" s="41"/>
      <c r="B3258" s="4"/>
      <c r="C3258" s="41"/>
      <c r="D3258" s="42"/>
      <c r="E3258" s="42"/>
      <c r="F3258" s="42"/>
      <c r="G3258" s="1"/>
      <c r="H3258" s="1"/>
      <c r="I3258" s="1"/>
      <c r="J3258" s="1"/>
      <c r="K3258" s="1"/>
      <c r="L3258" s="1"/>
      <c r="M3258" s="2"/>
      <c r="N3258" s="1"/>
      <c r="O3258" s="1"/>
      <c r="P3258" s="1"/>
      <c r="Q3258" s="1"/>
      <c r="R3258" s="1"/>
      <c r="S3258" s="1"/>
      <c r="T3258" s="1"/>
      <c r="U3258" s="1"/>
      <c r="V3258" s="1"/>
      <c r="W3258" s="1"/>
      <c r="X3258" s="1"/>
      <c r="Y3258" s="1"/>
      <c r="Z3258" s="1"/>
      <c r="AA3258" s="1"/>
      <c r="AB3258" s="1"/>
      <c r="AC3258" s="1"/>
      <c r="AD3258" s="1"/>
      <c r="AE3258" s="1"/>
      <c r="AF3258" s="1"/>
      <c r="AG3258" s="1"/>
      <c r="AH3258" s="1"/>
      <c r="AI3258" s="1"/>
      <c r="AJ3258" s="1"/>
      <c r="AK3258" s="1"/>
      <c r="AL3258" s="1"/>
      <c r="AM3258" s="1"/>
      <c r="AN3258" s="1"/>
      <c r="AO3258" s="1"/>
      <c r="AP3258" s="1"/>
      <c r="AQ3258" s="1"/>
      <c r="AR3258" s="1"/>
      <c r="AS3258" s="1"/>
      <c r="AT3258" s="1"/>
      <c r="AU3258" s="1"/>
      <c r="AV3258" s="1"/>
      <c r="AW3258" s="1"/>
      <c r="AX3258" s="1"/>
      <c r="AY3258" s="1"/>
      <c r="AZ3258" s="1"/>
      <c r="BA3258" s="1"/>
      <c r="BB3258" s="1"/>
      <c r="BC3258" s="1"/>
      <c r="BD3258" s="1"/>
      <c r="BE3258" s="1"/>
      <c r="BF3258" s="1"/>
      <c r="BG3258" s="1"/>
      <c r="BH3258" s="1"/>
      <c r="BI3258" s="1"/>
      <c r="BJ3258" s="1"/>
      <c r="BK3258" s="1"/>
      <c r="BL3258" s="1"/>
      <c r="BM3258" s="1"/>
      <c r="BN3258" s="1"/>
      <c r="BO3258" s="1"/>
      <c r="BP3258" s="1"/>
      <c r="BQ3258" s="1"/>
      <c r="BR3258" s="1"/>
      <c r="BS3258" s="1"/>
      <c r="BT3258" s="1"/>
      <c r="BU3258" s="1"/>
      <c r="BV3258" s="1"/>
      <c r="BW3258" s="1"/>
      <c r="BX3258" s="1"/>
      <c r="BY3258" s="1"/>
      <c r="BZ3258" s="1"/>
      <c r="CA3258" s="1"/>
      <c r="CB3258" s="1"/>
      <c r="CC3258" s="1"/>
      <c r="CD3258" s="1"/>
      <c r="CE3258" s="1"/>
      <c r="CF3258" s="1"/>
      <c r="CG3258" s="1"/>
      <c r="CH3258" s="1"/>
      <c r="CI3258" s="1"/>
      <c r="CJ3258" s="1"/>
      <c r="CK3258" s="1"/>
      <c r="CL3258" s="1"/>
      <c r="CM3258" s="1"/>
      <c r="CN3258" s="1"/>
      <c r="CO3258" s="1"/>
      <c r="CP3258" s="1"/>
      <c r="CQ3258" s="1"/>
      <c r="CR3258" s="1"/>
      <c r="CS3258" s="1"/>
      <c r="CT3258" s="1"/>
      <c r="CU3258" s="1"/>
      <c r="CV3258" s="1"/>
      <c r="CW3258" s="1"/>
      <c r="CX3258" s="1"/>
      <c r="CY3258" s="1"/>
      <c r="CZ3258" s="1"/>
      <c r="DA3258" s="1"/>
      <c r="DB3258" s="1"/>
      <c r="DC3258" s="1"/>
      <c r="DD3258" s="1"/>
      <c r="DE3258" s="1"/>
      <c r="DF3258" s="1"/>
      <c r="DG3258" s="1"/>
      <c r="DH3258" s="1"/>
      <c r="DI3258" s="1"/>
      <c r="DJ3258" s="1"/>
      <c r="DK3258" s="1"/>
      <c r="DL3258" s="1"/>
      <c r="DM3258" s="1"/>
      <c r="DN3258" s="1"/>
      <c r="DO3258" s="1"/>
      <c r="DP3258" s="1"/>
      <c r="DQ3258" s="1"/>
      <c r="DR3258" s="1"/>
      <c r="DS3258" s="1"/>
      <c r="DT3258" s="1"/>
      <c r="DU3258" s="1"/>
      <c r="DV3258" s="1"/>
      <c r="DW3258" s="1"/>
      <c r="DX3258" s="1"/>
      <c r="DY3258" s="1"/>
      <c r="DZ3258" s="1"/>
      <c r="EA3258" s="1"/>
      <c r="EB3258" s="1"/>
      <c r="EC3258" s="1"/>
      <c r="ED3258" s="1"/>
      <c r="EE3258" s="1"/>
      <c r="EF3258" s="1"/>
      <c r="EG3258" s="1"/>
      <c r="EH3258" s="1"/>
      <c r="EI3258" s="1"/>
      <c r="EJ3258" s="1"/>
      <c r="EK3258" s="1"/>
      <c r="EL3258" s="1"/>
      <c r="EM3258" s="1"/>
      <c r="EN3258" s="1"/>
      <c r="EO3258" s="1"/>
      <c r="EP3258" s="1"/>
      <c r="EQ3258" s="1"/>
      <c r="ER3258" s="1"/>
      <c r="ES3258" s="1"/>
      <c r="ET3258" s="1"/>
      <c r="EU3258" s="1"/>
      <c r="EV3258" s="1"/>
      <c r="EW3258" s="1"/>
      <c r="EX3258" s="1"/>
      <c r="EY3258" s="1"/>
      <c r="EZ3258" s="1"/>
      <c r="FA3258" s="1"/>
      <c r="FB3258" s="1"/>
      <c r="FC3258" s="1"/>
      <c r="FD3258" s="1"/>
      <c r="FE3258" s="1"/>
      <c r="FF3258" s="1"/>
      <c r="FG3258" s="1"/>
      <c r="FH3258" s="1"/>
      <c r="FI3258" s="1"/>
      <c r="FJ3258" s="1"/>
      <c r="FK3258" s="1"/>
      <c r="FL3258" s="1"/>
      <c r="FM3258" s="1"/>
      <c r="FN3258" s="1"/>
      <c r="FO3258" s="1"/>
      <c r="FP3258" s="1"/>
      <c r="FQ3258" s="1"/>
      <c r="FR3258" s="1"/>
      <c r="FS3258" s="1"/>
      <c r="FT3258" s="1"/>
      <c r="FU3258" s="1"/>
      <c r="FV3258" s="1"/>
      <c r="FW3258" s="1"/>
      <c r="FX3258" s="1"/>
      <c r="FY3258" s="1"/>
      <c r="FZ3258" s="1"/>
      <c r="GA3258" s="1"/>
      <c r="GB3258" s="1"/>
      <c r="GC3258" s="1"/>
      <c r="GD3258" s="1"/>
      <c r="GE3258" s="1"/>
      <c r="GF3258" s="1"/>
      <c r="GG3258" s="1"/>
      <c r="GH3258" s="1"/>
      <c r="GI3258" s="1"/>
      <c r="GJ3258" s="1"/>
      <c r="GK3258" s="1"/>
      <c r="GL3258" s="1"/>
      <c r="GM3258" s="1"/>
      <c r="GN3258" s="1"/>
      <c r="GO3258" s="1"/>
    </row>
    <row r="3259" spans="1:197" s="40" customFormat="1" x14ac:dyDescent="0.25">
      <c r="A3259" s="41"/>
      <c r="B3259" s="4"/>
      <c r="C3259" s="41"/>
      <c r="D3259" s="42"/>
      <c r="E3259" s="42"/>
      <c r="F3259" s="42"/>
      <c r="G3259" s="1"/>
      <c r="H3259" s="1"/>
      <c r="I3259" s="1"/>
      <c r="J3259" s="1"/>
      <c r="K3259" s="1"/>
      <c r="L3259" s="1"/>
      <c r="M3259" s="2"/>
      <c r="N3259" s="1"/>
      <c r="O3259" s="1"/>
      <c r="P3259" s="1"/>
      <c r="Q3259" s="1"/>
      <c r="R3259" s="1"/>
      <c r="S3259" s="1"/>
      <c r="T3259" s="1"/>
      <c r="U3259" s="1"/>
      <c r="V3259" s="1"/>
      <c r="W3259" s="1"/>
      <c r="X3259" s="1"/>
      <c r="Y3259" s="1"/>
      <c r="Z3259" s="1"/>
      <c r="AA3259" s="1"/>
      <c r="AB3259" s="1"/>
      <c r="AC3259" s="1"/>
      <c r="AD3259" s="1"/>
      <c r="AE3259" s="1"/>
      <c r="AF3259" s="1"/>
      <c r="AG3259" s="1"/>
      <c r="AH3259" s="1"/>
      <c r="AI3259" s="1"/>
      <c r="AJ3259" s="1"/>
      <c r="AK3259" s="1"/>
      <c r="AL3259" s="1"/>
      <c r="AM3259" s="1"/>
      <c r="AN3259" s="1"/>
      <c r="AO3259" s="1"/>
      <c r="AP3259" s="1"/>
      <c r="AQ3259" s="1"/>
      <c r="AR3259" s="1"/>
      <c r="AS3259" s="1"/>
      <c r="AT3259" s="1"/>
      <c r="AU3259" s="1"/>
      <c r="AV3259" s="1"/>
      <c r="AW3259" s="1"/>
      <c r="AX3259" s="1"/>
      <c r="AY3259" s="1"/>
      <c r="AZ3259" s="1"/>
      <c r="BA3259" s="1"/>
      <c r="BB3259" s="1"/>
      <c r="BC3259" s="1"/>
      <c r="BD3259" s="1"/>
      <c r="BE3259" s="1"/>
      <c r="BF3259" s="1"/>
      <c r="BG3259" s="1"/>
      <c r="BH3259" s="1"/>
      <c r="BI3259" s="1"/>
      <c r="BJ3259" s="1"/>
      <c r="BK3259" s="1"/>
      <c r="BL3259" s="1"/>
      <c r="BM3259" s="1"/>
      <c r="BN3259" s="1"/>
      <c r="BO3259" s="1"/>
      <c r="BP3259" s="1"/>
      <c r="BQ3259" s="1"/>
      <c r="BR3259" s="1"/>
      <c r="BS3259" s="1"/>
      <c r="BT3259" s="1"/>
      <c r="BU3259" s="1"/>
      <c r="BV3259" s="1"/>
      <c r="BW3259" s="1"/>
      <c r="BX3259" s="1"/>
      <c r="BY3259" s="1"/>
      <c r="BZ3259" s="1"/>
      <c r="CA3259" s="1"/>
      <c r="CB3259" s="1"/>
      <c r="CC3259" s="1"/>
      <c r="CD3259" s="1"/>
      <c r="CE3259" s="1"/>
      <c r="CF3259" s="1"/>
      <c r="CG3259" s="1"/>
      <c r="CH3259" s="1"/>
      <c r="CI3259" s="1"/>
      <c r="CJ3259" s="1"/>
      <c r="CK3259" s="1"/>
      <c r="CL3259" s="1"/>
      <c r="CM3259" s="1"/>
      <c r="CN3259" s="1"/>
      <c r="CO3259" s="1"/>
      <c r="CP3259" s="1"/>
      <c r="CQ3259" s="1"/>
      <c r="CR3259" s="1"/>
      <c r="CS3259" s="1"/>
      <c r="CT3259" s="1"/>
      <c r="CU3259" s="1"/>
      <c r="CV3259" s="1"/>
      <c r="CW3259" s="1"/>
      <c r="CX3259" s="1"/>
      <c r="CY3259" s="1"/>
      <c r="CZ3259" s="1"/>
      <c r="DA3259" s="1"/>
      <c r="DB3259" s="1"/>
      <c r="DC3259" s="1"/>
      <c r="DD3259" s="1"/>
      <c r="DE3259" s="1"/>
      <c r="DF3259" s="1"/>
      <c r="DG3259" s="1"/>
      <c r="DH3259" s="1"/>
      <c r="DI3259" s="1"/>
      <c r="DJ3259" s="1"/>
      <c r="DK3259" s="1"/>
      <c r="DL3259" s="1"/>
      <c r="DM3259" s="1"/>
      <c r="DN3259" s="1"/>
      <c r="DO3259" s="1"/>
      <c r="DP3259" s="1"/>
      <c r="DQ3259" s="1"/>
      <c r="DR3259" s="1"/>
      <c r="DS3259" s="1"/>
      <c r="DT3259" s="1"/>
      <c r="DU3259" s="1"/>
      <c r="DV3259" s="1"/>
      <c r="DW3259" s="1"/>
      <c r="DX3259" s="1"/>
      <c r="DY3259" s="1"/>
      <c r="DZ3259" s="1"/>
      <c r="EA3259" s="1"/>
      <c r="EB3259" s="1"/>
      <c r="EC3259" s="1"/>
      <c r="ED3259" s="1"/>
      <c r="EE3259" s="1"/>
      <c r="EF3259" s="1"/>
      <c r="EG3259" s="1"/>
      <c r="EH3259" s="1"/>
      <c r="EI3259" s="1"/>
      <c r="EJ3259" s="1"/>
      <c r="EK3259" s="1"/>
      <c r="EL3259" s="1"/>
      <c r="EM3259" s="1"/>
      <c r="EN3259" s="1"/>
      <c r="EO3259" s="1"/>
      <c r="EP3259" s="1"/>
      <c r="EQ3259" s="1"/>
      <c r="ER3259" s="1"/>
      <c r="ES3259" s="1"/>
      <c r="ET3259" s="1"/>
      <c r="EU3259" s="1"/>
      <c r="EV3259" s="1"/>
      <c r="EW3259" s="1"/>
      <c r="EX3259" s="1"/>
      <c r="EY3259" s="1"/>
      <c r="EZ3259" s="1"/>
      <c r="FA3259" s="1"/>
      <c r="FB3259" s="1"/>
      <c r="FC3259" s="1"/>
      <c r="FD3259" s="1"/>
      <c r="FE3259" s="1"/>
      <c r="FF3259" s="1"/>
      <c r="FG3259" s="1"/>
      <c r="FH3259" s="1"/>
      <c r="FI3259" s="1"/>
      <c r="FJ3259" s="1"/>
      <c r="FK3259" s="1"/>
      <c r="FL3259" s="1"/>
      <c r="FM3259" s="1"/>
      <c r="FN3259" s="1"/>
      <c r="FO3259" s="1"/>
      <c r="FP3259" s="1"/>
      <c r="FQ3259" s="1"/>
      <c r="FR3259" s="1"/>
      <c r="FS3259" s="1"/>
      <c r="FT3259" s="1"/>
      <c r="FU3259" s="1"/>
      <c r="FV3259" s="1"/>
      <c r="FW3259" s="1"/>
      <c r="FX3259" s="1"/>
      <c r="FY3259" s="1"/>
      <c r="FZ3259" s="1"/>
      <c r="GA3259" s="1"/>
      <c r="GB3259" s="1"/>
      <c r="GC3259" s="1"/>
      <c r="GD3259" s="1"/>
      <c r="GE3259" s="1"/>
      <c r="GF3259" s="1"/>
      <c r="GG3259" s="1"/>
      <c r="GH3259" s="1"/>
      <c r="GI3259" s="1"/>
      <c r="GJ3259" s="1"/>
      <c r="GK3259" s="1"/>
      <c r="GL3259" s="1"/>
      <c r="GM3259" s="1"/>
      <c r="GN3259" s="1"/>
      <c r="GO3259" s="1"/>
    </row>
    <row r="3260" spans="1:197" s="40" customFormat="1" x14ac:dyDescent="0.25">
      <c r="A3260" s="41"/>
      <c r="B3260" s="4"/>
      <c r="C3260" s="41"/>
      <c r="D3260" s="42"/>
      <c r="E3260" s="42"/>
      <c r="F3260" s="42"/>
      <c r="G3260" s="1"/>
      <c r="H3260" s="1"/>
      <c r="I3260" s="1"/>
      <c r="J3260" s="1"/>
      <c r="K3260" s="1"/>
      <c r="L3260" s="1"/>
      <c r="M3260" s="2"/>
      <c r="N3260" s="1"/>
      <c r="O3260" s="1"/>
      <c r="P3260" s="1"/>
      <c r="Q3260" s="1"/>
      <c r="R3260" s="1"/>
      <c r="S3260" s="1"/>
      <c r="T3260" s="1"/>
      <c r="U3260" s="1"/>
      <c r="V3260" s="1"/>
      <c r="W3260" s="1"/>
      <c r="X3260" s="1"/>
      <c r="Y3260" s="1"/>
      <c r="Z3260" s="1"/>
      <c r="AA3260" s="1"/>
      <c r="AB3260" s="1"/>
      <c r="AC3260" s="1"/>
      <c r="AD3260" s="1"/>
      <c r="AE3260" s="1"/>
      <c r="AF3260" s="1"/>
      <c r="AG3260" s="1"/>
      <c r="AH3260" s="1"/>
      <c r="AI3260" s="1"/>
      <c r="AJ3260" s="1"/>
      <c r="AK3260" s="1"/>
      <c r="AL3260" s="1"/>
      <c r="AM3260" s="1"/>
      <c r="AN3260" s="1"/>
      <c r="AO3260" s="1"/>
      <c r="AP3260" s="1"/>
      <c r="AQ3260" s="1"/>
      <c r="AR3260" s="1"/>
      <c r="AS3260" s="1"/>
      <c r="AT3260" s="1"/>
      <c r="AU3260" s="1"/>
      <c r="AV3260" s="1"/>
      <c r="AW3260" s="1"/>
      <c r="AX3260" s="1"/>
      <c r="AY3260" s="1"/>
      <c r="AZ3260" s="1"/>
      <c r="BA3260" s="1"/>
      <c r="BB3260" s="1"/>
      <c r="BC3260" s="1"/>
      <c r="BD3260" s="1"/>
      <c r="BE3260" s="1"/>
      <c r="BF3260" s="1"/>
      <c r="BG3260" s="1"/>
      <c r="BH3260" s="1"/>
      <c r="BI3260" s="1"/>
      <c r="BJ3260" s="1"/>
      <c r="BK3260" s="1"/>
      <c r="BL3260" s="1"/>
      <c r="BM3260" s="1"/>
      <c r="BN3260" s="1"/>
      <c r="BO3260" s="1"/>
      <c r="BP3260" s="1"/>
      <c r="BQ3260" s="1"/>
      <c r="BR3260" s="1"/>
      <c r="BS3260" s="1"/>
      <c r="BT3260" s="1"/>
      <c r="BU3260" s="1"/>
      <c r="BV3260" s="1"/>
      <c r="BW3260" s="1"/>
      <c r="BX3260" s="1"/>
      <c r="BY3260" s="1"/>
      <c r="BZ3260" s="1"/>
      <c r="CA3260" s="1"/>
      <c r="CB3260" s="1"/>
      <c r="CC3260" s="1"/>
      <c r="CD3260" s="1"/>
      <c r="CE3260" s="1"/>
      <c r="CF3260" s="1"/>
      <c r="CG3260" s="1"/>
      <c r="CH3260" s="1"/>
      <c r="CI3260" s="1"/>
      <c r="CJ3260" s="1"/>
      <c r="CK3260" s="1"/>
      <c r="CL3260" s="1"/>
      <c r="CM3260" s="1"/>
      <c r="CN3260" s="1"/>
      <c r="CO3260" s="1"/>
      <c r="CP3260" s="1"/>
      <c r="CQ3260" s="1"/>
      <c r="CR3260" s="1"/>
      <c r="CS3260" s="1"/>
      <c r="CT3260" s="1"/>
      <c r="CU3260" s="1"/>
      <c r="CV3260" s="1"/>
      <c r="CW3260" s="1"/>
      <c r="CX3260" s="1"/>
      <c r="CY3260" s="1"/>
      <c r="CZ3260" s="1"/>
      <c r="DA3260" s="1"/>
      <c r="DB3260" s="1"/>
      <c r="DC3260" s="1"/>
      <c r="DD3260" s="1"/>
      <c r="DE3260" s="1"/>
      <c r="DF3260" s="1"/>
      <c r="DG3260" s="1"/>
      <c r="DH3260" s="1"/>
      <c r="DI3260" s="1"/>
      <c r="DJ3260" s="1"/>
      <c r="DK3260" s="1"/>
      <c r="DL3260" s="1"/>
      <c r="DM3260" s="1"/>
      <c r="DN3260" s="1"/>
      <c r="DO3260" s="1"/>
      <c r="DP3260" s="1"/>
      <c r="DQ3260" s="1"/>
      <c r="DR3260" s="1"/>
      <c r="DS3260" s="1"/>
      <c r="DT3260" s="1"/>
      <c r="DU3260" s="1"/>
      <c r="DV3260" s="1"/>
      <c r="DW3260" s="1"/>
      <c r="DX3260" s="1"/>
      <c r="DY3260" s="1"/>
      <c r="DZ3260" s="1"/>
      <c r="EA3260" s="1"/>
      <c r="EB3260" s="1"/>
      <c r="EC3260" s="1"/>
      <c r="ED3260" s="1"/>
      <c r="EE3260" s="1"/>
      <c r="EF3260" s="1"/>
      <c r="EG3260" s="1"/>
      <c r="EH3260" s="1"/>
      <c r="EI3260" s="1"/>
      <c r="EJ3260" s="1"/>
      <c r="EK3260" s="1"/>
      <c r="EL3260" s="1"/>
      <c r="EM3260" s="1"/>
      <c r="EN3260" s="1"/>
      <c r="EO3260" s="1"/>
      <c r="EP3260" s="1"/>
      <c r="EQ3260" s="1"/>
      <c r="ER3260" s="1"/>
      <c r="ES3260" s="1"/>
      <c r="ET3260" s="1"/>
      <c r="EU3260" s="1"/>
      <c r="EV3260" s="1"/>
      <c r="EW3260" s="1"/>
      <c r="EX3260" s="1"/>
      <c r="EY3260" s="1"/>
      <c r="EZ3260" s="1"/>
      <c r="FA3260" s="1"/>
      <c r="FB3260" s="1"/>
      <c r="FC3260" s="1"/>
      <c r="FD3260" s="1"/>
      <c r="FE3260" s="1"/>
      <c r="FF3260" s="1"/>
      <c r="FG3260" s="1"/>
      <c r="FH3260" s="1"/>
      <c r="FI3260" s="1"/>
      <c r="FJ3260" s="1"/>
      <c r="FK3260" s="1"/>
      <c r="FL3260" s="1"/>
      <c r="FM3260" s="1"/>
      <c r="FN3260" s="1"/>
      <c r="FO3260" s="1"/>
      <c r="FP3260" s="1"/>
      <c r="FQ3260" s="1"/>
      <c r="FR3260" s="1"/>
      <c r="FS3260" s="1"/>
      <c r="FT3260" s="1"/>
      <c r="FU3260" s="1"/>
      <c r="FV3260" s="1"/>
      <c r="FW3260" s="1"/>
      <c r="FX3260" s="1"/>
      <c r="FY3260" s="1"/>
      <c r="FZ3260" s="1"/>
      <c r="GA3260" s="1"/>
      <c r="GB3260" s="1"/>
      <c r="GC3260" s="1"/>
      <c r="GD3260" s="1"/>
      <c r="GE3260" s="1"/>
      <c r="GF3260" s="1"/>
      <c r="GG3260" s="1"/>
      <c r="GH3260" s="1"/>
      <c r="GI3260" s="1"/>
      <c r="GJ3260" s="1"/>
      <c r="GK3260" s="1"/>
      <c r="GL3260" s="1"/>
      <c r="GM3260" s="1"/>
      <c r="GN3260" s="1"/>
      <c r="GO3260" s="1"/>
    </row>
    <row r="3261" spans="1:197" s="40" customFormat="1" x14ac:dyDescent="0.25">
      <c r="A3261" s="41"/>
      <c r="B3261" s="4"/>
      <c r="C3261" s="41"/>
      <c r="D3261" s="42"/>
      <c r="E3261" s="42"/>
      <c r="F3261" s="42"/>
      <c r="G3261" s="1"/>
      <c r="H3261" s="1"/>
      <c r="I3261" s="1"/>
      <c r="J3261" s="1"/>
      <c r="K3261" s="1"/>
      <c r="L3261" s="1"/>
      <c r="M3261" s="2"/>
      <c r="N3261" s="1"/>
      <c r="O3261" s="1"/>
      <c r="P3261" s="1"/>
      <c r="Q3261" s="1"/>
      <c r="R3261" s="1"/>
      <c r="S3261" s="1"/>
      <c r="T3261" s="1"/>
      <c r="U3261" s="1"/>
      <c r="V3261" s="1"/>
      <c r="W3261" s="1"/>
      <c r="X3261" s="1"/>
      <c r="Y3261" s="1"/>
      <c r="Z3261" s="1"/>
      <c r="AA3261" s="1"/>
      <c r="AB3261" s="1"/>
      <c r="AC3261" s="1"/>
      <c r="AD3261" s="1"/>
      <c r="AE3261" s="1"/>
      <c r="AF3261" s="1"/>
      <c r="AG3261" s="1"/>
      <c r="AH3261" s="1"/>
      <c r="AI3261" s="1"/>
      <c r="AJ3261" s="1"/>
      <c r="AK3261" s="1"/>
      <c r="AL3261" s="1"/>
      <c r="AM3261" s="1"/>
      <c r="AN3261" s="1"/>
      <c r="AO3261" s="1"/>
      <c r="AP3261" s="1"/>
      <c r="AQ3261" s="1"/>
      <c r="AR3261" s="1"/>
      <c r="AS3261" s="1"/>
      <c r="AT3261" s="1"/>
      <c r="AU3261" s="1"/>
      <c r="AV3261" s="1"/>
      <c r="AW3261" s="1"/>
      <c r="AX3261" s="1"/>
      <c r="AY3261" s="1"/>
      <c r="AZ3261" s="1"/>
      <c r="BA3261" s="1"/>
      <c r="BB3261" s="1"/>
      <c r="BC3261" s="1"/>
      <c r="BD3261" s="1"/>
      <c r="BE3261" s="1"/>
      <c r="BF3261" s="1"/>
      <c r="BG3261" s="1"/>
      <c r="BH3261" s="1"/>
      <c r="BI3261" s="1"/>
      <c r="BJ3261" s="1"/>
      <c r="BK3261" s="1"/>
      <c r="BL3261" s="1"/>
      <c r="BM3261" s="1"/>
      <c r="BN3261" s="1"/>
      <c r="BO3261" s="1"/>
      <c r="BP3261" s="1"/>
      <c r="BQ3261" s="1"/>
      <c r="BR3261" s="1"/>
      <c r="BS3261" s="1"/>
      <c r="BT3261" s="1"/>
      <c r="BU3261" s="1"/>
      <c r="BV3261" s="1"/>
      <c r="BW3261" s="1"/>
      <c r="BX3261" s="1"/>
      <c r="BY3261" s="1"/>
      <c r="BZ3261" s="1"/>
      <c r="CA3261" s="1"/>
      <c r="CB3261" s="1"/>
      <c r="CC3261" s="1"/>
      <c r="CD3261" s="1"/>
      <c r="CE3261" s="1"/>
      <c r="CF3261" s="1"/>
      <c r="CG3261" s="1"/>
      <c r="CH3261" s="1"/>
      <c r="CI3261" s="1"/>
      <c r="CJ3261" s="1"/>
      <c r="CK3261" s="1"/>
      <c r="CL3261" s="1"/>
      <c r="CM3261" s="1"/>
      <c r="CN3261" s="1"/>
      <c r="CO3261" s="1"/>
      <c r="CP3261" s="1"/>
      <c r="CQ3261" s="1"/>
      <c r="CR3261" s="1"/>
      <c r="CS3261" s="1"/>
      <c r="CT3261" s="1"/>
      <c r="CU3261" s="1"/>
      <c r="CV3261" s="1"/>
      <c r="CW3261" s="1"/>
      <c r="CX3261" s="1"/>
      <c r="CY3261" s="1"/>
      <c r="CZ3261" s="1"/>
      <c r="DA3261" s="1"/>
      <c r="DB3261" s="1"/>
      <c r="DC3261" s="1"/>
      <c r="DD3261" s="1"/>
      <c r="DE3261" s="1"/>
      <c r="DF3261" s="1"/>
      <c r="DG3261" s="1"/>
      <c r="DH3261" s="1"/>
      <c r="DI3261" s="1"/>
      <c r="DJ3261" s="1"/>
      <c r="DK3261" s="1"/>
      <c r="DL3261" s="1"/>
      <c r="DM3261" s="1"/>
      <c r="DN3261" s="1"/>
      <c r="DO3261" s="1"/>
      <c r="DP3261" s="1"/>
      <c r="DQ3261" s="1"/>
      <c r="DR3261" s="1"/>
      <c r="DS3261" s="1"/>
      <c r="DT3261" s="1"/>
      <c r="DU3261" s="1"/>
      <c r="DV3261" s="1"/>
      <c r="DW3261" s="1"/>
      <c r="DX3261" s="1"/>
      <c r="DY3261" s="1"/>
      <c r="DZ3261" s="1"/>
      <c r="EA3261" s="1"/>
      <c r="EB3261" s="1"/>
      <c r="EC3261" s="1"/>
      <c r="ED3261" s="1"/>
      <c r="EE3261" s="1"/>
      <c r="EF3261" s="1"/>
      <c r="EG3261" s="1"/>
      <c r="EH3261" s="1"/>
      <c r="EI3261" s="1"/>
      <c r="EJ3261" s="1"/>
      <c r="EK3261" s="1"/>
      <c r="EL3261" s="1"/>
      <c r="EM3261" s="1"/>
      <c r="EN3261" s="1"/>
      <c r="EO3261" s="1"/>
      <c r="EP3261" s="1"/>
      <c r="EQ3261" s="1"/>
      <c r="ER3261" s="1"/>
      <c r="ES3261" s="1"/>
      <c r="ET3261" s="1"/>
      <c r="EU3261" s="1"/>
      <c r="EV3261" s="1"/>
      <c r="EW3261" s="1"/>
      <c r="EX3261" s="1"/>
      <c r="EY3261" s="1"/>
      <c r="EZ3261" s="1"/>
      <c r="FA3261" s="1"/>
      <c r="FB3261" s="1"/>
      <c r="FC3261" s="1"/>
      <c r="FD3261" s="1"/>
      <c r="FE3261" s="1"/>
      <c r="FF3261" s="1"/>
      <c r="FG3261" s="1"/>
      <c r="FH3261" s="1"/>
      <c r="FI3261" s="1"/>
      <c r="FJ3261" s="1"/>
      <c r="FK3261" s="1"/>
      <c r="FL3261" s="1"/>
      <c r="FM3261" s="1"/>
      <c r="FN3261" s="1"/>
      <c r="FO3261" s="1"/>
      <c r="FP3261" s="1"/>
      <c r="FQ3261" s="1"/>
      <c r="FR3261" s="1"/>
      <c r="FS3261" s="1"/>
      <c r="FT3261" s="1"/>
      <c r="FU3261" s="1"/>
      <c r="FV3261" s="1"/>
      <c r="FW3261" s="1"/>
      <c r="FX3261" s="1"/>
      <c r="FY3261" s="1"/>
      <c r="FZ3261" s="1"/>
      <c r="GA3261" s="1"/>
      <c r="GB3261" s="1"/>
      <c r="GC3261" s="1"/>
      <c r="GD3261" s="1"/>
      <c r="GE3261" s="1"/>
      <c r="GF3261" s="1"/>
      <c r="GG3261" s="1"/>
      <c r="GH3261" s="1"/>
      <c r="GI3261" s="1"/>
      <c r="GJ3261" s="1"/>
      <c r="GK3261" s="1"/>
      <c r="GL3261" s="1"/>
      <c r="GM3261" s="1"/>
      <c r="GN3261" s="1"/>
      <c r="GO3261" s="1"/>
    </row>
    <row r="3262" spans="1:197" s="40" customFormat="1" x14ac:dyDescent="0.25">
      <c r="A3262" s="41"/>
      <c r="B3262" s="4"/>
      <c r="C3262" s="41"/>
      <c r="D3262" s="42"/>
      <c r="E3262" s="42"/>
      <c r="F3262" s="42"/>
      <c r="G3262" s="1"/>
      <c r="H3262" s="1"/>
      <c r="I3262" s="1"/>
      <c r="J3262" s="1"/>
      <c r="K3262" s="1"/>
      <c r="L3262" s="1"/>
      <c r="M3262" s="2"/>
      <c r="N3262" s="1"/>
      <c r="O3262" s="1"/>
      <c r="P3262" s="1"/>
      <c r="Q3262" s="1"/>
      <c r="R3262" s="1"/>
      <c r="S3262" s="1"/>
      <c r="T3262" s="1"/>
      <c r="U3262" s="1"/>
      <c r="V3262" s="1"/>
      <c r="W3262" s="1"/>
      <c r="X3262" s="1"/>
      <c r="Y3262" s="1"/>
      <c r="Z3262" s="1"/>
      <c r="AA3262" s="1"/>
      <c r="AB3262" s="1"/>
      <c r="AC3262" s="1"/>
      <c r="AD3262" s="1"/>
      <c r="AE3262" s="1"/>
      <c r="AF3262" s="1"/>
      <c r="AG3262" s="1"/>
      <c r="AH3262" s="1"/>
      <c r="AI3262" s="1"/>
      <c r="AJ3262" s="1"/>
      <c r="AK3262" s="1"/>
      <c r="AL3262" s="1"/>
      <c r="AM3262" s="1"/>
      <c r="AN3262" s="1"/>
      <c r="AO3262" s="1"/>
      <c r="AP3262" s="1"/>
      <c r="AQ3262" s="1"/>
      <c r="AR3262" s="1"/>
      <c r="AS3262" s="1"/>
      <c r="AT3262" s="1"/>
      <c r="AU3262" s="1"/>
      <c r="AV3262" s="1"/>
      <c r="AW3262" s="1"/>
      <c r="AX3262" s="1"/>
      <c r="AY3262" s="1"/>
      <c r="AZ3262" s="1"/>
      <c r="BA3262" s="1"/>
      <c r="BB3262" s="1"/>
      <c r="BC3262" s="1"/>
      <c r="BD3262" s="1"/>
      <c r="BE3262" s="1"/>
      <c r="BF3262" s="1"/>
      <c r="BG3262" s="1"/>
      <c r="BH3262" s="1"/>
      <c r="BI3262" s="1"/>
      <c r="BJ3262" s="1"/>
      <c r="BK3262" s="1"/>
      <c r="BL3262" s="1"/>
      <c r="BM3262" s="1"/>
      <c r="BN3262" s="1"/>
      <c r="BO3262" s="1"/>
      <c r="BP3262" s="1"/>
      <c r="BQ3262" s="1"/>
      <c r="BR3262" s="1"/>
      <c r="BS3262" s="1"/>
      <c r="BT3262" s="1"/>
      <c r="BU3262" s="1"/>
      <c r="BV3262" s="1"/>
      <c r="BW3262" s="1"/>
      <c r="BX3262" s="1"/>
      <c r="BY3262" s="1"/>
      <c r="BZ3262" s="1"/>
      <c r="CA3262" s="1"/>
      <c r="CB3262" s="1"/>
      <c r="CC3262" s="1"/>
      <c r="CD3262" s="1"/>
      <c r="CE3262" s="1"/>
      <c r="CF3262" s="1"/>
      <c r="CG3262" s="1"/>
      <c r="CH3262" s="1"/>
      <c r="CI3262" s="1"/>
      <c r="CJ3262" s="1"/>
      <c r="CK3262" s="1"/>
      <c r="CL3262" s="1"/>
      <c r="CM3262" s="1"/>
      <c r="CN3262" s="1"/>
      <c r="CO3262" s="1"/>
      <c r="CP3262" s="1"/>
      <c r="CQ3262" s="1"/>
      <c r="CR3262" s="1"/>
      <c r="CS3262" s="1"/>
      <c r="CT3262" s="1"/>
      <c r="CU3262" s="1"/>
      <c r="CV3262" s="1"/>
      <c r="CW3262" s="1"/>
      <c r="CX3262" s="1"/>
      <c r="CY3262" s="1"/>
      <c r="CZ3262" s="1"/>
      <c r="DA3262" s="1"/>
      <c r="DB3262" s="1"/>
      <c r="DC3262" s="1"/>
      <c r="DD3262" s="1"/>
      <c r="DE3262" s="1"/>
      <c r="DF3262" s="1"/>
      <c r="DG3262" s="1"/>
      <c r="DH3262" s="1"/>
      <c r="DI3262" s="1"/>
      <c r="DJ3262" s="1"/>
      <c r="DK3262" s="1"/>
      <c r="DL3262" s="1"/>
      <c r="DM3262" s="1"/>
      <c r="DN3262" s="1"/>
      <c r="DO3262" s="1"/>
      <c r="DP3262" s="1"/>
      <c r="DQ3262" s="1"/>
      <c r="DR3262" s="1"/>
      <c r="DS3262" s="1"/>
      <c r="DT3262" s="1"/>
      <c r="DU3262" s="1"/>
      <c r="DV3262" s="1"/>
      <c r="DW3262" s="1"/>
      <c r="DX3262" s="1"/>
      <c r="DY3262" s="1"/>
      <c r="DZ3262" s="1"/>
      <c r="EA3262" s="1"/>
      <c r="EB3262" s="1"/>
      <c r="EC3262" s="1"/>
      <c r="ED3262" s="1"/>
      <c r="EE3262" s="1"/>
      <c r="EF3262" s="1"/>
      <c r="EG3262" s="1"/>
      <c r="EH3262" s="1"/>
      <c r="EI3262" s="1"/>
      <c r="EJ3262" s="1"/>
      <c r="EK3262" s="1"/>
      <c r="EL3262" s="1"/>
      <c r="EM3262" s="1"/>
      <c r="EN3262" s="1"/>
      <c r="EO3262" s="1"/>
      <c r="EP3262" s="1"/>
      <c r="EQ3262" s="1"/>
      <c r="ER3262" s="1"/>
      <c r="ES3262" s="1"/>
      <c r="ET3262" s="1"/>
      <c r="EU3262" s="1"/>
      <c r="EV3262" s="1"/>
      <c r="EW3262" s="1"/>
      <c r="EX3262" s="1"/>
      <c r="EY3262" s="1"/>
      <c r="EZ3262" s="1"/>
      <c r="FA3262" s="1"/>
      <c r="FB3262" s="1"/>
      <c r="FC3262" s="1"/>
      <c r="FD3262" s="1"/>
      <c r="FE3262" s="1"/>
      <c r="FF3262" s="1"/>
      <c r="FG3262" s="1"/>
      <c r="FH3262" s="1"/>
      <c r="FI3262" s="1"/>
      <c r="FJ3262" s="1"/>
      <c r="FK3262" s="1"/>
      <c r="FL3262" s="1"/>
      <c r="FM3262" s="1"/>
      <c r="FN3262" s="1"/>
      <c r="FO3262" s="1"/>
      <c r="FP3262" s="1"/>
      <c r="FQ3262" s="1"/>
      <c r="FR3262" s="1"/>
      <c r="FS3262" s="1"/>
      <c r="FT3262" s="1"/>
      <c r="FU3262" s="1"/>
      <c r="FV3262" s="1"/>
      <c r="FW3262" s="1"/>
      <c r="FX3262" s="1"/>
      <c r="FY3262" s="1"/>
      <c r="FZ3262" s="1"/>
      <c r="GA3262" s="1"/>
      <c r="GB3262" s="1"/>
      <c r="GC3262" s="1"/>
      <c r="GD3262" s="1"/>
      <c r="GE3262" s="1"/>
      <c r="GF3262" s="1"/>
      <c r="GG3262" s="1"/>
      <c r="GH3262" s="1"/>
      <c r="GI3262" s="1"/>
      <c r="GJ3262" s="1"/>
      <c r="GK3262" s="1"/>
      <c r="GL3262" s="1"/>
      <c r="GM3262" s="1"/>
      <c r="GN3262" s="1"/>
      <c r="GO3262" s="1"/>
    </row>
    <row r="3263" spans="1:197" s="40" customFormat="1" x14ac:dyDescent="0.25">
      <c r="A3263" s="41"/>
      <c r="B3263" s="4"/>
      <c r="C3263" s="41"/>
      <c r="D3263" s="42"/>
      <c r="E3263" s="42"/>
      <c r="F3263" s="42"/>
      <c r="G3263" s="1"/>
      <c r="H3263" s="1"/>
      <c r="I3263" s="1"/>
      <c r="J3263" s="1"/>
      <c r="K3263" s="1"/>
      <c r="L3263" s="1"/>
      <c r="M3263" s="2"/>
      <c r="N3263" s="1"/>
      <c r="O3263" s="1"/>
      <c r="P3263" s="1"/>
      <c r="Q3263" s="1"/>
      <c r="R3263" s="1"/>
      <c r="S3263" s="1"/>
      <c r="T3263" s="1"/>
      <c r="U3263" s="1"/>
      <c r="V3263" s="1"/>
      <c r="W3263" s="1"/>
      <c r="X3263" s="1"/>
      <c r="Y3263" s="1"/>
      <c r="Z3263" s="1"/>
      <c r="AA3263" s="1"/>
      <c r="AB3263" s="1"/>
      <c r="AC3263" s="1"/>
      <c r="AD3263" s="1"/>
      <c r="AE3263" s="1"/>
      <c r="AF3263" s="1"/>
      <c r="AG3263" s="1"/>
      <c r="AH3263" s="1"/>
      <c r="AI3263" s="1"/>
      <c r="AJ3263" s="1"/>
      <c r="AK3263" s="1"/>
      <c r="AL3263" s="1"/>
      <c r="AM3263" s="1"/>
      <c r="AN3263" s="1"/>
      <c r="AO3263" s="1"/>
      <c r="AP3263" s="1"/>
      <c r="AQ3263" s="1"/>
      <c r="AR3263" s="1"/>
      <c r="AS3263" s="1"/>
      <c r="AT3263" s="1"/>
      <c r="AU3263" s="1"/>
      <c r="AV3263" s="1"/>
      <c r="AW3263" s="1"/>
      <c r="AX3263" s="1"/>
      <c r="AY3263" s="1"/>
      <c r="AZ3263" s="1"/>
      <c r="BA3263" s="1"/>
      <c r="BB3263" s="1"/>
      <c r="BC3263" s="1"/>
      <c r="BD3263" s="1"/>
      <c r="BE3263" s="1"/>
      <c r="BF3263" s="1"/>
      <c r="BG3263" s="1"/>
      <c r="BH3263" s="1"/>
      <c r="BI3263" s="1"/>
      <c r="BJ3263" s="1"/>
      <c r="BK3263" s="1"/>
      <c r="BL3263" s="1"/>
      <c r="BM3263" s="1"/>
      <c r="BN3263" s="1"/>
      <c r="BO3263" s="1"/>
      <c r="BP3263" s="1"/>
      <c r="BQ3263" s="1"/>
      <c r="BR3263" s="1"/>
      <c r="BS3263" s="1"/>
      <c r="BT3263" s="1"/>
      <c r="BU3263" s="1"/>
      <c r="BV3263" s="1"/>
      <c r="BW3263" s="1"/>
      <c r="BX3263" s="1"/>
      <c r="BY3263" s="1"/>
      <c r="BZ3263" s="1"/>
      <c r="CA3263" s="1"/>
      <c r="CB3263" s="1"/>
      <c r="CC3263" s="1"/>
      <c r="CD3263" s="1"/>
      <c r="CE3263" s="1"/>
      <c r="CF3263" s="1"/>
      <c r="CG3263" s="1"/>
      <c r="CH3263" s="1"/>
      <c r="CI3263" s="1"/>
      <c r="CJ3263" s="1"/>
      <c r="CK3263" s="1"/>
      <c r="CL3263" s="1"/>
      <c r="CM3263" s="1"/>
      <c r="CN3263" s="1"/>
      <c r="CO3263" s="1"/>
      <c r="CP3263" s="1"/>
      <c r="CQ3263" s="1"/>
      <c r="CR3263" s="1"/>
      <c r="CS3263" s="1"/>
      <c r="CT3263" s="1"/>
      <c r="CU3263" s="1"/>
      <c r="CV3263" s="1"/>
      <c r="CW3263" s="1"/>
      <c r="CX3263" s="1"/>
      <c r="CY3263" s="1"/>
      <c r="CZ3263" s="1"/>
      <c r="DA3263" s="1"/>
      <c r="DB3263" s="1"/>
      <c r="DC3263" s="1"/>
      <c r="DD3263" s="1"/>
      <c r="DE3263" s="1"/>
      <c r="DF3263" s="1"/>
      <c r="DG3263" s="1"/>
      <c r="DH3263" s="1"/>
      <c r="DI3263" s="1"/>
      <c r="DJ3263" s="1"/>
      <c r="DK3263" s="1"/>
      <c r="DL3263" s="1"/>
      <c r="DM3263" s="1"/>
      <c r="DN3263" s="1"/>
      <c r="DO3263" s="1"/>
      <c r="DP3263" s="1"/>
      <c r="DQ3263" s="1"/>
      <c r="DR3263" s="1"/>
      <c r="DS3263" s="1"/>
      <c r="DT3263" s="1"/>
      <c r="DU3263" s="1"/>
      <c r="DV3263" s="1"/>
      <c r="DW3263" s="1"/>
      <c r="DX3263" s="1"/>
      <c r="DY3263" s="1"/>
      <c r="DZ3263" s="1"/>
      <c r="EA3263" s="1"/>
      <c r="EB3263" s="1"/>
      <c r="EC3263" s="1"/>
      <c r="ED3263" s="1"/>
      <c r="EE3263" s="1"/>
      <c r="EF3263" s="1"/>
      <c r="EG3263" s="1"/>
      <c r="EH3263" s="1"/>
      <c r="EI3263" s="1"/>
      <c r="EJ3263" s="1"/>
      <c r="EK3263" s="1"/>
      <c r="EL3263" s="1"/>
      <c r="EM3263" s="1"/>
      <c r="EN3263" s="1"/>
      <c r="EO3263" s="1"/>
      <c r="EP3263" s="1"/>
      <c r="EQ3263" s="1"/>
      <c r="ER3263" s="1"/>
      <c r="ES3263" s="1"/>
      <c r="ET3263" s="1"/>
      <c r="EU3263" s="1"/>
      <c r="EV3263" s="1"/>
      <c r="EW3263" s="1"/>
      <c r="EX3263" s="1"/>
      <c r="EY3263" s="1"/>
      <c r="EZ3263" s="1"/>
      <c r="FA3263" s="1"/>
      <c r="FB3263" s="1"/>
      <c r="FC3263" s="1"/>
      <c r="FD3263" s="1"/>
      <c r="FE3263" s="1"/>
      <c r="FF3263" s="1"/>
      <c r="FG3263" s="1"/>
      <c r="FH3263" s="1"/>
      <c r="FI3263" s="1"/>
      <c r="FJ3263" s="1"/>
      <c r="FK3263" s="1"/>
      <c r="FL3263" s="1"/>
      <c r="FM3263" s="1"/>
      <c r="FN3263" s="1"/>
      <c r="FO3263" s="1"/>
      <c r="FP3263" s="1"/>
      <c r="FQ3263" s="1"/>
      <c r="FR3263" s="1"/>
      <c r="FS3263" s="1"/>
      <c r="FT3263" s="1"/>
      <c r="FU3263" s="1"/>
      <c r="FV3263" s="1"/>
      <c r="FW3263" s="1"/>
      <c r="FX3263" s="1"/>
      <c r="FY3263" s="1"/>
      <c r="FZ3263" s="1"/>
      <c r="GA3263" s="1"/>
      <c r="GB3263" s="1"/>
      <c r="GC3263" s="1"/>
      <c r="GD3263" s="1"/>
      <c r="GE3263" s="1"/>
      <c r="GF3263" s="1"/>
      <c r="GG3263" s="1"/>
      <c r="GH3263" s="1"/>
      <c r="GI3263" s="1"/>
      <c r="GJ3263" s="1"/>
      <c r="GK3263" s="1"/>
      <c r="GL3263" s="1"/>
      <c r="GM3263" s="1"/>
      <c r="GN3263" s="1"/>
      <c r="GO3263" s="1"/>
    </row>
    <row r="3264" spans="1:197" s="40" customFormat="1" x14ac:dyDescent="0.25">
      <c r="A3264" s="41"/>
      <c r="B3264" s="4"/>
      <c r="C3264" s="41"/>
      <c r="D3264" s="42"/>
      <c r="E3264" s="42"/>
      <c r="F3264" s="42"/>
      <c r="G3264" s="1"/>
      <c r="H3264" s="1"/>
      <c r="I3264" s="1"/>
      <c r="J3264" s="1"/>
      <c r="K3264" s="1"/>
      <c r="L3264" s="1"/>
      <c r="M3264" s="2"/>
      <c r="N3264" s="1"/>
      <c r="O3264" s="1"/>
      <c r="P3264" s="1"/>
      <c r="Q3264" s="1"/>
      <c r="R3264" s="1"/>
      <c r="S3264" s="1"/>
      <c r="T3264" s="1"/>
      <c r="U3264" s="1"/>
      <c r="V3264" s="1"/>
      <c r="W3264" s="1"/>
      <c r="X3264" s="1"/>
      <c r="Y3264" s="1"/>
      <c r="Z3264" s="1"/>
      <c r="AA3264" s="1"/>
      <c r="AB3264" s="1"/>
      <c r="AC3264" s="1"/>
      <c r="AD3264" s="1"/>
      <c r="AE3264" s="1"/>
      <c r="AF3264" s="1"/>
      <c r="AG3264" s="1"/>
      <c r="AH3264" s="1"/>
      <c r="AI3264" s="1"/>
      <c r="AJ3264" s="1"/>
      <c r="AK3264" s="1"/>
      <c r="AL3264" s="1"/>
      <c r="AM3264" s="1"/>
      <c r="AN3264" s="1"/>
      <c r="AO3264" s="1"/>
      <c r="AP3264" s="1"/>
      <c r="AQ3264" s="1"/>
      <c r="AR3264" s="1"/>
      <c r="AS3264" s="1"/>
      <c r="AT3264" s="1"/>
      <c r="AU3264" s="1"/>
      <c r="AV3264" s="1"/>
      <c r="AW3264" s="1"/>
      <c r="AX3264" s="1"/>
      <c r="AY3264" s="1"/>
      <c r="AZ3264" s="1"/>
      <c r="BA3264" s="1"/>
      <c r="BB3264" s="1"/>
      <c r="BC3264" s="1"/>
      <c r="BD3264" s="1"/>
      <c r="BE3264" s="1"/>
      <c r="BF3264" s="1"/>
      <c r="BG3264" s="1"/>
      <c r="BH3264" s="1"/>
      <c r="BI3264" s="1"/>
      <c r="BJ3264" s="1"/>
      <c r="BK3264" s="1"/>
      <c r="BL3264" s="1"/>
      <c r="BM3264" s="1"/>
      <c r="BN3264" s="1"/>
      <c r="BO3264" s="1"/>
      <c r="BP3264" s="1"/>
      <c r="BQ3264" s="1"/>
      <c r="BR3264" s="1"/>
      <c r="BS3264" s="1"/>
      <c r="BT3264" s="1"/>
      <c r="BU3264" s="1"/>
      <c r="BV3264" s="1"/>
      <c r="BW3264" s="1"/>
      <c r="BX3264" s="1"/>
      <c r="BY3264" s="1"/>
      <c r="BZ3264" s="1"/>
      <c r="CA3264" s="1"/>
      <c r="CB3264" s="1"/>
      <c r="CC3264" s="1"/>
      <c r="CD3264" s="1"/>
      <c r="CE3264" s="1"/>
      <c r="CF3264" s="1"/>
      <c r="CG3264" s="1"/>
      <c r="CH3264" s="1"/>
      <c r="CI3264" s="1"/>
      <c r="CJ3264" s="1"/>
      <c r="CK3264" s="1"/>
      <c r="CL3264" s="1"/>
      <c r="CM3264" s="1"/>
      <c r="CN3264" s="1"/>
      <c r="CO3264" s="1"/>
      <c r="CP3264" s="1"/>
      <c r="CQ3264" s="1"/>
      <c r="CR3264" s="1"/>
      <c r="CS3264" s="1"/>
      <c r="CT3264" s="1"/>
      <c r="CU3264" s="1"/>
      <c r="CV3264" s="1"/>
      <c r="CW3264" s="1"/>
      <c r="CX3264" s="1"/>
      <c r="CY3264" s="1"/>
      <c r="CZ3264" s="1"/>
      <c r="DA3264" s="1"/>
      <c r="DB3264" s="1"/>
      <c r="DC3264" s="1"/>
      <c r="DD3264" s="1"/>
      <c r="DE3264" s="1"/>
      <c r="DF3264" s="1"/>
      <c r="DG3264" s="1"/>
      <c r="DH3264" s="1"/>
      <c r="DI3264" s="1"/>
      <c r="DJ3264" s="1"/>
      <c r="DK3264" s="1"/>
      <c r="DL3264" s="1"/>
      <c r="DM3264" s="1"/>
      <c r="DN3264" s="1"/>
      <c r="DO3264" s="1"/>
      <c r="DP3264" s="1"/>
      <c r="DQ3264" s="1"/>
      <c r="DR3264" s="1"/>
      <c r="DS3264" s="1"/>
      <c r="DT3264" s="1"/>
      <c r="DU3264" s="1"/>
      <c r="DV3264" s="1"/>
      <c r="DW3264" s="1"/>
      <c r="DX3264" s="1"/>
      <c r="DY3264" s="1"/>
      <c r="DZ3264" s="1"/>
      <c r="EA3264" s="1"/>
      <c r="EB3264" s="1"/>
      <c r="EC3264" s="1"/>
      <c r="ED3264" s="1"/>
      <c r="EE3264" s="1"/>
      <c r="EF3264" s="1"/>
      <c r="EG3264" s="1"/>
      <c r="EH3264" s="1"/>
      <c r="EI3264" s="1"/>
      <c r="EJ3264" s="1"/>
      <c r="EK3264" s="1"/>
      <c r="EL3264" s="1"/>
      <c r="EM3264" s="1"/>
      <c r="EN3264" s="1"/>
      <c r="EO3264" s="1"/>
      <c r="EP3264" s="1"/>
      <c r="EQ3264" s="1"/>
      <c r="ER3264" s="1"/>
      <c r="ES3264" s="1"/>
      <c r="ET3264" s="1"/>
      <c r="EU3264" s="1"/>
      <c r="EV3264" s="1"/>
      <c r="EW3264" s="1"/>
      <c r="EX3264" s="1"/>
      <c r="EY3264" s="1"/>
      <c r="EZ3264" s="1"/>
      <c r="FA3264" s="1"/>
      <c r="FB3264" s="1"/>
      <c r="FC3264" s="1"/>
      <c r="FD3264" s="1"/>
      <c r="FE3264" s="1"/>
      <c r="FF3264" s="1"/>
      <c r="FG3264" s="1"/>
      <c r="FH3264" s="1"/>
      <c r="FI3264" s="1"/>
      <c r="FJ3264" s="1"/>
      <c r="FK3264" s="1"/>
      <c r="FL3264" s="1"/>
      <c r="FM3264" s="1"/>
      <c r="FN3264" s="1"/>
      <c r="FO3264" s="1"/>
      <c r="FP3264" s="1"/>
      <c r="FQ3264" s="1"/>
      <c r="FR3264" s="1"/>
      <c r="FS3264" s="1"/>
      <c r="FT3264" s="1"/>
      <c r="FU3264" s="1"/>
      <c r="FV3264" s="1"/>
      <c r="FW3264" s="1"/>
      <c r="FX3264" s="1"/>
      <c r="FY3264" s="1"/>
      <c r="FZ3264" s="1"/>
      <c r="GA3264" s="1"/>
      <c r="GB3264" s="1"/>
      <c r="GC3264" s="1"/>
      <c r="GD3264" s="1"/>
      <c r="GE3264" s="1"/>
      <c r="GF3264" s="1"/>
      <c r="GG3264" s="1"/>
      <c r="GH3264" s="1"/>
      <c r="GI3264" s="1"/>
      <c r="GJ3264" s="1"/>
      <c r="GK3264" s="1"/>
      <c r="GL3264" s="1"/>
      <c r="GM3264" s="1"/>
      <c r="GN3264" s="1"/>
      <c r="GO3264" s="1"/>
    </row>
    <row r="3265" spans="1:197" s="40" customFormat="1" x14ac:dyDescent="0.25">
      <c r="A3265" s="41"/>
      <c r="B3265" s="4"/>
      <c r="C3265" s="41"/>
      <c r="D3265" s="42"/>
      <c r="E3265" s="42"/>
      <c r="F3265" s="42"/>
      <c r="G3265" s="1"/>
      <c r="H3265" s="1"/>
      <c r="I3265" s="1"/>
      <c r="J3265" s="1"/>
      <c r="K3265" s="1"/>
      <c r="L3265" s="1"/>
      <c r="M3265" s="2"/>
      <c r="N3265" s="1"/>
      <c r="O3265" s="1"/>
      <c r="P3265" s="1"/>
      <c r="Q3265" s="1"/>
      <c r="R3265" s="1"/>
      <c r="S3265" s="1"/>
      <c r="T3265" s="1"/>
      <c r="U3265" s="1"/>
      <c r="V3265" s="1"/>
      <c r="W3265" s="1"/>
      <c r="X3265" s="1"/>
      <c r="Y3265" s="1"/>
      <c r="Z3265" s="1"/>
      <c r="AA3265" s="1"/>
      <c r="AB3265" s="1"/>
      <c r="AC3265" s="1"/>
      <c r="AD3265" s="1"/>
      <c r="AE3265" s="1"/>
      <c r="AF3265" s="1"/>
      <c r="AG3265" s="1"/>
      <c r="AH3265" s="1"/>
      <c r="AI3265" s="1"/>
      <c r="AJ3265" s="1"/>
      <c r="AK3265" s="1"/>
      <c r="AL3265" s="1"/>
      <c r="AM3265" s="1"/>
      <c r="AN3265" s="1"/>
      <c r="AO3265" s="1"/>
      <c r="AP3265" s="1"/>
      <c r="AQ3265" s="1"/>
      <c r="AR3265" s="1"/>
      <c r="AS3265" s="1"/>
      <c r="AT3265" s="1"/>
      <c r="AU3265" s="1"/>
      <c r="AV3265" s="1"/>
      <c r="AW3265" s="1"/>
      <c r="AX3265" s="1"/>
      <c r="AY3265" s="1"/>
      <c r="AZ3265" s="1"/>
      <c r="BA3265" s="1"/>
      <c r="BB3265" s="1"/>
      <c r="BC3265" s="1"/>
      <c r="BD3265" s="1"/>
      <c r="BE3265" s="1"/>
      <c r="BF3265" s="1"/>
      <c r="BG3265" s="1"/>
      <c r="BH3265" s="1"/>
      <c r="BI3265" s="1"/>
      <c r="BJ3265" s="1"/>
      <c r="BK3265" s="1"/>
      <c r="BL3265" s="1"/>
      <c r="BM3265" s="1"/>
      <c r="BN3265" s="1"/>
      <c r="BO3265" s="1"/>
      <c r="BP3265" s="1"/>
      <c r="BQ3265" s="1"/>
      <c r="BR3265" s="1"/>
      <c r="BS3265" s="1"/>
      <c r="BT3265" s="1"/>
      <c r="BU3265" s="1"/>
      <c r="BV3265" s="1"/>
      <c r="BW3265" s="1"/>
      <c r="BX3265" s="1"/>
      <c r="BY3265" s="1"/>
      <c r="BZ3265" s="1"/>
      <c r="CA3265" s="1"/>
      <c r="CB3265" s="1"/>
      <c r="CC3265" s="1"/>
      <c r="CD3265" s="1"/>
      <c r="CE3265" s="1"/>
      <c r="CF3265" s="1"/>
      <c r="CG3265" s="1"/>
      <c r="CH3265" s="1"/>
      <c r="CI3265" s="1"/>
      <c r="CJ3265" s="1"/>
      <c r="CK3265" s="1"/>
      <c r="CL3265" s="1"/>
      <c r="CM3265" s="1"/>
      <c r="CN3265" s="1"/>
      <c r="CO3265" s="1"/>
      <c r="CP3265" s="1"/>
      <c r="CQ3265" s="1"/>
      <c r="CR3265" s="1"/>
      <c r="CS3265" s="1"/>
      <c r="CT3265" s="1"/>
      <c r="CU3265" s="1"/>
      <c r="CV3265" s="1"/>
      <c r="CW3265" s="1"/>
      <c r="CX3265" s="1"/>
      <c r="CY3265" s="1"/>
      <c r="CZ3265" s="1"/>
      <c r="DA3265" s="1"/>
      <c r="DB3265" s="1"/>
      <c r="DC3265" s="1"/>
      <c r="DD3265" s="1"/>
      <c r="DE3265" s="1"/>
      <c r="DF3265" s="1"/>
      <c r="DG3265" s="1"/>
      <c r="DH3265" s="1"/>
      <c r="DI3265" s="1"/>
      <c r="DJ3265" s="1"/>
      <c r="DK3265" s="1"/>
      <c r="DL3265" s="1"/>
      <c r="DM3265" s="1"/>
      <c r="DN3265" s="1"/>
      <c r="DO3265" s="1"/>
      <c r="DP3265" s="1"/>
      <c r="DQ3265" s="1"/>
      <c r="DR3265" s="1"/>
      <c r="DS3265" s="1"/>
      <c r="DT3265" s="1"/>
      <c r="DU3265" s="1"/>
      <c r="DV3265" s="1"/>
      <c r="DW3265" s="1"/>
      <c r="DX3265" s="1"/>
      <c r="DY3265" s="1"/>
      <c r="DZ3265" s="1"/>
      <c r="EA3265" s="1"/>
      <c r="EB3265" s="1"/>
      <c r="EC3265" s="1"/>
      <c r="ED3265" s="1"/>
      <c r="EE3265" s="1"/>
      <c r="EF3265" s="1"/>
      <c r="EG3265" s="1"/>
      <c r="EH3265" s="1"/>
      <c r="EI3265" s="1"/>
      <c r="EJ3265" s="1"/>
      <c r="EK3265" s="1"/>
      <c r="EL3265" s="1"/>
      <c r="EM3265" s="1"/>
      <c r="EN3265" s="1"/>
      <c r="EO3265" s="1"/>
      <c r="EP3265" s="1"/>
      <c r="EQ3265" s="1"/>
      <c r="ER3265" s="1"/>
      <c r="ES3265" s="1"/>
      <c r="ET3265" s="1"/>
      <c r="EU3265" s="1"/>
      <c r="EV3265" s="1"/>
      <c r="EW3265" s="1"/>
      <c r="EX3265" s="1"/>
      <c r="EY3265" s="1"/>
      <c r="EZ3265" s="1"/>
      <c r="FA3265" s="1"/>
      <c r="FB3265" s="1"/>
      <c r="FC3265" s="1"/>
      <c r="FD3265" s="1"/>
      <c r="FE3265" s="1"/>
      <c r="FF3265" s="1"/>
      <c r="FG3265" s="1"/>
      <c r="FH3265" s="1"/>
      <c r="FI3265" s="1"/>
      <c r="FJ3265" s="1"/>
      <c r="FK3265" s="1"/>
      <c r="FL3265" s="1"/>
      <c r="FM3265" s="1"/>
      <c r="FN3265" s="1"/>
      <c r="FO3265" s="1"/>
      <c r="FP3265" s="1"/>
      <c r="FQ3265" s="1"/>
      <c r="FR3265" s="1"/>
      <c r="FS3265" s="1"/>
      <c r="FT3265" s="1"/>
      <c r="FU3265" s="1"/>
      <c r="FV3265" s="1"/>
      <c r="FW3265" s="1"/>
      <c r="FX3265" s="1"/>
      <c r="FY3265" s="1"/>
      <c r="FZ3265" s="1"/>
      <c r="GA3265" s="1"/>
      <c r="GB3265" s="1"/>
      <c r="GC3265" s="1"/>
      <c r="GD3265" s="1"/>
      <c r="GE3265" s="1"/>
      <c r="GF3265" s="1"/>
      <c r="GG3265" s="1"/>
      <c r="GH3265" s="1"/>
      <c r="GI3265" s="1"/>
      <c r="GJ3265" s="1"/>
      <c r="GK3265" s="1"/>
      <c r="GL3265" s="1"/>
      <c r="GM3265" s="1"/>
      <c r="GN3265" s="1"/>
      <c r="GO3265" s="1"/>
    </row>
    <row r="3266" spans="1:197" s="40" customFormat="1" x14ac:dyDescent="0.25">
      <c r="A3266" s="41"/>
      <c r="B3266" s="4"/>
      <c r="C3266" s="41"/>
      <c r="D3266" s="42"/>
      <c r="E3266" s="42"/>
      <c r="F3266" s="42"/>
      <c r="G3266" s="1"/>
      <c r="H3266" s="1"/>
      <c r="I3266" s="1"/>
      <c r="J3266" s="1"/>
      <c r="K3266" s="1"/>
      <c r="L3266" s="1"/>
      <c r="M3266" s="2"/>
      <c r="N3266" s="1"/>
      <c r="O3266" s="1"/>
      <c r="P3266" s="1"/>
      <c r="Q3266" s="1"/>
      <c r="R3266" s="1"/>
      <c r="S3266" s="1"/>
      <c r="T3266" s="1"/>
      <c r="U3266" s="1"/>
      <c r="V3266" s="1"/>
      <c r="W3266" s="1"/>
      <c r="X3266" s="1"/>
      <c r="Y3266" s="1"/>
      <c r="Z3266" s="1"/>
      <c r="AA3266" s="1"/>
      <c r="AB3266" s="1"/>
      <c r="AC3266" s="1"/>
      <c r="AD3266" s="1"/>
      <c r="AE3266" s="1"/>
      <c r="AF3266" s="1"/>
      <c r="AG3266" s="1"/>
      <c r="AH3266" s="1"/>
      <c r="AI3266" s="1"/>
      <c r="AJ3266" s="1"/>
      <c r="AK3266" s="1"/>
      <c r="AL3266" s="1"/>
      <c r="AM3266" s="1"/>
      <c r="AN3266" s="1"/>
      <c r="AO3266" s="1"/>
      <c r="AP3266" s="1"/>
      <c r="AQ3266" s="1"/>
      <c r="AR3266" s="1"/>
      <c r="AS3266" s="1"/>
      <c r="AT3266" s="1"/>
      <c r="AU3266" s="1"/>
      <c r="AV3266" s="1"/>
      <c r="AW3266" s="1"/>
      <c r="AX3266" s="1"/>
      <c r="AY3266" s="1"/>
      <c r="AZ3266" s="1"/>
      <c r="BA3266" s="1"/>
      <c r="BB3266" s="1"/>
      <c r="BC3266" s="1"/>
      <c r="BD3266" s="1"/>
      <c r="BE3266" s="1"/>
      <c r="BF3266" s="1"/>
      <c r="BG3266" s="1"/>
      <c r="BH3266" s="1"/>
      <c r="BI3266" s="1"/>
      <c r="BJ3266" s="1"/>
      <c r="BK3266" s="1"/>
      <c r="BL3266" s="1"/>
      <c r="BM3266" s="1"/>
      <c r="BN3266" s="1"/>
      <c r="BO3266" s="1"/>
      <c r="BP3266" s="1"/>
      <c r="BQ3266" s="1"/>
      <c r="BR3266" s="1"/>
      <c r="BS3266" s="1"/>
      <c r="BT3266" s="1"/>
      <c r="BU3266" s="1"/>
      <c r="BV3266" s="1"/>
      <c r="BW3266" s="1"/>
      <c r="BX3266" s="1"/>
      <c r="BY3266" s="1"/>
      <c r="BZ3266" s="1"/>
      <c r="CA3266" s="1"/>
      <c r="CB3266" s="1"/>
      <c r="CC3266" s="1"/>
      <c r="CD3266" s="1"/>
      <c r="CE3266" s="1"/>
      <c r="CF3266" s="1"/>
      <c r="CG3266" s="1"/>
      <c r="CH3266" s="1"/>
      <c r="CI3266" s="1"/>
      <c r="CJ3266" s="1"/>
      <c r="CK3266" s="1"/>
      <c r="CL3266" s="1"/>
      <c r="CM3266" s="1"/>
      <c r="CN3266" s="1"/>
      <c r="CO3266" s="1"/>
      <c r="CP3266" s="1"/>
      <c r="CQ3266" s="1"/>
      <c r="CR3266" s="1"/>
      <c r="CS3266" s="1"/>
      <c r="CT3266" s="1"/>
      <c r="CU3266" s="1"/>
      <c r="CV3266" s="1"/>
      <c r="CW3266" s="1"/>
      <c r="CX3266" s="1"/>
      <c r="CY3266" s="1"/>
      <c r="CZ3266" s="1"/>
      <c r="DA3266" s="1"/>
      <c r="DB3266" s="1"/>
      <c r="DC3266" s="1"/>
      <c r="DD3266" s="1"/>
      <c r="DE3266" s="1"/>
      <c r="DF3266" s="1"/>
      <c r="DG3266" s="1"/>
      <c r="DH3266" s="1"/>
      <c r="DI3266" s="1"/>
      <c r="DJ3266" s="1"/>
      <c r="DK3266" s="1"/>
      <c r="DL3266" s="1"/>
      <c r="DM3266" s="1"/>
      <c r="DN3266" s="1"/>
      <c r="DO3266" s="1"/>
      <c r="DP3266" s="1"/>
      <c r="DQ3266" s="1"/>
      <c r="DR3266" s="1"/>
      <c r="DS3266" s="1"/>
      <c r="DT3266" s="1"/>
      <c r="DU3266" s="1"/>
      <c r="DV3266" s="1"/>
      <c r="DW3266" s="1"/>
      <c r="DX3266" s="1"/>
      <c r="DY3266" s="1"/>
      <c r="DZ3266" s="1"/>
      <c r="EA3266" s="1"/>
      <c r="EB3266" s="1"/>
      <c r="EC3266" s="1"/>
      <c r="ED3266" s="1"/>
      <c r="EE3266" s="1"/>
      <c r="EF3266" s="1"/>
      <c r="EG3266" s="1"/>
      <c r="EH3266" s="1"/>
      <c r="EI3266" s="1"/>
      <c r="EJ3266" s="1"/>
      <c r="EK3266" s="1"/>
      <c r="EL3266" s="1"/>
      <c r="EM3266" s="1"/>
      <c r="EN3266" s="1"/>
      <c r="EO3266" s="1"/>
      <c r="EP3266" s="1"/>
      <c r="EQ3266" s="1"/>
      <c r="ER3266" s="1"/>
      <c r="ES3266" s="1"/>
      <c r="ET3266" s="1"/>
      <c r="EU3266" s="1"/>
      <c r="EV3266" s="1"/>
      <c r="EW3266" s="1"/>
      <c r="EX3266" s="1"/>
      <c r="EY3266" s="1"/>
      <c r="EZ3266" s="1"/>
      <c r="FA3266" s="1"/>
      <c r="FB3266" s="1"/>
      <c r="FC3266" s="1"/>
      <c r="FD3266" s="1"/>
      <c r="FE3266" s="1"/>
      <c r="FF3266" s="1"/>
      <c r="FG3266" s="1"/>
      <c r="FH3266" s="1"/>
      <c r="FI3266" s="1"/>
      <c r="FJ3266" s="1"/>
      <c r="FK3266" s="1"/>
      <c r="FL3266" s="1"/>
      <c r="FM3266" s="1"/>
      <c r="FN3266" s="1"/>
      <c r="FO3266" s="1"/>
      <c r="FP3266" s="1"/>
      <c r="FQ3266" s="1"/>
      <c r="FR3266" s="1"/>
      <c r="FS3266" s="1"/>
      <c r="FT3266" s="1"/>
      <c r="FU3266" s="1"/>
      <c r="FV3266" s="1"/>
      <c r="FW3266" s="1"/>
      <c r="FX3266" s="1"/>
      <c r="FY3266" s="1"/>
      <c r="FZ3266" s="1"/>
      <c r="GA3266" s="1"/>
      <c r="GB3266" s="1"/>
      <c r="GC3266" s="1"/>
      <c r="GD3266" s="1"/>
      <c r="GE3266" s="1"/>
      <c r="GF3266" s="1"/>
      <c r="GG3266" s="1"/>
      <c r="GH3266" s="1"/>
      <c r="GI3266" s="1"/>
      <c r="GJ3266" s="1"/>
      <c r="GK3266" s="1"/>
      <c r="GL3266" s="1"/>
      <c r="GM3266" s="1"/>
      <c r="GN3266" s="1"/>
      <c r="GO3266" s="1"/>
    </row>
    <row r="3267" spans="1:197" s="40" customFormat="1" x14ac:dyDescent="0.25">
      <c r="A3267" s="41"/>
      <c r="B3267" s="4"/>
      <c r="C3267" s="41"/>
      <c r="D3267" s="42"/>
      <c r="E3267" s="42"/>
      <c r="F3267" s="42"/>
      <c r="G3267" s="1"/>
      <c r="H3267" s="1"/>
      <c r="I3267" s="1"/>
      <c r="J3267" s="1"/>
      <c r="K3267" s="1"/>
      <c r="L3267" s="1"/>
      <c r="M3267" s="2"/>
      <c r="N3267" s="1"/>
      <c r="O3267" s="1"/>
      <c r="P3267" s="1"/>
      <c r="Q3267" s="1"/>
      <c r="R3267" s="1"/>
      <c r="S3267" s="1"/>
      <c r="T3267" s="1"/>
      <c r="U3267" s="1"/>
      <c r="V3267" s="1"/>
      <c r="W3267" s="1"/>
      <c r="X3267" s="1"/>
      <c r="Y3267" s="1"/>
      <c r="Z3267" s="1"/>
      <c r="AA3267" s="1"/>
      <c r="AB3267" s="1"/>
      <c r="AC3267" s="1"/>
      <c r="AD3267" s="1"/>
      <c r="AE3267" s="1"/>
      <c r="AF3267" s="1"/>
      <c r="AG3267" s="1"/>
      <c r="AH3267" s="1"/>
      <c r="AI3267" s="1"/>
      <c r="AJ3267" s="1"/>
      <c r="AK3267" s="1"/>
      <c r="AL3267" s="1"/>
      <c r="AM3267" s="1"/>
      <c r="AN3267" s="1"/>
      <c r="AO3267" s="1"/>
      <c r="AP3267" s="1"/>
      <c r="AQ3267" s="1"/>
      <c r="AR3267" s="1"/>
      <c r="AS3267" s="1"/>
      <c r="AT3267" s="1"/>
      <c r="AU3267" s="1"/>
      <c r="AV3267" s="1"/>
      <c r="AW3267" s="1"/>
      <c r="AX3267" s="1"/>
      <c r="AY3267" s="1"/>
      <c r="AZ3267" s="1"/>
      <c r="BA3267" s="1"/>
      <c r="BB3267" s="1"/>
      <c r="BC3267" s="1"/>
      <c r="BD3267" s="1"/>
      <c r="BE3267" s="1"/>
      <c r="BF3267" s="1"/>
      <c r="BG3267" s="1"/>
      <c r="BH3267" s="1"/>
      <c r="BI3267" s="1"/>
      <c r="BJ3267" s="1"/>
      <c r="BK3267" s="1"/>
      <c r="BL3267" s="1"/>
      <c r="BM3267" s="1"/>
      <c r="BN3267" s="1"/>
      <c r="BO3267" s="1"/>
      <c r="BP3267" s="1"/>
      <c r="BQ3267" s="1"/>
      <c r="BR3267" s="1"/>
      <c r="BS3267" s="1"/>
      <c r="BT3267" s="1"/>
      <c r="BU3267" s="1"/>
      <c r="BV3267" s="1"/>
      <c r="BW3267" s="1"/>
      <c r="BX3267" s="1"/>
      <c r="BY3267" s="1"/>
      <c r="BZ3267" s="1"/>
      <c r="CA3267" s="1"/>
      <c r="CB3267" s="1"/>
      <c r="CC3267" s="1"/>
      <c r="CD3267" s="1"/>
      <c r="CE3267" s="1"/>
      <c r="CF3267" s="1"/>
      <c r="CG3267" s="1"/>
      <c r="CH3267" s="1"/>
      <c r="CI3267" s="1"/>
      <c r="CJ3267" s="1"/>
      <c r="CK3267" s="1"/>
      <c r="CL3267" s="1"/>
      <c r="CM3267" s="1"/>
      <c r="CN3267" s="1"/>
      <c r="CO3267" s="1"/>
      <c r="CP3267" s="1"/>
      <c r="CQ3267" s="1"/>
      <c r="CR3267" s="1"/>
      <c r="CS3267" s="1"/>
      <c r="CT3267" s="1"/>
      <c r="CU3267" s="1"/>
      <c r="CV3267" s="1"/>
      <c r="CW3267" s="1"/>
      <c r="CX3267" s="1"/>
      <c r="CY3267" s="1"/>
      <c r="CZ3267" s="1"/>
      <c r="DA3267" s="1"/>
      <c r="DB3267" s="1"/>
      <c r="DC3267" s="1"/>
      <c r="DD3267" s="1"/>
      <c r="DE3267" s="1"/>
      <c r="DF3267" s="1"/>
      <c r="DG3267" s="1"/>
      <c r="DH3267" s="1"/>
      <c r="DI3267" s="1"/>
      <c r="DJ3267" s="1"/>
      <c r="DK3267" s="1"/>
      <c r="DL3267" s="1"/>
      <c r="DM3267" s="1"/>
      <c r="DN3267" s="1"/>
      <c r="DO3267" s="1"/>
      <c r="DP3267" s="1"/>
      <c r="DQ3267" s="1"/>
      <c r="DR3267" s="1"/>
      <c r="DS3267" s="1"/>
      <c r="DT3267" s="1"/>
      <c r="DU3267" s="1"/>
      <c r="DV3267" s="1"/>
      <c r="DW3267" s="1"/>
      <c r="DX3267" s="1"/>
      <c r="DY3267" s="1"/>
      <c r="DZ3267" s="1"/>
      <c r="EA3267" s="1"/>
      <c r="EB3267" s="1"/>
      <c r="EC3267" s="1"/>
      <c r="ED3267" s="1"/>
      <c r="EE3267" s="1"/>
      <c r="EF3267" s="1"/>
      <c r="EG3267" s="1"/>
      <c r="EH3267" s="1"/>
      <c r="EI3267" s="1"/>
      <c r="EJ3267" s="1"/>
      <c r="EK3267" s="1"/>
      <c r="EL3267" s="1"/>
      <c r="EM3267" s="1"/>
      <c r="EN3267" s="1"/>
      <c r="EO3267" s="1"/>
      <c r="EP3267" s="1"/>
      <c r="EQ3267" s="1"/>
      <c r="ER3267" s="1"/>
      <c r="ES3267" s="1"/>
      <c r="ET3267" s="1"/>
      <c r="EU3267" s="1"/>
      <c r="EV3267" s="1"/>
      <c r="EW3267" s="1"/>
      <c r="EX3267" s="1"/>
      <c r="EY3267" s="1"/>
      <c r="EZ3267" s="1"/>
      <c r="FA3267" s="1"/>
      <c r="FB3267" s="1"/>
      <c r="FC3267" s="1"/>
      <c r="FD3267" s="1"/>
      <c r="FE3267" s="1"/>
      <c r="FF3267" s="1"/>
      <c r="FG3267" s="1"/>
      <c r="FH3267" s="1"/>
      <c r="FI3267" s="1"/>
      <c r="FJ3267" s="1"/>
      <c r="FK3267" s="1"/>
      <c r="FL3267" s="1"/>
      <c r="FM3267" s="1"/>
      <c r="FN3267" s="1"/>
      <c r="FO3267" s="1"/>
      <c r="FP3267" s="1"/>
      <c r="FQ3267" s="1"/>
      <c r="FR3267" s="1"/>
      <c r="FS3267" s="1"/>
      <c r="FT3267" s="1"/>
      <c r="FU3267" s="1"/>
      <c r="FV3267" s="1"/>
      <c r="FW3267" s="1"/>
      <c r="FX3267" s="1"/>
      <c r="FY3267" s="1"/>
      <c r="FZ3267" s="1"/>
      <c r="GA3267" s="1"/>
      <c r="GB3267" s="1"/>
      <c r="GC3267" s="1"/>
      <c r="GD3267" s="1"/>
      <c r="GE3267" s="1"/>
      <c r="GF3267" s="1"/>
      <c r="GG3267" s="1"/>
      <c r="GH3267" s="1"/>
      <c r="GI3267" s="1"/>
      <c r="GJ3267" s="1"/>
      <c r="GK3267" s="1"/>
      <c r="GL3267" s="1"/>
      <c r="GM3267" s="1"/>
      <c r="GN3267" s="1"/>
      <c r="GO3267" s="1"/>
    </row>
    <row r="3268" spans="1:197" s="40" customFormat="1" x14ac:dyDescent="0.25">
      <c r="A3268" s="41"/>
      <c r="B3268" s="4"/>
      <c r="C3268" s="41"/>
      <c r="D3268" s="42"/>
      <c r="E3268" s="42"/>
      <c r="F3268" s="42"/>
      <c r="G3268" s="1"/>
      <c r="H3268" s="1"/>
      <c r="I3268" s="1"/>
      <c r="J3268" s="1"/>
      <c r="K3268" s="1"/>
      <c r="L3268" s="1"/>
      <c r="M3268" s="2"/>
      <c r="N3268" s="1"/>
      <c r="O3268" s="1"/>
      <c r="P3268" s="1"/>
      <c r="Q3268" s="1"/>
      <c r="R3268" s="1"/>
      <c r="S3268" s="1"/>
      <c r="T3268" s="1"/>
      <c r="U3268" s="1"/>
      <c r="V3268" s="1"/>
      <c r="W3268" s="1"/>
      <c r="X3268" s="1"/>
      <c r="Y3268" s="1"/>
      <c r="Z3268" s="1"/>
      <c r="AA3268" s="1"/>
      <c r="AB3268" s="1"/>
      <c r="AC3268" s="1"/>
      <c r="AD3268" s="1"/>
      <c r="AE3268" s="1"/>
      <c r="AF3268" s="1"/>
      <c r="AG3268" s="1"/>
      <c r="AH3268" s="1"/>
      <c r="AI3268" s="1"/>
      <c r="AJ3268" s="1"/>
      <c r="AK3268" s="1"/>
      <c r="AL3268" s="1"/>
      <c r="AM3268" s="1"/>
      <c r="AN3268" s="1"/>
      <c r="AO3268" s="1"/>
      <c r="AP3268" s="1"/>
      <c r="AQ3268" s="1"/>
      <c r="AR3268" s="1"/>
      <c r="AS3268" s="1"/>
      <c r="AT3268" s="1"/>
      <c r="AU3268" s="1"/>
      <c r="AV3268" s="1"/>
      <c r="AW3268" s="1"/>
      <c r="AX3268" s="1"/>
      <c r="AY3268" s="1"/>
      <c r="AZ3268" s="1"/>
      <c r="BA3268" s="1"/>
      <c r="BB3268" s="1"/>
      <c r="BC3268" s="1"/>
      <c r="BD3268" s="1"/>
      <c r="BE3268" s="1"/>
      <c r="BF3268" s="1"/>
      <c r="BG3268" s="1"/>
      <c r="BH3268" s="1"/>
      <c r="BI3268" s="1"/>
      <c r="BJ3268" s="1"/>
      <c r="BK3268" s="1"/>
      <c r="BL3268" s="1"/>
      <c r="BM3268" s="1"/>
      <c r="BN3268" s="1"/>
      <c r="BO3268" s="1"/>
      <c r="BP3268" s="1"/>
      <c r="BQ3268" s="1"/>
      <c r="BR3268" s="1"/>
      <c r="BS3268" s="1"/>
      <c r="BT3268" s="1"/>
      <c r="BU3268" s="1"/>
      <c r="BV3268" s="1"/>
      <c r="BW3268" s="1"/>
      <c r="BX3268" s="1"/>
      <c r="BY3268" s="1"/>
      <c r="BZ3268" s="1"/>
      <c r="CA3268" s="1"/>
      <c r="CB3268" s="1"/>
      <c r="CC3268" s="1"/>
      <c r="CD3268" s="1"/>
      <c r="CE3268" s="1"/>
      <c r="CF3268" s="1"/>
      <c r="CG3268" s="1"/>
      <c r="CH3268" s="1"/>
      <c r="CI3268" s="1"/>
      <c r="CJ3268" s="1"/>
      <c r="CK3268" s="1"/>
      <c r="CL3268" s="1"/>
      <c r="CM3268" s="1"/>
      <c r="CN3268" s="1"/>
      <c r="CO3268" s="1"/>
      <c r="CP3268" s="1"/>
      <c r="CQ3268" s="1"/>
      <c r="CR3268" s="1"/>
      <c r="CS3268" s="1"/>
      <c r="CT3268" s="1"/>
      <c r="CU3268" s="1"/>
      <c r="CV3268" s="1"/>
      <c r="CW3268" s="1"/>
      <c r="CX3268" s="1"/>
      <c r="CY3268" s="1"/>
      <c r="CZ3268" s="1"/>
      <c r="DA3268" s="1"/>
      <c r="DB3268" s="1"/>
      <c r="DC3268" s="1"/>
      <c r="DD3268" s="1"/>
      <c r="DE3268" s="1"/>
      <c r="DF3268" s="1"/>
      <c r="DG3268" s="1"/>
      <c r="DH3268" s="1"/>
      <c r="DI3268" s="1"/>
      <c r="DJ3268" s="1"/>
      <c r="DK3268" s="1"/>
      <c r="DL3268" s="1"/>
      <c r="DM3268" s="1"/>
      <c r="DN3268" s="1"/>
      <c r="DO3268" s="1"/>
      <c r="DP3268" s="1"/>
      <c r="DQ3268" s="1"/>
      <c r="DR3268" s="1"/>
      <c r="DS3268" s="1"/>
      <c r="DT3268" s="1"/>
      <c r="DU3268" s="1"/>
      <c r="DV3268" s="1"/>
      <c r="DW3268" s="1"/>
      <c r="DX3268" s="1"/>
      <c r="DY3268" s="1"/>
      <c r="DZ3268" s="1"/>
      <c r="EA3268" s="1"/>
      <c r="EB3268" s="1"/>
      <c r="EC3268" s="1"/>
      <c r="ED3268" s="1"/>
      <c r="EE3268" s="1"/>
      <c r="EF3268" s="1"/>
      <c r="EG3268" s="1"/>
      <c r="EH3268" s="1"/>
      <c r="EI3268" s="1"/>
      <c r="EJ3268" s="1"/>
      <c r="EK3268" s="1"/>
      <c r="EL3268" s="1"/>
      <c r="EM3268" s="1"/>
      <c r="EN3268" s="1"/>
      <c r="EO3268" s="1"/>
      <c r="EP3268" s="1"/>
      <c r="EQ3268" s="1"/>
      <c r="ER3268" s="1"/>
      <c r="ES3268" s="1"/>
      <c r="ET3268" s="1"/>
      <c r="EU3268" s="1"/>
      <c r="EV3268" s="1"/>
      <c r="EW3268" s="1"/>
      <c r="EX3268" s="1"/>
      <c r="EY3268" s="1"/>
      <c r="EZ3268" s="1"/>
      <c r="FA3268" s="1"/>
      <c r="FB3268" s="1"/>
      <c r="FC3268" s="1"/>
      <c r="FD3268" s="1"/>
      <c r="FE3268" s="1"/>
      <c r="FF3268" s="1"/>
      <c r="FG3268" s="1"/>
      <c r="FH3268" s="1"/>
      <c r="FI3268" s="1"/>
      <c r="FJ3268" s="1"/>
      <c r="FK3268" s="1"/>
      <c r="FL3268" s="1"/>
      <c r="FM3268" s="1"/>
      <c r="FN3268" s="1"/>
      <c r="FO3268" s="1"/>
      <c r="FP3268" s="1"/>
      <c r="FQ3268" s="1"/>
      <c r="FR3268" s="1"/>
      <c r="FS3268" s="1"/>
      <c r="FT3268" s="1"/>
      <c r="FU3268" s="1"/>
      <c r="FV3268" s="1"/>
      <c r="FW3268" s="1"/>
      <c r="FX3268" s="1"/>
      <c r="FY3268" s="1"/>
      <c r="FZ3268" s="1"/>
      <c r="GA3268" s="1"/>
      <c r="GB3268" s="1"/>
      <c r="GC3268" s="1"/>
      <c r="GD3268" s="1"/>
      <c r="GE3268" s="1"/>
      <c r="GF3268" s="1"/>
      <c r="GG3268" s="1"/>
      <c r="GH3268" s="1"/>
      <c r="GI3268" s="1"/>
      <c r="GJ3268" s="1"/>
      <c r="GK3268" s="1"/>
      <c r="GL3268" s="1"/>
      <c r="GM3268" s="1"/>
      <c r="GN3268" s="1"/>
      <c r="GO3268" s="1"/>
    </row>
    <row r="3269" spans="1:197" s="40" customFormat="1" x14ac:dyDescent="0.25">
      <c r="A3269" s="41"/>
      <c r="B3269" s="4"/>
      <c r="C3269" s="41"/>
      <c r="D3269" s="42"/>
      <c r="E3269" s="42"/>
      <c r="F3269" s="42"/>
      <c r="G3269" s="1"/>
      <c r="H3269" s="1"/>
      <c r="I3269" s="1"/>
      <c r="J3269" s="1"/>
      <c r="K3269" s="1"/>
      <c r="L3269" s="1"/>
      <c r="M3269" s="2"/>
      <c r="N3269" s="1"/>
      <c r="O3269" s="1"/>
      <c r="P3269" s="1"/>
      <c r="Q3269" s="1"/>
      <c r="R3269" s="1"/>
      <c r="S3269" s="1"/>
      <c r="T3269" s="1"/>
      <c r="U3269" s="1"/>
      <c r="V3269" s="1"/>
      <c r="W3269" s="1"/>
      <c r="X3269" s="1"/>
      <c r="Y3269" s="1"/>
      <c r="Z3269" s="1"/>
      <c r="AA3269" s="1"/>
      <c r="AB3269" s="1"/>
      <c r="AC3269" s="1"/>
      <c r="AD3269" s="1"/>
      <c r="AE3269" s="1"/>
      <c r="AF3269" s="1"/>
      <c r="AG3269" s="1"/>
      <c r="AH3269" s="1"/>
      <c r="AI3269" s="1"/>
      <c r="AJ3269" s="1"/>
      <c r="AK3269" s="1"/>
      <c r="AL3269" s="1"/>
      <c r="AM3269" s="1"/>
      <c r="AN3269" s="1"/>
      <c r="AO3269" s="1"/>
      <c r="AP3269" s="1"/>
      <c r="AQ3269" s="1"/>
      <c r="AR3269" s="1"/>
      <c r="AS3269" s="1"/>
      <c r="AT3269" s="1"/>
      <c r="AU3269" s="1"/>
      <c r="AV3269" s="1"/>
      <c r="AW3269" s="1"/>
      <c r="AX3269" s="1"/>
      <c r="AY3269" s="1"/>
      <c r="AZ3269" s="1"/>
      <c r="BA3269" s="1"/>
      <c r="BB3269" s="1"/>
      <c r="BC3269" s="1"/>
      <c r="BD3269" s="1"/>
      <c r="BE3269" s="1"/>
      <c r="BF3269" s="1"/>
      <c r="BG3269" s="1"/>
      <c r="BH3269" s="1"/>
      <c r="BI3269" s="1"/>
      <c r="BJ3269" s="1"/>
      <c r="BK3269" s="1"/>
      <c r="BL3269" s="1"/>
      <c r="BM3269" s="1"/>
      <c r="BN3269" s="1"/>
      <c r="BO3269" s="1"/>
      <c r="BP3269" s="1"/>
      <c r="BQ3269" s="1"/>
      <c r="BR3269" s="1"/>
      <c r="BS3269" s="1"/>
      <c r="BT3269" s="1"/>
      <c r="BU3269" s="1"/>
      <c r="BV3269" s="1"/>
      <c r="BW3269" s="1"/>
      <c r="BX3269" s="1"/>
      <c r="BY3269" s="1"/>
      <c r="BZ3269" s="1"/>
      <c r="CA3269" s="1"/>
      <c r="CB3269" s="1"/>
      <c r="CC3269" s="1"/>
      <c r="CD3269" s="1"/>
      <c r="CE3269" s="1"/>
      <c r="CF3269" s="1"/>
      <c r="CG3269" s="1"/>
      <c r="CH3269" s="1"/>
      <c r="CI3269" s="1"/>
      <c r="CJ3269" s="1"/>
      <c r="CK3269" s="1"/>
      <c r="CL3269" s="1"/>
      <c r="CM3269" s="1"/>
      <c r="CN3269" s="1"/>
      <c r="CO3269" s="1"/>
      <c r="CP3269" s="1"/>
      <c r="CQ3269" s="1"/>
      <c r="CR3269" s="1"/>
      <c r="CS3269" s="1"/>
      <c r="CT3269" s="1"/>
      <c r="CU3269" s="1"/>
      <c r="CV3269" s="1"/>
      <c r="CW3269" s="1"/>
      <c r="CX3269" s="1"/>
      <c r="CY3269" s="1"/>
      <c r="CZ3269" s="1"/>
      <c r="DA3269" s="1"/>
      <c r="DB3269" s="1"/>
      <c r="DC3269" s="1"/>
      <c r="DD3269" s="1"/>
      <c r="DE3269" s="1"/>
      <c r="DF3269" s="1"/>
      <c r="DG3269" s="1"/>
      <c r="DH3269" s="1"/>
      <c r="DI3269" s="1"/>
      <c r="DJ3269" s="1"/>
      <c r="DK3269" s="1"/>
      <c r="DL3269" s="1"/>
      <c r="DM3269" s="1"/>
      <c r="DN3269" s="1"/>
      <c r="DO3269" s="1"/>
      <c r="DP3269" s="1"/>
      <c r="DQ3269" s="1"/>
      <c r="DR3269" s="1"/>
      <c r="DS3269" s="1"/>
      <c r="DT3269" s="1"/>
      <c r="DU3269" s="1"/>
      <c r="DV3269" s="1"/>
      <c r="DW3269" s="1"/>
      <c r="DX3269" s="1"/>
      <c r="DY3269" s="1"/>
      <c r="DZ3269" s="1"/>
      <c r="EA3269" s="1"/>
      <c r="EB3269" s="1"/>
      <c r="EC3269" s="1"/>
      <c r="ED3269" s="1"/>
      <c r="EE3269" s="1"/>
      <c r="EF3269" s="1"/>
      <c r="EG3269" s="1"/>
      <c r="EH3269" s="1"/>
      <c r="EI3269" s="1"/>
      <c r="EJ3269" s="1"/>
      <c r="EK3269" s="1"/>
      <c r="EL3269" s="1"/>
      <c r="EM3269" s="1"/>
      <c r="EN3269" s="1"/>
      <c r="EO3269" s="1"/>
      <c r="EP3269" s="1"/>
      <c r="EQ3269" s="1"/>
      <c r="ER3269" s="1"/>
      <c r="ES3269" s="1"/>
      <c r="ET3269" s="1"/>
      <c r="EU3269" s="1"/>
      <c r="EV3269" s="1"/>
      <c r="EW3269" s="1"/>
      <c r="EX3269" s="1"/>
      <c r="EY3269" s="1"/>
      <c r="EZ3269" s="1"/>
      <c r="FA3269" s="1"/>
      <c r="FB3269" s="1"/>
      <c r="FC3269" s="1"/>
      <c r="FD3269" s="1"/>
      <c r="FE3269" s="1"/>
      <c r="FF3269" s="1"/>
      <c r="FG3269" s="1"/>
      <c r="FH3269" s="1"/>
      <c r="FI3269" s="1"/>
      <c r="FJ3269" s="1"/>
      <c r="FK3269" s="1"/>
      <c r="FL3269" s="1"/>
      <c r="FM3269" s="1"/>
      <c r="FN3269" s="1"/>
      <c r="FO3269" s="1"/>
      <c r="FP3269" s="1"/>
      <c r="FQ3269" s="1"/>
      <c r="FR3269" s="1"/>
      <c r="FS3269" s="1"/>
      <c r="FT3269" s="1"/>
      <c r="FU3269" s="1"/>
      <c r="FV3269" s="1"/>
      <c r="FW3269" s="1"/>
      <c r="FX3269" s="1"/>
      <c r="FY3269" s="1"/>
      <c r="FZ3269" s="1"/>
      <c r="GA3269" s="1"/>
      <c r="GB3269" s="1"/>
      <c r="GC3269" s="1"/>
      <c r="GD3269" s="1"/>
      <c r="GE3269" s="1"/>
      <c r="GF3269" s="1"/>
      <c r="GG3269" s="1"/>
      <c r="GH3269" s="1"/>
      <c r="GI3269" s="1"/>
      <c r="GJ3269" s="1"/>
      <c r="GK3269" s="1"/>
      <c r="GL3269" s="1"/>
      <c r="GM3269" s="1"/>
      <c r="GN3269" s="1"/>
      <c r="GO3269" s="1"/>
    </row>
    <row r="3270" spans="1:197" s="40" customFormat="1" x14ac:dyDescent="0.25">
      <c r="A3270" s="41"/>
      <c r="B3270" s="4"/>
      <c r="C3270" s="41"/>
      <c r="D3270" s="42"/>
      <c r="E3270" s="42"/>
      <c r="F3270" s="42"/>
      <c r="G3270" s="1"/>
      <c r="H3270" s="1"/>
      <c r="I3270" s="1"/>
      <c r="J3270" s="1"/>
      <c r="K3270" s="1"/>
      <c r="L3270" s="1"/>
      <c r="M3270" s="2"/>
      <c r="N3270" s="1"/>
      <c r="O3270" s="1"/>
      <c r="P3270" s="1"/>
      <c r="Q3270" s="1"/>
      <c r="R3270" s="1"/>
      <c r="S3270" s="1"/>
      <c r="T3270" s="1"/>
      <c r="U3270" s="1"/>
      <c r="V3270" s="1"/>
      <c r="W3270" s="1"/>
      <c r="X3270" s="1"/>
      <c r="Y3270" s="1"/>
      <c r="Z3270" s="1"/>
      <c r="AA3270" s="1"/>
      <c r="AB3270" s="1"/>
      <c r="AC3270" s="1"/>
      <c r="AD3270" s="1"/>
      <c r="AE3270" s="1"/>
      <c r="AF3270" s="1"/>
      <c r="AG3270" s="1"/>
      <c r="AH3270" s="1"/>
      <c r="AI3270" s="1"/>
      <c r="AJ3270" s="1"/>
      <c r="AK3270" s="1"/>
      <c r="AL3270" s="1"/>
      <c r="AM3270" s="1"/>
      <c r="AN3270" s="1"/>
      <c r="AO3270" s="1"/>
      <c r="AP3270" s="1"/>
      <c r="AQ3270" s="1"/>
      <c r="AR3270" s="1"/>
      <c r="AS3270" s="1"/>
      <c r="AT3270" s="1"/>
      <c r="AU3270" s="1"/>
      <c r="AV3270" s="1"/>
      <c r="AW3270" s="1"/>
      <c r="AX3270" s="1"/>
      <c r="AY3270" s="1"/>
      <c r="AZ3270" s="1"/>
      <c r="BA3270" s="1"/>
      <c r="BB3270" s="1"/>
      <c r="BC3270" s="1"/>
      <c r="BD3270" s="1"/>
      <c r="BE3270" s="1"/>
      <c r="BF3270" s="1"/>
      <c r="BG3270" s="1"/>
      <c r="BH3270" s="1"/>
      <c r="BI3270" s="1"/>
      <c r="BJ3270" s="1"/>
      <c r="BK3270" s="1"/>
      <c r="BL3270" s="1"/>
      <c r="BM3270" s="1"/>
      <c r="BN3270" s="1"/>
      <c r="BO3270" s="1"/>
      <c r="BP3270" s="1"/>
      <c r="BQ3270" s="1"/>
      <c r="BR3270" s="1"/>
      <c r="BS3270" s="1"/>
      <c r="BT3270" s="1"/>
      <c r="BU3270" s="1"/>
      <c r="BV3270" s="1"/>
      <c r="BW3270" s="1"/>
      <c r="BX3270" s="1"/>
      <c r="BY3270" s="1"/>
      <c r="BZ3270" s="1"/>
      <c r="CA3270" s="1"/>
      <c r="CB3270" s="1"/>
      <c r="CC3270" s="1"/>
      <c r="CD3270" s="1"/>
      <c r="CE3270" s="1"/>
      <c r="CF3270" s="1"/>
      <c r="CG3270" s="1"/>
      <c r="CH3270" s="1"/>
      <c r="CI3270" s="1"/>
      <c r="CJ3270" s="1"/>
      <c r="CK3270" s="1"/>
      <c r="CL3270" s="1"/>
      <c r="CM3270" s="1"/>
      <c r="CN3270" s="1"/>
      <c r="CO3270" s="1"/>
      <c r="CP3270" s="1"/>
      <c r="CQ3270" s="1"/>
      <c r="CR3270" s="1"/>
      <c r="CS3270" s="1"/>
      <c r="CT3270" s="1"/>
      <c r="CU3270" s="1"/>
      <c r="CV3270" s="1"/>
      <c r="CW3270" s="1"/>
      <c r="CX3270" s="1"/>
      <c r="CY3270" s="1"/>
      <c r="CZ3270" s="1"/>
      <c r="DA3270" s="1"/>
      <c r="DB3270" s="1"/>
      <c r="DC3270" s="1"/>
      <c r="DD3270" s="1"/>
      <c r="DE3270" s="1"/>
      <c r="DF3270" s="1"/>
      <c r="DG3270" s="1"/>
      <c r="DH3270" s="1"/>
      <c r="DI3270" s="1"/>
      <c r="DJ3270" s="1"/>
      <c r="DK3270" s="1"/>
      <c r="DL3270" s="1"/>
      <c r="DM3270" s="1"/>
      <c r="DN3270" s="1"/>
      <c r="DO3270" s="1"/>
      <c r="DP3270" s="1"/>
      <c r="DQ3270" s="1"/>
      <c r="DR3270" s="1"/>
      <c r="DS3270" s="1"/>
      <c r="DT3270" s="1"/>
      <c r="DU3270" s="1"/>
      <c r="DV3270" s="1"/>
      <c r="DW3270" s="1"/>
      <c r="DX3270" s="1"/>
      <c r="DY3270" s="1"/>
      <c r="DZ3270" s="1"/>
      <c r="EA3270" s="1"/>
      <c r="EB3270" s="1"/>
      <c r="EC3270" s="1"/>
      <c r="ED3270" s="1"/>
      <c r="EE3270" s="1"/>
      <c r="EF3270" s="1"/>
      <c r="EG3270" s="1"/>
      <c r="EH3270" s="1"/>
      <c r="EI3270" s="1"/>
      <c r="EJ3270" s="1"/>
      <c r="EK3270" s="1"/>
      <c r="EL3270" s="1"/>
      <c r="EM3270" s="1"/>
      <c r="EN3270" s="1"/>
      <c r="EO3270" s="1"/>
      <c r="EP3270" s="1"/>
      <c r="EQ3270" s="1"/>
      <c r="ER3270" s="1"/>
      <c r="ES3270" s="1"/>
      <c r="ET3270" s="1"/>
      <c r="EU3270" s="1"/>
      <c r="EV3270" s="1"/>
      <c r="EW3270" s="1"/>
      <c r="EX3270" s="1"/>
      <c r="EY3270" s="1"/>
      <c r="EZ3270" s="1"/>
      <c r="FA3270" s="1"/>
      <c r="FB3270" s="1"/>
      <c r="FC3270" s="1"/>
      <c r="FD3270" s="1"/>
      <c r="FE3270" s="1"/>
      <c r="FF3270" s="1"/>
      <c r="FG3270" s="1"/>
      <c r="FH3270" s="1"/>
      <c r="FI3270" s="1"/>
      <c r="FJ3270" s="1"/>
      <c r="FK3270" s="1"/>
      <c r="FL3270" s="1"/>
      <c r="FM3270" s="1"/>
      <c r="FN3270" s="1"/>
      <c r="FO3270" s="1"/>
      <c r="FP3270" s="1"/>
      <c r="FQ3270" s="1"/>
      <c r="FR3270" s="1"/>
      <c r="FS3270" s="1"/>
      <c r="FT3270" s="1"/>
      <c r="FU3270" s="1"/>
      <c r="FV3270" s="1"/>
      <c r="FW3270" s="1"/>
      <c r="FX3270" s="1"/>
      <c r="FY3270" s="1"/>
      <c r="FZ3270" s="1"/>
      <c r="GA3270" s="1"/>
      <c r="GB3270" s="1"/>
      <c r="GC3270" s="1"/>
      <c r="GD3270" s="1"/>
      <c r="GE3270" s="1"/>
      <c r="GF3270" s="1"/>
      <c r="GG3270" s="1"/>
      <c r="GH3270" s="1"/>
      <c r="GI3270" s="1"/>
      <c r="GJ3270" s="1"/>
      <c r="GK3270" s="1"/>
      <c r="GL3270" s="1"/>
      <c r="GM3270" s="1"/>
      <c r="GN3270" s="1"/>
      <c r="GO3270" s="1"/>
    </row>
    <row r="3271" spans="1:197" s="40" customFormat="1" x14ac:dyDescent="0.25">
      <c r="A3271" s="41"/>
      <c r="B3271" s="4"/>
      <c r="C3271" s="41"/>
      <c r="D3271" s="42"/>
      <c r="E3271" s="42"/>
      <c r="F3271" s="42"/>
      <c r="G3271" s="1"/>
      <c r="H3271" s="1"/>
      <c r="I3271" s="1"/>
      <c r="J3271" s="1"/>
      <c r="K3271" s="1"/>
      <c r="L3271" s="1"/>
      <c r="M3271" s="2"/>
      <c r="N3271" s="1"/>
      <c r="O3271" s="1"/>
      <c r="P3271" s="1"/>
      <c r="Q3271" s="1"/>
      <c r="R3271" s="1"/>
      <c r="S3271" s="1"/>
      <c r="T3271" s="1"/>
      <c r="U3271" s="1"/>
      <c r="V3271" s="1"/>
      <c r="W3271" s="1"/>
      <c r="X3271" s="1"/>
      <c r="Y3271" s="1"/>
      <c r="Z3271" s="1"/>
      <c r="AA3271" s="1"/>
      <c r="AB3271" s="1"/>
      <c r="AC3271" s="1"/>
      <c r="AD3271" s="1"/>
      <c r="AE3271" s="1"/>
      <c r="AF3271" s="1"/>
      <c r="AG3271" s="1"/>
      <c r="AH3271" s="1"/>
      <c r="AI3271" s="1"/>
      <c r="AJ3271" s="1"/>
      <c r="AK3271" s="1"/>
      <c r="AL3271" s="1"/>
      <c r="AM3271" s="1"/>
      <c r="AN3271" s="1"/>
      <c r="AO3271" s="1"/>
      <c r="AP3271" s="1"/>
      <c r="AQ3271" s="1"/>
      <c r="AR3271" s="1"/>
      <c r="AS3271" s="1"/>
      <c r="AT3271" s="1"/>
      <c r="AU3271" s="1"/>
      <c r="AV3271" s="1"/>
      <c r="AW3271" s="1"/>
      <c r="AX3271" s="1"/>
      <c r="AY3271" s="1"/>
      <c r="AZ3271" s="1"/>
      <c r="BA3271" s="1"/>
      <c r="BB3271" s="1"/>
      <c r="BC3271" s="1"/>
      <c r="BD3271" s="1"/>
      <c r="BE3271" s="1"/>
      <c r="BF3271" s="1"/>
      <c r="BG3271" s="1"/>
      <c r="BH3271" s="1"/>
      <c r="BI3271" s="1"/>
      <c r="BJ3271" s="1"/>
      <c r="BK3271" s="1"/>
      <c r="BL3271" s="1"/>
      <c r="BM3271" s="1"/>
      <c r="BN3271" s="1"/>
      <c r="BO3271" s="1"/>
      <c r="BP3271" s="1"/>
      <c r="BQ3271" s="1"/>
      <c r="BR3271" s="1"/>
      <c r="BS3271" s="1"/>
      <c r="BT3271" s="1"/>
      <c r="BU3271" s="1"/>
      <c r="BV3271" s="1"/>
      <c r="BW3271" s="1"/>
      <c r="BX3271" s="1"/>
      <c r="BY3271" s="1"/>
      <c r="BZ3271" s="1"/>
      <c r="CA3271" s="1"/>
      <c r="CB3271" s="1"/>
      <c r="CC3271" s="1"/>
      <c r="CD3271" s="1"/>
      <c r="CE3271" s="1"/>
      <c r="CF3271" s="1"/>
      <c r="CG3271" s="1"/>
      <c r="CH3271" s="1"/>
      <c r="CI3271" s="1"/>
      <c r="CJ3271" s="1"/>
      <c r="CK3271" s="1"/>
      <c r="CL3271" s="1"/>
      <c r="CM3271" s="1"/>
      <c r="CN3271" s="1"/>
      <c r="CO3271" s="1"/>
      <c r="CP3271" s="1"/>
      <c r="CQ3271" s="1"/>
      <c r="CR3271" s="1"/>
      <c r="CS3271" s="1"/>
      <c r="CT3271" s="1"/>
      <c r="CU3271" s="1"/>
      <c r="CV3271" s="1"/>
      <c r="CW3271" s="1"/>
      <c r="CX3271" s="1"/>
      <c r="CY3271" s="1"/>
      <c r="CZ3271" s="1"/>
      <c r="DA3271" s="1"/>
      <c r="DB3271" s="1"/>
      <c r="DC3271" s="1"/>
      <c r="DD3271" s="1"/>
      <c r="DE3271" s="1"/>
      <c r="DF3271" s="1"/>
      <c r="DG3271" s="1"/>
      <c r="DH3271" s="1"/>
      <c r="DI3271" s="1"/>
      <c r="DJ3271" s="1"/>
      <c r="DK3271" s="1"/>
      <c r="DL3271" s="1"/>
      <c r="DM3271" s="1"/>
      <c r="DN3271" s="1"/>
      <c r="DO3271" s="1"/>
      <c r="DP3271" s="1"/>
      <c r="DQ3271" s="1"/>
      <c r="DR3271" s="1"/>
      <c r="DS3271" s="1"/>
      <c r="DT3271" s="1"/>
      <c r="DU3271" s="1"/>
      <c r="DV3271" s="1"/>
      <c r="DW3271" s="1"/>
      <c r="DX3271" s="1"/>
      <c r="DY3271" s="1"/>
      <c r="DZ3271" s="1"/>
      <c r="EA3271" s="1"/>
      <c r="EB3271" s="1"/>
      <c r="EC3271" s="1"/>
      <c r="ED3271" s="1"/>
      <c r="EE3271" s="1"/>
      <c r="EF3271" s="1"/>
      <c r="EG3271" s="1"/>
      <c r="EH3271" s="1"/>
      <c r="EI3271" s="1"/>
      <c r="EJ3271" s="1"/>
      <c r="EK3271" s="1"/>
      <c r="EL3271" s="1"/>
      <c r="EM3271" s="1"/>
      <c r="EN3271" s="1"/>
      <c r="EO3271" s="1"/>
      <c r="EP3271" s="1"/>
      <c r="EQ3271" s="1"/>
      <c r="ER3271" s="1"/>
      <c r="ES3271" s="1"/>
      <c r="ET3271" s="1"/>
      <c r="EU3271" s="1"/>
      <c r="EV3271" s="1"/>
      <c r="EW3271" s="1"/>
      <c r="EX3271" s="1"/>
      <c r="EY3271" s="1"/>
      <c r="EZ3271" s="1"/>
      <c r="FA3271" s="1"/>
      <c r="FB3271" s="1"/>
      <c r="FC3271" s="1"/>
      <c r="FD3271" s="1"/>
      <c r="FE3271" s="1"/>
      <c r="FF3271" s="1"/>
      <c r="FG3271" s="1"/>
      <c r="FH3271" s="1"/>
      <c r="FI3271" s="1"/>
      <c r="FJ3271" s="1"/>
      <c r="FK3271" s="1"/>
      <c r="FL3271" s="1"/>
      <c r="FM3271" s="1"/>
      <c r="FN3271" s="1"/>
      <c r="FO3271" s="1"/>
      <c r="FP3271" s="1"/>
      <c r="FQ3271" s="1"/>
      <c r="FR3271" s="1"/>
      <c r="FS3271" s="1"/>
      <c r="FT3271" s="1"/>
      <c r="FU3271" s="1"/>
      <c r="FV3271" s="1"/>
      <c r="FW3271" s="1"/>
      <c r="FX3271" s="1"/>
      <c r="FY3271" s="1"/>
      <c r="FZ3271" s="1"/>
      <c r="GA3271" s="1"/>
      <c r="GB3271" s="1"/>
      <c r="GC3271" s="1"/>
      <c r="GD3271" s="1"/>
      <c r="GE3271" s="1"/>
      <c r="GF3271" s="1"/>
      <c r="GG3271" s="1"/>
      <c r="GH3271" s="1"/>
      <c r="GI3271" s="1"/>
      <c r="GJ3271" s="1"/>
      <c r="GK3271" s="1"/>
      <c r="GL3271" s="1"/>
      <c r="GM3271" s="1"/>
      <c r="GN3271" s="1"/>
      <c r="GO3271" s="1"/>
    </row>
    <row r="3272" spans="1:197" s="40" customFormat="1" x14ac:dyDescent="0.25">
      <c r="A3272" s="41"/>
      <c r="B3272" s="4"/>
      <c r="C3272" s="41"/>
      <c r="D3272" s="42"/>
      <c r="E3272" s="42"/>
      <c r="F3272" s="42"/>
      <c r="G3272" s="1"/>
      <c r="H3272" s="1"/>
      <c r="I3272" s="1"/>
      <c r="J3272" s="1"/>
      <c r="K3272" s="1"/>
      <c r="L3272" s="1"/>
      <c r="M3272" s="2"/>
      <c r="N3272" s="1"/>
      <c r="O3272" s="1"/>
      <c r="P3272" s="1"/>
      <c r="Q3272" s="1"/>
      <c r="R3272" s="1"/>
      <c r="S3272" s="1"/>
      <c r="T3272" s="1"/>
      <c r="U3272" s="1"/>
      <c r="V3272" s="1"/>
      <c r="W3272" s="1"/>
      <c r="X3272" s="1"/>
      <c r="Y3272" s="1"/>
      <c r="Z3272" s="1"/>
      <c r="AA3272" s="1"/>
      <c r="AB3272" s="1"/>
      <c r="AC3272" s="1"/>
      <c r="AD3272" s="1"/>
      <c r="AE3272" s="1"/>
      <c r="AF3272" s="1"/>
      <c r="AG3272" s="1"/>
      <c r="AH3272" s="1"/>
      <c r="AI3272" s="1"/>
      <c r="AJ3272" s="1"/>
      <c r="AK3272" s="1"/>
      <c r="AL3272" s="1"/>
      <c r="AM3272" s="1"/>
      <c r="AN3272" s="1"/>
      <c r="AO3272" s="1"/>
      <c r="AP3272" s="1"/>
      <c r="AQ3272" s="1"/>
      <c r="AR3272" s="1"/>
      <c r="AS3272" s="1"/>
      <c r="AT3272" s="1"/>
      <c r="AU3272" s="1"/>
      <c r="AV3272" s="1"/>
      <c r="AW3272" s="1"/>
      <c r="AX3272" s="1"/>
      <c r="AY3272" s="1"/>
      <c r="AZ3272" s="1"/>
      <c r="BA3272" s="1"/>
      <c r="BB3272" s="1"/>
      <c r="BC3272" s="1"/>
      <c r="BD3272" s="1"/>
      <c r="BE3272" s="1"/>
      <c r="BF3272" s="1"/>
      <c r="BG3272" s="1"/>
      <c r="BH3272" s="1"/>
      <c r="BI3272" s="1"/>
      <c r="BJ3272" s="1"/>
      <c r="BK3272" s="1"/>
      <c r="BL3272" s="1"/>
      <c r="BM3272" s="1"/>
      <c r="BN3272" s="1"/>
      <c r="BO3272" s="1"/>
      <c r="BP3272" s="1"/>
      <c r="BQ3272" s="1"/>
      <c r="BR3272" s="1"/>
      <c r="BS3272" s="1"/>
      <c r="BT3272" s="1"/>
      <c r="BU3272" s="1"/>
      <c r="BV3272" s="1"/>
      <c r="BW3272" s="1"/>
      <c r="BX3272" s="1"/>
      <c r="BY3272" s="1"/>
      <c r="BZ3272" s="1"/>
      <c r="CA3272" s="1"/>
      <c r="CB3272" s="1"/>
      <c r="CC3272" s="1"/>
      <c r="CD3272" s="1"/>
      <c r="CE3272" s="1"/>
      <c r="CF3272" s="1"/>
      <c r="CG3272" s="1"/>
      <c r="CH3272" s="1"/>
      <c r="CI3272" s="1"/>
      <c r="CJ3272" s="1"/>
      <c r="CK3272" s="1"/>
      <c r="CL3272" s="1"/>
      <c r="CM3272" s="1"/>
      <c r="CN3272" s="1"/>
      <c r="CO3272" s="1"/>
      <c r="CP3272" s="1"/>
      <c r="CQ3272" s="1"/>
      <c r="CR3272" s="1"/>
      <c r="CS3272" s="1"/>
      <c r="CT3272" s="1"/>
      <c r="CU3272" s="1"/>
      <c r="CV3272" s="1"/>
      <c r="CW3272" s="1"/>
      <c r="CX3272" s="1"/>
      <c r="CY3272" s="1"/>
      <c r="CZ3272" s="1"/>
      <c r="DA3272" s="1"/>
      <c r="DB3272" s="1"/>
      <c r="DC3272" s="1"/>
      <c r="DD3272" s="1"/>
      <c r="DE3272" s="1"/>
      <c r="DF3272" s="1"/>
      <c r="DG3272" s="1"/>
      <c r="DH3272" s="1"/>
      <c r="DI3272" s="1"/>
      <c r="DJ3272" s="1"/>
      <c r="DK3272" s="1"/>
      <c r="DL3272" s="1"/>
      <c r="DM3272" s="1"/>
      <c r="DN3272" s="1"/>
      <c r="DO3272" s="1"/>
      <c r="DP3272" s="1"/>
      <c r="DQ3272" s="1"/>
      <c r="DR3272" s="1"/>
      <c r="DS3272" s="1"/>
      <c r="DT3272" s="1"/>
      <c r="DU3272" s="1"/>
      <c r="DV3272" s="1"/>
      <c r="DW3272" s="1"/>
      <c r="DX3272" s="1"/>
      <c r="DY3272" s="1"/>
      <c r="DZ3272" s="1"/>
      <c r="EA3272" s="1"/>
      <c r="EB3272" s="1"/>
      <c r="EC3272" s="1"/>
      <c r="ED3272" s="1"/>
      <c r="EE3272" s="1"/>
      <c r="EF3272" s="1"/>
      <c r="EG3272" s="1"/>
      <c r="EH3272" s="1"/>
      <c r="EI3272" s="1"/>
      <c r="EJ3272" s="1"/>
      <c r="EK3272" s="1"/>
      <c r="EL3272" s="1"/>
      <c r="EM3272" s="1"/>
      <c r="EN3272" s="1"/>
      <c r="EO3272" s="1"/>
      <c r="EP3272" s="1"/>
      <c r="EQ3272" s="1"/>
      <c r="ER3272" s="1"/>
      <c r="ES3272" s="1"/>
      <c r="ET3272" s="1"/>
      <c r="EU3272" s="1"/>
      <c r="EV3272" s="1"/>
      <c r="EW3272" s="1"/>
      <c r="EX3272" s="1"/>
      <c r="EY3272" s="1"/>
      <c r="EZ3272" s="1"/>
      <c r="FA3272" s="1"/>
      <c r="FB3272" s="1"/>
      <c r="FC3272" s="1"/>
      <c r="FD3272" s="1"/>
      <c r="FE3272" s="1"/>
      <c r="FF3272" s="1"/>
      <c r="FG3272" s="1"/>
      <c r="FH3272" s="1"/>
      <c r="FI3272" s="1"/>
      <c r="FJ3272" s="1"/>
      <c r="FK3272" s="1"/>
      <c r="FL3272" s="1"/>
      <c r="FM3272" s="1"/>
      <c r="FN3272" s="1"/>
      <c r="FO3272" s="1"/>
      <c r="FP3272" s="1"/>
      <c r="FQ3272" s="1"/>
      <c r="FR3272" s="1"/>
      <c r="FS3272" s="1"/>
      <c r="FT3272" s="1"/>
      <c r="FU3272" s="1"/>
      <c r="FV3272" s="1"/>
      <c r="FW3272" s="1"/>
      <c r="FX3272" s="1"/>
      <c r="FY3272" s="1"/>
      <c r="FZ3272" s="1"/>
      <c r="GA3272" s="1"/>
      <c r="GB3272" s="1"/>
      <c r="GC3272" s="1"/>
      <c r="GD3272" s="1"/>
      <c r="GE3272" s="1"/>
      <c r="GF3272" s="1"/>
      <c r="GG3272" s="1"/>
      <c r="GH3272" s="1"/>
      <c r="GI3272" s="1"/>
      <c r="GJ3272" s="1"/>
      <c r="GK3272" s="1"/>
      <c r="GL3272" s="1"/>
      <c r="GM3272" s="1"/>
      <c r="GN3272" s="1"/>
      <c r="GO3272" s="1"/>
    </row>
    <row r="3273" spans="1:197" s="40" customFormat="1" x14ac:dyDescent="0.25">
      <c r="A3273" s="41"/>
      <c r="B3273" s="4"/>
      <c r="C3273" s="41"/>
      <c r="D3273" s="42"/>
      <c r="E3273" s="42"/>
      <c r="F3273" s="42"/>
      <c r="G3273" s="1"/>
      <c r="H3273" s="1"/>
      <c r="I3273" s="1"/>
      <c r="J3273" s="1"/>
      <c r="K3273" s="1"/>
      <c r="L3273" s="1"/>
      <c r="M3273" s="2"/>
      <c r="N3273" s="1"/>
      <c r="O3273" s="1"/>
      <c r="P3273" s="1"/>
      <c r="Q3273" s="1"/>
      <c r="R3273" s="1"/>
      <c r="S3273" s="1"/>
      <c r="T3273" s="1"/>
      <c r="U3273" s="1"/>
      <c r="V3273" s="1"/>
      <c r="W3273" s="1"/>
      <c r="X3273" s="1"/>
      <c r="Y3273" s="1"/>
      <c r="Z3273" s="1"/>
      <c r="AA3273" s="1"/>
      <c r="AB3273" s="1"/>
      <c r="AC3273" s="1"/>
      <c r="AD3273" s="1"/>
      <c r="AE3273" s="1"/>
      <c r="AF3273" s="1"/>
      <c r="AG3273" s="1"/>
      <c r="AH3273" s="1"/>
      <c r="AI3273" s="1"/>
      <c r="AJ3273" s="1"/>
      <c r="AK3273" s="1"/>
      <c r="AL3273" s="1"/>
      <c r="AM3273" s="1"/>
      <c r="AN3273" s="1"/>
      <c r="AO3273" s="1"/>
      <c r="AP3273" s="1"/>
      <c r="AQ3273" s="1"/>
      <c r="AR3273" s="1"/>
      <c r="AS3273" s="1"/>
      <c r="AT3273" s="1"/>
      <c r="AU3273" s="1"/>
      <c r="AV3273" s="1"/>
      <c r="AW3273" s="1"/>
      <c r="AX3273" s="1"/>
      <c r="AY3273" s="1"/>
      <c r="AZ3273" s="1"/>
      <c r="BA3273" s="1"/>
      <c r="BB3273" s="1"/>
      <c r="BC3273" s="1"/>
      <c r="BD3273" s="1"/>
      <c r="BE3273" s="1"/>
      <c r="BF3273" s="1"/>
      <c r="BG3273" s="1"/>
      <c r="BH3273" s="1"/>
      <c r="BI3273" s="1"/>
      <c r="BJ3273" s="1"/>
      <c r="BK3273" s="1"/>
      <c r="BL3273" s="1"/>
      <c r="BM3273" s="1"/>
      <c r="BN3273" s="1"/>
      <c r="BO3273" s="1"/>
      <c r="BP3273" s="1"/>
      <c r="BQ3273" s="1"/>
      <c r="BR3273" s="1"/>
      <c r="BS3273" s="1"/>
      <c r="BT3273" s="1"/>
      <c r="BU3273" s="1"/>
      <c r="BV3273" s="1"/>
      <c r="BW3273" s="1"/>
      <c r="BX3273" s="1"/>
      <c r="BY3273" s="1"/>
      <c r="BZ3273" s="1"/>
      <c r="CA3273" s="1"/>
      <c r="CB3273" s="1"/>
      <c r="CC3273" s="1"/>
      <c r="CD3273" s="1"/>
      <c r="CE3273" s="1"/>
      <c r="CF3273" s="1"/>
      <c r="CG3273" s="1"/>
      <c r="CH3273" s="1"/>
      <c r="CI3273" s="1"/>
      <c r="CJ3273" s="1"/>
      <c r="CK3273" s="1"/>
      <c r="CL3273" s="1"/>
      <c r="CM3273" s="1"/>
      <c r="CN3273" s="1"/>
      <c r="CO3273" s="1"/>
      <c r="CP3273" s="1"/>
      <c r="CQ3273" s="1"/>
      <c r="CR3273" s="1"/>
      <c r="CS3273" s="1"/>
      <c r="CT3273" s="1"/>
      <c r="CU3273" s="1"/>
      <c r="CV3273" s="1"/>
      <c r="CW3273" s="1"/>
      <c r="CX3273" s="1"/>
      <c r="CY3273" s="1"/>
      <c r="CZ3273" s="1"/>
      <c r="DA3273" s="1"/>
      <c r="DB3273" s="1"/>
      <c r="DC3273" s="1"/>
      <c r="DD3273" s="1"/>
      <c r="DE3273" s="1"/>
      <c r="DF3273" s="1"/>
      <c r="DG3273" s="1"/>
      <c r="DH3273" s="1"/>
      <c r="DI3273" s="1"/>
      <c r="DJ3273" s="1"/>
      <c r="DK3273" s="1"/>
      <c r="DL3273" s="1"/>
      <c r="DM3273" s="1"/>
      <c r="DN3273" s="1"/>
      <c r="DO3273" s="1"/>
      <c r="DP3273" s="1"/>
      <c r="DQ3273" s="1"/>
      <c r="DR3273" s="1"/>
      <c r="DS3273" s="1"/>
      <c r="DT3273" s="1"/>
      <c r="DU3273" s="1"/>
      <c r="DV3273" s="1"/>
      <c r="DW3273" s="1"/>
      <c r="DX3273" s="1"/>
      <c r="DY3273" s="1"/>
      <c r="DZ3273" s="1"/>
      <c r="EA3273" s="1"/>
      <c r="EB3273" s="1"/>
      <c r="EC3273" s="1"/>
      <c r="ED3273" s="1"/>
      <c r="EE3273" s="1"/>
      <c r="EF3273" s="1"/>
      <c r="EG3273" s="1"/>
      <c r="EH3273" s="1"/>
      <c r="EI3273" s="1"/>
      <c r="EJ3273" s="1"/>
      <c r="EK3273" s="1"/>
      <c r="EL3273" s="1"/>
      <c r="EM3273" s="1"/>
      <c r="EN3273" s="1"/>
      <c r="EO3273" s="1"/>
      <c r="EP3273" s="1"/>
      <c r="EQ3273" s="1"/>
      <c r="ER3273" s="1"/>
      <c r="ES3273" s="1"/>
      <c r="ET3273" s="1"/>
      <c r="EU3273" s="1"/>
      <c r="EV3273" s="1"/>
      <c r="EW3273" s="1"/>
      <c r="EX3273" s="1"/>
      <c r="EY3273" s="1"/>
      <c r="EZ3273" s="1"/>
      <c r="FA3273" s="1"/>
      <c r="FB3273" s="1"/>
      <c r="FC3273" s="1"/>
      <c r="FD3273" s="1"/>
      <c r="FE3273" s="1"/>
      <c r="FF3273" s="1"/>
      <c r="FG3273" s="1"/>
      <c r="FH3273" s="1"/>
      <c r="FI3273" s="1"/>
      <c r="FJ3273" s="1"/>
      <c r="FK3273" s="1"/>
      <c r="FL3273" s="1"/>
      <c r="FM3273" s="1"/>
      <c r="FN3273" s="1"/>
      <c r="FO3273" s="1"/>
      <c r="FP3273" s="1"/>
      <c r="FQ3273" s="1"/>
      <c r="FR3273" s="1"/>
      <c r="FS3273" s="1"/>
      <c r="FT3273" s="1"/>
      <c r="FU3273" s="1"/>
      <c r="FV3273" s="1"/>
      <c r="FW3273" s="1"/>
      <c r="FX3273" s="1"/>
      <c r="FY3273" s="1"/>
      <c r="FZ3273" s="1"/>
      <c r="GA3273" s="1"/>
      <c r="GB3273" s="1"/>
      <c r="GC3273" s="1"/>
      <c r="GD3273" s="1"/>
      <c r="GE3273" s="1"/>
      <c r="GF3273" s="1"/>
      <c r="GG3273" s="1"/>
      <c r="GH3273" s="1"/>
      <c r="GI3273" s="1"/>
      <c r="GJ3273" s="1"/>
      <c r="GK3273" s="1"/>
      <c r="GL3273" s="1"/>
      <c r="GM3273" s="1"/>
      <c r="GN3273" s="1"/>
      <c r="GO3273" s="1"/>
    </row>
    <row r="3274" spans="1:197" s="40" customFormat="1" x14ac:dyDescent="0.25">
      <c r="A3274" s="41"/>
      <c r="B3274" s="4"/>
      <c r="C3274" s="41"/>
      <c r="D3274" s="42"/>
      <c r="E3274" s="42"/>
      <c r="F3274" s="42"/>
      <c r="G3274" s="1"/>
      <c r="H3274" s="1"/>
      <c r="I3274" s="1"/>
      <c r="J3274" s="1"/>
      <c r="K3274" s="1"/>
      <c r="L3274" s="1"/>
      <c r="M3274" s="2"/>
      <c r="N3274" s="1"/>
      <c r="O3274" s="1"/>
      <c r="P3274" s="1"/>
      <c r="Q3274" s="1"/>
      <c r="R3274" s="1"/>
      <c r="S3274" s="1"/>
      <c r="T3274" s="1"/>
      <c r="U3274" s="1"/>
      <c r="V3274" s="1"/>
      <c r="W3274" s="1"/>
      <c r="X3274" s="1"/>
      <c r="Y3274" s="1"/>
      <c r="Z3274" s="1"/>
      <c r="AA3274" s="1"/>
      <c r="AB3274" s="1"/>
      <c r="AC3274" s="1"/>
      <c r="AD3274" s="1"/>
      <c r="AE3274" s="1"/>
      <c r="AF3274" s="1"/>
      <c r="AG3274" s="1"/>
      <c r="AH3274" s="1"/>
      <c r="AI3274" s="1"/>
      <c r="AJ3274" s="1"/>
      <c r="AK3274" s="1"/>
      <c r="AL3274" s="1"/>
      <c r="AM3274" s="1"/>
      <c r="AN3274" s="1"/>
      <c r="AO3274" s="1"/>
      <c r="AP3274" s="1"/>
      <c r="AQ3274" s="1"/>
      <c r="AR3274" s="1"/>
      <c r="AS3274" s="1"/>
      <c r="AT3274" s="1"/>
      <c r="AU3274" s="1"/>
      <c r="AV3274" s="1"/>
      <c r="AW3274" s="1"/>
      <c r="AX3274" s="1"/>
      <c r="AY3274" s="1"/>
      <c r="AZ3274" s="1"/>
      <c r="BA3274" s="1"/>
      <c r="BB3274" s="1"/>
      <c r="BC3274" s="1"/>
      <c r="BD3274" s="1"/>
      <c r="BE3274" s="1"/>
      <c r="BF3274" s="1"/>
      <c r="BG3274" s="1"/>
      <c r="BH3274" s="1"/>
      <c r="BI3274" s="1"/>
      <c r="BJ3274" s="1"/>
      <c r="BK3274" s="1"/>
      <c r="BL3274" s="1"/>
      <c r="BM3274" s="1"/>
      <c r="BN3274" s="1"/>
      <c r="BO3274" s="1"/>
      <c r="BP3274" s="1"/>
      <c r="BQ3274" s="1"/>
      <c r="BR3274" s="1"/>
      <c r="BS3274" s="1"/>
      <c r="BT3274" s="1"/>
      <c r="BU3274" s="1"/>
      <c r="BV3274" s="1"/>
      <c r="BW3274" s="1"/>
      <c r="BX3274" s="1"/>
      <c r="BY3274" s="1"/>
      <c r="BZ3274" s="1"/>
      <c r="CA3274" s="1"/>
      <c r="CB3274" s="1"/>
      <c r="CC3274" s="1"/>
      <c r="CD3274" s="1"/>
      <c r="CE3274" s="1"/>
      <c r="CF3274" s="1"/>
      <c r="CG3274" s="1"/>
      <c r="CH3274" s="1"/>
      <c r="CI3274" s="1"/>
      <c r="CJ3274" s="1"/>
      <c r="CK3274" s="1"/>
      <c r="CL3274" s="1"/>
      <c r="CM3274" s="1"/>
      <c r="CN3274" s="1"/>
      <c r="CO3274" s="1"/>
      <c r="CP3274" s="1"/>
      <c r="CQ3274" s="1"/>
      <c r="CR3274" s="1"/>
      <c r="CS3274" s="1"/>
      <c r="CT3274" s="1"/>
      <c r="CU3274" s="1"/>
      <c r="CV3274" s="1"/>
      <c r="CW3274" s="1"/>
      <c r="CX3274" s="1"/>
      <c r="CY3274" s="1"/>
      <c r="CZ3274" s="1"/>
      <c r="DA3274" s="1"/>
      <c r="DB3274" s="1"/>
      <c r="DC3274" s="1"/>
      <c r="DD3274" s="1"/>
      <c r="DE3274" s="1"/>
      <c r="DF3274" s="1"/>
      <c r="DG3274" s="1"/>
      <c r="DH3274" s="1"/>
      <c r="DI3274" s="1"/>
      <c r="DJ3274" s="1"/>
      <c r="DK3274" s="1"/>
      <c r="DL3274" s="1"/>
      <c r="DM3274" s="1"/>
      <c r="DN3274" s="1"/>
      <c r="DO3274" s="1"/>
      <c r="DP3274" s="1"/>
      <c r="DQ3274" s="1"/>
      <c r="DR3274" s="1"/>
      <c r="DS3274" s="1"/>
      <c r="DT3274" s="1"/>
      <c r="DU3274" s="1"/>
      <c r="DV3274" s="1"/>
      <c r="DW3274" s="1"/>
      <c r="DX3274" s="1"/>
      <c r="DY3274" s="1"/>
      <c r="DZ3274" s="1"/>
      <c r="EA3274" s="1"/>
      <c r="EB3274" s="1"/>
      <c r="EC3274" s="1"/>
      <c r="ED3274" s="1"/>
      <c r="EE3274" s="1"/>
      <c r="EF3274" s="1"/>
      <c r="EG3274" s="1"/>
      <c r="EH3274" s="1"/>
      <c r="EI3274" s="1"/>
      <c r="EJ3274" s="1"/>
      <c r="EK3274" s="1"/>
      <c r="EL3274" s="1"/>
      <c r="EM3274" s="1"/>
      <c r="EN3274" s="1"/>
      <c r="EO3274" s="1"/>
      <c r="EP3274" s="1"/>
      <c r="EQ3274" s="1"/>
      <c r="ER3274" s="1"/>
      <c r="ES3274" s="1"/>
      <c r="ET3274" s="1"/>
      <c r="EU3274" s="1"/>
      <c r="EV3274" s="1"/>
      <c r="EW3274" s="1"/>
      <c r="EX3274" s="1"/>
      <c r="EY3274" s="1"/>
      <c r="EZ3274" s="1"/>
      <c r="FA3274" s="1"/>
      <c r="FB3274" s="1"/>
      <c r="FC3274" s="1"/>
      <c r="FD3274" s="1"/>
      <c r="FE3274" s="1"/>
      <c r="FF3274" s="1"/>
      <c r="FG3274" s="1"/>
      <c r="FH3274" s="1"/>
      <c r="FI3274" s="1"/>
      <c r="FJ3274" s="1"/>
      <c r="FK3274" s="1"/>
      <c r="FL3274" s="1"/>
      <c r="FM3274" s="1"/>
      <c r="FN3274" s="1"/>
      <c r="FO3274" s="1"/>
      <c r="FP3274" s="1"/>
      <c r="FQ3274" s="1"/>
      <c r="FR3274" s="1"/>
      <c r="FS3274" s="1"/>
      <c r="FT3274" s="1"/>
      <c r="FU3274" s="1"/>
      <c r="FV3274" s="1"/>
      <c r="FW3274" s="1"/>
      <c r="FX3274" s="1"/>
      <c r="FY3274" s="1"/>
      <c r="FZ3274" s="1"/>
      <c r="GA3274" s="1"/>
      <c r="GB3274" s="1"/>
      <c r="GC3274" s="1"/>
      <c r="GD3274" s="1"/>
      <c r="GE3274" s="1"/>
      <c r="GF3274" s="1"/>
      <c r="GG3274" s="1"/>
      <c r="GH3274" s="1"/>
      <c r="GI3274" s="1"/>
      <c r="GJ3274" s="1"/>
      <c r="GK3274" s="1"/>
      <c r="GL3274" s="1"/>
      <c r="GM3274" s="1"/>
      <c r="GN3274" s="1"/>
      <c r="GO3274" s="1"/>
    </row>
    <row r="3275" spans="1:197" s="40" customFormat="1" x14ac:dyDescent="0.25">
      <c r="A3275" s="41"/>
      <c r="B3275" s="4"/>
      <c r="C3275" s="41"/>
      <c r="D3275" s="42"/>
      <c r="E3275" s="42"/>
      <c r="F3275" s="42"/>
      <c r="G3275" s="1"/>
      <c r="H3275" s="1"/>
      <c r="I3275" s="1"/>
      <c r="J3275" s="1"/>
      <c r="K3275" s="1"/>
      <c r="L3275" s="1"/>
      <c r="M3275" s="2"/>
      <c r="N3275" s="1"/>
      <c r="O3275" s="1"/>
      <c r="P3275" s="1"/>
      <c r="Q3275" s="1"/>
      <c r="R3275" s="1"/>
      <c r="S3275" s="1"/>
      <c r="T3275" s="1"/>
      <c r="U3275" s="1"/>
      <c r="V3275" s="1"/>
      <c r="W3275" s="1"/>
      <c r="X3275" s="1"/>
      <c r="Y3275" s="1"/>
      <c r="Z3275" s="1"/>
      <c r="AA3275" s="1"/>
      <c r="AB3275" s="1"/>
      <c r="AC3275" s="1"/>
      <c r="AD3275" s="1"/>
      <c r="AE3275" s="1"/>
      <c r="AF3275" s="1"/>
      <c r="AG3275" s="1"/>
      <c r="AH3275" s="1"/>
      <c r="AI3275" s="1"/>
      <c r="AJ3275" s="1"/>
      <c r="AK3275" s="1"/>
      <c r="AL3275" s="1"/>
      <c r="AM3275" s="1"/>
      <c r="AN3275" s="1"/>
      <c r="AO3275" s="1"/>
      <c r="AP3275" s="1"/>
      <c r="AQ3275" s="1"/>
      <c r="AR3275" s="1"/>
      <c r="AS3275" s="1"/>
      <c r="AT3275" s="1"/>
      <c r="AU3275" s="1"/>
      <c r="AV3275" s="1"/>
      <c r="AW3275" s="1"/>
      <c r="AX3275" s="1"/>
      <c r="AY3275" s="1"/>
      <c r="AZ3275" s="1"/>
      <c r="BA3275" s="1"/>
      <c r="BB3275" s="1"/>
      <c r="BC3275" s="1"/>
      <c r="BD3275" s="1"/>
      <c r="BE3275" s="1"/>
      <c r="BF3275" s="1"/>
      <c r="BG3275" s="1"/>
      <c r="BH3275" s="1"/>
      <c r="BI3275" s="1"/>
      <c r="BJ3275" s="1"/>
      <c r="BK3275" s="1"/>
      <c r="BL3275" s="1"/>
      <c r="BM3275" s="1"/>
      <c r="BN3275" s="1"/>
      <c r="BO3275" s="1"/>
      <c r="BP3275" s="1"/>
      <c r="BQ3275" s="1"/>
      <c r="BR3275" s="1"/>
      <c r="BS3275" s="1"/>
      <c r="BT3275" s="1"/>
      <c r="BU3275" s="1"/>
      <c r="BV3275" s="1"/>
      <c r="BW3275" s="1"/>
      <c r="BX3275" s="1"/>
      <c r="BY3275" s="1"/>
      <c r="BZ3275" s="1"/>
      <c r="CA3275" s="1"/>
      <c r="CB3275" s="1"/>
      <c r="CC3275" s="1"/>
      <c r="CD3275" s="1"/>
      <c r="CE3275" s="1"/>
      <c r="CF3275" s="1"/>
      <c r="CG3275" s="1"/>
      <c r="CH3275" s="1"/>
      <c r="CI3275" s="1"/>
      <c r="CJ3275" s="1"/>
      <c r="CK3275" s="1"/>
      <c r="CL3275" s="1"/>
      <c r="CM3275" s="1"/>
      <c r="CN3275" s="1"/>
      <c r="CO3275" s="1"/>
      <c r="CP3275" s="1"/>
      <c r="CQ3275" s="1"/>
      <c r="CR3275" s="1"/>
      <c r="CS3275" s="1"/>
      <c r="CT3275" s="1"/>
      <c r="CU3275" s="1"/>
      <c r="CV3275" s="1"/>
      <c r="CW3275" s="1"/>
      <c r="CX3275" s="1"/>
      <c r="CY3275" s="1"/>
      <c r="CZ3275" s="1"/>
      <c r="DA3275" s="1"/>
      <c r="DB3275" s="1"/>
      <c r="DC3275" s="1"/>
      <c r="DD3275" s="1"/>
      <c r="DE3275" s="1"/>
      <c r="DF3275" s="1"/>
      <c r="DG3275" s="1"/>
      <c r="DH3275" s="1"/>
      <c r="DI3275" s="1"/>
      <c r="DJ3275" s="1"/>
      <c r="DK3275" s="1"/>
      <c r="DL3275" s="1"/>
      <c r="DM3275" s="1"/>
      <c r="DN3275" s="1"/>
      <c r="DO3275" s="1"/>
      <c r="DP3275" s="1"/>
      <c r="DQ3275" s="1"/>
      <c r="DR3275" s="1"/>
      <c r="DS3275" s="1"/>
      <c r="DT3275" s="1"/>
      <c r="DU3275" s="1"/>
      <c r="DV3275" s="1"/>
      <c r="DW3275" s="1"/>
      <c r="DX3275" s="1"/>
      <c r="DY3275" s="1"/>
      <c r="DZ3275" s="1"/>
      <c r="EA3275" s="1"/>
      <c r="EB3275" s="1"/>
      <c r="EC3275" s="1"/>
      <c r="ED3275" s="1"/>
      <c r="EE3275" s="1"/>
      <c r="EF3275" s="1"/>
      <c r="EG3275" s="1"/>
      <c r="EH3275" s="1"/>
      <c r="EI3275" s="1"/>
      <c r="EJ3275" s="1"/>
      <c r="EK3275" s="1"/>
      <c r="EL3275" s="1"/>
      <c r="EM3275" s="1"/>
      <c r="EN3275" s="1"/>
      <c r="EO3275" s="1"/>
      <c r="EP3275" s="1"/>
      <c r="EQ3275" s="1"/>
      <c r="ER3275" s="1"/>
      <c r="ES3275" s="1"/>
      <c r="ET3275" s="1"/>
      <c r="EU3275" s="1"/>
      <c r="EV3275" s="1"/>
      <c r="EW3275" s="1"/>
      <c r="EX3275" s="1"/>
      <c r="EY3275" s="1"/>
      <c r="EZ3275" s="1"/>
      <c r="FA3275" s="1"/>
      <c r="FB3275" s="1"/>
      <c r="FC3275" s="1"/>
      <c r="FD3275" s="1"/>
      <c r="FE3275" s="1"/>
      <c r="FF3275" s="1"/>
      <c r="FG3275" s="1"/>
      <c r="FH3275" s="1"/>
      <c r="FI3275" s="1"/>
      <c r="FJ3275" s="1"/>
      <c r="FK3275" s="1"/>
      <c r="FL3275" s="1"/>
      <c r="FM3275" s="1"/>
      <c r="FN3275" s="1"/>
      <c r="FO3275" s="1"/>
      <c r="FP3275" s="1"/>
      <c r="FQ3275" s="1"/>
      <c r="FR3275" s="1"/>
      <c r="FS3275" s="1"/>
      <c r="FT3275" s="1"/>
      <c r="FU3275" s="1"/>
      <c r="FV3275" s="1"/>
      <c r="FW3275" s="1"/>
      <c r="FX3275" s="1"/>
      <c r="FY3275" s="1"/>
      <c r="FZ3275" s="1"/>
      <c r="GA3275" s="1"/>
      <c r="GB3275" s="1"/>
      <c r="GC3275" s="1"/>
      <c r="GD3275" s="1"/>
      <c r="GE3275" s="1"/>
      <c r="GF3275" s="1"/>
      <c r="GG3275" s="1"/>
      <c r="GH3275" s="1"/>
      <c r="GI3275" s="1"/>
      <c r="GJ3275" s="1"/>
      <c r="GK3275" s="1"/>
      <c r="GL3275" s="1"/>
      <c r="GM3275" s="1"/>
      <c r="GN3275" s="1"/>
      <c r="GO3275" s="1"/>
    </row>
    <row r="3276" spans="1:197" s="40" customFormat="1" x14ac:dyDescent="0.25">
      <c r="A3276" s="41"/>
      <c r="B3276" s="4"/>
      <c r="C3276" s="41"/>
      <c r="D3276" s="42"/>
      <c r="E3276" s="42"/>
      <c r="F3276" s="42"/>
      <c r="G3276" s="1"/>
      <c r="H3276" s="1"/>
      <c r="I3276" s="1"/>
      <c r="J3276" s="1"/>
      <c r="K3276" s="1"/>
      <c r="L3276" s="1"/>
      <c r="M3276" s="2"/>
      <c r="N3276" s="1"/>
      <c r="O3276" s="1"/>
      <c r="P3276" s="1"/>
      <c r="Q3276" s="1"/>
      <c r="R3276" s="1"/>
      <c r="S3276" s="1"/>
      <c r="T3276" s="1"/>
      <c r="U3276" s="1"/>
      <c r="V3276" s="1"/>
      <c r="W3276" s="1"/>
      <c r="X3276" s="1"/>
      <c r="Y3276" s="1"/>
      <c r="Z3276" s="1"/>
      <c r="AA3276" s="1"/>
      <c r="AB3276" s="1"/>
      <c r="AC3276" s="1"/>
      <c r="AD3276" s="1"/>
      <c r="AE3276" s="1"/>
      <c r="AF3276" s="1"/>
      <c r="AG3276" s="1"/>
      <c r="AH3276" s="1"/>
      <c r="AI3276" s="1"/>
      <c r="AJ3276" s="1"/>
      <c r="AK3276" s="1"/>
      <c r="AL3276" s="1"/>
      <c r="AM3276" s="1"/>
      <c r="AN3276" s="1"/>
      <c r="AO3276" s="1"/>
      <c r="AP3276" s="1"/>
      <c r="AQ3276" s="1"/>
      <c r="AR3276" s="1"/>
      <c r="AS3276" s="1"/>
      <c r="AT3276" s="1"/>
      <c r="AU3276" s="1"/>
      <c r="AV3276" s="1"/>
      <c r="AW3276" s="1"/>
      <c r="AX3276" s="1"/>
      <c r="AY3276" s="1"/>
      <c r="AZ3276" s="1"/>
      <c r="BA3276" s="1"/>
      <c r="BB3276" s="1"/>
      <c r="BC3276" s="1"/>
      <c r="BD3276" s="1"/>
      <c r="BE3276" s="1"/>
      <c r="BF3276" s="1"/>
      <c r="BG3276" s="1"/>
      <c r="BH3276" s="1"/>
      <c r="BI3276" s="1"/>
      <c r="BJ3276" s="1"/>
      <c r="BK3276" s="1"/>
      <c r="BL3276" s="1"/>
      <c r="BM3276" s="1"/>
      <c r="BN3276" s="1"/>
      <c r="BO3276" s="1"/>
      <c r="BP3276" s="1"/>
      <c r="BQ3276" s="1"/>
      <c r="BR3276" s="1"/>
      <c r="BS3276" s="1"/>
      <c r="BT3276" s="1"/>
      <c r="BU3276" s="1"/>
      <c r="BV3276" s="1"/>
      <c r="BW3276" s="1"/>
      <c r="BX3276" s="1"/>
      <c r="BY3276" s="1"/>
      <c r="BZ3276" s="1"/>
      <c r="CA3276" s="1"/>
      <c r="CB3276" s="1"/>
      <c r="CC3276" s="1"/>
      <c r="CD3276" s="1"/>
      <c r="CE3276" s="1"/>
      <c r="CF3276" s="1"/>
      <c r="CG3276" s="1"/>
      <c r="CH3276" s="1"/>
      <c r="CI3276" s="1"/>
      <c r="CJ3276" s="1"/>
      <c r="CK3276" s="1"/>
      <c r="CL3276" s="1"/>
      <c r="CM3276" s="1"/>
      <c r="CN3276" s="1"/>
      <c r="CO3276" s="1"/>
      <c r="CP3276" s="1"/>
      <c r="CQ3276" s="1"/>
      <c r="CR3276" s="1"/>
      <c r="CS3276" s="1"/>
      <c r="CT3276" s="1"/>
      <c r="CU3276" s="1"/>
      <c r="CV3276" s="1"/>
      <c r="CW3276" s="1"/>
      <c r="CX3276" s="1"/>
      <c r="CY3276" s="1"/>
      <c r="CZ3276" s="1"/>
      <c r="DA3276" s="1"/>
      <c r="DB3276" s="1"/>
      <c r="DC3276" s="1"/>
      <c r="DD3276" s="1"/>
      <c r="DE3276" s="1"/>
      <c r="DF3276" s="1"/>
      <c r="DG3276" s="1"/>
      <c r="DH3276" s="1"/>
      <c r="DI3276" s="1"/>
      <c r="DJ3276" s="1"/>
      <c r="DK3276" s="1"/>
      <c r="DL3276" s="1"/>
      <c r="DM3276" s="1"/>
      <c r="DN3276" s="1"/>
      <c r="DO3276" s="1"/>
      <c r="DP3276" s="1"/>
      <c r="DQ3276" s="1"/>
      <c r="DR3276" s="1"/>
      <c r="DS3276" s="1"/>
      <c r="DT3276" s="1"/>
      <c r="DU3276" s="1"/>
      <c r="DV3276" s="1"/>
      <c r="DW3276" s="1"/>
      <c r="DX3276" s="1"/>
      <c r="DY3276" s="1"/>
      <c r="DZ3276" s="1"/>
      <c r="EA3276" s="1"/>
      <c r="EB3276" s="1"/>
      <c r="EC3276" s="1"/>
      <c r="ED3276" s="1"/>
      <c r="EE3276" s="1"/>
      <c r="EF3276" s="1"/>
      <c r="EG3276" s="1"/>
      <c r="EH3276" s="1"/>
      <c r="EI3276" s="1"/>
      <c r="EJ3276" s="1"/>
      <c r="EK3276" s="1"/>
      <c r="EL3276" s="1"/>
      <c r="EM3276" s="1"/>
      <c r="EN3276" s="1"/>
      <c r="EO3276" s="1"/>
      <c r="EP3276" s="1"/>
      <c r="EQ3276" s="1"/>
      <c r="ER3276" s="1"/>
      <c r="ES3276" s="1"/>
      <c r="ET3276" s="1"/>
      <c r="EU3276" s="1"/>
      <c r="EV3276" s="1"/>
      <c r="EW3276" s="1"/>
      <c r="EX3276" s="1"/>
      <c r="EY3276" s="1"/>
      <c r="EZ3276" s="1"/>
      <c r="FA3276" s="1"/>
      <c r="FB3276" s="1"/>
      <c r="FC3276" s="1"/>
      <c r="FD3276" s="1"/>
      <c r="FE3276" s="1"/>
      <c r="FF3276" s="1"/>
      <c r="FG3276" s="1"/>
      <c r="FH3276" s="1"/>
      <c r="FI3276" s="1"/>
      <c r="FJ3276" s="1"/>
      <c r="FK3276" s="1"/>
      <c r="FL3276" s="1"/>
      <c r="FM3276" s="1"/>
      <c r="FN3276" s="1"/>
      <c r="FO3276" s="1"/>
      <c r="FP3276" s="1"/>
      <c r="FQ3276" s="1"/>
      <c r="FR3276" s="1"/>
      <c r="FS3276" s="1"/>
      <c r="FT3276" s="1"/>
      <c r="FU3276" s="1"/>
      <c r="FV3276" s="1"/>
      <c r="FW3276" s="1"/>
      <c r="FX3276" s="1"/>
      <c r="FY3276" s="1"/>
      <c r="FZ3276" s="1"/>
      <c r="GA3276" s="1"/>
      <c r="GB3276" s="1"/>
      <c r="GC3276" s="1"/>
      <c r="GD3276" s="1"/>
      <c r="GE3276" s="1"/>
      <c r="GF3276" s="1"/>
      <c r="GG3276" s="1"/>
      <c r="GH3276" s="1"/>
      <c r="GI3276" s="1"/>
      <c r="GJ3276" s="1"/>
      <c r="GK3276" s="1"/>
      <c r="GL3276" s="1"/>
      <c r="GM3276" s="1"/>
      <c r="GN3276" s="1"/>
      <c r="GO3276" s="1"/>
    </row>
    <row r="3277" spans="1:197" s="40" customFormat="1" x14ac:dyDescent="0.25">
      <c r="A3277" s="41"/>
      <c r="B3277" s="4"/>
      <c r="C3277" s="41"/>
      <c r="D3277" s="42"/>
      <c r="E3277" s="42"/>
      <c r="F3277" s="42"/>
      <c r="G3277" s="1"/>
      <c r="H3277" s="1"/>
      <c r="I3277" s="1"/>
      <c r="J3277" s="1"/>
      <c r="K3277" s="1"/>
      <c r="L3277" s="1"/>
      <c r="M3277" s="2"/>
      <c r="N3277" s="1"/>
      <c r="O3277" s="1"/>
      <c r="P3277" s="1"/>
      <c r="Q3277" s="1"/>
      <c r="R3277" s="1"/>
      <c r="S3277" s="1"/>
      <c r="T3277" s="1"/>
      <c r="U3277" s="1"/>
      <c r="V3277" s="1"/>
      <c r="W3277" s="1"/>
      <c r="X3277" s="1"/>
      <c r="Y3277" s="1"/>
      <c r="Z3277" s="1"/>
      <c r="AA3277" s="1"/>
      <c r="AB3277" s="1"/>
      <c r="AC3277" s="1"/>
      <c r="AD3277" s="1"/>
      <c r="AE3277" s="1"/>
      <c r="AF3277" s="1"/>
      <c r="AG3277" s="1"/>
      <c r="AH3277" s="1"/>
      <c r="AI3277" s="1"/>
      <c r="AJ3277" s="1"/>
      <c r="AK3277" s="1"/>
      <c r="AL3277" s="1"/>
      <c r="AM3277" s="1"/>
      <c r="AN3277" s="1"/>
      <c r="AO3277" s="1"/>
      <c r="AP3277" s="1"/>
      <c r="AQ3277" s="1"/>
      <c r="AR3277" s="1"/>
      <c r="AS3277" s="1"/>
      <c r="AT3277" s="1"/>
      <c r="AU3277" s="1"/>
      <c r="AV3277" s="1"/>
      <c r="AW3277" s="1"/>
      <c r="AX3277" s="1"/>
      <c r="AY3277" s="1"/>
      <c r="AZ3277" s="1"/>
      <c r="BA3277" s="1"/>
      <c r="BB3277" s="1"/>
      <c r="BC3277" s="1"/>
      <c r="BD3277" s="1"/>
      <c r="BE3277" s="1"/>
      <c r="BF3277" s="1"/>
      <c r="BG3277" s="1"/>
      <c r="BH3277" s="1"/>
      <c r="BI3277" s="1"/>
      <c r="BJ3277" s="1"/>
      <c r="BK3277" s="1"/>
      <c r="BL3277" s="1"/>
      <c r="BM3277" s="1"/>
      <c r="BN3277" s="1"/>
      <c r="BO3277" s="1"/>
      <c r="BP3277" s="1"/>
      <c r="BQ3277" s="1"/>
      <c r="BR3277" s="1"/>
      <c r="BS3277" s="1"/>
      <c r="BT3277" s="1"/>
      <c r="BU3277" s="1"/>
      <c r="BV3277" s="1"/>
      <c r="BW3277" s="1"/>
      <c r="BX3277" s="1"/>
      <c r="BY3277" s="1"/>
      <c r="BZ3277" s="1"/>
      <c r="CA3277" s="1"/>
      <c r="CB3277" s="1"/>
      <c r="CC3277" s="1"/>
      <c r="CD3277" s="1"/>
      <c r="CE3277" s="1"/>
      <c r="CF3277" s="1"/>
      <c r="CG3277" s="1"/>
      <c r="CH3277" s="1"/>
      <c r="CI3277" s="1"/>
      <c r="CJ3277" s="1"/>
      <c r="CK3277" s="1"/>
      <c r="CL3277" s="1"/>
      <c r="CM3277" s="1"/>
      <c r="CN3277" s="1"/>
      <c r="CO3277" s="1"/>
      <c r="CP3277" s="1"/>
      <c r="CQ3277" s="1"/>
      <c r="CR3277" s="1"/>
      <c r="CS3277" s="1"/>
      <c r="CT3277" s="1"/>
      <c r="CU3277" s="1"/>
      <c r="CV3277" s="1"/>
      <c r="CW3277" s="1"/>
      <c r="CX3277" s="1"/>
      <c r="CY3277" s="1"/>
      <c r="CZ3277" s="1"/>
      <c r="DA3277" s="1"/>
      <c r="DB3277" s="1"/>
      <c r="DC3277" s="1"/>
      <c r="DD3277" s="1"/>
      <c r="DE3277" s="1"/>
      <c r="DF3277" s="1"/>
      <c r="DG3277" s="1"/>
      <c r="DH3277" s="1"/>
      <c r="DI3277" s="1"/>
      <c r="DJ3277" s="1"/>
      <c r="DK3277" s="1"/>
      <c r="DL3277" s="1"/>
      <c r="DM3277" s="1"/>
      <c r="DN3277" s="1"/>
      <c r="DO3277" s="1"/>
      <c r="DP3277" s="1"/>
      <c r="DQ3277" s="1"/>
      <c r="DR3277" s="1"/>
      <c r="DS3277" s="1"/>
      <c r="DT3277" s="1"/>
      <c r="DU3277" s="1"/>
      <c r="DV3277" s="1"/>
      <c r="DW3277" s="1"/>
      <c r="DX3277" s="1"/>
      <c r="DY3277" s="1"/>
      <c r="DZ3277" s="1"/>
      <c r="EA3277" s="1"/>
      <c r="EB3277" s="1"/>
      <c r="EC3277" s="1"/>
      <c r="ED3277" s="1"/>
      <c r="EE3277" s="1"/>
      <c r="EF3277" s="1"/>
      <c r="EG3277" s="1"/>
      <c r="EH3277" s="1"/>
      <c r="EI3277" s="1"/>
      <c r="EJ3277" s="1"/>
      <c r="EK3277" s="1"/>
      <c r="EL3277" s="1"/>
      <c r="EM3277" s="1"/>
      <c r="EN3277" s="1"/>
      <c r="EO3277" s="1"/>
      <c r="EP3277" s="1"/>
      <c r="EQ3277" s="1"/>
      <c r="ER3277" s="1"/>
      <c r="ES3277" s="1"/>
      <c r="ET3277" s="1"/>
      <c r="EU3277" s="1"/>
      <c r="EV3277" s="1"/>
      <c r="EW3277" s="1"/>
      <c r="EX3277" s="1"/>
      <c r="EY3277" s="1"/>
      <c r="EZ3277" s="1"/>
      <c r="FA3277" s="1"/>
      <c r="FB3277" s="1"/>
      <c r="FC3277" s="1"/>
      <c r="FD3277" s="1"/>
      <c r="FE3277" s="1"/>
      <c r="FF3277" s="1"/>
      <c r="FG3277" s="1"/>
      <c r="FH3277" s="1"/>
      <c r="FI3277" s="1"/>
      <c r="FJ3277" s="1"/>
      <c r="FK3277" s="1"/>
      <c r="FL3277" s="1"/>
      <c r="FM3277" s="1"/>
      <c r="FN3277" s="1"/>
      <c r="FO3277" s="1"/>
      <c r="FP3277" s="1"/>
      <c r="FQ3277" s="1"/>
      <c r="FR3277" s="1"/>
      <c r="FS3277" s="1"/>
      <c r="FT3277" s="1"/>
      <c r="FU3277" s="1"/>
      <c r="FV3277" s="1"/>
      <c r="FW3277" s="1"/>
      <c r="FX3277" s="1"/>
      <c r="FY3277" s="1"/>
      <c r="FZ3277" s="1"/>
      <c r="GA3277" s="1"/>
      <c r="GB3277" s="1"/>
      <c r="GC3277" s="1"/>
      <c r="GD3277" s="1"/>
      <c r="GE3277" s="1"/>
      <c r="GF3277" s="1"/>
      <c r="GG3277" s="1"/>
      <c r="GH3277" s="1"/>
      <c r="GI3277" s="1"/>
      <c r="GJ3277" s="1"/>
      <c r="GK3277" s="1"/>
      <c r="GL3277" s="1"/>
      <c r="GM3277" s="1"/>
      <c r="GN3277" s="1"/>
      <c r="GO3277" s="1"/>
    </row>
    <row r="3278" spans="1:197" s="40" customFormat="1" x14ac:dyDescent="0.25">
      <c r="A3278" s="41"/>
      <c r="B3278" s="4"/>
      <c r="C3278" s="41"/>
      <c r="D3278" s="42"/>
      <c r="E3278" s="42"/>
      <c r="F3278" s="42"/>
      <c r="G3278" s="1"/>
      <c r="H3278" s="1"/>
      <c r="I3278" s="1"/>
      <c r="J3278" s="1"/>
      <c r="K3278" s="1"/>
      <c r="L3278" s="1"/>
      <c r="M3278" s="2"/>
      <c r="N3278" s="1"/>
      <c r="O3278" s="1"/>
      <c r="P3278" s="1"/>
      <c r="Q3278" s="1"/>
      <c r="R3278" s="1"/>
      <c r="S3278" s="1"/>
      <c r="T3278" s="1"/>
      <c r="U3278" s="1"/>
      <c r="V3278" s="1"/>
      <c r="W3278" s="1"/>
      <c r="X3278" s="1"/>
      <c r="Y3278" s="1"/>
      <c r="Z3278" s="1"/>
      <c r="AA3278" s="1"/>
      <c r="AB3278" s="1"/>
      <c r="AC3278" s="1"/>
      <c r="AD3278" s="1"/>
      <c r="AE3278" s="1"/>
      <c r="AF3278" s="1"/>
      <c r="AG3278" s="1"/>
      <c r="AH3278" s="1"/>
      <c r="AI3278" s="1"/>
      <c r="AJ3278" s="1"/>
      <c r="AK3278" s="1"/>
      <c r="AL3278" s="1"/>
      <c r="AM3278" s="1"/>
      <c r="AN3278" s="1"/>
      <c r="AO3278" s="1"/>
      <c r="AP3278" s="1"/>
      <c r="AQ3278" s="1"/>
      <c r="AR3278" s="1"/>
      <c r="AS3278" s="1"/>
      <c r="AT3278" s="1"/>
      <c r="AU3278" s="1"/>
      <c r="AV3278" s="1"/>
      <c r="AW3278" s="1"/>
      <c r="AX3278" s="1"/>
      <c r="AY3278" s="1"/>
      <c r="AZ3278" s="1"/>
      <c r="BA3278" s="1"/>
      <c r="BB3278" s="1"/>
      <c r="BC3278" s="1"/>
      <c r="BD3278" s="1"/>
      <c r="BE3278" s="1"/>
      <c r="BF3278" s="1"/>
      <c r="BG3278" s="1"/>
      <c r="BH3278" s="1"/>
      <c r="BI3278" s="1"/>
      <c r="BJ3278" s="1"/>
      <c r="BK3278" s="1"/>
      <c r="BL3278" s="1"/>
      <c r="BM3278" s="1"/>
      <c r="BN3278" s="1"/>
      <c r="BO3278" s="1"/>
      <c r="BP3278" s="1"/>
      <c r="BQ3278" s="1"/>
      <c r="BR3278" s="1"/>
      <c r="BS3278" s="1"/>
      <c r="BT3278" s="1"/>
      <c r="BU3278" s="1"/>
      <c r="BV3278" s="1"/>
      <c r="BW3278" s="1"/>
      <c r="BX3278" s="1"/>
      <c r="BY3278" s="1"/>
      <c r="BZ3278" s="1"/>
      <c r="CA3278" s="1"/>
      <c r="CB3278" s="1"/>
      <c r="CC3278" s="1"/>
      <c r="CD3278" s="1"/>
      <c r="CE3278" s="1"/>
      <c r="CF3278" s="1"/>
      <c r="CG3278" s="1"/>
      <c r="CH3278" s="1"/>
      <c r="CI3278" s="1"/>
      <c r="CJ3278" s="1"/>
      <c r="CK3278" s="1"/>
      <c r="CL3278" s="1"/>
      <c r="CM3278" s="1"/>
      <c r="CN3278" s="1"/>
      <c r="CO3278" s="1"/>
      <c r="CP3278" s="1"/>
      <c r="CQ3278" s="1"/>
      <c r="CR3278" s="1"/>
      <c r="CS3278" s="1"/>
      <c r="CT3278" s="1"/>
      <c r="CU3278" s="1"/>
      <c r="CV3278" s="1"/>
      <c r="CW3278" s="1"/>
      <c r="CX3278" s="1"/>
      <c r="CY3278" s="1"/>
      <c r="CZ3278" s="1"/>
      <c r="DA3278" s="1"/>
      <c r="DB3278" s="1"/>
      <c r="DC3278" s="1"/>
      <c r="DD3278" s="1"/>
      <c r="DE3278" s="1"/>
      <c r="DF3278" s="1"/>
      <c r="DG3278" s="1"/>
      <c r="DH3278" s="1"/>
      <c r="DI3278" s="1"/>
      <c r="DJ3278" s="1"/>
      <c r="DK3278" s="1"/>
      <c r="DL3278" s="1"/>
      <c r="DM3278" s="1"/>
      <c r="DN3278" s="1"/>
      <c r="DO3278" s="1"/>
      <c r="DP3278" s="1"/>
      <c r="DQ3278" s="1"/>
      <c r="DR3278" s="1"/>
      <c r="DS3278" s="1"/>
      <c r="DT3278" s="1"/>
      <c r="DU3278" s="1"/>
      <c r="DV3278" s="1"/>
      <c r="DW3278" s="1"/>
      <c r="DX3278" s="1"/>
      <c r="DY3278" s="1"/>
      <c r="DZ3278" s="1"/>
      <c r="EA3278" s="1"/>
      <c r="EB3278" s="1"/>
      <c r="EC3278" s="1"/>
      <c r="ED3278" s="1"/>
      <c r="EE3278" s="1"/>
      <c r="EF3278" s="1"/>
      <c r="EG3278" s="1"/>
      <c r="EH3278" s="1"/>
      <c r="EI3278" s="1"/>
      <c r="EJ3278" s="1"/>
      <c r="EK3278" s="1"/>
      <c r="EL3278" s="1"/>
      <c r="EM3278" s="1"/>
      <c r="EN3278" s="1"/>
      <c r="EO3278" s="1"/>
      <c r="EP3278" s="1"/>
      <c r="EQ3278" s="1"/>
      <c r="ER3278" s="1"/>
      <c r="ES3278" s="1"/>
      <c r="ET3278" s="1"/>
      <c r="EU3278" s="1"/>
      <c r="EV3278" s="1"/>
      <c r="EW3278" s="1"/>
      <c r="EX3278" s="1"/>
      <c r="EY3278" s="1"/>
      <c r="EZ3278" s="1"/>
      <c r="FA3278" s="1"/>
      <c r="FB3278" s="1"/>
      <c r="FC3278" s="1"/>
      <c r="FD3278" s="1"/>
      <c r="FE3278" s="1"/>
      <c r="FF3278" s="1"/>
      <c r="FG3278" s="1"/>
      <c r="FH3278" s="1"/>
      <c r="FI3278" s="1"/>
      <c r="FJ3278" s="1"/>
      <c r="FK3278" s="1"/>
      <c r="FL3278" s="1"/>
      <c r="FM3278" s="1"/>
      <c r="FN3278" s="1"/>
      <c r="FO3278" s="1"/>
      <c r="FP3278" s="1"/>
      <c r="FQ3278" s="1"/>
      <c r="FR3278" s="1"/>
      <c r="FS3278" s="1"/>
      <c r="FT3278" s="1"/>
      <c r="FU3278" s="1"/>
      <c r="FV3278" s="1"/>
      <c r="FW3278" s="1"/>
      <c r="FX3278" s="1"/>
      <c r="FY3278" s="1"/>
      <c r="FZ3278" s="1"/>
      <c r="GA3278" s="1"/>
      <c r="GB3278" s="1"/>
      <c r="GC3278" s="1"/>
      <c r="GD3278" s="1"/>
      <c r="GE3278" s="1"/>
      <c r="GF3278" s="1"/>
      <c r="GG3278" s="1"/>
      <c r="GH3278" s="1"/>
      <c r="GI3278" s="1"/>
      <c r="GJ3278" s="1"/>
      <c r="GK3278" s="1"/>
      <c r="GL3278" s="1"/>
      <c r="GM3278" s="1"/>
      <c r="GN3278" s="1"/>
      <c r="GO3278" s="1"/>
    </row>
    <row r="3279" spans="1:197" s="40" customFormat="1" x14ac:dyDescent="0.25">
      <c r="A3279" s="41"/>
      <c r="B3279" s="4"/>
      <c r="C3279" s="41"/>
      <c r="D3279" s="42"/>
      <c r="E3279" s="42"/>
      <c r="F3279" s="42"/>
      <c r="G3279" s="1"/>
      <c r="H3279" s="1"/>
      <c r="I3279" s="1"/>
      <c r="J3279" s="1"/>
      <c r="K3279" s="1"/>
      <c r="L3279" s="1"/>
      <c r="M3279" s="2"/>
      <c r="N3279" s="1"/>
      <c r="O3279" s="1"/>
      <c r="P3279" s="1"/>
      <c r="Q3279" s="1"/>
      <c r="R3279" s="1"/>
      <c r="S3279" s="1"/>
      <c r="T3279" s="1"/>
      <c r="U3279" s="1"/>
      <c r="V3279" s="1"/>
      <c r="W3279" s="1"/>
      <c r="X3279" s="1"/>
      <c r="Y3279" s="1"/>
      <c r="Z3279" s="1"/>
      <c r="AA3279" s="1"/>
      <c r="AB3279" s="1"/>
      <c r="AC3279" s="1"/>
      <c r="AD3279" s="1"/>
      <c r="AE3279" s="1"/>
      <c r="AF3279" s="1"/>
      <c r="AG3279" s="1"/>
      <c r="AH3279" s="1"/>
      <c r="AI3279" s="1"/>
      <c r="AJ3279" s="1"/>
      <c r="AK3279" s="1"/>
      <c r="AL3279" s="1"/>
      <c r="AM3279" s="1"/>
      <c r="AN3279" s="1"/>
      <c r="AO3279" s="1"/>
      <c r="AP3279" s="1"/>
      <c r="AQ3279" s="1"/>
      <c r="AR3279" s="1"/>
      <c r="AS3279" s="1"/>
      <c r="AT3279" s="1"/>
      <c r="AU3279" s="1"/>
      <c r="AV3279" s="1"/>
      <c r="AW3279" s="1"/>
      <c r="AX3279" s="1"/>
      <c r="AY3279" s="1"/>
      <c r="AZ3279" s="1"/>
      <c r="BA3279" s="1"/>
      <c r="BB3279" s="1"/>
      <c r="BC3279" s="1"/>
      <c r="BD3279" s="1"/>
      <c r="BE3279" s="1"/>
      <c r="BF3279" s="1"/>
      <c r="BG3279" s="1"/>
      <c r="BH3279" s="1"/>
      <c r="BI3279" s="1"/>
      <c r="BJ3279" s="1"/>
      <c r="BK3279" s="1"/>
      <c r="BL3279" s="1"/>
      <c r="BM3279" s="1"/>
      <c r="BN3279" s="1"/>
      <c r="BO3279" s="1"/>
      <c r="BP3279" s="1"/>
      <c r="BQ3279" s="1"/>
      <c r="BR3279" s="1"/>
      <c r="BS3279" s="1"/>
      <c r="BT3279" s="1"/>
      <c r="BU3279" s="1"/>
      <c r="BV3279" s="1"/>
      <c r="BW3279" s="1"/>
      <c r="BX3279" s="1"/>
      <c r="BY3279" s="1"/>
      <c r="BZ3279" s="1"/>
      <c r="CA3279" s="1"/>
      <c r="CB3279" s="1"/>
      <c r="CC3279" s="1"/>
      <c r="CD3279" s="1"/>
      <c r="CE3279" s="1"/>
      <c r="CF3279" s="1"/>
      <c r="CG3279" s="1"/>
      <c r="CH3279" s="1"/>
      <c r="CI3279" s="1"/>
      <c r="CJ3279" s="1"/>
      <c r="CK3279" s="1"/>
      <c r="CL3279" s="1"/>
      <c r="CM3279" s="1"/>
      <c r="CN3279" s="1"/>
      <c r="CO3279" s="1"/>
      <c r="CP3279" s="1"/>
      <c r="CQ3279" s="1"/>
      <c r="CR3279" s="1"/>
      <c r="CS3279" s="1"/>
      <c r="CT3279" s="1"/>
      <c r="CU3279" s="1"/>
      <c r="CV3279" s="1"/>
      <c r="CW3279" s="1"/>
      <c r="CX3279" s="1"/>
      <c r="CY3279" s="1"/>
      <c r="CZ3279" s="1"/>
      <c r="DA3279" s="1"/>
      <c r="DB3279" s="1"/>
      <c r="DC3279" s="1"/>
      <c r="DD3279" s="1"/>
      <c r="DE3279" s="1"/>
      <c r="DF3279" s="1"/>
      <c r="DG3279" s="1"/>
      <c r="DH3279" s="1"/>
      <c r="DI3279" s="1"/>
      <c r="DJ3279" s="1"/>
      <c r="DK3279" s="1"/>
      <c r="DL3279" s="1"/>
      <c r="DM3279" s="1"/>
      <c r="DN3279" s="1"/>
      <c r="DO3279" s="1"/>
      <c r="DP3279" s="1"/>
      <c r="DQ3279" s="1"/>
      <c r="DR3279" s="1"/>
      <c r="DS3279" s="1"/>
      <c r="DT3279" s="1"/>
      <c r="DU3279" s="1"/>
      <c r="DV3279" s="1"/>
      <c r="DW3279" s="1"/>
      <c r="DX3279" s="1"/>
      <c r="DY3279" s="1"/>
      <c r="DZ3279" s="1"/>
      <c r="EA3279" s="1"/>
      <c r="EB3279" s="1"/>
      <c r="EC3279" s="1"/>
      <c r="ED3279" s="1"/>
      <c r="EE3279" s="1"/>
      <c r="EF3279" s="1"/>
      <c r="EG3279" s="1"/>
      <c r="EH3279" s="1"/>
      <c r="EI3279" s="1"/>
      <c r="EJ3279" s="1"/>
      <c r="EK3279" s="1"/>
      <c r="EL3279" s="1"/>
      <c r="EM3279" s="1"/>
      <c r="EN3279" s="1"/>
      <c r="EO3279" s="1"/>
      <c r="EP3279" s="1"/>
      <c r="EQ3279" s="1"/>
      <c r="ER3279" s="1"/>
      <c r="ES3279" s="1"/>
      <c r="ET3279" s="1"/>
      <c r="EU3279" s="1"/>
      <c r="EV3279" s="1"/>
      <c r="EW3279" s="1"/>
      <c r="EX3279" s="1"/>
      <c r="EY3279" s="1"/>
      <c r="EZ3279" s="1"/>
      <c r="FA3279" s="1"/>
      <c r="FB3279" s="1"/>
      <c r="FC3279" s="1"/>
      <c r="FD3279" s="1"/>
      <c r="FE3279" s="1"/>
      <c r="FF3279" s="1"/>
      <c r="FG3279" s="1"/>
      <c r="FH3279" s="1"/>
      <c r="FI3279" s="1"/>
      <c r="FJ3279" s="1"/>
      <c r="FK3279" s="1"/>
      <c r="FL3279" s="1"/>
      <c r="FM3279" s="1"/>
      <c r="FN3279" s="1"/>
      <c r="FO3279" s="1"/>
      <c r="FP3279" s="1"/>
      <c r="FQ3279" s="1"/>
      <c r="FR3279" s="1"/>
      <c r="FS3279" s="1"/>
      <c r="FT3279" s="1"/>
      <c r="FU3279" s="1"/>
      <c r="FV3279" s="1"/>
      <c r="FW3279" s="1"/>
      <c r="FX3279" s="1"/>
      <c r="FY3279" s="1"/>
      <c r="FZ3279" s="1"/>
      <c r="GA3279" s="1"/>
      <c r="GB3279" s="1"/>
      <c r="GC3279" s="1"/>
      <c r="GD3279" s="1"/>
      <c r="GE3279" s="1"/>
      <c r="GF3279" s="1"/>
      <c r="GG3279" s="1"/>
      <c r="GH3279" s="1"/>
      <c r="GI3279" s="1"/>
      <c r="GJ3279" s="1"/>
      <c r="GK3279" s="1"/>
      <c r="GL3279" s="1"/>
      <c r="GM3279" s="1"/>
      <c r="GN3279" s="1"/>
      <c r="GO3279" s="1"/>
    </row>
    <row r="3280" spans="1:197" s="40" customFormat="1" x14ac:dyDescent="0.25">
      <c r="A3280" s="41"/>
      <c r="B3280" s="4"/>
      <c r="C3280" s="41"/>
      <c r="D3280" s="42"/>
      <c r="E3280" s="42"/>
      <c r="F3280" s="42"/>
      <c r="G3280" s="1"/>
      <c r="H3280" s="1"/>
      <c r="I3280" s="1"/>
      <c r="J3280" s="1"/>
      <c r="K3280" s="1"/>
      <c r="L3280" s="1"/>
      <c r="M3280" s="2"/>
      <c r="N3280" s="1"/>
      <c r="O3280" s="1"/>
      <c r="P3280" s="1"/>
      <c r="Q3280" s="1"/>
      <c r="R3280" s="1"/>
      <c r="S3280" s="1"/>
      <c r="T3280" s="1"/>
      <c r="U3280" s="1"/>
      <c r="V3280" s="1"/>
      <c r="W3280" s="1"/>
      <c r="X3280" s="1"/>
      <c r="Y3280" s="1"/>
      <c r="Z3280" s="1"/>
      <c r="AA3280" s="1"/>
      <c r="AB3280" s="1"/>
      <c r="AC3280" s="1"/>
      <c r="AD3280" s="1"/>
      <c r="AE3280" s="1"/>
      <c r="AF3280" s="1"/>
      <c r="AG3280" s="1"/>
      <c r="AH3280" s="1"/>
      <c r="AI3280" s="1"/>
      <c r="AJ3280" s="1"/>
      <c r="AK3280" s="1"/>
      <c r="AL3280" s="1"/>
      <c r="AM3280" s="1"/>
      <c r="AN3280" s="1"/>
      <c r="AO3280" s="1"/>
      <c r="AP3280" s="1"/>
      <c r="AQ3280" s="1"/>
      <c r="AR3280" s="1"/>
      <c r="AS3280" s="1"/>
      <c r="AT3280" s="1"/>
      <c r="AU3280" s="1"/>
      <c r="AV3280" s="1"/>
      <c r="AW3280" s="1"/>
      <c r="AX3280" s="1"/>
      <c r="AY3280" s="1"/>
      <c r="AZ3280" s="1"/>
      <c r="BA3280" s="1"/>
      <c r="BB3280" s="1"/>
      <c r="BC3280" s="1"/>
      <c r="BD3280" s="1"/>
      <c r="BE3280" s="1"/>
      <c r="BF3280" s="1"/>
      <c r="BG3280" s="1"/>
      <c r="BH3280" s="1"/>
      <c r="BI3280" s="1"/>
      <c r="BJ3280" s="1"/>
      <c r="BK3280" s="1"/>
      <c r="BL3280" s="1"/>
      <c r="BM3280" s="1"/>
      <c r="BN3280" s="1"/>
      <c r="BO3280" s="1"/>
      <c r="BP3280" s="1"/>
      <c r="BQ3280" s="1"/>
      <c r="BR3280" s="1"/>
      <c r="BS3280" s="1"/>
      <c r="BT3280" s="1"/>
      <c r="BU3280" s="1"/>
      <c r="BV3280" s="1"/>
      <c r="BW3280" s="1"/>
      <c r="BX3280" s="1"/>
      <c r="BY3280" s="1"/>
      <c r="BZ3280" s="1"/>
      <c r="CA3280" s="1"/>
      <c r="CB3280" s="1"/>
      <c r="CC3280" s="1"/>
      <c r="CD3280" s="1"/>
      <c r="CE3280" s="1"/>
      <c r="CF3280" s="1"/>
      <c r="CG3280" s="1"/>
      <c r="CH3280" s="1"/>
      <c r="CI3280" s="1"/>
      <c r="CJ3280" s="1"/>
      <c r="CK3280" s="1"/>
      <c r="CL3280" s="1"/>
      <c r="CM3280" s="1"/>
      <c r="CN3280" s="1"/>
      <c r="CO3280" s="1"/>
      <c r="CP3280" s="1"/>
      <c r="CQ3280" s="1"/>
      <c r="CR3280" s="1"/>
      <c r="CS3280" s="1"/>
      <c r="CT3280" s="1"/>
      <c r="CU3280" s="1"/>
      <c r="CV3280" s="1"/>
      <c r="CW3280" s="1"/>
      <c r="CX3280" s="1"/>
      <c r="CY3280" s="1"/>
      <c r="CZ3280" s="1"/>
      <c r="DA3280" s="1"/>
      <c r="DB3280" s="1"/>
      <c r="DC3280" s="1"/>
      <c r="DD3280" s="1"/>
      <c r="DE3280" s="1"/>
      <c r="DF3280" s="1"/>
      <c r="DG3280" s="1"/>
      <c r="DH3280" s="1"/>
      <c r="DI3280" s="1"/>
      <c r="DJ3280" s="1"/>
      <c r="DK3280" s="1"/>
      <c r="DL3280" s="1"/>
      <c r="DM3280" s="1"/>
      <c r="DN3280" s="1"/>
      <c r="DO3280" s="1"/>
      <c r="DP3280" s="1"/>
      <c r="DQ3280" s="1"/>
      <c r="DR3280" s="1"/>
      <c r="DS3280" s="1"/>
      <c r="DT3280" s="1"/>
      <c r="DU3280" s="1"/>
      <c r="DV3280" s="1"/>
      <c r="DW3280" s="1"/>
      <c r="DX3280" s="1"/>
      <c r="DY3280" s="1"/>
      <c r="DZ3280" s="1"/>
      <c r="EA3280" s="1"/>
      <c r="EB3280" s="1"/>
      <c r="EC3280" s="1"/>
      <c r="ED3280" s="1"/>
      <c r="EE3280" s="1"/>
      <c r="EF3280" s="1"/>
      <c r="EG3280" s="1"/>
      <c r="EH3280" s="1"/>
      <c r="EI3280" s="1"/>
      <c r="EJ3280" s="1"/>
      <c r="EK3280" s="1"/>
      <c r="EL3280" s="1"/>
      <c r="EM3280" s="1"/>
      <c r="EN3280" s="1"/>
      <c r="EO3280" s="1"/>
      <c r="EP3280" s="1"/>
      <c r="EQ3280" s="1"/>
      <c r="ER3280" s="1"/>
      <c r="ES3280" s="1"/>
      <c r="ET3280" s="1"/>
      <c r="EU3280" s="1"/>
      <c r="EV3280" s="1"/>
      <c r="EW3280" s="1"/>
      <c r="EX3280" s="1"/>
      <c r="EY3280" s="1"/>
      <c r="EZ3280" s="1"/>
      <c r="FA3280" s="1"/>
      <c r="FB3280" s="1"/>
      <c r="FC3280" s="1"/>
      <c r="FD3280" s="1"/>
      <c r="FE3280" s="1"/>
      <c r="FF3280" s="1"/>
      <c r="FG3280" s="1"/>
      <c r="FH3280" s="1"/>
      <c r="FI3280" s="1"/>
      <c r="FJ3280" s="1"/>
      <c r="FK3280" s="1"/>
      <c r="FL3280" s="1"/>
      <c r="FM3280" s="1"/>
      <c r="FN3280" s="1"/>
      <c r="FO3280" s="1"/>
      <c r="FP3280" s="1"/>
      <c r="FQ3280" s="1"/>
      <c r="FR3280" s="1"/>
      <c r="FS3280" s="1"/>
      <c r="FT3280" s="1"/>
      <c r="FU3280" s="1"/>
      <c r="FV3280" s="1"/>
      <c r="FW3280" s="1"/>
      <c r="FX3280" s="1"/>
      <c r="FY3280" s="1"/>
      <c r="FZ3280" s="1"/>
      <c r="GA3280" s="1"/>
      <c r="GB3280" s="1"/>
      <c r="GC3280" s="1"/>
      <c r="GD3280" s="1"/>
      <c r="GE3280" s="1"/>
      <c r="GF3280" s="1"/>
      <c r="GG3280" s="1"/>
      <c r="GH3280" s="1"/>
      <c r="GI3280" s="1"/>
      <c r="GJ3280" s="1"/>
      <c r="GK3280" s="1"/>
      <c r="GL3280" s="1"/>
      <c r="GM3280" s="1"/>
      <c r="GN3280" s="1"/>
      <c r="GO3280" s="1"/>
    </row>
    <row r="3281" spans="1:197" s="40" customFormat="1" x14ac:dyDescent="0.25">
      <c r="A3281" s="41"/>
      <c r="B3281" s="4"/>
      <c r="C3281" s="41"/>
      <c r="D3281" s="42"/>
      <c r="E3281" s="42"/>
      <c r="F3281" s="42"/>
      <c r="G3281" s="1"/>
      <c r="H3281" s="1"/>
      <c r="I3281" s="1"/>
      <c r="J3281" s="1"/>
      <c r="K3281" s="1"/>
      <c r="L3281" s="1"/>
      <c r="M3281" s="2"/>
      <c r="N3281" s="1"/>
      <c r="O3281" s="1"/>
      <c r="P3281" s="1"/>
      <c r="Q3281" s="1"/>
      <c r="R3281" s="1"/>
      <c r="S3281" s="1"/>
      <c r="T3281" s="1"/>
      <c r="U3281" s="1"/>
      <c r="V3281" s="1"/>
      <c r="W3281" s="1"/>
      <c r="X3281" s="1"/>
      <c r="Y3281" s="1"/>
      <c r="Z3281" s="1"/>
      <c r="AA3281" s="1"/>
      <c r="AB3281" s="1"/>
      <c r="AC3281" s="1"/>
      <c r="AD3281" s="1"/>
      <c r="AE3281" s="1"/>
      <c r="AF3281" s="1"/>
      <c r="AG3281" s="1"/>
      <c r="AH3281" s="1"/>
      <c r="AI3281" s="1"/>
      <c r="AJ3281" s="1"/>
      <c r="AK3281" s="1"/>
      <c r="AL3281" s="1"/>
      <c r="AM3281" s="1"/>
      <c r="AN3281" s="1"/>
      <c r="AO3281" s="1"/>
      <c r="AP3281" s="1"/>
      <c r="AQ3281" s="1"/>
      <c r="AR3281" s="1"/>
      <c r="AS3281" s="1"/>
      <c r="AT3281" s="1"/>
      <c r="AU3281" s="1"/>
      <c r="AV3281" s="1"/>
      <c r="AW3281" s="1"/>
      <c r="AX3281" s="1"/>
      <c r="AY3281" s="1"/>
      <c r="AZ3281" s="1"/>
      <c r="BA3281" s="1"/>
      <c r="BB3281" s="1"/>
      <c r="BC3281" s="1"/>
      <c r="BD3281" s="1"/>
      <c r="BE3281" s="1"/>
      <c r="BF3281" s="1"/>
      <c r="BG3281" s="1"/>
      <c r="BH3281" s="1"/>
      <c r="BI3281" s="1"/>
      <c r="BJ3281" s="1"/>
      <c r="BK3281" s="1"/>
      <c r="BL3281" s="1"/>
      <c r="BM3281" s="1"/>
      <c r="BN3281" s="1"/>
      <c r="BO3281" s="1"/>
      <c r="BP3281" s="1"/>
      <c r="BQ3281" s="1"/>
      <c r="BR3281" s="1"/>
      <c r="BS3281" s="1"/>
      <c r="BT3281" s="1"/>
      <c r="BU3281" s="1"/>
      <c r="BV3281" s="1"/>
      <c r="BW3281" s="1"/>
      <c r="BX3281" s="1"/>
      <c r="BY3281" s="1"/>
      <c r="BZ3281" s="1"/>
      <c r="CA3281" s="1"/>
      <c r="CB3281" s="1"/>
      <c r="CC3281" s="1"/>
      <c r="CD3281" s="1"/>
      <c r="CE3281" s="1"/>
      <c r="CF3281" s="1"/>
      <c r="CG3281" s="1"/>
      <c r="CH3281" s="1"/>
      <c r="CI3281" s="1"/>
      <c r="CJ3281" s="1"/>
      <c r="CK3281" s="1"/>
      <c r="CL3281" s="1"/>
      <c r="CM3281" s="1"/>
      <c r="CN3281" s="1"/>
      <c r="CO3281" s="1"/>
      <c r="CP3281" s="1"/>
      <c r="CQ3281" s="1"/>
      <c r="CR3281" s="1"/>
      <c r="CS3281" s="1"/>
      <c r="CT3281" s="1"/>
      <c r="CU3281" s="1"/>
      <c r="CV3281" s="1"/>
      <c r="CW3281" s="1"/>
      <c r="CX3281" s="1"/>
      <c r="CY3281" s="1"/>
      <c r="CZ3281" s="1"/>
      <c r="DA3281" s="1"/>
      <c r="DB3281" s="1"/>
      <c r="DC3281" s="1"/>
      <c r="DD3281" s="1"/>
      <c r="DE3281" s="1"/>
      <c r="DF3281" s="1"/>
      <c r="DG3281" s="1"/>
      <c r="DH3281" s="1"/>
      <c r="DI3281" s="1"/>
      <c r="DJ3281" s="1"/>
      <c r="DK3281" s="1"/>
      <c r="DL3281" s="1"/>
      <c r="DM3281" s="1"/>
      <c r="DN3281" s="1"/>
      <c r="DO3281" s="1"/>
      <c r="DP3281" s="1"/>
      <c r="DQ3281" s="1"/>
      <c r="DR3281" s="1"/>
      <c r="DS3281" s="1"/>
      <c r="DT3281" s="1"/>
      <c r="DU3281" s="1"/>
      <c r="DV3281" s="1"/>
      <c r="DW3281" s="1"/>
      <c r="DX3281" s="1"/>
      <c r="DY3281" s="1"/>
      <c r="DZ3281" s="1"/>
      <c r="EA3281" s="1"/>
      <c r="EB3281" s="1"/>
      <c r="EC3281" s="1"/>
      <c r="ED3281" s="1"/>
      <c r="EE3281" s="1"/>
      <c r="EF3281" s="1"/>
      <c r="EG3281" s="1"/>
      <c r="EH3281" s="1"/>
      <c r="EI3281" s="1"/>
      <c r="EJ3281" s="1"/>
      <c r="EK3281" s="1"/>
      <c r="EL3281" s="1"/>
      <c r="EM3281" s="1"/>
      <c r="EN3281" s="1"/>
      <c r="EO3281" s="1"/>
      <c r="EP3281" s="1"/>
      <c r="EQ3281" s="1"/>
      <c r="ER3281" s="1"/>
      <c r="ES3281" s="1"/>
      <c r="ET3281" s="1"/>
      <c r="EU3281" s="1"/>
      <c r="EV3281" s="1"/>
      <c r="EW3281" s="1"/>
      <c r="EX3281" s="1"/>
      <c r="EY3281" s="1"/>
      <c r="EZ3281" s="1"/>
      <c r="FA3281" s="1"/>
      <c r="FB3281" s="1"/>
      <c r="FC3281" s="1"/>
      <c r="FD3281" s="1"/>
      <c r="FE3281" s="1"/>
      <c r="FF3281" s="1"/>
      <c r="FG3281" s="1"/>
      <c r="FH3281" s="1"/>
      <c r="FI3281" s="1"/>
      <c r="FJ3281" s="1"/>
      <c r="FK3281" s="1"/>
      <c r="FL3281" s="1"/>
      <c r="FM3281" s="1"/>
      <c r="FN3281" s="1"/>
      <c r="FO3281" s="1"/>
      <c r="FP3281" s="1"/>
      <c r="FQ3281" s="1"/>
      <c r="FR3281" s="1"/>
      <c r="FS3281" s="1"/>
      <c r="FT3281" s="1"/>
      <c r="FU3281" s="1"/>
      <c r="FV3281" s="1"/>
      <c r="FW3281" s="1"/>
      <c r="FX3281" s="1"/>
      <c r="FY3281" s="1"/>
      <c r="FZ3281" s="1"/>
      <c r="GA3281" s="1"/>
      <c r="GB3281" s="1"/>
      <c r="GC3281" s="1"/>
      <c r="GD3281" s="1"/>
      <c r="GE3281" s="1"/>
      <c r="GF3281" s="1"/>
      <c r="GG3281" s="1"/>
      <c r="GH3281" s="1"/>
      <c r="GI3281" s="1"/>
      <c r="GJ3281" s="1"/>
      <c r="GK3281" s="1"/>
      <c r="GL3281" s="1"/>
      <c r="GM3281" s="1"/>
      <c r="GN3281" s="1"/>
      <c r="GO3281" s="1"/>
    </row>
    <row r="3282" spans="1:197" s="40" customFormat="1" x14ac:dyDescent="0.25">
      <c r="A3282" s="41"/>
      <c r="B3282" s="4"/>
      <c r="C3282" s="41"/>
      <c r="D3282" s="42"/>
      <c r="E3282" s="42"/>
      <c r="F3282" s="42"/>
      <c r="G3282" s="1"/>
      <c r="H3282" s="1"/>
      <c r="I3282" s="1"/>
      <c r="J3282" s="1"/>
      <c r="K3282" s="1"/>
      <c r="L3282" s="1"/>
      <c r="M3282" s="2"/>
      <c r="N3282" s="1"/>
      <c r="O3282" s="1"/>
      <c r="P3282" s="1"/>
      <c r="Q3282" s="1"/>
      <c r="R3282" s="1"/>
      <c r="S3282" s="1"/>
      <c r="T3282" s="1"/>
      <c r="U3282" s="1"/>
      <c r="V3282" s="1"/>
      <c r="W3282" s="1"/>
      <c r="X3282" s="1"/>
      <c r="Y3282" s="1"/>
      <c r="Z3282" s="1"/>
      <c r="AA3282" s="1"/>
      <c r="AB3282" s="1"/>
      <c r="AC3282" s="1"/>
      <c r="AD3282" s="1"/>
      <c r="AE3282" s="1"/>
      <c r="AF3282" s="1"/>
      <c r="AG3282" s="1"/>
      <c r="AH3282" s="1"/>
      <c r="AI3282" s="1"/>
      <c r="AJ3282" s="1"/>
      <c r="AK3282" s="1"/>
      <c r="AL3282" s="1"/>
      <c r="AM3282" s="1"/>
      <c r="AN3282" s="1"/>
      <c r="AO3282" s="1"/>
      <c r="AP3282" s="1"/>
      <c r="AQ3282" s="1"/>
      <c r="AR3282" s="1"/>
      <c r="AS3282" s="1"/>
      <c r="AT3282" s="1"/>
      <c r="AU3282" s="1"/>
      <c r="AV3282" s="1"/>
      <c r="AW3282" s="1"/>
      <c r="AX3282" s="1"/>
      <c r="AY3282" s="1"/>
      <c r="AZ3282" s="1"/>
      <c r="BA3282" s="1"/>
      <c r="BB3282" s="1"/>
      <c r="BC3282" s="1"/>
      <c r="BD3282" s="1"/>
      <c r="BE3282" s="1"/>
      <c r="BF3282" s="1"/>
      <c r="BG3282" s="1"/>
      <c r="BH3282" s="1"/>
      <c r="BI3282" s="1"/>
      <c r="BJ3282" s="1"/>
      <c r="BK3282" s="1"/>
      <c r="BL3282" s="1"/>
      <c r="BM3282" s="1"/>
      <c r="BN3282" s="1"/>
      <c r="BO3282" s="1"/>
      <c r="BP3282" s="1"/>
      <c r="BQ3282" s="1"/>
      <c r="BR3282" s="1"/>
      <c r="BS3282" s="1"/>
      <c r="BT3282" s="1"/>
      <c r="BU3282" s="1"/>
      <c r="BV3282" s="1"/>
      <c r="BW3282" s="1"/>
      <c r="BX3282" s="1"/>
      <c r="BY3282" s="1"/>
      <c r="BZ3282" s="1"/>
      <c r="CA3282" s="1"/>
      <c r="CB3282" s="1"/>
      <c r="CC3282" s="1"/>
      <c r="CD3282" s="1"/>
      <c r="CE3282" s="1"/>
      <c r="CF3282" s="1"/>
      <c r="CG3282" s="1"/>
      <c r="CH3282" s="1"/>
      <c r="CI3282" s="1"/>
      <c r="CJ3282" s="1"/>
      <c r="CK3282" s="1"/>
      <c r="CL3282" s="1"/>
      <c r="CM3282" s="1"/>
      <c r="CN3282" s="1"/>
      <c r="CO3282" s="1"/>
      <c r="CP3282" s="1"/>
      <c r="CQ3282" s="1"/>
      <c r="CR3282" s="1"/>
      <c r="CS3282" s="1"/>
      <c r="CT3282" s="1"/>
      <c r="CU3282" s="1"/>
      <c r="CV3282" s="1"/>
      <c r="CW3282" s="1"/>
      <c r="CX3282" s="1"/>
      <c r="CY3282" s="1"/>
      <c r="CZ3282" s="1"/>
      <c r="DA3282" s="1"/>
      <c r="DB3282" s="1"/>
      <c r="DC3282" s="1"/>
      <c r="DD3282" s="1"/>
      <c r="DE3282" s="1"/>
      <c r="DF3282" s="1"/>
      <c r="DG3282" s="1"/>
      <c r="DH3282" s="1"/>
      <c r="DI3282" s="1"/>
      <c r="DJ3282" s="1"/>
      <c r="DK3282" s="1"/>
      <c r="DL3282" s="1"/>
      <c r="DM3282" s="1"/>
      <c r="DN3282" s="1"/>
      <c r="DO3282" s="1"/>
      <c r="DP3282" s="1"/>
      <c r="DQ3282" s="1"/>
      <c r="DR3282" s="1"/>
      <c r="DS3282" s="1"/>
      <c r="DT3282" s="1"/>
      <c r="DU3282" s="1"/>
      <c r="DV3282" s="1"/>
      <c r="DW3282" s="1"/>
      <c r="DX3282" s="1"/>
      <c r="DY3282" s="1"/>
      <c r="DZ3282" s="1"/>
      <c r="EA3282" s="1"/>
      <c r="EB3282" s="1"/>
      <c r="EC3282" s="1"/>
      <c r="ED3282" s="1"/>
      <c r="EE3282" s="1"/>
      <c r="EF3282" s="1"/>
      <c r="EG3282" s="1"/>
      <c r="EH3282" s="1"/>
      <c r="EI3282" s="1"/>
      <c r="EJ3282" s="1"/>
      <c r="EK3282" s="1"/>
      <c r="EL3282" s="1"/>
      <c r="EM3282" s="1"/>
      <c r="EN3282" s="1"/>
      <c r="EO3282" s="1"/>
      <c r="EP3282" s="1"/>
      <c r="EQ3282" s="1"/>
      <c r="ER3282" s="1"/>
      <c r="ES3282" s="1"/>
      <c r="ET3282" s="1"/>
      <c r="EU3282" s="1"/>
      <c r="EV3282" s="1"/>
      <c r="EW3282" s="1"/>
      <c r="EX3282" s="1"/>
      <c r="EY3282" s="1"/>
      <c r="EZ3282" s="1"/>
      <c r="FA3282" s="1"/>
      <c r="FB3282" s="1"/>
      <c r="FC3282" s="1"/>
      <c r="FD3282" s="1"/>
      <c r="FE3282" s="1"/>
      <c r="FF3282" s="1"/>
      <c r="FG3282" s="1"/>
      <c r="FH3282" s="1"/>
      <c r="FI3282" s="1"/>
      <c r="FJ3282" s="1"/>
      <c r="FK3282" s="1"/>
      <c r="FL3282" s="1"/>
      <c r="FM3282" s="1"/>
      <c r="FN3282" s="1"/>
      <c r="FO3282" s="1"/>
      <c r="FP3282" s="1"/>
      <c r="FQ3282" s="1"/>
      <c r="FR3282" s="1"/>
      <c r="FS3282" s="1"/>
      <c r="FT3282" s="1"/>
      <c r="FU3282" s="1"/>
      <c r="FV3282" s="1"/>
      <c r="FW3282" s="1"/>
      <c r="FX3282" s="1"/>
      <c r="FY3282" s="1"/>
      <c r="FZ3282" s="1"/>
      <c r="GA3282" s="1"/>
      <c r="GB3282" s="1"/>
      <c r="GC3282" s="1"/>
      <c r="GD3282" s="1"/>
      <c r="GE3282" s="1"/>
      <c r="GF3282" s="1"/>
      <c r="GG3282" s="1"/>
      <c r="GH3282" s="1"/>
      <c r="GI3282" s="1"/>
      <c r="GJ3282" s="1"/>
      <c r="GK3282" s="1"/>
      <c r="GL3282" s="1"/>
      <c r="GM3282" s="1"/>
      <c r="GN3282" s="1"/>
      <c r="GO3282" s="1"/>
    </row>
    <row r="3283" spans="1:197" s="40" customFormat="1" x14ac:dyDescent="0.25">
      <c r="A3283" s="41"/>
      <c r="B3283" s="4"/>
      <c r="C3283" s="41"/>
      <c r="D3283" s="42"/>
      <c r="E3283" s="42"/>
      <c r="F3283" s="42"/>
      <c r="G3283" s="1"/>
      <c r="H3283" s="1"/>
      <c r="I3283" s="1"/>
      <c r="J3283" s="1"/>
      <c r="K3283" s="1"/>
      <c r="L3283" s="1"/>
      <c r="M3283" s="2"/>
      <c r="N3283" s="1"/>
      <c r="O3283" s="1"/>
      <c r="P3283" s="1"/>
      <c r="Q3283" s="1"/>
      <c r="R3283" s="1"/>
      <c r="S3283" s="1"/>
      <c r="T3283" s="1"/>
      <c r="U3283" s="1"/>
      <c r="V3283" s="1"/>
      <c r="W3283" s="1"/>
      <c r="X3283" s="1"/>
      <c r="Y3283" s="1"/>
      <c r="Z3283" s="1"/>
      <c r="AA3283" s="1"/>
      <c r="AB3283" s="1"/>
      <c r="AC3283" s="1"/>
      <c r="AD3283" s="1"/>
      <c r="AE3283" s="1"/>
      <c r="AF3283" s="1"/>
      <c r="AG3283" s="1"/>
      <c r="AH3283" s="1"/>
      <c r="AI3283" s="1"/>
      <c r="AJ3283" s="1"/>
      <c r="AK3283" s="1"/>
      <c r="AL3283" s="1"/>
      <c r="AM3283" s="1"/>
      <c r="AN3283" s="1"/>
      <c r="AO3283" s="1"/>
      <c r="AP3283" s="1"/>
      <c r="AQ3283" s="1"/>
      <c r="AR3283" s="1"/>
      <c r="AS3283" s="1"/>
      <c r="AT3283" s="1"/>
      <c r="AU3283" s="1"/>
      <c r="AV3283" s="1"/>
      <c r="AW3283" s="1"/>
      <c r="AX3283" s="1"/>
      <c r="AY3283" s="1"/>
      <c r="AZ3283" s="1"/>
      <c r="BA3283" s="1"/>
      <c r="BB3283" s="1"/>
      <c r="BC3283" s="1"/>
      <c r="BD3283" s="1"/>
      <c r="BE3283" s="1"/>
      <c r="BF3283" s="1"/>
      <c r="BG3283" s="1"/>
      <c r="BH3283" s="1"/>
      <c r="BI3283" s="1"/>
      <c r="BJ3283" s="1"/>
      <c r="BK3283" s="1"/>
      <c r="BL3283" s="1"/>
      <c r="BM3283" s="1"/>
      <c r="BN3283" s="1"/>
      <c r="BO3283" s="1"/>
      <c r="BP3283" s="1"/>
      <c r="BQ3283" s="1"/>
      <c r="BR3283" s="1"/>
      <c r="BS3283" s="1"/>
      <c r="BT3283" s="1"/>
      <c r="BU3283" s="1"/>
      <c r="BV3283" s="1"/>
      <c r="BW3283" s="1"/>
      <c r="BX3283" s="1"/>
      <c r="BY3283" s="1"/>
      <c r="BZ3283" s="1"/>
      <c r="CA3283" s="1"/>
      <c r="CB3283" s="1"/>
      <c r="CC3283" s="1"/>
      <c r="CD3283" s="1"/>
      <c r="CE3283" s="1"/>
      <c r="CF3283" s="1"/>
      <c r="CG3283" s="1"/>
      <c r="CH3283" s="1"/>
      <c r="CI3283" s="1"/>
      <c r="CJ3283" s="1"/>
      <c r="CK3283" s="1"/>
      <c r="CL3283" s="1"/>
      <c r="CM3283" s="1"/>
      <c r="CN3283" s="1"/>
      <c r="CO3283" s="1"/>
      <c r="CP3283" s="1"/>
      <c r="CQ3283" s="1"/>
      <c r="CR3283" s="1"/>
      <c r="CS3283" s="1"/>
      <c r="CT3283" s="1"/>
      <c r="CU3283" s="1"/>
      <c r="CV3283" s="1"/>
      <c r="CW3283" s="1"/>
      <c r="CX3283" s="1"/>
      <c r="CY3283" s="1"/>
      <c r="CZ3283" s="1"/>
      <c r="DA3283" s="1"/>
      <c r="DB3283" s="1"/>
      <c r="DC3283" s="1"/>
      <c r="DD3283" s="1"/>
      <c r="DE3283" s="1"/>
      <c r="DF3283" s="1"/>
      <c r="DG3283" s="1"/>
      <c r="DH3283" s="1"/>
      <c r="DI3283" s="1"/>
      <c r="DJ3283" s="1"/>
      <c r="DK3283" s="1"/>
      <c r="DL3283" s="1"/>
      <c r="DM3283" s="1"/>
      <c r="DN3283" s="1"/>
      <c r="DO3283" s="1"/>
      <c r="DP3283" s="1"/>
      <c r="DQ3283" s="1"/>
      <c r="DR3283" s="1"/>
      <c r="DS3283" s="1"/>
      <c r="DT3283" s="1"/>
      <c r="DU3283" s="1"/>
      <c r="DV3283" s="1"/>
      <c r="DW3283" s="1"/>
      <c r="DX3283" s="1"/>
      <c r="DY3283" s="1"/>
      <c r="DZ3283" s="1"/>
      <c r="EA3283" s="1"/>
      <c r="EB3283" s="1"/>
      <c r="EC3283" s="1"/>
      <c r="ED3283" s="1"/>
      <c r="EE3283" s="1"/>
      <c r="EF3283" s="1"/>
      <c r="EG3283" s="1"/>
      <c r="EH3283" s="1"/>
      <c r="EI3283" s="1"/>
      <c r="EJ3283" s="1"/>
      <c r="EK3283" s="1"/>
      <c r="EL3283" s="1"/>
      <c r="EM3283" s="1"/>
      <c r="EN3283" s="1"/>
      <c r="EO3283" s="1"/>
      <c r="EP3283" s="1"/>
      <c r="EQ3283" s="1"/>
      <c r="ER3283" s="1"/>
      <c r="ES3283" s="1"/>
      <c r="ET3283" s="1"/>
      <c r="EU3283" s="1"/>
      <c r="EV3283" s="1"/>
      <c r="EW3283" s="1"/>
      <c r="EX3283" s="1"/>
      <c r="EY3283" s="1"/>
      <c r="EZ3283" s="1"/>
      <c r="FA3283" s="1"/>
      <c r="FB3283" s="1"/>
      <c r="FC3283" s="1"/>
      <c r="FD3283" s="1"/>
      <c r="FE3283" s="1"/>
      <c r="FF3283" s="1"/>
      <c r="FG3283" s="1"/>
      <c r="FH3283" s="1"/>
      <c r="FI3283" s="1"/>
      <c r="FJ3283" s="1"/>
      <c r="FK3283" s="1"/>
      <c r="FL3283" s="1"/>
      <c r="FM3283" s="1"/>
      <c r="FN3283" s="1"/>
      <c r="FO3283" s="1"/>
      <c r="FP3283" s="1"/>
      <c r="FQ3283" s="1"/>
      <c r="FR3283" s="1"/>
      <c r="FS3283" s="1"/>
      <c r="FT3283" s="1"/>
      <c r="FU3283" s="1"/>
      <c r="FV3283" s="1"/>
      <c r="FW3283" s="1"/>
      <c r="FX3283" s="1"/>
      <c r="FY3283" s="1"/>
      <c r="FZ3283" s="1"/>
      <c r="GA3283" s="1"/>
      <c r="GB3283" s="1"/>
      <c r="GC3283" s="1"/>
      <c r="GD3283" s="1"/>
      <c r="GE3283" s="1"/>
      <c r="GF3283" s="1"/>
      <c r="GG3283" s="1"/>
      <c r="GH3283" s="1"/>
      <c r="GI3283" s="1"/>
      <c r="GJ3283" s="1"/>
      <c r="GK3283" s="1"/>
      <c r="GL3283" s="1"/>
      <c r="GM3283" s="1"/>
      <c r="GN3283" s="1"/>
      <c r="GO3283" s="1"/>
    </row>
    <row r="3284" spans="1:197" s="40" customFormat="1" x14ac:dyDescent="0.25">
      <c r="A3284" s="41"/>
      <c r="B3284" s="4"/>
      <c r="C3284" s="41"/>
      <c r="D3284" s="42"/>
      <c r="E3284" s="42"/>
      <c r="F3284" s="42"/>
      <c r="G3284" s="1"/>
      <c r="H3284" s="1"/>
      <c r="I3284" s="1"/>
      <c r="J3284" s="1"/>
      <c r="K3284" s="1"/>
      <c r="L3284" s="1"/>
      <c r="M3284" s="2"/>
      <c r="N3284" s="1"/>
      <c r="O3284" s="1"/>
      <c r="P3284" s="1"/>
      <c r="Q3284" s="1"/>
      <c r="R3284" s="1"/>
      <c r="S3284" s="1"/>
      <c r="T3284" s="1"/>
      <c r="U3284" s="1"/>
      <c r="V3284" s="1"/>
      <c r="W3284" s="1"/>
      <c r="X3284" s="1"/>
      <c r="Y3284" s="1"/>
      <c r="Z3284" s="1"/>
      <c r="AA3284" s="1"/>
      <c r="AB3284" s="1"/>
      <c r="AC3284" s="1"/>
      <c r="AD3284" s="1"/>
      <c r="AE3284" s="1"/>
      <c r="AF3284" s="1"/>
      <c r="AG3284" s="1"/>
      <c r="AH3284" s="1"/>
      <c r="AI3284" s="1"/>
      <c r="AJ3284" s="1"/>
      <c r="AK3284" s="1"/>
      <c r="AL3284" s="1"/>
      <c r="AM3284" s="1"/>
      <c r="AN3284" s="1"/>
      <c r="AO3284" s="1"/>
      <c r="AP3284" s="1"/>
      <c r="AQ3284" s="1"/>
      <c r="AR3284" s="1"/>
      <c r="AS3284" s="1"/>
      <c r="AT3284" s="1"/>
      <c r="AU3284" s="1"/>
      <c r="AV3284" s="1"/>
      <c r="AW3284" s="1"/>
      <c r="AX3284" s="1"/>
      <c r="AY3284" s="1"/>
      <c r="AZ3284" s="1"/>
      <c r="BA3284" s="1"/>
      <c r="BB3284" s="1"/>
      <c r="BC3284" s="1"/>
      <c r="BD3284" s="1"/>
      <c r="BE3284" s="1"/>
      <c r="BF3284" s="1"/>
      <c r="BG3284" s="1"/>
      <c r="BH3284" s="1"/>
      <c r="BI3284" s="1"/>
      <c r="BJ3284" s="1"/>
      <c r="BK3284" s="1"/>
      <c r="BL3284" s="1"/>
      <c r="BM3284" s="1"/>
      <c r="BN3284" s="1"/>
      <c r="BO3284" s="1"/>
      <c r="BP3284" s="1"/>
      <c r="BQ3284" s="1"/>
      <c r="BR3284" s="1"/>
      <c r="BS3284" s="1"/>
      <c r="BT3284" s="1"/>
      <c r="BU3284" s="1"/>
      <c r="BV3284" s="1"/>
      <c r="BW3284" s="1"/>
      <c r="BX3284" s="1"/>
      <c r="BY3284" s="1"/>
      <c r="BZ3284" s="1"/>
      <c r="CA3284" s="1"/>
      <c r="CB3284" s="1"/>
      <c r="CC3284" s="1"/>
      <c r="CD3284" s="1"/>
      <c r="CE3284" s="1"/>
      <c r="CF3284" s="1"/>
      <c r="CG3284" s="1"/>
      <c r="CH3284" s="1"/>
      <c r="CI3284" s="1"/>
      <c r="CJ3284" s="1"/>
      <c r="CK3284" s="1"/>
      <c r="CL3284" s="1"/>
      <c r="CM3284" s="1"/>
      <c r="CN3284" s="1"/>
      <c r="CO3284" s="1"/>
      <c r="CP3284" s="1"/>
      <c r="CQ3284" s="1"/>
      <c r="CR3284" s="1"/>
      <c r="CS3284" s="1"/>
      <c r="CT3284" s="1"/>
      <c r="CU3284" s="1"/>
      <c r="CV3284" s="1"/>
      <c r="CW3284" s="1"/>
      <c r="CX3284" s="1"/>
      <c r="CY3284" s="1"/>
      <c r="CZ3284" s="1"/>
      <c r="DA3284" s="1"/>
      <c r="DB3284" s="1"/>
      <c r="DC3284" s="1"/>
      <c r="DD3284" s="1"/>
      <c r="DE3284" s="1"/>
      <c r="DF3284" s="1"/>
      <c r="DG3284" s="1"/>
      <c r="DH3284" s="1"/>
      <c r="DI3284" s="1"/>
      <c r="DJ3284" s="1"/>
      <c r="DK3284" s="1"/>
      <c r="DL3284" s="1"/>
      <c r="DM3284" s="1"/>
      <c r="DN3284" s="1"/>
      <c r="DO3284" s="1"/>
      <c r="DP3284" s="1"/>
      <c r="DQ3284" s="1"/>
      <c r="DR3284" s="1"/>
      <c r="DS3284" s="1"/>
      <c r="DT3284" s="1"/>
      <c r="DU3284" s="1"/>
      <c r="DV3284" s="1"/>
      <c r="DW3284" s="1"/>
      <c r="DX3284" s="1"/>
      <c r="DY3284" s="1"/>
      <c r="DZ3284" s="1"/>
      <c r="EA3284" s="1"/>
      <c r="EB3284" s="1"/>
      <c r="EC3284" s="1"/>
      <c r="ED3284" s="1"/>
      <c r="EE3284" s="1"/>
      <c r="EF3284" s="1"/>
      <c r="EG3284" s="1"/>
      <c r="EH3284" s="1"/>
      <c r="EI3284" s="1"/>
      <c r="EJ3284" s="1"/>
      <c r="EK3284" s="1"/>
      <c r="EL3284" s="1"/>
      <c r="EM3284" s="1"/>
      <c r="EN3284" s="1"/>
      <c r="EO3284" s="1"/>
      <c r="EP3284" s="1"/>
      <c r="EQ3284" s="1"/>
      <c r="ER3284" s="1"/>
      <c r="ES3284" s="1"/>
      <c r="ET3284" s="1"/>
      <c r="EU3284" s="1"/>
      <c r="EV3284" s="1"/>
      <c r="EW3284" s="1"/>
      <c r="EX3284" s="1"/>
      <c r="EY3284" s="1"/>
      <c r="EZ3284" s="1"/>
      <c r="FA3284" s="1"/>
      <c r="FB3284" s="1"/>
      <c r="FC3284" s="1"/>
      <c r="FD3284" s="1"/>
      <c r="FE3284" s="1"/>
      <c r="FF3284" s="1"/>
      <c r="FG3284" s="1"/>
      <c r="FH3284" s="1"/>
      <c r="FI3284" s="1"/>
      <c r="FJ3284" s="1"/>
      <c r="FK3284" s="1"/>
      <c r="FL3284" s="1"/>
      <c r="FM3284" s="1"/>
      <c r="FN3284" s="1"/>
      <c r="FO3284" s="1"/>
      <c r="FP3284" s="1"/>
      <c r="FQ3284" s="1"/>
      <c r="FR3284" s="1"/>
      <c r="FS3284" s="1"/>
      <c r="FT3284" s="1"/>
      <c r="FU3284" s="1"/>
      <c r="FV3284" s="1"/>
      <c r="FW3284" s="1"/>
      <c r="FX3284" s="1"/>
      <c r="FY3284" s="1"/>
      <c r="FZ3284" s="1"/>
      <c r="GA3284" s="1"/>
      <c r="GB3284" s="1"/>
      <c r="GC3284" s="1"/>
      <c r="GD3284" s="1"/>
      <c r="GE3284" s="1"/>
      <c r="GF3284" s="1"/>
      <c r="GG3284" s="1"/>
      <c r="GH3284" s="1"/>
      <c r="GI3284" s="1"/>
      <c r="GJ3284" s="1"/>
      <c r="GK3284" s="1"/>
      <c r="GL3284" s="1"/>
      <c r="GM3284" s="1"/>
      <c r="GN3284" s="1"/>
      <c r="GO3284" s="1"/>
    </row>
    <row r="3285" spans="1:197" s="40" customFormat="1" x14ac:dyDescent="0.25">
      <c r="A3285" s="41"/>
      <c r="B3285" s="4"/>
      <c r="C3285" s="41"/>
      <c r="D3285" s="42"/>
      <c r="E3285" s="42"/>
      <c r="F3285" s="42"/>
      <c r="G3285" s="1"/>
      <c r="H3285" s="1"/>
      <c r="I3285" s="1"/>
      <c r="J3285" s="1"/>
      <c r="K3285" s="1"/>
      <c r="L3285" s="1"/>
      <c r="M3285" s="2"/>
      <c r="N3285" s="1"/>
      <c r="O3285" s="1"/>
      <c r="P3285" s="1"/>
      <c r="Q3285" s="1"/>
      <c r="R3285" s="1"/>
      <c r="S3285" s="1"/>
      <c r="T3285" s="1"/>
      <c r="U3285" s="1"/>
      <c r="V3285" s="1"/>
      <c r="W3285" s="1"/>
      <c r="X3285" s="1"/>
      <c r="Y3285" s="1"/>
      <c r="Z3285" s="1"/>
      <c r="AA3285" s="1"/>
      <c r="AB3285" s="1"/>
      <c r="AC3285" s="1"/>
      <c r="AD3285" s="1"/>
      <c r="AE3285" s="1"/>
      <c r="AF3285" s="1"/>
      <c r="AG3285" s="1"/>
      <c r="AH3285" s="1"/>
      <c r="AI3285" s="1"/>
      <c r="AJ3285" s="1"/>
      <c r="AK3285" s="1"/>
      <c r="AL3285" s="1"/>
      <c r="AM3285" s="1"/>
      <c r="AN3285" s="1"/>
      <c r="AO3285" s="1"/>
      <c r="AP3285" s="1"/>
      <c r="AQ3285" s="1"/>
      <c r="AR3285" s="1"/>
      <c r="AS3285" s="1"/>
      <c r="AT3285" s="1"/>
      <c r="AU3285" s="1"/>
      <c r="AV3285" s="1"/>
      <c r="AW3285" s="1"/>
      <c r="AX3285" s="1"/>
      <c r="AY3285" s="1"/>
      <c r="AZ3285" s="1"/>
      <c r="BA3285" s="1"/>
      <c r="BB3285" s="1"/>
      <c r="BC3285" s="1"/>
      <c r="BD3285" s="1"/>
      <c r="BE3285" s="1"/>
      <c r="BF3285" s="1"/>
      <c r="BG3285" s="1"/>
      <c r="BH3285" s="1"/>
      <c r="BI3285" s="1"/>
      <c r="BJ3285" s="1"/>
      <c r="BK3285" s="1"/>
      <c r="BL3285" s="1"/>
      <c r="BM3285" s="1"/>
      <c r="BN3285" s="1"/>
      <c r="BO3285" s="1"/>
      <c r="BP3285" s="1"/>
      <c r="BQ3285" s="1"/>
      <c r="BR3285" s="1"/>
      <c r="BS3285" s="1"/>
      <c r="BT3285" s="1"/>
      <c r="BU3285" s="1"/>
      <c r="BV3285" s="1"/>
      <c r="BW3285" s="1"/>
      <c r="BX3285" s="1"/>
      <c r="BY3285" s="1"/>
      <c r="BZ3285" s="1"/>
      <c r="CA3285" s="1"/>
      <c r="CB3285" s="1"/>
      <c r="CC3285" s="1"/>
      <c r="CD3285" s="1"/>
      <c r="CE3285" s="1"/>
      <c r="CF3285" s="1"/>
      <c r="CG3285" s="1"/>
      <c r="CH3285" s="1"/>
      <c r="CI3285" s="1"/>
      <c r="CJ3285" s="1"/>
      <c r="CK3285" s="1"/>
      <c r="CL3285" s="1"/>
      <c r="CM3285" s="1"/>
      <c r="CN3285" s="1"/>
      <c r="CO3285" s="1"/>
      <c r="CP3285" s="1"/>
      <c r="CQ3285" s="1"/>
      <c r="CR3285" s="1"/>
      <c r="CS3285" s="1"/>
      <c r="CT3285" s="1"/>
      <c r="CU3285" s="1"/>
      <c r="CV3285" s="1"/>
      <c r="CW3285" s="1"/>
      <c r="CX3285" s="1"/>
      <c r="CY3285" s="1"/>
      <c r="CZ3285" s="1"/>
      <c r="DA3285" s="1"/>
      <c r="DB3285" s="1"/>
      <c r="DC3285" s="1"/>
      <c r="DD3285" s="1"/>
      <c r="DE3285" s="1"/>
      <c r="DF3285" s="1"/>
      <c r="DG3285" s="1"/>
      <c r="DH3285" s="1"/>
      <c r="DI3285" s="1"/>
      <c r="DJ3285" s="1"/>
      <c r="DK3285" s="1"/>
      <c r="DL3285" s="1"/>
      <c r="DM3285" s="1"/>
      <c r="DN3285" s="1"/>
      <c r="DO3285" s="1"/>
      <c r="DP3285" s="1"/>
      <c r="DQ3285" s="1"/>
      <c r="DR3285" s="1"/>
      <c r="DS3285" s="1"/>
      <c r="DT3285" s="1"/>
      <c r="DU3285" s="1"/>
      <c r="DV3285" s="1"/>
      <c r="DW3285" s="1"/>
      <c r="DX3285" s="1"/>
      <c r="DY3285" s="1"/>
      <c r="DZ3285" s="1"/>
      <c r="EA3285" s="1"/>
      <c r="EB3285" s="1"/>
      <c r="EC3285" s="1"/>
      <c r="ED3285" s="1"/>
      <c r="EE3285" s="1"/>
      <c r="EF3285" s="1"/>
      <c r="EG3285" s="1"/>
      <c r="EH3285" s="1"/>
      <c r="EI3285" s="1"/>
      <c r="EJ3285" s="1"/>
      <c r="EK3285" s="1"/>
      <c r="EL3285" s="1"/>
      <c r="EM3285" s="1"/>
      <c r="EN3285" s="1"/>
      <c r="EO3285" s="1"/>
      <c r="EP3285" s="1"/>
      <c r="EQ3285" s="1"/>
      <c r="ER3285" s="1"/>
      <c r="ES3285" s="1"/>
      <c r="ET3285" s="1"/>
      <c r="EU3285" s="1"/>
      <c r="EV3285" s="1"/>
      <c r="EW3285" s="1"/>
      <c r="EX3285" s="1"/>
      <c r="EY3285" s="1"/>
      <c r="EZ3285" s="1"/>
      <c r="FA3285" s="1"/>
      <c r="FB3285" s="1"/>
      <c r="FC3285" s="1"/>
      <c r="FD3285" s="1"/>
      <c r="FE3285" s="1"/>
      <c r="FF3285" s="1"/>
      <c r="FG3285" s="1"/>
      <c r="FH3285" s="1"/>
      <c r="FI3285" s="1"/>
      <c r="FJ3285" s="1"/>
      <c r="FK3285" s="1"/>
      <c r="FL3285" s="1"/>
      <c r="FM3285" s="1"/>
      <c r="FN3285" s="1"/>
      <c r="FO3285" s="1"/>
      <c r="FP3285" s="1"/>
      <c r="FQ3285" s="1"/>
      <c r="FR3285" s="1"/>
      <c r="FS3285" s="1"/>
      <c r="FT3285" s="1"/>
      <c r="FU3285" s="1"/>
      <c r="FV3285" s="1"/>
      <c r="FW3285" s="1"/>
      <c r="FX3285" s="1"/>
      <c r="FY3285" s="1"/>
      <c r="FZ3285" s="1"/>
      <c r="GA3285" s="1"/>
      <c r="GB3285" s="1"/>
      <c r="GC3285" s="1"/>
      <c r="GD3285" s="1"/>
      <c r="GE3285" s="1"/>
      <c r="GF3285" s="1"/>
      <c r="GG3285" s="1"/>
      <c r="GH3285" s="1"/>
      <c r="GI3285" s="1"/>
      <c r="GJ3285" s="1"/>
      <c r="GK3285" s="1"/>
      <c r="GL3285" s="1"/>
      <c r="GM3285" s="1"/>
      <c r="GN3285" s="1"/>
      <c r="GO3285" s="1"/>
    </row>
    <row r="3286" spans="1:197" s="40" customFormat="1" x14ac:dyDescent="0.25">
      <c r="A3286" s="41"/>
      <c r="B3286" s="4"/>
      <c r="C3286" s="41"/>
      <c r="D3286" s="42"/>
      <c r="E3286" s="42"/>
      <c r="F3286" s="42"/>
      <c r="G3286" s="1"/>
      <c r="H3286" s="1"/>
      <c r="I3286" s="1"/>
      <c r="J3286" s="1"/>
      <c r="K3286" s="1"/>
      <c r="L3286" s="1"/>
      <c r="M3286" s="2"/>
      <c r="N3286" s="1"/>
      <c r="O3286" s="1"/>
      <c r="P3286" s="1"/>
      <c r="Q3286" s="1"/>
      <c r="R3286" s="1"/>
      <c r="S3286" s="1"/>
      <c r="T3286" s="1"/>
      <c r="U3286" s="1"/>
      <c r="V3286" s="1"/>
      <c r="W3286" s="1"/>
      <c r="X3286" s="1"/>
      <c r="Y3286" s="1"/>
      <c r="Z3286" s="1"/>
      <c r="AA3286" s="1"/>
      <c r="AB3286" s="1"/>
      <c r="AC3286" s="1"/>
      <c r="AD3286" s="1"/>
      <c r="AE3286" s="1"/>
      <c r="AF3286" s="1"/>
      <c r="AG3286" s="1"/>
      <c r="AH3286" s="1"/>
      <c r="AI3286" s="1"/>
      <c r="AJ3286" s="1"/>
      <c r="AK3286" s="1"/>
      <c r="AL3286" s="1"/>
      <c r="AM3286" s="1"/>
      <c r="AN3286" s="1"/>
      <c r="AO3286" s="1"/>
      <c r="AP3286" s="1"/>
      <c r="AQ3286" s="1"/>
      <c r="AR3286" s="1"/>
      <c r="AS3286" s="1"/>
      <c r="AT3286" s="1"/>
      <c r="AU3286" s="1"/>
      <c r="AV3286" s="1"/>
      <c r="AW3286" s="1"/>
      <c r="AX3286" s="1"/>
      <c r="AY3286" s="1"/>
      <c r="AZ3286" s="1"/>
      <c r="BA3286" s="1"/>
      <c r="BB3286" s="1"/>
      <c r="BC3286" s="1"/>
      <c r="BD3286" s="1"/>
      <c r="BE3286" s="1"/>
      <c r="BF3286" s="1"/>
      <c r="BG3286" s="1"/>
      <c r="BH3286" s="1"/>
      <c r="BI3286" s="1"/>
      <c r="BJ3286" s="1"/>
      <c r="BK3286" s="1"/>
      <c r="BL3286" s="1"/>
      <c r="BM3286" s="1"/>
      <c r="BN3286" s="1"/>
      <c r="BO3286" s="1"/>
      <c r="BP3286" s="1"/>
      <c r="BQ3286" s="1"/>
      <c r="BR3286" s="1"/>
      <c r="BS3286" s="1"/>
      <c r="BT3286" s="1"/>
      <c r="BU3286" s="1"/>
      <c r="BV3286" s="1"/>
      <c r="BW3286" s="1"/>
      <c r="BX3286" s="1"/>
      <c r="BY3286" s="1"/>
      <c r="BZ3286" s="1"/>
      <c r="CA3286" s="1"/>
      <c r="CB3286" s="1"/>
      <c r="CC3286" s="1"/>
      <c r="CD3286" s="1"/>
      <c r="CE3286" s="1"/>
      <c r="CF3286" s="1"/>
      <c r="CG3286" s="1"/>
      <c r="CH3286" s="1"/>
      <c r="CI3286" s="1"/>
      <c r="CJ3286" s="1"/>
      <c r="CK3286" s="1"/>
      <c r="CL3286" s="1"/>
      <c r="CM3286" s="1"/>
      <c r="CN3286" s="1"/>
      <c r="CO3286" s="1"/>
      <c r="CP3286" s="1"/>
      <c r="CQ3286" s="1"/>
      <c r="CR3286" s="1"/>
      <c r="CS3286" s="1"/>
      <c r="CT3286" s="1"/>
      <c r="CU3286" s="1"/>
      <c r="CV3286" s="1"/>
      <c r="CW3286" s="1"/>
      <c r="CX3286" s="1"/>
      <c r="CY3286" s="1"/>
      <c r="CZ3286" s="1"/>
      <c r="DA3286" s="1"/>
      <c r="DB3286" s="1"/>
      <c r="DC3286" s="1"/>
      <c r="DD3286" s="1"/>
      <c r="DE3286" s="1"/>
      <c r="DF3286" s="1"/>
      <c r="DG3286" s="1"/>
      <c r="DH3286" s="1"/>
      <c r="DI3286" s="1"/>
      <c r="DJ3286" s="1"/>
      <c r="DK3286" s="1"/>
      <c r="DL3286" s="1"/>
      <c r="DM3286" s="1"/>
      <c r="DN3286" s="1"/>
      <c r="DO3286" s="1"/>
      <c r="DP3286" s="1"/>
      <c r="DQ3286" s="1"/>
      <c r="DR3286" s="1"/>
      <c r="DS3286" s="1"/>
      <c r="DT3286" s="1"/>
      <c r="DU3286" s="1"/>
      <c r="DV3286" s="1"/>
      <c r="DW3286" s="1"/>
      <c r="DX3286" s="1"/>
      <c r="DY3286" s="1"/>
      <c r="DZ3286" s="1"/>
      <c r="EA3286" s="1"/>
      <c r="EB3286" s="1"/>
      <c r="EC3286" s="1"/>
      <c r="ED3286" s="1"/>
      <c r="EE3286" s="1"/>
      <c r="EF3286" s="1"/>
      <c r="EG3286" s="1"/>
      <c r="EH3286" s="1"/>
      <c r="EI3286" s="1"/>
      <c r="EJ3286" s="1"/>
      <c r="EK3286" s="1"/>
      <c r="EL3286" s="1"/>
      <c r="EM3286" s="1"/>
      <c r="EN3286" s="1"/>
      <c r="EO3286" s="1"/>
      <c r="EP3286" s="1"/>
      <c r="EQ3286" s="1"/>
      <c r="ER3286" s="1"/>
      <c r="ES3286" s="1"/>
      <c r="ET3286" s="1"/>
      <c r="EU3286" s="1"/>
      <c r="EV3286" s="1"/>
      <c r="EW3286" s="1"/>
      <c r="EX3286" s="1"/>
      <c r="EY3286" s="1"/>
      <c r="EZ3286" s="1"/>
      <c r="FA3286" s="1"/>
      <c r="FB3286" s="1"/>
      <c r="FC3286" s="1"/>
      <c r="FD3286" s="1"/>
      <c r="FE3286" s="1"/>
      <c r="FF3286" s="1"/>
      <c r="FG3286" s="1"/>
      <c r="FH3286" s="1"/>
      <c r="FI3286" s="1"/>
      <c r="FJ3286" s="1"/>
      <c r="FK3286" s="1"/>
      <c r="FL3286" s="1"/>
      <c r="FM3286" s="1"/>
      <c r="FN3286" s="1"/>
      <c r="FO3286" s="1"/>
      <c r="FP3286" s="1"/>
      <c r="FQ3286" s="1"/>
      <c r="FR3286" s="1"/>
      <c r="FS3286" s="1"/>
      <c r="FT3286" s="1"/>
      <c r="FU3286" s="1"/>
      <c r="FV3286" s="1"/>
      <c r="FW3286" s="1"/>
      <c r="FX3286" s="1"/>
      <c r="FY3286" s="1"/>
      <c r="FZ3286" s="1"/>
      <c r="GA3286" s="1"/>
      <c r="GB3286" s="1"/>
      <c r="GC3286" s="1"/>
      <c r="GD3286" s="1"/>
      <c r="GE3286" s="1"/>
      <c r="GF3286" s="1"/>
      <c r="GG3286" s="1"/>
      <c r="GH3286" s="1"/>
      <c r="GI3286" s="1"/>
      <c r="GJ3286" s="1"/>
      <c r="GK3286" s="1"/>
      <c r="GL3286" s="1"/>
      <c r="GM3286" s="1"/>
      <c r="GN3286" s="1"/>
      <c r="GO3286" s="1"/>
    </row>
    <row r="3287" spans="1:197" s="40" customFormat="1" x14ac:dyDescent="0.25">
      <c r="A3287" s="41"/>
      <c r="B3287" s="4"/>
      <c r="C3287" s="41"/>
      <c r="D3287" s="42"/>
      <c r="E3287" s="42"/>
      <c r="F3287" s="42"/>
      <c r="G3287" s="1"/>
      <c r="H3287" s="1"/>
      <c r="I3287" s="1"/>
      <c r="J3287" s="1"/>
      <c r="K3287" s="1"/>
      <c r="L3287" s="1"/>
      <c r="M3287" s="2"/>
      <c r="N3287" s="1"/>
      <c r="O3287" s="1"/>
      <c r="P3287" s="1"/>
      <c r="Q3287" s="1"/>
      <c r="R3287" s="1"/>
      <c r="S3287" s="1"/>
      <c r="T3287" s="1"/>
      <c r="U3287" s="1"/>
      <c r="V3287" s="1"/>
      <c r="W3287" s="1"/>
      <c r="X3287" s="1"/>
      <c r="Y3287" s="1"/>
      <c r="Z3287" s="1"/>
      <c r="AA3287" s="1"/>
      <c r="AB3287" s="1"/>
      <c r="AC3287" s="1"/>
      <c r="AD3287" s="1"/>
      <c r="AE3287" s="1"/>
      <c r="AF3287" s="1"/>
      <c r="AG3287" s="1"/>
      <c r="AH3287" s="1"/>
      <c r="AI3287" s="1"/>
      <c r="AJ3287" s="1"/>
      <c r="AK3287" s="1"/>
      <c r="AL3287" s="1"/>
      <c r="AM3287" s="1"/>
      <c r="AN3287" s="1"/>
      <c r="AO3287" s="1"/>
      <c r="AP3287" s="1"/>
      <c r="AQ3287" s="1"/>
      <c r="AR3287" s="1"/>
      <c r="AS3287" s="1"/>
      <c r="AT3287" s="1"/>
      <c r="AU3287" s="1"/>
      <c r="AV3287" s="1"/>
      <c r="AW3287" s="1"/>
      <c r="AX3287" s="1"/>
      <c r="AY3287" s="1"/>
      <c r="AZ3287" s="1"/>
      <c r="BA3287" s="1"/>
      <c r="BB3287" s="1"/>
      <c r="BC3287" s="1"/>
      <c r="BD3287" s="1"/>
      <c r="BE3287" s="1"/>
      <c r="BF3287" s="1"/>
      <c r="BG3287" s="1"/>
      <c r="BH3287" s="1"/>
      <c r="BI3287" s="1"/>
      <c r="BJ3287" s="1"/>
      <c r="BK3287" s="1"/>
      <c r="BL3287" s="1"/>
      <c r="BM3287" s="1"/>
      <c r="BN3287" s="1"/>
      <c r="BO3287" s="1"/>
      <c r="BP3287" s="1"/>
      <c r="BQ3287" s="1"/>
      <c r="BR3287" s="1"/>
      <c r="BS3287" s="1"/>
      <c r="BT3287" s="1"/>
      <c r="BU3287" s="1"/>
      <c r="BV3287" s="1"/>
      <c r="BW3287" s="1"/>
      <c r="BX3287" s="1"/>
      <c r="BY3287" s="1"/>
      <c r="BZ3287" s="1"/>
      <c r="CA3287" s="1"/>
      <c r="CB3287" s="1"/>
      <c r="CC3287" s="1"/>
      <c r="CD3287" s="1"/>
      <c r="CE3287" s="1"/>
      <c r="CF3287" s="1"/>
      <c r="CG3287" s="1"/>
      <c r="CH3287" s="1"/>
      <c r="CI3287" s="1"/>
      <c r="CJ3287" s="1"/>
      <c r="CK3287" s="1"/>
      <c r="CL3287" s="1"/>
      <c r="CM3287" s="1"/>
      <c r="CN3287" s="1"/>
      <c r="CO3287" s="1"/>
      <c r="CP3287" s="1"/>
      <c r="CQ3287" s="1"/>
      <c r="CR3287" s="1"/>
      <c r="CS3287" s="1"/>
      <c r="CT3287" s="1"/>
      <c r="CU3287" s="1"/>
      <c r="CV3287" s="1"/>
      <c r="CW3287" s="1"/>
      <c r="CX3287" s="1"/>
      <c r="CY3287" s="1"/>
      <c r="CZ3287" s="1"/>
      <c r="DA3287" s="1"/>
      <c r="DB3287" s="1"/>
      <c r="DC3287" s="1"/>
      <c r="DD3287" s="1"/>
      <c r="DE3287" s="1"/>
      <c r="DF3287" s="1"/>
      <c r="DG3287" s="1"/>
      <c r="DH3287" s="1"/>
      <c r="DI3287" s="1"/>
      <c r="DJ3287" s="1"/>
      <c r="DK3287" s="1"/>
      <c r="DL3287" s="1"/>
      <c r="DM3287" s="1"/>
      <c r="DN3287" s="1"/>
      <c r="DO3287" s="1"/>
      <c r="DP3287" s="1"/>
      <c r="DQ3287" s="1"/>
      <c r="DR3287" s="1"/>
      <c r="DS3287" s="1"/>
      <c r="DT3287" s="1"/>
      <c r="DU3287" s="1"/>
      <c r="DV3287" s="1"/>
      <c r="DW3287" s="1"/>
      <c r="DX3287" s="1"/>
      <c r="DY3287" s="1"/>
      <c r="DZ3287" s="1"/>
      <c r="EA3287" s="1"/>
      <c r="EB3287" s="1"/>
      <c r="EC3287" s="1"/>
      <c r="ED3287" s="1"/>
      <c r="EE3287" s="1"/>
      <c r="EF3287" s="1"/>
      <c r="EG3287" s="1"/>
      <c r="EH3287" s="1"/>
      <c r="EI3287" s="1"/>
      <c r="EJ3287" s="1"/>
      <c r="EK3287" s="1"/>
      <c r="EL3287" s="1"/>
      <c r="EM3287" s="1"/>
      <c r="EN3287" s="1"/>
      <c r="EO3287" s="1"/>
      <c r="EP3287" s="1"/>
      <c r="EQ3287" s="1"/>
      <c r="ER3287" s="1"/>
      <c r="ES3287" s="1"/>
      <c r="ET3287" s="1"/>
      <c r="EU3287" s="1"/>
      <c r="EV3287" s="1"/>
      <c r="EW3287" s="1"/>
      <c r="EX3287" s="1"/>
      <c r="EY3287" s="1"/>
      <c r="EZ3287" s="1"/>
      <c r="FA3287" s="1"/>
      <c r="FB3287" s="1"/>
      <c r="FC3287" s="1"/>
      <c r="FD3287" s="1"/>
      <c r="FE3287" s="1"/>
      <c r="FF3287" s="1"/>
      <c r="FG3287" s="1"/>
      <c r="FH3287" s="1"/>
      <c r="FI3287" s="1"/>
      <c r="FJ3287" s="1"/>
      <c r="FK3287" s="1"/>
      <c r="FL3287" s="1"/>
      <c r="FM3287" s="1"/>
      <c r="FN3287" s="1"/>
      <c r="FO3287" s="1"/>
      <c r="FP3287" s="1"/>
      <c r="FQ3287" s="1"/>
      <c r="FR3287" s="1"/>
      <c r="FS3287" s="1"/>
      <c r="FT3287" s="1"/>
      <c r="FU3287" s="1"/>
      <c r="FV3287" s="1"/>
      <c r="FW3287" s="1"/>
      <c r="FX3287" s="1"/>
      <c r="FY3287" s="1"/>
      <c r="FZ3287" s="1"/>
      <c r="GA3287" s="1"/>
      <c r="GB3287" s="1"/>
      <c r="GC3287" s="1"/>
      <c r="GD3287" s="1"/>
      <c r="GE3287" s="1"/>
      <c r="GF3287" s="1"/>
      <c r="GG3287" s="1"/>
      <c r="GH3287" s="1"/>
      <c r="GI3287" s="1"/>
      <c r="GJ3287" s="1"/>
      <c r="GK3287" s="1"/>
      <c r="GL3287" s="1"/>
      <c r="GM3287" s="1"/>
      <c r="GN3287" s="1"/>
      <c r="GO3287" s="1"/>
    </row>
    <row r="3288" spans="1:197" s="40" customFormat="1" x14ac:dyDescent="0.25">
      <c r="A3288" s="41"/>
      <c r="B3288" s="4"/>
      <c r="C3288" s="41"/>
      <c r="D3288" s="42"/>
      <c r="E3288" s="42"/>
      <c r="F3288" s="42"/>
      <c r="G3288" s="1"/>
      <c r="H3288" s="1"/>
      <c r="I3288" s="1"/>
      <c r="J3288" s="1"/>
      <c r="K3288" s="1"/>
      <c r="L3288" s="1"/>
      <c r="M3288" s="2"/>
      <c r="N3288" s="1"/>
      <c r="O3288" s="1"/>
      <c r="P3288" s="1"/>
      <c r="Q3288" s="1"/>
      <c r="R3288" s="1"/>
      <c r="S3288" s="1"/>
      <c r="T3288" s="1"/>
      <c r="U3288" s="1"/>
      <c r="V3288" s="1"/>
      <c r="W3288" s="1"/>
      <c r="X3288" s="1"/>
      <c r="Y3288" s="1"/>
      <c r="Z3288" s="1"/>
      <c r="AA3288" s="1"/>
      <c r="AB3288" s="1"/>
      <c r="AC3288" s="1"/>
      <c r="AD3288" s="1"/>
      <c r="AE3288" s="1"/>
      <c r="AF3288" s="1"/>
      <c r="AG3288" s="1"/>
      <c r="AH3288" s="1"/>
      <c r="AI3288" s="1"/>
      <c r="AJ3288" s="1"/>
      <c r="AK3288" s="1"/>
      <c r="AL3288" s="1"/>
      <c r="AM3288" s="1"/>
      <c r="AN3288" s="1"/>
      <c r="AO3288" s="1"/>
      <c r="AP3288" s="1"/>
      <c r="AQ3288" s="1"/>
      <c r="AR3288" s="1"/>
      <c r="AS3288" s="1"/>
      <c r="AT3288" s="1"/>
      <c r="AU3288" s="1"/>
      <c r="AV3288" s="1"/>
      <c r="AW3288" s="1"/>
      <c r="AX3288" s="1"/>
      <c r="AY3288" s="1"/>
      <c r="AZ3288" s="1"/>
      <c r="BA3288" s="1"/>
      <c r="BB3288" s="1"/>
      <c r="BC3288" s="1"/>
      <c r="BD3288" s="1"/>
      <c r="BE3288" s="1"/>
      <c r="BF3288" s="1"/>
      <c r="BG3288" s="1"/>
      <c r="BH3288" s="1"/>
      <c r="BI3288" s="1"/>
      <c r="BJ3288" s="1"/>
      <c r="BK3288" s="1"/>
      <c r="BL3288" s="1"/>
      <c r="BM3288" s="1"/>
      <c r="BN3288" s="1"/>
      <c r="BO3288" s="1"/>
      <c r="BP3288" s="1"/>
      <c r="BQ3288" s="1"/>
      <c r="BR3288" s="1"/>
      <c r="BS3288" s="1"/>
      <c r="BT3288" s="1"/>
      <c r="BU3288" s="1"/>
      <c r="BV3288" s="1"/>
      <c r="BW3288" s="1"/>
      <c r="BX3288" s="1"/>
      <c r="BY3288" s="1"/>
      <c r="BZ3288" s="1"/>
      <c r="CA3288" s="1"/>
      <c r="CB3288" s="1"/>
      <c r="CC3288" s="1"/>
      <c r="CD3288" s="1"/>
      <c r="CE3288" s="1"/>
      <c r="CF3288" s="1"/>
      <c r="CG3288" s="1"/>
      <c r="CH3288" s="1"/>
      <c r="CI3288" s="1"/>
      <c r="CJ3288" s="1"/>
      <c r="CK3288" s="1"/>
      <c r="CL3288" s="1"/>
      <c r="CM3288" s="1"/>
      <c r="CN3288" s="1"/>
      <c r="CO3288" s="1"/>
      <c r="CP3288" s="1"/>
      <c r="CQ3288" s="1"/>
      <c r="CR3288" s="1"/>
      <c r="CS3288" s="1"/>
      <c r="CT3288" s="1"/>
      <c r="CU3288" s="1"/>
      <c r="CV3288" s="1"/>
      <c r="CW3288" s="1"/>
      <c r="CX3288" s="1"/>
      <c r="CY3288" s="1"/>
      <c r="CZ3288" s="1"/>
      <c r="DA3288" s="1"/>
      <c r="DB3288" s="1"/>
      <c r="DC3288" s="1"/>
      <c r="DD3288" s="1"/>
      <c r="DE3288" s="1"/>
      <c r="DF3288" s="1"/>
      <c r="DG3288" s="1"/>
      <c r="DH3288" s="1"/>
      <c r="DI3288" s="1"/>
      <c r="DJ3288" s="1"/>
      <c r="DK3288" s="1"/>
      <c r="DL3288" s="1"/>
      <c r="DM3288" s="1"/>
      <c r="DN3288" s="1"/>
      <c r="DO3288" s="1"/>
      <c r="DP3288" s="1"/>
      <c r="DQ3288" s="1"/>
      <c r="DR3288" s="1"/>
      <c r="DS3288" s="1"/>
      <c r="DT3288" s="1"/>
      <c r="DU3288" s="1"/>
      <c r="DV3288" s="1"/>
      <c r="DW3288" s="1"/>
      <c r="DX3288" s="1"/>
      <c r="DY3288" s="1"/>
      <c r="DZ3288" s="1"/>
      <c r="EA3288" s="1"/>
      <c r="EB3288" s="1"/>
      <c r="EC3288" s="1"/>
      <c r="ED3288" s="1"/>
      <c r="EE3288" s="1"/>
      <c r="EF3288" s="1"/>
      <c r="EG3288" s="1"/>
      <c r="EH3288" s="1"/>
      <c r="EI3288" s="1"/>
      <c r="EJ3288" s="1"/>
      <c r="EK3288" s="1"/>
      <c r="EL3288" s="1"/>
      <c r="EM3288" s="1"/>
      <c r="EN3288" s="1"/>
      <c r="EO3288" s="1"/>
      <c r="EP3288" s="1"/>
      <c r="EQ3288" s="1"/>
      <c r="ER3288" s="1"/>
      <c r="ES3288" s="1"/>
      <c r="ET3288" s="1"/>
      <c r="EU3288" s="1"/>
      <c r="EV3288" s="1"/>
      <c r="EW3288" s="1"/>
      <c r="EX3288" s="1"/>
      <c r="EY3288" s="1"/>
      <c r="EZ3288" s="1"/>
      <c r="FA3288" s="1"/>
      <c r="FB3288" s="1"/>
      <c r="FC3288" s="1"/>
      <c r="FD3288" s="1"/>
      <c r="FE3288" s="1"/>
      <c r="FF3288" s="1"/>
      <c r="FG3288" s="1"/>
      <c r="FH3288" s="1"/>
      <c r="FI3288" s="1"/>
      <c r="FJ3288" s="1"/>
      <c r="FK3288" s="1"/>
      <c r="FL3288" s="1"/>
      <c r="FM3288" s="1"/>
      <c r="FN3288" s="1"/>
      <c r="FO3288" s="1"/>
      <c r="FP3288" s="1"/>
      <c r="FQ3288" s="1"/>
      <c r="FR3288" s="1"/>
      <c r="FS3288" s="1"/>
      <c r="FT3288" s="1"/>
      <c r="FU3288" s="1"/>
      <c r="FV3288" s="1"/>
      <c r="FW3288" s="1"/>
      <c r="FX3288" s="1"/>
      <c r="FY3288" s="1"/>
      <c r="FZ3288" s="1"/>
      <c r="GA3288" s="1"/>
      <c r="GB3288" s="1"/>
      <c r="GC3288" s="1"/>
      <c r="GD3288" s="1"/>
      <c r="GE3288" s="1"/>
      <c r="GF3288" s="1"/>
      <c r="GG3288" s="1"/>
      <c r="GH3288" s="1"/>
      <c r="GI3288" s="1"/>
      <c r="GJ3288" s="1"/>
      <c r="GK3288" s="1"/>
      <c r="GL3288" s="1"/>
      <c r="GM3288" s="1"/>
      <c r="GN3288" s="1"/>
      <c r="GO3288" s="1"/>
    </row>
    <row r="3289" spans="1:197" s="40" customFormat="1" x14ac:dyDescent="0.25">
      <c r="A3289" s="41"/>
      <c r="B3289" s="4"/>
      <c r="C3289" s="41"/>
      <c r="D3289" s="42"/>
      <c r="E3289" s="42"/>
      <c r="F3289" s="42"/>
      <c r="G3289" s="1"/>
      <c r="H3289" s="1"/>
      <c r="I3289" s="1"/>
      <c r="J3289" s="1"/>
      <c r="K3289" s="1"/>
      <c r="L3289" s="1"/>
      <c r="M3289" s="2"/>
      <c r="N3289" s="1"/>
      <c r="O3289" s="1"/>
      <c r="P3289" s="1"/>
      <c r="Q3289" s="1"/>
      <c r="R3289" s="1"/>
      <c r="S3289" s="1"/>
      <c r="T3289" s="1"/>
      <c r="U3289" s="1"/>
      <c r="V3289" s="1"/>
      <c r="W3289" s="1"/>
      <c r="X3289" s="1"/>
      <c r="Y3289" s="1"/>
      <c r="Z3289" s="1"/>
      <c r="AA3289" s="1"/>
      <c r="AB3289" s="1"/>
      <c r="AC3289" s="1"/>
      <c r="AD3289" s="1"/>
      <c r="AE3289" s="1"/>
      <c r="AF3289" s="1"/>
      <c r="AG3289" s="1"/>
      <c r="AH3289" s="1"/>
      <c r="AI3289" s="1"/>
      <c r="AJ3289" s="1"/>
      <c r="AK3289" s="1"/>
      <c r="AL3289" s="1"/>
      <c r="AM3289" s="1"/>
      <c r="AN3289" s="1"/>
      <c r="AO3289" s="1"/>
      <c r="AP3289" s="1"/>
      <c r="AQ3289" s="1"/>
      <c r="AR3289" s="1"/>
      <c r="AS3289" s="1"/>
      <c r="AT3289" s="1"/>
      <c r="AU3289" s="1"/>
      <c r="AV3289" s="1"/>
      <c r="AW3289" s="1"/>
      <c r="AX3289" s="1"/>
      <c r="AY3289" s="1"/>
      <c r="AZ3289" s="1"/>
      <c r="BA3289" s="1"/>
      <c r="BB3289" s="1"/>
      <c r="BC3289" s="1"/>
      <c r="BD3289" s="1"/>
      <c r="BE3289" s="1"/>
      <c r="BF3289" s="1"/>
      <c r="BG3289" s="1"/>
      <c r="BH3289" s="1"/>
      <c r="BI3289" s="1"/>
      <c r="BJ3289" s="1"/>
      <c r="BK3289" s="1"/>
      <c r="BL3289" s="1"/>
      <c r="BM3289" s="1"/>
      <c r="BN3289" s="1"/>
      <c r="BO3289" s="1"/>
      <c r="BP3289" s="1"/>
      <c r="BQ3289" s="1"/>
      <c r="BR3289" s="1"/>
      <c r="BS3289" s="1"/>
      <c r="BT3289" s="1"/>
      <c r="BU3289" s="1"/>
      <c r="BV3289" s="1"/>
      <c r="BW3289" s="1"/>
      <c r="BX3289" s="1"/>
      <c r="BY3289" s="1"/>
      <c r="BZ3289" s="1"/>
      <c r="CA3289" s="1"/>
      <c r="CB3289" s="1"/>
      <c r="CC3289" s="1"/>
      <c r="CD3289" s="1"/>
      <c r="CE3289" s="1"/>
      <c r="CF3289" s="1"/>
      <c r="CG3289" s="1"/>
      <c r="CH3289" s="1"/>
      <c r="CI3289" s="1"/>
      <c r="CJ3289" s="1"/>
      <c r="CK3289" s="1"/>
      <c r="CL3289" s="1"/>
      <c r="CM3289" s="1"/>
      <c r="CN3289" s="1"/>
      <c r="CO3289" s="1"/>
      <c r="CP3289" s="1"/>
      <c r="CQ3289" s="1"/>
      <c r="CR3289" s="1"/>
      <c r="CS3289" s="1"/>
      <c r="CT3289" s="1"/>
      <c r="CU3289" s="1"/>
      <c r="CV3289" s="1"/>
      <c r="CW3289" s="1"/>
      <c r="CX3289" s="1"/>
      <c r="CY3289" s="1"/>
      <c r="CZ3289" s="1"/>
      <c r="DA3289" s="1"/>
      <c r="DB3289" s="1"/>
      <c r="DC3289" s="1"/>
      <c r="DD3289" s="1"/>
      <c r="DE3289" s="1"/>
      <c r="DF3289" s="1"/>
      <c r="DG3289" s="1"/>
      <c r="DH3289" s="1"/>
      <c r="DI3289" s="1"/>
      <c r="DJ3289" s="1"/>
      <c r="DK3289" s="1"/>
      <c r="DL3289" s="1"/>
      <c r="DM3289" s="1"/>
      <c r="DN3289" s="1"/>
      <c r="DO3289" s="1"/>
      <c r="DP3289" s="1"/>
      <c r="DQ3289" s="1"/>
      <c r="DR3289" s="1"/>
      <c r="DS3289" s="1"/>
      <c r="DT3289" s="1"/>
      <c r="DU3289" s="1"/>
      <c r="DV3289" s="1"/>
      <c r="DW3289" s="1"/>
      <c r="DX3289" s="1"/>
      <c r="DY3289" s="1"/>
      <c r="DZ3289" s="1"/>
      <c r="EA3289" s="1"/>
      <c r="EB3289" s="1"/>
      <c r="EC3289" s="1"/>
      <c r="ED3289" s="1"/>
      <c r="EE3289" s="1"/>
      <c r="EF3289" s="1"/>
      <c r="EG3289" s="1"/>
      <c r="EH3289" s="1"/>
      <c r="EI3289" s="1"/>
      <c r="EJ3289" s="1"/>
      <c r="EK3289" s="1"/>
      <c r="EL3289" s="1"/>
      <c r="EM3289" s="1"/>
      <c r="EN3289" s="1"/>
      <c r="EO3289" s="1"/>
      <c r="EP3289" s="1"/>
      <c r="EQ3289" s="1"/>
      <c r="ER3289" s="1"/>
      <c r="ES3289" s="1"/>
      <c r="ET3289" s="1"/>
      <c r="EU3289" s="1"/>
      <c r="EV3289" s="1"/>
      <c r="EW3289" s="1"/>
      <c r="EX3289" s="1"/>
      <c r="EY3289" s="1"/>
      <c r="EZ3289" s="1"/>
      <c r="FA3289" s="1"/>
      <c r="FB3289" s="1"/>
      <c r="FC3289" s="1"/>
      <c r="FD3289" s="1"/>
      <c r="FE3289" s="1"/>
      <c r="FF3289" s="1"/>
      <c r="FG3289" s="1"/>
      <c r="FH3289" s="1"/>
      <c r="FI3289" s="1"/>
      <c r="FJ3289" s="1"/>
      <c r="FK3289" s="1"/>
      <c r="FL3289" s="1"/>
      <c r="FM3289" s="1"/>
      <c r="FN3289" s="1"/>
      <c r="FO3289" s="1"/>
      <c r="FP3289" s="1"/>
      <c r="FQ3289" s="1"/>
      <c r="FR3289" s="1"/>
      <c r="FS3289" s="1"/>
      <c r="FT3289" s="1"/>
      <c r="FU3289" s="1"/>
      <c r="FV3289" s="1"/>
      <c r="FW3289" s="1"/>
      <c r="FX3289" s="1"/>
      <c r="FY3289" s="1"/>
      <c r="FZ3289" s="1"/>
      <c r="GA3289" s="1"/>
      <c r="GB3289" s="1"/>
      <c r="GC3289" s="1"/>
      <c r="GD3289" s="1"/>
      <c r="GE3289" s="1"/>
      <c r="GF3289" s="1"/>
      <c r="GG3289" s="1"/>
      <c r="GH3289" s="1"/>
      <c r="GI3289" s="1"/>
      <c r="GJ3289" s="1"/>
      <c r="GK3289" s="1"/>
      <c r="GL3289" s="1"/>
      <c r="GM3289" s="1"/>
      <c r="GN3289" s="1"/>
      <c r="GO3289" s="1"/>
    </row>
    <row r="3290" spans="1:197" s="40" customFormat="1" x14ac:dyDescent="0.25">
      <c r="A3290" s="41"/>
      <c r="B3290" s="4"/>
      <c r="C3290" s="41"/>
      <c r="D3290" s="42"/>
      <c r="E3290" s="42"/>
      <c r="F3290" s="42"/>
      <c r="G3290" s="1"/>
      <c r="H3290" s="1"/>
      <c r="I3290" s="1"/>
      <c r="J3290" s="1"/>
      <c r="K3290" s="1"/>
      <c r="L3290" s="1"/>
      <c r="M3290" s="2"/>
      <c r="N3290" s="1"/>
      <c r="O3290" s="1"/>
      <c r="P3290" s="1"/>
      <c r="Q3290" s="1"/>
      <c r="R3290" s="1"/>
      <c r="S3290" s="1"/>
      <c r="T3290" s="1"/>
      <c r="U3290" s="1"/>
      <c r="V3290" s="1"/>
      <c r="W3290" s="1"/>
      <c r="X3290" s="1"/>
      <c r="Y3290" s="1"/>
      <c r="Z3290" s="1"/>
      <c r="AA3290" s="1"/>
      <c r="AB3290" s="1"/>
      <c r="AC3290" s="1"/>
      <c r="AD3290" s="1"/>
      <c r="AE3290" s="1"/>
      <c r="AF3290" s="1"/>
      <c r="AG3290" s="1"/>
      <c r="AH3290" s="1"/>
      <c r="AI3290" s="1"/>
      <c r="AJ3290" s="1"/>
      <c r="AK3290" s="1"/>
      <c r="AL3290" s="1"/>
      <c r="AM3290" s="1"/>
      <c r="AN3290" s="1"/>
      <c r="AO3290" s="1"/>
      <c r="AP3290" s="1"/>
      <c r="AQ3290" s="1"/>
      <c r="AR3290" s="1"/>
      <c r="AS3290" s="1"/>
      <c r="AT3290" s="1"/>
      <c r="AU3290" s="1"/>
      <c r="AV3290" s="1"/>
      <c r="AW3290" s="1"/>
      <c r="AX3290" s="1"/>
      <c r="AY3290" s="1"/>
      <c r="AZ3290" s="1"/>
      <c r="BA3290" s="1"/>
      <c r="BB3290" s="1"/>
      <c r="BC3290" s="1"/>
      <c r="BD3290" s="1"/>
      <c r="BE3290" s="1"/>
      <c r="BF3290" s="1"/>
      <c r="BG3290" s="1"/>
      <c r="BH3290" s="1"/>
      <c r="BI3290" s="1"/>
      <c r="BJ3290" s="1"/>
      <c r="BK3290" s="1"/>
      <c r="BL3290" s="1"/>
      <c r="BM3290" s="1"/>
      <c r="BN3290" s="1"/>
      <c r="BO3290" s="1"/>
      <c r="BP3290" s="1"/>
      <c r="BQ3290" s="1"/>
      <c r="BR3290" s="1"/>
      <c r="BS3290" s="1"/>
      <c r="BT3290" s="1"/>
      <c r="BU3290" s="1"/>
      <c r="BV3290" s="1"/>
      <c r="BW3290" s="1"/>
      <c r="BX3290" s="1"/>
      <c r="BY3290" s="1"/>
      <c r="BZ3290" s="1"/>
      <c r="CA3290" s="1"/>
      <c r="CB3290" s="1"/>
      <c r="CC3290" s="1"/>
      <c r="CD3290" s="1"/>
      <c r="CE3290" s="1"/>
      <c r="CF3290" s="1"/>
      <c r="CG3290" s="1"/>
      <c r="CH3290" s="1"/>
      <c r="CI3290" s="1"/>
      <c r="CJ3290" s="1"/>
      <c r="CK3290" s="1"/>
      <c r="CL3290" s="1"/>
      <c r="CM3290" s="1"/>
      <c r="CN3290" s="1"/>
      <c r="CO3290" s="1"/>
      <c r="CP3290" s="1"/>
      <c r="CQ3290" s="1"/>
      <c r="CR3290" s="1"/>
      <c r="CS3290" s="1"/>
      <c r="CT3290" s="1"/>
      <c r="CU3290" s="1"/>
      <c r="CV3290" s="1"/>
      <c r="CW3290" s="1"/>
      <c r="CX3290" s="1"/>
      <c r="CY3290" s="1"/>
      <c r="CZ3290" s="1"/>
      <c r="DA3290" s="1"/>
      <c r="DB3290" s="1"/>
      <c r="DC3290" s="1"/>
      <c r="DD3290" s="1"/>
      <c r="DE3290" s="1"/>
      <c r="DF3290" s="1"/>
      <c r="DG3290" s="1"/>
      <c r="DH3290" s="1"/>
      <c r="DI3290" s="1"/>
      <c r="DJ3290" s="1"/>
      <c r="DK3290" s="1"/>
      <c r="DL3290" s="1"/>
      <c r="DM3290" s="1"/>
      <c r="DN3290" s="1"/>
      <c r="DO3290" s="1"/>
      <c r="DP3290" s="1"/>
      <c r="DQ3290" s="1"/>
      <c r="DR3290" s="1"/>
      <c r="DS3290" s="1"/>
      <c r="DT3290" s="1"/>
      <c r="DU3290" s="1"/>
      <c r="DV3290" s="1"/>
      <c r="DW3290" s="1"/>
      <c r="DX3290" s="1"/>
      <c r="DY3290" s="1"/>
      <c r="DZ3290" s="1"/>
      <c r="EA3290" s="1"/>
      <c r="EB3290" s="1"/>
      <c r="EC3290" s="1"/>
      <c r="ED3290" s="1"/>
      <c r="EE3290" s="1"/>
      <c r="EF3290" s="1"/>
      <c r="EG3290" s="1"/>
      <c r="EH3290" s="1"/>
      <c r="EI3290" s="1"/>
      <c r="EJ3290" s="1"/>
      <c r="EK3290" s="1"/>
      <c r="EL3290" s="1"/>
      <c r="EM3290" s="1"/>
      <c r="EN3290" s="1"/>
      <c r="EO3290" s="1"/>
      <c r="EP3290" s="1"/>
      <c r="EQ3290" s="1"/>
      <c r="ER3290" s="1"/>
      <c r="ES3290" s="1"/>
      <c r="ET3290" s="1"/>
      <c r="EU3290" s="1"/>
      <c r="EV3290" s="1"/>
      <c r="EW3290" s="1"/>
      <c r="EX3290" s="1"/>
      <c r="EY3290" s="1"/>
      <c r="EZ3290" s="1"/>
      <c r="FA3290" s="1"/>
      <c r="FB3290" s="1"/>
      <c r="FC3290" s="1"/>
      <c r="FD3290" s="1"/>
      <c r="FE3290" s="1"/>
      <c r="FF3290" s="1"/>
      <c r="FG3290" s="1"/>
      <c r="FH3290" s="1"/>
      <c r="FI3290" s="1"/>
      <c r="FJ3290" s="1"/>
      <c r="FK3290" s="1"/>
      <c r="FL3290" s="1"/>
      <c r="FM3290" s="1"/>
      <c r="FN3290" s="1"/>
      <c r="FO3290" s="1"/>
      <c r="FP3290" s="1"/>
      <c r="FQ3290" s="1"/>
      <c r="FR3290" s="1"/>
      <c r="FS3290" s="1"/>
      <c r="FT3290" s="1"/>
      <c r="FU3290" s="1"/>
      <c r="FV3290" s="1"/>
      <c r="FW3290" s="1"/>
      <c r="FX3290" s="1"/>
      <c r="FY3290" s="1"/>
      <c r="FZ3290" s="1"/>
      <c r="GA3290" s="1"/>
      <c r="GB3290" s="1"/>
      <c r="GC3290" s="1"/>
      <c r="GD3290" s="1"/>
      <c r="GE3290" s="1"/>
      <c r="GF3290" s="1"/>
      <c r="GG3290" s="1"/>
      <c r="GH3290" s="1"/>
      <c r="GI3290" s="1"/>
      <c r="GJ3290" s="1"/>
      <c r="GK3290" s="1"/>
      <c r="GL3290" s="1"/>
      <c r="GM3290" s="1"/>
      <c r="GN3290" s="1"/>
      <c r="GO3290" s="1"/>
    </row>
    <row r="3291" spans="1:197" s="40" customFormat="1" x14ac:dyDescent="0.25">
      <c r="A3291" s="41"/>
      <c r="B3291" s="4"/>
      <c r="C3291" s="41"/>
      <c r="D3291" s="42"/>
      <c r="E3291" s="42"/>
      <c r="F3291" s="42"/>
      <c r="G3291" s="1"/>
      <c r="H3291" s="1"/>
      <c r="I3291" s="1"/>
      <c r="J3291" s="1"/>
      <c r="K3291" s="1"/>
      <c r="L3291" s="1"/>
      <c r="M3291" s="2"/>
      <c r="N3291" s="1"/>
      <c r="O3291" s="1"/>
      <c r="P3291" s="1"/>
      <c r="Q3291" s="1"/>
      <c r="R3291" s="1"/>
      <c r="S3291" s="1"/>
      <c r="T3291" s="1"/>
      <c r="U3291" s="1"/>
      <c r="V3291" s="1"/>
      <c r="W3291" s="1"/>
      <c r="X3291" s="1"/>
      <c r="Y3291" s="1"/>
      <c r="Z3291" s="1"/>
      <c r="AA3291" s="1"/>
      <c r="AB3291" s="1"/>
      <c r="AC3291" s="1"/>
      <c r="AD3291" s="1"/>
      <c r="AE3291" s="1"/>
      <c r="AF3291" s="1"/>
      <c r="AG3291" s="1"/>
      <c r="AH3291" s="1"/>
      <c r="AI3291" s="1"/>
      <c r="AJ3291" s="1"/>
      <c r="AK3291" s="1"/>
      <c r="AL3291" s="1"/>
      <c r="AM3291" s="1"/>
      <c r="AN3291" s="1"/>
      <c r="AO3291" s="1"/>
      <c r="AP3291" s="1"/>
      <c r="AQ3291" s="1"/>
      <c r="AR3291" s="1"/>
      <c r="AS3291" s="1"/>
      <c r="AT3291" s="1"/>
      <c r="AU3291" s="1"/>
      <c r="AV3291" s="1"/>
      <c r="AW3291" s="1"/>
      <c r="AX3291" s="1"/>
      <c r="AY3291" s="1"/>
      <c r="AZ3291" s="1"/>
      <c r="BA3291" s="1"/>
      <c r="BB3291" s="1"/>
      <c r="BC3291" s="1"/>
      <c r="BD3291" s="1"/>
      <c r="BE3291" s="1"/>
      <c r="BF3291" s="1"/>
      <c r="BG3291" s="1"/>
      <c r="BH3291" s="1"/>
      <c r="BI3291" s="1"/>
      <c r="BJ3291" s="1"/>
      <c r="BK3291" s="1"/>
      <c r="BL3291" s="1"/>
      <c r="BM3291" s="1"/>
      <c r="BN3291" s="1"/>
      <c r="BO3291" s="1"/>
      <c r="BP3291" s="1"/>
      <c r="BQ3291" s="1"/>
      <c r="BR3291" s="1"/>
      <c r="BS3291" s="1"/>
      <c r="BT3291" s="1"/>
      <c r="BU3291" s="1"/>
      <c r="BV3291" s="1"/>
      <c r="BW3291" s="1"/>
      <c r="BX3291" s="1"/>
      <c r="BY3291" s="1"/>
      <c r="BZ3291" s="1"/>
      <c r="CA3291" s="1"/>
      <c r="CB3291" s="1"/>
      <c r="CC3291" s="1"/>
      <c r="CD3291" s="1"/>
      <c r="CE3291" s="1"/>
      <c r="CF3291" s="1"/>
      <c r="CG3291" s="1"/>
      <c r="CH3291" s="1"/>
      <c r="CI3291" s="1"/>
      <c r="CJ3291" s="1"/>
      <c r="CK3291" s="1"/>
      <c r="CL3291" s="1"/>
      <c r="CM3291" s="1"/>
      <c r="CN3291" s="1"/>
      <c r="CO3291" s="1"/>
      <c r="CP3291" s="1"/>
      <c r="CQ3291" s="1"/>
      <c r="CR3291" s="1"/>
      <c r="CS3291" s="1"/>
      <c r="CT3291" s="1"/>
      <c r="CU3291" s="1"/>
      <c r="CV3291" s="1"/>
      <c r="CW3291" s="1"/>
      <c r="CX3291" s="1"/>
      <c r="CY3291" s="1"/>
      <c r="CZ3291" s="1"/>
      <c r="DA3291" s="1"/>
      <c r="DB3291" s="1"/>
      <c r="DC3291" s="1"/>
      <c r="DD3291" s="1"/>
      <c r="DE3291" s="1"/>
      <c r="DF3291" s="1"/>
      <c r="DG3291" s="1"/>
      <c r="DH3291" s="1"/>
      <c r="DI3291" s="1"/>
      <c r="DJ3291" s="1"/>
      <c r="DK3291" s="1"/>
      <c r="DL3291" s="1"/>
      <c r="DM3291" s="1"/>
      <c r="DN3291" s="1"/>
      <c r="DO3291" s="1"/>
      <c r="DP3291" s="1"/>
      <c r="DQ3291" s="1"/>
      <c r="DR3291" s="1"/>
      <c r="DS3291" s="1"/>
      <c r="DT3291" s="1"/>
      <c r="DU3291" s="1"/>
      <c r="DV3291" s="1"/>
      <c r="DW3291" s="1"/>
      <c r="DX3291" s="1"/>
      <c r="DY3291" s="1"/>
      <c r="DZ3291" s="1"/>
      <c r="EA3291" s="1"/>
      <c r="EB3291" s="1"/>
      <c r="EC3291" s="1"/>
      <c r="ED3291" s="1"/>
      <c r="EE3291" s="1"/>
      <c r="EF3291" s="1"/>
      <c r="EG3291" s="1"/>
      <c r="EH3291" s="1"/>
      <c r="EI3291" s="1"/>
      <c r="EJ3291" s="1"/>
      <c r="EK3291" s="1"/>
      <c r="EL3291" s="1"/>
      <c r="EM3291" s="1"/>
      <c r="EN3291" s="1"/>
      <c r="EO3291" s="1"/>
      <c r="EP3291" s="1"/>
      <c r="EQ3291" s="1"/>
      <c r="ER3291" s="1"/>
      <c r="ES3291" s="1"/>
      <c r="ET3291" s="1"/>
      <c r="EU3291" s="1"/>
      <c r="EV3291" s="1"/>
      <c r="EW3291" s="1"/>
      <c r="EX3291" s="1"/>
      <c r="EY3291" s="1"/>
      <c r="EZ3291" s="1"/>
      <c r="FA3291" s="1"/>
      <c r="FB3291" s="1"/>
      <c r="FC3291" s="1"/>
      <c r="FD3291" s="1"/>
      <c r="FE3291" s="1"/>
      <c r="FF3291" s="1"/>
      <c r="FG3291" s="1"/>
      <c r="FH3291" s="1"/>
      <c r="FI3291" s="1"/>
      <c r="FJ3291" s="1"/>
      <c r="FK3291" s="1"/>
      <c r="FL3291" s="1"/>
      <c r="FM3291" s="1"/>
      <c r="FN3291" s="1"/>
      <c r="FO3291" s="1"/>
      <c r="FP3291" s="1"/>
      <c r="FQ3291" s="1"/>
      <c r="FR3291" s="1"/>
      <c r="FS3291" s="1"/>
      <c r="FT3291" s="1"/>
      <c r="FU3291" s="1"/>
      <c r="FV3291" s="1"/>
      <c r="FW3291" s="1"/>
      <c r="FX3291" s="1"/>
      <c r="FY3291" s="1"/>
      <c r="FZ3291" s="1"/>
      <c r="GA3291" s="1"/>
      <c r="GB3291" s="1"/>
      <c r="GC3291" s="1"/>
      <c r="GD3291" s="1"/>
      <c r="GE3291" s="1"/>
      <c r="GF3291" s="1"/>
      <c r="GG3291" s="1"/>
      <c r="GH3291" s="1"/>
      <c r="GI3291" s="1"/>
      <c r="GJ3291" s="1"/>
      <c r="GK3291" s="1"/>
      <c r="GL3291" s="1"/>
      <c r="GM3291" s="1"/>
      <c r="GN3291" s="1"/>
      <c r="GO3291" s="1"/>
    </row>
    <row r="3292" spans="1:197" s="40" customFormat="1" x14ac:dyDescent="0.25">
      <c r="A3292" s="41"/>
      <c r="B3292" s="4"/>
      <c r="C3292" s="41"/>
      <c r="D3292" s="42"/>
      <c r="E3292" s="42"/>
      <c r="F3292" s="42"/>
      <c r="G3292" s="1"/>
      <c r="H3292" s="1"/>
      <c r="I3292" s="1"/>
      <c r="J3292" s="1"/>
      <c r="K3292" s="1"/>
      <c r="L3292" s="1"/>
      <c r="M3292" s="2"/>
      <c r="N3292" s="1"/>
      <c r="O3292" s="1"/>
      <c r="P3292" s="1"/>
      <c r="Q3292" s="1"/>
      <c r="R3292" s="1"/>
      <c r="S3292" s="1"/>
      <c r="T3292" s="1"/>
      <c r="U3292" s="1"/>
      <c r="V3292" s="1"/>
      <c r="W3292" s="1"/>
      <c r="X3292" s="1"/>
      <c r="Y3292" s="1"/>
      <c r="Z3292" s="1"/>
      <c r="AA3292" s="1"/>
      <c r="AB3292" s="1"/>
      <c r="AC3292" s="1"/>
      <c r="AD3292" s="1"/>
      <c r="AE3292" s="1"/>
      <c r="AF3292" s="1"/>
      <c r="AG3292" s="1"/>
      <c r="AH3292" s="1"/>
      <c r="AI3292" s="1"/>
      <c r="AJ3292" s="1"/>
      <c r="AK3292" s="1"/>
      <c r="AL3292" s="1"/>
      <c r="AM3292" s="1"/>
      <c r="AN3292" s="1"/>
      <c r="AO3292" s="1"/>
      <c r="AP3292" s="1"/>
      <c r="AQ3292" s="1"/>
      <c r="AR3292" s="1"/>
      <c r="AS3292" s="1"/>
      <c r="AT3292" s="1"/>
      <c r="AU3292" s="1"/>
      <c r="AV3292" s="1"/>
      <c r="AW3292" s="1"/>
      <c r="AX3292" s="1"/>
      <c r="AY3292" s="1"/>
      <c r="AZ3292" s="1"/>
      <c r="BA3292" s="1"/>
      <c r="BB3292" s="1"/>
      <c r="BC3292" s="1"/>
      <c r="BD3292" s="1"/>
      <c r="BE3292" s="1"/>
      <c r="BF3292" s="1"/>
      <c r="BG3292" s="1"/>
      <c r="BH3292" s="1"/>
      <c r="BI3292" s="1"/>
      <c r="BJ3292" s="1"/>
      <c r="BK3292" s="1"/>
      <c r="BL3292" s="1"/>
      <c r="BM3292" s="1"/>
      <c r="BN3292" s="1"/>
      <c r="BO3292" s="1"/>
      <c r="BP3292" s="1"/>
      <c r="BQ3292" s="1"/>
      <c r="BR3292" s="1"/>
      <c r="BS3292" s="1"/>
      <c r="BT3292" s="1"/>
      <c r="BU3292" s="1"/>
      <c r="BV3292" s="1"/>
      <c r="BW3292" s="1"/>
      <c r="BX3292" s="1"/>
      <c r="BY3292" s="1"/>
      <c r="BZ3292" s="1"/>
      <c r="CA3292" s="1"/>
      <c r="CB3292" s="1"/>
      <c r="CC3292" s="1"/>
      <c r="CD3292" s="1"/>
      <c r="CE3292" s="1"/>
      <c r="CF3292" s="1"/>
      <c r="CG3292" s="1"/>
      <c r="CH3292" s="1"/>
      <c r="CI3292" s="1"/>
      <c r="CJ3292" s="1"/>
      <c r="CK3292" s="1"/>
      <c r="CL3292" s="1"/>
      <c r="CM3292" s="1"/>
      <c r="CN3292" s="1"/>
      <c r="CO3292" s="1"/>
      <c r="CP3292" s="1"/>
      <c r="CQ3292" s="1"/>
      <c r="CR3292" s="1"/>
      <c r="CS3292" s="1"/>
      <c r="CT3292" s="1"/>
      <c r="CU3292" s="1"/>
      <c r="CV3292" s="1"/>
      <c r="CW3292" s="1"/>
      <c r="CX3292" s="1"/>
      <c r="CY3292" s="1"/>
      <c r="CZ3292" s="1"/>
      <c r="DA3292" s="1"/>
      <c r="DB3292" s="1"/>
      <c r="DC3292" s="1"/>
      <c r="DD3292" s="1"/>
      <c r="DE3292" s="1"/>
      <c r="DF3292" s="1"/>
      <c r="DG3292" s="1"/>
      <c r="DH3292" s="1"/>
      <c r="DI3292" s="1"/>
      <c r="DJ3292" s="1"/>
      <c r="DK3292" s="1"/>
      <c r="DL3292" s="1"/>
      <c r="DM3292" s="1"/>
      <c r="DN3292" s="1"/>
      <c r="DO3292" s="1"/>
      <c r="DP3292" s="1"/>
      <c r="DQ3292" s="1"/>
      <c r="DR3292" s="1"/>
      <c r="DS3292" s="1"/>
      <c r="DT3292" s="1"/>
      <c r="DU3292" s="1"/>
      <c r="DV3292" s="1"/>
      <c r="DW3292" s="1"/>
      <c r="DX3292" s="1"/>
      <c r="DY3292" s="1"/>
      <c r="DZ3292" s="1"/>
      <c r="EA3292" s="1"/>
      <c r="EB3292" s="1"/>
      <c r="EC3292" s="1"/>
      <c r="ED3292" s="1"/>
      <c r="EE3292" s="1"/>
      <c r="EF3292" s="1"/>
      <c r="EG3292" s="1"/>
      <c r="EH3292" s="1"/>
      <c r="EI3292" s="1"/>
      <c r="EJ3292" s="1"/>
      <c r="EK3292" s="1"/>
      <c r="EL3292" s="1"/>
      <c r="EM3292" s="1"/>
      <c r="EN3292" s="1"/>
      <c r="EO3292" s="1"/>
      <c r="EP3292" s="1"/>
      <c r="EQ3292" s="1"/>
      <c r="ER3292" s="1"/>
      <c r="ES3292" s="1"/>
      <c r="ET3292" s="1"/>
      <c r="EU3292" s="1"/>
      <c r="EV3292" s="1"/>
      <c r="EW3292" s="1"/>
      <c r="EX3292" s="1"/>
      <c r="EY3292" s="1"/>
      <c r="EZ3292" s="1"/>
      <c r="FA3292" s="1"/>
      <c r="FB3292" s="1"/>
      <c r="FC3292" s="1"/>
      <c r="FD3292" s="1"/>
      <c r="FE3292" s="1"/>
      <c r="FF3292" s="1"/>
      <c r="FG3292" s="1"/>
      <c r="FH3292" s="1"/>
      <c r="FI3292" s="1"/>
      <c r="FJ3292" s="1"/>
      <c r="FK3292" s="1"/>
      <c r="FL3292" s="1"/>
      <c r="FM3292" s="1"/>
      <c r="FN3292" s="1"/>
      <c r="FO3292" s="1"/>
      <c r="FP3292" s="1"/>
      <c r="FQ3292" s="1"/>
      <c r="FR3292" s="1"/>
      <c r="FS3292" s="1"/>
      <c r="FT3292" s="1"/>
      <c r="FU3292" s="1"/>
      <c r="FV3292" s="1"/>
      <c r="FW3292" s="1"/>
      <c r="FX3292" s="1"/>
      <c r="FY3292" s="1"/>
      <c r="FZ3292" s="1"/>
      <c r="GA3292" s="1"/>
      <c r="GB3292" s="1"/>
      <c r="GC3292" s="1"/>
      <c r="GD3292" s="1"/>
      <c r="GE3292" s="1"/>
      <c r="GF3292" s="1"/>
      <c r="GG3292" s="1"/>
      <c r="GH3292" s="1"/>
      <c r="GI3292" s="1"/>
      <c r="GJ3292" s="1"/>
      <c r="GK3292" s="1"/>
      <c r="GL3292" s="1"/>
      <c r="GM3292" s="1"/>
      <c r="GN3292" s="1"/>
      <c r="GO3292" s="1"/>
    </row>
    <row r="3293" spans="1:197" s="40" customFormat="1" x14ac:dyDescent="0.25">
      <c r="A3293" s="41"/>
      <c r="B3293" s="4"/>
      <c r="C3293" s="41"/>
      <c r="D3293" s="42"/>
      <c r="E3293" s="42"/>
      <c r="F3293" s="42"/>
      <c r="G3293" s="1"/>
      <c r="H3293" s="1"/>
      <c r="I3293" s="1"/>
      <c r="J3293" s="1"/>
      <c r="K3293" s="1"/>
      <c r="L3293" s="1"/>
      <c r="M3293" s="2"/>
      <c r="N3293" s="1"/>
      <c r="O3293" s="1"/>
      <c r="P3293" s="1"/>
      <c r="Q3293" s="1"/>
      <c r="R3293" s="1"/>
      <c r="S3293" s="1"/>
      <c r="T3293" s="1"/>
      <c r="U3293" s="1"/>
      <c r="V3293" s="1"/>
      <c r="W3293" s="1"/>
      <c r="X3293" s="1"/>
      <c r="Y3293" s="1"/>
      <c r="Z3293" s="1"/>
      <c r="AA3293" s="1"/>
      <c r="AB3293" s="1"/>
      <c r="AC3293" s="1"/>
      <c r="AD3293" s="1"/>
      <c r="AE3293" s="1"/>
      <c r="AF3293" s="1"/>
      <c r="AG3293" s="1"/>
      <c r="AH3293" s="1"/>
      <c r="AI3293" s="1"/>
      <c r="AJ3293" s="1"/>
      <c r="AK3293" s="1"/>
      <c r="AL3293" s="1"/>
      <c r="AM3293" s="1"/>
      <c r="AN3293" s="1"/>
      <c r="AO3293" s="1"/>
      <c r="AP3293" s="1"/>
      <c r="AQ3293" s="1"/>
      <c r="AR3293" s="1"/>
      <c r="AS3293" s="1"/>
      <c r="AT3293" s="1"/>
      <c r="AU3293" s="1"/>
      <c r="AV3293" s="1"/>
      <c r="AW3293" s="1"/>
      <c r="AX3293" s="1"/>
      <c r="AY3293" s="1"/>
      <c r="AZ3293" s="1"/>
      <c r="BA3293" s="1"/>
      <c r="BB3293" s="1"/>
      <c r="BC3293" s="1"/>
      <c r="BD3293" s="1"/>
      <c r="BE3293" s="1"/>
      <c r="BF3293" s="1"/>
      <c r="BG3293" s="1"/>
      <c r="BH3293" s="1"/>
      <c r="BI3293" s="1"/>
      <c r="BJ3293" s="1"/>
      <c r="BK3293" s="1"/>
      <c r="BL3293" s="1"/>
      <c r="BM3293" s="1"/>
      <c r="BN3293" s="1"/>
      <c r="BO3293" s="1"/>
      <c r="BP3293" s="1"/>
      <c r="BQ3293" s="1"/>
      <c r="BR3293" s="1"/>
      <c r="BS3293" s="1"/>
      <c r="BT3293" s="1"/>
      <c r="BU3293" s="1"/>
      <c r="BV3293" s="1"/>
      <c r="BW3293" s="1"/>
      <c r="BX3293" s="1"/>
      <c r="BY3293" s="1"/>
      <c r="BZ3293" s="1"/>
      <c r="CA3293" s="1"/>
      <c r="CB3293" s="1"/>
      <c r="CC3293" s="1"/>
      <c r="CD3293" s="1"/>
      <c r="CE3293" s="1"/>
      <c r="CF3293" s="1"/>
      <c r="CG3293" s="1"/>
      <c r="CH3293" s="1"/>
      <c r="CI3293" s="1"/>
      <c r="CJ3293" s="1"/>
      <c r="CK3293" s="1"/>
      <c r="CL3293" s="1"/>
      <c r="CM3293" s="1"/>
      <c r="CN3293" s="1"/>
      <c r="CO3293" s="1"/>
      <c r="CP3293" s="1"/>
      <c r="CQ3293" s="1"/>
      <c r="CR3293" s="1"/>
      <c r="CS3293" s="1"/>
      <c r="CT3293" s="1"/>
      <c r="CU3293" s="1"/>
      <c r="CV3293" s="1"/>
      <c r="CW3293" s="1"/>
      <c r="CX3293" s="1"/>
      <c r="CY3293" s="1"/>
      <c r="CZ3293" s="1"/>
      <c r="DA3293" s="1"/>
      <c r="DB3293" s="1"/>
      <c r="DC3293" s="1"/>
      <c r="DD3293" s="1"/>
      <c r="DE3293" s="1"/>
      <c r="DF3293" s="1"/>
      <c r="DG3293" s="1"/>
      <c r="DH3293" s="1"/>
      <c r="DI3293" s="1"/>
      <c r="DJ3293" s="1"/>
      <c r="DK3293" s="1"/>
      <c r="DL3293" s="1"/>
      <c r="DM3293" s="1"/>
      <c r="DN3293" s="1"/>
      <c r="DO3293" s="1"/>
      <c r="DP3293" s="1"/>
      <c r="DQ3293" s="1"/>
      <c r="DR3293" s="1"/>
      <c r="DS3293" s="1"/>
      <c r="DT3293" s="1"/>
      <c r="DU3293" s="1"/>
      <c r="DV3293" s="1"/>
      <c r="DW3293" s="1"/>
      <c r="DX3293" s="1"/>
      <c r="DY3293" s="1"/>
      <c r="DZ3293" s="1"/>
      <c r="EA3293" s="1"/>
      <c r="EB3293" s="1"/>
      <c r="EC3293" s="1"/>
      <c r="ED3293" s="1"/>
      <c r="EE3293" s="1"/>
      <c r="EF3293" s="1"/>
      <c r="EG3293" s="1"/>
      <c r="EH3293" s="1"/>
      <c r="EI3293" s="1"/>
      <c r="EJ3293" s="1"/>
      <c r="EK3293" s="1"/>
      <c r="EL3293" s="1"/>
      <c r="EM3293" s="1"/>
      <c r="EN3293" s="1"/>
      <c r="EO3293" s="1"/>
      <c r="EP3293" s="1"/>
      <c r="EQ3293" s="1"/>
      <c r="ER3293" s="1"/>
      <c r="ES3293" s="1"/>
      <c r="ET3293" s="1"/>
      <c r="EU3293" s="1"/>
      <c r="EV3293" s="1"/>
      <c r="EW3293" s="1"/>
      <c r="EX3293" s="1"/>
      <c r="EY3293" s="1"/>
      <c r="EZ3293" s="1"/>
      <c r="FA3293" s="1"/>
      <c r="FB3293" s="1"/>
      <c r="FC3293" s="1"/>
      <c r="FD3293" s="1"/>
      <c r="FE3293" s="1"/>
      <c r="FF3293" s="1"/>
      <c r="FG3293" s="1"/>
      <c r="FH3293" s="1"/>
      <c r="FI3293" s="1"/>
      <c r="FJ3293" s="1"/>
      <c r="FK3293" s="1"/>
      <c r="FL3293" s="1"/>
      <c r="FM3293" s="1"/>
      <c r="FN3293" s="1"/>
      <c r="FO3293" s="1"/>
      <c r="FP3293" s="1"/>
      <c r="FQ3293" s="1"/>
      <c r="FR3293" s="1"/>
      <c r="FS3293" s="1"/>
      <c r="FT3293" s="1"/>
      <c r="FU3293" s="1"/>
      <c r="FV3293" s="1"/>
      <c r="FW3293" s="1"/>
      <c r="FX3293" s="1"/>
      <c r="FY3293" s="1"/>
      <c r="FZ3293" s="1"/>
      <c r="GA3293" s="1"/>
      <c r="GB3293" s="1"/>
      <c r="GC3293" s="1"/>
      <c r="GD3293" s="1"/>
      <c r="GE3293" s="1"/>
      <c r="GF3293" s="1"/>
      <c r="GG3293" s="1"/>
      <c r="GH3293" s="1"/>
      <c r="GI3293" s="1"/>
      <c r="GJ3293" s="1"/>
      <c r="GK3293" s="1"/>
      <c r="GL3293" s="1"/>
      <c r="GM3293" s="1"/>
      <c r="GN3293" s="1"/>
      <c r="GO3293" s="1"/>
    </row>
    <row r="3294" spans="1:197" s="40" customFormat="1" x14ac:dyDescent="0.25">
      <c r="A3294" s="41"/>
      <c r="B3294" s="4"/>
      <c r="C3294" s="41"/>
      <c r="D3294" s="42"/>
      <c r="E3294" s="42"/>
      <c r="F3294" s="42"/>
      <c r="G3294" s="1"/>
      <c r="H3294" s="1"/>
      <c r="I3294" s="1"/>
      <c r="J3294" s="1"/>
      <c r="K3294" s="1"/>
      <c r="L3294" s="1"/>
      <c r="M3294" s="2"/>
      <c r="N3294" s="1"/>
      <c r="O3294" s="1"/>
      <c r="P3294" s="1"/>
      <c r="Q3294" s="1"/>
      <c r="R3294" s="1"/>
      <c r="S3294" s="1"/>
      <c r="T3294" s="1"/>
      <c r="U3294" s="1"/>
      <c r="V3294" s="1"/>
      <c r="W3294" s="1"/>
      <c r="X3294" s="1"/>
      <c r="Y3294" s="1"/>
      <c r="Z3294" s="1"/>
      <c r="AA3294" s="1"/>
      <c r="AB3294" s="1"/>
      <c r="AC3294" s="1"/>
      <c r="AD3294" s="1"/>
      <c r="AE3294" s="1"/>
      <c r="AF3294" s="1"/>
      <c r="AG3294" s="1"/>
      <c r="AH3294" s="1"/>
      <c r="AI3294" s="1"/>
      <c r="AJ3294" s="1"/>
      <c r="AK3294" s="1"/>
      <c r="AL3294" s="1"/>
      <c r="AM3294" s="1"/>
      <c r="AN3294" s="1"/>
      <c r="AO3294" s="1"/>
      <c r="AP3294" s="1"/>
      <c r="AQ3294" s="1"/>
      <c r="AR3294" s="1"/>
      <c r="AS3294" s="1"/>
      <c r="AT3294" s="1"/>
      <c r="AU3294" s="1"/>
      <c r="AV3294" s="1"/>
      <c r="AW3294" s="1"/>
      <c r="AX3294" s="1"/>
      <c r="AY3294" s="1"/>
      <c r="AZ3294" s="1"/>
      <c r="BA3294" s="1"/>
      <c r="BB3294" s="1"/>
      <c r="BC3294" s="1"/>
      <c r="BD3294" s="1"/>
      <c r="BE3294" s="1"/>
      <c r="BF3294" s="1"/>
      <c r="BG3294" s="1"/>
      <c r="BH3294" s="1"/>
      <c r="BI3294" s="1"/>
      <c r="BJ3294" s="1"/>
      <c r="BK3294" s="1"/>
      <c r="BL3294" s="1"/>
      <c r="BM3294" s="1"/>
      <c r="BN3294" s="1"/>
      <c r="BO3294" s="1"/>
      <c r="BP3294" s="1"/>
      <c r="BQ3294" s="1"/>
      <c r="BR3294" s="1"/>
      <c r="BS3294" s="1"/>
      <c r="BT3294" s="1"/>
      <c r="BU3294" s="1"/>
      <c r="BV3294" s="1"/>
      <c r="BW3294" s="1"/>
      <c r="BX3294" s="1"/>
      <c r="BY3294" s="1"/>
      <c r="BZ3294" s="1"/>
      <c r="CA3294" s="1"/>
      <c r="CB3294" s="1"/>
      <c r="CC3294" s="1"/>
      <c r="CD3294" s="1"/>
      <c r="CE3294" s="1"/>
      <c r="CF3294" s="1"/>
      <c r="CG3294" s="1"/>
      <c r="CH3294" s="1"/>
      <c r="CI3294" s="1"/>
      <c r="CJ3294" s="1"/>
      <c r="CK3294" s="1"/>
      <c r="CL3294" s="1"/>
      <c r="CM3294" s="1"/>
      <c r="CN3294" s="1"/>
      <c r="CO3294" s="1"/>
      <c r="CP3294" s="1"/>
      <c r="CQ3294" s="1"/>
      <c r="CR3294" s="1"/>
      <c r="CS3294" s="1"/>
      <c r="CT3294" s="1"/>
      <c r="CU3294" s="1"/>
      <c r="CV3294" s="1"/>
      <c r="CW3294" s="1"/>
      <c r="CX3294" s="1"/>
      <c r="CY3294" s="1"/>
      <c r="CZ3294" s="1"/>
      <c r="DA3294" s="1"/>
      <c r="DB3294" s="1"/>
      <c r="DC3294" s="1"/>
      <c r="DD3294" s="1"/>
      <c r="DE3294" s="1"/>
      <c r="DF3294" s="1"/>
      <c r="DG3294" s="1"/>
      <c r="DH3294" s="1"/>
      <c r="DI3294" s="1"/>
      <c r="DJ3294" s="1"/>
      <c r="DK3294" s="1"/>
      <c r="DL3294" s="1"/>
      <c r="DM3294" s="1"/>
      <c r="DN3294" s="1"/>
      <c r="DO3294" s="1"/>
      <c r="DP3294" s="1"/>
      <c r="DQ3294" s="1"/>
      <c r="DR3294" s="1"/>
      <c r="DS3294" s="1"/>
      <c r="DT3294" s="1"/>
      <c r="DU3294" s="1"/>
      <c r="DV3294" s="1"/>
      <c r="DW3294" s="1"/>
      <c r="DX3294" s="1"/>
      <c r="DY3294" s="1"/>
      <c r="DZ3294" s="1"/>
      <c r="EA3294" s="1"/>
      <c r="EB3294" s="1"/>
      <c r="EC3294" s="1"/>
      <c r="ED3294" s="1"/>
      <c r="EE3294" s="1"/>
      <c r="EF3294" s="1"/>
      <c r="EG3294" s="1"/>
      <c r="EH3294" s="1"/>
      <c r="EI3294" s="1"/>
      <c r="EJ3294" s="1"/>
      <c r="EK3294" s="1"/>
      <c r="EL3294" s="1"/>
      <c r="EM3294" s="1"/>
      <c r="EN3294" s="1"/>
      <c r="EO3294" s="1"/>
      <c r="EP3294" s="1"/>
      <c r="EQ3294" s="1"/>
      <c r="ER3294" s="1"/>
      <c r="ES3294" s="1"/>
      <c r="ET3294" s="1"/>
      <c r="EU3294" s="1"/>
      <c r="EV3294" s="1"/>
      <c r="EW3294" s="1"/>
      <c r="EX3294" s="1"/>
      <c r="EY3294" s="1"/>
      <c r="EZ3294" s="1"/>
      <c r="FA3294" s="1"/>
      <c r="FB3294" s="1"/>
      <c r="FC3294" s="1"/>
      <c r="FD3294" s="1"/>
      <c r="FE3294" s="1"/>
      <c r="FF3294" s="1"/>
      <c r="FG3294" s="1"/>
      <c r="FH3294" s="1"/>
      <c r="FI3294" s="1"/>
      <c r="FJ3294" s="1"/>
      <c r="FK3294" s="1"/>
      <c r="FL3294" s="1"/>
      <c r="FM3294" s="1"/>
      <c r="FN3294" s="1"/>
      <c r="FO3294" s="1"/>
      <c r="FP3294" s="1"/>
      <c r="FQ3294" s="1"/>
      <c r="FR3294" s="1"/>
      <c r="FS3294" s="1"/>
      <c r="FT3294" s="1"/>
      <c r="FU3294" s="1"/>
      <c r="FV3294" s="1"/>
      <c r="FW3294" s="1"/>
      <c r="FX3294" s="1"/>
      <c r="FY3294" s="1"/>
      <c r="FZ3294" s="1"/>
      <c r="GA3294" s="1"/>
      <c r="GB3294" s="1"/>
      <c r="GC3294" s="1"/>
      <c r="GD3294" s="1"/>
      <c r="GE3294" s="1"/>
      <c r="GF3294" s="1"/>
      <c r="GG3294" s="1"/>
      <c r="GH3294" s="1"/>
      <c r="GI3294" s="1"/>
      <c r="GJ3294" s="1"/>
      <c r="GK3294" s="1"/>
      <c r="GL3294" s="1"/>
      <c r="GM3294" s="1"/>
      <c r="GN3294" s="1"/>
      <c r="GO3294" s="1"/>
    </row>
    <row r="3295" spans="1:197" s="40" customFormat="1" x14ac:dyDescent="0.25">
      <c r="A3295" s="41"/>
      <c r="B3295" s="4"/>
      <c r="C3295" s="41"/>
      <c r="D3295" s="42"/>
      <c r="E3295" s="42"/>
      <c r="F3295" s="42"/>
      <c r="G3295" s="1"/>
      <c r="H3295" s="1"/>
      <c r="I3295" s="1"/>
      <c r="J3295" s="1"/>
      <c r="K3295" s="1"/>
      <c r="L3295" s="1"/>
      <c r="M3295" s="2"/>
      <c r="N3295" s="1"/>
      <c r="O3295" s="1"/>
      <c r="P3295" s="1"/>
      <c r="Q3295" s="1"/>
      <c r="R3295" s="1"/>
      <c r="S3295" s="1"/>
      <c r="T3295" s="1"/>
      <c r="U3295" s="1"/>
      <c r="V3295" s="1"/>
      <c r="W3295" s="1"/>
      <c r="X3295" s="1"/>
      <c r="Y3295" s="1"/>
      <c r="Z3295" s="1"/>
      <c r="AA3295" s="1"/>
      <c r="AB3295" s="1"/>
      <c r="AC3295" s="1"/>
      <c r="AD3295" s="1"/>
      <c r="AE3295" s="1"/>
      <c r="AF3295" s="1"/>
      <c r="AG3295" s="1"/>
      <c r="AH3295" s="1"/>
      <c r="AI3295" s="1"/>
      <c r="AJ3295" s="1"/>
      <c r="AK3295" s="1"/>
      <c r="AL3295" s="1"/>
      <c r="AM3295" s="1"/>
      <c r="AN3295" s="1"/>
      <c r="AO3295" s="1"/>
      <c r="AP3295" s="1"/>
      <c r="AQ3295" s="1"/>
      <c r="AR3295" s="1"/>
      <c r="AS3295" s="1"/>
      <c r="AT3295" s="1"/>
      <c r="AU3295" s="1"/>
      <c r="AV3295" s="1"/>
      <c r="AW3295" s="1"/>
      <c r="AX3295" s="1"/>
      <c r="AY3295" s="1"/>
      <c r="AZ3295" s="1"/>
      <c r="BA3295" s="1"/>
      <c r="BB3295" s="1"/>
      <c r="BC3295" s="1"/>
      <c r="BD3295" s="1"/>
      <c r="BE3295" s="1"/>
      <c r="BF3295" s="1"/>
      <c r="BG3295" s="1"/>
      <c r="BH3295" s="1"/>
      <c r="BI3295" s="1"/>
      <c r="BJ3295" s="1"/>
      <c r="BK3295" s="1"/>
      <c r="BL3295" s="1"/>
      <c r="BM3295" s="1"/>
      <c r="BN3295" s="1"/>
      <c r="BO3295" s="1"/>
      <c r="BP3295" s="1"/>
      <c r="BQ3295" s="1"/>
      <c r="BR3295" s="1"/>
      <c r="BS3295" s="1"/>
      <c r="BT3295" s="1"/>
      <c r="BU3295" s="1"/>
      <c r="BV3295" s="1"/>
      <c r="BW3295" s="1"/>
      <c r="BX3295" s="1"/>
      <c r="BY3295" s="1"/>
      <c r="BZ3295" s="1"/>
      <c r="CA3295" s="1"/>
      <c r="CB3295" s="1"/>
      <c r="CC3295" s="1"/>
      <c r="CD3295" s="1"/>
      <c r="CE3295" s="1"/>
      <c r="CF3295" s="1"/>
      <c r="CG3295" s="1"/>
      <c r="CH3295" s="1"/>
      <c r="CI3295" s="1"/>
      <c r="CJ3295" s="1"/>
      <c r="CK3295" s="1"/>
      <c r="CL3295" s="1"/>
      <c r="CM3295" s="1"/>
      <c r="CN3295" s="1"/>
      <c r="CO3295" s="1"/>
      <c r="CP3295" s="1"/>
      <c r="CQ3295" s="1"/>
      <c r="CR3295" s="1"/>
      <c r="CS3295" s="1"/>
      <c r="CT3295" s="1"/>
      <c r="CU3295" s="1"/>
      <c r="CV3295" s="1"/>
      <c r="CW3295" s="1"/>
      <c r="CX3295" s="1"/>
      <c r="CY3295" s="1"/>
      <c r="CZ3295" s="1"/>
      <c r="DA3295" s="1"/>
      <c r="DB3295" s="1"/>
      <c r="DC3295" s="1"/>
      <c r="DD3295" s="1"/>
      <c r="DE3295" s="1"/>
      <c r="DF3295" s="1"/>
      <c r="DG3295" s="1"/>
      <c r="DH3295" s="1"/>
      <c r="DI3295" s="1"/>
      <c r="DJ3295" s="1"/>
      <c r="DK3295" s="1"/>
      <c r="DL3295" s="1"/>
      <c r="DM3295" s="1"/>
      <c r="DN3295" s="1"/>
      <c r="DO3295" s="1"/>
      <c r="DP3295" s="1"/>
      <c r="DQ3295" s="1"/>
      <c r="DR3295" s="1"/>
      <c r="DS3295" s="1"/>
      <c r="DT3295" s="1"/>
      <c r="DU3295" s="1"/>
      <c r="DV3295" s="1"/>
      <c r="DW3295" s="1"/>
      <c r="DX3295" s="1"/>
      <c r="DY3295" s="1"/>
      <c r="DZ3295" s="1"/>
      <c r="EA3295" s="1"/>
      <c r="EB3295" s="1"/>
      <c r="EC3295" s="1"/>
      <c r="ED3295" s="1"/>
      <c r="EE3295" s="1"/>
      <c r="EF3295" s="1"/>
      <c r="EG3295" s="1"/>
      <c r="EH3295" s="1"/>
      <c r="EI3295" s="1"/>
      <c r="EJ3295" s="1"/>
      <c r="EK3295" s="1"/>
      <c r="EL3295" s="1"/>
      <c r="EM3295" s="1"/>
      <c r="EN3295" s="1"/>
      <c r="EO3295" s="1"/>
      <c r="EP3295" s="1"/>
      <c r="EQ3295" s="1"/>
      <c r="ER3295" s="1"/>
      <c r="ES3295" s="1"/>
      <c r="ET3295" s="1"/>
      <c r="EU3295" s="1"/>
      <c r="EV3295" s="1"/>
      <c r="EW3295" s="1"/>
      <c r="EX3295" s="1"/>
      <c r="EY3295" s="1"/>
      <c r="EZ3295" s="1"/>
      <c r="FA3295" s="1"/>
      <c r="FB3295" s="1"/>
      <c r="FC3295" s="1"/>
      <c r="FD3295" s="1"/>
      <c r="FE3295" s="1"/>
      <c r="FF3295" s="1"/>
      <c r="FG3295" s="1"/>
      <c r="FH3295" s="1"/>
      <c r="FI3295" s="1"/>
      <c r="FJ3295" s="1"/>
      <c r="FK3295" s="1"/>
      <c r="FL3295" s="1"/>
      <c r="FM3295" s="1"/>
      <c r="FN3295" s="1"/>
      <c r="FO3295" s="1"/>
      <c r="FP3295" s="1"/>
      <c r="FQ3295" s="1"/>
      <c r="FR3295" s="1"/>
      <c r="FS3295" s="1"/>
      <c r="FT3295" s="1"/>
      <c r="FU3295" s="1"/>
      <c r="FV3295" s="1"/>
      <c r="FW3295" s="1"/>
      <c r="FX3295" s="1"/>
      <c r="FY3295" s="1"/>
      <c r="FZ3295" s="1"/>
      <c r="GA3295" s="1"/>
      <c r="GB3295" s="1"/>
      <c r="GC3295" s="1"/>
      <c r="GD3295" s="1"/>
      <c r="GE3295" s="1"/>
      <c r="GF3295" s="1"/>
      <c r="GG3295" s="1"/>
      <c r="GH3295" s="1"/>
      <c r="GI3295" s="1"/>
      <c r="GJ3295" s="1"/>
      <c r="GK3295" s="1"/>
      <c r="GL3295" s="1"/>
      <c r="GM3295" s="1"/>
      <c r="GN3295" s="1"/>
      <c r="GO3295" s="1"/>
    </row>
    <row r="3296" spans="1:197" s="40" customFormat="1" x14ac:dyDescent="0.25">
      <c r="A3296" s="41"/>
      <c r="B3296" s="4"/>
      <c r="C3296" s="41"/>
      <c r="D3296" s="42"/>
      <c r="E3296" s="42"/>
      <c r="F3296" s="42"/>
      <c r="G3296" s="1"/>
      <c r="H3296" s="1"/>
      <c r="I3296" s="1"/>
      <c r="J3296" s="1"/>
      <c r="K3296" s="1"/>
      <c r="L3296" s="1"/>
      <c r="M3296" s="2"/>
      <c r="N3296" s="1"/>
      <c r="O3296" s="1"/>
      <c r="P3296" s="1"/>
      <c r="Q3296" s="1"/>
      <c r="R3296" s="1"/>
      <c r="S3296" s="1"/>
      <c r="T3296" s="1"/>
      <c r="U3296" s="1"/>
      <c r="V3296" s="1"/>
      <c r="W3296" s="1"/>
      <c r="X3296" s="1"/>
      <c r="Y3296" s="1"/>
      <c r="Z3296" s="1"/>
      <c r="AA3296" s="1"/>
      <c r="AB3296" s="1"/>
      <c r="AC3296" s="1"/>
      <c r="AD3296" s="1"/>
      <c r="AE3296" s="1"/>
      <c r="AF3296" s="1"/>
      <c r="AG3296" s="1"/>
      <c r="AH3296" s="1"/>
      <c r="AI3296" s="1"/>
      <c r="AJ3296" s="1"/>
      <c r="AK3296" s="1"/>
      <c r="AL3296" s="1"/>
      <c r="AM3296" s="1"/>
      <c r="AN3296" s="1"/>
      <c r="AO3296" s="1"/>
      <c r="AP3296" s="1"/>
      <c r="AQ3296" s="1"/>
      <c r="AR3296" s="1"/>
      <c r="AS3296" s="1"/>
      <c r="AT3296" s="1"/>
      <c r="AU3296" s="1"/>
      <c r="AV3296" s="1"/>
      <c r="AW3296" s="1"/>
      <c r="AX3296" s="1"/>
      <c r="AY3296" s="1"/>
      <c r="AZ3296" s="1"/>
      <c r="BA3296" s="1"/>
      <c r="BB3296" s="1"/>
      <c r="BC3296" s="1"/>
      <c r="BD3296" s="1"/>
      <c r="BE3296" s="1"/>
      <c r="BF3296" s="1"/>
      <c r="BG3296" s="1"/>
      <c r="BH3296" s="1"/>
      <c r="BI3296" s="1"/>
      <c r="BJ3296" s="1"/>
      <c r="BK3296" s="1"/>
      <c r="BL3296" s="1"/>
      <c r="BM3296" s="1"/>
      <c r="BN3296" s="1"/>
      <c r="BO3296" s="1"/>
      <c r="BP3296" s="1"/>
      <c r="BQ3296" s="1"/>
      <c r="BR3296" s="1"/>
      <c r="BS3296" s="1"/>
      <c r="BT3296" s="1"/>
      <c r="BU3296" s="1"/>
      <c r="BV3296" s="1"/>
      <c r="BW3296" s="1"/>
      <c r="BX3296" s="1"/>
      <c r="BY3296" s="1"/>
      <c r="BZ3296" s="1"/>
      <c r="CA3296" s="1"/>
      <c r="CB3296" s="1"/>
      <c r="CC3296" s="1"/>
      <c r="CD3296" s="1"/>
      <c r="CE3296" s="1"/>
      <c r="CF3296" s="1"/>
      <c r="CG3296" s="1"/>
      <c r="CH3296" s="1"/>
      <c r="CI3296" s="1"/>
      <c r="CJ3296" s="1"/>
      <c r="CK3296" s="1"/>
      <c r="CL3296" s="1"/>
      <c r="CM3296" s="1"/>
      <c r="CN3296" s="1"/>
      <c r="CO3296" s="1"/>
      <c r="CP3296" s="1"/>
      <c r="CQ3296" s="1"/>
      <c r="CR3296" s="1"/>
      <c r="CS3296" s="1"/>
      <c r="CT3296" s="1"/>
      <c r="CU3296" s="1"/>
      <c r="CV3296" s="1"/>
      <c r="CW3296" s="1"/>
      <c r="CX3296" s="1"/>
      <c r="CY3296" s="1"/>
      <c r="CZ3296" s="1"/>
      <c r="DA3296" s="1"/>
      <c r="DB3296" s="1"/>
      <c r="DC3296" s="1"/>
      <c r="DD3296" s="1"/>
      <c r="DE3296" s="1"/>
      <c r="DF3296" s="1"/>
      <c r="DG3296" s="1"/>
      <c r="DH3296" s="1"/>
      <c r="DI3296" s="1"/>
      <c r="DJ3296" s="1"/>
      <c r="DK3296" s="1"/>
      <c r="DL3296" s="1"/>
      <c r="DM3296" s="1"/>
      <c r="DN3296" s="1"/>
      <c r="DO3296" s="1"/>
      <c r="DP3296" s="1"/>
      <c r="DQ3296" s="1"/>
      <c r="DR3296" s="1"/>
      <c r="DS3296" s="1"/>
      <c r="DT3296" s="1"/>
      <c r="DU3296" s="1"/>
      <c r="DV3296" s="1"/>
      <c r="DW3296" s="1"/>
      <c r="DX3296" s="1"/>
      <c r="DY3296" s="1"/>
      <c r="DZ3296" s="1"/>
      <c r="EA3296" s="1"/>
      <c r="EB3296" s="1"/>
      <c r="EC3296" s="1"/>
      <c r="ED3296" s="1"/>
      <c r="EE3296" s="1"/>
      <c r="EF3296" s="1"/>
      <c r="EG3296" s="1"/>
      <c r="EH3296" s="1"/>
      <c r="EI3296" s="1"/>
      <c r="EJ3296" s="1"/>
      <c r="EK3296" s="1"/>
      <c r="EL3296" s="1"/>
      <c r="EM3296" s="1"/>
      <c r="EN3296" s="1"/>
      <c r="EO3296" s="1"/>
      <c r="EP3296" s="1"/>
      <c r="EQ3296" s="1"/>
      <c r="ER3296" s="1"/>
      <c r="ES3296" s="1"/>
      <c r="ET3296" s="1"/>
      <c r="EU3296" s="1"/>
      <c r="EV3296" s="1"/>
      <c r="EW3296" s="1"/>
      <c r="EX3296" s="1"/>
      <c r="EY3296" s="1"/>
      <c r="EZ3296" s="1"/>
      <c r="FA3296" s="1"/>
      <c r="FB3296" s="1"/>
      <c r="FC3296" s="1"/>
      <c r="FD3296" s="1"/>
      <c r="FE3296" s="1"/>
      <c r="FF3296" s="1"/>
      <c r="FG3296" s="1"/>
      <c r="FH3296" s="1"/>
      <c r="FI3296" s="1"/>
      <c r="FJ3296" s="1"/>
      <c r="FK3296" s="1"/>
      <c r="FL3296" s="1"/>
      <c r="FM3296" s="1"/>
      <c r="FN3296" s="1"/>
      <c r="FO3296" s="1"/>
      <c r="FP3296" s="1"/>
      <c r="FQ3296" s="1"/>
      <c r="FR3296" s="1"/>
      <c r="FS3296" s="1"/>
      <c r="FT3296" s="1"/>
      <c r="FU3296" s="1"/>
      <c r="FV3296" s="1"/>
      <c r="FW3296" s="1"/>
      <c r="FX3296" s="1"/>
      <c r="FY3296" s="1"/>
      <c r="FZ3296" s="1"/>
      <c r="GA3296" s="1"/>
      <c r="GB3296" s="1"/>
      <c r="GC3296" s="1"/>
      <c r="GD3296" s="1"/>
      <c r="GE3296" s="1"/>
      <c r="GF3296" s="1"/>
      <c r="GG3296" s="1"/>
      <c r="GH3296" s="1"/>
      <c r="GI3296" s="1"/>
      <c r="GJ3296" s="1"/>
      <c r="GK3296" s="1"/>
      <c r="GL3296" s="1"/>
      <c r="GM3296" s="1"/>
      <c r="GN3296" s="1"/>
      <c r="GO3296" s="1"/>
    </row>
    <row r="3297" spans="1:197" s="40" customFormat="1" x14ac:dyDescent="0.25">
      <c r="A3297" s="41"/>
      <c r="B3297" s="4"/>
      <c r="C3297" s="41"/>
      <c r="D3297" s="42"/>
      <c r="E3297" s="42"/>
      <c r="F3297" s="42"/>
      <c r="G3297" s="1"/>
      <c r="H3297" s="1"/>
      <c r="I3297" s="1"/>
      <c r="J3297" s="1"/>
      <c r="K3297" s="1"/>
      <c r="L3297" s="1"/>
      <c r="M3297" s="2"/>
      <c r="N3297" s="1"/>
      <c r="O3297" s="1"/>
      <c r="P3297" s="1"/>
      <c r="Q3297" s="1"/>
      <c r="R3297" s="1"/>
      <c r="S3297" s="1"/>
      <c r="T3297" s="1"/>
      <c r="U3297" s="1"/>
      <c r="V3297" s="1"/>
      <c r="W3297" s="1"/>
      <c r="X3297" s="1"/>
      <c r="Y3297" s="1"/>
      <c r="Z3297" s="1"/>
      <c r="AA3297" s="1"/>
      <c r="AB3297" s="1"/>
      <c r="AC3297" s="1"/>
      <c r="AD3297" s="1"/>
      <c r="AE3297" s="1"/>
      <c r="AF3297" s="1"/>
      <c r="AG3297" s="1"/>
      <c r="AH3297" s="1"/>
      <c r="AI3297" s="1"/>
      <c r="AJ3297" s="1"/>
      <c r="AK3297" s="1"/>
      <c r="AL3297" s="1"/>
      <c r="AM3297" s="1"/>
      <c r="AN3297" s="1"/>
      <c r="AO3297" s="1"/>
      <c r="AP3297" s="1"/>
      <c r="AQ3297" s="1"/>
      <c r="AR3297" s="1"/>
      <c r="AS3297" s="1"/>
      <c r="AT3297" s="1"/>
      <c r="AU3297" s="1"/>
      <c r="AV3297" s="1"/>
      <c r="AW3297" s="1"/>
      <c r="AX3297" s="1"/>
      <c r="AY3297" s="1"/>
      <c r="AZ3297" s="1"/>
      <c r="BA3297" s="1"/>
      <c r="BB3297" s="1"/>
      <c r="BC3297" s="1"/>
      <c r="BD3297" s="1"/>
      <c r="BE3297" s="1"/>
      <c r="BF3297" s="1"/>
      <c r="BG3297" s="1"/>
      <c r="BH3297" s="1"/>
      <c r="BI3297" s="1"/>
      <c r="BJ3297" s="1"/>
      <c r="BK3297" s="1"/>
      <c r="BL3297" s="1"/>
      <c r="BM3297" s="1"/>
      <c r="BN3297" s="1"/>
      <c r="BO3297" s="1"/>
      <c r="BP3297" s="1"/>
      <c r="BQ3297" s="1"/>
      <c r="BR3297" s="1"/>
      <c r="BS3297" s="1"/>
      <c r="BT3297" s="1"/>
      <c r="BU3297" s="1"/>
      <c r="BV3297" s="1"/>
      <c r="BW3297" s="1"/>
      <c r="BX3297" s="1"/>
      <c r="BY3297" s="1"/>
      <c r="BZ3297" s="1"/>
      <c r="CA3297" s="1"/>
      <c r="CB3297" s="1"/>
      <c r="CC3297" s="1"/>
      <c r="CD3297" s="1"/>
      <c r="CE3297" s="1"/>
      <c r="CF3297" s="1"/>
      <c r="CG3297" s="1"/>
      <c r="CH3297" s="1"/>
      <c r="CI3297" s="1"/>
      <c r="CJ3297" s="1"/>
      <c r="CK3297" s="1"/>
      <c r="CL3297" s="1"/>
      <c r="CM3297" s="1"/>
      <c r="CN3297" s="1"/>
      <c r="CO3297" s="1"/>
      <c r="CP3297" s="1"/>
      <c r="CQ3297" s="1"/>
      <c r="CR3297" s="1"/>
      <c r="CS3297" s="1"/>
      <c r="CT3297" s="1"/>
      <c r="CU3297" s="1"/>
      <c r="CV3297" s="1"/>
      <c r="CW3297" s="1"/>
      <c r="CX3297" s="1"/>
      <c r="CY3297" s="1"/>
      <c r="CZ3297" s="1"/>
      <c r="DA3297" s="1"/>
      <c r="DB3297" s="1"/>
      <c r="DC3297" s="1"/>
      <c r="DD3297" s="1"/>
      <c r="DE3297" s="1"/>
      <c r="DF3297" s="1"/>
      <c r="DG3297" s="1"/>
      <c r="DH3297" s="1"/>
      <c r="DI3297" s="1"/>
      <c r="DJ3297" s="1"/>
      <c r="DK3297" s="1"/>
      <c r="DL3297" s="1"/>
      <c r="DM3297" s="1"/>
      <c r="DN3297" s="1"/>
      <c r="DO3297" s="1"/>
      <c r="DP3297" s="1"/>
      <c r="DQ3297" s="1"/>
      <c r="DR3297" s="1"/>
      <c r="DS3297" s="1"/>
      <c r="DT3297" s="1"/>
      <c r="DU3297" s="1"/>
      <c r="DV3297" s="1"/>
      <c r="DW3297" s="1"/>
      <c r="DX3297" s="1"/>
      <c r="DY3297" s="1"/>
      <c r="DZ3297" s="1"/>
      <c r="EA3297" s="1"/>
      <c r="EB3297" s="1"/>
      <c r="EC3297" s="1"/>
      <c r="ED3297" s="1"/>
      <c r="EE3297" s="1"/>
      <c r="EF3297" s="1"/>
      <c r="EG3297" s="1"/>
      <c r="EH3297" s="1"/>
      <c r="EI3297" s="1"/>
      <c r="EJ3297" s="1"/>
      <c r="EK3297" s="1"/>
      <c r="EL3297" s="1"/>
      <c r="EM3297" s="1"/>
      <c r="EN3297" s="1"/>
      <c r="EO3297" s="1"/>
      <c r="EP3297" s="1"/>
      <c r="EQ3297" s="1"/>
      <c r="ER3297" s="1"/>
      <c r="ES3297" s="1"/>
      <c r="ET3297" s="1"/>
      <c r="EU3297" s="1"/>
      <c r="EV3297" s="1"/>
      <c r="EW3297" s="1"/>
      <c r="EX3297" s="1"/>
      <c r="EY3297" s="1"/>
      <c r="EZ3297" s="1"/>
      <c r="FA3297" s="1"/>
      <c r="FB3297" s="1"/>
      <c r="FC3297" s="1"/>
      <c r="FD3297" s="1"/>
      <c r="FE3297" s="1"/>
      <c r="FF3297" s="1"/>
      <c r="FG3297" s="1"/>
      <c r="FH3297" s="1"/>
      <c r="FI3297" s="1"/>
      <c r="FJ3297" s="1"/>
      <c r="FK3297" s="1"/>
      <c r="FL3297" s="1"/>
      <c r="FM3297" s="1"/>
      <c r="FN3297" s="1"/>
      <c r="FO3297" s="1"/>
      <c r="FP3297" s="1"/>
      <c r="FQ3297" s="1"/>
      <c r="FR3297" s="1"/>
      <c r="FS3297" s="1"/>
      <c r="FT3297" s="1"/>
      <c r="FU3297" s="1"/>
      <c r="FV3297" s="1"/>
      <c r="FW3297" s="1"/>
      <c r="FX3297" s="1"/>
      <c r="FY3297" s="1"/>
      <c r="FZ3297" s="1"/>
      <c r="GA3297" s="1"/>
      <c r="GB3297" s="1"/>
      <c r="GC3297" s="1"/>
      <c r="GD3297" s="1"/>
      <c r="GE3297" s="1"/>
      <c r="GF3297" s="1"/>
      <c r="GG3297" s="1"/>
      <c r="GH3297" s="1"/>
      <c r="GI3297" s="1"/>
      <c r="GJ3297" s="1"/>
      <c r="GK3297" s="1"/>
      <c r="GL3297" s="1"/>
      <c r="GM3297" s="1"/>
      <c r="GN3297" s="1"/>
      <c r="GO3297" s="1"/>
    </row>
    <row r="3298" spans="1:197" s="40" customFormat="1" x14ac:dyDescent="0.25">
      <c r="A3298" s="41"/>
      <c r="B3298" s="4"/>
      <c r="C3298" s="41"/>
      <c r="D3298" s="42"/>
      <c r="E3298" s="42"/>
      <c r="F3298" s="42"/>
      <c r="G3298" s="1"/>
      <c r="H3298" s="1"/>
      <c r="I3298" s="1"/>
      <c r="J3298" s="1"/>
      <c r="K3298" s="1"/>
      <c r="L3298" s="1"/>
      <c r="M3298" s="2"/>
      <c r="N3298" s="1"/>
      <c r="O3298" s="1"/>
      <c r="P3298" s="1"/>
      <c r="Q3298" s="1"/>
      <c r="R3298" s="1"/>
      <c r="S3298" s="1"/>
      <c r="T3298" s="1"/>
      <c r="U3298" s="1"/>
      <c r="V3298" s="1"/>
      <c r="W3298" s="1"/>
      <c r="X3298" s="1"/>
      <c r="Y3298" s="1"/>
      <c r="Z3298" s="1"/>
      <c r="AA3298" s="1"/>
      <c r="AB3298" s="1"/>
      <c r="AC3298" s="1"/>
      <c r="AD3298" s="1"/>
      <c r="AE3298" s="1"/>
      <c r="AF3298" s="1"/>
      <c r="AG3298" s="1"/>
      <c r="AH3298" s="1"/>
      <c r="AI3298" s="1"/>
      <c r="AJ3298" s="1"/>
      <c r="AK3298" s="1"/>
      <c r="AL3298" s="1"/>
      <c r="AM3298" s="1"/>
      <c r="AN3298" s="1"/>
      <c r="AO3298" s="1"/>
      <c r="AP3298" s="1"/>
      <c r="AQ3298" s="1"/>
      <c r="AR3298" s="1"/>
      <c r="AS3298" s="1"/>
      <c r="AT3298" s="1"/>
      <c r="AU3298" s="1"/>
      <c r="AV3298" s="1"/>
      <c r="AW3298" s="1"/>
      <c r="AX3298" s="1"/>
      <c r="AY3298" s="1"/>
      <c r="AZ3298" s="1"/>
      <c r="BA3298" s="1"/>
      <c r="BB3298" s="1"/>
      <c r="BC3298" s="1"/>
      <c r="BD3298" s="1"/>
      <c r="BE3298" s="1"/>
      <c r="BF3298" s="1"/>
      <c r="BG3298" s="1"/>
      <c r="BH3298" s="1"/>
      <c r="BI3298" s="1"/>
      <c r="BJ3298" s="1"/>
      <c r="BK3298" s="1"/>
      <c r="BL3298" s="1"/>
      <c r="BM3298" s="1"/>
      <c r="BN3298" s="1"/>
      <c r="BO3298" s="1"/>
      <c r="BP3298" s="1"/>
      <c r="BQ3298" s="1"/>
      <c r="BR3298" s="1"/>
      <c r="BS3298" s="1"/>
      <c r="BT3298" s="1"/>
      <c r="BU3298" s="1"/>
      <c r="BV3298" s="1"/>
      <c r="BW3298" s="1"/>
      <c r="BX3298" s="1"/>
      <c r="BY3298" s="1"/>
      <c r="BZ3298" s="1"/>
      <c r="CA3298" s="1"/>
      <c r="CB3298" s="1"/>
      <c r="CC3298" s="1"/>
      <c r="CD3298" s="1"/>
      <c r="CE3298" s="1"/>
      <c r="CF3298" s="1"/>
      <c r="CG3298" s="1"/>
      <c r="CH3298" s="1"/>
      <c r="CI3298" s="1"/>
      <c r="CJ3298" s="1"/>
      <c r="CK3298" s="1"/>
      <c r="CL3298" s="1"/>
      <c r="CM3298" s="1"/>
      <c r="CN3298" s="1"/>
      <c r="CO3298" s="1"/>
      <c r="CP3298" s="1"/>
      <c r="CQ3298" s="1"/>
      <c r="CR3298" s="1"/>
      <c r="CS3298" s="1"/>
      <c r="CT3298" s="1"/>
      <c r="CU3298" s="1"/>
      <c r="CV3298" s="1"/>
      <c r="CW3298" s="1"/>
      <c r="CX3298" s="1"/>
      <c r="CY3298" s="1"/>
      <c r="CZ3298" s="1"/>
      <c r="DA3298" s="1"/>
      <c r="DB3298" s="1"/>
      <c r="DC3298" s="1"/>
      <c r="DD3298" s="1"/>
      <c r="DE3298" s="1"/>
      <c r="DF3298" s="1"/>
      <c r="DG3298" s="1"/>
      <c r="DH3298" s="1"/>
      <c r="DI3298" s="1"/>
      <c r="DJ3298" s="1"/>
      <c r="DK3298" s="1"/>
      <c r="DL3298" s="1"/>
      <c r="DM3298" s="1"/>
      <c r="DN3298" s="1"/>
      <c r="DO3298" s="1"/>
      <c r="DP3298" s="1"/>
      <c r="DQ3298" s="1"/>
      <c r="DR3298" s="1"/>
      <c r="DS3298" s="1"/>
      <c r="DT3298" s="1"/>
      <c r="DU3298" s="1"/>
      <c r="DV3298" s="1"/>
      <c r="DW3298" s="1"/>
      <c r="DX3298" s="1"/>
      <c r="DY3298" s="1"/>
      <c r="DZ3298" s="1"/>
      <c r="EA3298" s="1"/>
      <c r="EB3298" s="1"/>
      <c r="EC3298" s="1"/>
      <c r="ED3298" s="1"/>
      <c r="EE3298" s="1"/>
      <c r="EF3298" s="1"/>
      <c r="EG3298" s="1"/>
      <c r="EH3298" s="1"/>
      <c r="EI3298" s="1"/>
      <c r="EJ3298" s="1"/>
      <c r="EK3298" s="1"/>
      <c r="EL3298" s="1"/>
      <c r="EM3298" s="1"/>
      <c r="EN3298" s="1"/>
      <c r="EO3298" s="1"/>
      <c r="EP3298" s="1"/>
      <c r="EQ3298" s="1"/>
      <c r="ER3298" s="1"/>
      <c r="ES3298" s="1"/>
      <c r="ET3298" s="1"/>
      <c r="EU3298" s="1"/>
      <c r="EV3298" s="1"/>
      <c r="EW3298" s="1"/>
      <c r="EX3298" s="1"/>
      <c r="EY3298" s="1"/>
      <c r="EZ3298" s="1"/>
      <c r="FA3298" s="1"/>
      <c r="FB3298" s="1"/>
      <c r="FC3298" s="1"/>
      <c r="FD3298" s="1"/>
      <c r="FE3298" s="1"/>
      <c r="FF3298" s="1"/>
      <c r="FG3298" s="1"/>
      <c r="FH3298" s="1"/>
      <c r="FI3298" s="1"/>
      <c r="FJ3298" s="1"/>
      <c r="FK3298" s="1"/>
      <c r="FL3298" s="1"/>
      <c r="FM3298" s="1"/>
      <c r="FN3298" s="1"/>
      <c r="FO3298" s="1"/>
      <c r="FP3298" s="1"/>
      <c r="FQ3298" s="1"/>
      <c r="FR3298" s="1"/>
      <c r="FS3298" s="1"/>
      <c r="FT3298" s="1"/>
      <c r="FU3298" s="1"/>
      <c r="FV3298" s="1"/>
      <c r="FW3298" s="1"/>
      <c r="FX3298" s="1"/>
      <c r="FY3298" s="1"/>
      <c r="FZ3298" s="1"/>
      <c r="GA3298" s="1"/>
      <c r="GB3298" s="1"/>
      <c r="GC3298" s="1"/>
      <c r="GD3298" s="1"/>
      <c r="GE3298" s="1"/>
      <c r="GF3298" s="1"/>
      <c r="GG3298" s="1"/>
      <c r="GH3298" s="1"/>
      <c r="GI3298" s="1"/>
      <c r="GJ3298" s="1"/>
      <c r="GK3298" s="1"/>
      <c r="GL3298" s="1"/>
      <c r="GM3298" s="1"/>
      <c r="GN3298" s="1"/>
      <c r="GO3298" s="1"/>
    </row>
    <row r="3299" spans="1:197" s="40" customFormat="1" x14ac:dyDescent="0.25">
      <c r="A3299" s="41"/>
      <c r="B3299" s="4"/>
      <c r="C3299" s="41"/>
      <c r="D3299" s="42"/>
      <c r="E3299" s="42"/>
      <c r="F3299" s="42"/>
      <c r="G3299" s="1"/>
      <c r="H3299" s="1"/>
      <c r="I3299" s="1"/>
      <c r="J3299" s="1"/>
      <c r="K3299" s="1"/>
      <c r="L3299" s="1"/>
      <c r="M3299" s="2"/>
      <c r="N3299" s="1"/>
      <c r="O3299" s="1"/>
      <c r="P3299" s="1"/>
      <c r="Q3299" s="1"/>
      <c r="R3299" s="1"/>
      <c r="S3299" s="1"/>
      <c r="T3299" s="1"/>
      <c r="U3299" s="1"/>
      <c r="V3299" s="1"/>
      <c r="W3299" s="1"/>
      <c r="X3299" s="1"/>
      <c r="Y3299" s="1"/>
      <c r="Z3299" s="1"/>
      <c r="AA3299" s="1"/>
      <c r="AB3299" s="1"/>
      <c r="AC3299" s="1"/>
      <c r="AD3299" s="1"/>
      <c r="AE3299" s="1"/>
      <c r="AF3299" s="1"/>
      <c r="AG3299" s="1"/>
      <c r="AH3299" s="1"/>
      <c r="AI3299" s="1"/>
      <c r="AJ3299" s="1"/>
      <c r="AK3299" s="1"/>
      <c r="AL3299" s="1"/>
      <c r="AM3299" s="1"/>
      <c r="AN3299" s="1"/>
      <c r="AO3299" s="1"/>
      <c r="AP3299" s="1"/>
      <c r="AQ3299" s="1"/>
      <c r="AR3299" s="1"/>
      <c r="AS3299" s="1"/>
      <c r="AT3299" s="1"/>
      <c r="AU3299" s="1"/>
      <c r="AV3299" s="1"/>
      <c r="AW3299" s="1"/>
      <c r="AX3299" s="1"/>
      <c r="AY3299" s="1"/>
      <c r="AZ3299" s="1"/>
      <c r="BA3299" s="1"/>
      <c r="BB3299" s="1"/>
      <c r="BC3299" s="1"/>
      <c r="BD3299" s="1"/>
      <c r="BE3299" s="1"/>
      <c r="BF3299" s="1"/>
      <c r="BG3299" s="1"/>
      <c r="BH3299" s="1"/>
      <c r="BI3299" s="1"/>
      <c r="BJ3299" s="1"/>
      <c r="BK3299" s="1"/>
      <c r="BL3299" s="1"/>
      <c r="BM3299" s="1"/>
      <c r="BN3299" s="1"/>
      <c r="BO3299" s="1"/>
      <c r="BP3299" s="1"/>
      <c r="BQ3299" s="1"/>
      <c r="BR3299" s="1"/>
      <c r="BS3299" s="1"/>
      <c r="BT3299" s="1"/>
      <c r="BU3299" s="1"/>
      <c r="BV3299" s="1"/>
      <c r="BW3299" s="1"/>
      <c r="BX3299" s="1"/>
      <c r="BY3299" s="1"/>
      <c r="BZ3299" s="1"/>
      <c r="CA3299" s="1"/>
      <c r="CB3299" s="1"/>
      <c r="CC3299" s="1"/>
      <c r="CD3299" s="1"/>
      <c r="CE3299" s="1"/>
      <c r="CF3299" s="1"/>
      <c r="CG3299" s="1"/>
      <c r="CH3299" s="1"/>
      <c r="CI3299" s="1"/>
      <c r="CJ3299" s="1"/>
      <c r="CK3299" s="1"/>
      <c r="CL3299" s="1"/>
      <c r="CM3299" s="1"/>
      <c r="CN3299" s="1"/>
      <c r="CO3299" s="1"/>
      <c r="CP3299" s="1"/>
      <c r="CQ3299" s="1"/>
      <c r="CR3299" s="1"/>
      <c r="CS3299" s="1"/>
      <c r="CT3299" s="1"/>
      <c r="CU3299" s="1"/>
      <c r="CV3299" s="1"/>
      <c r="CW3299" s="1"/>
      <c r="CX3299" s="1"/>
      <c r="CY3299" s="1"/>
      <c r="CZ3299" s="1"/>
      <c r="DA3299" s="1"/>
      <c r="DB3299" s="1"/>
      <c r="DC3299" s="1"/>
      <c r="DD3299" s="1"/>
      <c r="DE3299" s="1"/>
      <c r="DF3299" s="1"/>
      <c r="DG3299" s="1"/>
      <c r="DH3299" s="1"/>
      <c r="DI3299" s="1"/>
      <c r="DJ3299" s="1"/>
      <c r="DK3299" s="1"/>
      <c r="DL3299" s="1"/>
      <c r="DM3299" s="1"/>
      <c r="DN3299" s="1"/>
      <c r="DO3299" s="1"/>
      <c r="DP3299" s="1"/>
      <c r="DQ3299" s="1"/>
      <c r="DR3299" s="1"/>
      <c r="DS3299" s="1"/>
      <c r="DT3299" s="1"/>
      <c r="DU3299" s="1"/>
      <c r="DV3299" s="1"/>
      <c r="DW3299" s="1"/>
      <c r="DX3299" s="1"/>
      <c r="DY3299" s="1"/>
      <c r="DZ3299" s="1"/>
      <c r="EA3299" s="1"/>
      <c r="EB3299" s="1"/>
      <c r="EC3299" s="1"/>
      <c r="ED3299" s="1"/>
      <c r="EE3299" s="1"/>
      <c r="EF3299" s="1"/>
      <c r="EG3299" s="1"/>
      <c r="EH3299" s="1"/>
      <c r="EI3299" s="1"/>
      <c r="EJ3299" s="1"/>
      <c r="EK3299" s="1"/>
      <c r="EL3299" s="1"/>
      <c r="EM3299" s="1"/>
      <c r="EN3299" s="1"/>
      <c r="EO3299" s="1"/>
      <c r="EP3299" s="1"/>
      <c r="EQ3299" s="1"/>
      <c r="ER3299" s="1"/>
      <c r="ES3299" s="1"/>
      <c r="ET3299" s="1"/>
      <c r="EU3299" s="1"/>
      <c r="EV3299" s="1"/>
      <c r="EW3299" s="1"/>
      <c r="EX3299" s="1"/>
      <c r="EY3299" s="1"/>
      <c r="EZ3299" s="1"/>
      <c r="FA3299" s="1"/>
      <c r="FB3299" s="1"/>
      <c r="FC3299" s="1"/>
      <c r="FD3299" s="1"/>
      <c r="FE3299" s="1"/>
      <c r="FF3299" s="1"/>
      <c r="FG3299" s="1"/>
      <c r="FH3299" s="1"/>
      <c r="FI3299" s="1"/>
      <c r="FJ3299" s="1"/>
      <c r="FK3299" s="1"/>
      <c r="FL3299" s="1"/>
      <c r="FM3299" s="1"/>
      <c r="FN3299" s="1"/>
      <c r="FO3299" s="1"/>
      <c r="FP3299" s="1"/>
      <c r="FQ3299" s="1"/>
      <c r="FR3299" s="1"/>
      <c r="FS3299" s="1"/>
      <c r="FT3299" s="1"/>
      <c r="FU3299" s="1"/>
      <c r="FV3299" s="1"/>
      <c r="FW3299" s="1"/>
      <c r="FX3299" s="1"/>
      <c r="FY3299" s="1"/>
      <c r="FZ3299" s="1"/>
      <c r="GA3299" s="1"/>
      <c r="GB3299" s="1"/>
      <c r="GC3299" s="1"/>
      <c r="GD3299" s="1"/>
      <c r="GE3299" s="1"/>
      <c r="GF3299" s="1"/>
      <c r="GG3299" s="1"/>
      <c r="GH3299" s="1"/>
      <c r="GI3299" s="1"/>
      <c r="GJ3299" s="1"/>
      <c r="GK3299" s="1"/>
      <c r="GL3299" s="1"/>
      <c r="GM3299" s="1"/>
      <c r="GN3299" s="1"/>
      <c r="GO3299" s="1"/>
    </row>
    <row r="3300" spans="1:197" s="40" customFormat="1" x14ac:dyDescent="0.25">
      <c r="A3300" s="41"/>
      <c r="B3300" s="4"/>
      <c r="C3300" s="41"/>
      <c r="D3300" s="42"/>
      <c r="E3300" s="42"/>
      <c r="F3300" s="42"/>
      <c r="G3300" s="1"/>
      <c r="H3300" s="1"/>
      <c r="I3300" s="1"/>
      <c r="J3300" s="1"/>
      <c r="K3300" s="1"/>
      <c r="L3300" s="1"/>
      <c r="M3300" s="2"/>
      <c r="N3300" s="1"/>
      <c r="O3300" s="1"/>
      <c r="P3300" s="1"/>
      <c r="Q3300" s="1"/>
      <c r="R3300" s="1"/>
      <c r="S3300" s="1"/>
      <c r="T3300" s="1"/>
      <c r="U3300" s="1"/>
      <c r="V3300" s="1"/>
      <c r="W3300" s="1"/>
      <c r="X3300" s="1"/>
      <c r="Y3300" s="1"/>
      <c r="Z3300" s="1"/>
      <c r="AA3300" s="1"/>
      <c r="AB3300" s="1"/>
      <c r="AC3300" s="1"/>
      <c r="AD3300" s="1"/>
      <c r="AE3300" s="1"/>
      <c r="AF3300" s="1"/>
      <c r="AG3300" s="1"/>
      <c r="AH3300" s="1"/>
      <c r="AI3300" s="1"/>
      <c r="AJ3300" s="1"/>
      <c r="AK3300" s="1"/>
      <c r="AL3300" s="1"/>
      <c r="AM3300" s="1"/>
      <c r="AN3300" s="1"/>
      <c r="AO3300" s="1"/>
      <c r="AP3300" s="1"/>
      <c r="AQ3300" s="1"/>
      <c r="AR3300" s="1"/>
      <c r="AS3300" s="1"/>
      <c r="AT3300" s="1"/>
      <c r="AU3300" s="1"/>
      <c r="AV3300" s="1"/>
      <c r="AW3300" s="1"/>
      <c r="AX3300" s="1"/>
      <c r="AY3300" s="1"/>
      <c r="AZ3300" s="1"/>
      <c r="BA3300" s="1"/>
      <c r="BB3300" s="1"/>
      <c r="BC3300" s="1"/>
      <c r="BD3300" s="1"/>
      <c r="BE3300" s="1"/>
      <c r="BF3300" s="1"/>
      <c r="BG3300" s="1"/>
      <c r="BH3300" s="1"/>
      <c r="BI3300" s="1"/>
      <c r="BJ3300" s="1"/>
      <c r="BK3300" s="1"/>
      <c r="BL3300" s="1"/>
      <c r="BM3300" s="1"/>
      <c r="BN3300" s="1"/>
      <c r="BO3300" s="1"/>
      <c r="BP3300" s="1"/>
      <c r="BQ3300" s="1"/>
      <c r="BR3300" s="1"/>
      <c r="BS3300" s="1"/>
      <c r="BT3300" s="1"/>
      <c r="BU3300" s="1"/>
      <c r="BV3300" s="1"/>
      <c r="BW3300" s="1"/>
      <c r="BX3300" s="1"/>
      <c r="BY3300" s="1"/>
      <c r="BZ3300" s="1"/>
      <c r="CA3300" s="1"/>
      <c r="CB3300" s="1"/>
      <c r="CC3300" s="1"/>
      <c r="CD3300" s="1"/>
      <c r="CE3300" s="1"/>
      <c r="CF3300" s="1"/>
      <c r="CG3300" s="1"/>
      <c r="CH3300" s="1"/>
      <c r="CI3300" s="1"/>
      <c r="CJ3300" s="1"/>
      <c r="CK3300" s="1"/>
      <c r="CL3300" s="1"/>
      <c r="CM3300" s="1"/>
      <c r="CN3300" s="1"/>
      <c r="CO3300" s="1"/>
      <c r="CP3300" s="1"/>
      <c r="CQ3300" s="1"/>
      <c r="CR3300" s="1"/>
      <c r="CS3300" s="1"/>
      <c r="CT3300" s="1"/>
      <c r="CU3300" s="1"/>
      <c r="CV3300" s="1"/>
      <c r="CW3300" s="1"/>
      <c r="CX3300" s="1"/>
      <c r="CY3300" s="1"/>
      <c r="CZ3300" s="1"/>
      <c r="DA3300" s="1"/>
      <c r="DB3300" s="1"/>
      <c r="DC3300" s="1"/>
      <c r="DD3300" s="1"/>
      <c r="DE3300" s="1"/>
      <c r="DF3300" s="1"/>
      <c r="DG3300" s="1"/>
      <c r="DH3300" s="1"/>
      <c r="DI3300" s="1"/>
      <c r="DJ3300" s="1"/>
      <c r="DK3300" s="1"/>
      <c r="DL3300" s="1"/>
      <c r="DM3300" s="1"/>
      <c r="DN3300" s="1"/>
      <c r="DO3300" s="1"/>
      <c r="DP3300" s="1"/>
      <c r="DQ3300" s="1"/>
      <c r="DR3300" s="1"/>
      <c r="DS3300" s="1"/>
      <c r="DT3300" s="1"/>
      <c r="DU3300" s="1"/>
      <c r="DV3300" s="1"/>
      <c r="DW3300" s="1"/>
      <c r="DX3300" s="1"/>
      <c r="DY3300" s="1"/>
      <c r="DZ3300" s="1"/>
      <c r="EA3300" s="1"/>
      <c r="EB3300" s="1"/>
      <c r="EC3300" s="1"/>
      <c r="ED3300" s="1"/>
      <c r="EE3300" s="1"/>
      <c r="EF3300" s="1"/>
      <c r="EG3300" s="1"/>
      <c r="EH3300" s="1"/>
      <c r="EI3300" s="1"/>
      <c r="EJ3300" s="1"/>
      <c r="EK3300" s="1"/>
      <c r="EL3300" s="1"/>
      <c r="EM3300" s="1"/>
      <c r="EN3300" s="1"/>
      <c r="EO3300" s="1"/>
      <c r="EP3300" s="1"/>
      <c r="EQ3300" s="1"/>
      <c r="ER3300" s="1"/>
      <c r="ES3300" s="1"/>
      <c r="ET3300" s="1"/>
      <c r="EU3300" s="1"/>
      <c r="EV3300" s="1"/>
      <c r="EW3300" s="1"/>
      <c r="EX3300" s="1"/>
      <c r="EY3300" s="1"/>
      <c r="EZ3300" s="1"/>
      <c r="FA3300" s="1"/>
      <c r="FB3300" s="1"/>
      <c r="FC3300" s="1"/>
      <c r="FD3300" s="1"/>
      <c r="FE3300" s="1"/>
      <c r="FF3300" s="1"/>
      <c r="FG3300" s="1"/>
      <c r="FH3300" s="1"/>
      <c r="FI3300" s="1"/>
      <c r="FJ3300" s="1"/>
      <c r="FK3300" s="1"/>
      <c r="FL3300" s="1"/>
      <c r="FM3300" s="1"/>
      <c r="FN3300" s="1"/>
      <c r="FO3300" s="1"/>
      <c r="FP3300" s="1"/>
      <c r="FQ3300" s="1"/>
      <c r="FR3300" s="1"/>
      <c r="FS3300" s="1"/>
      <c r="FT3300" s="1"/>
      <c r="FU3300" s="1"/>
      <c r="FV3300" s="1"/>
      <c r="FW3300" s="1"/>
      <c r="FX3300" s="1"/>
      <c r="FY3300" s="1"/>
      <c r="FZ3300" s="1"/>
      <c r="GA3300" s="1"/>
      <c r="GB3300" s="1"/>
      <c r="GC3300" s="1"/>
      <c r="GD3300" s="1"/>
      <c r="GE3300" s="1"/>
      <c r="GF3300" s="1"/>
      <c r="GG3300" s="1"/>
      <c r="GH3300" s="1"/>
      <c r="GI3300" s="1"/>
      <c r="GJ3300" s="1"/>
      <c r="GK3300" s="1"/>
      <c r="GL3300" s="1"/>
      <c r="GM3300" s="1"/>
      <c r="GN3300" s="1"/>
      <c r="GO3300" s="1"/>
    </row>
    <row r="3301" spans="1:197" s="40" customFormat="1" x14ac:dyDescent="0.25">
      <c r="A3301" s="41"/>
      <c r="B3301" s="4"/>
      <c r="C3301" s="41"/>
      <c r="D3301" s="42"/>
      <c r="E3301" s="42"/>
      <c r="F3301" s="42"/>
      <c r="G3301" s="1"/>
      <c r="H3301" s="1"/>
      <c r="I3301" s="1"/>
      <c r="J3301" s="1"/>
      <c r="K3301" s="1"/>
      <c r="L3301" s="1"/>
      <c r="M3301" s="2"/>
      <c r="N3301" s="1"/>
      <c r="O3301" s="1"/>
      <c r="P3301" s="1"/>
      <c r="Q3301" s="1"/>
      <c r="R3301" s="1"/>
      <c r="S3301" s="1"/>
      <c r="T3301" s="1"/>
      <c r="U3301" s="1"/>
      <c r="V3301" s="1"/>
      <c r="W3301" s="1"/>
      <c r="X3301" s="1"/>
      <c r="Y3301" s="1"/>
      <c r="Z3301" s="1"/>
      <c r="AA3301" s="1"/>
      <c r="AB3301" s="1"/>
      <c r="AC3301" s="1"/>
      <c r="AD3301" s="1"/>
      <c r="AE3301" s="1"/>
      <c r="AF3301" s="1"/>
      <c r="AG3301" s="1"/>
      <c r="AH3301" s="1"/>
      <c r="AI3301" s="1"/>
      <c r="AJ3301" s="1"/>
      <c r="AK3301" s="1"/>
      <c r="AL3301" s="1"/>
      <c r="AM3301" s="1"/>
      <c r="AN3301" s="1"/>
      <c r="AO3301" s="1"/>
      <c r="AP3301" s="1"/>
      <c r="AQ3301" s="1"/>
      <c r="AR3301" s="1"/>
      <c r="AS3301" s="1"/>
      <c r="AT3301" s="1"/>
      <c r="AU3301" s="1"/>
      <c r="AV3301" s="1"/>
      <c r="AW3301" s="1"/>
      <c r="AX3301" s="1"/>
      <c r="AY3301" s="1"/>
      <c r="AZ3301" s="1"/>
      <c r="BA3301" s="1"/>
      <c r="BB3301" s="1"/>
      <c r="BC3301" s="1"/>
      <c r="BD3301" s="1"/>
      <c r="BE3301" s="1"/>
      <c r="BF3301" s="1"/>
      <c r="BG3301" s="1"/>
      <c r="BH3301" s="1"/>
      <c r="BI3301" s="1"/>
      <c r="BJ3301" s="1"/>
      <c r="BK3301" s="1"/>
      <c r="BL3301" s="1"/>
      <c r="BM3301" s="1"/>
      <c r="BN3301" s="1"/>
      <c r="BO3301" s="1"/>
      <c r="BP3301" s="1"/>
      <c r="BQ3301" s="1"/>
      <c r="BR3301" s="1"/>
      <c r="BS3301" s="1"/>
      <c r="BT3301" s="1"/>
      <c r="BU3301" s="1"/>
      <c r="BV3301" s="1"/>
      <c r="BW3301" s="1"/>
      <c r="BX3301" s="1"/>
      <c r="BY3301" s="1"/>
      <c r="BZ3301" s="1"/>
      <c r="CA3301" s="1"/>
      <c r="CB3301" s="1"/>
      <c r="CC3301" s="1"/>
      <c r="CD3301" s="1"/>
      <c r="CE3301" s="1"/>
      <c r="CF3301" s="1"/>
      <c r="CG3301" s="1"/>
      <c r="CH3301" s="1"/>
      <c r="CI3301" s="1"/>
      <c r="CJ3301" s="1"/>
      <c r="CK3301" s="1"/>
      <c r="CL3301" s="1"/>
      <c r="CM3301" s="1"/>
      <c r="CN3301" s="1"/>
      <c r="CO3301" s="1"/>
      <c r="CP3301" s="1"/>
      <c r="CQ3301" s="1"/>
      <c r="CR3301" s="1"/>
      <c r="CS3301" s="1"/>
      <c r="CT3301" s="1"/>
      <c r="CU3301" s="1"/>
      <c r="CV3301" s="1"/>
      <c r="CW3301" s="1"/>
      <c r="CX3301" s="1"/>
      <c r="CY3301" s="1"/>
      <c r="CZ3301" s="1"/>
      <c r="DA3301" s="1"/>
      <c r="DB3301" s="1"/>
      <c r="DC3301" s="1"/>
      <c r="DD3301" s="1"/>
      <c r="DE3301" s="1"/>
      <c r="DF3301" s="1"/>
      <c r="DG3301" s="1"/>
      <c r="DH3301" s="1"/>
      <c r="DI3301" s="1"/>
      <c r="DJ3301" s="1"/>
      <c r="DK3301" s="1"/>
      <c r="DL3301" s="1"/>
      <c r="DM3301" s="1"/>
      <c r="DN3301" s="1"/>
      <c r="DO3301" s="1"/>
      <c r="DP3301" s="1"/>
      <c r="DQ3301" s="1"/>
      <c r="DR3301" s="1"/>
      <c r="DS3301" s="1"/>
      <c r="DT3301" s="1"/>
      <c r="DU3301" s="1"/>
      <c r="DV3301" s="1"/>
      <c r="DW3301" s="1"/>
      <c r="DX3301" s="1"/>
      <c r="DY3301" s="1"/>
      <c r="DZ3301" s="1"/>
      <c r="EA3301" s="1"/>
      <c r="EB3301" s="1"/>
      <c r="EC3301" s="1"/>
      <c r="ED3301" s="1"/>
      <c r="EE3301" s="1"/>
      <c r="EF3301" s="1"/>
      <c r="EG3301" s="1"/>
      <c r="EH3301" s="1"/>
      <c r="EI3301" s="1"/>
      <c r="EJ3301" s="1"/>
      <c r="EK3301" s="1"/>
      <c r="EL3301" s="1"/>
      <c r="EM3301" s="1"/>
      <c r="EN3301" s="1"/>
      <c r="EO3301" s="1"/>
      <c r="EP3301" s="1"/>
      <c r="EQ3301" s="1"/>
      <c r="ER3301" s="1"/>
      <c r="ES3301" s="1"/>
      <c r="ET3301" s="1"/>
      <c r="EU3301" s="1"/>
      <c r="EV3301" s="1"/>
      <c r="EW3301" s="1"/>
      <c r="EX3301" s="1"/>
      <c r="EY3301" s="1"/>
      <c r="EZ3301" s="1"/>
      <c r="FA3301" s="1"/>
      <c r="FB3301" s="1"/>
      <c r="FC3301" s="1"/>
      <c r="FD3301" s="1"/>
      <c r="FE3301" s="1"/>
      <c r="FF3301" s="1"/>
      <c r="FG3301" s="1"/>
      <c r="FH3301" s="1"/>
      <c r="FI3301" s="1"/>
      <c r="FJ3301" s="1"/>
      <c r="FK3301" s="1"/>
      <c r="FL3301" s="1"/>
      <c r="FM3301" s="1"/>
      <c r="FN3301" s="1"/>
      <c r="FO3301" s="1"/>
      <c r="FP3301" s="1"/>
      <c r="FQ3301" s="1"/>
      <c r="FR3301" s="1"/>
      <c r="FS3301" s="1"/>
      <c r="FT3301" s="1"/>
      <c r="FU3301" s="1"/>
      <c r="FV3301" s="1"/>
      <c r="FW3301" s="1"/>
      <c r="FX3301" s="1"/>
      <c r="FY3301" s="1"/>
      <c r="FZ3301" s="1"/>
      <c r="GA3301" s="1"/>
      <c r="GB3301" s="1"/>
      <c r="GC3301" s="1"/>
      <c r="GD3301" s="1"/>
      <c r="GE3301" s="1"/>
      <c r="GF3301" s="1"/>
      <c r="GG3301" s="1"/>
      <c r="GH3301" s="1"/>
      <c r="GI3301" s="1"/>
      <c r="GJ3301" s="1"/>
      <c r="GK3301" s="1"/>
      <c r="GL3301" s="1"/>
      <c r="GM3301" s="1"/>
      <c r="GN3301" s="1"/>
      <c r="GO3301" s="1"/>
    </row>
    <row r="3302" spans="1:197" s="40" customFormat="1" x14ac:dyDescent="0.25">
      <c r="A3302" s="41"/>
      <c r="B3302" s="4"/>
      <c r="C3302" s="41"/>
      <c r="D3302" s="42"/>
      <c r="E3302" s="42"/>
      <c r="F3302" s="42"/>
      <c r="G3302" s="1"/>
      <c r="H3302" s="1"/>
      <c r="I3302" s="1"/>
      <c r="J3302" s="1"/>
      <c r="K3302" s="1"/>
      <c r="L3302" s="1"/>
      <c r="M3302" s="2"/>
      <c r="N3302" s="1"/>
      <c r="O3302" s="1"/>
      <c r="P3302" s="1"/>
      <c r="Q3302" s="1"/>
      <c r="R3302" s="1"/>
      <c r="S3302" s="1"/>
      <c r="T3302" s="1"/>
      <c r="U3302" s="1"/>
      <c r="V3302" s="1"/>
      <c r="W3302" s="1"/>
      <c r="X3302" s="1"/>
      <c r="Y3302" s="1"/>
      <c r="Z3302" s="1"/>
      <c r="AA3302" s="1"/>
      <c r="AB3302" s="1"/>
      <c r="AC3302" s="1"/>
      <c r="AD3302" s="1"/>
      <c r="AE3302" s="1"/>
      <c r="AF3302" s="1"/>
      <c r="AG3302" s="1"/>
      <c r="AH3302" s="1"/>
      <c r="AI3302" s="1"/>
      <c r="AJ3302" s="1"/>
      <c r="AK3302" s="1"/>
      <c r="AL3302" s="1"/>
      <c r="AM3302" s="1"/>
      <c r="AN3302" s="1"/>
      <c r="AO3302" s="1"/>
      <c r="AP3302" s="1"/>
      <c r="AQ3302" s="1"/>
      <c r="AR3302" s="1"/>
      <c r="AS3302" s="1"/>
      <c r="AT3302" s="1"/>
      <c r="AU3302" s="1"/>
      <c r="AV3302" s="1"/>
      <c r="AW3302" s="1"/>
      <c r="AX3302" s="1"/>
      <c r="AY3302" s="1"/>
      <c r="AZ3302" s="1"/>
      <c r="BA3302" s="1"/>
      <c r="BB3302" s="1"/>
      <c r="BC3302" s="1"/>
      <c r="BD3302" s="1"/>
      <c r="BE3302" s="1"/>
      <c r="BF3302" s="1"/>
      <c r="BG3302" s="1"/>
      <c r="BH3302" s="1"/>
      <c r="BI3302" s="1"/>
      <c r="BJ3302" s="1"/>
      <c r="BK3302" s="1"/>
      <c r="BL3302" s="1"/>
      <c r="BM3302" s="1"/>
      <c r="BN3302" s="1"/>
      <c r="BO3302" s="1"/>
      <c r="BP3302" s="1"/>
      <c r="BQ3302" s="1"/>
      <c r="BR3302" s="1"/>
      <c r="BS3302" s="1"/>
      <c r="BT3302" s="1"/>
      <c r="BU3302" s="1"/>
      <c r="BV3302" s="1"/>
      <c r="BW3302" s="1"/>
      <c r="BX3302" s="1"/>
      <c r="BY3302" s="1"/>
      <c r="BZ3302" s="1"/>
      <c r="CA3302" s="1"/>
      <c r="CB3302" s="1"/>
      <c r="CC3302" s="1"/>
      <c r="CD3302" s="1"/>
      <c r="CE3302" s="1"/>
      <c r="CF3302" s="1"/>
      <c r="CG3302" s="1"/>
      <c r="CH3302" s="1"/>
      <c r="CI3302" s="1"/>
      <c r="CJ3302" s="1"/>
      <c r="CK3302" s="1"/>
      <c r="CL3302" s="1"/>
      <c r="CM3302" s="1"/>
      <c r="CN3302" s="1"/>
      <c r="CO3302" s="1"/>
      <c r="CP3302" s="1"/>
      <c r="CQ3302" s="1"/>
      <c r="CR3302" s="1"/>
      <c r="CS3302" s="1"/>
      <c r="CT3302" s="1"/>
      <c r="CU3302" s="1"/>
      <c r="CV3302" s="1"/>
      <c r="CW3302" s="1"/>
      <c r="CX3302" s="1"/>
      <c r="CY3302" s="1"/>
      <c r="CZ3302" s="1"/>
      <c r="DA3302" s="1"/>
      <c r="DB3302" s="1"/>
      <c r="DC3302" s="1"/>
      <c r="DD3302" s="1"/>
      <c r="DE3302" s="1"/>
      <c r="DF3302" s="1"/>
      <c r="DG3302" s="1"/>
      <c r="DH3302" s="1"/>
      <c r="DI3302" s="1"/>
      <c r="DJ3302" s="1"/>
      <c r="DK3302" s="1"/>
      <c r="DL3302" s="1"/>
      <c r="DM3302" s="1"/>
      <c r="DN3302" s="1"/>
      <c r="DO3302" s="1"/>
      <c r="DP3302" s="1"/>
      <c r="DQ3302" s="1"/>
      <c r="DR3302" s="1"/>
      <c r="DS3302" s="1"/>
      <c r="DT3302" s="1"/>
      <c r="DU3302" s="1"/>
      <c r="DV3302" s="1"/>
      <c r="DW3302" s="1"/>
      <c r="DX3302" s="1"/>
      <c r="DY3302" s="1"/>
      <c r="DZ3302" s="1"/>
      <c r="EA3302" s="1"/>
      <c r="EB3302" s="1"/>
      <c r="EC3302" s="1"/>
      <c r="ED3302" s="1"/>
      <c r="EE3302" s="1"/>
      <c r="EF3302" s="1"/>
      <c r="EG3302" s="1"/>
      <c r="EH3302" s="1"/>
      <c r="EI3302" s="1"/>
      <c r="EJ3302" s="1"/>
      <c r="EK3302" s="1"/>
      <c r="EL3302" s="1"/>
      <c r="EM3302" s="1"/>
      <c r="EN3302" s="1"/>
      <c r="EO3302" s="1"/>
      <c r="EP3302" s="1"/>
      <c r="EQ3302" s="1"/>
      <c r="ER3302" s="1"/>
      <c r="ES3302" s="1"/>
      <c r="ET3302" s="1"/>
      <c r="EU3302" s="1"/>
      <c r="EV3302" s="1"/>
      <c r="EW3302" s="1"/>
      <c r="EX3302" s="1"/>
      <c r="EY3302" s="1"/>
      <c r="EZ3302" s="1"/>
      <c r="FA3302" s="1"/>
      <c r="FB3302" s="1"/>
      <c r="FC3302" s="1"/>
      <c r="FD3302" s="1"/>
      <c r="FE3302" s="1"/>
      <c r="FF3302" s="1"/>
      <c r="FG3302" s="1"/>
      <c r="FH3302" s="1"/>
      <c r="FI3302" s="1"/>
      <c r="FJ3302" s="1"/>
      <c r="FK3302" s="1"/>
      <c r="FL3302" s="1"/>
      <c r="FM3302" s="1"/>
      <c r="FN3302" s="1"/>
      <c r="FO3302" s="1"/>
      <c r="FP3302" s="1"/>
      <c r="FQ3302" s="1"/>
      <c r="FR3302" s="1"/>
      <c r="FS3302" s="1"/>
      <c r="FT3302" s="1"/>
      <c r="FU3302" s="1"/>
      <c r="FV3302" s="1"/>
      <c r="FW3302" s="1"/>
      <c r="FX3302" s="1"/>
      <c r="FY3302" s="1"/>
      <c r="FZ3302" s="1"/>
      <c r="GA3302" s="1"/>
      <c r="GB3302" s="1"/>
      <c r="GC3302" s="1"/>
      <c r="GD3302" s="1"/>
      <c r="GE3302" s="1"/>
      <c r="GF3302" s="1"/>
      <c r="GG3302" s="1"/>
      <c r="GH3302" s="1"/>
      <c r="GI3302" s="1"/>
      <c r="GJ3302" s="1"/>
      <c r="GK3302" s="1"/>
      <c r="GL3302" s="1"/>
      <c r="GM3302" s="1"/>
      <c r="GN3302" s="1"/>
      <c r="GO3302" s="1"/>
    </row>
    <row r="3303" spans="1:197" s="40" customFormat="1" x14ac:dyDescent="0.25">
      <c r="A3303" s="41"/>
      <c r="B3303" s="4"/>
      <c r="C3303" s="41"/>
      <c r="D3303" s="42"/>
      <c r="E3303" s="42"/>
      <c r="F3303" s="42"/>
      <c r="G3303" s="1"/>
      <c r="H3303" s="1"/>
      <c r="I3303" s="1"/>
      <c r="J3303" s="1"/>
      <c r="K3303" s="1"/>
      <c r="L3303" s="1"/>
      <c r="M3303" s="2"/>
      <c r="N3303" s="1"/>
      <c r="O3303" s="1"/>
      <c r="P3303" s="1"/>
      <c r="Q3303" s="1"/>
      <c r="R3303" s="1"/>
      <c r="S3303" s="1"/>
      <c r="T3303" s="1"/>
      <c r="U3303" s="1"/>
      <c r="V3303" s="1"/>
      <c r="W3303" s="1"/>
      <c r="X3303" s="1"/>
      <c r="Y3303" s="1"/>
      <c r="Z3303" s="1"/>
      <c r="AA3303" s="1"/>
      <c r="AB3303" s="1"/>
      <c r="AC3303" s="1"/>
      <c r="AD3303" s="1"/>
      <c r="AE3303" s="1"/>
      <c r="AF3303" s="1"/>
      <c r="AG3303" s="1"/>
      <c r="AH3303" s="1"/>
      <c r="AI3303" s="1"/>
      <c r="AJ3303" s="1"/>
      <c r="AK3303" s="1"/>
      <c r="AL3303" s="1"/>
      <c r="AM3303" s="1"/>
      <c r="AN3303" s="1"/>
      <c r="AO3303" s="1"/>
      <c r="AP3303" s="1"/>
      <c r="AQ3303" s="1"/>
      <c r="AR3303" s="1"/>
      <c r="AS3303" s="1"/>
      <c r="AT3303" s="1"/>
      <c r="AU3303" s="1"/>
      <c r="AV3303" s="1"/>
      <c r="AW3303" s="1"/>
      <c r="AX3303" s="1"/>
      <c r="AY3303" s="1"/>
      <c r="AZ3303" s="1"/>
      <c r="BA3303" s="1"/>
      <c r="BB3303" s="1"/>
      <c r="BC3303" s="1"/>
      <c r="BD3303" s="1"/>
      <c r="BE3303" s="1"/>
      <c r="BF3303" s="1"/>
      <c r="BG3303" s="1"/>
      <c r="BH3303" s="1"/>
      <c r="BI3303" s="1"/>
      <c r="BJ3303" s="1"/>
      <c r="BK3303" s="1"/>
      <c r="BL3303" s="1"/>
      <c r="BM3303" s="1"/>
      <c r="BN3303" s="1"/>
      <c r="BO3303" s="1"/>
      <c r="BP3303" s="1"/>
      <c r="BQ3303" s="1"/>
      <c r="BR3303" s="1"/>
      <c r="BS3303" s="1"/>
      <c r="BT3303" s="1"/>
      <c r="BU3303" s="1"/>
      <c r="BV3303" s="1"/>
      <c r="BW3303" s="1"/>
      <c r="BX3303" s="1"/>
      <c r="BY3303" s="1"/>
      <c r="BZ3303" s="1"/>
      <c r="CA3303" s="1"/>
      <c r="CB3303" s="1"/>
      <c r="CC3303" s="1"/>
      <c r="CD3303" s="1"/>
      <c r="CE3303" s="1"/>
      <c r="CF3303" s="1"/>
      <c r="CG3303" s="1"/>
      <c r="CH3303" s="1"/>
      <c r="CI3303" s="1"/>
      <c r="CJ3303" s="1"/>
      <c r="CK3303" s="1"/>
      <c r="CL3303" s="1"/>
      <c r="CM3303" s="1"/>
      <c r="CN3303" s="1"/>
      <c r="CO3303" s="1"/>
      <c r="CP3303" s="1"/>
      <c r="CQ3303" s="1"/>
      <c r="CR3303" s="1"/>
      <c r="CS3303" s="1"/>
      <c r="CT3303" s="1"/>
      <c r="CU3303" s="1"/>
      <c r="CV3303" s="1"/>
      <c r="CW3303" s="1"/>
      <c r="CX3303" s="1"/>
      <c r="CY3303" s="1"/>
      <c r="CZ3303" s="1"/>
      <c r="DA3303" s="1"/>
      <c r="DB3303" s="1"/>
      <c r="DC3303" s="1"/>
      <c r="DD3303" s="1"/>
      <c r="DE3303" s="1"/>
      <c r="DF3303" s="1"/>
      <c r="DG3303" s="1"/>
      <c r="DH3303" s="1"/>
      <c r="DI3303" s="1"/>
      <c r="DJ3303" s="1"/>
      <c r="DK3303" s="1"/>
      <c r="DL3303" s="1"/>
      <c r="DM3303" s="1"/>
      <c r="DN3303" s="1"/>
      <c r="DO3303" s="1"/>
      <c r="DP3303" s="1"/>
      <c r="DQ3303" s="1"/>
      <c r="DR3303" s="1"/>
      <c r="DS3303" s="1"/>
      <c r="DT3303" s="1"/>
      <c r="DU3303" s="1"/>
      <c r="DV3303" s="1"/>
      <c r="DW3303" s="1"/>
      <c r="DX3303" s="1"/>
      <c r="DY3303" s="1"/>
      <c r="DZ3303" s="1"/>
      <c r="EA3303" s="1"/>
      <c r="EB3303" s="1"/>
      <c r="EC3303" s="1"/>
      <c r="ED3303" s="1"/>
      <c r="EE3303" s="1"/>
      <c r="EF3303" s="1"/>
      <c r="EG3303" s="1"/>
      <c r="EH3303" s="1"/>
      <c r="EI3303" s="1"/>
      <c r="EJ3303" s="1"/>
      <c r="EK3303" s="1"/>
      <c r="EL3303" s="1"/>
      <c r="EM3303" s="1"/>
      <c r="EN3303" s="1"/>
      <c r="EO3303" s="1"/>
      <c r="EP3303" s="1"/>
      <c r="EQ3303" s="1"/>
      <c r="ER3303" s="1"/>
      <c r="ES3303" s="1"/>
      <c r="ET3303" s="1"/>
      <c r="EU3303" s="1"/>
      <c r="EV3303" s="1"/>
      <c r="EW3303" s="1"/>
      <c r="EX3303" s="1"/>
      <c r="EY3303" s="1"/>
      <c r="EZ3303" s="1"/>
      <c r="FA3303" s="1"/>
      <c r="FB3303" s="1"/>
      <c r="FC3303" s="1"/>
      <c r="FD3303" s="1"/>
      <c r="FE3303" s="1"/>
      <c r="FF3303" s="1"/>
      <c r="FG3303" s="1"/>
      <c r="FH3303" s="1"/>
      <c r="FI3303" s="1"/>
      <c r="FJ3303" s="1"/>
      <c r="FK3303" s="1"/>
      <c r="FL3303" s="1"/>
      <c r="FM3303" s="1"/>
      <c r="FN3303" s="1"/>
      <c r="FO3303" s="1"/>
      <c r="FP3303" s="1"/>
      <c r="FQ3303" s="1"/>
      <c r="FR3303" s="1"/>
      <c r="FS3303" s="1"/>
      <c r="FT3303" s="1"/>
      <c r="FU3303" s="1"/>
      <c r="FV3303" s="1"/>
      <c r="FW3303" s="1"/>
      <c r="FX3303" s="1"/>
      <c r="FY3303" s="1"/>
      <c r="FZ3303" s="1"/>
      <c r="GA3303" s="1"/>
      <c r="GB3303" s="1"/>
      <c r="GC3303" s="1"/>
      <c r="GD3303" s="1"/>
      <c r="GE3303" s="1"/>
      <c r="GF3303" s="1"/>
      <c r="GG3303" s="1"/>
      <c r="GH3303" s="1"/>
      <c r="GI3303" s="1"/>
      <c r="GJ3303" s="1"/>
      <c r="GK3303" s="1"/>
      <c r="GL3303" s="1"/>
      <c r="GM3303" s="1"/>
      <c r="GN3303" s="1"/>
      <c r="GO3303" s="1"/>
    </row>
    <row r="3304" spans="1:197" s="40" customFormat="1" x14ac:dyDescent="0.25">
      <c r="A3304" s="41"/>
      <c r="B3304" s="4"/>
      <c r="C3304" s="41"/>
      <c r="D3304" s="42"/>
      <c r="E3304" s="42"/>
      <c r="F3304" s="42"/>
      <c r="G3304" s="1"/>
      <c r="H3304" s="1"/>
      <c r="I3304" s="1"/>
      <c r="J3304" s="1"/>
      <c r="K3304" s="1"/>
      <c r="L3304" s="1"/>
      <c r="M3304" s="2"/>
      <c r="N3304" s="1"/>
      <c r="O3304" s="1"/>
      <c r="P3304" s="1"/>
      <c r="Q3304" s="1"/>
      <c r="R3304" s="1"/>
      <c r="S3304" s="1"/>
      <c r="T3304" s="1"/>
      <c r="U3304" s="1"/>
      <c r="V3304" s="1"/>
      <c r="W3304" s="1"/>
      <c r="X3304" s="1"/>
      <c r="Y3304" s="1"/>
      <c r="Z3304" s="1"/>
      <c r="AA3304" s="1"/>
      <c r="AB3304" s="1"/>
      <c r="AC3304" s="1"/>
      <c r="AD3304" s="1"/>
      <c r="AE3304" s="1"/>
      <c r="AF3304" s="1"/>
      <c r="AG3304" s="1"/>
      <c r="AH3304" s="1"/>
      <c r="AI3304" s="1"/>
      <c r="AJ3304" s="1"/>
      <c r="AK3304" s="1"/>
      <c r="AL3304" s="1"/>
      <c r="AM3304" s="1"/>
      <c r="AN3304" s="1"/>
      <c r="AO3304" s="1"/>
      <c r="AP3304" s="1"/>
      <c r="AQ3304" s="1"/>
      <c r="AR3304" s="1"/>
      <c r="AS3304" s="1"/>
      <c r="AT3304" s="1"/>
      <c r="AU3304" s="1"/>
      <c r="AV3304" s="1"/>
      <c r="AW3304" s="1"/>
      <c r="AX3304" s="1"/>
      <c r="AY3304" s="1"/>
      <c r="AZ3304" s="1"/>
      <c r="BA3304" s="1"/>
      <c r="BB3304" s="1"/>
      <c r="BC3304" s="1"/>
      <c r="BD3304" s="1"/>
      <c r="BE3304" s="1"/>
      <c r="BF3304" s="1"/>
      <c r="BG3304" s="1"/>
      <c r="BH3304" s="1"/>
      <c r="BI3304" s="1"/>
      <c r="BJ3304" s="1"/>
      <c r="BK3304" s="1"/>
      <c r="BL3304" s="1"/>
      <c r="BM3304" s="1"/>
      <c r="BN3304" s="1"/>
      <c r="BO3304" s="1"/>
      <c r="BP3304" s="1"/>
      <c r="BQ3304" s="1"/>
      <c r="BR3304" s="1"/>
      <c r="BS3304" s="1"/>
      <c r="BT3304" s="1"/>
      <c r="BU3304" s="1"/>
      <c r="BV3304" s="1"/>
      <c r="BW3304" s="1"/>
      <c r="BX3304" s="1"/>
      <c r="BY3304" s="1"/>
      <c r="BZ3304" s="1"/>
      <c r="CA3304" s="1"/>
      <c r="CB3304" s="1"/>
      <c r="CC3304" s="1"/>
      <c r="CD3304" s="1"/>
      <c r="CE3304" s="1"/>
      <c r="CF3304" s="1"/>
      <c r="CG3304" s="1"/>
      <c r="CH3304" s="1"/>
      <c r="CI3304" s="1"/>
      <c r="CJ3304" s="1"/>
      <c r="CK3304" s="1"/>
      <c r="CL3304" s="1"/>
      <c r="CM3304" s="1"/>
      <c r="CN3304" s="1"/>
      <c r="CO3304" s="1"/>
      <c r="CP3304" s="1"/>
      <c r="CQ3304" s="1"/>
      <c r="CR3304" s="1"/>
      <c r="CS3304" s="1"/>
      <c r="CT3304" s="1"/>
      <c r="CU3304" s="1"/>
      <c r="CV3304" s="1"/>
      <c r="CW3304" s="1"/>
      <c r="CX3304" s="1"/>
      <c r="CY3304" s="1"/>
      <c r="CZ3304" s="1"/>
      <c r="DA3304" s="1"/>
      <c r="DB3304" s="1"/>
      <c r="DC3304" s="1"/>
      <c r="DD3304" s="1"/>
      <c r="DE3304" s="1"/>
      <c r="DF3304" s="1"/>
      <c r="DG3304" s="1"/>
      <c r="DH3304" s="1"/>
      <c r="DI3304" s="1"/>
      <c r="DJ3304" s="1"/>
      <c r="DK3304" s="1"/>
      <c r="DL3304" s="1"/>
      <c r="DM3304" s="1"/>
      <c r="DN3304" s="1"/>
      <c r="DO3304" s="1"/>
      <c r="DP3304" s="1"/>
      <c r="DQ3304" s="1"/>
      <c r="DR3304" s="1"/>
      <c r="DS3304" s="1"/>
      <c r="DT3304" s="1"/>
      <c r="DU3304" s="1"/>
      <c r="DV3304" s="1"/>
      <c r="DW3304" s="1"/>
      <c r="DX3304" s="1"/>
      <c r="DY3304" s="1"/>
      <c r="DZ3304" s="1"/>
      <c r="EA3304" s="1"/>
      <c r="EB3304" s="1"/>
      <c r="EC3304" s="1"/>
      <c r="ED3304" s="1"/>
      <c r="EE3304" s="1"/>
      <c r="EF3304" s="1"/>
      <c r="EG3304" s="1"/>
      <c r="EH3304" s="1"/>
      <c r="EI3304" s="1"/>
      <c r="EJ3304" s="1"/>
      <c r="EK3304" s="1"/>
      <c r="EL3304" s="1"/>
      <c r="EM3304" s="1"/>
      <c r="EN3304" s="1"/>
      <c r="EO3304" s="1"/>
      <c r="EP3304" s="1"/>
      <c r="EQ3304" s="1"/>
      <c r="ER3304" s="1"/>
      <c r="ES3304" s="1"/>
      <c r="ET3304" s="1"/>
      <c r="EU3304" s="1"/>
      <c r="EV3304" s="1"/>
      <c r="EW3304" s="1"/>
      <c r="EX3304" s="1"/>
      <c r="EY3304" s="1"/>
      <c r="EZ3304" s="1"/>
      <c r="FA3304" s="1"/>
      <c r="FB3304" s="1"/>
      <c r="FC3304" s="1"/>
      <c r="FD3304" s="1"/>
      <c r="FE3304" s="1"/>
      <c r="FF3304" s="1"/>
      <c r="FG3304" s="1"/>
      <c r="FH3304" s="1"/>
      <c r="FI3304" s="1"/>
      <c r="FJ3304" s="1"/>
      <c r="FK3304" s="1"/>
      <c r="FL3304" s="1"/>
      <c r="FM3304" s="1"/>
      <c r="FN3304" s="1"/>
      <c r="FO3304" s="1"/>
      <c r="FP3304" s="1"/>
      <c r="FQ3304" s="1"/>
      <c r="FR3304" s="1"/>
      <c r="FS3304" s="1"/>
      <c r="FT3304" s="1"/>
      <c r="FU3304" s="1"/>
      <c r="FV3304" s="1"/>
      <c r="FW3304" s="1"/>
      <c r="FX3304" s="1"/>
      <c r="FY3304" s="1"/>
      <c r="FZ3304" s="1"/>
      <c r="GA3304" s="1"/>
      <c r="GB3304" s="1"/>
      <c r="GC3304" s="1"/>
      <c r="GD3304" s="1"/>
      <c r="GE3304" s="1"/>
      <c r="GF3304" s="1"/>
      <c r="GG3304" s="1"/>
      <c r="GH3304" s="1"/>
      <c r="GI3304" s="1"/>
      <c r="GJ3304" s="1"/>
      <c r="GK3304" s="1"/>
      <c r="GL3304" s="1"/>
      <c r="GM3304" s="1"/>
      <c r="GN3304" s="1"/>
      <c r="GO3304" s="1"/>
    </row>
    <row r="3305" spans="1:197" s="40" customFormat="1" x14ac:dyDescent="0.25">
      <c r="A3305" s="41"/>
      <c r="B3305" s="4"/>
      <c r="C3305" s="41"/>
      <c r="D3305" s="42"/>
      <c r="E3305" s="42"/>
      <c r="F3305" s="42"/>
      <c r="G3305" s="1"/>
      <c r="H3305" s="1"/>
      <c r="I3305" s="1"/>
      <c r="J3305" s="1"/>
      <c r="K3305" s="1"/>
      <c r="L3305" s="1"/>
      <c r="M3305" s="2"/>
      <c r="N3305" s="1"/>
      <c r="O3305" s="1"/>
      <c r="P3305" s="1"/>
      <c r="Q3305" s="1"/>
      <c r="R3305" s="1"/>
      <c r="S3305" s="1"/>
      <c r="T3305" s="1"/>
      <c r="U3305" s="1"/>
      <c r="V3305" s="1"/>
      <c r="W3305" s="1"/>
      <c r="X3305" s="1"/>
      <c r="Y3305" s="1"/>
      <c r="Z3305" s="1"/>
      <c r="AA3305" s="1"/>
      <c r="AB3305" s="1"/>
      <c r="AC3305" s="1"/>
      <c r="AD3305" s="1"/>
      <c r="AE3305" s="1"/>
      <c r="AF3305" s="1"/>
      <c r="AG3305" s="1"/>
      <c r="AH3305" s="1"/>
      <c r="AI3305" s="1"/>
      <c r="AJ3305" s="1"/>
      <c r="AK3305" s="1"/>
      <c r="AL3305" s="1"/>
      <c r="AM3305" s="1"/>
      <c r="AN3305" s="1"/>
      <c r="AO3305" s="1"/>
      <c r="AP3305" s="1"/>
      <c r="AQ3305" s="1"/>
      <c r="AR3305" s="1"/>
      <c r="AS3305" s="1"/>
      <c r="AT3305" s="1"/>
      <c r="AU3305" s="1"/>
      <c r="AV3305" s="1"/>
      <c r="AW3305" s="1"/>
      <c r="AX3305" s="1"/>
      <c r="AY3305" s="1"/>
      <c r="AZ3305" s="1"/>
      <c r="BA3305" s="1"/>
      <c r="BB3305" s="1"/>
      <c r="BC3305" s="1"/>
      <c r="BD3305" s="1"/>
      <c r="BE3305" s="1"/>
      <c r="BF3305" s="1"/>
      <c r="BG3305" s="1"/>
      <c r="BH3305" s="1"/>
      <c r="BI3305" s="1"/>
      <c r="BJ3305" s="1"/>
      <c r="BK3305" s="1"/>
      <c r="BL3305" s="1"/>
      <c r="BM3305" s="1"/>
      <c r="BN3305" s="1"/>
      <c r="BO3305" s="1"/>
      <c r="BP3305" s="1"/>
      <c r="BQ3305" s="1"/>
      <c r="BR3305" s="1"/>
      <c r="BS3305" s="1"/>
      <c r="BT3305" s="1"/>
      <c r="BU3305" s="1"/>
      <c r="BV3305" s="1"/>
      <c r="BW3305" s="1"/>
      <c r="BX3305" s="1"/>
      <c r="BY3305" s="1"/>
      <c r="BZ3305" s="1"/>
      <c r="CA3305" s="1"/>
      <c r="CB3305" s="1"/>
      <c r="CC3305" s="1"/>
      <c r="CD3305" s="1"/>
      <c r="CE3305" s="1"/>
      <c r="CF3305" s="1"/>
      <c r="CG3305" s="1"/>
      <c r="CH3305" s="1"/>
      <c r="CI3305" s="1"/>
      <c r="CJ3305" s="1"/>
      <c r="CK3305" s="1"/>
      <c r="CL3305" s="1"/>
      <c r="CM3305" s="1"/>
      <c r="CN3305" s="1"/>
      <c r="CO3305" s="1"/>
      <c r="CP3305" s="1"/>
      <c r="CQ3305" s="1"/>
      <c r="CR3305" s="1"/>
      <c r="CS3305" s="1"/>
      <c r="CT3305" s="1"/>
      <c r="CU3305" s="1"/>
      <c r="CV3305" s="1"/>
      <c r="CW3305" s="1"/>
      <c r="CX3305" s="1"/>
      <c r="CY3305" s="1"/>
      <c r="CZ3305" s="1"/>
      <c r="DA3305" s="1"/>
      <c r="DB3305" s="1"/>
      <c r="DC3305" s="1"/>
      <c r="DD3305" s="1"/>
      <c r="DE3305" s="1"/>
      <c r="DF3305" s="1"/>
      <c r="DG3305" s="1"/>
      <c r="DH3305" s="1"/>
      <c r="DI3305" s="1"/>
      <c r="DJ3305" s="1"/>
      <c r="DK3305" s="1"/>
      <c r="DL3305" s="1"/>
      <c r="DM3305" s="1"/>
      <c r="DN3305" s="1"/>
      <c r="DO3305" s="1"/>
      <c r="DP3305" s="1"/>
      <c r="DQ3305" s="1"/>
      <c r="DR3305" s="1"/>
      <c r="DS3305" s="1"/>
      <c r="DT3305" s="1"/>
      <c r="DU3305" s="1"/>
      <c r="DV3305" s="1"/>
      <c r="DW3305" s="1"/>
      <c r="DX3305" s="1"/>
      <c r="DY3305" s="1"/>
      <c r="DZ3305" s="1"/>
      <c r="EA3305" s="1"/>
      <c r="EB3305" s="1"/>
      <c r="EC3305" s="1"/>
      <c r="ED3305" s="1"/>
      <c r="EE3305" s="1"/>
      <c r="EF3305" s="1"/>
      <c r="EG3305" s="1"/>
      <c r="EH3305" s="1"/>
      <c r="EI3305" s="1"/>
      <c r="EJ3305" s="1"/>
      <c r="EK3305" s="1"/>
      <c r="EL3305" s="1"/>
      <c r="EM3305" s="1"/>
      <c r="EN3305" s="1"/>
      <c r="EO3305" s="1"/>
      <c r="EP3305" s="1"/>
      <c r="EQ3305" s="1"/>
      <c r="ER3305" s="1"/>
      <c r="ES3305" s="1"/>
      <c r="ET3305" s="1"/>
      <c r="EU3305" s="1"/>
      <c r="EV3305" s="1"/>
      <c r="EW3305" s="1"/>
      <c r="EX3305" s="1"/>
      <c r="EY3305" s="1"/>
      <c r="EZ3305" s="1"/>
      <c r="FA3305" s="1"/>
      <c r="FB3305" s="1"/>
      <c r="FC3305" s="1"/>
      <c r="FD3305" s="1"/>
      <c r="FE3305" s="1"/>
      <c r="FF3305" s="1"/>
      <c r="FG3305" s="1"/>
      <c r="FH3305" s="1"/>
      <c r="FI3305" s="1"/>
      <c r="FJ3305" s="1"/>
      <c r="FK3305" s="1"/>
      <c r="FL3305" s="1"/>
      <c r="FM3305" s="1"/>
      <c r="FN3305" s="1"/>
      <c r="FO3305" s="1"/>
      <c r="FP3305" s="1"/>
      <c r="FQ3305" s="1"/>
      <c r="FR3305" s="1"/>
      <c r="FS3305" s="1"/>
      <c r="FT3305" s="1"/>
      <c r="FU3305" s="1"/>
      <c r="FV3305" s="1"/>
      <c r="FW3305" s="1"/>
      <c r="FX3305" s="1"/>
      <c r="FY3305" s="1"/>
      <c r="FZ3305" s="1"/>
      <c r="GA3305" s="1"/>
      <c r="GB3305" s="1"/>
      <c r="GC3305" s="1"/>
      <c r="GD3305" s="1"/>
      <c r="GE3305" s="1"/>
      <c r="GF3305" s="1"/>
      <c r="GG3305" s="1"/>
      <c r="GH3305" s="1"/>
      <c r="GI3305" s="1"/>
      <c r="GJ3305" s="1"/>
      <c r="GK3305" s="1"/>
      <c r="GL3305" s="1"/>
      <c r="GM3305" s="1"/>
      <c r="GN3305" s="1"/>
      <c r="GO3305" s="1"/>
    </row>
    <row r="3306" spans="1:197" s="40" customFormat="1" x14ac:dyDescent="0.25">
      <c r="A3306" s="41"/>
      <c r="B3306" s="4"/>
      <c r="C3306" s="41"/>
      <c r="D3306" s="42"/>
      <c r="E3306" s="42"/>
      <c r="F3306" s="42"/>
      <c r="G3306" s="1"/>
      <c r="H3306" s="1"/>
      <c r="I3306" s="1"/>
      <c r="J3306" s="1"/>
      <c r="K3306" s="1"/>
      <c r="L3306" s="1"/>
      <c r="M3306" s="2"/>
      <c r="N3306" s="1"/>
      <c r="O3306" s="1"/>
      <c r="P3306" s="1"/>
      <c r="Q3306" s="1"/>
      <c r="R3306" s="1"/>
      <c r="S3306" s="1"/>
      <c r="T3306" s="1"/>
      <c r="U3306" s="1"/>
      <c r="V3306" s="1"/>
      <c r="W3306" s="1"/>
      <c r="X3306" s="1"/>
      <c r="Y3306" s="1"/>
      <c r="Z3306" s="1"/>
      <c r="AA3306" s="1"/>
      <c r="AB3306" s="1"/>
      <c r="AC3306" s="1"/>
      <c r="AD3306" s="1"/>
      <c r="AE3306" s="1"/>
      <c r="AF3306" s="1"/>
      <c r="AG3306" s="1"/>
      <c r="AH3306" s="1"/>
      <c r="AI3306" s="1"/>
      <c r="AJ3306" s="1"/>
      <c r="AK3306" s="1"/>
      <c r="AL3306" s="1"/>
      <c r="AM3306" s="1"/>
      <c r="AN3306" s="1"/>
      <c r="AO3306" s="1"/>
      <c r="AP3306" s="1"/>
      <c r="AQ3306" s="1"/>
      <c r="AR3306" s="1"/>
      <c r="AS3306" s="1"/>
      <c r="AT3306" s="1"/>
      <c r="AU3306" s="1"/>
      <c r="AV3306" s="1"/>
      <c r="AW3306" s="1"/>
      <c r="AX3306" s="1"/>
      <c r="AY3306" s="1"/>
      <c r="AZ3306" s="1"/>
      <c r="BA3306" s="1"/>
      <c r="BB3306" s="1"/>
      <c r="BC3306" s="1"/>
      <c r="BD3306" s="1"/>
      <c r="BE3306" s="1"/>
      <c r="BF3306" s="1"/>
      <c r="BG3306" s="1"/>
      <c r="BH3306" s="1"/>
      <c r="BI3306" s="1"/>
      <c r="BJ3306" s="1"/>
      <c r="BK3306" s="1"/>
      <c r="BL3306" s="1"/>
      <c r="BM3306" s="1"/>
      <c r="BN3306" s="1"/>
      <c r="BO3306" s="1"/>
      <c r="BP3306" s="1"/>
      <c r="BQ3306" s="1"/>
      <c r="BR3306" s="1"/>
      <c r="BS3306" s="1"/>
      <c r="BT3306" s="1"/>
      <c r="BU3306" s="1"/>
      <c r="BV3306" s="1"/>
      <c r="BW3306" s="1"/>
      <c r="BX3306" s="1"/>
      <c r="BY3306" s="1"/>
      <c r="BZ3306" s="1"/>
      <c r="CA3306" s="1"/>
      <c r="CB3306" s="1"/>
      <c r="CC3306" s="1"/>
      <c r="CD3306" s="1"/>
      <c r="CE3306" s="1"/>
      <c r="CF3306" s="1"/>
      <c r="CG3306" s="1"/>
      <c r="CH3306" s="1"/>
      <c r="CI3306" s="1"/>
      <c r="CJ3306" s="1"/>
      <c r="CK3306" s="1"/>
      <c r="CL3306" s="1"/>
      <c r="CM3306" s="1"/>
      <c r="CN3306" s="1"/>
      <c r="CO3306" s="1"/>
      <c r="CP3306" s="1"/>
      <c r="CQ3306" s="1"/>
      <c r="CR3306" s="1"/>
      <c r="CS3306" s="1"/>
      <c r="CT3306" s="1"/>
      <c r="CU3306" s="1"/>
      <c r="CV3306" s="1"/>
      <c r="CW3306" s="1"/>
      <c r="CX3306" s="1"/>
      <c r="CY3306" s="1"/>
      <c r="CZ3306" s="1"/>
      <c r="DA3306" s="1"/>
      <c r="DB3306" s="1"/>
      <c r="DC3306" s="1"/>
      <c r="DD3306" s="1"/>
      <c r="DE3306" s="1"/>
      <c r="DF3306" s="1"/>
      <c r="DG3306" s="1"/>
      <c r="DH3306" s="1"/>
      <c r="DI3306" s="1"/>
      <c r="DJ3306" s="1"/>
      <c r="DK3306" s="1"/>
      <c r="DL3306" s="1"/>
      <c r="DM3306" s="1"/>
      <c r="DN3306" s="1"/>
      <c r="DO3306" s="1"/>
      <c r="DP3306" s="1"/>
      <c r="DQ3306" s="1"/>
      <c r="DR3306" s="1"/>
      <c r="DS3306" s="1"/>
      <c r="DT3306" s="1"/>
      <c r="DU3306" s="1"/>
      <c r="DV3306" s="1"/>
      <c r="DW3306" s="1"/>
      <c r="DX3306" s="1"/>
      <c r="DY3306" s="1"/>
      <c r="DZ3306" s="1"/>
      <c r="EA3306" s="1"/>
      <c r="EB3306" s="1"/>
      <c r="EC3306" s="1"/>
      <c r="ED3306" s="1"/>
      <c r="EE3306" s="1"/>
      <c r="EF3306" s="1"/>
      <c r="EG3306" s="1"/>
      <c r="EH3306" s="1"/>
      <c r="EI3306" s="1"/>
      <c r="EJ3306" s="1"/>
      <c r="EK3306" s="1"/>
      <c r="EL3306" s="1"/>
      <c r="EM3306" s="1"/>
      <c r="EN3306" s="1"/>
      <c r="EO3306" s="1"/>
      <c r="EP3306" s="1"/>
      <c r="EQ3306" s="1"/>
      <c r="ER3306" s="1"/>
      <c r="ES3306" s="1"/>
      <c r="ET3306" s="1"/>
      <c r="EU3306" s="1"/>
      <c r="EV3306" s="1"/>
      <c r="EW3306" s="1"/>
      <c r="EX3306" s="1"/>
      <c r="EY3306" s="1"/>
      <c r="EZ3306" s="1"/>
      <c r="FA3306" s="1"/>
      <c r="FB3306" s="1"/>
      <c r="FC3306" s="1"/>
      <c r="FD3306" s="1"/>
      <c r="FE3306" s="1"/>
      <c r="FF3306" s="1"/>
      <c r="FG3306" s="1"/>
      <c r="FH3306" s="1"/>
      <c r="FI3306" s="1"/>
      <c r="FJ3306" s="1"/>
      <c r="FK3306" s="1"/>
      <c r="FL3306" s="1"/>
      <c r="FM3306" s="1"/>
      <c r="FN3306" s="1"/>
      <c r="FO3306" s="1"/>
      <c r="FP3306" s="1"/>
      <c r="FQ3306" s="1"/>
      <c r="FR3306" s="1"/>
      <c r="FS3306" s="1"/>
      <c r="FT3306" s="1"/>
      <c r="FU3306" s="1"/>
      <c r="FV3306" s="1"/>
      <c r="FW3306" s="1"/>
      <c r="FX3306" s="1"/>
      <c r="FY3306" s="1"/>
      <c r="FZ3306" s="1"/>
      <c r="GA3306" s="1"/>
      <c r="GB3306" s="1"/>
      <c r="GC3306" s="1"/>
      <c r="GD3306" s="1"/>
      <c r="GE3306" s="1"/>
      <c r="GF3306" s="1"/>
      <c r="GG3306" s="1"/>
      <c r="GH3306" s="1"/>
      <c r="GI3306" s="1"/>
      <c r="GJ3306" s="1"/>
      <c r="GK3306" s="1"/>
      <c r="GL3306" s="1"/>
      <c r="GM3306" s="1"/>
      <c r="GN3306" s="1"/>
      <c r="GO3306" s="1"/>
    </row>
    <row r="3307" spans="1:197" s="40" customFormat="1" x14ac:dyDescent="0.25">
      <c r="A3307" s="41"/>
      <c r="B3307" s="4"/>
      <c r="C3307" s="41"/>
      <c r="D3307" s="42"/>
      <c r="E3307" s="42"/>
      <c r="F3307" s="42"/>
      <c r="G3307" s="1"/>
      <c r="H3307" s="1"/>
      <c r="I3307" s="1"/>
      <c r="J3307" s="1"/>
      <c r="K3307" s="1"/>
      <c r="L3307" s="1"/>
      <c r="M3307" s="2"/>
      <c r="N3307" s="1"/>
      <c r="O3307" s="1"/>
      <c r="P3307" s="1"/>
      <c r="Q3307" s="1"/>
      <c r="R3307" s="1"/>
      <c r="S3307" s="1"/>
      <c r="T3307" s="1"/>
      <c r="U3307" s="1"/>
      <c r="V3307" s="1"/>
      <c r="W3307" s="1"/>
      <c r="X3307" s="1"/>
      <c r="Y3307" s="1"/>
      <c r="Z3307" s="1"/>
      <c r="AA3307" s="1"/>
      <c r="AB3307" s="1"/>
      <c r="AC3307" s="1"/>
      <c r="AD3307" s="1"/>
      <c r="AE3307" s="1"/>
      <c r="AF3307" s="1"/>
      <c r="AG3307" s="1"/>
      <c r="AH3307" s="1"/>
      <c r="AI3307" s="1"/>
      <c r="AJ3307" s="1"/>
      <c r="AK3307" s="1"/>
      <c r="AL3307" s="1"/>
      <c r="AM3307" s="1"/>
      <c r="AN3307" s="1"/>
      <c r="AO3307" s="1"/>
      <c r="AP3307" s="1"/>
      <c r="AQ3307" s="1"/>
      <c r="AR3307" s="1"/>
      <c r="AS3307" s="1"/>
      <c r="AT3307" s="1"/>
      <c r="AU3307" s="1"/>
      <c r="AV3307" s="1"/>
      <c r="AW3307" s="1"/>
      <c r="AX3307" s="1"/>
      <c r="AY3307" s="1"/>
      <c r="AZ3307" s="1"/>
      <c r="BA3307" s="1"/>
      <c r="BB3307" s="1"/>
      <c r="BC3307" s="1"/>
      <c r="BD3307" s="1"/>
      <c r="BE3307" s="1"/>
      <c r="BF3307" s="1"/>
      <c r="BG3307" s="1"/>
      <c r="BH3307" s="1"/>
      <c r="BI3307" s="1"/>
      <c r="BJ3307" s="1"/>
      <c r="BK3307" s="1"/>
      <c r="BL3307" s="1"/>
      <c r="BM3307" s="1"/>
      <c r="BN3307" s="1"/>
      <c r="BO3307" s="1"/>
      <c r="BP3307" s="1"/>
      <c r="BQ3307" s="1"/>
      <c r="BR3307" s="1"/>
      <c r="BS3307" s="1"/>
      <c r="BT3307" s="1"/>
      <c r="BU3307" s="1"/>
      <c r="BV3307" s="1"/>
      <c r="BW3307" s="1"/>
      <c r="BX3307" s="1"/>
      <c r="BY3307" s="1"/>
      <c r="BZ3307" s="1"/>
      <c r="CA3307" s="1"/>
      <c r="CB3307" s="1"/>
      <c r="CC3307" s="1"/>
      <c r="CD3307" s="1"/>
      <c r="CE3307" s="1"/>
      <c r="CF3307" s="1"/>
      <c r="CG3307" s="1"/>
      <c r="CH3307" s="1"/>
      <c r="CI3307" s="1"/>
      <c r="CJ3307" s="1"/>
      <c r="CK3307" s="1"/>
      <c r="CL3307" s="1"/>
      <c r="CM3307" s="1"/>
      <c r="CN3307" s="1"/>
      <c r="CO3307" s="1"/>
      <c r="CP3307" s="1"/>
      <c r="CQ3307" s="1"/>
      <c r="CR3307" s="1"/>
      <c r="CS3307" s="1"/>
      <c r="CT3307" s="1"/>
      <c r="CU3307" s="1"/>
      <c r="CV3307" s="1"/>
      <c r="CW3307" s="1"/>
      <c r="CX3307" s="1"/>
      <c r="CY3307" s="1"/>
      <c r="CZ3307" s="1"/>
      <c r="DA3307" s="1"/>
      <c r="DB3307" s="1"/>
      <c r="DC3307" s="1"/>
      <c r="DD3307" s="1"/>
      <c r="DE3307" s="1"/>
      <c r="DF3307" s="1"/>
      <c r="DG3307" s="1"/>
      <c r="DH3307" s="1"/>
      <c r="DI3307" s="1"/>
      <c r="DJ3307" s="1"/>
      <c r="DK3307" s="1"/>
      <c r="DL3307" s="1"/>
      <c r="DM3307" s="1"/>
      <c r="DN3307" s="1"/>
      <c r="DO3307" s="1"/>
      <c r="DP3307" s="1"/>
      <c r="DQ3307" s="1"/>
      <c r="DR3307" s="1"/>
      <c r="DS3307" s="1"/>
      <c r="DT3307" s="1"/>
      <c r="DU3307" s="1"/>
      <c r="DV3307" s="1"/>
      <c r="DW3307" s="1"/>
      <c r="DX3307" s="1"/>
      <c r="DY3307" s="1"/>
      <c r="DZ3307" s="1"/>
      <c r="EA3307" s="1"/>
      <c r="EB3307" s="1"/>
      <c r="EC3307" s="1"/>
      <c r="ED3307" s="1"/>
      <c r="EE3307" s="1"/>
      <c r="EF3307" s="1"/>
      <c r="EG3307" s="1"/>
      <c r="EH3307" s="1"/>
      <c r="EI3307" s="1"/>
      <c r="EJ3307" s="1"/>
      <c r="EK3307" s="1"/>
      <c r="EL3307" s="1"/>
      <c r="EM3307" s="1"/>
      <c r="EN3307" s="1"/>
      <c r="EO3307" s="1"/>
      <c r="EP3307" s="1"/>
      <c r="EQ3307" s="1"/>
      <c r="ER3307" s="1"/>
      <c r="ES3307" s="1"/>
      <c r="ET3307" s="1"/>
      <c r="EU3307" s="1"/>
      <c r="EV3307" s="1"/>
      <c r="EW3307" s="1"/>
      <c r="EX3307" s="1"/>
      <c r="EY3307" s="1"/>
      <c r="EZ3307" s="1"/>
      <c r="FA3307" s="1"/>
      <c r="FB3307" s="1"/>
      <c r="FC3307" s="1"/>
      <c r="FD3307" s="1"/>
      <c r="FE3307" s="1"/>
      <c r="FF3307" s="1"/>
      <c r="FG3307" s="1"/>
      <c r="FH3307" s="1"/>
      <c r="FI3307" s="1"/>
      <c r="FJ3307" s="1"/>
      <c r="FK3307" s="1"/>
      <c r="FL3307" s="1"/>
      <c r="FM3307" s="1"/>
      <c r="FN3307" s="1"/>
      <c r="FO3307" s="1"/>
      <c r="FP3307" s="1"/>
      <c r="FQ3307" s="1"/>
      <c r="FR3307" s="1"/>
      <c r="FS3307" s="1"/>
      <c r="FT3307" s="1"/>
      <c r="FU3307" s="1"/>
      <c r="FV3307" s="1"/>
      <c r="FW3307" s="1"/>
      <c r="FX3307" s="1"/>
      <c r="FY3307" s="1"/>
      <c r="FZ3307" s="1"/>
      <c r="GA3307" s="1"/>
      <c r="GB3307" s="1"/>
      <c r="GC3307" s="1"/>
      <c r="GD3307" s="1"/>
      <c r="GE3307" s="1"/>
      <c r="GF3307" s="1"/>
      <c r="GG3307" s="1"/>
      <c r="GH3307" s="1"/>
      <c r="GI3307" s="1"/>
      <c r="GJ3307" s="1"/>
      <c r="GK3307" s="1"/>
      <c r="GL3307" s="1"/>
      <c r="GM3307" s="1"/>
      <c r="GN3307" s="1"/>
      <c r="GO3307" s="1"/>
    </row>
    <row r="3308" spans="1:197" s="40" customFormat="1" x14ac:dyDescent="0.25">
      <c r="A3308" s="41"/>
      <c r="B3308" s="4"/>
      <c r="C3308" s="41"/>
      <c r="D3308" s="42"/>
      <c r="E3308" s="42"/>
      <c r="F3308" s="42"/>
      <c r="G3308" s="1"/>
      <c r="H3308" s="1"/>
      <c r="I3308" s="1"/>
      <c r="J3308" s="1"/>
      <c r="K3308" s="1"/>
      <c r="L3308" s="1"/>
      <c r="M3308" s="2"/>
      <c r="N3308" s="1"/>
      <c r="O3308" s="1"/>
      <c r="P3308" s="1"/>
      <c r="Q3308" s="1"/>
      <c r="R3308" s="1"/>
      <c r="S3308" s="1"/>
      <c r="T3308" s="1"/>
      <c r="U3308" s="1"/>
      <c r="V3308" s="1"/>
      <c r="W3308" s="1"/>
      <c r="X3308" s="1"/>
      <c r="Y3308" s="1"/>
      <c r="Z3308" s="1"/>
      <c r="AA3308" s="1"/>
      <c r="AB3308" s="1"/>
      <c r="AC3308" s="1"/>
      <c r="AD3308" s="1"/>
      <c r="AE3308" s="1"/>
      <c r="AF3308" s="1"/>
      <c r="AG3308" s="1"/>
      <c r="AH3308" s="1"/>
      <c r="AI3308" s="1"/>
      <c r="AJ3308" s="1"/>
      <c r="AK3308" s="1"/>
      <c r="AL3308" s="1"/>
      <c r="AM3308" s="1"/>
      <c r="AN3308" s="1"/>
      <c r="AO3308" s="1"/>
      <c r="AP3308" s="1"/>
      <c r="AQ3308" s="1"/>
      <c r="AR3308" s="1"/>
      <c r="AS3308" s="1"/>
      <c r="AT3308" s="1"/>
      <c r="AU3308" s="1"/>
      <c r="AV3308" s="1"/>
      <c r="AW3308" s="1"/>
      <c r="AX3308" s="1"/>
      <c r="AY3308" s="1"/>
      <c r="AZ3308" s="1"/>
      <c r="BA3308" s="1"/>
      <c r="BB3308" s="1"/>
      <c r="BC3308" s="1"/>
      <c r="BD3308" s="1"/>
      <c r="BE3308" s="1"/>
      <c r="BF3308" s="1"/>
      <c r="BG3308" s="1"/>
      <c r="BH3308" s="1"/>
      <c r="BI3308" s="1"/>
      <c r="BJ3308" s="1"/>
      <c r="BK3308" s="1"/>
      <c r="BL3308" s="1"/>
      <c r="BM3308" s="1"/>
      <c r="BN3308" s="1"/>
      <c r="BO3308" s="1"/>
      <c r="BP3308" s="1"/>
      <c r="BQ3308" s="1"/>
      <c r="BR3308" s="1"/>
      <c r="BS3308" s="1"/>
      <c r="BT3308" s="1"/>
      <c r="BU3308" s="1"/>
      <c r="BV3308" s="1"/>
      <c r="BW3308" s="1"/>
      <c r="BX3308" s="1"/>
      <c r="BY3308" s="1"/>
      <c r="BZ3308" s="1"/>
      <c r="CA3308" s="1"/>
      <c r="CB3308" s="1"/>
      <c r="CC3308" s="1"/>
      <c r="CD3308" s="1"/>
      <c r="CE3308" s="1"/>
      <c r="CF3308" s="1"/>
      <c r="CG3308" s="1"/>
      <c r="CH3308" s="1"/>
      <c r="CI3308" s="1"/>
      <c r="CJ3308" s="1"/>
      <c r="CK3308" s="1"/>
      <c r="CL3308" s="1"/>
      <c r="CM3308" s="1"/>
      <c r="CN3308" s="1"/>
      <c r="CO3308" s="1"/>
      <c r="CP3308" s="1"/>
      <c r="CQ3308" s="1"/>
      <c r="CR3308" s="1"/>
      <c r="CS3308" s="1"/>
      <c r="CT3308" s="1"/>
      <c r="CU3308" s="1"/>
      <c r="CV3308" s="1"/>
      <c r="CW3308" s="1"/>
      <c r="CX3308" s="1"/>
      <c r="CY3308" s="1"/>
      <c r="CZ3308" s="1"/>
      <c r="DA3308" s="1"/>
      <c r="DB3308" s="1"/>
      <c r="DC3308" s="1"/>
      <c r="DD3308" s="1"/>
      <c r="DE3308" s="1"/>
      <c r="DF3308" s="1"/>
      <c r="DG3308" s="1"/>
      <c r="DH3308" s="1"/>
      <c r="DI3308" s="1"/>
      <c r="DJ3308" s="1"/>
      <c r="DK3308" s="1"/>
      <c r="DL3308" s="1"/>
      <c r="DM3308" s="1"/>
      <c r="DN3308" s="1"/>
      <c r="DO3308" s="1"/>
      <c r="DP3308" s="1"/>
      <c r="DQ3308" s="1"/>
      <c r="DR3308" s="1"/>
      <c r="DS3308" s="1"/>
      <c r="DT3308" s="1"/>
      <c r="DU3308" s="1"/>
      <c r="DV3308" s="1"/>
      <c r="DW3308" s="1"/>
      <c r="DX3308" s="1"/>
      <c r="DY3308" s="1"/>
      <c r="DZ3308" s="1"/>
      <c r="EA3308" s="1"/>
      <c r="EB3308" s="1"/>
      <c r="EC3308" s="1"/>
      <c r="ED3308" s="1"/>
      <c r="EE3308" s="1"/>
      <c r="EF3308" s="1"/>
      <c r="EG3308" s="1"/>
      <c r="EH3308" s="1"/>
      <c r="EI3308" s="1"/>
      <c r="EJ3308" s="1"/>
      <c r="EK3308" s="1"/>
      <c r="EL3308" s="1"/>
      <c r="EM3308" s="1"/>
      <c r="EN3308" s="1"/>
      <c r="EO3308" s="1"/>
      <c r="EP3308" s="1"/>
      <c r="EQ3308" s="1"/>
      <c r="ER3308" s="1"/>
      <c r="ES3308" s="1"/>
      <c r="ET3308" s="1"/>
      <c r="EU3308" s="1"/>
      <c r="EV3308" s="1"/>
      <c r="EW3308" s="1"/>
      <c r="EX3308" s="1"/>
      <c r="EY3308" s="1"/>
      <c r="EZ3308" s="1"/>
      <c r="FA3308" s="1"/>
      <c r="FB3308" s="1"/>
      <c r="FC3308" s="1"/>
      <c r="FD3308" s="1"/>
      <c r="FE3308" s="1"/>
      <c r="FF3308" s="1"/>
      <c r="FG3308" s="1"/>
      <c r="FH3308" s="1"/>
      <c r="FI3308" s="1"/>
      <c r="FJ3308" s="1"/>
      <c r="FK3308" s="1"/>
      <c r="FL3308" s="1"/>
      <c r="FM3308" s="1"/>
      <c r="FN3308" s="1"/>
      <c r="FO3308" s="1"/>
      <c r="FP3308" s="1"/>
      <c r="FQ3308" s="1"/>
      <c r="FR3308" s="1"/>
      <c r="FS3308" s="1"/>
      <c r="FT3308" s="1"/>
      <c r="FU3308" s="1"/>
      <c r="FV3308" s="1"/>
      <c r="FW3308" s="1"/>
      <c r="FX3308" s="1"/>
      <c r="FY3308" s="1"/>
      <c r="FZ3308" s="1"/>
      <c r="GA3308" s="1"/>
      <c r="GB3308" s="1"/>
      <c r="GC3308" s="1"/>
      <c r="GD3308" s="1"/>
      <c r="GE3308" s="1"/>
      <c r="GF3308" s="1"/>
      <c r="GG3308" s="1"/>
      <c r="GH3308" s="1"/>
      <c r="GI3308" s="1"/>
      <c r="GJ3308" s="1"/>
      <c r="GK3308" s="1"/>
      <c r="GL3308" s="1"/>
      <c r="GM3308" s="1"/>
      <c r="GN3308" s="1"/>
      <c r="GO3308" s="1"/>
    </row>
    <row r="3309" spans="1:197" s="40" customFormat="1" x14ac:dyDescent="0.25">
      <c r="A3309" s="41"/>
      <c r="B3309" s="4"/>
      <c r="C3309" s="41"/>
      <c r="D3309" s="42"/>
      <c r="E3309" s="42"/>
      <c r="F3309" s="42"/>
      <c r="G3309" s="1"/>
      <c r="H3309" s="1"/>
      <c r="I3309" s="1"/>
      <c r="J3309" s="1"/>
      <c r="K3309" s="1"/>
      <c r="L3309" s="1"/>
      <c r="M3309" s="2"/>
      <c r="N3309" s="1"/>
      <c r="O3309" s="1"/>
      <c r="P3309" s="1"/>
      <c r="Q3309" s="1"/>
      <c r="R3309" s="1"/>
      <c r="S3309" s="1"/>
      <c r="T3309" s="1"/>
      <c r="U3309" s="1"/>
      <c r="V3309" s="1"/>
      <c r="W3309" s="1"/>
      <c r="X3309" s="1"/>
      <c r="Y3309" s="1"/>
      <c r="Z3309" s="1"/>
      <c r="AA3309" s="1"/>
      <c r="AB3309" s="1"/>
      <c r="AC3309" s="1"/>
      <c r="AD3309" s="1"/>
      <c r="AE3309" s="1"/>
      <c r="AF3309" s="1"/>
      <c r="AG3309" s="1"/>
      <c r="AH3309" s="1"/>
      <c r="AI3309" s="1"/>
      <c r="AJ3309" s="1"/>
      <c r="AK3309" s="1"/>
      <c r="AL3309" s="1"/>
      <c r="AM3309" s="1"/>
      <c r="AN3309" s="1"/>
      <c r="AO3309" s="1"/>
      <c r="AP3309" s="1"/>
      <c r="AQ3309" s="1"/>
      <c r="AR3309" s="1"/>
      <c r="AS3309" s="1"/>
      <c r="AT3309" s="1"/>
      <c r="AU3309" s="1"/>
      <c r="AV3309" s="1"/>
      <c r="AW3309" s="1"/>
      <c r="AX3309" s="1"/>
      <c r="AY3309" s="1"/>
      <c r="AZ3309" s="1"/>
      <c r="BA3309" s="1"/>
      <c r="BB3309" s="1"/>
      <c r="BC3309" s="1"/>
      <c r="BD3309" s="1"/>
      <c r="BE3309" s="1"/>
      <c r="BF3309" s="1"/>
      <c r="BG3309" s="1"/>
      <c r="BH3309" s="1"/>
      <c r="BI3309" s="1"/>
      <c r="BJ3309" s="1"/>
      <c r="BK3309" s="1"/>
      <c r="BL3309" s="1"/>
      <c r="BM3309" s="1"/>
      <c r="BN3309" s="1"/>
      <c r="BO3309" s="1"/>
      <c r="BP3309" s="1"/>
      <c r="BQ3309" s="1"/>
      <c r="BR3309" s="1"/>
      <c r="BS3309" s="1"/>
      <c r="BT3309" s="1"/>
      <c r="BU3309" s="1"/>
      <c r="BV3309" s="1"/>
      <c r="BW3309" s="1"/>
      <c r="BX3309" s="1"/>
      <c r="BY3309" s="1"/>
      <c r="BZ3309" s="1"/>
      <c r="CA3309" s="1"/>
      <c r="CB3309" s="1"/>
      <c r="CC3309" s="1"/>
      <c r="CD3309" s="1"/>
      <c r="CE3309" s="1"/>
      <c r="CF3309" s="1"/>
      <c r="CG3309" s="1"/>
      <c r="CH3309" s="1"/>
      <c r="CI3309" s="1"/>
      <c r="CJ3309" s="1"/>
      <c r="CK3309" s="1"/>
      <c r="CL3309" s="1"/>
      <c r="CM3309" s="1"/>
      <c r="CN3309" s="1"/>
      <c r="CO3309" s="1"/>
      <c r="CP3309" s="1"/>
      <c r="CQ3309" s="1"/>
      <c r="CR3309" s="1"/>
      <c r="CS3309" s="1"/>
      <c r="CT3309" s="1"/>
      <c r="CU3309" s="1"/>
      <c r="CV3309" s="1"/>
      <c r="CW3309" s="1"/>
      <c r="CX3309" s="1"/>
      <c r="CY3309" s="1"/>
      <c r="CZ3309" s="1"/>
      <c r="DA3309" s="1"/>
      <c r="DB3309" s="1"/>
      <c r="DC3309" s="1"/>
      <c r="DD3309" s="1"/>
      <c r="DE3309" s="1"/>
      <c r="DF3309" s="1"/>
      <c r="DG3309" s="1"/>
      <c r="DH3309" s="1"/>
      <c r="DI3309" s="1"/>
      <c r="DJ3309" s="1"/>
      <c r="DK3309" s="1"/>
      <c r="DL3309" s="1"/>
      <c r="DM3309" s="1"/>
      <c r="DN3309" s="1"/>
      <c r="DO3309" s="1"/>
      <c r="DP3309" s="1"/>
      <c r="DQ3309" s="1"/>
      <c r="DR3309" s="1"/>
      <c r="DS3309" s="1"/>
      <c r="DT3309" s="1"/>
      <c r="DU3309" s="1"/>
      <c r="DV3309" s="1"/>
      <c r="DW3309" s="1"/>
      <c r="DX3309" s="1"/>
      <c r="DY3309" s="1"/>
      <c r="DZ3309" s="1"/>
      <c r="EA3309" s="1"/>
      <c r="EB3309" s="1"/>
      <c r="EC3309" s="1"/>
      <c r="ED3309" s="1"/>
      <c r="EE3309" s="1"/>
      <c r="EF3309" s="1"/>
      <c r="EG3309" s="1"/>
      <c r="EH3309" s="1"/>
      <c r="EI3309" s="1"/>
      <c r="EJ3309" s="1"/>
      <c r="EK3309" s="1"/>
      <c r="EL3309" s="1"/>
      <c r="EM3309" s="1"/>
      <c r="EN3309" s="1"/>
      <c r="EO3309" s="1"/>
      <c r="EP3309" s="1"/>
      <c r="EQ3309" s="1"/>
      <c r="ER3309" s="1"/>
      <c r="ES3309" s="1"/>
      <c r="ET3309" s="1"/>
      <c r="EU3309" s="1"/>
      <c r="EV3309" s="1"/>
      <c r="EW3309" s="1"/>
      <c r="EX3309" s="1"/>
      <c r="EY3309" s="1"/>
      <c r="EZ3309" s="1"/>
      <c r="FA3309" s="1"/>
      <c r="FB3309" s="1"/>
      <c r="FC3309" s="1"/>
      <c r="FD3309" s="1"/>
      <c r="FE3309" s="1"/>
      <c r="FF3309" s="1"/>
      <c r="FG3309" s="1"/>
      <c r="FH3309" s="1"/>
      <c r="FI3309" s="1"/>
      <c r="FJ3309" s="1"/>
      <c r="FK3309" s="1"/>
      <c r="FL3309" s="1"/>
      <c r="FM3309" s="1"/>
      <c r="FN3309" s="1"/>
      <c r="FO3309" s="1"/>
      <c r="FP3309" s="1"/>
      <c r="FQ3309" s="1"/>
      <c r="FR3309" s="1"/>
      <c r="FS3309" s="1"/>
      <c r="FT3309" s="1"/>
      <c r="FU3309" s="1"/>
      <c r="FV3309" s="1"/>
      <c r="FW3309" s="1"/>
      <c r="FX3309" s="1"/>
      <c r="FY3309" s="1"/>
      <c r="FZ3309" s="1"/>
      <c r="GA3309" s="1"/>
      <c r="GB3309" s="1"/>
      <c r="GC3309" s="1"/>
      <c r="GD3309" s="1"/>
      <c r="GE3309" s="1"/>
      <c r="GF3309" s="1"/>
      <c r="GG3309" s="1"/>
      <c r="GH3309" s="1"/>
      <c r="GI3309" s="1"/>
      <c r="GJ3309" s="1"/>
      <c r="GK3309" s="1"/>
      <c r="GL3309" s="1"/>
      <c r="GM3309" s="1"/>
      <c r="GN3309" s="1"/>
      <c r="GO3309" s="1"/>
    </row>
    <row r="3310" spans="1:197" s="40" customFormat="1" x14ac:dyDescent="0.25">
      <c r="A3310" s="41"/>
      <c r="B3310" s="4"/>
      <c r="C3310" s="41"/>
      <c r="D3310" s="42"/>
      <c r="E3310" s="42"/>
      <c r="F3310" s="42"/>
      <c r="G3310" s="1"/>
      <c r="H3310" s="1"/>
      <c r="I3310" s="1"/>
      <c r="J3310" s="1"/>
      <c r="K3310" s="1"/>
      <c r="L3310" s="1"/>
      <c r="M3310" s="2"/>
      <c r="N3310" s="1"/>
      <c r="O3310" s="1"/>
      <c r="P3310" s="1"/>
      <c r="Q3310" s="1"/>
      <c r="R3310" s="1"/>
      <c r="S3310" s="1"/>
      <c r="T3310" s="1"/>
      <c r="U3310" s="1"/>
      <c r="V3310" s="1"/>
      <c r="W3310" s="1"/>
      <c r="X3310" s="1"/>
      <c r="Y3310" s="1"/>
      <c r="Z3310" s="1"/>
      <c r="AA3310" s="1"/>
      <c r="AB3310" s="1"/>
      <c r="AC3310" s="1"/>
      <c r="AD3310" s="1"/>
      <c r="AE3310" s="1"/>
      <c r="AF3310" s="1"/>
      <c r="AG3310" s="1"/>
      <c r="AH3310" s="1"/>
      <c r="AI3310" s="1"/>
      <c r="AJ3310" s="1"/>
      <c r="AK3310" s="1"/>
      <c r="AL3310" s="1"/>
      <c r="AM3310" s="1"/>
      <c r="AN3310" s="1"/>
      <c r="AO3310" s="1"/>
      <c r="AP3310" s="1"/>
      <c r="AQ3310" s="1"/>
      <c r="AR3310" s="1"/>
      <c r="AS3310" s="1"/>
      <c r="AT3310" s="1"/>
      <c r="AU3310" s="1"/>
      <c r="AV3310" s="1"/>
      <c r="AW3310" s="1"/>
      <c r="AX3310" s="1"/>
      <c r="AY3310" s="1"/>
      <c r="AZ3310" s="1"/>
      <c r="BA3310" s="1"/>
      <c r="BB3310" s="1"/>
      <c r="BC3310" s="1"/>
      <c r="BD3310" s="1"/>
      <c r="BE3310" s="1"/>
      <c r="BF3310" s="1"/>
      <c r="BG3310" s="1"/>
      <c r="BH3310" s="1"/>
      <c r="BI3310" s="1"/>
      <c r="BJ3310" s="1"/>
      <c r="BK3310" s="1"/>
      <c r="BL3310" s="1"/>
      <c r="BM3310" s="1"/>
      <c r="BN3310" s="1"/>
      <c r="BO3310" s="1"/>
      <c r="BP3310" s="1"/>
      <c r="BQ3310" s="1"/>
      <c r="BR3310" s="1"/>
      <c r="BS3310" s="1"/>
      <c r="BT3310" s="1"/>
      <c r="BU3310" s="1"/>
      <c r="BV3310" s="1"/>
      <c r="BW3310" s="1"/>
      <c r="BX3310" s="1"/>
      <c r="BY3310" s="1"/>
      <c r="BZ3310" s="1"/>
      <c r="CA3310" s="1"/>
      <c r="CB3310" s="1"/>
      <c r="CC3310" s="1"/>
      <c r="CD3310" s="1"/>
      <c r="CE3310" s="1"/>
      <c r="CF3310" s="1"/>
      <c r="CG3310" s="1"/>
      <c r="CH3310" s="1"/>
      <c r="CI3310" s="1"/>
      <c r="CJ3310" s="1"/>
      <c r="CK3310" s="1"/>
      <c r="CL3310" s="1"/>
      <c r="CM3310" s="1"/>
      <c r="CN3310" s="1"/>
      <c r="CO3310" s="1"/>
      <c r="CP3310" s="1"/>
      <c r="CQ3310" s="1"/>
      <c r="CR3310" s="1"/>
      <c r="CS3310" s="1"/>
      <c r="CT3310" s="1"/>
      <c r="CU3310" s="1"/>
      <c r="CV3310" s="1"/>
      <c r="CW3310" s="1"/>
      <c r="CX3310" s="1"/>
      <c r="CY3310" s="1"/>
      <c r="CZ3310" s="1"/>
      <c r="DA3310" s="1"/>
      <c r="DB3310" s="1"/>
      <c r="DC3310" s="1"/>
      <c r="DD3310" s="1"/>
      <c r="DE3310" s="1"/>
      <c r="DF3310" s="1"/>
      <c r="DG3310" s="1"/>
      <c r="DH3310" s="1"/>
      <c r="DI3310" s="1"/>
      <c r="DJ3310" s="1"/>
      <c r="DK3310" s="1"/>
      <c r="DL3310" s="1"/>
      <c r="DM3310" s="1"/>
      <c r="DN3310" s="1"/>
      <c r="DO3310" s="1"/>
      <c r="DP3310" s="1"/>
      <c r="DQ3310" s="1"/>
      <c r="DR3310" s="1"/>
      <c r="DS3310" s="1"/>
      <c r="DT3310" s="1"/>
      <c r="DU3310" s="1"/>
      <c r="DV3310" s="1"/>
      <c r="DW3310" s="1"/>
      <c r="DX3310" s="1"/>
      <c r="DY3310" s="1"/>
      <c r="DZ3310" s="1"/>
      <c r="EA3310" s="1"/>
      <c r="EB3310" s="1"/>
      <c r="EC3310" s="1"/>
      <c r="ED3310" s="1"/>
      <c r="EE3310" s="1"/>
      <c r="EF3310" s="1"/>
      <c r="EG3310" s="1"/>
      <c r="EH3310" s="1"/>
      <c r="EI3310" s="1"/>
      <c r="EJ3310" s="1"/>
      <c r="EK3310" s="1"/>
      <c r="EL3310" s="1"/>
      <c r="EM3310" s="1"/>
      <c r="EN3310" s="1"/>
      <c r="EO3310" s="1"/>
      <c r="EP3310" s="1"/>
      <c r="EQ3310" s="1"/>
      <c r="ER3310" s="1"/>
      <c r="ES3310" s="1"/>
      <c r="ET3310" s="1"/>
      <c r="EU3310" s="1"/>
      <c r="EV3310" s="1"/>
      <c r="EW3310" s="1"/>
      <c r="EX3310" s="1"/>
      <c r="EY3310" s="1"/>
      <c r="EZ3310" s="1"/>
      <c r="FA3310" s="1"/>
      <c r="FB3310" s="1"/>
      <c r="FC3310" s="1"/>
      <c r="FD3310" s="1"/>
      <c r="FE3310" s="1"/>
      <c r="FF3310" s="1"/>
      <c r="FG3310" s="1"/>
      <c r="FH3310" s="1"/>
      <c r="FI3310" s="1"/>
      <c r="FJ3310" s="1"/>
      <c r="FK3310" s="1"/>
      <c r="FL3310" s="1"/>
      <c r="FM3310" s="1"/>
      <c r="FN3310" s="1"/>
      <c r="FO3310" s="1"/>
      <c r="FP3310" s="1"/>
      <c r="FQ3310" s="1"/>
      <c r="FR3310" s="1"/>
      <c r="FS3310" s="1"/>
      <c r="FT3310" s="1"/>
      <c r="FU3310" s="1"/>
      <c r="FV3310" s="1"/>
      <c r="FW3310" s="1"/>
      <c r="FX3310" s="1"/>
      <c r="FY3310" s="1"/>
      <c r="FZ3310" s="1"/>
      <c r="GA3310" s="1"/>
      <c r="GB3310" s="1"/>
      <c r="GC3310" s="1"/>
      <c r="GD3310" s="1"/>
      <c r="GE3310" s="1"/>
      <c r="GF3310" s="1"/>
      <c r="GG3310" s="1"/>
      <c r="GH3310" s="1"/>
      <c r="GI3310" s="1"/>
      <c r="GJ3310" s="1"/>
      <c r="GK3310" s="1"/>
      <c r="GL3310" s="1"/>
      <c r="GM3310" s="1"/>
      <c r="GN3310" s="1"/>
      <c r="GO3310" s="1"/>
    </row>
    <row r="3311" spans="1:197" s="40" customFormat="1" x14ac:dyDescent="0.25">
      <c r="A3311" s="41"/>
      <c r="B3311" s="4"/>
      <c r="C3311" s="41"/>
      <c r="D3311" s="42"/>
      <c r="E3311" s="42"/>
      <c r="F3311" s="42"/>
      <c r="G3311" s="1"/>
      <c r="H3311" s="1"/>
      <c r="I3311" s="1"/>
      <c r="J3311" s="1"/>
      <c r="K3311" s="1"/>
      <c r="L3311" s="1"/>
      <c r="M3311" s="2"/>
      <c r="N3311" s="1"/>
      <c r="O3311" s="1"/>
      <c r="P3311" s="1"/>
      <c r="Q3311" s="1"/>
      <c r="R3311" s="1"/>
      <c r="S3311" s="1"/>
      <c r="T3311" s="1"/>
      <c r="U3311" s="1"/>
      <c r="V3311" s="1"/>
      <c r="W3311" s="1"/>
      <c r="X3311" s="1"/>
      <c r="Y3311" s="1"/>
      <c r="Z3311" s="1"/>
      <c r="AA3311" s="1"/>
      <c r="AB3311" s="1"/>
      <c r="AC3311" s="1"/>
      <c r="AD3311" s="1"/>
      <c r="AE3311" s="1"/>
      <c r="AF3311" s="1"/>
      <c r="AG3311" s="1"/>
      <c r="AH3311" s="1"/>
      <c r="AI3311" s="1"/>
      <c r="AJ3311" s="1"/>
      <c r="AK3311" s="1"/>
      <c r="AL3311" s="1"/>
      <c r="AM3311" s="1"/>
      <c r="AN3311" s="1"/>
      <c r="AO3311" s="1"/>
      <c r="AP3311" s="1"/>
      <c r="AQ3311" s="1"/>
      <c r="AR3311" s="1"/>
      <c r="AS3311" s="1"/>
      <c r="AT3311" s="1"/>
      <c r="AU3311" s="1"/>
      <c r="AV3311" s="1"/>
      <c r="AW3311" s="1"/>
      <c r="AX3311" s="1"/>
      <c r="AY3311" s="1"/>
      <c r="AZ3311" s="1"/>
      <c r="BA3311" s="1"/>
      <c r="BB3311" s="1"/>
      <c r="BC3311" s="1"/>
      <c r="BD3311" s="1"/>
      <c r="BE3311" s="1"/>
      <c r="BF3311" s="1"/>
      <c r="BG3311" s="1"/>
      <c r="BH3311" s="1"/>
      <c r="BI3311" s="1"/>
      <c r="BJ3311" s="1"/>
      <c r="BK3311" s="1"/>
      <c r="BL3311" s="1"/>
      <c r="BM3311" s="1"/>
      <c r="BN3311" s="1"/>
      <c r="BO3311" s="1"/>
      <c r="BP3311" s="1"/>
      <c r="BQ3311" s="1"/>
      <c r="BR3311" s="1"/>
      <c r="BS3311" s="1"/>
      <c r="BT3311" s="1"/>
      <c r="BU3311" s="1"/>
      <c r="BV3311" s="1"/>
      <c r="BW3311" s="1"/>
      <c r="BX3311" s="1"/>
      <c r="BY3311" s="1"/>
      <c r="BZ3311" s="1"/>
      <c r="CA3311" s="1"/>
      <c r="CB3311" s="1"/>
      <c r="CC3311" s="1"/>
      <c r="CD3311" s="1"/>
      <c r="CE3311" s="1"/>
      <c r="CF3311" s="1"/>
      <c r="CG3311" s="1"/>
      <c r="CH3311" s="1"/>
      <c r="CI3311" s="1"/>
      <c r="CJ3311" s="1"/>
      <c r="CK3311" s="1"/>
      <c r="CL3311" s="1"/>
      <c r="CM3311" s="1"/>
      <c r="CN3311" s="1"/>
      <c r="CO3311" s="1"/>
      <c r="CP3311" s="1"/>
      <c r="CQ3311" s="1"/>
      <c r="CR3311" s="1"/>
      <c r="CS3311" s="1"/>
      <c r="CT3311" s="1"/>
      <c r="CU3311" s="1"/>
      <c r="CV3311" s="1"/>
      <c r="CW3311" s="1"/>
      <c r="CX3311" s="1"/>
      <c r="CY3311" s="1"/>
      <c r="CZ3311" s="1"/>
      <c r="DA3311" s="1"/>
      <c r="DB3311" s="1"/>
      <c r="DC3311" s="1"/>
      <c r="DD3311" s="1"/>
      <c r="DE3311" s="1"/>
      <c r="DF3311" s="1"/>
      <c r="DG3311" s="1"/>
      <c r="DH3311" s="1"/>
      <c r="DI3311" s="1"/>
      <c r="DJ3311" s="1"/>
      <c r="DK3311" s="1"/>
      <c r="DL3311" s="1"/>
      <c r="DM3311" s="1"/>
      <c r="DN3311" s="1"/>
      <c r="DO3311" s="1"/>
      <c r="DP3311" s="1"/>
      <c r="DQ3311" s="1"/>
      <c r="DR3311" s="1"/>
      <c r="DS3311" s="1"/>
      <c r="DT3311" s="1"/>
      <c r="DU3311" s="1"/>
      <c r="DV3311" s="1"/>
      <c r="DW3311" s="1"/>
      <c r="DX3311" s="1"/>
      <c r="DY3311" s="1"/>
      <c r="DZ3311" s="1"/>
      <c r="EA3311" s="1"/>
      <c r="EB3311" s="1"/>
      <c r="EC3311" s="1"/>
      <c r="ED3311" s="1"/>
      <c r="EE3311" s="1"/>
      <c r="EF3311" s="1"/>
      <c r="EG3311" s="1"/>
      <c r="EH3311" s="1"/>
      <c r="EI3311" s="1"/>
      <c r="EJ3311" s="1"/>
      <c r="EK3311" s="1"/>
      <c r="EL3311" s="1"/>
      <c r="EM3311" s="1"/>
      <c r="EN3311" s="1"/>
      <c r="EO3311" s="1"/>
      <c r="EP3311" s="1"/>
      <c r="EQ3311" s="1"/>
      <c r="ER3311" s="1"/>
      <c r="ES3311" s="1"/>
      <c r="ET3311" s="1"/>
      <c r="EU3311" s="1"/>
      <c r="EV3311" s="1"/>
      <c r="EW3311" s="1"/>
      <c r="EX3311" s="1"/>
      <c r="EY3311" s="1"/>
      <c r="EZ3311" s="1"/>
      <c r="FA3311" s="1"/>
      <c r="FB3311" s="1"/>
      <c r="FC3311" s="1"/>
      <c r="FD3311" s="1"/>
      <c r="FE3311" s="1"/>
      <c r="FF3311" s="1"/>
      <c r="FG3311" s="1"/>
      <c r="FH3311" s="1"/>
      <c r="FI3311" s="1"/>
      <c r="FJ3311" s="1"/>
      <c r="FK3311" s="1"/>
      <c r="FL3311" s="1"/>
      <c r="FM3311" s="1"/>
      <c r="FN3311" s="1"/>
      <c r="FO3311" s="1"/>
      <c r="FP3311" s="1"/>
      <c r="FQ3311" s="1"/>
      <c r="FR3311" s="1"/>
      <c r="FS3311" s="1"/>
      <c r="FT3311" s="1"/>
      <c r="FU3311" s="1"/>
      <c r="FV3311" s="1"/>
      <c r="FW3311" s="1"/>
      <c r="FX3311" s="1"/>
      <c r="FY3311" s="1"/>
      <c r="FZ3311" s="1"/>
      <c r="GA3311" s="1"/>
      <c r="GB3311" s="1"/>
      <c r="GC3311" s="1"/>
      <c r="GD3311" s="1"/>
      <c r="GE3311" s="1"/>
      <c r="GF3311" s="1"/>
      <c r="GG3311" s="1"/>
      <c r="GH3311" s="1"/>
      <c r="GI3311" s="1"/>
      <c r="GJ3311" s="1"/>
      <c r="GK3311" s="1"/>
      <c r="GL3311" s="1"/>
      <c r="GM3311" s="1"/>
      <c r="GN3311" s="1"/>
      <c r="GO3311" s="1"/>
    </row>
    <row r="3312" spans="1:197" s="40" customFormat="1" x14ac:dyDescent="0.25">
      <c r="A3312" s="41"/>
      <c r="B3312" s="4"/>
      <c r="C3312" s="41"/>
      <c r="D3312" s="42"/>
      <c r="E3312" s="42"/>
      <c r="F3312" s="42"/>
      <c r="G3312" s="1"/>
      <c r="H3312" s="1"/>
      <c r="I3312" s="1"/>
      <c r="J3312" s="1"/>
      <c r="K3312" s="1"/>
      <c r="L3312" s="1"/>
      <c r="M3312" s="2"/>
      <c r="N3312" s="1"/>
      <c r="O3312" s="1"/>
      <c r="P3312" s="1"/>
      <c r="Q3312" s="1"/>
      <c r="R3312" s="1"/>
      <c r="S3312" s="1"/>
      <c r="T3312" s="1"/>
      <c r="U3312" s="1"/>
      <c r="V3312" s="1"/>
      <c r="W3312" s="1"/>
      <c r="X3312" s="1"/>
      <c r="Y3312" s="1"/>
      <c r="Z3312" s="1"/>
      <c r="AA3312" s="1"/>
      <c r="AB3312" s="1"/>
      <c r="AC3312" s="1"/>
      <c r="AD3312" s="1"/>
      <c r="AE3312" s="1"/>
      <c r="AF3312" s="1"/>
      <c r="AG3312" s="1"/>
      <c r="AH3312" s="1"/>
      <c r="AI3312" s="1"/>
      <c r="AJ3312" s="1"/>
      <c r="AK3312" s="1"/>
      <c r="AL3312" s="1"/>
      <c r="AM3312" s="1"/>
      <c r="AN3312" s="1"/>
      <c r="AO3312" s="1"/>
      <c r="AP3312" s="1"/>
      <c r="AQ3312" s="1"/>
      <c r="AR3312" s="1"/>
      <c r="AS3312" s="1"/>
      <c r="AT3312" s="1"/>
      <c r="AU3312" s="1"/>
      <c r="AV3312" s="1"/>
      <c r="AW3312" s="1"/>
      <c r="AX3312" s="1"/>
      <c r="AY3312" s="1"/>
      <c r="AZ3312" s="1"/>
      <c r="BA3312" s="1"/>
      <c r="BB3312" s="1"/>
      <c r="BC3312" s="1"/>
      <c r="BD3312" s="1"/>
      <c r="BE3312" s="1"/>
      <c r="BF3312" s="1"/>
      <c r="BG3312" s="1"/>
      <c r="BH3312" s="1"/>
      <c r="BI3312" s="1"/>
      <c r="BJ3312" s="1"/>
      <c r="BK3312" s="1"/>
      <c r="BL3312" s="1"/>
      <c r="BM3312" s="1"/>
      <c r="BN3312" s="1"/>
      <c r="BO3312" s="1"/>
      <c r="BP3312" s="1"/>
      <c r="BQ3312" s="1"/>
      <c r="BR3312" s="1"/>
      <c r="BS3312" s="1"/>
      <c r="BT3312" s="1"/>
      <c r="BU3312" s="1"/>
      <c r="BV3312" s="1"/>
      <c r="BW3312" s="1"/>
      <c r="BX3312" s="1"/>
      <c r="BY3312" s="1"/>
      <c r="BZ3312" s="1"/>
      <c r="CA3312" s="1"/>
      <c r="CB3312" s="1"/>
      <c r="CC3312" s="1"/>
      <c r="CD3312" s="1"/>
      <c r="CE3312" s="1"/>
      <c r="CF3312" s="1"/>
      <c r="CG3312" s="1"/>
      <c r="CH3312" s="1"/>
      <c r="CI3312" s="1"/>
      <c r="CJ3312" s="1"/>
      <c r="CK3312" s="1"/>
      <c r="CL3312" s="1"/>
      <c r="CM3312" s="1"/>
      <c r="CN3312" s="1"/>
      <c r="CO3312" s="1"/>
      <c r="CP3312" s="1"/>
      <c r="CQ3312" s="1"/>
      <c r="CR3312" s="1"/>
      <c r="CS3312" s="1"/>
      <c r="CT3312" s="1"/>
      <c r="CU3312" s="1"/>
      <c r="CV3312" s="1"/>
      <c r="CW3312" s="1"/>
      <c r="CX3312" s="1"/>
      <c r="CY3312" s="1"/>
      <c r="CZ3312" s="1"/>
      <c r="DA3312" s="1"/>
      <c r="DB3312" s="1"/>
      <c r="DC3312" s="1"/>
      <c r="DD3312" s="1"/>
      <c r="DE3312" s="1"/>
      <c r="DF3312" s="1"/>
      <c r="DG3312" s="1"/>
      <c r="DH3312" s="1"/>
      <c r="DI3312" s="1"/>
      <c r="DJ3312" s="1"/>
      <c r="DK3312" s="1"/>
      <c r="DL3312" s="1"/>
      <c r="DM3312" s="1"/>
      <c r="DN3312" s="1"/>
      <c r="DO3312" s="1"/>
      <c r="DP3312" s="1"/>
      <c r="DQ3312" s="1"/>
      <c r="DR3312" s="1"/>
      <c r="DS3312" s="1"/>
      <c r="DT3312" s="1"/>
      <c r="DU3312" s="1"/>
      <c r="DV3312" s="1"/>
      <c r="DW3312" s="1"/>
      <c r="DX3312" s="1"/>
      <c r="DY3312" s="1"/>
      <c r="DZ3312" s="1"/>
      <c r="EA3312" s="1"/>
      <c r="EB3312" s="1"/>
      <c r="EC3312" s="1"/>
      <c r="ED3312" s="1"/>
      <c r="EE3312" s="1"/>
      <c r="EF3312" s="1"/>
      <c r="EG3312" s="1"/>
      <c r="EH3312" s="1"/>
      <c r="EI3312" s="1"/>
      <c r="EJ3312" s="1"/>
      <c r="EK3312" s="1"/>
      <c r="EL3312" s="1"/>
      <c r="EM3312" s="1"/>
      <c r="EN3312" s="1"/>
      <c r="EO3312" s="1"/>
      <c r="EP3312" s="1"/>
      <c r="EQ3312" s="1"/>
      <c r="ER3312" s="1"/>
      <c r="ES3312" s="1"/>
      <c r="ET3312" s="1"/>
      <c r="EU3312" s="1"/>
      <c r="EV3312" s="1"/>
      <c r="EW3312" s="1"/>
      <c r="EX3312" s="1"/>
      <c r="EY3312" s="1"/>
      <c r="EZ3312" s="1"/>
      <c r="FA3312" s="1"/>
      <c r="FB3312" s="1"/>
      <c r="FC3312" s="1"/>
      <c r="FD3312" s="1"/>
      <c r="FE3312" s="1"/>
      <c r="FF3312" s="1"/>
      <c r="FG3312" s="1"/>
      <c r="FH3312" s="1"/>
      <c r="FI3312" s="1"/>
      <c r="FJ3312" s="1"/>
      <c r="FK3312" s="1"/>
      <c r="FL3312" s="1"/>
      <c r="FM3312" s="1"/>
      <c r="FN3312" s="1"/>
      <c r="FO3312" s="1"/>
      <c r="FP3312" s="1"/>
      <c r="FQ3312" s="1"/>
      <c r="FR3312" s="1"/>
      <c r="FS3312" s="1"/>
      <c r="FT3312" s="1"/>
      <c r="FU3312" s="1"/>
      <c r="FV3312" s="1"/>
      <c r="FW3312" s="1"/>
      <c r="FX3312" s="1"/>
      <c r="FY3312" s="1"/>
      <c r="FZ3312" s="1"/>
      <c r="GA3312" s="1"/>
      <c r="GB3312" s="1"/>
      <c r="GC3312" s="1"/>
      <c r="GD3312" s="1"/>
      <c r="GE3312" s="1"/>
      <c r="GF3312" s="1"/>
      <c r="GG3312" s="1"/>
      <c r="GH3312" s="1"/>
      <c r="GI3312" s="1"/>
      <c r="GJ3312" s="1"/>
      <c r="GK3312" s="1"/>
      <c r="GL3312" s="1"/>
      <c r="GM3312" s="1"/>
      <c r="GN3312" s="1"/>
      <c r="GO3312" s="1"/>
    </row>
    <row r="3313" spans="1:197" s="40" customFormat="1" x14ac:dyDescent="0.25">
      <c r="A3313" s="41"/>
      <c r="B3313" s="4"/>
      <c r="C3313" s="41"/>
      <c r="D3313" s="42"/>
      <c r="E3313" s="42"/>
      <c r="F3313" s="42"/>
      <c r="G3313" s="1"/>
      <c r="H3313" s="1"/>
      <c r="I3313" s="1"/>
      <c r="J3313" s="1"/>
      <c r="K3313" s="1"/>
      <c r="L3313" s="1"/>
      <c r="M3313" s="2"/>
      <c r="N3313" s="1"/>
      <c r="O3313" s="1"/>
      <c r="P3313" s="1"/>
      <c r="Q3313" s="1"/>
      <c r="R3313" s="1"/>
      <c r="S3313" s="1"/>
      <c r="T3313" s="1"/>
      <c r="U3313" s="1"/>
      <c r="V3313" s="1"/>
      <c r="W3313" s="1"/>
      <c r="X3313" s="1"/>
      <c r="Y3313" s="1"/>
      <c r="Z3313" s="1"/>
      <c r="AA3313" s="1"/>
      <c r="AB3313" s="1"/>
      <c r="AC3313" s="1"/>
      <c r="AD3313" s="1"/>
      <c r="AE3313" s="1"/>
      <c r="AF3313" s="1"/>
      <c r="AG3313" s="1"/>
      <c r="AH3313" s="1"/>
      <c r="AI3313" s="1"/>
      <c r="AJ3313" s="1"/>
      <c r="AK3313" s="1"/>
      <c r="AL3313" s="1"/>
      <c r="AM3313" s="1"/>
      <c r="AN3313" s="1"/>
      <c r="AO3313" s="1"/>
      <c r="AP3313" s="1"/>
      <c r="AQ3313" s="1"/>
      <c r="AR3313" s="1"/>
      <c r="AS3313" s="1"/>
      <c r="AT3313" s="1"/>
      <c r="AU3313" s="1"/>
      <c r="AV3313" s="1"/>
      <c r="AW3313" s="1"/>
      <c r="AX3313" s="1"/>
      <c r="AY3313" s="1"/>
      <c r="AZ3313" s="1"/>
      <c r="BA3313" s="1"/>
      <c r="BB3313" s="1"/>
      <c r="BC3313" s="1"/>
      <c r="BD3313" s="1"/>
      <c r="BE3313" s="1"/>
      <c r="BF3313" s="1"/>
      <c r="BG3313" s="1"/>
      <c r="BH3313" s="1"/>
      <c r="BI3313" s="1"/>
      <c r="BJ3313" s="1"/>
      <c r="BK3313" s="1"/>
      <c r="BL3313" s="1"/>
      <c r="BM3313" s="1"/>
      <c r="BN3313" s="1"/>
      <c r="BO3313" s="1"/>
      <c r="BP3313" s="1"/>
      <c r="BQ3313" s="1"/>
      <c r="BR3313" s="1"/>
      <c r="BS3313" s="1"/>
      <c r="BT3313" s="1"/>
      <c r="BU3313" s="1"/>
      <c r="BV3313" s="1"/>
      <c r="BW3313" s="1"/>
      <c r="BX3313" s="1"/>
      <c r="BY3313" s="1"/>
      <c r="BZ3313" s="1"/>
      <c r="CA3313" s="1"/>
      <c r="CB3313" s="1"/>
      <c r="CC3313" s="1"/>
      <c r="CD3313" s="1"/>
      <c r="CE3313" s="1"/>
      <c r="CF3313" s="1"/>
      <c r="CG3313" s="1"/>
      <c r="CH3313" s="1"/>
      <c r="CI3313" s="1"/>
      <c r="CJ3313" s="1"/>
      <c r="CK3313" s="1"/>
      <c r="CL3313" s="1"/>
      <c r="CM3313" s="1"/>
      <c r="CN3313" s="1"/>
      <c r="CO3313" s="1"/>
      <c r="CP3313" s="1"/>
      <c r="CQ3313" s="1"/>
      <c r="CR3313" s="1"/>
      <c r="CS3313" s="1"/>
      <c r="CT3313" s="1"/>
      <c r="CU3313" s="1"/>
      <c r="CV3313" s="1"/>
      <c r="CW3313" s="1"/>
      <c r="CX3313" s="1"/>
      <c r="CY3313" s="1"/>
      <c r="CZ3313" s="1"/>
      <c r="DA3313" s="1"/>
      <c r="DB3313" s="1"/>
      <c r="DC3313" s="1"/>
      <c r="DD3313" s="1"/>
      <c r="DE3313" s="1"/>
      <c r="DF3313" s="1"/>
      <c r="DG3313" s="1"/>
      <c r="DH3313" s="1"/>
      <c r="DI3313" s="1"/>
      <c r="DJ3313" s="1"/>
      <c r="DK3313" s="1"/>
      <c r="DL3313" s="1"/>
      <c r="DM3313" s="1"/>
      <c r="DN3313" s="1"/>
      <c r="DO3313" s="1"/>
      <c r="DP3313" s="1"/>
      <c r="DQ3313" s="1"/>
      <c r="DR3313" s="1"/>
      <c r="DS3313" s="1"/>
      <c r="DT3313" s="1"/>
      <c r="DU3313" s="1"/>
      <c r="DV3313" s="1"/>
      <c r="DW3313" s="1"/>
      <c r="DX3313" s="1"/>
      <c r="DY3313" s="1"/>
      <c r="DZ3313" s="1"/>
      <c r="EA3313" s="1"/>
      <c r="EB3313" s="1"/>
      <c r="EC3313" s="1"/>
      <c r="ED3313" s="1"/>
      <c r="EE3313" s="1"/>
      <c r="EF3313" s="1"/>
      <c r="EG3313" s="1"/>
      <c r="EH3313" s="1"/>
      <c r="EI3313" s="1"/>
      <c r="EJ3313" s="1"/>
      <c r="EK3313" s="1"/>
      <c r="EL3313" s="1"/>
      <c r="EM3313" s="1"/>
      <c r="EN3313" s="1"/>
      <c r="EO3313" s="1"/>
      <c r="EP3313" s="1"/>
      <c r="EQ3313" s="1"/>
      <c r="ER3313" s="1"/>
      <c r="ES3313" s="1"/>
      <c r="ET3313" s="1"/>
      <c r="EU3313" s="1"/>
      <c r="EV3313" s="1"/>
      <c r="EW3313" s="1"/>
      <c r="EX3313" s="1"/>
      <c r="EY3313" s="1"/>
      <c r="EZ3313" s="1"/>
      <c r="FA3313" s="1"/>
      <c r="FB3313" s="1"/>
      <c r="FC3313" s="1"/>
      <c r="FD3313" s="1"/>
      <c r="FE3313" s="1"/>
      <c r="FF3313" s="1"/>
      <c r="FG3313" s="1"/>
      <c r="FH3313" s="1"/>
      <c r="FI3313" s="1"/>
      <c r="FJ3313" s="1"/>
      <c r="FK3313" s="1"/>
      <c r="FL3313" s="1"/>
      <c r="FM3313" s="1"/>
      <c r="FN3313" s="1"/>
      <c r="FO3313" s="1"/>
      <c r="FP3313" s="1"/>
      <c r="FQ3313" s="1"/>
      <c r="FR3313" s="1"/>
      <c r="FS3313" s="1"/>
      <c r="FT3313" s="1"/>
      <c r="FU3313" s="1"/>
      <c r="FV3313" s="1"/>
      <c r="FW3313" s="1"/>
      <c r="FX3313" s="1"/>
      <c r="FY3313" s="1"/>
      <c r="FZ3313" s="1"/>
      <c r="GA3313" s="1"/>
      <c r="GB3313" s="1"/>
      <c r="GC3313" s="1"/>
      <c r="GD3313" s="1"/>
      <c r="GE3313" s="1"/>
      <c r="GF3313" s="1"/>
      <c r="GG3313" s="1"/>
      <c r="GH3313" s="1"/>
      <c r="GI3313" s="1"/>
      <c r="GJ3313" s="1"/>
      <c r="GK3313" s="1"/>
      <c r="GL3313" s="1"/>
      <c r="GM3313" s="1"/>
      <c r="GN3313" s="1"/>
      <c r="GO3313" s="1"/>
    </row>
    <row r="3314" spans="1:197" s="40" customFormat="1" x14ac:dyDescent="0.25">
      <c r="A3314" s="41"/>
      <c r="B3314" s="4"/>
      <c r="C3314" s="41"/>
      <c r="D3314" s="42"/>
      <c r="E3314" s="42"/>
      <c r="F3314" s="42"/>
      <c r="G3314" s="1"/>
      <c r="H3314" s="1"/>
      <c r="I3314" s="1"/>
      <c r="J3314" s="1"/>
      <c r="K3314" s="1"/>
      <c r="L3314" s="1"/>
      <c r="M3314" s="2"/>
      <c r="N3314" s="1"/>
      <c r="O3314" s="1"/>
      <c r="P3314" s="1"/>
      <c r="Q3314" s="1"/>
      <c r="R3314" s="1"/>
      <c r="S3314" s="1"/>
      <c r="T3314" s="1"/>
      <c r="U3314" s="1"/>
      <c r="V3314" s="1"/>
      <c r="W3314" s="1"/>
      <c r="X3314" s="1"/>
      <c r="Y3314" s="1"/>
      <c r="Z3314" s="1"/>
      <c r="AA3314" s="1"/>
      <c r="AB3314" s="1"/>
      <c r="AC3314" s="1"/>
      <c r="AD3314" s="1"/>
      <c r="AE3314" s="1"/>
      <c r="AF3314" s="1"/>
      <c r="AG3314" s="1"/>
      <c r="AH3314" s="1"/>
      <c r="AI3314" s="1"/>
      <c r="AJ3314" s="1"/>
      <c r="AK3314" s="1"/>
      <c r="AL3314" s="1"/>
      <c r="AM3314" s="1"/>
      <c r="AN3314" s="1"/>
      <c r="AO3314" s="1"/>
      <c r="AP3314" s="1"/>
      <c r="AQ3314" s="1"/>
      <c r="AR3314" s="1"/>
      <c r="AS3314" s="1"/>
      <c r="AT3314" s="1"/>
      <c r="AU3314" s="1"/>
      <c r="AV3314" s="1"/>
      <c r="AW3314" s="1"/>
      <c r="AX3314" s="1"/>
      <c r="AY3314" s="1"/>
      <c r="AZ3314" s="1"/>
      <c r="BA3314" s="1"/>
      <c r="BB3314" s="1"/>
      <c r="BC3314" s="1"/>
      <c r="BD3314" s="1"/>
      <c r="BE3314" s="1"/>
      <c r="BF3314" s="1"/>
      <c r="BG3314" s="1"/>
      <c r="BH3314" s="1"/>
      <c r="BI3314" s="1"/>
      <c r="BJ3314" s="1"/>
      <c r="BK3314" s="1"/>
      <c r="BL3314" s="1"/>
      <c r="BM3314" s="1"/>
      <c r="BN3314" s="1"/>
      <c r="BO3314" s="1"/>
      <c r="BP3314" s="1"/>
      <c r="BQ3314" s="1"/>
      <c r="BR3314" s="1"/>
      <c r="BS3314" s="1"/>
      <c r="BT3314" s="1"/>
      <c r="BU3314" s="1"/>
      <c r="BV3314" s="1"/>
      <c r="BW3314" s="1"/>
      <c r="BX3314" s="1"/>
      <c r="BY3314" s="1"/>
      <c r="BZ3314" s="1"/>
      <c r="CA3314" s="1"/>
      <c r="CB3314" s="1"/>
      <c r="CC3314" s="1"/>
      <c r="CD3314" s="1"/>
      <c r="CE3314" s="1"/>
      <c r="CF3314" s="1"/>
      <c r="CG3314" s="1"/>
      <c r="CH3314" s="1"/>
      <c r="CI3314" s="1"/>
      <c r="CJ3314" s="1"/>
      <c r="CK3314" s="1"/>
      <c r="CL3314" s="1"/>
      <c r="CM3314" s="1"/>
      <c r="CN3314" s="1"/>
      <c r="CO3314" s="1"/>
      <c r="CP3314" s="1"/>
      <c r="CQ3314" s="1"/>
      <c r="CR3314" s="1"/>
      <c r="CS3314" s="1"/>
      <c r="CT3314" s="1"/>
      <c r="CU3314" s="1"/>
      <c r="CV3314" s="1"/>
      <c r="CW3314" s="1"/>
      <c r="CX3314" s="1"/>
      <c r="CY3314" s="1"/>
      <c r="CZ3314" s="1"/>
      <c r="DA3314" s="1"/>
      <c r="DB3314" s="1"/>
      <c r="DC3314" s="1"/>
      <c r="DD3314" s="1"/>
      <c r="DE3314" s="1"/>
      <c r="DF3314" s="1"/>
      <c r="DG3314" s="1"/>
      <c r="DH3314" s="1"/>
      <c r="DI3314" s="1"/>
      <c r="DJ3314" s="1"/>
      <c r="DK3314" s="1"/>
      <c r="DL3314" s="1"/>
      <c r="DM3314" s="1"/>
      <c r="DN3314" s="1"/>
      <c r="DO3314" s="1"/>
      <c r="DP3314" s="1"/>
      <c r="DQ3314" s="1"/>
      <c r="DR3314" s="1"/>
      <c r="DS3314" s="1"/>
      <c r="DT3314" s="1"/>
      <c r="DU3314" s="1"/>
      <c r="DV3314" s="1"/>
      <c r="DW3314" s="1"/>
      <c r="DX3314" s="1"/>
      <c r="DY3314" s="1"/>
      <c r="DZ3314" s="1"/>
      <c r="EA3314" s="1"/>
      <c r="EB3314" s="1"/>
      <c r="EC3314" s="1"/>
      <c r="ED3314" s="1"/>
      <c r="EE3314" s="1"/>
      <c r="EF3314" s="1"/>
      <c r="EG3314" s="1"/>
      <c r="EH3314" s="1"/>
      <c r="EI3314" s="1"/>
      <c r="EJ3314" s="1"/>
      <c r="EK3314" s="1"/>
      <c r="EL3314" s="1"/>
      <c r="EM3314" s="1"/>
      <c r="EN3314" s="1"/>
      <c r="EO3314" s="1"/>
      <c r="EP3314" s="1"/>
      <c r="EQ3314" s="1"/>
      <c r="ER3314" s="1"/>
      <c r="ES3314" s="1"/>
      <c r="ET3314" s="1"/>
      <c r="EU3314" s="1"/>
      <c r="EV3314" s="1"/>
      <c r="EW3314" s="1"/>
      <c r="EX3314" s="1"/>
      <c r="EY3314" s="1"/>
      <c r="EZ3314" s="1"/>
      <c r="FA3314" s="1"/>
      <c r="FB3314" s="1"/>
      <c r="FC3314" s="1"/>
      <c r="FD3314" s="1"/>
      <c r="FE3314" s="1"/>
      <c r="FF3314" s="1"/>
      <c r="FG3314" s="1"/>
      <c r="FH3314" s="1"/>
      <c r="FI3314" s="1"/>
      <c r="FJ3314" s="1"/>
      <c r="FK3314" s="1"/>
      <c r="FL3314" s="1"/>
      <c r="FM3314" s="1"/>
      <c r="FN3314" s="1"/>
      <c r="FO3314" s="1"/>
      <c r="FP3314" s="1"/>
      <c r="FQ3314" s="1"/>
      <c r="FR3314" s="1"/>
      <c r="FS3314" s="1"/>
      <c r="FT3314" s="1"/>
      <c r="FU3314" s="1"/>
      <c r="FV3314" s="1"/>
      <c r="FW3314" s="1"/>
      <c r="FX3314" s="1"/>
      <c r="FY3314" s="1"/>
      <c r="FZ3314" s="1"/>
      <c r="GA3314" s="1"/>
      <c r="GB3314" s="1"/>
      <c r="GC3314" s="1"/>
      <c r="GD3314" s="1"/>
      <c r="GE3314" s="1"/>
      <c r="GF3314" s="1"/>
      <c r="GG3314" s="1"/>
      <c r="GH3314" s="1"/>
      <c r="GI3314" s="1"/>
      <c r="GJ3314" s="1"/>
      <c r="GK3314" s="1"/>
      <c r="GL3314" s="1"/>
      <c r="GM3314" s="1"/>
      <c r="GN3314" s="1"/>
      <c r="GO3314" s="1"/>
    </row>
    <row r="3315" spans="1:197" s="40" customFormat="1" x14ac:dyDescent="0.25">
      <c r="A3315" s="41"/>
      <c r="B3315" s="4"/>
      <c r="C3315" s="41"/>
      <c r="D3315" s="42"/>
      <c r="E3315" s="42"/>
      <c r="F3315" s="42"/>
      <c r="G3315" s="1"/>
      <c r="H3315" s="1"/>
      <c r="I3315" s="1"/>
      <c r="J3315" s="1"/>
      <c r="K3315" s="1"/>
      <c r="L3315" s="1"/>
      <c r="M3315" s="2"/>
      <c r="N3315" s="1"/>
      <c r="O3315" s="1"/>
      <c r="P3315" s="1"/>
      <c r="Q3315" s="1"/>
      <c r="R3315" s="1"/>
      <c r="S3315" s="1"/>
      <c r="T3315" s="1"/>
      <c r="U3315" s="1"/>
      <c r="V3315" s="1"/>
      <c r="W3315" s="1"/>
      <c r="X3315" s="1"/>
      <c r="Y3315" s="1"/>
      <c r="Z3315" s="1"/>
      <c r="AA3315" s="1"/>
      <c r="AB3315" s="1"/>
      <c r="AC3315" s="1"/>
      <c r="AD3315" s="1"/>
      <c r="AE3315" s="1"/>
      <c r="AF3315" s="1"/>
      <c r="AG3315" s="1"/>
      <c r="AH3315" s="1"/>
      <c r="AI3315" s="1"/>
      <c r="AJ3315" s="1"/>
      <c r="AK3315" s="1"/>
      <c r="AL3315" s="1"/>
      <c r="AM3315" s="1"/>
      <c r="AN3315" s="1"/>
      <c r="AO3315" s="1"/>
      <c r="AP3315" s="1"/>
      <c r="AQ3315" s="1"/>
      <c r="AR3315" s="1"/>
      <c r="AS3315" s="1"/>
      <c r="AT3315" s="1"/>
      <c r="AU3315" s="1"/>
      <c r="AV3315" s="1"/>
      <c r="AW3315" s="1"/>
      <c r="AX3315" s="1"/>
      <c r="AY3315" s="1"/>
      <c r="AZ3315" s="1"/>
      <c r="BA3315" s="1"/>
      <c r="BB3315" s="1"/>
      <c r="BC3315" s="1"/>
      <c r="BD3315" s="1"/>
      <c r="BE3315" s="1"/>
      <c r="BF3315" s="1"/>
      <c r="BG3315" s="1"/>
      <c r="BH3315" s="1"/>
      <c r="BI3315" s="1"/>
      <c r="BJ3315" s="1"/>
      <c r="BK3315" s="1"/>
      <c r="BL3315" s="1"/>
      <c r="BM3315" s="1"/>
      <c r="BN3315" s="1"/>
      <c r="BO3315" s="1"/>
      <c r="BP3315" s="1"/>
      <c r="BQ3315" s="1"/>
      <c r="BR3315" s="1"/>
      <c r="BS3315" s="1"/>
      <c r="BT3315" s="1"/>
      <c r="BU3315" s="1"/>
      <c r="BV3315" s="1"/>
      <c r="BW3315" s="1"/>
      <c r="BX3315" s="1"/>
      <c r="BY3315" s="1"/>
      <c r="BZ3315" s="1"/>
      <c r="CA3315" s="1"/>
      <c r="CB3315" s="1"/>
      <c r="CC3315" s="1"/>
      <c r="CD3315" s="1"/>
      <c r="CE3315" s="1"/>
      <c r="CF3315" s="1"/>
      <c r="CG3315" s="1"/>
      <c r="CH3315" s="1"/>
      <c r="CI3315" s="1"/>
      <c r="CJ3315" s="1"/>
      <c r="CK3315" s="1"/>
      <c r="CL3315" s="1"/>
      <c r="CM3315" s="1"/>
      <c r="CN3315" s="1"/>
      <c r="CO3315" s="1"/>
      <c r="CP3315" s="1"/>
      <c r="CQ3315" s="1"/>
      <c r="CR3315" s="1"/>
      <c r="CS3315" s="1"/>
      <c r="CT3315" s="1"/>
      <c r="CU3315" s="1"/>
      <c r="CV3315" s="1"/>
      <c r="CW3315" s="1"/>
      <c r="CX3315" s="1"/>
      <c r="CY3315" s="1"/>
      <c r="CZ3315" s="1"/>
      <c r="DA3315" s="1"/>
      <c r="DB3315" s="1"/>
      <c r="DC3315" s="1"/>
      <c r="DD3315" s="1"/>
      <c r="DE3315" s="1"/>
      <c r="DF3315" s="1"/>
      <c r="DG3315" s="1"/>
      <c r="DH3315" s="1"/>
      <c r="DI3315" s="1"/>
      <c r="DJ3315" s="1"/>
      <c r="DK3315" s="1"/>
      <c r="DL3315" s="1"/>
      <c r="DM3315" s="1"/>
      <c r="DN3315" s="1"/>
      <c r="DO3315" s="1"/>
      <c r="DP3315" s="1"/>
      <c r="DQ3315" s="1"/>
      <c r="DR3315" s="1"/>
      <c r="DS3315" s="1"/>
      <c r="DT3315" s="1"/>
      <c r="DU3315" s="1"/>
      <c r="DV3315" s="1"/>
      <c r="DW3315" s="1"/>
      <c r="DX3315" s="1"/>
      <c r="DY3315" s="1"/>
      <c r="DZ3315" s="1"/>
      <c r="EA3315" s="1"/>
      <c r="EB3315" s="1"/>
      <c r="EC3315" s="1"/>
      <c r="ED3315" s="1"/>
      <c r="EE3315" s="1"/>
      <c r="EF3315" s="1"/>
      <c r="EG3315" s="1"/>
      <c r="EH3315" s="1"/>
      <c r="EI3315" s="1"/>
      <c r="EJ3315" s="1"/>
      <c r="EK3315" s="1"/>
      <c r="EL3315" s="1"/>
      <c r="EM3315" s="1"/>
      <c r="EN3315" s="1"/>
      <c r="EO3315" s="1"/>
      <c r="EP3315" s="1"/>
      <c r="EQ3315" s="1"/>
      <c r="ER3315" s="1"/>
      <c r="ES3315" s="1"/>
      <c r="ET3315" s="1"/>
      <c r="EU3315" s="1"/>
      <c r="EV3315" s="1"/>
      <c r="EW3315" s="1"/>
      <c r="EX3315" s="1"/>
      <c r="EY3315" s="1"/>
      <c r="EZ3315" s="1"/>
      <c r="FA3315" s="1"/>
      <c r="FB3315" s="1"/>
      <c r="FC3315" s="1"/>
      <c r="FD3315" s="1"/>
      <c r="FE3315" s="1"/>
      <c r="FF3315" s="1"/>
      <c r="FG3315" s="1"/>
      <c r="FH3315" s="1"/>
      <c r="FI3315" s="1"/>
      <c r="FJ3315" s="1"/>
      <c r="FK3315" s="1"/>
      <c r="FL3315" s="1"/>
      <c r="FM3315" s="1"/>
      <c r="FN3315" s="1"/>
      <c r="FO3315" s="1"/>
      <c r="FP3315" s="1"/>
      <c r="FQ3315" s="1"/>
      <c r="FR3315" s="1"/>
      <c r="FS3315" s="1"/>
      <c r="FT3315" s="1"/>
      <c r="FU3315" s="1"/>
      <c r="FV3315" s="1"/>
      <c r="FW3315" s="1"/>
      <c r="FX3315" s="1"/>
      <c r="FY3315" s="1"/>
      <c r="FZ3315" s="1"/>
      <c r="GA3315" s="1"/>
      <c r="GB3315" s="1"/>
      <c r="GC3315" s="1"/>
      <c r="GD3315" s="1"/>
      <c r="GE3315" s="1"/>
      <c r="GF3315" s="1"/>
      <c r="GG3315" s="1"/>
      <c r="GH3315" s="1"/>
      <c r="GI3315" s="1"/>
      <c r="GJ3315" s="1"/>
      <c r="GK3315" s="1"/>
      <c r="GL3315" s="1"/>
      <c r="GM3315" s="1"/>
      <c r="GN3315" s="1"/>
      <c r="GO3315" s="1"/>
    </row>
    <row r="3316" spans="1:197" s="40" customFormat="1" x14ac:dyDescent="0.25">
      <c r="A3316" s="41"/>
      <c r="B3316" s="4"/>
      <c r="C3316" s="41"/>
      <c r="D3316" s="42"/>
      <c r="E3316" s="42"/>
      <c r="F3316" s="42"/>
      <c r="G3316" s="1"/>
      <c r="H3316" s="1"/>
      <c r="I3316" s="1"/>
      <c r="J3316" s="1"/>
      <c r="K3316" s="1"/>
      <c r="L3316" s="1"/>
      <c r="M3316" s="2"/>
      <c r="N3316" s="1"/>
      <c r="O3316" s="1"/>
      <c r="P3316" s="1"/>
      <c r="Q3316" s="1"/>
      <c r="R3316" s="1"/>
      <c r="S3316" s="1"/>
      <c r="T3316" s="1"/>
      <c r="U3316" s="1"/>
      <c r="V3316" s="1"/>
      <c r="W3316" s="1"/>
      <c r="X3316" s="1"/>
      <c r="Y3316" s="1"/>
      <c r="Z3316" s="1"/>
      <c r="AA3316" s="1"/>
      <c r="AB3316" s="1"/>
      <c r="AC3316" s="1"/>
      <c r="AD3316" s="1"/>
      <c r="AE3316" s="1"/>
      <c r="AF3316" s="1"/>
      <c r="AG3316" s="1"/>
      <c r="AH3316" s="1"/>
      <c r="AI3316" s="1"/>
      <c r="AJ3316" s="1"/>
      <c r="AK3316" s="1"/>
      <c r="AL3316" s="1"/>
      <c r="AM3316" s="1"/>
      <c r="AN3316" s="1"/>
      <c r="AO3316" s="1"/>
      <c r="AP3316" s="1"/>
      <c r="AQ3316" s="1"/>
      <c r="AR3316" s="1"/>
      <c r="AS3316" s="1"/>
      <c r="AT3316" s="1"/>
      <c r="AU3316" s="1"/>
      <c r="AV3316" s="1"/>
      <c r="AW3316" s="1"/>
      <c r="AX3316" s="1"/>
      <c r="AY3316" s="1"/>
      <c r="AZ3316" s="1"/>
      <c r="BA3316" s="1"/>
      <c r="BB3316" s="1"/>
      <c r="BC3316" s="1"/>
      <c r="BD3316" s="1"/>
      <c r="BE3316" s="1"/>
      <c r="BF3316" s="1"/>
      <c r="BG3316" s="1"/>
      <c r="BH3316" s="1"/>
      <c r="BI3316" s="1"/>
      <c r="BJ3316" s="1"/>
      <c r="BK3316" s="1"/>
      <c r="BL3316" s="1"/>
      <c r="BM3316" s="1"/>
      <c r="BN3316" s="1"/>
      <c r="BO3316" s="1"/>
      <c r="BP3316" s="1"/>
      <c r="BQ3316" s="1"/>
      <c r="BR3316" s="1"/>
      <c r="BS3316" s="1"/>
      <c r="BT3316" s="1"/>
      <c r="BU3316" s="1"/>
      <c r="BV3316" s="1"/>
      <c r="BW3316" s="1"/>
      <c r="BX3316" s="1"/>
      <c r="BY3316" s="1"/>
      <c r="BZ3316" s="1"/>
      <c r="CA3316" s="1"/>
      <c r="CB3316" s="1"/>
      <c r="CC3316" s="1"/>
      <c r="CD3316" s="1"/>
      <c r="CE3316" s="1"/>
      <c r="CF3316" s="1"/>
      <c r="CG3316" s="1"/>
      <c r="CH3316" s="1"/>
      <c r="CI3316" s="1"/>
      <c r="CJ3316" s="1"/>
      <c r="CK3316" s="1"/>
      <c r="CL3316" s="1"/>
      <c r="CM3316" s="1"/>
      <c r="CN3316" s="1"/>
      <c r="CO3316" s="1"/>
      <c r="CP3316" s="1"/>
      <c r="CQ3316" s="1"/>
      <c r="CR3316" s="1"/>
      <c r="CS3316" s="1"/>
      <c r="CT3316" s="1"/>
      <c r="CU3316" s="1"/>
      <c r="CV3316" s="1"/>
      <c r="CW3316" s="1"/>
      <c r="CX3316" s="1"/>
      <c r="CY3316" s="1"/>
      <c r="CZ3316" s="1"/>
      <c r="DA3316" s="1"/>
      <c r="DB3316" s="1"/>
      <c r="DC3316" s="1"/>
      <c r="DD3316" s="1"/>
      <c r="DE3316" s="1"/>
      <c r="DF3316" s="1"/>
      <c r="DG3316" s="1"/>
      <c r="DH3316" s="1"/>
      <c r="DI3316" s="1"/>
      <c r="DJ3316" s="1"/>
      <c r="DK3316" s="1"/>
      <c r="DL3316" s="1"/>
      <c r="DM3316" s="1"/>
      <c r="DN3316" s="1"/>
      <c r="DO3316" s="1"/>
      <c r="DP3316" s="1"/>
      <c r="DQ3316" s="1"/>
      <c r="DR3316" s="1"/>
      <c r="DS3316" s="1"/>
      <c r="DT3316" s="1"/>
      <c r="DU3316" s="1"/>
      <c r="DV3316" s="1"/>
      <c r="DW3316" s="1"/>
      <c r="DX3316" s="1"/>
      <c r="DY3316" s="1"/>
      <c r="DZ3316" s="1"/>
      <c r="EA3316" s="1"/>
      <c r="EB3316" s="1"/>
      <c r="EC3316" s="1"/>
      <c r="ED3316" s="1"/>
      <c r="EE3316" s="1"/>
      <c r="EF3316" s="1"/>
      <c r="EG3316" s="1"/>
      <c r="EH3316" s="1"/>
      <c r="EI3316" s="1"/>
      <c r="EJ3316" s="1"/>
      <c r="EK3316" s="1"/>
      <c r="EL3316" s="1"/>
      <c r="EM3316" s="1"/>
      <c r="EN3316" s="1"/>
      <c r="EO3316" s="1"/>
      <c r="EP3316" s="1"/>
      <c r="EQ3316" s="1"/>
      <c r="ER3316" s="1"/>
      <c r="ES3316" s="1"/>
      <c r="ET3316" s="1"/>
      <c r="EU3316" s="1"/>
      <c r="EV3316" s="1"/>
      <c r="EW3316" s="1"/>
      <c r="EX3316" s="1"/>
      <c r="EY3316" s="1"/>
      <c r="EZ3316" s="1"/>
      <c r="FA3316" s="1"/>
      <c r="FB3316" s="1"/>
      <c r="FC3316" s="1"/>
      <c r="FD3316" s="1"/>
      <c r="FE3316" s="1"/>
      <c r="FF3316" s="1"/>
      <c r="FG3316" s="1"/>
      <c r="FH3316" s="1"/>
      <c r="FI3316" s="1"/>
      <c r="FJ3316" s="1"/>
      <c r="FK3316" s="1"/>
      <c r="FL3316" s="1"/>
      <c r="FM3316" s="1"/>
      <c r="FN3316" s="1"/>
      <c r="FO3316" s="1"/>
      <c r="FP3316" s="1"/>
      <c r="FQ3316" s="1"/>
      <c r="FR3316" s="1"/>
      <c r="FS3316" s="1"/>
      <c r="FT3316" s="1"/>
      <c r="FU3316" s="1"/>
      <c r="FV3316" s="1"/>
      <c r="FW3316" s="1"/>
      <c r="FX3316" s="1"/>
      <c r="FY3316" s="1"/>
      <c r="FZ3316" s="1"/>
      <c r="GA3316" s="1"/>
      <c r="GB3316" s="1"/>
      <c r="GC3316" s="1"/>
      <c r="GD3316" s="1"/>
      <c r="GE3316" s="1"/>
      <c r="GF3316" s="1"/>
      <c r="GG3316" s="1"/>
      <c r="GH3316" s="1"/>
      <c r="GI3316" s="1"/>
      <c r="GJ3316" s="1"/>
      <c r="GK3316" s="1"/>
      <c r="GL3316" s="1"/>
      <c r="GM3316" s="1"/>
      <c r="GN3316" s="1"/>
      <c r="GO3316" s="1"/>
    </row>
    <row r="3317" spans="1:197" s="40" customFormat="1" x14ac:dyDescent="0.25">
      <c r="A3317" s="41"/>
      <c r="B3317" s="4"/>
      <c r="C3317" s="41"/>
      <c r="D3317" s="42"/>
      <c r="E3317" s="42"/>
      <c r="F3317" s="42"/>
      <c r="G3317" s="1"/>
      <c r="H3317" s="1"/>
      <c r="I3317" s="1"/>
      <c r="J3317" s="1"/>
      <c r="K3317" s="1"/>
      <c r="L3317" s="1"/>
      <c r="M3317" s="2"/>
      <c r="N3317" s="1"/>
      <c r="O3317" s="1"/>
      <c r="P3317" s="1"/>
      <c r="Q3317" s="1"/>
      <c r="R3317" s="1"/>
      <c r="S3317" s="1"/>
      <c r="T3317" s="1"/>
      <c r="U3317" s="1"/>
      <c r="V3317" s="1"/>
      <c r="W3317" s="1"/>
      <c r="X3317" s="1"/>
      <c r="Y3317" s="1"/>
      <c r="Z3317" s="1"/>
      <c r="AA3317" s="1"/>
      <c r="AB3317" s="1"/>
      <c r="AC3317" s="1"/>
      <c r="AD3317" s="1"/>
      <c r="AE3317" s="1"/>
      <c r="AF3317" s="1"/>
      <c r="AG3317" s="1"/>
      <c r="AH3317" s="1"/>
      <c r="AI3317" s="1"/>
      <c r="AJ3317" s="1"/>
      <c r="AK3317" s="1"/>
      <c r="AL3317" s="1"/>
      <c r="AM3317" s="1"/>
      <c r="AN3317" s="1"/>
      <c r="AO3317" s="1"/>
      <c r="AP3317" s="1"/>
      <c r="AQ3317" s="1"/>
      <c r="AR3317" s="1"/>
      <c r="AS3317" s="1"/>
      <c r="AT3317" s="1"/>
      <c r="AU3317" s="1"/>
      <c r="AV3317" s="1"/>
      <c r="AW3317" s="1"/>
      <c r="AX3317" s="1"/>
      <c r="AY3317" s="1"/>
      <c r="AZ3317" s="1"/>
      <c r="BA3317" s="1"/>
      <c r="BB3317" s="1"/>
      <c r="BC3317" s="1"/>
      <c r="BD3317" s="1"/>
      <c r="BE3317" s="1"/>
      <c r="BF3317" s="1"/>
      <c r="BG3317" s="1"/>
      <c r="BH3317" s="1"/>
      <c r="BI3317" s="1"/>
      <c r="BJ3317" s="1"/>
      <c r="BK3317" s="1"/>
      <c r="BL3317" s="1"/>
      <c r="BM3317" s="1"/>
      <c r="BN3317" s="1"/>
      <c r="BO3317" s="1"/>
      <c r="BP3317" s="1"/>
      <c r="BQ3317" s="1"/>
      <c r="BR3317" s="1"/>
      <c r="BS3317" s="1"/>
      <c r="BT3317" s="1"/>
      <c r="BU3317" s="1"/>
      <c r="BV3317" s="1"/>
      <c r="BW3317" s="1"/>
      <c r="BX3317" s="1"/>
      <c r="BY3317" s="1"/>
      <c r="BZ3317" s="1"/>
      <c r="CA3317" s="1"/>
      <c r="CB3317" s="1"/>
      <c r="CC3317" s="1"/>
      <c r="CD3317" s="1"/>
      <c r="CE3317" s="1"/>
      <c r="CF3317" s="1"/>
      <c r="CG3317" s="1"/>
      <c r="CH3317" s="1"/>
      <c r="CI3317" s="1"/>
      <c r="CJ3317" s="1"/>
      <c r="CK3317" s="1"/>
      <c r="CL3317" s="1"/>
      <c r="CM3317" s="1"/>
      <c r="CN3317" s="1"/>
      <c r="CO3317" s="1"/>
      <c r="CP3317" s="1"/>
      <c r="CQ3317" s="1"/>
      <c r="CR3317" s="1"/>
      <c r="CS3317" s="1"/>
      <c r="CT3317" s="1"/>
      <c r="CU3317" s="1"/>
      <c r="CV3317" s="1"/>
      <c r="CW3317" s="1"/>
      <c r="CX3317" s="1"/>
      <c r="CY3317" s="1"/>
      <c r="CZ3317" s="1"/>
      <c r="DA3317" s="1"/>
      <c r="DB3317" s="1"/>
      <c r="DC3317" s="1"/>
      <c r="DD3317" s="1"/>
      <c r="DE3317" s="1"/>
      <c r="DF3317" s="1"/>
      <c r="DG3317" s="1"/>
      <c r="DH3317" s="1"/>
      <c r="DI3317" s="1"/>
      <c r="DJ3317" s="1"/>
      <c r="DK3317" s="1"/>
      <c r="DL3317" s="1"/>
      <c r="DM3317" s="1"/>
      <c r="DN3317" s="1"/>
      <c r="DO3317" s="1"/>
      <c r="DP3317" s="1"/>
      <c r="DQ3317" s="1"/>
      <c r="DR3317" s="1"/>
      <c r="DS3317" s="1"/>
      <c r="DT3317" s="1"/>
      <c r="DU3317" s="1"/>
      <c r="DV3317" s="1"/>
      <c r="DW3317" s="1"/>
      <c r="DX3317" s="1"/>
      <c r="DY3317" s="1"/>
      <c r="DZ3317" s="1"/>
      <c r="EA3317" s="1"/>
      <c r="EB3317" s="1"/>
      <c r="EC3317" s="1"/>
      <c r="ED3317" s="1"/>
      <c r="EE3317" s="1"/>
      <c r="EF3317" s="1"/>
      <c r="EG3317" s="1"/>
      <c r="EH3317" s="1"/>
      <c r="EI3317" s="1"/>
      <c r="EJ3317" s="1"/>
      <c r="EK3317" s="1"/>
      <c r="EL3317" s="1"/>
      <c r="EM3317" s="1"/>
      <c r="EN3317" s="1"/>
      <c r="EO3317" s="1"/>
      <c r="EP3317" s="1"/>
      <c r="EQ3317" s="1"/>
      <c r="ER3317" s="1"/>
      <c r="ES3317" s="1"/>
      <c r="ET3317" s="1"/>
      <c r="EU3317" s="1"/>
      <c r="EV3317" s="1"/>
      <c r="EW3317" s="1"/>
      <c r="EX3317" s="1"/>
      <c r="EY3317" s="1"/>
      <c r="EZ3317" s="1"/>
      <c r="FA3317" s="1"/>
      <c r="FB3317" s="1"/>
      <c r="FC3317" s="1"/>
      <c r="FD3317" s="1"/>
      <c r="FE3317" s="1"/>
      <c r="FF3317" s="1"/>
      <c r="FG3317" s="1"/>
      <c r="FH3317" s="1"/>
      <c r="FI3317" s="1"/>
      <c r="FJ3317" s="1"/>
      <c r="FK3317" s="1"/>
      <c r="FL3317" s="1"/>
      <c r="FM3317" s="1"/>
      <c r="FN3317" s="1"/>
      <c r="FO3317" s="1"/>
      <c r="FP3317" s="1"/>
      <c r="FQ3317" s="1"/>
      <c r="FR3317" s="1"/>
      <c r="FS3317" s="1"/>
      <c r="FT3317" s="1"/>
      <c r="FU3317" s="1"/>
      <c r="FV3317" s="1"/>
      <c r="FW3317" s="1"/>
      <c r="FX3317" s="1"/>
      <c r="FY3317" s="1"/>
      <c r="FZ3317" s="1"/>
      <c r="GA3317" s="1"/>
      <c r="GB3317" s="1"/>
      <c r="GC3317" s="1"/>
      <c r="GD3317" s="1"/>
      <c r="GE3317" s="1"/>
      <c r="GF3317" s="1"/>
      <c r="GG3317" s="1"/>
      <c r="GH3317" s="1"/>
      <c r="GI3317" s="1"/>
      <c r="GJ3317" s="1"/>
      <c r="GK3317" s="1"/>
      <c r="GL3317" s="1"/>
      <c r="GM3317" s="1"/>
      <c r="GN3317" s="1"/>
      <c r="GO3317" s="1"/>
    </row>
    <row r="3318" spans="1:197" s="40" customFormat="1" x14ac:dyDescent="0.25">
      <c r="A3318" s="41"/>
      <c r="B3318" s="4"/>
      <c r="C3318" s="41"/>
      <c r="D3318" s="42"/>
      <c r="E3318" s="42"/>
      <c r="F3318" s="42"/>
      <c r="G3318" s="1"/>
      <c r="H3318" s="1"/>
      <c r="I3318" s="1"/>
      <c r="J3318" s="1"/>
      <c r="K3318" s="1"/>
      <c r="L3318" s="1"/>
      <c r="M3318" s="2"/>
      <c r="N3318" s="1"/>
      <c r="O3318" s="1"/>
      <c r="P3318" s="1"/>
      <c r="Q3318" s="1"/>
      <c r="R3318" s="1"/>
      <c r="S3318" s="1"/>
      <c r="T3318" s="1"/>
      <c r="U3318" s="1"/>
      <c r="V3318" s="1"/>
      <c r="W3318" s="1"/>
      <c r="X3318" s="1"/>
      <c r="Y3318" s="1"/>
      <c r="Z3318" s="1"/>
      <c r="AA3318" s="1"/>
      <c r="AB3318" s="1"/>
      <c r="AC3318" s="1"/>
      <c r="AD3318" s="1"/>
      <c r="AE3318" s="1"/>
      <c r="AF3318" s="1"/>
      <c r="AG3318" s="1"/>
      <c r="AH3318" s="1"/>
      <c r="AI3318" s="1"/>
      <c r="AJ3318" s="1"/>
      <c r="AK3318" s="1"/>
      <c r="AL3318" s="1"/>
      <c r="AM3318" s="1"/>
      <c r="AN3318" s="1"/>
      <c r="AO3318" s="1"/>
      <c r="AP3318" s="1"/>
      <c r="AQ3318" s="1"/>
      <c r="AR3318" s="1"/>
      <c r="AS3318" s="1"/>
      <c r="AT3318" s="1"/>
      <c r="AU3318" s="1"/>
      <c r="AV3318" s="1"/>
      <c r="AW3318" s="1"/>
      <c r="AX3318" s="1"/>
      <c r="AY3318" s="1"/>
      <c r="AZ3318" s="1"/>
      <c r="BA3318" s="1"/>
      <c r="BB3318" s="1"/>
      <c r="BC3318" s="1"/>
      <c r="BD3318" s="1"/>
      <c r="BE3318" s="1"/>
      <c r="BF3318" s="1"/>
      <c r="BG3318" s="1"/>
      <c r="BH3318" s="1"/>
      <c r="BI3318" s="1"/>
      <c r="BJ3318" s="1"/>
      <c r="BK3318" s="1"/>
      <c r="BL3318" s="1"/>
      <c r="BM3318" s="1"/>
      <c r="BN3318" s="1"/>
      <c r="BO3318" s="1"/>
      <c r="BP3318" s="1"/>
      <c r="BQ3318" s="1"/>
      <c r="BR3318" s="1"/>
      <c r="BS3318" s="1"/>
      <c r="BT3318" s="1"/>
      <c r="BU3318" s="1"/>
      <c r="BV3318" s="1"/>
      <c r="BW3318" s="1"/>
      <c r="BX3318" s="1"/>
      <c r="BY3318" s="1"/>
      <c r="BZ3318" s="1"/>
      <c r="CA3318" s="1"/>
      <c r="CB3318" s="1"/>
      <c r="CC3318" s="1"/>
      <c r="CD3318" s="1"/>
      <c r="CE3318" s="1"/>
      <c r="CF3318" s="1"/>
      <c r="CG3318" s="1"/>
      <c r="CH3318" s="1"/>
      <c r="CI3318" s="1"/>
      <c r="CJ3318" s="1"/>
      <c r="CK3318" s="1"/>
      <c r="CL3318" s="1"/>
      <c r="CM3318" s="1"/>
      <c r="CN3318" s="1"/>
      <c r="CO3318" s="1"/>
      <c r="CP3318" s="1"/>
      <c r="CQ3318" s="1"/>
      <c r="CR3318" s="1"/>
      <c r="CS3318" s="1"/>
      <c r="CT3318" s="1"/>
      <c r="CU3318" s="1"/>
      <c r="CV3318" s="1"/>
      <c r="CW3318" s="1"/>
      <c r="CX3318" s="1"/>
      <c r="CY3318" s="1"/>
      <c r="CZ3318" s="1"/>
      <c r="DA3318" s="1"/>
      <c r="DB3318" s="1"/>
      <c r="DC3318" s="1"/>
      <c r="DD3318" s="1"/>
      <c r="DE3318" s="1"/>
      <c r="DF3318" s="1"/>
      <c r="DG3318" s="1"/>
      <c r="DH3318" s="1"/>
      <c r="DI3318" s="1"/>
      <c r="DJ3318" s="1"/>
      <c r="DK3318" s="1"/>
      <c r="DL3318" s="1"/>
      <c r="DM3318" s="1"/>
      <c r="DN3318" s="1"/>
      <c r="DO3318" s="1"/>
      <c r="DP3318" s="1"/>
      <c r="DQ3318" s="1"/>
      <c r="DR3318" s="1"/>
      <c r="DS3318" s="1"/>
      <c r="DT3318" s="1"/>
      <c r="DU3318" s="1"/>
      <c r="DV3318" s="1"/>
      <c r="DW3318" s="1"/>
      <c r="DX3318" s="1"/>
      <c r="DY3318" s="1"/>
      <c r="DZ3318" s="1"/>
      <c r="EA3318" s="1"/>
      <c r="EB3318" s="1"/>
      <c r="EC3318" s="1"/>
      <c r="ED3318" s="1"/>
      <c r="EE3318" s="1"/>
      <c r="EF3318" s="1"/>
      <c r="EG3318" s="1"/>
      <c r="EH3318" s="1"/>
      <c r="EI3318" s="1"/>
      <c r="EJ3318" s="1"/>
      <c r="EK3318" s="1"/>
      <c r="EL3318" s="1"/>
      <c r="EM3318" s="1"/>
      <c r="EN3318" s="1"/>
      <c r="EO3318" s="1"/>
      <c r="EP3318" s="1"/>
      <c r="EQ3318" s="1"/>
      <c r="ER3318" s="1"/>
      <c r="ES3318" s="1"/>
      <c r="ET3318" s="1"/>
      <c r="EU3318" s="1"/>
      <c r="EV3318" s="1"/>
      <c r="EW3318" s="1"/>
      <c r="EX3318" s="1"/>
      <c r="EY3318" s="1"/>
      <c r="EZ3318" s="1"/>
      <c r="FA3318" s="1"/>
      <c r="FB3318" s="1"/>
      <c r="FC3318" s="1"/>
      <c r="FD3318" s="1"/>
      <c r="FE3318" s="1"/>
      <c r="FF3318" s="1"/>
      <c r="FG3318" s="1"/>
      <c r="FH3318" s="1"/>
      <c r="FI3318" s="1"/>
      <c r="FJ3318" s="1"/>
      <c r="FK3318" s="1"/>
      <c r="FL3318" s="1"/>
      <c r="FM3318" s="1"/>
      <c r="FN3318" s="1"/>
      <c r="FO3318" s="1"/>
      <c r="FP3318" s="1"/>
      <c r="FQ3318" s="1"/>
      <c r="FR3318" s="1"/>
      <c r="FS3318" s="1"/>
      <c r="FT3318" s="1"/>
      <c r="FU3318" s="1"/>
      <c r="FV3318" s="1"/>
      <c r="FW3318" s="1"/>
      <c r="FX3318" s="1"/>
      <c r="FY3318" s="1"/>
      <c r="FZ3318" s="1"/>
      <c r="GA3318" s="1"/>
      <c r="GB3318" s="1"/>
      <c r="GC3318" s="1"/>
      <c r="GD3318" s="1"/>
      <c r="GE3318" s="1"/>
      <c r="GF3318" s="1"/>
      <c r="GG3318" s="1"/>
      <c r="GH3318" s="1"/>
      <c r="GI3318" s="1"/>
      <c r="GJ3318" s="1"/>
      <c r="GK3318" s="1"/>
      <c r="GL3318" s="1"/>
      <c r="GM3318" s="1"/>
      <c r="GN3318" s="1"/>
      <c r="GO3318" s="1"/>
    </row>
    <row r="3319" spans="1:197" s="40" customFormat="1" x14ac:dyDescent="0.25">
      <c r="A3319" s="41"/>
      <c r="B3319" s="4"/>
      <c r="C3319" s="41"/>
      <c r="D3319" s="42"/>
      <c r="E3319" s="42"/>
      <c r="F3319" s="42"/>
      <c r="G3319" s="1"/>
      <c r="H3319" s="1"/>
      <c r="I3319" s="1"/>
      <c r="J3319" s="1"/>
      <c r="K3319" s="1"/>
      <c r="L3319" s="1"/>
      <c r="M3319" s="2"/>
      <c r="N3319" s="1"/>
      <c r="O3319" s="1"/>
      <c r="P3319" s="1"/>
      <c r="Q3319" s="1"/>
      <c r="R3319" s="1"/>
      <c r="S3319" s="1"/>
      <c r="T3319" s="1"/>
      <c r="U3319" s="1"/>
      <c r="V3319" s="1"/>
      <c r="W3319" s="1"/>
      <c r="X3319" s="1"/>
      <c r="Y3319" s="1"/>
      <c r="Z3319" s="1"/>
      <c r="AA3319" s="1"/>
      <c r="AB3319" s="1"/>
      <c r="AC3319" s="1"/>
      <c r="AD3319" s="1"/>
      <c r="AE3319" s="1"/>
      <c r="AF3319" s="1"/>
      <c r="AG3319" s="1"/>
      <c r="AH3319" s="1"/>
      <c r="AI3319" s="1"/>
      <c r="AJ3319" s="1"/>
      <c r="AK3319" s="1"/>
      <c r="AL3319" s="1"/>
      <c r="AM3319" s="1"/>
      <c r="AN3319" s="1"/>
      <c r="AO3319" s="1"/>
      <c r="AP3319" s="1"/>
      <c r="AQ3319" s="1"/>
      <c r="AR3319" s="1"/>
      <c r="AS3319" s="1"/>
      <c r="AT3319" s="1"/>
      <c r="AU3319" s="1"/>
      <c r="AV3319" s="1"/>
      <c r="AW3319" s="1"/>
      <c r="AX3319" s="1"/>
      <c r="AY3319" s="1"/>
      <c r="AZ3319" s="1"/>
      <c r="BA3319" s="1"/>
      <c r="BB3319" s="1"/>
      <c r="BC3319" s="1"/>
      <c r="BD3319" s="1"/>
      <c r="BE3319" s="1"/>
      <c r="BF3319" s="1"/>
      <c r="BG3319" s="1"/>
      <c r="BH3319" s="1"/>
      <c r="BI3319" s="1"/>
      <c r="BJ3319" s="1"/>
      <c r="BK3319" s="1"/>
      <c r="BL3319" s="1"/>
      <c r="BM3319" s="1"/>
      <c r="BN3319" s="1"/>
      <c r="BO3319" s="1"/>
      <c r="BP3319" s="1"/>
      <c r="BQ3319" s="1"/>
      <c r="BR3319" s="1"/>
      <c r="BS3319" s="1"/>
      <c r="BT3319" s="1"/>
      <c r="BU3319" s="1"/>
      <c r="BV3319" s="1"/>
      <c r="BW3319" s="1"/>
      <c r="BX3319" s="1"/>
      <c r="BY3319" s="1"/>
      <c r="BZ3319" s="1"/>
      <c r="CA3319" s="1"/>
      <c r="CB3319" s="1"/>
      <c r="CC3319" s="1"/>
      <c r="CD3319" s="1"/>
      <c r="CE3319" s="1"/>
      <c r="CF3319" s="1"/>
      <c r="CG3319" s="1"/>
      <c r="CH3319" s="1"/>
      <c r="CI3319" s="1"/>
      <c r="CJ3319" s="1"/>
      <c r="CK3319" s="1"/>
      <c r="CL3319" s="1"/>
      <c r="CM3319" s="1"/>
      <c r="CN3319" s="1"/>
      <c r="CO3319" s="1"/>
      <c r="CP3319" s="1"/>
      <c r="CQ3319" s="1"/>
      <c r="CR3319" s="1"/>
      <c r="CS3319" s="1"/>
      <c r="CT3319" s="1"/>
      <c r="CU3319" s="1"/>
      <c r="CV3319" s="1"/>
      <c r="CW3319" s="1"/>
      <c r="CX3319" s="1"/>
      <c r="CY3319" s="1"/>
      <c r="CZ3319" s="1"/>
      <c r="DA3319" s="1"/>
      <c r="DB3319" s="1"/>
      <c r="DC3319" s="1"/>
      <c r="DD3319" s="1"/>
      <c r="DE3319" s="1"/>
      <c r="DF3319" s="1"/>
      <c r="DG3319" s="1"/>
      <c r="DH3319" s="1"/>
      <c r="DI3319" s="1"/>
      <c r="DJ3319" s="1"/>
      <c r="DK3319" s="1"/>
      <c r="DL3319" s="1"/>
      <c r="DM3319" s="1"/>
      <c r="DN3319" s="1"/>
      <c r="DO3319" s="1"/>
      <c r="DP3319" s="1"/>
      <c r="DQ3319" s="1"/>
      <c r="DR3319" s="1"/>
      <c r="DS3319" s="1"/>
      <c r="DT3319" s="1"/>
      <c r="DU3319" s="1"/>
      <c r="DV3319" s="1"/>
      <c r="DW3319" s="1"/>
      <c r="DX3319" s="1"/>
      <c r="DY3319" s="1"/>
      <c r="DZ3319" s="1"/>
      <c r="EA3319" s="1"/>
      <c r="EB3319" s="1"/>
      <c r="EC3319" s="1"/>
      <c r="ED3319" s="1"/>
      <c r="EE3319" s="1"/>
      <c r="EF3319" s="1"/>
      <c r="EG3319" s="1"/>
      <c r="EH3319" s="1"/>
      <c r="EI3319" s="1"/>
      <c r="EJ3319" s="1"/>
      <c r="EK3319" s="1"/>
      <c r="EL3319" s="1"/>
      <c r="EM3319" s="1"/>
      <c r="EN3319" s="1"/>
      <c r="EO3319" s="1"/>
      <c r="EP3319" s="1"/>
      <c r="EQ3319" s="1"/>
      <c r="ER3319" s="1"/>
      <c r="ES3319" s="1"/>
      <c r="ET3319" s="1"/>
      <c r="EU3319" s="1"/>
      <c r="EV3319" s="1"/>
      <c r="EW3319" s="1"/>
      <c r="EX3319" s="1"/>
      <c r="EY3319" s="1"/>
      <c r="EZ3319" s="1"/>
      <c r="FA3319" s="1"/>
      <c r="FB3319" s="1"/>
      <c r="FC3319" s="1"/>
      <c r="FD3319" s="1"/>
      <c r="FE3319" s="1"/>
      <c r="FF3319" s="1"/>
      <c r="FG3319" s="1"/>
      <c r="FH3319" s="1"/>
      <c r="FI3319" s="1"/>
      <c r="FJ3319" s="1"/>
      <c r="FK3319" s="1"/>
      <c r="FL3319" s="1"/>
      <c r="FM3319" s="1"/>
      <c r="FN3319" s="1"/>
      <c r="FO3319" s="1"/>
      <c r="FP3319" s="1"/>
      <c r="FQ3319" s="1"/>
      <c r="FR3319" s="1"/>
      <c r="FS3319" s="1"/>
      <c r="FT3319" s="1"/>
      <c r="FU3319" s="1"/>
      <c r="FV3319" s="1"/>
      <c r="FW3319" s="1"/>
      <c r="FX3319" s="1"/>
      <c r="FY3319" s="1"/>
      <c r="FZ3319" s="1"/>
      <c r="GA3319" s="1"/>
      <c r="GB3319" s="1"/>
      <c r="GC3319" s="1"/>
      <c r="GD3319" s="1"/>
      <c r="GE3319" s="1"/>
      <c r="GF3319" s="1"/>
      <c r="GG3319" s="1"/>
      <c r="GH3319" s="1"/>
      <c r="GI3319" s="1"/>
      <c r="GJ3319" s="1"/>
      <c r="GK3319" s="1"/>
      <c r="GL3319" s="1"/>
      <c r="GM3319" s="1"/>
      <c r="GN3319" s="1"/>
      <c r="GO3319" s="1"/>
    </row>
    <row r="3320" spans="1:197" s="40" customFormat="1" x14ac:dyDescent="0.25">
      <c r="A3320" s="41"/>
      <c r="B3320" s="4"/>
      <c r="C3320" s="41"/>
      <c r="D3320" s="42"/>
      <c r="E3320" s="42"/>
      <c r="F3320" s="42"/>
      <c r="G3320" s="1"/>
      <c r="H3320" s="1"/>
      <c r="I3320" s="1"/>
      <c r="J3320" s="1"/>
      <c r="K3320" s="1"/>
      <c r="L3320" s="1"/>
      <c r="M3320" s="2"/>
      <c r="N3320" s="1"/>
      <c r="O3320" s="1"/>
      <c r="P3320" s="1"/>
      <c r="Q3320" s="1"/>
      <c r="R3320" s="1"/>
      <c r="S3320" s="1"/>
      <c r="T3320" s="1"/>
      <c r="U3320" s="1"/>
      <c r="V3320" s="1"/>
      <c r="W3320" s="1"/>
      <c r="X3320" s="1"/>
      <c r="Y3320" s="1"/>
      <c r="Z3320" s="1"/>
      <c r="AA3320" s="1"/>
      <c r="AB3320" s="1"/>
      <c r="AC3320" s="1"/>
      <c r="AD3320" s="1"/>
      <c r="AE3320" s="1"/>
      <c r="AF3320" s="1"/>
      <c r="AG3320" s="1"/>
      <c r="AH3320" s="1"/>
      <c r="AI3320" s="1"/>
      <c r="AJ3320" s="1"/>
      <c r="AK3320" s="1"/>
      <c r="AL3320" s="1"/>
      <c r="AM3320" s="1"/>
      <c r="AN3320" s="1"/>
      <c r="AO3320" s="1"/>
      <c r="AP3320" s="1"/>
      <c r="AQ3320" s="1"/>
      <c r="AR3320" s="1"/>
      <c r="AS3320" s="1"/>
      <c r="AT3320" s="1"/>
      <c r="AU3320" s="1"/>
      <c r="AV3320" s="1"/>
      <c r="AW3320" s="1"/>
      <c r="AX3320" s="1"/>
      <c r="AY3320" s="1"/>
      <c r="AZ3320" s="1"/>
      <c r="BA3320" s="1"/>
      <c r="BB3320" s="1"/>
      <c r="BC3320" s="1"/>
      <c r="BD3320" s="1"/>
      <c r="BE3320" s="1"/>
      <c r="BF3320" s="1"/>
      <c r="BG3320" s="1"/>
      <c r="BH3320" s="1"/>
      <c r="BI3320" s="1"/>
      <c r="BJ3320" s="1"/>
      <c r="BK3320" s="1"/>
      <c r="BL3320" s="1"/>
      <c r="BM3320" s="1"/>
      <c r="BN3320" s="1"/>
      <c r="BO3320" s="1"/>
      <c r="BP3320" s="1"/>
      <c r="BQ3320" s="1"/>
      <c r="BR3320" s="1"/>
      <c r="BS3320" s="1"/>
      <c r="BT3320" s="1"/>
      <c r="BU3320" s="1"/>
      <c r="BV3320" s="1"/>
      <c r="BW3320" s="1"/>
      <c r="BX3320" s="1"/>
      <c r="BY3320" s="1"/>
      <c r="BZ3320" s="1"/>
      <c r="CA3320" s="1"/>
      <c r="CB3320" s="1"/>
      <c r="CC3320" s="1"/>
      <c r="CD3320" s="1"/>
      <c r="CE3320" s="1"/>
      <c r="CF3320" s="1"/>
      <c r="CG3320" s="1"/>
      <c r="CH3320" s="1"/>
      <c r="CI3320" s="1"/>
      <c r="CJ3320" s="1"/>
      <c r="CK3320" s="1"/>
      <c r="CL3320" s="1"/>
      <c r="CM3320" s="1"/>
      <c r="CN3320" s="1"/>
      <c r="CO3320" s="1"/>
      <c r="CP3320" s="1"/>
      <c r="CQ3320" s="1"/>
      <c r="CR3320" s="1"/>
      <c r="CS3320" s="1"/>
      <c r="CT3320" s="1"/>
      <c r="CU3320" s="1"/>
      <c r="CV3320" s="1"/>
      <c r="CW3320" s="1"/>
      <c r="CX3320" s="1"/>
      <c r="CY3320" s="1"/>
      <c r="CZ3320" s="1"/>
      <c r="DA3320" s="1"/>
      <c r="DB3320" s="1"/>
      <c r="DC3320" s="1"/>
      <c r="DD3320" s="1"/>
      <c r="DE3320" s="1"/>
      <c r="DF3320" s="1"/>
      <c r="DG3320" s="1"/>
      <c r="DH3320" s="1"/>
      <c r="DI3320" s="1"/>
      <c r="DJ3320" s="1"/>
      <c r="DK3320" s="1"/>
      <c r="DL3320" s="1"/>
      <c r="DM3320" s="1"/>
      <c r="DN3320" s="1"/>
      <c r="DO3320" s="1"/>
      <c r="DP3320" s="1"/>
      <c r="DQ3320" s="1"/>
      <c r="DR3320" s="1"/>
      <c r="DS3320" s="1"/>
      <c r="DT3320" s="1"/>
      <c r="DU3320" s="1"/>
      <c r="DV3320" s="1"/>
      <c r="DW3320" s="1"/>
      <c r="DX3320" s="1"/>
      <c r="DY3320" s="1"/>
      <c r="DZ3320" s="1"/>
      <c r="EA3320" s="1"/>
      <c r="EB3320" s="1"/>
      <c r="EC3320" s="1"/>
      <c r="ED3320" s="1"/>
      <c r="EE3320" s="1"/>
      <c r="EF3320" s="1"/>
      <c r="EG3320" s="1"/>
      <c r="EH3320" s="1"/>
      <c r="EI3320" s="1"/>
      <c r="EJ3320" s="1"/>
      <c r="EK3320" s="1"/>
      <c r="EL3320" s="1"/>
      <c r="EM3320" s="1"/>
      <c r="EN3320" s="1"/>
      <c r="EO3320" s="1"/>
      <c r="EP3320" s="1"/>
      <c r="EQ3320" s="1"/>
      <c r="ER3320" s="1"/>
      <c r="ES3320" s="1"/>
      <c r="ET3320" s="1"/>
      <c r="EU3320" s="1"/>
      <c r="EV3320" s="1"/>
      <c r="EW3320" s="1"/>
      <c r="EX3320" s="1"/>
      <c r="EY3320" s="1"/>
      <c r="EZ3320" s="1"/>
      <c r="FA3320" s="1"/>
      <c r="FB3320" s="1"/>
      <c r="FC3320" s="1"/>
      <c r="FD3320" s="1"/>
      <c r="FE3320" s="1"/>
      <c r="FF3320" s="1"/>
      <c r="FG3320" s="1"/>
      <c r="FH3320" s="1"/>
      <c r="FI3320" s="1"/>
      <c r="FJ3320" s="1"/>
      <c r="FK3320" s="1"/>
      <c r="FL3320" s="1"/>
      <c r="FM3320" s="1"/>
      <c r="FN3320" s="1"/>
      <c r="FO3320" s="1"/>
      <c r="FP3320" s="1"/>
      <c r="FQ3320" s="1"/>
      <c r="FR3320" s="1"/>
      <c r="FS3320" s="1"/>
      <c r="FT3320" s="1"/>
      <c r="FU3320" s="1"/>
      <c r="FV3320" s="1"/>
      <c r="FW3320" s="1"/>
      <c r="FX3320" s="1"/>
      <c r="FY3320" s="1"/>
      <c r="FZ3320" s="1"/>
      <c r="GA3320" s="1"/>
      <c r="GB3320" s="1"/>
      <c r="GC3320" s="1"/>
      <c r="GD3320" s="1"/>
      <c r="GE3320" s="1"/>
      <c r="GF3320" s="1"/>
      <c r="GG3320" s="1"/>
      <c r="GH3320" s="1"/>
      <c r="GI3320" s="1"/>
      <c r="GJ3320" s="1"/>
      <c r="GK3320" s="1"/>
      <c r="GL3320" s="1"/>
      <c r="GM3320" s="1"/>
      <c r="GN3320" s="1"/>
      <c r="GO3320" s="1"/>
    </row>
    <row r="3321" spans="1:197" s="40" customFormat="1" x14ac:dyDescent="0.25">
      <c r="A3321" s="41"/>
      <c r="B3321" s="4"/>
      <c r="C3321" s="41"/>
      <c r="D3321" s="42"/>
      <c r="E3321" s="42"/>
      <c r="F3321" s="42"/>
      <c r="G3321" s="1"/>
      <c r="H3321" s="1"/>
      <c r="I3321" s="1"/>
      <c r="J3321" s="1"/>
      <c r="K3321" s="1"/>
      <c r="L3321" s="1"/>
      <c r="M3321" s="2"/>
      <c r="N3321" s="1"/>
      <c r="O3321" s="1"/>
      <c r="P3321" s="1"/>
      <c r="Q3321" s="1"/>
      <c r="R3321" s="1"/>
      <c r="S3321" s="1"/>
      <c r="T3321" s="1"/>
      <c r="U3321" s="1"/>
      <c r="V3321" s="1"/>
      <c r="W3321" s="1"/>
      <c r="X3321" s="1"/>
      <c r="Y3321" s="1"/>
      <c r="Z3321" s="1"/>
      <c r="AA3321" s="1"/>
      <c r="AB3321" s="1"/>
      <c r="AC3321" s="1"/>
      <c r="AD3321" s="1"/>
      <c r="AE3321" s="1"/>
      <c r="AF3321" s="1"/>
      <c r="AG3321" s="1"/>
      <c r="AH3321" s="1"/>
      <c r="AI3321" s="1"/>
      <c r="AJ3321" s="1"/>
      <c r="AK3321" s="1"/>
      <c r="AL3321" s="1"/>
      <c r="AM3321" s="1"/>
      <c r="AN3321" s="1"/>
      <c r="AO3321" s="1"/>
      <c r="AP3321" s="1"/>
      <c r="AQ3321" s="1"/>
      <c r="AR3321" s="1"/>
      <c r="AS3321" s="1"/>
      <c r="AT3321" s="1"/>
      <c r="AU3321" s="1"/>
      <c r="AV3321" s="1"/>
      <c r="AW3321" s="1"/>
      <c r="AX3321" s="1"/>
      <c r="AY3321" s="1"/>
      <c r="AZ3321" s="1"/>
      <c r="BA3321" s="1"/>
      <c r="BB3321" s="1"/>
      <c r="BC3321" s="1"/>
      <c r="BD3321" s="1"/>
      <c r="BE3321" s="1"/>
      <c r="BF3321" s="1"/>
      <c r="BG3321" s="1"/>
      <c r="BH3321" s="1"/>
      <c r="BI3321" s="1"/>
      <c r="BJ3321" s="1"/>
      <c r="BK3321" s="1"/>
      <c r="BL3321" s="1"/>
      <c r="BM3321" s="1"/>
      <c r="BN3321" s="1"/>
      <c r="BO3321" s="1"/>
      <c r="BP3321" s="1"/>
      <c r="BQ3321" s="1"/>
      <c r="BR3321" s="1"/>
      <c r="BS3321" s="1"/>
      <c r="BT3321" s="1"/>
      <c r="BU3321" s="1"/>
      <c r="BV3321" s="1"/>
      <c r="BW3321" s="1"/>
      <c r="BX3321" s="1"/>
      <c r="BY3321" s="1"/>
      <c r="BZ3321" s="1"/>
      <c r="CA3321" s="1"/>
      <c r="CB3321" s="1"/>
      <c r="CC3321" s="1"/>
      <c r="CD3321" s="1"/>
      <c r="CE3321" s="1"/>
      <c r="CF3321" s="1"/>
      <c r="CG3321" s="1"/>
      <c r="CH3321" s="1"/>
      <c r="CI3321" s="1"/>
      <c r="CJ3321" s="1"/>
      <c r="CK3321" s="1"/>
      <c r="CL3321" s="1"/>
      <c r="CM3321" s="1"/>
      <c r="CN3321" s="1"/>
      <c r="CO3321" s="1"/>
      <c r="CP3321" s="1"/>
      <c r="CQ3321" s="1"/>
      <c r="CR3321" s="1"/>
      <c r="CS3321" s="1"/>
      <c r="CT3321" s="1"/>
      <c r="CU3321" s="1"/>
      <c r="CV3321" s="1"/>
      <c r="CW3321" s="1"/>
      <c r="CX3321" s="1"/>
      <c r="CY3321" s="1"/>
      <c r="CZ3321" s="1"/>
      <c r="DA3321" s="1"/>
      <c r="DB3321" s="1"/>
      <c r="DC3321" s="1"/>
      <c r="DD3321" s="1"/>
      <c r="DE3321" s="1"/>
      <c r="DF3321" s="1"/>
      <c r="DG3321" s="1"/>
      <c r="DH3321" s="1"/>
      <c r="DI3321" s="1"/>
      <c r="DJ3321" s="1"/>
      <c r="DK3321" s="1"/>
      <c r="DL3321" s="1"/>
      <c r="DM3321" s="1"/>
      <c r="DN3321" s="1"/>
      <c r="DO3321" s="1"/>
      <c r="DP3321" s="1"/>
      <c r="DQ3321" s="1"/>
      <c r="DR3321" s="1"/>
      <c r="DS3321" s="1"/>
      <c r="DT3321" s="1"/>
      <c r="DU3321" s="1"/>
      <c r="DV3321" s="1"/>
      <c r="DW3321" s="1"/>
      <c r="DX3321" s="1"/>
      <c r="DY3321" s="1"/>
      <c r="DZ3321" s="1"/>
      <c r="EA3321" s="1"/>
      <c r="EB3321" s="1"/>
      <c r="EC3321" s="1"/>
      <c r="ED3321" s="1"/>
      <c r="EE3321" s="1"/>
      <c r="EF3321" s="1"/>
      <c r="EG3321" s="1"/>
      <c r="EH3321" s="1"/>
      <c r="EI3321" s="1"/>
      <c r="EJ3321" s="1"/>
      <c r="EK3321" s="1"/>
      <c r="EL3321" s="1"/>
      <c r="EM3321" s="1"/>
      <c r="EN3321" s="1"/>
      <c r="EO3321" s="1"/>
      <c r="EP3321" s="1"/>
      <c r="EQ3321" s="1"/>
      <c r="ER3321" s="1"/>
      <c r="ES3321" s="1"/>
      <c r="ET3321" s="1"/>
      <c r="EU3321" s="1"/>
      <c r="EV3321" s="1"/>
      <c r="EW3321" s="1"/>
      <c r="EX3321" s="1"/>
      <c r="EY3321" s="1"/>
      <c r="EZ3321" s="1"/>
      <c r="FA3321" s="1"/>
      <c r="FB3321" s="1"/>
      <c r="FC3321" s="1"/>
      <c r="FD3321" s="1"/>
      <c r="FE3321" s="1"/>
      <c r="FF3321" s="1"/>
      <c r="FG3321" s="1"/>
      <c r="FH3321" s="1"/>
      <c r="FI3321" s="1"/>
      <c r="FJ3321" s="1"/>
      <c r="FK3321" s="1"/>
      <c r="FL3321" s="1"/>
      <c r="FM3321" s="1"/>
      <c r="FN3321" s="1"/>
      <c r="FO3321" s="1"/>
      <c r="FP3321" s="1"/>
      <c r="FQ3321" s="1"/>
      <c r="FR3321" s="1"/>
      <c r="FS3321" s="1"/>
      <c r="FT3321" s="1"/>
      <c r="FU3321" s="1"/>
      <c r="FV3321" s="1"/>
      <c r="FW3321" s="1"/>
      <c r="FX3321" s="1"/>
      <c r="FY3321" s="1"/>
      <c r="FZ3321" s="1"/>
      <c r="GA3321" s="1"/>
      <c r="GB3321" s="1"/>
      <c r="GC3321" s="1"/>
      <c r="GD3321" s="1"/>
      <c r="GE3321" s="1"/>
      <c r="GF3321" s="1"/>
      <c r="GG3321" s="1"/>
      <c r="GH3321" s="1"/>
      <c r="GI3321" s="1"/>
      <c r="GJ3321" s="1"/>
      <c r="GK3321" s="1"/>
      <c r="GL3321" s="1"/>
      <c r="GM3321" s="1"/>
      <c r="GN3321" s="1"/>
      <c r="GO3321" s="1"/>
    </row>
    <row r="3322" spans="1:197" s="40" customFormat="1" x14ac:dyDescent="0.25">
      <c r="A3322" s="41"/>
      <c r="B3322" s="4"/>
      <c r="C3322" s="41"/>
      <c r="D3322" s="42"/>
      <c r="E3322" s="42"/>
      <c r="F3322" s="42"/>
      <c r="G3322" s="1"/>
      <c r="H3322" s="1"/>
      <c r="I3322" s="1"/>
      <c r="J3322" s="1"/>
      <c r="K3322" s="1"/>
      <c r="L3322" s="1"/>
      <c r="M3322" s="2"/>
      <c r="N3322" s="1"/>
      <c r="O3322" s="1"/>
      <c r="P3322" s="1"/>
      <c r="Q3322" s="1"/>
      <c r="R3322" s="1"/>
      <c r="S3322" s="1"/>
      <c r="T3322" s="1"/>
      <c r="U3322" s="1"/>
      <c r="V3322" s="1"/>
      <c r="W3322" s="1"/>
      <c r="X3322" s="1"/>
      <c r="Y3322" s="1"/>
      <c r="Z3322" s="1"/>
      <c r="AA3322" s="1"/>
      <c r="AB3322" s="1"/>
      <c r="AC3322" s="1"/>
      <c r="AD3322" s="1"/>
      <c r="AE3322" s="1"/>
      <c r="AF3322" s="1"/>
      <c r="AG3322" s="1"/>
      <c r="AH3322" s="1"/>
      <c r="AI3322" s="1"/>
      <c r="AJ3322" s="1"/>
      <c r="AK3322" s="1"/>
      <c r="AL3322" s="1"/>
      <c r="AM3322" s="1"/>
      <c r="AN3322" s="1"/>
      <c r="AO3322" s="1"/>
      <c r="AP3322" s="1"/>
      <c r="AQ3322" s="1"/>
      <c r="AR3322" s="1"/>
      <c r="AS3322" s="1"/>
      <c r="AT3322" s="1"/>
      <c r="AU3322" s="1"/>
      <c r="AV3322" s="1"/>
      <c r="AW3322" s="1"/>
      <c r="AX3322" s="1"/>
      <c r="AY3322" s="1"/>
      <c r="AZ3322" s="1"/>
      <c r="BA3322" s="1"/>
      <c r="BB3322" s="1"/>
      <c r="BC3322" s="1"/>
      <c r="BD3322" s="1"/>
      <c r="BE3322" s="1"/>
      <c r="BF3322" s="1"/>
      <c r="BG3322" s="1"/>
      <c r="BH3322" s="1"/>
      <c r="BI3322" s="1"/>
      <c r="BJ3322" s="1"/>
      <c r="BK3322" s="1"/>
      <c r="BL3322" s="1"/>
      <c r="BM3322" s="1"/>
      <c r="BN3322" s="1"/>
      <c r="BO3322" s="1"/>
      <c r="BP3322" s="1"/>
      <c r="BQ3322" s="1"/>
      <c r="BR3322" s="1"/>
      <c r="BS3322" s="1"/>
      <c r="BT3322" s="1"/>
      <c r="BU3322" s="1"/>
      <c r="BV3322" s="1"/>
      <c r="BW3322" s="1"/>
      <c r="BX3322" s="1"/>
      <c r="BY3322" s="1"/>
      <c r="BZ3322" s="1"/>
      <c r="CA3322" s="1"/>
      <c r="CB3322" s="1"/>
      <c r="CC3322" s="1"/>
      <c r="CD3322" s="1"/>
      <c r="CE3322" s="1"/>
      <c r="CF3322" s="1"/>
      <c r="CG3322" s="1"/>
      <c r="CH3322" s="1"/>
      <c r="CI3322" s="1"/>
      <c r="CJ3322" s="1"/>
      <c r="CK3322" s="1"/>
      <c r="CL3322" s="1"/>
      <c r="CM3322" s="1"/>
      <c r="CN3322" s="1"/>
      <c r="CO3322" s="1"/>
      <c r="CP3322" s="1"/>
      <c r="CQ3322" s="1"/>
      <c r="CR3322" s="1"/>
      <c r="CS3322" s="1"/>
      <c r="CT3322" s="1"/>
      <c r="CU3322" s="1"/>
      <c r="CV3322" s="1"/>
      <c r="CW3322" s="1"/>
      <c r="CX3322" s="1"/>
      <c r="CY3322" s="1"/>
      <c r="CZ3322" s="1"/>
      <c r="DA3322" s="1"/>
      <c r="DB3322" s="1"/>
      <c r="DC3322" s="1"/>
      <c r="DD3322" s="1"/>
      <c r="DE3322" s="1"/>
      <c r="DF3322" s="1"/>
      <c r="DG3322" s="1"/>
      <c r="DH3322" s="1"/>
      <c r="DI3322" s="1"/>
      <c r="DJ3322" s="1"/>
      <c r="DK3322" s="1"/>
      <c r="DL3322" s="1"/>
      <c r="DM3322" s="1"/>
      <c r="DN3322" s="1"/>
      <c r="DO3322" s="1"/>
      <c r="DP3322" s="1"/>
      <c r="DQ3322" s="1"/>
      <c r="DR3322" s="1"/>
      <c r="DS3322" s="1"/>
      <c r="DT3322" s="1"/>
      <c r="DU3322" s="1"/>
      <c r="DV3322" s="1"/>
      <c r="DW3322" s="1"/>
      <c r="DX3322" s="1"/>
      <c r="DY3322" s="1"/>
      <c r="DZ3322" s="1"/>
      <c r="EA3322" s="1"/>
      <c r="EB3322" s="1"/>
      <c r="EC3322" s="1"/>
      <c r="ED3322" s="1"/>
      <c r="EE3322" s="1"/>
      <c r="EF3322" s="1"/>
      <c r="EG3322" s="1"/>
      <c r="EH3322" s="1"/>
      <c r="EI3322" s="1"/>
      <c r="EJ3322" s="1"/>
      <c r="EK3322" s="1"/>
      <c r="EL3322" s="1"/>
      <c r="EM3322" s="1"/>
      <c r="EN3322" s="1"/>
      <c r="EO3322" s="1"/>
      <c r="EP3322" s="1"/>
      <c r="EQ3322" s="1"/>
      <c r="ER3322" s="1"/>
      <c r="ES3322" s="1"/>
      <c r="ET3322" s="1"/>
      <c r="EU3322" s="1"/>
      <c r="EV3322" s="1"/>
      <c r="EW3322" s="1"/>
      <c r="EX3322" s="1"/>
      <c r="EY3322" s="1"/>
      <c r="EZ3322" s="1"/>
      <c r="FA3322" s="1"/>
      <c r="FB3322" s="1"/>
      <c r="FC3322" s="1"/>
      <c r="FD3322" s="1"/>
      <c r="FE3322" s="1"/>
      <c r="FF3322" s="1"/>
      <c r="FG3322" s="1"/>
      <c r="FH3322" s="1"/>
      <c r="FI3322" s="1"/>
      <c r="FJ3322" s="1"/>
      <c r="FK3322" s="1"/>
      <c r="FL3322" s="1"/>
      <c r="FM3322" s="1"/>
      <c r="FN3322" s="1"/>
      <c r="FO3322" s="1"/>
      <c r="FP3322" s="1"/>
      <c r="FQ3322" s="1"/>
      <c r="FR3322" s="1"/>
      <c r="FS3322" s="1"/>
      <c r="FT3322" s="1"/>
      <c r="FU3322" s="1"/>
      <c r="FV3322" s="1"/>
      <c r="FW3322" s="1"/>
      <c r="FX3322" s="1"/>
      <c r="FY3322" s="1"/>
      <c r="FZ3322" s="1"/>
      <c r="GA3322" s="1"/>
      <c r="GB3322" s="1"/>
      <c r="GC3322" s="1"/>
      <c r="GD3322" s="1"/>
      <c r="GE3322" s="1"/>
      <c r="GF3322" s="1"/>
      <c r="GG3322" s="1"/>
      <c r="GH3322" s="1"/>
      <c r="GI3322" s="1"/>
      <c r="GJ3322" s="1"/>
      <c r="GK3322" s="1"/>
      <c r="GL3322" s="1"/>
      <c r="GM3322" s="1"/>
      <c r="GN3322" s="1"/>
      <c r="GO3322" s="1"/>
    </row>
    <row r="3323" spans="1:197" s="40" customFormat="1" x14ac:dyDescent="0.25">
      <c r="A3323" s="41"/>
      <c r="B3323" s="4"/>
      <c r="C3323" s="41"/>
      <c r="D3323" s="42"/>
      <c r="E3323" s="42"/>
      <c r="F3323" s="42"/>
      <c r="G3323" s="1"/>
      <c r="H3323" s="1"/>
      <c r="I3323" s="1"/>
      <c r="J3323" s="1"/>
      <c r="K3323" s="1"/>
      <c r="L3323" s="1"/>
      <c r="M3323" s="2"/>
      <c r="N3323" s="1"/>
      <c r="O3323" s="1"/>
      <c r="P3323" s="1"/>
      <c r="Q3323" s="1"/>
      <c r="R3323" s="1"/>
      <c r="S3323" s="1"/>
      <c r="T3323" s="1"/>
      <c r="U3323" s="1"/>
      <c r="V3323" s="1"/>
      <c r="W3323" s="1"/>
      <c r="X3323" s="1"/>
      <c r="Y3323" s="1"/>
      <c r="Z3323" s="1"/>
      <c r="AA3323" s="1"/>
      <c r="AB3323" s="1"/>
      <c r="AC3323" s="1"/>
      <c r="AD3323" s="1"/>
      <c r="AE3323" s="1"/>
      <c r="AF3323" s="1"/>
      <c r="AG3323" s="1"/>
      <c r="AH3323" s="1"/>
      <c r="AI3323" s="1"/>
      <c r="AJ3323" s="1"/>
      <c r="AK3323" s="1"/>
      <c r="AL3323" s="1"/>
      <c r="AM3323" s="1"/>
      <c r="AN3323" s="1"/>
      <c r="AO3323" s="1"/>
      <c r="AP3323" s="1"/>
      <c r="AQ3323" s="1"/>
      <c r="AR3323" s="1"/>
      <c r="AS3323" s="1"/>
      <c r="AT3323" s="1"/>
      <c r="AU3323" s="1"/>
      <c r="AV3323" s="1"/>
      <c r="AW3323" s="1"/>
      <c r="AX3323" s="1"/>
      <c r="AY3323" s="1"/>
      <c r="AZ3323" s="1"/>
      <c r="BA3323" s="1"/>
      <c r="BB3323" s="1"/>
      <c r="BC3323" s="1"/>
      <c r="BD3323" s="1"/>
      <c r="BE3323" s="1"/>
      <c r="BF3323" s="1"/>
      <c r="BG3323" s="1"/>
      <c r="BH3323" s="1"/>
      <c r="BI3323" s="1"/>
      <c r="BJ3323" s="1"/>
      <c r="BK3323" s="1"/>
      <c r="BL3323" s="1"/>
      <c r="BM3323" s="1"/>
      <c r="BN3323" s="1"/>
      <c r="BO3323" s="1"/>
      <c r="BP3323" s="1"/>
      <c r="BQ3323" s="1"/>
      <c r="BR3323" s="1"/>
      <c r="BS3323" s="1"/>
      <c r="BT3323" s="1"/>
      <c r="BU3323" s="1"/>
      <c r="BV3323" s="1"/>
      <c r="BW3323" s="1"/>
      <c r="BX3323" s="1"/>
      <c r="BY3323" s="1"/>
      <c r="BZ3323" s="1"/>
      <c r="CA3323" s="1"/>
      <c r="CB3323" s="1"/>
      <c r="CC3323" s="1"/>
      <c r="CD3323" s="1"/>
      <c r="CE3323" s="1"/>
      <c r="CF3323" s="1"/>
      <c r="CG3323" s="1"/>
      <c r="CH3323" s="1"/>
      <c r="CI3323" s="1"/>
      <c r="CJ3323" s="1"/>
      <c r="CK3323" s="1"/>
      <c r="CL3323" s="1"/>
      <c r="CM3323" s="1"/>
      <c r="CN3323" s="1"/>
      <c r="CO3323" s="1"/>
      <c r="CP3323" s="1"/>
      <c r="CQ3323" s="1"/>
      <c r="CR3323" s="1"/>
      <c r="CS3323" s="1"/>
      <c r="CT3323" s="1"/>
      <c r="CU3323" s="1"/>
      <c r="CV3323" s="1"/>
      <c r="CW3323" s="1"/>
      <c r="CX3323" s="1"/>
      <c r="CY3323" s="1"/>
      <c r="CZ3323" s="1"/>
      <c r="DA3323" s="1"/>
      <c r="DB3323" s="1"/>
      <c r="DC3323" s="1"/>
      <c r="DD3323" s="1"/>
      <c r="DE3323" s="1"/>
      <c r="DF3323" s="1"/>
      <c r="DG3323" s="1"/>
      <c r="DH3323" s="1"/>
      <c r="DI3323" s="1"/>
      <c r="DJ3323" s="1"/>
      <c r="DK3323" s="1"/>
      <c r="DL3323" s="1"/>
      <c r="DM3323" s="1"/>
      <c r="DN3323" s="1"/>
      <c r="DO3323" s="1"/>
      <c r="DP3323" s="1"/>
      <c r="DQ3323" s="1"/>
      <c r="DR3323" s="1"/>
      <c r="DS3323" s="1"/>
      <c r="DT3323" s="1"/>
      <c r="DU3323" s="1"/>
      <c r="DV3323" s="1"/>
      <c r="DW3323" s="1"/>
      <c r="DX3323" s="1"/>
      <c r="DY3323" s="1"/>
      <c r="DZ3323" s="1"/>
      <c r="EA3323" s="1"/>
      <c r="EB3323" s="1"/>
      <c r="EC3323" s="1"/>
      <c r="ED3323" s="1"/>
      <c r="EE3323" s="1"/>
      <c r="EF3323" s="1"/>
      <c r="EG3323" s="1"/>
      <c r="EH3323" s="1"/>
      <c r="EI3323" s="1"/>
      <c r="EJ3323" s="1"/>
      <c r="EK3323" s="1"/>
      <c r="EL3323" s="1"/>
      <c r="EM3323" s="1"/>
      <c r="EN3323" s="1"/>
      <c r="EO3323" s="1"/>
      <c r="EP3323" s="1"/>
      <c r="EQ3323" s="1"/>
      <c r="ER3323" s="1"/>
      <c r="ES3323" s="1"/>
      <c r="ET3323" s="1"/>
      <c r="EU3323" s="1"/>
      <c r="EV3323" s="1"/>
      <c r="EW3323" s="1"/>
      <c r="EX3323" s="1"/>
      <c r="EY3323" s="1"/>
      <c r="EZ3323" s="1"/>
      <c r="FA3323" s="1"/>
      <c r="FB3323" s="1"/>
      <c r="FC3323" s="1"/>
      <c r="FD3323" s="1"/>
      <c r="FE3323" s="1"/>
      <c r="FF3323" s="1"/>
      <c r="FG3323" s="1"/>
      <c r="FH3323" s="1"/>
      <c r="FI3323" s="1"/>
      <c r="FJ3323" s="1"/>
      <c r="FK3323" s="1"/>
      <c r="FL3323" s="1"/>
      <c r="FM3323" s="1"/>
      <c r="FN3323" s="1"/>
      <c r="FO3323" s="1"/>
      <c r="FP3323" s="1"/>
      <c r="FQ3323" s="1"/>
      <c r="FR3323" s="1"/>
      <c r="FS3323" s="1"/>
      <c r="FT3323" s="1"/>
      <c r="FU3323" s="1"/>
      <c r="FV3323" s="1"/>
      <c r="FW3323" s="1"/>
      <c r="FX3323" s="1"/>
      <c r="FY3323" s="1"/>
      <c r="FZ3323" s="1"/>
      <c r="GA3323" s="1"/>
      <c r="GB3323" s="1"/>
      <c r="GC3323" s="1"/>
      <c r="GD3323" s="1"/>
      <c r="GE3323" s="1"/>
      <c r="GF3323" s="1"/>
      <c r="GG3323" s="1"/>
      <c r="GH3323" s="1"/>
      <c r="GI3323" s="1"/>
      <c r="GJ3323" s="1"/>
      <c r="GK3323" s="1"/>
      <c r="GL3323" s="1"/>
      <c r="GM3323" s="1"/>
      <c r="GN3323" s="1"/>
      <c r="GO3323" s="1"/>
    </row>
    <row r="3324" spans="1:197" s="40" customFormat="1" x14ac:dyDescent="0.25">
      <c r="A3324" s="41"/>
      <c r="B3324" s="4"/>
      <c r="C3324" s="41"/>
      <c r="D3324" s="42"/>
      <c r="E3324" s="42"/>
      <c r="F3324" s="42"/>
      <c r="G3324" s="1"/>
      <c r="H3324" s="1"/>
      <c r="I3324" s="1"/>
      <c r="J3324" s="1"/>
      <c r="K3324" s="1"/>
      <c r="L3324" s="1"/>
      <c r="M3324" s="2"/>
      <c r="N3324" s="1"/>
      <c r="O3324" s="1"/>
      <c r="P3324" s="1"/>
      <c r="Q3324" s="1"/>
      <c r="R3324" s="1"/>
      <c r="S3324" s="1"/>
      <c r="T3324" s="1"/>
      <c r="U3324" s="1"/>
      <c r="V3324" s="1"/>
      <c r="W3324" s="1"/>
      <c r="X3324" s="1"/>
      <c r="Y3324" s="1"/>
      <c r="Z3324" s="1"/>
      <c r="AA3324" s="1"/>
      <c r="AB3324" s="1"/>
      <c r="AC3324" s="1"/>
      <c r="AD3324" s="1"/>
      <c r="AE3324" s="1"/>
      <c r="AF3324" s="1"/>
      <c r="AG3324" s="1"/>
      <c r="AH3324" s="1"/>
      <c r="AI3324" s="1"/>
      <c r="AJ3324" s="1"/>
      <c r="AK3324" s="1"/>
      <c r="AL3324" s="1"/>
      <c r="AM3324" s="1"/>
      <c r="AN3324" s="1"/>
      <c r="AO3324" s="1"/>
      <c r="AP3324" s="1"/>
      <c r="AQ3324" s="1"/>
      <c r="AR3324" s="1"/>
      <c r="AS3324" s="1"/>
      <c r="AT3324" s="1"/>
      <c r="AU3324" s="1"/>
      <c r="AV3324" s="1"/>
      <c r="AW3324" s="1"/>
      <c r="AX3324" s="1"/>
      <c r="AY3324" s="1"/>
      <c r="AZ3324" s="1"/>
      <c r="BA3324" s="1"/>
      <c r="BB3324" s="1"/>
      <c r="BC3324" s="1"/>
      <c r="BD3324" s="1"/>
      <c r="BE3324" s="1"/>
      <c r="BF3324" s="1"/>
      <c r="BG3324" s="1"/>
      <c r="BH3324" s="1"/>
      <c r="BI3324" s="1"/>
      <c r="BJ3324" s="1"/>
      <c r="BK3324" s="1"/>
      <c r="BL3324" s="1"/>
      <c r="BM3324" s="1"/>
      <c r="BN3324" s="1"/>
      <c r="BO3324" s="1"/>
      <c r="BP3324" s="1"/>
      <c r="BQ3324" s="1"/>
      <c r="BR3324" s="1"/>
      <c r="BS3324" s="1"/>
      <c r="BT3324" s="1"/>
      <c r="BU3324" s="1"/>
      <c r="BV3324" s="1"/>
      <c r="BW3324" s="1"/>
      <c r="BX3324" s="1"/>
      <c r="BY3324" s="1"/>
      <c r="BZ3324" s="1"/>
      <c r="CA3324" s="1"/>
      <c r="CB3324" s="1"/>
      <c r="CC3324" s="1"/>
      <c r="CD3324" s="1"/>
      <c r="CE3324" s="1"/>
      <c r="CF3324" s="1"/>
      <c r="CG3324" s="1"/>
      <c r="CH3324" s="1"/>
      <c r="CI3324" s="1"/>
      <c r="CJ3324" s="1"/>
      <c r="CK3324" s="1"/>
      <c r="CL3324" s="1"/>
      <c r="CM3324" s="1"/>
      <c r="CN3324" s="1"/>
      <c r="CO3324" s="1"/>
      <c r="CP3324" s="1"/>
      <c r="CQ3324" s="1"/>
      <c r="CR3324" s="1"/>
      <c r="CS3324" s="1"/>
      <c r="CT3324" s="1"/>
      <c r="CU3324" s="1"/>
      <c r="CV3324" s="1"/>
      <c r="CW3324" s="1"/>
      <c r="CX3324" s="1"/>
      <c r="CY3324" s="1"/>
      <c r="CZ3324" s="1"/>
      <c r="DA3324" s="1"/>
      <c r="DB3324" s="1"/>
      <c r="DC3324" s="1"/>
      <c r="DD3324" s="1"/>
      <c r="DE3324" s="1"/>
      <c r="DF3324" s="1"/>
      <c r="DG3324" s="1"/>
      <c r="DH3324" s="1"/>
      <c r="DI3324" s="1"/>
      <c r="DJ3324" s="1"/>
      <c r="DK3324" s="1"/>
      <c r="DL3324" s="1"/>
      <c r="DM3324" s="1"/>
      <c r="DN3324" s="1"/>
      <c r="DO3324" s="1"/>
      <c r="DP3324" s="1"/>
      <c r="DQ3324" s="1"/>
      <c r="DR3324" s="1"/>
      <c r="DS3324" s="1"/>
      <c r="DT3324" s="1"/>
      <c r="DU3324" s="1"/>
      <c r="DV3324" s="1"/>
      <c r="DW3324" s="1"/>
      <c r="DX3324" s="1"/>
      <c r="DY3324" s="1"/>
      <c r="DZ3324" s="1"/>
      <c r="EA3324" s="1"/>
      <c r="EB3324" s="1"/>
      <c r="EC3324" s="1"/>
      <c r="ED3324" s="1"/>
      <c r="EE3324" s="1"/>
      <c r="EF3324" s="1"/>
      <c r="EG3324" s="1"/>
      <c r="EH3324" s="1"/>
      <c r="EI3324" s="1"/>
      <c r="EJ3324" s="1"/>
      <c r="EK3324" s="1"/>
      <c r="EL3324" s="1"/>
      <c r="EM3324" s="1"/>
      <c r="EN3324" s="1"/>
      <c r="EO3324" s="1"/>
      <c r="EP3324" s="1"/>
      <c r="EQ3324" s="1"/>
      <c r="ER3324" s="1"/>
      <c r="ES3324" s="1"/>
      <c r="ET3324" s="1"/>
      <c r="EU3324" s="1"/>
      <c r="EV3324" s="1"/>
      <c r="EW3324" s="1"/>
      <c r="EX3324" s="1"/>
      <c r="EY3324" s="1"/>
      <c r="EZ3324" s="1"/>
      <c r="FA3324" s="1"/>
      <c r="FB3324" s="1"/>
      <c r="FC3324" s="1"/>
      <c r="FD3324" s="1"/>
      <c r="FE3324" s="1"/>
      <c r="FF3324" s="1"/>
      <c r="FG3324" s="1"/>
      <c r="FH3324" s="1"/>
      <c r="FI3324" s="1"/>
      <c r="FJ3324" s="1"/>
      <c r="FK3324" s="1"/>
      <c r="FL3324" s="1"/>
      <c r="FM3324" s="1"/>
      <c r="FN3324" s="1"/>
      <c r="FO3324" s="1"/>
      <c r="FP3324" s="1"/>
      <c r="FQ3324" s="1"/>
      <c r="FR3324" s="1"/>
      <c r="FS3324" s="1"/>
      <c r="FT3324" s="1"/>
      <c r="FU3324" s="1"/>
      <c r="FV3324" s="1"/>
      <c r="FW3324" s="1"/>
      <c r="FX3324" s="1"/>
      <c r="FY3324" s="1"/>
      <c r="FZ3324" s="1"/>
      <c r="GA3324" s="1"/>
      <c r="GB3324" s="1"/>
      <c r="GC3324" s="1"/>
      <c r="GD3324" s="1"/>
      <c r="GE3324" s="1"/>
      <c r="GF3324" s="1"/>
      <c r="GG3324" s="1"/>
      <c r="GH3324" s="1"/>
      <c r="GI3324" s="1"/>
      <c r="GJ3324" s="1"/>
      <c r="GK3324" s="1"/>
      <c r="GL3324" s="1"/>
      <c r="GM3324" s="1"/>
      <c r="GN3324" s="1"/>
      <c r="GO3324" s="1"/>
    </row>
    <row r="3325" spans="1:197" s="40" customFormat="1" x14ac:dyDescent="0.25">
      <c r="A3325" s="41"/>
      <c r="B3325" s="4"/>
      <c r="C3325" s="41"/>
      <c r="D3325" s="42"/>
      <c r="E3325" s="42"/>
      <c r="F3325" s="42"/>
      <c r="G3325" s="1"/>
      <c r="H3325" s="1"/>
      <c r="I3325" s="1"/>
      <c r="J3325" s="1"/>
      <c r="K3325" s="1"/>
      <c r="L3325" s="1"/>
      <c r="M3325" s="2"/>
      <c r="N3325" s="1"/>
      <c r="O3325" s="1"/>
      <c r="P3325" s="1"/>
      <c r="Q3325" s="1"/>
      <c r="R3325" s="1"/>
      <c r="S3325" s="1"/>
      <c r="T3325" s="1"/>
      <c r="U3325" s="1"/>
      <c r="V3325" s="1"/>
      <c r="W3325" s="1"/>
      <c r="X3325" s="1"/>
      <c r="Y3325" s="1"/>
      <c r="Z3325" s="1"/>
      <c r="AA3325" s="1"/>
      <c r="AB3325" s="1"/>
      <c r="AC3325" s="1"/>
      <c r="AD3325" s="1"/>
      <c r="AE3325" s="1"/>
      <c r="AF3325" s="1"/>
      <c r="AG3325" s="1"/>
      <c r="AH3325" s="1"/>
      <c r="AI3325" s="1"/>
      <c r="AJ3325" s="1"/>
      <c r="AK3325" s="1"/>
      <c r="AL3325" s="1"/>
      <c r="AM3325" s="1"/>
      <c r="AN3325" s="1"/>
      <c r="AO3325" s="1"/>
      <c r="AP3325" s="1"/>
      <c r="AQ3325" s="1"/>
      <c r="AR3325" s="1"/>
      <c r="AS3325" s="1"/>
      <c r="AT3325" s="1"/>
      <c r="AU3325" s="1"/>
      <c r="AV3325" s="1"/>
      <c r="AW3325" s="1"/>
      <c r="AX3325" s="1"/>
      <c r="AY3325" s="1"/>
      <c r="AZ3325" s="1"/>
      <c r="BA3325" s="1"/>
      <c r="BB3325" s="1"/>
      <c r="BC3325" s="1"/>
      <c r="BD3325" s="1"/>
      <c r="BE3325" s="1"/>
      <c r="BF3325" s="1"/>
      <c r="BG3325" s="1"/>
      <c r="BH3325" s="1"/>
      <c r="BI3325" s="1"/>
      <c r="BJ3325" s="1"/>
      <c r="BK3325" s="1"/>
      <c r="BL3325" s="1"/>
      <c r="BM3325" s="1"/>
      <c r="BN3325" s="1"/>
      <c r="BO3325" s="1"/>
      <c r="BP3325" s="1"/>
      <c r="BQ3325" s="1"/>
      <c r="BR3325" s="1"/>
      <c r="BS3325" s="1"/>
      <c r="BT3325" s="1"/>
      <c r="BU3325" s="1"/>
      <c r="BV3325" s="1"/>
      <c r="BW3325" s="1"/>
      <c r="BX3325" s="1"/>
      <c r="BY3325" s="1"/>
      <c r="BZ3325" s="1"/>
      <c r="CA3325" s="1"/>
      <c r="CB3325" s="1"/>
      <c r="CC3325" s="1"/>
      <c r="CD3325" s="1"/>
      <c r="CE3325" s="1"/>
      <c r="CF3325" s="1"/>
      <c r="CG3325" s="1"/>
      <c r="CH3325" s="1"/>
      <c r="CI3325" s="1"/>
      <c r="CJ3325" s="1"/>
      <c r="CK3325" s="1"/>
      <c r="CL3325" s="1"/>
      <c r="CM3325" s="1"/>
      <c r="CN3325" s="1"/>
      <c r="CO3325" s="1"/>
      <c r="CP3325" s="1"/>
      <c r="CQ3325" s="1"/>
      <c r="CR3325" s="1"/>
      <c r="CS3325" s="1"/>
      <c r="CT3325" s="1"/>
      <c r="CU3325" s="1"/>
      <c r="CV3325" s="1"/>
      <c r="CW3325" s="1"/>
      <c r="CX3325" s="1"/>
      <c r="CY3325" s="1"/>
      <c r="CZ3325" s="1"/>
      <c r="DA3325" s="1"/>
      <c r="DB3325" s="1"/>
      <c r="DC3325" s="1"/>
      <c r="DD3325" s="1"/>
      <c r="DE3325" s="1"/>
      <c r="DF3325" s="1"/>
      <c r="DG3325" s="1"/>
      <c r="DH3325" s="1"/>
      <c r="DI3325" s="1"/>
      <c r="DJ3325" s="1"/>
      <c r="DK3325" s="1"/>
      <c r="DL3325" s="1"/>
      <c r="DM3325" s="1"/>
      <c r="DN3325" s="1"/>
      <c r="DO3325" s="1"/>
      <c r="DP3325" s="1"/>
      <c r="DQ3325" s="1"/>
      <c r="DR3325" s="1"/>
      <c r="DS3325" s="1"/>
      <c r="DT3325" s="1"/>
      <c r="DU3325" s="1"/>
      <c r="DV3325" s="1"/>
      <c r="DW3325" s="1"/>
      <c r="DX3325" s="1"/>
      <c r="DY3325" s="1"/>
      <c r="DZ3325" s="1"/>
      <c r="EA3325" s="1"/>
      <c r="EB3325" s="1"/>
      <c r="EC3325" s="1"/>
      <c r="ED3325" s="1"/>
      <c r="EE3325" s="1"/>
      <c r="EF3325" s="1"/>
      <c r="EG3325" s="1"/>
      <c r="EH3325" s="1"/>
      <c r="EI3325" s="1"/>
      <c r="EJ3325" s="1"/>
      <c r="EK3325" s="1"/>
      <c r="EL3325" s="1"/>
      <c r="EM3325" s="1"/>
      <c r="EN3325" s="1"/>
      <c r="EO3325" s="1"/>
      <c r="EP3325" s="1"/>
      <c r="EQ3325" s="1"/>
      <c r="ER3325" s="1"/>
      <c r="ES3325" s="1"/>
      <c r="ET3325" s="1"/>
      <c r="EU3325" s="1"/>
      <c r="EV3325" s="1"/>
      <c r="EW3325" s="1"/>
      <c r="EX3325" s="1"/>
      <c r="EY3325" s="1"/>
      <c r="EZ3325" s="1"/>
      <c r="FA3325" s="1"/>
      <c r="FB3325" s="1"/>
      <c r="FC3325" s="1"/>
      <c r="FD3325" s="1"/>
      <c r="FE3325" s="1"/>
      <c r="FF3325" s="1"/>
      <c r="FG3325" s="1"/>
      <c r="FH3325" s="1"/>
      <c r="FI3325" s="1"/>
      <c r="FJ3325" s="1"/>
      <c r="FK3325" s="1"/>
      <c r="FL3325" s="1"/>
      <c r="FM3325" s="1"/>
      <c r="FN3325" s="1"/>
      <c r="FO3325" s="1"/>
      <c r="FP3325" s="1"/>
      <c r="FQ3325" s="1"/>
      <c r="FR3325" s="1"/>
      <c r="FS3325" s="1"/>
      <c r="FT3325" s="1"/>
      <c r="FU3325" s="1"/>
      <c r="FV3325" s="1"/>
      <c r="FW3325" s="1"/>
      <c r="FX3325" s="1"/>
      <c r="FY3325" s="1"/>
      <c r="FZ3325" s="1"/>
      <c r="GA3325" s="1"/>
      <c r="GB3325" s="1"/>
      <c r="GC3325" s="1"/>
      <c r="GD3325" s="1"/>
      <c r="GE3325" s="1"/>
      <c r="GF3325" s="1"/>
      <c r="GG3325" s="1"/>
      <c r="GH3325" s="1"/>
      <c r="GI3325" s="1"/>
      <c r="GJ3325" s="1"/>
      <c r="GK3325" s="1"/>
      <c r="GL3325" s="1"/>
      <c r="GM3325" s="1"/>
      <c r="GN3325" s="1"/>
      <c r="GO3325" s="1"/>
    </row>
    <row r="3326" spans="1:197" s="40" customFormat="1" x14ac:dyDescent="0.25">
      <c r="A3326" s="41"/>
      <c r="B3326" s="4"/>
      <c r="C3326" s="41"/>
      <c r="D3326" s="42"/>
      <c r="E3326" s="42"/>
      <c r="F3326" s="42"/>
      <c r="G3326" s="1"/>
      <c r="H3326" s="1"/>
      <c r="I3326" s="1"/>
      <c r="J3326" s="1"/>
      <c r="K3326" s="1"/>
      <c r="L3326" s="1"/>
      <c r="M3326" s="2"/>
      <c r="N3326" s="1"/>
      <c r="O3326" s="1"/>
      <c r="P3326" s="1"/>
      <c r="Q3326" s="1"/>
      <c r="R3326" s="1"/>
      <c r="S3326" s="1"/>
      <c r="T3326" s="1"/>
      <c r="U3326" s="1"/>
      <c r="V3326" s="1"/>
      <c r="W3326" s="1"/>
      <c r="X3326" s="1"/>
      <c r="Y3326" s="1"/>
      <c r="Z3326" s="1"/>
      <c r="AA3326" s="1"/>
      <c r="AB3326" s="1"/>
      <c r="AC3326" s="1"/>
      <c r="AD3326" s="1"/>
      <c r="AE3326" s="1"/>
      <c r="AF3326" s="1"/>
      <c r="AG3326" s="1"/>
      <c r="AH3326" s="1"/>
      <c r="AI3326" s="1"/>
      <c r="AJ3326" s="1"/>
      <c r="AK3326" s="1"/>
      <c r="AL3326" s="1"/>
      <c r="AM3326" s="1"/>
      <c r="AN3326" s="1"/>
      <c r="AO3326" s="1"/>
      <c r="AP3326" s="1"/>
      <c r="AQ3326" s="1"/>
      <c r="AR3326" s="1"/>
      <c r="AS3326" s="1"/>
      <c r="AT3326" s="1"/>
      <c r="AU3326" s="1"/>
      <c r="AV3326" s="1"/>
      <c r="AW3326" s="1"/>
      <c r="AX3326" s="1"/>
      <c r="AY3326" s="1"/>
      <c r="AZ3326" s="1"/>
      <c r="BA3326" s="1"/>
      <c r="BB3326" s="1"/>
      <c r="BC3326" s="1"/>
      <c r="BD3326" s="1"/>
      <c r="BE3326" s="1"/>
      <c r="BF3326" s="1"/>
      <c r="BG3326" s="1"/>
      <c r="BH3326" s="1"/>
      <c r="BI3326" s="1"/>
      <c r="BJ3326" s="1"/>
      <c r="BK3326" s="1"/>
      <c r="BL3326" s="1"/>
      <c r="BM3326" s="1"/>
      <c r="BN3326" s="1"/>
      <c r="BO3326" s="1"/>
      <c r="BP3326" s="1"/>
      <c r="BQ3326" s="1"/>
      <c r="BR3326" s="1"/>
      <c r="BS3326" s="1"/>
      <c r="BT3326" s="1"/>
      <c r="BU3326" s="1"/>
      <c r="BV3326" s="1"/>
      <c r="BW3326" s="1"/>
      <c r="BX3326" s="1"/>
      <c r="BY3326" s="1"/>
      <c r="BZ3326" s="1"/>
      <c r="CA3326" s="1"/>
      <c r="CB3326" s="1"/>
      <c r="CC3326" s="1"/>
      <c r="CD3326" s="1"/>
      <c r="CE3326" s="1"/>
      <c r="CF3326" s="1"/>
      <c r="CG3326" s="1"/>
      <c r="CH3326" s="1"/>
      <c r="CI3326" s="1"/>
      <c r="CJ3326" s="1"/>
      <c r="CK3326" s="1"/>
      <c r="CL3326" s="1"/>
      <c r="CM3326" s="1"/>
      <c r="CN3326" s="1"/>
      <c r="CO3326" s="1"/>
      <c r="CP3326" s="1"/>
      <c r="CQ3326" s="1"/>
      <c r="CR3326" s="1"/>
      <c r="CS3326" s="1"/>
      <c r="CT3326" s="1"/>
      <c r="CU3326" s="1"/>
      <c r="CV3326" s="1"/>
      <c r="CW3326" s="1"/>
      <c r="CX3326" s="1"/>
      <c r="CY3326" s="1"/>
      <c r="CZ3326" s="1"/>
      <c r="DA3326" s="1"/>
      <c r="DB3326" s="1"/>
      <c r="DC3326" s="1"/>
      <c r="DD3326" s="1"/>
      <c r="DE3326" s="1"/>
      <c r="DF3326" s="1"/>
      <c r="DG3326" s="1"/>
      <c r="DH3326" s="1"/>
      <c r="DI3326" s="1"/>
      <c r="DJ3326" s="1"/>
      <c r="DK3326" s="1"/>
      <c r="DL3326" s="1"/>
      <c r="DM3326" s="1"/>
      <c r="DN3326" s="1"/>
      <c r="DO3326" s="1"/>
      <c r="DP3326" s="1"/>
      <c r="DQ3326" s="1"/>
      <c r="DR3326" s="1"/>
      <c r="DS3326" s="1"/>
      <c r="DT3326" s="1"/>
      <c r="DU3326" s="1"/>
      <c r="DV3326" s="1"/>
      <c r="DW3326" s="1"/>
      <c r="DX3326" s="1"/>
      <c r="DY3326" s="1"/>
      <c r="DZ3326" s="1"/>
      <c r="EA3326" s="1"/>
      <c r="EB3326" s="1"/>
      <c r="EC3326" s="1"/>
      <c r="ED3326" s="1"/>
      <c r="EE3326" s="1"/>
      <c r="EF3326" s="1"/>
      <c r="EG3326" s="1"/>
      <c r="EH3326" s="1"/>
      <c r="EI3326" s="1"/>
      <c r="EJ3326" s="1"/>
      <c r="EK3326" s="1"/>
      <c r="EL3326" s="1"/>
      <c r="EM3326" s="1"/>
      <c r="EN3326" s="1"/>
      <c r="EO3326" s="1"/>
      <c r="EP3326" s="1"/>
      <c r="EQ3326" s="1"/>
      <c r="ER3326" s="1"/>
      <c r="ES3326" s="1"/>
      <c r="ET3326" s="1"/>
      <c r="EU3326" s="1"/>
      <c r="EV3326" s="1"/>
      <c r="EW3326" s="1"/>
      <c r="EX3326" s="1"/>
      <c r="EY3326" s="1"/>
      <c r="EZ3326" s="1"/>
      <c r="FA3326" s="1"/>
      <c r="FB3326" s="1"/>
      <c r="FC3326" s="1"/>
      <c r="FD3326" s="1"/>
      <c r="FE3326" s="1"/>
      <c r="FF3326" s="1"/>
      <c r="FG3326" s="1"/>
      <c r="FH3326" s="1"/>
      <c r="FI3326" s="1"/>
      <c r="FJ3326" s="1"/>
      <c r="FK3326" s="1"/>
      <c r="FL3326" s="1"/>
      <c r="FM3326" s="1"/>
      <c r="FN3326" s="1"/>
      <c r="FO3326" s="1"/>
      <c r="FP3326" s="1"/>
      <c r="FQ3326" s="1"/>
      <c r="FR3326" s="1"/>
      <c r="FS3326" s="1"/>
      <c r="FT3326" s="1"/>
      <c r="FU3326" s="1"/>
      <c r="FV3326" s="1"/>
      <c r="FW3326" s="1"/>
      <c r="FX3326" s="1"/>
      <c r="FY3326" s="1"/>
      <c r="FZ3326" s="1"/>
      <c r="GA3326" s="1"/>
      <c r="GB3326" s="1"/>
      <c r="GC3326" s="1"/>
      <c r="GD3326" s="1"/>
      <c r="GE3326" s="1"/>
      <c r="GF3326" s="1"/>
      <c r="GG3326" s="1"/>
      <c r="GH3326" s="1"/>
      <c r="GI3326" s="1"/>
      <c r="GJ3326" s="1"/>
      <c r="GK3326" s="1"/>
      <c r="GL3326" s="1"/>
      <c r="GM3326" s="1"/>
      <c r="GN3326" s="1"/>
      <c r="GO3326" s="1"/>
    </row>
    <row r="3327" spans="1:197" s="40" customFormat="1" x14ac:dyDescent="0.25">
      <c r="A3327" s="41"/>
      <c r="B3327" s="4"/>
      <c r="C3327" s="41"/>
      <c r="D3327" s="42"/>
      <c r="E3327" s="42"/>
      <c r="F3327" s="42"/>
      <c r="G3327" s="1"/>
      <c r="H3327" s="1"/>
      <c r="I3327" s="1"/>
      <c r="J3327" s="1"/>
      <c r="K3327" s="1"/>
      <c r="L3327" s="1"/>
      <c r="M3327" s="2"/>
      <c r="N3327" s="1"/>
      <c r="O3327" s="1"/>
      <c r="P3327" s="1"/>
      <c r="Q3327" s="1"/>
      <c r="R3327" s="1"/>
      <c r="S3327" s="1"/>
      <c r="T3327" s="1"/>
      <c r="U3327" s="1"/>
      <c r="V3327" s="1"/>
      <c r="W3327" s="1"/>
      <c r="X3327" s="1"/>
      <c r="Y3327" s="1"/>
      <c r="Z3327" s="1"/>
      <c r="AA3327" s="1"/>
      <c r="AB3327" s="1"/>
      <c r="AC3327" s="1"/>
      <c r="AD3327" s="1"/>
      <c r="AE3327" s="1"/>
      <c r="AF3327" s="1"/>
      <c r="AG3327" s="1"/>
      <c r="AH3327" s="1"/>
      <c r="AI3327" s="1"/>
      <c r="AJ3327" s="1"/>
      <c r="AK3327" s="1"/>
      <c r="AL3327" s="1"/>
      <c r="AM3327" s="1"/>
      <c r="AN3327" s="1"/>
      <c r="AO3327" s="1"/>
      <c r="AP3327" s="1"/>
      <c r="AQ3327" s="1"/>
      <c r="AR3327" s="1"/>
      <c r="AS3327" s="1"/>
      <c r="AT3327" s="1"/>
      <c r="AU3327" s="1"/>
      <c r="AV3327" s="1"/>
      <c r="AW3327" s="1"/>
      <c r="AX3327" s="1"/>
      <c r="AY3327" s="1"/>
      <c r="AZ3327" s="1"/>
      <c r="BA3327" s="1"/>
      <c r="BB3327" s="1"/>
      <c r="BC3327" s="1"/>
      <c r="BD3327" s="1"/>
      <c r="BE3327" s="1"/>
      <c r="BF3327" s="1"/>
      <c r="BG3327" s="1"/>
      <c r="BH3327" s="1"/>
      <c r="BI3327" s="1"/>
      <c r="BJ3327" s="1"/>
      <c r="BK3327" s="1"/>
      <c r="BL3327" s="1"/>
      <c r="BM3327" s="1"/>
      <c r="BN3327" s="1"/>
      <c r="BO3327" s="1"/>
      <c r="BP3327" s="1"/>
      <c r="BQ3327" s="1"/>
      <c r="BR3327" s="1"/>
      <c r="BS3327" s="1"/>
      <c r="BT3327" s="1"/>
      <c r="BU3327" s="1"/>
      <c r="BV3327" s="1"/>
      <c r="BW3327" s="1"/>
      <c r="BX3327" s="1"/>
      <c r="BY3327" s="1"/>
      <c r="BZ3327" s="1"/>
      <c r="CA3327" s="1"/>
      <c r="CB3327" s="1"/>
      <c r="CC3327" s="1"/>
      <c r="CD3327" s="1"/>
      <c r="CE3327" s="1"/>
      <c r="CF3327" s="1"/>
      <c r="CG3327" s="1"/>
      <c r="CH3327" s="1"/>
      <c r="CI3327" s="1"/>
      <c r="CJ3327" s="1"/>
      <c r="CK3327" s="1"/>
      <c r="CL3327" s="1"/>
      <c r="CM3327" s="1"/>
      <c r="CN3327" s="1"/>
      <c r="CO3327" s="1"/>
      <c r="CP3327" s="1"/>
      <c r="CQ3327" s="1"/>
      <c r="CR3327" s="1"/>
      <c r="CS3327" s="1"/>
      <c r="CT3327" s="1"/>
      <c r="CU3327" s="1"/>
      <c r="CV3327" s="1"/>
      <c r="CW3327" s="1"/>
      <c r="CX3327" s="1"/>
      <c r="CY3327" s="1"/>
      <c r="CZ3327" s="1"/>
      <c r="DA3327" s="1"/>
      <c r="DB3327" s="1"/>
      <c r="DC3327" s="1"/>
      <c r="DD3327" s="1"/>
      <c r="DE3327" s="1"/>
      <c r="DF3327" s="1"/>
      <c r="DG3327" s="1"/>
      <c r="DH3327" s="1"/>
      <c r="DI3327" s="1"/>
      <c r="DJ3327" s="1"/>
      <c r="DK3327" s="1"/>
      <c r="DL3327" s="1"/>
      <c r="DM3327" s="1"/>
      <c r="DN3327" s="1"/>
      <c r="DO3327" s="1"/>
      <c r="DP3327" s="1"/>
      <c r="DQ3327" s="1"/>
      <c r="DR3327" s="1"/>
      <c r="DS3327" s="1"/>
      <c r="DT3327" s="1"/>
      <c r="DU3327" s="1"/>
      <c r="DV3327" s="1"/>
      <c r="DW3327" s="1"/>
      <c r="DX3327" s="1"/>
      <c r="DY3327" s="1"/>
      <c r="DZ3327" s="1"/>
      <c r="EA3327" s="1"/>
      <c r="EB3327" s="1"/>
      <c r="EC3327" s="1"/>
      <c r="ED3327" s="1"/>
      <c r="EE3327" s="1"/>
      <c r="EF3327" s="1"/>
      <c r="EG3327" s="1"/>
      <c r="EH3327" s="1"/>
      <c r="EI3327" s="1"/>
      <c r="EJ3327" s="1"/>
      <c r="EK3327" s="1"/>
      <c r="EL3327" s="1"/>
      <c r="EM3327" s="1"/>
      <c r="EN3327" s="1"/>
      <c r="EO3327" s="1"/>
      <c r="EP3327" s="1"/>
      <c r="EQ3327" s="1"/>
      <c r="ER3327" s="1"/>
      <c r="ES3327" s="1"/>
      <c r="ET3327" s="1"/>
      <c r="EU3327" s="1"/>
      <c r="EV3327" s="1"/>
      <c r="EW3327" s="1"/>
      <c r="EX3327" s="1"/>
      <c r="EY3327" s="1"/>
      <c r="EZ3327" s="1"/>
      <c r="FA3327" s="1"/>
      <c r="FB3327" s="1"/>
      <c r="FC3327" s="1"/>
      <c r="FD3327" s="1"/>
      <c r="FE3327" s="1"/>
      <c r="FF3327" s="1"/>
      <c r="FG3327" s="1"/>
      <c r="FH3327" s="1"/>
      <c r="FI3327" s="1"/>
      <c r="FJ3327" s="1"/>
      <c r="FK3327" s="1"/>
      <c r="FL3327" s="1"/>
      <c r="FM3327" s="1"/>
      <c r="FN3327" s="1"/>
      <c r="FO3327" s="1"/>
      <c r="FP3327" s="1"/>
      <c r="FQ3327" s="1"/>
      <c r="FR3327" s="1"/>
      <c r="FS3327" s="1"/>
      <c r="FT3327" s="1"/>
      <c r="FU3327" s="1"/>
      <c r="FV3327" s="1"/>
      <c r="FW3327" s="1"/>
      <c r="FX3327" s="1"/>
      <c r="FY3327" s="1"/>
      <c r="FZ3327" s="1"/>
      <c r="GA3327" s="1"/>
      <c r="GB3327" s="1"/>
      <c r="GC3327" s="1"/>
      <c r="GD3327" s="1"/>
      <c r="GE3327" s="1"/>
      <c r="GF3327" s="1"/>
      <c r="GG3327" s="1"/>
      <c r="GH3327" s="1"/>
      <c r="GI3327" s="1"/>
      <c r="GJ3327" s="1"/>
      <c r="GK3327" s="1"/>
      <c r="GL3327" s="1"/>
      <c r="GM3327" s="1"/>
      <c r="GN3327" s="1"/>
      <c r="GO3327" s="1"/>
    </row>
    <row r="3328" spans="1:197" s="40" customFormat="1" x14ac:dyDescent="0.25">
      <c r="A3328" s="41"/>
      <c r="B3328" s="4"/>
      <c r="C3328" s="41"/>
      <c r="D3328" s="42"/>
      <c r="E3328" s="42"/>
      <c r="F3328" s="42"/>
      <c r="G3328" s="1"/>
      <c r="H3328" s="1"/>
      <c r="I3328" s="1"/>
      <c r="J3328" s="1"/>
      <c r="K3328" s="1"/>
      <c r="L3328" s="1"/>
      <c r="M3328" s="2"/>
      <c r="N3328" s="1"/>
      <c r="O3328" s="1"/>
      <c r="P3328" s="1"/>
      <c r="Q3328" s="1"/>
      <c r="R3328" s="1"/>
      <c r="S3328" s="1"/>
      <c r="T3328" s="1"/>
      <c r="U3328" s="1"/>
      <c r="V3328" s="1"/>
      <c r="W3328" s="1"/>
      <c r="X3328" s="1"/>
      <c r="Y3328" s="1"/>
      <c r="Z3328" s="1"/>
      <c r="AA3328" s="1"/>
      <c r="AB3328" s="1"/>
      <c r="AC3328" s="1"/>
      <c r="AD3328" s="1"/>
      <c r="AE3328" s="1"/>
      <c r="AF3328" s="1"/>
      <c r="AG3328" s="1"/>
      <c r="AH3328" s="1"/>
      <c r="AI3328" s="1"/>
      <c r="AJ3328" s="1"/>
      <c r="AK3328" s="1"/>
      <c r="AL3328" s="1"/>
      <c r="AM3328" s="1"/>
      <c r="AN3328" s="1"/>
      <c r="AO3328" s="1"/>
      <c r="AP3328" s="1"/>
      <c r="AQ3328" s="1"/>
      <c r="AR3328" s="1"/>
      <c r="AS3328" s="1"/>
      <c r="AT3328" s="1"/>
      <c r="AU3328" s="1"/>
      <c r="AV3328" s="1"/>
      <c r="AW3328" s="1"/>
      <c r="AX3328" s="1"/>
      <c r="AY3328" s="1"/>
      <c r="AZ3328" s="1"/>
      <c r="BA3328" s="1"/>
      <c r="BB3328" s="1"/>
      <c r="BC3328" s="1"/>
      <c r="BD3328" s="1"/>
      <c r="BE3328" s="1"/>
      <c r="BF3328" s="1"/>
      <c r="BG3328" s="1"/>
      <c r="BH3328" s="1"/>
      <c r="BI3328" s="1"/>
      <c r="BJ3328" s="1"/>
      <c r="BK3328" s="1"/>
      <c r="BL3328" s="1"/>
      <c r="BM3328" s="1"/>
      <c r="BN3328" s="1"/>
      <c r="BO3328" s="1"/>
      <c r="BP3328" s="1"/>
      <c r="BQ3328" s="1"/>
      <c r="BR3328" s="1"/>
      <c r="BS3328" s="1"/>
      <c r="BT3328" s="1"/>
      <c r="BU3328" s="1"/>
      <c r="BV3328" s="1"/>
      <c r="BW3328" s="1"/>
      <c r="BX3328" s="1"/>
      <c r="BY3328" s="1"/>
      <c r="BZ3328" s="1"/>
      <c r="CA3328" s="1"/>
      <c r="CB3328" s="1"/>
      <c r="CC3328" s="1"/>
      <c r="CD3328" s="1"/>
      <c r="CE3328" s="1"/>
      <c r="CF3328" s="1"/>
      <c r="CG3328" s="1"/>
      <c r="CH3328" s="1"/>
      <c r="CI3328" s="1"/>
      <c r="CJ3328" s="1"/>
      <c r="CK3328" s="1"/>
      <c r="CL3328" s="1"/>
      <c r="CM3328" s="1"/>
      <c r="CN3328" s="1"/>
      <c r="CO3328" s="1"/>
      <c r="CP3328" s="1"/>
      <c r="CQ3328" s="1"/>
      <c r="CR3328" s="1"/>
      <c r="CS3328" s="1"/>
      <c r="CT3328" s="1"/>
      <c r="CU3328" s="1"/>
      <c r="CV3328" s="1"/>
      <c r="CW3328" s="1"/>
      <c r="CX3328" s="1"/>
      <c r="CY3328" s="1"/>
      <c r="CZ3328" s="1"/>
      <c r="DA3328" s="1"/>
      <c r="DB3328" s="1"/>
      <c r="DC3328" s="1"/>
      <c r="DD3328" s="1"/>
      <c r="DE3328" s="1"/>
      <c r="DF3328" s="1"/>
      <c r="DG3328" s="1"/>
      <c r="DH3328" s="1"/>
      <c r="DI3328" s="1"/>
      <c r="DJ3328" s="1"/>
      <c r="DK3328" s="1"/>
      <c r="DL3328" s="1"/>
      <c r="DM3328" s="1"/>
      <c r="DN3328" s="1"/>
      <c r="DO3328" s="1"/>
      <c r="DP3328" s="1"/>
      <c r="DQ3328" s="1"/>
      <c r="DR3328" s="1"/>
      <c r="DS3328" s="1"/>
      <c r="DT3328" s="1"/>
      <c r="DU3328" s="1"/>
      <c r="DV3328" s="1"/>
      <c r="DW3328" s="1"/>
      <c r="DX3328" s="1"/>
      <c r="DY3328" s="1"/>
      <c r="DZ3328" s="1"/>
      <c r="EA3328" s="1"/>
      <c r="EB3328" s="1"/>
      <c r="EC3328" s="1"/>
      <c r="ED3328" s="1"/>
      <c r="EE3328" s="1"/>
      <c r="EF3328" s="1"/>
      <c r="EG3328" s="1"/>
      <c r="EH3328" s="1"/>
      <c r="EI3328" s="1"/>
      <c r="EJ3328" s="1"/>
      <c r="EK3328" s="1"/>
      <c r="EL3328" s="1"/>
      <c r="EM3328" s="1"/>
      <c r="EN3328" s="1"/>
      <c r="EO3328" s="1"/>
      <c r="EP3328" s="1"/>
      <c r="EQ3328" s="1"/>
      <c r="ER3328" s="1"/>
      <c r="ES3328" s="1"/>
      <c r="ET3328" s="1"/>
      <c r="EU3328" s="1"/>
      <c r="EV3328" s="1"/>
      <c r="EW3328" s="1"/>
      <c r="EX3328" s="1"/>
      <c r="EY3328" s="1"/>
      <c r="EZ3328" s="1"/>
      <c r="FA3328" s="1"/>
      <c r="FB3328" s="1"/>
      <c r="FC3328" s="1"/>
      <c r="FD3328" s="1"/>
      <c r="FE3328" s="1"/>
      <c r="FF3328" s="1"/>
      <c r="FG3328" s="1"/>
      <c r="FH3328" s="1"/>
      <c r="FI3328" s="1"/>
      <c r="FJ3328" s="1"/>
      <c r="FK3328" s="1"/>
      <c r="FL3328" s="1"/>
      <c r="FM3328" s="1"/>
      <c r="FN3328" s="1"/>
      <c r="FO3328" s="1"/>
      <c r="FP3328" s="1"/>
      <c r="FQ3328" s="1"/>
      <c r="FR3328" s="1"/>
      <c r="FS3328" s="1"/>
      <c r="FT3328" s="1"/>
      <c r="FU3328" s="1"/>
      <c r="FV3328" s="1"/>
      <c r="FW3328" s="1"/>
      <c r="FX3328" s="1"/>
      <c r="FY3328" s="1"/>
      <c r="FZ3328" s="1"/>
      <c r="GA3328" s="1"/>
      <c r="GB3328" s="1"/>
      <c r="GC3328" s="1"/>
      <c r="GD3328" s="1"/>
      <c r="GE3328" s="1"/>
      <c r="GF3328" s="1"/>
      <c r="GG3328" s="1"/>
      <c r="GH3328" s="1"/>
      <c r="GI3328" s="1"/>
      <c r="GJ3328" s="1"/>
      <c r="GK3328" s="1"/>
      <c r="GL3328" s="1"/>
      <c r="GM3328" s="1"/>
      <c r="GN3328" s="1"/>
      <c r="GO3328" s="1"/>
    </row>
    <row r="3329" spans="1:197" s="40" customFormat="1" x14ac:dyDescent="0.25">
      <c r="A3329" s="41"/>
      <c r="B3329" s="4"/>
      <c r="C3329" s="41"/>
      <c r="D3329" s="42"/>
      <c r="E3329" s="42"/>
      <c r="F3329" s="42"/>
      <c r="G3329" s="1"/>
      <c r="H3329" s="1"/>
      <c r="I3329" s="1"/>
      <c r="J3329" s="1"/>
      <c r="K3329" s="1"/>
      <c r="L3329" s="1"/>
      <c r="M3329" s="2"/>
      <c r="N3329" s="1"/>
      <c r="O3329" s="1"/>
      <c r="P3329" s="1"/>
      <c r="Q3329" s="1"/>
      <c r="R3329" s="1"/>
      <c r="S3329" s="1"/>
      <c r="T3329" s="1"/>
      <c r="U3329" s="1"/>
      <c r="V3329" s="1"/>
      <c r="W3329" s="1"/>
      <c r="X3329" s="1"/>
      <c r="Y3329" s="1"/>
      <c r="Z3329" s="1"/>
      <c r="AA3329" s="1"/>
      <c r="AB3329" s="1"/>
      <c r="AC3329" s="1"/>
      <c r="AD3329" s="1"/>
      <c r="AE3329" s="1"/>
      <c r="AF3329" s="1"/>
      <c r="AG3329" s="1"/>
      <c r="AH3329" s="1"/>
      <c r="AI3329" s="1"/>
      <c r="AJ3329" s="1"/>
      <c r="AK3329" s="1"/>
      <c r="AL3329" s="1"/>
      <c r="AM3329" s="1"/>
      <c r="AN3329" s="1"/>
      <c r="AO3329" s="1"/>
      <c r="AP3329" s="1"/>
      <c r="AQ3329" s="1"/>
      <c r="AR3329" s="1"/>
      <c r="AS3329" s="1"/>
      <c r="AT3329" s="1"/>
      <c r="AU3329" s="1"/>
      <c r="AV3329" s="1"/>
      <c r="AW3329" s="1"/>
      <c r="AX3329" s="1"/>
      <c r="AY3329" s="1"/>
      <c r="AZ3329" s="1"/>
      <c r="BA3329" s="1"/>
      <c r="BB3329" s="1"/>
      <c r="BC3329" s="1"/>
      <c r="BD3329" s="1"/>
      <c r="BE3329" s="1"/>
      <c r="BF3329" s="1"/>
      <c r="BG3329" s="1"/>
      <c r="BH3329" s="1"/>
      <c r="BI3329" s="1"/>
      <c r="BJ3329" s="1"/>
      <c r="BK3329" s="1"/>
      <c r="BL3329" s="1"/>
      <c r="BM3329" s="1"/>
      <c r="BN3329" s="1"/>
      <c r="BO3329" s="1"/>
      <c r="BP3329" s="1"/>
      <c r="BQ3329" s="1"/>
      <c r="BR3329" s="1"/>
      <c r="BS3329" s="1"/>
      <c r="BT3329" s="1"/>
      <c r="BU3329" s="1"/>
      <c r="BV3329" s="1"/>
      <c r="BW3329" s="1"/>
      <c r="BX3329" s="1"/>
      <c r="BY3329" s="1"/>
      <c r="BZ3329" s="1"/>
      <c r="CA3329" s="1"/>
      <c r="CB3329" s="1"/>
      <c r="CC3329" s="1"/>
      <c r="CD3329" s="1"/>
      <c r="CE3329" s="1"/>
      <c r="CF3329" s="1"/>
      <c r="CG3329" s="1"/>
      <c r="CH3329" s="1"/>
      <c r="CI3329" s="1"/>
      <c r="CJ3329" s="1"/>
      <c r="CK3329" s="1"/>
      <c r="CL3329" s="1"/>
      <c r="CM3329" s="1"/>
      <c r="CN3329" s="1"/>
      <c r="CO3329" s="1"/>
      <c r="CP3329" s="1"/>
      <c r="CQ3329" s="1"/>
      <c r="CR3329" s="1"/>
      <c r="CS3329" s="1"/>
      <c r="CT3329" s="1"/>
      <c r="CU3329" s="1"/>
      <c r="CV3329" s="1"/>
      <c r="CW3329" s="1"/>
      <c r="CX3329" s="1"/>
      <c r="CY3329" s="1"/>
      <c r="CZ3329" s="1"/>
      <c r="DA3329" s="1"/>
      <c r="DB3329" s="1"/>
      <c r="DC3329" s="1"/>
      <c r="DD3329" s="1"/>
      <c r="DE3329" s="1"/>
      <c r="DF3329" s="1"/>
      <c r="DG3329" s="1"/>
      <c r="DH3329" s="1"/>
      <c r="DI3329" s="1"/>
      <c r="DJ3329" s="1"/>
      <c r="DK3329" s="1"/>
      <c r="DL3329" s="1"/>
      <c r="DM3329" s="1"/>
      <c r="DN3329" s="1"/>
      <c r="DO3329" s="1"/>
      <c r="DP3329" s="1"/>
      <c r="DQ3329" s="1"/>
      <c r="DR3329" s="1"/>
      <c r="DS3329" s="1"/>
      <c r="DT3329" s="1"/>
      <c r="DU3329" s="1"/>
      <c r="DV3329" s="1"/>
      <c r="DW3329" s="1"/>
      <c r="DX3329" s="1"/>
      <c r="DY3329" s="1"/>
      <c r="DZ3329" s="1"/>
      <c r="EA3329" s="1"/>
      <c r="EB3329" s="1"/>
      <c r="EC3329" s="1"/>
      <c r="ED3329" s="1"/>
      <c r="EE3329" s="1"/>
      <c r="EF3329" s="1"/>
      <c r="EG3329" s="1"/>
      <c r="EH3329" s="1"/>
      <c r="EI3329" s="1"/>
      <c r="EJ3329" s="1"/>
      <c r="EK3329" s="1"/>
      <c r="EL3329" s="1"/>
      <c r="EM3329" s="1"/>
      <c r="EN3329" s="1"/>
      <c r="EO3329" s="1"/>
      <c r="EP3329" s="1"/>
      <c r="EQ3329" s="1"/>
      <c r="ER3329" s="1"/>
      <c r="ES3329" s="1"/>
      <c r="ET3329" s="1"/>
      <c r="EU3329" s="1"/>
      <c r="EV3329" s="1"/>
      <c r="EW3329" s="1"/>
      <c r="EX3329" s="1"/>
      <c r="EY3329" s="1"/>
      <c r="EZ3329" s="1"/>
      <c r="FA3329" s="1"/>
      <c r="FB3329" s="1"/>
      <c r="FC3329" s="1"/>
      <c r="FD3329" s="1"/>
      <c r="FE3329" s="1"/>
      <c r="FF3329" s="1"/>
      <c r="FG3329" s="1"/>
      <c r="FH3329" s="1"/>
      <c r="FI3329" s="1"/>
      <c r="FJ3329" s="1"/>
      <c r="FK3329" s="1"/>
      <c r="FL3329" s="1"/>
      <c r="FM3329" s="1"/>
      <c r="FN3329" s="1"/>
      <c r="FO3329" s="1"/>
      <c r="FP3329" s="1"/>
      <c r="FQ3329" s="1"/>
      <c r="FR3329" s="1"/>
      <c r="FS3329" s="1"/>
      <c r="FT3329" s="1"/>
      <c r="FU3329" s="1"/>
      <c r="FV3329" s="1"/>
      <c r="FW3329" s="1"/>
      <c r="FX3329" s="1"/>
      <c r="FY3329" s="1"/>
      <c r="FZ3329" s="1"/>
      <c r="GA3329" s="1"/>
      <c r="GB3329" s="1"/>
      <c r="GC3329" s="1"/>
      <c r="GD3329" s="1"/>
      <c r="GE3329" s="1"/>
      <c r="GF3329" s="1"/>
      <c r="GG3329" s="1"/>
      <c r="GH3329" s="1"/>
      <c r="GI3329" s="1"/>
      <c r="GJ3329" s="1"/>
      <c r="GK3329" s="1"/>
      <c r="GL3329" s="1"/>
      <c r="GM3329" s="1"/>
      <c r="GN3329" s="1"/>
      <c r="GO3329" s="1"/>
    </row>
    <row r="3330" spans="1:197" s="40" customFormat="1" x14ac:dyDescent="0.25">
      <c r="A3330" s="41"/>
      <c r="B3330" s="4"/>
      <c r="C3330" s="41"/>
      <c r="D3330" s="42"/>
      <c r="E3330" s="42"/>
      <c r="F3330" s="42"/>
      <c r="G3330" s="1"/>
      <c r="H3330" s="1"/>
      <c r="I3330" s="1"/>
      <c r="J3330" s="1"/>
      <c r="K3330" s="1"/>
      <c r="L3330" s="1"/>
      <c r="M3330" s="2"/>
      <c r="N3330" s="1"/>
      <c r="O3330" s="1"/>
      <c r="P3330" s="1"/>
      <c r="Q3330" s="1"/>
      <c r="R3330" s="1"/>
      <c r="S3330" s="1"/>
      <c r="T3330" s="1"/>
      <c r="U3330" s="1"/>
      <c r="V3330" s="1"/>
      <c r="W3330" s="1"/>
      <c r="X3330" s="1"/>
      <c r="Y3330" s="1"/>
      <c r="Z3330" s="1"/>
      <c r="AA3330" s="1"/>
      <c r="AB3330" s="1"/>
      <c r="AC3330" s="1"/>
      <c r="AD3330" s="1"/>
      <c r="AE3330" s="1"/>
      <c r="AF3330" s="1"/>
      <c r="AG3330" s="1"/>
      <c r="AH3330" s="1"/>
      <c r="AI3330" s="1"/>
      <c r="AJ3330" s="1"/>
      <c r="AK3330" s="1"/>
      <c r="AL3330" s="1"/>
      <c r="AM3330" s="1"/>
      <c r="AN3330" s="1"/>
      <c r="AO3330" s="1"/>
      <c r="AP3330" s="1"/>
      <c r="AQ3330" s="1"/>
      <c r="AR3330" s="1"/>
      <c r="AS3330" s="1"/>
      <c r="AT3330" s="1"/>
      <c r="AU3330" s="1"/>
      <c r="AV3330" s="1"/>
      <c r="AW3330" s="1"/>
      <c r="AX3330" s="1"/>
      <c r="AY3330" s="1"/>
      <c r="AZ3330" s="1"/>
      <c r="BA3330" s="1"/>
      <c r="BB3330" s="1"/>
      <c r="BC3330" s="1"/>
      <c r="BD3330" s="1"/>
      <c r="BE3330" s="1"/>
      <c r="BF3330" s="1"/>
      <c r="BG3330" s="1"/>
      <c r="BH3330" s="1"/>
      <c r="BI3330" s="1"/>
      <c r="BJ3330" s="1"/>
      <c r="BK3330" s="1"/>
      <c r="BL3330" s="1"/>
      <c r="BM3330" s="1"/>
      <c r="BN3330" s="1"/>
      <c r="BO3330" s="1"/>
      <c r="BP3330" s="1"/>
      <c r="BQ3330" s="1"/>
      <c r="BR3330" s="1"/>
      <c r="BS3330" s="1"/>
      <c r="BT3330" s="1"/>
      <c r="BU3330" s="1"/>
      <c r="BV3330" s="1"/>
      <c r="BW3330" s="1"/>
      <c r="BX3330" s="1"/>
      <c r="BY3330" s="1"/>
      <c r="BZ3330" s="1"/>
      <c r="CA3330" s="1"/>
      <c r="CB3330" s="1"/>
      <c r="CC3330" s="1"/>
      <c r="CD3330" s="1"/>
      <c r="CE3330" s="1"/>
      <c r="CF3330" s="1"/>
      <c r="CG3330" s="1"/>
      <c r="CH3330" s="1"/>
      <c r="CI3330" s="1"/>
      <c r="CJ3330" s="1"/>
      <c r="CK3330" s="1"/>
      <c r="CL3330" s="1"/>
      <c r="CM3330" s="1"/>
      <c r="CN3330" s="1"/>
      <c r="CO3330" s="1"/>
      <c r="CP3330" s="1"/>
      <c r="CQ3330" s="1"/>
      <c r="CR3330" s="1"/>
      <c r="CS3330" s="1"/>
      <c r="CT3330" s="1"/>
      <c r="CU3330" s="1"/>
      <c r="CV3330" s="1"/>
      <c r="CW3330" s="1"/>
      <c r="CX3330" s="1"/>
      <c r="CY3330" s="1"/>
      <c r="CZ3330" s="1"/>
      <c r="DA3330" s="1"/>
      <c r="DB3330" s="1"/>
      <c r="DC3330" s="1"/>
      <c r="DD3330" s="1"/>
      <c r="DE3330" s="1"/>
      <c r="DF3330" s="1"/>
      <c r="DG3330" s="1"/>
      <c r="DH3330" s="1"/>
      <c r="DI3330" s="1"/>
      <c r="DJ3330" s="1"/>
      <c r="DK3330" s="1"/>
      <c r="DL3330" s="1"/>
      <c r="DM3330" s="1"/>
      <c r="DN3330" s="1"/>
      <c r="DO3330" s="1"/>
      <c r="DP3330" s="1"/>
      <c r="DQ3330" s="1"/>
      <c r="DR3330" s="1"/>
      <c r="DS3330" s="1"/>
      <c r="DT3330" s="1"/>
      <c r="DU3330" s="1"/>
      <c r="DV3330" s="1"/>
      <c r="DW3330" s="1"/>
      <c r="DX3330" s="1"/>
      <c r="DY3330" s="1"/>
      <c r="DZ3330" s="1"/>
      <c r="EA3330" s="1"/>
      <c r="EB3330" s="1"/>
      <c r="EC3330" s="1"/>
      <c r="ED3330" s="1"/>
      <c r="EE3330" s="1"/>
      <c r="EF3330" s="1"/>
      <c r="EG3330" s="1"/>
      <c r="EH3330" s="1"/>
      <c r="EI3330" s="1"/>
      <c r="EJ3330" s="1"/>
      <c r="EK3330" s="1"/>
      <c r="EL3330" s="1"/>
      <c r="EM3330" s="1"/>
      <c r="EN3330" s="1"/>
      <c r="EO3330" s="1"/>
      <c r="EP3330" s="1"/>
      <c r="EQ3330" s="1"/>
      <c r="ER3330" s="1"/>
      <c r="ES3330" s="1"/>
      <c r="ET3330" s="1"/>
      <c r="EU3330" s="1"/>
      <c r="EV3330" s="1"/>
      <c r="EW3330" s="1"/>
      <c r="EX3330" s="1"/>
      <c r="EY3330" s="1"/>
      <c r="EZ3330" s="1"/>
      <c r="FA3330" s="1"/>
      <c r="FB3330" s="1"/>
      <c r="FC3330" s="1"/>
      <c r="FD3330" s="1"/>
      <c r="FE3330" s="1"/>
      <c r="FF3330" s="1"/>
      <c r="FG3330" s="1"/>
      <c r="FH3330" s="1"/>
      <c r="FI3330" s="1"/>
      <c r="FJ3330" s="1"/>
      <c r="FK3330" s="1"/>
      <c r="FL3330" s="1"/>
      <c r="FM3330" s="1"/>
      <c r="FN3330" s="1"/>
      <c r="FO3330" s="1"/>
      <c r="FP3330" s="1"/>
      <c r="FQ3330" s="1"/>
      <c r="FR3330" s="1"/>
      <c r="FS3330" s="1"/>
      <c r="FT3330" s="1"/>
      <c r="FU3330" s="1"/>
      <c r="FV3330" s="1"/>
      <c r="FW3330" s="1"/>
      <c r="FX3330" s="1"/>
      <c r="FY3330" s="1"/>
      <c r="FZ3330" s="1"/>
      <c r="GA3330" s="1"/>
      <c r="GB3330" s="1"/>
      <c r="GC3330" s="1"/>
      <c r="GD3330" s="1"/>
      <c r="GE3330" s="1"/>
      <c r="GF3330" s="1"/>
      <c r="GG3330" s="1"/>
      <c r="GH3330" s="1"/>
      <c r="GI3330" s="1"/>
      <c r="GJ3330" s="1"/>
      <c r="GK3330" s="1"/>
      <c r="GL3330" s="1"/>
      <c r="GM3330" s="1"/>
      <c r="GN3330" s="1"/>
      <c r="GO3330" s="1"/>
    </row>
    <row r="3331" spans="1:197" s="40" customFormat="1" x14ac:dyDescent="0.25">
      <c r="A3331" s="41"/>
      <c r="B3331" s="4"/>
      <c r="C3331" s="41"/>
      <c r="D3331" s="42"/>
      <c r="E3331" s="42"/>
      <c r="F3331" s="42"/>
      <c r="G3331" s="1"/>
      <c r="H3331" s="1"/>
      <c r="I3331" s="1"/>
      <c r="J3331" s="1"/>
      <c r="K3331" s="1"/>
      <c r="L3331" s="1"/>
      <c r="M3331" s="2"/>
      <c r="N3331" s="1"/>
      <c r="O3331" s="1"/>
      <c r="P3331" s="1"/>
      <c r="Q3331" s="1"/>
      <c r="R3331" s="1"/>
      <c r="S3331" s="1"/>
      <c r="T3331" s="1"/>
      <c r="U3331" s="1"/>
      <c r="V3331" s="1"/>
      <c r="W3331" s="1"/>
      <c r="X3331" s="1"/>
      <c r="Y3331" s="1"/>
      <c r="Z3331" s="1"/>
      <c r="AA3331" s="1"/>
      <c r="AB3331" s="1"/>
      <c r="AC3331" s="1"/>
      <c r="AD3331" s="1"/>
      <c r="AE3331" s="1"/>
      <c r="AF3331" s="1"/>
      <c r="AG3331" s="1"/>
      <c r="AH3331" s="1"/>
      <c r="AI3331" s="1"/>
      <c r="AJ3331" s="1"/>
      <c r="AK3331" s="1"/>
      <c r="AL3331" s="1"/>
      <c r="AM3331" s="1"/>
      <c r="AN3331" s="1"/>
      <c r="AO3331" s="1"/>
      <c r="AP3331" s="1"/>
      <c r="AQ3331" s="1"/>
      <c r="AR3331" s="1"/>
      <c r="AS3331" s="1"/>
      <c r="AT3331" s="1"/>
      <c r="AU3331" s="1"/>
      <c r="AV3331" s="1"/>
      <c r="AW3331" s="1"/>
      <c r="AX3331" s="1"/>
      <c r="AY3331" s="1"/>
      <c r="AZ3331" s="1"/>
      <c r="BA3331" s="1"/>
      <c r="BB3331" s="1"/>
      <c r="BC3331" s="1"/>
      <c r="BD3331" s="1"/>
      <c r="BE3331" s="1"/>
      <c r="BF3331" s="1"/>
      <c r="BG3331" s="1"/>
      <c r="BH3331" s="1"/>
      <c r="BI3331" s="1"/>
      <c r="BJ3331" s="1"/>
      <c r="BK3331" s="1"/>
      <c r="BL3331" s="1"/>
      <c r="BM3331" s="1"/>
      <c r="BN3331" s="1"/>
      <c r="BO3331" s="1"/>
      <c r="BP3331" s="1"/>
      <c r="BQ3331" s="1"/>
      <c r="BR3331" s="1"/>
      <c r="BS3331" s="1"/>
      <c r="BT3331" s="1"/>
      <c r="BU3331" s="1"/>
      <c r="BV3331" s="1"/>
      <c r="BW3331" s="1"/>
      <c r="BX3331" s="1"/>
      <c r="BY3331" s="1"/>
      <c r="BZ3331" s="1"/>
      <c r="CA3331" s="1"/>
      <c r="CB3331" s="1"/>
      <c r="CC3331" s="1"/>
      <c r="CD3331" s="1"/>
      <c r="CE3331" s="1"/>
      <c r="CF3331" s="1"/>
      <c r="CG3331" s="1"/>
      <c r="CH3331" s="1"/>
      <c r="CI3331" s="1"/>
      <c r="CJ3331" s="1"/>
      <c r="CK3331" s="1"/>
      <c r="CL3331" s="1"/>
      <c r="CM3331" s="1"/>
      <c r="CN3331" s="1"/>
      <c r="CO3331" s="1"/>
      <c r="CP3331" s="1"/>
      <c r="CQ3331" s="1"/>
      <c r="CR3331" s="1"/>
      <c r="CS3331" s="1"/>
      <c r="CT3331" s="1"/>
      <c r="CU3331" s="1"/>
      <c r="CV3331" s="1"/>
      <c r="CW3331" s="1"/>
      <c r="CX3331" s="1"/>
      <c r="CY3331" s="1"/>
      <c r="CZ3331" s="1"/>
      <c r="DA3331" s="1"/>
      <c r="DB3331" s="1"/>
      <c r="DC3331" s="1"/>
      <c r="DD3331" s="1"/>
      <c r="DE3331" s="1"/>
      <c r="DF3331" s="1"/>
      <c r="DG3331" s="1"/>
      <c r="DH3331" s="1"/>
      <c r="DI3331" s="1"/>
      <c r="DJ3331" s="1"/>
      <c r="DK3331" s="1"/>
      <c r="DL3331" s="1"/>
      <c r="DM3331" s="1"/>
      <c r="DN3331" s="1"/>
      <c r="DO3331" s="1"/>
      <c r="DP3331" s="1"/>
      <c r="DQ3331" s="1"/>
      <c r="DR3331" s="1"/>
      <c r="DS3331" s="1"/>
      <c r="DT3331" s="1"/>
      <c r="DU3331" s="1"/>
      <c r="DV3331" s="1"/>
      <c r="DW3331" s="1"/>
      <c r="DX3331" s="1"/>
      <c r="DY3331" s="1"/>
      <c r="DZ3331" s="1"/>
      <c r="EA3331" s="1"/>
      <c r="EB3331" s="1"/>
      <c r="EC3331" s="1"/>
      <c r="ED3331" s="1"/>
      <c r="EE3331" s="1"/>
      <c r="EF3331" s="1"/>
      <c r="EG3331" s="1"/>
      <c r="EH3331" s="1"/>
      <c r="EI3331" s="1"/>
      <c r="EJ3331" s="1"/>
      <c r="EK3331" s="1"/>
      <c r="EL3331" s="1"/>
      <c r="EM3331" s="1"/>
      <c r="EN3331" s="1"/>
      <c r="EO3331" s="1"/>
      <c r="EP3331" s="1"/>
      <c r="EQ3331" s="1"/>
      <c r="ER3331" s="1"/>
      <c r="ES3331" s="1"/>
      <c r="ET3331" s="1"/>
      <c r="EU3331" s="1"/>
      <c r="EV3331" s="1"/>
      <c r="EW3331" s="1"/>
      <c r="EX3331" s="1"/>
      <c r="EY3331" s="1"/>
      <c r="EZ3331" s="1"/>
      <c r="FA3331" s="1"/>
      <c r="FB3331" s="1"/>
      <c r="FC3331" s="1"/>
      <c r="FD3331" s="1"/>
      <c r="FE3331" s="1"/>
      <c r="FF3331" s="1"/>
      <c r="FG3331" s="1"/>
      <c r="FH3331" s="1"/>
      <c r="FI3331" s="1"/>
      <c r="FJ3331" s="1"/>
      <c r="FK3331" s="1"/>
      <c r="FL3331" s="1"/>
      <c r="FM3331" s="1"/>
      <c r="FN3331" s="1"/>
      <c r="FO3331" s="1"/>
      <c r="FP3331" s="1"/>
      <c r="FQ3331" s="1"/>
      <c r="FR3331" s="1"/>
      <c r="FS3331" s="1"/>
      <c r="FT3331" s="1"/>
      <c r="FU3331" s="1"/>
      <c r="FV3331" s="1"/>
      <c r="FW3331" s="1"/>
      <c r="FX3331" s="1"/>
      <c r="FY3331" s="1"/>
      <c r="FZ3331" s="1"/>
      <c r="GA3331" s="1"/>
      <c r="GB3331" s="1"/>
      <c r="GC3331" s="1"/>
      <c r="GD3331" s="1"/>
      <c r="GE3331" s="1"/>
      <c r="GF3331" s="1"/>
      <c r="GG3331" s="1"/>
      <c r="GH3331" s="1"/>
      <c r="GI3331" s="1"/>
      <c r="GJ3331" s="1"/>
      <c r="GK3331" s="1"/>
      <c r="GL3331" s="1"/>
      <c r="GM3331" s="1"/>
      <c r="GN3331" s="1"/>
      <c r="GO3331" s="1"/>
    </row>
    <row r="3332" spans="1:197" s="40" customFormat="1" x14ac:dyDescent="0.25">
      <c r="A3332" s="41"/>
      <c r="B3332" s="4"/>
      <c r="C3332" s="41"/>
      <c r="D3332" s="42"/>
      <c r="E3332" s="42"/>
      <c r="F3332" s="42"/>
      <c r="G3332" s="1"/>
      <c r="H3332" s="1"/>
      <c r="I3332" s="1"/>
      <c r="J3332" s="1"/>
      <c r="K3332" s="1"/>
      <c r="L3332" s="1"/>
      <c r="M3332" s="2"/>
      <c r="N3332" s="1"/>
      <c r="O3332" s="1"/>
      <c r="P3332" s="1"/>
      <c r="Q3332" s="1"/>
      <c r="R3332" s="1"/>
      <c r="S3332" s="1"/>
      <c r="T3332" s="1"/>
      <c r="U3332" s="1"/>
      <c r="V3332" s="1"/>
      <c r="W3332" s="1"/>
      <c r="X3332" s="1"/>
      <c r="Y3332" s="1"/>
      <c r="Z3332" s="1"/>
      <c r="AA3332" s="1"/>
      <c r="AB3332" s="1"/>
      <c r="AC3332" s="1"/>
      <c r="AD3332" s="1"/>
      <c r="AE3332" s="1"/>
      <c r="AF3332" s="1"/>
      <c r="AG3332" s="1"/>
      <c r="AH3332" s="1"/>
      <c r="AI3332" s="1"/>
      <c r="AJ3332" s="1"/>
      <c r="AK3332" s="1"/>
      <c r="AL3332" s="1"/>
      <c r="AM3332" s="1"/>
      <c r="AN3332" s="1"/>
      <c r="AO3332" s="1"/>
      <c r="AP3332" s="1"/>
      <c r="AQ3332" s="1"/>
      <c r="AR3332" s="1"/>
      <c r="AS3332" s="1"/>
      <c r="AT3332" s="1"/>
      <c r="AU3332" s="1"/>
      <c r="AV3332" s="1"/>
      <c r="AW3332" s="1"/>
      <c r="AX3332" s="1"/>
      <c r="AY3332" s="1"/>
      <c r="AZ3332" s="1"/>
      <c r="BA3332" s="1"/>
      <c r="BB3332" s="1"/>
      <c r="BC3332" s="1"/>
      <c r="BD3332" s="1"/>
      <c r="BE3332" s="1"/>
      <c r="BF3332" s="1"/>
      <c r="BG3332" s="1"/>
      <c r="BH3332" s="1"/>
      <c r="BI3332" s="1"/>
      <c r="BJ3332" s="1"/>
      <c r="BK3332" s="1"/>
      <c r="BL3332" s="1"/>
      <c r="BM3332" s="1"/>
      <c r="BN3332" s="1"/>
      <c r="BO3332" s="1"/>
      <c r="BP3332" s="1"/>
      <c r="BQ3332" s="1"/>
      <c r="BR3332" s="1"/>
      <c r="BS3332" s="1"/>
      <c r="BT3332" s="1"/>
      <c r="BU3332" s="1"/>
      <c r="BV3332" s="1"/>
      <c r="BW3332" s="1"/>
      <c r="BX3332" s="1"/>
      <c r="BY3332" s="1"/>
      <c r="BZ3332" s="1"/>
      <c r="CA3332" s="1"/>
      <c r="CB3332" s="1"/>
      <c r="CC3332" s="1"/>
      <c r="CD3332" s="1"/>
      <c r="CE3332" s="1"/>
      <c r="CF3332" s="1"/>
      <c r="CG3332" s="1"/>
      <c r="CH3332" s="1"/>
      <c r="CI3332" s="1"/>
      <c r="CJ3332" s="1"/>
      <c r="CK3332" s="1"/>
      <c r="CL3332" s="1"/>
      <c r="CM3332" s="1"/>
      <c r="CN3332" s="1"/>
      <c r="CO3332" s="1"/>
      <c r="CP3332" s="1"/>
      <c r="CQ3332" s="1"/>
      <c r="CR3332" s="1"/>
      <c r="CS3332" s="1"/>
      <c r="CT3332" s="1"/>
      <c r="CU3332" s="1"/>
      <c r="CV3332" s="1"/>
      <c r="CW3332" s="1"/>
      <c r="CX3332" s="1"/>
      <c r="CY3332" s="1"/>
      <c r="CZ3332" s="1"/>
      <c r="DA3332" s="1"/>
      <c r="DB3332" s="1"/>
      <c r="DC3332" s="1"/>
      <c r="DD3332" s="1"/>
      <c r="DE3332" s="1"/>
      <c r="DF3332" s="1"/>
      <c r="DG3332" s="1"/>
      <c r="DH3332" s="1"/>
      <c r="DI3332" s="1"/>
      <c r="DJ3332" s="1"/>
      <c r="DK3332" s="1"/>
      <c r="DL3332" s="1"/>
      <c r="DM3332" s="1"/>
      <c r="DN3332" s="1"/>
      <c r="DO3332" s="1"/>
      <c r="DP3332" s="1"/>
      <c r="DQ3332" s="1"/>
      <c r="DR3332" s="1"/>
      <c r="DS3332" s="1"/>
      <c r="DT3332" s="1"/>
      <c r="DU3332" s="1"/>
      <c r="DV3332" s="1"/>
      <c r="DW3332" s="1"/>
      <c r="DX3332" s="1"/>
      <c r="DY3332" s="1"/>
      <c r="DZ3332" s="1"/>
      <c r="EA3332" s="1"/>
      <c r="EB3332" s="1"/>
      <c r="EC3332" s="1"/>
      <c r="ED3332" s="1"/>
      <c r="EE3332" s="1"/>
      <c r="EF3332" s="1"/>
      <c r="EG3332" s="1"/>
      <c r="EH3332" s="1"/>
      <c r="EI3332" s="1"/>
      <c r="EJ3332" s="1"/>
      <c r="EK3332" s="1"/>
      <c r="EL3332" s="1"/>
      <c r="EM3332" s="1"/>
      <c r="EN3332" s="1"/>
      <c r="EO3332" s="1"/>
      <c r="EP3332" s="1"/>
      <c r="EQ3332" s="1"/>
      <c r="ER3332" s="1"/>
      <c r="ES3332" s="1"/>
      <c r="ET3332" s="1"/>
      <c r="EU3332" s="1"/>
      <c r="EV3332" s="1"/>
      <c r="EW3332" s="1"/>
      <c r="EX3332" s="1"/>
      <c r="EY3332" s="1"/>
      <c r="EZ3332" s="1"/>
      <c r="FA3332" s="1"/>
      <c r="FB3332" s="1"/>
      <c r="FC3332" s="1"/>
      <c r="FD3332" s="1"/>
      <c r="FE3332" s="1"/>
      <c r="FF3332" s="1"/>
      <c r="FG3332" s="1"/>
      <c r="FH3332" s="1"/>
      <c r="FI3332" s="1"/>
      <c r="FJ3332" s="1"/>
      <c r="FK3332" s="1"/>
      <c r="FL3332" s="1"/>
      <c r="FM3332" s="1"/>
      <c r="FN3332" s="1"/>
      <c r="FO3332" s="1"/>
      <c r="FP3332" s="1"/>
      <c r="FQ3332" s="1"/>
      <c r="FR3332" s="1"/>
      <c r="FS3332" s="1"/>
      <c r="FT3332" s="1"/>
      <c r="FU3332" s="1"/>
      <c r="FV3332" s="1"/>
      <c r="FW3332" s="1"/>
      <c r="FX3332" s="1"/>
      <c r="FY3332" s="1"/>
      <c r="FZ3332" s="1"/>
      <c r="GA3332" s="1"/>
      <c r="GB3332" s="1"/>
      <c r="GC3332" s="1"/>
      <c r="GD3332" s="1"/>
      <c r="GE3332" s="1"/>
      <c r="GF3332" s="1"/>
      <c r="GG3332" s="1"/>
      <c r="GH3332" s="1"/>
      <c r="GI3332" s="1"/>
      <c r="GJ3332" s="1"/>
      <c r="GK3332" s="1"/>
      <c r="GL3332" s="1"/>
      <c r="GM3332" s="1"/>
      <c r="GN3332" s="1"/>
      <c r="GO3332" s="1"/>
    </row>
    <row r="3333" spans="1:197" s="40" customFormat="1" x14ac:dyDescent="0.25">
      <c r="A3333" s="41"/>
      <c r="B3333" s="4"/>
      <c r="C3333" s="41"/>
      <c r="D3333" s="42"/>
      <c r="E3333" s="42"/>
      <c r="F3333" s="42"/>
      <c r="G3333" s="1"/>
      <c r="H3333" s="1"/>
      <c r="I3333" s="1"/>
      <c r="J3333" s="1"/>
      <c r="K3333" s="1"/>
      <c r="L3333" s="1"/>
      <c r="M3333" s="2"/>
      <c r="N3333" s="1"/>
      <c r="O3333" s="1"/>
      <c r="P3333" s="1"/>
      <c r="Q3333" s="1"/>
      <c r="R3333" s="1"/>
      <c r="S3333" s="1"/>
      <c r="T3333" s="1"/>
      <c r="U3333" s="1"/>
      <c r="V3333" s="1"/>
      <c r="W3333" s="1"/>
      <c r="X3333" s="1"/>
      <c r="Y3333" s="1"/>
      <c r="Z3333" s="1"/>
      <c r="AA3333" s="1"/>
      <c r="AB3333" s="1"/>
      <c r="AC3333" s="1"/>
      <c r="AD3333" s="1"/>
      <c r="AE3333" s="1"/>
      <c r="AF3333" s="1"/>
      <c r="AG3333" s="1"/>
      <c r="AH3333" s="1"/>
      <c r="AI3333" s="1"/>
      <c r="AJ3333" s="1"/>
      <c r="AK3333" s="1"/>
      <c r="AL3333" s="1"/>
      <c r="AM3333" s="1"/>
      <c r="AN3333" s="1"/>
      <c r="AO3333" s="1"/>
      <c r="AP3333" s="1"/>
      <c r="AQ3333" s="1"/>
      <c r="AR3333" s="1"/>
      <c r="AS3333" s="1"/>
      <c r="AT3333" s="1"/>
      <c r="AU3333" s="1"/>
      <c r="AV3333" s="1"/>
      <c r="AW3333" s="1"/>
      <c r="AX3333" s="1"/>
      <c r="AY3333" s="1"/>
      <c r="AZ3333" s="1"/>
      <c r="BA3333" s="1"/>
      <c r="BB3333" s="1"/>
      <c r="BC3333" s="1"/>
      <c r="BD3333" s="1"/>
      <c r="BE3333" s="1"/>
      <c r="BF3333" s="1"/>
      <c r="BG3333" s="1"/>
      <c r="BH3333" s="1"/>
      <c r="BI3333" s="1"/>
      <c r="BJ3333" s="1"/>
      <c r="BK3333" s="1"/>
      <c r="BL3333" s="1"/>
      <c r="BM3333" s="1"/>
      <c r="BN3333" s="1"/>
      <c r="BO3333" s="1"/>
      <c r="BP3333" s="1"/>
      <c r="BQ3333" s="1"/>
      <c r="BR3333" s="1"/>
      <c r="BS3333" s="1"/>
      <c r="BT3333" s="1"/>
      <c r="BU3333" s="1"/>
      <c r="BV3333" s="1"/>
      <c r="BW3333" s="1"/>
      <c r="BX3333" s="1"/>
      <c r="BY3333" s="1"/>
      <c r="BZ3333" s="1"/>
      <c r="CA3333" s="1"/>
      <c r="CB3333" s="1"/>
      <c r="CC3333" s="1"/>
      <c r="CD3333" s="1"/>
      <c r="CE3333" s="1"/>
      <c r="CF3333" s="1"/>
      <c r="CG3333" s="1"/>
      <c r="CH3333" s="1"/>
      <c r="CI3333" s="1"/>
      <c r="CJ3333" s="1"/>
      <c r="CK3333" s="1"/>
      <c r="CL3333" s="1"/>
      <c r="CM3333" s="1"/>
      <c r="CN3333" s="1"/>
      <c r="CO3333" s="1"/>
      <c r="CP3333" s="1"/>
      <c r="CQ3333" s="1"/>
      <c r="CR3333" s="1"/>
      <c r="CS3333" s="1"/>
      <c r="CT3333" s="1"/>
      <c r="CU3333" s="1"/>
      <c r="CV3333" s="1"/>
      <c r="CW3333" s="1"/>
      <c r="CX3333" s="1"/>
      <c r="CY3333" s="1"/>
      <c r="CZ3333" s="1"/>
      <c r="DA3333" s="1"/>
      <c r="DB3333" s="1"/>
      <c r="DC3333" s="1"/>
      <c r="DD3333" s="1"/>
      <c r="DE3333" s="1"/>
      <c r="DF3333" s="1"/>
      <c r="DG3333" s="1"/>
      <c r="DH3333" s="1"/>
      <c r="DI3333" s="1"/>
      <c r="DJ3333" s="1"/>
      <c r="DK3333" s="1"/>
      <c r="DL3333" s="1"/>
      <c r="DM3333" s="1"/>
      <c r="DN3333" s="1"/>
      <c r="DO3333" s="1"/>
      <c r="DP3333" s="1"/>
      <c r="DQ3333" s="1"/>
      <c r="DR3333" s="1"/>
      <c r="DS3333" s="1"/>
      <c r="DT3333" s="1"/>
      <c r="DU3333" s="1"/>
      <c r="DV3333" s="1"/>
      <c r="DW3333" s="1"/>
      <c r="DX3333" s="1"/>
      <c r="DY3333" s="1"/>
      <c r="DZ3333" s="1"/>
      <c r="EA3333" s="1"/>
      <c r="EB3333" s="1"/>
      <c r="EC3333" s="1"/>
      <c r="ED3333" s="1"/>
      <c r="EE3333" s="1"/>
      <c r="EF3333" s="1"/>
      <c r="EG3333" s="1"/>
      <c r="EH3333" s="1"/>
      <c r="EI3333" s="1"/>
      <c r="EJ3333" s="1"/>
      <c r="EK3333" s="1"/>
      <c r="EL3333" s="1"/>
      <c r="EM3333" s="1"/>
      <c r="EN3333" s="1"/>
      <c r="EO3333" s="1"/>
      <c r="EP3333" s="1"/>
      <c r="EQ3333" s="1"/>
      <c r="ER3333" s="1"/>
      <c r="ES3333" s="1"/>
      <c r="ET3333" s="1"/>
      <c r="EU3333" s="1"/>
      <c r="EV3333" s="1"/>
      <c r="EW3333" s="1"/>
      <c r="EX3333" s="1"/>
      <c r="EY3333" s="1"/>
      <c r="EZ3333" s="1"/>
      <c r="FA3333" s="1"/>
      <c r="FB3333" s="1"/>
      <c r="FC3333" s="1"/>
      <c r="FD3333" s="1"/>
      <c r="FE3333" s="1"/>
      <c r="FF3333" s="1"/>
      <c r="FG3333" s="1"/>
      <c r="FH3333" s="1"/>
      <c r="FI3333" s="1"/>
      <c r="FJ3333" s="1"/>
      <c r="FK3333" s="1"/>
      <c r="FL3333" s="1"/>
      <c r="FM3333" s="1"/>
      <c r="FN3333" s="1"/>
      <c r="FO3333" s="1"/>
      <c r="FP3333" s="1"/>
      <c r="FQ3333" s="1"/>
      <c r="FR3333" s="1"/>
      <c r="FS3333" s="1"/>
      <c r="FT3333" s="1"/>
      <c r="FU3333" s="1"/>
      <c r="FV3333" s="1"/>
      <c r="FW3333" s="1"/>
      <c r="FX3333" s="1"/>
      <c r="FY3333" s="1"/>
      <c r="FZ3333" s="1"/>
      <c r="GA3333" s="1"/>
      <c r="GB3333" s="1"/>
      <c r="GC3333" s="1"/>
      <c r="GD3333" s="1"/>
      <c r="GE3333" s="1"/>
      <c r="GF3333" s="1"/>
      <c r="GG3333" s="1"/>
      <c r="GH3333" s="1"/>
      <c r="GI3333" s="1"/>
      <c r="GJ3333" s="1"/>
      <c r="GK3333" s="1"/>
      <c r="GL3333" s="1"/>
      <c r="GM3333" s="1"/>
      <c r="GN3333" s="1"/>
      <c r="GO3333" s="1"/>
    </row>
    <row r="3334" spans="1:197" s="40" customFormat="1" x14ac:dyDescent="0.25">
      <c r="A3334" s="41"/>
      <c r="B3334" s="4"/>
      <c r="C3334" s="41"/>
      <c r="D3334" s="42"/>
      <c r="E3334" s="42"/>
      <c r="F3334" s="42"/>
      <c r="G3334" s="1"/>
      <c r="H3334" s="1"/>
      <c r="I3334" s="1"/>
      <c r="J3334" s="1"/>
      <c r="K3334" s="1"/>
      <c r="L3334" s="1"/>
      <c r="M3334" s="2"/>
      <c r="N3334" s="1"/>
      <c r="O3334" s="1"/>
      <c r="P3334" s="1"/>
      <c r="Q3334" s="1"/>
      <c r="R3334" s="1"/>
      <c r="S3334" s="1"/>
      <c r="T3334" s="1"/>
      <c r="U3334" s="1"/>
      <c r="V3334" s="1"/>
      <c r="W3334" s="1"/>
      <c r="X3334" s="1"/>
      <c r="Y3334" s="1"/>
      <c r="Z3334" s="1"/>
      <c r="AA3334" s="1"/>
      <c r="AB3334" s="1"/>
      <c r="AC3334" s="1"/>
      <c r="AD3334" s="1"/>
      <c r="AE3334" s="1"/>
      <c r="AF3334" s="1"/>
      <c r="AG3334" s="1"/>
      <c r="AH3334" s="1"/>
      <c r="AI3334" s="1"/>
      <c r="AJ3334" s="1"/>
      <c r="AK3334" s="1"/>
      <c r="AL3334" s="1"/>
      <c r="AM3334" s="1"/>
      <c r="AN3334" s="1"/>
      <c r="AO3334" s="1"/>
      <c r="AP3334" s="1"/>
      <c r="AQ3334" s="1"/>
      <c r="AR3334" s="1"/>
      <c r="AS3334" s="1"/>
      <c r="AT3334" s="1"/>
      <c r="AU3334" s="1"/>
      <c r="AV3334" s="1"/>
      <c r="AW3334" s="1"/>
      <c r="AX3334" s="1"/>
      <c r="AY3334" s="1"/>
      <c r="AZ3334" s="1"/>
      <c r="BA3334" s="1"/>
      <c r="BB3334" s="1"/>
      <c r="BC3334" s="1"/>
      <c r="BD3334" s="1"/>
      <c r="BE3334" s="1"/>
      <c r="BF3334" s="1"/>
      <c r="BG3334" s="1"/>
      <c r="BH3334" s="1"/>
      <c r="BI3334" s="1"/>
      <c r="BJ3334" s="1"/>
      <c r="BK3334" s="1"/>
      <c r="BL3334" s="1"/>
      <c r="BM3334" s="1"/>
      <c r="BN3334" s="1"/>
      <c r="BO3334" s="1"/>
      <c r="BP3334" s="1"/>
      <c r="BQ3334" s="1"/>
      <c r="BR3334" s="1"/>
      <c r="BS3334" s="1"/>
      <c r="BT3334" s="1"/>
      <c r="BU3334" s="1"/>
      <c r="BV3334" s="1"/>
      <c r="BW3334" s="1"/>
      <c r="BX3334" s="1"/>
      <c r="BY3334" s="1"/>
      <c r="BZ3334" s="1"/>
      <c r="CA3334" s="1"/>
      <c r="CB3334" s="1"/>
      <c r="CC3334" s="1"/>
      <c r="CD3334" s="1"/>
      <c r="CE3334" s="1"/>
      <c r="CF3334" s="1"/>
      <c r="CG3334" s="1"/>
      <c r="CH3334" s="1"/>
      <c r="CI3334" s="1"/>
      <c r="CJ3334" s="1"/>
      <c r="CK3334" s="1"/>
      <c r="CL3334" s="1"/>
      <c r="CM3334" s="1"/>
      <c r="CN3334" s="1"/>
      <c r="CO3334" s="1"/>
      <c r="CP3334" s="1"/>
      <c r="CQ3334" s="1"/>
      <c r="CR3334" s="1"/>
      <c r="CS3334" s="1"/>
      <c r="CT3334" s="1"/>
      <c r="CU3334" s="1"/>
      <c r="CV3334" s="1"/>
      <c r="CW3334" s="1"/>
      <c r="CX3334" s="1"/>
      <c r="CY3334" s="1"/>
      <c r="CZ3334" s="1"/>
      <c r="DA3334" s="1"/>
      <c r="DB3334" s="1"/>
      <c r="DC3334" s="1"/>
      <c r="DD3334" s="1"/>
      <c r="DE3334" s="1"/>
      <c r="DF3334" s="1"/>
      <c r="DG3334" s="1"/>
      <c r="DH3334" s="1"/>
      <c r="DI3334" s="1"/>
      <c r="DJ3334" s="1"/>
      <c r="DK3334" s="1"/>
      <c r="DL3334" s="1"/>
      <c r="DM3334" s="1"/>
      <c r="DN3334" s="1"/>
      <c r="DO3334" s="1"/>
      <c r="DP3334" s="1"/>
      <c r="DQ3334" s="1"/>
      <c r="DR3334" s="1"/>
      <c r="DS3334" s="1"/>
      <c r="DT3334" s="1"/>
      <c r="DU3334" s="1"/>
      <c r="DV3334" s="1"/>
      <c r="DW3334" s="1"/>
      <c r="DX3334" s="1"/>
      <c r="DY3334" s="1"/>
      <c r="DZ3334" s="1"/>
      <c r="EA3334" s="1"/>
      <c r="EB3334" s="1"/>
      <c r="EC3334" s="1"/>
      <c r="ED3334" s="1"/>
      <c r="EE3334" s="1"/>
      <c r="EF3334" s="1"/>
      <c r="EG3334" s="1"/>
      <c r="EH3334" s="1"/>
      <c r="EI3334" s="1"/>
      <c r="EJ3334" s="1"/>
      <c r="EK3334" s="1"/>
      <c r="EL3334" s="1"/>
      <c r="EM3334" s="1"/>
      <c r="EN3334" s="1"/>
      <c r="EO3334" s="1"/>
      <c r="EP3334" s="1"/>
      <c r="EQ3334" s="1"/>
      <c r="ER3334" s="1"/>
      <c r="ES3334" s="1"/>
      <c r="ET3334" s="1"/>
      <c r="EU3334" s="1"/>
      <c r="EV3334" s="1"/>
      <c r="EW3334" s="1"/>
      <c r="EX3334" s="1"/>
      <c r="EY3334" s="1"/>
      <c r="EZ3334" s="1"/>
      <c r="FA3334" s="1"/>
      <c r="FB3334" s="1"/>
      <c r="FC3334" s="1"/>
      <c r="FD3334" s="1"/>
      <c r="FE3334" s="1"/>
      <c r="FF3334" s="1"/>
      <c r="FG3334" s="1"/>
      <c r="FH3334" s="1"/>
      <c r="FI3334" s="1"/>
      <c r="FJ3334" s="1"/>
      <c r="FK3334" s="1"/>
      <c r="FL3334" s="1"/>
      <c r="FM3334" s="1"/>
      <c r="FN3334" s="1"/>
      <c r="FO3334" s="1"/>
      <c r="FP3334" s="1"/>
      <c r="FQ3334" s="1"/>
      <c r="FR3334" s="1"/>
      <c r="FS3334" s="1"/>
      <c r="FT3334" s="1"/>
      <c r="FU3334" s="1"/>
      <c r="FV3334" s="1"/>
      <c r="FW3334" s="1"/>
      <c r="FX3334" s="1"/>
      <c r="FY3334" s="1"/>
      <c r="FZ3334" s="1"/>
      <c r="GA3334" s="1"/>
      <c r="GB3334" s="1"/>
      <c r="GC3334" s="1"/>
      <c r="GD3334" s="1"/>
      <c r="GE3334" s="1"/>
      <c r="GF3334" s="1"/>
      <c r="GG3334" s="1"/>
      <c r="GH3334" s="1"/>
      <c r="GI3334" s="1"/>
      <c r="GJ3334" s="1"/>
      <c r="GK3334" s="1"/>
      <c r="GL3334" s="1"/>
      <c r="GM3334" s="1"/>
      <c r="GN3334" s="1"/>
      <c r="GO3334" s="1"/>
    </row>
    <row r="3335" spans="1:197" s="40" customFormat="1" x14ac:dyDescent="0.25">
      <c r="A3335" s="41"/>
      <c r="B3335" s="4"/>
      <c r="C3335" s="41"/>
      <c r="D3335" s="42"/>
      <c r="E3335" s="42"/>
      <c r="F3335" s="42"/>
      <c r="G3335" s="1"/>
      <c r="H3335" s="1"/>
      <c r="I3335" s="1"/>
      <c r="J3335" s="1"/>
      <c r="K3335" s="1"/>
      <c r="L3335" s="1"/>
      <c r="M3335" s="2"/>
      <c r="N3335" s="1"/>
      <c r="O3335" s="1"/>
      <c r="P3335" s="1"/>
      <c r="Q3335" s="1"/>
      <c r="R3335" s="1"/>
      <c r="S3335" s="1"/>
      <c r="T3335" s="1"/>
      <c r="U3335" s="1"/>
      <c r="V3335" s="1"/>
      <c r="W3335" s="1"/>
      <c r="X3335" s="1"/>
      <c r="Y3335" s="1"/>
      <c r="Z3335" s="1"/>
      <c r="AA3335" s="1"/>
      <c r="AB3335" s="1"/>
      <c r="AC3335" s="1"/>
      <c r="AD3335" s="1"/>
      <c r="AE3335" s="1"/>
      <c r="AF3335" s="1"/>
      <c r="AG3335" s="1"/>
      <c r="AH3335" s="1"/>
      <c r="AI3335" s="1"/>
      <c r="AJ3335" s="1"/>
      <c r="AK3335" s="1"/>
      <c r="AL3335" s="1"/>
      <c r="AM3335" s="1"/>
      <c r="AN3335" s="1"/>
      <c r="AO3335" s="1"/>
      <c r="AP3335" s="1"/>
      <c r="AQ3335" s="1"/>
      <c r="AR3335" s="1"/>
      <c r="AS3335" s="1"/>
      <c r="AT3335" s="1"/>
      <c r="AU3335" s="1"/>
      <c r="AV3335" s="1"/>
      <c r="AW3335" s="1"/>
      <c r="AX3335" s="1"/>
      <c r="AY3335" s="1"/>
      <c r="AZ3335" s="1"/>
      <c r="BA3335" s="1"/>
      <c r="BB3335" s="1"/>
      <c r="BC3335" s="1"/>
      <c r="BD3335" s="1"/>
      <c r="BE3335" s="1"/>
      <c r="BF3335" s="1"/>
      <c r="BG3335" s="1"/>
      <c r="BH3335" s="1"/>
      <c r="BI3335" s="1"/>
      <c r="BJ3335" s="1"/>
      <c r="BK3335" s="1"/>
      <c r="BL3335" s="1"/>
      <c r="BM3335" s="1"/>
      <c r="BN3335" s="1"/>
      <c r="BO3335" s="1"/>
      <c r="BP3335" s="1"/>
      <c r="BQ3335" s="1"/>
      <c r="BR3335" s="1"/>
      <c r="BS3335" s="1"/>
      <c r="BT3335" s="1"/>
      <c r="BU3335" s="1"/>
      <c r="BV3335" s="1"/>
      <c r="BW3335" s="1"/>
      <c r="BX3335" s="1"/>
      <c r="BY3335" s="1"/>
      <c r="BZ3335" s="1"/>
      <c r="CA3335" s="1"/>
      <c r="CB3335" s="1"/>
      <c r="CC3335" s="1"/>
      <c r="CD3335" s="1"/>
      <c r="CE3335" s="1"/>
      <c r="CF3335" s="1"/>
      <c r="CG3335" s="1"/>
      <c r="CH3335" s="1"/>
      <c r="CI3335" s="1"/>
      <c r="CJ3335" s="1"/>
      <c r="CK3335" s="1"/>
      <c r="CL3335" s="1"/>
      <c r="CM3335" s="1"/>
      <c r="CN3335" s="1"/>
      <c r="CO3335" s="1"/>
      <c r="CP3335" s="1"/>
      <c r="CQ3335" s="1"/>
      <c r="CR3335" s="1"/>
      <c r="CS3335" s="1"/>
      <c r="CT3335" s="1"/>
      <c r="CU3335" s="1"/>
      <c r="CV3335" s="1"/>
      <c r="CW3335" s="1"/>
      <c r="CX3335" s="1"/>
      <c r="CY3335" s="1"/>
      <c r="CZ3335" s="1"/>
      <c r="DA3335" s="1"/>
      <c r="DB3335" s="1"/>
      <c r="DC3335" s="1"/>
      <c r="DD3335" s="1"/>
      <c r="DE3335" s="1"/>
      <c r="DF3335" s="1"/>
      <c r="DG3335" s="1"/>
      <c r="DH3335" s="1"/>
      <c r="DI3335" s="1"/>
      <c r="DJ3335" s="1"/>
      <c r="DK3335" s="1"/>
      <c r="DL3335" s="1"/>
      <c r="DM3335" s="1"/>
      <c r="DN3335" s="1"/>
      <c r="DO3335" s="1"/>
      <c r="DP3335" s="1"/>
      <c r="DQ3335" s="1"/>
      <c r="DR3335" s="1"/>
      <c r="DS3335" s="1"/>
      <c r="DT3335" s="1"/>
      <c r="DU3335" s="1"/>
      <c r="DV3335" s="1"/>
      <c r="DW3335" s="1"/>
      <c r="DX3335" s="1"/>
      <c r="DY3335" s="1"/>
      <c r="DZ3335" s="1"/>
      <c r="EA3335" s="1"/>
      <c r="EB3335" s="1"/>
      <c r="EC3335" s="1"/>
      <c r="ED3335" s="1"/>
      <c r="EE3335" s="1"/>
      <c r="EF3335" s="1"/>
      <c r="EG3335" s="1"/>
      <c r="EH3335" s="1"/>
      <c r="EI3335" s="1"/>
      <c r="EJ3335" s="1"/>
      <c r="EK3335" s="1"/>
      <c r="EL3335" s="1"/>
      <c r="EM3335" s="1"/>
      <c r="EN3335" s="1"/>
      <c r="EO3335" s="1"/>
      <c r="EP3335" s="1"/>
      <c r="EQ3335" s="1"/>
      <c r="ER3335" s="1"/>
      <c r="ES3335" s="1"/>
      <c r="ET3335" s="1"/>
      <c r="EU3335" s="1"/>
      <c r="EV3335" s="1"/>
      <c r="EW3335" s="1"/>
      <c r="EX3335" s="1"/>
      <c r="EY3335" s="1"/>
      <c r="EZ3335" s="1"/>
      <c r="FA3335" s="1"/>
      <c r="FB3335" s="1"/>
      <c r="FC3335" s="1"/>
      <c r="FD3335" s="1"/>
      <c r="FE3335" s="1"/>
      <c r="FF3335" s="1"/>
      <c r="FG3335" s="1"/>
      <c r="FH3335" s="1"/>
      <c r="FI3335" s="1"/>
      <c r="FJ3335" s="1"/>
      <c r="FK3335" s="1"/>
      <c r="FL3335" s="1"/>
      <c r="FM3335" s="1"/>
      <c r="FN3335" s="1"/>
      <c r="FO3335" s="1"/>
      <c r="FP3335" s="1"/>
      <c r="FQ3335" s="1"/>
      <c r="FR3335" s="1"/>
      <c r="FS3335" s="1"/>
      <c r="FT3335" s="1"/>
      <c r="FU3335" s="1"/>
      <c r="FV3335" s="1"/>
      <c r="FW3335" s="1"/>
      <c r="FX3335" s="1"/>
      <c r="FY3335" s="1"/>
      <c r="FZ3335" s="1"/>
      <c r="GA3335" s="1"/>
      <c r="GB3335" s="1"/>
      <c r="GC3335" s="1"/>
      <c r="GD3335" s="1"/>
      <c r="GE3335" s="1"/>
      <c r="GF3335" s="1"/>
      <c r="GG3335" s="1"/>
      <c r="GH3335" s="1"/>
      <c r="GI3335" s="1"/>
      <c r="GJ3335" s="1"/>
      <c r="GK3335" s="1"/>
      <c r="GL3335" s="1"/>
      <c r="GM3335" s="1"/>
      <c r="GN3335" s="1"/>
      <c r="GO3335" s="1"/>
    </row>
    <row r="3336" spans="1:197" s="40" customFormat="1" x14ac:dyDescent="0.25">
      <c r="A3336" s="41"/>
      <c r="B3336" s="4"/>
      <c r="C3336" s="41"/>
      <c r="D3336" s="42"/>
      <c r="E3336" s="42"/>
      <c r="F3336" s="42"/>
      <c r="G3336" s="1"/>
      <c r="H3336" s="1"/>
      <c r="I3336" s="1"/>
      <c r="J3336" s="1"/>
      <c r="K3336" s="1"/>
      <c r="L3336" s="1"/>
      <c r="M3336" s="2"/>
      <c r="N3336" s="1"/>
      <c r="O3336" s="1"/>
      <c r="P3336" s="1"/>
      <c r="Q3336" s="1"/>
      <c r="R3336" s="1"/>
      <c r="S3336" s="1"/>
      <c r="T3336" s="1"/>
      <c r="U3336" s="1"/>
      <c r="V3336" s="1"/>
      <c r="W3336" s="1"/>
      <c r="X3336" s="1"/>
      <c r="Y3336" s="1"/>
      <c r="Z3336" s="1"/>
      <c r="AA3336" s="1"/>
      <c r="AB3336" s="1"/>
      <c r="AC3336" s="1"/>
      <c r="AD3336" s="1"/>
      <c r="AE3336" s="1"/>
      <c r="AF3336" s="1"/>
      <c r="AG3336" s="1"/>
      <c r="AH3336" s="1"/>
      <c r="AI3336" s="1"/>
      <c r="AJ3336" s="1"/>
      <c r="AK3336" s="1"/>
      <c r="AL3336" s="1"/>
      <c r="AM3336" s="1"/>
      <c r="AN3336" s="1"/>
      <c r="AO3336" s="1"/>
      <c r="AP3336" s="1"/>
      <c r="AQ3336" s="1"/>
      <c r="AR3336" s="1"/>
      <c r="AS3336" s="1"/>
      <c r="AT3336" s="1"/>
      <c r="AU3336" s="1"/>
      <c r="AV3336" s="1"/>
      <c r="AW3336" s="1"/>
      <c r="AX3336" s="1"/>
      <c r="AY3336" s="1"/>
      <c r="AZ3336" s="1"/>
      <c r="BA3336" s="1"/>
      <c r="BB3336" s="1"/>
      <c r="BC3336" s="1"/>
      <c r="BD3336" s="1"/>
      <c r="BE3336" s="1"/>
      <c r="BF3336" s="1"/>
      <c r="BG3336" s="1"/>
      <c r="BH3336" s="1"/>
      <c r="BI3336" s="1"/>
      <c r="BJ3336" s="1"/>
      <c r="BK3336" s="1"/>
      <c r="BL3336" s="1"/>
      <c r="BM3336" s="1"/>
      <c r="BN3336" s="1"/>
      <c r="BO3336" s="1"/>
      <c r="BP3336" s="1"/>
      <c r="BQ3336" s="1"/>
      <c r="BR3336" s="1"/>
      <c r="BS3336" s="1"/>
      <c r="BT3336" s="1"/>
      <c r="BU3336" s="1"/>
      <c r="BV3336" s="1"/>
      <c r="BW3336" s="1"/>
      <c r="BX3336" s="1"/>
      <c r="BY3336" s="1"/>
      <c r="BZ3336" s="1"/>
      <c r="CA3336" s="1"/>
      <c r="CB3336" s="1"/>
      <c r="CC3336" s="1"/>
      <c r="CD3336" s="1"/>
      <c r="CE3336" s="1"/>
      <c r="CF3336" s="1"/>
      <c r="CG3336" s="1"/>
      <c r="CH3336" s="1"/>
      <c r="CI3336" s="1"/>
      <c r="CJ3336" s="1"/>
      <c r="CK3336" s="1"/>
      <c r="CL3336" s="1"/>
      <c r="CM3336" s="1"/>
      <c r="CN3336" s="1"/>
      <c r="CO3336" s="1"/>
      <c r="CP3336" s="1"/>
      <c r="CQ3336" s="1"/>
      <c r="CR3336" s="1"/>
      <c r="CS3336" s="1"/>
      <c r="CT3336" s="1"/>
      <c r="CU3336" s="1"/>
      <c r="CV3336" s="1"/>
      <c r="CW3336" s="1"/>
      <c r="CX3336" s="1"/>
      <c r="CY3336" s="1"/>
      <c r="CZ3336" s="1"/>
      <c r="DA3336" s="1"/>
      <c r="DB3336" s="1"/>
      <c r="DC3336" s="1"/>
      <c r="DD3336" s="1"/>
      <c r="DE3336" s="1"/>
      <c r="DF3336" s="1"/>
      <c r="DG3336" s="1"/>
      <c r="DH3336" s="1"/>
      <c r="DI3336" s="1"/>
      <c r="DJ3336" s="1"/>
      <c r="DK3336" s="1"/>
      <c r="DL3336" s="1"/>
      <c r="DM3336" s="1"/>
      <c r="DN3336" s="1"/>
      <c r="DO3336" s="1"/>
      <c r="DP3336" s="1"/>
      <c r="DQ3336" s="1"/>
      <c r="DR3336" s="1"/>
      <c r="DS3336" s="1"/>
      <c r="DT3336" s="1"/>
      <c r="DU3336" s="1"/>
      <c r="DV3336" s="1"/>
      <c r="DW3336" s="1"/>
      <c r="DX3336" s="1"/>
      <c r="DY3336" s="1"/>
      <c r="DZ3336" s="1"/>
      <c r="EA3336" s="1"/>
      <c r="EB3336" s="1"/>
      <c r="EC3336" s="1"/>
      <c r="ED3336" s="1"/>
      <c r="EE3336" s="1"/>
      <c r="EF3336" s="1"/>
      <c r="EG3336" s="1"/>
      <c r="EH3336" s="1"/>
      <c r="EI3336" s="1"/>
      <c r="EJ3336" s="1"/>
      <c r="EK3336" s="1"/>
      <c r="EL3336" s="1"/>
      <c r="EM3336" s="1"/>
      <c r="EN3336" s="1"/>
      <c r="EO3336" s="1"/>
      <c r="EP3336" s="1"/>
      <c r="EQ3336" s="1"/>
      <c r="ER3336" s="1"/>
      <c r="ES3336" s="1"/>
      <c r="ET3336" s="1"/>
      <c r="EU3336" s="1"/>
      <c r="EV3336" s="1"/>
      <c r="EW3336" s="1"/>
      <c r="EX3336" s="1"/>
      <c r="EY3336" s="1"/>
      <c r="EZ3336" s="1"/>
      <c r="FA3336" s="1"/>
      <c r="FB3336" s="1"/>
      <c r="FC3336" s="1"/>
      <c r="FD3336" s="1"/>
      <c r="FE3336" s="1"/>
      <c r="FF3336" s="1"/>
      <c r="FG3336" s="1"/>
      <c r="FH3336" s="1"/>
      <c r="FI3336" s="1"/>
      <c r="FJ3336" s="1"/>
      <c r="FK3336" s="1"/>
      <c r="FL3336" s="1"/>
      <c r="FM3336" s="1"/>
      <c r="FN3336" s="1"/>
      <c r="FO3336" s="1"/>
      <c r="FP3336" s="1"/>
      <c r="FQ3336" s="1"/>
      <c r="FR3336" s="1"/>
      <c r="FS3336" s="1"/>
      <c r="FT3336" s="1"/>
      <c r="FU3336" s="1"/>
      <c r="FV3336" s="1"/>
      <c r="FW3336" s="1"/>
      <c r="FX3336" s="1"/>
      <c r="FY3336" s="1"/>
      <c r="FZ3336" s="1"/>
      <c r="GA3336" s="1"/>
      <c r="GB3336" s="1"/>
      <c r="GC3336" s="1"/>
      <c r="GD3336" s="1"/>
      <c r="GE3336" s="1"/>
      <c r="GF3336" s="1"/>
      <c r="GG3336" s="1"/>
      <c r="GH3336" s="1"/>
      <c r="GI3336" s="1"/>
      <c r="GJ3336" s="1"/>
      <c r="GK3336" s="1"/>
      <c r="GL3336" s="1"/>
      <c r="GM3336" s="1"/>
      <c r="GN3336" s="1"/>
      <c r="GO3336" s="1"/>
    </row>
    <row r="3337" spans="1:197" s="40" customFormat="1" x14ac:dyDescent="0.25">
      <c r="A3337" s="41"/>
      <c r="B3337" s="4"/>
      <c r="C3337" s="41"/>
      <c r="D3337" s="42"/>
      <c r="E3337" s="42"/>
      <c r="F3337" s="42"/>
      <c r="G3337" s="1"/>
      <c r="H3337" s="1"/>
      <c r="I3337" s="1"/>
      <c r="J3337" s="1"/>
      <c r="K3337" s="1"/>
      <c r="L3337" s="1"/>
      <c r="M3337" s="2"/>
      <c r="N3337" s="1"/>
      <c r="O3337" s="1"/>
      <c r="P3337" s="1"/>
      <c r="Q3337" s="1"/>
      <c r="R3337" s="1"/>
      <c r="S3337" s="1"/>
      <c r="T3337" s="1"/>
      <c r="U3337" s="1"/>
      <c r="V3337" s="1"/>
      <c r="W3337" s="1"/>
      <c r="X3337" s="1"/>
      <c r="Y3337" s="1"/>
      <c r="Z3337" s="1"/>
      <c r="AA3337" s="1"/>
      <c r="AB3337" s="1"/>
      <c r="AC3337" s="1"/>
      <c r="AD3337" s="1"/>
      <c r="AE3337" s="1"/>
      <c r="AF3337" s="1"/>
      <c r="AG3337" s="1"/>
      <c r="AH3337" s="1"/>
      <c r="AI3337" s="1"/>
      <c r="AJ3337" s="1"/>
      <c r="AK3337" s="1"/>
      <c r="AL3337" s="1"/>
      <c r="AM3337" s="1"/>
      <c r="AN3337" s="1"/>
      <c r="AO3337" s="1"/>
      <c r="AP3337" s="1"/>
      <c r="AQ3337" s="1"/>
      <c r="AR3337" s="1"/>
      <c r="AS3337" s="1"/>
      <c r="AT3337" s="1"/>
      <c r="AU3337" s="1"/>
      <c r="AV3337" s="1"/>
      <c r="AW3337" s="1"/>
      <c r="AX3337" s="1"/>
      <c r="AY3337" s="1"/>
      <c r="AZ3337" s="1"/>
      <c r="BA3337" s="1"/>
      <c r="BB3337" s="1"/>
      <c r="BC3337" s="1"/>
      <c r="BD3337" s="1"/>
      <c r="BE3337" s="1"/>
      <c r="BF3337" s="1"/>
      <c r="BG3337" s="1"/>
      <c r="BH3337" s="1"/>
      <c r="BI3337" s="1"/>
      <c r="BJ3337" s="1"/>
      <c r="BK3337" s="1"/>
      <c r="BL3337" s="1"/>
      <c r="BM3337" s="1"/>
      <c r="BN3337" s="1"/>
      <c r="BO3337" s="1"/>
      <c r="BP3337" s="1"/>
      <c r="BQ3337" s="1"/>
      <c r="BR3337" s="1"/>
      <c r="BS3337" s="1"/>
      <c r="BT3337" s="1"/>
      <c r="BU3337" s="1"/>
      <c r="BV3337" s="1"/>
      <c r="BW3337" s="1"/>
      <c r="BX3337" s="1"/>
      <c r="BY3337" s="1"/>
      <c r="BZ3337" s="1"/>
      <c r="CA3337" s="1"/>
      <c r="CB3337" s="1"/>
      <c r="CC3337" s="1"/>
      <c r="CD3337" s="1"/>
      <c r="CE3337" s="1"/>
      <c r="CF3337" s="1"/>
      <c r="CG3337" s="1"/>
      <c r="CH3337" s="1"/>
      <c r="CI3337" s="1"/>
      <c r="CJ3337" s="1"/>
      <c r="CK3337" s="1"/>
      <c r="CL3337" s="1"/>
      <c r="CM3337" s="1"/>
      <c r="CN3337" s="1"/>
      <c r="CO3337" s="1"/>
      <c r="CP3337" s="1"/>
      <c r="CQ3337" s="1"/>
      <c r="CR3337" s="1"/>
      <c r="CS3337" s="1"/>
      <c r="CT3337" s="1"/>
      <c r="CU3337" s="1"/>
      <c r="CV3337" s="1"/>
      <c r="CW3337" s="1"/>
      <c r="CX3337" s="1"/>
      <c r="CY3337" s="1"/>
      <c r="CZ3337" s="1"/>
      <c r="DA3337" s="1"/>
      <c r="DB3337" s="1"/>
      <c r="DC3337" s="1"/>
      <c r="DD3337" s="1"/>
      <c r="DE3337" s="1"/>
      <c r="DF3337" s="1"/>
      <c r="DG3337" s="1"/>
      <c r="DH3337" s="1"/>
      <c r="DI3337" s="1"/>
      <c r="DJ3337" s="1"/>
      <c r="DK3337" s="1"/>
      <c r="DL3337" s="1"/>
      <c r="DM3337" s="1"/>
      <c r="DN3337" s="1"/>
      <c r="DO3337" s="1"/>
      <c r="DP3337" s="1"/>
      <c r="DQ3337" s="1"/>
      <c r="DR3337" s="1"/>
      <c r="DS3337" s="1"/>
      <c r="DT3337" s="1"/>
      <c r="DU3337" s="1"/>
      <c r="DV3337" s="1"/>
      <c r="DW3337" s="1"/>
      <c r="DX3337" s="1"/>
      <c r="DY3337" s="1"/>
      <c r="DZ3337" s="1"/>
      <c r="EA3337" s="1"/>
      <c r="EB3337" s="1"/>
      <c r="EC3337" s="1"/>
      <c r="ED3337" s="1"/>
      <c r="EE3337" s="1"/>
      <c r="EF3337" s="1"/>
      <c r="EG3337" s="1"/>
      <c r="EH3337" s="1"/>
      <c r="EI3337" s="1"/>
      <c r="EJ3337" s="1"/>
      <c r="EK3337" s="1"/>
      <c r="EL3337" s="1"/>
      <c r="EM3337" s="1"/>
      <c r="EN3337" s="1"/>
      <c r="EO3337" s="1"/>
      <c r="EP3337" s="1"/>
      <c r="EQ3337" s="1"/>
      <c r="ER3337" s="1"/>
      <c r="ES3337" s="1"/>
      <c r="ET3337" s="1"/>
      <c r="EU3337" s="1"/>
      <c r="EV3337" s="1"/>
      <c r="EW3337" s="1"/>
      <c r="EX3337" s="1"/>
      <c r="EY3337" s="1"/>
      <c r="EZ3337" s="1"/>
      <c r="FA3337" s="1"/>
      <c r="FB3337" s="1"/>
      <c r="FC3337" s="1"/>
      <c r="FD3337" s="1"/>
      <c r="FE3337" s="1"/>
      <c r="FF3337" s="1"/>
      <c r="FG3337" s="1"/>
      <c r="FH3337" s="1"/>
      <c r="FI3337" s="1"/>
      <c r="FJ3337" s="1"/>
      <c r="FK3337" s="1"/>
      <c r="FL3337" s="1"/>
      <c r="FM3337" s="1"/>
      <c r="FN3337" s="1"/>
      <c r="FO3337" s="1"/>
      <c r="FP3337" s="1"/>
      <c r="FQ3337" s="1"/>
      <c r="FR3337" s="1"/>
      <c r="FS3337" s="1"/>
      <c r="FT3337" s="1"/>
      <c r="FU3337" s="1"/>
      <c r="FV3337" s="1"/>
      <c r="FW3337" s="1"/>
      <c r="FX3337" s="1"/>
      <c r="FY3337" s="1"/>
      <c r="FZ3337" s="1"/>
      <c r="GA3337" s="1"/>
      <c r="GB3337" s="1"/>
      <c r="GC3337" s="1"/>
      <c r="GD3337" s="1"/>
      <c r="GE3337" s="1"/>
      <c r="GF3337" s="1"/>
      <c r="GG3337" s="1"/>
      <c r="GH3337" s="1"/>
      <c r="GI3337" s="1"/>
      <c r="GJ3337" s="1"/>
      <c r="GK3337" s="1"/>
      <c r="GL3337" s="1"/>
      <c r="GM3337" s="1"/>
      <c r="GN3337" s="1"/>
      <c r="GO3337" s="1"/>
    </row>
    <row r="3338" spans="1:197" s="40" customFormat="1" x14ac:dyDescent="0.25">
      <c r="A3338" s="41"/>
      <c r="B3338" s="4"/>
      <c r="C3338" s="41"/>
      <c r="D3338" s="42"/>
      <c r="E3338" s="42"/>
      <c r="F3338" s="42"/>
      <c r="G3338" s="1"/>
      <c r="H3338" s="1"/>
      <c r="I3338" s="1"/>
      <c r="J3338" s="1"/>
      <c r="K3338" s="1"/>
      <c r="L3338" s="1"/>
      <c r="M3338" s="2"/>
      <c r="N3338" s="1"/>
      <c r="O3338" s="1"/>
      <c r="P3338" s="1"/>
      <c r="Q3338" s="1"/>
      <c r="R3338" s="1"/>
      <c r="S3338" s="1"/>
      <c r="T3338" s="1"/>
      <c r="U3338" s="1"/>
      <c r="V3338" s="1"/>
      <c r="W3338" s="1"/>
      <c r="X3338" s="1"/>
      <c r="Y3338" s="1"/>
      <c r="Z3338" s="1"/>
      <c r="AA3338" s="1"/>
      <c r="AB3338" s="1"/>
      <c r="AC3338" s="1"/>
      <c r="AD3338" s="1"/>
      <c r="AE3338" s="1"/>
      <c r="AF3338" s="1"/>
      <c r="AG3338" s="1"/>
      <c r="AH3338" s="1"/>
      <c r="AI3338" s="1"/>
      <c r="AJ3338" s="1"/>
      <c r="AK3338" s="1"/>
      <c r="AL3338" s="1"/>
      <c r="AM3338" s="1"/>
      <c r="AN3338" s="1"/>
      <c r="AO3338" s="1"/>
      <c r="AP3338" s="1"/>
      <c r="AQ3338" s="1"/>
      <c r="AR3338" s="1"/>
      <c r="AS3338" s="1"/>
      <c r="AT3338" s="1"/>
      <c r="AU3338" s="1"/>
      <c r="AV3338" s="1"/>
      <c r="AW3338" s="1"/>
      <c r="AX3338" s="1"/>
      <c r="AY3338" s="1"/>
      <c r="AZ3338" s="1"/>
      <c r="BA3338" s="1"/>
      <c r="BB3338" s="1"/>
      <c r="BC3338" s="1"/>
      <c r="BD3338" s="1"/>
      <c r="BE3338" s="1"/>
      <c r="BF3338" s="1"/>
      <c r="BG3338" s="1"/>
      <c r="BH3338" s="1"/>
      <c r="BI3338" s="1"/>
      <c r="BJ3338" s="1"/>
      <c r="BK3338" s="1"/>
      <c r="BL3338" s="1"/>
      <c r="BM3338" s="1"/>
      <c r="BN3338" s="1"/>
      <c r="BO3338" s="1"/>
      <c r="BP3338" s="1"/>
      <c r="BQ3338" s="1"/>
      <c r="BR3338" s="1"/>
      <c r="BS3338" s="1"/>
      <c r="BT3338" s="1"/>
      <c r="BU3338" s="1"/>
      <c r="BV3338" s="1"/>
      <c r="BW3338" s="1"/>
      <c r="BX3338" s="1"/>
      <c r="BY3338" s="1"/>
      <c r="BZ3338" s="1"/>
      <c r="CA3338" s="1"/>
      <c r="CB3338" s="1"/>
      <c r="CC3338" s="1"/>
      <c r="CD3338" s="1"/>
      <c r="CE3338" s="1"/>
      <c r="CF3338" s="1"/>
      <c r="CG3338" s="1"/>
      <c r="CH3338" s="1"/>
      <c r="CI3338" s="1"/>
      <c r="CJ3338" s="1"/>
      <c r="CK3338" s="1"/>
      <c r="CL3338" s="1"/>
      <c r="CM3338" s="1"/>
      <c r="CN3338" s="1"/>
      <c r="CO3338" s="1"/>
      <c r="CP3338" s="1"/>
      <c r="CQ3338" s="1"/>
      <c r="CR3338" s="1"/>
      <c r="CS3338" s="1"/>
      <c r="CT3338" s="1"/>
      <c r="CU3338" s="1"/>
      <c r="CV3338" s="1"/>
      <c r="CW3338" s="1"/>
      <c r="CX3338" s="1"/>
      <c r="CY3338" s="1"/>
      <c r="CZ3338" s="1"/>
      <c r="DA3338" s="1"/>
      <c r="DB3338" s="1"/>
      <c r="DC3338" s="1"/>
      <c r="DD3338" s="1"/>
      <c r="DE3338" s="1"/>
      <c r="DF3338" s="1"/>
      <c r="DG3338" s="1"/>
      <c r="DH3338" s="1"/>
      <c r="DI3338" s="1"/>
      <c r="DJ3338" s="1"/>
      <c r="DK3338" s="1"/>
      <c r="DL3338" s="1"/>
      <c r="DM3338" s="1"/>
      <c r="DN3338" s="1"/>
      <c r="DO3338" s="1"/>
      <c r="DP3338" s="1"/>
      <c r="DQ3338" s="1"/>
      <c r="DR3338" s="1"/>
      <c r="DS3338" s="1"/>
      <c r="DT3338" s="1"/>
      <c r="DU3338" s="1"/>
      <c r="DV3338" s="1"/>
      <c r="DW3338" s="1"/>
      <c r="DX3338" s="1"/>
      <c r="DY3338" s="1"/>
      <c r="DZ3338" s="1"/>
      <c r="EA3338" s="1"/>
      <c r="EB3338" s="1"/>
      <c r="EC3338" s="1"/>
      <c r="ED3338" s="1"/>
      <c r="EE3338" s="1"/>
      <c r="EF3338" s="1"/>
      <c r="EG3338" s="1"/>
      <c r="EH3338" s="1"/>
      <c r="EI3338" s="1"/>
      <c r="EJ3338" s="1"/>
      <c r="EK3338" s="1"/>
      <c r="EL3338" s="1"/>
      <c r="EM3338" s="1"/>
      <c r="EN3338" s="1"/>
      <c r="EO3338" s="1"/>
      <c r="EP3338" s="1"/>
      <c r="EQ3338" s="1"/>
      <c r="ER3338" s="1"/>
      <c r="ES3338" s="1"/>
      <c r="ET3338" s="1"/>
      <c r="EU3338" s="1"/>
      <c r="EV3338" s="1"/>
      <c r="EW3338" s="1"/>
      <c r="EX3338" s="1"/>
      <c r="EY3338" s="1"/>
      <c r="EZ3338" s="1"/>
      <c r="FA3338" s="1"/>
      <c r="FB3338" s="1"/>
      <c r="FC3338" s="1"/>
      <c r="FD3338" s="1"/>
      <c r="FE3338" s="1"/>
      <c r="FF3338" s="1"/>
      <c r="FG3338" s="1"/>
      <c r="FH3338" s="1"/>
      <c r="FI3338" s="1"/>
      <c r="FJ3338" s="1"/>
      <c r="FK3338" s="1"/>
      <c r="FL3338" s="1"/>
      <c r="FM3338" s="1"/>
      <c r="FN3338" s="1"/>
      <c r="FO3338" s="1"/>
      <c r="FP3338" s="1"/>
      <c r="FQ3338" s="1"/>
      <c r="FR3338" s="1"/>
      <c r="FS3338" s="1"/>
      <c r="FT3338" s="1"/>
      <c r="FU3338" s="1"/>
      <c r="FV3338" s="1"/>
      <c r="FW3338" s="1"/>
      <c r="FX3338" s="1"/>
      <c r="FY3338" s="1"/>
      <c r="FZ3338" s="1"/>
      <c r="GA3338" s="1"/>
      <c r="GB3338" s="1"/>
      <c r="GC3338" s="1"/>
      <c r="GD3338" s="1"/>
      <c r="GE3338" s="1"/>
      <c r="GF3338" s="1"/>
      <c r="GG3338" s="1"/>
      <c r="GH3338" s="1"/>
      <c r="GI3338" s="1"/>
      <c r="GJ3338" s="1"/>
      <c r="GK3338" s="1"/>
      <c r="GL3338" s="1"/>
      <c r="GM3338" s="1"/>
      <c r="GN3338" s="1"/>
      <c r="GO3338" s="1"/>
    </row>
    <row r="3339" spans="1:197" s="40" customFormat="1" x14ac:dyDescent="0.25">
      <c r="A3339" s="41"/>
      <c r="B3339" s="4"/>
      <c r="C3339" s="41"/>
      <c r="D3339" s="42"/>
      <c r="E3339" s="42"/>
      <c r="F3339" s="42"/>
      <c r="G3339" s="1"/>
      <c r="H3339" s="1"/>
      <c r="I3339" s="1"/>
      <c r="J3339" s="1"/>
      <c r="K3339" s="1"/>
      <c r="L3339" s="1"/>
      <c r="M3339" s="2"/>
      <c r="N3339" s="1"/>
      <c r="O3339" s="1"/>
      <c r="P3339" s="1"/>
      <c r="Q3339" s="1"/>
      <c r="R3339" s="1"/>
      <c r="S3339" s="1"/>
      <c r="T3339" s="1"/>
      <c r="U3339" s="1"/>
      <c r="V3339" s="1"/>
      <c r="W3339" s="1"/>
      <c r="X3339" s="1"/>
      <c r="Y3339" s="1"/>
      <c r="Z3339" s="1"/>
      <c r="AA3339" s="1"/>
      <c r="AB3339" s="1"/>
      <c r="AC3339" s="1"/>
      <c r="AD3339" s="1"/>
      <c r="AE3339" s="1"/>
      <c r="AF3339" s="1"/>
      <c r="AG3339" s="1"/>
      <c r="AH3339" s="1"/>
      <c r="AI3339" s="1"/>
      <c r="AJ3339" s="1"/>
      <c r="AK3339" s="1"/>
      <c r="AL3339" s="1"/>
      <c r="AM3339" s="1"/>
      <c r="AN3339" s="1"/>
      <c r="AO3339" s="1"/>
      <c r="AP3339" s="1"/>
      <c r="AQ3339" s="1"/>
      <c r="AR3339" s="1"/>
      <c r="AS3339" s="1"/>
      <c r="AT3339" s="1"/>
      <c r="AU3339" s="1"/>
      <c r="AV3339" s="1"/>
      <c r="AW3339" s="1"/>
      <c r="AX3339" s="1"/>
      <c r="AY3339" s="1"/>
      <c r="AZ3339" s="1"/>
      <c r="BA3339" s="1"/>
      <c r="BB3339" s="1"/>
      <c r="BC3339" s="1"/>
      <c r="BD3339" s="1"/>
      <c r="BE3339" s="1"/>
      <c r="BF3339" s="1"/>
      <c r="BG3339" s="1"/>
      <c r="BH3339" s="1"/>
      <c r="BI3339" s="1"/>
      <c r="BJ3339" s="1"/>
      <c r="BK3339" s="1"/>
      <c r="BL3339" s="1"/>
      <c r="BM3339" s="1"/>
      <c r="BN3339" s="1"/>
      <c r="BO3339" s="1"/>
      <c r="BP3339" s="1"/>
      <c r="BQ3339" s="1"/>
      <c r="BR3339" s="1"/>
      <c r="BS3339" s="1"/>
      <c r="BT3339" s="1"/>
      <c r="BU3339" s="1"/>
      <c r="BV3339" s="1"/>
      <c r="BW3339" s="1"/>
      <c r="BX3339" s="1"/>
      <c r="BY3339" s="1"/>
      <c r="BZ3339" s="1"/>
      <c r="CA3339" s="1"/>
      <c r="CB3339" s="1"/>
      <c r="CC3339" s="1"/>
      <c r="CD3339" s="1"/>
      <c r="CE3339" s="1"/>
      <c r="CF3339" s="1"/>
      <c r="CG3339" s="1"/>
      <c r="CH3339" s="1"/>
      <c r="CI3339" s="1"/>
      <c r="CJ3339" s="1"/>
      <c r="CK3339" s="1"/>
      <c r="CL3339" s="1"/>
      <c r="CM3339" s="1"/>
      <c r="CN3339" s="1"/>
      <c r="CO3339" s="1"/>
      <c r="CP3339" s="1"/>
      <c r="CQ3339" s="1"/>
      <c r="CR3339" s="1"/>
      <c r="CS3339" s="1"/>
      <c r="CT3339" s="1"/>
      <c r="CU3339" s="1"/>
      <c r="CV3339" s="1"/>
      <c r="CW3339" s="1"/>
      <c r="CX3339" s="1"/>
      <c r="CY3339" s="1"/>
      <c r="CZ3339" s="1"/>
      <c r="DA3339" s="1"/>
      <c r="DB3339" s="1"/>
      <c r="DC3339" s="1"/>
      <c r="DD3339" s="1"/>
      <c r="DE3339" s="1"/>
      <c r="DF3339" s="1"/>
      <c r="DG3339" s="1"/>
      <c r="DH3339" s="1"/>
      <c r="DI3339" s="1"/>
      <c r="DJ3339" s="1"/>
      <c r="DK3339" s="1"/>
      <c r="DL3339" s="1"/>
      <c r="DM3339" s="1"/>
      <c r="DN3339" s="1"/>
      <c r="DO3339" s="1"/>
      <c r="DP3339" s="1"/>
      <c r="DQ3339" s="1"/>
      <c r="DR3339" s="1"/>
      <c r="DS3339" s="1"/>
      <c r="DT3339" s="1"/>
      <c r="DU3339" s="1"/>
      <c r="DV3339" s="1"/>
      <c r="DW3339" s="1"/>
      <c r="DX3339" s="1"/>
      <c r="DY3339" s="1"/>
      <c r="DZ3339" s="1"/>
      <c r="EA3339" s="1"/>
      <c r="EB3339" s="1"/>
      <c r="EC3339" s="1"/>
      <c r="ED3339" s="1"/>
      <c r="EE3339" s="1"/>
      <c r="EF3339" s="1"/>
      <c r="EG3339" s="1"/>
      <c r="EH3339" s="1"/>
      <c r="EI3339" s="1"/>
      <c r="EJ3339" s="1"/>
      <c r="EK3339" s="1"/>
      <c r="EL3339" s="1"/>
      <c r="EM3339" s="1"/>
      <c r="EN3339" s="1"/>
      <c r="EO3339" s="1"/>
      <c r="EP3339" s="1"/>
      <c r="EQ3339" s="1"/>
      <c r="ER3339" s="1"/>
      <c r="ES3339" s="1"/>
      <c r="ET3339" s="1"/>
      <c r="EU3339" s="1"/>
      <c r="EV3339" s="1"/>
      <c r="EW3339" s="1"/>
      <c r="EX3339" s="1"/>
      <c r="EY3339" s="1"/>
      <c r="EZ3339" s="1"/>
      <c r="FA3339" s="1"/>
      <c r="FB3339" s="1"/>
      <c r="FC3339" s="1"/>
      <c r="FD3339" s="1"/>
      <c r="FE3339" s="1"/>
      <c r="FF3339" s="1"/>
      <c r="FG3339" s="1"/>
      <c r="FH3339" s="1"/>
      <c r="FI3339" s="1"/>
      <c r="FJ3339" s="1"/>
      <c r="FK3339" s="1"/>
      <c r="FL3339" s="1"/>
      <c r="FM3339" s="1"/>
      <c r="FN3339" s="1"/>
      <c r="FO3339" s="1"/>
      <c r="FP3339" s="1"/>
      <c r="FQ3339" s="1"/>
      <c r="FR3339" s="1"/>
      <c r="FS3339" s="1"/>
      <c r="FT3339" s="1"/>
      <c r="FU3339" s="1"/>
      <c r="FV3339" s="1"/>
      <c r="FW3339" s="1"/>
      <c r="FX3339" s="1"/>
      <c r="FY3339" s="1"/>
      <c r="FZ3339" s="1"/>
      <c r="GA3339" s="1"/>
      <c r="GB3339" s="1"/>
      <c r="GC3339" s="1"/>
      <c r="GD3339" s="1"/>
      <c r="GE3339" s="1"/>
      <c r="GF3339" s="1"/>
      <c r="GG3339" s="1"/>
      <c r="GH3339" s="1"/>
      <c r="GI3339" s="1"/>
      <c r="GJ3339" s="1"/>
      <c r="GK3339" s="1"/>
      <c r="GL3339" s="1"/>
      <c r="GM3339" s="1"/>
      <c r="GN3339" s="1"/>
      <c r="GO3339" s="1"/>
    </row>
    <row r="3340" spans="1:197" s="40" customFormat="1" x14ac:dyDescent="0.25">
      <c r="A3340" s="41"/>
      <c r="B3340" s="4"/>
      <c r="C3340" s="41"/>
      <c r="D3340" s="42"/>
      <c r="E3340" s="42"/>
      <c r="F3340" s="42"/>
      <c r="G3340" s="1"/>
      <c r="H3340" s="1"/>
      <c r="I3340" s="1"/>
      <c r="J3340" s="1"/>
      <c r="K3340" s="1"/>
      <c r="L3340" s="1"/>
      <c r="M3340" s="2"/>
      <c r="N3340" s="1"/>
      <c r="O3340" s="1"/>
      <c r="P3340" s="1"/>
      <c r="Q3340" s="1"/>
      <c r="R3340" s="1"/>
      <c r="S3340" s="1"/>
      <c r="T3340" s="1"/>
      <c r="U3340" s="1"/>
      <c r="V3340" s="1"/>
      <c r="W3340" s="1"/>
      <c r="X3340" s="1"/>
      <c r="Y3340" s="1"/>
      <c r="Z3340" s="1"/>
      <c r="AA3340" s="1"/>
      <c r="AB3340" s="1"/>
      <c r="AC3340" s="1"/>
      <c r="AD3340" s="1"/>
      <c r="AE3340" s="1"/>
      <c r="AF3340" s="1"/>
      <c r="AG3340" s="1"/>
      <c r="AH3340" s="1"/>
      <c r="AI3340" s="1"/>
      <c r="AJ3340" s="1"/>
      <c r="AK3340" s="1"/>
      <c r="AL3340" s="1"/>
      <c r="AM3340" s="1"/>
      <c r="AN3340" s="1"/>
      <c r="AO3340" s="1"/>
      <c r="AP3340" s="1"/>
      <c r="AQ3340" s="1"/>
      <c r="AR3340" s="1"/>
      <c r="AS3340" s="1"/>
      <c r="AT3340" s="1"/>
      <c r="AU3340" s="1"/>
      <c r="AV3340" s="1"/>
      <c r="AW3340" s="1"/>
      <c r="AX3340" s="1"/>
      <c r="AY3340" s="1"/>
      <c r="AZ3340" s="1"/>
      <c r="BA3340" s="1"/>
      <c r="BB3340" s="1"/>
      <c r="BC3340" s="1"/>
      <c r="BD3340" s="1"/>
      <c r="BE3340" s="1"/>
      <c r="BF3340" s="1"/>
      <c r="BG3340" s="1"/>
      <c r="BH3340" s="1"/>
      <c r="BI3340" s="1"/>
      <c r="BJ3340" s="1"/>
      <c r="BK3340" s="1"/>
      <c r="BL3340" s="1"/>
      <c r="BM3340" s="1"/>
      <c r="BN3340" s="1"/>
      <c r="BO3340" s="1"/>
      <c r="BP3340" s="1"/>
      <c r="BQ3340" s="1"/>
      <c r="BR3340" s="1"/>
      <c r="BS3340" s="1"/>
      <c r="BT3340" s="1"/>
      <c r="BU3340" s="1"/>
      <c r="BV3340" s="1"/>
      <c r="BW3340" s="1"/>
      <c r="BX3340" s="1"/>
      <c r="BY3340" s="1"/>
      <c r="BZ3340" s="1"/>
      <c r="CA3340" s="1"/>
      <c r="CB3340" s="1"/>
      <c r="CC3340" s="1"/>
      <c r="CD3340" s="1"/>
      <c r="CE3340" s="1"/>
      <c r="CF3340" s="1"/>
      <c r="CG3340" s="1"/>
      <c r="CH3340" s="1"/>
      <c r="CI3340" s="1"/>
      <c r="CJ3340" s="1"/>
      <c r="CK3340" s="1"/>
      <c r="CL3340" s="1"/>
      <c r="CM3340" s="1"/>
      <c r="CN3340" s="1"/>
      <c r="CO3340" s="1"/>
      <c r="CP3340" s="1"/>
      <c r="CQ3340" s="1"/>
      <c r="CR3340" s="1"/>
      <c r="CS3340" s="1"/>
      <c r="CT3340" s="1"/>
      <c r="CU3340" s="1"/>
      <c r="CV3340" s="1"/>
      <c r="CW3340" s="1"/>
      <c r="CX3340" s="1"/>
      <c r="CY3340" s="1"/>
      <c r="CZ3340" s="1"/>
      <c r="DA3340" s="1"/>
      <c r="DB3340" s="1"/>
      <c r="DC3340" s="1"/>
      <c r="DD3340" s="1"/>
      <c r="DE3340" s="1"/>
      <c r="DF3340" s="1"/>
      <c r="DG3340" s="1"/>
      <c r="DH3340" s="1"/>
      <c r="DI3340" s="1"/>
      <c r="DJ3340" s="1"/>
      <c r="DK3340" s="1"/>
      <c r="DL3340" s="1"/>
      <c r="DM3340" s="1"/>
      <c r="DN3340" s="1"/>
      <c r="DO3340" s="1"/>
      <c r="DP3340" s="1"/>
      <c r="DQ3340" s="1"/>
      <c r="DR3340" s="1"/>
      <c r="DS3340" s="1"/>
      <c r="DT3340" s="1"/>
      <c r="DU3340" s="1"/>
      <c r="DV3340" s="1"/>
      <c r="DW3340" s="1"/>
      <c r="DX3340" s="1"/>
      <c r="DY3340" s="1"/>
      <c r="DZ3340" s="1"/>
      <c r="EA3340" s="1"/>
      <c r="EB3340" s="1"/>
      <c r="EC3340" s="1"/>
      <c r="ED3340" s="1"/>
      <c r="EE3340" s="1"/>
      <c r="EF3340" s="1"/>
      <c r="EG3340" s="1"/>
      <c r="EH3340" s="1"/>
      <c r="EI3340" s="1"/>
      <c r="EJ3340" s="1"/>
      <c r="EK3340" s="1"/>
      <c r="EL3340" s="1"/>
      <c r="EM3340" s="1"/>
      <c r="EN3340" s="1"/>
      <c r="EO3340" s="1"/>
      <c r="EP3340" s="1"/>
      <c r="EQ3340" s="1"/>
      <c r="ER3340" s="1"/>
      <c r="ES3340" s="1"/>
      <c r="ET3340" s="1"/>
      <c r="EU3340" s="1"/>
      <c r="EV3340" s="1"/>
      <c r="EW3340" s="1"/>
      <c r="EX3340" s="1"/>
      <c r="EY3340" s="1"/>
      <c r="EZ3340" s="1"/>
      <c r="FA3340" s="1"/>
      <c r="FB3340" s="1"/>
      <c r="FC3340" s="1"/>
      <c r="FD3340" s="1"/>
      <c r="FE3340" s="1"/>
      <c r="FF3340" s="1"/>
      <c r="FG3340" s="1"/>
      <c r="FH3340" s="1"/>
      <c r="FI3340" s="1"/>
      <c r="FJ3340" s="1"/>
      <c r="FK3340" s="1"/>
      <c r="FL3340" s="1"/>
      <c r="FM3340" s="1"/>
      <c r="FN3340" s="1"/>
      <c r="FO3340" s="1"/>
      <c r="FP3340" s="1"/>
      <c r="FQ3340" s="1"/>
      <c r="FR3340" s="1"/>
      <c r="FS3340" s="1"/>
      <c r="FT3340" s="1"/>
      <c r="FU3340" s="1"/>
      <c r="FV3340" s="1"/>
      <c r="FW3340" s="1"/>
      <c r="FX3340" s="1"/>
      <c r="FY3340" s="1"/>
      <c r="FZ3340" s="1"/>
      <c r="GA3340" s="1"/>
      <c r="GB3340" s="1"/>
      <c r="GC3340" s="1"/>
      <c r="GD3340" s="1"/>
      <c r="GE3340" s="1"/>
      <c r="GF3340" s="1"/>
      <c r="GG3340" s="1"/>
      <c r="GH3340" s="1"/>
      <c r="GI3340" s="1"/>
      <c r="GJ3340" s="1"/>
      <c r="GK3340" s="1"/>
      <c r="GL3340" s="1"/>
      <c r="GM3340" s="1"/>
      <c r="GN3340" s="1"/>
      <c r="GO3340" s="1"/>
    </row>
    <row r="3341" spans="1:197" s="40" customFormat="1" x14ac:dyDescent="0.25">
      <c r="A3341" s="41"/>
      <c r="B3341" s="4"/>
      <c r="C3341" s="41"/>
      <c r="D3341" s="42"/>
      <c r="E3341" s="42"/>
      <c r="F3341" s="42"/>
      <c r="G3341" s="1"/>
      <c r="H3341" s="1"/>
      <c r="I3341" s="1"/>
      <c r="J3341" s="1"/>
      <c r="K3341" s="1"/>
      <c r="L3341" s="1"/>
      <c r="M3341" s="2"/>
      <c r="N3341" s="1"/>
      <c r="O3341" s="1"/>
      <c r="P3341" s="1"/>
      <c r="Q3341" s="1"/>
      <c r="R3341" s="1"/>
      <c r="S3341" s="1"/>
      <c r="T3341" s="1"/>
      <c r="U3341" s="1"/>
      <c r="V3341" s="1"/>
      <c r="W3341" s="1"/>
      <c r="X3341" s="1"/>
      <c r="Y3341" s="1"/>
      <c r="Z3341" s="1"/>
      <c r="AA3341" s="1"/>
      <c r="AB3341" s="1"/>
      <c r="AC3341" s="1"/>
      <c r="AD3341" s="1"/>
      <c r="AE3341" s="1"/>
      <c r="AF3341" s="1"/>
      <c r="AG3341" s="1"/>
      <c r="AH3341" s="1"/>
      <c r="AI3341" s="1"/>
      <c r="AJ3341" s="1"/>
      <c r="AK3341" s="1"/>
      <c r="AL3341" s="1"/>
      <c r="AM3341" s="1"/>
      <c r="AN3341" s="1"/>
      <c r="AO3341" s="1"/>
      <c r="AP3341" s="1"/>
      <c r="AQ3341" s="1"/>
      <c r="AR3341" s="1"/>
      <c r="AS3341" s="1"/>
      <c r="AT3341" s="1"/>
      <c r="AU3341" s="1"/>
      <c r="AV3341" s="1"/>
      <c r="AW3341" s="1"/>
      <c r="AX3341" s="1"/>
      <c r="AY3341" s="1"/>
      <c r="AZ3341" s="1"/>
      <c r="BA3341" s="1"/>
      <c r="BB3341" s="1"/>
      <c r="BC3341" s="1"/>
      <c r="BD3341" s="1"/>
      <c r="BE3341" s="1"/>
      <c r="BF3341" s="1"/>
      <c r="BG3341" s="1"/>
      <c r="BH3341" s="1"/>
      <c r="BI3341" s="1"/>
      <c r="BJ3341" s="1"/>
      <c r="BK3341" s="1"/>
      <c r="BL3341" s="1"/>
      <c r="BM3341" s="1"/>
      <c r="BN3341" s="1"/>
      <c r="BO3341" s="1"/>
      <c r="BP3341" s="1"/>
      <c r="BQ3341" s="1"/>
      <c r="BR3341" s="1"/>
      <c r="BS3341" s="1"/>
      <c r="BT3341" s="1"/>
      <c r="BU3341" s="1"/>
      <c r="BV3341" s="1"/>
      <c r="BW3341" s="1"/>
      <c r="BX3341" s="1"/>
      <c r="BY3341" s="1"/>
      <c r="BZ3341" s="1"/>
      <c r="CA3341" s="1"/>
      <c r="CB3341" s="1"/>
      <c r="CC3341" s="1"/>
      <c r="CD3341" s="1"/>
      <c r="CE3341" s="1"/>
      <c r="CF3341" s="1"/>
      <c r="CG3341" s="1"/>
      <c r="CH3341" s="1"/>
      <c r="CI3341" s="1"/>
      <c r="CJ3341" s="1"/>
      <c r="CK3341" s="1"/>
      <c r="CL3341" s="1"/>
      <c r="CM3341" s="1"/>
      <c r="CN3341" s="1"/>
      <c r="CO3341" s="1"/>
      <c r="CP3341" s="1"/>
      <c r="CQ3341" s="1"/>
      <c r="CR3341" s="1"/>
      <c r="CS3341" s="1"/>
      <c r="CT3341" s="1"/>
      <c r="CU3341" s="1"/>
      <c r="CV3341" s="1"/>
      <c r="CW3341" s="1"/>
      <c r="CX3341" s="1"/>
      <c r="CY3341" s="1"/>
      <c r="CZ3341" s="1"/>
      <c r="DA3341" s="1"/>
      <c r="DB3341" s="1"/>
      <c r="DC3341" s="1"/>
      <c r="DD3341" s="1"/>
      <c r="DE3341" s="1"/>
      <c r="DF3341" s="1"/>
      <c r="DG3341" s="1"/>
      <c r="DH3341" s="1"/>
      <c r="DI3341" s="1"/>
      <c r="DJ3341" s="1"/>
      <c r="DK3341" s="1"/>
      <c r="DL3341" s="1"/>
      <c r="DM3341" s="1"/>
      <c r="DN3341" s="1"/>
      <c r="DO3341" s="1"/>
      <c r="DP3341" s="1"/>
      <c r="DQ3341" s="1"/>
      <c r="DR3341" s="1"/>
      <c r="DS3341" s="1"/>
      <c r="DT3341" s="1"/>
      <c r="DU3341" s="1"/>
      <c r="DV3341" s="1"/>
      <c r="DW3341" s="1"/>
      <c r="DX3341" s="1"/>
      <c r="DY3341" s="1"/>
      <c r="DZ3341" s="1"/>
      <c r="EA3341" s="1"/>
      <c r="EB3341" s="1"/>
      <c r="EC3341" s="1"/>
      <c r="ED3341" s="1"/>
      <c r="EE3341" s="1"/>
      <c r="EF3341" s="1"/>
      <c r="EG3341" s="1"/>
      <c r="EH3341" s="1"/>
      <c r="EI3341" s="1"/>
      <c r="EJ3341" s="1"/>
      <c r="EK3341" s="1"/>
      <c r="EL3341" s="1"/>
      <c r="EM3341" s="1"/>
      <c r="EN3341" s="1"/>
      <c r="EO3341" s="1"/>
      <c r="EP3341" s="1"/>
      <c r="EQ3341" s="1"/>
      <c r="ER3341" s="1"/>
      <c r="ES3341" s="1"/>
      <c r="ET3341" s="1"/>
      <c r="EU3341" s="1"/>
      <c r="EV3341" s="1"/>
      <c r="EW3341" s="1"/>
      <c r="EX3341" s="1"/>
      <c r="EY3341" s="1"/>
      <c r="EZ3341" s="1"/>
      <c r="FA3341" s="1"/>
      <c r="FB3341" s="1"/>
      <c r="FC3341" s="1"/>
      <c r="FD3341" s="1"/>
      <c r="FE3341" s="1"/>
      <c r="FF3341" s="1"/>
      <c r="FG3341" s="1"/>
      <c r="FH3341" s="1"/>
      <c r="FI3341" s="1"/>
      <c r="FJ3341" s="1"/>
      <c r="FK3341" s="1"/>
      <c r="FL3341" s="1"/>
      <c r="FM3341" s="1"/>
      <c r="FN3341" s="1"/>
      <c r="FO3341" s="1"/>
      <c r="FP3341" s="1"/>
      <c r="FQ3341" s="1"/>
      <c r="FR3341" s="1"/>
      <c r="FS3341" s="1"/>
      <c r="FT3341" s="1"/>
      <c r="FU3341" s="1"/>
      <c r="FV3341" s="1"/>
      <c r="FW3341" s="1"/>
      <c r="FX3341" s="1"/>
      <c r="FY3341" s="1"/>
      <c r="FZ3341" s="1"/>
      <c r="GA3341" s="1"/>
      <c r="GB3341" s="1"/>
      <c r="GC3341" s="1"/>
      <c r="GD3341" s="1"/>
      <c r="GE3341" s="1"/>
      <c r="GF3341" s="1"/>
      <c r="GG3341" s="1"/>
      <c r="GH3341" s="1"/>
      <c r="GI3341" s="1"/>
      <c r="GJ3341" s="1"/>
      <c r="GK3341" s="1"/>
      <c r="GL3341" s="1"/>
      <c r="GM3341" s="1"/>
      <c r="GN3341" s="1"/>
      <c r="GO3341" s="1"/>
    </row>
    <row r="3342" spans="1:197" s="40" customFormat="1" x14ac:dyDescent="0.25">
      <c r="A3342" s="41"/>
      <c r="B3342" s="4"/>
      <c r="C3342" s="41"/>
      <c r="D3342" s="42"/>
      <c r="E3342" s="42"/>
      <c r="F3342" s="42"/>
      <c r="G3342" s="1"/>
      <c r="H3342" s="1"/>
      <c r="I3342" s="1"/>
      <c r="J3342" s="1"/>
      <c r="K3342" s="1"/>
      <c r="L3342" s="1"/>
      <c r="M3342" s="2"/>
      <c r="N3342" s="1"/>
      <c r="O3342" s="1"/>
      <c r="P3342" s="1"/>
      <c r="Q3342" s="1"/>
      <c r="R3342" s="1"/>
      <c r="S3342" s="1"/>
      <c r="T3342" s="1"/>
      <c r="U3342" s="1"/>
      <c r="V3342" s="1"/>
      <c r="W3342" s="1"/>
      <c r="X3342" s="1"/>
      <c r="Y3342" s="1"/>
      <c r="Z3342" s="1"/>
      <c r="AA3342" s="1"/>
      <c r="AB3342" s="1"/>
      <c r="AC3342" s="1"/>
      <c r="AD3342" s="1"/>
      <c r="AE3342" s="1"/>
      <c r="AF3342" s="1"/>
      <c r="AG3342" s="1"/>
      <c r="AH3342" s="1"/>
      <c r="AI3342" s="1"/>
      <c r="AJ3342" s="1"/>
      <c r="AK3342" s="1"/>
      <c r="AL3342" s="1"/>
      <c r="AM3342" s="1"/>
      <c r="AN3342" s="1"/>
      <c r="AO3342" s="1"/>
      <c r="AP3342" s="1"/>
      <c r="AQ3342" s="1"/>
      <c r="AR3342" s="1"/>
      <c r="AS3342" s="1"/>
      <c r="AT3342" s="1"/>
      <c r="AU3342" s="1"/>
      <c r="AV3342" s="1"/>
      <c r="AW3342" s="1"/>
      <c r="AX3342" s="1"/>
      <c r="AY3342" s="1"/>
      <c r="AZ3342" s="1"/>
      <c r="BA3342" s="1"/>
      <c r="BB3342" s="1"/>
      <c r="BC3342" s="1"/>
      <c r="BD3342" s="1"/>
      <c r="BE3342" s="1"/>
      <c r="BF3342" s="1"/>
      <c r="BG3342" s="1"/>
      <c r="BH3342" s="1"/>
      <c r="BI3342" s="1"/>
      <c r="BJ3342" s="1"/>
      <c r="BK3342" s="1"/>
      <c r="BL3342" s="1"/>
      <c r="BM3342" s="1"/>
      <c r="BN3342" s="1"/>
      <c r="BO3342" s="1"/>
      <c r="BP3342" s="1"/>
      <c r="BQ3342" s="1"/>
      <c r="BR3342" s="1"/>
      <c r="BS3342" s="1"/>
      <c r="BT3342" s="1"/>
      <c r="BU3342" s="1"/>
      <c r="BV3342" s="1"/>
      <c r="BW3342" s="1"/>
      <c r="BX3342" s="1"/>
      <c r="BY3342" s="1"/>
      <c r="BZ3342" s="1"/>
      <c r="CA3342" s="1"/>
      <c r="CB3342" s="1"/>
      <c r="CC3342" s="1"/>
      <c r="CD3342" s="1"/>
      <c r="CE3342" s="1"/>
      <c r="CF3342" s="1"/>
      <c r="CG3342" s="1"/>
      <c r="CH3342" s="1"/>
      <c r="CI3342" s="1"/>
      <c r="CJ3342" s="1"/>
      <c r="CK3342" s="1"/>
      <c r="CL3342" s="1"/>
      <c r="CM3342" s="1"/>
      <c r="CN3342" s="1"/>
      <c r="CO3342" s="1"/>
      <c r="CP3342" s="1"/>
      <c r="CQ3342" s="1"/>
      <c r="CR3342" s="1"/>
      <c r="CS3342" s="1"/>
      <c r="CT3342" s="1"/>
      <c r="CU3342" s="1"/>
      <c r="CV3342" s="1"/>
      <c r="CW3342" s="1"/>
      <c r="CX3342" s="1"/>
      <c r="CY3342" s="1"/>
      <c r="CZ3342" s="1"/>
      <c r="DA3342" s="1"/>
      <c r="DB3342" s="1"/>
      <c r="DC3342" s="1"/>
      <c r="DD3342" s="1"/>
      <c r="DE3342" s="1"/>
      <c r="DF3342" s="1"/>
      <c r="DG3342" s="1"/>
      <c r="DH3342" s="1"/>
      <c r="DI3342" s="1"/>
      <c r="DJ3342" s="1"/>
      <c r="DK3342" s="1"/>
      <c r="DL3342" s="1"/>
      <c r="DM3342" s="1"/>
      <c r="DN3342" s="1"/>
      <c r="DO3342" s="1"/>
      <c r="DP3342" s="1"/>
      <c r="DQ3342" s="1"/>
      <c r="DR3342" s="1"/>
      <c r="DS3342" s="1"/>
      <c r="DT3342" s="1"/>
      <c r="DU3342" s="1"/>
      <c r="DV3342" s="1"/>
      <c r="DW3342" s="1"/>
      <c r="DX3342" s="1"/>
      <c r="DY3342" s="1"/>
      <c r="DZ3342" s="1"/>
      <c r="EA3342" s="1"/>
      <c r="EB3342" s="1"/>
      <c r="EC3342" s="1"/>
      <c r="ED3342" s="1"/>
      <c r="EE3342" s="1"/>
      <c r="EF3342" s="1"/>
      <c r="EG3342" s="1"/>
      <c r="EH3342" s="1"/>
      <c r="EI3342" s="1"/>
      <c r="EJ3342" s="1"/>
      <c r="EK3342" s="1"/>
      <c r="EL3342" s="1"/>
      <c r="EM3342" s="1"/>
      <c r="EN3342" s="1"/>
      <c r="EO3342" s="1"/>
      <c r="EP3342" s="1"/>
      <c r="EQ3342" s="1"/>
      <c r="ER3342" s="1"/>
      <c r="ES3342" s="1"/>
      <c r="ET3342" s="1"/>
      <c r="EU3342" s="1"/>
      <c r="EV3342" s="1"/>
      <c r="EW3342" s="1"/>
      <c r="EX3342" s="1"/>
      <c r="EY3342" s="1"/>
      <c r="EZ3342" s="1"/>
      <c r="FA3342" s="1"/>
      <c r="FB3342" s="1"/>
      <c r="FC3342" s="1"/>
      <c r="FD3342" s="1"/>
      <c r="FE3342" s="1"/>
      <c r="FF3342" s="1"/>
      <c r="FG3342" s="1"/>
      <c r="FH3342" s="1"/>
      <c r="FI3342" s="1"/>
      <c r="FJ3342" s="1"/>
      <c r="FK3342" s="1"/>
      <c r="FL3342" s="1"/>
      <c r="FM3342" s="1"/>
      <c r="FN3342" s="1"/>
      <c r="FO3342" s="1"/>
      <c r="FP3342" s="1"/>
      <c r="FQ3342" s="1"/>
      <c r="FR3342" s="1"/>
      <c r="FS3342" s="1"/>
      <c r="FT3342" s="1"/>
      <c r="FU3342" s="1"/>
      <c r="FV3342" s="1"/>
      <c r="FW3342" s="1"/>
      <c r="FX3342" s="1"/>
      <c r="FY3342" s="1"/>
      <c r="FZ3342" s="1"/>
      <c r="GA3342" s="1"/>
      <c r="GB3342" s="1"/>
      <c r="GC3342" s="1"/>
      <c r="GD3342" s="1"/>
      <c r="GE3342" s="1"/>
      <c r="GF3342" s="1"/>
      <c r="GG3342" s="1"/>
      <c r="GH3342" s="1"/>
      <c r="GI3342" s="1"/>
      <c r="GJ3342" s="1"/>
      <c r="GK3342" s="1"/>
      <c r="GL3342" s="1"/>
      <c r="GM3342" s="1"/>
      <c r="GN3342" s="1"/>
      <c r="GO3342" s="1"/>
    </row>
    <row r="3343" spans="1:197" s="40" customFormat="1" x14ac:dyDescent="0.25">
      <c r="A3343" s="41"/>
      <c r="B3343" s="4"/>
      <c r="C3343" s="41"/>
      <c r="D3343" s="42"/>
      <c r="E3343" s="42"/>
      <c r="F3343" s="42"/>
      <c r="G3343" s="1"/>
      <c r="H3343" s="1"/>
      <c r="I3343" s="1"/>
      <c r="J3343" s="1"/>
      <c r="K3343" s="1"/>
      <c r="L3343" s="1"/>
      <c r="M3343" s="2"/>
      <c r="N3343" s="1"/>
      <c r="O3343" s="1"/>
      <c r="P3343" s="1"/>
      <c r="Q3343" s="1"/>
      <c r="R3343" s="1"/>
      <c r="S3343" s="1"/>
      <c r="T3343" s="1"/>
      <c r="U3343" s="1"/>
      <c r="V3343" s="1"/>
      <c r="W3343" s="1"/>
      <c r="X3343" s="1"/>
      <c r="Y3343" s="1"/>
      <c r="Z3343" s="1"/>
      <c r="AA3343" s="1"/>
      <c r="AB3343" s="1"/>
      <c r="AC3343" s="1"/>
      <c r="AD3343" s="1"/>
      <c r="AE3343" s="1"/>
      <c r="AF3343" s="1"/>
      <c r="AG3343" s="1"/>
      <c r="AH3343" s="1"/>
      <c r="AI3343" s="1"/>
      <c r="AJ3343" s="1"/>
      <c r="AK3343" s="1"/>
      <c r="AL3343" s="1"/>
      <c r="AM3343" s="1"/>
      <c r="AN3343" s="1"/>
      <c r="AO3343" s="1"/>
      <c r="AP3343" s="1"/>
      <c r="AQ3343" s="1"/>
      <c r="AR3343" s="1"/>
      <c r="AS3343" s="1"/>
      <c r="AT3343" s="1"/>
      <c r="AU3343" s="1"/>
      <c r="AV3343" s="1"/>
      <c r="AW3343" s="1"/>
      <c r="AX3343" s="1"/>
      <c r="AY3343" s="1"/>
      <c r="AZ3343" s="1"/>
      <c r="BA3343" s="1"/>
      <c r="BB3343" s="1"/>
      <c r="BC3343" s="1"/>
      <c r="BD3343" s="1"/>
      <c r="BE3343" s="1"/>
      <c r="BF3343" s="1"/>
      <c r="BG3343" s="1"/>
      <c r="BH3343" s="1"/>
      <c r="BI3343" s="1"/>
      <c r="BJ3343" s="1"/>
      <c r="BK3343" s="1"/>
      <c r="BL3343" s="1"/>
      <c r="BM3343" s="1"/>
      <c r="BN3343" s="1"/>
      <c r="BO3343" s="1"/>
      <c r="BP3343" s="1"/>
      <c r="BQ3343" s="1"/>
      <c r="BR3343" s="1"/>
      <c r="BS3343" s="1"/>
      <c r="BT3343" s="1"/>
      <c r="BU3343" s="1"/>
      <c r="BV3343" s="1"/>
      <c r="BW3343" s="1"/>
      <c r="BX3343" s="1"/>
      <c r="BY3343" s="1"/>
      <c r="BZ3343" s="1"/>
      <c r="CA3343" s="1"/>
      <c r="CB3343" s="1"/>
      <c r="CC3343" s="1"/>
      <c r="CD3343" s="1"/>
      <c r="CE3343" s="1"/>
      <c r="CF3343" s="1"/>
      <c r="CG3343" s="1"/>
      <c r="CH3343" s="1"/>
      <c r="CI3343" s="1"/>
      <c r="CJ3343" s="1"/>
      <c r="CK3343" s="1"/>
      <c r="CL3343" s="1"/>
      <c r="CM3343" s="1"/>
      <c r="CN3343" s="1"/>
      <c r="CO3343" s="1"/>
      <c r="CP3343" s="1"/>
      <c r="CQ3343" s="1"/>
      <c r="CR3343" s="1"/>
      <c r="CS3343" s="1"/>
      <c r="CT3343" s="1"/>
      <c r="CU3343" s="1"/>
      <c r="CV3343" s="1"/>
      <c r="CW3343" s="1"/>
      <c r="CX3343" s="1"/>
      <c r="CY3343" s="1"/>
      <c r="CZ3343" s="1"/>
      <c r="DA3343" s="1"/>
      <c r="DB3343" s="1"/>
      <c r="DC3343" s="1"/>
      <c r="DD3343" s="1"/>
      <c r="DE3343" s="1"/>
      <c r="DF3343" s="1"/>
      <c r="DG3343" s="1"/>
      <c r="DH3343" s="1"/>
      <c r="DI3343" s="1"/>
      <c r="DJ3343" s="1"/>
      <c r="DK3343" s="1"/>
      <c r="DL3343" s="1"/>
      <c r="DM3343" s="1"/>
      <c r="DN3343" s="1"/>
      <c r="DO3343" s="1"/>
      <c r="DP3343" s="1"/>
      <c r="DQ3343" s="1"/>
      <c r="DR3343" s="1"/>
      <c r="DS3343" s="1"/>
      <c r="DT3343" s="1"/>
      <c r="DU3343" s="1"/>
      <c r="DV3343" s="1"/>
      <c r="DW3343" s="1"/>
      <c r="DX3343" s="1"/>
      <c r="DY3343" s="1"/>
      <c r="DZ3343" s="1"/>
      <c r="EA3343" s="1"/>
      <c r="EB3343" s="1"/>
      <c r="EC3343" s="1"/>
      <c r="ED3343" s="1"/>
      <c r="EE3343" s="1"/>
      <c r="EF3343" s="1"/>
      <c r="EG3343" s="1"/>
      <c r="EH3343" s="1"/>
      <c r="EI3343" s="1"/>
      <c r="EJ3343" s="1"/>
      <c r="EK3343" s="1"/>
      <c r="EL3343" s="1"/>
      <c r="EM3343" s="1"/>
      <c r="EN3343" s="1"/>
      <c r="EO3343" s="1"/>
      <c r="EP3343" s="1"/>
      <c r="EQ3343" s="1"/>
      <c r="ER3343" s="1"/>
      <c r="ES3343" s="1"/>
      <c r="ET3343" s="1"/>
      <c r="EU3343" s="1"/>
      <c r="EV3343" s="1"/>
      <c r="EW3343" s="1"/>
      <c r="EX3343" s="1"/>
      <c r="EY3343" s="1"/>
      <c r="EZ3343" s="1"/>
      <c r="FA3343" s="1"/>
      <c r="FB3343" s="1"/>
      <c r="FC3343" s="1"/>
      <c r="FD3343" s="1"/>
      <c r="FE3343" s="1"/>
      <c r="FF3343" s="1"/>
      <c r="FG3343" s="1"/>
      <c r="FH3343" s="1"/>
      <c r="FI3343" s="1"/>
      <c r="FJ3343" s="1"/>
      <c r="FK3343" s="1"/>
      <c r="FL3343" s="1"/>
      <c r="FM3343" s="1"/>
      <c r="FN3343" s="1"/>
      <c r="FO3343" s="1"/>
      <c r="FP3343" s="1"/>
      <c r="FQ3343" s="1"/>
      <c r="FR3343" s="1"/>
      <c r="FS3343" s="1"/>
      <c r="FT3343" s="1"/>
      <c r="FU3343" s="1"/>
      <c r="FV3343" s="1"/>
      <c r="FW3343" s="1"/>
      <c r="FX3343" s="1"/>
      <c r="FY3343" s="1"/>
      <c r="FZ3343" s="1"/>
      <c r="GA3343" s="1"/>
      <c r="GB3343" s="1"/>
      <c r="GC3343" s="1"/>
      <c r="GD3343" s="1"/>
      <c r="GE3343" s="1"/>
      <c r="GF3343" s="1"/>
      <c r="GG3343" s="1"/>
      <c r="GH3343" s="1"/>
      <c r="GI3343" s="1"/>
      <c r="GJ3343" s="1"/>
      <c r="GK3343" s="1"/>
      <c r="GL3343" s="1"/>
      <c r="GM3343" s="1"/>
      <c r="GN3343" s="1"/>
      <c r="GO3343" s="1"/>
    </row>
    <row r="3344" spans="1:197" s="40" customFormat="1" x14ac:dyDescent="0.25">
      <c r="A3344" s="41"/>
      <c r="B3344" s="4"/>
      <c r="C3344" s="41"/>
      <c r="D3344" s="42"/>
      <c r="E3344" s="42"/>
      <c r="F3344" s="42"/>
      <c r="G3344" s="1"/>
      <c r="H3344" s="1"/>
      <c r="I3344" s="1"/>
      <c r="J3344" s="1"/>
      <c r="K3344" s="1"/>
      <c r="L3344" s="1"/>
      <c r="M3344" s="2"/>
      <c r="N3344" s="1"/>
      <c r="O3344" s="1"/>
      <c r="P3344" s="1"/>
      <c r="Q3344" s="1"/>
      <c r="R3344" s="1"/>
      <c r="S3344" s="1"/>
      <c r="T3344" s="1"/>
      <c r="U3344" s="1"/>
      <c r="V3344" s="1"/>
      <c r="W3344" s="1"/>
      <c r="X3344" s="1"/>
      <c r="Y3344" s="1"/>
      <c r="Z3344" s="1"/>
      <c r="AA3344" s="1"/>
      <c r="AB3344" s="1"/>
      <c r="AC3344" s="1"/>
      <c r="AD3344" s="1"/>
      <c r="AE3344" s="1"/>
      <c r="AF3344" s="1"/>
      <c r="AG3344" s="1"/>
      <c r="AH3344" s="1"/>
      <c r="AI3344" s="1"/>
      <c r="AJ3344" s="1"/>
      <c r="AK3344" s="1"/>
      <c r="AL3344" s="1"/>
      <c r="AM3344" s="1"/>
      <c r="AN3344" s="1"/>
      <c r="AO3344" s="1"/>
      <c r="AP3344" s="1"/>
      <c r="AQ3344" s="1"/>
      <c r="AR3344" s="1"/>
      <c r="AS3344" s="1"/>
      <c r="AT3344" s="1"/>
      <c r="AU3344" s="1"/>
      <c r="AV3344" s="1"/>
      <c r="AW3344" s="1"/>
      <c r="AX3344" s="1"/>
      <c r="AY3344" s="1"/>
      <c r="AZ3344" s="1"/>
      <c r="BA3344" s="1"/>
      <c r="BB3344" s="1"/>
      <c r="BC3344" s="1"/>
      <c r="BD3344" s="1"/>
      <c r="BE3344" s="1"/>
      <c r="BF3344" s="1"/>
      <c r="BG3344" s="1"/>
      <c r="BH3344" s="1"/>
      <c r="BI3344" s="1"/>
      <c r="BJ3344" s="1"/>
      <c r="BK3344" s="1"/>
      <c r="BL3344" s="1"/>
      <c r="BM3344" s="1"/>
      <c r="BN3344" s="1"/>
      <c r="BO3344" s="1"/>
      <c r="BP3344" s="1"/>
      <c r="BQ3344" s="1"/>
      <c r="BR3344" s="1"/>
      <c r="BS3344" s="1"/>
      <c r="BT3344" s="1"/>
      <c r="BU3344" s="1"/>
      <c r="BV3344" s="1"/>
      <c r="BW3344" s="1"/>
      <c r="BX3344" s="1"/>
      <c r="BY3344" s="1"/>
      <c r="BZ3344" s="1"/>
      <c r="CA3344" s="1"/>
      <c r="CB3344" s="1"/>
      <c r="CC3344" s="1"/>
      <c r="CD3344" s="1"/>
      <c r="CE3344" s="1"/>
      <c r="CF3344" s="1"/>
      <c r="CG3344" s="1"/>
      <c r="CH3344" s="1"/>
      <c r="CI3344" s="1"/>
      <c r="CJ3344" s="1"/>
      <c r="CK3344" s="1"/>
      <c r="CL3344" s="1"/>
      <c r="CM3344" s="1"/>
      <c r="CN3344" s="1"/>
      <c r="CO3344" s="1"/>
      <c r="CP3344" s="1"/>
      <c r="CQ3344" s="1"/>
      <c r="CR3344" s="1"/>
      <c r="CS3344" s="1"/>
      <c r="CT3344" s="1"/>
      <c r="CU3344" s="1"/>
      <c r="CV3344" s="1"/>
      <c r="CW3344" s="1"/>
      <c r="CX3344" s="1"/>
      <c r="CY3344" s="1"/>
      <c r="CZ3344" s="1"/>
      <c r="DA3344" s="1"/>
      <c r="DB3344" s="1"/>
      <c r="DC3344" s="1"/>
      <c r="DD3344" s="1"/>
      <c r="DE3344" s="1"/>
      <c r="DF3344" s="1"/>
      <c r="DG3344" s="1"/>
      <c r="DH3344" s="1"/>
      <c r="DI3344" s="1"/>
      <c r="DJ3344" s="1"/>
      <c r="DK3344" s="1"/>
      <c r="DL3344" s="1"/>
      <c r="DM3344" s="1"/>
      <c r="DN3344" s="1"/>
      <c r="DO3344" s="1"/>
      <c r="DP3344" s="1"/>
      <c r="DQ3344" s="1"/>
      <c r="DR3344" s="1"/>
      <c r="DS3344" s="1"/>
      <c r="DT3344" s="1"/>
      <c r="DU3344" s="1"/>
      <c r="DV3344" s="1"/>
      <c r="DW3344" s="1"/>
      <c r="DX3344" s="1"/>
      <c r="DY3344" s="1"/>
      <c r="DZ3344" s="1"/>
      <c r="EA3344" s="1"/>
      <c r="EB3344" s="1"/>
      <c r="EC3344" s="1"/>
      <c r="ED3344" s="1"/>
      <c r="EE3344" s="1"/>
      <c r="EF3344" s="1"/>
      <c r="EG3344" s="1"/>
      <c r="EH3344" s="1"/>
      <c r="EI3344" s="1"/>
      <c r="EJ3344" s="1"/>
      <c r="EK3344" s="1"/>
      <c r="EL3344" s="1"/>
      <c r="EM3344" s="1"/>
      <c r="EN3344" s="1"/>
      <c r="EO3344" s="1"/>
      <c r="EP3344" s="1"/>
      <c r="EQ3344" s="1"/>
      <c r="ER3344" s="1"/>
      <c r="ES3344" s="1"/>
      <c r="ET3344" s="1"/>
      <c r="EU3344" s="1"/>
      <c r="EV3344" s="1"/>
      <c r="EW3344" s="1"/>
      <c r="EX3344" s="1"/>
      <c r="EY3344" s="1"/>
      <c r="EZ3344" s="1"/>
      <c r="FA3344" s="1"/>
      <c r="FB3344" s="1"/>
      <c r="FC3344" s="1"/>
      <c r="FD3344" s="1"/>
      <c r="FE3344" s="1"/>
      <c r="FF3344" s="1"/>
      <c r="FG3344" s="1"/>
      <c r="FH3344" s="1"/>
      <c r="FI3344" s="1"/>
      <c r="FJ3344" s="1"/>
      <c r="FK3344" s="1"/>
      <c r="FL3344" s="1"/>
      <c r="FM3344" s="1"/>
      <c r="FN3344" s="1"/>
      <c r="FO3344" s="1"/>
      <c r="FP3344" s="1"/>
      <c r="FQ3344" s="1"/>
      <c r="FR3344" s="1"/>
      <c r="FS3344" s="1"/>
      <c r="FT3344" s="1"/>
      <c r="FU3344" s="1"/>
      <c r="FV3344" s="1"/>
      <c r="FW3344" s="1"/>
      <c r="FX3344" s="1"/>
      <c r="FY3344" s="1"/>
      <c r="FZ3344" s="1"/>
      <c r="GA3344" s="1"/>
      <c r="GB3344" s="1"/>
      <c r="GC3344" s="1"/>
      <c r="GD3344" s="1"/>
      <c r="GE3344" s="1"/>
      <c r="GF3344" s="1"/>
      <c r="GG3344" s="1"/>
      <c r="GH3344" s="1"/>
      <c r="GI3344" s="1"/>
      <c r="GJ3344" s="1"/>
      <c r="GK3344" s="1"/>
      <c r="GL3344" s="1"/>
      <c r="GM3344" s="1"/>
      <c r="GN3344" s="1"/>
      <c r="GO3344" s="1"/>
    </row>
    <row r="3345" spans="1:197" s="40" customFormat="1" x14ac:dyDescent="0.25">
      <c r="A3345" s="41"/>
      <c r="B3345" s="4"/>
      <c r="C3345" s="41"/>
      <c r="D3345" s="42"/>
      <c r="E3345" s="42"/>
      <c r="F3345" s="42"/>
      <c r="G3345" s="1"/>
      <c r="H3345" s="1"/>
      <c r="I3345" s="1"/>
      <c r="J3345" s="1"/>
      <c r="K3345" s="1"/>
      <c r="L3345" s="1"/>
      <c r="M3345" s="2"/>
      <c r="N3345" s="1"/>
      <c r="O3345" s="1"/>
      <c r="P3345" s="1"/>
      <c r="Q3345" s="1"/>
      <c r="R3345" s="1"/>
      <c r="S3345" s="1"/>
      <c r="T3345" s="1"/>
      <c r="U3345" s="1"/>
      <c r="V3345" s="1"/>
      <c r="W3345" s="1"/>
      <c r="X3345" s="1"/>
      <c r="Y3345" s="1"/>
      <c r="Z3345" s="1"/>
      <c r="AA3345" s="1"/>
      <c r="AB3345" s="1"/>
      <c r="AC3345" s="1"/>
      <c r="AD3345" s="1"/>
      <c r="AE3345" s="1"/>
      <c r="AF3345" s="1"/>
      <c r="AG3345" s="1"/>
      <c r="AH3345" s="1"/>
      <c r="AI3345" s="1"/>
      <c r="AJ3345" s="1"/>
      <c r="AK3345" s="1"/>
      <c r="AL3345" s="1"/>
      <c r="AM3345" s="1"/>
      <c r="AN3345" s="1"/>
      <c r="AO3345" s="1"/>
      <c r="AP3345" s="1"/>
      <c r="AQ3345" s="1"/>
      <c r="AR3345" s="1"/>
      <c r="AS3345" s="1"/>
      <c r="AT3345" s="1"/>
      <c r="AU3345" s="1"/>
      <c r="AV3345" s="1"/>
      <c r="AW3345" s="1"/>
      <c r="AX3345" s="1"/>
      <c r="AY3345" s="1"/>
      <c r="AZ3345" s="1"/>
      <c r="BA3345" s="1"/>
      <c r="BB3345" s="1"/>
      <c r="BC3345" s="1"/>
      <c r="BD3345" s="1"/>
      <c r="BE3345" s="1"/>
      <c r="BF3345" s="1"/>
      <c r="BG3345" s="1"/>
      <c r="BH3345" s="1"/>
      <c r="BI3345" s="1"/>
      <c r="BJ3345" s="1"/>
      <c r="BK3345" s="1"/>
      <c r="BL3345" s="1"/>
      <c r="BM3345" s="1"/>
      <c r="BN3345" s="1"/>
      <c r="BO3345" s="1"/>
      <c r="BP3345" s="1"/>
      <c r="BQ3345" s="1"/>
      <c r="BR3345" s="1"/>
      <c r="BS3345" s="1"/>
      <c r="BT3345" s="1"/>
      <c r="BU3345" s="1"/>
      <c r="BV3345" s="1"/>
      <c r="BW3345" s="1"/>
      <c r="BX3345" s="1"/>
      <c r="BY3345" s="1"/>
      <c r="BZ3345" s="1"/>
      <c r="CA3345" s="1"/>
      <c r="CB3345" s="1"/>
      <c r="CC3345" s="1"/>
      <c r="CD3345" s="1"/>
      <c r="CE3345" s="1"/>
      <c r="CF3345" s="1"/>
      <c r="CG3345" s="1"/>
      <c r="CH3345" s="1"/>
      <c r="CI3345" s="1"/>
      <c r="CJ3345" s="1"/>
      <c r="CK3345" s="1"/>
      <c r="CL3345" s="1"/>
      <c r="CM3345" s="1"/>
      <c r="CN3345" s="1"/>
      <c r="CO3345" s="1"/>
      <c r="CP3345" s="1"/>
      <c r="CQ3345" s="1"/>
      <c r="CR3345" s="1"/>
      <c r="CS3345" s="1"/>
      <c r="CT3345" s="1"/>
      <c r="CU3345" s="1"/>
      <c r="CV3345" s="1"/>
      <c r="CW3345" s="1"/>
      <c r="CX3345" s="1"/>
      <c r="CY3345" s="1"/>
      <c r="CZ3345" s="1"/>
      <c r="DA3345" s="1"/>
      <c r="DB3345" s="1"/>
      <c r="DC3345" s="1"/>
      <c r="DD3345" s="1"/>
      <c r="DE3345" s="1"/>
      <c r="DF3345" s="1"/>
      <c r="DG3345" s="1"/>
      <c r="DH3345" s="1"/>
      <c r="DI3345" s="1"/>
      <c r="DJ3345" s="1"/>
      <c r="DK3345" s="1"/>
      <c r="DL3345" s="1"/>
      <c r="DM3345" s="1"/>
      <c r="DN3345" s="1"/>
      <c r="DO3345" s="1"/>
      <c r="DP3345" s="1"/>
      <c r="DQ3345" s="1"/>
      <c r="DR3345" s="1"/>
      <c r="DS3345" s="1"/>
      <c r="DT3345" s="1"/>
      <c r="DU3345" s="1"/>
      <c r="DV3345" s="1"/>
      <c r="DW3345" s="1"/>
      <c r="DX3345" s="1"/>
      <c r="DY3345" s="1"/>
      <c r="DZ3345" s="1"/>
      <c r="EA3345" s="1"/>
      <c r="EB3345" s="1"/>
      <c r="EC3345" s="1"/>
      <c r="ED3345" s="1"/>
      <c r="EE3345" s="1"/>
      <c r="EF3345" s="1"/>
      <c r="EG3345" s="1"/>
      <c r="EH3345" s="1"/>
      <c r="EI3345" s="1"/>
      <c r="EJ3345" s="1"/>
      <c r="EK3345" s="1"/>
      <c r="EL3345" s="1"/>
      <c r="EM3345" s="1"/>
      <c r="EN3345" s="1"/>
      <c r="EO3345" s="1"/>
      <c r="EP3345" s="1"/>
      <c r="EQ3345" s="1"/>
      <c r="ER3345" s="1"/>
      <c r="ES3345" s="1"/>
      <c r="ET3345" s="1"/>
      <c r="EU3345" s="1"/>
      <c r="EV3345" s="1"/>
      <c r="EW3345" s="1"/>
      <c r="EX3345" s="1"/>
      <c r="EY3345" s="1"/>
      <c r="EZ3345" s="1"/>
      <c r="FA3345" s="1"/>
      <c r="FB3345" s="1"/>
      <c r="FC3345" s="1"/>
      <c r="FD3345" s="1"/>
      <c r="FE3345" s="1"/>
      <c r="FF3345" s="1"/>
      <c r="FG3345" s="1"/>
      <c r="FH3345" s="1"/>
      <c r="FI3345" s="1"/>
      <c r="FJ3345" s="1"/>
      <c r="FK3345" s="1"/>
      <c r="FL3345" s="1"/>
      <c r="FM3345" s="1"/>
      <c r="FN3345" s="1"/>
      <c r="FO3345" s="1"/>
      <c r="FP3345" s="1"/>
      <c r="FQ3345" s="1"/>
      <c r="FR3345" s="1"/>
      <c r="FS3345" s="1"/>
      <c r="FT3345" s="1"/>
      <c r="FU3345" s="1"/>
      <c r="FV3345" s="1"/>
      <c r="FW3345" s="1"/>
      <c r="FX3345" s="1"/>
      <c r="FY3345" s="1"/>
      <c r="FZ3345" s="1"/>
      <c r="GA3345" s="1"/>
      <c r="GB3345" s="1"/>
      <c r="GC3345" s="1"/>
      <c r="GD3345" s="1"/>
      <c r="GE3345" s="1"/>
      <c r="GF3345" s="1"/>
      <c r="GG3345" s="1"/>
      <c r="GH3345" s="1"/>
      <c r="GI3345" s="1"/>
      <c r="GJ3345" s="1"/>
      <c r="GK3345" s="1"/>
      <c r="GL3345" s="1"/>
      <c r="GM3345" s="1"/>
      <c r="GN3345" s="1"/>
      <c r="GO3345" s="1"/>
    </row>
    <row r="3346" spans="1:197" s="40" customFormat="1" x14ac:dyDescent="0.25">
      <c r="A3346" s="41"/>
      <c r="B3346" s="4"/>
      <c r="C3346" s="41"/>
      <c r="D3346" s="42"/>
      <c r="E3346" s="42"/>
      <c r="F3346" s="42"/>
      <c r="G3346" s="1"/>
      <c r="H3346" s="1"/>
      <c r="I3346" s="1"/>
      <c r="J3346" s="1"/>
      <c r="K3346" s="1"/>
      <c r="L3346" s="1"/>
      <c r="M3346" s="2"/>
      <c r="N3346" s="1"/>
      <c r="O3346" s="1"/>
      <c r="P3346" s="1"/>
      <c r="Q3346" s="1"/>
      <c r="R3346" s="1"/>
      <c r="S3346" s="1"/>
      <c r="T3346" s="1"/>
      <c r="U3346" s="1"/>
      <c r="V3346" s="1"/>
      <c r="W3346" s="1"/>
      <c r="X3346" s="1"/>
      <c r="Y3346" s="1"/>
      <c r="Z3346" s="1"/>
      <c r="AA3346" s="1"/>
      <c r="AB3346" s="1"/>
      <c r="AC3346" s="1"/>
      <c r="AD3346" s="1"/>
      <c r="AE3346" s="1"/>
      <c r="AF3346" s="1"/>
      <c r="AG3346" s="1"/>
      <c r="AH3346" s="1"/>
      <c r="AI3346" s="1"/>
      <c r="AJ3346" s="1"/>
      <c r="AK3346" s="1"/>
      <c r="AL3346" s="1"/>
      <c r="AM3346" s="1"/>
      <c r="AN3346" s="1"/>
      <c r="AO3346" s="1"/>
      <c r="AP3346" s="1"/>
      <c r="AQ3346" s="1"/>
      <c r="AR3346" s="1"/>
      <c r="AS3346" s="1"/>
      <c r="AT3346" s="1"/>
      <c r="AU3346" s="1"/>
      <c r="AV3346" s="1"/>
      <c r="AW3346" s="1"/>
      <c r="AX3346" s="1"/>
      <c r="AY3346" s="1"/>
      <c r="AZ3346" s="1"/>
      <c r="BA3346" s="1"/>
      <c r="BB3346" s="1"/>
      <c r="BC3346" s="1"/>
      <c r="BD3346" s="1"/>
      <c r="BE3346" s="1"/>
      <c r="BF3346" s="1"/>
      <c r="BG3346" s="1"/>
      <c r="BH3346" s="1"/>
      <c r="BI3346" s="1"/>
      <c r="BJ3346" s="1"/>
      <c r="BK3346" s="1"/>
      <c r="BL3346" s="1"/>
      <c r="BM3346" s="1"/>
      <c r="BN3346" s="1"/>
      <c r="BO3346" s="1"/>
      <c r="BP3346" s="1"/>
      <c r="BQ3346" s="1"/>
      <c r="BR3346" s="1"/>
      <c r="BS3346" s="1"/>
      <c r="BT3346" s="1"/>
      <c r="BU3346" s="1"/>
      <c r="BV3346" s="1"/>
      <c r="BW3346" s="1"/>
      <c r="BX3346" s="1"/>
      <c r="BY3346" s="1"/>
      <c r="BZ3346" s="1"/>
      <c r="CA3346" s="1"/>
      <c r="CB3346" s="1"/>
      <c r="CC3346" s="1"/>
      <c r="CD3346" s="1"/>
      <c r="CE3346" s="1"/>
      <c r="CF3346" s="1"/>
      <c r="CG3346" s="1"/>
      <c r="CH3346" s="1"/>
      <c r="CI3346" s="1"/>
      <c r="CJ3346" s="1"/>
      <c r="CK3346" s="1"/>
      <c r="CL3346" s="1"/>
      <c r="CM3346" s="1"/>
      <c r="CN3346" s="1"/>
      <c r="CO3346" s="1"/>
      <c r="CP3346" s="1"/>
      <c r="CQ3346" s="1"/>
      <c r="CR3346" s="1"/>
      <c r="CS3346" s="1"/>
      <c r="CT3346" s="1"/>
      <c r="CU3346" s="1"/>
      <c r="CV3346" s="1"/>
      <c r="CW3346" s="1"/>
      <c r="CX3346" s="1"/>
      <c r="CY3346" s="1"/>
      <c r="CZ3346" s="1"/>
      <c r="DA3346" s="1"/>
      <c r="DB3346" s="1"/>
      <c r="DC3346" s="1"/>
      <c r="DD3346" s="1"/>
      <c r="DE3346" s="1"/>
      <c r="DF3346" s="1"/>
      <c r="DG3346" s="1"/>
      <c r="DH3346" s="1"/>
      <c r="DI3346" s="1"/>
      <c r="DJ3346" s="1"/>
      <c r="DK3346" s="1"/>
      <c r="DL3346" s="1"/>
      <c r="DM3346" s="1"/>
      <c r="DN3346" s="1"/>
      <c r="DO3346" s="1"/>
      <c r="DP3346" s="1"/>
      <c r="DQ3346" s="1"/>
      <c r="DR3346" s="1"/>
      <c r="DS3346" s="1"/>
      <c r="DT3346" s="1"/>
      <c r="DU3346" s="1"/>
      <c r="DV3346" s="1"/>
      <c r="DW3346" s="1"/>
      <c r="DX3346" s="1"/>
      <c r="DY3346" s="1"/>
      <c r="DZ3346" s="1"/>
      <c r="EA3346" s="1"/>
      <c r="EB3346" s="1"/>
      <c r="EC3346" s="1"/>
      <c r="ED3346" s="1"/>
      <c r="EE3346" s="1"/>
      <c r="EF3346" s="1"/>
      <c r="EG3346" s="1"/>
      <c r="EH3346" s="1"/>
      <c r="EI3346" s="1"/>
      <c r="EJ3346" s="1"/>
      <c r="EK3346" s="1"/>
      <c r="EL3346" s="1"/>
      <c r="EM3346" s="1"/>
      <c r="EN3346" s="1"/>
      <c r="EO3346" s="1"/>
      <c r="EP3346" s="1"/>
      <c r="EQ3346" s="1"/>
      <c r="ER3346" s="1"/>
      <c r="ES3346" s="1"/>
      <c r="ET3346" s="1"/>
      <c r="EU3346" s="1"/>
      <c r="EV3346" s="1"/>
      <c r="EW3346" s="1"/>
      <c r="EX3346" s="1"/>
      <c r="EY3346" s="1"/>
      <c r="EZ3346" s="1"/>
      <c r="FA3346" s="1"/>
      <c r="FB3346" s="1"/>
      <c r="FC3346" s="1"/>
      <c r="FD3346" s="1"/>
      <c r="FE3346" s="1"/>
      <c r="FF3346" s="1"/>
      <c r="FG3346" s="1"/>
      <c r="FH3346" s="1"/>
      <c r="FI3346" s="1"/>
      <c r="FJ3346" s="1"/>
      <c r="FK3346" s="1"/>
      <c r="FL3346" s="1"/>
      <c r="FM3346" s="1"/>
      <c r="FN3346" s="1"/>
      <c r="FO3346" s="1"/>
      <c r="FP3346" s="1"/>
      <c r="FQ3346" s="1"/>
      <c r="FR3346" s="1"/>
      <c r="FS3346" s="1"/>
      <c r="FT3346" s="1"/>
      <c r="FU3346" s="1"/>
      <c r="FV3346" s="1"/>
      <c r="FW3346" s="1"/>
      <c r="FX3346" s="1"/>
      <c r="FY3346" s="1"/>
      <c r="FZ3346" s="1"/>
      <c r="GA3346" s="1"/>
      <c r="GB3346" s="1"/>
      <c r="GC3346" s="1"/>
      <c r="GD3346" s="1"/>
      <c r="GE3346" s="1"/>
      <c r="GF3346" s="1"/>
      <c r="GG3346" s="1"/>
      <c r="GH3346" s="1"/>
      <c r="GI3346" s="1"/>
      <c r="GJ3346" s="1"/>
      <c r="GK3346" s="1"/>
      <c r="GL3346" s="1"/>
      <c r="GM3346" s="1"/>
      <c r="GN3346" s="1"/>
      <c r="GO3346" s="1"/>
    </row>
    <row r="3347" spans="1:197" s="40" customFormat="1" x14ac:dyDescent="0.25">
      <c r="A3347" s="41"/>
      <c r="B3347" s="4"/>
      <c r="C3347" s="41"/>
      <c r="D3347" s="42"/>
      <c r="E3347" s="42"/>
      <c r="F3347" s="42"/>
      <c r="G3347" s="1"/>
      <c r="H3347" s="1"/>
      <c r="I3347" s="1"/>
      <c r="J3347" s="1"/>
      <c r="K3347" s="1"/>
      <c r="L3347" s="1"/>
      <c r="M3347" s="2"/>
      <c r="N3347" s="1"/>
      <c r="O3347" s="1"/>
      <c r="P3347" s="1"/>
      <c r="Q3347" s="1"/>
      <c r="R3347" s="1"/>
      <c r="S3347" s="1"/>
      <c r="T3347" s="1"/>
      <c r="U3347" s="1"/>
      <c r="V3347" s="1"/>
      <c r="W3347" s="1"/>
      <c r="X3347" s="1"/>
      <c r="Y3347" s="1"/>
      <c r="Z3347" s="1"/>
      <c r="AA3347" s="1"/>
      <c r="AB3347" s="1"/>
      <c r="AC3347" s="1"/>
      <c r="AD3347" s="1"/>
      <c r="AE3347" s="1"/>
      <c r="AF3347" s="1"/>
      <c r="AG3347" s="1"/>
      <c r="AH3347" s="1"/>
      <c r="AI3347" s="1"/>
      <c r="AJ3347" s="1"/>
      <c r="AK3347" s="1"/>
      <c r="AL3347" s="1"/>
      <c r="AM3347" s="1"/>
      <c r="AN3347" s="1"/>
      <c r="AO3347" s="1"/>
      <c r="AP3347" s="1"/>
      <c r="AQ3347" s="1"/>
      <c r="AR3347" s="1"/>
      <c r="AS3347" s="1"/>
      <c r="AT3347" s="1"/>
      <c r="AU3347" s="1"/>
      <c r="AV3347" s="1"/>
      <c r="AW3347" s="1"/>
      <c r="AX3347" s="1"/>
      <c r="AY3347" s="1"/>
      <c r="AZ3347" s="1"/>
      <c r="BA3347" s="1"/>
      <c r="BB3347" s="1"/>
      <c r="BC3347" s="1"/>
      <c r="BD3347" s="1"/>
      <c r="BE3347" s="1"/>
      <c r="BF3347" s="1"/>
      <c r="BG3347" s="1"/>
      <c r="BH3347" s="1"/>
      <c r="BI3347" s="1"/>
      <c r="BJ3347" s="1"/>
      <c r="BK3347" s="1"/>
      <c r="BL3347" s="1"/>
      <c r="BM3347" s="1"/>
      <c r="BN3347" s="1"/>
      <c r="BO3347" s="1"/>
      <c r="BP3347" s="1"/>
      <c r="BQ3347" s="1"/>
      <c r="BR3347" s="1"/>
      <c r="BS3347" s="1"/>
      <c r="BT3347" s="1"/>
      <c r="BU3347" s="1"/>
      <c r="BV3347" s="1"/>
      <c r="BW3347" s="1"/>
      <c r="BX3347" s="1"/>
      <c r="BY3347" s="1"/>
      <c r="BZ3347" s="1"/>
      <c r="CA3347" s="1"/>
      <c r="CB3347" s="1"/>
      <c r="CC3347" s="1"/>
      <c r="CD3347" s="1"/>
      <c r="CE3347" s="1"/>
      <c r="CF3347" s="1"/>
      <c r="CG3347" s="1"/>
      <c r="CH3347" s="1"/>
      <c r="CI3347" s="1"/>
      <c r="CJ3347" s="1"/>
      <c r="CK3347" s="1"/>
      <c r="CL3347" s="1"/>
      <c r="CM3347" s="1"/>
      <c r="CN3347" s="1"/>
      <c r="CO3347" s="1"/>
      <c r="CP3347" s="1"/>
      <c r="CQ3347" s="1"/>
      <c r="CR3347" s="1"/>
      <c r="CS3347" s="1"/>
      <c r="CT3347" s="1"/>
      <c r="CU3347" s="1"/>
      <c r="CV3347" s="1"/>
      <c r="CW3347" s="1"/>
      <c r="CX3347" s="1"/>
      <c r="CY3347" s="1"/>
      <c r="CZ3347" s="1"/>
      <c r="DA3347" s="1"/>
      <c r="DB3347" s="1"/>
      <c r="DC3347" s="1"/>
      <c r="DD3347" s="1"/>
      <c r="DE3347" s="1"/>
      <c r="DF3347" s="1"/>
      <c r="DG3347" s="1"/>
      <c r="DH3347" s="1"/>
      <c r="DI3347" s="1"/>
      <c r="DJ3347" s="1"/>
      <c r="DK3347" s="1"/>
      <c r="DL3347" s="1"/>
      <c r="DM3347" s="1"/>
      <c r="DN3347" s="1"/>
      <c r="DO3347" s="1"/>
      <c r="DP3347" s="1"/>
      <c r="DQ3347" s="1"/>
      <c r="DR3347" s="1"/>
      <c r="DS3347" s="1"/>
      <c r="DT3347" s="1"/>
      <c r="DU3347" s="1"/>
      <c r="DV3347" s="1"/>
      <c r="DW3347" s="1"/>
      <c r="DX3347" s="1"/>
      <c r="DY3347" s="1"/>
      <c r="DZ3347" s="1"/>
      <c r="EA3347" s="1"/>
      <c r="EB3347" s="1"/>
      <c r="EC3347" s="1"/>
      <c r="ED3347" s="1"/>
      <c r="EE3347" s="1"/>
      <c r="EF3347" s="1"/>
      <c r="EG3347" s="1"/>
      <c r="EH3347" s="1"/>
      <c r="EI3347" s="1"/>
      <c r="EJ3347" s="1"/>
      <c r="EK3347" s="1"/>
      <c r="EL3347" s="1"/>
      <c r="EM3347" s="1"/>
      <c r="EN3347" s="1"/>
      <c r="EO3347" s="1"/>
      <c r="EP3347" s="1"/>
      <c r="EQ3347" s="1"/>
      <c r="ER3347" s="1"/>
      <c r="ES3347" s="1"/>
      <c r="ET3347" s="1"/>
      <c r="EU3347" s="1"/>
      <c r="EV3347" s="1"/>
      <c r="EW3347" s="1"/>
      <c r="EX3347" s="1"/>
      <c r="EY3347" s="1"/>
      <c r="EZ3347" s="1"/>
      <c r="FA3347" s="1"/>
      <c r="FB3347" s="1"/>
      <c r="FC3347" s="1"/>
      <c r="FD3347" s="1"/>
      <c r="FE3347" s="1"/>
      <c r="FF3347" s="1"/>
      <c r="FG3347" s="1"/>
      <c r="FH3347" s="1"/>
      <c r="FI3347" s="1"/>
      <c r="FJ3347" s="1"/>
      <c r="FK3347" s="1"/>
      <c r="FL3347" s="1"/>
      <c r="FM3347" s="1"/>
      <c r="FN3347" s="1"/>
      <c r="FO3347" s="1"/>
      <c r="FP3347" s="1"/>
      <c r="FQ3347" s="1"/>
      <c r="FR3347" s="1"/>
      <c r="FS3347" s="1"/>
      <c r="FT3347" s="1"/>
      <c r="FU3347" s="1"/>
      <c r="FV3347" s="1"/>
      <c r="FW3347" s="1"/>
      <c r="FX3347" s="1"/>
      <c r="FY3347" s="1"/>
      <c r="FZ3347" s="1"/>
      <c r="GA3347" s="1"/>
      <c r="GB3347" s="1"/>
      <c r="GC3347" s="1"/>
      <c r="GD3347" s="1"/>
      <c r="GE3347" s="1"/>
      <c r="GF3347" s="1"/>
      <c r="GG3347" s="1"/>
      <c r="GH3347" s="1"/>
      <c r="GI3347" s="1"/>
      <c r="GJ3347" s="1"/>
      <c r="GK3347" s="1"/>
      <c r="GL3347" s="1"/>
      <c r="GM3347" s="1"/>
      <c r="GN3347" s="1"/>
      <c r="GO3347" s="1"/>
    </row>
    <row r="3348" spans="1:197" s="40" customFormat="1" x14ac:dyDescent="0.25">
      <c r="A3348" s="41"/>
      <c r="B3348" s="4"/>
      <c r="C3348" s="41"/>
      <c r="D3348" s="42"/>
      <c r="E3348" s="42"/>
      <c r="F3348" s="42"/>
      <c r="G3348" s="1"/>
      <c r="H3348" s="1"/>
      <c r="I3348" s="1"/>
      <c r="J3348" s="1"/>
      <c r="K3348" s="1"/>
      <c r="L3348" s="1"/>
      <c r="M3348" s="2"/>
      <c r="N3348" s="1"/>
      <c r="O3348" s="1"/>
      <c r="P3348" s="1"/>
      <c r="Q3348" s="1"/>
      <c r="R3348" s="1"/>
      <c r="S3348" s="1"/>
      <c r="T3348" s="1"/>
      <c r="U3348" s="1"/>
      <c r="V3348" s="1"/>
      <c r="W3348" s="1"/>
      <c r="X3348" s="1"/>
      <c r="Y3348" s="1"/>
      <c r="Z3348" s="1"/>
      <c r="AA3348" s="1"/>
      <c r="AB3348" s="1"/>
      <c r="AC3348" s="1"/>
      <c r="AD3348" s="1"/>
      <c r="AE3348" s="1"/>
      <c r="AF3348" s="1"/>
      <c r="AG3348" s="1"/>
      <c r="AH3348" s="1"/>
      <c r="AI3348" s="1"/>
      <c r="AJ3348" s="1"/>
      <c r="AK3348" s="1"/>
      <c r="AL3348" s="1"/>
      <c r="AM3348" s="1"/>
      <c r="AN3348" s="1"/>
      <c r="AO3348" s="1"/>
      <c r="AP3348" s="1"/>
      <c r="AQ3348" s="1"/>
      <c r="AR3348" s="1"/>
      <c r="AS3348" s="1"/>
      <c r="AT3348" s="1"/>
      <c r="AU3348" s="1"/>
      <c r="AV3348" s="1"/>
      <c r="AW3348" s="1"/>
      <c r="AX3348" s="1"/>
      <c r="AY3348" s="1"/>
      <c r="AZ3348" s="1"/>
      <c r="BA3348" s="1"/>
      <c r="BB3348" s="1"/>
      <c r="BC3348" s="1"/>
      <c r="BD3348" s="1"/>
      <c r="BE3348" s="1"/>
      <c r="BF3348" s="1"/>
      <c r="BG3348" s="1"/>
      <c r="BH3348" s="1"/>
      <c r="BI3348" s="1"/>
      <c r="BJ3348" s="1"/>
      <c r="BK3348" s="1"/>
      <c r="BL3348" s="1"/>
      <c r="BM3348" s="1"/>
      <c r="BN3348" s="1"/>
      <c r="BO3348" s="1"/>
      <c r="BP3348" s="1"/>
      <c r="BQ3348" s="1"/>
      <c r="BR3348" s="1"/>
      <c r="BS3348" s="1"/>
      <c r="BT3348" s="1"/>
      <c r="BU3348" s="1"/>
      <c r="BV3348" s="1"/>
      <c r="BW3348" s="1"/>
      <c r="BX3348" s="1"/>
      <c r="BY3348" s="1"/>
      <c r="BZ3348" s="1"/>
      <c r="CA3348" s="1"/>
      <c r="CB3348" s="1"/>
      <c r="CC3348" s="1"/>
      <c r="CD3348" s="1"/>
      <c r="CE3348" s="1"/>
      <c r="CF3348" s="1"/>
      <c r="CG3348" s="1"/>
      <c r="CH3348" s="1"/>
      <c r="CI3348" s="1"/>
      <c r="CJ3348" s="1"/>
      <c r="CK3348" s="1"/>
      <c r="CL3348" s="1"/>
      <c r="CM3348" s="1"/>
      <c r="CN3348" s="1"/>
      <c r="CO3348" s="1"/>
      <c r="CP3348" s="1"/>
      <c r="CQ3348" s="1"/>
      <c r="CR3348" s="1"/>
      <c r="CS3348" s="1"/>
      <c r="CT3348" s="1"/>
      <c r="CU3348" s="1"/>
      <c r="CV3348" s="1"/>
      <c r="CW3348" s="1"/>
      <c r="CX3348" s="1"/>
      <c r="CY3348" s="1"/>
      <c r="CZ3348" s="1"/>
      <c r="DA3348" s="1"/>
      <c r="DB3348" s="1"/>
      <c r="DC3348" s="1"/>
      <c r="DD3348" s="1"/>
      <c r="DE3348" s="1"/>
      <c r="DF3348" s="1"/>
      <c r="DG3348" s="1"/>
      <c r="DH3348" s="1"/>
      <c r="DI3348" s="1"/>
      <c r="DJ3348" s="1"/>
      <c r="DK3348" s="1"/>
      <c r="DL3348" s="1"/>
      <c r="DM3348" s="1"/>
      <c r="DN3348" s="1"/>
      <c r="DO3348" s="1"/>
      <c r="DP3348" s="1"/>
      <c r="DQ3348" s="1"/>
      <c r="DR3348" s="1"/>
      <c r="DS3348" s="1"/>
      <c r="DT3348" s="1"/>
      <c r="DU3348" s="1"/>
      <c r="DV3348" s="1"/>
      <c r="DW3348" s="1"/>
      <c r="DX3348" s="1"/>
      <c r="DY3348" s="1"/>
      <c r="DZ3348" s="1"/>
      <c r="EA3348" s="1"/>
      <c r="EB3348" s="1"/>
      <c r="EC3348" s="1"/>
      <c r="ED3348" s="1"/>
      <c r="EE3348" s="1"/>
      <c r="EF3348" s="1"/>
      <c r="EG3348" s="1"/>
      <c r="EH3348" s="1"/>
      <c r="EI3348" s="1"/>
      <c r="EJ3348" s="1"/>
      <c r="EK3348" s="1"/>
      <c r="EL3348" s="1"/>
      <c r="EM3348" s="1"/>
      <c r="EN3348" s="1"/>
      <c r="EO3348" s="1"/>
      <c r="EP3348" s="1"/>
      <c r="EQ3348" s="1"/>
      <c r="ER3348" s="1"/>
      <c r="ES3348" s="1"/>
      <c r="ET3348" s="1"/>
      <c r="EU3348" s="1"/>
      <c r="EV3348" s="1"/>
      <c r="EW3348" s="1"/>
      <c r="EX3348" s="1"/>
      <c r="EY3348" s="1"/>
      <c r="EZ3348" s="1"/>
      <c r="FA3348" s="1"/>
      <c r="FB3348" s="1"/>
      <c r="FC3348" s="1"/>
      <c r="FD3348" s="1"/>
      <c r="FE3348" s="1"/>
      <c r="FF3348" s="1"/>
      <c r="FG3348" s="1"/>
      <c r="FH3348" s="1"/>
      <c r="FI3348" s="1"/>
      <c r="FJ3348" s="1"/>
      <c r="FK3348" s="1"/>
      <c r="FL3348" s="1"/>
      <c r="FM3348" s="1"/>
      <c r="FN3348" s="1"/>
      <c r="FO3348" s="1"/>
      <c r="FP3348" s="1"/>
      <c r="FQ3348" s="1"/>
      <c r="FR3348" s="1"/>
      <c r="FS3348" s="1"/>
      <c r="FT3348" s="1"/>
      <c r="FU3348" s="1"/>
      <c r="FV3348" s="1"/>
      <c r="FW3348" s="1"/>
      <c r="FX3348" s="1"/>
      <c r="FY3348" s="1"/>
      <c r="FZ3348" s="1"/>
      <c r="GA3348" s="1"/>
      <c r="GB3348" s="1"/>
      <c r="GC3348" s="1"/>
      <c r="GD3348" s="1"/>
      <c r="GE3348" s="1"/>
      <c r="GF3348" s="1"/>
      <c r="GG3348" s="1"/>
      <c r="GH3348" s="1"/>
      <c r="GI3348" s="1"/>
      <c r="GJ3348" s="1"/>
      <c r="GK3348" s="1"/>
      <c r="GL3348" s="1"/>
      <c r="GM3348" s="1"/>
      <c r="GN3348" s="1"/>
      <c r="GO3348" s="1"/>
    </row>
    <row r="3349" spans="1:197" s="40" customFormat="1" x14ac:dyDescent="0.25">
      <c r="A3349" s="41"/>
      <c r="B3349" s="4"/>
      <c r="C3349" s="41"/>
      <c r="D3349" s="42"/>
      <c r="E3349" s="42"/>
      <c r="F3349" s="42"/>
      <c r="G3349" s="1"/>
      <c r="H3349" s="1"/>
      <c r="I3349" s="1"/>
      <c r="J3349" s="1"/>
      <c r="K3349" s="1"/>
      <c r="L3349" s="1"/>
      <c r="M3349" s="2"/>
      <c r="N3349" s="1"/>
      <c r="O3349" s="1"/>
      <c r="P3349" s="1"/>
      <c r="Q3349" s="1"/>
      <c r="R3349" s="1"/>
      <c r="S3349" s="1"/>
      <c r="T3349" s="1"/>
      <c r="U3349" s="1"/>
      <c r="V3349" s="1"/>
      <c r="W3349" s="1"/>
      <c r="X3349" s="1"/>
      <c r="Y3349" s="1"/>
      <c r="Z3349" s="1"/>
      <c r="AA3349" s="1"/>
      <c r="AB3349" s="1"/>
      <c r="AC3349" s="1"/>
      <c r="AD3349" s="1"/>
      <c r="AE3349" s="1"/>
      <c r="AF3349" s="1"/>
      <c r="AG3349" s="1"/>
      <c r="AH3349" s="1"/>
      <c r="AI3349" s="1"/>
      <c r="AJ3349" s="1"/>
      <c r="AK3349" s="1"/>
      <c r="AL3349" s="1"/>
      <c r="AM3349" s="1"/>
      <c r="AN3349" s="1"/>
      <c r="AO3349" s="1"/>
      <c r="AP3349" s="1"/>
      <c r="AQ3349" s="1"/>
      <c r="AR3349" s="1"/>
      <c r="AS3349" s="1"/>
      <c r="AT3349" s="1"/>
      <c r="AU3349" s="1"/>
      <c r="AV3349" s="1"/>
      <c r="AW3349" s="1"/>
      <c r="AX3349" s="1"/>
      <c r="AY3349" s="1"/>
      <c r="AZ3349" s="1"/>
      <c r="BA3349" s="1"/>
      <c r="BB3349" s="1"/>
      <c r="BC3349" s="1"/>
      <c r="BD3349" s="1"/>
      <c r="BE3349" s="1"/>
      <c r="BF3349" s="1"/>
      <c r="BG3349" s="1"/>
      <c r="BH3349" s="1"/>
      <c r="BI3349" s="1"/>
      <c r="BJ3349" s="1"/>
      <c r="BK3349" s="1"/>
      <c r="BL3349" s="1"/>
      <c r="BM3349" s="1"/>
      <c r="BN3349" s="1"/>
      <c r="BO3349" s="1"/>
      <c r="BP3349" s="1"/>
      <c r="BQ3349" s="1"/>
      <c r="BR3349" s="1"/>
      <c r="BS3349" s="1"/>
      <c r="BT3349" s="1"/>
      <c r="BU3349" s="1"/>
      <c r="BV3349" s="1"/>
      <c r="BW3349" s="1"/>
      <c r="BX3349" s="1"/>
      <c r="BY3349" s="1"/>
      <c r="BZ3349" s="1"/>
      <c r="CA3349" s="1"/>
      <c r="CB3349" s="1"/>
      <c r="CC3349" s="1"/>
      <c r="CD3349" s="1"/>
      <c r="CE3349" s="1"/>
      <c r="CF3349" s="1"/>
      <c r="CG3349" s="1"/>
      <c r="CH3349" s="1"/>
      <c r="CI3349" s="1"/>
      <c r="CJ3349" s="1"/>
      <c r="CK3349" s="1"/>
      <c r="CL3349" s="1"/>
      <c r="CM3349" s="1"/>
      <c r="CN3349" s="1"/>
      <c r="CO3349" s="1"/>
      <c r="CP3349" s="1"/>
      <c r="CQ3349" s="1"/>
      <c r="CR3349" s="1"/>
      <c r="CS3349" s="1"/>
      <c r="CT3349" s="1"/>
      <c r="CU3349" s="1"/>
      <c r="CV3349" s="1"/>
      <c r="CW3349" s="1"/>
      <c r="CX3349" s="1"/>
      <c r="CY3349" s="1"/>
      <c r="CZ3349" s="1"/>
      <c r="DA3349" s="1"/>
      <c r="DB3349" s="1"/>
      <c r="DC3349" s="1"/>
      <c r="DD3349" s="1"/>
      <c r="DE3349" s="1"/>
      <c r="DF3349" s="1"/>
      <c r="DG3349" s="1"/>
      <c r="DH3349" s="1"/>
      <c r="DI3349" s="1"/>
      <c r="DJ3349" s="1"/>
      <c r="DK3349" s="1"/>
      <c r="DL3349" s="1"/>
      <c r="DM3349" s="1"/>
      <c r="DN3349" s="1"/>
      <c r="DO3349" s="1"/>
      <c r="DP3349" s="1"/>
      <c r="DQ3349" s="1"/>
      <c r="DR3349" s="1"/>
      <c r="DS3349" s="1"/>
      <c r="DT3349" s="1"/>
      <c r="DU3349" s="1"/>
      <c r="DV3349" s="1"/>
      <c r="DW3349" s="1"/>
      <c r="DX3349" s="1"/>
      <c r="DY3349" s="1"/>
      <c r="DZ3349" s="1"/>
      <c r="EA3349" s="1"/>
      <c r="EB3349" s="1"/>
      <c r="EC3349" s="1"/>
      <c r="ED3349" s="1"/>
      <c r="EE3349" s="1"/>
      <c r="EF3349" s="1"/>
      <c r="EG3349" s="1"/>
      <c r="EH3349" s="1"/>
      <c r="EI3349" s="1"/>
      <c r="EJ3349" s="1"/>
      <c r="EK3349" s="1"/>
      <c r="EL3349" s="1"/>
      <c r="EM3349" s="1"/>
      <c r="EN3349" s="1"/>
      <c r="EO3349" s="1"/>
      <c r="EP3349" s="1"/>
      <c r="EQ3349" s="1"/>
      <c r="ER3349" s="1"/>
      <c r="ES3349" s="1"/>
      <c r="ET3349" s="1"/>
      <c r="EU3349" s="1"/>
      <c r="EV3349" s="1"/>
      <c r="EW3349" s="1"/>
      <c r="EX3349" s="1"/>
      <c r="EY3349" s="1"/>
      <c r="EZ3349" s="1"/>
      <c r="FA3349" s="1"/>
      <c r="FB3349" s="1"/>
      <c r="FC3349" s="1"/>
      <c r="FD3349" s="1"/>
      <c r="FE3349" s="1"/>
      <c r="FF3349" s="1"/>
      <c r="FG3349" s="1"/>
      <c r="FH3349" s="1"/>
      <c r="FI3349" s="1"/>
      <c r="FJ3349" s="1"/>
      <c r="FK3349" s="1"/>
      <c r="FL3349" s="1"/>
      <c r="FM3349" s="1"/>
      <c r="FN3349" s="1"/>
      <c r="FO3349" s="1"/>
      <c r="FP3349" s="1"/>
      <c r="FQ3349" s="1"/>
      <c r="FR3349" s="1"/>
      <c r="FS3349" s="1"/>
      <c r="FT3349" s="1"/>
      <c r="FU3349" s="1"/>
      <c r="FV3349" s="1"/>
      <c r="FW3349" s="1"/>
      <c r="FX3349" s="1"/>
      <c r="FY3349" s="1"/>
      <c r="FZ3349" s="1"/>
      <c r="GA3349" s="1"/>
      <c r="GB3349" s="1"/>
      <c r="GC3349" s="1"/>
      <c r="GD3349" s="1"/>
      <c r="GE3349" s="1"/>
      <c r="GF3349" s="1"/>
      <c r="GG3349" s="1"/>
      <c r="GH3349" s="1"/>
      <c r="GI3349" s="1"/>
      <c r="GJ3349" s="1"/>
      <c r="GK3349" s="1"/>
      <c r="GL3349" s="1"/>
      <c r="GM3349" s="1"/>
      <c r="GN3349" s="1"/>
      <c r="GO3349" s="1"/>
    </row>
    <row r="3350" spans="1:197" s="40" customFormat="1" x14ac:dyDescent="0.25">
      <c r="A3350" s="41"/>
      <c r="B3350" s="4"/>
      <c r="C3350" s="41"/>
      <c r="D3350" s="42"/>
      <c r="E3350" s="42"/>
      <c r="F3350" s="42"/>
      <c r="G3350" s="1"/>
      <c r="H3350" s="1"/>
      <c r="I3350" s="1"/>
      <c r="J3350" s="1"/>
      <c r="K3350" s="1"/>
      <c r="L3350" s="1"/>
      <c r="M3350" s="2"/>
      <c r="N3350" s="1"/>
      <c r="O3350" s="1"/>
      <c r="P3350" s="1"/>
      <c r="Q3350" s="1"/>
      <c r="R3350" s="1"/>
      <c r="S3350" s="1"/>
      <c r="T3350" s="1"/>
      <c r="U3350" s="1"/>
      <c r="V3350" s="1"/>
      <c r="W3350" s="1"/>
      <c r="X3350" s="1"/>
      <c r="Y3350" s="1"/>
      <c r="Z3350" s="1"/>
      <c r="AA3350" s="1"/>
      <c r="AB3350" s="1"/>
      <c r="AC3350" s="1"/>
      <c r="AD3350" s="1"/>
      <c r="AE3350" s="1"/>
      <c r="AF3350" s="1"/>
      <c r="AG3350" s="1"/>
      <c r="AH3350" s="1"/>
      <c r="AI3350" s="1"/>
      <c r="AJ3350" s="1"/>
      <c r="AK3350" s="1"/>
      <c r="AL3350" s="1"/>
      <c r="AM3350" s="1"/>
      <c r="AN3350" s="1"/>
      <c r="AO3350" s="1"/>
      <c r="AP3350" s="1"/>
      <c r="AQ3350" s="1"/>
      <c r="AR3350" s="1"/>
      <c r="AS3350" s="1"/>
      <c r="AT3350" s="1"/>
      <c r="AU3350" s="1"/>
      <c r="AV3350" s="1"/>
      <c r="AW3350" s="1"/>
      <c r="AX3350" s="1"/>
      <c r="AY3350" s="1"/>
      <c r="AZ3350" s="1"/>
      <c r="BA3350" s="1"/>
      <c r="BB3350" s="1"/>
      <c r="BC3350" s="1"/>
      <c r="BD3350" s="1"/>
      <c r="BE3350" s="1"/>
      <c r="BF3350" s="1"/>
      <c r="BG3350" s="1"/>
      <c r="BH3350" s="1"/>
      <c r="BI3350" s="1"/>
      <c r="BJ3350" s="1"/>
      <c r="BK3350" s="1"/>
      <c r="BL3350" s="1"/>
      <c r="BM3350" s="1"/>
      <c r="BN3350" s="1"/>
      <c r="BO3350" s="1"/>
      <c r="BP3350" s="1"/>
      <c r="BQ3350" s="1"/>
      <c r="BR3350" s="1"/>
      <c r="BS3350" s="1"/>
      <c r="BT3350" s="1"/>
      <c r="BU3350" s="1"/>
      <c r="BV3350" s="1"/>
      <c r="BW3350" s="1"/>
      <c r="BX3350" s="1"/>
      <c r="BY3350" s="1"/>
      <c r="BZ3350" s="1"/>
      <c r="CA3350" s="1"/>
      <c r="CB3350" s="1"/>
      <c r="CC3350" s="1"/>
      <c r="CD3350" s="1"/>
      <c r="CE3350" s="1"/>
      <c r="CF3350" s="1"/>
      <c r="CG3350" s="1"/>
      <c r="CH3350" s="1"/>
      <c r="CI3350" s="1"/>
      <c r="CJ3350" s="1"/>
      <c r="CK3350" s="1"/>
      <c r="CL3350" s="1"/>
      <c r="CM3350" s="1"/>
      <c r="CN3350" s="1"/>
      <c r="CO3350" s="1"/>
      <c r="CP3350" s="1"/>
      <c r="CQ3350" s="1"/>
      <c r="CR3350" s="1"/>
      <c r="CS3350" s="1"/>
      <c r="CT3350" s="1"/>
      <c r="CU3350" s="1"/>
      <c r="CV3350" s="1"/>
      <c r="CW3350" s="1"/>
      <c r="CX3350" s="1"/>
      <c r="CY3350" s="1"/>
      <c r="CZ3350" s="1"/>
      <c r="DA3350" s="1"/>
      <c r="DB3350" s="1"/>
      <c r="DC3350" s="1"/>
      <c r="DD3350" s="1"/>
      <c r="DE3350" s="1"/>
      <c r="DF3350" s="1"/>
      <c r="DG3350" s="1"/>
      <c r="DH3350" s="1"/>
      <c r="DI3350" s="1"/>
      <c r="DJ3350" s="1"/>
      <c r="DK3350" s="1"/>
      <c r="DL3350" s="1"/>
      <c r="DM3350" s="1"/>
      <c r="DN3350" s="1"/>
      <c r="DO3350" s="1"/>
      <c r="DP3350" s="1"/>
      <c r="DQ3350" s="1"/>
      <c r="DR3350" s="1"/>
      <c r="DS3350" s="1"/>
      <c r="DT3350" s="1"/>
      <c r="DU3350" s="1"/>
      <c r="DV3350" s="1"/>
      <c r="DW3350" s="1"/>
      <c r="DX3350" s="1"/>
      <c r="DY3350" s="1"/>
      <c r="DZ3350" s="1"/>
      <c r="EA3350" s="1"/>
      <c r="EB3350" s="1"/>
      <c r="EC3350" s="1"/>
      <c r="ED3350" s="1"/>
      <c r="EE3350" s="1"/>
      <c r="EF3350" s="1"/>
      <c r="EG3350" s="1"/>
      <c r="EH3350" s="1"/>
      <c r="EI3350" s="1"/>
      <c r="EJ3350" s="1"/>
      <c r="EK3350" s="1"/>
      <c r="EL3350" s="1"/>
      <c r="EM3350" s="1"/>
      <c r="EN3350" s="1"/>
      <c r="EO3350" s="1"/>
      <c r="EP3350" s="1"/>
      <c r="EQ3350" s="1"/>
      <c r="ER3350" s="1"/>
      <c r="ES3350" s="1"/>
      <c r="ET3350" s="1"/>
      <c r="EU3350" s="1"/>
      <c r="EV3350" s="1"/>
      <c r="EW3350" s="1"/>
      <c r="EX3350" s="1"/>
      <c r="EY3350" s="1"/>
      <c r="EZ3350" s="1"/>
      <c r="FA3350" s="1"/>
      <c r="FB3350" s="1"/>
      <c r="FC3350" s="1"/>
      <c r="FD3350" s="1"/>
      <c r="FE3350" s="1"/>
      <c r="FF3350" s="1"/>
      <c r="FG3350" s="1"/>
      <c r="FH3350" s="1"/>
      <c r="FI3350" s="1"/>
      <c r="FJ3350" s="1"/>
      <c r="FK3350" s="1"/>
      <c r="FL3350" s="1"/>
      <c r="FM3350" s="1"/>
      <c r="FN3350" s="1"/>
      <c r="FO3350" s="1"/>
      <c r="FP3350" s="1"/>
      <c r="FQ3350" s="1"/>
      <c r="FR3350" s="1"/>
      <c r="FS3350" s="1"/>
      <c r="FT3350" s="1"/>
      <c r="FU3350" s="1"/>
      <c r="FV3350" s="1"/>
      <c r="FW3350" s="1"/>
      <c r="FX3350" s="1"/>
      <c r="FY3350" s="1"/>
      <c r="FZ3350" s="1"/>
      <c r="GA3350" s="1"/>
      <c r="GB3350" s="1"/>
      <c r="GC3350" s="1"/>
      <c r="GD3350" s="1"/>
      <c r="GE3350" s="1"/>
      <c r="GF3350" s="1"/>
      <c r="GG3350" s="1"/>
      <c r="GH3350" s="1"/>
      <c r="GI3350" s="1"/>
      <c r="GJ3350" s="1"/>
      <c r="GK3350" s="1"/>
      <c r="GL3350" s="1"/>
      <c r="GM3350" s="1"/>
      <c r="GN3350" s="1"/>
      <c r="GO3350" s="1"/>
    </row>
    <row r="3351" spans="1:197" s="40" customFormat="1" x14ac:dyDescent="0.25">
      <c r="A3351" s="41"/>
      <c r="B3351" s="4"/>
      <c r="C3351" s="41"/>
      <c r="D3351" s="42"/>
      <c r="E3351" s="42"/>
      <c r="F3351" s="42"/>
      <c r="G3351" s="1"/>
      <c r="H3351" s="1"/>
      <c r="I3351" s="1"/>
      <c r="J3351" s="1"/>
      <c r="K3351" s="1"/>
      <c r="L3351" s="1"/>
      <c r="M3351" s="2"/>
      <c r="N3351" s="1"/>
      <c r="O3351" s="1"/>
      <c r="P3351" s="1"/>
      <c r="Q3351" s="1"/>
      <c r="R3351" s="1"/>
      <c r="S3351" s="1"/>
      <c r="T3351" s="1"/>
      <c r="U3351" s="1"/>
      <c r="V3351" s="1"/>
      <c r="W3351" s="1"/>
      <c r="X3351" s="1"/>
      <c r="Y3351" s="1"/>
      <c r="Z3351" s="1"/>
      <c r="AA3351" s="1"/>
      <c r="AB3351" s="1"/>
      <c r="AC3351" s="1"/>
      <c r="AD3351" s="1"/>
      <c r="AE3351" s="1"/>
      <c r="AF3351" s="1"/>
      <c r="AG3351" s="1"/>
      <c r="AH3351" s="1"/>
      <c r="AI3351" s="1"/>
      <c r="AJ3351" s="1"/>
      <c r="AK3351" s="1"/>
      <c r="AL3351" s="1"/>
      <c r="AM3351" s="1"/>
      <c r="AN3351" s="1"/>
      <c r="AO3351" s="1"/>
      <c r="AP3351" s="1"/>
      <c r="AQ3351" s="1"/>
      <c r="AR3351" s="1"/>
      <c r="AS3351" s="1"/>
      <c r="AT3351" s="1"/>
      <c r="AU3351" s="1"/>
      <c r="AV3351" s="1"/>
      <c r="AW3351" s="1"/>
      <c r="AX3351" s="1"/>
      <c r="AY3351" s="1"/>
      <c r="AZ3351" s="1"/>
      <c r="BA3351" s="1"/>
      <c r="BB3351" s="1"/>
      <c r="BC3351" s="1"/>
      <c r="BD3351" s="1"/>
      <c r="BE3351" s="1"/>
      <c r="BF3351" s="1"/>
      <c r="BG3351" s="1"/>
      <c r="BH3351" s="1"/>
      <c r="BI3351" s="1"/>
      <c r="BJ3351" s="1"/>
      <c r="BK3351" s="1"/>
      <c r="BL3351" s="1"/>
      <c r="BM3351" s="1"/>
      <c r="BN3351" s="1"/>
      <c r="BO3351" s="1"/>
      <c r="BP3351" s="1"/>
      <c r="BQ3351" s="1"/>
      <c r="BR3351" s="1"/>
      <c r="BS3351" s="1"/>
      <c r="BT3351" s="1"/>
      <c r="BU3351" s="1"/>
      <c r="BV3351" s="1"/>
      <c r="BW3351" s="1"/>
      <c r="BX3351" s="1"/>
      <c r="BY3351" s="1"/>
      <c r="BZ3351" s="1"/>
      <c r="CA3351" s="1"/>
      <c r="CB3351" s="1"/>
      <c r="CC3351" s="1"/>
      <c r="CD3351" s="1"/>
      <c r="CE3351" s="1"/>
      <c r="CF3351" s="1"/>
      <c r="CG3351" s="1"/>
      <c r="CH3351" s="1"/>
      <c r="CI3351" s="1"/>
      <c r="CJ3351" s="1"/>
      <c r="CK3351" s="1"/>
      <c r="CL3351" s="1"/>
      <c r="CM3351" s="1"/>
      <c r="CN3351" s="1"/>
      <c r="CO3351" s="1"/>
      <c r="CP3351" s="1"/>
      <c r="CQ3351" s="1"/>
      <c r="CR3351" s="1"/>
      <c r="CS3351" s="1"/>
      <c r="CT3351" s="1"/>
      <c r="CU3351" s="1"/>
      <c r="CV3351" s="1"/>
      <c r="CW3351" s="1"/>
      <c r="CX3351" s="1"/>
      <c r="CY3351" s="1"/>
      <c r="CZ3351" s="1"/>
      <c r="DA3351" s="1"/>
      <c r="DB3351" s="1"/>
      <c r="DC3351" s="1"/>
      <c r="DD3351" s="1"/>
      <c r="DE3351" s="1"/>
      <c r="DF3351" s="1"/>
      <c r="DG3351" s="1"/>
      <c r="DH3351" s="1"/>
      <c r="DI3351" s="1"/>
      <c r="DJ3351" s="1"/>
      <c r="DK3351" s="1"/>
      <c r="DL3351" s="1"/>
      <c r="DM3351" s="1"/>
      <c r="DN3351" s="1"/>
      <c r="DO3351" s="1"/>
      <c r="DP3351" s="1"/>
      <c r="DQ3351" s="1"/>
      <c r="DR3351" s="1"/>
      <c r="DS3351" s="1"/>
      <c r="DT3351" s="1"/>
      <c r="DU3351" s="1"/>
      <c r="DV3351" s="1"/>
      <c r="DW3351" s="1"/>
      <c r="DX3351" s="1"/>
      <c r="DY3351" s="1"/>
      <c r="DZ3351" s="1"/>
      <c r="EA3351" s="1"/>
      <c r="EB3351" s="1"/>
      <c r="EC3351" s="1"/>
      <c r="ED3351" s="1"/>
      <c r="EE3351" s="1"/>
      <c r="EF3351" s="1"/>
      <c r="EG3351" s="1"/>
      <c r="EH3351" s="1"/>
      <c r="EI3351" s="1"/>
      <c r="EJ3351" s="1"/>
      <c r="EK3351" s="1"/>
      <c r="EL3351" s="1"/>
      <c r="EM3351" s="1"/>
      <c r="EN3351" s="1"/>
      <c r="EO3351" s="1"/>
      <c r="EP3351" s="1"/>
      <c r="EQ3351" s="1"/>
      <c r="ER3351" s="1"/>
      <c r="ES3351" s="1"/>
      <c r="ET3351" s="1"/>
      <c r="EU3351" s="1"/>
      <c r="EV3351" s="1"/>
      <c r="EW3351" s="1"/>
      <c r="EX3351" s="1"/>
      <c r="EY3351" s="1"/>
      <c r="EZ3351" s="1"/>
      <c r="FA3351" s="1"/>
      <c r="FB3351" s="1"/>
      <c r="FC3351" s="1"/>
      <c r="FD3351" s="1"/>
      <c r="FE3351" s="1"/>
      <c r="FF3351" s="1"/>
      <c r="FG3351" s="1"/>
      <c r="FH3351" s="1"/>
      <c r="FI3351" s="1"/>
      <c r="FJ3351" s="1"/>
      <c r="FK3351" s="1"/>
      <c r="FL3351" s="1"/>
      <c r="FM3351" s="1"/>
      <c r="FN3351" s="1"/>
      <c r="FO3351" s="1"/>
      <c r="FP3351" s="1"/>
      <c r="FQ3351" s="1"/>
      <c r="FR3351" s="1"/>
      <c r="FS3351" s="1"/>
      <c r="FT3351" s="1"/>
      <c r="FU3351" s="1"/>
      <c r="FV3351" s="1"/>
      <c r="FW3351" s="1"/>
      <c r="FX3351" s="1"/>
      <c r="FY3351" s="1"/>
      <c r="FZ3351" s="1"/>
      <c r="GA3351" s="1"/>
      <c r="GB3351" s="1"/>
      <c r="GC3351" s="1"/>
      <c r="GD3351" s="1"/>
      <c r="GE3351" s="1"/>
      <c r="GF3351" s="1"/>
      <c r="GG3351" s="1"/>
      <c r="GH3351" s="1"/>
      <c r="GI3351" s="1"/>
      <c r="GJ3351" s="1"/>
      <c r="GK3351" s="1"/>
      <c r="GL3351" s="1"/>
      <c r="GM3351" s="1"/>
      <c r="GN3351" s="1"/>
      <c r="GO3351" s="1"/>
    </row>
    <row r="3352" spans="1:197" s="40" customFormat="1" x14ac:dyDescent="0.25">
      <c r="A3352" s="41"/>
      <c r="B3352" s="4"/>
      <c r="C3352" s="41"/>
      <c r="D3352" s="42"/>
      <c r="E3352" s="42"/>
      <c r="F3352" s="42"/>
      <c r="G3352" s="1"/>
      <c r="H3352" s="1"/>
      <c r="I3352" s="1"/>
      <c r="J3352" s="1"/>
      <c r="K3352" s="1"/>
      <c r="L3352" s="1"/>
      <c r="M3352" s="2"/>
      <c r="N3352" s="1"/>
      <c r="O3352" s="1"/>
      <c r="P3352" s="1"/>
      <c r="Q3352" s="1"/>
      <c r="R3352" s="1"/>
      <c r="S3352" s="1"/>
      <c r="T3352" s="1"/>
      <c r="U3352" s="1"/>
      <c r="V3352" s="1"/>
      <c r="W3352" s="1"/>
      <c r="X3352" s="1"/>
      <c r="Y3352" s="1"/>
      <c r="Z3352" s="1"/>
      <c r="AA3352" s="1"/>
      <c r="AB3352" s="1"/>
      <c r="AC3352" s="1"/>
      <c r="AD3352" s="1"/>
      <c r="AE3352" s="1"/>
      <c r="AF3352" s="1"/>
      <c r="AG3352" s="1"/>
      <c r="AH3352" s="1"/>
      <c r="AI3352" s="1"/>
      <c r="AJ3352" s="1"/>
      <c r="AK3352" s="1"/>
      <c r="AL3352" s="1"/>
      <c r="AM3352" s="1"/>
      <c r="AN3352" s="1"/>
      <c r="AO3352" s="1"/>
      <c r="AP3352" s="1"/>
      <c r="AQ3352" s="1"/>
      <c r="AR3352" s="1"/>
      <c r="AS3352" s="1"/>
      <c r="AT3352" s="1"/>
      <c r="AU3352" s="1"/>
      <c r="AV3352" s="1"/>
      <c r="AW3352" s="1"/>
      <c r="AX3352" s="1"/>
      <c r="AY3352" s="1"/>
      <c r="AZ3352" s="1"/>
      <c r="BA3352" s="1"/>
      <c r="BB3352" s="1"/>
      <c r="BC3352" s="1"/>
      <c r="BD3352" s="1"/>
      <c r="BE3352" s="1"/>
      <c r="BF3352" s="1"/>
      <c r="BG3352" s="1"/>
      <c r="BH3352" s="1"/>
      <c r="BI3352" s="1"/>
      <c r="BJ3352" s="1"/>
      <c r="BK3352" s="1"/>
      <c r="BL3352" s="1"/>
      <c r="BM3352" s="1"/>
      <c r="BN3352" s="1"/>
      <c r="BO3352" s="1"/>
      <c r="BP3352" s="1"/>
      <c r="BQ3352" s="1"/>
      <c r="BR3352" s="1"/>
      <c r="BS3352" s="1"/>
      <c r="BT3352" s="1"/>
      <c r="BU3352" s="1"/>
      <c r="BV3352" s="1"/>
      <c r="BW3352" s="1"/>
      <c r="BX3352" s="1"/>
      <c r="BY3352" s="1"/>
      <c r="BZ3352" s="1"/>
      <c r="CA3352" s="1"/>
      <c r="CB3352" s="1"/>
      <c r="CC3352" s="1"/>
      <c r="CD3352" s="1"/>
      <c r="CE3352" s="1"/>
      <c r="CF3352" s="1"/>
      <c r="CG3352" s="1"/>
      <c r="CH3352" s="1"/>
      <c r="CI3352" s="1"/>
      <c r="CJ3352" s="1"/>
      <c r="CK3352" s="1"/>
      <c r="CL3352" s="1"/>
      <c r="CM3352" s="1"/>
      <c r="CN3352" s="1"/>
      <c r="CO3352" s="1"/>
      <c r="CP3352" s="1"/>
      <c r="CQ3352" s="1"/>
      <c r="CR3352" s="1"/>
      <c r="CS3352" s="1"/>
      <c r="CT3352" s="1"/>
      <c r="CU3352" s="1"/>
      <c r="CV3352" s="1"/>
      <c r="CW3352" s="1"/>
      <c r="CX3352" s="1"/>
      <c r="CY3352" s="1"/>
      <c r="CZ3352" s="1"/>
      <c r="DA3352" s="1"/>
      <c r="DB3352" s="1"/>
      <c r="DC3352" s="1"/>
      <c r="DD3352" s="1"/>
      <c r="DE3352" s="1"/>
      <c r="DF3352" s="1"/>
      <c r="DG3352" s="1"/>
      <c r="DH3352" s="1"/>
      <c r="DI3352" s="1"/>
      <c r="DJ3352" s="1"/>
      <c r="DK3352" s="1"/>
      <c r="DL3352" s="1"/>
      <c r="DM3352" s="1"/>
      <c r="DN3352" s="1"/>
      <c r="DO3352" s="1"/>
      <c r="DP3352" s="1"/>
      <c r="DQ3352" s="1"/>
      <c r="DR3352" s="1"/>
      <c r="DS3352" s="1"/>
      <c r="DT3352" s="1"/>
      <c r="DU3352" s="1"/>
      <c r="DV3352" s="1"/>
      <c r="DW3352" s="1"/>
      <c r="DX3352" s="1"/>
      <c r="DY3352" s="1"/>
      <c r="DZ3352" s="1"/>
      <c r="EA3352" s="1"/>
      <c r="EB3352" s="1"/>
      <c r="EC3352" s="1"/>
      <c r="ED3352" s="1"/>
      <c r="EE3352" s="1"/>
      <c r="EF3352" s="1"/>
      <c r="EG3352" s="1"/>
      <c r="EH3352" s="1"/>
      <c r="EI3352" s="1"/>
      <c r="EJ3352" s="1"/>
      <c r="EK3352" s="1"/>
      <c r="EL3352" s="1"/>
      <c r="EM3352" s="1"/>
      <c r="EN3352" s="1"/>
      <c r="EO3352" s="1"/>
      <c r="EP3352" s="1"/>
      <c r="EQ3352" s="1"/>
      <c r="ER3352" s="1"/>
      <c r="ES3352" s="1"/>
      <c r="ET3352" s="1"/>
      <c r="EU3352" s="1"/>
      <c r="EV3352" s="1"/>
      <c r="EW3352" s="1"/>
      <c r="EX3352" s="1"/>
      <c r="EY3352" s="1"/>
      <c r="EZ3352" s="1"/>
      <c r="FA3352" s="1"/>
      <c r="FB3352" s="1"/>
      <c r="FC3352" s="1"/>
      <c r="FD3352" s="1"/>
      <c r="FE3352" s="1"/>
      <c r="FF3352" s="1"/>
      <c r="FG3352" s="1"/>
      <c r="FH3352" s="1"/>
      <c r="FI3352" s="1"/>
      <c r="FJ3352" s="1"/>
      <c r="FK3352" s="1"/>
      <c r="FL3352" s="1"/>
      <c r="FM3352" s="1"/>
      <c r="FN3352" s="1"/>
      <c r="FO3352" s="1"/>
      <c r="FP3352" s="1"/>
      <c r="FQ3352" s="1"/>
      <c r="FR3352" s="1"/>
      <c r="FS3352" s="1"/>
      <c r="FT3352" s="1"/>
      <c r="FU3352" s="1"/>
      <c r="FV3352" s="1"/>
      <c r="FW3352" s="1"/>
      <c r="FX3352" s="1"/>
      <c r="FY3352" s="1"/>
      <c r="FZ3352" s="1"/>
      <c r="GA3352" s="1"/>
      <c r="GB3352" s="1"/>
      <c r="GC3352" s="1"/>
      <c r="GD3352" s="1"/>
      <c r="GE3352" s="1"/>
      <c r="GF3352" s="1"/>
      <c r="GG3352" s="1"/>
      <c r="GH3352" s="1"/>
      <c r="GI3352" s="1"/>
      <c r="GJ3352" s="1"/>
      <c r="GK3352" s="1"/>
      <c r="GL3352" s="1"/>
      <c r="GM3352" s="1"/>
      <c r="GN3352" s="1"/>
      <c r="GO3352" s="1"/>
    </row>
    <row r="3353" spans="1:197" s="40" customFormat="1" x14ac:dyDescent="0.25">
      <c r="A3353" s="41"/>
      <c r="B3353" s="4"/>
      <c r="C3353" s="41"/>
      <c r="D3353" s="42"/>
      <c r="E3353" s="42"/>
      <c r="F3353" s="42"/>
      <c r="G3353" s="1"/>
      <c r="H3353" s="1"/>
      <c r="I3353" s="1"/>
      <c r="J3353" s="1"/>
      <c r="K3353" s="1"/>
      <c r="L3353" s="1"/>
      <c r="M3353" s="2"/>
      <c r="N3353" s="1"/>
      <c r="O3353" s="1"/>
      <c r="P3353" s="1"/>
      <c r="Q3353" s="1"/>
      <c r="R3353" s="1"/>
      <c r="S3353" s="1"/>
      <c r="T3353" s="1"/>
      <c r="U3353" s="1"/>
      <c r="V3353" s="1"/>
      <c r="W3353" s="1"/>
      <c r="X3353" s="1"/>
      <c r="Y3353" s="1"/>
      <c r="Z3353" s="1"/>
      <c r="AA3353" s="1"/>
      <c r="AB3353" s="1"/>
      <c r="AC3353" s="1"/>
      <c r="AD3353" s="1"/>
      <c r="AE3353" s="1"/>
      <c r="AF3353" s="1"/>
      <c r="AG3353" s="1"/>
      <c r="AH3353" s="1"/>
      <c r="AI3353" s="1"/>
      <c r="AJ3353" s="1"/>
      <c r="AK3353" s="1"/>
      <c r="AL3353" s="1"/>
      <c r="AM3353" s="1"/>
      <c r="AN3353" s="1"/>
      <c r="AO3353" s="1"/>
      <c r="AP3353" s="1"/>
      <c r="AQ3353" s="1"/>
      <c r="AR3353" s="1"/>
      <c r="AS3353" s="1"/>
      <c r="AT3353" s="1"/>
      <c r="AU3353" s="1"/>
      <c r="AV3353" s="1"/>
      <c r="AW3353" s="1"/>
      <c r="AX3353" s="1"/>
      <c r="AY3353" s="1"/>
      <c r="AZ3353" s="1"/>
      <c r="BA3353" s="1"/>
      <c r="BB3353" s="1"/>
      <c r="BC3353" s="1"/>
      <c r="BD3353" s="1"/>
      <c r="BE3353" s="1"/>
      <c r="BF3353" s="1"/>
      <c r="BG3353" s="1"/>
      <c r="BH3353" s="1"/>
      <c r="BI3353" s="1"/>
      <c r="BJ3353" s="1"/>
      <c r="BK3353" s="1"/>
      <c r="BL3353" s="1"/>
      <c r="BM3353" s="1"/>
      <c r="BN3353" s="1"/>
      <c r="BO3353" s="1"/>
      <c r="BP3353" s="1"/>
      <c r="BQ3353" s="1"/>
      <c r="BR3353" s="1"/>
      <c r="BS3353" s="1"/>
      <c r="BT3353" s="1"/>
      <c r="BU3353" s="1"/>
      <c r="BV3353" s="1"/>
      <c r="BW3353" s="1"/>
      <c r="BX3353" s="1"/>
      <c r="BY3353" s="1"/>
      <c r="BZ3353" s="1"/>
      <c r="CA3353" s="1"/>
      <c r="CB3353" s="1"/>
      <c r="CC3353" s="1"/>
      <c r="CD3353" s="1"/>
      <c r="CE3353" s="1"/>
      <c r="CF3353" s="1"/>
      <c r="CG3353" s="1"/>
      <c r="CH3353" s="1"/>
      <c r="CI3353" s="1"/>
      <c r="CJ3353" s="1"/>
      <c r="CK3353" s="1"/>
      <c r="CL3353" s="1"/>
      <c r="CM3353" s="1"/>
      <c r="CN3353" s="1"/>
      <c r="CO3353" s="1"/>
      <c r="CP3353" s="1"/>
      <c r="CQ3353" s="1"/>
      <c r="CR3353" s="1"/>
      <c r="CS3353" s="1"/>
      <c r="CT3353" s="1"/>
      <c r="CU3353" s="1"/>
      <c r="CV3353" s="1"/>
      <c r="CW3353" s="1"/>
      <c r="CX3353" s="1"/>
      <c r="CY3353" s="1"/>
      <c r="CZ3353" s="1"/>
      <c r="DA3353" s="1"/>
      <c r="DB3353" s="1"/>
      <c r="DC3353" s="1"/>
      <c r="DD3353" s="1"/>
      <c r="DE3353" s="1"/>
      <c r="DF3353" s="1"/>
      <c r="DG3353" s="1"/>
      <c r="DH3353" s="1"/>
      <c r="DI3353" s="1"/>
      <c r="DJ3353" s="1"/>
      <c r="DK3353" s="1"/>
      <c r="DL3353" s="1"/>
      <c r="DM3353" s="1"/>
      <c r="DN3353" s="1"/>
      <c r="DO3353" s="1"/>
      <c r="DP3353" s="1"/>
      <c r="DQ3353" s="1"/>
      <c r="DR3353" s="1"/>
      <c r="DS3353" s="1"/>
      <c r="DT3353" s="1"/>
      <c r="DU3353" s="1"/>
      <c r="DV3353" s="1"/>
      <c r="DW3353" s="1"/>
      <c r="DX3353" s="1"/>
      <c r="DY3353" s="1"/>
      <c r="DZ3353" s="1"/>
      <c r="EA3353" s="1"/>
      <c r="EB3353" s="1"/>
      <c r="EC3353" s="1"/>
      <c r="ED3353" s="1"/>
      <c r="EE3353" s="1"/>
      <c r="EF3353" s="1"/>
      <c r="EG3353" s="1"/>
      <c r="EH3353" s="1"/>
      <c r="EI3353" s="1"/>
      <c r="EJ3353" s="1"/>
      <c r="EK3353" s="1"/>
      <c r="EL3353" s="1"/>
      <c r="EM3353" s="1"/>
      <c r="EN3353" s="1"/>
      <c r="EO3353" s="1"/>
      <c r="EP3353" s="1"/>
      <c r="EQ3353" s="1"/>
      <c r="ER3353" s="1"/>
      <c r="ES3353" s="1"/>
      <c r="ET3353" s="1"/>
      <c r="EU3353" s="1"/>
      <c r="EV3353" s="1"/>
      <c r="EW3353" s="1"/>
      <c r="EX3353" s="1"/>
      <c r="EY3353" s="1"/>
      <c r="EZ3353" s="1"/>
      <c r="FA3353" s="1"/>
      <c r="FB3353" s="1"/>
      <c r="FC3353" s="1"/>
      <c r="FD3353" s="1"/>
      <c r="FE3353" s="1"/>
      <c r="FF3353" s="1"/>
      <c r="FG3353" s="1"/>
      <c r="FH3353" s="1"/>
      <c r="FI3353" s="1"/>
      <c r="FJ3353" s="1"/>
      <c r="FK3353" s="1"/>
      <c r="FL3353" s="1"/>
      <c r="FM3353" s="1"/>
      <c r="FN3353" s="1"/>
      <c r="FO3353" s="1"/>
      <c r="FP3353" s="1"/>
      <c r="FQ3353" s="1"/>
      <c r="FR3353" s="1"/>
      <c r="FS3353" s="1"/>
      <c r="FT3353" s="1"/>
      <c r="FU3353" s="1"/>
      <c r="FV3353" s="1"/>
      <c r="FW3353" s="1"/>
      <c r="FX3353" s="1"/>
      <c r="FY3353" s="1"/>
      <c r="FZ3353" s="1"/>
      <c r="GA3353" s="1"/>
      <c r="GB3353" s="1"/>
      <c r="GC3353" s="1"/>
      <c r="GD3353" s="1"/>
      <c r="GE3353" s="1"/>
      <c r="GF3353" s="1"/>
      <c r="GG3353" s="1"/>
      <c r="GH3353" s="1"/>
      <c r="GI3353" s="1"/>
      <c r="GJ3353" s="1"/>
      <c r="GK3353" s="1"/>
      <c r="GL3353" s="1"/>
      <c r="GM3353" s="1"/>
      <c r="GN3353" s="1"/>
      <c r="GO3353" s="1"/>
    </row>
    <row r="3354" spans="1:197" s="40" customFormat="1" x14ac:dyDescent="0.25">
      <c r="A3354" s="41"/>
      <c r="B3354" s="4"/>
      <c r="C3354" s="41"/>
      <c r="D3354" s="42"/>
      <c r="E3354" s="42"/>
      <c r="F3354" s="42"/>
      <c r="G3354" s="1"/>
      <c r="H3354" s="1"/>
      <c r="I3354" s="1"/>
      <c r="J3354" s="1"/>
      <c r="K3354" s="1"/>
      <c r="L3354" s="1"/>
      <c r="M3354" s="2"/>
      <c r="N3354" s="1"/>
      <c r="O3354" s="1"/>
      <c r="P3354" s="1"/>
      <c r="Q3354" s="1"/>
      <c r="R3354" s="1"/>
      <c r="S3354" s="1"/>
      <c r="T3354" s="1"/>
      <c r="U3354" s="1"/>
      <c r="V3354" s="1"/>
      <c r="W3354" s="1"/>
      <c r="X3354" s="1"/>
      <c r="Y3354" s="1"/>
      <c r="Z3354" s="1"/>
      <c r="AA3354" s="1"/>
      <c r="AB3354" s="1"/>
      <c r="AC3354" s="1"/>
      <c r="AD3354" s="1"/>
      <c r="AE3354" s="1"/>
      <c r="AF3354" s="1"/>
      <c r="AG3354" s="1"/>
      <c r="AH3354" s="1"/>
      <c r="AI3354" s="1"/>
      <c r="AJ3354" s="1"/>
      <c r="AK3354" s="1"/>
      <c r="AL3354" s="1"/>
      <c r="AM3354" s="1"/>
      <c r="AN3354" s="1"/>
      <c r="AO3354" s="1"/>
      <c r="AP3354" s="1"/>
      <c r="AQ3354" s="1"/>
      <c r="AR3354" s="1"/>
      <c r="AS3354" s="1"/>
      <c r="AT3354" s="1"/>
      <c r="AU3354" s="1"/>
      <c r="AV3354" s="1"/>
      <c r="AW3354" s="1"/>
      <c r="AX3354" s="1"/>
      <c r="AY3354" s="1"/>
      <c r="AZ3354" s="1"/>
      <c r="BA3354" s="1"/>
      <c r="BB3354" s="1"/>
      <c r="BC3354" s="1"/>
      <c r="BD3354" s="1"/>
      <c r="BE3354" s="1"/>
      <c r="BF3354" s="1"/>
      <c r="BG3354" s="1"/>
      <c r="BH3354" s="1"/>
      <c r="BI3354" s="1"/>
      <c r="BJ3354" s="1"/>
      <c r="BK3354" s="1"/>
      <c r="BL3354" s="1"/>
      <c r="BM3354" s="1"/>
      <c r="BN3354" s="1"/>
      <c r="BO3354" s="1"/>
      <c r="BP3354" s="1"/>
      <c r="BQ3354" s="1"/>
      <c r="BR3354" s="1"/>
      <c r="BS3354" s="1"/>
      <c r="BT3354" s="1"/>
      <c r="BU3354" s="1"/>
      <c r="BV3354" s="1"/>
      <c r="BW3354" s="1"/>
      <c r="BX3354" s="1"/>
      <c r="BY3354" s="1"/>
      <c r="BZ3354" s="1"/>
      <c r="CA3354" s="1"/>
      <c r="CB3354" s="1"/>
      <c r="CC3354" s="1"/>
      <c r="CD3354" s="1"/>
      <c r="CE3354" s="1"/>
      <c r="CF3354" s="1"/>
      <c r="CG3354" s="1"/>
      <c r="CH3354" s="1"/>
      <c r="CI3354" s="1"/>
      <c r="CJ3354" s="1"/>
      <c r="CK3354" s="1"/>
      <c r="CL3354" s="1"/>
      <c r="CM3354" s="1"/>
      <c r="CN3354" s="1"/>
      <c r="CO3354" s="1"/>
      <c r="CP3354" s="1"/>
      <c r="CQ3354" s="1"/>
      <c r="CR3354" s="1"/>
      <c r="CS3354" s="1"/>
      <c r="CT3354" s="1"/>
      <c r="CU3354" s="1"/>
      <c r="CV3354" s="1"/>
      <c r="CW3354" s="1"/>
      <c r="CX3354" s="1"/>
      <c r="CY3354" s="1"/>
      <c r="CZ3354" s="1"/>
      <c r="DA3354" s="1"/>
      <c r="DB3354" s="1"/>
      <c r="DC3354" s="1"/>
      <c r="DD3354" s="1"/>
      <c r="DE3354" s="1"/>
      <c r="DF3354" s="1"/>
      <c r="DG3354" s="1"/>
      <c r="DH3354" s="1"/>
      <c r="DI3354" s="1"/>
      <c r="DJ3354" s="1"/>
      <c r="DK3354" s="1"/>
      <c r="DL3354" s="1"/>
      <c r="DM3354" s="1"/>
      <c r="DN3354" s="1"/>
      <c r="DO3354" s="1"/>
      <c r="DP3354" s="1"/>
      <c r="DQ3354" s="1"/>
      <c r="DR3354" s="1"/>
      <c r="DS3354" s="1"/>
      <c r="DT3354" s="1"/>
      <c r="DU3354" s="1"/>
      <c r="DV3354" s="1"/>
      <c r="DW3354" s="1"/>
      <c r="DX3354" s="1"/>
      <c r="DY3354" s="1"/>
      <c r="DZ3354" s="1"/>
      <c r="EA3354" s="1"/>
      <c r="EB3354" s="1"/>
      <c r="EC3354" s="1"/>
      <c r="ED3354" s="1"/>
      <c r="EE3354" s="1"/>
      <c r="EF3354" s="1"/>
      <c r="EG3354" s="1"/>
      <c r="EH3354" s="1"/>
      <c r="EI3354" s="1"/>
      <c r="EJ3354" s="1"/>
      <c r="EK3354" s="1"/>
      <c r="EL3354" s="1"/>
      <c r="EM3354" s="1"/>
      <c r="EN3354" s="1"/>
      <c r="EO3354" s="1"/>
      <c r="EP3354" s="1"/>
      <c r="EQ3354" s="1"/>
      <c r="ER3354" s="1"/>
      <c r="ES3354" s="1"/>
      <c r="ET3354" s="1"/>
      <c r="EU3354" s="1"/>
      <c r="EV3354" s="1"/>
      <c r="EW3354" s="1"/>
      <c r="EX3354" s="1"/>
      <c r="EY3354" s="1"/>
      <c r="EZ3354" s="1"/>
      <c r="FA3354" s="1"/>
      <c r="FB3354" s="1"/>
      <c r="FC3354" s="1"/>
      <c r="FD3354" s="1"/>
      <c r="FE3354" s="1"/>
      <c r="FF3354" s="1"/>
      <c r="FG3354" s="1"/>
      <c r="FH3354" s="1"/>
      <c r="FI3354" s="1"/>
      <c r="FJ3354" s="1"/>
      <c r="FK3354" s="1"/>
      <c r="FL3354" s="1"/>
      <c r="FM3354" s="1"/>
      <c r="FN3354" s="1"/>
      <c r="FO3354" s="1"/>
      <c r="FP3354" s="1"/>
      <c r="FQ3354" s="1"/>
      <c r="FR3354" s="1"/>
      <c r="FS3354" s="1"/>
      <c r="FT3354" s="1"/>
      <c r="FU3354" s="1"/>
      <c r="FV3354" s="1"/>
      <c r="FW3354" s="1"/>
      <c r="FX3354" s="1"/>
      <c r="FY3354" s="1"/>
      <c r="FZ3354" s="1"/>
      <c r="GA3354" s="1"/>
      <c r="GB3354" s="1"/>
      <c r="GC3354" s="1"/>
      <c r="GD3354" s="1"/>
      <c r="GE3354" s="1"/>
      <c r="GF3354" s="1"/>
      <c r="GG3354" s="1"/>
      <c r="GH3354" s="1"/>
      <c r="GI3354" s="1"/>
      <c r="GJ3354" s="1"/>
      <c r="GK3354" s="1"/>
      <c r="GL3354" s="1"/>
      <c r="GM3354" s="1"/>
      <c r="GN3354" s="1"/>
      <c r="GO3354" s="1"/>
    </row>
    <row r="3355" spans="1:197" s="40" customFormat="1" x14ac:dyDescent="0.25">
      <c r="A3355" s="41"/>
      <c r="B3355" s="4"/>
      <c r="C3355" s="41"/>
      <c r="D3355" s="42"/>
      <c r="E3355" s="42"/>
      <c r="F3355" s="42"/>
      <c r="G3355" s="1"/>
      <c r="H3355" s="1"/>
      <c r="I3355" s="1"/>
      <c r="J3355" s="1"/>
      <c r="K3355" s="1"/>
      <c r="L3355" s="1"/>
      <c r="M3355" s="2"/>
      <c r="N3355" s="1"/>
      <c r="O3355" s="1"/>
      <c r="P3355" s="1"/>
      <c r="Q3355" s="1"/>
      <c r="R3355" s="1"/>
      <c r="S3355" s="1"/>
      <c r="T3355" s="1"/>
      <c r="U3355" s="1"/>
      <c r="V3355" s="1"/>
      <c r="W3355" s="1"/>
      <c r="X3355" s="1"/>
      <c r="Y3355" s="1"/>
      <c r="Z3355" s="1"/>
      <c r="AA3355" s="1"/>
      <c r="AB3355" s="1"/>
      <c r="AC3355" s="1"/>
      <c r="AD3355" s="1"/>
      <c r="AE3355" s="1"/>
      <c r="AF3355" s="1"/>
      <c r="AG3355" s="1"/>
      <c r="AH3355" s="1"/>
      <c r="AI3355" s="1"/>
      <c r="AJ3355" s="1"/>
      <c r="AK3355" s="1"/>
      <c r="AL3355" s="1"/>
      <c r="AM3355" s="1"/>
      <c r="AN3355" s="1"/>
      <c r="AO3355" s="1"/>
      <c r="AP3355" s="1"/>
      <c r="AQ3355" s="1"/>
      <c r="AR3355" s="1"/>
      <c r="AS3355" s="1"/>
      <c r="AT3355" s="1"/>
      <c r="AU3355" s="1"/>
      <c r="AV3355" s="1"/>
      <c r="AW3355" s="1"/>
      <c r="AX3355" s="1"/>
      <c r="AY3355" s="1"/>
      <c r="AZ3355" s="1"/>
      <c r="BA3355" s="1"/>
      <c r="BB3355" s="1"/>
      <c r="BC3355" s="1"/>
      <c r="BD3355" s="1"/>
      <c r="BE3355" s="1"/>
      <c r="BF3355" s="1"/>
      <c r="BG3355" s="1"/>
      <c r="BH3355" s="1"/>
      <c r="BI3355" s="1"/>
      <c r="BJ3355" s="1"/>
      <c r="BK3355" s="1"/>
      <c r="BL3355" s="1"/>
      <c r="BM3355" s="1"/>
      <c r="BN3355" s="1"/>
      <c r="BO3355" s="1"/>
      <c r="BP3355" s="1"/>
      <c r="BQ3355" s="1"/>
      <c r="BR3355" s="1"/>
      <c r="BS3355" s="1"/>
      <c r="BT3355" s="1"/>
      <c r="BU3355" s="1"/>
      <c r="BV3355" s="1"/>
      <c r="BW3355" s="1"/>
      <c r="BX3355" s="1"/>
      <c r="BY3355" s="1"/>
      <c r="BZ3355" s="1"/>
      <c r="CA3355" s="1"/>
      <c r="CB3355" s="1"/>
      <c r="CC3355" s="1"/>
      <c r="CD3355" s="1"/>
      <c r="CE3355" s="1"/>
      <c r="CF3355" s="1"/>
      <c r="CG3355" s="1"/>
      <c r="CH3355" s="1"/>
      <c r="CI3355" s="1"/>
      <c r="CJ3355" s="1"/>
      <c r="CK3355" s="1"/>
      <c r="CL3355" s="1"/>
      <c r="CM3355" s="1"/>
      <c r="CN3355" s="1"/>
      <c r="CO3355" s="1"/>
      <c r="CP3355" s="1"/>
      <c r="CQ3355" s="1"/>
      <c r="CR3355" s="1"/>
      <c r="CS3355" s="1"/>
      <c r="CT3355" s="1"/>
      <c r="CU3355" s="1"/>
      <c r="CV3355" s="1"/>
      <c r="CW3355" s="1"/>
      <c r="CX3355" s="1"/>
      <c r="CY3355" s="1"/>
      <c r="CZ3355" s="1"/>
      <c r="DA3355" s="1"/>
      <c r="DB3355" s="1"/>
      <c r="DC3355" s="1"/>
      <c r="DD3355" s="1"/>
      <c r="DE3355" s="1"/>
      <c r="DF3355" s="1"/>
      <c r="DG3355" s="1"/>
      <c r="DH3355" s="1"/>
      <c r="DI3355" s="1"/>
      <c r="DJ3355" s="1"/>
      <c r="DK3355" s="1"/>
      <c r="DL3355" s="1"/>
      <c r="DM3355" s="1"/>
      <c r="DN3355" s="1"/>
      <c r="DO3355" s="1"/>
      <c r="DP3355" s="1"/>
      <c r="DQ3355" s="1"/>
      <c r="DR3355" s="1"/>
      <c r="DS3355" s="1"/>
      <c r="DT3355" s="1"/>
      <c r="DU3355" s="1"/>
      <c r="DV3355" s="1"/>
      <c r="DW3355" s="1"/>
      <c r="DX3355" s="1"/>
      <c r="DY3355" s="1"/>
      <c r="DZ3355" s="1"/>
      <c r="EA3355" s="1"/>
      <c r="EB3355" s="1"/>
      <c r="EC3355" s="1"/>
      <c r="ED3355" s="1"/>
      <c r="EE3355" s="1"/>
      <c r="EF3355" s="1"/>
      <c r="EG3355" s="1"/>
      <c r="EH3355" s="1"/>
      <c r="EI3355" s="1"/>
      <c r="EJ3355" s="1"/>
      <c r="EK3355" s="1"/>
      <c r="EL3355" s="1"/>
      <c r="EM3355" s="1"/>
      <c r="EN3355" s="1"/>
      <c r="EO3355" s="1"/>
      <c r="EP3355" s="1"/>
      <c r="EQ3355" s="1"/>
      <c r="ER3355" s="1"/>
      <c r="ES3355" s="1"/>
      <c r="ET3355" s="1"/>
      <c r="EU3355" s="1"/>
      <c r="EV3355" s="1"/>
      <c r="EW3355" s="1"/>
      <c r="EX3355" s="1"/>
      <c r="EY3355" s="1"/>
      <c r="EZ3355" s="1"/>
      <c r="FA3355" s="1"/>
      <c r="FB3355" s="1"/>
      <c r="FC3355" s="1"/>
      <c r="FD3355" s="1"/>
      <c r="FE3355" s="1"/>
      <c r="FF3355" s="1"/>
      <c r="FG3355" s="1"/>
      <c r="FH3355" s="1"/>
      <c r="FI3355" s="1"/>
      <c r="FJ3355" s="1"/>
      <c r="FK3355" s="1"/>
      <c r="FL3355" s="1"/>
      <c r="FM3355" s="1"/>
      <c r="FN3355" s="1"/>
      <c r="FO3355" s="1"/>
      <c r="FP3355" s="1"/>
      <c r="FQ3355" s="1"/>
      <c r="FR3355" s="1"/>
      <c r="FS3355" s="1"/>
      <c r="FT3355" s="1"/>
      <c r="FU3355" s="1"/>
      <c r="FV3355" s="1"/>
      <c r="FW3355" s="1"/>
      <c r="FX3355" s="1"/>
      <c r="FY3355" s="1"/>
      <c r="FZ3355" s="1"/>
      <c r="GA3355" s="1"/>
      <c r="GB3355" s="1"/>
      <c r="GC3355" s="1"/>
      <c r="GD3355" s="1"/>
      <c r="GE3355" s="1"/>
      <c r="GF3355" s="1"/>
      <c r="GG3355" s="1"/>
      <c r="GH3355" s="1"/>
      <c r="GI3355" s="1"/>
      <c r="GJ3355" s="1"/>
      <c r="GK3355" s="1"/>
      <c r="GL3355" s="1"/>
      <c r="GM3355" s="1"/>
      <c r="GN3355" s="1"/>
      <c r="GO3355" s="1"/>
    </row>
    <row r="3356" spans="1:197" s="40" customFormat="1" x14ac:dyDescent="0.25">
      <c r="A3356" s="41"/>
      <c r="B3356" s="4"/>
      <c r="C3356" s="41"/>
      <c r="D3356" s="42"/>
      <c r="E3356" s="42"/>
      <c r="F3356" s="42"/>
      <c r="G3356" s="1"/>
      <c r="H3356" s="1"/>
      <c r="I3356" s="1"/>
      <c r="J3356" s="1"/>
      <c r="K3356" s="1"/>
      <c r="L3356" s="1"/>
      <c r="M3356" s="2"/>
      <c r="N3356" s="1"/>
      <c r="O3356" s="1"/>
      <c r="P3356" s="1"/>
      <c r="Q3356" s="1"/>
      <c r="R3356" s="1"/>
      <c r="S3356" s="1"/>
      <c r="T3356" s="1"/>
      <c r="U3356" s="1"/>
      <c r="V3356" s="1"/>
      <c r="W3356" s="1"/>
      <c r="X3356" s="1"/>
      <c r="Y3356" s="1"/>
      <c r="Z3356" s="1"/>
      <c r="AA3356" s="1"/>
      <c r="AB3356" s="1"/>
      <c r="AC3356" s="1"/>
      <c r="AD3356" s="1"/>
      <c r="AE3356" s="1"/>
      <c r="AF3356" s="1"/>
      <c r="AG3356" s="1"/>
      <c r="AH3356" s="1"/>
      <c r="AI3356" s="1"/>
      <c r="AJ3356" s="1"/>
      <c r="AK3356" s="1"/>
      <c r="AL3356" s="1"/>
      <c r="AM3356" s="1"/>
      <c r="AN3356" s="1"/>
      <c r="AO3356" s="1"/>
      <c r="AP3356" s="1"/>
      <c r="AQ3356" s="1"/>
      <c r="AR3356" s="1"/>
      <c r="AS3356" s="1"/>
      <c r="AT3356" s="1"/>
      <c r="AU3356" s="1"/>
      <c r="AV3356" s="1"/>
      <c r="AW3356" s="1"/>
      <c r="AX3356" s="1"/>
      <c r="AY3356" s="1"/>
      <c r="AZ3356" s="1"/>
      <c r="BA3356" s="1"/>
      <c r="BB3356" s="1"/>
      <c r="BC3356" s="1"/>
      <c r="BD3356" s="1"/>
      <c r="BE3356" s="1"/>
      <c r="BF3356" s="1"/>
      <c r="BG3356" s="1"/>
      <c r="BH3356" s="1"/>
      <c r="BI3356" s="1"/>
      <c r="BJ3356" s="1"/>
      <c r="BK3356" s="1"/>
      <c r="BL3356" s="1"/>
      <c r="BM3356" s="1"/>
      <c r="BN3356" s="1"/>
      <c r="BO3356" s="1"/>
      <c r="BP3356" s="1"/>
      <c r="BQ3356" s="1"/>
      <c r="BR3356" s="1"/>
      <c r="BS3356" s="1"/>
      <c r="BT3356" s="1"/>
      <c r="BU3356" s="1"/>
      <c r="BV3356" s="1"/>
      <c r="BW3356" s="1"/>
      <c r="BX3356" s="1"/>
      <c r="BY3356" s="1"/>
      <c r="BZ3356" s="1"/>
      <c r="CA3356" s="1"/>
      <c r="CB3356" s="1"/>
      <c r="CC3356" s="1"/>
      <c r="CD3356" s="1"/>
      <c r="CE3356" s="1"/>
      <c r="CF3356" s="1"/>
      <c r="CG3356" s="1"/>
      <c r="CH3356" s="1"/>
      <c r="CI3356" s="1"/>
      <c r="CJ3356" s="1"/>
      <c r="CK3356" s="1"/>
      <c r="CL3356" s="1"/>
      <c r="CM3356" s="1"/>
      <c r="CN3356" s="1"/>
      <c r="CO3356" s="1"/>
      <c r="CP3356" s="1"/>
      <c r="CQ3356" s="1"/>
      <c r="CR3356" s="1"/>
      <c r="CS3356" s="1"/>
      <c r="CT3356" s="1"/>
      <c r="CU3356" s="1"/>
      <c r="CV3356" s="1"/>
      <c r="CW3356" s="1"/>
      <c r="CX3356" s="1"/>
      <c r="CY3356" s="1"/>
      <c r="CZ3356" s="1"/>
      <c r="DA3356" s="1"/>
      <c r="DB3356" s="1"/>
      <c r="DC3356" s="1"/>
      <c r="DD3356" s="1"/>
      <c r="DE3356" s="1"/>
      <c r="DF3356" s="1"/>
      <c r="DG3356" s="1"/>
      <c r="DH3356" s="1"/>
      <c r="DI3356" s="1"/>
      <c r="DJ3356" s="1"/>
      <c r="DK3356" s="1"/>
      <c r="DL3356" s="1"/>
      <c r="DM3356" s="1"/>
      <c r="DN3356" s="1"/>
      <c r="DO3356" s="1"/>
      <c r="DP3356" s="1"/>
      <c r="DQ3356" s="1"/>
      <c r="DR3356" s="1"/>
      <c r="DS3356" s="1"/>
      <c r="DT3356" s="1"/>
      <c r="DU3356" s="1"/>
      <c r="DV3356" s="1"/>
      <c r="DW3356" s="1"/>
      <c r="DX3356" s="1"/>
      <c r="DY3356" s="1"/>
      <c r="DZ3356" s="1"/>
      <c r="EA3356" s="1"/>
      <c r="EB3356" s="1"/>
      <c r="EC3356" s="1"/>
      <c r="ED3356" s="1"/>
      <c r="EE3356" s="1"/>
      <c r="EF3356" s="1"/>
      <c r="EG3356" s="1"/>
      <c r="EH3356" s="1"/>
      <c r="EI3356" s="1"/>
      <c r="EJ3356" s="1"/>
      <c r="EK3356" s="1"/>
      <c r="EL3356" s="1"/>
      <c r="EM3356" s="1"/>
      <c r="EN3356" s="1"/>
      <c r="EO3356" s="1"/>
      <c r="EP3356" s="1"/>
      <c r="EQ3356" s="1"/>
      <c r="ER3356" s="1"/>
      <c r="ES3356" s="1"/>
      <c r="ET3356" s="1"/>
      <c r="EU3356" s="1"/>
      <c r="EV3356" s="1"/>
      <c r="EW3356" s="1"/>
      <c r="EX3356" s="1"/>
      <c r="EY3356" s="1"/>
      <c r="EZ3356" s="1"/>
      <c r="FA3356" s="1"/>
      <c r="FB3356" s="1"/>
      <c r="FC3356" s="1"/>
      <c r="FD3356" s="1"/>
      <c r="FE3356" s="1"/>
      <c r="FF3356" s="1"/>
      <c r="FG3356" s="1"/>
      <c r="FH3356" s="1"/>
      <c r="FI3356" s="1"/>
      <c r="FJ3356" s="1"/>
      <c r="FK3356" s="1"/>
      <c r="FL3356" s="1"/>
      <c r="FM3356" s="1"/>
      <c r="FN3356" s="1"/>
      <c r="FO3356" s="1"/>
      <c r="FP3356" s="1"/>
      <c r="FQ3356" s="1"/>
      <c r="FR3356" s="1"/>
      <c r="FS3356" s="1"/>
      <c r="FT3356" s="1"/>
      <c r="FU3356" s="1"/>
      <c r="FV3356" s="1"/>
      <c r="FW3356" s="1"/>
      <c r="FX3356" s="1"/>
      <c r="FY3356" s="1"/>
      <c r="FZ3356" s="1"/>
      <c r="GA3356" s="1"/>
      <c r="GB3356" s="1"/>
      <c r="GC3356" s="1"/>
      <c r="GD3356" s="1"/>
      <c r="GE3356" s="1"/>
      <c r="GF3356" s="1"/>
      <c r="GG3356" s="1"/>
      <c r="GH3356" s="1"/>
      <c r="GI3356" s="1"/>
      <c r="GJ3356" s="1"/>
      <c r="GK3356" s="1"/>
      <c r="GL3356" s="1"/>
      <c r="GM3356" s="1"/>
      <c r="GN3356" s="1"/>
      <c r="GO3356" s="1"/>
    </row>
    <row r="3357" spans="1:197" s="40" customFormat="1" x14ac:dyDescent="0.25">
      <c r="A3357" s="41"/>
      <c r="B3357" s="4"/>
      <c r="C3357" s="41"/>
      <c r="D3357" s="42"/>
      <c r="E3357" s="42"/>
      <c r="F3357" s="42"/>
      <c r="G3357" s="1"/>
      <c r="H3357" s="1"/>
      <c r="I3357" s="1"/>
      <c r="J3357" s="1"/>
      <c r="K3357" s="1"/>
      <c r="L3357" s="1"/>
      <c r="M3357" s="2"/>
      <c r="N3357" s="1"/>
      <c r="O3357" s="1"/>
      <c r="P3357" s="1"/>
      <c r="Q3357" s="1"/>
      <c r="R3357" s="1"/>
      <c r="S3357" s="1"/>
      <c r="T3357" s="1"/>
      <c r="U3357" s="1"/>
      <c r="V3357" s="1"/>
      <c r="W3357" s="1"/>
      <c r="X3357" s="1"/>
      <c r="Y3357" s="1"/>
      <c r="Z3357" s="1"/>
      <c r="AA3357" s="1"/>
      <c r="AB3357" s="1"/>
      <c r="AC3357" s="1"/>
      <c r="AD3357" s="1"/>
      <c r="AE3357" s="1"/>
      <c r="AF3357" s="1"/>
      <c r="AG3357" s="1"/>
      <c r="AH3357" s="1"/>
      <c r="AI3357" s="1"/>
      <c r="AJ3357" s="1"/>
      <c r="AK3357" s="1"/>
      <c r="AL3357" s="1"/>
      <c r="AM3357" s="1"/>
      <c r="AN3357" s="1"/>
      <c r="AO3357" s="1"/>
      <c r="AP3357" s="1"/>
      <c r="AQ3357" s="1"/>
      <c r="AR3357" s="1"/>
      <c r="AS3357" s="1"/>
      <c r="AT3357" s="1"/>
      <c r="AU3357" s="1"/>
      <c r="AV3357" s="1"/>
      <c r="AW3357" s="1"/>
      <c r="AX3357" s="1"/>
      <c r="AY3357" s="1"/>
      <c r="AZ3357" s="1"/>
      <c r="BA3357" s="1"/>
      <c r="BB3357" s="1"/>
      <c r="BC3357" s="1"/>
      <c r="BD3357" s="1"/>
      <c r="BE3357" s="1"/>
      <c r="BF3357" s="1"/>
      <c r="BG3357" s="1"/>
      <c r="BH3357" s="1"/>
      <c r="BI3357" s="1"/>
      <c r="BJ3357" s="1"/>
      <c r="BK3357" s="1"/>
      <c r="BL3357" s="1"/>
      <c r="BM3357" s="1"/>
      <c r="BN3357" s="1"/>
      <c r="BO3357" s="1"/>
      <c r="BP3357" s="1"/>
      <c r="BQ3357" s="1"/>
      <c r="BR3357" s="1"/>
      <c r="BS3357" s="1"/>
      <c r="BT3357" s="1"/>
      <c r="BU3357" s="1"/>
      <c r="BV3357" s="1"/>
      <c r="BW3357" s="1"/>
      <c r="BX3357" s="1"/>
      <c r="BY3357" s="1"/>
      <c r="BZ3357" s="1"/>
      <c r="CA3357" s="1"/>
      <c r="CB3357" s="1"/>
      <c r="CC3357" s="1"/>
      <c r="CD3357" s="1"/>
      <c r="CE3357" s="1"/>
      <c r="CF3357" s="1"/>
      <c r="CG3357" s="1"/>
      <c r="CH3357" s="1"/>
      <c r="CI3357" s="1"/>
      <c r="CJ3357" s="1"/>
      <c r="CK3357" s="1"/>
      <c r="CL3357" s="1"/>
      <c r="CM3357" s="1"/>
      <c r="CN3357" s="1"/>
      <c r="CO3357" s="1"/>
      <c r="CP3357" s="1"/>
      <c r="CQ3357" s="1"/>
      <c r="CR3357" s="1"/>
      <c r="CS3357" s="1"/>
      <c r="CT3357" s="1"/>
      <c r="CU3357" s="1"/>
      <c r="CV3357" s="1"/>
      <c r="CW3357" s="1"/>
      <c r="CX3357" s="1"/>
      <c r="CY3357" s="1"/>
      <c r="CZ3357" s="1"/>
      <c r="DA3357" s="1"/>
      <c r="DB3357" s="1"/>
      <c r="DC3357" s="1"/>
      <c r="DD3357" s="1"/>
      <c r="DE3357" s="1"/>
      <c r="DF3357" s="1"/>
      <c r="DG3357" s="1"/>
      <c r="DH3357" s="1"/>
      <c r="DI3357" s="1"/>
      <c r="DJ3357" s="1"/>
      <c r="DK3357" s="1"/>
      <c r="DL3357" s="1"/>
      <c r="DM3357" s="1"/>
      <c r="DN3357" s="1"/>
      <c r="DO3357" s="1"/>
      <c r="DP3357" s="1"/>
      <c r="DQ3357" s="1"/>
      <c r="DR3357" s="1"/>
      <c r="DS3357" s="1"/>
      <c r="DT3357" s="1"/>
      <c r="DU3357" s="1"/>
      <c r="DV3357" s="1"/>
      <c r="DW3357" s="1"/>
      <c r="DX3357" s="1"/>
      <c r="DY3357" s="1"/>
      <c r="DZ3357" s="1"/>
      <c r="EA3357" s="1"/>
      <c r="EB3357" s="1"/>
      <c r="EC3357" s="1"/>
      <c r="ED3357" s="1"/>
      <c r="EE3357" s="1"/>
      <c r="EF3357" s="1"/>
      <c r="EG3357" s="1"/>
      <c r="EH3357" s="1"/>
      <c r="EI3357" s="1"/>
      <c r="EJ3357" s="1"/>
      <c r="EK3357" s="1"/>
      <c r="EL3357" s="1"/>
      <c r="EM3357" s="1"/>
      <c r="EN3357" s="1"/>
      <c r="EO3357" s="1"/>
      <c r="EP3357" s="1"/>
      <c r="EQ3357" s="1"/>
      <c r="ER3357" s="1"/>
      <c r="ES3357" s="1"/>
      <c r="ET3357" s="1"/>
      <c r="EU3357" s="1"/>
      <c r="EV3357" s="1"/>
      <c r="EW3357" s="1"/>
      <c r="EX3357" s="1"/>
      <c r="EY3357" s="1"/>
      <c r="EZ3357" s="1"/>
      <c r="FA3357" s="1"/>
      <c r="FB3357" s="1"/>
      <c r="FC3357" s="1"/>
      <c r="FD3357" s="1"/>
      <c r="FE3357" s="1"/>
      <c r="FF3357" s="1"/>
      <c r="FG3357" s="1"/>
      <c r="FH3357" s="1"/>
      <c r="FI3357" s="1"/>
      <c r="FJ3357" s="1"/>
      <c r="FK3357" s="1"/>
      <c r="FL3357" s="1"/>
      <c r="FM3357" s="1"/>
      <c r="FN3357" s="1"/>
      <c r="FO3357" s="1"/>
      <c r="FP3357" s="1"/>
      <c r="FQ3357" s="1"/>
      <c r="FR3357" s="1"/>
      <c r="FS3357" s="1"/>
      <c r="FT3357" s="1"/>
      <c r="FU3357" s="1"/>
      <c r="FV3357" s="1"/>
      <c r="FW3357" s="1"/>
      <c r="FX3357" s="1"/>
      <c r="FY3357" s="1"/>
      <c r="FZ3357" s="1"/>
      <c r="GA3357" s="1"/>
      <c r="GB3357" s="1"/>
      <c r="GC3357" s="1"/>
      <c r="GD3357" s="1"/>
      <c r="GE3357" s="1"/>
      <c r="GF3357" s="1"/>
      <c r="GG3357" s="1"/>
      <c r="GH3357" s="1"/>
      <c r="GI3357" s="1"/>
      <c r="GJ3357" s="1"/>
      <c r="GK3357" s="1"/>
      <c r="GL3357" s="1"/>
      <c r="GM3357" s="1"/>
      <c r="GN3357" s="1"/>
      <c r="GO3357" s="1"/>
    </row>
    <row r="3358" spans="1:197" s="40" customFormat="1" x14ac:dyDescent="0.25">
      <c r="A3358" s="41"/>
      <c r="B3358" s="4"/>
      <c r="C3358" s="41"/>
      <c r="D3358" s="42"/>
      <c r="E3358" s="42"/>
      <c r="F3358" s="42"/>
      <c r="G3358" s="1"/>
      <c r="H3358" s="1"/>
      <c r="I3358" s="1"/>
      <c r="J3358" s="1"/>
      <c r="K3358" s="1"/>
      <c r="L3358" s="1"/>
      <c r="M3358" s="2"/>
      <c r="N3358" s="1"/>
      <c r="O3358" s="1"/>
      <c r="P3358" s="1"/>
      <c r="Q3358" s="1"/>
      <c r="R3358" s="1"/>
      <c r="S3358" s="1"/>
      <c r="T3358" s="1"/>
      <c r="U3358" s="1"/>
      <c r="V3358" s="1"/>
      <c r="W3358" s="1"/>
      <c r="X3358" s="1"/>
      <c r="Y3358" s="1"/>
      <c r="Z3358" s="1"/>
      <c r="AA3358" s="1"/>
      <c r="AB3358" s="1"/>
      <c r="AC3358" s="1"/>
      <c r="AD3358" s="1"/>
      <c r="AE3358" s="1"/>
      <c r="AF3358" s="1"/>
      <c r="AG3358" s="1"/>
      <c r="AH3358" s="1"/>
      <c r="AI3358" s="1"/>
      <c r="AJ3358" s="1"/>
      <c r="AK3358" s="1"/>
      <c r="AL3358" s="1"/>
      <c r="AM3358" s="1"/>
      <c r="AN3358" s="1"/>
      <c r="AO3358" s="1"/>
      <c r="AP3358" s="1"/>
      <c r="AQ3358" s="1"/>
      <c r="AR3358" s="1"/>
      <c r="AS3358" s="1"/>
      <c r="AT3358" s="1"/>
      <c r="AU3358" s="1"/>
      <c r="AV3358" s="1"/>
      <c r="AW3358" s="1"/>
      <c r="AX3358" s="1"/>
      <c r="AY3358" s="1"/>
      <c r="AZ3358" s="1"/>
      <c r="BA3358" s="1"/>
      <c r="BB3358" s="1"/>
      <c r="BC3358" s="1"/>
      <c r="BD3358" s="1"/>
      <c r="BE3358" s="1"/>
      <c r="BF3358" s="1"/>
      <c r="BG3358" s="1"/>
      <c r="BH3358" s="1"/>
      <c r="BI3358" s="1"/>
      <c r="BJ3358" s="1"/>
      <c r="BK3358" s="1"/>
      <c r="BL3358" s="1"/>
      <c r="BM3358" s="1"/>
      <c r="BN3358" s="1"/>
      <c r="BO3358" s="1"/>
      <c r="BP3358" s="1"/>
      <c r="BQ3358" s="1"/>
      <c r="BR3358" s="1"/>
      <c r="BS3358" s="1"/>
      <c r="BT3358" s="1"/>
      <c r="BU3358" s="1"/>
      <c r="BV3358" s="1"/>
      <c r="BW3358" s="1"/>
      <c r="BX3358" s="1"/>
      <c r="BY3358" s="1"/>
      <c r="BZ3358" s="1"/>
      <c r="CA3358" s="1"/>
      <c r="CB3358" s="1"/>
      <c r="CC3358" s="1"/>
      <c r="CD3358" s="1"/>
      <c r="CE3358" s="1"/>
      <c r="CF3358" s="1"/>
      <c r="CG3358" s="1"/>
      <c r="CH3358" s="1"/>
      <c r="CI3358" s="1"/>
      <c r="CJ3358" s="1"/>
      <c r="CK3358" s="1"/>
      <c r="CL3358" s="1"/>
      <c r="CM3358" s="1"/>
      <c r="CN3358" s="1"/>
      <c r="CO3358" s="1"/>
      <c r="CP3358" s="1"/>
      <c r="CQ3358" s="1"/>
      <c r="CR3358" s="1"/>
      <c r="CS3358" s="1"/>
      <c r="CT3358" s="1"/>
      <c r="CU3358" s="1"/>
      <c r="CV3358" s="1"/>
      <c r="CW3358" s="1"/>
      <c r="CX3358" s="1"/>
      <c r="CY3358" s="1"/>
      <c r="CZ3358" s="1"/>
      <c r="DA3358" s="1"/>
      <c r="DB3358" s="1"/>
      <c r="DC3358" s="1"/>
      <c r="DD3358" s="1"/>
      <c r="DE3358" s="1"/>
      <c r="DF3358" s="1"/>
      <c r="DG3358" s="1"/>
      <c r="DH3358" s="1"/>
      <c r="DI3358" s="1"/>
      <c r="DJ3358" s="1"/>
      <c r="DK3358" s="1"/>
      <c r="DL3358" s="1"/>
      <c r="DM3358" s="1"/>
      <c r="DN3358" s="1"/>
      <c r="DO3358" s="1"/>
      <c r="DP3358" s="1"/>
      <c r="DQ3358" s="1"/>
      <c r="DR3358" s="1"/>
      <c r="DS3358" s="1"/>
      <c r="DT3358" s="1"/>
      <c r="DU3358" s="1"/>
      <c r="DV3358" s="1"/>
      <c r="DW3358" s="1"/>
      <c r="DX3358" s="1"/>
      <c r="DY3358" s="1"/>
      <c r="DZ3358" s="1"/>
      <c r="EA3358" s="1"/>
      <c r="EB3358" s="1"/>
      <c r="EC3358" s="1"/>
      <c r="ED3358" s="1"/>
      <c r="EE3358" s="1"/>
      <c r="EF3358" s="1"/>
      <c r="EG3358" s="1"/>
      <c r="EH3358" s="1"/>
      <c r="EI3358" s="1"/>
      <c r="EJ3358" s="1"/>
      <c r="EK3358" s="1"/>
      <c r="EL3358" s="1"/>
      <c r="EM3358" s="1"/>
      <c r="EN3358" s="1"/>
      <c r="EO3358" s="1"/>
      <c r="EP3358" s="1"/>
      <c r="EQ3358" s="1"/>
      <c r="ER3358" s="1"/>
      <c r="ES3358" s="1"/>
      <c r="ET3358" s="1"/>
      <c r="EU3358" s="1"/>
      <c r="EV3358" s="1"/>
      <c r="EW3358" s="1"/>
      <c r="EX3358" s="1"/>
      <c r="EY3358" s="1"/>
      <c r="EZ3358" s="1"/>
      <c r="FA3358" s="1"/>
      <c r="FB3358" s="1"/>
      <c r="FC3358" s="1"/>
      <c r="FD3358" s="1"/>
      <c r="FE3358" s="1"/>
      <c r="FF3358" s="1"/>
      <c r="FG3358" s="1"/>
      <c r="FH3358" s="1"/>
      <c r="FI3358" s="1"/>
      <c r="FJ3358" s="1"/>
      <c r="FK3358" s="1"/>
      <c r="FL3358" s="1"/>
      <c r="FM3358" s="1"/>
      <c r="FN3358" s="1"/>
      <c r="FO3358" s="1"/>
      <c r="FP3358" s="1"/>
      <c r="FQ3358" s="1"/>
      <c r="FR3358" s="1"/>
      <c r="FS3358" s="1"/>
      <c r="FT3358" s="1"/>
      <c r="FU3358" s="1"/>
      <c r="FV3358" s="1"/>
      <c r="FW3358" s="1"/>
      <c r="FX3358" s="1"/>
      <c r="FY3358" s="1"/>
      <c r="FZ3358" s="1"/>
      <c r="GA3358" s="1"/>
      <c r="GB3358" s="1"/>
      <c r="GC3358" s="1"/>
      <c r="GD3358" s="1"/>
      <c r="GE3358" s="1"/>
      <c r="GF3358" s="1"/>
      <c r="GG3358" s="1"/>
      <c r="GH3358" s="1"/>
      <c r="GI3358" s="1"/>
      <c r="GJ3358" s="1"/>
      <c r="GK3358" s="1"/>
      <c r="GL3358" s="1"/>
      <c r="GM3358" s="1"/>
      <c r="GN3358" s="1"/>
      <c r="GO3358" s="1"/>
    </row>
    <row r="3359" spans="1:197" s="40" customFormat="1" x14ac:dyDescent="0.25">
      <c r="A3359" s="41"/>
      <c r="B3359" s="4"/>
      <c r="C3359" s="41"/>
      <c r="D3359" s="42"/>
      <c r="E3359" s="42"/>
      <c r="F3359" s="42"/>
      <c r="G3359" s="1"/>
      <c r="H3359" s="1"/>
      <c r="I3359" s="1"/>
      <c r="J3359" s="1"/>
      <c r="K3359" s="1"/>
      <c r="L3359" s="1"/>
      <c r="M3359" s="2"/>
      <c r="N3359" s="1"/>
      <c r="O3359" s="1"/>
      <c r="P3359" s="1"/>
      <c r="Q3359" s="1"/>
      <c r="R3359" s="1"/>
      <c r="S3359" s="1"/>
      <c r="T3359" s="1"/>
      <c r="U3359" s="1"/>
      <c r="V3359" s="1"/>
      <c r="W3359" s="1"/>
      <c r="X3359" s="1"/>
      <c r="Y3359" s="1"/>
      <c r="Z3359" s="1"/>
      <c r="AA3359" s="1"/>
      <c r="AB3359" s="1"/>
      <c r="AC3359" s="1"/>
      <c r="AD3359" s="1"/>
      <c r="AE3359" s="1"/>
      <c r="AF3359" s="1"/>
      <c r="AG3359" s="1"/>
      <c r="AH3359" s="1"/>
      <c r="AI3359" s="1"/>
      <c r="AJ3359" s="1"/>
      <c r="AK3359" s="1"/>
      <c r="AL3359" s="1"/>
      <c r="AM3359" s="1"/>
      <c r="AN3359" s="1"/>
      <c r="AO3359" s="1"/>
      <c r="AP3359" s="1"/>
      <c r="AQ3359" s="1"/>
      <c r="AR3359" s="1"/>
      <c r="AS3359" s="1"/>
      <c r="AT3359" s="1"/>
      <c r="AU3359" s="1"/>
      <c r="AV3359" s="1"/>
      <c r="AW3359" s="1"/>
      <c r="AX3359" s="1"/>
      <c r="AY3359" s="1"/>
      <c r="AZ3359" s="1"/>
      <c r="BA3359" s="1"/>
      <c r="BB3359" s="1"/>
      <c r="BC3359" s="1"/>
      <c r="BD3359" s="1"/>
      <c r="BE3359" s="1"/>
      <c r="BF3359" s="1"/>
      <c r="BG3359" s="1"/>
      <c r="BH3359" s="1"/>
      <c r="BI3359" s="1"/>
      <c r="BJ3359" s="1"/>
      <c r="BK3359" s="1"/>
      <c r="BL3359" s="1"/>
      <c r="BM3359" s="1"/>
      <c r="BN3359" s="1"/>
      <c r="BO3359" s="1"/>
      <c r="BP3359" s="1"/>
      <c r="BQ3359" s="1"/>
      <c r="BR3359" s="1"/>
      <c r="BS3359" s="1"/>
      <c r="BT3359" s="1"/>
      <c r="BU3359" s="1"/>
      <c r="BV3359" s="1"/>
      <c r="BW3359" s="1"/>
      <c r="BX3359" s="1"/>
      <c r="BY3359" s="1"/>
      <c r="BZ3359" s="1"/>
      <c r="CA3359" s="1"/>
      <c r="CB3359" s="1"/>
      <c r="CC3359" s="1"/>
      <c r="CD3359" s="1"/>
      <c r="CE3359" s="1"/>
      <c r="CF3359" s="1"/>
      <c r="CG3359" s="1"/>
      <c r="CH3359" s="1"/>
      <c r="CI3359" s="1"/>
      <c r="CJ3359" s="1"/>
      <c r="CK3359" s="1"/>
      <c r="CL3359" s="1"/>
      <c r="CM3359" s="1"/>
      <c r="CN3359" s="1"/>
      <c r="CO3359" s="1"/>
      <c r="CP3359" s="1"/>
      <c r="CQ3359" s="1"/>
      <c r="CR3359" s="1"/>
      <c r="CS3359" s="1"/>
      <c r="CT3359" s="1"/>
      <c r="CU3359" s="1"/>
      <c r="CV3359" s="1"/>
      <c r="CW3359" s="1"/>
      <c r="CX3359" s="1"/>
      <c r="CY3359" s="1"/>
      <c r="CZ3359" s="1"/>
      <c r="DA3359" s="1"/>
      <c r="DB3359" s="1"/>
      <c r="DC3359" s="1"/>
      <c r="DD3359" s="1"/>
      <c r="DE3359" s="1"/>
      <c r="DF3359" s="1"/>
      <c r="DG3359" s="1"/>
      <c r="DH3359" s="1"/>
      <c r="DI3359" s="1"/>
      <c r="DJ3359" s="1"/>
      <c r="DK3359" s="1"/>
      <c r="DL3359" s="1"/>
      <c r="DM3359" s="1"/>
      <c r="DN3359" s="1"/>
      <c r="DO3359" s="1"/>
      <c r="DP3359" s="1"/>
      <c r="DQ3359" s="1"/>
      <c r="DR3359" s="1"/>
      <c r="DS3359" s="1"/>
      <c r="DT3359" s="1"/>
      <c r="DU3359" s="1"/>
      <c r="DV3359" s="1"/>
      <c r="DW3359" s="1"/>
      <c r="DX3359" s="1"/>
      <c r="DY3359" s="1"/>
      <c r="DZ3359" s="1"/>
      <c r="EA3359" s="1"/>
      <c r="EB3359" s="1"/>
      <c r="EC3359" s="1"/>
      <c r="ED3359" s="1"/>
      <c r="EE3359" s="1"/>
      <c r="EF3359" s="1"/>
      <c r="EG3359" s="1"/>
      <c r="EH3359" s="1"/>
      <c r="EI3359" s="1"/>
      <c r="EJ3359" s="1"/>
      <c r="EK3359" s="1"/>
      <c r="EL3359" s="1"/>
      <c r="EM3359" s="1"/>
      <c r="EN3359" s="1"/>
      <c r="EO3359" s="1"/>
      <c r="EP3359" s="1"/>
      <c r="EQ3359" s="1"/>
      <c r="ER3359" s="1"/>
      <c r="ES3359" s="1"/>
      <c r="ET3359" s="1"/>
      <c r="EU3359" s="1"/>
      <c r="EV3359" s="1"/>
      <c r="EW3359" s="1"/>
      <c r="EX3359" s="1"/>
      <c r="EY3359" s="1"/>
      <c r="EZ3359" s="1"/>
      <c r="FA3359" s="1"/>
      <c r="FB3359" s="1"/>
      <c r="FC3359" s="1"/>
      <c r="FD3359" s="1"/>
      <c r="FE3359" s="1"/>
      <c r="FF3359" s="1"/>
      <c r="FG3359" s="1"/>
      <c r="FH3359" s="1"/>
      <c r="FI3359" s="1"/>
      <c r="FJ3359" s="1"/>
      <c r="FK3359" s="1"/>
      <c r="FL3359" s="1"/>
      <c r="FM3359" s="1"/>
      <c r="FN3359" s="1"/>
      <c r="FO3359" s="1"/>
      <c r="FP3359" s="1"/>
      <c r="FQ3359" s="1"/>
      <c r="FR3359" s="1"/>
      <c r="FS3359" s="1"/>
      <c r="FT3359" s="1"/>
      <c r="FU3359" s="1"/>
      <c r="FV3359" s="1"/>
      <c r="FW3359" s="1"/>
      <c r="FX3359" s="1"/>
      <c r="FY3359" s="1"/>
      <c r="FZ3359" s="1"/>
      <c r="GA3359" s="1"/>
      <c r="GB3359" s="1"/>
      <c r="GC3359" s="1"/>
      <c r="GD3359" s="1"/>
      <c r="GE3359" s="1"/>
      <c r="GF3359" s="1"/>
      <c r="GG3359" s="1"/>
      <c r="GH3359" s="1"/>
      <c r="GI3359" s="1"/>
      <c r="GJ3359" s="1"/>
      <c r="GK3359" s="1"/>
      <c r="GL3359" s="1"/>
      <c r="GM3359" s="1"/>
      <c r="GN3359" s="1"/>
      <c r="GO3359" s="1"/>
    </row>
    <row r="3360" spans="1:197" s="40" customFormat="1" x14ac:dyDescent="0.25">
      <c r="A3360" s="41"/>
      <c r="B3360" s="4"/>
      <c r="C3360" s="41"/>
      <c r="D3360" s="42"/>
      <c r="E3360" s="42"/>
      <c r="F3360" s="42"/>
      <c r="G3360" s="1"/>
      <c r="H3360" s="1"/>
      <c r="I3360" s="1"/>
      <c r="J3360" s="1"/>
      <c r="K3360" s="1"/>
      <c r="L3360" s="1"/>
      <c r="M3360" s="2"/>
      <c r="N3360" s="1"/>
      <c r="O3360" s="1"/>
      <c r="P3360" s="1"/>
      <c r="Q3360" s="1"/>
      <c r="R3360" s="1"/>
      <c r="S3360" s="1"/>
      <c r="T3360" s="1"/>
      <c r="U3360" s="1"/>
      <c r="V3360" s="1"/>
      <c r="W3360" s="1"/>
      <c r="X3360" s="1"/>
      <c r="Y3360" s="1"/>
      <c r="Z3360" s="1"/>
      <c r="AA3360" s="1"/>
      <c r="AB3360" s="1"/>
      <c r="AC3360" s="1"/>
      <c r="AD3360" s="1"/>
      <c r="AE3360" s="1"/>
      <c r="AF3360" s="1"/>
      <c r="AG3360" s="1"/>
      <c r="AH3360" s="1"/>
      <c r="AI3360" s="1"/>
      <c r="AJ3360" s="1"/>
      <c r="AK3360" s="1"/>
      <c r="AL3360" s="1"/>
      <c r="AM3360" s="1"/>
      <c r="AN3360" s="1"/>
      <c r="AO3360" s="1"/>
      <c r="AP3360" s="1"/>
      <c r="AQ3360" s="1"/>
      <c r="AR3360" s="1"/>
      <c r="AS3360" s="1"/>
      <c r="AT3360" s="1"/>
      <c r="AU3360" s="1"/>
      <c r="AV3360" s="1"/>
      <c r="AW3360" s="1"/>
      <c r="AX3360" s="1"/>
      <c r="AY3360" s="1"/>
      <c r="AZ3360" s="1"/>
      <c r="BA3360" s="1"/>
      <c r="BB3360" s="1"/>
      <c r="BC3360" s="1"/>
      <c r="BD3360" s="1"/>
      <c r="BE3360" s="1"/>
      <c r="BF3360" s="1"/>
      <c r="BG3360" s="1"/>
      <c r="BH3360" s="1"/>
      <c r="BI3360" s="1"/>
      <c r="BJ3360" s="1"/>
      <c r="BK3360" s="1"/>
      <c r="BL3360" s="1"/>
      <c r="BM3360" s="1"/>
      <c r="BN3360" s="1"/>
      <c r="BO3360" s="1"/>
      <c r="BP3360" s="1"/>
      <c r="BQ3360" s="1"/>
      <c r="BR3360" s="1"/>
      <c r="BS3360" s="1"/>
      <c r="BT3360" s="1"/>
      <c r="BU3360" s="1"/>
      <c r="BV3360" s="1"/>
      <c r="BW3360" s="1"/>
      <c r="BX3360" s="1"/>
      <c r="BY3360" s="1"/>
      <c r="BZ3360" s="1"/>
      <c r="CA3360" s="1"/>
      <c r="CB3360" s="1"/>
      <c r="CC3360" s="1"/>
      <c r="CD3360" s="1"/>
      <c r="CE3360" s="1"/>
      <c r="CF3360" s="1"/>
      <c r="CG3360" s="1"/>
      <c r="CH3360" s="1"/>
      <c r="CI3360" s="1"/>
      <c r="CJ3360" s="1"/>
      <c r="CK3360" s="1"/>
      <c r="CL3360" s="1"/>
      <c r="CM3360" s="1"/>
      <c r="CN3360" s="1"/>
      <c r="CO3360" s="1"/>
      <c r="CP3360" s="1"/>
      <c r="CQ3360" s="1"/>
      <c r="CR3360" s="1"/>
      <c r="CS3360" s="1"/>
      <c r="CT3360" s="1"/>
      <c r="CU3360" s="1"/>
      <c r="CV3360" s="1"/>
      <c r="CW3360" s="1"/>
      <c r="CX3360" s="1"/>
      <c r="CY3360" s="1"/>
      <c r="CZ3360" s="1"/>
      <c r="DA3360" s="1"/>
      <c r="DB3360" s="1"/>
      <c r="DC3360" s="1"/>
      <c r="DD3360" s="1"/>
      <c r="DE3360" s="1"/>
      <c r="DF3360" s="1"/>
      <c r="DG3360" s="1"/>
      <c r="DH3360" s="1"/>
      <c r="DI3360" s="1"/>
      <c r="DJ3360" s="1"/>
      <c r="DK3360" s="1"/>
      <c r="DL3360" s="1"/>
      <c r="DM3360" s="1"/>
      <c r="DN3360" s="1"/>
      <c r="DO3360" s="1"/>
      <c r="DP3360" s="1"/>
      <c r="DQ3360" s="1"/>
      <c r="DR3360" s="1"/>
      <c r="DS3360" s="1"/>
      <c r="DT3360" s="1"/>
      <c r="DU3360" s="1"/>
      <c r="DV3360" s="1"/>
      <c r="DW3360" s="1"/>
      <c r="DX3360" s="1"/>
      <c r="DY3360" s="1"/>
      <c r="DZ3360" s="1"/>
      <c r="EA3360" s="1"/>
      <c r="EB3360" s="1"/>
      <c r="EC3360" s="1"/>
      <c r="ED3360" s="1"/>
      <c r="EE3360" s="1"/>
      <c r="EF3360" s="1"/>
      <c r="EG3360" s="1"/>
      <c r="EH3360" s="1"/>
      <c r="EI3360" s="1"/>
      <c r="EJ3360" s="1"/>
      <c r="EK3360" s="1"/>
      <c r="EL3360" s="1"/>
      <c r="EM3360" s="1"/>
      <c r="EN3360" s="1"/>
      <c r="EO3360" s="1"/>
      <c r="EP3360" s="1"/>
      <c r="EQ3360" s="1"/>
      <c r="ER3360" s="1"/>
      <c r="ES3360" s="1"/>
      <c r="ET3360" s="1"/>
      <c r="EU3360" s="1"/>
      <c r="EV3360" s="1"/>
      <c r="EW3360" s="1"/>
      <c r="EX3360" s="1"/>
      <c r="EY3360" s="1"/>
      <c r="EZ3360" s="1"/>
      <c r="FA3360" s="1"/>
      <c r="FB3360" s="1"/>
      <c r="FC3360" s="1"/>
      <c r="FD3360" s="1"/>
      <c r="FE3360" s="1"/>
      <c r="FF3360" s="1"/>
      <c r="FG3360" s="1"/>
      <c r="FH3360" s="1"/>
      <c r="FI3360" s="1"/>
      <c r="FJ3360" s="1"/>
      <c r="FK3360" s="1"/>
      <c r="FL3360" s="1"/>
      <c r="FM3360" s="1"/>
      <c r="FN3360" s="1"/>
      <c r="FO3360" s="1"/>
      <c r="FP3360" s="1"/>
      <c r="FQ3360" s="1"/>
      <c r="FR3360" s="1"/>
      <c r="FS3360" s="1"/>
      <c r="FT3360" s="1"/>
      <c r="FU3360" s="1"/>
      <c r="FV3360" s="1"/>
      <c r="FW3360" s="1"/>
      <c r="FX3360" s="1"/>
      <c r="FY3360" s="1"/>
      <c r="FZ3360" s="1"/>
      <c r="GA3360" s="1"/>
      <c r="GB3360" s="1"/>
      <c r="GC3360" s="1"/>
      <c r="GD3360" s="1"/>
      <c r="GE3360" s="1"/>
      <c r="GF3360" s="1"/>
      <c r="GG3360" s="1"/>
      <c r="GH3360" s="1"/>
      <c r="GI3360" s="1"/>
      <c r="GJ3360" s="1"/>
      <c r="GK3360" s="1"/>
      <c r="GL3360" s="1"/>
      <c r="GM3360" s="1"/>
      <c r="GN3360" s="1"/>
      <c r="GO3360" s="1"/>
    </row>
    <row r="3361" spans="1:197" s="40" customFormat="1" x14ac:dyDescent="0.25">
      <c r="A3361" s="41"/>
      <c r="B3361" s="4"/>
      <c r="C3361" s="41"/>
      <c r="D3361" s="42"/>
      <c r="E3361" s="42"/>
      <c r="F3361" s="42"/>
      <c r="G3361" s="1"/>
      <c r="H3361" s="1"/>
      <c r="I3361" s="1"/>
      <c r="J3361" s="1"/>
      <c r="K3361" s="1"/>
      <c r="L3361" s="1"/>
      <c r="M3361" s="2"/>
      <c r="N3361" s="1"/>
      <c r="O3361" s="1"/>
      <c r="P3361" s="1"/>
      <c r="Q3361" s="1"/>
      <c r="R3361" s="1"/>
      <c r="S3361" s="1"/>
      <c r="T3361" s="1"/>
      <c r="U3361" s="1"/>
      <c r="V3361" s="1"/>
      <c r="W3361" s="1"/>
      <c r="X3361" s="1"/>
      <c r="Y3361" s="1"/>
      <c r="Z3361" s="1"/>
      <c r="AA3361" s="1"/>
      <c r="AB3361" s="1"/>
      <c r="AC3361" s="1"/>
      <c r="AD3361" s="1"/>
      <c r="AE3361" s="1"/>
      <c r="AF3361" s="1"/>
      <c r="AG3361" s="1"/>
      <c r="AH3361" s="1"/>
      <c r="AI3361" s="1"/>
      <c r="AJ3361" s="1"/>
      <c r="AK3361" s="1"/>
      <c r="AL3361" s="1"/>
      <c r="AM3361" s="1"/>
      <c r="AN3361" s="1"/>
      <c r="AO3361" s="1"/>
      <c r="AP3361" s="1"/>
      <c r="AQ3361" s="1"/>
      <c r="AR3361" s="1"/>
      <c r="AS3361" s="1"/>
      <c r="AT3361" s="1"/>
      <c r="AU3361" s="1"/>
      <c r="AV3361" s="1"/>
      <c r="AW3361" s="1"/>
      <c r="AX3361" s="1"/>
      <c r="AY3361" s="1"/>
      <c r="AZ3361" s="1"/>
      <c r="BA3361" s="1"/>
      <c r="BB3361" s="1"/>
      <c r="BC3361" s="1"/>
      <c r="BD3361" s="1"/>
      <c r="BE3361" s="1"/>
      <c r="BF3361" s="1"/>
      <c r="BG3361" s="1"/>
      <c r="BH3361" s="1"/>
      <c r="BI3361" s="1"/>
      <c r="BJ3361" s="1"/>
      <c r="BK3361" s="1"/>
      <c r="BL3361" s="1"/>
      <c r="BM3361" s="1"/>
      <c r="BN3361" s="1"/>
      <c r="BO3361" s="1"/>
      <c r="BP3361" s="1"/>
      <c r="BQ3361" s="1"/>
      <c r="BR3361" s="1"/>
      <c r="BS3361" s="1"/>
      <c r="BT3361" s="1"/>
      <c r="BU3361" s="1"/>
      <c r="BV3361" s="1"/>
      <c r="BW3361" s="1"/>
      <c r="BX3361" s="1"/>
      <c r="BY3361" s="1"/>
      <c r="BZ3361" s="1"/>
      <c r="CA3361" s="1"/>
      <c r="CB3361" s="1"/>
      <c r="CC3361" s="1"/>
      <c r="CD3361" s="1"/>
      <c r="CE3361" s="1"/>
      <c r="CF3361" s="1"/>
      <c r="CG3361" s="1"/>
      <c r="CH3361" s="1"/>
      <c r="CI3361" s="1"/>
      <c r="CJ3361" s="1"/>
      <c r="CK3361" s="1"/>
      <c r="CL3361" s="1"/>
      <c r="CM3361" s="1"/>
      <c r="CN3361" s="1"/>
      <c r="CO3361" s="1"/>
      <c r="CP3361" s="1"/>
      <c r="CQ3361" s="1"/>
      <c r="CR3361" s="1"/>
      <c r="CS3361" s="1"/>
      <c r="CT3361" s="1"/>
      <c r="CU3361" s="1"/>
      <c r="CV3361" s="1"/>
      <c r="CW3361" s="1"/>
      <c r="CX3361" s="1"/>
      <c r="CY3361" s="1"/>
      <c r="CZ3361" s="1"/>
      <c r="DA3361" s="1"/>
      <c r="DB3361" s="1"/>
      <c r="DC3361" s="1"/>
      <c r="DD3361" s="1"/>
      <c r="DE3361" s="1"/>
      <c r="DF3361" s="1"/>
      <c r="DG3361" s="1"/>
      <c r="DH3361" s="1"/>
      <c r="DI3361" s="1"/>
      <c r="DJ3361" s="1"/>
      <c r="DK3361" s="1"/>
      <c r="DL3361" s="1"/>
      <c r="DM3361" s="1"/>
      <c r="DN3361" s="1"/>
      <c r="DO3361" s="1"/>
      <c r="DP3361" s="1"/>
      <c r="DQ3361" s="1"/>
      <c r="DR3361" s="1"/>
      <c r="DS3361" s="1"/>
      <c r="DT3361" s="1"/>
      <c r="DU3361" s="1"/>
      <c r="DV3361" s="1"/>
      <c r="DW3361" s="1"/>
      <c r="DX3361" s="1"/>
      <c r="DY3361" s="1"/>
      <c r="DZ3361" s="1"/>
      <c r="EA3361" s="1"/>
      <c r="EB3361" s="1"/>
      <c r="EC3361" s="1"/>
      <c r="ED3361" s="1"/>
      <c r="EE3361" s="1"/>
      <c r="EF3361" s="1"/>
      <c r="EG3361" s="1"/>
      <c r="EH3361" s="1"/>
      <c r="EI3361" s="1"/>
      <c r="EJ3361" s="1"/>
      <c r="EK3361" s="1"/>
      <c r="EL3361" s="1"/>
      <c r="EM3361" s="1"/>
      <c r="EN3361" s="1"/>
      <c r="EO3361" s="1"/>
      <c r="EP3361" s="1"/>
      <c r="EQ3361" s="1"/>
      <c r="ER3361" s="1"/>
      <c r="ES3361" s="1"/>
      <c r="ET3361" s="1"/>
      <c r="EU3361" s="1"/>
      <c r="EV3361" s="1"/>
      <c r="EW3361" s="1"/>
      <c r="EX3361" s="1"/>
      <c r="EY3361" s="1"/>
      <c r="EZ3361" s="1"/>
      <c r="FA3361" s="1"/>
      <c r="FB3361" s="1"/>
      <c r="FC3361" s="1"/>
      <c r="FD3361" s="1"/>
      <c r="FE3361" s="1"/>
      <c r="FF3361" s="1"/>
      <c r="FG3361" s="1"/>
      <c r="FH3361" s="1"/>
      <c r="FI3361" s="1"/>
      <c r="FJ3361" s="1"/>
      <c r="FK3361" s="1"/>
      <c r="FL3361" s="1"/>
      <c r="FM3361" s="1"/>
      <c r="FN3361" s="1"/>
      <c r="FO3361" s="1"/>
      <c r="FP3361" s="1"/>
      <c r="FQ3361" s="1"/>
      <c r="FR3361" s="1"/>
      <c r="FS3361" s="1"/>
      <c r="FT3361" s="1"/>
      <c r="FU3361" s="1"/>
      <c r="FV3361" s="1"/>
      <c r="FW3361" s="1"/>
      <c r="FX3361" s="1"/>
      <c r="FY3361" s="1"/>
      <c r="FZ3361" s="1"/>
      <c r="GA3361" s="1"/>
      <c r="GB3361" s="1"/>
      <c r="GC3361" s="1"/>
      <c r="GD3361" s="1"/>
      <c r="GE3361" s="1"/>
      <c r="GF3361" s="1"/>
      <c r="GG3361" s="1"/>
      <c r="GH3361" s="1"/>
      <c r="GI3361" s="1"/>
      <c r="GJ3361" s="1"/>
      <c r="GK3361" s="1"/>
      <c r="GL3361" s="1"/>
      <c r="GM3361" s="1"/>
      <c r="GN3361" s="1"/>
      <c r="GO3361" s="1"/>
    </row>
    <row r="3362" spans="1:197" s="40" customFormat="1" x14ac:dyDescent="0.25">
      <c r="A3362" s="41"/>
      <c r="B3362" s="4"/>
      <c r="C3362" s="41"/>
      <c r="D3362" s="42"/>
      <c r="E3362" s="42"/>
      <c r="F3362" s="42"/>
      <c r="G3362" s="1"/>
      <c r="H3362" s="1"/>
      <c r="I3362" s="1"/>
      <c r="J3362" s="1"/>
      <c r="K3362" s="1"/>
      <c r="L3362" s="1"/>
      <c r="M3362" s="2"/>
      <c r="N3362" s="1"/>
      <c r="O3362" s="1"/>
      <c r="P3362" s="1"/>
      <c r="Q3362" s="1"/>
      <c r="R3362" s="1"/>
      <c r="S3362" s="1"/>
      <c r="T3362" s="1"/>
      <c r="U3362" s="1"/>
      <c r="V3362" s="1"/>
      <c r="W3362" s="1"/>
      <c r="X3362" s="1"/>
      <c r="Y3362" s="1"/>
      <c r="Z3362" s="1"/>
      <c r="AA3362" s="1"/>
      <c r="AB3362" s="1"/>
      <c r="AC3362" s="1"/>
      <c r="AD3362" s="1"/>
      <c r="AE3362" s="1"/>
      <c r="AF3362" s="1"/>
      <c r="AG3362" s="1"/>
      <c r="AH3362" s="1"/>
      <c r="AI3362" s="1"/>
      <c r="AJ3362" s="1"/>
      <c r="AK3362" s="1"/>
      <c r="AL3362" s="1"/>
      <c r="AM3362" s="1"/>
      <c r="AN3362" s="1"/>
      <c r="AO3362" s="1"/>
      <c r="AP3362" s="1"/>
      <c r="AQ3362" s="1"/>
      <c r="AR3362" s="1"/>
      <c r="AS3362" s="1"/>
      <c r="AT3362" s="1"/>
      <c r="AU3362" s="1"/>
      <c r="AV3362" s="1"/>
      <c r="AW3362" s="1"/>
      <c r="AX3362" s="1"/>
      <c r="AY3362" s="1"/>
      <c r="AZ3362" s="1"/>
      <c r="BA3362" s="1"/>
      <c r="BB3362" s="1"/>
      <c r="BC3362" s="1"/>
      <c r="BD3362" s="1"/>
      <c r="BE3362" s="1"/>
      <c r="BF3362" s="1"/>
      <c r="BG3362" s="1"/>
      <c r="BH3362" s="1"/>
      <c r="BI3362" s="1"/>
      <c r="BJ3362" s="1"/>
      <c r="BK3362" s="1"/>
      <c r="BL3362" s="1"/>
      <c r="BM3362" s="1"/>
      <c r="BN3362" s="1"/>
      <c r="BO3362" s="1"/>
      <c r="BP3362" s="1"/>
      <c r="BQ3362" s="1"/>
      <c r="BR3362" s="1"/>
      <c r="BS3362" s="1"/>
      <c r="BT3362" s="1"/>
      <c r="BU3362" s="1"/>
      <c r="BV3362" s="1"/>
      <c r="BW3362" s="1"/>
      <c r="BX3362" s="1"/>
      <c r="BY3362" s="1"/>
      <c r="BZ3362" s="1"/>
      <c r="CA3362" s="1"/>
      <c r="CB3362" s="1"/>
      <c r="CC3362" s="1"/>
      <c r="CD3362" s="1"/>
      <c r="CE3362" s="1"/>
      <c r="CF3362" s="1"/>
      <c r="CG3362" s="1"/>
      <c r="CH3362" s="1"/>
      <c r="CI3362" s="1"/>
      <c r="CJ3362" s="1"/>
      <c r="CK3362" s="1"/>
      <c r="CL3362" s="1"/>
      <c r="CM3362" s="1"/>
      <c r="CN3362" s="1"/>
      <c r="CO3362" s="1"/>
      <c r="CP3362" s="1"/>
      <c r="CQ3362" s="1"/>
      <c r="CR3362" s="1"/>
      <c r="CS3362" s="1"/>
      <c r="CT3362" s="1"/>
      <c r="CU3362" s="1"/>
      <c r="CV3362" s="1"/>
      <c r="CW3362" s="1"/>
      <c r="CX3362" s="1"/>
      <c r="CY3362" s="1"/>
      <c r="CZ3362" s="1"/>
      <c r="DA3362" s="1"/>
      <c r="DB3362" s="1"/>
      <c r="DC3362" s="1"/>
      <c r="DD3362" s="1"/>
      <c r="DE3362" s="1"/>
      <c r="DF3362" s="1"/>
      <c r="DG3362" s="1"/>
      <c r="DH3362" s="1"/>
      <c r="DI3362" s="1"/>
      <c r="DJ3362" s="1"/>
      <c r="DK3362" s="1"/>
      <c r="DL3362" s="1"/>
      <c r="DM3362" s="1"/>
      <c r="DN3362" s="1"/>
      <c r="DO3362" s="1"/>
      <c r="DP3362" s="1"/>
      <c r="DQ3362" s="1"/>
      <c r="DR3362" s="1"/>
      <c r="DS3362" s="1"/>
      <c r="DT3362" s="1"/>
      <c r="DU3362" s="1"/>
      <c r="DV3362" s="1"/>
      <c r="DW3362" s="1"/>
      <c r="DX3362" s="1"/>
      <c r="DY3362" s="1"/>
      <c r="DZ3362" s="1"/>
      <c r="EA3362" s="1"/>
      <c r="EB3362" s="1"/>
      <c r="EC3362" s="1"/>
      <c r="ED3362" s="1"/>
      <c r="EE3362" s="1"/>
      <c r="EF3362" s="1"/>
      <c r="EG3362" s="1"/>
      <c r="EH3362" s="1"/>
      <c r="EI3362" s="1"/>
      <c r="EJ3362" s="1"/>
      <c r="EK3362" s="1"/>
      <c r="EL3362" s="1"/>
      <c r="EM3362" s="1"/>
      <c r="EN3362" s="1"/>
      <c r="EO3362" s="1"/>
      <c r="EP3362" s="1"/>
      <c r="EQ3362" s="1"/>
      <c r="ER3362" s="1"/>
      <c r="ES3362" s="1"/>
      <c r="ET3362" s="1"/>
      <c r="EU3362" s="1"/>
      <c r="EV3362" s="1"/>
      <c r="EW3362" s="1"/>
      <c r="EX3362" s="1"/>
      <c r="EY3362" s="1"/>
      <c r="EZ3362" s="1"/>
      <c r="FA3362" s="1"/>
      <c r="FB3362" s="1"/>
      <c r="FC3362" s="1"/>
      <c r="FD3362" s="1"/>
      <c r="FE3362" s="1"/>
      <c r="FF3362" s="1"/>
      <c r="FG3362" s="1"/>
      <c r="FH3362" s="1"/>
      <c r="FI3362" s="1"/>
      <c r="FJ3362" s="1"/>
      <c r="FK3362" s="1"/>
      <c r="FL3362" s="1"/>
      <c r="FM3362" s="1"/>
      <c r="FN3362" s="1"/>
      <c r="FO3362" s="1"/>
      <c r="FP3362" s="1"/>
      <c r="FQ3362" s="1"/>
      <c r="FR3362" s="1"/>
      <c r="FS3362" s="1"/>
      <c r="FT3362" s="1"/>
      <c r="FU3362" s="1"/>
      <c r="FV3362" s="1"/>
      <c r="FW3362" s="1"/>
      <c r="FX3362" s="1"/>
      <c r="FY3362" s="1"/>
      <c r="FZ3362" s="1"/>
      <c r="GA3362" s="1"/>
      <c r="GB3362" s="1"/>
      <c r="GC3362" s="1"/>
      <c r="GD3362" s="1"/>
      <c r="GE3362" s="1"/>
      <c r="GF3362" s="1"/>
      <c r="GG3362" s="1"/>
      <c r="GH3362" s="1"/>
      <c r="GI3362" s="1"/>
      <c r="GJ3362" s="1"/>
      <c r="GK3362" s="1"/>
      <c r="GL3362" s="1"/>
      <c r="GM3362" s="1"/>
      <c r="GN3362" s="1"/>
      <c r="GO3362" s="1"/>
    </row>
    <row r="3363" spans="1:197" s="40" customFormat="1" x14ac:dyDescent="0.25">
      <c r="A3363" s="41"/>
      <c r="B3363" s="4"/>
      <c r="C3363" s="41"/>
      <c r="D3363" s="42"/>
      <c r="E3363" s="42"/>
      <c r="F3363" s="42"/>
      <c r="G3363" s="1"/>
      <c r="H3363" s="1"/>
      <c r="I3363" s="1"/>
      <c r="J3363" s="1"/>
      <c r="K3363" s="1"/>
      <c r="L3363" s="1"/>
      <c r="M3363" s="2"/>
      <c r="N3363" s="1"/>
      <c r="O3363" s="1"/>
      <c r="P3363" s="1"/>
      <c r="Q3363" s="1"/>
      <c r="R3363" s="1"/>
      <c r="S3363" s="1"/>
      <c r="T3363" s="1"/>
      <c r="U3363" s="1"/>
      <c r="V3363" s="1"/>
      <c r="W3363" s="1"/>
      <c r="X3363" s="1"/>
      <c r="Y3363" s="1"/>
      <c r="Z3363" s="1"/>
      <c r="AA3363" s="1"/>
      <c r="AB3363" s="1"/>
      <c r="AC3363" s="1"/>
      <c r="AD3363" s="1"/>
      <c r="AE3363" s="1"/>
      <c r="AF3363" s="1"/>
      <c r="AG3363" s="1"/>
      <c r="AH3363" s="1"/>
      <c r="AI3363" s="1"/>
      <c r="AJ3363" s="1"/>
      <c r="AK3363" s="1"/>
      <c r="AL3363" s="1"/>
      <c r="AM3363" s="1"/>
      <c r="AN3363" s="1"/>
      <c r="AO3363" s="1"/>
      <c r="AP3363" s="1"/>
      <c r="AQ3363" s="1"/>
      <c r="AR3363" s="1"/>
      <c r="AS3363" s="1"/>
      <c r="AT3363" s="1"/>
      <c r="AU3363" s="1"/>
      <c r="AV3363" s="1"/>
      <c r="AW3363" s="1"/>
      <c r="AX3363" s="1"/>
      <c r="AY3363" s="1"/>
      <c r="AZ3363" s="1"/>
      <c r="BA3363" s="1"/>
      <c r="BB3363" s="1"/>
      <c r="BC3363" s="1"/>
      <c r="BD3363" s="1"/>
      <c r="BE3363" s="1"/>
      <c r="BF3363" s="1"/>
      <c r="BG3363" s="1"/>
      <c r="BH3363" s="1"/>
      <c r="BI3363" s="1"/>
      <c r="BJ3363" s="1"/>
      <c r="BK3363" s="1"/>
      <c r="BL3363" s="1"/>
      <c r="BM3363" s="1"/>
      <c r="BN3363" s="1"/>
      <c r="BO3363" s="1"/>
      <c r="BP3363" s="1"/>
      <c r="BQ3363" s="1"/>
      <c r="BR3363" s="1"/>
      <c r="BS3363" s="1"/>
      <c r="BT3363" s="1"/>
      <c r="BU3363" s="1"/>
      <c r="BV3363" s="1"/>
      <c r="BW3363" s="1"/>
      <c r="BX3363" s="1"/>
      <c r="BY3363" s="1"/>
      <c r="BZ3363" s="1"/>
      <c r="CA3363" s="1"/>
      <c r="CB3363" s="1"/>
      <c r="CC3363" s="1"/>
      <c r="CD3363" s="1"/>
      <c r="CE3363" s="1"/>
      <c r="CF3363" s="1"/>
      <c r="CG3363" s="1"/>
      <c r="CH3363" s="1"/>
      <c r="CI3363" s="1"/>
      <c r="CJ3363" s="1"/>
      <c r="CK3363" s="1"/>
      <c r="CL3363" s="1"/>
      <c r="CM3363" s="1"/>
      <c r="CN3363" s="1"/>
      <c r="CO3363" s="1"/>
      <c r="CP3363" s="1"/>
      <c r="CQ3363" s="1"/>
      <c r="CR3363" s="1"/>
      <c r="CS3363" s="1"/>
      <c r="CT3363" s="1"/>
      <c r="CU3363" s="1"/>
      <c r="CV3363" s="1"/>
      <c r="CW3363" s="1"/>
      <c r="CX3363" s="1"/>
      <c r="CY3363" s="1"/>
      <c r="CZ3363" s="1"/>
      <c r="DA3363" s="1"/>
      <c r="DB3363" s="1"/>
      <c r="DC3363" s="1"/>
      <c r="DD3363" s="1"/>
      <c r="DE3363" s="1"/>
      <c r="DF3363" s="1"/>
      <c r="DG3363" s="1"/>
      <c r="DH3363" s="1"/>
      <c r="DI3363" s="1"/>
      <c r="DJ3363" s="1"/>
      <c r="DK3363" s="1"/>
      <c r="DL3363" s="1"/>
      <c r="DM3363" s="1"/>
      <c r="DN3363" s="1"/>
      <c r="DO3363" s="1"/>
      <c r="DP3363" s="1"/>
      <c r="DQ3363" s="1"/>
      <c r="DR3363" s="1"/>
      <c r="DS3363" s="1"/>
      <c r="DT3363" s="1"/>
      <c r="DU3363" s="1"/>
      <c r="DV3363" s="1"/>
      <c r="DW3363" s="1"/>
      <c r="DX3363" s="1"/>
      <c r="DY3363" s="1"/>
      <c r="DZ3363" s="1"/>
      <c r="EA3363" s="1"/>
      <c r="EB3363" s="1"/>
      <c r="EC3363" s="1"/>
      <c r="ED3363" s="1"/>
      <c r="EE3363" s="1"/>
      <c r="EF3363" s="1"/>
      <c r="EG3363" s="1"/>
      <c r="EH3363" s="1"/>
      <c r="EI3363" s="1"/>
      <c r="EJ3363" s="1"/>
      <c r="EK3363" s="1"/>
      <c r="EL3363" s="1"/>
      <c r="EM3363" s="1"/>
      <c r="EN3363" s="1"/>
      <c r="EO3363" s="1"/>
      <c r="EP3363" s="1"/>
      <c r="EQ3363" s="1"/>
      <c r="ER3363" s="1"/>
      <c r="ES3363" s="1"/>
      <c r="ET3363" s="1"/>
      <c r="EU3363" s="1"/>
      <c r="EV3363" s="1"/>
      <c r="EW3363" s="1"/>
      <c r="EX3363" s="1"/>
      <c r="EY3363" s="1"/>
      <c r="EZ3363" s="1"/>
      <c r="FA3363" s="1"/>
      <c r="FB3363" s="1"/>
      <c r="FC3363" s="1"/>
      <c r="FD3363" s="1"/>
      <c r="FE3363" s="1"/>
      <c r="FF3363" s="1"/>
      <c r="FG3363" s="1"/>
      <c r="FH3363" s="1"/>
      <c r="FI3363" s="1"/>
      <c r="FJ3363" s="1"/>
      <c r="FK3363" s="1"/>
      <c r="FL3363" s="1"/>
      <c r="FM3363" s="1"/>
      <c r="FN3363" s="1"/>
      <c r="FO3363" s="1"/>
      <c r="FP3363" s="1"/>
      <c r="FQ3363" s="1"/>
      <c r="FR3363" s="1"/>
      <c r="FS3363" s="1"/>
      <c r="FT3363" s="1"/>
      <c r="FU3363" s="1"/>
      <c r="FV3363" s="1"/>
      <c r="FW3363" s="1"/>
      <c r="FX3363" s="1"/>
      <c r="FY3363" s="1"/>
      <c r="FZ3363" s="1"/>
      <c r="GA3363" s="1"/>
      <c r="GB3363" s="1"/>
      <c r="GC3363" s="1"/>
      <c r="GD3363" s="1"/>
      <c r="GE3363" s="1"/>
      <c r="GF3363" s="1"/>
      <c r="GG3363" s="1"/>
      <c r="GH3363" s="1"/>
      <c r="GI3363" s="1"/>
      <c r="GJ3363" s="1"/>
      <c r="GK3363" s="1"/>
      <c r="GL3363" s="1"/>
      <c r="GM3363" s="1"/>
      <c r="GN3363" s="1"/>
      <c r="GO3363" s="1"/>
    </row>
    <row r="3364" spans="1:197" s="40" customFormat="1" x14ac:dyDescent="0.25">
      <c r="A3364" s="41"/>
      <c r="B3364" s="4"/>
      <c r="C3364" s="41"/>
      <c r="D3364" s="42"/>
      <c r="E3364" s="42"/>
      <c r="F3364" s="42"/>
      <c r="G3364" s="1"/>
      <c r="H3364" s="1"/>
      <c r="I3364" s="1"/>
      <c r="J3364" s="1"/>
      <c r="K3364" s="1"/>
      <c r="L3364" s="1"/>
      <c r="M3364" s="2"/>
      <c r="N3364" s="1"/>
      <c r="O3364" s="1"/>
      <c r="P3364" s="1"/>
      <c r="Q3364" s="1"/>
      <c r="R3364" s="1"/>
      <c r="S3364" s="1"/>
      <c r="T3364" s="1"/>
      <c r="U3364" s="1"/>
      <c r="V3364" s="1"/>
      <c r="W3364" s="1"/>
      <c r="X3364" s="1"/>
      <c r="Y3364" s="1"/>
      <c r="Z3364" s="1"/>
      <c r="AA3364" s="1"/>
      <c r="AB3364" s="1"/>
      <c r="AC3364" s="1"/>
      <c r="AD3364" s="1"/>
      <c r="AE3364" s="1"/>
      <c r="AF3364" s="1"/>
      <c r="AG3364" s="1"/>
      <c r="AH3364" s="1"/>
      <c r="AI3364" s="1"/>
      <c r="AJ3364" s="1"/>
      <c r="AK3364" s="1"/>
      <c r="AL3364" s="1"/>
      <c r="AM3364" s="1"/>
      <c r="AN3364" s="1"/>
      <c r="AO3364" s="1"/>
      <c r="AP3364" s="1"/>
      <c r="AQ3364" s="1"/>
      <c r="AR3364" s="1"/>
      <c r="AS3364" s="1"/>
      <c r="AT3364" s="1"/>
      <c r="AU3364" s="1"/>
      <c r="AV3364" s="1"/>
      <c r="AW3364" s="1"/>
      <c r="AX3364" s="1"/>
      <c r="AY3364" s="1"/>
      <c r="AZ3364" s="1"/>
      <c r="BA3364" s="1"/>
      <c r="BB3364" s="1"/>
      <c r="BC3364" s="1"/>
      <c r="BD3364" s="1"/>
      <c r="BE3364" s="1"/>
      <c r="BF3364" s="1"/>
      <c r="BG3364" s="1"/>
      <c r="BH3364" s="1"/>
      <c r="BI3364" s="1"/>
      <c r="BJ3364" s="1"/>
      <c r="BK3364" s="1"/>
      <c r="BL3364" s="1"/>
      <c r="BM3364" s="1"/>
      <c r="BN3364" s="1"/>
      <c r="BO3364" s="1"/>
      <c r="BP3364" s="1"/>
      <c r="BQ3364" s="1"/>
      <c r="BR3364" s="1"/>
      <c r="BS3364" s="1"/>
      <c r="BT3364" s="1"/>
      <c r="BU3364" s="1"/>
      <c r="BV3364" s="1"/>
      <c r="BW3364" s="1"/>
      <c r="BX3364" s="1"/>
      <c r="BY3364" s="1"/>
      <c r="BZ3364" s="1"/>
      <c r="CA3364" s="1"/>
      <c r="CB3364" s="1"/>
      <c r="CC3364" s="1"/>
      <c r="CD3364" s="1"/>
      <c r="CE3364" s="1"/>
      <c r="CF3364" s="1"/>
      <c r="CG3364" s="1"/>
      <c r="CH3364" s="1"/>
      <c r="CI3364" s="1"/>
      <c r="CJ3364" s="1"/>
      <c r="CK3364" s="1"/>
      <c r="CL3364" s="1"/>
      <c r="CM3364" s="1"/>
      <c r="CN3364" s="1"/>
      <c r="CO3364" s="1"/>
      <c r="CP3364" s="1"/>
      <c r="CQ3364" s="1"/>
      <c r="CR3364" s="1"/>
      <c r="CS3364" s="1"/>
      <c r="CT3364" s="1"/>
      <c r="CU3364" s="1"/>
      <c r="CV3364" s="1"/>
      <c r="CW3364" s="1"/>
      <c r="CX3364" s="1"/>
      <c r="CY3364" s="1"/>
      <c r="CZ3364" s="1"/>
      <c r="DA3364" s="1"/>
      <c r="DB3364" s="1"/>
      <c r="DC3364" s="1"/>
      <c r="DD3364" s="1"/>
      <c r="DE3364" s="1"/>
      <c r="DF3364" s="1"/>
      <c r="DG3364" s="1"/>
      <c r="DH3364" s="1"/>
      <c r="DI3364" s="1"/>
      <c r="DJ3364" s="1"/>
      <c r="DK3364" s="1"/>
      <c r="DL3364" s="1"/>
      <c r="DM3364" s="1"/>
      <c r="DN3364" s="1"/>
      <c r="DO3364" s="1"/>
      <c r="DP3364" s="1"/>
      <c r="DQ3364" s="1"/>
      <c r="DR3364" s="1"/>
      <c r="DS3364" s="1"/>
      <c r="DT3364" s="1"/>
      <c r="DU3364" s="1"/>
      <c r="DV3364" s="1"/>
      <c r="DW3364" s="1"/>
      <c r="DX3364" s="1"/>
      <c r="DY3364" s="1"/>
      <c r="DZ3364" s="1"/>
      <c r="EA3364" s="1"/>
      <c r="EB3364" s="1"/>
      <c r="EC3364" s="1"/>
      <c r="ED3364" s="1"/>
      <c r="EE3364" s="1"/>
      <c r="EF3364" s="1"/>
      <c r="EG3364" s="1"/>
      <c r="EH3364" s="1"/>
      <c r="EI3364" s="1"/>
      <c r="EJ3364" s="1"/>
      <c r="EK3364" s="1"/>
      <c r="EL3364" s="1"/>
      <c r="EM3364" s="1"/>
      <c r="EN3364" s="1"/>
      <c r="EO3364" s="1"/>
      <c r="EP3364" s="1"/>
      <c r="EQ3364" s="1"/>
      <c r="ER3364" s="1"/>
      <c r="ES3364" s="1"/>
      <c r="ET3364" s="1"/>
      <c r="EU3364" s="1"/>
      <c r="EV3364" s="1"/>
      <c r="EW3364" s="1"/>
      <c r="EX3364" s="1"/>
      <c r="EY3364" s="1"/>
      <c r="EZ3364" s="1"/>
      <c r="FA3364" s="1"/>
      <c r="FB3364" s="1"/>
      <c r="FC3364" s="1"/>
      <c r="FD3364" s="1"/>
      <c r="FE3364" s="1"/>
      <c r="FF3364" s="1"/>
      <c r="FG3364" s="1"/>
      <c r="FH3364" s="1"/>
      <c r="FI3364" s="1"/>
      <c r="FJ3364" s="1"/>
      <c r="FK3364" s="1"/>
      <c r="FL3364" s="1"/>
      <c r="FM3364" s="1"/>
      <c r="FN3364" s="1"/>
      <c r="FO3364" s="1"/>
      <c r="FP3364" s="1"/>
      <c r="FQ3364" s="1"/>
      <c r="FR3364" s="1"/>
      <c r="FS3364" s="1"/>
      <c r="FT3364" s="1"/>
      <c r="FU3364" s="1"/>
      <c r="FV3364" s="1"/>
      <c r="FW3364" s="1"/>
      <c r="FX3364" s="1"/>
      <c r="FY3364" s="1"/>
      <c r="FZ3364" s="1"/>
      <c r="GA3364" s="1"/>
      <c r="GB3364" s="1"/>
      <c r="GC3364" s="1"/>
      <c r="GD3364" s="1"/>
      <c r="GE3364" s="1"/>
      <c r="GF3364" s="1"/>
      <c r="GG3364" s="1"/>
      <c r="GH3364" s="1"/>
      <c r="GI3364" s="1"/>
      <c r="GJ3364" s="1"/>
      <c r="GK3364" s="1"/>
      <c r="GL3364" s="1"/>
      <c r="GM3364" s="1"/>
      <c r="GN3364" s="1"/>
      <c r="GO3364" s="1"/>
    </row>
    <row r="3365" spans="1:197" s="40" customFormat="1" x14ac:dyDescent="0.25">
      <c r="A3365" s="41"/>
      <c r="B3365" s="4"/>
      <c r="C3365" s="41"/>
      <c r="D3365" s="42"/>
      <c r="E3365" s="42"/>
      <c r="F3365" s="42"/>
      <c r="G3365" s="1"/>
      <c r="H3365" s="1"/>
      <c r="I3365" s="1"/>
      <c r="J3365" s="1"/>
      <c r="K3365" s="1"/>
      <c r="L3365" s="1"/>
      <c r="M3365" s="2"/>
      <c r="N3365" s="1"/>
      <c r="O3365" s="1"/>
      <c r="P3365" s="1"/>
      <c r="Q3365" s="1"/>
      <c r="R3365" s="1"/>
      <c r="S3365" s="1"/>
      <c r="T3365" s="1"/>
      <c r="U3365" s="1"/>
      <c r="V3365" s="1"/>
      <c r="W3365" s="1"/>
      <c r="X3365" s="1"/>
      <c r="Y3365" s="1"/>
      <c r="Z3365" s="1"/>
      <c r="AA3365" s="1"/>
      <c r="AB3365" s="1"/>
      <c r="AC3365" s="1"/>
      <c r="AD3365" s="1"/>
      <c r="AE3365" s="1"/>
      <c r="AF3365" s="1"/>
      <c r="AG3365" s="1"/>
      <c r="AH3365" s="1"/>
      <c r="AI3365" s="1"/>
      <c r="AJ3365" s="1"/>
      <c r="AK3365" s="1"/>
      <c r="AL3365" s="1"/>
      <c r="AM3365" s="1"/>
      <c r="AN3365" s="1"/>
      <c r="AO3365" s="1"/>
      <c r="AP3365" s="1"/>
      <c r="AQ3365" s="1"/>
      <c r="AR3365" s="1"/>
      <c r="AS3365" s="1"/>
      <c r="AT3365" s="1"/>
      <c r="AU3365" s="1"/>
      <c r="AV3365" s="1"/>
      <c r="AW3365" s="1"/>
      <c r="AX3365" s="1"/>
      <c r="AY3365" s="1"/>
      <c r="AZ3365" s="1"/>
      <c r="BA3365" s="1"/>
      <c r="BB3365" s="1"/>
      <c r="BC3365" s="1"/>
      <c r="BD3365" s="1"/>
      <c r="BE3365" s="1"/>
      <c r="BF3365" s="1"/>
      <c r="BG3365" s="1"/>
      <c r="BH3365" s="1"/>
      <c r="BI3365" s="1"/>
      <c r="BJ3365" s="1"/>
      <c r="BK3365" s="1"/>
      <c r="BL3365" s="1"/>
      <c r="BM3365" s="1"/>
      <c r="BN3365" s="1"/>
      <c r="BO3365" s="1"/>
      <c r="BP3365" s="1"/>
      <c r="BQ3365" s="1"/>
      <c r="BR3365" s="1"/>
      <c r="BS3365" s="1"/>
      <c r="BT3365" s="1"/>
      <c r="BU3365" s="1"/>
      <c r="BV3365" s="1"/>
      <c r="BW3365" s="1"/>
      <c r="BX3365" s="1"/>
      <c r="BY3365" s="1"/>
      <c r="BZ3365" s="1"/>
      <c r="CA3365" s="1"/>
      <c r="CB3365" s="1"/>
      <c r="CC3365" s="1"/>
      <c r="CD3365" s="1"/>
      <c r="CE3365" s="1"/>
      <c r="CF3365" s="1"/>
      <c r="CG3365" s="1"/>
      <c r="CH3365" s="1"/>
      <c r="CI3365" s="1"/>
      <c r="CJ3365" s="1"/>
      <c r="CK3365" s="1"/>
      <c r="CL3365" s="1"/>
      <c r="CM3365" s="1"/>
      <c r="CN3365" s="1"/>
      <c r="CO3365" s="1"/>
      <c r="CP3365" s="1"/>
      <c r="CQ3365" s="1"/>
      <c r="CR3365" s="1"/>
      <c r="CS3365" s="1"/>
      <c r="CT3365" s="1"/>
      <c r="CU3365" s="1"/>
      <c r="CV3365" s="1"/>
      <c r="CW3365" s="1"/>
      <c r="CX3365" s="1"/>
      <c r="CY3365" s="1"/>
      <c r="CZ3365" s="1"/>
      <c r="DA3365" s="1"/>
      <c r="DB3365" s="1"/>
      <c r="DC3365" s="1"/>
      <c r="DD3365" s="1"/>
      <c r="DE3365" s="1"/>
      <c r="DF3365" s="1"/>
      <c r="DG3365" s="1"/>
      <c r="DH3365" s="1"/>
      <c r="DI3365" s="1"/>
      <c r="DJ3365" s="1"/>
      <c r="DK3365" s="1"/>
      <c r="DL3365" s="1"/>
      <c r="DM3365" s="1"/>
      <c r="DN3365" s="1"/>
      <c r="DO3365" s="1"/>
      <c r="DP3365" s="1"/>
      <c r="DQ3365" s="1"/>
      <c r="DR3365" s="1"/>
      <c r="DS3365" s="1"/>
      <c r="DT3365" s="1"/>
      <c r="DU3365" s="1"/>
      <c r="DV3365" s="1"/>
      <c r="DW3365" s="1"/>
      <c r="DX3365" s="1"/>
      <c r="DY3365" s="1"/>
      <c r="DZ3365" s="1"/>
      <c r="EA3365" s="1"/>
      <c r="EB3365" s="1"/>
      <c r="EC3365" s="1"/>
      <c r="ED3365" s="1"/>
      <c r="EE3365" s="1"/>
      <c r="EF3365" s="1"/>
      <c r="EG3365" s="1"/>
      <c r="EH3365" s="1"/>
      <c r="EI3365" s="1"/>
      <c r="EJ3365" s="1"/>
      <c r="EK3365" s="1"/>
      <c r="EL3365" s="1"/>
      <c r="EM3365" s="1"/>
      <c r="EN3365" s="1"/>
      <c r="EO3365" s="1"/>
      <c r="EP3365" s="1"/>
      <c r="EQ3365" s="1"/>
      <c r="ER3365" s="1"/>
      <c r="ES3365" s="1"/>
      <c r="ET3365" s="1"/>
      <c r="EU3365" s="1"/>
      <c r="EV3365" s="1"/>
      <c r="EW3365" s="1"/>
      <c r="EX3365" s="1"/>
      <c r="EY3365" s="1"/>
      <c r="EZ3365" s="1"/>
      <c r="FA3365" s="1"/>
      <c r="FB3365" s="1"/>
      <c r="FC3365" s="1"/>
      <c r="FD3365" s="1"/>
      <c r="FE3365" s="1"/>
      <c r="FF3365" s="1"/>
      <c r="FG3365" s="1"/>
      <c r="FH3365" s="1"/>
      <c r="FI3365" s="1"/>
      <c r="FJ3365" s="1"/>
      <c r="FK3365" s="1"/>
      <c r="FL3365" s="1"/>
      <c r="FM3365" s="1"/>
      <c r="FN3365" s="1"/>
      <c r="FO3365" s="1"/>
      <c r="FP3365" s="1"/>
      <c r="FQ3365" s="1"/>
      <c r="FR3365" s="1"/>
      <c r="FS3365" s="1"/>
      <c r="FT3365" s="1"/>
      <c r="FU3365" s="1"/>
      <c r="FV3365" s="1"/>
      <c r="FW3365" s="1"/>
      <c r="FX3365" s="1"/>
      <c r="FY3365" s="1"/>
      <c r="FZ3365" s="1"/>
      <c r="GA3365" s="1"/>
      <c r="GB3365" s="1"/>
      <c r="GC3365" s="1"/>
      <c r="GD3365" s="1"/>
      <c r="GE3365" s="1"/>
      <c r="GF3365" s="1"/>
      <c r="GG3365" s="1"/>
      <c r="GH3365" s="1"/>
      <c r="GI3365" s="1"/>
      <c r="GJ3365" s="1"/>
      <c r="GK3365" s="1"/>
      <c r="GL3365" s="1"/>
      <c r="GM3365" s="1"/>
      <c r="GN3365" s="1"/>
      <c r="GO3365" s="1"/>
    </row>
    <row r="3366" spans="1:197" s="40" customFormat="1" x14ac:dyDescent="0.25">
      <c r="A3366" s="41"/>
      <c r="B3366" s="4"/>
      <c r="C3366" s="41"/>
      <c r="D3366" s="42"/>
      <c r="E3366" s="42"/>
      <c r="F3366" s="42"/>
      <c r="G3366" s="1"/>
      <c r="H3366" s="1"/>
      <c r="I3366" s="1"/>
      <c r="J3366" s="1"/>
      <c r="K3366" s="1"/>
      <c r="L3366" s="1"/>
      <c r="M3366" s="2"/>
      <c r="N3366" s="1"/>
      <c r="O3366" s="1"/>
      <c r="P3366" s="1"/>
      <c r="Q3366" s="1"/>
      <c r="R3366" s="1"/>
      <c r="S3366" s="1"/>
      <c r="T3366" s="1"/>
      <c r="U3366" s="1"/>
      <c r="V3366" s="1"/>
      <c r="W3366" s="1"/>
      <c r="X3366" s="1"/>
      <c r="Y3366" s="1"/>
      <c r="Z3366" s="1"/>
      <c r="AA3366" s="1"/>
      <c r="AB3366" s="1"/>
      <c r="AC3366" s="1"/>
      <c r="AD3366" s="1"/>
      <c r="AE3366" s="1"/>
      <c r="AF3366" s="1"/>
      <c r="AG3366" s="1"/>
      <c r="AH3366" s="1"/>
      <c r="AI3366" s="1"/>
      <c r="AJ3366" s="1"/>
      <c r="AK3366" s="1"/>
      <c r="AL3366" s="1"/>
      <c r="AM3366" s="1"/>
      <c r="AN3366" s="1"/>
      <c r="AO3366" s="1"/>
      <c r="AP3366" s="1"/>
      <c r="AQ3366" s="1"/>
      <c r="AR3366" s="1"/>
      <c r="AS3366" s="1"/>
      <c r="AT3366" s="1"/>
      <c r="AU3366" s="1"/>
      <c r="AV3366" s="1"/>
      <c r="AW3366" s="1"/>
      <c r="AX3366" s="1"/>
      <c r="AY3366" s="1"/>
      <c r="AZ3366" s="1"/>
      <c r="BA3366" s="1"/>
      <c r="BB3366" s="1"/>
      <c r="BC3366" s="1"/>
      <c r="BD3366" s="1"/>
      <c r="BE3366" s="1"/>
      <c r="BF3366" s="1"/>
      <c r="BG3366" s="1"/>
      <c r="BH3366" s="1"/>
      <c r="BI3366" s="1"/>
      <c r="BJ3366" s="1"/>
      <c r="BK3366" s="1"/>
      <c r="BL3366" s="1"/>
      <c r="BM3366" s="1"/>
      <c r="BN3366" s="1"/>
      <c r="BO3366" s="1"/>
      <c r="BP3366" s="1"/>
      <c r="BQ3366" s="1"/>
      <c r="BR3366" s="1"/>
      <c r="BS3366" s="1"/>
      <c r="BT3366" s="1"/>
      <c r="BU3366" s="1"/>
      <c r="BV3366" s="1"/>
      <c r="BW3366" s="1"/>
      <c r="BX3366" s="1"/>
      <c r="BY3366" s="1"/>
      <c r="BZ3366" s="1"/>
      <c r="CA3366" s="1"/>
      <c r="CB3366" s="1"/>
      <c r="CC3366" s="1"/>
      <c r="CD3366" s="1"/>
      <c r="CE3366" s="1"/>
      <c r="CF3366" s="1"/>
      <c r="CG3366" s="1"/>
      <c r="CH3366" s="1"/>
      <c r="CI3366" s="1"/>
      <c r="CJ3366" s="1"/>
      <c r="CK3366" s="1"/>
      <c r="CL3366" s="1"/>
      <c r="CM3366" s="1"/>
      <c r="CN3366" s="1"/>
      <c r="CO3366" s="1"/>
      <c r="CP3366" s="1"/>
      <c r="CQ3366" s="1"/>
      <c r="CR3366" s="1"/>
      <c r="CS3366" s="1"/>
      <c r="CT3366" s="1"/>
      <c r="CU3366" s="1"/>
      <c r="CV3366" s="1"/>
      <c r="CW3366" s="1"/>
      <c r="CX3366" s="1"/>
      <c r="CY3366" s="1"/>
      <c r="CZ3366" s="1"/>
      <c r="DA3366" s="1"/>
      <c r="DB3366" s="1"/>
      <c r="DC3366" s="1"/>
      <c r="DD3366" s="1"/>
      <c r="DE3366" s="1"/>
      <c r="DF3366" s="1"/>
      <c r="DG3366" s="1"/>
      <c r="DH3366" s="1"/>
      <c r="DI3366" s="1"/>
      <c r="DJ3366" s="1"/>
      <c r="DK3366" s="1"/>
      <c r="DL3366" s="1"/>
      <c r="DM3366" s="1"/>
      <c r="DN3366" s="1"/>
      <c r="DO3366" s="1"/>
      <c r="DP3366" s="1"/>
      <c r="DQ3366" s="1"/>
      <c r="DR3366" s="1"/>
      <c r="DS3366" s="1"/>
      <c r="DT3366" s="1"/>
      <c r="DU3366" s="1"/>
      <c r="DV3366" s="1"/>
      <c r="DW3366" s="1"/>
      <c r="DX3366" s="1"/>
      <c r="DY3366" s="1"/>
      <c r="DZ3366" s="1"/>
      <c r="EA3366" s="1"/>
      <c r="EB3366" s="1"/>
      <c r="EC3366" s="1"/>
      <c r="ED3366" s="1"/>
      <c r="EE3366" s="1"/>
      <c r="EF3366" s="1"/>
      <c r="EG3366" s="1"/>
      <c r="EH3366" s="1"/>
      <c r="EI3366" s="1"/>
      <c r="EJ3366" s="1"/>
      <c r="EK3366" s="1"/>
      <c r="EL3366" s="1"/>
      <c r="EM3366" s="1"/>
      <c r="EN3366" s="1"/>
      <c r="EO3366" s="1"/>
      <c r="EP3366" s="1"/>
      <c r="EQ3366" s="1"/>
      <c r="ER3366" s="1"/>
      <c r="ES3366" s="1"/>
      <c r="ET3366" s="1"/>
      <c r="EU3366" s="1"/>
      <c r="EV3366" s="1"/>
      <c r="EW3366" s="1"/>
      <c r="EX3366" s="1"/>
      <c r="EY3366" s="1"/>
      <c r="EZ3366" s="1"/>
      <c r="FA3366" s="1"/>
      <c r="FB3366" s="1"/>
      <c r="FC3366" s="1"/>
      <c r="FD3366" s="1"/>
      <c r="FE3366" s="1"/>
      <c r="FF3366" s="1"/>
      <c r="FG3366" s="1"/>
      <c r="FH3366" s="1"/>
      <c r="FI3366" s="1"/>
      <c r="FJ3366" s="1"/>
      <c r="FK3366" s="1"/>
      <c r="FL3366" s="1"/>
      <c r="FM3366" s="1"/>
      <c r="FN3366" s="1"/>
      <c r="FO3366" s="1"/>
      <c r="FP3366" s="1"/>
      <c r="FQ3366" s="1"/>
      <c r="FR3366" s="1"/>
      <c r="FS3366" s="1"/>
      <c r="FT3366" s="1"/>
      <c r="FU3366" s="1"/>
      <c r="FV3366" s="1"/>
      <c r="FW3366" s="1"/>
      <c r="FX3366" s="1"/>
      <c r="FY3366" s="1"/>
      <c r="FZ3366" s="1"/>
      <c r="GA3366" s="1"/>
      <c r="GB3366" s="1"/>
      <c r="GC3366" s="1"/>
      <c r="GD3366" s="1"/>
      <c r="GE3366" s="1"/>
      <c r="GF3366" s="1"/>
      <c r="GG3366" s="1"/>
      <c r="GH3366" s="1"/>
      <c r="GI3366" s="1"/>
      <c r="GJ3366" s="1"/>
      <c r="GK3366" s="1"/>
      <c r="GL3366" s="1"/>
      <c r="GM3366" s="1"/>
      <c r="GN3366" s="1"/>
      <c r="GO3366" s="1"/>
    </row>
    <row r="3367" spans="1:197" s="40" customFormat="1" x14ac:dyDescent="0.25">
      <c r="A3367" s="41"/>
      <c r="B3367" s="4"/>
      <c r="C3367" s="41"/>
      <c r="D3367" s="42"/>
      <c r="E3367" s="42"/>
      <c r="F3367" s="42"/>
      <c r="G3367" s="1"/>
      <c r="H3367" s="1"/>
      <c r="I3367" s="1"/>
      <c r="J3367" s="1"/>
      <c r="K3367" s="1"/>
      <c r="L3367" s="1"/>
      <c r="M3367" s="2"/>
      <c r="N3367" s="1"/>
      <c r="O3367" s="1"/>
      <c r="P3367" s="1"/>
      <c r="Q3367" s="1"/>
      <c r="R3367" s="1"/>
      <c r="S3367" s="1"/>
      <c r="T3367" s="1"/>
      <c r="U3367" s="1"/>
      <c r="V3367" s="1"/>
      <c r="W3367" s="1"/>
      <c r="X3367" s="1"/>
      <c r="Y3367" s="1"/>
      <c r="Z3367" s="1"/>
      <c r="AA3367" s="1"/>
      <c r="AB3367" s="1"/>
      <c r="AC3367" s="1"/>
      <c r="AD3367" s="1"/>
      <c r="AE3367" s="1"/>
      <c r="AF3367" s="1"/>
      <c r="AG3367" s="1"/>
      <c r="AH3367" s="1"/>
      <c r="AI3367" s="1"/>
      <c r="AJ3367" s="1"/>
      <c r="AK3367" s="1"/>
      <c r="AL3367" s="1"/>
      <c r="AM3367" s="1"/>
      <c r="AN3367" s="1"/>
      <c r="AO3367" s="1"/>
      <c r="AP3367" s="1"/>
      <c r="AQ3367" s="1"/>
      <c r="AR3367" s="1"/>
      <c r="AS3367" s="1"/>
      <c r="AT3367" s="1"/>
      <c r="AU3367" s="1"/>
      <c r="AV3367" s="1"/>
      <c r="AW3367" s="1"/>
      <c r="AX3367" s="1"/>
      <c r="AY3367" s="1"/>
      <c r="AZ3367" s="1"/>
      <c r="BA3367" s="1"/>
      <c r="BB3367" s="1"/>
      <c r="BC3367" s="1"/>
      <c r="BD3367" s="1"/>
      <c r="BE3367" s="1"/>
      <c r="BF3367" s="1"/>
      <c r="BG3367" s="1"/>
      <c r="BH3367" s="1"/>
      <c r="BI3367" s="1"/>
      <c r="BJ3367" s="1"/>
      <c r="BK3367" s="1"/>
      <c r="BL3367" s="1"/>
      <c r="BM3367" s="1"/>
      <c r="BN3367" s="1"/>
      <c r="BO3367" s="1"/>
      <c r="BP3367" s="1"/>
      <c r="BQ3367" s="1"/>
      <c r="BR3367" s="1"/>
      <c r="BS3367" s="1"/>
      <c r="BT3367" s="1"/>
      <c r="BU3367" s="1"/>
      <c r="BV3367" s="1"/>
      <c r="BW3367" s="1"/>
      <c r="BX3367" s="1"/>
      <c r="BY3367" s="1"/>
      <c r="BZ3367" s="1"/>
      <c r="CA3367" s="1"/>
      <c r="CB3367" s="1"/>
      <c r="CC3367" s="1"/>
      <c r="CD3367" s="1"/>
      <c r="CE3367" s="1"/>
      <c r="CF3367" s="1"/>
      <c r="CG3367" s="1"/>
      <c r="CH3367" s="1"/>
      <c r="CI3367" s="1"/>
      <c r="CJ3367" s="1"/>
      <c r="CK3367" s="1"/>
      <c r="CL3367" s="1"/>
      <c r="CM3367" s="1"/>
      <c r="CN3367" s="1"/>
      <c r="CO3367" s="1"/>
      <c r="CP3367" s="1"/>
      <c r="CQ3367" s="1"/>
      <c r="CR3367" s="1"/>
      <c r="CS3367" s="1"/>
      <c r="CT3367" s="1"/>
      <c r="CU3367" s="1"/>
      <c r="CV3367" s="1"/>
      <c r="CW3367" s="1"/>
      <c r="CX3367" s="1"/>
      <c r="CY3367" s="1"/>
      <c r="CZ3367" s="1"/>
      <c r="DA3367" s="1"/>
      <c r="DB3367" s="1"/>
      <c r="DC3367" s="1"/>
      <c r="DD3367" s="1"/>
      <c r="DE3367" s="1"/>
      <c r="DF3367" s="1"/>
      <c r="DG3367" s="1"/>
      <c r="DH3367" s="1"/>
      <c r="DI3367" s="1"/>
      <c r="DJ3367" s="1"/>
      <c r="DK3367" s="1"/>
      <c r="DL3367" s="1"/>
      <c r="DM3367" s="1"/>
      <c r="DN3367" s="1"/>
      <c r="DO3367" s="1"/>
      <c r="DP3367" s="1"/>
      <c r="DQ3367" s="1"/>
      <c r="DR3367" s="1"/>
      <c r="DS3367" s="1"/>
      <c r="DT3367" s="1"/>
      <c r="DU3367" s="1"/>
      <c r="DV3367" s="1"/>
      <c r="DW3367" s="1"/>
      <c r="DX3367" s="1"/>
      <c r="DY3367" s="1"/>
      <c r="DZ3367" s="1"/>
      <c r="EA3367" s="1"/>
      <c r="EB3367" s="1"/>
      <c r="EC3367" s="1"/>
      <c r="ED3367" s="1"/>
      <c r="EE3367" s="1"/>
      <c r="EF3367" s="1"/>
      <c r="EG3367" s="1"/>
      <c r="EH3367" s="1"/>
      <c r="EI3367" s="1"/>
      <c r="EJ3367" s="1"/>
      <c r="EK3367" s="1"/>
      <c r="EL3367" s="1"/>
      <c r="EM3367" s="1"/>
      <c r="EN3367" s="1"/>
      <c r="EO3367" s="1"/>
      <c r="EP3367" s="1"/>
      <c r="EQ3367" s="1"/>
      <c r="ER3367" s="1"/>
      <c r="ES3367" s="1"/>
      <c r="ET3367" s="1"/>
      <c r="EU3367" s="1"/>
      <c r="EV3367" s="1"/>
      <c r="EW3367" s="1"/>
      <c r="EX3367" s="1"/>
      <c r="EY3367" s="1"/>
      <c r="EZ3367" s="1"/>
      <c r="FA3367" s="1"/>
      <c r="FB3367" s="1"/>
      <c r="FC3367" s="1"/>
      <c r="FD3367" s="1"/>
      <c r="FE3367" s="1"/>
      <c r="FF3367" s="1"/>
      <c r="FG3367" s="1"/>
      <c r="FH3367" s="1"/>
      <c r="FI3367" s="1"/>
      <c r="FJ3367" s="1"/>
      <c r="FK3367" s="1"/>
      <c r="FL3367" s="1"/>
      <c r="FM3367" s="1"/>
      <c r="FN3367" s="1"/>
      <c r="FO3367" s="1"/>
      <c r="FP3367" s="1"/>
      <c r="FQ3367" s="1"/>
      <c r="FR3367" s="1"/>
      <c r="FS3367" s="1"/>
      <c r="FT3367" s="1"/>
      <c r="FU3367" s="1"/>
      <c r="FV3367" s="1"/>
      <c r="FW3367" s="1"/>
      <c r="FX3367" s="1"/>
      <c r="FY3367" s="1"/>
      <c r="FZ3367" s="1"/>
      <c r="GA3367" s="1"/>
      <c r="GB3367" s="1"/>
      <c r="GC3367" s="1"/>
      <c r="GD3367" s="1"/>
      <c r="GE3367" s="1"/>
      <c r="GF3367" s="1"/>
      <c r="GG3367" s="1"/>
      <c r="GH3367" s="1"/>
      <c r="GI3367" s="1"/>
      <c r="GJ3367" s="1"/>
      <c r="GK3367" s="1"/>
      <c r="GL3367" s="1"/>
      <c r="GM3367" s="1"/>
      <c r="GN3367" s="1"/>
      <c r="GO3367" s="1"/>
    </row>
    <row r="3368" spans="1:197" s="40" customFormat="1" x14ac:dyDescent="0.25">
      <c r="A3368" s="41"/>
      <c r="B3368" s="4"/>
      <c r="C3368" s="41"/>
      <c r="D3368" s="42"/>
      <c r="E3368" s="42"/>
      <c r="F3368" s="42"/>
      <c r="G3368" s="1"/>
      <c r="H3368" s="1"/>
      <c r="I3368" s="1"/>
      <c r="J3368" s="1"/>
      <c r="K3368" s="1"/>
      <c r="L3368" s="1"/>
      <c r="M3368" s="2"/>
      <c r="N3368" s="1"/>
      <c r="O3368" s="1"/>
      <c r="P3368" s="1"/>
      <c r="Q3368" s="1"/>
      <c r="R3368" s="1"/>
      <c r="S3368" s="1"/>
      <c r="T3368" s="1"/>
      <c r="U3368" s="1"/>
      <c r="V3368" s="1"/>
      <c r="W3368" s="1"/>
      <c r="X3368" s="1"/>
      <c r="Y3368" s="1"/>
      <c r="Z3368" s="1"/>
      <c r="AA3368" s="1"/>
      <c r="AB3368" s="1"/>
      <c r="AC3368" s="1"/>
      <c r="AD3368" s="1"/>
      <c r="AE3368" s="1"/>
      <c r="AF3368" s="1"/>
      <c r="AG3368" s="1"/>
      <c r="AH3368" s="1"/>
      <c r="AI3368" s="1"/>
      <c r="AJ3368" s="1"/>
      <c r="AK3368" s="1"/>
      <c r="AL3368" s="1"/>
      <c r="AM3368" s="1"/>
      <c r="AN3368" s="1"/>
      <c r="AO3368" s="1"/>
      <c r="AP3368" s="1"/>
      <c r="AQ3368" s="1"/>
      <c r="AR3368" s="1"/>
      <c r="AS3368" s="1"/>
      <c r="AT3368" s="1"/>
      <c r="AU3368" s="1"/>
      <c r="AV3368" s="1"/>
      <c r="AW3368" s="1"/>
      <c r="AX3368" s="1"/>
      <c r="AY3368" s="1"/>
      <c r="AZ3368" s="1"/>
      <c r="BA3368" s="1"/>
      <c r="BB3368" s="1"/>
      <c r="BC3368" s="1"/>
      <c r="BD3368" s="1"/>
      <c r="BE3368" s="1"/>
      <c r="BF3368" s="1"/>
      <c r="BG3368" s="1"/>
      <c r="BH3368" s="1"/>
      <c r="BI3368" s="1"/>
      <c r="BJ3368" s="1"/>
      <c r="BK3368" s="1"/>
      <c r="BL3368" s="1"/>
      <c r="BM3368" s="1"/>
      <c r="BN3368" s="1"/>
      <c r="BO3368" s="1"/>
      <c r="BP3368" s="1"/>
      <c r="BQ3368" s="1"/>
      <c r="BR3368" s="1"/>
      <c r="BS3368" s="1"/>
      <c r="BT3368" s="1"/>
      <c r="BU3368" s="1"/>
      <c r="BV3368" s="1"/>
      <c r="BW3368" s="1"/>
      <c r="BX3368" s="1"/>
      <c r="BY3368" s="1"/>
      <c r="BZ3368" s="1"/>
      <c r="CA3368" s="1"/>
      <c r="CB3368" s="1"/>
      <c r="CC3368" s="1"/>
      <c r="CD3368" s="1"/>
      <c r="CE3368" s="1"/>
      <c r="CF3368" s="1"/>
      <c r="CG3368" s="1"/>
      <c r="CH3368" s="1"/>
      <c r="CI3368" s="1"/>
      <c r="CJ3368" s="1"/>
      <c r="CK3368" s="1"/>
      <c r="CL3368" s="1"/>
      <c r="CM3368" s="1"/>
      <c r="CN3368" s="1"/>
      <c r="CO3368" s="1"/>
      <c r="CP3368" s="1"/>
      <c r="CQ3368" s="1"/>
      <c r="CR3368" s="1"/>
      <c r="CS3368" s="1"/>
      <c r="CT3368" s="1"/>
      <c r="CU3368" s="1"/>
      <c r="CV3368" s="1"/>
      <c r="CW3368" s="1"/>
      <c r="CX3368" s="1"/>
      <c r="CY3368" s="1"/>
      <c r="CZ3368" s="1"/>
      <c r="DA3368" s="1"/>
      <c r="DB3368" s="1"/>
      <c r="DC3368" s="1"/>
      <c r="DD3368" s="1"/>
      <c r="DE3368" s="1"/>
      <c r="DF3368" s="1"/>
      <c r="DG3368" s="1"/>
      <c r="DH3368" s="1"/>
      <c r="DI3368" s="1"/>
      <c r="DJ3368" s="1"/>
      <c r="DK3368" s="1"/>
      <c r="DL3368" s="1"/>
      <c r="DM3368" s="1"/>
      <c r="DN3368" s="1"/>
      <c r="DO3368" s="1"/>
      <c r="DP3368" s="1"/>
      <c r="DQ3368" s="1"/>
      <c r="DR3368" s="1"/>
      <c r="DS3368" s="1"/>
      <c r="DT3368" s="1"/>
      <c r="DU3368" s="1"/>
      <c r="DV3368" s="1"/>
      <c r="DW3368" s="1"/>
      <c r="DX3368" s="1"/>
      <c r="DY3368" s="1"/>
      <c r="DZ3368" s="1"/>
      <c r="EA3368" s="1"/>
      <c r="EB3368" s="1"/>
      <c r="EC3368" s="1"/>
      <c r="ED3368" s="1"/>
      <c r="EE3368" s="1"/>
      <c r="EF3368" s="1"/>
      <c r="EG3368" s="1"/>
      <c r="EH3368" s="1"/>
      <c r="EI3368" s="1"/>
      <c r="EJ3368" s="1"/>
      <c r="EK3368" s="1"/>
      <c r="EL3368" s="1"/>
      <c r="EM3368" s="1"/>
      <c r="EN3368" s="1"/>
      <c r="EO3368" s="1"/>
      <c r="EP3368" s="1"/>
      <c r="EQ3368" s="1"/>
      <c r="ER3368" s="1"/>
      <c r="ES3368" s="1"/>
      <c r="ET3368" s="1"/>
      <c r="EU3368" s="1"/>
      <c r="EV3368" s="1"/>
      <c r="EW3368" s="1"/>
      <c r="EX3368" s="1"/>
      <c r="EY3368" s="1"/>
      <c r="EZ3368" s="1"/>
      <c r="FA3368" s="1"/>
      <c r="FB3368" s="1"/>
      <c r="FC3368" s="1"/>
      <c r="FD3368" s="1"/>
      <c r="FE3368" s="1"/>
      <c r="FF3368" s="1"/>
      <c r="FG3368" s="1"/>
      <c r="FH3368" s="1"/>
      <c r="FI3368" s="1"/>
      <c r="FJ3368" s="1"/>
      <c r="FK3368" s="1"/>
      <c r="FL3368" s="1"/>
      <c r="FM3368" s="1"/>
      <c r="FN3368" s="1"/>
      <c r="FO3368" s="1"/>
      <c r="FP3368" s="1"/>
      <c r="FQ3368" s="1"/>
      <c r="FR3368" s="1"/>
      <c r="FS3368" s="1"/>
      <c r="FT3368" s="1"/>
      <c r="FU3368" s="1"/>
      <c r="FV3368" s="1"/>
      <c r="FW3368" s="1"/>
      <c r="FX3368" s="1"/>
      <c r="FY3368" s="1"/>
      <c r="FZ3368" s="1"/>
      <c r="GA3368" s="1"/>
      <c r="GB3368" s="1"/>
      <c r="GC3368" s="1"/>
      <c r="GD3368" s="1"/>
      <c r="GE3368" s="1"/>
      <c r="GF3368" s="1"/>
      <c r="GG3368" s="1"/>
      <c r="GH3368" s="1"/>
      <c r="GI3368" s="1"/>
      <c r="GJ3368" s="1"/>
      <c r="GK3368" s="1"/>
      <c r="GL3368" s="1"/>
      <c r="GM3368" s="1"/>
      <c r="GN3368" s="1"/>
      <c r="GO3368" s="1"/>
    </row>
    <row r="3369" spans="1:197" s="40" customFormat="1" x14ac:dyDescent="0.25">
      <c r="A3369" s="41"/>
      <c r="B3369" s="4"/>
      <c r="C3369" s="41"/>
      <c r="D3369" s="42"/>
      <c r="E3369" s="42"/>
      <c r="F3369" s="42"/>
      <c r="G3369" s="1"/>
      <c r="H3369" s="1"/>
      <c r="I3369" s="1"/>
      <c r="J3369" s="1"/>
      <c r="K3369" s="1"/>
      <c r="L3369" s="1"/>
      <c r="M3369" s="2"/>
      <c r="N3369" s="1"/>
      <c r="O3369" s="1"/>
      <c r="P3369" s="1"/>
      <c r="Q3369" s="1"/>
      <c r="R3369" s="1"/>
      <c r="S3369" s="1"/>
      <c r="T3369" s="1"/>
      <c r="U3369" s="1"/>
      <c r="V3369" s="1"/>
      <c r="W3369" s="1"/>
      <c r="X3369" s="1"/>
      <c r="Y3369" s="1"/>
      <c r="Z3369" s="1"/>
      <c r="AA3369" s="1"/>
      <c r="AB3369" s="1"/>
      <c r="AC3369" s="1"/>
      <c r="AD3369" s="1"/>
      <c r="AE3369" s="1"/>
      <c r="AF3369" s="1"/>
      <c r="AG3369" s="1"/>
      <c r="AH3369" s="1"/>
      <c r="AI3369" s="1"/>
      <c r="AJ3369" s="1"/>
      <c r="AK3369" s="1"/>
      <c r="AL3369" s="1"/>
      <c r="AM3369" s="1"/>
      <c r="AN3369" s="1"/>
      <c r="AO3369" s="1"/>
      <c r="AP3369" s="1"/>
      <c r="AQ3369" s="1"/>
      <c r="AR3369" s="1"/>
      <c r="AS3369" s="1"/>
      <c r="AT3369" s="1"/>
      <c r="AU3369" s="1"/>
      <c r="AV3369" s="1"/>
      <c r="AW3369" s="1"/>
      <c r="AX3369" s="1"/>
      <c r="AY3369" s="1"/>
      <c r="AZ3369" s="1"/>
      <c r="BA3369" s="1"/>
      <c r="BB3369" s="1"/>
      <c r="BC3369" s="1"/>
      <c r="BD3369" s="1"/>
      <c r="BE3369" s="1"/>
      <c r="BF3369" s="1"/>
      <c r="BG3369" s="1"/>
      <c r="BH3369" s="1"/>
      <c r="BI3369" s="1"/>
      <c r="BJ3369" s="1"/>
      <c r="BK3369" s="1"/>
      <c r="BL3369" s="1"/>
      <c r="BM3369" s="1"/>
      <c r="BN3369" s="1"/>
      <c r="BO3369" s="1"/>
      <c r="BP3369" s="1"/>
      <c r="BQ3369" s="1"/>
      <c r="BR3369" s="1"/>
      <c r="BS3369" s="1"/>
      <c r="BT3369" s="1"/>
      <c r="BU3369" s="1"/>
      <c r="BV3369" s="1"/>
      <c r="BW3369" s="1"/>
      <c r="BX3369" s="1"/>
      <c r="BY3369" s="1"/>
      <c r="BZ3369" s="1"/>
      <c r="CA3369" s="1"/>
      <c r="CB3369" s="1"/>
      <c r="CC3369" s="1"/>
      <c r="CD3369" s="1"/>
      <c r="CE3369" s="1"/>
      <c r="CF3369" s="1"/>
      <c r="CG3369" s="1"/>
      <c r="CH3369" s="1"/>
      <c r="CI3369" s="1"/>
      <c r="CJ3369" s="1"/>
      <c r="CK3369" s="1"/>
      <c r="CL3369" s="1"/>
      <c r="CM3369" s="1"/>
      <c r="CN3369" s="1"/>
      <c r="CO3369" s="1"/>
      <c r="CP3369" s="1"/>
      <c r="CQ3369" s="1"/>
      <c r="CR3369" s="1"/>
      <c r="CS3369" s="1"/>
      <c r="CT3369" s="1"/>
      <c r="CU3369" s="1"/>
      <c r="CV3369" s="1"/>
      <c r="CW3369" s="1"/>
      <c r="CX3369" s="1"/>
      <c r="CY3369" s="1"/>
      <c r="CZ3369" s="1"/>
      <c r="DA3369" s="1"/>
      <c r="DB3369" s="1"/>
      <c r="DC3369" s="1"/>
      <c r="DD3369" s="1"/>
      <c r="DE3369" s="1"/>
      <c r="DF3369" s="1"/>
      <c r="DG3369" s="1"/>
      <c r="DH3369" s="1"/>
      <c r="DI3369" s="1"/>
      <c r="DJ3369" s="1"/>
      <c r="DK3369" s="1"/>
      <c r="DL3369" s="1"/>
      <c r="DM3369" s="1"/>
      <c r="DN3369" s="1"/>
      <c r="DO3369" s="1"/>
      <c r="DP3369" s="1"/>
      <c r="DQ3369" s="1"/>
      <c r="DR3369" s="1"/>
      <c r="DS3369" s="1"/>
      <c r="DT3369" s="1"/>
      <c r="DU3369" s="1"/>
      <c r="DV3369" s="1"/>
      <c r="DW3369" s="1"/>
      <c r="DX3369" s="1"/>
      <c r="DY3369" s="1"/>
      <c r="DZ3369" s="1"/>
      <c r="EA3369" s="1"/>
      <c r="EB3369" s="1"/>
      <c r="EC3369" s="1"/>
      <c r="ED3369" s="1"/>
      <c r="EE3369" s="1"/>
      <c r="EF3369" s="1"/>
      <c r="EG3369" s="1"/>
      <c r="EH3369" s="1"/>
      <c r="EI3369" s="1"/>
      <c r="EJ3369" s="1"/>
      <c r="EK3369" s="1"/>
      <c r="EL3369" s="1"/>
      <c r="EM3369" s="1"/>
      <c r="EN3369" s="1"/>
      <c r="EO3369" s="1"/>
      <c r="EP3369" s="1"/>
      <c r="EQ3369" s="1"/>
      <c r="ER3369" s="1"/>
      <c r="ES3369" s="1"/>
      <c r="ET3369" s="1"/>
      <c r="EU3369" s="1"/>
      <c r="EV3369" s="1"/>
      <c r="EW3369" s="1"/>
      <c r="EX3369" s="1"/>
      <c r="EY3369" s="1"/>
      <c r="EZ3369" s="1"/>
      <c r="FA3369" s="1"/>
      <c r="FB3369" s="1"/>
      <c r="FC3369" s="1"/>
      <c r="FD3369" s="1"/>
      <c r="FE3369" s="1"/>
      <c r="FF3369" s="1"/>
      <c r="FG3369" s="1"/>
      <c r="FH3369" s="1"/>
      <c r="FI3369" s="1"/>
      <c r="FJ3369" s="1"/>
      <c r="FK3369" s="1"/>
      <c r="FL3369" s="1"/>
      <c r="FM3369" s="1"/>
      <c r="FN3369" s="1"/>
      <c r="FO3369" s="1"/>
      <c r="FP3369" s="1"/>
      <c r="FQ3369" s="1"/>
      <c r="FR3369" s="1"/>
      <c r="FS3369" s="1"/>
      <c r="FT3369" s="1"/>
      <c r="FU3369" s="1"/>
      <c r="FV3369" s="1"/>
      <c r="FW3369" s="1"/>
      <c r="FX3369" s="1"/>
      <c r="FY3369" s="1"/>
      <c r="FZ3369" s="1"/>
      <c r="GA3369" s="1"/>
      <c r="GB3369" s="1"/>
      <c r="GC3369" s="1"/>
      <c r="GD3369" s="1"/>
      <c r="GE3369" s="1"/>
      <c r="GF3369" s="1"/>
      <c r="GG3369" s="1"/>
      <c r="GH3369" s="1"/>
      <c r="GI3369" s="1"/>
      <c r="GJ3369" s="1"/>
      <c r="GK3369" s="1"/>
      <c r="GL3369" s="1"/>
      <c r="GM3369" s="1"/>
      <c r="GN3369" s="1"/>
      <c r="GO3369" s="1"/>
    </row>
    <row r="3370" spans="1:197" s="40" customFormat="1" x14ac:dyDescent="0.25">
      <c r="A3370" s="41"/>
      <c r="B3370" s="4"/>
      <c r="C3370" s="41"/>
      <c r="D3370" s="42"/>
      <c r="E3370" s="42"/>
      <c r="F3370" s="42"/>
      <c r="G3370" s="1"/>
      <c r="H3370" s="1"/>
      <c r="I3370" s="1"/>
      <c r="J3370" s="1"/>
      <c r="K3370" s="1"/>
      <c r="L3370" s="1"/>
      <c r="M3370" s="2"/>
      <c r="N3370" s="1"/>
      <c r="O3370" s="1"/>
      <c r="P3370" s="1"/>
      <c r="Q3370" s="1"/>
      <c r="R3370" s="1"/>
      <c r="S3370" s="1"/>
      <c r="T3370" s="1"/>
      <c r="U3370" s="1"/>
      <c r="V3370" s="1"/>
      <c r="W3370" s="1"/>
      <c r="X3370" s="1"/>
      <c r="Y3370" s="1"/>
      <c r="Z3370" s="1"/>
      <c r="AA3370" s="1"/>
      <c r="AB3370" s="1"/>
      <c r="AC3370" s="1"/>
      <c r="AD3370" s="1"/>
      <c r="AE3370" s="1"/>
      <c r="AF3370" s="1"/>
      <c r="AG3370" s="1"/>
      <c r="AH3370" s="1"/>
      <c r="AI3370" s="1"/>
      <c r="AJ3370" s="1"/>
      <c r="AK3370" s="1"/>
      <c r="AL3370" s="1"/>
      <c r="AM3370" s="1"/>
      <c r="AN3370" s="1"/>
      <c r="AO3370" s="1"/>
      <c r="AP3370" s="1"/>
      <c r="AQ3370" s="1"/>
      <c r="AR3370" s="1"/>
      <c r="AS3370" s="1"/>
      <c r="AT3370" s="1"/>
      <c r="AU3370" s="1"/>
      <c r="AV3370" s="1"/>
      <c r="AW3370" s="1"/>
      <c r="AX3370" s="1"/>
      <c r="AY3370" s="1"/>
      <c r="AZ3370" s="1"/>
      <c r="BA3370" s="1"/>
      <c r="BB3370" s="1"/>
      <c r="BC3370" s="1"/>
      <c r="BD3370" s="1"/>
      <c r="BE3370" s="1"/>
      <c r="BF3370" s="1"/>
      <c r="BG3370" s="1"/>
      <c r="BH3370" s="1"/>
      <c r="BI3370" s="1"/>
      <c r="BJ3370" s="1"/>
      <c r="BK3370" s="1"/>
      <c r="BL3370" s="1"/>
      <c r="BM3370" s="1"/>
      <c r="BN3370" s="1"/>
      <c r="BO3370" s="1"/>
      <c r="BP3370" s="1"/>
      <c r="BQ3370" s="1"/>
      <c r="BR3370" s="1"/>
      <c r="BS3370" s="1"/>
      <c r="BT3370" s="1"/>
      <c r="BU3370" s="1"/>
      <c r="BV3370" s="1"/>
      <c r="BW3370" s="1"/>
      <c r="BX3370" s="1"/>
      <c r="BY3370" s="1"/>
      <c r="BZ3370" s="1"/>
      <c r="CA3370" s="1"/>
      <c r="CB3370" s="1"/>
      <c r="CC3370" s="1"/>
      <c r="CD3370" s="1"/>
      <c r="CE3370" s="1"/>
      <c r="CF3370" s="1"/>
      <c r="CG3370" s="1"/>
      <c r="CH3370" s="1"/>
      <c r="CI3370" s="1"/>
      <c r="CJ3370" s="1"/>
      <c r="CK3370" s="1"/>
      <c r="CL3370" s="1"/>
      <c r="CM3370" s="1"/>
      <c r="CN3370" s="1"/>
      <c r="CO3370" s="1"/>
      <c r="CP3370" s="1"/>
      <c r="CQ3370" s="1"/>
      <c r="CR3370" s="1"/>
      <c r="CS3370" s="1"/>
      <c r="CT3370" s="1"/>
      <c r="CU3370" s="1"/>
      <c r="CV3370" s="1"/>
      <c r="CW3370" s="1"/>
      <c r="CX3370" s="1"/>
      <c r="CY3370" s="1"/>
      <c r="CZ3370" s="1"/>
      <c r="DA3370" s="1"/>
      <c r="DB3370" s="1"/>
      <c r="DC3370" s="1"/>
      <c r="DD3370" s="1"/>
      <c r="DE3370" s="1"/>
      <c r="DF3370" s="1"/>
      <c r="DG3370" s="1"/>
      <c r="DH3370" s="1"/>
      <c r="DI3370" s="1"/>
      <c r="DJ3370" s="1"/>
      <c r="DK3370" s="1"/>
      <c r="DL3370" s="1"/>
      <c r="DM3370" s="1"/>
      <c r="DN3370" s="1"/>
      <c r="DO3370" s="1"/>
      <c r="DP3370" s="1"/>
      <c r="DQ3370" s="1"/>
      <c r="DR3370" s="1"/>
      <c r="DS3370" s="1"/>
      <c r="DT3370" s="1"/>
      <c r="DU3370" s="1"/>
      <c r="DV3370" s="1"/>
      <c r="DW3370" s="1"/>
      <c r="DX3370" s="1"/>
      <c r="DY3370" s="1"/>
      <c r="DZ3370" s="1"/>
      <c r="EA3370" s="1"/>
      <c r="EB3370" s="1"/>
      <c r="EC3370" s="1"/>
      <c r="ED3370" s="1"/>
      <c r="EE3370" s="1"/>
      <c r="EF3370" s="1"/>
      <c r="EG3370" s="1"/>
      <c r="EH3370" s="1"/>
      <c r="EI3370" s="1"/>
      <c r="EJ3370" s="1"/>
      <c r="EK3370" s="1"/>
      <c r="EL3370" s="1"/>
      <c r="EM3370" s="1"/>
      <c r="EN3370" s="1"/>
      <c r="EO3370" s="1"/>
      <c r="EP3370" s="1"/>
      <c r="EQ3370" s="1"/>
      <c r="ER3370" s="1"/>
      <c r="ES3370" s="1"/>
      <c r="ET3370" s="1"/>
      <c r="EU3370" s="1"/>
      <c r="EV3370" s="1"/>
      <c r="EW3370" s="1"/>
      <c r="EX3370" s="1"/>
      <c r="EY3370" s="1"/>
      <c r="EZ3370" s="1"/>
      <c r="FA3370" s="1"/>
      <c r="FB3370" s="1"/>
      <c r="FC3370" s="1"/>
      <c r="FD3370" s="1"/>
      <c r="FE3370" s="1"/>
      <c r="FF3370" s="1"/>
      <c r="FG3370" s="1"/>
      <c r="FH3370" s="1"/>
      <c r="FI3370" s="1"/>
      <c r="FJ3370" s="1"/>
      <c r="FK3370" s="1"/>
      <c r="FL3370" s="1"/>
      <c r="FM3370" s="1"/>
      <c r="FN3370" s="1"/>
      <c r="FO3370" s="1"/>
      <c r="FP3370" s="1"/>
      <c r="FQ3370" s="1"/>
      <c r="FR3370" s="1"/>
      <c r="FS3370" s="1"/>
      <c r="FT3370" s="1"/>
      <c r="FU3370" s="1"/>
      <c r="FV3370" s="1"/>
      <c r="FW3370" s="1"/>
      <c r="FX3370" s="1"/>
      <c r="FY3370" s="1"/>
      <c r="FZ3370" s="1"/>
      <c r="GA3370" s="1"/>
      <c r="GB3370" s="1"/>
      <c r="GC3370" s="1"/>
      <c r="GD3370" s="1"/>
      <c r="GE3370" s="1"/>
      <c r="GF3370" s="1"/>
      <c r="GG3370" s="1"/>
      <c r="GH3370" s="1"/>
      <c r="GI3370" s="1"/>
      <c r="GJ3370" s="1"/>
      <c r="GK3370" s="1"/>
      <c r="GL3370" s="1"/>
      <c r="GM3370" s="1"/>
      <c r="GN3370" s="1"/>
      <c r="GO3370" s="1"/>
    </row>
    <row r="3371" spans="1:197" s="40" customFormat="1" x14ac:dyDescent="0.25">
      <c r="A3371" s="41"/>
      <c r="B3371" s="4"/>
      <c r="C3371" s="41"/>
      <c r="D3371" s="42"/>
      <c r="E3371" s="42"/>
      <c r="F3371" s="42"/>
      <c r="G3371" s="1"/>
      <c r="H3371" s="1"/>
      <c r="I3371" s="1"/>
      <c r="J3371" s="1"/>
      <c r="K3371" s="1"/>
      <c r="L3371" s="1"/>
      <c r="M3371" s="2"/>
      <c r="N3371" s="1"/>
      <c r="O3371" s="1"/>
      <c r="P3371" s="1"/>
      <c r="Q3371" s="1"/>
      <c r="R3371" s="1"/>
      <c r="S3371" s="1"/>
      <c r="T3371" s="1"/>
      <c r="U3371" s="1"/>
      <c r="V3371" s="1"/>
      <c r="W3371" s="1"/>
      <c r="X3371" s="1"/>
      <c r="Y3371" s="1"/>
      <c r="Z3371" s="1"/>
      <c r="AA3371" s="1"/>
      <c r="AB3371" s="1"/>
      <c r="AC3371" s="1"/>
      <c r="AD3371" s="1"/>
      <c r="AE3371" s="1"/>
      <c r="AF3371" s="1"/>
      <c r="AG3371" s="1"/>
      <c r="AH3371" s="1"/>
      <c r="AI3371" s="1"/>
      <c r="AJ3371" s="1"/>
      <c r="AK3371" s="1"/>
      <c r="AL3371" s="1"/>
      <c r="AM3371" s="1"/>
      <c r="AN3371" s="1"/>
      <c r="AO3371" s="1"/>
      <c r="AP3371" s="1"/>
      <c r="AQ3371" s="1"/>
      <c r="AR3371" s="1"/>
      <c r="AS3371" s="1"/>
      <c r="AT3371" s="1"/>
      <c r="AU3371" s="1"/>
      <c r="AV3371" s="1"/>
      <c r="AW3371" s="1"/>
      <c r="AX3371" s="1"/>
      <c r="AY3371" s="1"/>
      <c r="AZ3371" s="1"/>
      <c r="BA3371" s="1"/>
      <c r="BB3371" s="1"/>
      <c r="BC3371" s="1"/>
      <c r="BD3371" s="1"/>
      <c r="BE3371" s="1"/>
      <c r="BF3371" s="1"/>
      <c r="BG3371" s="1"/>
      <c r="BH3371" s="1"/>
      <c r="BI3371" s="1"/>
      <c r="BJ3371" s="1"/>
      <c r="BK3371" s="1"/>
      <c r="BL3371" s="1"/>
      <c r="BM3371" s="1"/>
      <c r="BN3371" s="1"/>
      <c r="BO3371" s="1"/>
      <c r="BP3371" s="1"/>
      <c r="BQ3371" s="1"/>
      <c r="BR3371" s="1"/>
      <c r="BS3371" s="1"/>
      <c r="BT3371" s="1"/>
      <c r="BU3371" s="1"/>
      <c r="BV3371" s="1"/>
      <c r="BW3371" s="1"/>
      <c r="BX3371" s="1"/>
      <c r="BY3371" s="1"/>
      <c r="BZ3371" s="1"/>
      <c r="CA3371" s="1"/>
      <c r="CB3371" s="1"/>
      <c r="CC3371" s="1"/>
      <c r="CD3371" s="1"/>
      <c r="CE3371" s="1"/>
      <c r="CF3371" s="1"/>
      <c r="CG3371" s="1"/>
      <c r="CH3371" s="1"/>
      <c r="CI3371" s="1"/>
      <c r="CJ3371" s="1"/>
      <c r="CK3371" s="1"/>
      <c r="CL3371" s="1"/>
      <c r="CM3371" s="1"/>
      <c r="CN3371" s="1"/>
      <c r="CO3371" s="1"/>
      <c r="CP3371" s="1"/>
      <c r="CQ3371" s="1"/>
      <c r="CR3371" s="1"/>
      <c r="CS3371" s="1"/>
      <c r="CT3371" s="1"/>
      <c r="CU3371" s="1"/>
      <c r="CV3371" s="1"/>
      <c r="CW3371" s="1"/>
      <c r="CX3371" s="1"/>
      <c r="CY3371" s="1"/>
      <c r="CZ3371" s="1"/>
      <c r="DA3371" s="1"/>
      <c r="DB3371" s="1"/>
      <c r="DC3371" s="1"/>
      <c r="DD3371" s="1"/>
      <c r="DE3371" s="1"/>
      <c r="DF3371" s="1"/>
      <c r="DG3371" s="1"/>
      <c r="DH3371" s="1"/>
      <c r="DI3371" s="1"/>
      <c r="DJ3371" s="1"/>
      <c r="DK3371" s="1"/>
      <c r="DL3371" s="1"/>
      <c r="DM3371" s="1"/>
      <c r="DN3371" s="1"/>
      <c r="DO3371" s="1"/>
      <c r="DP3371" s="1"/>
      <c r="DQ3371" s="1"/>
      <c r="DR3371" s="1"/>
      <c r="DS3371" s="1"/>
      <c r="DT3371" s="1"/>
      <c r="DU3371" s="1"/>
      <c r="DV3371" s="1"/>
      <c r="DW3371" s="1"/>
      <c r="DX3371" s="1"/>
      <c r="DY3371" s="1"/>
      <c r="DZ3371" s="1"/>
      <c r="EA3371" s="1"/>
      <c r="EB3371" s="1"/>
      <c r="EC3371" s="1"/>
      <c r="ED3371" s="1"/>
      <c r="EE3371" s="1"/>
      <c r="EF3371" s="1"/>
      <c r="EG3371" s="1"/>
      <c r="EH3371" s="1"/>
      <c r="EI3371" s="1"/>
      <c r="EJ3371" s="1"/>
      <c r="EK3371" s="1"/>
      <c r="EL3371" s="1"/>
      <c r="EM3371" s="1"/>
      <c r="EN3371" s="1"/>
      <c r="EO3371" s="1"/>
      <c r="EP3371" s="1"/>
      <c r="EQ3371" s="1"/>
      <c r="ER3371" s="1"/>
      <c r="ES3371" s="1"/>
      <c r="ET3371" s="1"/>
      <c r="EU3371" s="1"/>
      <c r="EV3371" s="1"/>
      <c r="EW3371" s="1"/>
      <c r="EX3371" s="1"/>
      <c r="EY3371" s="1"/>
      <c r="EZ3371" s="1"/>
      <c r="FA3371" s="1"/>
      <c r="FB3371" s="1"/>
      <c r="FC3371" s="1"/>
      <c r="FD3371" s="1"/>
      <c r="FE3371" s="1"/>
      <c r="FF3371" s="1"/>
      <c r="FG3371" s="1"/>
      <c r="FH3371" s="1"/>
      <c r="FI3371" s="1"/>
      <c r="FJ3371" s="1"/>
      <c r="FK3371" s="1"/>
      <c r="FL3371" s="1"/>
      <c r="FM3371" s="1"/>
      <c r="FN3371" s="1"/>
      <c r="FO3371" s="1"/>
      <c r="FP3371" s="1"/>
      <c r="FQ3371" s="1"/>
      <c r="FR3371" s="1"/>
      <c r="FS3371" s="1"/>
      <c r="FT3371" s="1"/>
      <c r="FU3371" s="1"/>
      <c r="FV3371" s="1"/>
      <c r="FW3371" s="1"/>
      <c r="FX3371" s="1"/>
      <c r="FY3371" s="1"/>
      <c r="FZ3371" s="1"/>
      <c r="GA3371" s="1"/>
      <c r="GB3371" s="1"/>
      <c r="GC3371" s="1"/>
      <c r="GD3371" s="1"/>
      <c r="GE3371" s="1"/>
      <c r="GF3371" s="1"/>
      <c r="GG3371" s="1"/>
      <c r="GH3371" s="1"/>
      <c r="GI3371" s="1"/>
      <c r="GJ3371" s="1"/>
      <c r="GK3371" s="1"/>
      <c r="GL3371" s="1"/>
      <c r="GM3371" s="1"/>
      <c r="GN3371" s="1"/>
      <c r="GO3371" s="1"/>
    </row>
    <row r="3372" spans="1:197" s="40" customFormat="1" x14ac:dyDescent="0.25">
      <c r="A3372" s="41"/>
      <c r="B3372" s="4"/>
      <c r="C3372" s="41"/>
      <c r="D3372" s="42"/>
      <c r="E3372" s="42"/>
      <c r="F3372" s="42"/>
      <c r="G3372" s="1"/>
      <c r="H3372" s="1"/>
      <c r="I3372" s="1"/>
      <c r="J3372" s="1"/>
      <c r="K3372" s="1"/>
      <c r="L3372" s="1"/>
      <c r="M3372" s="2"/>
      <c r="N3372" s="1"/>
      <c r="O3372" s="1"/>
      <c r="P3372" s="1"/>
      <c r="Q3372" s="1"/>
      <c r="R3372" s="1"/>
      <c r="S3372" s="1"/>
      <c r="T3372" s="1"/>
      <c r="U3372" s="1"/>
      <c r="V3372" s="1"/>
      <c r="W3372" s="1"/>
      <c r="X3372" s="1"/>
      <c r="Y3372" s="1"/>
      <c r="Z3372" s="1"/>
      <c r="AA3372" s="1"/>
      <c r="AB3372" s="1"/>
      <c r="AC3372" s="1"/>
      <c r="AD3372" s="1"/>
      <c r="AE3372" s="1"/>
      <c r="AF3372" s="1"/>
      <c r="AG3372" s="1"/>
      <c r="AH3372" s="1"/>
      <c r="AI3372" s="1"/>
      <c r="AJ3372" s="1"/>
      <c r="AK3372" s="1"/>
      <c r="AL3372" s="1"/>
      <c r="AM3372" s="1"/>
      <c r="AN3372" s="1"/>
      <c r="AO3372" s="1"/>
      <c r="AP3372" s="1"/>
      <c r="AQ3372" s="1"/>
      <c r="AR3372" s="1"/>
      <c r="AS3372" s="1"/>
      <c r="AT3372" s="1"/>
      <c r="AU3372" s="1"/>
      <c r="AV3372" s="1"/>
      <c r="AW3372" s="1"/>
      <c r="AX3372" s="1"/>
      <c r="AY3372" s="1"/>
      <c r="AZ3372" s="1"/>
      <c r="BA3372" s="1"/>
      <c r="BB3372" s="1"/>
      <c r="BC3372" s="1"/>
      <c r="BD3372" s="1"/>
      <c r="BE3372" s="1"/>
      <c r="BF3372" s="1"/>
      <c r="BG3372" s="1"/>
      <c r="BH3372" s="1"/>
      <c r="BI3372" s="1"/>
      <c r="BJ3372" s="1"/>
      <c r="BK3372" s="1"/>
      <c r="BL3372" s="1"/>
      <c r="BM3372" s="1"/>
      <c r="BN3372" s="1"/>
      <c r="BO3372" s="1"/>
      <c r="BP3372" s="1"/>
      <c r="BQ3372" s="1"/>
      <c r="BR3372" s="1"/>
      <c r="BS3372" s="1"/>
      <c r="BT3372" s="1"/>
      <c r="BU3372" s="1"/>
      <c r="BV3372" s="1"/>
      <c r="BW3372" s="1"/>
      <c r="BX3372" s="1"/>
      <c r="BY3372" s="1"/>
      <c r="BZ3372" s="1"/>
      <c r="CA3372" s="1"/>
      <c r="CB3372" s="1"/>
      <c r="CC3372" s="1"/>
      <c r="CD3372" s="1"/>
      <c r="CE3372" s="1"/>
      <c r="CF3372" s="1"/>
      <c r="CG3372" s="1"/>
      <c r="CH3372" s="1"/>
      <c r="CI3372" s="1"/>
      <c r="CJ3372" s="1"/>
      <c r="CK3372" s="1"/>
      <c r="CL3372" s="1"/>
      <c r="CM3372" s="1"/>
      <c r="CN3372" s="1"/>
      <c r="CO3372" s="1"/>
      <c r="CP3372" s="1"/>
      <c r="CQ3372" s="1"/>
      <c r="CR3372" s="1"/>
      <c r="CS3372" s="1"/>
      <c r="CT3372" s="1"/>
      <c r="CU3372" s="1"/>
      <c r="CV3372" s="1"/>
      <c r="CW3372" s="1"/>
      <c r="CX3372" s="1"/>
      <c r="CY3372" s="1"/>
      <c r="CZ3372" s="1"/>
      <c r="DA3372" s="1"/>
      <c r="DB3372" s="1"/>
      <c r="DC3372" s="1"/>
      <c r="DD3372" s="1"/>
      <c r="DE3372" s="1"/>
      <c r="DF3372" s="1"/>
      <c r="DG3372" s="1"/>
      <c r="DH3372" s="1"/>
      <c r="DI3372" s="1"/>
      <c r="DJ3372" s="1"/>
      <c r="DK3372" s="1"/>
      <c r="DL3372" s="1"/>
      <c r="DM3372" s="1"/>
      <c r="DN3372" s="1"/>
      <c r="DO3372" s="1"/>
      <c r="DP3372" s="1"/>
      <c r="DQ3372" s="1"/>
      <c r="DR3372" s="1"/>
      <c r="DS3372" s="1"/>
      <c r="DT3372" s="1"/>
      <c r="DU3372" s="1"/>
      <c r="DV3372" s="1"/>
      <c r="DW3372" s="1"/>
      <c r="DX3372" s="1"/>
      <c r="DY3372" s="1"/>
      <c r="DZ3372" s="1"/>
      <c r="EA3372" s="1"/>
      <c r="EB3372" s="1"/>
      <c r="EC3372" s="1"/>
      <c r="ED3372" s="1"/>
      <c r="EE3372" s="1"/>
      <c r="EF3372" s="1"/>
      <c r="EG3372" s="1"/>
      <c r="EH3372" s="1"/>
      <c r="EI3372" s="1"/>
      <c r="EJ3372" s="1"/>
      <c r="EK3372" s="1"/>
      <c r="EL3372" s="1"/>
      <c r="EM3372" s="1"/>
      <c r="EN3372" s="1"/>
      <c r="EO3372" s="1"/>
      <c r="EP3372" s="1"/>
      <c r="EQ3372" s="1"/>
      <c r="ER3372" s="1"/>
      <c r="ES3372" s="1"/>
      <c r="ET3372" s="1"/>
      <c r="EU3372" s="1"/>
      <c r="EV3372" s="1"/>
      <c r="EW3372" s="1"/>
      <c r="EX3372" s="1"/>
      <c r="EY3372" s="1"/>
      <c r="EZ3372" s="1"/>
      <c r="FA3372" s="1"/>
      <c r="FB3372" s="1"/>
      <c r="FC3372" s="1"/>
      <c r="FD3372" s="1"/>
      <c r="FE3372" s="1"/>
      <c r="FF3372" s="1"/>
      <c r="FG3372" s="1"/>
      <c r="FH3372" s="1"/>
      <c r="FI3372" s="1"/>
      <c r="FJ3372" s="1"/>
      <c r="FK3372" s="1"/>
      <c r="FL3372" s="1"/>
      <c r="FM3372" s="1"/>
      <c r="FN3372" s="1"/>
      <c r="FO3372" s="1"/>
      <c r="FP3372" s="1"/>
      <c r="FQ3372" s="1"/>
      <c r="FR3372" s="1"/>
      <c r="FS3372" s="1"/>
      <c r="FT3372" s="1"/>
      <c r="FU3372" s="1"/>
      <c r="FV3372" s="1"/>
      <c r="FW3372" s="1"/>
      <c r="FX3372" s="1"/>
      <c r="FY3372" s="1"/>
      <c r="FZ3372" s="1"/>
      <c r="GA3372" s="1"/>
      <c r="GB3372" s="1"/>
      <c r="GC3372" s="1"/>
      <c r="GD3372" s="1"/>
      <c r="GE3372" s="1"/>
      <c r="GF3372" s="1"/>
      <c r="GG3372" s="1"/>
      <c r="GH3372" s="1"/>
      <c r="GI3372" s="1"/>
      <c r="GJ3372" s="1"/>
      <c r="GK3372" s="1"/>
      <c r="GL3372" s="1"/>
      <c r="GM3372" s="1"/>
      <c r="GN3372" s="1"/>
      <c r="GO3372" s="1"/>
    </row>
    <row r="3373" spans="1:197" s="40" customFormat="1" x14ac:dyDescent="0.25">
      <c r="A3373" s="41"/>
      <c r="B3373" s="4"/>
      <c r="C3373" s="41"/>
      <c r="D3373" s="42"/>
      <c r="E3373" s="42"/>
      <c r="F3373" s="42"/>
      <c r="G3373" s="1"/>
      <c r="H3373" s="1"/>
      <c r="I3373" s="1"/>
      <c r="J3373" s="1"/>
      <c r="K3373" s="1"/>
      <c r="L3373" s="1"/>
      <c r="M3373" s="2"/>
      <c r="N3373" s="1"/>
      <c r="O3373" s="1"/>
      <c r="P3373" s="1"/>
      <c r="Q3373" s="1"/>
      <c r="R3373" s="1"/>
      <c r="S3373" s="1"/>
      <c r="T3373" s="1"/>
      <c r="U3373" s="1"/>
      <c r="V3373" s="1"/>
      <c r="W3373" s="1"/>
      <c r="X3373" s="1"/>
      <c r="Y3373" s="1"/>
      <c r="Z3373" s="1"/>
      <c r="AA3373" s="1"/>
      <c r="AB3373" s="1"/>
      <c r="AC3373" s="1"/>
      <c r="AD3373" s="1"/>
      <c r="AE3373" s="1"/>
      <c r="AF3373" s="1"/>
      <c r="AG3373" s="1"/>
      <c r="AH3373" s="1"/>
      <c r="AI3373" s="1"/>
      <c r="AJ3373" s="1"/>
      <c r="AK3373" s="1"/>
      <c r="AL3373" s="1"/>
      <c r="AM3373" s="1"/>
      <c r="AN3373" s="1"/>
      <c r="AO3373" s="1"/>
      <c r="AP3373" s="1"/>
      <c r="AQ3373" s="1"/>
      <c r="AR3373" s="1"/>
      <c r="AS3373" s="1"/>
      <c r="AT3373" s="1"/>
      <c r="AU3373" s="1"/>
      <c r="AV3373" s="1"/>
      <c r="AW3373" s="1"/>
      <c r="AX3373" s="1"/>
      <c r="AY3373" s="1"/>
      <c r="AZ3373" s="1"/>
      <c r="BA3373" s="1"/>
      <c r="BB3373" s="1"/>
      <c r="BC3373" s="1"/>
      <c r="BD3373" s="1"/>
      <c r="BE3373" s="1"/>
      <c r="BF3373" s="1"/>
      <c r="BG3373" s="1"/>
      <c r="BH3373" s="1"/>
      <c r="BI3373" s="1"/>
      <c r="BJ3373" s="1"/>
      <c r="BK3373" s="1"/>
      <c r="BL3373" s="1"/>
      <c r="BM3373" s="1"/>
      <c r="BN3373" s="1"/>
      <c r="BO3373" s="1"/>
      <c r="BP3373" s="1"/>
      <c r="BQ3373" s="1"/>
      <c r="BR3373" s="1"/>
      <c r="BS3373" s="1"/>
      <c r="BT3373" s="1"/>
      <c r="BU3373" s="1"/>
      <c r="BV3373" s="1"/>
      <c r="BW3373" s="1"/>
      <c r="BX3373" s="1"/>
      <c r="BY3373" s="1"/>
      <c r="BZ3373" s="1"/>
      <c r="CA3373" s="1"/>
      <c r="CB3373" s="1"/>
      <c r="CC3373" s="1"/>
      <c r="CD3373" s="1"/>
      <c r="CE3373" s="1"/>
      <c r="CF3373" s="1"/>
      <c r="CG3373" s="1"/>
      <c r="CH3373" s="1"/>
      <c r="CI3373" s="1"/>
      <c r="CJ3373" s="1"/>
      <c r="CK3373" s="1"/>
      <c r="CL3373" s="1"/>
      <c r="CM3373" s="1"/>
      <c r="CN3373" s="1"/>
      <c r="CO3373" s="1"/>
      <c r="CP3373" s="1"/>
      <c r="CQ3373" s="1"/>
      <c r="CR3373" s="1"/>
      <c r="CS3373" s="1"/>
      <c r="CT3373" s="1"/>
      <c r="CU3373" s="1"/>
      <c r="CV3373" s="1"/>
      <c r="CW3373" s="1"/>
      <c r="CX3373" s="1"/>
      <c r="CY3373" s="1"/>
      <c r="CZ3373" s="1"/>
      <c r="DA3373" s="1"/>
      <c r="DB3373" s="1"/>
      <c r="DC3373" s="1"/>
      <c r="DD3373" s="1"/>
      <c r="DE3373" s="1"/>
      <c r="DF3373" s="1"/>
      <c r="DG3373" s="1"/>
      <c r="DH3373" s="1"/>
      <c r="DI3373" s="1"/>
      <c r="DJ3373" s="1"/>
      <c r="DK3373" s="1"/>
      <c r="DL3373" s="1"/>
      <c r="DM3373" s="1"/>
      <c r="DN3373" s="1"/>
      <c r="DO3373" s="1"/>
      <c r="DP3373" s="1"/>
      <c r="DQ3373" s="1"/>
      <c r="DR3373" s="1"/>
      <c r="DS3373" s="1"/>
      <c r="DT3373" s="1"/>
      <c r="DU3373" s="1"/>
      <c r="DV3373" s="1"/>
      <c r="DW3373" s="1"/>
      <c r="DX3373" s="1"/>
      <c r="DY3373" s="1"/>
      <c r="DZ3373" s="1"/>
      <c r="EA3373" s="1"/>
      <c r="EB3373" s="1"/>
      <c r="EC3373" s="1"/>
      <c r="ED3373" s="1"/>
      <c r="EE3373" s="1"/>
      <c r="EF3373" s="1"/>
      <c r="EG3373" s="1"/>
      <c r="EH3373" s="1"/>
      <c r="EI3373" s="1"/>
      <c r="EJ3373" s="1"/>
      <c r="EK3373" s="1"/>
      <c r="EL3373" s="1"/>
      <c r="EM3373" s="1"/>
      <c r="EN3373" s="1"/>
      <c r="EO3373" s="1"/>
      <c r="EP3373" s="1"/>
      <c r="EQ3373" s="1"/>
      <c r="ER3373" s="1"/>
      <c r="ES3373" s="1"/>
      <c r="ET3373" s="1"/>
      <c r="EU3373" s="1"/>
      <c r="EV3373" s="1"/>
      <c r="EW3373" s="1"/>
      <c r="EX3373" s="1"/>
      <c r="EY3373" s="1"/>
      <c r="EZ3373" s="1"/>
      <c r="FA3373" s="1"/>
      <c r="FB3373" s="1"/>
      <c r="FC3373" s="1"/>
      <c r="FD3373" s="1"/>
      <c r="FE3373" s="1"/>
      <c r="FF3373" s="1"/>
      <c r="FG3373" s="1"/>
      <c r="FH3373" s="1"/>
      <c r="FI3373" s="1"/>
      <c r="FJ3373" s="1"/>
      <c r="FK3373" s="1"/>
      <c r="FL3373" s="1"/>
      <c r="FM3373" s="1"/>
      <c r="FN3373" s="1"/>
      <c r="FO3373" s="1"/>
      <c r="FP3373" s="1"/>
      <c r="FQ3373" s="1"/>
      <c r="FR3373" s="1"/>
      <c r="FS3373" s="1"/>
      <c r="FT3373" s="1"/>
      <c r="FU3373" s="1"/>
      <c r="FV3373" s="1"/>
      <c r="FW3373" s="1"/>
      <c r="FX3373" s="1"/>
      <c r="FY3373" s="1"/>
      <c r="FZ3373" s="1"/>
      <c r="GA3373" s="1"/>
      <c r="GB3373" s="1"/>
      <c r="GC3373" s="1"/>
      <c r="GD3373" s="1"/>
      <c r="GE3373" s="1"/>
      <c r="GF3373" s="1"/>
      <c r="GG3373" s="1"/>
      <c r="GH3373" s="1"/>
      <c r="GI3373" s="1"/>
      <c r="GJ3373" s="1"/>
      <c r="GK3373" s="1"/>
      <c r="GL3373" s="1"/>
      <c r="GM3373" s="1"/>
      <c r="GN3373" s="1"/>
      <c r="GO3373" s="1"/>
    </row>
    <row r="3374" spans="1:197" s="40" customFormat="1" x14ac:dyDescent="0.25">
      <c r="A3374" s="41"/>
      <c r="B3374" s="4"/>
      <c r="C3374" s="41"/>
      <c r="D3374" s="42"/>
      <c r="E3374" s="42"/>
      <c r="F3374" s="42"/>
      <c r="G3374" s="1"/>
      <c r="H3374" s="1"/>
      <c r="I3374" s="1"/>
      <c r="J3374" s="1"/>
      <c r="K3374" s="1"/>
      <c r="L3374" s="1"/>
      <c r="M3374" s="2"/>
      <c r="N3374" s="1"/>
      <c r="O3374" s="1"/>
      <c r="P3374" s="1"/>
      <c r="Q3374" s="1"/>
      <c r="R3374" s="1"/>
      <c r="S3374" s="1"/>
      <c r="T3374" s="1"/>
      <c r="U3374" s="1"/>
      <c r="V3374" s="1"/>
      <c r="W3374" s="1"/>
      <c r="X3374" s="1"/>
      <c r="Y3374" s="1"/>
      <c r="Z3374" s="1"/>
      <c r="AA3374" s="1"/>
      <c r="AB3374" s="1"/>
      <c r="AC3374" s="1"/>
      <c r="AD3374" s="1"/>
      <c r="AE3374" s="1"/>
      <c r="AF3374" s="1"/>
      <c r="AG3374" s="1"/>
      <c r="AH3374" s="1"/>
      <c r="AI3374" s="1"/>
      <c r="AJ3374" s="1"/>
      <c r="AK3374" s="1"/>
      <c r="AL3374" s="1"/>
      <c r="AM3374" s="1"/>
      <c r="AN3374" s="1"/>
      <c r="AO3374" s="1"/>
      <c r="AP3374" s="1"/>
      <c r="AQ3374" s="1"/>
      <c r="AR3374" s="1"/>
      <c r="AS3374" s="1"/>
      <c r="AT3374" s="1"/>
      <c r="AU3374" s="1"/>
      <c r="AV3374" s="1"/>
      <c r="AW3374" s="1"/>
      <c r="AX3374" s="1"/>
      <c r="AY3374" s="1"/>
      <c r="AZ3374" s="1"/>
      <c r="BA3374" s="1"/>
      <c r="BB3374" s="1"/>
      <c r="BC3374" s="1"/>
      <c r="BD3374" s="1"/>
      <c r="BE3374" s="1"/>
      <c r="BF3374" s="1"/>
      <c r="BG3374" s="1"/>
      <c r="BH3374" s="1"/>
      <c r="BI3374" s="1"/>
      <c r="BJ3374" s="1"/>
      <c r="BK3374" s="1"/>
      <c r="BL3374" s="1"/>
      <c r="BM3374" s="1"/>
      <c r="BN3374" s="1"/>
      <c r="BO3374" s="1"/>
      <c r="BP3374" s="1"/>
      <c r="BQ3374" s="1"/>
      <c r="BR3374" s="1"/>
      <c r="BS3374" s="1"/>
      <c r="BT3374" s="1"/>
      <c r="BU3374" s="1"/>
      <c r="BV3374" s="1"/>
      <c r="BW3374" s="1"/>
      <c r="BX3374" s="1"/>
      <c r="BY3374" s="1"/>
      <c r="BZ3374" s="1"/>
      <c r="CA3374" s="1"/>
      <c r="CB3374" s="1"/>
      <c r="CC3374" s="1"/>
      <c r="CD3374" s="1"/>
      <c r="CE3374" s="1"/>
      <c r="CF3374" s="1"/>
      <c r="CG3374" s="1"/>
      <c r="CH3374" s="1"/>
      <c r="CI3374" s="1"/>
      <c r="CJ3374" s="1"/>
      <c r="CK3374" s="1"/>
      <c r="CL3374" s="1"/>
      <c r="CM3374" s="1"/>
      <c r="CN3374" s="1"/>
      <c r="CO3374" s="1"/>
      <c r="CP3374" s="1"/>
      <c r="CQ3374" s="1"/>
      <c r="CR3374" s="1"/>
      <c r="CS3374" s="1"/>
      <c r="CT3374" s="1"/>
      <c r="CU3374" s="1"/>
      <c r="CV3374" s="1"/>
      <c r="CW3374" s="1"/>
      <c r="CX3374" s="1"/>
      <c r="CY3374" s="1"/>
      <c r="CZ3374" s="1"/>
      <c r="DA3374" s="1"/>
      <c r="DB3374" s="1"/>
      <c r="DC3374" s="1"/>
      <c r="DD3374" s="1"/>
      <c r="DE3374" s="1"/>
      <c r="DF3374" s="1"/>
      <c r="DG3374" s="1"/>
      <c r="DH3374" s="1"/>
      <c r="DI3374" s="1"/>
      <c r="DJ3374" s="1"/>
      <c r="DK3374" s="1"/>
      <c r="DL3374" s="1"/>
      <c r="DM3374" s="1"/>
      <c r="DN3374" s="1"/>
      <c r="DO3374" s="1"/>
      <c r="DP3374" s="1"/>
      <c r="DQ3374" s="1"/>
      <c r="DR3374" s="1"/>
      <c r="DS3374" s="1"/>
      <c r="DT3374" s="1"/>
      <c r="DU3374" s="1"/>
      <c r="DV3374" s="1"/>
      <c r="DW3374" s="1"/>
      <c r="DX3374" s="1"/>
      <c r="DY3374" s="1"/>
      <c r="DZ3374" s="1"/>
      <c r="EA3374" s="1"/>
      <c r="EB3374" s="1"/>
      <c r="EC3374" s="1"/>
      <c r="ED3374" s="1"/>
      <c r="EE3374" s="1"/>
      <c r="EF3374" s="1"/>
      <c r="EG3374" s="1"/>
      <c r="EH3374" s="1"/>
      <c r="EI3374" s="1"/>
      <c r="EJ3374" s="1"/>
      <c r="EK3374" s="1"/>
      <c r="EL3374" s="1"/>
      <c r="EM3374" s="1"/>
      <c r="EN3374" s="1"/>
      <c r="EO3374" s="1"/>
      <c r="EP3374" s="1"/>
      <c r="EQ3374" s="1"/>
      <c r="ER3374" s="1"/>
      <c r="ES3374" s="1"/>
      <c r="ET3374" s="1"/>
      <c r="EU3374" s="1"/>
      <c r="EV3374" s="1"/>
      <c r="EW3374" s="1"/>
      <c r="EX3374" s="1"/>
      <c r="EY3374" s="1"/>
      <c r="EZ3374" s="1"/>
      <c r="FA3374" s="1"/>
      <c r="FB3374" s="1"/>
      <c r="FC3374" s="1"/>
      <c r="FD3374" s="1"/>
      <c r="FE3374" s="1"/>
      <c r="FF3374" s="1"/>
      <c r="FG3374" s="1"/>
      <c r="FH3374" s="1"/>
      <c r="FI3374" s="1"/>
      <c r="FJ3374" s="1"/>
      <c r="FK3374" s="1"/>
      <c r="FL3374" s="1"/>
      <c r="FM3374" s="1"/>
      <c r="FN3374" s="1"/>
      <c r="FO3374" s="1"/>
      <c r="FP3374" s="1"/>
      <c r="FQ3374" s="1"/>
      <c r="FR3374" s="1"/>
      <c r="FS3374" s="1"/>
      <c r="FT3374" s="1"/>
      <c r="FU3374" s="1"/>
      <c r="FV3374" s="1"/>
      <c r="FW3374" s="1"/>
      <c r="FX3374" s="1"/>
      <c r="FY3374" s="1"/>
      <c r="FZ3374" s="1"/>
      <c r="GA3374" s="1"/>
      <c r="GB3374" s="1"/>
      <c r="GC3374" s="1"/>
      <c r="GD3374" s="1"/>
      <c r="GE3374" s="1"/>
      <c r="GF3374" s="1"/>
      <c r="GG3374" s="1"/>
      <c r="GH3374" s="1"/>
      <c r="GI3374" s="1"/>
      <c r="GJ3374" s="1"/>
      <c r="GK3374" s="1"/>
      <c r="GL3374" s="1"/>
      <c r="GM3374" s="1"/>
      <c r="GN3374" s="1"/>
      <c r="GO3374" s="1"/>
    </row>
    <row r="3375" spans="1:197" s="40" customFormat="1" x14ac:dyDescent="0.25">
      <c r="A3375" s="41"/>
      <c r="B3375" s="4"/>
      <c r="C3375" s="41"/>
      <c r="D3375" s="42"/>
      <c r="E3375" s="42"/>
      <c r="F3375" s="42"/>
      <c r="G3375" s="1"/>
      <c r="H3375" s="1"/>
      <c r="I3375" s="1"/>
      <c r="J3375" s="1"/>
      <c r="K3375" s="1"/>
      <c r="L3375" s="1"/>
      <c r="M3375" s="2"/>
      <c r="N3375" s="1"/>
      <c r="O3375" s="1"/>
      <c r="P3375" s="1"/>
      <c r="Q3375" s="1"/>
      <c r="R3375" s="1"/>
      <c r="S3375" s="1"/>
      <c r="T3375" s="1"/>
      <c r="U3375" s="1"/>
      <c r="V3375" s="1"/>
      <c r="W3375" s="1"/>
      <c r="X3375" s="1"/>
      <c r="Y3375" s="1"/>
      <c r="Z3375" s="1"/>
      <c r="AA3375" s="1"/>
      <c r="AB3375" s="1"/>
      <c r="AC3375" s="1"/>
      <c r="AD3375" s="1"/>
      <c r="AE3375" s="1"/>
      <c r="AF3375" s="1"/>
      <c r="AG3375" s="1"/>
      <c r="AH3375" s="1"/>
      <c r="AI3375" s="1"/>
      <c r="AJ3375" s="1"/>
      <c r="AK3375" s="1"/>
      <c r="AL3375" s="1"/>
      <c r="AM3375" s="1"/>
      <c r="AN3375" s="1"/>
      <c r="AO3375" s="1"/>
      <c r="AP3375" s="1"/>
      <c r="AQ3375" s="1"/>
      <c r="AR3375" s="1"/>
      <c r="AS3375" s="1"/>
      <c r="AT3375" s="1"/>
      <c r="AU3375" s="1"/>
      <c r="AV3375" s="1"/>
      <c r="AW3375" s="1"/>
      <c r="AX3375" s="1"/>
      <c r="AY3375" s="1"/>
      <c r="AZ3375" s="1"/>
      <c r="BA3375" s="1"/>
      <c r="BB3375" s="1"/>
      <c r="BC3375" s="1"/>
      <c r="BD3375" s="1"/>
      <c r="BE3375" s="1"/>
      <c r="BF3375" s="1"/>
      <c r="BG3375" s="1"/>
      <c r="BH3375" s="1"/>
      <c r="BI3375" s="1"/>
      <c r="BJ3375" s="1"/>
      <c r="BK3375" s="1"/>
      <c r="BL3375" s="1"/>
      <c r="BM3375" s="1"/>
      <c r="BN3375" s="1"/>
      <c r="BO3375" s="1"/>
      <c r="BP3375" s="1"/>
      <c r="BQ3375" s="1"/>
      <c r="BR3375" s="1"/>
      <c r="BS3375" s="1"/>
      <c r="BT3375" s="1"/>
      <c r="BU3375" s="1"/>
      <c r="BV3375" s="1"/>
      <c r="BW3375" s="1"/>
      <c r="BX3375" s="1"/>
      <c r="BY3375" s="1"/>
      <c r="BZ3375" s="1"/>
      <c r="CA3375" s="1"/>
      <c r="CB3375" s="1"/>
      <c r="CC3375" s="1"/>
      <c r="CD3375" s="1"/>
      <c r="CE3375" s="1"/>
      <c r="CF3375" s="1"/>
      <c r="CG3375" s="1"/>
      <c r="CH3375" s="1"/>
      <c r="CI3375" s="1"/>
      <c r="CJ3375" s="1"/>
      <c r="CK3375" s="1"/>
      <c r="CL3375" s="1"/>
      <c r="CM3375" s="1"/>
      <c r="CN3375" s="1"/>
      <c r="CO3375" s="1"/>
      <c r="CP3375" s="1"/>
      <c r="CQ3375" s="1"/>
      <c r="CR3375" s="1"/>
      <c r="CS3375" s="1"/>
      <c r="CT3375" s="1"/>
      <c r="CU3375" s="1"/>
      <c r="CV3375" s="1"/>
      <c r="CW3375" s="1"/>
      <c r="CX3375" s="1"/>
      <c r="CY3375" s="1"/>
      <c r="CZ3375" s="1"/>
      <c r="DA3375" s="1"/>
      <c r="DB3375" s="1"/>
      <c r="DC3375" s="1"/>
      <c r="DD3375" s="1"/>
      <c r="DE3375" s="1"/>
      <c r="DF3375" s="1"/>
      <c r="DG3375" s="1"/>
      <c r="DH3375" s="1"/>
      <c r="DI3375" s="1"/>
      <c r="DJ3375" s="1"/>
      <c r="DK3375" s="1"/>
      <c r="DL3375" s="1"/>
      <c r="DM3375" s="1"/>
      <c r="DN3375" s="1"/>
      <c r="DO3375" s="1"/>
      <c r="DP3375" s="1"/>
      <c r="DQ3375" s="1"/>
      <c r="DR3375" s="1"/>
      <c r="DS3375" s="1"/>
      <c r="DT3375" s="1"/>
      <c r="DU3375" s="1"/>
      <c r="DV3375" s="1"/>
      <c r="DW3375" s="1"/>
      <c r="DX3375" s="1"/>
      <c r="DY3375" s="1"/>
      <c r="DZ3375" s="1"/>
      <c r="EA3375" s="1"/>
      <c r="EB3375" s="1"/>
      <c r="EC3375" s="1"/>
      <c r="ED3375" s="1"/>
      <c r="EE3375" s="1"/>
      <c r="EF3375" s="1"/>
      <c r="EG3375" s="1"/>
      <c r="EH3375" s="1"/>
      <c r="EI3375" s="1"/>
      <c r="EJ3375" s="1"/>
      <c r="EK3375" s="1"/>
      <c r="EL3375" s="1"/>
      <c r="EM3375" s="1"/>
      <c r="EN3375" s="1"/>
      <c r="EO3375" s="1"/>
      <c r="EP3375" s="1"/>
      <c r="EQ3375" s="1"/>
      <c r="ER3375" s="1"/>
      <c r="ES3375" s="1"/>
      <c r="ET3375" s="1"/>
      <c r="EU3375" s="1"/>
      <c r="EV3375" s="1"/>
      <c r="EW3375" s="1"/>
      <c r="EX3375" s="1"/>
      <c r="EY3375" s="1"/>
      <c r="EZ3375" s="1"/>
      <c r="FA3375" s="1"/>
      <c r="FB3375" s="1"/>
      <c r="FC3375" s="1"/>
      <c r="FD3375" s="1"/>
      <c r="FE3375" s="1"/>
      <c r="FF3375" s="1"/>
      <c r="FG3375" s="1"/>
      <c r="FH3375" s="1"/>
      <c r="FI3375" s="1"/>
      <c r="FJ3375" s="1"/>
      <c r="FK3375" s="1"/>
      <c r="FL3375" s="1"/>
      <c r="FM3375" s="1"/>
      <c r="FN3375" s="1"/>
      <c r="FO3375" s="1"/>
      <c r="FP3375" s="1"/>
      <c r="FQ3375" s="1"/>
      <c r="FR3375" s="1"/>
      <c r="FS3375" s="1"/>
      <c r="FT3375" s="1"/>
      <c r="FU3375" s="1"/>
      <c r="FV3375" s="1"/>
      <c r="FW3375" s="1"/>
      <c r="FX3375" s="1"/>
      <c r="FY3375" s="1"/>
      <c r="FZ3375" s="1"/>
      <c r="GA3375" s="1"/>
      <c r="GB3375" s="1"/>
      <c r="GC3375" s="1"/>
      <c r="GD3375" s="1"/>
      <c r="GE3375" s="1"/>
      <c r="GF3375" s="1"/>
      <c r="GG3375" s="1"/>
      <c r="GH3375" s="1"/>
      <c r="GI3375" s="1"/>
      <c r="GJ3375" s="1"/>
      <c r="GK3375" s="1"/>
      <c r="GL3375" s="1"/>
      <c r="GM3375" s="1"/>
      <c r="GN3375" s="1"/>
      <c r="GO3375" s="1"/>
    </row>
    <row r="3376" spans="1:197" s="40" customFormat="1" x14ac:dyDescent="0.25">
      <c r="A3376" s="41"/>
      <c r="B3376" s="4"/>
      <c r="C3376" s="41"/>
      <c r="D3376" s="42"/>
      <c r="E3376" s="42"/>
      <c r="F3376" s="42"/>
      <c r="G3376" s="1"/>
      <c r="H3376" s="1"/>
      <c r="I3376" s="1"/>
      <c r="J3376" s="1"/>
      <c r="K3376" s="1"/>
      <c r="L3376" s="1"/>
      <c r="M3376" s="2"/>
      <c r="N3376" s="1"/>
      <c r="O3376" s="1"/>
      <c r="P3376" s="1"/>
      <c r="Q3376" s="1"/>
      <c r="R3376" s="1"/>
      <c r="S3376" s="1"/>
      <c r="T3376" s="1"/>
      <c r="U3376" s="1"/>
      <c r="V3376" s="1"/>
      <c r="W3376" s="1"/>
      <c r="X3376" s="1"/>
      <c r="Y3376" s="1"/>
      <c r="Z3376" s="1"/>
      <c r="AA3376" s="1"/>
      <c r="AB3376" s="1"/>
      <c r="AC3376" s="1"/>
      <c r="AD3376" s="1"/>
      <c r="AE3376" s="1"/>
      <c r="AF3376" s="1"/>
      <c r="AG3376" s="1"/>
      <c r="AH3376" s="1"/>
      <c r="AI3376" s="1"/>
      <c r="AJ3376" s="1"/>
      <c r="AK3376" s="1"/>
      <c r="AL3376" s="1"/>
      <c r="AM3376" s="1"/>
      <c r="AN3376" s="1"/>
      <c r="AO3376" s="1"/>
      <c r="AP3376" s="1"/>
      <c r="AQ3376" s="1"/>
      <c r="AR3376" s="1"/>
      <c r="AS3376" s="1"/>
      <c r="AT3376" s="1"/>
      <c r="AU3376" s="1"/>
      <c r="AV3376" s="1"/>
      <c r="AW3376" s="1"/>
      <c r="AX3376" s="1"/>
      <c r="AY3376" s="1"/>
      <c r="AZ3376" s="1"/>
      <c r="BA3376" s="1"/>
      <c r="BB3376" s="1"/>
      <c r="BC3376" s="1"/>
      <c r="BD3376" s="1"/>
      <c r="BE3376" s="1"/>
      <c r="BF3376" s="1"/>
      <c r="BG3376" s="1"/>
      <c r="BH3376" s="1"/>
      <c r="BI3376" s="1"/>
      <c r="BJ3376" s="1"/>
      <c r="BK3376" s="1"/>
      <c r="BL3376" s="1"/>
      <c r="BM3376" s="1"/>
      <c r="BN3376" s="1"/>
      <c r="BO3376" s="1"/>
      <c r="BP3376" s="1"/>
      <c r="BQ3376" s="1"/>
      <c r="BR3376" s="1"/>
      <c r="BS3376" s="1"/>
      <c r="BT3376" s="1"/>
      <c r="BU3376" s="1"/>
      <c r="BV3376" s="1"/>
      <c r="BW3376" s="1"/>
      <c r="BX3376" s="1"/>
      <c r="BY3376" s="1"/>
      <c r="BZ3376" s="1"/>
      <c r="CA3376" s="1"/>
      <c r="CB3376" s="1"/>
      <c r="CC3376" s="1"/>
      <c r="CD3376" s="1"/>
      <c r="CE3376" s="1"/>
      <c r="CF3376" s="1"/>
      <c r="CG3376" s="1"/>
      <c r="CH3376" s="1"/>
      <c r="CI3376" s="1"/>
      <c r="CJ3376" s="1"/>
      <c r="CK3376" s="1"/>
      <c r="CL3376" s="1"/>
      <c r="CM3376" s="1"/>
      <c r="CN3376" s="1"/>
      <c r="CO3376" s="1"/>
      <c r="CP3376" s="1"/>
      <c r="CQ3376" s="1"/>
      <c r="CR3376" s="1"/>
      <c r="CS3376" s="1"/>
      <c r="CT3376" s="1"/>
      <c r="CU3376" s="1"/>
      <c r="CV3376" s="1"/>
      <c r="CW3376" s="1"/>
      <c r="CX3376" s="1"/>
      <c r="CY3376" s="1"/>
      <c r="CZ3376" s="1"/>
      <c r="DA3376" s="1"/>
      <c r="DB3376" s="1"/>
      <c r="DC3376" s="1"/>
      <c r="DD3376" s="1"/>
      <c r="DE3376" s="1"/>
      <c r="DF3376" s="1"/>
      <c r="DG3376" s="1"/>
      <c r="DH3376" s="1"/>
      <c r="DI3376" s="1"/>
      <c r="DJ3376" s="1"/>
      <c r="DK3376" s="1"/>
      <c r="DL3376" s="1"/>
      <c r="DM3376" s="1"/>
      <c r="DN3376" s="1"/>
      <c r="DO3376" s="1"/>
      <c r="DP3376" s="1"/>
      <c r="DQ3376" s="1"/>
      <c r="DR3376" s="1"/>
      <c r="DS3376" s="1"/>
      <c r="DT3376" s="1"/>
      <c r="DU3376" s="1"/>
      <c r="DV3376" s="1"/>
      <c r="DW3376" s="1"/>
      <c r="DX3376" s="1"/>
      <c r="DY3376" s="1"/>
      <c r="DZ3376" s="1"/>
      <c r="EA3376" s="1"/>
      <c r="EB3376" s="1"/>
      <c r="EC3376" s="1"/>
      <c r="ED3376" s="1"/>
      <c r="EE3376" s="1"/>
      <c r="EF3376" s="1"/>
      <c r="EG3376" s="1"/>
      <c r="EH3376" s="1"/>
      <c r="EI3376" s="1"/>
      <c r="EJ3376" s="1"/>
      <c r="EK3376" s="1"/>
      <c r="EL3376" s="1"/>
      <c r="EM3376" s="1"/>
      <c r="EN3376" s="1"/>
      <c r="EO3376" s="1"/>
      <c r="EP3376" s="1"/>
      <c r="EQ3376" s="1"/>
      <c r="ER3376" s="1"/>
      <c r="ES3376" s="1"/>
      <c r="ET3376" s="1"/>
      <c r="EU3376" s="1"/>
      <c r="EV3376" s="1"/>
      <c r="EW3376" s="1"/>
      <c r="EX3376" s="1"/>
      <c r="EY3376" s="1"/>
      <c r="EZ3376" s="1"/>
      <c r="FA3376" s="1"/>
      <c r="FB3376" s="1"/>
      <c r="FC3376" s="1"/>
      <c r="FD3376" s="1"/>
      <c r="FE3376" s="1"/>
      <c r="FF3376" s="1"/>
      <c r="FG3376" s="1"/>
      <c r="FH3376" s="1"/>
      <c r="FI3376" s="1"/>
      <c r="FJ3376" s="1"/>
      <c r="FK3376" s="1"/>
      <c r="FL3376" s="1"/>
      <c r="FM3376" s="1"/>
      <c r="FN3376" s="1"/>
      <c r="FO3376" s="1"/>
      <c r="FP3376" s="1"/>
      <c r="FQ3376" s="1"/>
      <c r="FR3376" s="1"/>
      <c r="FS3376" s="1"/>
      <c r="FT3376" s="1"/>
      <c r="FU3376" s="1"/>
      <c r="FV3376" s="1"/>
      <c r="FW3376" s="1"/>
      <c r="FX3376" s="1"/>
      <c r="FY3376" s="1"/>
      <c r="FZ3376" s="1"/>
      <c r="GA3376" s="1"/>
      <c r="GB3376" s="1"/>
      <c r="GC3376" s="1"/>
      <c r="GD3376" s="1"/>
      <c r="GE3376" s="1"/>
      <c r="GF3376" s="1"/>
      <c r="GG3376" s="1"/>
      <c r="GH3376" s="1"/>
      <c r="GI3376" s="1"/>
      <c r="GJ3376" s="1"/>
      <c r="GK3376" s="1"/>
      <c r="GL3376" s="1"/>
      <c r="GM3376" s="1"/>
      <c r="GN3376" s="1"/>
      <c r="GO3376" s="1"/>
    </row>
    <row r="3377" spans="1:197" s="40" customFormat="1" x14ac:dyDescent="0.25">
      <c r="A3377" s="41"/>
      <c r="B3377" s="4"/>
      <c r="C3377" s="41"/>
      <c r="D3377" s="42"/>
      <c r="E3377" s="42"/>
      <c r="F3377" s="42"/>
      <c r="G3377" s="1"/>
      <c r="H3377" s="1"/>
      <c r="I3377" s="1"/>
      <c r="J3377" s="1"/>
      <c r="K3377" s="1"/>
      <c r="L3377" s="1"/>
      <c r="M3377" s="2"/>
      <c r="N3377" s="1"/>
      <c r="O3377" s="1"/>
      <c r="P3377" s="1"/>
      <c r="Q3377" s="1"/>
      <c r="R3377" s="1"/>
      <c r="S3377" s="1"/>
      <c r="T3377" s="1"/>
      <c r="U3377" s="1"/>
      <c r="V3377" s="1"/>
      <c r="W3377" s="1"/>
      <c r="X3377" s="1"/>
      <c r="Y3377" s="1"/>
      <c r="Z3377" s="1"/>
      <c r="AA3377" s="1"/>
      <c r="AB3377" s="1"/>
      <c r="AC3377" s="1"/>
      <c r="AD3377" s="1"/>
      <c r="AE3377" s="1"/>
      <c r="AF3377" s="1"/>
      <c r="AG3377" s="1"/>
      <c r="AH3377" s="1"/>
      <c r="AI3377" s="1"/>
      <c r="AJ3377" s="1"/>
      <c r="AK3377" s="1"/>
      <c r="AL3377" s="1"/>
      <c r="AM3377" s="1"/>
      <c r="AN3377" s="1"/>
      <c r="AO3377" s="1"/>
      <c r="AP3377" s="1"/>
      <c r="AQ3377" s="1"/>
      <c r="AR3377" s="1"/>
      <c r="AS3377" s="1"/>
      <c r="AT3377" s="1"/>
      <c r="AU3377" s="1"/>
      <c r="AV3377" s="1"/>
      <c r="AW3377" s="1"/>
      <c r="AX3377" s="1"/>
      <c r="AY3377" s="1"/>
      <c r="AZ3377" s="1"/>
      <c r="BA3377" s="1"/>
      <c r="BB3377" s="1"/>
      <c r="BC3377" s="1"/>
      <c r="BD3377" s="1"/>
      <c r="BE3377" s="1"/>
      <c r="BF3377" s="1"/>
      <c r="BG3377" s="1"/>
      <c r="BH3377" s="1"/>
      <c r="BI3377" s="1"/>
      <c r="BJ3377" s="1"/>
      <c r="BK3377" s="1"/>
      <c r="BL3377" s="1"/>
      <c r="BM3377" s="1"/>
      <c r="BN3377" s="1"/>
      <c r="BO3377" s="1"/>
      <c r="BP3377" s="1"/>
      <c r="BQ3377" s="1"/>
      <c r="BR3377" s="1"/>
      <c r="BS3377" s="1"/>
      <c r="BT3377" s="1"/>
      <c r="BU3377" s="1"/>
      <c r="BV3377" s="1"/>
      <c r="BW3377" s="1"/>
      <c r="BX3377" s="1"/>
      <c r="BY3377" s="1"/>
      <c r="BZ3377" s="1"/>
      <c r="CA3377" s="1"/>
      <c r="CB3377" s="1"/>
      <c r="CC3377" s="1"/>
      <c r="CD3377" s="1"/>
      <c r="CE3377" s="1"/>
      <c r="CF3377" s="1"/>
      <c r="CG3377" s="1"/>
      <c r="CH3377" s="1"/>
      <c r="CI3377" s="1"/>
      <c r="CJ3377" s="1"/>
      <c r="CK3377" s="1"/>
      <c r="CL3377" s="1"/>
      <c r="CM3377" s="1"/>
      <c r="CN3377" s="1"/>
      <c r="CO3377" s="1"/>
      <c r="CP3377" s="1"/>
      <c r="CQ3377" s="1"/>
      <c r="CR3377" s="1"/>
      <c r="CS3377" s="1"/>
      <c r="CT3377" s="1"/>
      <c r="CU3377" s="1"/>
      <c r="CV3377" s="1"/>
      <c r="CW3377" s="1"/>
      <c r="CX3377" s="1"/>
      <c r="CY3377" s="1"/>
      <c r="CZ3377" s="1"/>
      <c r="DA3377" s="1"/>
      <c r="DB3377" s="1"/>
      <c r="DC3377" s="1"/>
      <c r="DD3377" s="1"/>
      <c r="DE3377" s="1"/>
      <c r="DF3377" s="1"/>
      <c r="DG3377" s="1"/>
      <c r="DH3377" s="1"/>
      <c r="DI3377" s="1"/>
      <c r="DJ3377" s="1"/>
      <c r="DK3377" s="1"/>
      <c r="DL3377" s="1"/>
      <c r="DM3377" s="1"/>
      <c r="DN3377" s="1"/>
      <c r="DO3377" s="1"/>
      <c r="DP3377" s="1"/>
      <c r="DQ3377" s="1"/>
      <c r="DR3377" s="1"/>
      <c r="DS3377" s="1"/>
      <c r="DT3377" s="1"/>
      <c r="DU3377" s="1"/>
      <c r="DV3377" s="1"/>
      <c r="DW3377" s="1"/>
      <c r="DX3377" s="1"/>
      <c r="DY3377" s="1"/>
      <c r="DZ3377" s="1"/>
      <c r="EA3377" s="1"/>
      <c r="EB3377" s="1"/>
      <c r="EC3377" s="1"/>
      <c r="ED3377" s="1"/>
      <c r="EE3377" s="1"/>
      <c r="EF3377" s="1"/>
      <c r="EG3377" s="1"/>
      <c r="EH3377" s="1"/>
      <c r="EI3377" s="1"/>
      <c r="EJ3377" s="1"/>
      <c r="EK3377" s="1"/>
      <c r="EL3377" s="1"/>
      <c r="EM3377" s="1"/>
      <c r="EN3377" s="1"/>
      <c r="EO3377" s="1"/>
      <c r="EP3377" s="1"/>
      <c r="EQ3377" s="1"/>
      <c r="ER3377" s="1"/>
      <c r="ES3377" s="1"/>
      <c r="ET3377" s="1"/>
      <c r="EU3377" s="1"/>
      <c r="EV3377" s="1"/>
      <c r="EW3377" s="1"/>
      <c r="EX3377" s="1"/>
      <c r="EY3377" s="1"/>
      <c r="EZ3377" s="1"/>
      <c r="FA3377" s="1"/>
      <c r="FB3377" s="1"/>
      <c r="FC3377" s="1"/>
      <c r="FD3377" s="1"/>
      <c r="FE3377" s="1"/>
      <c r="FF3377" s="1"/>
      <c r="FG3377" s="1"/>
      <c r="FH3377" s="1"/>
      <c r="FI3377" s="1"/>
      <c r="FJ3377" s="1"/>
      <c r="FK3377" s="1"/>
      <c r="FL3377" s="1"/>
      <c r="FM3377" s="1"/>
      <c r="FN3377" s="1"/>
      <c r="FO3377" s="1"/>
      <c r="FP3377" s="1"/>
      <c r="FQ3377" s="1"/>
      <c r="FR3377" s="1"/>
      <c r="FS3377" s="1"/>
      <c r="FT3377" s="1"/>
      <c r="FU3377" s="1"/>
      <c r="FV3377" s="1"/>
      <c r="FW3377" s="1"/>
      <c r="FX3377" s="1"/>
      <c r="FY3377" s="1"/>
      <c r="FZ3377" s="1"/>
      <c r="GA3377" s="1"/>
      <c r="GB3377" s="1"/>
      <c r="GC3377" s="1"/>
      <c r="GD3377" s="1"/>
      <c r="GE3377" s="1"/>
      <c r="GF3377" s="1"/>
      <c r="GG3377" s="1"/>
      <c r="GH3377" s="1"/>
      <c r="GI3377" s="1"/>
      <c r="GJ3377" s="1"/>
      <c r="GK3377" s="1"/>
      <c r="GL3377" s="1"/>
      <c r="GM3377" s="1"/>
      <c r="GN3377" s="1"/>
      <c r="GO3377" s="1"/>
    </row>
    <row r="3378" spans="1:197" s="40" customFormat="1" x14ac:dyDescent="0.25">
      <c r="A3378" s="41"/>
      <c r="B3378" s="4"/>
      <c r="C3378" s="41"/>
      <c r="D3378" s="42"/>
      <c r="E3378" s="42"/>
      <c r="F3378" s="42"/>
      <c r="G3378" s="1"/>
      <c r="H3378" s="1"/>
      <c r="I3378" s="1"/>
      <c r="J3378" s="1"/>
      <c r="K3378" s="1"/>
      <c r="L3378" s="1"/>
      <c r="M3378" s="2"/>
      <c r="N3378" s="1"/>
      <c r="O3378" s="1"/>
      <c r="P3378" s="1"/>
      <c r="Q3378" s="1"/>
      <c r="R3378" s="1"/>
      <c r="S3378" s="1"/>
      <c r="T3378" s="1"/>
      <c r="U3378" s="1"/>
      <c r="V3378" s="1"/>
      <c r="W3378" s="1"/>
      <c r="X3378" s="1"/>
      <c r="Y3378" s="1"/>
      <c r="Z3378" s="1"/>
      <c r="AA3378" s="1"/>
      <c r="AB3378" s="1"/>
      <c r="AC3378" s="1"/>
      <c r="AD3378" s="1"/>
      <c r="AE3378" s="1"/>
      <c r="AF3378" s="1"/>
      <c r="AG3378" s="1"/>
      <c r="AH3378" s="1"/>
      <c r="AI3378" s="1"/>
      <c r="AJ3378" s="1"/>
      <c r="AK3378" s="1"/>
      <c r="AL3378" s="1"/>
      <c r="AM3378" s="1"/>
      <c r="AN3378" s="1"/>
      <c r="AO3378" s="1"/>
      <c r="AP3378" s="1"/>
      <c r="AQ3378" s="1"/>
      <c r="AR3378" s="1"/>
      <c r="AS3378" s="1"/>
      <c r="AT3378" s="1"/>
      <c r="AU3378" s="1"/>
      <c r="AV3378" s="1"/>
      <c r="AW3378" s="1"/>
      <c r="AX3378" s="1"/>
      <c r="AY3378" s="1"/>
      <c r="AZ3378" s="1"/>
      <c r="BA3378" s="1"/>
      <c r="BB3378" s="1"/>
      <c r="BC3378" s="1"/>
      <c r="BD3378" s="1"/>
      <c r="BE3378" s="1"/>
      <c r="BF3378" s="1"/>
      <c r="BG3378" s="1"/>
      <c r="BH3378" s="1"/>
      <c r="BI3378" s="1"/>
      <c r="BJ3378" s="1"/>
      <c r="BK3378" s="1"/>
      <c r="BL3378" s="1"/>
      <c r="BM3378" s="1"/>
      <c r="BN3378" s="1"/>
      <c r="BO3378" s="1"/>
      <c r="BP3378" s="1"/>
      <c r="BQ3378" s="1"/>
      <c r="BR3378" s="1"/>
      <c r="BS3378" s="1"/>
      <c r="BT3378" s="1"/>
      <c r="BU3378" s="1"/>
      <c r="BV3378" s="1"/>
      <c r="BW3378" s="1"/>
      <c r="BX3378" s="1"/>
      <c r="BY3378" s="1"/>
      <c r="BZ3378" s="1"/>
      <c r="CA3378" s="1"/>
      <c r="CB3378" s="1"/>
      <c r="CC3378" s="1"/>
      <c r="CD3378" s="1"/>
      <c r="CE3378" s="1"/>
      <c r="CF3378" s="1"/>
      <c r="CG3378" s="1"/>
      <c r="CH3378" s="1"/>
      <c r="CI3378" s="1"/>
      <c r="CJ3378" s="1"/>
      <c r="CK3378" s="1"/>
      <c r="CL3378" s="1"/>
      <c r="CM3378" s="1"/>
      <c r="CN3378" s="1"/>
      <c r="CO3378" s="1"/>
      <c r="CP3378" s="1"/>
      <c r="CQ3378" s="1"/>
      <c r="CR3378" s="1"/>
      <c r="CS3378" s="1"/>
      <c r="CT3378" s="1"/>
      <c r="CU3378" s="1"/>
      <c r="CV3378" s="1"/>
      <c r="CW3378" s="1"/>
      <c r="CX3378" s="1"/>
      <c r="CY3378" s="1"/>
      <c r="CZ3378" s="1"/>
      <c r="DA3378" s="1"/>
      <c r="DB3378" s="1"/>
      <c r="DC3378" s="1"/>
      <c r="DD3378" s="1"/>
      <c r="DE3378" s="1"/>
      <c r="DF3378" s="1"/>
      <c r="DG3378" s="1"/>
      <c r="DH3378" s="1"/>
      <c r="DI3378" s="1"/>
      <c r="DJ3378" s="1"/>
      <c r="DK3378" s="1"/>
      <c r="DL3378" s="1"/>
      <c r="DM3378" s="1"/>
      <c r="DN3378" s="1"/>
      <c r="DO3378" s="1"/>
      <c r="DP3378" s="1"/>
      <c r="DQ3378" s="1"/>
      <c r="DR3378" s="1"/>
      <c r="DS3378" s="1"/>
      <c r="DT3378" s="1"/>
      <c r="DU3378" s="1"/>
      <c r="DV3378" s="1"/>
      <c r="DW3378" s="1"/>
      <c r="DX3378" s="1"/>
      <c r="DY3378" s="1"/>
      <c r="DZ3378" s="1"/>
      <c r="EA3378" s="1"/>
      <c r="EB3378" s="1"/>
      <c r="EC3378" s="1"/>
      <c r="ED3378" s="1"/>
      <c r="EE3378" s="1"/>
      <c r="EF3378" s="1"/>
      <c r="EG3378" s="1"/>
      <c r="EH3378" s="1"/>
      <c r="EI3378" s="1"/>
      <c r="EJ3378" s="1"/>
      <c r="EK3378" s="1"/>
      <c r="EL3378" s="1"/>
      <c r="EM3378" s="1"/>
      <c r="EN3378" s="1"/>
      <c r="EO3378" s="1"/>
      <c r="EP3378" s="1"/>
      <c r="EQ3378" s="1"/>
      <c r="ER3378" s="1"/>
      <c r="ES3378" s="1"/>
      <c r="ET3378" s="1"/>
      <c r="EU3378" s="1"/>
      <c r="EV3378" s="1"/>
      <c r="EW3378" s="1"/>
      <c r="EX3378" s="1"/>
      <c r="EY3378" s="1"/>
      <c r="EZ3378" s="1"/>
      <c r="FA3378" s="1"/>
      <c r="FB3378" s="1"/>
      <c r="FC3378" s="1"/>
      <c r="FD3378" s="1"/>
      <c r="FE3378" s="1"/>
      <c r="FF3378" s="1"/>
      <c r="FG3378" s="1"/>
      <c r="FH3378" s="1"/>
      <c r="FI3378" s="1"/>
      <c r="FJ3378" s="1"/>
      <c r="FK3378" s="1"/>
      <c r="FL3378" s="1"/>
      <c r="FM3378" s="1"/>
      <c r="FN3378" s="1"/>
      <c r="FO3378" s="1"/>
      <c r="FP3378" s="1"/>
      <c r="FQ3378" s="1"/>
      <c r="FR3378" s="1"/>
      <c r="FS3378" s="1"/>
      <c r="FT3378" s="1"/>
      <c r="FU3378" s="1"/>
      <c r="FV3378" s="1"/>
      <c r="FW3378" s="1"/>
      <c r="FX3378" s="1"/>
      <c r="FY3378" s="1"/>
      <c r="FZ3378" s="1"/>
      <c r="GA3378" s="1"/>
      <c r="GB3378" s="1"/>
      <c r="GC3378" s="1"/>
      <c r="GD3378" s="1"/>
      <c r="GE3378" s="1"/>
      <c r="GF3378" s="1"/>
      <c r="GG3378" s="1"/>
      <c r="GH3378" s="1"/>
      <c r="GI3378" s="1"/>
      <c r="GJ3378" s="1"/>
      <c r="GK3378" s="1"/>
      <c r="GL3378" s="1"/>
      <c r="GM3378" s="1"/>
      <c r="GN3378" s="1"/>
      <c r="GO3378" s="1"/>
    </row>
    <row r="3379" spans="1:197" s="40" customFormat="1" x14ac:dyDescent="0.25">
      <c r="A3379" s="41"/>
      <c r="B3379" s="4"/>
      <c r="C3379" s="41"/>
      <c r="D3379" s="42"/>
      <c r="E3379" s="42"/>
      <c r="F3379" s="42"/>
      <c r="G3379" s="1"/>
      <c r="H3379" s="1"/>
      <c r="I3379" s="1"/>
      <c r="J3379" s="1"/>
      <c r="K3379" s="1"/>
      <c r="L3379" s="1"/>
      <c r="M3379" s="2"/>
      <c r="N3379" s="1"/>
      <c r="O3379" s="1"/>
      <c r="P3379" s="1"/>
      <c r="Q3379" s="1"/>
      <c r="R3379" s="1"/>
      <c r="S3379" s="1"/>
      <c r="T3379" s="1"/>
      <c r="U3379" s="1"/>
      <c r="V3379" s="1"/>
      <c r="W3379" s="1"/>
      <c r="X3379" s="1"/>
      <c r="Y3379" s="1"/>
      <c r="Z3379" s="1"/>
      <c r="AA3379" s="1"/>
      <c r="AB3379" s="1"/>
      <c r="AC3379" s="1"/>
      <c r="AD3379" s="1"/>
      <c r="AE3379" s="1"/>
      <c r="AF3379" s="1"/>
      <c r="AG3379" s="1"/>
      <c r="AH3379" s="1"/>
      <c r="AI3379" s="1"/>
      <c r="AJ3379" s="1"/>
      <c r="AK3379" s="1"/>
      <c r="AL3379" s="1"/>
      <c r="AM3379" s="1"/>
      <c r="AN3379" s="1"/>
      <c r="AO3379" s="1"/>
      <c r="AP3379" s="1"/>
      <c r="AQ3379" s="1"/>
      <c r="AR3379" s="1"/>
      <c r="AS3379" s="1"/>
      <c r="AT3379" s="1"/>
      <c r="AU3379" s="1"/>
      <c r="AV3379" s="1"/>
      <c r="AW3379" s="1"/>
      <c r="AX3379" s="1"/>
      <c r="AY3379" s="1"/>
      <c r="AZ3379" s="1"/>
      <c r="BA3379" s="1"/>
      <c r="BB3379" s="1"/>
      <c r="BC3379" s="1"/>
      <c r="BD3379" s="1"/>
      <c r="BE3379" s="1"/>
      <c r="BF3379" s="1"/>
      <c r="BG3379" s="1"/>
      <c r="BH3379" s="1"/>
      <c r="BI3379" s="1"/>
      <c r="BJ3379" s="1"/>
      <c r="BK3379" s="1"/>
      <c r="BL3379" s="1"/>
      <c r="BM3379" s="1"/>
      <c r="BN3379" s="1"/>
      <c r="BO3379" s="1"/>
      <c r="BP3379" s="1"/>
      <c r="BQ3379" s="1"/>
      <c r="BR3379" s="1"/>
      <c r="BS3379" s="1"/>
      <c r="BT3379" s="1"/>
      <c r="BU3379" s="1"/>
      <c r="BV3379" s="1"/>
      <c r="BW3379" s="1"/>
      <c r="BX3379" s="1"/>
      <c r="BY3379" s="1"/>
      <c r="BZ3379" s="1"/>
      <c r="CA3379" s="1"/>
      <c r="CB3379" s="1"/>
      <c r="CC3379" s="1"/>
      <c r="CD3379" s="1"/>
      <c r="CE3379" s="1"/>
      <c r="CF3379" s="1"/>
      <c r="CG3379" s="1"/>
      <c r="CH3379" s="1"/>
      <c r="CI3379" s="1"/>
      <c r="CJ3379" s="1"/>
      <c r="CK3379" s="1"/>
      <c r="CL3379" s="1"/>
      <c r="CM3379" s="1"/>
      <c r="CN3379" s="1"/>
      <c r="CO3379" s="1"/>
      <c r="CP3379" s="1"/>
      <c r="CQ3379" s="1"/>
      <c r="CR3379" s="1"/>
      <c r="CS3379" s="1"/>
      <c r="CT3379" s="1"/>
      <c r="CU3379" s="1"/>
      <c r="CV3379" s="1"/>
      <c r="CW3379" s="1"/>
      <c r="CX3379" s="1"/>
      <c r="CY3379" s="1"/>
      <c r="CZ3379" s="1"/>
      <c r="DA3379" s="1"/>
      <c r="DB3379" s="1"/>
      <c r="DC3379" s="1"/>
      <c r="DD3379" s="1"/>
      <c r="DE3379" s="1"/>
      <c r="DF3379" s="1"/>
      <c r="DG3379" s="1"/>
      <c r="DH3379" s="1"/>
      <c r="DI3379" s="1"/>
      <c r="DJ3379" s="1"/>
      <c r="DK3379" s="1"/>
      <c r="DL3379" s="1"/>
      <c r="DM3379" s="1"/>
      <c r="DN3379" s="1"/>
      <c r="DO3379" s="1"/>
      <c r="DP3379" s="1"/>
      <c r="DQ3379" s="1"/>
      <c r="DR3379" s="1"/>
      <c r="DS3379" s="1"/>
      <c r="DT3379" s="1"/>
      <c r="DU3379" s="1"/>
      <c r="DV3379" s="1"/>
      <c r="DW3379" s="1"/>
      <c r="DX3379" s="1"/>
      <c r="DY3379" s="1"/>
      <c r="DZ3379" s="1"/>
      <c r="EA3379" s="1"/>
      <c r="EB3379" s="1"/>
      <c r="EC3379" s="1"/>
      <c r="ED3379" s="1"/>
      <c r="EE3379" s="1"/>
      <c r="EF3379" s="1"/>
      <c r="EG3379" s="1"/>
      <c r="EH3379" s="1"/>
      <c r="EI3379" s="1"/>
      <c r="EJ3379" s="1"/>
      <c r="EK3379" s="1"/>
      <c r="EL3379" s="1"/>
      <c r="EM3379" s="1"/>
      <c r="EN3379" s="1"/>
      <c r="EO3379" s="1"/>
      <c r="EP3379" s="1"/>
      <c r="EQ3379" s="1"/>
      <c r="ER3379" s="1"/>
      <c r="ES3379" s="1"/>
      <c r="ET3379" s="1"/>
      <c r="EU3379" s="1"/>
      <c r="EV3379" s="1"/>
      <c r="EW3379" s="1"/>
      <c r="EX3379" s="1"/>
      <c r="EY3379" s="1"/>
      <c r="EZ3379" s="1"/>
      <c r="FA3379" s="1"/>
      <c r="FB3379" s="1"/>
      <c r="FC3379" s="1"/>
      <c r="FD3379" s="1"/>
      <c r="FE3379" s="1"/>
      <c r="FF3379" s="1"/>
      <c r="FG3379" s="1"/>
      <c r="FH3379" s="1"/>
      <c r="FI3379" s="1"/>
      <c r="FJ3379" s="1"/>
      <c r="FK3379" s="1"/>
      <c r="FL3379" s="1"/>
      <c r="FM3379" s="1"/>
      <c r="FN3379" s="1"/>
      <c r="FO3379" s="1"/>
      <c r="FP3379" s="1"/>
      <c r="FQ3379" s="1"/>
      <c r="FR3379" s="1"/>
      <c r="FS3379" s="1"/>
      <c r="FT3379" s="1"/>
      <c r="FU3379" s="1"/>
      <c r="FV3379" s="1"/>
      <c r="FW3379" s="1"/>
      <c r="FX3379" s="1"/>
      <c r="FY3379" s="1"/>
      <c r="FZ3379" s="1"/>
      <c r="GA3379" s="1"/>
      <c r="GB3379" s="1"/>
      <c r="GC3379" s="1"/>
      <c r="GD3379" s="1"/>
      <c r="GE3379" s="1"/>
      <c r="GF3379" s="1"/>
      <c r="GG3379" s="1"/>
      <c r="GH3379" s="1"/>
      <c r="GI3379" s="1"/>
      <c r="GJ3379" s="1"/>
      <c r="GK3379" s="1"/>
      <c r="GL3379" s="1"/>
      <c r="GM3379" s="1"/>
      <c r="GN3379" s="1"/>
      <c r="GO3379" s="1"/>
    </row>
    <row r="3380" spans="1:197" s="40" customFormat="1" x14ac:dyDescent="0.25">
      <c r="A3380" s="41"/>
      <c r="B3380" s="4"/>
      <c r="C3380" s="41"/>
      <c r="D3380" s="42"/>
      <c r="E3380" s="42"/>
      <c r="F3380" s="42"/>
      <c r="G3380" s="1"/>
      <c r="H3380" s="1"/>
      <c r="I3380" s="1"/>
      <c r="J3380" s="1"/>
      <c r="K3380" s="1"/>
      <c r="L3380" s="1"/>
      <c r="M3380" s="2"/>
      <c r="N3380" s="1"/>
      <c r="O3380" s="1"/>
      <c r="P3380" s="1"/>
      <c r="Q3380" s="1"/>
      <c r="R3380" s="1"/>
      <c r="S3380" s="1"/>
      <c r="T3380" s="1"/>
      <c r="U3380" s="1"/>
      <c r="V3380" s="1"/>
      <c r="W3380" s="1"/>
      <c r="X3380" s="1"/>
      <c r="Y3380" s="1"/>
      <c r="Z3380" s="1"/>
      <c r="AA3380" s="1"/>
      <c r="AB3380" s="1"/>
      <c r="AC3380" s="1"/>
      <c r="AD3380" s="1"/>
      <c r="AE3380" s="1"/>
      <c r="AF3380" s="1"/>
      <c r="AG3380" s="1"/>
      <c r="AH3380" s="1"/>
      <c r="AI3380" s="1"/>
      <c r="AJ3380" s="1"/>
      <c r="AK3380" s="1"/>
      <c r="AL3380" s="1"/>
      <c r="AM3380" s="1"/>
      <c r="AN3380" s="1"/>
      <c r="AO3380" s="1"/>
      <c r="AP3380" s="1"/>
      <c r="AQ3380" s="1"/>
      <c r="AR3380" s="1"/>
      <c r="AS3380" s="1"/>
      <c r="AT3380" s="1"/>
      <c r="AU3380" s="1"/>
      <c r="AV3380" s="1"/>
      <c r="AW3380" s="1"/>
      <c r="AX3380" s="1"/>
      <c r="AY3380" s="1"/>
      <c r="AZ3380" s="1"/>
      <c r="BA3380" s="1"/>
      <c r="BB3380" s="1"/>
      <c r="BC3380" s="1"/>
      <c r="BD3380" s="1"/>
      <c r="BE3380" s="1"/>
      <c r="BF3380" s="1"/>
      <c r="BG3380" s="1"/>
      <c r="BH3380" s="1"/>
      <c r="BI3380" s="1"/>
      <c r="BJ3380" s="1"/>
      <c r="BK3380" s="1"/>
      <c r="BL3380" s="1"/>
      <c r="BM3380" s="1"/>
      <c r="BN3380" s="1"/>
      <c r="BO3380" s="1"/>
      <c r="BP3380" s="1"/>
      <c r="BQ3380" s="1"/>
      <c r="BR3380" s="1"/>
      <c r="BS3380" s="1"/>
      <c r="BT3380" s="1"/>
      <c r="BU3380" s="1"/>
      <c r="BV3380" s="1"/>
      <c r="BW3380" s="1"/>
      <c r="BX3380" s="1"/>
      <c r="BY3380" s="1"/>
      <c r="BZ3380" s="1"/>
      <c r="CA3380" s="1"/>
      <c r="CB3380" s="1"/>
      <c r="CC3380" s="1"/>
      <c r="CD3380" s="1"/>
      <c r="CE3380" s="1"/>
      <c r="CF3380" s="1"/>
      <c r="CG3380" s="1"/>
      <c r="CH3380" s="1"/>
      <c r="CI3380" s="1"/>
      <c r="CJ3380" s="1"/>
      <c r="CK3380" s="1"/>
      <c r="CL3380" s="1"/>
      <c r="CM3380" s="1"/>
      <c r="CN3380" s="1"/>
      <c r="CO3380" s="1"/>
      <c r="CP3380" s="1"/>
      <c r="CQ3380" s="1"/>
      <c r="CR3380" s="1"/>
      <c r="CS3380" s="1"/>
      <c r="CT3380" s="1"/>
      <c r="CU3380" s="1"/>
      <c r="CV3380" s="1"/>
      <c r="CW3380" s="1"/>
      <c r="CX3380" s="1"/>
      <c r="CY3380" s="1"/>
      <c r="CZ3380" s="1"/>
      <c r="DA3380" s="1"/>
      <c r="DB3380" s="1"/>
      <c r="DC3380" s="1"/>
      <c r="DD3380" s="1"/>
      <c r="DE3380" s="1"/>
      <c r="DF3380" s="1"/>
      <c r="DG3380" s="1"/>
      <c r="DH3380" s="1"/>
      <c r="DI3380" s="1"/>
      <c r="DJ3380" s="1"/>
      <c r="DK3380" s="1"/>
      <c r="DL3380" s="1"/>
      <c r="DM3380" s="1"/>
      <c r="DN3380" s="1"/>
      <c r="DO3380" s="1"/>
      <c r="DP3380" s="1"/>
      <c r="DQ3380" s="1"/>
      <c r="DR3380" s="1"/>
      <c r="DS3380" s="1"/>
      <c r="DT3380" s="1"/>
      <c r="DU3380" s="1"/>
      <c r="DV3380" s="1"/>
      <c r="DW3380" s="1"/>
      <c r="DX3380" s="1"/>
      <c r="DY3380" s="1"/>
      <c r="DZ3380" s="1"/>
      <c r="EA3380" s="1"/>
      <c r="EB3380" s="1"/>
      <c r="EC3380" s="1"/>
      <c r="ED3380" s="1"/>
      <c r="EE3380" s="1"/>
      <c r="EF3380" s="1"/>
      <c r="EG3380" s="1"/>
      <c r="EH3380" s="1"/>
      <c r="EI3380" s="1"/>
      <c r="EJ3380" s="1"/>
      <c r="EK3380" s="1"/>
      <c r="EL3380" s="1"/>
      <c r="EM3380" s="1"/>
      <c r="EN3380" s="1"/>
      <c r="EO3380" s="1"/>
      <c r="EP3380" s="1"/>
      <c r="EQ3380" s="1"/>
      <c r="ER3380" s="1"/>
      <c r="ES3380" s="1"/>
      <c r="ET3380" s="1"/>
      <c r="EU3380" s="1"/>
      <c r="EV3380" s="1"/>
      <c r="EW3380" s="1"/>
      <c r="EX3380" s="1"/>
      <c r="EY3380" s="1"/>
      <c r="EZ3380" s="1"/>
      <c r="FA3380" s="1"/>
      <c r="FB3380" s="1"/>
      <c r="FC3380" s="1"/>
      <c r="FD3380" s="1"/>
      <c r="FE3380" s="1"/>
      <c r="FF3380" s="1"/>
      <c r="FG3380" s="1"/>
      <c r="FH3380" s="1"/>
      <c r="FI3380" s="1"/>
      <c r="FJ3380" s="1"/>
      <c r="FK3380" s="1"/>
      <c r="FL3380" s="1"/>
      <c r="FM3380" s="1"/>
      <c r="FN3380" s="1"/>
      <c r="FO3380" s="1"/>
      <c r="FP3380" s="1"/>
      <c r="FQ3380" s="1"/>
      <c r="FR3380" s="1"/>
      <c r="FS3380" s="1"/>
      <c r="FT3380" s="1"/>
      <c r="FU3380" s="1"/>
      <c r="FV3380" s="1"/>
      <c r="FW3380" s="1"/>
      <c r="FX3380" s="1"/>
      <c r="FY3380" s="1"/>
      <c r="FZ3380" s="1"/>
      <c r="GA3380" s="1"/>
      <c r="GB3380" s="1"/>
      <c r="GC3380" s="1"/>
      <c r="GD3380" s="1"/>
      <c r="GE3380" s="1"/>
      <c r="GF3380" s="1"/>
      <c r="GG3380" s="1"/>
      <c r="GH3380" s="1"/>
      <c r="GI3380" s="1"/>
      <c r="GJ3380" s="1"/>
      <c r="GK3380" s="1"/>
      <c r="GL3380" s="1"/>
      <c r="GM3380" s="1"/>
      <c r="GN3380" s="1"/>
      <c r="GO3380" s="1"/>
    </row>
    <row r="3381" spans="1:197" s="40" customFormat="1" x14ac:dyDescent="0.25">
      <c r="A3381" s="41"/>
      <c r="B3381" s="4"/>
      <c r="C3381" s="41"/>
      <c r="D3381" s="42"/>
      <c r="E3381" s="42"/>
      <c r="F3381" s="42"/>
      <c r="G3381" s="1"/>
      <c r="H3381" s="1"/>
      <c r="I3381" s="1"/>
      <c r="J3381" s="1"/>
      <c r="K3381" s="1"/>
      <c r="L3381" s="1"/>
      <c r="M3381" s="2"/>
      <c r="N3381" s="1"/>
      <c r="O3381" s="1"/>
      <c r="P3381" s="1"/>
      <c r="Q3381" s="1"/>
      <c r="R3381" s="1"/>
      <c r="S3381" s="1"/>
      <c r="T3381" s="1"/>
      <c r="U3381" s="1"/>
      <c r="V3381" s="1"/>
      <c r="W3381" s="1"/>
      <c r="X3381" s="1"/>
      <c r="Y3381" s="1"/>
      <c r="Z3381" s="1"/>
      <c r="AA3381" s="1"/>
      <c r="AB3381" s="1"/>
      <c r="AC3381" s="1"/>
      <c r="AD3381" s="1"/>
      <c r="AE3381" s="1"/>
      <c r="AF3381" s="1"/>
      <c r="AG3381" s="1"/>
      <c r="AH3381" s="1"/>
      <c r="AI3381" s="1"/>
      <c r="AJ3381" s="1"/>
      <c r="AK3381" s="1"/>
      <c r="AL3381" s="1"/>
      <c r="AM3381" s="1"/>
      <c r="AN3381" s="1"/>
      <c r="AO3381" s="1"/>
      <c r="AP3381" s="1"/>
      <c r="AQ3381" s="1"/>
      <c r="AR3381" s="1"/>
      <c r="AS3381" s="1"/>
      <c r="AT3381" s="1"/>
      <c r="AU3381" s="1"/>
      <c r="AV3381" s="1"/>
      <c r="AW3381" s="1"/>
      <c r="AX3381" s="1"/>
      <c r="AY3381" s="1"/>
      <c r="AZ3381" s="1"/>
      <c r="BA3381" s="1"/>
      <c r="BB3381" s="1"/>
      <c r="BC3381" s="1"/>
      <c r="BD3381" s="1"/>
      <c r="BE3381" s="1"/>
      <c r="BF3381" s="1"/>
      <c r="BG3381" s="1"/>
      <c r="BH3381" s="1"/>
      <c r="BI3381" s="1"/>
      <c r="BJ3381" s="1"/>
      <c r="BK3381" s="1"/>
      <c r="BL3381" s="1"/>
      <c r="BM3381" s="1"/>
      <c r="BN3381" s="1"/>
      <c r="BO3381" s="1"/>
      <c r="BP3381" s="1"/>
      <c r="BQ3381" s="1"/>
      <c r="BR3381" s="1"/>
      <c r="BS3381" s="1"/>
      <c r="BT3381" s="1"/>
      <c r="BU3381" s="1"/>
      <c r="BV3381" s="1"/>
      <c r="BW3381" s="1"/>
      <c r="BX3381" s="1"/>
      <c r="BY3381" s="1"/>
      <c r="BZ3381" s="1"/>
      <c r="CA3381" s="1"/>
      <c r="CB3381" s="1"/>
      <c r="CC3381" s="1"/>
      <c r="CD3381" s="1"/>
      <c r="CE3381" s="1"/>
      <c r="CF3381" s="1"/>
      <c r="CG3381" s="1"/>
      <c r="CH3381" s="1"/>
      <c r="CI3381" s="1"/>
      <c r="CJ3381" s="1"/>
      <c r="CK3381" s="1"/>
      <c r="CL3381" s="1"/>
      <c r="CM3381" s="1"/>
      <c r="CN3381" s="1"/>
      <c r="CO3381" s="1"/>
      <c r="CP3381" s="1"/>
      <c r="CQ3381" s="1"/>
      <c r="CR3381" s="1"/>
      <c r="CS3381" s="1"/>
      <c r="CT3381" s="1"/>
      <c r="CU3381" s="1"/>
      <c r="CV3381" s="1"/>
      <c r="CW3381" s="1"/>
      <c r="CX3381" s="1"/>
      <c r="CY3381" s="1"/>
      <c r="CZ3381" s="1"/>
      <c r="DA3381" s="1"/>
      <c r="DB3381" s="1"/>
      <c r="DC3381" s="1"/>
      <c r="DD3381" s="1"/>
      <c r="DE3381" s="1"/>
      <c r="DF3381" s="1"/>
      <c r="DG3381" s="1"/>
      <c r="DH3381" s="1"/>
      <c r="DI3381" s="1"/>
      <c r="DJ3381" s="1"/>
      <c r="DK3381" s="1"/>
      <c r="DL3381" s="1"/>
      <c r="DM3381" s="1"/>
      <c r="DN3381" s="1"/>
      <c r="DO3381" s="1"/>
      <c r="DP3381" s="1"/>
      <c r="DQ3381" s="1"/>
      <c r="DR3381" s="1"/>
      <c r="DS3381" s="1"/>
      <c r="DT3381" s="1"/>
      <c r="DU3381" s="1"/>
      <c r="DV3381" s="1"/>
      <c r="DW3381" s="1"/>
      <c r="DX3381" s="1"/>
      <c r="DY3381" s="1"/>
      <c r="DZ3381" s="1"/>
      <c r="EA3381" s="1"/>
      <c r="EB3381" s="1"/>
      <c r="EC3381" s="1"/>
      <c r="ED3381" s="1"/>
      <c r="EE3381" s="1"/>
      <c r="EF3381" s="1"/>
      <c r="EG3381" s="1"/>
      <c r="EH3381" s="1"/>
      <c r="EI3381" s="1"/>
      <c r="EJ3381" s="1"/>
      <c r="EK3381" s="1"/>
      <c r="EL3381" s="1"/>
      <c r="EM3381" s="1"/>
      <c r="EN3381" s="1"/>
      <c r="EO3381" s="1"/>
      <c r="EP3381" s="1"/>
      <c r="EQ3381" s="1"/>
      <c r="ER3381" s="1"/>
      <c r="ES3381" s="1"/>
      <c r="ET3381" s="1"/>
      <c r="EU3381" s="1"/>
      <c r="EV3381" s="1"/>
      <c r="EW3381" s="1"/>
      <c r="EX3381" s="1"/>
      <c r="EY3381" s="1"/>
      <c r="EZ3381" s="1"/>
      <c r="FA3381" s="1"/>
      <c r="FB3381" s="1"/>
      <c r="FC3381" s="1"/>
      <c r="FD3381" s="1"/>
      <c r="FE3381" s="1"/>
      <c r="FF3381" s="1"/>
      <c r="FG3381" s="1"/>
      <c r="FH3381" s="1"/>
      <c r="FI3381" s="1"/>
      <c r="FJ3381" s="1"/>
      <c r="FK3381" s="1"/>
      <c r="FL3381" s="1"/>
      <c r="FM3381" s="1"/>
      <c r="FN3381" s="1"/>
      <c r="FO3381" s="1"/>
      <c r="FP3381" s="1"/>
      <c r="FQ3381" s="1"/>
      <c r="FR3381" s="1"/>
      <c r="FS3381" s="1"/>
      <c r="FT3381" s="1"/>
      <c r="FU3381" s="1"/>
      <c r="FV3381" s="1"/>
      <c r="FW3381" s="1"/>
      <c r="FX3381" s="1"/>
      <c r="FY3381" s="1"/>
      <c r="FZ3381" s="1"/>
      <c r="GA3381" s="1"/>
      <c r="GB3381" s="1"/>
      <c r="GC3381" s="1"/>
      <c r="GD3381" s="1"/>
      <c r="GE3381" s="1"/>
      <c r="GF3381" s="1"/>
      <c r="GG3381" s="1"/>
      <c r="GH3381" s="1"/>
      <c r="GI3381" s="1"/>
      <c r="GJ3381" s="1"/>
      <c r="GK3381" s="1"/>
      <c r="GL3381" s="1"/>
      <c r="GM3381" s="1"/>
      <c r="GN3381" s="1"/>
      <c r="GO3381" s="1"/>
    </row>
    <row r="3382" spans="1:197" s="40" customFormat="1" x14ac:dyDescent="0.25">
      <c r="A3382" s="41"/>
      <c r="B3382" s="4"/>
      <c r="C3382" s="41"/>
      <c r="D3382" s="42"/>
      <c r="E3382" s="42"/>
      <c r="F3382" s="42"/>
      <c r="G3382" s="1"/>
      <c r="H3382" s="1"/>
      <c r="I3382" s="1"/>
      <c r="J3382" s="1"/>
      <c r="K3382" s="1"/>
      <c r="L3382" s="1"/>
      <c r="M3382" s="2"/>
      <c r="N3382" s="1"/>
      <c r="O3382" s="1"/>
      <c r="P3382" s="1"/>
      <c r="Q3382" s="1"/>
      <c r="R3382" s="1"/>
      <c r="S3382" s="1"/>
      <c r="T3382" s="1"/>
      <c r="U3382" s="1"/>
      <c r="V3382" s="1"/>
      <c r="W3382" s="1"/>
      <c r="X3382" s="1"/>
      <c r="Y3382" s="1"/>
      <c r="Z3382" s="1"/>
      <c r="AA3382" s="1"/>
      <c r="AB3382" s="1"/>
      <c r="AC3382" s="1"/>
      <c r="AD3382" s="1"/>
      <c r="AE3382" s="1"/>
      <c r="AF3382" s="1"/>
      <c r="AG3382" s="1"/>
      <c r="AH3382" s="1"/>
      <c r="AI3382" s="1"/>
      <c r="AJ3382" s="1"/>
      <c r="AK3382" s="1"/>
      <c r="AL3382" s="1"/>
      <c r="AM3382" s="1"/>
      <c r="AN3382" s="1"/>
      <c r="AO3382" s="1"/>
      <c r="AP3382" s="1"/>
      <c r="AQ3382" s="1"/>
      <c r="AR3382" s="1"/>
      <c r="AS3382" s="1"/>
      <c r="AT3382" s="1"/>
      <c r="AU3382" s="1"/>
      <c r="AV3382" s="1"/>
      <c r="AW3382" s="1"/>
      <c r="AX3382" s="1"/>
      <c r="AY3382" s="1"/>
      <c r="AZ3382" s="1"/>
      <c r="BA3382" s="1"/>
      <c r="BB3382" s="1"/>
      <c r="BC3382" s="1"/>
      <c r="BD3382" s="1"/>
      <c r="BE3382" s="1"/>
      <c r="BF3382" s="1"/>
      <c r="BG3382" s="1"/>
      <c r="BH3382" s="1"/>
      <c r="BI3382" s="1"/>
      <c r="BJ3382" s="1"/>
      <c r="BK3382" s="1"/>
      <c r="BL3382" s="1"/>
      <c r="BM3382" s="1"/>
      <c r="BN3382" s="1"/>
      <c r="BO3382" s="1"/>
      <c r="BP3382" s="1"/>
      <c r="BQ3382" s="1"/>
      <c r="BR3382" s="1"/>
      <c r="BS3382" s="1"/>
      <c r="BT3382" s="1"/>
      <c r="BU3382" s="1"/>
      <c r="BV3382" s="1"/>
      <c r="BW3382" s="1"/>
      <c r="BX3382" s="1"/>
      <c r="BY3382" s="1"/>
      <c r="BZ3382" s="1"/>
      <c r="CA3382" s="1"/>
      <c r="CB3382" s="1"/>
      <c r="CC3382" s="1"/>
      <c r="CD3382" s="1"/>
      <c r="CE3382" s="1"/>
      <c r="CF3382" s="1"/>
      <c r="CG3382" s="1"/>
      <c r="CH3382" s="1"/>
      <c r="CI3382" s="1"/>
      <c r="CJ3382" s="1"/>
      <c r="CK3382" s="1"/>
      <c r="CL3382" s="1"/>
      <c r="CM3382" s="1"/>
      <c r="CN3382" s="1"/>
      <c r="CO3382" s="1"/>
      <c r="CP3382" s="1"/>
      <c r="CQ3382" s="1"/>
      <c r="CR3382" s="1"/>
      <c r="CS3382" s="1"/>
      <c r="CT3382" s="1"/>
      <c r="CU3382" s="1"/>
      <c r="CV3382" s="1"/>
      <c r="CW3382" s="1"/>
      <c r="CX3382" s="1"/>
      <c r="CY3382" s="1"/>
      <c r="CZ3382" s="1"/>
      <c r="DA3382" s="1"/>
      <c r="DB3382" s="1"/>
      <c r="DC3382" s="1"/>
      <c r="DD3382" s="1"/>
      <c r="DE3382" s="1"/>
      <c r="DF3382" s="1"/>
      <c r="DG3382" s="1"/>
      <c r="DH3382" s="1"/>
      <c r="DI3382" s="1"/>
      <c r="DJ3382" s="1"/>
      <c r="DK3382" s="1"/>
      <c r="DL3382" s="1"/>
      <c r="DM3382" s="1"/>
      <c r="DN3382" s="1"/>
      <c r="DO3382" s="1"/>
      <c r="DP3382" s="1"/>
      <c r="DQ3382" s="1"/>
      <c r="DR3382" s="1"/>
      <c r="DS3382" s="1"/>
      <c r="DT3382" s="1"/>
      <c r="DU3382" s="1"/>
      <c r="DV3382" s="1"/>
      <c r="DW3382" s="1"/>
      <c r="DX3382" s="1"/>
      <c r="DY3382" s="1"/>
      <c r="DZ3382" s="1"/>
      <c r="EA3382" s="1"/>
      <c r="EB3382" s="1"/>
      <c r="EC3382" s="1"/>
      <c r="ED3382" s="1"/>
      <c r="EE3382" s="1"/>
      <c r="EF3382" s="1"/>
      <c r="EG3382" s="1"/>
      <c r="EH3382" s="1"/>
      <c r="EI3382" s="1"/>
      <c r="EJ3382" s="1"/>
      <c r="EK3382" s="1"/>
      <c r="EL3382" s="1"/>
      <c r="EM3382" s="1"/>
      <c r="EN3382" s="1"/>
      <c r="EO3382" s="1"/>
      <c r="EP3382" s="1"/>
      <c r="EQ3382" s="1"/>
      <c r="ER3382" s="1"/>
      <c r="ES3382" s="1"/>
      <c r="ET3382" s="1"/>
      <c r="EU3382" s="1"/>
      <c r="EV3382" s="1"/>
      <c r="EW3382" s="1"/>
      <c r="EX3382" s="1"/>
      <c r="EY3382" s="1"/>
      <c r="EZ3382" s="1"/>
      <c r="FA3382" s="1"/>
      <c r="FB3382" s="1"/>
      <c r="FC3382" s="1"/>
      <c r="FD3382" s="1"/>
      <c r="FE3382" s="1"/>
      <c r="FF3382" s="1"/>
      <c r="FG3382" s="1"/>
      <c r="FH3382" s="1"/>
      <c r="FI3382" s="1"/>
      <c r="FJ3382" s="1"/>
      <c r="FK3382" s="1"/>
      <c r="FL3382" s="1"/>
      <c r="FM3382" s="1"/>
      <c r="FN3382" s="1"/>
      <c r="FO3382" s="1"/>
      <c r="FP3382" s="1"/>
      <c r="FQ3382" s="1"/>
      <c r="FR3382" s="1"/>
      <c r="FS3382" s="1"/>
      <c r="FT3382" s="1"/>
      <c r="FU3382" s="1"/>
      <c r="FV3382" s="1"/>
      <c r="FW3382" s="1"/>
      <c r="FX3382" s="1"/>
      <c r="FY3382" s="1"/>
      <c r="FZ3382" s="1"/>
      <c r="GA3382" s="1"/>
      <c r="GB3382" s="1"/>
      <c r="GC3382" s="1"/>
      <c r="GD3382" s="1"/>
      <c r="GE3382" s="1"/>
      <c r="GF3382" s="1"/>
      <c r="GG3382" s="1"/>
      <c r="GH3382" s="1"/>
      <c r="GI3382" s="1"/>
      <c r="GJ3382" s="1"/>
      <c r="GK3382" s="1"/>
      <c r="GL3382" s="1"/>
      <c r="GM3382" s="1"/>
      <c r="GN3382" s="1"/>
      <c r="GO3382" s="1"/>
    </row>
    <row r="3383" spans="1:197" s="40" customFormat="1" x14ac:dyDescent="0.25">
      <c r="A3383" s="41"/>
      <c r="B3383" s="4"/>
      <c r="C3383" s="41"/>
      <c r="D3383" s="42"/>
      <c r="E3383" s="42"/>
      <c r="F3383" s="42"/>
      <c r="G3383" s="1"/>
      <c r="H3383" s="1"/>
      <c r="I3383" s="1"/>
      <c r="J3383" s="1"/>
      <c r="K3383" s="1"/>
      <c r="L3383" s="1"/>
      <c r="M3383" s="2"/>
      <c r="N3383" s="1"/>
      <c r="O3383" s="1"/>
      <c r="P3383" s="1"/>
      <c r="Q3383" s="1"/>
      <c r="R3383" s="1"/>
      <c r="S3383" s="1"/>
      <c r="T3383" s="1"/>
      <c r="U3383" s="1"/>
      <c r="V3383" s="1"/>
      <c r="W3383" s="1"/>
      <c r="X3383" s="1"/>
      <c r="Y3383" s="1"/>
      <c r="Z3383" s="1"/>
      <c r="AA3383" s="1"/>
      <c r="AB3383" s="1"/>
      <c r="AC3383" s="1"/>
      <c r="AD3383" s="1"/>
      <c r="AE3383" s="1"/>
      <c r="AF3383" s="1"/>
      <c r="AG3383" s="1"/>
      <c r="AH3383" s="1"/>
      <c r="AI3383" s="1"/>
      <c r="AJ3383" s="1"/>
      <c r="AK3383" s="1"/>
      <c r="AL3383" s="1"/>
      <c r="AM3383" s="1"/>
      <c r="AN3383" s="1"/>
      <c r="AO3383" s="1"/>
      <c r="AP3383" s="1"/>
      <c r="AQ3383" s="1"/>
      <c r="AR3383" s="1"/>
      <c r="AS3383" s="1"/>
      <c r="AT3383" s="1"/>
      <c r="AU3383" s="1"/>
      <c r="AV3383" s="1"/>
      <c r="AW3383" s="1"/>
      <c r="AX3383" s="1"/>
      <c r="AY3383" s="1"/>
      <c r="AZ3383" s="1"/>
      <c r="BA3383" s="1"/>
      <c r="BB3383" s="1"/>
      <c r="BC3383" s="1"/>
      <c r="BD3383" s="1"/>
      <c r="BE3383" s="1"/>
      <c r="BF3383" s="1"/>
      <c r="BG3383" s="1"/>
      <c r="BH3383" s="1"/>
      <c r="BI3383" s="1"/>
      <c r="BJ3383" s="1"/>
      <c r="BK3383" s="1"/>
      <c r="BL3383" s="1"/>
      <c r="BM3383" s="1"/>
      <c r="BN3383" s="1"/>
      <c r="BO3383" s="1"/>
      <c r="BP3383" s="1"/>
      <c r="BQ3383" s="1"/>
      <c r="BR3383" s="1"/>
      <c r="BS3383" s="1"/>
      <c r="BT3383" s="1"/>
      <c r="BU3383" s="1"/>
      <c r="BV3383" s="1"/>
      <c r="BW3383" s="1"/>
      <c r="BX3383" s="1"/>
      <c r="BY3383" s="1"/>
      <c r="BZ3383" s="1"/>
      <c r="CA3383" s="1"/>
      <c r="CB3383" s="1"/>
      <c r="CC3383" s="1"/>
      <c r="CD3383" s="1"/>
      <c r="CE3383" s="1"/>
      <c r="CF3383" s="1"/>
      <c r="CG3383" s="1"/>
      <c r="CH3383" s="1"/>
      <c r="CI3383" s="1"/>
      <c r="CJ3383" s="1"/>
      <c r="CK3383" s="1"/>
      <c r="CL3383" s="1"/>
      <c r="CM3383" s="1"/>
      <c r="CN3383" s="1"/>
      <c r="CO3383" s="1"/>
      <c r="CP3383" s="1"/>
      <c r="CQ3383" s="1"/>
      <c r="CR3383" s="1"/>
      <c r="CS3383" s="1"/>
      <c r="CT3383" s="1"/>
      <c r="CU3383" s="1"/>
      <c r="CV3383" s="1"/>
      <c r="CW3383" s="1"/>
      <c r="CX3383" s="1"/>
      <c r="CY3383" s="1"/>
      <c r="CZ3383" s="1"/>
      <c r="DA3383" s="1"/>
      <c r="DB3383" s="1"/>
      <c r="DC3383" s="1"/>
      <c r="DD3383" s="1"/>
      <c r="DE3383" s="1"/>
      <c r="DF3383" s="1"/>
      <c r="DG3383" s="1"/>
      <c r="DH3383" s="1"/>
      <c r="DI3383" s="1"/>
      <c r="DJ3383" s="1"/>
      <c r="DK3383" s="1"/>
      <c r="DL3383" s="1"/>
      <c r="DM3383" s="1"/>
      <c r="DN3383" s="1"/>
      <c r="DO3383" s="1"/>
      <c r="DP3383" s="1"/>
      <c r="DQ3383" s="1"/>
      <c r="DR3383" s="1"/>
      <c r="DS3383" s="1"/>
      <c r="DT3383" s="1"/>
      <c r="DU3383" s="1"/>
      <c r="DV3383" s="1"/>
      <c r="DW3383" s="1"/>
      <c r="DX3383" s="1"/>
      <c r="DY3383" s="1"/>
      <c r="DZ3383" s="1"/>
      <c r="EA3383" s="1"/>
      <c r="EB3383" s="1"/>
      <c r="EC3383" s="1"/>
      <c r="ED3383" s="1"/>
      <c r="EE3383" s="1"/>
      <c r="EF3383" s="1"/>
      <c r="EG3383" s="1"/>
      <c r="EH3383" s="1"/>
      <c r="EI3383" s="1"/>
      <c r="EJ3383" s="1"/>
      <c r="EK3383" s="1"/>
      <c r="EL3383" s="1"/>
      <c r="EM3383" s="1"/>
      <c r="EN3383" s="1"/>
      <c r="EO3383" s="1"/>
      <c r="EP3383" s="1"/>
      <c r="EQ3383" s="1"/>
      <c r="ER3383" s="1"/>
      <c r="ES3383" s="1"/>
      <c r="ET3383" s="1"/>
      <c r="EU3383" s="1"/>
      <c r="EV3383" s="1"/>
      <c r="EW3383" s="1"/>
      <c r="EX3383" s="1"/>
      <c r="EY3383" s="1"/>
      <c r="EZ3383" s="1"/>
      <c r="FA3383" s="1"/>
      <c r="FB3383" s="1"/>
      <c r="FC3383" s="1"/>
      <c r="FD3383" s="1"/>
      <c r="FE3383" s="1"/>
      <c r="FF3383" s="1"/>
      <c r="FG3383" s="1"/>
      <c r="FH3383" s="1"/>
      <c r="FI3383" s="1"/>
      <c r="FJ3383" s="1"/>
      <c r="FK3383" s="1"/>
      <c r="FL3383" s="1"/>
      <c r="FM3383" s="1"/>
      <c r="FN3383" s="1"/>
      <c r="FO3383" s="1"/>
      <c r="FP3383" s="1"/>
      <c r="FQ3383" s="1"/>
      <c r="FR3383" s="1"/>
      <c r="FS3383" s="1"/>
      <c r="FT3383" s="1"/>
      <c r="FU3383" s="1"/>
      <c r="FV3383" s="1"/>
      <c r="FW3383" s="1"/>
      <c r="FX3383" s="1"/>
      <c r="FY3383" s="1"/>
      <c r="FZ3383" s="1"/>
      <c r="GA3383" s="1"/>
      <c r="GB3383" s="1"/>
      <c r="GC3383" s="1"/>
      <c r="GD3383" s="1"/>
      <c r="GE3383" s="1"/>
      <c r="GF3383" s="1"/>
      <c r="GG3383" s="1"/>
      <c r="GH3383" s="1"/>
      <c r="GI3383" s="1"/>
      <c r="GJ3383" s="1"/>
      <c r="GK3383" s="1"/>
      <c r="GL3383" s="1"/>
      <c r="GM3383" s="1"/>
      <c r="GN3383" s="1"/>
      <c r="GO3383" s="1"/>
    </row>
    <row r="3384" spans="1:197" s="40" customFormat="1" x14ac:dyDescent="0.25">
      <c r="A3384" s="41"/>
      <c r="B3384" s="4"/>
      <c r="C3384" s="41"/>
      <c r="D3384" s="42"/>
      <c r="E3384" s="42"/>
      <c r="F3384" s="42"/>
      <c r="G3384" s="1"/>
      <c r="H3384" s="1"/>
      <c r="I3384" s="1"/>
      <c r="J3384" s="1"/>
      <c r="K3384" s="1"/>
      <c r="L3384" s="1"/>
      <c r="M3384" s="2"/>
      <c r="N3384" s="1"/>
      <c r="O3384" s="1"/>
      <c r="P3384" s="1"/>
      <c r="Q3384" s="1"/>
      <c r="R3384" s="1"/>
      <c r="S3384" s="1"/>
      <c r="T3384" s="1"/>
      <c r="U3384" s="1"/>
      <c r="V3384" s="1"/>
      <c r="W3384" s="1"/>
      <c r="X3384" s="1"/>
      <c r="Y3384" s="1"/>
      <c r="Z3384" s="1"/>
      <c r="AA3384" s="1"/>
      <c r="AB3384" s="1"/>
      <c r="AC3384" s="1"/>
      <c r="AD3384" s="1"/>
      <c r="AE3384" s="1"/>
      <c r="AF3384" s="1"/>
      <c r="AG3384" s="1"/>
      <c r="AH3384" s="1"/>
      <c r="AI3384" s="1"/>
      <c r="AJ3384" s="1"/>
      <c r="AK3384" s="1"/>
      <c r="AL3384" s="1"/>
      <c r="AM3384" s="1"/>
      <c r="AN3384" s="1"/>
      <c r="AO3384" s="1"/>
      <c r="AP3384" s="1"/>
      <c r="AQ3384" s="1"/>
      <c r="AR3384" s="1"/>
      <c r="AS3384" s="1"/>
      <c r="AT3384" s="1"/>
      <c r="AU3384" s="1"/>
      <c r="AV3384" s="1"/>
      <c r="AW3384" s="1"/>
      <c r="AX3384" s="1"/>
      <c r="AY3384" s="1"/>
      <c r="AZ3384" s="1"/>
      <c r="BA3384" s="1"/>
      <c r="BB3384" s="1"/>
      <c r="BC3384" s="1"/>
      <c r="BD3384" s="1"/>
      <c r="BE3384" s="1"/>
      <c r="BF3384" s="1"/>
      <c r="BG3384" s="1"/>
      <c r="BH3384" s="1"/>
      <c r="BI3384" s="1"/>
      <c r="BJ3384" s="1"/>
      <c r="BK3384" s="1"/>
      <c r="BL3384" s="1"/>
      <c r="BM3384" s="1"/>
      <c r="BN3384" s="1"/>
      <c r="BO3384" s="1"/>
      <c r="BP3384" s="1"/>
      <c r="BQ3384" s="1"/>
      <c r="BR3384" s="1"/>
      <c r="BS3384" s="1"/>
      <c r="BT3384" s="1"/>
      <c r="BU3384" s="1"/>
      <c r="BV3384" s="1"/>
      <c r="BW3384" s="1"/>
      <c r="BX3384" s="1"/>
      <c r="BY3384" s="1"/>
      <c r="BZ3384" s="1"/>
      <c r="CA3384" s="1"/>
      <c r="CB3384" s="1"/>
      <c r="CC3384" s="1"/>
      <c r="CD3384" s="1"/>
      <c r="CE3384" s="1"/>
      <c r="CF3384" s="1"/>
      <c r="CG3384" s="1"/>
      <c r="CH3384" s="1"/>
      <c r="CI3384" s="1"/>
      <c r="CJ3384" s="1"/>
      <c r="CK3384" s="1"/>
      <c r="CL3384" s="1"/>
      <c r="CM3384" s="1"/>
      <c r="CN3384" s="1"/>
      <c r="CO3384" s="1"/>
      <c r="CP3384" s="1"/>
      <c r="CQ3384" s="1"/>
      <c r="CR3384" s="1"/>
      <c r="CS3384" s="1"/>
      <c r="CT3384" s="1"/>
      <c r="CU3384" s="1"/>
      <c r="CV3384" s="1"/>
      <c r="CW3384" s="1"/>
      <c r="CX3384" s="1"/>
      <c r="CY3384" s="1"/>
      <c r="CZ3384" s="1"/>
      <c r="DA3384" s="1"/>
      <c r="DB3384" s="1"/>
      <c r="DC3384" s="1"/>
      <c r="DD3384" s="1"/>
      <c r="DE3384" s="1"/>
      <c r="DF3384" s="1"/>
      <c r="DG3384" s="1"/>
      <c r="DH3384" s="1"/>
      <c r="DI3384" s="1"/>
      <c r="DJ3384" s="1"/>
      <c r="DK3384" s="1"/>
      <c r="DL3384" s="1"/>
      <c r="DM3384" s="1"/>
      <c r="DN3384" s="1"/>
      <c r="DO3384" s="1"/>
      <c r="DP3384" s="1"/>
      <c r="DQ3384" s="1"/>
      <c r="DR3384" s="1"/>
      <c r="DS3384" s="1"/>
      <c r="DT3384" s="1"/>
      <c r="DU3384" s="1"/>
      <c r="DV3384" s="1"/>
      <c r="DW3384" s="1"/>
      <c r="DX3384" s="1"/>
      <c r="DY3384" s="1"/>
      <c r="DZ3384" s="1"/>
      <c r="EA3384" s="1"/>
      <c r="EB3384" s="1"/>
      <c r="EC3384" s="1"/>
      <c r="ED3384" s="1"/>
      <c r="EE3384" s="1"/>
      <c r="EF3384" s="1"/>
      <c r="EG3384" s="1"/>
      <c r="EH3384" s="1"/>
      <c r="EI3384" s="1"/>
      <c r="EJ3384" s="1"/>
      <c r="EK3384" s="1"/>
      <c r="EL3384" s="1"/>
      <c r="EM3384" s="1"/>
      <c r="EN3384" s="1"/>
      <c r="EO3384" s="1"/>
      <c r="EP3384" s="1"/>
      <c r="EQ3384" s="1"/>
      <c r="ER3384" s="1"/>
      <c r="ES3384" s="1"/>
      <c r="ET3384" s="1"/>
      <c r="EU3384" s="1"/>
      <c r="EV3384" s="1"/>
      <c r="EW3384" s="1"/>
      <c r="EX3384" s="1"/>
      <c r="EY3384" s="1"/>
      <c r="EZ3384" s="1"/>
      <c r="FA3384" s="1"/>
      <c r="FB3384" s="1"/>
      <c r="FC3384" s="1"/>
      <c r="FD3384" s="1"/>
      <c r="FE3384" s="1"/>
      <c r="FF3384" s="1"/>
      <c r="FG3384" s="1"/>
      <c r="FH3384" s="1"/>
      <c r="FI3384" s="1"/>
      <c r="FJ3384" s="1"/>
      <c r="FK3384" s="1"/>
      <c r="FL3384" s="1"/>
      <c r="FM3384" s="1"/>
      <c r="FN3384" s="1"/>
      <c r="FO3384" s="1"/>
      <c r="FP3384" s="1"/>
      <c r="FQ3384" s="1"/>
      <c r="FR3384" s="1"/>
      <c r="FS3384" s="1"/>
      <c r="FT3384" s="1"/>
      <c r="FU3384" s="1"/>
      <c r="FV3384" s="1"/>
      <c r="FW3384" s="1"/>
      <c r="FX3384" s="1"/>
      <c r="FY3384" s="1"/>
      <c r="FZ3384" s="1"/>
      <c r="GA3384" s="1"/>
      <c r="GB3384" s="1"/>
      <c r="GC3384" s="1"/>
      <c r="GD3384" s="1"/>
      <c r="GE3384" s="1"/>
      <c r="GF3384" s="1"/>
      <c r="GG3384" s="1"/>
      <c r="GH3384" s="1"/>
      <c r="GI3384" s="1"/>
      <c r="GJ3384" s="1"/>
      <c r="GK3384" s="1"/>
      <c r="GL3384" s="1"/>
      <c r="GM3384" s="1"/>
      <c r="GN3384" s="1"/>
      <c r="GO3384" s="1"/>
    </row>
    <row r="3385" spans="1:197" s="40" customFormat="1" x14ac:dyDescent="0.25">
      <c r="A3385" s="41"/>
      <c r="B3385" s="4"/>
      <c r="C3385" s="41"/>
      <c r="D3385" s="42"/>
      <c r="E3385" s="42"/>
      <c r="F3385" s="42"/>
      <c r="G3385" s="1"/>
      <c r="H3385" s="1"/>
      <c r="I3385" s="1"/>
      <c r="J3385" s="1"/>
      <c r="K3385" s="1"/>
      <c r="L3385" s="1"/>
      <c r="M3385" s="2"/>
      <c r="N3385" s="1"/>
      <c r="O3385" s="1"/>
      <c r="P3385" s="1"/>
      <c r="Q3385" s="1"/>
      <c r="R3385" s="1"/>
      <c r="S3385" s="1"/>
      <c r="T3385" s="1"/>
      <c r="U3385" s="1"/>
      <c r="V3385" s="1"/>
      <c r="W3385" s="1"/>
      <c r="X3385" s="1"/>
      <c r="Y3385" s="1"/>
      <c r="Z3385" s="1"/>
      <c r="AA3385" s="1"/>
      <c r="AB3385" s="1"/>
      <c r="AC3385" s="1"/>
      <c r="AD3385" s="1"/>
      <c r="AE3385" s="1"/>
      <c r="AF3385" s="1"/>
      <c r="AG3385" s="1"/>
      <c r="AH3385" s="1"/>
      <c r="AI3385" s="1"/>
      <c r="AJ3385" s="1"/>
      <c r="AK3385" s="1"/>
      <c r="AL3385" s="1"/>
      <c r="AM3385" s="1"/>
      <c r="AN3385" s="1"/>
      <c r="AO3385" s="1"/>
      <c r="AP3385" s="1"/>
      <c r="AQ3385" s="1"/>
      <c r="AR3385" s="1"/>
      <c r="AS3385" s="1"/>
      <c r="AT3385" s="1"/>
      <c r="AU3385" s="1"/>
      <c r="AV3385" s="1"/>
      <c r="AW3385" s="1"/>
      <c r="AX3385" s="1"/>
      <c r="AY3385" s="1"/>
      <c r="AZ3385" s="1"/>
      <c r="BA3385" s="1"/>
      <c r="BB3385" s="1"/>
      <c r="BC3385" s="1"/>
      <c r="BD3385" s="1"/>
      <c r="BE3385" s="1"/>
      <c r="BF3385" s="1"/>
      <c r="BG3385" s="1"/>
      <c r="BH3385" s="1"/>
      <c r="BI3385" s="1"/>
      <c r="BJ3385" s="1"/>
      <c r="BK3385" s="1"/>
      <c r="BL3385" s="1"/>
      <c r="BM3385" s="1"/>
      <c r="BN3385" s="1"/>
      <c r="BO3385" s="1"/>
      <c r="BP3385" s="1"/>
      <c r="BQ3385" s="1"/>
      <c r="BR3385" s="1"/>
      <c r="BS3385" s="1"/>
      <c r="BT3385" s="1"/>
      <c r="BU3385" s="1"/>
      <c r="BV3385" s="1"/>
      <c r="BW3385" s="1"/>
      <c r="BX3385" s="1"/>
      <c r="BY3385" s="1"/>
      <c r="BZ3385" s="1"/>
      <c r="CA3385" s="1"/>
      <c r="CB3385" s="1"/>
      <c r="CC3385" s="1"/>
      <c r="CD3385" s="1"/>
      <c r="CE3385" s="1"/>
      <c r="CF3385" s="1"/>
      <c r="CG3385" s="1"/>
      <c r="CH3385" s="1"/>
      <c r="CI3385" s="1"/>
      <c r="CJ3385" s="1"/>
      <c r="CK3385" s="1"/>
      <c r="CL3385" s="1"/>
      <c r="CM3385" s="1"/>
      <c r="CN3385" s="1"/>
      <c r="CO3385" s="1"/>
      <c r="CP3385" s="1"/>
      <c r="CQ3385" s="1"/>
      <c r="CR3385" s="1"/>
      <c r="CS3385" s="1"/>
      <c r="CT3385" s="1"/>
      <c r="CU3385" s="1"/>
      <c r="CV3385" s="1"/>
      <c r="CW3385" s="1"/>
      <c r="CX3385" s="1"/>
      <c r="CY3385" s="1"/>
      <c r="CZ3385" s="1"/>
      <c r="DA3385" s="1"/>
      <c r="DB3385" s="1"/>
      <c r="DC3385" s="1"/>
      <c r="DD3385" s="1"/>
      <c r="DE3385" s="1"/>
      <c r="DF3385" s="1"/>
      <c r="DG3385" s="1"/>
      <c r="DH3385" s="1"/>
      <c r="DI3385" s="1"/>
      <c r="DJ3385" s="1"/>
      <c r="DK3385" s="1"/>
      <c r="DL3385" s="1"/>
      <c r="DM3385" s="1"/>
      <c r="DN3385" s="1"/>
      <c r="DO3385" s="1"/>
      <c r="DP3385" s="1"/>
      <c r="DQ3385" s="1"/>
      <c r="DR3385" s="1"/>
      <c r="DS3385" s="1"/>
      <c r="DT3385" s="1"/>
      <c r="DU3385" s="1"/>
      <c r="DV3385" s="1"/>
      <c r="DW3385" s="1"/>
      <c r="DX3385" s="1"/>
      <c r="DY3385" s="1"/>
      <c r="DZ3385" s="1"/>
      <c r="EA3385" s="1"/>
      <c r="EB3385" s="1"/>
      <c r="EC3385" s="1"/>
      <c r="ED3385" s="1"/>
      <c r="EE3385" s="1"/>
      <c r="EF3385" s="1"/>
      <c r="EG3385" s="1"/>
      <c r="EH3385" s="1"/>
      <c r="EI3385" s="1"/>
      <c r="EJ3385" s="1"/>
      <c r="EK3385" s="1"/>
      <c r="EL3385" s="1"/>
      <c r="EM3385" s="1"/>
      <c r="EN3385" s="1"/>
      <c r="EO3385" s="1"/>
      <c r="EP3385" s="1"/>
      <c r="EQ3385" s="1"/>
      <c r="ER3385" s="1"/>
      <c r="ES3385" s="1"/>
      <c r="ET3385" s="1"/>
      <c r="EU3385" s="1"/>
      <c r="EV3385" s="1"/>
      <c r="EW3385" s="1"/>
      <c r="EX3385" s="1"/>
      <c r="EY3385" s="1"/>
      <c r="EZ3385" s="1"/>
      <c r="FA3385" s="1"/>
      <c r="FB3385" s="1"/>
      <c r="FC3385" s="1"/>
      <c r="FD3385" s="1"/>
      <c r="FE3385" s="1"/>
      <c r="FF3385" s="1"/>
      <c r="FG3385" s="1"/>
      <c r="FH3385" s="1"/>
      <c r="FI3385" s="1"/>
      <c r="FJ3385" s="1"/>
      <c r="FK3385" s="1"/>
      <c r="FL3385" s="1"/>
      <c r="FM3385" s="1"/>
      <c r="FN3385" s="1"/>
      <c r="FO3385" s="1"/>
      <c r="FP3385" s="1"/>
      <c r="FQ3385" s="1"/>
      <c r="FR3385" s="1"/>
      <c r="FS3385" s="1"/>
      <c r="FT3385" s="1"/>
      <c r="FU3385" s="1"/>
      <c r="FV3385" s="1"/>
      <c r="FW3385" s="1"/>
      <c r="FX3385" s="1"/>
      <c r="FY3385" s="1"/>
      <c r="FZ3385" s="1"/>
      <c r="GA3385" s="1"/>
      <c r="GB3385" s="1"/>
      <c r="GC3385" s="1"/>
      <c r="GD3385" s="1"/>
      <c r="GE3385" s="1"/>
      <c r="GF3385" s="1"/>
      <c r="GG3385" s="1"/>
      <c r="GH3385" s="1"/>
      <c r="GI3385" s="1"/>
      <c r="GJ3385" s="1"/>
      <c r="GK3385" s="1"/>
      <c r="GL3385" s="1"/>
      <c r="GM3385" s="1"/>
      <c r="GN3385" s="1"/>
      <c r="GO3385" s="1"/>
    </row>
    <row r="3386" spans="1:197" s="40" customFormat="1" x14ac:dyDescent="0.25">
      <c r="A3386" s="41"/>
      <c r="B3386" s="4"/>
      <c r="C3386" s="41"/>
      <c r="D3386" s="42"/>
      <c r="E3386" s="42"/>
      <c r="F3386" s="42"/>
      <c r="G3386" s="1"/>
      <c r="H3386" s="1"/>
      <c r="I3386" s="1"/>
      <c r="J3386" s="1"/>
      <c r="K3386" s="1"/>
      <c r="L3386" s="1"/>
      <c r="M3386" s="2"/>
      <c r="N3386" s="1"/>
      <c r="O3386" s="1"/>
      <c r="P3386" s="1"/>
      <c r="Q3386" s="1"/>
      <c r="R3386" s="1"/>
      <c r="S3386" s="1"/>
      <c r="T3386" s="1"/>
      <c r="U3386" s="1"/>
      <c r="V3386" s="1"/>
      <c r="W3386" s="1"/>
      <c r="X3386" s="1"/>
      <c r="Y3386" s="1"/>
      <c r="Z3386" s="1"/>
      <c r="AA3386" s="1"/>
      <c r="AB3386" s="1"/>
      <c r="AC3386" s="1"/>
      <c r="AD3386" s="1"/>
      <c r="AE3386" s="1"/>
      <c r="AF3386" s="1"/>
      <c r="AG3386" s="1"/>
      <c r="AH3386" s="1"/>
      <c r="AI3386" s="1"/>
      <c r="AJ3386" s="1"/>
      <c r="AK3386" s="1"/>
      <c r="AL3386" s="1"/>
      <c r="AM3386" s="1"/>
      <c r="AN3386" s="1"/>
      <c r="AO3386" s="1"/>
      <c r="AP3386" s="1"/>
      <c r="AQ3386" s="1"/>
      <c r="AR3386" s="1"/>
      <c r="AS3386" s="1"/>
      <c r="AT3386" s="1"/>
      <c r="AU3386" s="1"/>
      <c r="AV3386" s="1"/>
      <c r="AW3386" s="1"/>
      <c r="AX3386" s="1"/>
      <c r="AY3386" s="1"/>
      <c r="AZ3386" s="1"/>
      <c r="BA3386" s="1"/>
      <c r="BB3386" s="1"/>
      <c r="BC3386" s="1"/>
      <c r="BD3386" s="1"/>
      <c r="BE3386" s="1"/>
      <c r="BF3386" s="1"/>
      <c r="BG3386" s="1"/>
      <c r="BH3386" s="1"/>
      <c r="BI3386" s="1"/>
      <c r="BJ3386" s="1"/>
      <c r="BK3386" s="1"/>
      <c r="BL3386" s="1"/>
      <c r="BM3386" s="1"/>
      <c r="BN3386" s="1"/>
      <c r="BO3386" s="1"/>
      <c r="BP3386" s="1"/>
      <c r="BQ3386" s="1"/>
      <c r="BR3386" s="1"/>
      <c r="BS3386" s="1"/>
      <c r="BT3386" s="1"/>
      <c r="BU3386" s="1"/>
      <c r="BV3386" s="1"/>
      <c r="BW3386" s="1"/>
      <c r="BX3386" s="1"/>
      <c r="BY3386" s="1"/>
      <c r="BZ3386" s="1"/>
      <c r="CA3386" s="1"/>
      <c r="CB3386" s="1"/>
      <c r="CC3386" s="1"/>
      <c r="CD3386" s="1"/>
      <c r="CE3386" s="1"/>
      <c r="CF3386" s="1"/>
      <c r="CG3386" s="1"/>
      <c r="CH3386" s="1"/>
      <c r="CI3386" s="1"/>
      <c r="CJ3386" s="1"/>
      <c r="CK3386" s="1"/>
      <c r="CL3386" s="1"/>
      <c r="CM3386" s="1"/>
      <c r="CN3386" s="1"/>
      <c r="CO3386" s="1"/>
      <c r="CP3386" s="1"/>
      <c r="CQ3386" s="1"/>
      <c r="CR3386" s="1"/>
      <c r="CS3386" s="1"/>
      <c r="CT3386" s="1"/>
      <c r="CU3386" s="1"/>
      <c r="CV3386" s="1"/>
      <c r="CW3386" s="1"/>
      <c r="CX3386" s="1"/>
      <c r="CY3386" s="1"/>
      <c r="CZ3386" s="1"/>
      <c r="DA3386" s="1"/>
      <c r="DB3386" s="1"/>
      <c r="DC3386" s="1"/>
      <c r="DD3386" s="1"/>
      <c r="DE3386" s="1"/>
      <c r="DF3386" s="1"/>
      <c r="DG3386" s="1"/>
      <c r="DH3386" s="1"/>
      <c r="DI3386" s="1"/>
      <c r="DJ3386" s="1"/>
      <c r="DK3386" s="1"/>
      <c r="DL3386" s="1"/>
      <c r="DM3386" s="1"/>
      <c r="DN3386" s="1"/>
      <c r="DO3386" s="1"/>
      <c r="DP3386" s="1"/>
      <c r="DQ3386" s="1"/>
      <c r="DR3386" s="1"/>
      <c r="DS3386" s="1"/>
      <c r="DT3386" s="1"/>
      <c r="DU3386" s="1"/>
      <c r="DV3386" s="1"/>
      <c r="DW3386" s="1"/>
      <c r="DX3386" s="1"/>
      <c r="DY3386" s="1"/>
      <c r="DZ3386" s="1"/>
      <c r="EA3386" s="1"/>
      <c r="EB3386" s="1"/>
      <c r="EC3386" s="1"/>
      <c r="ED3386" s="1"/>
      <c r="EE3386" s="1"/>
      <c r="EF3386" s="1"/>
      <c r="EG3386" s="1"/>
      <c r="EH3386" s="1"/>
      <c r="EI3386" s="1"/>
      <c r="EJ3386" s="1"/>
      <c r="EK3386" s="1"/>
      <c r="EL3386" s="1"/>
      <c r="EM3386" s="1"/>
      <c r="EN3386" s="1"/>
      <c r="EO3386" s="1"/>
      <c r="EP3386" s="1"/>
      <c r="EQ3386" s="1"/>
      <c r="ER3386" s="1"/>
      <c r="ES3386" s="1"/>
      <c r="ET3386" s="1"/>
      <c r="EU3386" s="1"/>
      <c r="EV3386" s="1"/>
      <c r="EW3386" s="1"/>
      <c r="EX3386" s="1"/>
      <c r="EY3386" s="1"/>
      <c r="EZ3386" s="1"/>
      <c r="FA3386" s="1"/>
      <c r="FB3386" s="1"/>
      <c r="FC3386" s="1"/>
      <c r="FD3386" s="1"/>
      <c r="FE3386" s="1"/>
      <c r="FF3386" s="1"/>
      <c r="FG3386" s="1"/>
      <c r="FH3386" s="1"/>
      <c r="FI3386" s="1"/>
      <c r="FJ3386" s="1"/>
      <c r="FK3386" s="1"/>
      <c r="FL3386" s="1"/>
      <c r="FM3386" s="1"/>
      <c r="FN3386" s="1"/>
      <c r="FO3386" s="1"/>
      <c r="FP3386" s="1"/>
      <c r="FQ3386" s="1"/>
      <c r="FR3386" s="1"/>
      <c r="FS3386" s="1"/>
      <c r="FT3386" s="1"/>
      <c r="FU3386" s="1"/>
      <c r="FV3386" s="1"/>
      <c r="FW3386" s="1"/>
      <c r="FX3386" s="1"/>
      <c r="FY3386" s="1"/>
      <c r="FZ3386" s="1"/>
      <c r="GA3386" s="1"/>
      <c r="GB3386" s="1"/>
      <c r="GC3386" s="1"/>
      <c r="GD3386" s="1"/>
      <c r="GE3386" s="1"/>
      <c r="GF3386" s="1"/>
      <c r="GG3386" s="1"/>
      <c r="GH3386" s="1"/>
      <c r="GI3386" s="1"/>
      <c r="GJ3386" s="1"/>
      <c r="GK3386" s="1"/>
      <c r="GL3386" s="1"/>
      <c r="GM3386" s="1"/>
      <c r="GN3386" s="1"/>
      <c r="GO3386" s="1"/>
    </row>
    <row r="3387" spans="1:197" s="40" customFormat="1" x14ac:dyDescent="0.25">
      <c r="A3387" s="41"/>
      <c r="B3387" s="4"/>
      <c r="C3387" s="41"/>
      <c r="D3387" s="42"/>
      <c r="E3387" s="42"/>
      <c r="F3387" s="42"/>
      <c r="G3387" s="1"/>
      <c r="H3387" s="1"/>
      <c r="I3387" s="1"/>
      <c r="J3387" s="1"/>
      <c r="K3387" s="1"/>
      <c r="L3387" s="1"/>
      <c r="M3387" s="2"/>
      <c r="N3387" s="1"/>
      <c r="O3387" s="1"/>
      <c r="P3387" s="1"/>
      <c r="Q3387" s="1"/>
      <c r="R3387" s="1"/>
      <c r="S3387" s="1"/>
      <c r="T3387" s="1"/>
      <c r="U3387" s="1"/>
      <c r="V3387" s="1"/>
      <c r="W3387" s="1"/>
      <c r="X3387" s="1"/>
      <c r="Y3387" s="1"/>
      <c r="Z3387" s="1"/>
      <c r="AA3387" s="1"/>
      <c r="AB3387" s="1"/>
      <c r="AC3387" s="1"/>
      <c r="AD3387" s="1"/>
      <c r="AE3387" s="1"/>
      <c r="AF3387" s="1"/>
      <c r="AG3387" s="1"/>
      <c r="AH3387" s="1"/>
      <c r="AI3387" s="1"/>
      <c r="AJ3387" s="1"/>
      <c r="AK3387" s="1"/>
      <c r="AL3387" s="1"/>
      <c r="AM3387" s="1"/>
      <c r="AN3387" s="1"/>
      <c r="AO3387" s="1"/>
      <c r="AP3387" s="1"/>
      <c r="AQ3387" s="1"/>
      <c r="AR3387" s="1"/>
      <c r="AS3387" s="1"/>
      <c r="AT3387" s="1"/>
      <c r="AU3387" s="1"/>
      <c r="AV3387" s="1"/>
      <c r="AW3387" s="1"/>
      <c r="AX3387" s="1"/>
      <c r="AY3387" s="1"/>
      <c r="AZ3387" s="1"/>
      <c r="BA3387" s="1"/>
      <c r="BB3387" s="1"/>
      <c r="BC3387" s="1"/>
      <c r="BD3387" s="1"/>
      <c r="BE3387" s="1"/>
      <c r="BF3387" s="1"/>
      <c r="BG3387" s="1"/>
      <c r="BH3387" s="1"/>
      <c r="BI3387" s="1"/>
      <c r="BJ3387" s="1"/>
      <c r="BK3387" s="1"/>
      <c r="BL3387" s="1"/>
      <c r="BM3387" s="1"/>
      <c r="BN3387" s="1"/>
      <c r="BO3387" s="1"/>
      <c r="BP3387" s="1"/>
      <c r="BQ3387" s="1"/>
      <c r="BR3387" s="1"/>
      <c r="BS3387" s="1"/>
      <c r="BT3387" s="1"/>
      <c r="BU3387" s="1"/>
      <c r="BV3387" s="1"/>
      <c r="BW3387" s="1"/>
      <c r="BX3387" s="1"/>
      <c r="BY3387" s="1"/>
      <c r="BZ3387" s="1"/>
      <c r="CA3387" s="1"/>
      <c r="CB3387" s="1"/>
      <c r="CC3387" s="1"/>
      <c r="CD3387" s="1"/>
      <c r="CE3387" s="1"/>
      <c r="CF3387" s="1"/>
      <c r="CG3387" s="1"/>
      <c r="CH3387" s="1"/>
      <c r="CI3387" s="1"/>
      <c r="CJ3387" s="1"/>
      <c r="CK3387" s="1"/>
      <c r="CL3387" s="1"/>
      <c r="CM3387" s="1"/>
      <c r="CN3387" s="1"/>
      <c r="CO3387" s="1"/>
      <c r="CP3387" s="1"/>
      <c r="CQ3387" s="1"/>
      <c r="CR3387" s="1"/>
      <c r="CS3387" s="1"/>
      <c r="CT3387" s="1"/>
      <c r="CU3387" s="1"/>
      <c r="CV3387" s="1"/>
      <c r="CW3387" s="1"/>
      <c r="CX3387" s="1"/>
      <c r="CY3387" s="1"/>
      <c r="CZ3387" s="1"/>
      <c r="DA3387" s="1"/>
      <c r="DB3387" s="1"/>
      <c r="DC3387" s="1"/>
      <c r="DD3387" s="1"/>
      <c r="DE3387" s="1"/>
      <c r="DF3387" s="1"/>
      <c r="DG3387" s="1"/>
      <c r="DH3387" s="1"/>
      <c r="DI3387" s="1"/>
      <c r="DJ3387" s="1"/>
      <c r="DK3387" s="1"/>
      <c r="DL3387" s="1"/>
      <c r="DM3387" s="1"/>
      <c r="DN3387" s="1"/>
      <c r="DO3387" s="1"/>
      <c r="DP3387" s="1"/>
      <c r="DQ3387" s="1"/>
      <c r="DR3387" s="1"/>
      <c r="DS3387" s="1"/>
      <c r="DT3387" s="1"/>
      <c r="DU3387" s="1"/>
      <c r="DV3387" s="1"/>
      <c r="DW3387" s="1"/>
      <c r="DX3387" s="1"/>
      <c r="DY3387" s="1"/>
      <c r="DZ3387" s="1"/>
      <c r="EA3387" s="1"/>
      <c r="EB3387" s="1"/>
      <c r="EC3387" s="1"/>
      <c r="ED3387" s="1"/>
      <c r="EE3387" s="1"/>
      <c r="EF3387" s="1"/>
      <c r="EG3387" s="1"/>
      <c r="EH3387" s="1"/>
      <c r="EI3387" s="1"/>
      <c r="EJ3387" s="1"/>
      <c r="EK3387" s="1"/>
      <c r="EL3387" s="1"/>
      <c r="EM3387" s="1"/>
      <c r="EN3387" s="1"/>
      <c r="EO3387" s="1"/>
      <c r="EP3387" s="1"/>
      <c r="EQ3387" s="1"/>
      <c r="ER3387" s="1"/>
      <c r="ES3387" s="1"/>
      <c r="ET3387" s="1"/>
      <c r="EU3387" s="1"/>
      <c r="EV3387" s="1"/>
      <c r="EW3387" s="1"/>
      <c r="EX3387" s="1"/>
      <c r="EY3387" s="1"/>
      <c r="EZ3387" s="1"/>
      <c r="FA3387" s="1"/>
      <c r="FB3387" s="1"/>
      <c r="FC3387" s="1"/>
      <c r="FD3387" s="1"/>
      <c r="FE3387" s="1"/>
      <c r="FF3387" s="1"/>
      <c r="FG3387" s="1"/>
      <c r="FH3387" s="1"/>
      <c r="FI3387" s="1"/>
      <c r="FJ3387" s="1"/>
      <c r="FK3387" s="1"/>
      <c r="FL3387" s="1"/>
      <c r="FM3387" s="1"/>
      <c r="FN3387" s="1"/>
      <c r="FO3387" s="1"/>
      <c r="FP3387" s="1"/>
      <c r="FQ3387" s="1"/>
      <c r="FR3387" s="1"/>
      <c r="FS3387" s="1"/>
      <c r="FT3387" s="1"/>
      <c r="FU3387" s="1"/>
      <c r="FV3387" s="1"/>
      <c r="FW3387" s="1"/>
      <c r="FX3387" s="1"/>
      <c r="FY3387" s="1"/>
      <c r="FZ3387" s="1"/>
      <c r="GA3387" s="1"/>
      <c r="GB3387" s="1"/>
      <c r="GC3387" s="1"/>
      <c r="GD3387" s="1"/>
      <c r="GE3387" s="1"/>
      <c r="GF3387" s="1"/>
      <c r="GG3387" s="1"/>
      <c r="GH3387" s="1"/>
      <c r="GI3387" s="1"/>
      <c r="GJ3387" s="1"/>
      <c r="GK3387" s="1"/>
      <c r="GL3387" s="1"/>
      <c r="GM3387" s="1"/>
      <c r="GN3387" s="1"/>
      <c r="GO3387" s="1"/>
    </row>
    <row r="3388" spans="1:197" s="40" customFormat="1" x14ac:dyDescent="0.25">
      <c r="A3388" s="41"/>
      <c r="B3388" s="4"/>
      <c r="C3388" s="41"/>
      <c r="D3388" s="42"/>
      <c r="E3388" s="42"/>
      <c r="F3388" s="42"/>
      <c r="G3388" s="1"/>
      <c r="H3388" s="1"/>
      <c r="I3388" s="1"/>
      <c r="J3388" s="1"/>
      <c r="K3388" s="1"/>
      <c r="L3388" s="1"/>
      <c r="M3388" s="2"/>
      <c r="N3388" s="1"/>
      <c r="O3388" s="1"/>
      <c r="P3388" s="1"/>
      <c r="Q3388" s="1"/>
      <c r="R3388" s="1"/>
      <c r="S3388" s="1"/>
      <c r="T3388" s="1"/>
      <c r="U3388" s="1"/>
      <c r="V3388" s="1"/>
      <c r="W3388" s="1"/>
      <c r="X3388" s="1"/>
      <c r="Y3388" s="1"/>
      <c r="Z3388" s="1"/>
      <c r="AA3388" s="1"/>
      <c r="AB3388" s="1"/>
      <c r="AC3388" s="1"/>
      <c r="AD3388" s="1"/>
      <c r="AE3388" s="1"/>
      <c r="AF3388" s="1"/>
      <c r="AG3388" s="1"/>
      <c r="AH3388" s="1"/>
      <c r="AI3388" s="1"/>
      <c r="AJ3388" s="1"/>
      <c r="AK3388" s="1"/>
      <c r="AL3388" s="1"/>
      <c r="AM3388" s="1"/>
      <c r="AN3388" s="1"/>
      <c r="AO3388" s="1"/>
      <c r="AP3388" s="1"/>
      <c r="AQ3388" s="1"/>
      <c r="AR3388" s="1"/>
      <c r="AS3388" s="1"/>
      <c r="AT3388" s="1"/>
      <c r="AU3388" s="1"/>
      <c r="AV3388" s="1"/>
      <c r="AW3388" s="1"/>
      <c r="AX3388" s="1"/>
      <c r="AY3388" s="1"/>
      <c r="AZ3388" s="1"/>
      <c r="BA3388" s="1"/>
      <c r="BB3388" s="1"/>
      <c r="BC3388" s="1"/>
      <c r="BD3388" s="1"/>
      <c r="BE3388" s="1"/>
      <c r="BF3388" s="1"/>
      <c r="BG3388" s="1"/>
      <c r="BH3388" s="1"/>
      <c r="BI3388" s="1"/>
      <c r="BJ3388" s="1"/>
      <c r="BK3388" s="1"/>
      <c r="BL3388" s="1"/>
      <c r="BM3388" s="1"/>
      <c r="BN3388" s="1"/>
      <c r="BO3388" s="1"/>
      <c r="BP3388" s="1"/>
      <c r="BQ3388" s="1"/>
      <c r="BR3388" s="1"/>
      <c r="BS3388" s="1"/>
      <c r="BT3388" s="1"/>
      <c r="BU3388" s="1"/>
      <c r="BV3388" s="1"/>
      <c r="BW3388" s="1"/>
      <c r="BX3388" s="1"/>
      <c r="BY3388" s="1"/>
      <c r="BZ3388" s="1"/>
      <c r="CA3388" s="1"/>
      <c r="CB3388" s="1"/>
      <c r="CC3388" s="1"/>
      <c r="CD3388" s="1"/>
      <c r="CE3388" s="1"/>
      <c r="CF3388" s="1"/>
      <c r="CG3388" s="1"/>
      <c r="CH3388" s="1"/>
      <c r="CI3388" s="1"/>
      <c r="CJ3388" s="1"/>
      <c r="CK3388" s="1"/>
      <c r="CL3388" s="1"/>
      <c r="CM3388" s="1"/>
      <c r="CN3388" s="1"/>
      <c r="CO3388" s="1"/>
      <c r="CP3388" s="1"/>
      <c r="CQ3388" s="1"/>
      <c r="CR3388" s="1"/>
      <c r="CS3388" s="1"/>
      <c r="CT3388" s="1"/>
      <c r="CU3388" s="1"/>
      <c r="CV3388" s="1"/>
      <c r="CW3388" s="1"/>
      <c r="CX3388" s="1"/>
      <c r="CY3388" s="1"/>
      <c r="CZ3388" s="1"/>
      <c r="DA3388" s="1"/>
      <c r="DB3388" s="1"/>
      <c r="DC3388" s="1"/>
      <c r="DD3388" s="1"/>
      <c r="DE3388" s="1"/>
      <c r="DF3388" s="1"/>
      <c r="DG3388" s="1"/>
      <c r="DH3388" s="1"/>
      <c r="DI3388" s="1"/>
      <c r="DJ3388" s="1"/>
      <c r="DK3388" s="1"/>
      <c r="DL3388" s="1"/>
      <c r="DM3388" s="1"/>
      <c r="DN3388" s="1"/>
      <c r="DO3388" s="1"/>
      <c r="DP3388" s="1"/>
      <c r="DQ3388" s="1"/>
      <c r="DR3388" s="1"/>
      <c r="DS3388" s="1"/>
      <c r="DT3388" s="1"/>
      <c r="DU3388" s="1"/>
      <c r="DV3388" s="1"/>
      <c r="DW3388" s="1"/>
      <c r="DX3388" s="1"/>
      <c r="DY3388" s="1"/>
      <c r="DZ3388" s="1"/>
      <c r="EA3388" s="1"/>
      <c r="EB3388" s="1"/>
      <c r="EC3388" s="1"/>
      <c r="ED3388" s="1"/>
      <c r="EE3388" s="1"/>
      <c r="EF3388" s="1"/>
      <c r="EG3388" s="1"/>
      <c r="EH3388" s="1"/>
      <c r="EI3388" s="1"/>
      <c r="EJ3388" s="1"/>
      <c r="EK3388" s="1"/>
      <c r="EL3388" s="1"/>
      <c r="EM3388" s="1"/>
      <c r="EN3388" s="1"/>
      <c r="EO3388" s="1"/>
      <c r="EP3388" s="1"/>
      <c r="EQ3388" s="1"/>
      <c r="ER3388" s="1"/>
      <c r="ES3388" s="1"/>
      <c r="ET3388" s="1"/>
      <c r="EU3388" s="1"/>
      <c r="EV3388" s="1"/>
      <c r="EW3388" s="1"/>
      <c r="EX3388" s="1"/>
      <c r="EY3388" s="1"/>
      <c r="EZ3388" s="1"/>
      <c r="FA3388" s="1"/>
      <c r="FB3388" s="1"/>
      <c r="FC3388" s="1"/>
      <c r="FD3388" s="1"/>
      <c r="FE3388" s="1"/>
      <c r="FF3388" s="1"/>
      <c r="FG3388" s="1"/>
      <c r="FH3388" s="1"/>
      <c r="FI3388" s="1"/>
      <c r="FJ3388" s="1"/>
      <c r="FK3388" s="1"/>
      <c r="FL3388" s="1"/>
      <c r="FM3388" s="1"/>
      <c r="FN3388" s="1"/>
      <c r="FO3388" s="1"/>
      <c r="FP3388" s="1"/>
      <c r="FQ3388" s="1"/>
      <c r="FR3388" s="1"/>
      <c r="FS3388" s="1"/>
      <c r="FT3388" s="1"/>
      <c r="FU3388" s="1"/>
      <c r="FV3388" s="1"/>
      <c r="FW3388" s="1"/>
      <c r="FX3388" s="1"/>
      <c r="FY3388" s="1"/>
      <c r="FZ3388" s="1"/>
      <c r="GA3388" s="1"/>
      <c r="GB3388" s="1"/>
      <c r="GC3388" s="1"/>
      <c r="GD3388" s="1"/>
      <c r="GE3388" s="1"/>
      <c r="GF3388" s="1"/>
      <c r="GG3388" s="1"/>
      <c r="GH3388" s="1"/>
      <c r="GI3388" s="1"/>
      <c r="GJ3388" s="1"/>
      <c r="GK3388" s="1"/>
      <c r="GL3388" s="1"/>
      <c r="GM3388" s="1"/>
      <c r="GN3388" s="1"/>
      <c r="GO3388" s="1"/>
    </row>
    <row r="3389" spans="1:197" s="40" customFormat="1" x14ac:dyDescent="0.25">
      <c r="A3389" s="41"/>
      <c r="B3389" s="4"/>
      <c r="C3389" s="41"/>
      <c r="D3389" s="42"/>
      <c r="E3389" s="42"/>
      <c r="F3389" s="42"/>
      <c r="G3389" s="1"/>
      <c r="H3389" s="1"/>
      <c r="I3389" s="1"/>
      <c r="J3389" s="1"/>
      <c r="K3389" s="1"/>
      <c r="L3389" s="1"/>
      <c r="M3389" s="2"/>
      <c r="N3389" s="1"/>
      <c r="O3389" s="1"/>
      <c r="P3389" s="1"/>
      <c r="Q3389" s="1"/>
      <c r="R3389" s="1"/>
      <c r="S3389" s="1"/>
      <c r="T3389" s="1"/>
      <c r="U3389" s="1"/>
      <c r="V3389" s="1"/>
      <c r="W3389" s="1"/>
      <c r="X3389" s="1"/>
      <c r="Y3389" s="1"/>
      <c r="Z3389" s="1"/>
      <c r="AA3389" s="1"/>
      <c r="AB3389" s="1"/>
      <c r="AC3389" s="1"/>
      <c r="AD3389" s="1"/>
      <c r="AE3389" s="1"/>
      <c r="AF3389" s="1"/>
      <c r="AG3389" s="1"/>
      <c r="AH3389" s="1"/>
      <c r="AI3389" s="1"/>
      <c r="AJ3389" s="1"/>
      <c r="AK3389" s="1"/>
      <c r="AL3389" s="1"/>
      <c r="AM3389" s="1"/>
      <c r="AN3389" s="1"/>
      <c r="AO3389" s="1"/>
      <c r="AP3389" s="1"/>
      <c r="AQ3389" s="1"/>
      <c r="AR3389" s="1"/>
      <c r="AS3389" s="1"/>
      <c r="AT3389" s="1"/>
      <c r="AU3389" s="1"/>
      <c r="AV3389" s="1"/>
      <c r="AW3389" s="1"/>
      <c r="AX3389" s="1"/>
      <c r="AY3389" s="1"/>
      <c r="AZ3389" s="1"/>
      <c r="BA3389" s="1"/>
      <c r="BB3389" s="1"/>
      <c r="BC3389" s="1"/>
      <c r="BD3389" s="1"/>
      <c r="BE3389" s="1"/>
      <c r="BF3389" s="1"/>
      <c r="BG3389" s="1"/>
      <c r="BH3389" s="1"/>
      <c r="BI3389" s="1"/>
      <c r="BJ3389" s="1"/>
      <c r="BK3389" s="1"/>
      <c r="BL3389" s="1"/>
      <c r="BM3389" s="1"/>
      <c r="BN3389" s="1"/>
      <c r="BO3389" s="1"/>
      <c r="BP3389" s="1"/>
      <c r="BQ3389" s="1"/>
      <c r="BR3389" s="1"/>
      <c r="BS3389" s="1"/>
      <c r="BT3389" s="1"/>
      <c r="BU3389" s="1"/>
      <c r="BV3389" s="1"/>
      <c r="BW3389" s="1"/>
      <c r="BX3389" s="1"/>
      <c r="BY3389" s="1"/>
      <c r="BZ3389" s="1"/>
      <c r="CA3389" s="1"/>
      <c r="CB3389" s="1"/>
      <c r="CC3389" s="1"/>
      <c r="CD3389" s="1"/>
      <c r="CE3389" s="1"/>
      <c r="CF3389" s="1"/>
      <c r="CG3389" s="1"/>
      <c r="CH3389" s="1"/>
      <c r="CI3389" s="1"/>
      <c r="CJ3389" s="1"/>
      <c r="CK3389" s="1"/>
      <c r="CL3389" s="1"/>
      <c r="CM3389" s="1"/>
      <c r="CN3389" s="1"/>
      <c r="CO3389" s="1"/>
      <c r="CP3389" s="1"/>
      <c r="CQ3389" s="1"/>
      <c r="CR3389" s="1"/>
      <c r="CS3389" s="1"/>
      <c r="CT3389" s="1"/>
      <c r="CU3389" s="1"/>
      <c r="CV3389" s="1"/>
      <c r="CW3389" s="1"/>
      <c r="CX3389" s="1"/>
      <c r="CY3389" s="1"/>
      <c r="CZ3389" s="1"/>
      <c r="DA3389" s="1"/>
      <c r="DB3389" s="1"/>
      <c r="DC3389" s="1"/>
      <c r="DD3389" s="1"/>
      <c r="DE3389" s="1"/>
      <c r="DF3389" s="1"/>
      <c r="DG3389" s="1"/>
      <c r="DH3389" s="1"/>
      <c r="DI3389" s="1"/>
      <c r="DJ3389" s="1"/>
      <c r="DK3389" s="1"/>
      <c r="DL3389" s="1"/>
      <c r="DM3389" s="1"/>
      <c r="DN3389" s="1"/>
      <c r="DO3389" s="1"/>
      <c r="DP3389" s="1"/>
      <c r="DQ3389" s="1"/>
      <c r="DR3389" s="1"/>
      <c r="DS3389" s="1"/>
      <c r="DT3389" s="1"/>
      <c r="DU3389" s="1"/>
      <c r="DV3389" s="1"/>
      <c r="DW3389" s="1"/>
      <c r="DX3389" s="1"/>
      <c r="DY3389" s="1"/>
      <c r="DZ3389" s="1"/>
      <c r="EA3389" s="1"/>
      <c r="EB3389" s="1"/>
      <c r="EC3389" s="1"/>
      <c r="ED3389" s="1"/>
      <c r="EE3389" s="1"/>
      <c r="EF3389" s="1"/>
      <c r="EG3389" s="1"/>
      <c r="EH3389" s="1"/>
      <c r="EI3389" s="1"/>
      <c r="EJ3389" s="1"/>
      <c r="EK3389" s="1"/>
      <c r="EL3389" s="1"/>
      <c r="EM3389" s="1"/>
      <c r="EN3389" s="1"/>
      <c r="EO3389" s="1"/>
      <c r="EP3389" s="1"/>
      <c r="EQ3389" s="1"/>
      <c r="ER3389" s="1"/>
      <c r="ES3389" s="1"/>
      <c r="ET3389" s="1"/>
      <c r="EU3389" s="1"/>
      <c r="EV3389" s="1"/>
      <c r="EW3389" s="1"/>
      <c r="EX3389" s="1"/>
      <c r="EY3389" s="1"/>
      <c r="EZ3389" s="1"/>
      <c r="FA3389" s="1"/>
      <c r="FB3389" s="1"/>
      <c r="FC3389" s="1"/>
      <c r="FD3389" s="1"/>
      <c r="FE3389" s="1"/>
      <c r="FF3389" s="1"/>
      <c r="FG3389" s="1"/>
      <c r="FH3389" s="1"/>
      <c r="FI3389" s="1"/>
      <c r="FJ3389" s="1"/>
      <c r="FK3389" s="1"/>
      <c r="FL3389" s="1"/>
      <c r="FM3389" s="1"/>
      <c r="FN3389" s="1"/>
      <c r="FO3389" s="1"/>
      <c r="FP3389" s="1"/>
      <c r="FQ3389" s="1"/>
      <c r="FR3389" s="1"/>
      <c r="FS3389" s="1"/>
      <c r="FT3389" s="1"/>
      <c r="FU3389" s="1"/>
      <c r="FV3389" s="1"/>
      <c r="FW3389" s="1"/>
      <c r="FX3389" s="1"/>
      <c r="FY3389" s="1"/>
      <c r="FZ3389" s="1"/>
      <c r="GA3389" s="1"/>
      <c r="GB3389" s="1"/>
      <c r="GC3389" s="1"/>
      <c r="GD3389" s="1"/>
      <c r="GE3389" s="1"/>
      <c r="GF3389" s="1"/>
      <c r="GG3389" s="1"/>
      <c r="GH3389" s="1"/>
      <c r="GI3389" s="1"/>
      <c r="GJ3389" s="1"/>
      <c r="GK3389" s="1"/>
      <c r="GL3389" s="1"/>
      <c r="GM3389" s="1"/>
      <c r="GN3389" s="1"/>
      <c r="GO3389" s="1"/>
    </row>
    <row r="3390" spans="1:197" s="40" customFormat="1" x14ac:dyDescent="0.25">
      <c r="A3390" s="41"/>
      <c r="B3390" s="4"/>
      <c r="C3390" s="41"/>
      <c r="D3390" s="42"/>
      <c r="E3390" s="42"/>
      <c r="F3390" s="42"/>
      <c r="G3390" s="1"/>
      <c r="H3390" s="1"/>
      <c r="I3390" s="1"/>
      <c r="J3390" s="1"/>
      <c r="K3390" s="1"/>
      <c r="L3390" s="1"/>
      <c r="M3390" s="2"/>
      <c r="N3390" s="1"/>
      <c r="O3390" s="1"/>
      <c r="P3390" s="1"/>
      <c r="Q3390" s="1"/>
      <c r="R3390" s="1"/>
      <c r="S3390" s="1"/>
      <c r="T3390" s="1"/>
      <c r="U3390" s="1"/>
      <c r="V3390" s="1"/>
      <c r="W3390" s="1"/>
      <c r="X3390" s="1"/>
      <c r="Y3390" s="1"/>
      <c r="Z3390" s="1"/>
      <c r="AA3390" s="1"/>
      <c r="AB3390" s="1"/>
      <c r="AC3390" s="1"/>
      <c r="AD3390" s="1"/>
      <c r="AE3390" s="1"/>
      <c r="AF3390" s="1"/>
      <c r="AG3390" s="1"/>
      <c r="AH3390" s="1"/>
      <c r="AI3390" s="1"/>
      <c r="AJ3390" s="1"/>
      <c r="AK3390" s="1"/>
      <c r="AL3390" s="1"/>
      <c r="AM3390" s="1"/>
      <c r="AN3390" s="1"/>
      <c r="AO3390" s="1"/>
      <c r="AP3390" s="1"/>
      <c r="AQ3390" s="1"/>
      <c r="AR3390" s="1"/>
      <c r="AS3390" s="1"/>
      <c r="AT3390" s="1"/>
      <c r="AU3390" s="1"/>
      <c r="AV3390" s="1"/>
      <c r="AW3390" s="1"/>
      <c r="AX3390" s="1"/>
      <c r="AY3390" s="1"/>
      <c r="AZ3390" s="1"/>
      <c r="BA3390" s="1"/>
      <c r="BB3390" s="1"/>
      <c r="BC3390" s="1"/>
      <c r="BD3390" s="1"/>
      <c r="BE3390" s="1"/>
      <c r="BF3390" s="1"/>
      <c r="BG3390" s="1"/>
      <c r="BH3390" s="1"/>
      <c r="BI3390" s="1"/>
      <c r="BJ3390" s="1"/>
      <c r="BK3390" s="1"/>
      <c r="BL3390" s="1"/>
      <c r="BM3390" s="1"/>
      <c r="BN3390" s="1"/>
      <c r="BO3390" s="1"/>
      <c r="BP3390" s="1"/>
      <c r="BQ3390" s="1"/>
      <c r="BR3390" s="1"/>
      <c r="BS3390" s="1"/>
      <c r="BT3390" s="1"/>
      <c r="BU3390" s="1"/>
      <c r="BV3390" s="1"/>
      <c r="BW3390" s="1"/>
      <c r="BX3390" s="1"/>
      <c r="BY3390" s="1"/>
      <c r="BZ3390" s="1"/>
      <c r="CA3390" s="1"/>
      <c r="CB3390" s="1"/>
      <c r="CC3390" s="1"/>
      <c r="CD3390" s="1"/>
      <c r="CE3390" s="1"/>
      <c r="CF3390" s="1"/>
      <c r="CG3390" s="1"/>
      <c r="CH3390" s="1"/>
      <c r="CI3390" s="1"/>
      <c r="CJ3390" s="1"/>
      <c r="CK3390" s="1"/>
      <c r="CL3390" s="1"/>
      <c r="CM3390" s="1"/>
      <c r="CN3390" s="1"/>
      <c r="CO3390" s="1"/>
      <c r="CP3390" s="1"/>
      <c r="CQ3390" s="1"/>
      <c r="CR3390" s="1"/>
      <c r="CS3390" s="1"/>
      <c r="CT3390" s="1"/>
      <c r="CU3390" s="1"/>
      <c r="CV3390" s="1"/>
      <c r="CW3390" s="1"/>
      <c r="CX3390" s="1"/>
      <c r="CY3390" s="1"/>
      <c r="CZ3390" s="1"/>
      <c r="DA3390" s="1"/>
      <c r="DB3390" s="1"/>
      <c r="DC3390" s="1"/>
      <c r="DD3390" s="1"/>
      <c r="DE3390" s="1"/>
      <c r="DF3390" s="1"/>
      <c r="DG3390" s="1"/>
      <c r="DH3390" s="1"/>
      <c r="DI3390" s="1"/>
      <c r="DJ3390" s="1"/>
      <c r="DK3390" s="1"/>
      <c r="DL3390" s="1"/>
      <c r="DM3390" s="1"/>
      <c r="DN3390" s="1"/>
      <c r="DO3390" s="1"/>
      <c r="DP3390" s="1"/>
      <c r="DQ3390" s="1"/>
      <c r="DR3390" s="1"/>
      <c r="DS3390" s="1"/>
      <c r="DT3390" s="1"/>
      <c r="DU3390" s="1"/>
      <c r="DV3390" s="1"/>
      <c r="DW3390" s="1"/>
      <c r="DX3390" s="1"/>
      <c r="DY3390" s="1"/>
      <c r="DZ3390" s="1"/>
      <c r="EA3390" s="1"/>
      <c r="EB3390" s="1"/>
      <c r="EC3390" s="1"/>
      <c r="ED3390" s="1"/>
      <c r="EE3390" s="1"/>
      <c r="EF3390" s="1"/>
      <c r="EG3390" s="1"/>
      <c r="EH3390" s="1"/>
      <c r="EI3390" s="1"/>
      <c r="EJ3390" s="1"/>
      <c r="EK3390" s="1"/>
      <c r="EL3390" s="1"/>
      <c r="EM3390" s="1"/>
      <c r="EN3390" s="1"/>
      <c r="EO3390" s="1"/>
      <c r="EP3390" s="1"/>
      <c r="EQ3390" s="1"/>
      <c r="ER3390" s="1"/>
      <c r="ES3390" s="1"/>
      <c r="ET3390" s="1"/>
      <c r="EU3390" s="1"/>
      <c r="EV3390" s="1"/>
      <c r="EW3390" s="1"/>
      <c r="EX3390" s="1"/>
      <c r="EY3390" s="1"/>
      <c r="EZ3390" s="1"/>
      <c r="FA3390" s="1"/>
      <c r="FB3390" s="1"/>
      <c r="FC3390" s="1"/>
      <c r="FD3390" s="1"/>
      <c r="FE3390" s="1"/>
      <c r="FF3390" s="1"/>
      <c r="FG3390" s="1"/>
      <c r="FH3390" s="1"/>
      <c r="FI3390" s="1"/>
      <c r="FJ3390" s="1"/>
      <c r="FK3390" s="1"/>
      <c r="FL3390" s="1"/>
      <c r="FM3390" s="1"/>
      <c r="FN3390" s="1"/>
      <c r="FO3390" s="1"/>
      <c r="FP3390" s="1"/>
      <c r="FQ3390" s="1"/>
      <c r="FR3390" s="1"/>
      <c r="FS3390" s="1"/>
      <c r="FT3390" s="1"/>
      <c r="FU3390" s="1"/>
      <c r="FV3390" s="1"/>
      <c r="FW3390" s="1"/>
      <c r="FX3390" s="1"/>
      <c r="FY3390" s="1"/>
      <c r="FZ3390" s="1"/>
      <c r="GA3390" s="1"/>
      <c r="GB3390" s="1"/>
      <c r="GC3390" s="1"/>
      <c r="GD3390" s="1"/>
      <c r="GE3390" s="1"/>
      <c r="GF3390" s="1"/>
      <c r="GG3390" s="1"/>
      <c r="GH3390" s="1"/>
      <c r="GI3390" s="1"/>
      <c r="GJ3390" s="1"/>
      <c r="GK3390" s="1"/>
      <c r="GL3390" s="1"/>
      <c r="GM3390" s="1"/>
      <c r="GN3390" s="1"/>
      <c r="GO3390" s="1"/>
    </row>
    <row r="3391" spans="1:197" s="40" customFormat="1" x14ac:dyDescent="0.25">
      <c r="A3391" s="41"/>
      <c r="B3391" s="4"/>
      <c r="C3391" s="41"/>
      <c r="D3391" s="42"/>
      <c r="E3391" s="42"/>
      <c r="F3391" s="42"/>
      <c r="G3391" s="1"/>
      <c r="H3391" s="1"/>
      <c r="I3391" s="1"/>
      <c r="J3391" s="1"/>
      <c r="K3391" s="1"/>
      <c r="L3391" s="1"/>
      <c r="M3391" s="2"/>
      <c r="N3391" s="1"/>
      <c r="O3391" s="1"/>
      <c r="P3391" s="1"/>
      <c r="Q3391" s="1"/>
      <c r="R3391" s="1"/>
      <c r="S3391" s="1"/>
      <c r="T3391" s="1"/>
      <c r="U3391" s="1"/>
      <c r="V3391" s="1"/>
      <c r="W3391" s="1"/>
      <c r="X3391" s="1"/>
      <c r="Y3391" s="1"/>
      <c r="Z3391" s="1"/>
      <c r="AA3391" s="1"/>
      <c r="AB3391" s="1"/>
      <c r="AC3391" s="1"/>
      <c r="AD3391" s="1"/>
      <c r="AE3391" s="1"/>
      <c r="AF3391" s="1"/>
      <c r="AG3391" s="1"/>
      <c r="AH3391" s="1"/>
      <c r="AI3391" s="1"/>
      <c r="AJ3391" s="1"/>
      <c r="AK3391" s="1"/>
      <c r="AL3391" s="1"/>
      <c r="AM3391" s="1"/>
      <c r="AN3391" s="1"/>
      <c r="AO3391" s="1"/>
      <c r="AP3391" s="1"/>
      <c r="AQ3391" s="1"/>
      <c r="AR3391" s="1"/>
      <c r="AS3391" s="1"/>
      <c r="AT3391" s="1"/>
      <c r="AU3391" s="1"/>
      <c r="AV3391" s="1"/>
      <c r="AW3391" s="1"/>
      <c r="AX3391" s="1"/>
      <c r="AY3391" s="1"/>
      <c r="AZ3391" s="1"/>
      <c r="BA3391" s="1"/>
      <c r="BB3391" s="1"/>
      <c r="BC3391" s="1"/>
      <c r="BD3391" s="1"/>
      <c r="BE3391" s="1"/>
      <c r="BF3391" s="1"/>
      <c r="BG3391" s="1"/>
      <c r="BH3391" s="1"/>
      <c r="BI3391" s="1"/>
      <c r="BJ3391" s="1"/>
      <c r="BK3391" s="1"/>
      <c r="BL3391" s="1"/>
      <c r="BM3391" s="1"/>
      <c r="BN3391" s="1"/>
      <c r="BO3391" s="1"/>
      <c r="BP3391" s="1"/>
      <c r="BQ3391" s="1"/>
      <c r="BR3391" s="1"/>
      <c r="BS3391" s="1"/>
      <c r="BT3391" s="1"/>
      <c r="BU3391" s="1"/>
      <c r="BV3391" s="1"/>
      <c r="BW3391" s="1"/>
      <c r="BX3391" s="1"/>
      <c r="BY3391" s="1"/>
      <c r="BZ3391" s="1"/>
      <c r="CA3391" s="1"/>
      <c r="CB3391" s="1"/>
      <c r="CC3391" s="1"/>
      <c r="CD3391" s="1"/>
      <c r="CE3391" s="1"/>
      <c r="CF3391" s="1"/>
      <c r="CG3391" s="1"/>
      <c r="CH3391" s="1"/>
      <c r="CI3391" s="1"/>
      <c r="CJ3391" s="1"/>
      <c r="CK3391" s="1"/>
      <c r="CL3391" s="1"/>
      <c r="CM3391" s="1"/>
      <c r="CN3391" s="1"/>
      <c r="CO3391" s="1"/>
      <c r="CP3391" s="1"/>
      <c r="CQ3391" s="1"/>
      <c r="CR3391" s="1"/>
      <c r="CS3391" s="1"/>
      <c r="CT3391" s="1"/>
      <c r="CU3391" s="1"/>
      <c r="CV3391" s="1"/>
      <c r="CW3391" s="1"/>
      <c r="CX3391" s="1"/>
      <c r="CY3391" s="1"/>
      <c r="CZ3391" s="1"/>
      <c r="DA3391" s="1"/>
      <c r="DB3391" s="1"/>
      <c r="DC3391" s="1"/>
      <c r="DD3391" s="1"/>
      <c r="DE3391" s="1"/>
      <c r="DF3391" s="1"/>
      <c r="DG3391" s="1"/>
      <c r="DH3391" s="1"/>
      <c r="DI3391" s="1"/>
      <c r="DJ3391" s="1"/>
      <c r="DK3391" s="1"/>
      <c r="DL3391" s="1"/>
      <c r="DM3391" s="1"/>
      <c r="DN3391" s="1"/>
      <c r="DO3391" s="1"/>
      <c r="DP3391" s="1"/>
      <c r="DQ3391" s="1"/>
      <c r="DR3391" s="1"/>
      <c r="DS3391" s="1"/>
      <c r="DT3391" s="1"/>
      <c r="DU3391" s="1"/>
      <c r="DV3391" s="1"/>
      <c r="DW3391" s="1"/>
      <c r="DX3391" s="1"/>
      <c r="DY3391" s="1"/>
      <c r="DZ3391" s="1"/>
      <c r="EA3391" s="1"/>
      <c r="EB3391" s="1"/>
      <c r="EC3391" s="1"/>
      <c r="ED3391" s="1"/>
      <c r="EE3391" s="1"/>
      <c r="EF3391" s="1"/>
      <c r="EG3391" s="1"/>
      <c r="EH3391" s="1"/>
      <c r="EI3391" s="1"/>
      <c r="EJ3391" s="1"/>
      <c r="EK3391" s="1"/>
      <c r="EL3391" s="1"/>
      <c r="EM3391" s="1"/>
      <c r="EN3391" s="1"/>
      <c r="EO3391" s="1"/>
      <c r="EP3391" s="1"/>
      <c r="EQ3391" s="1"/>
      <c r="ER3391" s="1"/>
      <c r="ES3391" s="1"/>
      <c r="ET3391" s="1"/>
      <c r="EU3391" s="1"/>
      <c r="EV3391" s="1"/>
      <c r="EW3391" s="1"/>
      <c r="EX3391" s="1"/>
      <c r="EY3391" s="1"/>
      <c r="EZ3391" s="1"/>
      <c r="FA3391" s="1"/>
      <c r="FB3391" s="1"/>
      <c r="FC3391" s="1"/>
      <c r="FD3391" s="1"/>
      <c r="FE3391" s="1"/>
      <c r="FF3391" s="1"/>
      <c r="FG3391" s="1"/>
      <c r="FH3391" s="1"/>
      <c r="FI3391" s="1"/>
      <c r="FJ3391" s="1"/>
      <c r="FK3391" s="1"/>
      <c r="FL3391" s="1"/>
      <c r="FM3391" s="1"/>
      <c r="FN3391" s="1"/>
      <c r="FO3391" s="1"/>
      <c r="FP3391" s="1"/>
      <c r="FQ3391" s="1"/>
      <c r="FR3391" s="1"/>
      <c r="FS3391" s="1"/>
      <c r="FT3391" s="1"/>
      <c r="FU3391" s="1"/>
      <c r="FV3391" s="1"/>
      <c r="FW3391" s="1"/>
      <c r="FX3391" s="1"/>
      <c r="FY3391" s="1"/>
      <c r="FZ3391" s="1"/>
      <c r="GA3391" s="1"/>
      <c r="GB3391" s="1"/>
      <c r="GC3391" s="1"/>
      <c r="GD3391" s="1"/>
      <c r="GE3391" s="1"/>
      <c r="GF3391" s="1"/>
      <c r="GG3391" s="1"/>
      <c r="GH3391" s="1"/>
      <c r="GI3391" s="1"/>
      <c r="GJ3391" s="1"/>
      <c r="GK3391" s="1"/>
      <c r="GL3391" s="1"/>
      <c r="GM3391" s="1"/>
      <c r="GN3391" s="1"/>
      <c r="GO3391" s="1"/>
    </row>
    <row r="3392" spans="1:197" s="40" customFormat="1" x14ac:dyDescent="0.25">
      <c r="A3392" s="41"/>
      <c r="B3392" s="4"/>
      <c r="C3392" s="41"/>
      <c r="D3392" s="42"/>
      <c r="E3392" s="42"/>
      <c r="F3392" s="42"/>
      <c r="G3392" s="1"/>
      <c r="H3392" s="1"/>
      <c r="I3392" s="1"/>
      <c r="J3392" s="1"/>
      <c r="K3392" s="1"/>
      <c r="L3392" s="1"/>
      <c r="M3392" s="2"/>
      <c r="N3392" s="1"/>
      <c r="O3392" s="1"/>
      <c r="P3392" s="1"/>
      <c r="Q3392" s="1"/>
      <c r="R3392" s="1"/>
      <c r="S3392" s="1"/>
      <c r="T3392" s="1"/>
      <c r="U3392" s="1"/>
      <c r="V3392" s="1"/>
      <c r="W3392" s="1"/>
      <c r="X3392" s="1"/>
      <c r="Y3392" s="1"/>
      <c r="Z3392" s="1"/>
      <c r="AA3392" s="1"/>
      <c r="AB3392" s="1"/>
      <c r="AC3392" s="1"/>
      <c r="AD3392" s="1"/>
      <c r="AE3392" s="1"/>
      <c r="AF3392" s="1"/>
      <c r="AG3392" s="1"/>
      <c r="AH3392" s="1"/>
      <c r="AI3392" s="1"/>
      <c r="AJ3392" s="1"/>
      <c r="AK3392" s="1"/>
      <c r="AL3392" s="1"/>
      <c r="AM3392" s="1"/>
      <c r="AN3392" s="1"/>
      <c r="AO3392" s="1"/>
      <c r="AP3392" s="1"/>
      <c r="AQ3392" s="1"/>
      <c r="AR3392" s="1"/>
      <c r="AS3392" s="1"/>
      <c r="AT3392" s="1"/>
      <c r="AU3392" s="1"/>
      <c r="AV3392" s="1"/>
      <c r="AW3392" s="1"/>
      <c r="AX3392" s="1"/>
      <c r="AY3392" s="1"/>
      <c r="AZ3392" s="1"/>
      <c r="BA3392" s="1"/>
      <c r="BB3392" s="1"/>
      <c r="BC3392" s="1"/>
      <c r="BD3392" s="1"/>
      <c r="BE3392" s="1"/>
      <c r="BF3392" s="1"/>
      <c r="BG3392" s="1"/>
      <c r="BH3392" s="1"/>
      <c r="BI3392" s="1"/>
      <c r="BJ3392" s="1"/>
      <c r="BK3392" s="1"/>
      <c r="BL3392" s="1"/>
      <c r="BM3392" s="1"/>
      <c r="BN3392" s="1"/>
      <c r="BO3392" s="1"/>
      <c r="BP3392" s="1"/>
      <c r="BQ3392" s="1"/>
      <c r="BR3392" s="1"/>
      <c r="BS3392" s="1"/>
      <c r="BT3392" s="1"/>
      <c r="BU3392" s="1"/>
      <c r="BV3392" s="1"/>
      <c r="BW3392" s="1"/>
      <c r="BX3392" s="1"/>
      <c r="BY3392" s="1"/>
      <c r="BZ3392" s="1"/>
      <c r="CA3392" s="1"/>
      <c r="CB3392" s="1"/>
      <c r="CC3392" s="1"/>
      <c r="CD3392" s="1"/>
      <c r="CE3392" s="1"/>
      <c r="CF3392" s="1"/>
      <c r="CG3392" s="1"/>
      <c r="CH3392" s="1"/>
      <c r="CI3392" s="1"/>
      <c r="CJ3392" s="1"/>
      <c r="CK3392" s="1"/>
      <c r="CL3392" s="1"/>
      <c r="CM3392" s="1"/>
      <c r="CN3392" s="1"/>
      <c r="CO3392" s="1"/>
      <c r="CP3392" s="1"/>
      <c r="CQ3392" s="1"/>
      <c r="CR3392" s="1"/>
      <c r="CS3392" s="1"/>
      <c r="CT3392" s="1"/>
      <c r="CU3392" s="1"/>
      <c r="CV3392" s="1"/>
      <c r="CW3392" s="1"/>
      <c r="CX3392" s="1"/>
      <c r="CY3392" s="1"/>
      <c r="CZ3392" s="1"/>
      <c r="DA3392" s="1"/>
      <c r="DB3392" s="1"/>
      <c r="DC3392" s="1"/>
      <c r="DD3392" s="1"/>
      <c r="DE3392" s="1"/>
      <c r="DF3392" s="1"/>
      <c r="DG3392" s="1"/>
      <c r="DH3392" s="1"/>
      <c r="DI3392" s="1"/>
      <c r="DJ3392" s="1"/>
      <c r="DK3392" s="1"/>
      <c r="DL3392" s="1"/>
      <c r="DM3392" s="1"/>
      <c r="DN3392" s="1"/>
      <c r="DO3392" s="1"/>
      <c r="DP3392" s="1"/>
      <c r="DQ3392" s="1"/>
      <c r="DR3392" s="1"/>
      <c r="DS3392" s="1"/>
      <c r="DT3392" s="1"/>
      <c r="DU3392" s="1"/>
      <c r="DV3392" s="1"/>
      <c r="DW3392" s="1"/>
      <c r="DX3392" s="1"/>
      <c r="DY3392" s="1"/>
      <c r="DZ3392" s="1"/>
      <c r="EA3392" s="1"/>
      <c r="EB3392" s="1"/>
      <c r="EC3392" s="1"/>
      <c r="ED3392" s="1"/>
      <c r="EE3392" s="1"/>
      <c r="EF3392" s="1"/>
      <c r="EG3392" s="1"/>
      <c r="EH3392" s="1"/>
      <c r="EI3392" s="1"/>
      <c r="EJ3392" s="1"/>
      <c r="EK3392" s="1"/>
      <c r="EL3392" s="1"/>
      <c r="EM3392" s="1"/>
      <c r="EN3392" s="1"/>
      <c r="EO3392" s="1"/>
      <c r="EP3392" s="1"/>
      <c r="EQ3392" s="1"/>
      <c r="ER3392" s="1"/>
      <c r="ES3392" s="1"/>
      <c r="ET3392" s="1"/>
      <c r="EU3392" s="1"/>
      <c r="EV3392" s="1"/>
      <c r="EW3392" s="1"/>
      <c r="EX3392" s="1"/>
      <c r="EY3392" s="1"/>
      <c r="EZ3392" s="1"/>
      <c r="FA3392" s="1"/>
      <c r="FB3392" s="1"/>
      <c r="FC3392" s="1"/>
      <c r="FD3392" s="1"/>
      <c r="FE3392" s="1"/>
      <c r="FF3392" s="1"/>
      <c r="FG3392" s="1"/>
      <c r="FH3392" s="1"/>
      <c r="FI3392" s="1"/>
      <c r="FJ3392" s="1"/>
      <c r="FK3392" s="1"/>
      <c r="FL3392" s="1"/>
      <c r="FM3392" s="1"/>
      <c r="FN3392" s="1"/>
      <c r="FO3392" s="1"/>
      <c r="FP3392" s="1"/>
      <c r="FQ3392" s="1"/>
      <c r="FR3392" s="1"/>
      <c r="FS3392" s="1"/>
      <c r="FT3392" s="1"/>
      <c r="FU3392" s="1"/>
      <c r="FV3392" s="1"/>
      <c r="FW3392" s="1"/>
      <c r="FX3392" s="1"/>
      <c r="FY3392" s="1"/>
      <c r="FZ3392" s="1"/>
      <c r="GA3392" s="1"/>
      <c r="GB3392" s="1"/>
      <c r="GC3392" s="1"/>
      <c r="GD3392" s="1"/>
      <c r="GE3392" s="1"/>
      <c r="GF3392" s="1"/>
      <c r="GG3392" s="1"/>
      <c r="GH3392" s="1"/>
      <c r="GI3392" s="1"/>
      <c r="GJ3392" s="1"/>
      <c r="GK3392" s="1"/>
      <c r="GL3392" s="1"/>
      <c r="GM3392" s="1"/>
      <c r="GN3392" s="1"/>
      <c r="GO3392" s="1"/>
    </row>
    <row r="3393" spans="1:197" s="40" customFormat="1" x14ac:dyDescent="0.25">
      <c r="A3393" s="41"/>
      <c r="B3393" s="4"/>
      <c r="C3393" s="41"/>
      <c r="D3393" s="42"/>
      <c r="E3393" s="42"/>
      <c r="F3393" s="42"/>
      <c r="G3393" s="1"/>
      <c r="H3393" s="1"/>
      <c r="I3393" s="1"/>
      <c r="J3393" s="1"/>
      <c r="K3393" s="1"/>
      <c r="L3393" s="1"/>
      <c r="M3393" s="2"/>
      <c r="N3393" s="1"/>
      <c r="O3393" s="1"/>
      <c r="P3393" s="1"/>
      <c r="Q3393" s="1"/>
      <c r="R3393" s="1"/>
      <c r="S3393" s="1"/>
      <c r="T3393" s="1"/>
      <c r="U3393" s="1"/>
      <c r="V3393" s="1"/>
      <c r="W3393" s="1"/>
      <c r="X3393" s="1"/>
      <c r="Y3393" s="1"/>
      <c r="Z3393" s="1"/>
      <c r="AA3393" s="1"/>
      <c r="AB3393" s="1"/>
      <c r="AC3393" s="1"/>
      <c r="AD3393" s="1"/>
      <c r="AE3393" s="1"/>
      <c r="AF3393" s="1"/>
      <c r="AG3393" s="1"/>
      <c r="AH3393" s="1"/>
      <c r="AI3393" s="1"/>
      <c r="AJ3393" s="1"/>
      <c r="AK3393" s="1"/>
      <c r="AL3393" s="1"/>
      <c r="AM3393" s="1"/>
      <c r="AN3393" s="1"/>
      <c r="AO3393" s="1"/>
      <c r="AP3393" s="1"/>
      <c r="AQ3393" s="1"/>
      <c r="AR3393" s="1"/>
      <c r="AS3393" s="1"/>
      <c r="AT3393" s="1"/>
      <c r="AU3393" s="1"/>
      <c r="AV3393" s="1"/>
      <c r="AW3393" s="1"/>
      <c r="AX3393" s="1"/>
      <c r="AY3393" s="1"/>
      <c r="AZ3393" s="1"/>
      <c r="BA3393" s="1"/>
      <c r="BB3393" s="1"/>
      <c r="BC3393" s="1"/>
      <c r="BD3393" s="1"/>
      <c r="BE3393" s="1"/>
      <c r="BF3393" s="1"/>
      <c r="BG3393" s="1"/>
      <c r="BH3393" s="1"/>
      <c r="BI3393" s="1"/>
      <c r="BJ3393" s="1"/>
      <c r="BK3393" s="1"/>
      <c r="BL3393" s="1"/>
      <c r="BM3393" s="1"/>
      <c r="BN3393" s="1"/>
      <c r="BO3393" s="1"/>
      <c r="BP3393" s="1"/>
      <c r="BQ3393" s="1"/>
      <c r="BR3393" s="1"/>
      <c r="BS3393" s="1"/>
      <c r="BT3393" s="1"/>
      <c r="BU3393" s="1"/>
      <c r="BV3393" s="1"/>
      <c r="BW3393" s="1"/>
      <c r="BX3393" s="1"/>
      <c r="BY3393" s="1"/>
      <c r="BZ3393" s="1"/>
      <c r="CA3393" s="1"/>
      <c r="CB3393" s="1"/>
      <c r="CC3393" s="1"/>
      <c r="CD3393" s="1"/>
      <c r="CE3393" s="1"/>
      <c r="CF3393" s="1"/>
      <c r="CG3393" s="1"/>
      <c r="CH3393" s="1"/>
      <c r="CI3393" s="1"/>
      <c r="CJ3393" s="1"/>
      <c r="CK3393" s="1"/>
      <c r="CL3393" s="1"/>
      <c r="CM3393" s="1"/>
      <c r="CN3393" s="1"/>
      <c r="CO3393" s="1"/>
      <c r="CP3393" s="1"/>
      <c r="CQ3393" s="1"/>
      <c r="CR3393" s="1"/>
      <c r="CS3393" s="1"/>
      <c r="CT3393" s="1"/>
      <c r="CU3393" s="1"/>
      <c r="CV3393" s="1"/>
      <c r="CW3393" s="1"/>
      <c r="CX3393" s="1"/>
      <c r="CY3393" s="1"/>
      <c r="CZ3393" s="1"/>
      <c r="DA3393" s="1"/>
      <c r="DB3393" s="1"/>
      <c r="DC3393" s="1"/>
      <c r="DD3393" s="1"/>
      <c r="DE3393" s="1"/>
      <c r="DF3393" s="1"/>
      <c r="DG3393" s="1"/>
      <c r="DH3393" s="1"/>
      <c r="DI3393" s="1"/>
      <c r="DJ3393" s="1"/>
      <c r="DK3393" s="1"/>
      <c r="DL3393" s="1"/>
      <c r="DM3393" s="1"/>
      <c r="DN3393" s="1"/>
      <c r="DO3393" s="1"/>
      <c r="DP3393" s="1"/>
      <c r="DQ3393" s="1"/>
      <c r="DR3393" s="1"/>
      <c r="DS3393" s="1"/>
      <c r="DT3393" s="1"/>
      <c r="DU3393" s="1"/>
      <c r="DV3393" s="1"/>
      <c r="DW3393" s="1"/>
      <c r="DX3393" s="1"/>
      <c r="DY3393" s="1"/>
      <c r="DZ3393" s="1"/>
      <c r="EA3393" s="1"/>
      <c r="EB3393" s="1"/>
      <c r="EC3393" s="1"/>
      <c r="ED3393" s="1"/>
      <c r="EE3393" s="1"/>
      <c r="EF3393" s="1"/>
      <c r="EG3393" s="1"/>
      <c r="EH3393" s="1"/>
      <c r="EI3393" s="1"/>
      <c r="EJ3393" s="1"/>
      <c r="EK3393" s="1"/>
      <c r="EL3393" s="1"/>
      <c r="EM3393" s="1"/>
      <c r="EN3393" s="1"/>
      <c r="EO3393" s="1"/>
      <c r="EP3393" s="1"/>
      <c r="EQ3393" s="1"/>
      <c r="ER3393" s="1"/>
      <c r="ES3393" s="1"/>
      <c r="ET3393" s="1"/>
      <c r="EU3393" s="1"/>
      <c r="EV3393" s="1"/>
      <c r="EW3393" s="1"/>
      <c r="EX3393" s="1"/>
      <c r="EY3393" s="1"/>
      <c r="EZ3393" s="1"/>
      <c r="FA3393" s="1"/>
      <c r="FB3393" s="1"/>
      <c r="FC3393" s="1"/>
      <c r="FD3393" s="1"/>
      <c r="FE3393" s="1"/>
      <c r="FF3393" s="1"/>
      <c r="FG3393" s="1"/>
      <c r="FH3393" s="1"/>
      <c r="FI3393" s="1"/>
      <c r="FJ3393" s="1"/>
      <c r="FK3393" s="1"/>
      <c r="FL3393" s="1"/>
      <c r="FM3393" s="1"/>
      <c r="FN3393" s="1"/>
      <c r="FO3393" s="1"/>
      <c r="FP3393" s="1"/>
      <c r="FQ3393" s="1"/>
      <c r="FR3393" s="1"/>
      <c r="FS3393" s="1"/>
      <c r="FT3393" s="1"/>
      <c r="FU3393" s="1"/>
      <c r="FV3393" s="1"/>
      <c r="FW3393" s="1"/>
      <c r="FX3393" s="1"/>
      <c r="FY3393" s="1"/>
      <c r="FZ3393" s="1"/>
      <c r="GA3393" s="1"/>
      <c r="GB3393" s="1"/>
      <c r="GC3393" s="1"/>
      <c r="GD3393" s="1"/>
      <c r="GE3393" s="1"/>
      <c r="GF3393" s="1"/>
      <c r="GG3393" s="1"/>
      <c r="GH3393" s="1"/>
      <c r="GI3393" s="1"/>
      <c r="GJ3393" s="1"/>
      <c r="GK3393" s="1"/>
      <c r="GL3393" s="1"/>
      <c r="GM3393" s="1"/>
      <c r="GN3393" s="1"/>
      <c r="GO3393" s="1"/>
    </row>
    <row r="3394" spans="1:197" s="40" customFormat="1" x14ac:dyDescent="0.25">
      <c r="A3394" s="41"/>
      <c r="B3394" s="4"/>
      <c r="C3394" s="41"/>
      <c r="D3394" s="42"/>
      <c r="E3394" s="42"/>
      <c r="F3394" s="42"/>
      <c r="G3394" s="1"/>
      <c r="H3394" s="1"/>
      <c r="I3394" s="1"/>
      <c r="J3394" s="1"/>
      <c r="K3394" s="1"/>
      <c r="L3394" s="1"/>
      <c r="M3394" s="2"/>
      <c r="N3394" s="1"/>
      <c r="O3394" s="1"/>
      <c r="P3394" s="1"/>
      <c r="Q3394" s="1"/>
      <c r="R3394" s="1"/>
      <c r="S3394" s="1"/>
      <c r="T3394" s="1"/>
      <c r="U3394" s="1"/>
      <c r="V3394" s="1"/>
      <c r="W3394" s="1"/>
      <c r="X3394" s="1"/>
      <c r="Y3394" s="1"/>
      <c r="Z3394" s="1"/>
      <c r="AA3394" s="1"/>
      <c r="AB3394" s="1"/>
      <c r="AC3394" s="1"/>
      <c r="AD3394" s="1"/>
      <c r="AE3394" s="1"/>
      <c r="AF3394" s="1"/>
      <c r="AG3394" s="1"/>
      <c r="AH3394" s="1"/>
      <c r="AI3394" s="1"/>
      <c r="AJ3394" s="1"/>
      <c r="AK3394" s="1"/>
      <c r="AL3394" s="1"/>
      <c r="AM3394" s="1"/>
      <c r="AN3394" s="1"/>
      <c r="AO3394" s="1"/>
      <c r="AP3394" s="1"/>
      <c r="AQ3394" s="1"/>
      <c r="AR3394" s="1"/>
      <c r="AS3394" s="1"/>
      <c r="AT3394" s="1"/>
      <c r="AU3394" s="1"/>
      <c r="AV3394" s="1"/>
      <c r="AW3394" s="1"/>
      <c r="AX3394" s="1"/>
      <c r="AY3394" s="1"/>
      <c r="AZ3394" s="1"/>
      <c r="BA3394" s="1"/>
      <c r="BB3394" s="1"/>
      <c r="BC3394" s="1"/>
      <c r="BD3394" s="1"/>
      <c r="BE3394" s="1"/>
      <c r="BF3394" s="1"/>
      <c r="BG3394" s="1"/>
      <c r="BH3394" s="1"/>
      <c r="BI3394" s="1"/>
      <c r="BJ3394" s="1"/>
      <c r="BK3394" s="1"/>
      <c r="BL3394" s="1"/>
      <c r="BM3394" s="1"/>
      <c r="BN3394" s="1"/>
      <c r="BO3394" s="1"/>
      <c r="BP3394" s="1"/>
      <c r="BQ3394" s="1"/>
      <c r="BR3394" s="1"/>
      <c r="BS3394" s="1"/>
      <c r="BT3394" s="1"/>
      <c r="BU3394" s="1"/>
      <c r="BV3394" s="1"/>
      <c r="BW3394" s="1"/>
      <c r="BX3394" s="1"/>
      <c r="BY3394" s="1"/>
      <c r="BZ3394" s="1"/>
      <c r="CA3394" s="1"/>
      <c r="CB3394" s="1"/>
      <c r="CC3394" s="1"/>
      <c r="CD3394" s="1"/>
      <c r="CE3394" s="1"/>
      <c r="CF3394" s="1"/>
      <c r="CG3394" s="1"/>
      <c r="CH3394" s="1"/>
      <c r="CI3394" s="1"/>
      <c r="CJ3394" s="1"/>
      <c r="CK3394" s="1"/>
      <c r="CL3394" s="1"/>
      <c r="CM3394" s="1"/>
      <c r="CN3394" s="1"/>
      <c r="CO3394" s="1"/>
      <c r="CP3394" s="1"/>
      <c r="CQ3394" s="1"/>
      <c r="CR3394" s="1"/>
      <c r="CS3394" s="1"/>
      <c r="CT3394" s="1"/>
      <c r="CU3394" s="1"/>
      <c r="CV3394" s="1"/>
      <c r="CW3394" s="1"/>
      <c r="CX3394" s="1"/>
      <c r="CY3394" s="1"/>
      <c r="CZ3394" s="1"/>
      <c r="DA3394" s="1"/>
      <c r="DB3394" s="1"/>
      <c r="DC3394" s="1"/>
      <c r="DD3394" s="1"/>
      <c r="DE3394" s="1"/>
      <c r="DF3394" s="1"/>
      <c r="DG3394" s="1"/>
      <c r="DH3394" s="1"/>
      <c r="DI3394" s="1"/>
      <c r="DJ3394" s="1"/>
      <c r="DK3394" s="1"/>
      <c r="DL3394" s="1"/>
      <c r="DM3394" s="1"/>
      <c r="DN3394" s="1"/>
      <c r="DO3394" s="1"/>
      <c r="DP3394" s="1"/>
      <c r="DQ3394" s="1"/>
      <c r="DR3394" s="1"/>
      <c r="DS3394" s="1"/>
      <c r="DT3394" s="1"/>
      <c r="DU3394" s="1"/>
      <c r="DV3394" s="1"/>
      <c r="DW3394" s="1"/>
      <c r="DX3394" s="1"/>
      <c r="DY3394" s="1"/>
      <c r="DZ3394" s="1"/>
      <c r="EA3394" s="1"/>
      <c r="EB3394" s="1"/>
      <c r="EC3394" s="1"/>
      <c r="ED3394" s="1"/>
      <c r="EE3394" s="1"/>
      <c r="EF3394" s="1"/>
      <c r="EG3394" s="1"/>
      <c r="EH3394" s="1"/>
      <c r="EI3394" s="1"/>
      <c r="EJ3394" s="1"/>
      <c r="EK3394" s="1"/>
      <c r="EL3394" s="1"/>
      <c r="EM3394" s="1"/>
      <c r="EN3394" s="1"/>
      <c r="EO3394" s="1"/>
      <c r="EP3394" s="1"/>
      <c r="EQ3394" s="1"/>
      <c r="ER3394" s="1"/>
      <c r="ES3394" s="1"/>
      <c r="ET3394" s="1"/>
      <c r="EU3394" s="1"/>
      <c r="EV3394" s="1"/>
      <c r="EW3394" s="1"/>
      <c r="EX3394" s="1"/>
      <c r="EY3394" s="1"/>
      <c r="EZ3394" s="1"/>
      <c r="FA3394" s="1"/>
      <c r="FB3394" s="1"/>
      <c r="FC3394" s="1"/>
      <c r="FD3394" s="1"/>
      <c r="FE3394" s="1"/>
      <c r="FF3394" s="1"/>
      <c r="FG3394" s="1"/>
      <c r="FH3394" s="1"/>
      <c r="FI3394" s="1"/>
      <c r="FJ3394" s="1"/>
      <c r="FK3394" s="1"/>
      <c r="FL3394" s="1"/>
      <c r="FM3394" s="1"/>
      <c r="FN3394" s="1"/>
      <c r="FO3394" s="1"/>
      <c r="FP3394" s="1"/>
      <c r="FQ3394" s="1"/>
      <c r="FR3394" s="1"/>
      <c r="FS3394" s="1"/>
      <c r="FT3394" s="1"/>
      <c r="FU3394" s="1"/>
      <c r="FV3394" s="1"/>
      <c r="FW3394" s="1"/>
      <c r="FX3394" s="1"/>
      <c r="FY3394" s="1"/>
      <c r="FZ3394" s="1"/>
      <c r="GA3394" s="1"/>
      <c r="GB3394" s="1"/>
      <c r="GC3394" s="1"/>
      <c r="GD3394" s="1"/>
      <c r="GE3394" s="1"/>
      <c r="GF3394" s="1"/>
      <c r="GG3394" s="1"/>
      <c r="GH3394" s="1"/>
      <c r="GI3394" s="1"/>
      <c r="GJ3394" s="1"/>
      <c r="GK3394" s="1"/>
      <c r="GL3394" s="1"/>
      <c r="GM3394" s="1"/>
      <c r="GN3394" s="1"/>
      <c r="GO3394" s="1"/>
    </row>
    <row r="3395" spans="1:197" s="40" customFormat="1" x14ac:dyDescent="0.25">
      <c r="A3395" s="41"/>
      <c r="B3395" s="4"/>
      <c r="C3395" s="41"/>
      <c r="D3395" s="42"/>
      <c r="E3395" s="42"/>
      <c r="F3395" s="42"/>
      <c r="G3395" s="1"/>
      <c r="H3395" s="1"/>
      <c r="I3395" s="1"/>
      <c r="J3395" s="1"/>
      <c r="K3395" s="1"/>
      <c r="L3395" s="1"/>
      <c r="M3395" s="2"/>
      <c r="N3395" s="1"/>
      <c r="O3395" s="1"/>
      <c r="P3395" s="1"/>
      <c r="Q3395" s="1"/>
      <c r="R3395" s="1"/>
      <c r="S3395" s="1"/>
      <c r="T3395" s="1"/>
      <c r="U3395" s="1"/>
      <c r="V3395" s="1"/>
      <c r="W3395" s="1"/>
      <c r="X3395" s="1"/>
      <c r="Y3395" s="1"/>
      <c r="Z3395" s="1"/>
      <c r="AA3395" s="1"/>
      <c r="AB3395" s="1"/>
      <c r="AC3395" s="1"/>
      <c r="AD3395" s="1"/>
      <c r="AE3395" s="1"/>
      <c r="AF3395" s="1"/>
      <c r="AG3395" s="1"/>
      <c r="AH3395" s="1"/>
      <c r="AI3395" s="1"/>
      <c r="AJ3395" s="1"/>
      <c r="AK3395" s="1"/>
      <c r="AL3395" s="1"/>
      <c r="AM3395" s="1"/>
      <c r="AN3395" s="1"/>
      <c r="AO3395" s="1"/>
      <c r="AP3395" s="1"/>
      <c r="AQ3395" s="1"/>
      <c r="AR3395" s="1"/>
      <c r="AS3395" s="1"/>
      <c r="AT3395" s="1"/>
      <c r="AU3395" s="1"/>
      <c r="AV3395" s="1"/>
      <c r="AW3395" s="1"/>
      <c r="AX3395" s="1"/>
      <c r="AY3395" s="1"/>
      <c r="AZ3395" s="1"/>
      <c r="BA3395" s="1"/>
      <c r="BB3395" s="1"/>
      <c r="BC3395" s="1"/>
      <c r="BD3395" s="1"/>
      <c r="BE3395" s="1"/>
      <c r="BF3395" s="1"/>
      <c r="BG3395" s="1"/>
      <c r="BH3395" s="1"/>
      <c r="BI3395" s="1"/>
      <c r="BJ3395" s="1"/>
      <c r="BK3395" s="1"/>
      <c r="BL3395" s="1"/>
      <c r="BM3395" s="1"/>
      <c r="BN3395" s="1"/>
      <c r="BO3395" s="1"/>
      <c r="BP3395" s="1"/>
      <c r="BQ3395" s="1"/>
      <c r="BR3395" s="1"/>
      <c r="BS3395" s="1"/>
      <c r="BT3395" s="1"/>
      <c r="BU3395" s="1"/>
      <c r="BV3395" s="1"/>
      <c r="BW3395" s="1"/>
      <c r="BX3395" s="1"/>
      <c r="BY3395" s="1"/>
      <c r="BZ3395" s="1"/>
      <c r="CA3395" s="1"/>
      <c r="CB3395" s="1"/>
      <c r="CC3395" s="1"/>
      <c r="CD3395" s="1"/>
      <c r="CE3395" s="1"/>
      <c r="CF3395" s="1"/>
      <c r="CG3395" s="1"/>
      <c r="CH3395" s="1"/>
      <c r="CI3395" s="1"/>
      <c r="CJ3395" s="1"/>
      <c r="CK3395" s="1"/>
      <c r="CL3395" s="1"/>
      <c r="CM3395" s="1"/>
      <c r="CN3395" s="1"/>
      <c r="CO3395" s="1"/>
      <c r="CP3395" s="1"/>
      <c r="CQ3395" s="1"/>
      <c r="CR3395" s="1"/>
      <c r="CS3395" s="1"/>
      <c r="CT3395" s="1"/>
      <c r="CU3395" s="1"/>
      <c r="CV3395" s="1"/>
      <c r="CW3395" s="1"/>
      <c r="CX3395" s="1"/>
      <c r="CY3395" s="1"/>
      <c r="CZ3395" s="1"/>
      <c r="DA3395" s="1"/>
      <c r="DB3395" s="1"/>
      <c r="DC3395" s="1"/>
      <c r="DD3395" s="1"/>
      <c r="DE3395" s="1"/>
      <c r="DF3395" s="1"/>
      <c r="DG3395" s="1"/>
      <c r="DH3395" s="1"/>
      <c r="DI3395" s="1"/>
      <c r="DJ3395" s="1"/>
      <c r="DK3395" s="1"/>
      <c r="DL3395" s="1"/>
      <c r="DM3395" s="1"/>
      <c r="DN3395" s="1"/>
      <c r="DO3395" s="1"/>
      <c r="DP3395" s="1"/>
      <c r="DQ3395" s="1"/>
      <c r="DR3395" s="1"/>
      <c r="DS3395" s="1"/>
      <c r="DT3395" s="1"/>
      <c r="DU3395" s="1"/>
      <c r="DV3395" s="1"/>
      <c r="DW3395" s="1"/>
      <c r="DX3395" s="1"/>
      <c r="DY3395" s="1"/>
      <c r="DZ3395" s="1"/>
      <c r="EA3395" s="1"/>
      <c r="EB3395" s="1"/>
      <c r="EC3395" s="1"/>
      <c r="ED3395" s="1"/>
      <c r="EE3395" s="1"/>
      <c r="EF3395" s="1"/>
      <c r="EG3395" s="1"/>
      <c r="EH3395" s="1"/>
      <c r="EI3395" s="1"/>
      <c r="EJ3395" s="1"/>
      <c r="EK3395" s="1"/>
      <c r="EL3395" s="1"/>
      <c r="EM3395" s="1"/>
      <c r="EN3395" s="1"/>
      <c r="EO3395" s="1"/>
      <c r="EP3395" s="1"/>
      <c r="EQ3395" s="1"/>
      <c r="ER3395" s="1"/>
      <c r="ES3395" s="1"/>
      <c r="ET3395" s="1"/>
      <c r="EU3395" s="1"/>
      <c r="EV3395" s="1"/>
      <c r="EW3395" s="1"/>
      <c r="EX3395" s="1"/>
      <c r="EY3395" s="1"/>
      <c r="EZ3395" s="1"/>
      <c r="FA3395" s="1"/>
      <c r="FB3395" s="1"/>
      <c r="FC3395" s="1"/>
      <c r="FD3395" s="1"/>
      <c r="FE3395" s="1"/>
      <c r="FF3395" s="1"/>
      <c r="FG3395" s="1"/>
      <c r="FH3395" s="1"/>
      <c r="FI3395" s="1"/>
      <c r="FJ3395" s="1"/>
      <c r="FK3395" s="1"/>
      <c r="FL3395" s="1"/>
      <c r="FM3395" s="1"/>
      <c r="FN3395" s="1"/>
      <c r="FO3395" s="1"/>
      <c r="FP3395" s="1"/>
      <c r="FQ3395" s="1"/>
      <c r="FR3395" s="1"/>
      <c r="FS3395" s="1"/>
      <c r="FT3395" s="1"/>
      <c r="FU3395" s="1"/>
      <c r="FV3395" s="1"/>
      <c r="FW3395" s="1"/>
      <c r="FX3395" s="1"/>
      <c r="FY3395" s="1"/>
      <c r="FZ3395" s="1"/>
      <c r="GA3395" s="1"/>
      <c r="GB3395" s="1"/>
      <c r="GC3395" s="1"/>
      <c r="GD3395" s="1"/>
      <c r="GE3395" s="1"/>
      <c r="GF3395" s="1"/>
      <c r="GG3395" s="1"/>
      <c r="GH3395" s="1"/>
      <c r="GI3395" s="1"/>
      <c r="GJ3395" s="1"/>
      <c r="GK3395" s="1"/>
      <c r="GL3395" s="1"/>
      <c r="GM3395" s="1"/>
      <c r="GN3395" s="1"/>
      <c r="GO3395" s="1"/>
    </row>
    <row r="3396" spans="1:197" s="40" customFormat="1" x14ac:dyDescent="0.25">
      <c r="A3396" s="41"/>
      <c r="B3396" s="4"/>
      <c r="C3396" s="41"/>
      <c r="D3396" s="42"/>
      <c r="E3396" s="42"/>
      <c r="F3396" s="42"/>
      <c r="G3396" s="1"/>
      <c r="H3396" s="1"/>
      <c r="I3396" s="1"/>
      <c r="J3396" s="1"/>
      <c r="K3396" s="1"/>
      <c r="L3396" s="1"/>
      <c r="M3396" s="2"/>
      <c r="N3396" s="1"/>
      <c r="O3396" s="1"/>
      <c r="P3396" s="1"/>
      <c r="Q3396" s="1"/>
      <c r="R3396" s="1"/>
      <c r="S3396" s="1"/>
      <c r="T3396" s="1"/>
      <c r="U3396" s="1"/>
      <c r="V3396" s="1"/>
      <c r="W3396" s="1"/>
      <c r="X3396" s="1"/>
      <c r="Y3396" s="1"/>
      <c r="Z3396" s="1"/>
      <c r="AA3396" s="1"/>
      <c r="AB3396" s="1"/>
      <c r="AC3396" s="1"/>
      <c r="AD3396" s="1"/>
      <c r="AE3396" s="1"/>
      <c r="AF3396" s="1"/>
      <c r="AG3396" s="1"/>
      <c r="AH3396" s="1"/>
      <c r="AI3396" s="1"/>
      <c r="AJ3396" s="1"/>
      <c r="AK3396" s="1"/>
      <c r="AL3396" s="1"/>
      <c r="AM3396" s="1"/>
      <c r="AN3396" s="1"/>
      <c r="AO3396" s="1"/>
      <c r="AP3396" s="1"/>
      <c r="AQ3396" s="1"/>
      <c r="AR3396" s="1"/>
      <c r="AS3396" s="1"/>
      <c r="AT3396" s="1"/>
      <c r="AU3396" s="1"/>
      <c r="AV3396" s="1"/>
      <c r="AW3396" s="1"/>
      <c r="AX3396" s="1"/>
      <c r="AY3396" s="1"/>
      <c r="AZ3396" s="1"/>
      <c r="BA3396" s="1"/>
      <c r="BB3396" s="1"/>
      <c r="BC3396" s="1"/>
      <c r="BD3396" s="1"/>
      <c r="BE3396" s="1"/>
      <c r="BF3396" s="1"/>
      <c r="BG3396" s="1"/>
      <c r="BH3396" s="1"/>
      <c r="BI3396" s="1"/>
      <c r="BJ3396" s="1"/>
      <c r="BK3396" s="1"/>
      <c r="BL3396" s="1"/>
      <c r="BM3396" s="1"/>
      <c r="BN3396" s="1"/>
      <c r="BO3396" s="1"/>
      <c r="BP3396" s="1"/>
      <c r="BQ3396" s="1"/>
      <c r="BR3396" s="1"/>
      <c r="BS3396" s="1"/>
      <c r="BT3396" s="1"/>
      <c r="BU3396" s="1"/>
      <c r="BV3396" s="1"/>
      <c r="BW3396" s="1"/>
      <c r="BX3396" s="1"/>
      <c r="BY3396" s="1"/>
      <c r="BZ3396" s="1"/>
      <c r="CA3396" s="1"/>
      <c r="CB3396" s="1"/>
      <c r="CC3396" s="1"/>
      <c r="CD3396" s="1"/>
      <c r="CE3396" s="1"/>
      <c r="CF3396" s="1"/>
      <c r="CG3396" s="1"/>
      <c r="CH3396" s="1"/>
      <c r="CI3396" s="1"/>
      <c r="CJ3396" s="1"/>
      <c r="CK3396" s="1"/>
      <c r="CL3396" s="1"/>
      <c r="CM3396" s="1"/>
      <c r="CN3396" s="1"/>
      <c r="CO3396" s="1"/>
      <c r="CP3396" s="1"/>
      <c r="CQ3396" s="1"/>
      <c r="CR3396" s="1"/>
      <c r="CS3396" s="1"/>
      <c r="CT3396" s="1"/>
      <c r="CU3396" s="1"/>
      <c r="CV3396" s="1"/>
      <c r="CW3396" s="1"/>
      <c r="CX3396" s="1"/>
      <c r="CY3396" s="1"/>
      <c r="CZ3396" s="1"/>
      <c r="DA3396" s="1"/>
      <c r="DB3396" s="1"/>
      <c r="DC3396" s="1"/>
      <c r="DD3396" s="1"/>
      <c r="DE3396" s="1"/>
      <c r="DF3396" s="1"/>
      <c r="DG3396" s="1"/>
      <c r="DH3396" s="1"/>
      <c r="DI3396" s="1"/>
      <c r="DJ3396" s="1"/>
      <c r="DK3396" s="1"/>
      <c r="DL3396" s="1"/>
      <c r="DM3396" s="1"/>
      <c r="DN3396" s="1"/>
      <c r="DO3396" s="1"/>
      <c r="DP3396" s="1"/>
      <c r="DQ3396" s="1"/>
      <c r="DR3396" s="1"/>
      <c r="DS3396" s="1"/>
      <c r="DT3396" s="1"/>
      <c r="DU3396" s="1"/>
      <c r="DV3396" s="1"/>
      <c r="DW3396" s="1"/>
      <c r="DX3396" s="1"/>
      <c r="DY3396" s="1"/>
      <c r="DZ3396" s="1"/>
      <c r="EA3396" s="1"/>
      <c r="EB3396" s="1"/>
      <c r="EC3396" s="1"/>
      <c r="ED3396" s="1"/>
      <c r="EE3396" s="1"/>
      <c r="EF3396" s="1"/>
      <c r="EG3396" s="1"/>
      <c r="EH3396" s="1"/>
      <c r="EI3396" s="1"/>
      <c r="EJ3396" s="1"/>
      <c r="EK3396" s="1"/>
      <c r="EL3396" s="1"/>
      <c r="EM3396" s="1"/>
      <c r="EN3396" s="1"/>
      <c r="EO3396" s="1"/>
      <c r="EP3396" s="1"/>
      <c r="EQ3396" s="1"/>
      <c r="ER3396" s="1"/>
      <c r="ES3396" s="1"/>
      <c r="ET3396" s="1"/>
      <c r="EU3396" s="1"/>
      <c r="EV3396" s="1"/>
      <c r="EW3396" s="1"/>
      <c r="EX3396" s="1"/>
      <c r="EY3396" s="1"/>
      <c r="EZ3396" s="1"/>
      <c r="FA3396" s="1"/>
      <c r="FB3396" s="1"/>
      <c r="FC3396" s="1"/>
      <c r="FD3396" s="1"/>
      <c r="FE3396" s="1"/>
      <c r="FF3396" s="1"/>
      <c r="FG3396" s="1"/>
      <c r="FH3396" s="1"/>
      <c r="FI3396" s="1"/>
      <c r="FJ3396" s="1"/>
      <c r="FK3396" s="1"/>
      <c r="FL3396" s="1"/>
      <c r="FM3396" s="1"/>
      <c r="FN3396" s="1"/>
      <c r="FO3396" s="1"/>
      <c r="FP3396" s="1"/>
      <c r="FQ3396" s="1"/>
      <c r="FR3396" s="1"/>
      <c r="FS3396" s="1"/>
      <c r="FT3396" s="1"/>
      <c r="FU3396" s="1"/>
      <c r="FV3396" s="1"/>
      <c r="FW3396" s="1"/>
      <c r="FX3396" s="1"/>
      <c r="FY3396" s="1"/>
      <c r="FZ3396" s="1"/>
      <c r="GA3396" s="1"/>
      <c r="GB3396" s="1"/>
      <c r="GC3396" s="1"/>
      <c r="GD3396" s="1"/>
      <c r="GE3396" s="1"/>
      <c r="GF3396" s="1"/>
      <c r="GG3396" s="1"/>
      <c r="GH3396" s="1"/>
      <c r="GI3396" s="1"/>
      <c r="GJ3396" s="1"/>
      <c r="GK3396" s="1"/>
      <c r="GL3396" s="1"/>
      <c r="GM3396" s="1"/>
      <c r="GN3396" s="1"/>
      <c r="GO3396" s="1"/>
    </row>
    <row r="3397" spans="1:197" s="40" customFormat="1" x14ac:dyDescent="0.25">
      <c r="A3397" s="41"/>
      <c r="B3397" s="4"/>
      <c r="C3397" s="41"/>
      <c r="D3397" s="42"/>
      <c r="E3397" s="42"/>
      <c r="F3397" s="42"/>
      <c r="G3397" s="1"/>
      <c r="H3397" s="1"/>
      <c r="I3397" s="1"/>
      <c r="J3397" s="1"/>
      <c r="K3397" s="1"/>
      <c r="L3397" s="1"/>
      <c r="M3397" s="2"/>
      <c r="N3397" s="1"/>
      <c r="O3397" s="1"/>
      <c r="P3397" s="1"/>
      <c r="Q3397" s="1"/>
      <c r="R3397" s="1"/>
      <c r="S3397" s="1"/>
      <c r="T3397" s="1"/>
      <c r="U3397" s="1"/>
      <c r="V3397" s="1"/>
      <c r="W3397" s="1"/>
      <c r="X3397" s="1"/>
      <c r="Y3397" s="1"/>
      <c r="Z3397" s="1"/>
      <c r="AA3397" s="1"/>
      <c r="AB3397" s="1"/>
      <c r="AC3397" s="1"/>
      <c r="AD3397" s="1"/>
      <c r="AE3397" s="1"/>
      <c r="AF3397" s="1"/>
      <c r="AG3397" s="1"/>
      <c r="AH3397" s="1"/>
      <c r="AI3397" s="1"/>
      <c r="AJ3397" s="1"/>
      <c r="AK3397" s="1"/>
      <c r="AL3397" s="1"/>
      <c r="AM3397" s="1"/>
      <c r="AN3397" s="1"/>
      <c r="AO3397" s="1"/>
      <c r="AP3397" s="1"/>
      <c r="AQ3397" s="1"/>
      <c r="AR3397" s="1"/>
      <c r="AS3397" s="1"/>
      <c r="AT3397" s="1"/>
      <c r="AU3397" s="1"/>
      <c r="AV3397" s="1"/>
      <c r="AW3397" s="1"/>
      <c r="AX3397" s="1"/>
      <c r="AY3397" s="1"/>
      <c r="AZ3397" s="1"/>
      <c r="BA3397" s="1"/>
      <c r="BB3397" s="1"/>
      <c r="BC3397" s="1"/>
      <c r="BD3397" s="1"/>
      <c r="BE3397" s="1"/>
      <c r="BF3397" s="1"/>
      <c r="BG3397" s="1"/>
      <c r="BH3397" s="1"/>
      <c r="BI3397" s="1"/>
      <c r="BJ3397" s="1"/>
      <c r="BK3397" s="1"/>
      <c r="BL3397" s="1"/>
      <c r="BM3397" s="1"/>
      <c r="BN3397" s="1"/>
      <c r="BO3397" s="1"/>
      <c r="BP3397" s="1"/>
      <c r="BQ3397" s="1"/>
      <c r="BR3397" s="1"/>
      <c r="BS3397" s="1"/>
      <c r="BT3397" s="1"/>
      <c r="BU3397" s="1"/>
      <c r="BV3397" s="1"/>
      <c r="BW3397" s="1"/>
      <c r="BX3397" s="1"/>
      <c r="BY3397" s="1"/>
      <c r="BZ3397" s="1"/>
      <c r="CA3397" s="1"/>
      <c r="CB3397" s="1"/>
      <c r="CC3397" s="1"/>
      <c r="CD3397" s="1"/>
      <c r="CE3397" s="1"/>
      <c r="CF3397" s="1"/>
      <c r="CG3397" s="1"/>
      <c r="CH3397" s="1"/>
      <c r="CI3397" s="1"/>
      <c r="CJ3397" s="1"/>
      <c r="CK3397" s="1"/>
      <c r="CL3397" s="1"/>
      <c r="CM3397" s="1"/>
      <c r="CN3397" s="1"/>
      <c r="CO3397" s="1"/>
      <c r="CP3397" s="1"/>
      <c r="CQ3397" s="1"/>
      <c r="CR3397" s="1"/>
      <c r="CS3397" s="1"/>
      <c r="CT3397" s="1"/>
      <c r="CU3397" s="1"/>
      <c r="CV3397" s="1"/>
      <c r="CW3397" s="1"/>
      <c r="CX3397" s="1"/>
      <c r="CY3397" s="1"/>
      <c r="CZ3397" s="1"/>
      <c r="DA3397" s="1"/>
      <c r="DB3397" s="1"/>
      <c r="DC3397" s="1"/>
      <c r="DD3397" s="1"/>
      <c r="DE3397" s="1"/>
      <c r="DF3397" s="1"/>
      <c r="DG3397" s="1"/>
      <c r="DH3397" s="1"/>
      <c r="DI3397" s="1"/>
      <c r="DJ3397" s="1"/>
      <c r="DK3397" s="1"/>
      <c r="DL3397" s="1"/>
      <c r="DM3397" s="1"/>
      <c r="DN3397" s="1"/>
      <c r="DO3397" s="1"/>
      <c r="DP3397" s="1"/>
      <c r="DQ3397" s="1"/>
      <c r="DR3397" s="1"/>
      <c r="DS3397" s="1"/>
      <c r="DT3397" s="1"/>
      <c r="DU3397" s="1"/>
      <c r="DV3397" s="1"/>
      <c r="DW3397" s="1"/>
      <c r="DX3397" s="1"/>
      <c r="DY3397" s="1"/>
      <c r="DZ3397" s="1"/>
      <c r="EA3397" s="1"/>
      <c r="EB3397" s="1"/>
      <c r="EC3397" s="1"/>
      <c r="ED3397" s="1"/>
      <c r="EE3397" s="1"/>
      <c r="EF3397" s="1"/>
      <c r="EG3397" s="1"/>
      <c r="EH3397" s="1"/>
      <c r="EI3397" s="1"/>
      <c r="EJ3397" s="1"/>
      <c r="EK3397" s="1"/>
      <c r="EL3397" s="1"/>
      <c r="EM3397" s="1"/>
      <c r="EN3397" s="1"/>
      <c r="EO3397" s="1"/>
      <c r="EP3397" s="1"/>
      <c r="EQ3397" s="1"/>
      <c r="ER3397" s="1"/>
      <c r="ES3397" s="1"/>
      <c r="ET3397" s="1"/>
      <c r="EU3397" s="1"/>
      <c r="EV3397" s="1"/>
      <c r="EW3397" s="1"/>
      <c r="EX3397" s="1"/>
      <c r="EY3397" s="1"/>
      <c r="EZ3397" s="1"/>
      <c r="FA3397" s="1"/>
      <c r="FB3397" s="1"/>
      <c r="FC3397" s="1"/>
      <c r="FD3397" s="1"/>
      <c r="FE3397" s="1"/>
      <c r="FF3397" s="1"/>
      <c r="FG3397" s="1"/>
      <c r="FH3397" s="1"/>
      <c r="FI3397" s="1"/>
      <c r="FJ3397" s="1"/>
      <c r="FK3397" s="1"/>
      <c r="FL3397" s="1"/>
      <c r="FM3397" s="1"/>
      <c r="FN3397" s="1"/>
      <c r="FO3397" s="1"/>
      <c r="FP3397" s="1"/>
      <c r="FQ3397" s="1"/>
      <c r="FR3397" s="1"/>
      <c r="FS3397" s="1"/>
      <c r="FT3397" s="1"/>
      <c r="FU3397" s="1"/>
      <c r="FV3397" s="1"/>
      <c r="FW3397" s="1"/>
      <c r="FX3397" s="1"/>
      <c r="FY3397" s="1"/>
      <c r="FZ3397" s="1"/>
      <c r="GA3397" s="1"/>
      <c r="GB3397" s="1"/>
      <c r="GC3397" s="1"/>
      <c r="GD3397" s="1"/>
      <c r="GE3397" s="1"/>
      <c r="GF3397" s="1"/>
      <c r="GG3397" s="1"/>
      <c r="GH3397" s="1"/>
      <c r="GI3397" s="1"/>
      <c r="GJ3397" s="1"/>
      <c r="GK3397" s="1"/>
      <c r="GL3397" s="1"/>
      <c r="GM3397" s="1"/>
      <c r="GN3397" s="1"/>
      <c r="GO3397" s="1"/>
    </row>
    <row r="3398" spans="1:197" s="40" customFormat="1" x14ac:dyDescent="0.25">
      <c r="A3398" s="41"/>
      <c r="B3398" s="4"/>
      <c r="C3398" s="41"/>
      <c r="D3398" s="42"/>
      <c r="E3398" s="42"/>
      <c r="F3398" s="42"/>
      <c r="G3398" s="1"/>
      <c r="H3398" s="1"/>
      <c r="I3398" s="1"/>
      <c r="J3398" s="1"/>
      <c r="K3398" s="1"/>
      <c r="L3398" s="1"/>
      <c r="M3398" s="2"/>
      <c r="N3398" s="1"/>
      <c r="O3398" s="1"/>
      <c r="P3398" s="1"/>
      <c r="Q3398" s="1"/>
      <c r="R3398" s="1"/>
      <c r="S3398" s="1"/>
      <c r="T3398" s="1"/>
      <c r="U3398" s="1"/>
      <c r="V3398" s="1"/>
      <c r="W3398" s="1"/>
      <c r="X3398" s="1"/>
      <c r="Y3398" s="1"/>
      <c r="Z3398" s="1"/>
      <c r="AA3398" s="1"/>
      <c r="AB3398" s="1"/>
      <c r="AC3398" s="1"/>
      <c r="AD3398" s="1"/>
      <c r="AE3398" s="1"/>
      <c r="AF3398" s="1"/>
      <c r="AG3398" s="1"/>
      <c r="AH3398" s="1"/>
      <c r="AI3398" s="1"/>
      <c r="AJ3398" s="1"/>
      <c r="AK3398" s="1"/>
      <c r="AL3398" s="1"/>
      <c r="AM3398" s="1"/>
      <c r="AN3398" s="1"/>
      <c r="AO3398" s="1"/>
      <c r="AP3398" s="1"/>
      <c r="AQ3398" s="1"/>
      <c r="AR3398" s="1"/>
      <c r="AS3398" s="1"/>
      <c r="AT3398" s="1"/>
      <c r="AU3398" s="1"/>
      <c r="AV3398" s="1"/>
      <c r="AW3398" s="1"/>
      <c r="AX3398" s="1"/>
      <c r="AY3398" s="1"/>
      <c r="AZ3398" s="1"/>
      <c r="BA3398" s="1"/>
      <c r="BB3398" s="1"/>
      <c r="BC3398" s="1"/>
      <c r="BD3398" s="1"/>
      <c r="BE3398" s="1"/>
      <c r="BF3398" s="1"/>
      <c r="BG3398" s="1"/>
      <c r="BH3398" s="1"/>
      <c r="BI3398" s="1"/>
      <c r="BJ3398" s="1"/>
      <c r="BK3398" s="1"/>
      <c r="BL3398" s="1"/>
      <c r="BM3398" s="1"/>
      <c r="BN3398" s="1"/>
      <c r="BO3398" s="1"/>
      <c r="BP3398" s="1"/>
      <c r="BQ3398" s="1"/>
      <c r="BR3398" s="1"/>
      <c r="BS3398" s="1"/>
      <c r="BT3398" s="1"/>
      <c r="BU3398" s="1"/>
      <c r="BV3398" s="1"/>
      <c r="BW3398" s="1"/>
      <c r="BX3398" s="1"/>
      <c r="BY3398" s="1"/>
      <c r="BZ3398" s="1"/>
      <c r="CA3398" s="1"/>
      <c r="CB3398" s="1"/>
      <c r="CC3398" s="1"/>
      <c r="CD3398" s="1"/>
      <c r="CE3398" s="1"/>
      <c r="CF3398" s="1"/>
      <c r="CG3398" s="1"/>
      <c r="CH3398" s="1"/>
      <c r="CI3398" s="1"/>
      <c r="CJ3398" s="1"/>
      <c r="CK3398" s="1"/>
      <c r="CL3398" s="1"/>
      <c r="CM3398" s="1"/>
      <c r="CN3398" s="1"/>
      <c r="CO3398" s="1"/>
      <c r="CP3398" s="1"/>
      <c r="CQ3398" s="1"/>
      <c r="CR3398" s="1"/>
      <c r="CS3398" s="1"/>
      <c r="CT3398" s="1"/>
      <c r="CU3398" s="1"/>
      <c r="CV3398" s="1"/>
      <c r="CW3398" s="1"/>
      <c r="CX3398" s="1"/>
      <c r="CY3398" s="1"/>
      <c r="CZ3398" s="1"/>
      <c r="DA3398" s="1"/>
      <c r="DB3398" s="1"/>
      <c r="DC3398" s="1"/>
      <c r="DD3398" s="1"/>
      <c r="DE3398" s="1"/>
      <c r="DF3398" s="1"/>
      <c r="DG3398" s="1"/>
      <c r="DH3398" s="1"/>
      <c r="DI3398" s="1"/>
      <c r="DJ3398" s="1"/>
      <c r="DK3398" s="1"/>
      <c r="DL3398" s="1"/>
      <c r="DM3398" s="1"/>
      <c r="DN3398" s="1"/>
      <c r="DO3398" s="1"/>
      <c r="DP3398" s="1"/>
      <c r="DQ3398" s="1"/>
      <c r="DR3398" s="1"/>
      <c r="DS3398" s="1"/>
      <c r="DT3398" s="1"/>
      <c r="DU3398" s="1"/>
      <c r="DV3398" s="1"/>
      <c r="DW3398" s="1"/>
      <c r="DX3398" s="1"/>
      <c r="DY3398" s="1"/>
      <c r="DZ3398" s="1"/>
      <c r="EA3398" s="1"/>
      <c r="EB3398" s="1"/>
      <c r="EC3398" s="1"/>
      <c r="ED3398" s="1"/>
      <c r="EE3398" s="1"/>
      <c r="EF3398" s="1"/>
      <c r="EG3398" s="1"/>
      <c r="EH3398" s="1"/>
      <c r="EI3398" s="1"/>
      <c r="EJ3398" s="1"/>
      <c r="EK3398" s="1"/>
      <c r="EL3398" s="1"/>
      <c r="EM3398" s="1"/>
      <c r="EN3398" s="1"/>
      <c r="EO3398" s="1"/>
      <c r="EP3398" s="1"/>
      <c r="EQ3398" s="1"/>
      <c r="ER3398" s="1"/>
      <c r="ES3398" s="1"/>
      <c r="ET3398" s="1"/>
      <c r="EU3398" s="1"/>
      <c r="EV3398" s="1"/>
      <c r="EW3398" s="1"/>
      <c r="EX3398" s="1"/>
      <c r="EY3398" s="1"/>
      <c r="EZ3398" s="1"/>
      <c r="FA3398" s="1"/>
      <c r="FB3398" s="1"/>
      <c r="FC3398" s="1"/>
      <c r="FD3398" s="1"/>
      <c r="FE3398" s="1"/>
      <c r="FF3398" s="1"/>
      <c r="FG3398" s="1"/>
      <c r="FH3398" s="1"/>
      <c r="FI3398" s="1"/>
      <c r="FJ3398" s="1"/>
      <c r="FK3398" s="1"/>
      <c r="FL3398" s="1"/>
      <c r="FM3398" s="1"/>
      <c r="FN3398" s="1"/>
      <c r="FO3398" s="1"/>
      <c r="FP3398" s="1"/>
      <c r="FQ3398" s="1"/>
      <c r="FR3398" s="1"/>
      <c r="FS3398" s="1"/>
      <c r="FT3398" s="1"/>
      <c r="FU3398" s="1"/>
      <c r="FV3398" s="1"/>
      <c r="FW3398" s="1"/>
      <c r="FX3398" s="1"/>
      <c r="FY3398" s="1"/>
      <c r="FZ3398" s="1"/>
      <c r="GA3398" s="1"/>
      <c r="GB3398" s="1"/>
      <c r="GC3398" s="1"/>
      <c r="GD3398" s="1"/>
      <c r="GE3398" s="1"/>
      <c r="GF3398" s="1"/>
      <c r="GG3398" s="1"/>
      <c r="GH3398" s="1"/>
      <c r="GI3398" s="1"/>
      <c r="GJ3398" s="1"/>
      <c r="GK3398" s="1"/>
      <c r="GL3398" s="1"/>
      <c r="GM3398" s="1"/>
      <c r="GN3398" s="1"/>
      <c r="GO3398" s="1"/>
    </row>
    <row r="3399" spans="1:197" s="40" customFormat="1" x14ac:dyDescent="0.25">
      <c r="A3399" s="41"/>
      <c r="B3399" s="4"/>
      <c r="C3399" s="41"/>
      <c r="D3399" s="42"/>
      <c r="E3399" s="42"/>
      <c r="F3399" s="42"/>
      <c r="G3399" s="1"/>
      <c r="H3399" s="1"/>
      <c r="I3399" s="1"/>
      <c r="J3399" s="1"/>
      <c r="K3399" s="1"/>
      <c r="L3399" s="1"/>
      <c r="M3399" s="2"/>
      <c r="N3399" s="1"/>
      <c r="O3399" s="1"/>
      <c r="P3399" s="1"/>
      <c r="Q3399" s="1"/>
      <c r="R3399" s="1"/>
      <c r="S3399" s="1"/>
      <c r="T3399" s="1"/>
      <c r="U3399" s="1"/>
      <c r="V3399" s="1"/>
      <c r="W3399" s="1"/>
      <c r="X3399" s="1"/>
      <c r="Y3399" s="1"/>
      <c r="Z3399" s="1"/>
      <c r="AA3399" s="1"/>
      <c r="AB3399" s="1"/>
      <c r="AC3399" s="1"/>
      <c r="AD3399" s="1"/>
      <c r="AE3399" s="1"/>
      <c r="AF3399" s="1"/>
      <c r="AG3399" s="1"/>
      <c r="AH3399" s="1"/>
      <c r="AI3399" s="1"/>
      <c r="AJ3399" s="1"/>
      <c r="AK3399" s="1"/>
      <c r="AL3399" s="1"/>
      <c r="AM3399" s="1"/>
      <c r="AN3399" s="1"/>
      <c r="AO3399" s="1"/>
      <c r="AP3399" s="1"/>
      <c r="AQ3399" s="1"/>
      <c r="AR3399" s="1"/>
      <c r="AS3399" s="1"/>
      <c r="AT3399" s="1"/>
      <c r="AU3399" s="1"/>
      <c r="AV3399" s="1"/>
      <c r="AW3399" s="1"/>
      <c r="AX3399" s="1"/>
      <c r="AY3399" s="1"/>
      <c r="AZ3399" s="1"/>
      <c r="BA3399" s="1"/>
      <c r="BB3399" s="1"/>
      <c r="BC3399" s="1"/>
      <c r="BD3399" s="1"/>
      <c r="BE3399" s="1"/>
      <c r="BF3399" s="1"/>
      <c r="BG3399" s="1"/>
      <c r="BH3399" s="1"/>
      <c r="BI3399" s="1"/>
      <c r="BJ3399" s="1"/>
      <c r="BK3399" s="1"/>
      <c r="BL3399" s="1"/>
      <c r="BM3399" s="1"/>
      <c r="BN3399" s="1"/>
      <c r="BO3399" s="1"/>
      <c r="BP3399" s="1"/>
      <c r="BQ3399" s="1"/>
      <c r="BR3399" s="1"/>
      <c r="BS3399" s="1"/>
      <c r="BT3399" s="1"/>
      <c r="BU3399" s="1"/>
      <c r="BV3399" s="1"/>
      <c r="BW3399" s="1"/>
      <c r="BX3399" s="1"/>
      <c r="BY3399" s="1"/>
      <c r="BZ3399" s="1"/>
      <c r="CA3399" s="1"/>
      <c r="CB3399" s="1"/>
      <c r="CC3399" s="1"/>
      <c r="CD3399" s="1"/>
      <c r="CE3399" s="1"/>
      <c r="CF3399" s="1"/>
      <c r="CG3399" s="1"/>
      <c r="CH3399" s="1"/>
      <c r="CI3399" s="1"/>
      <c r="CJ3399" s="1"/>
      <c r="CK3399" s="1"/>
      <c r="CL3399" s="1"/>
      <c r="CM3399" s="1"/>
      <c r="CN3399" s="1"/>
      <c r="CO3399" s="1"/>
      <c r="CP3399" s="1"/>
      <c r="CQ3399" s="1"/>
      <c r="CR3399" s="1"/>
      <c r="CS3399" s="1"/>
      <c r="CT3399" s="1"/>
      <c r="CU3399" s="1"/>
      <c r="CV3399" s="1"/>
      <c r="CW3399" s="1"/>
      <c r="CX3399" s="1"/>
      <c r="CY3399" s="1"/>
      <c r="CZ3399" s="1"/>
      <c r="DA3399" s="1"/>
      <c r="DB3399" s="1"/>
      <c r="DC3399" s="1"/>
      <c r="DD3399" s="1"/>
      <c r="DE3399" s="1"/>
      <c r="DF3399" s="1"/>
      <c r="DG3399" s="1"/>
      <c r="DH3399" s="1"/>
      <c r="DI3399" s="1"/>
      <c r="DJ3399" s="1"/>
      <c r="DK3399" s="1"/>
      <c r="DL3399" s="1"/>
      <c r="DM3399" s="1"/>
      <c r="DN3399" s="1"/>
      <c r="DO3399" s="1"/>
      <c r="DP3399" s="1"/>
      <c r="DQ3399" s="1"/>
      <c r="DR3399" s="1"/>
      <c r="DS3399" s="1"/>
      <c r="DT3399" s="1"/>
      <c r="DU3399" s="1"/>
      <c r="DV3399" s="1"/>
      <c r="DW3399" s="1"/>
      <c r="DX3399" s="1"/>
      <c r="DY3399" s="1"/>
      <c r="DZ3399" s="1"/>
      <c r="EA3399" s="1"/>
      <c r="EB3399" s="1"/>
      <c r="EC3399" s="1"/>
      <c r="ED3399" s="1"/>
      <c r="EE3399" s="1"/>
      <c r="EF3399" s="1"/>
      <c r="EG3399" s="1"/>
      <c r="EH3399" s="1"/>
      <c r="EI3399" s="1"/>
      <c r="EJ3399" s="1"/>
      <c r="EK3399" s="1"/>
      <c r="EL3399" s="1"/>
      <c r="EM3399" s="1"/>
      <c r="EN3399" s="1"/>
      <c r="EO3399" s="1"/>
      <c r="EP3399" s="1"/>
      <c r="EQ3399" s="1"/>
      <c r="ER3399" s="1"/>
      <c r="ES3399" s="1"/>
      <c r="ET3399" s="1"/>
      <c r="EU3399" s="1"/>
      <c r="EV3399" s="1"/>
      <c r="EW3399" s="1"/>
      <c r="EX3399" s="1"/>
      <c r="EY3399" s="1"/>
      <c r="EZ3399" s="1"/>
      <c r="FA3399" s="1"/>
      <c r="FB3399" s="1"/>
      <c r="FC3399" s="1"/>
      <c r="FD3399" s="1"/>
      <c r="FE3399" s="1"/>
      <c r="FF3399" s="1"/>
      <c r="FG3399" s="1"/>
      <c r="FH3399" s="1"/>
      <c r="FI3399" s="1"/>
      <c r="FJ3399" s="1"/>
      <c r="FK3399" s="1"/>
      <c r="FL3399" s="1"/>
      <c r="FM3399" s="1"/>
      <c r="FN3399" s="1"/>
      <c r="FO3399" s="1"/>
      <c r="FP3399" s="1"/>
      <c r="FQ3399" s="1"/>
      <c r="FR3399" s="1"/>
      <c r="FS3399" s="1"/>
      <c r="FT3399" s="1"/>
      <c r="FU3399" s="1"/>
      <c r="FV3399" s="1"/>
      <c r="FW3399" s="1"/>
      <c r="FX3399" s="1"/>
      <c r="FY3399" s="1"/>
      <c r="FZ3399" s="1"/>
      <c r="GA3399" s="1"/>
      <c r="GB3399" s="1"/>
      <c r="GC3399" s="1"/>
      <c r="GD3399" s="1"/>
      <c r="GE3399" s="1"/>
      <c r="GF3399" s="1"/>
      <c r="GG3399" s="1"/>
      <c r="GH3399" s="1"/>
      <c r="GI3399" s="1"/>
      <c r="GJ3399" s="1"/>
      <c r="GK3399" s="1"/>
      <c r="GL3399" s="1"/>
      <c r="GM3399" s="1"/>
      <c r="GN3399" s="1"/>
      <c r="GO3399" s="1"/>
    </row>
    <row r="3400" spans="1:197" s="40" customFormat="1" x14ac:dyDescent="0.25">
      <c r="A3400" s="41"/>
      <c r="B3400" s="4"/>
      <c r="C3400" s="41"/>
      <c r="D3400" s="42"/>
      <c r="E3400" s="42"/>
      <c r="F3400" s="42"/>
      <c r="G3400" s="1"/>
      <c r="H3400" s="1"/>
      <c r="I3400" s="1"/>
      <c r="J3400" s="1"/>
      <c r="K3400" s="1"/>
      <c r="L3400" s="1"/>
      <c r="M3400" s="2"/>
      <c r="N3400" s="1"/>
      <c r="O3400" s="1"/>
      <c r="P3400" s="1"/>
      <c r="Q3400" s="1"/>
      <c r="R3400" s="1"/>
      <c r="S3400" s="1"/>
      <c r="T3400" s="1"/>
      <c r="U3400" s="1"/>
      <c r="V3400" s="1"/>
      <c r="W3400" s="1"/>
      <c r="X3400" s="1"/>
      <c r="Y3400" s="1"/>
      <c r="Z3400" s="1"/>
      <c r="AA3400" s="1"/>
      <c r="AB3400" s="1"/>
      <c r="AC3400" s="1"/>
      <c r="AD3400" s="1"/>
      <c r="AE3400" s="1"/>
      <c r="AF3400" s="1"/>
      <c r="AG3400" s="1"/>
      <c r="AH3400" s="1"/>
      <c r="AI3400" s="1"/>
      <c r="AJ3400" s="1"/>
      <c r="AK3400" s="1"/>
      <c r="AL3400" s="1"/>
      <c r="AM3400" s="1"/>
      <c r="AN3400" s="1"/>
      <c r="AO3400" s="1"/>
      <c r="AP3400" s="1"/>
      <c r="AQ3400" s="1"/>
      <c r="AR3400" s="1"/>
      <c r="AS3400" s="1"/>
      <c r="AT3400" s="1"/>
      <c r="AU3400" s="1"/>
      <c r="AV3400" s="1"/>
      <c r="AW3400" s="1"/>
      <c r="AX3400" s="1"/>
      <c r="AY3400" s="1"/>
      <c r="AZ3400" s="1"/>
      <c r="BA3400" s="1"/>
      <c r="BB3400" s="1"/>
      <c r="BC3400" s="1"/>
      <c r="BD3400" s="1"/>
      <c r="BE3400" s="1"/>
      <c r="BF3400" s="1"/>
      <c r="BG3400" s="1"/>
      <c r="BH3400" s="1"/>
      <c r="BI3400" s="1"/>
      <c r="BJ3400" s="1"/>
      <c r="BK3400" s="1"/>
      <c r="BL3400" s="1"/>
      <c r="BM3400" s="1"/>
      <c r="BN3400" s="1"/>
      <c r="BO3400" s="1"/>
      <c r="BP3400" s="1"/>
      <c r="BQ3400" s="1"/>
      <c r="BR3400" s="1"/>
      <c r="BS3400" s="1"/>
      <c r="BT3400" s="1"/>
      <c r="BU3400" s="1"/>
      <c r="BV3400" s="1"/>
      <c r="BW3400" s="1"/>
      <c r="BX3400" s="1"/>
      <c r="BY3400" s="1"/>
      <c r="BZ3400" s="1"/>
      <c r="CA3400" s="1"/>
      <c r="CB3400" s="1"/>
      <c r="CC3400" s="1"/>
      <c r="CD3400" s="1"/>
      <c r="CE3400" s="1"/>
      <c r="CF3400" s="1"/>
      <c r="CG3400" s="1"/>
      <c r="CH3400" s="1"/>
      <c r="CI3400" s="1"/>
      <c r="CJ3400" s="1"/>
      <c r="CK3400" s="1"/>
      <c r="CL3400" s="1"/>
      <c r="CM3400" s="1"/>
      <c r="CN3400" s="1"/>
      <c r="CO3400" s="1"/>
      <c r="CP3400" s="1"/>
      <c r="CQ3400" s="1"/>
      <c r="CR3400" s="1"/>
      <c r="CS3400" s="1"/>
      <c r="CT3400" s="1"/>
      <c r="CU3400" s="1"/>
      <c r="CV3400" s="1"/>
      <c r="CW3400" s="1"/>
      <c r="CX3400" s="1"/>
      <c r="CY3400" s="1"/>
      <c r="CZ3400" s="1"/>
      <c r="DA3400" s="1"/>
      <c r="DB3400" s="1"/>
      <c r="DC3400" s="1"/>
      <c r="DD3400" s="1"/>
      <c r="DE3400" s="1"/>
      <c r="DF3400" s="1"/>
      <c r="DG3400" s="1"/>
      <c r="DH3400" s="1"/>
      <c r="DI3400" s="1"/>
      <c r="DJ3400" s="1"/>
      <c r="DK3400" s="1"/>
      <c r="DL3400" s="1"/>
      <c r="DM3400" s="1"/>
      <c r="DN3400" s="1"/>
      <c r="DO3400" s="1"/>
      <c r="DP3400" s="1"/>
      <c r="DQ3400" s="1"/>
      <c r="DR3400" s="1"/>
      <c r="DS3400" s="1"/>
      <c r="DT3400" s="1"/>
      <c r="DU3400" s="1"/>
      <c r="DV3400" s="1"/>
      <c r="DW3400" s="1"/>
      <c r="DX3400" s="1"/>
      <c r="DY3400" s="1"/>
      <c r="DZ3400" s="1"/>
      <c r="EA3400" s="1"/>
      <c r="EB3400" s="1"/>
      <c r="EC3400" s="1"/>
      <c r="ED3400" s="1"/>
      <c r="EE3400" s="1"/>
      <c r="EF3400" s="1"/>
      <c r="EG3400" s="1"/>
      <c r="EH3400" s="1"/>
      <c r="EI3400" s="1"/>
      <c r="EJ3400" s="1"/>
      <c r="EK3400" s="1"/>
      <c r="EL3400" s="1"/>
      <c r="EM3400" s="1"/>
      <c r="EN3400" s="1"/>
      <c r="EO3400" s="1"/>
      <c r="EP3400" s="1"/>
      <c r="EQ3400" s="1"/>
      <c r="ER3400" s="1"/>
      <c r="ES3400" s="1"/>
      <c r="ET3400" s="1"/>
      <c r="EU3400" s="1"/>
      <c r="EV3400" s="1"/>
      <c r="EW3400" s="1"/>
      <c r="EX3400" s="1"/>
      <c r="EY3400" s="1"/>
      <c r="EZ3400" s="1"/>
      <c r="FA3400" s="1"/>
      <c r="FB3400" s="1"/>
      <c r="FC3400" s="1"/>
      <c r="FD3400" s="1"/>
      <c r="FE3400" s="1"/>
      <c r="FF3400" s="1"/>
      <c r="FG3400" s="1"/>
      <c r="FH3400" s="1"/>
      <c r="FI3400" s="1"/>
      <c r="FJ3400" s="1"/>
      <c r="FK3400" s="1"/>
      <c r="FL3400" s="1"/>
      <c r="FM3400" s="1"/>
      <c r="FN3400" s="1"/>
      <c r="FO3400" s="1"/>
      <c r="FP3400" s="1"/>
      <c r="FQ3400" s="1"/>
      <c r="FR3400" s="1"/>
      <c r="FS3400" s="1"/>
      <c r="FT3400" s="1"/>
      <c r="FU3400" s="1"/>
      <c r="FV3400" s="1"/>
      <c r="FW3400" s="1"/>
      <c r="FX3400" s="1"/>
      <c r="FY3400" s="1"/>
      <c r="FZ3400" s="1"/>
      <c r="GA3400" s="1"/>
      <c r="GB3400" s="1"/>
      <c r="GC3400" s="1"/>
      <c r="GD3400" s="1"/>
      <c r="GE3400" s="1"/>
      <c r="GF3400" s="1"/>
      <c r="GG3400" s="1"/>
      <c r="GH3400" s="1"/>
      <c r="GI3400" s="1"/>
      <c r="GJ3400" s="1"/>
      <c r="GK3400" s="1"/>
      <c r="GL3400" s="1"/>
      <c r="GM3400" s="1"/>
      <c r="GN3400" s="1"/>
      <c r="GO3400" s="1"/>
    </row>
    <row r="3401" spans="1:197" s="40" customFormat="1" x14ac:dyDescent="0.25">
      <c r="A3401" s="41"/>
      <c r="B3401" s="4"/>
      <c r="C3401" s="41"/>
      <c r="D3401" s="42"/>
      <c r="E3401" s="42"/>
      <c r="F3401" s="42"/>
      <c r="G3401" s="1"/>
      <c r="H3401" s="1"/>
      <c r="I3401" s="1"/>
      <c r="J3401" s="1"/>
      <c r="K3401" s="1"/>
      <c r="L3401" s="1"/>
      <c r="M3401" s="2"/>
      <c r="N3401" s="1"/>
      <c r="O3401" s="1"/>
      <c r="P3401" s="1"/>
      <c r="Q3401" s="1"/>
      <c r="R3401" s="1"/>
      <c r="S3401" s="1"/>
      <c r="T3401" s="1"/>
      <c r="U3401" s="1"/>
      <c r="V3401" s="1"/>
      <c r="W3401" s="1"/>
      <c r="X3401" s="1"/>
      <c r="Y3401" s="1"/>
      <c r="Z3401" s="1"/>
      <c r="AA3401" s="1"/>
      <c r="AB3401" s="1"/>
      <c r="AC3401" s="1"/>
      <c r="AD3401" s="1"/>
      <c r="AE3401" s="1"/>
      <c r="AF3401" s="1"/>
      <c r="AG3401" s="1"/>
      <c r="AH3401" s="1"/>
      <c r="AI3401" s="1"/>
      <c r="AJ3401" s="1"/>
      <c r="AK3401" s="1"/>
      <c r="AL3401" s="1"/>
      <c r="AM3401" s="1"/>
      <c r="AN3401" s="1"/>
      <c r="AO3401" s="1"/>
      <c r="AP3401" s="1"/>
      <c r="AQ3401" s="1"/>
      <c r="AR3401" s="1"/>
      <c r="AS3401" s="1"/>
      <c r="AT3401" s="1"/>
      <c r="AU3401" s="1"/>
      <c r="AV3401" s="1"/>
      <c r="AW3401" s="1"/>
      <c r="AX3401" s="1"/>
      <c r="AY3401" s="1"/>
      <c r="AZ3401" s="1"/>
      <c r="BA3401" s="1"/>
      <c r="BB3401" s="1"/>
      <c r="BC3401" s="1"/>
      <c r="BD3401" s="1"/>
      <c r="BE3401" s="1"/>
      <c r="BF3401" s="1"/>
      <c r="BG3401" s="1"/>
      <c r="BH3401" s="1"/>
      <c r="BI3401" s="1"/>
      <c r="BJ3401" s="1"/>
      <c r="BK3401" s="1"/>
      <c r="BL3401" s="1"/>
      <c r="BM3401" s="1"/>
      <c r="BN3401" s="1"/>
      <c r="BO3401" s="1"/>
      <c r="BP3401" s="1"/>
      <c r="BQ3401" s="1"/>
      <c r="BR3401" s="1"/>
      <c r="BS3401" s="1"/>
      <c r="BT3401" s="1"/>
      <c r="BU3401" s="1"/>
      <c r="BV3401" s="1"/>
      <c r="BW3401" s="1"/>
      <c r="BX3401" s="1"/>
      <c r="BY3401" s="1"/>
      <c r="BZ3401" s="1"/>
      <c r="CA3401" s="1"/>
      <c r="CB3401" s="1"/>
      <c r="CC3401" s="1"/>
      <c r="CD3401" s="1"/>
      <c r="CE3401" s="1"/>
      <c r="CF3401" s="1"/>
      <c r="CG3401" s="1"/>
      <c r="CH3401" s="1"/>
      <c r="CI3401" s="1"/>
      <c r="CJ3401" s="1"/>
      <c r="CK3401" s="1"/>
      <c r="CL3401" s="1"/>
      <c r="CM3401" s="1"/>
      <c r="CN3401" s="1"/>
      <c r="CO3401" s="1"/>
      <c r="CP3401" s="1"/>
      <c r="CQ3401" s="1"/>
      <c r="CR3401" s="1"/>
      <c r="CS3401" s="1"/>
      <c r="CT3401" s="1"/>
      <c r="CU3401" s="1"/>
      <c r="CV3401" s="1"/>
      <c r="CW3401" s="1"/>
      <c r="CX3401" s="1"/>
      <c r="CY3401" s="1"/>
      <c r="CZ3401" s="1"/>
      <c r="DA3401" s="1"/>
      <c r="DB3401" s="1"/>
      <c r="DC3401" s="1"/>
      <c r="DD3401" s="1"/>
      <c r="DE3401" s="1"/>
      <c r="DF3401" s="1"/>
      <c r="DG3401" s="1"/>
      <c r="DH3401" s="1"/>
      <c r="DI3401" s="1"/>
      <c r="DJ3401" s="1"/>
      <c r="DK3401" s="1"/>
      <c r="DL3401" s="1"/>
      <c r="DM3401" s="1"/>
      <c r="DN3401" s="1"/>
      <c r="DO3401" s="1"/>
      <c r="DP3401" s="1"/>
      <c r="DQ3401" s="1"/>
      <c r="DR3401" s="1"/>
      <c r="DS3401" s="1"/>
      <c r="DT3401" s="1"/>
      <c r="DU3401" s="1"/>
      <c r="DV3401" s="1"/>
      <c r="DW3401" s="1"/>
      <c r="DX3401" s="1"/>
      <c r="DY3401" s="1"/>
      <c r="DZ3401" s="1"/>
      <c r="EA3401" s="1"/>
      <c r="EB3401" s="1"/>
      <c r="EC3401" s="1"/>
      <c r="ED3401" s="1"/>
      <c r="EE3401" s="1"/>
      <c r="EF3401" s="1"/>
      <c r="EG3401" s="1"/>
      <c r="EH3401" s="1"/>
      <c r="EI3401" s="1"/>
      <c r="EJ3401" s="1"/>
      <c r="EK3401" s="1"/>
      <c r="EL3401" s="1"/>
      <c r="EM3401" s="1"/>
      <c r="EN3401" s="1"/>
      <c r="EO3401" s="1"/>
      <c r="EP3401" s="1"/>
      <c r="EQ3401" s="1"/>
      <c r="ER3401" s="1"/>
      <c r="ES3401" s="1"/>
      <c r="ET3401" s="1"/>
      <c r="EU3401" s="1"/>
      <c r="EV3401" s="1"/>
      <c r="EW3401" s="1"/>
      <c r="EX3401" s="1"/>
      <c r="EY3401" s="1"/>
      <c r="EZ3401" s="1"/>
      <c r="FA3401" s="1"/>
      <c r="FB3401" s="1"/>
      <c r="FC3401" s="1"/>
      <c r="FD3401" s="1"/>
      <c r="FE3401" s="1"/>
      <c r="FF3401" s="1"/>
      <c r="FG3401" s="1"/>
      <c r="FH3401" s="1"/>
      <c r="FI3401" s="1"/>
      <c r="FJ3401" s="1"/>
      <c r="FK3401" s="1"/>
      <c r="FL3401" s="1"/>
      <c r="FM3401" s="1"/>
      <c r="FN3401" s="1"/>
      <c r="FO3401" s="1"/>
      <c r="FP3401" s="1"/>
      <c r="FQ3401" s="1"/>
      <c r="FR3401" s="1"/>
      <c r="FS3401" s="1"/>
      <c r="FT3401" s="1"/>
      <c r="FU3401" s="1"/>
      <c r="FV3401" s="1"/>
      <c r="FW3401" s="1"/>
      <c r="FX3401" s="1"/>
      <c r="FY3401" s="1"/>
      <c r="FZ3401" s="1"/>
      <c r="GA3401" s="1"/>
      <c r="GB3401" s="1"/>
      <c r="GC3401" s="1"/>
      <c r="GD3401" s="1"/>
      <c r="GE3401" s="1"/>
      <c r="GF3401" s="1"/>
      <c r="GG3401" s="1"/>
      <c r="GH3401" s="1"/>
      <c r="GI3401" s="1"/>
      <c r="GJ3401" s="1"/>
      <c r="GK3401" s="1"/>
      <c r="GL3401" s="1"/>
      <c r="GM3401" s="1"/>
      <c r="GN3401" s="1"/>
      <c r="GO3401" s="1"/>
    </row>
    <row r="3402" spans="1:197" s="40" customFormat="1" x14ac:dyDescent="0.25">
      <c r="A3402" s="41"/>
      <c r="B3402" s="4"/>
      <c r="C3402" s="41"/>
      <c r="D3402" s="42"/>
      <c r="E3402" s="42"/>
      <c r="F3402" s="42"/>
      <c r="G3402" s="1"/>
      <c r="H3402" s="1"/>
      <c r="I3402" s="1"/>
      <c r="J3402" s="1"/>
      <c r="K3402" s="1"/>
      <c r="L3402" s="1"/>
      <c r="M3402" s="2"/>
      <c r="N3402" s="1"/>
      <c r="O3402" s="1"/>
      <c r="P3402" s="1"/>
      <c r="Q3402" s="1"/>
      <c r="R3402" s="1"/>
      <c r="S3402" s="1"/>
      <c r="T3402" s="1"/>
      <c r="U3402" s="1"/>
      <c r="V3402" s="1"/>
      <c r="W3402" s="1"/>
      <c r="X3402" s="1"/>
      <c r="Y3402" s="1"/>
      <c r="Z3402" s="1"/>
      <c r="AA3402" s="1"/>
      <c r="AB3402" s="1"/>
      <c r="AC3402" s="1"/>
      <c r="AD3402" s="1"/>
      <c r="AE3402" s="1"/>
      <c r="AF3402" s="1"/>
      <c r="AG3402" s="1"/>
      <c r="AH3402" s="1"/>
      <c r="AI3402" s="1"/>
      <c r="AJ3402" s="1"/>
      <c r="AK3402" s="1"/>
      <c r="AL3402" s="1"/>
      <c r="AM3402" s="1"/>
      <c r="AN3402" s="1"/>
      <c r="AO3402" s="1"/>
      <c r="AP3402" s="1"/>
      <c r="AQ3402" s="1"/>
      <c r="AR3402" s="1"/>
      <c r="AS3402" s="1"/>
      <c r="AT3402" s="1"/>
      <c r="AU3402" s="1"/>
      <c r="AV3402" s="1"/>
      <c r="AW3402" s="1"/>
      <c r="AX3402" s="1"/>
      <c r="AY3402" s="1"/>
      <c r="AZ3402" s="1"/>
      <c r="BA3402" s="1"/>
      <c r="BB3402" s="1"/>
      <c r="BC3402" s="1"/>
      <c r="BD3402" s="1"/>
      <c r="BE3402" s="1"/>
      <c r="BF3402" s="1"/>
      <c r="BG3402" s="1"/>
      <c r="BH3402" s="1"/>
      <c r="BI3402" s="1"/>
      <c r="BJ3402" s="1"/>
      <c r="BK3402" s="1"/>
      <c r="BL3402" s="1"/>
      <c r="BM3402" s="1"/>
      <c r="BN3402" s="1"/>
      <c r="BO3402" s="1"/>
      <c r="BP3402" s="1"/>
      <c r="BQ3402" s="1"/>
      <c r="BR3402" s="1"/>
      <c r="BS3402" s="1"/>
      <c r="BT3402" s="1"/>
      <c r="BU3402" s="1"/>
      <c r="BV3402" s="1"/>
      <c r="BW3402" s="1"/>
      <c r="BX3402" s="1"/>
      <c r="BY3402" s="1"/>
      <c r="BZ3402" s="1"/>
      <c r="CA3402" s="1"/>
      <c r="CB3402" s="1"/>
      <c r="CC3402" s="1"/>
      <c r="CD3402" s="1"/>
      <c r="CE3402" s="1"/>
      <c r="CF3402" s="1"/>
      <c r="CG3402" s="1"/>
      <c r="CH3402" s="1"/>
      <c r="CI3402" s="1"/>
      <c r="CJ3402" s="1"/>
      <c r="CK3402" s="1"/>
      <c r="CL3402" s="1"/>
      <c r="CM3402" s="1"/>
      <c r="CN3402" s="1"/>
      <c r="CO3402" s="1"/>
      <c r="CP3402" s="1"/>
      <c r="CQ3402" s="1"/>
      <c r="CR3402" s="1"/>
      <c r="CS3402" s="1"/>
      <c r="CT3402" s="1"/>
      <c r="CU3402" s="1"/>
      <c r="CV3402" s="1"/>
      <c r="CW3402" s="1"/>
      <c r="CX3402" s="1"/>
      <c r="CY3402" s="1"/>
      <c r="CZ3402" s="1"/>
      <c r="DA3402" s="1"/>
      <c r="DB3402" s="1"/>
      <c r="DC3402" s="1"/>
      <c r="DD3402" s="1"/>
      <c r="DE3402" s="1"/>
      <c r="DF3402" s="1"/>
      <c r="DG3402" s="1"/>
      <c r="DH3402" s="1"/>
      <c r="DI3402" s="1"/>
      <c r="DJ3402" s="1"/>
      <c r="DK3402" s="1"/>
      <c r="DL3402" s="1"/>
      <c r="DM3402" s="1"/>
      <c r="DN3402" s="1"/>
      <c r="DO3402" s="1"/>
      <c r="DP3402" s="1"/>
      <c r="DQ3402" s="1"/>
      <c r="DR3402" s="1"/>
      <c r="DS3402" s="1"/>
      <c r="DT3402" s="1"/>
      <c r="DU3402" s="1"/>
      <c r="DV3402" s="1"/>
      <c r="DW3402" s="1"/>
      <c r="DX3402" s="1"/>
      <c r="DY3402" s="1"/>
      <c r="DZ3402" s="1"/>
      <c r="EA3402" s="1"/>
      <c r="EB3402" s="1"/>
      <c r="EC3402" s="1"/>
      <c r="ED3402" s="1"/>
      <c r="EE3402" s="1"/>
      <c r="EF3402" s="1"/>
      <c r="EG3402" s="1"/>
      <c r="EH3402" s="1"/>
      <c r="EI3402" s="1"/>
      <c r="EJ3402" s="1"/>
      <c r="EK3402" s="1"/>
      <c r="EL3402" s="1"/>
      <c r="EM3402" s="1"/>
      <c r="EN3402" s="1"/>
      <c r="EO3402" s="1"/>
      <c r="EP3402" s="1"/>
      <c r="EQ3402" s="1"/>
      <c r="ER3402" s="1"/>
      <c r="ES3402" s="1"/>
      <c r="ET3402" s="1"/>
      <c r="EU3402" s="1"/>
      <c r="EV3402" s="1"/>
      <c r="EW3402" s="1"/>
      <c r="EX3402" s="1"/>
      <c r="EY3402" s="1"/>
      <c r="EZ3402" s="1"/>
      <c r="FA3402" s="1"/>
      <c r="FB3402" s="1"/>
      <c r="FC3402" s="1"/>
      <c r="FD3402" s="1"/>
      <c r="FE3402" s="1"/>
      <c r="FF3402" s="1"/>
      <c r="FG3402" s="1"/>
      <c r="FH3402" s="1"/>
      <c r="FI3402" s="1"/>
      <c r="FJ3402" s="1"/>
      <c r="FK3402" s="1"/>
      <c r="FL3402" s="1"/>
      <c r="FM3402" s="1"/>
      <c r="FN3402" s="1"/>
      <c r="FO3402" s="1"/>
      <c r="FP3402" s="1"/>
      <c r="FQ3402" s="1"/>
      <c r="FR3402" s="1"/>
      <c r="FS3402" s="1"/>
      <c r="FT3402" s="1"/>
      <c r="FU3402" s="1"/>
      <c r="FV3402" s="1"/>
      <c r="FW3402" s="1"/>
      <c r="FX3402" s="1"/>
      <c r="FY3402" s="1"/>
      <c r="FZ3402" s="1"/>
      <c r="GA3402" s="1"/>
      <c r="GB3402" s="1"/>
      <c r="GC3402" s="1"/>
      <c r="GD3402" s="1"/>
      <c r="GE3402" s="1"/>
      <c r="GF3402" s="1"/>
      <c r="GG3402" s="1"/>
      <c r="GH3402" s="1"/>
      <c r="GI3402" s="1"/>
      <c r="GJ3402" s="1"/>
      <c r="GK3402" s="1"/>
      <c r="GL3402" s="1"/>
      <c r="GM3402" s="1"/>
      <c r="GN3402" s="1"/>
      <c r="GO3402" s="1"/>
    </row>
    <row r="3403" spans="1:197" s="40" customFormat="1" x14ac:dyDescent="0.25">
      <c r="A3403" s="41"/>
      <c r="B3403" s="4"/>
      <c r="C3403" s="41"/>
      <c r="D3403" s="42"/>
      <c r="E3403" s="42"/>
      <c r="F3403" s="42"/>
      <c r="G3403" s="1"/>
      <c r="H3403" s="1"/>
      <c r="I3403" s="1"/>
      <c r="J3403" s="1"/>
      <c r="K3403" s="1"/>
      <c r="L3403" s="1"/>
      <c r="M3403" s="2"/>
      <c r="N3403" s="1"/>
      <c r="O3403" s="1"/>
      <c r="P3403" s="1"/>
      <c r="Q3403" s="1"/>
      <c r="R3403" s="1"/>
      <c r="S3403" s="1"/>
      <c r="T3403" s="1"/>
      <c r="U3403" s="1"/>
      <c r="V3403" s="1"/>
      <c r="W3403" s="1"/>
      <c r="X3403" s="1"/>
      <c r="Y3403" s="1"/>
      <c r="Z3403" s="1"/>
      <c r="AA3403" s="1"/>
      <c r="AB3403" s="1"/>
      <c r="AC3403" s="1"/>
      <c r="AD3403" s="1"/>
      <c r="AE3403" s="1"/>
      <c r="AF3403" s="1"/>
      <c r="AG3403" s="1"/>
      <c r="AH3403" s="1"/>
      <c r="AI3403" s="1"/>
      <c r="AJ3403" s="1"/>
      <c r="AK3403" s="1"/>
      <c r="AL3403" s="1"/>
      <c r="AM3403" s="1"/>
      <c r="AN3403" s="1"/>
      <c r="AO3403" s="1"/>
      <c r="AP3403" s="1"/>
      <c r="AQ3403" s="1"/>
      <c r="AR3403" s="1"/>
      <c r="AS3403" s="1"/>
      <c r="AT3403" s="1"/>
      <c r="AU3403" s="1"/>
      <c r="AV3403" s="1"/>
      <c r="AW3403" s="1"/>
      <c r="AX3403" s="1"/>
      <c r="AY3403" s="1"/>
      <c r="AZ3403" s="1"/>
      <c r="BA3403" s="1"/>
      <c r="BB3403" s="1"/>
      <c r="BC3403" s="1"/>
      <c r="BD3403" s="1"/>
      <c r="BE3403" s="1"/>
      <c r="BF3403" s="1"/>
      <c r="BG3403" s="1"/>
      <c r="BH3403" s="1"/>
      <c r="BI3403" s="1"/>
      <c r="BJ3403" s="1"/>
      <c r="BK3403" s="1"/>
      <c r="BL3403" s="1"/>
      <c r="BM3403" s="1"/>
      <c r="BN3403" s="1"/>
      <c r="BO3403" s="1"/>
      <c r="BP3403" s="1"/>
      <c r="BQ3403" s="1"/>
      <c r="BR3403" s="1"/>
      <c r="BS3403" s="1"/>
      <c r="BT3403" s="1"/>
      <c r="BU3403" s="1"/>
      <c r="BV3403" s="1"/>
      <c r="BW3403" s="1"/>
      <c r="BX3403" s="1"/>
      <c r="BY3403" s="1"/>
      <c r="BZ3403" s="1"/>
      <c r="CA3403" s="1"/>
      <c r="CB3403" s="1"/>
      <c r="CC3403" s="1"/>
      <c r="CD3403" s="1"/>
      <c r="CE3403" s="1"/>
      <c r="CF3403" s="1"/>
      <c r="CG3403" s="1"/>
      <c r="CH3403" s="1"/>
      <c r="CI3403" s="1"/>
      <c r="CJ3403" s="1"/>
      <c r="CK3403" s="1"/>
      <c r="CL3403" s="1"/>
      <c r="CM3403" s="1"/>
      <c r="CN3403" s="1"/>
      <c r="CO3403" s="1"/>
      <c r="CP3403" s="1"/>
      <c r="CQ3403" s="1"/>
      <c r="CR3403" s="1"/>
      <c r="CS3403" s="1"/>
      <c r="CT3403" s="1"/>
      <c r="CU3403" s="1"/>
      <c r="CV3403" s="1"/>
      <c r="CW3403" s="1"/>
      <c r="CX3403" s="1"/>
      <c r="CY3403" s="1"/>
      <c r="CZ3403" s="1"/>
      <c r="DA3403" s="1"/>
      <c r="DB3403" s="1"/>
      <c r="DC3403" s="1"/>
      <c r="DD3403" s="1"/>
      <c r="DE3403" s="1"/>
      <c r="DF3403" s="1"/>
      <c r="DG3403" s="1"/>
      <c r="DH3403" s="1"/>
      <c r="DI3403" s="1"/>
      <c r="DJ3403" s="1"/>
      <c r="DK3403" s="1"/>
      <c r="DL3403" s="1"/>
      <c r="DM3403" s="1"/>
      <c r="DN3403" s="1"/>
      <c r="DO3403" s="1"/>
      <c r="DP3403" s="1"/>
      <c r="DQ3403" s="1"/>
      <c r="DR3403" s="1"/>
      <c r="DS3403" s="1"/>
      <c r="DT3403" s="1"/>
      <c r="DU3403" s="1"/>
      <c r="DV3403" s="1"/>
      <c r="DW3403" s="1"/>
      <c r="DX3403" s="1"/>
      <c r="DY3403" s="1"/>
      <c r="DZ3403" s="1"/>
      <c r="EA3403" s="1"/>
      <c r="EB3403" s="1"/>
      <c r="EC3403" s="1"/>
      <c r="ED3403" s="1"/>
      <c r="EE3403" s="1"/>
      <c r="EF3403" s="1"/>
      <c r="EG3403" s="1"/>
      <c r="EH3403" s="1"/>
      <c r="EI3403" s="1"/>
      <c r="EJ3403" s="1"/>
      <c r="EK3403" s="1"/>
      <c r="EL3403" s="1"/>
      <c r="EM3403" s="1"/>
      <c r="EN3403" s="1"/>
      <c r="EO3403" s="1"/>
      <c r="EP3403" s="1"/>
      <c r="EQ3403" s="1"/>
      <c r="ER3403" s="1"/>
      <c r="ES3403" s="1"/>
      <c r="ET3403" s="1"/>
      <c r="EU3403" s="1"/>
      <c r="EV3403" s="1"/>
      <c r="EW3403" s="1"/>
      <c r="EX3403" s="1"/>
      <c r="EY3403" s="1"/>
      <c r="EZ3403" s="1"/>
      <c r="FA3403" s="1"/>
      <c r="FB3403" s="1"/>
      <c r="FC3403" s="1"/>
      <c r="FD3403" s="1"/>
      <c r="FE3403" s="1"/>
      <c r="FF3403" s="1"/>
      <c r="FG3403" s="1"/>
      <c r="FH3403" s="1"/>
      <c r="FI3403" s="1"/>
      <c r="FJ3403" s="1"/>
      <c r="FK3403" s="1"/>
      <c r="FL3403" s="1"/>
      <c r="FM3403" s="1"/>
      <c r="FN3403" s="1"/>
      <c r="FO3403" s="1"/>
      <c r="FP3403" s="1"/>
      <c r="FQ3403" s="1"/>
      <c r="FR3403" s="1"/>
      <c r="FS3403" s="1"/>
      <c r="FT3403" s="1"/>
      <c r="FU3403" s="1"/>
      <c r="FV3403" s="1"/>
      <c r="FW3403" s="1"/>
      <c r="FX3403" s="1"/>
      <c r="FY3403" s="1"/>
      <c r="FZ3403" s="1"/>
      <c r="GA3403" s="1"/>
      <c r="GB3403" s="1"/>
      <c r="GC3403" s="1"/>
      <c r="GD3403" s="1"/>
      <c r="GE3403" s="1"/>
      <c r="GF3403" s="1"/>
      <c r="GG3403" s="1"/>
      <c r="GH3403" s="1"/>
      <c r="GI3403" s="1"/>
      <c r="GJ3403" s="1"/>
      <c r="GK3403" s="1"/>
      <c r="GL3403" s="1"/>
      <c r="GM3403" s="1"/>
      <c r="GN3403" s="1"/>
      <c r="GO3403" s="1"/>
    </row>
    <row r="3404" spans="1:197" s="40" customFormat="1" x14ac:dyDescent="0.25">
      <c r="A3404" s="41"/>
      <c r="B3404" s="4"/>
      <c r="C3404" s="41"/>
      <c r="D3404" s="42"/>
      <c r="E3404" s="42"/>
      <c r="F3404" s="42"/>
      <c r="G3404" s="1"/>
      <c r="H3404" s="1"/>
      <c r="I3404" s="1"/>
      <c r="J3404" s="1"/>
      <c r="K3404" s="1"/>
      <c r="L3404" s="1"/>
      <c r="M3404" s="2"/>
      <c r="N3404" s="1"/>
      <c r="O3404" s="1"/>
      <c r="P3404" s="1"/>
      <c r="Q3404" s="1"/>
      <c r="R3404" s="1"/>
      <c r="S3404" s="1"/>
      <c r="T3404" s="1"/>
      <c r="U3404" s="1"/>
      <c r="V3404" s="1"/>
      <c r="W3404" s="1"/>
      <c r="X3404" s="1"/>
      <c r="Y3404" s="1"/>
      <c r="Z3404" s="1"/>
      <c r="AA3404" s="1"/>
      <c r="AB3404" s="1"/>
      <c r="AC3404" s="1"/>
      <c r="AD3404" s="1"/>
      <c r="AE3404" s="1"/>
      <c r="AF3404" s="1"/>
      <c r="AG3404" s="1"/>
      <c r="AH3404" s="1"/>
      <c r="AI3404" s="1"/>
      <c r="AJ3404" s="1"/>
      <c r="AK3404" s="1"/>
      <c r="AL3404" s="1"/>
      <c r="AM3404" s="1"/>
      <c r="AN3404" s="1"/>
      <c r="AO3404" s="1"/>
      <c r="AP3404" s="1"/>
      <c r="AQ3404" s="1"/>
      <c r="AR3404" s="1"/>
      <c r="AS3404" s="1"/>
      <c r="AT3404" s="1"/>
      <c r="AU3404" s="1"/>
      <c r="AV3404" s="1"/>
      <c r="AW3404" s="1"/>
      <c r="AX3404" s="1"/>
      <c r="AY3404" s="1"/>
      <c r="AZ3404" s="1"/>
      <c r="BA3404" s="1"/>
      <c r="BB3404" s="1"/>
      <c r="BC3404" s="1"/>
      <c r="BD3404" s="1"/>
      <c r="BE3404" s="1"/>
      <c r="BF3404" s="1"/>
      <c r="BG3404" s="1"/>
      <c r="BH3404" s="1"/>
      <c r="BI3404" s="1"/>
      <c r="BJ3404" s="1"/>
      <c r="BK3404" s="1"/>
      <c r="BL3404" s="1"/>
      <c r="BM3404" s="1"/>
      <c r="BN3404" s="1"/>
      <c r="BO3404" s="1"/>
      <c r="BP3404" s="1"/>
      <c r="BQ3404" s="1"/>
      <c r="BR3404" s="1"/>
      <c r="BS3404" s="1"/>
      <c r="BT3404" s="1"/>
      <c r="BU3404" s="1"/>
      <c r="BV3404" s="1"/>
      <c r="BW3404" s="1"/>
      <c r="BX3404" s="1"/>
      <c r="BY3404" s="1"/>
      <c r="BZ3404" s="1"/>
      <c r="CA3404" s="1"/>
      <c r="CB3404" s="1"/>
      <c r="CC3404" s="1"/>
      <c r="CD3404" s="1"/>
      <c r="CE3404" s="1"/>
      <c r="CF3404" s="1"/>
      <c r="CG3404" s="1"/>
      <c r="CH3404" s="1"/>
      <c r="CI3404" s="1"/>
      <c r="CJ3404" s="1"/>
      <c r="CK3404" s="1"/>
      <c r="CL3404" s="1"/>
      <c r="CM3404" s="1"/>
      <c r="CN3404" s="1"/>
      <c r="CO3404" s="1"/>
      <c r="CP3404" s="1"/>
      <c r="CQ3404" s="1"/>
      <c r="CR3404" s="1"/>
      <c r="CS3404" s="1"/>
      <c r="CT3404" s="1"/>
      <c r="CU3404" s="1"/>
      <c r="CV3404" s="1"/>
      <c r="CW3404" s="1"/>
      <c r="CX3404" s="1"/>
      <c r="CY3404" s="1"/>
      <c r="CZ3404" s="1"/>
      <c r="DA3404" s="1"/>
      <c r="DB3404" s="1"/>
      <c r="DC3404" s="1"/>
      <c r="DD3404" s="1"/>
      <c r="DE3404" s="1"/>
      <c r="DF3404" s="1"/>
      <c r="DG3404" s="1"/>
      <c r="DH3404" s="1"/>
      <c r="DI3404" s="1"/>
      <c r="DJ3404" s="1"/>
      <c r="DK3404" s="1"/>
      <c r="DL3404" s="1"/>
      <c r="DM3404" s="1"/>
      <c r="DN3404" s="1"/>
      <c r="DO3404" s="1"/>
      <c r="DP3404" s="1"/>
      <c r="DQ3404" s="1"/>
      <c r="DR3404" s="1"/>
      <c r="DS3404" s="1"/>
      <c r="DT3404" s="1"/>
      <c r="DU3404" s="1"/>
      <c r="DV3404" s="1"/>
      <c r="DW3404" s="1"/>
      <c r="DX3404" s="1"/>
      <c r="DY3404" s="1"/>
      <c r="DZ3404" s="1"/>
      <c r="EA3404" s="1"/>
      <c r="EB3404" s="1"/>
      <c r="EC3404" s="1"/>
      <c r="ED3404" s="1"/>
      <c r="EE3404" s="1"/>
      <c r="EF3404" s="1"/>
      <c r="EG3404" s="1"/>
      <c r="EH3404" s="1"/>
      <c r="EI3404" s="1"/>
      <c r="EJ3404" s="1"/>
      <c r="EK3404" s="1"/>
      <c r="EL3404" s="1"/>
      <c r="EM3404" s="1"/>
      <c r="EN3404" s="1"/>
      <c r="EO3404" s="1"/>
      <c r="EP3404" s="1"/>
      <c r="EQ3404" s="1"/>
      <c r="ER3404" s="1"/>
      <c r="ES3404" s="1"/>
      <c r="ET3404" s="1"/>
      <c r="EU3404" s="1"/>
      <c r="EV3404" s="1"/>
      <c r="EW3404" s="1"/>
      <c r="EX3404" s="1"/>
      <c r="EY3404" s="1"/>
      <c r="EZ3404" s="1"/>
      <c r="FA3404" s="1"/>
      <c r="FB3404" s="1"/>
      <c r="FC3404" s="1"/>
      <c r="FD3404" s="1"/>
      <c r="FE3404" s="1"/>
      <c r="FF3404" s="1"/>
      <c r="FG3404" s="1"/>
      <c r="FH3404" s="1"/>
      <c r="FI3404" s="1"/>
      <c r="FJ3404" s="1"/>
      <c r="FK3404" s="1"/>
      <c r="FL3404" s="1"/>
      <c r="FM3404" s="1"/>
      <c r="FN3404" s="1"/>
      <c r="FO3404" s="1"/>
      <c r="FP3404" s="1"/>
      <c r="FQ3404" s="1"/>
      <c r="FR3404" s="1"/>
      <c r="FS3404" s="1"/>
      <c r="FT3404" s="1"/>
      <c r="FU3404" s="1"/>
      <c r="FV3404" s="1"/>
      <c r="FW3404" s="1"/>
      <c r="FX3404" s="1"/>
      <c r="FY3404" s="1"/>
      <c r="FZ3404" s="1"/>
      <c r="GA3404" s="1"/>
      <c r="GB3404" s="1"/>
      <c r="GC3404" s="1"/>
      <c r="GD3404" s="1"/>
      <c r="GE3404" s="1"/>
      <c r="GF3404" s="1"/>
      <c r="GG3404" s="1"/>
      <c r="GH3404" s="1"/>
      <c r="GI3404" s="1"/>
      <c r="GJ3404" s="1"/>
      <c r="GK3404" s="1"/>
      <c r="GL3404" s="1"/>
      <c r="GM3404" s="1"/>
      <c r="GN3404" s="1"/>
      <c r="GO3404" s="1"/>
    </row>
    <row r="3405" spans="1:197" s="40" customFormat="1" x14ac:dyDescent="0.25">
      <c r="A3405" s="41"/>
      <c r="B3405" s="4"/>
      <c r="C3405" s="41"/>
      <c r="D3405" s="42"/>
      <c r="E3405" s="42"/>
      <c r="F3405" s="42"/>
      <c r="G3405" s="1"/>
      <c r="H3405" s="1"/>
      <c r="I3405" s="1"/>
      <c r="J3405" s="1"/>
      <c r="K3405" s="1"/>
      <c r="L3405" s="1"/>
      <c r="M3405" s="2"/>
      <c r="N3405" s="1"/>
      <c r="O3405" s="1"/>
      <c r="P3405" s="1"/>
      <c r="Q3405" s="1"/>
      <c r="R3405" s="1"/>
      <c r="S3405" s="1"/>
      <c r="T3405" s="1"/>
      <c r="U3405" s="1"/>
      <c r="V3405" s="1"/>
      <c r="W3405" s="1"/>
      <c r="X3405" s="1"/>
      <c r="Y3405" s="1"/>
      <c r="Z3405" s="1"/>
      <c r="AA3405" s="1"/>
      <c r="AB3405" s="1"/>
      <c r="AC3405" s="1"/>
      <c r="AD3405" s="1"/>
      <c r="AE3405" s="1"/>
      <c r="AF3405" s="1"/>
      <c r="AG3405" s="1"/>
      <c r="AH3405" s="1"/>
      <c r="AI3405" s="1"/>
      <c r="AJ3405" s="1"/>
      <c r="AK3405" s="1"/>
      <c r="AL3405" s="1"/>
      <c r="AM3405" s="1"/>
      <c r="AN3405" s="1"/>
      <c r="AO3405" s="1"/>
      <c r="AP3405" s="1"/>
      <c r="AQ3405" s="1"/>
      <c r="AR3405" s="1"/>
      <c r="AS3405" s="1"/>
      <c r="AT3405" s="1"/>
      <c r="AU3405" s="1"/>
      <c r="AV3405" s="1"/>
      <c r="AW3405" s="1"/>
      <c r="AX3405" s="1"/>
      <c r="AY3405" s="1"/>
      <c r="AZ3405" s="1"/>
      <c r="BA3405" s="1"/>
      <c r="BB3405" s="1"/>
      <c r="BC3405" s="1"/>
      <c r="BD3405" s="1"/>
      <c r="BE3405" s="1"/>
      <c r="BF3405" s="1"/>
      <c r="BG3405" s="1"/>
      <c r="BH3405" s="1"/>
      <c r="BI3405" s="1"/>
      <c r="BJ3405" s="1"/>
      <c r="BK3405" s="1"/>
      <c r="BL3405" s="1"/>
      <c r="BM3405" s="1"/>
      <c r="BN3405" s="1"/>
      <c r="BO3405" s="1"/>
      <c r="BP3405" s="1"/>
      <c r="BQ3405" s="1"/>
      <c r="BR3405" s="1"/>
      <c r="BS3405" s="1"/>
      <c r="BT3405" s="1"/>
      <c r="BU3405" s="1"/>
      <c r="BV3405" s="1"/>
      <c r="BW3405" s="1"/>
      <c r="BX3405" s="1"/>
      <c r="BY3405" s="1"/>
      <c r="BZ3405" s="1"/>
      <c r="CA3405" s="1"/>
      <c r="CB3405" s="1"/>
      <c r="CC3405" s="1"/>
      <c r="CD3405" s="1"/>
      <c r="CE3405" s="1"/>
      <c r="CF3405" s="1"/>
      <c r="CG3405" s="1"/>
      <c r="CH3405" s="1"/>
      <c r="CI3405" s="1"/>
      <c r="CJ3405" s="1"/>
      <c r="CK3405" s="1"/>
      <c r="CL3405" s="1"/>
      <c r="CM3405" s="1"/>
      <c r="CN3405" s="1"/>
      <c r="CO3405" s="1"/>
      <c r="CP3405" s="1"/>
      <c r="CQ3405" s="1"/>
      <c r="CR3405" s="1"/>
      <c r="CS3405" s="1"/>
      <c r="CT3405" s="1"/>
      <c r="CU3405" s="1"/>
      <c r="CV3405" s="1"/>
      <c r="CW3405" s="1"/>
      <c r="CX3405" s="1"/>
      <c r="CY3405" s="1"/>
      <c r="CZ3405" s="1"/>
      <c r="DA3405" s="1"/>
      <c r="DB3405" s="1"/>
      <c r="DC3405" s="1"/>
      <c r="DD3405" s="1"/>
      <c r="DE3405" s="1"/>
      <c r="DF3405" s="1"/>
      <c r="DG3405" s="1"/>
      <c r="DH3405" s="1"/>
      <c r="DI3405" s="1"/>
      <c r="DJ3405" s="1"/>
      <c r="DK3405" s="1"/>
      <c r="DL3405" s="1"/>
      <c r="DM3405" s="1"/>
      <c r="DN3405" s="1"/>
      <c r="DO3405" s="1"/>
      <c r="DP3405" s="1"/>
      <c r="DQ3405" s="1"/>
      <c r="DR3405" s="1"/>
      <c r="DS3405" s="1"/>
      <c r="DT3405" s="1"/>
      <c r="DU3405" s="1"/>
      <c r="DV3405" s="1"/>
      <c r="DW3405" s="1"/>
      <c r="DX3405" s="1"/>
      <c r="DY3405" s="1"/>
      <c r="DZ3405" s="1"/>
      <c r="EA3405" s="1"/>
      <c r="EB3405" s="1"/>
      <c r="EC3405" s="1"/>
      <c r="ED3405" s="1"/>
      <c r="EE3405" s="1"/>
      <c r="EF3405" s="1"/>
      <c r="EG3405" s="1"/>
      <c r="EH3405" s="1"/>
      <c r="EI3405" s="1"/>
      <c r="EJ3405" s="1"/>
      <c r="EK3405" s="1"/>
      <c r="EL3405" s="1"/>
      <c r="EM3405" s="1"/>
      <c r="EN3405" s="1"/>
      <c r="EO3405" s="1"/>
      <c r="EP3405" s="1"/>
      <c r="EQ3405" s="1"/>
      <c r="ER3405" s="1"/>
      <c r="ES3405" s="1"/>
      <c r="ET3405" s="1"/>
      <c r="EU3405" s="1"/>
      <c r="EV3405" s="1"/>
      <c r="EW3405" s="1"/>
      <c r="EX3405" s="1"/>
      <c r="EY3405" s="1"/>
      <c r="EZ3405" s="1"/>
      <c r="FA3405" s="1"/>
      <c r="FB3405" s="1"/>
      <c r="FC3405" s="1"/>
      <c r="FD3405" s="1"/>
      <c r="FE3405" s="1"/>
      <c r="FF3405" s="1"/>
      <c r="FG3405" s="1"/>
      <c r="FH3405" s="1"/>
      <c r="FI3405" s="1"/>
      <c r="FJ3405" s="1"/>
      <c r="FK3405" s="1"/>
      <c r="FL3405" s="1"/>
      <c r="FM3405" s="1"/>
      <c r="FN3405" s="1"/>
      <c r="FO3405" s="1"/>
      <c r="FP3405" s="1"/>
      <c r="FQ3405" s="1"/>
      <c r="FR3405" s="1"/>
      <c r="FS3405" s="1"/>
      <c r="FT3405" s="1"/>
      <c r="FU3405" s="1"/>
      <c r="FV3405" s="1"/>
      <c r="FW3405" s="1"/>
      <c r="FX3405" s="1"/>
      <c r="FY3405" s="1"/>
      <c r="FZ3405" s="1"/>
      <c r="GA3405" s="1"/>
      <c r="GB3405" s="1"/>
      <c r="GC3405" s="1"/>
      <c r="GD3405" s="1"/>
      <c r="GE3405" s="1"/>
      <c r="GF3405" s="1"/>
      <c r="GG3405" s="1"/>
      <c r="GH3405" s="1"/>
      <c r="GI3405" s="1"/>
      <c r="GJ3405" s="1"/>
      <c r="GK3405" s="1"/>
      <c r="GL3405" s="1"/>
      <c r="GM3405" s="1"/>
      <c r="GN3405" s="1"/>
      <c r="GO3405" s="1"/>
    </row>
    <row r="3406" spans="1:197" s="40" customFormat="1" x14ac:dyDescent="0.25">
      <c r="A3406" s="41"/>
      <c r="B3406" s="4"/>
      <c r="C3406" s="41"/>
      <c r="D3406" s="42"/>
      <c r="E3406" s="42"/>
      <c r="F3406" s="42"/>
      <c r="G3406" s="1"/>
      <c r="H3406" s="1"/>
      <c r="I3406" s="1"/>
      <c r="J3406" s="1"/>
      <c r="K3406" s="1"/>
      <c r="L3406" s="1"/>
      <c r="M3406" s="2"/>
      <c r="N3406" s="1"/>
      <c r="O3406" s="1"/>
      <c r="P3406" s="1"/>
      <c r="Q3406" s="1"/>
      <c r="R3406" s="1"/>
      <c r="S3406" s="1"/>
      <c r="T3406" s="1"/>
      <c r="U3406" s="1"/>
      <c r="V3406" s="1"/>
      <c r="W3406" s="1"/>
      <c r="X3406" s="1"/>
      <c r="Y3406" s="1"/>
      <c r="Z3406" s="1"/>
      <c r="AA3406" s="1"/>
      <c r="AB3406" s="1"/>
      <c r="AC3406" s="1"/>
      <c r="AD3406" s="1"/>
      <c r="AE3406" s="1"/>
      <c r="AF3406" s="1"/>
      <c r="AG3406" s="1"/>
      <c r="AH3406" s="1"/>
      <c r="AI3406" s="1"/>
      <c r="AJ3406" s="1"/>
      <c r="AK3406" s="1"/>
      <c r="AL3406" s="1"/>
      <c r="AM3406" s="1"/>
      <c r="AN3406" s="1"/>
      <c r="AO3406" s="1"/>
      <c r="AP3406" s="1"/>
      <c r="AQ3406" s="1"/>
      <c r="AR3406" s="1"/>
      <c r="AS3406" s="1"/>
      <c r="AT3406" s="1"/>
      <c r="AU3406" s="1"/>
      <c r="AV3406" s="1"/>
      <c r="AW3406" s="1"/>
      <c r="AX3406" s="1"/>
      <c r="AY3406" s="1"/>
      <c r="AZ3406" s="1"/>
      <c r="BA3406" s="1"/>
      <c r="BB3406" s="1"/>
      <c r="BC3406" s="1"/>
      <c r="BD3406" s="1"/>
      <c r="BE3406" s="1"/>
      <c r="BF3406" s="1"/>
      <c r="BG3406" s="1"/>
      <c r="BH3406" s="1"/>
      <c r="BI3406" s="1"/>
      <c r="BJ3406" s="1"/>
      <c r="BK3406" s="1"/>
      <c r="BL3406" s="1"/>
      <c r="BM3406" s="1"/>
      <c r="BN3406" s="1"/>
      <c r="BO3406" s="1"/>
      <c r="BP3406" s="1"/>
      <c r="BQ3406" s="1"/>
      <c r="BR3406" s="1"/>
      <c r="BS3406" s="1"/>
      <c r="BT3406" s="1"/>
      <c r="BU3406" s="1"/>
      <c r="BV3406" s="1"/>
      <c r="BW3406" s="1"/>
      <c r="BX3406" s="1"/>
      <c r="BY3406" s="1"/>
      <c r="BZ3406" s="1"/>
      <c r="CA3406" s="1"/>
      <c r="CB3406" s="1"/>
      <c r="CC3406" s="1"/>
      <c r="CD3406" s="1"/>
      <c r="CE3406" s="1"/>
      <c r="CF3406" s="1"/>
      <c r="CG3406" s="1"/>
      <c r="CH3406" s="1"/>
      <c r="CI3406" s="1"/>
      <c r="CJ3406" s="1"/>
      <c r="CK3406" s="1"/>
      <c r="CL3406" s="1"/>
      <c r="CM3406" s="1"/>
      <c r="CN3406" s="1"/>
      <c r="CO3406" s="1"/>
      <c r="CP3406" s="1"/>
      <c r="CQ3406" s="1"/>
      <c r="CR3406" s="1"/>
      <c r="CS3406" s="1"/>
      <c r="CT3406" s="1"/>
      <c r="CU3406" s="1"/>
      <c r="CV3406" s="1"/>
      <c r="CW3406" s="1"/>
      <c r="CX3406" s="1"/>
      <c r="CY3406" s="1"/>
      <c r="CZ3406" s="1"/>
      <c r="DA3406" s="1"/>
      <c r="DB3406" s="1"/>
      <c r="DC3406" s="1"/>
      <c r="DD3406" s="1"/>
      <c r="DE3406" s="1"/>
      <c r="DF3406" s="1"/>
      <c r="DG3406" s="1"/>
      <c r="DH3406" s="1"/>
      <c r="DI3406" s="1"/>
      <c r="DJ3406" s="1"/>
      <c r="DK3406" s="1"/>
      <c r="DL3406" s="1"/>
      <c r="DM3406" s="1"/>
      <c r="DN3406" s="1"/>
      <c r="DO3406" s="1"/>
      <c r="DP3406" s="1"/>
      <c r="DQ3406" s="1"/>
      <c r="DR3406" s="1"/>
      <c r="DS3406" s="1"/>
      <c r="DT3406" s="1"/>
      <c r="DU3406" s="1"/>
      <c r="DV3406" s="1"/>
      <c r="DW3406" s="1"/>
      <c r="DX3406" s="1"/>
      <c r="DY3406" s="1"/>
      <c r="DZ3406" s="1"/>
      <c r="EA3406" s="1"/>
      <c r="EB3406" s="1"/>
      <c r="EC3406" s="1"/>
      <c r="ED3406" s="1"/>
      <c r="EE3406" s="1"/>
      <c r="EF3406" s="1"/>
      <c r="EG3406" s="1"/>
      <c r="EH3406" s="1"/>
      <c r="EI3406" s="1"/>
      <c r="EJ3406" s="1"/>
      <c r="EK3406" s="1"/>
      <c r="EL3406" s="1"/>
      <c r="EM3406" s="1"/>
      <c r="EN3406" s="1"/>
      <c r="EO3406" s="1"/>
      <c r="EP3406" s="1"/>
      <c r="EQ3406" s="1"/>
      <c r="ER3406" s="1"/>
      <c r="ES3406" s="1"/>
      <c r="ET3406" s="1"/>
      <c r="EU3406" s="1"/>
      <c r="EV3406" s="1"/>
      <c r="EW3406" s="1"/>
      <c r="EX3406" s="1"/>
      <c r="EY3406" s="1"/>
      <c r="EZ3406" s="1"/>
      <c r="FA3406" s="1"/>
      <c r="FB3406" s="1"/>
      <c r="FC3406" s="1"/>
      <c r="FD3406" s="1"/>
      <c r="FE3406" s="1"/>
      <c r="FF3406" s="1"/>
      <c r="FG3406" s="1"/>
      <c r="FH3406" s="1"/>
      <c r="FI3406" s="1"/>
      <c r="FJ3406" s="1"/>
      <c r="FK3406" s="1"/>
      <c r="FL3406" s="1"/>
      <c r="FM3406" s="1"/>
      <c r="FN3406" s="1"/>
      <c r="FO3406" s="1"/>
      <c r="FP3406" s="1"/>
      <c r="FQ3406" s="1"/>
      <c r="FR3406" s="1"/>
      <c r="FS3406" s="1"/>
      <c r="FT3406" s="1"/>
      <c r="FU3406" s="1"/>
      <c r="FV3406" s="1"/>
      <c r="FW3406" s="1"/>
      <c r="FX3406" s="1"/>
      <c r="FY3406" s="1"/>
      <c r="FZ3406" s="1"/>
      <c r="GA3406" s="1"/>
      <c r="GB3406" s="1"/>
      <c r="GC3406" s="1"/>
      <c r="GD3406" s="1"/>
      <c r="GE3406" s="1"/>
      <c r="GF3406" s="1"/>
      <c r="GG3406" s="1"/>
      <c r="GH3406" s="1"/>
      <c r="GI3406" s="1"/>
      <c r="GJ3406" s="1"/>
      <c r="GK3406" s="1"/>
      <c r="GL3406" s="1"/>
      <c r="GM3406" s="1"/>
      <c r="GN3406" s="1"/>
      <c r="GO3406" s="1"/>
    </row>
    <row r="3407" spans="1:197" s="40" customFormat="1" x14ac:dyDescent="0.25">
      <c r="A3407" s="41"/>
      <c r="B3407" s="4"/>
      <c r="C3407" s="41"/>
      <c r="D3407" s="42"/>
      <c r="E3407" s="42"/>
      <c r="F3407" s="42"/>
      <c r="G3407" s="1"/>
      <c r="H3407" s="1"/>
      <c r="I3407" s="1"/>
      <c r="J3407" s="1"/>
      <c r="K3407" s="1"/>
      <c r="L3407" s="1"/>
      <c r="M3407" s="2"/>
      <c r="N3407" s="1"/>
      <c r="O3407" s="1"/>
      <c r="P3407" s="1"/>
      <c r="Q3407" s="1"/>
      <c r="R3407" s="1"/>
      <c r="S3407" s="1"/>
      <c r="T3407" s="1"/>
      <c r="U3407" s="1"/>
      <c r="V3407" s="1"/>
      <c r="W3407" s="1"/>
      <c r="X3407" s="1"/>
      <c r="Y3407" s="1"/>
      <c r="Z3407" s="1"/>
      <c r="AA3407" s="1"/>
      <c r="AB3407" s="1"/>
      <c r="AC3407" s="1"/>
      <c r="AD3407" s="1"/>
      <c r="AE3407" s="1"/>
      <c r="AF3407" s="1"/>
      <c r="AG3407" s="1"/>
      <c r="AH3407" s="1"/>
      <c r="AI3407" s="1"/>
      <c r="AJ3407" s="1"/>
      <c r="AK3407" s="1"/>
      <c r="AL3407" s="1"/>
      <c r="AM3407" s="1"/>
      <c r="AN3407" s="1"/>
      <c r="AO3407" s="1"/>
      <c r="AP3407" s="1"/>
      <c r="AQ3407" s="1"/>
      <c r="AR3407" s="1"/>
      <c r="AS3407" s="1"/>
      <c r="AT3407" s="1"/>
      <c r="AU3407" s="1"/>
      <c r="AV3407" s="1"/>
      <c r="AW3407" s="1"/>
      <c r="AX3407" s="1"/>
      <c r="AY3407" s="1"/>
      <c r="AZ3407" s="1"/>
      <c r="BA3407" s="1"/>
      <c r="BB3407" s="1"/>
      <c r="BC3407" s="1"/>
      <c r="BD3407" s="1"/>
      <c r="BE3407" s="1"/>
      <c r="BF3407" s="1"/>
      <c r="BG3407" s="1"/>
      <c r="BH3407" s="1"/>
      <c r="BI3407" s="1"/>
      <c r="BJ3407" s="1"/>
      <c r="BK3407" s="1"/>
      <c r="BL3407" s="1"/>
      <c r="BM3407" s="1"/>
      <c r="BN3407" s="1"/>
      <c r="BO3407" s="1"/>
      <c r="BP3407" s="1"/>
      <c r="BQ3407" s="1"/>
      <c r="BR3407" s="1"/>
      <c r="BS3407" s="1"/>
      <c r="BT3407" s="1"/>
      <c r="BU3407" s="1"/>
      <c r="BV3407" s="1"/>
      <c r="BW3407" s="1"/>
      <c r="BX3407" s="1"/>
      <c r="BY3407" s="1"/>
      <c r="BZ3407" s="1"/>
      <c r="CA3407" s="1"/>
      <c r="CB3407" s="1"/>
      <c r="CC3407" s="1"/>
      <c r="CD3407" s="1"/>
      <c r="CE3407" s="1"/>
      <c r="CF3407" s="1"/>
      <c r="CG3407" s="1"/>
      <c r="CH3407" s="1"/>
      <c r="CI3407" s="1"/>
      <c r="CJ3407" s="1"/>
      <c r="CK3407" s="1"/>
      <c r="CL3407" s="1"/>
      <c r="CM3407" s="1"/>
      <c r="CN3407" s="1"/>
      <c r="CO3407" s="1"/>
      <c r="CP3407" s="1"/>
      <c r="CQ3407" s="1"/>
      <c r="CR3407" s="1"/>
      <c r="CS3407" s="1"/>
      <c r="CT3407" s="1"/>
      <c r="CU3407" s="1"/>
      <c r="CV3407" s="1"/>
      <c r="CW3407" s="1"/>
      <c r="CX3407" s="1"/>
      <c r="CY3407" s="1"/>
      <c r="CZ3407" s="1"/>
      <c r="DA3407" s="1"/>
      <c r="DB3407" s="1"/>
      <c r="DC3407" s="1"/>
      <c r="DD3407" s="1"/>
      <c r="DE3407" s="1"/>
      <c r="DF3407" s="1"/>
      <c r="DG3407" s="1"/>
      <c r="DH3407" s="1"/>
      <c r="DI3407" s="1"/>
      <c r="DJ3407" s="1"/>
      <c r="DK3407" s="1"/>
      <c r="DL3407" s="1"/>
      <c r="DM3407" s="1"/>
      <c r="DN3407" s="1"/>
      <c r="DO3407" s="1"/>
      <c r="DP3407" s="1"/>
      <c r="DQ3407" s="1"/>
      <c r="DR3407" s="1"/>
      <c r="DS3407" s="1"/>
      <c r="DT3407" s="1"/>
      <c r="DU3407" s="1"/>
      <c r="DV3407" s="1"/>
      <c r="DW3407" s="1"/>
      <c r="DX3407" s="1"/>
      <c r="DY3407" s="1"/>
      <c r="DZ3407" s="1"/>
      <c r="EA3407" s="1"/>
      <c r="EB3407" s="1"/>
      <c r="EC3407" s="1"/>
      <c r="ED3407" s="1"/>
      <c r="EE3407" s="1"/>
      <c r="EF3407" s="1"/>
      <c r="EG3407" s="1"/>
      <c r="EH3407" s="1"/>
      <c r="EI3407" s="1"/>
      <c r="EJ3407" s="1"/>
      <c r="EK3407" s="1"/>
      <c r="EL3407" s="1"/>
      <c r="EM3407" s="1"/>
      <c r="EN3407" s="1"/>
      <c r="EO3407" s="1"/>
      <c r="EP3407" s="1"/>
      <c r="EQ3407" s="1"/>
      <c r="ER3407" s="1"/>
      <c r="ES3407" s="1"/>
      <c r="ET3407" s="1"/>
      <c r="EU3407" s="1"/>
      <c r="EV3407" s="1"/>
      <c r="EW3407" s="1"/>
      <c r="EX3407" s="1"/>
      <c r="EY3407" s="1"/>
      <c r="EZ3407" s="1"/>
      <c r="FA3407" s="1"/>
      <c r="FB3407" s="1"/>
      <c r="FC3407" s="1"/>
      <c r="FD3407" s="1"/>
      <c r="FE3407" s="1"/>
      <c r="FF3407" s="1"/>
      <c r="FG3407" s="1"/>
      <c r="FH3407" s="1"/>
      <c r="FI3407" s="1"/>
      <c r="FJ3407" s="1"/>
      <c r="FK3407" s="1"/>
      <c r="FL3407" s="1"/>
      <c r="FM3407" s="1"/>
      <c r="FN3407" s="1"/>
      <c r="FO3407" s="1"/>
      <c r="FP3407" s="1"/>
      <c r="FQ3407" s="1"/>
      <c r="FR3407" s="1"/>
      <c r="FS3407" s="1"/>
      <c r="FT3407" s="1"/>
      <c r="FU3407" s="1"/>
      <c r="FV3407" s="1"/>
      <c r="FW3407" s="1"/>
      <c r="FX3407" s="1"/>
      <c r="FY3407" s="1"/>
      <c r="FZ3407" s="1"/>
      <c r="GA3407" s="1"/>
      <c r="GB3407" s="1"/>
      <c r="GC3407" s="1"/>
      <c r="GD3407" s="1"/>
      <c r="GE3407" s="1"/>
      <c r="GF3407" s="1"/>
      <c r="GG3407" s="1"/>
      <c r="GH3407" s="1"/>
      <c r="GI3407" s="1"/>
      <c r="GJ3407" s="1"/>
      <c r="GK3407" s="1"/>
      <c r="GL3407" s="1"/>
      <c r="GM3407" s="1"/>
      <c r="GN3407" s="1"/>
      <c r="GO3407" s="1"/>
    </row>
    <row r="3408" spans="1:197" s="40" customFormat="1" x14ac:dyDescent="0.25">
      <c r="A3408" s="41"/>
      <c r="B3408" s="4"/>
      <c r="C3408" s="41"/>
      <c r="D3408" s="42"/>
      <c r="E3408" s="42"/>
      <c r="F3408" s="42"/>
      <c r="G3408" s="1"/>
      <c r="H3408" s="1"/>
      <c r="I3408" s="1"/>
      <c r="J3408" s="1"/>
      <c r="K3408" s="1"/>
      <c r="L3408" s="1"/>
      <c r="M3408" s="2"/>
      <c r="N3408" s="1"/>
      <c r="O3408" s="1"/>
      <c r="P3408" s="1"/>
      <c r="Q3408" s="1"/>
      <c r="R3408" s="1"/>
      <c r="S3408" s="1"/>
      <c r="T3408" s="1"/>
      <c r="U3408" s="1"/>
      <c r="V3408" s="1"/>
      <c r="W3408" s="1"/>
      <c r="X3408" s="1"/>
      <c r="Y3408" s="1"/>
      <c r="Z3408" s="1"/>
      <c r="AA3408" s="1"/>
      <c r="AB3408" s="1"/>
      <c r="AC3408" s="1"/>
      <c r="AD3408" s="1"/>
      <c r="AE3408" s="1"/>
      <c r="AF3408" s="1"/>
      <c r="AG3408" s="1"/>
      <c r="AH3408" s="1"/>
      <c r="AI3408" s="1"/>
      <c r="AJ3408" s="1"/>
      <c r="AK3408" s="1"/>
      <c r="AL3408" s="1"/>
      <c r="AM3408" s="1"/>
      <c r="AN3408" s="1"/>
      <c r="AO3408" s="1"/>
      <c r="AP3408" s="1"/>
      <c r="AQ3408" s="1"/>
      <c r="AR3408" s="1"/>
      <c r="AS3408" s="1"/>
      <c r="AT3408" s="1"/>
      <c r="AU3408" s="1"/>
      <c r="AV3408" s="1"/>
      <c r="AW3408" s="1"/>
      <c r="AX3408" s="1"/>
      <c r="AY3408" s="1"/>
      <c r="AZ3408" s="1"/>
      <c r="BA3408" s="1"/>
      <c r="BB3408" s="1"/>
      <c r="BC3408" s="1"/>
      <c r="BD3408" s="1"/>
      <c r="BE3408" s="1"/>
      <c r="BF3408" s="1"/>
      <c r="BG3408" s="1"/>
      <c r="BH3408" s="1"/>
      <c r="BI3408" s="1"/>
      <c r="BJ3408" s="1"/>
      <c r="BK3408" s="1"/>
      <c r="BL3408" s="1"/>
      <c r="BM3408" s="1"/>
      <c r="BN3408" s="1"/>
      <c r="BO3408" s="1"/>
      <c r="BP3408" s="1"/>
      <c r="BQ3408" s="1"/>
      <c r="BR3408" s="1"/>
      <c r="BS3408" s="1"/>
      <c r="BT3408" s="1"/>
      <c r="BU3408" s="1"/>
      <c r="BV3408" s="1"/>
      <c r="BW3408" s="1"/>
      <c r="BX3408" s="1"/>
      <c r="BY3408" s="1"/>
      <c r="BZ3408" s="1"/>
      <c r="CA3408" s="1"/>
      <c r="CB3408" s="1"/>
      <c r="CC3408" s="1"/>
      <c r="CD3408" s="1"/>
      <c r="CE3408" s="1"/>
      <c r="CF3408" s="1"/>
      <c r="CG3408" s="1"/>
      <c r="CH3408" s="1"/>
      <c r="CI3408" s="1"/>
      <c r="CJ3408" s="1"/>
      <c r="CK3408" s="1"/>
      <c r="CL3408" s="1"/>
      <c r="CM3408" s="1"/>
      <c r="CN3408" s="1"/>
      <c r="CO3408" s="1"/>
      <c r="CP3408" s="1"/>
      <c r="CQ3408" s="1"/>
      <c r="CR3408" s="1"/>
      <c r="CS3408" s="1"/>
      <c r="CT3408" s="1"/>
      <c r="CU3408" s="1"/>
      <c r="CV3408" s="1"/>
      <c r="CW3408" s="1"/>
      <c r="CX3408" s="1"/>
      <c r="CY3408" s="1"/>
      <c r="CZ3408" s="1"/>
      <c r="DA3408" s="1"/>
      <c r="DB3408" s="1"/>
      <c r="DC3408" s="1"/>
      <c r="DD3408" s="1"/>
      <c r="DE3408" s="1"/>
      <c r="DF3408" s="1"/>
      <c r="DG3408" s="1"/>
      <c r="DH3408" s="1"/>
      <c r="DI3408" s="1"/>
      <c r="DJ3408" s="1"/>
      <c r="DK3408" s="1"/>
      <c r="DL3408" s="1"/>
      <c r="DM3408" s="1"/>
      <c r="DN3408" s="1"/>
      <c r="DO3408" s="1"/>
      <c r="DP3408" s="1"/>
      <c r="DQ3408" s="1"/>
      <c r="DR3408" s="1"/>
      <c r="DS3408" s="1"/>
      <c r="DT3408" s="1"/>
      <c r="DU3408" s="1"/>
      <c r="DV3408" s="1"/>
      <c r="DW3408" s="1"/>
      <c r="DX3408" s="1"/>
      <c r="DY3408" s="1"/>
      <c r="DZ3408" s="1"/>
      <c r="EA3408" s="1"/>
      <c r="EB3408" s="1"/>
      <c r="EC3408" s="1"/>
      <c r="ED3408" s="1"/>
      <c r="EE3408" s="1"/>
      <c r="EF3408" s="1"/>
      <c r="EG3408" s="1"/>
      <c r="EH3408" s="1"/>
      <c r="EI3408" s="1"/>
      <c r="EJ3408" s="1"/>
      <c r="EK3408" s="1"/>
      <c r="EL3408" s="1"/>
      <c r="EM3408" s="1"/>
      <c r="EN3408" s="1"/>
      <c r="EO3408" s="1"/>
      <c r="EP3408" s="1"/>
      <c r="EQ3408" s="1"/>
      <c r="ER3408" s="1"/>
      <c r="ES3408" s="1"/>
      <c r="ET3408" s="1"/>
      <c r="EU3408" s="1"/>
      <c r="EV3408" s="1"/>
      <c r="EW3408" s="1"/>
      <c r="EX3408" s="1"/>
      <c r="EY3408" s="1"/>
      <c r="EZ3408" s="1"/>
      <c r="FA3408" s="1"/>
      <c r="FB3408" s="1"/>
      <c r="FC3408" s="1"/>
      <c r="FD3408" s="1"/>
      <c r="FE3408" s="1"/>
      <c r="FF3408" s="1"/>
      <c r="FG3408" s="1"/>
      <c r="FH3408" s="1"/>
      <c r="FI3408" s="1"/>
      <c r="FJ3408" s="1"/>
      <c r="FK3408" s="1"/>
      <c r="FL3408" s="1"/>
      <c r="FM3408" s="1"/>
      <c r="FN3408" s="1"/>
      <c r="FO3408" s="1"/>
      <c r="FP3408" s="1"/>
      <c r="FQ3408" s="1"/>
      <c r="FR3408" s="1"/>
      <c r="FS3408" s="1"/>
      <c r="FT3408" s="1"/>
      <c r="FU3408" s="1"/>
      <c r="FV3408" s="1"/>
      <c r="FW3408" s="1"/>
      <c r="FX3408" s="1"/>
      <c r="FY3408" s="1"/>
      <c r="FZ3408" s="1"/>
      <c r="GA3408" s="1"/>
      <c r="GB3408" s="1"/>
      <c r="GC3408" s="1"/>
      <c r="GD3408" s="1"/>
      <c r="GE3408" s="1"/>
      <c r="GF3408" s="1"/>
      <c r="GG3408" s="1"/>
      <c r="GH3408" s="1"/>
      <c r="GI3408" s="1"/>
      <c r="GJ3408" s="1"/>
      <c r="GK3408" s="1"/>
      <c r="GL3408" s="1"/>
      <c r="GM3408" s="1"/>
      <c r="GN3408" s="1"/>
      <c r="GO3408" s="1"/>
    </row>
    <row r="3409" spans="1:197" s="40" customFormat="1" x14ac:dyDescent="0.25">
      <c r="A3409" s="41"/>
      <c r="B3409" s="4"/>
      <c r="C3409" s="41"/>
      <c r="D3409" s="42"/>
      <c r="E3409" s="42"/>
      <c r="F3409" s="42"/>
      <c r="G3409" s="1"/>
      <c r="H3409" s="1"/>
      <c r="I3409" s="1"/>
      <c r="J3409" s="1"/>
      <c r="K3409" s="1"/>
      <c r="L3409" s="1"/>
      <c r="M3409" s="2"/>
      <c r="N3409" s="1"/>
      <c r="O3409" s="1"/>
      <c r="P3409" s="1"/>
      <c r="Q3409" s="1"/>
      <c r="R3409" s="1"/>
      <c r="S3409" s="1"/>
      <c r="T3409" s="1"/>
      <c r="U3409" s="1"/>
      <c r="V3409" s="1"/>
      <c r="W3409" s="1"/>
      <c r="X3409" s="1"/>
      <c r="Y3409" s="1"/>
      <c r="Z3409" s="1"/>
      <c r="AA3409" s="1"/>
      <c r="AB3409" s="1"/>
      <c r="AC3409" s="1"/>
      <c r="AD3409" s="1"/>
      <c r="AE3409" s="1"/>
      <c r="AF3409" s="1"/>
      <c r="AG3409" s="1"/>
      <c r="AH3409" s="1"/>
      <c r="AI3409" s="1"/>
      <c r="AJ3409" s="1"/>
      <c r="AK3409" s="1"/>
      <c r="AL3409" s="1"/>
      <c r="AM3409" s="1"/>
      <c r="AN3409" s="1"/>
      <c r="AO3409" s="1"/>
      <c r="AP3409" s="1"/>
      <c r="AQ3409" s="1"/>
      <c r="AR3409" s="1"/>
      <c r="AS3409" s="1"/>
      <c r="AT3409" s="1"/>
      <c r="AU3409" s="1"/>
      <c r="AV3409" s="1"/>
      <c r="AW3409" s="1"/>
      <c r="AX3409" s="1"/>
      <c r="AY3409" s="1"/>
      <c r="AZ3409" s="1"/>
      <c r="BA3409" s="1"/>
      <c r="BB3409" s="1"/>
      <c r="BC3409" s="1"/>
      <c r="BD3409" s="1"/>
      <c r="BE3409" s="1"/>
      <c r="BF3409" s="1"/>
      <c r="BG3409" s="1"/>
      <c r="BH3409" s="1"/>
      <c r="BI3409" s="1"/>
      <c r="BJ3409" s="1"/>
      <c r="BK3409" s="1"/>
      <c r="BL3409" s="1"/>
      <c r="BM3409" s="1"/>
      <c r="BN3409" s="1"/>
      <c r="BO3409" s="1"/>
      <c r="BP3409" s="1"/>
      <c r="BQ3409" s="1"/>
      <c r="BR3409" s="1"/>
      <c r="BS3409" s="1"/>
      <c r="BT3409" s="1"/>
      <c r="BU3409" s="1"/>
      <c r="BV3409" s="1"/>
      <c r="BW3409" s="1"/>
      <c r="BX3409" s="1"/>
      <c r="BY3409" s="1"/>
      <c r="BZ3409" s="1"/>
      <c r="CA3409" s="1"/>
      <c r="CB3409" s="1"/>
      <c r="CC3409" s="1"/>
      <c r="CD3409" s="1"/>
      <c r="CE3409" s="1"/>
      <c r="CF3409" s="1"/>
      <c r="CG3409" s="1"/>
      <c r="CH3409" s="1"/>
      <c r="CI3409" s="1"/>
      <c r="CJ3409" s="1"/>
      <c r="CK3409" s="1"/>
      <c r="CL3409" s="1"/>
      <c r="CM3409" s="1"/>
      <c r="CN3409" s="1"/>
      <c r="CO3409" s="1"/>
      <c r="CP3409" s="1"/>
      <c r="CQ3409" s="1"/>
      <c r="CR3409" s="1"/>
      <c r="CS3409" s="1"/>
      <c r="CT3409" s="1"/>
      <c r="CU3409" s="1"/>
      <c r="CV3409" s="1"/>
      <c r="CW3409" s="1"/>
      <c r="CX3409" s="1"/>
      <c r="CY3409" s="1"/>
      <c r="CZ3409" s="1"/>
      <c r="DA3409" s="1"/>
      <c r="DB3409" s="1"/>
      <c r="DC3409" s="1"/>
      <c r="DD3409" s="1"/>
      <c r="DE3409" s="1"/>
      <c r="DF3409" s="1"/>
      <c r="DG3409" s="1"/>
      <c r="DH3409" s="1"/>
      <c r="DI3409" s="1"/>
      <c r="DJ3409" s="1"/>
      <c r="DK3409" s="1"/>
      <c r="DL3409" s="1"/>
      <c r="DM3409" s="1"/>
      <c r="DN3409" s="1"/>
      <c r="DO3409" s="1"/>
      <c r="DP3409" s="1"/>
      <c r="DQ3409" s="1"/>
      <c r="DR3409" s="1"/>
      <c r="DS3409" s="1"/>
      <c r="DT3409" s="1"/>
      <c r="DU3409" s="1"/>
      <c r="DV3409" s="1"/>
      <c r="DW3409" s="1"/>
      <c r="DX3409" s="1"/>
      <c r="DY3409" s="1"/>
      <c r="DZ3409" s="1"/>
      <c r="EA3409" s="1"/>
      <c r="EB3409" s="1"/>
      <c r="EC3409" s="1"/>
      <c r="ED3409" s="1"/>
      <c r="EE3409" s="1"/>
      <c r="EF3409" s="1"/>
      <c r="EG3409" s="1"/>
      <c r="EH3409" s="1"/>
      <c r="EI3409" s="1"/>
      <c r="EJ3409" s="1"/>
      <c r="EK3409" s="1"/>
      <c r="EL3409" s="1"/>
      <c r="EM3409" s="1"/>
      <c r="EN3409" s="1"/>
      <c r="EO3409" s="1"/>
      <c r="EP3409" s="1"/>
      <c r="EQ3409" s="1"/>
      <c r="ER3409" s="1"/>
      <c r="ES3409" s="1"/>
      <c r="ET3409" s="1"/>
      <c r="EU3409" s="1"/>
      <c r="EV3409" s="1"/>
      <c r="EW3409" s="1"/>
      <c r="EX3409" s="1"/>
      <c r="EY3409" s="1"/>
      <c r="EZ3409" s="1"/>
      <c r="FA3409" s="1"/>
      <c r="FB3409" s="1"/>
      <c r="FC3409" s="1"/>
      <c r="FD3409" s="1"/>
      <c r="FE3409" s="1"/>
      <c r="FF3409" s="1"/>
      <c r="FG3409" s="1"/>
      <c r="FH3409" s="1"/>
      <c r="FI3409" s="1"/>
      <c r="FJ3409" s="1"/>
      <c r="FK3409" s="1"/>
      <c r="FL3409" s="1"/>
      <c r="FM3409" s="1"/>
      <c r="FN3409" s="1"/>
      <c r="FO3409" s="1"/>
      <c r="FP3409" s="1"/>
      <c r="FQ3409" s="1"/>
      <c r="FR3409" s="1"/>
      <c r="FS3409" s="1"/>
      <c r="FT3409" s="1"/>
      <c r="FU3409" s="1"/>
      <c r="FV3409" s="1"/>
      <c r="FW3409" s="1"/>
      <c r="FX3409" s="1"/>
      <c r="FY3409" s="1"/>
      <c r="FZ3409" s="1"/>
      <c r="GA3409" s="1"/>
      <c r="GB3409" s="1"/>
      <c r="GC3409" s="1"/>
      <c r="GD3409" s="1"/>
      <c r="GE3409" s="1"/>
      <c r="GF3409" s="1"/>
      <c r="GG3409" s="1"/>
      <c r="GH3409" s="1"/>
      <c r="GI3409" s="1"/>
      <c r="GJ3409" s="1"/>
      <c r="GK3409" s="1"/>
      <c r="GL3409" s="1"/>
      <c r="GM3409" s="1"/>
      <c r="GN3409" s="1"/>
      <c r="GO3409" s="1"/>
    </row>
    <row r="3410" spans="1:197" s="40" customFormat="1" x14ac:dyDescent="0.25">
      <c r="A3410" s="41"/>
      <c r="B3410" s="4"/>
      <c r="C3410" s="41"/>
      <c r="D3410" s="42"/>
      <c r="E3410" s="42"/>
      <c r="F3410" s="42"/>
      <c r="G3410" s="1"/>
      <c r="H3410" s="1"/>
      <c r="I3410" s="1"/>
      <c r="J3410" s="1"/>
      <c r="K3410" s="1"/>
      <c r="L3410" s="1"/>
      <c r="M3410" s="2"/>
      <c r="N3410" s="1"/>
      <c r="O3410" s="1"/>
      <c r="P3410" s="1"/>
      <c r="Q3410" s="1"/>
      <c r="R3410" s="1"/>
      <c r="S3410" s="1"/>
      <c r="T3410" s="1"/>
      <c r="U3410" s="1"/>
      <c r="V3410" s="1"/>
      <c r="W3410" s="1"/>
      <c r="X3410" s="1"/>
      <c r="Y3410" s="1"/>
      <c r="Z3410" s="1"/>
      <c r="AA3410" s="1"/>
      <c r="AB3410" s="1"/>
      <c r="AC3410" s="1"/>
      <c r="AD3410" s="1"/>
      <c r="AE3410" s="1"/>
      <c r="AF3410" s="1"/>
      <c r="AG3410" s="1"/>
      <c r="AH3410" s="1"/>
      <c r="AI3410" s="1"/>
      <c r="AJ3410" s="1"/>
      <c r="AK3410" s="1"/>
      <c r="AL3410" s="1"/>
      <c r="AM3410" s="1"/>
      <c r="AN3410" s="1"/>
      <c r="AO3410" s="1"/>
      <c r="AP3410" s="1"/>
      <c r="AQ3410" s="1"/>
      <c r="AR3410" s="1"/>
      <c r="AS3410" s="1"/>
      <c r="AT3410" s="1"/>
      <c r="AU3410" s="1"/>
      <c r="AV3410" s="1"/>
      <c r="AW3410" s="1"/>
      <c r="AX3410" s="1"/>
      <c r="AY3410" s="1"/>
      <c r="AZ3410" s="1"/>
      <c r="BA3410" s="1"/>
      <c r="BB3410" s="1"/>
      <c r="BC3410" s="1"/>
      <c r="BD3410" s="1"/>
      <c r="BE3410" s="1"/>
      <c r="BF3410" s="1"/>
      <c r="BG3410" s="1"/>
      <c r="BH3410" s="1"/>
      <c r="BI3410" s="1"/>
      <c r="BJ3410" s="1"/>
      <c r="BK3410" s="1"/>
      <c r="BL3410" s="1"/>
      <c r="BM3410" s="1"/>
      <c r="BN3410" s="1"/>
      <c r="BO3410" s="1"/>
      <c r="BP3410" s="1"/>
      <c r="BQ3410" s="1"/>
      <c r="BR3410" s="1"/>
      <c r="BS3410" s="1"/>
      <c r="BT3410" s="1"/>
      <c r="BU3410" s="1"/>
      <c r="BV3410" s="1"/>
      <c r="BW3410" s="1"/>
      <c r="BX3410" s="1"/>
      <c r="BY3410" s="1"/>
      <c r="BZ3410" s="1"/>
      <c r="CA3410" s="1"/>
      <c r="CB3410" s="1"/>
      <c r="CC3410" s="1"/>
      <c r="CD3410" s="1"/>
      <c r="CE3410" s="1"/>
      <c r="CF3410" s="1"/>
      <c r="CG3410" s="1"/>
      <c r="CH3410" s="1"/>
      <c r="CI3410" s="1"/>
      <c r="CJ3410" s="1"/>
      <c r="CK3410" s="1"/>
      <c r="CL3410" s="1"/>
      <c r="CM3410" s="1"/>
      <c r="CN3410" s="1"/>
      <c r="CO3410" s="1"/>
      <c r="CP3410" s="1"/>
      <c r="CQ3410" s="1"/>
      <c r="CR3410" s="1"/>
      <c r="CS3410" s="1"/>
      <c r="CT3410" s="1"/>
      <c r="CU3410" s="1"/>
      <c r="CV3410" s="1"/>
      <c r="CW3410" s="1"/>
      <c r="CX3410" s="1"/>
      <c r="CY3410" s="1"/>
      <c r="CZ3410" s="1"/>
      <c r="DA3410" s="1"/>
      <c r="DB3410" s="1"/>
      <c r="DC3410" s="1"/>
      <c r="DD3410" s="1"/>
      <c r="DE3410" s="1"/>
      <c r="DF3410" s="1"/>
      <c r="DG3410" s="1"/>
      <c r="DH3410" s="1"/>
      <c r="DI3410" s="1"/>
      <c r="DJ3410" s="1"/>
      <c r="DK3410" s="1"/>
      <c r="DL3410" s="1"/>
      <c r="DM3410" s="1"/>
      <c r="DN3410" s="1"/>
      <c r="DO3410" s="1"/>
      <c r="DP3410" s="1"/>
      <c r="DQ3410" s="1"/>
      <c r="DR3410" s="1"/>
      <c r="DS3410" s="1"/>
      <c r="DT3410" s="1"/>
      <c r="DU3410" s="1"/>
      <c r="DV3410" s="1"/>
      <c r="DW3410" s="1"/>
      <c r="DX3410" s="1"/>
      <c r="DY3410" s="1"/>
      <c r="DZ3410" s="1"/>
      <c r="EA3410" s="1"/>
      <c r="EB3410" s="1"/>
      <c r="EC3410" s="1"/>
      <c r="ED3410" s="1"/>
      <c r="EE3410" s="1"/>
      <c r="EF3410" s="1"/>
      <c r="EG3410" s="1"/>
      <c r="EH3410" s="1"/>
      <c r="EI3410" s="1"/>
      <c r="EJ3410" s="1"/>
      <c r="EK3410" s="1"/>
      <c r="EL3410" s="1"/>
      <c r="EM3410" s="1"/>
      <c r="EN3410" s="1"/>
      <c r="EO3410" s="1"/>
      <c r="EP3410" s="1"/>
      <c r="EQ3410" s="1"/>
      <c r="ER3410" s="1"/>
      <c r="ES3410" s="1"/>
      <c r="ET3410" s="1"/>
      <c r="EU3410" s="1"/>
      <c r="EV3410" s="1"/>
      <c r="EW3410" s="1"/>
      <c r="EX3410" s="1"/>
      <c r="EY3410" s="1"/>
      <c r="EZ3410" s="1"/>
      <c r="FA3410" s="1"/>
      <c r="FB3410" s="1"/>
      <c r="FC3410" s="1"/>
      <c r="FD3410" s="1"/>
      <c r="FE3410" s="1"/>
      <c r="FF3410" s="1"/>
      <c r="FG3410" s="1"/>
      <c r="FH3410" s="1"/>
      <c r="FI3410" s="1"/>
      <c r="FJ3410" s="1"/>
      <c r="FK3410" s="1"/>
      <c r="FL3410" s="1"/>
      <c r="FM3410" s="1"/>
      <c r="FN3410" s="1"/>
      <c r="FO3410" s="1"/>
      <c r="FP3410" s="1"/>
      <c r="FQ3410" s="1"/>
      <c r="FR3410" s="1"/>
      <c r="FS3410" s="1"/>
      <c r="FT3410" s="1"/>
      <c r="FU3410" s="1"/>
      <c r="FV3410" s="1"/>
      <c r="FW3410" s="1"/>
      <c r="FX3410" s="1"/>
      <c r="FY3410" s="1"/>
      <c r="FZ3410" s="1"/>
      <c r="GA3410" s="1"/>
      <c r="GB3410" s="1"/>
      <c r="GC3410" s="1"/>
      <c r="GD3410" s="1"/>
      <c r="GE3410" s="1"/>
      <c r="GF3410" s="1"/>
      <c r="GG3410" s="1"/>
      <c r="GH3410" s="1"/>
      <c r="GI3410" s="1"/>
      <c r="GJ3410" s="1"/>
      <c r="GK3410" s="1"/>
      <c r="GL3410" s="1"/>
      <c r="GM3410" s="1"/>
      <c r="GN3410" s="1"/>
      <c r="GO3410" s="1"/>
    </row>
    <row r="3411" spans="1:197" s="40" customFormat="1" x14ac:dyDescent="0.25">
      <c r="A3411" s="41"/>
      <c r="B3411" s="4"/>
      <c r="C3411" s="41"/>
      <c r="D3411" s="42"/>
      <c r="E3411" s="42"/>
      <c r="F3411" s="42"/>
      <c r="G3411" s="1"/>
      <c r="H3411" s="1"/>
      <c r="I3411" s="1"/>
      <c r="J3411" s="1"/>
      <c r="K3411" s="1"/>
      <c r="L3411" s="1"/>
      <c r="M3411" s="2"/>
      <c r="N3411" s="1"/>
      <c r="O3411" s="1"/>
      <c r="P3411" s="1"/>
      <c r="Q3411" s="1"/>
      <c r="R3411" s="1"/>
      <c r="S3411" s="1"/>
      <c r="T3411" s="1"/>
      <c r="U3411" s="1"/>
      <c r="V3411" s="1"/>
      <c r="W3411" s="1"/>
      <c r="X3411" s="1"/>
      <c r="Y3411" s="1"/>
      <c r="Z3411" s="1"/>
      <c r="AA3411" s="1"/>
      <c r="AB3411" s="1"/>
      <c r="AC3411" s="1"/>
      <c r="AD3411" s="1"/>
      <c r="AE3411" s="1"/>
      <c r="AF3411" s="1"/>
      <c r="AG3411" s="1"/>
      <c r="AH3411" s="1"/>
      <c r="AI3411" s="1"/>
      <c r="AJ3411" s="1"/>
      <c r="AK3411" s="1"/>
      <c r="AL3411" s="1"/>
      <c r="AM3411" s="1"/>
      <c r="AN3411" s="1"/>
      <c r="AO3411" s="1"/>
      <c r="AP3411" s="1"/>
      <c r="AQ3411" s="1"/>
      <c r="AR3411" s="1"/>
      <c r="AS3411" s="1"/>
      <c r="AT3411" s="1"/>
      <c r="AU3411" s="1"/>
      <c r="AV3411" s="1"/>
      <c r="AW3411" s="1"/>
      <c r="AX3411" s="1"/>
      <c r="AY3411" s="1"/>
      <c r="AZ3411" s="1"/>
      <c r="BA3411" s="1"/>
      <c r="BB3411" s="1"/>
      <c r="BC3411" s="1"/>
      <c r="BD3411" s="1"/>
      <c r="BE3411" s="1"/>
      <c r="BF3411" s="1"/>
      <c r="BG3411" s="1"/>
      <c r="BH3411" s="1"/>
      <c r="BI3411" s="1"/>
      <c r="BJ3411" s="1"/>
      <c r="BK3411" s="1"/>
      <c r="BL3411" s="1"/>
      <c r="BM3411" s="1"/>
      <c r="BN3411" s="1"/>
      <c r="BO3411" s="1"/>
      <c r="BP3411" s="1"/>
      <c r="BQ3411" s="1"/>
      <c r="BR3411" s="1"/>
      <c r="BS3411" s="1"/>
      <c r="BT3411" s="1"/>
      <c r="BU3411" s="1"/>
      <c r="BV3411" s="1"/>
      <c r="BW3411" s="1"/>
      <c r="BX3411" s="1"/>
      <c r="BY3411" s="1"/>
      <c r="BZ3411" s="1"/>
      <c r="CA3411" s="1"/>
      <c r="CB3411" s="1"/>
      <c r="CC3411" s="1"/>
      <c r="CD3411" s="1"/>
      <c r="CE3411" s="1"/>
      <c r="CF3411" s="1"/>
      <c r="CG3411" s="1"/>
      <c r="CH3411" s="1"/>
      <c r="CI3411" s="1"/>
      <c r="CJ3411" s="1"/>
      <c r="CK3411" s="1"/>
      <c r="CL3411" s="1"/>
      <c r="CM3411" s="1"/>
      <c r="CN3411" s="1"/>
      <c r="CO3411" s="1"/>
      <c r="CP3411" s="1"/>
      <c r="CQ3411" s="1"/>
      <c r="CR3411" s="1"/>
      <c r="CS3411" s="1"/>
      <c r="CT3411" s="1"/>
      <c r="CU3411" s="1"/>
      <c r="CV3411" s="1"/>
      <c r="CW3411" s="1"/>
      <c r="CX3411" s="1"/>
      <c r="CY3411" s="1"/>
      <c r="CZ3411" s="1"/>
      <c r="DA3411" s="1"/>
      <c r="DB3411" s="1"/>
      <c r="DC3411" s="1"/>
      <c r="DD3411" s="1"/>
      <c r="DE3411" s="1"/>
      <c r="DF3411" s="1"/>
      <c r="DG3411" s="1"/>
      <c r="DH3411" s="1"/>
      <c r="DI3411" s="1"/>
      <c r="DJ3411" s="1"/>
      <c r="DK3411" s="1"/>
      <c r="DL3411" s="1"/>
      <c r="DM3411" s="1"/>
      <c r="DN3411" s="1"/>
      <c r="DO3411" s="1"/>
      <c r="DP3411" s="1"/>
      <c r="DQ3411" s="1"/>
      <c r="DR3411" s="1"/>
      <c r="DS3411" s="1"/>
      <c r="DT3411" s="1"/>
      <c r="DU3411" s="1"/>
      <c r="DV3411" s="1"/>
      <c r="DW3411" s="1"/>
      <c r="DX3411" s="1"/>
      <c r="DY3411" s="1"/>
      <c r="DZ3411" s="1"/>
      <c r="EA3411" s="1"/>
      <c r="EB3411" s="1"/>
      <c r="EC3411" s="1"/>
      <c r="ED3411" s="1"/>
      <c r="EE3411" s="1"/>
      <c r="EF3411" s="1"/>
      <c r="EG3411" s="1"/>
      <c r="EH3411" s="1"/>
      <c r="EI3411" s="1"/>
      <c r="EJ3411" s="1"/>
      <c r="EK3411" s="1"/>
      <c r="EL3411" s="1"/>
      <c r="EM3411" s="1"/>
      <c r="EN3411" s="1"/>
      <c r="EO3411" s="1"/>
      <c r="EP3411" s="1"/>
      <c r="EQ3411" s="1"/>
      <c r="ER3411" s="1"/>
      <c r="ES3411" s="1"/>
      <c r="ET3411" s="1"/>
      <c r="EU3411" s="1"/>
      <c r="EV3411" s="1"/>
      <c r="EW3411" s="1"/>
      <c r="EX3411" s="1"/>
      <c r="EY3411" s="1"/>
      <c r="EZ3411" s="1"/>
      <c r="FA3411" s="1"/>
      <c r="FB3411" s="1"/>
      <c r="FC3411" s="1"/>
      <c r="FD3411" s="1"/>
      <c r="FE3411" s="1"/>
      <c r="FF3411" s="1"/>
      <c r="FG3411" s="1"/>
      <c r="FH3411" s="1"/>
      <c r="FI3411" s="1"/>
      <c r="FJ3411" s="1"/>
      <c r="FK3411" s="1"/>
      <c r="FL3411" s="1"/>
      <c r="FM3411" s="1"/>
      <c r="FN3411" s="1"/>
      <c r="FO3411" s="1"/>
      <c r="FP3411" s="1"/>
      <c r="FQ3411" s="1"/>
      <c r="FR3411" s="1"/>
      <c r="FS3411" s="1"/>
      <c r="FT3411" s="1"/>
      <c r="FU3411" s="1"/>
      <c r="FV3411" s="1"/>
      <c r="FW3411" s="1"/>
      <c r="FX3411" s="1"/>
      <c r="FY3411" s="1"/>
      <c r="FZ3411" s="1"/>
      <c r="GA3411" s="1"/>
      <c r="GB3411" s="1"/>
      <c r="GC3411" s="1"/>
      <c r="GD3411" s="1"/>
      <c r="GE3411" s="1"/>
      <c r="GF3411" s="1"/>
      <c r="GG3411" s="1"/>
      <c r="GH3411" s="1"/>
      <c r="GI3411" s="1"/>
      <c r="GJ3411" s="1"/>
      <c r="GK3411" s="1"/>
      <c r="GL3411" s="1"/>
      <c r="GM3411" s="1"/>
      <c r="GN3411" s="1"/>
      <c r="GO3411" s="1"/>
    </row>
    <row r="3412" spans="1:197" s="40" customFormat="1" x14ac:dyDescent="0.25">
      <c r="A3412" s="41"/>
      <c r="B3412" s="4"/>
      <c r="C3412" s="41"/>
      <c r="D3412" s="42"/>
      <c r="E3412" s="42"/>
      <c r="F3412" s="42"/>
      <c r="G3412" s="1"/>
      <c r="H3412" s="1"/>
      <c r="I3412" s="1"/>
      <c r="J3412" s="1"/>
      <c r="K3412" s="1"/>
      <c r="L3412" s="1"/>
      <c r="M3412" s="2"/>
      <c r="N3412" s="1"/>
      <c r="O3412" s="1"/>
      <c r="P3412" s="1"/>
      <c r="Q3412" s="1"/>
      <c r="R3412" s="1"/>
      <c r="S3412" s="1"/>
      <c r="T3412" s="1"/>
      <c r="U3412" s="1"/>
      <c r="V3412" s="1"/>
      <c r="W3412" s="1"/>
      <c r="X3412" s="1"/>
      <c r="Y3412" s="1"/>
      <c r="Z3412" s="1"/>
      <c r="AA3412" s="1"/>
      <c r="AB3412" s="1"/>
      <c r="AC3412" s="1"/>
      <c r="AD3412" s="1"/>
      <c r="AE3412" s="1"/>
      <c r="AF3412" s="1"/>
      <c r="AG3412" s="1"/>
      <c r="AH3412" s="1"/>
      <c r="AI3412" s="1"/>
      <c r="AJ3412" s="1"/>
      <c r="AK3412" s="1"/>
      <c r="AL3412" s="1"/>
      <c r="AM3412" s="1"/>
      <c r="AN3412" s="1"/>
      <c r="AO3412" s="1"/>
      <c r="AP3412" s="1"/>
      <c r="AQ3412" s="1"/>
      <c r="AR3412" s="1"/>
      <c r="AS3412" s="1"/>
      <c r="AT3412" s="1"/>
      <c r="AU3412" s="1"/>
      <c r="AV3412" s="1"/>
      <c r="AW3412" s="1"/>
      <c r="AX3412" s="1"/>
      <c r="AY3412" s="1"/>
      <c r="AZ3412" s="1"/>
      <c r="BA3412" s="1"/>
      <c r="BB3412" s="1"/>
      <c r="BC3412" s="1"/>
      <c r="BD3412" s="1"/>
      <c r="BE3412" s="1"/>
      <c r="BF3412" s="1"/>
      <c r="BG3412" s="1"/>
      <c r="BH3412" s="1"/>
      <c r="BI3412" s="1"/>
      <c r="BJ3412" s="1"/>
      <c r="BK3412" s="1"/>
      <c r="BL3412" s="1"/>
      <c r="BM3412" s="1"/>
      <c r="BN3412" s="1"/>
      <c r="BO3412" s="1"/>
      <c r="BP3412" s="1"/>
      <c r="BQ3412" s="1"/>
      <c r="BR3412" s="1"/>
      <c r="BS3412" s="1"/>
      <c r="BT3412" s="1"/>
      <c r="BU3412" s="1"/>
      <c r="BV3412" s="1"/>
      <c r="BW3412" s="1"/>
      <c r="BX3412" s="1"/>
      <c r="BY3412" s="1"/>
      <c r="BZ3412" s="1"/>
      <c r="CA3412" s="1"/>
      <c r="CB3412" s="1"/>
      <c r="CC3412" s="1"/>
      <c r="CD3412" s="1"/>
      <c r="CE3412" s="1"/>
      <c r="CF3412" s="1"/>
      <c r="CG3412" s="1"/>
      <c r="CH3412" s="1"/>
      <c r="CI3412" s="1"/>
      <c r="CJ3412" s="1"/>
      <c r="CK3412" s="1"/>
      <c r="CL3412" s="1"/>
      <c r="CM3412" s="1"/>
      <c r="CN3412" s="1"/>
      <c r="CO3412" s="1"/>
      <c r="CP3412" s="1"/>
      <c r="CQ3412" s="1"/>
      <c r="CR3412" s="1"/>
      <c r="CS3412" s="1"/>
      <c r="CT3412" s="1"/>
      <c r="CU3412" s="1"/>
      <c r="CV3412" s="1"/>
      <c r="CW3412" s="1"/>
      <c r="CX3412" s="1"/>
      <c r="CY3412" s="1"/>
      <c r="CZ3412" s="1"/>
      <c r="DA3412" s="1"/>
      <c r="DB3412" s="1"/>
      <c r="DC3412" s="1"/>
      <c r="DD3412" s="1"/>
      <c r="DE3412" s="1"/>
      <c r="DF3412" s="1"/>
      <c r="DG3412" s="1"/>
      <c r="DH3412" s="1"/>
      <c r="DI3412" s="1"/>
      <c r="DJ3412" s="1"/>
      <c r="DK3412" s="1"/>
      <c r="DL3412" s="1"/>
      <c r="DM3412" s="1"/>
      <c r="DN3412" s="1"/>
      <c r="DO3412" s="1"/>
      <c r="DP3412" s="1"/>
      <c r="DQ3412" s="1"/>
      <c r="DR3412" s="1"/>
      <c r="DS3412" s="1"/>
      <c r="DT3412" s="1"/>
      <c r="DU3412" s="1"/>
      <c r="DV3412" s="1"/>
      <c r="DW3412" s="1"/>
      <c r="DX3412" s="1"/>
      <c r="DY3412" s="1"/>
      <c r="DZ3412" s="1"/>
      <c r="EA3412" s="1"/>
      <c r="EB3412" s="1"/>
      <c r="EC3412" s="1"/>
      <c r="ED3412" s="1"/>
      <c r="EE3412" s="1"/>
      <c r="EF3412" s="1"/>
      <c r="EG3412" s="1"/>
      <c r="EH3412" s="1"/>
      <c r="EI3412" s="1"/>
      <c r="EJ3412" s="1"/>
      <c r="EK3412" s="1"/>
      <c r="EL3412" s="1"/>
      <c r="EM3412" s="1"/>
      <c r="EN3412" s="1"/>
      <c r="EO3412" s="1"/>
      <c r="EP3412" s="1"/>
      <c r="EQ3412" s="1"/>
      <c r="ER3412" s="1"/>
      <c r="ES3412" s="1"/>
      <c r="ET3412" s="1"/>
      <c r="EU3412" s="1"/>
      <c r="EV3412" s="1"/>
      <c r="EW3412" s="1"/>
      <c r="EX3412" s="1"/>
      <c r="EY3412" s="1"/>
      <c r="EZ3412" s="1"/>
      <c r="FA3412" s="1"/>
      <c r="FB3412" s="1"/>
      <c r="FC3412" s="1"/>
      <c r="FD3412" s="1"/>
      <c r="FE3412" s="1"/>
      <c r="FF3412" s="1"/>
      <c r="FG3412" s="1"/>
      <c r="FH3412" s="1"/>
      <c r="FI3412" s="1"/>
      <c r="FJ3412" s="1"/>
      <c r="FK3412" s="1"/>
      <c r="FL3412" s="1"/>
      <c r="FM3412" s="1"/>
      <c r="FN3412" s="1"/>
      <c r="FO3412" s="1"/>
      <c r="FP3412" s="1"/>
      <c r="FQ3412" s="1"/>
      <c r="FR3412" s="1"/>
      <c r="FS3412" s="1"/>
      <c r="FT3412" s="1"/>
      <c r="FU3412" s="1"/>
      <c r="FV3412" s="1"/>
      <c r="FW3412" s="1"/>
      <c r="FX3412" s="1"/>
      <c r="FY3412" s="1"/>
      <c r="FZ3412" s="1"/>
      <c r="GA3412" s="1"/>
      <c r="GB3412" s="1"/>
      <c r="GC3412" s="1"/>
      <c r="GD3412" s="1"/>
      <c r="GE3412" s="1"/>
      <c r="GF3412" s="1"/>
      <c r="GG3412" s="1"/>
      <c r="GH3412" s="1"/>
      <c r="GI3412" s="1"/>
      <c r="GJ3412" s="1"/>
      <c r="GK3412" s="1"/>
      <c r="GL3412" s="1"/>
      <c r="GM3412" s="1"/>
      <c r="GN3412" s="1"/>
      <c r="GO3412" s="1"/>
    </row>
    <row r="3413" spans="1:197" s="40" customFormat="1" x14ac:dyDescent="0.25">
      <c r="A3413" s="41"/>
      <c r="B3413" s="4"/>
      <c r="C3413" s="41"/>
      <c r="D3413" s="42"/>
      <c r="E3413" s="42"/>
      <c r="F3413" s="42"/>
      <c r="G3413" s="1"/>
      <c r="H3413" s="1"/>
      <c r="I3413" s="1"/>
      <c r="J3413" s="1"/>
      <c r="K3413" s="1"/>
      <c r="L3413" s="1"/>
      <c r="M3413" s="2"/>
      <c r="N3413" s="1"/>
      <c r="O3413" s="1"/>
      <c r="P3413" s="1"/>
      <c r="Q3413" s="1"/>
      <c r="R3413" s="1"/>
      <c r="S3413" s="1"/>
      <c r="T3413" s="1"/>
      <c r="U3413" s="1"/>
      <c r="V3413" s="1"/>
      <c r="W3413" s="1"/>
      <c r="X3413" s="1"/>
      <c r="Y3413" s="1"/>
      <c r="Z3413" s="1"/>
      <c r="AA3413" s="1"/>
      <c r="AB3413" s="1"/>
      <c r="AC3413" s="1"/>
      <c r="AD3413" s="1"/>
      <c r="AE3413" s="1"/>
      <c r="AF3413" s="1"/>
      <c r="AG3413" s="1"/>
      <c r="AH3413" s="1"/>
      <c r="AI3413" s="1"/>
      <c r="AJ3413" s="1"/>
      <c r="AK3413" s="1"/>
      <c r="AL3413" s="1"/>
      <c r="AM3413" s="1"/>
      <c r="AN3413" s="1"/>
      <c r="AO3413" s="1"/>
      <c r="AP3413" s="1"/>
      <c r="AQ3413" s="1"/>
      <c r="AR3413" s="1"/>
      <c r="AS3413" s="1"/>
      <c r="AT3413" s="1"/>
      <c r="AU3413" s="1"/>
      <c r="AV3413" s="1"/>
      <c r="AW3413" s="1"/>
      <c r="AX3413" s="1"/>
      <c r="AY3413" s="1"/>
      <c r="AZ3413" s="1"/>
      <c r="BA3413" s="1"/>
      <c r="BB3413" s="1"/>
      <c r="BC3413" s="1"/>
      <c r="BD3413" s="1"/>
      <c r="BE3413" s="1"/>
      <c r="BF3413" s="1"/>
      <c r="BG3413" s="1"/>
      <c r="BH3413" s="1"/>
      <c r="BI3413" s="1"/>
      <c r="BJ3413" s="1"/>
      <c r="BK3413" s="1"/>
      <c r="BL3413" s="1"/>
      <c r="BM3413" s="1"/>
      <c r="BN3413" s="1"/>
      <c r="BO3413" s="1"/>
      <c r="BP3413" s="1"/>
      <c r="BQ3413" s="1"/>
      <c r="BR3413" s="1"/>
      <c r="BS3413" s="1"/>
      <c r="BT3413" s="1"/>
      <c r="BU3413" s="1"/>
      <c r="BV3413" s="1"/>
      <c r="BW3413" s="1"/>
      <c r="BX3413" s="1"/>
      <c r="BY3413" s="1"/>
      <c r="BZ3413" s="1"/>
      <c r="CA3413" s="1"/>
      <c r="CB3413" s="1"/>
      <c r="CC3413" s="1"/>
      <c r="CD3413" s="1"/>
      <c r="CE3413" s="1"/>
      <c r="CF3413" s="1"/>
      <c r="CG3413" s="1"/>
      <c r="CH3413" s="1"/>
      <c r="CI3413" s="1"/>
      <c r="CJ3413" s="1"/>
      <c r="CK3413" s="1"/>
      <c r="CL3413" s="1"/>
      <c r="CM3413" s="1"/>
      <c r="CN3413" s="1"/>
      <c r="CO3413" s="1"/>
      <c r="CP3413" s="1"/>
      <c r="CQ3413" s="1"/>
      <c r="CR3413" s="1"/>
      <c r="CS3413" s="1"/>
      <c r="CT3413" s="1"/>
      <c r="CU3413" s="1"/>
      <c r="CV3413" s="1"/>
      <c r="CW3413" s="1"/>
      <c r="CX3413" s="1"/>
      <c r="CY3413" s="1"/>
      <c r="CZ3413" s="1"/>
      <c r="DA3413" s="1"/>
      <c r="DB3413" s="1"/>
      <c r="DC3413" s="1"/>
      <c r="DD3413" s="1"/>
      <c r="DE3413" s="1"/>
      <c r="DF3413" s="1"/>
      <c r="DG3413" s="1"/>
      <c r="DH3413" s="1"/>
      <c r="DI3413" s="1"/>
      <c r="DJ3413" s="1"/>
      <c r="DK3413" s="1"/>
      <c r="DL3413" s="1"/>
      <c r="DM3413" s="1"/>
      <c r="DN3413" s="1"/>
      <c r="DO3413" s="1"/>
      <c r="DP3413" s="1"/>
      <c r="DQ3413" s="1"/>
      <c r="DR3413" s="1"/>
      <c r="DS3413" s="1"/>
      <c r="DT3413" s="1"/>
      <c r="DU3413" s="1"/>
      <c r="DV3413" s="1"/>
      <c r="DW3413" s="1"/>
      <c r="DX3413" s="1"/>
      <c r="DY3413" s="1"/>
      <c r="DZ3413" s="1"/>
      <c r="EA3413" s="1"/>
      <c r="EB3413" s="1"/>
      <c r="EC3413" s="1"/>
      <c r="ED3413" s="1"/>
      <c r="EE3413" s="1"/>
      <c r="EF3413" s="1"/>
      <c r="EG3413" s="1"/>
      <c r="EH3413" s="1"/>
      <c r="EI3413" s="1"/>
      <c r="EJ3413" s="1"/>
      <c r="EK3413" s="1"/>
      <c r="EL3413" s="1"/>
      <c r="EM3413" s="1"/>
      <c r="EN3413" s="1"/>
      <c r="EO3413" s="1"/>
      <c r="EP3413" s="1"/>
      <c r="EQ3413" s="1"/>
      <c r="ER3413" s="1"/>
      <c r="ES3413" s="1"/>
      <c r="ET3413" s="1"/>
      <c r="EU3413" s="1"/>
      <c r="EV3413" s="1"/>
      <c r="EW3413" s="1"/>
      <c r="EX3413" s="1"/>
      <c r="EY3413" s="1"/>
      <c r="EZ3413" s="1"/>
      <c r="FA3413" s="1"/>
      <c r="FB3413" s="1"/>
      <c r="FC3413" s="1"/>
      <c r="FD3413" s="1"/>
      <c r="FE3413" s="1"/>
      <c r="FF3413" s="1"/>
      <c r="FG3413" s="1"/>
      <c r="FH3413" s="1"/>
      <c r="FI3413" s="1"/>
      <c r="FJ3413" s="1"/>
      <c r="FK3413" s="1"/>
      <c r="FL3413" s="1"/>
      <c r="FM3413" s="1"/>
      <c r="FN3413" s="1"/>
      <c r="FO3413" s="1"/>
      <c r="FP3413" s="1"/>
      <c r="FQ3413" s="1"/>
      <c r="FR3413" s="1"/>
      <c r="FS3413" s="1"/>
      <c r="FT3413" s="1"/>
      <c r="FU3413" s="1"/>
      <c r="FV3413" s="1"/>
      <c r="FW3413" s="1"/>
      <c r="FX3413" s="1"/>
      <c r="FY3413" s="1"/>
      <c r="FZ3413" s="1"/>
      <c r="GA3413" s="1"/>
      <c r="GB3413" s="1"/>
      <c r="GC3413" s="1"/>
      <c r="GD3413" s="1"/>
      <c r="GE3413" s="1"/>
      <c r="GF3413" s="1"/>
      <c r="GG3413" s="1"/>
      <c r="GH3413" s="1"/>
      <c r="GI3413" s="1"/>
      <c r="GJ3413" s="1"/>
      <c r="GK3413" s="1"/>
      <c r="GL3413" s="1"/>
      <c r="GM3413" s="1"/>
      <c r="GN3413" s="1"/>
      <c r="GO3413" s="1"/>
    </row>
    <row r="3414" spans="1:197" s="40" customFormat="1" x14ac:dyDescent="0.25">
      <c r="A3414" s="41"/>
      <c r="B3414" s="4"/>
      <c r="C3414" s="41"/>
      <c r="D3414" s="42"/>
      <c r="E3414" s="42"/>
      <c r="F3414" s="42"/>
      <c r="G3414" s="1"/>
      <c r="H3414" s="1"/>
      <c r="I3414" s="1"/>
      <c r="J3414" s="1"/>
      <c r="K3414" s="1"/>
      <c r="L3414" s="1"/>
      <c r="M3414" s="2"/>
      <c r="N3414" s="1"/>
      <c r="O3414" s="1"/>
      <c r="P3414" s="1"/>
      <c r="Q3414" s="1"/>
      <c r="R3414" s="1"/>
      <c r="S3414" s="1"/>
      <c r="T3414" s="1"/>
      <c r="U3414" s="1"/>
      <c r="V3414" s="1"/>
      <c r="W3414" s="1"/>
      <c r="X3414" s="1"/>
      <c r="Y3414" s="1"/>
      <c r="Z3414" s="1"/>
      <c r="AA3414" s="1"/>
      <c r="AB3414" s="1"/>
      <c r="AC3414" s="1"/>
      <c r="AD3414" s="1"/>
      <c r="AE3414" s="1"/>
      <c r="AF3414" s="1"/>
      <c r="AG3414" s="1"/>
      <c r="AH3414" s="1"/>
      <c r="AI3414" s="1"/>
      <c r="AJ3414" s="1"/>
      <c r="AK3414" s="1"/>
      <c r="AL3414" s="1"/>
      <c r="AM3414" s="1"/>
      <c r="AN3414" s="1"/>
      <c r="AO3414" s="1"/>
      <c r="AP3414" s="1"/>
      <c r="AQ3414" s="1"/>
      <c r="AR3414" s="1"/>
      <c r="AS3414" s="1"/>
      <c r="AT3414" s="1"/>
      <c r="AU3414" s="1"/>
      <c r="AV3414" s="1"/>
      <c r="AW3414" s="1"/>
      <c r="AX3414" s="1"/>
      <c r="AY3414" s="1"/>
      <c r="AZ3414" s="1"/>
      <c r="BA3414" s="1"/>
      <c r="BB3414" s="1"/>
      <c r="BC3414" s="1"/>
      <c r="BD3414" s="1"/>
      <c r="BE3414" s="1"/>
      <c r="BF3414" s="1"/>
      <c r="BG3414" s="1"/>
      <c r="BH3414" s="1"/>
      <c r="BI3414" s="1"/>
      <c r="BJ3414" s="1"/>
      <c r="BK3414" s="1"/>
      <c r="BL3414" s="1"/>
      <c r="BM3414" s="1"/>
      <c r="BN3414" s="1"/>
      <c r="BO3414" s="1"/>
      <c r="BP3414" s="1"/>
      <c r="BQ3414" s="1"/>
      <c r="BR3414" s="1"/>
      <c r="BS3414" s="1"/>
      <c r="BT3414" s="1"/>
      <c r="BU3414" s="1"/>
      <c r="BV3414" s="1"/>
      <c r="BW3414" s="1"/>
      <c r="BX3414" s="1"/>
      <c r="BY3414" s="1"/>
      <c r="BZ3414" s="1"/>
      <c r="CA3414" s="1"/>
      <c r="CB3414" s="1"/>
      <c r="CC3414" s="1"/>
      <c r="CD3414" s="1"/>
      <c r="CE3414" s="1"/>
      <c r="CF3414" s="1"/>
      <c r="CG3414" s="1"/>
      <c r="CH3414" s="1"/>
      <c r="CI3414" s="1"/>
      <c r="CJ3414" s="1"/>
      <c r="CK3414" s="1"/>
      <c r="CL3414" s="1"/>
      <c r="CM3414" s="1"/>
      <c r="CN3414" s="1"/>
      <c r="CO3414" s="1"/>
      <c r="CP3414" s="1"/>
      <c r="CQ3414" s="1"/>
      <c r="CR3414" s="1"/>
      <c r="CS3414" s="1"/>
      <c r="CT3414" s="1"/>
      <c r="CU3414" s="1"/>
      <c r="CV3414" s="1"/>
      <c r="CW3414" s="1"/>
      <c r="CX3414" s="1"/>
      <c r="CY3414" s="1"/>
      <c r="CZ3414" s="1"/>
      <c r="DA3414" s="1"/>
      <c r="DB3414" s="1"/>
      <c r="DC3414" s="1"/>
      <c r="DD3414" s="1"/>
      <c r="DE3414" s="1"/>
      <c r="DF3414" s="1"/>
      <c r="DG3414" s="1"/>
      <c r="DH3414" s="1"/>
      <c r="DI3414" s="1"/>
      <c r="DJ3414" s="1"/>
      <c r="DK3414" s="1"/>
      <c r="DL3414" s="1"/>
      <c r="DM3414" s="1"/>
      <c r="DN3414" s="1"/>
      <c r="DO3414" s="1"/>
      <c r="DP3414" s="1"/>
      <c r="DQ3414" s="1"/>
      <c r="DR3414" s="1"/>
      <c r="DS3414" s="1"/>
      <c r="DT3414" s="1"/>
      <c r="DU3414" s="1"/>
      <c r="DV3414" s="1"/>
      <c r="DW3414" s="1"/>
      <c r="DX3414" s="1"/>
      <c r="DY3414" s="1"/>
      <c r="DZ3414" s="1"/>
      <c r="EA3414" s="1"/>
      <c r="EB3414" s="1"/>
      <c r="EC3414" s="1"/>
      <c r="ED3414" s="1"/>
      <c r="EE3414" s="1"/>
      <c r="EF3414" s="1"/>
      <c r="EG3414" s="1"/>
      <c r="EH3414" s="1"/>
      <c r="EI3414" s="1"/>
      <c r="EJ3414" s="1"/>
      <c r="EK3414" s="1"/>
      <c r="EL3414" s="1"/>
      <c r="EM3414" s="1"/>
      <c r="EN3414" s="1"/>
      <c r="EO3414" s="1"/>
      <c r="EP3414" s="1"/>
      <c r="EQ3414" s="1"/>
      <c r="ER3414" s="1"/>
      <c r="ES3414" s="1"/>
      <c r="ET3414" s="1"/>
      <c r="EU3414" s="1"/>
      <c r="EV3414" s="1"/>
      <c r="EW3414" s="1"/>
      <c r="EX3414" s="1"/>
      <c r="EY3414" s="1"/>
      <c r="EZ3414" s="1"/>
      <c r="FA3414" s="1"/>
      <c r="FB3414" s="1"/>
      <c r="FC3414" s="1"/>
      <c r="FD3414" s="1"/>
      <c r="FE3414" s="1"/>
      <c r="FF3414" s="1"/>
      <c r="FG3414" s="1"/>
      <c r="FH3414" s="1"/>
      <c r="FI3414" s="1"/>
      <c r="FJ3414" s="1"/>
      <c r="FK3414" s="1"/>
      <c r="FL3414" s="1"/>
      <c r="FM3414" s="1"/>
      <c r="FN3414" s="1"/>
      <c r="FO3414" s="1"/>
      <c r="FP3414" s="1"/>
      <c r="FQ3414" s="1"/>
      <c r="FR3414" s="1"/>
      <c r="FS3414" s="1"/>
      <c r="FT3414" s="1"/>
      <c r="FU3414" s="1"/>
      <c r="FV3414" s="1"/>
      <c r="FW3414" s="1"/>
      <c r="FX3414" s="1"/>
      <c r="FY3414" s="1"/>
      <c r="FZ3414" s="1"/>
      <c r="GA3414" s="1"/>
      <c r="GB3414" s="1"/>
      <c r="GC3414" s="1"/>
      <c r="GD3414" s="1"/>
      <c r="GE3414" s="1"/>
      <c r="GF3414" s="1"/>
      <c r="GG3414" s="1"/>
      <c r="GH3414" s="1"/>
      <c r="GI3414" s="1"/>
      <c r="GJ3414" s="1"/>
      <c r="GK3414" s="1"/>
      <c r="GL3414" s="1"/>
      <c r="GM3414" s="1"/>
      <c r="GN3414" s="1"/>
      <c r="GO3414" s="1"/>
    </row>
    <row r="3415" spans="1:197" s="40" customFormat="1" x14ac:dyDescent="0.25">
      <c r="A3415" s="41"/>
      <c r="B3415" s="4"/>
      <c r="C3415" s="41"/>
      <c r="D3415" s="42"/>
      <c r="E3415" s="42"/>
      <c r="F3415" s="42"/>
      <c r="G3415" s="1"/>
      <c r="H3415" s="1"/>
      <c r="I3415" s="1"/>
      <c r="J3415" s="1"/>
      <c r="K3415" s="1"/>
      <c r="L3415" s="1"/>
      <c r="M3415" s="2"/>
      <c r="N3415" s="1"/>
      <c r="O3415" s="1"/>
      <c r="P3415" s="1"/>
      <c r="Q3415" s="1"/>
      <c r="R3415" s="1"/>
      <c r="S3415" s="1"/>
      <c r="T3415" s="1"/>
      <c r="U3415" s="1"/>
      <c r="V3415" s="1"/>
      <c r="W3415" s="1"/>
      <c r="X3415" s="1"/>
      <c r="Y3415" s="1"/>
      <c r="Z3415" s="1"/>
      <c r="AA3415" s="1"/>
      <c r="AB3415" s="1"/>
      <c r="AC3415" s="1"/>
      <c r="AD3415" s="1"/>
      <c r="AE3415" s="1"/>
      <c r="AF3415" s="1"/>
      <c r="AG3415" s="1"/>
      <c r="AH3415" s="1"/>
      <c r="AI3415" s="1"/>
      <c r="AJ3415" s="1"/>
      <c r="AK3415" s="1"/>
      <c r="AL3415" s="1"/>
      <c r="AM3415" s="1"/>
      <c r="AN3415" s="1"/>
      <c r="AO3415" s="1"/>
      <c r="AP3415" s="1"/>
      <c r="AQ3415" s="1"/>
      <c r="AR3415" s="1"/>
      <c r="AS3415" s="1"/>
      <c r="AT3415" s="1"/>
      <c r="AU3415" s="1"/>
      <c r="AV3415" s="1"/>
      <c r="AW3415" s="1"/>
      <c r="AX3415" s="1"/>
      <c r="AY3415" s="1"/>
      <c r="AZ3415" s="1"/>
      <c r="BA3415" s="1"/>
      <c r="BB3415" s="1"/>
      <c r="BC3415" s="1"/>
      <c r="BD3415" s="1"/>
      <c r="BE3415" s="1"/>
      <c r="BF3415" s="1"/>
      <c r="BG3415" s="1"/>
      <c r="BH3415" s="1"/>
      <c r="BI3415" s="1"/>
      <c r="BJ3415" s="1"/>
      <c r="BK3415" s="1"/>
      <c r="BL3415" s="1"/>
      <c r="BM3415" s="1"/>
      <c r="BN3415" s="1"/>
      <c r="BO3415" s="1"/>
      <c r="BP3415" s="1"/>
      <c r="BQ3415" s="1"/>
      <c r="BR3415" s="1"/>
      <c r="BS3415" s="1"/>
      <c r="BT3415" s="1"/>
      <c r="BU3415" s="1"/>
      <c r="BV3415" s="1"/>
      <c r="BW3415" s="1"/>
      <c r="BX3415" s="1"/>
      <c r="BY3415" s="1"/>
      <c r="BZ3415" s="1"/>
      <c r="CA3415" s="1"/>
      <c r="CB3415" s="1"/>
      <c r="CC3415" s="1"/>
      <c r="CD3415" s="1"/>
      <c r="CE3415" s="1"/>
      <c r="CF3415" s="1"/>
      <c r="CG3415" s="1"/>
      <c r="CH3415" s="1"/>
      <c r="CI3415" s="1"/>
      <c r="CJ3415" s="1"/>
      <c r="CK3415" s="1"/>
      <c r="CL3415" s="1"/>
      <c r="CM3415" s="1"/>
      <c r="CN3415" s="1"/>
      <c r="CO3415" s="1"/>
      <c r="CP3415" s="1"/>
      <c r="CQ3415" s="1"/>
      <c r="CR3415" s="1"/>
      <c r="CS3415" s="1"/>
      <c r="CT3415" s="1"/>
      <c r="CU3415" s="1"/>
      <c r="CV3415" s="1"/>
      <c r="CW3415" s="1"/>
      <c r="CX3415" s="1"/>
      <c r="CY3415" s="1"/>
      <c r="CZ3415" s="1"/>
      <c r="DA3415" s="1"/>
      <c r="DB3415" s="1"/>
      <c r="DC3415" s="1"/>
      <c r="DD3415" s="1"/>
      <c r="DE3415" s="1"/>
      <c r="DF3415" s="1"/>
      <c r="DG3415" s="1"/>
      <c r="DH3415" s="1"/>
      <c r="DI3415" s="1"/>
      <c r="DJ3415" s="1"/>
      <c r="DK3415" s="1"/>
      <c r="DL3415" s="1"/>
      <c r="DM3415" s="1"/>
      <c r="DN3415" s="1"/>
      <c r="DO3415" s="1"/>
      <c r="DP3415" s="1"/>
      <c r="DQ3415" s="1"/>
      <c r="DR3415" s="1"/>
      <c r="DS3415" s="1"/>
      <c r="DT3415" s="1"/>
      <c r="DU3415" s="1"/>
      <c r="DV3415" s="1"/>
      <c r="DW3415" s="1"/>
      <c r="DX3415" s="1"/>
      <c r="DY3415" s="1"/>
      <c r="DZ3415" s="1"/>
      <c r="EA3415" s="1"/>
      <c r="EB3415" s="1"/>
      <c r="EC3415" s="1"/>
      <c r="ED3415" s="1"/>
      <c r="EE3415" s="1"/>
      <c r="EF3415" s="1"/>
      <c r="EG3415" s="1"/>
      <c r="EH3415" s="1"/>
      <c r="EI3415" s="1"/>
      <c r="EJ3415" s="1"/>
      <c r="EK3415" s="1"/>
      <c r="EL3415" s="1"/>
      <c r="EM3415" s="1"/>
      <c r="EN3415" s="1"/>
      <c r="EO3415" s="1"/>
      <c r="EP3415" s="1"/>
      <c r="EQ3415" s="1"/>
      <c r="ER3415" s="1"/>
      <c r="ES3415" s="1"/>
      <c r="ET3415" s="1"/>
      <c r="EU3415" s="1"/>
      <c r="EV3415" s="1"/>
      <c r="EW3415" s="1"/>
      <c r="EX3415" s="1"/>
      <c r="EY3415" s="1"/>
      <c r="EZ3415" s="1"/>
      <c r="FA3415" s="1"/>
      <c r="FB3415" s="1"/>
      <c r="FC3415" s="1"/>
      <c r="FD3415" s="1"/>
      <c r="FE3415" s="1"/>
      <c r="FF3415" s="1"/>
      <c r="FG3415" s="1"/>
      <c r="FH3415" s="1"/>
      <c r="FI3415" s="1"/>
      <c r="FJ3415" s="1"/>
      <c r="FK3415" s="1"/>
      <c r="FL3415" s="1"/>
      <c r="FM3415" s="1"/>
      <c r="FN3415" s="1"/>
      <c r="FO3415" s="1"/>
      <c r="FP3415" s="1"/>
      <c r="FQ3415" s="1"/>
      <c r="FR3415" s="1"/>
      <c r="FS3415" s="1"/>
      <c r="FT3415" s="1"/>
      <c r="FU3415" s="1"/>
      <c r="FV3415" s="1"/>
      <c r="FW3415" s="1"/>
      <c r="FX3415" s="1"/>
      <c r="FY3415" s="1"/>
      <c r="FZ3415" s="1"/>
      <c r="GA3415" s="1"/>
      <c r="GB3415" s="1"/>
      <c r="GC3415" s="1"/>
      <c r="GD3415" s="1"/>
      <c r="GE3415" s="1"/>
      <c r="GF3415" s="1"/>
      <c r="GG3415" s="1"/>
      <c r="GH3415" s="1"/>
      <c r="GI3415" s="1"/>
      <c r="GJ3415" s="1"/>
      <c r="GK3415" s="1"/>
      <c r="GL3415" s="1"/>
      <c r="GM3415" s="1"/>
      <c r="GN3415" s="1"/>
      <c r="GO3415" s="1"/>
    </row>
    <row r="3416" spans="1:197" s="40" customFormat="1" x14ac:dyDescent="0.25">
      <c r="A3416" s="41"/>
      <c r="B3416" s="4"/>
      <c r="C3416" s="41"/>
      <c r="D3416" s="42"/>
      <c r="E3416" s="42"/>
      <c r="F3416" s="42"/>
      <c r="G3416" s="1"/>
      <c r="H3416" s="1"/>
      <c r="I3416" s="1"/>
      <c r="J3416" s="1"/>
      <c r="K3416" s="1"/>
      <c r="L3416" s="1"/>
      <c r="M3416" s="2"/>
      <c r="N3416" s="1"/>
      <c r="O3416" s="1"/>
      <c r="P3416" s="1"/>
      <c r="Q3416" s="1"/>
      <c r="R3416" s="1"/>
      <c r="S3416" s="1"/>
      <c r="T3416" s="1"/>
      <c r="U3416" s="1"/>
      <c r="V3416" s="1"/>
      <c r="W3416" s="1"/>
      <c r="X3416" s="1"/>
      <c r="Y3416" s="1"/>
      <c r="Z3416" s="1"/>
      <c r="AA3416" s="1"/>
      <c r="AB3416" s="1"/>
      <c r="AC3416" s="1"/>
      <c r="AD3416" s="1"/>
      <c r="AE3416" s="1"/>
      <c r="AF3416" s="1"/>
      <c r="AG3416" s="1"/>
      <c r="AH3416" s="1"/>
      <c r="AI3416" s="1"/>
      <c r="AJ3416" s="1"/>
      <c r="AK3416" s="1"/>
      <c r="AL3416" s="1"/>
      <c r="AM3416" s="1"/>
      <c r="AN3416" s="1"/>
      <c r="AO3416" s="1"/>
      <c r="AP3416" s="1"/>
      <c r="AQ3416" s="1"/>
      <c r="AR3416" s="1"/>
      <c r="AS3416" s="1"/>
      <c r="AT3416" s="1"/>
      <c r="AU3416" s="1"/>
      <c r="AV3416" s="1"/>
      <c r="AW3416" s="1"/>
      <c r="AX3416" s="1"/>
      <c r="AY3416" s="1"/>
      <c r="AZ3416" s="1"/>
      <c r="BA3416" s="1"/>
      <c r="BB3416" s="1"/>
      <c r="BC3416" s="1"/>
      <c r="BD3416" s="1"/>
      <c r="BE3416" s="1"/>
      <c r="BF3416" s="1"/>
      <c r="BG3416" s="1"/>
      <c r="BH3416" s="1"/>
      <c r="BI3416" s="1"/>
      <c r="BJ3416" s="1"/>
      <c r="BK3416" s="1"/>
      <c r="BL3416" s="1"/>
      <c r="BM3416" s="1"/>
      <c r="BN3416" s="1"/>
      <c r="BO3416" s="1"/>
      <c r="BP3416" s="1"/>
      <c r="BQ3416" s="1"/>
      <c r="BR3416" s="1"/>
      <c r="BS3416" s="1"/>
      <c r="BT3416" s="1"/>
      <c r="BU3416" s="1"/>
      <c r="BV3416" s="1"/>
      <c r="BW3416" s="1"/>
      <c r="BX3416" s="1"/>
      <c r="BY3416" s="1"/>
      <c r="BZ3416" s="1"/>
      <c r="CA3416" s="1"/>
      <c r="CB3416" s="1"/>
      <c r="CC3416" s="1"/>
      <c r="CD3416" s="1"/>
      <c r="CE3416" s="1"/>
      <c r="CF3416" s="1"/>
      <c r="CG3416" s="1"/>
      <c r="CH3416" s="1"/>
      <c r="CI3416" s="1"/>
      <c r="CJ3416" s="1"/>
      <c r="CK3416" s="1"/>
      <c r="CL3416" s="1"/>
      <c r="CM3416" s="1"/>
      <c r="CN3416" s="1"/>
      <c r="CO3416" s="1"/>
      <c r="CP3416" s="1"/>
      <c r="CQ3416" s="1"/>
      <c r="CR3416" s="1"/>
      <c r="CS3416" s="1"/>
      <c r="CT3416" s="1"/>
      <c r="CU3416" s="1"/>
      <c r="CV3416" s="1"/>
      <c r="CW3416" s="1"/>
      <c r="CX3416" s="1"/>
      <c r="CY3416" s="1"/>
      <c r="CZ3416" s="1"/>
      <c r="DA3416" s="1"/>
      <c r="DB3416" s="1"/>
      <c r="DC3416" s="1"/>
      <c r="DD3416" s="1"/>
      <c r="DE3416" s="1"/>
      <c r="DF3416" s="1"/>
      <c r="DG3416" s="1"/>
      <c r="DH3416" s="1"/>
      <c r="DI3416" s="1"/>
      <c r="DJ3416" s="1"/>
      <c r="DK3416" s="1"/>
      <c r="DL3416" s="1"/>
      <c r="DM3416" s="1"/>
      <c r="DN3416" s="1"/>
      <c r="DO3416" s="1"/>
      <c r="DP3416" s="1"/>
      <c r="DQ3416" s="1"/>
      <c r="DR3416" s="1"/>
      <c r="DS3416" s="1"/>
      <c r="DT3416" s="1"/>
      <c r="DU3416" s="1"/>
      <c r="DV3416" s="1"/>
      <c r="DW3416" s="1"/>
      <c r="DX3416" s="1"/>
      <c r="DY3416" s="1"/>
      <c r="DZ3416" s="1"/>
      <c r="EA3416" s="1"/>
      <c r="EB3416" s="1"/>
      <c r="EC3416" s="1"/>
      <c r="ED3416" s="1"/>
      <c r="EE3416" s="1"/>
      <c r="EF3416" s="1"/>
      <c r="EG3416" s="1"/>
      <c r="EH3416" s="1"/>
      <c r="EI3416" s="1"/>
      <c r="EJ3416" s="1"/>
      <c r="EK3416" s="1"/>
      <c r="EL3416" s="1"/>
      <c r="EM3416" s="1"/>
      <c r="EN3416" s="1"/>
      <c r="EO3416" s="1"/>
      <c r="EP3416" s="1"/>
      <c r="EQ3416" s="1"/>
      <c r="ER3416" s="1"/>
      <c r="ES3416" s="1"/>
      <c r="ET3416" s="1"/>
      <c r="EU3416" s="1"/>
      <c r="EV3416" s="1"/>
      <c r="EW3416" s="1"/>
      <c r="EX3416" s="1"/>
      <c r="EY3416" s="1"/>
      <c r="EZ3416" s="1"/>
      <c r="FA3416" s="1"/>
      <c r="FB3416" s="1"/>
      <c r="FC3416" s="1"/>
      <c r="FD3416" s="1"/>
      <c r="FE3416" s="1"/>
      <c r="FF3416" s="1"/>
      <c r="FG3416" s="1"/>
      <c r="FH3416" s="1"/>
      <c r="FI3416" s="1"/>
      <c r="FJ3416" s="1"/>
      <c r="FK3416" s="1"/>
      <c r="FL3416" s="1"/>
      <c r="FM3416" s="1"/>
      <c r="FN3416" s="1"/>
      <c r="FO3416" s="1"/>
      <c r="FP3416" s="1"/>
      <c r="FQ3416" s="1"/>
      <c r="FR3416" s="1"/>
      <c r="FS3416" s="1"/>
      <c r="FT3416" s="1"/>
      <c r="FU3416" s="1"/>
      <c r="FV3416" s="1"/>
      <c r="FW3416" s="1"/>
      <c r="FX3416" s="1"/>
      <c r="FY3416" s="1"/>
      <c r="FZ3416" s="1"/>
      <c r="GA3416" s="1"/>
      <c r="GB3416" s="1"/>
      <c r="GC3416" s="1"/>
      <c r="GD3416" s="1"/>
      <c r="GE3416" s="1"/>
      <c r="GF3416" s="1"/>
      <c r="GG3416" s="1"/>
      <c r="GH3416" s="1"/>
      <c r="GI3416" s="1"/>
      <c r="GJ3416" s="1"/>
      <c r="GK3416" s="1"/>
      <c r="GL3416" s="1"/>
      <c r="GM3416" s="1"/>
      <c r="GN3416" s="1"/>
      <c r="GO3416" s="1"/>
    </row>
    <row r="3417" spans="1:197" s="40" customFormat="1" x14ac:dyDescent="0.25">
      <c r="A3417" s="41"/>
      <c r="B3417" s="4"/>
      <c r="C3417" s="41"/>
      <c r="D3417" s="42"/>
      <c r="E3417" s="42"/>
      <c r="F3417" s="42"/>
      <c r="G3417" s="1"/>
      <c r="H3417" s="1"/>
      <c r="I3417" s="1"/>
      <c r="J3417" s="1"/>
      <c r="K3417" s="1"/>
      <c r="L3417" s="1"/>
      <c r="M3417" s="2"/>
      <c r="N3417" s="1"/>
      <c r="O3417" s="1"/>
      <c r="P3417" s="1"/>
      <c r="Q3417" s="1"/>
      <c r="R3417" s="1"/>
      <c r="S3417" s="1"/>
      <c r="T3417" s="1"/>
      <c r="U3417" s="1"/>
      <c r="V3417" s="1"/>
      <c r="W3417" s="1"/>
      <c r="X3417" s="1"/>
      <c r="Y3417" s="1"/>
      <c r="Z3417" s="1"/>
      <c r="AA3417" s="1"/>
      <c r="AB3417" s="1"/>
      <c r="AC3417" s="1"/>
      <c r="AD3417" s="1"/>
      <c r="AE3417" s="1"/>
      <c r="AF3417" s="1"/>
      <c r="AG3417" s="1"/>
      <c r="AH3417" s="1"/>
      <c r="AI3417" s="1"/>
      <c r="AJ3417" s="1"/>
      <c r="AK3417" s="1"/>
      <c r="AL3417" s="1"/>
      <c r="AM3417" s="1"/>
      <c r="AN3417" s="1"/>
      <c r="AO3417" s="1"/>
      <c r="AP3417" s="1"/>
      <c r="AQ3417" s="1"/>
      <c r="AR3417" s="1"/>
      <c r="AS3417" s="1"/>
      <c r="AT3417" s="1"/>
      <c r="AU3417" s="1"/>
      <c r="AV3417" s="1"/>
      <c r="AW3417" s="1"/>
      <c r="AX3417" s="1"/>
      <c r="AY3417" s="1"/>
      <c r="AZ3417" s="1"/>
      <c r="BA3417" s="1"/>
      <c r="BB3417" s="1"/>
      <c r="BC3417" s="1"/>
      <c r="BD3417" s="1"/>
      <c r="BE3417" s="1"/>
      <c r="BF3417" s="1"/>
      <c r="BG3417" s="1"/>
      <c r="BH3417" s="1"/>
      <c r="BI3417" s="1"/>
      <c r="BJ3417" s="1"/>
      <c r="BK3417" s="1"/>
      <c r="BL3417" s="1"/>
      <c r="BM3417" s="1"/>
      <c r="BN3417" s="1"/>
      <c r="BO3417" s="1"/>
      <c r="BP3417" s="1"/>
      <c r="BQ3417" s="1"/>
      <c r="BR3417" s="1"/>
      <c r="BS3417" s="1"/>
      <c r="BT3417" s="1"/>
      <c r="BU3417" s="1"/>
      <c r="BV3417" s="1"/>
      <c r="BW3417" s="1"/>
      <c r="BX3417" s="1"/>
      <c r="BY3417" s="1"/>
      <c r="BZ3417" s="1"/>
      <c r="CA3417" s="1"/>
      <c r="CB3417" s="1"/>
      <c r="CC3417" s="1"/>
      <c r="CD3417" s="1"/>
      <c r="CE3417" s="1"/>
      <c r="CF3417" s="1"/>
      <c r="CG3417" s="1"/>
      <c r="CH3417" s="1"/>
      <c r="CI3417" s="1"/>
      <c r="CJ3417" s="1"/>
      <c r="CK3417" s="1"/>
      <c r="CL3417" s="1"/>
      <c r="CM3417" s="1"/>
      <c r="CN3417" s="1"/>
      <c r="CO3417" s="1"/>
      <c r="CP3417" s="1"/>
      <c r="CQ3417" s="1"/>
      <c r="CR3417" s="1"/>
      <c r="CS3417" s="1"/>
      <c r="CT3417" s="1"/>
      <c r="CU3417" s="1"/>
      <c r="CV3417" s="1"/>
      <c r="CW3417" s="1"/>
      <c r="CX3417" s="1"/>
      <c r="CY3417" s="1"/>
      <c r="CZ3417" s="1"/>
      <c r="DA3417" s="1"/>
      <c r="DB3417" s="1"/>
      <c r="DC3417" s="1"/>
      <c r="DD3417" s="1"/>
      <c r="DE3417" s="1"/>
      <c r="DF3417" s="1"/>
      <c r="DG3417" s="1"/>
      <c r="DH3417" s="1"/>
      <c r="DI3417" s="1"/>
      <c r="DJ3417" s="1"/>
      <c r="DK3417" s="1"/>
      <c r="DL3417" s="1"/>
      <c r="DM3417" s="1"/>
      <c r="DN3417" s="1"/>
      <c r="DO3417" s="1"/>
      <c r="DP3417" s="1"/>
      <c r="DQ3417" s="1"/>
      <c r="DR3417" s="1"/>
      <c r="DS3417" s="1"/>
      <c r="DT3417" s="1"/>
      <c r="DU3417" s="1"/>
      <c r="DV3417" s="1"/>
      <c r="DW3417" s="1"/>
      <c r="DX3417" s="1"/>
      <c r="DY3417" s="1"/>
      <c r="DZ3417" s="1"/>
      <c r="EA3417" s="1"/>
      <c r="EB3417" s="1"/>
      <c r="EC3417" s="1"/>
      <c r="ED3417" s="1"/>
      <c r="EE3417" s="1"/>
      <c r="EF3417" s="1"/>
      <c r="EG3417" s="1"/>
      <c r="EH3417" s="1"/>
      <c r="EI3417" s="1"/>
      <c r="EJ3417" s="1"/>
      <c r="EK3417" s="1"/>
      <c r="EL3417" s="1"/>
      <c r="EM3417" s="1"/>
      <c r="EN3417" s="1"/>
      <c r="EO3417" s="1"/>
      <c r="EP3417" s="1"/>
      <c r="EQ3417" s="1"/>
      <c r="ER3417" s="1"/>
      <c r="ES3417" s="1"/>
      <c r="ET3417" s="1"/>
      <c r="EU3417" s="1"/>
      <c r="EV3417" s="1"/>
      <c r="EW3417" s="1"/>
      <c r="EX3417" s="1"/>
      <c r="EY3417" s="1"/>
      <c r="EZ3417" s="1"/>
      <c r="FA3417" s="1"/>
      <c r="FB3417" s="1"/>
      <c r="FC3417" s="1"/>
      <c r="FD3417" s="1"/>
      <c r="FE3417" s="1"/>
      <c r="FF3417" s="1"/>
      <c r="FG3417" s="1"/>
      <c r="FH3417" s="1"/>
      <c r="FI3417" s="1"/>
      <c r="FJ3417" s="1"/>
      <c r="FK3417" s="1"/>
      <c r="FL3417" s="1"/>
      <c r="FM3417" s="1"/>
      <c r="FN3417" s="1"/>
      <c r="FO3417" s="1"/>
      <c r="FP3417" s="1"/>
      <c r="FQ3417" s="1"/>
      <c r="FR3417" s="1"/>
      <c r="FS3417" s="1"/>
      <c r="FT3417" s="1"/>
      <c r="FU3417" s="1"/>
      <c r="FV3417" s="1"/>
      <c r="FW3417" s="1"/>
      <c r="FX3417" s="1"/>
      <c r="FY3417" s="1"/>
      <c r="FZ3417" s="1"/>
      <c r="GA3417" s="1"/>
      <c r="GB3417" s="1"/>
      <c r="GC3417" s="1"/>
      <c r="GD3417" s="1"/>
      <c r="GE3417" s="1"/>
      <c r="GF3417" s="1"/>
      <c r="GG3417" s="1"/>
      <c r="GH3417" s="1"/>
      <c r="GI3417" s="1"/>
      <c r="GJ3417" s="1"/>
      <c r="GK3417" s="1"/>
      <c r="GL3417" s="1"/>
      <c r="GM3417" s="1"/>
      <c r="GN3417" s="1"/>
      <c r="GO3417" s="1"/>
    </row>
    <row r="3418" spans="1:197" s="40" customFormat="1" x14ac:dyDescent="0.25">
      <c r="A3418" s="41"/>
      <c r="B3418" s="4"/>
      <c r="C3418" s="41"/>
      <c r="D3418" s="42"/>
      <c r="E3418" s="42"/>
      <c r="F3418" s="42"/>
      <c r="G3418" s="1"/>
      <c r="H3418" s="1"/>
      <c r="I3418" s="1"/>
      <c r="J3418" s="1"/>
      <c r="K3418" s="1"/>
      <c r="L3418" s="1"/>
      <c r="M3418" s="2"/>
      <c r="N3418" s="1"/>
      <c r="O3418" s="1"/>
      <c r="P3418" s="1"/>
      <c r="Q3418" s="1"/>
      <c r="R3418" s="1"/>
      <c r="S3418" s="1"/>
      <c r="T3418" s="1"/>
      <c r="U3418" s="1"/>
      <c r="V3418" s="1"/>
      <c r="W3418" s="1"/>
      <c r="X3418" s="1"/>
      <c r="Y3418" s="1"/>
      <c r="Z3418" s="1"/>
      <c r="AA3418" s="1"/>
      <c r="AB3418" s="1"/>
      <c r="AC3418" s="1"/>
      <c r="AD3418" s="1"/>
      <c r="AE3418" s="1"/>
      <c r="AF3418" s="1"/>
      <c r="AG3418" s="1"/>
      <c r="AH3418" s="1"/>
      <c r="AI3418" s="1"/>
      <c r="AJ3418" s="1"/>
      <c r="AK3418" s="1"/>
      <c r="AL3418" s="1"/>
      <c r="AM3418" s="1"/>
      <c r="AN3418" s="1"/>
      <c r="AO3418" s="1"/>
      <c r="AP3418" s="1"/>
      <c r="AQ3418" s="1"/>
      <c r="AR3418" s="1"/>
      <c r="AS3418" s="1"/>
      <c r="AT3418" s="1"/>
      <c r="AU3418" s="1"/>
      <c r="AV3418" s="1"/>
      <c r="AW3418" s="1"/>
      <c r="AX3418" s="1"/>
      <c r="AY3418" s="1"/>
      <c r="AZ3418" s="1"/>
      <c r="BA3418" s="1"/>
      <c r="BB3418" s="1"/>
      <c r="BC3418" s="1"/>
      <c r="BD3418" s="1"/>
      <c r="BE3418" s="1"/>
      <c r="BF3418" s="1"/>
      <c r="BG3418" s="1"/>
      <c r="BH3418" s="1"/>
      <c r="BI3418" s="1"/>
      <c r="BJ3418" s="1"/>
      <c r="BK3418" s="1"/>
      <c r="BL3418" s="1"/>
      <c r="BM3418" s="1"/>
      <c r="BN3418" s="1"/>
      <c r="BO3418" s="1"/>
      <c r="BP3418" s="1"/>
      <c r="BQ3418" s="1"/>
      <c r="BR3418" s="1"/>
      <c r="BS3418" s="1"/>
      <c r="BT3418" s="1"/>
      <c r="BU3418" s="1"/>
      <c r="BV3418" s="1"/>
      <c r="BW3418" s="1"/>
      <c r="BX3418" s="1"/>
      <c r="BY3418" s="1"/>
      <c r="BZ3418" s="1"/>
      <c r="CA3418" s="1"/>
      <c r="CB3418" s="1"/>
      <c r="CC3418" s="1"/>
      <c r="CD3418" s="1"/>
      <c r="CE3418" s="1"/>
      <c r="CF3418" s="1"/>
      <c r="CG3418" s="1"/>
      <c r="CH3418" s="1"/>
      <c r="CI3418" s="1"/>
      <c r="CJ3418" s="1"/>
      <c r="CK3418" s="1"/>
      <c r="CL3418" s="1"/>
      <c r="CM3418" s="1"/>
      <c r="CN3418" s="1"/>
      <c r="CO3418" s="1"/>
      <c r="CP3418" s="1"/>
      <c r="CQ3418" s="1"/>
      <c r="CR3418" s="1"/>
      <c r="CS3418" s="1"/>
      <c r="CT3418" s="1"/>
      <c r="CU3418" s="1"/>
      <c r="CV3418" s="1"/>
      <c r="CW3418" s="1"/>
      <c r="CX3418" s="1"/>
      <c r="CY3418" s="1"/>
      <c r="CZ3418" s="1"/>
      <c r="DA3418" s="1"/>
      <c r="DB3418" s="1"/>
      <c r="DC3418" s="1"/>
      <c r="DD3418" s="1"/>
      <c r="DE3418" s="1"/>
      <c r="DF3418" s="1"/>
      <c r="DG3418" s="1"/>
      <c r="DH3418" s="1"/>
      <c r="DI3418" s="1"/>
      <c r="DJ3418" s="1"/>
      <c r="DK3418" s="1"/>
      <c r="DL3418" s="1"/>
      <c r="DM3418" s="1"/>
      <c r="DN3418" s="1"/>
      <c r="DO3418" s="1"/>
      <c r="DP3418" s="1"/>
      <c r="DQ3418" s="1"/>
      <c r="DR3418" s="1"/>
      <c r="DS3418" s="1"/>
      <c r="DT3418" s="1"/>
      <c r="DU3418" s="1"/>
      <c r="DV3418" s="1"/>
      <c r="DW3418" s="1"/>
      <c r="DX3418" s="1"/>
      <c r="DY3418" s="1"/>
      <c r="DZ3418" s="1"/>
      <c r="EA3418" s="1"/>
      <c r="EB3418" s="1"/>
      <c r="EC3418" s="1"/>
      <c r="ED3418" s="1"/>
      <c r="EE3418" s="1"/>
      <c r="EF3418" s="1"/>
      <c r="EG3418" s="1"/>
      <c r="EH3418" s="1"/>
      <c r="EI3418" s="1"/>
      <c r="EJ3418" s="1"/>
      <c r="EK3418" s="1"/>
      <c r="EL3418" s="1"/>
      <c r="EM3418" s="1"/>
      <c r="EN3418" s="1"/>
      <c r="EO3418" s="1"/>
      <c r="EP3418" s="1"/>
      <c r="EQ3418" s="1"/>
      <c r="ER3418" s="1"/>
      <c r="ES3418" s="1"/>
      <c r="ET3418" s="1"/>
      <c r="EU3418" s="1"/>
      <c r="EV3418" s="1"/>
      <c r="EW3418" s="1"/>
      <c r="EX3418" s="1"/>
      <c r="EY3418" s="1"/>
      <c r="EZ3418" s="1"/>
      <c r="FA3418" s="1"/>
      <c r="FB3418" s="1"/>
      <c r="FC3418" s="1"/>
      <c r="FD3418" s="1"/>
      <c r="FE3418" s="1"/>
      <c r="FF3418" s="1"/>
      <c r="FG3418" s="1"/>
      <c r="FH3418" s="1"/>
      <c r="FI3418" s="1"/>
      <c r="FJ3418" s="1"/>
      <c r="FK3418" s="1"/>
      <c r="FL3418" s="1"/>
      <c r="FM3418" s="1"/>
      <c r="FN3418" s="1"/>
      <c r="FO3418" s="1"/>
      <c r="FP3418" s="1"/>
      <c r="FQ3418" s="1"/>
      <c r="FR3418" s="1"/>
      <c r="FS3418" s="1"/>
      <c r="FT3418" s="1"/>
      <c r="FU3418" s="1"/>
      <c r="FV3418" s="1"/>
      <c r="FW3418" s="1"/>
      <c r="FX3418" s="1"/>
      <c r="FY3418" s="1"/>
      <c r="FZ3418" s="1"/>
      <c r="GA3418" s="1"/>
      <c r="GB3418" s="1"/>
      <c r="GC3418" s="1"/>
      <c r="GD3418" s="1"/>
      <c r="GE3418" s="1"/>
      <c r="GF3418" s="1"/>
      <c r="GG3418" s="1"/>
      <c r="GH3418" s="1"/>
      <c r="GI3418" s="1"/>
      <c r="GJ3418" s="1"/>
      <c r="GK3418" s="1"/>
      <c r="GL3418" s="1"/>
      <c r="GM3418" s="1"/>
      <c r="GN3418" s="1"/>
      <c r="GO3418" s="1"/>
    </row>
    <row r="3419" spans="1:197" s="40" customFormat="1" x14ac:dyDescent="0.25">
      <c r="A3419" s="41"/>
      <c r="B3419" s="4"/>
      <c r="C3419" s="41"/>
      <c r="D3419" s="42"/>
      <c r="E3419" s="42"/>
      <c r="F3419" s="42"/>
      <c r="G3419" s="1"/>
      <c r="H3419" s="1"/>
      <c r="I3419" s="1"/>
      <c r="J3419" s="1"/>
      <c r="K3419" s="1"/>
      <c r="L3419" s="1"/>
      <c r="M3419" s="2"/>
      <c r="N3419" s="1"/>
      <c r="O3419" s="1"/>
      <c r="P3419" s="1"/>
      <c r="Q3419" s="1"/>
      <c r="R3419" s="1"/>
      <c r="S3419" s="1"/>
      <c r="T3419" s="1"/>
      <c r="U3419" s="1"/>
      <c r="V3419" s="1"/>
      <c r="W3419" s="1"/>
      <c r="X3419" s="1"/>
      <c r="Y3419" s="1"/>
      <c r="Z3419" s="1"/>
      <c r="AA3419" s="1"/>
      <c r="AB3419" s="1"/>
      <c r="AC3419" s="1"/>
      <c r="AD3419" s="1"/>
      <c r="AE3419" s="1"/>
      <c r="AF3419" s="1"/>
      <c r="AG3419" s="1"/>
      <c r="AH3419" s="1"/>
      <c r="AI3419" s="1"/>
      <c r="AJ3419" s="1"/>
      <c r="AK3419" s="1"/>
      <c r="AL3419" s="1"/>
      <c r="AM3419" s="1"/>
      <c r="AN3419" s="1"/>
      <c r="AO3419" s="1"/>
      <c r="AP3419" s="1"/>
      <c r="AQ3419" s="1"/>
      <c r="AR3419" s="1"/>
      <c r="AS3419" s="1"/>
      <c r="AT3419" s="1"/>
      <c r="AU3419" s="1"/>
      <c r="AV3419" s="1"/>
      <c r="AW3419" s="1"/>
      <c r="AX3419" s="1"/>
      <c r="AY3419" s="1"/>
      <c r="AZ3419" s="1"/>
      <c r="BA3419" s="1"/>
      <c r="BB3419" s="1"/>
      <c r="BC3419" s="1"/>
      <c r="BD3419" s="1"/>
      <c r="BE3419" s="1"/>
      <c r="BF3419" s="1"/>
      <c r="BG3419" s="1"/>
      <c r="BH3419" s="1"/>
      <c r="BI3419" s="1"/>
      <c r="BJ3419" s="1"/>
      <c r="BK3419" s="1"/>
      <c r="BL3419" s="1"/>
      <c r="BM3419" s="1"/>
      <c r="BN3419" s="1"/>
      <c r="BO3419" s="1"/>
      <c r="BP3419" s="1"/>
      <c r="BQ3419" s="1"/>
      <c r="BR3419" s="1"/>
      <c r="BS3419" s="1"/>
      <c r="BT3419" s="1"/>
      <c r="BU3419" s="1"/>
      <c r="BV3419" s="1"/>
      <c r="BW3419" s="1"/>
      <c r="BX3419" s="1"/>
      <c r="BY3419" s="1"/>
      <c r="BZ3419" s="1"/>
      <c r="CA3419" s="1"/>
      <c r="CB3419" s="1"/>
      <c r="CC3419" s="1"/>
      <c r="CD3419" s="1"/>
      <c r="CE3419" s="1"/>
      <c r="CF3419" s="1"/>
      <c r="CG3419" s="1"/>
      <c r="CH3419" s="1"/>
      <c r="CI3419" s="1"/>
      <c r="CJ3419" s="1"/>
      <c r="CK3419" s="1"/>
      <c r="CL3419" s="1"/>
      <c r="CM3419" s="1"/>
      <c r="CN3419" s="1"/>
      <c r="CO3419" s="1"/>
      <c r="CP3419" s="1"/>
      <c r="CQ3419" s="1"/>
      <c r="CR3419" s="1"/>
      <c r="CS3419" s="1"/>
      <c r="CT3419" s="1"/>
      <c r="CU3419" s="1"/>
      <c r="CV3419" s="1"/>
      <c r="CW3419" s="1"/>
      <c r="CX3419" s="1"/>
      <c r="CY3419" s="1"/>
      <c r="CZ3419" s="1"/>
      <c r="DA3419" s="1"/>
      <c r="DB3419" s="1"/>
      <c r="DC3419" s="1"/>
      <c r="DD3419" s="1"/>
      <c r="DE3419" s="1"/>
      <c r="DF3419" s="1"/>
      <c r="DG3419" s="1"/>
      <c r="DH3419" s="1"/>
      <c r="DI3419" s="1"/>
      <c r="DJ3419" s="1"/>
      <c r="DK3419" s="1"/>
      <c r="DL3419" s="1"/>
      <c r="DM3419" s="1"/>
      <c r="DN3419" s="1"/>
      <c r="DO3419" s="1"/>
      <c r="DP3419" s="1"/>
      <c r="DQ3419" s="1"/>
      <c r="DR3419" s="1"/>
      <c r="DS3419" s="1"/>
      <c r="DT3419" s="1"/>
      <c r="DU3419" s="1"/>
      <c r="DV3419" s="1"/>
      <c r="DW3419" s="1"/>
      <c r="DX3419" s="1"/>
      <c r="DY3419" s="1"/>
      <c r="DZ3419" s="1"/>
      <c r="EA3419" s="1"/>
      <c r="EB3419" s="1"/>
      <c r="EC3419" s="1"/>
      <c r="ED3419" s="1"/>
      <c r="EE3419" s="1"/>
      <c r="EF3419" s="1"/>
      <c r="EG3419" s="1"/>
      <c r="EH3419" s="1"/>
      <c r="EI3419" s="1"/>
      <c r="EJ3419" s="1"/>
      <c r="EK3419" s="1"/>
      <c r="EL3419" s="1"/>
      <c r="EM3419" s="1"/>
      <c r="EN3419" s="1"/>
      <c r="EO3419" s="1"/>
      <c r="EP3419" s="1"/>
      <c r="EQ3419" s="1"/>
      <c r="ER3419" s="1"/>
      <c r="ES3419" s="1"/>
      <c r="ET3419" s="1"/>
      <c r="EU3419" s="1"/>
      <c r="EV3419" s="1"/>
      <c r="EW3419" s="1"/>
      <c r="EX3419" s="1"/>
      <c r="EY3419" s="1"/>
      <c r="EZ3419" s="1"/>
      <c r="FA3419" s="1"/>
      <c r="FB3419" s="1"/>
      <c r="FC3419" s="1"/>
      <c r="FD3419" s="1"/>
      <c r="FE3419" s="1"/>
      <c r="FF3419" s="1"/>
      <c r="FG3419" s="1"/>
      <c r="FH3419" s="1"/>
      <c r="FI3419" s="1"/>
      <c r="FJ3419" s="1"/>
      <c r="FK3419" s="1"/>
      <c r="FL3419" s="1"/>
      <c r="FM3419" s="1"/>
      <c r="FN3419" s="1"/>
      <c r="FO3419" s="1"/>
      <c r="FP3419" s="1"/>
      <c r="FQ3419" s="1"/>
      <c r="FR3419" s="1"/>
      <c r="FS3419" s="1"/>
      <c r="FT3419" s="1"/>
      <c r="FU3419" s="1"/>
      <c r="FV3419" s="1"/>
      <c r="FW3419" s="1"/>
      <c r="FX3419" s="1"/>
      <c r="FY3419" s="1"/>
      <c r="FZ3419" s="1"/>
      <c r="GA3419" s="1"/>
      <c r="GB3419" s="1"/>
      <c r="GC3419" s="1"/>
      <c r="GD3419" s="1"/>
      <c r="GE3419" s="1"/>
      <c r="GF3419" s="1"/>
      <c r="GG3419" s="1"/>
      <c r="GH3419" s="1"/>
      <c r="GI3419" s="1"/>
      <c r="GJ3419" s="1"/>
      <c r="GK3419" s="1"/>
      <c r="GL3419" s="1"/>
      <c r="GM3419" s="1"/>
      <c r="GN3419" s="1"/>
      <c r="GO3419" s="1"/>
    </row>
    <row r="3420" spans="1:197" s="40" customFormat="1" x14ac:dyDescent="0.25">
      <c r="A3420" s="41"/>
      <c r="B3420" s="4"/>
      <c r="C3420" s="41"/>
      <c r="D3420" s="42"/>
      <c r="E3420" s="42"/>
      <c r="F3420" s="42"/>
      <c r="G3420" s="1"/>
      <c r="H3420" s="1"/>
      <c r="I3420" s="1"/>
      <c r="J3420" s="1"/>
      <c r="K3420" s="1"/>
      <c r="L3420" s="1"/>
      <c r="M3420" s="2"/>
      <c r="N3420" s="1"/>
      <c r="O3420" s="1"/>
      <c r="P3420" s="1"/>
      <c r="Q3420" s="1"/>
      <c r="R3420" s="1"/>
      <c r="S3420" s="1"/>
      <c r="T3420" s="1"/>
      <c r="U3420" s="1"/>
      <c r="V3420" s="1"/>
      <c r="W3420" s="1"/>
      <c r="X3420" s="1"/>
      <c r="Y3420" s="1"/>
      <c r="Z3420" s="1"/>
      <c r="AA3420" s="1"/>
      <c r="AB3420" s="1"/>
      <c r="AC3420" s="1"/>
      <c r="AD3420" s="1"/>
      <c r="AE3420" s="1"/>
      <c r="AF3420" s="1"/>
      <c r="AG3420" s="1"/>
      <c r="AH3420" s="1"/>
      <c r="AI3420" s="1"/>
      <c r="AJ3420" s="1"/>
      <c r="AK3420" s="1"/>
      <c r="AL3420" s="1"/>
      <c r="AM3420" s="1"/>
      <c r="AN3420" s="1"/>
      <c r="AO3420" s="1"/>
      <c r="AP3420" s="1"/>
      <c r="AQ3420" s="1"/>
      <c r="AR3420" s="1"/>
      <c r="AS3420" s="1"/>
      <c r="AT3420" s="1"/>
      <c r="AU3420" s="1"/>
      <c r="AV3420" s="1"/>
      <c r="AW3420" s="1"/>
      <c r="AX3420" s="1"/>
      <c r="AY3420" s="1"/>
      <c r="AZ3420" s="1"/>
      <c r="BA3420" s="1"/>
      <c r="BB3420" s="1"/>
      <c r="BC3420" s="1"/>
      <c r="BD3420" s="1"/>
      <c r="BE3420" s="1"/>
      <c r="BF3420" s="1"/>
      <c r="BG3420" s="1"/>
      <c r="BH3420" s="1"/>
      <c r="BI3420" s="1"/>
      <c r="BJ3420" s="1"/>
      <c r="BK3420" s="1"/>
      <c r="BL3420" s="1"/>
      <c r="BM3420" s="1"/>
      <c r="BN3420" s="1"/>
      <c r="BO3420" s="1"/>
      <c r="BP3420" s="1"/>
      <c r="BQ3420" s="1"/>
      <c r="BR3420" s="1"/>
      <c r="BS3420" s="1"/>
      <c r="BT3420" s="1"/>
      <c r="BU3420" s="1"/>
      <c r="BV3420" s="1"/>
      <c r="BW3420" s="1"/>
      <c r="BX3420" s="1"/>
      <c r="BY3420" s="1"/>
      <c r="BZ3420" s="1"/>
      <c r="CA3420" s="1"/>
      <c r="CB3420" s="1"/>
      <c r="CC3420" s="1"/>
      <c r="CD3420" s="1"/>
      <c r="CE3420" s="1"/>
      <c r="CF3420" s="1"/>
      <c r="CG3420" s="1"/>
      <c r="CH3420" s="1"/>
      <c r="CI3420" s="1"/>
      <c r="CJ3420" s="1"/>
      <c r="CK3420" s="1"/>
      <c r="CL3420" s="1"/>
      <c r="CM3420" s="1"/>
      <c r="CN3420" s="1"/>
      <c r="CO3420" s="1"/>
      <c r="CP3420" s="1"/>
      <c r="CQ3420" s="1"/>
      <c r="CR3420" s="1"/>
      <c r="CS3420" s="1"/>
      <c r="CT3420" s="1"/>
      <c r="CU3420" s="1"/>
      <c r="CV3420" s="1"/>
      <c r="CW3420" s="1"/>
      <c r="CX3420" s="1"/>
      <c r="CY3420" s="1"/>
      <c r="CZ3420" s="1"/>
      <c r="DA3420" s="1"/>
      <c r="DB3420" s="1"/>
      <c r="DC3420" s="1"/>
      <c r="DD3420" s="1"/>
      <c r="DE3420" s="1"/>
      <c r="DF3420" s="1"/>
      <c r="DG3420" s="1"/>
      <c r="DH3420" s="1"/>
      <c r="DI3420" s="1"/>
      <c r="DJ3420" s="1"/>
      <c r="DK3420" s="1"/>
      <c r="DL3420" s="1"/>
      <c r="DM3420" s="1"/>
      <c r="DN3420" s="1"/>
      <c r="DO3420" s="1"/>
      <c r="DP3420" s="1"/>
      <c r="DQ3420" s="1"/>
      <c r="DR3420" s="1"/>
      <c r="DS3420" s="1"/>
      <c r="DT3420" s="1"/>
      <c r="DU3420" s="1"/>
      <c r="DV3420" s="1"/>
      <c r="DW3420" s="1"/>
      <c r="DX3420" s="1"/>
      <c r="DY3420" s="1"/>
      <c r="DZ3420" s="1"/>
      <c r="EA3420" s="1"/>
      <c r="EB3420" s="1"/>
      <c r="EC3420" s="1"/>
      <c r="ED3420" s="1"/>
      <c r="EE3420" s="1"/>
      <c r="EF3420" s="1"/>
      <c r="EG3420" s="1"/>
      <c r="EH3420" s="1"/>
      <c r="EI3420" s="1"/>
      <c r="EJ3420" s="1"/>
      <c r="EK3420" s="1"/>
      <c r="EL3420" s="1"/>
      <c r="EM3420" s="1"/>
      <c r="EN3420" s="1"/>
      <c r="EO3420" s="1"/>
      <c r="EP3420" s="1"/>
      <c r="EQ3420" s="1"/>
      <c r="ER3420" s="1"/>
      <c r="ES3420" s="1"/>
      <c r="ET3420" s="1"/>
      <c r="EU3420" s="1"/>
      <c r="EV3420" s="1"/>
      <c r="EW3420" s="1"/>
      <c r="EX3420" s="1"/>
      <c r="EY3420" s="1"/>
      <c r="EZ3420" s="1"/>
      <c r="FA3420" s="1"/>
      <c r="FB3420" s="1"/>
      <c r="FC3420" s="1"/>
      <c r="FD3420" s="1"/>
      <c r="FE3420" s="1"/>
      <c r="FF3420" s="1"/>
      <c r="FG3420" s="1"/>
      <c r="FH3420" s="1"/>
      <c r="FI3420" s="1"/>
      <c r="FJ3420" s="1"/>
      <c r="FK3420" s="1"/>
      <c r="FL3420" s="1"/>
      <c r="FM3420" s="1"/>
      <c r="FN3420" s="1"/>
      <c r="FO3420" s="1"/>
      <c r="FP3420" s="1"/>
      <c r="FQ3420" s="1"/>
      <c r="FR3420" s="1"/>
      <c r="FS3420" s="1"/>
      <c r="FT3420" s="1"/>
      <c r="FU3420" s="1"/>
      <c r="FV3420" s="1"/>
      <c r="FW3420" s="1"/>
      <c r="FX3420" s="1"/>
      <c r="FY3420" s="1"/>
      <c r="FZ3420" s="1"/>
      <c r="GA3420" s="1"/>
      <c r="GB3420" s="1"/>
      <c r="GC3420" s="1"/>
      <c r="GD3420" s="1"/>
      <c r="GE3420" s="1"/>
      <c r="GF3420" s="1"/>
      <c r="GG3420" s="1"/>
      <c r="GH3420" s="1"/>
      <c r="GI3420" s="1"/>
      <c r="GJ3420" s="1"/>
      <c r="GK3420" s="1"/>
      <c r="GL3420" s="1"/>
      <c r="GM3420" s="1"/>
      <c r="GN3420" s="1"/>
      <c r="GO3420" s="1"/>
    </row>
    <row r="3421" spans="1:197" s="40" customFormat="1" x14ac:dyDescent="0.25">
      <c r="A3421" s="41"/>
      <c r="B3421" s="4"/>
      <c r="C3421" s="41"/>
      <c r="D3421" s="42"/>
      <c r="E3421" s="42"/>
      <c r="F3421" s="42"/>
      <c r="G3421" s="1"/>
      <c r="H3421" s="1"/>
      <c r="I3421" s="1"/>
      <c r="J3421" s="1"/>
      <c r="K3421" s="1"/>
      <c r="L3421" s="1"/>
      <c r="M3421" s="2"/>
      <c r="N3421" s="1"/>
      <c r="O3421" s="1"/>
      <c r="P3421" s="1"/>
      <c r="Q3421" s="1"/>
      <c r="R3421" s="1"/>
      <c r="S3421" s="1"/>
      <c r="T3421" s="1"/>
      <c r="U3421" s="1"/>
      <c r="V3421" s="1"/>
      <c r="W3421" s="1"/>
      <c r="X3421" s="1"/>
      <c r="Y3421" s="1"/>
      <c r="Z3421" s="1"/>
      <c r="AA3421" s="1"/>
      <c r="AB3421" s="1"/>
      <c r="AC3421" s="1"/>
      <c r="AD3421" s="1"/>
      <c r="AE3421" s="1"/>
      <c r="AF3421" s="1"/>
      <c r="AG3421" s="1"/>
      <c r="AH3421" s="1"/>
      <c r="AI3421" s="1"/>
      <c r="AJ3421" s="1"/>
      <c r="AK3421" s="1"/>
      <c r="AL3421" s="1"/>
      <c r="AM3421" s="1"/>
      <c r="AN3421" s="1"/>
      <c r="AO3421" s="1"/>
      <c r="AP3421" s="1"/>
      <c r="AQ3421" s="1"/>
      <c r="AR3421" s="1"/>
      <c r="AS3421" s="1"/>
      <c r="AT3421" s="1"/>
      <c r="AU3421" s="1"/>
      <c r="AV3421" s="1"/>
      <c r="AW3421" s="1"/>
      <c r="AX3421" s="1"/>
      <c r="AY3421" s="1"/>
      <c r="AZ3421" s="1"/>
      <c r="BA3421" s="1"/>
      <c r="BB3421" s="1"/>
      <c r="BC3421" s="1"/>
      <c r="BD3421" s="1"/>
      <c r="BE3421" s="1"/>
      <c r="BF3421" s="1"/>
      <c r="BG3421" s="1"/>
      <c r="BH3421" s="1"/>
      <c r="BI3421" s="1"/>
      <c r="BJ3421" s="1"/>
      <c r="BK3421" s="1"/>
      <c r="BL3421" s="1"/>
      <c r="BM3421" s="1"/>
      <c r="BN3421" s="1"/>
      <c r="BO3421" s="1"/>
      <c r="BP3421" s="1"/>
      <c r="BQ3421" s="1"/>
      <c r="BR3421" s="1"/>
      <c r="BS3421" s="1"/>
      <c r="BT3421" s="1"/>
      <c r="BU3421" s="1"/>
      <c r="BV3421" s="1"/>
      <c r="BW3421" s="1"/>
      <c r="BX3421" s="1"/>
      <c r="BY3421" s="1"/>
      <c r="BZ3421" s="1"/>
      <c r="CA3421" s="1"/>
      <c r="CB3421" s="1"/>
      <c r="CC3421" s="1"/>
      <c r="CD3421" s="1"/>
      <c r="CE3421" s="1"/>
      <c r="CF3421" s="1"/>
      <c r="CG3421" s="1"/>
      <c r="CH3421" s="1"/>
      <c r="CI3421" s="1"/>
      <c r="CJ3421" s="1"/>
      <c r="CK3421" s="1"/>
      <c r="CL3421" s="1"/>
      <c r="CM3421" s="1"/>
      <c r="CN3421" s="1"/>
      <c r="CO3421" s="1"/>
      <c r="CP3421" s="1"/>
      <c r="CQ3421" s="1"/>
      <c r="CR3421" s="1"/>
      <c r="CS3421" s="1"/>
      <c r="CT3421" s="1"/>
      <c r="CU3421" s="1"/>
      <c r="CV3421" s="1"/>
      <c r="CW3421" s="1"/>
      <c r="CX3421" s="1"/>
      <c r="CY3421" s="1"/>
      <c r="CZ3421" s="1"/>
      <c r="DA3421" s="1"/>
      <c r="DB3421" s="1"/>
      <c r="DC3421" s="1"/>
      <c r="DD3421" s="1"/>
      <c r="DE3421" s="1"/>
      <c r="DF3421" s="1"/>
      <c r="DG3421" s="1"/>
      <c r="DH3421" s="1"/>
      <c r="DI3421" s="1"/>
      <c r="DJ3421" s="1"/>
      <c r="DK3421" s="1"/>
      <c r="DL3421" s="1"/>
      <c r="DM3421" s="1"/>
      <c r="DN3421" s="1"/>
      <c r="DO3421" s="1"/>
      <c r="DP3421" s="1"/>
      <c r="DQ3421" s="1"/>
      <c r="DR3421" s="1"/>
      <c r="DS3421" s="1"/>
      <c r="DT3421" s="1"/>
      <c r="DU3421" s="1"/>
      <c r="DV3421" s="1"/>
      <c r="DW3421" s="1"/>
      <c r="DX3421" s="1"/>
      <c r="DY3421" s="1"/>
      <c r="DZ3421" s="1"/>
      <c r="EA3421" s="1"/>
      <c r="EB3421" s="1"/>
      <c r="EC3421" s="1"/>
      <c r="ED3421" s="1"/>
      <c r="EE3421" s="1"/>
      <c r="EF3421" s="1"/>
      <c r="EG3421" s="1"/>
      <c r="EH3421" s="1"/>
      <c r="EI3421" s="1"/>
      <c r="EJ3421" s="1"/>
      <c r="EK3421" s="1"/>
      <c r="EL3421" s="1"/>
      <c r="EM3421" s="1"/>
      <c r="EN3421" s="1"/>
      <c r="EO3421" s="1"/>
      <c r="EP3421" s="1"/>
      <c r="EQ3421" s="1"/>
      <c r="ER3421" s="1"/>
      <c r="ES3421" s="1"/>
      <c r="ET3421" s="1"/>
      <c r="EU3421" s="1"/>
      <c r="EV3421" s="1"/>
      <c r="EW3421" s="1"/>
      <c r="EX3421" s="1"/>
      <c r="EY3421" s="1"/>
      <c r="EZ3421" s="1"/>
      <c r="FA3421" s="1"/>
      <c r="FB3421" s="1"/>
      <c r="FC3421" s="1"/>
      <c r="FD3421" s="1"/>
      <c r="FE3421" s="1"/>
      <c r="FF3421" s="1"/>
      <c r="FG3421" s="1"/>
      <c r="FH3421" s="1"/>
      <c r="FI3421" s="1"/>
      <c r="FJ3421" s="1"/>
      <c r="FK3421" s="1"/>
      <c r="FL3421" s="1"/>
      <c r="FM3421" s="1"/>
      <c r="FN3421" s="1"/>
      <c r="FO3421" s="1"/>
      <c r="FP3421" s="1"/>
      <c r="FQ3421" s="1"/>
      <c r="FR3421" s="1"/>
      <c r="FS3421" s="1"/>
      <c r="FT3421" s="1"/>
      <c r="FU3421" s="1"/>
      <c r="FV3421" s="1"/>
      <c r="FW3421" s="1"/>
      <c r="FX3421" s="1"/>
      <c r="FY3421" s="1"/>
      <c r="FZ3421" s="1"/>
      <c r="GA3421" s="1"/>
      <c r="GB3421" s="1"/>
      <c r="GC3421" s="1"/>
      <c r="GD3421" s="1"/>
      <c r="GE3421" s="1"/>
      <c r="GF3421" s="1"/>
      <c r="GG3421" s="1"/>
      <c r="GH3421" s="1"/>
      <c r="GI3421" s="1"/>
      <c r="GJ3421" s="1"/>
      <c r="GK3421" s="1"/>
      <c r="GL3421" s="1"/>
      <c r="GM3421" s="1"/>
      <c r="GN3421" s="1"/>
      <c r="GO3421" s="1"/>
    </row>
    <row r="3422" spans="1:197" s="40" customFormat="1" x14ac:dyDescent="0.25">
      <c r="A3422" s="41"/>
      <c r="B3422" s="4"/>
      <c r="C3422" s="41"/>
      <c r="D3422" s="42"/>
      <c r="E3422" s="42"/>
      <c r="F3422" s="42"/>
      <c r="G3422" s="1"/>
      <c r="H3422" s="1"/>
      <c r="I3422" s="1"/>
      <c r="J3422" s="1"/>
      <c r="K3422" s="1"/>
      <c r="L3422" s="1"/>
      <c r="M3422" s="2"/>
      <c r="N3422" s="1"/>
      <c r="O3422" s="1"/>
      <c r="P3422" s="1"/>
      <c r="Q3422" s="1"/>
      <c r="R3422" s="1"/>
      <c r="S3422" s="1"/>
      <c r="T3422" s="1"/>
      <c r="U3422" s="1"/>
      <c r="V3422" s="1"/>
      <c r="W3422" s="1"/>
      <c r="X3422" s="1"/>
      <c r="Y3422" s="1"/>
      <c r="Z3422" s="1"/>
      <c r="AA3422" s="1"/>
      <c r="AB3422" s="1"/>
      <c r="AC3422" s="1"/>
      <c r="AD3422" s="1"/>
      <c r="AE3422" s="1"/>
      <c r="AF3422" s="1"/>
      <c r="AG3422" s="1"/>
      <c r="AH3422" s="1"/>
      <c r="AI3422" s="1"/>
      <c r="AJ3422" s="1"/>
      <c r="AK3422" s="1"/>
      <c r="AL3422" s="1"/>
      <c r="AM3422" s="1"/>
      <c r="AN3422" s="1"/>
      <c r="AO3422" s="1"/>
      <c r="AP3422" s="1"/>
      <c r="AQ3422" s="1"/>
      <c r="AR3422" s="1"/>
      <c r="AS3422" s="1"/>
      <c r="AT3422" s="1"/>
      <c r="AU3422" s="1"/>
      <c r="AV3422" s="1"/>
      <c r="AW3422" s="1"/>
      <c r="AX3422" s="1"/>
      <c r="AY3422" s="1"/>
      <c r="AZ3422" s="1"/>
      <c r="BA3422" s="1"/>
      <c r="BB3422" s="1"/>
      <c r="BC3422" s="1"/>
      <c r="BD3422" s="1"/>
      <c r="BE3422" s="1"/>
      <c r="BF3422" s="1"/>
      <c r="BG3422" s="1"/>
      <c r="BH3422" s="1"/>
      <c r="BI3422" s="1"/>
      <c r="BJ3422" s="1"/>
      <c r="BK3422" s="1"/>
      <c r="BL3422" s="1"/>
      <c r="BM3422" s="1"/>
      <c r="BN3422" s="1"/>
      <c r="BO3422" s="1"/>
      <c r="BP3422" s="1"/>
      <c r="BQ3422" s="1"/>
      <c r="BR3422" s="1"/>
      <c r="BS3422" s="1"/>
      <c r="BT3422" s="1"/>
      <c r="BU3422" s="1"/>
      <c r="BV3422" s="1"/>
      <c r="BW3422" s="1"/>
      <c r="BX3422" s="1"/>
      <c r="BY3422" s="1"/>
      <c r="BZ3422" s="1"/>
      <c r="CA3422" s="1"/>
      <c r="CB3422" s="1"/>
      <c r="CC3422" s="1"/>
      <c r="CD3422" s="1"/>
      <c r="CE3422" s="1"/>
      <c r="CF3422" s="1"/>
      <c r="CG3422" s="1"/>
      <c r="CH3422" s="1"/>
      <c r="CI3422" s="1"/>
      <c r="CJ3422" s="1"/>
      <c r="CK3422" s="1"/>
      <c r="CL3422" s="1"/>
      <c r="CM3422" s="1"/>
      <c r="CN3422" s="1"/>
      <c r="CO3422" s="1"/>
      <c r="CP3422" s="1"/>
      <c r="CQ3422" s="1"/>
      <c r="CR3422" s="1"/>
      <c r="CS3422" s="1"/>
      <c r="CT3422" s="1"/>
      <c r="CU3422" s="1"/>
      <c r="CV3422" s="1"/>
      <c r="CW3422" s="1"/>
      <c r="CX3422" s="1"/>
      <c r="CY3422" s="1"/>
      <c r="CZ3422" s="1"/>
      <c r="DA3422" s="1"/>
      <c r="DB3422" s="1"/>
      <c r="DC3422" s="1"/>
      <c r="DD3422" s="1"/>
      <c r="DE3422" s="1"/>
      <c r="DF3422" s="1"/>
      <c r="DG3422" s="1"/>
      <c r="DH3422" s="1"/>
      <c r="DI3422" s="1"/>
      <c r="DJ3422" s="1"/>
      <c r="DK3422" s="1"/>
      <c r="DL3422" s="1"/>
      <c r="DM3422" s="1"/>
      <c r="DN3422" s="1"/>
      <c r="DO3422" s="1"/>
      <c r="DP3422" s="1"/>
      <c r="DQ3422" s="1"/>
      <c r="DR3422" s="1"/>
      <c r="DS3422" s="1"/>
      <c r="DT3422" s="1"/>
      <c r="DU3422" s="1"/>
      <c r="DV3422" s="1"/>
      <c r="DW3422" s="1"/>
      <c r="DX3422" s="1"/>
      <c r="DY3422" s="1"/>
      <c r="DZ3422" s="1"/>
      <c r="EA3422" s="1"/>
      <c r="EB3422" s="1"/>
      <c r="EC3422" s="1"/>
      <c r="ED3422" s="1"/>
      <c r="EE3422" s="1"/>
      <c r="EF3422" s="1"/>
      <c r="EG3422" s="1"/>
      <c r="EH3422" s="1"/>
      <c r="EI3422" s="1"/>
      <c r="EJ3422" s="1"/>
      <c r="EK3422" s="1"/>
      <c r="EL3422" s="1"/>
      <c r="EM3422" s="1"/>
      <c r="EN3422" s="1"/>
      <c r="EO3422" s="1"/>
      <c r="EP3422" s="1"/>
      <c r="EQ3422" s="1"/>
      <c r="ER3422" s="1"/>
      <c r="ES3422" s="1"/>
      <c r="ET3422" s="1"/>
      <c r="EU3422" s="1"/>
      <c r="EV3422" s="1"/>
      <c r="EW3422" s="1"/>
      <c r="EX3422" s="1"/>
      <c r="EY3422" s="1"/>
      <c r="EZ3422" s="1"/>
      <c r="FA3422" s="1"/>
      <c r="FB3422" s="1"/>
      <c r="FC3422" s="1"/>
      <c r="FD3422" s="1"/>
      <c r="FE3422" s="1"/>
      <c r="FF3422" s="1"/>
      <c r="FG3422" s="1"/>
      <c r="FH3422" s="1"/>
      <c r="FI3422" s="1"/>
      <c r="FJ3422" s="1"/>
      <c r="FK3422" s="1"/>
      <c r="FL3422" s="1"/>
      <c r="FM3422" s="1"/>
      <c r="FN3422" s="1"/>
      <c r="FO3422" s="1"/>
      <c r="FP3422" s="1"/>
      <c r="FQ3422" s="1"/>
      <c r="FR3422" s="1"/>
      <c r="FS3422" s="1"/>
      <c r="FT3422" s="1"/>
      <c r="FU3422" s="1"/>
      <c r="FV3422" s="1"/>
      <c r="FW3422" s="1"/>
      <c r="FX3422" s="1"/>
      <c r="FY3422" s="1"/>
      <c r="FZ3422" s="1"/>
      <c r="GA3422" s="1"/>
      <c r="GB3422" s="1"/>
      <c r="GC3422" s="1"/>
      <c r="GD3422" s="1"/>
      <c r="GE3422" s="1"/>
      <c r="GF3422" s="1"/>
      <c r="GG3422" s="1"/>
      <c r="GH3422" s="1"/>
      <c r="GI3422" s="1"/>
      <c r="GJ3422" s="1"/>
      <c r="GK3422" s="1"/>
      <c r="GL3422" s="1"/>
      <c r="GM3422" s="1"/>
      <c r="GN3422" s="1"/>
      <c r="GO3422" s="1"/>
    </row>
    <row r="3423" spans="1:197" s="40" customFormat="1" x14ac:dyDescent="0.25">
      <c r="A3423" s="41"/>
      <c r="B3423" s="4"/>
      <c r="C3423" s="41"/>
      <c r="D3423" s="42"/>
      <c r="E3423" s="42"/>
      <c r="F3423" s="42"/>
      <c r="G3423" s="1"/>
      <c r="H3423" s="1"/>
      <c r="I3423" s="1"/>
      <c r="J3423" s="1"/>
      <c r="K3423" s="1"/>
      <c r="L3423" s="1"/>
      <c r="M3423" s="2"/>
      <c r="N3423" s="1"/>
      <c r="O3423" s="1"/>
      <c r="P3423" s="1"/>
      <c r="Q3423" s="1"/>
      <c r="R3423" s="1"/>
      <c r="S3423" s="1"/>
      <c r="T3423" s="1"/>
      <c r="U3423" s="1"/>
      <c r="V3423" s="1"/>
      <c r="W3423" s="1"/>
      <c r="X3423" s="1"/>
      <c r="Y3423" s="1"/>
      <c r="Z3423" s="1"/>
      <c r="AA3423" s="1"/>
      <c r="AB3423" s="1"/>
      <c r="AC3423" s="1"/>
      <c r="AD3423" s="1"/>
      <c r="AE3423" s="1"/>
      <c r="AF3423" s="1"/>
      <c r="AG3423" s="1"/>
      <c r="AH3423" s="1"/>
      <c r="AI3423" s="1"/>
      <c r="AJ3423" s="1"/>
      <c r="AK3423" s="1"/>
      <c r="AL3423" s="1"/>
      <c r="AM3423" s="1"/>
      <c r="AN3423" s="1"/>
      <c r="AO3423" s="1"/>
      <c r="AP3423" s="1"/>
      <c r="AQ3423" s="1"/>
      <c r="AR3423" s="1"/>
      <c r="AS3423" s="1"/>
      <c r="AT3423" s="1"/>
      <c r="AU3423" s="1"/>
      <c r="AV3423" s="1"/>
      <c r="AW3423" s="1"/>
      <c r="AX3423" s="1"/>
      <c r="AY3423" s="1"/>
      <c r="AZ3423" s="1"/>
      <c r="BA3423" s="1"/>
      <c r="BB3423" s="1"/>
      <c r="BC3423" s="1"/>
      <c r="BD3423" s="1"/>
      <c r="BE3423" s="1"/>
      <c r="BF3423" s="1"/>
      <c r="BG3423" s="1"/>
      <c r="BH3423" s="1"/>
      <c r="BI3423" s="1"/>
      <c r="BJ3423" s="1"/>
      <c r="BK3423" s="1"/>
      <c r="BL3423" s="1"/>
      <c r="BM3423" s="1"/>
      <c r="BN3423" s="1"/>
      <c r="BO3423" s="1"/>
      <c r="BP3423" s="1"/>
      <c r="BQ3423" s="1"/>
      <c r="BR3423" s="1"/>
      <c r="BS3423" s="1"/>
      <c r="BT3423" s="1"/>
      <c r="BU3423" s="1"/>
      <c r="BV3423" s="1"/>
      <c r="BW3423" s="1"/>
      <c r="BX3423" s="1"/>
      <c r="BY3423" s="1"/>
      <c r="BZ3423" s="1"/>
      <c r="CA3423" s="1"/>
      <c r="CB3423" s="1"/>
      <c r="CC3423" s="1"/>
      <c r="CD3423" s="1"/>
      <c r="CE3423" s="1"/>
      <c r="CF3423" s="1"/>
      <c r="CG3423" s="1"/>
      <c r="CH3423" s="1"/>
      <c r="CI3423" s="1"/>
      <c r="CJ3423" s="1"/>
      <c r="CK3423" s="1"/>
      <c r="CL3423" s="1"/>
      <c r="CM3423" s="1"/>
      <c r="CN3423" s="1"/>
      <c r="CO3423" s="1"/>
      <c r="CP3423" s="1"/>
      <c r="CQ3423" s="1"/>
      <c r="CR3423" s="1"/>
      <c r="CS3423" s="1"/>
      <c r="CT3423" s="1"/>
      <c r="CU3423" s="1"/>
      <c r="CV3423" s="1"/>
      <c r="CW3423" s="1"/>
      <c r="CX3423" s="1"/>
      <c r="CY3423" s="1"/>
      <c r="CZ3423" s="1"/>
      <c r="DA3423" s="1"/>
      <c r="DB3423" s="1"/>
      <c r="DC3423" s="1"/>
      <c r="DD3423" s="1"/>
      <c r="DE3423" s="1"/>
      <c r="DF3423" s="1"/>
      <c r="DG3423" s="1"/>
      <c r="DH3423" s="1"/>
      <c r="DI3423" s="1"/>
      <c r="DJ3423" s="1"/>
      <c r="DK3423" s="1"/>
      <c r="DL3423" s="1"/>
      <c r="DM3423" s="1"/>
      <c r="DN3423" s="1"/>
      <c r="DO3423" s="1"/>
      <c r="DP3423" s="1"/>
      <c r="DQ3423" s="1"/>
      <c r="DR3423" s="1"/>
      <c r="DS3423" s="1"/>
      <c r="DT3423" s="1"/>
      <c r="DU3423" s="1"/>
      <c r="DV3423" s="1"/>
      <c r="DW3423" s="1"/>
      <c r="DX3423" s="1"/>
      <c r="DY3423" s="1"/>
      <c r="DZ3423" s="1"/>
      <c r="EA3423" s="1"/>
      <c r="EB3423" s="1"/>
      <c r="EC3423" s="1"/>
      <c r="ED3423" s="1"/>
      <c r="EE3423" s="1"/>
      <c r="EF3423" s="1"/>
      <c r="EG3423" s="1"/>
      <c r="EH3423" s="1"/>
      <c r="EI3423" s="1"/>
      <c r="EJ3423" s="1"/>
      <c r="EK3423" s="1"/>
      <c r="EL3423" s="1"/>
      <c r="EM3423" s="1"/>
      <c r="EN3423" s="1"/>
      <c r="EO3423" s="1"/>
      <c r="EP3423" s="1"/>
      <c r="EQ3423" s="1"/>
      <c r="ER3423" s="1"/>
      <c r="ES3423" s="1"/>
      <c r="ET3423" s="1"/>
      <c r="EU3423" s="1"/>
      <c r="EV3423" s="1"/>
      <c r="EW3423" s="1"/>
      <c r="EX3423" s="1"/>
      <c r="EY3423" s="1"/>
      <c r="EZ3423" s="1"/>
      <c r="FA3423" s="1"/>
      <c r="FB3423" s="1"/>
      <c r="FC3423" s="1"/>
      <c r="FD3423" s="1"/>
      <c r="FE3423" s="1"/>
      <c r="FF3423" s="1"/>
      <c r="FG3423" s="1"/>
      <c r="FH3423" s="1"/>
      <c r="FI3423" s="1"/>
      <c r="FJ3423" s="1"/>
      <c r="FK3423" s="1"/>
      <c r="FL3423" s="1"/>
      <c r="FM3423" s="1"/>
      <c r="FN3423" s="1"/>
      <c r="FO3423" s="1"/>
      <c r="FP3423" s="1"/>
      <c r="FQ3423" s="1"/>
      <c r="FR3423" s="1"/>
      <c r="FS3423" s="1"/>
      <c r="FT3423" s="1"/>
      <c r="FU3423" s="1"/>
      <c r="FV3423" s="1"/>
      <c r="FW3423" s="1"/>
      <c r="FX3423" s="1"/>
      <c r="FY3423" s="1"/>
      <c r="FZ3423" s="1"/>
      <c r="GA3423" s="1"/>
      <c r="GB3423" s="1"/>
      <c r="GC3423" s="1"/>
      <c r="GD3423" s="1"/>
      <c r="GE3423" s="1"/>
      <c r="GF3423" s="1"/>
      <c r="GG3423" s="1"/>
      <c r="GH3423" s="1"/>
      <c r="GI3423" s="1"/>
      <c r="GJ3423" s="1"/>
      <c r="GK3423" s="1"/>
      <c r="GL3423" s="1"/>
      <c r="GM3423" s="1"/>
      <c r="GN3423" s="1"/>
      <c r="GO3423" s="1"/>
    </row>
    <row r="3424" spans="1:197" s="40" customFormat="1" x14ac:dyDescent="0.25">
      <c r="A3424" s="41"/>
      <c r="B3424" s="4"/>
      <c r="C3424" s="41"/>
      <c r="D3424" s="42"/>
      <c r="E3424" s="42"/>
      <c r="F3424" s="42"/>
      <c r="G3424" s="1"/>
      <c r="H3424" s="1"/>
      <c r="I3424" s="1"/>
      <c r="J3424" s="1"/>
      <c r="K3424" s="1"/>
      <c r="L3424" s="1"/>
      <c r="M3424" s="2"/>
      <c r="N3424" s="1"/>
      <c r="O3424" s="1"/>
      <c r="P3424" s="1"/>
      <c r="Q3424" s="1"/>
      <c r="R3424" s="1"/>
      <c r="S3424" s="1"/>
      <c r="T3424" s="1"/>
      <c r="U3424" s="1"/>
      <c r="V3424" s="1"/>
      <c r="W3424" s="1"/>
      <c r="X3424" s="1"/>
      <c r="Y3424" s="1"/>
      <c r="Z3424" s="1"/>
      <c r="AA3424" s="1"/>
      <c r="AB3424" s="1"/>
      <c r="AC3424" s="1"/>
      <c r="AD3424" s="1"/>
      <c r="AE3424" s="1"/>
      <c r="AF3424" s="1"/>
      <c r="AG3424" s="1"/>
      <c r="AH3424" s="1"/>
      <c r="AI3424" s="1"/>
      <c r="AJ3424" s="1"/>
      <c r="AK3424" s="1"/>
      <c r="AL3424" s="1"/>
      <c r="AM3424" s="1"/>
      <c r="AN3424" s="1"/>
      <c r="AO3424" s="1"/>
      <c r="AP3424" s="1"/>
      <c r="AQ3424" s="1"/>
      <c r="AR3424" s="1"/>
      <c r="AS3424" s="1"/>
      <c r="AT3424" s="1"/>
      <c r="AU3424" s="1"/>
      <c r="AV3424" s="1"/>
      <c r="AW3424" s="1"/>
      <c r="AX3424" s="1"/>
      <c r="AY3424" s="1"/>
      <c r="AZ3424" s="1"/>
      <c r="BA3424" s="1"/>
      <c r="BB3424" s="1"/>
      <c r="BC3424" s="1"/>
      <c r="BD3424" s="1"/>
      <c r="BE3424" s="1"/>
      <c r="BF3424" s="1"/>
      <c r="BG3424" s="1"/>
      <c r="BH3424" s="1"/>
      <c r="BI3424" s="1"/>
      <c r="BJ3424" s="1"/>
      <c r="BK3424" s="1"/>
      <c r="BL3424" s="1"/>
      <c r="BM3424" s="1"/>
      <c r="BN3424" s="1"/>
      <c r="BO3424" s="1"/>
      <c r="BP3424" s="1"/>
      <c r="BQ3424" s="1"/>
      <c r="BR3424" s="1"/>
      <c r="BS3424" s="1"/>
      <c r="BT3424" s="1"/>
      <c r="BU3424" s="1"/>
      <c r="BV3424" s="1"/>
      <c r="BW3424" s="1"/>
      <c r="BX3424" s="1"/>
      <c r="BY3424" s="1"/>
      <c r="BZ3424" s="1"/>
      <c r="CA3424" s="1"/>
      <c r="CB3424" s="1"/>
      <c r="CC3424" s="1"/>
      <c r="CD3424" s="1"/>
      <c r="CE3424" s="1"/>
      <c r="CF3424" s="1"/>
      <c r="CG3424" s="1"/>
      <c r="CH3424" s="1"/>
      <c r="CI3424" s="1"/>
      <c r="CJ3424" s="1"/>
      <c r="CK3424" s="1"/>
      <c r="CL3424" s="1"/>
      <c r="CM3424" s="1"/>
      <c r="CN3424" s="1"/>
      <c r="CO3424" s="1"/>
      <c r="CP3424" s="1"/>
      <c r="CQ3424" s="1"/>
      <c r="CR3424" s="1"/>
      <c r="CS3424" s="1"/>
      <c r="CT3424" s="1"/>
      <c r="CU3424" s="1"/>
      <c r="CV3424" s="1"/>
      <c r="CW3424" s="1"/>
      <c r="CX3424" s="1"/>
      <c r="CY3424" s="1"/>
      <c r="CZ3424" s="1"/>
      <c r="DA3424" s="1"/>
      <c r="DB3424" s="1"/>
      <c r="DC3424" s="1"/>
      <c r="DD3424" s="1"/>
      <c r="DE3424" s="1"/>
      <c r="DF3424" s="1"/>
      <c r="DG3424" s="1"/>
      <c r="DH3424" s="1"/>
      <c r="DI3424" s="1"/>
      <c r="DJ3424" s="1"/>
      <c r="DK3424" s="1"/>
      <c r="DL3424" s="1"/>
      <c r="DM3424" s="1"/>
      <c r="DN3424" s="1"/>
      <c r="DO3424" s="1"/>
      <c r="DP3424" s="1"/>
      <c r="DQ3424" s="1"/>
      <c r="DR3424" s="1"/>
      <c r="DS3424" s="1"/>
      <c r="DT3424" s="1"/>
      <c r="DU3424" s="1"/>
      <c r="DV3424" s="1"/>
      <c r="DW3424" s="1"/>
      <c r="DX3424" s="1"/>
      <c r="DY3424" s="1"/>
      <c r="DZ3424" s="1"/>
      <c r="EA3424" s="1"/>
      <c r="EB3424" s="1"/>
      <c r="EC3424" s="1"/>
      <c r="ED3424" s="1"/>
      <c r="EE3424" s="1"/>
      <c r="EF3424" s="1"/>
      <c r="EG3424" s="1"/>
      <c r="EH3424" s="1"/>
      <c r="EI3424" s="1"/>
      <c r="EJ3424" s="1"/>
      <c r="EK3424" s="1"/>
      <c r="EL3424" s="1"/>
      <c r="EM3424" s="1"/>
      <c r="EN3424" s="1"/>
      <c r="EO3424" s="1"/>
      <c r="EP3424" s="1"/>
      <c r="EQ3424" s="1"/>
      <c r="ER3424" s="1"/>
      <c r="ES3424" s="1"/>
      <c r="ET3424" s="1"/>
      <c r="EU3424" s="1"/>
      <c r="EV3424" s="1"/>
      <c r="EW3424" s="1"/>
      <c r="EX3424" s="1"/>
      <c r="EY3424" s="1"/>
      <c r="EZ3424" s="1"/>
      <c r="FA3424" s="1"/>
      <c r="FB3424" s="1"/>
      <c r="FC3424" s="1"/>
      <c r="FD3424" s="1"/>
      <c r="FE3424" s="1"/>
      <c r="FF3424" s="1"/>
      <c r="FG3424" s="1"/>
      <c r="FH3424" s="1"/>
      <c r="FI3424" s="1"/>
      <c r="FJ3424" s="1"/>
      <c r="FK3424" s="1"/>
      <c r="FL3424" s="1"/>
      <c r="FM3424" s="1"/>
      <c r="FN3424" s="1"/>
      <c r="FO3424" s="1"/>
      <c r="FP3424" s="1"/>
      <c r="FQ3424" s="1"/>
      <c r="FR3424" s="1"/>
      <c r="FS3424" s="1"/>
      <c r="FT3424" s="1"/>
      <c r="FU3424" s="1"/>
      <c r="FV3424" s="1"/>
      <c r="FW3424" s="1"/>
      <c r="FX3424" s="1"/>
      <c r="FY3424" s="1"/>
      <c r="FZ3424" s="1"/>
      <c r="GA3424" s="1"/>
      <c r="GB3424" s="1"/>
      <c r="GC3424" s="1"/>
      <c r="GD3424" s="1"/>
      <c r="GE3424" s="1"/>
      <c r="GF3424" s="1"/>
      <c r="GG3424" s="1"/>
      <c r="GH3424" s="1"/>
      <c r="GI3424" s="1"/>
      <c r="GJ3424" s="1"/>
      <c r="GK3424" s="1"/>
      <c r="GL3424" s="1"/>
      <c r="GM3424" s="1"/>
      <c r="GN3424" s="1"/>
      <c r="GO3424" s="1"/>
    </row>
    <row r="3425" spans="1:197" s="40" customFormat="1" x14ac:dyDescent="0.25">
      <c r="A3425" s="41"/>
      <c r="B3425" s="4"/>
      <c r="C3425" s="41"/>
      <c r="D3425" s="42"/>
      <c r="E3425" s="42"/>
      <c r="F3425" s="42"/>
      <c r="G3425" s="1"/>
      <c r="H3425" s="1"/>
      <c r="I3425" s="1"/>
      <c r="J3425" s="1"/>
      <c r="K3425" s="1"/>
      <c r="L3425" s="1"/>
      <c r="M3425" s="2"/>
      <c r="N3425" s="1"/>
      <c r="O3425" s="1"/>
      <c r="P3425" s="1"/>
      <c r="Q3425" s="1"/>
      <c r="R3425" s="1"/>
      <c r="S3425" s="1"/>
      <c r="T3425" s="1"/>
      <c r="U3425" s="1"/>
      <c r="V3425" s="1"/>
      <c r="W3425" s="1"/>
      <c r="X3425" s="1"/>
      <c r="Y3425" s="1"/>
      <c r="Z3425" s="1"/>
      <c r="AA3425" s="1"/>
      <c r="AB3425" s="1"/>
      <c r="AC3425" s="1"/>
      <c r="AD3425" s="1"/>
      <c r="AE3425" s="1"/>
      <c r="AF3425" s="1"/>
      <c r="AG3425" s="1"/>
      <c r="AH3425" s="1"/>
      <c r="AI3425" s="1"/>
      <c r="AJ3425" s="1"/>
      <c r="AK3425" s="1"/>
      <c r="AL3425" s="1"/>
      <c r="AM3425" s="1"/>
      <c r="AN3425" s="1"/>
      <c r="AO3425" s="1"/>
      <c r="AP3425" s="1"/>
      <c r="AQ3425" s="1"/>
      <c r="AR3425" s="1"/>
      <c r="AS3425" s="1"/>
      <c r="AT3425" s="1"/>
      <c r="AU3425" s="1"/>
      <c r="AV3425" s="1"/>
      <c r="AW3425" s="1"/>
      <c r="AX3425" s="1"/>
      <c r="AY3425" s="1"/>
      <c r="AZ3425" s="1"/>
      <c r="BA3425" s="1"/>
      <c r="BB3425" s="1"/>
      <c r="BC3425" s="1"/>
      <c r="BD3425" s="1"/>
      <c r="BE3425" s="1"/>
      <c r="BF3425" s="1"/>
      <c r="BG3425" s="1"/>
      <c r="BH3425" s="1"/>
      <c r="BI3425" s="1"/>
      <c r="BJ3425" s="1"/>
      <c r="BK3425" s="1"/>
      <c r="BL3425" s="1"/>
      <c r="BM3425" s="1"/>
      <c r="BN3425" s="1"/>
      <c r="BO3425" s="1"/>
      <c r="BP3425" s="1"/>
      <c r="BQ3425" s="1"/>
      <c r="BR3425" s="1"/>
      <c r="BS3425" s="1"/>
      <c r="BT3425" s="1"/>
      <c r="BU3425" s="1"/>
      <c r="BV3425" s="1"/>
      <c r="BW3425" s="1"/>
      <c r="BX3425" s="1"/>
      <c r="BY3425" s="1"/>
      <c r="BZ3425" s="1"/>
      <c r="CA3425" s="1"/>
      <c r="CB3425" s="1"/>
      <c r="CC3425" s="1"/>
      <c r="CD3425" s="1"/>
      <c r="CE3425" s="1"/>
      <c r="CF3425" s="1"/>
      <c r="CG3425" s="1"/>
      <c r="CH3425" s="1"/>
      <c r="CI3425" s="1"/>
      <c r="CJ3425" s="1"/>
      <c r="CK3425" s="1"/>
      <c r="CL3425" s="1"/>
      <c r="CM3425" s="1"/>
      <c r="CN3425" s="1"/>
      <c r="CO3425" s="1"/>
      <c r="CP3425" s="1"/>
      <c r="CQ3425" s="1"/>
      <c r="CR3425" s="1"/>
      <c r="CS3425" s="1"/>
      <c r="CT3425" s="1"/>
      <c r="CU3425" s="1"/>
      <c r="CV3425" s="1"/>
      <c r="CW3425" s="1"/>
      <c r="CX3425" s="1"/>
      <c r="CY3425" s="1"/>
      <c r="CZ3425" s="1"/>
      <c r="DA3425" s="1"/>
      <c r="DB3425" s="1"/>
      <c r="DC3425" s="1"/>
      <c r="DD3425" s="1"/>
      <c r="DE3425" s="1"/>
      <c r="DF3425" s="1"/>
      <c r="DG3425" s="1"/>
      <c r="DH3425" s="1"/>
      <c r="DI3425" s="1"/>
      <c r="DJ3425" s="1"/>
      <c r="DK3425" s="1"/>
      <c r="DL3425" s="1"/>
      <c r="DM3425" s="1"/>
      <c r="DN3425" s="1"/>
      <c r="DO3425" s="1"/>
      <c r="DP3425" s="1"/>
      <c r="DQ3425" s="1"/>
      <c r="DR3425" s="1"/>
      <c r="DS3425" s="1"/>
      <c r="DT3425" s="1"/>
      <c r="DU3425" s="1"/>
      <c r="DV3425" s="1"/>
      <c r="DW3425" s="1"/>
      <c r="DX3425" s="1"/>
      <c r="DY3425" s="1"/>
      <c r="DZ3425" s="1"/>
      <c r="EA3425" s="1"/>
      <c r="EB3425" s="1"/>
      <c r="EC3425" s="1"/>
      <c r="ED3425" s="1"/>
      <c r="EE3425" s="1"/>
      <c r="EF3425" s="1"/>
      <c r="EG3425" s="1"/>
      <c r="EH3425" s="1"/>
      <c r="EI3425" s="1"/>
      <c r="EJ3425" s="1"/>
      <c r="EK3425" s="1"/>
      <c r="EL3425" s="1"/>
      <c r="EM3425" s="1"/>
      <c r="EN3425" s="1"/>
      <c r="EO3425" s="1"/>
      <c r="EP3425" s="1"/>
      <c r="EQ3425" s="1"/>
      <c r="ER3425" s="1"/>
      <c r="ES3425" s="1"/>
      <c r="ET3425" s="1"/>
      <c r="EU3425" s="1"/>
      <c r="EV3425" s="1"/>
      <c r="EW3425" s="1"/>
      <c r="EX3425" s="1"/>
      <c r="EY3425" s="1"/>
      <c r="EZ3425" s="1"/>
      <c r="FA3425" s="1"/>
      <c r="FB3425" s="1"/>
      <c r="FC3425" s="1"/>
      <c r="FD3425" s="1"/>
      <c r="FE3425" s="1"/>
      <c r="FF3425" s="1"/>
      <c r="FG3425" s="1"/>
      <c r="FH3425" s="1"/>
      <c r="FI3425" s="1"/>
      <c r="FJ3425" s="1"/>
      <c r="FK3425" s="1"/>
      <c r="FL3425" s="1"/>
      <c r="FM3425" s="1"/>
      <c r="FN3425" s="1"/>
      <c r="FO3425" s="1"/>
      <c r="FP3425" s="1"/>
      <c r="FQ3425" s="1"/>
      <c r="FR3425" s="1"/>
      <c r="FS3425" s="1"/>
      <c r="FT3425" s="1"/>
      <c r="FU3425" s="1"/>
      <c r="FV3425" s="1"/>
      <c r="FW3425" s="1"/>
      <c r="FX3425" s="1"/>
      <c r="FY3425" s="1"/>
      <c r="FZ3425" s="1"/>
      <c r="GA3425" s="1"/>
      <c r="GB3425" s="1"/>
      <c r="GC3425" s="1"/>
      <c r="GD3425" s="1"/>
      <c r="GE3425" s="1"/>
      <c r="GF3425" s="1"/>
      <c r="GG3425" s="1"/>
      <c r="GH3425" s="1"/>
      <c r="GI3425" s="1"/>
      <c r="GJ3425" s="1"/>
      <c r="GK3425" s="1"/>
      <c r="GL3425" s="1"/>
      <c r="GM3425" s="1"/>
      <c r="GN3425" s="1"/>
      <c r="GO3425" s="1"/>
    </row>
    <row r="3426" spans="1:197" s="40" customFormat="1" x14ac:dyDescent="0.25">
      <c r="A3426" s="41"/>
      <c r="B3426" s="4"/>
      <c r="C3426" s="41"/>
      <c r="D3426" s="42"/>
      <c r="E3426" s="42"/>
      <c r="F3426" s="42"/>
      <c r="G3426" s="1"/>
      <c r="H3426" s="1"/>
      <c r="I3426" s="1"/>
      <c r="J3426" s="1"/>
      <c r="K3426" s="1"/>
      <c r="L3426" s="1"/>
      <c r="M3426" s="2"/>
      <c r="N3426" s="1"/>
      <c r="O3426" s="1"/>
      <c r="P3426" s="1"/>
      <c r="Q3426" s="1"/>
      <c r="R3426" s="1"/>
      <c r="S3426" s="1"/>
      <c r="T3426" s="1"/>
      <c r="U3426" s="1"/>
      <c r="V3426" s="1"/>
      <c r="W3426" s="1"/>
      <c r="X3426" s="1"/>
      <c r="Y3426" s="1"/>
      <c r="Z3426" s="1"/>
      <c r="AA3426" s="1"/>
      <c r="AB3426" s="1"/>
      <c r="AC3426" s="1"/>
      <c r="AD3426" s="1"/>
      <c r="AE3426" s="1"/>
      <c r="AF3426" s="1"/>
      <c r="AG3426" s="1"/>
      <c r="AH3426" s="1"/>
      <c r="AI3426" s="1"/>
      <c r="AJ3426" s="1"/>
      <c r="AK3426" s="1"/>
      <c r="AL3426" s="1"/>
      <c r="AM3426" s="1"/>
      <c r="AN3426" s="1"/>
      <c r="AO3426" s="1"/>
      <c r="AP3426" s="1"/>
      <c r="AQ3426" s="1"/>
      <c r="AR3426" s="1"/>
      <c r="AS3426" s="1"/>
      <c r="AT3426" s="1"/>
      <c r="AU3426" s="1"/>
      <c r="AV3426" s="1"/>
      <c r="AW3426" s="1"/>
      <c r="AX3426" s="1"/>
      <c r="AY3426" s="1"/>
      <c r="AZ3426" s="1"/>
      <c r="BA3426" s="1"/>
      <c r="BB3426" s="1"/>
      <c r="BC3426" s="1"/>
      <c r="BD3426" s="1"/>
      <c r="BE3426" s="1"/>
      <c r="BF3426" s="1"/>
      <c r="BG3426" s="1"/>
      <c r="BH3426" s="1"/>
      <c r="BI3426" s="1"/>
      <c r="BJ3426" s="1"/>
      <c r="BK3426" s="1"/>
      <c r="BL3426" s="1"/>
      <c r="BM3426" s="1"/>
      <c r="BN3426" s="1"/>
      <c r="BO3426" s="1"/>
      <c r="BP3426" s="1"/>
      <c r="BQ3426" s="1"/>
      <c r="BR3426" s="1"/>
      <c r="BS3426" s="1"/>
      <c r="BT3426" s="1"/>
      <c r="BU3426" s="1"/>
      <c r="BV3426" s="1"/>
      <c r="BW3426" s="1"/>
      <c r="BX3426" s="1"/>
      <c r="BY3426" s="1"/>
      <c r="BZ3426" s="1"/>
      <c r="CA3426" s="1"/>
      <c r="CB3426" s="1"/>
      <c r="CC3426" s="1"/>
      <c r="CD3426" s="1"/>
      <c r="CE3426" s="1"/>
      <c r="CF3426" s="1"/>
      <c r="CG3426" s="1"/>
      <c r="CH3426" s="1"/>
      <c r="CI3426" s="1"/>
      <c r="CJ3426" s="1"/>
      <c r="CK3426" s="1"/>
      <c r="CL3426" s="1"/>
      <c r="CM3426" s="1"/>
      <c r="CN3426" s="1"/>
      <c r="CO3426" s="1"/>
      <c r="CP3426" s="1"/>
      <c r="CQ3426" s="1"/>
      <c r="CR3426" s="1"/>
      <c r="CS3426" s="1"/>
      <c r="CT3426" s="1"/>
      <c r="CU3426" s="1"/>
      <c r="CV3426" s="1"/>
      <c r="CW3426" s="1"/>
      <c r="CX3426" s="1"/>
      <c r="CY3426" s="1"/>
      <c r="CZ3426" s="1"/>
      <c r="DA3426" s="1"/>
      <c r="DB3426" s="1"/>
      <c r="DC3426" s="1"/>
      <c r="DD3426" s="1"/>
      <c r="DE3426" s="1"/>
      <c r="DF3426" s="1"/>
      <c r="DG3426" s="1"/>
      <c r="DH3426" s="1"/>
      <c r="DI3426" s="1"/>
      <c r="DJ3426" s="1"/>
      <c r="DK3426" s="1"/>
      <c r="DL3426" s="1"/>
      <c r="DM3426" s="1"/>
      <c r="DN3426" s="1"/>
      <c r="DO3426" s="1"/>
      <c r="DP3426" s="1"/>
      <c r="DQ3426" s="1"/>
      <c r="DR3426" s="1"/>
      <c r="DS3426" s="1"/>
      <c r="DT3426" s="1"/>
      <c r="DU3426" s="1"/>
      <c r="DV3426" s="1"/>
      <c r="DW3426" s="1"/>
      <c r="DX3426" s="1"/>
      <c r="DY3426" s="1"/>
      <c r="DZ3426" s="1"/>
      <c r="EA3426" s="1"/>
      <c r="EB3426" s="1"/>
      <c r="EC3426" s="1"/>
      <c r="ED3426" s="1"/>
      <c r="EE3426" s="1"/>
      <c r="EF3426" s="1"/>
      <c r="EG3426" s="1"/>
      <c r="EH3426" s="1"/>
      <c r="EI3426" s="1"/>
      <c r="EJ3426" s="1"/>
      <c r="EK3426" s="1"/>
      <c r="EL3426" s="1"/>
      <c r="EM3426" s="1"/>
      <c r="EN3426" s="1"/>
      <c r="EO3426" s="1"/>
      <c r="EP3426" s="1"/>
      <c r="EQ3426" s="1"/>
      <c r="ER3426" s="1"/>
      <c r="ES3426" s="1"/>
      <c r="ET3426" s="1"/>
      <c r="EU3426" s="1"/>
      <c r="EV3426" s="1"/>
      <c r="EW3426" s="1"/>
      <c r="EX3426" s="1"/>
      <c r="EY3426" s="1"/>
      <c r="EZ3426" s="1"/>
      <c r="FA3426" s="1"/>
      <c r="FB3426" s="1"/>
      <c r="FC3426" s="1"/>
      <c r="FD3426" s="1"/>
      <c r="FE3426" s="1"/>
      <c r="FF3426" s="1"/>
      <c r="FG3426" s="1"/>
      <c r="FH3426" s="1"/>
      <c r="FI3426" s="1"/>
      <c r="FJ3426" s="1"/>
      <c r="FK3426" s="1"/>
      <c r="FL3426" s="1"/>
      <c r="FM3426" s="1"/>
      <c r="FN3426" s="1"/>
      <c r="FO3426" s="1"/>
      <c r="FP3426" s="1"/>
      <c r="FQ3426" s="1"/>
      <c r="FR3426" s="1"/>
      <c r="FS3426" s="1"/>
      <c r="FT3426" s="1"/>
      <c r="FU3426" s="1"/>
      <c r="FV3426" s="1"/>
      <c r="FW3426" s="1"/>
      <c r="FX3426" s="1"/>
      <c r="FY3426" s="1"/>
      <c r="FZ3426" s="1"/>
      <c r="GA3426" s="1"/>
      <c r="GB3426" s="1"/>
      <c r="GC3426" s="1"/>
      <c r="GD3426" s="1"/>
      <c r="GE3426" s="1"/>
      <c r="GF3426" s="1"/>
      <c r="GG3426" s="1"/>
      <c r="GH3426" s="1"/>
      <c r="GI3426" s="1"/>
      <c r="GJ3426" s="1"/>
      <c r="GK3426" s="1"/>
      <c r="GL3426" s="1"/>
      <c r="GM3426" s="1"/>
      <c r="GN3426" s="1"/>
      <c r="GO3426" s="1"/>
    </row>
    <row r="3427" spans="1:197" s="40" customFormat="1" x14ac:dyDescent="0.25">
      <c r="A3427" s="41"/>
      <c r="B3427" s="4"/>
      <c r="C3427" s="41"/>
      <c r="D3427" s="42"/>
      <c r="E3427" s="42"/>
      <c r="F3427" s="42"/>
      <c r="G3427" s="1"/>
      <c r="H3427" s="1"/>
      <c r="I3427" s="1"/>
      <c r="J3427" s="1"/>
      <c r="K3427" s="1"/>
      <c r="L3427" s="1"/>
      <c r="M3427" s="2"/>
      <c r="N3427" s="1"/>
      <c r="O3427" s="1"/>
      <c r="P3427" s="1"/>
      <c r="Q3427" s="1"/>
      <c r="R3427" s="1"/>
      <c r="S3427" s="1"/>
      <c r="T3427" s="1"/>
      <c r="U3427" s="1"/>
      <c r="V3427" s="1"/>
      <c r="W3427" s="1"/>
      <c r="X3427" s="1"/>
      <c r="Y3427" s="1"/>
      <c r="Z3427" s="1"/>
      <c r="AA3427" s="1"/>
      <c r="AB3427" s="1"/>
      <c r="AC3427" s="1"/>
      <c r="AD3427" s="1"/>
      <c r="AE3427" s="1"/>
      <c r="AF3427" s="1"/>
      <c r="AG3427" s="1"/>
      <c r="AH3427" s="1"/>
      <c r="AI3427" s="1"/>
      <c r="AJ3427" s="1"/>
      <c r="AK3427" s="1"/>
      <c r="AL3427" s="1"/>
      <c r="AM3427" s="1"/>
      <c r="AN3427" s="1"/>
      <c r="AO3427" s="1"/>
      <c r="AP3427" s="1"/>
      <c r="AQ3427" s="1"/>
      <c r="AR3427" s="1"/>
      <c r="AS3427" s="1"/>
      <c r="AT3427" s="1"/>
      <c r="AU3427" s="1"/>
      <c r="AV3427" s="1"/>
      <c r="AW3427" s="1"/>
      <c r="AX3427" s="1"/>
      <c r="AY3427" s="1"/>
      <c r="AZ3427" s="1"/>
      <c r="BA3427" s="1"/>
      <c r="BB3427" s="1"/>
      <c r="BC3427" s="1"/>
      <c r="BD3427" s="1"/>
      <c r="BE3427" s="1"/>
      <c r="BF3427" s="1"/>
      <c r="BG3427" s="1"/>
      <c r="BH3427" s="1"/>
      <c r="BI3427" s="1"/>
      <c r="BJ3427" s="1"/>
      <c r="BK3427" s="1"/>
      <c r="BL3427" s="1"/>
      <c r="BM3427" s="1"/>
      <c r="BN3427" s="1"/>
      <c r="BO3427" s="1"/>
      <c r="BP3427" s="1"/>
      <c r="BQ3427" s="1"/>
      <c r="BR3427" s="1"/>
      <c r="BS3427" s="1"/>
      <c r="BT3427" s="1"/>
      <c r="BU3427" s="1"/>
      <c r="BV3427" s="1"/>
      <c r="BW3427" s="1"/>
      <c r="BX3427" s="1"/>
      <c r="BY3427" s="1"/>
      <c r="BZ3427" s="1"/>
      <c r="CA3427" s="1"/>
      <c r="CB3427" s="1"/>
      <c r="CC3427" s="1"/>
      <c r="CD3427" s="1"/>
      <c r="CE3427" s="1"/>
      <c r="CF3427" s="1"/>
      <c r="CG3427" s="1"/>
      <c r="CH3427" s="1"/>
      <c r="CI3427" s="1"/>
      <c r="CJ3427" s="1"/>
      <c r="CK3427" s="1"/>
      <c r="CL3427" s="1"/>
      <c r="CM3427" s="1"/>
      <c r="CN3427" s="1"/>
      <c r="CO3427" s="1"/>
      <c r="CP3427" s="1"/>
      <c r="CQ3427" s="1"/>
      <c r="CR3427" s="1"/>
      <c r="CS3427" s="1"/>
      <c r="CT3427" s="1"/>
      <c r="CU3427" s="1"/>
      <c r="CV3427" s="1"/>
      <c r="CW3427" s="1"/>
      <c r="CX3427" s="1"/>
      <c r="CY3427" s="1"/>
      <c r="CZ3427" s="1"/>
      <c r="DA3427" s="1"/>
      <c r="DB3427" s="1"/>
      <c r="DC3427" s="1"/>
      <c r="DD3427" s="1"/>
      <c r="DE3427" s="1"/>
      <c r="DF3427" s="1"/>
      <c r="DG3427" s="1"/>
      <c r="DH3427" s="1"/>
      <c r="DI3427" s="1"/>
      <c r="DJ3427" s="1"/>
      <c r="DK3427" s="1"/>
      <c r="DL3427" s="1"/>
      <c r="DM3427" s="1"/>
      <c r="DN3427" s="1"/>
      <c r="DO3427" s="1"/>
      <c r="DP3427" s="1"/>
      <c r="DQ3427" s="1"/>
      <c r="DR3427" s="1"/>
      <c r="DS3427" s="1"/>
      <c r="DT3427" s="1"/>
      <c r="DU3427" s="1"/>
      <c r="DV3427" s="1"/>
      <c r="DW3427" s="1"/>
      <c r="DX3427" s="1"/>
      <c r="DY3427" s="1"/>
      <c r="DZ3427" s="1"/>
      <c r="EA3427" s="1"/>
      <c r="EB3427" s="1"/>
      <c r="EC3427" s="1"/>
      <c r="ED3427" s="1"/>
      <c r="EE3427" s="1"/>
      <c r="EF3427" s="1"/>
      <c r="EG3427" s="1"/>
      <c r="EH3427" s="1"/>
      <c r="EI3427" s="1"/>
      <c r="EJ3427" s="1"/>
      <c r="EK3427" s="1"/>
      <c r="EL3427" s="1"/>
      <c r="EM3427" s="1"/>
      <c r="EN3427" s="1"/>
      <c r="EO3427" s="1"/>
      <c r="EP3427" s="1"/>
      <c r="EQ3427" s="1"/>
      <c r="ER3427" s="1"/>
      <c r="ES3427" s="1"/>
      <c r="ET3427" s="1"/>
      <c r="EU3427" s="1"/>
      <c r="EV3427" s="1"/>
      <c r="EW3427" s="1"/>
      <c r="EX3427" s="1"/>
      <c r="EY3427" s="1"/>
      <c r="EZ3427" s="1"/>
      <c r="FA3427" s="1"/>
      <c r="FB3427" s="1"/>
      <c r="FC3427" s="1"/>
      <c r="FD3427" s="1"/>
      <c r="FE3427" s="1"/>
      <c r="FF3427" s="1"/>
      <c r="FG3427" s="1"/>
      <c r="FH3427" s="1"/>
      <c r="FI3427" s="1"/>
      <c r="FJ3427" s="1"/>
      <c r="FK3427" s="1"/>
      <c r="FL3427" s="1"/>
      <c r="FM3427" s="1"/>
      <c r="FN3427" s="1"/>
      <c r="FO3427" s="1"/>
      <c r="FP3427" s="1"/>
      <c r="FQ3427" s="1"/>
      <c r="FR3427" s="1"/>
      <c r="FS3427" s="1"/>
      <c r="FT3427" s="1"/>
      <c r="FU3427" s="1"/>
      <c r="FV3427" s="1"/>
      <c r="FW3427" s="1"/>
      <c r="FX3427" s="1"/>
      <c r="FY3427" s="1"/>
      <c r="FZ3427" s="1"/>
      <c r="GA3427" s="1"/>
      <c r="GB3427" s="1"/>
      <c r="GC3427" s="1"/>
      <c r="GD3427" s="1"/>
      <c r="GE3427" s="1"/>
      <c r="GF3427" s="1"/>
      <c r="GG3427" s="1"/>
      <c r="GH3427" s="1"/>
      <c r="GI3427" s="1"/>
      <c r="GJ3427" s="1"/>
      <c r="GK3427" s="1"/>
      <c r="GL3427" s="1"/>
      <c r="GM3427" s="1"/>
      <c r="GN3427" s="1"/>
      <c r="GO3427" s="1"/>
    </row>
    <row r="3428" spans="1:197" s="40" customFormat="1" x14ac:dyDescent="0.25">
      <c r="A3428" s="41"/>
      <c r="B3428" s="4"/>
      <c r="C3428" s="41"/>
      <c r="D3428" s="42"/>
      <c r="E3428" s="42"/>
      <c r="F3428" s="42"/>
      <c r="G3428" s="1"/>
      <c r="H3428" s="1"/>
      <c r="I3428" s="1"/>
      <c r="J3428" s="1"/>
      <c r="K3428" s="1"/>
      <c r="L3428" s="1"/>
      <c r="M3428" s="2"/>
      <c r="N3428" s="1"/>
      <c r="O3428" s="1"/>
      <c r="P3428" s="1"/>
      <c r="Q3428" s="1"/>
      <c r="R3428" s="1"/>
      <c r="S3428" s="1"/>
      <c r="T3428" s="1"/>
      <c r="U3428" s="1"/>
      <c r="V3428" s="1"/>
      <c r="W3428" s="1"/>
      <c r="X3428" s="1"/>
      <c r="Y3428" s="1"/>
      <c r="Z3428" s="1"/>
      <c r="AA3428" s="1"/>
      <c r="AB3428" s="1"/>
      <c r="AC3428" s="1"/>
      <c r="AD3428" s="1"/>
      <c r="AE3428" s="1"/>
      <c r="AF3428" s="1"/>
      <c r="AG3428" s="1"/>
      <c r="AH3428" s="1"/>
      <c r="AI3428" s="1"/>
      <c r="AJ3428" s="1"/>
      <c r="AK3428" s="1"/>
      <c r="AL3428" s="1"/>
      <c r="AM3428" s="1"/>
      <c r="AN3428" s="1"/>
      <c r="AO3428" s="1"/>
      <c r="AP3428" s="1"/>
      <c r="AQ3428" s="1"/>
      <c r="AR3428" s="1"/>
      <c r="AS3428" s="1"/>
      <c r="AT3428" s="1"/>
      <c r="AU3428" s="1"/>
      <c r="AV3428" s="1"/>
      <c r="AW3428" s="1"/>
      <c r="AX3428" s="1"/>
      <c r="AY3428" s="1"/>
      <c r="AZ3428" s="1"/>
      <c r="BA3428" s="1"/>
      <c r="BB3428" s="1"/>
      <c r="BC3428" s="1"/>
      <c r="BD3428" s="1"/>
      <c r="BE3428" s="1"/>
      <c r="BF3428" s="1"/>
      <c r="BG3428" s="1"/>
      <c r="BH3428" s="1"/>
      <c r="BI3428" s="1"/>
      <c r="BJ3428" s="1"/>
      <c r="BK3428" s="1"/>
      <c r="BL3428" s="1"/>
      <c r="BM3428" s="1"/>
      <c r="BN3428" s="1"/>
      <c r="BO3428" s="1"/>
      <c r="BP3428" s="1"/>
      <c r="BQ3428" s="1"/>
      <c r="BR3428" s="1"/>
      <c r="BS3428" s="1"/>
      <c r="BT3428" s="1"/>
      <c r="BU3428" s="1"/>
      <c r="BV3428" s="1"/>
      <c r="BW3428" s="1"/>
      <c r="BX3428" s="1"/>
      <c r="BY3428" s="1"/>
      <c r="BZ3428" s="1"/>
      <c r="CA3428" s="1"/>
      <c r="CB3428" s="1"/>
      <c r="CC3428" s="1"/>
      <c r="CD3428" s="1"/>
      <c r="CE3428" s="1"/>
      <c r="CF3428" s="1"/>
      <c r="CG3428" s="1"/>
      <c r="CH3428" s="1"/>
      <c r="CI3428" s="1"/>
      <c r="CJ3428" s="1"/>
      <c r="CK3428" s="1"/>
      <c r="CL3428" s="1"/>
      <c r="CM3428" s="1"/>
      <c r="CN3428" s="1"/>
      <c r="CO3428" s="1"/>
      <c r="CP3428" s="1"/>
      <c r="CQ3428" s="1"/>
      <c r="CR3428" s="1"/>
      <c r="CS3428" s="1"/>
      <c r="CT3428" s="1"/>
      <c r="CU3428" s="1"/>
      <c r="CV3428" s="1"/>
      <c r="CW3428" s="1"/>
      <c r="CX3428" s="1"/>
      <c r="CY3428" s="1"/>
      <c r="CZ3428" s="1"/>
      <c r="DA3428" s="1"/>
      <c r="DB3428" s="1"/>
      <c r="DC3428" s="1"/>
      <c r="DD3428" s="1"/>
      <c r="DE3428" s="1"/>
      <c r="DF3428" s="1"/>
      <c r="DG3428" s="1"/>
      <c r="DH3428" s="1"/>
      <c r="DI3428" s="1"/>
      <c r="DJ3428" s="1"/>
      <c r="DK3428" s="1"/>
      <c r="DL3428" s="1"/>
      <c r="DM3428" s="1"/>
      <c r="DN3428" s="1"/>
      <c r="DO3428" s="1"/>
      <c r="DP3428" s="1"/>
      <c r="DQ3428" s="1"/>
      <c r="DR3428" s="1"/>
      <c r="DS3428" s="1"/>
      <c r="DT3428" s="1"/>
      <c r="DU3428" s="1"/>
      <c r="DV3428" s="1"/>
      <c r="DW3428" s="1"/>
      <c r="DX3428" s="1"/>
      <c r="DY3428" s="1"/>
      <c r="DZ3428" s="1"/>
      <c r="EA3428" s="1"/>
      <c r="EB3428" s="1"/>
      <c r="EC3428" s="1"/>
      <c r="ED3428" s="1"/>
      <c r="EE3428" s="1"/>
      <c r="EF3428" s="1"/>
      <c r="EG3428" s="1"/>
      <c r="EH3428" s="1"/>
      <c r="EI3428" s="1"/>
      <c r="EJ3428" s="1"/>
      <c r="EK3428" s="1"/>
      <c r="EL3428" s="1"/>
      <c r="EM3428" s="1"/>
      <c r="EN3428" s="1"/>
      <c r="EO3428" s="1"/>
      <c r="EP3428" s="1"/>
      <c r="EQ3428" s="1"/>
      <c r="ER3428" s="1"/>
      <c r="ES3428" s="1"/>
      <c r="ET3428" s="1"/>
      <c r="EU3428" s="1"/>
      <c r="EV3428" s="1"/>
      <c r="EW3428" s="1"/>
      <c r="EX3428" s="1"/>
      <c r="EY3428" s="1"/>
      <c r="EZ3428" s="1"/>
      <c r="FA3428" s="1"/>
      <c r="FB3428" s="1"/>
      <c r="FC3428" s="1"/>
      <c r="FD3428" s="1"/>
      <c r="FE3428" s="1"/>
      <c r="FF3428" s="1"/>
      <c r="FG3428" s="1"/>
      <c r="FH3428" s="1"/>
      <c r="FI3428" s="1"/>
      <c r="FJ3428" s="1"/>
      <c r="FK3428" s="1"/>
      <c r="FL3428" s="1"/>
      <c r="FM3428" s="1"/>
      <c r="FN3428" s="1"/>
      <c r="FO3428" s="1"/>
      <c r="FP3428" s="1"/>
      <c r="FQ3428" s="1"/>
      <c r="FR3428" s="1"/>
      <c r="FS3428" s="1"/>
      <c r="FT3428" s="1"/>
      <c r="FU3428" s="1"/>
      <c r="FV3428" s="1"/>
      <c r="FW3428" s="1"/>
      <c r="FX3428" s="1"/>
      <c r="FY3428" s="1"/>
      <c r="FZ3428" s="1"/>
      <c r="GA3428" s="1"/>
      <c r="GB3428" s="1"/>
      <c r="GC3428" s="1"/>
      <c r="GD3428" s="1"/>
      <c r="GE3428" s="1"/>
      <c r="GF3428" s="1"/>
      <c r="GG3428" s="1"/>
      <c r="GH3428" s="1"/>
      <c r="GI3428" s="1"/>
      <c r="GJ3428" s="1"/>
      <c r="GK3428" s="1"/>
      <c r="GL3428" s="1"/>
      <c r="GM3428" s="1"/>
      <c r="GN3428" s="1"/>
      <c r="GO3428" s="1"/>
    </row>
    <row r="3429" spans="1:197" s="40" customFormat="1" x14ac:dyDescent="0.25">
      <c r="A3429" s="41"/>
      <c r="B3429" s="4"/>
      <c r="C3429" s="41"/>
      <c r="D3429" s="42"/>
      <c r="E3429" s="42"/>
      <c r="F3429" s="42"/>
      <c r="G3429" s="1"/>
      <c r="H3429" s="1"/>
      <c r="I3429" s="1"/>
      <c r="J3429" s="1"/>
      <c r="K3429" s="1"/>
      <c r="L3429" s="1"/>
      <c r="M3429" s="2"/>
      <c r="N3429" s="1"/>
      <c r="O3429" s="1"/>
      <c r="P3429" s="1"/>
      <c r="Q3429" s="1"/>
      <c r="R3429" s="1"/>
      <c r="S3429" s="1"/>
      <c r="T3429" s="1"/>
      <c r="U3429" s="1"/>
      <c r="V3429" s="1"/>
      <c r="W3429" s="1"/>
      <c r="X3429" s="1"/>
      <c r="Y3429" s="1"/>
      <c r="Z3429" s="1"/>
      <c r="AA3429" s="1"/>
      <c r="AB3429" s="1"/>
      <c r="AC3429" s="1"/>
      <c r="AD3429" s="1"/>
      <c r="AE3429" s="1"/>
      <c r="AF3429" s="1"/>
      <c r="AG3429" s="1"/>
      <c r="AH3429" s="1"/>
      <c r="AI3429" s="1"/>
      <c r="AJ3429" s="1"/>
      <c r="AK3429" s="1"/>
      <c r="AL3429" s="1"/>
      <c r="AM3429" s="1"/>
      <c r="AN3429" s="1"/>
      <c r="AO3429" s="1"/>
      <c r="AP3429" s="1"/>
      <c r="AQ3429" s="1"/>
      <c r="AR3429" s="1"/>
      <c r="AS3429" s="1"/>
      <c r="AT3429" s="1"/>
      <c r="AU3429" s="1"/>
      <c r="AV3429" s="1"/>
      <c r="AW3429" s="1"/>
      <c r="AX3429" s="1"/>
      <c r="AY3429" s="1"/>
      <c r="AZ3429" s="1"/>
      <c r="BA3429" s="1"/>
      <c r="BB3429" s="1"/>
      <c r="BC3429" s="1"/>
      <c r="BD3429" s="1"/>
      <c r="BE3429" s="1"/>
      <c r="BF3429" s="1"/>
      <c r="BG3429" s="1"/>
      <c r="BH3429" s="1"/>
      <c r="BI3429" s="1"/>
      <c r="BJ3429" s="1"/>
      <c r="BK3429" s="1"/>
      <c r="BL3429" s="1"/>
      <c r="BM3429" s="1"/>
      <c r="BN3429" s="1"/>
      <c r="BO3429" s="1"/>
      <c r="BP3429" s="1"/>
      <c r="BQ3429" s="1"/>
      <c r="BR3429" s="1"/>
      <c r="BS3429" s="1"/>
      <c r="BT3429" s="1"/>
      <c r="BU3429" s="1"/>
      <c r="BV3429" s="1"/>
      <c r="BW3429" s="1"/>
      <c r="BX3429" s="1"/>
      <c r="BY3429" s="1"/>
      <c r="BZ3429" s="1"/>
      <c r="CA3429" s="1"/>
      <c r="CB3429" s="1"/>
      <c r="CC3429" s="1"/>
      <c r="CD3429" s="1"/>
      <c r="CE3429" s="1"/>
      <c r="CF3429" s="1"/>
      <c r="CG3429" s="1"/>
      <c r="CH3429" s="1"/>
      <c r="CI3429" s="1"/>
      <c r="CJ3429" s="1"/>
      <c r="CK3429" s="1"/>
      <c r="CL3429" s="1"/>
      <c r="CM3429" s="1"/>
      <c r="CN3429" s="1"/>
      <c r="CO3429" s="1"/>
      <c r="CP3429" s="1"/>
      <c r="CQ3429" s="1"/>
      <c r="CR3429" s="1"/>
      <c r="CS3429" s="1"/>
      <c r="CT3429" s="1"/>
      <c r="CU3429" s="1"/>
      <c r="CV3429" s="1"/>
      <c r="CW3429" s="1"/>
      <c r="CX3429" s="1"/>
      <c r="CY3429" s="1"/>
      <c r="CZ3429" s="1"/>
      <c r="DA3429" s="1"/>
      <c r="DB3429" s="1"/>
      <c r="DC3429" s="1"/>
      <c r="DD3429" s="1"/>
      <c r="DE3429" s="1"/>
      <c r="DF3429" s="1"/>
      <c r="DG3429" s="1"/>
      <c r="DH3429" s="1"/>
      <c r="DI3429" s="1"/>
      <c r="DJ3429" s="1"/>
      <c r="DK3429" s="1"/>
      <c r="DL3429" s="1"/>
      <c r="DM3429" s="1"/>
      <c r="DN3429" s="1"/>
      <c r="DO3429" s="1"/>
      <c r="DP3429" s="1"/>
      <c r="DQ3429" s="1"/>
      <c r="DR3429" s="1"/>
      <c r="DS3429" s="1"/>
      <c r="DT3429" s="1"/>
      <c r="DU3429" s="1"/>
      <c r="DV3429" s="1"/>
      <c r="DW3429" s="1"/>
      <c r="DX3429" s="1"/>
      <c r="DY3429" s="1"/>
      <c r="DZ3429" s="1"/>
      <c r="EA3429" s="1"/>
      <c r="EB3429" s="1"/>
      <c r="EC3429" s="1"/>
      <c r="ED3429" s="1"/>
      <c r="EE3429" s="1"/>
      <c r="EF3429" s="1"/>
      <c r="EG3429" s="1"/>
      <c r="EH3429" s="1"/>
      <c r="EI3429" s="1"/>
      <c r="EJ3429" s="1"/>
      <c r="EK3429" s="1"/>
      <c r="EL3429" s="1"/>
      <c r="EM3429" s="1"/>
      <c r="EN3429" s="1"/>
      <c r="EO3429" s="1"/>
      <c r="EP3429" s="1"/>
      <c r="EQ3429" s="1"/>
      <c r="ER3429" s="1"/>
      <c r="ES3429" s="1"/>
      <c r="ET3429" s="1"/>
      <c r="EU3429" s="1"/>
      <c r="EV3429" s="1"/>
      <c r="EW3429" s="1"/>
      <c r="EX3429" s="1"/>
      <c r="EY3429" s="1"/>
      <c r="EZ3429" s="1"/>
      <c r="FA3429" s="1"/>
      <c r="FB3429" s="1"/>
      <c r="FC3429" s="1"/>
      <c r="FD3429" s="1"/>
      <c r="FE3429" s="1"/>
      <c r="FF3429" s="1"/>
      <c r="FG3429" s="1"/>
      <c r="FH3429" s="1"/>
      <c r="FI3429" s="1"/>
      <c r="FJ3429" s="1"/>
      <c r="FK3429" s="1"/>
      <c r="FL3429" s="1"/>
      <c r="FM3429" s="1"/>
      <c r="FN3429" s="1"/>
      <c r="FO3429" s="1"/>
      <c r="FP3429" s="1"/>
      <c r="FQ3429" s="1"/>
      <c r="FR3429" s="1"/>
      <c r="FS3429" s="1"/>
      <c r="FT3429" s="1"/>
      <c r="FU3429" s="1"/>
      <c r="FV3429" s="1"/>
      <c r="FW3429" s="1"/>
      <c r="FX3429" s="1"/>
      <c r="FY3429" s="1"/>
      <c r="FZ3429" s="1"/>
      <c r="GA3429" s="1"/>
      <c r="GB3429" s="1"/>
      <c r="GC3429" s="1"/>
      <c r="GD3429" s="1"/>
      <c r="GE3429" s="1"/>
      <c r="GF3429" s="1"/>
      <c r="GG3429" s="1"/>
      <c r="GH3429" s="1"/>
      <c r="GI3429" s="1"/>
      <c r="GJ3429" s="1"/>
      <c r="GK3429" s="1"/>
      <c r="GL3429" s="1"/>
      <c r="GM3429" s="1"/>
      <c r="GN3429" s="1"/>
      <c r="GO3429" s="1"/>
    </row>
    <row r="3430" spans="1:197" s="40" customFormat="1" x14ac:dyDescent="0.25">
      <c r="A3430" s="41"/>
      <c r="B3430" s="4"/>
      <c r="C3430" s="41"/>
      <c r="D3430" s="42"/>
      <c r="E3430" s="42"/>
      <c r="F3430" s="42"/>
      <c r="G3430" s="1"/>
      <c r="H3430" s="1"/>
      <c r="I3430" s="1"/>
      <c r="J3430" s="1"/>
      <c r="K3430" s="1"/>
      <c r="L3430" s="1"/>
      <c r="M3430" s="2"/>
      <c r="N3430" s="1"/>
      <c r="O3430" s="1"/>
      <c r="P3430" s="1"/>
      <c r="Q3430" s="1"/>
      <c r="R3430" s="1"/>
      <c r="S3430" s="1"/>
      <c r="T3430" s="1"/>
      <c r="U3430" s="1"/>
      <c r="V3430" s="1"/>
      <c r="W3430" s="1"/>
      <c r="X3430" s="1"/>
      <c r="Y3430" s="1"/>
      <c r="Z3430" s="1"/>
      <c r="AA3430" s="1"/>
      <c r="AB3430" s="1"/>
      <c r="AC3430" s="1"/>
      <c r="AD3430" s="1"/>
      <c r="AE3430" s="1"/>
      <c r="AF3430" s="1"/>
      <c r="AG3430" s="1"/>
      <c r="AH3430" s="1"/>
      <c r="AI3430" s="1"/>
      <c r="AJ3430" s="1"/>
      <c r="AK3430" s="1"/>
      <c r="AL3430" s="1"/>
      <c r="AM3430" s="1"/>
      <c r="AN3430" s="1"/>
      <c r="AO3430" s="1"/>
      <c r="AP3430" s="1"/>
      <c r="AQ3430" s="1"/>
      <c r="AR3430" s="1"/>
      <c r="AS3430" s="1"/>
      <c r="AT3430" s="1"/>
      <c r="AU3430" s="1"/>
      <c r="AV3430" s="1"/>
      <c r="AW3430" s="1"/>
      <c r="AX3430" s="1"/>
      <c r="AY3430" s="1"/>
      <c r="AZ3430" s="1"/>
      <c r="BA3430" s="1"/>
      <c r="BB3430" s="1"/>
      <c r="BC3430" s="1"/>
      <c r="BD3430" s="1"/>
      <c r="BE3430" s="1"/>
      <c r="BF3430" s="1"/>
      <c r="BG3430" s="1"/>
      <c r="BH3430" s="1"/>
      <c r="BI3430" s="1"/>
      <c r="BJ3430" s="1"/>
      <c r="BK3430" s="1"/>
      <c r="BL3430" s="1"/>
      <c r="BM3430" s="1"/>
      <c r="BN3430" s="1"/>
      <c r="BO3430" s="1"/>
      <c r="BP3430" s="1"/>
      <c r="BQ3430" s="1"/>
      <c r="BR3430" s="1"/>
      <c r="BS3430" s="1"/>
      <c r="BT3430" s="1"/>
      <c r="BU3430" s="1"/>
      <c r="BV3430" s="1"/>
      <c r="BW3430" s="1"/>
      <c r="BX3430" s="1"/>
      <c r="BY3430" s="1"/>
      <c r="BZ3430" s="1"/>
      <c r="CA3430" s="1"/>
      <c r="CB3430" s="1"/>
      <c r="CC3430" s="1"/>
      <c r="CD3430" s="1"/>
      <c r="CE3430" s="1"/>
      <c r="CF3430" s="1"/>
      <c r="CG3430" s="1"/>
      <c r="CH3430" s="1"/>
      <c r="CI3430" s="1"/>
      <c r="CJ3430" s="1"/>
      <c r="CK3430" s="1"/>
      <c r="CL3430" s="1"/>
      <c r="CM3430" s="1"/>
      <c r="CN3430" s="1"/>
      <c r="CO3430" s="1"/>
      <c r="CP3430" s="1"/>
      <c r="CQ3430" s="1"/>
      <c r="CR3430" s="1"/>
      <c r="CS3430" s="1"/>
      <c r="CT3430" s="1"/>
      <c r="CU3430" s="1"/>
      <c r="CV3430" s="1"/>
      <c r="CW3430" s="1"/>
      <c r="CX3430" s="1"/>
      <c r="CY3430" s="1"/>
      <c r="CZ3430" s="1"/>
      <c r="DA3430" s="1"/>
      <c r="DB3430" s="1"/>
      <c r="DC3430" s="1"/>
      <c r="DD3430" s="1"/>
      <c r="DE3430" s="1"/>
      <c r="DF3430" s="1"/>
      <c r="DG3430" s="1"/>
      <c r="DH3430" s="1"/>
      <c r="DI3430" s="1"/>
      <c r="DJ3430" s="1"/>
      <c r="DK3430" s="1"/>
      <c r="DL3430" s="1"/>
      <c r="DM3430" s="1"/>
      <c r="DN3430" s="1"/>
      <c r="DO3430" s="1"/>
      <c r="DP3430" s="1"/>
      <c r="DQ3430" s="1"/>
      <c r="DR3430" s="1"/>
      <c r="DS3430" s="1"/>
      <c r="DT3430" s="1"/>
      <c r="DU3430" s="1"/>
      <c r="DV3430" s="1"/>
      <c r="DW3430" s="1"/>
      <c r="DX3430" s="1"/>
      <c r="DY3430" s="1"/>
      <c r="DZ3430" s="1"/>
      <c r="EA3430" s="1"/>
      <c r="EB3430" s="1"/>
      <c r="EC3430" s="1"/>
      <c r="ED3430" s="1"/>
      <c r="EE3430" s="1"/>
      <c r="EF3430" s="1"/>
      <c r="EG3430" s="1"/>
      <c r="EH3430" s="1"/>
      <c r="EI3430" s="1"/>
      <c r="EJ3430" s="1"/>
      <c r="EK3430" s="1"/>
      <c r="EL3430" s="1"/>
      <c r="EM3430" s="1"/>
      <c r="EN3430" s="1"/>
      <c r="EO3430" s="1"/>
      <c r="EP3430" s="1"/>
      <c r="EQ3430" s="1"/>
      <c r="ER3430" s="1"/>
      <c r="ES3430" s="1"/>
      <c r="ET3430" s="1"/>
      <c r="EU3430" s="1"/>
      <c r="EV3430" s="1"/>
      <c r="EW3430" s="1"/>
      <c r="EX3430" s="1"/>
      <c r="EY3430" s="1"/>
      <c r="EZ3430" s="1"/>
      <c r="FA3430" s="1"/>
      <c r="FB3430" s="1"/>
      <c r="FC3430" s="1"/>
      <c r="FD3430" s="1"/>
      <c r="FE3430" s="1"/>
      <c r="FF3430" s="1"/>
      <c r="FG3430" s="1"/>
      <c r="FH3430" s="1"/>
      <c r="FI3430" s="1"/>
      <c r="FJ3430" s="1"/>
      <c r="FK3430" s="1"/>
      <c r="FL3430" s="1"/>
      <c r="FM3430" s="1"/>
      <c r="FN3430" s="1"/>
      <c r="FO3430" s="1"/>
      <c r="FP3430" s="1"/>
      <c r="FQ3430" s="1"/>
      <c r="FR3430" s="1"/>
      <c r="FS3430" s="1"/>
      <c r="FT3430" s="1"/>
      <c r="FU3430" s="1"/>
      <c r="FV3430" s="1"/>
      <c r="FW3430" s="1"/>
      <c r="FX3430" s="1"/>
      <c r="FY3430" s="1"/>
      <c r="FZ3430" s="1"/>
      <c r="GA3430" s="1"/>
      <c r="GB3430" s="1"/>
      <c r="GC3430" s="1"/>
      <c r="GD3430" s="1"/>
      <c r="GE3430" s="1"/>
      <c r="GF3430" s="1"/>
      <c r="GG3430" s="1"/>
      <c r="GH3430" s="1"/>
      <c r="GI3430" s="1"/>
      <c r="GJ3430" s="1"/>
      <c r="GK3430" s="1"/>
      <c r="GL3430" s="1"/>
      <c r="GM3430" s="1"/>
      <c r="GN3430" s="1"/>
      <c r="GO3430" s="1"/>
    </row>
    <row r="3431" spans="1:197" s="40" customFormat="1" x14ac:dyDescent="0.25">
      <c r="A3431" s="41"/>
      <c r="B3431" s="4"/>
      <c r="C3431" s="41"/>
      <c r="D3431" s="42"/>
      <c r="E3431" s="42"/>
      <c r="F3431" s="42"/>
      <c r="G3431" s="1"/>
      <c r="H3431" s="1"/>
      <c r="I3431" s="1"/>
      <c r="J3431" s="1"/>
      <c r="K3431" s="1"/>
      <c r="L3431" s="1"/>
      <c r="M3431" s="2"/>
      <c r="N3431" s="1"/>
      <c r="O3431" s="1"/>
      <c r="P3431" s="1"/>
      <c r="Q3431" s="1"/>
      <c r="R3431" s="1"/>
      <c r="S3431" s="1"/>
      <c r="T3431" s="1"/>
      <c r="U3431" s="1"/>
      <c r="V3431" s="1"/>
      <c r="W3431" s="1"/>
      <c r="X3431" s="1"/>
      <c r="Y3431" s="1"/>
      <c r="Z3431" s="1"/>
      <c r="AA3431" s="1"/>
      <c r="AB3431" s="1"/>
      <c r="AC3431" s="1"/>
      <c r="AD3431" s="1"/>
      <c r="AE3431" s="1"/>
      <c r="AF3431" s="1"/>
      <c r="AG3431" s="1"/>
      <c r="AH3431" s="1"/>
      <c r="AI3431" s="1"/>
      <c r="AJ3431" s="1"/>
      <c r="AK3431" s="1"/>
      <c r="AL3431" s="1"/>
      <c r="AM3431" s="1"/>
      <c r="AN3431" s="1"/>
      <c r="AO3431" s="1"/>
      <c r="AP3431" s="1"/>
      <c r="AQ3431" s="1"/>
      <c r="AR3431" s="1"/>
      <c r="AS3431" s="1"/>
      <c r="AT3431" s="1"/>
      <c r="AU3431" s="1"/>
      <c r="AV3431" s="1"/>
      <c r="AW3431" s="1"/>
      <c r="AX3431" s="1"/>
      <c r="AY3431" s="1"/>
      <c r="AZ3431" s="1"/>
      <c r="BA3431" s="1"/>
      <c r="BB3431" s="1"/>
      <c r="BC3431" s="1"/>
      <c r="BD3431" s="1"/>
      <c r="BE3431" s="1"/>
      <c r="BF3431" s="1"/>
      <c r="BG3431" s="1"/>
      <c r="BH3431" s="1"/>
      <c r="BI3431" s="1"/>
      <c r="BJ3431" s="1"/>
      <c r="BK3431" s="1"/>
      <c r="BL3431" s="1"/>
      <c r="BM3431" s="1"/>
      <c r="BN3431" s="1"/>
      <c r="BO3431" s="1"/>
      <c r="BP3431" s="1"/>
      <c r="BQ3431" s="1"/>
      <c r="BR3431" s="1"/>
      <c r="BS3431" s="1"/>
      <c r="BT3431" s="1"/>
      <c r="BU3431" s="1"/>
      <c r="BV3431" s="1"/>
      <c r="BW3431" s="1"/>
      <c r="BX3431" s="1"/>
      <c r="BY3431" s="1"/>
      <c r="BZ3431" s="1"/>
      <c r="CA3431" s="1"/>
      <c r="CB3431" s="1"/>
      <c r="CC3431" s="1"/>
      <c r="CD3431" s="1"/>
      <c r="CE3431" s="1"/>
      <c r="CF3431" s="1"/>
      <c r="CG3431" s="1"/>
      <c r="CH3431" s="1"/>
      <c r="CI3431" s="1"/>
      <c r="CJ3431" s="1"/>
      <c r="CK3431" s="1"/>
      <c r="CL3431" s="1"/>
      <c r="CM3431" s="1"/>
      <c r="CN3431" s="1"/>
      <c r="CO3431" s="1"/>
      <c r="CP3431" s="1"/>
      <c r="CQ3431" s="1"/>
      <c r="CR3431" s="1"/>
      <c r="CS3431" s="1"/>
      <c r="CT3431" s="1"/>
      <c r="CU3431" s="1"/>
      <c r="CV3431" s="1"/>
      <c r="CW3431" s="1"/>
      <c r="CX3431" s="1"/>
      <c r="CY3431" s="1"/>
      <c r="CZ3431" s="1"/>
      <c r="DA3431" s="1"/>
      <c r="DB3431" s="1"/>
      <c r="DC3431" s="1"/>
      <c r="DD3431" s="1"/>
      <c r="DE3431" s="1"/>
      <c r="DF3431" s="1"/>
      <c r="DG3431" s="1"/>
      <c r="DH3431" s="1"/>
      <c r="DI3431" s="1"/>
      <c r="DJ3431" s="1"/>
      <c r="DK3431" s="1"/>
      <c r="DL3431" s="1"/>
      <c r="DM3431" s="1"/>
      <c r="DN3431" s="1"/>
      <c r="DO3431" s="1"/>
      <c r="DP3431" s="1"/>
      <c r="DQ3431" s="1"/>
      <c r="DR3431" s="1"/>
      <c r="DS3431" s="1"/>
      <c r="DT3431" s="1"/>
      <c r="DU3431" s="1"/>
      <c r="DV3431" s="1"/>
      <c r="DW3431" s="1"/>
      <c r="DX3431" s="1"/>
      <c r="DY3431" s="1"/>
      <c r="DZ3431" s="1"/>
      <c r="EA3431" s="1"/>
      <c r="EB3431" s="1"/>
      <c r="EC3431" s="1"/>
      <c r="ED3431" s="1"/>
      <c r="EE3431" s="1"/>
      <c r="EF3431" s="1"/>
      <c r="EG3431" s="1"/>
      <c r="EH3431" s="1"/>
      <c r="EI3431" s="1"/>
      <c r="EJ3431" s="1"/>
      <c r="EK3431" s="1"/>
      <c r="EL3431" s="1"/>
      <c r="EM3431" s="1"/>
      <c r="EN3431" s="1"/>
      <c r="EO3431" s="1"/>
      <c r="EP3431" s="1"/>
      <c r="EQ3431" s="1"/>
      <c r="ER3431" s="1"/>
      <c r="ES3431" s="1"/>
      <c r="ET3431" s="1"/>
      <c r="EU3431" s="1"/>
      <c r="EV3431" s="1"/>
      <c r="EW3431" s="1"/>
      <c r="EX3431" s="1"/>
      <c r="EY3431" s="1"/>
      <c r="EZ3431" s="1"/>
      <c r="FA3431" s="1"/>
      <c r="FB3431" s="1"/>
      <c r="FC3431" s="1"/>
      <c r="FD3431" s="1"/>
      <c r="FE3431" s="1"/>
      <c r="FF3431" s="1"/>
      <c r="FG3431" s="1"/>
      <c r="FH3431" s="1"/>
      <c r="FI3431" s="1"/>
      <c r="FJ3431" s="1"/>
      <c r="FK3431" s="1"/>
      <c r="FL3431" s="1"/>
      <c r="FM3431" s="1"/>
      <c r="FN3431" s="1"/>
      <c r="FO3431" s="1"/>
      <c r="FP3431" s="1"/>
      <c r="FQ3431" s="1"/>
      <c r="FR3431" s="1"/>
      <c r="FS3431" s="1"/>
      <c r="FT3431" s="1"/>
      <c r="FU3431" s="1"/>
      <c r="FV3431" s="1"/>
      <c r="FW3431" s="1"/>
      <c r="FX3431" s="1"/>
      <c r="FY3431" s="1"/>
      <c r="FZ3431" s="1"/>
      <c r="GA3431" s="1"/>
      <c r="GB3431" s="1"/>
      <c r="GC3431" s="1"/>
      <c r="GD3431" s="1"/>
      <c r="GE3431" s="1"/>
      <c r="GF3431" s="1"/>
      <c r="GG3431" s="1"/>
      <c r="GH3431" s="1"/>
      <c r="GI3431" s="1"/>
      <c r="GJ3431" s="1"/>
      <c r="GK3431" s="1"/>
      <c r="GL3431" s="1"/>
      <c r="GM3431" s="1"/>
      <c r="GN3431" s="1"/>
      <c r="GO3431" s="1"/>
    </row>
    <row r="3432" spans="1:197" s="40" customFormat="1" x14ac:dyDescent="0.25">
      <c r="A3432" s="41"/>
      <c r="B3432" s="4"/>
      <c r="C3432" s="41"/>
      <c r="D3432" s="42"/>
      <c r="E3432" s="42"/>
      <c r="F3432" s="42"/>
      <c r="G3432" s="1"/>
      <c r="H3432" s="1"/>
      <c r="I3432" s="1"/>
      <c r="J3432" s="1"/>
      <c r="K3432" s="1"/>
      <c r="L3432" s="1"/>
      <c r="M3432" s="2"/>
      <c r="N3432" s="1"/>
      <c r="O3432" s="1"/>
      <c r="P3432" s="1"/>
      <c r="Q3432" s="1"/>
      <c r="R3432" s="1"/>
      <c r="S3432" s="1"/>
      <c r="T3432" s="1"/>
      <c r="U3432" s="1"/>
      <c r="V3432" s="1"/>
      <c r="W3432" s="1"/>
      <c r="X3432" s="1"/>
      <c r="Y3432" s="1"/>
      <c r="Z3432" s="1"/>
      <c r="AA3432" s="1"/>
      <c r="AB3432" s="1"/>
      <c r="AC3432" s="1"/>
      <c r="AD3432" s="1"/>
      <c r="AE3432" s="1"/>
      <c r="AF3432" s="1"/>
      <c r="AG3432" s="1"/>
      <c r="AH3432" s="1"/>
      <c r="AI3432" s="1"/>
      <c r="AJ3432" s="1"/>
      <c r="AK3432" s="1"/>
      <c r="AL3432" s="1"/>
      <c r="AM3432" s="1"/>
      <c r="AN3432" s="1"/>
      <c r="AO3432" s="1"/>
      <c r="AP3432" s="1"/>
      <c r="AQ3432" s="1"/>
      <c r="AR3432" s="1"/>
      <c r="AS3432" s="1"/>
      <c r="AT3432" s="1"/>
      <c r="AU3432" s="1"/>
      <c r="AV3432" s="1"/>
      <c r="AW3432" s="1"/>
      <c r="AX3432" s="1"/>
      <c r="AY3432" s="1"/>
      <c r="AZ3432" s="1"/>
      <c r="BA3432" s="1"/>
      <c r="BB3432" s="1"/>
      <c r="BC3432" s="1"/>
      <c r="BD3432" s="1"/>
      <c r="BE3432" s="1"/>
      <c r="BF3432" s="1"/>
      <c r="BG3432" s="1"/>
      <c r="BH3432" s="1"/>
      <c r="BI3432" s="1"/>
      <c r="BJ3432" s="1"/>
      <c r="BK3432" s="1"/>
      <c r="BL3432" s="1"/>
      <c r="BM3432" s="1"/>
      <c r="BN3432" s="1"/>
      <c r="BO3432" s="1"/>
      <c r="BP3432" s="1"/>
      <c r="BQ3432" s="1"/>
      <c r="BR3432" s="1"/>
      <c r="BS3432" s="1"/>
      <c r="BT3432" s="1"/>
      <c r="BU3432" s="1"/>
      <c r="BV3432" s="1"/>
      <c r="BW3432" s="1"/>
      <c r="BX3432" s="1"/>
      <c r="BY3432" s="1"/>
      <c r="BZ3432" s="1"/>
      <c r="CA3432" s="1"/>
      <c r="CB3432" s="1"/>
      <c r="CC3432" s="1"/>
      <c r="CD3432" s="1"/>
      <c r="CE3432" s="1"/>
      <c r="CF3432" s="1"/>
      <c r="CG3432" s="1"/>
      <c r="CH3432" s="1"/>
      <c r="CI3432" s="1"/>
      <c r="CJ3432" s="1"/>
      <c r="CK3432" s="1"/>
      <c r="CL3432" s="1"/>
      <c r="CM3432" s="1"/>
      <c r="CN3432" s="1"/>
      <c r="CO3432" s="1"/>
      <c r="CP3432" s="1"/>
      <c r="CQ3432" s="1"/>
      <c r="CR3432" s="1"/>
      <c r="CS3432" s="1"/>
      <c r="CT3432" s="1"/>
      <c r="CU3432" s="1"/>
      <c r="CV3432" s="1"/>
      <c r="CW3432" s="1"/>
      <c r="CX3432" s="1"/>
      <c r="CY3432" s="1"/>
      <c r="CZ3432" s="1"/>
      <c r="DA3432" s="1"/>
      <c r="DB3432" s="1"/>
      <c r="DC3432" s="1"/>
      <c r="DD3432" s="1"/>
      <c r="DE3432" s="1"/>
      <c r="DF3432" s="1"/>
      <c r="DG3432" s="1"/>
      <c r="DH3432" s="1"/>
      <c r="DI3432" s="1"/>
      <c r="DJ3432" s="1"/>
      <c r="DK3432" s="1"/>
      <c r="DL3432" s="1"/>
      <c r="DM3432" s="1"/>
      <c r="DN3432" s="1"/>
      <c r="DO3432" s="1"/>
      <c r="DP3432" s="1"/>
      <c r="DQ3432" s="1"/>
      <c r="DR3432" s="1"/>
      <c r="DS3432" s="1"/>
      <c r="DT3432" s="1"/>
      <c r="DU3432" s="1"/>
      <c r="DV3432" s="1"/>
      <c r="DW3432" s="1"/>
      <c r="DX3432" s="1"/>
      <c r="DY3432" s="1"/>
      <c r="DZ3432" s="1"/>
      <c r="EA3432" s="1"/>
      <c r="EB3432" s="1"/>
      <c r="EC3432" s="1"/>
      <c r="ED3432" s="1"/>
      <c r="EE3432" s="1"/>
      <c r="EF3432" s="1"/>
      <c r="EG3432" s="1"/>
      <c r="EH3432" s="1"/>
      <c r="EI3432" s="1"/>
      <c r="EJ3432" s="1"/>
      <c r="EK3432" s="1"/>
      <c r="EL3432" s="1"/>
      <c r="EM3432" s="1"/>
      <c r="EN3432" s="1"/>
      <c r="EO3432" s="1"/>
      <c r="EP3432" s="1"/>
      <c r="EQ3432" s="1"/>
      <c r="ER3432" s="1"/>
      <c r="ES3432" s="1"/>
      <c r="ET3432" s="1"/>
      <c r="EU3432" s="1"/>
      <c r="EV3432" s="1"/>
      <c r="EW3432" s="1"/>
      <c r="EX3432" s="1"/>
      <c r="EY3432" s="1"/>
      <c r="EZ3432" s="1"/>
      <c r="FA3432" s="1"/>
      <c r="FB3432" s="1"/>
      <c r="FC3432" s="1"/>
      <c r="FD3432" s="1"/>
      <c r="FE3432" s="1"/>
      <c r="FF3432" s="1"/>
      <c r="FG3432" s="1"/>
      <c r="FH3432" s="1"/>
      <c r="FI3432" s="1"/>
      <c r="FJ3432" s="1"/>
      <c r="FK3432" s="1"/>
      <c r="FL3432" s="1"/>
      <c r="FM3432" s="1"/>
      <c r="FN3432" s="1"/>
      <c r="FO3432" s="1"/>
      <c r="FP3432" s="1"/>
      <c r="FQ3432" s="1"/>
      <c r="FR3432" s="1"/>
      <c r="FS3432" s="1"/>
      <c r="FT3432" s="1"/>
      <c r="FU3432" s="1"/>
      <c r="FV3432" s="1"/>
      <c r="FW3432" s="1"/>
      <c r="FX3432" s="1"/>
      <c r="FY3432" s="1"/>
      <c r="FZ3432" s="1"/>
      <c r="GA3432" s="1"/>
      <c r="GB3432" s="1"/>
      <c r="GC3432" s="1"/>
      <c r="GD3432" s="1"/>
      <c r="GE3432" s="1"/>
      <c r="GF3432" s="1"/>
      <c r="GG3432" s="1"/>
      <c r="GH3432" s="1"/>
      <c r="GI3432" s="1"/>
      <c r="GJ3432" s="1"/>
      <c r="GK3432" s="1"/>
      <c r="GL3432" s="1"/>
      <c r="GM3432" s="1"/>
      <c r="GN3432" s="1"/>
      <c r="GO3432" s="1"/>
    </row>
    <row r="3433" spans="1:197" s="40" customFormat="1" x14ac:dyDescent="0.25">
      <c r="A3433" s="41"/>
      <c r="B3433" s="4"/>
      <c r="C3433" s="41"/>
      <c r="D3433" s="42"/>
      <c r="E3433" s="42"/>
      <c r="F3433" s="42"/>
      <c r="G3433" s="1"/>
      <c r="H3433" s="1"/>
      <c r="I3433" s="1"/>
      <c r="J3433" s="1"/>
      <c r="K3433" s="1"/>
      <c r="L3433" s="1"/>
      <c r="M3433" s="2"/>
      <c r="N3433" s="1"/>
      <c r="O3433" s="1"/>
      <c r="P3433" s="1"/>
      <c r="Q3433" s="1"/>
      <c r="R3433" s="1"/>
      <c r="S3433" s="1"/>
      <c r="T3433" s="1"/>
      <c r="U3433" s="1"/>
      <c r="V3433" s="1"/>
      <c r="W3433" s="1"/>
      <c r="X3433" s="1"/>
      <c r="Y3433" s="1"/>
      <c r="Z3433" s="1"/>
      <c r="AA3433" s="1"/>
      <c r="AB3433" s="1"/>
      <c r="AC3433" s="1"/>
      <c r="AD3433" s="1"/>
      <c r="AE3433" s="1"/>
      <c r="AF3433" s="1"/>
      <c r="AG3433" s="1"/>
      <c r="AH3433" s="1"/>
      <c r="AI3433" s="1"/>
      <c r="AJ3433" s="1"/>
      <c r="AK3433" s="1"/>
      <c r="AL3433" s="1"/>
      <c r="AM3433" s="1"/>
      <c r="AN3433" s="1"/>
      <c r="AO3433" s="1"/>
      <c r="AP3433" s="1"/>
      <c r="AQ3433" s="1"/>
      <c r="AR3433" s="1"/>
      <c r="AS3433" s="1"/>
      <c r="AT3433" s="1"/>
      <c r="AU3433" s="1"/>
      <c r="AV3433" s="1"/>
      <c r="AW3433" s="1"/>
      <c r="AX3433" s="1"/>
      <c r="AY3433" s="1"/>
      <c r="AZ3433" s="1"/>
      <c r="BA3433" s="1"/>
      <c r="BB3433" s="1"/>
      <c r="BC3433" s="1"/>
      <c r="BD3433" s="1"/>
      <c r="BE3433" s="1"/>
      <c r="BF3433" s="1"/>
      <c r="BG3433" s="1"/>
      <c r="BH3433" s="1"/>
      <c r="BI3433" s="1"/>
      <c r="BJ3433" s="1"/>
      <c r="BK3433" s="1"/>
      <c r="BL3433" s="1"/>
      <c r="BM3433" s="1"/>
      <c r="BN3433" s="1"/>
      <c r="BO3433" s="1"/>
      <c r="BP3433" s="1"/>
      <c r="BQ3433" s="1"/>
      <c r="BR3433" s="1"/>
      <c r="BS3433" s="1"/>
      <c r="BT3433" s="1"/>
      <c r="BU3433" s="1"/>
      <c r="BV3433" s="1"/>
      <c r="BW3433" s="1"/>
      <c r="BX3433" s="1"/>
      <c r="BY3433" s="1"/>
      <c r="BZ3433" s="1"/>
      <c r="CA3433" s="1"/>
      <c r="CB3433" s="1"/>
      <c r="CC3433" s="1"/>
      <c r="CD3433" s="1"/>
      <c r="CE3433" s="1"/>
      <c r="CF3433" s="1"/>
      <c r="CG3433" s="1"/>
      <c r="CH3433" s="1"/>
      <c r="CI3433" s="1"/>
      <c r="CJ3433" s="1"/>
      <c r="CK3433" s="1"/>
      <c r="CL3433" s="1"/>
      <c r="CM3433" s="1"/>
      <c r="CN3433" s="1"/>
      <c r="CO3433" s="1"/>
      <c r="CP3433" s="1"/>
      <c r="CQ3433" s="1"/>
      <c r="CR3433" s="1"/>
      <c r="CS3433" s="1"/>
      <c r="CT3433" s="1"/>
      <c r="CU3433" s="1"/>
      <c r="CV3433" s="1"/>
      <c r="CW3433" s="1"/>
      <c r="CX3433" s="1"/>
      <c r="CY3433" s="1"/>
      <c r="CZ3433" s="1"/>
      <c r="DA3433" s="1"/>
      <c r="DB3433" s="1"/>
      <c r="DC3433" s="1"/>
      <c r="DD3433" s="1"/>
      <c r="DE3433" s="1"/>
      <c r="DF3433" s="1"/>
      <c r="DG3433" s="1"/>
      <c r="DH3433" s="1"/>
      <c r="DI3433" s="1"/>
      <c r="DJ3433" s="1"/>
      <c r="DK3433" s="1"/>
      <c r="DL3433" s="1"/>
      <c r="DM3433" s="1"/>
      <c r="DN3433" s="1"/>
      <c r="DO3433" s="1"/>
      <c r="DP3433" s="1"/>
      <c r="DQ3433" s="1"/>
      <c r="DR3433" s="1"/>
      <c r="DS3433" s="1"/>
      <c r="DT3433" s="1"/>
      <c r="DU3433" s="1"/>
      <c r="DV3433" s="1"/>
      <c r="DW3433" s="1"/>
      <c r="DX3433" s="1"/>
      <c r="DY3433" s="1"/>
      <c r="DZ3433" s="1"/>
      <c r="EA3433" s="1"/>
      <c r="EB3433" s="1"/>
      <c r="EC3433" s="1"/>
      <c r="ED3433" s="1"/>
      <c r="EE3433" s="1"/>
      <c r="EF3433" s="1"/>
      <c r="EG3433" s="1"/>
      <c r="EH3433" s="1"/>
      <c r="EI3433" s="1"/>
      <c r="EJ3433" s="1"/>
      <c r="EK3433" s="1"/>
      <c r="EL3433" s="1"/>
      <c r="EM3433" s="1"/>
      <c r="EN3433" s="1"/>
      <c r="EO3433" s="1"/>
      <c r="EP3433" s="1"/>
      <c r="EQ3433" s="1"/>
      <c r="ER3433" s="1"/>
      <c r="ES3433" s="1"/>
      <c r="ET3433" s="1"/>
      <c r="EU3433" s="1"/>
      <c r="EV3433" s="1"/>
      <c r="EW3433" s="1"/>
      <c r="EX3433" s="1"/>
      <c r="EY3433" s="1"/>
      <c r="EZ3433" s="1"/>
      <c r="FA3433" s="1"/>
      <c r="FB3433" s="1"/>
      <c r="FC3433" s="1"/>
      <c r="FD3433" s="1"/>
      <c r="FE3433" s="1"/>
      <c r="FF3433" s="1"/>
      <c r="FG3433" s="1"/>
      <c r="FH3433" s="1"/>
      <c r="FI3433" s="1"/>
      <c r="FJ3433" s="1"/>
      <c r="FK3433" s="1"/>
      <c r="FL3433" s="1"/>
      <c r="FM3433" s="1"/>
      <c r="FN3433" s="1"/>
      <c r="FO3433" s="1"/>
      <c r="FP3433" s="1"/>
      <c r="FQ3433" s="1"/>
      <c r="FR3433" s="1"/>
      <c r="FS3433" s="1"/>
      <c r="FT3433" s="1"/>
      <c r="FU3433" s="1"/>
      <c r="FV3433" s="1"/>
      <c r="FW3433" s="1"/>
      <c r="FX3433" s="1"/>
      <c r="FY3433" s="1"/>
      <c r="FZ3433" s="1"/>
      <c r="GA3433" s="1"/>
      <c r="GB3433" s="1"/>
      <c r="GC3433" s="1"/>
      <c r="GD3433" s="1"/>
      <c r="GE3433" s="1"/>
      <c r="GF3433" s="1"/>
      <c r="GG3433" s="1"/>
      <c r="GH3433" s="1"/>
      <c r="GI3433" s="1"/>
      <c r="GJ3433" s="1"/>
      <c r="GK3433" s="1"/>
      <c r="GL3433" s="1"/>
      <c r="GM3433" s="1"/>
      <c r="GN3433" s="1"/>
      <c r="GO3433" s="1"/>
    </row>
    <row r="3434" spans="1:197" s="40" customFormat="1" x14ac:dyDescent="0.25">
      <c r="A3434" s="41"/>
      <c r="B3434" s="4"/>
      <c r="C3434" s="41"/>
      <c r="D3434" s="42"/>
      <c r="E3434" s="42"/>
      <c r="F3434" s="42"/>
      <c r="G3434" s="1"/>
      <c r="H3434" s="1"/>
      <c r="I3434" s="1"/>
      <c r="J3434" s="1"/>
      <c r="K3434" s="1"/>
      <c r="L3434" s="1"/>
      <c r="M3434" s="2"/>
      <c r="N3434" s="1"/>
      <c r="O3434" s="1"/>
      <c r="P3434" s="1"/>
      <c r="Q3434" s="1"/>
      <c r="R3434" s="1"/>
      <c r="S3434" s="1"/>
      <c r="T3434" s="1"/>
      <c r="U3434" s="1"/>
      <c r="V3434" s="1"/>
      <c r="W3434" s="1"/>
      <c r="X3434" s="1"/>
      <c r="Y3434" s="1"/>
      <c r="Z3434" s="1"/>
      <c r="AA3434" s="1"/>
      <c r="AB3434" s="1"/>
      <c r="AC3434" s="1"/>
      <c r="AD3434" s="1"/>
      <c r="AE3434" s="1"/>
      <c r="AF3434" s="1"/>
      <c r="AG3434" s="1"/>
      <c r="AH3434" s="1"/>
      <c r="AI3434" s="1"/>
      <c r="AJ3434" s="1"/>
      <c r="AK3434" s="1"/>
      <c r="AL3434" s="1"/>
      <c r="AM3434" s="1"/>
      <c r="AN3434" s="1"/>
      <c r="AO3434" s="1"/>
      <c r="AP3434" s="1"/>
      <c r="AQ3434" s="1"/>
      <c r="AR3434" s="1"/>
      <c r="AS3434" s="1"/>
      <c r="AT3434" s="1"/>
      <c r="AU3434" s="1"/>
      <c r="AV3434" s="1"/>
      <c r="AW3434" s="1"/>
      <c r="AX3434" s="1"/>
      <c r="AY3434" s="1"/>
      <c r="AZ3434" s="1"/>
      <c r="BA3434" s="1"/>
      <c r="BB3434" s="1"/>
      <c r="BC3434" s="1"/>
      <c r="BD3434" s="1"/>
      <c r="BE3434" s="1"/>
      <c r="BF3434" s="1"/>
      <c r="BG3434" s="1"/>
      <c r="BH3434" s="1"/>
      <c r="BI3434" s="1"/>
      <c r="BJ3434" s="1"/>
      <c r="BK3434" s="1"/>
      <c r="BL3434" s="1"/>
      <c r="BM3434" s="1"/>
      <c r="BN3434" s="1"/>
      <c r="BO3434" s="1"/>
      <c r="BP3434" s="1"/>
      <c r="BQ3434" s="1"/>
      <c r="BR3434" s="1"/>
      <c r="BS3434" s="1"/>
      <c r="BT3434" s="1"/>
      <c r="BU3434" s="1"/>
      <c r="BV3434" s="1"/>
      <c r="BW3434" s="1"/>
      <c r="BX3434" s="1"/>
      <c r="BY3434" s="1"/>
      <c r="BZ3434" s="1"/>
      <c r="CA3434" s="1"/>
      <c r="CB3434" s="1"/>
      <c r="CC3434" s="1"/>
      <c r="CD3434" s="1"/>
      <c r="CE3434" s="1"/>
      <c r="CF3434" s="1"/>
      <c r="CG3434" s="1"/>
      <c r="CH3434" s="1"/>
      <c r="CI3434" s="1"/>
      <c r="CJ3434" s="1"/>
      <c r="CK3434" s="1"/>
      <c r="CL3434" s="1"/>
      <c r="CM3434" s="1"/>
      <c r="CN3434" s="1"/>
      <c r="CO3434" s="1"/>
      <c r="CP3434" s="1"/>
      <c r="CQ3434" s="1"/>
      <c r="CR3434" s="1"/>
      <c r="CS3434" s="1"/>
      <c r="CT3434" s="1"/>
      <c r="CU3434" s="1"/>
      <c r="CV3434" s="1"/>
      <c r="CW3434" s="1"/>
      <c r="CX3434" s="1"/>
      <c r="CY3434" s="1"/>
      <c r="CZ3434" s="1"/>
      <c r="DA3434" s="1"/>
      <c r="DB3434" s="1"/>
      <c r="DC3434" s="1"/>
      <c r="DD3434" s="1"/>
      <c r="DE3434" s="1"/>
      <c r="DF3434" s="1"/>
      <c r="DG3434" s="1"/>
      <c r="DH3434" s="1"/>
      <c r="DI3434" s="1"/>
      <c r="DJ3434" s="1"/>
      <c r="DK3434" s="1"/>
      <c r="DL3434" s="1"/>
      <c r="DM3434" s="1"/>
      <c r="DN3434" s="1"/>
      <c r="DO3434" s="1"/>
      <c r="DP3434" s="1"/>
      <c r="DQ3434" s="1"/>
      <c r="DR3434" s="1"/>
      <c r="DS3434" s="1"/>
      <c r="DT3434" s="1"/>
      <c r="DU3434" s="1"/>
      <c r="DV3434" s="1"/>
      <c r="DW3434" s="1"/>
      <c r="DX3434" s="1"/>
      <c r="DY3434" s="1"/>
      <c r="DZ3434" s="1"/>
      <c r="EA3434" s="1"/>
      <c r="EB3434" s="1"/>
      <c r="EC3434" s="1"/>
      <c r="ED3434" s="1"/>
      <c r="EE3434" s="1"/>
      <c r="EF3434" s="1"/>
      <c r="EG3434" s="1"/>
      <c r="EH3434" s="1"/>
      <c r="EI3434" s="1"/>
      <c r="EJ3434" s="1"/>
      <c r="EK3434" s="1"/>
      <c r="EL3434" s="1"/>
      <c r="EM3434" s="1"/>
      <c r="EN3434" s="1"/>
      <c r="EO3434" s="1"/>
      <c r="EP3434" s="1"/>
      <c r="EQ3434" s="1"/>
      <c r="ER3434" s="1"/>
      <c r="ES3434" s="1"/>
      <c r="ET3434" s="1"/>
      <c r="EU3434" s="1"/>
      <c r="EV3434" s="1"/>
      <c r="EW3434" s="1"/>
      <c r="EX3434" s="1"/>
      <c r="EY3434" s="1"/>
      <c r="EZ3434" s="1"/>
      <c r="FA3434" s="1"/>
      <c r="FB3434" s="1"/>
      <c r="FC3434" s="1"/>
      <c r="FD3434" s="1"/>
      <c r="FE3434" s="1"/>
      <c r="FF3434" s="1"/>
      <c r="FG3434" s="1"/>
      <c r="FH3434" s="1"/>
      <c r="FI3434" s="1"/>
      <c r="FJ3434" s="1"/>
      <c r="FK3434" s="1"/>
      <c r="FL3434" s="1"/>
      <c r="FM3434" s="1"/>
      <c r="FN3434" s="1"/>
      <c r="FO3434" s="1"/>
      <c r="FP3434" s="1"/>
      <c r="FQ3434" s="1"/>
      <c r="FR3434" s="1"/>
      <c r="FS3434" s="1"/>
      <c r="FT3434" s="1"/>
      <c r="FU3434" s="1"/>
      <c r="FV3434" s="1"/>
      <c r="FW3434" s="1"/>
      <c r="FX3434" s="1"/>
      <c r="FY3434" s="1"/>
      <c r="FZ3434" s="1"/>
      <c r="GA3434" s="1"/>
      <c r="GB3434" s="1"/>
      <c r="GC3434" s="1"/>
      <c r="GD3434" s="1"/>
      <c r="GE3434" s="1"/>
      <c r="GF3434" s="1"/>
      <c r="GG3434" s="1"/>
      <c r="GH3434" s="1"/>
      <c r="GI3434" s="1"/>
      <c r="GJ3434" s="1"/>
      <c r="GK3434" s="1"/>
      <c r="GL3434" s="1"/>
      <c r="GM3434" s="1"/>
      <c r="GN3434" s="1"/>
      <c r="GO3434" s="1"/>
    </row>
    <row r="3435" spans="1:197" s="40" customFormat="1" x14ac:dyDescent="0.25">
      <c r="A3435" s="41"/>
      <c r="B3435" s="4"/>
      <c r="C3435" s="41"/>
      <c r="D3435" s="42"/>
      <c r="E3435" s="42"/>
      <c r="F3435" s="42"/>
      <c r="G3435" s="1"/>
      <c r="H3435" s="1"/>
      <c r="I3435" s="1"/>
      <c r="J3435" s="1"/>
      <c r="K3435" s="1"/>
      <c r="L3435" s="1"/>
      <c r="M3435" s="2"/>
      <c r="N3435" s="1"/>
      <c r="O3435" s="1"/>
      <c r="P3435" s="1"/>
      <c r="Q3435" s="1"/>
      <c r="R3435" s="1"/>
      <c r="S3435" s="1"/>
      <c r="T3435" s="1"/>
      <c r="U3435" s="1"/>
      <c r="V3435" s="1"/>
      <c r="W3435" s="1"/>
      <c r="X3435" s="1"/>
      <c r="Y3435" s="1"/>
      <c r="Z3435" s="1"/>
      <c r="AA3435" s="1"/>
      <c r="AB3435" s="1"/>
      <c r="AC3435" s="1"/>
      <c r="AD3435" s="1"/>
      <c r="AE3435" s="1"/>
      <c r="AF3435" s="1"/>
      <c r="AG3435" s="1"/>
      <c r="AH3435" s="1"/>
      <c r="AI3435" s="1"/>
      <c r="AJ3435" s="1"/>
      <c r="AK3435" s="1"/>
      <c r="AL3435" s="1"/>
      <c r="AM3435" s="1"/>
      <c r="AN3435" s="1"/>
      <c r="AO3435" s="1"/>
      <c r="AP3435" s="1"/>
      <c r="AQ3435" s="1"/>
      <c r="AR3435" s="1"/>
      <c r="AS3435" s="1"/>
      <c r="AT3435" s="1"/>
      <c r="AU3435" s="1"/>
      <c r="AV3435" s="1"/>
      <c r="AW3435" s="1"/>
      <c r="AX3435" s="1"/>
      <c r="AY3435" s="1"/>
      <c r="AZ3435" s="1"/>
      <c r="BA3435" s="1"/>
      <c r="BB3435" s="1"/>
      <c r="BC3435" s="1"/>
      <c r="BD3435" s="1"/>
      <c r="BE3435" s="1"/>
      <c r="BF3435" s="1"/>
      <c r="BG3435" s="1"/>
      <c r="BH3435" s="1"/>
      <c r="BI3435" s="1"/>
      <c r="BJ3435" s="1"/>
      <c r="BK3435" s="1"/>
      <c r="BL3435" s="1"/>
      <c r="BM3435" s="1"/>
      <c r="BN3435" s="1"/>
      <c r="BO3435" s="1"/>
      <c r="BP3435" s="1"/>
      <c r="BQ3435" s="1"/>
      <c r="BR3435" s="1"/>
      <c r="BS3435" s="1"/>
      <c r="BT3435" s="1"/>
      <c r="BU3435" s="1"/>
      <c r="BV3435" s="1"/>
      <c r="BW3435" s="1"/>
      <c r="BX3435" s="1"/>
      <c r="BY3435" s="1"/>
      <c r="BZ3435" s="1"/>
      <c r="CA3435" s="1"/>
      <c r="CB3435" s="1"/>
      <c r="CC3435" s="1"/>
      <c r="CD3435" s="1"/>
      <c r="CE3435" s="1"/>
      <c r="CF3435" s="1"/>
      <c r="CG3435" s="1"/>
      <c r="CH3435" s="1"/>
      <c r="CI3435" s="1"/>
      <c r="CJ3435" s="1"/>
      <c r="CK3435" s="1"/>
      <c r="CL3435" s="1"/>
      <c r="CM3435" s="1"/>
      <c r="CN3435" s="1"/>
      <c r="CO3435" s="1"/>
      <c r="CP3435" s="1"/>
      <c r="CQ3435" s="1"/>
      <c r="CR3435" s="1"/>
      <c r="CS3435" s="1"/>
      <c r="CT3435" s="1"/>
      <c r="CU3435" s="1"/>
      <c r="CV3435" s="1"/>
      <c r="CW3435" s="1"/>
      <c r="CX3435" s="1"/>
      <c r="CY3435" s="1"/>
      <c r="CZ3435" s="1"/>
      <c r="DA3435" s="1"/>
      <c r="DB3435" s="1"/>
      <c r="DC3435" s="1"/>
      <c r="DD3435" s="1"/>
      <c r="DE3435" s="1"/>
      <c r="DF3435" s="1"/>
      <c r="DG3435" s="1"/>
      <c r="DH3435" s="1"/>
      <c r="DI3435" s="1"/>
      <c r="DJ3435" s="1"/>
      <c r="DK3435" s="1"/>
      <c r="DL3435" s="1"/>
      <c r="DM3435" s="1"/>
      <c r="DN3435" s="1"/>
      <c r="DO3435" s="1"/>
      <c r="DP3435" s="1"/>
      <c r="DQ3435" s="1"/>
      <c r="DR3435" s="1"/>
      <c r="DS3435" s="1"/>
      <c r="DT3435" s="1"/>
      <c r="DU3435" s="1"/>
      <c r="DV3435" s="1"/>
      <c r="DW3435" s="1"/>
      <c r="DX3435" s="1"/>
      <c r="DY3435" s="1"/>
      <c r="DZ3435" s="1"/>
      <c r="EA3435" s="1"/>
      <c r="EB3435" s="1"/>
      <c r="EC3435" s="1"/>
      <c r="ED3435" s="1"/>
      <c r="EE3435" s="1"/>
      <c r="EF3435" s="1"/>
      <c r="EG3435" s="1"/>
      <c r="EH3435" s="1"/>
      <c r="EI3435" s="1"/>
      <c r="EJ3435" s="1"/>
      <c r="EK3435" s="1"/>
      <c r="EL3435" s="1"/>
      <c r="EM3435" s="1"/>
      <c r="EN3435" s="1"/>
      <c r="EO3435" s="1"/>
      <c r="EP3435" s="1"/>
      <c r="EQ3435" s="1"/>
      <c r="ER3435" s="1"/>
      <c r="ES3435" s="1"/>
      <c r="ET3435" s="1"/>
      <c r="EU3435" s="1"/>
      <c r="EV3435" s="1"/>
      <c r="EW3435" s="1"/>
      <c r="EX3435" s="1"/>
      <c r="EY3435" s="1"/>
      <c r="EZ3435" s="1"/>
      <c r="FA3435" s="1"/>
      <c r="FB3435" s="1"/>
      <c r="FC3435" s="1"/>
      <c r="FD3435" s="1"/>
      <c r="FE3435" s="1"/>
      <c r="FF3435" s="1"/>
      <c r="FG3435" s="1"/>
      <c r="FH3435" s="1"/>
      <c r="FI3435" s="1"/>
      <c r="FJ3435" s="1"/>
      <c r="FK3435" s="1"/>
      <c r="FL3435" s="1"/>
      <c r="FM3435" s="1"/>
      <c r="FN3435" s="1"/>
      <c r="FO3435" s="1"/>
      <c r="FP3435" s="1"/>
      <c r="FQ3435" s="1"/>
      <c r="FR3435" s="1"/>
      <c r="FS3435" s="1"/>
      <c r="FT3435" s="1"/>
      <c r="FU3435" s="1"/>
      <c r="FV3435" s="1"/>
      <c r="FW3435" s="1"/>
      <c r="FX3435" s="1"/>
      <c r="FY3435" s="1"/>
      <c r="FZ3435" s="1"/>
      <c r="GA3435" s="1"/>
      <c r="GB3435" s="1"/>
      <c r="GC3435" s="1"/>
      <c r="GD3435" s="1"/>
      <c r="GE3435" s="1"/>
      <c r="GF3435" s="1"/>
      <c r="GG3435" s="1"/>
      <c r="GH3435" s="1"/>
      <c r="GI3435" s="1"/>
      <c r="GJ3435" s="1"/>
      <c r="GK3435" s="1"/>
      <c r="GL3435" s="1"/>
      <c r="GM3435" s="1"/>
      <c r="GN3435" s="1"/>
      <c r="GO3435" s="1"/>
    </row>
    <row r="3436" spans="1:197" s="40" customFormat="1" x14ac:dyDescent="0.25">
      <c r="A3436" s="41"/>
      <c r="B3436" s="4"/>
      <c r="C3436" s="41"/>
      <c r="D3436" s="42"/>
      <c r="E3436" s="42"/>
      <c r="F3436" s="42"/>
      <c r="G3436" s="1"/>
      <c r="H3436" s="1"/>
      <c r="I3436" s="1"/>
      <c r="J3436" s="1"/>
      <c r="K3436" s="1"/>
      <c r="L3436" s="1"/>
      <c r="M3436" s="2"/>
      <c r="N3436" s="1"/>
      <c r="O3436" s="1"/>
      <c r="P3436" s="1"/>
      <c r="Q3436" s="1"/>
      <c r="R3436" s="1"/>
      <c r="S3436" s="1"/>
      <c r="T3436" s="1"/>
      <c r="U3436" s="1"/>
      <c r="V3436" s="1"/>
      <c r="W3436" s="1"/>
      <c r="X3436" s="1"/>
      <c r="Y3436" s="1"/>
      <c r="Z3436" s="1"/>
      <c r="AA3436" s="1"/>
      <c r="AB3436" s="1"/>
      <c r="AC3436" s="1"/>
      <c r="AD3436" s="1"/>
      <c r="AE3436" s="1"/>
      <c r="AF3436" s="1"/>
      <c r="AG3436" s="1"/>
      <c r="AH3436" s="1"/>
      <c r="AI3436" s="1"/>
      <c r="AJ3436" s="1"/>
      <c r="AK3436" s="1"/>
      <c r="AL3436" s="1"/>
      <c r="AM3436" s="1"/>
      <c r="AN3436" s="1"/>
      <c r="AO3436" s="1"/>
      <c r="AP3436" s="1"/>
      <c r="AQ3436" s="1"/>
      <c r="AR3436" s="1"/>
      <c r="AS3436" s="1"/>
      <c r="AT3436" s="1"/>
      <c r="AU3436" s="1"/>
      <c r="AV3436" s="1"/>
      <c r="AW3436" s="1"/>
      <c r="AX3436" s="1"/>
      <c r="AY3436" s="1"/>
      <c r="AZ3436" s="1"/>
      <c r="BA3436" s="1"/>
      <c r="BB3436" s="1"/>
      <c r="BC3436" s="1"/>
      <c r="BD3436" s="1"/>
      <c r="BE3436" s="1"/>
      <c r="BF3436" s="1"/>
      <c r="BG3436" s="1"/>
      <c r="BH3436" s="1"/>
      <c r="BI3436" s="1"/>
      <c r="BJ3436" s="1"/>
      <c r="BK3436" s="1"/>
      <c r="BL3436" s="1"/>
      <c r="BM3436" s="1"/>
      <c r="BN3436" s="1"/>
      <c r="BO3436" s="1"/>
      <c r="BP3436" s="1"/>
      <c r="BQ3436" s="1"/>
      <c r="BR3436" s="1"/>
      <c r="BS3436" s="1"/>
      <c r="BT3436" s="1"/>
      <c r="BU3436" s="1"/>
      <c r="BV3436" s="1"/>
      <c r="BW3436" s="1"/>
      <c r="BX3436" s="1"/>
      <c r="BY3436" s="1"/>
      <c r="BZ3436" s="1"/>
      <c r="CA3436" s="1"/>
      <c r="CB3436" s="1"/>
      <c r="CC3436" s="1"/>
      <c r="CD3436" s="1"/>
      <c r="CE3436" s="1"/>
      <c r="CF3436" s="1"/>
      <c r="CG3436" s="1"/>
      <c r="CH3436" s="1"/>
      <c r="CI3436" s="1"/>
      <c r="CJ3436" s="1"/>
      <c r="CK3436" s="1"/>
      <c r="CL3436" s="1"/>
      <c r="CM3436" s="1"/>
      <c r="CN3436" s="1"/>
      <c r="CO3436" s="1"/>
      <c r="CP3436" s="1"/>
      <c r="CQ3436" s="1"/>
      <c r="CR3436" s="1"/>
      <c r="CS3436" s="1"/>
      <c r="CT3436" s="1"/>
      <c r="CU3436" s="1"/>
      <c r="CV3436" s="1"/>
      <c r="CW3436" s="1"/>
      <c r="CX3436" s="1"/>
      <c r="CY3436" s="1"/>
      <c r="CZ3436" s="1"/>
      <c r="DA3436" s="1"/>
      <c r="DB3436" s="1"/>
      <c r="DC3436" s="1"/>
      <c r="DD3436" s="1"/>
      <c r="DE3436" s="1"/>
      <c r="DF3436" s="1"/>
      <c r="DG3436" s="1"/>
      <c r="DH3436" s="1"/>
      <c r="DI3436" s="1"/>
      <c r="DJ3436" s="1"/>
      <c r="DK3436" s="1"/>
      <c r="DL3436" s="1"/>
      <c r="DM3436" s="1"/>
      <c r="DN3436" s="1"/>
      <c r="DO3436" s="1"/>
      <c r="DP3436" s="1"/>
      <c r="DQ3436" s="1"/>
      <c r="DR3436" s="1"/>
      <c r="DS3436" s="1"/>
      <c r="DT3436" s="1"/>
      <c r="DU3436" s="1"/>
      <c r="DV3436" s="1"/>
      <c r="DW3436" s="1"/>
      <c r="DX3436" s="1"/>
      <c r="DY3436" s="1"/>
      <c r="DZ3436" s="1"/>
      <c r="EA3436" s="1"/>
      <c r="EB3436" s="1"/>
      <c r="EC3436" s="1"/>
      <c r="ED3436" s="1"/>
      <c r="EE3436" s="1"/>
      <c r="EF3436" s="1"/>
      <c r="EG3436" s="1"/>
      <c r="EH3436" s="1"/>
      <c r="EI3436" s="1"/>
      <c r="EJ3436" s="1"/>
      <c r="EK3436" s="1"/>
      <c r="EL3436" s="1"/>
      <c r="EM3436" s="1"/>
      <c r="EN3436" s="1"/>
      <c r="EO3436" s="1"/>
      <c r="EP3436" s="1"/>
      <c r="EQ3436" s="1"/>
      <c r="ER3436" s="1"/>
      <c r="ES3436" s="1"/>
      <c r="ET3436" s="1"/>
      <c r="EU3436" s="1"/>
      <c r="EV3436" s="1"/>
      <c r="EW3436" s="1"/>
      <c r="EX3436" s="1"/>
      <c r="EY3436" s="1"/>
      <c r="EZ3436" s="1"/>
      <c r="FA3436" s="1"/>
      <c r="FB3436" s="1"/>
      <c r="FC3436" s="1"/>
      <c r="FD3436" s="1"/>
      <c r="FE3436" s="1"/>
      <c r="FF3436" s="1"/>
      <c r="FG3436" s="1"/>
      <c r="FH3436" s="1"/>
      <c r="FI3436" s="1"/>
      <c r="FJ3436" s="1"/>
      <c r="FK3436" s="1"/>
      <c r="FL3436" s="1"/>
      <c r="FM3436" s="1"/>
      <c r="FN3436" s="1"/>
      <c r="FO3436" s="1"/>
      <c r="FP3436" s="1"/>
      <c r="FQ3436" s="1"/>
      <c r="FR3436" s="1"/>
      <c r="FS3436" s="1"/>
      <c r="FT3436" s="1"/>
      <c r="FU3436" s="1"/>
      <c r="FV3436" s="1"/>
      <c r="FW3436" s="1"/>
      <c r="FX3436" s="1"/>
      <c r="FY3436" s="1"/>
      <c r="FZ3436" s="1"/>
      <c r="GA3436" s="1"/>
      <c r="GB3436" s="1"/>
      <c r="GC3436" s="1"/>
      <c r="GD3436" s="1"/>
      <c r="GE3436" s="1"/>
      <c r="GF3436" s="1"/>
      <c r="GG3436" s="1"/>
      <c r="GH3436" s="1"/>
      <c r="GI3436" s="1"/>
      <c r="GJ3436" s="1"/>
      <c r="GK3436" s="1"/>
      <c r="GL3436" s="1"/>
      <c r="GM3436" s="1"/>
      <c r="GN3436" s="1"/>
      <c r="GO3436" s="1"/>
    </row>
    <row r="3437" spans="1:197" s="40" customFormat="1" x14ac:dyDescent="0.25">
      <c r="A3437" s="41"/>
      <c r="B3437" s="4"/>
      <c r="C3437" s="41"/>
      <c r="D3437" s="42"/>
      <c r="E3437" s="42"/>
      <c r="F3437" s="42"/>
      <c r="G3437" s="1"/>
      <c r="H3437" s="1"/>
      <c r="I3437" s="1"/>
      <c r="J3437" s="1"/>
      <c r="K3437" s="1"/>
      <c r="L3437" s="1"/>
      <c r="M3437" s="2"/>
      <c r="N3437" s="1"/>
      <c r="O3437" s="1"/>
      <c r="P3437" s="1"/>
      <c r="Q3437" s="1"/>
      <c r="R3437" s="1"/>
      <c r="S3437" s="1"/>
      <c r="T3437" s="1"/>
      <c r="U3437" s="1"/>
      <c r="V3437" s="1"/>
      <c r="W3437" s="1"/>
      <c r="X3437" s="1"/>
      <c r="Y3437" s="1"/>
      <c r="Z3437" s="1"/>
      <c r="AA3437" s="1"/>
      <c r="AB3437" s="1"/>
      <c r="AC3437" s="1"/>
      <c r="AD3437" s="1"/>
      <c r="AE3437" s="1"/>
      <c r="AF3437" s="1"/>
      <c r="AG3437" s="1"/>
      <c r="AH3437" s="1"/>
      <c r="AI3437" s="1"/>
      <c r="AJ3437" s="1"/>
      <c r="AK3437" s="1"/>
      <c r="AL3437" s="1"/>
      <c r="AM3437" s="1"/>
      <c r="AN3437" s="1"/>
      <c r="AO3437" s="1"/>
      <c r="AP3437" s="1"/>
      <c r="AQ3437" s="1"/>
      <c r="AR3437" s="1"/>
      <c r="AS3437" s="1"/>
      <c r="AT3437" s="1"/>
      <c r="AU3437" s="1"/>
      <c r="AV3437" s="1"/>
      <c r="AW3437" s="1"/>
      <c r="AX3437" s="1"/>
      <c r="AY3437" s="1"/>
      <c r="AZ3437" s="1"/>
      <c r="BA3437" s="1"/>
      <c r="BB3437" s="1"/>
      <c r="BC3437" s="1"/>
      <c r="BD3437" s="1"/>
      <c r="BE3437" s="1"/>
      <c r="BF3437" s="1"/>
      <c r="BG3437" s="1"/>
      <c r="BH3437" s="1"/>
      <c r="BI3437" s="1"/>
      <c r="BJ3437" s="1"/>
      <c r="BK3437" s="1"/>
      <c r="BL3437" s="1"/>
      <c r="BM3437" s="1"/>
      <c r="BN3437" s="1"/>
      <c r="BO3437" s="1"/>
      <c r="BP3437" s="1"/>
      <c r="BQ3437" s="1"/>
      <c r="BR3437" s="1"/>
      <c r="BS3437" s="1"/>
      <c r="BT3437" s="1"/>
      <c r="BU3437" s="1"/>
      <c r="BV3437" s="1"/>
      <c r="BW3437" s="1"/>
      <c r="BX3437" s="1"/>
      <c r="BY3437" s="1"/>
      <c r="BZ3437" s="1"/>
      <c r="CA3437" s="1"/>
      <c r="CB3437" s="1"/>
      <c r="CC3437" s="1"/>
      <c r="CD3437" s="1"/>
      <c r="CE3437" s="1"/>
      <c r="CF3437" s="1"/>
      <c r="CG3437" s="1"/>
      <c r="CH3437" s="1"/>
      <c r="CI3437" s="1"/>
      <c r="CJ3437" s="1"/>
      <c r="CK3437" s="1"/>
      <c r="CL3437" s="1"/>
      <c r="CM3437" s="1"/>
      <c r="CN3437" s="1"/>
      <c r="CO3437" s="1"/>
      <c r="CP3437" s="1"/>
      <c r="CQ3437" s="1"/>
      <c r="CR3437" s="1"/>
      <c r="CS3437" s="1"/>
      <c r="CT3437" s="1"/>
      <c r="CU3437" s="1"/>
      <c r="CV3437" s="1"/>
      <c r="CW3437" s="1"/>
      <c r="CX3437" s="1"/>
      <c r="CY3437" s="1"/>
      <c r="CZ3437" s="1"/>
      <c r="DA3437" s="1"/>
      <c r="DB3437" s="1"/>
      <c r="DC3437" s="1"/>
      <c r="DD3437" s="1"/>
      <c r="DE3437" s="1"/>
      <c r="DF3437" s="1"/>
      <c r="DG3437" s="1"/>
      <c r="DH3437" s="1"/>
      <c r="DI3437" s="1"/>
      <c r="DJ3437" s="1"/>
      <c r="DK3437" s="1"/>
      <c r="DL3437" s="1"/>
      <c r="DM3437" s="1"/>
      <c r="DN3437" s="1"/>
      <c r="DO3437" s="1"/>
      <c r="DP3437" s="1"/>
      <c r="DQ3437" s="1"/>
      <c r="DR3437" s="1"/>
      <c r="DS3437" s="1"/>
      <c r="DT3437" s="1"/>
      <c r="DU3437" s="1"/>
      <c r="DV3437" s="1"/>
      <c r="DW3437" s="1"/>
      <c r="DX3437" s="1"/>
      <c r="DY3437" s="1"/>
      <c r="DZ3437" s="1"/>
      <c r="EA3437" s="1"/>
      <c r="EB3437" s="1"/>
      <c r="EC3437" s="1"/>
      <c r="ED3437" s="1"/>
      <c r="EE3437" s="1"/>
      <c r="EF3437" s="1"/>
      <c r="EG3437" s="1"/>
      <c r="EH3437" s="1"/>
      <c r="EI3437" s="1"/>
      <c r="EJ3437" s="1"/>
      <c r="EK3437" s="1"/>
      <c r="EL3437" s="1"/>
      <c r="EM3437" s="1"/>
      <c r="EN3437" s="1"/>
      <c r="EO3437" s="1"/>
      <c r="EP3437" s="1"/>
      <c r="EQ3437" s="1"/>
      <c r="ER3437" s="1"/>
      <c r="ES3437" s="1"/>
      <c r="ET3437" s="1"/>
      <c r="EU3437" s="1"/>
      <c r="EV3437" s="1"/>
      <c r="EW3437" s="1"/>
      <c r="EX3437" s="1"/>
      <c r="EY3437" s="1"/>
      <c r="EZ3437" s="1"/>
      <c r="FA3437" s="1"/>
      <c r="FB3437" s="1"/>
      <c r="FC3437" s="1"/>
      <c r="FD3437" s="1"/>
      <c r="FE3437" s="1"/>
      <c r="FF3437" s="1"/>
      <c r="FG3437" s="1"/>
      <c r="FH3437" s="1"/>
      <c r="FI3437" s="1"/>
      <c r="FJ3437" s="1"/>
      <c r="FK3437" s="1"/>
      <c r="FL3437" s="1"/>
      <c r="FM3437" s="1"/>
      <c r="FN3437" s="1"/>
      <c r="FO3437" s="1"/>
      <c r="FP3437" s="1"/>
      <c r="FQ3437" s="1"/>
      <c r="FR3437" s="1"/>
      <c r="FS3437" s="1"/>
      <c r="FT3437" s="1"/>
      <c r="FU3437" s="1"/>
      <c r="FV3437" s="1"/>
      <c r="FW3437" s="1"/>
      <c r="FX3437" s="1"/>
      <c r="FY3437" s="1"/>
      <c r="FZ3437" s="1"/>
      <c r="GA3437" s="1"/>
      <c r="GB3437" s="1"/>
      <c r="GC3437" s="1"/>
      <c r="GD3437" s="1"/>
      <c r="GE3437" s="1"/>
      <c r="GF3437" s="1"/>
      <c r="GG3437" s="1"/>
      <c r="GH3437" s="1"/>
      <c r="GI3437" s="1"/>
      <c r="GJ3437" s="1"/>
      <c r="GK3437" s="1"/>
      <c r="GL3437" s="1"/>
      <c r="GM3437" s="1"/>
      <c r="GN3437" s="1"/>
      <c r="GO3437" s="1"/>
    </row>
    <row r="3438" spans="1:197" s="40" customFormat="1" x14ac:dyDescent="0.25">
      <c r="A3438" s="41"/>
      <c r="B3438" s="4"/>
      <c r="C3438" s="41"/>
      <c r="D3438" s="42"/>
      <c r="E3438" s="42"/>
      <c r="F3438" s="42"/>
      <c r="G3438" s="1"/>
      <c r="H3438" s="1"/>
      <c r="I3438" s="1"/>
      <c r="J3438" s="1"/>
      <c r="K3438" s="1"/>
      <c r="L3438" s="1"/>
      <c r="M3438" s="2"/>
      <c r="N3438" s="1"/>
      <c r="O3438" s="1"/>
      <c r="P3438" s="1"/>
      <c r="Q3438" s="1"/>
      <c r="R3438" s="1"/>
      <c r="S3438" s="1"/>
      <c r="T3438" s="1"/>
      <c r="U3438" s="1"/>
      <c r="V3438" s="1"/>
      <c r="W3438" s="1"/>
      <c r="X3438" s="1"/>
      <c r="Y3438" s="1"/>
      <c r="Z3438" s="1"/>
      <c r="AA3438" s="1"/>
      <c r="AB3438" s="1"/>
      <c r="AC3438" s="1"/>
      <c r="AD3438" s="1"/>
      <c r="AE3438" s="1"/>
      <c r="AF3438" s="1"/>
      <c r="AG3438" s="1"/>
      <c r="AH3438" s="1"/>
      <c r="AI3438" s="1"/>
      <c r="AJ3438" s="1"/>
      <c r="AK3438" s="1"/>
      <c r="AL3438" s="1"/>
      <c r="AM3438" s="1"/>
      <c r="AN3438" s="1"/>
      <c r="AO3438" s="1"/>
      <c r="AP3438" s="1"/>
      <c r="AQ3438" s="1"/>
      <c r="AR3438" s="1"/>
      <c r="AS3438" s="1"/>
      <c r="AT3438" s="1"/>
      <c r="AU3438" s="1"/>
      <c r="AV3438" s="1"/>
      <c r="AW3438" s="1"/>
      <c r="AX3438" s="1"/>
      <c r="AY3438" s="1"/>
      <c r="AZ3438" s="1"/>
      <c r="BA3438" s="1"/>
      <c r="BB3438" s="1"/>
      <c r="BC3438" s="1"/>
      <c r="BD3438" s="1"/>
      <c r="BE3438" s="1"/>
      <c r="BF3438" s="1"/>
      <c r="BG3438" s="1"/>
      <c r="BH3438" s="1"/>
      <c r="BI3438" s="1"/>
      <c r="BJ3438" s="1"/>
      <c r="BK3438" s="1"/>
      <c r="BL3438" s="1"/>
      <c r="BM3438" s="1"/>
      <c r="BN3438" s="1"/>
      <c r="BO3438" s="1"/>
      <c r="BP3438" s="1"/>
      <c r="BQ3438" s="1"/>
      <c r="BR3438" s="1"/>
      <c r="BS3438" s="1"/>
      <c r="BT3438" s="1"/>
      <c r="BU3438" s="1"/>
      <c r="BV3438" s="1"/>
      <c r="BW3438" s="1"/>
      <c r="BX3438" s="1"/>
      <c r="BY3438" s="1"/>
      <c r="BZ3438" s="1"/>
      <c r="CA3438" s="1"/>
      <c r="CB3438" s="1"/>
      <c r="CC3438" s="1"/>
      <c r="CD3438" s="1"/>
      <c r="CE3438" s="1"/>
      <c r="CF3438" s="1"/>
      <c r="CG3438" s="1"/>
      <c r="CH3438" s="1"/>
      <c r="CI3438" s="1"/>
      <c r="CJ3438" s="1"/>
      <c r="CK3438" s="1"/>
      <c r="CL3438" s="1"/>
      <c r="CM3438" s="1"/>
      <c r="CN3438" s="1"/>
      <c r="CO3438" s="1"/>
      <c r="CP3438" s="1"/>
      <c r="CQ3438" s="1"/>
      <c r="CR3438" s="1"/>
      <c r="CS3438" s="1"/>
      <c r="CT3438" s="1"/>
      <c r="CU3438" s="1"/>
      <c r="CV3438" s="1"/>
      <c r="CW3438" s="1"/>
      <c r="CX3438" s="1"/>
      <c r="CY3438" s="1"/>
      <c r="CZ3438" s="1"/>
      <c r="DA3438" s="1"/>
      <c r="DB3438" s="1"/>
      <c r="DC3438" s="1"/>
      <c r="DD3438" s="1"/>
      <c r="DE3438" s="1"/>
      <c r="DF3438" s="1"/>
      <c r="DG3438" s="1"/>
      <c r="DH3438" s="1"/>
      <c r="DI3438" s="1"/>
      <c r="DJ3438" s="1"/>
      <c r="DK3438" s="1"/>
      <c r="DL3438" s="1"/>
      <c r="DM3438" s="1"/>
      <c r="DN3438" s="1"/>
      <c r="DO3438" s="1"/>
      <c r="DP3438" s="1"/>
      <c r="DQ3438" s="1"/>
      <c r="DR3438" s="1"/>
      <c r="DS3438" s="1"/>
      <c r="DT3438" s="1"/>
      <c r="DU3438" s="1"/>
      <c r="DV3438" s="1"/>
      <c r="DW3438" s="1"/>
      <c r="DX3438" s="1"/>
      <c r="DY3438" s="1"/>
      <c r="DZ3438" s="1"/>
      <c r="EA3438" s="1"/>
      <c r="EB3438" s="1"/>
      <c r="EC3438" s="1"/>
      <c r="ED3438" s="1"/>
      <c r="EE3438" s="1"/>
      <c r="EF3438" s="1"/>
      <c r="EG3438" s="1"/>
      <c r="EH3438" s="1"/>
      <c r="EI3438" s="1"/>
      <c r="EJ3438" s="1"/>
      <c r="EK3438" s="1"/>
      <c r="EL3438" s="1"/>
      <c r="EM3438" s="1"/>
      <c r="EN3438" s="1"/>
      <c r="EO3438" s="1"/>
      <c r="EP3438" s="1"/>
      <c r="EQ3438" s="1"/>
      <c r="ER3438" s="1"/>
      <c r="ES3438" s="1"/>
      <c r="ET3438" s="1"/>
      <c r="EU3438" s="1"/>
      <c r="EV3438" s="1"/>
      <c r="EW3438" s="1"/>
      <c r="EX3438" s="1"/>
      <c r="EY3438" s="1"/>
      <c r="EZ3438" s="1"/>
      <c r="FA3438" s="1"/>
      <c r="FB3438" s="1"/>
      <c r="FC3438" s="1"/>
      <c r="FD3438" s="1"/>
      <c r="FE3438" s="1"/>
      <c r="FF3438" s="1"/>
      <c r="FG3438" s="1"/>
      <c r="FH3438" s="1"/>
      <c r="FI3438" s="1"/>
      <c r="FJ3438" s="1"/>
      <c r="FK3438" s="1"/>
      <c r="FL3438" s="1"/>
      <c r="FM3438" s="1"/>
      <c r="FN3438" s="1"/>
      <c r="FO3438" s="1"/>
      <c r="FP3438" s="1"/>
      <c r="FQ3438" s="1"/>
      <c r="FR3438" s="1"/>
      <c r="FS3438" s="1"/>
      <c r="FT3438" s="1"/>
      <c r="FU3438" s="1"/>
      <c r="FV3438" s="1"/>
      <c r="FW3438" s="1"/>
      <c r="FX3438" s="1"/>
      <c r="FY3438" s="1"/>
      <c r="FZ3438" s="1"/>
      <c r="GA3438" s="1"/>
      <c r="GB3438" s="1"/>
      <c r="GC3438" s="1"/>
      <c r="GD3438" s="1"/>
      <c r="GE3438" s="1"/>
      <c r="GF3438" s="1"/>
      <c r="GG3438" s="1"/>
      <c r="GH3438" s="1"/>
      <c r="GI3438" s="1"/>
      <c r="GJ3438" s="1"/>
      <c r="GK3438" s="1"/>
      <c r="GL3438" s="1"/>
      <c r="GM3438" s="1"/>
      <c r="GN3438" s="1"/>
      <c r="GO3438" s="1"/>
    </row>
    <row r="3439" spans="1:197" s="40" customFormat="1" x14ac:dyDescent="0.25">
      <c r="A3439" s="41"/>
      <c r="B3439" s="4"/>
      <c r="C3439" s="41"/>
      <c r="D3439" s="42"/>
      <c r="E3439" s="42"/>
      <c r="F3439" s="42"/>
      <c r="G3439" s="1"/>
      <c r="H3439" s="1"/>
      <c r="I3439" s="1"/>
      <c r="J3439" s="1"/>
      <c r="K3439" s="1"/>
      <c r="L3439" s="1"/>
      <c r="M3439" s="2"/>
      <c r="N3439" s="1"/>
      <c r="O3439" s="1"/>
      <c r="P3439" s="1"/>
      <c r="Q3439" s="1"/>
      <c r="R3439" s="1"/>
      <c r="S3439" s="1"/>
      <c r="T3439" s="1"/>
      <c r="U3439" s="1"/>
      <c r="V3439" s="1"/>
      <c r="W3439" s="1"/>
      <c r="X3439" s="1"/>
      <c r="Y3439" s="1"/>
      <c r="Z3439" s="1"/>
      <c r="AA3439" s="1"/>
      <c r="AB3439" s="1"/>
      <c r="AC3439" s="1"/>
      <c r="AD3439" s="1"/>
      <c r="AE3439" s="1"/>
      <c r="AF3439" s="1"/>
      <c r="AG3439" s="1"/>
      <c r="AH3439" s="1"/>
      <c r="AI3439" s="1"/>
      <c r="AJ3439" s="1"/>
      <c r="AK3439" s="1"/>
      <c r="AL3439" s="1"/>
      <c r="AM3439" s="1"/>
      <c r="AN3439" s="1"/>
      <c r="AO3439" s="1"/>
      <c r="AP3439" s="1"/>
      <c r="AQ3439" s="1"/>
      <c r="AR3439" s="1"/>
      <c r="AS3439" s="1"/>
      <c r="AT3439" s="1"/>
      <c r="AU3439" s="1"/>
      <c r="AV3439" s="1"/>
      <c r="AW3439" s="1"/>
      <c r="AX3439" s="1"/>
      <c r="AY3439" s="1"/>
      <c r="AZ3439" s="1"/>
      <c r="BA3439" s="1"/>
      <c r="BB3439" s="1"/>
      <c r="BC3439" s="1"/>
      <c r="BD3439" s="1"/>
      <c r="BE3439" s="1"/>
      <c r="BF3439" s="1"/>
      <c r="BG3439" s="1"/>
      <c r="BH3439" s="1"/>
      <c r="BI3439" s="1"/>
      <c r="BJ3439" s="1"/>
      <c r="BK3439" s="1"/>
      <c r="BL3439" s="1"/>
      <c r="BM3439" s="1"/>
      <c r="BN3439" s="1"/>
      <c r="BO3439" s="1"/>
      <c r="BP3439" s="1"/>
      <c r="BQ3439" s="1"/>
      <c r="BR3439" s="1"/>
      <c r="BS3439" s="1"/>
      <c r="BT3439" s="1"/>
      <c r="BU3439" s="1"/>
      <c r="BV3439" s="1"/>
      <c r="BW3439" s="1"/>
      <c r="BX3439" s="1"/>
      <c r="BY3439" s="1"/>
      <c r="BZ3439" s="1"/>
      <c r="CA3439" s="1"/>
      <c r="CB3439" s="1"/>
      <c r="CC3439" s="1"/>
      <c r="CD3439" s="1"/>
      <c r="CE3439" s="1"/>
      <c r="CF3439" s="1"/>
      <c r="CG3439" s="1"/>
      <c r="CH3439" s="1"/>
      <c r="CI3439" s="1"/>
      <c r="CJ3439" s="1"/>
      <c r="CK3439" s="1"/>
      <c r="CL3439" s="1"/>
      <c r="CM3439" s="1"/>
      <c r="CN3439" s="1"/>
      <c r="CO3439" s="1"/>
      <c r="CP3439" s="1"/>
      <c r="CQ3439" s="1"/>
      <c r="CR3439" s="1"/>
      <c r="CS3439" s="1"/>
      <c r="CT3439" s="1"/>
      <c r="CU3439" s="1"/>
      <c r="CV3439" s="1"/>
      <c r="CW3439" s="1"/>
      <c r="CX3439" s="1"/>
      <c r="CY3439" s="1"/>
      <c r="CZ3439" s="1"/>
      <c r="DA3439" s="1"/>
      <c r="DB3439" s="1"/>
      <c r="DC3439" s="1"/>
      <c r="DD3439" s="1"/>
      <c r="DE3439" s="1"/>
      <c r="DF3439" s="1"/>
      <c r="DG3439" s="1"/>
      <c r="DH3439" s="1"/>
      <c r="DI3439" s="1"/>
      <c r="DJ3439" s="1"/>
      <c r="DK3439" s="1"/>
      <c r="DL3439" s="1"/>
      <c r="DM3439" s="1"/>
      <c r="DN3439" s="1"/>
      <c r="DO3439" s="1"/>
      <c r="DP3439" s="1"/>
      <c r="DQ3439" s="1"/>
      <c r="DR3439" s="1"/>
      <c r="DS3439" s="1"/>
      <c r="DT3439" s="1"/>
      <c r="DU3439" s="1"/>
      <c r="DV3439" s="1"/>
      <c r="DW3439" s="1"/>
      <c r="DX3439" s="1"/>
      <c r="DY3439" s="1"/>
      <c r="DZ3439" s="1"/>
      <c r="EA3439" s="1"/>
      <c r="EB3439" s="1"/>
      <c r="EC3439" s="1"/>
      <c r="ED3439" s="1"/>
      <c r="EE3439" s="1"/>
      <c r="EF3439" s="1"/>
      <c r="EG3439" s="1"/>
      <c r="EH3439" s="1"/>
      <c r="EI3439" s="1"/>
      <c r="EJ3439" s="1"/>
      <c r="EK3439" s="1"/>
      <c r="EL3439" s="1"/>
      <c r="EM3439" s="1"/>
      <c r="EN3439" s="1"/>
      <c r="EO3439" s="1"/>
      <c r="EP3439" s="1"/>
      <c r="EQ3439" s="1"/>
      <c r="ER3439" s="1"/>
      <c r="ES3439" s="1"/>
      <c r="ET3439" s="1"/>
      <c r="EU3439" s="1"/>
      <c r="EV3439" s="1"/>
      <c r="EW3439" s="1"/>
      <c r="EX3439" s="1"/>
      <c r="EY3439" s="1"/>
      <c r="EZ3439" s="1"/>
      <c r="FA3439" s="1"/>
      <c r="FB3439" s="1"/>
      <c r="FC3439" s="1"/>
      <c r="FD3439" s="1"/>
      <c r="FE3439" s="1"/>
      <c r="FF3439" s="1"/>
      <c r="FG3439" s="1"/>
      <c r="FH3439" s="1"/>
      <c r="FI3439" s="1"/>
      <c r="FJ3439" s="1"/>
      <c r="FK3439" s="1"/>
      <c r="FL3439" s="1"/>
      <c r="FM3439" s="1"/>
      <c r="FN3439" s="1"/>
      <c r="FO3439" s="1"/>
      <c r="FP3439" s="1"/>
      <c r="FQ3439" s="1"/>
      <c r="FR3439" s="1"/>
      <c r="FS3439" s="1"/>
      <c r="FT3439" s="1"/>
      <c r="FU3439" s="1"/>
      <c r="FV3439" s="1"/>
      <c r="FW3439" s="1"/>
      <c r="FX3439" s="1"/>
      <c r="FY3439" s="1"/>
      <c r="FZ3439" s="1"/>
      <c r="GA3439" s="1"/>
      <c r="GB3439" s="1"/>
      <c r="GC3439" s="1"/>
      <c r="GD3439" s="1"/>
      <c r="GE3439" s="1"/>
      <c r="GF3439" s="1"/>
      <c r="GG3439" s="1"/>
      <c r="GH3439" s="1"/>
      <c r="GI3439" s="1"/>
      <c r="GJ3439" s="1"/>
      <c r="GK3439" s="1"/>
      <c r="GL3439" s="1"/>
      <c r="GM3439" s="1"/>
      <c r="GN3439" s="1"/>
      <c r="GO3439" s="1"/>
    </row>
    <row r="3440" spans="1:197" s="40" customFormat="1" x14ac:dyDescent="0.25">
      <c r="A3440" s="41"/>
      <c r="B3440" s="4"/>
      <c r="C3440" s="41"/>
      <c r="D3440" s="42"/>
      <c r="E3440" s="42"/>
      <c r="F3440" s="42"/>
      <c r="G3440" s="1"/>
      <c r="H3440" s="1"/>
      <c r="I3440" s="1"/>
      <c r="J3440" s="1"/>
      <c r="K3440" s="1"/>
      <c r="L3440" s="1"/>
      <c r="M3440" s="2"/>
      <c r="N3440" s="1"/>
      <c r="O3440" s="1"/>
      <c r="P3440" s="1"/>
      <c r="Q3440" s="1"/>
      <c r="R3440" s="1"/>
      <c r="S3440" s="1"/>
      <c r="T3440" s="1"/>
      <c r="U3440" s="1"/>
      <c r="V3440" s="1"/>
      <c r="W3440" s="1"/>
      <c r="X3440" s="1"/>
      <c r="Y3440" s="1"/>
      <c r="Z3440" s="1"/>
      <c r="AA3440" s="1"/>
      <c r="AB3440" s="1"/>
      <c r="AC3440" s="1"/>
      <c r="AD3440" s="1"/>
      <c r="AE3440" s="1"/>
      <c r="AF3440" s="1"/>
      <c r="AG3440" s="1"/>
      <c r="AH3440" s="1"/>
      <c r="AI3440" s="1"/>
      <c r="AJ3440" s="1"/>
      <c r="AK3440" s="1"/>
      <c r="AL3440" s="1"/>
      <c r="AM3440" s="1"/>
      <c r="AN3440" s="1"/>
      <c r="AO3440" s="1"/>
      <c r="AP3440" s="1"/>
      <c r="AQ3440" s="1"/>
      <c r="AR3440" s="1"/>
      <c r="AS3440" s="1"/>
      <c r="AT3440" s="1"/>
      <c r="AU3440" s="1"/>
      <c r="AV3440" s="1"/>
      <c r="AW3440" s="1"/>
      <c r="AX3440" s="1"/>
      <c r="AY3440" s="1"/>
      <c r="AZ3440" s="1"/>
      <c r="BA3440" s="1"/>
      <c r="BB3440" s="1"/>
      <c r="BC3440" s="1"/>
      <c r="BD3440" s="1"/>
      <c r="BE3440" s="1"/>
      <c r="BF3440" s="1"/>
      <c r="BG3440" s="1"/>
      <c r="BH3440" s="1"/>
      <c r="BI3440" s="1"/>
      <c r="BJ3440" s="1"/>
      <c r="BK3440" s="1"/>
      <c r="BL3440" s="1"/>
      <c r="BM3440" s="1"/>
      <c r="BN3440" s="1"/>
      <c r="BO3440" s="1"/>
      <c r="BP3440" s="1"/>
      <c r="BQ3440" s="1"/>
      <c r="BR3440" s="1"/>
      <c r="BS3440" s="1"/>
      <c r="BT3440" s="1"/>
      <c r="BU3440" s="1"/>
      <c r="BV3440" s="1"/>
      <c r="BW3440" s="1"/>
      <c r="BX3440" s="1"/>
      <c r="BY3440" s="1"/>
      <c r="BZ3440" s="1"/>
      <c r="CA3440" s="1"/>
      <c r="CB3440" s="1"/>
      <c r="CC3440" s="1"/>
      <c r="CD3440" s="1"/>
      <c r="CE3440" s="1"/>
      <c r="CF3440" s="1"/>
      <c r="CG3440" s="1"/>
      <c r="CH3440" s="1"/>
      <c r="CI3440" s="1"/>
      <c r="CJ3440" s="1"/>
      <c r="CK3440" s="1"/>
      <c r="CL3440" s="1"/>
      <c r="CM3440" s="1"/>
      <c r="CN3440" s="1"/>
      <c r="CO3440" s="1"/>
      <c r="CP3440" s="1"/>
      <c r="CQ3440" s="1"/>
      <c r="CR3440" s="1"/>
      <c r="CS3440" s="1"/>
      <c r="CT3440" s="1"/>
      <c r="CU3440" s="1"/>
      <c r="CV3440" s="1"/>
      <c r="CW3440" s="1"/>
      <c r="CX3440" s="1"/>
      <c r="CY3440" s="1"/>
      <c r="CZ3440" s="1"/>
      <c r="DA3440" s="1"/>
      <c r="DB3440" s="1"/>
      <c r="DC3440" s="1"/>
      <c r="DD3440" s="1"/>
      <c r="DE3440" s="1"/>
      <c r="DF3440" s="1"/>
      <c r="DG3440" s="1"/>
      <c r="DH3440" s="1"/>
      <c r="DI3440" s="1"/>
      <c r="DJ3440" s="1"/>
      <c r="DK3440" s="1"/>
      <c r="DL3440" s="1"/>
      <c r="DM3440" s="1"/>
      <c r="DN3440" s="1"/>
      <c r="DO3440" s="1"/>
      <c r="DP3440" s="1"/>
      <c r="DQ3440" s="1"/>
      <c r="DR3440" s="1"/>
      <c r="DS3440" s="1"/>
      <c r="DT3440" s="1"/>
      <c r="DU3440" s="1"/>
      <c r="DV3440" s="1"/>
      <c r="DW3440" s="1"/>
      <c r="DX3440" s="1"/>
      <c r="DY3440" s="1"/>
      <c r="DZ3440" s="1"/>
      <c r="EA3440" s="1"/>
      <c r="EB3440" s="1"/>
      <c r="EC3440" s="1"/>
      <c r="ED3440" s="1"/>
      <c r="EE3440" s="1"/>
      <c r="EF3440" s="1"/>
      <c r="EG3440" s="1"/>
      <c r="EH3440" s="1"/>
      <c r="EI3440" s="1"/>
      <c r="EJ3440" s="1"/>
      <c r="EK3440" s="1"/>
      <c r="EL3440" s="1"/>
      <c r="EM3440" s="1"/>
      <c r="EN3440" s="1"/>
      <c r="EO3440" s="1"/>
      <c r="EP3440" s="1"/>
      <c r="EQ3440" s="1"/>
      <c r="ER3440" s="1"/>
      <c r="ES3440" s="1"/>
      <c r="ET3440" s="1"/>
      <c r="EU3440" s="1"/>
      <c r="EV3440" s="1"/>
      <c r="EW3440" s="1"/>
      <c r="EX3440" s="1"/>
      <c r="EY3440" s="1"/>
      <c r="EZ3440" s="1"/>
      <c r="FA3440" s="1"/>
      <c r="FB3440" s="1"/>
      <c r="FC3440" s="1"/>
      <c r="FD3440" s="1"/>
      <c r="FE3440" s="1"/>
      <c r="FF3440" s="1"/>
      <c r="FG3440" s="1"/>
      <c r="FH3440" s="1"/>
      <c r="FI3440" s="1"/>
      <c r="FJ3440" s="1"/>
      <c r="FK3440" s="1"/>
      <c r="FL3440" s="1"/>
      <c r="FM3440" s="1"/>
      <c r="FN3440" s="1"/>
      <c r="FO3440" s="1"/>
      <c r="FP3440" s="1"/>
      <c r="FQ3440" s="1"/>
      <c r="FR3440" s="1"/>
      <c r="FS3440" s="1"/>
      <c r="FT3440" s="1"/>
      <c r="FU3440" s="1"/>
      <c r="FV3440" s="1"/>
      <c r="FW3440" s="1"/>
      <c r="FX3440" s="1"/>
      <c r="FY3440" s="1"/>
      <c r="FZ3440" s="1"/>
      <c r="GA3440" s="1"/>
      <c r="GB3440" s="1"/>
      <c r="GC3440" s="1"/>
      <c r="GD3440" s="1"/>
      <c r="GE3440" s="1"/>
      <c r="GF3440" s="1"/>
      <c r="GG3440" s="1"/>
      <c r="GH3440" s="1"/>
      <c r="GI3440" s="1"/>
      <c r="GJ3440" s="1"/>
      <c r="GK3440" s="1"/>
      <c r="GL3440" s="1"/>
      <c r="GM3440" s="1"/>
      <c r="GN3440" s="1"/>
      <c r="GO3440" s="1"/>
    </row>
    <row r="3441" spans="1:197" s="40" customFormat="1" x14ac:dyDescent="0.25">
      <c r="A3441" s="41"/>
      <c r="B3441" s="4"/>
      <c r="C3441" s="41"/>
      <c r="D3441" s="42"/>
      <c r="E3441" s="42"/>
      <c r="F3441" s="42"/>
      <c r="G3441" s="1"/>
      <c r="H3441" s="1"/>
      <c r="I3441" s="1"/>
      <c r="J3441" s="1"/>
      <c r="K3441" s="1"/>
      <c r="L3441" s="1"/>
      <c r="M3441" s="2"/>
      <c r="N3441" s="1"/>
      <c r="O3441" s="1"/>
      <c r="P3441" s="1"/>
      <c r="Q3441" s="1"/>
      <c r="R3441" s="1"/>
      <c r="S3441" s="1"/>
      <c r="T3441" s="1"/>
      <c r="U3441" s="1"/>
      <c r="V3441" s="1"/>
      <c r="W3441" s="1"/>
      <c r="X3441" s="1"/>
      <c r="Y3441" s="1"/>
      <c r="Z3441" s="1"/>
      <c r="AA3441" s="1"/>
      <c r="AB3441" s="1"/>
      <c r="AC3441" s="1"/>
      <c r="AD3441" s="1"/>
      <c r="AE3441" s="1"/>
      <c r="AF3441" s="1"/>
      <c r="AG3441" s="1"/>
      <c r="AH3441" s="1"/>
      <c r="AI3441" s="1"/>
      <c r="AJ3441" s="1"/>
      <c r="AK3441" s="1"/>
      <c r="AL3441" s="1"/>
      <c r="AM3441" s="1"/>
      <c r="AN3441" s="1"/>
      <c r="AO3441" s="1"/>
      <c r="AP3441" s="1"/>
      <c r="AQ3441" s="1"/>
      <c r="AR3441" s="1"/>
      <c r="AS3441" s="1"/>
      <c r="AT3441" s="1"/>
      <c r="AU3441" s="1"/>
      <c r="AV3441" s="1"/>
      <c r="AW3441" s="1"/>
      <c r="AX3441" s="1"/>
      <c r="AY3441" s="1"/>
      <c r="AZ3441" s="1"/>
      <c r="BA3441" s="1"/>
      <c r="BB3441" s="1"/>
      <c r="BC3441" s="1"/>
      <c r="BD3441" s="1"/>
      <c r="BE3441" s="1"/>
      <c r="BF3441" s="1"/>
      <c r="BG3441" s="1"/>
      <c r="BH3441" s="1"/>
      <c r="BI3441" s="1"/>
      <c r="BJ3441" s="1"/>
      <c r="BK3441" s="1"/>
      <c r="BL3441" s="1"/>
      <c r="BM3441" s="1"/>
      <c r="BN3441" s="1"/>
      <c r="BO3441" s="1"/>
      <c r="BP3441" s="1"/>
      <c r="BQ3441" s="1"/>
      <c r="BR3441" s="1"/>
      <c r="BS3441" s="1"/>
      <c r="BT3441" s="1"/>
      <c r="BU3441" s="1"/>
      <c r="BV3441" s="1"/>
      <c r="BW3441" s="1"/>
      <c r="BX3441" s="1"/>
      <c r="BY3441" s="1"/>
      <c r="BZ3441" s="1"/>
      <c r="CA3441" s="1"/>
      <c r="CB3441" s="1"/>
      <c r="CC3441" s="1"/>
      <c r="CD3441" s="1"/>
      <c r="CE3441" s="1"/>
      <c r="CF3441" s="1"/>
      <c r="CG3441" s="1"/>
      <c r="CH3441" s="1"/>
      <c r="CI3441" s="1"/>
      <c r="CJ3441" s="1"/>
      <c r="CK3441" s="1"/>
      <c r="CL3441" s="1"/>
      <c r="CM3441" s="1"/>
      <c r="CN3441" s="1"/>
      <c r="CO3441" s="1"/>
      <c r="CP3441" s="1"/>
      <c r="CQ3441" s="1"/>
      <c r="CR3441" s="1"/>
      <c r="CS3441" s="1"/>
      <c r="CT3441" s="1"/>
      <c r="CU3441" s="1"/>
      <c r="CV3441" s="1"/>
      <c r="CW3441" s="1"/>
      <c r="CX3441" s="1"/>
      <c r="CY3441" s="1"/>
      <c r="CZ3441" s="1"/>
      <c r="DA3441" s="1"/>
      <c r="DB3441" s="1"/>
      <c r="DC3441" s="1"/>
      <c r="DD3441" s="1"/>
      <c r="DE3441" s="1"/>
      <c r="DF3441" s="1"/>
      <c r="DG3441" s="1"/>
      <c r="DH3441" s="1"/>
      <c r="DI3441" s="1"/>
      <c r="DJ3441" s="1"/>
      <c r="DK3441" s="1"/>
      <c r="DL3441" s="1"/>
      <c r="DM3441" s="1"/>
      <c r="DN3441" s="1"/>
      <c r="DO3441" s="1"/>
      <c r="DP3441" s="1"/>
      <c r="DQ3441" s="1"/>
      <c r="DR3441" s="1"/>
      <c r="DS3441" s="1"/>
      <c r="DT3441" s="1"/>
      <c r="DU3441" s="1"/>
      <c r="DV3441" s="1"/>
      <c r="DW3441" s="1"/>
      <c r="DX3441" s="1"/>
      <c r="DY3441" s="1"/>
      <c r="DZ3441" s="1"/>
      <c r="EA3441" s="1"/>
      <c r="EB3441" s="1"/>
      <c r="EC3441" s="1"/>
      <c r="ED3441" s="1"/>
      <c r="EE3441" s="1"/>
      <c r="EF3441" s="1"/>
      <c r="EG3441" s="1"/>
      <c r="EH3441" s="1"/>
      <c r="EI3441" s="1"/>
      <c r="EJ3441" s="1"/>
      <c r="EK3441" s="1"/>
      <c r="EL3441" s="1"/>
      <c r="EM3441" s="1"/>
      <c r="EN3441" s="1"/>
      <c r="EO3441" s="1"/>
      <c r="EP3441" s="1"/>
      <c r="EQ3441" s="1"/>
      <c r="ER3441" s="1"/>
      <c r="ES3441" s="1"/>
      <c r="ET3441" s="1"/>
      <c r="EU3441" s="1"/>
      <c r="EV3441" s="1"/>
      <c r="EW3441" s="1"/>
      <c r="EX3441" s="1"/>
      <c r="EY3441" s="1"/>
      <c r="EZ3441" s="1"/>
      <c r="FA3441" s="1"/>
      <c r="FB3441" s="1"/>
      <c r="FC3441" s="1"/>
      <c r="FD3441" s="1"/>
      <c r="FE3441" s="1"/>
      <c r="FF3441" s="1"/>
      <c r="FG3441" s="1"/>
      <c r="FH3441" s="1"/>
      <c r="FI3441" s="1"/>
      <c r="FJ3441" s="1"/>
      <c r="FK3441" s="1"/>
      <c r="FL3441" s="1"/>
      <c r="FM3441" s="1"/>
      <c r="FN3441" s="1"/>
      <c r="FO3441" s="1"/>
      <c r="FP3441" s="1"/>
      <c r="FQ3441" s="1"/>
      <c r="FR3441" s="1"/>
      <c r="FS3441" s="1"/>
      <c r="FT3441" s="1"/>
      <c r="FU3441" s="1"/>
      <c r="FV3441" s="1"/>
      <c r="FW3441" s="1"/>
      <c r="FX3441" s="1"/>
      <c r="FY3441" s="1"/>
      <c r="FZ3441" s="1"/>
      <c r="GA3441" s="1"/>
      <c r="GB3441" s="1"/>
      <c r="GC3441" s="1"/>
      <c r="GD3441" s="1"/>
      <c r="GE3441" s="1"/>
      <c r="GF3441" s="1"/>
      <c r="GG3441" s="1"/>
      <c r="GH3441" s="1"/>
      <c r="GI3441" s="1"/>
      <c r="GJ3441" s="1"/>
      <c r="GK3441" s="1"/>
      <c r="GL3441" s="1"/>
      <c r="GM3441" s="1"/>
      <c r="GN3441" s="1"/>
      <c r="GO3441" s="1"/>
    </row>
    <row r="3442" spans="1:197" s="40" customFormat="1" x14ac:dyDescent="0.25">
      <c r="A3442" s="41"/>
      <c r="B3442" s="4"/>
      <c r="C3442" s="41"/>
      <c r="D3442" s="42"/>
      <c r="E3442" s="42"/>
      <c r="F3442" s="42"/>
      <c r="G3442" s="1"/>
      <c r="H3442" s="1"/>
      <c r="I3442" s="1"/>
      <c r="J3442" s="1"/>
      <c r="K3442" s="1"/>
      <c r="L3442" s="1"/>
      <c r="M3442" s="2"/>
      <c r="N3442" s="1"/>
      <c r="O3442" s="1"/>
      <c r="P3442" s="1"/>
      <c r="Q3442" s="1"/>
      <c r="R3442" s="1"/>
      <c r="S3442" s="1"/>
      <c r="T3442" s="1"/>
      <c r="U3442" s="1"/>
      <c r="V3442" s="1"/>
      <c r="W3442" s="1"/>
      <c r="X3442" s="1"/>
      <c r="Y3442" s="1"/>
      <c r="Z3442" s="1"/>
      <c r="AA3442" s="1"/>
      <c r="AB3442" s="1"/>
      <c r="AC3442" s="1"/>
      <c r="AD3442" s="1"/>
      <c r="AE3442" s="1"/>
      <c r="AF3442" s="1"/>
      <c r="AG3442" s="1"/>
      <c r="AH3442" s="1"/>
      <c r="AI3442" s="1"/>
      <c r="AJ3442" s="1"/>
      <c r="AK3442" s="1"/>
      <c r="AL3442" s="1"/>
      <c r="AM3442" s="1"/>
      <c r="AN3442" s="1"/>
      <c r="AO3442" s="1"/>
      <c r="AP3442" s="1"/>
      <c r="AQ3442" s="1"/>
      <c r="AR3442" s="1"/>
      <c r="AS3442" s="1"/>
      <c r="AT3442" s="1"/>
      <c r="AU3442" s="1"/>
      <c r="AV3442" s="1"/>
      <c r="AW3442" s="1"/>
      <c r="AX3442" s="1"/>
      <c r="AY3442" s="1"/>
      <c r="AZ3442" s="1"/>
      <c r="BA3442" s="1"/>
      <c r="BB3442" s="1"/>
      <c r="BC3442" s="1"/>
      <c r="BD3442" s="1"/>
      <c r="BE3442" s="1"/>
      <c r="BF3442" s="1"/>
      <c r="BG3442" s="1"/>
      <c r="BH3442" s="1"/>
      <c r="BI3442" s="1"/>
      <c r="BJ3442" s="1"/>
      <c r="BK3442" s="1"/>
      <c r="BL3442" s="1"/>
      <c r="BM3442" s="1"/>
      <c r="BN3442" s="1"/>
      <c r="BO3442" s="1"/>
      <c r="BP3442" s="1"/>
      <c r="BQ3442" s="1"/>
      <c r="BR3442" s="1"/>
      <c r="BS3442" s="1"/>
      <c r="BT3442" s="1"/>
      <c r="BU3442" s="1"/>
      <c r="BV3442" s="1"/>
      <c r="BW3442" s="1"/>
      <c r="BX3442" s="1"/>
      <c r="BY3442" s="1"/>
      <c r="BZ3442" s="1"/>
      <c r="CA3442" s="1"/>
      <c r="CB3442" s="1"/>
      <c r="CC3442" s="1"/>
      <c r="CD3442" s="1"/>
      <c r="CE3442" s="1"/>
      <c r="CF3442" s="1"/>
      <c r="CG3442" s="1"/>
      <c r="CH3442" s="1"/>
      <c r="CI3442" s="1"/>
      <c r="CJ3442" s="1"/>
      <c r="CK3442" s="1"/>
      <c r="CL3442" s="1"/>
      <c r="CM3442" s="1"/>
      <c r="CN3442" s="1"/>
      <c r="CO3442" s="1"/>
      <c r="CP3442" s="1"/>
      <c r="CQ3442" s="1"/>
      <c r="CR3442" s="1"/>
      <c r="CS3442" s="1"/>
      <c r="CT3442" s="1"/>
      <c r="CU3442" s="1"/>
      <c r="CV3442" s="1"/>
      <c r="CW3442" s="1"/>
      <c r="CX3442" s="1"/>
      <c r="CY3442" s="1"/>
      <c r="CZ3442" s="1"/>
      <c r="DA3442" s="1"/>
      <c r="DB3442" s="1"/>
      <c r="DC3442" s="1"/>
      <c r="DD3442" s="1"/>
      <c r="DE3442" s="1"/>
      <c r="DF3442" s="1"/>
      <c r="DG3442" s="1"/>
      <c r="DH3442" s="1"/>
      <c r="DI3442" s="1"/>
      <c r="DJ3442" s="1"/>
      <c r="DK3442" s="1"/>
      <c r="DL3442" s="1"/>
      <c r="DM3442" s="1"/>
      <c r="DN3442" s="1"/>
      <c r="DO3442" s="1"/>
      <c r="DP3442" s="1"/>
      <c r="DQ3442" s="1"/>
      <c r="DR3442" s="1"/>
      <c r="DS3442" s="1"/>
      <c r="DT3442" s="1"/>
      <c r="DU3442" s="1"/>
      <c r="DV3442" s="1"/>
      <c r="DW3442" s="1"/>
      <c r="DX3442" s="1"/>
      <c r="DY3442" s="1"/>
      <c r="DZ3442" s="1"/>
      <c r="EA3442" s="1"/>
      <c r="EB3442" s="1"/>
      <c r="EC3442" s="1"/>
      <c r="ED3442" s="1"/>
      <c r="EE3442" s="1"/>
      <c r="EF3442" s="1"/>
      <c r="EG3442" s="1"/>
      <c r="EH3442" s="1"/>
      <c r="EI3442" s="1"/>
      <c r="EJ3442" s="1"/>
      <c r="EK3442" s="1"/>
      <c r="EL3442" s="1"/>
      <c r="EM3442" s="1"/>
      <c r="EN3442" s="1"/>
      <c r="EO3442" s="1"/>
      <c r="EP3442" s="1"/>
      <c r="EQ3442" s="1"/>
      <c r="ER3442" s="1"/>
      <c r="ES3442" s="1"/>
      <c r="ET3442" s="1"/>
      <c r="EU3442" s="1"/>
      <c r="EV3442" s="1"/>
      <c r="EW3442" s="1"/>
      <c r="EX3442" s="1"/>
      <c r="EY3442" s="1"/>
      <c r="EZ3442" s="1"/>
      <c r="FA3442" s="1"/>
      <c r="FB3442" s="1"/>
      <c r="FC3442" s="1"/>
      <c r="FD3442" s="1"/>
      <c r="FE3442" s="1"/>
      <c r="FF3442" s="1"/>
      <c r="FG3442" s="1"/>
      <c r="FH3442" s="1"/>
      <c r="FI3442" s="1"/>
      <c r="FJ3442" s="1"/>
      <c r="FK3442" s="1"/>
      <c r="FL3442" s="1"/>
      <c r="FM3442" s="1"/>
      <c r="FN3442" s="1"/>
      <c r="FO3442" s="1"/>
      <c r="FP3442" s="1"/>
      <c r="FQ3442" s="1"/>
      <c r="FR3442" s="1"/>
      <c r="FS3442" s="1"/>
      <c r="FT3442" s="1"/>
      <c r="FU3442" s="1"/>
      <c r="FV3442" s="1"/>
      <c r="FW3442" s="1"/>
      <c r="FX3442" s="1"/>
      <c r="FY3442" s="1"/>
      <c r="FZ3442" s="1"/>
      <c r="GA3442" s="1"/>
      <c r="GB3442" s="1"/>
      <c r="GC3442" s="1"/>
      <c r="GD3442" s="1"/>
      <c r="GE3442" s="1"/>
      <c r="GF3442" s="1"/>
      <c r="GG3442" s="1"/>
      <c r="GH3442" s="1"/>
      <c r="GI3442" s="1"/>
      <c r="GJ3442" s="1"/>
      <c r="GK3442" s="1"/>
      <c r="GL3442" s="1"/>
      <c r="GM3442" s="1"/>
      <c r="GN3442" s="1"/>
      <c r="GO3442" s="1"/>
    </row>
    <row r="3443" spans="1:197" s="40" customFormat="1" x14ac:dyDescent="0.25">
      <c r="A3443" s="41"/>
      <c r="B3443" s="4"/>
      <c r="C3443" s="41"/>
      <c r="D3443" s="42"/>
      <c r="E3443" s="42"/>
      <c r="F3443" s="42"/>
      <c r="G3443" s="1"/>
      <c r="H3443" s="1"/>
      <c r="I3443" s="1"/>
      <c r="J3443" s="1"/>
      <c r="K3443" s="1"/>
      <c r="L3443" s="1"/>
      <c r="M3443" s="2"/>
      <c r="N3443" s="1"/>
      <c r="O3443" s="1"/>
      <c r="P3443" s="1"/>
      <c r="Q3443" s="1"/>
      <c r="R3443" s="1"/>
      <c r="S3443" s="1"/>
      <c r="T3443" s="1"/>
      <c r="U3443" s="1"/>
      <c r="V3443" s="1"/>
      <c r="W3443" s="1"/>
      <c r="X3443" s="1"/>
      <c r="Y3443" s="1"/>
      <c r="Z3443" s="1"/>
      <c r="AA3443" s="1"/>
      <c r="AB3443" s="1"/>
      <c r="AC3443" s="1"/>
      <c r="AD3443" s="1"/>
      <c r="AE3443" s="1"/>
      <c r="AF3443" s="1"/>
      <c r="AG3443" s="1"/>
      <c r="AH3443" s="1"/>
      <c r="AI3443" s="1"/>
      <c r="AJ3443" s="1"/>
      <c r="AK3443" s="1"/>
      <c r="AL3443" s="1"/>
      <c r="AM3443" s="1"/>
      <c r="AN3443" s="1"/>
      <c r="AO3443" s="1"/>
      <c r="AP3443" s="1"/>
      <c r="AQ3443" s="1"/>
      <c r="AR3443" s="1"/>
      <c r="AS3443" s="1"/>
      <c r="AT3443" s="1"/>
      <c r="AU3443" s="1"/>
      <c r="AV3443" s="1"/>
      <c r="AW3443" s="1"/>
      <c r="AX3443" s="1"/>
      <c r="AY3443" s="1"/>
      <c r="AZ3443" s="1"/>
      <c r="BA3443" s="1"/>
      <c r="BB3443" s="1"/>
      <c r="BC3443" s="1"/>
      <c r="BD3443" s="1"/>
      <c r="BE3443" s="1"/>
      <c r="BF3443" s="1"/>
      <c r="BG3443" s="1"/>
      <c r="BH3443" s="1"/>
      <c r="BI3443" s="1"/>
      <c r="BJ3443" s="1"/>
      <c r="BK3443" s="1"/>
      <c r="BL3443" s="1"/>
      <c r="BM3443" s="1"/>
      <c r="BN3443" s="1"/>
      <c r="BO3443" s="1"/>
      <c r="BP3443" s="1"/>
      <c r="BQ3443" s="1"/>
      <c r="BR3443" s="1"/>
      <c r="BS3443" s="1"/>
      <c r="BT3443" s="1"/>
      <c r="BU3443" s="1"/>
      <c r="BV3443" s="1"/>
      <c r="BW3443" s="1"/>
      <c r="BX3443" s="1"/>
      <c r="BY3443" s="1"/>
      <c r="BZ3443" s="1"/>
      <c r="CA3443" s="1"/>
      <c r="CB3443" s="1"/>
      <c r="CC3443" s="1"/>
      <c r="CD3443" s="1"/>
      <c r="CE3443" s="1"/>
      <c r="CF3443" s="1"/>
      <c r="CG3443" s="1"/>
      <c r="CH3443" s="1"/>
      <c r="CI3443" s="1"/>
      <c r="CJ3443" s="1"/>
      <c r="CK3443" s="1"/>
      <c r="CL3443" s="1"/>
      <c r="CM3443" s="1"/>
      <c r="CN3443" s="1"/>
      <c r="CO3443" s="1"/>
      <c r="CP3443" s="1"/>
      <c r="CQ3443" s="1"/>
      <c r="CR3443" s="1"/>
      <c r="CS3443" s="1"/>
      <c r="CT3443" s="1"/>
      <c r="CU3443" s="1"/>
      <c r="CV3443" s="1"/>
      <c r="CW3443" s="1"/>
      <c r="CX3443" s="1"/>
      <c r="CY3443" s="1"/>
      <c r="CZ3443" s="1"/>
      <c r="DA3443" s="1"/>
      <c r="DB3443" s="1"/>
      <c r="DC3443" s="1"/>
      <c r="DD3443" s="1"/>
      <c r="DE3443" s="1"/>
      <c r="DF3443" s="1"/>
      <c r="DG3443" s="1"/>
      <c r="DH3443" s="1"/>
      <c r="DI3443" s="1"/>
      <c r="DJ3443" s="1"/>
      <c r="DK3443" s="1"/>
      <c r="DL3443" s="1"/>
      <c r="DM3443" s="1"/>
      <c r="DN3443" s="1"/>
      <c r="DO3443" s="1"/>
      <c r="DP3443" s="1"/>
      <c r="DQ3443" s="1"/>
      <c r="DR3443" s="1"/>
      <c r="DS3443" s="1"/>
      <c r="DT3443" s="1"/>
      <c r="DU3443" s="1"/>
      <c r="DV3443" s="1"/>
      <c r="DW3443" s="1"/>
      <c r="DX3443" s="1"/>
      <c r="DY3443" s="1"/>
      <c r="DZ3443" s="1"/>
      <c r="EA3443" s="1"/>
      <c r="EB3443" s="1"/>
      <c r="EC3443" s="1"/>
      <c r="ED3443" s="1"/>
      <c r="EE3443" s="1"/>
      <c r="EF3443" s="1"/>
      <c r="EG3443" s="1"/>
      <c r="EH3443" s="1"/>
      <c r="EI3443" s="1"/>
      <c r="EJ3443" s="1"/>
      <c r="EK3443" s="1"/>
      <c r="EL3443" s="1"/>
      <c r="EM3443" s="1"/>
      <c r="EN3443" s="1"/>
      <c r="EO3443" s="1"/>
      <c r="EP3443" s="1"/>
      <c r="EQ3443" s="1"/>
      <c r="ER3443" s="1"/>
      <c r="ES3443" s="1"/>
      <c r="ET3443" s="1"/>
      <c r="EU3443" s="1"/>
      <c r="EV3443" s="1"/>
      <c r="EW3443" s="1"/>
      <c r="EX3443" s="1"/>
      <c r="EY3443" s="1"/>
      <c r="EZ3443" s="1"/>
      <c r="FA3443" s="1"/>
      <c r="FB3443" s="1"/>
      <c r="FC3443" s="1"/>
      <c r="FD3443" s="1"/>
      <c r="FE3443" s="1"/>
      <c r="FF3443" s="1"/>
      <c r="FG3443" s="1"/>
      <c r="FH3443" s="1"/>
      <c r="FI3443" s="1"/>
      <c r="FJ3443" s="1"/>
      <c r="FK3443" s="1"/>
      <c r="FL3443" s="1"/>
      <c r="FM3443" s="1"/>
      <c r="FN3443" s="1"/>
      <c r="FO3443" s="1"/>
      <c r="FP3443" s="1"/>
      <c r="FQ3443" s="1"/>
      <c r="FR3443" s="1"/>
      <c r="FS3443" s="1"/>
      <c r="FT3443" s="1"/>
      <c r="FU3443" s="1"/>
      <c r="FV3443" s="1"/>
      <c r="FW3443" s="1"/>
      <c r="FX3443" s="1"/>
      <c r="FY3443" s="1"/>
      <c r="FZ3443" s="1"/>
      <c r="GA3443" s="1"/>
      <c r="GB3443" s="1"/>
      <c r="GC3443" s="1"/>
      <c r="GD3443" s="1"/>
      <c r="GE3443" s="1"/>
      <c r="GF3443" s="1"/>
      <c r="GG3443" s="1"/>
      <c r="GH3443" s="1"/>
      <c r="GI3443" s="1"/>
      <c r="GJ3443" s="1"/>
      <c r="GK3443" s="1"/>
      <c r="GL3443" s="1"/>
      <c r="GM3443" s="1"/>
      <c r="GN3443" s="1"/>
      <c r="GO3443" s="1"/>
    </row>
    <row r="3444" spans="1:197" s="40" customFormat="1" x14ac:dyDescent="0.25">
      <c r="A3444" s="41"/>
      <c r="B3444" s="4"/>
      <c r="C3444" s="41"/>
      <c r="D3444" s="42"/>
      <c r="E3444" s="42"/>
      <c r="F3444" s="42"/>
      <c r="G3444" s="1"/>
      <c r="H3444" s="1"/>
      <c r="I3444" s="1"/>
      <c r="J3444" s="1"/>
      <c r="K3444" s="1"/>
      <c r="L3444" s="1"/>
      <c r="M3444" s="2"/>
      <c r="N3444" s="1"/>
      <c r="O3444" s="1"/>
      <c r="P3444" s="1"/>
      <c r="Q3444" s="1"/>
      <c r="R3444" s="1"/>
      <c r="S3444" s="1"/>
      <c r="T3444" s="1"/>
      <c r="U3444" s="1"/>
      <c r="V3444" s="1"/>
      <c r="W3444" s="1"/>
      <c r="X3444" s="1"/>
      <c r="Y3444" s="1"/>
      <c r="Z3444" s="1"/>
      <c r="AA3444" s="1"/>
      <c r="AB3444" s="1"/>
      <c r="AC3444" s="1"/>
      <c r="AD3444" s="1"/>
      <c r="AE3444" s="1"/>
      <c r="AF3444" s="1"/>
      <c r="AG3444" s="1"/>
      <c r="AH3444" s="1"/>
      <c r="AI3444" s="1"/>
      <c r="AJ3444" s="1"/>
      <c r="AK3444" s="1"/>
      <c r="AL3444" s="1"/>
      <c r="AM3444" s="1"/>
      <c r="AN3444" s="1"/>
      <c r="AO3444" s="1"/>
      <c r="AP3444" s="1"/>
      <c r="AQ3444" s="1"/>
      <c r="AR3444" s="1"/>
      <c r="AS3444" s="1"/>
      <c r="AT3444" s="1"/>
      <c r="AU3444" s="1"/>
      <c r="AV3444" s="1"/>
      <c r="AW3444" s="1"/>
      <c r="AX3444" s="1"/>
      <c r="AY3444" s="1"/>
      <c r="AZ3444" s="1"/>
      <c r="BA3444" s="1"/>
      <c r="BB3444" s="1"/>
      <c r="BC3444" s="1"/>
      <c r="BD3444" s="1"/>
      <c r="BE3444" s="1"/>
      <c r="BF3444" s="1"/>
      <c r="BG3444" s="1"/>
      <c r="BH3444" s="1"/>
      <c r="BI3444" s="1"/>
      <c r="BJ3444" s="1"/>
      <c r="BK3444" s="1"/>
      <c r="BL3444" s="1"/>
      <c r="BM3444" s="1"/>
      <c r="BN3444" s="1"/>
      <c r="BO3444" s="1"/>
      <c r="BP3444" s="1"/>
      <c r="BQ3444" s="1"/>
      <c r="BR3444" s="1"/>
      <c r="BS3444" s="1"/>
      <c r="BT3444" s="1"/>
      <c r="BU3444" s="1"/>
      <c r="BV3444" s="1"/>
      <c r="BW3444" s="1"/>
      <c r="BX3444" s="1"/>
      <c r="BY3444" s="1"/>
      <c r="BZ3444" s="1"/>
      <c r="CA3444" s="1"/>
      <c r="CB3444" s="1"/>
      <c r="CC3444" s="1"/>
      <c r="CD3444" s="1"/>
      <c r="CE3444" s="1"/>
      <c r="CF3444" s="1"/>
      <c r="CG3444" s="1"/>
      <c r="CH3444" s="1"/>
      <c r="CI3444" s="1"/>
      <c r="CJ3444" s="1"/>
      <c r="CK3444" s="1"/>
      <c r="CL3444" s="1"/>
      <c r="CM3444" s="1"/>
      <c r="CN3444" s="1"/>
      <c r="CO3444" s="1"/>
      <c r="CP3444" s="1"/>
      <c r="CQ3444" s="1"/>
      <c r="CR3444" s="1"/>
      <c r="CS3444" s="1"/>
      <c r="CT3444" s="1"/>
      <c r="CU3444" s="1"/>
      <c r="CV3444" s="1"/>
      <c r="CW3444" s="1"/>
      <c r="CX3444" s="1"/>
      <c r="CY3444" s="1"/>
      <c r="CZ3444" s="1"/>
      <c r="DA3444" s="1"/>
      <c r="DB3444" s="1"/>
      <c r="DC3444" s="1"/>
      <c r="DD3444" s="1"/>
      <c r="DE3444" s="1"/>
      <c r="DF3444" s="1"/>
      <c r="DG3444" s="1"/>
      <c r="DH3444" s="1"/>
      <c r="DI3444" s="1"/>
      <c r="DJ3444" s="1"/>
      <c r="DK3444" s="1"/>
      <c r="DL3444" s="1"/>
      <c r="DM3444" s="1"/>
      <c r="DN3444" s="1"/>
      <c r="DO3444" s="1"/>
      <c r="DP3444" s="1"/>
      <c r="DQ3444" s="1"/>
      <c r="DR3444" s="1"/>
      <c r="DS3444" s="1"/>
      <c r="DT3444" s="1"/>
      <c r="DU3444" s="1"/>
      <c r="DV3444" s="1"/>
      <c r="DW3444" s="1"/>
      <c r="DX3444" s="1"/>
      <c r="DY3444" s="1"/>
      <c r="DZ3444" s="1"/>
      <c r="EA3444" s="1"/>
      <c r="EB3444" s="1"/>
      <c r="EC3444" s="1"/>
      <c r="ED3444" s="1"/>
      <c r="EE3444" s="1"/>
      <c r="EF3444" s="1"/>
      <c r="EG3444" s="1"/>
      <c r="EH3444" s="1"/>
      <c r="EI3444" s="1"/>
      <c r="EJ3444" s="1"/>
      <c r="EK3444" s="1"/>
      <c r="EL3444" s="1"/>
      <c r="EM3444" s="1"/>
      <c r="EN3444" s="1"/>
      <c r="EO3444" s="1"/>
      <c r="EP3444" s="1"/>
      <c r="EQ3444" s="1"/>
      <c r="ER3444" s="1"/>
      <c r="ES3444" s="1"/>
      <c r="ET3444" s="1"/>
      <c r="EU3444" s="1"/>
      <c r="EV3444" s="1"/>
      <c r="EW3444" s="1"/>
      <c r="EX3444" s="1"/>
      <c r="EY3444" s="1"/>
      <c r="EZ3444" s="1"/>
      <c r="FA3444" s="1"/>
      <c r="FB3444" s="1"/>
      <c r="FC3444" s="1"/>
      <c r="FD3444" s="1"/>
      <c r="FE3444" s="1"/>
      <c r="FF3444" s="1"/>
      <c r="FG3444" s="1"/>
      <c r="FH3444" s="1"/>
      <c r="FI3444" s="1"/>
      <c r="FJ3444" s="1"/>
      <c r="FK3444" s="1"/>
      <c r="FL3444" s="1"/>
      <c r="FM3444" s="1"/>
      <c r="FN3444" s="1"/>
      <c r="FO3444" s="1"/>
      <c r="FP3444" s="1"/>
      <c r="FQ3444" s="1"/>
      <c r="FR3444" s="1"/>
      <c r="FS3444" s="1"/>
      <c r="FT3444" s="1"/>
      <c r="FU3444" s="1"/>
      <c r="FV3444" s="1"/>
      <c r="FW3444" s="1"/>
      <c r="FX3444" s="1"/>
      <c r="FY3444" s="1"/>
      <c r="FZ3444" s="1"/>
      <c r="GA3444" s="1"/>
      <c r="GB3444" s="1"/>
      <c r="GC3444" s="1"/>
      <c r="GD3444" s="1"/>
      <c r="GE3444" s="1"/>
      <c r="GF3444" s="1"/>
      <c r="GG3444" s="1"/>
      <c r="GH3444" s="1"/>
      <c r="GI3444" s="1"/>
      <c r="GJ3444" s="1"/>
      <c r="GK3444" s="1"/>
      <c r="GL3444" s="1"/>
      <c r="GM3444" s="1"/>
      <c r="GN3444" s="1"/>
      <c r="GO3444" s="1"/>
    </row>
    <row r="3445" spans="1:197" s="40" customFormat="1" x14ac:dyDescent="0.25">
      <c r="A3445" s="41"/>
      <c r="B3445" s="4"/>
      <c r="C3445" s="41"/>
      <c r="D3445" s="42"/>
      <c r="E3445" s="42"/>
      <c r="F3445" s="42"/>
      <c r="G3445" s="1"/>
      <c r="H3445" s="1"/>
      <c r="I3445" s="1"/>
      <c r="J3445" s="1"/>
      <c r="K3445" s="1"/>
      <c r="L3445" s="1"/>
      <c r="M3445" s="2"/>
      <c r="N3445" s="1"/>
      <c r="O3445" s="1"/>
      <c r="P3445" s="1"/>
      <c r="Q3445" s="1"/>
      <c r="R3445" s="1"/>
      <c r="S3445" s="1"/>
      <c r="T3445" s="1"/>
      <c r="U3445" s="1"/>
      <c r="V3445" s="1"/>
      <c r="W3445" s="1"/>
      <c r="X3445" s="1"/>
      <c r="Y3445" s="1"/>
      <c r="Z3445" s="1"/>
      <c r="AA3445" s="1"/>
      <c r="AB3445" s="1"/>
      <c r="AC3445" s="1"/>
      <c r="AD3445" s="1"/>
      <c r="AE3445" s="1"/>
      <c r="AF3445" s="1"/>
      <c r="AG3445" s="1"/>
      <c r="AH3445" s="1"/>
      <c r="AI3445" s="1"/>
      <c r="AJ3445" s="1"/>
      <c r="AK3445" s="1"/>
      <c r="AL3445" s="1"/>
      <c r="AM3445" s="1"/>
      <c r="AN3445" s="1"/>
      <c r="AO3445" s="1"/>
      <c r="AP3445" s="1"/>
      <c r="AQ3445" s="1"/>
      <c r="AR3445" s="1"/>
      <c r="AS3445" s="1"/>
      <c r="AT3445" s="1"/>
      <c r="AU3445" s="1"/>
      <c r="AV3445" s="1"/>
      <c r="AW3445" s="1"/>
      <c r="AX3445" s="1"/>
      <c r="AY3445" s="1"/>
      <c r="AZ3445" s="1"/>
      <c r="BA3445" s="1"/>
      <c r="BB3445" s="1"/>
      <c r="BC3445" s="1"/>
      <c r="BD3445" s="1"/>
      <c r="BE3445" s="1"/>
      <c r="BF3445" s="1"/>
      <c r="BG3445" s="1"/>
      <c r="BH3445" s="1"/>
      <c r="BI3445" s="1"/>
      <c r="BJ3445" s="1"/>
      <c r="BK3445" s="1"/>
      <c r="BL3445" s="1"/>
      <c r="BM3445" s="1"/>
      <c r="BN3445" s="1"/>
      <c r="BO3445" s="1"/>
      <c r="BP3445" s="1"/>
      <c r="BQ3445" s="1"/>
      <c r="BR3445" s="1"/>
      <c r="BS3445" s="1"/>
      <c r="BT3445" s="1"/>
      <c r="BU3445" s="1"/>
      <c r="BV3445" s="1"/>
      <c r="BW3445" s="1"/>
      <c r="BX3445" s="1"/>
      <c r="BY3445" s="1"/>
      <c r="BZ3445" s="1"/>
      <c r="CA3445" s="1"/>
      <c r="CB3445" s="1"/>
      <c r="CC3445" s="1"/>
      <c r="CD3445" s="1"/>
      <c r="CE3445" s="1"/>
      <c r="CF3445" s="1"/>
      <c r="CG3445" s="1"/>
      <c r="CH3445" s="1"/>
      <c r="CI3445" s="1"/>
      <c r="CJ3445" s="1"/>
      <c r="CK3445" s="1"/>
      <c r="CL3445" s="1"/>
      <c r="CM3445" s="1"/>
      <c r="CN3445" s="1"/>
      <c r="CO3445" s="1"/>
      <c r="CP3445" s="1"/>
      <c r="CQ3445" s="1"/>
      <c r="CR3445" s="1"/>
      <c r="CS3445" s="1"/>
      <c r="CT3445" s="1"/>
      <c r="CU3445" s="1"/>
      <c r="CV3445" s="1"/>
      <c r="CW3445" s="1"/>
      <c r="CX3445" s="1"/>
      <c r="CY3445" s="1"/>
      <c r="CZ3445" s="1"/>
      <c r="DA3445" s="1"/>
      <c r="DB3445" s="1"/>
      <c r="DC3445" s="1"/>
      <c r="DD3445" s="1"/>
      <c r="DE3445" s="1"/>
      <c r="DF3445" s="1"/>
      <c r="DG3445" s="1"/>
      <c r="DH3445" s="1"/>
      <c r="DI3445" s="1"/>
      <c r="DJ3445" s="1"/>
      <c r="DK3445" s="1"/>
      <c r="DL3445" s="1"/>
      <c r="DM3445" s="1"/>
      <c r="DN3445" s="1"/>
      <c r="DO3445" s="1"/>
      <c r="DP3445" s="1"/>
      <c r="DQ3445" s="1"/>
      <c r="DR3445" s="1"/>
      <c r="DS3445" s="1"/>
      <c r="DT3445" s="1"/>
      <c r="DU3445" s="1"/>
      <c r="DV3445" s="1"/>
      <c r="DW3445" s="1"/>
      <c r="DX3445" s="1"/>
      <c r="DY3445" s="1"/>
      <c r="DZ3445" s="1"/>
      <c r="EA3445" s="1"/>
      <c r="EB3445" s="1"/>
      <c r="EC3445" s="1"/>
      <c r="ED3445" s="1"/>
      <c r="EE3445" s="1"/>
      <c r="EF3445" s="1"/>
      <c r="EG3445" s="1"/>
      <c r="EH3445" s="1"/>
      <c r="EI3445" s="1"/>
      <c r="EJ3445" s="1"/>
      <c r="EK3445" s="1"/>
      <c r="EL3445" s="1"/>
      <c r="EM3445" s="1"/>
      <c r="EN3445" s="1"/>
      <c r="EO3445" s="1"/>
      <c r="EP3445" s="1"/>
      <c r="EQ3445" s="1"/>
      <c r="ER3445" s="1"/>
      <c r="ES3445" s="1"/>
      <c r="ET3445" s="1"/>
      <c r="EU3445" s="1"/>
      <c r="EV3445" s="1"/>
      <c r="EW3445" s="1"/>
      <c r="EX3445" s="1"/>
      <c r="EY3445" s="1"/>
      <c r="EZ3445" s="1"/>
      <c r="FA3445" s="1"/>
      <c r="FB3445" s="1"/>
      <c r="FC3445" s="1"/>
      <c r="FD3445" s="1"/>
      <c r="FE3445" s="1"/>
      <c r="FF3445" s="1"/>
      <c r="FG3445" s="1"/>
      <c r="FH3445" s="1"/>
      <c r="FI3445" s="1"/>
      <c r="FJ3445" s="1"/>
      <c r="FK3445" s="1"/>
      <c r="FL3445" s="1"/>
      <c r="FM3445" s="1"/>
      <c r="FN3445" s="1"/>
      <c r="FO3445" s="1"/>
      <c r="FP3445" s="1"/>
      <c r="FQ3445" s="1"/>
      <c r="FR3445" s="1"/>
      <c r="FS3445" s="1"/>
      <c r="FT3445" s="1"/>
      <c r="FU3445" s="1"/>
      <c r="FV3445" s="1"/>
      <c r="FW3445" s="1"/>
      <c r="FX3445" s="1"/>
      <c r="FY3445" s="1"/>
      <c r="FZ3445" s="1"/>
      <c r="GA3445" s="1"/>
      <c r="GB3445" s="1"/>
      <c r="GC3445" s="1"/>
      <c r="GD3445" s="1"/>
      <c r="GE3445" s="1"/>
      <c r="GF3445" s="1"/>
      <c r="GG3445" s="1"/>
      <c r="GH3445" s="1"/>
      <c r="GI3445" s="1"/>
      <c r="GJ3445" s="1"/>
      <c r="GK3445" s="1"/>
      <c r="GL3445" s="1"/>
      <c r="GM3445" s="1"/>
      <c r="GN3445" s="1"/>
      <c r="GO3445" s="1"/>
    </row>
    <row r="3446" spans="1:197" s="40" customFormat="1" x14ac:dyDescent="0.25">
      <c r="A3446" s="41"/>
      <c r="B3446" s="4"/>
      <c r="C3446" s="41"/>
      <c r="D3446" s="42"/>
      <c r="E3446" s="42"/>
      <c r="F3446" s="42"/>
      <c r="G3446" s="1"/>
      <c r="H3446" s="1"/>
      <c r="I3446" s="1"/>
      <c r="J3446" s="1"/>
      <c r="K3446" s="1"/>
      <c r="L3446" s="1"/>
      <c r="M3446" s="2"/>
      <c r="N3446" s="1"/>
      <c r="O3446" s="1"/>
      <c r="P3446" s="1"/>
      <c r="Q3446" s="1"/>
      <c r="R3446" s="1"/>
      <c r="S3446" s="1"/>
      <c r="T3446" s="1"/>
      <c r="U3446" s="1"/>
      <c r="V3446" s="1"/>
      <c r="W3446" s="1"/>
      <c r="X3446" s="1"/>
      <c r="Y3446" s="1"/>
      <c r="Z3446" s="1"/>
      <c r="AA3446" s="1"/>
      <c r="AB3446" s="1"/>
      <c r="AC3446" s="1"/>
      <c r="AD3446" s="1"/>
      <c r="AE3446" s="1"/>
      <c r="AF3446" s="1"/>
      <c r="AG3446" s="1"/>
      <c r="AH3446" s="1"/>
      <c r="AI3446" s="1"/>
      <c r="AJ3446" s="1"/>
      <c r="AK3446" s="1"/>
      <c r="AL3446" s="1"/>
      <c r="AM3446" s="1"/>
      <c r="AN3446" s="1"/>
      <c r="AO3446" s="1"/>
      <c r="AP3446" s="1"/>
      <c r="AQ3446" s="1"/>
      <c r="AR3446" s="1"/>
      <c r="AS3446" s="1"/>
      <c r="AT3446" s="1"/>
      <c r="AU3446" s="1"/>
      <c r="AV3446" s="1"/>
      <c r="AW3446" s="1"/>
      <c r="AX3446" s="1"/>
      <c r="AY3446" s="1"/>
      <c r="AZ3446" s="1"/>
      <c r="BA3446" s="1"/>
      <c r="BB3446" s="1"/>
      <c r="BC3446" s="1"/>
      <c r="BD3446" s="1"/>
      <c r="BE3446" s="1"/>
      <c r="BF3446" s="1"/>
      <c r="BG3446" s="1"/>
      <c r="BH3446" s="1"/>
      <c r="BI3446" s="1"/>
      <c r="BJ3446" s="1"/>
      <c r="BK3446" s="1"/>
      <c r="BL3446" s="1"/>
      <c r="BM3446" s="1"/>
      <c r="BN3446" s="1"/>
      <c r="BO3446" s="1"/>
      <c r="BP3446" s="1"/>
      <c r="BQ3446" s="1"/>
      <c r="BR3446" s="1"/>
      <c r="BS3446" s="1"/>
      <c r="BT3446" s="1"/>
      <c r="BU3446" s="1"/>
      <c r="BV3446" s="1"/>
      <c r="BW3446" s="1"/>
      <c r="BX3446" s="1"/>
      <c r="BY3446" s="1"/>
      <c r="BZ3446" s="1"/>
      <c r="CA3446" s="1"/>
      <c r="CB3446" s="1"/>
      <c r="CC3446" s="1"/>
      <c r="CD3446" s="1"/>
      <c r="CE3446" s="1"/>
      <c r="CF3446" s="1"/>
      <c r="CG3446" s="1"/>
      <c r="CH3446" s="1"/>
      <c r="CI3446" s="1"/>
      <c r="CJ3446" s="1"/>
      <c r="CK3446" s="1"/>
      <c r="CL3446" s="1"/>
      <c r="CM3446" s="1"/>
      <c r="CN3446" s="1"/>
      <c r="CO3446" s="1"/>
      <c r="CP3446" s="1"/>
      <c r="CQ3446" s="1"/>
      <c r="CR3446" s="1"/>
      <c r="CS3446" s="1"/>
      <c r="CT3446" s="1"/>
      <c r="CU3446" s="1"/>
      <c r="CV3446" s="1"/>
      <c r="CW3446" s="1"/>
      <c r="CX3446" s="1"/>
      <c r="CY3446" s="1"/>
      <c r="CZ3446" s="1"/>
      <c r="DA3446" s="1"/>
      <c r="DB3446" s="1"/>
      <c r="DC3446" s="1"/>
      <c r="DD3446" s="1"/>
      <c r="DE3446" s="1"/>
      <c r="DF3446" s="1"/>
      <c r="DG3446" s="1"/>
      <c r="DH3446" s="1"/>
      <c r="DI3446" s="1"/>
      <c r="DJ3446" s="1"/>
      <c r="DK3446" s="1"/>
      <c r="DL3446" s="1"/>
      <c r="DM3446" s="1"/>
      <c r="DN3446" s="1"/>
      <c r="DO3446" s="1"/>
      <c r="DP3446" s="1"/>
      <c r="DQ3446" s="1"/>
      <c r="DR3446" s="1"/>
      <c r="DS3446" s="1"/>
      <c r="DT3446" s="1"/>
      <c r="DU3446" s="1"/>
      <c r="DV3446" s="1"/>
      <c r="DW3446" s="1"/>
      <c r="DX3446" s="1"/>
      <c r="DY3446" s="1"/>
      <c r="DZ3446" s="1"/>
      <c r="EA3446" s="1"/>
      <c r="EB3446" s="1"/>
      <c r="EC3446" s="1"/>
      <c r="ED3446" s="1"/>
      <c r="EE3446" s="1"/>
      <c r="EF3446" s="1"/>
      <c r="EG3446" s="1"/>
      <c r="EH3446" s="1"/>
      <c r="EI3446" s="1"/>
      <c r="EJ3446" s="1"/>
      <c r="EK3446" s="1"/>
      <c r="EL3446" s="1"/>
      <c r="EM3446" s="1"/>
      <c r="EN3446" s="1"/>
      <c r="EO3446" s="1"/>
      <c r="EP3446" s="1"/>
      <c r="EQ3446" s="1"/>
      <c r="ER3446" s="1"/>
      <c r="ES3446" s="1"/>
      <c r="ET3446" s="1"/>
      <c r="EU3446" s="1"/>
      <c r="EV3446" s="1"/>
      <c r="EW3446" s="1"/>
      <c r="EX3446" s="1"/>
      <c r="EY3446" s="1"/>
      <c r="EZ3446" s="1"/>
      <c r="FA3446" s="1"/>
      <c r="FB3446" s="1"/>
      <c r="FC3446" s="1"/>
      <c r="FD3446" s="1"/>
      <c r="FE3446" s="1"/>
      <c r="FF3446" s="1"/>
      <c r="FG3446" s="1"/>
      <c r="FH3446" s="1"/>
      <c r="FI3446" s="1"/>
      <c r="FJ3446" s="1"/>
      <c r="FK3446" s="1"/>
      <c r="FL3446" s="1"/>
      <c r="FM3446" s="1"/>
      <c r="FN3446" s="1"/>
      <c r="FO3446" s="1"/>
      <c r="FP3446" s="1"/>
      <c r="FQ3446" s="1"/>
      <c r="FR3446" s="1"/>
      <c r="FS3446" s="1"/>
      <c r="FT3446" s="1"/>
      <c r="FU3446" s="1"/>
      <c r="FV3446" s="1"/>
      <c r="FW3446" s="1"/>
      <c r="FX3446" s="1"/>
      <c r="FY3446" s="1"/>
      <c r="FZ3446" s="1"/>
      <c r="GA3446" s="1"/>
      <c r="GB3446" s="1"/>
      <c r="GC3446" s="1"/>
      <c r="GD3446" s="1"/>
      <c r="GE3446" s="1"/>
      <c r="GF3446" s="1"/>
      <c r="GG3446" s="1"/>
      <c r="GH3446" s="1"/>
      <c r="GI3446" s="1"/>
      <c r="GJ3446" s="1"/>
      <c r="GK3446" s="1"/>
      <c r="GL3446" s="1"/>
      <c r="GM3446" s="1"/>
      <c r="GN3446" s="1"/>
      <c r="GO3446" s="1"/>
    </row>
    <row r="3447" spans="1:197" s="40" customFormat="1" x14ac:dyDescent="0.25">
      <c r="A3447" s="41"/>
      <c r="B3447" s="4"/>
      <c r="C3447" s="41"/>
      <c r="D3447" s="42"/>
      <c r="E3447" s="42"/>
      <c r="F3447" s="42"/>
      <c r="G3447" s="1"/>
      <c r="H3447" s="1"/>
      <c r="I3447" s="1"/>
      <c r="J3447" s="1"/>
      <c r="K3447" s="1"/>
      <c r="L3447" s="1"/>
      <c r="M3447" s="2"/>
      <c r="N3447" s="1"/>
      <c r="O3447" s="1"/>
      <c r="P3447" s="1"/>
      <c r="Q3447" s="1"/>
      <c r="R3447" s="1"/>
      <c r="S3447" s="1"/>
      <c r="T3447" s="1"/>
      <c r="U3447" s="1"/>
      <c r="V3447" s="1"/>
      <c r="W3447" s="1"/>
      <c r="X3447" s="1"/>
      <c r="Y3447" s="1"/>
      <c r="Z3447" s="1"/>
      <c r="AA3447" s="1"/>
      <c r="AB3447" s="1"/>
      <c r="AC3447" s="1"/>
      <c r="AD3447" s="1"/>
      <c r="AE3447" s="1"/>
      <c r="AF3447" s="1"/>
      <c r="AG3447" s="1"/>
      <c r="AH3447" s="1"/>
      <c r="AI3447" s="1"/>
      <c r="AJ3447" s="1"/>
      <c r="AK3447" s="1"/>
      <c r="AL3447" s="1"/>
      <c r="AM3447" s="1"/>
      <c r="AN3447" s="1"/>
      <c r="AO3447" s="1"/>
      <c r="AP3447" s="1"/>
      <c r="AQ3447" s="1"/>
      <c r="AR3447" s="1"/>
      <c r="AS3447" s="1"/>
      <c r="AT3447" s="1"/>
      <c r="AU3447" s="1"/>
      <c r="AV3447" s="1"/>
      <c r="AW3447" s="1"/>
      <c r="AX3447" s="1"/>
      <c r="AY3447" s="1"/>
      <c r="AZ3447" s="1"/>
      <c r="BA3447" s="1"/>
      <c r="BB3447" s="1"/>
      <c r="BC3447" s="1"/>
      <c r="BD3447" s="1"/>
      <c r="BE3447" s="1"/>
      <c r="BF3447" s="1"/>
      <c r="BG3447" s="1"/>
      <c r="BH3447" s="1"/>
      <c r="BI3447" s="1"/>
      <c r="BJ3447" s="1"/>
      <c r="BK3447" s="1"/>
      <c r="BL3447" s="1"/>
      <c r="BM3447" s="1"/>
      <c r="BN3447" s="1"/>
      <c r="BO3447" s="1"/>
      <c r="BP3447" s="1"/>
      <c r="BQ3447" s="1"/>
      <c r="BR3447" s="1"/>
      <c r="BS3447" s="1"/>
      <c r="BT3447" s="1"/>
      <c r="BU3447" s="1"/>
      <c r="BV3447" s="1"/>
      <c r="BW3447" s="1"/>
      <c r="BX3447" s="1"/>
      <c r="BY3447" s="1"/>
      <c r="BZ3447" s="1"/>
      <c r="CA3447" s="1"/>
      <c r="CB3447" s="1"/>
      <c r="CC3447" s="1"/>
      <c r="CD3447" s="1"/>
      <c r="CE3447" s="1"/>
      <c r="CF3447" s="1"/>
      <c r="CG3447" s="1"/>
      <c r="CH3447" s="1"/>
      <c r="CI3447" s="1"/>
      <c r="CJ3447" s="1"/>
      <c r="CK3447" s="1"/>
      <c r="CL3447" s="1"/>
      <c r="CM3447" s="1"/>
      <c r="CN3447" s="1"/>
      <c r="CO3447" s="1"/>
      <c r="CP3447" s="1"/>
      <c r="CQ3447" s="1"/>
      <c r="CR3447" s="1"/>
      <c r="CS3447" s="1"/>
      <c r="CT3447" s="1"/>
      <c r="CU3447" s="1"/>
      <c r="CV3447" s="1"/>
      <c r="CW3447" s="1"/>
      <c r="CX3447" s="1"/>
      <c r="CY3447" s="1"/>
      <c r="CZ3447" s="1"/>
      <c r="DA3447" s="1"/>
      <c r="DB3447" s="1"/>
      <c r="DC3447" s="1"/>
      <c r="DD3447" s="1"/>
      <c r="DE3447" s="1"/>
      <c r="DF3447" s="1"/>
      <c r="DG3447" s="1"/>
      <c r="DH3447" s="1"/>
      <c r="DI3447" s="1"/>
      <c r="DJ3447" s="1"/>
      <c r="DK3447" s="1"/>
      <c r="DL3447" s="1"/>
      <c r="DM3447" s="1"/>
      <c r="DN3447" s="1"/>
      <c r="DO3447" s="1"/>
      <c r="DP3447" s="1"/>
      <c r="DQ3447" s="1"/>
      <c r="DR3447" s="1"/>
      <c r="DS3447" s="1"/>
      <c r="DT3447" s="1"/>
      <c r="DU3447" s="1"/>
      <c r="DV3447" s="1"/>
      <c r="DW3447" s="1"/>
      <c r="DX3447" s="1"/>
      <c r="DY3447" s="1"/>
      <c r="DZ3447" s="1"/>
      <c r="EA3447" s="1"/>
      <c r="EB3447" s="1"/>
      <c r="EC3447" s="1"/>
      <c r="ED3447" s="1"/>
      <c r="EE3447" s="1"/>
      <c r="EF3447" s="1"/>
      <c r="EG3447" s="1"/>
      <c r="EH3447" s="1"/>
      <c r="EI3447" s="1"/>
      <c r="EJ3447" s="1"/>
      <c r="EK3447" s="1"/>
      <c r="EL3447" s="1"/>
      <c r="EM3447" s="1"/>
      <c r="EN3447" s="1"/>
      <c r="EO3447" s="1"/>
      <c r="EP3447" s="1"/>
      <c r="EQ3447" s="1"/>
      <c r="ER3447" s="1"/>
      <c r="ES3447" s="1"/>
      <c r="ET3447" s="1"/>
      <c r="EU3447" s="1"/>
      <c r="EV3447" s="1"/>
      <c r="EW3447" s="1"/>
      <c r="EX3447" s="1"/>
      <c r="EY3447" s="1"/>
      <c r="EZ3447" s="1"/>
      <c r="FA3447" s="1"/>
      <c r="FB3447" s="1"/>
      <c r="FC3447" s="1"/>
      <c r="FD3447" s="1"/>
      <c r="FE3447" s="1"/>
      <c r="FF3447" s="1"/>
      <c r="FG3447" s="1"/>
      <c r="FH3447" s="1"/>
      <c r="FI3447" s="1"/>
      <c r="FJ3447" s="1"/>
      <c r="FK3447" s="1"/>
      <c r="FL3447" s="1"/>
      <c r="FM3447" s="1"/>
      <c r="FN3447" s="1"/>
      <c r="FO3447" s="1"/>
      <c r="FP3447" s="1"/>
      <c r="FQ3447" s="1"/>
      <c r="FR3447" s="1"/>
      <c r="FS3447" s="1"/>
      <c r="FT3447" s="1"/>
      <c r="FU3447" s="1"/>
      <c r="FV3447" s="1"/>
      <c r="FW3447" s="1"/>
      <c r="FX3447" s="1"/>
      <c r="FY3447" s="1"/>
      <c r="FZ3447" s="1"/>
      <c r="GA3447" s="1"/>
      <c r="GB3447" s="1"/>
      <c r="GC3447" s="1"/>
      <c r="GD3447" s="1"/>
      <c r="GE3447" s="1"/>
      <c r="GF3447" s="1"/>
      <c r="GG3447" s="1"/>
      <c r="GH3447" s="1"/>
      <c r="GI3447" s="1"/>
      <c r="GJ3447" s="1"/>
      <c r="GK3447" s="1"/>
      <c r="GL3447" s="1"/>
      <c r="GM3447" s="1"/>
      <c r="GN3447" s="1"/>
      <c r="GO3447" s="1"/>
    </row>
    <row r="3448" spans="1:197" s="40" customFormat="1" x14ac:dyDescent="0.25">
      <c r="A3448" s="41"/>
      <c r="B3448" s="4"/>
      <c r="C3448" s="41"/>
      <c r="D3448" s="42"/>
      <c r="E3448" s="42"/>
      <c r="F3448" s="42"/>
      <c r="G3448" s="1"/>
      <c r="H3448" s="1"/>
      <c r="I3448" s="1"/>
      <c r="J3448" s="1"/>
      <c r="K3448" s="1"/>
      <c r="L3448" s="1"/>
      <c r="M3448" s="2"/>
      <c r="N3448" s="1"/>
      <c r="O3448" s="1"/>
      <c r="P3448" s="1"/>
      <c r="Q3448" s="1"/>
      <c r="R3448" s="1"/>
      <c r="S3448" s="1"/>
      <c r="T3448" s="1"/>
      <c r="U3448" s="1"/>
      <c r="V3448" s="1"/>
      <c r="W3448" s="1"/>
      <c r="X3448" s="1"/>
      <c r="Y3448" s="1"/>
      <c r="Z3448" s="1"/>
      <c r="AA3448" s="1"/>
      <c r="AB3448" s="1"/>
      <c r="AC3448" s="1"/>
      <c r="AD3448" s="1"/>
      <c r="AE3448" s="1"/>
      <c r="AF3448" s="1"/>
      <c r="AG3448" s="1"/>
      <c r="AH3448" s="1"/>
      <c r="AI3448" s="1"/>
      <c r="AJ3448" s="1"/>
      <c r="AK3448" s="1"/>
      <c r="AL3448" s="1"/>
      <c r="AM3448" s="1"/>
      <c r="AN3448" s="1"/>
      <c r="AO3448" s="1"/>
      <c r="AP3448" s="1"/>
      <c r="AQ3448" s="1"/>
      <c r="AR3448" s="1"/>
      <c r="AS3448" s="1"/>
      <c r="AT3448" s="1"/>
      <c r="AU3448" s="1"/>
      <c r="AV3448" s="1"/>
      <c r="AW3448" s="1"/>
      <c r="AX3448" s="1"/>
      <c r="AY3448" s="1"/>
      <c r="AZ3448" s="1"/>
      <c r="BA3448" s="1"/>
      <c r="BB3448" s="1"/>
      <c r="BC3448" s="1"/>
      <c r="BD3448" s="1"/>
      <c r="BE3448" s="1"/>
      <c r="BF3448" s="1"/>
      <c r="BG3448" s="1"/>
      <c r="BH3448" s="1"/>
      <c r="BI3448" s="1"/>
      <c r="BJ3448" s="1"/>
      <c r="BK3448" s="1"/>
      <c r="BL3448" s="1"/>
      <c r="BM3448" s="1"/>
      <c r="BN3448" s="1"/>
      <c r="BO3448" s="1"/>
      <c r="BP3448" s="1"/>
      <c r="BQ3448" s="1"/>
      <c r="BR3448" s="1"/>
      <c r="BS3448" s="1"/>
      <c r="BT3448" s="1"/>
      <c r="BU3448" s="1"/>
      <c r="BV3448" s="1"/>
      <c r="BW3448" s="1"/>
      <c r="BX3448" s="1"/>
      <c r="BY3448" s="1"/>
      <c r="BZ3448" s="1"/>
      <c r="CA3448" s="1"/>
      <c r="CB3448" s="1"/>
      <c r="CC3448" s="1"/>
      <c r="CD3448" s="1"/>
      <c r="CE3448" s="1"/>
      <c r="CF3448" s="1"/>
      <c r="CG3448" s="1"/>
      <c r="CH3448" s="1"/>
      <c r="CI3448" s="1"/>
      <c r="CJ3448" s="1"/>
      <c r="CK3448" s="1"/>
      <c r="CL3448" s="1"/>
      <c r="CM3448" s="1"/>
      <c r="CN3448" s="1"/>
      <c r="CO3448" s="1"/>
      <c r="CP3448" s="1"/>
      <c r="CQ3448" s="1"/>
      <c r="CR3448" s="1"/>
      <c r="CS3448" s="1"/>
      <c r="CT3448" s="1"/>
      <c r="CU3448" s="1"/>
      <c r="CV3448" s="1"/>
      <c r="CW3448" s="1"/>
      <c r="CX3448" s="1"/>
      <c r="CY3448" s="1"/>
      <c r="CZ3448" s="1"/>
      <c r="DA3448" s="1"/>
      <c r="DB3448" s="1"/>
      <c r="DC3448" s="1"/>
      <c r="DD3448" s="1"/>
      <c r="DE3448" s="1"/>
      <c r="DF3448" s="1"/>
      <c r="DG3448" s="1"/>
      <c r="DH3448" s="1"/>
      <c r="DI3448" s="1"/>
      <c r="DJ3448" s="1"/>
      <c r="DK3448" s="1"/>
      <c r="DL3448" s="1"/>
      <c r="DM3448" s="1"/>
      <c r="DN3448" s="1"/>
      <c r="DO3448" s="1"/>
      <c r="DP3448" s="1"/>
      <c r="DQ3448" s="1"/>
      <c r="DR3448" s="1"/>
      <c r="DS3448" s="1"/>
      <c r="DT3448" s="1"/>
      <c r="DU3448" s="1"/>
      <c r="DV3448" s="1"/>
      <c r="DW3448" s="1"/>
      <c r="DX3448" s="1"/>
      <c r="DY3448" s="1"/>
      <c r="DZ3448" s="1"/>
      <c r="EA3448" s="1"/>
      <c r="EB3448" s="1"/>
      <c r="EC3448" s="1"/>
      <c r="ED3448" s="1"/>
      <c r="EE3448" s="1"/>
      <c r="EF3448" s="1"/>
      <c r="EG3448" s="1"/>
      <c r="EH3448" s="1"/>
      <c r="EI3448" s="1"/>
      <c r="EJ3448" s="1"/>
      <c r="EK3448" s="1"/>
      <c r="EL3448" s="1"/>
      <c r="EM3448" s="1"/>
      <c r="EN3448" s="1"/>
      <c r="EO3448" s="1"/>
      <c r="EP3448" s="1"/>
      <c r="EQ3448" s="1"/>
      <c r="ER3448" s="1"/>
      <c r="ES3448" s="1"/>
      <c r="ET3448" s="1"/>
      <c r="EU3448" s="1"/>
      <c r="EV3448" s="1"/>
      <c r="EW3448" s="1"/>
      <c r="EX3448" s="1"/>
      <c r="EY3448" s="1"/>
      <c r="EZ3448" s="1"/>
      <c r="FA3448" s="1"/>
      <c r="FB3448" s="1"/>
      <c r="FC3448" s="1"/>
      <c r="FD3448" s="1"/>
      <c r="FE3448" s="1"/>
      <c r="FF3448" s="1"/>
      <c r="FG3448" s="1"/>
      <c r="FH3448" s="1"/>
      <c r="FI3448" s="1"/>
      <c r="FJ3448" s="1"/>
      <c r="FK3448" s="1"/>
      <c r="FL3448" s="1"/>
      <c r="FM3448" s="1"/>
      <c r="FN3448" s="1"/>
      <c r="FO3448" s="1"/>
      <c r="FP3448" s="1"/>
      <c r="FQ3448" s="1"/>
      <c r="FR3448" s="1"/>
      <c r="FS3448" s="1"/>
      <c r="FT3448" s="1"/>
      <c r="FU3448" s="1"/>
      <c r="FV3448" s="1"/>
      <c r="FW3448" s="1"/>
      <c r="FX3448" s="1"/>
      <c r="FY3448" s="1"/>
      <c r="FZ3448" s="1"/>
      <c r="GA3448" s="1"/>
      <c r="GB3448" s="1"/>
      <c r="GC3448" s="1"/>
      <c r="GD3448" s="1"/>
      <c r="GE3448" s="1"/>
      <c r="GF3448" s="1"/>
      <c r="GG3448" s="1"/>
      <c r="GH3448" s="1"/>
      <c r="GI3448" s="1"/>
      <c r="GJ3448" s="1"/>
      <c r="GK3448" s="1"/>
      <c r="GL3448" s="1"/>
      <c r="GM3448" s="1"/>
      <c r="GN3448" s="1"/>
      <c r="GO3448" s="1"/>
    </row>
    <row r="3449" spans="1:197" s="40" customFormat="1" x14ac:dyDescent="0.25">
      <c r="A3449" s="41"/>
      <c r="B3449" s="4"/>
      <c r="C3449" s="41"/>
      <c r="D3449" s="42"/>
      <c r="E3449" s="42"/>
      <c r="F3449" s="42"/>
      <c r="G3449" s="1"/>
      <c r="H3449" s="1"/>
      <c r="I3449" s="1"/>
      <c r="J3449" s="1"/>
      <c r="K3449" s="1"/>
      <c r="L3449" s="1"/>
      <c r="M3449" s="2"/>
      <c r="N3449" s="1"/>
      <c r="O3449" s="1"/>
      <c r="P3449" s="1"/>
      <c r="Q3449" s="1"/>
      <c r="R3449" s="1"/>
      <c r="S3449" s="1"/>
      <c r="T3449" s="1"/>
      <c r="U3449" s="1"/>
      <c r="V3449" s="1"/>
      <c r="W3449" s="1"/>
      <c r="X3449" s="1"/>
      <c r="Y3449" s="1"/>
      <c r="Z3449" s="1"/>
      <c r="AA3449" s="1"/>
      <c r="AB3449" s="1"/>
      <c r="AC3449" s="1"/>
      <c r="AD3449" s="1"/>
      <c r="AE3449" s="1"/>
      <c r="AF3449" s="1"/>
      <c r="AG3449" s="1"/>
      <c r="AH3449" s="1"/>
      <c r="AI3449" s="1"/>
      <c r="AJ3449" s="1"/>
      <c r="AK3449" s="1"/>
      <c r="AL3449" s="1"/>
      <c r="AM3449" s="1"/>
      <c r="AN3449" s="1"/>
      <c r="AO3449" s="1"/>
      <c r="AP3449" s="1"/>
      <c r="AQ3449" s="1"/>
      <c r="AR3449" s="1"/>
      <c r="AS3449" s="1"/>
      <c r="AT3449" s="1"/>
      <c r="AU3449" s="1"/>
      <c r="AV3449" s="1"/>
      <c r="AW3449" s="1"/>
      <c r="AX3449" s="1"/>
      <c r="AY3449" s="1"/>
      <c r="AZ3449" s="1"/>
      <c r="BA3449" s="1"/>
      <c r="BB3449" s="1"/>
      <c r="BC3449" s="1"/>
      <c r="BD3449" s="1"/>
      <c r="BE3449" s="1"/>
      <c r="BF3449" s="1"/>
      <c r="BG3449" s="1"/>
      <c r="BH3449" s="1"/>
      <c r="BI3449" s="1"/>
      <c r="BJ3449" s="1"/>
      <c r="BK3449" s="1"/>
      <c r="BL3449" s="1"/>
      <c r="BM3449" s="1"/>
      <c r="BN3449" s="1"/>
      <c r="BO3449" s="1"/>
      <c r="BP3449" s="1"/>
      <c r="BQ3449" s="1"/>
      <c r="BR3449" s="1"/>
      <c r="BS3449" s="1"/>
      <c r="BT3449" s="1"/>
      <c r="BU3449" s="1"/>
      <c r="BV3449" s="1"/>
      <c r="BW3449" s="1"/>
      <c r="BX3449" s="1"/>
      <c r="BY3449" s="1"/>
      <c r="BZ3449" s="1"/>
      <c r="CA3449" s="1"/>
      <c r="CB3449" s="1"/>
      <c r="CC3449" s="1"/>
      <c r="CD3449" s="1"/>
      <c r="CE3449" s="1"/>
      <c r="CF3449" s="1"/>
      <c r="CG3449" s="1"/>
      <c r="CH3449" s="1"/>
      <c r="CI3449" s="1"/>
      <c r="CJ3449" s="1"/>
      <c r="CK3449" s="1"/>
      <c r="CL3449" s="1"/>
      <c r="CM3449" s="1"/>
      <c r="CN3449" s="1"/>
      <c r="CO3449" s="1"/>
      <c r="CP3449" s="1"/>
      <c r="CQ3449" s="1"/>
      <c r="CR3449" s="1"/>
      <c r="CS3449" s="1"/>
      <c r="CT3449" s="1"/>
      <c r="CU3449" s="1"/>
      <c r="CV3449" s="1"/>
      <c r="CW3449" s="1"/>
      <c r="CX3449" s="1"/>
      <c r="CY3449" s="1"/>
      <c r="CZ3449" s="1"/>
      <c r="DA3449" s="1"/>
      <c r="DB3449" s="1"/>
      <c r="DC3449" s="1"/>
      <c r="DD3449" s="1"/>
      <c r="DE3449" s="1"/>
      <c r="DF3449" s="1"/>
      <c r="DG3449" s="1"/>
      <c r="DH3449" s="1"/>
      <c r="DI3449" s="1"/>
      <c r="DJ3449" s="1"/>
      <c r="DK3449" s="1"/>
      <c r="DL3449" s="1"/>
      <c r="DM3449" s="1"/>
      <c r="DN3449" s="1"/>
      <c r="DO3449" s="1"/>
      <c r="DP3449" s="1"/>
      <c r="DQ3449" s="1"/>
      <c r="DR3449" s="1"/>
      <c r="DS3449" s="1"/>
      <c r="DT3449" s="1"/>
      <c r="DU3449" s="1"/>
      <c r="DV3449" s="1"/>
      <c r="DW3449" s="1"/>
      <c r="DX3449" s="1"/>
      <c r="DY3449" s="1"/>
      <c r="DZ3449" s="1"/>
      <c r="EA3449" s="1"/>
      <c r="EB3449" s="1"/>
      <c r="EC3449" s="1"/>
      <c r="ED3449" s="1"/>
      <c r="EE3449" s="1"/>
      <c r="EF3449" s="1"/>
      <c r="EG3449" s="1"/>
      <c r="EH3449" s="1"/>
      <c r="EI3449" s="1"/>
      <c r="EJ3449" s="1"/>
      <c r="EK3449" s="1"/>
      <c r="EL3449" s="1"/>
      <c r="EM3449" s="1"/>
      <c r="EN3449" s="1"/>
      <c r="EO3449" s="1"/>
      <c r="EP3449" s="1"/>
      <c r="EQ3449" s="1"/>
      <c r="ER3449" s="1"/>
      <c r="ES3449" s="1"/>
      <c r="ET3449" s="1"/>
      <c r="EU3449" s="1"/>
      <c r="EV3449" s="1"/>
      <c r="EW3449" s="1"/>
      <c r="EX3449" s="1"/>
      <c r="EY3449" s="1"/>
      <c r="EZ3449" s="1"/>
      <c r="FA3449" s="1"/>
      <c r="FB3449" s="1"/>
      <c r="FC3449" s="1"/>
      <c r="FD3449" s="1"/>
      <c r="FE3449" s="1"/>
      <c r="FF3449" s="1"/>
      <c r="FG3449" s="1"/>
      <c r="FH3449" s="1"/>
      <c r="FI3449" s="1"/>
      <c r="FJ3449" s="1"/>
      <c r="FK3449" s="1"/>
      <c r="FL3449" s="1"/>
      <c r="FM3449" s="1"/>
      <c r="FN3449" s="1"/>
      <c r="FO3449" s="1"/>
      <c r="FP3449" s="1"/>
      <c r="FQ3449" s="1"/>
      <c r="FR3449" s="1"/>
      <c r="FS3449" s="1"/>
      <c r="FT3449" s="1"/>
      <c r="FU3449" s="1"/>
      <c r="FV3449" s="1"/>
      <c r="FW3449" s="1"/>
      <c r="FX3449" s="1"/>
      <c r="FY3449" s="1"/>
      <c r="FZ3449" s="1"/>
      <c r="GA3449" s="1"/>
      <c r="GB3449" s="1"/>
      <c r="GC3449" s="1"/>
      <c r="GD3449" s="1"/>
      <c r="GE3449" s="1"/>
      <c r="GF3449" s="1"/>
      <c r="GG3449" s="1"/>
      <c r="GH3449" s="1"/>
      <c r="GI3449" s="1"/>
      <c r="GJ3449" s="1"/>
      <c r="GK3449" s="1"/>
      <c r="GL3449" s="1"/>
      <c r="GM3449" s="1"/>
      <c r="GN3449" s="1"/>
      <c r="GO3449" s="1"/>
    </row>
    <row r="3450" spans="1:197" s="40" customFormat="1" x14ac:dyDescent="0.25">
      <c r="A3450" s="41"/>
      <c r="B3450" s="4"/>
      <c r="C3450" s="41"/>
      <c r="D3450" s="42"/>
      <c r="E3450" s="42"/>
      <c r="F3450" s="42"/>
      <c r="G3450" s="1"/>
      <c r="H3450" s="1"/>
      <c r="I3450" s="1"/>
      <c r="J3450" s="1"/>
      <c r="K3450" s="1"/>
      <c r="L3450" s="1"/>
      <c r="M3450" s="2"/>
      <c r="N3450" s="1"/>
      <c r="O3450" s="1"/>
      <c r="P3450" s="1"/>
      <c r="Q3450" s="1"/>
      <c r="R3450" s="1"/>
      <c r="S3450" s="1"/>
      <c r="T3450" s="1"/>
      <c r="U3450" s="1"/>
      <c r="V3450" s="1"/>
      <c r="W3450" s="1"/>
      <c r="X3450" s="1"/>
      <c r="Y3450" s="1"/>
      <c r="Z3450" s="1"/>
      <c r="AA3450" s="1"/>
      <c r="AB3450" s="1"/>
      <c r="AC3450" s="1"/>
      <c r="AD3450" s="1"/>
      <c r="AE3450" s="1"/>
      <c r="AF3450" s="1"/>
      <c r="AG3450" s="1"/>
      <c r="AH3450" s="1"/>
      <c r="AI3450" s="1"/>
      <c r="AJ3450" s="1"/>
      <c r="AK3450" s="1"/>
      <c r="AL3450" s="1"/>
      <c r="AM3450" s="1"/>
      <c r="AN3450" s="1"/>
      <c r="AO3450" s="1"/>
      <c r="AP3450" s="1"/>
      <c r="AQ3450" s="1"/>
      <c r="AR3450" s="1"/>
      <c r="AS3450" s="1"/>
      <c r="AT3450" s="1"/>
      <c r="AU3450" s="1"/>
      <c r="AV3450" s="1"/>
      <c r="AW3450" s="1"/>
      <c r="AX3450" s="1"/>
      <c r="AY3450" s="1"/>
      <c r="AZ3450" s="1"/>
      <c r="BA3450" s="1"/>
      <c r="BB3450" s="1"/>
      <c r="BC3450" s="1"/>
      <c r="BD3450" s="1"/>
      <c r="BE3450" s="1"/>
      <c r="BF3450" s="1"/>
      <c r="BG3450" s="1"/>
      <c r="BH3450" s="1"/>
      <c r="BI3450" s="1"/>
      <c r="BJ3450" s="1"/>
      <c r="BK3450" s="1"/>
      <c r="BL3450" s="1"/>
      <c r="BM3450" s="1"/>
      <c r="BN3450" s="1"/>
      <c r="BO3450" s="1"/>
      <c r="BP3450" s="1"/>
      <c r="BQ3450" s="1"/>
      <c r="BR3450" s="1"/>
      <c r="BS3450" s="1"/>
      <c r="BT3450" s="1"/>
      <c r="BU3450" s="1"/>
      <c r="BV3450" s="1"/>
      <c r="BW3450" s="1"/>
      <c r="BX3450" s="1"/>
      <c r="BY3450" s="1"/>
      <c r="BZ3450" s="1"/>
      <c r="CA3450" s="1"/>
      <c r="CB3450" s="1"/>
      <c r="CC3450" s="1"/>
      <c r="CD3450" s="1"/>
      <c r="CE3450" s="1"/>
      <c r="CF3450" s="1"/>
      <c r="CG3450" s="1"/>
      <c r="CH3450" s="1"/>
      <c r="CI3450" s="1"/>
      <c r="CJ3450" s="1"/>
      <c r="CK3450" s="1"/>
      <c r="CL3450" s="1"/>
      <c r="CM3450" s="1"/>
      <c r="CN3450" s="1"/>
      <c r="CO3450" s="1"/>
      <c r="CP3450" s="1"/>
      <c r="CQ3450" s="1"/>
      <c r="CR3450" s="1"/>
      <c r="CS3450" s="1"/>
      <c r="CT3450" s="1"/>
      <c r="CU3450" s="1"/>
      <c r="CV3450" s="1"/>
      <c r="CW3450" s="1"/>
      <c r="CX3450" s="1"/>
      <c r="CY3450" s="1"/>
      <c r="CZ3450" s="1"/>
      <c r="DA3450" s="1"/>
      <c r="DB3450" s="1"/>
      <c r="DC3450" s="1"/>
      <c r="DD3450" s="1"/>
      <c r="DE3450" s="1"/>
      <c r="DF3450" s="1"/>
      <c r="DG3450" s="1"/>
      <c r="DH3450" s="1"/>
      <c r="DI3450" s="1"/>
      <c r="DJ3450" s="1"/>
      <c r="DK3450" s="1"/>
      <c r="DL3450" s="1"/>
      <c r="DM3450" s="1"/>
      <c r="DN3450" s="1"/>
      <c r="DO3450" s="1"/>
      <c r="DP3450" s="1"/>
      <c r="DQ3450" s="1"/>
      <c r="DR3450" s="1"/>
      <c r="DS3450" s="1"/>
      <c r="DT3450" s="1"/>
      <c r="DU3450" s="1"/>
      <c r="DV3450" s="1"/>
      <c r="DW3450" s="1"/>
      <c r="DX3450" s="1"/>
      <c r="DY3450" s="1"/>
      <c r="DZ3450" s="1"/>
      <c r="EA3450" s="1"/>
      <c r="EB3450" s="1"/>
      <c r="EC3450" s="1"/>
      <c r="ED3450" s="1"/>
      <c r="EE3450" s="1"/>
      <c r="EF3450" s="1"/>
      <c r="EG3450" s="1"/>
      <c r="EH3450" s="1"/>
      <c r="EI3450" s="1"/>
      <c r="EJ3450" s="1"/>
      <c r="EK3450" s="1"/>
      <c r="EL3450" s="1"/>
      <c r="EM3450" s="1"/>
      <c r="EN3450" s="1"/>
      <c r="EO3450" s="1"/>
      <c r="EP3450" s="1"/>
      <c r="EQ3450" s="1"/>
      <c r="ER3450" s="1"/>
      <c r="ES3450" s="1"/>
      <c r="ET3450" s="1"/>
      <c r="EU3450" s="1"/>
      <c r="EV3450" s="1"/>
      <c r="EW3450" s="1"/>
      <c r="EX3450" s="1"/>
      <c r="EY3450" s="1"/>
      <c r="EZ3450" s="1"/>
      <c r="FA3450" s="1"/>
      <c r="FB3450" s="1"/>
      <c r="FC3450" s="1"/>
      <c r="FD3450" s="1"/>
      <c r="FE3450" s="1"/>
      <c r="FF3450" s="1"/>
      <c r="FG3450" s="1"/>
      <c r="FH3450" s="1"/>
      <c r="FI3450" s="1"/>
      <c r="FJ3450" s="1"/>
      <c r="FK3450" s="1"/>
      <c r="FL3450" s="1"/>
      <c r="FM3450" s="1"/>
      <c r="FN3450" s="1"/>
      <c r="FO3450" s="1"/>
      <c r="FP3450" s="1"/>
      <c r="FQ3450" s="1"/>
      <c r="FR3450" s="1"/>
      <c r="FS3450" s="1"/>
      <c r="FT3450" s="1"/>
      <c r="FU3450" s="1"/>
      <c r="FV3450" s="1"/>
      <c r="FW3450" s="1"/>
      <c r="FX3450" s="1"/>
      <c r="FY3450" s="1"/>
      <c r="FZ3450" s="1"/>
      <c r="GA3450" s="1"/>
      <c r="GB3450" s="1"/>
      <c r="GC3450" s="1"/>
      <c r="GD3450" s="1"/>
      <c r="GE3450" s="1"/>
      <c r="GF3450" s="1"/>
      <c r="GG3450" s="1"/>
      <c r="GH3450" s="1"/>
      <c r="GI3450" s="1"/>
      <c r="GJ3450" s="1"/>
      <c r="GK3450" s="1"/>
      <c r="GL3450" s="1"/>
      <c r="GM3450" s="1"/>
      <c r="GN3450" s="1"/>
      <c r="GO3450" s="1"/>
    </row>
    <row r="3451" spans="1:197" s="40" customFormat="1" x14ac:dyDescent="0.25">
      <c r="A3451" s="41"/>
      <c r="B3451" s="4"/>
      <c r="C3451" s="41"/>
      <c r="D3451" s="42"/>
      <c r="E3451" s="42"/>
      <c r="F3451" s="42"/>
      <c r="G3451" s="1"/>
      <c r="H3451" s="1"/>
      <c r="I3451" s="1"/>
      <c r="J3451" s="1"/>
      <c r="K3451" s="1"/>
      <c r="L3451" s="1"/>
      <c r="M3451" s="2"/>
      <c r="N3451" s="1"/>
      <c r="O3451" s="1"/>
      <c r="P3451" s="1"/>
      <c r="Q3451" s="1"/>
      <c r="R3451" s="1"/>
      <c r="S3451" s="1"/>
      <c r="T3451" s="1"/>
      <c r="U3451" s="1"/>
      <c r="V3451" s="1"/>
      <c r="W3451" s="1"/>
      <c r="X3451" s="1"/>
      <c r="Y3451" s="1"/>
      <c r="Z3451" s="1"/>
      <c r="AA3451" s="1"/>
      <c r="AB3451" s="1"/>
      <c r="AC3451" s="1"/>
      <c r="AD3451" s="1"/>
      <c r="AE3451" s="1"/>
      <c r="AF3451" s="1"/>
      <c r="AG3451" s="1"/>
      <c r="AH3451" s="1"/>
      <c r="AI3451" s="1"/>
      <c r="AJ3451" s="1"/>
      <c r="AK3451" s="1"/>
      <c r="AL3451" s="1"/>
      <c r="AM3451" s="1"/>
      <c r="AN3451" s="1"/>
      <c r="AO3451" s="1"/>
      <c r="AP3451" s="1"/>
      <c r="AQ3451" s="1"/>
      <c r="AR3451" s="1"/>
      <c r="AS3451" s="1"/>
      <c r="AT3451" s="1"/>
      <c r="AU3451" s="1"/>
      <c r="AV3451" s="1"/>
      <c r="AW3451" s="1"/>
      <c r="AX3451" s="1"/>
      <c r="AY3451" s="1"/>
      <c r="AZ3451" s="1"/>
      <c r="BA3451" s="1"/>
      <c r="BB3451" s="1"/>
      <c r="BC3451" s="1"/>
      <c r="BD3451" s="1"/>
      <c r="BE3451" s="1"/>
      <c r="BF3451" s="1"/>
      <c r="BG3451" s="1"/>
      <c r="BH3451" s="1"/>
      <c r="BI3451" s="1"/>
      <c r="BJ3451" s="1"/>
      <c r="BK3451" s="1"/>
      <c r="BL3451" s="1"/>
      <c r="BM3451" s="1"/>
      <c r="BN3451" s="1"/>
      <c r="BO3451" s="1"/>
      <c r="BP3451" s="1"/>
      <c r="BQ3451" s="1"/>
      <c r="BR3451" s="1"/>
      <c r="BS3451" s="1"/>
      <c r="BT3451" s="1"/>
      <c r="BU3451" s="1"/>
      <c r="BV3451" s="1"/>
      <c r="BW3451" s="1"/>
      <c r="BX3451" s="1"/>
      <c r="BY3451" s="1"/>
      <c r="BZ3451" s="1"/>
      <c r="CA3451" s="1"/>
      <c r="CB3451" s="1"/>
      <c r="CC3451" s="1"/>
      <c r="CD3451" s="1"/>
      <c r="CE3451" s="1"/>
      <c r="CF3451" s="1"/>
      <c r="CG3451" s="1"/>
      <c r="CH3451" s="1"/>
      <c r="CI3451" s="1"/>
      <c r="CJ3451" s="1"/>
      <c r="CK3451" s="1"/>
      <c r="CL3451" s="1"/>
      <c r="CM3451" s="1"/>
      <c r="CN3451" s="1"/>
      <c r="CO3451" s="1"/>
      <c r="CP3451" s="1"/>
      <c r="CQ3451" s="1"/>
      <c r="CR3451" s="1"/>
      <c r="CS3451" s="1"/>
      <c r="CT3451" s="1"/>
      <c r="CU3451" s="1"/>
      <c r="CV3451" s="1"/>
      <c r="CW3451" s="1"/>
      <c r="CX3451" s="1"/>
      <c r="CY3451" s="1"/>
      <c r="CZ3451" s="1"/>
      <c r="DA3451" s="1"/>
      <c r="DB3451" s="1"/>
      <c r="DC3451" s="1"/>
      <c r="DD3451" s="1"/>
      <c r="DE3451" s="1"/>
      <c r="DF3451" s="1"/>
      <c r="DG3451" s="1"/>
      <c r="DH3451" s="1"/>
      <c r="DI3451" s="1"/>
      <c r="DJ3451" s="1"/>
      <c r="DK3451" s="1"/>
      <c r="DL3451" s="1"/>
      <c r="DM3451" s="1"/>
      <c r="DN3451" s="1"/>
      <c r="DO3451" s="1"/>
      <c r="DP3451" s="1"/>
      <c r="DQ3451" s="1"/>
      <c r="DR3451" s="1"/>
      <c r="DS3451" s="1"/>
      <c r="DT3451" s="1"/>
      <c r="DU3451" s="1"/>
      <c r="DV3451" s="1"/>
      <c r="DW3451" s="1"/>
      <c r="DX3451" s="1"/>
      <c r="DY3451" s="1"/>
      <c r="DZ3451" s="1"/>
      <c r="EA3451" s="1"/>
      <c r="EB3451" s="1"/>
      <c r="EC3451" s="1"/>
      <c r="ED3451" s="1"/>
      <c r="EE3451" s="1"/>
      <c r="EF3451" s="1"/>
      <c r="EG3451" s="1"/>
      <c r="EH3451" s="1"/>
      <c r="EI3451" s="1"/>
      <c r="EJ3451" s="1"/>
      <c r="EK3451" s="1"/>
      <c r="EL3451" s="1"/>
      <c r="EM3451" s="1"/>
      <c r="EN3451" s="1"/>
      <c r="EO3451" s="1"/>
      <c r="EP3451" s="1"/>
      <c r="EQ3451" s="1"/>
      <c r="ER3451" s="1"/>
      <c r="ES3451" s="1"/>
      <c r="ET3451" s="1"/>
      <c r="EU3451" s="1"/>
      <c r="EV3451" s="1"/>
      <c r="EW3451" s="1"/>
      <c r="EX3451" s="1"/>
      <c r="EY3451" s="1"/>
      <c r="EZ3451" s="1"/>
      <c r="FA3451" s="1"/>
      <c r="FB3451" s="1"/>
      <c r="FC3451" s="1"/>
      <c r="FD3451" s="1"/>
      <c r="FE3451" s="1"/>
      <c r="FF3451" s="1"/>
      <c r="FG3451" s="1"/>
      <c r="FH3451" s="1"/>
      <c r="FI3451" s="1"/>
      <c r="FJ3451" s="1"/>
      <c r="FK3451" s="1"/>
      <c r="FL3451" s="1"/>
      <c r="FM3451" s="1"/>
      <c r="FN3451" s="1"/>
      <c r="FO3451" s="1"/>
      <c r="FP3451" s="1"/>
      <c r="FQ3451" s="1"/>
      <c r="FR3451" s="1"/>
      <c r="FS3451" s="1"/>
      <c r="FT3451" s="1"/>
      <c r="FU3451" s="1"/>
      <c r="FV3451" s="1"/>
      <c r="FW3451" s="1"/>
      <c r="FX3451" s="1"/>
      <c r="FY3451" s="1"/>
      <c r="FZ3451" s="1"/>
      <c r="GA3451" s="1"/>
      <c r="GB3451" s="1"/>
      <c r="GC3451" s="1"/>
      <c r="GD3451" s="1"/>
      <c r="GE3451" s="1"/>
      <c r="GF3451" s="1"/>
      <c r="GG3451" s="1"/>
      <c r="GH3451" s="1"/>
      <c r="GI3451" s="1"/>
      <c r="GJ3451" s="1"/>
      <c r="GK3451" s="1"/>
      <c r="GL3451" s="1"/>
      <c r="GM3451" s="1"/>
      <c r="GN3451" s="1"/>
      <c r="GO3451" s="1"/>
    </row>
    <row r="3452" spans="1:197" s="40" customFormat="1" x14ac:dyDescent="0.25">
      <c r="A3452" s="41"/>
      <c r="B3452" s="4"/>
      <c r="C3452" s="41"/>
      <c r="D3452" s="42"/>
      <c r="E3452" s="42"/>
      <c r="F3452" s="42"/>
      <c r="G3452" s="1"/>
      <c r="H3452" s="1"/>
      <c r="I3452" s="1"/>
      <c r="J3452" s="1"/>
      <c r="K3452" s="1"/>
      <c r="L3452" s="1"/>
      <c r="M3452" s="2"/>
      <c r="N3452" s="1"/>
      <c r="O3452" s="1"/>
      <c r="P3452" s="1"/>
      <c r="Q3452" s="1"/>
      <c r="R3452" s="1"/>
      <c r="S3452" s="1"/>
      <c r="T3452" s="1"/>
      <c r="U3452" s="1"/>
      <c r="V3452" s="1"/>
      <c r="W3452" s="1"/>
      <c r="X3452" s="1"/>
      <c r="Y3452" s="1"/>
      <c r="Z3452" s="1"/>
      <c r="AA3452" s="1"/>
      <c r="AB3452" s="1"/>
      <c r="AC3452" s="1"/>
      <c r="AD3452" s="1"/>
      <c r="AE3452" s="1"/>
      <c r="AF3452" s="1"/>
      <c r="AG3452" s="1"/>
      <c r="AH3452" s="1"/>
      <c r="AI3452" s="1"/>
      <c r="AJ3452" s="1"/>
      <c r="AK3452" s="1"/>
      <c r="AL3452" s="1"/>
      <c r="AM3452" s="1"/>
      <c r="AN3452" s="1"/>
      <c r="AO3452" s="1"/>
      <c r="AP3452" s="1"/>
      <c r="AQ3452" s="1"/>
      <c r="AR3452" s="1"/>
      <c r="AS3452" s="1"/>
      <c r="AT3452" s="1"/>
      <c r="AU3452" s="1"/>
      <c r="AV3452" s="1"/>
      <c r="AW3452" s="1"/>
      <c r="AX3452" s="1"/>
      <c r="AY3452" s="1"/>
      <c r="AZ3452" s="1"/>
      <c r="BA3452" s="1"/>
      <c r="BB3452" s="1"/>
      <c r="BC3452" s="1"/>
      <c r="BD3452" s="1"/>
      <c r="BE3452" s="1"/>
      <c r="BF3452" s="1"/>
      <c r="BG3452" s="1"/>
      <c r="BH3452" s="1"/>
      <c r="BI3452" s="1"/>
      <c r="BJ3452" s="1"/>
      <c r="BK3452" s="1"/>
      <c r="BL3452" s="1"/>
      <c r="BM3452" s="1"/>
      <c r="BN3452" s="1"/>
      <c r="BO3452" s="1"/>
      <c r="BP3452" s="1"/>
      <c r="BQ3452" s="1"/>
      <c r="BR3452" s="1"/>
      <c r="BS3452" s="1"/>
      <c r="BT3452" s="1"/>
      <c r="BU3452" s="1"/>
      <c r="BV3452" s="1"/>
      <c r="BW3452" s="1"/>
      <c r="BX3452" s="1"/>
      <c r="BY3452" s="1"/>
      <c r="BZ3452" s="1"/>
      <c r="CA3452" s="1"/>
      <c r="CB3452" s="1"/>
      <c r="CC3452" s="1"/>
      <c r="CD3452" s="1"/>
      <c r="CE3452" s="1"/>
      <c r="CF3452" s="1"/>
      <c r="CG3452" s="1"/>
      <c r="CH3452" s="1"/>
      <c r="CI3452" s="1"/>
      <c r="CJ3452" s="1"/>
      <c r="CK3452" s="1"/>
      <c r="CL3452" s="1"/>
      <c r="CM3452" s="1"/>
      <c r="CN3452" s="1"/>
      <c r="CO3452" s="1"/>
      <c r="CP3452" s="1"/>
      <c r="CQ3452" s="1"/>
      <c r="CR3452" s="1"/>
      <c r="CS3452" s="1"/>
      <c r="CT3452" s="1"/>
      <c r="CU3452" s="1"/>
      <c r="CV3452" s="1"/>
      <c r="CW3452" s="1"/>
      <c r="CX3452" s="1"/>
      <c r="CY3452" s="1"/>
      <c r="CZ3452" s="1"/>
      <c r="DA3452" s="1"/>
      <c r="DB3452" s="1"/>
      <c r="DC3452" s="1"/>
      <c r="DD3452" s="1"/>
      <c r="DE3452" s="1"/>
      <c r="DF3452" s="1"/>
      <c r="DG3452" s="1"/>
      <c r="DH3452" s="1"/>
      <c r="DI3452" s="1"/>
      <c r="DJ3452" s="1"/>
      <c r="DK3452" s="1"/>
      <c r="DL3452" s="1"/>
      <c r="DM3452" s="1"/>
      <c r="DN3452" s="1"/>
      <c r="DO3452" s="1"/>
      <c r="DP3452" s="1"/>
      <c r="DQ3452" s="1"/>
      <c r="DR3452" s="1"/>
      <c r="DS3452" s="1"/>
      <c r="DT3452" s="1"/>
      <c r="DU3452" s="1"/>
      <c r="DV3452" s="1"/>
      <c r="DW3452" s="1"/>
      <c r="DX3452" s="1"/>
      <c r="DY3452" s="1"/>
      <c r="DZ3452" s="1"/>
      <c r="EA3452" s="1"/>
      <c r="EB3452" s="1"/>
      <c r="EC3452" s="1"/>
      <c r="ED3452" s="1"/>
      <c r="EE3452" s="1"/>
      <c r="EF3452" s="1"/>
      <c r="EG3452" s="1"/>
      <c r="EH3452" s="1"/>
      <c r="EI3452" s="1"/>
      <c r="EJ3452" s="1"/>
      <c r="EK3452" s="1"/>
      <c r="EL3452" s="1"/>
      <c r="EM3452" s="1"/>
      <c r="EN3452" s="1"/>
      <c r="EO3452" s="1"/>
      <c r="EP3452" s="1"/>
      <c r="EQ3452" s="1"/>
      <c r="ER3452" s="1"/>
      <c r="ES3452" s="1"/>
      <c r="ET3452" s="1"/>
      <c r="EU3452" s="1"/>
      <c r="EV3452" s="1"/>
      <c r="EW3452" s="1"/>
      <c r="EX3452" s="1"/>
      <c r="EY3452" s="1"/>
      <c r="EZ3452" s="1"/>
      <c r="FA3452" s="1"/>
      <c r="FB3452" s="1"/>
      <c r="FC3452" s="1"/>
      <c r="FD3452" s="1"/>
      <c r="FE3452" s="1"/>
      <c r="FF3452" s="1"/>
      <c r="FG3452" s="1"/>
      <c r="FH3452" s="1"/>
      <c r="FI3452" s="1"/>
      <c r="FJ3452" s="1"/>
      <c r="FK3452" s="1"/>
      <c r="FL3452" s="1"/>
      <c r="FM3452" s="1"/>
      <c r="FN3452" s="1"/>
      <c r="FO3452" s="1"/>
      <c r="FP3452" s="1"/>
      <c r="FQ3452" s="1"/>
      <c r="FR3452" s="1"/>
      <c r="FS3452" s="1"/>
      <c r="FT3452" s="1"/>
      <c r="FU3452" s="1"/>
      <c r="FV3452" s="1"/>
      <c r="FW3452" s="1"/>
      <c r="FX3452" s="1"/>
      <c r="FY3452" s="1"/>
      <c r="FZ3452" s="1"/>
      <c r="GA3452" s="1"/>
      <c r="GB3452" s="1"/>
      <c r="GC3452" s="1"/>
      <c r="GD3452" s="1"/>
      <c r="GE3452" s="1"/>
      <c r="GF3452" s="1"/>
      <c r="GG3452" s="1"/>
      <c r="GH3452" s="1"/>
      <c r="GI3452" s="1"/>
      <c r="GJ3452" s="1"/>
      <c r="GK3452" s="1"/>
      <c r="GL3452" s="1"/>
      <c r="GM3452" s="1"/>
      <c r="GN3452" s="1"/>
      <c r="GO3452" s="1"/>
    </row>
    <row r="3453" spans="1:197" s="40" customFormat="1" x14ac:dyDescent="0.25">
      <c r="A3453" s="41"/>
      <c r="B3453" s="4"/>
      <c r="C3453" s="41"/>
      <c r="D3453" s="42"/>
      <c r="E3453" s="42"/>
      <c r="F3453" s="42"/>
      <c r="G3453" s="1"/>
      <c r="H3453" s="1"/>
      <c r="I3453" s="1"/>
      <c r="J3453" s="1"/>
      <c r="K3453" s="1"/>
      <c r="L3453" s="1"/>
      <c r="M3453" s="2"/>
      <c r="N3453" s="1"/>
      <c r="O3453" s="1"/>
      <c r="P3453" s="1"/>
      <c r="Q3453" s="1"/>
      <c r="R3453" s="1"/>
      <c r="S3453" s="1"/>
      <c r="T3453" s="1"/>
      <c r="U3453" s="1"/>
      <c r="V3453" s="1"/>
      <c r="W3453" s="1"/>
      <c r="X3453" s="1"/>
      <c r="Y3453" s="1"/>
      <c r="Z3453" s="1"/>
      <c r="AA3453" s="1"/>
      <c r="AB3453" s="1"/>
      <c r="AC3453" s="1"/>
      <c r="AD3453" s="1"/>
      <c r="AE3453" s="1"/>
      <c r="AF3453" s="1"/>
      <c r="AG3453" s="1"/>
      <c r="AH3453" s="1"/>
      <c r="AI3453" s="1"/>
      <c r="AJ3453" s="1"/>
      <c r="AK3453" s="1"/>
      <c r="AL3453" s="1"/>
      <c r="AM3453" s="1"/>
      <c r="AN3453" s="1"/>
      <c r="AO3453" s="1"/>
      <c r="AP3453" s="1"/>
      <c r="AQ3453" s="1"/>
      <c r="AR3453" s="1"/>
      <c r="AS3453" s="1"/>
      <c r="AT3453" s="1"/>
      <c r="AU3453" s="1"/>
      <c r="AV3453" s="1"/>
      <c r="AW3453" s="1"/>
      <c r="AX3453" s="1"/>
      <c r="AY3453" s="1"/>
      <c r="AZ3453" s="1"/>
      <c r="BA3453" s="1"/>
      <c r="BB3453" s="1"/>
      <c r="BC3453" s="1"/>
      <c r="BD3453" s="1"/>
      <c r="BE3453" s="1"/>
      <c r="BF3453" s="1"/>
      <c r="BG3453" s="1"/>
      <c r="BH3453" s="1"/>
      <c r="BI3453" s="1"/>
      <c r="BJ3453" s="1"/>
      <c r="BK3453" s="1"/>
      <c r="BL3453" s="1"/>
      <c r="BM3453" s="1"/>
      <c r="BN3453" s="1"/>
      <c r="BO3453" s="1"/>
      <c r="BP3453" s="1"/>
      <c r="BQ3453" s="1"/>
      <c r="BR3453" s="1"/>
      <c r="BS3453" s="1"/>
      <c r="BT3453" s="1"/>
      <c r="BU3453" s="1"/>
      <c r="BV3453" s="1"/>
      <c r="BW3453" s="1"/>
      <c r="BX3453" s="1"/>
      <c r="BY3453" s="1"/>
      <c r="BZ3453" s="1"/>
      <c r="CA3453" s="1"/>
      <c r="CB3453" s="1"/>
      <c r="CC3453" s="1"/>
      <c r="CD3453" s="1"/>
      <c r="CE3453" s="1"/>
      <c r="CF3453" s="1"/>
      <c r="CG3453" s="1"/>
      <c r="CH3453" s="1"/>
      <c r="CI3453" s="1"/>
      <c r="CJ3453" s="1"/>
      <c r="CK3453" s="1"/>
      <c r="CL3453" s="1"/>
      <c r="CM3453" s="1"/>
      <c r="CN3453" s="1"/>
      <c r="CO3453" s="1"/>
      <c r="CP3453" s="1"/>
      <c r="CQ3453" s="1"/>
      <c r="CR3453" s="1"/>
      <c r="CS3453" s="1"/>
      <c r="CT3453" s="1"/>
      <c r="CU3453" s="1"/>
      <c r="CV3453" s="1"/>
      <c r="CW3453" s="1"/>
      <c r="CX3453" s="1"/>
      <c r="CY3453" s="1"/>
      <c r="CZ3453" s="1"/>
      <c r="DA3453" s="1"/>
      <c r="DB3453" s="1"/>
      <c r="DC3453" s="1"/>
      <c r="DD3453" s="1"/>
      <c r="DE3453" s="1"/>
      <c r="DF3453" s="1"/>
      <c r="DG3453" s="1"/>
      <c r="DH3453" s="1"/>
      <c r="DI3453" s="1"/>
      <c r="DJ3453" s="1"/>
      <c r="DK3453" s="1"/>
      <c r="DL3453" s="1"/>
      <c r="DM3453" s="1"/>
      <c r="DN3453" s="1"/>
      <c r="DO3453" s="1"/>
      <c r="DP3453" s="1"/>
      <c r="DQ3453" s="1"/>
      <c r="DR3453" s="1"/>
      <c r="DS3453" s="1"/>
      <c r="DT3453" s="1"/>
      <c r="DU3453" s="1"/>
      <c r="DV3453" s="1"/>
      <c r="DW3453" s="1"/>
      <c r="DX3453" s="1"/>
      <c r="DY3453" s="1"/>
      <c r="DZ3453" s="1"/>
      <c r="EA3453" s="1"/>
      <c r="EB3453" s="1"/>
      <c r="EC3453" s="1"/>
      <c r="ED3453" s="1"/>
      <c r="EE3453" s="1"/>
      <c r="EF3453" s="1"/>
      <c r="EG3453" s="1"/>
      <c r="EH3453" s="1"/>
      <c r="EI3453" s="1"/>
      <c r="EJ3453" s="1"/>
      <c r="EK3453" s="1"/>
      <c r="EL3453" s="1"/>
      <c r="EM3453" s="1"/>
      <c r="EN3453" s="1"/>
      <c r="EO3453" s="1"/>
      <c r="EP3453" s="1"/>
      <c r="EQ3453" s="1"/>
      <c r="ER3453" s="1"/>
      <c r="ES3453" s="1"/>
      <c r="ET3453" s="1"/>
      <c r="EU3453" s="1"/>
      <c r="EV3453" s="1"/>
      <c r="EW3453" s="1"/>
      <c r="EX3453" s="1"/>
      <c r="EY3453" s="1"/>
      <c r="EZ3453" s="1"/>
      <c r="FA3453" s="1"/>
      <c r="FB3453" s="1"/>
      <c r="FC3453" s="1"/>
      <c r="FD3453" s="1"/>
      <c r="FE3453" s="1"/>
      <c r="FF3453" s="1"/>
      <c r="FG3453" s="1"/>
      <c r="FH3453" s="1"/>
      <c r="FI3453" s="1"/>
      <c r="FJ3453" s="1"/>
      <c r="FK3453" s="1"/>
      <c r="FL3453" s="1"/>
      <c r="FM3453" s="1"/>
      <c r="FN3453" s="1"/>
      <c r="FO3453" s="1"/>
      <c r="FP3453" s="1"/>
      <c r="FQ3453" s="1"/>
      <c r="FR3453" s="1"/>
      <c r="FS3453" s="1"/>
      <c r="FT3453" s="1"/>
      <c r="FU3453" s="1"/>
      <c r="FV3453" s="1"/>
      <c r="FW3453" s="1"/>
      <c r="FX3453" s="1"/>
      <c r="FY3453" s="1"/>
      <c r="FZ3453" s="1"/>
      <c r="GA3453" s="1"/>
      <c r="GB3453" s="1"/>
      <c r="GC3453" s="1"/>
      <c r="GD3453" s="1"/>
      <c r="GE3453" s="1"/>
      <c r="GF3453" s="1"/>
      <c r="GG3453" s="1"/>
      <c r="GH3453" s="1"/>
      <c r="GI3453" s="1"/>
      <c r="GJ3453" s="1"/>
      <c r="GK3453" s="1"/>
      <c r="GL3453" s="1"/>
      <c r="GM3453" s="1"/>
      <c r="GN3453" s="1"/>
      <c r="GO3453" s="1"/>
    </row>
    <row r="3454" spans="1:197" s="40" customFormat="1" x14ac:dyDescent="0.25">
      <c r="A3454" s="41"/>
      <c r="B3454" s="4"/>
      <c r="C3454" s="41"/>
      <c r="D3454" s="42"/>
      <c r="E3454" s="42"/>
      <c r="F3454" s="42"/>
      <c r="G3454" s="1"/>
      <c r="H3454" s="1"/>
      <c r="I3454" s="1"/>
      <c r="J3454" s="1"/>
      <c r="K3454" s="1"/>
      <c r="L3454" s="1"/>
      <c r="M3454" s="2"/>
      <c r="N3454" s="1"/>
      <c r="O3454" s="1"/>
      <c r="P3454" s="1"/>
      <c r="Q3454" s="1"/>
      <c r="R3454" s="1"/>
      <c r="S3454" s="1"/>
      <c r="T3454" s="1"/>
      <c r="U3454" s="1"/>
      <c r="V3454" s="1"/>
      <c r="W3454" s="1"/>
      <c r="X3454" s="1"/>
      <c r="Y3454" s="1"/>
      <c r="Z3454" s="1"/>
      <c r="AA3454" s="1"/>
      <c r="AB3454" s="1"/>
      <c r="AC3454" s="1"/>
      <c r="AD3454" s="1"/>
      <c r="AE3454" s="1"/>
      <c r="AF3454" s="1"/>
      <c r="AG3454" s="1"/>
      <c r="AH3454" s="1"/>
      <c r="AI3454" s="1"/>
      <c r="AJ3454" s="1"/>
      <c r="AK3454" s="1"/>
      <c r="AL3454" s="1"/>
      <c r="AM3454" s="1"/>
      <c r="AN3454" s="1"/>
      <c r="AO3454" s="1"/>
      <c r="AP3454" s="1"/>
      <c r="AQ3454" s="1"/>
      <c r="AR3454" s="1"/>
      <c r="AS3454" s="1"/>
      <c r="AT3454" s="1"/>
      <c r="AU3454" s="1"/>
      <c r="AV3454" s="1"/>
      <c r="AW3454" s="1"/>
      <c r="AX3454" s="1"/>
      <c r="AY3454" s="1"/>
      <c r="AZ3454" s="1"/>
      <c r="BA3454" s="1"/>
      <c r="BB3454" s="1"/>
      <c r="BC3454" s="1"/>
      <c r="BD3454" s="1"/>
      <c r="BE3454" s="1"/>
      <c r="BF3454" s="1"/>
      <c r="BG3454" s="1"/>
      <c r="BH3454" s="1"/>
      <c r="BI3454" s="1"/>
      <c r="BJ3454" s="1"/>
      <c r="BK3454" s="1"/>
      <c r="BL3454" s="1"/>
      <c r="BM3454" s="1"/>
      <c r="BN3454" s="1"/>
      <c r="BO3454" s="1"/>
      <c r="BP3454" s="1"/>
      <c r="BQ3454" s="1"/>
      <c r="BR3454" s="1"/>
      <c r="BS3454" s="1"/>
      <c r="BT3454" s="1"/>
      <c r="BU3454" s="1"/>
      <c r="BV3454" s="1"/>
      <c r="BW3454" s="1"/>
      <c r="BX3454" s="1"/>
      <c r="BY3454" s="1"/>
      <c r="BZ3454" s="1"/>
      <c r="CA3454" s="1"/>
      <c r="CB3454" s="1"/>
      <c r="CC3454" s="1"/>
      <c r="CD3454" s="1"/>
      <c r="CE3454" s="1"/>
      <c r="CF3454" s="1"/>
      <c r="CG3454" s="1"/>
      <c r="CH3454" s="1"/>
      <c r="CI3454" s="1"/>
      <c r="CJ3454" s="1"/>
      <c r="CK3454" s="1"/>
      <c r="CL3454" s="1"/>
      <c r="CM3454" s="1"/>
      <c r="CN3454" s="1"/>
      <c r="CO3454" s="1"/>
      <c r="CP3454" s="1"/>
      <c r="CQ3454" s="1"/>
      <c r="CR3454" s="1"/>
      <c r="CS3454" s="1"/>
      <c r="CT3454" s="1"/>
      <c r="CU3454" s="1"/>
      <c r="CV3454" s="1"/>
      <c r="CW3454" s="1"/>
      <c r="CX3454" s="1"/>
      <c r="CY3454" s="1"/>
      <c r="CZ3454" s="1"/>
      <c r="DA3454" s="1"/>
      <c r="DB3454" s="1"/>
      <c r="DC3454" s="1"/>
      <c r="DD3454" s="1"/>
      <c r="DE3454" s="1"/>
      <c r="DF3454" s="1"/>
      <c r="DG3454" s="1"/>
      <c r="DH3454" s="1"/>
      <c r="DI3454" s="1"/>
      <c r="DJ3454" s="1"/>
      <c r="DK3454" s="1"/>
      <c r="DL3454" s="1"/>
      <c r="DM3454" s="1"/>
      <c r="DN3454" s="1"/>
      <c r="DO3454" s="1"/>
      <c r="DP3454" s="1"/>
      <c r="DQ3454" s="1"/>
      <c r="DR3454" s="1"/>
      <c r="DS3454" s="1"/>
      <c r="DT3454" s="1"/>
      <c r="DU3454" s="1"/>
      <c r="DV3454" s="1"/>
      <c r="DW3454" s="1"/>
      <c r="DX3454" s="1"/>
      <c r="DY3454" s="1"/>
      <c r="DZ3454" s="1"/>
      <c r="EA3454" s="1"/>
      <c r="EB3454" s="1"/>
      <c r="EC3454" s="1"/>
      <c r="ED3454" s="1"/>
      <c r="EE3454" s="1"/>
      <c r="EF3454" s="1"/>
      <c r="EG3454" s="1"/>
      <c r="EH3454" s="1"/>
      <c r="EI3454" s="1"/>
      <c r="EJ3454" s="1"/>
      <c r="EK3454" s="1"/>
      <c r="EL3454" s="1"/>
      <c r="EM3454" s="1"/>
      <c r="EN3454" s="1"/>
      <c r="EO3454" s="1"/>
      <c r="EP3454" s="1"/>
      <c r="EQ3454" s="1"/>
      <c r="ER3454" s="1"/>
      <c r="ES3454" s="1"/>
      <c r="ET3454" s="1"/>
      <c r="EU3454" s="1"/>
      <c r="EV3454" s="1"/>
      <c r="EW3454" s="1"/>
      <c r="EX3454" s="1"/>
      <c r="EY3454" s="1"/>
      <c r="EZ3454" s="1"/>
      <c r="FA3454" s="1"/>
      <c r="FB3454" s="1"/>
      <c r="FC3454" s="1"/>
      <c r="FD3454" s="1"/>
      <c r="FE3454" s="1"/>
      <c r="FF3454" s="1"/>
      <c r="FG3454" s="1"/>
      <c r="FH3454" s="1"/>
      <c r="FI3454" s="1"/>
      <c r="FJ3454" s="1"/>
      <c r="FK3454" s="1"/>
      <c r="FL3454" s="1"/>
      <c r="FM3454" s="1"/>
      <c r="FN3454" s="1"/>
      <c r="FO3454" s="1"/>
      <c r="FP3454" s="1"/>
      <c r="FQ3454" s="1"/>
      <c r="FR3454" s="1"/>
      <c r="FS3454" s="1"/>
      <c r="FT3454" s="1"/>
      <c r="FU3454" s="1"/>
      <c r="FV3454" s="1"/>
      <c r="FW3454" s="1"/>
      <c r="FX3454" s="1"/>
      <c r="FY3454" s="1"/>
      <c r="FZ3454" s="1"/>
      <c r="GA3454" s="1"/>
      <c r="GB3454" s="1"/>
      <c r="GC3454" s="1"/>
      <c r="GD3454" s="1"/>
      <c r="GE3454" s="1"/>
      <c r="GF3454" s="1"/>
      <c r="GG3454" s="1"/>
      <c r="GH3454" s="1"/>
      <c r="GI3454" s="1"/>
      <c r="GJ3454" s="1"/>
      <c r="GK3454" s="1"/>
      <c r="GL3454" s="1"/>
      <c r="GM3454" s="1"/>
      <c r="GN3454" s="1"/>
      <c r="GO3454" s="1"/>
    </row>
    <row r="3455" spans="1:197" s="40" customFormat="1" x14ac:dyDescent="0.25">
      <c r="A3455" s="41"/>
      <c r="B3455" s="4"/>
      <c r="C3455" s="41"/>
      <c r="D3455" s="42"/>
      <c r="E3455" s="42"/>
      <c r="F3455" s="42"/>
      <c r="G3455" s="1"/>
      <c r="H3455" s="1"/>
      <c r="I3455" s="1"/>
      <c r="J3455" s="1"/>
      <c r="K3455" s="1"/>
      <c r="L3455" s="1"/>
      <c r="M3455" s="2"/>
      <c r="N3455" s="1"/>
      <c r="O3455" s="1"/>
      <c r="P3455" s="1"/>
      <c r="Q3455" s="1"/>
      <c r="R3455" s="1"/>
      <c r="S3455" s="1"/>
      <c r="T3455" s="1"/>
      <c r="U3455" s="1"/>
      <c r="V3455" s="1"/>
      <c r="W3455" s="1"/>
      <c r="X3455" s="1"/>
      <c r="Y3455" s="1"/>
      <c r="Z3455" s="1"/>
      <c r="AA3455" s="1"/>
      <c r="AB3455" s="1"/>
      <c r="AC3455" s="1"/>
      <c r="AD3455" s="1"/>
      <c r="AE3455" s="1"/>
      <c r="AF3455" s="1"/>
      <c r="AG3455" s="1"/>
      <c r="AH3455" s="1"/>
      <c r="AI3455" s="1"/>
      <c r="AJ3455" s="1"/>
      <c r="AK3455" s="1"/>
      <c r="AL3455" s="1"/>
      <c r="AM3455" s="1"/>
      <c r="AN3455" s="1"/>
      <c r="AO3455" s="1"/>
      <c r="AP3455" s="1"/>
      <c r="AQ3455" s="1"/>
      <c r="AR3455" s="1"/>
      <c r="AS3455" s="1"/>
      <c r="AT3455" s="1"/>
      <c r="AU3455" s="1"/>
      <c r="AV3455" s="1"/>
      <c r="AW3455" s="1"/>
      <c r="AX3455" s="1"/>
      <c r="AY3455" s="1"/>
      <c r="AZ3455" s="1"/>
      <c r="BA3455" s="1"/>
      <c r="BB3455" s="1"/>
      <c r="BC3455" s="1"/>
      <c r="BD3455" s="1"/>
      <c r="BE3455" s="1"/>
      <c r="BF3455" s="1"/>
      <c r="BG3455" s="1"/>
      <c r="BH3455" s="1"/>
      <c r="BI3455" s="1"/>
      <c r="BJ3455" s="1"/>
      <c r="BK3455" s="1"/>
      <c r="BL3455" s="1"/>
      <c r="BM3455" s="1"/>
      <c r="BN3455" s="1"/>
      <c r="BO3455" s="1"/>
      <c r="BP3455" s="1"/>
      <c r="BQ3455" s="1"/>
      <c r="BR3455" s="1"/>
      <c r="BS3455" s="1"/>
      <c r="BT3455" s="1"/>
      <c r="BU3455" s="1"/>
      <c r="BV3455" s="1"/>
      <c r="BW3455" s="1"/>
      <c r="BX3455" s="1"/>
      <c r="BY3455" s="1"/>
      <c r="BZ3455" s="1"/>
      <c r="CA3455" s="1"/>
      <c r="CB3455" s="1"/>
      <c r="CC3455" s="1"/>
      <c r="CD3455" s="1"/>
      <c r="CE3455" s="1"/>
      <c r="CF3455" s="1"/>
      <c r="CG3455" s="1"/>
      <c r="CH3455" s="1"/>
      <c r="CI3455" s="1"/>
      <c r="CJ3455" s="1"/>
      <c r="CK3455" s="1"/>
      <c r="CL3455" s="1"/>
      <c r="CM3455" s="1"/>
      <c r="CN3455" s="1"/>
      <c r="CO3455" s="1"/>
      <c r="CP3455" s="1"/>
      <c r="CQ3455" s="1"/>
      <c r="CR3455" s="1"/>
      <c r="CS3455" s="1"/>
      <c r="CT3455" s="1"/>
      <c r="CU3455" s="1"/>
      <c r="CV3455" s="1"/>
      <c r="CW3455" s="1"/>
      <c r="CX3455" s="1"/>
      <c r="CY3455" s="1"/>
      <c r="CZ3455" s="1"/>
      <c r="DA3455" s="1"/>
      <c r="DB3455" s="1"/>
      <c r="DC3455" s="1"/>
      <c r="DD3455" s="1"/>
      <c r="DE3455" s="1"/>
      <c r="DF3455" s="1"/>
      <c r="DG3455" s="1"/>
      <c r="DH3455" s="1"/>
      <c r="DI3455" s="1"/>
      <c r="DJ3455" s="1"/>
      <c r="DK3455" s="1"/>
      <c r="DL3455" s="1"/>
      <c r="DM3455" s="1"/>
      <c r="DN3455" s="1"/>
      <c r="DO3455" s="1"/>
      <c r="DP3455" s="1"/>
      <c r="DQ3455" s="1"/>
      <c r="DR3455" s="1"/>
      <c r="DS3455" s="1"/>
      <c r="DT3455" s="1"/>
      <c r="DU3455" s="1"/>
      <c r="DV3455" s="1"/>
      <c r="DW3455" s="1"/>
      <c r="DX3455" s="1"/>
      <c r="DY3455" s="1"/>
      <c r="DZ3455" s="1"/>
      <c r="EA3455" s="1"/>
      <c r="EB3455" s="1"/>
      <c r="EC3455" s="1"/>
      <c r="ED3455" s="1"/>
      <c r="EE3455" s="1"/>
      <c r="EF3455" s="1"/>
      <c r="EG3455" s="1"/>
      <c r="EH3455" s="1"/>
      <c r="EI3455" s="1"/>
      <c r="EJ3455" s="1"/>
      <c r="EK3455" s="1"/>
      <c r="EL3455" s="1"/>
      <c r="EM3455" s="1"/>
      <c r="EN3455" s="1"/>
      <c r="EO3455" s="1"/>
      <c r="EP3455" s="1"/>
      <c r="EQ3455" s="1"/>
      <c r="ER3455" s="1"/>
      <c r="ES3455" s="1"/>
      <c r="ET3455" s="1"/>
      <c r="EU3455" s="1"/>
      <c r="EV3455" s="1"/>
      <c r="EW3455" s="1"/>
      <c r="EX3455" s="1"/>
      <c r="EY3455" s="1"/>
      <c r="EZ3455" s="1"/>
      <c r="FA3455" s="1"/>
      <c r="FB3455" s="1"/>
      <c r="FC3455" s="1"/>
      <c r="FD3455" s="1"/>
      <c r="FE3455" s="1"/>
      <c r="FF3455" s="1"/>
      <c r="FG3455" s="1"/>
      <c r="FH3455" s="1"/>
      <c r="FI3455" s="1"/>
      <c r="FJ3455" s="1"/>
      <c r="FK3455" s="1"/>
      <c r="FL3455" s="1"/>
      <c r="FM3455" s="1"/>
      <c r="FN3455" s="1"/>
      <c r="FO3455" s="1"/>
      <c r="FP3455" s="1"/>
      <c r="FQ3455" s="1"/>
      <c r="FR3455" s="1"/>
      <c r="FS3455" s="1"/>
      <c r="FT3455" s="1"/>
      <c r="FU3455" s="1"/>
      <c r="FV3455" s="1"/>
      <c r="FW3455" s="1"/>
      <c r="FX3455" s="1"/>
      <c r="FY3455" s="1"/>
      <c r="FZ3455" s="1"/>
      <c r="GA3455" s="1"/>
      <c r="GB3455" s="1"/>
      <c r="GC3455" s="1"/>
      <c r="GD3455" s="1"/>
      <c r="GE3455" s="1"/>
      <c r="GF3455" s="1"/>
      <c r="GG3455" s="1"/>
      <c r="GH3455" s="1"/>
      <c r="GI3455" s="1"/>
      <c r="GJ3455" s="1"/>
      <c r="GK3455" s="1"/>
      <c r="GL3455" s="1"/>
      <c r="GM3455" s="1"/>
      <c r="GN3455" s="1"/>
      <c r="GO3455" s="1"/>
    </row>
    <row r="3456" spans="1:197" s="40" customFormat="1" x14ac:dyDescent="0.25">
      <c r="A3456" s="41"/>
      <c r="B3456" s="4"/>
      <c r="C3456" s="41"/>
      <c r="D3456" s="42"/>
      <c r="E3456" s="42"/>
      <c r="F3456" s="42"/>
      <c r="G3456" s="1"/>
      <c r="H3456" s="1"/>
      <c r="I3456" s="1"/>
      <c r="J3456" s="1"/>
      <c r="K3456" s="1"/>
      <c r="L3456" s="1"/>
      <c r="M3456" s="2"/>
      <c r="N3456" s="1"/>
      <c r="O3456" s="1"/>
      <c r="P3456" s="1"/>
      <c r="Q3456" s="1"/>
      <c r="R3456" s="1"/>
      <c r="S3456" s="1"/>
      <c r="T3456" s="1"/>
      <c r="U3456" s="1"/>
      <c r="V3456" s="1"/>
      <c r="W3456" s="1"/>
      <c r="X3456" s="1"/>
      <c r="Y3456" s="1"/>
      <c r="Z3456" s="1"/>
      <c r="AA3456" s="1"/>
      <c r="AB3456" s="1"/>
      <c r="AC3456" s="1"/>
      <c r="AD3456" s="1"/>
      <c r="AE3456" s="1"/>
      <c r="AF3456" s="1"/>
      <c r="AG3456" s="1"/>
      <c r="AH3456" s="1"/>
      <c r="AI3456" s="1"/>
      <c r="AJ3456" s="1"/>
      <c r="AK3456" s="1"/>
      <c r="AL3456" s="1"/>
      <c r="AM3456" s="1"/>
      <c r="AN3456" s="1"/>
      <c r="AO3456" s="1"/>
      <c r="AP3456" s="1"/>
      <c r="AQ3456" s="1"/>
      <c r="AR3456" s="1"/>
      <c r="AS3456" s="1"/>
      <c r="AT3456" s="1"/>
      <c r="AU3456" s="1"/>
      <c r="AV3456" s="1"/>
      <c r="AW3456" s="1"/>
      <c r="AX3456" s="1"/>
      <c r="AY3456" s="1"/>
      <c r="AZ3456" s="1"/>
      <c r="BA3456" s="1"/>
      <c r="BB3456" s="1"/>
      <c r="BC3456" s="1"/>
      <c r="BD3456" s="1"/>
      <c r="BE3456" s="1"/>
      <c r="BF3456" s="1"/>
      <c r="BG3456" s="1"/>
      <c r="BH3456" s="1"/>
      <c r="BI3456" s="1"/>
      <c r="BJ3456" s="1"/>
      <c r="BK3456" s="1"/>
      <c r="BL3456" s="1"/>
      <c r="BM3456" s="1"/>
      <c r="BN3456" s="1"/>
      <c r="BO3456" s="1"/>
      <c r="BP3456" s="1"/>
      <c r="BQ3456" s="1"/>
      <c r="BR3456" s="1"/>
      <c r="BS3456" s="1"/>
      <c r="BT3456" s="1"/>
      <c r="BU3456" s="1"/>
      <c r="BV3456" s="1"/>
      <c r="BW3456" s="1"/>
      <c r="BX3456" s="1"/>
      <c r="BY3456" s="1"/>
      <c r="BZ3456" s="1"/>
      <c r="CA3456" s="1"/>
      <c r="CB3456" s="1"/>
      <c r="CC3456" s="1"/>
      <c r="CD3456" s="1"/>
      <c r="CE3456" s="1"/>
      <c r="CF3456" s="1"/>
      <c r="CG3456" s="1"/>
      <c r="CH3456" s="1"/>
      <c r="CI3456" s="1"/>
      <c r="CJ3456" s="1"/>
      <c r="CK3456" s="1"/>
      <c r="CL3456" s="1"/>
      <c r="CM3456" s="1"/>
      <c r="CN3456" s="1"/>
      <c r="CO3456" s="1"/>
      <c r="CP3456" s="1"/>
      <c r="CQ3456" s="1"/>
      <c r="CR3456" s="1"/>
      <c r="CS3456" s="1"/>
      <c r="CT3456" s="1"/>
      <c r="CU3456" s="1"/>
      <c r="CV3456" s="1"/>
      <c r="CW3456" s="1"/>
      <c r="CX3456" s="1"/>
      <c r="CY3456" s="1"/>
      <c r="CZ3456" s="1"/>
      <c r="DA3456" s="1"/>
      <c r="DB3456" s="1"/>
      <c r="DC3456" s="1"/>
      <c r="DD3456" s="1"/>
      <c r="DE3456" s="1"/>
      <c r="DF3456" s="1"/>
      <c r="DG3456" s="1"/>
      <c r="DH3456" s="1"/>
      <c r="DI3456" s="1"/>
      <c r="DJ3456" s="1"/>
      <c r="DK3456" s="1"/>
      <c r="DL3456" s="1"/>
      <c r="DM3456" s="1"/>
      <c r="DN3456" s="1"/>
      <c r="DO3456" s="1"/>
      <c r="DP3456" s="1"/>
      <c r="DQ3456" s="1"/>
      <c r="DR3456" s="1"/>
      <c r="DS3456" s="1"/>
      <c r="DT3456" s="1"/>
      <c r="DU3456" s="1"/>
      <c r="DV3456" s="1"/>
      <c r="DW3456" s="1"/>
      <c r="DX3456" s="1"/>
      <c r="DY3456" s="1"/>
      <c r="DZ3456" s="1"/>
      <c r="EA3456" s="1"/>
      <c r="EB3456" s="1"/>
      <c r="EC3456" s="1"/>
      <c r="ED3456" s="1"/>
      <c r="EE3456" s="1"/>
      <c r="EF3456" s="1"/>
      <c r="EG3456" s="1"/>
      <c r="EH3456" s="1"/>
      <c r="EI3456" s="1"/>
      <c r="EJ3456" s="1"/>
      <c r="EK3456" s="1"/>
      <c r="EL3456" s="1"/>
      <c r="EM3456" s="1"/>
      <c r="EN3456" s="1"/>
      <c r="EO3456" s="1"/>
      <c r="EP3456" s="1"/>
      <c r="EQ3456" s="1"/>
      <c r="ER3456" s="1"/>
      <c r="ES3456" s="1"/>
      <c r="ET3456" s="1"/>
      <c r="EU3456" s="1"/>
      <c r="EV3456" s="1"/>
      <c r="EW3456" s="1"/>
      <c r="EX3456" s="1"/>
      <c r="EY3456" s="1"/>
      <c r="EZ3456" s="1"/>
      <c r="FA3456" s="1"/>
      <c r="FB3456" s="1"/>
      <c r="FC3456" s="1"/>
      <c r="FD3456" s="1"/>
      <c r="FE3456" s="1"/>
      <c r="FF3456" s="1"/>
      <c r="FG3456" s="1"/>
      <c r="FH3456" s="1"/>
      <c r="FI3456" s="1"/>
      <c r="FJ3456" s="1"/>
      <c r="FK3456" s="1"/>
      <c r="FL3456" s="1"/>
      <c r="FM3456" s="1"/>
      <c r="FN3456" s="1"/>
      <c r="FO3456" s="1"/>
      <c r="FP3456" s="1"/>
      <c r="FQ3456" s="1"/>
      <c r="FR3456" s="1"/>
      <c r="FS3456" s="1"/>
      <c r="FT3456" s="1"/>
      <c r="FU3456" s="1"/>
      <c r="FV3456" s="1"/>
      <c r="FW3456" s="1"/>
      <c r="FX3456" s="1"/>
      <c r="FY3456" s="1"/>
      <c r="FZ3456" s="1"/>
      <c r="GA3456" s="1"/>
      <c r="GB3456" s="1"/>
      <c r="GC3456" s="1"/>
      <c r="GD3456" s="1"/>
      <c r="GE3456" s="1"/>
      <c r="GF3456" s="1"/>
      <c r="GG3456" s="1"/>
      <c r="GH3456" s="1"/>
      <c r="GI3456" s="1"/>
      <c r="GJ3456" s="1"/>
      <c r="GK3456" s="1"/>
      <c r="GL3456" s="1"/>
      <c r="GM3456" s="1"/>
      <c r="GN3456" s="1"/>
      <c r="GO3456" s="1"/>
    </row>
    <row r="3457" spans="1:197" s="40" customFormat="1" x14ac:dyDescent="0.25">
      <c r="A3457" s="41"/>
      <c r="B3457" s="4"/>
      <c r="C3457" s="41"/>
      <c r="D3457" s="42"/>
      <c r="E3457" s="42"/>
      <c r="F3457" s="42"/>
      <c r="G3457" s="1"/>
      <c r="H3457" s="1"/>
      <c r="I3457" s="1"/>
      <c r="J3457" s="1"/>
      <c r="K3457" s="1"/>
      <c r="L3457" s="1"/>
      <c r="M3457" s="2"/>
      <c r="N3457" s="1"/>
      <c r="O3457" s="1"/>
      <c r="P3457" s="1"/>
      <c r="Q3457" s="1"/>
      <c r="R3457" s="1"/>
      <c r="S3457" s="1"/>
      <c r="T3457" s="1"/>
      <c r="U3457" s="1"/>
      <c r="V3457" s="1"/>
      <c r="W3457" s="1"/>
      <c r="X3457" s="1"/>
      <c r="Y3457" s="1"/>
      <c r="Z3457" s="1"/>
      <c r="AA3457" s="1"/>
      <c r="AB3457" s="1"/>
      <c r="AC3457" s="1"/>
      <c r="AD3457" s="1"/>
      <c r="AE3457" s="1"/>
      <c r="AF3457" s="1"/>
      <c r="AG3457" s="1"/>
      <c r="AH3457" s="1"/>
      <c r="AI3457" s="1"/>
      <c r="AJ3457" s="1"/>
      <c r="AK3457" s="1"/>
      <c r="AL3457" s="1"/>
      <c r="AM3457" s="1"/>
      <c r="AN3457" s="1"/>
      <c r="AO3457" s="1"/>
      <c r="AP3457" s="1"/>
      <c r="AQ3457" s="1"/>
      <c r="AR3457" s="1"/>
      <c r="AS3457" s="1"/>
      <c r="AT3457" s="1"/>
      <c r="AU3457" s="1"/>
      <c r="AV3457" s="1"/>
      <c r="AW3457" s="1"/>
      <c r="AX3457" s="1"/>
      <c r="AY3457" s="1"/>
      <c r="AZ3457" s="1"/>
      <c r="BA3457" s="1"/>
      <c r="BB3457" s="1"/>
      <c r="BC3457" s="1"/>
      <c r="BD3457" s="1"/>
      <c r="BE3457" s="1"/>
      <c r="BF3457" s="1"/>
      <c r="BG3457" s="1"/>
      <c r="BH3457" s="1"/>
      <c r="BI3457" s="1"/>
      <c r="BJ3457" s="1"/>
      <c r="BK3457" s="1"/>
      <c r="BL3457" s="1"/>
      <c r="BM3457" s="1"/>
      <c r="BN3457" s="1"/>
      <c r="BO3457" s="1"/>
      <c r="BP3457" s="1"/>
      <c r="BQ3457" s="1"/>
      <c r="BR3457" s="1"/>
      <c r="BS3457" s="1"/>
      <c r="BT3457" s="1"/>
      <c r="BU3457" s="1"/>
      <c r="BV3457" s="1"/>
      <c r="BW3457" s="1"/>
      <c r="BX3457" s="1"/>
      <c r="BY3457" s="1"/>
      <c r="BZ3457" s="1"/>
      <c r="CA3457" s="1"/>
      <c r="CB3457" s="1"/>
      <c r="CC3457" s="1"/>
      <c r="CD3457" s="1"/>
      <c r="CE3457" s="1"/>
      <c r="CF3457" s="1"/>
      <c r="CG3457" s="1"/>
      <c r="CH3457" s="1"/>
      <c r="CI3457" s="1"/>
      <c r="CJ3457" s="1"/>
      <c r="CK3457" s="1"/>
      <c r="CL3457" s="1"/>
      <c r="CM3457" s="1"/>
      <c r="CN3457" s="1"/>
      <c r="CO3457" s="1"/>
      <c r="CP3457" s="1"/>
      <c r="CQ3457" s="1"/>
      <c r="CR3457" s="1"/>
      <c r="CS3457" s="1"/>
      <c r="CT3457" s="1"/>
      <c r="CU3457" s="1"/>
      <c r="CV3457" s="1"/>
      <c r="CW3457" s="1"/>
      <c r="CX3457" s="1"/>
      <c r="CY3457" s="1"/>
      <c r="CZ3457" s="1"/>
      <c r="DA3457" s="1"/>
      <c r="DB3457" s="1"/>
      <c r="DC3457" s="1"/>
      <c r="DD3457" s="1"/>
      <c r="DE3457" s="1"/>
      <c r="DF3457" s="1"/>
      <c r="DG3457" s="1"/>
      <c r="DH3457" s="1"/>
      <c r="DI3457" s="1"/>
      <c r="DJ3457" s="1"/>
      <c r="DK3457" s="1"/>
      <c r="DL3457" s="1"/>
      <c r="DM3457" s="1"/>
      <c r="DN3457" s="1"/>
      <c r="DO3457" s="1"/>
      <c r="DP3457" s="1"/>
      <c r="DQ3457" s="1"/>
      <c r="DR3457" s="1"/>
      <c r="DS3457" s="1"/>
      <c r="DT3457" s="1"/>
      <c r="DU3457" s="1"/>
      <c r="DV3457" s="1"/>
      <c r="DW3457" s="1"/>
      <c r="DX3457" s="1"/>
      <c r="DY3457" s="1"/>
      <c r="DZ3457" s="1"/>
      <c r="EA3457" s="1"/>
      <c r="EB3457" s="1"/>
      <c r="EC3457" s="1"/>
      <c r="ED3457" s="1"/>
      <c r="EE3457" s="1"/>
      <c r="EF3457" s="1"/>
      <c r="EG3457" s="1"/>
      <c r="EH3457" s="1"/>
      <c r="EI3457" s="1"/>
      <c r="EJ3457" s="1"/>
      <c r="EK3457" s="1"/>
      <c r="EL3457" s="1"/>
      <c r="EM3457" s="1"/>
      <c r="EN3457" s="1"/>
      <c r="EO3457" s="1"/>
      <c r="EP3457" s="1"/>
      <c r="EQ3457" s="1"/>
      <c r="ER3457" s="1"/>
      <c r="ES3457" s="1"/>
      <c r="ET3457" s="1"/>
      <c r="EU3457" s="1"/>
      <c r="EV3457" s="1"/>
      <c r="EW3457" s="1"/>
      <c r="EX3457" s="1"/>
      <c r="EY3457" s="1"/>
      <c r="EZ3457" s="1"/>
      <c r="FA3457" s="1"/>
      <c r="FB3457" s="1"/>
      <c r="FC3457" s="1"/>
      <c r="FD3457" s="1"/>
      <c r="FE3457" s="1"/>
      <c r="FF3457" s="1"/>
      <c r="FG3457" s="1"/>
      <c r="FH3457" s="1"/>
      <c r="FI3457" s="1"/>
      <c r="FJ3457" s="1"/>
      <c r="FK3457" s="1"/>
      <c r="FL3457" s="1"/>
      <c r="FM3457" s="1"/>
      <c r="FN3457" s="1"/>
      <c r="FO3457" s="1"/>
      <c r="FP3457" s="1"/>
      <c r="FQ3457" s="1"/>
      <c r="FR3457" s="1"/>
      <c r="FS3457" s="1"/>
      <c r="FT3457" s="1"/>
      <c r="FU3457" s="1"/>
      <c r="FV3457" s="1"/>
      <c r="FW3457" s="1"/>
      <c r="FX3457" s="1"/>
      <c r="FY3457" s="1"/>
      <c r="FZ3457" s="1"/>
      <c r="GA3457" s="1"/>
      <c r="GB3457" s="1"/>
      <c r="GC3457" s="1"/>
      <c r="GD3457" s="1"/>
      <c r="GE3457" s="1"/>
      <c r="GF3457" s="1"/>
      <c r="GG3457" s="1"/>
      <c r="GH3457" s="1"/>
      <c r="GI3457" s="1"/>
      <c r="GJ3457" s="1"/>
      <c r="GK3457" s="1"/>
      <c r="GL3457" s="1"/>
      <c r="GM3457" s="1"/>
      <c r="GN3457" s="1"/>
      <c r="GO3457" s="1"/>
    </row>
    <row r="3458" spans="1:197" s="40" customFormat="1" x14ac:dyDescent="0.25">
      <c r="A3458" s="41"/>
      <c r="B3458" s="4"/>
      <c r="C3458" s="41"/>
      <c r="D3458" s="42"/>
      <c r="E3458" s="42"/>
      <c r="F3458" s="42"/>
      <c r="G3458" s="1"/>
      <c r="H3458" s="1"/>
      <c r="I3458" s="1"/>
      <c r="J3458" s="1"/>
      <c r="K3458" s="1"/>
      <c r="L3458" s="1"/>
      <c r="M3458" s="2"/>
      <c r="N3458" s="1"/>
      <c r="O3458" s="1"/>
      <c r="P3458" s="1"/>
      <c r="Q3458" s="1"/>
      <c r="R3458" s="1"/>
      <c r="S3458" s="1"/>
      <c r="T3458" s="1"/>
      <c r="U3458" s="1"/>
      <c r="V3458" s="1"/>
      <c r="W3458" s="1"/>
      <c r="X3458" s="1"/>
      <c r="Y3458" s="1"/>
      <c r="Z3458" s="1"/>
      <c r="AA3458" s="1"/>
      <c r="AB3458" s="1"/>
      <c r="AC3458" s="1"/>
      <c r="AD3458" s="1"/>
      <c r="AE3458" s="1"/>
      <c r="AF3458" s="1"/>
      <c r="AG3458" s="1"/>
      <c r="AH3458" s="1"/>
      <c r="AI3458" s="1"/>
      <c r="AJ3458" s="1"/>
      <c r="AK3458" s="1"/>
      <c r="AL3458" s="1"/>
      <c r="AM3458" s="1"/>
      <c r="AN3458" s="1"/>
      <c r="AO3458" s="1"/>
      <c r="AP3458" s="1"/>
      <c r="AQ3458" s="1"/>
      <c r="AR3458" s="1"/>
      <c r="AS3458" s="1"/>
      <c r="AT3458" s="1"/>
      <c r="AU3458" s="1"/>
      <c r="AV3458" s="1"/>
      <c r="AW3458" s="1"/>
      <c r="AX3458" s="1"/>
      <c r="AY3458" s="1"/>
      <c r="AZ3458" s="1"/>
      <c r="BA3458" s="1"/>
      <c r="BB3458" s="1"/>
      <c r="BC3458" s="1"/>
      <c r="BD3458" s="1"/>
      <c r="BE3458" s="1"/>
      <c r="BF3458" s="1"/>
      <c r="BG3458" s="1"/>
      <c r="BH3458" s="1"/>
      <c r="BI3458" s="1"/>
      <c r="BJ3458" s="1"/>
      <c r="BK3458" s="1"/>
      <c r="BL3458" s="1"/>
      <c r="BM3458" s="1"/>
      <c r="BN3458" s="1"/>
      <c r="BO3458" s="1"/>
      <c r="BP3458" s="1"/>
      <c r="BQ3458" s="1"/>
      <c r="BR3458" s="1"/>
      <c r="BS3458" s="1"/>
      <c r="BT3458" s="1"/>
      <c r="BU3458" s="1"/>
      <c r="BV3458" s="1"/>
      <c r="BW3458" s="1"/>
      <c r="BX3458" s="1"/>
      <c r="BY3458" s="1"/>
      <c r="BZ3458" s="1"/>
      <c r="CA3458" s="1"/>
      <c r="CB3458" s="1"/>
      <c r="CC3458" s="1"/>
      <c r="CD3458" s="1"/>
      <c r="CE3458" s="1"/>
      <c r="CF3458" s="1"/>
      <c r="CG3458" s="1"/>
      <c r="CH3458" s="1"/>
      <c r="CI3458" s="1"/>
      <c r="CJ3458" s="1"/>
      <c r="CK3458" s="1"/>
      <c r="CL3458" s="1"/>
      <c r="CM3458" s="1"/>
      <c r="CN3458" s="1"/>
      <c r="CO3458" s="1"/>
      <c r="CP3458" s="1"/>
      <c r="CQ3458" s="1"/>
      <c r="CR3458" s="1"/>
      <c r="CS3458" s="1"/>
      <c r="CT3458" s="1"/>
      <c r="CU3458" s="1"/>
      <c r="CV3458" s="1"/>
      <c r="CW3458" s="1"/>
      <c r="CX3458" s="1"/>
      <c r="CY3458" s="1"/>
      <c r="CZ3458" s="1"/>
      <c r="DA3458" s="1"/>
      <c r="DB3458" s="1"/>
      <c r="DC3458" s="1"/>
      <c r="DD3458" s="1"/>
      <c r="DE3458" s="1"/>
      <c r="DF3458" s="1"/>
      <c r="DG3458" s="1"/>
      <c r="DH3458" s="1"/>
      <c r="DI3458" s="1"/>
      <c r="DJ3458" s="1"/>
      <c r="DK3458" s="1"/>
      <c r="DL3458" s="1"/>
      <c r="DM3458" s="1"/>
      <c r="DN3458" s="1"/>
      <c r="DO3458" s="1"/>
      <c r="DP3458" s="1"/>
      <c r="DQ3458" s="1"/>
      <c r="DR3458" s="1"/>
      <c r="DS3458" s="1"/>
      <c r="DT3458" s="1"/>
      <c r="DU3458" s="1"/>
      <c r="DV3458" s="1"/>
      <c r="DW3458" s="1"/>
      <c r="DX3458" s="1"/>
      <c r="DY3458" s="1"/>
      <c r="DZ3458" s="1"/>
      <c r="EA3458" s="1"/>
      <c r="EB3458" s="1"/>
      <c r="EC3458" s="1"/>
      <c r="ED3458" s="1"/>
      <c r="EE3458" s="1"/>
      <c r="EF3458" s="1"/>
      <c r="EG3458" s="1"/>
      <c r="EH3458" s="1"/>
      <c r="EI3458" s="1"/>
      <c r="EJ3458" s="1"/>
      <c r="EK3458" s="1"/>
      <c r="EL3458" s="1"/>
      <c r="EM3458" s="1"/>
      <c r="EN3458" s="1"/>
      <c r="EO3458" s="1"/>
      <c r="EP3458" s="1"/>
      <c r="EQ3458" s="1"/>
      <c r="ER3458" s="1"/>
      <c r="ES3458" s="1"/>
      <c r="ET3458" s="1"/>
      <c r="EU3458" s="1"/>
      <c r="EV3458" s="1"/>
      <c r="EW3458" s="1"/>
      <c r="EX3458" s="1"/>
      <c r="EY3458" s="1"/>
      <c r="EZ3458" s="1"/>
      <c r="FA3458" s="1"/>
      <c r="FB3458" s="1"/>
      <c r="FC3458" s="1"/>
      <c r="FD3458" s="1"/>
      <c r="FE3458" s="1"/>
      <c r="FF3458" s="1"/>
      <c r="FG3458" s="1"/>
      <c r="FH3458" s="1"/>
      <c r="FI3458" s="1"/>
      <c r="FJ3458" s="1"/>
      <c r="FK3458" s="1"/>
      <c r="FL3458" s="1"/>
      <c r="FM3458" s="1"/>
      <c r="FN3458" s="1"/>
      <c r="FO3458" s="1"/>
      <c r="FP3458" s="1"/>
      <c r="FQ3458" s="1"/>
      <c r="FR3458" s="1"/>
      <c r="FS3458" s="1"/>
      <c r="FT3458" s="1"/>
      <c r="FU3458" s="1"/>
      <c r="FV3458" s="1"/>
      <c r="FW3458" s="1"/>
      <c r="FX3458" s="1"/>
      <c r="FY3458" s="1"/>
      <c r="FZ3458" s="1"/>
      <c r="GA3458" s="1"/>
      <c r="GB3458" s="1"/>
      <c r="GC3458" s="1"/>
      <c r="GD3458" s="1"/>
      <c r="GE3458" s="1"/>
      <c r="GF3458" s="1"/>
      <c r="GG3458" s="1"/>
      <c r="GH3458" s="1"/>
      <c r="GI3458" s="1"/>
      <c r="GJ3458" s="1"/>
      <c r="GK3458" s="1"/>
      <c r="GL3458" s="1"/>
      <c r="GM3458" s="1"/>
      <c r="GN3458" s="1"/>
      <c r="GO3458" s="1"/>
    </row>
    <row r="3459" spans="1:197" s="40" customFormat="1" x14ac:dyDescent="0.25">
      <c r="A3459" s="41"/>
      <c r="B3459" s="4"/>
      <c r="C3459" s="41"/>
      <c r="D3459" s="42"/>
      <c r="E3459" s="42"/>
      <c r="F3459" s="42"/>
      <c r="G3459" s="1"/>
      <c r="H3459" s="1"/>
      <c r="I3459" s="1"/>
      <c r="J3459" s="1"/>
      <c r="K3459" s="1"/>
      <c r="L3459" s="1"/>
      <c r="M3459" s="2"/>
      <c r="N3459" s="1"/>
      <c r="O3459" s="1"/>
      <c r="P3459" s="1"/>
      <c r="Q3459" s="1"/>
      <c r="R3459" s="1"/>
      <c r="S3459" s="1"/>
      <c r="T3459" s="1"/>
      <c r="U3459" s="1"/>
      <c r="V3459" s="1"/>
      <c r="W3459" s="1"/>
      <c r="X3459" s="1"/>
      <c r="Y3459" s="1"/>
      <c r="Z3459" s="1"/>
      <c r="AA3459" s="1"/>
      <c r="AB3459" s="1"/>
      <c r="AC3459" s="1"/>
      <c r="AD3459" s="1"/>
      <c r="AE3459" s="1"/>
      <c r="AF3459" s="1"/>
      <c r="AG3459" s="1"/>
      <c r="AH3459" s="1"/>
      <c r="AI3459" s="1"/>
      <c r="AJ3459" s="1"/>
      <c r="AK3459" s="1"/>
      <c r="AL3459" s="1"/>
      <c r="AM3459" s="1"/>
      <c r="AN3459" s="1"/>
      <c r="AO3459" s="1"/>
      <c r="AP3459" s="1"/>
      <c r="AQ3459" s="1"/>
      <c r="AR3459" s="1"/>
      <c r="AS3459" s="1"/>
      <c r="AT3459" s="1"/>
      <c r="AU3459" s="1"/>
      <c r="AV3459" s="1"/>
      <c r="AW3459" s="1"/>
      <c r="AX3459" s="1"/>
      <c r="AY3459" s="1"/>
      <c r="AZ3459" s="1"/>
      <c r="BA3459" s="1"/>
      <c r="BB3459" s="1"/>
      <c r="BC3459" s="1"/>
      <c r="BD3459" s="1"/>
      <c r="BE3459" s="1"/>
      <c r="BF3459" s="1"/>
      <c r="BG3459" s="1"/>
      <c r="BH3459" s="1"/>
      <c r="BI3459" s="1"/>
      <c r="BJ3459" s="1"/>
      <c r="BK3459" s="1"/>
      <c r="BL3459" s="1"/>
      <c r="BM3459" s="1"/>
      <c r="BN3459" s="1"/>
      <c r="BO3459" s="1"/>
      <c r="BP3459" s="1"/>
      <c r="BQ3459" s="1"/>
      <c r="BR3459" s="1"/>
      <c r="BS3459" s="1"/>
      <c r="BT3459" s="1"/>
      <c r="BU3459" s="1"/>
      <c r="BV3459" s="1"/>
      <c r="BW3459" s="1"/>
      <c r="BX3459" s="1"/>
      <c r="BY3459" s="1"/>
      <c r="BZ3459" s="1"/>
      <c r="CA3459" s="1"/>
      <c r="CB3459" s="1"/>
      <c r="CC3459" s="1"/>
      <c r="CD3459" s="1"/>
      <c r="CE3459" s="1"/>
      <c r="CF3459" s="1"/>
      <c r="CG3459" s="1"/>
      <c r="CH3459" s="1"/>
      <c r="CI3459" s="1"/>
      <c r="CJ3459" s="1"/>
      <c r="CK3459" s="1"/>
      <c r="CL3459" s="1"/>
      <c r="CM3459" s="1"/>
      <c r="CN3459" s="1"/>
      <c r="CO3459" s="1"/>
      <c r="CP3459" s="1"/>
      <c r="CQ3459" s="1"/>
      <c r="CR3459" s="1"/>
      <c r="CS3459" s="1"/>
      <c r="CT3459" s="1"/>
      <c r="CU3459" s="1"/>
      <c r="CV3459" s="1"/>
      <c r="CW3459" s="1"/>
      <c r="CX3459" s="1"/>
      <c r="CY3459" s="1"/>
      <c r="CZ3459" s="1"/>
      <c r="DA3459" s="1"/>
      <c r="DB3459" s="1"/>
      <c r="DC3459" s="1"/>
      <c r="DD3459" s="1"/>
      <c r="DE3459" s="1"/>
      <c r="DF3459" s="1"/>
      <c r="DG3459" s="1"/>
      <c r="DH3459" s="1"/>
      <c r="DI3459" s="1"/>
      <c r="DJ3459" s="1"/>
      <c r="DK3459" s="1"/>
      <c r="DL3459" s="1"/>
      <c r="DM3459" s="1"/>
      <c r="DN3459" s="1"/>
      <c r="DO3459" s="1"/>
      <c r="DP3459" s="1"/>
      <c r="DQ3459" s="1"/>
      <c r="DR3459" s="1"/>
      <c r="DS3459" s="1"/>
      <c r="DT3459" s="1"/>
      <c r="DU3459" s="1"/>
      <c r="DV3459" s="1"/>
      <c r="DW3459" s="1"/>
      <c r="DX3459" s="1"/>
      <c r="DY3459" s="1"/>
      <c r="DZ3459" s="1"/>
      <c r="EA3459" s="1"/>
      <c r="EB3459" s="1"/>
      <c r="EC3459" s="1"/>
      <c r="ED3459" s="1"/>
      <c r="EE3459" s="1"/>
      <c r="EF3459" s="1"/>
      <c r="EG3459" s="1"/>
      <c r="EH3459" s="1"/>
      <c r="EI3459" s="1"/>
      <c r="EJ3459" s="1"/>
      <c r="EK3459" s="1"/>
      <c r="EL3459" s="1"/>
      <c r="EM3459" s="1"/>
      <c r="EN3459" s="1"/>
      <c r="EO3459" s="1"/>
      <c r="EP3459" s="1"/>
      <c r="EQ3459" s="1"/>
      <c r="ER3459" s="1"/>
      <c r="ES3459" s="1"/>
      <c r="ET3459" s="1"/>
      <c r="EU3459" s="1"/>
      <c r="EV3459" s="1"/>
      <c r="EW3459" s="1"/>
      <c r="EX3459" s="1"/>
      <c r="EY3459" s="1"/>
      <c r="EZ3459" s="1"/>
      <c r="FA3459" s="1"/>
      <c r="FB3459" s="1"/>
      <c r="FC3459" s="1"/>
      <c r="FD3459" s="1"/>
      <c r="FE3459" s="1"/>
      <c r="FF3459" s="1"/>
      <c r="FG3459" s="1"/>
      <c r="FH3459" s="1"/>
      <c r="FI3459" s="1"/>
      <c r="FJ3459" s="1"/>
      <c r="FK3459" s="1"/>
      <c r="FL3459" s="1"/>
      <c r="FM3459" s="1"/>
      <c r="FN3459" s="1"/>
      <c r="FO3459" s="1"/>
      <c r="FP3459" s="1"/>
      <c r="FQ3459" s="1"/>
      <c r="FR3459" s="1"/>
      <c r="FS3459" s="1"/>
      <c r="FT3459" s="1"/>
      <c r="FU3459" s="1"/>
      <c r="FV3459" s="1"/>
      <c r="FW3459" s="1"/>
      <c r="FX3459" s="1"/>
      <c r="FY3459" s="1"/>
      <c r="FZ3459" s="1"/>
      <c r="GA3459" s="1"/>
      <c r="GB3459" s="1"/>
      <c r="GC3459" s="1"/>
      <c r="GD3459" s="1"/>
      <c r="GE3459" s="1"/>
      <c r="GF3459" s="1"/>
      <c r="GG3459" s="1"/>
      <c r="GH3459" s="1"/>
      <c r="GI3459" s="1"/>
      <c r="GJ3459" s="1"/>
      <c r="GK3459" s="1"/>
      <c r="GL3459" s="1"/>
      <c r="GM3459" s="1"/>
      <c r="GN3459" s="1"/>
      <c r="GO3459" s="1"/>
    </row>
    <row r="3460" spans="1:197" s="40" customFormat="1" x14ac:dyDescent="0.25">
      <c r="A3460" s="41"/>
      <c r="B3460" s="4"/>
      <c r="C3460" s="41"/>
      <c r="D3460" s="42"/>
      <c r="E3460" s="42"/>
      <c r="F3460" s="42"/>
      <c r="G3460" s="1"/>
      <c r="H3460" s="1"/>
      <c r="I3460" s="1"/>
      <c r="J3460" s="1"/>
      <c r="K3460" s="1"/>
      <c r="L3460" s="1"/>
      <c r="M3460" s="2"/>
      <c r="N3460" s="1"/>
      <c r="O3460" s="1"/>
      <c r="P3460" s="1"/>
      <c r="Q3460" s="1"/>
      <c r="R3460" s="1"/>
      <c r="S3460" s="1"/>
      <c r="T3460" s="1"/>
      <c r="U3460" s="1"/>
      <c r="V3460" s="1"/>
      <c r="W3460" s="1"/>
      <c r="X3460" s="1"/>
      <c r="Y3460" s="1"/>
      <c r="Z3460" s="1"/>
      <c r="AA3460" s="1"/>
      <c r="AB3460" s="1"/>
      <c r="AC3460" s="1"/>
      <c r="AD3460" s="1"/>
      <c r="AE3460" s="1"/>
      <c r="AF3460" s="1"/>
      <c r="AG3460" s="1"/>
      <c r="AH3460" s="1"/>
      <c r="AI3460" s="1"/>
      <c r="AJ3460" s="1"/>
      <c r="AK3460" s="1"/>
      <c r="AL3460" s="1"/>
      <c r="AM3460" s="1"/>
      <c r="AN3460" s="1"/>
      <c r="AO3460" s="1"/>
      <c r="AP3460" s="1"/>
      <c r="AQ3460" s="1"/>
      <c r="AR3460" s="1"/>
      <c r="AS3460" s="1"/>
      <c r="AT3460" s="1"/>
      <c r="AU3460" s="1"/>
      <c r="AV3460" s="1"/>
      <c r="AW3460" s="1"/>
      <c r="AX3460" s="1"/>
      <c r="AY3460" s="1"/>
      <c r="AZ3460" s="1"/>
      <c r="BA3460" s="1"/>
      <c r="BB3460" s="1"/>
      <c r="BC3460" s="1"/>
      <c r="BD3460" s="1"/>
      <c r="BE3460" s="1"/>
      <c r="BF3460" s="1"/>
      <c r="BG3460" s="1"/>
      <c r="BH3460" s="1"/>
      <c r="BI3460" s="1"/>
      <c r="BJ3460" s="1"/>
      <c r="BK3460" s="1"/>
      <c r="BL3460" s="1"/>
      <c r="BM3460" s="1"/>
      <c r="BN3460" s="1"/>
      <c r="BO3460" s="1"/>
      <c r="BP3460" s="1"/>
      <c r="BQ3460" s="1"/>
      <c r="BR3460" s="1"/>
      <c r="BS3460" s="1"/>
      <c r="BT3460" s="1"/>
      <c r="BU3460" s="1"/>
      <c r="BV3460" s="1"/>
      <c r="BW3460" s="1"/>
      <c r="BX3460" s="1"/>
      <c r="BY3460" s="1"/>
      <c r="BZ3460" s="1"/>
      <c r="CA3460" s="1"/>
      <c r="CB3460" s="1"/>
      <c r="CC3460" s="1"/>
      <c r="CD3460" s="1"/>
      <c r="CE3460" s="1"/>
      <c r="CF3460" s="1"/>
      <c r="CG3460" s="1"/>
      <c r="CH3460" s="1"/>
      <c r="CI3460" s="1"/>
      <c r="CJ3460" s="1"/>
      <c r="CK3460" s="1"/>
      <c r="CL3460" s="1"/>
      <c r="CM3460" s="1"/>
      <c r="CN3460" s="1"/>
      <c r="CO3460" s="1"/>
      <c r="CP3460" s="1"/>
      <c r="CQ3460" s="1"/>
      <c r="CR3460" s="1"/>
      <c r="CS3460" s="1"/>
      <c r="CT3460" s="1"/>
      <c r="CU3460" s="1"/>
      <c r="CV3460" s="1"/>
      <c r="CW3460" s="1"/>
      <c r="CX3460" s="1"/>
      <c r="CY3460" s="1"/>
      <c r="CZ3460" s="1"/>
      <c r="DA3460" s="1"/>
      <c r="DB3460" s="1"/>
      <c r="DC3460" s="1"/>
      <c r="DD3460" s="1"/>
      <c r="DE3460" s="1"/>
      <c r="DF3460" s="1"/>
      <c r="DG3460" s="1"/>
      <c r="DH3460" s="1"/>
      <c r="DI3460" s="1"/>
      <c r="DJ3460" s="1"/>
      <c r="DK3460" s="1"/>
      <c r="DL3460" s="1"/>
      <c r="DM3460" s="1"/>
      <c r="DN3460" s="1"/>
      <c r="DO3460" s="1"/>
      <c r="DP3460" s="1"/>
      <c r="DQ3460" s="1"/>
      <c r="DR3460" s="1"/>
      <c r="DS3460" s="1"/>
      <c r="DT3460" s="1"/>
      <c r="DU3460" s="1"/>
      <c r="DV3460" s="1"/>
      <c r="DW3460" s="1"/>
      <c r="DX3460" s="1"/>
      <c r="DY3460" s="1"/>
      <c r="DZ3460" s="1"/>
      <c r="EA3460" s="1"/>
      <c r="EB3460" s="1"/>
      <c r="EC3460" s="1"/>
      <c r="ED3460" s="1"/>
      <c r="EE3460" s="1"/>
      <c r="EF3460" s="1"/>
      <c r="EG3460" s="1"/>
      <c r="EH3460" s="1"/>
      <c r="EI3460" s="1"/>
      <c r="EJ3460" s="1"/>
      <c r="EK3460" s="1"/>
      <c r="EL3460" s="1"/>
      <c r="EM3460" s="1"/>
      <c r="EN3460" s="1"/>
      <c r="EO3460" s="1"/>
      <c r="EP3460" s="1"/>
      <c r="EQ3460" s="1"/>
      <c r="ER3460" s="1"/>
      <c r="ES3460" s="1"/>
      <c r="ET3460" s="1"/>
      <c r="EU3460" s="1"/>
      <c r="EV3460" s="1"/>
      <c r="EW3460" s="1"/>
      <c r="EX3460" s="1"/>
      <c r="EY3460" s="1"/>
      <c r="EZ3460" s="1"/>
      <c r="FA3460" s="1"/>
      <c r="FB3460" s="1"/>
      <c r="FC3460" s="1"/>
      <c r="FD3460" s="1"/>
      <c r="FE3460" s="1"/>
      <c r="FF3460" s="1"/>
      <c r="FG3460" s="1"/>
      <c r="FH3460" s="1"/>
      <c r="FI3460" s="1"/>
      <c r="FJ3460" s="1"/>
      <c r="FK3460" s="1"/>
      <c r="FL3460" s="1"/>
      <c r="FM3460" s="1"/>
      <c r="FN3460" s="1"/>
      <c r="FO3460" s="1"/>
      <c r="FP3460" s="1"/>
      <c r="FQ3460" s="1"/>
      <c r="FR3460" s="1"/>
      <c r="FS3460" s="1"/>
      <c r="FT3460" s="1"/>
      <c r="FU3460" s="1"/>
      <c r="FV3460" s="1"/>
      <c r="FW3460" s="1"/>
      <c r="FX3460" s="1"/>
      <c r="FY3460" s="1"/>
      <c r="FZ3460" s="1"/>
      <c r="GA3460" s="1"/>
      <c r="GB3460" s="1"/>
      <c r="GC3460" s="1"/>
      <c r="GD3460" s="1"/>
      <c r="GE3460" s="1"/>
      <c r="GF3460" s="1"/>
      <c r="GG3460" s="1"/>
      <c r="GH3460" s="1"/>
      <c r="GI3460" s="1"/>
      <c r="GJ3460" s="1"/>
      <c r="GK3460" s="1"/>
      <c r="GL3460" s="1"/>
      <c r="GM3460" s="1"/>
      <c r="GN3460" s="1"/>
      <c r="GO3460" s="1"/>
    </row>
    <row r="3461" spans="1:197" s="40" customFormat="1" x14ac:dyDescent="0.25">
      <c r="A3461" s="41"/>
      <c r="B3461" s="4"/>
      <c r="C3461" s="41"/>
      <c r="D3461" s="42"/>
      <c r="E3461" s="42"/>
      <c r="F3461" s="42"/>
      <c r="G3461" s="1"/>
      <c r="H3461" s="1"/>
      <c r="I3461" s="1"/>
      <c r="J3461" s="1"/>
      <c r="K3461" s="1"/>
      <c r="L3461" s="1"/>
      <c r="M3461" s="2"/>
      <c r="N3461" s="1"/>
      <c r="O3461" s="1"/>
      <c r="P3461" s="1"/>
      <c r="Q3461" s="1"/>
      <c r="R3461" s="1"/>
      <c r="S3461" s="1"/>
      <c r="T3461" s="1"/>
      <c r="U3461" s="1"/>
      <c r="V3461" s="1"/>
      <c r="W3461" s="1"/>
      <c r="X3461" s="1"/>
      <c r="Y3461" s="1"/>
      <c r="Z3461" s="1"/>
      <c r="AA3461" s="1"/>
      <c r="AB3461" s="1"/>
      <c r="AC3461" s="1"/>
      <c r="AD3461" s="1"/>
      <c r="AE3461" s="1"/>
      <c r="AF3461" s="1"/>
      <c r="AG3461" s="1"/>
      <c r="AH3461" s="1"/>
      <c r="AI3461" s="1"/>
      <c r="AJ3461" s="1"/>
      <c r="AK3461" s="1"/>
      <c r="AL3461" s="1"/>
      <c r="AM3461" s="1"/>
      <c r="AN3461" s="1"/>
      <c r="AO3461" s="1"/>
      <c r="AP3461" s="1"/>
      <c r="AQ3461" s="1"/>
      <c r="AR3461" s="1"/>
      <c r="AS3461" s="1"/>
      <c r="AT3461" s="1"/>
      <c r="AU3461" s="1"/>
      <c r="AV3461" s="1"/>
      <c r="AW3461" s="1"/>
      <c r="AX3461" s="1"/>
      <c r="AY3461" s="1"/>
      <c r="AZ3461" s="1"/>
      <c r="BA3461" s="1"/>
      <c r="BB3461" s="1"/>
      <c r="BC3461" s="1"/>
      <c r="BD3461" s="1"/>
      <c r="BE3461" s="1"/>
      <c r="BF3461" s="1"/>
      <c r="BG3461" s="1"/>
      <c r="BH3461" s="1"/>
      <c r="BI3461" s="1"/>
      <c r="BJ3461" s="1"/>
      <c r="BK3461" s="1"/>
      <c r="BL3461" s="1"/>
      <c r="BM3461" s="1"/>
      <c r="BN3461" s="1"/>
      <c r="BO3461" s="1"/>
      <c r="BP3461" s="1"/>
      <c r="BQ3461" s="1"/>
      <c r="BR3461" s="1"/>
      <c r="BS3461" s="1"/>
      <c r="BT3461" s="1"/>
      <c r="BU3461" s="1"/>
      <c r="BV3461" s="1"/>
      <c r="BW3461" s="1"/>
      <c r="BX3461" s="1"/>
      <c r="BY3461" s="1"/>
      <c r="BZ3461" s="1"/>
      <c r="CA3461" s="1"/>
      <c r="CB3461" s="1"/>
      <c r="CC3461" s="1"/>
      <c r="CD3461" s="1"/>
      <c r="CE3461" s="1"/>
      <c r="CF3461" s="1"/>
      <c r="CG3461" s="1"/>
      <c r="CH3461" s="1"/>
      <c r="CI3461" s="1"/>
      <c r="CJ3461" s="1"/>
      <c r="CK3461" s="1"/>
      <c r="CL3461" s="1"/>
      <c r="CM3461" s="1"/>
      <c r="CN3461" s="1"/>
      <c r="CO3461" s="1"/>
      <c r="CP3461" s="1"/>
      <c r="CQ3461" s="1"/>
      <c r="CR3461" s="1"/>
      <c r="CS3461" s="1"/>
      <c r="CT3461" s="1"/>
      <c r="CU3461" s="1"/>
      <c r="CV3461" s="1"/>
      <c r="CW3461" s="1"/>
      <c r="CX3461" s="1"/>
      <c r="CY3461" s="1"/>
      <c r="CZ3461" s="1"/>
      <c r="DA3461" s="1"/>
      <c r="DB3461" s="1"/>
      <c r="DC3461" s="1"/>
      <c r="DD3461" s="1"/>
      <c r="DE3461" s="1"/>
      <c r="DF3461" s="1"/>
      <c r="DG3461" s="1"/>
      <c r="DH3461" s="1"/>
      <c r="DI3461" s="1"/>
      <c r="DJ3461" s="1"/>
      <c r="DK3461" s="1"/>
      <c r="DL3461" s="1"/>
      <c r="DM3461" s="1"/>
      <c r="DN3461" s="1"/>
      <c r="DO3461" s="1"/>
      <c r="DP3461" s="1"/>
      <c r="DQ3461" s="1"/>
      <c r="DR3461" s="1"/>
      <c r="DS3461" s="1"/>
      <c r="DT3461" s="1"/>
      <c r="DU3461" s="1"/>
      <c r="DV3461" s="1"/>
      <c r="DW3461" s="1"/>
      <c r="DX3461" s="1"/>
      <c r="DY3461" s="1"/>
      <c r="DZ3461" s="1"/>
      <c r="EA3461" s="1"/>
      <c r="EB3461" s="1"/>
      <c r="EC3461" s="1"/>
      <c r="ED3461" s="1"/>
      <c r="EE3461" s="1"/>
      <c r="EF3461" s="1"/>
      <c r="EG3461" s="1"/>
      <c r="EH3461" s="1"/>
      <c r="EI3461" s="1"/>
      <c r="EJ3461" s="1"/>
      <c r="EK3461" s="1"/>
      <c r="EL3461" s="1"/>
      <c r="EM3461" s="1"/>
      <c r="EN3461" s="1"/>
      <c r="EO3461" s="1"/>
      <c r="EP3461" s="1"/>
      <c r="EQ3461" s="1"/>
      <c r="ER3461" s="1"/>
      <c r="ES3461" s="1"/>
      <c r="ET3461" s="1"/>
      <c r="EU3461" s="1"/>
      <c r="EV3461" s="1"/>
      <c r="EW3461" s="1"/>
      <c r="EX3461" s="1"/>
      <c r="EY3461" s="1"/>
      <c r="EZ3461" s="1"/>
      <c r="FA3461" s="1"/>
      <c r="FB3461" s="1"/>
      <c r="FC3461" s="1"/>
      <c r="FD3461" s="1"/>
      <c r="FE3461" s="1"/>
      <c r="FF3461" s="1"/>
      <c r="FG3461" s="1"/>
      <c r="FH3461" s="1"/>
      <c r="FI3461" s="1"/>
      <c r="FJ3461" s="1"/>
      <c r="FK3461" s="1"/>
      <c r="FL3461" s="1"/>
      <c r="FM3461" s="1"/>
      <c r="FN3461" s="1"/>
      <c r="FO3461" s="1"/>
      <c r="FP3461" s="1"/>
      <c r="FQ3461" s="1"/>
      <c r="FR3461" s="1"/>
      <c r="FS3461" s="1"/>
      <c r="FT3461" s="1"/>
      <c r="FU3461" s="1"/>
      <c r="FV3461" s="1"/>
      <c r="FW3461" s="1"/>
      <c r="FX3461" s="1"/>
      <c r="FY3461" s="1"/>
      <c r="FZ3461" s="1"/>
      <c r="GA3461" s="1"/>
      <c r="GB3461" s="1"/>
      <c r="GC3461" s="1"/>
      <c r="GD3461" s="1"/>
      <c r="GE3461" s="1"/>
      <c r="GF3461" s="1"/>
      <c r="GG3461" s="1"/>
      <c r="GH3461" s="1"/>
      <c r="GI3461" s="1"/>
      <c r="GJ3461" s="1"/>
      <c r="GK3461" s="1"/>
      <c r="GL3461" s="1"/>
      <c r="GM3461" s="1"/>
      <c r="GN3461" s="1"/>
      <c r="GO3461" s="1"/>
    </row>
    <row r="3462" spans="1:197" s="40" customFormat="1" x14ac:dyDescent="0.25">
      <c r="A3462" s="41"/>
      <c r="B3462" s="4"/>
      <c r="C3462" s="41"/>
      <c r="D3462" s="42"/>
      <c r="E3462" s="42"/>
      <c r="F3462" s="42"/>
      <c r="G3462" s="1"/>
      <c r="H3462" s="1"/>
      <c r="I3462" s="1"/>
      <c r="J3462" s="1"/>
      <c r="K3462" s="1"/>
      <c r="L3462" s="1"/>
      <c r="M3462" s="2"/>
      <c r="N3462" s="1"/>
      <c r="O3462" s="1"/>
      <c r="P3462" s="1"/>
      <c r="Q3462" s="1"/>
      <c r="R3462" s="1"/>
      <c r="S3462" s="1"/>
      <c r="T3462" s="1"/>
      <c r="U3462" s="1"/>
      <c r="V3462" s="1"/>
      <c r="W3462" s="1"/>
      <c r="X3462" s="1"/>
      <c r="Y3462" s="1"/>
      <c r="Z3462" s="1"/>
      <c r="AA3462" s="1"/>
      <c r="AB3462" s="1"/>
      <c r="AC3462" s="1"/>
      <c r="AD3462" s="1"/>
      <c r="AE3462" s="1"/>
      <c r="AF3462" s="1"/>
      <c r="AG3462" s="1"/>
      <c r="AH3462" s="1"/>
      <c r="AI3462" s="1"/>
      <c r="AJ3462" s="1"/>
      <c r="AK3462" s="1"/>
      <c r="AL3462" s="1"/>
      <c r="AM3462" s="1"/>
      <c r="AN3462" s="1"/>
      <c r="AO3462" s="1"/>
      <c r="AP3462" s="1"/>
      <c r="AQ3462" s="1"/>
      <c r="AR3462" s="1"/>
      <c r="AS3462" s="1"/>
      <c r="AT3462" s="1"/>
      <c r="AU3462" s="1"/>
      <c r="AV3462" s="1"/>
      <c r="AW3462" s="1"/>
      <c r="AX3462" s="1"/>
      <c r="AY3462" s="1"/>
      <c r="AZ3462" s="1"/>
      <c r="BA3462" s="1"/>
      <c r="BB3462" s="1"/>
      <c r="BC3462" s="1"/>
      <c r="BD3462" s="1"/>
      <c r="BE3462" s="1"/>
      <c r="BF3462" s="1"/>
      <c r="BG3462" s="1"/>
      <c r="BH3462" s="1"/>
      <c r="BI3462" s="1"/>
      <c r="BJ3462" s="1"/>
      <c r="BK3462" s="1"/>
      <c r="BL3462" s="1"/>
      <c r="BM3462" s="1"/>
      <c r="BN3462" s="1"/>
      <c r="BO3462" s="1"/>
      <c r="BP3462" s="1"/>
      <c r="BQ3462" s="1"/>
      <c r="BR3462" s="1"/>
      <c r="BS3462" s="1"/>
      <c r="BT3462" s="1"/>
      <c r="BU3462" s="1"/>
      <c r="BV3462" s="1"/>
      <c r="BW3462" s="1"/>
      <c r="BX3462" s="1"/>
      <c r="BY3462" s="1"/>
      <c r="BZ3462" s="1"/>
      <c r="CA3462" s="1"/>
      <c r="CB3462" s="1"/>
      <c r="CC3462" s="1"/>
      <c r="CD3462" s="1"/>
      <c r="CE3462" s="1"/>
      <c r="CF3462" s="1"/>
      <c r="CG3462" s="1"/>
      <c r="CH3462" s="1"/>
      <c r="CI3462" s="1"/>
      <c r="CJ3462" s="1"/>
      <c r="CK3462" s="1"/>
      <c r="CL3462" s="1"/>
      <c r="CM3462" s="1"/>
      <c r="CN3462" s="1"/>
      <c r="CO3462" s="1"/>
      <c r="CP3462" s="1"/>
      <c r="CQ3462" s="1"/>
      <c r="CR3462" s="1"/>
      <c r="CS3462" s="1"/>
      <c r="CT3462" s="1"/>
      <c r="CU3462" s="1"/>
      <c r="CV3462" s="1"/>
      <c r="CW3462" s="1"/>
      <c r="CX3462" s="1"/>
      <c r="CY3462" s="1"/>
      <c r="CZ3462" s="1"/>
      <c r="DA3462" s="1"/>
      <c r="DB3462" s="1"/>
      <c r="DC3462" s="1"/>
      <c r="DD3462" s="1"/>
      <c r="DE3462" s="1"/>
      <c r="DF3462" s="1"/>
      <c r="DG3462" s="1"/>
      <c r="DH3462" s="1"/>
      <c r="DI3462" s="1"/>
      <c r="DJ3462" s="1"/>
      <c r="DK3462" s="1"/>
      <c r="DL3462" s="1"/>
      <c r="DM3462" s="1"/>
      <c r="DN3462" s="1"/>
      <c r="DO3462" s="1"/>
      <c r="DP3462" s="1"/>
      <c r="DQ3462" s="1"/>
      <c r="DR3462" s="1"/>
      <c r="DS3462" s="1"/>
      <c r="DT3462" s="1"/>
      <c r="DU3462" s="1"/>
      <c r="DV3462" s="1"/>
      <c r="DW3462" s="1"/>
      <c r="DX3462" s="1"/>
      <c r="DY3462" s="1"/>
      <c r="DZ3462" s="1"/>
      <c r="EA3462" s="1"/>
      <c r="EB3462" s="1"/>
      <c r="EC3462" s="1"/>
      <c r="ED3462" s="1"/>
      <c r="EE3462" s="1"/>
      <c r="EF3462" s="1"/>
      <c r="EG3462" s="1"/>
      <c r="EH3462" s="1"/>
      <c r="EI3462" s="1"/>
      <c r="EJ3462" s="1"/>
      <c r="EK3462" s="1"/>
      <c r="EL3462" s="1"/>
      <c r="EM3462" s="1"/>
      <c r="EN3462" s="1"/>
      <c r="EO3462" s="1"/>
      <c r="EP3462" s="1"/>
      <c r="EQ3462" s="1"/>
      <c r="ER3462" s="1"/>
      <c r="ES3462" s="1"/>
      <c r="ET3462" s="1"/>
      <c r="EU3462" s="1"/>
      <c r="EV3462" s="1"/>
      <c r="EW3462" s="1"/>
      <c r="EX3462" s="1"/>
      <c r="EY3462" s="1"/>
      <c r="EZ3462" s="1"/>
      <c r="FA3462" s="1"/>
      <c r="FB3462" s="1"/>
      <c r="FC3462" s="1"/>
      <c r="FD3462" s="1"/>
      <c r="FE3462" s="1"/>
      <c r="FF3462" s="1"/>
      <c r="FG3462" s="1"/>
      <c r="FH3462" s="1"/>
      <c r="FI3462" s="1"/>
      <c r="FJ3462" s="1"/>
      <c r="FK3462" s="1"/>
      <c r="FL3462" s="1"/>
      <c r="FM3462" s="1"/>
      <c r="FN3462" s="1"/>
      <c r="FO3462" s="1"/>
      <c r="FP3462" s="1"/>
      <c r="FQ3462" s="1"/>
      <c r="FR3462" s="1"/>
      <c r="FS3462" s="1"/>
      <c r="FT3462" s="1"/>
      <c r="FU3462" s="1"/>
      <c r="FV3462" s="1"/>
      <c r="FW3462" s="1"/>
      <c r="FX3462" s="1"/>
      <c r="FY3462" s="1"/>
      <c r="FZ3462" s="1"/>
      <c r="GA3462" s="1"/>
      <c r="GB3462" s="1"/>
      <c r="GC3462" s="1"/>
      <c r="GD3462" s="1"/>
      <c r="GE3462" s="1"/>
      <c r="GF3462" s="1"/>
      <c r="GG3462" s="1"/>
      <c r="GH3462" s="1"/>
      <c r="GI3462" s="1"/>
      <c r="GJ3462" s="1"/>
      <c r="GK3462" s="1"/>
      <c r="GL3462" s="1"/>
      <c r="GM3462" s="1"/>
      <c r="GN3462" s="1"/>
      <c r="GO3462" s="1"/>
    </row>
    <row r="3463" spans="1:197" s="40" customFormat="1" x14ac:dyDescent="0.25">
      <c r="A3463" s="41"/>
      <c r="B3463" s="4"/>
      <c r="C3463" s="41"/>
      <c r="D3463" s="42"/>
      <c r="E3463" s="42"/>
      <c r="F3463" s="42"/>
      <c r="G3463" s="1"/>
      <c r="H3463" s="1"/>
      <c r="I3463" s="1"/>
      <c r="J3463" s="1"/>
      <c r="K3463" s="1"/>
      <c r="L3463" s="1"/>
      <c r="M3463" s="2"/>
      <c r="N3463" s="1"/>
      <c r="O3463" s="1"/>
      <c r="P3463" s="1"/>
      <c r="Q3463" s="1"/>
      <c r="R3463" s="1"/>
      <c r="S3463" s="1"/>
      <c r="T3463" s="1"/>
      <c r="U3463" s="1"/>
      <c r="V3463" s="1"/>
      <c r="W3463" s="1"/>
      <c r="X3463" s="1"/>
      <c r="Y3463" s="1"/>
      <c r="Z3463" s="1"/>
      <c r="AA3463" s="1"/>
      <c r="AB3463" s="1"/>
      <c r="AC3463" s="1"/>
      <c r="AD3463" s="1"/>
      <c r="AE3463" s="1"/>
      <c r="AF3463" s="1"/>
      <c r="AG3463" s="1"/>
      <c r="AH3463" s="1"/>
      <c r="AI3463" s="1"/>
      <c r="AJ3463" s="1"/>
      <c r="AK3463" s="1"/>
      <c r="AL3463" s="1"/>
      <c r="AM3463" s="1"/>
      <c r="AN3463" s="1"/>
      <c r="AO3463" s="1"/>
      <c r="AP3463" s="1"/>
      <c r="AQ3463" s="1"/>
      <c r="AR3463" s="1"/>
      <c r="AS3463" s="1"/>
      <c r="AT3463" s="1"/>
      <c r="AU3463" s="1"/>
      <c r="AV3463" s="1"/>
      <c r="AW3463" s="1"/>
      <c r="AX3463" s="1"/>
      <c r="AY3463" s="1"/>
      <c r="AZ3463" s="1"/>
      <c r="BA3463" s="1"/>
      <c r="BB3463" s="1"/>
      <c r="BC3463" s="1"/>
      <c r="BD3463" s="1"/>
      <c r="BE3463" s="1"/>
      <c r="BF3463" s="1"/>
      <c r="BG3463" s="1"/>
      <c r="BH3463" s="1"/>
      <c r="BI3463" s="1"/>
      <c r="BJ3463" s="1"/>
      <c r="BK3463" s="1"/>
      <c r="BL3463" s="1"/>
      <c r="BM3463" s="1"/>
      <c r="BN3463" s="1"/>
      <c r="BO3463" s="1"/>
      <c r="BP3463" s="1"/>
      <c r="BQ3463" s="1"/>
      <c r="BR3463" s="1"/>
      <c r="BS3463" s="1"/>
      <c r="BT3463" s="1"/>
      <c r="BU3463" s="1"/>
      <c r="BV3463" s="1"/>
      <c r="BW3463" s="1"/>
      <c r="BX3463" s="1"/>
      <c r="BY3463" s="1"/>
      <c r="BZ3463" s="1"/>
      <c r="CA3463" s="1"/>
      <c r="CB3463" s="1"/>
      <c r="CC3463" s="1"/>
      <c r="CD3463" s="1"/>
      <c r="CE3463" s="1"/>
      <c r="CF3463" s="1"/>
      <c r="CG3463" s="1"/>
      <c r="CH3463" s="1"/>
      <c r="CI3463" s="1"/>
      <c r="CJ3463" s="1"/>
      <c r="CK3463" s="1"/>
      <c r="CL3463" s="1"/>
      <c r="CM3463" s="1"/>
      <c r="CN3463" s="1"/>
      <c r="CO3463" s="1"/>
      <c r="CP3463" s="1"/>
      <c r="CQ3463" s="1"/>
      <c r="CR3463" s="1"/>
      <c r="CS3463" s="1"/>
      <c r="CT3463" s="1"/>
      <c r="CU3463" s="1"/>
      <c r="CV3463" s="1"/>
      <c r="CW3463" s="1"/>
      <c r="CX3463" s="1"/>
      <c r="CY3463" s="1"/>
      <c r="CZ3463" s="1"/>
      <c r="DA3463" s="1"/>
      <c r="DB3463" s="1"/>
      <c r="DC3463" s="1"/>
      <c r="DD3463" s="1"/>
      <c r="DE3463" s="1"/>
      <c r="DF3463" s="1"/>
      <c r="DG3463" s="1"/>
      <c r="DH3463" s="1"/>
      <c r="DI3463" s="1"/>
      <c r="DJ3463" s="1"/>
      <c r="DK3463" s="1"/>
      <c r="DL3463" s="1"/>
      <c r="DM3463" s="1"/>
      <c r="DN3463" s="1"/>
      <c r="DO3463" s="1"/>
      <c r="DP3463" s="1"/>
      <c r="DQ3463" s="1"/>
      <c r="DR3463" s="1"/>
      <c r="DS3463" s="1"/>
      <c r="DT3463" s="1"/>
      <c r="DU3463" s="1"/>
      <c r="DV3463" s="1"/>
      <c r="DW3463" s="1"/>
      <c r="DX3463" s="1"/>
      <c r="DY3463" s="1"/>
      <c r="DZ3463" s="1"/>
      <c r="EA3463" s="1"/>
      <c r="EB3463" s="1"/>
      <c r="EC3463" s="1"/>
      <c r="ED3463" s="1"/>
      <c r="EE3463" s="1"/>
      <c r="EF3463" s="1"/>
      <c r="EG3463" s="1"/>
      <c r="EH3463" s="1"/>
      <c r="EI3463" s="1"/>
      <c r="EJ3463" s="1"/>
      <c r="EK3463" s="1"/>
      <c r="EL3463" s="1"/>
      <c r="EM3463" s="1"/>
      <c r="EN3463" s="1"/>
      <c r="EO3463" s="1"/>
      <c r="EP3463" s="1"/>
      <c r="EQ3463" s="1"/>
      <c r="ER3463" s="1"/>
      <c r="ES3463" s="1"/>
      <c r="ET3463" s="1"/>
      <c r="EU3463" s="1"/>
      <c r="EV3463" s="1"/>
      <c r="EW3463" s="1"/>
      <c r="EX3463" s="1"/>
      <c r="EY3463" s="1"/>
      <c r="EZ3463" s="1"/>
      <c r="FA3463" s="1"/>
      <c r="FB3463" s="1"/>
      <c r="FC3463" s="1"/>
      <c r="FD3463" s="1"/>
      <c r="FE3463" s="1"/>
      <c r="FF3463" s="1"/>
      <c r="FG3463" s="1"/>
      <c r="FH3463" s="1"/>
      <c r="FI3463" s="1"/>
      <c r="FJ3463" s="1"/>
      <c r="FK3463" s="1"/>
      <c r="FL3463" s="1"/>
      <c r="FM3463" s="1"/>
      <c r="FN3463" s="1"/>
      <c r="FO3463" s="1"/>
      <c r="FP3463" s="1"/>
      <c r="FQ3463" s="1"/>
      <c r="FR3463" s="1"/>
      <c r="FS3463" s="1"/>
      <c r="FT3463" s="1"/>
      <c r="FU3463" s="1"/>
      <c r="FV3463" s="1"/>
      <c r="FW3463" s="1"/>
      <c r="FX3463" s="1"/>
      <c r="FY3463" s="1"/>
      <c r="FZ3463" s="1"/>
      <c r="GA3463" s="1"/>
      <c r="GB3463" s="1"/>
      <c r="GC3463" s="1"/>
      <c r="GD3463" s="1"/>
      <c r="GE3463" s="1"/>
      <c r="GF3463" s="1"/>
      <c r="GG3463" s="1"/>
      <c r="GH3463" s="1"/>
      <c r="GI3463" s="1"/>
      <c r="GJ3463" s="1"/>
      <c r="GK3463" s="1"/>
      <c r="GL3463" s="1"/>
      <c r="GM3463" s="1"/>
      <c r="GN3463" s="1"/>
      <c r="GO3463" s="1"/>
    </row>
    <row r="3464" spans="1:197" s="40" customFormat="1" x14ac:dyDescent="0.25">
      <c r="A3464" s="41"/>
      <c r="B3464" s="4"/>
      <c r="C3464" s="41"/>
      <c r="D3464" s="42"/>
      <c r="E3464" s="42"/>
      <c r="F3464" s="42"/>
      <c r="G3464" s="1"/>
      <c r="H3464" s="1"/>
      <c r="I3464" s="1"/>
      <c r="J3464" s="1"/>
      <c r="K3464" s="1"/>
      <c r="L3464" s="1"/>
      <c r="M3464" s="2"/>
      <c r="N3464" s="1"/>
      <c r="O3464" s="1"/>
      <c r="P3464" s="1"/>
      <c r="Q3464" s="1"/>
      <c r="R3464" s="1"/>
      <c r="S3464" s="1"/>
      <c r="T3464" s="1"/>
      <c r="U3464" s="1"/>
      <c r="V3464" s="1"/>
      <c r="W3464" s="1"/>
      <c r="X3464" s="1"/>
      <c r="Y3464" s="1"/>
      <c r="Z3464" s="1"/>
      <c r="AA3464" s="1"/>
      <c r="AB3464" s="1"/>
      <c r="AC3464" s="1"/>
      <c r="AD3464" s="1"/>
      <c r="AE3464" s="1"/>
      <c r="AF3464" s="1"/>
      <c r="AG3464" s="1"/>
      <c r="AH3464" s="1"/>
      <c r="AI3464" s="1"/>
      <c r="AJ3464" s="1"/>
      <c r="AK3464" s="1"/>
      <c r="AL3464" s="1"/>
      <c r="AM3464" s="1"/>
      <c r="AN3464" s="1"/>
      <c r="AO3464" s="1"/>
      <c r="AP3464" s="1"/>
      <c r="AQ3464" s="1"/>
      <c r="AR3464" s="1"/>
      <c r="AS3464" s="1"/>
      <c r="AT3464" s="1"/>
      <c r="AU3464" s="1"/>
      <c r="AV3464" s="1"/>
      <c r="AW3464" s="1"/>
      <c r="AX3464" s="1"/>
      <c r="AY3464" s="1"/>
      <c r="AZ3464" s="1"/>
      <c r="BA3464" s="1"/>
      <c r="BB3464" s="1"/>
      <c r="BC3464" s="1"/>
      <c r="BD3464" s="1"/>
      <c r="BE3464" s="1"/>
      <c r="BF3464" s="1"/>
      <c r="BG3464" s="1"/>
      <c r="BH3464" s="1"/>
      <c r="BI3464" s="1"/>
      <c r="BJ3464" s="1"/>
      <c r="BK3464" s="1"/>
      <c r="BL3464" s="1"/>
      <c r="BM3464" s="1"/>
      <c r="BN3464" s="1"/>
      <c r="BO3464" s="1"/>
      <c r="BP3464" s="1"/>
      <c r="BQ3464" s="1"/>
      <c r="BR3464" s="1"/>
      <c r="BS3464" s="1"/>
      <c r="BT3464" s="1"/>
      <c r="BU3464" s="1"/>
      <c r="BV3464" s="1"/>
      <c r="BW3464" s="1"/>
      <c r="BX3464" s="1"/>
      <c r="BY3464" s="1"/>
      <c r="BZ3464" s="1"/>
      <c r="CA3464" s="1"/>
      <c r="CB3464" s="1"/>
      <c r="CC3464" s="1"/>
      <c r="CD3464" s="1"/>
      <c r="CE3464" s="1"/>
      <c r="CF3464" s="1"/>
      <c r="CG3464" s="1"/>
      <c r="CH3464" s="1"/>
      <c r="CI3464" s="1"/>
      <c r="CJ3464" s="1"/>
      <c r="CK3464" s="1"/>
      <c r="CL3464" s="1"/>
      <c r="CM3464" s="1"/>
      <c r="CN3464" s="1"/>
      <c r="CO3464" s="1"/>
      <c r="CP3464" s="1"/>
      <c r="CQ3464" s="1"/>
      <c r="CR3464" s="1"/>
      <c r="CS3464" s="1"/>
      <c r="CT3464" s="1"/>
      <c r="CU3464" s="1"/>
      <c r="CV3464" s="1"/>
      <c r="CW3464" s="1"/>
      <c r="CX3464" s="1"/>
      <c r="CY3464" s="1"/>
      <c r="CZ3464" s="1"/>
      <c r="DA3464" s="1"/>
      <c r="DB3464" s="1"/>
      <c r="DC3464" s="1"/>
      <c r="DD3464" s="1"/>
      <c r="DE3464" s="1"/>
      <c r="DF3464" s="1"/>
      <c r="DG3464" s="1"/>
      <c r="DH3464" s="1"/>
      <c r="DI3464" s="1"/>
      <c r="DJ3464" s="1"/>
      <c r="DK3464" s="1"/>
      <c r="DL3464" s="1"/>
      <c r="DM3464" s="1"/>
      <c r="DN3464" s="1"/>
      <c r="DO3464" s="1"/>
      <c r="DP3464" s="1"/>
      <c r="DQ3464" s="1"/>
      <c r="DR3464" s="1"/>
      <c r="DS3464" s="1"/>
      <c r="DT3464" s="1"/>
      <c r="DU3464" s="1"/>
      <c r="DV3464" s="1"/>
      <c r="DW3464" s="1"/>
      <c r="DX3464" s="1"/>
      <c r="DY3464" s="1"/>
      <c r="DZ3464" s="1"/>
      <c r="EA3464" s="1"/>
      <c r="EB3464" s="1"/>
      <c r="EC3464" s="1"/>
      <c r="ED3464" s="1"/>
      <c r="EE3464" s="1"/>
      <c r="EF3464" s="1"/>
      <c r="EG3464" s="1"/>
      <c r="EH3464" s="1"/>
      <c r="EI3464" s="1"/>
      <c r="EJ3464" s="1"/>
      <c r="EK3464" s="1"/>
      <c r="EL3464" s="1"/>
      <c r="EM3464" s="1"/>
      <c r="EN3464" s="1"/>
      <c r="EO3464" s="1"/>
      <c r="EP3464" s="1"/>
      <c r="EQ3464" s="1"/>
      <c r="ER3464" s="1"/>
      <c r="ES3464" s="1"/>
      <c r="ET3464" s="1"/>
      <c r="EU3464" s="1"/>
      <c r="EV3464" s="1"/>
      <c r="EW3464" s="1"/>
      <c r="EX3464" s="1"/>
      <c r="EY3464" s="1"/>
      <c r="EZ3464" s="1"/>
      <c r="FA3464" s="1"/>
      <c r="FB3464" s="1"/>
      <c r="FC3464" s="1"/>
      <c r="FD3464" s="1"/>
      <c r="FE3464" s="1"/>
      <c r="FF3464" s="1"/>
      <c r="FG3464" s="1"/>
      <c r="FH3464" s="1"/>
      <c r="FI3464" s="1"/>
      <c r="FJ3464" s="1"/>
      <c r="FK3464" s="1"/>
      <c r="FL3464" s="1"/>
      <c r="FM3464" s="1"/>
      <c r="FN3464" s="1"/>
      <c r="FO3464" s="1"/>
      <c r="FP3464" s="1"/>
      <c r="FQ3464" s="1"/>
      <c r="FR3464" s="1"/>
      <c r="FS3464" s="1"/>
      <c r="FT3464" s="1"/>
      <c r="FU3464" s="1"/>
      <c r="FV3464" s="1"/>
      <c r="FW3464" s="1"/>
      <c r="FX3464" s="1"/>
      <c r="FY3464" s="1"/>
      <c r="FZ3464" s="1"/>
      <c r="GA3464" s="1"/>
      <c r="GB3464" s="1"/>
      <c r="GC3464" s="1"/>
      <c r="GD3464" s="1"/>
      <c r="GE3464" s="1"/>
      <c r="GF3464" s="1"/>
      <c r="GG3464" s="1"/>
      <c r="GH3464" s="1"/>
      <c r="GI3464" s="1"/>
      <c r="GJ3464" s="1"/>
      <c r="GK3464" s="1"/>
      <c r="GL3464" s="1"/>
      <c r="GM3464" s="1"/>
      <c r="GN3464" s="1"/>
      <c r="GO3464" s="1"/>
    </row>
    <row r="3465" spans="1:197" s="40" customFormat="1" x14ac:dyDescent="0.25">
      <c r="A3465" s="41"/>
      <c r="B3465" s="4"/>
      <c r="C3465" s="41"/>
      <c r="D3465" s="42"/>
      <c r="E3465" s="42"/>
      <c r="F3465" s="42"/>
      <c r="G3465" s="1"/>
      <c r="H3465" s="1"/>
      <c r="I3465" s="1"/>
      <c r="J3465" s="1"/>
      <c r="K3465" s="1"/>
      <c r="L3465" s="1"/>
      <c r="M3465" s="2"/>
      <c r="N3465" s="1"/>
      <c r="O3465" s="1"/>
      <c r="P3465" s="1"/>
      <c r="Q3465" s="1"/>
      <c r="R3465" s="1"/>
      <c r="S3465" s="1"/>
      <c r="T3465" s="1"/>
      <c r="U3465" s="1"/>
      <c r="V3465" s="1"/>
      <c r="W3465" s="1"/>
      <c r="X3465" s="1"/>
      <c r="Y3465" s="1"/>
      <c r="Z3465" s="1"/>
      <c r="AA3465" s="1"/>
      <c r="AB3465" s="1"/>
      <c r="AC3465" s="1"/>
      <c r="AD3465" s="1"/>
      <c r="AE3465" s="1"/>
      <c r="AF3465" s="1"/>
      <c r="AG3465" s="1"/>
      <c r="AH3465" s="1"/>
      <c r="AI3465" s="1"/>
      <c r="AJ3465" s="1"/>
      <c r="AK3465" s="1"/>
      <c r="AL3465" s="1"/>
      <c r="AM3465" s="1"/>
      <c r="AN3465" s="1"/>
      <c r="AO3465" s="1"/>
      <c r="AP3465" s="1"/>
      <c r="AQ3465" s="1"/>
      <c r="AR3465" s="1"/>
      <c r="AS3465" s="1"/>
      <c r="AT3465" s="1"/>
      <c r="AU3465" s="1"/>
      <c r="AV3465" s="1"/>
      <c r="AW3465" s="1"/>
      <c r="AX3465" s="1"/>
      <c r="AY3465" s="1"/>
      <c r="AZ3465" s="1"/>
      <c r="BA3465" s="1"/>
      <c r="BB3465" s="1"/>
      <c r="BC3465" s="1"/>
      <c r="BD3465" s="1"/>
      <c r="BE3465" s="1"/>
      <c r="BF3465" s="1"/>
      <c r="BG3465" s="1"/>
      <c r="BH3465" s="1"/>
      <c r="BI3465" s="1"/>
      <c r="BJ3465" s="1"/>
      <c r="BK3465" s="1"/>
      <c r="BL3465" s="1"/>
      <c r="BM3465" s="1"/>
      <c r="BN3465" s="1"/>
      <c r="BO3465" s="1"/>
      <c r="BP3465" s="1"/>
      <c r="BQ3465" s="1"/>
      <c r="BR3465" s="1"/>
      <c r="BS3465" s="1"/>
      <c r="BT3465" s="1"/>
      <c r="BU3465" s="1"/>
      <c r="BV3465" s="1"/>
      <c r="BW3465" s="1"/>
      <c r="BX3465" s="1"/>
      <c r="BY3465" s="1"/>
      <c r="BZ3465" s="1"/>
      <c r="CA3465" s="1"/>
      <c r="CB3465" s="1"/>
      <c r="CC3465" s="1"/>
      <c r="CD3465" s="1"/>
      <c r="CE3465" s="1"/>
      <c r="CF3465" s="1"/>
      <c r="CG3465" s="1"/>
      <c r="CH3465" s="1"/>
      <c r="CI3465" s="1"/>
      <c r="CJ3465" s="1"/>
      <c r="CK3465" s="1"/>
      <c r="CL3465" s="1"/>
      <c r="CM3465" s="1"/>
      <c r="CN3465" s="1"/>
      <c r="CO3465" s="1"/>
      <c r="CP3465" s="1"/>
      <c r="CQ3465" s="1"/>
      <c r="CR3465" s="1"/>
      <c r="CS3465" s="1"/>
      <c r="CT3465" s="1"/>
      <c r="CU3465" s="1"/>
      <c r="CV3465" s="1"/>
      <c r="CW3465" s="1"/>
      <c r="CX3465" s="1"/>
      <c r="CY3465" s="1"/>
      <c r="CZ3465" s="1"/>
      <c r="DA3465" s="1"/>
      <c r="DB3465" s="1"/>
      <c r="DC3465" s="1"/>
      <c r="DD3465" s="1"/>
      <c r="DE3465" s="1"/>
      <c r="DF3465" s="1"/>
      <c r="DG3465" s="1"/>
      <c r="DH3465" s="1"/>
      <c r="DI3465" s="1"/>
      <c r="DJ3465" s="1"/>
      <c r="DK3465" s="1"/>
      <c r="DL3465" s="1"/>
      <c r="DM3465" s="1"/>
      <c r="DN3465" s="1"/>
      <c r="DO3465" s="1"/>
      <c r="DP3465" s="1"/>
      <c r="DQ3465" s="1"/>
      <c r="DR3465" s="1"/>
      <c r="DS3465" s="1"/>
      <c r="DT3465" s="1"/>
      <c r="DU3465" s="1"/>
      <c r="DV3465" s="1"/>
      <c r="DW3465" s="1"/>
      <c r="DX3465" s="1"/>
      <c r="DY3465" s="1"/>
      <c r="DZ3465" s="1"/>
      <c r="EA3465" s="1"/>
      <c r="EB3465" s="1"/>
      <c r="EC3465" s="1"/>
      <c r="ED3465" s="1"/>
      <c r="EE3465" s="1"/>
      <c r="EF3465" s="1"/>
      <c r="EG3465" s="1"/>
      <c r="EH3465" s="1"/>
      <c r="EI3465" s="1"/>
      <c r="EJ3465" s="1"/>
      <c r="EK3465" s="1"/>
      <c r="EL3465" s="1"/>
      <c r="EM3465" s="1"/>
      <c r="EN3465" s="1"/>
      <c r="EO3465" s="1"/>
      <c r="EP3465" s="1"/>
      <c r="EQ3465" s="1"/>
      <c r="ER3465" s="1"/>
      <c r="ES3465" s="1"/>
      <c r="ET3465" s="1"/>
      <c r="EU3465" s="1"/>
      <c r="EV3465" s="1"/>
      <c r="EW3465" s="1"/>
      <c r="EX3465" s="1"/>
      <c r="EY3465" s="1"/>
      <c r="EZ3465" s="1"/>
      <c r="FA3465" s="1"/>
      <c r="FB3465" s="1"/>
      <c r="FC3465" s="1"/>
      <c r="FD3465" s="1"/>
      <c r="FE3465" s="1"/>
      <c r="FF3465" s="1"/>
      <c r="FG3465" s="1"/>
      <c r="FH3465" s="1"/>
      <c r="FI3465" s="1"/>
      <c r="FJ3465" s="1"/>
      <c r="FK3465" s="1"/>
      <c r="FL3465" s="1"/>
      <c r="FM3465" s="1"/>
      <c r="FN3465" s="1"/>
      <c r="FO3465" s="1"/>
      <c r="FP3465" s="1"/>
      <c r="FQ3465" s="1"/>
      <c r="FR3465" s="1"/>
      <c r="FS3465" s="1"/>
      <c r="FT3465" s="1"/>
      <c r="FU3465" s="1"/>
      <c r="FV3465" s="1"/>
      <c r="FW3465" s="1"/>
      <c r="FX3465" s="1"/>
      <c r="FY3465" s="1"/>
      <c r="FZ3465" s="1"/>
      <c r="GA3465" s="1"/>
      <c r="GB3465" s="1"/>
      <c r="GC3465" s="1"/>
      <c r="GD3465" s="1"/>
      <c r="GE3465" s="1"/>
      <c r="GF3465" s="1"/>
      <c r="GG3465" s="1"/>
      <c r="GH3465" s="1"/>
      <c r="GI3465" s="1"/>
      <c r="GJ3465" s="1"/>
      <c r="GK3465" s="1"/>
      <c r="GL3465" s="1"/>
      <c r="GM3465" s="1"/>
      <c r="GN3465" s="1"/>
      <c r="GO3465" s="1"/>
    </row>
    <row r="3466" spans="1:197" s="40" customFormat="1" x14ac:dyDescent="0.25">
      <c r="A3466" s="41"/>
      <c r="B3466" s="4"/>
      <c r="C3466" s="41"/>
      <c r="D3466" s="42"/>
      <c r="E3466" s="42"/>
      <c r="F3466" s="42"/>
      <c r="G3466" s="1"/>
      <c r="H3466" s="1"/>
      <c r="I3466" s="1"/>
      <c r="J3466" s="1"/>
      <c r="K3466" s="1"/>
      <c r="L3466" s="1"/>
      <c r="M3466" s="2"/>
      <c r="N3466" s="1"/>
      <c r="O3466" s="1"/>
      <c r="P3466" s="1"/>
      <c r="Q3466" s="1"/>
      <c r="R3466" s="1"/>
      <c r="S3466" s="1"/>
      <c r="T3466" s="1"/>
      <c r="U3466" s="1"/>
      <c r="V3466" s="1"/>
      <c r="W3466" s="1"/>
      <c r="X3466" s="1"/>
      <c r="Y3466" s="1"/>
      <c r="Z3466" s="1"/>
      <c r="AA3466" s="1"/>
      <c r="AB3466" s="1"/>
      <c r="AC3466" s="1"/>
      <c r="AD3466" s="1"/>
      <c r="AE3466" s="1"/>
      <c r="AF3466" s="1"/>
      <c r="AG3466" s="1"/>
      <c r="AH3466" s="1"/>
      <c r="AI3466" s="1"/>
      <c r="AJ3466" s="1"/>
      <c r="AK3466" s="1"/>
      <c r="AL3466" s="1"/>
      <c r="AM3466" s="1"/>
      <c r="AN3466" s="1"/>
      <c r="AO3466" s="1"/>
      <c r="AP3466" s="1"/>
      <c r="AQ3466" s="1"/>
      <c r="AR3466" s="1"/>
      <c r="AS3466" s="1"/>
      <c r="AT3466" s="1"/>
      <c r="AU3466" s="1"/>
      <c r="AV3466" s="1"/>
      <c r="AW3466" s="1"/>
      <c r="AX3466" s="1"/>
      <c r="AY3466" s="1"/>
      <c r="AZ3466" s="1"/>
      <c r="BA3466" s="1"/>
      <c r="BB3466" s="1"/>
      <c r="BC3466" s="1"/>
      <c r="BD3466" s="1"/>
      <c r="BE3466" s="1"/>
      <c r="BF3466" s="1"/>
      <c r="BG3466" s="1"/>
      <c r="BH3466" s="1"/>
      <c r="BI3466" s="1"/>
      <c r="BJ3466" s="1"/>
      <c r="BK3466" s="1"/>
      <c r="BL3466" s="1"/>
      <c r="BM3466" s="1"/>
      <c r="BN3466" s="1"/>
      <c r="BO3466" s="1"/>
      <c r="BP3466" s="1"/>
      <c r="BQ3466" s="1"/>
      <c r="BR3466" s="1"/>
      <c r="BS3466" s="1"/>
      <c r="BT3466" s="1"/>
      <c r="BU3466" s="1"/>
      <c r="BV3466" s="1"/>
      <c r="BW3466" s="1"/>
      <c r="BX3466" s="1"/>
      <c r="BY3466" s="1"/>
      <c r="BZ3466" s="1"/>
      <c r="CA3466" s="1"/>
      <c r="CB3466" s="1"/>
      <c r="CC3466" s="1"/>
      <c r="CD3466" s="1"/>
      <c r="CE3466" s="1"/>
      <c r="CF3466" s="1"/>
      <c r="CG3466" s="1"/>
      <c r="CH3466" s="1"/>
      <c r="CI3466" s="1"/>
      <c r="CJ3466" s="1"/>
      <c r="CK3466" s="1"/>
      <c r="CL3466" s="1"/>
      <c r="CM3466" s="1"/>
      <c r="CN3466" s="1"/>
      <c r="CO3466" s="1"/>
      <c r="CP3466" s="1"/>
      <c r="CQ3466" s="1"/>
      <c r="CR3466" s="1"/>
      <c r="CS3466" s="1"/>
      <c r="CT3466" s="1"/>
      <c r="CU3466" s="1"/>
      <c r="CV3466" s="1"/>
      <c r="CW3466" s="1"/>
      <c r="CX3466" s="1"/>
      <c r="CY3466" s="1"/>
      <c r="CZ3466" s="1"/>
      <c r="DA3466" s="1"/>
      <c r="DB3466" s="1"/>
      <c r="DC3466" s="1"/>
      <c r="DD3466" s="1"/>
      <c r="DE3466" s="1"/>
      <c r="DF3466" s="1"/>
      <c r="DG3466" s="1"/>
      <c r="DH3466" s="1"/>
      <c r="DI3466" s="1"/>
      <c r="DJ3466" s="1"/>
      <c r="DK3466" s="1"/>
      <c r="DL3466" s="1"/>
      <c r="DM3466" s="1"/>
      <c r="DN3466" s="1"/>
      <c r="DO3466" s="1"/>
      <c r="DP3466" s="1"/>
      <c r="DQ3466" s="1"/>
      <c r="DR3466" s="1"/>
      <c r="DS3466" s="1"/>
      <c r="DT3466" s="1"/>
      <c r="DU3466" s="1"/>
      <c r="DV3466" s="1"/>
      <c r="DW3466" s="1"/>
      <c r="DX3466" s="1"/>
      <c r="DY3466" s="1"/>
      <c r="DZ3466" s="1"/>
      <c r="EA3466" s="1"/>
      <c r="EB3466" s="1"/>
      <c r="EC3466" s="1"/>
      <c r="ED3466" s="1"/>
      <c r="EE3466" s="1"/>
      <c r="EF3466" s="1"/>
      <c r="EG3466" s="1"/>
      <c r="EH3466" s="1"/>
      <c r="EI3466" s="1"/>
      <c r="EJ3466" s="1"/>
      <c r="EK3466" s="1"/>
      <c r="EL3466" s="1"/>
      <c r="EM3466" s="1"/>
      <c r="EN3466" s="1"/>
      <c r="EO3466" s="1"/>
      <c r="EP3466" s="1"/>
      <c r="EQ3466" s="1"/>
      <c r="ER3466" s="1"/>
      <c r="ES3466" s="1"/>
      <c r="ET3466" s="1"/>
      <c r="EU3466" s="1"/>
      <c r="EV3466" s="1"/>
      <c r="EW3466" s="1"/>
      <c r="EX3466" s="1"/>
      <c r="EY3466" s="1"/>
      <c r="EZ3466" s="1"/>
      <c r="FA3466" s="1"/>
      <c r="FB3466" s="1"/>
      <c r="FC3466" s="1"/>
      <c r="FD3466" s="1"/>
      <c r="FE3466" s="1"/>
      <c r="FF3466" s="1"/>
      <c r="FG3466" s="1"/>
      <c r="FH3466" s="1"/>
      <c r="FI3466" s="1"/>
      <c r="FJ3466" s="1"/>
      <c r="FK3466" s="1"/>
      <c r="FL3466" s="1"/>
      <c r="FM3466" s="1"/>
      <c r="FN3466" s="1"/>
      <c r="FO3466" s="1"/>
      <c r="FP3466" s="1"/>
      <c r="FQ3466" s="1"/>
      <c r="FR3466" s="1"/>
      <c r="FS3466" s="1"/>
      <c r="FT3466" s="1"/>
      <c r="FU3466" s="1"/>
      <c r="FV3466" s="1"/>
      <c r="FW3466" s="1"/>
      <c r="FX3466" s="1"/>
      <c r="FY3466" s="1"/>
      <c r="FZ3466" s="1"/>
      <c r="GA3466" s="1"/>
      <c r="GB3466" s="1"/>
      <c r="GC3466" s="1"/>
      <c r="GD3466" s="1"/>
      <c r="GE3466" s="1"/>
      <c r="GF3466" s="1"/>
      <c r="GG3466" s="1"/>
      <c r="GH3466" s="1"/>
      <c r="GI3466" s="1"/>
      <c r="GJ3466" s="1"/>
      <c r="GK3466" s="1"/>
      <c r="GL3466" s="1"/>
      <c r="GM3466" s="1"/>
      <c r="GN3466" s="1"/>
      <c r="GO3466" s="1"/>
    </row>
    <row r="3467" spans="1:197" s="40" customFormat="1" x14ac:dyDescent="0.25">
      <c r="A3467" s="41"/>
      <c r="B3467" s="4"/>
      <c r="C3467" s="41"/>
      <c r="D3467" s="42"/>
      <c r="E3467" s="42"/>
      <c r="F3467" s="42"/>
      <c r="G3467" s="1"/>
      <c r="H3467" s="1"/>
      <c r="I3467" s="1"/>
      <c r="J3467" s="1"/>
      <c r="K3467" s="1"/>
      <c r="L3467" s="1"/>
      <c r="M3467" s="2"/>
      <c r="N3467" s="1"/>
      <c r="O3467" s="1"/>
      <c r="P3467" s="1"/>
      <c r="Q3467" s="1"/>
      <c r="R3467" s="1"/>
      <c r="S3467" s="1"/>
      <c r="T3467" s="1"/>
      <c r="U3467" s="1"/>
      <c r="V3467" s="1"/>
      <c r="W3467" s="1"/>
      <c r="X3467" s="1"/>
      <c r="Y3467" s="1"/>
      <c r="Z3467" s="1"/>
      <c r="AA3467" s="1"/>
      <c r="AB3467" s="1"/>
      <c r="AC3467" s="1"/>
      <c r="AD3467" s="1"/>
      <c r="AE3467" s="1"/>
      <c r="AF3467" s="1"/>
      <c r="AG3467" s="1"/>
      <c r="AH3467" s="1"/>
      <c r="AI3467" s="1"/>
      <c r="AJ3467" s="1"/>
      <c r="AK3467" s="1"/>
      <c r="AL3467" s="1"/>
      <c r="AM3467" s="1"/>
      <c r="AN3467" s="1"/>
      <c r="AO3467" s="1"/>
      <c r="AP3467" s="1"/>
      <c r="AQ3467" s="1"/>
      <c r="AR3467" s="1"/>
      <c r="AS3467" s="1"/>
      <c r="AT3467" s="1"/>
      <c r="AU3467" s="1"/>
      <c r="AV3467" s="1"/>
      <c r="AW3467" s="1"/>
      <c r="AX3467" s="1"/>
      <c r="AY3467" s="1"/>
      <c r="AZ3467" s="1"/>
      <c r="BA3467" s="1"/>
      <c r="BB3467" s="1"/>
      <c r="BC3467" s="1"/>
      <c r="BD3467" s="1"/>
      <c r="BE3467" s="1"/>
      <c r="BF3467" s="1"/>
      <c r="BG3467" s="1"/>
      <c r="BH3467" s="1"/>
      <c r="BI3467" s="1"/>
      <c r="BJ3467" s="1"/>
      <c r="BK3467" s="1"/>
      <c r="BL3467" s="1"/>
      <c r="BM3467" s="1"/>
      <c r="BN3467" s="1"/>
      <c r="BO3467" s="1"/>
      <c r="BP3467" s="1"/>
      <c r="BQ3467" s="1"/>
      <c r="BR3467" s="1"/>
      <c r="BS3467" s="1"/>
      <c r="BT3467" s="1"/>
      <c r="BU3467" s="1"/>
      <c r="BV3467" s="1"/>
      <c r="BW3467" s="1"/>
      <c r="BX3467" s="1"/>
      <c r="BY3467" s="1"/>
      <c r="BZ3467" s="1"/>
      <c r="CA3467" s="1"/>
      <c r="CB3467" s="1"/>
      <c r="CC3467" s="1"/>
      <c r="CD3467" s="1"/>
      <c r="CE3467" s="1"/>
      <c r="CF3467" s="1"/>
      <c r="CG3467" s="1"/>
      <c r="CH3467" s="1"/>
      <c r="CI3467" s="1"/>
      <c r="CJ3467" s="1"/>
      <c r="CK3467" s="1"/>
      <c r="CL3467" s="1"/>
      <c r="CM3467" s="1"/>
      <c r="CN3467" s="1"/>
      <c r="CO3467" s="1"/>
      <c r="CP3467" s="1"/>
      <c r="CQ3467" s="1"/>
      <c r="CR3467" s="1"/>
      <c r="CS3467" s="1"/>
      <c r="CT3467" s="1"/>
      <c r="CU3467" s="1"/>
      <c r="CV3467" s="1"/>
      <c r="CW3467" s="1"/>
      <c r="CX3467" s="1"/>
      <c r="CY3467" s="1"/>
      <c r="CZ3467" s="1"/>
      <c r="DA3467" s="1"/>
      <c r="DB3467" s="1"/>
      <c r="DC3467" s="1"/>
      <c r="DD3467" s="1"/>
      <c r="DE3467" s="1"/>
      <c r="DF3467" s="1"/>
      <c r="DG3467" s="1"/>
      <c r="DH3467" s="1"/>
      <c r="DI3467" s="1"/>
      <c r="DJ3467" s="1"/>
      <c r="DK3467" s="1"/>
      <c r="DL3467" s="1"/>
      <c r="DM3467" s="1"/>
      <c r="DN3467" s="1"/>
      <c r="DO3467" s="1"/>
      <c r="DP3467" s="1"/>
      <c r="DQ3467" s="1"/>
      <c r="DR3467" s="1"/>
      <c r="DS3467" s="1"/>
      <c r="DT3467" s="1"/>
      <c r="DU3467" s="1"/>
      <c r="DV3467" s="1"/>
      <c r="DW3467" s="1"/>
      <c r="DX3467" s="1"/>
      <c r="DY3467" s="1"/>
      <c r="DZ3467" s="1"/>
      <c r="EA3467" s="1"/>
      <c r="EB3467" s="1"/>
      <c r="EC3467" s="1"/>
      <c r="ED3467" s="1"/>
      <c r="EE3467" s="1"/>
      <c r="EF3467" s="1"/>
      <c r="EG3467" s="1"/>
      <c r="EH3467" s="1"/>
      <c r="EI3467" s="1"/>
      <c r="EJ3467" s="1"/>
      <c r="EK3467" s="1"/>
      <c r="EL3467" s="1"/>
      <c r="EM3467" s="1"/>
      <c r="EN3467" s="1"/>
      <c r="EO3467" s="1"/>
      <c r="EP3467" s="1"/>
      <c r="EQ3467" s="1"/>
      <c r="ER3467" s="1"/>
      <c r="ES3467" s="1"/>
      <c r="ET3467" s="1"/>
      <c r="EU3467" s="1"/>
      <c r="EV3467" s="1"/>
      <c r="EW3467" s="1"/>
      <c r="EX3467" s="1"/>
      <c r="EY3467" s="1"/>
      <c r="EZ3467" s="1"/>
      <c r="FA3467" s="1"/>
      <c r="FB3467" s="1"/>
      <c r="FC3467" s="1"/>
      <c r="FD3467" s="1"/>
      <c r="FE3467" s="1"/>
      <c r="FF3467" s="1"/>
      <c r="FG3467" s="1"/>
      <c r="FH3467" s="1"/>
      <c r="FI3467" s="1"/>
      <c r="FJ3467" s="1"/>
      <c r="FK3467" s="1"/>
      <c r="FL3467" s="1"/>
      <c r="FM3467" s="1"/>
      <c r="FN3467" s="1"/>
      <c r="FO3467" s="1"/>
      <c r="FP3467" s="1"/>
      <c r="FQ3467" s="1"/>
      <c r="FR3467" s="1"/>
      <c r="FS3467" s="1"/>
      <c r="FT3467" s="1"/>
      <c r="FU3467" s="1"/>
      <c r="FV3467" s="1"/>
      <c r="FW3467" s="1"/>
      <c r="FX3467" s="1"/>
      <c r="FY3467" s="1"/>
      <c r="FZ3467" s="1"/>
      <c r="GA3467" s="1"/>
      <c r="GB3467" s="1"/>
      <c r="GC3467" s="1"/>
      <c r="GD3467" s="1"/>
      <c r="GE3467" s="1"/>
      <c r="GF3467" s="1"/>
      <c r="GG3467" s="1"/>
      <c r="GH3467" s="1"/>
      <c r="GI3467" s="1"/>
      <c r="GJ3467" s="1"/>
      <c r="GK3467" s="1"/>
      <c r="GL3467" s="1"/>
      <c r="GM3467" s="1"/>
      <c r="GN3467" s="1"/>
      <c r="GO3467" s="1"/>
    </row>
    <row r="3468" spans="1:197" s="40" customFormat="1" x14ac:dyDescent="0.25">
      <c r="A3468" s="41"/>
      <c r="B3468" s="4"/>
      <c r="C3468" s="41"/>
      <c r="D3468" s="42"/>
      <c r="E3468" s="42"/>
      <c r="F3468" s="42"/>
      <c r="G3468" s="1"/>
      <c r="H3468" s="1"/>
      <c r="I3468" s="1"/>
      <c r="J3468" s="1"/>
      <c r="K3468" s="1"/>
      <c r="L3468" s="1"/>
      <c r="M3468" s="2"/>
      <c r="N3468" s="1"/>
      <c r="O3468" s="1"/>
      <c r="P3468" s="1"/>
      <c r="Q3468" s="1"/>
      <c r="R3468" s="1"/>
      <c r="S3468" s="1"/>
      <c r="T3468" s="1"/>
      <c r="U3468" s="1"/>
      <c r="V3468" s="1"/>
      <c r="W3468" s="1"/>
      <c r="X3468" s="1"/>
      <c r="Y3468" s="1"/>
      <c r="Z3468" s="1"/>
      <c r="AA3468" s="1"/>
      <c r="AB3468" s="1"/>
      <c r="AC3468" s="1"/>
      <c r="AD3468" s="1"/>
      <c r="AE3468" s="1"/>
      <c r="AF3468" s="1"/>
      <c r="AG3468" s="1"/>
      <c r="AH3468" s="1"/>
      <c r="AI3468" s="1"/>
      <c r="AJ3468" s="1"/>
      <c r="AK3468" s="1"/>
      <c r="AL3468" s="1"/>
      <c r="AM3468" s="1"/>
      <c r="AN3468" s="1"/>
      <c r="AO3468" s="1"/>
      <c r="AP3468" s="1"/>
      <c r="AQ3468" s="1"/>
      <c r="AR3468" s="1"/>
      <c r="AS3468" s="1"/>
      <c r="AT3468" s="1"/>
      <c r="AU3468" s="1"/>
      <c r="AV3468" s="1"/>
      <c r="AW3468" s="1"/>
      <c r="AX3468" s="1"/>
      <c r="AY3468" s="1"/>
      <c r="AZ3468" s="1"/>
      <c r="BA3468" s="1"/>
      <c r="BB3468" s="1"/>
      <c r="BC3468" s="1"/>
      <c r="BD3468" s="1"/>
      <c r="BE3468" s="1"/>
      <c r="BF3468" s="1"/>
      <c r="BG3468" s="1"/>
      <c r="BH3468" s="1"/>
      <c r="BI3468" s="1"/>
      <c r="BJ3468" s="1"/>
      <c r="BK3468" s="1"/>
      <c r="BL3468" s="1"/>
      <c r="BM3468" s="1"/>
      <c r="BN3468" s="1"/>
      <c r="BO3468" s="1"/>
      <c r="BP3468" s="1"/>
      <c r="BQ3468" s="1"/>
      <c r="BR3468" s="1"/>
      <c r="BS3468" s="1"/>
      <c r="BT3468" s="1"/>
      <c r="BU3468" s="1"/>
      <c r="BV3468" s="1"/>
      <c r="BW3468" s="1"/>
      <c r="BX3468" s="1"/>
      <c r="BY3468" s="1"/>
      <c r="BZ3468" s="1"/>
      <c r="CA3468" s="1"/>
      <c r="CB3468" s="1"/>
      <c r="CC3468" s="1"/>
      <c r="CD3468" s="1"/>
      <c r="CE3468" s="1"/>
      <c r="CF3468" s="1"/>
      <c r="CG3468" s="1"/>
      <c r="CH3468" s="1"/>
      <c r="CI3468" s="1"/>
      <c r="CJ3468" s="1"/>
      <c r="CK3468" s="1"/>
      <c r="CL3468" s="1"/>
      <c r="CM3468" s="1"/>
      <c r="CN3468" s="1"/>
      <c r="CO3468" s="1"/>
      <c r="CP3468" s="1"/>
      <c r="CQ3468" s="1"/>
      <c r="CR3468" s="1"/>
      <c r="CS3468" s="1"/>
      <c r="CT3468" s="1"/>
      <c r="CU3468" s="1"/>
      <c r="CV3468" s="1"/>
      <c r="CW3468" s="1"/>
      <c r="CX3468" s="1"/>
      <c r="CY3468" s="1"/>
      <c r="CZ3468" s="1"/>
      <c r="DA3468" s="1"/>
      <c r="DB3468" s="1"/>
      <c r="DC3468" s="1"/>
      <c r="DD3468" s="1"/>
      <c r="DE3468" s="1"/>
      <c r="DF3468" s="1"/>
      <c r="DG3468" s="1"/>
      <c r="DH3468" s="1"/>
      <c r="DI3468" s="1"/>
      <c r="DJ3468" s="1"/>
      <c r="DK3468" s="1"/>
      <c r="DL3468" s="1"/>
      <c r="DM3468" s="1"/>
      <c r="DN3468" s="1"/>
      <c r="DO3468" s="1"/>
      <c r="DP3468" s="1"/>
      <c r="DQ3468" s="1"/>
      <c r="DR3468" s="1"/>
      <c r="DS3468" s="1"/>
      <c r="DT3468" s="1"/>
      <c r="DU3468" s="1"/>
      <c r="DV3468" s="1"/>
      <c r="DW3468" s="1"/>
      <c r="DX3468" s="1"/>
      <c r="DY3468" s="1"/>
      <c r="DZ3468" s="1"/>
      <c r="EA3468" s="1"/>
      <c r="EB3468" s="1"/>
      <c r="EC3468" s="1"/>
      <c r="ED3468" s="1"/>
      <c r="EE3468" s="1"/>
      <c r="EF3468" s="1"/>
      <c r="EG3468" s="1"/>
      <c r="EH3468" s="1"/>
      <c r="EI3468" s="1"/>
      <c r="EJ3468" s="1"/>
      <c r="EK3468" s="1"/>
      <c r="EL3468" s="1"/>
      <c r="EM3468" s="1"/>
      <c r="EN3468" s="1"/>
      <c r="EO3468" s="1"/>
      <c r="EP3468" s="1"/>
      <c r="EQ3468" s="1"/>
      <c r="ER3468" s="1"/>
      <c r="ES3468" s="1"/>
      <c r="ET3468" s="1"/>
      <c r="EU3468" s="1"/>
      <c r="EV3468" s="1"/>
      <c r="EW3468" s="1"/>
      <c r="EX3468" s="1"/>
      <c r="EY3468" s="1"/>
      <c r="EZ3468" s="1"/>
      <c r="FA3468" s="1"/>
      <c r="FB3468" s="1"/>
      <c r="FC3468" s="1"/>
      <c r="FD3468" s="1"/>
      <c r="FE3468" s="1"/>
      <c r="FF3468" s="1"/>
      <c r="FG3468" s="1"/>
      <c r="FH3468" s="1"/>
      <c r="FI3468" s="1"/>
      <c r="FJ3468" s="1"/>
      <c r="FK3468" s="1"/>
      <c r="FL3468" s="1"/>
      <c r="FM3468" s="1"/>
      <c r="FN3468" s="1"/>
      <c r="FO3468" s="1"/>
      <c r="FP3468" s="1"/>
      <c r="FQ3468" s="1"/>
      <c r="FR3468" s="1"/>
      <c r="FS3468" s="1"/>
      <c r="FT3468" s="1"/>
      <c r="FU3468" s="1"/>
      <c r="FV3468" s="1"/>
      <c r="FW3468" s="1"/>
      <c r="FX3468" s="1"/>
      <c r="FY3468" s="1"/>
      <c r="FZ3468" s="1"/>
      <c r="GA3468" s="1"/>
      <c r="GB3468" s="1"/>
      <c r="GC3468" s="1"/>
      <c r="GD3468" s="1"/>
      <c r="GE3468" s="1"/>
      <c r="GF3468" s="1"/>
      <c r="GG3468" s="1"/>
      <c r="GH3468" s="1"/>
      <c r="GI3468" s="1"/>
      <c r="GJ3468" s="1"/>
      <c r="GK3468" s="1"/>
      <c r="GL3468" s="1"/>
      <c r="GM3468" s="1"/>
      <c r="GN3468" s="1"/>
      <c r="GO3468" s="1"/>
    </row>
    <row r="3469" spans="1:197" s="40" customFormat="1" x14ac:dyDescent="0.25">
      <c r="A3469" s="41"/>
      <c r="B3469" s="4"/>
      <c r="C3469" s="41"/>
      <c r="D3469" s="42"/>
      <c r="E3469" s="42"/>
      <c r="F3469" s="42"/>
      <c r="G3469" s="1"/>
      <c r="H3469" s="1"/>
      <c r="I3469" s="1"/>
      <c r="J3469" s="1"/>
      <c r="K3469" s="1"/>
      <c r="L3469" s="1"/>
      <c r="M3469" s="2"/>
      <c r="N3469" s="1"/>
      <c r="O3469" s="1"/>
      <c r="P3469" s="1"/>
      <c r="Q3469" s="1"/>
      <c r="R3469" s="1"/>
      <c r="S3469" s="1"/>
      <c r="T3469" s="1"/>
      <c r="U3469" s="1"/>
      <c r="V3469" s="1"/>
      <c r="W3469" s="1"/>
      <c r="X3469" s="1"/>
      <c r="Y3469" s="1"/>
      <c r="Z3469" s="1"/>
      <c r="AA3469" s="1"/>
      <c r="AB3469" s="1"/>
      <c r="AC3469" s="1"/>
      <c r="AD3469" s="1"/>
      <c r="AE3469" s="1"/>
      <c r="AF3469" s="1"/>
      <c r="AG3469" s="1"/>
      <c r="AH3469" s="1"/>
      <c r="AI3469" s="1"/>
      <c r="AJ3469" s="1"/>
      <c r="AK3469" s="1"/>
      <c r="AL3469" s="1"/>
      <c r="AM3469" s="1"/>
      <c r="AN3469" s="1"/>
      <c r="AO3469" s="1"/>
      <c r="AP3469" s="1"/>
      <c r="AQ3469" s="1"/>
      <c r="AR3469" s="1"/>
      <c r="AS3469" s="1"/>
      <c r="AT3469" s="1"/>
      <c r="AU3469" s="1"/>
      <c r="AV3469" s="1"/>
      <c r="AW3469" s="1"/>
      <c r="AX3469" s="1"/>
      <c r="AY3469" s="1"/>
      <c r="AZ3469" s="1"/>
      <c r="BA3469" s="1"/>
      <c r="BB3469" s="1"/>
      <c r="BC3469" s="1"/>
      <c r="BD3469" s="1"/>
      <c r="BE3469" s="1"/>
      <c r="BF3469" s="1"/>
      <c r="BG3469" s="1"/>
      <c r="BH3469" s="1"/>
      <c r="BI3469" s="1"/>
      <c r="BJ3469" s="1"/>
      <c r="BK3469" s="1"/>
      <c r="BL3469" s="1"/>
      <c r="BM3469" s="1"/>
      <c r="BN3469" s="1"/>
      <c r="BO3469" s="1"/>
      <c r="BP3469" s="1"/>
      <c r="BQ3469" s="1"/>
      <c r="BR3469" s="1"/>
      <c r="BS3469" s="1"/>
      <c r="BT3469" s="1"/>
      <c r="BU3469" s="1"/>
      <c r="BV3469" s="1"/>
      <c r="BW3469" s="1"/>
      <c r="BX3469" s="1"/>
      <c r="BY3469" s="1"/>
      <c r="BZ3469" s="1"/>
      <c r="CA3469" s="1"/>
      <c r="CB3469" s="1"/>
      <c r="CC3469" s="1"/>
      <c r="CD3469" s="1"/>
      <c r="CE3469" s="1"/>
      <c r="CF3469" s="1"/>
      <c r="CG3469" s="1"/>
      <c r="CH3469" s="1"/>
      <c r="CI3469" s="1"/>
      <c r="CJ3469" s="1"/>
      <c r="CK3469" s="1"/>
      <c r="CL3469" s="1"/>
      <c r="CM3469" s="1"/>
      <c r="CN3469" s="1"/>
      <c r="CO3469" s="1"/>
      <c r="CP3469" s="1"/>
      <c r="CQ3469" s="1"/>
      <c r="CR3469" s="1"/>
      <c r="CS3469" s="1"/>
      <c r="CT3469" s="1"/>
      <c r="CU3469" s="1"/>
      <c r="CV3469" s="1"/>
      <c r="CW3469" s="1"/>
      <c r="CX3469" s="1"/>
      <c r="CY3469" s="1"/>
      <c r="CZ3469" s="1"/>
      <c r="DA3469" s="1"/>
      <c r="DB3469" s="1"/>
      <c r="DC3469" s="1"/>
      <c r="DD3469" s="1"/>
      <c r="DE3469" s="1"/>
      <c r="DF3469" s="1"/>
      <c r="DG3469" s="1"/>
      <c r="DH3469" s="1"/>
      <c r="DI3469" s="1"/>
      <c r="DJ3469" s="1"/>
      <c r="DK3469" s="1"/>
      <c r="DL3469" s="1"/>
      <c r="DM3469" s="1"/>
      <c r="DN3469" s="1"/>
      <c r="DO3469" s="1"/>
      <c r="DP3469" s="1"/>
      <c r="DQ3469" s="1"/>
      <c r="DR3469" s="1"/>
      <c r="DS3469" s="1"/>
      <c r="DT3469" s="1"/>
      <c r="DU3469" s="1"/>
      <c r="DV3469" s="1"/>
      <c r="DW3469" s="1"/>
      <c r="DX3469" s="1"/>
      <c r="DY3469" s="1"/>
      <c r="DZ3469" s="1"/>
      <c r="EA3469" s="1"/>
      <c r="EB3469" s="1"/>
      <c r="EC3469" s="1"/>
      <c r="ED3469" s="1"/>
      <c r="EE3469" s="1"/>
      <c r="EF3469" s="1"/>
      <c r="EG3469" s="1"/>
      <c r="EH3469" s="1"/>
      <c r="EI3469" s="1"/>
      <c r="EJ3469" s="1"/>
      <c r="EK3469" s="1"/>
      <c r="EL3469" s="1"/>
      <c r="EM3469" s="1"/>
      <c r="EN3469" s="1"/>
      <c r="EO3469" s="1"/>
      <c r="EP3469" s="1"/>
      <c r="EQ3469" s="1"/>
      <c r="ER3469" s="1"/>
      <c r="ES3469" s="1"/>
      <c r="ET3469" s="1"/>
      <c r="EU3469" s="1"/>
      <c r="EV3469" s="1"/>
      <c r="EW3469" s="1"/>
      <c r="EX3469" s="1"/>
      <c r="EY3469" s="1"/>
      <c r="EZ3469" s="1"/>
      <c r="FA3469" s="1"/>
      <c r="FB3469" s="1"/>
      <c r="FC3469" s="1"/>
      <c r="FD3469" s="1"/>
      <c r="FE3469" s="1"/>
      <c r="FF3469" s="1"/>
      <c r="FG3469" s="1"/>
      <c r="FH3469" s="1"/>
      <c r="FI3469" s="1"/>
      <c r="FJ3469" s="1"/>
      <c r="FK3469" s="1"/>
      <c r="FL3469" s="1"/>
      <c r="FM3469" s="1"/>
      <c r="FN3469" s="1"/>
      <c r="FO3469" s="1"/>
      <c r="FP3469" s="1"/>
      <c r="FQ3469" s="1"/>
      <c r="FR3469" s="1"/>
      <c r="FS3469" s="1"/>
      <c r="FT3469" s="1"/>
      <c r="FU3469" s="1"/>
      <c r="FV3469" s="1"/>
      <c r="FW3469" s="1"/>
      <c r="FX3469" s="1"/>
      <c r="FY3469" s="1"/>
      <c r="FZ3469" s="1"/>
      <c r="GA3469" s="1"/>
      <c r="GB3469" s="1"/>
      <c r="GC3469" s="1"/>
      <c r="GD3469" s="1"/>
      <c r="GE3469" s="1"/>
      <c r="GF3469" s="1"/>
      <c r="GG3469" s="1"/>
      <c r="GH3469" s="1"/>
      <c r="GI3469" s="1"/>
      <c r="GJ3469" s="1"/>
      <c r="GK3469" s="1"/>
      <c r="GL3469" s="1"/>
      <c r="GM3469" s="1"/>
      <c r="GN3469" s="1"/>
      <c r="GO3469" s="1"/>
    </row>
    <row r="3470" spans="1:197" s="40" customFormat="1" x14ac:dyDescent="0.25">
      <c r="A3470" s="41"/>
      <c r="B3470" s="4"/>
      <c r="C3470" s="41"/>
      <c r="D3470" s="42"/>
      <c r="E3470" s="42"/>
      <c r="F3470" s="42"/>
      <c r="G3470" s="1"/>
      <c r="H3470" s="1"/>
      <c r="I3470" s="1"/>
      <c r="J3470" s="1"/>
      <c r="K3470" s="1"/>
      <c r="L3470" s="1"/>
      <c r="M3470" s="2"/>
      <c r="N3470" s="1"/>
      <c r="O3470" s="1"/>
      <c r="P3470" s="1"/>
      <c r="Q3470" s="1"/>
      <c r="R3470" s="1"/>
      <c r="S3470" s="1"/>
      <c r="T3470" s="1"/>
      <c r="U3470" s="1"/>
      <c r="V3470" s="1"/>
      <c r="W3470" s="1"/>
      <c r="X3470" s="1"/>
      <c r="Y3470" s="1"/>
      <c r="Z3470" s="1"/>
      <c r="AA3470" s="1"/>
      <c r="AB3470" s="1"/>
      <c r="AC3470" s="1"/>
      <c r="AD3470" s="1"/>
      <c r="AE3470" s="1"/>
      <c r="AF3470" s="1"/>
      <c r="AG3470" s="1"/>
      <c r="AH3470" s="1"/>
      <c r="AI3470" s="1"/>
      <c r="AJ3470" s="1"/>
      <c r="AK3470" s="1"/>
      <c r="AL3470" s="1"/>
      <c r="AM3470" s="1"/>
      <c r="AN3470" s="1"/>
      <c r="AO3470" s="1"/>
      <c r="AP3470" s="1"/>
      <c r="AQ3470" s="1"/>
      <c r="AR3470" s="1"/>
      <c r="AS3470" s="1"/>
      <c r="AT3470" s="1"/>
      <c r="AU3470" s="1"/>
      <c r="AV3470" s="1"/>
      <c r="AW3470" s="1"/>
      <c r="AX3470" s="1"/>
      <c r="AY3470" s="1"/>
      <c r="AZ3470" s="1"/>
      <c r="BA3470" s="1"/>
      <c r="BB3470" s="1"/>
      <c r="BC3470" s="1"/>
      <c r="BD3470" s="1"/>
      <c r="BE3470" s="1"/>
      <c r="BF3470" s="1"/>
      <c r="BG3470" s="1"/>
      <c r="BH3470" s="1"/>
      <c r="BI3470" s="1"/>
      <c r="BJ3470" s="1"/>
      <c r="BK3470" s="1"/>
      <c r="BL3470" s="1"/>
      <c r="BM3470" s="1"/>
      <c r="BN3470" s="1"/>
      <c r="BO3470" s="1"/>
      <c r="BP3470" s="1"/>
      <c r="BQ3470" s="1"/>
      <c r="BR3470" s="1"/>
      <c r="BS3470" s="1"/>
      <c r="BT3470" s="1"/>
      <c r="BU3470" s="1"/>
      <c r="BV3470" s="1"/>
      <c r="BW3470" s="1"/>
      <c r="BX3470" s="1"/>
      <c r="BY3470" s="1"/>
      <c r="BZ3470" s="1"/>
      <c r="CA3470" s="1"/>
      <c r="CB3470" s="1"/>
      <c r="CC3470" s="1"/>
      <c r="CD3470" s="1"/>
      <c r="CE3470" s="1"/>
      <c r="CF3470" s="1"/>
      <c r="CG3470" s="1"/>
      <c r="CH3470" s="1"/>
      <c r="CI3470" s="1"/>
      <c r="CJ3470" s="1"/>
      <c r="CK3470" s="1"/>
      <c r="CL3470" s="1"/>
      <c r="CM3470" s="1"/>
      <c r="CN3470" s="1"/>
      <c r="CO3470" s="1"/>
      <c r="CP3470" s="1"/>
      <c r="CQ3470" s="1"/>
      <c r="CR3470" s="1"/>
      <c r="CS3470" s="1"/>
      <c r="CT3470" s="1"/>
      <c r="CU3470" s="1"/>
      <c r="CV3470" s="1"/>
      <c r="CW3470" s="1"/>
      <c r="CX3470" s="1"/>
      <c r="CY3470" s="1"/>
      <c r="CZ3470" s="1"/>
      <c r="DA3470" s="1"/>
      <c r="DB3470" s="1"/>
      <c r="DC3470" s="1"/>
      <c r="DD3470" s="1"/>
      <c r="DE3470" s="1"/>
      <c r="DF3470" s="1"/>
      <c r="DG3470" s="1"/>
      <c r="DH3470" s="1"/>
      <c r="DI3470" s="1"/>
      <c r="DJ3470" s="1"/>
      <c r="DK3470" s="1"/>
      <c r="DL3470" s="1"/>
      <c r="DM3470" s="1"/>
      <c r="DN3470" s="1"/>
      <c r="DO3470" s="1"/>
      <c r="DP3470" s="1"/>
      <c r="DQ3470" s="1"/>
      <c r="DR3470" s="1"/>
      <c r="DS3470" s="1"/>
      <c r="DT3470" s="1"/>
      <c r="DU3470" s="1"/>
      <c r="DV3470" s="1"/>
      <c r="DW3470" s="1"/>
      <c r="DX3470" s="1"/>
      <c r="DY3470" s="1"/>
      <c r="DZ3470" s="1"/>
      <c r="EA3470" s="1"/>
      <c r="EB3470" s="1"/>
      <c r="EC3470" s="1"/>
      <c r="ED3470" s="1"/>
      <c r="EE3470" s="1"/>
      <c r="EF3470" s="1"/>
      <c r="EG3470" s="1"/>
      <c r="EH3470" s="1"/>
      <c r="EI3470" s="1"/>
      <c r="EJ3470" s="1"/>
      <c r="EK3470" s="1"/>
      <c r="EL3470" s="1"/>
      <c r="EM3470" s="1"/>
      <c r="EN3470" s="1"/>
      <c r="EO3470" s="1"/>
      <c r="EP3470" s="1"/>
      <c r="EQ3470" s="1"/>
      <c r="ER3470" s="1"/>
      <c r="ES3470" s="1"/>
      <c r="ET3470" s="1"/>
      <c r="EU3470" s="1"/>
      <c r="EV3470" s="1"/>
      <c r="EW3470" s="1"/>
      <c r="EX3470" s="1"/>
      <c r="EY3470" s="1"/>
      <c r="EZ3470" s="1"/>
      <c r="FA3470" s="1"/>
      <c r="FB3470" s="1"/>
      <c r="FC3470" s="1"/>
      <c r="FD3470" s="1"/>
      <c r="FE3470" s="1"/>
      <c r="FF3470" s="1"/>
      <c r="FG3470" s="1"/>
      <c r="FH3470" s="1"/>
      <c r="FI3470" s="1"/>
      <c r="FJ3470" s="1"/>
      <c r="FK3470" s="1"/>
      <c r="FL3470" s="1"/>
      <c r="FM3470" s="1"/>
      <c r="FN3470" s="1"/>
      <c r="FO3470" s="1"/>
      <c r="FP3470" s="1"/>
      <c r="FQ3470" s="1"/>
      <c r="FR3470" s="1"/>
      <c r="FS3470" s="1"/>
      <c r="FT3470" s="1"/>
      <c r="FU3470" s="1"/>
      <c r="FV3470" s="1"/>
      <c r="FW3470" s="1"/>
      <c r="FX3470" s="1"/>
      <c r="FY3470" s="1"/>
      <c r="FZ3470" s="1"/>
      <c r="GA3470" s="1"/>
      <c r="GB3470" s="1"/>
      <c r="GC3470" s="1"/>
      <c r="GD3470" s="1"/>
      <c r="GE3470" s="1"/>
      <c r="GF3470" s="1"/>
      <c r="GG3470" s="1"/>
      <c r="GH3470" s="1"/>
      <c r="GI3470" s="1"/>
      <c r="GJ3470" s="1"/>
      <c r="GK3470" s="1"/>
      <c r="GL3470" s="1"/>
      <c r="GM3470" s="1"/>
      <c r="GN3470" s="1"/>
      <c r="GO3470" s="1"/>
    </row>
    <row r="3471" spans="1:197" s="40" customFormat="1" x14ac:dyDescent="0.25">
      <c r="A3471" s="41"/>
      <c r="B3471" s="4"/>
      <c r="C3471" s="41"/>
      <c r="D3471" s="42"/>
      <c r="E3471" s="42"/>
      <c r="F3471" s="42"/>
      <c r="G3471" s="1"/>
      <c r="H3471" s="1"/>
      <c r="I3471" s="1"/>
      <c r="J3471" s="1"/>
      <c r="K3471" s="1"/>
      <c r="L3471" s="1"/>
      <c r="M3471" s="2"/>
      <c r="N3471" s="1"/>
      <c r="O3471" s="1"/>
      <c r="P3471" s="1"/>
      <c r="Q3471" s="1"/>
      <c r="R3471" s="1"/>
      <c r="S3471" s="1"/>
      <c r="T3471" s="1"/>
      <c r="U3471" s="1"/>
      <c r="V3471" s="1"/>
      <c r="W3471" s="1"/>
      <c r="X3471" s="1"/>
      <c r="Y3471" s="1"/>
      <c r="Z3471" s="1"/>
      <c r="AA3471" s="1"/>
      <c r="AB3471" s="1"/>
      <c r="AC3471" s="1"/>
      <c r="AD3471" s="1"/>
      <c r="AE3471" s="1"/>
      <c r="AF3471" s="1"/>
      <c r="AG3471" s="1"/>
      <c r="AH3471" s="1"/>
      <c r="AI3471" s="1"/>
      <c r="AJ3471" s="1"/>
      <c r="AK3471" s="1"/>
      <c r="AL3471" s="1"/>
      <c r="AM3471" s="1"/>
      <c r="AN3471" s="1"/>
      <c r="AO3471" s="1"/>
      <c r="AP3471" s="1"/>
      <c r="AQ3471" s="1"/>
      <c r="AR3471" s="1"/>
      <c r="AS3471" s="1"/>
      <c r="AT3471" s="1"/>
      <c r="AU3471" s="1"/>
      <c r="AV3471" s="1"/>
      <c r="AW3471" s="1"/>
      <c r="AX3471" s="1"/>
      <c r="AY3471" s="1"/>
      <c r="AZ3471" s="1"/>
      <c r="BA3471" s="1"/>
      <c r="BB3471" s="1"/>
      <c r="BC3471" s="1"/>
      <c r="BD3471" s="1"/>
      <c r="BE3471" s="1"/>
      <c r="BF3471" s="1"/>
      <c r="BG3471" s="1"/>
      <c r="BH3471" s="1"/>
      <c r="BI3471" s="1"/>
      <c r="BJ3471" s="1"/>
      <c r="BK3471" s="1"/>
      <c r="BL3471" s="1"/>
      <c r="BM3471" s="1"/>
      <c r="BN3471" s="1"/>
      <c r="BO3471" s="1"/>
      <c r="BP3471" s="1"/>
      <c r="BQ3471" s="1"/>
      <c r="BR3471" s="1"/>
      <c r="BS3471" s="1"/>
      <c r="BT3471" s="1"/>
      <c r="BU3471" s="1"/>
      <c r="BV3471" s="1"/>
      <c r="BW3471" s="1"/>
      <c r="BX3471" s="1"/>
      <c r="BY3471" s="1"/>
      <c r="BZ3471" s="1"/>
      <c r="CA3471" s="1"/>
      <c r="CB3471" s="1"/>
      <c r="CC3471" s="1"/>
      <c r="CD3471" s="1"/>
      <c r="CE3471" s="1"/>
      <c r="CF3471" s="1"/>
      <c r="CG3471" s="1"/>
      <c r="CH3471" s="1"/>
      <c r="CI3471" s="1"/>
      <c r="CJ3471" s="1"/>
      <c r="CK3471" s="1"/>
      <c r="CL3471" s="1"/>
      <c r="CM3471" s="1"/>
      <c r="CN3471" s="1"/>
      <c r="CO3471" s="1"/>
      <c r="CP3471" s="1"/>
      <c r="CQ3471" s="1"/>
      <c r="CR3471" s="1"/>
      <c r="CS3471" s="1"/>
      <c r="CT3471" s="1"/>
      <c r="CU3471" s="1"/>
      <c r="CV3471" s="1"/>
      <c r="CW3471" s="1"/>
      <c r="CX3471" s="1"/>
      <c r="CY3471" s="1"/>
      <c r="CZ3471" s="1"/>
      <c r="DA3471" s="1"/>
      <c r="DB3471" s="1"/>
      <c r="DC3471" s="1"/>
      <c r="DD3471" s="1"/>
      <c r="DE3471" s="1"/>
      <c r="DF3471" s="1"/>
      <c r="DG3471" s="1"/>
      <c r="DH3471" s="1"/>
      <c r="DI3471" s="1"/>
      <c r="DJ3471" s="1"/>
      <c r="DK3471" s="1"/>
      <c r="DL3471" s="1"/>
      <c r="DM3471" s="1"/>
      <c r="DN3471" s="1"/>
      <c r="DO3471" s="1"/>
      <c r="DP3471" s="1"/>
      <c r="DQ3471" s="1"/>
      <c r="DR3471" s="1"/>
      <c r="DS3471" s="1"/>
      <c r="DT3471" s="1"/>
      <c r="DU3471" s="1"/>
      <c r="DV3471" s="1"/>
      <c r="DW3471" s="1"/>
      <c r="DX3471" s="1"/>
      <c r="DY3471" s="1"/>
      <c r="DZ3471" s="1"/>
      <c r="EA3471" s="1"/>
      <c r="EB3471" s="1"/>
      <c r="EC3471" s="1"/>
      <c r="ED3471" s="1"/>
      <c r="EE3471" s="1"/>
      <c r="EF3471" s="1"/>
      <c r="EG3471" s="1"/>
      <c r="EH3471" s="1"/>
      <c r="EI3471" s="1"/>
      <c r="EJ3471" s="1"/>
      <c r="EK3471" s="1"/>
      <c r="EL3471" s="1"/>
      <c r="EM3471" s="1"/>
      <c r="EN3471" s="1"/>
      <c r="EO3471" s="1"/>
      <c r="EP3471" s="1"/>
      <c r="EQ3471" s="1"/>
      <c r="ER3471" s="1"/>
      <c r="ES3471" s="1"/>
      <c r="ET3471" s="1"/>
      <c r="EU3471" s="1"/>
      <c r="EV3471" s="1"/>
      <c r="EW3471" s="1"/>
      <c r="EX3471" s="1"/>
      <c r="EY3471" s="1"/>
      <c r="EZ3471" s="1"/>
      <c r="FA3471" s="1"/>
      <c r="FB3471" s="1"/>
      <c r="FC3471" s="1"/>
      <c r="FD3471" s="1"/>
      <c r="FE3471" s="1"/>
      <c r="FF3471" s="1"/>
      <c r="FG3471" s="1"/>
      <c r="FH3471" s="1"/>
      <c r="FI3471" s="1"/>
      <c r="FJ3471" s="1"/>
      <c r="FK3471" s="1"/>
      <c r="FL3471" s="1"/>
      <c r="FM3471" s="1"/>
      <c r="FN3471" s="1"/>
      <c r="FO3471" s="1"/>
      <c r="FP3471" s="1"/>
      <c r="FQ3471" s="1"/>
      <c r="FR3471" s="1"/>
      <c r="FS3471" s="1"/>
      <c r="FT3471" s="1"/>
      <c r="FU3471" s="1"/>
      <c r="FV3471" s="1"/>
      <c r="FW3471" s="1"/>
      <c r="FX3471" s="1"/>
      <c r="FY3471" s="1"/>
      <c r="FZ3471" s="1"/>
      <c r="GA3471" s="1"/>
      <c r="GB3471" s="1"/>
      <c r="GC3471" s="1"/>
      <c r="GD3471" s="1"/>
      <c r="GE3471" s="1"/>
      <c r="GF3471" s="1"/>
      <c r="GG3471" s="1"/>
      <c r="GH3471" s="1"/>
      <c r="GI3471" s="1"/>
      <c r="GJ3471" s="1"/>
      <c r="GK3471" s="1"/>
      <c r="GL3471" s="1"/>
      <c r="GM3471" s="1"/>
      <c r="GN3471" s="1"/>
      <c r="GO3471" s="1"/>
    </row>
    <row r="3472" spans="1:197" s="40" customFormat="1" x14ac:dyDescent="0.25">
      <c r="A3472" s="41"/>
      <c r="B3472" s="4"/>
      <c r="C3472" s="41"/>
      <c r="D3472" s="42"/>
      <c r="E3472" s="42"/>
      <c r="F3472" s="42"/>
      <c r="G3472" s="1"/>
      <c r="H3472" s="1"/>
      <c r="I3472" s="1"/>
      <c r="J3472" s="1"/>
      <c r="K3472" s="1"/>
      <c r="L3472" s="1"/>
      <c r="M3472" s="2"/>
      <c r="N3472" s="1"/>
      <c r="O3472" s="1"/>
      <c r="P3472" s="1"/>
      <c r="Q3472" s="1"/>
      <c r="R3472" s="1"/>
      <c r="S3472" s="1"/>
      <c r="T3472" s="1"/>
      <c r="U3472" s="1"/>
      <c r="V3472" s="1"/>
      <c r="W3472" s="1"/>
      <c r="X3472" s="1"/>
      <c r="Y3472" s="1"/>
      <c r="Z3472" s="1"/>
      <c r="AA3472" s="1"/>
      <c r="AB3472" s="1"/>
      <c r="AC3472" s="1"/>
      <c r="AD3472" s="1"/>
      <c r="AE3472" s="1"/>
      <c r="AF3472" s="1"/>
      <c r="AG3472" s="1"/>
      <c r="AH3472" s="1"/>
      <c r="AI3472" s="1"/>
      <c r="AJ3472" s="1"/>
      <c r="AK3472" s="1"/>
      <c r="AL3472" s="1"/>
      <c r="AM3472" s="1"/>
      <c r="AN3472" s="1"/>
      <c r="AO3472" s="1"/>
      <c r="AP3472" s="1"/>
      <c r="AQ3472" s="1"/>
      <c r="AR3472" s="1"/>
      <c r="AS3472" s="1"/>
      <c r="AT3472" s="1"/>
      <c r="AU3472" s="1"/>
      <c r="AV3472" s="1"/>
      <c r="AW3472" s="1"/>
      <c r="AX3472" s="1"/>
      <c r="AY3472" s="1"/>
      <c r="AZ3472" s="1"/>
      <c r="BA3472" s="1"/>
      <c r="BB3472" s="1"/>
      <c r="BC3472" s="1"/>
      <c r="BD3472" s="1"/>
      <c r="BE3472" s="1"/>
      <c r="BF3472" s="1"/>
      <c r="BG3472" s="1"/>
      <c r="BH3472" s="1"/>
      <c r="BI3472" s="1"/>
      <c r="BJ3472" s="1"/>
      <c r="BK3472" s="1"/>
      <c r="BL3472" s="1"/>
      <c r="BM3472" s="1"/>
      <c r="BN3472" s="1"/>
      <c r="BO3472" s="1"/>
      <c r="BP3472" s="1"/>
      <c r="BQ3472" s="1"/>
      <c r="BR3472" s="1"/>
      <c r="BS3472" s="1"/>
      <c r="BT3472" s="1"/>
      <c r="BU3472" s="1"/>
      <c r="BV3472" s="1"/>
      <c r="BW3472" s="1"/>
      <c r="BX3472" s="1"/>
      <c r="BY3472" s="1"/>
      <c r="BZ3472" s="1"/>
      <c r="CA3472" s="1"/>
      <c r="CB3472" s="1"/>
      <c r="CC3472" s="1"/>
      <c r="CD3472" s="1"/>
      <c r="CE3472" s="1"/>
      <c r="CF3472" s="1"/>
      <c r="CG3472" s="1"/>
      <c r="CH3472" s="1"/>
      <c r="CI3472" s="1"/>
      <c r="CJ3472" s="1"/>
      <c r="CK3472" s="1"/>
      <c r="CL3472" s="1"/>
      <c r="CM3472" s="1"/>
      <c r="CN3472" s="1"/>
      <c r="CO3472" s="1"/>
      <c r="CP3472" s="1"/>
      <c r="CQ3472" s="1"/>
      <c r="CR3472" s="1"/>
      <c r="CS3472" s="1"/>
      <c r="CT3472" s="1"/>
      <c r="CU3472" s="1"/>
      <c r="CV3472" s="1"/>
      <c r="CW3472" s="1"/>
      <c r="CX3472" s="1"/>
      <c r="CY3472" s="1"/>
      <c r="CZ3472" s="1"/>
      <c r="DA3472" s="1"/>
      <c r="DB3472" s="1"/>
      <c r="DC3472" s="1"/>
      <c r="DD3472" s="1"/>
      <c r="DE3472" s="1"/>
      <c r="DF3472" s="1"/>
      <c r="DG3472" s="1"/>
      <c r="DH3472" s="1"/>
      <c r="DI3472" s="1"/>
      <c r="DJ3472" s="1"/>
      <c r="DK3472" s="1"/>
      <c r="DL3472" s="1"/>
      <c r="DM3472" s="1"/>
      <c r="DN3472" s="1"/>
      <c r="DO3472" s="1"/>
      <c r="DP3472" s="1"/>
      <c r="DQ3472" s="1"/>
      <c r="DR3472" s="1"/>
      <c r="DS3472" s="1"/>
      <c r="DT3472" s="1"/>
      <c r="DU3472" s="1"/>
      <c r="DV3472" s="1"/>
      <c r="DW3472" s="1"/>
      <c r="DX3472" s="1"/>
      <c r="DY3472" s="1"/>
      <c r="DZ3472" s="1"/>
      <c r="EA3472" s="1"/>
      <c r="EB3472" s="1"/>
      <c r="EC3472" s="1"/>
      <c r="ED3472" s="1"/>
      <c r="EE3472" s="1"/>
      <c r="EF3472" s="1"/>
      <c r="EG3472" s="1"/>
      <c r="EH3472" s="1"/>
      <c r="EI3472" s="1"/>
      <c r="EJ3472" s="1"/>
      <c r="EK3472" s="1"/>
      <c r="EL3472" s="1"/>
      <c r="EM3472" s="1"/>
      <c r="EN3472" s="1"/>
      <c r="EO3472" s="1"/>
      <c r="EP3472" s="1"/>
      <c r="EQ3472" s="1"/>
      <c r="ER3472" s="1"/>
      <c r="ES3472" s="1"/>
      <c r="ET3472" s="1"/>
      <c r="EU3472" s="1"/>
      <c r="EV3472" s="1"/>
      <c r="EW3472" s="1"/>
      <c r="EX3472" s="1"/>
      <c r="EY3472" s="1"/>
      <c r="EZ3472" s="1"/>
      <c r="FA3472" s="1"/>
      <c r="FB3472" s="1"/>
      <c r="FC3472" s="1"/>
      <c r="FD3472" s="1"/>
      <c r="FE3472" s="1"/>
      <c r="FF3472" s="1"/>
      <c r="FG3472" s="1"/>
      <c r="FH3472" s="1"/>
      <c r="FI3472" s="1"/>
      <c r="FJ3472" s="1"/>
      <c r="FK3472" s="1"/>
      <c r="FL3472" s="1"/>
      <c r="FM3472" s="1"/>
      <c r="FN3472" s="1"/>
      <c r="FO3472" s="1"/>
      <c r="FP3472" s="1"/>
      <c r="FQ3472" s="1"/>
      <c r="FR3472" s="1"/>
      <c r="FS3472" s="1"/>
      <c r="FT3472" s="1"/>
      <c r="FU3472" s="1"/>
      <c r="FV3472" s="1"/>
      <c r="FW3472" s="1"/>
      <c r="FX3472" s="1"/>
      <c r="FY3472" s="1"/>
      <c r="FZ3472" s="1"/>
      <c r="GA3472" s="1"/>
      <c r="GB3472" s="1"/>
      <c r="GC3472" s="1"/>
      <c r="GD3472" s="1"/>
      <c r="GE3472" s="1"/>
      <c r="GF3472" s="1"/>
      <c r="GG3472" s="1"/>
      <c r="GH3472" s="1"/>
      <c r="GI3472" s="1"/>
      <c r="GJ3472" s="1"/>
      <c r="GK3472" s="1"/>
      <c r="GL3472" s="1"/>
      <c r="GM3472" s="1"/>
      <c r="GN3472" s="1"/>
      <c r="GO3472" s="1"/>
    </row>
    <row r="3473" spans="1:197" s="40" customFormat="1" x14ac:dyDescent="0.25">
      <c r="A3473" s="41"/>
      <c r="B3473" s="4"/>
      <c r="C3473" s="41"/>
      <c r="D3473" s="42"/>
      <c r="E3473" s="42"/>
      <c r="F3473" s="42"/>
      <c r="G3473" s="1"/>
      <c r="H3473" s="1"/>
      <c r="I3473" s="1"/>
      <c r="J3473" s="1"/>
      <c r="K3473" s="1"/>
      <c r="L3473" s="1"/>
      <c r="M3473" s="2"/>
      <c r="N3473" s="1"/>
      <c r="O3473" s="1"/>
      <c r="P3473" s="1"/>
      <c r="Q3473" s="1"/>
      <c r="R3473" s="1"/>
      <c r="S3473" s="1"/>
      <c r="T3473" s="1"/>
      <c r="U3473" s="1"/>
      <c r="V3473" s="1"/>
      <c r="W3473" s="1"/>
      <c r="X3473" s="1"/>
      <c r="Y3473" s="1"/>
      <c r="Z3473" s="1"/>
      <c r="AA3473" s="1"/>
      <c r="AB3473" s="1"/>
      <c r="AC3473" s="1"/>
      <c r="AD3473" s="1"/>
      <c r="AE3473" s="1"/>
      <c r="AF3473" s="1"/>
      <c r="AG3473" s="1"/>
      <c r="AH3473" s="1"/>
      <c r="AI3473" s="1"/>
      <c r="AJ3473" s="1"/>
      <c r="AK3473" s="1"/>
      <c r="AL3473" s="1"/>
      <c r="AM3473" s="1"/>
      <c r="AN3473" s="1"/>
      <c r="AO3473" s="1"/>
      <c r="AP3473" s="1"/>
      <c r="AQ3473" s="1"/>
      <c r="AR3473" s="1"/>
      <c r="AS3473" s="1"/>
      <c r="AT3473" s="1"/>
      <c r="AU3473" s="1"/>
      <c r="AV3473" s="1"/>
      <c r="AW3473" s="1"/>
      <c r="AX3473" s="1"/>
      <c r="AY3473" s="1"/>
      <c r="AZ3473" s="1"/>
      <c r="BA3473" s="1"/>
      <c r="BB3473" s="1"/>
      <c r="BC3473" s="1"/>
      <c r="BD3473" s="1"/>
      <c r="BE3473" s="1"/>
      <c r="BF3473" s="1"/>
      <c r="BG3473" s="1"/>
      <c r="BH3473" s="1"/>
      <c r="BI3473" s="1"/>
      <c r="BJ3473" s="1"/>
      <c r="BK3473" s="1"/>
      <c r="BL3473" s="1"/>
      <c r="BM3473" s="1"/>
      <c r="BN3473" s="1"/>
      <c r="BO3473" s="1"/>
      <c r="BP3473" s="1"/>
      <c r="BQ3473" s="1"/>
      <c r="BR3473" s="1"/>
      <c r="BS3473" s="1"/>
      <c r="BT3473" s="1"/>
      <c r="BU3473" s="1"/>
      <c r="BV3473" s="1"/>
      <c r="BW3473" s="1"/>
      <c r="BX3473" s="1"/>
      <c r="BY3473" s="1"/>
      <c r="BZ3473" s="1"/>
      <c r="CA3473" s="1"/>
      <c r="CB3473" s="1"/>
      <c r="CC3473" s="1"/>
      <c r="CD3473" s="1"/>
      <c r="CE3473" s="1"/>
      <c r="CF3473" s="1"/>
      <c r="CG3473" s="1"/>
      <c r="CH3473" s="1"/>
      <c r="CI3473" s="1"/>
      <c r="CJ3473" s="1"/>
      <c r="CK3473" s="1"/>
      <c r="CL3473" s="1"/>
      <c r="CM3473" s="1"/>
      <c r="CN3473" s="1"/>
      <c r="CO3473" s="1"/>
      <c r="CP3473" s="1"/>
      <c r="CQ3473" s="1"/>
      <c r="CR3473" s="1"/>
      <c r="CS3473" s="1"/>
      <c r="CT3473" s="1"/>
      <c r="CU3473" s="1"/>
      <c r="CV3473" s="1"/>
      <c r="CW3473" s="1"/>
      <c r="CX3473" s="1"/>
      <c r="CY3473" s="1"/>
      <c r="CZ3473" s="1"/>
      <c r="DA3473" s="1"/>
      <c r="DB3473" s="1"/>
      <c r="DC3473" s="1"/>
      <c r="DD3473" s="1"/>
      <c r="DE3473" s="1"/>
      <c r="DF3473" s="1"/>
      <c r="DG3473" s="1"/>
      <c r="DH3473" s="1"/>
      <c r="DI3473" s="1"/>
      <c r="DJ3473" s="1"/>
      <c r="DK3473" s="1"/>
      <c r="DL3473" s="1"/>
      <c r="DM3473" s="1"/>
      <c r="DN3473" s="1"/>
      <c r="DO3473" s="1"/>
      <c r="DP3473" s="1"/>
      <c r="DQ3473" s="1"/>
      <c r="DR3473" s="1"/>
      <c r="DS3473" s="1"/>
      <c r="DT3473" s="1"/>
      <c r="DU3473" s="1"/>
      <c r="DV3473" s="1"/>
      <c r="DW3473" s="1"/>
      <c r="DX3473" s="1"/>
      <c r="DY3473" s="1"/>
      <c r="DZ3473" s="1"/>
      <c r="EA3473" s="1"/>
      <c r="EB3473" s="1"/>
      <c r="EC3473" s="1"/>
      <c r="ED3473" s="1"/>
      <c r="EE3473" s="1"/>
      <c r="EF3473" s="1"/>
      <c r="EG3473" s="1"/>
      <c r="EH3473" s="1"/>
      <c r="EI3473" s="1"/>
      <c r="EJ3473" s="1"/>
      <c r="EK3473" s="1"/>
      <c r="EL3473" s="1"/>
      <c r="EM3473" s="1"/>
      <c r="EN3473" s="1"/>
      <c r="EO3473" s="1"/>
      <c r="EP3473" s="1"/>
      <c r="EQ3473" s="1"/>
      <c r="ER3473" s="1"/>
      <c r="ES3473" s="1"/>
      <c r="ET3473" s="1"/>
      <c r="EU3473" s="1"/>
      <c r="EV3473" s="1"/>
      <c r="EW3473" s="1"/>
      <c r="EX3473" s="1"/>
      <c r="EY3473" s="1"/>
      <c r="EZ3473" s="1"/>
      <c r="FA3473" s="1"/>
      <c r="FB3473" s="1"/>
      <c r="FC3473" s="1"/>
      <c r="FD3473" s="1"/>
      <c r="FE3473" s="1"/>
      <c r="FF3473" s="1"/>
      <c r="FG3473" s="1"/>
      <c r="FH3473" s="1"/>
      <c r="FI3473" s="1"/>
      <c r="FJ3473" s="1"/>
      <c r="FK3473" s="1"/>
      <c r="FL3473" s="1"/>
      <c r="FM3473" s="1"/>
      <c r="FN3473" s="1"/>
      <c r="FO3473" s="1"/>
      <c r="FP3473" s="1"/>
      <c r="FQ3473" s="1"/>
      <c r="FR3473" s="1"/>
      <c r="FS3473" s="1"/>
      <c r="FT3473" s="1"/>
      <c r="FU3473" s="1"/>
      <c r="FV3473" s="1"/>
      <c r="FW3473" s="1"/>
      <c r="FX3473" s="1"/>
      <c r="FY3473" s="1"/>
      <c r="FZ3473" s="1"/>
      <c r="GA3473" s="1"/>
      <c r="GB3473" s="1"/>
      <c r="GC3473" s="1"/>
      <c r="GD3473" s="1"/>
      <c r="GE3473" s="1"/>
      <c r="GF3473" s="1"/>
      <c r="GG3473" s="1"/>
      <c r="GH3473" s="1"/>
      <c r="GI3473" s="1"/>
      <c r="GJ3473" s="1"/>
      <c r="GK3473" s="1"/>
      <c r="GL3473" s="1"/>
      <c r="GM3473" s="1"/>
      <c r="GN3473" s="1"/>
      <c r="GO3473" s="1"/>
    </row>
    <row r="3474" spans="1:197" s="40" customFormat="1" x14ac:dyDescent="0.25">
      <c r="A3474" s="41"/>
      <c r="B3474" s="4"/>
      <c r="C3474" s="41"/>
      <c r="D3474" s="42"/>
      <c r="E3474" s="42"/>
      <c r="F3474" s="42"/>
      <c r="G3474" s="1"/>
      <c r="H3474" s="1"/>
      <c r="I3474" s="1"/>
      <c r="J3474" s="1"/>
      <c r="K3474" s="1"/>
      <c r="L3474" s="1"/>
      <c r="M3474" s="2"/>
      <c r="N3474" s="1"/>
      <c r="O3474" s="1"/>
      <c r="P3474" s="1"/>
      <c r="Q3474" s="1"/>
      <c r="R3474" s="1"/>
      <c r="S3474" s="1"/>
      <c r="T3474" s="1"/>
      <c r="U3474" s="1"/>
      <c r="V3474" s="1"/>
      <c r="W3474" s="1"/>
      <c r="X3474" s="1"/>
      <c r="Y3474" s="1"/>
      <c r="Z3474" s="1"/>
      <c r="AA3474" s="1"/>
      <c r="AB3474" s="1"/>
      <c r="AC3474" s="1"/>
      <c r="AD3474" s="1"/>
      <c r="AE3474" s="1"/>
      <c r="AF3474" s="1"/>
      <c r="AG3474" s="1"/>
      <c r="AH3474" s="1"/>
      <c r="AI3474" s="1"/>
      <c r="AJ3474" s="1"/>
      <c r="AK3474" s="1"/>
      <c r="AL3474" s="1"/>
      <c r="AM3474" s="1"/>
      <c r="AN3474" s="1"/>
      <c r="AO3474" s="1"/>
      <c r="AP3474" s="1"/>
      <c r="AQ3474" s="1"/>
      <c r="AR3474" s="1"/>
      <c r="AS3474" s="1"/>
      <c r="AT3474" s="1"/>
      <c r="AU3474" s="1"/>
      <c r="AV3474" s="1"/>
      <c r="AW3474" s="1"/>
      <c r="AX3474" s="1"/>
      <c r="AY3474" s="1"/>
      <c r="AZ3474" s="1"/>
      <c r="BA3474" s="1"/>
      <c r="BB3474" s="1"/>
      <c r="BC3474" s="1"/>
      <c r="BD3474" s="1"/>
      <c r="BE3474" s="1"/>
      <c r="BF3474" s="1"/>
      <c r="BG3474" s="1"/>
      <c r="BH3474" s="1"/>
      <c r="BI3474" s="1"/>
      <c r="BJ3474" s="1"/>
      <c r="BK3474" s="1"/>
      <c r="BL3474" s="1"/>
      <c r="BM3474" s="1"/>
      <c r="BN3474" s="1"/>
      <c r="BO3474" s="1"/>
      <c r="BP3474" s="1"/>
      <c r="BQ3474" s="1"/>
      <c r="BR3474" s="1"/>
      <c r="BS3474" s="1"/>
      <c r="BT3474" s="1"/>
      <c r="BU3474" s="1"/>
      <c r="BV3474" s="1"/>
      <c r="BW3474" s="1"/>
      <c r="BX3474" s="1"/>
      <c r="BY3474" s="1"/>
      <c r="BZ3474" s="1"/>
      <c r="CA3474" s="1"/>
      <c r="CB3474" s="1"/>
      <c r="CC3474" s="1"/>
      <c r="CD3474" s="1"/>
      <c r="CE3474" s="1"/>
      <c r="CF3474" s="1"/>
      <c r="CG3474" s="1"/>
      <c r="CH3474" s="1"/>
      <c r="CI3474" s="1"/>
      <c r="CJ3474" s="1"/>
      <c r="CK3474" s="1"/>
      <c r="CL3474" s="1"/>
      <c r="CM3474" s="1"/>
      <c r="CN3474" s="1"/>
      <c r="CO3474" s="1"/>
      <c r="CP3474" s="1"/>
      <c r="CQ3474" s="1"/>
      <c r="CR3474" s="1"/>
      <c r="CS3474" s="1"/>
      <c r="CT3474" s="1"/>
      <c r="CU3474" s="1"/>
      <c r="CV3474" s="1"/>
      <c r="CW3474" s="1"/>
      <c r="CX3474" s="1"/>
      <c r="CY3474" s="1"/>
      <c r="CZ3474" s="1"/>
      <c r="DA3474" s="1"/>
      <c r="DB3474" s="1"/>
      <c r="DC3474" s="1"/>
      <c r="DD3474" s="1"/>
      <c r="DE3474" s="1"/>
      <c r="DF3474" s="1"/>
      <c r="DG3474" s="1"/>
      <c r="DH3474" s="1"/>
      <c r="DI3474" s="1"/>
      <c r="DJ3474" s="1"/>
      <c r="DK3474" s="1"/>
      <c r="DL3474" s="1"/>
      <c r="DM3474" s="1"/>
      <c r="DN3474" s="1"/>
      <c r="DO3474" s="1"/>
      <c r="DP3474" s="1"/>
      <c r="DQ3474" s="1"/>
      <c r="DR3474" s="1"/>
      <c r="DS3474" s="1"/>
      <c r="DT3474" s="1"/>
      <c r="DU3474" s="1"/>
      <c r="DV3474" s="1"/>
      <c r="DW3474" s="1"/>
      <c r="DX3474" s="1"/>
      <c r="DY3474" s="1"/>
      <c r="DZ3474" s="1"/>
      <c r="EA3474" s="1"/>
      <c r="EB3474" s="1"/>
      <c r="EC3474" s="1"/>
      <c r="ED3474" s="1"/>
      <c r="EE3474" s="1"/>
      <c r="EF3474" s="1"/>
      <c r="EG3474" s="1"/>
      <c r="EH3474" s="1"/>
      <c r="EI3474" s="1"/>
      <c r="EJ3474" s="1"/>
      <c r="EK3474" s="1"/>
      <c r="EL3474" s="1"/>
      <c r="EM3474" s="1"/>
      <c r="EN3474" s="1"/>
      <c r="EO3474" s="1"/>
      <c r="EP3474" s="1"/>
      <c r="EQ3474" s="1"/>
      <c r="ER3474" s="1"/>
      <c r="ES3474" s="1"/>
      <c r="ET3474" s="1"/>
      <c r="EU3474" s="1"/>
      <c r="EV3474" s="1"/>
      <c r="EW3474" s="1"/>
      <c r="EX3474" s="1"/>
      <c r="EY3474" s="1"/>
      <c r="EZ3474" s="1"/>
      <c r="FA3474" s="1"/>
      <c r="FB3474" s="1"/>
      <c r="FC3474" s="1"/>
      <c r="FD3474" s="1"/>
      <c r="FE3474" s="1"/>
      <c r="FF3474" s="1"/>
      <c r="FG3474" s="1"/>
      <c r="FH3474" s="1"/>
      <c r="FI3474" s="1"/>
      <c r="FJ3474" s="1"/>
      <c r="FK3474" s="1"/>
      <c r="FL3474" s="1"/>
      <c r="FM3474" s="1"/>
      <c r="FN3474" s="1"/>
      <c r="FO3474" s="1"/>
      <c r="FP3474" s="1"/>
      <c r="FQ3474" s="1"/>
      <c r="FR3474" s="1"/>
      <c r="FS3474" s="1"/>
      <c r="FT3474" s="1"/>
      <c r="FU3474" s="1"/>
      <c r="FV3474" s="1"/>
      <c r="FW3474" s="1"/>
      <c r="FX3474" s="1"/>
      <c r="FY3474" s="1"/>
      <c r="FZ3474" s="1"/>
      <c r="GA3474" s="1"/>
      <c r="GB3474" s="1"/>
      <c r="GC3474" s="1"/>
      <c r="GD3474" s="1"/>
      <c r="GE3474" s="1"/>
      <c r="GF3474" s="1"/>
      <c r="GG3474" s="1"/>
      <c r="GH3474" s="1"/>
      <c r="GI3474" s="1"/>
      <c r="GJ3474" s="1"/>
      <c r="GK3474" s="1"/>
      <c r="GL3474" s="1"/>
      <c r="GM3474" s="1"/>
      <c r="GN3474" s="1"/>
      <c r="GO3474" s="1"/>
    </row>
    <row r="3475" spans="1:197" s="40" customFormat="1" x14ac:dyDescent="0.25">
      <c r="A3475" s="41"/>
      <c r="B3475" s="4"/>
      <c r="C3475" s="41"/>
      <c r="D3475" s="42"/>
      <c r="E3475" s="42"/>
      <c r="F3475" s="42"/>
      <c r="G3475" s="1"/>
      <c r="H3475" s="1"/>
      <c r="I3475" s="1"/>
      <c r="J3475" s="1"/>
      <c r="K3475" s="1"/>
      <c r="L3475" s="1"/>
      <c r="M3475" s="2"/>
      <c r="N3475" s="1"/>
      <c r="O3475" s="1"/>
      <c r="P3475" s="1"/>
      <c r="Q3475" s="1"/>
      <c r="R3475" s="1"/>
      <c r="S3475" s="1"/>
      <c r="T3475" s="1"/>
      <c r="U3475" s="1"/>
      <c r="V3475" s="1"/>
      <c r="W3475" s="1"/>
      <c r="X3475" s="1"/>
      <c r="Y3475" s="1"/>
      <c r="Z3475" s="1"/>
      <c r="AA3475" s="1"/>
      <c r="AB3475" s="1"/>
      <c r="AC3475" s="1"/>
      <c r="AD3475" s="1"/>
      <c r="AE3475" s="1"/>
      <c r="AF3475" s="1"/>
      <c r="AG3475" s="1"/>
      <c r="AH3475" s="1"/>
      <c r="AI3475" s="1"/>
      <c r="AJ3475" s="1"/>
      <c r="AK3475" s="1"/>
      <c r="AL3475" s="1"/>
      <c r="AM3475" s="1"/>
      <c r="AN3475" s="1"/>
      <c r="AO3475" s="1"/>
      <c r="AP3475" s="1"/>
      <c r="AQ3475" s="1"/>
      <c r="AR3475" s="1"/>
      <c r="AS3475" s="1"/>
      <c r="AT3475" s="1"/>
      <c r="AU3475" s="1"/>
      <c r="AV3475" s="1"/>
      <c r="AW3475" s="1"/>
      <c r="AX3475" s="1"/>
      <c r="AY3475" s="1"/>
      <c r="AZ3475" s="1"/>
      <c r="BA3475" s="1"/>
      <c r="BB3475" s="1"/>
      <c r="BC3475" s="1"/>
      <c r="BD3475" s="1"/>
      <c r="BE3475" s="1"/>
      <c r="BF3475" s="1"/>
      <c r="BG3475" s="1"/>
      <c r="BH3475" s="1"/>
      <c r="BI3475" s="1"/>
      <c r="BJ3475" s="1"/>
      <c r="BK3475" s="1"/>
      <c r="BL3475" s="1"/>
      <c r="BM3475" s="1"/>
      <c r="BN3475" s="1"/>
      <c r="BO3475" s="1"/>
      <c r="BP3475" s="1"/>
      <c r="BQ3475" s="1"/>
      <c r="BR3475" s="1"/>
      <c r="BS3475" s="1"/>
      <c r="BT3475" s="1"/>
      <c r="BU3475" s="1"/>
      <c r="BV3475" s="1"/>
      <c r="BW3475" s="1"/>
      <c r="BX3475" s="1"/>
      <c r="BY3475" s="1"/>
      <c r="BZ3475" s="1"/>
      <c r="CA3475" s="1"/>
      <c r="CB3475" s="1"/>
      <c r="CC3475" s="1"/>
      <c r="CD3475" s="1"/>
      <c r="CE3475" s="1"/>
      <c r="CF3475" s="1"/>
      <c r="CG3475" s="1"/>
      <c r="CH3475" s="1"/>
      <c r="CI3475" s="1"/>
      <c r="CJ3475" s="1"/>
      <c r="CK3475" s="1"/>
      <c r="CL3475" s="1"/>
      <c r="CM3475" s="1"/>
      <c r="CN3475" s="1"/>
      <c r="CO3475" s="1"/>
      <c r="CP3475" s="1"/>
      <c r="CQ3475" s="1"/>
      <c r="CR3475" s="1"/>
      <c r="CS3475" s="1"/>
      <c r="CT3475" s="1"/>
      <c r="CU3475" s="1"/>
      <c r="CV3475" s="1"/>
      <c r="CW3475" s="1"/>
      <c r="CX3475" s="1"/>
      <c r="CY3475" s="1"/>
      <c r="CZ3475" s="1"/>
      <c r="DA3475" s="1"/>
      <c r="DB3475" s="1"/>
      <c r="DC3475" s="1"/>
      <c r="DD3475" s="1"/>
      <c r="DE3475" s="1"/>
      <c r="DF3475" s="1"/>
      <c r="DG3475" s="1"/>
      <c r="DH3475" s="1"/>
      <c r="DI3475" s="1"/>
      <c r="DJ3475" s="1"/>
      <c r="DK3475" s="1"/>
      <c r="DL3475" s="1"/>
      <c r="DM3475" s="1"/>
      <c r="DN3475" s="1"/>
      <c r="DO3475" s="1"/>
      <c r="DP3475" s="1"/>
      <c r="DQ3475" s="1"/>
      <c r="DR3475" s="1"/>
      <c r="DS3475" s="1"/>
      <c r="DT3475" s="1"/>
      <c r="DU3475" s="1"/>
      <c r="DV3475" s="1"/>
      <c r="DW3475" s="1"/>
      <c r="DX3475" s="1"/>
      <c r="DY3475" s="1"/>
      <c r="DZ3475" s="1"/>
      <c r="EA3475" s="1"/>
      <c r="EB3475" s="1"/>
      <c r="EC3475" s="1"/>
      <c r="ED3475" s="1"/>
      <c r="EE3475" s="1"/>
      <c r="EF3475" s="1"/>
      <c r="EG3475" s="1"/>
      <c r="EH3475" s="1"/>
      <c r="EI3475" s="1"/>
      <c r="EJ3475" s="1"/>
      <c r="EK3475" s="1"/>
      <c r="EL3475" s="1"/>
      <c r="EM3475" s="1"/>
      <c r="EN3475" s="1"/>
      <c r="EO3475" s="1"/>
      <c r="EP3475" s="1"/>
      <c r="EQ3475" s="1"/>
      <c r="ER3475" s="1"/>
      <c r="ES3475" s="1"/>
      <c r="ET3475" s="1"/>
      <c r="EU3475" s="1"/>
      <c r="EV3475" s="1"/>
      <c r="EW3475" s="1"/>
      <c r="EX3475" s="1"/>
      <c r="EY3475" s="1"/>
      <c r="EZ3475" s="1"/>
      <c r="FA3475" s="1"/>
      <c r="FB3475" s="1"/>
      <c r="FC3475" s="1"/>
      <c r="FD3475" s="1"/>
      <c r="FE3475" s="1"/>
      <c r="FF3475" s="1"/>
      <c r="FG3475" s="1"/>
      <c r="FH3475" s="1"/>
      <c r="FI3475" s="1"/>
      <c r="FJ3475" s="1"/>
      <c r="FK3475" s="1"/>
      <c r="FL3475" s="1"/>
      <c r="FM3475" s="1"/>
      <c r="FN3475" s="1"/>
      <c r="FO3475" s="1"/>
      <c r="FP3475" s="1"/>
      <c r="FQ3475" s="1"/>
      <c r="FR3475" s="1"/>
      <c r="FS3475" s="1"/>
      <c r="FT3475" s="1"/>
      <c r="FU3475" s="1"/>
      <c r="FV3475" s="1"/>
      <c r="FW3475" s="1"/>
      <c r="FX3475" s="1"/>
      <c r="FY3475" s="1"/>
      <c r="FZ3475" s="1"/>
      <c r="GA3475" s="1"/>
      <c r="GB3475" s="1"/>
      <c r="GC3475" s="1"/>
      <c r="GD3475" s="1"/>
      <c r="GE3475" s="1"/>
      <c r="GF3475" s="1"/>
      <c r="GG3475" s="1"/>
      <c r="GH3475" s="1"/>
      <c r="GI3475" s="1"/>
      <c r="GJ3475" s="1"/>
      <c r="GK3475" s="1"/>
      <c r="GL3475" s="1"/>
      <c r="GM3475" s="1"/>
      <c r="GN3475" s="1"/>
      <c r="GO3475" s="1"/>
    </row>
    <row r="3476" spans="1:197" s="40" customFormat="1" x14ac:dyDescent="0.25">
      <c r="A3476" s="41"/>
      <c r="B3476" s="4"/>
      <c r="C3476" s="41"/>
      <c r="D3476" s="42"/>
      <c r="E3476" s="42"/>
      <c r="F3476" s="42"/>
      <c r="G3476" s="1"/>
      <c r="H3476" s="1"/>
      <c r="I3476" s="1"/>
      <c r="J3476" s="1"/>
      <c r="K3476" s="1"/>
      <c r="L3476" s="1"/>
      <c r="M3476" s="2"/>
      <c r="N3476" s="1"/>
      <c r="O3476" s="1"/>
      <c r="P3476" s="1"/>
      <c r="Q3476" s="1"/>
      <c r="R3476" s="1"/>
      <c r="S3476" s="1"/>
      <c r="T3476" s="1"/>
      <c r="U3476" s="1"/>
      <c r="V3476" s="1"/>
      <c r="W3476" s="1"/>
      <c r="X3476" s="1"/>
      <c r="Y3476" s="1"/>
      <c r="Z3476" s="1"/>
      <c r="AA3476" s="1"/>
      <c r="AB3476" s="1"/>
      <c r="AC3476" s="1"/>
      <c r="AD3476" s="1"/>
      <c r="AE3476" s="1"/>
      <c r="AF3476" s="1"/>
      <c r="AG3476" s="1"/>
      <c r="AH3476" s="1"/>
      <c r="AI3476" s="1"/>
      <c r="AJ3476" s="1"/>
      <c r="AK3476" s="1"/>
      <c r="AL3476" s="1"/>
      <c r="AM3476" s="1"/>
      <c r="AN3476" s="1"/>
      <c r="AO3476" s="1"/>
      <c r="AP3476" s="1"/>
      <c r="AQ3476" s="1"/>
      <c r="AR3476" s="1"/>
      <c r="AS3476" s="1"/>
      <c r="AT3476" s="1"/>
      <c r="AU3476" s="1"/>
      <c r="AV3476" s="1"/>
      <c r="AW3476" s="1"/>
      <c r="AX3476" s="1"/>
      <c r="AY3476" s="1"/>
      <c r="AZ3476" s="1"/>
      <c r="BA3476" s="1"/>
      <c r="BB3476" s="1"/>
      <c r="BC3476" s="1"/>
      <c r="BD3476" s="1"/>
      <c r="BE3476" s="1"/>
      <c r="BF3476" s="1"/>
      <c r="BG3476" s="1"/>
      <c r="BH3476" s="1"/>
      <c r="BI3476" s="1"/>
      <c r="BJ3476" s="1"/>
      <c r="BK3476" s="1"/>
      <c r="BL3476" s="1"/>
      <c r="BM3476" s="1"/>
      <c r="BN3476" s="1"/>
      <c r="BO3476" s="1"/>
      <c r="BP3476" s="1"/>
      <c r="BQ3476" s="1"/>
      <c r="BR3476" s="1"/>
      <c r="BS3476" s="1"/>
      <c r="BT3476" s="1"/>
      <c r="BU3476" s="1"/>
      <c r="BV3476" s="1"/>
      <c r="BW3476" s="1"/>
      <c r="BX3476" s="1"/>
      <c r="BY3476" s="1"/>
      <c r="BZ3476" s="1"/>
      <c r="CA3476" s="1"/>
      <c r="CB3476" s="1"/>
      <c r="CC3476" s="1"/>
      <c r="CD3476" s="1"/>
      <c r="CE3476" s="1"/>
      <c r="CF3476" s="1"/>
      <c r="CG3476" s="1"/>
      <c r="CH3476" s="1"/>
      <c r="CI3476" s="1"/>
      <c r="CJ3476" s="1"/>
      <c r="CK3476" s="1"/>
      <c r="CL3476" s="1"/>
      <c r="CM3476" s="1"/>
      <c r="CN3476" s="1"/>
      <c r="CO3476" s="1"/>
      <c r="CP3476" s="1"/>
      <c r="CQ3476" s="1"/>
      <c r="CR3476" s="1"/>
      <c r="CS3476" s="1"/>
      <c r="CT3476" s="1"/>
      <c r="CU3476" s="1"/>
      <c r="CV3476" s="1"/>
      <c r="CW3476" s="1"/>
      <c r="CX3476" s="1"/>
      <c r="CY3476" s="1"/>
      <c r="CZ3476" s="1"/>
      <c r="DA3476" s="1"/>
      <c r="DB3476" s="1"/>
      <c r="DC3476" s="1"/>
      <c r="DD3476" s="1"/>
      <c r="DE3476" s="1"/>
      <c r="DF3476" s="1"/>
      <c r="DG3476" s="1"/>
      <c r="DH3476" s="1"/>
      <c r="DI3476" s="1"/>
      <c r="DJ3476" s="1"/>
      <c r="DK3476" s="1"/>
      <c r="DL3476" s="1"/>
      <c r="DM3476" s="1"/>
      <c r="DN3476" s="1"/>
      <c r="DO3476" s="1"/>
      <c r="DP3476" s="1"/>
      <c r="DQ3476" s="1"/>
      <c r="DR3476" s="1"/>
      <c r="DS3476" s="1"/>
      <c r="DT3476" s="1"/>
      <c r="DU3476" s="1"/>
      <c r="DV3476" s="1"/>
      <c r="DW3476" s="1"/>
      <c r="DX3476" s="1"/>
      <c r="DY3476" s="1"/>
      <c r="DZ3476" s="1"/>
      <c r="EA3476" s="1"/>
      <c r="EB3476" s="1"/>
      <c r="EC3476" s="1"/>
      <c r="ED3476" s="1"/>
      <c r="EE3476" s="1"/>
      <c r="EF3476" s="1"/>
      <c r="EG3476" s="1"/>
      <c r="EH3476" s="1"/>
      <c r="EI3476" s="1"/>
      <c r="EJ3476" s="1"/>
      <c r="EK3476" s="1"/>
      <c r="EL3476" s="1"/>
      <c r="EM3476" s="1"/>
      <c r="EN3476" s="1"/>
      <c r="EO3476" s="1"/>
      <c r="EP3476" s="1"/>
      <c r="EQ3476" s="1"/>
      <c r="ER3476" s="1"/>
      <c r="ES3476" s="1"/>
      <c r="ET3476" s="1"/>
      <c r="EU3476" s="1"/>
      <c r="EV3476" s="1"/>
      <c r="EW3476" s="1"/>
      <c r="EX3476" s="1"/>
      <c r="EY3476" s="1"/>
      <c r="EZ3476" s="1"/>
      <c r="FA3476" s="1"/>
      <c r="FB3476" s="1"/>
      <c r="FC3476" s="1"/>
      <c r="FD3476" s="1"/>
      <c r="FE3476" s="1"/>
      <c r="FF3476" s="1"/>
      <c r="FG3476" s="1"/>
      <c r="FH3476" s="1"/>
      <c r="FI3476" s="1"/>
      <c r="FJ3476" s="1"/>
      <c r="FK3476" s="1"/>
      <c r="FL3476" s="1"/>
      <c r="FM3476" s="1"/>
      <c r="FN3476" s="1"/>
      <c r="FO3476" s="1"/>
      <c r="FP3476" s="1"/>
      <c r="FQ3476" s="1"/>
      <c r="FR3476" s="1"/>
      <c r="FS3476" s="1"/>
      <c r="FT3476" s="1"/>
      <c r="FU3476" s="1"/>
      <c r="FV3476" s="1"/>
      <c r="FW3476" s="1"/>
      <c r="FX3476" s="1"/>
      <c r="FY3476" s="1"/>
      <c r="FZ3476" s="1"/>
      <c r="GA3476" s="1"/>
      <c r="GB3476" s="1"/>
      <c r="GC3476" s="1"/>
      <c r="GD3476" s="1"/>
      <c r="GE3476" s="1"/>
      <c r="GF3476" s="1"/>
      <c r="GG3476" s="1"/>
      <c r="GH3476" s="1"/>
      <c r="GI3476" s="1"/>
      <c r="GJ3476" s="1"/>
      <c r="GK3476" s="1"/>
      <c r="GL3476" s="1"/>
      <c r="GM3476" s="1"/>
      <c r="GN3476" s="1"/>
      <c r="GO3476" s="1"/>
    </row>
    <row r="3477" spans="1:197" s="40" customFormat="1" x14ac:dyDescent="0.25">
      <c r="A3477" s="41"/>
      <c r="B3477" s="4"/>
      <c r="C3477" s="41"/>
      <c r="D3477" s="42"/>
      <c r="E3477" s="42"/>
      <c r="F3477" s="42"/>
      <c r="G3477" s="1"/>
      <c r="H3477" s="1"/>
      <c r="I3477" s="1"/>
      <c r="J3477" s="1"/>
      <c r="K3477" s="1"/>
      <c r="L3477" s="1"/>
      <c r="M3477" s="2"/>
      <c r="N3477" s="1"/>
      <c r="O3477" s="1"/>
      <c r="P3477" s="1"/>
      <c r="Q3477" s="1"/>
      <c r="R3477" s="1"/>
      <c r="S3477" s="1"/>
      <c r="T3477" s="1"/>
      <c r="U3477" s="1"/>
      <c r="V3477" s="1"/>
      <c r="W3477" s="1"/>
      <c r="X3477" s="1"/>
      <c r="Y3477" s="1"/>
      <c r="Z3477" s="1"/>
      <c r="AA3477" s="1"/>
      <c r="AB3477" s="1"/>
      <c r="AC3477" s="1"/>
      <c r="AD3477" s="1"/>
      <c r="AE3477" s="1"/>
      <c r="AF3477" s="1"/>
      <c r="AG3477" s="1"/>
      <c r="AH3477" s="1"/>
      <c r="AI3477" s="1"/>
      <c r="AJ3477" s="1"/>
      <c r="AK3477" s="1"/>
      <c r="AL3477" s="1"/>
      <c r="AM3477" s="1"/>
      <c r="AN3477" s="1"/>
      <c r="AO3477" s="1"/>
      <c r="AP3477" s="1"/>
      <c r="AQ3477" s="1"/>
      <c r="AR3477" s="1"/>
      <c r="AS3477" s="1"/>
      <c r="AT3477" s="1"/>
      <c r="AU3477" s="1"/>
      <c r="AV3477" s="1"/>
      <c r="AW3477" s="1"/>
      <c r="AX3477" s="1"/>
      <c r="AY3477" s="1"/>
      <c r="AZ3477" s="1"/>
      <c r="BA3477" s="1"/>
      <c r="BB3477" s="1"/>
      <c r="BC3477" s="1"/>
      <c r="BD3477" s="1"/>
      <c r="BE3477" s="1"/>
      <c r="BF3477" s="1"/>
      <c r="BG3477" s="1"/>
      <c r="BH3477" s="1"/>
      <c r="BI3477" s="1"/>
      <c r="BJ3477" s="1"/>
      <c r="BK3477" s="1"/>
      <c r="BL3477" s="1"/>
      <c r="BM3477" s="1"/>
      <c r="BN3477" s="1"/>
      <c r="BO3477" s="1"/>
      <c r="BP3477" s="1"/>
      <c r="BQ3477" s="1"/>
      <c r="BR3477" s="1"/>
      <c r="BS3477" s="1"/>
      <c r="BT3477" s="1"/>
      <c r="BU3477" s="1"/>
      <c r="BV3477" s="1"/>
      <c r="BW3477" s="1"/>
      <c r="BX3477" s="1"/>
      <c r="BY3477" s="1"/>
      <c r="BZ3477" s="1"/>
      <c r="CA3477" s="1"/>
      <c r="CB3477" s="1"/>
      <c r="CC3477" s="1"/>
      <c r="CD3477" s="1"/>
      <c r="CE3477" s="1"/>
      <c r="CF3477" s="1"/>
      <c r="CG3477" s="1"/>
      <c r="CH3477" s="1"/>
      <c r="CI3477" s="1"/>
      <c r="CJ3477" s="1"/>
      <c r="CK3477" s="1"/>
      <c r="CL3477" s="1"/>
      <c r="CM3477" s="1"/>
      <c r="CN3477" s="1"/>
      <c r="CO3477" s="1"/>
      <c r="CP3477" s="1"/>
      <c r="CQ3477" s="1"/>
      <c r="CR3477" s="1"/>
      <c r="CS3477" s="1"/>
      <c r="CT3477" s="1"/>
      <c r="CU3477" s="1"/>
      <c r="CV3477" s="1"/>
      <c r="CW3477" s="1"/>
      <c r="CX3477" s="1"/>
      <c r="CY3477" s="1"/>
      <c r="CZ3477" s="1"/>
      <c r="DA3477" s="1"/>
      <c r="DB3477" s="1"/>
      <c r="DC3477" s="1"/>
      <c r="DD3477" s="1"/>
      <c r="DE3477" s="1"/>
      <c r="DF3477" s="1"/>
      <c r="DG3477" s="1"/>
      <c r="DH3477" s="1"/>
      <c r="DI3477" s="1"/>
      <c r="DJ3477" s="1"/>
      <c r="DK3477" s="1"/>
      <c r="DL3477" s="1"/>
      <c r="DM3477" s="1"/>
      <c r="DN3477" s="1"/>
      <c r="DO3477" s="1"/>
      <c r="DP3477" s="1"/>
      <c r="DQ3477" s="1"/>
      <c r="DR3477" s="1"/>
      <c r="DS3477" s="1"/>
      <c r="DT3477" s="1"/>
      <c r="DU3477" s="1"/>
      <c r="DV3477" s="1"/>
      <c r="DW3477" s="1"/>
      <c r="DX3477" s="1"/>
      <c r="DY3477" s="1"/>
      <c r="DZ3477" s="1"/>
      <c r="EA3477" s="1"/>
      <c r="EB3477" s="1"/>
      <c r="EC3477" s="1"/>
      <c r="ED3477" s="1"/>
      <c r="EE3477" s="1"/>
      <c r="EF3477" s="1"/>
      <c r="EG3477" s="1"/>
      <c r="EH3477" s="1"/>
      <c r="EI3477" s="1"/>
      <c r="EJ3477" s="1"/>
      <c r="EK3477" s="1"/>
      <c r="EL3477" s="1"/>
      <c r="EM3477" s="1"/>
      <c r="EN3477" s="1"/>
      <c r="EO3477" s="1"/>
      <c r="EP3477" s="1"/>
      <c r="EQ3477" s="1"/>
      <c r="ER3477" s="1"/>
      <c r="ES3477" s="1"/>
      <c r="ET3477" s="1"/>
      <c r="EU3477" s="1"/>
      <c r="EV3477" s="1"/>
      <c r="EW3477" s="1"/>
      <c r="EX3477" s="1"/>
      <c r="EY3477" s="1"/>
      <c r="EZ3477" s="1"/>
      <c r="FA3477" s="1"/>
      <c r="FB3477" s="1"/>
      <c r="FC3477" s="1"/>
      <c r="FD3477" s="1"/>
      <c r="FE3477" s="1"/>
      <c r="FF3477" s="1"/>
      <c r="FG3477" s="1"/>
      <c r="FH3477" s="1"/>
      <c r="FI3477" s="1"/>
      <c r="FJ3477" s="1"/>
      <c r="FK3477" s="1"/>
      <c r="FL3477" s="1"/>
      <c r="FM3477" s="1"/>
      <c r="FN3477" s="1"/>
      <c r="FO3477" s="1"/>
      <c r="FP3477" s="1"/>
      <c r="FQ3477" s="1"/>
      <c r="FR3477" s="1"/>
      <c r="FS3477" s="1"/>
      <c r="FT3477" s="1"/>
      <c r="FU3477" s="1"/>
      <c r="FV3477" s="1"/>
      <c r="FW3477" s="1"/>
      <c r="FX3477" s="1"/>
      <c r="FY3477" s="1"/>
      <c r="FZ3477" s="1"/>
      <c r="GA3477" s="1"/>
      <c r="GB3477" s="1"/>
      <c r="GC3477" s="1"/>
      <c r="GD3477" s="1"/>
      <c r="GE3477" s="1"/>
      <c r="GF3477" s="1"/>
      <c r="GG3477" s="1"/>
      <c r="GH3477" s="1"/>
      <c r="GI3477" s="1"/>
      <c r="GJ3477" s="1"/>
      <c r="GK3477" s="1"/>
      <c r="GL3477" s="1"/>
      <c r="GM3477" s="1"/>
      <c r="GN3477" s="1"/>
      <c r="GO3477" s="1"/>
    </row>
    <row r="3478" spans="1:197" s="40" customFormat="1" x14ac:dyDescent="0.25">
      <c r="A3478" s="41"/>
      <c r="B3478" s="4"/>
      <c r="C3478" s="41"/>
      <c r="D3478" s="42"/>
      <c r="E3478" s="42"/>
      <c r="F3478" s="42"/>
      <c r="G3478" s="1"/>
      <c r="H3478" s="1"/>
      <c r="I3478" s="1"/>
      <c r="J3478" s="1"/>
      <c r="K3478" s="1"/>
      <c r="L3478" s="1"/>
      <c r="M3478" s="2"/>
      <c r="N3478" s="1"/>
      <c r="O3478" s="1"/>
      <c r="P3478" s="1"/>
      <c r="Q3478" s="1"/>
      <c r="R3478" s="1"/>
      <c r="S3478" s="1"/>
      <c r="T3478" s="1"/>
      <c r="U3478" s="1"/>
      <c r="V3478" s="1"/>
      <c r="W3478" s="1"/>
      <c r="X3478" s="1"/>
      <c r="Y3478" s="1"/>
      <c r="Z3478" s="1"/>
      <c r="AA3478" s="1"/>
      <c r="AB3478" s="1"/>
      <c r="AC3478" s="1"/>
      <c r="AD3478" s="1"/>
      <c r="AE3478" s="1"/>
      <c r="AF3478" s="1"/>
      <c r="AG3478" s="1"/>
      <c r="AH3478" s="1"/>
      <c r="AI3478" s="1"/>
      <c r="AJ3478" s="1"/>
      <c r="AK3478" s="1"/>
      <c r="AL3478" s="1"/>
      <c r="AM3478" s="1"/>
      <c r="AN3478" s="1"/>
      <c r="AO3478" s="1"/>
      <c r="AP3478" s="1"/>
      <c r="AQ3478" s="1"/>
      <c r="AR3478" s="1"/>
      <c r="AS3478" s="1"/>
      <c r="AT3478" s="1"/>
      <c r="AU3478" s="1"/>
      <c r="AV3478" s="1"/>
      <c r="AW3478" s="1"/>
      <c r="AX3478" s="1"/>
      <c r="AY3478" s="1"/>
      <c r="AZ3478" s="1"/>
      <c r="BA3478" s="1"/>
      <c r="BB3478" s="1"/>
      <c r="BC3478" s="1"/>
      <c r="BD3478" s="1"/>
      <c r="BE3478" s="1"/>
      <c r="BF3478" s="1"/>
      <c r="BG3478" s="1"/>
      <c r="BH3478" s="1"/>
      <c r="BI3478" s="1"/>
      <c r="BJ3478" s="1"/>
      <c r="BK3478" s="1"/>
      <c r="BL3478" s="1"/>
      <c r="BM3478" s="1"/>
      <c r="BN3478" s="1"/>
      <c r="BO3478" s="1"/>
      <c r="BP3478" s="1"/>
      <c r="BQ3478" s="1"/>
      <c r="BR3478" s="1"/>
      <c r="BS3478" s="1"/>
      <c r="BT3478" s="1"/>
      <c r="BU3478" s="1"/>
      <c r="BV3478" s="1"/>
      <c r="BW3478" s="1"/>
      <c r="BX3478" s="1"/>
      <c r="BY3478" s="1"/>
      <c r="BZ3478" s="1"/>
      <c r="CA3478" s="1"/>
      <c r="CB3478" s="1"/>
      <c r="CC3478" s="1"/>
      <c r="CD3478" s="1"/>
      <c r="CE3478" s="1"/>
      <c r="CF3478" s="1"/>
      <c r="CG3478" s="1"/>
      <c r="CH3478" s="1"/>
      <c r="CI3478" s="1"/>
      <c r="CJ3478" s="1"/>
      <c r="CK3478" s="1"/>
      <c r="CL3478" s="1"/>
      <c r="CM3478" s="1"/>
      <c r="CN3478" s="1"/>
      <c r="CO3478" s="1"/>
      <c r="CP3478" s="1"/>
      <c r="CQ3478" s="1"/>
      <c r="CR3478" s="1"/>
      <c r="CS3478" s="1"/>
      <c r="CT3478" s="1"/>
      <c r="CU3478" s="1"/>
      <c r="CV3478" s="1"/>
      <c r="CW3478" s="1"/>
      <c r="CX3478" s="1"/>
      <c r="CY3478" s="1"/>
      <c r="CZ3478" s="1"/>
      <c r="DA3478" s="1"/>
      <c r="DB3478" s="1"/>
      <c r="DC3478" s="1"/>
      <c r="DD3478" s="1"/>
      <c r="DE3478" s="1"/>
      <c r="DF3478" s="1"/>
      <c r="DG3478" s="1"/>
      <c r="DH3478" s="1"/>
      <c r="DI3478" s="1"/>
      <c r="DJ3478" s="1"/>
      <c r="DK3478" s="1"/>
      <c r="DL3478" s="1"/>
      <c r="DM3478" s="1"/>
      <c r="DN3478" s="1"/>
      <c r="DO3478" s="1"/>
      <c r="DP3478" s="1"/>
      <c r="DQ3478" s="1"/>
      <c r="DR3478" s="1"/>
      <c r="DS3478" s="1"/>
      <c r="DT3478" s="1"/>
      <c r="DU3478" s="1"/>
      <c r="DV3478" s="1"/>
      <c r="DW3478" s="1"/>
      <c r="DX3478" s="1"/>
      <c r="DY3478" s="1"/>
      <c r="DZ3478" s="1"/>
      <c r="EA3478" s="1"/>
      <c r="EB3478" s="1"/>
      <c r="EC3478" s="1"/>
      <c r="ED3478" s="1"/>
      <c r="EE3478" s="1"/>
      <c r="EF3478" s="1"/>
      <c r="EG3478" s="1"/>
      <c r="EH3478" s="1"/>
      <c r="EI3478" s="1"/>
      <c r="EJ3478" s="1"/>
      <c r="EK3478" s="1"/>
      <c r="EL3478" s="1"/>
      <c r="EM3478" s="1"/>
      <c r="EN3478" s="1"/>
      <c r="EO3478" s="1"/>
      <c r="EP3478" s="1"/>
      <c r="EQ3478" s="1"/>
      <c r="ER3478" s="1"/>
      <c r="ES3478" s="1"/>
      <c r="ET3478" s="1"/>
      <c r="EU3478" s="1"/>
      <c r="EV3478" s="1"/>
      <c r="EW3478" s="1"/>
      <c r="EX3478" s="1"/>
      <c r="EY3478" s="1"/>
      <c r="EZ3478" s="1"/>
      <c r="FA3478" s="1"/>
      <c r="FB3478" s="1"/>
      <c r="FC3478" s="1"/>
      <c r="FD3478" s="1"/>
      <c r="FE3478" s="1"/>
      <c r="FF3478" s="1"/>
      <c r="FG3478" s="1"/>
      <c r="FH3478" s="1"/>
      <c r="FI3478" s="1"/>
      <c r="FJ3478" s="1"/>
      <c r="FK3478" s="1"/>
      <c r="FL3478" s="1"/>
      <c r="FM3478" s="1"/>
      <c r="FN3478" s="1"/>
      <c r="FO3478" s="1"/>
      <c r="FP3478" s="1"/>
      <c r="FQ3478" s="1"/>
      <c r="FR3478" s="1"/>
      <c r="FS3478" s="1"/>
      <c r="FT3478" s="1"/>
      <c r="FU3478" s="1"/>
      <c r="FV3478" s="1"/>
      <c r="FW3478" s="1"/>
      <c r="FX3478" s="1"/>
      <c r="FY3478" s="1"/>
      <c r="FZ3478" s="1"/>
      <c r="GA3478" s="1"/>
      <c r="GB3478" s="1"/>
      <c r="GC3478" s="1"/>
      <c r="GD3478" s="1"/>
      <c r="GE3478" s="1"/>
      <c r="GF3478" s="1"/>
      <c r="GG3478" s="1"/>
      <c r="GH3478" s="1"/>
      <c r="GI3478" s="1"/>
      <c r="GJ3478" s="1"/>
      <c r="GK3478" s="1"/>
      <c r="GL3478" s="1"/>
      <c r="GM3478" s="1"/>
      <c r="GN3478" s="1"/>
      <c r="GO3478" s="1"/>
    </row>
    <row r="3479" spans="1:197" s="40" customFormat="1" x14ac:dyDescent="0.25">
      <c r="A3479" s="41"/>
      <c r="B3479" s="4"/>
      <c r="C3479" s="41"/>
      <c r="D3479" s="42"/>
      <c r="E3479" s="42"/>
      <c r="F3479" s="42"/>
      <c r="G3479" s="1"/>
      <c r="H3479" s="1"/>
      <c r="I3479" s="1"/>
      <c r="J3479" s="1"/>
      <c r="K3479" s="1"/>
      <c r="L3479" s="1"/>
      <c r="M3479" s="2"/>
      <c r="N3479" s="1"/>
      <c r="O3479" s="1"/>
      <c r="P3479" s="1"/>
      <c r="Q3479" s="1"/>
      <c r="R3479" s="1"/>
      <c r="S3479" s="1"/>
      <c r="T3479" s="1"/>
      <c r="U3479" s="1"/>
      <c r="V3479" s="1"/>
      <c r="W3479" s="1"/>
      <c r="X3479" s="1"/>
      <c r="Y3479" s="1"/>
      <c r="Z3479" s="1"/>
      <c r="AA3479" s="1"/>
      <c r="AB3479" s="1"/>
      <c r="AC3479" s="1"/>
      <c r="AD3479" s="1"/>
      <c r="AE3479" s="1"/>
      <c r="AF3479" s="1"/>
      <c r="AG3479" s="1"/>
      <c r="AH3479" s="1"/>
      <c r="AI3479" s="1"/>
      <c r="AJ3479" s="1"/>
      <c r="AK3479" s="1"/>
      <c r="AL3479" s="1"/>
      <c r="AM3479" s="1"/>
      <c r="AN3479" s="1"/>
      <c r="AO3479" s="1"/>
      <c r="AP3479" s="1"/>
      <c r="AQ3479" s="1"/>
      <c r="AR3479" s="1"/>
      <c r="AS3479" s="1"/>
      <c r="AT3479" s="1"/>
      <c r="AU3479" s="1"/>
      <c r="AV3479" s="1"/>
      <c r="AW3479" s="1"/>
      <c r="AX3479" s="1"/>
      <c r="AY3479" s="1"/>
      <c r="AZ3479" s="1"/>
      <c r="BA3479" s="1"/>
      <c r="BB3479" s="1"/>
      <c r="BC3479" s="1"/>
      <c r="BD3479" s="1"/>
      <c r="BE3479" s="1"/>
      <c r="BF3479" s="1"/>
      <c r="BG3479" s="1"/>
      <c r="BH3479" s="1"/>
      <c r="BI3479" s="1"/>
      <c r="BJ3479" s="1"/>
      <c r="BK3479" s="1"/>
      <c r="BL3479" s="1"/>
      <c r="BM3479" s="1"/>
      <c r="BN3479" s="1"/>
      <c r="BO3479" s="1"/>
      <c r="BP3479" s="1"/>
      <c r="BQ3479" s="1"/>
      <c r="BR3479" s="1"/>
      <c r="BS3479" s="1"/>
      <c r="BT3479" s="1"/>
      <c r="BU3479" s="1"/>
      <c r="BV3479" s="1"/>
      <c r="BW3479" s="1"/>
      <c r="BX3479" s="1"/>
      <c r="BY3479" s="1"/>
      <c r="BZ3479" s="1"/>
      <c r="CA3479" s="1"/>
      <c r="CB3479" s="1"/>
      <c r="CC3479" s="1"/>
      <c r="CD3479" s="1"/>
      <c r="CE3479" s="1"/>
      <c r="CF3479" s="1"/>
      <c r="CG3479" s="1"/>
      <c r="CH3479" s="1"/>
      <c r="CI3479" s="1"/>
      <c r="CJ3479" s="1"/>
      <c r="CK3479" s="1"/>
      <c r="CL3479" s="1"/>
      <c r="CM3479" s="1"/>
      <c r="CN3479" s="1"/>
      <c r="CO3479" s="1"/>
      <c r="CP3479" s="1"/>
      <c r="CQ3479" s="1"/>
      <c r="CR3479" s="1"/>
      <c r="CS3479" s="1"/>
      <c r="CT3479" s="1"/>
      <c r="CU3479" s="1"/>
      <c r="CV3479" s="1"/>
      <c r="CW3479" s="1"/>
      <c r="CX3479" s="1"/>
      <c r="CY3479" s="1"/>
      <c r="CZ3479" s="1"/>
      <c r="DA3479" s="1"/>
      <c r="DB3479" s="1"/>
      <c r="DC3479" s="1"/>
      <c r="DD3479" s="1"/>
      <c r="DE3479" s="1"/>
      <c r="DF3479" s="1"/>
      <c r="DG3479" s="1"/>
      <c r="DH3479" s="1"/>
      <c r="DI3479" s="1"/>
      <c r="DJ3479" s="1"/>
      <c r="DK3479" s="1"/>
      <c r="DL3479" s="1"/>
      <c r="DM3479" s="1"/>
      <c r="DN3479" s="1"/>
      <c r="DO3479" s="1"/>
      <c r="DP3479" s="1"/>
      <c r="DQ3479" s="1"/>
      <c r="DR3479" s="1"/>
      <c r="DS3479" s="1"/>
      <c r="DT3479" s="1"/>
      <c r="DU3479" s="1"/>
      <c r="DV3479" s="1"/>
      <c r="DW3479" s="1"/>
      <c r="DX3479" s="1"/>
      <c r="DY3479" s="1"/>
      <c r="DZ3479" s="1"/>
      <c r="EA3479" s="1"/>
      <c r="EB3479" s="1"/>
      <c r="EC3479" s="1"/>
      <c r="ED3479" s="1"/>
      <c r="EE3479" s="1"/>
      <c r="EF3479" s="1"/>
      <c r="EG3479" s="1"/>
      <c r="EH3479" s="1"/>
      <c r="EI3479" s="1"/>
      <c r="EJ3479" s="1"/>
      <c r="EK3479" s="1"/>
      <c r="EL3479" s="1"/>
      <c r="EM3479" s="1"/>
      <c r="EN3479" s="1"/>
      <c r="EO3479" s="1"/>
      <c r="EP3479" s="1"/>
      <c r="EQ3479" s="1"/>
      <c r="ER3479" s="1"/>
      <c r="ES3479" s="1"/>
      <c r="ET3479" s="1"/>
      <c r="EU3479" s="1"/>
      <c r="EV3479" s="1"/>
      <c r="EW3479" s="1"/>
      <c r="EX3479" s="1"/>
      <c r="EY3479" s="1"/>
      <c r="EZ3479" s="1"/>
      <c r="FA3479" s="1"/>
      <c r="FB3479" s="1"/>
      <c r="FC3479" s="1"/>
      <c r="FD3479" s="1"/>
      <c r="FE3479" s="1"/>
      <c r="FF3479" s="1"/>
      <c r="FG3479" s="1"/>
      <c r="FH3479" s="1"/>
      <c r="FI3479" s="1"/>
      <c r="FJ3479" s="1"/>
      <c r="FK3479" s="1"/>
      <c r="FL3479" s="1"/>
      <c r="FM3479" s="1"/>
      <c r="FN3479" s="1"/>
      <c r="FO3479" s="1"/>
      <c r="FP3479" s="1"/>
      <c r="FQ3479" s="1"/>
      <c r="FR3479" s="1"/>
      <c r="FS3479" s="1"/>
      <c r="FT3479" s="1"/>
      <c r="FU3479" s="1"/>
      <c r="FV3479" s="1"/>
      <c r="FW3479" s="1"/>
      <c r="FX3479" s="1"/>
      <c r="FY3479" s="1"/>
      <c r="FZ3479" s="1"/>
      <c r="GA3479" s="1"/>
      <c r="GB3479" s="1"/>
      <c r="GC3479" s="1"/>
      <c r="GD3479" s="1"/>
      <c r="GE3479" s="1"/>
      <c r="GF3479" s="1"/>
      <c r="GG3479" s="1"/>
      <c r="GH3479" s="1"/>
      <c r="GI3479" s="1"/>
      <c r="GJ3479" s="1"/>
      <c r="GK3479" s="1"/>
      <c r="GL3479" s="1"/>
      <c r="GM3479" s="1"/>
      <c r="GN3479" s="1"/>
      <c r="GO3479" s="1"/>
    </row>
    <row r="3480" spans="1:197" s="40" customFormat="1" x14ac:dyDescent="0.25">
      <c r="A3480" s="41"/>
      <c r="B3480" s="4"/>
      <c r="C3480" s="41"/>
      <c r="D3480" s="42"/>
      <c r="E3480" s="42"/>
      <c r="F3480" s="42"/>
      <c r="G3480" s="1"/>
      <c r="H3480" s="1"/>
      <c r="I3480" s="1"/>
      <c r="J3480" s="1"/>
      <c r="K3480" s="1"/>
      <c r="L3480" s="1"/>
      <c r="M3480" s="2"/>
      <c r="N3480" s="1"/>
      <c r="O3480" s="1"/>
      <c r="P3480" s="1"/>
      <c r="Q3480" s="1"/>
      <c r="R3480" s="1"/>
      <c r="S3480" s="1"/>
      <c r="T3480" s="1"/>
      <c r="U3480" s="1"/>
      <c r="V3480" s="1"/>
      <c r="W3480" s="1"/>
      <c r="X3480" s="1"/>
      <c r="Y3480" s="1"/>
      <c r="Z3480" s="1"/>
      <c r="AA3480" s="1"/>
      <c r="AB3480" s="1"/>
      <c r="AC3480" s="1"/>
      <c r="AD3480" s="1"/>
      <c r="AE3480" s="1"/>
      <c r="AF3480" s="1"/>
      <c r="AG3480" s="1"/>
      <c r="AH3480" s="1"/>
      <c r="AI3480" s="1"/>
      <c r="AJ3480" s="1"/>
      <c r="AK3480" s="1"/>
      <c r="AL3480" s="1"/>
      <c r="AM3480" s="1"/>
      <c r="AN3480" s="1"/>
      <c r="AO3480" s="1"/>
      <c r="AP3480" s="1"/>
      <c r="AQ3480" s="1"/>
      <c r="AR3480" s="1"/>
      <c r="AS3480" s="1"/>
      <c r="AT3480" s="1"/>
      <c r="AU3480" s="1"/>
      <c r="AV3480" s="1"/>
      <c r="AW3480" s="1"/>
      <c r="AX3480" s="1"/>
      <c r="AY3480" s="1"/>
      <c r="AZ3480" s="1"/>
      <c r="BA3480" s="1"/>
      <c r="BB3480" s="1"/>
      <c r="BC3480" s="1"/>
      <c r="BD3480" s="1"/>
      <c r="BE3480" s="1"/>
      <c r="BF3480" s="1"/>
      <c r="BG3480" s="1"/>
      <c r="BH3480" s="1"/>
      <c r="BI3480" s="1"/>
      <c r="BJ3480" s="1"/>
      <c r="BK3480" s="1"/>
      <c r="BL3480" s="1"/>
      <c r="BM3480" s="1"/>
      <c r="BN3480" s="1"/>
      <c r="BO3480" s="1"/>
      <c r="BP3480" s="1"/>
      <c r="BQ3480" s="1"/>
      <c r="BR3480" s="1"/>
      <c r="BS3480" s="1"/>
      <c r="BT3480" s="1"/>
      <c r="BU3480" s="1"/>
      <c r="BV3480" s="1"/>
      <c r="BW3480" s="1"/>
      <c r="BX3480" s="1"/>
      <c r="BY3480" s="1"/>
      <c r="BZ3480" s="1"/>
      <c r="CA3480" s="1"/>
      <c r="CB3480" s="1"/>
      <c r="CC3480" s="1"/>
      <c r="CD3480" s="1"/>
      <c r="CE3480" s="1"/>
      <c r="CF3480" s="1"/>
      <c r="CG3480" s="1"/>
      <c r="CH3480" s="1"/>
      <c r="CI3480" s="1"/>
      <c r="CJ3480" s="1"/>
      <c r="CK3480" s="1"/>
      <c r="CL3480" s="1"/>
      <c r="CM3480" s="1"/>
      <c r="CN3480" s="1"/>
      <c r="CO3480" s="1"/>
      <c r="CP3480" s="1"/>
      <c r="CQ3480" s="1"/>
      <c r="CR3480" s="1"/>
      <c r="CS3480" s="1"/>
      <c r="CT3480" s="1"/>
      <c r="CU3480" s="1"/>
      <c r="CV3480" s="1"/>
      <c r="CW3480" s="1"/>
      <c r="CX3480" s="1"/>
      <c r="CY3480" s="1"/>
      <c r="CZ3480" s="1"/>
      <c r="DA3480" s="1"/>
      <c r="DB3480" s="1"/>
      <c r="DC3480" s="1"/>
      <c r="DD3480" s="1"/>
      <c r="DE3480" s="1"/>
      <c r="DF3480" s="1"/>
      <c r="DG3480" s="1"/>
      <c r="DH3480" s="1"/>
      <c r="DI3480" s="1"/>
      <c r="DJ3480" s="1"/>
      <c r="DK3480" s="1"/>
      <c r="DL3480" s="1"/>
      <c r="DM3480" s="1"/>
      <c r="DN3480" s="1"/>
      <c r="DO3480" s="1"/>
      <c r="DP3480" s="1"/>
      <c r="DQ3480" s="1"/>
      <c r="DR3480" s="1"/>
      <c r="DS3480" s="1"/>
      <c r="DT3480" s="1"/>
      <c r="DU3480" s="1"/>
      <c r="DV3480" s="1"/>
      <c r="DW3480" s="1"/>
      <c r="DX3480" s="1"/>
      <c r="DY3480" s="1"/>
      <c r="DZ3480" s="1"/>
      <c r="EA3480" s="1"/>
      <c r="EB3480" s="1"/>
      <c r="EC3480" s="1"/>
      <c r="ED3480" s="1"/>
      <c r="EE3480" s="1"/>
      <c r="EF3480" s="1"/>
      <c r="EG3480" s="1"/>
      <c r="EH3480" s="1"/>
      <c r="EI3480" s="1"/>
      <c r="EJ3480" s="1"/>
      <c r="EK3480" s="1"/>
      <c r="EL3480" s="1"/>
      <c r="EM3480" s="1"/>
      <c r="EN3480" s="1"/>
      <c r="EO3480" s="1"/>
      <c r="EP3480" s="1"/>
      <c r="EQ3480" s="1"/>
      <c r="ER3480" s="1"/>
      <c r="ES3480" s="1"/>
      <c r="ET3480" s="1"/>
      <c r="EU3480" s="1"/>
      <c r="EV3480" s="1"/>
      <c r="EW3480" s="1"/>
      <c r="EX3480" s="1"/>
      <c r="EY3480" s="1"/>
      <c r="EZ3480" s="1"/>
      <c r="FA3480" s="1"/>
      <c r="FB3480" s="1"/>
      <c r="FC3480" s="1"/>
      <c r="FD3480" s="1"/>
      <c r="FE3480" s="1"/>
      <c r="FF3480" s="1"/>
      <c r="FG3480" s="1"/>
      <c r="FH3480" s="1"/>
      <c r="FI3480" s="1"/>
      <c r="FJ3480" s="1"/>
      <c r="FK3480" s="1"/>
      <c r="FL3480" s="1"/>
      <c r="FM3480" s="1"/>
      <c r="FN3480" s="1"/>
      <c r="FO3480" s="1"/>
      <c r="FP3480" s="1"/>
      <c r="FQ3480" s="1"/>
      <c r="FR3480" s="1"/>
      <c r="FS3480" s="1"/>
      <c r="FT3480" s="1"/>
      <c r="FU3480" s="1"/>
      <c r="FV3480" s="1"/>
      <c r="FW3480" s="1"/>
      <c r="FX3480" s="1"/>
      <c r="FY3480" s="1"/>
      <c r="FZ3480" s="1"/>
      <c r="GA3480" s="1"/>
      <c r="GB3480" s="1"/>
      <c r="GC3480" s="1"/>
      <c r="GD3480" s="1"/>
      <c r="GE3480" s="1"/>
      <c r="GF3480" s="1"/>
      <c r="GG3480" s="1"/>
      <c r="GH3480" s="1"/>
      <c r="GI3480" s="1"/>
      <c r="GJ3480" s="1"/>
      <c r="GK3480" s="1"/>
      <c r="GL3480" s="1"/>
      <c r="GM3480" s="1"/>
      <c r="GN3480" s="1"/>
      <c r="GO3480" s="1"/>
    </row>
    <row r="3481" spans="1:197" s="40" customFormat="1" x14ac:dyDescent="0.25">
      <c r="A3481" s="41"/>
      <c r="B3481" s="4"/>
      <c r="C3481" s="41"/>
      <c r="D3481" s="42"/>
      <c r="E3481" s="42"/>
      <c r="F3481" s="42"/>
      <c r="G3481" s="1"/>
      <c r="H3481" s="1"/>
      <c r="I3481" s="1"/>
      <c r="J3481" s="1"/>
      <c r="K3481" s="1"/>
      <c r="L3481" s="1"/>
      <c r="M3481" s="2"/>
      <c r="N3481" s="1"/>
      <c r="O3481" s="1"/>
      <c r="P3481" s="1"/>
      <c r="Q3481" s="1"/>
      <c r="R3481" s="1"/>
      <c r="S3481" s="1"/>
      <c r="T3481" s="1"/>
      <c r="U3481" s="1"/>
      <c r="V3481" s="1"/>
      <c r="W3481" s="1"/>
      <c r="X3481" s="1"/>
      <c r="Y3481" s="1"/>
      <c r="Z3481" s="1"/>
      <c r="AA3481" s="1"/>
      <c r="AB3481" s="1"/>
      <c r="AC3481" s="1"/>
      <c r="AD3481" s="1"/>
      <c r="AE3481" s="1"/>
      <c r="AF3481" s="1"/>
      <c r="AG3481" s="1"/>
      <c r="AH3481" s="1"/>
      <c r="AI3481" s="1"/>
      <c r="AJ3481" s="1"/>
      <c r="AK3481" s="1"/>
      <c r="AL3481" s="1"/>
      <c r="AM3481" s="1"/>
      <c r="AN3481" s="1"/>
      <c r="AO3481" s="1"/>
      <c r="AP3481" s="1"/>
      <c r="AQ3481" s="1"/>
      <c r="AR3481" s="1"/>
      <c r="AS3481" s="1"/>
      <c r="AT3481" s="1"/>
      <c r="AU3481" s="1"/>
      <c r="AV3481" s="1"/>
      <c r="AW3481" s="1"/>
      <c r="AX3481" s="1"/>
      <c r="AY3481" s="1"/>
      <c r="AZ3481" s="1"/>
      <c r="BA3481" s="1"/>
      <c r="BB3481" s="1"/>
      <c r="BC3481" s="1"/>
      <c r="BD3481" s="1"/>
      <c r="BE3481" s="1"/>
      <c r="BF3481" s="1"/>
      <c r="BG3481" s="1"/>
      <c r="BH3481" s="1"/>
      <c r="BI3481" s="1"/>
      <c r="BJ3481" s="1"/>
      <c r="BK3481" s="1"/>
      <c r="BL3481" s="1"/>
      <c r="BM3481" s="1"/>
      <c r="BN3481" s="1"/>
      <c r="BO3481" s="1"/>
      <c r="BP3481" s="1"/>
      <c r="BQ3481" s="1"/>
      <c r="BR3481" s="1"/>
      <c r="BS3481" s="1"/>
      <c r="BT3481" s="1"/>
      <c r="BU3481" s="1"/>
      <c r="BV3481" s="1"/>
      <c r="BW3481" s="1"/>
      <c r="BX3481" s="1"/>
      <c r="BY3481" s="1"/>
      <c r="BZ3481" s="1"/>
      <c r="CA3481" s="1"/>
      <c r="CB3481" s="1"/>
      <c r="CC3481" s="1"/>
      <c r="CD3481" s="1"/>
      <c r="CE3481" s="1"/>
      <c r="CF3481" s="1"/>
      <c r="CG3481" s="1"/>
      <c r="CH3481" s="1"/>
      <c r="CI3481" s="1"/>
      <c r="CJ3481" s="1"/>
      <c r="CK3481" s="1"/>
      <c r="CL3481" s="1"/>
      <c r="CM3481" s="1"/>
      <c r="CN3481" s="1"/>
      <c r="CO3481" s="1"/>
      <c r="CP3481" s="1"/>
      <c r="CQ3481" s="1"/>
      <c r="CR3481" s="1"/>
      <c r="CS3481" s="1"/>
      <c r="CT3481" s="1"/>
      <c r="CU3481" s="1"/>
      <c r="CV3481" s="1"/>
      <c r="CW3481" s="1"/>
      <c r="CX3481" s="1"/>
      <c r="CY3481" s="1"/>
      <c r="CZ3481" s="1"/>
      <c r="DA3481" s="1"/>
      <c r="DB3481" s="1"/>
      <c r="DC3481" s="1"/>
      <c r="DD3481" s="1"/>
      <c r="DE3481" s="1"/>
      <c r="DF3481" s="1"/>
      <c r="DG3481" s="1"/>
      <c r="DH3481" s="1"/>
      <c r="DI3481" s="1"/>
      <c r="DJ3481" s="1"/>
      <c r="DK3481" s="1"/>
      <c r="DL3481" s="1"/>
      <c r="DM3481" s="1"/>
      <c r="DN3481" s="1"/>
      <c r="DO3481" s="1"/>
      <c r="DP3481" s="1"/>
      <c r="DQ3481" s="1"/>
      <c r="DR3481" s="1"/>
      <c r="DS3481" s="1"/>
      <c r="DT3481" s="1"/>
      <c r="DU3481" s="1"/>
      <c r="DV3481" s="1"/>
      <c r="DW3481" s="1"/>
      <c r="DX3481" s="1"/>
      <c r="DY3481" s="1"/>
      <c r="DZ3481" s="1"/>
      <c r="EA3481" s="1"/>
      <c r="EB3481" s="1"/>
      <c r="EC3481" s="1"/>
      <c r="ED3481" s="1"/>
      <c r="EE3481" s="1"/>
      <c r="EF3481" s="1"/>
      <c r="EG3481" s="1"/>
      <c r="EH3481" s="1"/>
      <c r="EI3481" s="1"/>
      <c r="EJ3481" s="1"/>
      <c r="EK3481" s="1"/>
      <c r="EL3481" s="1"/>
      <c r="EM3481" s="1"/>
      <c r="EN3481" s="1"/>
      <c r="EO3481" s="1"/>
      <c r="EP3481" s="1"/>
      <c r="EQ3481" s="1"/>
      <c r="ER3481" s="1"/>
      <c r="ES3481" s="1"/>
      <c r="ET3481" s="1"/>
      <c r="EU3481" s="1"/>
      <c r="EV3481" s="1"/>
      <c r="EW3481" s="1"/>
      <c r="EX3481" s="1"/>
      <c r="EY3481" s="1"/>
      <c r="EZ3481" s="1"/>
      <c r="FA3481" s="1"/>
      <c r="FB3481" s="1"/>
      <c r="FC3481" s="1"/>
      <c r="FD3481" s="1"/>
      <c r="FE3481" s="1"/>
      <c r="FF3481" s="1"/>
      <c r="FG3481" s="1"/>
      <c r="FH3481" s="1"/>
      <c r="FI3481" s="1"/>
      <c r="FJ3481" s="1"/>
      <c r="FK3481" s="1"/>
      <c r="FL3481" s="1"/>
      <c r="FM3481" s="1"/>
      <c r="FN3481" s="1"/>
      <c r="FO3481" s="1"/>
      <c r="FP3481" s="1"/>
      <c r="FQ3481" s="1"/>
      <c r="FR3481" s="1"/>
      <c r="FS3481" s="1"/>
      <c r="FT3481" s="1"/>
      <c r="FU3481" s="1"/>
      <c r="FV3481" s="1"/>
      <c r="FW3481" s="1"/>
      <c r="FX3481" s="1"/>
      <c r="FY3481" s="1"/>
      <c r="FZ3481" s="1"/>
      <c r="GA3481" s="1"/>
      <c r="GB3481" s="1"/>
      <c r="GC3481" s="1"/>
      <c r="GD3481" s="1"/>
      <c r="GE3481" s="1"/>
      <c r="GF3481" s="1"/>
      <c r="GG3481" s="1"/>
      <c r="GH3481" s="1"/>
      <c r="GI3481" s="1"/>
      <c r="GJ3481" s="1"/>
      <c r="GK3481" s="1"/>
      <c r="GL3481" s="1"/>
      <c r="GM3481" s="1"/>
      <c r="GN3481" s="1"/>
      <c r="GO3481" s="1"/>
    </row>
    <row r="3482" spans="1:197" s="40" customFormat="1" x14ac:dyDescent="0.25">
      <c r="A3482" s="41"/>
      <c r="B3482" s="4"/>
      <c r="C3482" s="41"/>
      <c r="D3482" s="42"/>
      <c r="E3482" s="42"/>
      <c r="F3482" s="42"/>
      <c r="G3482" s="1"/>
      <c r="H3482" s="1"/>
      <c r="I3482" s="1"/>
      <c r="J3482" s="1"/>
      <c r="K3482" s="1"/>
      <c r="L3482" s="1"/>
      <c r="M3482" s="2"/>
      <c r="N3482" s="1"/>
      <c r="O3482" s="1"/>
      <c r="P3482" s="1"/>
      <c r="Q3482" s="1"/>
      <c r="R3482" s="1"/>
      <c r="S3482" s="1"/>
      <c r="T3482" s="1"/>
      <c r="U3482" s="1"/>
      <c r="V3482" s="1"/>
      <c r="W3482" s="1"/>
      <c r="X3482" s="1"/>
      <c r="Y3482" s="1"/>
      <c r="Z3482" s="1"/>
      <c r="AA3482" s="1"/>
      <c r="AB3482" s="1"/>
      <c r="AC3482" s="1"/>
      <c r="AD3482" s="1"/>
      <c r="AE3482" s="1"/>
      <c r="AF3482" s="1"/>
      <c r="AG3482" s="1"/>
      <c r="AH3482" s="1"/>
      <c r="AI3482" s="1"/>
      <c r="AJ3482" s="1"/>
      <c r="AK3482" s="1"/>
      <c r="AL3482" s="1"/>
      <c r="AM3482" s="1"/>
      <c r="AN3482" s="1"/>
      <c r="AO3482" s="1"/>
      <c r="AP3482" s="1"/>
      <c r="AQ3482" s="1"/>
      <c r="AR3482" s="1"/>
      <c r="AS3482" s="1"/>
      <c r="AT3482" s="1"/>
      <c r="AU3482" s="1"/>
      <c r="AV3482" s="1"/>
      <c r="AW3482" s="1"/>
      <c r="AX3482" s="1"/>
      <c r="AY3482" s="1"/>
      <c r="AZ3482" s="1"/>
      <c r="BA3482" s="1"/>
      <c r="BB3482" s="1"/>
      <c r="BC3482" s="1"/>
      <c r="BD3482" s="1"/>
      <c r="BE3482" s="1"/>
      <c r="BF3482" s="1"/>
      <c r="BG3482" s="1"/>
      <c r="BH3482" s="1"/>
      <c r="BI3482" s="1"/>
      <c r="BJ3482" s="1"/>
      <c r="BK3482" s="1"/>
      <c r="BL3482" s="1"/>
      <c r="BM3482" s="1"/>
      <c r="BN3482" s="1"/>
      <c r="BO3482" s="1"/>
      <c r="BP3482" s="1"/>
      <c r="BQ3482" s="1"/>
      <c r="BR3482" s="1"/>
      <c r="BS3482" s="1"/>
      <c r="BT3482" s="1"/>
      <c r="BU3482" s="1"/>
      <c r="BV3482" s="1"/>
      <c r="BW3482" s="1"/>
      <c r="BX3482" s="1"/>
      <c r="BY3482" s="1"/>
      <c r="BZ3482" s="1"/>
      <c r="CA3482" s="1"/>
      <c r="CB3482" s="1"/>
      <c r="CC3482" s="1"/>
      <c r="CD3482" s="1"/>
      <c r="CE3482" s="1"/>
      <c r="CF3482" s="1"/>
      <c r="CG3482" s="1"/>
      <c r="CH3482" s="1"/>
      <c r="CI3482" s="1"/>
      <c r="CJ3482" s="1"/>
      <c r="CK3482" s="1"/>
      <c r="CL3482" s="1"/>
      <c r="CM3482" s="1"/>
      <c r="CN3482" s="1"/>
      <c r="CO3482" s="1"/>
      <c r="CP3482" s="1"/>
      <c r="CQ3482" s="1"/>
      <c r="CR3482" s="1"/>
      <c r="CS3482" s="1"/>
      <c r="CT3482" s="1"/>
      <c r="CU3482" s="1"/>
      <c r="CV3482" s="1"/>
      <c r="CW3482" s="1"/>
      <c r="CX3482" s="1"/>
      <c r="CY3482" s="1"/>
      <c r="CZ3482" s="1"/>
      <c r="DA3482" s="1"/>
      <c r="DB3482" s="1"/>
      <c r="DC3482" s="1"/>
      <c r="DD3482" s="1"/>
      <c r="DE3482" s="1"/>
      <c r="DF3482" s="1"/>
      <c r="DG3482" s="1"/>
      <c r="DH3482" s="1"/>
      <c r="DI3482" s="1"/>
      <c r="DJ3482" s="1"/>
      <c r="DK3482" s="1"/>
      <c r="DL3482" s="1"/>
      <c r="DM3482" s="1"/>
      <c r="DN3482" s="1"/>
      <c r="DO3482" s="1"/>
      <c r="DP3482" s="1"/>
      <c r="DQ3482" s="1"/>
      <c r="DR3482" s="1"/>
      <c r="DS3482" s="1"/>
      <c r="DT3482" s="1"/>
      <c r="DU3482" s="1"/>
      <c r="DV3482" s="1"/>
      <c r="DW3482" s="1"/>
      <c r="DX3482" s="1"/>
      <c r="DY3482" s="1"/>
      <c r="DZ3482" s="1"/>
      <c r="EA3482" s="1"/>
      <c r="EB3482" s="1"/>
      <c r="EC3482" s="1"/>
      <c r="ED3482" s="1"/>
      <c r="EE3482" s="1"/>
      <c r="EF3482" s="1"/>
      <c r="EG3482" s="1"/>
      <c r="EH3482" s="1"/>
      <c r="EI3482" s="1"/>
      <c r="EJ3482" s="1"/>
      <c r="EK3482" s="1"/>
      <c r="EL3482" s="1"/>
      <c r="EM3482" s="1"/>
      <c r="EN3482" s="1"/>
      <c r="EO3482" s="1"/>
      <c r="EP3482" s="1"/>
      <c r="EQ3482" s="1"/>
      <c r="ER3482" s="1"/>
      <c r="ES3482" s="1"/>
      <c r="ET3482" s="1"/>
      <c r="EU3482" s="1"/>
      <c r="EV3482" s="1"/>
      <c r="EW3482" s="1"/>
      <c r="EX3482" s="1"/>
      <c r="EY3482" s="1"/>
      <c r="EZ3482" s="1"/>
      <c r="FA3482" s="1"/>
      <c r="FB3482" s="1"/>
      <c r="FC3482" s="1"/>
      <c r="FD3482" s="1"/>
      <c r="FE3482" s="1"/>
      <c r="FF3482" s="1"/>
      <c r="FG3482" s="1"/>
      <c r="FH3482" s="1"/>
      <c r="FI3482" s="1"/>
      <c r="FJ3482" s="1"/>
      <c r="FK3482" s="1"/>
      <c r="FL3482" s="1"/>
      <c r="FM3482" s="1"/>
      <c r="FN3482" s="1"/>
      <c r="FO3482" s="1"/>
      <c r="FP3482" s="1"/>
      <c r="FQ3482" s="1"/>
      <c r="FR3482" s="1"/>
      <c r="FS3482" s="1"/>
      <c r="FT3482" s="1"/>
      <c r="FU3482" s="1"/>
      <c r="FV3482" s="1"/>
      <c r="FW3482" s="1"/>
      <c r="FX3482" s="1"/>
      <c r="FY3482" s="1"/>
      <c r="FZ3482" s="1"/>
      <c r="GA3482" s="1"/>
      <c r="GB3482" s="1"/>
      <c r="GC3482" s="1"/>
      <c r="GD3482" s="1"/>
      <c r="GE3482" s="1"/>
      <c r="GF3482" s="1"/>
      <c r="GG3482" s="1"/>
      <c r="GH3482" s="1"/>
      <c r="GI3482" s="1"/>
      <c r="GJ3482" s="1"/>
      <c r="GK3482" s="1"/>
      <c r="GL3482" s="1"/>
      <c r="GM3482" s="1"/>
      <c r="GN3482" s="1"/>
      <c r="GO3482" s="1"/>
    </row>
    <row r="3483" spans="1:197" s="40" customFormat="1" x14ac:dyDescent="0.25">
      <c r="A3483" s="41"/>
      <c r="B3483" s="4"/>
      <c r="C3483" s="41"/>
      <c r="D3483" s="42"/>
      <c r="E3483" s="42"/>
      <c r="F3483" s="42"/>
      <c r="G3483" s="1"/>
      <c r="H3483" s="1"/>
      <c r="I3483" s="1"/>
      <c r="J3483" s="1"/>
      <c r="K3483" s="1"/>
      <c r="L3483" s="1"/>
      <c r="M3483" s="2"/>
      <c r="N3483" s="1"/>
      <c r="O3483" s="1"/>
      <c r="P3483" s="1"/>
      <c r="Q3483" s="1"/>
      <c r="R3483" s="1"/>
      <c r="S3483" s="1"/>
      <c r="T3483" s="1"/>
      <c r="U3483" s="1"/>
      <c r="V3483" s="1"/>
      <c r="W3483" s="1"/>
      <c r="X3483" s="1"/>
      <c r="Y3483" s="1"/>
      <c r="Z3483" s="1"/>
      <c r="AA3483" s="1"/>
      <c r="AB3483" s="1"/>
      <c r="AC3483" s="1"/>
      <c r="AD3483" s="1"/>
      <c r="AE3483" s="1"/>
      <c r="AF3483" s="1"/>
      <c r="AG3483" s="1"/>
      <c r="AH3483" s="1"/>
      <c r="AI3483" s="1"/>
      <c r="AJ3483" s="1"/>
      <c r="AK3483" s="1"/>
      <c r="AL3483" s="1"/>
      <c r="AM3483" s="1"/>
      <c r="AN3483" s="1"/>
      <c r="AO3483" s="1"/>
      <c r="AP3483" s="1"/>
      <c r="AQ3483" s="1"/>
      <c r="AR3483" s="1"/>
      <c r="AS3483" s="1"/>
      <c r="AT3483" s="1"/>
      <c r="AU3483" s="1"/>
      <c r="AV3483" s="1"/>
      <c r="AW3483" s="1"/>
      <c r="AX3483" s="1"/>
      <c r="AY3483" s="1"/>
      <c r="AZ3483" s="1"/>
      <c r="BA3483" s="1"/>
      <c r="BB3483" s="1"/>
      <c r="BC3483" s="1"/>
      <c r="BD3483" s="1"/>
      <c r="BE3483" s="1"/>
      <c r="BF3483" s="1"/>
      <c r="BG3483" s="1"/>
      <c r="BH3483" s="1"/>
      <c r="BI3483" s="1"/>
      <c r="BJ3483" s="1"/>
      <c r="BK3483" s="1"/>
      <c r="BL3483" s="1"/>
      <c r="BM3483" s="1"/>
      <c r="BN3483" s="1"/>
      <c r="BO3483" s="1"/>
      <c r="BP3483" s="1"/>
      <c r="BQ3483" s="1"/>
      <c r="BR3483" s="1"/>
      <c r="BS3483" s="1"/>
      <c r="BT3483" s="1"/>
      <c r="BU3483" s="1"/>
      <c r="BV3483" s="1"/>
      <c r="BW3483" s="1"/>
      <c r="BX3483" s="1"/>
      <c r="BY3483" s="1"/>
      <c r="BZ3483" s="1"/>
      <c r="CA3483" s="1"/>
      <c r="CB3483" s="1"/>
      <c r="CC3483" s="1"/>
      <c r="CD3483" s="1"/>
      <c r="CE3483" s="1"/>
      <c r="CF3483" s="1"/>
      <c r="CG3483" s="1"/>
      <c r="CH3483" s="1"/>
      <c r="CI3483" s="1"/>
      <c r="CJ3483" s="1"/>
      <c r="CK3483" s="1"/>
      <c r="CL3483" s="1"/>
      <c r="CM3483" s="1"/>
      <c r="CN3483" s="1"/>
      <c r="CO3483" s="1"/>
      <c r="CP3483" s="1"/>
      <c r="CQ3483" s="1"/>
      <c r="CR3483" s="1"/>
      <c r="CS3483" s="1"/>
      <c r="CT3483" s="1"/>
      <c r="CU3483" s="1"/>
      <c r="CV3483" s="1"/>
      <c r="CW3483" s="1"/>
      <c r="CX3483" s="1"/>
      <c r="CY3483" s="1"/>
      <c r="CZ3483" s="1"/>
      <c r="DA3483" s="1"/>
      <c r="DB3483" s="1"/>
      <c r="DC3483" s="1"/>
      <c r="DD3483" s="1"/>
      <c r="DE3483" s="1"/>
      <c r="DF3483" s="1"/>
      <c r="DG3483" s="1"/>
      <c r="DH3483" s="1"/>
      <c r="DI3483" s="1"/>
      <c r="DJ3483" s="1"/>
      <c r="DK3483" s="1"/>
      <c r="DL3483" s="1"/>
      <c r="DM3483" s="1"/>
      <c r="DN3483" s="1"/>
      <c r="DO3483" s="1"/>
      <c r="DP3483" s="1"/>
      <c r="DQ3483" s="1"/>
      <c r="DR3483" s="1"/>
      <c r="DS3483" s="1"/>
      <c r="DT3483" s="1"/>
      <c r="DU3483" s="1"/>
      <c r="DV3483" s="1"/>
      <c r="DW3483" s="1"/>
      <c r="DX3483" s="1"/>
      <c r="DY3483" s="1"/>
      <c r="DZ3483" s="1"/>
      <c r="EA3483" s="1"/>
      <c r="EB3483" s="1"/>
      <c r="EC3483" s="1"/>
      <c r="ED3483" s="1"/>
      <c r="EE3483" s="1"/>
      <c r="EF3483" s="1"/>
      <c r="EG3483" s="1"/>
      <c r="EH3483" s="1"/>
      <c r="EI3483" s="1"/>
      <c r="EJ3483" s="1"/>
      <c r="EK3483" s="1"/>
      <c r="EL3483" s="1"/>
      <c r="EM3483" s="1"/>
      <c r="EN3483" s="1"/>
      <c r="EO3483" s="1"/>
      <c r="EP3483" s="1"/>
      <c r="EQ3483" s="1"/>
      <c r="ER3483" s="1"/>
      <c r="ES3483" s="1"/>
      <c r="ET3483" s="1"/>
      <c r="EU3483" s="1"/>
      <c r="EV3483" s="1"/>
      <c r="EW3483" s="1"/>
      <c r="EX3483" s="1"/>
      <c r="EY3483" s="1"/>
      <c r="EZ3483" s="1"/>
      <c r="FA3483" s="1"/>
      <c r="FB3483" s="1"/>
      <c r="FC3483" s="1"/>
      <c r="FD3483" s="1"/>
      <c r="FE3483" s="1"/>
      <c r="FF3483" s="1"/>
      <c r="FG3483" s="1"/>
      <c r="FH3483" s="1"/>
      <c r="FI3483" s="1"/>
      <c r="FJ3483" s="1"/>
      <c r="FK3483" s="1"/>
      <c r="FL3483" s="1"/>
      <c r="FM3483" s="1"/>
      <c r="FN3483" s="1"/>
      <c r="FO3483" s="1"/>
      <c r="FP3483" s="1"/>
      <c r="FQ3483" s="1"/>
      <c r="FR3483" s="1"/>
      <c r="FS3483" s="1"/>
      <c r="FT3483" s="1"/>
      <c r="FU3483" s="1"/>
      <c r="FV3483" s="1"/>
      <c r="FW3483" s="1"/>
      <c r="FX3483" s="1"/>
      <c r="FY3483" s="1"/>
      <c r="FZ3483" s="1"/>
      <c r="GA3483" s="1"/>
      <c r="GB3483" s="1"/>
      <c r="GC3483" s="1"/>
      <c r="GD3483" s="1"/>
      <c r="GE3483" s="1"/>
      <c r="GF3483" s="1"/>
      <c r="GG3483" s="1"/>
      <c r="GH3483" s="1"/>
      <c r="GI3483" s="1"/>
      <c r="GJ3483" s="1"/>
      <c r="GK3483" s="1"/>
      <c r="GL3483" s="1"/>
      <c r="GM3483" s="1"/>
      <c r="GN3483" s="1"/>
      <c r="GO3483" s="1"/>
    </row>
    <row r="3484" spans="1:197" s="40" customFormat="1" x14ac:dyDescent="0.25">
      <c r="A3484" s="41"/>
      <c r="B3484" s="4"/>
      <c r="C3484" s="41"/>
      <c r="D3484" s="42"/>
      <c r="E3484" s="42"/>
      <c r="F3484" s="42"/>
      <c r="G3484" s="1"/>
      <c r="H3484" s="1"/>
      <c r="I3484" s="1"/>
      <c r="J3484" s="1"/>
      <c r="K3484" s="1"/>
      <c r="L3484" s="1"/>
      <c r="M3484" s="2"/>
      <c r="N3484" s="1"/>
      <c r="O3484" s="1"/>
      <c r="P3484" s="1"/>
      <c r="Q3484" s="1"/>
      <c r="R3484" s="1"/>
      <c r="S3484" s="1"/>
      <c r="T3484" s="1"/>
      <c r="U3484" s="1"/>
      <c r="V3484" s="1"/>
      <c r="W3484" s="1"/>
      <c r="X3484" s="1"/>
      <c r="Y3484" s="1"/>
      <c r="Z3484" s="1"/>
      <c r="AA3484" s="1"/>
      <c r="AB3484" s="1"/>
      <c r="AC3484" s="1"/>
      <c r="AD3484" s="1"/>
      <c r="AE3484" s="1"/>
      <c r="AF3484" s="1"/>
      <c r="AG3484" s="1"/>
      <c r="AH3484" s="1"/>
      <c r="AI3484" s="1"/>
      <c r="AJ3484" s="1"/>
      <c r="AK3484" s="1"/>
      <c r="AL3484" s="1"/>
      <c r="AM3484" s="1"/>
      <c r="AN3484" s="1"/>
      <c r="AO3484" s="1"/>
      <c r="AP3484" s="1"/>
      <c r="AQ3484" s="1"/>
      <c r="AR3484" s="1"/>
      <c r="AS3484" s="1"/>
      <c r="AT3484" s="1"/>
      <c r="AU3484" s="1"/>
      <c r="AV3484" s="1"/>
      <c r="AW3484" s="1"/>
      <c r="AX3484" s="1"/>
      <c r="AY3484" s="1"/>
      <c r="AZ3484" s="1"/>
      <c r="BA3484" s="1"/>
      <c r="BB3484" s="1"/>
      <c r="BC3484" s="1"/>
      <c r="BD3484" s="1"/>
      <c r="BE3484" s="1"/>
      <c r="BF3484" s="1"/>
      <c r="BG3484" s="1"/>
      <c r="BH3484" s="1"/>
      <c r="BI3484" s="1"/>
      <c r="BJ3484" s="1"/>
      <c r="BK3484" s="1"/>
      <c r="BL3484" s="1"/>
      <c r="BM3484" s="1"/>
      <c r="BN3484" s="1"/>
      <c r="BO3484" s="1"/>
      <c r="BP3484" s="1"/>
      <c r="BQ3484" s="1"/>
      <c r="BR3484" s="1"/>
      <c r="BS3484" s="1"/>
      <c r="BT3484" s="1"/>
      <c r="BU3484" s="1"/>
      <c r="BV3484" s="1"/>
      <c r="BW3484" s="1"/>
      <c r="BX3484" s="1"/>
      <c r="BY3484" s="1"/>
      <c r="BZ3484" s="1"/>
      <c r="CA3484" s="1"/>
      <c r="CB3484" s="1"/>
      <c r="CC3484" s="1"/>
      <c r="CD3484" s="1"/>
      <c r="CE3484" s="1"/>
      <c r="CF3484" s="1"/>
      <c r="CG3484" s="1"/>
      <c r="CH3484" s="1"/>
      <c r="CI3484" s="1"/>
      <c r="CJ3484" s="1"/>
      <c r="CK3484" s="1"/>
      <c r="CL3484" s="1"/>
      <c r="CM3484" s="1"/>
      <c r="CN3484" s="1"/>
      <c r="CO3484" s="1"/>
      <c r="CP3484" s="1"/>
      <c r="CQ3484" s="1"/>
      <c r="CR3484" s="1"/>
      <c r="CS3484" s="1"/>
      <c r="CT3484" s="1"/>
      <c r="CU3484" s="1"/>
      <c r="CV3484" s="1"/>
      <c r="CW3484" s="1"/>
      <c r="CX3484" s="1"/>
      <c r="CY3484" s="1"/>
      <c r="CZ3484" s="1"/>
      <c r="DA3484" s="1"/>
      <c r="DB3484" s="1"/>
      <c r="DC3484" s="1"/>
      <c r="DD3484" s="1"/>
      <c r="DE3484" s="1"/>
      <c r="DF3484" s="1"/>
      <c r="DG3484" s="1"/>
      <c r="DH3484" s="1"/>
      <c r="DI3484" s="1"/>
      <c r="DJ3484" s="1"/>
      <c r="DK3484" s="1"/>
      <c r="DL3484" s="1"/>
      <c r="DM3484" s="1"/>
      <c r="DN3484" s="1"/>
      <c r="DO3484" s="1"/>
      <c r="DP3484" s="1"/>
      <c r="DQ3484" s="1"/>
      <c r="DR3484" s="1"/>
      <c r="DS3484" s="1"/>
      <c r="DT3484" s="1"/>
      <c r="DU3484" s="1"/>
      <c r="DV3484" s="1"/>
      <c r="DW3484" s="1"/>
      <c r="DX3484" s="1"/>
      <c r="DY3484" s="1"/>
      <c r="DZ3484" s="1"/>
      <c r="EA3484" s="1"/>
      <c r="EB3484" s="1"/>
      <c r="EC3484" s="1"/>
      <c r="ED3484" s="1"/>
      <c r="EE3484" s="1"/>
      <c r="EF3484" s="1"/>
      <c r="EG3484" s="1"/>
      <c r="EH3484" s="1"/>
      <c r="EI3484" s="1"/>
      <c r="EJ3484" s="1"/>
      <c r="EK3484" s="1"/>
      <c r="EL3484" s="1"/>
      <c r="EM3484" s="1"/>
      <c r="EN3484" s="1"/>
      <c r="EO3484" s="1"/>
      <c r="EP3484" s="1"/>
      <c r="EQ3484" s="1"/>
      <c r="ER3484" s="1"/>
      <c r="ES3484" s="1"/>
      <c r="ET3484" s="1"/>
      <c r="EU3484" s="1"/>
      <c r="EV3484" s="1"/>
      <c r="EW3484" s="1"/>
      <c r="EX3484" s="1"/>
      <c r="EY3484" s="1"/>
      <c r="EZ3484" s="1"/>
      <c r="FA3484" s="1"/>
      <c r="FB3484" s="1"/>
      <c r="FC3484" s="1"/>
      <c r="FD3484" s="1"/>
      <c r="FE3484" s="1"/>
      <c r="FF3484" s="1"/>
      <c r="FG3484" s="1"/>
      <c r="FH3484" s="1"/>
      <c r="FI3484" s="1"/>
      <c r="FJ3484" s="1"/>
      <c r="FK3484" s="1"/>
      <c r="FL3484" s="1"/>
      <c r="FM3484" s="1"/>
      <c r="FN3484" s="1"/>
      <c r="FO3484" s="1"/>
      <c r="FP3484" s="1"/>
      <c r="FQ3484" s="1"/>
      <c r="FR3484" s="1"/>
      <c r="FS3484" s="1"/>
      <c r="FT3484" s="1"/>
      <c r="FU3484" s="1"/>
      <c r="FV3484" s="1"/>
      <c r="FW3484" s="1"/>
      <c r="FX3484" s="1"/>
      <c r="FY3484" s="1"/>
      <c r="FZ3484" s="1"/>
      <c r="GA3484" s="1"/>
      <c r="GB3484" s="1"/>
      <c r="GC3484" s="1"/>
      <c r="GD3484" s="1"/>
      <c r="GE3484" s="1"/>
      <c r="GF3484" s="1"/>
      <c r="GG3484" s="1"/>
      <c r="GH3484" s="1"/>
      <c r="GI3484" s="1"/>
      <c r="GJ3484" s="1"/>
      <c r="GK3484" s="1"/>
      <c r="GL3484" s="1"/>
      <c r="GM3484" s="1"/>
      <c r="GN3484" s="1"/>
      <c r="GO3484" s="1"/>
    </row>
    <row r="3485" spans="1:197" s="40" customFormat="1" x14ac:dyDescent="0.25">
      <c r="A3485" s="41"/>
      <c r="B3485" s="4"/>
      <c r="C3485" s="41"/>
      <c r="D3485" s="42"/>
      <c r="E3485" s="42"/>
      <c r="F3485" s="42"/>
      <c r="G3485" s="1"/>
      <c r="H3485" s="1"/>
      <c r="I3485" s="1"/>
      <c r="J3485" s="1"/>
      <c r="K3485" s="1"/>
      <c r="L3485" s="1"/>
      <c r="M3485" s="2"/>
      <c r="N3485" s="1"/>
      <c r="O3485" s="1"/>
      <c r="P3485" s="1"/>
      <c r="Q3485" s="1"/>
      <c r="R3485" s="1"/>
      <c r="S3485" s="1"/>
      <c r="T3485" s="1"/>
      <c r="U3485" s="1"/>
      <c r="V3485" s="1"/>
      <c r="W3485" s="1"/>
      <c r="X3485" s="1"/>
      <c r="Y3485" s="1"/>
      <c r="Z3485" s="1"/>
      <c r="AA3485" s="1"/>
      <c r="AB3485" s="1"/>
      <c r="AC3485" s="1"/>
      <c r="AD3485" s="1"/>
      <c r="AE3485" s="1"/>
      <c r="AF3485" s="1"/>
      <c r="AG3485" s="1"/>
      <c r="AH3485" s="1"/>
      <c r="AI3485" s="1"/>
      <c r="AJ3485" s="1"/>
      <c r="AK3485" s="1"/>
      <c r="AL3485" s="1"/>
      <c r="AM3485" s="1"/>
      <c r="AN3485" s="1"/>
      <c r="AO3485" s="1"/>
      <c r="AP3485" s="1"/>
      <c r="AQ3485" s="1"/>
      <c r="AR3485" s="1"/>
      <c r="AS3485" s="1"/>
      <c r="AT3485" s="1"/>
      <c r="AU3485" s="1"/>
      <c r="AV3485" s="1"/>
      <c r="AW3485" s="1"/>
      <c r="AX3485" s="1"/>
      <c r="AY3485" s="1"/>
      <c r="AZ3485" s="1"/>
      <c r="BA3485" s="1"/>
      <c r="BB3485" s="1"/>
      <c r="BC3485" s="1"/>
      <c r="BD3485" s="1"/>
      <c r="BE3485" s="1"/>
      <c r="BF3485" s="1"/>
      <c r="BG3485" s="1"/>
      <c r="BH3485" s="1"/>
      <c r="BI3485" s="1"/>
      <c r="BJ3485" s="1"/>
      <c r="BK3485" s="1"/>
      <c r="BL3485" s="1"/>
      <c r="BM3485" s="1"/>
      <c r="BN3485" s="1"/>
      <c r="BO3485" s="1"/>
      <c r="BP3485" s="1"/>
      <c r="BQ3485" s="1"/>
      <c r="BR3485" s="1"/>
      <c r="BS3485" s="1"/>
      <c r="BT3485" s="1"/>
      <c r="BU3485" s="1"/>
      <c r="BV3485" s="1"/>
      <c r="BW3485" s="1"/>
      <c r="BX3485" s="1"/>
      <c r="BY3485" s="1"/>
      <c r="BZ3485" s="1"/>
      <c r="CA3485" s="1"/>
      <c r="CB3485" s="1"/>
      <c r="CC3485" s="1"/>
      <c r="CD3485" s="1"/>
      <c r="CE3485" s="1"/>
      <c r="CF3485" s="1"/>
      <c r="CG3485" s="1"/>
      <c r="CH3485" s="1"/>
      <c r="CI3485" s="1"/>
      <c r="CJ3485" s="1"/>
      <c r="CK3485" s="1"/>
      <c r="CL3485" s="1"/>
      <c r="CM3485" s="1"/>
      <c r="CN3485" s="1"/>
      <c r="CO3485" s="1"/>
      <c r="CP3485" s="1"/>
      <c r="CQ3485" s="1"/>
      <c r="CR3485" s="1"/>
      <c r="CS3485" s="1"/>
      <c r="CT3485" s="1"/>
      <c r="CU3485" s="1"/>
      <c r="CV3485" s="1"/>
      <c r="CW3485" s="1"/>
      <c r="CX3485" s="1"/>
      <c r="CY3485" s="1"/>
      <c r="CZ3485" s="1"/>
      <c r="DA3485" s="1"/>
      <c r="DB3485" s="1"/>
      <c r="DC3485" s="1"/>
      <c r="DD3485" s="1"/>
      <c r="DE3485" s="1"/>
      <c r="DF3485" s="1"/>
      <c r="DG3485" s="1"/>
      <c r="DH3485" s="1"/>
      <c r="DI3485" s="1"/>
      <c r="DJ3485" s="1"/>
      <c r="DK3485" s="1"/>
      <c r="DL3485" s="1"/>
      <c r="DM3485" s="1"/>
      <c r="DN3485" s="1"/>
      <c r="DO3485" s="1"/>
      <c r="DP3485" s="1"/>
      <c r="DQ3485" s="1"/>
      <c r="DR3485" s="1"/>
      <c r="DS3485" s="1"/>
      <c r="DT3485" s="1"/>
      <c r="DU3485" s="1"/>
      <c r="DV3485" s="1"/>
      <c r="DW3485" s="1"/>
      <c r="DX3485" s="1"/>
      <c r="DY3485" s="1"/>
      <c r="DZ3485" s="1"/>
      <c r="EA3485" s="1"/>
      <c r="EB3485" s="1"/>
      <c r="EC3485" s="1"/>
      <c r="ED3485" s="1"/>
      <c r="EE3485" s="1"/>
      <c r="EF3485" s="1"/>
      <c r="EG3485" s="1"/>
      <c r="EH3485" s="1"/>
      <c r="EI3485" s="1"/>
      <c r="EJ3485" s="1"/>
      <c r="EK3485" s="1"/>
      <c r="EL3485" s="1"/>
      <c r="EM3485" s="1"/>
      <c r="EN3485" s="1"/>
      <c r="EO3485" s="1"/>
      <c r="EP3485" s="1"/>
      <c r="EQ3485" s="1"/>
      <c r="ER3485" s="1"/>
      <c r="ES3485" s="1"/>
      <c r="ET3485" s="1"/>
      <c r="EU3485" s="1"/>
      <c r="EV3485" s="1"/>
      <c r="EW3485" s="1"/>
      <c r="EX3485" s="1"/>
      <c r="EY3485" s="1"/>
      <c r="EZ3485" s="1"/>
      <c r="FA3485" s="1"/>
      <c r="FB3485" s="1"/>
      <c r="FC3485" s="1"/>
      <c r="FD3485" s="1"/>
      <c r="FE3485" s="1"/>
      <c r="FF3485" s="1"/>
      <c r="FG3485" s="1"/>
      <c r="FH3485" s="1"/>
      <c r="FI3485" s="1"/>
      <c r="FJ3485" s="1"/>
      <c r="FK3485" s="1"/>
      <c r="FL3485" s="1"/>
      <c r="FM3485" s="1"/>
      <c r="FN3485" s="1"/>
      <c r="FO3485" s="1"/>
      <c r="FP3485" s="1"/>
      <c r="FQ3485" s="1"/>
      <c r="FR3485" s="1"/>
      <c r="FS3485" s="1"/>
      <c r="FT3485" s="1"/>
      <c r="FU3485" s="1"/>
      <c r="FV3485" s="1"/>
      <c r="FW3485" s="1"/>
      <c r="FX3485" s="1"/>
      <c r="FY3485" s="1"/>
      <c r="FZ3485" s="1"/>
      <c r="GA3485" s="1"/>
      <c r="GB3485" s="1"/>
      <c r="GC3485" s="1"/>
      <c r="GD3485" s="1"/>
      <c r="GE3485" s="1"/>
      <c r="GF3485" s="1"/>
      <c r="GG3485" s="1"/>
      <c r="GH3485" s="1"/>
      <c r="GI3485" s="1"/>
      <c r="GJ3485" s="1"/>
      <c r="GK3485" s="1"/>
      <c r="GL3485" s="1"/>
      <c r="GM3485" s="1"/>
      <c r="GN3485" s="1"/>
      <c r="GO3485" s="1"/>
    </row>
    <row r="3486" spans="1:197" s="40" customFormat="1" x14ac:dyDescent="0.25">
      <c r="A3486" s="41"/>
      <c r="B3486" s="4"/>
      <c r="C3486" s="41"/>
      <c r="D3486" s="42"/>
      <c r="E3486" s="42"/>
      <c r="F3486" s="42"/>
      <c r="G3486" s="1"/>
      <c r="H3486" s="1"/>
      <c r="I3486" s="1"/>
      <c r="J3486" s="1"/>
      <c r="K3486" s="1"/>
      <c r="L3486" s="1"/>
      <c r="M3486" s="2"/>
      <c r="N3486" s="1"/>
      <c r="O3486" s="1"/>
      <c r="P3486" s="1"/>
      <c r="Q3486" s="1"/>
      <c r="R3486" s="1"/>
      <c r="S3486" s="1"/>
      <c r="T3486" s="1"/>
      <c r="U3486" s="1"/>
      <c r="V3486" s="1"/>
      <c r="W3486" s="1"/>
      <c r="X3486" s="1"/>
      <c r="Y3486" s="1"/>
      <c r="Z3486" s="1"/>
      <c r="AA3486" s="1"/>
      <c r="AB3486" s="1"/>
      <c r="AC3486" s="1"/>
      <c r="AD3486" s="1"/>
      <c r="AE3486" s="1"/>
      <c r="AF3486" s="1"/>
      <c r="AG3486" s="1"/>
      <c r="AH3486" s="1"/>
      <c r="AI3486" s="1"/>
      <c r="AJ3486" s="1"/>
      <c r="AK3486" s="1"/>
      <c r="AL3486" s="1"/>
      <c r="AM3486" s="1"/>
      <c r="AN3486" s="1"/>
      <c r="AO3486" s="1"/>
      <c r="AP3486" s="1"/>
      <c r="AQ3486" s="1"/>
      <c r="AR3486" s="1"/>
      <c r="AS3486" s="1"/>
      <c r="AT3486" s="1"/>
      <c r="AU3486" s="1"/>
      <c r="AV3486" s="1"/>
      <c r="AW3486" s="1"/>
      <c r="AX3486" s="1"/>
      <c r="AY3486" s="1"/>
      <c r="AZ3486" s="1"/>
      <c r="BA3486" s="1"/>
      <c r="BB3486" s="1"/>
      <c r="BC3486" s="1"/>
      <c r="BD3486" s="1"/>
      <c r="BE3486" s="1"/>
      <c r="BF3486" s="1"/>
      <c r="BG3486" s="1"/>
      <c r="BH3486" s="1"/>
      <c r="BI3486" s="1"/>
      <c r="BJ3486" s="1"/>
      <c r="BK3486" s="1"/>
      <c r="BL3486" s="1"/>
      <c r="BM3486" s="1"/>
      <c r="BN3486" s="1"/>
      <c r="BO3486" s="1"/>
      <c r="BP3486" s="1"/>
      <c r="BQ3486" s="1"/>
      <c r="BR3486" s="1"/>
      <c r="BS3486" s="1"/>
      <c r="BT3486" s="1"/>
      <c r="BU3486" s="1"/>
      <c r="BV3486" s="1"/>
      <c r="BW3486" s="1"/>
      <c r="BX3486" s="1"/>
      <c r="BY3486" s="1"/>
      <c r="BZ3486" s="1"/>
      <c r="CA3486" s="1"/>
      <c r="CB3486" s="1"/>
      <c r="CC3486" s="1"/>
      <c r="CD3486" s="1"/>
      <c r="CE3486" s="1"/>
      <c r="CF3486" s="1"/>
      <c r="CG3486" s="1"/>
      <c r="CH3486" s="1"/>
      <c r="CI3486" s="1"/>
      <c r="CJ3486" s="1"/>
      <c r="CK3486" s="1"/>
      <c r="CL3486" s="1"/>
      <c r="CM3486" s="1"/>
      <c r="CN3486" s="1"/>
      <c r="CO3486" s="1"/>
      <c r="CP3486" s="1"/>
      <c r="CQ3486" s="1"/>
      <c r="CR3486" s="1"/>
      <c r="CS3486" s="1"/>
      <c r="CT3486" s="1"/>
      <c r="CU3486" s="1"/>
      <c r="CV3486" s="1"/>
      <c r="CW3486" s="1"/>
      <c r="CX3486" s="1"/>
      <c r="CY3486" s="1"/>
      <c r="CZ3486" s="1"/>
      <c r="DA3486" s="1"/>
      <c r="DB3486" s="1"/>
      <c r="DC3486" s="1"/>
      <c r="DD3486" s="1"/>
      <c r="DE3486" s="1"/>
      <c r="DF3486" s="1"/>
      <c r="DG3486" s="1"/>
      <c r="DH3486" s="1"/>
      <c r="DI3486" s="1"/>
      <c r="DJ3486" s="1"/>
      <c r="DK3486" s="1"/>
      <c r="DL3486" s="1"/>
      <c r="DM3486" s="1"/>
      <c r="DN3486" s="1"/>
      <c r="DO3486" s="1"/>
      <c r="DP3486" s="1"/>
      <c r="DQ3486" s="1"/>
      <c r="DR3486" s="1"/>
      <c r="DS3486" s="1"/>
      <c r="DT3486" s="1"/>
      <c r="DU3486" s="1"/>
      <c r="DV3486" s="1"/>
      <c r="DW3486" s="1"/>
      <c r="DX3486" s="1"/>
      <c r="DY3486" s="1"/>
      <c r="DZ3486" s="1"/>
      <c r="EA3486" s="1"/>
      <c r="EB3486" s="1"/>
      <c r="EC3486" s="1"/>
      <c r="ED3486" s="1"/>
      <c r="EE3486" s="1"/>
      <c r="EF3486" s="1"/>
      <c r="EG3486" s="1"/>
      <c r="EH3486" s="1"/>
      <c r="EI3486" s="1"/>
      <c r="EJ3486" s="1"/>
      <c r="EK3486" s="1"/>
      <c r="EL3486" s="1"/>
      <c r="EM3486" s="1"/>
      <c r="EN3486" s="1"/>
      <c r="EO3486" s="1"/>
      <c r="EP3486" s="1"/>
      <c r="EQ3486" s="1"/>
      <c r="ER3486" s="1"/>
      <c r="ES3486" s="1"/>
      <c r="ET3486" s="1"/>
      <c r="EU3486" s="1"/>
      <c r="EV3486" s="1"/>
      <c r="EW3486" s="1"/>
      <c r="EX3486" s="1"/>
      <c r="EY3486" s="1"/>
      <c r="EZ3486" s="1"/>
      <c r="FA3486" s="1"/>
      <c r="FB3486" s="1"/>
      <c r="FC3486" s="1"/>
      <c r="FD3486" s="1"/>
      <c r="FE3486" s="1"/>
      <c r="FF3486" s="1"/>
      <c r="FG3486" s="1"/>
      <c r="FH3486" s="1"/>
      <c r="FI3486" s="1"/>
      <c r="FJ3486" s="1"/>
      <c r="FK3486" s="1"/>
      <c r="FL3486" s="1"/>
      <c r="FM3486" s="1"/>
      <c r="FN3486" s="1"/>
      <c r="FO3486" s="1"/>
      <c r="FP3486" s="1"/>
      <c r="FQ3486" s="1"/>
      <c r="FR3486" s="1"/>
      <c r="FS3486" s="1"/>
      <c r="FT3486" s="1"/>
      <c r="FU3486" s="1"/>
      <c r="FV3486" s="1"/>
      <c r="FW3486" s="1"/>
      <c r="FX3486" s="1"/>
      <c r="FY3486" s="1"/>
      <c r="FZ3486" s="1"/>
      <c r="GA3486" s="1"/>
      <c r="GB3486" s="1"/>
      <c r="GC3486" s="1"/>
      <c r="GD3486" s="1"/>
      <c r="GE3486" s="1"/>
      <c r="GF3486" s="1"/>
      <c r="GG3486" s="1"/>
      <c r="GH3486" s="1"/>
      <c r="GI3486" s="1"/>
      <c r="GJ3486" s="1"/>
      <c r="GK3486" s="1"/>
      <c r="GL3486" s="1"/>
      <c r="GM3486" s="1"/>
      <c r="GN3486" s="1"/>
      <c r="GO3486" s="1"/>
    </row>
    <row r="3487" spans="1:197" s="40" customFormat="1" x14ac:dyDescent="0.25">
      <c r="A3487" s="41"/>
      <c r="B3487" s="4"/>
      <c r="C3487" s="41"/>
      <c r="D3487" s="42"/>
      <c r="E3487" s="42"/>
      <c r="F3487" s="42"/>
      <c r="G3487" s="1"/>
      <c r="H3487" s="1"/>
      <c r="I3487" s="1"/>
      <c r="J3487" s="1"/>
      <c r="K3487" s="1"/>
      <c r="L3487" s="1"/>
      <c r="M3487" s="2"/>
      <c r="N3487" s="1"/>
      <c r="O3487" s="1"/>
      <c r="P3487" s="1"/>
      <c r="Q3487" s="1"/>
      <c r="R3487" s="1"/>
      <c r="S3487" s="1"/>
      <c r="T3487" s="1"/>
      <c r="U3487" s="1"/>
      <c r="V3487" s="1"/>
      <c r="W3487" s="1"/>
      <c r="X3487" s="1"/>
      <c r="Y3487" s="1"/>
      <c r="Z3487" s="1"/>
      <c r="AA3487" s="1"/>
      <c r="AB3487" s="1"/>
      <c r="AC3487" s="1"/>
      <c r="AD3487" s="1"/>
      <c r="AE3487" s="1"/>
      <c r="AF3487" s="1"/>
      <c r="AG3487" s="1"/>
      <c r="AH3487" s="1"/>
      <c r="AI3487" s="1"/>
      <c r="AJ3487" s="1"/>
      <c r="AK3487" s="1"/>
      <c r="AL3487" s="1"/>
      <c r="AM3487" s="1"/>
      <c r="AN3487" s="1"/>
      <c r="AO3487" s="1"/>
      <c r="AP3487" s="1"/>
      <c r="AQ3487" s="1"/>
      <c r="AR3487" s="1"/>
      <c r="AS3487" s="1"/>
      <c r="AT3487" s="1"/>
      <c r="AU3487" s="1"/>
      <c r="AV3487" s="1"/>
      <c r="AW3487" s="1"/>
      <c r="AX3487" s="1"/>
      <c r="AY3487" s="1"/>
      <c r="AZ3487" s="1"/>
      <c r="BA3487" s="1"/>
      <c r="BB3487" s="1"/>
      <c r="BC3487" s="1"/>
      <c r="BD3487" s="1"/>
      <c r="BE3487" s="1"/>
      <c r="BF3487" s="1"/>
      <c r="BG3487" s="1"/>
      <c r="BH3487" s="1"/>
      <c r="BI3487" s="1"/>
      <c r="BJ3487" s="1"/>
      <c r="BK3487" s="1"/>
      <c r="BL3487" s="1"/>
      <c r="BM3487" s="1"/>
      <c r="BN3487" s="1"/>
      <c r="BO3487" s="1"/>
      <c r="BP3487" s="1"/>
      <c r="BQ3487" s="1"/>
      <c r="BR3487" s="1"/>
      <c r="BS3487" s="1"/>
      <c r="BT3487" s="1"/>
      <c r="BU3487" s="1"/>
      <c r="BV3487" s="1"/>
      <c r="BW3487" s="1"/>
      <c r="BX3487" s="1"/>
      <c r="BY3487" s="1"/>
      <c r="BZ3487" s="1"/>
      <c r="CA3487" s="1"/>
      <c r="CB3487" s="1"/>
      <c r="CC3487" s="1"/>
      <c r="CD3487" s="1"/>
      <c r="CE3487" s="1"/>
      <c r="CF3487" s="1"/>
      <c r="CG3487" s="1"/>
      <c r="CH3487" s="1"/>
      <c r="CI3487" s="1"/>
      <c r="CJ3487" s="1"/>
      <c r="CK3487" s="1"/>
      <c r="CL3487" s="1"/>
      <c r="CM3487" s="1"/>
      <c r="CN3487" s="1"/>
      <c r="CO3487" s="1"/>
      <c r="CP3487" s="1"/>
      <c r="CQ3487" s="1"/>
      <c r="CR3487" s="1"/>
      <c r="CS3487" s="1"/>
      <c r="CT3487" s="1"/>
      <c r="CU3487" s="1"/>
      <c r="CV3487" s="1"/>
      <c r="CW3487" s="1"/>
      <c r="CX3487" s="1"/>
      <c r="CY3487" s="1"/>
      <c r="CZ3487" s="1"/>
      <c r="DA3487" s="1"/>
      <c r="DB3487" s="1"/>
      <c r="DC3487" s="1"/>
      <c r="DD3487" s="1"/>
      <c r="DE3487" s="1"/>
      <c r="DF3487" s="1"/>
      <c r="DG3487" s="1"/>
      <c r="DH3487" s="1"/>
      <c r="DI3487" s="1"/>
      <c r="DJ3487" s="1"/>
      <c r="DK3487" s="1"/>
      <c r="DL3487" s="1"/>
      <c r="DM3487" s="1"/>
      <c r="DN3487" s="1"/>
      <c r="DO3487" s="1"/>
      <c r="DP3487" s="1"/>
      <c r="DQ3487" s="1"/>
      <c r="DR3487" s="1"/>
      <c r="DS3487" s="1"/>
      <c r="DT3487" s="1"/>
      <c r="DU3487" s="1"/>
      <c r="DV3487" s="1"/>
      <c r="DW3487" s="1"/>
      <c r="DX3487" s="1"/>
      <c r="DY3487" s="1"/>
      <c r="DZ3487" s="1"/>
      <c r="EA3487" s="1"/>
      <c r="EB3487" s="1"/>
      <c r="EC3487" s="1"/>
      <c r="ED3487" s="1"/>
      <c r="EE3487" s="1"/>
      <c r="EF3487" s="1"/>
      <c r="EG3487" s="1"/>
      <c r="EH3487" s="1"/>
      <c r="EI3487" s="1"/>
      <c r="EJ3487" s="1"/>
      <c r="EK3487" s="1"/>
      <c r="EL3487" s="1"/>
      <c r="EM3487" s="1"/>
      <c r="EN3487" s="1"/>
      <c r="EO3487" s="1"/>
      <c r="EP3487" s="1"/>
      <c r="EQ3487" s="1"/>
      <c r="ER3487" s="1"/>
      <c r="ES3487" s="1"/>
      <c r="ET3487" s="1"/>
      <c r="EU3487" s="1"/>
      <c r="EV3487" s="1"/>
      <c r="EW3487" s="1"/>
      <c r="EX3487" s="1"/>
      <c r="EY3487" s="1"/>
      <c r="EZ3487" s="1"/>
      <c r="FA3487" s="1"/>
      <c r="FB3487" s="1"/>
      <c r="FC3487" s="1"/>
      <c r="FD3487" s="1"/>
      <c r="FE3487" s="1"/>
      <c r="FF3487" s="1"/>
      <c r="FG3487" s="1"/>
      <c r="FH3487" s="1"/>
      <c r="FI3487" s="1"/>
      <c r="FJ3487" s="1"/>
      <c r="FK3487" s="1"/>
      <c r="FL3487" s="1"/>
      <c r="FM3487" s="1"/>
      <c r="FN3487" s="1"/>
      <c r="FO3487" s="1"/>
      <c r="FP3487" s="1"/>
      <c r="FQ3487" s="1"/>
      <c r="FR3487" s="1"/>
      <c r="FS3487" s="1"/>
      <c r="FT3487" s="1"/>
      <c r="FU3487" s="1"/>
      <c r="FV3487" s="1"/>
      <c r="FW3487" s="1"/>
      <c r="FX3487" s="1"/>
      <c r="FY3487" s="1"/>
      <c r="FZ3487" s="1"/>
      <c r="GA3487" s="1"/>
      <c r="GB3487" s="1"/>
      <c r="GC3487" s="1"/>
      <c r="GD3487" s="1"/>
      <c r="GE3487" s="1"/>
      <c r="GF3487" s="1"/>
      <c r="GG3487" s="1"/>
      <c r="GH3487" s="1"/>
      <c r="GI3487" s="1"/>
      <c r="GJ3487" s="1"/>
      <c r="GK3487" s="1"/>
      <c r="GL3487" s="1"/>
      <c r="GM3487" s="1"/>
      <c r="GN3487" s="1"/>
      <c r="GO3487" s="1"/>
    </row>
    <row r="3488" spans="1:197" s="40" customFormat="1" x14ac:dyDescent="0.25">
      <c r="A3488" s="41"/>
      <c r="B3488" s="4"/>
      <c r="C3488" s="41"/>
      <c r="D3488" s="42"/>
      <c r="E3488" s="42"/>
      <c r="F3488" s="42"/>
      <c r="G3488" s="1"/>
      <c r="H3488" s="1"/>
      <c r="I3488" s="1"/>
      <c r="J3488" s="1"/>
      <c r="K3488" s="1"/>
      <c r="L3488" s="1"/>
      <c r="M3488" s="2"/>
      <c r="N3488" s="1"/>
      <c r="O3488" s="1"/>
      <c r="P3488" s="1"/>
      <c r="Q3488" s="1"/>
      <c r="R3488" s="1"/>
      <c r="S3488" s="1"/>
      <c r="T3488" s="1"/>
      <c r="U3488" s="1"/>
      <c r="V3488" s="1"/>
      <c r="W3488" s="1"/>
      <c r="X3488" s="1"/>
      <c r="Y3488" s="1"/>
      <c r="Z3488" s="1"/>
      <c r="AA3488" s="1"/>
      <c r="AB3488" s="1"/>
      <c r="AC3488" s="1"/>
      <c r="AD3488" s="1"/>
      <c r="AE3488" s="1"/>
      <c r="AF3488" s="1"/>
      <c r="AG3488" s="1"/>
      <c r="AH3488" s="1"/>
      <c r="AI3488" s="1"/>
      <c r="AJ3488" s="1"/>
      <c r="AK3488" s="1"/>
      <c r="AL3488" s="1"/>
      <c r="AM3488" s="1"/>
      <c r="AN3488" s="1"/>
      <c r="AO3488" s="1"/>
      <c r="AP3488" s="1"/>
      <c r="AQ3488" s="1"/>
      <c r="AR3488" s="1"/>
      <c r="AS3488" s="1"/>
      <c r="AT3488" s="1"/>
      <c r="AU3488" s="1"/>
      <c r="AV3488" s="1"/>
      <c r="AW3488" s="1"/>
      <c r="AX3488" s="1"/>
      <c r="AY3488" s="1"/>
      <c r="AZ3488" s="1"/>
      <c r="BA3488" s="1"/>
      <c r="BB3488" s="1"/>
      <c r="BC3488" s="1"/>
      <c r="BD3488" s="1"/>
      <c r="BE3488" s="1"/>
      <c r="BF3488" s="1"/>
      <c r="BG3488" s="1"/>
      <c r="BH3488" s="1"/>
      <c r="BI3488" s="1"/>
      <c r="BJ3488" s="1"/>
      <c r="BK3488" s="1"/>
      <c r="BL3488" s="1"/>
      <c r="BM3488" s="1"/>
      <c r="BN3488" s="1"/>
      <c r="BO3488" s="1"/>
      <c r="BP3488" s="1"/>
      <c r="BQ3488" s="1"/>
      <c r="BR3488" s="1"/>
      <c r="BS3488" s="1"/>
      <c r="BT3488" s="1"/>
      <c r="BU3488" s="1"/>
      <c r="BV3488" s="1"/>
      <c r="BW3488" s="1"/>
      <c r="BX3488" s="1"/>
      <c r="BY3488" s="1"/>
      <c r="BZ3488" s="1"/>
      <c r="CA3488" s="1"/>
      <c r="CB3488" s="1"/>
      <c r="CC3488" s="1"/>
      <c r="CD3488" s="1"/>
      <c r="CE3488" s="1"/>
      <c r="CF3488" s="1"/>
      <c r="CG3488" s="1"/>
      <c r="CH3488" s="1"/>
      <c r="CI3488" s="1"/>
      <c r="CJ3488" s="1"/>
      <c r="CK3488" s="1"/>
      <c r="CL3488" s="1"/>
      <c r="CM3488" s="1"/>
      <c r="CN3488" s="1"/>
      <c r="CO3488" s="1"/>
      <c r="CP3488" s="1"/>
      <c r="CQ3488" s="1"/>
      <c r="CR3488" s="1"/>
      <c r="CS3488" s="1"/>
      <c r="CT3488" s="1"/>
      <c r="CU3488" s="1"/>
      <c r="CV3488" s="1"/>
      <c r="CW3488" s="1"/>
      <c r="CX3488" s="1"/>
      <c r="CY3488" s="1"/>
      <c r="CZ3488" s="1"/>
      <c r="DA3488" s="1"/>
      <c r="DB3488" s="1"/>
      <c r="DC3488" s="1"/>
      <c r="DD3488" s="1"/>
      <c r="DE3488" s="1"/>
      <c r="DF3488" s="1"/>
      <c r="DG3488" s="1"/>
      <c r="DH3488" s="1"/>
      <c r="DI3488" s="1"/>
      <c r="DJ3488" s="1"/>
      <c r="DK3488" s="1"/>
      <c r="DL3488" s="1"/>
      <c r="DM3488" s="1"/>
      <c r="DN3488" s="1"/>
      <c r="DO3488" s="1"/>
      <c r="DP3488" s="1"/>
      <c r="DQ3488" s="1"/>
      <c r="DR3488" s="1"/>
      <c r="DS3488" s="1"/>
      <c r="DT3488" s="1"/>
      <c r="DU3488" s="1"/>
      <c r="DV3488" s="1"/>
      <c r="DW3488" s="1"/>
      <c r="DX3488" s="1"/>
      <c r="DY3488" s="1"/>
      <c r="DZ3488" s="1"/>
      <c r="EA3488" s="1"/>
      <c r="EB3488" s="1"/>
      <c r="EC3488" s="1"/>
      <c r="ED3488" s="1"/>
      <c r="EE3488" s="1"/>
      <c r="EF3488" s="1"/>
      <c r="EG3488" s="1"/>
      <c r="EH3488" s="1"/>
      <c r="EI3488" s="1"/>
      <c r="EJ3488" s="1"/>
      <c r="EK3488" s="1"/>
      <c r="EL3488" s="1"/>
      <c r="EM3488" s="1"/>
      <c r="EN3488" s="1"/>
      <c r="EO3488" s="1"/>
      <c r="EP3488" s="1"/>
      <c r="EQ3488" s="1"/>
      <c r="ER3488" s="1"/>
      <c r="ES3488" s="1"/>
      <c r="ET3488" s="1"/>
      <c r="EU3488" s="1"/>
      <c r="EV3488" s="1"/>
      <c r="EW3488" s="1"/>
      <c r="EX3488" s="1"/>
      <c r="EY3488" s="1"/>
      <c r="EZ3488" s="1"/>
      <c r="FA3488" s="1"/>
      <c r="FB3488" s="1"/>
      <c r="FC3488" s="1"/>
      <c r="FD3488" s="1"/>
      <c r="FE3488" s="1"/>
      <c r="FF3488" s="1"/>
      <c r="FG3488" s="1"/>
      <c r="FH3488" s="1"/>
      <c r="FI3488" s="1"/>
      <c r="FJ3488" s="1"/>
      <c r="FK3488" s="1"/>
      <c r="FL3488" s="1"/>
      <c r="FM3488" s="1"/>
      <c r="FN3488" s="1"/>
      <c r="FO3488" s="1"/>
      <c r="FP3488" s="1"/>
      <c r="FQ3488" s="1"/>
      <c r="FR3488" s="1"/>
      <c r="FS3488" s="1"/>
      <c r="FT3488" s="1"/>
      <c r="FU3488" s="1"/>
      <c r="FV3488" s="1"/>
      <c r="FW3488" s="1"/>
      <c r="FX3488" s="1"/>
      <c r="FY3488" s="1"/>
      <c r="FZ3488" s="1"/>
      <c r="GA3488" s="1"/>
      <c r="GB3488" s="1"/>
      <c r="GC3488" s="1"/>
      <c r="GD3488" s="1"/>
      <c r="GE3488" s="1"/>
      <c r="GF3488" s="1"/>
      <c r="GG3488" s="1"/>
      <c r="GH3488" s="1"/>
      <c r="GI3488" s="1"/>
      <c r="GJ3488" s="1"/>
      <c r="GK3488" s="1"/>
      <c r="GL3488" s="1"/>
      <c r="GM3488" s="1"/>
      <c r="GN3488" s="1"/>
      <c r="GO3488" s="1"/>
    </row>
    <row r="3489" spans="1:197" s="40" customFormat="1" x14ac:dyDescent="0.25">
      <c r="A3489" s="41"/>
      <c r="B3489" s="4"/>
      <c r="C3489" s="41"/>
      <c r="D3489" s="42"/>
      <c r="E3489" s="42"/>
      <c r="F3489" s="42"/>
      <c r="G3489" s="1"/>
      <c r="H3489" s="1"/>
      <c r="I3489" s="1"/>
      <c r="J3489" s="1"/>
      <c r="K3489" s="1"/>
      <c r="L3489" s="1"/>
      <c r="M3489" s="2"/>
      <c r="N3489" s="1"/>
      <c r="O3489" s="1"/>
      <c r="P3489" s="1"/>
      <c r="Q3489" s="1"/>
      <c r="R3489" s="1"/>
      <c r="S3489" s="1"/>
      <c r="T3489" s="1"/>
      <c r="U3489" s="1"/>
      <c r="V3489" s="1"/>
      <c r="W3489" s="1"/>
      <c r="X3489" s="1"/>
      <c r="Y3489" s="1"/>
      <c r="Z3489" s="1"/>
      <c r="AA3489" s="1"/>
      <c r="AB3489" s="1"/>
      <c r="AC3489" s="1"/>
      <c r="AD3489" s="1"/>
      <c r="AE3489" s="1"/>
      <c r="AF3489" s="1"/>
      <c r="AG3489" s="1"/>
      <c r="AH3489" s="1"/>
      <c r="AI3489" s="1"/>
      <c r="AJ3489" s="1"/>
      <c r="AK3489" s="1"/>
      <c r="AL3489" s="1"/>
      <c r="AM3489" s="1"/>
      <c r="AN3489" s="1"/>
      <c r="AO3489" s="1"/>
      <c r="AP3489" s="1"/>
      <c r="AQ3489" s="1"/>
      <c r="AR3489" s="1"/>
      <c r="AS3489" s="1"/>
      <c r="AT3489" s="1"/>
      <c r="AU3489" s="1"/>
      <c r="AV3489" s="1"/>
      <c r="AW3489" s="1"/>
      <c r="AX3489" s="1"/>
      <c r="AY3489" s="1"/>
      <c r="AZ3489" s="1"/>
      <c r="BA3489" s="1"/>
      <c r="BB3489" s="1"/>
      <c r="BC3489" s="1"/>
      <c r="BD3489" s="1"/>
      <c r="BE3489" s="1"/>
      <c r="BF3489" s="1"/>
      <c r="BG3489" s="1"/>
      <c r="BH3489" s="1"/>
      <c r="BI3489" s="1"/>
      <c r="BJ3489" s="1"/>
      <c r="BK3489" s="1"/>
      <c r="BL3489" s="1"/>
      <c r="BM3489" s="1"/>
      <c r="BN3489" s="1"/>
      <c r="BO3489" s="1"/>
      <c r="BP3489" s="1"/>
      <c r="BQ3489" s="1"/>
      <c r="BR3489" s="1"/>
      <c r="BS3489" s="1"/>
      <c r="BT3489" s="1"/>
      <c r="BU3489" s="1"/>
      <c r="BV3489" s="1"/>
      <c r="BW3489" s="1"/>
      <c r="BX3489" s="1"/>
      <c r="BY3489" s="1"/>
      <c r="BZ3489" s="1"/>
      <c r="CA3489" s="1"/>
      <c r="CB3489" s="1"/>
      <c r="CC3489" s="1"/>
      <c r="CD3489" s="1"/>
      <c r="CE3489" s="1"/>
      <c r="CF3489" s="1"/>
      <c r="CG3489" s="1"/>
      <c r="CH3489" s="1"/>
      <c r="CI3489" s="1"/>
      <c r="CJ3489" s="1"/>
      <c r="CK3489" s="1"/>
      <c r="CL3489" s="1"/>
      <c r="CM3489" s="1"/>
      <c r="CN3489" s="1"/>
      <c r="CO3489" s="1"/>
      <c r="CP3489" s="1"/>
      <c r="CQ3489" s="1"/>
      <c r="CR3489" s="1"/>
      <c r="CS3489" s="1"/>
      <c r="CT3489" s="1"/>
      <c r="CU3489" s="1"/>
      <c r="CV3489" s="1"/>
      <c r="CW3489" s="1"/>
      <c r="CX3489" s="1"/>
      <c r="CY3489" s="1"/>
      <c r="CZ3489" s="1"/>
      <c r="DA3489" s="1"/>
      <c r="DB3489" s="1"/>
      <c r="DC3489" s="1"/>
      <c r="DD3489" s="1"/>
      <c r="DE3489" s="1"/>
      <c r="DF3489" s="1"/>
      <c r="DG3489" s="1"/>
      <c r="DH3489" s="1"/>
      <c r="DI3489" s="1"/>
      <c r="DJ3489" s="1"/>
      <c r="DK3489" s="1"/>
      <c r="DL3489" s="1"/>
      <c r="DM3489" s="1"/>
      <c r="DN3489" s="1"/>
      <c r="DO3489" s="1"/>
      <c r="DP3489" s="1"/>
      <c r="DQ3489" s="1"/>
      <c r="DR3489" s="1"/>
      <c r="DS3489" s="1"/>
      <c r="DT3489" s="1"/>
      <c r="DU3489" s="1"/>
      <c r="DV3489" s="1"/>
      <c r="DW3489" s="1"/>
      <c r="DX3489" s="1"/>
      <c r="DY3489" s="1"/>
      <c r="DZ3489" s="1"/>
      <c r="EA3489" s="1"/>
      <c r="EB3489" s="1"/>
      <c r="EC3489" s="1"/>
      <c r="ED3489" s="1"/>
      <c r="EE3489" s="1"/>
      <c r="EF3489" s="1"/>
      <c r="EG3489" s="1"/>
      <c r="EH3489" s="1"/>
      <c r="EI3489" s="1"/>
      <c r="EJ3489" s="1"/>
      <c r="EK3489" s="1"/>
      <c r="EL3489" s="1"/>
      <c r="EM3489" s="1"/>
      <c r="EN3489" s="1"/>
      <c r="EO3489" s="1"/>
      <c r="EP3489" s="1"/>
      <c r="EQ3489" s="1"/>
      <c r="ER3489" s="1"/>
      <c r="ES3489" s="1"/>
      <c r="ET3489" s="1"/>
      <c r="EU3489" s="1"/>
      <c r="EV3489" s="1"/>
      <c r="EW3489" s="1"/>
      <c r="EX3489" s="1"/>
      <c r="EY3489" s="1"/>
      <c r="EZ3489" s="1"/>
      <c r="FA3489" s="1"/>
      <c r="FB3489" s="1"/>
      <c r="FC3489" s="1"/>
      <c r="FD3489" s="1"/>
      <c r="FE3489" s="1"/>
      <c r="FF3489" s="1"/>
      <c r="FG3489" s="1"/>
      <c r="FH3489" s="1"/>
      <c r="FI3489" s="1"/>
      <c r="FJ3489" s="1"/>
      <c r="FK3489" s="1"/>
      <c r="FL3489" s="1"/>
      <c r="FM3489" s="1"/>
      <c r="FN3489" s="1"/>
      <c r="FO3489" s="1"/>
      <c r="FP3489" s="1"/>
      <c r="FQ3489" s="1"/>
      <c r="FR3489" s="1"/>
      <c r="FS3489" s="1"/>
      <c r="FT3489" s="1"/>
      <c r="FU3489" s="1"/>
      <c r="FV3489" s="1"/>
      <c r="FW3489" s="1"/>
      <c r="FX3489" s="1"/>
      <c r="FY3489" s="1"/>
      <c r="FZ3489" s="1"/>
      <c r="GA3489" s="1"/>
      <c r="GB3489" s="1"/>
      <c r="GC3489" s="1"/>
      <c r="GD3489" s="1"/>
      <c r="GE3489" s="1"/>
      <c r="GF3489" s="1"/>
      <c r="GG3489" s="1"/>
      <c r="GH3489" s="1"/>
      <c r="GI3489" s="1"/>
      <c r="GJ3489" s="1"/>
      <c r="GK3489" s="1"/>
      <c r="GL3489" s="1"/>
      <c r="GM3489" s="1"/>
      <c r="GN3489" s="1"/>
      <c r="GO3489" s="1"/>
    </row>
    <row r="3490" spans="1:197" s="40" customFormat="1" x14ac:dyDescent="0.25">
      <c r="A3490" s="41"/>
      <c r="B3490" s="4"/>
      <c r="C3490" s="41"/>
      <c r="D3490" s="42"/>
      <c r="E3490" s="42"/>
      <c r="F3490" s="42"/>
      <c r="G3490" s="1"/>
      <c r="H3490" s="1"/>
      <c r="I3490" s="1"/>
      <c r="J3490" s="1"/>
      <c r="K3490" s="1"/>
      <c r="L3490" s="1"/>
      <c r="M3490" s="2"/>
      <c r="N3490" s="1"/>
      <c r="O3490" s="1"/>
      <c r="P3490" s="1"/>
      <c r="Q3490" s="1"/>
      <c r="R3490" s="1"/>
      <c r="S3490" s="1"/>
      <c r="T3490" s="1"/>
      <c r="U3490" s="1"/>
      <c r="V3490" s="1"/>
      <c r="W3490" s="1"/>
      <c r="X3490" s="1"/>
      <c r="Y3490" s="1"/>
      <c r="Z3490" s="1"/>
      <c r="AA3490" s="1"/>
      <c r="AB3490" s="1"/>
      <c r="AC3490" s="1"/>
      <c r="AD3490" s="1"/>
      <c r="AE3490" s="1"/>
      <c r="AF3490" s="1"/>
      <c r="AG3490" s="1"/>
      <c r="AH3490" s="1"/>
      <c r="AI3490" s="1"/>
      <c r="AJ3490" s="1"/>
      <c r="AK3490" s="1"/>
      <c r="AL3490" s="1"/>
      <c r="AM3490" s="1"/>
      <c r="AN3490" s="1"/>
      <c r="AO3490" s="1"/>
      <c r="AP3490" s="1"/>
      <c r="AQ3490" s="1"/>
      <c r="AR3490" s="1"/>
      <c r="AS3490" s="1"/>
      <c r="AT3490" s="1"/>
      <c r="AU3490" s="1"/>
      <c r="AV3490" s="1"/>
      <c r="AW3490" s="1"/>
      <c r="AX3490" s="1"/>
      <c r="AY3490" s="1"/>
      <c r="AZ3490" s="1"/>
      <c r="BA3490" s="1"/>
      <c r="BB3490" s="1"/>
      <c r="BC3490" s="1"/>
      <c r="BD3490" s="1"/>
      <c r="BE3490" s="1"/>
      <c r="BF3490" s="1"/>
      <c r="BG3490" s="1"/>
      <c r="BH3490" s="1"/>
      <c r="BI3490" s="1"/>
      <c r="BJ3490" s="1"/>
      <c r="BK3490" s="1"/>
      <c r="BL3490" s="1"/>
      <c r="BM3490" s="1"/>
      <c r="BN3490" s="1"/>
      <c r="BO3490" s="1"/>
      <c r="BP3490" s="1"/>
      <c r="BQ3490" s="1"/>
      <c r="BR3490" s="1"/>
      <c r="BS3490" s="1"/>
      <c r="BT3490" s="1"/>
      <c r="BU3490" s="1"/>
      <c r="BV3490" s="1"/>
      <c r="BW3490" s="1"/>
      <c r="BX3490" s="1"/>
      <c r="BY3490" s="1"/>
      <c r="BZ3490" s="1"/>
      <c r="CA3490" s="1"/>
      <c r="CB3490" s="1"/>
      <c r="CC3490" s="1"/>
      <c r="CD3490" s="1"/>
      <c r="CE3490" s="1"/>
      <c r="CF3490" s="1"/>
      <c r="CG3490" s="1"/>
      <c r="CH3490" s="1"/>
      <c r="CI3490" s="1"/>
      <c r="CJ3490" s="1"/>
      <c r="CK3490" s="1"/>
      <c r="CL3490" s="1"/>
      <c r="CM3490" s="1"/>
      <c r="CN3490" s="1"/>
      <c r="CO3490" s="1"/>
      <c r="CP3490" s="1"/>
      <c r="CQ3490" s="1"/>
      <c r="CR3490" s="1"/>
      <c r="CS3490" s="1"/>
      <c r="CT3490" s="1"/>
      <c r="CU3490" s="1"/>
      <c r="CV3490" s="1"/>
      <c r="CW3490" s="1"/>
      <c r="CX3490" s="1"/>
      <c r="CY3490" s="1"/>
      <c r="CZ3490" s="1"/>
      <c r="DA3490" s="1"/>
      <c r="DB3490" s="1"/>
      <c r="DC3490" s="1"/>
      <c r="DD3490" s="1"/>
      <c r="DE3490" s="1"/>
      <c r="DF3490" s="1"/>
      <c r="DG3490" s="1"/>
      <c r="DH3490" s="1"/>
      <c r="DI3490" s="1"/>
      <c r="DJ3490" s="1"/>
      <c r="DK3490" s="1"/>
      <c r="DL3490" s="1"/>
      <c r="DM3490" s="1"/>
      <c r="DN3490" s="1"/>
      <c r="DO3490" s="1"/>
      <c r="DP3490" s="1"/>
      <c r="DQ3490" s="1"/>
      <c r="DR3490" s="1"/>
      <c r="DS3490" s="1"/>
      <c r="DT3490" s="1"/>
      <c r="DU3490" s="1"/>
      <c r="DV3490" s="1"/>
      <c r="DW3490" s="1"/>
      <c r="DX3490" s="1"/>
      <c r="DY3490" s="1"/>
      <c r="DZ3490" s="1"/>
      <c r="EA3490" s="1"/>
      <c r="EB3490" s="1"/>
      <c r="EC3490" s="1"/>
      <c r="ED3490" s="1"/>
      <c r="EE3490" s="1"/>
      <c r="EF3490" s="1"/>
      <c r="EG3490" s="1"/>
      <c r="EH3490" s="1"/>
      <c r="EI3490" s="1"/>
      <c r="EJ3490" s="1"/>
      <c r="EK3490" s="1"/>
      <c r="EL3490" s="1"/>
      <c r="EM3490" s="1"/>
      <c r="EN3490" s="1"/>
      <c r="EO3490" s="1"/>
      <c r="EP3490" s="1"/>
      <c r="EQ3490" s="1"/>
      <c r="ER3490" s="1"/>
      <c r="ES3490" s="1"/>
      <c r="ET3490" s="1"/>
      <c r="EU3490" s="1"/>
      <c r="EV3490" s="1"/>
      <c r="EW3490" s="1"/>
      <c r="EX3490" s="1"/>
      <c r="EY3490" s="1"/>
      <c r="EZ3490" s="1"/>
      <c r="FA3490" s="1"/>
      <c r="FB3490" s="1"/>
      <c r="FC3490" s="1"/>
      <c r="FD3490" s="1"/>
      <c r="FE3490" s="1"/>
      <c r="FF3490" s="1"/>
      <c r="FG3490" s="1"/>
      <c r="FH3490" s="1"/>
      <c r="FI3490" s="1"/>
      <c r="FJ3490" s="1"/>
      <c r="FK3490" s="1"/>
      <c r="FL3490" s="1"/>
      <c r="FM3490" s="1"/>
      <c r="FN3490" s="1"/>
      <c r="FO3490" s="1"/>
      <c r="FP3490" s="1"/>
      <c r="FQ3490" s="1"/>
      <c r="FR3490" s="1"/>
      <c r="FS3490" s="1"/>
      <c r="FT3490" s="1"/>
      <c r="FU3490" s="1"/>
      <c r="FV3490" s="1"/>
      <c r="FW3490" s="1"/>
      <c r="FX3490" s="1"/>
      <c r="FY3490" s="1"/>
      <c r="FZ3490" s="1"/>
      <c r="GA3490" s="1"/>
      <c r="GB3490" s="1"/>
      <c r="GC3490" s="1"/>
      <c r="GD3490" s="1"/>
      <c r="GE3490" s="1"/>
      <c r="GF3490" s="1"/>
      <c r="GG3490" s="1"/>
      <c r="GH3490" s="1"/>
      <c r="GI3490" s="1"/>
      <c r="GJ3490" s="1"/>
      <c r="GK3490" s="1"/>
      <c r="GL3490" s="1"/>
      <c r="GM3490" s="1"/>
      <c r="GN3490" s="1"/>
      <c r="GO3490" s="1"/>
    </row>
    <row r="3491" spans="1:197" s="40" customFormat="1" x14ac:dyDescent="0.25">
      <c r="A3491" s="41"/>
      <c r="B3491" s="4"/>
      <c r="C3491" s="41"/>
      <c r="D3491" s="42"/>
      <c r="E3491" s="42"/>
      <c r="F3491" s="42"/>
      <c r="G3491" s="1"/>
      <c r="H3491" s="1"/>
      <c r="I3491" s="1"/>
      <c r="J3491" s="1"/>
      <c r="K3491" s="1"/>
      <c r="L3491" s="1"/>
      <c r="M3491" s="2"/>
      <c r="N3491" s="1"/>
      <c r="O3491" s="1"/>
      <c r="P3491" s="1"/>
      <c r="Q3491" s="1"/>
      <c r="R3491" s="1"/>
      <c r="S3491" s="1"/>
      <c r="T3491" s="1"/>
      <c r="U3491" s="1"/>
      <c r="V3491" s="1"/>
      <c r="W3491" s="1"/>
      <c r="X3491" s="1"/>
      <c r="Y3491" s="1"/>
      <c r="Z3491" s="1"/>
      <c r="AA3491" s="1"/>
      <c r="AB3491" s="1"/>
      <c r="AC3491" s="1"/>
      <c r="AD3491" s="1"/>
      <c r="AE3491" s="1"/>
      <c r="AF3491" s="1"/>
      <c r="AG3491" s="1"/>
      <c r="AH3491" s="1"/>
      <c r="AI3491" s="1"/>
      <c r="AJ3491" s="1"/>
      <c r="AK3491" s="1"/>
      <c r="AL3491" s="1"/>
      <c r="AM3491" s="1"/>
      <c r="AN3491" s="1"/>
      <c r="AO3491" s="1"/>
      <c r="AP3491" s="1"/>
      <c r="AQ3491" s="1"/>
      <c r="AR3491" s="1"/>
      <c r="AS3491" s="1"/>
      <c r="AT3491" s="1"/>
      <c r="AU3491" s="1"/>
      <c r="AV3491" s="1"/>
      <c r="AW3491" s="1"/>
      <c r="AX3491" s="1"/>
      <c r="AY3491" s="1"/>
      <c r="AZ3491" s="1"/>
      <c r="BA3491" s="1"/>
      <c r="BB3491" s="1"/>
      <c r="BC3491" s="1"/>
      <c r="BD3491" s="1"/>
      <c r="BE3491" s="1"/>
      <c r="BF3491" s="1"/>
      <c r="BG3491" s="1"/>
      <c r="BH3491" s="1"/>
      <c r="BI3491" s="1"/>
      <c r="BJ3491" s="1"/>
      <c r="BK3491" s="1"/>
      <c r="BL3491" s="1"/>
      <c r="BM3491" s="1"/>
      <c r="BN3491" s="1"/>
      <c r="BO3491" s="1"/>
      <c r="BP3491" s="1"/>
      <c r="BQ3491" s="1"/>
      <c r="BR3491" s="1"/>
      <c r="BS3491" s="1"/>
      <c r="BT3491" s="1"/>
      <c r="BU3491" s="1"/>
      <c r="BV3491" s="1"/>
      <c r="BW3491" s="1"/>
      <c r="BX3491" s="1"/>
      <c r="BY3491" s="1"/>
      <c r="BZ3491" s="1"/>
      <c r="CA3491" s="1"/>
      <c r="CB3491" s="1"/>
      <c r="CC3491" s="1"/>
      <c r="CD3491" s="1"/>
      <c r="CE3491" s="1"/>
      <c r="CF3491" s="1"/>
      <c r="CG3491" s="1"/>
      <c r="CH3491" s="1"/>
      <c r="CI3491" s="1"/>
      <c r="CJ3491" s="1"/>
      <c r="CK3491" s="1"/>
      <c r="CL3491" s="1"/>
      <c r="CM3491" s="1"/>
      <c r="CN3491" s="1"/>
      <c r="CO3491" s="1"/>
      <c r="CP3491" s="1"/>
      <c r="CQ3491" s="1"/>
      <c r="CR3491" s="1"/>
      <c r="CS3491" s="1"/>
      <c r="CT3491" s="1"/>
      <c r="CU3491" s="1"/>
      <c r="CV3491" s="1"/>
      <c r="CW3491" s="1"/>
      <c r="CX3491" s="1"/>
      <c r="CY3491" s="1"/>
      <c r="CZ3491" s="1"/>
      <c r="DA3491" s="1"/>
      <c r="DB3491" s="1"/>
      <c r="DC3491" s="1"/>
      <c r="DD3491" s="1"/>
      <c r="DE3491" s="1"/>
      <c r="DF3491" s="1"/>
      <c r="DG3491" s="1"/>
      <c r="DH3491" s="1"/>
      <c r="DI3491" s="1"/>
      <c r="DJ3491" s="1"/>
      <c r="DK3491" s="1"/>
      <c r="DL3491" s="1"/>
      <c r="DM3491" s="1"/>
      <c r="DN3491" s="1"/>
      <c r="DO3491" s="1"/>
      <c r="DP3491" s="1"/>
      <c r="DQ3491" s="1"/>
      <c r="DR3491" s="1"/>
      <c r="DS3491" s="1"/>
      <c r="DT3491" s="1"/>
      <c r="DU3491" s="1"/>
      <c r="DV3491" s="1"/>
      <c r="DW3491" s="1"/>
      <c r="DX3491" s="1"/>
      <c r="DY3491" s="1"/>
      <c r="DZ3491" s="1"/>
      <c r="EA3491" s="1"/>
      <c r="EB3491" s="1"/>
      <c r="EC3491" s="1"/>
      <c r="ED3491" s="1"/>
      <c r="EE3491" s="1"/>
      <c r="EF3491" s="1"/>
      <c r="EG3491" s="1"/>
      <c r="EH3491" s="1"/>
      <c r="EI3491" s="1"/>
      <c r="EJ3491" s="1"/>
      <c r="EK3491" s="1"/>
      <c r="EL3491" s="1"/>
      <c r="EM3491" s="1"/>
      <c r="EN3491" s="1"/>
      <c r="EO3491" s="1"/>
      <c r="EP3491" s="1"/>
      <c r="EQ3491" s="1"/>
      <c r="ER3491" s="1"/>
      <c r="ES3491" s="1"/>
      <c r="ET3491" s="1"/>
      <c r="EU3491" s="1"/>
      <c r="EV3491" s="1"/>
      <c r="EW3491" s="1"/>
      <c r="EX3491" s="1"/>
      <c r="EY3491" s="1"/>
      <c r="EZ3491" s="1"/>
      <c r="FA3491" s="1"/>
      <c r="FB3491" s="1"/>
      <c r="FC3491" s="1"/>
      <c r="FD3491" s="1"/>
      <c r="FE3491" s="1"/>
      <c r="FF3491" s="1"/>
      <c r="FG3491" s="1"/>
      <c r="FH3491" s="1"/>
      <c r="FI3491" s="1"/>
      <c r="FJ3491" s="1"/>
      <c r="FK3491" s="1"/>
      <c r="FL3491" s="1"/>
      <c r="FM3491" s="1"/>
      <c r="FN3491" s="1"/>
      <c r="FO3491" s="1"/>
      <c r="FP3491" s="1"/>
      <c r="FQ3491" s="1"/>
      <c r="FR3491" s="1"/>
      <c r="FS3491" s="1"/>
      <c r="FT3491" s="1"/>
      <c r="FU3491" s="1"/>
      <c r="FV3491" s="1"/>
      <c r="FW3491" s="1"/>
      <c r="FX3491" s="1"/>
      <c r="FY3491" s="1"/>
      <c r="FZ3491" s="1"/>
      <c r="GA3491" s="1"/>
      <c r="GB3491" s="1"/>
      <c r="GC3491" s="1"/>
      <c r="GD3491" s="1"/>
      <c r="GE3491" s="1"/>
      <c r="GF3491" s="1"/>
      <c r="GG3491" s="1"/>
      <c r="GH3491" s="1"/>
      <c r="GI3491" s="1"/>
      <c r="GJ3491" s="1"/>
      <c r="GK3491" s="1"/>
      <c r="GL3491" s="1"/>
      <c r="GM3491" s="1"/>
      <c r="GN3491" s="1"/>
      <c r="GO3491" s="1"/>
    </row>
    <row r="3492" spans="1:197" s="40" customFormat="1" x14ac:dyDescent="0.25">
      <c r="A3492" s="41"/>
      <c r="B3492" s="4"/>
      <c r="C3492" s="41"/>
      <c r="D3492" s="42"/>
      <c r="E3492" s="42"/>
      <c r="F3492" s="42"/>
      <c r="G3492" s="1"/>
      <c r="H3492" s="1"/>
      <c r="I3492" s="1"/>
      <c r="J3492" s="1"/>
      <c r="K3492" s="1"/>
      <c r="L3492" s="1"/>
      <c r="M3492" s="2"/>
      <c r="N3492" s="1"/>
      <c r="O3492" s="1"/>
      <c r="P3492" s="1"/>
      <c r="Q3492" s="1"/>
      <c r="R3492" s="1"/>
      <c r="S3492" s="1"/>
      <c r="T3492" s="1"/>
      <c r="U3492" s="1"/>
      <c r="V3492" s="1"/>
      <c r="W3492" s="1"/>
      <c r="X3492" s="1"/>
      <c r="Y3492" s="1"/>
      <c r="Z3492" s="1"/>
      <c r="AA3492" s="1"/>
      <c r="AB3492" s="1"/>
      <c r="AC3492" s="1"/>
      <c r="AD3492" s="1"/>
      <c r="AE3492" s="1"/>
      <c r="AF3492" s="1"/>
      <c r="AG3492" s="1"/>
      <c r="AH3492" s="1"/>
      <c r="AI3492" s="1"/>
      <c r="AJ3492" s="1"/>
      <c r="AK3492" s="1"/>
      <c r="AL3492" s="1"/>
      <c r="AM3492" s="1"/>
      <c r="AN3492" s="1"/>
      <c r="AO3492" s="1"/>
      <c r="AP3492" s="1"/>
      <c r="AQ3492" s="1"/>
      <c r="AR3492" s="1"/>
      <c r="AS3492" s="1"/>
      <c r="AT3492" s="1"/>
      <c r="AU3492" s="1"/>
      <c r="AV3492" s="1"/>
      <c r="AW3492" s="1"/>
      <c r="AX3492" s="1"/>
      <c r="AY3492" s="1"/>
      <c r="AZ3492" s="1"/>
      <c r="BA3492" s="1"/>
      <c r="BB3492" s="1"/>
      <c r="BC3492" s="1"/>
      <c r="BD3492" s="1"/>
      <c r="BE3492" s="1"/>
      <c r="BF3492" s="1"/>
      <c r="BG3492" s="1"/>
      <c r="BH3492" s="1"/>
      <c r="BI3492" s="1"/>
      <c r="BJ3492" s="1"/>
      <c r="BK3492" s="1"/>
      <c r="BL3492" s="1"/>
      <c r="BM3492" s="1"/>
      <c r="BN3492" s="1"/>
      <c r="BO3492" s="1"/>
      <c r="BP3492" s="1"/>
      <c r="BQ3492" s="1"/>
      <c r="BR3492" s="1"/>
      <c r="BS3492" s="1"/>
      <c r="BT3492" s="1"/>
      <c r="BU3492" s="1"/>
      <c r="BV3492" s="1"/>
      <c r="BW3492" s="1"/>
      <c r="BX3492" s="1"/>
      <c r="BY3492" s="1"/>
      <c r="BZ3492" s="1"/>
      <c r="CA3492" s="1"/>
      <c r="CB3492" s="1"/>
      <c r="CC3492" s="1"/>
      <c r="CD3492" s="1"/>
      <c r="CE3492" s="1"/>
      <c r="CF3492" s="1"/>
      <c r="CG3492" s="1"/>
      <c r="CH3492" s="1"/>
      <c r="CI3492" s="1"/>
      <c r="CJ3492" s="1"/>
      <c r="CK3492" s="1"/>
      <c r="CL3492" s="1"/>
      <c r="CM3492" s="1"/>
      <c r="CN3492" s="1"/>
      <c r="CO3492" s="1"/>
      <c r="CP3492" s="1"/>
      <c r="CQ3492" s="1"/>
      <c r="CR3492" s="1"/>
      <c r="CS3492" s="1"/>
      <c r="CT3492" s="1"/>
      <c r="CU3492" s="1"/>
      <c r="CV3492" s="1"/>
      <c r="CW3492" s="1"/>
      <c r="CX3492" s="1"/>
      <c r="CY3492" s="1"/>
      <c r="CZ3492" s="1"/>
      <c r="DA3492" s="1"/>
      <c r="DB3492" s="1"/>
      <c r="DC3492" s="1"/>
      <c r="DD3492" s="1"/>
      <c r="DE3492" s="1"/>
      <c r="DF3492" s="1"/>
      <c r="DG3492" s="1"/>
      <c r="DH3492" s="1"/>
      <c r="DI3492" s="1"/>
      <c r="DJ3492" s="1"/>
      <c r="DK3492" s="1"/>
      <c r="DL3492" s="1"/>
      <c r="DM3492" s="1"/>
      <c r="DN3492" s="1"/>
      <c r="DO3492" s="1"/>
      <c r="DP3492" s="1"/>
      <c r="DQ3492" s="1"/>
      <c r="DR3492" s="1"/>
      <c r="DS3492" s="1"/>
      <c r="DT3492" s="1"/>
      <c r="DU3492" s="1"/>
      <c r="DV3492" s="1"/>
      <c r="DW3492" s="1"/>
      <c r="DX3492" s="1"/>
      <c r="DY3492" s="1"/>
      <c r="DZ3492" s="1"/>
      <c r="EA3492" s="1"/>
      <c r="EB3492" s="1"/>
      <c r="EC3492" s="1"/>
      <c r="ED3492" s="1"/>
      <c r="EE3492" s="1"/>
      <c r="EF3492" s="1"/>
      <c r="EG3492" s="1"/>
      <c r="EH3492" s="1"/>
      <c r="EI3492" s="1"/>
      <c r="EJ3492" s="1"/>
      <c r="EK3492" s="1"/>
      <c r="EL3492" s="1"/>
      <c r="EM3492" s="1"/>
      <c r="EN3492" s="1"/>
      <c r="EO3492" s="1"/>
      <c r="EP3492" s="1"/>
      <c r="EQ3492" s="1"/>
      <c r="ER3492" s="1"/>
      <c r="ES3492" s="1"/>
      <c r="ET3492" s="1"/>
      <c r="EU3492" s="1"/>
      <c r="EV3492" s="1"/>
      <c r="EW3492" s="1"/>
      <c r="EX3492" s="1"/>
      <c r="EY3492" s="1"/>
      <c r="EZ3492" s="1"/>
      <c r="FA3492" s="1"/>
      <c r="FB3492" s="1"/>
      <c r="FC3492" s="1"/>
      <c r="FD3492" s="1"/>
      <c r="FE3492" s="1"/>
      <c r="FF3492" s="1"/>
      <c r="FG3492" s="1"/>
      <c r="FH3492" s="1"/>
      <c r="FI3492" s="1"/>
      <c r="FJ3492" s="1"/>
      <c r="FK3492" s="1"/>
      <c r="FL3492" s="1"/>
      <c r="FM3492" s="1"/>
      <c r="FN3492" s="1"/>
      <c r="FO3492" s="1"/>
      <c r="FP3492" s="1"/>
      <c r="FQ3492" s="1"/>
      <c r="FR3492" s="1"/>
      <c r="FS3492" s="1"/>
      <c r="FT3492" s="1"/>
      <c r="FU3492" s="1"/>
      <c r="FV3492" s="1"/>
      <c r="FW3492" s="1"/>
      <c r="FX3492" s="1"/>
      <c r="FY3492" s="1"/>
      <c r="FZ3492" s="1"/>
      <c r="GA3492" s="1"/>
      <c r="GB3492" s="1"/>
      <c r="GC3492" s="1"/>
      <c r="GD3492" s="1"/>
      <c r="GE3492" s="1"/>
      <c r="GF3492" s="1"/>
      <c r="GG3492" s="1"/>
      <c r="GH3492" s="1"/>
      <c r="GI3492" s="1"/>
      <c r="GJ3492" s="1"/>
      <c r="GK3492" s="1"/>
      <c r="GL3492" s="1"/>
      <c r="GM3492" s="1"/>
      <c r="GN3492" s="1"/>
      <c r="GO3492" s="1"/>
    </row>
    <row r="3493" spans="1:197" s="40" customFormat="1" x14ac:dyDescent="0.25">
      <c r="A3493" s="41"/>
      <c r="B3493" s="4"/>
      <c r="C3493" s="41"/>
      <c r="D3493" s="42"/>
      <c r="E3493" s="42"/>
      <c r="F3493" s="42"/>
      <c r="G3493" s="1"/>
      <c r="H3493" s="1"/>
      <c r="I3493" s="1"/>
      <c r="J3493" s="1"/>
      <c r="K3493" s="1"/>
      <c r="L3493" s="1"/>
      <c r="M3493" s="2"/>
      <c r="N3493" s="1"/>
      <c r="O3493" s="1"/>
      <c r="P3493" s="1"/>
      <c r="Q3493" s="1"/>
      <c r="R3493" s="1"/>
      <c r="S3493" s="1"/>
      <c r="T3493" s="1"/>
      <c r="U3493" s="1"/>
      <c r="V3493" s="1"/>
      <c r="W3493" s="1"/>
      <c r="X3493" s="1"/>
      <c r="Y3493" s="1"/>
      <c r="Z3493" s="1"/>
      <c r="AA3493" s="1"/>
      <c r="AB3493" s="1"/>
      <c r="AC3493" s="1"/>
      <c r="AD3493" s="1"/>
      <c r="AE3493" s="1"/>
      <c r="AF3493" s="1"/>
      <c r="AG3493" s="1"/>
      <c r="AH3493" s="1"/>
      <c r="AI3493" s="1"/>
      <c r="AJ3493" s="1"/>
      <c r="AK3493" s="1"/>
      <c r="AL3493" s="1"/>
      <c r="AM3493" s="1"/>
      <c r="AN3493" s="1"/>
      <c r="AO3493" s="1"/>
      <c r="AP3493" s="1"/>
      <c r="AQ3493" s="1"/>
      <c r="AR3493" s="1"/>
      <c r="AS3493" s="1"/>
      <c r="AT3493" s="1"/>
      <c r="AU3493" s="1"/>
      <c r="AV3493" s="1"/>
      <c r="AW3493" s="1"/>
      <c r="AX3493" s="1"/>
      <c r="AY3493" s="1"/>
      <c r="AZ3493" s="1"/>
      <c r="BA3493" s="1"/>
      <c r="BB3493" s="1"/>
      <c r="BC3493" s="1"/>
      <c r="BD3493" s="1"/>
      <c r="BE3493" s="1"/>
      <c r="BF3493" s="1"/>
      <c r="BG3493" s="1"/>
      <c r="BH3493" s="1"/>
      <c r="BI3493" s="1"/>
      <c r="BJ3493" s="1"/>
      <c r="BK3493" s="1"/>
      <c r="BL3493" s="1"/>
      <c r="BM3493" s="1"/>
      <c r="BN3493" s="1"/>
      <c r="BO3493" s="1"/>
      <c r="BP3493" s="1"/>
      <c r="BQ3493" s="1"/>
      <c r="BR3493" s="1"/>
      <c r="BS3493" s="1"/>
      <c r="BT3493" s="1"/>
      <c r="BU3493" s="1"/>
      <c r="BV3493" s="1"/>
      <c r="BW3493" s="1"/>
      <c r="BX3493" s="1"/>
      <c r="BY3493" s="1"/>
      <c r="BZ3493" s="1"/>
      <c r="CA3493" s="1"/>
      <c r="CB3493" s="1"/>
      <c r="CC3493" s="1"/>
      <c r="CD3493" s="1"/>
      <c r="CE3493" s="1"/>
      <c r="CF3493" s="1"/>
      <c r="CG3493" s="1"/>
      <c r="CH3493" s="1"/>
      <c r="CI3493" s="1"/>
      <c r="CJ3493" s="1"/>
      <c r="CK3493" s="1"/>
      <c r="CL3493" s="1"/>
      <c r="CM3493" s="1"/>
      <c r="CN3493" s="1"/>
      <c r="CO3493" s="1"/>
      <c r="CP3493" s="1"/>
      <c r="CQ3493" s="1"/>
      <c r="CR3493" s="1"/>
      <c r="CS3493" s="1"/>
      <c r="CT3493" s="1"/>
      <c r="CU3493" s="1"/>
      <c r="CV3493" s="1"/>
      <c r="CW3493" s="1"/>
      <c r="CX3493" s="1"/>
      <c r="CY3493" s="1"/>
      <c r="CZ3493" s="1"/>
      <c r="DA3493" s="1"/>
      <c r="DB3493" s="1"/>
      <c r="DC3493" s="1"/>
      <c r="DD3493" s="1"/>
      <c r="DE3493" s="1"/>
      <c r="DF3493" s="1"/>
      <c r="DG3493" s="1"/>
      <c r="DH3493" s="1"/>
      <c r="DI3493" s="1"/>
      <c r="DJ3493" s="1"/>
      <c r="DK3493" s="1"/>
      <c r="DL3493" s="1"/>
      <c r="DM3493" s="1"/>
      <c r="DN3493" s="1"/>
      <c r="DO3493" s="1"/>
      <c r="DP3493" s="1"/>
      <c r="DQ3493" s="1"/>
      <c r="DR3493" s="1"/>
      <c r="DS3493" s="1"/>
      <c r="DT3493" s="1"/>
      <c r="DU3493" s="1"/>
      <c r="DV3493" s="1"/>
      <c r="DW3493" s="1"/>
      <c r="DX3493" s="1"/>
      <c r="DY3493" s="1"/>
      <c r="DZ3493" s="1"/>
      <c r="EA3493" s="1"/>
      <c r="EB3493" s="1"/>
      <c r="EC3493" s="1"/>
      <c r="ED3493" s="1"/>
      <c r="EE3493" s="1"/>
      <c r="EF3493" s="1"/>
      <c r="EG3493" s="1"/>
      <c r="EH3493" s="1"/>
      <c r="EI3493" s="1"/>
      <c r="EJ3493" s="1"/>
      <c r="EK3493" s="1"/>
      <c r="EL3493" s="1"/>
      <c r="EM3493" s="1"/>
      <c r="EN3493" s="1"/>
      <c r="EO3493" s="1"/>
      <c r="EP3493" s="1"/>
      <c r="EQ3493" s="1"/>
      <c r="ER3493" s="1"/>
      <c r="ES3493" s="1"/>
      <c r="ET3493" s="1"/>
      <c r="EU3493" s="1"/>
      <c r="EV3493" s="1"/>
      <c r="EW3493" s="1"/>
      <c r="EX3493" s="1"/>
      <c r="EY3493" s="1"/>
      <c r="EZ3493" s="1"/>
      <c r="FA3493" s="1"/>
      <c r="FB3493" s="1"/>
      <c r="FC3493" s="1"/>
      <c r="FD3493" s="1"/>
      <c r="FE3493" s="1"/>
      <c r="FF3493" s="1"/>
      <c r="FG3493" s="1"/>
      <c r="FH3493" s="1"/>
      <c r="FI3493" s="1"/>
      <c r="FJ3493" s="1"/>
      <c r="FK3493" s="1"/>
      <c r="FL3493" s="1"/>
      <c r="FM3493" s="1"/>
      <c r="FN3493" s="1"/>
      <c r="FO3493" s="1"/>
      <c r="FP3493" s="1"/>
      <c r="FQ3493" s="1"/>
      <c r="FR3493" s="1"/>
      <c r="FS3493" s="1"/>
      <c r="FT3493" s="1"/>
      <c r="FU3493" s="1"/>
      <c r="FV3493" s="1"/>
      <c r="FW3493" s="1"/>
      <c r="FX3493" s="1"/>
      <c r="FY3493" s="1"/>
      <c r="FZ3493" s="1"/>
      <c r="GA3493" s="1"/>
      <c r="GB3493" s="1"/>
      <c r="GC3493" s="1"/>
      <c r="GD3493" s="1"/>
      <c r="GE3493" s="1"/>
      <c r="GF3493" s="1"/>
      <c r="GG3493" s="1"/>
      <c r="GH3493" s="1"/>
      <c r="GI3493" s="1"/>
      <c r="GJ3493" s="1"/>
      <c r="GK3493" s="1"/>
      <c r="GL3493" s="1"/>
      <c r="GM3493" s="1"/>
      <c r="GN3493" s="1"/>
      <c r="GO3493" s="1"/>
    </row>
    <row r="3494" spans="1:197" s="40" customFormat="1" x14ac:dyDescent="0.25">
      <c r="A3494" s="41"/>
      <c r="B3494" s="4"/>
      <c r="C3494" s="41"/>
      <c r="D3494" s="42"/>
      <c r="E3494" s="42"/>
      <c r="F3494" s="42"/>
      <c r="G3494" s="1"/>
      <c r="H3494" s="1"/>
      <c r="I3494" s="1"/>
      <c r="J3494" s="1"/>
      <c r="K3494" s="1"/>
      <c r="L3494" s="1"/>
      <c r="M3494" s="2"/>
      <c r="N3494" s="1"/>
      <c r="O3494" s="1"/>
      <c r="P3494" s="1"/>
      <c r="Q3494" s="1"/>
      <c r="R3494" s="1"/>
      <c r="S3494" s="1"/>
      <c r="T3494" s="1"/>
      <c r="U3494" s="1"/>
      <c r="V3494" s="1"/>
      <c r="W3494" s="1"/>
      <c r="X3494" s="1"/>
      <c r="Y3494" s="1"/>
      <c r="Z3494" s="1"/>
      <c r="AA3494" s="1"/>
      <c r="AB3494" s="1"/>
      <c r="AC3494" s="1"/>
      <c r="AD3494" s="1"/>
      <c r="AE3494" s="1"/>
      <c r="AF3494" s="1"/>
      <c r="AG3494" s="1"/>
      <c r="AH3494" s="1"/>
      <c r="AI3494" s="1"/>
      <c r="AJ3494" s="1"/>
      <c r="AK3494" s="1"/>
      <c r="AL3494" s="1"/>
      <c r="AM3494" s="1"/>
      <c r="AN3494" s="1"/>
      <c r="AO3494" s="1"/>
      <c r="AP3494" s="1"/>
      <c r="AQ3494" s="1"/>
      <c r="AR3494" s="1"/>
      <c r="AS3494" s="1"/>
      <c r="AT3494" s="1"/>
      <c r="AU3494" s="1"/>
      <c r="AV3494" s="1"/>
      <c r="AW3494" s="1"/>
      <c r="AX3494" s="1"/>
      <c r="AY3494" s="1"/>
      <c r="AZ3494" s="1"/>
      <c r="BA3494" s="1"/>
      <c r="BB3494" s="1"/>
      <c r="BC3494" s="1"/>
      <c r="BD3494" s="1"/>
      <c r="BE3494" s="1"/>
      <c r="BF3494" s="1"/>
      <c r="BG3494" s="1"/>
      <c r="BH3494" s="1"/>
      <c r="BI3494" s="1"/>
      <c r="BJ3494" s="1"/>
      <c r="BK3494" s="1"/>
      <c r="BL3494" s="1"/>
      <c r="BM3494" s="1"/>
      <c r="BN3494" s="1"/>
      <c r="BO3494" s="1"/>
      <c r="BP3494" s="1"/>
      <c r="BQ3494" s="1"/>
      <c r="BR3494" s="1"/>
      <c r="BS3494" s="1"/>
      <c r="BT3494" s="1"/>
      <c r="BU3494" s="1"/>
      <c r="BV3494" s="1"/>
      <c r="BW3494" s="1"/>
      <c r="BX3494" s="1"/>
      <c r="BY3494" s="1"/>
      <c r="BZ3494" s="1"/>
      <c r="CA3494" s="1"/>
      <c r="CB3494" s="1"/>
      <c r="CC3494" s="1"/>
      <c r="CD3494" s="1"/>
      <c r="CE3494" s="1"/>
      <c r="CF3494" s="1"/>
      <c r="CG3494" s="1"/>
      <c r="CH3494" s="1"/>
      <c r="CI3494" s="1"/>
      <c r="CJ3494" s="1"/>
      <c r="CK3494" s="1"/>
      <c r="CL3494" s="1"/>
      <c r="CM3494" s="1"/>
      <c r="CN3494" s="1"/>
      <c r="CO3494" s="1"/>
      <c r="CP3494" s="1"/>
      <c r="CQ3494" s="1"/>
      <c r="CR3494" s="1"/>
      <c r="CS3494" s="1"/>
      <c r="CT3494" s="1"/>
      <c r="CU3494" s="1"/>
      <c r="CV3494" s="1"/>
      <c r="CW3494" s="1"/>
      <c r="CX3494" s="1"/>
      <c r="CY3494" s="1"/>
      <c r="CZ3494" s="1"/>
      <c r="DA3494" s="1"/>
      <c r="DB3494" s="1"/>
      <c r="DC3494" s="1"/>
      <c r="DD3494" s="1"/>
      <c r="DE3494" s="1"/>
      <c r="DF3494" s="1"/>
      <c r="DG3494" s="1"/>
      <c r="DH3494" s="1"/>
      <c r="DI3494" s="1"/>
      <c r="DJ3494" s="1"/>
      <c r="DK3494" s="1"/>
      <c r="DL3494" s="1"/>
      <c r="DM3494" s="1"/>
      <c r="DN3494" s="1"/>
      <c r="DO3494" s="1"/>
      <c r="DP3494" s="1"/>
      <c r="DQ3494" s="1"/>
      <c r="DR3494" s="1"/>
      <c r="DS3494" s="1"/>
      <c r="DT3494" s="1"/>
      <c r="DU3494" s="1"/>
      <c r="DV3494" s="1"/>
      <c r="DW3494" s="1"/>
      <c r="DX3494" s="1"/>
      <c r="DY3494" s="1"/>
      <c r="DZ3494" s="1"/>
      <c r="EA3494" s="1"/>
      <c r="EB3494" s="1"/>
      <c r="EC3494" s="1"/>
      <c r="ED3494" s="1"/>
      <c r="EE3494" s="1"/>
      <c r="EF3494" s="1"/>
      <c r="EG3494" s="1"/>
      <c r="EH3494" s="1"/>
      <c r="EI3494" s="1"/>
      <c r="EJ3494" s="1"/>
      <c r="EK3494" s="1"/>
      <c r="EL3494" s="1"/>
      <c r="EM3494" s="1"/>
      <c r="EN3494" s="1"/>
      <c r="EO3494" s="1"/>
      <c r="EP3494" s="1"/>
      <c r="EQ3494" s="1"/>
      <c r="ER3494" s="1"/>
      <c r="ES3494" s="1"/>
      <c r="ET3494" s="1"/>
      <c r="EU3494" s="1"/>
      <c r="EV3494" s="1"/>
      <c r="EW3494" s="1"/>
      <c r="EX3494" s="1"/>
      <c r="EY3494" s="1"/>
      <c r="EZ3494" s="1"/>
      <c r="FA3494" s="1"/>
      <c r="FB3494" s="1"/>
      <c r="FC3494" s="1"/>
      <c r="FD3494" s="1"/>
      <c r="FE3494" s="1"/>
      <c r="FF3494" s="1"/>
      <c r="FG3494" s="1"/>
      <c r="FH3494" s="1"/>
      <c r="FI3494" s="1"/>
      <c r="FJ3494" s="1"/>
      <c r="FK3494" s="1"/>
      <c r="FL3494" s="1"/>
      <c r="FM3494" s="1"/>
      <c r="FN3494" s="1"/>
      <c r="FO3494" s="1"/>
      <c r="FP3494" s="1"/>
      <c r="FQ3494" s="1"/>
      <c r="FR3494" s="1"/>
      <c r="FS3494" s="1"/>
      <c r="FT3494" s="1"/>
      <c r="FU3494" s="1"/>
      <c r="FV3494" s="1"/>
      <c r="FW3494" s="1"/>
      <c r="FX3494" s="1"/>
      <c r="FY3494" s="1"/>
      <c r="FZ3494" s="1"/>
      <c r="GA3494" s="1"/>
      <c r="GB3494" s="1"/>
      <c r="GC3494" s="1"/>
      <c r="GD3494" s="1"/>
      <c r="GE3494" s="1"/>
      <c r="GF3494" s="1"/>
      <c r="GG3494" s="1"/>
      <c r="GH3494" s="1"/>
      <c r="GI3494" s="1"/>
      <c r="GJ3494" s="1"/>
      <c r="GK3494" s="1"/>
      <c r="GL3494" s="1"/>
      <c r="GM3494" s="1"/>
      <c r="GN3494" s="1"/>
      <c r="GO3494" s="1"/>
    </row>
    <row r="3495" spans="1:197" s="40" customFormat="1" x14ac:dyDescent="0.25">
      <c r="A3495" s="41"/>
      <c r="B3495" s="4"/>
      <c r="C3495" s="41"/>
      <c r="D3495" s="42"/>
      <c r="E3495" s="42"/>
      <c r="F3495" s="42"/>
      <c r="G3495" s="1"/>
      <c r="H3495" s="1"/>
      <c r="I3495" s="1"/>
      <c r="J3495" s="1"/>
      <c r="K3495" s="1"/>
      <c r="L3495" s="1"/>
      <c r="M3495" s="2"/>
      <c r="N3495" s="1"/>
      <c r="O3495" s="1"/>
      <c r="P3495" s="1"/>
      <c r="Q3495" s="1"/>
      <c r="R3495" s="1"/>
      <c r="S3495" s="1"/>
      <c r="T3495" s="1"/>
      <c r="U3495" s="1"/>
      <c r="V3495" s="1"/>
      <c r="W3495" s="1"/>
      <c r="X3495" s="1"/>
      <c r="Y3495" s="1"/>
      <c r="Z3495" s="1"/>
      <c r="AA3495" s="1"/>
      <c r="AB3495" s="1"/>
      <c r="AC3495" s="1"/>
      <c r="AD3495" s="1"/>
      <c r="AE3495" s="1"/>
      <c r="AF3495" s="1"/>
      <c r="AG3495" s="1"/>
      <c r="AH3495" s="1"/>
      <c r="AI3495" s="1"/>
      <c r="AJ3495" s="1"/>
      <c r="AK3495" s="1"/>
      <c r="AL3495" s="1"/>
      <c r="AM3495" s="1"/>
      <c r="AN3495" s="1"/>
      <c r="AO3495" s="1"/>
      <c r="AP3495" s="1"/>
      <c r="AQ3495" s="1"/>
      <c r="AR3495" s="1"/>
      <c r="AS3495" s="1"/>
      <c r="AT3495" s="1"/>
      <c r="AU3495" s="1"/>
      <c r="AV3495" s="1"/>
      <c r="AW3495" s="1"/>
      <c r="AX3495" s="1"/>
      <c r="AY3495" s="1"/>
      <c r="AZ3495" s="1"/>
      <c r="BA3495" s="1"/>
      <c r="BB3495" s="1"/>
      <c r="BC3495" s="1"/>
      <c r="BD3495" s="1"/>
      <c r="BE3495" s="1"/>
      <c r="BF3495" s="1"/>
      <c r="BG3495" s="1"/>
      <c r="BH3495" s="1"/>
      <c r="BI3495" s="1"/>
      <c r="BJ3495" s="1"/>
      <c r="BK3495" s="1"/>
      <c r="BL3495" s="1"/>
      <c r="BM3495" s="1"/>
      <c r="BN3495" s="1"/>
      <c r="BO3495" s="1"/>
      <c r="BP3495" s="1"/>
      <c r="BQ3495" s="1"/>
      <c r="BR3495" s="1"/>
      <c r="BS3495" s="1"/>
      <c r="BT3495" s="1"/>
      <c r="BU3495" s="1"/>
      <c r="BV3495" s="1"/>
      <c r="BW3495" s="1"/>
      <c r="BX3495" s="1"/>
      <c r="BY3495" s="1"/>
      <c r="BZ3495" s="1"/>
      <c r="CA3495" s="1"/>
      <c r="CB3495" s="1"/>
      <c r="CC3495" s="1"/>
      <c r="CD3495" s="1"/>
      <c r="CE3495" s="1"/>
      <c r="CF3495" s="1"/>
      <c r="CG3495" s="1"/>
      <c r="CH3495" s="1"/>
      <c r="CI3495" s="1"/>
      <c r="CJ3495" s="1"/>
      <c r="CK3495" s="1"/>
      <c r="CL3495" s="1"/>
      <c r="CM3495" s="1"/>
      <c r="CN3495" s="1"/>
      <c r="CO3495" s="1"/>
      <c r="CP3495" s="1"/>
      <c r="CQ3495" s="1"/>
      <c r="CR3495" s="1"/>
      <c r="CS3495" s="1"/>
      <c r="CT3495" s="1"/>
      <c r="CU3495" s="1"/>
      <c r="CV3495" s="1"/>
      <c r="CW3495" s="1"/>
      <c r="CX3495" s="1"/>
      <c r="CY3495" s="1"/>
      <c r="CZ3495" s="1"/>
      <c r="DA3495" s="1"/>
      <c r="DB3495" s="1"/>
      <c r="DC3495" s="1"/>
      <c r="DD3495" s="1"/>
      <c r="DE3495" s="1"/>
      <c r="DF3495" s="1"/>
      <c r="DG3495" s="1"/>
      <c r="DH3495" s="1"/>
      <c r="DI3495" s="1"/>
      <c r="DJ3495" s="1"/>
      <c r="DK3495" s="1"/>
      <c r="DL3495" s="1"/>
      <c r="DM3495" s="1"/>
      <c r="DN3495" s="1"/>
      <c r="DO3495" s="1"/>
      <c r="DP3495" s="1"/>
      <c r="DQ3495" s="1"/>
      <c r="DR3495" s="1"/>
      <c r="DS3495" s="1"/>
      <c r="DT3495" s="1"/>
      <c r="DU3495" s="1"/>
      <c r="DV3495" s="1"/>
      <c r="DW3495" s="1"/>
      <c r="DX3495" s="1"/>
      <c r="DY3495" s="1"/>
      <c r="DZ3495" s="1"/>
      <c r="EA3495" s="1"/>
      <c r="EB3495" s="1"/>
      <c r="EC3495" s="1"/>
      <c r="ED3495" s="1"/>
      <c r="EE3495" s="1"/>
      <c r="EF3495" s="1"/>
      <c r="EG3495" s="1"/>
      <c r="EH3495" s="1"/>
      <c r="EI3495" s="1"/>
      <c r="EJ3495" s="1"/>
      <c r="EK3495" s="1"/>
      <c r="EL3495" s="1"/>
      <c r="EM3495" s="1"/>
      <c r="EN3495" s="1"/>
      <c r="EO3495" s="1"/>
      <c r="EP3495" s="1"/>
      <c r="EQ3495" s="1"/>
      <c r="ER3495" s="1"/>
      <c r="ES3495" s="1"/>
      <c r="ET3495" s="1"/>
      <c r="EU3495" s="1"/>
      <c r="EV3495" s="1"/>
      <c r="EW3495" s="1"/>
      <c r="EX3495" s="1"/>
      <c r="EY3495" s="1"/>
      <c r="EZ3495" s="1"/>
      <c r="FA3495" s="1"/>
      <c r="FB3495" s="1"/>
      <c r="FC3495" s="1"/>
      <c r="FD3495" s="1"/>
      <c r="FE3495" s="1"/>
      <c r="FF3495" s="1"/>
      <c r="FG3495" s="1"/>
      <c r="FH3495" s="1"/>
      <c r="FI3495" s="1"/>
      <c r="FJ3495" s="1"/>
      <c r="FK3495" s="1"/>
      <c r="FL3495" s="1"/>
      <c r="FM3495" s="1"/>
      <c r="FN3495" s="1"/>
      <c r="FO3495" s="1"/>
      <c r="FP3495" s="1"/>
      <c r="FQ3495" s="1"/>
      <c r="FR3495" s="1"/>
      <c r="FS3495" s="1"/>
      <c r="FT3495" s="1"/>
      <c r="FU3495" s="1"/>
      <c r="FV3495" s="1"/>
      <c r="FW3495" s="1"/>
      <c r="FX3495" s="1"/>
      <c r="FY3495" s="1"/>
      <c r="FZ3495" s="1"/>
      <c r="GA3495" s="1"/>
      <c r="GB3495" s="1"/>
      <c r="GC3495" s="1"/>
      <c r="GD3495" s="1"/>
      <c r="GE3495" s="1"/>
      <c r="GF3495" s="1"/>
      <c r="GG3495" s="1"/>
      <c r="GH3495" s="1"/>
      <c r="GI3495" s="1"/>
      <c r="GJ3495" s="1"/>
      <c r="GK3495" s="1"/>
      <c r="GL3495" s="1"/>
      <c r="GM3495" s="1"/>
      <c r="GN3495" s="1"/>
      <c r="GO3495" s="1"/>
    </row>
    <row r="3496" spans="1:197" s="40" customFormat="1" x14ac:dyDescent="0.25">
      <c r="A3496" s="41"/>
      <c r="B3496" s="4"/>
      <c r="C3496" s="41"/>
      <c r="D3496" s="42"/>
      <c r="E3496" s="42"/>
      <c r="F3496" s="42"/>
      <c r="G3496" s="1"/>
      <c r="H3496" s="1"/>
      <c r="I3496" s="1"/>
      <c r="J3496" s="1"/>
      <c r="K3496" s="1"/>
      <c r="L3496" s="1"/>
      <c r="M3496" s="2"/>
      <c r="N3496" s="1"/>
      <c r="O3496" s="1"/>
      <c r="P3496" s="1"/>
      <c r="Q3496" s="1"/>
      <c r="R3496" s="1"/>
      <c r="S3496" s="1"/>
      <c r="T3496" s="1"/>
      <c r="U3496" s="1"/>
      <c r="V3496" s="1"/>
      <c r="W3496" s="1"/>
      <c r="X3496" s="1"/>
      <c r="Y3496" s="1"/>
      <c r="Z3496" s="1"/>
      <c r="AA3496" s="1"/>
      <c r="AB3496" s="1"/>
      <c r="AC3496" s="1"/>
      <c r="AD3496" s="1"/>
      <c r="AE3496" s="1"/>
      <c r="AF3496" s="1"/>
      <c r="AG3496" s="1"/>
      <c r="AH3496" s="1"/>
      <c r="AI3496" s="1"/>
      <c r="AJ3496" s="1"/>
      <c r="AK3496" s="1"/>
      <c r="AL3496" s="1"/>
      <c r="AM3496" s="1"/>
      <c r="AN3496" s="1"/>
      <c r="AO3496" s="1"/>
      <c r="AP3496" s="1"/>
      <c r="AQ3496" s="1"/>
      <c r="AR3496" s="1"/>
      <c r="AS3496" s="1"/>
      <c r="AT3496" s="1"/>
      <c r="AU3496" s="1"/>
      <c r="AV3496" s="1"/>
      <c r="AW3496" s="1"/>
      <c r="AX3496" s="1"/>
      <c r="AY3496" s="1"/>
      <c r="AZ3496" s="1"/>
      <c r="BA3496" s="1"/>
      <c r="BB3496" s="1"/>
      <c r="BC3496" s="1"/>
      <c r="BD3496" s="1"/>
      <c r="BE3496" s="1"/>
      <c r="BF3496" s="1"/>
      <c r="BG3496" s="1"/>
      <c r="BH3496" s="1"/>
      <c r="BI3496" s="1"/>
      <c r="BJ3496" s="1"/>
      <c r="BK3496" s="1"/>
      <c r="BL3496" s="1"/>
      <c r="BM3496" s="1"/>
      <c r="BN3496" s="1"/>
      <c r="BO3496" s="1"/>
      <c r="BP3496" s="1"/>
      <c r="BQ3496" s="1"/>
      <c r="BR3496" s="1"/>
      <c r="BS3496" s="1"/>
      <c r="BT3496" s="1"/>
      <c r="BU3496" s="1"/>
      <c r="BV3496" s="1"/>
      <c r="BW3496" s="1"/>
      <c r="BX3496" s="1"/>
      <c r="BY3496" s="1"/>
      <c r="BZ3496" s="1"/>
      <c r="CA3496" s="1"/>
      <c r="CB3496" s="1"/>
      <c r="CC3496" s="1"/>
      <c r="CD3496" s="1"/>
      <c r="CE3496" s="1"/>
      <c r="CF3496" s="1"/>
      <c r="CG3496" s="1"/>
      <c r="CH3496" s="1"/>
      <c r="CI3496" s="1"/>
      <c r="CJ3496" s="1"/>
      <c r="CK3496" s="1"/>
      <c r="CL3496" s="1"/>
      <c r="CM3496" s="1"/>
      <c r="CN3496" s="1"/>
      <c r="CO3496" s="1"/>
      <c r="CP3496" s="1"/>
      <c r="CQ3496" s="1"/>
      <c r="CR3496" s="1"/>
      <c r="CS3496" s="1"/>
      <c r="CT3496" s="1"/>
      <c r="CU3496" s="1"/>
      <c r="CV3496" s="1"/>
      <c r="CW3496" s="1"/>
      <c r="CX3496" s="1"/>
      <c r="CY3496" s="1"/>
      <c r="CZ3496" s="1"/>
      <c r="DA3496" s="1"/>
      <c r="DB3496" s="1"/>
      <c r="DC3496" s="1"/>
      <c r="DD3496" s="1"/>
      <c r="DE3496" s="1"/>
      <c r="DF3496" s="1"/>
      <c r="DG3496" s="1"/>
      <c r="DH3496" s="1"/>
      <c r="DI3496" s="1"/>
      <c r="DJ3496" s="1"/>
      <c r="DK3496" s="1"/>
      <c r="DL3496" s="1"/>
      <c r="DM3496" s="1"/>
      <c r="DN3496" s="1"/>
      <c r="DO3496" s="1"/>
      <c r="DP3496" s="1"/>
      <c r="DQ3496" s="1"/>
      <c r="DR3496" s="1"/>
      <c r="DS3496" s="1"/>
      <c r="DT3496" s="1"/>
      <c r="DU3496" s="1"/>
      <c r="DV3496" s="1"/>
      <c r="DW3496" s="1"/>
      <c r="DX3496" s="1"/>
      <c r="DY3496" s="1"/>
      <c r="DZ3496" s="1"/>
      <c r="EA3496" s="1"/>
      <c r="EB3496" s="1"/>
      <c r="EC3496" s="1"/>
      <c r="ED3496" s="1"/>
      <c r="EE3496" s="1"/>
      <c r="EF3496" s="1"/>
      <c r="EG3496" s="1"/>
      <c r="EH3496" s="1"/>
      <c r="EI3496" s="1"/>
      <c r="EJ3496" s="1"/>
      <c r="EK3496" s="1"/>
      <c r="EL3496" s="1"/>
      <c r="EM3496" s="1"/>
      <c r="EN3496" s="1"/>
      <c r="EO3496" s="1"/>
      <c r="EP3496" s="1"/>
      <c r="EQ3496" s="1"/>
      <c r="ER3496" s="1"/>
      <c r="ES3496" s="1"/>
      <c r="ET3496" s="1"/>
      <c r="EU3496" s="1"/>
      <c r="EV3496" s="1"/>
      <c r="EW3496" s="1"/>
      <c r="EX3496" s="1"/>
      <c r="EY3496" s="1"/>
      <c r="EZ3496" s="1"/>
      <c r="FA3496" s="1"/>
      <c r="FB3496" s="1"/>
      <c r="FC3496" s="1"/>
      <c r="FD3496" s="1"/>
      <c r="FE3496" s="1"/>
      <c r="FF3496" s="1"/>
      <c r="FG3496" s="1"/>
      <c r="FH3496" s="1"/>
      <c r="FI3496" s="1"/>
      <c r="FJ3496" s="1"/>
      <c r="FK3496" s="1"/>
      <c r="FL3496" s="1"/>
      <c r="FM3496" s="1"/>
      <c r="FN3496" s="1"/>
      <c r="FO3496" s="1"/>
      <c r="FP3496" s="1"/>
      <c r="FQ3496" s="1"/>
      <c r="FR3496" s="1"/>
      <c r="FS3496" s="1"/>
      <c r="FT3496" s="1"/>
      <c r="FU3496" s="1"/>
      <c r="FV3496" s="1"/>
      <c r="FW3496" s="1"/>
      <c r="FX3496" s="1"/>
      <c r="FY3496" s="1"/>
      <c r="FZ3496" s="1"/>
      <c r="GA3496" s="1"/>
      <c r="GB3496" s="1"/>
      <c r="GC3496" s="1"/>
      <c r="GD3496" s="1"/>
      <c r="GE3496" s="1"/>
      <c r="GF3496" s="1"/>
      <c r="GG3496" s="1"/>
      <c r="GH3496" s="1"/>
      <c r="GI3496" s="1"/>
      <c r="GJ3496" s="1"/>
      <c r="GK3496" s="1"/>
      <c r="GL3496" s="1"/>
      <c r="GM3496" s="1"/>
      <c r="GN3496" s="1"/>
      <c r="GO3496" s="1"/>
    </row>
    <row r="3497" spans="1:197" s="40" customFormat="1" x14ac:dyDescent="0.25">
      <c r="A3497" s="41"/>
      <c r="B3497" s="4"/>
      <c r="C3497" s="41"/>
      <c r="D3497" s="42"/>
      <c r="E3497" s="42"/>
      <c r="F3497" s="42"/>
      <c r="G3497" s="1"/>
      <c r="H3497" s="1"/>
      <c r="I3497" s="1"/>
      <c r="J3497" s="1"/>
      <c r="K3497" s="1"/>
      <c r="L3497" s="1"/>
      <c r="M3497" s="2"/>
      <c r="N3497" s="1"/>
      <c r="O3497" s="1"/>
      <c r="P3497" s="1"/>
      <c r="Q3497" s="1"/>
      <c r="R3497" s="1"/>
      <c r="S3497" s="1"/>
      <c r="T3497" s="1"/>
      <c r="U3497" s="1"/>
      <c r="V3497" s="1"/>
      <c r="W3497" s="1"/>
      <c r="X3497" s="1"/>
      <c r="Y3497" s="1"/>
      <c r="Z3497" s="1"/>
      <c r="AA3497" s="1"/>
      <c r="AB3497" s="1"/>
      <c r="AC3497" s="1"/>
      <c r="AD3497" s="1"/>
      <c r="AE3497" s="1"/>
      <c r="AF3497" s="1"/>
      <c r="AG3497" s="1"/>
      <c r="AH3497" s="1"/>
      <c r="AI3497" s="1"/>
      <c r="AJ3497" s="1"/>
      <c r="AK3497" s="1"/>
      <c r="AL3497" s="1"/>
      <c r="AM3497" s="1"/>
      <c r="AN3497" s="1"/>
      <c r="AO3497" s="1"/>
      <c r="AP3497" s="1"/>
      <c r="AQ3497" s="1"/>
      <c r="AR3497" s="1"/>
      <c r="AS3497" s="1"/>
      <c r="AT3497" s="1"/>
      <c r="AU3497" s="1"/>
      <c r="AV3497" s="1"/>
      <c r="AW3497" s="1"/>
      <c r="AX3497" s="1"/>
      <c r="AY3497" s="1"/>
      <c r="AZ3497" s="1"/>
      <c r="BA3497" s="1"/>
      <c r="BB3497" s="1"/>
      <c r="BC3497" s="1"/>
      <c r="BD3497" s="1"/>
      <c r="BE3497" s="1"/>
      <c r="BF3497" s="1"/>
      <c r="BG3497" s="1"/>
      <c r="BH3497" s="1"/>
      <c r="BI3497" s="1"/>
      <c r="BJ3497" s="1"/>
      <c r="BK3497" s="1"/>
      <c r="BL3497" s="1"/>
      <c r="BM3497" s="1"/>
      <c r="BN3497" s="1"/>
      <c r="BO3497" s="1"/>
      <c r="BP3497" s="1"/>
      <c r="BQ3497" s="1"/>
      <c r="BR3497" s="1"/>
      <c r="BS3497" s="1"/>
      <c r="BT3497" s="1"/>
      <c r="BU3497" s="1"/>
      <c r="BV3497" s="1"/>
      <c r="BW3497" s="1"/>
      <c r="BX3497" s="1"/>
      <c r="BY3497" s="1"/>
      <c r="BZ3497" s="1"/>
      <c r="CA3497" s="1"/>
      <c r="CB3497" s="1"/>
      <c r="CC3497" s="1"/>
      <c r="CD3497" s="1"/>
      <c r="CE3497" s="1"/>
      <c r="CF3497" s="1"/>
      <c r="CG3497" s="1"/>
      <c r="CH3497" s="1"/>
      <c r="CI3497" s="1"/>
      <c r="CJ3497" s="1"/>
      <c r="CK3497" s="1"/>
      <c r="CL3497" s="1"/>
      <c r="CM3497" s="1"/>
      <c r="CN3497" s="1"/>
      <c r="CO3497" s="1"/>
      <c r="CP3497" s="1"/>
      <c r="CQ3497" s="1"/>
      <c r="CR3497" s="1"/>
      <c r="CS3497" s="1"/>
      <c r="CT3497" s="1"/>
      <c r="CU3497" s="1"/>
      <c r="CV3497" s="1"/>
      <c r="CW3497" s="1"/>
      <c r="CX3497" s="1"/>
      <c r="CY3497" s="1"/>
      <c r="CZ3497" s="1"/>
      <c r="DA3497" s="1"/>
      <c r="DB3497" s="1"/>
      <c r="DC3497" s="1"/>
      <c r="DD3497" s="1"/>
      <c r="DE3497" s="1"/>
      <c r="DF3497" s="1"/>
      <c r="DG3497" s="1"/>
      <c r="DH3497" s="1"/>
      <c r="DI3497" s="1"/>
      <c r="DJ3497" s="1"/>
      <c r="DK3497" s="1"/>
      <c r="DL3497" s="1"/>
      <c r="DM3497" s="1"/>
      <c r="DN3497" s="1"/>
      <c r="DO3497" s="1"/>
      <c r="DP3497" s="1"/>
      <c r="DQ3497" s="1"/>
      <c r="DR3497" s="1"/>
      <c r="DS3497" s="1"/>
      <c r="DT3497" s="1"/>
      <c r="DU3497" s="1"/>
      <c r="DV3497" s="1"/>
      <c r="DW3497" s="1"/>
      <c r="DX3497" s="1"/>
      <c r="DY3497" s="1"/>
      <c r="DZ3497" s="1"/>
      <c r="EA3497" s="1"/>
      <c r="EB3497" s="1"/>
      <c r="EC3497" s="1"/>
      <c r="ED3497" s="1"/>
      <c r="EE3497" s="1"/>
      <c r="EF3497" s="1"/>
      <c r="EG3497" s="1"/>
      <c r="EH3497" s="1"/>
      <c r="EI3497" s="1"/>
      <c r="EJ3497" s="1"/>
      <c r="EK3497" s="1"/>
      <c r="EL3497" s="1"/>
      <c r="EM3497" s="1"/>
      <c r="EN3497" s="1"/>
      <c r="EO3497" s="1"/>
      <c r="EP3497" s="1"/>
      <c r="EQ3497" s="1"/>
      <c r="ER3497" s="1"/>
      <c r="ES3497" s="1"/>
      <c r="ET3497" s="1"/>
      <c r="EU3497" s="1"/>
      <c r="EV3497" s="1"/>
      <c r="EW3497" s="1"/>
      <c r="EX3497" s="1"/>
      <c r="EY3497" s="1"/>
      <c r="EZ3497" s="1"/>
      <c r="FA3497" s="1"/>
      <c r="FB3497" s="1"/>
      <c r="FC3497" s="1"/>
      <c r="FD3497" s="1"/>
      <c r="FE3497" s="1"/>
      <c r="FF3497" s="1"/>
      <c r="FG3497" s="1"/>
      <c r="FH3497" s="1"/>
      <c r="FI3497" s="1"/>
      <c r="FJ3497" s="1"/>
      <c r="FK3497" s="1"/>
      <c r="FL3497" s="1"/>
      <c r="FM3497" s="1"/>
      <c r="FN3497" s="1"/>
      <c r="FO3497" s="1"/>
      <c r="FP3497" s="1"/>
      <c r="FQ3497" s="1"/>
      <c r="FR3497" s="1"/>
      <c r="FS3497" s="1"/>
      <c r="FT3497" s="1"/>
      <c r="FU3497" s="1"/>
      <c r="FV3497" s="1"/>
      <c r="FW3497" s="1"/>
      <c r="FX3497" s="1"/>
      <c r="FY3497" s="1"/>
      <c r="FZ3497" s="1"/>
      <c r="GA3497" s="1"/>
      <c r="GB3497" s="1"/>
      <c r="GC3497" s="1"/>
      <c r="GD3497" s="1"/>
      <c r="GE3497" s="1"/>
      <c r="GF3497" s="1"/>
      <c r="GG3497" s="1"/>
      <c r="GH3497" s="1"/>
      <c r="GI3497" s="1"/>
      <c r="GJ3497" s="1"/>
      <c r="GK3497" s="1"/>
      <c r="GL3497" s="1"/>
      <c r="GM3497" s="1"/>
      <c r="GN3497" s="1"/>
      <c r="GO3497" s="1"/>
    </row>
    <row r="3498" spans="1:197" s="40" customFormat="1" x14ac:dyDescent="0.25">
      <c r="A3498" s="41"/>
      <c r="B3498" s="4"/>
      <c r="C3498" s="41"/>
      <c r="D3498" s="42"/>
      <c r="E3498" s="42"/>
      <c r="F3498" s="42"/>
      <c r="G3498" s="1"/>
      <c r="H3498" s="1"/>
      <c r="I3498" s="1"/>
      <c r="J3498" s="1"/>
      <c r="K3498" s="1"/>
      <c r="L3498" s="1"/>
      <c r="M3498" s="2"/>
      <c r="N3498" s="1"/>
      <c r="O3498" s="1"/>
      <c r="P3498" s="1"/>
      <c r="Q3498" s="1"/>
      <c r="R3498" s="1"/>
      <c r="S3498" s="1"/>
      <c r="T3498" s="1"/>
      <c r="U3498" s="1"/>
      <c r="V3498" s="1"/>
      <c r="W3498" s="1"/>
      <c r="X3498" s="1"/>
      <c r="Y3498" s="1"/>
      <c r="Z3498" s="1"/>
      <c r="AA3498" s="1"/>
      <c r="AB3498" s="1"/>
      <c r="AC3498" s="1"/>
      <c r="AD3498" s="1"/>
      <c r="AE3498" s="1"/>
      <c r="AF3498" s="1"/>
      <c r="AG3498" s="1"/>
      <c r="AH3498" s="1"/>
      <c r="AI3498" s="1"/>
      <c r="AJ3498" s="1"/>
      <c r="AK3498" s="1"/>
      <c r="AL3498" s="1"/>
      <c r="AM3498" s="1"/>
      <c r="AN3498" s="1"/>
      <c r="AO3498" s="1"/>
      <c r="AP3498" s="1"/>
      <c r="AQ3498" s="1"/>
      <c r="AR3498" s="1"/>
      <c r="AS3498" s="1"/>
      <c r="AT3498" s="1"/>
      <c r="AU3498" s="1"/>
      <c r="AV3498" s="1"/>
      <c r="AW3498" s="1"/>
      <c r="AX3498" s="1"/>
      <c r="AY3498" s="1"/>
      <c r="AZ3498" s="1"/>
      <c r="BA3498" s="1"/>
      <c r="BB3498" s="1"/>
      <c r="BC3498" s="1"/>
      <c r="BD3498" s="1"/>
      <c r="BE3498" s="1"/>
      <c r="BF3498" s="1"/>
      <c r="BG3498" s="1"/>
      <c r="BH3498" s="1"/>
      <c r="BI3498" s="1"/>
      <c r="BJ3498" s="1"/>
      <c r="BK3498" s="1"/>
      <c r="BL3498" s="1"/>
      <c r="BM3498" s="1"/>
      <c r="BN3498" s="1"/>
      <c r="BO3498" s="1"/>
      <c r="BP3498" s="1"/>
      <c r="BQ3498" s="1"/>
      <c r="BR3498" s="1"/>
      <c r="BS3498" s="1"/>
      <c r="BT3498" s="1"/>
      <c r="BU3498" s="1"/>
      <c r="BV3498" s="1"/>
      <c r="BW3498" s="1"/>
      <c r="BX3498" s="1"/>
      <c r="BY3498" s="1"/>
      <c r="BZ3498" s="1"/>
      <c r="CA3498" s="1"/>
      <c r="CB3498" s="1"/>
      <c r="CC3498" s="1"/>
      <c r="CD3498" s="1"/>
      <c r="CE3498" s="1"/>
      <c r="CF3498" s="1"/>
      <c r="CG3498" s="1"/>
      <c r="CH3498" s="1"/>
      <c r="CI3498" s="1"/>
      <c r="CJ3498" s="1"/>
      <c r="CK3498" s="1"/>
      <c r="CL3498" s="1"/>
      <c r="CM3498" s="1"/>
      <c r="CN3498" s="1"/>
      <c r="CO3498" s="1"/>
      <c r="CP3498" s="1"/>
      <c r="CQ3498" s="1"/>
      <c r="CR3498" s="1"/>
      <c r="CS3498" s="1"/>
      <c r="CT3498" s="1"/>
      <c r="CU3498" s="1"/>
      <c r="CV3498" s="1"/>
      <c r="CW3498" s="1"/>
      <c r="CX3498" s="1"/>
      <c r="CY3498" s="1"/>
      <c r="CZ3498" s="1"/>
      <c r="DA3498" s="1"/>
      <c r="DB3498" s="1"/>
      <c r="DC3498" s="1"/>
      <c r="DD3498" s="1"/>
      <c r="DE3498" s="1"/>
      <c r="DF3498" s="1"/>
      <c r="DG3498" s="1"/>
      <c r="DH3498" s="1"/>
      <c r="DI3498" s="1"/>
      <c r="DJ3498" s="1"/>
      <c r="DK3498" s="1"/>
      <c r="DL3498" s="1"/>
      <c r="DM3498" s="1"/>
      <c r="DN3498" s="1"/>
      <c r="DO3498" s="1"/>
      <c r="DP3498" s="1"/>
      <c r="DQ3498" s="1"/>
      <c r="DR3498" s="1"/>
      <c r="DS3498" s="1"/>
      <c r="DT3498" s="1"/>
      <c r="DU3498" s="1"/>
      <c r="DV3498" s="1"/>
      <c r="DW3498" s="1"/>
      <c r="DX3498" s="1"/>
      <c r="DY3498" s="1"/>
      <c r="DZ3498" s="1"/>
      <c r="EA3498" s="1"/>
      <c r="EB3498" s="1"/>
      <c r="EC3498" s="1"/>
      <c r="ED3498" s="1"/>
      <c r="EE3498" s="1"/>
      <c r="EF3498" s="1"/>
      <c r="EG3498" s="1"/>
      <c r="EH3498" s="1"/>
      <c r="EI3498" s="1"/>
      <c r="EJ3498" s="1"/>
      <c r="EK3498" s="1"/>
      <c r="EL3498" s="1"/>
      <c r="EM3498" s="1"/>
      <c r="EN3498" s="1"/>
      <c r="EO3498" s="1"/>
      <c r="EP3498" s="1"/>
      <c r="EQ3498" s="1"/>
      <c r="ER3498" s="1"/>
      <c r="ES3498" s="1"/>
      <c r="ET3498" s="1"/>
      <c r="EU3498" s="1"/>
      <c r="EV3498" s="1"/>
      <c r="EW3498" s="1"/>
      <c r="EX3498" s="1"/>
      <c r="EY3498" s="1"/>
      <c r="EZ3498" s="1"/>
      <c r="FA3498" s="1"/>
      <c r="FB3498" s="1"/>
      <c r="FC3498" s="1"/>
      <c r="FD3498" s="1"/>
      <c r="FE3498" s="1"/>
      <c r="FF3498" s="1"/>
      <c r="FG3498" s="1"/>
      <c r="FH3498" s="1"/>
      <c r="FI3498" s="1"/>
      <c r="FJ3498" s="1"/>
      <c r="FK3498" s="1"/>
      <c r="FL3498" s="1"/>
      <c r="FM3498" s="1"/>
      <c r="FN3498" s="1"/>
      <c r="FO3498" s="1"/>
      <c r="FP3498" s="1"/>
      <c r="FQ3498" s="1"/>
      <c r="FR3498" s="1"/>
      <c r="FS3498" s="1"/>
      <c r="FT3498" s="1"/>
      <c r="FU3498" s="1"/>
      <c r="FV3498" s="1"/>
      <c r="FW3498" s="1"/>
      <c r="FX3498" s="1"/>
      <c r="FY3498" s="1"/>
      <c r="FZ3498" s="1"/>
      <c r="GA3498" s="1"/>
      <c r="GB3498" s="1"/>
      <c r="GC3498" s="1"/>
      <c r="GD3498" s="1"/>
      <c r="GE3498" s="1"/>
      <c r="GF3498" s="1"/>
      <c r="GG3498" s="1"/>
      <c r="GH3498" s="1"/>
      <c r="GI3498" s="1"/>
      <c r="GJ3498" s="1"/>
      <c r="GK3498" s="1"/>
      <c r="GL3498" s="1"/>
      <c r="GM3498" s="1"/>
      <c r="GN3498" s="1"/>
      <c r="GO3498" s="1"/>
    </row>
    <row r="3499" spans="1:197" s="40" customFormat="1" x14ac:dyDescent="0.25">
      <c r="A3499" s="41"/>
      <c r="B3499" s="4"/>
      <c r="C3499" s="41"/>
      <c r="D3499" s="42"/>
      <c r="E3499" s="42"/>
      <c r="F3499" s="42"/>
      <c r="G3499" s="1"/>
      <c r="H3499" s="1"/>
      <c r="I3499" s="1"/>
      <c r="J3499" s="1"/>
      <c r="K3499" s="1"/>
      <c r="L3499" s="1"/>
      <c r="M3499" s="2"/>
      <c r="N3499" s="1"/>
      <c r="O3499" s="1"/>
      <c r="P3499" s="1"/>
      <c r="Q3499" s="1"/>
      <c r="R3499" s="1"/>
      <c r="S3499" s="1"/>
      <c r="T3499" s="1"/>
      <c r="U3499" s="1"/>
      <c r="V3499" s="1"/>
      <c r="W3499" s="1"/>
      <c r="X3499" s="1"/>
      <c r="Y3499" s="1"/>
      <c r="Z3499" s="1"/>
      <c r="AA3499" s="1"/>
      <c r="AB3499" s="1"/>
      <c r="AC3499" s="1"/>
      <c r="AD3499" s="1"/>
      <c r="AE3499" s="1"/>
      <c r="AF3499" s="1"/>
      <c r="AG3499" s="1"/>
      <c r="AH3499" s="1"/>
      <c r="AI3499" s="1"/>
      <c r="AJ3499" s="1"/>
      <c r="AK3499" s="1"/>
      <c r="AL3499" s="1"/>
      <c r="AM3499" s="1"/>
      <c r="AN3499" s="1"/>
      <c r="AO3499" s="1"/>
      <c r="AP3499" s="1"/>
      <c r="AQ3499" s="1"/>
      <c r="AR3499" s="1"/>
      <c r="AS3499" s="1"/>
      <c r="AT3499" s="1"/>
      <c r="AU3499" s="1"/>
      <c r="AV3499" s="1"/>
      <c r="AW3499" s="1"/>
      <c r="AX3499" s="1"/>
      <c r="AY3499" s="1"/>
      <c r="AZ3499" s="1"/>
      <c r="BA3499" s="1"/>
      <c r="BB3499" s="1"/>
      <c r="BC3499" s="1"/>
      <c r="BD3499" s="1"/>
      <c r="BE3499" s="1"/>
      <c r="BF3499" s="1"/>
      <c r="BG3499" s="1"/>
      <c r="BH3499" s="1"/>
      <c r="BI3499" s="1"/>
      <c r="BJ3499" s="1"/>
      <c r="BK3499" s="1"/>
      <c r="BL3499" s="1"/>
      <c r="BM3499" s="1"/>
      <c r="BN3499" s="1"/>
      <c r="BO3499" s="1"/>
      <c r="BP3499" s="1"/>
      <c r="BQ3499" s="1"/>
      <c r="BR3499" s="1"/>
      <c r="BS3499" s="1"/>
      <c r="BT3499" s="1"/>
      <c r="BU3499" s="1"/>
      <c r="BV3499" s="1"/>
      <c r="BW3499" s="1"/>
      <c r="BX3499" s="1"/>
      <c r="BY3499" s="1"/>
      <c r="BZ3499" s="1"/>
      <c r="CA3499" s="1"/>
      <c r="CB3499" s="1"/>
      <c r="CC3499" s="1"/>
      <c r="CD3499" s="1"/>
      <c r="CE3499" s="1"/>
      <c r="CF3499" s="1"/>
      <c r="CG3499" s="1"/>
      <c r="CH3499" s="1"/>
      <c r="CI3499" s="1"/>
      <c r="CJ3499" s="1"/>
      <c r="CK3499" s="1"/>
      <c r="CL3499" s="1"/>
      <c r="CM3499" s="1"/>
      <c r="CN3499" s="1"/>
      <c r="CO3499" s="1"/>
      <c r="CP3499" s="1"/>
      <c r="CQ3499" s="1"/>
      <c r="CR3499" s="1"/>
      <c r="CS3499" s="1"/>
      <c r="CT3499" s="1"/>
      <c r="CU3499" s="1"/>
      <c r="CV3499" s="1"/>
      <c r="CW3499" s="1"/>
      <c r="CX3499" s="1"/>
      <c r="CY3499" s="1"/>
      <c r="CZ3499" s="1"/>
      <c r="DA3499" s="1"/>
      <c r="DB3499" s="1"/>
      <c r="DC3499" s="1"/>
      <c r="DD3499" s="1"/>
      <c r="DE3499" s="1"/>
      <c r="DF3499" s="1"/>
      <c r="DG3499" s="1"/>
      <c r="DH3499" s="1"/>
      <c r="DI3499" s="1"/>
      <c r="DJ3499" s="1"/>
      <c r="DK3499" s="1"/>
      <c r="DL3499" s="1"/>
      <c r="DM3499" s="1"/>
      <c r="DN3499" s="1"/>
      <c r="DO3499" s="1"/>
      <c r="DP3499" s="1"/>
      <c r="DQ3499" s="1"/>
      <c r="DR3499" s="1"/>
      <c r="DS3499" s="1"/>
      <c r="DT3499" s="1"/>
      <c r="DU3499" s="1"/>
      <c r="DV3499" s="1"/>
      <c r="DW3499" s="1"/>
      <c r="DX3499" s="1"/>
      <c r="DY3499" s="1"/>
      <c r="DZ3499" s="1"/>
      <c r="EA3499" s="1"/>
      <c r="EB3499" s="1"/>
      <c r="EC3499" s="1"/>
      <c r="ED3499" s="1"/>
      <c r="EE3499" s="1"/>
      <c r="EF3499" s="1"/>
      <c r="EG3499" s="1"/>
      <c r="EH3499" s="1"/>
      <c r="EI3499" s="1"/>
      <c r="EJ3499" s="1"/>
      <c r="EK3499" s="1"/>
      <c r="EL3499" s="1"/>
      <c r="EM3499" s="1"/>
      <c r="EN3499" s="1"/>
      <c r="EO3499" s="1"/>
      <c r="EP3499" s="1"/>
      <c r="EQ3499" s="1"/>
      <c r="ER3499" s="1"/>
      <c r="ES3499" s="1"/>
      <c r="ET3499" s="1"/>
      <c r="EU3499" s="1"/>
      <c r="EV3499" s="1"/>
      <c r="EW3499" s="1"/>
      <c r="EX3499" s="1"/>
      <c r="EY3499" s="1"/>
      <c r="EZ3499" s="1"/>
      <c r="FA3499" s="1"/>
      <c r="FB3499" s="1"/>
      <c r="FC3499" s="1"/>
      <c r="FD3499" s="1"/>
      <c r="FE3499" s="1"/>
      <c r="FF3499" s="1"/>
      <c r="FG3499" s="1"/>
      <c r="FH3499" s="1"/>
      <c r="FI3499" s="1"/>
      <c r="FJ3499" s="1"/>
      <c r="FK3499" s="1"/>
      <c r="FL3499" s="1"/>
      <c r="FM3499" s="1"/>
      <c r="FN3499" s="1"/>
      <c r="FO3499" s="1"/>
      <c r="FP3499" s="1"/>
      <c r="FQ3499" s="1"/>
      <c r="FR3499" s="1"/>
      <c r="FS3499" s="1"/>
      <c r="FT3499" s="1"/>
      <c r="FU3499" s="1"/>
      <c r="FV3499" s="1"/>
      <c r="FW3499" s="1"/>
      <c r="FX3499" s="1"/>
      <c r="FY3499" s="1"/>
      <c r="FZ3499" s="1"/>
      <c r="GA3499" s="1"/>
      <c r="GB3499" s="1"/>
      <c r="GC3499" s="1"/>
      <c r="GD3499" s="1"/>
      <c r="GE3499" s="1"/>
      <c r="GF3499" s="1"/>
      <c r="GG3499" s="1"/>
      <c r="GH3499" s="1"/>
      <c r="GI3499" s="1"/>
      <c r="GJ3499" s="1"/>
      <c r="GK3499" s="1"/>
      <c r="GL3499" s="1"/>
      <c r="GM3499" s="1"/>
      <c r="GN3499" s="1"/>
      <c r="GO3499" s="1"/>
    </row>
    <row r="3500" spans="1:197" s="40" customFormat="1" x14ac:dyDescent="0.25">
      <c r="A3500" s="41"/>
      <c r="B3500" s="4"/>
      <c r="C3500" s="41"/>
      <c r="D3500" s="42"/>
      <c r="E3500" s="42"/>
      <c r="F3500" s="42"/>
      <c r="G3500" s="1"/>
      <c r="H3500" s="1"/>
      <c r="I3500" s="1"/>
      <c r="J3500" s="1"/>
      <c r="K3500" s="1"/>
      <c r="L3500" s="1"/>
      <c r="M3500" s="2"/>
      <c r="N3500" s="1"/>
      <c r="O3500" s="1"/>
      <c r="P3500" s="1"/>
      <c r="Q3500" s="1"/>
      <c r="R3500" s="1"/>
      <c r="S3500" s="1"/>
      <c r="T3500" s="1"/>
      <c r="U3500" s="1"/>
      <c r="V3500" s="1"/>
      <c r="W3500" s="1"/>
      <c r="X3500" s="1"/>
      <c r="Y3500" s="1"/>
      <c r="Z3500" s="1"/>
      <c r="AA3500" s="1"/>
      <c r="AB3500" s="1"/>
      <c r="AC3500" s="1"/>
      <c r="AD3500" s="1"/>
      <c r="AE3500" s="1"/>
      <c r="AF3500" s="1"/>
      <c r="AG3500" s="1"/>
      <c r="AH3500" s="1"/>
      <c r="AI3500" s="1"/>
      <c r="AJ3500" s="1"/>
      <c r="AK3500" s="1"/>
      <c r="AL3500" s="1"/>
      <c r="AM3500" s="1"/>
      <c r="AN3500" s="1"/>
      <c r="AO3500" s="1"/>
      <c r="AP3500" s="1"/>
      <c r="AQ3500" s="1"/>
      <c r="AR3500" s="1"/>
      <c r="AS3500" s="1"/>
      <c r="AT3500" s="1"/>
      <c r="AU3500" s="1"/>
      <c r="AV3500" s="1"/>
      <c r="AW3500" s="1"/>
      <c r="AX3500" s="1"/>
      <c r="AY3500" s="1"/>
      <c r="AZ3500" s="1"/>
      <c r="BA3500" s="1"/>
      <c r="BB3500" s="1"/>
      <c r="BC3500" s="1"/>
      <c r="BD3500" s="1"/>
      <c r="BE3500" s="1"/>
      <c r="BF3500" s="1"/>
      <c r="BG3500" s="1"/>
      <c r="BH3500" s="1"/>
      <c r="BI3500" s="1"/>
      <c r="BJ3500" s="1"/>
      <c r="BK3500" s="1"/>
      <c r="BL3500" s="1"/>
      <c r="BM3500" s="1"/>
      <c r="BN3500" s="1"/>
      <c r="BO3500" s="1"/>
      <c r="BP3500" s="1"/>
      <c r="BQ3500" s="1"/>
      <c r="BR3500" s="1"/>
      <c r="BS3500" s="1"/>
      <c r="BT3500" s="1"/>
      <c r="BU3500" s="1"/>
      <c r="BV3500" s="1"/>
      <c r="BW3500" s="1"/>
      <c r="BX3500" s="1"/>
      <c r="BY3500" s="1"/>
      <c r="BZ3500" s="1"/>
      <c r="CA3500" s="1"/>
      <c r="CB3500" s="1"/>
      <c r="CC3500" s="1"/>
      <c r="CD3500" s="1"/>
      <c r="CE3500" s="1"/>
      <c r="CF3500" s="1"/>
      <c r="CG3500" s="1"/>
      <c r="CH3500" s="1"/>
      <c r="CI3500" s="1"/>
      <c r="CJ3500" s="1"/>
      <c r="CK3500" s="1"/>
      <c r="CL3500" s="1"/>
      <c r="CM3500" s="1"/>
      <c r="CN3500" s="1"/>
      <c r="CO3500" s="1"/>
      <c r="CP3500" s="1"/>
      <c r="CQ3500" s="1"/>
      <c r="CR3500" s="1"/>
      <c r="CS3500" s="1"/>
      <c r="CT3500" s="1"/>
      <c r="CU3500" s="1"/>
      <c r="CV3500" s="1"/>
      <c r="CW3500" s="1"/>
      <c r="CX3500" s="1"/>
      <c r="CY3500" s="1"/>
      <c r="CZ3500" s="1"/>
      <c r="DA3500" s="1"/>
      <c r="DB3500" s="1"/>
      <c r="DC3500" s="1"/>
      <c r="DD3500" s="1"/>
      <c r="DE3500" s="1"/>
      <c r="DF3500" s="1"/>
      <c r="DG3500" s="1"/>
      <c r="DH3500" s="1"/>
      <c r="DI3500" s="1"/>
      <c r="DJ3500" s="1"/>
      <c r="DK3500" s="1"/>
      <c r="DL3500" s="1"/>
      <c r="DM3500" s="1"/>
      <c r="DN3500" s="1"/>
      <c r="DO3500" s="1"/>
      <c r="DP3500" s="1"/>
      <c r="DQ3500" s="1"/>
      <c r="DR3500" s="1"/>
      <c r="DS3500" s="1"/>
      <c r="DT3500" s="1"/>
      <c r="DU3500" s="1"/>
      <c r="DV3500" s="1"/>
      <c r="DW3500" s="1"/>
      <c r="DX3500" s="1"/>
      <c r="DY3500" s="1"/>
      <c r="DZ3500" s="1"/>
      <c r="EA3500" s="1"/>
      <c r="EB3500" s="1"/>
      <c r="EC3500" s="1"/>
      <c r="ED3500" s="1"/>
      <c r="EE3500" s="1"/>
      <c r="EF3500" s="1"/>
      <c r="EG3500" s="1"/>
      <c r="EH3500" s="1"/>
      <c r="EI3500" s="1"/>
      <c r="EJ3500" s="1"/>
      <c r="EK3500" s="1"/>
      <c r="EL3500" s="1"/>
      <c r="EM3500" s="1"/>
      <c r="EN3500" s="1"/>
      <c r="EO3500" s="1"/>
      <c r="EP3500" s="1"/>
      <c r="EQ3500" s="1"/>
      <c r="ER3500" s="1"/>
      <c r="ES3500" s="1"/>
      <c r="ET3500" s="1"/>
      <c r="EU3500" s="1"/>
      <c r="EV3500" s="1"/>
      <c r="EW3500" s="1"/>
      <c r="EX3500" s="1"/>
      <c r="EY3500" s="1"/>
      <c r="EZ3500" s="1"/>
      <c r="FA3500" s="1"/>
      <c r="FB3500" s="1"/>
      <c r="FC3500" s="1"/>
      <c r="FD3500" s="1"/>
      <c r="FE3500" s="1"/>
      <c r="FF3500" s="1"/>
      <c r="FG3500" s="1"/>
      <c r="FH3500" s="1"/>
      <c r="FI3500" s="1"/>
      <c r="FJ3500" s="1"/>
      <c r="FK3500" s="1"/>
      <c r="FL3500" s="1"/>
      <c r="FM3500" s="1"/>
      <c r="FN3500" s="1"/>
      <c r="FO3500" s="1"/>
      <c r="FP3500" s="1"/>
      <c r="FQ3500" s="1"/>
      <c r="FR3500" s="1"/>
      <c r="FS3500" s="1"/>
      <c r="FT3500" s="1"/>
      <c r="FU3500" s="1"/>
      <c r="FV3500" s="1"/>
      <c r="FW3500" s="1"/>
      <c r="FX3500" s="1"/>
      <c r="FY3500" s="1"/>
      <c r="FZ3500" s="1"/>
      <c r="GA3500" s="1"/>
      <c r="GB3500" s="1"/>
      <c r="GC3500" s="1"/>
      <c r="GD3500" s="1"/>
      <c r="GE3500" s="1"/>
      <c r="GF3500" s="1"/>
      <c r="GG3500" s="1"/>
      <c r="GH3500" s="1"/>
      <c r="GI3500" s="1"/>
      <c r="GJ3500" s="1"/>
      <c r="GK3500" s="1"/>
      <c r="GL3500" s="1"/>
      <c r="GM3500" s="1"/>
      <c r="GN3500" s="1"/>
      <c r="GO3500" s="1"/>
    </row>
    <row r="3501" spans="1:197" s="40" customFormat="1" x14ac:dyDescent="0.25">
      <c r="A3501" s="41"/>
      <c r="B3501" s="4"/>
      <c r="C3501" s="41"/>
      <c r="D3501" s="42"/>
      <c r="E3501" s="42"/>
      <c r="F3501" s="42"/>
      <c r="G3501" s="1"/>
      <c r="H3501" s="1"/>
      <c r="I3501" s="1"/>
      <c r="J3501" s="1"/>
      <c r="K3501" s="1"/>
      <c r="L3501" s="1"/>
      <c r="M3501" s="2"/>
      <c r="N3501" s="1"/>
      <c r="O3501" s="1"/>
      <c r="P3501" s="1"/>
      <c r="Q3501" s="1"/>
      <c r="R3501" s="1"/>
      <c r="S3501" s="1"/>
      <c r="T3501" s="1"/>
      <c r="U3501" s="1"/>
      <c r="V3501" s="1"/>
      <c r="W3501" s="1"/>
      <c r="X3501" s="1"/>
      <c r="Y3501" s="1"/>
      <c r="Z3501" s="1"/>
      <c r="AA3501" s="1"/>
      <c r="AB3501" s="1"/>
      <c r="AC3501" s="1"/>
      <c r="AD3501" s="1"/>
      <c r="AE3501" s="1"/>
      <c r="AF3501" s="1"/>
      <c r="AG3501" s="1"/>
      <c r="AH3501" s="1"/>
      <c r="AI3501" s="1"/>
      <c r="AJ3501" s="1"/>
      <c r="AK3501" s="1"/>
      <c r="AL3501" s="1"/>
      <c r="AM3501" s="1"/>
      <c r="AN3501" s="1"/>
      <c r="AO3501" s="1"/>
      <c r="AP3501" s="1"/>
      <c r="AQ3501" s="1"/>
      <c r="AR3501" s="1"/>
      <c r="AS3501" s="1"/>
      <c r="AT3501" s="1"/>
      <c r="AU3501" s="1"/>
      <c r="AV3501" s="1"/>
      <c r="AW3501" s="1"/>
      <c r="AX3501" s="1"/>
      <c r="AY3501" s="1"/>
      <c r="AZ3501" s="1"/>
      <c r="BA3501" s="1"/>
      <c r="BB3501" s="1"/>
      <c r="BC3501" s="1"/>
      <c r="BD3501" s="1"/>
      <c r="BE3501" s="1"/>
      <c r="BF3501" s="1"/>
      <c r="BG3501" s="1"/>
      <c r="BH3501" s="1"/>
      <c r="BI3501" s="1"/>
      <c r="BJ3501" s="1"/>
      <c r="BK3501" s="1"/>
      <c r="BL3501" s="1"/>
      <c r="BM3501" s="1"/>
      <c r="BN3501" s="1"/>
      <c r="BO3501" s="1"/>
      <c r="BP3501" s="1"/>
      <c r="BQ3501" s="1"/>
      <c r="BR3501" s="1"/>
      <c r="BS3501" s="1"/>
      <c r="BT3501" s="1"/>
      <c r="BU3501" s="1"/>
      <c r="BV3501" s="1"/>
      <c r="BW3501" s="1"/>
      <c r="BX3501" s="1"/>
      <c r="BY3501" s="1"/>
      <c r="BZ3501" s="1"/>
      <c r="CA3501" s="1"/>
      <c r="CB3501" s="1"/>
      <c r="CC3501" s="1"/>
      <c r="CD3501" s="1"/>
      <c r="CE3501" s="1"/>
      <c r="CF3501" s="1"/>
      <c r="CG3501" s="1"/>
      <c r="CH3501" s="1"/>
      <c r="CI3501" s="1"/>
      <c r="CJ3501" s="1"/>
      <c r="CK3501" s="1"/>
      <c r="CL3501" s="1"/>
      <c r="CM3501" s="1"/>
      <c r="CN3501" s="1"/>
      <c r="CO3501" s="1"/>
      <c r="CP3501" s="1"/>
      <c r="CQ3501" s="1"/>
      <c r="CR3501" s="1"/>
      <c r="CS3501" s="1"/>
      <c r="CT3501" s="1"/>
      <c r="CU3501" s="1"/>
      <c r="CV3501" s="1"/>
      <c r="CW3501" s="1"/>
      <c r="CX3501" s="1"/>
      <c r="CY3501" s="1"/>
      <c r="CZ3501" s="1"/>
      <c r="DA3501" s="1"/>
      <c r="DB3501" s="1"/>
      <c r="DC3501" s="1"/>
      <c r="DD3501" s="1"/>
      <c r="DE3501" s="1"/>
      <c r="DF3501" s="1"/>
      <c r="DG3501" s="1"/>
      <c r="DH3501" s="1"/>
      <c r="DI3501" s="1"/>
      <c r="DJ3501" s="1"/>
      <c r="DK3501" s="1"/>
      <c r="DL3501" s="1"/>
      <c r="DM3501" s="1"/>
      <c r="DN3501" s="1"/>
      <c r="DO3501" s="1"/>
      <c r="DP3501" s="1"/>
      <c r="DQ3501" s="1"/>
      <c r="DR3501" s="1"/>
      <c r="DS3501" s="1"/>
      <c r="DT3501" s="1"/>
      <c r="DU3501" s="1"/>
      <c r="DV3501" s="1"/>
      <c r="DW3501" s="1"/>
      <c r="DX3501" s="1"/>
      <c r="DY3501" s="1"/>
      <c r="DZ3501" s="1"/>
      <c r="EA3501" s="1"/>
      <c r="EB3501" s="1"/>
      <c r="EC3501" s="1"/>
      <c r="ED3501" s="1"/>
      <c r="EE3501" s="1"/>
      <c r="EF3501" s="1"/>
      <c r="EG3501" s="1"/>
      <c r="EH3501" s="1"/>
      <c r="EI3501" s="1"/>
      <c r="EJ3501" s="1"/>
      <c r="EK3501" s="1"/>
      <c r="EL3501" s="1"/>
      <c r="EM3501" s="1"/>
      <c r="EN3501" s="1"/>
      <c r="EO3501" s="1"/>
      <c r="EP3501" s="1"/>
      <c r="EQ3501" s="1"/>
      <c r="ER3501" s="1"/>
      <c r="ES3501" s="1"/>
      <c r="ET3501" s="1"/>
      <c r="EU3501" s="1"/>
      <c r="EV3501" s="1"/>
      <c r="EW3501" s="1"/>
      <c r="EX3501" s="1"/>
      <c r="EY3501" s="1"/>
      <c r="EZ3501" s="1"/>
      <c r="FA3501" s="1"/>
      <c r="FB3501" s="1"/>
      <c r="FC3501" s="1"/>
      <c r="FD3501" s="1"/>
      <c r="FE3501" s="1"/>
      <c r="FF3501" s="1"/>
      <c r="FG3501" s="1"/>
      <c r="FH3501" s="1"/>
      <c r="FI3501" s="1"/>
      <c r="FJ3501" s="1"/>
      <c r="FK3501" s="1"/>
      <c r="FL3501" s="1"/>
      <c r="FM3501" s="1"/>
      <c r="FN3501" s="1"/>
      <c r="FO3501" s="1"/>
      <c r="FP3501" s="1"/>
      <c r="FQ3501" s="1"/>
      <c r="FR3501" s="1"/>
      <c r="FS3501" s="1"/>
      <c r="FT3501" s="1"/>
      <c r="FU3501" s="1"/>
      <c r="FV3501" s="1"/>
      <c r="FW3501" s="1"/>
      <c r="FX3501" s="1"/>
      <c r="FY3501" s="1"/>
      <c r="FZ3501" s="1"/>
      <c r="GA3501" s="1"/>
      <c r="GB3501" s="1"/>
      <c r="GC3501" s="1"/>
      <c r="GD3501" s="1"/>
      <c r="GE3501" s="1"/>
      <c r="GF3501" s="1"/>
      <c r="GG3501" s="1"/>
      <c r="GH3501" s="1"/>
      <c r="GI3501" s="1"/>
      <c r="GJ3501" s="1"/>
      <c r="GK3501" s="1"/>
      <c r="GL3501" s="1"/>
      <c r="GM3501" s="1"/>
      <c r="GN3501" s="1"/>
      <c r="GO3501" s="1"/>
    </row>
    <row r="3502" spans="1:197" s="40" customFormat="1" x14ac:dyDescent="0.25">
      <c r="A3502" s="41"/>
      <c r="B3502" s="4"/>
      <c r="C3502" s="41"/>
      <c r="D3502" s="42"/>
      <c r="E3502" s="42"/>
      <c r="F3502" s="42"/>
      <c r="G3502" s="1"/>
      <c r="H3502" s="1"/>
      <c r="I3502" s="1"/>
      <c r="J3502" s="1"/>
      <c r="K3502" s="1"/>
      <c r="L3502" s="1"/>
      <c r="M3502" s="2"/>
      <c r="N3502" s="1"/>
      <c r="O3502" s="1"/>
      <c r="P3502" s="1"/>
      <c r="Q3502" s="1"/>
      <c r="R3502" s="1"/>
      <c r="S3502" s="1"/>
      <c r="T3502" s="1"/>
      <c r="U3502" s="1"/>
      <c r="V3502" s="1"/>
      <c r="W3502" s="1"/>
      <c r="X3502" s="1"/>
      <c r="Y3502" s="1"/>
      <c r="Z3502" s="1"/>
      <c r="AA3502" s="1"/>
      <c r="AB3502" s="1"/>
      <c r="AC3502" s="1"/>
      <c r="AD3502" s="1"/>
      <c r="AE3502" s="1"/>
      <c r="AF3502" s="1"/>
      <c r="AG3502" s="1"/>
      <c r="AH3502" s="1"/>
      <c r="AI3502" s="1"/>
      <c r="AJ3502" s="1"/>
      <c r="AK3502" s="1"/>
      <c r="AL3502" s="1"/>
      <c r="AM3502" s="1"/>
      <c r="AN3502" s="1"/>
      <c r="AO3502" s="1"/>
      <c r="AP3502" s="1"/>
      <c r="AQ3502" s="1"/>
      <c r="AR3502" s="1"/>
      <c r="AS3502" s="1"/>
      <c r="AT3502" s="1"/>
      <c r="AU3502" s="1"/>
      <c r="AV3502" s="1"/>
      <c r="AW3502" s="1"/>
      <c r="AX3502" s="1"/>
      <c r="AY3502" s="1"/>
      <c r="AZ3502" s="1"/>
      <c r="BA3502" s="1"/>
      <c r="BB3502" s="1"/>
      <c r="BC3502" s="1"/>
      <c r="BD3502" s="1"/>
      <c r="BE3502" s="1"/>
      <c r="BF3502" s="1"/>
      <c r="BG3502" s="1"/>
      <c r="BH3502" s="1"/>
      <c r="BI3502" s="1"/>
      <c r="BJ3502" s="1"/>
      <c r="BK3502" s="1"/>
      <c r="BL3502" s="1"/>
      <c r="BM3502" s="1"/>
      <c r="BN3502" s="1"/>
      <c r="BO3502" s="1"/>
      <c r="BP3502" s="1"/>
      <c r="BQ3502" s="1"/>
      <c r="BR3502" s="1"/>
      <c r="BS3502" s="1"/>
      <c r="BT3502" s="1"/>
      <c r="BU3502" s="1"/>
      <c r="BV3502" s="1"/>
      <c r="BW3502" s="1"/>
      <c r="BX3502" s="1"/>
      <c r="BY3502" s="1"/>
      <c r="BZ3502" s="1"/>
      <c r="CA3502" s="1"/>
      <c r="CB3502" s="1"/>
      <c r="CC3502" s="1"/>
      <c r="CD3502" s="1"/>
      <c r="CE3502" s="1"/>
      <c r="CF3502" s="1"/>
      <c r="CG3502" s="1"/>
      <c r="CH3502" s="1"/>
      <c r="CI3502" s="1"/>
      <c r="CJ3502" s="1"/>
      <c r="CK3502" s="1"/>
      <c r="CL3502" s="1"/>
      <c r="CM3502" s="1"/>
      <c r="CN3502" s="1"/>
      <c r="CO3502" s="1"/>
      <c r="CP3502" s="1"/>
      <c r="CQ3502" s="1"/>
      <c r="CR3502" s="1"/>
      <c r="CS3502" s="1"/>
      <c r="CT3502" s="1"/>
      <c r="CU3502" s="1"/>
      <c r="CV3502" s="1"/>
      <c r="CW3502" s="1"/>
      <c r="CX3502" s="1"/>
      <c r="CY3502" s="1"/>
      <c r="CZ3502" s="1"/>
      <c r="DA3502" s="1"/>
      <c r="DB3502" s="1"/>
      <c r="DC3502" s="1"/>
      <c r="DD3502" s="1"/>
      <c r="DE3502" s="1"/>
      <c r="DF3502" s="1"/>
      <c r="DG3502" s="1"/>
      <c r="DH3502" s="1"/>
      <c r="DI3502" s="1"/>
      <c r="DJ3502" s="1"/>
      <c r="DK3502" s="1"/>
      <c r="DL3502" s="1"/>
      <c r="DM3502" s="1"/>
      <c r="DN3502" s="1"/>
      <c r="DO3502" s="1"/>
      <c r="DP3502" s="1"/>
      <c r="DQ3502" s="1"/>
      <c r="DR3502" s="1"/>
      <c r="DS3502" s="1"/>
      <c r="DT3502" s="1"/>
      <c r="DU3502" s="1"/>
      <c r="DV3502" s="1"/>
      <c r="DW3502" s="1"/>
      <c r="DX3502" s="1"/>
      <c r="DY3502" s="1"/>
      <c r="DZ3502" s="1"/>
      <c r="EA3502" s="1"/>
      <c r="EB3502" s="1"/>
      <c r="EC3502" s="1"/>
      <c r="ED3502" s="1"/>
      <c r="EE3502" s="1"/>
      <c r="EF3502" s="1"/>
      <c r="EG3502" s="1"/>
      <c r="EH3502" s="1"/>
      <c r="EI3502" s="1"/>
      <c r="EJ3502" s="1"/>
      <c r="EK3502" s="1"/>
      <c r="EL3502" s="1"/>
      <c r="EM3502" s="1"/>
      <c r="EN3502" s="1"/>
      <c r="EO3502" s="1"/>
      <c r="EP3502" s="1"/>
      <c r="EQ3502" s="1"/>
      <c r="ER3502" s="1"/>
      <c r="ES3502" s="1"/>
      <c r="ET3502" s="1"/>
      <c r="EU3502" s="1"/>
      <c r="EV3502" s="1"/>
      <c r="EW3502" s="1"/>
      <c r="EX3502" s="1"/>
      <c r="EY3502" s="1"/>
      <c r="EZ3502" s="1"/>
      <c r="FA3502" s="1"/>
      <c r="FB3502" s="1"/>
      <c r="FC3502" s="1"/>
      <c r="FD3502" s="1"/>
      <c r="FE3502" s="1"/>
      <c r="FF3502" s="1"/>
      <c r="FG3502" s="1"/>
      <c r="FH3502" s="1"/>
      <c r="FI3502" s="1"/>
      <c r="FJ3502" s="1"/>
      <c r="FK3502" s="1"/>
      <c r="FL3502" s="1"/>
      <c r="FM3502" s="1"/>
      <c r="FN3502" s="1"/>
      <c r="FO3502" s="1"/>
      <c r="FP3502" s="1"/>
      <c r="FQ3502" s="1"/>
      <c r="FR3502" s="1"/>
      <c r="FS3502" s="1"/>
      <c r="FT3502" s="1"/>
      <c r="FU3502" s="1"/>
      <c r="FV3502" s="1"/>
      <c r="FW3502" s="1"/>
      <c r="FX3502" s="1"/>
      <c r="FY3502" s="1"/>
      <c r="FZ3502" s="1"/>
      <c r="GA3502" s="1"/>
      <c r="GB3502" s="1"/>
      <c r="GC3502" s="1"/>
      <c r="GD3502" s="1"/>
      <c r="GE3502" s="1"/>
      <c r="GF3502" s="1"/>
      <c r="GG3502" s="1"/>
      <c r="GH3502" s="1"/>
      <c r="GI3502" s="1"/>
      <c r="GJ3502" s="1"/>
      <c r="GK3502" s="1"/>
      <c r="GL3502" s="1"/>
      <c r="GM3502" s="1"/>
      <c r="GN3502" s="1"/>
      <c r="GO3502" s="1"/>
    </row>
    <row r="3503" spans="1:197" s="40" customFormat="1" x14ac:dyDescent="0.25">
      <c r="A3503" s="41"/>
      <c r="B3503" s="4"/>
      <c r="C3503" s="41"/>
      <c r="D3503" s="42"/>
      <c r="E3503" s="42"/>
      <c r="F3503" s="42"/>
      <c r="G3503" s="1"/>
      <c r="H3503" s="1"/>
      <c r="I3503" s="1"/>
      <c r="J3503" s="1"/>
      <c r="K3503" s="1"/>
      <c r="L3503" s="1"/>
      <c r="M3503" s="2"/>
      <c r="N3503" s="1"/>
      <c r="O3503" s="1"/>
      <c r="P3503" s="1"/>
      <c r="Q3503" s="1"/>
      <c r="R3503" s="1"/>
      <c r="S3503" s="1"/>
      <c r="T3503" s="1"/>
      <c r="U3503" s="1"/>
      <c r="V3503" s="1"/>
      <c r="W3503" s="1"/>
      <c r="X3503" s="1"/>
      <c r="Y3503" s="1"/>
      <c r="Z3503" s="1"/>
      <c r="AA3503" s="1"/>
      <c r="AB3503" s="1"/>
      <c r="AC3503" s="1"/>
      <c r="AD3503" s="1"/>
      <c r="AE3503" s="1"/>
      <c r="AF3503" s="1"/>
      <c r="AG3503" s="1"/>
      <c r="AH3503" s="1"/>
      <c r="AI3503" s="1"/>
      <c r="AJ3503" s="1"/>
      <c r="AK3503" s="1"/>
      <c r="AL3503" s="1"/>
      <c r="AM3503" s="1"/>
      <c r="AN3503" s="1"/>
      <c r="AO3503" s="1"/>
      <c r="AP3503" s="1"/>
      <c r="AQ3503" s="1"/>
      <c r="AR3503" s="1"/>
      <c r="AS3503" s="1"/>
      <c r="AT3503" s="1"/>
      <c r="AU3503" s="1"/>
      <c r="AV3503" s="1"/>
      <c r="AW3503" s="1"/>
      <c r="AX3503" s="1"/>
      <c r="AY3503" s="1"/>
      <c r="AZ3503" s="1"/>
      <c r="BA3503" s="1"/>
      <c r="BB3503" s="1"/>
      <c r="BC3503" s="1"/>
      <c r="BD3503" s="1"/>
      <c r="BE3503" s="1"/>
      <c r="BF3503" s="1"/>
      <c r="BG3503" s="1"/>
      <c r="BH3503" s="1"/>
      <c r="BI3503" s="1"/>
      <c r="BJ3503" s="1"/>
      <c r="BK3503" s="1"/>
      <c r="BL3503" s="1"/>
      <c r="BM3503" s="1"/>
      <c r="BN3503" s="1"/>
      <c r="BO3503" s="1"/>
      <c r="BP3503" s="1"/>
      <c r="BQ3503" s="1"/>
      <c r="BR3503" s="1"/>
      <c r="BS3503" s="1"/>
      <c r="BT3503" s="1"/>
      <c r="BU3503" s="1"/>
      <c r="BV3503" s="1"/>
      <c r="BW3503" s="1"/>
      <c r="BX3503" s="1"/>
      <c r="BY3503" s="1"/>
      <c r="BZ3503" s="1"/>
      <c r="CA3503" s="1"/>
      <c r="CB3503" s="1"/>
      <c r="CC3503" s="1"/>
      <c r="CD3503" s="1"/>
      <c r="CE3503" s="1"/>
      <c r="CF3503" s="1"/>
      <c r="CG3503" s="1"/>
      <c r="CH3503" s="1"/>
      <c r="CI3503" s="1"/>
      <c r="CJ3503" s="1"/>
      <c r="CK3503" s="1"/>
      <c r="CL3503" s="1"/>
      <c r="CM3503" s="1"/>
      <c r="CN3503" s="1"/>
      <c r="CO3503" s="1"/>
      <c r="CP3503" s="1"/>
      <c r="CQ3503" s="1"/>
      <c r="CR3503" s="1"/>
      <c r="CS3503" s="1"/>
      <c r="CT3503" s="1"/>
      <c r="CU3503" s="1"/>
      <c r="CV3503" s="1"/>
      <c r="CW3503" s="1"/>
      <c r="CX3503" s="1"/>
      <c r="CY3503" s="1"/>
      <c r="CZ3503" s="1"/>
      <c r="DA3503" s="1"/>
      <c r="DB3503" s="1"/>
      <c r="DC3503" s="1"/>
      <c r="DD3503" s="1"/>
      <c r="DE3503" s="1"/>
      <c r="DF3503" s="1"/>
      <c r="DG3503" s="1"/>
      <c r="DH3503" s="1"/>
      <c r="DI3503" s="1"/>
      <c r="DJ3503" s="1"/>
      <c r="DK3503" s="1"/>
      <c r="DL3503" s="1"/>
      <c r="DM3503" s="1"/>
      <c r="DN3503" s="1"/>
      <c r="DO3503" s="1"/>
      <c r="DP3503" s="1"/>
      <c r="DQ3503" s="1"/>
      <c r="DR3503" s="1"/>
      <c r="DS3503" s="1"/>
      <c r="DT3503" s="1"/>
      <c r="DU3503" s="1"/>
      <c r="DV3503" s="1"/>
      <c r="DW3503" s="1"/>
      <c r="DX3503" s="1"/>
      <c r="DY3503" s="1"/>
      <c r="DZ3503" s="1"/>
      <c r="EA3503" s="1"/>
      <c r="EB3503" s="1"/>
      <c r="EC3503" s="1"/>
      <c r="ED3503" s="1"/>
      <c r="EE3503" s="1"/>
      <c r="EF3503" s="1"/>
      <c r="EG3503" s="1"/>
      <c r="EH3503" s="1"/>
      <c r="EI3503" s="1"/>
      <c r="EJ3503" s="1"/>
      <c r="EK3503" s="1"/>
      <c r="EL3503" s="1"/>
      <c r="EM3503" s="1"/>
      <c r="EN3503" s="1"/>
      <c r="EO3503" s="1"/>
      <c r="EP3503" s="1"/>
      <c r="EQ3503" s="1"/>
      <c r="ER3503" s="1"/>
      <c r="ES3503" s="1"/>
      <c r="ET3503" s="1"/>
      <c r="EU3503" s="1"/>
      <c r="EV3503" s="1"/>
      <c r="EW3503" s="1"/>
      <c r="EX3503" s="1"/>
      <c r="EY3503" s="1"/>
      <c r="EZ3503" s="1"/>
      <c r="FA3503" s="1"/>
      <c r="FB3503" s="1"/>
      <c r="FC3503" s="1"/>
      <c r="FD3503" s="1"/>
      <c r="FE3503" s="1"/>
      <c r="FF3503" s="1"/>
      <c r="FG3503" s="1"/>
      <c r="FH3503" s="1"/>
      <c r="FI3503" s="1"/>
      <c r="FJ3503" s="1"/>
      <c r="FK3503" s="1"/>
      <c r="FL3503" s="1"/>
      <c r="FM3503" s="1"/>
      <c r="FN3503" s="1"/>
      <c r="FO3503" s="1"/>
      <c r="FP3503" s="1"/>
      <c r="FQ3503" s="1"/>
      <c r="FR3503" s="1"/>
      <c r="FS3503" s="1"/>
      <c r="FT3503" s="1"/>
      <c r="FU3503" s="1"/>
      <c r="FV3503" s="1"/>
      <c r="FW3503" s="1"/>
      <c r="FX3503" s="1"/>
      <c r="FY3503" s="1"/>
      <c r="FZ3503" s="1"/>
      <c r="GA3503" s="1"/>
      <c r="GB3503" s="1"/>
      <c r="GC3503" s="1"/>
      <c r="GD3503" s="1"/>
      <c r="GE3503" s="1"/>
      <c r="GF3503" s="1"/>
      <c r="GG3503" s="1"/>
      <c r="GH3503" s="1"/>
      <c r="GI3503" s="1"/>
      <c r="GJ3503" s="1"/>
      <c r="GK3503" s="1"/>
      <c r="GL3503" s="1"/>
      <c r="GM3503" s="1"/>
      <c r="GN3503" s="1"/>
      <c r="GO3503" s="1"/>
    </row>
    <row r="3504" spans="1:197" s="40" customFormat="1" x14ac:dyDescent="0.25">
      <c r="A3504" s="41"/>
      <c r="B3504" s="4"/>
      <c r="C3504" s="41"/>
      <c r="D3504" s="42"/>
      <c r="E3504" s="42"/>
      <c r="F3504" s="42"/>
      <c r="G3504" s="1"/>
      <c r="H3504" s="1"/>
      <c r="I3504" s="1"/>
      <c r="J3504" s="1"/>
      <c r="K3504" s="1"/>
      <c r="L3504" s="1"/>
      <c r="M3504" s="2"/>
      <c r="N3504" s="1"/>
      <c r="O3504" s="1"/>
      <c r="P3504" s="1"/>
      <c r="Q3504" s="1"/>
      <c r="R3504" s="1"/>
      <c r="S3504" s="1"/>
      <c r="T3504" s="1"/>
      <c r="U3504" s="1"/>
      <c r="V3504" s="1"/>
      <c r="W3504" s="1"/>
      <c r="X3504" s="1"/>
      <c r="Y3504" s="1"/>
      <c r="Z3504" s="1"/>
      <c r="AA3504" s="1"/>
      <c r="AB3504" s="1"/>
      <c r="AC3504" s="1"/>
      <c r="AD3504" s="1"/>
      <c r="AE3504" s="1"/>
      <c r="AF3504" s="1"/>
      <c r="AG3504" s="1"/>
      <c r="AH3504" s="1"/>
      <c r="AI3504" s="1"/>
      <c r="AJ3504" s="1"/>
      <c r="AK3504" s="1"/>
      <c r="AL3504" s="1"/>
      <c r="AM3504" s="1"/>
      <c r="AN3504" s="1"/>
      <c r="AO3504" s="1"/>
      <c r="AP3504" s="1"/>
      <c r="AQ3504" s="1"/>
      <c r="AR3504" s="1"/>
      <c r="AS3504" s="1"/>
      <c r="AT3504" s="1"/>
      <c r="AU3504" s="1"/>
      <c r="AV3504" s="1"/>
      <c r="AW3504" s="1"/>
      <c r="AX3504" s="1"/>
      <c r="AY3504" s="1"/>
      <c r="AZ3504" s="1"/>
      <c r="BA3504" s="1"/>
      <c r="BB3504" s="1"/>
      <c r="BC3504" s="1"/>
      <c r="BD3504" s="1"/>
      <c r="BE3504" s="1"/>
      <c r="BF3504" s="1"/>
      <c r="BG3504" s="1"/>
      <c r="BH3504" s="1"/>
      <c r="BI3504" s="1"/>
      <c r="BJ3504" s="1"/>
      <c r="BK3504" s="1"/>
      <c r="BL3504" s="1"/>
      <c r="BM3504" s="1"/>
      <c r="BN3504" s="1"/>
      <c r="BO3504" s="1"/>
      <c r="BP3504" s="1"/>
      <c r="BQ3504" s="1"/>
      <c r="BR3504" s="1"/>
      <c r="BS3504" s="1"/>
      <c r="BT3504" s="1"/>
      <c r="BU3504" s="1"/>
      <c r="BV3504" s="1"/>
      <c r="BW3504" s="1"/>
      <c r="BX3504" s="1"/>
      <c r="BY3504" s="1"/>
      <c r="BZ3504" s="1"/>
      <c r="CA3504" s="1"/>
      <c r="CB3504" s="1"/>
      <c r="CC3504" s="1"/>
      <c r="CD3504" s="1"/>
      <c r="CE3504" s="1"/>
      <c r="CF3504" s="1"/>
      <c r="CG3504" s="1"/>
      <c r="CH3504" s="1"/>
      <c r="CI3504" s="1"/>
      <c r="CJ3504" s="1"/>
      <c r="CK3504" s="1"/>
      <c r="CL3504" s="1"/>
      <c r="CM3504" s="1"/>
      <c r="CN3504" s="1"/>
      <c r="CO3504" s="1"/>
      <c r="CP3504" s="1"/>
      <c r="CQ3504" s="1"/>
      <c r="CR3504" s="1"/>
      <c r="CS3504" s="1"/>
      <c r="CT3504" s="1"/>
      <c r="CU3504" s="1"/>
      <c r="CV3504" s="1"/>
      <c r="CW3504" s="1"/>
      <c r="CX3504" s="1"/>
      <c r="CY3504" s="1"/>
      <c r="CZ3504" s="1"/>
      <c r="DA3504" s="1"/>
      <c r="DB3504" s="1"/>
      <c r="DC3504" s="1"/>
      <c r="DD3504" s="1"/>
      <c r="DE3504" s="1"/>
      <c r="DF3504" s="1"/>
      <c r="DG3504" s="1"/>
      <c r="DH3504" s="1"/>
      <c r="DI3504" s="1"/>
      <c r="DJ3504" s="1"/>
      <c r="DK3504" s="1"/>
      <c r="DL3504" s="1"/>
      <c r="DM3504" s="1"/>
      <c r="DN3504" s="1"/>
      <c r="DO3504" s="1"/>
      <c r="DP3504" s="1"/>
      <c r="DQ3504" s="1"/>
      <c r="DR3504" s="1"/>
      <c r="DS3504" s="1"/>
      <c r="DT3504" s="1"/>
      <c r="DU3504" s="1"/>
      <c r="DV3504" s="1"/>
      <c r="DW3504" s="1"/>
      <c r="DX3504" s="1"/>
      <c r="DY3504" s="1"/>
      <c r="DZ3504" s="1"/>
      <c r="EA3504" s="1"/>
      <c r="EB3504" s="1"/>
      <c r="EC3504" s="1"/>
      <c r="ED3504" s="1"/>
      <c r="EE3504" s="1"/>
      <c r="EF3504" s="1"/>
      <c r="EG3504" s="1"/>
      <c r="EH3504" s="1"/>
      <c r="EI3504" s="1"/>
      <c r="EJ3504" s="1"/>
      <c r="EK3504" s="1"/>
      <c r="EL3504" s="1"/>
      <c r="EM3504" s="1"/>
      <c r="EN3504" s="1"/>
      <c r="EO3504" s="1"/>
      <c r="EP3504" s="1"/>
      <c r="EQ3504" s="1"/>
      <c r="ER3504" s="1"/>
      <c r="ES3504" s="1"/>
      <c r="ET3504" s="1"/>
      <c r="EU3504" s="1"/>
      <c r="EV3504" s="1"/>
      <c r="EW3504" s="1"/>
      <c r="EX3504" s="1"/>
      <c r="EY3504" s="1"/>
      <c r="EZ3504" s="1"/>
      <c r="FA3504" s="1"/>
      <c r="FB3504" s="1"/>
      <c r="FC3504" s="1"/>
      <c r="FD3504" s="1"/>
      <c r="FE3504" s="1"/>
      <c r="FF3504" s="1"/>
      <c r="FG3504" s="1"/>
      <c r="FH3504" s="1"/>
      <c r="FI3504" s="1"/>
      <c r="FJ3504" s="1"/>
      <c r="FK3504" s="1"/>
      <c r="FL3504" s="1"/>
      <c r="FM3504" s="1"/>
      <c r="FN3504" s="1"/>
      <c r="FO3504" s="1"/>
      <c r="FP3504" s="1"/>
      <c r="FQ3504" s="1"/>
      <c r="FR3504" s="1"/>
      <c r="FS3504" s="1"/>
      <c r="FT3504" s="1"/>
      <c r="FU3504" s="1"/>
      <c r="FV3504" s="1"/>
      <c r="FW3504" s="1"/>
      <c r="FX3504" s="1"/>
      <c r="FY3504" s="1"/>
      <c r="FZ3504" s="1"/>
      <c r="GA3504" s="1"/>
      <c r="GB3504" s="1"/>
      <c r="GC3504" s="1"/>
      <c r="GD3504" s="1"/>
      <c r="GE3504" s="1"/>
      <c r="GF3504" s="1"/>
      <c r="GG3504" s="1"/>
      <c r="GH3504" s="1"/>
      <c r="GI3504" s="1"/>
      <c r="GJ3504" s="1"/>
      <c r="GK3504" s="1"/>
      <c r="GL3504" s="1"/>
      <c r="GM3504" s="1"/>
      <c r="GN3504" s="1"/>
      <c r="GO3504" s="1"/>
    </row>
    <row r="3505" spans="1:197" s="40" customFormat="1" x14ac:dyDescent="0.25">
      <c r="A3505" s="41"/>
      <c r="B3505" s="4"/>
      <c r="C3505" s="41"/>
      <c r="D3505" s="42"/>
      <c r="E3505" s="42"/>
      <c r="F3505" s="42"/>
      <c r="G3505" s="1"/>
      <c r="H3505" s="1"/>
      <c r="I3505" s="1"/>
      <c r="J3505" s="1"/>
      <c r="K3505" s="1"/>
      <c r="L3505" s="1"/>
      <c r="M3505" s="2"/>
      <c r="N3505" s="1"/>
      <c r="O3505" s="1"/>
      <c r="P3505" s="1"/>
      <c r="Q3505" s="1"/>
      <c r="R3505" s="1"/>
      <c r="S3505" s="1"/>
      <c r="T3505" s="1"/>
      <c r="U3505" s="1"/>
      <c r="V3505" s="1"/>
      <c r="W3505" s="1"/>
      <c r="X3505" s="1"/>
      <c r="Y3505" s="1"/>
      <c r="Z3505" s="1"/>
      <c r="AA3505" s="1"/>
      <c r="AB3505" s="1"/>
      <c r="AC3505" s="1"/>
      <c r="AD3505" s="1"/>
      <c r="AE3505" s="1"/>
      <c r="AF3505" s="1"/>
      <c r="AG3505" s="1"/>
      <c r="AH3505" s="1"/>
      <c r="AI3505" s="1"/>
      <c r="AJ3505" s="1"/>
      <c r="AK3505" s="1"/>
      <c r="AL3505" s="1"/>
      <c r="AM3505" s="1"/>
      <c r="AN3505" s="1"/>
      <c r="AO3505" s="1"/>
      <c r="AP3505" s="1"/>
      <c r="AQ3505" s="1"/>
      <c r="AR3505" s="1"/>
      <c r="AS3505" s="1"/>
      <c r="AT3505" s="1"/>
      <c r="AU3505" s="1"/>
      <c r="AV3505" s="1"/>
      <c r="AW3505" s="1"/>
      <c r="AX3505" s="1"/>
      <c r="AY3505" s="1"/>
      <c r="AZ3505" s="1"/>
      <c r="BA3505" s="1"/>
      <c r="BB3505" s="1"/>
      <c r="BC3505" s="1"/>
      <c r="BD3505" s="1"/>
      <c r="BE3505" s="1"/>
      <c r="BF3505" s="1"/>
      <c r="BG3505" s="1"/>
      <c r="BH3505" s="1"/>
      <c r="BI3505" s="1"/>
      <c r="BJ3505" s="1"/>
      <c r="BK3505" s="1"/>
      <c r="BL3505" s="1"/>
      <c r="BM3505" s="1"/>
      <c r="BN3505" s="1"/>
      <c r="BO3505" s="1"/>
      <c r="BP3505" s="1"/>
      <c r="BQ3505" s="1"/>
      <c r="BR3505" s="1"/>
      <c r="BS3505" s="1"/>
      <c r="BT3505" s="1"/>
      <c r="BU3505" s="1"/>
      <c r="BV3505" s="1"/>
      <c r="BW3505" s="1"/>
      <c r="BX3505" s="1"/>
      <c r="BY3505" s="1"/>
      <c r="BZ3505" s="1"/>
      <c r="CA3505" s="1"/>
      <c r="CB3505" s="1"/>
      <c r="CC3505" s="1"/>
      <c r="CD3505" s="1"/>
      <c r="CE3505" s="1"/>
      <c r="CF3505" s="1"/>
      <c r="CG3505" s="1"/>
      <c r="CH3505" s="1"/>
      <c r="CI3505" s="1"/>
      <c r="CJ3505" s="1"/>
      <c r="CK3505" s="1"/>
      <c r="CL3505" s="1"/>
      <c r="CM3505" s="1"/>
      <c r="CN3505" s="1"/>
      <c r="CO3505" s="1"/>
      <c r="CP3505" s="1"/>
      <c r="CQ3505" s="1"/>
      <c r="CR3505" s="1"/>
      <c r="CS3505" s="1"/>
      <c r="CT3505" s="1"/>
      <c r="CU3505" s="1"/>
      <c r="CV3505" s="1"/>
      <c r="CW3505" s="1"/>
      <c r="CX3505" s="1"/>
      <c r="CY3505" s="1"/>
      <c r="CZ3505" s="1"/>
      <c r="DA3505" s="1"/>
      <c r="DB3505" s="1"/>
      <c r="DC3505" s="1"/>
      <c r="DD3505" s="1"/>
      <c r="DE3505" s="1"/>
      <c r="DF3505" s="1"/>
      <c r="DG3505" s="1"/>
      <c r="DH3505" s="1"/>
      <c r="DI3505" s="1"/>
      <c r="DJ3505" s="1"/>
      <c r="DK3505" s="1"/>
      <c r="DL3505" s="1"/>
      <c r="DM3505" s="1"/>
      <c r="DN3505" s="1"/>
      <c r="DO3505" s="1"/>
      <c r="DP3505" s="1"/>
      <c r="DQ3505" s="1"/>
      <c r="DR3505" s="1"/>
      <c r="DS3505" s="1"/>
      <c r="DT3505" s="1"/>
      <c r="DU3505" s="1"/>
      <c r="DV3505" s="1"/>
      <c r="DW3505" s="1"/>
      <c r="DX3505" s="1"/>
      <c r="DY3505" s="1"/>
      <c r="DZ3505" s="1"/>
      <c r="EA3505" s="1"/>
      <c r="EB3505" s="1"/>
      <c r="EC3505" s="1"/>
      <c r="ED3505" s="1"/>
      <c r="EE3505" s="1"/>
      <c r="EF3505" s="1"/>
      <c r="EG3505" s="1"/>
      <c r="EH3505" s="1"/>
      <c r="EI3505" s="1"/>
      <c r="EJ3505" s="1"/>
      <c r="EK3505" s="1"/>
      <c r="EL3505" s="1"/>
      <c r="EM3505" s="1"/>
      <c r="EN3505" s="1"/>
      <c r="EO3505" s="1"/>
      <c r="EP3505" s="1"/>
      <c r="EQ3505" s="1"/>
      <c r="ER3505" s="1"/>
      <c r="ES3505" s="1"/>
      <c r="ET3505" s="1"/>
      <c r="EU3505" s="1"/>
      <c r="EV3505" s="1"/>
      <c r="EW3505" s="1"/>
      <c r="EX3505" s="1"/>
      <c r="EY3505" s="1"/>
      <c r="EZ3505" s="1"/>
      <c r="FA3505" s="1"/>
      <c r="FB3505" s="1"/>
      <c r="FC3505" s="1"/>
      <c r="FD3505" s="1"/>
      <c r="FE3505" s="1"/>
      <c r="FF3505" s="1"/>
      <c r="FG3505" s="1"/>
      <c r="FH3505" s="1"/>
      <c r="FI3505" s="1"/>
      <c r="FJ3505" s="1"/>
      <c r="FK3505" s="1"/>
      <c r="FL3505" s="1"/>
      <c r="FM3505" s="1"/>
      <c r="FN3505" s="1"/>
      <c r="FO3505" s="1"/>
      <c r="FP3505" s="1"/>
      <c r="FQ3505" s="1"/>
      <c r="FR3505" s="1"/>
      <c r="FS3505" s="1"/>
      <c r="FT3505" s="1"/>
      <c r="FU3505" s="1"/>
      <c r="FV3505" s="1"/>
      <c r="FW3505" s="1"/>
      <c r="FX3505" s="1"/>
      <c r="FY3505" s="1"/>
      <c r="FZ3505" s="1"/>
      <c r="GA3505" s="1"/>
      <c r="GB3505" s="1"/>
      <c r="GC3505" s="1"/>
      <c r="GD3505" s="1"/>
      <c r="GE3505" s="1"/>
      <c r="GF3505" s="1"/>
      <c r="GG3505" s="1"/>
      <c r="GH3505" s="1"/>
      <c r="GI3505" s="1"/>
      <c r="GJ3505" s="1"/>
      <c r="GK3505" s="1"/>
      <c r="GL3505" s="1"/>
      <c r="GM3505" s="1"/>
      <c r="GN3505" s="1"/>
      <c r="GO3505" s="1"/>
    </row>
    <row r="3506" spans="1:197" s="40" customFormat="1" x14ac:dyDescent="0.25">
      <c r="A3506" s="41"/>
      <c r="B3506" s="4"/>
      <c r="C3506" s="41"/>
      <c r="D3506" s="42"/>
      <c r="E3506" s="42"/>
      <c r="F3506" s="42"/>
      <c r="G3506" s="1"/>
      <c r="H3506" s="1"/>
      <c r="I3506" s="1"/>
      <c r="J3506" s="1"/>
      <c r="K3506" s="1"/>
      <c r="L3506" s="1"/>
      <c r="M3506" s="2"/>
      <c r="N3506" s="1"/>
      <c r="O3506" s="1"/>
      <c r="P3506" s="1"/>
      <c r="Q3506" s="1"/>
      <c r="R3506" s="1"/>
      <c r="S3506" s="1"/>
      <c r="T3506" s="1"/>
      <c r="U3506" s="1"/>
      <c r="V3506" s="1"/>
      <c r="W3506" s="1"/>
      <c r="X3506" s="1"/>
      <c r="Y3506" s="1"/>
      <c r="Z3506" s="1"/>
      <c r="AA3506" s="1"/>
      <c r="AB3506" s="1"/>
      <c r="AC3506" s="1"/>
      <c r="AD3506" s="1"/>
      <c r="AE3506" s="1"/>
      <c r="AF3506" s="1"/>
      <c r="AG3506" s="1"/>
      <c r="AH3506" s="1"/>
      <c r="AI3506" s="1"/>
      <c r="AJ3506" s="1"/>
      <c r="AK3506" s="1"/>
      <c r="AL3506" s="1"/>
      <c r="AM3506" s="1"/>
      <c r="AN3506" s="1"/>
      <c r="AO3506" s="1"/>
      <c r="AP3506" s="1"/>
      <c r="AQ3506" s="1"/>
      <c r="AR3506" s="1"/>
      <c r="AS3506" s="1"/>
      <c r="AT3506" s="1"/>
      <c r="AU3506" s="1"/>
      <c r="AV3506" s="1"/>
      <c r="AW3506" s="1"/>
      <c r="AX3506" s="1"/>
      <c r="AY3506" s="1"/>
      <c r="AZ3506" s="1"/>
      <c r="BA3506" s="1"/>
      <c r="BB3506" s="1"/>
      <c r="BC3506" s="1"/>
      <c r="BD3506" s="1"/>
      <c r="BE3506" s="1"/>
      <c r="BF3506" s="1"/>
      <c r="BG3506" s="1"/>
      <c r="BH3506" s="1"/>
      <c r="BI3506" s="1"/>
      <c r="BJ3506" s="1"/>
      <c r="BK3506" s="1"/>
      <c r="BL3506" s="1"/>
      <c r="BM3506" s="1"/>
      <c r="BN3506" s="1"/>
      <c r="BO3506" s="1"/>
      <c r="BP3506" s="1"/>
      <c r="BQ3506" s="1"/>
      <c r="BR3506" s="1"/>
      <c r="BS3506" s="1"/>
      <c r="BT3506" s="1"/>
      <c r="BU3506" s="1"/>
      <c r="BV3506" s="1"/>
      <c r="BW3506" s="1"/>
      <c r="BX3506" s="1"/>
      <c r="BY3506" s="1"/>
      <c r="BZ3506" s="1"/>
      <c r="CA3506" s="1"/>
      <c r="CB3506" s="1"/>
      <c r="CC3506" s="1"/>
      <c r="CD3506" s="1"/>
      <c r="CE3506" s="1"/>
      <c r="CF3506" s="1"/>
      <c r="CG3506" s="1"/>
      <c r="CH3506" s="1"/>
      <c r="CI3506" s="1"/>
      <c r="CJ3506" s="1"/>
      <c r="CK3506" s="1"/>
      <c r="CL3506" s="1"/>
      <c r="CM3506" s="1"/>
      <c r="CN3506" s="1"/>
      <c r="CO3506" s="1"/>
      <c r="CP3506" s="1"/>
      <c r="CQ3506" s="1"/>
      <c r="CR3506" s="1"/>
      <c r="CS3506" s="1"/>
      <c r="CT3506" s="1"/>
      <c r="CU3506" s="1"/>
      <c r="CV3506" s="1"/>
      <c r="CW3506" s="1"/>
      <c r="CX3506" s="1"/>
      <c r="CY3506" s="1"/>
      <c r="CZ3506" s="1"/>
      <c r="DA3506" s="1"/>
      <c r="DB3506" s="1"/>
      <c r="DC3506" s="1"/>
      <c r="DD3506" s="1"/>
      <c r="DE3506" s="1"/>
      <c r="DF3506" s="1"/>
      <c r="DG3506" s="1"/>
      <c r="DH3506" s="1"/>
      <c r="DI3506" s="1"/>
      <c r="DJ3506" s="1"/>
      <c r="DK3506" s="1"/>
      <c r="DL3506" s="1"/>
      <c r="DM3506" s="1"/>
      <c r="DN3506" s="1"/>
      <c r="DO3506" s="1"/>
      <c r="DP3506" s="1"/>
      <c r="DQ3506" s="1"/>
      <c r="DR3506" s="1"/>
      <c r="DS3506" s="1"/>
      <c r="DT3506" s="1"/>
      <c r="DU3506" s="1"/>
      <c r="DV3506" s="1"/>
      <c r="DW3506" s="1"/>
      <c r="DX3506" s="1"/>
      <c r="DY3506" s="1"/>
      <c r="DZ3506" s="1"/>
      <c r="EA3506" s="1"/>
      <c r="EB3506" s="1"/>
      <c r="EC3506" s="1"/>
      <c r="ED3506" s="1"/>
      <c r="EE3506" s="1"/>
      <c r="EF3506" s="1"/>
      <c r="EG3506" s="1"/>
      <c r="EH3506" s="1"/>
      <c r="EI3506" s="1"/>
      <c r="EJ3506" s="1"/>
      <c r="EK3506" s="1"/>
      <c r="EL3506" s="1"/>
      <c r="EM3506" s="1"/>
      <c r="EN3506" s="1"/>
      <c r="EO3506" s="1"/>
      <c r="EP3506" s="1"/>
      <c r="EQ3506" s="1"/>
      <c r="ER3506" s="1"/>
      <c r="ES3506" s="1"/>
      <c r="ET3506" s="1"/>
      <c r="EU3506" s="1"/>
      <c r="EV3506" s="1"/>
      <c r="EW3506" s="1"/>
      <c r="EX3506" s="1"/>
      <c r="EY3506" s="1"/>
      <c r="EZ3506" s="1"/>
      <c r="FA3506" s="1"/>
      <c r="FB3506" s="1"/>
      <c r="FC3506" s="1"/>
      <c r="FD3506" s="1"/>
      <c r="FE3506" s="1"/>
      <c r="FF3506" s="1"/>
      <c r="FG3506" s="1"/>
      <c r="FH3506" s="1"/>
      <c r="FI3506" s="1"/>
      <c r="FJ3506" s="1"/>
      <c r="FK3506" s="1"/>
      <c r="FL3506" s="1"/>
      <c r="FM3506" s="1"/>
      <c r="FN3506" s="1"/>
      <c r="FO3506" s="1"/>
      <c r="FP3506" s="1"/>
      <c r="FQ3506" s="1"/>
      <c r="FR3506" s="1"/>
      <c r="FS3506" s="1"/>
      <c r="FT3506" s="1"/>
      <c r="FU3506" s="1"/>
      <c r="FV3506" s="1"/>
      <c r="FW3506" s="1"/>
      <c r="FX3506" s="1"/>
      <c r="FY3506" s="1"/>
      <c r="FZ3506" s="1"/>
      <c r="GA3506" s="1"/>
      <c r="GB3506" s="1"/>
      <c r="GC3506" s="1"/>
      <c r="GD3506" s="1"/>
      <c r="GE3506" s="1"/>
      <c r="GF3506" s="1"/>
      <c r="GG3506" s="1"/>
      <c r="GH3506" s="1"/>
      <c r="GI3506" s="1"/>
      <c r="GJ3506" s="1"/>
      <c r="GK3506" s="1"/>
      <c r="GL3506" s="1"/>
      <c r="GM3506" s="1"/>
      <c r="GN3506" s="1"/>
      <c r="GO3506" s="1"/>
    </row>
    <row r="3507" spans="1:197" s="40" customFormat="1" x14ac:dyDescent="0.25">
      <c r="A3507" s="41"/>
      <c r="B3507" s="4"/>
      <c r="C3507" s="41"/>
      <c r="D3507" s="42"/>
      <c r="E3507" s="42"/>
      <c r="F3507" s="42"/>
      <c r="G3507" s="1"/>
      <c r="H3507" s="1"/>
      <c r="I3507" s="1"/>
      <c r="J3507" s="1"/>
      <c r="K3507" s="1"/>
      <c r="L3507" s="1"/>
      <c r="M3507" s="2"/>
      <c r="N3507" s="1"/>
      <c r="O3507" s="1"/>
      <c r="P3507" s="1"/>
      <c r="Q3507" s="1"/>
      <c r="R3507" s="1"/>
      <c r="S3507" s="1"/>
      <c r="T3507" s="1"/>
      <c r="U3507" s="1"/>
      <c r="V3507" s="1"/>
      <c r="W3507" s="1"/>
      <c r="X3507" s="1"/>
      <c r="Y3507" s="1"/>
      <c r="Z3507" s="1"/>
      <c r="AA3507" s="1"/>
      <c r="AB3507" s="1"/>
      <c r="AC3507" s="1"/>
      <c r="AD3507" s="1"/>
      <c r="AE3507" s="1"/>
      <c r="AF3507" s="1"/>
      <c r="AG3507" s="1"/>
      <c r="AH3507" s="1"/>
      <c r="AI3507" s="1"/>
      <c r="AJ3507" s="1"/>
      <c r="AK3507" s="1"/>
      <c r="AL3507" s="1"/>
      <c r="AM3507" s="1"/>
      <c r="AN3507" s="1"/>
      <c r="AO3507" s="1"/>
      <c r="AP3507" s="1"/>
      <c r="AQ3507" s="1"/>
      <c r="AR3507" s="1"/>
      <c r="AS3507" s="1"/>
      <c r="AT3507" s="1"/>
      <c r="AU3507" s="1"/>
      <c r="AV3507" s="1"/>
      <c r="AW3507" s="1"/>
      <c r="AX3507" s="1"/>
      <c r="AY3507" s="1"/>
      <c r="AZ3507" s="1"/>
      <c r="BA3507" s="1"/>
      <c r="BB3507" s="1"/>
      <c r="BC3507" s="1"/>
      <c r="BD3507" s="1"/>
      <c r="BE3507" s="1"/>
      <c r="BF3507" s="1"/>
      <c r="BG3507" s="1"/>
      <c r="BH3507" s="1"/>
      <c r="BI3507" s="1"/>
      <c r="BJ3507" s="1"/>
      <c r="BK3507" s="1"/>
      <c r="BL3507" s="1"/>
      <c r="BM3507" s="1"/>
      <c r="BN3507" s="1"/>
      <c r="BO3507" s="1"/>
      <c r="BP3507" s="1"/>
      <c r="BQ3507" s="1"/>
      <c r="BR3507" s="1"/>
      <c r="BS3507" s="1"/>
      <c r="BT3507" s="1"/>
      <c r="BU3507" s="1"/>
      <c r="BV3507" s="1"/>
      <c r="BW3507" s="1"/>
      <c r="BX3507" s="1"/>
      <c r="BY3507" s="1"/>
      <c r="BZ3507" s="1"/>
      <c r="CA3507" s="1"/>
      <c r="CB3507" s="1"/>
      <c r="CC3507" s="1"/>
      <c r="CD3507" s="1"/>
      <c r="CE3507" s="1"/>
      <c r="CF3507" s="1"/>
      <c r="CG3507" s="1"/>
      <c r="CH3507" s="1"/>
      <c r="CI3507" s="1"/>
      <c r="CJ3507" s="1"/>
      <c r="CK3507" s="1"/>
      <c r="CL3507" s="1"/>
      <c r="CM3507" s="1"/>
      <c r="CN3507" s="1"/>
      <c r="CO3507" s="1"/>
      <c r="CP3507" s="1"/>
      <c r="CQ3507" s="1"/>
      <c r="CR3507" s="1"/>
      <c r="CS3507" s="1"/>
      <c r="CT3507" s="1"/>
      <c r="CU3507" s="1"/>
      <c r="CV3507" s="1"/>
      <c r="CW3507" s="1"/>
      <c r="CX3507" s="1"/>
      <c r="CY3507" s="1"/>
      <c r="CZ3507" s="1"/>
      <c r="DA3507" s="1"/>
      <c r="DB3507" s="1"/>
      <c r="DC3507" s="1"/>
      <c r="DD3507" s="1"/>
      <c r="DE3507" s="1"/>
      <c r="DF3507" s="1"/>
      <c r="DG3507" s="1"/>
      <c r="DH3507" s="1"/>
      <c r="DI3507" s="1"/>
      <c r="DJ3507" s="1"/>
      <c r="DK3507" s="1"/>
      <c r="DL3507" s="1"/>
      <c r="DM3507" s="1"/>
      <c r="DN3507" s="1"/>
      <c r="DO3507" s="1"/>
      <c r="DP3507" s="1"/>
      <c r="DQ3507" s="1"/>
      <c r="DR3507" s="1"/>
      <c r="DS3507" s="1"/>
      <c r="DT3507" s="1"/>
      <c r="DU3507" s="1"/>
      <c r="DV3507" s="1"/>
      <c r="DW3507" s="1"/>
      <c r="DX3507" s="1"/>
      <c r="DY3507" s="1"/>
      <c r="DZ3507" s="1"/>
      <c r="EA3507" s="1"/>
      <c r="EB3507" s="1"/>
      <c r="EC3507" s="1"/>
      <c r="ED3507" s="1"/>
      <c r="EE3507" s="1"/>
      <c r="EF3507" s="1"/>
      <c r="EG3507" s="1"/>
      <c r="EH3507" s="1"/>
      <c r="EI3507" s="1"/>
      <c r="EJ3507" s="1"/>
      <c r="EK3507" s="1"/>
      <c r="EL3507" s="1"/>
      <c r="EM3507" s="1"/>
      <c r="EN3507" s="1"/>
      <c r="EO3507" s="1"/>
      <c r="EP3507" s="1"/>
      <c r="EQ3507" s="1"/>
      <c r="ER3507" s="1"/>
      <c r="ES3507" s="1"/>
      <c r="ET3507" s="1"/>
      <c r="EU3507" s="1"/>
      <c r="EV3507" s="1"/>
      <c r="EW3507" s="1"/>
      <c r="EX3507" s="1"/>
      <c r="EY3507" s="1"/>
      <c r="EZ3507" s="1"/>
      <c r="FA3507" s="1"/>
      <c r="FB3507" s="1"/>
      <c r="FC3507" s="1"/>
      <c r="FD3507" s="1"/>
      <c r="FE3507" s="1"/>
      <c r="FF3507" s="1"/>
      <c r="FG3507" s="1"/>
      <c r="FH3507" s="1"/>
      <c r="FI3507" s="1"/>
      <c r="FJ3507" s="1"/>
      <c r="FK3507" s="1"/>
      <c r="FL3507" s="1"/>
      <c r="FM3507" s="1"/>
      <c r="FN3507" s="1"/>
      <c r="FO3507" s="1"/>
      <c r="FP3507" s="1"/>
      <c r="FQ3507" s="1"/>
      <c r="FR3507" s="1"/>
      <c r="FS3507" s="1"/>
      <c r="FT3507" s="1"/>
      <c r="FU3507" s="1"/>
      <c r="FV3507" s="1"/>
      <c r="FW3507" s="1"/>
      <c r="FX3507" s="1"/>
      <c r="FY3507" s="1"/>
      <c r="FZ3507" s="1"/>
      <c r="GA3507" s="1"/>
      <c r="GB3507" s="1"/>
      <c r="GC3507" s="1"/>
      <c r="GD3507" s="1"/>
      <c r="GE3507" s="1"/>
      <c r="GF3507" s="1"/>
      <c r="GG3507" s="1"/>
      <c r="GH3507" s="1"/>
      <c r="GI3507" s="1"/>
      <c r="GJ3507" s="1"/>
      <c r="GK3507" s="1"/>
      <c r="GL3507" s="1"/>
      <c r="GM3507" s="1"/>
      <c r="GN3507" s="1"/>
      <c r="GO3507" s="1"/>
    </row>
    <row r="3508" spans="1:197" s="40" customFormat="1" x14ac:dyDescent="0.25">
      <c r="A3508" s="41"/>
      <c r="B3508" s="4"/>
      <c r="C3508" s="41"/>
      <c r="D3508" s="42"/>
      <c r="E3508" s="42"/>
      <c r="F3508" s="42"/>
      <c r="G3508" s="1"/>
      <c r="H3508" s="1"/>
      <c r="I3508" s="1"/>
      <c r="J3508" s="1"/>
      <c r="K3508" s="1"/>
      <c r="L3508" s="1"/>
      <c r="M3508" s="2"/>
      <c r="N3508" s="1"/>
      <c r="O3508" s="1"/>
      <c r="P3508" s="1"/>
      <c r="Q3508" s="1"/>
      <c r="R3508" s="1"/>
      <c r="S3508" s="1"/>
      <c r="T3508" s="1"/>
      <c r="U3508" s="1"/>
      <c r="V3508" s="1"/>
      <c r="W3508" s="1"/>
      <c r="X3508" s="1"/>
      <c r="Y3508" s="1"/>
      <c r="Z3508" s="1"/>
      <c r="AA3508" s="1"/>
      <c r="AB3508" s="1"/>
      <c r="AC3508" s="1"/>
      <c r="AD3508" s="1"/>
      <c r="AE3508" s="1"/>
      <c r="AF3508" s="1"/>
      <c r="AG3508" s="1"/>
      <c r="AH3508" s="1"/>
      <c r="AI3508" s="1"/>
      <c r="AJ3508" s="1"/>
      <c r="AK3508" s="1"/>
      <c r="AL3508" s="1"/>
      <c r="AM3508" s="1"/>
      <c r="AN3508" s="1"/>
      <c r="AO3508" s="1"/>
      <c r="AP3508" s="1"/>
      <c r="AQ3508" s="1"/>
      <c r="AR3508" s="1"/>
      <c r="AS3508" s="1"/>
      <c r="AT3508" s="1"/>
      <c r="AU3508" s="1"/>
      <c r="AV3508" s="1"/>
      <c r="AW3508" s="1"/>
      <c r="AX3508" s="1"/>
      <c r="AY3508" s="1"/>
      <c r="AZ3508" s="1"/>
      <c r="BA3508" s="1"/>
      <c r="BB3508" s="1"/>
      <c r="BC3508" s="1"/>
      <c r="BD3508" s="1"/>
      <c r="BE3508" s="1"/>
      <c r="BF3508" s="1"/>
      <c r="BG3508" s="1"/>
      <c r="BH3508" s="1"/>
      <c r="BI3508" s="1"/>
      <c r="BJ3508" s="1"/>
      <c r="BK3508" s="1"/>
      <c r="BL3508" s="1"/>
      <c r="BM3508" s="1"/>
      <c r="BN3508" s="1"/>
      <c r="BO3508" s="1"/>
      <c r="BP3508" s="1"/>
      <c r="BQ3508" s="1"/>
      <c r="BR3508" s="1"/>
      <c r="BS3508" s="1"/>
      <c r="BT3508" s="1"/>
      <c r="BU3508" s="1"/>
      <c r="BV3508" s="1"/>
      <c r="BW3508" s="1"/>
      <c r="BX3508" s="1"/>
      <c r="BY3508" s="1"/>
      <c r="BZ3508" s="1"/>
      <c r="CA3508" s="1"/>
      <c r="CB3508" s="1"/>
      <c r="CC3508" s="1"/>
      <c r="CD3508" s="1"/>
      <c r="CE3508" s="1"/>
      <c r="CF3508" s="1"/>
      <c r="CG3508" s="1"/>
      <c r="CH3508" s="1"/>
      <c r="CI3508" s="1"/>
      <c r="CJ3508" s="1"/>
      <c r="CK3508" s="1"/>
      <c r="CL3508" s="1"/>
      <c r="CM3508" s="1"/>
      <c r="CN3508" s="1"/>
      <c r="CO3508" s="1"/>
      <c r="CP3508" s="1"/>
      <c r="CQ3508" s="1"/>
      <c r="CR3508" s="1"/>
      <c r="CS3508" s="1"/>
      <c r="CT3508" s="1"/>
      <c r="CU3508" s="1"/>
      <c r="CV3508" s="1"/>
      <c r="CW3508" s="1"/>
      <c r="CX3508" s="1"/>
      <c r="CY3508" s="1"/>
      <c r="CZ3508" s="1"/>
      <c r="DA3508" s="1"/>
      <c r="DB3508" s="1"/>
      <c r="DC3508" s="1"/>
      <c r="DD3508" s="1"/>
      <c r="DE3508" s="1"/>
      <c r="DF3508" s="1"/>
      <c r="DG3508" s="1"/>
      <c r="DH3508" s="1"/>
      <c r="DI3508" s="1"/>
      <c r="DJ3508" s="1"/>
      <c r="DK3508" s="1"/>
      <c r="DL3508" s="1"/>
      <c r="DM3508" s="1"/>
      <c r="DN3508" s="1"/>
      <c r="DO3508" s="1"/>
      <c r="DP3508" s="1"/>
      <c r="DQ3508" s="1"/>
      <c r="DR3508" s="1"/>
      <c r="DS3508" s="1"/>
      <c r="DT3508" s="1"/>
      <c r="DU3508" s="1"/>
      <c r="DV3508" s="1"/>
      <c r="DW3508" s="1"/>
      <c r="DX3508" s="1"/>
      <c r="DY3508" s="1"/>
      <c r="DZ3508" s="1"/>
      <c r="EA3508" s="1"/>
      <c r="EB3508" s="1"/>
      <c r="EC3508" s="1"/>
      <c r="ED3508" s="1"/>
      <c r="EE3508" s="1"/>
      <c r="EF3508" s="1"/>
      <c r="EG3508" s="1"/>
      <c r="EH3508" s="1"/>
      <c r="EI3508" s="1"/>
      <c r="EJ3508" s="1"/>
      <c r="EK3508" s="1"/>
      <c r="EL3508" s="1"/>
      <c r="EM3508" s="1"/>
      <c r="EN3508" s="1"/>
      <c r="EO3508" s="1"/>
      <c r="EP3508" s="1"/>
      <c r="EQ3508" s="1"/>
      <c r="ER3508" s="1"/>
      <c r="ES3508" s="1"/>
      <c r="ET3508" s="1"/>
      <c r="EU3508" s="1"/>
      <c r="EV3508" s="1"/>
      <c r="EW3508" s="1"/>
      <c r="EX3508" s="1"/>
      <c r="EY3508" s="1"/>
      <c r="EZ3508" s="1"/>
      <c r="FA3508" s="1"/>
      <c r="FB3508" s="1"/>
      <c r="FC3508" s="1"/>
      <c r="FD3508" s="1"/>
      <c r="FE3508" s="1"/>
      <c r="FF3508" s="1"/>
      <c r="FG3508" s="1"/>
      <c r="FH3508" s="1"/>
      <c r="FI3508" s="1"/>
      <c r="FJ3508" s="1"/>
      <c r="FK3508" s="1"/>
      <c r="FL3508" s="1"/>
      <c r="FM3508" s="1"/>
      <c r="FN3508" s="1"/>
      <c r="FO3508" s="1"/>
      <c r="FP3508" s="1"/>
      <c r="FQ3508" s="1"/>
      <c r="FR3508" s="1"/>
      <c r="FS3508" s="1"/>
      <c r="FT3508" s="1"/>
      <c r="FU3508" s="1"/>
      <c r="FV3508" s="1"/>
      <c r="FW3508" s="1"/>
      <c r="FX3508" s="1"/>
      <c r="FY3508" s="1"/>
      <c r="FZ3508" s="1"/>
      <c r="GA3508" s="1"/>
      <c r="GB3508" s="1"/>
      <c r="GC3508" s="1"/>
      <c r="GD3508" s="1"/>
      <c r="GE3508" s="1"/>
      <c r="GF3508" s="1"/>
      <c r="GG3508" s="1"/>
      <c r="GH3508" s="1"/>
      <c r="GI3508" s="1"/>
      <c r="GJ3508" s="1"/>
      <c r="GK3508" s="1"/>
      <c r="GL3508" s="1"/>
      <c r="GM3508" s="1"/>
      <c r="GN3508" s="1"/>
      <c r="GO3508" s="1"/>
    </row>
    <row r="3509" spans="1:197" s="40" customFormat="1" x14ac:dyDescent="0.25">
      <c r="A3509" s="41"/>
      <c r="B3509" s="4"/>
      <c r="C3509" s="41"/>
      <c r="D3509" s="42"/>
      <c r="E3509" s="42"/>
      <c r="F3509" s="42"/>
      <c r="G3509" s="1"/>
      <c r="H3509" s="1"/>
      <c r="I3509" s="1"/>
      <c r="J3509" s="1"/>
      <c r="K3509" s="1"/>
      <c r="L3509" s="1"/>
      <c r="M3509" s="2"/>
      <c r="N3509" s="1"/>
      <c r="O3509" s="1"/>
      <c r="P3509" s="1"/>
      <c r="Q3509" s="1"/>
      <c r="R3509" s="1"/>
      <c r="S3509" s="1"/>
      <c r="T3509" s="1"/>
      <c r="U3509" s="1"/>
      <c r="V3509" s="1"/>
      <c r="W3509" s="1"/>
      <c r="X3509" s="1"/>
      <c r="Y3509" s="1"/>
      <c r="Z3509" s="1"/>
      <c r="AA3509" s="1"/>
      <c r="AB3509" s="1"/>
      <c r="AC3509" s="1"/>
      <c r="AD3509" s="1"/>
      <c r="AE3509" s="1"/>
      <c r="AF3509" s="1"/>
      <c r="AG3509" s="1"/>
      <c r="AH3509" s="1"/>
      <c r="AI3509" s="1"/>
      <c r="AJ3509" s="1"/>
      <c r="AK3509" s="1"/>
      <c r="AL3509" s="1"/>
      <c r="AM3509" s="1"/>
      <c r="AN3509" s="1"/>
      <c r="AO3509" s="1"/>
      <c r="AP3509" s="1"/>
      <c r="AQ3509" s="1"/>
      <c r="AR3509" s="1"/>
      <c r="AS3509" s="1"/>
      <c r="AT3509" s="1"/>
      <c r="AU3509" s="1"/>
      <c r="AV3509" s="1"/>
      <c r="AW3509" s="1"/>
      <c r="AX3509" s="1"/>
      <c r="AY3509" s="1"/>
      <c r="AZ3509" s="1"/>
      <c r="BA3509" s="1"/>
      <c r="BB3509" s="1"/>
      <c r="BC3509" s="1"/>
      <c r="BD3509" s="1"/>
      <c r="BE3509" s="1"/>
      <c r="BF3509" s="1"/>
      <c r="BG3509" s="1"/>
      <c r="BH3509" s="1"/>
      <c r="BI3509" s="1"/>
      <c r="BJ3509" s="1"/>
      <c r="BK3509" s="1"/>
      <c r="BL3509" s="1"/>
      <c r="BM3509" s="1"/>
      <c r="BN3509" s="1"/>
      <c r="BO3509" s="1"/>
      <c r="BP3509" s="1"/>
      <c r="BQ3509" s="1"/>
      <c r="BR3509" s="1"/>
      <c r="BS3509" s="1"/>
      <c r="BT3509" s="1"/>
      <c r="BU3509" s="1"/>
      <c r="BV3509" s="1"/>
      <c r="BW3509" s="1"/>
      <c r="BX3509" s="1"/>
      <c r="BY3509" s="1"/>
      <c r="BZ3509" s="1"/>
      <c r="CA3509" s="1"/>
      <c r="CB3509" s="1"/>
      <c r="CC3509" s="1"/>
      <c r="CD3509" s="1"/>
      <c r="CE3509" s="1"/>
      <c r="CF3509" s="1"/>
      <c r="CG3509" s="1"/>
      <c r="CH3509" s="1"/>
      <c r="CI3509" s="1"/>
      <c r="CJ3509" s="1"/>
      <c r="CK3509" s="1"/>
      <c r="CL3509" s="1"/>
      <c r="CM3509" s="1"/>
      <c r="CN3509" s="1"/>
      <c r="CO3509" s="1"/>
      <c r="CP3509" s="1"/>
      <c r="CQ3509" s="1"/>
      <c r="CR3509" s="1"/>
      <c r="CS3509" s="1"/>
      <c r="CT3509" s="1"/>
      <c r="CU3509" s="1"/>
      <c r="CV3509" s="1"/>
      <c r="CW3509" s="1"/>
      <c r="CX3509" s="1"/>
      <c r="CY3509" s="1"/>
      <c r="CZ3509" s="1"/>
      <c r="DA3509" s="1"/>
      <c r="DB3509" s="1"/>
      <c r="DC3509" s="1"/>
      <c r="DD3509" s="1"/>
      <c r="DE3509" s="1"/>
      <c r="DF3509" s="1"/>
      <c r="DG3509" s="1"/>
      <c r="DH3509" s="1"/>
      <c r="DI3509" s="1"/>
      <c r="DJ3509" s="1"/>
      <c r="DK3509" s="1"/>
      <c r="DL3509" s="1"/>
      <c r="DM3509" s="1"/>
      <c r="DN3509" s="1"/>
      <c r="DO3509" s="1"/>
      <c r="DP3509" s="1"/>
      <c r="DQ3509" s="1"/>
      <c r="DR3509" s="1"/>
      <c r="DS3509" s="1"/>
      <c r="DT3509" s="1"/>
      <c r="DU3509" s="1"/>
      <c r="DV3509" s="1"/>
      <c r="DW3509" s="1"/>
      <c r="DX3509" s="1"/>
      <c r="DY3509" s="1"/>
      <c r="DZ3509" s="1"/>
      <c r="EA3509" s="1"/>
      <c r="EB3509" s="1"/>
      <c r="EC3509" s="1"/>
      <c r="ED3509" s="1"/>
      <c r="EE3509" s="1"/>
      <c r="EF3509" s="1"/>
      <c r="EG3509" s="1"/>
      <c r="EH3509" s="1"/>
      <c r="EI3509" s="1"/>
      <c r="EJ3509" s="1"/>
      <c r="EK3509" s="1"/>
      <c r="EL3509" s="1"/>
      <c r="EM3509" s="1"/>
      <c r="EN3509" s="1"/>
      <c r="EO3509" s="1"/>
      <c r="EP3509" s="1"/>
      <c r="EQ3509" s="1"/>
      <c r="ER3509" s="1"/>
      <c r="ES3509" s="1"/>
      <c r="ET3509" s="1"/>
      <c r="EU3509" s="1"/>
      <c r="EV3509" s="1"/>
      <c r="EW3509" s="1"/>
      <c r="EX3509" s="1"/>
      <c r="EY3509" s="1"/>
      <c r="EZ3509" s="1"/>
      <c r="FA3509" s="1"/>
      <c r="FB3509" s="1"/>
      <c r="FC3509" s="1"/>
      <c r="FD3509" s="1"/>
      <c r="FE3509" s="1"/>
      <c r="FF3509" s="1"/>
      <c r="FG3509" s="1"/>
      <c r="FH3509" s="1"/>
      <c r="FI3509" s="1"/>
      <c r="FJ3509" s="1"/>
      <c r="FK3509" s="1"/>
      <c r="FL3509" s="1"/>
      <c r="FM3509" s="1"/>
      <c r="FN3509" s="1"/>
      <c r="FO3509" s="1"/>
      <c r="FP3509" s="1"/>
      <c r="FQ3509" s="1"/>
      <c r="FR3509" s="1"/>
      <c r="FS3509" s="1"/>
      <c r="FT3509" s="1"/>
      <c r="FU3509" s="1"/>
      <c r="FV3509" s="1"/>
      <c r="FW3509" s="1"/>
      <c r="FX3509" s="1"/>
      <c r="FY3509" s="1"/>
      <c r="FZ3509" s="1"/>
      <c r="GA3509" s="1"/>
      <c r="GB3509" s="1"/>
      <c r="GC3509" s="1"/>
      <c r="GD3509" s="1"/>
      <c r="GE3509" s="1"/>
      <c r="GF3509" s="1"/>
      <c r="GG3509" s="1"/>
      <c r="GH3509" s="1"/>
      <c r="GI3509" s="1"/>
      <c r="GJ3509" s="1"/>
      <c r="GK3509" s="1"/>
      <c r="GL3509" s="1"/>
      <c r="GM3509" s="1"/>
      <c r="GN3509" s="1"/>
      <c r="GO3509" s="1"/>
    </row>
    <row r="3510" spans="1:197" s="40" customFormat="1" x14ac:dyDescent="0.25">
      <c r="A3510" s="41"/>
      <c r="B3510" s="4"/>
      <c r="C3510" s="41"/>
      <c r="D3510" s="42"/>
      <c r="E3510" s="42"/>
      <c r="F3510" s="42"/>
      <c r="G3510" s="1"/>
      <c r="H3510" s="1"/>
      <c r="I3510" s="1"/>
      <c r="J3510" s="1"/>
      <c r="K3510" s="1"/>
      <c r="L3510" s="1"/>
      <c r="M3510" s="2"/>
      <c r="N3510" s="1"/>
      <c r="O3510" s="1"/>
      <c r="P3510" s="1"/>
      <c r="Q3510" s="1"/>
      <c r="R3510" s="1"/>
      <c r="S3510" s="1"/>
      <c r="T3510" s="1"/>
      <c r="U3510" s="1"/>
      <c r="V3510" s="1"/>
      <c r="W3510" s="1"/>
      <c r="X3510" s="1"/>
      <c r="Y3510" s="1"/>
      <c r="Z3510" s="1"/>
      <c r="AA3510" s="1"/>
      <c r="AB3510" s="1"/>
      <c r="AC3510" s="1"/>
      <c r="AD3510" s="1"/>
      <c r="AE3510" s="1"/>
      <c r="AF3510" s="1"/>
      <c r="AG3510" s="1"/>
      <c r="AH3510" s="1"/>
      <c r="AI3510" s="1"/>
      <c r="AJ3510" s="1"/>
      <c r="AK3510" s="1"/>
      <c r="AL3510" s="1"/>
      <c r="AM3510" s="1"/>
      <c r="AN3510" s="1"/>
      <c r="AO3510" s="1"/>
      <c r="AP3510" s="1"/>
      <c r="AQ3510" s="1"/>
      <c r="AR3510" s="1"/>
      <c r="AS3510" s="1"/>
      <c r="AT3510" s="1"/>
      <c r="AU3510" s="1"/>
      <c r="AV3510" s="1"/>
      <c r="AW3510" s="1"/>
      <c r="AX3510" s="1"/>
      <c r="AY3510" s="1"/>
      <c r="AZ3510" s="1"/>
      <c r="BA3510" s="1"/>
      <c r="BB3510" s="1"/>
      <c r="BC3510" s="1"/>
      <c r="BD3510" s="1"/>
      <c r="BE3510" s="1"/>
      <c r="BF3510" s="1"/>
      <c r="BG3510" s="1"/>
      <c r="BH3510" s="1"/>
      <c r="BI3510" s="1"/>
      <c r="BJ3510" s="1"/>
      <c r="BK3510" s="1"/>
      <c r="BL3510" s="1"/>
      <c r="BM3510" s="1"/>
      <c r="BN3510" s="1"/>
      <c r="BO3510" s="1"/>
      <c r="BP3510" s="1"/>
      <c r="BQ3510" s="1"/>
      <c r="BR3510" s="1"/>
      <c r="BS3510" s="1"/>
      <c r="BT3510" s="1"/>
      <c r="BU3510" s="1"/>
      <c r="BV3510" s="1"/>
      <c r="BW3510" s="1"/>
      <c r="BX3510" s="1"/>
      <c r="BY3510" s="1"/>
      <c r="BZ3510" s="1"/>
      <c r="CA3510" s="1"/>
      <c r="CB3510" s="1"/>
      <c r="CC3510" s="1"/>
      <c r="CD3510" s="1"/>
      <c r="CE3510" s="1"/>
      <c r="CF3510" s="1"/>
      <c r="CG3510" s="1"/>
      <c r="CH3510" s="1"/>
      <c r="CI3510" s="1"/>
      <c r="CJ3510" s="1"/>
      <c r="CK3510" s="1"/>
      <c r="CL3510" s="1"/>
      <c r="CM3510" s="1"/>
      <c r="CN3510" s="1"/>
      <c r="CO3510" s="1"/>
      <c r="CP3510" s="1"/>
      <c r="CQ3510" s="1"/>
      <c r="CR3510" s="1"/>
      <c r="CS3510" s="1"/>
      <c r="CT3510" s="1"/>
      <c r="CU3510" s="1"/>
      <c r="CV3510" s="1"/>
      <c r="CW3510" s="1"/>
      <c r="CX3510" s="1"/>
      <c r="CY3510" s="1"/>
      <c r="CZ3510" s="1"/>
      <c r="DA3510" s="1"/>
      <c r="DB3510" s="1"/>
      <c r="DC3510" s="1"/>
      <c r="DD3510" s="1"/>
      <c r="DE3510" s="1"/>
      <c r="DF3510" s="1"/>
      <c r="DG3510" s="1"/>
      <c r="DH3510" s="1"/>
      <c r="DI3510" s="1"/>
      <c r="DJ3510" s="1"/>
      <c r="DK3510" s="1"/>
      <c r="DL3510" s="1"/>
      <c r="DM3510" s="1"/>
      <c r="DN3510" s="1"/>
      <c r="DO3510" s="1"/>
      <c r="DP3510" s="1"/>
      <c r="DQ3510" s="1"/>
      <c r="DR3510" s="1"/>
      <c r="DS3510" s="1"/>
      <c r="DT3510" s="1"/>
      <c r="DU3510" s="1"/>
      <c r="DV3510" s="1"/>
      <c r="DW3510" s="1"/>
      <c r="DX3510" s="1"/>
      <c r="DY3510" s="1"/>
      <c r="DZ3510" s="1"/>
      <c r="EA3510" s="1"/>
      <c r="EB3510" s="1"/>
      <c r="EC3510" s="1"/>
      <c r="ED3510" s="1"/>
      <c r="EE3510" s="1"/>
      <c r="EF3510" s="1"/>
      <c r="EG3510" s="1"/>
      <c r="EH3510" s="1"/>
      <c r="EI3510" s="1"/>
      <c r="EJ3510" s="1"/>
      <c r="EK3510" s="1"/>
      <c r="EL3510" s="1"/>
      <c r="EM3510" s="1"/>
      <c r="EN3510" s="1"/>
      <c r="EO3510" s="1"/>
      <c r="EP3510" s="1"/>
      <c r="EQ3510" s="1"/>
      <c r="ER3510" s="1"/>
      <c r="ES3510" s="1"/>
      <c r="ET3510" s="1"/>
      <c r="EU3510" s="1"/>
      <c r="EV3510" s="1"/>
      <c r="EW3510" s="1"/>
      <c r="EX3510" s="1"/>
      <c r="EY3510" s="1"/>
      <c r="EZ3510" s="1"/>
      <c r="FA3510" s="1"/>
      <c r="FB3510" s="1"/>
      <c r="FC3510" s="1"/>
      <c r="FD3510" s="1"/>
      <c r="FE3510" s="1"/>
      <c r="FF3510" s="1"/>
      <c r="FG3510" s="1"/>
      <c r="FH3510" s="1"/>
      <c r="FI3510" s="1"/>
      <c r="FJ3510" s="1"/>
      <c r="FK3510" s="1"/>
      <c r="FL3510" s="1"/>
      <c r="FM3510" s="1"/>
      <c r="FN3510" s="1"/>
      <c r="FO3510" s="1"/>
      <c r="FP3510" s="1"/>
      <c r="FQ3510" s="1"/>
      <c r="FR3510" s="1"/>
      <c r="FS3510" s="1"/>
      <c r="FT3510" s="1"/>
      <c r="FU3510" s="1"/>
      <c r="FV3510" s="1"/>
      <c r="FW3510" s="1"/>
      <c r="FX3510" s="1"/>
      <c r="FY3510" s="1"/>
      <c r="FZ3510" s="1"/>
      <c r="GA3510" s="1"/>
      <c r="GB3510" s="1"/>
      <c r="GC3510" s="1"/>
      <c r="GD3510" s="1"/>
      <c r="GE3510" s="1"/>
      <c r="GF3510" s="1"/>
      <c r="GG3510" s="1"/>
      <c r="GH3510" s="1"/>
      <c r="GI3510" s="1"/>
      <c r="GJ3510" s="1"/>
      <c r="GK3510" s="1"/>
      <c r="GL3510" s="1"/>
      <c r="GM3510" s="1"/>
      <c r="GN3510" s="1"/>
      <c r="GO3510" s="1"/>
    </row>
    <row r="3511" spans="1:197" s="40" customFormat="1" x14ac:dyDescent="0.25">
      <c r="A3511" s="41"/>
      <c r="B3511" s="4"/>
      <c r="C3511" s="41"/>
      <c r="D3511" s="42"/>
      <c r="E3511" s="42"/>
      <c r="F3511" s="42"/>
      <c r="G3511" s="1"/>
      <c r="H3511" s="1"/>
      <c r="I3511" s="1"/>
      <c r="J3511" s="1"/>
      <c r="K3511" s="1"/>
      <c r="L3511" s="1"/>
      <c r="M3511" s="2"/>
      <c r="N3511" s="1"/>
      <c r="O3511" s="1"/>
      <c r="P3511" s="1"/>
      <c r="Q3511" s="1"/>
      <c r="R3511" s="1"/>
      <c r="S3511" s="1"/>
      <c r="T3511" s="1"/>
      <c r="U3511" s="1"/>
      <c r="V3511" s="1"/>
      <c r="W3511" s="1"/>
      <c r="X3511" s="1"/>
      <c r="Y3511" s="1"/>
      <c r="Z3511" s="1"/>
      <c r="AA3511" s="1"/>
      <c r="AB3511" s="1"/>
      <c r="AC3511" s="1"/>
      <c r="AD3511" s="1"/>
      <c r="AE3511" s="1"/>
      <c r="AF3511" s="1"/>
      <c r="AG3511" s="1"/>
      <c r="AH3511" s="1"/>
      <c r="AI3511" s="1"/>
      <c r="AJ3511" s="1"/>
      <c r="AK3511" s="1"/>
      <c r="AL3511" s="1"/>
      <c r="AM3511" s="1"/>
      <c r="AN3511" s="1"/>
      <c r="AO3511" s="1"/>
      <c r="AP3511" s="1"/>
      <c r="AQ3511" s="1"/>
      <c r="AR3511" s="1"/>
      <c r="AS3511" s="1"/>
      <c r="AT3511" s="1"/>
      <c r="AU3511" s="1"/>
      <c r="AV3511" s="1"/>
      <c r="AW3511" s="1"/>
      <c r="AX3511" s="1"/>
      <c r="AY3511" s="1"/>
      <c r="AZ3511" s="1"/>
      <c r="BA3511" s="1"/>
      <c r="BB3511" s="1"/>
      <c r="BC3511" s="1"/>
      <c r="BD3511" s="1"/>
      <c r="BE3511" s="1"/>
      <c r="BF3511" s="1"/>
      <c r="BG3511" s="1"/>
      <c r="BH3511" s="1"/>
      <c r="BI3511" s="1"/>
      <c r="BJ3511" s="1"/>
      <c r="BK3511" s="1"/>
      <c r="BL3511" s="1"/>
      <c r="BM3511" s="1"/>
      <c r="BN3511" s="1"/>
      <c r="BO3511" s="1"/>
      <c r="BP3511" s="1"/>
      <c r="BQ3511" s="1"/>
      <c r="BR3511" s="1"/>
      <c r="BS3511" s="1"/>
      <c r="BT3511" s="1"/>
      <c r="BU3511" s="1"/>
      <c r="BV3511" s="1"/>
      <c r="BW3511" s="1"/>
      <c r="BX3511" s="1"/>
      <c r="BY3511" s="1"/>
      <c r="BZ3511" s="1"/>
      <c r="CA3511" s="1"/>
      <c r="CB3511" s="1"/>
      <c r="CC3511" s="1"/>
      <c r="CD3511" s="1"/>
      <c r="CE3511" s="1"/>
      <c r="CF3511" s="1"/>
      <c r="CG3511" s="1"/>
      <c r="CH3511" s="1"/>
      <c r="CI3511" s="1"/>
      <c r="CJ3511" s="1"/>
      <c r="CK3511" s="1"/>
      <c r="CL3511" s="1"/>
      <c r="CM3511" s="1"/>
      <c r="CN3511" s="1"/>
      <c r="CO3511" s="1"/>
      <c r="CP3511" s="1"/>
      <c r="CQ3511" s="1"/>
      <c r="CR3511" s="1"/>
      <c r="CS3511" s="1"/>
      <c r="CT3511" s="1"/>
      <c r="CU3511" s="1"/>
      <c r="CV3511" s="1"/>
      <c r="CW3511" s="1"/>
      <c r="CX3511" s="1"/>
      <c r="CY3511" s="1"/>
      <c r="CZ3511" s="1"/>
      <c r="DA3511" s="1"/>
      <c r="DB3511" s="1"/>
      <c r="DC3511" s="1"/>
      <c r="DD3511" s="1"/>
      <c r="DE3511" s="1"/>
      <c r="DF3511" s="1"/>
      <c r="DG3511" s="1"/>
      <c r="DH3511" s="1"/>
      <c r="DI3511" s="1"/>
      <c r="DJ3511" s="1"/>
      <c r="DK3511" s="1"/>
      <c r="DL3511" s="1"/>
      <c r="DM3511" s="1"/>
      <c r="DN3511" s="1"/>
      <c r="DO3511" s="1"/>
      <c r="DP3511" s="1"/>
      <c r="DQ3511" s="1"/>
      <c r="DR3511" s="1"/>
      <c r="DS3511" s="1"/>
      <c r="DT3511" s="1"/>
      <c r="DU3511" s="1"/>
      <c r="DV3511" s="1"/>
      <c r="DW3511" s="1"/>
      <c r="DX3511" s="1"/>
      <c r="DY3511" s="1"/>
      <c r="DZ3511" s="1"/>
      <c r="EA3511" s="1"/>
      <c r="EB3511" s="1"/>
      <c r="EC3511" s="1"/>
      <c r="ED3511" s="1"/>
      <c r="EE3511" s="1"/>
      <c r="EF3511" s="1"/>
      <c r="EG3511" s="1"/>
      <c r="EH3511" s="1"/>
      <c r="EI3511" s="1"/>
      <c r="EJ3511" s="1"/>
      <c r="EK3511" s="1"/>
      <c r="EL3511" s="1"/>
      <c r="EM3511" s="1"/>
      <c r="EN3511" s="1"/>
      <c r="EO3511" s="1"/>
      <c r="EP3511" s="1"/>
      <c r="EQ3511" s="1"/>
      <c r="ER3511" s="1"/>
      <c r="ES3511" s="1"/>
      <c r="ET3511" s="1"/>
      <c r="EU3511" s="1"/>
      <c r="EV3511" s="1"/>
      <c r="EW3511" s="1"/>
      <c r="EX3511" s="1"/>
      <c r="EY3511" s="1"/>
      <c r="EZ3511" s="1"/>
      <c r="FA3511" s="1"/>
      <c r="FB3511" s="1"/>
      <c r="FC3511" s="1"/>
      <c r="FD3511" s="1"/>
      <c r="FE3511" s="1"/>
      <c r="FF3511" s="1"/>
      <c r="FG3511" s="1"/>
      <c r="FH3511" s="1"/>
      <c r="FI3511" s="1"/>
      <c r="FJ3511" s="1"/>
      <c r="FK3511" s="1"/>
      <c r="FL3511" s="1"/>
      <c r="FM3511" s="1"/>
      <c r="FN3511" s="1"/>
      <c r="FO3511" s="1"/>
      <c r="FP3511" s="1"/>
      <c r="FQ3511" s="1"/>
      <c r="FR3511" s="1"/>
      <c r="FS3511" s="1"/>
      <c r="FT3511" s="1"/>
      <c r="FU3511" s="1"/>
      <c r="FV3511" s="1"/>
      <c r="FW3511" s="1"/>
      <c r="FX3511" s="1"/>
      <c r="FY3511" s="1"/>
      <c r="FZ3511" s="1"/>
      <c r="GA3511" s="1"/>
      <c r="GB3511" s="1"/>
      <c r="GC3511" s="1"/>
      <c r="GD3511" s="1"/>
      <c r="GE3511" s="1"/>
      <c r="GF3511" s="1"/>
      <c r="GG3511" s="1"/>
      <c r="GH3511" s="1"/>
      <c r="GI3511" s="1"/>
      <c r="GJ3511" s="1"/>
      <c r="GK3511" s="1"/>
      <c r="GL3511" s="1"/>
      <c r="GM3511" s="1"/>
      <c r="GN3511" s="1"/>
      <c r="GO3511" s="1"/>
    </row>
    <row r="3512" spans="1:197" s="40" customFormat="1" x14ac:dyDescent="0.25">
      <c r="A3512" s="41"/>
      <c r="B3512" s="4"/>
      <c r="C3512" s="41"/>
      <c r="D3512" s="42"/>
      <c r="E3512" s="42"/>
      <c r="F3512" s="42"/>
      <c r="G3512" s="1"/>
      <c r="H3512" s="1"/>
      <c r="I3512" s="1"/>
      <c r="J3512" s="1"/>
      <c r="K3512" s="1"/>
      <c r="L3512" s="1"/>
      <c r="M3512" s="2"/>
      <c r="N3512" s="1"/>
      <c r="O3512" s="1"/>
      <c r="P3512" s="1"/>
      <c r="Q3512" s="1"/>
      <c r="R3512" s="1"/>
      <c r="S3512" s="1"/>
      <c r="T3512" s="1"/>
      <c r="U3512" s="1"/>
      <c r="V3512" s="1"/>
      <c r="W3512" s="1"/>
      <c r="X3512" s="1"/>
      <c r="Y3512" s="1"/>
      <c r="Z3512" s="1"/>
      <c r="AA3512" s="1"/>
      <c r="AB3512" s="1"/>
      <c r="AC3512" s="1"/>
      <c r="AD3512" s="1"/>
      <c r="AE3512" s="1"/>
      <c r="AF3512" s="1"/>
      <c r="AG3512" s="1"/>
      <c r="AH3512" s="1"/>
      <c r="AI3512" s="1"/>
      <c r="AJ3512" s="1"/>
      <c r="AK3512" s="1"/>
      <c r="AL3512" s="1"/>
      <c r="AM3512" s="1"/>
      <c r="AN3512" s="1"/>
      <c r="AO3512" s="1"/>
      <c r="AP3512" s="1"/>
      <c r="AQ3512" s="1"/>
      <c r="AR3512" s="1"/>
      <c r="AS3512" s="1"/>
      <c r="AT3512" s="1"/>
      <c r="AU3512" s="1"/>
      <c r="AV3512" s="1"/>
      <c r="AW3512" s="1"/>
      <c r="AX3512" s="1"/>
      <c r="AY3512" s="1"/>
      <c r="AZ3512" s="1"/>
      <c r="BA3512" s="1"/>
      <c r="BB3512" s="1"/>
      <c r="BC3512" s="1"/>
      <c r="BD3512" s="1"/>
      <c r="BE3512" s="1"/>
      <c r="BF3512" s="1"/>
      <c r="BG3512" s="1"/>
      <c r="BH3512" s="1"/>
      <c r="BI3512" s="1"/>
      <c r="BJ3512" s="1"/>
      <c r="BK3512" s="1"/>
      <c r="BL3512" s="1"/>
      <c r="BM3512" s="1"/>
      <c r="BN3512" s="1"/>
      <c r="BO3512" s="1"/>
      <c r="BP3512" s="1"/>
      <c r="BQ3512" s="1"/>
      <c r="BR3512" s="1"/>
      <c r="BS3512" s="1"/>
      <c r="BT3512" s="1"/>
      <c r="BU3512" s="1"/>
      <c r="BV3512" s="1"/>
      <c r="BW3512" s="1"/>
      <c r="BX3512" s="1"/>
      <c r="BY3512" s="1"/>
      <c r="BZ3512" s="1"/>
      <c r="CA3512" s="1"/>
      <c r="CB3512" s="1"/>
      <c r="CC3512" s="1"/>
      <c r="CD3512" s="1"/>
      <c r="CE3512" s="1"/>
      <c r="CF3512" s="1"/>
      <c r="CG3512" s="1"/>
      <c r="CH3512" s="1"/>
      <c r="CI3512" s="1"/>
      <c r="CJ3512" s="1"/>
      <c r="CK3512" s="1"/>
      <c r="CL3512" s="1"/>
      <c r="CM3512" s="1"/>
      <c r="CN3512" s="1"/>
      <c r="CO3512" s="1"/>
      <c r="CP3512" s="1"/>
      <c r="CQ3512" s="1"/>
      <c r="CR3512" s="1"/>
      <c r="CS3512" s="1"/>
      <c r="CT3512" s="1"/>
      <c r="CU3512" s="1"/>
      <c r="CV3512" s="1"/>
      <c r="CW3512" s="1"/>
      <c r="CX3512" s="1"/>
      <c r="CY3512" s="1"/>
      <c r="CZ3512" s="1"/>
      <c r="DA3512" s="1"/>
      <c r="DB3512" s="1"/>
      <c r="DC3512" s="1"/>
      <c r="DD3512" s="1"/>
      <c r="DE3512" s="1"/>
      <c r="DF3512" s="1"/>
      <c r="DG3512" s="1"/>
      <c r="DH3512" s="1"/>
      <c r="DI3512" s="1"/>
      <c r="DJ3512" s="1"/>
      <c r="DK3512" s="1"/>
      <c r="DL3512" s="1"/>
      <c r="DM3512" s="1"/>
      <c r="DN3512" s="1"/>
      <c r="DO3512" s="1"/>
      <c r="DP3512" s="1"/>
      <c r="DQ3512" s="1"/>
      <c r="DR3512" s="1"/>
      <c r="DS3512" s="1"/>
      <c r="DT3512" s="1"/>
      <c r="DU3512" s="1"/>
      <c r="DV3512" s="1"/>
      <c r="DW3512" s="1"/>
      <c r="DX3512" s="1"/>
      <c r="DY3512" s="1"/>
      <c r="DZ3512" s="1"/>
      <c r="EA3512" s="1"/>
      <c r="EB3512" s="1"/>
      <c r="EC3512" s="1"/>
      <c r="ED3512" s="1"/>
      <c r="EE3512" s="1"/>
      <c r="EF3512" s="1"/>
      <c r="EG3512" s="1"/>
      <c r="EH3512" s="1"/>
      <c r="EI3512" s="1"/>
      <c r="EJ3512" s="1"/>
      <c r="EK3512" s="1"/>
      <c r="EL3512" s="1"/>
      <c r="EM3512" s="1"/>
      <c r="EN3512" s="1"/>
      <c r="EO3512" s="1"/>
      <c r="EP3512" s="1"/>
      <c r="EQ3512" s="1"/>
      <c r="ER3512" s="1"/>
      <c r="ES3512" s="1"/>
      <c r="ET3512" s="1"/>
      <c r="EU3512" s="1"/>
      <c r="EV3512" s="1"/>
      <c r="EW3512" s="1"/>
      <c r="EX3512" s="1"/>
      <c r="EY3512" s="1"/>
      <c r="EZ3512" s="1"/>
      <c r="FA3512" s="1"/>
      <c r="FB3512" s="1"/>
      <c r="FC3512" s="1"/>
      <c r="FD3512" s="1"/>
      <c r="FE3512" s="1"/>
      <c r="FF3512" s="1"/>
      <c r="FG3512" s="1"/>
      <c r="FH3512" s="1"/>
      <c r="FI3512" s="1"/>
      <c r="FJ3512" s="1"/>
      <c r="FK3512" s="1"/>
      <c r="FL3512" s="1"/>
      <c r="FM3512" s="1"/>
      <c r="FN3512" s="1"/>
      <c r="FO3512" s="1"/>
      <c r="FP3512" s="1"/>
      <c r="FQ3512" s="1"/>
      <c r="FR3512" s="1"/>
      <c r="FS3512" s="1"/>
      <c r="FT3512" s="1"/>
      <c r="FU3512" s="1"/>
      <c r="FV3512" s="1"/>
      <c r="FW3512" s="1"/>
      <c r="FX3512" s="1"/>
      <c r="FY3512" s="1"/>
      <c r="FZ3512" s="1"/>
      <c r="GA3512" s="1"/>
      <c r="GB3512" s="1"/>
      <c r="GC3512" s="1"/>
      <c r="GD3512" s="1"/>
      <c r="GE3512" s="1"/>
      <c r="GF3512" s="1"/>
      <c r="GG3512" s="1"/>
      <c r="GH3512" s="1"/>
      <c r="GI3512" s="1"/>
      <c r="GJ3512" s="1"/>
      <c r="GK3512" s="1"/>
      <c r="GL3512" s="1"/>
      <c r="GM3512" s="1"/>
      <c r="GN3512" s="1"/>
      <c r="GO3512" s="1"/>
    </row>
    <row r="3513" spans="1:197" s="40" customFormat="1" x14ac:dyDescent="0.25">
      <c r="A3513" s="41"/>
      <c r="B3513" s="4"/>
      <c r="C3513" s="41"/>
      <c r="D3513" s="42"/>
      <c r="E3513" s="42"/>
      <c r="F3513" s="42"/>
      <c r="G3513" s="1"/>
      <c r="H3513" s="1"/>
      <c r="I3513" s="1"/>
      <c r="J3513" s="1"/>
      <c r="K3513" s="1"/>
      <c r="L3513" s="1"/>
      <c r="M3513" s="2"/>
      <c r="N3513" s="1"/>
      <c r="O3513" s="1"/>
      <c r="P3513" s="1"/>
      <c r="Q3513" s="1"/>
      <c r="R3513" s="1"/>
      <c r="S3513" s="1"/>
      <c r="T3513" s="1"/>
      <c r="U3513" s="1"/>
      <c r="V3513" s="1"/>
      <c r="W3513" s="1"/>
      <c r="X3513" s="1"/>
      <c r="Y3513" s="1"/>
      <c r="Z3513" s="1"/>
      <c r="AA3513" s="1"/>
      <c r="AB3513" s="1"/>
      <c r="AC3513" s="1"/>
      <c r="AD3513" s="1"/>
      <c r="AE3513" s="1"/>
      <c r="AF3513" s="1"/>
      <c r="AG3513" s="1"/>
      <c r="AH3513" s="1"/>
      <c r="AI3513" s="1"/>
      <c r="AJ3513" s="1"/>
      <c r="AK3513" s="1"/>
      <c r="AL3513" s="1"/>
      <c r="AM3513" s="1"/>
      <c r="AN3513" s="1"/>
      <c r="AO3513" s="1"/>
      <c r="AP3513" s="1"/>
      <c r="AQ3513" s="1"/>
      <c r="AR3513" s="1"/>
      <c r="AS3513" s="1"/>
      <c r="AT3513" s="1"/>
      <c r="AU3513" s="1"/>
      <c r="AV3513" s="1"/>
      <c r="AW3513" s="1"/>
      <c r="AX3513" s="1"/>
      <c r="AY3513" s="1"/>
      <c r="AZ3513" s="1"/>
      <c r="BA3513" s="1"/>
      <c r="BB3513" s="1"/>
      <c r="BC3513" s="1"/>
      <c r="BD3513" s="1"/>
      <c r="BE3513" s="1"/>
      <c r="BF3513" s="1"/>
      <c r="BG3513" s="1"/>
      <c r="BH3513" s="1"/>
      <c r="BI3513" s="1"/>
      <c r="BJ3513" s="1"/>
      <c r="BK3513" s="1"/>
      <c r="BL3513" s="1"/>
      <c r="BM3513" s="1"/>
      <c r="BN3513" s="1"/>
      <c r="BO3513" s="1"/>
      <c r="BP3513" s="1"/>
      <c r="BQ3513" s="1"/>
      <c r="BR3513" s="1"/>
      <c r="BS3513" s="1"/>
      <c r="BT3513" s="1"/>
      <c r="BU3513" s="1"/>
      <c r="BV3513" s="1"/>
      <c r="BW3513" s="1"/>
      <c r="BX3513" s="1"/>
      <c r="BY3513" s="1"/>
      <c r="BZ3513" s="1"/>
      <c r="CA3513" s="1"/>
      <c r="CB3513" s="1"/>
      <c r="CC3513" s="1"/>
      <c r="CD3513" s="1"/>
      <c r="CE3513" s="1"/>
      <c r="CF3513" s="1"/>
      <c r="CG3513" s="1"/>
      <c r="CH3513" s="1"/>
      <c r="CI3513" s="1"/>
      <c r="CJ3513" s="1"/>
      <c r="CK3513" s="1"/>
      <c r="CL3513" s="1"/>
      <c r="CM3513" s="1"/>
      <c r="CN3513" s="1"/>
      <c r="CO3513" s="1"/>
      <c r="CP3513" s="1"/>
      <c r="CQ3513" s="1"/>
      <c r="CR3513" s="1"/>
      <c r="CS3513" s="1"/>
      <c r="CT3513" s="1"/>
      <c r="CU3513" s="1"/>
      <c r="CV3513" s="1"/>
      <c r="CW3513" s="1"/>
      <c r="CX3513" s="1"/>
      <c r="CY3513" s="1"/>
      <c r="CZ3513" s="1"/>
      <c r="DA3513" s="1"/>
      <c r="DB3513" s="1"/>
      <c r="DC3513" s="1"/>
      <c r="DD3513" s="1"/>
      <c r="DE3513" s="1"/>
      <c r="DF3513" s="1"/>
      <c r="DG3513" s="1"/>
      <c r="DH3513" s="1"/>
      <c r="DI3513" s="1"/>
      <c r="DJ3513" s="1"/>
      <c r="DK3513" s="1"/>
      <c r="DL3513" s="1"/>
      <c r="DM3513" s="1"/>
      <c r="DN3513" s="1"/>
      <c r="DO3513" s="1"/>
      <c r="DP3513" s="1"/>
      <c r="DQ3513" s="1"/>
      <c r="DR3513" s="1"/>
      <c r="DS3513" s="1"/>
      <c r="DT3513" s="1"/>
      <c r="DU3513" s="1"/>
      <c r="DV3513" s="1"/>
      <c r="DW3513" s="1"/>
      <c r="DX3513" s="1"/>
      <c r="DY3513" s="1"/>
      <c r="DZ3513" s="1"/>
      <c r="EA3513" s="1"/>
      <c r="EB3513" s="1"/>
      <c r="EC3513" s="1"/>
      <c r="ED3513" s="1"/>
      <c r="EE3513" s="1"/>
      <c r="EF3513" s="1"/>
      <c r="EG3513" s="1"/>
      <c r="EH3513" s="1"/>
      <c r="EI3513" s="1"/>
      <c r="EJ3513" s="1"/>
      <c r="EK3513" s="1"/>
      <c r="EL3513" s="1"/>
      <c r="EM3513" s="1"/>
      <c r="EN3513" s="1"/>
      <c r="EO3513" s="1"/>
      <c r="EP3513" s="1"/>
      <c r="EQ3513" s="1"/>
      <c r="ER3513" s="1"/>
      <c r="ES3513" s="1"/>
      <c r="ET3513" s="1"/>
      <c r="EU3513" s="1"/>
      <c r="EV3513" s="1"/>
      <c r="EW3513" s="1"/>
      <c r="EX3513" s="1"/>
      <c r="EY3513" s="1"/>
      <c r="EZ3513" s="1"/>
      <c r="FA3513" s="1"/>
      <c r="FB3513" s="1"/>
      <c r="FC3513" s="1"/>
      <c r="FD3513" s="1"/>
      <c r="FE3513" s="1"/>
      <c r="FF3513" s="1"/>
      <c r="FG3513" s="1"/>
      <c r="FH3513" s="1"/>
      <c r="FI3513" s="1"/>
      <c r="FJ3513" s="1"/>
      <c r="FK3513" s="1"/>
      <c r="FL3513" s="1"/>
      <c r="FM3513" s="1"/>
      <c r="FN3513" s="1"/>
      <c r="FO3513" s="1"/>
      <c r="FP3513" s="1"/>
      <c r="FQ3513" s="1"/>
      <c r="FR3513" s="1"/>
      <c r="FS3513" s="1"/>
      <c r="FT3513" s="1"/>
      <c r="FU3513" s="1"/>
      <c r="FV3513" s="1"/>
      <c r="FW3513" s="1"/>
      <c r="FX3513" s="1"/>
      <c r="FY3513" s="1"/>
      <c r="FZ3513" s="1"/>
      <c r="GA3513" s="1"/>
      <c r="GB3513" s="1"/>
      <c r="GC3513" s="1"/>
      <c r="GD3513" s="1"/>
      <c r="GE3513" s="1"/>
      <c r="GF3513" s="1"/>
      <c r="GG3513" s="1"/>
      <c r="GH3513" s="1"/>
      <c r="GI3513" s="1"/>
      <c r="GJ3513" s="1"/>
      <c r="GK3513" s="1"/>
      <c r="GL3513" s="1"/>
      <c r="GM3513" s="1"/>
      <c r="GN3513" s="1"/>
      <c r="GO3513" s="1"/>
    </row>
    <row r="3514" spans="1:197" s="40" customFormat="1" x14ac:dyDescent="0.25">
      <c r="A3514" s="41"/>
      <c r="B3514" s="4"/>
      <c r="C3514" s="41"/>
      <c r="D3514" s="42"/>
      <c r="E3514" s="42"/>
      <c r="F3514" s="42"/>
      <c r="G3514" s="1"/>
      <c r="H3514" s="1"/>
      <c r="I3514" s="1"/>
      <c r="J3514" s="1"/>
      <c r="K3514" s="1"/>
      <c r="L3514" s="1"/>
      <c r="M3514" s="2"/>
      <c r="N3514" s="1"/>
      <c r="O3514" s="1"/>
      <c r="P3514" s="1"/>
      <c r="Q3514" s="1"/>
      <c r="R3514" s="1"/>
      <c r="S3514" s="1"/>
      <c r="T3514" s="1"/>
      <c r="U3514" s="1"/>
      <c r="V3514" s="1"/>
      <c r="W3514" s="1"/>
      <c r="X3514" s="1"/>
      <c r="Y3514" s="1"/>
      <c r="Z3514" s="1"/>
      <c r="AA3514" s="1"/>
      <c r="AB3514" s="1"/>
      <c r="AC3514" s="1"/>
      <c r="AD3514" s="1"/>
      <c r="AE3514" s="1"/>
      <c r="AF3514" s="1"/>
      <c r="AG3514" s="1"/>
      <c r="AH3514" s="1"/>
      <c r="AI3514" s="1"/>
      <c r="AJ3514" s="1"/>
      <c r="AK3514" s="1"/>
      <c r="AL3514" s="1"/>
      <c r="AM3514" s="1"/>
      <c r="AN3514" s="1"/>
      <c r="AO3514" s="1"/>
      <c r="AP3514" s="1"/>
      <c r="AQ3514" s="1"/>
      <c r="AR3514" s="1"/>
      <c r="AS3514" s="1"/>
      <c r="AT3514" s="1"/>
      <c r="AU3514" s="1"/>
      <c r="AV3514" s="1"/>
      <c r="AW3514" s="1"/>
      <c r="AX3514" s="1"/>
      <c r="AY3514" s="1"/>
      <c r="AZ3514" s="1"/>
      <c r="BA3514" s="1"/>
      <c r="BB3514" s="1"/>
      <c r="BC3514" s="1"/>
      <c r="BD3514" s="1"/>
      <c r="BE3514" s="1"/>
      <c r="BF3514" s="1"/>
      <c r="BG3514" s="1"/>
      <c r="BH3514" s="1"/>
      <c r="BI3514" s="1"/>
      <c r="BJ3514" s="1"/>
      <c r="BK3514" s="1"/>
      <c r="BL3514" s="1"/>
      <c r="BM3514" s="1"/>
      <c r="BN3514" s="1"/>
      <c r="BO3514" s="1"/>
      <c r="BP3514" s="1"/>
      <c r="BQ3514" s="1"/>
      <c r="BR3514" s="1"/>
      <c r="BS3514" s="1"/>
      <c r="BT3514" s="1"/>
      <c r="BU3514" s="1"/>
      <c r="BV3514" s="1"/>
      <c r="BW3514" s="1"/>
      <c r="BX3514" s="1"/>
      <c r="BY3514" s="1"/>
      <c r="BZ3514" s="1"/>
      <c r="CA3514" s="1"/>
      <c r="CB3514" s="1"/>
      <c r="CC3514" s="1"/>
      <c r="CD3514" s="1"/>
      <c r="CE3514" s="1"/>
      <c r="CF3514" s="1"/>
      <c r="CG3514" s="1"/>
      <c r="CH3514" s="1"/>
      <c r="CI3514" s="1"/>
      <c r="CJ3514" s="1"/>
      <c r="CK3514" s="1"/>
      <c r="CL3514" s="1"/>
      <c r="CM3514" s="1"/>
      <c r="CN3514" s="1"/>
      <c r="CO3514" s="1"/>
      <c r="CP3514" s="1"/>
      <c r="CQ3514" s="1"/>
      <c r="CR3514" s="1"/>
      <c r="CS3514" s="1"/>
      <c r="CT3514" s="1"/>
      <c r="CU3514" s="1"/>
      <c r="CV3514" s="1"/>
      <c r="CW3514" s="1"/>
      <c r="CX3514" s="1"/>
      <c r="CY3514" s="1"/>
      <c r="CZ3514" s="1"/>
      <c r="DA3514" s="1"/>
      <c r="DB3514" s="1"/>
      <c r="DC3514" s="1"/>
      <c r="DD3514" s="1"/>
      <c r="DE3514" s="1"/>
      <c r="DF3514" s="1"/>
      <c r="DG3514" s="1"/>
      <c r="DH3514" s="1"/>
      <c r="DI3514" s="1"/>
      <c r="DJ3514" s="1"/>
      <c r="DK3514" s="1"/>
      <c r="DL3514" s="1"/>
      <c r="DM3514" s="1"/>
      <c r="DN3514" s="1"/>
      <c r="DO3514" s="1"/>
      <c r="DP3514" s="1"/>
      <c r="DQ3514" s="1"/>
      <c r="DR3514" s="1"/>
      <c r="DS3514" s="1"/>
      <c r="DT3514" s="1"/>
      <c r="DU3514" s="1"/>
      <c r="DV3514" s="1"/>
      <c r="DW3514" s="1"/>
      <c r="DX3514" s="1"/>
      <c r="DY3514" s="1"/>
      <c r="DZ3514" s="1"/>
      <c r="EA3514" s="1"/>
      <c r="EB3514" s="1"/>
      <c r="EC3514" s="1"/>
      <c r="ED3514" s="1"/>
      <c r="EE3514" s="1"/>
      <c r="EF3514" s="1"/>
      <c r="EG3514" s="1"/>
      <c r="EH3514" s="1"/>
      <c r="EI3514" s="1"/>
      <c r="EJ3514" s="1"/>
      <c r="EK3514" s="1"/>
      <c r="EL3514" s="1"/>
      <c r="EM3514" s="1"/>
      <c r="EN3514" s="1"/>
      <c r="EO3514" s="1"/>
      <c r="EP3514" s="1"/>
      <c r="EQ3514" s="1"/>
      <c r="ER3514" s="1"/>
      <c r="ES3514" s="1"/>
      <c r="ET3514" s="1"/>
      <c r="EU3514" s="1"/>
      <c r="EV3514" s="1"/>
      <c r="EW3514" s="1"/>
      <c r="EX3514" s="1"/>
      <c r="EY3514" s="1"/>
      <c r="EZ3514" s="1"/>
      <c r="FA3514" s="1"/>
      <c r="FB3514" s="1"/>
      <c r="FC3514" s="1"/>
      <c r="FD3514" s="1"/>
      <c r="FE3514" s="1"/>
      <c r="FF3514" s="1"/>
      <c r="FG3514" s="1"/>
      <c r="FH3514" s="1"/>
      <c r="FI3514" s="1"/>
      <c r="FJ3514" s="1"/>
      <c r="FK3514" s="1"/>
      <c r="FL3514" s="1"/>
      <c r="FM3514" s="1"/>
      <c r="FN3514" s="1"/>
      <c r="FO3514" s="1"/>
      <c r="FP3514" s="1"/>
      <c r="FQ3514" s="1"/>
      <c r="FR3514" s="1"/>
      <c r="FS3514" s="1"/>
      <c r="FT3514" s="1"/>
      <c r="FU3514" s="1"/>
      <c r="FV3514" s="1"/>
      <c r="FW3514" s="1"/>
      <c r="FX3514" s="1"/>
      <c r="FY3514" s="1"/>
      <c r="FZ3514" s="1"/>
      <c r="GA3514" s="1"/>
      <c r="GB3514" s="1"/>
      <c r="GC3514" s="1"/>
      <c r="GD3514" s="1"/>
      <c r="GE3514" s="1"/>
      <c r="GF3514" s="1"/>
      <c r="GG3514" s="1"/>
      <c r="GH3514" s="1"/>
      <c r="GI3514" s="1"/>
      <c r="GJ3514" s="1"/>
      <c r="GK3514" s="1"/>
      <c r="GL3514" s="1"/>
      <c r="GM3514" s="1"/>
      <c r="GN3514" s="1"/>
      <c r="GO3514" s="1"/>
    </row>
    <row r="3515" spans="1:197" s="40" customFormat="1" x14ac:dyDescent="0.25">
      <c r="A3515" s="41"/>
      <c r="B3515" s="4"/>
      <c r="C3515" s="41"/>
      <c r="D3515" s="42"/>
      <c r="E3515" s="42"/>
      <c r="F3515" s="42"/>
      <c r="G3515" s="1"/>
      <c r="H3515" s="1"/>
      <c r="I3515" s="1"/>
      <c r="J3515" s="1"/>
      <c r="K3515" s="1"/>
      <c r="L3515" s="1"/>
      <c r="M3515" s="2"/>
      <c r="N3515" s="1"/>
      <c r="O3515" s="1"/>
      <c r="P3515" s="1"/>
      <c r="Q3515" s="1"/>
      <c r="R3515" s="1"/>
      <c r="S3515" s="1"/>
      <c r="T3515" s="1"/>
      <c r="U3515" s="1"/>
      <c r="V3515" s="1"/>
      <c r="W3515" s="1"/>
      <c r="X3515" s="1"/>
      <c r="Y3515" s="1"/>
      <c r="Z3515" s="1"/>
      <c r="AA3515" s="1"/>
      <c r="AB3515" s="1"/>
      <c r="AC3515" s="1"/>
      <c r="AD3515" s="1"/>
      <c r="AE3515" s="1"/>
      <c r="AF3515" s="1"/>
      <c r="AG3515" s="1"/>
      <c r="AH3515" s="1"/>
      <c r="AI3515" s="1"/>
      <c r="AJ3515" s="1"/>
      <c r="AK3515" s="1"/>
      <c r="AL3515" s="1"/>
      <c r="AM3515" s="1"/>
      <c r="AN3515" s="1"/>
      <c r="AO3515" s="1"/>
      <c r="AP3515" s="1"/>
      <c r="AQ3515" s="1"/>
      <c r="AR3515" s="1"/>
      <c r="AS3515" s="1"/>
      <c r="AT3515" s="1"/>
      <c r="AU3515" s="1"/>
      <c r="AV3515" s="1"/>
      <c r="AW3515" s="1"/>
      <c r="AX3515" s="1"/>
      <c r="AY3515" s="1"/>
      <c r="AZ3515" s="1"/>
      <c r="BA3515" s="1"/>
      <c r="BB3515" s="1"/>
      <c r="BC3515" s="1"/>
      <c r="BD3515" s="1"/>
      <c r="BE3515" s="1"/>
      <c r="BF3515" s="1"/>
      <c r="BG3515" s="1"/>
      <c r="BH3515" s="1"/>
      <c r="BI3515" s="1"/>
      <c r="BJ3515" s="1"/>
      <c r="BK3515" s="1"/>
      <c r="BL3515" s="1"/>
      <c r="BM3515" s="1"/>
      <c r="BN3515" s="1"/>
      <c r="BO3515" s="1"/>
      <c r="BP3515" s="1"/>
      <c r="BQ3515" s="1"/>
      <c r="BR3515" s="1"/>
      <c r="BS3515" s="1"/>
      <c r="BT3515" s="1"/>
      <c r="BU3515" s="1"/>
      <c r="BV3515" s="1"/>
      <c r="BW3515" s="1"/>
      <c r="BX3515" s="1"/>
      <c r="BY3515" s="1"/>
      <c r="BZ3515" s="1"/>
      <c r="CA3515" s="1"/>
      <c r="CB3515" s="1"/>
      <c r="CC3515" s="1"/>
      <c r="CD3515" s="1"/>
      <c r="CE3515" s="1"/>
      <c r="CF3515" s="1"/>
      <c r="CG3515" s="1"/>
      <c r="CH3515" s="1"/>
      <c r="CI3515" s="1"/>
      <c r="CJ3515" s="1"/>
      <c r="CK3515" s="1"/>
      <c r="CL3515" s="1"/>
      <c r="CM3515" s="1"/>
      <c r="CN3515" s="1"/>
      <c r="CO3515" s="1"/>
      <c r="CP3515" s="1"/>
      <c r="CQ3515" s="1"/>
      <c r="CR3515" s="1"/>
      <c r="CS3515" s="1"/>
      <c r="CT3515" s="1"/>
      <c r="CU3515" s="1"/>
      <c r="CV3515" s="1"/>
      <c r="CW3515" s="1"/>
      <c r="CX3515" s="1"/>
      <c r="CY3515" s="1"/>
      <c r="CZ3515" s="1"/>
      <c r="DA3515" s="1"/>
      <c r="DB3515" s="1"/>
      <c r="DC3515" s="1"/>
      <c r="DD3515" s="1"/>
      <c r="DE3515" s="1"/>
      <c r="DF3515" s="1"/>
      <c r="DG3515" s="1"/>
      <c r="DH3515" s="1"/>
      <c r="DI3515" s="1"/>
      <c r="DJ3515" s="1"/>
      <c r="DK3515" s="1"/>
      <c r="DL3515" s="1"/>
      <c r="DM3515" s="1"/>
      <c r="DN3515" s="1"/>
      <c r="DO3515" s="1"/>
      <c r="DP3515" s="1"/>
      <c r="DQ3515" s="1"/>
      <c r="DR3515" s="1"/>
      <c r="DS3515" s="1"/>
      <c r="DT3515" s="1"/>
      <c r="DU3515" s="1"/>
      <c r="DV3515" s="1"/>
      <c r="DW3515" s="1"/>
      <c r="DX3515" s="1"/>
      <c r="DY3515" s="1"/>
      <c r="DZ3515" s="1"/>
      <c r="EA3515" s="1"/>
      <c r="EB3515" s="1"/>
      <c r="EC3515" s="1"/>
      <c r="ED3515" s="1"/>
      <c r="EE3515" s="1"/>
      <c r="EF3515" s="1"/>
      <c r="EG3515" s="1"/>
      <c r="EH3515" s="1"/>
      <c r="EI3515" s="1"/>
      <c r="EJ3515" s="1"/>
      <c r="EK3515" s="1"/>
      <c r="EL3515" s="1"/>
      <c r="EM3515" s="1"/>
      <c r="EN3515" s="1"/>
      <c r="EO3515" s="1"/>
      <c r="EP3515" s="1"/>
      <c r="EQ3515" s="1"/>
      <c r="ER3515" s="1"/>
      <c r="ES3515" s="1"/>
      <c r="ET3515" s="1"/>
      <c r="EU3515" s="1"/>
      <c r="EV3515" s="1"/>
      <c r="EW3515" s="1"/>
      <c r="EX3515" s="1"/>
      <c r="EY3515" s="1"/>
      <c r="EZ3515" s="1"/>
      <c r="FA3515" s="1"/>
      <c r="FB3515" s="1"/>
      <c r="FC3515" s="1"/>
      <c r="FD3515" s="1"/>
      <c r="FE3515" s="1"/>
      <c r="FF3515" s="1"/>
      <c r="FG3515" s="1"/>
      <c r="FH3515" s="1"/>
      <c r="FI3515" s="1"/>
      <c r="FJ3515" s="1"/>
      <c r="FK3515" s="1"/>
      <c r="FL3515" s="1"/>
      <c r="FM3515" s="1"/>
      <c r="FN3515" s="1"/>
      <c r="FO3515" s="1"/>
      <c r="FP3515" s="1"/>
      <c r="FQ3515" s="1"/>
      <c r="FR3515" s="1"/>
      <c r="FS3515" s="1"/>
      <c r="FT3515" s="1"/>
      <c r="FU3515" s="1"/>
      <c r="FV3515" s="1"/>
      <c r="FW3515" s="1"/>
      <c r="FX3515" s="1"/>
      <c r="FY3515" s="1"/>
      <c r="FZ3515" s="1"/>
      <c r="GA3515" s="1"/>
      <c r="GB3515" s="1"/>
      <c r="GC3515" s="1"/>
      <c r="GD3515" s="1"/>
      <c r="GE3515" s="1"/>
      <c r="GF3515" s="1"/>
      <c r="GG3515" s="1"/>
      <c r="GH3515" s="1"/>
      <c r="GI3515" s="1"/>
      <c r="GJ3515" s="1"/>
      <c r="GK3515" s="1"/>
      <c r="GL3515" s="1"/>
      <c r="GM3515" s="1"/>
      <c r="GN3515" s="1"/>
      <c r="GO3515" s="1"/>
    </row>
    <row r="3516" spans="1:197" s="40" customFormat="1" x14ac:dyDescent="0.25">
      <c r="A3516" s="41"/>
      <c r="B3516" s="4"/>
      <c r="C3516" s="41"/>
      <c r="D3516" s="42"/>
      <c r="E3516" s="42"/>
      <c r="F3516" s="42"/>
      <c r="G3516" s="1"/>
      <c r="H3516" s="1"/>
      <c r="I3516" s="1"/>
      <c r="J3516" s="1"/>
      <c r="K3516" s="1"/>
      <c r="L3516" s="1"/>
      <c r="M3516" s="2"/>
      <c r="N3516" s="1"/>
      <c r="O3516" s="1"/>
      <c r="P3516" s="1"/>
      <c r="Q3516" s="1"/>
      <c r="R3516" s="1"/>
      <c r="S3516" s="1"/>
      <c r="T3516" s="1"/>
      <c r="U3516" s="1"/>
      <c r="V3516" s="1"/>
      <c r="W3516" s="1"/>
      <c r="X3516" s="1"/>
      <c r="Y3516" s="1"/>
      <c r="Z3516" s="1"/>
      <c r="AA3516" s="1"/>
      <c r="AB3516" s="1"/>
      <c r="AC3516" s="1"/>
      <c r="AD3516" s="1"/>
      <c r="AE3516" s="1"/>
      <c r="AF3516" s="1"/>
      <c r="AG3516" s="1"/>
      <c r="AH3516" s="1"/>
      <c r="AI3516" s="1"/>
      <c r="AJ3516" s="1"/>
      <c r="AK3516" s="1"/>
      <c r="AL3516" s="1"/>
      <c r="AM3516" s="1"/>
      <c r="AN3516" s="1"/>
      <c r="AO3516" s="1"/>
      <c r="AP3516" s="1"/>
      <c r="AQ3516" s="1"/>
      <c r="AR3516" s="1"/>
      <c r="AS3516" s="1"/>
      <c r="AT3516" s="1"/>
      <c r="AU3516" s="1"/>
      <c r="AV3516" s="1"/>
      <c r="AW3516" s="1"/>
      <c r="AX3516" s="1"/>
      <c r="AY3516" s="1"/>
      <c r="AZ3516" s="1"/>
      <c r="BA3516" s="1"/>
      <c r="BB3516" s="1"/>
      <c r="BC3516" s="1"/>
      <c r="BD3516" s="1"/>
      <c r="BE3516" s="1"/>
      <c r="BF3516" s="1"/>
      <c r="BG3516" s="1"/>
      <c r="BH3516" s="1"/>
      <c r="BI3516" s="1"/>
      <c r="BJ3516" s="1"/>
      <c r="BK3516" s="1"/>
      <c r="BL3516" s="1"/>
      <c r="BM3516" s="1"/>
      <c r="BN3516" s="1"/>
      <c r="BO3516" s="1"/>
      <c r="BP3516" s="1"/>
      <c r="BQ3516" s="1"/>
      <c r="BR3516" s="1"/>
      <c r="BS3516" s="1"/>
      <c r="BT3516" s="1"/>
      <c r="BU3516" s="1"/>
      <c r="BV3516" s="1"/>
      <c r="BW3516" s="1"/>
      <c r="BX3516" s="1"/>
      <c r="BY3516" s="1"/>
      <c r="BZ3516" s="1"/>
      <c r="CA3516" s="1"/>
      <c r="CB3516" s="1"/>
      <c r="CC3516" s="1"/>
      <c r="CD3516" s="1"/>
      <c r="CE3516" s="1"/>
      <c r="CF3516" s="1"/>
      <c r="CG3516" s="1"/>
      <c r="CH3516" s="1"/>
      <c r="CI3516" s="1"/>
      <c r="CJ3516" s="1"/>
      <c r="CK3516" s="1"/>
      <c r="CL3516" s="1"/>
      <c r="CM3516" s="1"/>
      <c r="CN3516" s="1"/>
      <c r="CO3516" s="1"/>
      <c r="CP3516" s="1"/>
      <c r="CQ3516" s="1"/>
      <c r="CR3516" s="1"/>
      <c r="CS3516" s="1"/>
      <c r="CT3516" s="1"/>
      <c r="CU3516" s="1"/>
      <c r="CV3516" s="1"/>
      <c r="CW3516" s="1"/>
      <c r="CX3516" s="1"/>
      <c r="CY3516" s="1"/>
      <c r="CZ3516" s="1"/>
      <c r="DA3516" s="1"/>
      <c r="DB3516" s="1"/>
      <c r="DC3516" s="1"/>
      <c r="DD3516" s="1"/>
      <c r="DE3516" s="1"/>
      <c r="DF3516" s="1"/>
      <c r="DG3516" s="1"/>
      <c r="DH3516" s="1"/>
      <c r="DI3516" s="1"/>
      <c r="DJ3516" s="1"/>
      <c r="DK3516" s="1"/>
      <c r="DL3516" s="1"/>
      <c r="DM3516" s="1"/>
      <c r="DN3516" s="1"/>
      <c r="DO3516" s="1"/>
      <c r="DP3516" s="1"/>
      <c r="DQ3516" s="1"/>
      <c r="DR3516" s="1"/>
      <c r="DS3516" s="1"/>
      <c r="DT3516" s="1"/>
      <c r="DU3516" s="1"/>
      <c r="DV3516" s="1"/>
      <c r="DW3516" s="1"/>
      <c r="DX3516" s="1"/>
      <c r="DY3516" s="1"/>
      <c r="DZ3516" s="1"/>
      <c r="EA3516" s="1"/>
      <c r="EB3516" s="1"/>
      <c r="EC3516" s="1"/>
      <c r="ED3516" s="1"/>
      <c r="EE3516" s="1"/>
      <c r="EF3516" s="1"/>
      <c r="EG3516" s="1"/>
      <c r="EH3516" s="1"/>
      <c r="EI3516" s="1"/>
      <c r="EJ3516" s="1"/>
      <c r="EK3516" s="1"/>
      <c r="EL3516" s="1"/>
      <c r="EM3516" s="1"/>
      <c r="EN3516" s="1"/>
      <c r="EO3516" s="1"/>
      <c r="EP3516" s="1"/>
      <c r="EQ3516" s="1"/>
      <c r="ER3516" s="1"/>
      <c r="ES3516" s="1"/>
      <c r="ET3516" s="1"/>
      <c r="EU3516" s="1"/>
      <c r="EV3516" s="1"/>
      <c r="EW3516" s="1"/>
      <c r="EX3516" s="1"/>
      <c r="EY3516" s="1"/>
      <c r="EZ3516" s="1"/>
      <c r="FA3516" s="1"/>
      <c r="FB3516" s="1"/>
      <c r="FC3516" s="1"/>
      <c r="FD3516" s="1"/>
      <c r="FE3516" s="1"/>
      <c r="FF3516" s="1"/>
      <c r="FG3516" s="1"/>
      <c r="FH3516" s="1"/>
      <c r="FI3516" s="1"/>
      <c r="FJ3516" s="1"/>
      <c r="FK3516" s="1"/>
      <c r="FL3516" s="1"/>
      <c r="FM3516" s="1"/>
      <c r="FN3516" s="1"/>
      <c r="FO3516" s="1"/>
      <c r="FP3516" s="1"/>
      <c r="FQ3516" s="1"/>
      <c r="FR3516" s="1"/>
      <c r="FS3516" s="1"/>
      <c r="FT3516" s="1"/>
      <c r="FU3516" s="1"/>
      <c r="FV3516" s="1"/>
      <c r="FW3516" s="1"/>
      <c r="FX3516" s="1"/>
      <c r="FY3516" s="1"/>
      <c r="FZ3516" s="1"/>
      <c r="GA3516" s="1"/>
      <c r="GB3516" s="1"/>
      <c r="GC3516" s="1"/>
      <c r="GD3516" s="1"/>
      <c r="GE3516" s="1"/>
      <c r="GF3516" s="1"/>
      <c r="GG3516" s="1"/>
      <c r="GH3516" s="1"/>
      <c r="GI3516" s="1"/>
      <c r="GJ3516" s="1"/>
      <c r="GK3516" s="1"/>
      <c r="GL3516" s="1"/>
      <c r="GM3516" s="1"/>
      <c r="GN3516" s="1"/>
      <c r="GO3516" s="1"/>
    </row>
    <row r="3517" spans="1:197" s="40" customFormat="1" x14ac:dyDescent="0.25">
      <c r="A3517" s="41"/>
      <c r="B3517" s="4"/>
      <c r="C3517" s="41"/>
      <c r="D3517" s="42"/>
      <c r="E3517" s="42"/>
      <c r="F3517" s="42"/>
      <c r="G3517" s="1"/>
      <c r="H3517" s="1"/>
      <c r="I3517" s="1"/>
      <c r="J3517" s="1"/>
      <c r="K3517" s="1"/>
      <c r="L3517" s="1"/>
      <c r="M3517" s="2"/>
      <c r="N3517" s="1"/>
      <c r="O3517" s="1"/>
      <c r="P3517" s="1"/>
      <c r="Q3517" s="1"/>
      <c r="R3517" s="1"/>
      <c r="S3517" s="1"/>
      <c r="T3517" s="1"/>
      <c r="U3517" s="1"/>
      <c r="V3517" s="1"/>
      <c r="W3517" s="1"/>
      <c r="X3517" s="1"/>
      <c r="Y3517" s="1"/>
      <c r="Z3517" s="1"/>
      <c r="AA3517" s="1"/>
      <c r="AB3517" s="1"/>
      <c r="AC3517" s="1"/>
      <c r="AD3517" s="1"/>
      <c r="AE3517" s="1"/>
      <c r="AF3517" s="1"/>
      <c r="AG3517" s="1"/>
      <c r="AH3517" s="1"/>
      <c r="AI3517" s="1"/>
      <c r="AJ3517" s="1"/>
      <c r="AK3517" s="1"/>
      <c r="AL3517" s="1"/>
      <c r="AM3517" s="1"/>
      <c r="AN3517" s="1"/>
      <c r="AO3517" s="1"/>
      <c r="AP3517" s="1"/>
      <c r="AQ3517" s="1"/>
      <c r="AR3517" s="1"/>
      <c r="AS3517" s="1"/>
      <c r="AT3517" s="1"/>
      <c r="AU3517" s="1"/>
      <c r="AV3517" s="1"/>
      <c r="AW3517" s="1"/>
      <c r="AX3517" s="1"/>
      <c r="AY3517" s="1"/>
      <c r="AZ3517" s="1"/>
      <c r="BA3517" s="1"/>
      <c r="BB3517" s="1"/>
      <c r="BC3517" s="1"/>
      <c r="BD3517" s="1"/>
      <c r="BE3517" s="1"/>
      <c r="BF3517" s="1"/>
      <c r="BG3517" s="1"/>
      <c r="BH3517" s="1"/>
      <c r="BI3517" s="1"/>
      <c r="BJ3517" s="1"/>
      <c r="BK3517" s="1"/>
      <c r="BL3517" s="1"/>
      <c r="BM3517" s="1"/>
      <c r="BN3517" s="1"/>
      <c r="BO3517" s="1"/>
      <c r="BP3517" s="1"/>
      <c r="BQ3517" s="1"/>
      <c r="BR3517" s="1"/>
      <c r="BS3517" s="1"/>
      <c r="BT3517" s="1"/>
      <c r="BU3517" s="1"/>
      <c r="BV3517" s="1"/>
      <c r="BW3517" s="1"/>
      <c r="BX3517" s="1"/>
      <c r="BY3517" s="1"/>
      <c r="BZ3517" s="1"/>
      <c r="CA3517" s="1"/>
      <c r="CB3517" s="1"/>
      <c r="CC3517" s="1"/>
      <c r="CD3517" s="1"/>
      <c r="CE3517" s="1"/>
      <c r="CF3517" s="1"/>
      <c r="CG3517" s="1"/>
      <c r="CH3517" s="1"/>
      <c r="CI3517" s="1"/>
      <c r="CJ3517" s="1"/>
      <c r="CK3517" s="1"/>
      <c r="CL3517" s="1"/>
      <c r="CM3517" s="1"/>
      <c r="CN3517" s="1"/>
      <c r="CO3517" s="1"/>
      <c r="CP3517" s="1"/>
      <c r="CQ3517" s="1"/>
      <c r="CR3517" s="1"/>
      <c r="CS3517" s="1"/>
      <c r="CT3517" s="1"/>
      <c r="CU3517" s="1"/>
      <c r="CV3517" s="1"/>
      <c r="CW3517" s="1"/>
      <c r="CX3517" s="1"/>
      <c r="CY3517" s="1"/>
      <c r="CZ3517" s="1"/>
      <c r="DA3517" s="1"/>
      <c r="DB3517" s="1"/>
      <c r="DC3517" s="1"/>
      <c r="DD3517" s="1"/>
      <c r="DE3517" s="1"/>
      <c r="DF3517" s="1"/>
      <c r="DG3517" s="1"/>
      <c r="DH3517" s="1"/>
      <c r="DI3517" s="1"/>
      <c r="DJ3517" s="1"/>
      <c r="DK3517" s="1"/>
      <c r="DL3517" s="1"/>
      <c r="DM3517" s="1"/>
      <c r="DN3517" s="1"/>
      <c r="DO3517" s="1"/>
      <c r="DP3517" s="1"/>
      <c r="DQ3517" s="1"/>
      <c r="DR3517" s="1"/>
      <c r="DS3517" s="1"/>
      <c r="DT3517" s="1"/>
      <c r="DU3517" s="1"/>
      <c r="DV3517" s="1"/>
      <c r="DW3517" s="1"/>
      <c r="DX3517" s="1"/>
      <c r="DY3517" s="1"/>
      <c r="DZ3517" s="1"/>
      <c r="EA3517" s="1"/>
      <c r="EB3517" s="1"/>
      <c r="EC3517" s="1"/>
      <c r="ED3517" s="1"/>
      <c r="EE3517" s="1"/>
      <c r="EF3517" s="1"/>
      <c r="EG3517" s="1"/>
      <c r="EH3517" s="1"/>
      <c r="EI3517" s="1"/>
      <c r="EJ3517" s="1"/>
      <c r="EK3517" s="1"/>
      <c r="EL3517" s="1"/>
      <c r="EM3517" s="1"/>
      <c r="EN3517" s="1"/>
      <c r="EO3517" s="1"/>
      <c r="EP3517" s="1"/>
      <c r="EQ3517" s="1"/>
      <c r="ER3517" s="1"/>
      <c r="ES3517" s="1"/>
      <c r="ET3517" s="1"/>
      <c r="EU3517" s="1"/>
      <c r="EV3517" s="1"/>
      <c r="EW3517" s="1"/>
      <c r="EX3517" s="1"/>
      <c r="EY3517" s="1"/>
      <c r="EZ3517" s="1"/>
      <c r="FA3517" s="1"/>
      <c r="FB3517" s="1"/>
      <c r="FC3517" s="1"/>
      <c r="FD3517" s="1"/>
      <c r="FE3517" s="1"/>
      <c r="FF3517" s="1"/>
      <c r="FG3517" s="1"/>
      <c r="FH3517" s="1"/>
      <c r="FI3517" s="1"/>
      <c r="FJ3517" s="1"/>
      <c r="FK3517" s="1"/>
      <c r="FL3517" s="1"/>
      <c r="FM3517" s="1"/>
      <c r="FN3517" s="1"/>
      <c r="FO3517" s="1"/>
      <c r="FP3517" s="1"/>
      <c r="FQ3517" s="1"/>
      <c r="FR3517" s="1"/>
      <c r="FS3517" s="1"/>
      <c r="FT3517" s="1"/>
      <c r="FU3517" s="1"/>
      <c r="FV3517" s="1"/>
      <c r="FW3517" s="1"/>
      <c r="FX3517" s="1"/>
      <c r="FY3517" s="1"/>
      <c r="FZ3517" s="1"/>
      <c r="GA3517" s="1"/>
      <c r="GB3517" s="1"/>
      <c r="GC3517" s="1"/>
      <c r="GD3517" s="1"/>
      <c r="GE3517" s="1"/>
      <c r="GF3517" s="1"/>
      <c r="GG3517" s="1"/>
      <c r="GH3517" s="1"/>
      <c r="GI3517" s="1"/>
      <c r="GJ3517" s="1"/>
      <c r="GK3517" s="1"/>
      <c r="GL3517" s="1"/>
      <c r="GM3517" s="1"/>
      <c r="GN3517" s="1"/>
      <c r="GO3517" s="1"/>
    </row>
    <row r="3518" spans="1:197" s="40" customFormat="1" x14ac:dyDescent="0.25">
      <c r="A3518" s="41"/>
      <c r="B3518" s="4"/>
      <c r="C3518" s="41"/>
      <c r="D3518" s="42"/>
      <c r="E3518" s="42"/>
      <c r="F3518" s="42"/>
      <c r="G3518" s="1"/>
      <c r="H3518" s="1"/>
      <c r="I3518" s="1"/>
      <c r="J3518" s="1"/>
      <c r="K3518" s="1"/>
      <c r="L3518" s="1"/>
      <c r="M3518" s="2"/>
      <c r="N3518" s="1"/>
      <c r="O3518" s="1"/>
      <c r="P3518" s="1"/>
      <c r="Q3518" s="1"/>
      <c r="R3518" s="1"/>
      <c r="S3518" s="1"/>
      <c r="T3518" s="1"/>
      <c r="U3518" s="1"/>
      <c r="V3518" s="1"/>
      <c r="W3518" s="1"/>
      <c r="X3518" s="1"/>
      <c r="Y3518" s="1"/>
      <c r="Z3518" s="1"/>
      <c r="AA3518" s="1"/>
      <c r="AB3518" s="1"/>
      <c r="AC3518" s="1"/>
      <c r="AD3518" s="1"/>
      <c r="AE3518" s="1"/>
      <c r="AF3518" s="1"/>
      <c r="AG3518" s="1"/>
      <c r="AH3518" s="1"/>
      <c r="AI3518" s="1"/>
      <c r="AJ3518" s="1"/>
      <c r="AK3518" s="1"/>
      <c r="AL3518" s="1"/>
      <c r="AM3518" s="1"/>
      <c r="AN3518" s="1"/>
      <c r="AO3518" s="1"/>
      <c r="AP3518" s="1"/>
      <c r="AQ3518" s="1"/>
      <c r="AR3518" s="1"/>
      <c r="AS3518" s="1"/>
      <c r="AT3518" s="1"/>
      <c r="AU3518" s="1"/>
      <c r="AV3518" s="1"/>
      <c r="AW3518" s="1"/>
      <c r="AX3518" s="1"/>
      <c r="AY3518" s="1"/>
      <c r="AZ3518" s="1"/>
      <c r="BA3518" s="1"/>
      <c r="BB3518" s="1"/>
      <c r="BC3518" s="1"/>
      <c r="BD3518" s="1"/>
      <c r="BE3518" s="1"/>
      <c r="BF3518" s="1"/>
      <c r="BG3518" s="1"/>
      <c r="BH3518" s="1"/>
      <c r="BI3518" s="1"/>
      <c r="BJ3518" s="1"/>
      <c r="BK3518" s="1"/>
      <c r="BL3518" s="1"/>
      <c r="BM3518" s="1"/>
      <c r="BN3518" s="1"/>
      <c r="BO3518" s="1"/>
      <c r="BP3518" s="1"/>
      <c r="BQ3518" s="1"/>
      <c r="BR3518" s="1"/>
      <c r="BS3518" s="1"/>
      <c r="BT3518" s="1"/>
      <c r="BU3518" s="1"/>
      <c r="BV3518" s="1"/>
      <c r="BW3518" s="1"/>
      <c r="BX3518" s="1"/>
      <c r="BY3518" s="1"/>
      <c r="BZ3518" s="1"/>
      <c r="CA3518" s="1"/>
      <c r="CB3518" s="1"/>
      <c r="CC3518" s="1"/>
      <c r="CD3518" s="1"/>
      <c r="CE3518" s="1"/>
      <c r="CF3518" s="1"/>
      <c r="CG3518" s="1"/>
      <c r="CH3518" s="1"/>
      <c r="CI3518" s="1"/>
      <c r="CJ3518" s="1"/>
      <c r="CK3518" s="1"/>
      <c r="CL3518" s="1"/>
      <c r="CM3518" s="1"/>
      <c r="CN3518" s="1"/>
      <c r="CO3518" s="1"/>
      <c r="CP3518" s="1"/>
      <c r="CQ3518" s="1"/>
      <c r="CR3518" s="1"/>
      <c r="CS3518" s="1"/>
      <c r="CT3518" s="1"/>
      <c r="CU3518" s="1"/>
      <c r="CV3518" s="1"/>
      <c r="CW3518" s="1"/>
      <c r="CX3518" s="1"/>
      <c r="CY3518" s="1"/>
      <c r="CZ3518" s="1"/>
      <c r="DA3518" s="1"/>
      <c r="DB3518" s="1"/>
      <c r="DC3518" s="1"/>
      <c r="DD3518" s="1"/>
      <c r="DE3518" s="1"/>
      <c r="DF3518" s="1"/>
      <c r="DG3518" s="1"/>
      <c r="DH3518" s="1"/>
      <c r="DI3518" s="1"/>
      <c r="DJ3518" s="1"/>
      <c r="DK3518" s="1"/>
      <c r="DL3518" s="1"/>
      <c r="DM3518" s="1"/>
      <c r="DN3518" s="1"/>
      <c r="DO3518" s="1"/>
      <c r="DP3518" s="1"/>
      <c r="DQ3518" s="1"/>
      <c r="DR3518" s="1"/>
      <c r="DS3518" s="1"/>
      <c r="DT3518" s="1"/>
      <c r="DU3518" s="1"/>
      <c r="DV3518" s="1"/>
      <c r="DW3518" s="1"/>
      <c r="DX3518" s="1"/>
      <c r="DY3518" s="1"/>
      <c r="DZ3518" s="1"/>
      <c r="EA3518" s="1"/>
      <c r="EB3518" s="1"/>
      <c r="EC3518" s="1"/>
      <c r="ED3518" s="1"/>
      <c r="EE3518" s="1"/>
      <c r="EF3518" s="1"/>
      <c r="EG3518" s="1"/>
      <c r="EH3518" s="1"/>
      <c r="EI3518" s="1"/>
      <c r="EJ3518" s="1"/>
      <c r="EK3518" s="1"/>
      <c r="EL3518" s="1"/>
      <c r="EM3518" s="1"/>
      <c r="EN3518" s="1"/>
      <c r="EO3518" s="1"/>
      <c r="EP3518" s="1"/>
      <c r="EQ3518" s="1"/>
      <c r="ER3518" s="1"/>
      <c r="ES3518" s="1"/>
      <c r="ET3518" s="1"/>
      <c r="EU3518" s="1"/>
      <c r="EV3518" s="1"/>
      <c r="EW3518" s="1"/>
      <c r="EX3518" s="1"/>
      <c r="EY3518" s="1"/>
      <c r="EZ3518" s="1"/>
      <c r="FA3518" s="1"/>
      <c r="FB3518" s="1"/>
      <c r="FC3518" s="1"/>
      <c r="FD3518" s="1"/>
      <c r="FE3518" s="1"/>
      <c r="FF3518" s="1"/>
      <c r="FG3518" s="1"/>
      <c r="FH3518" s="1"/>
      <c r="FI3518" s="1"/>
      <c r="FJ3518" s="1"/>
      <c r="FK3518" s="1"/>
      <c r="FL3518" s="1"/>
      <c r="FM3518" s="1"/>
      <c r="FN3518" s="1"/>
      <c r="FO3518" s="1"/>
      <c r="FP3518" s="1"/>
      <c r="FQ3518" s="1"/>
      <c r="FR3518" s="1"/>
      <c r="FS3518" s="1"/>
      <c r="FT3518" s="1"/>
      <c r="FU3518" s="1"/>
      <c r="FV3518" s="1"/>
      <c r="FW3518" s="1"/>
      <c r="FX3518" s="1"/>
      <c r="FY3518" s="1"/>
      <c r="FZ3518" s="1"/>
      <c r="GA3518" s="1"/>
      <c r="GB3518" s="1"/>
      <c r="GC3518" s="1"/>
      <c r="GD3518" s="1"/>
      <c r="GE3518" s="1"/>
      <c r="GF3518" s="1"/>
      <c r="GG3518" s="1"/>
      <c r="GH3518" s="1"/>
      <c r="GI3518" s="1"/>
      <c r="GJ3518" s="1"/>
      <c r="GK3518" s="1"/>
      <c r="GL3518" s="1"/>
      <c r="GM3518" s="1"/>
      <c r="GN3518" s="1"/>
      <c r="GO3518" s="1"/>
    </row>
    <row r="3519" spans="1:197" s="40" customFormat="1" x14ac:dyDescent="0.25">
      <c r="A3519" s="41"/>
      <c r="B3519" s="4"/>
      <c r="C3519" s="41"/>
      <c r="D3519" s="42"/>
      <c r="E3519" s="42"/>
      <c r="F3519" s="42"/>
      <c r="G3519" s="1"/>
      <c r="H3519" s="1"/>
      <c r="I3519" s="1"/>
      <c r="J3519" s="1"/>
      <c r="K3519" s="1"/>
      <c r="L3519" s="1"/>
      <c r="M3519" s="2"/>
      <c r="N3519" s="1"/>
      <c r="O3519" s="1"/>
      <c r="P3519" s="1"/>
      <c r="Q3519" s="1"/>
      <c r="R3519" s="1"/>
      <c r="S3519" s="1"/>
      <c r="T3519" s="1"/>
      <c r="U3519" s="1"/>
      <c r="V3519" s="1"/>
      <c r="W3519" s="1"/>
      <c r="X3519" s="1"/>
      <c r="Y3519" s="1"/>
      <c r="Z3519" s="1"/>
      <c r="AA3519" s="1"/>
      <c r="AB3519" s="1"/>
      <c r="AC3519" s="1"/>
      <c r="AD3519" s="1"/>
      <c r="AE3519" s="1"/>
      <c r="AF3519" s="1"/>
      <c r="AG3519" s="1"/>
      <c r="AH3519" s="1"/>
      <c r="AI3519" s="1"/>
      <c r="AJ3519" s="1"/>
      <c r="AK3519" s="1"/>
      <c r="AL3519" s="1"/>
      <c r="AM3519" s="1"/>
      <c r="AN3519" s="1"/>
      <c r="AO3519" s="1"/>
      <c r="AP3519" s="1"/>
      <c r="AQ3519" s="1"/>
      <c r="AR3519" s="1"/>
      <c r="AS3519" s="1"/>
      <c r="AT3519" s="1"/>
      <c r="AU3519" s="1"/>
      <c r="AV3519" s="1"/>
      <c r="AW3519" s="1"/>
      <c r="AX3519" s="1"/>
      <c r="AY3519" s="1"/>
      <c r="AZ3519" s="1"/>
      <c r="BA3519" s="1"/>
      <c r="BB3519" s="1"/>
      <c r="BC3519" s="1"/>
      <c r="BD3519" s="1"/>
      <c r="BE3519" s="1"/>
      <c r="BF3519" s="1"/>
      <c r="BG3519" s="1"/>
      <c r="BH3519" s="1"/>
      <c r="BI3519" s="1"/>
      <c r="BJ3519" s="1"/>
      <c r="BK3519" s="1"/>
      <c r="BL3519" s="1"/>
      <c r="BM3519" s="1"/>
      <c r="BN3519" s="1"/>
      <c r="BO3519" s="1"/>
      <c r="BP3519" s="1"/>
      <c r="BQ3519" s="1"/>
      <c r="BR3519" s="1"/>
      <c r="BS3519" s="1"/>
      <c r="BT3519" s="1"/>
      <c r="BU3519" s="1"/>
      <c r="BV3519" s="1"/>
      <c r="BW3519" s="1"/>
      <c r="BX3519" s="1"/>
      <c r="BY3519" s="1"/>
      <c r="BZ3519" s="1"/>
      <c r="CA3519" s="1"/>
      <c r="CB3519" s="1"/>
      <c r="CC3519" s="1"/>
      <c r="CD3519" s="1"/>
      <c r="CE3519" s="1"/>
      <c r="CF3519" s="1"/>
      <c r="CG3519" s="1"/>
      <c r="CH3519" s="1"/>
      <c r="CI3519" s="1"/>
      <c r="CJ3519" s="1"/>
      <c r="CK3519" s="1"/>
      <c r="CL3519" s="1"/>
      <c r="CM3519" s="1"/>
      <c r="CN3519" s="1"/>
      <c r="CO3519" s="1"/>
      <c r="CP3519" s="1"/>
      <c r="CQ3519" s="1"/>
      <c r="CR3519" s="1"/>
      <c r="CS3519" s="1"/>
      <c r="CT3519" s="1"/>
      <c r="CU3519" s="1"/>
      <c r="CV3519" s="1"/>
      <c r="CW3519" s="1"/>
      <c r="CX3519" s="1"/>
      <c r="CY3519" s="1"/>
      <c r="CZ3519" s="1"/>
      <c r="DA3519" s="1"/>
      <c r="DB3519" s="1"/>
      <c r="DC3519" s="1"/>
      <c r="DD3519" s="1"/>
      <c r="DE3519" s="1"/>
      <c r="DF3519" s="1"/>
      <c r="DG3519" s="1"/>
      <c r="DH3519" s="1"/>
      <c r="DI3519" s="1"/>
      <c r="DJ3519" s="1"/>
      <c r="DK3519" s="1"/>
      <c r="DL3519" s="1"/>
      <c r="DM3519" s="1"/>
      <c r="DN3519" s="1"/>
      <c r="DO3519" s="1"/>
      <c r="DP3519" s="1"/>
      <c r="DQ3519" s="1"/>
      <c r="DR3519" s="1"/>
      <c r="DS3519" s="1"/>
      <c r="DT3519" s="1"/>
      <c r="DU3519" s="1"/>
      <c r="DV3519" s="1"/>
      <c r="DW3519" s="1"/>
      <c r="DX3519" s="1"/>
      <c r="DY3519" s="1"/>
      <c r="DZ3519" s="1"/>
      <c r="EA3519" s="1"/>
      <c r="EB3519" s="1"/>
      <c r="EC3519" s="1"/>
      <c r="ED3519" s="1"/>
      <c r="EE3519" s="1"/>
      <c r="EF3519" s="1"/>
      <c r="EG3519" s="1"/>
      <c r="EH3519" s="1"/>
      <c r="EI3519" s="1"/>
      <c r="EJ3519" s="1"/>
      <c r="EK3519" s="1"/>
      <c r="EL3519" s="1"/>
      <c r="EM3519" s="1"/>
      <c r="EN3519" s="1"/>
      <c r="EO3519" s="1"/>
      <c r="EP3519" s="1"/>
      <c r="EQ3519" s="1"/>
      <c r="ER3519" s="1"/>
      <c r="ES3519" s="1"/>
      <c r="ET3519" s="1"/>
      <c r="EU3519" s="1"/>
      <c r="EV3519" s="1"/>
      <c r="EW3519" s="1"/>
      <c r="EX3519" s="1"/>
      <c r="EY3519" s="1"/>
      <c r="EZ3519" s="1"/>
      <c r="FA3519" s="1"/>
      <c r="FB3519" s="1"/>
      <c r="FC3519" s="1"/>
      <c r="FD3519" s="1"/>
      <c r="FE3519" s="1"/>
      <c r="FF3519" s="1"/>
      <c r="FG3519" s="1"/>
      <c r="FH3519" s="1"/>
      <c r="FI3519" s="1"/>
      <c r="FJ3519" s="1"/>
      <c r="FK3519" s="1"/>
      <c r="FL3519" s="1"/>
      <c r="FM3519" s="1"/>
      <c r="FN3519" s="1"/>
      <c r="FO3519" s="1"/>
      <c r="FP3519" s="1"/>
      <c r="FQ3519" s="1"/>
      <c r="FR3519" s="1"/>
      <c r="FS3519" s="1"/>
      <c r="FT3519" s="1"/>
      <c r="FU3519" s="1"/>
      <c r="FV3519" s="1"/>
      <c r="FW3519" s="1"/>
      <c r="FX3519" s="1"/>
      <c r="FY3519" s="1"/>
      <c r="FZ3519" s="1"/>
      <c r="GA3519" s="1"/>
      <c r="GB3519" s="1"/>
      <c r="GC3519" s="1"/>
      <c r="GD3519" s="1"/>
      <c r="GE3519" s="1"/>
      <c r="GF3519" s="1"/>
      <c r="GG3519" s="1"/>
      <c r="GH3519" s="1"/>
      <c r="GI3519" s="1"/>
      <c r="GJ3519" s="1"/>
      <c r="GK3519" s="1"/>
      <c r="GL3519" s="1"/>
      <c r="GM3519" s="1"/>
      <c r="GN3519" s="1"/>
      <c r="GO3519" s="1"/>
    </row>
    <row r="3520" spans="1:197" s="40" customFormat="1" x14ac:dyDescent="0.25">
      <c r="A3520" s="41"/>
      <c r="B3520" s="4"/>
      <c r="C3520" s="41"/>
      <c r="D3520" s="42"/>
      <c r="E3520" s="42"/>
      <c r="F3520" s="42"/>
      <c r="G3520" s="1"/>
      <c r="H3520" s="1"/>
      <c r="I3520" s="1"/>
      <c r="J3520" s="1"/>
      <c r="K3520" s="1"/>
      <c r="L3520" s="1"/>
      <c r="M3520" s="2"/>
      <c r="N3520" s="1"/>
      <c r="O3520" s="1"/>
      <c r="P3520" s="1"/>
      <c r="Q3520" s="1"/>
      <c r="R3520" s="1"/>
      <c r="S3520" s="1"/>
      <c r="T3520" s="1"/>
      <c r="U3520" s="1"/>
      <c r="V3520" s="1"/>
      <c r="W3520" s="1"/>
      <c r="X3520" s="1"/>
      <c r="Y3520" s="1"/>
      <c r="Z3520" s="1"/>
      <c r="AA3520" s="1"/>
      <c r="AB3520" s="1"/>
      <c r="AC3520" s="1"/>
      <c r="AD3520" s="1"/>
      <c r="AE3520" s="1"/>
      <c r="AF3520" s="1"/>
      <c r="AG3520" s="1"/>
      <c r="AH3520" s="1"/>
      <c r="AI3520" s="1"/>
      <c r="AJ3520" s="1"/>
      <c r="AK3520" s="1"/>
      <c r="AL3520" s="1"/>
      <c r="AM3520" s="1"/>
      <c r="AN3520" s="1"/>
      <c r="AO3520" s="1"/>
      <c r="AP3520" s="1"/>
      <c r="AQ3520" s="1"/>
      <c r="AR3520" s="1"/>
      <c r="AS3520" s="1"/>
      <c r="AT3520" s="1"/>
      <c r="AU3520" s="1"/>
      <c r="AV3520" s="1"/>
      <c r="AW3520" s="1"/>
      <c r="AX3520" s="1"/>
      <c r="AY3520" s="1"/>
      <c r="AZ3520" s="1"/>
      <c r="BA3520" s="1"/>
      <c r="BB3520" s="1"/>
      <c r="BC3520" s="1"/>
      <c r="BD3520" s="1"/>
      <c r="BE3520" s="1"/>
      <c r="BF3520" s="1"/>
      <c r="BG3520" s="1"/>
      <c r="BH3520" s="1"/>
      <c r="BI3520" s="1"/>
      <c r="BJ3520" s="1"/>
      <c r="BK3520" s="1"/>
      <c r="BL3520" s="1"/>
      <c r="BM3520" s="1"/>
      <c r="BN3520" s="1"/>
      <c r="BO3520" s="1"/>
      <c r="BP3520" s="1"/>
      <c r="BQ3520" s="1"/>
      <c r="BR3520" s="1"/>
      <c r="BS3520" s="1"/>
      <c r="BT3520" s="1"/>
      <c r="BU3520" s="1"/>
      <c r="BV3520" s="1"/>
      <c r="BW3520" s="1"/>
      <c r="BX3520" s="1"/>
      <c r="BY3520" s="1"/>
      <c r="BZ3520" s="1"/>
      <c r="CA3520" s="1"/>
      <c r="CB3520" s="1"/>
      <c r="CC3520" s="1"/>
      <c r="CD3520" s="1"/>
      <c r="CE3520" s="1"/>
      <c r="CF3520" s="1"/>
      <c r="CG3520" s="1"/>
      <c r="CH3520" s="1"/>
      <c r="CI3520" s="1"/>
      <c r="CJ3520" s="1"/>
      <c r="CK3520" s="1"/>
      <c r="CL3520" s="1"/>
      <c r="CM3520" s="1"/>
      <c r="CN3520" s="1"/>
      <c r="CO3520" s="1"/>
      <c r="CP3520" s="1"/>
      <c r="CQ3520" s="1"/>
      <c r="CR3520" s="1"/>
      <c r="CS3520" s="1"/>
      <c r="CT3520" s="1"/>
      <c r="CU3520" s="1"/>
      <c r="CV3520" s="1"/>
      <c r="CW3520" s="1"/>
      <c r="CX3520" s="1"/>
      <c r="CY3520" s="1"/>
      <c r="CZ3520" s="1"/>
      <c r="DA3520" s="1"/>
      <c r="DB3520" s="1"/>
      <c r="DC3520" s="1"/>
      <c r="DD3520" s="1"/>
      <c r="DE3520" s="1"/>
      <c r="DF3520" s="1"/>
      <c r="DG3520" s="1"/>
      <c r="DH3520" s="1"/>
      <c r="DI3520" s="1"/>
      <c r="DJ3520" s="1"/>
      <c r="DK3520" s="1"/>
      <c r="DL3520" s="1"/>
      <c r="DM3520" s="1"/>
      <c r="DN3520" s="1"/>
      <c r="DO3520" s="1"/>
      <c r="DP3520" s="1"/>
      <c r="DQ3520" s="1"/>
      <c r="DR3520" s="1"/>
      <c r="DS3520" s="1"/>
      <c r="DT3520" s="1"/>
      <c r="DU3520" s="1"/>
      <c r="DV3520" s="1"/>
      <c r="DW3520" s="1"/>
      <c r="DX3520" s="1"/>
      <c r="DY3520" s="1"/>
      <c r="DZ3520" s="1"/>
      <c r="EA3520" s="1"/>
      <c r="EB3520" s="1"/>
      <c r="EC3520" s="1"/>
      <c r="ED3520" s="1"/>
      <c r="EE3520" s="1"/>
      <c r="EF3520" s="1"/>
      <c r="EG3520" s="1"/>
      <c r="EH3520" s="1"/>
      <c r="EI3520" s="1"/>
      <c r="EJ3520" s="1"/>
      <c r="EK3520" s="1"/>
      <c r="EL3520" s="1"/>
      <c r="EM3520" s="1"/>
      <c r="EN3520" s="1"/>
      <c r="EO3520" s="1"/>
      <c r="EP3520" s="1"/>
      <c r="EQ3520" s="1"/>
      <c r="ER3520" s="1"/>
      <c r="ES3520" s="1"/>
      <c r="ET3520" s="1"/>
      <c r="EU3520" s="1"/>
      <c r="EV3520" s="1"/>
      <c r="EW3520" s="1"/>
      <c r="EX3520" s="1"/>
      <c r="EY3520" s="1"/>
      <c r="EZ3520" s="1"/>
      <c r="FA3520" s="1"/>
      <c r="FB3520" s="1"/>
      <c r="FC3520" s="1"/>
      <c r="FD3520" s="1"/>
      <c r="FE3520" s="1"/>
      <c r="FF3520" s="1"/>
      <c r="FG3520" s="1"/>
      <c r="FH3520" s="1"/>
      <c r="FI3520" s="1"/>
      <c r="FJ3520" s="1"/>
      <c r="FK3520" s="1"/>
      <c r="FL3520" s="1"/>
      <c r="FM3520" s="1"/>
      <c r="FN3520" s="1"/>
      <c r="FO3520" s="1"/>
      <c r="FP3520" s="1"/>
      <c r="FQ3520" s="1"/>
      <c r="FR3520" s="1"/>
      <c r="FS3520" s="1"/>
      <c r="FT3520" s="1"/>
      <c r="FU3520" s="1"/>
      <c r="FV3520" s="1"/>
      <c r="FW3520" s="1"/>
      <c r="FX3520" s="1"/>
      <c r="FY3520" s="1"/>
      <c r="FZ3520" s="1"/>
      <c r="GA3520" s="1"/>
      <c r="GB3520" s="1"/>
      <c r="GC3520" s="1"/>
      <c r="GD3520" s="1"/>
      <c r="GE3520" s="1"/>
      <c r="GF3520" s="1"/>
      <c r="GG3520" s="1"/>
      <c r="GH3520" s="1"/>
      <c r="GI3520" s="1"/>
      <c r="GJ3520" s="1"/>
      <c r="GK3520" s="1"/>
      <c r="GL3520" s="1"/>
      <c r="GM3520" s="1"/>
      <c r="GN3520" s="1"/>
      <c r="GO3520" s="1"/>
    </row>
    <row r="3521" spans="1:197" s="40" customFormat="1" x14ac:dyDescent="0.25">
      <c r="A3521" s="41"/>
      <c r="B3521" s="4"/>
      <c r="C3521" s="41"/>
      <c r="D3521" s="42"/>
      <c r="E3521" s="42"/>
      <c r="F3521" s="42"/>
      <c r="G3521" s="1"/>
      <c r="H3521" s="1"/>
      <c r="I3521" s="1"/>
      <c r="J3521" s="1"/>
      <c r="K3521" s="1"/>
      <c r="L3521" s="1"/>
      <c r="M3521" s="2"/>
      <c r="N3521" s="1"/>
      <c r="O3521" s="1"/>
      <c r="P3521" s="1"/>
      <c r="Q3521" s="1"/>
      <c r="R3521" s="1"/>
      <c r="S3521" s="1"/>
      <c r="T3521" s="1"/>
      <c r="U3521" s="1"/>
      <c r="V3521" s="1"/>
      <c r="W3521" s="1"/>
      <c r="X3521" s="1"/>
      <c r="Y3521" s="1"/>
      <c r="Z3521" s="1"/>
      <c r="AA3521" s="1"/>
      <c r="AB3521" s="1"/>
      <c r="AC3521" s="1"/>
      <c r="AD3521" s="1"/>
      <c r="AE3521" s="1"/>
      <c r="AF3521" s="1"/>
      <c r="AG3521" s="1"/>
      <c r="AH3521" s="1"/>
      <c r="AI3521" s="1"/>
      <c r="AJ3521" s="1"/>
      <c r="AK3521" s="1"/>
      <c r="AL3521" s="1"/>
      <c r="AM3521" s="1"/>
      <c r="AN3521" s="1"/>
      <c r="AO3521" s="1"/>
      <c r="AP3521" s="1"/>
      <c r="AQ3521" s="1"/>
      <c r="AR3521" s="1"/>
      <c r="AS3521" s="1"/>
      <c r="AT3521" s="1"/>
      <c r="AU3521" s="1"/>
      <c r="AV3521" s="1"/>
      <c r="AW3521" s="1"/>
      <c r="AX3521" s="1"/>
      <c r="AY3521" s="1"/>
      <c r="AZ3521" s="1"/>
      <c r="BA3521" s="1"/>
      <c r="BB3521" s="1"/>
      <c r="BC3521" s="1"/>
      <c r="BD3521" s="1"/>
      <c r="BE3521" s="1"/>
      <c r="BF3521" s="1"/>
      <c r="BG3521" s="1"/>
      <c r="BH3521" s="1"/>
      <c r="BI3521" s="1"/>
      <c r="BJ3521" s="1"/>
      <c r="BK3521" s="1"/>
      <c r="BL3521" s="1"/>
      <c r="BM3521" s="1"/>
      <c r="BN3521" s="1"/>
      <c r="BO3521" s="1"/>
      <c r="BP3521" s="1"/>
      <c r="BQ3521" s="1"/>
      <c r="BR3521" s="1"/>
      <c r="BS3521" s="1"/>
      <c r="BT3521" s="1"/>
      <c r="BU3521" s="1"/>
      <c r="BV3521" s="1"/>
      <c r="BW3521" s="1"/>
      <c r="BX3521" s="1"/>
      <c r="BY3521" s="1"/>
      <c r="BZ3521" s="1"/>
      <c r="CA3521" s="1"/>
      <c r="CB3521" s="1"/>
      <c r="CC3521" s="1"/>
      <c r="CD3521" s="1"/>
      <c r="CE3521" s="1"/>
      <c r="CF3521" s="1"/>
      <c r="CG3521" s="1"/>
      <c r="CH3521" s="1"/>
      <c r="CI3521" s="1"/>
      <c r="CJ3521" s="1"/>
      <c r="CK3521" s="1"/>
      <c r="CL3521" s="1"/>
      <c r="CM3521" s="1"/>
      <c r="CN3521" s="1"/>
      <c r="CO3521" s="1"/>
      <c r="CP3521" s="1"/>
      <c r="CQ3521" s="1"/>
      <c r="CR3521" s="1"/>
      <c r="CS3521" s="1"/>
      <c r="CT3521" s="1"/>
      <c r="CU3521" s="1"/>
      <c r="CV3521" s="1"/>
      <c r="CW3521" s="1"/>
      <c r="CX3521" s="1"/>
      <c r="CY3521" s="1"/>
      <c r="CZ3521" s="1"/>
      <c r="DA3521" s="1"/>
      <c r="DB3521" s="1"/>
      <c r="DC3521" s="1"/>
      <c r="DD3521" s="1"/>
      <c r="DE3521" s="1"/>
      <c r="DF3521" s="1"/>
      <c r="DG3521" s="1"/>
      <c r="DH3521" s="1"/>
      <c r="DI3521" s="1"/>
      <c r="DJ3521" s="1"/>
      <c r="DK3521" s="1"/>
      <c r="DL3521" s="1"/>
      <c r="DM3521" s="1"/>
      <c r="DN3521" s="1"/>
      <c r="DO3521" s="1"/>
      <c r="DP3521" s="1"/>
      <c r="DQ3521" s="1"/>
      <c r="DR3521" s="1"/>
      <c r="DS3521" s="1"/>
      <c r="DT3521" s="1"/>
      <c r="DU3521" s="1"/>
      <c r="DV3521" s="1"/>
      <c r="DW3521" s="1"/>
      <c r="DX3521" s="1"/>
      <c r="DY3521" s="1"/>
      <c r="DZ3521" s="1"/>
      <c r="EA3521" s="1"/>
      <c r="EB3521" s="1"/>
      <c r="EC3521" s="1"/>
      <c r="ED3521" s="1"/>
      <c r="EE3521" s="1"/>
      <c r="EF3521" s="1"/>
      <c r="EG3521" s="1"/>
      <c r="EH3521" s="1"/>
      <c r="EI3521" s="1"/>
      <c r="EJ3521" s="1"/>
      <c r="EK3521" s="1"/>
      <c r="EL3521" s="1"/>
      <c r="EM3521" s="1"/>
      <c r="EN3521" s="1"/>
      <c r="EO3521" s="1"/>
      <c r="EP3521" s="1"/>
      <c r="EQ3521" s="1"/>
      <c r="ER3521" s="1"/>
      <c r="ES3521" s="1"/>
      <c r="ET3521" s="1"/>
      <c r="EU3521" s="1"/>
      <c r="EV3521" s="1"/>
      <c r="EW3521" s="1"/>
      <c r="EX3521" s="1"/>
      <c r="EY3521" s="1"/>
      <c r="EZ3521" s="1"/>
      <c r="FA3521" s="1"/>
      <c r="FB3521" s="1"/>
      <c r="FC3521" s="1"/>
      <c r="FD3521" s="1"/>
      <c r="FE3521" s="1"/>
      <c r="FF3521" s="1"/>
      <c r="FG3521" s="1"/>
      <c r="FH3521" s="1"/>
      <c r="FI3521" s="1"/>
      <c r="FJ3521" s="1"/>
      <c r="FK3521" s="1"/>
      <c r="FL3521" s="1"/>
      <c r="FM3521" s="1"/>
      <c r="FN3521" s="1"/>
      <c r="FO3521" s="1"/>
      <c r="FP3521" s="1"/>
      <c r="FQ3521" s="1"/>
      <c r="FR3521" s="1"/>
      <c r="FS3521" s="1"/>
      <c r="FT3521" s="1"/>
      <c r="FU3521" s="1"/>
      <c r="FV3521" s="1"/>
      <c r="FW3521" s="1"/>
      <c r="FX3521" s="1"/>
      <c r="FY3521" s="1"/>
      <c r="FZ3521" s="1"/>
      <c r="GA3521" s="1"/>
      <c r="GB3521" s="1"/>
      <c r="GC3521" s="1"/>
      <c r="GD3521" s="1"/>
      <c r="GE3521" s="1"/>
      <c r="GF3521" s="1"/>
      <c r="GG3521" s="1"/>
      <c r="GH3521" s="1"/>
      <c r="GI3521" s="1"/>
      <c r="GJ3521" s="1"/>
      <c r="GK3521" s="1"/>
      <c r="GL3521" s="1"/>
      <c r="GM3521" s="1"/>
      <c r="GN3521" s="1"/>
      <c r="GO3521" s="1"/>
    </row>
    <row r="3522" spans="1:197" s="40" customFormat="1" x14ac:dyDescent="0.25">
      <c r="A3522" s="41"/>
      <c r="B3522" s="4"/>
      <c r="C3522" s="41"/>
      <c r="D3522" s="42"/>
      <c r="E3522" s="42"/>
      <c r="F3522" s="42"/>
      <c r="G3522" s="1"/>
      <c r="H3522" s="1"/>
      <c r="I3522" s="1"/>
      <c r="J3522" s="1"/>
      <c r="K3522" s="1"/>
      <c r="L3522" s="1"/>
      <c r="M3522" s="2"/>
      <c r="N3522" s="1"/>
      <c r="O3522" s="1"/>
      <c r="P3522" s="1"/>
      <c r="Q3522" s="1"/>
      <c r="R3522" s="1"/>
      <c r="S3522" s="1"/>
      <c r="T3522" s="1"/>
      <c r="U3522" s="1"/>
      <c r="V3522" s="1"/>
      <c r="W3522" s="1"/>
      <c r="X3522" s="1"/>
      <c r="Y3522" s="1"/>
      <c r="Z3522" s="1"/>
      <c r="AA3522" s="1"/>
      <c r="AB3522" s="1"/>
      <c r="AC3522" s="1"/>
      <c r="AD3522" s="1"/>
      <c r="AE3522" s="1"/>
      <c r="AF3522" s="1"/>
      <c r="AG3522" s="1"/>
      <c r="AH3522" s="1"/>
      <c r="AI3522" s="1"/>
      <c r="AJ3522" s="1"/>
      <c r="AK3522" s="1"/>
      <c r="AL3522" s="1"/>
      <c r="AM3522" s="1"/>
      <c r="AN3522" s="1"/>
      <c r="AO3522" s="1"/>
      <c r="AP3522" s="1"/>
      <c r="AQ3522" s="1"/>
      <c r="AR3522" s="1"/>
      <c r="AS3522" s="1"/>
      <c r="AT3522" s="1"/>
      <c r="AU3522" s="1"/>
      <c r="AV3522" s="1"/>
      <c r="AW3522" s="1"/>
      <c r="AX3522" s="1"/>
      <c r="AY3522" s="1"/>
      <c r="AZ3522" s="1"/>
      <c r="BA3522" s="1"/>
      <c r="BB3522" s="1"/>
      <c r="BC3522" s="1"/>
      <c r="BD3522" s="1"/>
      <c r="BE3522" s="1"/>
      <c r="BF3522" s="1"/>
      <c r="BG3522" s="1"/>
      <c r="BH3522" s="1"/>
      <c r="BI3522" s="1"/>
      <c r="BJ3522" s="1"/>
      <c r="BK3522" s="1"/>
      <c r="BL3522" s="1"/>
      <c r="BM3522" s="1"/>
      <c r="BN3522" s="1"/>
      <c r="BO3522" s="1"/>
      <c r="BP3522" s="1"/>
      <c r="BQ3522" s="1"/>
      <c r="BR3522" s="1"/>
      <c r="BS3522" s="1"/>
      <c r="BT3522" s="1"/>
      <c r="BU3522" s="1"/>
      <c r="BV3522" s="1"/>
      <c r="BW3522" s="1"/>
      <c r="BX3522" s="1"/>
      <c r="BY3522" s="1"/>
      <c r="BZ3522" s="1"/>
      <c r="CA3522" s="1"/>
      <c r="CB3522" s="1"/>
      <c r="CC3522" s="1"/>
      <c r="CD3522" s="1"/>
      <c r="CE3522" s="1"/>
      <c r="CF3522" s="1"/>
      <c r="CG3522" s="1"/>
      <c r="CH3522" s="1"/>
      <c r="CI3522" s="1"/>
      <c r="CJ3522" s="1"/>
      <c r="CK3522" s="1"/>
      <c r="CL3522" s="1"/>
      <c r="CM3522" s="1"/>
      <c r="CN3522" s="1"/>
      <c r="CO3522" s="1"/>
      <c r="CP3522" s="1"/>
      <c r="CQ3522" s="1"/>
      <c r="CR3522" s="1"/>
      <c r="CS3522" s="1"/>
      <c r="CT3522" s="1"/>
      <c r="CU3522" s="1"/>
      <c r="CV3522" s="1"/>
      <c r="CW3522" s="1"/>
      <c r="CX3522" s="1"/>
      <c r="CY3522" s="1"/>
      <c r="CZ3522" s="1"/>
      <c r="DA3522" s="1"/>
      <c r="DB3522" s="1"/>
      <c r="DC3522" s="1"/>
      <c r="DD3522" s="1"/>
      <c r="DE3522" s="1"/>
      <c r="DF3522" s="1"/>
      <c r="DG3522" s="1"/>
      <c r="DH3522" s="1"/>
      <c r="DI3522" s="1"/>
      <c r="DJ3522" s="1"/>
      <c r="DK3522" s="1"/>
      <c r="DL3522" s="1"/>
      <c r="DM3522" s="1"/>
      <c r="DN3522" s="1"/>
      <c r="DO3522" s="1"/>
      <c r="DP3522" s="1"/>
      <c r="DQ3522" s="1"/>
      <c r="DR3522" s="1"/>
      <c r="DS3522" s="1"/>
      <c r="DT3522" s="1"/>
      <c r="DU3522" s="1"/>
      <c r="DV3522" s="1"/>
      <c r="DW3522" s="1"/>
      <c r="DX3522" s="1"/>
      <c r="DY3522" s="1"/>
      <c r="DZ3522" s="1"/>
      <c r="EA3522" s="1"/>
      <c r="EB3522" s="1"/>
      <c r="EC3522" s="1"/>
      <c r="ED3522" s="1"/>
      <c r="EE3522" s="1"/>
      <c r="EF3522" s="1"/>
      <c r="EG3522" s="1"/>
      <c r="EH3522" s="1"/>
      <c r="EI3522" s="1"/>
      <c r="EJ3522" s="1"/>
      <c r="EK3522" s="1"/>
      <c r="EL3522" s="1"/>
      <c r="EM3522" s="1"/>
      <c r="EN3522" s="1"/>
      <c r="EO3522" s="1"/>
      <c r="EP3522" s="1"/>
      <c r="EQ3522" s="1"/>
      <c r="ER3522" s="1"/>
      <c r="ES3522" s="1"/>
      <c r="ET3522" s="1"/>
      <c r="EU3522" s="1"/>
      <c r="EV3522" s="1"/>
      <c r="EW3522" s="1"/>
      <c r="EX3522" s="1"/>
      <c r="EY3522" s="1"/>
      <c r="EZ3522" s="1"/>
      <c r="FA3522" s="1"/>
      <c r="FB3522" s="1"/>
      <c r="FC3522" s="1"/>
      <c r="FD3522" s="1"/>
      <c r="FE3522" s="1"/>
      <c r="FF3522" s="1"/>
      <c r="FG3522" s="1"/>
      <c r="FH3522" s="1"/>
      <c r="FI3522" s="1"/>
      <c r="FJ3522" s="1"/>
      <c r="FK3522" s="1"/>
      <c r="FL3522" s="1"/>
      <c r="FM3522" s="1"/>
      <c r="FN3522" s="1"/>
      <c r="FO3522" s="1"/>
      <c r="FP3522" s="1"/>
      <c r="FQ3522" s="1"/>
      <c r="FR3522" s="1"/>
      <c r="FS3522" s="1"/>
      <c r="FT3522" s="1"/>
      <c r="FU3522" s="1"/>
      <c r="FV3522" s="1"/>
      <c r="FW3522" s="1"/>
      <c r="FX3522" s="1"/>
      <c r="FY3522" s="1"/>
      <c r="FZ3522" s="1"/>
      <c r="GA3522" s="1"/>
      <c r="GB3522" s="1"/>
      <c r="GC3522" s="1"/>
      <c r="GD3522" s="1"/>
      <c r="GE3522" s="1"/>
      <c r="GF3522" s="1"/>
      <c r="GG3522" s="1"/>
      <c r="GH3522" s="1"/>
      <c r="GI3522" s="1"/>
      <c r="GJ3522" s="1"/>
      <c r="GK3522" s="1"/>
      <c r="GL3522" s="1"/>
      <c r="GM3522" s="1"/>
      <c r="GN3522" s="1"/>
      <c r="GO3522" s="1"/>
    </row>
    <row r="3523" spans="1:197" s="40" customFormat="1" x14ac:dyDescent="0.25">
      <c r="A3523" s="41"/>
      <c r="B3523" s="4"/>
      <c r="C3523" s="41"/>
      <c r="D3523" s="42"/>
      <c r="E3523" s="42"/>
      <c r="F3523" s="42"/>
      <c r="G3523" s="1"/>
      <c r="H3523" s="1"/>
      <c r="I3523" s="1"/>
      <c r="J3523" s="1"/>
      <c r="K3523" s="1"/>
      <c r="L3523" s="1"/>
      <c r="M3523" s="2"/>
      <c r="N3523" s="1"/>
      <c r="O3523" s="1"/>
      <c r="P3523" s="1"/>
      <c r="Q3523" s="1"/>
      <c r="R3523" s="1"/>
      <c r="S3523" s="1"/>
      <c r="T3523" s="1"/>
      <c r="U3523" s="1"/>
      <c r="V3523" s="1"/>
      <c r="W3523" s="1"/>
      <c r="X3523" s="1"/>
      <c r="Y3523" s="1"/>
      <c r="Z3523" s="1"/>
      <c r="AA3523" s="1"/>
      <c r="AB3523" s="1"/>
      <c r="AC3523" s="1"/>
      <c r="AD3523" s="1"/>
      <c r="AE3523" s="1"/>
      <c r="AF3523" s="1"/>
      <c r="AG3523" s="1"/>
      <c r="AH3523" s="1"/>
      <c r="AI3523" s="1"/>
      <c r="AJ3523" s="1"/>
      <c r="AK3523" s="1"/>
      <c r="AL3523" s="1"/>
      <c r="AM3523" s="1"/>
      <c r="AN3523" s="1"/>
      <c r="AO3523" s="1"/>
      <c r="AP3523" s="1"/>
      <c r="AQ3523" s="1"/>
      <c r="AR3523" s="1"/>
      <c r="AS3523" s="1"/>
      <c r="AT3523" s="1"/>
      <c r="AU3523" s="1"/>
      <c r="AV3523" s="1"/>
      <c r="AW3523" s="1"/>
      <c r="AX3523" s="1"/>
      <c r="AY3523" s="1"/>
      <c r="AZ3523" s="1"/>
      <c r="BA3523" s="1"/>
      <c r="BB3523" s="1"/>
      <c r="BC3523" s="1"/>
      <c r="BD3523" s="1"/>
      <c r="BE3523" s="1"/>
      <c r="BF3523" s="1"/>
      <c r="BG3523" s="1"/>
      <c r="BH3523" s="1"/>
      <c r="BI3523" s="1"/>
      <c r="BJ3523" s="1"/>
      <c r="BK3523" s="1"/>
      <c r="BL3523" s="1"/>
      <c r="BM3523" s="1"/>
      <c r="BN3523" s="1"/>
      <c r="BO3523" s="1"/>
      <c r="BP3523" s="1"/>
      <c r="BQ3523" s="1"/>
      <c r="BR3523" s="1"/>
      <c r="BS3523" s="1"/>
      <c r="BT3523" s="1"/>
      <c r="BU3523" s="1"/>
      <c r="BV3523" s="1"/>
      <c r="BW3523" s="1"/>
      <c r="BX3523" s="1"/>
      <c r="BY3523" s="1"/>
      <c r="BZ3523" s="1"/>
      <c r="CA3523" s="1"/>
      <c r="CB3523" s="1"/>
      <c r="CC3523" s="1"/>
      <c r="CD3523" s="1"/>
      <c r="CE3523" s="1"/>
      <c r="CF3523" s="1"/>
      <c r="CG3523" s="1"/>
      <c r="CH3523" s="1"/>
      <c r="CI3523" s="1"/>
      <c r="CJ3523" s="1"/>
      <c r="CK3523" s="1"/>
      <c r="CL3523" s="1"/>
      <c r="CM3523" s="1"/>
      <c r="CN3523" s="1"/>
      <c r="CO3523" s="1"/>
      <c r="CP3523" s="1"/>
      <c r="CQ3523" s="1"/>
      <c r="CR3523" s="1"/>
      <c r="CS3523" s="1"/>
      <c r="CT3523" s="1"/>
      <c r="CU3523" s="1"/>
      <c r="CV3523" s="1"/>
      <c r="CW3523" s="1"/>
      <c r="CX3523" s="1"/>
      <c r="CY3523" s="1"/>
      <c r="CZ3523" s="1"/>
      <c r="DA3523" s="1"/>
      <c r="DB3523" s="1"/>
      <c r="DC3523" s="1"/>
      <c r="DD3523" s="1"/>
      <c r="DE3523" s="1"/>
      <c r="DF3523" s="1"/>
      <c r="DG3523" s="1"/>
      <c r="DH3523" s="1"/>
      <c r="DI3523" s="1"/>
      <c r="DJ3523" s="1"/>
      <c r="DK3523" s="1"/>
      <c r="DL3523" s="1"/>
      <c r="DM3523" s="1"/>
      <c r="DN3523" s="1"/>
      <c r="DO3523" s="1"/>
      <c r="DP3523" s="1"/>
      <c r="DQ3523" s="1"/>
      <c r="DR3523" s="1"/>
      <c r="DS3523" s="1"/>
      <c r="DT3523" s="1"/>
      <c r="DU3523" s="1"/>
      <c r="DV3523" s="1"/>
      <c r="DW3523" s="1"/>
      <c r="DX3523" s="1"/>
      <c r="DY3523" s="1"/>
      <c r="DZ3523" s="1"/>
      <c r="EA3523" s="1"/>
      <c r="EB3523" s="1"/>
      <c r="EC3523" s="1"/>
      <c r="ED3523" s="1"/>
      <c r="EE3523" s="1"/>
      <c r="EF3523" s="1"/>
      <c r="EG3523" s="1"/>
      <c r="EH3523" s="1"/>
      <c r="EI3523" s="1"/>
      <c r="EJ3523" s="1"/>
      <c r="EK3523" s="1"/>
      <c r="EL3523" s="1"/>
      <c r="EM3523" s="1"/>
      <c r="EN3523" s="1"/>
      <c r="EO3523" s="1"/>
      <c r="EP3523" s="1"/>
      <c r="EQ3523" s="1"/>
      <c r="ER3523" s="1"/>
      <c r="ES3523" s="1"/>
      <c r="ET3523" s="1"/>
      <c r="EU3523" s="1"/>
      <c r="EV3523" s="1"/>
      <c r="EW3523" s="1"/>
      <c r="EX3523" s="1"/>
      <c r="EY3523" s="1"/>
      <c r="EZ3523" s="1"/>
      <c r="FA3523" s="1"/>
      <c r="FB3523" s="1"/>
      <c r="FC3523" s="1"/>
      <c r="FD3523" s="1"/>
      <c r="FE3523" s="1"/>
      <c r="FF3523" s="1"/>
      <c r="FG3523" s="1"/>
      <c r="FH3523" s="1"/>
      <c r="FI3523" s="1"/>
      <c r="FJ3523" s="1"/>
      <c r="FK3523" s="1"/>
      <c r="FL3523" s="1"/>
      <c r="FM3523" s="1"/>
      <c r="FN3523" s="1"/>
      <c r="FO3523" s="1"/>
      <c r="FP3523" s="1"/>
      <c r="FQ3523" s="1"/>
      <c r="FR3523" s="1"/>
      <c r="FS3523" s="1"/>
      <c r="FT3523" s="1"/>
      <c r="FU3523" s="1"/>
      <c r="FV3523" s="1"/>
      <c r="FW3523" s="1"/>
      <c r="FX3523" s="1"/>
      <c r="FY3523" s="1"/>
      <c r="FZ3523" s="1"/>
      <c r="GA3523" s="1"/>
      <c r="GB3523" s="1"/>
      <c r="GC3523" s="1"/>
      <c r="GD3523" s="1"/>
      <c r="GE3523" s="1"/>
      <c r="GF3523" s="1"/>
      <c r="GG3523" s="1"/>
      <c r="GH3523" s="1"/>
      <c r="GI3523" s="1"/>
      <c r="GJ3523" s="1"/>
      <c r="GK3523" s="1"/>
      <c r="GL3523" s="1"/>
      <c r="GM3523" s="1"/>
      <c r="GN3523" s="1"/>
      <c r="GO3523" s="1"/>
    </row>
    <row r="3524" spans="1:197" s="40" customFormat="1" x14ac:dyDescent="0.25">
      <c r="A3524" s="41"/>
      <c r="B3524" s="4"/>
      <c r="C3524" s="41"/>
      <c r="D3524" s="42"/>
      <c r="E3524" s="42"/>
      <c r="F3524" s="42"/>
      <c r="G3524" s="1"/>
      <c r="H3524" s="1"/>
      <c r="I3524" s="1"/>
      <c r="J3524" s="1"/>
      <c r="K3524" s="1"/>
      <c r="L3524" s="1"/>
      <c r="M3524" s="2"/>
      <c r="N3524" s="1"/>
      <c r="O3524" s="1"/>
      <c r="P3524" s="1"/>
      <c r="Q3524" s="1"/>
      <c r="R3524" s="1"/>
      <c r="S3524" s="1"/>
      <c r="T3524" s="1"/>
      <c r="U3524" s="1"/>
      <c r="V3524" s="1"/>
      <c r="W3524" s="1"/>
      <c r="X3524" s="1"/>
      <c r="Y3524" s="1"/>
      <c r="Z3524" s="1"/>
      <c r="AA3524" s="1"/>
      <c r="AB3524" s="1"/>
      <c r="AC3524" s="1"/>
      <c r="AD3524" s="1"/>
      <c r="AE3524" s="1"/>
      <c r="AF3524" s="1"/>
      <c r="AG3524" s="1"/>
      <c r="AH3524" s="1"/>
      <c r="AI3524" s="1"/>
      <c r="AJ3524" s="1"/>
      <c r="AK3524" s="1"/>
      <c r="AL3524" s="1"/>
      <c r="AM3524" s="1"/>
      <c r="AN3524" s="1"/>
      <c r="AO3524" s="1"/>
      <c r="AP3524" s="1"/>
      <c r="AQ3524" s="1"/>
      <c r="AR3524" s="1"/>
      <c r="AS3524" s="1"/>
      <c r="AT3524" s="1"/>
      <c r="AU3524" s="1"/>
      <c r="AV3524" s="1"/>
      <c r="AW3524" s="1"/>
      <c r="AX3524" s="1"/>
      <c r="AY3524" s="1"/>
      <c r="AZ3524" s="1"/>
      <c r="BA3524" s="1"/>
      <c r="BB3524" s="1"/>
      <c r="BC3524" s="1"/>
      <c r="BD3524" s="1"/>
      <c r="BE3524" s="1"/>
      <c r="BF3524" s="1"/>
      <c r="BG3524" s="1"/>
      <c r="BH3524" s="1"/>
      <c r="BI3524" s="1"/>
      <c r="BJ3524" s="1"/>
      <c r="BK3524" s="1"/>
      <c r="BL3524" s="1"/>
      <c r="BM3524" s="1"/>
      <c r="BN3524" s="1"/>
      <c r="BO3524" s="1"/>
      <c r="BP3524" s="1"/>
      <c r="BQ3524" s="1"/>
      <c r="BR3524" s="1"/>
      <c r="BS3524" s="1"/>
      <c r="BT3524" s="1"/>
      <c r="BU3524" s="1"/>
      <c r="BV3524" s="1"/>
      <c r="BW3524" s="1"/>
      <c r="BX3524" s="1"/>
      <c r="BY3524" s="1"/>
      <c r="BZ3524" s="1"/>
      <c r="CA3524" s="1"/>
      <c r="CB3524" s="1"/>
      <c r="CC3524" s="1"/>
      <c r="CD3524" s="1"/>
      <c r="CE3524" s="1"/>
      <c r="CF3524" s="1"/>
      <c r="CG3524" s="1"/>
      <c r="CH3524" s="1"/>
      <c r="CI3524" s="1"/>
      <c r="CJ3524" s="1"/>
      <c r="CK3524" s="1"/>
      <c r="CL3524" s="1"/>
      <c r="CM3524" s="1"/>
      <c r="CN3524" s="1"/>
      <c r="CO3524" s="1"/>
      <c r="CP3524" s="1"/>
      <c r="CQ3524" s="1"/>
      <c r="CR3524" s="1"/>
      <c r="CS3524" s="1"/>
      <c r="CT3524" s="1"/>
      <c r="CU3524" s="1"/>
      <c r="CV3524" s="1"/>
      <c r="CW3524" s="1"/>
      <c r="CX3524" s="1"/>
      <c r="CY3524" s="1"/>
      <c r="CZ3524" s="1"/>
      <c r="DA3524" s="1"/>
      <c r="DB3524" s="1"/>
      <c r="DC3524" s="1"/>
      <c r="DD3524" s="1"/>
      <c r="DE3524" s="1"/>
      <c r="DF3524" s="1"/>
      <c r="DG3524" s="1"/>
      <c r="DH3524" s="1"/>
      <c r="DI3524" s="1"/>
      <c r="DJ3524" s="1"/>
      <c r="DK3524" s="1"/>
      <c r="DL3524" s="1"/>
      <c r="DM3524" s="1"/>
      <c r="DN3524" s="1"/>
      <c r="DO3524" s="1"/>
      <c r="DP3524" s="1"/>
      <c r="DQ3524" s="1"/>
      <c r="DR3524" s="1"/>
      <c r="DS3524" s="1"/>
      <c r="DT3524" s="1"/>
      <c r="DU3524" s="1"/>
      <c r="DV3524" s="1"/>
      <c r="DW3524" s="1"/>
      <c r="DX3524" s="1"/>
      <c r="DY3524" s="1"/>
      <c r="DZ3524" s="1"/>
      <c r="EA3524" s="1"/>
      <c r="EB3524" s="1"/>
      <c r="EC3524" s="1"/>
      <c r="ED3524" s="1"/>
      <c r="EE3524" s="1"/>
      <c r="EF3524" s="1"/>
      <c r="EG3524" s="1"/>
      <c r="EH3524" s="1"/>
      <c r="EI3524" s="1"/>
      <c r="EJ3524" s="1"/>
      <c r="EK3524" s="1"/>
      <c r="EL3524" s="1"/>
      <c r="EM3524" s="1"/>
      <c r="EN3524" s="1"/>
      <c r="EO3524" s="1"/>
      <c r="EP3524" s="1"/>
      <c r="EQ3524" s="1"/>
      <c r="ER3524" s="1"/>
      <c r="ES3524" s="1"/>
      <c r="ET3524" s="1"/>
      <c r="EU3524" s="1"/>
      <c r="EV3524" s="1"/>
      <c r="EW3524" s="1"/>
      <c r="EX3524" s="1"/>
      <c r="EY3524" s="1"/>
      <c r="EZ3524" s="1"/>
      <c r="FA3524" s="1"/>
      <c r="FB3524" s="1"/>
      <c r="FC3524" s="1"/>
      <c r="FD3524" s="1"/>
      <c r="FE3524" s="1"/>
      <c r="FF3524" s="1"/>
      <c r="FG3524" s="1"/>
      <c r="FH3524" s="1"/>
      <c r="FI3524" s="1"/>
      <c r="FJ3524" s="1"/>
      <c r="FK3524" s="1"/>
      <c r="FL3524" s="1"/>
      <c r="FM3524" s="1"/>
      <c r="FN3524" s="1"/>
      <c r="FO3524" s="1"/>
      <c r="FP3524" s="1"/>
      <c r="FQ3524" s="1"/>
      <c r="FR3524" s="1"/>
      <c r="FS3524" s="1"/>
      <c r="FT3524" s="1"/>
      <c r="FU3524" s="1"/>
      <c r="FV3524" s="1"/>
      <c r="FW3524" s="1"/>
      <c r="FX3524" s="1"/>
      <c r="FY3524" s="1"/>
      <c r="FZ3524" s="1"/>
      <c r="GA3524" s="1"/>
      <c r="GB3524" s="1"/>
      <c r="GC3524" s="1"/>
      <c r="GD3524" s="1"/>
      <c r="GE3524" s="1"/>
      <c r="GF3524" s="1"/>
      <c r="GG3524" s="1"/>
      <c r="GH3524" s="1"/>
      <c r="GI3524" s="1"/>
      <c r="GJ3524" s="1"/>
      <c r="GK3524" s="1"/>
      <c r="GL3524" s="1"/>
      <c r="GM3524" s="1"/>
      <c r="GN3524" s="1"/>
      <c r="GO3524" s="1"/>
    </row>
    <row r="3525" spans="1:197" s="40" customFormat="1" x14ac:dyDescent="0.25">
      <c r="A3525" s="41"/>
      <c r="B3525" s="4"/>
      <c r="C3525" s="41"/>
      <c r="D3525" s="42"/>
      <c r="E3525" s="42"/>
      <c r="F3525" s="42"/>
      <c r="G3525" s="1"/>
      <c r="H3525" s="1"/>
      <c r="I3525" s="1"/>
      <c r="J3525" s="1"/>
      <c r="K3525" s="1"/>
      <c r="L3525" s="1"/>
      <c r="M3525" s="2"/>
      <c r="N3525" s="1"/>
      <c r="O3525" s="1"/>
      <c r="P3525" s="1"/>
      <c r="Q3525" s="1"/>
      <c r="R3525" s="1"/>
      <c r="S3525" s="1"/>
      <c r="T3525" s="1"/>
      <c r="U3525" s="1"/>
      <c r="V3525" s="1"/>
      <c r="W3525" s="1"/>
      <c r="X3525" s="1"/>
      <c r="Y3525" s="1"/>
      <c r="Z3525" s="1"/>
      <c r="AA3525" s="1"/>
      <c r="AB3525" s="1"/>
      <c r="AC3525" s="1"/>
      <c r="AD3525" s="1"/>
      <c r="AE3525" s="1"/>
      <c r="AF3525" s="1"/>
      <c r="AG3525" s="1"/>
      <c r="AH3525" s="1"/>
      <c r="AI3525" s="1"/>
      <c r="AJ3525" s="1"/>
      <c r="AK3525" s="1"/>
      <c r="AL3525" s="1"/>
      <c r="AM3525" s="1"/>
      <c r="AN3525" s="1"/>
      <c r="AO3525" s="1"/>
      <c r="AP3525" s="1"/>
      <c r="AQ3525" s="1"/>
      <c r="AR3525" s="1"/>
      <c r="AS3525" s="1"/>
      <c r="AT3525" s="1"/>
      <c r="AU3525" s="1"/>
      <c r="AV3525" s="1"/>
      <c r="AW3525" s="1"/>
      <c r="AX3525" s="1"/>
      <c r="AY3525" s="1"/>
      <c r="AZ3525" s="1"/>
      <c r="BA3525" s="1"/>
      <c r="BB3525" s="1"/>
      <c r="BC3525" s="1"/>
      <c r="BD3525" s="1"/>
      <c r="BE3525" s="1"/>
      <c r="BF3525" s="1"/>
      <c r="BG3525" s="1"/>
      <c r="BH3525" s="1"/>
      <c r="BI3525" s="1"/>
      <c r="BJ3525" s="1"/>
      <c r="BK3525" s="1"/>
      <c r="BL3525" s="1"/>
      <c r="BM3525" s="1"/>
      <c r="BN3525" s="1"/>
      <c r="BO3525" s="1"/>
      <c r="BP3525" s="1"/>
      <c r="BQ3525" s="1"/>
      <c r="BR3525" s="1"/>
      <c r="BS3525" s="1"/>
      <c r="BT3525" s="1"/>
      <c r="BU3525" s="1"/>
      <c r="BV3525" s="1"/>
      <c r="BW3525" s="1"/>
      <c r="BX3525" s="1"/>
      <c r="BY3525" s="1"/>
      <c r="BZ3525" s="1"/>
      <c r="CA3525" s="1"/>
      <c r="CB3525" s="1"/>
      <c r="CC3525" s="1"/>
      <c r="CD3525" s="1"/>
      <c r="CE3525" s="1"/>
      <c r="CF3525" s="1"/>
      <c r="CG3525" s="1"/>
      <c r="CH3525" s="1"/>
      <c r="CI3525" s="1"/>
      <c r="CJ3525" s="1"/>
      <c r="CK3525" s="1"/>
      <c r="CL3525" s="1"/>
      <c r="CM3525" s="1"/>
      <c r="CN3525" s="1"/>
      <c r="CO3525" s="1"/>
      <c r="CP3525" s="1"/>
      <c r="CQ3525" s="1"/>
      <c r="CR3525" s="1"/>
      <c r="CS3525" s="1"/>
      <c r="CT3525" s="1"/>
      <c r="CU3525" s="1"/>
      <c r="CV3525" s="1"/>
      <c r="CW3525" s="1"/>
      <c r="CX3525" s="1"/>
      <c r="CY3525" s="1"/>
      <c r="CZ3525" s="1"/>
      <c r="DA3525" s="1"/>
      <c r="DB3525" s="1"/>
      <c r="DC3525" s="1"/>
      <c r="DD3525" s="1"/>
      <c r="DE3525" s="1"/>
      <c r="DF3525" s="1"/>
      <c r="DG3525" s="1"/>
      <c r="DH3525" s="1"/>
      <c r="DI3525" s="1"/>
      <c r="DJ3525" s="1"/>
      <c r="DK3525" s="1"/>
      <c r="DL3525" s="1"/>
      <c r="DM3525" s="1"/>
      <c r="DN3525" s="1"/>
      <c r="DO3525" s="1"/>
      <c r="DP3525" s="1"/>
      <c r="DQ3525" s="1"/>
      <c r="DR3525" s="1"/>
      <c r="DS3525" s="1"/>
      <c r="DT3525" s="1"/>
      <c r="DU3525" s="1"/>
      <c r="DV3525" s="1"/>
      <c r="DW3525" s="1"/>
      <c r="DX3525" s="1"/>
      <c r="DY3525" s="1"/>
      <c r="DZ3525" s="1"/>
      <c r="EA3525" s="1"/>
      <c r="EB3525" s="1"/>
      <c r="EC3525" s="1"/>
      <c r="ED3525" s="1"/>
      <c r="EE3525" s="1"/>
      <c r="EF3525" s="1"/>
      <c r="EG3525" s="1"/>
      <c r="EH3525" s="1"/>
      <c r="EI3525" s="1"/>
      <c r="EJ3525" s="1"/>
      <c r="EK3525" s="1"/>
      <c r="EL3525" s="1"/>
      <c r="EM3525" s="1"/>
      <c r="EN3525" s="1"/>
      <c r="EO3525" s="1"/>
      <c r="EP3525" s="1"/>
      <c r="EQ3525" s="1"/>
      <c r="ER3525" s="1"/>
      <c r="ES3525" s="1"/>
      <c r="ET3525" s="1"/>
      <c r="EU3525" s="1"/>
      <c r="EV3525" s="1"/>
      <c r="EW3525" s="1"/>
      <c r="EX3525" s="1"/>
      <c r="EY3525" s="1"/>
      <c r="EZ3525" s="1"/>
      <c r="FA3525" s="1"/>
      <c r="FB3525" s="1"/>
      <c r="FC3525" s="1"/>
      <c r="FD3525" s="1"/>
      <c r="FE3525" s="1"/>
      <c r="FF3525" s="1"/>
      <c r="FG3525" s="1"/>
      <c r="FH3525" s="1"/>
      <c r="FI3525" s="1"/>
      <c r="FJ3525" s="1"/>
      <c r="FK3525" s="1"/>
      <c r="FL3525" s="1"/>
      <c r="FM3525" s="1"/>
      <c r="FN3525" s="1"/>
      <c r="FO3525" s="1"/>
      <c r="FP3525" s="1"/>
      <c r="FQ3525" s="1"/>
      <c r="FR3525" s="1"/>
      <c r="FS3525" s="1"/>
      <c r="FT3525" s="1"/>
      <c r="FU3525" s="1"/>
      <c r="FV3525" s="1"/>
      <c r="FW3525" s="1"/>
      <c r="FX3525" s="1"/>
      <c r="FY3525" s="1"/>
      <c r="FZ3525" s="1"/>
      <c r="GA3525" s="1"/>
      <c r="GB3525" s="1"/>
      <c r="GC3525" s="1"/>
      <c r="GD3525" s="1"/>
      <c r="GE3525" s="1"/>
      <c r="GF3525" s="1"/>
      <c r="GG3525" s="1"/>
      <c r="GH3525" s="1"/>
      <c r="GI3525" s="1"/>
      <c r="GJ3525" s="1"/>
      <c r="GK3525" s="1"/>
      <c r="GL3525" s="1"/>
      <c r="GM3525" s="1"/>
      <c r="GN3525" s="1"/>
      <c r="GO3525" s="1"/>
    </row>
    <row r="3526" spans="1:197" s="40" customFormat="1" x14ac:dyDescent="0.25">
      <c r="A3526" s="41"/>
      <c r="B3526" s="4"/>
      <c r="C3526" s="41"/>
      <c r="D3526" s="42"/>
      <c r="E3526" s="42"/>
      <c r="F3526" s="42"/>
      <c r="G3526" s="1"/>
      <c r="H3526" s="1"/>
      <c r="I3526" s="1"/>
      <c r="J3526" s="1"/>
      <c r="K3526" s="1"/>
      <c r="L3526" s="1"/>
      <c r="M3526" s="2"/>
      <c r="N3526" s="1"/>
      <c r="O3526" s="1"/>
      <c r="P3526" s="1"/>
      <c r="Q3526" s="1"/>
      <c r="R3526" s="1"/>
      <c r="S3526" s="1"/>
      <c r="T3526" s="1"/>
      <c r="U3526" s="1"/>
      <c r="V3526" s="1"/>
      <c r="W3526" s="1"/>
      <c r="X3526" s="1"/>
      <c r="Y3526" s="1"/>
      <c r="Z3526" s="1"/>
      <c r="AA3526" s="1"/>
      <c r="AB3526" s="1"/>
      <c r="AC3526" s="1"/>
      <c r="AD3526" s="1"/>
      <c r="AE3526" s="1"/>
      <c r="AF3526" s="1"/>
      <c r="AG3526" s="1"/>
      <c r="AH3526" s="1"/>
      <c r="AI3526" s="1"/>
      <c r="AJ3526" s="1"/>
      <c r="AK3526" s="1"/>
      <c r="AL3526" s="1"/>
      <c r="AM3526" s="1"/>
      <c r="AN3526" s="1"/>
      <c r="AO3526" s="1"/>
      <c r="AP3526" s="1"/>
      <c r="AQ3526" s="1"/>
      <c r="AR3526" s="1"/>
      <c r="AS3526" s="1"/>
      <c r="AT3526" s="1"/>
      <c r="AU3526" s="1"/>
      <c r="AV3526" s="1"/>
      <c r="AW3526" s="1"/>
      <c r="AX3526" s="1"/>
      <c r="AY3526" s="1"/>
      <c r="AZ3526" s="1"/>
      <c r="BA3526" s="1"/>
      <c r="BB3526" s="1"/>
      <c r="BC3526" s="1"/>
      <c r="BD3526" s="1"/>
      <c r="BE3526" s="1"/>
      <c r="BF3526" s="1"/>
      <c r="BG3526" s="1"/>
      <c r="BH3526" s="1"/>
      <c r="BI3526" s="1"/>
      <c r="BJ3526" s="1"/>
      <c r="BK3526" s="1"/>
      <c r="BL3526" s="1"/>
      <c r="BM3526" s="1"/>
      <c r="BN3526" s="1"/>
      <c r="BO3526" s="1"/>
      <c r="BP3526" s="1"/>
      <c r="BQ3526" s="1"/>
      <c r="BR3526" s="1"/>
      <c r="BS3526" s="1"/>
      <c r="BT3526" s="1"/>
      <c r="BU3526" s="1"/>
      <c r="BV3526" s="1"/>
      <c r="BW3526" s="1"/>
      <c r="BX3526" s="1"/>
      <c r="BY3526" s="1"/>
      <c r="BZ3526" s="1"/>
      <c r="CA3526" s="1"/>
      <c r="CB3526" s="1"/>
      <c r="CC3526" s="1"/>
      <c r="CD3526" s="1"/>
      <c r="CE3526" s="1"/>
      <c r="CF3526" s="1"/>
      <c r="CG3526" s="1"/>
      <c r="CH3526" s="1"/>
      <c r="CI3526" s="1"/>
      <c r="CJ3526" s="1"/>
      <c r="CK3526" s="1"/>
      <c r="CL3526" s="1"/>
      <c r="CM3526" s="1"/>
      <c r="CN3526" s="1"/>
      <c r="CO3526" s="1"/>
      <c r="CP3526" s="1"/>
      <c r="CQ3526" s="1"/>
      <c r="CR3526" s="1"/>
      <c r="CS3526" s="1"/>
      <c r="CT3526" s="1"/>
      <c r="CU3526" s="1"/>
      <c r="CV3526" s="1"/>
      <c r="CW3526" s="1"/>
      <c r="CX3526" s="1"/>
      <c r="CY3526" s="1"/>
      <c r="CZ3526" s="1"/>
      <c r="DA3526" s="1"/>
      <c r="DB3526" s="1"/>
      <c r="DC3526" s="1"/>
      <c r="DD3526" s="1"/>
      <c r="DE3526" s="1"/>
      <c r="DF3526" s="1"/>
      <c r="DG3526" s="1"/>
      <c r="DH3526" s="1"/>
      <c r="DI3526" s="1"/>
      <c r="DJ3526" s="1"/>
      <c r="DK3526" s="1"/>
      <c r="DL3526" s="1"/>
      <c r="DM3526" s="1"/>
      <c r="DN3526" s="1"/>
      <c r="DO3526" s="1"/>
      <c r="DP3526" s="1"/>
      <c r="DQ3526" s="1"/>
      <c r="DR3526" s="1"/>
      <c r="DS3526" s="1"/>
      <c r="DT3526" s="1"/>
      <c r="DU3526" s="1"/>
      <c r="DV3526" s="1"/>
      <c r="DW3526" s="1"/>
      <c r="DX3526" s="1"/>
      <c r="DY3526" s="1"/>
      <c r="DZ3526" s="1"/>
      <c r="EA3526" s="1"/>
      <c r="EB3526" s="1"/>
      <c r="EC3526" s="1"/>
      <c r="ED3526" s="1"/>
      <c r="EE3526" s="1"/>
      <c r="EF3526" s="1"/>
      <c r="EG3526" s="1"/>
      <c r="EH3526" s="1"/>
      <c r="EI3526" s="1"/>
      <c r="EJ3526" s="1"/>
      <c r="EK3526" s="1"/>
      <c r="EL3526" s="1"/>
      <c r="EM3526" s="1"/>
      <c r="EN3526" s="1"/>
      <c r="EO3526" s="1"/>
      <c r="EP3526" s="1"/>
      <c r="EQ3526" s="1"/>
      <c r="ER3526" s="1"/>
      <c r="ES3526" s="1"/>
      <c r="ET3526" s="1"/>
      <c r="EU3526" s="1"/>
      <c r="EV3526" s="1"/>
      <c r="EW3526" s="1"/>
      <c r="EX3526" s="1"/>
      <c r="EY3526" s="1"/>
      <c r="EZ3526" s="1"/>
      <c r="FA3526" s="1"/>
      <c r="FB3526" s="1"/>
      <c r="FC3526" s="1"/>
      <c r="FD3526" s="1"/>
      <c r="FE3526" s="1"/>
      <c r="FF3526" s="1"/>
      <c r="FG3526" s="1"/>
      <c r="FH3526" s="1"/>
      <c r="FI3526" s="1"/>
      <c r="FJ3526" s="1"/>
      <c r="FK3526" s="1"/>
      <c r="FL3526" s="1"/>
      <c r="FM3526" s="1"/>
      <c r="FN3526" s="1"/>
      <c r="FO3526" s="1"/>
      <c r="FP3526" s="1"/>
      <c r="FQ3526" s="1"/>
      <c r="FR3526" s="1"/>
      <c r="FS3526" s="1"/>
      <c r="FT3526" s="1"/>
      <c r="FU3526" s="1"/>
      <c r="FV3526" s="1"/>
      <c r="FW3526" s="1"/>
      <c r="FX3526" s="1"/>
      <c r="FY3526" s="1"/>
      <c r="FZ3526" s="1"/>
      <c r="GA3526" s="1"/>
      <c r="GB3526" s="1"/>
      <c r="GC3526" s="1"/>
      <c r="GD3526" s="1"/>
      <c r="GE3526" s="1"/>
      <c r="GF3526" s="1"/>
      <c r="GG3526" s="1"/>
      <c r="GH3526" s="1"/>
      <c r="GI3526" s="1"/>
      <c r="GJ3526" s="1"/>
      <c r="GK3526" s="1"/>
      <c r="GL3526" s="1"/>
      <c r="GM3526" s="1"/>
      <c r="GN3526" s="1"/>
      <c r="GO3526" s="1"/>
    </row>
    <row r="3527" spans="1:197" s="40" customFormat="1" x14ac:dyDescent="0.25">
      <c r="A3527" s="41"/>
      <c r="B3527" s="4"/>
      <c r="C3527" s="41"/>
      <c r="D3527" s="42"/>
      <c r="E3527" s="42"/>
      <c r="F3527" s="42"/>
      <c r="G3527" s="1"/>
      <c r="H3527" s="1"/>
      <c r="I3527" s="1"/>
      <c r="J3527" s="1"/>
      <c r="K3527" s="1"/>
      <c r="L3527" s="1"/>
      <c r="M3527" s="2"/>
      <c r="N3527" s="1"/>
      <c r="O3527" s="1"/>
      <c r="P3527" s="1"/>
      <c r="Q3527" s="1"/>
      <c r="R3527" s="1"/>
      <c r="S3527" s="1"/>
      <c r="T3527" s="1"/>
      <c r="U3527" s="1"/>
      <c r="V3527" s="1"/>
      <c r="W3527" s="1"/>
      <c r="X3527" s="1"/>
      <c r="Y3527" s="1"/>
      <c r="Z3527" s="1"/>
      <c r="AA3527" s="1"/>
      <c r="AB3527" s="1"/>
      <c r="AC3527" s="1"/>
      <c r="AD3527" s="1"/>
      <c r="AE3527" s="1"/>
      <c r="AF3527" s="1"/>
      <c r="AG3527" s="1"/>
      <c r="AH3527" s="1"/>
      <c r="AI3527" s="1"/>
      <c r="AJ3527" s="1"/>
      <c r="AK3527" s="1"/>
      <c r="AL3527" s="1"/>
      <c r="AM3527" s="1"/>
      <c r="AN3527" s="1"/>
      <c r="AO3527" s="1"/>
      <c r="AP3527" s="1"/>
      <c r="AQ3527" s="1"/>
      <c r="AR3527" s="1"/>
      <c r="AS3527" s="1"/>
      <c r="AT3527" s="1"/>
      <c r="AU3527" s="1"/>
      <c r="AV3527" s="1"/>
      <c r="AW3527" s="1"/>
      <c r="AX3527" s="1"/>
      <c r="AY3527" s="1"/>
      <c r="AZ3527" s="1"/>
      <c r="BA3527" s="1"/>
      <c r="BB3527" s="1"/>
      <c r="BC3527" s="1"/>
      <c r="BD3527" s="1"/>
      <c r="BE3527" s="1"/>
      <c r="BF3527" s="1"/>
      <c r="BG3527" s="1"/>
      <c r="BH3527" s="1"/>
      <c r="BI3527" s="1"/>
      <c r="BJ3527" s="1"/>
      <c r="BK3527" s="1"/>
      <c r="BL3527" s="1"/>
      <c r="BM3527" s="1"/>
      <c r="BN3527" s="1"/>
      <c r="BO3527" s="1"/>
      <c r="BP3527" s="1"/>
      <c r="BQ3527" s="1"/>
      <c r="BR3527" s="1"/>
      <c r="BS3527" s="1"/>
      <c r="BT3527" s="1"/>
      <c r="BU3527" s="1"/>
      <c r="BV3527" s="1"/>
      <c r="BW3527" s="1"/>
      <c r="BX3527" s="1"/>
      <c r="BY3527" s="1"/>
      <c r="BZ3527" s="1"/>
      <c r="CA3527" s="1"/>
      <c r="CB3527" s="1"/>
      <c r="CC3527" s="1"/>
      <c r="CD3527" s="1"/>
      <c r="CE3527" s="1"/>
      <c r="CF3527" s="1"/>
      <c r="CG3527" s="1"/>
      <c r="CH3527" s="1"/>
      <c r="CI3527" s="1"/>
      <c r="CJ3527" s="1"/>
      <c r="CK3527" s="1"/>
      <c r="CL3527" s="1"/>
      <c r="CM3527" s="1"/>
      <c r="CN3527" s="1"/>
      <c r="CO3527" s="1"/>
      <c r="CP3527" s="1"/>
      <c r="CQ3527" s="1"/>
      <c r="CR3527" s="1"/>
      <c r="CS3527" s="1"/>
      <c r="CT3527" s="1"/>
      <c r="CU3527" s="1"/>
      <c r="CV3527" s="1"/>
      <c r="CW3527" s="1"/>
      <c r="CX3527" s="1"/>
      <c r="CY3527" s="1"/>
      <c r="CZ3527" s="1"/>
      <c r="DA3527" s="1"/>
      <c r="DB3527" s="1"/>
      <c r="DC3527" s="1"/>
      <c r="DD3527" s="1"/>
      <c r="DE3527" s="1"/>
      <c r="DF3527" s="1"/>
      <c r="DG3527" s="1"/>
      <c r="DH3527" s="1"/>
      <c r="DI3527" s="1"/>
      <c r="DJ3527" s="1"/>
      <c r="DK3527" s="1"/>
      <c r="DL3527" s="1"/>
      <c r="DM3527" s="1"/>
      <c r="DN3527" s="1"/>
      <c r="DO3527" s="1"/>
      <c r="DP3527" s="1"/>
      <c r="DQ3527" s="1"/>
      <c r="DR3527" s="1"/>
      <c r="DS3527" s="1"/>
      <c r="DT3527" s="1"/>
      <c r="DU3527" s="1"/>
      <c r="DV3527" s="1"/>
      <c r="DW3527" s="1"/>
      <c r="DX3527" s="1"/>
      <c r="DY3527" s="1"/>
      <c r="DZ3527" s="1"/>
      <c r="EA3527" s="1"/>
      <c r="EB3527" s="1"/>
      <c r="EC3527" s="1"/>
      <c r="ED3527" s="1"/>
      <c r="EE3527" s="1"/>
      <c r="EF3527" s="1"/>
      <c r="EG3527" s="1"/>
      <c r="EH3527" s="1"/>
      <c r="EI3527" s="1"/>
      <c r="EJ3527" s="1"/>
      <c r="EK3527" s="1"/>
      <c r="EL3527" s="1"/>
      <c r="EM3527" s="1"/>
      <c r="EN3527" s="1"/>
      <c r="EO3527" s="1"/>
      <c r="EP3527" s="1"/>
      <c r="EQ3527" s="1"/>
      <c r="ER3527" s="1"/>
      <c r="ES3527" s="1"/>
      <c r="ET3527" s="1"/>
      <c r="EU3527" s="1"/>
      <c r="EV3527" s="1"/>
      <c r="EW3527" s="1"/>
      <c r="EX3527" s="1"/>
      <c r="EY3527" s="1"/>
      <c r="EZ3527" s="1"/>
      <c r="FA3527" s="1"/>
      <c r="FB3527" s="1"/>
      <c r="FC3527" s="1"/>
      <c r="FD3527" s="1"/>
      <c r="FE3527" s="1"/>
      <c r="FF3527" s="1"/>
      <c r="FG3527" s="1"/>
      <c r="FH3527" s="1"/>
      <c r="FI3527" s="1"/>
      <c r="FJ3527" s="1"/>
      <c r="FK3527" s="1"/>
      <c r="FL3527" s="1"/>
      <c r="FM3527" s="1"/>
      <c r="FN3527" s="1"/>
      <c r="FO3527" s="1"/>
      <c r="FP3527" s="1"/>
      <c r="FQ3527" s="1"/>
      <c r="FR3527" s="1"/>
      <c r="FS3527" s="1"/>
      <c r="FT3527" s="1"/>
      <c r="FU3527" s="1"/>
      <c r="FV3527" s="1"/>
      <c r="FW3527" s="1"/>
      <c r="FX3527" s="1"/>
      <c r="FY3527" s="1"/>
      <c r="FZ3527" s="1"/>
      <c r="GA3527" s="1"/>
      <c r="GB3527" s="1"/>
      <c r="GC3527" s="1"/>
      <c r="GD3527" s="1"/>
      <c r="GE3527" s="1"/>
      <c r="GF3527" s="1"/>
      <c r="GG3527" s="1"/>
      <c r="GH3527" s="1"/>
      <c r="GI3527" s="1"/>
      <c r="GJ3527" s="1"/>
      <c r="GK3527" s="1"/>
      <c r="GL3527" s="1"/>
      <c r="GM3527" s="1"/>
      <c r="GN3527" s="1"/>
      <c r="GO3527" s="1"/>
    </row>
    <row r="3528" spans="1:197" s="40" customFormat="1" x14ac:dyDescent="0.25">
      <c r="A3528" s="41"/>
      <c r="B3528" s="4"/>
      <c r="C3528" s="41"/>
      <c r="D3528" s="42"/>
      <c r="E3528" s="42"/>
      <c r="F3528" s="42"/>
      <c r="G3528" s="1"/>
      <c r="H3528" s="1"/>
      <c r="I3528" s="1"/>
      <c r="J3528" s="1"/>
      <c r="K3528" s="1"/>
      <c r="L3528" s="1"/>
      <c r="M3528" s="2"/>
      <c r="N3528" s="1"/>
      <c r="O3528" s="1"/>
      <c r="P3528" s="1"/>
      <c r="Q3528" s="1"/>
      <c r="R3528" s="1"/>
      <c r="S3528" s="1"/>
      <c r="T3528" s="1"/>
      <c r="U3528" s="1"/>
      <c r="V3528" s="1"/>
      <c r="W3528" s="1"/>
      <c r="X3528" s="1"/>
      <c r="Y3528" s="1"/>
      <c r="Z3528" s="1"/>
      <c r="AA3528" s="1"/>
      <c r="AB3528" s="1"/>
      <c r="AC3528" s="1"/>
      <c r="AD3528" s="1"/>
      <c r="AE3528" s="1"/>
      <c r="AF3528" s="1"/>
      <c r="AG3528" s="1"/>
      <c r="AH3528" s="1"/>
      <c r="AI3528" s="1"/>
      <c r="AJ3528" s="1"/>
      <c r="AK3528" s="1"/>
      <c r="AL3528" s="1"/>
      <c r="AM3528" s="1"/>
      <c r="AN3528" s="1"/>
      <c r="AO3528" s="1"/>
      <c r="AP3528" s="1"/>
      <c r="AQ3528" s="1"/>
      <c r="AR3528" s="1"/>
      <c r="AS3528" s="1"/>
      <c r="AT3528" s="1"/>
      <c r="AU3528" s="1"/>
      <c r="AV3528" s="1"/>
      <c r="AW3528" s="1"/>
      <c r="AX3528" s="1"/>
      <c r="AY3528" s="1"/>
      <c r="AZ3528" s="1"/>
      <c r="BA3528" s="1"/>
      <c r="BB3528" s="1"/>
      <c r="BC3528" s="1"/>
      <c r="BD3528" s="1"/>
      <c r="BE3528" s="1"/>
      <c r="BF3528" s="1"/>
      <c r="BG3528" s="1"/>
      <c r="BH3528" s="1"/>
      <c r="BI3528" s="1"/>
      <c r="BJ3528" s="1"/>
      <c r="BK3528" s="1"/>
      <c r="BL3528" s="1"/>
      <c r="BM3528" s="1"/>
      <c r="BN3528" s="1"/>
      <c r="BO3528" s="1"/>
      <c r="BP3528" s="1"/>
      <c r="BQ3528" s="1"/>
      <c r="BR3528" s="1"/>
      <c r="BS3528" s="1"/>
      <c r="BT3528" s="1"/>
      <c r="BU3528" s="1"/>
      <c r="BV3528" s="1"/>
      <c r="BW3528" s="1"/>
      <c r="BX3528" s="1"/>
      <c r="BY3528" s="1"/>
      <c r="BZ3528" s="1"/>
      <c r="CA3528" s="1"/>
      <c r="CB3528" s="1"/>
      <c r="CC3528" s="1"/>
      <c r="CD3528" s="1"/>
      <c r="CE3528" s="1"/>
      <c r="CF3528" s="1"/>
      <c r="CG3528" s="1"/>
      <c r="CH3528" s="1"/>
      <c r="CI3528" s="1"/>
      <c r="CJ3528" s="1"/>
      <c r="CK3528" s="1"/>
      <c r="CL3528" s="1"/>
      <c r="CM3528" s="1"/>
      <c r="CN3528" s="1"/>
      <c r="CO3528" s="1"/>
      <c r="CP3528" s="1"/>
      <c r="CQ3528" s="1"/>
      <c r="CR3528" s="1"/>
      <c r="CS3528" s="1"/>
      <c r="CT3528" s="1"/>
      <c r="CU3528" s="1"/>
      <c r="CV3528" s="1"/>
      <c r="CW3528" s="1"/>
      <c r="CX3528" s="1"/>
      <c r="CY3528" s="1"/>
      <c r="CZ3528" s="1"/>
      <c r="DA3528" s="1"/>
      <c r="DB3528" s="1"/>
      <c r="DC3528" s="1"/>
      <c r="DD3528" s="1"/>
      <c r="DE3528" s="1"/>
      <c r="DF3528" s="1"/>
      <c r="DG3528" s="1"/>
      <c r="DH3528" s="1"/>
      <c r="DI3528" s="1"/>
      <c r="DJ3528" s="1"/>
      <c r="DK3528" s="1"/>
      <c r="DL3528" s="1"/>
      <c r="DM3528" s="1"/>
      <c r="DN3528" s="1"/>
      <c r="DO3528" s="1"/>
      <c r="DP3528" s="1"/>
      <c r="DQ3528" s="1"/>
      <c r="DR3528" s="1"/>
      <c r="DS3528" s="1"/>
      <c r="DT3528" s="1"/>
      <c r="DU3528" s="1"/>
      <c r="DV3528" s="1"/>
      <c r="DW3528" s="1"/>
      <c r="DX3528" s="1"/>
      <c r="DY3528" s="1"/>
      <c r="DZ3528" s="1"/>
      <c r="EA3528" s="1"/>
      <c r="EB3528" s="1"/>
      <c r="EC3528" s="1"/>
      <c r="ED3528" s="1"/>
      <c r="EE3528" s="1"/>
      <c r="EF3528" s="1"/>
      <c r="EG3528" s="1"/>
      <c r="EH3528" s="1"/>
      <c r="EI3528" s="1"/>
      <c r="EJ3528" s="1"/>
      <c r="EK3528" s="1"/>
      <c r="EL3528" s="1"/>
      <c r="EM3528" s="1"/>
      <c r="EN3528" s="1"/>
      <c r="EO3528" s="1"/>
      <c r="EP3528" s="1"/>
      <c r="EQ3528" s="1"/>
      <c r="ER3528" s="1"/>
      <c r="ES3528" s="1"/>
      <c r="ET3528" s="1"/>
      <c r="EU3528" s="1"/>
      <c r="EV3528" s="1"/>
      <c r="EW3528" s="1"/>
      <c r="EX3528" s="1"/>
      <c r="EY3528" s="1"/>
      <c r="EZ3528" s="1"/>
      <c r="FA3528" s="1"/>
      <c r="FB3528" s="1"/>
      <c r="FC3528" s="1"/>
      <c r="FD3528" s="1"/>
      <c r="FE3528" s="1"/>
      <c r="FF3528" s="1"/>
      <c r="FG3528" s="1"/>
      <c r="FH3528" s="1"/>
      <c r="FI3528" s="1"/>
      <c r="FJ3528" s="1"/>
      <c r="FK3528" s="1"/>
      <c r="FL3528" s="1"/>
      <c r="FM3528" s="1"/>
      <c r="FN3528" s="1"/>
      <c r="FO3528" s="1"/>
      <c r="FP3528" s="1"/>
      <c r="FQ3528" s="1"/>
      <c r="FR3528" s="1"/>
      <c r="FS3528" s="1"/>
      <c r="FT3528" s="1"/>
      <c r="FU3528" s="1"/>
      <c r="FV3528" s="1"/>
      <c r="FW3528" s="1"/>
      <c r="FX3528" s="1"/>
      <c r="FY3528" s="1"/>
      <c r="FZ3528" s="1"/>
      <c r="GA3528" s="1"/>
      <c r="GB3528" s="1"/>
      <c r="GC3528" s="1"/>
      <c r="GD3528" s="1"/>
      <c r="GE3528" s="1"/>
      <c r="GF3528" s="1"/>
      <c r="GG3528" s="1"/>
      <c r="GH3528" s="1"/>
      <c r="GI3528" s="1"/>
      <c r="GJ3528" s="1"/>
      <c r="GK3528" s="1"/>
      <c r="GL3528" s="1"/>
      <c r="GM3528" s="1"/>
      <c r="GN3528" s="1"/>
      <c r="GO3528" s="1"/>
    </row>
    <row r="3529" spans="1:197" s="40" customFormat="1" x14ac:dyDescent="0.25">
      <c r="A3529" s="41"/>
      <c r="B3529" s="4"/>
      <c r="C3529" s="41"/>
      <c r="D3529" s="42"/>
      <c r="E3529" s="42"/>
      <c r="F3529" s="42"/>
      <c r="G3529" s="1"/>
      <c r="H3529" s="1"/>
      <c r="I3529" s="1"/>
      <c r="J3529" s="1"/>
      <c r="K3529" s="1"/>
      <c r="L3529" s="1"/>
      <c r="M3529" s="2"/>
      <c r="N3529" s="1"/>
      <c r="O3529" s="1"/>
      <c r="P3529" s="1"/>
      <c r="Q3529" s="1"/>
      <c r="R3529" s="1"/>
      <c r="S3529" s="1"/>
      <c r="T3529" s="1"/>
      <c r="U3529" s="1"/>
      <c r="V3529" s="1"/>
      <c r="W3529" s="1"/>
      <c r="X3529" s="1"/>
      <c r="Y3529" s="1"/>
      <c r="Z3529" s="1"/>
      <c r="AA3529" s="1"/>
      <c r="AB3529" s="1"/>
      <c r="AC3529" s="1"/>
      <c r="AD3529" s="1"/>
      <c r="AE3529" s="1"/>
      <c r="AF3529" s="1"/>
      <c r="AG3529" s="1"/>
      <c r="AH3529" s="1"/>
      <c r="AI3529" s="1"/>
      <c r="AJ3529" s="1"/>
      <c r="AK3529" s="1"/>
      <c r="AL3529" s="1"/>
      <c r="AM3529" s="1"/>
      <c r="AN3529" s="1"/>
      <c r="AO3529" s="1"/>
      <c r="AP3529" s="1"/>
      <c r="AQ3529" s="1"/>
      <c r="AR3529" s="1"/>
      <c r="AS3529" s="1"/>
      <c r="AT3529" s="1"/>
      <c r="AU3529" s="1"/>
      <c r="AV3529" s="1"/>
      <c r="AW3529" s="1"/>
      <c r="AX3529" s="1"/>
      <c r="AY3529" s="1"/>
      <c r="AZ3529" s="1"/>
      <c r="BA3529" s="1"/>
      <c r="BB3529" s="1"/>
      <c r="BC3529" s="1"/>
      <c r="BD3529" s="1"/>
      <c r="BE3529" s="1"/>
      <c r="BF3529" s="1"/>
      <c r="BG3529" s="1"/>
      <c r="BH3529" s="1"/>
      <c r="BI3529" s="1"/>
      <c r="BJ3529" s="1"/>
      <c r="BK3529" s="1"/>
      <c r="BL3529" s="1"/>
      <c r="BM3529" s="1"/>
      <c r="BN3529" s="1"/>
      <c r="BO3529" s="1"/>
      <c r="BP3529" s="1"/>
      <c r="BQ3529" s="1"/>
      <c r="BR3529" s="1"/>
      <c r="BS3529" s="1"/>
      <c r="BT3529" s="1"/>
      <c r="BU3529" s="1"/>
      <c r="BV3529" s="1"/>
      <c r="BW3529" s="1"/>
      <c r="BX3529" s="1"/>
      <c r="BY3529" s="1"/>
      <c r="BZ3529" s="1"/>
      <c r="CA3529" s="1"/>
      <c r="CB3529" s="1"/>
      <c r="CC3529" s="1"/>
      <c r="CD3529" s="1"/>
      <c r="CE3529" s="1"/>
      <c r="CF3529" s="1"/>
      <c r="CG3529" s="1"/>
      <c r="CH3529" s="1"/>
      <c r="CI3529" s="1"/>
      <c r="CJ3529" s="1"/>
      <c r="CK3529" s="1"/>
      <c r="CL3529" s="1"/>
      <c r="CM3529" s="1"/>
      <c r="CN3529" s="1"/>
      <c r="CO3529" s="1"/>
      <c r="CP3529" s="1"/>
      <c r="CQ3529" s="1"/>
      <c r="CR3529" s="1"/>
      <c r="CS3529" s="1"/>
      <c r="CT3529" s="1"/>
      <c r="CU3529" s="1"/>
      <c r="CV3529" s="1"/>
      <c r="CW3529" s="1"/>
      <c r="CX3529" s="1"/>
      <c r="CY3529" s="1"/>
      <c r="CZ3529" s="1"/>
      <c r="DA3529" s="1"/>
      <c r="DB3529" s="1"/>
      <c r="DC3529" s="1"/>
      <c r="DD3529" s="1"/>
      <c r="DE3529" s="1"/>
      <c r="DF3529" s="1"/>
      <c r="DG3529" s="1"/>
      <c r="DH3529" s="1"/>
      <c r="DI3529" s="1"/>
      <c r="DJ3529" s="1"/>
      <c r="DK3529" s="1"/>
      <c r="DL3529" s="1"/>
      <c r="DM3529" s="1"/>
      <c r="DN3529" s="1"/>
      <c r="DO3529" s="1"/>
      <c r="DP3529" s="1"/>
      <c r="DQ3529" s="1"/>
      <c r="DR3529" s="1"/>
      <c r="DS3529" s="1"/>
      <c r="DT3529" s="1"/>
      <c r="DU3529" s="1"/>
      <c r="DV3529" s="1"/>
      <c r="DW3529" s="1"/>
      <c r="DX3529" s="1"/>
      <c r="DY3529" s="1"/>
      <c r="DZ3529" s="1"/>
      <c r="EA3529" s="1"/>
      <c r="EB3529" s="1"/>
      <c r="EC3529" s="1"/>
      <c r="ED3529" s="1"/>
      <c r="EE3529" s="1"/>
      <c r="EF3529" s="1"/>
      <c r="EG3529" s="1"/>
      <c r="EH3529" s="1"/>
      <c r="EI3529" s="1"/>
      <c r="EJ3529" s="1"/>
      <c r="EK3529" s="1"/>
      <c r="EL3529" s="1"/>
      <c r="EM3529" s="1"/>
      <c r="EN3529" s="1"/>
      <c r="EO3529" s="1"/>
      <c r="EP3529" s="1"/>
      <c r="EQ3529" s="1"/>
      <c r="ER3529" s="1"/>
      <c r="ES3529" s="1"/>
      <c r="ET3529" s="1"/>
      <c r="EU3529" s="1"/>
      <c r="EV3529" s="1"/>
      <c r="EW3529" s="1"/>
      <c r="EX3529" s="1"/>
      <c r="EY3529" s="1"/>
      <c r="EZ3529" s="1"/>
      <c r="FA3529" s="1"/>
      <c r="FB3529" s="1"/>
      <c r="FC3529" s="1"/>
      <c r="FD3529" s="1"/>
      <c r="FE3529" s="1"/>
      <c r="FF3529" s="1"/>
      <c r="FG3529" s="1"/>
      <c r="FH3529" s="1"/>
      <c r="FI3529" s="1"/>
      <c r="FJ3529" s="1"/>
      <c r="FK3529" s="1"/>
      <c r="FL3529" s="1"/>
      <c r="FM3529" s="1"/>
      <c r="FN3529" s="1"/>
      <c r="FO3529" s="1"/>
      <c r="FP3529" s="1"/>
      <c r="FQ3529" s="1"/>
      <c r="FR3529" s="1"/>
      <c r="FS3529" s="1"/>
      <c r="FT3529" s="1"/>
      <c r="FU3529" s="1"/>
      <c r="FV3529" s="1"/>
      <c r="FW3529" s="1"/>
      <c r="FX3529" s="1"/>
      <c r="FY3529" s="1"/>
      <c r="FZ3529" s="1"/>
      <c r="GA3529" s="1"/>
      <c r="GB3529" s="1"/>
      <c r="GC3529" s="1"/>
      <c r="GD3529" s="1"/>
      <c r="GE3529" s="1"/>
      <c r="GF3529" s="1"/>
      <c r="GG3529" s="1"/>
      <c r="GH3529" s="1"/>
      <c r="GI3529" s="1"/>
      <c r="GJ3529" s="1"/>
      <c r="GK3529" s="1"/>
      <c r="GL3529" s="1"/>
      <c r="GM3529" s="1"/>
      <c r="GN3529" s="1"/>
      <c r="GO3529" s="1"/>
    </row>
    <row r="3530" spans="1:197" s="40" customFormat="1" x14ac:dyDescent="0.25">
      <c r="A3530" s="41"/>
      <c r="B3530" s="4"/>
      <c r="C3530" s="41"/>
      <c r="D3530" s="42"/>
      <c r="E3530" s="42"/>
      <c r="F3530" s="42"/>
      <c r="G3530" s="1"/>
      <c r="H3530" s="1"/>
      <c r="I3530" s="1"/>
      <c r="J3530" s="1"/>
      <c r="K3530" s="1"/>
      <c r="L3530" s="1"/>
      <c r="M3530" s="2"/>
      <c r="N3530" s="1"/>
      <c r="O3530" s="1"/>
      <c r="P3530" s="1"/>
      <c r="Q3530" s="1"/>
      <c r="R3530" s="1"/>
      <c r="S3530" s="1"/>
      <c r="T3530" s="1"/>
      <c r="U3530" s="1"/>
      <c r="V3530" s="1"/>
      <c r="W3530" s="1"/>
      <c r="X3530" s="1"/>
      <c r="Y3530" s="1"/>
      <c r="Z3530" s="1"/>
      <c r="AA3530" s="1"/>
      <c r="AB3530" s="1"/>
      <c r="AC3530" s="1"/>
      <c r="AD3530" s="1"/>
      <c r="AE3530" s="1"/>
      <c r="AF3530" s="1"/>
      <c r="AG3530" s="1"/>
      <c r="AH3530" s="1"/>
      <c r="AI3530" s="1"/>
      <c r="AJ3530" s="1"/>
      <c r="AK3530" s="1"/>
      <c r="AL3530" s="1"/>
      <c r="AM3530" s="1"/>
      <c r="AN3530" s="1"/>
      <c r="AO3530" s="1"/>
      <c r="AP3530" s="1"/>
      <c r="AQ3530" s="1"/>
      <c r="AR3530" s="1"/>
      <c r="AS3530" s="1"/>
      <c r="AT3530" s="1"/>
      <c r="AU3530" s="1"/>
      <c r="AV3530" s="1"/>
      <c r="AW3530" s="1"/>
      <c r="AX3530" s="1"/>
      <c r="AY3530" s="1"/>
      <c r="AZ3530" s="1"/>
      <c r="BA3530" s="1"/>
      <c r="BB3530" s="1"/>
      <c r="BC3530" s="1"/>
      <c r="BD3530" s="1"/>
      <c r="BE3530" s="1"/>
      <c r="BF3530" s="1"/>
      <c r="BG3530" s="1"/>
      <c r="BH3530" s="1"/>
      <c r="BI3530" s="1"/>
      <c r="BJ3530" s="1"/>
      <c r="BK3530" s="1"/>
      <c r="BL3530" s="1"/>
      <c r="BM3530" s="1"/>
      <c r="BN3530" s="1"/>
      <c r="BO3530" s="1"/>
      <c r="BP3530" s="1"/>
      <c r="BQ3530" s="1"/>
      <c r="BR3530" s="1"/>
      <c r="BS3530" s="1"/>
      <c r="BT3530" s="1"/>
      <c r="BU3530" s="1"/>
      <c r="BV3530" s="1"/>
      <c r="BW3530" s="1"/>
      <c r="BX3530" s="1"/>
      <c r="BY3530" s="1"/>
      <c r="BZ3530" s="1"/>
      <c r="CA3530" s="1"/>
      <c r="CB3530" s="1"/>
      <c r="CC3530" s="1"/>
      <c r="CD3530" s="1"/>
      <c r="CE3530" s="1"/>
      <c r="CF3530" s="1"/>
      <c r="CG3530" s="1"/>
      <c r="CH3530" s="1"/>
      <c r="CI3530" s="1"/>
      <c r="CJ3530" s="1"/>
      <c r="CK3530" s="1"/>
      <c r="CL3530" s="1"/>
      <c r="CM3530" s="1"/>
      <c r="CN3530" s="1"/>
      <c r="CO3530" s="1"/>
      <c r="CP3530" s="1"/>
      <c r="CQ3530" s="1"/>
      <c r="CR3530" s="1"/>
      <c r="CS3530" s="1"/>
      <c r="CT3530" s="1"/>
      <c r="CU3530" s="1"/>
      <c r="CV3530" s="1"/>
      <c r="CW3530" s="1"/>
      <c r="CX3530" s="1"/>
      <c r="CY3530" s="1"/>
      <c r="CZ3530" s="1"/>
      <c r="DA3530" s="1"/>
      <c r="DB3530" s="1"/>
      <c r="DC3530" s="1"/>
      <c r="DD3530" s="1"/>
      <c r="DE3530" s="1"/>
      <c r="DF3530" s="1"/>
      <c r="DG3530" s="1"/>
      <c r="DH3530" s="1"/>
      <c r="DI3530" s="1"/>
      <c r="DJ3530" s="1"/>
      <c r="DK3530" s="1"/>
      <c r="DL3530" s="1"/>
      <c r="DM3530" s="1"/>
      <c r="DN3530" s="1"/>
      <c r="DO3530" s="1"/>
      <c r="DP3530" s="1"/>
      <c r="DQ3530" s="1"/>
      <c r="DR3530" s="1"/>
      <c r="DS3530" s="1"/>
      <c r="DT3530" s="1"/>
      <c r="DU3530" s="1"/>
      <c r="DV3530" s="1"/>
      <c r="DW3530" s="1"/>
      <c r="DX3530" s="1"/>
      <c r="DY3530" s="1"/>
      <c r="DZ3530" s="1"/>
      <c r="EA3530" s="1"/>
      <c r="EB3530" s="1"/>
      <c r="EC3530" s="1"/>
      <c r="ED3530" s="1"/>
      <c r="EE3530" s="1"/>
      <c r="EF3530" s="1"/>
      <c r="EG3530" s="1"/>
      <c r="EH3530" s="1"/>
      <c r="EI3530" s="1"/>
      <c r="EJ3530" s="1"/>
      <c r="EK3530" s="1"/>
      <c r="EL3530" s="1"/>
      <c r="EM3530" s="1"/>
      <c r="EN3530" s="1"/>
      <c r="EO3530" s="1"/>
      <c r="EP3530" s="1"/>
      <c r="EQ3530" s="1"/>
      <c r="ER3530" s="1"/>
      <c r="ES3530" s="1"/>
      <c r="ET3530" s="1"/>
      <c r="EU3530" s="1"/>
      <c r="EV3530" s="1"/>
      <c r="EW3530" s="1"/>
      <c r="EX3530" s="1"/>
      <c r="EY3530" s="1"/>
      <c r="EZ3530" s="1"/>
      <c r="FA3530" s="1"/>
      <c r="FB3530" s="1"/>
      <c r="FC3530" s="1"/>
      <c r="FD3530" s="1"/>
      <c r="FE3530" s="1"/>
      <c r="FF3530" s="1"/>
      <c r="FG3530" s="1"/>
      <c r="FH3530" s="1"/>
      <c r="FI3530" s="1"/>
      <c r="FJ3530" s="1"/>
      <c r="FK3530" s="1"/>
      <c r="FL3530" s="1"/>
      <c r="FM3530" s="1"/>
      <c r="FN3530" s="1"/>
      <c r="FO3530" s="1"/>
      <c r="FP3530" s="1"/>
      <c r="FQ3530" s="1"/>
      <c r="FR3530" s="1"/>
      <c r="FS3530" s="1"/>
      <c r="FT3530" s="1"/>
      <c r="FU3530" s="1"/>
      <c r="FV3530" s="1"/>
      <c r="FW3530" s="1"/>
      <c r="FX3530" s="1"/>
      <c r="FY3530" s="1"/>
      <c r="FZ3530" s="1"/>
      <c r="GA3530" s="1"/>
      <c r="GB3530" s="1"/>
      <c r="GC3530" s="1"/>
      <c r="GD3530" s="1"/>
      <c r="GE3530" s="1"/>
      <c r="GF3530" s="1"/>
      <c r="GG3530" s="1"/>
      <c r="GH3530" s="1"/>
      <c r="GI3530" s="1"/>
      <c r="GJ3530" s="1"/>
      <c r="GK3530" s="1"/>
      <c r="GL3530" s="1"/>
      <c r="GM3530" s="1"/>
      <c r="GN3530" s="1"/>
      <c r="GO3530" s="1"/>
    </row>
    <row r="3531" spans="1:197" s="40" customFormat="1" x14ac:dyDescent="0.25">
      <c r="A3531" s="41"/>
      <c r="B3531" s="4"/>
      <c r="C3531" s="41"/>
      <c r="D3531" s="42"/>
      <c r="E3531" s="42"/>
      <c r="F3531" s="42"/>
      <c r="G3531" s="1"/>
      <c r="H3531" s="1"/>
      <c r="I3531" s="1"/>
      <c r="J3531" s="1"/>
      <c r="K3531" s="1"/>
      <c r="L3531" s="1"/>
      <c r="M3531" s="2"/>
      <c r="N3531" s="1"/>
      <c r="O3531" s="1"/>
      <c r="P3531" s="1"/>
      <c r="Q3531" s="1"/>
      <c r="R3531" s="1"/>
      <c r="S3531" s="1"/>
      <c r="T3531" s="1"/>
      <c r="U3531" s="1"/>
      <c r="V3531" s="1"/>
      <c r="W3531" s="1"/>
      <c r="X3531" s="1"/>
      <c r="Y3531" s="1"/>
      <c r="Z3531" s="1"/>
      <c r="AA3531" s="1"/>
      <c r="AB3531" s="1"/>
      <c r="AC3531" s="1"/>
      <c r="AD3531" s="1"/>
      <c r="AE3531" s="1"/>
      <c r="AF3531" s="1"/>
      <c r="AG3531" s="1"/>
      <c r="AH3531" s="1"/>
      <c r="AI3531" s="1"/>
      <c r="AJ3531" s="1"/>
      <c r="AK3531" s="1"/>
      <c r="AL3531" s="1"/>
      <c r="AM3531" s="1"/>
      <c r="AN3531" s="1"/>
      <c r="AO3531" s="1"/>
      <c r="AP3531" s="1"/>
      <c r="AQ3531" s="1"/>
      <c r="AR3531" s="1"/>
      <c r="AS3531" s="1"/>
      <c r="AT3531" s="1"/>
      <c r="AU3531" s="1"/>
      <c r="AV3531" s="1"/>
      <c r="AW3531" s="1"/>
      <c r="AX3531" s="1"/>
      <c r="AY3531" s="1"/>
      <c r="AZ3531" s="1"/>
      <c r="BA3531" s="1"/>
      <c r="BB3531" s="1"/>
      <c r="BC3531" s="1"/>
      <c r="BD3531" s="1"/>
      <c r="BE3531" s="1"/>
      <c r="BF3531" s="1"/>
      <c r="BG3531" s="1"/>
      <c r="BH3531" s="1"/>
      <c r="BI3531" s="1"/>
      <c r="BJ3531" s="1"/>
      <c r="BK3531" s="1"/>
      <c r="BL3531" s="1"/>
      <c r="BM3531" s="1"/>
      <c r="BN3531" s="1"/>
      <c r="BO3531" s="1"/>
      <c r="BP3531" s="1"/>
      <c r="BQ3531" s="1"/>
      <c r="BR3531" s="1"/>
      <c r="BS3531" s="1"/>
      <c r="BT3531" s="1"/>
      <c r="BU3531" s="1"/>
      <c r="BV3531" s="1"/>
      <c r="BW3531" s="1"/>
      <c r="BX3531" s="1"/>
      <c r="BY3531" s="1"/>
      <c r="BZ3531" s="1"/>
      <c r="CA3531" s="1"/>
      <c r="CB3531" s="1"/>
      <c r="CC3531" s="1"/>
      <c r="CD3531" s="1"/>
      <c r="CE3531" s="1"/>
      <c r="CF3531" s="1"/>
      <c r="CG3531" s="1"/>
      <c r="CH3531" s="1"/>
      <c r="CI3531" s="1"/>
      <c r="CJ3531" s="1"/>
      <c r="CK3531" s="1"/>
      <c r="CL3531" s="1"/>
      <c r="CM3531" s="1"/>
      <c r="CN3531" s="1"/>
      <c r="CO3531" s="1"/>
      <c r="CP3531" s="1"/>
      <c r="CQ3531" s="1"/>
      <c r="CR3531" s="1"/>
      <c r="CS3531" s="1"/>
      <c r="CT3531" s="1"/>
      <c r="CU3531" s="1"/>
      <c r="CV3531" s="1"/>
      <c r="CW3531" s="1"/>
      <c r="CX3531" s="1"/>
      <c r="CY3531" s="1"/>
      <c r="CZ3531" s="1"/>
      <c r="DA3531" s="1"/>
      <c r="DB3531" s="1"/>
      <c r="DC3531" s="1"/>
      <c r="DD3531" s="1"/>
      <c r="DE3531" s="1"/>
      <c r="DF3531" s="1"/>
      <c r="DG3531" s="1"/>
      <c r="DH3531" s="1"/>
      <c r="DI3531" s="1"/>
      <c r="DJ3531" s="1"/>
      <c r="DK3531" s="1"/>
      <c r="DL3531" s="1"/>
      <c r="DM3531" s="1"/>
      <c r="DN3531" s="1"/>
      <c r="DO3531" s="1"/>
      <c r="DP3531" s="1"/>
      <c r="DQ3531" s="1"/>
      <c r="DR3531" s="1"/>
      <c r="DS3531" s="1"/>
      <c r="DT3531" s="1"/>
      <c r="DU3531" s="1"/>
      <c r="DV3531" s="1"/>
      <c r="DW3531" s="1"/>
      <c r="DX3531" s="1"/>
      <c r="DY3531" s="1"/>
      <c r="DZ3531" s="1"/>
      <c r="EA3531" s="1"/>
      <c r="EB3531" s="1"/>
      <c r="EC3531" s="1"/>
      <c r="ED3531" s="1"/>
      <c r="EE3531" s="1"/>
      <c r="EF3531" s="1"/>
      <c r="EG3531" s="1"/>
      <c r="EH3531" s="1"/>
      <c r="EI3531" s="1"/>
      <c r="EJ3531" s="1"/>
      <c r="EK3531" s="1"/>
      <c r="EL3531" s="1"/>
      <c r="EM3531" s="1"/>
      <c r="EN3531" s="1"/>
      <c r="EO3531" s="1"/>
      <c r="EP3531" s="1"/>
      <c r="EQ3531" s="1"/>
      <c r="ER3531" s="1"/>
      <c r="ES3531" s="1"/>
      <c r="ET3531" s="1"/>
      <c r="EU3531" s="1"/>
      <c r="EV3531" s="1"/>
      <c r="EW3531" s="1"/>
      <c r="EX3531" s="1"/>
      <c r="EY3531" s="1"/>
      <c r="EZ3531" s="1"/>
      <c r="FA3531" s="1"/>
      <c r="FB3531" s="1"/>
      <c r="FC3531" s="1"/>
      <c r="FD3531" s="1"/>
      <c r="FE3531" s="1"/>
      <c r="FF3531" s="1"/>
      <c r="FG3531" s="1"/>
      <c r="FH3531" s="1"/>
      <c r="FI3531" s="1"/>
      <c r="FJ3531" s="1"/>
      <c r="FK3531" s="1"/>
      <c r="FL3531" s="1"/>
      <c r="FM3531" s="1"/>
      <c r="FN3531" s="1"/>
      <c r="FO3531" s="1"/>
      <c r="FP3531" s="1"/>
      <c r="FQ3531" s="1"/>
      <c r="FR3531" s="1"/>
      <c r="FS3531" s="1"/>
      <c r="FT3531" s="1"/>
      <c r="FU3531" s="1"/>
      <c r="FV3531" s="1"/>
      <c r="FW3531" s="1"/>
      <c r="FX3531" s="1"/>
      <c r="FY3531" s="1"/>
      <c r="FZ3531" s="1"/>
      <c r="GA3531" s="1"/>
      <c r="GB3531" s="1"/>
      <c r="GC3531" s="1"/>
      <c r="GD3531" s="1"/>
      <c r="GE3531" s="1"/>
      <c r="GF3531" s="1"/>
      <c r="GG3531" s="1"/>
      <c r="GH3531" s="1"/>
      <c r="GI3531" s="1"/>
      <c r="GJ3531" s="1"/>
      <c r="GK3531" s="1"/>
      <c r="GL3531" s="1"/>
      <c r="GM3531" s="1"/>
      <c r="GN3531" s="1"/>
      <c r="GO3531" s="1"/>
    </row>
    <row r="3532" spans="1:197" s="40" customFormat="1" x14ac:dyDescent="0.25">
      <c r="A3532" s="41"/>
      <c r="B3532" s="4"/>
      <c r="C3532" s="41"/>
      <c r="D3532" s="42"/>
      <c r="E3532" s="42"/>
      <c r="F3532" s="42"/>
      <c r="G3532" s="1"/>
      <c r="H3532" s="1"/>
      <c r="I3532" s="1"/>
      <c r="J3532" s="1"/>
      <c r="K3532" s="1"/>
      <c r="L3532" s="1"/>
      <c r="M3532" s="2"/>
      <c r="N3532" s="1"/>
      <c r="O3532" s="1"/>
      <c r="P3532" s="1"/>
      <c r="Q3532" s="1"/>
      <c r="R3532" s="1"/>
      <c r="S3532" s="1"/>
      <c r="T3532" s="1"/>
      <c r="U3532" s="1"/>
      <c r="V3532" s="1"/>
      <c r="W3532" s="1"/>
      <c r="X3532" s="1"/>
      <c r="Y3532" s="1"/>
      <c r="Z3532" s="1"/>
      <c r="AA3532" s="1"/>
      <c r="AB3532" s="1"/>
      <c r="AC3532" s="1"/>
      <c r="AD3532" s="1"/>
      <c r="AE3532" s="1"/>
      <c r="AF3532" s="1"/>
      <c r="AG3532" s="1"/>
      <c r="AH3532" s="1"/>
      <c r="AI3532" s="1"/>
      <c r="AJ3532" s="1"/>
      <c r="AK3532" s="1"/>
      <c r="AL3532" s="1"/>
      <c r="AM3532" s="1"/>
      <c r="AN3532" s="1"/>
      <c r="AO3532" s="1"/>
      <c r="AP3532" s="1"/>
      <c r="AQ3532" s="1"/>
      <c r="AR3532" s="1"/>
      <c r="AS3532" s="1"/>
      <c r="AT3532" s="1"/>
      <c r="AU3532" s="1"/>
      <c r="AV3532" s="1"/>
      <c r="AW3532" s="1"/>
      <c r="AX3532" s="1"/>
      <c r="AY3532" s="1"/>
      <c r="AZ3532" s="1"/>
      <c r="BA3532" s="1"/>
      <c r="BB3532" s="1"/>
      <c r="BC3532" s="1"/>
      <c r="BD3532" s="1"/>
      <c r="BE3532" s="1"/>
      <c r="BF3532" s="1"/>
      <c r="BG3532" s="1"/>
      <c r="BH3532" s="1"/>
      <c r="BI3532" s="1"/>
      <c r="BJ3532" s="1"/>
      <c r="BK3532" s="1"/>
      <c r="BL3532" s="1"/>
      <c r="BM3532" s="1"/>
      <c r="BN3532" s="1"/>
      <c r="BO3532" s="1"/>
      <c r="BP3532" s="1"/>
      <c r="BQ3532" s="1"/>
      <c r="BR3532" s="1"/>
      <c r="BS3532" s="1"/>
      <c r="BT3532" s="1"/>
      <c r="BU3532" s="1"/>
      <c r="BV3532" s="1"/>
      <c r="BW3532" s="1"/>
      <c r="BX3532" s="1"/>
      <c r="BY3532" s="1"/>
      <c r="BZ3532" s="1"/>
      <c r="CA3532" s="1"/>
      <c r="CB3532" s="1"/>
      <c r="CC3532" s="1"/>
      <c r="CD3532" s="1"/>
      <c r="CE3532" s="1"/>
      <c r="CF3532" s="1"/>
      <c r="CG3532" s="1"/>
      <c r="CH3532" s="1"/>
      <c r="CI3532" s="1"/>
      <c r="CJ3532" s="1"/>
      <c r="CK3532" s="1"/>
      <c r="CL3532" s="1"/>
      <c r="CM3532" s="1"/>
      <c r="CN3532" s="1"/>
      <c r="CO3532" s="1"/>
      <c r="CP3532" s="1"/>
      <c r="CQ3532" s="1"/>
      <c r="CR3532" s="1"/>
      <c r="CS3532" s="1"/>
      <c r="CT3532" s="1"/>
      <c r="CU3532" s="1"/>
      <c r="CV3532" s="1"/>
      <c r="CW3532" s="1"/>
      <c r="CX3532" s="1"/>
      <c r="CY3532" s="1"/>
      <c r="CZ3532" s="1"/>
      <c r="DA3532" s="1"/>
      <c r="DB3532" s="1"/>
      <c r="DC3532" s="1"/>
      <c r="DD3532" s="1"/>
      <c r="DE3532" s="1"/>
      <c r="DF3532" s="1"/>
      <c r="DG3532" s="1"/>
      <c r="DH3532" s="1"/>
      <c r="DI3532" s="1"/>
      <c r="DJ3532" s="1"/>
      <c r="DK3532" s="1"/>
      <c r="DL3532" s="1"/>
      <c r="DM3532" s="1"/>
      <c r="DN3532" s="1"/>
      <c r="DO3532" s="1"/>
      <c r="DP3532" s="1"/>
      <c r="DQ3532" s="1"/>
      <c r="DR3532" s="1"/>
      <c r="DS3532" s="1"/>
      <c r="DT3532" s="1"/>
      <c r="DU3532" s="1"/>
      <c r="DV3532" s="1"/>
      <c r="DW3532" s="1"/>
      <c r="DX3532" s="1"/>
      <c r="DY3532" s="1"/>
      <c r="DZ3532" s="1"/>
      <c r="EA3532" s="1"/>
      <c r="EB3532" s="1"/>
      <c r="EC3532" s="1"/>
      <c r="ED3532" s="1"/>
      <c r="EE3532" s="1"/>
      <c r="EF3532" s="1"/>
      <c r="EG3532" s="1"/>
      <c r="EH3532" s="1"/>
      <c r="EI3532" s="1"/>
      <c r="EJ3532" s="1"/>
      <c r="EK3532" s="1"/>
      <c r="EL3532" s="1"/>
      <c r="EM3532" s="1"/>
      <c r="EN3532" s="1"/>
      <c r="EO3532" s="1"/>
      <c r="EP3532" s="1"/>
      <c r="EQ3532" s="1"/>
      <c r="ER3532" s="1"/>
      <c r="ES3532" s="1"/>
      <c r="ET3532" s="1"/>
      <c r="EU3532" s="1"/>
      <c r="EV3532" s="1"/>
      <c r="EW3532" s="1"/>
      <c r="EX3532" s="1"/>
      <c r="EY3532" s="1"/>
      <c r="EZ3532" s="1"/>
      <c r="FA3532" s="1"/>
      <c r="FB3532" s="1"/>
      <c r="FC3532" s="1"/>
      <c r="FD3532" s="1"/>
      <c r="FE3532" s="1"/>
      <c r="FF3532" s="1"/>
      <c r="FG3532" s="1"/>
      <c r="FH3532" s="1"/>
      <c r="FI3532" s="1"/>
      <c r="FJ3532" s="1"/>
      <c r="FK3532" s="1"/>
      <c r="FL3532" s="1"/>
      <c r="FM3532" s="1"/>
      <c r="FN3532" s="1"/>
      <c r="FO3532" s="1"/>
      <c r="FP3532" s="1"/>
      <c r="FQ3532" s="1"/>
      <c r="FR3532" s="1"/>
      <c r="FS3532" s="1"/>
      <c r="FT3532" s="1"/>
      <c r="FU3532" s="1"/>
      <c r="FV3532" s="1"/>
      <c r="FW3532" s="1"/>
      <c r="FX3532" s="1"/>
      <c r="FY3532" s="1"/>
      <c r="FZ3532" s="1"/>
      <c r="GA3532" s="1"/>
      <c r="GB3532" s="1"/>
      <c r="GC3532" s="1"/>
      <c r="GD3532" s="1"/>
      <c r="GE3532" s="1"/>
      <c r="GF3532" s="1"/>
      <c r="GG3532" s="1"/>
      <c r="GH3532" s="1"/>
      <c r="GI3532" s="1"/>
      <c r="GJ3532" s="1"/>
      <c r="GK3532" s="1"/>
      <c r="GL3532" s="1"/>
      <c r="GM3532" s="1"/>
      <c r="GN3532" s="1"/>
      <c r="GO3532" s="1"/>
    </row>
    <row r="3533" spans="1:197" s="40" customFormat="1" x14ac:dyDescent="0.25">
      <c r="A3533" s="41"/>
      <c r="B3533" s="4"/>
      <c r="C3533" s="41"/>
      <c r="D3533" s="42"/>
      <c r="E3533" s="42"/>
      <c r="F3533" s="42"/>
      <c r="G3533" s="1"/>
      <c r="H3533" s="1"/>
      <c r="I3533" s="1"/>
      <c r="J3533" s="1"/>
      <c r="K3533" s="1"/>
      <c r="L3533" s="1"/>
      <c r="M3533" s="2"/>
      <c r="N3533" s="1"/>
      <c r="O3533" s="1"/>
      <c r="P3533" s="1"/>
      <c r="Q3533" s="1"/>
      <c r="R3533" s="1"/>
      <c r="S3533" s="1"/>
      <c r="T3533" s="1"/>
      <c r="U3533" s="1"/>
      <c r="V3533" s="1"/>
      <c r="W3533" s="1"/>
      <c r="X3533" s="1"/>
      <c r="Y3533" s="1"/>
      <c r="Z3533" s="1"/>
      <c r="AA3533" s="1"/>
      <c r="AB3533" s="1"/>
      <c r="AC3533" s="1"/>
      <c r="AD3533" s="1"/>
      <c r="AE3533" s="1"/>
      <c r="AF3533" s="1"/>
      <c r="AG3533" s="1"/>
      <c r="AH3533" s="1"/>
      <c r="AI3533" s="1"/>
      <c r="AJ3533" s="1"/>
      <c r="AK3533" s="1"/>
      <c r="AL3533" s="1"/>
      <c r="AM3533" s="1"/>
      <c r="AN3533" s="1"/>
      <c r="AO3533" s="1"/>
      <c r="AP3533" s="1"/>
      <c r="AQ3533" s="1"/>
      <c r="AR3533" s="1"/>
      <c r="AS3533" s="1"/>
      <c r="AT3533" s="1"/>
      <c r="AU3533" s="1"/>
      <c r="AV3533" s="1"/>
      <c r="AW3533" s="1"/>
      <c r="AX3533" s="1"/>
      <c r="AY3533" s="1"/>
      <c r="AZ3533" s="1"/>
      <c r="BA3533" s="1"/>
      <c r="BB3533" s="1"/>
      <c r="BC3533" s="1"/>
      <c r="BD3533" s="1"/>
      <c r="BE3533" s="1"/>
      <c r="BF3533" s="1"/>
      <c r="BG3533" s="1"/>
      <c r="BH3533" s="1"/>
      <c r="BI3533" s="1"/>
      <c r="BJ3533" s="1"/>
      <c r="BK3533" s="1"/>
      <c r="BL3533" s="1"/>
      <c r="BM3533" s="1"/>
      <c r="BN3533" s="1"/>
      <c r="BO3533" s="1"/>
      <c r="BP3533" s="1"/>
      <c r="BQ3533" s="1"/>
      <c r="BR3533" s="1"/>
      <c r="BS3533" s="1"/>
      <c r="BT3533" s="1"/>
      <c r="BU3533" s="1"/>
      <c r="BV3533" s="1"/>
      <c r="BW3533" s="1"/>
      <c r="BX3533" s="1"/>
      <c r="BY3533" s="1"/>
      <c r="BZ3533" s="1"/>
      <c r="CA3533" s="1"/>
      <c r="CB3533" s="1"/>
      <c r="CC3533" s="1"/>
      <c r="CD3533" s="1"/>
      <c r="CE3533" s="1"/>
      <c r="CF3533" s="1"/>
      <c r="CG3533" s="1"/>
      <c r="CH3533" s="1"/>
      <c r="CI3533" s="1"/>
      <c r="CJ3533" s="1"/>
      <c r="CK3533" s="1"/>
      <c r="CL3533" s="1"/>
      <c r="CM3533" s="1"/>
      <c r="CN3533" s="1"/>
      <c r="CO3533" s="1"/>
      <c r="CP3533" s="1"/>
      <c r="CQ3533" s="1"/>
      <c r="CR3533" s="1"/>
      <c r="CS3533" s="1"/>
      <c r="CT3533" s="1"/>
      <c r="CU3533" s="1"/>
      <c r="CV3533" s="1"/>
      <c r="CW3533" s="1"/>
      <c r="CX3533" s="1"/>
      <c r="CY3533" s="1"/>
      <c r="CZ3533" s="1"/>
      <c r="DA3533" s="1"/>
      <c r="DB3533" s="1"/>
      <c r="DC3533" s="1"/>
      <c r="DD3533" s="1"/>
      <c r="DE3533" s="1"/>
      <c r="DF3533" s="1"/>
      <c r="DG3533" s="1"/>
      <c r="DH3533" s="1"/>
      <c r="DI3533" s="1"/>
      <c r="DJ3533" s="1"/>
      <c r="DK3533" s="1"/>
      <c r="DL3533" s="1"/>
      <c r="DM3533" s="1"/>
      <c r="DN3533" s="1"/>
      <c r="DO3533" s="1"/>
      <c r="DP3533" s="1"/>
      <c r="DQ3533" s="1"/>
      <c r="DR3533" s="1"/>
      <c r="DS3533" s="1"/>
      <c r="DT3533" s="1"/>
      <c r="DU3533" s="1"/>
      <c r="DV3533" s="1"/>
      <c r="DW3533" s="1"/>
      <c r="DX3533" s="1"/>
      <c r="DY3533" s="1"/>
      <c r="DZ3533" s="1"/>
      <c r="EA3533" s="1"/>
      <c r="EB3533" s="1"/>
      <c r="EC3533" s="1"/>
      <c r="ED3533" s="1"/>
      <c r="EE3533" s="1"/>
      <c r="EF3533" s="1"/>
      <c r="EG3533" s="1"/>
      <c r="EH3533" s="1"/>
      <c r="EI3533" s="1"/>
      <c r="EJ3533" s="1"/>
      <c r="EK3533" s="1"/>
      <c r="EL3533" s="1"/>
      <c r="EM3533" s="1"/>
      <c r="EN3533" s="1"/>
      <c r="EO3533" s="1"/>
      <c r="EP3533" s="1"/>
      <c r="EQ3533" s="1"/>
      <c r="ER3533" s="1"/>
      <c r="ES3533" s="1"/>
      <c r="ET3533" s="1"/>
      <c r="EU3533" s="1"/>
      <c r="EV3533" s="1"/>
      <c r="EW3533" s="1"/>
      <c r="EX3533" s="1"/>
      <c r="EY3533" s="1"/>
      <c r="EZ3533" s="1"/>
      <c r="FA3533" s="1"/>
      <c r="FB3533" s="1"/>
      <c r="FC3533" s="1"/>
      <c r="FD3533" s="1"/>
      <c r="FE3533" s="1"/>
      <c r="FF3533" s="1"/>
      <c r="FG3533" s="1"/>
      <c r="FH3533" s="1"/>
      <c r="FI3533" s="1"/>
      <c r="FJ3533" s="1"/>
      <c r="FK3533" s="1"/>
      <c r="FL3533" s="1"/>
      <c r="FM3533" s="1"/>
      <c r="FN3533" s="1"/>
      <c r="FO3533" s="1"/>
      <c r="FP3533" s="1"/>
      <c r="FQ3533" s="1"/>
      <c r="FR3533" s="1"/>
      <c r="FS3533" s="1"/>
      <c r="FT3533" s="1"/>
      <c r="FU3533" s="1"/>
      <c r="FV3533" s="1"/>
      <c r="FW3533" s="1"/>
      <c r="FX3533" s="1"/>
      <c r="FY3533" s="1"/>
      <c r="FZ3533" s="1"/>
      <c r="GA3533" s="1"/>
      <c r="GB3533" s="1"/>
      <c r="GC3533" s="1"/>
      <c r="GD3533" s="1"/>
      <c r="GE3533" s="1"/>
      <c r="GF3533" s="1"/>
      <c r="GG3533" s="1"/>
      <c r="GH3533" s="1"/>
      <c r="GI3533" s="1"/>
      <c r="GJ3533" s="1"/>
      <c r="GK3533" s="1"/>
      <c r="GL3533" s="1"/>
      <c r="GM3533" s="1"/>
      <c r="GN3533" s="1"/>
      <c r="GO3533" s="1"/>
    </row>
    <row r="3534" spans="1:197" s="40" customFormat="1" x14ac:dyDescent="0.25">
      <c r="A3534" s="41"/>
      <c r="B3534" s="4"/>
      <c r="C3534" s="41"/>
      <c r="D3534" s="42"/>
      <c r="E3534" s="42"/>
      <c r="F3534" s="42"/>
      <c r="G3534" s="1"/>
      <c r="H3534" s="1"/>
      <c r="I3534" s="1"/>
      <c r="J3534" s="1"/>
      <c r="K3534" s="1"/>
      <c r="L3534" s="1"/>
      <c r="M3534" s="2"/>
      <c r="N3534" s="1"/>
      <c r="O3534" s="1"/>
      <c r="P3534" s="1"/>
      <c r="Q3534" s="1"/>
      <c r="R3534" s="1"/>
      <c r="S3534" s="1"/>
      <c r="T3534" s="1"/>
      <c r="U3534" s="1"/>
      <c r="V3534" s="1"/>
      <c r="W3534" s="1"/>
      <c r="X3534" s="1"/>
      <c r="Y3534" s="1"/>
      <c r="Z3534" s="1"/>
      <c r="AA3534" s="1"/>
      <c r="AB3534" s="1"/>
      <c r="AC3534" s="1"/>
      <c r="AD3534" s="1"/>
      <c r="AE3534" s="1"/>
      <c r="AF3534" s="1"/>
      <c r="AG3534" s="1"/>
      <c r="AH3534" s="1"/>
      <c r="AI3534" s="1"/>
      <c r="AJ3534" s="1"/>
      <c r="AK3534" s="1"/>
      <c r="AL3534" s="1"/>
      <c r="AM3534" s="1"/>
      <c r="AN3534" s="1"/>
      <c r="AO3534" s="1"/>
      <c r="AP3534" s="1"/>
      <c r="AQ3534" s="1"/>
      <c r="AR3534" s="1"/>
      <c r="AS3534" s="1"/>
      <c r="AT3534" s="1"/>
      <c r="AU3534" s="1"/>
      <c r="AV3534" s="1"/>
      <c r="AW3534" s="1"/>
      <c r="AX3534" s="1"/>
      <c r="AY3534" s="1"/>
      <c r="AZ3534" s="1"/>
      <c r="BA3534" s="1"/>
      <c r="BB3534" s="1"/>
      <c r="BC3534" s="1"/>
      <c r="BD3534" s="1"/>
      <c r="BE3534" s="1"/>
      <c r="BF3534" s="1"/>
      <c r="BG3534" s="1"/>
      <c r="BH3534" s="1"/>
      <c r="BI3534" s="1"/>
      <c r="BJ3534" s="1"/>
      <c r="BK3534" s="1"/>
      <c r="BL3534" s="1"/>
      <c r="BM3534" s="1"/>
      <c r="BN3534" s="1"/>
      <c r="BO3534" s="1"/>
      <c r="BP3534" s="1"/>
      <c r="BQ3534" s="1"/>
      <c r="BR3534" s="1"/>
      <c r="BS3534" s="1"/>
      <c r="BT3534" s="1"/>
      <c r="BU3534" s="1"/>
      <c r="BV3534" s="1"/>
      <c r="BW3534" s="1"/>
      <c r="BX3534" s="1"/>
      <c r="BY3534" s="1"/>
      <c r="BZ3534" s="1"/>
      <c r="CA3534" s="1"/>
      <c r="CB3534" s="1"/>
      <c r="CC3534" s="1"/>
      <c r="CD3534" s="1"/>
      <c r="CE3534" s="1"/>
      <c r="CF3534" s="1"/>
      <c r="CG3534" s="1"/>
      <c r="CH3534" s="1"/>
      <c r="CI3534" s="1"/>
      <c r="CJ3534" s="1"/>
      <c r="CK3534" s="1"/>
      <c r="CL3534" s="1"/>
      <c r="CM3534" s="1"/>
      <c r="CN3534" s="1"/>
      <c r="CO3534" s="1"/>
      <c r="CP3534" s="1"/>
      <c r="CQ3534" s="1"/>
      <c r="CR3534" s="1"/>
      <c r="CS3534" s="1"/>
      <c r="CT3534" s="1"/>
      <c r="CU3534" s="1"/>
      <c r="CV3534" s="1"/>
      <c r="CW3534" s="1"/>
      <c r="CX3534" s="1"/>
      <c r="CY3534" s="1"/>
      <c r="CZ3534" s="1"/>
      <c r="DA3534" s="1"/>
      <c r="DB3534" s="1"/>
      <c r="DC3534" s="1"/>
      <c r="DD3534" s="1"/>
      <c r="DE3534" s="1"/>
      <c r="DF3534" s="1"/>
      <c r="DG3534" s="1"/>
      <c r="DH3534" s="1"/>
      <c r="DI3534" s="1"/>
      <c r="DJ3534" s="1"/>
      <c r="DK3534" s="1"/>
      <c r="DL3534" s="1"/>
      <c r="DM3534" s="1"/>
      <c r="DN3534" s="1"/>
      <c r="DO3534" s="1"/>
      <c r="DP3534" s="1"/>
      <c r="DQ3534" s="1"/>
      <c r="DR3534" s="1"/>
      <c r="DS3534" s="1"/>
      <c r="DT3534" s="1"/>
      <c r="DU3534" s="1"/>
      <c r="DV3534" s="1"/>
      <c r="DW3534" s="1"/>
      <c r="DX3534" s="1"/>
      <c r="DY3534" s="1"/>
      <c r="DZ3534" s="1"/>
      <c r="EA3534" s="1"/>
      <c r="EB3534" s="1"/>
      <c r="EC3534" s="1"/>
      <c r="ED3534" s="1"/>
      <c r="EE3534" s="1"/>
      <c r="EF3534" s="1"/>
      <c r="EG3534" s="1"/>
      <c r="EH3534" s="1"/>
      <c r="EI3534" s="1"/>
      <c r="EJ3534" s="1"/>
      <c r="EK3534" s="1"/>
      <c r="EL3534" s="1"/>
      <c r="EM3534" s="1"/>
      <c r="EN3534" s="1"/>
      <c r="EO3534" s="1"/>
      <c r="EP3534" s="1"/>
      <c r="EQ3534" s="1"/>
      <c r="ER3534" s="1"/>
      <c r="ES3534" s="1"/>
      <c r="ET3534" s="1"/>
      <c r="EU3534" s="1"/>
      <c r="EV3534" s="1"/>
      <c r="EW3534" s="1"/>
      <c r="EX3534" s="1"/>
      <c r="EY3534" s="1"/>
      <c r="EZ3534" s="1"/>
      <c r="FA3534" s="1"/>
      <c r="FB3534" s="1"/>
      <c r="FC3534" s="1"/>
      <c r="FD3534" s="1"/>
      <c r="FE3534" s="1"/>
      <c r="FF3534" s="1"/>
      <c r="FG3534" s="1"/>
      <c r="FH3534" s="1"/>
      <c r="FI3534" s="1"/>
      <c r="FJ3534" s="1"/>
      <c r="FK3534" s="1"/>
      <c r="FL3534" s="1"/>
      <c r="FM3534" s="1"/>
      <c r="FN3534" s="1"/>
      <c r="FO3534" s="1"/>
      <c r="FP3534" s="1"/>
      <c r="FQ3534" s="1"/>
      <c r="FR3534" s="1"/>
      <c r="FS3534" s="1"/>
      <c r="FT3534" s="1"/>
      <c r="FU3534" s="1"/>
      <c r="FV3534" s="1"/>
      <c r="FW3534" s="1"/>
      <c r="FX3534" s="1"/>
      <c r="FY3534" s="1"/>
      <c r="FZ3534" s="1"/>
      <c r="GA3534" s="1"/>
      <c r="GB3534" s="1"/>
      <c r="GC3534" s="1"/>
      <c r="GD3534" s="1"/>
      <c r="GE3534" s="1"/>
      <c r="GF3534" s="1"/>
      <c r="GG3534" s="1"/>
      <c r="GH3534" s="1"/>
      <c r="GI3534" s="1"/>
      <c r="GJ3534" s="1"/>
      <c r="GK3534" s="1"/>
      <c r="GL3534" s="1"/>
      <c r="GM3534" s="1"/>
      <c r="GN3534" s="1"/>
      <c r="GO3534" s="1"/>
    </row>
    <row r="3535" spans="1:197" s="40" customFormat="1" x14ac:dyDescent="0.25">
      <c r="A3535" s="41"/>
      <c r="B3535" s="4"/>
      <c r="C3535" s="41"/>
      <c r="D3535" s="42"/>
      <c r="E3535" s="42"/>
      <c r="F3535" s="42"/>
      <c r="G3535" s="1"/>
      <c r="H3535" s="1"/>
      <c r="I3535" s="1"/>
      <c r="J3535" s="1"/>
      <c r="K3535" s="1"/>
      <c r="L3535" s="1"/>
      <c r="M3535" s="2"/>
      <c r="N3535" s="1"/>
      <c r="O3535" s="1"/>
      <c r="P3535" s="1"/>
      <c r="Q3535" s="1"/>
      <c r="R3535" s="1"/>
      <c r="S3535" s="1"/>
      <c r="T3535" s="1"/>
      <c r="U3535" s="1"/>
      <c r="V3535" s="1"/>
      <c r="W3535" s="1"/>
      <c r="X3535" s="1"/>
      <c r="Y3535" s="1"/>
      <c r="Z3535" s="1"/>
      <c r="AA3535" s="1"/>
      <c r="AB3535" s="1"/>
      <c r="AC3535" s="1"/>
      <c r="AD3535" s="1"/>
      <c r="AE3535" s="1"/>
      <c r="AF3535" s="1"/>
      <c r="AG3535" s="1"/>
      <c r="AH3535" s="1"/>
      <c r="AI3535" s="1"/>
      <c r="AJ3535" s="1"/>
      <c r="AK3535" s="1"/>
      <c r="AL3535" s="1"/>
      <c r="AM3535" s="1"/>
      <c r="AN3535" s="1"/>
      <c r="AO3535" s="1"/>
      <c r="AP3535" s="1"/>
      <c r="AQ3535" s="1"/>
      <c r="AR3535" s="1"/>
      <c r="AS3535" s="1"/>
      <c r="AT3535" s="1"/>
      <c r="AU3535" s="1"/>
      <c r="AV3535" s="1"/>
      <c r="AW3535" s="1"/>
      <c r="AX3535" s="1"/>
      <c r="AY3535" s="1"/>
      <c r="AZ3535" s="1"/>
      <c r="BA3535" s="1"/>
      <c r="BB3535" s="1"/>
      <c r="BC3535" s="1"/>
      <c r="BD3535" s="1"/>
      <c r="BE3535" s="1"/>
      <c r="BF3535" s="1"/>
      <c r="BG3535" s="1"/>
      <c r="BH3535" s="1"/>
      <c r="BI3535" s="1"/>
      <c r="BJ3535" s="1"/>
      <c r="BK3535" s="1"/>
      <c r="BL3535" s="1"/>
      <c r="BM3535" s="1"/>
      <c r="BN3535" s="1"/>
      <c r="BO3535" s="1"/>
      <c r="BP3535" s="1"/>
      <c r="BQ3535" s="1"/>
      <c r="BR3535" s="1"/>
      <c r="BS3535" s="1"/>
      <c r="BT3535" s="1"/>
      <c r="BU3535" s="1"/>
      <c r="BV3535" s="1"/>
      <c r="BW3535" s="1"/>
      <c r="BX3535" s="1"/>
      <c r="BY3535" s="1"/>
      <c r="BZ3535" s="1"/>
      <c r="CA3535" s="1"/>
      <c r="CB3535" s="1"/>
      <c r="CC3535" s="1"/>
      <c r="CD3535" s="1"/>
      <c r="CE3535" s="1"/>
      <c r="CF3535" s="1"/>
      <c r="CG3535" s="1"/>
      <c r="CH3535" s="1"/>
      <c r="CI3535" s="1"/>
      <c r="CJ3535" s="1"/>
      <c r="CK3535" s="1"/>
      <c r="CL3535" s="1"/>
      <c r="CM3535" s="1"/>
      <c r="CN3535" s="1"/>
      <c r="CO3535" s="1"/>
      <c r="CP3535" s="1"/>
      <c r="CQ3535" s="1"/>
      <c r="CR3535" s="1"/>
      <c r="CS3535" s="1"/>
      <c r="CT3535" s="1"/>
      <c r="CU3535" s="1"/>
      <c r="CV3535" s="1"/>
      <c r="CW3535" s="1"/>
      <c r="CX3535" s="1"/>
      <c r="CY3535" s="1"/>
      <c r="CZ3535" s="1"/>
      <c r="DA3535" s="1"/>
      <c r="DB3535" s="1"/>
      <c r="DC3535" s="1"/>
      <c r="DD3535" s="1"/>
      <c r="DE3535" s="1"/>
      <c r="DF3535" s="1"/>
      <c r="DG3535" s="1"/>
      <c r="DH3535" s="1"/>
      <c r="DI3535" s="1"/>
      <c r="DJ3535" s="1"/>
      <c r="DK3535" s="1"/>
      <c r="DL3535" s="1"/>
      <c r="DM3535" s="1"/>
      <c r="DN3535" s="1"/>
      <c r="DO3535" s="1"/>
      <c r="DP3535" s="1"/>
      <c r="DQ3535" s="1"/>
      <c r="DR3535" s="1"/>
      <c r="DS3535" s="1"/>
      <c r="DT3535" s="1"/>
      <c r="DU3535" s="1"/>
      <c r="DV3535" s="1"/>
      <c r="DW3535" s="1"/>
      <c r="DX3535" s="1"/>
      <c r="DY3535" s="1"/>
      <c r="DZ3535" s="1"/>
      <c r="EA3535" s="1"/>
      <c r="EB3535" s="1"/>
      <c r="EC3535" s="1"/>
      <c r="ED3535" s="1"/>
      <c r="EE3535" s="1"/>
      <c r="EF3535" s="1"/>
      <c r="EG3535" s="1"/>
      <c r="EH3535" s="1"/>
      <c r="EI3535" s="1"/>
      <c r="EJ3535" s="1"/>
      <c r="EK3535" s="1"/>
      <c r="EL3535" s="1"/>
      <c r="EM3535" s="1"/>
      <c r="EN3535" s="1"/>
      <c r="EO3535" s="1"/>
      <c r="EP3535" s="1"/>
      <c r="EQ3535" s="1"/>
      <c r="ER3535" s="1"/>
      <c r="ES3535" s="1"/>
      <c r="ET3535" s="1"/>
      <c r="EU3535" s="1"/>
      <c r="EV3535" s="1"/>
      <c r="EW3535" s="1"/>
      <c r="EX3535" s="1"/>
      <c r="EY3535" s="1"/>
      <c r="EZ3535" s="1"/>
      <c r="FA3535" s="1"/>
      <c r="FB3535" s="1"/>
      <c r="FC3535" s="1"/>
      <c r="FD3535" s="1"/>
      <c r="FE3535" s="1"/>
      <c r="FF3535" s="1"/>
      <c r="FG3535" s="1"/>
      <c r="FH3535" s="1"/>
      <c r="FI3535" s="1"/>
      <c r="FJ3535" s="1"/>
      <c r="FK3535" s="1"/>
      <c r="FL3535" s="1"/>
      <c r="FM3535" s="1"/>
      <c r="FN3535" s="1"/>
      <c r="FO3535" s="1"/>
      <c r="FP3535" s="1"/>
      <c r="FQ3535" s="1"/>
      <c r="FR3535" s="1"/>
      <c r="FS3535" s="1"/>
      <c r="FT3535" s="1"/>
      <c r="FU3535" s="1"/>
      <c r="FV3535" s="1"/>
      <c r="FW3535" s="1"/>
      <c r="FX3535" s="1"/>
      <c r="FY3535" s="1"/>
      <c r="FZ3535" s="1"/>
      <c r="GA3535" s="1"/>
      <c r="GB3535" s="1"/>
      <c r="GC3535" s="1"/>
      <c r="GD3535" s="1"/>
      <c r="GE3535" s="1"/>
      <c r="GF3535" s="1"/>
      <c r="GG3535" s="1"/>
      <c r="GH3535" s="1"/>
      <c r="GI3535" s="1"/>
      <c r="GJ3535" s="1"/>
      <c r="GK3535" s="1"/>
      <c r="GL3535" s="1"/>
      <c r="GM3535" s="1"/>
      <c r="GN3535" s="1"/>
      <c r="GO3535" s="1"/>
    </row>
    <row r="3536" spans="1:197" s="40" customFormat="1" x14ac:dyDescent="0.25">
      <c r="A3536" s="41"/>
      <c r="B3536" s="4"/>
      <c r="C3536" s="41"/>
      <c r="D3536" s="42"/>
      <c r="E3536" s="42"/>
      <c r="F3536" s="42"/>
      <c r="G3536" s="1"/>
      <c r="H3536" s="1"/>
      <c r="I3536" s="1"/>
      <c r="J3536" s="1"/>
      <c r="K3536" s="1"/>
      <c r="L3536" s="1"/>
      <c r="M3536" s="2"/>
      <c r="N3536" s="1"/>
      <c r="O3536" s="1"/>
      <c r="P3536" s="1"/>
      <c r="Q3536" s="1"/>
      <c r="R3536" s="1"/>
      <c r="S3536" s="1"/>
      <c r="T3536" s="1"/>
      <c r="U3536" s="1"/>
      <c r="V3536" s="1"/>
      <c r="W3536" s="1"/>
      <c r="X3536" s="1"/>
      <c r="Y3536" s="1"/>
      <c r="Z3536" s="1"/>
      <c r="AA3536" s="1"/>
      <c r="AB3536" s="1"/>
      <c r="AC3536" s="1"/>
      <c r="AD3536" s="1"/>
      <c r="AE3536" s="1"/>
      <c r="AF3536" s="1"/>
      <c r="AG3536" s="1"/>
      <c r="AH3536" s="1"/>
      <c r="AI3536" s="1"/>
      <c r="AJ3536" s="1"/>
      <c r="AK3536" s="1"/>
      <c r="AL3536" s="1"/>
      <c r="AM3536" s="1"/>
      <c r="AN3536" s="1"/>
      <c r="AO3536" s="1"/>
      <c r="AP3536" s="1"/>
      <c r="AQ3536" s="1"/>
      <c r="AR3536" s="1"/>
      <c r="AS3536" s="1"/>
      <c r="AT3536" s="1"/>
      <c r="AU3536" s="1"/>
      <c r="AV3536" s="1"/>
      <c r="AW3536" s="1"/>
      <c r="AX3536" s="1"/>
      <c r="AY3536" s="1"/>
      <c r="AZ3536" s="1"/>
      <c r="BA3536" s="1"/>
      <c r="BB3536" s="1"/>
      <c r="BC3536" s="1"/>
      <c r="BD3536" s="1"/>
      <c r="BE3536" s="1"/>
      <c r="BF3536" s="1"/>
      <c r="BG3536" s="1"/>
      <c r="BH3536" s="1"/>
      <c r="BI3536" s="1"/>
      <c r="BJ3536" s="1"/>
      <c r="BK3536" s="1"/>
      <c r="BL3536" s="1"/>
      <c r="BM3536" s="1"/>
      <c r="BN3536" s="1"/>
      <c r="BO3536" s="1"/>
      <c r="BP3536" s="1"/>
      <c r="BQ3536" s="1"/>
      <c r="BR3536" s="1"/>
      <c r="BS3536" s="1"/>
      <c r="BT3536" s="1"/>
      <c r="BU3536" s="1"/>
      <c r="BV3536" s="1"/>
      <c r="BW3536" s="1"/>
      <c r="BX3536" s="1"/>
      <c r="BY3536" s="1"/>
      <c r="BZ3536" s="1"/>
      <c r="CA3536" s="1"/>
      <c r="CB3536" s="1"/>
      <c r="CC3536" s="1"/>
      <c r="CD3536" s="1"/>
      <c r="CE3536" s="1"/>
      <c r="CF3536" s="1"/>
      <c r="CG3536" s="1"/>
      <c r="CH3536" s="1"/>
      <c r="CI3536" s="1"/>
      <c r="CJ3536" s="1"/>
      <c r="CK3536" s="1"/>
      <c r="CL3536" s="1"/>
      <c r="CM3536" s="1"/>
      <c r="CN3536" s="1"/>
      <c r="CO3536" s="1"/>
      <c r="CP3536" s="1"/>
      <c r="CQ3536" s="1"/>
      <c r="CR3536" s="1"/>
      <c r="CS3536" s="1"/>
      <c r="CT3536" s="1"/>
      <c r="CU3536" s="1"/>
      <c r="CV3536" s="1"/>
      <c r="CW3536" s="1"/>
      <c r="CX3536" s="1"/>
      <c r="CY3536" s="1"/>
      <c r="CZ3536" s="1"/>
      <c r="DA3536" s="1"/>
      <c r="DB3536" s="1"/>
      <c r="DC3536" s="1"/>
      <c r="DD3536" s="1"/>
      <c r="DE3536" s="1"/>
      <c r="DF3536" s="1"/>
      <c r="DG3536" s="1"/>
      <c r="DH3536" s="1"/>
      <c r="DI3536" s="1"/>
      <c r="DJ3536" s="1"/>
      <c r="DK3536" s="1"/>
      <c r="DL3536" s="1"/>
      <c r="DM3536" s="1"/>
      <c r="DN3536" s="1"/>
      <c r="DO3536" s="1"/>
      <c r="DP3536" s="1"/>
      <c r="DQ3536" s="1"/>
      <c r="DR3536" s="1"/>
      <c r="DS3536" s="1"/>
      <c r="DT3536" s="1"/>
      <c r="DU3536" s="1"/>
      <c r="DV3536" s="1"/>
      <c r="DW3536" s="1"/>
      <c r="DX3536" s="1"/>
      <c r="DY3536" s="1"/>
      <c r="DZ3536" s="1"/>
      <c r="EA3536" s="1"/>
      <c r="EB3536" s="1"/>
      <c r="EC3536" s="1"/>
      <c r="ED3536" s="1"/>
      <c r="EE3536" s="1"/>
      <c r="EF3536" s="1"/>
      <c r="EG3536" s="1"/>
      <c r="EH3536" s="1"/>
      <c r="EI3536" s="1"/>
      <c r="EJ3536" s="1"/>
      <c r="EK3536" s="1"/>
      <c r="EL3536" s="1"/>
      <c r="EM3536" s="1"/>
      <c r="EN3536" s="1"/>
      <c r="EO3536" s="1"/>
      <c r="EP3536" s="1"/>
      <c r="EQ3536" s="1"/>
      <c r="ER3536" s="1"/>
      <c r="ES3536" s="1"/>
      <c r="ET3536" s="1"/>
      <c r="EU3536" s="1"/>
      <c r="EV3536" s="1"/>
      <c r="EW3536" s="1"/>
      <c r="EX3536" s="1"/>
      <c r="EY3536" s="1"/>
      <c r="EZ3536" s="1"/>
      <c r="FA3536" s="1"/>
      <c r="FB3536" s="1"/>
      <c r="FC3536" s="1"/>
      <c r="FD3536" s="1"/>
      <c r="FE3536" s="1"/>
      <c r="FF3536" s="1"/>
      <c r="FG3536" s="1"/>
      <c r="FH3536" s="1"/>
      <c r="FI3536" s="1"/>
      <c r="FJ3536" s="1"/>
      <c r="FK3536" s="1"/>
      <c r="FL3536" s="1"/>
      <c r="FM3536" s="1"/>
      <c r="FN3536" s="1"/>
      <c r="FO3536" s="1"/>
      <c r="FP3536" s="1"/>
      <c r="FQ3536" s="1"/>
      <c r="FR3536" s="1"/>
      <c r="FS3536" s="1"/>
      <c r="FT3536" s="1"/>
      <c r="FU3536" s="1"/>
      <c r="FV3536" s="1"/>
      <c r="FW3536" s="1"/>
      <c r="FX3536" s="1"/>
      <c r="FY3536" s="1"/>
      <c r="FZ3536" s="1"/>
      <c r="GA3536" s="1"/>
      <c r="GB3536" s="1"/>
      <c r="GC3536" s="1"/>
      <c r="GD3536" s="1"/>
      <c r="GE3536" s="1"/>
      <c r="GF3536" s="1"/>
      <c r="GG3536" s="1"/>
      <c r="GH3536" s="1"/>
      <c r="GI3536" s="1"/>
      <c r="GJ3536" s="1"/>
      <c r="GK3536" s="1"/>
      <c r="GL3536" s="1"/>
      <c r="GM3536" s="1"/>
      <c r="GN3536" s="1"/>
      <c r="GO3536" s="1"/>
    </row>
    <row r="3537" spans="1:197" s="40" customFormat="1" x14ac:dyDescent="0.25">
      <c r="A3537" s="41"/>
      <c r="B3537" s="4"/>
      <c r="C3537" s="41"/>
      <c r="D3537" s="42"/>
      <c r="E3537" s="42"/>
      <c r="F3537" s="42"/>
      <c r="G3537" s="1"/>
      <c r="H3537" s="1"/>
      <c r="I3537" s="1"/>
      <c r="J3537" s="1"/>
      <c r="K3537" s="1"/>
      <c r="L3537" s="1"/>
      <c r="M3537" s="2"/>
      <c r="N3537" s="1"/>
      <c r="O3537" s="1"/>
      <c r="P3537" s="1"/>
      <c r="Q3537" s="1"/>
      <c r="R3537" s="1"/>
      <c r="S3537" s="1"/>
      <c r="T3537" s="1"/>
      <c r="U3537" s="1"/>
      <c r="V3537" s="1"/>
      <c r="W3537" s="1"/>
      <c r="X3537" s="1"/>
      <c r="Y3537" s="1"/>
      <c r="Z3537" s="1"/>
      <c r="AA3537" s="1"/>
      <c r="AB3537" s="1"/>
      <c r="AC3537" s="1"/>
      <c r="AD3537" s="1"/>
      <c r="AE3537" s="1"/>
      <c r="AF3537" s="1"/>
      <c r="AG3537" s="1"/>
      <c r="AH3537" s="1"/>
      <c r="AI3537" s="1"/>
      <c r="AJ3537" s="1"/>
      <c r="AK3537" s="1"/>
      <c r="AL3537" s="1"/>
      <c r="AM3537" s="1"/>
      <c r="AN3537" s="1"/>
      <c r="AO3537" s="1"/>
      <c r="AP3537" s="1"/>
      <c r="AQ3537" s="1"/>
      <c r="AR3537" s="1"/>
      <c r="AS3537" s="1"/>
      <c r="AT3537" s="1"/>
      <c r="AU3537" s="1"/>
      <c r="AV3537" s="1"/>
      <c r="AW3537" s="1"/>
      <c r="AX3537" s="1"/>
      <c r="AY3537" s="1"/>
      <c r="AZ3537" s="1"/>
      <c r="BA3537" s="1"/>
      <c r="BB3537" s="1"/>
      <c r="BC3537" s="1"/>
      <c r="BD3537" s="1"/>
      <c r="BE3537" s="1"/>
      <c r="BF3537" s="1"/>
      <c r="BG3537" s="1"/>
      <c r="BH3537" s="1"/>
      <c r="BI3537" s="1"/>
      <c r="BJ3537" s="1"/>
      <c r="BK3537" s="1"/>
      <c r="BL3537" s="1"/>
      <c r="BM3537" s="1"/>
      <c r="BN3537" s="1"/>
      <c r="BO3537" s="1"/>
      <c r="BP3537" s="1"/>
      <c r="BQ3537" s="1"/>
      <c r="BR3537" s="1"/>
      <c r="BS3537" s="1"/>
      <c r="BT3537" s="1"/>
      <c r="BU3537" s="1"/>
      <c r="BV3537" s="1"/>
      <c r="BW3537" s="1"/>
      <c r="BX3537" s="1"/>
      <c r="BY3537" s="1"/>
      <c r="BZ3537" s="1"/>
      <c r="CA3537" s="1"/>
      <c r="CB3537" s="1"/>
      <c r="CC3537" s="1"/>
      <c r="CD3537" s="1"/>
      <c r="CE3537" s="1"/>
      <c r="CF3537" s="1"/>
      <c r="CG3537" s="1"/>
      <c r="CH3537" s="1"/>
      <c r="CI3537" s="1"/>
      <c r="CJ3537" s="1"/>
      <c r="CK3537" s="1"/>
      <c r="CL3537" s="1"/>
      <c r="CM3537" s="1"/>
      <c r="CN3537" s="1"/>
      <c r="CO3537" s="1"/>
      <c r="CP3537" s="1"/>
      <c r="CQ3537" s="1"/>
      <c r="CR3537" s="1"/>
      <c r="CS3537" s="1"/>
      <c r="CT3537" s="1"/>
      <c r="CU3537" s="1"/>
      <c r="CV3537" s="1"/>
      <c r="CW3537" s="1"/>
      <c r="CX3537" s="1"/>
      <c r="CY3537" s="1"/>
      <c r="CZ3537" s="1"/>
      <c r="DA3537" s="1"/>
      <c r="DB3537" s="1"/>
      <c r="DC3537" s="1"/>
      <c r="DD3537" s="1"/>
      <c r="DE3537" s="1"/>
      <c r="DF3537" s="1"/>
      <c r="DG3537" s="1"/>
      <c r="DH3537" s="1"/>
      <c r="DI3537" s="1"/>
      <c r="DJ3537" s="1"/>
      <c r="DK3537" s="1"/>
      <c r="DL3537" s="1"/>
      <c r="DM3537" s="1"/>
      <c r="DN3537" s="1"/>
      <c r="DO3537" s="1"/>
      <c r="DP3537" s="1"/>
      <c r="DQ3537" s="1"/>
      <c r="DR3537" s="1"/>
      <c r="DS3537" s="1"/>
      <c r="DT3537" s="1"/>
      <c r="DU3537" s="1"/>
      <c r="DV3537" s="1"/>
      <c r="DW3537" s="1"/>
      <c r="DX3537" s="1"/>
      <c r="DY3537" s="1"/>
      <c r="DZ3537" s="1"/>
      <c r="EA3537" s="1"/>
      <c r="EB3537" s="1"/>
      <c r="EC3537" s="1"/>
      <c r="ED3537" s="1"/>
      <c r="EE3537" s="1"/>
      <c r="EF3537" s="1"/>
      <c r="EG3537" s="1"/>
      <c r="EH3537" s="1"/>
      <c r="EI3537" s="1"/>
      <c r="EJ3537" s="1"/>
      <c r="EK3537" s="1"/>
      <c r="EL3537" s="1"/>
      <c r="EM3537" s="1"/>
      <c r="EN3537" s="1"/>
      <c r="EO3537" s="1"/>
      <c r="EP3537" s="1"/>
      <c r="EQ3537" s="1"/>
      <c r="ER3537" s="1"/>
      <c r="ES3537" s="1"/>
      <c r="ET3537" s="1"/>
      <c r="EU3537" s="1"/>
      <c r="EV3537" s="1"/>
      <c r="EW3537" s="1"/>
      <c r="EX3537" s="1"/>
      <c r="EY3537" s="1"/>
      <c r="EZ3537" s="1"/>
      <c r="FA3537" s="1"/>
      <c r="FB3537" s="1"/>
      <c r="FC3537" s="1"/>
      <c r="FD3537" s="1"/>
      <c r="FE3537" s="1"/>
      <c r="FF3537" s="1"/>
      <c r="FG3537" s="1"/>
      <c r="FH3537" s="1"/>
      <c r="FI3537" s="1"/>
      <c r="FJ3537" s="1"/>
      <c r="FK3537" s="1"/>
      <c r="FL3537" s="1"/>
      <c r="FM3537" s="1"/>
      <c r="FN3537" s="1"/>
      <c r="FO3537" s="1"/>
      <c r="FP3537" s="1"/>
      <c r="FQ3537" s="1"/>
      <c r="FR3537" s="1"/>
      <c r="FS3537" s="1"/>
      <c r="FT3537" s="1"/>
      <c r="FU3537" s="1"/>
      <c r="FV3537" s="1"/>
      <c r="FW3537" s="1"/>
      <c r="FX3537" s="1"/>
      <c r="FY3537" s="1"/>
      <c r="FZ3537" s="1"/>
      <c r="GA3537" s="1"/>
      <c r="GB3537" s="1"/>
      <c r="GC3537" s="1"/>
      <c r="GD3537" s="1"/>
      <c r="GE3537" s="1"/>
      <c r="GF3537" s="1"/>
      <c r="GG3537" s="1"/>
      <c r="GH3537" s="1"/>
      <c r="GI3537" s="1"/>
      <c r="GJ3537" s="1"/>
      <c r="GK3537" s="1"/>
      <c r="GL3537" s="1"/>
      <c r="GM3537" s="1"/>
      <c r="GN3537" s="1"/>
      <c r="GO3537" s="1"/>
    </row>
    <row r="3538" spans="1:197" s="40" customFormat="1" x14ac:dyDescent="0.25">
      <c r="A3538" s="41"/>
      <c r="B3538" s="4"/>
      <c r="C3538" s="41"/>
      <c r="D3538" s="42"/>
      <c r="E3538" s="42"/>
      <c r="F3538" s="42"/>
      <c r="G3538" s="1"/>
      <c r="H3538" s="1"/>
      <c r="I3538" s="1"/>
      <c r="J3538" s="1"/>
      <c r="K3538" s="1"/>
      <c r="L3538" s="1"/>
      <c r="M3538" s="2"/>
      <c r="N3538" s="1"/>
      <c r="O3538" s="1"/>
      <c r="P3538" s="1"/>
      <c r="Q3538" s="1"/>
      <c r="R3538" s="1"/>
      <c r="S3538" s="1"/>
      <c r="T3538" s="1"/>
      <c r="U3538" s="1"/>
      <c r="V3538" s="1"/>
      <c r="W3538" s="1"/>
      <c r="X3538" s="1"/>
      <c r="Y3538" s="1"/>
      <c r="Z3538" s="1"/>
      <c r="AA3538" s="1"/>
      <c r="AB3538" s="1"/>
      <c r="AC3538" s="1"/>
      <c r="AD3538" s="1"/>
      <c r="AE3538" s="1"/>
      <c r="AF3538" s="1"/>
      <c r="AG3538" s="1"/>
      <c r="AH3538" s="1"/>
      <c r="AI3538" s="1"/>
      <c r="AJ3538" s="1"/>
      <c r="AK3538" s="1"/>
      <c r="AL3538" s="1"/>
      <c r="AM3538" s="1"/>
      <c r="AN3538" s="1"/>
      <c r="AO3538" s="1"/>
      <c r="AP3538" s="1"/>
      <c r="AQ3538" s="1"/>
      <c r="AR3538" s="1"/>
      <c r="AS3538" s="1"/>
      <c r="AT3538" s="1"/>
      <c r="AU3538" s="1"/>
      <c r="AV3538" s="1"/>
      <c r="AW3538" s="1"/>
      <c r="AX3538" s="1"/>
      <c r="AY3538" s="1"/>
      <c r="AZ3538" s="1"/>
      <c r="BA3538" s="1"/>
      <c r="BB3538" s="1"/>
      <c r="BC3538" s="1"/>
      <c r="BD3538" s="1"/>
      <c r="BE3538" s="1"/>
      <c r="BF3538" s="1"/>
      <c r="BG3538" s="1"/>
      <c r="BH3538" s="1"/>
      <c r="BI3538" s="1"/>
      <c r="BJ3538" s="1"/>
      <c r="BK3538" s="1"/>
      <c r="BL3538" s="1"/>
      <c r="BM3538" s="1"/>
      <c r="BN3538" s="1"/>
      <c r="BO3538" s="1"/>
      <c r="BP3538" s="1"/>
      <c r="BQ3538" s="1"/>
      <c r="BR3538" s="1"/>
      <c r="BS3538" s="1"/>
      <c r="BT3538" s="1"/>
      <c r="BU3538" s="1"/>
      <c r="BV3538" s="1"/>
      <c r="BW3538" s="1"/>
      <c r="BX3538" s="1"/>
      <c r="BY3538" s="1"/>
      <c r="BZ3538" s="1"/>
      <c r="CA3538" s="1"/>
      <c r="CB3538" s="1"/>
      <c r="CC3538" s="1"/>
      <c r="CD3538" s="1"/>
      <c r="CE3538" s="1"/>
      <c r="CF3538" s="1"/>
      <c r="CG3538" s="1"/>
      <c r="CH3538" s="1"/>
      <c r="CI3538" s="1"/>
      <c r="CJ3538" s="1"/>
      <c r="CK3538" s="1"/>
      <c r="CL3538" s="1"/>
      <c r="CM3538" s="1"/>
      <c r="CN3538" s="1"/>
      <c r="CO3538" s="1"/>
      <c r="CP3538" s="1"/>
      <c r="CQ3538" s="1"/>
      <c r="CR3538" s="1"/>
      <c r="CS3538" s="1"/>
      <c r="CT3538" s="1"/>
      <c r="CU3538" s="1"/>
      <c r="CV3538" s="1"/>
      <c r="CW3538" s="1"/>
      <c r="CX3538" s="1"/>
      <c r="CY3538" s="1"/>
      <c r="CZ3538" s="1"/>
      <c r="DA3538" s="1"/>
      <c r="DB3538" s="1"/>
      <c r="DC3538" s="1"/>
      <c r="DD3538" s="1"/>
      <c r="DE3538" s="1"/>
      <c r="DF3538" s="1"/>
      <c r="DG3538" s="1"/>
      <c r="DH3538" s="1"/>
      <c r="DI3538" s="1"/>
      <c r="DJ3538" s="1"/>
      <c r="DK3538" s="1"/>
      <c r="DL3538" s="1"/>
      <c r="DM3538" s="1"/>
      <c r="DN3538" s="1"/>
      <c r="DO3538" s="1"/>
      <c r="DP3538" s="1"/>
      <c r="DQ3538" s="1"/>
      <c r="DR3538" s="1"/>
      <c r="DS3538" s="1"/>
      <c r="DT3538" s="1"/>
      <c r="DU3538" s="1"/>
      <c r="DV3538" s="1"/>
      <c r="DW3538" s="1"/>
      <c r="DX3538" s="1"/>
      <c r="DY3538" s="1"/>
      <c r="DZ3538" s="1"/>
      <c r="EA3538" s="1"/>
      <c r="EB3538" s="1"/>
      <c r="EC3538" s="1"/>
      <c r="ED3538" s="1"/>
      <c r="EE3538" s="1"/>
      <c r="EF3538" s="1"/>
      <c r="EG3538" s="1"/>
      <c r="EH3538" s="1"/>
      <c r="EI3538" s="1"/>
      <c r="EJ3538" s="1"/>
      <c r="EK3538" s="1"/>
      <c r="EL3538" s="1"/>
      <c r="EM3538" s="1"/>
      <c r="EN3538" s="1"/>
      <c r="EO3538" s="1"/>
      <c r="EP3538" s="1"/>
      <c r="EQ3538" s="1"/>
      <c r="ER3538" s="1"/>
      <c r="ES3538" s="1"/>
      <c r="ET3538" s="1"/>
      <c r="EU3538" s="1"/>
      <c r="EV3538" s="1"/>
      <c r="EW3538" s="1"/>
      <c r="EX3538" s="1"/>
      <c r="EY3538" s="1"/>
      <c r="EZ3538" s="1"/>
      <c r="FA3538" s="1"/>
      <c r="FB3538" s="1"/>
      <c r="FC3538" s="1"/>
      <c r="FD3538" s="1"/>
      <c r="FE3538" s="1"/>
      <c r="FF3538" s="1"/>
      <c r="FG3538" s="1"/>
      <c r="FH3538" s="1"/>
      <c r="FI3538" s="1"/>
      <c r="FJ3538" s="1"/>
      <c r="FK3538" s="1"/>
      <c r="FL3538" s="1"/>
      <c r="FM3538" s="1"/>
      <c r="FN3538" s="1"/>
      <c r="FO3538" s="1"/>
      <c r="FP3538" s="1"/>
      <c r="FQ3538" s="1"/>
      <c r="FR3538" s="1"/>
      <c r="FS3538" s="1"/>
      <c r="FT3538" s="1"/>
      <c r="FU3538" s="1"/>
      <c r="FV3538" s="1"/>
      <c r="FW3538" s="1"/>
      <c r="FX3538" s="1"/>
      <c r="FY3538" s="1"/>
      <c r="FZ3538" s="1"/>
      <c r="GA3538" s="1"/>
      <c r="GB3538" s="1"/>
      <c r="GC3538" s="1"/>
      <c r="GD3538" s="1"/>
      <c r="GE3538" s="1"/>
      <c r="GF3538" s="1"/>
      <c r="GG3538" s="1"/>
      <c r="GH3538" s="1"/>
      <c r="GI3538" s="1"/>
      <c r="GJ3538" s="1"/>
      <c r="GK3538" s="1"/>
      <c r="GL3538" s="1"/>
      <c r="GM3538" s="1"/>
      <c r="GN3538" s="1"/>
      <c r="GO3538" s="1"/>
    </row>
    <row r="3539" spans="1:197" s="40" customFormat="1" x14ac:dyDescent="0.25">
      <c r="A3539" s="41"/>
      <c r="B3539" s="4"/>
      <c r="C3539" s="41"/>
      <c r="D3539" s="42"/>
      <c r="E3539" s="42"/>
      <c r="F3539" s="42"/>
      <c r="G3539" s="1"/>
      <c r="H3539" s="1"/>
      <c r="I3539" s="1"/>
      <c r="J3539" s="1"/>
      <c r="K3539" s="1"/>
      <c r="L3539" s="1"/>
      <c r="M3539" s="2"/>
      <c r="N3539" s="1"/>
      <c r="O3539" s="1"/>
      <c r="P3539" s="1"/>
      <c r="Q3539" s="1"/>
      <c r="R3539" s="1"/>
      <c r="S3539" s="1"/>
      <c r="T3539" s="1"/>
      <c r="U3539" s="1"/>
      <c r="V3539" s="1"/>
      <c r="W3539" s="1"/>
      <c r="X3539" s="1"/>
      <c r="Y3539" s="1"/>
      <c r="Z3539" s="1"/>
      <c r="AA3539" s="1"/>
      <c r="AB3539" s="1"/>
      <c r="AC3539" s="1"/>
      <c r="AD3539" s="1"/>
      <c r="AE3539" s="1"/>
      <c r="AF3539" s="1"/>
      <c r="AG3539" s="1"/>
      <c r="AH3539" s="1"/>
      <c r="AI3539" s="1"/>
      <c r="AJ3539" s="1"/>
      <c r="AK3539" s="1"/>
      <c r="AL3539" s="1"/>
      <c r="AM3539" s="1"/>
      <c r="AN3539" s="1"/>
      <c r="AO3539" s="1"/>
      <c r="AP3539" s="1"/>
      <c r="AQ3539" s="1"/>
      <c r="AR3539" s="1"/>
      <c r="AS3539" s="1"/>
      <c r="AT3539" s="1"/>
      <c r="AU3539" s="1"/>
      <c r="AV3539" s="1"/>
      <c r="AW3539" s="1"/>
      <c r="AX3539" s="1"/>
      <c r="AY3539" s="1"/>
      <c r="AZ3539" s="1"/>
      <c r="BA3539" s="1"/>
      <c r="BB3539" s="1"/>
      <c r="BC3539" s="1"/>
      <c r="BD3539" s="1"/>
      <c r="BE3539" s="1"/>
      <c r="BF3539" s="1"/>
      <c r="BG3539" s="1"/>
      <c r="BH3539" s="1"/>
      <c r="BI3539" s="1"/>
      <c r="BJ3539" s="1"/>
      <c r="BK3539" s="1"/>
      <c r="BL3539" s="1"/>
      <c r="BM3539" s="1"/>
      <c r="BN3539" s="1"/>
      <c r="BO3539" s="1"/>
      <c r="BP3539" s="1"/>
      <c r="BQ3539" s="1"/>
      <c r="BR3539" s="1"/>
      <c r="BS3539" s="1"/>
      <c r="BT3539" s="1"/>
      <c r="BU3539" s="1"/>
      <c r="BV3539" s="1"/>
      <c r="BW3539" s="1"/>
      <c r="BX3539" s="1"/>
      <c r="BY3539" s="1"/>
      <c r="BZ3539" s="1"/>
      <c r="CA3539" s="1"/>
      <c r="CB3539" s="1"/>
      <c r="CC3539" s="1"/>
      <c r="CD3539" s="1"/>
      <c r="CE3539" s="1"/>
      <c r="CF3539" s="1"/>
      <c r="CG3539" s="1"/>
      <c r="CH3539" s="1"/>
      <c r="CI3539" s="1"/>
      <c r="CJ3539" s="1"/>
      <c r="CK3539" s="1"/>
      <c r="CL3539" s="1"/>
      <c r="CM3539" s="1"/>
      <c r="CN3539" s="1"/>
      <c r="CO3539" s="1"/>
      <c r="CP3539" s="1"/>
      <c r="CQ3539" s="1"/>
      <c r="CR3539" s="1"/>
      <c r="CS3539" s="1"/>
      <c r="CT3539" s="1"/>
      <c r="CU3539" s="1"/>
      <c r="CV3539" s="1"/>
      <c r="CW3539" s="1"/>
      <c r="CX3539" s="1"/>
      <c r="CY3539" s="1"/>
      <c r="CZ3539" s="1"/>
      <c r="DA3539" s="1"/>
      <c r="DB3539" s="1"/>
      <c r="DC3539" s="1"/>
      <c r="DD3539" s="1"/>
      <c r="DE3539" s="1"/>
      <c r="DF3539" s="1"/>
      <c r="DG3539" s="1"/>
      <c r="DH3539" s="1"/>
      <c r="DI3539" s="1"/>
      <c r="DJ3539" s="1"/>
      <c r="DK3539" s="1"/>
      <c r="DL3539" s="1"/>
      <c r="DM3539" s="1"/>
      <c r="DN3539" s="1"/>
      <c r="DO3539" s="1"/>
      <c r="DP3539" s="1"/>
      <c r="DQ3539" s="1"/>
      <c r="DR3539" s="1"/>
      <c r="DS3539" s="1"/>
      <c r="DT3539" s="1"/>
      <c r="DU3539" s="1"/>
      <c r="DV3539" s="1"/>
      <c r="DW3539" s="1"/>
      <c r="DX3539" s="1"/>
      <c r="DY3539" s="1"/>
      <c r="DZ3539" s="1"/>
      <c r="EA3539" s="1"/>
      <c r="EB3539" s="1"/>
      <c r="EC3539" s="1"/>
      <c r="ED3539" s="1"/>
      <c r="EE3539" s="1"/>
      <c r="EF3539" s="1"/>
      <c r="EG3539" s="1"/>
      <c r="EH3539" s="1"/>
      <c r="EI3539" s="1"/>
      <c r="EJ3539" s="1"/>
      <c r="EK3539" s="1"/>
      <c r="EL3539" s="1"/>
      <c r="EM3539" s="1"/>
      <c r="EN3539" s="1"/>
      <c r="EO3539" s="1"/>
      <c r="EP3539" s="1"/>
      <c r="EQ3539" s="1"/>
      <c r="ER3539" s="1"/>
      <c r="ES3539" s="1"/>
      <c r="ET3539" s="1"/>
      <c r="EU3539" s="1"/>
      <c r="EV3539" s="1"/>
      <c r="EW3539" s="1"/>
      <c r="EX3539" s="1"/>
      <c r="EY3539" s="1"/>
      <c r="EZ3539" s="1"/>
      <c r="FA3539" s="1"/>
      <c r="FB3539" s="1"/>
      <c r="FC3539" s="1"/>
      <c r="FD3539" s="1"/>
      <c r="FE3539" s="1"/>
      <c r="FF3539" s="1"/>
      <c r="FG3539" s="1"/>
      <c r="FH3539" s="1"/>
      <c r="FI3539" s="1"/>
      <c r="FJ3539" s="1"/>
      <c r="FK3539" s="1"/>
      <c r="FL3539" s="1"/>
      <c r="FM3539" s="1"/>
      <c r="FN3539" s="1"/>
      <c r="FO3539" s="1"/>
      <c r="FP3539" s="1"/>
      <c r="FQ3539" s="1"/>
      <c r="FR3539" s="1"/>
      <c r="FS3539" s="1"/>
      <c r="FT3539" s="1"/>
      <c r="FU3539" s="1"/>
      <c r="FV3539" s="1"/>
      <c r="FW3539" s="1"/>
      <c r="FX3539" s="1"/>
      <c r="FY3539" s="1"/>
      <c r="FZ3539" s="1"/>
      <c r="GA3539" s="1"/>
      <c r="GB3539" s="1"/>
      <c r="GC3539" s="1"/>
      <c r="GD3539" s="1"/>
      <c r="GE3539" s="1"/>
      <c r="GF3539" s="1"/>
      <c r="GG3539" s="1"/>
      <c r="GH3539" s="1"/>
      <c r="GI3539" s="1"/>
      <c r="GJ3539" s="1"/>
      <c r="GK3539" s="1"/>
      <c r="GL3539" s="1"/>
      <c r="GM3539" s="1"/>
      <c r="GN3539" s="1"/>
      <c r="GO3539" s="1"/>
    </row>
    <row r="3540" spans="1:197" s="40" customFormat="1" x14ac:dyDescent="0.25">
      <c r="A3540" s="41"/>
      <c r="B3540" s="4"/>
      <c r="C3540" s="41"/>
      <c r="D3540" s="42"/>
      <c r="E3540" s="42"/>
      <c r="F3540" s="42"/>
      <c r="G3540" s="1"/>
      <c r="H3540" s="1"/>
      <c r="I3540" s="1"/>
      <c r="J3540" s="1"/>
      <c r="K3540" s="1"/>
      <c r="L3540" s="1"/>
      <c r="M3540" s="2"/>
      <c r="N3540" s="1"/>
      <c r="O3540" s="1"/>
      <c r="P3540" s="1"/>
      <c r="Q3540" s="1"/>
      <c r="R3540" s="1"/>
      <c r="S3540" s="1"/>
      <c r="T3540" s="1"/>
      <c r="U3540" s="1"/>
      <c r="V3540" s="1"/>
      <c r="W3540" s="1"/>
      <c r="X3540" s="1"/>
      <c r="Y3540" s="1"/>
      <c r="Z3540" s="1"/>
      <c r="AA3540" s="1"/>
      <c r="AB3540" s="1"/>
      <c r="AC3540" s="1"/>
      <c r="AD3540" s="1"/>
      <c r="AE3540" s="1"/>
      <c r="AF3540" s="1"/>
      <c r="AG3540" s="1"/>
      <c r="AH3540" s="1"/>
      <c r="AI3540" s="1"/>
      <c r="AJ3540" s="1"/>
      <c r="AK3540" s="1"/>
      <c r="AL3540" s="1"/>
      <c r="AM3540" s="1"/>
      <c r="AN3540" s="1"/>
      <c r="AO3540" s="1"/>
      <c r="AP3540" s="1"/>
      <c r="AQ3540" s="1"/>
      <c r="AR3540" s="1"/>
      <c r="AS3540" s="1"/>
      <c r="AT3540" s="1"/>
      <c r="AU3540" s="1"/>
      <c r="AV3540" s="1"/>
      <c r="AW3540" s="1"/>
      <c r="AX3540" s="1"/>
      <c r="AY3540" s="1"/>
      <c r="AZ3540" s="1"/>
      <c r="BA3540" s="1"/>
      <c r="BB3540" s="1"/>
      <c r="BC3540" s="1"/>
      <c r="BD3540" s="1"/>
      <c r="BE3540" s="1"/>
      <c r="BF3540" s="1"/>
      <c r="BG3540" s="1"/>
      <c r="BH3540" s="1"/>
      <c r="BI3540" s="1"/>
      <c r="BJ3540" s="1"/>
      <c r="BK3540" s="1"/>
      <c r="BL3540" s="1"/>
      <c r="BM3540" s="1"/>
      <c r="BN3540" s="1"/>
      <c r="BO3540" s="1"/>
      <c r="BP3540" s="1"/>
      <c r="BQ3540" s="1"/>
      <c r="BR3540" s="1"/>
      <c r="BS3540" s="1"/>
      <c r="BT3540" s="1"/>
      <c r="BU3540" s="1"/>
      <c r="BV3540" s="1"/>
      <c r="BW3540" s="1"/>
      <c r="BX3540" s="1"/>
      <c r="BY3540" s="1"/>
      <c r="BZ3540" s="1"/>
      <c r="CA3540" s="1"/>
      <c r="CB3540" s="1"/>
      <c r="CC3540" s="1"/>
      <c r="CD3540" s="1"/>
      <c r="CE3540" s="1"/>
      <c r="CF3540" s="1"/>
      <c r="CG3540" s="1"/>
      <c r="CH3540" s="1"/>
      <c r="CI3540" s="1"/>
      <c r="CJ3540" s="1"/>
      <c r="CK3540" s="1"/>
      <c r="CL3540" s="1"/>
      <c r="CM3540" s="1"/>
      <c r="CN3540" s="1"/>
      <c r="CO3540" s="1"/>
      <c r="CP3540" s="1"/>
      <c r="CQ3540" s="1"/>
      <c r="CR3540" s="1"/>
      <c r="CS3540" s="1"/>
      <c r="CT3540" s="1"/>
      <c r="CU3540" s="1"/>
      <c r="CV3540" s="1"/>
      <c r="CW3540" s="1"/>
      <c r="CX3540" s="1"/>
      <c r="CY3540" s="1"/>
      <c r="CZ3540" s="1"/>
      <c r="DA3540" s="1"/>
      <c r="DB3540" s="1"/>
      <c r="DC3540" s="1"/>
      <c r="DD3540" s="1"/>
      <c r="DE3540" s="1"/>
      <c r="DF3540" s="1"/>
      <c r="DG3540" s="1"/>
      <c r="DH3540" s="1"/>
      <c r="DI3540" s="1"/>
      <c r="DJ3540" s="1"/>
      <c r="DK3540" s="1"/>
      <c r="DL3540" s="1"/>
      <c r="DM3540" s="1"/>
      <c r="DN3540" s="1"/>
      <c r="DO3540" s="1"/>
      <c r="DP3540" s="1"/>
      <c r="DQ3540" s="1"/>
      <c r="DR3540" s="1"/>
      <c r="DS3540" s="1"/>
      <c r="DT3540" s="1"/>
      <c r="DU3540" s="1"/>
      <c r="DV3540" s="1"/>
      <c r="DW3540" s="1"/>
      <c r="DX3540" s="1"/>
      <c r="DY3540" s="1"/>
      <c r="DZ3540" s="1"/>
      <c r="EA3540" s="1"/>
      <c r="EB3540" s="1"/>
      <c r="EC3540" s="1"/>
      <c r="ED3540" s="1"/>
      <c r="EE3540" s="1"/>
      <c r="EF3540" s="1"/>
      <c r="EG3540" s="1"/>
      <c r="EH3540" s="1"/>
      <c r="EI3540" s="1"/>
      <c r="EJ3540" s="1"/>
      <c r="EK3540" s="1"/>
      <c r="EL3540" s="1"/>
      <c r="EM3540" s="1"/>
      <c r="EN3540" s="1"/>
      <c r="EO3540" s="1"/>
      <c r="EP3540" s="1"/>
      <c r="EQ3540" s="1"/>
      <c r="ER3540" s="1"/>
      <c r="ES3540" s="1"/>
      <c r="ET3540" s="1"/>
      <c r="EU3540" s="1"/>
      <c r="EV3540" s="1"/>
      <c r="EW3540" s="1"/>
      <c r="EX3540" s="1"/>
      <c r="EY3540" s="1"/>
      <c r="EZ3540" s="1"/>
      <c r="FA3540" s="1"/>
      <c r="FB3540" s="1"/>
      <c r="FC3540" s="1"/>
      <c r="FD3540" s="1"/>
      <c r="FE3540" s="1"/>
      <c r="FF3540" s="1"/>
      <c r="FG3540" s="1"/>
      <c r="FH3540" s="1"/>
      <c r="FI3540" s="1"/>
      <c r="FJ3540" s="1"/>
      <c r="FK3540" s="1"/>
      <c r="FL3540" s="1"/>
      <c r="FM3540" s="1"/>
      <c r="FN3540" s="1"/>
      <c r="FO3540" s="1"/>
      <c r="FP3540" s="1"/>
      <c r="FQ3540" s="1"/>
      <c r="FR3540" s="1"/>
      <c r="FS3540" s="1"/>
      <c r="FT3540" s="1"/>
      <c r="FU3540" s="1"/>
      <c r="FV3540" s="1"/>
      <c r="FW3540" s="1"/>
      <c r="FX3540" s="1"/>
      <c r="FY3540" s="1"/>
      <c r="FZ3540" s="1"/>
      <c r="GA3540" s="1"/>
      <c r="GB3540" s="1"/>
      <c r="GC3540" s="1"/>
      <c r="GD3540" s="1"/>
      <c r="GE3540" s="1"/>
      <c r="GF3540" s="1"/>
      <c r="GG3540" s="1"/>
      <c r="GH3540" s="1"/>
      <c r="GI3540" s="1"/>
      <c r="GJ3540" s="1"/>
      <c r="GK3540" s="1"/>
      <c r="GL3540" s="1"/>
      <c r="GM3540" s="1"/>
      <c r="GN3540" s="1"/>
      <c r="GO3540" s="1"/>
    </row>
    <row r="3541" spans="1:197" s="40" customFormat="1" x14ac:dyDescent="0.25">
      <c r="A3541" s="41"/>
      <c r="B3541" s="4"/>
      <c r="C3541" s="41"/>
      <c r="D3541" s="42"/>
      <c r="E3541" s="42"/>
      <c r="F3541" s="42"/>
      <c r="G3541" s="1"/>
      <c r="H3541" s="1"/>
      <c r="I3541" s="1"/>
      <c r="J3541" s="1"/>
      <c r="K3541" s="1"/>
      <c r="L3541" s="1"/>
      <c r="M3541" s="2"/>
      <c r="N3541" s="1"/>
      <c r="O3541" s="1"/>
      <c r="P3541" s="1"/>
      <c r="Q3541" s="1"/>
      <c r="R3541" s="1"/>
      <c r="S3541" s="1"/>
      <c r="T3541" s="1"/>
      <c r="U3541" s="1"/>
      <c r="V3541" s="1"/>
      <c r="W3541" s="1"/>
      <c r="X3541" s="1"/>
      <c r="Y3541" s="1"/>
      <c r="Z3541" s="1"/>
      <c r="AA3541" s="1"/>
      <c r="AB3541" s="1"/>
      <c r="AC3541" s="1"/>
      <c r="AD3541" s="1"/>
      <c r="AE3541" s="1"/>
      <c r="AF3541" s="1"/>
      <c r="AG3541" s="1"/>
      <c r="AH3541" s="1"/>
      <c r="AI3541" s="1"/>
      <c r="AJ3541" s="1"/>
      <c r="AK3541" s="1"/>
      <c r="AL3541" s="1"/>
      <c r="AM3541" s="1"/>
      <c r="AN3541" s="1"/>
      <c r="AO3541" s="1"/>
      <c r="AP3541" s="1"/>
      <c r="AQ3541" s="1"/>
      <c r="AR3541" s="1"/>
      <c r="AS3541" s="1"/>
      <c r="AT3541" s="1"/>
      <c r="AU3541" s="1"/>
      <c r="AV3541" s="1"/>
      <c r="AW3541" s="1"/>
      <c r="AX3541" s="1"/>
      <c r="AY3541" s="1"/>
      <c r="AZ3541" s="1"/>
      <c r="BA3541" s="1"/>
      <c r="BB3541" s="1"/>
      <c r="BC3541" s="1"/>
      <c r="BD3541" s="1"/>
      <c r="BE3541" s="1"/>
      <c r="BF3541" s="1"/>
      <c r="BG3541" s="1"/>
      <c r="BH3541" s="1"/>
      <c r="BI3541" s="1"/>
      <c r="BJ3541" s="1"/>
      <c r="BK3541" s="1"/>
      <c r="BL3541" s="1"/>
      <c r="BM3541" s="1"/>
      <c r="BN3541" s="1"/>
      <c r="BO3541" s="1"/>
      <c r="BP3541" s="1"/>
      <c r="BQ3541" s="1"/>
      <c r="BR3541" s="1"/>
      <c r="BS3541" s="1"/>
      <c r="BT3541" s="1"/>
      <c r="BU3541" s="1"/>
      <c r="BV3541" s="1"/>
      <c r="BW3541" s="1"/>
      <c r="BX3541" s="1"/>
      <c r="BY3541" s="1"/>
      <c r="BZ3541" s="1"/>
      <c r="CA3541" s="1"/>
      <c r="CB3541" s="1"/>
      <c r="CC3541" s="1"/>
      <c r="CD3541" s="1"/>
      <c r="CE3541" s="1"/>
      <c r="CF3541" s="1"/>
      <c r="CG3541" s="1"/>
      <c r="CH3541" s="1"/>
      <c r="CI3541" s="1"/>
      <c r="CJ3541" s="1"/>
      <c r="CK3541" s="1"/>
      <c r="CL3541" s="1"/>
      <c r="CM3541" s="1"/>
      <c r="CN3541" s="1"/>
      <c r="CO3541" s="1"/>
      <c r="CP3541" s="1"/>
      <c r="CQ3541" s="1"/>
      <c r="CR3541" s="1"/>
      <c r="CS3541" s="1"/>
      <c r="CT3541" s="1"/>
      <c r="CU3541" s="1"/>
      <c r="CV3541" s="1"/>
      <c r="CW3541" s="1"/>
      <c r="CX3541" s="1"/>
      <c r="CY3541" s="1"/>
      <c r="CZ3541" s="1"/>
      <c r="DA3541" s="1"/>
      <c r="DB3541" s="1"/>
      <c r="DC3541" s="1"/>
      <c r="DD3541" s="1"/>
      <c r="DE3541" s="1"/>
      <c r="DF3541" s="1"/>
      <c r="DG3541" s="1"/>
      <c r="DH3541" s="1"/>
      <c r="DI3541" s="1"/>
      <c r="DJ3541" s="1"/>
      <c r="DK3541" s="1"/>
      <c r="DL3541" s="1"/>
      <c r="DM3541" s="1"/>
      <c r="DN3541" s="1"/>
      <c r="DO3541" s="1"/>
      <c r="DP3541" s="1"/>
      <c r="DQ3541" s="1"/>
      <c r="DR3541" s="1"/>
      <c r="DS3541" s="1"/>
      <c r="DT3541" s="1"/>
      <c r="DU3541" s="1"/>
      <c r="DV3541" s="1"/>
      <c r="DW3541" s="1"/>
      <c r="DX3541" s="1"/>
      <c r="DY3541" s="1"/>
      <c r="DZ3541" s="1"/>
      <c r="EA3541" s="1"/>
      <c r="EB3541" s="1"/>
      <c r="EC3541" s="1"/>
      <c r="ED3541" s="1"/>
      <c r="EE3541" s="1"/>
      <c r="EF3541" s="1"/>
      <c r="EG3541" s="1"/>
      <c r="EH3541" s="1"/>
      <c r="EI3541" s="1"/>
      <c r="EJ3541" s="1"/>
      <c r="EK3541" s="1"/>
      <c r="EL3541" s="1"/>
      <c r="EM3541" s="1"/>
      <c r="EN3541" s="1"/>
      <c r="EO3541" s="1"/>
      <c r="EP3541" s="1"/>
      <c r="EQ3541" s="1"/>
      <c r="ER3541" s="1"/>
      <c r="ES3541" s="1"/>
      <c r="ET3541" s="1"/>
      <c r="EU3541" s="1"/>
      <c r="EV3541" s="1"/>
      <c r="EW3541" s="1"/>
      <c r="EX3541" s="1"/>
      <c r="EY3541" s="1"/>
      <c r="EZ3541" s="1"/>
      <c r="FA3541" s="1"/>
      <c r="FB3541" s="1"/>
      <c r="FC3541" s="1"/>
      <c r="FD3541" s="1"/>
      <c r="FE3541" s="1"/>
      <c r="FF3541" s="1"/>
      <c r="FG3541" s="1"/>
      <c r="FH3541" s="1"/>
      <c r="FI3541" s="1"/>
      <c r="FJ3541" s="1"/>
      <c r="FK3541" s="1"/>
      <c r="FL3541" s="1"/>
      <c r="FM3541" s="1"/>
      <c r="FN3541" s="1"/>
      <c r="FO3541" s="1"/>
      <c r="FP3541" s="1"/>
      <c r="FQ3541" s="1"/>
      <c r="FR3541" s="1"/>
      <c r="FS3541" s="1"/>
      <c r="FT3541" s="1"/>
      <c r="FU3541" s="1"/>
      <c r="FV3541" s="1"/>
      <c r="FW3541" s="1"/>
      <c r="FX3541" s="1"/>
      <c r="FY3541" s="1"/>
      <c r="FZ3541" s="1"/>
      <c r="GA3541" s="1"/>
      <c r="GB3541" s="1"/>
      <c r="GC3541" s="1"/>
      <c r="GD3541" s="1"/>
      <c r="GE3541" s="1"/>
      <c r="GF3541" s="1"/>
      <c r="GG3541" s="1"/>
      <c r="GH3541" s="1"/>
      <c r="GI3541" s="1"/>
      <c r="GJ3541" s="1"/>
      <c r="GK3541" s="1"/>
      <c r="GL3541" s="1"/>
      <c r="GM3541" s="1"/>
      <c r="GN3541" s="1"/>
      <c r="GO3541" s="1"/>
    </row>
    <row r="3542" spans="1:197" s="40" customFormat="1" x14ac:dyDescent="0.25">
      <c r="A3542" s="41"/>
      <c r="B3542" s="4"/>
      <c r="C3542" s="41"/>
      <c r="D3542" s="42"/>
      <c r="E3542" s="42"/>
      <c r="F3542" s="42"/>
      <c r="G3542" s="1"/>
      <c r="H3542" s="1"/>
      <c r="I3542" s="1"/>
      <c r="J3542" s="1"/>
      <c r="K3542" s="1"/>
      <c r="L3542" s="1"/>
      <c r="M3542" s="2"/>
      <c r="N3542" s="1"/>
      <c r="O3542" s="1"/>
      <c r="P3542" s="1"/>
      <c r="Q3542" s="1"/>
      <c r="R3542" s="1"/>
      <c r="S3542" s="1"/>
      <c r="T3542" s="1"/>
      <c r="U3542" s="1"/>
      <c r="V3542" s="1"/>
      <c r="W3542" s="1"/>
      <c r="X3542" s="1"/>
      <c r="Y3542" s="1"/>
      <c r="Z3542" s="1"/>
      <c r="AA3542" s="1"/>
      <c r="AB3542" s="1"/>
      <c r="AC3542" s="1"/>
      <c r="AD3542" s="1"/>
      <c r="AE3542" s="1"/>
      <c r="AF3542" s="1"/>
      <c r="AG3542" s="1"/>
      <c r="AH3542" s="1"/>
      <c r="AI3542" s="1"/>
      <c r="AJ3542" s="1"/>
      <c r="AK3542" s="1"/>
      <c r="AL3542" s="1"/>
      <c r="AM3542" s="1"/>
      <c r="AN3542" s="1"/>
      <c r="AO3542" s="1"/>
      <c r="AP3542" s="1"/>
      <c r="AQ3542" s="1"/>
      <c r="AR3542" s="1"/>
      <c r="AS3542" s="1"/>
      <c r="AT3542" s="1"/>
      <c r="AU3542" s="1"/>
      <c r="AV3542" s="1"/>
      <c r="AW3542" s="1"/>
      <c r="AX3542" s="1"/>
      <c r="AY3542" s="1"/>
      <c r="AZ3542" s="1"/>
      <c r="BA3542" s="1"/>
      <c r="BB3542" s="1"/>
      <c r="BC3542" s="1"/>
      <c r="BD3542" s="1"/>
      <c r="BE3542" s="1"/>
      <c r="BF3542" s="1"/>
      <c r="BG3542" s="1"/>
      <c r="BH3542" s="1"/>
      <c r="BI3542" s="1"/>
      <c r="BJ3542" s="1"/>
      <c r="BK3542" s="1"/>
      <c r="BL3542" s="1"/>
      <c r="BM3542" s="1"/>
      <c r="BN3542" s="1"/>
      <c r="BO3542" s="1"/>
      <c r="BP3542" s="1"/>
      <c r="BQ3542" s="1"/>
      <c r="BR3542" s="1"/>
      <c r="BS3542" s="1"/>
      <c r="BT3542" s="1"/>
      <c r="BU3542" s="1"/>
      <c r="BV3542" s="1"/>
      <c r="BW3542" s="1"/>
      <c r="BX3542" s="1"/>
      <c r="BY3542" s="1"/>
      <c r="BZ3542" s="1"/>
      <c r="CA3542" s="1"/>
      <c r="CB3542" s="1"/>
      <c r="CC3542" s="1"/>
      <c r="CD3542" s="1"/>
      <c r="CE3542" s="1"/>
      <c r="CF3542" s="1"/>
      <c r="CG3542" s="1"/>
      <c r="CH3542" s="1"/>
      <c r="CI3542" s="1"/>
      <c r="CJ3542" s="1"/>
      <c r="CK3542" s="1"/>
      <c r="CL3542" s="1"/>
      <c r="CM3542" s="1"/>
      <c r="CN3542" s="1"/>
      <c r="CO3542" s="1"/>
      <c r="CP3542" s="1"/>
      <c r="CQ3542" s="1"/>
      <c r="CR3542" s="1"/>
      <c r="CS3542" s="1"/>
      <c r="CT3542" s="1"/>
      <c r="CU3542" s="1"/>
      <c r="CV3542" s="1"/>
      <c r="CW3542" s="1"/>
      <c r="CX3542" s="1"/>
      <c r="CY3542" s="1"/>
      <c r="CZ3542" s="1"/>
      <c r="DA3542" s="1"/>
      <c r="DB3542" s="1"/>
      <c r="DC3542" s="1"/>
      <c r="DD3542" s="1"/>
      <c r="DE3542" s="1"/>
      <c r="DF3542" s="1"/>
      <c r="DG3542" s="1"/>
      <c r="DH3542" s="1"/>
      <c r="DI3542" s="1"/>
      <c r="DJ3542" s="1"/>
      <c r="DK3542" s="1"/>
      <c r="DL3542" s="1"/>
      <c r="DM3542" s="1"/>
      <c r="DN3542" s="1"/>
      <c r="DO3542" s="1"/>
      <c r="DP3542" s="1"/>
      <c r="DQ3542" s="1"/>
      <c r="DR3542" s="1"/>
      <c r="DS3542" s="1"/>
      <c r="DT3542" s="1"/>
      <c r="DU3542" s="1"/>
      <c r="DV3542" s="1"/>
      <c r="DW3542" s="1"/>
      <c r="DX3542" s="1"/>
      <c r="DY3542" s="1"/>
      <c r="DZ3542" s="1"/>
      <c r="EA3542" s="1"/>
      <c r="EB3542" s="1"/>
      <c r="EC3542" s="1"/>
      <c r="ED3542" s="1"/>
      <c r="EE3542" s="1"/>
      <c r="EF3542" s="1"/>
      <c r="EG3542" s="1"/>
      <c r="EH3542" s="1"/>
      <c r="EI3542" s="1"/>
      <c r="EJ3542" s="1"/>
      <c r="EK3542" s="1"/>
      <c r="EL3542" s="1"/>
      <c r="EM3542" s="1"/>
      <c r="EN3542" s="1"/>
      <c r="EO3542" s="1"/>
      <c r="EP3542" s="1"/>
      <c r="EQ3542" s="1"/>
      <c r="ER3542" s="1"/>
      <c r="ES3542" s="1"/>
      <c r="ET3542" s="1"/>
      <c r="EU3542" s="1"/>
      <c r="EV3542" s="1"/>
      <c r="EW3542" s="1"/>
      <c r="EX3542" s="1"/>
      <c r="EY3542" s="1"/>
      <c r="EZ3542" s="1"/>
      <c r="FA3542" s="1"/>
      <c r="FB3542" s="1"/>
      <c r="FC3542" s="1"/>
      <c r="FD3542" s="1"/>
      <c r="FE3542" s="1"/>
      <c r="FF3542" s="1"/>
      <c r="FG3542" s="1"/>
      <c r="FH3542" s="1"/>
      <c r="FI3542" s="1"/>
      <c r="FJ3542" s="1"/>
      <c r="FK3542" s="1"/>
      <c r="FL3542" s="1"/>
      <c r="FM3542" s="1"/>
      <c r="FN3542" s="1"/>
      <c r="FO3542" s="1"/>
      <c r="FP3542" s="1"/>
      <c r="FQ3542" s="1"/>
      <c r="FR3542" s="1"/>
      <c r="FS3542" s="1"/>
      <c r="FT3542" s="1"/>
      <c r="FU3542" s="1"/>
      <c r="FV3542" s="1"/>
      <c r="FW3542" s="1"/>
      <c r="FX3542" s="1"/>
      <c r="FY3542" s="1"/>
      <c r="FZ3542" s="1"/>
      <c r="GA3542" s="1"/>
      <c r="GB3542" s="1"/>
      <c r="GC3542" s="1"/>
      <c r="GD3542" s="1"/>
      <c r="GE3542" s="1"/>
      <c r="GF3542" s="1"/>
      <c r="GG3542" s="1"/>
      <c r="GH3542" s="1"/>
      <c r="GI3542" s="1"/>
      <c r="GJ3542" s="1"/>
      <c r="GK3542" s="1"/>
      <c r="GL3542" s="1"/>
      <c r="GM3542" s="1"/>
      <c r="GN3542" s="1"/>
      <c r="GO3542" s="1"/>
    </row>
    <row r="3543" spans="1:197" s="40" customFormat="1" x14ac:dyDescent="0.25">
      <c r="A3543" s="41"/>
      <c r="B3543" s="4"/>
      <c r="C3543" s="41"/>
      <c r="D3543" s="42"/>
      <c r="E3543" s="42"/>
      <c r="F3543" s="42"/>
      <c r="G3543" s="1"/>
      <c r="H3543" s="1"/>
      <c r="I3543" s="1"/>
      <c r="J3543" s="1"/>
      <c r="K3543" s="1"/>
      <c r="L3543" s="1"/>
      <c r="M3543" s="2"/>
      <c r="N3543" s="1"/>
      <c r="O3543" s="1"/>
      <c r="P3543" s="1"/>
      <c r="Q3543" s="1"/>
      <c r="R3543" s="1"/>
      <c r="S3543" s="1"/>
      <c r="T3543" s="1"/>
      <c r="U3543" s="1"/>
      <c r="V3543" s="1"/>
      <c r="W3543" s="1"/>
      <c r="X3543" s="1"/>
      <c r="Y3543" s="1"/>
      <c r="Z3543" s="1"/>
      <c r="AA3543" s="1"/>
      <c r="AB3543" s="1"/>
      <c r="AC3543" s="1"/>
      <c r="AD3543" s="1"/>
      <c r="AE3543" s="1"/>
      <c r="AF3543" s="1"/>
      <c r="AG3543" s="1"/>
      <c r="AH3543" s="1"/>
      <c r="AI3543" s="1"/>
      <c r="AJ3543" s="1"/>
      <c r="AK3543" s="1"/>
      <c r="AL3543" s="1"/>
      <c r="AM3543" s="1"/>
      <c r="AN3543" s="1"/>
      <c r="AO3543" s="1"/>
      <c r="AP3543" s="1"/>
      <c r="AQ3543" s="1"/>
      <c r="AR3543" s="1"/>
      <c r="AS3543" s="1"/>
      <c r="AT3543" s="1"/>
      <c r="AU3543" s="1"/>
      <c r="AV3543" s="1"/>
      <c r="AW3543" s="1"/>
      <c r="AX3543" s="1"/>
      <c r="AY3543" s="1"/>
      <c r="AZ3543" s="1"/>
      <c r="BA3543" s="1"/>
      <c r="BB3543" s="1"/>
      <c r="BC3543" s="1"/>
      <c r="BD3543" s="1"/>
      <c r="BE3543" s="1"/>
      <c r="BF3543" s="1"/>
      <c r="BG3543" s="1"/>
      <c r="BH3543" s="1"/>
      <c r="BI3543" s="1"/>
      <c r="BJ3543" s="1"/>
      <c r="BK3543" s="1"/>
      <c r="BL3543" s="1"/>
      <c r="BM3543" s="1"/>
      <c r="BN3543" s="1"/>
      <c r="BO3543" s="1"/>
      <c r="BP3543" s="1"/>
      <c r="BQ3543" s="1"/>
      <c r="BR3543" s="1"/>
      <c r="BS3543" s="1"/>
      <c r="BT3543" s="1"/>
      <c r="BU3543" s="1"/>
      <c r="BV3543" s="1"/>
      <c r="BW3543" s="1"/>
      <c r="BX3543" s="1"/>
      <c r="BY3543" s="1"/>
      <c r="BZ3543" s="1"/>
      <c r="CA3543" s="1"/>
      <c r="CB3543" s="1"/>
      <c r="CC3543" s="1"/>
      <c r="CD3543" s="1"/>
      <c r="CE3543" s="1"/>
      <c r="CF3543" s="1"/>
      <c r="CG3543" s="1"/>
      <c r="CH3543" s="1"/>
      <c r="CI3543" s="1"/>
      <c r="CJ3543" s="1"/>
      <c r="CK3543" s="1"/>
      <c r="CL3543" s="1"/>
      <c r="CM3543" s="1"/>
      <c r="CN3543" s="1"/>
      <c r="CO3543" s="1"/>
      <c r="CP3543" s="1"/>
      <c r="CQ3543" s="1"/>
      <c r="CR3543" s="1"/>
      <c r="CS3543" s="1"/>
      <c r="CT3543" s="1"/>
      <c r="CU3543" s="1"/>
      <c r="CV3543" s="1"/>
      <c r="CW3543" s="1"/>
      <c r="CX3543" s="1"/>
      <c r="CY3543" s="1"/>
      <c r="CZ3543" s="1"/>
      <c r="DA3543" s="1"/>
      <c r="DB3543" s="1"/>
      <c r="DC3543" s="1"/>
      <c r="DD3543" s="1"/>
      <c r="DE3543" s="1"/>
      <c r="DF3543" s="1"/>
      <c r="DG3543" s="1"/>
      <c r="DH3543" s="1"/>
      <c r="DI3543" s="1"/>
      <c r="DJ3543" s="1"/>
      <c r="DK3543" s="1"/>
      <c r="DL3543" s="1"/>
      <c r="DM3543" s="1"/>
      <c r="DN3543" s="1"/>
      <c r="DO3543" s="1"/>
      <c r="DP3543" s="1"/>
      <c r="DQ3543" s="1"/>
      <c r="DR3543" s="1"/>
      <c r="DS3543" s="1"/>
      <c r="DT3543" s="1"/>
      <c r="DU3543" s="1"/>
      <c r="DV3543" s="1"/>
      <c r="DW3543" s="1"/>
      <c r="DX3543" s="1"/>
      <c r="DY3543" s="1"/>
      <c r="DZ3543" s="1"/>
      <c r="EA3543" s="1"/>
      <c r="EB3543" s="1"/>
      <c r="EC3543" s="1"/>
      <c r="ED3543" s="1"/>
      <c r="EE3543" s="1"/>
      <c r="EF3543" s="1"/>
      <c r="EG3543" s="1"/>
      <c r="EH3543" s="1"/>
      <c r="EI3543" s="1"/>
      <c r="EJ3543" s="1"/>
      <c r="EK3543" s="1"/>
      <c r="EL3543" s="1"/>
      <c r="EM3543" s="1"/>
      <c r="EN3543" s="1"/>
      <c r="EO3543" s="1"/>
      <c r="EP3543" s="1"/>
      <c r="EQ3543" s="1"/>
      <c r="ER3543" s="1"/>
      <c r="ES3543" s="1"/>
      <c r="ET3543" s="1"/>
      <c r="EU3543" s="1"/>
      <c r="EV3543" s="1"/>
      <c r="EW3543" s="1"/>
      <c r="EX3543" s="1"/>
      <c r="EY3543" s="1"/>
      <c r="EZ3543" s="1"/>
      <c r="FA3543" s="1"/>
      <c r="FB3543" s="1"/>
      <c r="FC3543" s="1"/>
      <c r="FD3543" s="1"/>
      <c r="FE3543" s="1"/>
      <c r="FF3543" s="1"/>
      <c r="FG3543" s="1"/>
      <c r="FH3543" s="1"/>
      <c r="FI3543" s="1"/>
      <c r="FJ3543" s="1"/>
      <c r="FK3543" s="1"/>
      <c r="FL3543" s="1"/>
      <c r="FM3543" s="1"/>
      <c r="FN3543" s="1"/>
      <c r="FO3543" s="1"/>
      <c r="FP3543" s="1"/>
      <c r="FQ3543" s="1"/>
      <c r="FR3543" s="1"/>
      <c r="FS3543" s="1"/>
      <c r="FT3543" s="1"/>
      <c r="FU3543" s="1"/>
      <c r="FV3543" s="1"/>
      <c r="FW3543" s="1"/>
      <c r="FX3543" s="1"/>
      <c r="FY3543" s="1"/>
      <c r="FZ3543" s="1"/>
      <c r="GA3543" s="1"/>
      <c r="GB3543" s="1"/>
      <c r="GC3543" s="1"/>
      <c r="GD3543" s="1"/>
      <c r="GE3543" s="1"/>
      <c r="GF3543" s="1"/>
      <c r="GG3543" s="1"/>
      <c r="GH3543" s="1"/>
      <c r="GI3543" s="1"/>
      <c r="GJ3543" s="1"/>
      <c r="GK3543" s="1"/>
      <c r="GL3543" s="1"/>
      <c r="GM3543" s="1"/>
      <c r="GN3543" s="1"/>
      <c r="GO3543" s="1"/>
    </row>
    <row r="3544" spans="1:197" s="40" customFormat="1" x14ac:dyDescent="0.25">
      <c r="A3544" s="41"/>
      <c r="B3544" s="4"/>
      <c r="C3544" s="41"/>
      <c r="D3544" s="42"/>
      <c r="E3544" s="42"/>
      <c r="F3544" s="42"/>
      <c r="G3544" s="1"/>
      <c r="H3544" s="1"/>
      <c r="I3544" s="1"/>
      <c r="J3544" s="1"/>
      <c r="K3544" s="1"/>
      <c r="L3544" s="1"/>
      <c r="M3544" s="2"/>
      <c r="N3544" s="1"/>
      <c r="O3544" s="1"/>
      <c r="P3544" s="1"/>
      <c r="Q3544" s="1"/>
      <c r="R3544" s="1"/>
      <c r="S3544" s="1"/>
      <c r="T3544" s="1"/>
      <c r="U3544" s="1"/>
      <c r="V3544" s="1"/>
      <c r="W3544" s="1"/>
      <c r="X3544" s="1"/>
      <c r="Y3544" s="1"/>
      <c r="Z3544" s="1"/>
      <c r="AA3544" s="1"/>
      <c r="AB3544" s="1"/>
      <c r="AC3544" s="1"/>
      <c r="AD3544" s="1"/>
      <c r="AE3544" s="1"/>
      <c r="AF3544" s="1"/>
      <c r="AG3544" s="1"/>
      <c r="AH3544" s="1"/>
      <c r="AI3544" s="1"/>
      <c r="AJ3544" s="1"/>
      <c r="AK3544" s="1"/>
      <c r="AL3544" s="1"/>
      <c r="AM3544" s="1"/>
      <c r="AN3544" s="1"/>
      <c r="AO3544" s="1"/>
      <c r="AP3544" s="1"/>
      <c r="AQ3544" s="1"/>
      <c r="AR3544" s="1"/>
      <c r="AS3544" s="1"/>
      <c r="AT3544" s="1"/>
      <c r="AU3544" s="1"/>
      <c r="AV3544" s="1"/>
      <c r="AW3544" s="1"/>
      <c r="AX3544" s="1"/>
      <c r="AY3544" s="1"/>
      <c r="AZ3544" s="1"/>
      <c r="BA3544" s="1"/>
      <c r="BB3544" s="1"/>
      <c r="BC3544" s="1"/>
      <c r="BD3544" s="1"/>
      <c r="BE3544" s="1"/>
      <c r="BF3544" s="1"/>
      <c r="BG3544" s="1"/>
      <c r="BH3544" s="1"/>
      <c r="BI3544" s="1"/>
      <c r="BJ3544" s="1"/>
      <c r="BK3544" s="1"/>
      <c r="BL3544" s="1"/>
      <c r="BM3544" s="1"/>
      <c r="BN3544" s="1"/>
      <c r="BO3544" s="1"/>
      <c r="BP3544" s="1"/>
      <c r="BQ3544" s="1"/>
      <c r="BR3544" s="1"/>
      <c r="BS3544" s="1"/>
      <c r="BT3544" s="1"/>
      <c r="BU3544" s="1"/>
      <c r="BV3544" s="1"/>
      <c r="BW3544" s="1"/>
      <c r="BX3544" s="1"/>
      <c r="BY3544" s="1"/>
      <c r="BZ3544" s="1"/>
      <c r="CA3544" s="1"/>
      <c r="CB3544" s="1"/>
      <c r="CC3544" s="1"/>
      <c r="CD3544" s="1"/>
      <c r="CE3544" s="1"/>
      <c r="CF3544" s="1"/>
      <c r="CG3544" s="1"/>
      <c r="CH3544" s="1"/>
      <c r="CI3544" s="1"/>
      <c r="CJ3544" s="1"/>
      <c r="CK3544" s="1"/>
      <c r="CL3544" s="1"/>
      <c r="CM3544" s="1"/>
      <c r="CN3544" s="1"/>
      <c r="CO3544" s="1"/>
      <c r="CP3544" s="1"/>
      <c r="CQ3544" s="1"/>
      <c r="CR3544" s="1"/>
      <c r="CS3544" s="1"/>
      <c r="CT3544" s="1"/>
      <c r="CU3544" s="1"/>
      <c r="CV3544" s="1"/>
      <c r="CW3544" s="1"/>
      <c r="CX3544" s="1"/>
      <c r="CY3544" s="1"/>
      <c r="CZ3544" s="1"/>
      <c r="DA3544" s="1"/>
      <c r="DB3544" s="1"/>
      <c r="DC3544" s="1"/>
      <c r="DD3544" s="1"/>
      <c r="DE3544" s="1"/>
      <c r="DF3544" s="1"/>
      <c r="DG3544" s="1"/>
      <c r="DH3544" s="1"/>
      <c r="DI3544" s="1"/>
      <c r="DJ3544" s="1"/>
      <c r="DK3544" s="1"/>
      <c r="DL3544" s="1"/>
      <c r="DM3544" s="1"/>
      <c r="DN3544" s="1"/>
      <c r="DO3544" s="1"/>
      <c r="DP3544" s="1"/>
      <c r="DQ3544" s="1"/>
      <c r="DR3544" s="1"/>
      <c r="DS3544" s="1"/>
      <c r="DT3544" s="1"/>
      <c r="DU3544" s="1"/>
      <c r="DV3544" s="1"/>
      <c r="DW3544" s="1"/>
      <c r="DX3544" s="1"/>
      <c r="DY3544" s="1"/>
      <c r="DZ3544" s="1"/>
      <c r="EA3544" s="1"/>
      <c r="EB3544" s="1"/>
      <c r="EC3544" s="1"/>
      <c r="ED3544" s="1"/>
      <c r="EE3544" s="1"/>
      <c r="EF3544" s="1"/>
      <c r="EG3544" s="1"/>
      <c r="EH3544" s="1"/>
      <c r="EI3544" s="1"/>
      <c r="EJ3544" s="1"/>
      <c r="EK3544" s="1"/>
      <c r="EL3544" s="1"/>
      <c r="EM3544" s="1"/>
      <c r="EN3544" s="1"/>
      <c r="EO3544" s="1"/>
      <c r="EP3544" s="1"/>
      <c r="EQ3544" s="1"/>
      <c r="ER3544" s="1"/>
      <c r="ES3544" s="1"/>
      <c r="ET3544" s="1"/>
      <c r="EU3544" s="1"/>
      <c r="EV3544" s="1"/>
      <c r="EW3544" s="1"/>
      <c r="EX3544" s="1"/>
      <c r="EY3544" s="1"/>
      <c r="EZ3544" s="1"/>
      <c r="FA3544" s="1"/>
      <c r="FB3544" s="1"/>
      <c r="FC3544" s="1"/>
      <c r="FD3544" s="1"/>
      <c r="FE3544" s="1"/>
      <c r="FF3544" s="1"/>
      <c r="FG3544" s="1"/>
      <c r="FH3544" s="1"/>
      <c r="FI3544" s="1"/>
      <c r="FJ3544" s="1"/>
      <c r="FK3544" s="1"/>
      <c r="FL3544" s="1"/>
      <c r="FM3544" s="1"/>
      <c r="FN3544" s="1"/>
      <c r="FO3544" s="1"/>
      <c r="FP3544" s="1"/>
      <c r="FQ3544" s="1"/>
      <c r="FR3544" s="1"/>
      <c r="FS3544" s="1"/>
      <c r="FT3544" s="1"/>
      <c r="FU3544" s="1"/>
      <c r="FV3544" s="1"/>
      <c r="FW3544" s="1"/>
      <c r="FX3544" s="1"/>
      <c r="FY3544" s="1"/>
      <c r="FZ3544" s="1"/>
      <c r="GA3544" s="1"/>
      <c r="GB3544" s="1"/>
      <c r="GC3544" s="1"/>
      <c r="GD3544" s="1"/>
      <c r="GE3544" s="1"/>
      <c r="GF3544" s="1"/>
      <c r="GG3544" s="1"/>
      <c r="GH3544" s="1"/>
      <c r="GI3544" s="1"/>
      <c r="GJ3544" s="1"/>
      <c r="GK3544" s="1"/>
      <c r="GL3544" s="1"/>
      <c r="GM3544" s="1"/>
      <c r="GN3544" s="1"/>
      <c r="GO3544" s="1"/>
    </row>
    <row r="3545" spans="1:197" s="40" customFormat="1" x14ac:dyDescent="0.25">
      <c r="A3545" s="41"/>
      <c r="B3545" s="4"/>
      <c r="C3545" s="41"/>
      <c r="D3545" s="42"/>
      <c r="E3545" s="42"/>
      <c r="F3545" s="42"/>
      <c r="G3545" s="1"/>
      <c r="H3545" s="1"/>
      <c r="I3545" s="1"/>
      <c r="J3545" s="1"/>
      <c r="K3545" s="1"/>
      <c r="L3545" s="1"/>
      <c r="M3545" s="2"/>
      <c r="N3545" s="1"/>
      <c r="O3545" s="1"/>
      <c r="P3545" s="1"/>
      <c r="Q3545" s="1"/>
      <c r="R3545" s="1"/>
      <c r="S3545" s="1"/>
      <c r="T3545" s="1"/>
      <c r="U3545" s="1"/>
      <c r="V3545" s="1"/>
      <c r="W3545" s="1"/>
      <c r="X3545" s="1"/>
      <c r="Y3545" s="1"/>
      <c r="Z3545" s="1"/>
      <c r="AA3545" s="1"/>
      <c r="AB3545" s="1"/>
      <c r="AC3545" s="1"/>
      <c r="AD3545" s="1"/>
      <c r="AE3545" s="1"/>
      <c r="AF3545" s="1"/>
      <c r="AG3545" s="1"/>
      <c r="AH3545" s="1"/>
      <c r="AI3545" s="1"/>
      <c r="AJ3545" s="1"/>
      <c r="AK3545" s="1"/>
      <c r="AL3545" s="1"/>
      <c r="AM3545" s="1"/>
      <c r="AN3545" s="1"/>
      <c r="AO3545" s="1"/>
      <c r="AP3545" s="1"/>
      <c r="AQ3545" s="1"/>
      <c r="AR3545" s="1"/>
      <c r="AS3545" s="1"/>
      <c r="AT3545" s="1"/>
      <c r="AU3545" s="1"/>
      <c r="AV3545" s="1"/>
      <c r="AW3545" s="1"/>
      <c r="AX3545" s="1"/>
      <c r="AY3545" s="1"/>
      <c r="AZ3545" s="1"/>
      <c r="BA3545" s="1"/>
      <c r="BB3545" s="1"/>
      <c r="BC3545" s="1"/>
      <c r="BD3545" s="1"/>
      <c r="BE3545" s="1"/>
      <c r="BF3545" s="1"/>
      <c r="BG3545" s="1"/>
      <c r="BH3545" s="1"/>
      <c r="BI3545" s="1"/>
      <c r="BJ3545" s="1"/>
      <c r="BK3545" s="1"/>
      <c r="BL3545" s="1"/>
      <c r="BM3545" s="1"/>
      <c r="BN3545" s="1"/>
      <c r="BO3545" s="1"/>
      <c r="BP3545" s="1"/>
      <c r="BQ3545" s="1"/>
      <c r="BR3545" s="1"/>
      <c r="BS3545" s="1"/>
      <c r="BT3545" s="1"/>
      <c r="BU3545" s="1"/>
      <c r="BV3545" s="1"/>
      <c r="BW3545" s="1"/>
      <c r="BX3545" s="1"/>
      <c r="BY3545" s="1"/>
      <c r="BZ3545" s="1"/>
      <c r="CA3545" s="1"/>
      <c r="CB3545" s="1"/>
      <c r="CC3545" s="1"/>
      <c r="CD3545" s="1"/>
      <c r="CE3545" s="1"/>
      <c r="CF3545" s="1"/>
      <c r="CG3545" s="1"/>
      <c r="CH3545" s="1"/>
      <c r="CI3545" s="1"/>
      <c r="CJ3545" s="1"/>
      <c r="CK3545" s="1"/>
      <c r="CL3545" s="1"/>
      <c r="CM3545" s="1"/>
      <c r="CN3545" s="1"/>
      <c r="CO3545" s="1"/>
      <c r="CP3545" s="1"/>
      <c r="CQ3545" s="1"/>
      <c r="CR3545" s="1"/>
      <c r="CS3545" s="1"/>
      <c r="CT3545" s="1"/>
      <c r="CU3545" s="1"/>
      <c r="CV3545" s="1"/>
      <c r="CW3545" s="1"/>
      <c r="CX3545" s="1"/>
      <c r="CY3545" s="1"/>
      <c r="CZ3545" s="1"/>
      <c r="DA3545" s="1"/>
      <c r="DB3545" s="1"/>
      <c r="DC3545" s="1"/>
      <c r="DD3545" s="1"/>
      <c r="DE3545" s="1"/>
      <c r="DF3545" s="1"/>
      <c r="DG3545" s="1"/>
      <c r="DH3545" s="1"/>
      <c r="DI3545" s="1"/>
      <c r="DJ3545" s="1"/>
      <c r="DK3545" s="1"/>
      <c r="DL3545" s="1"/>
      <c r="DM3545" s="1"/>
      <c r="DN3545" s="1"/>
      <c r="DO3545" s="1"/>
      <c r="DP3545" s="1"/>
      <c r="DQ3545" s="1"/>
      <c r="DR3545" s="1"/>
      <c r="DS3545" s="1"/>
      <c r="DT3545" s="1"/>
      <c r="DU3545" s="1"/>
      <c r="DV3545" s="1"/>
      <c r="DW3545" s="1"/>
      <c r="DX3545" s="1"/>
      <c r="DY3545" s="1"/>
      <c r="DZ3545" s="1"/>
      <c r="EA3545" s="1"/>
      <c r="EB3545" s="1"/>
      <c r="EC3545" s="1"/>
      <c r="ED3545" s="1"/>
      <c r="EE3545" s="1"/>
      <c r="EF3545" s="1"/>
      <c r="EG3545" s="1"/>
      <c r="EH3545" s="1"/>
      <c r="EI3545" s="1"/>
      <c r="EJ3545" s="1"/>
      <c r="EK3545" s="1"/>
      <c r="EL3545" s="1"/>
      <c r="EM3545" s="1"/>
      <c r="EN3545" s="1"/>
      <c r="EO3545" s="1"/>
      <c r="EP3545" s="1"/>
      <c r="EQ3545" s="1"/>
      <c r="ER3545" s="1"/>
      <c r="ES3545" s="1"/>
      <c r="ET3545" s="1"/>
      <c r="EU3545" s="1"/>
      <c r="EV3545" s="1"/>
      <c r="EW3545" s="1"/>
      <c r="EX3545" s="1"/>
      <c r="EY3545" s="1"/>
      <c r="EZ3545" s="1"/>
      <c r="FA3545" s="1"/>
      <c r="FB3545" s="1"/>
      <c r="FC3545" s="1"/>
      <c r="FD3545" s="1"/>
      <c r="FE3545" s="1"/>
      <c r="FF3545" s="1"/>
      <c r="FG3545" s="1"/>
      <c r="FH3545" s="1"/>
      <c r="FI3545" s="1"/>
      <c r="FJ3545" s="1"/>
      <c r="FK3545" s="1"/>
      <c r="FL3545" s="1"/>
      <c r="FM3545" s="1"/>
      <c r="FN3545" s="1"/>
      <c r="FO3545" s="1"/>
      <c r="FP3545" s="1"/>
      <c r="FQ3545" s="1"/>
      <c r="FR3545" s="1"/>
      <c r="FS3545" s="1"/>
      <c r="FT3545" s="1"/>
      <c r="FU3545" s="1"/>
      <c r="FV3545" s="1"/>
      <c r="FW3545" s="1"/>
      <c r="FX3545" s="1"/>
      <c r="FY3545" s="1"/>
      <c r="FZ3545" s="1"/>
      <c r="GA3545" s="1"/>
      <c r="GB3545" s="1"/>
      <c r="GC3545" s="1"/>
      <c r="GD3545" s="1"/>
      <c r="GE3545" s="1"/>
      <c r="GF3545" s="1"/>
      <c r="GG3545" s="1"/>
      <c r="GH3545" s="1"/>
      <c r="GI3545" s="1"/>
      <c r="GJ3545" s="1"/>
      <c r="GK3545" s="1"/>
      <c r="GL3545" s="1"/>
      <c r="GM3545" s="1"/>
      <c r="GN3545" s="1"/>
      <c r="GO3545" s="1"/>
    </row>
    <row r="3546" spans="1:197" s="40" customFormat="1" x14ac:dyDescent="0.25">
      <c r="A3546" s="41"/>
      <c r="B3546" s="4"/>
      <c r="C3546" s="41"/>
      <c r="D3546" s="42"/>
      <c r="E3546" s="42"/>
      <c r="F3546" s="42"/>
      <c r="G3546" s="1"/>
      <c r="H3546" s="1"/>
      <c r="I3546" s="1"/>
      <c r="J3546" s="1"/>
      <c r="K3546" s="1"/>
      <c r="L3546" s="1"/>
      <c r="M3546" s="2"/>
      <c r="N3546" s="1"/>
      <c r="O3546" s="1"/>
      <c r="P3546" s="1"/>
      <c r="Q3546" s="1"/>
      <c r="R3546" s="1"/>
      <c r="S3546" s="1"/>
      <c r="T3546" s="1"/>
      <c r="U3546" s="1"/>
      <c r="V3546" s="1"/>
      <c r="W3546" s="1"/>
      <c r="X3546" s="1"/>
      <c r="Y3546" s="1"/>
      <c r="Z3546" s="1"/>
      <c r="AA3546" s="1"/>
      <c r="AB3546" s="1"/>
      <c r="AC3546" s="1"/>
      <c r="AD3546" s="1"/>
      <c r="AE3546" s="1"/>
      <c r="AF3546" s="1"/>
      <c r="AG3546" s="1"/>
      <c r="AH3546" s="1"/>
      <c r="AI3546" s="1"/>
      <c r="AJ3546" s="1"/>
      <c r="AK3546" s="1"/>
      <c r="AL3546" s="1"/>
      <c r="AM3546" s="1"/>
      <c r="AN3546" s="1"/>
      <c r="AO3546" s="1"/>
      <c r="AP3546" s="1"/>
      <c r="AQ3546" s="1"/>
      <c r="AR3546" s="1"/>
      <c r="AS3546" s="1"/>
      <c r="AT3546" s="1"/>
      <c r="AU3546" s="1"/>
      <c r="AV3546" s="1"/>
      <c r="AW3546" s="1"/>
      <c r="AX3546" s="1"/>
      <c r="AY3546" s="1"/>
      <c r="AZ3546" s="1"/>
      <c r="BA3546" s="1"/>
      <c r="BB3546" s="1"/>
      <c r="BC3546" s="1"/>
      <c r="BD3546" s="1"/>
      <c r="BE3546" s="1"/>
      <c r="BF3546" s="1"/>
      <c r="BG3546" s="1"/>
      <c r="BH3546" s="1"/>
      <c r="BI3546" s="1"/>
      <c r="BJ3546" s="1"/>
      <c r="BK3546" s="1"/>
      <c r="BL3546" s="1"/>
      <c r="BM3546" s="1"/>
      <c r="BN3546" s="1"/>
      <c r="BO3546" s="1"/>
      <c r="BP3546" s="1"/>
      <c r="BQ3546" s="1"/>
      <c r="BR3546" s="1"/>
      <c r="BS3546" s="1"/>
      <c r="BT3546" s="1"/>
      <c r="BU3546" s="1"/>
      <c r="BV3546" s="1"/>
      <c r="BW3546" s="1"/>
      <c r="BX3546" s="1"/>
      <c r="BY3546" s="1"/>
      <c r="BZ3546" s="1"/>
      <c r="CA3546" s="1"/>
      <c r="CB3546" s="1"/>
      <c r="CC3546" s="1"/>
      <c r="CD3546" s="1"/>
      <c r="CE3546" s="1"/>
      <c r="CF3546" s="1"/>
      <c r="CG3546" s="1"/>
      <c r="CH3546" s="1"/>
      <c r="CI3546" s="1"/>
      <c r="CJ3546" s="1"/>
      <c r="CK3546" s="1"/>
      <c r="CL3546" s="1"/>
      <c r="CM3546" s="1"/>
      <c r="CN3546" s="1"/>
      <c r="CO3546" s="1"/>
      <c r="CP3546" s="1"/>
      <c r="CQ3546" s="1"/>
      <c r="CR3546" s="1"/>
      <c r="CS3546" s="1"/>
      <c r="CT3546" s="1"/>
      <c r="CU3546" s="1"/>
      <c r="CV3546" s="1"/>
      <c r="CW3546" s="1"/>
      <c r="CX3546" s="1"/>
      <c r="CY3546" s="1"/>
      <c r="CZ3546" s="1"/>
      <c r="DA3546" s="1"/>
      <c r="DB3546" s="1"/>
      <c r="DC3546" s="1"/>
      <c r="DD3546" s="1"/>
      <c r="DE3546" s="1"/>
      <c r="DF3546" s="1"/>
      <c r="DG3546" s="1"/>
      <c r="DH3546" s="1"/>
      <c r="DI3546" s="1"/>
      <c r="DJ3546" s="1"/>
      <c r="DK3546" s="1"/>
      <c r="DL3546" s="1"/>
      <c r="DM3546" s="1"/>
      <c r="DN3546" s="1"/>
      <c r="DO3546" s="1"/>
      <c r="DP3546" s="1"/>
      <c r="DQ3546" s="1"/>
      <c r="DR3546" s="1"/>
      <c r="DS3546" s="1"/>
      <c r="DT3546" s="1"/>
      <c r="DU3546" s="1"/>
      <c r="DV3546" s="1"/>
      <c r="DW3546" s="1"/>
      <c r="DX3546" s="1"/>
      <c r="DY3546" s="1"/>
      <c r="DZ3546" s="1"/>
      <c r="EA3546" s="1"/>
      <c r="EB3546" s="1"/>
      <c r="EC3546" s="1"/>
      <c r="ED3546" s="1"/>
      <c r="EE3546" s="1"/>
      <c r="EF3546" s="1"/>
      <c r="EG3546" s="1"/>
      <c r="EH3546" s="1"/>
      <c r="EI3546" s="1"/>
      <c r="EJ3546" s="1"/>
      <c r="EK3546" s="1"/>
      <c r="EL3546" s="1"/>
      <c r="EM3546" s="1"/>
      <c r="EN3546" s="1"/>
      <c r="EO3546" s="1"/>
      <c r="EP3546" s="1"/>
      <c r="EQ3546" s="1"/>
      <c r="ER3546" s="1"/>
      <c r="ES3546" s="1"/>
      <c r="ET3546" s="1"/>
      <c r="EU3546" s="1"/>
      <c r="EV3546" s="1"/>
      <c r="EW3546" s="1"/>
      <c r="EX3546" s="1"/>
      <c r="EY3546" s="1"/>
      <c r="EZ3546" s="1"/>
      <c r="FA3546" s="1"/>
      <c r="FB3546" s="1"/>
      <c r="FC3546" s="1"/>
      <c r="FD3546" s="1"/>
      <c r="FE3546" s="1"/>
      <c r="FF3546" s="1"/>
      <c r="FG3546" s="1"/>
      <c r="FH3546" s="1"/>
      <c r="FI3546" s="1"/>
      <c r="FJ3546" s="1"/>
      <c r="FK3546" s="1"/>
      <c r="FL3546" s="1"/>
      <c r="FM3546" s="1"/>
      <c r="FN3546" s="1"/>
      <c r="FO3546" s="1"/>
      <c r="FP3546" s="1"/>
      <c r="FQ3546" s="1"/>
      <c r="FR3546" s="1"/>
      <c r="FS3546" s="1"/>
      <c r="FT3546" s="1"/>
      <c r="FU3546" s="1"/>
      <c r="FV3546" s="1"/>
      <c r="FW3546" s="1"/>
      <c r="FX3546" s="1"/>
      <c r="FY3546" s="1"/>
      <c r="FZ3546" s="1"/>
      <c r="GA3546" s="1"/>
      <c r="GB3546" s="1"/>
      <c r="GC3546" s="1"/>
      <c r="GD3546" s="1"/>
      <c r="GE3546" s="1"/>
      <c r="GF3546" s="1"/>
      <c r="GG3546" s="1"/>
      <c r="GH3546" s="1"/>
      <c r="GI3546" s="1"/>
      <c r="GJ3546" s="1"/>
      <c r="GK3546" s="1"/>
      <c r="GL3546" s="1"/>
      <c r="GM3546" s="1"/>
      <c r="GN3546" s="1"/>
      <c r="GO3546" s="1"/>
    </row>
    <row r="3547" spans="1:197" s="40" customFormat="1" x14ac:dyDescent="0.25">
      <c r="A3547" s="41"/>
      <c r="B3547" s="4"/>
      <c r="C3547" s="41"/>
      <c r="D3547" s="42"/>
      <c r="E3547" s="42"/>
      <c r="F3547" s="42"/>
      <c r="G3547" s="1"/>
      <c r="H3547" s="1"/>
      <c r="I3547" s="1"/>
      <c r="J3547" s="1"/>
      <c r="K3547" s="1"/>
      <c r="L3547" s="1"/>
      <c r="M3547" s="2"/>
      <c r="N3547" s="1"/>
      <c r="O3547" s="1"/>
      <c r="P3547" s="1"/>
      <c r="Q3547" s="1"/>
      <c r="R3547" s="1"/>
      <c r="S3547" s="1"/>
      <c r="T3547" s="1"/>
      <c r="U3547" s="1"/>
      <c r="V3547" s="1"/>
      <c r="W3547" s="1"/>
      <c r="X3547" s="1"/>
      <c r="Y3547" s="1"/>
      <c r="Z3547" s="1"/>
      <c r="AA3547" s="1"/>
      <c r="AB3547" s="1"/>
      <c r="AC3547" s="1"/>
      <c r="AD3547" s="1"/>
      <c r="AE3547" s="1"/>
      <c r="AF3547" s="1"/>
      <c r="AG3547" s="1"/>
      <c r="AH3547" s="1"/>
      <c r="AI3547" s="1"/>
      <c r="AJ3547" s="1"/>
      <c r="AK3547" s="1"/>
      <c r="AL3547" s="1"/>
      <c r="AM3547" s="1"/>
      <c r="AN3547" s="1"/>
      <c r="AO3547" s="1"/>
      <c r="AP3547" s="1"/>
      <c r="AQ3547" s="1"/>
      <c r="AR3547" s="1"/>
      <c r="AS3547" s="1"/>
      <c r="AT3547" s="1"/>
      <c r="AU3547" s="1"/>
      <c r="AV3547" s="1"/>
      <c r="AW3547" s="1"/>
      <c r="AX3547" s="1"/>
      <c r="AY3547" s="1"/>
      <c r="AZ3547" s="1"/>
      <c r="BA3547" s="1"/>
      <c r="BB3547" s="1"/>
      <c r="BC3547" s="1"/>
      <c r="BD3547" s="1"/>
      <c r="BE3547" s="1"/>
      <c r="BF3547" s="1"/>
      <c r="BG3547" s="1"/>
      <c r="BH3547" s="1"/>
      <c r="BI3547" s="1"/>
      <c r="BJ3547" s="1"/>
      <c r="BK3547" s="1"/>
      <c r="BL3547" s="1"/>
      <c r="BM3547" s="1"/>
      <c r="BN3547" s="1"/>
      <c r="BO3547" s="1"/>
      <c r="BP3547" s="1"/>
      <c r="BQ3547" s="1"/>
      <c r="BR3547" s="1"/>
      <c r="BS3547" s="1"/>
      <c r="BT3547" s="1"/>
      <c r="BU3547" s="1"/>
      <c r="BV3547" s="1"/>
      <c r="BW3547" s="1"/>
      <c r="BX3547" s="1"/>
      <c r="BY3547" s="1"/>
      <c r="BZ3547" s="1"/>
      <c r="CA3547" s="1"/>
      <c r="CB3547" s="1"/>
      <c r="CC3547" s="1"/>
      <c r="CD3547" s="1"/>
      <c r="CE3547" s="1"/>
      <c r="CF3547" s="1"/>
      <c r="CG3547" s="1"/>
      <c r="CH3547" s="1"/>
      <c r="CI3547" s="1"/>
      <c r="CJ3547" s="1"/>
      <c r="CK3547" s="1"/>
      <c r="CL3547" s="1"/>
      <c r="CM3547" s="1"/>
      <c r="CN3547" s="1"/>
      <c r="CO3547" s="1"/>
      <c r="CP3547" s="1"/>
      <c r="CQ3547" s="1"/>
      <c r="CR3547" s="1"/>
      <c r="CS3547" s="1"/>
      <c r="CT3547" s="1"/>
      <c r="CU3547" s="1"/>
      <c r="CV3547" s="1"/>
      <c r="CW3547" s="1"/>
      <c r="CX3547" s="1"/>
      <c r="CY3547" s="1"/>
      <c r="CZ3547" s="1"/>
      <c r="DA3547" s="1"/>
      <c r="DB3547" s="1"/>
      <c r="DC3547" s="1"/>
      <c r="DD3547" s="1"/>
      <c r="DE3547" s="1"/>
      <c r="DF3547" s="1"/>
      <c r="DG3547" s="1"/>
      <c r="DH3547" s="1"/>
      <c r="DI3547" s="1"/>
      <c r="DJ3547" s="1"/>
      <c r="DK3547" s="1"/>
      <c r="DL3547" s="1"/>
      <c r="DM3547" s="1"/>
      <c r="DN3547" s="1"/>
      <c r="DO3547" s="1"/>
      <c r="DP3547" s="1"/>
      <c r="DQ3547" s="1"/>
      <c r="DR3547" s="1"/>
      <c r="DS3547" s="1"/>
      <c r="DT3547" s="1"/>
      <c r="DU3547" s="1"/>
      <c r="DV3547" s="1"/>
      <c r="DW3547" s="1"/>
      <c r="DX3547" s="1"/>
      <c r="DY3547" s="1"/>
      <c r="DZ3547" s="1"/>
      <c r="EA3547" s="1"/>
      <c r="EB3547" s="1"/>
      <c r="EC3547" s="1"/>
      <c r="ED3547" s="1"/>
      <c r="EE3547" s="1"/>
      <c r="EF3547" s="1"/>
      <c r="EG3547" s="1"/>
      <c r="EH3547" s="1"/>
      <c r="EI3547" s="1"/>
      <c r="EJ3547" s="1"/>
      <c r="EK3547" s="1"/>
      <c r="EL3547" s="1"/>
      <c r="EM3547" s="1"/>
      <c r="EN3547" s="1"/>
      <c r="EO3547" s="1"/>
      <c r="EP3547" s="1"/>
      <c r="EQ3547" s="1"/>
      <c r="ER3547" s="1"/>
      <c r="ES3547" s="1"/>
      <c r="ET3547" s="1"/>
      <c r="EU3547" s="1"/>
      <c r="EV3547" s="1"/>
      <c r="EW3547" s="1"/>
      <c r="EX3547" s="1"/>
      <c r="EY3547" s="1"/>
      <c r="EZ3547" s="1"/>
      <c r="FA3547" s="1"/>
      <c r="FB3547" s="1"/>
      <c r="FC3547" s="1"/>
      <c r="FD3547" s="1"/>
      <c r="FE3547" s="1"/>
      <c r="FF3547" s="1"/>
      <c r="FG3547" s="1"/>
      <c r="FH3547" s="1"/>
      <c r="FI3547" s="1"/>
      <c r="FJ3547" s="1"/>
      <c r="FK3547" s="1"/>
      <c r="FL3547" s="1"/>
      <c r="FM3547" s="1"/>
      <c r="FN3547" s="1"/>
      <c r="FO3547" s="1"/>
      <c r="FP3547" s="1"/>
      <c r="FQ3547" s="1"/>
      <c r="FR3547" s="1"/>
      <c r="FS3547" s="1"/>
      <c r="FT3547" s="1"/>
      <c r="FU3547" s="1"/>
      <c r="FV3547" s="1"/>
      <c r="FW3547" s="1"/>
      <c r="FX3547" s="1"/>
      <c r="FY3547" s="1"/>
      <c r="FZ3547" s="1"/>
      <c r="GA3547" s="1"/>
      <c r="GB3547" s="1"/>
      <c r="GC3547" s="1"/>
      <c r="GD3547" s="1"/>
      <c r="GE3547" s="1"/>
      <c r="GF3547" s="1"/>
      <c r="GG3547" s="1"/>
      <c r="GH3547" s="1"/>
      <c r="GI3547" s="1"/>
      <c r="GJ3547" s="1"/>
      <c r="GK3547" s="1"/>
      <c r="GL3547" s="1"/>
      <c r="GM3547" s="1"/>
      <c r="GN3547" s="1"/>
      <c r="GO3547" s="1"/>
    </row>
    <row r="3548" spans="1:197" s="40" customFormat="1" x14ac:dyDescent="0.25">
      <c r="A3548" s="41"/>
      <c r="B3548" s="4"/>
      <c r="C3548" s="41"/>
      <c r="D3548" s="42"/>
      <c r="E3548" s="42"/>
      <c r="F3548" s="42"/>
      <c r="G3548" s="1"/>
      <c r="H3548" s="1"/>
      <c r="I3548" s="1"/>
      <c r="J3548" s="1"/>
      <c r="K3548" s="1"/>
      <c r="L3548" s="1"/>
      <c r="M3548" s="2"/>
      <c r="N3548" s="1"/>
      <c r="O3548" s="1"/>
      <c r="P3548" s="1"/>
      <c r="Q3548" s="1"/>
      <c r="R3548" s="1"/>
      <c r="S3548" s="1"/>
      <c r="T3548" s="1"/>
      <c r="U3548" s="1"/>
      <c r="V3548" s="1"/>
      <c r="W3548" s="1"/>
      <c r="X3548" s="1"/>
      <c r="Y3548" s="1"/>
      <c r="Z3548" s="1"/>
      <c r="AA3548" s="1"/>
      <c r="AB3548" s="1"/>
      <c r="AC3548" s="1"/>
      <c r="AD3548" s="1"/>
      <c r="AE3548" s="1"/>
      <c r="AF3548" s="1"/>
      <c r="AG3548" s="1"/>
      <c r="AH3548" s="1"/>
      <c r="AI3548" s="1"/>
      <c r="AJ3548" s="1"/>
      <c r="AK3548" s="1"/>
      <c r="AL3548" s="1"/>
      <c r="AM3548" s="1"/>
      <c r="AN3548" s="1"/>
      <c r="AO3548" s="1"/>
      <c r="AP3548" s="1"/>
      <c r="AQ3548" s="1"/>
      <c r="AR3548" s="1"/>
      <c r="AS3548" s="1"/>
      <c r="AT3548" s="1"/>
      <c r="AU3548" s="1"/>
      <c r="AV3548" s="1"/>
      <c r="AW3548" s="1"/>
      <c r="AX3548" s="1"/>
      <c r="AY3548" s="1"/>
      <c r="AZ3548" s="1"/>
      <c r="BA3548" s="1"/>
      <c r="BB3548" s="1"/>
      <c r="BC3548" s="1"/>
      <c r="BD3548" s="1"/>
      <c r="BE3548" s="1"/>
      <c r="BF3548" s="1"/>
      <c r="BG3548" s="1"/>
      <c r="BH3548" s="1"/>
      <c r="BI3548" s="1"/>
      <c r="BJ3548" s="1"/>
      <c r="BK3548" s="1"/>
      <c r="BL3548" s="1"/>
      <c r="BM3548" s="1"/>
      <c r="BN3548" s="1"/>
      <c r="BO3548" s="1"/>
      <c r="BP3548" s="1"/>
      <c r="BQ3548" s="1"/>
      <c r="BR3548" s="1"/>
      <c r="BS3548" s="1"/>
      <c r="BT3548" s="1"/>
      <c r="BU3548" s="1"/>
      <c r="BV3548" s="1"/>
      <c r="BW3548" s="1"/>
      <c r="BX3548" s="1"/>
      <c r="BY3548" s="1"/>
      <c r="BZ3548" s="1"/>
      <c r="CA3548" s="1"/>
      <c r="CB3548" s="1"/>
      <c r="CC3548" s="1"/>
      <c r="CD3548" s="1"/>
      <c r="CE3548" s="1"/>
      <c r="CF3548" s="1"/>
      <c r="CG3548" s="1"/>
      <c r="CH3548" s="1"/>
      <c r="CI3548" s="1"/>
      <c r="CJ3548" s="1"/>
      <c r="CK3548" s="1"/>
      <c r="CL3548" s="1"/>
      <c r="CM3548" s="1"/>
      <c r="CN3548" s="1"/>
      <c r="CO3548" s="1"/>
      <c r="CP3548" s="1"/>
      <c r="CQ3548" s="1"/>
      <c r="CR3548" s="1"/>
      <c r="CS3548" s="1"/>
      <c r="CT3548" s="1"/>
      <c r="CU3548" s="1"/>
      <c r="CV3548" s="1"/>
      <c r="CW3548" s="1"/>
      <c r="CX3548" s="1"/>
      <c r="CY3548" s="1"/>
      <c r="CZ3548" s="1"/>
      <c r="DA3548" s="1"/>
      <c r="DB3548" s="1"/>
      <c r="DC3548" s="1"/>
      <c r="DD3548" s="1"/>
      <c r="DE3548" s="1"/>
      <c r="DF3548" s="1"/>
      <c r="DG3548" s="1"/>
      <c r="DH3548" s="1"/>
      <c r="DI3548" s="1"/>
      <c r="DJ3548" s="1"/>
      <c r="DK3548" s="1"/>
      <c r="DL3548" s="1"/>
      <c r="DM3548" s="1"/>
      <c r="DN3548" s="1"/>
      <c r="DO3548" s="1"/>
      <c r="DP3548" s="1"/>
      <c r="DQ3548" s="1"/>
      <c r="DR3548" s="1"/>
      <c r="DS3548" s="1"/>
      <c r="DT3548" s="1"/>
      <c r="DU3548" s="1"/>
      <c r="DV3548" s="1"/>
      <c r="DW3548" s="1"/>
      <c r="DX3548" s="1"/>
      <c r="DY3548" s="1"/>
      <c r="DZ3548" s="1"/>
      <c r="EA3548" s="1"/>
      <c r="EB3548" s="1"/>
      <c r="EC3548" s="1"/>
      <c r="ED3548" s="1"/>
      <c r="EE3548" s="1"/>
      <c r="EF3548" s="1"/>
      <c r="EG3548" s="1"/>
      <c r="EH3548" s="1"/>
      <c r="EI3548" s="1"/>
      <c r="EJ3548" s="1"/>
      <c r="EK3548" s="1"/>
      <c r="EL3548" s="1"/>
      <c r="EM3548" s="1"/>
      <c r="EN3548" s="1"/>
      <c r="EO3548" s="1"/>
      <c r="EP3548" s="1"/>
      <c r="EQ3548" s="1"/>
      <c r="ER3548" s="1"/>
      <c r="ES3548" s="1"/>
      <c r="ET3548" s="1"/>
      <c r="EU3548" s="1"/>
      <c r="EV3548" s="1"/>
      <c r="EW3548" s="1"/>
      <c r="EX3548" s="1"/>
      <c r="EY3548" s="1"/>
      <c r="EZ3548" s="1"/>
      <c r="FA3548" s="1"/>
      <c r="FB3548" s="1"/>
      <c r="FC3548" s="1"/>
      <c r="FD3548" s="1"/>
      <c r="FE3548" s="1"/>
      <c r="FF3548" s="1"/>
      <c r="FG3548" s="1"/>
      <c r="FH3548" s="1"/>
      <c r="FI3548" s="1"/>
      <c r="FJ3548" s="1"/>
      <c r="FK3548" s="1"/>
      <c r="FL3548" s="1"/>
      <c r="FM3548" s="1"/>
      <c r="FN3548" s="1"/>
      <c r="FO3548" s="1"/>
      <c r="FP3548" s="1"/>
      <c r="FQ3548" s="1"/>
      <c r="FR3548" s="1"/>
      <c r="FS3548" s="1"/>
      <c r="FT3548" s="1"/>
      <c r="FU3548" s="1"/>
      <c r="FV3548" s="1"/>
      <c r="FW3548" s="1"/>
      <c r="FX3548" s="1"/>
      <c r="FY3548" s="1"/>
      <c r="FZ3548" s="1"/>
      <c r="GA3548" s="1"/>
      <c r="GB3548" s="1"/>
      <c r="GC3548" s="1"/>
      <c r="GD3548" s="1"/>
      <c r="GE3548" s="1"/>
      <c r="GF3548" s="1"/>
      <c r="GG3548" s="1"/>
      <c r="GH3548" s="1"/>
      <c r="GI3548" s="1"/>
      <c r="GJ3548" s="1"/>
      <c r="GK3548" s="1"/>
      <c r="GL3548" s="1"/>
      <c r="GM3548" s="1"/>
      <c r="GN3548" s="1"/>
      <c r="GO3548" s="1"/>
    </row>
    <row r="3549" spans="1:197" s="40" customFormat="1" x14ac:dyDescent="0.25">
      <c r="A3549" s="41"/>
      <c r="B3549" s="4"/>
      <c r="C3549" s="41"/>
      <c r="D3549" s="42"/>
      <c r="E3549" s="42"/>
      <c r="F3549" s="42"/>
      <c r="G3549" s="1"/>
      <c r="H3549" s="1"/>
      <c r="I3549" s="1"/>
      <c r="J3549" s="1"/>
      <c r="K3549" s="1"/>
      <c r="L3549" s="1"/>
      <c r="M3549" s="2"/>
      <c r="N3549" s="1"/>
      <c r="O3549" s="1"/>
      <c r="P3549" s="1"/>
      <c r="Q3549" s="1"/>
      <c r="R3549" s="1"/>
      <c r="S3549" s="1"/>
      <c r="T3549" s="1"/>
      <c r="U3549" s="1"/>
      <c r="V3549" s="1"/>
      <c r="W3549" s="1"/>
      <c r="X3549" s="1"/>
      <c r="Y3549" s="1"/>
      <c r="Z3549" s="1"/>
      <c r="AA3549" s="1"/>
      <c r="AB3549" s="1"/>
      <c r="AC3549" s="1"/>
      <c r="AD3549" s="1"/>
      <c r="AE3549" s="1"/>
      <c r="AF3549" s="1"/>
      <c r="AG3549" s="1"/>
      <c r="AH3549" s="1"/>
      <c r="AI3549" s="1"/>
      <c r="AJ3549" s="1"/>
      <c r="AK3549" s="1"/>
      <c r="AL3549" s="1"/>
      <c r="AM3549" s="1"/>
      <c r="AN3549" s="1"/>
      <c r="AO3549" s="1"/>
      <c r="AP3549" s="1"/>
      <c r="AQ3549" s="1"/>
      <c r="AR3549" s="1"/>
      <c r="AS3549" s="1"/>
      <c r="AT3549" s="1"/>
      <c r="AU3549" s="1"/>
      <c r="AV3549" s="1"/>
      <c r="AW3549" s="1"/>
      <c r="AX3549" s="1"/>
      <c r="AY3549" s="1"/>
      <c r="AZ3549" s="1"/>
      <c r="BA3549" s="1"/>
      <c r="BB3549" s="1"/>
      <c r="BC3549" s="1"/>
      <c r="BD3549" s="1"/>
      <c r="BE3549" s="1"/>
      <c r="BF3549" s="1"/>
      <c r="BG3549" s="1"/>
      <c r="BH3549" s="1"/>
      <c r="BI3549" s="1"/>
      <c r="BJ3549" s="1"/>
      <c r="BK3549" s="1"/>
      <c r="BL3549" s="1"/>
      <c r="BM3549" s="1"/>
      <c r="BN3549" s="1"/>
      <c r="BO3549" s="1"/>
      <c r="BP3549" s="1"/>
      <c r="BQ3549" s="1"/>
      <c r="BR3549" s="1"/>
      <c r="BS3549" s="1"/>
      <c r="BT3549" s="1"/>
      <c r="BU3549" s="1"/>
      <c r="BV3549" s="1"/>
      <c r="BW3549" s="1"/>
      <c r="BX3549" s="1"/>
      <c r="BY3549" s="1"/>
      <c r="BZ3549" s="1"/>
      <c r="CA3549" s="1"/>
      <c r="CB3549" s="1"/>
      <c r="CC3549" s="1"/>
      <c r="CD3549" s="1"/>
      <c r="CE3549" s="1"/>
      <c r="CF3549" s="1"/>
      <c r="CG3549" s="1"/>
      <c r="CH3549" s="1"/>
      <c r="CI3549" s="1"/>
      <c r="CJ3549" s="1"/>
      <c r="CK3549" s="1"/>
      <c r="CL3549" s="1"/>
      <c r="CM3549" s="1"/>
      <c r="CN3549" s="1"/>
      <c r="CO3549" s="1"/>
      <c r="CP3549" s="1"/>
      <c r="CQ3549" s="1"/>
      <c r="CR3549" s="1"/>
      <c r="CS3549" s="1"/>
      <c r="CT3549" s="1"/>
      <c r="CU3549" s="1"/>
      <c r="CV3549" s="1"/>
      <c r="CW3549" s="1"/>
      <c r="CX3549" s="1"/>
      <c r="CY3549" s="1"/>
      <c r="CZ3549" s="1"/>
      <c r="DA3549" s="1"/>
      <c r="DB3549" s="1"/>
      <c r="DC3549" s="1"/>
      <c r="DD3549" s="1"/>
      <c r="DE3549" s="1"/>
      <c r="DF3549" s="1"/>
      <c r="DG3549" s="1"/>
      <c r="DH3549" s="1"/>
      <c r="DI3549" s="1"/>
      <c r="DJ3549" s="1"/>
      <c r="DK3549" s="1"/>
      <c r="DL3549" s="1"/>
      <c r="DM3549" s="1"/>
      <c r="DN3549" s="1"/>
      <c r="DO3549" s="1"/>
      <c r="DP3549" s="1"/>
      <c r="DQ3549" s="1"/>
      <c r="DR3549" s="1"/>
      <c r="DS3549" s="1"/>
      <c r="DT3549" s="1"/>
      <c r="DU3549" s="1"/>
      <c r="DV3549" s="1"/>
      <c r="DW3549" s="1"/>
      <c r="DX3549" s="1"/>
      <c r="DY3549" s="1"/>
      <c r="DZ3549" s="1"/>
      <c r="EA3549" s="1"/>
      <c r="EB3549" s="1"/>
      <c r="EC3549" s="1"/>
      <c r="ED3549" s="1"/>
      <c r="EE3549" s="1"/>
      <c r="EF3549" s="1"/>
      <c r="EG3549" s="1"/>
      <c r="EH3549" s="1"/>
      <c r="EI3549" s="1"/>
      <c r="EJ3549" s="1"/>
      <c r="EK3549" s="1"/>
      <c r="EL3549" s="1"/>
      <c r="EM3549" s="1"/>
      <c r="EN3549" s="1"/>
      <c r="EO3549" s="1"/>
      <c r="EP3549" s="1"/>
      <c r="EQ3549" s="1"/>
      <c r="ER3549" s="1"/>
      <c r="ES3549" s="1"/>
      <c r="ET3549" s="1"/>
      <c r="EU3549" s="1"/>
      <c r="EV3549" s="1"/>
      <c r="EW3549" s="1"/>
      <c r="EX3549" s="1"/>
      <c r="EY3549" s="1"/>
      <c r="EZ3549" s="1"/>
      <c r="FA3549" s="1"/>
      <c r="FB3549" s="1"/>
      <c r="FC3549" s="1"/>
      <c r="FD3549" s="1"/>
      <c r="FE3549" s="1"/>
      <c r="FF3549" s="1"/>
      <c r="FG3549" s="1"/>
      <c r="FH3549" s="1"/>
      <c r="FI3549" s="1"/>
      <c r="FJ3549" s="1"/>
      <c r="FK3549" s="1"/>
      <c r="FL3549" s="1"/>
      <c r="FM3549" s="1"/>
      <c r="FN3549" s="1"/>
      <c r="FO3549" s="1"/>
      <c r="FP3549" s="1"/>
      <c r="FQ3549" s="1"/>
      <c r="FR3549" s="1"/>
      <c r="FS3549" s="1"/>
      <c r="FT3549" s="1"/>
      <c r="FU3549" s="1"/>
      <c r="FV3549" s="1"/>
      <c r="FW3549" s="1"/>
      <c r="FX3549" s="1"/>
      <c r="FY3549" s="1"/>
      <c r="FZ3549" s="1"/>
      <c r="GA3549" s="1"/>
      <c r="GB3549" s="1"/>
      <c r="GC3549" s="1"/>
      <c r="GD3549" s="1"/>
      <c r="GE3549" s="1"/>
      <c r="GF3549" s="1"/>
      <c r="GG3549" s="1"/>
      <c r="GH3549" s="1"/>
      <c r="GI3549" s="1"/>
      <c r="GJ3549" s="1"/>
      <c r="GK3549" s="1"/>
      <c r="GL3549" s="1"/>
      <c r="GM3549" s="1"/>
      <c r="GN3549" s="1"/>
      <c r="GO3549" s="1"/>
    </row>
    <row r="3550" spans="1:197" s="40" customFormat="1" x14ac:dyDescent="0.25">
      <c r="A3550" s="41"/>
      <c r="B3550" s="4"/>
      <c r="C3550" s="41"/>
      <c r="D3550" s="42"/>
      <c r="E3550" s="42"/>
      <c r="F3550" s="42"/>
      <c r="G3550" s="1"/>
      <c r="H3550" s="1"/>
      <c r="I3550" s="1"/>
      <c r="J3550" s="1"/>
      <c r="K3550" s="1"/>
      <c r="L3550" s="1"/>
      <c r="M3550" s="2"/>
      <c r="N3550" s="1"/>
      <c r="O3550" s="1"/>
      <c r="P3550" s="1"/>
      <c r="Q3550" s="1"/>
      <c r="R3550" s="1"/>
      <c r="S3550" s="1"/>
      <c r="T3550" s="1"/>
      <c r="U3550" s="1"/>
      <c r="V3550" s="1"/>
      <c r="W3550" s="1"/>
      <c r="X3550" s="1"/>
      <c r="Y3550" s="1"/>
      <c r="Z3550" s="1"/>
      <c r="AA3550" s="1"/>
      <c r="AB3550" s="1"/>
      <c r="AC3550" s="1"/>
      <c r="AD3550" s="1"/>
      <c r="AE3550" s="1"/>
      <c r="AF3550" s="1"/>
      <c r="AG3550" s="1"/>
      <c r="AH3550" s="1"/>
      <c r="AI3550" s="1"/>
      <c r="AJ3550" s="1"/>
      <c r="AK3550" s="1"/>
      <c r="AL3550" s="1"/>
      <c r="AM3550" s="1"/>
      <c r="AN3550" s="1"/>
      <c r="AO3550" s="1"/>
      <c r="AP3550" s="1"/>
      <c r="AQ3550" s="1"/>
      <c r="AR3550" s="1"/>
      <c r="AS3550" s="1"/>
      <c r="AT3550" s="1"/>
      <c r="AU3550" s="1"/>
      <c r="AV3550" s="1"/>
      <c r="AW3550" s="1"/>
      <c r="AX3550" s="1"/>
      <c r="AY3550" s="1"/>
      <c r="AZ3550" s="1"/>
      <c r="BA3550" s="1"/>
      <c r="BB3550" s="1"/>
      <c r="BC3550" s="1"/>
      <c r="BD3550" s="1"/>
      <c r="BE3550" s="1"/>
      <c r="BF3550" s="1"/>
      <c r="BG3550" s="1"/>
      <c r="BH3550" s="1"/>
      <c r="BI3550" s="1"/>
      <c r="BJ3550" s="1"/>
      <c r="BK3550" s="1"/>
      <c r="BL3550" s="1"/>
      <c r="BM3550" s="1"/>
      <c r="BN3550" s="1"/>
      <c r="BO3550" s="1"/>
      <c r="BP3550" s="1"/>
      <c r="BQ3550" s="1"/>
      <c r="BR3550" s="1"/>
      <c r="BS3550" s="1"/>
      <c r="BT3550" s="1"/>
      <c r="BU3550" s="1"/>
      <c r="BV3550" s="1"/>
      <c r="BW3550" s="1"/>
      <c r="BX3550" s="1"/>
      <c r="BY3550" s="1"/>
      <c r="BZ3550" s="1"/>
      <c r="CA3550" s="1"/>
      <c r="CB3550" s="1"/>
      <c r="CC3550" s="1"/>
      <c r="CD3550" s="1"/>
      <c r="CE3550" s="1"/>
      <c r="CF3550" s="1"/>
      <c r="CG3550" s="1"/>
      <c r="CH3550" s="1"/>
      <c r="CI3550" s="1"/>
      <c r="CJ3550" s="1"/>
      <c r="CK3550" s="1"/>
      <c r="CL3550" s="1"/>
      <c r="CM3550" s="1"/>
      <c r="CN3550" s="1"/>
      <c r="CO3550" s="1"/>
      <c r="CP3550" s="1"/>
      <c r="CQ3550" s="1"/>
      <c r="CR3550" s="1"/>
      <c r="CS3550" s="1"/>
      <c r="CT3550" s="1"/>
      <c r="CU3550" s="1"/>
      <c r="CV3550" s="1"/>
      <c r="CW3550" s="1"/>
      <c r="CX3550" s="1"/>
      <c r="CY3550" s="1"/>
      <c r="CZ3550" s="1"/>
      <c r="DA3550" s="1"/>
      <c r="DB3550" s="1"/>
      <c r="DC3550" s="1"/>
      <c r="DD3550" s="1"/>
      <c r="DE3550" s="1"/>
      <c r="DF3550" s="1"/>
      <c r="DG3550" s="1"/>
      <c r="DH3550" s="1"/>
      <c r="DI3550" s="1"/>
      <c r="DJ3550" s="1"/>
      <c r="DK3550" s="1"/>
      <c r="DL3550" s="1"/>
      <c r="DM3550" s="1"/>
      <c r="DN3550" s="1"/>
      <c r="DO3550" s="1"/>
      <c r="DP3550" s="1"/>
      <c r="DQ3550" s="1"/>
      <c r="DR3550" s="1"/>
      <c r="DS3550" s="1"/>
      <c r="DT3550" s="1"/>
      <c r="DU3550" s="1"/>
      <c r="DV3550" s="1"/>
      <c r="DW3550" s="1"/>
      <c r="DX3550" s="1"/>
      <c r="DY3550" s="1"/>
      <c r="DZ3550" s="1"/>
      <c r="EA3550" s="1"/>
      <c r="EB3550" s="1"/>
      <c r="EC3550" s="1"/>
      <c r="ED3550" s="1"/>
      <c r="EE3550" s="1"/>
      <c r="EF3550" s="1"/>
      <c r="EG3550" s="1"/>
      <c r="EH3550" s="1"/>
      <c r="EI3550" s="1"/>
      <c r="EJ3550" s="1"/>
      <c r="EK3550" s="1"/>
      <c r="EL3550" s="1"/>
      <c r="EM3550" s="1"/>
      <c r="EN3550" s="1"/>
      <c r="EO3550" s="1"/>
      <c r="EP3550" s="1"/>
      <c r="EQ3550" s="1"/>
      <c r="ER3550" s="1"/>
      <c r="ES3550" s="1"/>
      <c r="ET3550" s="1"/>
      <c r="EU3550" s="1"/>
      <c r="EV3550" s="1"/>
      <c r="EW3550" s="1"/>
      <c r="EX3550" s="1"/>
      <c r="EY3550" s="1"/>
      <c r="EZ3550" s="1"/>
      <c r="FA3550" s="1"/>
      <c r="FB3550" s="1"/>
      <c r="FC3550" s="1"/>
      <c r="FD3550" s="1"/>
      <c r="FE3550" s="1"/>
      <c r="FF3550" s="1"/>
      <c r="FG3550" s="1"/>
      <c r="FH3550" s="1"/>
      <c r="FI3550" s="1"/>
      <c r="FJ3550" s="1"/>
      <c r="FK3550" s="1"/>
      <c r="FL3550" s="1"/>
      <c r="FM3550" s="1"/>
      <c r="FN3550" s="1"/>
      <c r="FO3550" s="1"/>
      <c r="FP3550" s="1"/>
      <c r="FQ3550" s="1"/>
      <c r="FR3550" s="1"/>
      <c r="FS3550" s="1"/>
      <c r="FT3550" s="1"/>
      <c r="FU3550" s="1"/>
      <c r="FV3550" s="1"/>
      <c r="FW3550" s="1"/>
      <c r="FX3550" s="1"/>
      <c r="FY3550" s="1"/>
      <c r="FZ3550" s="1"/>
      <c r="GA3550" s="1"/>
      <c r="GB3550" s="1"/>
      <c r="GC3550" s="1"/>
      <c r="GD3550" s="1"/>
      <c r="GE3550" s="1"/>
      <c r="GF3550" s="1"/>
      <c r="GG3550" s="1"/>
      <c r="GH3550" s="1"/>
      <c r="GI3550" s="1"/>
      <c r="GJ3550" s="1"/>
      <c r="GK3550" s="1"/>
      <c r="GL3550" s="1"/>
      <c r="GM3550" s="1"/>
      <c r="GN3550" s="1"/>
      <c r="GO3550" s="1"/>
    </row>
    <row r="3551" spans="1:197" s="40" customFormat="1" x14ac:dyDescent="0.25">
      <c r="A3551" s="41"/>
      <c r="B3551" s="4"/>
      <c r="C3551" s="41"/>
      <c r="D3551" s="42"/>
      <c r="E3551" s="42"/>
      <c r="F3551" s="42"/>
      <c r="G3551" s="1"/>
      <c r="H3551" s="1"/>
      <c r="I3551" s="1"/>
      <c r="J3551" s="1"/>
      <c r="K3551" s="1"/>
      <c r="L3551" s="1"/>
      <c r="M3551" s="2"/>
      <c r="N3551" s="1"/>
      <c r="O3551" s="1"/>
      <c r="P3551" s="1"/>
      <c r="Q3551" s="1"/>
      <c r="R3551" s="1"/>
      <c r="S3551" s="1"/>
      <c r="T3551" s="1"/>
      <c r="U3551" s="1"/>
      <c r="V3551" s="1"/>
      <c r="W3551" s="1"/>
      <c r="X3551" s="1"/>
      <c r="Y3551" s="1"/>
      <c r="Z3551" s="1"/>
      <c r="AA3551" s="1"/>
      <c r="AB3551" s="1"/>
      <c r="AC3551" s="1"/>
      <c r="AD3551" s="1"/>
      <c r="AE3551" s="1"/>
      <c r="AF3551" s="1"/>
      <c r="AG3551" s="1"/>
      <c r="AH3551" s="1"/>
      <c r="AI3551" s="1"/>
      <c r="AJ3551" s="1"/>
      <c r="AK3551" s="1"/>
      <c r="AL3551" s="1"/>
      <c r="AM3551" s="1"/>
      <c r="AN3551" s="1"/>
      <c r="AO3551" s="1"/>
      <c r="AP3551" s="1"/>
      <c r="AQ3551" s="1"/>
      <c r="AR3551" s="1"/>
      <c r="AS3551" s="1"/>
      <c r="AT3551" s="1"/>
      <c r="AU3551" s="1"/>
      <c r="AV3551" s="1"/>
      <c r="AW3551" s="1"/>
      <c r="AX3551" s="1"/>
      <c r="AY3551" s="1"/>
      <c r="AZ3551" s="1"/>
      <c r="BA3551" s="1"/>
      <c r="BB3551" s="1"/>
      <c r="BC3551" s="1"/>
      <c r="BD3551" s="1"/>
      <c r="BE3551" s="1"/>
      <c r="BF3551" s="1"/>
      <c r="BG3551" s="1"/>
      <c r="BH3551" s="1"/>
      <c r="BI3551" s="1"/>
      <c r="BJ3551" s="1"/>
      <c r="BK3551" s="1"/>
      <c r="BL3551" s="1"/>
      <c r="BM3551" s="1"/>
      <c r="BN3551" s="1"/>
      <c r="BO3551" s="1"/>
      <c r="BP3551" s="1"/>
      <c r="BQ3551" s="1"/>
      <c r="BR3551" s="1"/>
      <c r="BS3551" s="1"/>
      <c r="BT3551" s="1"/>
      <c r="BU3551" s="1"/>
      <c r="BV3551" s="1"/>
      <c r="BW3551" s="1"/>
      <c r="BX3551" s="1"/>
      <c r="BY3551" s="1"/>
      <c r="BZ3551" s="1"/>
      <c r="CA3551" s="1"/>
      <c r="CB3551" s="1"/>
      <c r="CC3551" s="1"/>
      <c r="CD3551" s="1"/>
      <c r="CE3551" s="1"/>
      <c r="CF3551" s="1"/>
      <c r="CG3551" s="1"/>
      <c r="CH3551" s="1"/>
      <c r="CI3551" s="1"/>
      <c r="CJ3551" s="1"/>
      <c r="CK3551" s="1"/>
      <c r="CL3551" s="1"/>
      <c r="CM3551" s="1"/>
      <c r="CN3551" s="1"/>
      <c r="CO3551" s="1"/>
      <c r="CP3551" s="1"/>
      <c r="CQ3551" s="1"/>
      <c r="CR3551" s="1"/>
      <c r="CS3551" s="1"/>
      <c r="CT3551" s="1"/>
      <c r="CU3551" s="1"/>
      <c r="CV3551" s="1"/>
      <c r="CW3551" s="1"/>
      <c r="CX3551" s="1"/>
      <c r="CY3551" s="1"/>
      <c r="CZ3551" s="1"/>
      <c r="DA3551" s="1"/>
      <c r="DB3551" s="1"/>
      <c r="DC3551" s="1"/>
      <c r="DD3551" s="1"/>
      <c r="DE3551" s="1"/>
      <c r="DF3551" s="1"/>
      <c r="DG3551" s="1"/>
      <c r="DH3551" s="1"/>
      <c r="DI3551" s="1"/>
      <c r="DJ3551" s="1"/>
      <c r="DK3551" s="1"/>
      <c r="DL3551" s="1"/>
      <c r="DM3551" s="1"/>
      <c r="DN3551" s="1"/>
      <c r="DO3551" s="1"/>
      <c r="DP3551" s="1"/>
      <c r="DQ3551" s="1"/>
      <c r="DR3551" s="1"/>
      <c r="DS3551" s="1"/>
      <c r="DT3551" s="1"/>
      <c r="DU3551" s="1"/>
      <c r="DV3551" s="1"/>
      <c r="DW3551" s="1"/>
      <c r="DX3551" s="1"/>
      <c r="DY3551" s="1"/>
      <c r="DZ3551" s="1"/>
      <c r="EA3551" s="1"/>
      <c r="EB3551" s="1"/>
      <c r="EC3551" s="1"/>
      <c r="ED3551" s="1"/>
      <c r="EE3551" s="1"/>
      <c r="EF3551" s="1"/>
      <c r="EG3551" s="1"/>
      <c r="EH3551" s="1"/>
      <c r="EI3551" s="1"/>
      <c r="EJ3551" s="1"/>
      <c r="EK3551" s="1"/>
      <c r="EL3551" s="1"/>
      <c r="EM3551" s="1"/>
      <c r="EN3551" s="1"/>
      <c r="EO3551" s="1"/>
      <c r="EP3551" s="1"/>
      <c r="EQ3551" s="1"/>
      <c r="ER3551" s="1"/>
      <c r="ES3551" s="1"/>
      <c r="ET3551" s="1"/>
      <c r="EU3551" s="1"/>
      <c r="EV3551" s="1"/>
      <c r="EW3551" s="1"/>
      <c r="EX3551" s="1"/>
      <c r="EY3551" s="1"/>
      <c r="EZ3551" s="1"/>
      <c r="FA3551" s="1"/>
      <c r="FB3551" s="1"/>
      <c r="FC3551" s="1"/>
      <c r="FD3551" s="1"/>
      <c r="FE3551" s="1"/>
      <c r="FF3551" s="1"/>
      <c r="FG3551" s="1"/>
      <c r="FH3551" s="1"/>
      <c r="FI3551" s="1"/>
      <c r="FJ3551" s="1"/>
      <c r="FK3551" s="1"/>
      <c r="FL3551" s="1"/>
      <c r="FM3551" s="1"/>
      <c r="FN3551" s="1"/>
      <c r="FO3551" s="1"/>
      <c r="FP3551" s="1"/>
      <c r="FQ3551" s="1"/>
      <c r="FR3551" s="1"/>
      <c r="FS3551" s="1"/>
      <c r="FT3551" s="1"/>
      <c r="FU3551" s="1"/>
      <c r="FV3551" s="1"/>
      <c r="FW3551" s="1"/>
      <c r="FX3551" s="1"/>
      <c r="FY3551" s="1"/>
      <c r="FZ3551" s="1"/>
      <c r="GA3551" s="1"/>
      <c r="GB3551" s="1"/>
      <c r="GC3551" s="1"/>
      <c r="GD3551" s="1"/>
      <c r="GE3551" s="1"/>
      <c r="GF3551" s="1"/>
      <c r="GG3551" s="1"/>
      <c r="GH3551" s="1"/>
      <c r="GI3551" s="1"/>
      <c r="GJ3551" s="1"/>
      <c r="GK3551" s="1"/>
      <c r="GL3551" s="1"/>
      <c r="GM3551" s="1"/>
      <c r="GN3551" s="1"/>
      <c r="GO3551" s="1"/>
    </row>
    <row r="3552" spans="1:197" s="40" customFormat="1" x14ac:dyDescent="0.25">
      <c r="A3552" s="41"/>
      <c r="B3552" s="4"/>
      <c r="C3552" s="41"/>
      <c r="D3552" s="42"/>
      <c r="E3552" s="42"/>
      <c r="F3552" s="42"/>
      <c r="G3552" s="1"/>
      <c r="H3552" s="1"/>
      <c r="I3552" s="1"/>
      <c r="J3552" s="1"/>
      <c r="K3552" s="1"/>
      <c r="L3552" s="1"/>
      <c r="M3552" s="2"/>
      <c r="N3552" s="1"/>
      <c r="O3552" s="1"/>
      <c r="P3552" s="1"/>
      <c r="Q3552" s="1"/>
      <c r="R3552" s="1"/>
      <c r="S3552" s="1"/>
      <c r="T3552" s="1"/>
      <c r="U3552" s="1"/>
      <c r="V3552" s="1"/>
      <c r="W3552" s="1"/>
      <c r="X3552" s="1"/>
      <c r="Y3552" s="1"/>
      <c r="Z3552" s="1"/>
      <c r="AA3552" s="1"/>
      <c r="AB3552" s="1"/>
      <c r="AC3552" s="1"/>
      <c r="AD3552" s="1"/>
      <c r="AE3552" s="1"/>
      <c r="AF3552" s="1"/>
      <c r="AG3552" s="1"/>
      <c r="AH3552" s="1"/>
      <c r="AI3552" s="1"/>
      <c r="AJ3552" s="1"/>
      <c r="AK3552" s="1"/>
      <c r="AL3552" s="1"/>
      <c r="AM3552" s="1"/>
      <c r="AN3552" s="1"/>
      <c r="AO3552" s="1"/>
      <c r="AP3552" s="1"/>
      <c r="AQ3552" s="1"/>
      <c r="AR3552" s="1"/>
      <c r="AS3552" s="1"/>
      <c r="AT3552" s="1"/>
      <c r="AU3552" s="1"/>
      <c r="AV3552" s="1"/>
      <c r="AW3552" s="1"/>
      <c r="AX3552" s="1"/>
      <c r="AY3552" s="1"/>
      <c r="AZ3552" s="1"/>
      <c r="BA3552" s="1"/>
      <c r="BB3552" s="1"/>
      <c r="BC3552" s="1"/>
      <c r="BD3552" s="1"/>
      <c r="BE3552" s="1"/>
      <c r="BF3552" s="1"/>
      <c r="BG3552" s="1"/>
      <c r="BH3552" s="1"/>
      <c r="BI3552" s="1"/>
      <c r="BJ3552" s="1"/>
      <c r="BK3552" s="1"/>
      <c r="BL3552" s="1"/>
      <c r="BM3552" s="1"/>
      <c r="BN3552" s="1"/>
      <c r="BO3552" s="1"/>
      <c r="BP3552" s="1"/>
      <c r="BQ3552" s="1"/>
      <c r="BR3552" s="1"/>
      <c r="BS3552" s="1"/>
      <c r="BT3552" s="1"/>
      <c r="BU3552" s="1"/>
      <c r="BV3552" s="1"/>
      <c r="BW3552" s="1"/>
      <c r="BX3552" s="1"/>
      <c r="BY3552" s="1"/>
      <c r="BZ3552" s="1"/>
      <c r="CA3552" s="1"/>
      <c r="CB3552" s="1"/>
      <c r="CC3552" s="1"/>
      <c r="CD3552" s="1"/>
      <c r="CE3552" s="1"/>
      <c r="CF3552" s="1"/>
      <c r="CG3552" s="1"/>
      <c r="CH3552" s="1"/>
      <c r="CI3552" s="1"/>
      <c r="CJ3552" s="1"/>
      <c r="CK3552" s="1"/>
      <c r="CL3552" s="1"/>
      <c r="CM3552" s="1"/>
      <c r="CN3552" s="1"/>
      <c r="CO3552" s="1"/>
      <c r="CP3552" s="1"/>
      <c r="CQ3552" s="1"/>
      <c r="CR3552" s="1"/>
      <c r="CS3552" s="1"/>
      <c r="CT3552" s="1"/>
      <c r="CU3552" s="1"/>
      <c r="CV3552" s="1"/>
      <c r="CW3552" s="1"/>
      <c r="CX3552" s="1"/>
      <c r="CY3552" s="1"/>
      <c r="CZ3552" s="1"/>
      <c r="DA3552" s="1"/>
      <c r="DB3552" s="1"/>
      <c r="DC3552" s="1"/>
      <c r="DD3552" s="1"/>
      <c r="DE3552" s="1"/>
      <c r="DF3552" s="1"/>
      <c r="DG3552" s="1"/>
      <c r="DH3552" s="1"/>
      <c r="DI3552" s="1"/>
      <c r="DJ3552" s="1"/>
      <c r="DK3552" s="1"/>
      <c r="DL3552" s="1"/>
      <c r="DM3552" s="1"/>
      <c r="DN3552" s="1"/>
      <c r="DO3552" s="1"/>
      <c r="DP3552" s="1"/>
      <c r="DQ3552" s="1"/>
      <c r="DR3552" s="1"/>
      <c r="DS3552" s="1"/>
      <c r="DT3552" s="1"/>
      <c r="DU3552" s="1"/>
      <c r="DV3552" s="1"/>
      <c r="DW3552" s="1"/>
      <c r="DX3552" s="1"/>
      <c r="DY3552" s="1"/>
      <c r="DZ3552" s="1"/>
      <c r="EA3552" s="1"/>
      <c r="EB3552" s="1"/>
      <c r="EC3552" s="1"/>
      <c r="ED3552" s="1"/>
      <c r="EE3552" s="1"/>
      <c r="EF3552" s="1"/>
      <c r="EG3552" s="1"/>
      <c r="EH3552" s="1"/>
      <c r="EI3552" s="1"/>
      <c r="EJ3552" s="1"/>
      <c r="EK3552" s="1"/>
      <c r="EL3552" s="1"/>
      <c r="EM3552" s="1"/>
      <c r="EN3552" s="1"/>
      <c r="EO3552" s="1"/>
      <c r="EP3552" s="1"/>
      <c r="EQ3552" s="1"/>
      <c r="ER3552" s="1"/>
      <c r="ES3552" s="1"/>
      <c r="ET3552" s="1"/>
      <c r="EU3552" s="1"/>
      <c r="EV3552" s="1"/>
      <c r="EW3552" s="1"/>
      <c r="EX3552" s="1"/>
      <c r="EY3552" s="1"/>
      <c r="EZ3552" s="1"/>
      <c r="FA3552" s="1"/>
      <c r="FB3552" s="1"/>
      <c r="FC3552" s="1"/>
      <c r="FD3552" s="1"/>
      <c r="FE3552" s="1"/>
      <c r="FF3552" s="1"/>
      <c r="FG3552" s="1"/>
      <c r="FH3552" s="1"/>
      <c r="FI3552" s="1"/>
      <c r="FJ3552" s="1"/>
      <c r="FK3552" s="1"/>
      <c r="FL3552" s="1"/>
      <c r="FM3552" s="1"/>
      <c r="FN3552" s="1"/>
      <c r="FO3552" s="1"/>
      <c r="FP3552" s="1"/>
      <c r="FQ3552" s="1"/>
      <c r="FR3552" s="1"/>
      <c r="FS3552" s="1"/>
      <c r="FT3552" s="1"/>
      <c r="FU3552" s="1"/>
      <c r="FV3552" s="1"/>
      <c r="FW3552" s="1"/>
      <c r="FX3552" s="1"/>
      <c r="FY3552" s="1"/>
      <c r="FZ3552" s="1"/>
      <c r="GA3552" s="1"/>
      <c r="GB3552" s="1"/>
      <c r="GC3552" s="1"/>
      <c r="GD3552" s="1"/>
      <c r="GE3552" s="1"/>
      <c r="GF3552" s="1"/>
      <c r="GG3552" s="1"/>
      <c r="GH3552" s="1"/>
      <c r="GI3552" s="1"/>
      <c r="GJ3552" s="1"/>
      <c r="GK3552" s="1"/>
      <c r="GL3552" s="1"/>
      <c r="GM3552" s="1"/>
      <c r="GN3552" s="1"/>
      <c r="GO3552" s="1"/>
    </row>
    <row r="3553" spans="1:197" s="40" customFormat="1" x14ac:dyDescent="0.25">
      <c r="A3553" s="41"/>
      <c r="B3553" s="4"/>
      <c r="C3553" s="41"/>
      <c r="D3553" s="42"/>
      <c r="E3553" s="42"/>
      <c r="F3553" s="42"/>
      <c r="G3553" s="1"/>
      <c r="H3553" s="1"/>
      <c r="I3553" s="1"/>
      <c r="J3553" s="1"/>
      <c r="K3553" s="1"/>
      <c r="L3553" s="1"/>
      <c r="M3553" s="2"/>
      <c r="N3553" s="1"/>
      <c r="O3553" s="1"/>
      <c r="P3553" s="1"/>
      <c r="Q3553" s="1"/>
      <c r="R3553" s="1"/>
      <c r="S3553" s="1"/>
      <c r="T3553" s="1"/>
      <c r="U3553" s="1"/>
      <c r="V3553" s="1"/>
      <c r="W3553" s="1"/>
      <c r="X3553" s="1"/>
      <c r="Y3553" s="1"/>
      <c r="Z3553" s="1"/>
      <c r="AA3553" s="1"/>
      <c r="AB3553" s="1"/>
      <c r="AC3553" s="1"/>
      <c r="AD3553" s="1"/>
      <c r="AE3553" s="1"/>
      <c r="AF3553" s="1"/>
      <c r="AG3553" s="1"/>
      <c r="AH3553" s="1"/>
      <c r="AI3553" s="1"/>
      <c r="AJ3553" s="1"/>
      <c r="AK3553" s="1"/>
      <c r="AL3553" s="1"/>
      <c r="AM3553" s="1"/>
      <c r="AN3553" s="1"/>
      <c r="AO3553" s="1"/>
      <c r="AP3553" s="1"/>
      <c r="AQ3553" s="1"/>
      <c r="AR3553" s="1"/>
      <c r="AS3553" s="1"/>
      <c r="AT3553" s="1"/>
      <c r="AU3553" s="1"/>
      <c r="AV3553" s="1"/>
      <c r="AW3553" s="1"/>
      <c r="AX3553" s="1"/>
      <c r="AY3553" s="1"/>
      <c r="AZ3553" s="1"/>
      <c r="BA3553" s="1"/>
      <c r="BB3553" s="1"/>
      <c r="BC3553" s="1"/>
      <c r="BD3553" s="1"/>
      <c r="BE3553" s="1"/>
      <c r="BF3553" s="1"/>
      <c r="BG3553" s="1"/>
      <c r="BH3553" s="1"/>
      <c r="BI3553" s="1"/>
      <c r="BJ3553" s="1"/>
      <c r="BK3553" s="1"/>
      <c r="BL3553" s="1"/>
      <c r="BM3553" s="1"/>
      <c r="BN3553" s="1"/>
      <c r="BO3553" s="1"/>
      <c r="BP3553" s="1"/>
      <c r="BQ3553" s="1"/>
      <c r="BR3553" s="1"/>
      <c r="BS3553" s="1"/>
      <c r="BT3553" s="1"/>
      <c r="BU3553" s="1"/>
      <c r="BV3553" s="1"/>
      <c r="BW3553" s="1"/>
      <c r="BX3553" s="1"/>
      <c r="BY3553" s="1"/>
      <c r="BZ3553" s="1"/>
      <c r="CA3553" s="1"/>
      <c r="CB3553" s="1"/>
      <c r="CC3553" s="1"/>
      <c r="CD3553" s="1"/>
      <c r="CE3553" s="1"/>
      <c r="CF3553" s="1"/>
      <c r="CG3553" s="1"/>
      <c r="CH3553" s="1"/>
      <c r="CI3553" s="1"/>
      <c r="CJ3553" s="1"/>
      <c r="CK3553" s="1"/>
      <c r="CL3553" s="1"/>
      <c r="CM3553" s="1"/>
      <c r="CN3553" s="1"/>
      <c r="CO3553" s="1"/>
      <c r="CP3553" s="1"/>
      <c r="CQ3553" s="1"/>
      <c r="CR3553" s="1"/>
      <c r="CS3553" s="1"/>
      <c r="CT3553" s="1"/>
      <c r="CU3553" s="1"/>
      <c r="CV3553" s="1"/>
      <c r="CW3553" s="1"/>
      <c r="CX3553" s="1"/>
      <c r="CY3553" s="1"/>
      <c r="CZ3553" s="1"/>
      <c r="DA3553" s="1"/>
      <c r="DB3553" s="1"/>
      <c r="DC3553" s="1"/>
      <c r="DD3553" s="1"/>
      <c r="DE3553" s="1"/>
      <c r="DF3553" s="1"/>
      <c r="DG3553" s="1"/>
      <c r="DH3553" s="1"/>
      <c r="DI3553" s="1"/>
      <c r="DJ3553" s="1"/>
      <c r="DK3553" s="1"/>
      <c r="DL3553" s="1"/>
      <c r="DM3553" s="1"/>
      <c r="DN3553" s="1"/>
      <c r="DO3553" s="1"/>
      <c r="DP3553" s="1"/>
      <c r="DQ3553" s="1"/>
      <c r="DR3553" s="1"/>
      <c r="DS3553" s="1"/>
      <c r="DT3553" s="1"/>
      <c r="DU3553" s="1"/>
      <c r="DV3553" s="1"/>
      <c r="DW3553" s="1"/>
      <c r="DX3553" s="1"/>
      <c r="DY3553" s="1"/>
      <c r="DZ3553" s="1"/>
      <c r="EA3553" s="1"/>
      <c r="EB3553" s="1"/>
      <c r="EC3553" s="1"/>
      <c r="ED3553" s="1"/>
      <c r="EE3553" s="1"/>
      <c r="EF3553" s="1"/>
      <c r="EG3553" s="1"/>
      <c r="EH3553" s="1"/>
      <c r="EI3553" s="1"/>
      <c r="EJ3553" s="1"/>
      <c r="EK3553" s="1"/>
      <c r="EL3553" s="1"/>
      <c r="EM3553" s="1"/>
      <c r="EN3553" s="1"/>
      <c r="EO3553" s="1"/>
      <c r="EP3553" s="1"/>
      <c r="EQ3553" s="1"/>
      <c r="ER3553" s="1"/>
      <c r="ES3553" s="1"/>
      <c r="ET3553" s="1"/>
      <c r="EU3553" s="1"/>
      <c r="EV3553" s="1"/>
      <c r="EW3553" s="1"/>
      <c r="EX3553" s="1"/>
      <c r="EY3553" s="1"/>
      <c r="EZ3553" s="1"/>
      <c r="FA3553" s="1"/>
      <c r="FB3553" s="1"/>
      <c r="FC3553" s="1"/>
      <c r="FD3553" s="1"/>
      <c r="FE3553" s="1"/>
      <c r="FF3553" s="1"/>
      <c r="FG3553" s="1"/>
      <c r="FH3553" s="1"/>
      <c r="FI3553" s="1"/>
      <c r="FJ3553" s="1"/>
      <c r="FK3553" s="1"/>
      <c r="FL3553" s="1"/>
      <c r="FM3553" s="1"/>
      <c r="FN3553" s="1"/>
      <c r="FO3553" s="1"/>
      <c r="FP3553" s="1"/>
      <c r="FQ3553" s="1"/>
      <c r="FR3553" s="1"/>
      <c r="FS3553" s="1"/>
      <c r="FT3553" s="1"/>
      <c r="FU3553" s="1"/>
      <c r="FV3553" s="1"/>
      <c r="FW3553" s="1"/>
      <c r="FX3553" s="1"/>
      <c r="FY3553" s="1"/>
      <c r="FZ3553" s="1"/>
      <c r="GA3553" s="1"/>
      <c r="GB3553" s="1"/>
      <c r="GC3553" s="1"/>
      <c r="GD3553" s="1"/>
      <c r="GE3553" s="1"/>
      <c r="GF3553" s="1"/>
      <c r="GG3553" s="1"/>
      <c r="GH3553" s="1"/>
      <c r="GI3553" s="1"/>
      <c r="GJ3553" s="1"/>
      <c r="GK3553" s="1"/>
      <c r="GL3553" s="1"/>
      <c r="GM3553" s="1"/>
      <c r="GN3553" s="1"/>
      <c r="GO3553" s="1"/>
    </row>
    <row r="3554" spans="1:197" s="40" customFormat="1" x14ac:dyDescent="0.25">
      <c r="A3554" s="41"/>
      <c r="B3554" s="4"/>
      <c r="C3554" s="41"/>
      <c r="D3554" s="42"/>
      <c r="E3554" s="42"/>
      <c r="F3554" s="42"/>
      <c r="G3554" s="1"/>
      <c r="H3554" s="1"/>
      <c r="I3554" s="1"/>
      <c r="J3554" s="1"/>
      <c r="K3554" s="1"/>
      <c r="L3554" s="1"/>
      <c r="M3554" s="2"/>
      <c r="N3554" s="1"/>
      <c r="O3554" s="1"/>
      <c r="P3554" s="1"/>
      <c r="Q3554" s="1"/>
      <c r="R3554" s="1"/>
      <c r="S3554" s="1"/>
      <c r="T3554" s="1"/>
      <c r="U3554" s="1"/>
      <c r="V3554" s="1"/>
      <c r="W3554" s="1"/>
      <c r="X3554" s="1"/>
      <c r="Y3554" s="1"/>
      <c r="Z3554" s="1"/>
      <c r="AA3554" s="1"/>
      <c r="AB3554" s="1"/>
      <c r="AC3554" s="1"/>
      <c r="AD3554" s="1"/>
      <c r="AE3554" s="1"/>
      <c r="AF3554" s="1"/>
      <c r="AG3554" s="1"/>
      <c r="AH3554" s="1"/>
      <c r="AI3554" s="1"/>
      <c r="AJ3554" s="1"/>
      <c r="AK3554" s="1"/>
      <c r="AL3554" s="1"/>
      <c r="AM3554" s="1"/>
      <c r="AN3554" s="1"/>
      <c r="AO3554" s="1"/>
      <c r="AP3554" s="1"/>
      <c r="AQ3554" s="1"/>
      <c r="AR3554" s="1"/>
      <c r="AS3554" s="1"/>
      <c r="AT3554" s="1"/>
      <c r="AU3554" s="1"/>
      <c r="AV3554" s="1"/>
      <c r="AW3554" s="1"/>
      <c r="AX3554" s="1"/>
      <c r="AY3554" s="1"/>
      <c r="AZ3554" s="1"/>
      <c r="BA3554" s="1"/>
      <c r="BB3554" s="1"/>
      <c r="BC3554" s="1"/>
      <c r="BD3554" s="1"/>
      <c r="BE3554" s="1"/>
      <c r="BF3554" s="1"/>
      <c r="BG3554" s="1"/>
      <c r="BH3554" s="1"/>
      <c r="BI3554" s="1"/>
      <c r="BJ3554" s="1"/>
      <c r="BK3554" s="1"/>
      <c r="BL3554" s="1"/>
      <c r="BM3554" s="1"/>
      <c r="BN3554" s="1"/>
      <c r="BO3554" s="1"/>
      <c r="BP3554" s="1"/>
      <c r="BQ3554" s="1"/>
      <c r="BR3554" s="1"/>
      <c r="BS3554" s="1"/>
      <c r="BT3554" s="1"/>
      <c r="BU3554" s="1"/>
      <c r="BV3554" s="1"/>
      <c r="BW3554" s="1"/>
      <c r="BX3554" s="1"/>
      <c r="BY3554" s="1"/>
      <c r="BZ3554" s="1"/>
      <c r="CA3554" s="1"/>
      <c r="CB3554" s="1"/>
      <c r="CC3554" s="1"/>
      <c r="CD3554" s="1"/>
      <c r="CE3554" s="1"/>
      <c r="CF3554" s="1"/>
      <c r="CG3554" s="1"/>
      <c r="CH3554" s="1"/>
      <c r="CI3554" s="1"/>
      <c r="CJ3554" s="1"/>
      <c r="CK3554" s="1"/>
      <c r="CL3554" s="1"/>
      <c r="CM3554" s="1"/>
      <c r="CN3554" s="1"/>
      <c r="CO3554" s="1"/>
      <c r="CP3554" s="1"/>
      <c r="CQ3554" s="1"/>
      <c r="CR3554" s="1"/>
      <c r="CS3554" s="1"/>
      <c r="CT3554" s="1"/>
      <c r="CU3554" s="1"/>
      <c r="CV3554" s="1"/>
      <c r="CW3554" s="1"/>
      <c r="CX3554" s="1"/>
      <c r="CY3554" s="1"/>
      <c r="CZ3554" s="1"/>
      <c r="DA3554" s="1"/>
      <c r="DB3554" s="1"/>
      <c r="DC3554" s="1"/>
      <c r="DD3554" s="1"/>
      <c r="DE3554" s="1"/>
      <c r="DF3554" s="1"/>
      <c r="DG3554" s="1"/>
      <c r="DH3554" s="1"/>
      <c r="DI3554" s="1"/>
      <c r="DJ3554" s="1"/>
      <c r="DK3554" s="1"/>
      <c r="DL3554" s="1"/>
      <c r="DM3554" s="1"/>
      <c r="DN3554" s="1"/>
      <c r="DO3554" s="1"/>
      <c r="DP3554" s="1"/>
      <c r="DQ3554" s="1"/>
      <c r="DR3554" s="1"/>
      <c r="DS3554" s="1"/>
      <c r="DT3554" s="1"/>
      <c r="DU3554" s="1"/>
      <c r="DV3554" s="1"/>
      <c r="DW3554" s="1"/>
      <c r="DX3554" s="1"/>
      <c r="DY3554" s="1"/>
      <c r="DZ3554" s="1"/>
      <c r="EA3554" s="1"/>
      <c r="EB3554" s="1"/>
      <c r="EC3554" s="1"/>
      <c r="ED3554" s="1"/>
      <c r="EE3554" s="1"/>
      <c r="EF3554" s="1"/>
      <c r="EG3554" s="1"/>
      <c r="EH3554" s="1"/>
      <c r="EI3554" s="1"/>
      <c r="EJ3554" s="1"/>
      <c r="EK3554" s="1"/>
      <c r="EL3554" s="1"/>
      <c r="EM3554" s="1"/>
      <c r="EN3554" s="1"/>
      <c r="EO3554" s="1"/>
      <c r="EP3554" s="1"/>
      <c r="EQ3554" s="1"/>
      <c r="ER3554" s="1"/>
      <c r="ES3554" s="1"/>
      <c r="ET3554" s="1"/>
      <c r="EU3554" s="1"/>
      <c r="EV3554" s="1"/>
      <c r="EW3554" s="1"/>
      <c r="EX3554" s="1"/>
      <c r="EY3554" s="1"/>
      <c r="EZ3554" s="1"/>
      <c r="FA3554" s="1"/>
      <c r="FB3554" s="1"/>
      <c r="FC3554" s="1"/>
      <c r="FD3554" s="1"/>
      <c r="FE3554" s="1"/>
      <c r="FF3554" s="1"/>
      <c r="FG3554" s="1"/>
      <c r="FH3554" s="1"/>
      <c r="FI3554" s="1"/>
      <c r="FJ3554" s="1"/>
      <c r="FK3554" s="1"/>
      <c r="FL3554" s="1"/>
      <c r="FM3554" s="1"/>
      <c r="FN3554" s="1"/>
      <c r="FO3554" s="1"/>
      <c r="FP3554" s="1"/>
      <c r="FQ3554" s="1"/>
      <c r="FR3554" s="1"/>
      <c r="FS3554" s="1"/>
      <c r="FT3554" s="1"/>
      <c r="FU3554" s="1"/>
      <c r="FV3554" s="1"/>
      <c r="FW3554" s="1"/>
      <c r="FX3554" s="1"/>
      <c r="FY3554" s="1"/>
      <c r="FZ3554" s="1"/>
      <c r="GA3554" s="1"/>
      <c r="GB3554" s="1"/>
      <c r="GC3554" s="1"/>
      <c r="GD3554" s="1"/>
      <c r="GE3554" s="1"/>
      <c r="GF3554" s="1"/>
      <c r="GG3554" s="1"/>
      <c r="GH3554" s="1"/>
      <c r="GI3554" s="1"/>
      <c r="GJ3554" s="1"/>
      <c r="GK3554" s="1"/>
      <c r="GL3554" s="1"/>
      <c r="GM3554" s="1"/>
      <c r="GN3554" s="1"/>
      <c r="GO3554" s="1"/>
    </row>
    <row r="3555" spans="1:197" s="40" customFormat="1" x14ac:dyDescent="0.25">
      <c r="A3555" s="41"/>
      <c r="B3555" s="4"/>
      <c r="C3555" s="41"/>
      <c r="D3555" s="42"/>
      <c r="E3555" s="42"/>
      <c r="F3555" s="42"/>
      <c r="G3555" s="1"/>
      <c r="H3555" s="1"/>
      <c r="I3555" s="1"/>
      <c r="J3555" s="1"/>
      <c r="K3555" s="1"/>
      <c r="L3555" s="1"/>
      <c r="M3555" s="2"/>
      <c r="N3555" s="1"/>
      <c r="O3555" s="1"/>
      <c r="P3555" s="1"/>
      <c r="Q3555" s="1"/>
      <c r="R3555" s="1"/>
      <c r="S3555" s="1"/>
      <c r="T3555" s="1"/>
      <c r="U3555" s="1"/>
      <c r="V3555" s="1"/>
      <c r="W3555" s="1"/>
      <c r="X3555" s="1"/>
      <c r="Y3555" s="1"/>
      <c r="Z3555" s="1"/>
      <c r="AA3555" s="1"/>
      <c r="AB3555" s="1"/>
      <c r="AC3555" s="1"/>
      <c r="AD3555" s="1"/>
      <c r="AE3555" s="1"/>
      <c r="AF3555" s="1"/>
      <c r="AG3555" s="1"/>
      <c r="AH3555" s="1"/>
      <c r="AI3555" s="1"/>
      <c r="AJ3555" s="1"/>
      <c r="AK3555" s="1"/>
      <c r="AL3555" s="1"/>
      <c r="AM3555" s="1"/>
      <c r="AN3555" s="1"/>
      <c r="AO3555" s="1"/>
      <c r="AP3555" s="1"/>
      <c r="AQ3555" s="1"/>
      <c r="AR3555" s="1"/>
      <c r="AS3555" s="1"/>
      <c r="AT3555" s="1"/>
      <c r="AU3555" s="1"/>
      <c r="AV3555" s="1"/>
      <c r="AW3555" s="1"/>
      <c r="AX3555" s="1"/>
      <c r="AY3555" s="1"/>
      <c r="AZ3555" s="1"/>
      <c r="BA3555" s="1"/>
      <c r="BB3555" s="1"/>
      <c r="BC3555" s="1"/>
      <c r="BD3555" s="1"/>
      <c r="BE3555" s="1"/>
      <c r="BF3555" s="1"/>
      <c r="BG3555" s="1"/>
      <c r="BH3555" s="1"/>
      <c r="BI3555" s="1"/>
      <c r="BJ3555" s="1"/>
      <c r="BK3555" s="1"/>
      <c r="BL3555" s="1"/>
      <c r="BM3555" s="1"/>
      <c r="BN3555" s="1"/>
      <c r="BO3555" s="1"/>
      <c r="BP3555" s="1"/>
      <c r="BQ3555" s="1"/>
      <c r="BR3555" s="1"/>
      <c r="BS3555" s="1"/>
      <c r="BT3555" s="1"/>
      <c r="BU3555" s="1"/>
      <c r="BV3555" s="1"/>
      <c r="BW3555" s="1"/>
      <c r="BX3555" s="1"/>
      <c r="BY3555" s="1"/>
      <c r="BZ3555" s="1"/>
      <c r="CA3555" s="1"/>
      <c r="CB3555" s="1"/>
      <c r="CC3555" s="1"/>
      <c r="CD3555" s="1"/>
      <c r="CE3555" s="1"/>
      <c r="CF3555" s="1"/>
      <c r="CG3555" s="1"/>
      <c r="CH3555" s="1"/>
      <c r="CI3555" s="1"/>
      <c r="CJ3555" s="1"/>
      <c r="CK3555" s="1"/>
      <c r="CL3555" s="1"/>
      <c r="CM3555" s="1"/>
      <c r="CN3555" s="1"/>
      <c r="CO3555" s="1"/>
      <c r="CP3555" s="1"/>
      <c r="CQ3555" s="1"/>
      <c r="CR3555" s="1"/>
      <c r="CS3555" s="1"/>
      <c r="CT3555" s="1"/>
      <c r="CU3555" s="1"/>
      <c r="CV3555" s="1"/>
      <c r="CW3555" s="1"/>
      <c r="CX3555" s="1"/>
      <c r="CY3555" s="1"/>
      <c r="CZ3555" s="1"/>
      <c r="DA3555" s="1"/>
      <c r="DB3555" s="1"/>
      <c r="DC3555" s="1"/>
      <c r="DD3555" s="1"/>
      <c r="DE3555" s="1"/>
      <c r="DF3555" s="1"/>
      <c r="DG3555" s="1"/>
      <c r="DH3555" s="1"/>
      <c r="DI3555" s="1"/>
      <c r="DJ3555" s="1"/>
      <c r="DK3555" s="1"/>
      <c r="DL3555" s="1"/>
      <c r="DM3555" s="1"/>
      <c r="DN3555" s="1"/>
      <c r="DO3555" s="1"/>
      <c r="DP3555" s="1"/>
      <c r="DQ3555" s="1"/>
      <c r="DR3555" s="1"/>
      <c r="DS3555" s="1"/>
      <c r="DT3555" s="1"/>
      <c r="DU3555" s="1"/>
      <c r="DV3555" s="1"/>
      <c r="DW3555" s="1"/>
      <c r="DX3555" s="1"/>
      <c r="DY3555" s="1"/>
      <c r="DZ3555" s="1"/>
      <c r="EA3555" s="1"/>
      <c r="EB3555" s="1"/>
      <c r="EC3555" s="1"/>
      <c r="ED3555" s="1"/>
      <c r="EE3555" s="1"/>
      <c r="EF3555" s="1"/>
      <c r="EG3555" s="1"/>
      <c r="EH3555" s="1"/>
      <c r="EI3555" s="1"/>
      <c r="EJ3555" s="1"/>
      <c r="EK3555" s="1"/>
      <c r="EL3555" s="1"/>
      <c r="EM3555" s="1"/>
      <c r="EN3555" s="1"/>
      <c r="EO3555" s="1"/>
      <c r="EP3555" s="1"/>
      <c r="EQ3555" s="1"/>
      <c r="ER3555" s="1"/>
      <c r="ES3555" s="1"/>
      <c r="ET3555" s="1"/>
      <c r="EU3555" s="1"/>
      <c r="EV3555" s="1"/>
      <c r="EW3555" s="1"/>
      <c r="EX3555" s="1"/>
      <c r="EY3555" s="1"/>
      <c r="EZ3555" s="1"/>
      <c r="FA3555" s="1"/>
      <c r="FB3555" s="1"/>
      <c r="FC3555" s="1"/>
      <c r="FD3555" s="1"/>
      <c r="FE3555" s="1"/>
      <c r="FF3555" s="1"/>
      <c r="FG3555" s="1"/>
      <c r="FH3555" s="1"/>
      <c r="FI3555" s="1"/>
      <c r="FJ3555" s="1"/>
      <c r="FK3555" s="1"/>
      <c r="FL3555" s="1"/>
      <c r="FM3555" s="1"/>
      <c r="FN3555" s="1"/>
      <c r="FO3555" s="1"/>
      <c r="FP3555" s="1"/>
      <c r="FQ3555" s="1"/>
      <c r="FR3555" s="1"/>
      <c r="FS3555" s="1"/>
      <c r="FT3555" s="1"/>
      <c r="FU3555" s="1"/>
      <c r="FV3555" s="1"/>
      <c r="FW3555" s="1"/>
      <c r="FX3555" s="1"/>
      <c r="FY3555" s="1"/>
      <c r="FZ3555" s="1"/>
      <c r="GA3555" s="1"/>
      <c r="GB3555" s="1"/>
      <c r="GC3555" s="1"/>
      <c r="GD3555" s="1"/>
      <c r="GE3555" s="1"/>
      <c r="GF3555" s="1"/>
      <c r="GG3555" s="1"/>
      <c r="GH3555" s="1"/>
      <c r="GI3555" s="1"/>
      <c r="GJ3555" s="1"/>
      <c r="GK3555" s="1"/>
      <c r="GL3555" s="1"/>
      <c r="GM3555" s="1"/>
      <c r="GN3555" s="1"/>
      <c r="GO3555" s="1"/>
    </row>
    <row r="3556" spans="1:197" s="40" customFormat="1" x14ac:dyDescent="0.25">
      <c r="A3556" s="41"/>
      <c r="B3556" s="4"/>
      <c r="C3556" s="41"/>
      <c r="D3556" s="42"/>
      <c r="E3556" s="42"/>
      <c r="F3556" s="42"/>
      <c r="G3556" s="1"/>
      <c r="H3556" s="1"/>
      <c r="I3556" s="1"/>
      <c r="J3556" s="1"/>
      <c r="K3556" s="1"/>
      <c r="L3556" s="1"/>
      <c r="M3556" s="2"/>
      <c r="N3556" s="1"/>
      <c r="O3556" s="1"/>
      <c r="P3556" s="1"/>
      <c r="Q3556" s="1"/>
      <c r="R3556" s="1"/>
      <c r="S3556" s="1"/>
      <c r="T3556" s="1"/>
      <c r="U3556" s="1"/>
      <c r="V3556" s="1"/>
      <c r="W3556" s="1"/>
      <c r="X3556" s="1"/>
      <c r="Y3556" s="1"/>
      <c r="Z3556" s="1"/>
      <c r="AA3556" s="1"/>
      <c r="AB3556" s="1"/>
      <c r="AC3556" s="1"/>
      <c r="AD3556" s="1"/>
      <c r="AE3556" s="1"/>
      <c r="AF3556" s="1"/>
      <c r="AG3556" s="1"/>
      <c r="AH3556" s="1"/>
      <c r="AI3556" s="1"/>
      <c r="AJ3556" s="1"/>
      <c r="AK3556" s="1"/>
      <c r="AL3556" s="1"/>
      <c r="AM3556" s="1"/>
      <c r="AN3556" s="1"/>
      <c r="AO3556" s="1"/>
      <c r="AP3556" s="1"/>
      <c r="AQ3556" s="1"/>
      <c r="AR3556" s="1"/>
      <c r="AS3556" s="1"/>
      <c r="AT3556" s="1"/>
      <c r="AU3556" s="1"/>
      <c r="AV3556" s="1"/>
      <c r="AW3556" s="1"/>
      <c r="AX3556" s="1"/>
      <c r="AY3556" s="1"/>
      <c r="AZ3556" s="1"/>
      <c r="BA3556" s="1"/>
      <c r="BB3556" s="1"/>
      <c r="BC3556" s="1"/>
      <c r="BD3556" s="1"/>
      <c r="BE3556" s="1"/>
      <c r="BF3556" s="1"/>
      <c r="BG3556" s="1"/>
      <c r="BH3556" s="1"/>
      <c r="BI3556" s="1"/>
      <c r="BJ3556" s="1"/>
      <c r="BK3556" s="1"/>
      <c r="BL3556" s="1"/>
      <c r="BM3556" s="1"/>
      <c r="BN3556" s="1"/>
      <c r="BO3556" s="1"/>
      <c r="BP3556" s="1"/>
      <c r="BQ3556" s="1"/>
      <c r="BR3556" s="1"/>
      <c r="BS3556" s="1"/>
      <c r="BT3556" s="1"/>
      <c r="BU3556" s="1"/>
      <c r="BV3556" s="1"/>
      <c r="BW3556" s="1"/>
      <c r="BX3556" s="1"/>
      <c r="BY3556" s="1"/>
      <c r="BZ3556" s="1"/>
      <c r="CA3556" s="1"/>
      <c r="CB3556" s="1"/>
      <c r="CC3556" s="1"/>
      <c r="CD3556" s="1"/>
      <c r="CE3556" s="1"/>
      <c r="CF3556" s="1"/>
      <c r="CG3556" s="1"/>
      <c r="CH3556" s="1"/>
      <c r="CI3556" s="1"/>
      <c r="CJ3556" s="1"/>
      <c r="CK3556" s="1"/>
      <c r="CL3556" s="1"/>
      <c r="CM3556" s="1"/>
      <c r="CN3556" s="1"/>
      <c r="CO3556" s="1"/>
      <c r="CP3556" s="1"/>
      <c r="CQ3556" s="1"/>
      <c r="CR3556" s="1"/>
      <c r="CS3556" s="1"/>
      <c r="CT3556" s="1"/>
      <c r="CU3556" s="1"/>
      <c r="CV3556" s="1"/>
      <c r="CW3556" s="1"/>
      <c r="CX3556" s="1"/>
      <c r="CY3556" s="1"/>
      <c r="CZ3556" s="1"/>
      <c r="DA3556" s="1"/>
      <c r="DB3556" s="1"/>
      <c r="DC3556" s="1"/>
      <c r="DD3556" s="1"/>
      <c r="DE3556" s="1"/>
      <c r="DF3556" s="1"/>
      <c r="DG3556" s="1"/>
      <c r="DH3556" s="1"/>
      <c r="DI3556" s="1"/>
      <c r="DJ3556" s="1"/>
      <c r="DK3556" s="1"/>
      <c r="DL3556" s="1"/>
      <c r="DM3556" s="1"/>
      <c r="DN3556" s="1"/>
      <c r="DO3556" s="1"/>
      <c r="DP3556" s="1"/>
      <c r="DQ3556" s="1"/>
      <c r="DR3556" s="1"/>
      <c r="DS3556" s="1"/>
      <c r="DT3556" s="1"/>
      <c r="DU3556" s="1"/>
      <c r="DV3556" s="1"/>
      <c r="DW3556" s="1"/>
      <c r="DX3556" s="1"/>
      <c r="DY3556" s="1"/>
      <c r="DZ3556" s="1"/>
      <c r="EA3556" s="1"/>
      <c r="EB3556" s="1"/>
      <c r="EC3556" s="1"/>
      <c r="ED3556" s="1"/>
      <c r="EE3556" s="1"/>
      <c r="EF3556" s="1"/>
      <c r="EG3556" s="1"/>
      <c r="EH3556" s="1"/>
      <c r="EI3556" s="1"/>
      <c r="EJ3556" s="1"/>
      <c r="EK3556" s="1"/>
      <c r="EL3556" s="1"/>
      <c r="EM3556" s="1"/>
      <c r="EN3556" s="1"/>
      <c r="EO3556" s="1"/>
      <c r="EP3556" s="1"/>
      <c r="EQ3556" s="1"/>
      <c r="ER3556" s="1"/>
      <c r="ES3556" s="1"/>
      <c r="ET3556" s="1"/>
      <c r="EU3556" s="1"/>
      <c r="EV3556" s="1"/>
      <c r="EW3556" s="1"/>
      <c r="EX3556" s="1"/>
      <c r="EY3556" s="1"/>
      <c r="EZ3556" s="1"/>
      <c r="FA3556" s="1"/>
      <c r="FB3556" s="1"/>
      <c r="FC3556" s="1"/>
      <c r="FD3556" s="1"/>
      <c r="FE3556" s="1"/>
      <c r="FF3556" s="1"/>
      <c r="FG3556" s="1"/>
      <c r="FH3556" s="1"/>
      <c r="FI3556" s="1"/>
      <c r="FJ3556" s="1"/>
      <c r="FK3556" s="1"/>
      <c r="FL3556" s="1"/>
      <c r="FM3556" s="1"/>
      <c r="FN3556" s="1"/>
      <c r="FO3556" s="1"/>
      <c r="FP3556" s="1"/>
      <c r="FQ3556" s="1"/>
      <c r="FR3556" s="1"/>
      <c r="FS3556" s="1"/>
      <c r="FT3556" s="1"/>
      <c r="FU3556" s="1"/>
      <c r="FV3556" s="1"/>
      <c r="FW3556" s="1"/>
      <c r="FX3556" s="1"/>
      <c r="FY3556" s="1"/>
      <c r="FZ3556" s="1"/>
      <c r="GA3556" s="1"/>
      <c r="GB3556" s="1"/>
      <c r="GC3556" s="1"/>
      <c r="GD3556" s="1"/>
      <c r="GE3556" s="1"/>
      <c r="GF3556" s="1"/>
      <c r="GG3556" s="1"/>
      <c r="GH3556" s="1"/>
      <c r="GI3556" s="1"/>
      <c r="GJ3556" s="1"/>
      <c r="GK3556" s="1"/>
      <c r="GL3556" s="1"/>
      <c r="GM3556" s="1"/>
      <c r="GN3556" s="1"/>
      <c r="GO3556" s="1"/>
    </row>
    <row r="3557" spans="1:197" s="40" customFormat="1" x14ac:dyDescent="0.25">
      <c r="A3557" s="41"/>
      <c r="B3557" s="4"/>
      <c r="C3557" s="41"/>
      <c r="D3557" s="42"/>
      <c r="E3557" s="42"/>
      <c r="F3557" s="42"/>
      <c r="G3557" s="1"/>
      <c r="H3557" s="1"/>
      <c r="I3557" s="1"/>
      <c r="J3557" s="1"/>
      <c r="K3557" s="1"/>
      <c r="L3557" s="1"/>
      <c r="M3557" s="2"/>
      <c r="N3557" s="1"/>
      <c r="O3557" s="1"/>
      <c r="P3557" s="1"/>
      <c r="Q3557" s="1"/>
      <c r="R3557" s="1"/>
      <c r="S3557" s="1"/>
      <c r="T3557" s="1"/>
      <c r="U3557" s="1"/>
      <c r="V3557" s="1"/>
      <c r="W3557" s="1"/>
      <c r="X3557" s="1"/>
      <c r="Y3557" s="1"/>
      <c r="Z3557" s="1"/>
      <c r="AA3557" s="1"/>
      <c r="AB3557" s="1"/>
      <c r="AC3557" s="1"/>
      <c r="AD3557" s="1"/>
      <c r="AE3557" s="1"/>
      <c r="AF3557" s="1"/>
      <c r="AG3557" s="1"/>
      <c r="AH3557" s="1"/>
      <c r="AI3557" s="1"/>
      <c r="AJ3557" s="1"/>
      <c r="AK3557" s="1"/>
      <c r="AL3557" s="1"/>
      <c r="AM3557" s="1"/>
      <c r="AN3557" s="1"/>
      <c r="AO3557" s="1"/>
      <c r="AP3557" s="1"/>
      <c r="AQ3557" s="1"/>
      <c r="AR3557" s="1"/>
      <c r="AS3557" s="1"/>
      <c r="AT3557" s="1"/>
      <c r="AU3557" s="1"/>
      <c r="AV3557" s="1"/>
      <c r="AW3557" s="1"/>
      <c r="AX3557" s="1"/>
      <c r="AY3557" s="1"/>
      <c r="AZ3557" s="1"/>
      <c r="BA3557" s="1"/>
      <c r="BB3557" s="1"/>
      <c r="BC3557" s="1"/>
      <c r="BD3557" s="1"/>
      <c r="BE3557" s="1"/>
      <c r="BF3557" s="1"/>
      <c r="BG3557" s="1"/>
      <c r="BH3557" s="1"/>
      <c r="BI3557" s="1"/>
      <c r="BJ3557" s="1"/>
      <c r="BK3557" s="1"/>
      <c r="BL3557" s="1"/>
      <c r="BM3557" s="1"/>
      <c r="BN3557" s="1"/>
      <c r="BO3557" s="1"/>
      <c r="BP3557" s="1"/>
      <c r="BQ3557" s="1"/>
      <c r="BR3557" s="1"/>
      <c r="BS3557" s="1"/>
      <c r="BT3557" s="1"/>
      <c r="BU3557" s="1"/>
      <c r="BV3557" s="1"/>
      <c r="BW3557" s="1"/>
      <c r="BX3557" s="1"/>
      <c r="BY3557" s="1"/>
      <c r="BZ3557" s="1"/>
      <c r="CA3557" s="1"/>
      <c r="CB3557" s="1"/>
      <c r="CC3557" s="1"/>
      <c r="CD3557" s="1"/>
      <c r="CE3557" s="1"/>
      <c r="CF3557" s="1"/>
      <c r="CG3557" s="1"/>
      <c r="CH3557" s="1"/>
      <c r="CI3557" s="1"/>
      <c r="CJ3557" s="1"/>
      <c r="CK3557" s="1"/>
      <c r="CL3557" s="1"/>
      <c r="CM3557" s="1"/>
      <c r="CN3557" s="1"/>
      <c r="CO3557" s="1"/>
      <c r="CP3557" s="1"/>
      <c r="CQ3557" s="1"/>
      <c r="CR3557" s="1"/>
      <c r="CS3557" s="1"/>
      <c r="CT3557" s="1"/>
      <c r="CU3557" s="1"/>
      <c r="CV3557" s="1"/>
      <c r="CW3557" s="1"/>
      <c r="CX3557" s="1"/>
      <c r="CY3557" s="1"/>
      <c r="CZ3557" s="1"/>
      <c r="DA3557" s="1"/>
      <c r="DB3557" s="1"/>
      <c r="DC3557" s="1"/>
      <c r="DD3557" s="1"/>
      <c r="DE3557" s="1"/>
      <c r="DF3557" s="1"/>
      <c r="DG3557" s="1"/>
      <c r="DH3557" s="1"/>
      <c r="DI3557" s="1"/>
      <c r="DJ3557" s="1"/>
      <c r="DK3557" s="1"/>
      <c r="DL3557" s="1"/>
      <c r="DM3557" s="1"/>
      <c r="DN3557" s="1"/>
      <c r="DO3557" s="1"/>
      <c r="DP3557" s="1"/>
      <c r="DQ3557" s="1"/>
      <c r="DR3557" s="1"/>
      <c r="DS3557" s="1"/>
      <c r="DT3557" s="1"/>
      <c r="DU3557" s="1"/>
      <c r="DV3557" s="1"/>
      <c r="DW3557" s="1"/>
      <c r="DX3557" s="1"/>
      <c r="DY3557" s="1"/>
      <c r="DZ3557" s="1"/>
      <c r="EA3557" s="1"/>
      <c r="EB3557" s="1"/>
      <c r="EC3557" s="1"/>
      <c r="ED3557" s="1"/>
      <c r="EE3557" s="1"/>
      <c r="EF3557" s="1"/>
      <c r="EG3557" s="1"/>
      <c r="EH3557" s="1"/>
      <c r="EI3557" s="1"/>
      <c r="EJ3557" s="1"/>
      <c r="EK3557" s="1"/>
      <c r="EL3557" s="1"/>
      <c r="EM3557" s="1"/>
      <c r="EN3557" s="1"/>
      <c r="EO3557" s="1"/>
      <c r="EP3557" s="1"/>
      <c r="EQ3557" s="1"/>
      <c r="ER3557" s="1"/>
      <c r="ES3557" s="1"/>
      <c r="ET3557" s="1"/>
      <c r="EU3557" s="1"/>
      <c r="EV3557" s="1"/>
      <c r="EW3557" s="1"/>
      <c r="EX3557" s="1"/>
      <c r="EY3557" s="1"/>
      <c r="EZ3557" s="1"/>
      <c r="FA3557" s="1"/>
      <c r="FB3557" s="1"/>
      <c r="FC3557" s="1"/>
      <c r="FD3557" s="1"/>
      <c r="FE3557" s="1"/>
      <c r="FF3557" s="1"/>
      <c r="FG3557" s="1"/>
      <c r="FH3557" s="1"/>
      <c r="FI3557" s="1"/>
      <c r="FJ3557" s="1"/>
      <c r="FK3557" s="1"/>
      <c r="FL3557" s="1"/>
      <c r="FM3557" s="1"/>
      <c r="FN3557" s="1"/>
      <c r="FO3557" s="1"/>
      <c r="FP3557" s="1"/>
      <c r="FQ3557" s="1"/>
      <c r="FR3557" s="1"/>
      <c r="FS3557" s="1"/>
      <c r="FT3557" s="1"/>
      <c r="FU3557" s="1"/>
      <c r="FV3557" s="1"/>
      <c r="FW3557" s="1"/>
      <c r="FX3557" s="1"/>
      <c r="FY3557" s="1"/>
      <c r="FZ3557" s="1"/>
      <c r="GA3557" s="1"/>
      <c r="GB3557" s="1"/>
      <c r="GC3557" s="1"/>
      <c r="GD3557" s="1"/>
      <c r="GE3557" s="1"/>
      <c r="GF3557" s="1"/>
      <c r="GG3557" s="1"/>
      <c r="GH3557" s="1"/>
      <c r="GI3557" s="1"/>
      <c r="GJ3557" s="1"/>
      <c r="GK3557" s="1"/>
      <c r="GL3557" s="1"/>
      <c r="GM3557" s="1"/>
      <c r="GN3557" s="1"/>
      <c r="GO3557" s="1"/>
    </row>
    <row r="3558" spans="1:197" s="40" customFormat="1" x14ac:dyDescent="0.25">
      <c r="A3558" s="41"/>
      <c r="B3558" s="4"/>
      <c r="C3558" s="41"/>
      <c r="D3558" s="42"/>
      <c r="E3558" s="42"/>
      <c r="F3558" s="42"/>
      <c r="G3558" s="1"/>
      <c r="H3558" s="1"/>
      <c r="I3558" s="1"/>
      <c r="J3558" s="1"/>
      <c r="K3558" s="1"/>
      <c r="L3558" s="1"/>
      <c r="M3558" s="2"/>
      <c r="N3558" s="1"/>
      <c r="O3558" s="1"/>
      <c r="P3558" s="1"/>
      <c r="Q3558" s="1"/>
      <c r="R3558" s="1"/>
      <c r="S3558" s="1"/>
      <c r="T3558" s="1"/>
      <c r="U3558" s="1"/>
      <c r="V3558" s="1"/>
      <c r="W3558" s="1"/>
      <c r="X3558" s="1"/>
      <c r="Y3558" s="1"/>
      <c r="Z3558" s="1"/>
      <c r="AA3558" s="1"/>
      <c r="AB3558" s="1"/>
      <c r="AC3558" s="1"/>
      <c r="AD3558" s="1"/>
      <c r="AE3558" s="1"/>
      <c r="AF3558" s="1"/>
      <c r="AG3558" s="1"/>
      <c r="AH3558" s="1"/>
      <c r="AI3558" s="1"/>
      <c r="AJ3558" s="1"/>
      <c r="AK3558" s="1"/>
      <c r="AL3558" s="1"/>
      <c r="AM3558" s="1"/>
      <c r="AN3558" s="1"/>
      <c r="AO3558" s="1"/>
      <c r="AP3558" s="1"/>
      <c r="AQ3558" s="1"/>
      <c r="AR3558" s="1"/>
      <c r="AS3558" s="1"/>
      <c r="AT3558" s="1"/>
      <c r="AU3558" s="1"/>
      <c r="AV3558" s="1"/>
      <c r="AW3558" s="1"/>
      <c r="AX3558" s="1"/>
      <c r="AY3558" s="1"/>
      <c r="AZ3558" s="1"/>
      <c r="BA3558" s="1"/>
      <c r="BB3558" s="1"/>
      <c r="BC3558" s="1"/>
      <c r="BD3558" s="1"/>
      <c r="BE3558" s="1"/>
      <c r="BF3558" s="1"/>
      <c r="BG3558" s="1"/>
      <c r="BH3558" s="1"/>
      <c r="BI3558" s="1"/>
      <c r="BJ3558" s="1"/>
      <c r="BK3558" s="1"/>
      <c r="BL3558" s="1"/>
      <c r="BM3558" s="1"/>
      <c r="BN3558" s="1"/>
      <c r="BO3558" s="1"/>
      <c r="BP3558" s="1"/>
      <c r="BQ3558" s="1"/>
      <c r="BR3558" s="1"/>
      <c r="BS3558" s="1"/>
      <c r="BT3558" s="1"/>
      <c r="BU3558" s="1"/>
      <c r="BV3558" s="1"/>
      <c r="BW3558" s="1"/>
      <c r="BX3558" s="1"/>
      <c r="BY3558" s="1"/>
      <c r="BZ3558" s="1"/>
      <c r="CA3558" s="1"/>
      <c r="CB3558" s="1"/>
      <c r="CC3558" s="1"/>
      <c r="CD3558" s="1"/>
      <c r="CE3558" s="1"/>
      <c r="CF3558" s="1"/>
      <c r="CG3558" s="1"/>
      <c r="CH3558" s="1"/>
      <c r="CI3558" s="1"/>
      <c r="CJ3558" s="1"/>
      <c r="CK3558" s="1"/>
      <c r="CL3558" s="1"/>
      <c r="CM3558" s="1"/>
      <c r="CN3558" s="1"/>
      <c r="CO3558" s="1"/>
      <c r="CP3558" s="1"/>
      <c r="CQ3558" s="1"/>
      <c r="CR3558" s="1"/>
      <c r="CS3558" s="1"/>
      <c r="CT3558" s="1"/>
      <c r="CU3558" s="1"/>
      <c r="CV3558" s="1"/>
      <c r="CW3558" s="1"/>
      <c r="CX3558" s="1"/>
      <c r="CY3558" s="1"/>
      <c r="CZ3558" s="1"/>
      <c r="DA3558" s="1"/>
      <c r="DB3558" s="1"/>
      <c r="DC3558" s="1"/>
      <c r="DD3558" s="1"/>
      <c r="DE3558" s="1"/>
      <c r="DF3558" s="1"/>
      <c r="DG3558" s="1"/>
      <c r="DH3558" s="1"/>
      <c r="DI3558" s="1"/>
      <c r="DJ3558" s="1"/>
      <c r="DK3558" s="1"/>
      <c r="DL3558" s="1"/>
      <c r="DM3558" s="1"/>
      <c r="DN3558" s="1"/>
      <c r="DO3558" s="1"/>
      <c r="DP3558" s="1"/>
      <c r="DQ3558" s="1"/>
      <c r="DR3558" s="1"/>
      <c r="DS3558" s="1"/>
      <c r="DT3558" s="1"/>
      <c r="DU3558" s="1"/>
      <c r="DV3558" s="1"/>
      <c r="DW3558" s="1"/>
      <c r="DX3558" s="1"/>
      <c r="DY3558" s="1"/>
      <c r="DZ3558" s="1"/>
      <c r="EA3558" s="1"/>
      <c r="EB3558" s="1"/>
      <c r="EC3558" s="1"/>
      <c r="ED3558" s="1"/>
      <c r="EE3558" s="1"/>
      <c r="EF3558" s="1"/>
      <c r="EG3558" s="1"/>
      <c r="EH3558" s="1"/>
      <c r="EI3558" s="1"/>
      <c r="EJ3558" s="1"/>
      <c r="EK3558" s="1"/>
      <c r="EL3558" s="1"/>
      <c r="EM3558" s="1"/>
      <c r="EN3558" s="1"/>
      <c r="EO3558" s="1"/>
      <c r="EP3558" s="1"/>
      <c r="EQ3558" s="1"/>
      <c r="ER3558" s="1"/>
      <c r="ES3558" s="1"/>
      <c r="ET3558" s="1"/>
      <c r="EU3558" s="1"/>
      <c r="EV3558" s="1"/>
      <c r="EW3558" s="1"/>
      <c r="EX3558" s="1"/>
      <c r="EY3558" s="1"/>
      <c r="EZ3558" s="1"/>
      <c r="FA3558" s="1"/>
      <c r="FB3558" s="1"/>
      <c r="FC3558" s="1"/>
      <c r="FD3558" s="1"/>
      <c r="FE3558" s="1"/>
      <c r="FF3558" s="1"/>
      <c r="FG3558" s="1"/>
      <c r="FH3558" s="1"/>
      <c r="FI3558" s="1"/>
      <c r="FJ3558" s="1"/>
      <c r="FK3558" s="1"/>
      <c r="FL3558" s="1"/>
      <c r="FM3558" s="1"/>
      <c r="FN3558" s="1"/>
      <c r="FO3558" s="1"/>
      <c r="FP3558" s="1"/>
      <c r="FQ3558" s="1"/>
      <c r="FR3558" s="1"/>
      <c r="FS3558" s="1"/>
      <c r="FT3558" s="1"/>
      <c r="FU3558" s="1"/>
      <c r="FV3558" s="1"/>
      <c r="FW3558" s="1"/>
      <c r="FX3558" s="1"/>
      <c r="FY3558" s="1"/>
      <c r="FZ3558" s="1"/>
      <c r="GA3558" s="1"/>
      <c r="GB3558" s="1"/>
      <c r="GC3558" s="1"/>
      <c r="GD3558" s="1"/>
      <c r="GE3558" s="1"/>
      <c r="GF3558" s="1"/>
      <c r="GG3558" s="1"/>
      <c r="GH3558" s="1"/>
      <c r="GI3558" s="1"/>
      <c r="GJ3558" s="1"/>
      <c r="GK3558" s="1"/>
      <c r="GL3558" s="1"/>
      <c r="GM3558" s="1"/>
      <c r="GN3558" s="1"/>
      <c r="GO3558" s="1"/>
    </row>
    <row r="3559" spans="1:197" s="40" customFormat="1" x14ac:dyDescent="0.25">
      <c r="A3559" s="41"/>
      <c r="B3559" s="4"/>
      <c r="C3559" s="41"/>
      <c r="D3559" s="42"/>
      <c r="E3559" s="42"/>
      <c r="F3559" s="42"/>
      <c r="G3559" s="1"/>
      <c r="H3559" s="1"/>
      <c r="I3559" s="1"/>
      <c r="J3559" s="1"/>
      <c r="K3559" s="1"/>
      <c r="L3559" s="1"/>
      <c r="M3559" s="2"/>
      <c r="N3559" s="1"/>
      <c r="O3559" s="1"/>
      <c r="P3559" s="1"/>
      <c r="Q3559" s="1"/>
      <c r="R3559" s="1"/>
      <c r="S3559" s="1"/>
      <c r="T3559" s="1"/>
      <c r="U3559" s="1"/>
      <c r="V3559" s="1"/>
      <c r="W3559" s="1"/>
      <c r="X3559" s="1"/>
      <c r="Y3559" s="1"/>
      <c r="Z3559" s="1"/>
      <c r="AA3559" s="1"/>
      <c r="AB3559" s="1"/>
      <c r="AC3559" s="1"/>
      <c r="AD3559" s="1"/>
      <c r="AE3559" s="1"/>
      <c r="AF3559" s="1"/>
      <c r="AG3559" s="1"/>
      <c r="AH3559" s="1"/>
      <c r="AI3559" s="1"/>
      <c r="AJ3559" s="1"/>
      <c r="AK3559" s="1"/>
      <c r="AL3559" s="1"/>
      <c r="AM3559" s="1"/>
      <c r="AN3559" s="1"/>
      <c r="AO3559" s="1"/>
      <c r="AP3559" s="1"/>
      <c r="AQ3559" s="1"/>
      <c r="AR3559" s="1"/>
      <c r="AS3559" s="1"/>
      <c r="AT3559" s="1"/>
      <c r="AU3559" s="1"/>
      <c r="AV3559" s="1"/>
      <c r="AW3559" s="1"/>
      <c r="AX3559" s="1"/>
      <c r="AY3559" s="1"/>
      <c r="AZ3559" s="1"/>
      <c r="BA3559" s="1"/>
      <c r="BB3559" s="1"/>
      <c r="BC3559" s="1"/>
      <c r="BD3559" s="1"/>
      <c r="BE3559" s="1"/>
      <c r="BF3559" s="1"/>
      <c r="BG3559" s="1"/>
      <c r="BH3559" s="1"/>
      <c r="BI3559" s="1"/>
      <c r="BJ3559" s="1"/>
      <c r="BK3559" s="1"/>
      <c r="BL3559" s="1"/>
      <c r="BM3559" s="1"/>
      <c r="BN3559" s="1"/>
      <c r="BO3559" s="1"/>
      <c r="BP3559" s="1"/>
      <c r="BQ3559" s="1"/>
      <c r="BR3559" s="1"/>
      <c r="BS3559" s="1"/>
      <c r="BT3559" s="1"/>
      <c r="BU3559" s="1"/>
      <c r="BV3559" s="1"/>
      <c r="BW3559" s="1"/>
      <c r="BX3559" s="1"/>
      <c r="BY3559" s="1"/>
      <c r="BZ3559" s="1"/>
      <c r="CA3559" s="1"/>
      <c r="CB3559" s="1"/>
      <c r="CC3559" s="1"/>
      <c r="CD3559" s="1"/>
      <c r="CE3559" s="1"/>
      <c r="CF3559" s="1"/>
      <c r="CG3559" s="1"/>
      <c r="CH3559" s="1"/>
      <c r="CI3559" s="1"/>
      <c r="CJ3559" s="1"/>
      <c r="CK3559" s="1"/>
      <c r="CL3559" s="1"/>
      <c r="CM3559" s="1"/>
      <c r="CN3559" s="1"/>
      <c r="CO3559" s="1"/>
      <c r="CP3559" s="1"/>
      <c r="CQ3559" s="1"/>
      <c r="CR3559" s="1"/>
      <c r="CS3559" s="1"/>
      <c r="CT3559" s="1"/>
      <c r="CU3559" s="1"/>
      <c r="CV3559" s="1"/>
      <c r="CW3559" s="1"/>
      <c r="CX3559" s="1"/>
      <c r="CY3559" s="1"/>
      <c r="CZ3559" s="1"/>
      <c r="DA3559" s="1"/>
      <c r="DB3559" s="1"/>
      <c r="DC3559" s="1"/>
      <c r="DD3559" s="1"/>
      <c r="DE3559" s="1"/>
      <c r="DF3559" s="1"/>
      <c r="DG3559" s="1"/>
      <c r="DH3559" s="1"/>
      <c r="DI3559" s="1"/>
      <c r="DJ3559" s="1"/>
      <c r="DK3559" s="1"/>
      <c r="DL3559" s="1"/>
      <c r="DM3559" s="1"/>
      <c r="DN3559" s="1"/>
      <c r="DO3559" s="1"/>
      <c r="DP3559" s="1"/>
      <c r="DQ3559" s="1"/>
      <c r="DR3559" s="1"/>
      <c r="DS3559" s="1"/>
      <c r="DT3559" s="1"/>
      <c r="DU3559" s="1"/>
      <c r="DV3559" s="1"/>
      <c r="DW3559" s="1"/>
      <c r="DX3559" s="1"/>
      <c r="DY3559" s="1"/>
      <c r="DZ3559" s="1"/>
      <c r="EA3559" s="1"/>
      <c r="EB3559" s="1"/>
      <c r="EC3559" s="1"/>
      <c r="ED3559" s="1"/>
      <c r="EE3559" s="1"/>
      <c r="EF3559" s="1"/>
      <c r="EG3559" s="1"/>
      <c r="EH3559" s="1"/>
      <c r="EI3559" s="1"/>
      <c r="EJ3559" s="1"/>
      <c r="EK3559" s="1"/>
      <c r="EL3559" s="1"/>
      <c r="EM3559" s="1"/>
      <c r="EN3559" s="1"/>
      <c r="EO3559" s="1"/>
      <c r="EP3559" s="1"/>
      <c r="EQ3559" s="1"/>
      <c r="ER3559" s="1"/>
      <c r="ES3559" s="1"/>
      <c r="ET3559" s="1"/>
      <c r="EU3559" s="1"/>
      <c r="EV3559" s="1"/>
      <c r="EW3559" s="1"/>
      <c r="EX3559" s="1"/>
      <c r="EY3559" s="1"/>
      <c r="EZ3559" s="1"/>
      <c r="FA3559" s="1"/>
      <c r="FB3559" s="1"/>
      <c r="FC3559" s="1"/>
      <c r="FD3559" s="1"/>
      <c r="FE3559" s="1"/>
      <c r="FF3559" s="1"/>
      <c r="FG3559" s="1"/>
      <c r="FH3559" s="1"/>
      <c r="FI3559" s="1"/>
      <c r="FJ3559" s="1"/>
      <c r="FK3559" s="1"/>
      <c r="FL3559" s="1"/>
      <c r="FM3559" s="1"/>
      <c r="FN3559" s="1"/>
      <c r="FO3559" s="1"/>
      <c r="FP3559" s="1"/>
      <c r="FQ3559" s="1"/>
      <c r="FR3559" s="1"/>
      <c r="FS3559" s="1"/>
      <c r="FT3559" s="1"/>
      <c r="FU3559" s="1"/>
      <c r="FV3559" s="1"/>
      <c r="FW3559" s="1"/>
      <c r="FX3559" s="1"/>
      <c r="FY3559" s="1"/>
      <c r="FZ3559" s="1"/>
      <c r="GA3559" s="1"/>
      <c r="GB3559" s="1"/>
      <c r="GC3559" s="1"/>
      <c r="GD3559" s="1"/>
      <c r="GE3559" s="1"/>
      <c r="GF3559" s="1"/>
      <c r="GG3559" s="1"/>
      <c r="GH3559" s="1"/>
      <c r="GI3559" s="1"/>
      <c r="GJ3559" s="1"/>
      <c r="GK3559" s="1"/>
      <c r="GL3559" s="1"/>
      <c r="GM3559" s="1"/>
      <c r="GN3559" s="1"/>
      <c r="GO3559" s="1"/>
    </row>
    <row r="3560" spans="1:197" s="40" customFormat="1" x14ac:dyDescent="0.25">
      <c r="A3560" s="41"/>
      <c r="B3560" s="4"/>
      <c r="C3560" s="41"/>
      <c r="D3560" s="42"/>
      <c r="E3560" s="42"/>
      <c r="F3560" s="42"/>
      <c r="G3560" s="1"/>
      <c r="H3560" s="1"/>
      <c r="I3560" s="1"/>
      <c r="J3560" s="1"/>
      <c r="K3560" s="1"/>
      <c r="L3560" s="1"/>
      <c r="M3560" s="2"/>
      <c r="N3560" s="1"/>
      <c r="O3560" s="1"/>
      <c r="P3560" s="1"/>
      <c r="Q3560" s="1"/>
      <c r="R3560" s="1"/>
      <c r="S3560" s="1"/>
      <c r="T3560" s="1"/>
      <c r="U3560" s="1"/>
      <c r="V3560" s="1"/>
      <c r="W3560" s="1"/>
      <c r="X3560" s="1"/>
      <c r="Y3560" s="1"/>
      <c r="Z3560" s="1"/>
      <c r="AA3560" s="1"/>
      <c r="AB3560" s="1"/>
      <c r="AC3560" s="1"/>
      <c r="AD3560" s="1"/>
      <c r="AE3560" s="1"/>
      <c r="AF3560" s="1"/>
      <c r="AG3560" s="1"/>
      <c r="AH3560" s="1"/>
      <c r="AI3560" s="1"/>
      <c r="AJ3560" s="1"/>
      <c r="AK3560" s="1"/>
      <c r="AL3560" s="1"/>
      <c r="AM3560" s="1"/>
      <c r="AN3560" s="1"/>
      <c r="AO3560" s="1"/>
      <c r="AP3560" s="1"/>
      <c r="AQ3560" s="1"/>
      <c r="AR3560" s="1"/>
      <c r="AS3560" s="1"/>
      <c r="AT3560" s="1"/>
      <c r="AU3560" s="1"/>
      <c r="AV3560" s="1"/>
      <c r="AW3560" s="1"/>
      <c r="AX3560" s="1"/>
      <c r="AY3560" s="1"/>
      <c r="AZ3560" s="1"/>
      <c r="BA3560" s="1"/>
      <c r="BB3560" s="1"/>
      <c r="BC3560" s="1"/>
      <c r="BD3560" s="1"/>
      <c r="BE3560" s="1"/>
      <c r="BF3560" s="1"/>
      <c r="BG3560" s="1"/>
      <c r="BH3560" s="1"/>
      <c r="BI3560" s="1"/>
      <c r="BJ3560" s="1"/>
      <c r="BK3560" s="1"/>
      <c r="BL3560" s="1"/>
      <c r="BM3560" s="1"/>
      <c r="BN3560" s="1"/>
      <c r="BO3560" s="1"/>
      <c r="BP3560" s="1"/>
      <c r="BQ3560" s="1"/>
      <c r="BR3560" s="1"/>
      <c r="BS3560" s="1"/>
      <c r="BT3560" s="1"/>
      <c r="BU3560" s="1"/>
      <c r="BV3560" s="1"/>
      <c r="BW3560" s="1"/>
      <c r="BX3560" s="1"/>
      <c r="BY3560" s="1"/>
      <c r="BZ3560" s="1"/>
      <c r="CA3560" s="1"/>
      <c r="CB3560" s="1"/>
      <c r="CC3560" s="1"/>
      <c r="CD3560" s="1"/>
      <c r="CE3560" s="1"/>
      <c r="CF3560" s="1"/>
      <c r="CG3560" s="1"/>
      <c r="CH3560" s="1"/>
      <c r="CI3560" s="1"/>
      <c r="CJ3560" s="1"/>
      <c r="CK3560" s="1"/>
      <c r="CL3560" s="1"/>
      <c r="CM3560" s="1"/>
      <c r="CN3560" s="1"/>
      <c r="CO3560" s="1"/>
      <c r="CP3560" s="1"/>
      <c r="CQ3560" s="1"/>
      <c r="CR3560" s="1"/>
      <c r="CS3560" s="1"/>
      <c r="CT3560" s="1"/>
      <c r="CU3560" s="1"/>
      <c r="CV3560" s="1"/>
      <c r="CW3560" s="1"/>
      <c r="CX3560" s="1"/>
      <c r="CY3560" s="1"/>
      <c r="CZ3560" s="1"/>
      <c r="DA3560" s="1"/>
      <c r="DB3560" s="1"/>
      <c r="DC3560" s="1"/>
      <c r="DD3560" s="1"/>
      <c r="DE3560" s="1"/>
      <c r="DF3560" s="1"/>
      <c r="DG3560" s="1"/>
      <c r="DH3560" s="1"/>
      <c r="DI3560" s="1"/>
      <c r="DJ3560" s="1"/>
      <c r="DK3560" s="1"/>
      <c r="DL3560" s="1"/>
      <c r="DM3560" s="1"/>
      <c r="DN3560" s="1"/>
      <c r="DO3560" s="1"/>
      <c r="DP3560" s="1"/>
      <c r="DQ3560" s="1"/>
      <c r="DR3560" s="1"/>
      <c r="DS3560" s="1"/>
      <c r="DT3560" s="1"/>
      <c r="DU3560" s="1"/>
      <c r="DV3560" s="1"/>
      <c r="DW3560" s="1"/>
      <c r="DX3560" s="1"/>
      <c r="DY3560" s="1"/>
      <c r="DZ3560" s="1"/>
      <c r="EA3560" s="1"/>
      <c r="EB3560" s="1"/>
      <c r="EC3560" s="1"/>
      <c r="ED3560" s="1"/>
      <c r="EE3560" s="1"/>
      <c r="EF3560" s="1"/>
      <c r="EG3560" s="1"/>
      <c r="EH3560" s="1"/>
      <c r="EI3560" s="1"/>
      <c r="EJ3560" s="1"/>
      <c r="EK3560" s="1"/>
      <c r="EL3560" s="1"/>
      <c r="EM3560" s="1"/>
      <c r="EN3560" s="1"/>
      <c r="EO3560" s="1"/>
      <c r="EP3560" s="1"/>
      <c r="EQ3560" s="1"/>
      <c r="ER3560" s="1"/>
      <c r="ES3560" s="1"/>
      <c r="ET3560" s="1"/>
      <c r="EU3560" s="1"/>
      <c r="EV3560" s="1"/>
      <c r="EW3560" s="1"/>
      <c r="EX3560" s="1"/>
      <c r="EY3560" s="1"/>
      <c r="EZ3560" s="1"/>
      <c r="FA3560" s="1"/>
      <c r="FB3560" s="1"/>
      <c r="FC3560" s="1"/>
      <c r="FD3560" s="1"/>
      <c r="FE3560" s="1"/>
      <c r="FF3560" s="1"/>
      <c r="FG3560" s="1"/>
      <c r="FH3560" s="1"/>
      <c r="FI3560" s="1"/>
      <c r="FJ3560" s="1"/>
      <c r="FK3560" s="1"/>
      <c r="FL3560" s="1"/>
      <c r="FM3560" s="1"/>
      <c r="FN3560" s="1"/>
      <c r="FO3560" s="1"/>
      <c r="FP3560" s="1"/>
      <c r="FQ3560" s="1"/>
      <c r="FR3560" s="1"/>
      <c r="FS3560" s="1"/>
      <c r="FT3560" s="1"/>
      <c r="FU3560" s="1"/>
      <c r="FV3560" s="1"/>
      <c r="FW3560" s="1"/>
      <c r="FX3560" s="1"/>
      <c r="FY3560" s="1"/>
      <c r="FZ3560" s="1"/>
      <c r="GA3560" s="1"/>
      <c r="GB3560" s="1"/>
      <c r="GC3560" s="1"/>
      <c r="GD3560" s="1"/>
      <c r="GE3560" s="1"/>
      <c r="GF3560" s="1"/>
      <c r="GG3560" s="1"/>
      <c r="GH3560" s="1"/>
      <c r="GI3560" s="1"/>
      <c r="GJ3560" s="1"/>
      <c r="GK3560" s="1"/>
      <c r="GL3560" s="1"/>
      <c r="GM3560" s="1"/>
      <c r="GN3560" s="1"/>
      <c r="GO3560" s="1"/>
    </row>
    <row r="3561" spans="1:197" s="40" customFormat="1" x14ac:dyDescent="0.25">
      <c r="A3561" s="41"/>
      <c r="B3561" s="4"/>
      <c r="C3561" s="41"/>
      <c r="D3561" s="42"/>
      <c r="E3561" s="42"/>
      <c r="F3561" s="42"/>
      <c r="G3561" s="1"/>
      <c r="H3561" s="1"/>
      <c r="I3561" s="1"/>
      <c r="J3561" s="1"/>
      <c r="K3561" s="1"/>
      <c r="L3561" s="1"/>
      <c r="M3561" s="2"/>
      <c r="N3561" s="1"/>
      <c r="O3561" s="1"/>
      <c r="P3561" s="1"/>
      <c r="Q3561" s="1"/>
      <c r="R3561" s="1"/>
      <c r="S3561" s="1"/>
      <c r="T3561" s="1"/>
      <c r="U3561" s="1"/>
      <c r="V3561" s="1"/>
      <c r="W3561" s="1"/>
      <c r="X3561" s="1"/>
      <c r="Y3561" s="1"/>
      <c r="Z3561" s="1"/>
      <c r="AA3561" s="1"/>
      <c r="AB3561" s="1"/>
      <c r="AC3561" s="1"/>
      <c r="AD3561" s="1"/>
      <c r="AE3561" s="1"/>
      <c r="AF3561" s="1"/>
      <c r="AG3561" s="1"/>
      <c r="AH3561" s="1"/>
      <c r="AI3561" s="1"/>
      <c r="AJ3561" s="1"/>
      <c r="AK3561" s="1"/>
      <c r="AL3561" s="1"/>
      <c r="AM3561" s="1"/>
      <c r="AN3561" s="1"/>
      <c r="AO3561" s="1"/>
      <c r="AP3561" s="1"/>
      <c r="AQ3561" s="1"/>
      <c r="AR3561" s="1"/>
      <c r="AS3561" s="1"/>
      <c r="AT3561" s="1"/>
      <c r="AU3561" s="1"/>
      <c r="AV3561" s="1"/>
      <c r="AW3561" s="1"/>
      <c r="AX3561" s="1"/>
      <c r="AY3561" s="1"/>
      <c r="AZ3561" s="1"/>
      <c r="BA3561" s="1"/>
      <c r="BB3561" s="1"/>
      <c r="BC3561" s="1"/>
      <c r="BD3561" s="1"/>
      <c r="BE3561" s="1"/>
      <c r="BF3561" s="1"/>
      <c r="BG3561" s="1"/>
      <c r="BH3561" s="1"/>
      <c r="BI3561" s="1"/>
      <c r="BJ3561" s="1"/>
      <c r="BK3561" s="1"/>
      <c r="BL3561" s="1"/>
      <c r="BM3561" s="1"/>
      <c r="BN3561" s="1"/>
      <c r="BO3561" s="1"/>
      <c r="BP3561" s="1"/>
      <c r="BQ3561" s="1"/>
      <c r="BR3561" s="1"/>
      <c r="BS3561" s="1"/>
      <c r="BT3561" s="1"/>
      <c r="BU3561" s="1"/>
      <c r="BV3561" s="1"/>
      <c r="BW3561" s="1"/>
      <c r="BX3561" s="1"/>
      <c r="BY3561" s="1"/>
      <c r="BZ3561" s="1"/>
      <c r="CA3561" s="1"/>
      <c r="CB3561" s="1"/>
      <c r="CC3561" s="1"/>
      <c r="CD3561" s="1"/>
      <c r="CE3561" s="1"/>
      <c r="CF3561" s="1"/>
      <c r="CG3561" s="1"/>
      <c r="CH3561" s="1"/>
      <c r="CI3561" s="1"/>
      <c r="CJ3561" s="1"/>
      <c r="CK3561" s="1"/>
      <c r="CL3561" s="1"/>
      <c r="CM3561" s="1"/>
      <c r="CN3561" s="1"/>
      <c r="CO3561" s="1"/>
      <c r="CP3561" s="1"/>
      <c r="CQ3561" s="1"/>
      <c r="CR3561" s="1"/>
      <c r="CS3561" s="1"/>
      <c r="CT3561" s="1"/>
      <c r="CU3561" s="1"/>
      <c r="CV3561" s="1"/>
      <c r="CW3561" s="1"/>
      <c r="CX3561" s="1"/>
      <c r="CY3561" s="1"/>
      <c r="CZ3561" s="1"/>
      <c r="DA3561" s="1"/>
      <c r="DB3561" s="1"/>
      <c r="DC3561" s="1"/>
      <c r="DD3561" s="1"/>
      <c r="DE3561" s="1"/>
      <c r="DF3561" s="1"/>
      <c r="DG3561" s="1"/>
      <c r="DH3561" s="1"/>
      <c r="DI3561" s="1"/>
      <c r="DJ3561" s="1"/>
      <c r="DK3561" s="1"/>
      <c r="DL3561" s="1"/>
      <c r="DM3561" s="1"/>
      <c r="DN3561" s="1"/>
      <c r="DO3561" s="1"/>
      <c r="DP3561" s="1"/>
      <c r="DQ3561" s="1"/>
      <c r="DR3561" s="1"/>
      <c r="DS3561" s="1"/>
      <c r="DT3561" s="1"/>
      <c r="DU3561" s="1"/>
      <c r="DV3561" s="1"/>
      <c r="DW3561" s="1"/>
      <c r="DX3561" s="1"/>
      <c r="DY3561" s="1"/>
      <c r="DZ3561" s="1"/>
      <c r="EA3561" s="1"/>
      <c r="EB3561" s="1"/>
      <c r="EC3561" s="1"/>
      <c r="ED3561" s="1"/>
      <c r="EE3561" s="1"/>
      <c r="EF3561" s="1"/>
      <c r="EG3561" s="1"/>
      <c r="EH3561" s="1"/>
      <c r="EI3561" s="1"/>
      <c r="EJ3561" s="1"/>
      <c r="EK3561" s="1"/>
      <c r="EL3561" s="1"/>
      <c r="EM3561" s="1"/>
      <c r="EN3561" s="1"/>
      <c r="EO3561" s="1"/>
      <c r="EP3561" s="1"/>
      <c r="EQ3561" s="1"/>
      <c r="ER3561" s="1"/>
      <c r="ES3561" s="1"/>
      <c r="ET3561" s="1"/>
      <c r="EU3561" s="1"/>
      <c r="EV3561" s="1"/>
      <c r="EW3561" s="1"/>
      <c r="EX3561" s="1"/>
      <c r="EY3561" s="1"/>
      <c r="EZ3561" s="1"/>
      <c r="FA3561" s="1"/>
      <c r="FB3561" s="1"/>
      <c r="FC3561" s="1"/>
      <c r="FD3561" s="1"/>
      <c r="FE3561" s="1"/>
      <c r="FF3561" s="1"/>
      <c r="FG3561" s="1"/>
      <c r="FH3561" s="1"/>
      <c r="FI3561" s="1"/>
      <c r="FJ3561" s="1"/>
      <c r="FK3561" s="1"/>
      <c r="FL3561" s="1"/>
      <c r="FM3561" s="1"/>
      <c r="FN3561" s="1"/>
      <c r="FO3561" s="1"/>
      <c r="FP3561" s="1"/>
      <c r="FQ3561" s="1"/>
      <c r="FR3561" s="1"/>
      <c r="FS3561" s="1"/>
      <c r="FT3561" s="1"/>
      <c r="FU3561" s="1"/>
      <c r="FV3561" s="1"/>
      <c r="FW3561" s="1"/>
      <c r="FX3561" s="1"/>
      <c r="FY3561" s="1"/>
      <c r="FZ3561" s="1"/>
      <c r="GA3561" s="1"/>
      <c r="GB3561" s="1"/>
      <c r="GC3561" s="1"/>
      <c r="GD3561" s="1"/>
      <c r="GE3561" s="1"/>
      <c r="GF3561" s="1"/>
      <c r="GG3561" s="1"/>
      <c r="GH3561" s="1"/>
      <c r="GI3561" s="1"/>
      <c r="GJ3561" s="1"/>
      <c r="GK3561" s="1"/>
      <c r="GL3561" s="1"/>
      <c r="GM3561" s="1"/>
      <c r="GN3561" s="1"/>
      <c r="GO3561" s="1"/>
    </row>
    <row r="3562" spans="1:197" s="40" customFormat="1" x14ac:dyDescent="0.25">
      <c r="A3562" s="41"/>
      <c r="B3562" s="4"/>
      <c r="C3562" s="41"/>
      <c r="D3562" s="42"/>
      <c r="E3562" s="42"/>
      <c r="F3562" s="42"/>
      <c r="G3562" s="1"/>
      <c r="H3562" s="1"/>
      <c r="I3562" s="1"/>
      <c r="J3562" s="1"/>
      <c r="K3562" s="1"/>
      <c r="L3562" s="1"/>
      <c r="M3562" s="2"/>
      <c r="N3562" s="1"/>
      <c r="O3562" s="1"/>
      <c r="P3562" s="1"/>
      <c r="Q3562" s="1"/>
      <c r="R3562" s="1"/>
      <c r="S3562" s="1"/>
      <c r="T3562" s="1"/>
      <c r="U3562" s="1"/>
      <c r="V3562" s="1"/>
      <c r="W3562" s="1"/>
      <c r="X3562" s="1"/>
      <c r="Y3562" s="1"/>
      <c r="Z3562" s="1"/>
      <c r="AA3562" s="1"/>
      <c r="AB3562" s="1"/>
      <c r="AC3562" s="1"/>
      <c r="AD3562" s="1"/>
      <c r="AE3562" s="1"/>
      <c r="AF3562" s="1"/>
      <c r="AG3562" s="1"/>
      <c r="AH3562" s="1"/>
      <c r="AI3562" s="1"/>
      <c r="AJ3562" s="1"/>
      <c r="AK3562" s="1"/>
      <c r="AL3562" s="1"/>
      <c r="AM3562" s="1"/>
      <c r="AN3562" s="1"/>
      <c r="AO3562" s="1"/>
      <c r="AP3562" s="1"/>
      <c r="AQ3562" s="1"/>
      <c r="AR3562" s="1"/>
      <c r="AS3562" s="1"/>
      <c r="AT3562" s="1"/>
      <c r="AU3562" s="1"/>
      <c r="AV3562" s="1"/>
      <c r="AW3562" s="1"/>
      <c r="AX3562" s="1"/>
      <c r="AY3562" s="1"/>
      <c r="AZ3562" s="1"/>
      <c r="BA3562" s="1"/>
      <c r="BB3562" s="1"/>
      <c r="BC3562" s="1"/>
      <c r="BD3562" s="1"/>
      <c r="BE3562" s="1"/>
      <c r="BF3562" s="1"/>
      <c r="BG3562" s="1"/>
      <c r="BH3562" s="1"/>
      <c r="BI3562" s="1"/>
      <c r="BJ3562" s="1"/>
      <c r="BK3562" s="1"/>
      <c r="BL3562" s="1"/>
      <c r="BM3562" s="1"/>
      <c r="BN3562" s="1"/>
      <c r="BO3562" s="1"/>
      <c r="BP3562" s="1"/>
      <c r="BQ3562" s="1"/>
      <c r="BR3562" s="1"/>
      <c r="BS3562" s="1"/>
      <c r="BT3562" s="1"/>
      <c r="BU3562" s="1"/>
      <c r="BV3562" s="1"/>
      <c r="BW3562" s="1"/>
      <c r="BX3562" s="1"/>
      <c r="BY3562" s="1"/>
      <c r="BZ3562" s="1"/>
      <c r="CA3562" s="1"/>
      <c r="CB3562" s="1"/>
      <c r="CC3562" s="1"/>
      <c r="CD3562" s="1"/>
      <c r="CE3562" s="1"/>
      <c r="CF3562" s="1"/>
      <c r="CG3562" s="1"/>
      <c r="CH3562" s="1"/>
      <c r="CI3562" s="1"/>
      <c r="CJ3562" s="1"/>
      <c r="CK3562" s="1"/>
      <c r="CL3562" s="1"/>
      <c r="CM3562" s="1"/>
      <c r="CN3562" s="1"/>
      <c r="CO3562" s="1"/>
      <c r="CP3562" s="1"/>
      <c r="CQ3562" s="1"/>
      <c r="CR3562" s="1"/>
      <c r="CS3562" s="1"/>
      <c r="CT3562" s="1"/>
      <c r="CU3562" s="1"/>
      <c r="CV3562" s="1"/>
      <c r="CW3562" s="1"/>
      <c r="CX3562" s="1"/>
      <c r="CY3562" s="1"/>
      <c r="CZ3562" s="1"/>
      <c r="DA3562" s="1"/>
      <c r="DB3562" s="1"/>
      <c r="DC3562" s="1"/>
      <c r="DD3562" s="1"/>
      <c r="DE3562" s="1"/>
      <c r="DF3562" s="1"/>
      <c r="DG3562" s="1"/>
      <c r="DH3562" s="1"/>
      <c r="DI3562" s="1"/>
      <c r="DJ3562" s="1"/>
      <c r="DK3562" s="1"/>
      <c r="DL3562" s="1"/>
      <c r="DM3562" s="1"/>
      <c r="DN3562" s="1"/>
      <c r="DO3562" s="1"/>
      <c r="DP3562" s="1"/>
      <c r="DQ3562" s="1"/>
      <c r="DR3562" s="1"/>
      <c r="DS3562" s="1"/>
      <c r="DT3562" s="1"/>
      <c r="DU3562" s="1"/>
      <c r="DV3562" s="1"/>
      <c r="DW3562" s="1"/>
      <c r="DX3562" s="1"/>
      <c r="DY3562" s="1"/>
      <c r="DZ3562" s="1"/>
      <c r="EA3562" s="1"/>
      <c r="EB3562" s="1"/>
      <c r="EC3562" s="1"/>
      <c r="ED3562" s="1"/>
      <c r="EE3562" s="1"/>
      <c r="EF3562" s="1"/>
      <c r="EG3562" s="1"/>
      <c r="EH3562" s="1"/>
      <c r="EI3562" s="1"/>
      <c r="EJ3562" s="1"/>
      <c r="EK3562" s="1"/>
      <c r="EL3562" s="1"/>
      <c r="EM3562" s="1"/>
      <c r="EN3562" s="1"/>
      <c r="EO3562" s="1"/>
      <c r="EP3562" s="1"/>
      <c r="EQ3562" s="1"/>
      <c r="ER3562" s="1"/>
      <c r="ES3562" s="1"/>
      <c r="ET3562" s="1"/>
      <c r="EU3562" s="1"/>
      <c r="EV3562" s="1"/>
      <c r="EW3562" s="1"/>
      <c r="EX3562" s="1"/>
      <c r="EY3562" s="1"/>
      <c r="EZ3562" s="1"/>
      <c r="FA3562" s="1"/>
      <c r="FB3562" s="1"/>
      <c r="FC3562" s="1"/>
      <c r="FD3562" s="1"/>
      <c r="FE3562" s="1"/>
      <c r="FF3562" s="1"/>
      <c r="FG3562" s="1"/>
      <c r="FH3562" s="1"/>
      <c r="FI3562" s="1"/>
      <c r="FJ3562" s="1"/>
      <c r="FK3562" s="1"/>
      <c r="FL3562" s="1"/>
      <c r="FM3562" s="1"/>
      <c r="FN3562" s="1"/>
      <c r="FO3562" s="1"/>
      <c r="FP3562" s="1"/>
      <c r="FQ3562" s="1"/>
      <c r="FR3562" s="1"/>
      <c r="FS3562" s="1"/>
      <c r="FT3562" s="1"/>
      <c r="FU3562" s="1"/>
      <c r="FV3562" s="1"/>
      <c r="FW3562" s="1"/>
      <c r="FX3562" s="1"/>
      <c r="FY3562" s="1"/>
      <c r="FZ3562" s="1"/>
      <c r="GA3562" s="1"/>
      <c r="GB3562" s="1"/>
      <c r="GC3562" s="1"/>
      <c r="GD3562" s="1"/>
      <c r="GE3562" s="1"/>
      <c r="GF3562" s="1"/>
      <c r="GG3562" s="1"/>
      <c r="GH3562" s="1"/>
      <c r="GI3562" s="1"/>
      <c r="GJ3562" s="1"/>
      <c r="GK3562" s="1"/>
      <c r="GL3562" s="1"/>
      <c r="GM3562" s="1"/>
      <c r="GN3562" s="1"/>
      <c r="GO3562" s="1"/>
    </row>
    <row r="3563" spans="1:197" s="40" customFormat="1" x14ac:dyDescent="0.25">
      <c r="A3563" s="41"/>
      <c r="B3563" s="4"/>
      <c r="C3563" s="41"/>
      <c r="D3563" s="42"/>
      <c r="E3563" s="42"/>
      <c r="F3563" s="42"/>
      <c r="G3563" s="1"/>
      <c r="H3563" s="1"/>
      <c r="I3563" s="1"/>
      <c r="J3563" s="1"/>
      <c r="K3563" s="1"/>
      <c r="L3563" s="1"/>
      <c r="M3563" s="2"/>
      <c r="N3563" s="1"/>
      <c r="O3563" s="1"/>
      <c r="P3563" s="1"/>
      <c r="Q3563" s="1"/>
      <c r="R3563" s="1"/>
      <c r="S3563" s="1"/>
      <c r="T3563" s="1"/>
      <c r="U3563" s="1"/>
      <c r="V3563" s="1"/>
      <c r="W3563" s="1"/>
      <c r="X3563" s="1"/>
      <c r="Y3563" s="1"/>
      <c r="Z3563" s="1"/>
      <c r="AA3563" s="1"/>
      <c r="AB3563" s="1"/>
      <c r="AC3563" s="1"/>
      <c r="AD3563" s="1"/>
      <c r="AE3563" s="1"/>
      <c r="AF3563" s="1"/>
      <c r="AG3563" s="1"/>
      <c r="AH3563" s="1"/>
      <c r="AI3563" s="1"/>
      <c r="AJ3563" s="1"/>
      <c r="AK3563" s="1"/>
      <c r="AL3563" s="1"/>
      <c r="AM3563" s="1"/>
      <c r="AN3563" s="1"/>
      <c r="AO3563" s="1"/>
      <c r="AP3563" s="1"/>
      <c r="AQ3563" s="1"/>
      <c r="AR3563" s="1"/>
      <c r="AS3563" s="1"/>
      <c r="AT3563" s="1"/>
      <c r="AU3563" s="1"/>
      <c r="AV3563" s="1"/>
      <c r="AW3563" s="1"/>
      <c r="AX3563" s="1"/>
      <c r="AY3563" s="1"/>
      <c r="AZ3563" s="1"/>
      <c r="BA3563" s="1"/>
      <c r="BB3563" s="1"/>
      <c r="BC3563" s="1"/>
      <c r="BD3563" s="1"/>
      <c r="BE3563" s="1"/>
      <c r="BF3563" s="1"/>
      <c r="BG3563" s="1"/>
      <c r="BH3563" s="1"/>
      <c r="BI3563" s="1"/>
      <c r="BJ3563" s="1"/>
      <c r="BK3563" s="1"/>
      <c r="BL3563" s="1"/>
      <c r="BM3563" s="1"/>
      <c r="BN3563" s="1"/>
      <c r="BO3563" s="1"/>
      <c r="BP3563" s="1"/>
      <c r="BQ3563" s="1"/>
      <c r="BR3563" s="1"/>
      <c r="BS3563" s="1"/>
      <c r="BT3563" s="1"/>
      <c r="BU3563" s="1"/>
      <c r="BV3563" s="1"/>
      <c r="BW3563" s="1"/>
      <c r="BX3563" s="1"/>
      <c r="BY3563" s="1"/>
      <c r="BZ3563" s="1"/>
      <c r="CA3563" s="1"/>
      <c r="CB3563" s="1"/>
      <c r="CC3563" s="1"/>
      <c r="CD3563" s="1"/>
      <c r="CE3563" s="1"/>
      <c r="CF3563" s="1"/>
      <c r="CG3563" s="1"/>
      <c r="CH3563" s="1"/>
      <c r="CI3563" s="1"/>
      <c r="CJ3563" s="1"/>
      <c r="CK3563" s="1"/>
      <c r="CL3563" s="1"/>
      <c r="CM3563" s="1"/>
      <c r="CN3563" s="1"/>
      <c r="CO3563" s="1"/>
      <c r="CP3563" s="1"/>
      <c r="CQ3563" s="1"/>
      <c r="CR3563" s="1"/>
      <c r="CS3563" s="1"/>
      <c r="CT3563" s="1"/>
      <c r="CU3563" s="1"/>
      <c r="CV3563" s="1"/>
      <c r="CW3563" s="1"/>
      <c r="CX3563" s="1"/>
      <c r="CY3563" s="1"/>
      <c r="CZ3563" s="1"/>
      <c r="DA3563" s="1"/>
      <c r="DB3563" s="1"/>
      <c r="DC3563" s="1"/>
      <c r="DD3563" s="1"/>
      <c r="DE3563" s="1"/>
      <c r="DF3563" s="1"/>
      <c r="DG3563" s="1"/>
      <c r="DH3563" s="1"/>
      <c r="DI3563" s="1"/>
      <c r="DJ3563" s="1"/>
      <c r="DK3563" s="1"/>
      <c r="DL3563" s="1"/>
      <c r="DM3563" s="1"/>
      <c r="DN3563" s="1"/>
      <c r="DO3563" s="1"/>
      <c r="DP3563" s="1"/>
      <c r="DQ3563" s="1"/>
      <c r="DR3563" s="1"/>
      <c r="DS3563" s="1"/>
      <c r="DT3563" s="1"/>
      <c r="DU3563" s="1"/>
      <c r="DV3563" s="1"/>
      <c r="DW3563" s="1"/>
      <c r="DX3563" s="1"/>
      <c r="DY3563" s="1"/>
      <c r="DZ3563" s="1"/>
      <c r="EA3563" s="1"/>
      <c r="EB3563" s="1"/>
      <c r="EC3563" s="1"/>
      <c r="ED3563" s="1"/>
      <c r="EE3563" s="1"/>
      <c r="EF3563" s="1"/>
      <c r="EG3563" s="1"/>
      <c r="EH3563" s="1"/>
      <c r="EI3563" s="1"/>
      <c r="EJ3563" s="1"/>
      <c r="EK3563" s="1"/>
      <c r="EL3563" s="1"/>
      <c r="EM3563" s="1"/>
      <c r="EN3563" s="1"/>
      <c r="EO3563" s="1"/>
      <c r="EP3563" s="1"/>
      <c r="EQ3563" s="1"/>
      <c r="ER3563" s="1"/>
      <c r="ES3563" s="1"/>
      <c r="ET3563" s="1"/>
      <c r="EU3563" s="1"/>
      <c r="EV3563" s="1"/>
      <c r="EW3563" s="1"/>
      <c r="EX3563" s="1"/>
      <c r="EY3563" s="1"/>
      <c r="EZ3563" s="1"/>
      <c r="FA3563" s="1"/>
      <c r="FB3563" s="1"/>
      <c r="FC3563" s="1"/>
      <c r="FD3563" s="1"/>
      <c r="FE3563" s="1"/>
      <c r="FF3563" s="1"/>
      <c r="FG3563" s="1"/>
      <c r="FH3563" s="1"/>
      <c r="FI3563" s="1"/>
      <c r="FJ3563" s="1"/>
      <c r="FK3563" s="1"/>
      <c r="FL3563" s="1"/>
      <c r="FM3563" s="1"/>
      <c r="FN3563" s="1"/>
      <c r="FO3563" s="1"/>
      <c r="FP3563" s="1"/>
      <c r="FQ3563" s="1"/>
      <c r="FR3563" s="1"/>
      <c r="FS3563" s="1"/>
      <c r="FT3563" s="1"/>
      <c r="FU3563" s="1"/>
      <c r="FV3563" s="1"/>
      <c r="FW3563" s="1"/>
      <c r="FX3563" s="1"/>
      <c r="FY3563" s="1"/>
      <c r="FZ3563" s="1"/>
      <c r="GA3563" s="1"/>
      <c r="GB3563" s="1"/>
      <c r="GC3563" s="1"/>
      <c r="GD3563" s="1"/>
      <c r="GE3563" s="1"/>
      <c r="GF3563" s="1"/>
      <c r="GG3563" s="1"/>
      <c r="GH3563" s="1"/>
      <c r="GI3563" s="1"/>
      <c r="GJ3563" s="1"/>
      <c r="GK3563" s="1"/>
      <c r="GL3563" s="1"/>
      <c r="GM3563" s="1"/>
      <c r="GN3563" s="1"/>
      <c r="GO3563" s="1"/>
    </row>
    <row r="3564" spans="1:197" s="40" customFormat="1" x14ac:dyDescent="0.25">
      <c r="A3564" s="41"/>
      <c r="B3564" s="4"/>
      <c r="C3564" s="41"/>
      <c r="D3564" s="42"/>
      <c r="E3564" s="42"/>
      <c r="F3564" s="42"/>
      <c r="G3564" s="1"/>
      <c r="H3564" s="1"/>
      <c r="I3564" s="1"/>
      <c r="J3564" s="1"/>
      <c r="K3564" s="1"/>
      <c r="L3564" s="1"/>
      <c r="M3564" s="2"/>
      <c r="N3564" s="1"/>
      <c r="O3564" s="1"/>
      <c r="P3564" s="1"/>
      <c r="Q3564" s="1"/>
      <c r="R3564" s="1"/>
      <c r="S3564" s="1"/>
      <c r="T3564" s="1"/>
      <c r="U3564" s="1"/>
      <c r="V3564" s="1"/>
      <c r="W3564" s="1"/>
      <c r="X3564" s="1"/>
      <c r="Y3564" s="1"/>
      <c r="Z3564" s="1"/>
      <c r="AA3564" s="1"/>
      <c r="AB3564" s="1"/>
      <c r="AC3564" s="1"/>
      <c r="AD3564" s="1"/>
      <c r="AE3564" s="1"/>
      <c r="AF3564" s="1"/>
      <c r="AG3564" s="1"/>
      <c r="AH3564" s="1"/>
      <c r="AI3564" s="1"/>
      <c r="AJ3564" s="1"/>
      <c r="AK3564" s="1"/>
      <c r="AL3564" s="1"/>
      <c r="AM3564" s="1"/>
      <c r="AN3564" s="1"/>
      <c r="AO3564" s="1"/>
      <c r="AP3564" s="1"/>
      <c r="AQ3564" s="1"/>
      <c r="AR3564" s="1"/>
      <c r="AS3564" s="1"/>
      <c r="AT3564" s="1"/>
      <c r="AU3564" s="1"/>
      <c r="AV3564" s="1"/>
      <c r="AW3564" s="1"/>
      <c r="AX3564" s="1"/>
      <c r="AY3564" s="1"/>
      <c r="AZ3564" s="1"/>
      <c r="BA3564" s="1"/>
      <c r="BB3564" s="1"/>
      <c r="BC3564" s="1"/>
      <c r="BD3564" s="1"/>
      <c r="BE3564" s="1"/>
      <c r="BF3564" s="1"/>
      <c r="BG3564" s="1"/>
      <c r="BH3564" s="1"/>
      <c r="BI3564" s="1"/>
      <c r="BJ3564" s="1"/>
      <c r="BK3564" s="1"/>
      <c r="BL3564" s="1"/>
      <c r="BM3564" s="1"/>
      <c r="BN3564" s="1"/>
      <c r="BO3564" s="1"/>
      <c r="BP3564" s="1"/>
      <c r="BQ3564" s="1"/>
      <c r="BR3564" s="1"/>
      <c r="BS3564" s="1"/>
      <c r="BT3564" s="1"/>
      <c r="BU3564" s="1"/>
      <c r="BV3564" s="1"/>
      <c r="BW3564" s="1"/>
      <c r="BX3564" s="1"/>
      <c r="BY3564" s="1"/>
      <c r="BZ3564" s="1"/>
      <c r="CA3564" s="1"/>
      <c r="CB3564" s="1"/>
      <c r="CC3564" s="1"/>
      <c r="CD3564" s="1"/>
      <c r="CE3564" s="1"/>
      <c r="CF3564" s="1"/>
      <c r="CG3564" s="1"/>
      <c r="CH3564" s="1"/>
      <c r="CI3564" s="1"/>
      <c r="CJ3564" s="1"/>
      <c r="CK3564" s="1"/>
      <c r="CL3564" s="1"/>
      <c r="CM3564" s="1"/>
      <c r="CN3564" s="1"/>
      <c r="CO3564" s="1"/>
      <c r="CP3564" s="1"/>
      <c r="CQ3564" s="1"/>
      <c r="CR3564" s="1"/>
      <c r="CS3564" s="1"/>
      <c r="CT3564" s="1"/>
      <c r="CU3564" s="1"/>
      <c r="CV3564" s="1"/>
      <c r="CW3564" s="1"/>
      <c r="CX3564" s="1"/>
      <c r="CY3564" s="1"/>
      <c r="CZ3564" s="1"/>
      <c r="DA3564" s="1"/>
      <c r="DB3564" s="1"/>
      <c r="DC3564" s="1"/>
      <c r="DD3564" s="1"/>
      <c r="DE3564" s="1"/>
      <c r="DF3564" s="1"/>
      <c r="DG3564" s="1"/>
      <c r="DH3564" s="1"/>
      <c r="DI3564" s="1"/>
      <c r="DJ3564" s="1"/>
      <c r="DK3564" s="1"/>
      <c r="DL3564" s="1"/>
      <c r="DM3564" s="1"/>
      <c r="DN3564" s="1"/>
      <c r="DO3564" s="1"/>
      <c r="DP3564" s="1"/>
      <c r="DQ3564" s="1"/>
      <c r="DR3564" s="1"/>
      <c r="DS3564" s="1"/>
      <c r="DT3564" s="1"/>
      <c r="DU3564" s="1"/>
      <c r="DV3564" s="1"/>
      <c r="DW3564" s="1"/>
      <c r="DX3564" s="1"/>
      <c r="DY3564" s="1"/>
      <c r="DZ3564" s="1"/>
      <c r="EA3564" s="1"/>
      <c r="EB3564" s="1"/>
      <c r="EC3564" s="1"/>
      <c r="ED3564" s="1"/>
      <c r="EE3564" s="1"/>
      <c r="EF3564" s="1"/>
      <c r="EG3564" s="1"/>
      <c r="EH3564" s="1"/>
      <c r="EI3564" s="1"/>
      <c r="EJ3564" s="1"/>
      <c r="EK3564" s="1"/>
      <c r="EL3564" s="1"/>
      <c r="EM3564" s="1"/>
      <c r="EN3564" s="1"/>
      <c r="EO3564" s="1"/>
      <c r="EP3564" s="1"/>
      <c r="EQ3564" s="1"/>
      <c r="ER3564" s="1"/>
      <c r="ES3564" s="1"/>
      <c r="ET3564" s="1"/>
      <c r="EU3564" s="1"/>
      <c r="EV3564" s="1"/>
      <c r="EW3564" s="1"/>
      <c r="EX3564" s="1"/>
      <c r="EY3564" s="1"/>
      <c r="EZ3564" s="1"/>
      <c r="FA3564" s="1"/>
      <c r="FB3564" s="1"/>
      <c r="FC3564" s="1"/>
      <c r="FD3564" s="1"/>
      <c r="FE3564" s="1"/>
      <c r="FF3564" s="1"/>
      <c r="FG3564" s="1"/>
      <c r="FH3564" s="1"/>
      <c r="FI3564" s="1"/>
      <c r="FJ3564" s="1"/>
      <c r="FK3564" s="1"/>
      <c r="FL3564" s="1"/>
      <c r="FM3564" s="1"/>
      <c r="FN3564" s="1"/>
      <c r="FO3564" s="1"/>
      <c r="FP3564" s="1"/>
      <c r="FQ3564" s="1"/>
      <c r="FR3564" s="1"/>
      <c r="FS3564" s="1"/>
      <c r="FT3564" s="1"/>
      <c r="FU3564" s="1"/>
      <c r="FV3564" s="1"/>
      <c r="FW3564" s="1"/>
      <c r="FX3564" s="1"/>
      <c r="FY3564" s="1"/>
      <c r="FZ3564" s="1"/>
      <c r="GA3564" s="1"/>
      <c r="GB3564" s="1"/>
      <c r="GC3564" s="1"/>
      <c r="GD3564" s="1"/>
      <c r="GE3564" s="1"/>
      <c r="GF3564" s="1"/>
      <c r="GG3564" s="1"/>
      <c r="GH3564" s="1"/>
      <c r="GI3564" s="1"/>
      <c r="GJ3564" s="1"/>
      <c r="GK3564" s="1"/>
      <c r="GL3564" s="1"/>
      <c r="GM3564" s="1"/>
      <c r="GN3564" s="1"/>
      <c r="GO3564" s="1"/>
    </row>
    <row r="3565" spans="1:197" s="40" customFormat="1" x14ac:dyDescent="0.25">
      <c r="A3565" s="41"/>
      <c r="B3565" s="4"/>
      <c r="C3565" s="41"/>
      <c r="D3565" s="42"/>
      <c r="E3565" s="42"/>
      <c r="F3565" s="42"/>
      <c r="G3565" s="1"/>
      <c r="H3565" s="1"/>
      <c r="I3565" s="1"/>
      <c r="J3565" s="1"/>
      <c r="K3565" s="1"/>
      <c r="L3565" s="1"/>
      <c r="M3565" s="2"/>
      <c r="N3565" s="1"/>
      <c r="O3565" s="1"/>
      <c r="P3565" s="1"/>
      <c r="Q3565" s="1"/>
      <c r="R3565" s="1"/>
      <c r="S3565" s="1"/>
      <c r="T3565" s="1"/>
      <c r="U3565" s="1"/>
      <c r="V3565" s="1"/>
      <c r="W3565" s="1"/>
      <c r="X3565" s="1"/>
      <c r="Y3565" s="1"/>
      <c r="Z3565" s="1"/>
      <c r="AA3565" s="1"/>
      <c r="AB3565" s="1"/>
      <c r="AC3565" s="1"/>
      <c r="AD3565" s="1"/>
      <c r="AE3565" s="1"/>
      <c r="AF3565" s="1"/>
      <c r="AG3565" s="1"/>
      <c r="AH3565" s="1"/>
      <c r="AI3565" s="1"/>
      <c r="AJ3565" s="1"/>
      <c r="AK3565" s="1"/>
      <c r="AL3565" s="1"/>
      <c r="AM3565" s="1"/>
      <c r="AN3565" s="1"/>
      <c r="AO3565" s="1"/>
      <c r="AP3565" s="1"/>
      <c r="AQ3565" s="1"/>
      <c r="AR3565" s="1"/>
      <c r="AS3565" s="1"/>
      <c r="AT3565" s="1"/>
      <c r="AU3565" s="1"/>
      <c r="AV3565" s="1"/>
      <c r="AW3565" s="1"/>
      <c r="AX3565" s="1"/>
      <c r="AY3565" s="1"/>
      <c r="AZ3565" s="1"/>
      <c r="BA3565" s="1"/>
      <c r="BB3565" s="1"/>
      <c r="BC3565" s="1"/>
      <c r="BD3565" s="1"/>
      <c r="BE3565" s="1"/>
      <c r="BF3565" s="1"/>
      <c r="BG3565" s="1"/>
      <c r="BH3565" s="1"/>
      <c r="BI3565" s="1"/>
      <c r="BJ3565" s="1"/>
      <c r="BK3565" s="1"/>
      <c r="BL3565" s="1"/>
      <c r="BM3565" s="1"/>
      <c r="BN3565" s="1"/>
      <c r="BO3565" s="1"/>
      <c r="BP3565" s="1"/>
      <c r="BQ3565" s="1"/>
      <c r="BR3565" s="1"/>
      <c r="BS3565" s="1"/>
      <c r="BT3565" s="1"/>
      <c r="BU3565" s="1"/>
      <c r="BV3565" s="1"/>
      <c r="BW3565" s="1"/>
      <c r="BX3565" s="1"/>
      <c r="BY3565" s="1"/>
      <c r="BZ3565" s="1"/>
      <c r="CA3565" s="1"/>
      <c r="CB3565" s="1"/>
      <c r="CC3565" s="1"/>
      <c r="CD3565" s="1"/>
      <c r="CE3565" s="1"/>
      <c r="CF3565" s="1"/>
      <c r="CG3565" s="1"/>
      <c r="CH3565" s="1"/>
      <c r="CI3565" s="1"/>
      <c r="CJ3565" s="1"/>
      <c r="CK3565" s="1"/>
      <c r="CL3565" s="1"/>
      <c r="CM3565" s="1"/>
      <c r="CN3565" s="1"/>
      <c r="CO3565" s="1"/>
      <c r="CP3565" s="1"/>
      <c r="CQ3565" s="1"/>
      <c r="CR3565" s="1"/>
      <c r="CS3565" s="1"/>
      <c r="CT3565" s="1"/>
      <c r="CU3565" s="1"/>
      <c r="CV3565" s="1"/>
      <c r="CW3565" s="1"/>
      <c r="CX3565" s="1"/>
      <c r="CY3565" s="1"/>
      <c r="CZ3565" s="1"/>
      <c r="DA3565" s="1"/>
      <c r="DB3565" s="1"/>
      <c r="DC3565" s="1"/>
      <c r="DD3565" s="1"/>
      <c r="DE3565" s="1"/>
      <c r="DF3565" s="1"/>
      <c r="DG3565" s="1"/>
      <c r="DH3565" s="1"/>
      <c r="DI3565" s="1"/>
      <c r="DJ3565" s="1"/>
      <c r="DK3565" s="1"/>
      <c r="DL3565" s="1"/>
      <c r="DM3565" s="1"/>
      <c r="DN3565" s="1"/>
      <c r="DO3565" s="1"/>
      <c r="DP3565" s="1"/>
      <c r="DQ3565" s="1"/>
      <c r="DR3565" s="1"/>
      <c r="DS3565" s="1"/>
      <c r="DT3565" s="1"/>
      <c r="DU3565" s="1"/>
      <c r="DV3565" s="1"/>
      <c r="DW3565" s="1"/>
      <c r="DX3565" s="1"/>
      <c r="DY3565" s="1"/>
      <c r="DZ3565" s="1"/>
      <c r="EA3565" s="1"/>
      <c r="EB3565" s="1"/>
      <c r="EC3565" s="1"/>
      <c r="ED3565" s="1"/>
      <c r="EE3565" s="1"/>
      <c r="EF3565" s="1"/>
      <c r="EG3565" s="1"/>
      <c r="EH3565" s="1"/>
      <c r="EI3565" s="1"/>
      <c r="EJ3565" s="1"/>
      <c r="EK3565" s="1"/>
      <c r="EL3565" s="1"/>
      <c r="EM3565" s="1"/>
      <c r="EN3565" s="1"/>
      <c r="EO3565" s="1"/>
      <c r="EP3565" s="1"/>
      <c r="EQ3565" s="1"/>
      <c r="ER3565" s="1"/>
      <c r="ES3565" s="1"/>
      <c r="ET3565" s="1"/>
      <c r="EU3565" s="1"/>
      <c r="EV3565" s="1"/>
      <c r="EW3565" s="1"/>
      <c r="EX3565" s="1"/>
      <c r="EY3565" s="1"/>
      <c r="EZ3565" s="1"/>
      <c r="FA3565" s="1"/>
      <c r="FB3565" s="1"/>
      <c r="FC3565" s="1"/>
      <c r="FD3565" s="1"/>
      <c r="FE3565" s="1"/>
      <c r="FF3565" s="1"/>
      <c r="FG3565" s="1"/>
      <c r="FH3565" s="1"/>
      <c r="FI3565" s="1"/>
      <c r="FJ3565" s="1"/>
      <c r="FK3565" s="1"/>
      <c r="FL3565" s="1"/>
      <c r="FM3565" s="1"/>
      <c r="FN3565" s="1"/>
      <c r="FO3565" s="1"/>
      <c r="FP3565" s="1"/>
      <c r="FQ3565" s="1"/>
      <c r="FR3565" s="1"/>
      <c r="FS3565" s="1"/>
      <c r="FT3565" s="1"/>
      <c r="FU3565" s="1"/>
      <c r="FV3565" s="1"/>
      <c r="FW3565" s="1"/>
      <c r="FX3565" s="1"/>
      <c r="FY3565" s="1"/>
      <c r="FZ3565" s="1"/>
      <c r="GA3565" s="1"/>
      <c r="GB3565" s="1"/>
      <c r="GC3565" s="1"/>
      <c r="GD3565" s="1"/>
      <c r="GE3565" s="1"/>
      <c r="GF3565" s="1"/>
      <c r="GG3565" s="1"/>
      <c r="GH3565" s="1"/>
      <c r="GI3565" s="1"/>
      <c r="GJ3565" s="1"/>
      <c r="GK3565" s="1"/>
      <c r="GL3565" s="1"/>
      <c r="GM3565" s="1"/>
      <c r="GN3565" s="1"/>
      <c r="GO3565" s="1"/>
    </row>
    <row r="3566" spans="1:197" s="40" customFormat="1" x14ac:dyDescent="0.25">
      <c r="A3566" s="41"/>
      <c r="B3566" s="4"/>
      <c r="C3566" s="41"/>
      <c r="D3566" s="42"/>
      <c r="E3566" s="42"/>
      <c r="F3566" s="42"/>
      <c r="G3566" s="1"/>
      <c r="H3566" s="1"/>
      <c r="I3566" s="1"/>
      <c r="J3566" s="1"/>
      <c r="K3566" s="1"/>
      <c r="L3566" s="1"/>
      <c r="M3566" s="2"/>
      <c r="N3566" s="1"/>
      <c r="O3566" s="1"/>
      <c r="P3566" s="1"/>
      <c r="Q3566" s="1"/>
      <c r="R3566" s="1"/>
      <c r="S3566" s="1"/>
      <c r="T3566" s="1"/>
      <c r="U3566" s="1"/>
      <c r="V3566" s="1"/>
      <c r="W3566" s="1"/>
      <c r="X3566" s="1"/>
      <c r="Y3566" s="1"/>
      <c r="Z3566" s="1"/>
      <c r="AA3566" s="1"/>
      <c r="AB3566" s="1"/>
      <c r="AC3566" s="1"/>
      <c r="AD3566" s="1"/>
      <c r="AE3566" s="1"/>
      <c r="AF3566" s="1"/>
      <c r="AG3566" s="1"/>
      <c r="AH3566" s="1"/>
      <c r="AI3566" s="1"/>
      <c r="AJ3566" s="1"/>
      <c r="AK3566" s="1"/>
      <c r="AL3566" s="1"/>
      <c r="AM3566" s="1"/>
      <c r="AN3566" s="1"/>
      <c r="AO3566" s="1"/>
      <c r="AP3566" s="1"/>
      <c r="AQ3566" s="1"/>
      <c r="AR3566" s="1"/>
      <c r="AS3566" s="1"/>
      <c r="AT3566" s="1"/>
      <c r="AU3566" s="1"/>
      <c r="AV3566" s="1"/>
      <c r="AW3566" s="1"/>
      <c r="AX3566" s="1"/>
      <c r="AY3566" s="1"/>
      <c r="AZ3566" s="1"/>
      <c r="BA3566" s="1"/>
      <c r="BB3566" s="1"/>
      <c r="BC3566" s="1"/>
      <c r="BD3566" s="1"/>
      <c r="BE3566" s="1"/>
      <c r="BF3566" s="1"/>
      <c r="BG3566" s="1"/>
      <c r="BH3566" s="1"/>
      <c r="BI3566" s="1"/>
      <c r="BJ3566" s="1"/>
      <c r="BK3566" s="1"/>
      <c r="BL3566" s="1"/>
      <c r="BM3566" s="1"/>
      <c r="BN3566" s="1"/>
      <c r="BO3566" s="1"/>
      <c r="BP3566" s="1"/>
      <c r="BQ3566" s="1"/>
      <c r="BR3566" s="1"/>
      <c r="BS3566" s="1"/>
      <c r="BT3566" s="1"/>
      <c r="BU3566" s="1"/>
      <c r="BV3566" s="1"/>
      <c r="BW3566" s="1"/>
      <c r="BX3566" s="1"/>
      <c r="BY3566" s="1"/>
      <c r="BZ3566" s="1"/>
      <c r="CA3566" s="1"/>
      <c r="CB3566" s="1"/>
      <c r="CC3566" s="1"/>
      <c r="CD3566" s="1"/>
      <c r="CE3566" s="1"/>
      <c r="CF3566" s="1"/>
      <c r="CG3566" s="1"/>
      <c r="CH3566" s="1"/>
      <c r="CI3566" s="1"/>
      <c r="CJ3566" s="1"/>
      <c r="CK3566" s="1"/>
      <c r="CL3566" s="1"/>
      <c r="CM3566" s="1"/>
      <c r="CN3566" s="1"/>
      <c r="CO3566" s="1"/>
      <c r="CP3566" s="1"/>
      <c r="CQ3566" s="1"/>
      <c r="CR3566" s="1"/>
      <c r="CS3566" s="1"/>
      <c r="CT3566" s="1"/>
      <c r="CU3566" s="1"/>
      <c r="CV3566" s="1"/>
      <c r="CW3566" s="1"/>
      <c r="CX3566" s="1"/>
      <c r="CY3566" s="1"/>
      <c r="CZ3566" s="1"/>
      <c r="DA3566" s="1"/>
      <c r="DB3566" s="1"/>
      <c r="DC3566" s="1"/>
      <c r="DD3566" s="1"/>
      <c r="DE3566" s="1"/>
      <c r="DF3566" s="1"/>
      <c r="DG3566" s="1"/>
      <c r="DH3566" s="1"/>
      <c r="DI3566" s="1"/>
      <c r="DJ3566" s="1"/>
      <c r="DK3566" s="1"/>
      <c r="DL3566" s="1"/>
      <c r="DM3566" s="1"/>
      <c r="DN3566" s="1"/>
      <c r="DO3566" s="1"/>
      <c r="DP3566" s="1"/>
      <c r="DQ3566" s="1"/>
      <c r="DR3566" s="1"/>
      <c r="DS3566" s="1"/>
      <c r="DT3566" s="1"/>
      <c r="DU3566" s="1"/>
      <c r="DV3566" s="1"/>
      <c r="DW3566" s="1"/>
      <c r="DX3566" s="1"/>
      <c r="DY3566" s="1"/>
      <c r="DZ3566" s="1"/>
      <c r="EA3566" s="1"/>
      <c r="EB3566" s="1"/>
      <c r="EC3566" s="1"/>
      <c r="ED3566" s="1"/>
      <c r="EE3566" s="1"/>
      <c r="EF3566" s="1"/>
      <c r="EG3566" s="1"/>
      <c r="EH3566" s="1"/>
      <c r="EI3566" s="1"/>
      <c r="EJ3566" s="1"/>
      <c r="EK3566" s="1"/>
      <c r="EL3566" s="1"/>
      <c r="EM3566" s="1"/>
      <c r="EN3566" s="1"/>
      <c r="EO3566" s="1"/>
      <c r="EP3566" s="1"/>
      <c r="EQ3566" s="1"/>
      <c r="ER3566" s="1"/>
      <c r="ES3566" s="1"/>
      <c r="ET3566" s="1"/>
      <c r="EU3566" s="1"/>
      <c r="EV3566" s="1"/>
      <c r="EW3566" s="1"/>
      <c r="EX3566" s="1"/>
      <c r="EY3566" s="1"/>
      <c r="EZ3566" s="1"/>
      <c r="FA3566" s="1"/>
      <c r="FB3566" s="1"/>
      <c r="FC3566" s="1"/>
      <c r="FD3566" s="1"/>
      <c r="FE3566" s="1"/>
      <c r="FF3566" s="1"/>
      <c r="FG3566" s="1"/>
      <c r="FH3566" s="1"/>
      <c r="FI3566" s="1"/>
      <c r="FJ3566" s="1"/>
      <c r="FK3566" s="1"/>
      <c r="FL3566" s="1"/>
      <c r="FM3566" s="1"/>
      <c r="FN3566" s="1"/>
      <c r="FO3566" s="1"/>
      <c r="FP3566" s="1"/>
      <c r="FQ3566" s="1"/>
      <c r="FR3566" s="1"/>
      <c r="FS3566" s="1"/>
      <c r="FT3566" s="1"/>
      <c r="FU3566" s="1"/>
      <c r="FV3566" s="1"/>
      <c r="FW3566" s="1"/>
      <c r="FX3566" s="1"/>
      <c r="FY3566" s="1"/>
      <c r="FZ3566" s="1"/>
      <c r="GA3566" s="1"/>
      <c r="GB3566" s="1"/>
      <c r="GC3566" s="1"/>
      <c r="GD3566" s="1"/>
      <c r="GE3566" s="1"/>
      <c r="GF3566" s="1"/>
      <c r="GG3566" s="1"/>
      <c r="GH3566" s="1"/>
      <c r="GI3566" s="1"/>
      <c r="GJ3566" s="1"/>
      <c r="GK3566" s="1"/>
      <c r="GL3566" s="1"/>
      <c r="GM3566" s="1"/>
      <c r="GN3566" s="1"/>
      <c r="GO3566" s="1"/>
    </row>
    <row r="3567" spans="1:197" s="40" customFormat="1" x14ac:dyDescent="0.25">
      <c r="A3567" s="41"/>
      <c r="B3567" s="4"/>
      <c r="C3567" s="41"/>
      <c r="D3567" s="42"/>
      <c r="E3567" s="42"/>
      <c r="F3567" s="42"/>
      <c r="G3567" s="1"/>
      <c r="H3567" s="1"/>
      <c r="I3567" s="1"/>
      <c r="J3567" s="1"/>
      <c r="K3567" s="1"/>
      <c r="L3567" s="1"/>
      <c r="M3567" s="2"/>
      <c r="N3567" s="1"/>
      <c r="O3567" s="1"/>
      <c r="P3567" s="1"/>
      <c r="Q3567" s="1"/>
      <c r="R3567" s="1"/>
      <c r="S3567" s="1"/>
      <c r="T3567" s="1"/>
      <c r="U3567" s="1"/>
      <c r="V3567" s="1"/>
      <c r="W3567" s="1"/>
      <c r="X3567" s="1"/>
      <c r="Y3567" s="1"/>
      <c r="Z3567" s="1"/>
      <c r="AA3567" s="1"/>
      <c r="AB3567" s="1"/>
      <c r="AC3567" s="1"/>
      <c r="AD3567" s="1"/>
      <c r="AE3567" s="1"/>
      <c r="AF3567" s="1"/>
      <c r="AG3567" s="1"/>
      <c r="AH3567" s="1"/>
      <c r="AI3567" s="1"/>
      <c r="AJ3567" s="1"/>
      <c r="AK3567" s="1"/>
      <c r="AL3567" s="1"/>
      <c r="AM3567" s="1"/>
      <c r="AN3567" s="1"/>
      <c r="AO3567" s="1"/>
      <c r="AP3567" s="1"/>
      <c r="AQ3567" s="1"/>
      <c r="AR3567" s="1"/>
      <c r="AS3567" s="1"/>
      <c r="AT3567" s="1"/>
      <c r="AU3567" s="1"/>
      <c r="AV3567" s="1"/>
      <c r="AW3567" s="1"/>
      <c r="AX3567" s="1"/>
      <c r="AY3567" s="1"/>
      <c r="AZ3567" s="1"/>
      <c r="BA3567" s="1"/>
      <c r="BB3567" s="1"/>
      <c r="BC3567" s="1"/>
      <c r="BD3567" s="1"/>
      <c r="BE3567" s="1"/>
      <c r="BF3567" s="1"/>
      <c r="BG3567" s="1"/>
      <c r="BH3567" s="1"/>
      <c r="BI3567" s="1"/>
      <c r="BJ3567" s="1"/>
      <c r="BK3567" s="1"/>
      <c r="BL3567" s="1"/>
      <c r="BM3567" s="1"/>
      <c r="BN3567" s="1"/>
      <c r="BO3567" s="1"/>
      <c r="BP3567" s="1"/>
      <c r="BQ3567" s="1"/>
      <c r="BR3567" s="1"/>
      <c r="BS3567" s="1"/>
      <c r="BT3567" s="1"/>
      <c r="BU3567" s="1"/>
      <c r="BV3567" s="1"/>
      <c r="BW3567" s="1"/>
      <c r="BX3567" s="1"/>
      <c r="BY3567" s="1"/>
      <c r="BZ3567" s="1"/>
      <c r="CA3567" s="1"/>
      <c r="CB3567" s="1"/>
      <c r="CC3567" s="1"/>
      <c r="CD3567" s="1"/>
      <c r="CE3567" s="1"/>
      <c r="CF3567" s="1"/>
      <c r="CG3567" s="1"/>
      <c r="CH3567" s="1"/>
      <c r="CI3567" s="1"/>
      <c r="CJ3567" s="1"/>
      <c r="CK3567" s="1"/>
      <c r="CL3567" s="1"/>
      <c r="CM3567" s="1"/>
      <c r="CN3567" s="1"/>
      <c r="CO3567" s="1"/>
      <c r="CP3567" s="1"/>
      <c r="CQ3567" s="1"/>
      <c r="CR3567" s="1"/>
      <c r="CS3567" s="1"/>
      <c r="CT3567" s="1"/>
      <c r="CU3567" s="1"/>
      <c r="CV3567" s="1"/>
      <c r="CW3567" s="1"/>
      <c r="CX3567" s="1"/>
      <c r="CY3567" s="1"/>
      <c r="CZ3567" s="1"/>
      <c r="DA3567" s="1"/>
      <c r="DB3567" s="1"/>
      <c r="DC3567" s="1"/>
      <c r="DD3567" s="1"/>
      <c r="DE3567" s="1"/>
      <c r="DF3567" s="1"/>
      <c r="DG3567" s="1"/>
      <c r="DH3567" s="1"/>
      <c r="DI3567" s="1"/>
      <c r="DJ3567" s="1"/>
      <c r="DK3567" s="1"/>
      <c r="DL3567" s="1"/>
      <c r="DM3567" s="1"/>
      <c r="DN3567" s="1"/>
      <c r="DO3567" s="1"/>
      <c r="DP3567" s="1"/>
      <c r="DQ3567" s="1"/>
      <c r="DR3567" s="1"/>
      <c r="DS3567" s="1"/>
      <c r="DT3567" s="1"/>
      <c r="DU3567" s="1"/>
      <c r="DV3567" s="1"/>
      <c r="DW3567" s="1"/>
      <c r="DX3567" s="1"/>
      <c r="DY3567" s="1"/>
      <c r="DZ3567" s="1"/>
      <c r="EA3567" s="1"/>
      <c r="EB3567" s="1"/>
      <c r="EC3567" s="1"/>
      <c r="ED3567" s="1"/>
      <c r="EE3567" s="1"/>
      <c r="EF3567" s="1"/>
      <c r="EG3567" s="1"/>
      <c r="EH3567" s="1"/>
      <c r="EI3567" s="1"/>
      <c r="EJ3567" s="1"/>
      <c r="EK3567" s="1"/>
      <c r="EL3567" s="1"/>
      <c r="EM3567" s="1"/>
      <c r="EN3567" s="1"/>
      <c r="EO3567" s="1"/>
      <c r="EP3567" s="1"/>
      <c r="EQ3567" s="1"/>
      <c r="ER3567" s="1"/>
      <c r="ES3567" s="1"/>
      <c r="ET3567" s="1"/>
      <c r="EU3567" s="1"/>
      <c r="EV3567" s="1"/>
      <c r="EW3567" s="1"/>
      <c r="EX3567" s="1"/>
      <c r="EY3567" s="1"/>
      <c r="EZ3567" s="1"/>
      <c r="FA3567" s="1"/>
      <c r="FB3567" s="1"/>
      <c r="FC3567" s="1"/>
      <c r="FD3567" s="1"/>
      <c r="FE3567" s="1"/>
      <c r="FF3567" s="1"/>
      <c r="FG3567" s="1"/>
      <c r="FH3567" s="1"/>
      <c r="FI3567" s="1"/>
      <c r="FJ3567" s="1"/>
      <c r="FK3567" s="1"/>
      <c r="FL3567" s="1"/>
      <c r="FM3567" s="1"/>
      <c r="FN3567" s="1"/>
      <c r="FO3567" s="1"/>
      <c r="FP3567" s="1"/>
      <c r="FQ3567" s="1"/>
      <c r="FR3567" s="1"/>
      <c r="FS3567" s="1"/>
      <c r="FT3567" s="1"/>
      <c r="FU3567" s="1"/>
      <c r="FV3567" s="1"/>
      <c r="FW3567" s="1"/>
      <c r="FX3567" s="1"/>
      <c r="FY3567" s="1"/>
      <c r="FZ3567" s="1"/>
      <c r="GA3567" s="1"/>
      <c r="GB3567" s="1"/>
      <c r="GC3567" s="1"/>
      <c r="GD3567" s="1"/>
      <c r="GE3567" s="1"/>
      <c r="GF3567" s="1"/>
      <c r="GG3567" s="1"/>
      <c r="GH3567" s="1"/>
      <c r="GI3567" s="1"/>
      <c r="GJ3567" s="1"/>
      <c r="GK3567" s="1"/>
      <c r="GL3567" s="1"/>
      <c r="GM3567" s="1"/>
      <c r="GN3567" s="1"/>
      <c r="GO3567" s="1"/>
    </row>
    <row r="3568" spans="1:197" s="40" customFormat="1" x14ac:dyDescent="0.25">
      <c r="A3568" s="41"/>
      <c r="B3568" s="4"/>
      <c r="C3568" s="41"/>
      <c r="D3568" s="42"/>
      <c r="E3568" s="42"/>
      <c r="F3568" s="42"/>
      <c r="G3568" s="1"/>
      <c r="H3568" s="1"/>
      <c r="I3568" s="1"/>
      <c r="J3568" s="1"/>
      <c r="K3568" s="1"/>
      <c r="L3568" s="1"/>
      <c r="M3568" s="2"/>
      <c r="N3568" s="1"/>
      <c r="O3568" s="1"/>
      <c r="P3568" s="1"/>
      <c r="Q3568" s="1"/>
      <c r="R3568" s="1"/>
      <c r="S3568" s="1"/>
      <c r="T3568" s="1"/>
      <c r="U3568" s="1"/>
      <c r="V3568" s="1"/>
      <c r="W3568" s="1"/>
      <c r="X3568" s="1"/>
      <c r="Y3568" s="1"/>
      <c r="Z3568" s="1"/>
      <c r="AA3568" s="1"/>
      <c r="AB3568" s="1"/>
      <c r="AC3568" s="1"/>
      <c r="AD3568" s="1"/>
      <c r="AE3568" s="1"/>
      <c r="AF3568" s="1"/>
      <c r="AG3568" s="1"/>
      <c r="AH3568" s="1"/>
      <c r="AI3568" s="1"/>
      <c r="AJ3568" s="1"/>
      <c r="AK3568" s="1"/>
      <c r="AL3568" s="1"/>
      <c r="AM3568" s="1"/>
      <c r="AN3568" s="1"/>
      <c r="AO3568" s="1"/>
      <c r="AP3568" s="1"/>
      <c r="AQ3568" s="1"/>
      <c r="AR3568" s="1"/>
      <c r="AS3568" s="1"/>
      <c r="AT3568" s="1"/>
      <c r="AU3568" s="1"/>
      <c r="AV3568" s="1"/>
      <c r="AW3568" s="1"/>
      <c r="AX3568" s="1"/>
      <c r="AY3568" s="1"/>
      <c r="AZ3568" s="1"/>
      <c r="BA3568" s="1"/>
      <c r="BB3568" s="1"/>
      <c r="BC3568" s="1"/>
      <c r="BD3568" s="1"/>
      <c r="BE3568" s="1"/>
      <c r="BF3568" s="1"/>
      <c r="BG3568" s="1"/>
      <c r="BH3568" s="1"/>
      <c r="BI3568" s="1"/>
      <c r="BJ3568" s="1"/>
      <c r="BK3568" s="1"/>
      <c r="BL3568" s="1"/>
      <c r="BM3568" s="1"/>
      <c r="BN3568" s="1"/>
      <c r="BO3568" s="1"/>
      <c r="BP3568" s="1"/>
      <c r="BQ3568" s="1"/>
      <c r="BR3568" s="1"/>
      <c r="BS3568" s="1"/>
      <c r="BT3568" s="1"/>
      <c r="BU3568" s="1"/>
      <c r="BV3568" s="1"/>
      <c r="BW3568" s="1"/>
      <c r="BX3568" s="1"/>
      <c r="BY3568" s="1"/>
      <c r="BZ3568" s="1"/>
      <c r="CA3568" s="1"/>
      <c r="CB3568" s="1"/>
      <c r="CC3568" s="1"/>
      <c r="CD3568" s="1"/>
      <c r="CE3568" s="1"/>
      <c r="CF3568" s="1"/>
      <c r="CG3568" s="1"/>
      <c r="CH3568" s="1"/>
      <c r="CI3568" s="1"/>
      <c r="CJ3568" s="1"/>
      <c r="CK3568" s="1"/>
      <c r="CL3568" s="1"/>
      <c r="CM3568" s="1"/>
      <c r="CN3568" s="1"/>
      <c r="CO3568" s="1"/>
      <c r="CP3568" s="1"/>
      <c r="CQ3568" s="1"/>
      <c r="CR3568" s="1"/>
      <c r="CS3568" s="1"/>
      <c r="CT3568" s="1"/>
      <c r="CU3568" s="1"/>
      <c r="CV3568" s="1"/>
      <c r="CW3568" s="1"/>
      <c r="CX3568" s="1"/>
      <c r="CY3568" s="1"/>
      <c r="CZ3568" s="1"/>
      <c r="DA3568" s="1"/>
      <c r="DB3568" s="1"/>
      <c r="DC3568" s="1"/>
      <c r="DD3568" s="1"/>
      <c r="DE3568" s="1"/>
      <c r="DF3568" s="1"/>
      <c r="DG3568" s="1"/>
      <c r="DH3568" s="1"/>
      <c r="DI3568" s="1"/>
      <c r="DJ3568" s="1"/>
      <c r="DK3568" s="1"/>
      <c r="DL3568" s="1"/>
      <c r="DM3568" s="1"/>
      <c r="DN3568" s="1"/>
      <c r="DO3568" s="1"/>
      <c r="DP3568" s="1"/>
      <c r="DQ3568" s="1"/>
      <c r="DR3568" s="1"/>
      <c r="DS3568" s="1"/>
      <c r="DT3568" s="1"/>
      <c r="DU3568" s="1"/>
      <c r="DV3568" s="1"/>
      <c r="DW3568" s="1"/>
      <c r="DX3568" s="1"/>
      <c r="DY3568" s="1"/>
      <c r="DZ3568" s="1"/>
      <c r="EA3568" s="1"/>
      <c r="EB3568" s="1"/>
      <c r="EC3568" s="1"/>
      <c r="ED3568" s="1"/>
      <c r="EE3568" s="1"/>
      <c r="EF3568" s="1"/>
      <c r="EG3568" s="1"/>
      <c r="EH3568" s="1"/>
      <c r="EI3568" s="1"/>
      <c r="EJ3568" s="1"/>
      <c r="EK3568" s="1"/>
      <c r="EL3568" s="1"/>
      <c r="EM3568" s="1"/>
      <c r="EN3568" s="1"/>
      <c r="EO3568" s="1"/>
      <c r="EP3568" s="1"/>
      <c r="EQ3568" s="1"/>
      <c r="ER3568" s="1"/>
      <c r="ES3568" s="1"/>
      <c r="ET3568" s="1"/>
      <c r="EU3568" s="1"/>
      <c r="EV3568" s="1"/>
      <c r="EW3568" s="1"/>
      <c r="EX3568" s="1"/>
      <c r="EY3568" s="1"/>
      <c r="EZ3568" s="1"/>
      <c r="FA3568" s="1"/>
      <c r="FB3568" s="1"/>
      <c r="FC3568" s="1"/>
      <c r="FD3568" s="1"/>
      <c r="FE3568" s="1"/>
      <c r="FF3568" s="1"/>
      <c r="FG3568" s="1"/>
      <c r="FH3568" s="1"/>
      <c r="FI3568" s="1"/>
      <c r="FJ3568" s="1"/>
      <c r="FK3568" s="1"/>
      <c r="FL3568" s="1"/>
      <c r="FM3568" s="1"/>
      <c r="FN3568" s="1"/>
      <c r="FO3568" s="1"/>
      <c r="FP3568" s="1"/>
      <c r="FQ3568" s="1"/>
      <c r="FR3568" s="1"/>
      <c r="FS3568" s="1"/>
      <c r="FT3568" s="1"/>
      <c r="FU3568" s="1"/>
      <c r="FV3568" s="1"/>
      <c r="FW3568" s="1"/>
      <c r="FX3568" s="1"/>
      <c r="FY3568" s="1"/>
      <c r="FZ3568" s="1"/>
      <c r="GA3568" s="1"/>
      <c r="GB3568" s="1"/>
      <c r="GC3568" s="1"/>
      <c r="GD3568" s="1"/>
      <c r="GE3568" s="1"/>
      <c r="GF3568" s="1"/>
      <c r="GG3568" s="1"/>
      <c r="GH3568" s="1"/>
      <c r="GI3568" s="1"/>
      <c r="GJ3568" s="1"/>
      <c r="GK3568" s="1"/>
      <c r="GL3568" s="1"/>
      <c r="GM3568" s="1"/>
      <c r="GN3568" s="1"/>
      <c r="GO3568" s="1"/>
    </row>
    <row r="3569" spans="1:197" s="40" customFormat="1" x14ac:dyDescent="0.25">
      <c r="A3569" s="41"/>
      <c r="B3569" s="4"/>
      <c r="C3569" s="41"/>
      <c r="D3569" s="42"/>
      <c r="E3569" s="42"/>
      <c r="F3569" s="42"/>
      <c r="G3569" s="1"/>
      <c r="H3569" s="1"/>
      <c r="I3569" s="1"/>
      <c r="J3569" s="1"/>
      <c r="K3569" s="1"/>
      <c r="L3569" s="1"/>
      <c r="M3569" s="2"/>
      <c r="N3569" s="1"/>
      <c r="O3569" s="1"/>
      <c r="P3569" s="1"/>
      <c r="Q3569" s="1"/>
      <c r="R3569" s="1"/>
      <c r="S3569" s="1"/>
      <c r="T3569" s="1"/>
      <c r="U3569" s="1"/>
      <c r="V3569" s="1"/>
      <c r="W3569" s="1"/>
      <c r="X3569" s="1"/>
      <c r="Y3569" s="1"/>
      <c r="Z3569" s="1"/>
      <c r="AA3569" s="1"/>
      <c r="AB3569" s="1"/>
      <c r="AC3569" s="1"/>
      <c r="AD3569" s="1"/>
      <c r="AE3569" s="1"/>
      <c r="AF3569" s="1"/>
      <c r="AG3569" s="1"/>
      <c r="AH3569" s="1"/>
      <c r="AI3569" s="1"/>
      <c r="AJ3569" s="1"/>
      <c r="AK3569" s="1"/>
      <c r="AL3569" s="1"/>
      <c r="AM3569" s="1"/>
      <c r="AN3569" s="1"/>
      <c r="AO3569" s="1"/>
      <c r="AP3569" s="1"/>
      <c r="AQ3569" s="1"/>
      <c r="AR3569" s="1"/>
      <c r="AS3569" s="1"/>
      <c r="AT3569" s="1"/>
      <c r="AU3569" s="1"/>
      <c r="AV3569" s="1"/>
      <c r="AW3569" s="1"/>
      <c r="AX3569" s="1"/>
      <c r="AY3569" s="1"/>
      <c r="AZ3569" s="1"/>
      <c r="BA3569" s="1"/>
      <c r="BB3569" s="1"/>
      <c r="BC3569" s="1"/>
      <c r="BD3569" s="1"/>
      <c r="BE3569" s="1"/>
      <c r="BF3569" s="1"/>
      <c r="BG3569" s="1"/>
      <c r="BH3569" s="1"/>
      <c r="BI3569" s="1"/>
      <c r="BJ3569" s="1"/>
      <c r="BK3569" s="1"/>
      <c r="BL3569" s="1"/>
      <c r="BM3569" s="1"/>
      <c r="BN3569" s="1"/>
      <c r="BO3569" s="1"/>
      <c r="BP3569" s="1"/>
      <c r="BQ3569" s="1"/>
      <c r="BR3569" s="1"/>
      <c r="BS3569" s="1"/>
      <c r="BT3569" s="1"/>
      <c r="BU3569" s="1"/>
      <c r="BV3569" s="1"/>
      <c r="BW3569" s="1"/>
      <c r="BX3569" s="1"/>
      <c r="BY3569" s="1"/>
      <c r="BZ3569" s="1"/>
      <c r="CA3569" s="1"/>
      <c r="CB3569" s="1"/>
      <c r="CC3569" s="1"/>
      <c r="CD3569" s="1"/>
      <c r="CE3569" s="1"/>
      <c r="CF3569" s="1"/>
      <c r="CG3569" s="1"/>
      <c r="CH3569" s="1"/>
      <c r="CI3569" s="1"/>
      <c r="CJ3569" s="1"/>
      <c r="CK3569" s="1"/>
      <c r="CL3569" s="1"/>
      <c r="CM3569" s="1"/>
      <c r="CN3569" s="1"/>
      <c r="CO3569" s="1"/>
      <c r="CP3569" s="1"/>
      <c r="CQ3569" s="1"/>
      <c r="CR3569" s="1"/>
      <c r="CS3569" s="1"/>
      <c r="CT3569" s="1"/>
      <c r="CU3569" s="1"/>
      <c r="CV3569" s="1"/>
      <c r="CW3569" s="1"/>
      <c r="CX3569" s="1"/>
      <c r="CY3569" s="1"/>
      <c r="CZ3569" s="1"/>
      <c r="DA3569" s="1"/>
      <c r="DB3569" s="1"/>
      <c r="DC3569" s="1"/>
      <c r="DD3569" s="1"/>
      <c r="DE3569" s="1"/>
      <c r="DF3569" s="1"/>
      <c r="DG3569" s="1"/>
      <c r="DH3569" s="1"/>
      <c r="DI3569" s="1"/>
      <c r="DJ3569" s="1"/>
      <c r="DK3569" s="1"/>
      <c r="DL3569" s="1"/>
      <c r="DM3569" s="1"/>
      <c r="DN3569" s="1"/>
      <c r="DO3569" s="1"/>
      <c r="DP3569" s="1"/>
      <c r="DQ3569" s="1"/>
      <c r="DR3569" s="1"/>
      <c r="DS3569" s="1"/>
      <c r="DT3569" s="1"/>
      <c r="DU3569" s="1"/>
      <c r="DV3569" s="1"/>
      <c r="DW3569" s="1"/>
      <c r="DX3569" s="1"/>
      <c r="DY3569" s="1"/>
      <c r="DZ3569" s="1"/>
      <c r="EA3569" s="1"/>
      <c r="EB3569" s="1"/>
      <c r="EC3569" s="1"/>
      <c r="ED3569" s="1"/>
      <c r="EE3569" s="1"/>
      <c r="EF3569" s="1"/>
      <c r="EG3569" s="1"/>
      <c r="EH3569" s="1"/>
      <c r="EI3569" s="1"/>
      <c r="EJ3569" s="1"/>
      <c r="EK3569" s="1"/>
      <c r="EL3569" s="1"/>
      <c r="EM3569" s="1"/>
      <c r="EN3569" s="1"/>
      <c r="EO3569" s="1"/>
      <c r="EP3569" s="1"/>
      <c r="EQ3569" s="1"/>
      <c r="ER3569" s="1"/>
      <c r="ES3569" s="1"/>
      <c r="ET3569" s="1"/>
      <c r="EU3569" s="1"/>
      <c r="EV3569" s="1"/>
      <c r="EW3569" s="1"/>
      <c r="EX3569" s="1"/>
      <c r="EY3569" s="1"/>
      <c r="EZ3569" s="1"/>
      <c r="FA3569" s="1"/>
      <c r="FB3569" s="1"/>
      <c r="FC3569" s="1"/>
      <c r="FD3569" s="1"/>
      <c r="FE3569" s="1"/>
      <c r="FF3569" s="1"/>
      <c r="FG3569" s="1"/>
      <c r="FH3569" s="1"/>
      <c r="FI3569" s="1"/>
      <c r="FJ3569" s="1"/>
      <c r="FK3569" s="1"/>
      <c r="FL3569" s="1"/>
      <c r="FM3569" s="1"/>
      <c r="FN3569" s="1"/>
      <c r="FO3569" s="1"/>
      <c r="FP3569" s="1"/>
      <c r="FQ3569" s="1"/>
      <c r="FR3569" s="1"/>
      <c r="FS3569" s="1"/>
      <c r="FT3569" s="1"/>
      <c r="FU3569" s="1"/>
      <c r="FV3569" s="1"/>
      <c r="FW3569" s="1"/>
      <c r="FX3569" s="1"/>
      <c r="FY3569" s="1"/>
      <c r="FZ3569" s="1"/>
      <c r="GA3569" s="1"/>
      <c r="GB3569" s="1"/>
      <c r="GC3569" s="1"/>
      <c r="GD3569" s="1"/>
      <c r="GE3569" s="1"/>
      <c r="GF3569" s="1"/>
      <c r="GG3569" s="1"/>
      <c r="GH3569" s="1"/>
      <c r="GI3569" s="1"/>
      <c r="GJ3569" s="1"/>
      <c r="GK3569" s="1"/>
      <c r="GL3569" s="1"/>
      <c r="GM3569" s="1"/>
      <c r="GN3569" s="1"/>
      <c r="GO3569" s="1"/>
    </row>
    <row r="3570" spans="1:197" s="40" customFormat="1" x14ac:dyDescent="0.25">
      <c r="A3570" s="41"/>
      <c r="B3570" s="4"/>
      <c r="C3570" s="41"/>
      <c r="D3570" s="42"/>
      <c r="E3570" s="42"/>
      <c r="F3570" s="42"/>
      <c r="G3570" s="1"/>
      <c r="H3570" s="1"/>
      <c r="I3570" s="1"/>
      <c r="J3570" s="1"/>
      <c r="K3570" s="1"/>
      <c r="L3570" s="1"/>
      <c r="M3570" s="2"/>
      <c r="N3570" s="1"/>
      <c r="O3570" s="1"/>
      <c r="P3570" s="1"/>
      <c r="Q3570" s="1"/>
      <c r="R3570" s="1"/>
      <c r="S3570" s="1"/>
      <c r="T3570" s="1"/>
      <c r="U3570" s="1"/>
      <c r="V3570" s="1"/>
      <c r="W3570" s="1"/>
      <c r="X3570" s="1"/>
      <c r="Y3570" s="1"/>
      <c r="Z3570" s="1"/>
      <c r="AA3570" s="1"/>
      <c r="AB3570" s="1"/>
      <c r="AC3570" s="1"/>
      <c r="AD3570" s="1"/>
      <c r="AE3570" s="1"/>
      <c r="AF3570" s="1"/>
      <c r="AG3570" s="1"/>
      <c r="AH3570" s="1"/>
      <c r="AI3570" s="1"/>
      <c r="AJ3570" s="1"/>
      <c r="AK3570" s="1"/>
      <c r="AL3570" s="1"/>
      <c r="AM3570" s="1"/>
      <c r="AN3570" s="1"/>
      <c r="AO3570" s="1"/>
      <c r="AP3570" s="1"/>
      <c r="AQ3570" s="1"/>
      <c r="AR3570" s="1"/>
      <c r="AS3570" s="1"/>
      <c r="AT3570" s="1"/>
      <c r="AU3570" s="1"/>
      <c r="AV3570" s="1"/>
      <c r="AW3570" s="1"/>
      <c r="AX3570" s="1"/>
      <c r="AY3570" s="1"/>
      <c r="AZ3570" s="1"/>
      <c r="BA3570" s="1"/>
      <c r="BB3570" s="1"/>
      <c r="BC3570" s="1"/>
      <c r="BD3570" s="1"/>
      <c r="BE3570" s="1"/>
      <c r="BF3570" s="1"/>
      <c r="BG3570" s="1"/>
      <c r="BH3570" s="1"/>
      <c r="BI3570" s="1"/>
      <c r="BJ3570" s="1"/>
      <c r="BK3570" s="1"/>
      <c r="BL3570" s="1"/>
      <c r="BM3570" s="1"/>
      <c r="BN3570" s="1"/>
      <c r="BO3570" s="1"/>
      <c r="BP3570" s="1"/>
      <c r="BQ3570" s="1"/>
      <c r="BR3570" s="1"/>
      <c r="BS3570" s="1"/>
      <c r="BT3570" s="1"/>
      <c r="BU3570" s="1"/>
      <c r="BV3570" s="1"/>
      <c r="BW3570" s="1"/>
      <c r="BX3570" s="1"/>
      <c r="BY3570" s="1"/>
      <c r="BZ3570" s="1"/>
      <c r="CA3570" s="1"/>
      <c r="CB3570" s="1"/>
      <c r="CC3570" s="1"/>
      <c r="CD3570" s="1"/>
      <c r="CE3570" s="1"/>
      <c r="CF3570" s="1"/>
      <c r="CG3570" s="1"/>
      <c r="CH3570" s="1"/>
      <c r="CI3570" s="1"/>
      <c r="CJ3570" s="1"/>
      <c r="CK3570" s="1"/>
      <c r="CL3570" s="1"/>
      <c r="CM3570" s="1"/>
      <c r="CN3570" s="1"/>
      <c r="CO3570" s="1"/>
      <c r="CP3570" s="1"/>
      <c r="CQ3570" s="1"/>
      <c r="CR3570" s="1"/>
      <c r="CS3570" s="1"/>
      <c r="CT3570" s="1"/>
      <c r="CU3570" s="1"/>
      <c r="CV3570" s="1"/>
      <c r="CW3570" s="1"/>
      <c r="CX3570" s="1"/>
      <c r="CY3570" s="1"/>
      <c r="CZ3570" s="1"/>
      <c r="DA3570" s="1"/>
      <c r="DB3570" s="1"/>
      <c r="DC3570" s="1"/>
      <c r="DD3570" s="1"/>
      <c r="DE3570" s="1"/>
      <c r="DF3570" s="1"/>
      <c r="DG3570" s="1"/>
      <c r="DH3570" s="1"/>
      <c r="DI3570" s="1"/>
      <c r="DJ3570" s="1"/>
      <c r="DK3570" s="1"/>
      <c r="DL3570" s="1"/>
      <c r="DM3570" s="1"/>
      <c r="DN3570" s="1"/>
      <c r="DO3570" s="1"/>
      <c r="DP3570" s="1"/>
      <c r="DQ3570" s="1"/>
      <c r="DR3570" s="1"/>
      <c r="DS3570" s="1"/>
      <c r="DT3570" s="1"/>
      <c r="DU3570" s="1"/>
      <c r="DV3570" s="1"/>
      <c r="DW3570" s="1"/>
      <c r="DX3570" s="1"/>
      <c r="DY3570" s="1"/>
      <c r="DZ3570" s="1"/>
      <c r="EA3570" s="1"/>
      <c r="EB3570" s="1"/>
      <c r="EC3570" s="1"/>
      <c r="ED3570" s="1"/>
      <c r="EE3570" s="1"/>
      <c r="EF3570" s="1"/>
      <c r="EG3570" s="1"/>
      <c r="EH3570" s="1"/>
      <c r="EI3570" s="1"/>
      <c r="EJ3570" s="1"/>
      <c r="EK3570" s="1"/>
      <c r="EL3570" s="1"/>
      <c r="EM3570" s="1"/>
      <c r="EN3570" s="1"/>
      <c r="EO3570" s="1"/>
      <c r="EP3570" s="1"/>
      <c r="EQ3570" s="1"/>
      <c r="ER3570" s="1"/>
      <c r="ES3570" s="1"/>
      <c r="ET3570" s="1"/>
      <c r="EU3570" s="1"/>
      <c r="EV3570" s="1"/>
      <c r="EW3570" s="1"/>
      <c r="EX3570" s="1"/>
      <c r="EY3570" s="1"/>
      <c r="EZ3570" s="1"/>
      <c r="FA3570" s="1"/>
      <c r="FB3570" s="1"/>
      <c r="FC3570" s="1"/>
      <c r="FD3570" s="1"/>
      <c r="FE3570" s="1"/>
      <c r="FF3570" s="1"/>
      <c r="FG3570" s="1"/>
      <c r="FH3570" s="1"/>
      <c r="FI3570" s="1"/>
      <c r="FJ3570" s="1"/>
      <c r="FK3570" s="1"/>
      <c r="FL3570" s="1"/>
      <c r="FM3570" s="1"/>
      <c r="FN3570" s="1"/>
      <c r="FO3570" s="1"/>
      <c r="FP3570" s="1"/>
      <c r="FQ3570" s="1"/>
      <c r="FR3570" s="1"/>
      <c r="FS3570" s="1"/>
      <c r="FT3570" s="1"/>
      <c r="FU3570" s="1"/>
      <c r="FV3570" s="1"/>
      <c r="FW3570" s="1"/>
      <c r="FX3570" s="1"/>
      <c r="FY3570" s="1"/>
      <c r="FZ3570" s="1"/>
      <c r="GA3570" s="1"/>
      <c r="GB3570" s="1"/>
      <c r="GC3570" s="1"/>
      <c r="GD3570" s="1"/>
      <c r="GE3570" s="1"/>
      <c r="GF3570" s="1"/>
      <c r="GG3570" s="1"/>
      <c r="GH3570" s="1"/>
      <c r="GI3570" s="1"/>
      <c r="GJ3570" s="1"/>
      <c r="GK3570" s="1"/>
      <c r="GL3570" s="1"/>
      <c r="GM3570" s="1"/>
      <c r="GN3570" s="1"/>
      <c r="GO3570" s="1"/>
    </row>
    <row r="3571" spans="1:197" s="40" customFormat="1" x14ac:dyDescent="0.25">
      <c r="A3571" s="41"/>
      <c r="B3571" s="4"/>
      <c r="C3571" s="41"/>
      <c r="D3571" s="42"/>
      <c r="E3571" s="42"/>
      <c r="F3571" s="42"/>
      <c r="G3571" s="1"/>
      <c r="H3571" s="1"/>
      <c r="I3571" s="1"/>
      <c r="J3571" s="1"/>
      <c r="K3571" s="1"/>
      <c r="L3571" s="1"/>
      <c r="M3571" s="2"/>
      <c r="N3571" s="1"/>
      <c r="O3571" s="1"/>
      <c r="P3571" s="1"/>
      <c r="Q3571" s="1"/>
      <c r="R3571" s="1"/>
      <c r="S3571" s="1"/>
      <c r="T3571" s="1"/>
      <c r="U3571" s="1"/>
      <c r="V3571" s="1"/>
      <c r="W3571" s="1"/>
      <c r="X3571" s="1"/>
      <c r="Y3571" s="1"/>
      <c r="Z3571" s="1"/>
      <c r="AA3571" s="1"/>
      <c r="AB3571" s="1"/>
      <c r="AC3571" s="1"/>
      <c r="AD3571" s="1"/>
      <c r="AE3571" s="1"/>
      <c r="AF3571" s="1"/>
      <c r="AG3571" s="1"/>
      <c r="AH3571" s="1"/>
      <c r="AI3571" s="1"/>
      <c r="AJ3571" s="1"/>
      <c r="AK3571" s="1"/>
      <c r="AL3571" s="1"/>
      <c r="AM3571" s="1"/>
      <c r="AN3571" s="1"/>
      <c r="AO3571" s="1"/>
      <c r="AP3571" s="1"/>
      <c r="AQ3571" s="1"/>
      <c r="AR3571" s="1"/>
      <c r="AS3571" s="1"/>
      <c r="AT3571" s="1"/>
      <c r="AU3571" s="1"/>
      <c r="AV3571" s="1"/>
      <c r="AW3571" s="1"/>
      <c r="AX3571" s="1"/>
      <c r="AY3571" s="1"/>
      <c r="AZ3571" s="1"/>
      <c r="BA3571" s="1"/>
      <c r="BB3571" s="1"/>
      <c r="BC3571" s="1"/>
      <c r="BD3571" s="1"/>
      <c r="BE3571" s="1"/>
      <c r="BF3571" s="1"/>
      <c r="BG3571" s="1"/>
      <c r="BH3571" s="1"/>
      <c r="BI3571" s="1"/>
      <c r="BJ3571" s="1"/>
      <c r="BK3571" s="1"/>
      <c r="BL3571" s="1"/>
      <c r="BM3571" s="1"/>
      <c r="BN3571" s="1"/>
      <c r="BO3571" s="1"/>
      <c r="BP3571" s="1"/>
      <c r="BQ3571" s="1"/>
      <c r="BR3571" s="1"/>
      <c r="BS3571" s="1"/>
      <c r="BT3571" s="1"/>
      <c r="BU3571" s="1"/>
      <c r="BV3571" s="1"/>
      <c r="BW3571" s="1"/>
      <c r="BX3571" s="1"/>
      <c r="BY3571" s="1"/>
      <c r="BZ3571" s="1"/>
      <c r="CA3571" s="1"/>
      <c r="CB3571" s="1"/>
      <c r="CC3571" s="1"/>
      <c r="CD3571" s="1"/>
      <c r="CE3571" s="1"/>
      <c r="CF3571" s="1"/>
      <c r="CG3571" s="1"/>
      <c r="CH3571" s="1"/>
      <c r="CI3571" s="1"/>
      <c r="CJ3571" s="1"/>
      <c r="CK3571" s="1"/>
      <c r="CL3571" s="1"/>
      <c r="CM3571" s="1"/>
      <c r="CN3571" s="1"/>
      <c r="CO3571" s="1"/>
      <c r="CP3571" s="1"/>
      <c r="CQ3571" s="1"/>
      <c r="CR3571" s="1"/>
      <c r="CS3571" s="1"/>
      <c r="CT3571" s="1"/>
      <c r="CU3571" s="1"/>
      <c r="CV3571" s="1"/>
      <c r="CW3571" s="1"/>
      <c r="CX3571" s="1"/>
      <c r="CY3571" s="1"/>
      <c r="CZ3571" s="1"/>
      <c r="DA3571" s="1"/>
      <c r="DB3571" s="1"/>
      <c r="DC3571" s="1"/>
      <c r="DD3571" s="1"/>
      <c r="DE3571" s="1"/>
      <c r="DF3571" s="1"/>
      <c r="DG3571" s="1"/>
      <c r="DH3571" s="1"/>
      <c r="DI3571" s="1"/>
      <c r="DJ3571" s="1"/>
      <c r="DK3571" s="1"/>
      <c r="DL3571" s="1"/>
      <c r="DM3571" s="1"/>
      <c r="DN3571" s="1"/>
      <c r="DO3571" s="1"/>
      <c r="DP3571" s="1"/>
      <c r="DQ3571" s="1"/>
      <c r="DR3571" s="1"/>
      <c r="DS3571" s="1"/>
      <c r="DT3571" s="1"/>
      <c r="DU3571" s="1"/>
      <c r="DV3571" s="1"/>
      <c r="DW3571" s="1"/>
      <c r="DX3571" s="1"/>
      <c r="DY3571" s="1"/>
      <c r="DZ3571" s="1"/>
      <c r="EA3571" s="1"/>
      <c r="EB3571" s="1"/>
      <c r="EC3571" s="1"/>
      <c r="ED3571" s="1"/>
      <c r="EE3571" s="1"/>
      <c r="EF3571" s="1"/>
      <c r="EG3571" s="1"/>
      <c r="EH3571" s="1"/>
      <c r="EI3571" s="1"/>
      <c r="EJ3571" s="1"/>
      <c r="EK3571" s="1"/>
      <c r="EL3571" s="1"/>
      <c r="EM3571" s="1"/>
      <c r="EN3571" s="1"/>
      <c r="EO3571" s="1"/>
      <c r="EP3571" s="1"/>
      <c r="EQ3571" s="1"/>
      <c r="ER3571" s="1"/>
      <c r="ES3571" s="1"/>
      <c r="ET3571" s="1"/>
      <c r="EU3571" s="1"/>
      <c r="EV3571" s="1"/>
      <c r="EW3571" s="1"/>
      <c r="EX3571" s="1"/>
      <c r="EY3571" s="1"/>
      <c r="EZ3571" s="1"/>
      <c r="FA3571" s="1"/>
      <c r="FB3571" s="1"/>
      <c r="FC3571" s="1"/>
      <c r="FD3571" s="1"/>
      <c r="FE3571" s="1"/>
      <c r="FF3571" s="1"/>
      <c r="FG3571" s="1"/>
      <c r="FH3571" s="1"/>
      <c r="FI3571" s="1"/>
      <c r="FJ3571" s="1"/>
      <c r="FK3571" s="1"/>
      <c r="FL3571" s="1"/>
      <c r="FM3571" s="1"/>
      <c r="FN3571" s="1"/>
      <c r="FO3571" s="1"/>
      <c r="FP3571" s="1"/>
      <c r="FQ3571" s="1"/>
      <c r="FR3571" s="1"/>
      <c r="FS3571" s="1"/>
      <c r="FT3571" s="1"/>
      <c r="FU3571" s="1"/>
      <c r="FV3571" s="1"/>
      <c r="FW3571" s="1"/>
      <c r="FX3571" s="1"/>
      <c r="FY3571" s="1"/>
      <c r="FZ3571" s="1"/>
      <c r="GA3571" s="1"/>
      <c r="GB3571" s="1"/>
      <c r="GC3571" s="1"/>
      <c r="GD3571" s="1"/>
      <c r="GE3571" s="1"/>
      <c r="GF3571" s="1"/>
      <c r="GG3571" s="1"/>
      <c r="GH3571" s="1"/>
      <c r="GI3571" s="1"/>
      <c r="GJ3571" s="1"/>
      <c r="GK3571" s="1"/>
      <c r="GL3571" s="1"/>
      <c r="GM3571" s="1"/>
      <c r="GN3571" s="1"/>
      <c r="GO3571" s="1"/>
    </row>
    <row r="3572" spans="1:197" s="40" customFormat="1" x14ac:dyDescent="0.25">
      <c r="A3572" s="41"/>
      <c r="B3572" s="4"/>
      <c r="C3572" s="41"/>
      <c r="D3572" s="42"/>
      <c r="E3572" s="42"/>
      <c r="F3572" s="42"/>
      <c r="G3572" s="1"/>
      <c r="H3572" s="1"/>
      <c r="I3572" s="1"/>
      <c r="J3572" s="1"/>
      <c r="K3572" s="1"/>
      <c r="L3572" s="1"/>
      <c r="M3572" s="2"/>
      <c r="N3572" s="1"/>
      <c r="O3572" s="1"/>
      <c r="P3572" s="1"/>
      <c r="Q3572" s="1"/>
      <c r="R3572" s="1"/>
      <c r="S3572" s="1"/>
      <c r="T3572" s="1"/>
      <c r="U3572" s="1"/>
      <c r="V3572" s="1"/>
      <c r="W3572" s="1"/>
      <c r="X3572" s="1"/>
      <c r="Y3572" s="1"/>
      <c r="Z3572" s="1"/>
      <c r="AA3572" s="1"/>
      <c r="AB3572" s="1"/>
      <c r="AC3572" s="1"/>
      <c r="AD3572" s="1"/>
      <c r="AE3572" s="1"/>
      <c r="AF3572" s="1"/>
      <c r="AG3572" s="1"/>
      <c r="AH3572" s="1"/>
      <c r="AI3572" s="1"/>
      <c r="AJ3572" s="1"/>
      <c r="AK3572" s="1"/>
      <c r="AL3572" s="1"/>
      <c r="AM3572" s="1"/>
      <c r="AN3572" s="1"/>
      <c r="AO3572" s="1"/>
      <c r="AP3572" s="1"/>
      <c r="AQ3572" s="1"/>
      <c r="AR3572" s="1"/>
      <c r="AS3572" s="1"/>
      <c r="AT3572" s="1"/>
      <c r="AU3572" s="1"/>
      <c r="AV3572" s="1"/>
      <c r="AW3572" s="1"/>
      <c r="AX3572" s="1"/>
      <c r="AY3572" s="1"/>
      <c r="AZ3572" s="1"/>
      <c r="BA3572" s="1"/>
      <c r="BB3572" s="1"/>
      <c r="BC3572" s="1"/>
      <c r="BD3572" s="1"/>
      <c r="BE3572" s="1"/>
      <c r="BF3572" s="1"/>
      <c r="BG3572" s="1"/>
      <c r="BH3572" s="1"/>
      <c r="BI3572" s="1"/>
      <c r="BJ3572" s="1"/>
      <c r="BK3572" s="1"/>
      <c r="BL3572" s="1"/>
      <c r="BM3572" s="1"/>
      <c r="BN3572" s="1"/>
      <c r="BO3572" s="1"/>
      <c r="BP3572" s="1"/>
      <c r="BQ3572" s="1"/>
      <c r="BR3572" s="1"/>
      <c r="BS3572" s="1"/>
      <c r="BT3572" s="1"/>
      <c r="BU3572" s="1"/>
      <c r="BV3572" s="1"/>
      <c r="BW3572" s="1"/>
      <c r="BX3572" s="1"/>
      <c r="BY3572" s="1"/>
      <c r="BZ3572" s="1"/>
      <c r="CA3572" s="1"/>
      <c r="CB3572" s="1"/>
      <c r="CC3572" s="1"/>
      <c r="CD3572" s="1"/>
      <c r="CE3572" s="1"/>
      <c r="CF3572" s="1"/>
      <c r="CG3572" s="1"/>
      <c r="CH3572" s="1"/>
      <c r="CI3572" s="1"/>
      <c r="CJ3572" s="1"/>
      <c r="CK3572" s="1"/>
      <c r="CL3572" s="1"/>
      <c r="CM3572" s="1"/>
      <c r="CN3572" s="1"/>
      <c r="CO3572" s="1"/>
      <c r="CP3572" s="1"/>
      <c r="CQ3572" s="1"/>
      <c r="CR3572" s="1"/>
      <c r="CS3572" s="1"/>
      <c r="CT3572" s="1"/>
      <c r="CU3572" s="1"/>
      <c r="CV3572" s="1"/>
      <c r="CW3572" s="1"/>
      <c r="CX3572" s="1"/>
      <c r="CY3572" s="1"/>
      <c r="CZ3572" s="1"/>
      <c r="DA3572" s="1"/>
      <c r="DB3572" s="1"/>
      <c r="DC3572" s="1"/>
      <c r="DD3572" s="1"/>
      <c r="DE3572" s="1"/>
      <c r="DF3572" s="1"/>
      <c r="DG3572" s="1"/>
      <c r="DH3572" s="1"/>
      <c r="DI3572" s="1"/>
      <c r="DJ3572" s="1"/>
      <c r="DK3572" s="1"/>
      <c r="DL3572" s="1"/>
      <c r="DM3572" s="1"/>
      <c r="DN3572" s="1"/>
      <c r="DO3572" s="1"/>
      <c r="DP3572" s="1"/>
      <c r="DQ3572" s="1"/>
      <c r="DR3572" s="1"/>
      <c r="DS3572" s="1"/>
      <c r="DT3572" s="1"/>
      <c r="DU3572" s="1"/>
      <c r="DV3572" s="1"/>
      <c r="DW3572" s="1"/>
      <c r="DX3572" s="1"/>
      <c r="DY3572" s="1"/>
      <c r="DZ3572" s="1"/>
      <c r="EA3572" s="1"/>
      <c r="EB3572" s="1"/>
      <c r="EC3572" s="1"/>
      <c r="ED3572" s="1"/>
      <c r="EE3572" s="1"/>
      <c r="EF3572" s="1"/>
      <c r="EG3572" s="1"/>
      <c r="EH3572" s="1"/>
      <c r="EI3572" s="1"/>
      <c r="EJ3572" s="1"/>
      <c r="EK3572" s="1"/>
      <c r="EL3572" s="1"/>
      <c r="EM3572" s="1"/>
      <c r="EN3572" s="1"/>
      <c r="EO3572" s="1"/>
      <c r="EP3572" s="1"/>
      <c r="EQ3572" s="1"/>
      <c r="ER3572" s="1"/>
      <c r="ES3572" s="1"/>
      <c r="ET3572" s="1"/>
      <c r="EU3572" s="1"/>
      <c r="EV3572" s="1"/>
      <c r="EW3572" s="1"/>
      <c r="EX3572" s="1"/>
      <c r="EY3572" s="1"/>
      <c r="EZ3572" s="1"/>
      <c r="FA3572" s="1"/>
      <c r="FB3572" s="1"/>
      <c r="FC3572" s="1"/>
      <c r="FD3572" s="1"/>
      <c r="FE3572" s="1"/>
      <c r="FF3572" s="1"/>
      <c r="FG3572" s="1"/>
      <c r="FH3572" s="1"/>
      <c r="FI3572" s="1"/>
      <c r="FJ3572" s="1"/>
      <c r="FK3572" s="1"/>
      <c r="FL3572" s="1"/>
      <c r="FM3572" s="1"/>
      <c r="FN3572" s="1"/>
      <c r="FO3572" s="1"/>
      <c r="FP3572" s="1"/>
      <c r="FQ3572" s="1"/>
      <c r="FR3572" s="1"/>
      <c r="FS3572" s="1"/>
      <c r="FT3572" s="1"/>
      <c r="FU3572" s="1"/>
      <c r="FV3572" s="1"/>
      <c r="FW3572" s="1"/>
      <c r="FX3572" s="1"/>
      <c r="FY3572" s="1"/>
      <c r="FZ3572" s="1"/>
      <c r="GA3572" s="1"/>
      <c r="GB3572" s="1"/>
      <c r="GC3572" s="1"/>
      <c r="GD3572" s="1"/>
      <c r="GE3572" s="1"/>
      <c r="GF3572" s="1"/>
      <c r="GG3572" s="1"/>
      <c r="GH3572" s="1"/>
      <c r="GI3572" s="1"/>
      <c r="GJ3572" s="1"/>
      <c r="GK3572" s="1"/>
      <c r="GL3572" s="1"/>
      <c r="GM3572" s="1"/>
      <c r="GN3572" s="1"/>
      <c r="GO3572" s="1"/>
    </row>
    <row r="3573" spans="1:197" s="40" customFormat="1" x14ac:dyDescent="0.25">
      <c r="A3573" s="41"/>
      <c r="B3573" s="4"/>
      <c r="C3573" s="41"/>
      <c r="D3573" s="42"/>
      <c r="E3573" s="42"/>
      <c r="F3573" s="42"/>
      <c r="G3573" s="1"/>
      <c r="H3573" s="1"/>
      <c r="I3573" s="1"/>
      <c r="J3573" s="1"/>
      <c r="K3573" s="1"/>
      <c r="L3573" s="1"/>
      <c r="M3573" s="2"/>
      <c r="N3573" s="1"/>
      <c r="O3573" s="1"/>
      <c r="P3573" s="1"/>
      <c r="Q3573" s="1"/>
      <c r="R3573" s="1"/>
      <c r="S3573" s="1"/>
      <c r="T3573" s="1"/>
      <c r="U3573" s="1"/>
      <c r="V3573" s="1"/>
      <c r="W3573" s="1"/>
      <c r="X3573" s="1"/>
      <c r="Y3573" s="1"/>
      <c r="Z3573" s="1"/>
      <c r="AA3573" s="1"/>
      <c r="AB3573" s="1"/>
      <c r="AC3573" s="1"/>
      <c r="AD3573" s="1"/>
      <c r="AE3573" s="1"/>
      <c r="AF3573" s="1"/>
      <c r="AG3573" s="1"/>
      <c r="AH3573" s="1"/>
      <c r="AI3573" s="1"/>
      <c r="AJ3573" s="1"/>
      <c r="AK3573" s="1"/>
      <c r="AL3573" s="1"/>
      <c r="AM3573" s="1"/>
      <c r="AN3573" s="1"/>
      <c r="AO3573" s="1"/>
      <c r="AP3573" s="1"/>
      <c r="AQ3573" s="1"/>
      <c r="AR3573" s="1"/>
      <c r="AS3573" s="1"/>
      <c r="AT3573" s="1"/>
      <c r="AU3573" s="1"/>
      <c r="AV3573" s="1"/>
      <c r="AW3573" s="1"/>
      <c r="AX3573" s="1"/>
      <c r="AY3573" s="1"/>
      <c r="AZ3573" s="1"/>
      <c r="BA3573" s="1"/>
      <c r="BB3573" s="1"/>
      <c r="BC3573" s="1"/>
      <c r="BD3573" s="1"/>
      <c r="BE3573" s="1"/>
      <c r="BF3573" s="1"/>
      <c r="BG3573" s="1"/>
      <c r="BH3573" s="1"/>
      <c r="BI3573" s="1"/>
      <c r="BJ3573" s="1"/>
      <c r="BK3573" s="1"/>
      <c r="BL3573" s="1"/>
      <c r="BM3573" s="1"/>
      <c r="BN3573" s="1"/>
      <c r="BO3573" s="1"/>
      <c r="BP3573" s="1"/>
      <c r="BQ3573" s="1"/>
      <c r="BR3573" s="1"/>
      <c r="BS3573" s="1"/>
      <c r="BT3573" s="1"/>
      <c r="BU3573" s="1"/>
      <c r="BV3573" s="1"/>
      <c r="BW3573" s="1"/>
      <c r="BX3573" s="1"/>
      <c r="BY3573" s="1"/>
      <c r="BZ3573" s="1"/>
      <c r="CA3573" s="1"/>
      <c r="CB3573" s="1"/>
      <c r="CC3573" s="1"/>
      <c r="CD3573" s="1"/>
      <c r="CE3573" s="1"/>
      <c r="CF3573" s="1"/>
      <c r="CG3573" s="1"/>
      <c r="CH3573" s="1"/>
      <c r="CI3573" s="1"/>
      <c r="CJ3573" s="1"/>
      <c r="CK3573" s="1"/>
      <c r="CL3573" s="1"/>
      <c r="CM3573" s="1"/>
      <c r="CN3573" s="1"/>
      <c r="CO3573" s="1"/>
      <c r="CP3573" s="1"/>
      <c r="CQ3573" s="1"/>
      <c r="CR3573" s="1"/>
      <c r="CS3573" s="1"/>
      <c r="CT3573" s="1"/>
      <c r="CU3573" s="1"/>
      <c r="CV3573" s="1"/>
      <c r="CW3573" s="1"/>
      <c r="CX3573" s="1"/>
      <c r="CY3573" s="1"/>
      <c r="CZ3573" s="1"/>
      <c r="DA3573" s="1"/>
      <c r="DB3573" s="1"/>
      <c r="DC3573" s="1"/>
      <c r="DD3573" s="1"/>
      <c r="DE3573" s="1"/>
      <c r="DF3573" s="1"/>
      <c r="DG3573" s="1"/>
      <c r="DH3573" s="1"/>
      <c r="DI3573" s="1"/>
      <c r="DJ3573" s="1"/>
      <c r="DK3573" s="1"/>
      <c r="DL3573" s="1"/>
      <c r="DM3573" s="1"/>
      <c r="DN3573" s="1"/>
      <c r="DO3573" s="1"/>
      <c r="DP3573" s="1"/>
      <c r="DQ3573" s="1"/>
      <c r="DR3573" s="1"/>
      <c r="DS3573" s="1"/>
      <c r="DT3573" s="1"/>
      <c r="DU3573" s="1"/>
      <c r="DV3573" s="1"/>
      <c r="DW3573" s="1"/>
      <c r="DX3573" s="1"/>
      <c r="DY3573" s="1"/>
      <c r="DZ3573" s="1"/>
      <c r="EA3573" s="1"/>
      <c r="EB3573" s="1"/>
      <c r="EC3573" s="1"/>
      <c r="ED3573" s="1"/>
      <c r="EE3573" s="1"/>
      <c r="EF3573" s="1"/>
      <c r="EG3573" s="1"/>
      <c r="EH3573" s="1"/>
      <c r="EI3573" s="1"/>
      <c r="EJ3573" s="1"/>
      <c r="EK3573" s="1"/>
      <c r="EL3573" s="1"/>
      <c r="EM3573" s="1"/>
      <c r="EN3573" s="1"/>
      <c r="EO3573" s="1"/>
      <c r="EP3573" s="1"/>
      <c r="EQ3573" s="1"/>
      <c r="ER3573" s="1"/>
      <c r="ES3573" s="1"/>
      <c r="ET3573" s="1"/>
      <c r="EU3573" s="1"/>
      <c r="EV3573" s="1"/>
      <c r="EW3573" s="1"/>
      <c r="EX3573" s="1"/>
      <c r="EY3573" s="1"/>
      <c r="EZ3573" s="1"/>
      <c r="FA3573" s="1"/>
      <c r="FB3573" s="1"/>
      <c r="FC3573" s="1"/>
      <c r="FD3573" s="1"/>
      <c r="FE3573" s="1"/>
      <c r="FF3573" s="1"/>
      <c r="FG3573" s="1"/>
      <c r="FH3573" s="1"/>
      <c r="FI3573" s="1"/>
      <c r="FJ3573" s="1"/>
      <c r="FK3573" s="1"/>
      <c r="FL3573" s="1"/>
      <c r="FM3573" s="1"/>
      <c r="FN3573" s="1"/>
      <c r="FO3573" s="1"/>
      <c r="FP3573" s="1"/>
      <c r="FQ3573" s="1"/>
      <c r="FR3573" s="1"/>
      <c r="FS3573" s="1"/>
      <c r="FT3573" s="1"/>
      <c r="FU3573" s="1"/>
      <c r="FV3573" s="1"/>
      <c r="FW3573" s="1"/>
      <c r="FX3573" s="1"/>
      <c r="FY3573" s="1"/>
      <c r="FZ3573" s="1"/>
      <c r="GA3573" s="1"/>
      <c r="GB3573" s="1"/>
      <c r="GC3573" s="1"/>
      <c r="GD3573" s="1"/>
      <c r="GE3573" s="1"/>
      <c r="GF3573" s="1"/>
      <c r="GG3573" s="1"/>
      <c r="GH3573" s="1"/>
      <c r="GI3573" s="1"/>
      <c r="GJ3573" s="1"/>
      <c r="GK3573" s="1"/>
      <c r="GL3573" s="1"/>
      <c r="GM3573" s="1"/>
      <c r="GN3573" s="1"/>
      <c r="GO3573" s="1"/>
    </row>
    <row r="3574" spans="1:197" s="40" customFormat="1" x14ac:dyDescent="0.25">
      <c r="A3574" s="41"/>
      <c r="B3574" s="4"/>
      <c r="C3574" s="41"/>
      <c r="D3574" s="42"/>
      <c r="E3574" s="42"/>
      <c r="F3574" s="42"/>
      <c r="G3574" s="1"/>
      <c r="H3574" s="1"/>
      <c r="I3574" s="1"/>
      <c r="J3574" s="1"/>
      <c r="K3574" s="1"/>
      <c r="L3574" s="1"/>
      <c r="M3574" s="2"/>
      <c r="N3574" s="1"/>
      <c r="O3574" s="1"/>
      <c r="P3574" s="1"/>
      <c r="Q3574" s="1"/>
      <c r="R3574" s="1"/>
      <c r="S3574" s="1"/>
      <c r="T3574" s="1"/>
      <c r="U3574" s="1"/>
      <c r="V3574" s="1"/>
      <c r="W3574" s="1"/>
      <c r="X3574" s="1"/>
      <c r="Y3574" s="1"/>
      <c r="Z3574" s="1"/>
      <c r="AA3574" s="1"/>
      <c r="AB3574" s="1"/>
      <c r="AC3574" s="1"/>
      <c r="AD3574" s="1"/>
      <c r="AE3574" s="1"/>
      <c r="AF3574" s="1"/>
      <c r="AG3574" s="1"/>
      <c r="AH3574" s="1"/>
      <c r="AI3574" s="1"/>
      <c r="AJ3574" s="1"/>
      <c r="AK3574" s="1"/>
      <c r="AL3574" s="1"/>
      <c r="AM3574" s="1"/>
      <c r="AN3574" s="1"/>
      <c r="AO3574" s="1"/>
      <c r="AP3574" s="1"/>
      <c r="AQ3574" s="1"/>
      <c r="AR3574" s="1"/>
      <c r="AS3574" s="1"/>
      <c r="AT3574" s="1"/>
      <c r="AU3574" s="1"/>
      <c r="AV3574" s="1"/>
      <c r="AW3574" s="1"/>
      <c r="AX3574" s="1"/>
      <c r="AY3574" s="1"/>
      <c r="AZ3574" s="1"/>
      <c r="BA3574" s="1"/>
      <c r="BB3574" s="1"/>
      <c r="BC3574" s="1"/>
      <c r="BD3574" s="1"/>
      <c r="BE3574" s="1"/>
      <c r="BF3574" s="1"/>
      <c r="BG3574" s="1"/>
      <c r="BH3574" s="1"/>
      <c r="BI3574" s="1"/>
      <c r="BJ3574" s="1"/>
      <c r="BK3574" s="1"/>
      <c r="BL3574" s="1"/>
      <c r="BM3574" s="1"/>
      <c r="BN3574" s="1"/>
      <c r="BO3574" s="1"/>
      <c r="BP3574" s="1"/>
      <c r="BQ3574" s="1"/>
      <c r="BR3574" s="1"/>
      <c r="BS3574" s="1"/>
      <c r="BT3574" s="1"/>
      <c r="BU3574" s="1"/>
      <c r="BV3574" s="1"/>
      <c r="BW3574" s="1"/>
      <c r="BX3574" s="1"/>
      <c r="BY3574" s="1"/>
      <c r="BZ3574" s="1"/>
      <c r="CA3574" s="1"/>
      <c r="CB3574" s="1"/>
      <c r="CC3574" s="1"/>
      <c r="CD3574" s="1"/>
      <c r="CE3574" s="1"/>
      <c r="CF3574" s="1"/>
      <c r="CG3574" s="1"/>
      <c r="CH3574" s="1"/>
      <c r="CI3574" s="1"/>
      <c r="CJ3574" s="1"/>
      <c r="CK3574" s="1"/>
      <c r="CL3574" s="1"/>
      <c r="CM3574" s="1"/>
      <c r="CN3574" s="1"/>
      <c r="CO3574" s="1"/>
      <c r="CP3574" s="1"/>
      <c r="CQ3574" s="1"/>
      <c r="CR3574" s="1"/>
      <c r="CS3574" s="1"/>
      <c r="CT3574" s="1"/>
      <c r="CU3574" s="1"/>
      <c r="CV3574" s="1"/>
      <c r="CW3574" s="1"/>
      <c r="CX3574" s="1"/>
      <c r="CY3574" s="1"/>
      <c r="CZ3574" s="1"/>
      <c r="DA3574" s="1"/>
      <c r="DB3574" s="1"/>
      <c r="DC3574" s="1"/>
      <c r="DD3574" s="1"/>
      <c r="DE3574" s="1"/>
      <c r="DF3574" s="1"/>
      <c r="DG3574" s="1"/>
      <c r="DH3574" s="1"/>
      <c r="DI3574" s="1"/>
      <c r="DJ3574" s="1"/>
      <c r="DK3574" s="1"/>
      <c r="DL3574" s="1"/>
      <c r="DM3574" s="1"/>
      <c r="DN3574" s="1"/>
      <c r="DO3574" s="1"/>
      <c r="DP3574" s="1"/>
      <c r="DQ3574" s="1"/>
      <c r="DR3574" s="1"/>
      <c r="DS3574" s="1"/>
      <c r="DT3574" s="1"/>
      <c r="DU3574" s="1"/>
      <c r="DV3574" s="1"/>
      <c r="DW3574" s="1"/>
      <c r="DX3574" s="1"/>
      <c r="DY3574" s="1"/>
      <c r="DZ3574" s="1"/>
      <c r="EA3574" s="1"/>
      <c r="EB3574" s="1"/>
      <c r="EC3574" s="1"/>
      <c r="ED3574" s="1"/>
      <c r="EE3574" s="1"/>
      <c r="EF3574" s="1"/>
      <c r="EG3574" s="1"/>
      <c r="EH3574" s="1"/>
      <c r="EI3574" s="1"/>
      <c r="EJ3574" s="1"/>
      <c r="EK3574" s="1"/>
      <c r="EL3574" s="1"/>
      <c r="EM3574" s="1"/>
      <c r="EN3574" s="1"/>
      <c r="EO3574" s="1"/>
      <c r="EP3574" s="1"/>
      <c r="EQ3574" s="1"/>
      <c r="ER3574" s="1"/>
      <c r="ES3574" s="1"/>
      <c r="ET3574" s="1"/>
      <c r="EU3574" s="1"/>
      <c r="EV3574" s="1"/>
      <c r="EW3574" s="1"/>
      <c r="EX3574" s="1"/>
      <c r="EY3574" s="1"/>
      <c r="EZ3574" s="1"/>
      <c r="FA3574" s="1"/>
      <c r="FB3574" s="1"/>
      <c r="FC3574" s="1"/>
      <c r="FD3574" s="1"/>
      <c r="FE3574" s="1"/>
      <c r="FF3574" s="1"/>
      <c r="FG3574" s="1"/>
      <c r="FH3574" s="1"/>
      <c r="FI3574" s="1"/>
      <c r="FJ3574" s="1"/>
      <c r="FK3574" s="1"/>
      <c r="FL3574" s="1"/>
      <c r="FM3574" s="1"/>
      <c r="FN3574" s="1"/>
      <c r="FO3574" s="1"/>
      <c r="FP3574" s="1"/>
      <c r="FQ3574" s="1"/>
      <c r="FR3574" s="1"/>
      <c r="FS3574" s="1"/>
      <c r="FT3574" s="1"/>
      <c r="FU3574" s="1"/>
      <c r="FV3574" s="1"/>
      <c r="FW3574" s="1"/>
      <c r="FX3574" s="1"/>
      <c r="FY3574" s="1"/>
      <c r="FZ3574" s="1"/>
      <c r="GA3574" s="1"/>
      <c r="GB3574" s="1"/>
      <c r="GC3574" s="1"/>
      <c r="GD3574" s="1"/>
      <c r="GE3574" s="1"/>
      <c r="GF3574" s="1"/>
      <c r="GG3574" s="1"/>
      <c r="GH3574" s="1"/>
      <c r="GI3574" s="1"/>
      <c r="GJ3574" s="1"/>
      <c r="GK3574" s="1"/>
      <c r="GL3574" s="1"/>
      <c r="GM3574" s="1"/>
      <c r="GN3574" s="1"/>
      <c r="GO3574" s="1"/>
    </row>
    <row r="3575" spans="1:197" s="40" customFormat="1" x14ac:dyDescent="0.25">
      <c r="A3575" s="41"/>
      <c r="B3575" s="4"/>
      <c r="C3575" s="41"/>
      <c r="D3575" s="42"/>
      <c r="E3575" s="42"/>
      <c r="F3575" s="42"/>
      <c r="G3575" s="1"/>
      <c r="H3575" s="1"/>
      <c r="I3575" s="1"/>
      <c r="J3575" s="1"/>
      <c r="K3575" s="1"/>
      <c r="L3575" s="1"/>
      <c r="M3575" s="2"/>
      <c r="N3575" s="1"/>
      <c r="O3575" s="1"/>
      <c r="P3575" s="1"/>
      <c r="Q3575" s="1"/>
      <c r="R3575" s="1"/>
      <c r="S3575" s="1"/>
      <c r="T3575" s="1"/>
      <c r="U3575" s="1"/>
      <c r="V3575" s="1"/>
      <c r="W3575" s="1"/>
      <c r="X3575" s="1"/>
      <c r="Y3575" s="1"/>
      <c r="Z3575" s="1"/>
      <c r="AA3575" s="1"/>
      <c r="AB3575" s="1"/>
      <c r="AC3575" s="1"/>
      <c r="AD3575" s="1"/>
      <c r="AE3575" s="1"/>
      <c r="AF3575" s="1"/>
      <c r="AG3575" s="1"/>
      <c r="AH3575" s="1"/>
      <c r="AI3575" s="1"/>
      <c r="AJ3575" s="1"/>
      <c r="AK3575" s="1"/>
      <c r="AL3575" s="1"/>
      <c r="AM3575" s="1"/>
      <c r="AN3575" s="1"/>
      <c r="AO3575" s="1"/>
      <c r="AP3575" s="1"/>
      <c r="AQ3575" s="1"/>
      <c r="AR3575" s="1"/>
      <c r="AS3575" s="1"/>
      <c r="AT3575" s="1"/>
      <c r="AU3575" s="1"/>
      <c r="AV3575" s="1"/>
      <c r="AW3575" s="1"/>
      <c r="AX3575" s="1"/>
      <c r="AY3575" s="1"/>
      <c r="AZ3575" s="1"/>
      <c r="BA3575" s="1"/>
      <c r="BB3575" s="1"/>
      <c r="BC3575" s="1"/>
      <c r="BD3575" s="1"/>
      <c r="BE3575" s="1"/>
      <c r="BF3575" s="1"/>
      <c r="BG3575" s="1"/>
      <c r="BH3575" s="1"/>
      <c r="BI3575" s="1"/>
      <c r="BJ3575" s="1"/>
      <c r="BK3575" s="1"/>
      <c r="BL3575" s="1"/>
      <c r="BM3575" s="1"/>
      <c r="BN3575" s="1"/>
      <c r="BO3575" s="1"/>
      <c r="BP3575" s="1"/>
      <c r="BQ3575" s="1"/>
      <c r="BR3575" s="1"/>
      <c r="BS3575" s="1"/>
      <c r="BT3575" s="1"/>
      <c r="BU3575" s="1"/>
      <c r="BV3575" s="1"/>
      <c r="BW3575" s="1"/>
      <c r="BX3575" s="1"/>
      <c r="BY3575" s="1"/>
      <c r="BZ3575" s="1"/>
      <c r="CA3575" s="1"/>
      <c r="CB3575" s="1"/>
      <c r="CC3575" s="1"/>
      <c r="CD3575" s="1"/>
      <c r="CE3575" s="1"/>
      <c r="CF3575" s="1"/>
      <c r="CG3575" s="1"/>
      <c r="CH3575" s="1"/>
      <c r="CI3575" s="1"/>
      <c r="CJ3575" s="1"/>
      <c r="CK3575" s="1"/>
      <c r="CL3575" s="1"/>
      <c r="CM3575" s="1"/>
      <c r="CN3575" s="1"/>
      <c r="CO3575" s="1"/>
      <c r="CP3575" s="1"/>
      <c r="CQ3575" s="1"/>
      <c r="CR3575" s="1"/>
      <c r="CS3575" s="1"/>
      <c r="CT3575" s="1"/>
      <c r="CU3575" s="1"/>
      <c r="CV3575" s="1"/>
      <c r="CW3575" s="1"/>
      <c r="CX3575" s="1"/>
      <c r="CY3575" s="1"/>
      <c r="CZ3575" s="1"/>
      <c r="DA3575" s="1"/>
      <c r="DB3575" s="1"/>
      <c r="DC3575" s="1"/>
      <c r="DD3575" s="1"/>
      <c r="DE3575" s="1"/>
      <c r="DF3575" s="1"/>
      <c r="DG3575" s="1"/>
      <c r="DH3575" s="1"/>
      <c r="DI3575" s="1"/>
      <c r="DJ3575" s="1"/>
      <c r="DK3575" s="1"/>
      <c r="DL3575" s="1"/>
      <c r="DM3575" s="1"/>
      <c r="DN3575" s="1"/>
      <c r="DO3575" s="1"/>
      <c r="DP3575" s="1"/>
      <c r="DQ3575" s="1"/>
      <c r="DR3575" s="1"/>
      <c r="DS3575" s="1"/>
      <c r="DT3575" s="1"/>
      <c r="DU3575" s="1"/>
      <c r="DV3575" s="1"/>
      <c r="DW3575" s="1"/>
      <c r="DX3575" s="1"/>
      <c r="DY3575" s="1"/>
      <c r="DZ3575" s="1"/>
      <c r="EA3575" s="1"/>
      <c r="EB3575" s="1"/>
      <c r="EC3575" s="1"/>
      <c r="ED3575" s="1"/>
      <c r="EE3575" s="1"/>
      <c r="EF3575" s="1"/>
      <c r="EG3575" s="1"/>
      <c r="EH3575" s="1"/>
      <c r="EI3575" s="1"/>
      <c r="EJ3575" s="1"/>
      <c r="EK3575" s="1"/>
      <c r="EL3575" s="1"/>
      <c r="EM3575" s="1"/>
      <c r="EN3575" s="1"/>
      <c r="EO3575" s="1"/>
      <c r="EP3575" s="1"/>
      <c r="EQ3575" s="1"/>
      <c r="ER3575" s="1"/>
      <c r="ES3575" s="1"/>
      <c r="ET3575" s="1"/>
      <c r="EU3575" s="1"/>
      <c r="EV3575" s="1"/>
      <c r="EW3575" s="1"/>
      <c r="EX3575" s="1"/>
      <c r="EY3575" s="1"/>
      <c r="EZ3575" s="1"/>
      <c r="FA3575" s="1"/>
      <c r="FB3575" s="1"/>
      <c r="FC3575" s="1"/>
      <c r="FD3575" s="1"/>
      <c r="FE3575" s="1"/>
      <c r="FF3575" s="1"/>
      <c r="FG3575" s="1"/>
      <c r="FH3575" s="1"/>
      <c r="FI3575" s="1"/>
      <c r="FJ3575" s="1"/>
      <c r="FK3575" s="1"/>
      <c r="FL3575" s="1"/>
      <c r="FM3575" s="1"/>
      <c r="FN3575" s="1"/>
      <c r="FO3575" s="1"/>
      <c r="FP3575" s="1"/>
      <c r="FQ3575" s="1"/>
      <c r="FR3575" s="1"/>
      <c r="FS3575" s="1"/>
      <c r="FT3575" s="1"/>
      <c r="FU3575" s="1"/>
      <c r="FV3575" s="1"/>
      <c r="FW3575" s="1"/>
      <c r="FX3575" s="1"/>
      <c r="FY3575" s="1"/>
      <c r="FZ3575" s="1"/>
      <c r="GA3575" s="1"/>
      <c r="GB3575" s="1"/>
      <c r="GC3575" s="1"/>
      <c r="GD3575" s="1"/>
      <c r="GE3575" s="1"/>
      <c r="GF3575" s="1"/>
      <c r="GG3575" s="1"/>
      <c r="GH3575" s="1"/>
      <c r="GI3575" s="1"/>
      <c r="GJ3575" s="1"/>
      <c r="GK3575" s="1"/>
      <c r="GL3575" s="1"/>
      <c r="GM3575" s="1"/>
      <c r="GN3575" s="1"/>
      <c r="GO3575" s="1"/>
    </row>
    <row r="3576" spans="1:197" s="40" customFormat="1" x14ac:dyDescent="0.25">
      <c r="A3576" s="41"/>
      <c r="B3576" s="4"/>
      <c r="C3576" s="41"/>
      <c r="D3576" s="42"/>
      <c r="E3576" s="42"/>
      <c r="F3576" s="42"/>
      <c r="G3576" s="1"/>
      <c r="H3576" s="1"/>
      <c r="I3576" s="1"/>
      <c r="J3576" s="1"/>
      <c r="K3576" s="1"/>
      <c r="L3576" s="1"/>
      <c r="M3576" s="2"/>
      <c r="N3576" s="1"/>
      <c r="O3576" s="1"/>
      <c r="P3576" s="1"/>
      <c r="Q3576" s="1"/>
      <c r="R3576" s="1"/>
      <c r="S3576" s="1"/>
      <c r="T3576" s="1"/>
      <c r="U3576" s="1"/>
      <c r="V3576" s="1"/>
      <c r="W3576" s="1"/>
      <c r="X3576" s="1"/>
      <c r="Y3576" s="1"/>
      <c r="Z3576" s="1"/>
      <c r="AA3576" s="1"/>
      <c r="AB3576" s="1"/>
      <c r="AC3576" s="1"/>
      <c r="AD3576" s="1"/>
      <c r="AE3576" s="1"/>
      <c r="AF3576" s="1"/>
      <c r="AG3576" s="1"/>
      <c r="AH3576" s="1"/>
      <c r="AI3576" s="1"/>
      <c r="AJ3576" s="1"/>
      <c r="AK3576" s="1"/>
      <c r="AL3576" s="1"/>
      <c r="AM3576" s="1"/>
      <c r="AN3576" s="1"/>
      <c r="AO3576" s="1"/>
      <c r="AP3576" s="1"/>
      <c r="AQ3576" s="1"/>
      <c r="AR3576" s="1"/>
      <c r="AS3576" s="1"/>
      <c r="AT3576" s="1"/>
      <c r="AU3576" s="1"/>
      <c r="AV3576" s="1"/>
      <c r="AW3576" s="1"/>
      <c r="AX3576" s="1"/>
      <c r="AY3576" s="1"/>
      <c r="AZ3576" s="1"/>
      <c r="BA3576" s="1"/>
      <c r="BB3576" s="1"/>
      <c r="BC3576" s="1"/>
      <c r="BD3576" s="1"/>
      <c r="BE3576" s="1"/>
      <c r="BF3576" s="1"/>
      <c r="BG3576" s="1"/>
      <c r="BH3576" s="1"/>
      <c r="BI3576" s="1"/>
      <c r="BJ3576" s="1"/>
      <c r="BK3576" s="1"/>
      <c r="BL3576" s="1"/>
      <c r="BM3576" s="1"/>
      <c r="BN3576" s="1"/>
      <c r="BO3576" s="1"/>
      <c r="BP3576" s="1"/>
      <c r="BQ3576" s="1"/>
      <c r="BR3576" s="1"/>
      <c r="BS3576" s="1"/>
      <c r="BT3576" s="1"/>
      <c r="BU3576" s="1"/>
      <c r="BV3576" s="1"/>
      <c r="BW3576" s="1"/>
      <c r="BX3576" s="1"/>
      <c r="BY3576" s="1"/>
      <c r="BZ3576" s="1"/>
      <c r="CA3576" s="1"/>
      <c r="CB3576" s="1"/>
      <c r="CC3576" s="1"/>
      <c r="CD3576" s="1"/>
      <c r="CE3576" s="1"/>
      <c r="CF3576" s="1"/>
      <c r="CG3576" s="1"/>
      <c r="CH3576" s="1"/>
      <c r="CI3576" s="1"/>
      <c r="CJ3576" s="1"/>
      <c r="CK3576" s="1"/>
      <c r="CL3576" s="1"/>
      <c r="CM3576" s="1"/>
      <c r="CN3576" s="1"/>
      <c r="CO3576" s="1"/>
      <c r="CP3576" s="1"/>
      <c r="CQ3576" s="1"/>
      <c r="CR3576" s="1"/>
      <c r="CS3576" s="1"/>
      <c r="CT3576" s="1"/>
      <c r="CU3576" s="1"/>
      <c r="CV3576" s="1"/>
      <c r="CW3576" s="1"/>
      <c r="CX3576" s="1"/>
      <c r="CY3576" s="1"/>
      <c r="CZ3576" s="1"/>
      <c r="DA3576" s="1"/>
      <c r="DB3576" s="1"/>
      <c r="DC3576" s="1"/>
      <c r="DD3576" s="1"/>
      <c r="DE3576" s="1"/>
      <c r="DF3576" s="1"/>
      <c r="DG3576" s="1"/>
      <c r="DH3576" s="1"/>
      <c r="DI3576" s="1"/>
      <c r="DJ3576" s="1"/>
      <c r="DK3576" s="1"/>
      <c r="DL3576" s="1"/>
      <c r="DM3576" s="1"/>
      <c r="DN3576" s="1"/>
      <c r="DO3576" s="1"/>
      <c r="DP3576" s="1"/>
      <c r="DQ3576" s="1"/>
      <c r="DR3576" s="1"/>
      <c r="DS3576" s="1"/>
      <c r="DT3576" s="1"/>
      <c r="DU3576" s="1"/>
      <c r="DV3576" s="1"/>
      <c r="DW3576" s="1"/>
      <c r="DX3576" s="1"/>
      <c r="DY3576" s="1"/>
      <c r="DZ3576" s="1"/>
      <c r="EA3576" s="1"/>
      <c r="EB3576" s="1"/>
      <c r="EC3576" s="1"/>
      <c r="ED3576" s="1"/>
      <c r="EE3576" s="1"/>
      <c r="EF3576" s="1"/>
      <c r="EG3576" s="1"/>
      <c r="EH3576" s="1"/>
      <c r="EI3576" s="1"/>
      <c r="EJ3576" s="1"/>
      <c r="EK3576" s="1"/>
      <c r="EL3576" s="1"/>
      <c r="EM3576" s="1"/>
      <c r="EN3576" s="1"/>
      <c r="EO3576" s="1"/>
      <c r="EP3576" s="1"/>
      <c r="EQ3576" s="1"/>
      <c r="ER3576" s="1"/>
      <c r="ES3576" s="1"/>
      <c r="ET3576" s="1"/>
      <c r="EU3576" s="1"/>
      <c r="EV3576" s="1"/>
      <c r="EW3576" s="1"/>
      <c r="EX3576" s="1"/>
      <c r="EY3576" s="1"/>
      <c r="EZ3576" s="1"/>
      <c r="FA3576" s="1"/>
      <c r="FB3576" s="1"/>
      <c r="FC3576" s="1"/>
      <c r="FD3576" s="1"/>
      <c r="FE3576" s="1"/>
      <c r="FF3576" s="1"/>
      <c r="FG3576" s="1"/>
      <c r="FH3576" s="1"/>
      <c r="FI3576" s="1"/>
      <c r="FJ3576" s="1"/>
      <c r="FK3576" s="1"/>
      <c r="FL3576" s="1"/>
      <c r="FM3576" s="1"/>
      <c r="FN3576" s="1"/>
      <c r="FO3576" s="1"/>
      <c r="FP3576" s="1"/>
      <c r="FQ3576" s="1"/>
      <c r="FR3576" s="1"/>
      <c r="FS3576" s="1"/>
      <c r="FT3576" s="1"/>
      <c r="FU3576" s="1"/>
      <c r="FV3576" s="1"/>
      <c r="FW3576" s="1"/>
      <c r="FX3576" s="1"/>
      <c r="FY3576" s="1"/>
      <c r="FZ3576" s="1"/>
      <c r="GA3576" s="1"/>
      <c r="GB3576" s="1"/>
      <c r="GC3576" s="1"/>
      <c r="GD3576" s="1"/>
      <c r="GE3576" s="1"/>
      <c r="GF3576" s="1"/>
      <c r="GG3576" s="1"/>
      <c r="GH3576" s="1"/>
      <c r="GI3576" s="1"/>
      <c r="GJ3576" s="1"/>
      <c r="GK3576" s="1"/>
      <c r="GL3576" s="1"/>
      <c r="GM3576" s="1"/>
      <c r="GN3576" s="1"/>
      <c r="GO3576" s="1"/>
    </row>
    <row r="3577" spans="1:197" s="40" customFormat="1" x14ac:dyDescent="0.25">
      <c r="A3577" s="41"/>
      <c r="B3577" s="4"/>
      <c r="C3577" s="41"/>
      <c r="D3577" s="42"/>
      <c r="E3577" s="42"/>
      <c r="F3577" s="42"/>
      <c r="G3577" s="1"/>
      <c r="H3577" s="1"/>
      <c r="I3577" s="1"/>
      <c r="J3577" s="1"/>
      <c r="K3577" s="1"/>
      <c r="L3577" s="1"/>
      <c r="M3577" s="2"/>
      <c r="N3577" s="1"/>
      <c r="O3577" s="1"/>
      <c r="P3577" s="1"/>
      <c r="Q3577" s="1"/>
      <c r="R3577" s="1"/>
      <c r="S3577" s="1"/>
      <c r="T3577" s="1"/>
      <c r="U3577" s="1"/>
      <c r="V3577" s="1"/>
      <c r="W3577" s="1"/>
      <c r="X3577" s="1"/>
      <c r="Y3577" s="1"/>
      <c r="Z3577" s="1"/>
      <c r="AA3577" s="1"/>
      <c r="AB3577" s="1"/>
      <c r="AC3577" s="1"/>
      <c r="AD3577" s="1"/>
      <c r="AE3577" s="1"/>
      <c r="AF3577" s="1"/>
      <c r="AG3577" s="1"/>
      <c r="AH3577" s="1"/>
      <c r="AI3577" s="1"/>
      <c r="AJ3577" s="1"/>
      <c r="AK3577" s="1"/>
      <c r="AL3577" s="1"/>
      <c r="AM3577" s="1"/>
      <c r="AN3577" s="1"/>
      <c r="AO3577" s="1"/>
      <c r="AP3577" s="1"/>
      <c r="AQ3577" s="1"/>
      <c r="AR3577" s="1"/>
      <c r="AS3577" s="1"/>
      <c r="AT3577" s="1"/>
      <c r="AU3577" s="1"/>
      <c r="AV3577" s="1"/>
      <c r="AW3577" s="1"/>
      <c r="AX3577" s="1"/>
      <c r="AY3577" s="1"/>
      <c r="AZ3577" s="1"/>
      <c r="BA3577" s="1"/>
      <c r="BB3577" s="1"/>
      <c r="BC3577" s="1"/>
      <c r="BD3577" s="1"/>
      <c r="BE3577" s="1"/>
      <c r="BF3577" s="1"/>
      <c r="BG3577" s="1"/>
      <c r="BH3577" s="1"/>
      <c r="BI3577" s="1"/>
      <c r="BJ3577" s="1"/>
      <c r="BK3577" s="1"/>
      <c r="BL3577" s="1"/>
      <c r="BM3577" s="1"/>
      <c r="BN3577" s="1"/>
      <c r="BO3577" s="1"/>
      <c r="BP3577" s="1"/>
      <c r="BQ3577" s="1"/>
      <c r="BR3577" s="1"/>
      <c r="BS3577" s="1"/>
      <c r="BT3577" s="1"/>
      <c r="BU3577" s="1"/>
      <c r="BV3577" s="1"/>
      <c r="BW3577" s="1"/>
      <c r="BX3577" s="1"/>
      <c r="BY3577" s="1"/>
      <c r="BZ3577" s="1"/>
      <c r="CA3577" s="1"/>
      <c r="CB3577" s="1"/>
      <c r="CC3577" s="1"/>
      <c r="CD3577" s="1"/>
      <c r="CE3577" s="1"/>
      <c r="CF3577" s="1"/>
      <c r="CG3577" s="1"/>
      <c r="CH3577" s="1"/>
      <c r="CI3577" s="1"/>
      <c r="CJ3577" s="1"/>
      <c r="CK3577" s="1"/>
      <c r="CL3577" s="1"/>
      <c r="CM3577" s="1"/>
      <c r="CN3577" s="1"/>
      <c r="CO3577" s="1"/>
      <c r="CP3577" s="1"/>
      <c r="CQ3577" s="1"/>
      <c r="CR3577" s="1"/>
      <c r="CS3577" s="1"/>
      <c r="CT3577" s="1"/>
      <c r="CU3577" s="1"/>
      <c r="CV3577" s="1"/>
      <c r="CW3577" s="1"/>
      <c r="CX3577" s="1"/>
      <c r="CY3577" s="1"/>
      <c r="CZ3577" s="1"/>
      <c r="DA3577" s="1"/>
      <c r="DB3577" s="1"/>
      <c r="DC3577" s="1"/>
      <c r="DD3577" s="1"/>
      <c r="DE3577" s="1"/>
      <c r="DF3577" s="1"/>
      <c r="DG3577" s="1"/>
      <c r="DH3577" s="1"/>
      <c r="DI3577" s="1"/>
      <c r="DJ3577" s="1"/>
      <c r="DK3577" s="1"/>
      <c r="DL3577" s="1"/>
      <c r="DM3577" s="1"/>
      <c r="DN3577" s="1"/>
      <c r="DO3577" s="1"/>
      <c r="DP3577" s="1"/>
      <c r="DQ3577" s="1"/>
      <c r="DR3577" s="1"/>
      <c r="DS3577" s="1"/>
      <c r="DT3577" s="1"/>
      <c r="DU3577" s="1"/>
      <c r="DV3577" s="1"/>
      <c r="DW3577" s="1"/>
      <c r="DX3577" s="1"/>
      <c r="DY3577" s="1"/>
      <c r="DZ3577" s="1"/>
      <c r="EA3577" s="1"/>
      <c r="EB3577" s="1"/>
      <c r="EC3577" s="1"/>
      <c r="ED3577" s="1"/>
      <c r="EE3577" s="1"/>
      <c r="EF3577" s="1"/>
      <c r="EG3577" s="1"/>
      <c r="EH3577" s="1"/>
      <c r="EI3577" s="1"/>
      <c r="EJ3577" s="1"/>
      <c r="EK3577" s="1"/>
      <c r="EL3577" s="1"/>
      <c r="EM3577" s="1"/>
      <c r="EN3577" s="1"/>
      <c r="EO3577" s="1"/>
      <c r="EP3577" s="1"/>
      <c r="EQ3577" s="1"/>
      <c r="ER3577" s="1"/>
      <c r="ES3577" s="1"/>
      <c r="ET3577" s="1"/>
      <c r="EU3577" s="1"/>
      <c r="EV3577" s="1"/>
      <c r="EW3577" s="1"/>
      <c r="EX3577" s="1"/>
      <c r="EY3577" s="1"/>
      <c r="EZ3577" s="1"/>
      <c r="FA3577" s="1"/>
      <c r="FB3577" s="1"/>
      <c r="FC3577" s="1"/>
      <c r="FD3577" s="1"/>
      <c r="FE3577" s="1"/>
      <c r="FF3577" s="1"/>
      <c r="FG3577" s="1"/>
      <c r="FH3577" s="1"/>
      <c r="FI3577" s="1"/>
      <c r="FJ3577" s="1"/>
      <c r="FK3577" s="1"/>
      <c r="FL3577" s="1"/>
      <c r="FM3577" s="1"/>
      <c r="FN3577" s="1"/>
      <c r="FO3577" s="1"/>
      <c r="FP3577" s="1"/>
      <c r="FQ3577" s="1"/>
      <c r="FR3577" s="1"/>
      <c r="FS3577" s="1"/>
      <c r="FT3577" s="1"/>
      <c r="FU3577" s="1"/>
      <c r="FV3577" s="1"/>
      <c r="FW3577" s="1"/>
      <c r="FX3577" s="1"/>
      <c r="FY3577" s="1"/>
      <c r="FZ3577" s="1"/>
      <c r="GA3577" s="1"/>
      <c r="GB3577" s="1"/>
      <c r="GC3577" s="1"/>
      <c r="GD3577" s="1"/>
      <c r="GE3577" s="1"/>
      <c r="GF3577" s="1"/>
      <c r="GG3577" s="1"/>
      <c r="GH3577" s="1"/>
      <c r="GI3577" s="1"/>
      <c r="GJ3577" s="1"/>
      <c r="GK3577" s="1"/>
      <c r="GL3577" s="1"/>
      <c r="GM3577" s="1"/>
      <c r="GN3577" s="1"/>
      <c r="GO3577" s="1"/>
    </row>
    <row r="3578" spans="1:197" s="40" customFormat="1" x14ac:dyDescent="0.25">
      <c r="A3578" s="41"/>
      <c r="B3578" s="4"/>
      <c r="C3578" s="41"/>
      <c r="D3578" s="42"/>
      <c r="E3578" s="42"/>
      <c r="F3578" s="42"/>
      <c r="G3578" s="1"/>
      <c r="H3578" s="1"/>
      <c r="I3578" s="1"/>
      <c r="J3578" s="1"/>
      <c r="K3578" s="1"/>
      <c r="L3578" s="1"/>
      <c r="M3578" s="2"/>
      <c r="N3578" s="1"/>
      <c r="O3578" s="1"/>
      <c r="P3578" s="1"/>
      <c r="Q3578" s="1"/>
      <c r="R3578" s="1"/>
      <c r="S3578" s="1"/>
      <c r="T3578" s="1"/>
      <c r="U3578" s="1"/>
      <c r="V3578" s="1"/>
      <c r="W3578" s="1"/>
      <c r="X3578" s="1"/>
      <c r="Y3578" s="1"/>
      <c r="Z3578" s="1"/>
      <c r="AA3578" s="1"/>
      <c r="AB3578" s="1"/>
      <c r="AC3578" s="1"/>
      <c r="AD3578" s="1"/>
      <c r="AE3578" s="1"/>
      <c r="AF3578" s="1"/>
      <c r="AG3578" s="1"/>
      <c r="AH3578" s="1"/>
      <c r="AI3578" s="1"/>
      <c r="AJ3578" s="1"/>
      <c r="AK3578" s="1"/>
      <c r="AL3578" s="1"/>
      <c r="AM3578" s="1"/>
      <c r="AN3578" s="1"/>
      <c r="AO3578" s="1"/>
      <c r="AP3578" s="1"/>
      <c r="AQ3578" s="1"/>
      <c r="AR3578" s="1"/>
      <c r="AS3578" s="1"/>
      <c r="AT3578" s="1"/>
      <c r="AU3578" s="1"/>
      <c r="AV3578" s="1"/>
      <c r="AW3578" s="1"/>
      <c r="AX3578" s="1"/>
      <c r="AY3578" s="1"/>
      <c r="AZ3578" s="1"/>
      <c r="BA3578" s="1"/>
      <c r="BB3578" s="1"/>
      <c r="BC3578" s="1"/>
      <c r="BD3578" s="1"/>
      <c r="BE3578" s="1"/>
      <c r="BF3578" s="1"/>
      <c r="BG3578" s="1"/>
      <c r="BH3578" s="1"/>
      <c r="BI3578" s="1"/>
      <c r="BJ3578" s="1"/>
      <c r="BK3578" s="1"/>
      <c r="BL3578" s="1"/>
      <c r="BM3578" s="1"/>
      <c r="BN3578" s="1"/>
      <c r="BO3578" s="1"/>
      <c r="BP3578" s="1"/>
      <c r="BQ3578" s="1"/>
      <c r="BR3578" s="1"/>
      <c r="BS3578" s="1"/>
      <c r="BT3578" s="1"/>
      <c r="BU3578" s="1"/>
      <c r="BV3578" s="1"/>
      <c r="BW3578" s="1"/>
      <c r="BX3578" s="1"/>
      <c r="BY3578" s="1"/>
      <c r="BZ3578" s="1"/>
      <c r="CA3578" s="1"/>
      <c r="CB3578" s="1"/>
      <c r="CC3578" s="1"/>
      <c r="CD3578" s="1"/>
      <c r="CE3578" s="1"/>
      <c r="CF3578" s="1"/>
      <c r="CG3578" s="1"/>
      <c r="CH3578" s="1"/>
      <c r="CI3578" s="1"/>
      <c r="CJ3578" s="1"/>
      <c r="CK3578" s="1"/>
      <c r="CL3578" s="1"/>
      <c r="CM3578" s="1"/>
      <c r="CN3578" s="1"/>
      <c r="CO3578" s="1"/>
      <c r="CP3578" s="1"/>
      <c r="CQ3578" s="1"/>
      <c r="CR3578" s="1"/>
      <c r="CS3578" s="1"/>
      <c r="CT3578" s="1"/>
      <c r="CU3578" s="1"/>
      <c r="CV3578" s="1"/>
      <c r="CW3578" s="1"/>
      <c r="CX3578" s="1"/>
      <c r="CY3578" s="1"/>
      <c r="CZ3578" s="1"/>
      <c r="DA3578" s="1"/>
      <c r="DB3578" s="1"/>
      <c r="DC3578" s="1"/>
      <c r="DD3578" s="1"/>
      <c r="DE3578" s="1"/>
      <c r="DF3578" s="1"/>
      <c r="DG3578" s="1"/>
      <c r="DH3578" s="1"/>
      <c r="DI3578" s="1"/>
      <c r="DJ3578" s="1"/>
      <c r="DK3578" s="1"/>
      <c r="DL3578" s="1"/>
      <c r="DM3578" s="1"/>
      <c r="DN3578" s="1"/>
      <c r="DO3578" s="1"/>
      <c r="DP3578" s="1"/>
      <c r="DQ3578" s="1"/>
      <c r="DR3578" s="1"/>
      <c r="DS3578" s="1"/>
      <c r="DT3578" s="1"/>
      <c r="DU3578" s="1"/>
      <c r="DV3578" s="1"/>
      <c r="DW3578" s="1"/>
      <c r="DX3578" s="1"/>
      <c r="DY3578" s="1"/>
      <c r="DZ3578" s="1"/>
      <c r="EA3578" s="1"/>
      <c r="EB3578" s="1"/>
      <c r="EC3578" s="1"/>
      <c r="ED3578" s="1"/>
      <c r="EE3578" s="1"/>
      <c r="EF3578" s="1"/>
      <c r="EG3578" s="1"/>
      <c r="EH3578" s="1"/>
      <c r="EI3578" s="1"/>
      <c r="EJ3578" s="1"/>
      <c r="EK3578" s="1"/>
      <c r="EL3578" s="1"/>
      <c r="EM3578" s="1"/>
      <c r="EN3578" s="1"/>
      <c r="EO3578" s="1"/>
      <c r="EP3578" s="1"/>
      <c r="EQ3578" s="1"/>
      <c r="ER3578" s="1"/>
      <c r="ES3578" s="1"/>
      <c r="ET3578" s="1"/>
      <c r="EU3578" s="1"/>
      <c r="EV3578" s="1"/>
      <c r="EW3578" s="1"/>
      <c r="EX3578" s="1"/>
      <c r="EY3578" s="1"/>
      <c r="EZ3578" s="1"/>
      <c r="FA3578" s="1"/>
      <c r="FB3578" s="1"/>
      <c r="FC3578" s="1"/>
      <c r="FD3578" s="1"/>
      <c r="FE3578" s="1"/>
      <c r="FF3578" s="1"/>
      <c r="FG3578" s="1"/>
      <c r="FH3578" s="1"/>
      <c r="FI3578" s="1"/>
      <c r="FJ3578" s="1"/>
      <c r="FK3578" s="1"/>
      <c r="FL3578" s="1"/>
      <c r="FM3578" s="1"/>
      <c r="FN3578" s="1"/>
      <c r="FO3578" s="1"/>
      <c r="FP3578" s="1"/>
      <c r="FQ3578" s="1"/>
      <c r="FR3578" s="1"/>
      <c r="FS3578" s="1"/>
      <c r="FT3578" s="1"/>
      <c r="FU3578" s="1"/>
      <c r="FV3578" s="1"/>
      <c r="FW3578" s="1"/>
      <c r="FX3578" s="1"/>
      <c r="FY3578" s="1"/>
      <c r="FZ3578" s="1"/>
      <c r="GA3578" s="1"/>
      <c r="GB3578" s="1"/>
      <c r="GC3578" s="1"/>
      <c r="GD3578" s="1"/>
      <c r="GE3578" s="1"/>
      <c r="GF3578" s="1"/>
      <c r="GG3578" s="1"/>
      <c r="GH3578" s="1"/>
      <c r="GI3578" s="1"/>
      <c r="GJ3578" s="1"/>
      <c r="GK3578" s="1"/>
      <c r="GL3578" s="1"/>
      <c r="GM3578" s="1"/>
      <c r="GN3578" s="1"/>
      <c r="GO3578" s="1"/>
    </row>
    <row r="3579" spans="1:197" s="40" customFormat="1" x14ac:dyDescent="0.25">
      <c r="A3579" s="41"/>
      <c r="B3579" s="4"/>
      <c r="C3579" s="41"/>
      <c r="D3579" s="42"/>
      <c r="E3579" s="42"/>
      <c r="F3579" s="42"/>
      <c r="G3579" s="1"/>
      <c r="H3579" s="1"/>
      <c r="I3579" s="1"/>
      <c r="J3579" s="1"/>
      <c r="K3579" s="1"/>
      <c r="L3579" s="1"/>
      <c r="M3579" s="2"/>
      <c r="N3579" s="1"/>
      <c r="O3579" s="1"/>
      <c r="P3579" s="1"/>
      <c r="Q3579" s="1"/>
      <c r="R3579" s="1"/>
      <c r="S3579" s="1"/>
      <c r="T3579" s="1"/>
      <c r="U3579" s="1"/>
      <c r="V3579" s="1"/>
      <c r="W3579" s="1"/>
      <c r="X3579" s="1"/>
      <c r="Y3579" s="1"/>
      <c r="Z3579" s="1"/>
      <c r="AA3579" s="1"/>
      <c r="AB3579" s="1"/>
      <c r="AC3579" s="1"/>
      <c r="AD3579" s="1"/>
      <c r="AE3579" s="1"/>
      <c r="AF3579" s="1"/>
      <c r="AG3579" s="1"/>
      <c r="AH3579" s="1"/>
      <c r="AI3579" s="1"/>
      <c r="AJ3579" s="1"/>
      <c r="AK3579" s="1"/>
      <c r="AL3579" s="1"/>
      <c r="AM3579" s="1"/>
      <c r="AN3579" s="1"/>
      <c r="AO3579" s="1"/>
      <c r="AP3579" s="1"/>
      <c r="AQ3579" s="1"/>
      <c r="AR3579" s="1"/>
      <c r="AS3579" s="1"/>
      <c r="AT3579" s="1"/>
      <c r="AU3579" s="1"/>
      <c r="AV3579" s="1"/>
      <c r="AW3579" s="1"/>
      <c r="AX3579" s="1"/>
      <c r="AY3579" s="1"/>
      <c r="AZ3579" s="1"/>
      <c r="BA3579" s="1"/>
      <c r="BB3579" s="1"/>
      <c r="BC3579" s="1"/>
      <c r="BD3579" s="1"/>
      <c r="BE3579" s="1"/>
      <c r="BF3579" s="1"/>
      <c r="BG3579" s="1"/>
      <c r="BH3579" s="1"/>
      <c r="BI3579" s="1"/>
      <c r="BJ3579" s="1"/>
      <c r="BK3579" s="1"/>
      <c r="BL3579" s="1"/>
      <c r="BM3579" s="1"/>
      <c r="BN3579" s="1"/>
      <c r="BO3579" s="1"/>
      <c r="BP3579" s="1"/>
      <c r="BQ3579" s="1"/>
      <c r="BR3579" s="1"/>
      <c r="BS3579" s="1"/>
      <c r="BT3579" s="1"/>
      <c r="BU3579" s="1"/>
      <c r="BV3579" s="1"/>
      <c r="BW3579" s="1"/>
      <c r="BX3579" s="1"/>
      <c r="BY3579" s="1"/>
      <c r="BZ3579" s="1"/>
      <c r="CA3579" s="1"/>
      <c r="CB3579" s="1"/>
      <c r="CC3579" s="1"/>
      <c r="CD3579" s="1"/>
      <c r="CE3579" s="1"/>
      <c r="CF3579" s="1"/>
      <c r="CG3579" s="1"/>
      <c r="CH3579" s="1"/>
      <c r="CI3579" s="1"/>
      <c r="CJ3579" s="1"/>
      <c r="CK3579" s="1"/>
      <c r="CL3579" s="1"/>
      <c r="CM3579" s="1"/>
      <c r="CN3579" s="1"/>
      <c r="CO3579" s="1"/>
      <c r="CP3579" s="1"/>
      <c r="CQ3579" s="1"/>
      <c r="CR3579" s="1"/>
      <c r="CS3579" s="1"/>
      <c r="CT3579" s="1"/>
      <c r="CU3579" s="1"/>
      <c r="CV3579" s="1"/>
      <c r="CW3579" s="1"/>
      <c r="CX3579" s="1"/>
      <c r="CY3579" s="1"/>
      <c r="CZ3579" s="1"/>
      <c r="DA3579" s="1"/>
      <c r="DB3579" s="1"/>
      <c r="DC3579" s="1"/>
      <c r="DD3579" s="1"/>
      <c r="DE3579" s="1"/>
      <c r="DF3579" s="1"/>
      <c r="DG3579" s="1"/>
      <c r="DH3579" s="1"/>
      <c r="DI3579" s="1"/>
      <c r="DJ3579" s="1"/>
      <c r="DK3579" s="1"/>
      <c r="DL3579" s="1"/>
      <c r="DM3579" s="1"/>
      <c r="DN3579" s="1"/>
      <c r="DO3579" s="1"/>
      <c r="DP3579" s="1"/>
      <c r="DQ3579" s="1"/>
      <c r="DR3579" s="1"/>
      <c r="DS3579" s="1"/>
      <c r="DT3579" s="1"/>
      <c r="DU3579" s="1"/>
      <c r="DV3579" s="1"/>
      <c r="DW3579" s="1"/>
      <c r="DX3579" s="1"/>
      <c r="DY3579" s="1"/>
      <c r="DZ3579" s="1"/>
      <c r="EA3579" s="1"/>
      <c r="EB3579" s="1"/>
      <c r="EC3579" s="1"/>
      <c r="ED3579" s="1"/>
      <c r="EE3579" s="1"/>
      <c r="EF3579" s="1"/>
      <c r="EG3579" s="1"/>
      <c r="EH3579" s="1"/>
      <c r="EI3579" s="1"/>
      <c r="EJ3579" s="1"/>
      <c r="EK3579" s="1"/>
      <c r="EL3579" s="1"/>
      <c r="EM3579" s="1"/>
      <c r="EN3579" s="1"/>
      <c r="EO3579" s="1"/>
      <c r="EP3579" s="1"/>
      <c r="EQ3579" s="1"/>
      <c r="ER3579" s="1"/>
      <c r="ES3579" s="1"/>
      <c r="ET3579" s="1"/>
      <c r="EU3579" s="1"/>
      <c r="EV3579" s="1"/>
      <c r="EW3579" s="1"/>
      <c r="EX3579" s="1"/>
      <c r="EY3579" s="1"/>
      <c r="EZ3579" s="1"/>
      <c r="FA3579" s="1"/>
      <c r="FB3579" s="1"/>
      <c r="FC3579" s="1"/>
      <c r="FD3579" s="1"/>
      <c r="FE3579" s="1"/>
      <c r="FF3579" s="1"/>
      <c r="FG3579" s="1"/>
      <c r="FH3579" s="1"/>
      <c r="FI3579" s="1"/>
      <c r="FJ3579" s="1"/>
      <c r="FK3579" s="1"/>
      <c r="FL3579" s="1"/>
      <c r="FM3579" s="1"/>
      <c r="FN3579" s="1"/>
      <c r="FO3579" s="1"/>
      <c r="FP3579" s="1"/>
      <c r="FQ3579" s="1"/>
      <c r="FR3579" s="1"/>
      <c r="FS3579" s="1"/>
      <c r="FT3579" s="1"/>
      <c r="FU3579" s="1"/>
      <c r="FV3579" s="1"/>
      <c r="FW3579" s="1"/>
      <c r="FX3579" s="1"/>
      <c r="FY3579" s="1"/>
      <c r="FZ3579" s="1"/>
      <c r="GA3579" s="1"/>
      <c r="GB3579" s="1"/>
      <c r="GC3579" s="1"/>
      <c r="GD3579" s="1"/>
      <c r="GE3579" s="1"/>
      <c r="GF3579" s="1"/>
      <c r="GG3579" s="1"/>
      <c r="GH3579" s="1"/>
      <c r="GI3579" s="1"/>
      <c r="GJ3579" s="1"/>
      <c r="GK3579" s="1"/>
      <c r="GL3579" s="1"/>
      <c r="GM3579" s="1"/>
      <c r="GN3579" s="1"/>
      <c r="GO3579" s="1"/>
    </row>
    <row r="3580" spans="1:197" s="40" customFormat="1" x14ac:dyDescent="0.25">
      <c r="A3580" s="41"/>
      <c r="B3580" s="4"/>
      <c r="C3580" s="41"/>
      <c r="D3580" s="42"/>
      <c r="E3580" s="42"/>
      <c r="F3580" s="42"/>
      <c r="G3580" s="1"/>
      <c r="H3580" s="1"/>
      <c r="I3580" s="1"/>
      <c r="J3580" s="1"/>
      <c r="K3580" s="1"/>
      <c r="L3580" s="1"/>
      <c r="M3580" s="2"/>
      <c r="N3580" s="1"/>
      <c r="O3580" s="1"/>
      <c r="P3580" s="1"/>
      <c r="Q3580" s="1"/>
      <c r="R3580" s="1"/>
      <c r="S3580" s="1"/>
      <c r="T3580" s="1"/>
      <c r="U3580" s="1"/>
      <c r="V3580" s="1"/>
      <c r="W3580" s="1"/>
      <c r="X3580" s="1"/>
      <c r="Y3580" s="1"/>
      <c r="Z3580" s="1"/>
      <c r="AA3580" s="1"/>
      <c r="AB3580" s="1"/>
      <c r="AC3580" s="1"/>
      <c r="AD3580" s="1"/>
      <c r="AE3580" s="1"/>
      <c r="AF3580" s="1"/>
      <c r="AG3580" s="1"/>
      <c r="AH3580" s="1"/>
      <c r="AI3580" s="1"/>
      <c r="AJ3580" s="1"/>
      <c r="AK3580" s="1"/>
      <c r="AL3580" s="1"/>
      <c r="AM3580" s="1"/>
      <c r="AN3580" s="1"/>
      <c r="AO3580" s="1"/>
      <c r="AP3580" s="1"/>
      <c r="AQ3580" s="1"/>
      <c r="AR3580" s="1"/>
      <c r="AS3580" s="1"/>
      <c r="AT3580" s="1"/>
      <c r="AU3580" s="1"/>
      <c r="AV3580" s="1"/>
      <c r="AW3580" s="1"/>
      <c r="AX3580" s="1"/>
      <c r="AY3580" s="1"/>
      <c r="AZ3580" s="1"/>
      <c r="BA3580" s="1"/>
      <c r="BB3580" s="1"/>
      <c r="BC3580" s="1"/>
      <c r="BD3580" s="1"/>
      <c r="BE3580" s="1"/>
      <c r="BF3580" s="1"/>
      <c r="BG3580" s="1"/>
      <c r="BH3580" s="1"/>
      <c r="BI3580" s="1"/>
      <c r="BJ3580" s="1"/>
      <c r="BK3580" s="1"/>
      <c r="BL3580" s="1"/>
      <c r="BM3580" s="1"/>
      <c r="BN3580" s="1"/>
      <c r="BO3580" s="1"/>
      <c r="BP3580" s="1"/>
      <c r="BQ3580" s="1"/>
      <c r="BR3580" s="1"/>
      <c r="BS3580" s="1"/>
      <c r="BT3580" s="1"/>
      <c r="BU3580" s="1"/>
      <c r="BV3580" s="1"/>
      <c r="BW3580" s="1"/>
      <c r="BX3580" s="1"/>
      <c r="BY3580" s="1"/>
      <c r="BZ3580" s="1"/>
      <c r="CA3580" s="1"/>
      <c r="CB3580" s="1"/>
      <c r="CC3580" s="1"/>
      <c r="CD3580" s="1"/>
      <c r="CE3580" s="1"/>
      <c r="CF3580" s="1"/>
      <c r="CG3580" s="1"/>
      <c r="CH3580" s="1"/>
      <c r="CI3580" s="1"/>
      <c r="CJ3580" s="1"/>
      <c r="CK3580" s="1"/>
      <c r="CL3580" s="1"/>
      <c r="CM3580" s="1"/>
      <c r="CN3580" s="1"/>
      <c r="CO3580" s="1"/>
      <c r="CP3580" s="1"/>
      <c r="CQ3580" s="1"/>
      <c r="CR3580" s="1"/>
      <c r="CS3580" s="1"/>
      <c r="CT3580" s="1"/>
      <c r="CU3580" s="1"/>
      <c r="CV3580" s="1"/>
      <c r="CW3580" s="1"/>
      <c r="CX3580" s="1"/>
      <c r="CY3580" s="1"/>
      <c r="CZ3580" s="1"/>
      <c r="DA3580" s="1"/>
      <c r="DB3580" s="1"/>
      <c r="DC3580" s="1"/>
      <c r="DD3580" s="1"/>
      <c r="DE3580" s="1"/>
      <c r="DF3580" s="1"/>
      <c r="DG3580" s="1"/>
      <c r="DH3580" s="1"/>
      <c r="DI3580" s="1"/>
      <c r="DJ3580" s="1"/>
      <c r="DK3580" s="1"/>
      <c r="DL3580" s="1"/>
      <c r="DM3580" s="1"/>
      <c r="DN3580" s="1"/>
      <c r="DO3580" s="1"/>
      <c r="DP3580" s="1"/>
      <c r="DQ3580" s="1"/>
      <c r="DR3580" s="1"/>
      <c r="DS3580" s="1"/>
      <c r="DT3580" s="1"/>
      <c r="DU3580" s="1"/>
      <c r="DV3580" s="1"/>
      <c r="DW3580" s="1"/>
      <c r="DX3580" s="1"/>
      <c r="DY3580" s="1"/>
      <c r="DZ3580" s="1"/>
      <c r="EA3580" s="1"/>
      <c r="EB3580" s="1"/>
      <c r="EC3580" s="1"/>
      <c r="ED3580" s="1"/>
      <c r="EE3580" s="1"/>
      <c r="EF3580" s="1"/>
      <c r="EG3580" s="1"/>
      <c r="EH3580" s="1"/>
      <c r="EI3580" s="1"/>
      <c r="EJ3580" s="1"/>
      <c r="EK3580" s="1"/>
      <c r="EL3580" s="1"/>
      <c r="EM3580" s="1"/>
      <c r="EN3580" s="1"/>
      <c r="EO3580" s="1"/>
      <c r="EP3580" s="1"/>
      <c r="EQ3580" s="1"/>
      <c r="ER3580" s="1"/>
      <c r="ES3580" s="1"/>
      <c r="ET3580" s="1"/>
      <c r="EU3580" s="1"/>
      <c r="EV3580" s="1"/>
      <c r="EW3580" s="1"/>
      <c r="EX3580" s="1"/>
      <c r="EY3580" s="1"/>
      <c r="EZ3580" s="1"/>
      <c r="FA3580" s="1"/>
      <c r="FB3580" s="1"/>
      <c r="FC3580" s="1"/>
      <c r="FD3580" s="1"/>
      <c r="FE3580" s="1"/>
      <c r="FF3580" s="1"/>
      <c r="FG3580" s="1"/>
      <c r="FH3580" s="1"/>
      <c r="FI3580" s="1"/>
      <c r="FJ3580" s="1"/>
      <c r="FK3580" s="1"/>
      <c r="FL3580" s="1"/>
      <c r="FM3580" s="1"/>
      <c r="FN3580" s="1"/>
      <c r="FO3580" s="1"/>
      <c r="FP3580" s="1"/>
      <c r="FQ3580" s="1"/>
      <c r="FR3580" s="1"/>
      <c r="FS3580" s="1"/>
      <c r="FT3580" s="1"/>
      <c r="FU3580" s="1"/>
      <c r="FV3580" s="1"/>
      <c r="FW3580" s="1"/>
      <c r="FX3580" s="1"/>
      <c r="FY3580" s="1"/>
      <c r="FZ3580" s="1"/>
      <c r="GA3580" s="1"/>
      <c r="GB3580" s="1"/>
      <c r="GC3580" s="1"/>
      <c r="GD3580" s="1"/>
      <c r="GE3580" s="1"/>
      <c r="GF3580" s="1"/>
      <c r="GG3580" s="1"/>
      <c r="GH3580" s="1"/>
      <c r="GI3580" s="1"/>
      <c r="GJ3580" s="1"/>
      <c r="GK3580" s="1"/>
      <c r="GL3580" s="1"/>
      <c r="GM3580" s="1"/>
      <c r="GN3580" s="1"/>
      <c r="GO3580" s="1"/>
    </row>
    <row r="3581" spans="1:197" s="40" customFormat="1" x14ac:dyDescent="0.25">
      <c r="A3581" s="41"/>
      <c r="B3581" s="4"/>
      <c r="C3581" s="41"/>
      <c r="D3581" s="42"/>
      <c r="E3581" s="42"/>
      <c r="F3581" s="42"/>
      <c r="G3581" s="1"/>
      <c r="H3581" s="1"/>
      <c r="I3581" s="1"/>
      <c r="J3581" s="1"/>
      <c r="K3581" s="1"/>
      <c r="L3581" s="1"/>
      <c r="M3581" s="2"/>
      <c r="N3581" s="1"/>
      <c r="O3581" s="1"/>
      <c r="P3581" s="1"/>
      <c r="Q3581" s="1"/>
      <c r="R3581" s="1"/>
      <c r="S3581" s="1"/>
      <c r="T3581" s="1"/>
      <c r="U3581" s="1"/>
      <c r="V3581" s="1"/>
      <c r="W3581" s="1"/>
      <c r="X3581" s="1"/>
      <c r="Y3581" s="1"/>
      <c r="Z3581" s="1"/>
      <c r="AA3581" s="1"/>
      <c r="AB3581" s="1"/>
      <c r="AC3581" s="1"/>
      <c r="AD3581" s="1"/>
      <c r="AE3581" s="1"/>
      <c r="AF3581" s="1"/>
      <c r="AG3581" s="1"/>
      <c r="AH3581" s="1"/>
      <c r="AI3581" s="1"/>
      <c r="AJ3581" s="1"/>
      <c r="AK3581" s="1"/>
      <c r="AL3581" s="1"/>
      <c r="AM3581" s="1"/>
      <c r="AN3581" s="1"/>
      <c r="AO3581" s="1"/>
      <c r="AP3581" s="1"/>
      <c r="AQ3581" s="1"/>
      <c r="AR3581" s="1"/>
      <c r="AS3581" s="1"/>
      <c r="AT3581" s="1"/>
      <c r="AU3581" s="1"/>
      <c r="AV3581" s="1"/>
      <c r="AW3581" s="1"/>
      <c r="AX3581" s="1"/>
      <c r="AY3581" s="1"/>
      <c r="AZ3581" s="1"/>
      <c r="BA3581" s="1"/>
      <c r="BB3581" s="1"/>
      <c r="BC3581" s="1"/>
      <c r="BD3581" s="1"/>
      <c r="BE3581" s="1"/>
      <c r="BF3581" s="1"/>
      <c r="BG3581" s="1"/>
      <c r="BH3581" s="1"/>
      <c r="BI3581" s="1"/>
      <c r="BJ3581" s="1"/>
      <c r="BK3581" s="1"/>
      <c r="BL3581" s="1"/>
      <c r="BM3581" s="1"/>
      <c r="BN3581" s="1"/>
      <c r="BO3581" s="1"/>
      <c r="BP3581" s="1"/>
      <c r="BQ3581" s="1"/>
      <c r="BR3581" s="1"/>
      <c r="BS3581" s="1"/>
      <c r="BT3581" s="1"/>
      <c r="BU3581" s="1"/>
      <c r="BV3581" s="1"/>
      <c r="BW3581" s="1"/>
      <c r="BX3581" s="1"/>
      <c r="BY3581" s="1"/>
      <c r="BZ3581" s="1"/>
      <c r="CA3581" s="1"/>
      <c r="CB3581" s="1"/>
      <c r="CC3581" s="1"/>
      <c r="CD3581" s="1"/>
      <c r="CE3581" s="1"/>
      <c r="CF3581" s="1"/>
      <c r="CG3581" s="1"/>
      <c r="CH3581" s="1"/>
      <c r="CI3581" s="1"/>
      <c r="CJ3581" s="1"/>
      <c r="CK3581" s="1"/>
      <c r="CL3581" s="1"/>
      <c r="CM3581" s="1"/>
      <c r="CN3581" s="1"/>
      <c r="CO3581" s="1"/>
      <c r="CP3581" s="1"/>
      <c r="CQ3581" s="1"/>
      <c r="CR3581" s="1"/>
      <c r="CS3581" s="1"/>
      <c r="CT3581" s="1"/>
      <c r="CU3581" s="1"/>
      <c r="CV3581" s="1"/>
      <c r="CW3581" s="1"/>
      <c r="CX3581" s="1"/>
      <c r="CY3581" s="1"/>
      <c r="CZ3581" s="1"/>
      <c r="DA3581" s="1"/>
      <c r="DB3581" s="1"/>
      <c r="DC3581" s="1"/>
      <c r="DD3581" s="1"/>
      <c r="DE3581" s="1"/>
      <c r="DF3581" s="1"/>
      <c r="DG3581" s="1"/>
      <c r="DH3581" s="1"/>
      <c r="DI3581" s="1"/>
      <c r="DJ3581" s="1"/>
      <c r="DK3581" s="1"/>
      <c r="DL3581" s="1"/>
      <c r="DM3581" s="1"/>
      <c r="DN3581" s="1"/>
      <c r="DO3581" s="1"/>
      <c r="DP3581" s="1"/>
      <c r="DQ3581" s="1"/>
      <c r="DR3581" s="1"/>
      <c r="DS3581" s="1"/>
      <c r="DT3581" s="1"/>
      <c r="DU3581" s="1"/>
      <c r="DV3581" s="1"/>
      <c r="DW3581" s="1"/>
      <c r="DX3581" s="1"/>
      <c r="DY3581" s="1"/>
      <c r="DZ3581" s="1"/>
      <c r="EA3581" s="1"/>
      <c r="EB3581" s="1"/>
      <c r="EC3581" s="1"/>
      <c r="ED3581" s="1"/>
      <c r="EE3581" s="1"/>
      <c r="EF3581" s="1"/>
      <c r="EG3581" s="1"/>
      <c r="EH3581" s="1"/>
      <c r="EI3581" s="1"/>
      <c r="EJ3581" s="1"/>
      <c r="EK3581" s="1"/>
      <c r="EL3581" s="1"/>
      <c r="EM3581" s="1"/>
      <c r="EN3581" s="1"/>
      <c r="EO3581" s="1"/>
      <c r="EP3581" s="1"/>
      <c r="EQ3581" s="1"/>
      <c r="ER3581" s="1"/>
      <c r="ES3581" s="1"/>
      <c r="ET3581" s="1"/>
      <c r="EU3581" s="1"/>
      <c r="EV3581" s="1"/>
      <c r="EW3581" s="1"/>
      <c r="EX3581" s="1"/>
      <c r="EY3581" s="1"/>
      <c r="EZ3581" s="1"/>
      <c r="FA3581" s="1"/>
      <c r="FB3581" s="1"/>
      <c r="FC3581" s="1"/>
      <c r="FD3581" s="1"/>
      <c r="FE3581" s="1"/>
      <c r="FF3581" s="1"/>
      <c r="FG3581" s="1"/>
      <c r="FH3581" s="1"/>
      <c r="FI3581" s="1"/>
      <c r="FJ3581" s="1"/>
      <c r="FK3581" s="1"/>
      <c r="FL3581" s="1"/>
      <c r="FM3581" s="1"/>
      <c r="FN3581" s="1"/>
      <c r="FO3581" s="1"/>
      <c r="FP3581" s="1"/>
      <c r="FQ3581" s="1"/>
      <c r="FR3581" s="1"/>
      <c r="FS3581" s="1"/>
      <c r="FT3581" s="1"/>
      <c r="FU3581" s="1"/>
      <c r="FV3581" s="1"/>
      <c r="FW3581" s="1"/>
      <c r="FX3581" s="1"/>
      <c r="FY3581" s="1"/>
      <c r="FZ3581" s="1"/>
      <c r="GA3581" s="1"/>
      <c r="GB3581" s="1"/>
      <c r="GC3581" s="1"/>
      <c r="GD3581" s="1"/>
      <c r="GE3581" s="1"/>
      <c r="GF3581" s="1"/>
      <c r="GG3581" s="1"/>
      <c r="GH3581" s="1"/>
      <c r="GI3581" s="1"/>
      <c r="GJ3581" s="1"/>
      <c r="GK3581" s="1"/>
      <c r="GL3581" s="1"/>
      <c r="GM3581" s="1"/>
      <c r="GN3581" s="1"/>
      <c r="GO3581" s="1"/>
    </row>
    <row r="3582" spans="1:197" s="40" customFormat="1" x14ac:dyDescent="0.25">
      <c r="A3582" s="41"/>
      <c r="B3582" s="4"/>
      <c r="C3582" s="41"/>
      <c r="D3582" s="42"/>
      <c r="E3582" s="42"/>
      <c r="F3582" s="42"/>
      <c r="G3582" s="1"/>
      <c r="H3582" s="1"/>
      <c r="I3582" s="1"/>
      <c r="J3582" s="1"/>
      <c r="K3582" s="1"/>
      <c r="L3582" s="1"/>
      <c r="M3582" s="2"/>
      <c r="N3582" s="1"/>
      <c r="O3582" s="1"/>
      <c r="P3582" s="1"/>
      <c r="Q3582" s="1"/>
      <c r="R3582" s="1"/>
      <c r="S3582" s="1"/>
      <c r="T3582" s="1"/>
      <c r="U3582" s="1"/>
      <c r="V3582" s="1"/>
      <c r="W3582" s="1"/>
      <c r="X3582" s="1"/>
      <c r="Y3582" s="1"/>
      <c r="Z3582" s="1"/>
      <c r="AA3582" s="1"/>
      <c r="AB3582" s="1"/>
      <c r="AC3582" s="1"/>
      <c r="AD3582" s="1"/>
      <c r="AE3582" s="1"/>
      <c r="AF3582" s="1"/>
      <c r="AG3582" s="1"/>
      <c r="AH3582" s="1"/>
      <c r="AI3582" s="1"/>
      <c r="AJ3582" s="1"/>
      <c r="AK3582" s="1"/>
      <c r="AL3582" s="1"/>
      <c r="AM3582" s="1"/>
      <c r="AN3582" s="1"/>
      <c r="AO3582" s="1"/>
      <c r="AP3582" s="1"/>
      <c r="AQ3582" s="1"/>
      <c r="AR3582" s="1"/>
      <c r="AS3582" s="1"/>
      <c r="AT3582" s="1"/>
      <c r="AU3582" s="1"/>
      <c r="AV3582" s="1"/>
      <c r="AW3582" s="1"/>
      <c r="AX3582" s="1"/>
      <c r="AY3582" s="1"/>
      <c r="AZ3582" s="1"/>
      <c r="BA3582" s="1"/>
      <c r="BB3582" s="1"/>
      <c r="BC3582" s="1"/>
      <c r="BD3582" s="1"/>
      <c r="BE3582" s="1"/>
      <c r="BF3582" s="1"/>
      <c r="BG3582" s="1"/>
      <c r="BH3582" s="1"/>
      <c r="BI3582" s="1"/>
      <c r="BJ3582" s="1"/>
      <c r="BK3582" s="1"/>
      <c r="BL3582" s="1"/>
      <c r="BM3582" s="1"/>
      <c r="BN3582" s="1"/>
      <c r="BO3582" s="1"/>
      <c r="BP3582" s="1"/>
      <c r="BQ3582" s="1"/>
      <c r="BR3582" s="1"/>
      <c r="BS3582" s="1"/>
      <c r="BT3582" s="1"/>
      <c r="BU3582" s="1"/>
      <c r="BV3582" s="1"/>
      <c r="BW3582" s="1"/>
      <c r="BX3582" s="1"/>
      <c r="BY3582" s="1"/>
      <c r="BZ3582" s="1"/>
      <c r="CA3582" s="1"/>
      <c r="CB3582" s="1"/>
      <c r="CC3582" s="1"/>
      <c r="CD3582" s="1"/>
      <c r="CE3582" s="1"/>
      <c r="CF3582" s="1"/>
      <c r="CG3582" s="1"/>
      <c r="CH3582" s="1"/>
      <c r="CI3582" s="1"/>
      <c r="CJ3582" s="1"/>
      <c r="CK3582" s="1"/>
      <c r="CL3582" s="1"/>
      <c r="CM3582" s="1"/>
      <c r="CN3582" s="1"/>
      <c r="CO3582" s="1"/>
      <c r="CP3582" s="1"/>
      <c r="CQ3582" s="1"/>
      <c r="CR3582" s="1"/>
      <c r="CS3582" s="1"/>
      <c r="CT3582" s="1"/>
      <c r="CU3582" s="1"/>
      <c r="CV3582" s="1"/>
      <c r="CW3582" s="1"/>
      <c r="CX3582" s="1"/>
      <c r="CY3582" s="1"/>
      <c r="CZ3582" s="1"/>
      <c r="DA3582" s="1"/>
      <c r="DB3582" s="1"/>
      <c r="DC3582" s="1"/>
      <c r="DD3582" s="1"/>
      <c r="DE3582" s="1"/>
      <c r="DF3582" s="1"/>
      <c r="DG3582" s="1"/>
      <c r="DH3582" s="1"/>
      <c r="DI3582" s="1"/>
      <c r="DJ3582" s="1"/>
      <c r="DK3582" s="1"/>
      <c r="DL3582" s="1"/>
      <c r="DM3582" s="1"/>
      <c r="DN3582" s="1"/>
      <c r="DO3582" s="1"/>
      <c r="DP3582" s="1"/>
      <c r="DQ3582" s="1"/>
      <c r="DR3582" s="1"/>
      <c r="DS3582" s="1"/>
      <c r="DT3582" s="1"/>
      <c r="DU3582" s="1"/>
      <c r="DV3582" s="1"/>
      <c r="DW3582" s="1"/>
      <c r="DX3582" s="1"/>
      <c r="DY3582" s="1"/>
      <c r="DZ3582" s="1"/>
      <c r="EA3582" s="1"/>
      <c r="EB3582" s="1"/>
      <c r="EC3582" s="1"/>
      <c r="ED3582" s="1"/>
      <c r="EE3582" s="1"/>
      <c r="EF3582" s="1"/>
      <c r="EG3582" s="1"/>
      <c r="EH3582" s="1"/>
      <c r="EI3582" s="1"/>
      <c r="EJ3582" s="1"/>
      <c r="EK3582" s="1"/>
      <c r="EL3582" s="1"/>
      <c r="EM3582" s="1"/>
      <c r="EN3582" s="1"/>
      <c r="EO3582" s="1"/>
      <c r="EP3582" s="1"/>
      <c r="EQ3582" s="1"/>
      <c r="ER3582" s="1"/>
      <c r="ES3582" s="1"/>
      <c r="ET3582" s="1"/>
      <c r="EU3582" s="1"/>
      <c r="EV3582" s="1"/>
      <c r="EW3582" s="1"/>
      <c r="EX3582" s="1"/>
      <c r="EY3582" s="1"/>
      <c r="EZ3582" s="1"/>
      <c r="FA3582" s="1"/>
      <c r="FB3582" s="1"/>
      <c r="FC3582" s="1"/>
      <c r="FD3582" s="1"/>
      <c r="FE3582" s="1"/>
      <c r="FF3582" s="1"/>
      <c r="FG3582" s="1"/>
      <c r="FH3582" s="1"/>
      <c r="FI3582" s="1"/>
      <c r="FJ3582" s="1"/>
      <c r="FK3582" s="1"/>
      <c r="FL3582" s="1"/>
      <c r="FM3582" s="1"/>
      <c r="FN3582" s="1"/>
      <c r="FO3582" s="1"/>
      <c r="FP3582" s="1"/>
      <c r="FQ3582" s="1"/>
      <c r="FR3582" s="1"/>
      <c r="FS3582" s="1"/>
      <c r="FT3582" s="1"/>
      <c r="FU3582" s="1"/>
      <c r="FV3582" s="1"/>
      <c r="FW3582" s="1"/>
      <c r="FX3582" s="1"/>
      <c r="FY3582" s="1"/>
      <c r="FZ3582" s="1"/>
      <c r="GA3582" s="1"/>
      <c r="GB3582" s="1"/>
      <c r="GC3582" s="1"/>
      <c r="GD3582" s="1"/>
      <c r="GE3582" s="1"/>
      <c r="GF3582" s="1"/>
      <c r="GG3582" s="1"/>
      <c r="GH3582" s="1"/>
      <c r="GI3582" s="1"/>
      <c r="GJ3582" s="1"/>
      <c r="GK3582" s="1"/>
      <c r="GL3582" s="1"/>
      <c r="GM3582" s="1"/>
      <c r="GN3582" s="1"/>
      <c r="GO3582" s="1"/>
    </row>
    <row r="3583" spans="1:197" s="40" customFormat="1" x14ac:dyDescent="0.25">
      <c r="A3583" s="41"/>
      <c r="B3583" s="4"/>
      <c r="C3583" s="41"/>
      <c r="D3583" s="42"/>
      <c r="E3583" s="42"/>
      <c r="F3583" s="42"/>
      <c r="G3583" s="1"/>
      <c r="H3583" s="1"/>
      <c r="I3583" s="1"/>
      <c r="J3583" s="1"/>
      <c r="K3583" s="1"/>
      <c r="L3583" s="1"/>
      <c r="M3583" s="2"/>
      <c r="N3583" s="1"/>
      <c r="O3583" s="1"/>
      <c r="P3583" s="1"/>
      <c r="Q3583" s="1"/>
      <c r="R3583" s="1"/>
      <c r="S3583" s="1"/>
      <c r="T3583" s="1"/>
      <c r="U3583" s="1"/>
      <c r="V3583" s="1"/>
      <c r="W3583" s="1"/>
      <c r="X3583" s="1"/>
      <c r="Y3583" s="1"/>
      <c r="Z3583" s="1"/>
      <c r="AA3583" s="1"/>
      <c r="AB3583" s="1"/>
      <c r="AC3583" s="1"/>
      <c r="AD3583" s="1"/>
      <c r="AE3583" s="1"/>
      <c r="AF3583" s="1"/>
      <c r="AG3583" s="1"/>
      <c r="AH3583" s="1"/>
      <c r="AI3583" s="1"/>
      <c r="AJ3583" s="1"/>
      <c r="AK3583" s="1"/>
      <c r="AL3583" s="1"/>
      <c r="AM3583" s="1"/>
      <c r="AN3583" s="1"/>
      <c r="AO3583" s="1"/>
      <c r="AP3583" s="1"/>
      <c r="AQ3583" s="1"/>
      <c r="AR3583" s="1"/>
      <c r="AS3583" s="1"/>
      <c r="AT3583" s="1"/>
      <c r="AU3583" s="1"/>
      <c r="AV3583" s="1"/>
      <c r="AW3583" s="1"/>
      <c r="AX3583" s="1"/>
      <c r="AY3583" s="1"/>
      <c r="AZ3583" s="1"/>
      <c r="BA3583" s="1"/>
      <c r="BB3583" s="1"/>
      <c r="BC3583" s="1"/>
      <c r="BD3583" s="1"/>
      <c r="BE3583" s="1"/>
      <c r="BF3583" s="1"/>
      <c r="BG3583" s="1"/>
      <c r="BH3583" s="1"/>
      <c r="BI3583" s="1"/>
      <c r="BJ3583" s="1"/>
      <c r="BK3583" s="1"/>
      <c r="BL3583" s="1"/>
      <c r="BM3583" s="1"/>
      <c r="BN3583" s="1"/>
      <c r="BO3583" s="1"/>
      <c r="BP3583" s="1"/>
      <c r="BQ3583" s="1"/>
      <c r="BR3583" s="1"/>
      <c r="BS3583" s="1"/>
      <c r="BT3583" s="1"/>
      <c r="BU3583" s="1"/>
      <c r="BV3583" s="1"/>
      <c r="BW3583" s="1"/>
      <c r="BX3583" s="1"/>
      <c r="BY3583" s="1"/>
      <c r="BZ3583" s="1"/>
      <c r="CA3583" s="1"/>
      <c r="CB3583" s="1"/>
      <c r="CC3583" s="1"/>
      <c r="CD3583" s="1"/>
      <c r="CE3583" s="1"/>
      <c r="CF3583" s="1"/>
      <c r="CG3583" s="1"/>
      <c r="CH3583" s="1"/>
      <c r="CI3583" s="1"/>
      <c r="CJ3583" s="1"/>
      <c r="CK3583" s="1"/>
      <c r="CL3583" s="1"/>
      <c r="CM3583" s="1"/>
      <c r="CN3583" s="1"/>
      <c r="CO3583" s="1"/>
      <c r="CP3583" s="1"/>
      <c r="CQ3583" s="1"/>
      <c r="CR3583" s="1"/>
      <c r="CS3583" s="1"/>
      <c r="CT3583" s="1"/>
      <c r="CU3583" s="1"/>
      <c r="CV3583" s="1"/>
      <c r="CW3583" s="1"/>
      <c r="CX3583" s="1"/>
      <c r="CY3583" s="1"/>
      <c r="CZ3583" s="1"/>
      <c r="DA3583" s="1"/>
      <c r="DB3583" s="1"/>
      <c r="DC3583" s="1"/>
      <c r="DD3583" s="1"/>
      <c r="DE3583" s="1"/>
      <c r="DF3583" s="1"/>
      <c r="DG3583" s="1"/>
      <c r="DH3583" s="1"/>
      <c r="DI3583" s="1"/>
      <c r="DJ3583" s="1"/>
      <c r="DK3583" s="1"/>
      <c r="DL3583" s="1"/>
      <c r="DM3583" s="1"/>
      <c r="DN3583" s="1"/>
      <c r="DO3583" s="1"/>
      <c r="DP3583" s="1"/>
      <c r="DQ3583" s="1"/>
      <c r="DR3583" s="1"/>
      <c r="DS3583" s="1"/>
      <c r="DT3583" s="1"/>
      <c r="DU3583" s="1"/>
      <c r="DV3583" s="1"/>
      <c r="DW3583" s="1"/>
      <c r="DX3583" s="1"/>
      <c r="DY3583" s="1"/>
      <c r="DZ3583" s="1"/>
      <c r="EA3583" s="1"/>
      <c r="EB3583" s="1"/>
      <c r="EC3583" s="1"/>
      <c r="ED3583" s="1"/>
      <c r="EE3583" s="1"/>
      <c r="EF3583" s="1"/>
      <c r="EG3583" s="1"/>
      <c r="EH3583" s="1"/>
      <c r="EI3583" s="1"/>
      <c r="EJ3583" s="1"/>
      <c r="EK3583" s="1"/>
      <c r="EL3583" s="1"/>
      <c r="EM3583" s="1"/>
      <c r="EN3583" s="1"/>
      <c r="EO3583" s="1"/>
      <c r="EP3583" s="1"/>
      <c r="EQ3583" s="1"/>
      <c r="ER3583" s="1"/>
      <c r="ES3583" s="1"/>
      <c r="ET3583" s="1"/>
      <c r="EU3583" s="1"/>
      <c r="EV3583" s="1"/>
      <c r="EW3583" s="1"/>
      <c r="EX3583" s="1"/>
      <c r="EY3583" s="1"/>
      <c r="EZ3583" s="1"/>
      <c r="FA3583" s="1"/>
      <c r="FB3583" s="1"/>
      <c r="FC3583" s="1"/>
      <c r="FD3583" s="1"/>
      <c r="FE3583" s="1"/>
      <c r="FF3583" s="1"/>
      <c r="FG3583" s="1"/>
      <c r="FH3583" s="1"/>
      <c r="FI3583" s="1"/>
      <c r="FJ3583" s="1"/>
      <c r="FK3583" s="1"/>
      <c r="FL3583" s="1"/>
      <c r="FM3583" s="1"/>
      <c r="FN3583" s="1"/>
      <c r="FO3583" s="1"/>
      <c r="FP3583" s="1"/>
      <c r="FQ3583" s="1"/>
      <c r="FR3583" s="1"/>
      <c r="FS3583" s="1"/>
      <c r="FT3583" s="1"/>
      <c r="FU3583" s="1"/>
      <c r="FV3583" s="1"/>
      <c r="FW3583" s="1"/>
      <c r="FX3583" s="1"/>
      <c r="FY3583" s="1"/>
      <c r="FZ3583" s="1"/>
      <c r="GA3583" s="1"/>
      <c r="GB3583" s="1"/>
      <c r="GC3583" s="1"/>
      <c r="GD3583" s="1"/>
      <c r="GE3583" s="1"/>
      <c r="GF3583" s="1"/>
      <c r="GG3583" s="1"/>
      <c r="GH3583" s="1"/>
      <c r="GI3583" s="1"/>
      <c r="GJ3583" s="1"/>
      <c r="GK3583" s="1"/>
      <c r="GL3583" s="1"/>
      <c r="GM3583" s="1"/>
      <c r="GN3583" s="1"/>
      <c r="GO3583" s="1"/>
    </row>
    <row r="3584" spans="1:197" s="40" customFormat="1" x14ac:dyDescent="0.25">
      <c r="A3584" s="41"/>
      <c r="B3584" s="4"/>
      <c r="C3584" s="41"/>
      <c r="D3584" s="42"/>
      <c r="E3584" s="42"/>
      <c r="F3584" s="42"/>
      <c r="G3584" s="1"/>
      <c r="H3584" s="1"/>
      <c r="I3584" s="1"/>
      <c r="J3584" s="1"/>
      <c r="K3584" s="1"/>
      <c r="L3584" s="1"/>
      <c r="M3584" s="2"/>
      <c r="N3584" s="1"/>
      <c r="O3584" s="1"/>
      <c r="P3584" s="1"/>
      <c r="Q3584" s="1"/>
      <c r="R3584" s="1"/>
      <c r="S3584" s="1"/>
      <c r="T3584" s="1"/>
      <c r="U3584" s="1"/>
      <c r="V3584" s="1"/>
      <c r="W3584" s="1"/>
      <c r="X3584" s="1"/>
      <c r="Y3584" s="1"/>
      <c r="Z3584" s="1"/>
      <c r="AA3584" s="1"/>
      <c r="AB3584" s="1"/>
      <c r="AC3584" s="1"/>
      <c r="AD3584" s="1"/>
      <c r="AE3584" s="1"/>
      <c r="AF3584" s="1"/>
      <c r="AG3584" s="1"/>
      <c r="AH3584" s="1"/>
      <c r="AI3584" s="1"/>
      <c r="AJ3584" s="1"/>
      <c r="AK3584" s="1"/>
      <c r="AL3584" s="1"/>
      <c r="AM3584" s="1"/>
      <c r="AN3584" s="1"/>
      <c r="AO3584" s="1"/>
      <c r="AP3584" s="1"/>
      <c r="AQ3584" s="1"/>
      <c r="AR3584" s="1"/>
      <c r="AS3584" s="1"/>
      <c r="AT3584" s="1"/>
      <c r="AU3584" s="1"/>
      <c r="AV3584" s="1"/>
      <c r="AW3584" s="1"/>
      <c r="AX3584" s="1"/>
      <c r="AY3584" s="1"/>
      <c r="AZ3584" s="1"/>
      <c r="BA3584" s="1"/>
      <c r="BB3584" s="1"/>
      <c r="BC3584" s="1"/>
      <c r="BD3584" s="1"/>
      <c r="BE3584" s="1"/>
      <c r="BF3584" s="1"/>
      <c r="BG3584" s="1"/>
      <c r="BH3584" s="1"/>
      <c r="BI3584" s="1"/>
      <c r="BJ3584" s="1"/>
      <c r="BK3584" s="1"/>
      <c r="BL3584" s="1"/>
      <c r="BM3584" s="1"/>
      <c r="BN3584" s="1"/>
      <c r="BO3584" s="1"/>
      <c r="BP3584" s="1"/>
      <c r="BQ3584" s="1"/>
      <c r="BR3584" s="1"/>
      <c r="BS3584" s="1"/>
      <c r="BT3584" s="1"/>
      <c r="BU3584" s="1"/>
      <c r="BV3584" s="1"/>
      <c r="BW3584" s="1"/>
      <c r="BX3584" s="1"/>
      <c r="BY3584" s="1"/>
      <c r="BZ3584" s="1"/>
      <c r="CA3584" s="1"/>
      <c r="CB3584" s="1"/>
      <c r="CC3584" s="1"/>
      <c r="CD3584" s="1"/>
      <c r="CE3584" s="1"/>
      <c r="CF3584" s="1"/>
      <c r="CG3584" s="1"/>
      <c r="CH3584" s="1"/>
      <c r="CI3584" s="1"/>
      <c r="CJ3584" s="1"/>
      <c r="CK3584" s="1"/>
      <c r="CL3584" s="1"/>
      <c r="CM3584" s="1"/>
      <c r="CN3584" s="1"/>
      <c r="CO3584" s="1"/>
      <c r="CP3584" s="1"/>
      <c r="CQ3584" s="1"/>
      <c r="CR3584" s="1"/>
      <c r="CS3584" s="1"/>
      <c r="CT3584" s="1"/>
      <c r="CU3584" s="1"/>
      <c r="CV3584" s="1"/>
      <c r="CW3584" s="1"/>
      <c r="CX3584" s="1"/>
      <c r="CY3584" s="1"/>
      <c r="CZ3584" s="1"/>
      <c r="DA3584" s="1"/>
      <c r="DB3584" s="1"/>
      <c r="DC3584" s="1"/>
      <c r="DD3584" s="1"/>
      <c r="DE3584" s="1"/>
      <c r="DF3584" s="1"/>
      <c r="DG3584" s="1"/>
      <c r="DH3584" s="1"/>
      <c r="DI3584" s="1"/>
      <c r="DJ3584" s="1"/>
      <c r="DK3584" s="1"/>
      <c r="DL3584" s="1"/>
      <c r="DM3584" s="1"/>
      <c r="DN3584" s="1"/>
      <c r="DO3584" s="1"/>
      <c r="DP3584" s="1"/>
      <c r="DQ3584" s="1"/>
      <c r="DR3584" s="1"/>
      <c r="DS3584" s="1"/>
      <c r="DT3584" s="1"/>
      <c r="DU3584" s="1"/>
      <c r="DV3584" s="1"/>
      <c r="DW3584" s="1"/>
      <c r="DX3584" s="1"/>
      <c r="DY3584" s="1"/>
      <c r="DZ3584" s="1"/>
      <c r="EA3584" s="1"/>
      <c r="EB3584" s="1"/>
      <c r="EC3584" s="1"/>
      <c r="ED3584" s="1"/>
      <c r="EE3584" s="1"/>
      <c r="EF3584" s="1"/>
      <c r="EG3584" s="1"/>
      <c r="EH3584" s="1"/>
      <c r="EI3584" s="1"/>
      <c r="EJ3584" s="1"/>
      <c r="EK3584" s="1"/>
      <c r="EL3584" s="1"/>
      <c r="EM3584" s="1"/>
      <c r="EN3584" s="1"/>
      <c r="EO3584" s="1"/>
      <c r="EP3584" s="1"/>
      <c r="EQ3584" s="1"/>
      <c r="ER3584" s="1"/>
      <c r="ES3584" s="1"/>
      <c r="ET3584" s="1"/>
      <c r="EU3584" s="1"/>
      <c r="EV3584" s="1"/>
      <c r="EW3584" s="1"/>
      <c r="EX3584" s="1"/>
      <c r="EY3584" s="1"/>
      <c r="EZ3584" s="1"/>
      <c r="FA3584" s="1"/>
      <c r="FB3584" s="1"/>
      <c r="FC3584" s="1"/>
      <c r="FD3584" s="1"/>
      <c r="FE3584" s="1"/>
      <c r="FF3584" s="1"/>
      <c r="FG3584" s="1"/>
      <c r="FH3584" s="1"/>
      <c r="FI3584" s="1"/>
      <c r="FJ3584" s="1"/>
      <c r="FK3584" s="1"/>
      <c r="FL3584" s="1"/>
      <c r="FM3584" s="1"/>
      <c r="FN3584" s="1"/>
      <c r="FO3584" s="1"/>
      <c r="FP3584" s="1"/>
      <c r="FQ3584" s="1"/>
      <c r="FR3584" s="1"/>
      <c r="FS3584" s="1"/>
      <c r="FT3584" s="1"/>
      <c r="FU3584" s="1"/>
      <c r="FV3584" s="1"/>
      <c r="FW3584" s="1"/>
      <c r="FX3584" s="1"/>
      <c r="FY3584" s="1"/>
      <c r="FZ3584" s="1"/>
      <c r="GA3584" s="1"/>
      <c r="GB3584" s="1"/>
      <c r="GC3584" s="1"/>
      <c r="GD3584" s="1"/>
      <c r="GE3584" s="1"/>
      <c r="GF3584" s="1"/>
      <c r="GG3584" s="1"/>
      <c r="GH3584" s="1"/>
      <c r="GI3584" s="1"/>
      <c r="GJ3584" s="1"/>
      <c r="GK3584" s="1"/>
      <c r="GL3584" s="1"/>
      <c r="GM3584" s="1"/>
      <c r="GN3584" s="1"/>
      <c r="GO3584" s="1"/>
    </row>
    <row r="3585" spans="1:197" s="40" customFormat="1" x14ac:dyDescent="0.25">
      <c r="A3585" s="41"/>
      <c r="B3585" s="4"/>
      <c r="C3585" s="41"/>
      <c r="D3585" s="42"/>
      <c r="E3585" s="42"/>
      <c r="F3585" s="42"/>
      <c r="G3585" s="1"/>
      <c r="H3585" s="1"/>
      <c r="I3585" s="1"/>
      <c r="J3585" s="1"/>
      <c r="K3585" s="1"/>
      <c r="L3585" s="1"/>
      <c r="M3585" s="2"/>
      <c r="N3585" s="1"/>
      <c r="O3585" s="1"/>
      <c r="P3585" s="1"/>
      <c r="Q3585" s="1"/>
      <c r="R3585" s="1"/>
      <c r="S3585" s="1"/>
      <c r="T3585" s="1"/>
      <c r="U3585" s="1"/>
      <c r="V3585" s="1"/>
      <c r="W3585" s="1"/>
      <c r="X3585" s="1"/>
      <c r="Y3585" s="1"/>
      <c r="Z3585" s="1"/>
      <c r="AA3585" s="1"/>
      <c r="AB3585" s="1"/>
      <c r="AC3585" s="1"/>
      <c r="AD3585" s="1"/>
      <c r="AE3585" s="1"/>
      <c r="AF3585" s="1"/>
      <c r="AG3585" s="1"/>
      <c r="AH3585" s="1"/>
      <c r="AI3585" s="1"/>
      <c r="AJ3585" s="1"/>
      <c r="AK3585" s="1"/>
      <c r="AL3585" s="1"/>
      <c r="AM3585" s="1"/>
      <c r="AN3585" s="1"/>
      <c r="AO3585" s="1"/>
      <c r="AP3585" s="1"/>
      <c r="AQ3585" s="1"/>
      <c r="AR3585" s="1"/>
      <c r="AS3585" s="1"/>
      <c r="AT3585" s="1"/>
      <c r="AU3585" s="1"/>
      <c r="AV3585" s="1"/>
      <c r="AW3585" s="1"/>
      <c r="AX3585" s="1"/>
      <c r="AY3585" s="1"/>
      <c r="AZ3585" s="1"/>
      <c r="BA3585" s="1"/>
      <c r="BB3585" s="1"/>
      <c r="BC3585" s="1"/>
      <c r="BD3585" s="1"/>
      <c r="BE3585" s="1"/>
      <c r="BF3585" s="1"/>
      <c r="BG3585" s="1"/>
      <c r="BH3585" s="1"/>
      <c r="BI3585" s="1"/>
      <c r="BJ3585" s="1"/>
      <c r="BK3585" s="1"/>
      <c r="BL3585" s="1"/>
      <c r="BM3585" s="1"/>
      <c r="BN3585" s="1"/>
      <c r="BO3585" s="1"/>
      <c r="BP3585" s="1"/>
      <c r="BQ3585" s="1"/>
      <c r="BR3585" s="1"/>
      <c r="BS3585" s="1"/>
      <c r="BT3585" s="1"/>
      <c r="BU3585" s="1"/>
      <c r="BV3585" s="1"/>
      <c r="BW3585" s="1"/>
      <c r="BX3585" s="1"/>
      <c r="BY3585" s="1"/>
      <c r="BZ3585" s="1"/>
      <c r="CA3585" s="1"/>
      <c r="CB3585" s="1"/>
      <c r="CC3585" s="1"/>
      <c r="CD3585" s="1"/>
      <c r="CE3585" s="1"/>
      <c r="CF3585" s="1"/>
      <c r="CG3585" s="1"/>
      <c r="CH3585" s="1"/>
      <c r="CI3585" s="1"/>
      <c r="CJ3585" s="1"/>
      <c r="CK3585" s="1"/>
      <c r="CL3585" s="1"/>
      <c r="CM3585" s="1"/>
      <c r="CN3585" s="1"/>
      <c r="CO3585" s="1"/>
      <c r="CP3585" s="1"/>
      <c r="CQ3585" s="1"/>
      <c r="CR3585" s="1"/>
      <c r="CS3585" s="1"/>
      <c r="CT3585" s="1"/>
      <c r="CU3585" s="1"/>
      <c r="CV3585" s="1"/>
      <c r="CW3585" s="1"/>
      <c r="CX3585" s="1"/>
      <c r="CY3585" s="1"/>
      <c r="CZ3585" s="1"/>
      <c r="DA3585" s="1"/>
      <c r="DB3585" s="1"/>
      <c r="DC3585" s="1"/>
      <c r="DD3585" s="1"/>
      <c r="DE3585" s="1"/>
      <c r="DF3585" s="1"/>
      <c r="DG3585" s="1"/>
      <c r="DH3585" s="1"/>
      <c r="DI3585" s="1"/>
      <c r="DJ3585" s="1"/>
      <c r="DK3585" s="1"/>
      <c r="DL3585" s="1"/>
      <c r="DM3585" s="1"/>
      <c r="DN3585" s="1"/>
      <c r="DO3585" s="1"/>
      <c r="DP3585" s="1"/>
      <c r="DQ3585" s="1"/>
      <c r="DR3585" s="1"/>
      <c r="DS3585" s="1"/>
      <c r="DT3585" s="1"/>
      <c r="DU3585" s="1"/>
      <c r="DV3585" s="1"/>
      <c r="DW3585" s="1"/>
      <c r="DX3585" s="1"/>
      <c r="DY3585" s="1"/>
      <c r="DZ3585" s="1"/>
      <c r="EA3585" s="1"/>
      <c r="EB3585" s="1"/>
      <c r="EC3585" s="1"/>
      <c r="ED3585" s="1"/>
      <c r="EE3585" s="1"/>
      <c r="EF3585" s="1"/>
      <c r="EG3585" s="1"/>
      <c r="EH3585" s="1"/>
      <c r="EI3585" s="1"/>
      <c r="EJ3585" s="1"/>
      <c r="EK3585" s="1"/>
      <c r="EL3585" s="1"/>
      <c r="EM3585" s="1"/>
      <c r="EN3585" s="1"/>
      <c r="EO3585" s="1"/>
      <c r="EP3585" s="1"/>
      <c r="EQ3585" s="1"/>
      <c r="ER3585" s="1"/>
      <c r="ES3585" s="1"/>
      <c r="ET3585" s="1"/>
      <c r="EU3585" s="1"/>
      <c r="EV3585" s="1"/>
      <c r="EW3585" s="1"/>
      <c r="EX3585" s="1"/>
      <c r="EY3585" s="1"/>
      <c r="EZ3585" s="1"/>
      <c r="FA3585" s="1"/>
      <c r="FB3585" s="1"/>
      <c r="FC3585" s="1"/>
      <c r="FD3585" s="1"/>
      <c r="FE3585" s="1"/>
      <c r="FF3585" s="1"/>
      <c r="FG3585" s="1"/>
      <c r="FH3585" s="1"/>
      <c r="FI3585" s="1"/>
      <c r="FJ3585" s="1"/>
      <c r="FK3585" s="1"/>
      <c r="FL3585" s="1"/>
      <c r="FM3585" s="1"/>
      <c r="FN3585" s="1"/>
      <c r="FO3585" s="1"/>
      <c r="FP3585" s="1"/>
      <c r="FQ3585" s="1"/>
      <c r="FR3585" s="1"/>
      <c r="FS3585" s="1"/>
      <c r="FT3585" s="1"/>
      <c r="FU3585" s="1"/>
      <c r="FV3585" s="1"/>
      <c r="FW3585" s="1"/>
      <c r="FX3585" s="1"/>
      <c r="FY3585" s="1"/>
      <c r="FZ3585" s="1"/>
      <c r="GA3585" s="1"/>
      <c r="GB3585" s="1"/>
      <c r="GC3585" s="1"/>
      <c r="GD3585" s="1"/>
      <c r="GE3585" s="1"/>
      <c r="GF3585" s="1"/>
      <c r="GG3585" s="1"/>
      <c r="GH3585" s="1"/>
      <c r="GI3585" s="1"/>
      <c r="GJ3585" s="1"/>
      <c r="GK3585" s="1"/>
      <c r="GL3585" s="1"/>
      <c r="GM3585" s="1"/>
      <c r="GN3585" s="1"/>
      <c r="GO3585" s="1"/>
    </row>
    <row r="3586" spans="1:197" s="40" customFormat="1" x14ac:dyDescent="0.25">
      <c r="A3586" s="41"/>
      <c r="B3586" s="4"/>
      <c r="C3586" s="41"/>
      <c r="D3586" s="42"/>
      <c r="E3586" s="42"/>
      <c r="F3586" s="42"/>
      <c r="G3586" s="1"/>
      <c r="H3586" s="1"/>
      <c r="I3586" s="1"/>
      <c r="J3586" s="1"/>
      <c r="K3586" s="1"/>
      <c r="L3586" s="1"/>
      <c r="M3586" s="2"/>
      <c r="N3586" s="1"/>
      <c r="O3586" s="1"/>
      <c r="P3586" s="1"/>
      <c r="Q3586" s="1"/>
      <c r="R3586" s="1"/>
      <c r="S3586" s="1"/>
      <c r="T3586" s="1"/>
      <c r="U3586" s="1"/>
      <c r="V3586" s="1"/>
      <c r="W3586" s="1"/>
      <c r="X3586" s="1"/>
      <c r="Y3586" s="1"/>
      <c r="Z3586" s="1"/>
      <c r="AA3586" s="1"/>
      <c r="AB3586" s="1"/>
      <c r="AC3586" s="1"/>
      <c r="AD3586" s="1"/>
      <c r="AE3586" s="1"/>
      <c r="AF3586" s="1"/>
      <c r="AG3586" s="1"/>
      <c r="AH3586" s="1"/>
      <c r="AI3586" s="1"/>
      <c r="AJ3586" s="1"/>
      <c r="AK3586" s="1"/>
      <c r="AL3586" s="1"/>
      <c r="AM3586" s="1"/>
      <c r="AN3586" s="1"/>
      <c r="AO3586" s="1"/>
      <c r="AP3586" s="1"/>
      <c r="AQ3586" s="1"/>
      <c r="AR3586" s="1"/>
      <c r="AS3586" s="1"/>
      <c r="AT3586" s="1"/>
      <c r="AU3586" s="1"/>
      <c r="AV3586" s="1"/>
      <c r="AW3586" s="1"/>
      <c r="AX3586" s="1"/>
      <c r="AY3586" s="1"/>
      <c r="AZ3586" s="1"/>
      <c r="BA3586" s="1"/>
      <c r="BB3586" s="1"/>
      <c r="BC3586" s="1"/>
      <c r="BD3586" s="1"/>
      <c r="BE3586" s="1"/>
      <c r="BF3586" s="1"/>
      <c r="BG3586" s="1"/>
      <c r="BH3586" s="1"/>
      <c r="BI3586" s="1"/>
      <c r="BJ3586" s="1"/>
      <c r="BK3586" s="1"/>
      <c r="BL3586" s="1"/>
      <c r="BM3586" s="1"/>
      <c r="BN3586" s="1"/>
      <c r="BO3586" s="1"/>
      <c r="BP3586" s="1"/>
      <c r="BQ3586" s="1"/>
      <c r="BR3586" s="1"/>
      <c r="BS3586" s="1"/>
      <c r="BT3586" s="1"/>
      <c r="BU3586" s="1"/>
      <c r="BV3586" s="1"/>
      <c r="BW3586" s="1"/>
      <c r="BX3586" s="1"/>
      <c r="BY3586" s="1"/>
      <c r="BZ3586" s="1"/>
      <c r="CA3586" s="1"/>
      <c r="CB3586" s="1"/>
      <c r="CC3586" s="1"/>
      <c r="CD3586" s="1"/>
      <c r="CE3586" s="1"/>
      <c r="CF3586" s="1"/>
      <c r="CG3586" s="1"/>
      <c r="CH3586" s="1"/>
      <c r="CI3586" s="1"/>
      <c r="CJ3586" s="1"/>
      <c r="CK3586" s="1"/>
      <c r="CL3586" s="1"/>
      <c r="CM3586" s="1"/>
      <c r="CN3586" s="1"/>
      <c r="CO3586" s="1"/>
      <c r="CP3586" s="1"/>
      <c r="CQ3586" s="1"/>
      <c r="CR3586" s="1"/>
      <c r="CS3586" s="1"/>
      <c r="CT3586" s="1"/>
      <c r="CU3586" s="1"/>
      <c r="CV3586" s="1"/>
      <c r="CW3586" s="1"/>
      <c r="CX3586" s="1"/>
      <c r="CY3586" s="1"/>
      <c r="CZ3586" s="1"/>
      <c r="DA3586" s="1"/>
      <c r="DB3586" s="1"/>
      <c r="DC3586" s="1"/>
      <c r="DD3586" s="1"/>
      <c r="DE3586" s="1"/>
      <c r="DF3586" s="1"/>
      <c r="DG3586" s="1"/>
      <c r="DH3586" s="1"/>
      <c r="DI3586" s="1"/>
      <c r="DJ3586" s="1"/>
      <c r="DK3586" s="1"/>
      <c r="DL3586" s="1"/>
      <c r="DM3586" s="1"/>
      <c r="DN3586" s="1"/>
      <c r="DO3586" s="1"/>
      <c r="DP3586" s="1"/>
      <c r="DQ3586" s="1"/>
      <c r="DR3586" s="1"/>
      <c r="DS3586" s="1"/>
      <c r="DT3586" s="1"/>
      <c r="DU3586" s="1"/>
      <c r="DV3586" s="1"/>
      <c r="DW3586" s="1"/>
      <c r="DX3586" s="1"/>
      <c r="DY3586" s="1"/>
      <c r="DZ3586" s="1"/>
      <c r="EA3586" s="1"/>
      <c r="EB3586" s="1"/>
      <c r="EC3586" s="1"/>
      <c r="ED3586" s="1"/>
      <c r="EE3586" s="1"/>
      <c r="EF3586" s="1"/>
      <c r="EG3586" s="1"/>
      <c r="EH3586" s="1"/>
      <c r="EI3586" s="1"/>
      <c r="EJ3586" s="1"/>
      <c r="EK3586" s="1"/>
      <c r="EL3586" s="1"/>
      <c r="EM3586" s="1"/>
      <c r="EN3586" s="1"/>
      <c r="EO3586" s="1"/>
      <c r="EP3586" s="1"/>
      <c r="EQ3586" s="1"/>
      <c r="ER3586" s="1"/>
      <c r="ES3586" s="1"/>
      <c r="ET3586" s="1"/>
      <c r="EU3586" s="1"/>
      <c r="EV3586" s="1"/>
      <c r="EW3586" s="1"/>
      <c r="EX3586" s="1"/>
      <c r="EY3586" s="1"/>
      <c r="EZ3586" s="1"/>
      <c r="FA3586" s="1"/>
      <c r="FB3586" s="1"/>
      <c r="FC3586" s="1"/>
      <c r="FD3586" s="1"/>
      <c r="FE3586" s="1"/>
      <c r="FF3586" s="1"/>
      <c r="FG3586" s="1"/>
      <c r="FH3586" s="1"/>
      <c r="FI3586" s="1"/>
      <c r="FJ3586" s="1"/>
      <c r="FK3586" s="1"/>
      <c r="FL3586" s="1"/>
      <c r="FM3586" s="1"/>
      <c r="FN3586" s="1"/>
      <c r="FO3586" s="1"/>
      <c r="FP3586" s="1"/>
      <c r="FQ3586" s="1"/>
      <c r="FR3586" s="1"/>
      <c r="FS3586" s="1"/>
      <c r="FT3586" s="1"/>
      <c r="FU3586" s="1"/>
      <c r="FV3586" s="1"/>
      <c r="FW3586" s="1"/>
      <c r="FX3586" s="1"/>
      <c r="FY3586" s="1"/>
      <c r="FZ3586" s="1"/>
      <c r="GA3586" s="1"/>
      <c r="GB3586" s="1"/>
      <c r="GC3586" s="1"/>
      <c r="GD3586" s="1"/>
      <c r="GE3586" s="1"/>
      <c r="GF3586" s="1"/>
      <c r="GG3586" s="1"/>
      <c r="GH3586" s="1"/>
      <c r="GI3586" s="1"/>
      <c r="GJ3586" s="1"/>
      <c r="GK3586" s="1"/>
      <c r="GL3586" s="1"/>
      <c r="GM3586" s="1"/>
      <c r="GN3586" s="1"/>
      <c r="GO3586" s="1"/>
    </row>
    <row r="3587" spans="1:197" s="40" customFormat="1" x14ac:dyDescent="0.25">
      <c r="A3587" s="41"/>
      <c r="B3587" s="4"/>
      <c r="C3587" s="41"/>
      <c r="D3587" s="42"/>
      <c r="E3587" s="42"/>
      <c r="F3587" s="42"/>
      <c r="G3587" s="1"/>
      <c r="H3587" s="1"/>
      <c r="I3587" s="1"/>
      <c r="J3587" s="1"/>
      <c r="K3587" s="1"/>
      <c r="L3587" s="1"/>
      <c r="M3587" s="2"/>
      <c r="N3587" s="1"/>
      <c r="O3587" s="1"/>
      <c r="P3587" s="1"/>
      <c r="Q3587" s="1"/>
      <c r="R3587" s="1"/>
      <c r="S3587" s="1"/>
      <c r="T3587" s="1"/>
      <c r="U3587" s="1"/>
      <c r="V3587" s="1"/>
      <c r="W3587" s="1"/>
      <c r="X3587" s="1"/>
      <c r="Y3587" s="1"/>
      <c r="Z3587" s="1"/>
      <c r="AA3587" s="1"/>
      <c r="AB3587" s="1"/>
      <c r="AC3587" s="1"/>
      <c r="AD3587" s="1"/>
      <c r="AE3587" s="1"/>
      <c r="AF3587" s="1"/>
      <c r="AG3587" s="1"/>
      <c r="AH3587" s="1"/>
      <c r="AI3587" s="1"/>
      <c r="AJ3587" s="1"/>
      <c r="AK3587" s="1"/>
      <c r="AL3587" s="1"/>
      <c r="AM3587" s="1"/>
      <c r="AN3587" s="1"/>
      <c r="AO3587" s="1"/>
      <c r="AP3587" s="1"/>
      <c r="AQ3587" s="1"/>
      <c r="AR3587" s="1"/>
      <c r="AS3587" s="1"/>
      <c r="AT3587" s="1"/>
      <c r="AU3587" s="1"/>
      <c r="AV3587" s="1"/>
      <c r="AW3587" s="1"/>
      <c r="AX3587" s="1"/>
      <c r="AY3587" s="1"/>
      <c r="AZ3587" s="1"/>
      <c r="BA3587" s="1"/>
      <c r="BB3587" s="1"/>
      <c r="BC3587" s="1"/>
      <c r="BD3587" s="1"/>
      <c r="BE3587" s="1"/>
      <c r="BF3587" s="1"/>
      <c r="BG3587" s="1"/>
      <c r="BH3587" s="1"/>
      <c r="BI3587" s="1"/>
      <c r="BJ3587" s="1"/>
      <c r="BK3587" s="1"/>
      <c r="BL3587" s="1"/>
      <c r="BM3587" s="1"/>
      <c r="BN3587" s="1"/>
      <c r="BO3587" s="1"/>
      <c r="BP3587" s="1"/>
      <c r="BQ3587" s="1"/>
      <c r="BR3587" s="1"/>
      <c r="BS3587" s="1"/>
      <c r="BT3587" s="1"/>
      <c r="BU3587" s="1"/>
      <c r="BV3587" s="1"/>
      <c r="BW3587" s="1"/>
      <c r="BX3587" s="1"/>
      <c r="BY3587" s="1"/>
      <c r="BZ3587" s="1"/>
      <c r="CA3587" s="1"/>
      <c r="CB3587" s="1"/>
      <c r="CC3587" s="1"/>
      <c r="CD3587" s="1"/>
      <c r="CE3587" s="1"/>
      <c r="CF3587" s="1"/>
      <c r="CG3587" s="1"/>
      <c r="CH3587" s="1"/>
      <c r="CI3587" s="1"/>
      <c r="CJ3587" s="1"/>
      <c r="CK3587" s="1"/>
      <c r="CL3587" s="1"/>
      <c r="CM3587" s="1"/>
      <c r="CN3587" s="1"/>
      <c r="CO3587" s="1"/>
      <c r="CP3587" s="1"/>
      <c r="CQ3587" s="1"/>
      <c r="CR3587" s="1"/>
      <c r="CS3587" s="1"/>
      <c r="CT3587" s="1"/>
      <c r="CU3587" s="1"/>
      <c r="CV3587" s="1"/>
      <c r="CW3587" s="1"/>
      <c r="CX3587" s="1"/>
      <c r="CY3587" s="1"/>
      <c r="CZ3587" s="1"/>
      <c r="DA3587" s="1"/>
      <c r="DB3587" s="1"/>
      <c r="DC3587" s="1"/>
      <c r="DD3587" s="1"/>
      <c r="DE3587" s="1"/>
      <c r="DF3587" s="1"/>
      <c r="DG3587" s="1"/>
      <c r="DH3587" s="1"/>
      <c r="DI3587" s="1"/>
      <c r="DJ3587" s="1"/>
      <c r="DK3587" s="1"/>
      <c r="DL3587" s="1"/>
      <c r="DM3587" s="1"/>
      <c r="DN3587" s="1"/>
      <c r="DO3587" s="1"/>
      <c r="DP3587" s="1"/>
      <c r="DQ3587" s="1"/>
      <c r="DR3587" s="1"/>
      <c r="DS3587" s="1"/>
      <c r="DT3587" s="1"/>
      <c r="DU3587" s="1"/>
      <c r="DV3587" s="1"/>
      <c r="DW3587" s="1"/>
      <c r="DX3587" s="1"/>
      <c r="DY3587" s="1"/>
      <c r="DZ3587" s="1"/>
      <c r="EA3587" s="1"/>
      <c r="EB3587" s="1"/>
      <c r="EC3587" s="1"/>
      <c r="ED3587" s="1"/>
      <c r="EE3587" s="1"/>
      <c r="EF3587" s="1"/>
      <c r="EG3587" s="1"/>
      <c r="EH3587" s="1"/>
      <c r="EI3587" s="1"/>
      <c r="EJ3587" s="1"/>
      <c r="EK3587" s="1"/>
      <c r="EL3587" s="1"/>
      <c r="EM3587" s="1"/>
      <c r="EN3587" s="1"/>
      <c r="EO3587" s="1"/>
      <c r="EP3587" s="1"/>
      <c r="EQ3587" s="1"/>
      <c r="ER3587" s="1"/>
      <c r="ES3587" s="1"/>
      <c r="ET3587" s="1"/>
      <c r="EU3587" s="1"/>
      <c r="EV3587" s="1"/>
      <c r="EW3587" s="1"/>
      <c r="EX3587" s="1"/>
      <c r="EY3587" s="1"/>
      <c r="EZ3587" s="1"/>
      <c r="FA3587" s="1"/>
      <c r="FB3587" s="1"/>
      <c r="FC3587" s="1"/>
      <c r="FD3587" s="1"/>
      <c r="FE3587" s="1"/>
      <c r="FF3587" s="1"/>
      <c r="FG3587" s="1"/>
      <c r="FH3587" s="1"/>
      <c r="FI3587" s="1"/>
      <c r="FJ3587" s="1"/>
      <c r="FK3587" s="1"/>
      <c r="FL3587" s="1"/>
      <c r="FM3587" s="1"/>
      <c r="FN3587" s="1"/>
      <c r="FO3587" s="1"/>
      <c r="FP3587" s="1"/>
      <c r="FQ3587" s="1"/>
      <c r="FR3587" s="1"/>
      <c r="FS3587" s="1"/>
      <c r="FT3587" s="1"/>
      <c r="FU3587" s="1"/>
      <c r="FV3587" s="1"/>
      <c r="FW3587" s="1"/>
      <c r="FX3587" s="1"/>
      <c r="FY3587" s="1"/>
      <c r="FZ3587" s="1"/>
      <c r="GA3587" s="1"/>
      <c r="GB3587" s="1"/>
      <c r="GC3587" s="1"/>
      <c r="GD3587" s="1"/>
      <c r="GE3587" s="1"/>
      <c r="GF3587" s="1"/>
      <c r="GG3587" s="1"/>
      <c r="GH3587" s="1"/>
      <c r="GI3587" s="1"/>
      <c r="GJ3587" s="1"/>
      <c r="GK3587" s="1"/>
      <c r="GL3587" s="1"/>
      <c r="GM3587" s="1"/>
      <c r="GN3587" s="1"/>
      <c r="GO3587" s="1"/>
    </row>
    <row r="3588" spans="1:197" s="40" customFormat="1" x14ac:dyDescent="0.25">
      <c r="A3588" s="41"/>
      <c r="B3588" s="4"/>
      <c r="C3588" s="41"/>
      <c r="D3588" s="42"/>
      <c r="E3588" s="42"/>
      <c r="F3588" s="42"/>
      <c r="G3588" s="1"/>
      <c r="H3588" s="1"/>
      <c r="I3588" s="1"/>
      <c r="J3588" s="1"/>
      <c r="K3588" s="1"/>
      <c r="L3588" s="1"/>
      <c r="M3588" s="2"/>
      <c r="N3588" s="1"/>
      <c r="O3588" s="1"/>
      <c r="P3588" s="1"/>
      <c r="Q3588" s="1"/>
      <c r="R3588" s="1"/>
      <c r="S3588" s="1"/>
      <c r="T3588" s="1"/>
      <c r="U3588" s="1"/>
      <c r="V3588" s="1"/>
      <c r="W3588" s="1"/>
      <c r="X3588" s="1"/>
      <c r="Y3588" s="1"/>
      <c r="Z3588" s="1"/>
      <c r="AA3588" s="1"/>
      <c r="AB3588" s="1"/>
      <c r="AC3588" s="1"/>
      <c r="AD3588" s="1"/>
      <c r="AE3588" s="1"/>
      <c r="AF3588" s="1"/>
      <c r="AG3588" s="1"/>
      <c r="AH3588" s="1"/>
      <c r="AI3588" s="1"/>
      <c r="AJ3588" s="1"/>
      <c r="AK3588" s="1"/>
      <c r="AL3588" s="1"/>
      <c r="AM3588" s="1"/>
      <c r="AN3588" s="1"/>
      <c r="AO3588" s="1"/>
      <c r="AP3588" s="1"/>
      <c r="AQ3588" s="1"/>
      <c r="AR3588" s="1"/>
      <c r="AS3588" s="1"/>
      <c r="AT3588" s="1"/>
      <c r="AU3588" s="1"/>
      <c r="AV3588" s="1"/>
      <c r="AW3588" s="1"/>
      <c r="AX3588" s="1"/>
      <c r="AY3588" s="1"/>
      <c r="AZ3588" s="1"/>
      <c r="BA3588" s="1"/>
      <c r="BB3588" s="1"/>
      <c r="BC3588" s="1"/>
      <c r="BD3588" s="1"/>
      <c r="BE3588" s="1"/>
      <c r="BF3588" s="1"/>
      <c r="BG3588" s="1"/>
      <c r="BH3588" s="1"/>
      <c r="BI3588" s="1"/>
      <c r="BJ3588" s="1"/>
      <c r="BK3588" s="1"/>
      <c r="BL3588" s="1"/>
      <c r="BM3588" s="1"/>
      <c r="BN3588" s="1"/>
      <c r="BO3588" s="1"/>
      <c r="BP3588" s="1"/>
      <c r="BQ3588" s="1"/>
      <c r="BR3588" s="1"/>
      <c r="BS3588" s="1"/>
      <c r="BT3588" s="1"/>
      <c r="BU3588" s="1"/>
      <c r="BV3588" s="1"/>
      <c r="BW3588" s="1"/>
      <c r="BX3588" s="1"/>
      <c r="BY3588" s="1"/>
      <c r="BZ3588" s="1"/>
      <c r="CA3588" s="1"/>
      <c r="CB3588" s="1"/>
      <c r="CC3588" s="1"/>
      <c r="CD3588" s="1"/>
      <c r="CE3588" s="1"/>
      <c r="CF3588" s="1"/>
      <c r="CG3588" s="1"/>
      <c r="CH3588" s="1"/>
      <c r="CI3588" s="1"/>
      <c r="CJ3588" s="1"/>
      <c r="CK3588" s="1"/>
      <c r="CL3588" s="1"/>
      <c r="CM3588" s="1"/>
      <c r="CN3588" s="1"/>
      <c r="CO3588" s="1"/>
      <c r="CP3588" s="1"/>
      <c r="CQ3588" s="1"/>
      <c r="CR3588" s="1"/>
      <c r="CS3588" s="1"/>
      <c r="CT3588" s="1"/>
      <c r="CU3588" s="1"/>
      <c r="CV3588" s="1"/>
      <c r="CW3588" s="1"/>
      <c r="CX3588" s="1"/>
      <c r="CY3588" s="1"/>
      <c r="CZ3588" s="1"/>
      <c r="DA3588" s="1"/>
      <c r="DB3588" s="1"/>
      <c r="DC3588" s="1"/>
      <c r="DD3588" s="1"/>
      <c r="DE3588" s="1"/>
      <c r="DF3588" s="1"/>
      <c r="DG3588" s="1"/>
      <c r="DH3588" s="1"/>
      <c r="DI3588" s="1"/>
      <c r="DJ3588" s="1"/>
      <c r="DK3588" s="1"/>
      <c r="DL3588" s="1"/>
      <c r="DM3588" s="1"/>
      <c r="DN3588" s="1"/>
      <c r="DO3588" s="1"/>
      <c r="DP3588" s="1"/>
      <c r="DQ3588" s="1"/>
      <c r="DR3588" s="1"/>
      <c r="DS3588" s="1"/>
      <c r="DT3588" s="1"/>
      <c r="DU3588" s="1"/>
      <c r="DV3588" s="1"/>
      <c r="DW3588" s="1"/>
      <c r="DX3588" s="1"/>
      <c r="DY3588" s="1"/>
      <c r="DZ3588" s="1"/>
      <c r="EA3588" s="1"/>
      <c r="EB3588" s="1"/>
      <c r="EC3588" s="1"/>
      <c r="ED3588" s="1"/>
      <c r="EE3588" s="1"/>
      <c r="EF3588" s="1"/>
      <c r="EG3588" s="1"/>
      <c r="EH3588" s="1"/>
      <c r="EI3588" s="1"/>
      <c r="EJ3588" s="1"/>
      <c r="EK3588" s="1"/>
      <c r="EL3588" s="1"/>
      <c r="EM3588" s="1"/>
      <c r="EN3588" s="1"/>
      <c r="EO3588" s="1"/>
      <c r="EP3588" s="1"/>
      <c r="EQ3588" s="1"/>
      <c r="ER3588" s="1"/>
      <c r="ES3588" s="1"/>
      <c r="ET3588" s="1"/>
      <c r="EU3588" s="1"/>
      <c r="EV3588" s="1"/>
      <c r="EW3588" s="1"/>
      <c r="EX3588" s="1"/>
      <c r="EY3588" s="1"/>
      <c r="EZ3588" s="1"/>
      <c r="FA3588" s="1"/>
      <c r="FB3588" s="1"/>
      <c r="FC3588" s="1"/>
      <c r="FD3588" s="1"/>
      <c r="FE3588" s="1"/>
      <c r="FF3588" s="1"/>
      <c r="FG3588" s="1"/>
      <c r="FH3588" s="1"/>
      <c r="FI3588" s="1"/>
      <c r="FJ3588" s="1"/>
      <c r="FK3588" s="1"/>
      <c r="FL3588" s="1"/>
      <c r="FM3588" s="1"/>
      <c r="FN3588" s="1"/>
      <c r="FO3588" s="1"/>
      <c r="FP3588" s="1"/>
      <c r="FQ3588" s="1"/>
      <c r="FR3588" s="1"/>
      <c r="FS3588" s="1"/>
      <c r="FT3588" s="1"/>
      <c r="FU3588" s="1"/>
      <c r="FV3588" s="1"/>
      <c r="FW3588" s="1"/>
      <c r="FX3588" s="1"/>
      <c r="FY3588" s="1"/>
      <c r="FZ3588" s="1"/>
      <c r="GA3588" s="1"/>
      <c r="GB3588" s="1"/>
      <c r="GC3588" s="1"/>
      <c r="GD3588" s="1"/>
      <c r="GE3588" s="1"/>
      <c r="GF3588" s="1"/>
      <c r="GG3588" s="1"/>
      <c r="GH3588" s="1"/>
      <c r="GI3588" s="1"/>
      <c r="GJ3588" s="1"/>
      <c r="GK3588" s="1"/>
      <c r="GL3588" s="1"/>
      <c r="GM3588" s="1"/>
      <c r="GN3588" s="1"/>
      <c r="GO3588" s="1"/>
    </row>
    <row r="3589" spans="1:197" s="40" customFormat="1" x14ac:dyDescent="0.25">
      <c r="A3589" s="41"/>
      <c r="B3589" s="4"/>
      <c r="C3589" s="41"/>
      <c r="D3589" s="42"/>
      <c r="E3589" s="42"/>
      <c r="F3589" s="42"/>
      <c r="G3589" s="1"/>
      <c r="H3589" s="1"/>
      <c r="I3589" s="1"/>
      <c r="J3589" s="1"/>
      <c r="K3589" s="1"/>
      <c r="L3589" s="1"/>
      <c r="M3589" s="2"/>
      <c r="N3589" s="1"/>
      <c r="O3589" s="1"/>
      <c r="P3589" s="1"/>
      <c r="Q3589" s="1"/>
      <c r="R3589" s="1"/>
      <c r="S3589" s="1"/>
      <c r="T3589" s="1"/>
      <c r="U3589" s="1"/>
      <c r="V3589" s="1"/>
      <c r="W3589" s="1"/>
      <c r="X3589" s="1"/>
      <c r="Y3589" s="1"/>
      <c r="Z3589" s="1"/>
      <c r="AA3589" s="1"/>
      <c r="AB3589" s="1"/>
      <c r="AC3589" s="1"/>
      <c r="AD3589" s="1"/>
      <c r="AE3589" s="1"/>
      <c r="AF3589" s="1"/>
      <c r="AG3589" s="1"/>
      <c r="AH3589" s="1"/>
      <c r="AI3589" s="1"/>
      <c r="AJ3589" s="1"/>
      <c r="AK3589" s="1"/>
      <c r="AL3589" s="1"/>
      <c r="AM3589" s="1"/>
      <c r="AN3589" s="1"/>
      <c r="AO3589" s="1"/>
      <c r="AP3589" s="1"/>
      <c r="AQ3589" s="1"/>
      <c r="AR3589" s="1"/>
      <c r="AS3589" s="1"/>
      <c r="AT3589" s="1"/>
      <c r="AU3589" s="1"/>
      <c r="AV3589" s="1"/>
      <c r="AW3589" s="1"/>
      <c r="AX3589" s="1"/>
      <c r="AY3589" s="1"/>
      <c r="AZ3589" s="1"/>
      <c r="BA3589" s="1"/>
      <c r="BB3589" s="1"/>
      <c r="BC3589" s="1"/>
      <c r="BD3589" s="1"/>
      <c r="BE3589" s="1"/>
      <c r="BF3589" s="1"/>
      <c r="BG3589" s="1"/>
      <c r="BH3589" s="1"/>
      <c r="BI3589" s="1"/>
      <c r="BJ3589" s="1"/>
      <c r="BK3589" s="1"/>
      <c r="BL3589" s="1"/>
      <c r="BM3589" s="1"/>
      <c r="BN3589" s="1"/>
      <c r="BO3589" s="1"/>
      <c r="BP3589" s="1"/>
      <c r="BQ3589" s="1"/>
      <c r="BR3589" s="1"/>
      <c r="BS3589" s="1"/>
      <c r="BT3589" s="1"/>
      <c r="BU3589" s="1"/>
      <c r="BV3589" s="1"/>
      <c r="BW3589" s="1"/>
      <c r="BX3589" s="1"/>
      <c r="BY3589" s="1"/>
      <c r="BZ3589" s="1"/>
      <c r="CA3589" s="1"/>
      <c r="CB3589" s="1"/>
      <c r="CC3589" s="1"/>
      <c r="CD3589" s="1"/>
      <c r="CE3589" s="1"/>
      <c r="CF3589" s="1"/>
      <c r="CG3589" s="1"/>
      <c r="CH3589" s="1"/>
      <c r="CI3589" s="1"/>
      <c r="CJ3589" s="1"/>
      <c r="CK3589" s="1"/>
      <c r="CL3589" s="1"/>
      <c r="CM3589" s="1"/>
      <c r="CN3589" s="1"/>
      <c r="CO3589" s="1"/>
      <c r="CP3589" s="1"/>
      <c r="CQ3589" s="1"/>
      <c r="CR3589" s="1"/>
      <c r="CS3589" s="1"/>
      <c r="CT3589" s="1"/>
      <c r="CU3589" s="1"/>
      <c r="CV3589" s="1"/>
      <c r="CW3589" s="1"/>
      <c r="CX3589" s="1"/>
      <c r="CY3589" s="1"/>
      <c r="CZ3589" s="1"/>
      <c r="DA3589" s="1"/>
      <c r="DB3589" s="1"/>
      <c r="DC3589" s="1"/>
      <c r="DD3589" s="1"/>
      <c r="DE3589" s="1"/>
      <c r="DF3589" s="1"/>
      <c r="DG3589" s="1"/>
      <c r="DH3589" s="1"/>
      <c r="DI3589" s="1"/>
      <c r="DJ3589" s="1"/>
      <c r="DK3589" s="1"/>
      <c r="DL3589" s="1"/>
      <c r="DM3589" s="1"/>
      <c r="DN3589" s="1"/>
      <c r="DO3589" s="1"/>
      <c r="DP3589" s="1"/>
      <c r="DQ3589" s="1"/>
      <c r="DR3589" s="1"/>
      <c r="DS3589" s="1"/>
      <c r="DT3589" s="1"/>
      <c r="DU3589" s="1"/>
      <c r="DV3589" s="1"/>
      <c r="DW3589" s="1"/>
      <c r="DX3589" s="1"/>
      <c r="DY3589" s="1"/>
      <c r="DZ3589" s="1"/>
      <c r="EA3589" s="1"/>
      <c r="EB3589" s="1"/>
      <c r="EC3589" s="1"/>
      <c r="ED3589" s="1"/>
      <c r="EE3589" s="1"/>
      <c r="EF3589" s="1"/>
      <c r="EG3589" s="1"/>
      <c r="EH3589" s="1"/>
      <c r="EI3589" s="1"/>
      <c r="EJ3589" s="1"/>
      <c r="EK3589" s="1"/>
      <c r="EL3589" s="1"/>
      <c r="EM3589" s="1"/>
      <c r="EN3589" s="1"/>
      <c r="EO3589" s="1"/>
      <c r="EP3589" s="1"/>
      <c r="EQ3589" s="1"/>
      <c r="ER3589" s="1"/>
      <c r="ES3589" s="1"/>
      <c r="ET3589" s="1"/>
      <c r="EU3589" s="1"/>
      <c r="EV3589" s="1"/>
      <c r="EW3589" s="1"/>
      <c r="EX3589" s="1"/>
      <c r="EY3589" s="1"/>
      <c r="EZ3589" s="1"/>
      <c r="FA3589" s="1"/>
      <c r="FB3589" s="1"/>
      <c r="FC3589" s="1"/>
      <c r="FD3589" s="1"/>
      <c r="FE3589" s="1"/>
      <c r="FF3589" s="1"/>
      <c r="FG3589" s="1"/>
      <c r="FH3589" s="1"/>
      <c r="FI3589" s="1"/>
      <c r="FJ3589" s="1"/>
      <c r="FK3589" s="1"/>
      <c r="FL3589" s="1"/>
      <c r="FM3589" s="1"/>
      <c r="FN3589" s="1"/>
      <c r="FO3589" s="1"/>
      <c r="FP3589" s="1"/>
      <c r="FQ3589" s="1"/>
      <c r="FR3589" s="1"/>
      <c r="FS3589" s="1"/>
      <c r="FT3589" s="1"/>
      <c r="FU3589" s="1"/>
      <c r="FV3589" s="1"/>
      <c r="FW3589" s="1"/>
      <c r="FX3589" s="1"/>
      <c r="FY3589" s="1"/>
      <c r="FZ3589" s="1"/>
      <c r="GA3589" s="1"/>
      <c r="GB3589" s="1"/>
      <c r="GC3589" s="1"/>
      <c r="GD3589" s="1"/>
      <c r="GE3589" s="1"/>
      <c r="GF3589" s="1"/>
      <c r="GG3589" s="1"/>
      <c r="GH3589" s="1"/>
      <c r="GI3589" s="1"/>
      <c r="GJ3589" s="1"/>
      <c r="GK3589" s="1"/>
      <c r="GL3589" s="1"/>
      <c r="GM3589" s="1"/>
      <c r="GN3589" s="1"/>
      <c r="GO3589" s="1"/>
    </row>
    <row r="3590" spans="1:197" s="40" customFormat="1" x14ac:dyDescent="0.25">
      <c r="A3590" s="41"/>
      <c r="B3590" s="4"/>
      <c r="C3590" s="41"/>
      <c r="D3590" s="42"/>
      <c r="E3590" s="42"/>
      <c r="F3590" s="42"/>
      <c r="G3590" s="1"/>
      <c r="H3590" s="1"/>
      <c r="I3590" s="1"/>
      <c r="J3590" s="1"/>
      <c r="K3590" s="1"/>
      <c r="L3590" s="1"/>
      <c r="M3590" s="2"/>
      <c r="N3590" s="1"/>
      <c r="O3590" s="1"/>
      <c r="P3590" s="1"/>
      <c r="Q3590" s="1"/>
      <c r="R3590" s="1"/>
      <c r="S3590" s="1"/>
      <c r="T3590" s="1"/>
      <c r="U3590" s="1"/>
      <c r="V3590" s="1"/>
      <c r="W3590" s="1"/>
      <c r="X3590" s="1"/>
      <c r="Y3590" s="1"/>
      <c r="Z3590" s="1"/>
      <c r="AA3590" s="1"/>
      <c r="AB3590" s="1"/>
      <c r="AC3590" s="1"/>
      <c r="AD3590" s="1"/>
      <c r="AE3590" s="1"/>
      <c r="AF3590" s="1"/>
      <c r="AG3590" s="1"/>
      <c r="AH3590" s="1"/>
      <c r="AI3590" s="1"/>
      <c r="AJ3590" s="1"/>
      <c r="AK3590" s="1"/>
      <c r="AL3590" s="1"/>
      <c r="AM3590" s="1"/>
      <c r="AN3590" s="1"/>
      <c r="AO3590" s="1"/>
      <c r="AP3590" s="1"/>
      <c r="AQ3590" s="1"/>
      <c r="AR3590" s="1"/>
      <c r="AS3590" s="1"/>
      <c r="AT3590" s="1"/>
      <c r="AU3590" s="1"/>
      <c r="AV3590" s="1"/>
      <c r="AW3590" s="1"/>
      <c r="AX3590" s="1"/>
      <c r="AY3590" s="1"/>
      <c r="AZ3590" s="1"/>
      <c r="BA3590" s="1"/>
      <c r="BB3590" s="1"/>
      <c r="BC3590" s="1"/>
      <c r="BD3590" s="1"/>
      <c r="BE3590" s="1"/>
      <c r="BF3590" s="1"/>
      <c r="BG3590" s="1"/>
      <c r="BH3590" s="1"/>
      <c r="BI3590" s="1"/>
      <c r="BJ3590" s="1"/>
      <c r="BK3590" s="1"/>
      <c r="BL3590" s="1"/>
      <c r="BM3590" s="1"/>
      <c r="BN3590" s="1"/>
      <c r="BO3590" s="1"/>
      <c r="BP3590" s="1"/>
      <c r="BQ3590" s="1"/>
      <c r="BR3590" s="1"/>
      <c r="BS3590" s="1"/>
      <c r="BT3590" s="1"/>
      <c r="BU3590" s="1"/>
      <c r="BV3590" s="1"/>
      <c r="BW3590" s="1"/>
      <c r="BX3590" s="1"/>
      <c r="BY3590" s="1"/>
      <c r="BZ3590" s="1"/>
      <c r="CA3590" s="1"/>
      <c r="CB3590" s="1"/>
      <c r="CC3590" s="1"/>
      <c r="CD3590" s="1"/>
      <c r="CE3590" s="1"/>
      <c r="CF3590" s="1"/>
      <c r="CG3590" s="1"/>
      <c r="CH3590" s="1"/>
      <c r="CI3590" s="1"/>
      <c r="CJ3590" s="1"/>
      <c r="CK3590" s="1"/>
      <c r="CL3590" s="1"/>
      <c r="CM3590" s="1"/>
      <c r="CN3590" s="1"/>
      <c r="CO3590" s="1"/>
      <c r="CP3590" s="1"/>
      <c r="CQ3590" s="1"/>
      <c r="CR3590" s="1"/>
      <c r="CS3590" s="1"/>
      <c r="CT3590" s="1"/>
      <c r="CU3590" s="1"/>
      <c r="CV3590" s="1"/>
      <c r="CW3590" s="1"/>
      <c r="CX3590" s="1"/>
      <c r="CY3590" s="1"/>
      <c r="CZ3590" s="1"/>
      <c r="DA3590" s="1"/>
      <c r="DB3590" s="1"/>
      <c r="DC3590" s="1"/>
      <c r="DD3590" s="1"/>
      <c r="DE3590" s="1"/>
      <c r="DF3590" s="1"/>
      <c r="DG3590" s="1"/>
      <c r="DH3590" s="1"/>
      <c r="DI3590" s="1"/>
      <c r="DJ3590" s="1"/>
      <c r="DK3590" s="1"/>
      <c r="DL3590" s="1"/>
      <c r="DM3590" s="1"/>
      <c r="DN3590" s="1"/>
      <c r="DO3590" s="1"/>
      <c r="DP3590" s="1"/>
      <c r="DQ3590" s="1"/>
      <c r="DR3590" s="1"/>
      <c r="DS3590" s="1"/>
      <c r="DT3590" s="1"/>
      <c r="DU3590" s="1"/>
      <c r="DV3590" s="1"/>
      <c r="DW3590" s="1"/>
      <c r="DX3590" s="1"/>
      <c r="DY3590" s="1"/>
      <c r="DZ3590" s="1"/>
      <c r="EA3590" s="1"/>
      <c r="EB3590" s="1"/>
      <c r="EC3590" s="1"/>
      <c r="ED3590" s="1"/>
      <c r="EE3590" s="1"/>
      <c r="EF3590" s="1"/>
      <c r="EG3590" s="1"/>
      <c r="EH3590" s="1"/>
      <c r="EI3590" s="1"/>
      <c r="EJ3590" s="1"/>
      <c r="EK3590" s="1"/>
      <c r="EL3590" s="1"/>
      <c r="EM3590" s="1"/>
      <c r="EN3590" s="1"/>
      <c r="EO3590" s="1"/>
      <c r="EP3590" s="1"/>
      <c r="EQ3590" s="1"/>
      <c r="ER3590" s="1"/>
      <c r="ES3590" s="1"/>
      <c r="ET3590" s="1"/>
      <c r="EU3590" s="1"/>
      <c r="EV3590" s="1"/>
      <c r="EW3590" s="1"/>
      <c r="EX3590" s="1"/>
      <c r="EY3590" s="1"/>
      <c r="EZ3590" s="1"/>
      <c r="FA3590" s="1"/>
      <c r="FB3590" s="1"/>
      <c r="FC3590" s="1"/>
      <c r="FD3590" s="1"/>
      <c r="FE3590" s="1"/>
      <c r="FF3590" s="1"/>
      <c r="FG3590" s="1"/>
      <c r="FH3590" s="1"/>
      <c r="FI3590" s="1"/>
      <c r="FJ3590" s="1"/>
      <c r="FK3590" s="1"/>
      <c r="FL3590" s="1"/>
      <c r="FM3590" s="1"/>
      <c r="FN3590" s="1"/>
      <c r="FO3590" s="1"/>
      <c r="FP3590" s="1"/>
      <c r="FQ3590" s="1"/>
      <c r="FR3590" s="1"/>
      <c r="FS3590" s="1"/>
      <c r="FT3590" s="1"/>
      <c r="FU3590" s="1"/>
      <c r="FV3590" s="1"/>
      <c r="FW3590" s="1"/>
      <c r="FX3590" s="1"/>
      <c r="FY3590" s="1"/>
      <c r="FZ3590" s="1"/>
      <c r="GA3590" s="1"/>
      <c r="GB3590" s="1"/>
      <c r="GC3590" s="1"/>
      <c r="GD3590" s="1"/>
      <c r="GE3590" s="1"/>
      <c r="GF3590" s="1"/>
      <c r="GG3590" s="1"/>
      <c r="GH3590" s="1"/>
      <c r="GI3590" s="1"/>
      <c r="GJ3590" s="1"/>
      <c r="GK3590" s="1"/>
      <c r="GL3590" s="1"/>
      <c r="GM3590" s="1"/>
      <c r="GN3590" s="1"/>
      <c r="GO3590" s="1"/>
    </row>
    <row r="3591" spans="1:197" s="40" customFormat="1" x14ac:dyDescent="0.25">
      <c r="A3591" s="41"/>
      <c r="B3591" s="4"/>
      <c r="C3591" s="41"/>
      <c r="D3591" s="42"/>
      <c r="E3591" s="42"/>
      <c r="F3591" s="42"/>
      <c r="G3591" s="1"/>
      <c r="H3591" s="1"/>
      <c r="I3591" s="1"/>
      <c r="J3591" s="1"/>
      <c r="K3591" s="1"/>
      <c r="L3591" s="1"/>
      <c r="M3591" s="2"/>
      <c r="N3591" s="1"/>
      <c r="O3591" s="1"/>
      <c r="P3591" s="1"/>
      <c r="Q3591" s="1"/>
      <c r="R3591" s="1"/>
      <c r="S3591" s="1"/>
      <c r="T3591" s="1"/>
      <c r="U3591" s="1"/>
      <c r="V3591" s="1"/>
      <c r="W3591" s="1"/>
      <c r="X3591" s="1"/>
      <c r="Y3591" s="1"/>
      <c r="Z3591" s="1"/>
      <c r="AA3591" s="1"/>
      <c r="AB3591" s="1"/>
      <c r="AC3591" s="1"/>
      <c r="AD3591" s="1"/>
      <c r="AE3591" s="1"/>
      <c r="AF3591" s="1"/>
      <c r="AG3591" s="1"/>
      <c r="AH3591" s="1"/>
      <c r="AI3591" s="1"/>
      <c r="AJ3591" s="1"/>
      <c r="AK3591" s="1"/>
      <c r="AL3591" s="1"/>
      <c r="AM3591" s="1"/>
      <c r="AN3591" s="1"/>
      <c r="AO3591" s="1"/>
      <c r="AP3591" s="1"/>
      <c r="AQ3591" s="1"/>
      <c r="AR3591" s="1"/>
      <c r="AS3591" s="1"/>
      <c r="AT3591" s="1"/>
      <c r="AU3591" s="1"/>
      <c r="AV3591" s="1"/>
      <c r="AW3591" s="1"/>
      <c r="AX3591" s="1"/>
      <c r="AY3591" s="1"/>
      <c r="AZ3591" s="1"/>
      <c r="BA3591" s="1"/>
      <c r="BB3591" s="1"/>
      <c r="BC3591" s="1"/>
      <c r="BD3591" s="1"/>
      <c r="BE3591" s="1"/>
      <c r="BF3591" s="1"/>
      <c r="BG3591" s="1"/>
      <c r="BH3591" s="1"/>
      <c r="BI3591" s="1"/>
      <c r="BJ3591" s="1"/>
      <c r="BK3591" s="1"/>
      <c r="BL3591" s="1"/>
      <c r="BM3591" s="1"/>
      <c r="BN3591" s="1"/>
      <c r="BO3591" s="1"/>
      <c r="BP3591" s="1"/>
      <c r="BQ3591" s="1"/>
      <c r="BR3591" s="1"/>
      <c r="BS3591" s="1"/>
      <c r="BT3591" s="1"/>
      <c r="BU3591" s="1"/>
      <c r="BV3591" s="1"/>
      <c r="BW3591" s="1"/>
      <c r="BX3591" s="1"/>
      <c r="BY3591" s="1"/>
      <c r="BZ3591" s="1"/>
      <c r="CA3591" s="1"/>
      <c r="CB3591" s="1"/>
      <c r="CC3591" s="1"/>
      <c r="CD3591" s="1"/>
      <c r="CE3591" s="1"/>
      <c r="CF3591" s="1"/>
      <c r="CG3591" s="1"/>
      <c r="CH3591" s="1"/>
      <c r="CI3591" s="1"/>
      <c r="CJ3591" s="1"/>
      <c r="CK3591" s="1"/>
      <c r="CL3591" s="1"/>
      <c r="CM3591" s="1"/>
      <c r="CN3591" s="1"/>
      <c r="CO3591" s="1"/>
      <c r="CP3591" s="1"/>
      <c r="CQ3591" s="1"/>
      <c r="CR3591" s="1"/>
      <c r="CS3591" s="1"/>
      <c r="CT3591" s="1"/>
      <c r="CU3591" s="1"/>
      <c r="CV3591" s="1"/>
      <c r="CW3591" s="1"/>
      <c r="CX3591" s="1"/>
      <c r="CY3591" s="1"/>
      <c r="CZ3591" s="1"/>
      <c r="DA3591" s="1"/>
      <c r="DB3591" s="1"/>
      <c r="DC3591" s="1"/>
      <c r="DD3591" s="1"/>
      <c r="DE3591" s="1"/>
      <c r="DF3591" s="1"/>
      <c r="DG3591" s="1"/>
      <c r="DH3591" s="1"/>
      <c r="DI3591" s="1"/>
      <c r="DJ3591" s="1"/>
      <c r="DK3591" s="1"/>
      <c r="DL3591" s="1"/>
      <c r="DM3591" s="1"/>
      <c r="DN3591" s="1"/>
      <c r="DO3591" s="1"/>
      <c r="DP3591" s="1"/>
      <c r="DQ3591" s="1"/>
      <c r="DR3591" s="1"/>
      <c r="DS3591" s="1"/>
      <c r="DT3591" s="1"/>
      <c r="DU3591" s="1"/>
      <c r="DV3591" s="1"/>
      <c r="DW3591" s="1"/>
      <c r="DX3591" s="1"/>
      <c r="DY3591" s="1"/>
      <c r="DZ3591" s="1"/>
      <c r="EA3591" s="1"/>
      <c r="EB3591" s="1"/>
      <c r="EC3591" s="1"/>
      <c r="ED3591" s="1"/>
      <c r="EE3591" s="1"/>
      <c r="EF3591" s="1"/>
      <c r="EG3591" s="1"/>
      <c r="EH3591" s="1"/>
      <c r="EI3591" s="1"/>
      <c r="EJ3591" s="1"/>
      <c r="EK3591" s="1"/>
      <c r="EL3591" s="1"/>
      <c r="EM3591" s="1"/>
      <c r="EN3591" s="1"/>
      <c r="EO3591" s="1"/>
      <c r="EP3591" s="1"/>
      <c r="EQ3591" s="1"/>
      <c r="ER3591" s="1"/>
      <c r="ES3591" s="1"/>
      <c r="ET3591" s="1"/>
      <c r="EU3591" s="1"/>
      <c r="EV3591" s="1"/>
      <c r="EW3591" s="1"/>
      <c r="EX3591" s="1"/>
      <c r="EY3591" s="1"/>
      <c r="EZ3591" s="1"/>
      <c r="FA3591" s="1"/>
      <c r="FB3591" s="1"/>
      <c r="FC3591" s="1"/>
      <c r="FD3591" s="1"/>
      <c r="FE3591" s="1"/>
      <c r="FF3591" s="1"/>
      <c r="FG3591" s="1"/>
      <c r="FH3591" s="1"/>
      <c r="FI3591" s="1"/>
      <c r="FJ3591" s="1"/>
      <c r="FK3591" s="1"/>
      <c r="FL3591" s="1"/>
      <c r="FM3591" s="1"/>
      <c r="FN3591" s="1"/>
      <c r="FO3591" s="1"/>
      <c r="FP3591" s="1"/>
      <c r="FQ3591" s="1"/>
      <c r="FR3591" s="1"/>
      <c r="FS3591" s="1"/>
      <c r="FT3591" s="1"/>
      <c r="FU3591" s="1"/>
      <c r="FV3591" s="1"/>
      <c r="FW3591" s="1"/>
      <c r="FX3591" s="1"/>
      <c r="FY3591" s="1"/>
      <c r="FZ3591" s="1"/>
      <c r="GA3591" s="1"/>
      <c r="GB3591" s="1"/>
      <c r="GC3591" s="1"/>
      <c r="GD3591" s="1"/>
      <c r="GE3591" s="1"/>
      <c r="GF3591" s="1"/>
      <c r="GG3591" s="1"/>
      <c r="GH3591" s="1"/>
      <c r="GI3591" s="1"/>
      <c r="GJ3591" s="1"/>
      <c r="GK3591" s="1"/>
      <c r="GL3591" s="1"/>
      <c r="GM3591" s="1"/>
      <c r="GN3591" s="1"/>
      <c r="GO3591" s="1"/>
    </row>
    <row r="3592" spans="1:197" s="40" customFormat="1" x14ac:dyDescent="0.25">
      <c r="A3592" s="41"/>
      <c r="B3592" s="4"/>
      <c r="C3592" s="41"/>
      <c r="D3592" s="42"/>
      <c r="E3592" s="42"/>
      <c r="F3592" s="42"/>
      <c r="G3592" s="1"/>
      <c r="H3592" s="1"/>
      <c r="I3592" s="1"/>
      <c r="J3592" s="1"/>
      <c r="K3592" s="1"/>
      <c r="L3592" s="1"/>
      <c r="M3592" s="2"/>
      <c r="N3592" s="1"/>
      <c r="O3592" s="1"/>
      <c r="P3592" s="1"/>
      <c r="Q3592" s="1"/>
      <c r="R3592" s="1"/>
      <c r="S3592" s="1"/>
      <c r="T3592" s="1"/>
      <c r="U3592" s="1"/>
      <c r="V3592" s="1"/>
      <c r="W3592" s="1"/>
      <c r="X3592" s="1"/>
      <c r="Y3592" s="1"/>
      <c r="Z3592" s="1"/>
      <c r="AA3592" s="1"/>
      <c r="AB3592" s="1"/>
      <c r="AC3592" s="1"/>
      <c r="AD3592" s="1"/>
      <c r="AE3592" s="1"/>
      <c r="AF3592" s="1"/>
      <c r="AG3592" s="1"/>
      <c r="AH3592" s="1"/>
      <c r="AI3592" s="1"/>
      <c r="AJ3592" s="1"/>
      <c r="AK3592" s="1"/>
      <c r="AL3592" s="1"/>
      <c r="AM3592" s="1"/>
      <c r="AN3592" s="1"/>
      <c r="AO3592" s="1"/>
      <c r="AP3592" s="1"/>
      <c r="AQ3592" s="1"/>
      <c r="AR3592" s="1"/>
      <c r="AS3592" s="1"/>
      <c r="AT3592" s="1"/>
      <c r="AU3592" s="1"/>
      <c r="AV3592" s="1"/>
      <c r="AW3592" s="1"/>
      <c r="AX3592" s="1"/>
      <c r="AY3592" s="1"/>
      <c r="AZ3592" s="1"/>
      <c r="BA3592" s="1"/>
      <c r="BB3592" s="1"/>
      <c r="BC3592" s="1"/>
      <c r="BD3592" s="1"/>
      <c r="BE3592" s="1"/>
      <c r="BF3592" s="1"/>
      <c r="BG3592" s="1"/>
      <c r="BH3592" s="1"/>
      <c r="BI3592" s="1"/>
      <c r="BJ3592" s="1"/>
      <c r="BK3592" s="1"/>
      <c r="BL3592" s="1"/>
      <c r="BM3592" s="1"/>
      <c r="BN3592" s="1"/>
      <c r="BO3592" s="1"/>
      <c r="BP3592" s="1"/>
      <c r="BQ3592" s="1"/>
      <c r="BR3592" s="1"/>
      <c r="BS3592" s="1"/>
      <c r="BT3592" s="1"/>
      <c r="BU3592" s="1"/>
      <c r="BV3592" s="1"/>
      <c r="BW3592" s="1"/>
      <c r="BX3592" s="1"/>
      <c r="BY3592" s="1"/>
      <c r="BZ3592" s="1"/>
      <c r="CA3592" s="1"/>
      <c r="CB3592" s="1"/>
      <c r="CC3592" s="1"/>
      <c r="CD3592" s="1"/>
      <c r="CE3592" s="1"/>
      <c r="CF3592" s="1"/>
      <c r="CG3592" s="1"/>
      <c r="CH3592" s="1"/>
      <c r="CI3592" s="1"/>
      <c r="CJ3592" s="1"/>
      <c r="CK3592" s="1"/>
      <c r="CL3592" s="1"/>
      <c r="CM3592" s="1"/>
      <c r="CN3592" s="1"/>
      <c r="CO3592" s="1"/>
      <c r="CP3592" s="1"/>
      <c r="CQ3592" s="1"/>
      <c r="CR3592" s="1"/>
      <c r="CS3592" s="1"/>
      <c r="CT3592" s="1"/>
      <c r="CU3592" s="1"/>
      <c r="CV3592" s="1"/>
      <c r="CW3592" s="1"/>
      <c r="CX3592" s="1"/>
      <c r="CY3592" s="1"/>
      <c r="CZ3592" s="1"/>
      <c r="DA3592" s="1"/>
      <c r="DB3592" s="1"/>
      <c r="DC3592" s="1"/>
      <c r="DD3592" s="1"/>
      <c r="DE3592" s="1"/>
      <c r="DF3592" s="1"/>
      <c r="DG3592" s="1"/>
      <c r="DH3592" s="1"/>
      <c r="DI3592" s="1"/>
      <c r="DJ3592" s="1"/>
      <c r="DK3592" s="1"/>
      <c r="DL3592" s="1"/>
      <c r="DM3592" s="1"/>
      <c r="DN3592" s="1"/>
      <c r="DO3592" s="1"/>
      <c r="DP3592" s="1"/>
      <c r="DQ3592" s="1"/>
      <c r="DR3592" s="1"/>
      <c r="DS3592" s="1"/>
      <c r="DT3592" s="1"/>
      <c r="DU3592" s="1"/>
      <c r="DV3592" s="1"/>
      <c r="DW3592" s="1"/>
      <c r="DX3592" s="1"/>
      <c r="DY3592" s="1"/>
      <c r="DZ3592" s="1"/>
      <c r="EA3592" s="1"/>
      <c r="EB3592" s="1"/>
      <c r="EC3592" s="1"/>
      <c r="ED3592" s="1"/>
      <c r="EE3592" s="1"/>
      <c r="EF3592" s="1"/>
      <c r="EG3592" s="1"/>
      <c r="EH3592" s="1"/>
      <c r="EI3592" s="1"/>
      <c r="EJ3592" s="1"/>
      <c r="EK3592" s="1"/>
      <c r="EL3592" s="1"/>
      <c r="EM3592" s="1"/>
      <c r="EN3592" s="1"/>
      <c r="EO3592" s="1"/>
      <c r="EP3592" s="1"/>
      <c r="EQ3592" s="1"/>
      <c r="ER3592" s="1"/>
      <c r="ES3592" s="1"/>
      <c r="ET3592" s="1"/>
      <c r="EU3592" s="1"/>
      <c r="EV3592" s="1"/>
      <c r="EW3592" s="1"/>
      <c r="EX3592" s="1"/>
      <c r="EY3592" s="1"/>
      <c r="EZ3592" s="1"/>
      <c r="FA3592" s="1"/>
      <c r="FB3592" s="1"/>
      <c r="FC3592" s="1"/>
      <c r="FD3592" s="1"/>
      <c r="FE3592" s="1"/>
      <c r="FF3592" s="1"/>
      <c r="FG3592" s="1"/>
      <c r="FH3592" s="1"/>
      <c r="FI3592" s="1"/>
      <c r="FJ3592" s="1"/>
      <c r="FK3592" s="1"/>
      <c r="FL3592" s="1"/>
      <c r="FM3592" s="1"/>
      <c r="FN3592" s="1"/>
      <c r="FO3592" s="1"/>
      <c r="FP3592" s="1"/>
      <c r="FQ3592" s="1"/>
      <c r="FR3592" s="1"/>
      <c r="FS3592" s="1"/>
      <c r="FT3592" s="1"/>
      <c r="FU3592" s="1"/>
      <c r="FV3592" s="1"/>
      <c r="FW3592" s="1"/>
      <c r="FX3592" s="1"/>
      <c r="FY3592" s="1"/>
      <c r="FZ3592" s="1"/>
      <c r="GA3592" s="1"/>
      <c r="GB3592" s="1"/>
      <c r="GC3592" s="1"/>
      <c r="GD3592" s="1"/>
      <c r="GE3592" s="1"/>
      <c r="GF3592" s="1"/>
      <c r="GG3592" s="1"/>
      <c r="GH3592" s="1"/>
      <c r="GI3592" s="1"/>
      <c r="GJ3592" s="1"/>
      <c r="GK3592" s="1"/>
      <c r="GL3592" s="1"/>
      <c r="GM3592" s="1"/>
      <c r="GN3592" s="1"/>
      <c r="GO3592" s="1"/>
    </row>
    <row r="3593" spans="1:197" s="40" customFormat="1" x14ac:dyDescent="0.25">
      <c r="A3593" s="41"/>
      <c r="B3593" s="4"/>
      <c r="C3593" s="41"/>
      <c r="D3593" s="42"/>
      <c r="E3593" s="42"/>
      <c r="F3593" s="42"/>
      <c r="G3593" s="1"/>
      <c r="H3593" s="1"/>
      <c r="I3593" s="1"/>
      <c r="J3593" s="1"/>
      <c r="K3593" s="1"/>
      <c r="L3593" s="1"/>
      <c r="M3593" s="2"/>
      <c r="N3593" s="1"/>
      <c r="O3593" s="1"/>
      <c r="P3593" s="1"/>
      <c r="Q3593" s="1"/>
      <c r="R3593" s="1"/>
      <c r="S3593" s="1"/>
      <c r="T3593" s="1"/>
      <c r="U3593" s="1"/>
      <c r="V3593" s="1"/>
      <c r="W3593" s="1"/>
      <c r="X3593" s="1"/>
      <c r="Y3593" s="1"/>
      <c r="Z3593" s="1"/>
      <c r="AA3593" s="1"/>
      <c r="AB3593" s="1"/>
      <c r="AC3593" s="1"/>
      <c r="AD3593" s="1"/>
      <c r="AE3593" s="1"/>
      <c r="AF3593" s="1"/>
      <c r="AG3593" s="1"/>
      <c r="AH3593" s="1"/>
      <c r="AI3593" s="1"/>
      <c r="AJ3593" s="1"/>
      <c r="AK3593" s="1"/>
      <c r="AL3593" s="1"/>
      <c r="AM3593" s="1"/>
      <c r="AN3593" s="1"/>
      <c r="AO3593" s="1"/>
      <c r="AP3593" s="1"/>
      <c r="AQ3593" s="1"/>
      <c r="AR3593" s="1"/>
      <c r="AS3593" s="1"/>
      <c r="AT3593" s="1"/>
      <c r="AU3593" s="1"/>
      <c r="AV3593" s="1"/>
      <c r="AW3593" s="1"/>
      <c r="AX3593" s="1"/>
      <c r="AY3593" s="1"/>
      <c r="AZ3593" s="1"/>
      <c r="BA3593" s="1"/>
      <c r="BB3593" s="1"/>
      <c r="BC3593" s="1"/>
      <c r="BD3593" s="1"/>
      <c r="BE3593" s="1"/>
      <c r="BF3593" s="1"/>
      <c r="BG3593" s="1"/>
      <c r="BH3593" s="1"/>
      <c r="BI3593" s="1"/>
      <c r="BJ3593" s="1"/>
      <c r="BK3593" s="1"/>
      <c r="BL3593" s="1"/>
      <c r="BM3593" s="1"/>
      <c r="BN3593" s="1"/>
      <c r="BO3593" s="1"/>
      <c r="BP3593" s="1"/>
      <c r="BQ3593" s="1"/>
      <c r="BR3593" s="1"/>
      <c r="BS3593" s="1"/>
      <c r="BT3593" s="1"/>
      <c r="BU3593" s="1"/>
      <c r="BV3593" s="1"/>
      <c r="BW3593" s="1"/>
      <c r="BX3593" s="1"/>
      <c r="BY3593" s="1"/>
      <c r="BZ3593" s="1"/>
      <c r="CA3593" s="1"/>
      <c r="CB3593" s="1"/>
      <c r="CC3593" s="1"/>
      <c r="CD3593" s="1"/>
      <c r="CE3593" s="1"/>
      <c r="CF3593" s="1"/>
      <c r="CG3593" s="1"/>
      <c r="CH3593" s="1"/>
      <c r="CI3593" s="1"/>
      <c r="CJ3593" s="1"/>
      <c r="CK3593" s="1"/>
      <c r="CL3593" s="1"/>
      <c r="CM3593" s="1"/>
      <c r="CN3593" s="1"/>
      <c r="CO3593" s="1"/>
      <c r="CP3593" s="1"/>
      <c r="CQ3593" s="1"/>
      <c r="CR3593" s="1"/>
      <c r="CS3593" s="1"/>
      <c r="CT3593" s="1"/>
      <c r="CU3593" s="1"/>
      <c r="CV3593" s="1"/>
      <c r="CW3593" s="1"/>
      <c r="CX3593" s="1"/>
      <c r="CY3593" s="1"/>
      <c r="CZ3593" s="1"/>
      <c r="DA3593" s="1"/>
      <c r="DB3593" s="1"/>
      <c r="DC3593" s="1"/>
      <c r="DD3593" s="1"/>
      <c r="DE3593" s="1"/>
      <c r="DF3593" s="1"/>
      <c r="DG3593" s="1"/>
      <c r="DH3593" s="1"/>
      <c r="DI3593" s="1"/>
      <c r="DJ3593" s="1"/>
      <c r="DK3593" s="1"/>
      <c r="DL3593" s="1"/>
      <c r="DM3593" s="1"/>
      <c r="DN3593" s="1"/>
      <c r="DO3593" s="1"/>
      <c r="DP3593" s="1"/>
      <c r="DQ3593" s="1"/>
      <c r="DR3593" s="1"/>
      <c r="DS3593" s="1"/>
      <c r="DT3593" s="1"/>
      <c r="DU3593" s="1"/>
      <c r="DV3593" s="1"/>
      <c r="DW3593" s="1"/>
      <c r="DX3593" s="1"/>
      <c r="DY3593" s="1"/>
      <c r="DZ3593" s="1"/>
      <c r="EA3593" s="1"/>
      <c r="EB3593" s="1"/>
      <c r="EC3593" s="1"/>
      <c r="ED3593" s="1"/>
      <c r="EE3593" s="1"/>
      <c r="EF3593" s="1"/>
      <c r="EG3593" s="1"/>
      <c r="EH3593" s="1"/>
      <c r="EI3593" s="1"/>
      <c r="EJ3593" s="1"/>
      <c r="EK3593" s="1"/>
      <c r="EL3593" s="1"/>
      <c r="EM3593" s="1"/>
      <c r="EN3593" s="1"/>
      <c r="EO3593" s="1"/>
      <c r="EP3593" s="1"/>
      <c r="EQ3593" s="1"/>
      <c r="ER3593" s="1"/>
      <c r="ES3593" s="1"/>
      <c r="ET3593" s="1"/>
      <c r="EU3593" s="1"/>
      <c r="EV3593" s="1"/>
      <c r="EW3593" s="1"/>
      <c r="EX3593" s="1"/>
      <c r="EY3593" s="1"/>
      <c r="EZ3593" s="1"/>
      <c r="FA3593" s="1"/>
      <c r="FB3593" s="1"/>
      <c r="FC3593" s="1"/>
      <c r="FD3593" s="1"/>
      <c r="FE3593" s="1"/>
      <c r="FF3593" s="1"/>
      <c r="FG3593" s="1"/>
      <c r="FH3593" s="1"/>
      <c r="FI3593" s="1"/>
      <c r="FJ3593" s="1"/>
      <c r="FK3593" s="1"/>
      <c r="FL3593" s="1"/>
      <c r="FM3593" s="1"/>
      <c r="FN3593" s="1"/>
      <c r="FO3593" s="1"/>
      <c r="FP3593" s="1"/>
      <c r="FQ3593" s="1"/>
      <c r="FR3593" s="1"/>
      <c r="FS3593" s="1"/>
      <c r="FT3593" s="1"/>
      <c r="FU3593" s="1"/>
      <c r="FV3593" s="1"/>
      <c r="FW3593" s="1"/>
      <c r="FX3593" s="1"/>
      <c r="FY3593" s="1"/>
      <c r="FZ3593" s="1"/>
      <c r="GA3593" s="1"/>
      <c r="GB3593" s="1"/>
      <c r="GC3593" s="1"/>
      <c r="GD3593" s="1"/>
      <c r="GE3593" s="1"/>
      <c r="GF3593" s="1"/>
      <c r="GG3593" s="1"/>
      <c r="GH3593" s="1"/>
      <c r="GI3593" s="1"/>
      <c r="GJ3593" s="1"/>
      <c r="GK3593" s="1"/>
      <c r="GL3593" s="1"/>
      <c r="GM3593" s="1"/>
      <c r="GN3593" s="1"/>
      <c r="GO3593" s="1"/>
    </row>
    <row r="3594" spans="1:197" s="40" customFormat="1" x14ac:dyDescent="0.25">
      <c r="A3594" s="41"/>
      <c r="B3594" s="4"/>
      <c r="C3594" s="41"/>
      <c r="D3594" s="42"/>
      <c r="E3594" s="42"/>
      <c r="F3594" s="42"/>
      <c r="G3594" s="1"/>
      <c r="H3594" s="1"/>
      <c r="I3594" s="1"/>
      <c r="J3594" s="1"/>
      <c r="K3594" s="1"/>
      <c r="L3594" s="1"/>
      <c r="M3594" s="2"/>
      <c r="N3594" s="1"/>
      <c r="O3594" s="1"/>
      <c r="P3594" s="1"/>
      <c r="Q3594" s="1"/>
      <c r="R3594" s="1"/>
      <c r="S3594" s="1"/>
      <c r="T3594" s="1"/>
      <c r="U3594" s="1"/>
      <c r="V3594" s="1"/>
      <c r="W3594" s="1"/>
      <c r="X3594" s="1"/>
      <c r="Y3594" s="1"/>
      <c r="Z3594" s="1"/>
      <c r="AA3594" s="1"/>
      <c r="AB3594" s="1"/>
      <c r="AC3594" s="1"/>
      <c r="AD3594" s="1"/>
      <c r="AE3594" s="1"/>
      <c r="AF3594" s="1"/>
      <c r="AG3594" s="1"/>
      <c r="AH3594" s="1"/>
      <c r="AI3594" s="1"/>
      <c r="AJ3594" s="1"/>
      <c r="AK3594" s="1"/>
      <c r="AL3594" s="1"/>
      <c r="AM3594" s="1"/>
      <c r="AN3594" s="1"/>
      <c r="AO3594" s="1"/>
      <c r="AP3594" s="1"/>
      <c r="AQ3594" s="1"/>
      <c r="AR3594" s="1"/>
      <c r="AS3594" s="1"/>
      <c r="AT3594" s="1"/>
      <c r="AU3594" s="1"/>
      <c r="AV3594" s="1"/>
      <c r="AW3594" s="1"/>
      <c r="AX3594" s="1"/>
      <c r="AY3594" s="1"/>
      <c r="AZ3594" s="1"/>
      <c r="BA3594" s="1"/>
      <c r="BB3594" s="1"/>
      <c r="BC3594" s="1"/>
      <c r="BD3594" s="1"/>
      <c r="BE3594" s="1"/>
      <c r="BF3594" s="1"/>
      <c r="BG3594" s="1"/>
      <c r="BH3594" s="1"/>
      <c r="BI3594" s="1"/>
      <c r="BJ3594" s="1"/>
      <c r="BK3594" s="1"/>
      <c r="BL3594" s="1"/>
      <c r="BM3594" s="1"/>
      <c r="BN3594" s="1"/>
      <c r="BO3594" s="1"/>
      <c r="BP3594" s="1"/>
      <c r="BQ3594" s="1"/>
      <c r="BR3594" s="1"/>
      <c r="BS3594" s="1"/>
      <c r="BT3594" s="1"/>
      <c r="BU3594" s="1"/>
      <c r="BV3594" s="1"/>
      <c r="BW3594" s="1"/>
      <c r="BX3594" s="1"/>
      <c r="BY3594" s="1"/>
      <c r="BZ3594" s="1"/>
      <c r="CA3594" s="1"/>
      <c r="CB3594" s="1"/>
      <c r="CC3594" s="1"/>
      <c r="CD3594" s="1"/>
      <c r="CE3594" s="1"/>
      <c r="CF3594" s="1"/>
      <c r="CG3594" s="1"/>
      <c r="CH3594" s="1"/>
      <c r="CI3594" s="1"/>
      <c r="CJ3594" s="1"/>
      <c r="CK3594" s="1"/>
      <c r="CL3594" s="1"/>
      <c r="CM3594" s="1"/>
      <c r="CN3594" s="1"/>
      <c r="CO3594" s="1"/>
      <c r="CP3594" s="1"/>
      <c r="CQ3594" s="1"/>
      <c r="CR3594" s="1"/>
      <c r="CS3594" s="1"/>
      <c r="CT3594" s="1"/>
      <c r="CU3594" s="1"/>
      <c r="CV3594" s="1"/>
      <c r="CW3594" s="1"/>
      <c r="CX3594" s="1"/>
      <c r="CY3594" s="1"/>
      <c r="CZ3594" s="1"/>
      <c r="DA3594" s="1"/>
      <c r="DB3594" s="1"/>
      <c r="DC3594" s="1"/>
      <c r="DD3594" s="1"/>
      <c r="DE3594" s="1"/>
      <c r="DF3594" s="1"/>
      <c r="DG3594" s="1"/>
      <c r="DH3594" s="1"/>
      <c r="DI3594" s="1"/>
      <c r="DJ3594" s="1"/>
      <c r="DK3594" s="1"/>
      <c r="DL3594" s="1"/>
      <c r="DM3594" s="1"/>
      <c r="DN3594" s="1"/>
      <c r="DO3594" s="1"/>
      <c r="DP3594" s="1"/>
      <c r="DQ3594" s="1"/>
      <c r="DR3594" s="1"/>
      <c r="DS3594" s="1"/>
      <c r="DT3594" s="1"/>
      <c r="DU3594" s="1"/>
      <c r="DV3594" s="1"/>
      <c r="DW3594" s="1"/>
      <c r="DX3594" s="1"/>
      <c r="DY3594" s="1"/>
      <c r="DZ3594" s="1"/>
      <c r="EA3594" s="1"/>
      <c r="EB3594" s="1"/>
      <c r="EC3594" s="1"/>
      <c r="ED3594" s="1"/>
      <c r="EE3594" s="1"/>
      <c r="EF3594" s="1"/>
      <c r="EG3594" s="1"/>
      <c r="EH3594" s="1"/>
      <c r="EI3594" s="1"/>
      <c r="EJ3594" s="1"/>
      <c r="EK3594" s="1"/>
      <c r="EL3594" s="1"/>
      <c r="EM3594" s="1"/>
      <c r="EN3594" s="1"/>
      <c r="EO3594" s="1"/>
      <c r="EP3594" s="1"/>
      <c r="EQ3594" s="1"/>
      <c r="ER3594" s="1"/>
      <c r="ES3594" s="1"/>
      <c r="ET3594" s="1"/>
      <c r="EU3594" s="1"/>
      <c r="EV3594" s="1"/>
      <c r="EW3594" s="1"/>
      <c r="EX3594" s="1"/>
      <c r="EY3594" s="1"/>
      <c r="EZ3594" s="1"/>
      <c r="FA3594" s="1"/>
      <c r="FB3594" s="1"/>
      <c r="FC3594" s="1"/>
      <c r="FD3594" s="1"/>
      <c r="FE3594" s="1"/>
      <c r="FF3594" s="1"/>
      <c r="FG3594" s="1"/>
      <c r="FH3594" s="1"/>
      <c r="FI3594" s="1"/>
      <c r="FJ3594" s="1"/>
      <c r="FK3594" s="1"/>
      <c r="FL3594" s="1"/>
      <c r="FM3594" s="1"/>
      <c r="FN3594" s="1"/>
      <c r="FO3594" s="1"/>
      <c r="FP3594" s="1"/>
      <c r="FQ3594" s="1"/>
      <c r="FR3594" s="1"/>
      <c r="FS3594" s="1"/>
      <c r="FT3594" s="1"/>
      <c r="FU3594" s="1"/>
      <c r="FV3594" s="1"/>
      <c r="FW3594" s="1"/>
      <c r="FX3594" s="1"/>
      <c r="FY3594" s="1"/>
      <c r="FZ3594" s="1"/>
      <c r="GA3594" s="1"/>
      <c r="GB3594" s="1"/>
      <c r="GC3594" s="1"/>
      <c r="GD3594" s="1"/>
      <c r="GE3594" s="1"/>
      <c r="GF3594" s="1"/>
      <c r="GG3594" s="1"/>
      <c r="GH3594" s="1"/>
      <c r="GI3594" s="1"/>
      <c r="GJ3594" s="1"/>
      <c r="GK3594" s="1"/>
      <c r="GL3594" s="1"/>
      <c r="GM3594" s="1"/>
      <c r="GN3594" s="1"/>
      <c r="GO3594" s="1"/>
    </row>
    <row r="3595" spans="1:197" s="40" customFormat="1" x14ac:dyDescent="0.25">
      <c r="A3595" s="41"/>
      <c r="B3595" s="4"/>
      <c r="C3595" s="41"/>
      <c r="D3595" s="42"/>
      <c r="E3595" s="42"/>
      <c r="F3595" s="42"/>
      <c r="G3595" s="1"/>
      <c r="H3595" s="1"/>
      <c r="I3595" s="1"/>
      <c r="J3595" s="1"/>
      <c r="K3595" s="1"/>
      <c r="L3595" s="1"/>
      <c r="M3595" s="2"/>
      <c r="N3595" s="1"/>
      <c r="O3595" s="1"/>
      <c r="P3595" s="1"/>
      <c r="Q3595" s="1"/>
      <c r="R3595" s="1"/>
      <c r="S3595" s="1"/>
      <c r="T3595" s="1"/>
      <c r="U3595" s="1"/>
      <c r="V3595" s="1"/>
      <c r="W3595" s="1"/>
      <c r="X3595" s="1"/>
      <c r="Y3595" s="1"/>
      <c r="Z3595" s="1"/>
      <c r="AA3595" s="1"/>
      <c r="AB3595" s="1"/>
      <c r="AC3595" s="1"/>
      <c r="AD3595" s="1"/>
      <c r="AE3595" s="1"/>
      <c r="AF3595" s="1"/>
      <c r="AG3595" s="1"/>
      <c r="AH3595" s="1"/>
      <c r="AI3595" s="1"/>
      <c r="AJ3595" s="1"/>
      <c r="AK3595" s="1"/>
      <c r="AL3595" s="1"/>
      <c r="AM3595" s="1"/>
      <c r="AN3595" s="1"/>
      <c r="AO3595" s="1"/>
      <c r="AP3595" s="1"/>
      <c r="AQ3595" s="1"/>
      <c r="AR3595" s="1"/>
      <c r="AS3595" s="1"/>
      <c r="AT3595" s="1"/>
      <c r="AU3595" s="1"/>
      <c r="AV3595" s="1"/>
      <c r="AW3595" s="1"/>
      <c r="AX3595" s="1"/>
      <c r="AY3595" s="1"/>
      <c r="AZ3595" s="1"/>
      <c r="BA3595" s="1"/>
      <c r="BB3595" s="1"/>
      <c r="BC3595" s="1"/>
      <c r="BD3595" s="1"/>
      <c r="BE3595" s="1"/>
      <c r="BF3595" s="1"/>
      <c r="BG3595" s="1"/>
      <c r="BH3595" s="1"/>
      <c r="BI3595" s="1"/>
      <c r="BJ3595" s="1"/>
      <c r="BK3595" s="1"/>
      <c r="BL3595" s="1"/>
      <c r="BM3595" s="1"/>
      <c r="BN3595" s="1"/>
      <c r="BO3595" s="1"/>
      <c r="BP3595" s="1"/>
      <c r="BQ3595" s="1"/>
      <c r="BR3595" s="1"/>
      <c r="BS3595" s="1"/>
      <c r="BT3595" s="1"/>
      <c r="BU3595" s="1"/>
      <c r="BV3595" s="1"/>
      <c r="BW3595" s="1"/>
      <c r="BX3595" s="1"/>
      <c r="BY3595" s="1"/>
      <c r="BZ3595" s="1"/>
      <c r="CA3595" s="1"/>
      <c r="CB3595" s="1"/>
      <c r="CC3595" s="1"/>
      <c r="CD3595" s="1"/>
      <c r="CE3595" s="1"/>
      <c r="CF3595" s="1"/>
      <c r="CG3595" s="1"/>
      <c r="CH3595" s="1"/>
      <c r="CI3595" s="1"/>
      <c r="CJ3595" s="1"/>
      <c r="CK3595" s="1"/>
      <c r="CL3595" s="1"/>
      <c r="CM3595" s="1"/>
      <c r="CN3595" s="1"/>
      <c r="CO3595" s="1"/>
      <c r="CP3595" s="1"/>
      <c r="CQ3595" s="1"/>
      <c r="CR3595" s="1"/>
      <c r="CS3595" s="1"/>
      <c r="CT3595" s="1"/>
      <c r="CU3595" s="1"/>
      <c r="CV3595" s="1"/>
      <c r="CW3595" s="1"/>
      <c r="CX3595" s="1"/>
      <c r="CY3595" s="1"/>
      <c r="CZ3595" s="1"/>
      <c r="DA3595" s="1"/>
      <c r="DB3595" s="1"/>
      <c r="DC3595" s="1"/>
      <c r="DD3595" s="1"/>
      <c r="DE3595" s="1"/>
      <c r="DF3595" s="1"/>
      <c r="DG3595" s="1"/>
      <c r="DH3595" s="1"/>
      <c r="DI3595" s="1"/>
      <c r="DJ3595" s="1"/>
      <c r="DK3595" s="1"/>
      <c r="DL3595" s="1"/>
      <c r="DM3595" s="1"/>
      <c r="DN3595" s="1"/>
      <c r="DO3595" s="1"/>
      <c r="DP3595" s="1"/>
      <c r="DQ3595" s="1"/>
      <c r="DR3595" s="1"/>
      <c r="DS3595" s="1"/>
      <c r="DT3595" s="1"/>
      <c r="DU3595" s="1"/>
      <c r="DV3595" s="1"/>
      <c r="DW3595" s="1"/>
      <c r="DX3595" s="1"/>
      <c r="DY3595" s="1"/>
      <c r="DZ3595" s="1"/>
      <c r="EA3595" s="1"/>
      <c r="EB3595" s="1"/>
      <c r="EC3595" s="1"/>
      <c r="ED3595" s="1"/>
      <c r="EE3595" s="1"/>
      <c r="EF3595" s="1"/>
      <c r="EG3595" s="1"/>
      <c r="EH3595" s="1"/>
      <c r="EI3595" s="1"/>
      <c r="EJ3595" s="1"/>
      <c r="EK3595" s="1"/>
      <c r="EL3595" s="1"/>
      <c r="EM3595" s="1"/>
      <c r="EN3595" s="1"/>
      <c r="EO3595" s="1"/>
      <c r="EP3595" s="1"/>
      <c r="EQ3595" s="1"/>
      <c r="ER3595" s="1"/>
      <c r="ES3595" s="1"/>
      <c r="ET3595" s="1"/>
      <c r="EU3595" s="1"/>
      <c r="EV3595" s="1"/>
      <c r="EW3595" s="1"/>
      <c r="EX3595" s="1"/>
      <c r="EY3595" s="1"/>
      <c r="EZ3595" s="1"/>
      <c r="FA3595" s="1"/>
      <c r="FB3595" s="1"/>
      <c r="FC3595" s="1"/>
      <c r="FD3595" s="1"/>
      <c r="FE3595" s="1"/>
      <c r="FF3595" s="1"/>
      <c r="FG3595" s="1"/>
      <c r="FH3595" s="1"/>
      <c r="FI3595" s="1"/>
      <c r="FJ3595" s="1"/>
      <c r="FK3595" s="1"/>
      <c r="FL3595" s="1"/>
      <c r="FM3595" s="1"/>
      <c r="FN3595" s="1"/>
      <c r="FO3595" s="1"/>
      <c r="FP3595" s="1"/>
      <c r="FQ3595" s="1"/>
      <c r="FR3595" s="1"/>
      <c r="FS3595" s="1"/>
      <c r="FT3595" s="1"/>
      <c r="FU3595" s="1"/>
      <c r="FV3595" s="1"/>
      <c r="FW3595" s="1"/>
      <c r="FX3595" s="1"/>
      <c r="FY3595" s="1"/>
      <c r="FZ3595" s="1"/>
      <c r="GA3595" s="1"/>
      <c r="GB3595" s="1"/>
      <c r="GC3595" s="1"/>
      <c r="GD3595" s="1"/>
      <c r="GE3595" s="1"/>
      <c r="GF3595" s="1"/>
      <c r="GG3595" s="1"/>
      <c r="GH3595" s="1"/>
      <c r="GI3595" s="1"/>
      <c r="GJ3595" s="1"/>
      <c r="GK3595" s="1"/>
      <c r="GL3595" s="1"/>
      <c r="GM3595" s="1"/>
      <c r="GN3595" s="1"/>
      <c r="GO3595" s="1"/>
    </row>
    <row r="3596" spans="1:197" s="40" customFormat="1" x14ac:dyDescent="0.25">
      <c r="A3596" s="41"/>
      <c r="B3596" s="4"/>
      <c r="C3596" s="41"/>
      <c r="D3596" s="42"/>
      <c r="E3596" s="42"/>
      <c r="F3596" s="42"/>
      <c r="G3596" s="1"/>
      <c r="H3596" s="1"/>
      <c r="I3596" s="1"/>
      <c r="J3596" s="1"/>
      <c r="K3596" s="1"/>
      <c r="L3596" s="1"/>
      <c r="M3596" s="2"/>
      <c r="N3596" s="1"/>
      <c r="O3596" s="1"/>
      <c r="P3596" s="1"/>
      <c r="Q3596" s="1"/>
      <c r="R3596" s="1"/>
      <c r="S3596" s="1"/>
      <c r="T3596" s="1"/>
      <c r="U3596" s="1"/>
      <c r="V3596" s="1"/>
      <c r="W3596" s="1"/>
      <c r="X3596" s="1"/>
      <c r="Y3596" s="1"/>
      <c r="Z3596" s="1"/>
      <c r="AA3596" s="1"/>
      <c r="AB3596" s="1"/>
      <c r="AC3596" s="1"/>
      <c r="AD3596" s="1"/>
      <c r="AE3596" s="1"/>
      <c r="AF3596" s="1"/>
      <c r="AG3596" s="1"/>
      <c r="AH3596" s="1"/>
      <c r="AI3596" s="1"/>
      <c r="AJ3596" s="1"/>
      <c r="AK3596" s="1"/>
      <c r="AL3596" s="1"/>
      <c r="AM3596" s="1"/>
      <c r="AN3596" s="1"/>
      <c r="AO3596" s="1"/>
      <c r="AP3596" s="1"/>
      <c r="AQ3596" s="1"/>
      <c r="AR3596" s="1"/>
      <c r="AS3596" s="1"/>
      <c r="AT3596" s="1"/>
      <c r="AU3596" s="1"/>
      <c r="AV3596" s="1"/>
      <c r="AW3596" s="1"/>
      <c r="AX3596" s="1"/>
      <c r="AY3596" s="1"/>
      <c r="AZ3596" s="1"/>
      <c r="BA3596" s="1"/>
      <c r="BB3596" s="1"/>
      <c r="BC3596" s="1"/>
      <c r="BD3596" s="1"/>
      <c r="BE3596" s="1"/>
      <c r="BF3596" s="1"/>
      <c r="BG3596" s="1"/>
      <c r="BH3596" s="1"/>
      <c r="BI3596" s="1"/>
      <c r="BJ3596" s="1"/>
      <c r="BK3596" s="1"/>
      <c r="BL3596" s="1"/>
      <c r="BM3596" s="1"/>
      <c r="BN3596" s="1"/>
      <c r="BO3596" s="1"/>
      <c r="BP3596" s="1"/>
      <c r="BQ3596" s="1"/>
      <c r="BR3596" s="1"/>
      <c r="BS3596" s="1"/>
      <c r="BT3596" s="1"/>
      <c r="BU3596" s="1"/>
      <c r="BV3596" s="1"/>
      <c r="BW3596" s="1"/>
      <c r="BX3596" s="1"/>
      <c r="BY3596" s="1"/>
      <c r="BZ3596" s="1"/>
      <c r="CA3596" s="1"/>
      <c r="CB3596" s="1"/>
      <c r="CC3596" s="1"/>
      <c r="CD3596" s="1"/>
      <c r="CE3596" s="1"/>
      <c r="CF3596" s="1"/>
      <c r="CG3596" s="1"/>
      <c r="CH3596" s="1"/>
      <c r="CI3596" s="1"/>
      <c r="CJ3596" s="1"/>
      <c r="CK3596" s="1"/>
      <c r="CL3596" s="1"/>
      <c r="CM3596" s="1"/>
      <c r="CN3596" s="1"/>
      <c r="CO3596" s="1"/>
      <c r="CP3596" s="1"/>
      <c r="CQ3596" s="1"/>
      <c r="CR3596" s="1"/>
      <c r="CS3596" s="1"/>
      <c r="CT3596" s="1"/>
      <c r="CU3596" s="1"/>
      <c r="CV3596" s="1"/>
      <c r="CW3596" s="1"/>
      <c r="CX3596" s="1"/>
      <c r="CY3596" s="1"/>
      <c r="CZ3596" s="1"/>
      <c r="DA3596" s="1"/>
      <c r="DB3596" s="1"/>
      <c r="DC3596" s="1"/>
      <c r="DD3596" s="1"/>
      <c r="DE3596" s="1"/>
      <c r="DF3596" s="1"/>
      <c r="DG3596" s="1"/>
      <c r="DH3596" s="1"/>
      <c r="DI3596" s="1"/>
      <c r="DJ3596" s="1"/>
      <c r="DK3596" s="1"/>
      <c r="DL3596" s="1"/>
      <c r="DM3596" s="1"/>
      <c r="DN3596" s="1"/>
      <c r="DO3596" s="1"/>
      <c r="DP3596" s="1"/>
      <c r="DQ3596" s="1"/>
      <c r="DR3596" s="1"/>
      <c r="DS3596" s="1"/>
      <c r="DT3596" s="1"/>
      <c r="DU3596" s="1"/>
      <c r="DV3596" s="1"/>
      <c r="DW3596" s="1"/>
      <c r="DX3596" s="1"/>
      <c r="DY3596" s="1"/>
      <c r="DZ3596" s="1"/>
      <c r="EA3596" s="1"/>
      <c r="EB3596" s="1"/>
      <c r="EC3596" s="1"/>
      <c r="ED3596" s="1"/>
      <c r="EE3596" s="1"/>
      <c r="EF3596" s="1"/>
      <c r="EG3596" s="1"/>
      <c r="EH3596" s="1"/>
      <c r="EI3596" s="1"/>
      <c r="EJ3596" s="1"/>
      <c r="EK3596" s="1"/>
      <c r="EL3596" s="1"/>
      <c r="EM3596" s="1"/>
      <c r="EN3596" s="1"/>
      <c r="EO3596" s="1"/>
      <c r="EP3596" s="1"/>
      <c r="EQ3596" s="1"/>
      <c r="ER3596" s="1"/>
      <c r="ES3596" s="1"/>
      <c r="ET3596" s="1"/>
      <c r="EU3596" s="1"/>
      <c r="EV3596" s="1"/>
      <c r="EW3596" s="1"/>
      <c r="EX3596" s="1"/>
      <c r="EY3596" s="1"/>
      <c r="EZ3596" s="1"/>
      <c r="FA3596" s="1"/>
      <c r="FB3596" s="1"/>
      <c r="FC3596" s="1"/>
      <c r="FD3596" s="1"/>
      <c r="FE3596" s="1"/>
      <c r="FF3596" s="1"/>
      <c r="FG3596" s="1"/>
      <c r="FH3596" s="1"/>
      <c r="FI3596" s="1"/>
      <c r="FJ3596" s="1"/>
      <c r="FK3596" s="1"/>
      <c r="FL3596" s="1"/>
      <c r="FM3596" s="1"/>
      <c r="FN3596" s="1"/>
      <c r="FO3596" s="1"/>
      <c r="FP3596" s="1"/>
      <c r="FQ3596" s="1"/>
      <c r="FR3596" s="1"/>
      <c r="FS3596" s="1"/>
      <c r="FT3596" s="1"/>
      <c r="FU3596" s="1"/>
      <c r="FV3596" s="1"/>
      <c r="FW3596" s="1"/>
      <c r="FX3596" s="1"/>
      <c r="FY3596" s="1"/>
      <c r="FZ3596" s="1"/>
      <c r="GA3596" s="1"/>
      <c r="GB3596" s="1"/>
      <c r="GC3596" s="1"/>
      <c r="GD3596" s="1"/>
      <c r="GE3596" s="1"/>
      <c r="GF3596" s="1"/>
      <c r="GG3596" s="1"/>
      <c r="GH3596" s="1"/>
      <c r="GI3596" s="1"/>
      <c r="GJ3596" s="1"/>
      <c r="GK3596" s="1"/>
      <c r="GL3596" s="1"/>
      <c r="GM3596" s="1"/>
      <c r="GN3596" s="1"/>
      <c r="GO3596" s="1"/>
    </row>
    <row r="3597" spans="1:197" s="40" customFormat="1" x14ac:dyDescent="0.25">
      <c r="A3597" s="41"/>
      <c r="B3597" s="4"/>
      <c r="C3597" s="41"/>
      <c r="D3597" s="42"/>
      <c r="E3597" s="42"/>
      <c r="F3597" s="42"/>
      <c r="G3597" s="1"/>
      <c r="H3597" s="1"/>
      <c r="I3597" s="1"/>
      <c r="J3597" s="1"/>
      <c r="K3597" s="1"/>
      <c r="L3597" s="1"/>
      <c r="M3597" s="2"/>
      <c r="N3597" s="1"/>
      <c r="O3597" s="1"/>
      <c r="P3597" s="1"/>
      <c r="Q3597" s="1"/>
      <c r="R3597" s="1"/>
      <c r="S3597" s="1"/>
      <c r="T3597" s="1"/>
      <c r="U3597" s="1"/>
      <c r="V3597" s="1"/>
      <c r="W3597" s="1"/>
      <c r="X3597" s="1"/>
      <c r="Y3597" s="1"/>
      <c r="Z3597" s="1"/>
      <c r="AA3597" s="1"/>
      <c r="AB3597" s="1"/>
      <c r="AC3597" s="1"/>
      <c r="AD3597" s="1"/>
      <c r="AE3597" s="1"/>
      <c r="AF3597" s="1"/>
      <c r="AG3597" s="1"/>
      <c r="AH3597" s="1"/>
      <c r="AI3597" s="1"/>
      <c r="AJ3597" s="1"/>
      <c r="AK3597" s="1"/>
      <c r="AL3597" s="1"/>
      <c r="AM3597" s="1"/>
      <c r="AN3597" s="1"/>
      <c r="AO3597" s="1"/>
      <c r="AP3597" s="1"/>
      <c r="AQ3597" s="1"/>
      <c r="AR3597" s="1"/>
      <c r="AS3597" s="1"/>
      <c r="AT3597" s="1"/>
      <c r="AU3597" s="1"/>
      <c r="AV3597" s="1"/>
      <c r="AW3597" s="1"/>
      <c r="AX3597" s="1"/>
      <c r="AY3597" s="1"/>
      <c r="AZ3597" s="1"/>
      <c r="BA3597" s="1"/>
      <c r="BB3597" s="1"/>
      <c r="BC3597" s="1"/>
      <c r="BD3597" s="1"/>
      <c r="BE3597" s="1"/>
      <c r="BF3597" s="1"/>
      <c r="BG3597" s="1"/>
      <c r="BH3597" s="1"/>
      <c r="BI3597" s="1"/>
      <c r="BJ3597" s="1"/>
      <c r="BK3597" s="1"/>
      <c r="BL3597" s="1"/>
      <c r="BM3597" s="1"/>
      <c r="BN3597" s="1"/>
      <c r="BO3597" s="1"/>
      <c r="BP3597" s="1"/>
      <c r="BQ3597" s="1"/>
      <c r="BR3597" s="1"/>
      <c r="BS3597" s="1"/>
      <c r="BT3597" s="1"/>
      <c r="BU3597" s="1"/>
      <c r="BV3597" s="1"/>
      <c r="BW3597" s="1"/>
      <c r="BX3597" s="1"/>
      <c r="BY3597" s="1"/>
      <c r="BZ3597" s="1"/>
      <c r="CA3597" s="1"/>
      <c r="CB3597" s="1"/>
      <c r="CC3597" s="1"/>
      <c r="CD3597" s="1"/>
      <c r="CE3597" s="1"/>
      <c r="CF3597" s="1"/>
      <c r="CG3597" s="1"/>
      <c r="CH3597" s="1"/>
      <c r="CI3597" s="1"/>
      <c r="CJ3597" s="1"/>
      <c r="CK3597" s="1"/>
      <c r="CL3597" s="1"/>
      <c r="CM3597" s="1"/>
      <c r="CN3597" s="1"/>
      <c r="CO3597" s="1"/>
      <c r="CP3597" s="1"/>
      <c r="CQ3597" s="1"/>
      <c r="CR3597" s="1"/>
      <c r="CS3597" s="1"/>
      <c r="CT3597" s="1"/>
      <c r="CU3597" s="1"/>
      <c r="CV3597" s="1"/>
      <c r="CW3597" s="1"/>
      <c r="CX3597" s="1"/>
      <c r="CY3597" s="1"/>
      <c r="CZ3597" s="1"/>
      <c r="DA3597" s="1"/>
      <c r="DB3597" s="1"/>
      <c r="DC3597" s="1"/>
      <c r="DD3597" s="1"/>
      <c r="DE3597" s="1"/>
      <c r="DF3597" s="1"/>
      <c r="DG3597" s="1"/>
      <c r="DH3597" s="1"/>
      <c r="DI3597" s="1"/>
      <c r="DJ3597" s="1"/>
      <c r="DK3597" s="1"/>
      <c r="DL3597" s="1"/>
      <c r="DM3597" s="1"/>
      <c r="DN3597" s="1"/>
      <c r="DO3597" s="1"/>
      <c r="DP3597" s="1"/>
      <c r="DQ3597" s="1"/>
      <c r="DR3597" s="1"/>
      <c r="DS3597" s="1"/>
      <c r="DT3597" s="1"/>
      <c r="DU3597" s="1"/>
      <c r="DV3597" s="1"/>
      <c r="DW3597" s="1"/>
      <c r="DX3597" s="1"/>
      <c r="DY3597" s="1"/>
      <c r="DZ3597" s="1"/>
      <c r="EA3597" s="1"/>
      <c r="EB3597" s="1"/>
      <c r="EC3597" s="1"/>
      <c r="ED3597" s="1"/>
      <c r="EE3597" s="1"/>
      <c r="EF3597" s="1"/>
      <c r="EG3597" s="1"/>
      <c r="EH3597" s="1"/>
      <c r="EI3597" s="1"/>
      <c r="EJ3597" s="1"/>
      <c r="EK3597" s="1"/>
      <c r="EL3597" s="1"/>
      <c r="EM3597" s="1"/>
      <c r="EN3597" s="1"/>
      <c r="EO3597" s="1"/>
      <c r="EP3597" s="1"/>
      <c r="EQ3597" s="1"/>
      <c r="ER3597" s="1"/>
      <c r="ES3597" s="1"/>
      <c r="ET3597" s="1"/>
      <c r="EU3597" s="1"/>
      <c r="EV3597" s="1"/>
      <c r="EW3597" s="1"/>
      <c r="EX3597" s="1"/>
      <c r="EY3597" s="1"/>
      <c r="EZ3597" s="1"/>
      <c r="FA3597" s="1"/>
      <c r="FB3597" s="1"/>
      <c r="FC3597" s="1"/>
      <c r="FD3597" s="1"/>
      <c r="FE3597" s="1"/>
      <c r="FF3597" s="1"/>
      <c r="FG3597" s="1"/>
      <c r="FH3597" s="1"/>
      <c r="FI3597" s="1"/>
      <c r="FJ3597" s="1"/>
      <c r="FK3597" s="1"/>
      <c r="FL3597" s="1"/>
      <c r="FM3597" s="1"/>
      <c r="FN3597" s="1"/>
      <c r="FO3597" s="1"/>
      <c r="FP3597" s="1"/>
      <c r="FQ3597" s="1"/>
      <c r="FR3597" s="1"/>
      <c r="FS3597" s="1"/>
      <c r="FT3597" s="1"/>
      <c r="FU3597" s="1"/>
      <c r="FV3597" s="1"/>
      <c r="FW3597" s="1"/>
      <c r="FX3597" s="1"/>
      <c r="FY3597" s="1"/>
      <c r="FZ3597" s="1"/>
      <c r="GA3597" s="1"/>
      <c r="GB3597" s="1"/>
      <c r="GC3597" s="1"/>
      <c r="GD3597" s="1"/>
      <c r="GE3597" s="1"/>
      <c r="GF3597" s="1"/>
      <c r="GG3597" s="1"/>
      <c r="GH3597" s="1"/>
      <c r="GI3597" s="1"/>
      <c r="GJ3597" s="1"/>
      <c r="GK3597" s="1"/>
      <c r="GL3597" s="1"/>
      <c r="GM3597" s="1"/>
      <c r="GN3597" s="1"/>
      <c r="GO3597" s="1"/>
    </row>
    <row r="3598" spans="1:197" s="40" customFormat="1" x14ac:dyDescent="0.25">
      <c r="A3598" s="41"/>
      <c r="B3598" s="4"/>
      <c r="C3598" s="41"/>
      <c r="D3598" s="42"/>
      <c r="E3598" s="42"/>
      <c r="F3598" s="42"/>
      <c r="G3598" s="1"/>
      <c r="H3598" s="1"/>
      <c r="I3598" s="1"/>
      <c r="J3598" s="1"/>
      <c r="K3598" s="1"/>
      <c r="L3598" s="1"/>
      <c r="M3598" s="2"/>
      <c r="N3598" s="1"/>
      <c r="O3598" s="1"/>
      <c r="P3598" s="1"/>
      <c r="Q3598" s="1"/>
      <c r="R3598" s="1"/>
      <c r="S3598" s="1"/>
      <c r="T3598" s="1"/>
      <c r="U3598" s="1"/>
      <c r="V3598" s="1"/>
      <c r="W3598" s="1"/>
      <c r="X3598" s="1"/>
      <c r="Y3598" s="1"/>
      <c r="Z3598" s="1"/>
      <c r="AA3598" s="1"/>
      <c r="AB3598" s="1"/>
      <c r="AC3598" s="1"/>
      <c r="AD3598" s="1"/>
      <c r="AE3598" s="1"/>
      <c r="AF3598" s="1"/>
      <c r="AG3598" s="1"/>
      <c r="AH3598" s="1"/>
      <c r="AI3598" s="1"/>
      <c r="AJ3598" s="1"/>
      <c r="AK3598" s="1"/>
      <c r="AL3598" s="1"/>
      <c r="AM3598" s="1"/>
      <c r="AN3598" s="1"/>
      <c r="AO3598" s="1"/>
      <c r="AP3598" s="1"/>
      <c r="AQ3598" s="1"/>
      <c r="AR3598" s="1"/>
      <c r="AS3598" s="1"/>
      <c r="AT3598" s="1"/>
      <c r="AU3598" s="1"/>
      <c r="AV3598" s="1"/>
      <c r="AW3598" s="1"/>
      <c r="AX3598" s="1"/>
      <c r="AY3598" s="1"/>
      <c r="AZ3598" s="1"/>
      <c r="BA3598" s="1"/>
      <c r="BB3598" s="1"/>
      <c r="BC3598" s="1"/>
      <c r="BD3598" s="1"/>
      <c r="BE3598" s="1"/>
      <c r="BF3598" s="1"/>
      <c r="BG3598" s="1"/>
      <c r="BH3598" s="1"/>
      <c r="BI3598" s="1"/>
      <c r="BJ3598" s="1"/>
      <c r="BK3598" s="1"/>
      <c r="BL3598" s="1"/>
      <c r="BM3598" s="1"/>
      <c r="BN3598" s="1"/>
      <c r="BO3598" s="1"/>
      <c r="BP3598" s="1"/>
      <c r="BQ3598" s="1"/>
      <c r="BR3598" s="1"/>
      <c r="BS3598" s="1"/>
      <c r="BT3598" s="1"/>
      <c r="BU3598" s="1"/>
      <c r="BV3598" s="1"/>
      <c r="BW3598" s="1"/>
      <c r="BX3598" s="1"/>
      <c r="BY3598" s="1"/>
      <c r="BZ3598" s="1"/>
      <c r="CA3598" s="1"/>
      <c r="CB3598" s="1"/>
      <c r="CC3598" s="1"/>
      <c r="CD3598" s="1"/>
      <c r="CE3598" s="1"/>
      <c r="CF3598" s="1"/>
      <c r="CG3598" s="1"/>
      <c r="CH3598" s="1"/>
      <c r="CI3598" s="1"/>
      <c r="CJ3598" s="1"/>
      <c r="CK3598" s="1"/>
      <c r="CL3598" s="1"/>
      <c r="CM3598" s="1"/>
      <c r="CN3598" s="1"/>
      <c r="CO3598" s="1"/>
      <c r="CP3598" s="1"/>
      <c r="CQ3598" s="1"/>
      <c r="CR3598" s="1"/>
      <c r="CS3598" s="1"/>
      <c r="CT3598" s="1"/>
      <c r="CU3598" s="1"/>
      <c r="CV3598" s="1"/>
      <c r="CW3598" s="1"/>
      <c r="CX3598" s="1"/>
      <c r="CY3598" s="1"/>
      <c r="CZ3598" s="1"/>
      <c r="DA3598" s="1"/>
      <c r="DB3598" s="1"/>
      <c r="DC3598" s="1"/>
      <c r="DD3598" s="1"/>
      <c r="DE3598" s="1"/>
      <c r="DF3598" s="1"/>
      <c r="DG3598" s="1"/>
      <c r="DH3598" s="1"/>
      <c r="DI3598" s="1"/>
      <c r="DJ3598" s="1"/>
      <c r="DK3598" s="1"/>
      <c r="DL3598" s="1"/>
      <c r="DM3598" s="1"/>
      <c r="DN3598" s="1"/>
      <c r="DO3598" s="1"/>
      <c r="DP3598" s="1"/>
      <c r="DQ3598" s="1"/>
      <c r="DR3598" s="1"/>
      <c r="DS3598" s="1"/>
      <c r="DT3598" s="1"/>
      <c r="DU3598" s="1"/>
      <c r="DV3598" s="1"/>
      <c r="DW3598" s="1"/>
      <c r="DX3598" s="1"/>
      <c r="DY3598" s="1"/>
      <c r="DZ3598" s="1"/>
      <c r="EA3598" s="1"/>
      <c r="EB3598" s="1"/>
      <c r="EC3598" s="1"/>
      <c r="ED3598" s="1"/>
      <c r="EE3598" s="1"/>
      <c r="EF3598" s="1"/>
      <c r="EG3598" s="1"/>
      <c r="EH3598" s="1"/>
      <c r="EI3598" s="1"/>
      <c r="EJ3598" s="1"/>
      <c r="EK3598" s="1"/>
      <c r="EL3598" s="1"/>
      <c r="EM3598" s="1"/>
      <c r="EN3598" s="1"/>
      <c r="EO3598" s="1"/>
      <c r="EP3598" s="1"/>
      <c r="EQ3598" s="1"/>
      <c r="ER3598" s="1"/>
      <c r="ES3598" s="1"/>
      <c r="ET3598" s="1"/>
      <c r="EU3598" s="1"/>
      <c r="EV3598" s="1"/>
      <c r="EW3598" s="1"/>
      <c r="EX3598" s="1"/>
      <c r="EY3598" s="1"/>
      <c r="EZ3598" s="1"/>
      <c r="FA3598" s="1"/>
      <c r="FB3598" s="1"/>
      <c r="FC3598" s="1"/>
      <c r="FD3598" s="1"/>
      <c r="FE3598" s="1"/>
      <c r="FF3598" s="1"/>
      <c r="FG3598" s="1"/>
      <c r="FH3598" s="1"/>
      <c r="FI3598" s="1"/>
      <c r="FJ3598" s="1"/>
      <c r="FK3598" s="1"/>
      <c r="FL3598" s="1"/>
      <c r="FM3598" s="1"/>
      <c r="FN3598" s="1"/>
      <c r="FO3598" s="1"/>
      <c r="FP3598" s="1"/>
      <c r="FQ3598" s="1"/>
      <c r="FR3598" s="1"/>
      <c r="FS3598" s="1"/>
      <c r="FT3598" s="1"/>
      <c r="FU3598" s="1"/>
      <c r="FV3598" s="1"/>
      <c r="FW3598" s="1"/>
      <c r="FX3598" s="1"/>
      <c r="FY3598" s="1"/>
      <c r="FZ3598" s="1"/>
      <c r="GA3598" s="1"/>
      <c r="GB3598" s="1"/>
      <c r="GC3598" s="1"/>
      <c r="GD3598" s="1"/>
      <c r="GE3598" s="1"/>
      <c r="GF3598" s="1"/>
      <c r="GG3598" s="1"/>
      <c r="GH3598" s="1"/>
      <c r="GI3598" s="1"/>
      <c r="GJ3598" s="1"/>
      <c r="GK3598" s="1"/>
      <c r="GL3598" s="1"/>
      <c r="GM3598" s="1"/>
      <c r="GN3598" s="1"/>
      <c r="GO3598" s="1"/>
    </row>
    <row r="3599" spans="1:197" s="40" customFormat="1" x14ac:dyDescent="0.25">
      <c r="A3599" s="41"/>
      <c r="B3599" s="4"/>
      <c r="C3599" s="41"/>
      <c r="D3599" s="42"/>
      <c r="E3599" s="42"/>
      <c r="F3599" s="42"/>
      <c r="G3599" s="1"/>
      <c r="H3599" s="1"/>
      <c r="I3599" s="1"/>
      <c r="J3599" s="1"/>
      <c r="K3599" s="1"/>
      <c r="L3599" s="1"/>
      <c r="M3599" s="2"/>
      <c r="N3599" s="1"/>
      <c r="O3599" s="1"/>
      <c r="P3599" s="1"/>
      <c r="Q3599" s="1"/>
      <c r="R3599" s="1"/>
      <c r="S3599" s="1"/>
      <c r="T3599" s="1"/>
      <c r="U3599" s="1"/>
      <c r="V3599" s="1"/>
      <c r="W3599" s="1"/>
      <c r="X3599" s="1"/>
      <c r="Y3599" s="1"/>
      <c r="Z3599" s="1"/>
      <c r="AA3599" s="1"/>
      <c r="AB3599" s="1"/>
      <c r="AC3599" s="1"/>
      <c r="AD3599" s="1"/>
      <c r="AE3599" s="1"/>
      <c r="AF3599" s="1"/>
      <c r="AG3599" s="1"/>
      <c r="AH3599" s="1"/>
      <c r="AI3599" s="1"/>
      <c r="AJ3599" s="1"/>
      <c r="AK3599" s="1"/>
      <c r="AL3599" s="1"/>
      <c r="AM3599" s="1"/>
      <c r="AN3599" s="1"/>
      <c r="AO3599" s="1"/>
      <c r="AP3599" s="1"/>
      <c r="AQ3599" s="1"/>
      <c r="AR3599" s="1"/>
      <c r="AS3599" s="1"/>
      <c r="AT3599" s="1"/>
      <c r="AU3599" s="1"/>
      <c r="AV3599" s="1"/>
      <c r="AW3599" s="1"/>
      <c r="AX3599" s="1"/>
      <c r="AY3599" s="1"/>
      <c r="AZ3599" s="1"/>
      <c r="BA3599" s="1"/>
      <c r="BB3599" s="1"/>
      <c r="BC3599" s="1"/>
      <c r="BD3599" s="1"/>
      <c r="BE3599" s="1"/>
      <c r="BF3599" s="1"/>
      <c r="BG3599" s="1"/>
      <c r="BH3599" s="1"/>
      <c r="BI3599" s="1"/>
      <c r="BJ3599" s="1"/>
      <c r="BK3599" s="1"/>
      <c r="BL3599" s="1"/>
      <c r="BM3599" s="1"/>
      <c r="BN3599" s="1"/>
      <c r="BO3599" s="1"/>
      <c r="BP3599" s="1"/>
      <c r="BQ3599" s="1"/>
      <c r="BR3599" s="1"/>
      <c r="BS3599" s="1"/>
      <c r="BT3599" s="1"/>
      <c r="BU3599" s="1"/>
      <c r="BV3599" s="1"/>
      <c r="BW3599" s="1"/>
      <c r="BX3599" s="1"/>
      <c r="BY3599" s="1"/>
      <c r="BZ3599" s="1"/>
      <c r="CA3599" s="1"/>
      <c r="CB3599" s="1"/>
      <c r="CC3599" s="1"/>
      <c r="CD3599" s="1"/>
      <c r="CE3599" s="1"/>
      <c r="CF3599" s="1"/>
      <c r="CG3599" s="1"/>
      <c r="CH3599" s="1"/>
      <c r="CI3599" s="1"/>
      <c r="CJ3599" s="1"/>
      <c r="CK3599" s="1"/>
      <c r="CL3599" s="1"/>
      <c r="CM3599" s="1"/>
      <c r="CN3599" s="1"/>
      <c r="CO3599" s="1"/>
      <c r="CP3599" s="1"/>
      <c r="CQ3599" s="1"/>
      <c r="CR3599" s="1"/>
      <c r="CS3599" s="1"/>
      <c r="CT3599" s="1"/>
      <c r="CU3599" s="1"/>
      <c r="CV3599" s="1"/>
      <c r="CW3599" s="1"/>
      <c r="CX3599" s="1"/>
      <c r="CY3599" s="1"/>
      <c r="CZ3599" s="1"/>
      <c r="DA3599" s="1"/>
      <c r="DB3599" s="1"/>
      <c r="DC3599" s="1"/>
      <c r="DD3599" s="1"/>
      <c r="DE3599" s="1"/>
      <c r="DF3599" s="1"/>
      <c r="DG3599" s="1"/>
      <c r="DH3599" s="1"/>
      <c r="DI3599" s="1"/>
      <c r="DJ3599" s="1"/>
      <c r="DK3599" s="1"/>
      <c r="DL3599" s="1"/>
      <c r="DM3599" s="1"/>
      <c r="DN3599" s="1"/>
      <c r="DO3599" s="1"/>
      <c r="DP3599" s="1"/>
      <c r="DQ3599" s="1"/>
      <c r="DR3599" s="1"/>
      <c r="DS3599" s="1"/>
      <c r="DT3599" s="1"/>
      <c r="DU3599" s="1"/>
      <c r="DV3599" s="1"/>
      <c r="DW3599" s="1"/>
      <c r="DX3599" s="1"/>
      <c r="DY3599" s="1"/>
      <c r="DZ3599" s="1"/>
      <c r="EA3599" s="1"/>
      <c r="EB3599" s="1"/>
      <c r="EC3599" s="1"/>
      <c r="ED3599" s="1"/>
      <c r="EE3599" s="1"/>
      <c r="EF3599" s="1"/>
      <c r="EG3599" s="1"/>
      <c r="EH3599" s="1"/>
      <c r="EI3599" s="1"/>
      <c r="EJ3599" s="1"/>
      <c r="EK3599" s="1"/>
      <c r="EL3599" s="1"/>
      <c r="EM3599" s="1"/>
      <c r="EN3599" s="1"/>
      <c r="EO3599" s="1"/>
      <c r="EP3599" s="1"/>
      <c r="EQ3599" s="1"/>
      <c r="ER3599" s="1"/>
      <c r="ES3599" s="1"/>
      <c r="ET3599" s="1"/>
      <c r="EU3599" s="1"/>
      <c r="EV3599" s="1"/>
      <c r="EW3599" s="1"/>
      <c r="EX3599" s="1"/>
      <c r="EY3599" s="1"/>
      <c r="EZ3599" s="1"/>
      <c r="FA3599" s="1"/>
      <c r="FB3599" s="1"/>
      <c r="FC3599" s="1"/>
      <c r="FD3599" s="1"/>
      <c r="FE3599" s="1"/>
      <c r="FF3599" s="1"/>
      <c r="FG3599" s="1"/>
      <c r="FH3599" s="1"/>
      <c r="FI3599" s="1"/>
      <c r="FJ3599" s="1"/>
      <c r="FK3599" s="1"/>
      <c r="FL3599" s="1"/>
      <c r="FM3599" s="1"/>
      <c r="FN3599" s="1"/>
      <c r="FO3599" s="1"/>
      <c r="FP3599" s="1"/>
      <c r="FQ3599" s="1"/>
      <c r="FR3599" s="1"/>
      <c r="FS3599" s="1"/>
      <c r="FT3599" s="1"/>
      <c r="FU3599" s="1"/>
      <c r="FV3599" s="1"/>
      <c r="FW3599" s="1"/>
      <c r="FX3599" s="1"/>
      <c r="FY3599" s="1"/>
      <c r="FZ3599" s="1"/>
      <c r="GA3599" s="1"/>
      <c r="GB3599" s="1"/>
      <c r="GC3599" s="1"/>
      <c r="GD3599" s="1"/>
      <c r="GE3599" s="1"/>
      <c r="GF3599" s="1"/>
      <c r="GG3599" s="1"/>
      <c r="GH3599" s="1"/>
      <c r="GI3599" s="1"/>
      <c r="GJ3599" s="1"/>
      <c r="GK3599" s="1"/>
      <c r="GL3599" s="1"/>
      <c r="GM3599" s="1"/>
      <c r="GN3599" s="1"/>
      <c r="GO3599" s="1"/>
    </row>
    <row r="3600" spans="1:197" s="40" customFormat="1" x14ac:dyDescent="0.25">
      <c r="A3600" s="41"/>
      <c r="B3600" s="4"/>
      <c r="C3600" s="41"/>
      <c r="D3600" s="42"/>
      <c r="E3600" s="42"/>
      <c r="F3600" s="42"/>
      <c r="G3600" s="1"/>
      <c r="H3600" s="1"/>
      <c r="I3600" s="1"/>
      <c r="J3600" s="1"/>
      <c r="K3600" s="1"/>
      <c r="L3600" s="1"/>
      <c r="M3600" s="2"/>
      <c r="N3600" s="1"/>
      <c r="O3600" s="1"/>
      <c r="P3600" s="1"/>
      <c r="Q3600" s="1"/>
      <c r="R3600" s="1"/>
      <c r="S3600" s="1"/>
      <c r="T3600" s="1"/>
      <c r="U3600" s="1"/>
      <c r="V3600" s="1"/>
      <c r="W3600" s="1"/>
      <c r="X3600" s="1"/>
      <c r="Y3600" s="1"/>
      <c r="Z3600" s="1"/>
      <c r="AA3600" s="1"/>
      <c r="AB3600" s="1"/>
      <c r="AC3600" s="1"/>
      <c r="AD3600" s="1"/>
      <c r="AE3600" s="1"/>
      <c r="AF3600" s="1"/>
      <c r="AG3600" s="1"/>
      <c r="AH3600" s="1"/>
      <c r="AI3600" s="1"/>
      <c r="AJ3600" s="1"/>
      <c r="AK3600" s="1"/>
      <c r="AL3600" s="1"/>
      <c r="AM3600" s="1"/>
      <c r="AN3600" s="1"/>
      <c r="AO3600" s="1"/>
      <c r="AP3600" s="1"/>
      <c r="AQ3600" s="1"/>
      <c r="AR3600" s="1"/>
      <c r="AS3600" s="1"/>
      <c r="AT3600" s="1"/>
      <c r="AU3600" s="1"/>
      <c r="AV3600" s="1"/>
      <c r="AW3600" s="1"/>
      <c r="AX3600" s="1"/>
      <c r="AY3600" s="1"/>
      <c r="AZ3600" s="1"/>
      <c r="BA3600" s="1"/>
      <c r="BB3600" s="1"/>
      <c r="BC3600" s="1"/>
      <c r="BD3600" s="1"/>
      <c r="BE3600" s="1"/>
      <c r="BF3600" s="1"/>
      <c r="BG3600" s="1"/>
      <c r="BH3600" s="1"/>
      <c r="BI3600" s="1"/>
      <c r="BJ3600" s="1"/>
      <c r="BK3600" s="1"/>
      <c r="BL3600" s="1"/>
      <c r="BM3600" s="1"/>
      <c r="BN3600" s="1"/>
      <c r="BO3600" s="1"/>
      <c r="BP3600" s="1"/>
      <c r="BQ3600" s="1"/>
      <c r="BR3600" s="1"/>
      <c r="BS3600" s="1"/>
      <c r="BT3600" s="1"/>
      <c r="BU3600" s="1"/>
      <c r="BV3600" s="1"/>
      <c r="BW3600" s="1"/>
      <c r="BX3600" s="1"/>
      <c r="BY3600" s="1"/>
      <c r="BZ3600" s="1"/>
      <c r="CA3600" s="1"/>
      <c r="CB3600" s="1"/>
      <c r="CC3600" s="1"/>
      <c r="CD3600" s="1"/>
      <c r="CE3600" s="1"/>
      <c r="CF3600" s="1"/>
      <c r="CG3600" s="1"/>
      <c r="CH3600" s="1"/>
      <c r="CI3600" s="1"/>
      <c r="CJ3600" s="1"/>
      <c r="CK3600" s="1"/>
      <c r="CL3600" s="1"/>
      <c r="CM3600" s="1"/>
      <c r="CN3600" s="1"/>
      <c r="CO3600" s="1"/>
      <c r="CP3600" s="1"/>
      <c r="CQ3600" s="1"/>
      <c r="CR3600" s="1"/>
      <c r="CS3600" s="1"/>
      <c r="CT3600" s="1"/>
      <c r="CU3600" s="1"/>
      <c r="CV3600" s="1"/>
      <c r="CW3600" s="1"/>
      <c r="CX3600" s="1"/>
      <c r="CY3600" s="1"/>
      <c r="CZ3600" s="1"/>
      <c r="DA3600" s="1"/>
      <c r="DB3600" s="1"/>
      <c r="DC3600" s="1"/>
      <c r="DD3600" s="1"/>
      <c r="DE3600" s="1"/>
      <c r="DF3600" s="1"/>
      <c r="DG3600" s="1"/>
      <c r="DH3600" s="1"/>
      <c r="DI3600" s="1"/>
      <c r="DJ3600" s="1"/>
      <c r="DK3600" s="1"/>
      <c r="DL3600" s="1"/>
      <c r="DM3600" s="1"/>
      <c r="DN3600" s="1"/>
      <c r="DO3600" s="1"/>
      <c r="DP3600" s="1"/>
      <c r="DQ3600" s="1"/>
      <c r="DR3600" s="1"/>
      <c r="DS3600" s="1"/>
      <c r="DT3600" s="1"/>
      <c r="DU3600" s="1"/>
      <c r="DV3600" s="1"/>
      <c r="DW3600" s="1"/>
      <c r="DX3600" s="1"/>
      <c r="DY3600" s="1"/>
      <c r="DZ3600" s="1"/>
      <c r="EA3600" s="1"/>
      <c r="EB3600" s="1"/>
      <c r="EC3600" s="1"/>
      <c r="ED3600" s="1"/>
      <c r="EE3600" s="1"/>
      <c r="EF3600" s="1"/>
      <c r="EG3600" s="1"/>
      <c r="EH3600" s="1"/>
      <c r="EI3600" s="1"/>
      <c r="EJ3600" s="1"/>
      <c r="EK3600" s="1"/>
      <c r="EL3600" s="1"/>
      <c r="EM3600" s="1"/>
      <c r="EN3600" s="1"/>
      <c r="EO3600" s="1"/>
      <c r="EP3600" s="1"/>
      <c r="EQ3600" s="1"/>
      <c r="ER3600" s="1"/>
      <c r="ES3600" s="1"/>
      <c r="ET3600" s="1"/>
      <c r="EU3600" s="1"/>
      <c r="EV3600" s="1"/>
      <c r="EW3600" s="1"/>
      <c r="EX3600" s="1"/>
      <c r="EY3600" s="1"/>
      <c r="EZ3600" s="1"/>
      <c r="FA3600" s="1"/>
      <c r="FB3600" s="1"/>
      <c r="FC3600" s="1"/>
      <c r="FD3600" s="1"/>
      <c r="FE3600" s="1"/>
      <c r="FF3600" s="1"/>
      <c r="FG3600" s="1"/>
      <c r="FH3600" s="1"/>
      <c r="FI3600" s="1"/>
      <c r="FJ3600" s="1"/>
      <c r="FK3600" s="1"/>
      <c r="FL3600" s="1"/>
      <c r="FM3600" s="1"/>
      <c r="FN3600" s="1"/>
      <c r="FO3600" s="1"/>
      <c r="FP3600" s="1"/>
      <c r="FQ3600" s="1"/>
      <c r="FR3600" s="1"/>
      <c r="FS3600" s="1"/>
      <c r="FT3600" s="1"/>
      <c r="FU3600" s="1"/>
      <c r="FV3600" s="1"/>
      <c r="FW3600" s="1"/>
      <c r="FX3600" s="1"/>
      <c r="FY3600" s="1"/>
      <c r="FZ3600" s="1"/>
      <c r="GA3600" s="1"/>
      <c r="GB3600" s="1"/>
      <c r="GC3600" s="1"/>
      <c r="GD3600" s="1"/>
      <c r="GE3600" s="1"/>
      <c r="GF3600" s="1"/>
      <c r="GG3600" s="1"/>
      <c r="GH3600" s="1"/>
      <c r="GI3600" s="1"/>
      <c r="GJ3600" s="1"/>
      <c r="GK3600" s="1"/>
      <c r="GL3600" s="1"/>
      <c r="GM3600" s="1"/>
      <c r="GN3600" s="1"/>
      <c r="GO3600" s="1"/>
    </row>
    <row r="3601" spans="1:197" s="40" customFormat="1" x14ac:dyDescent="0.25">
      <c r="A3601" s="41"/>
      <c r="B3601" s="4"/>
      <c r="C3601" s="41"/>
      <c r="D3601" s="42"/>
      <c r="E3601" s="42"/>
      <c r="F3601" s="42"/>
      <c r="G3601" s="1"/>
      <c r="H3601" s="1"/>
      <c r="I3601" s="1"/>
      <c r="J3601" s="1"/>
      <c r="K3601" s="1"/>
      <c r="L3601" s="1"/>
      <c r="M3601" s="2"/>
      <c r="N3601" s="1"/>
      <c r="O3601" s="1"/>
      <c r="P3601" s="1"/>
      <c r="Q3601" s="1"/>
      <c r="R3601" s="1"/>
      <c r="S3601" s="1"/>
      <c r="T3601" s="1"/>
      <c r="U3601" s="1"/>
      <c r="V3601" s="1"/>
      <c r="W3601" s="1"/>
      <c r="X3601" s="1"/>
      <c r="Y3601" s="1"/>
      <c r="Z3601" s="1"/>
      <c r="AA3601" s="1"/>
      <c r="AB3601" s="1"/>
      <c r="AC3601" s="1"/>
      <c r="AD3601" s="1"/>
      <c r="AE3601" s="1"/>
      <c r="AF3601" s="1"/>
      <c r="AG3601" s="1"/>
      <c r="AH3601" s="1"/>
      <c r="AI3601" s="1"/>
      <c r="AJ3601" s="1"/>
      <c r="AK3601" s="1"/>
      <c r="AL3601" s="1"/>
      <c r="AM3601" s="1"/>
      <c r="AN3601" s="1"/>
      <c r="AO3601" s="1"/>
      <c r="AP3601" s="1"/>
      <c r="AQ3601" s="1"/>
      <c r="AR3601" s="1"/>
      <c r="AS3601" s="1"/>
      <c r="AT3601" s="1"/>
      <c r="AU3601" s="1"/>
      <c r="AV3601" s="1"/>
      <c r="AW3601" s="1"/>
      <c r="AX3601" s="1"/>
      <c r="AY3601" s="1"/>
      <c r="AZ3601" s="1"/>
      <c r="BA3601" s="1"/>
      <c r="BB3601" s="1"/>
      <c r="BC3601" s="1"/>
      <c r="BD3601" s="1"/>
      <c r="BE3601" s="1"/>
      <c r="BF3601" s="1"/>
      <c r="BG3601" s="1"/>
      <c r="BH3601" s="1"/>
      <c r="BI3601" s="1"/>
      <c r="BJ3601" s="1"/>
      <c r="BK3601" s="1"/>
      <c r="BL3601" s="1"/>
      <c r="BM3601" s="1"/>
      <c r="BN3601" s="1"/>
      <c r="BO3601" s="1"/>
      <c r="BP3601" s="1"/>
      <c r="BQ3601" s="1"/>
      <c r="BR3601" s="1"/>
      <c r="BS3601" s="1"/>
      <c r="BT3601" s="1"/>
      <c r="BU3601" s="1"/>
      <c r="BV3601" s="1"/>
      <c r="BW3601" s="1"/>
      <c r="BX3601" s="1"/>
      <c r="BY3601" s="1"/>
      <c r="BZ3601" s="1"/>
      <c r="CA3601" s="1"/>
      <c r="CB3601" s="1"/>
      <c r="CC3601" s="1"/>
      <c r="CD3601" s="1"/>
      <c r="CE3601" s="1"/>
      <c r="CF3601" s="1"/>
      <c r="CG3601" s="1"/>
      <c r="CH3601" s="1"/>
      <c r="CI3601" s="1"/>
      <c r="CJ3601" s="1"/>
      <c r="CK3601" s="1"/>
      <c r="CL3601" s="1"/>
      <c r="CM3601" s="1"/>
      <c r="CN3601" s="1"/>
      <c r="CO3601" s="1"/>
      <c r="CP3601" s="1"/>
      <c r="CQ3601" s="1"/>
      <c r="CR3601" s="1"/>
      <c r="CS3601" s="1"/>
      <c r="CT3601" s="1"/>
      <c r="CU3601" s="1"/>
      <c r="CV3601" s="1"/>
      <c r="CW3601" s="1"/>
      <c r="CX3601" s="1"/>
      <c r="CY3601" s="1"/>
      <c r="CZ3601" s="1"/>
      <c r="DA3601" s="1"/>
      <c r="DB3601" s="1"/>
      <c r="DC3601" s="1"/>
      <c r="DD3601" s="1"/>
      <c r="DE3601" s="1"/>
      <c r="DF3601" s="1"/>
      <c r="DG3601" s="1"/>
      <c r="DH3601" s="1"/>
      <c r="DI3601" s="1"/>
      <c r="DJ3601" s="1"/>
      <c r="DK3601" s="1"/>
      <c r="DL3601" s="1"/>
      <c r="DM3601" s="1"/>
      <c r="DN3601" s="1"/>
      <c r="DO3601" s="1"/>
      <c r="DP3601" s="1"/>
      <c r="DQ3601" s="1"/>
      <c r="DR3601" s="1"/>
      <c r="DS3601" s="1"/>
      <c r="DT3601" s="1"/>
      <c r="DU3601" s="1"/>
      <c r="DV3601" s="1"/>
      <c r="DW3601" s="1"/>
      <c r="DX3601" s="1"/>
      <c r="DY3601" s="1"/>
      <c r="DZ3601" s="1"/>
      <c r="EA3601" s="1"/>
      <c r="EB3601" s="1"/>
      <c r="EC3601" s="1"/>
      <c r="ED3601" s="1"/>
      <c r="EE3601" s="1"/>
      <c r="EF3601" s="1"/>
      <c r="EG3601" s="1"/>
      <c r="EH3601" s="1"/>
      <c r="EI3601" s="1"/>
      <c r="EJ3601" s="1"/>
      <c r="EK3601" s="1"/>
      <c r="EL3601" s="1"/>
      <c r="EM3601" s="1"/>
      <c r="EN3601" s="1"/>
      <c r="EO3601" s="1"/>
      <c r="EP3601" s="1"/>
      <c r="EQ3601" s="1"/>
      <c r="ER3601" s="1"/>
      <c r="ES3601" s="1"/>
      <c r="ET3601" s="1"/>
      <c r="EU3601" s="1"/>
      <c r="EV3601" s="1"/>
      <c r="EW3601" s="1"/>
      <c r="EX3601" s="1"/>
      <c r="EY3601" s="1"/>
      <c r="EZ3601" s="1"/>
      <c r="FA3601" s="1"/>
      <c r="FB3601" s="1"/>
      <c r="FC3601" s="1"/>
      <c r="FD3601" s="1"/>
      <c r="FE3601" s="1"/>
      <c r="FF3601" s="1"/>
      <c r="FG3601" s="1"/>
      <c r="FH3601" s="1"/>
      <c r="FI3601" s="1"/>
      <c r="FJ3601" s="1"/>
      <c r="FK3601" s="1"/>
      <c r="FL3601" s="1"/>
      <c r="FM3601" s="1"/>
      <c r="FN3601" s="1"/>
      <c r="FO3601" s="1"/>
      <c r="FP3601" s="1"/>
      <c r="FQ3601" s="1"/>
      <c r="FR3601" s="1"/>
      <c r="FS3601" s="1"/>
      <c r="FT3601" s="1"/>
      <c r="FU3601" s="1"/>
      <c r="FV3601" s="1"/>
      <c r="FW3601" s="1"/>
      <c r="FX3601" s="1"/>
      <c r="FY3601" s="1"/>
      <c r="FZ3601" s="1"/>
      <c r="GA3601" s="1"/>
      <c r="GB3601" s="1"/>
      <c r="GC3601" s="1"/>
      <c r="GD3601" s="1"/>
      <c r="GE3601" s="1"/>
      <c r="GF3601" s="1"/>
      <c r="GG3601" s="1"/>
      <c r="GH3601" s="1"/>
      <c r="GI3601" s="1"/>
      <c r="GJ3601" s="1"/>
      <c r="GK3601" s="1"/>
      <c r="GL3601" s="1"/>
      <c r="GM3601" s="1"/>
      <c r="GN3601" s="1"/>
      <c r="GO3601" s="1"/>
    </row>
    <row r="3602" spans="1:197" s="40" customFormat="1" x14ac:dyDescent="0.25">
      <c r="A3602" s="41"/>
      <c r="B3602" s="4"/>
      <c r="C3602" s="41"/>
      <c r="D3602" s="42"/>
      <c r="E3602" s="42"/>
      <c r="F3602" s="42"/>
      <c r="G3602" s="1"/>
      <c r="H3602" s="1"/>
      <c r="I3602" s="1"/>
      <c r="J3602" s="1"/>
      <c r="K3602" s="1"/>
      <c r="L3602" s="1"/>
      <c r="M3602" s="2"/>
      <c r="N3602" s="1"/>
      <c r="O3602" s="1"/>
      <c r="P3602" s="1"/>
      <c r="Q3602" s="1"/>
      <c r="R3602" s="1"/>
      <c r="S3602" s="1"/>
      <c r="T3602" s="1"/>
      <c r="U3602" s="1"/>
      <c r="V3602" s="1"/>
      <c r="W3602" s="1"/>
      <c r="X3602" s="1"/>
      <c r="Y3602" s="1"/>
      <c r="Z3602" s="1"/>
      <c r="AA3602" s="1"/>
      <c r="AB3602" s="1"/>
      <c r="AC3602" s="1"/>
      <c r="AD3602" s="1"/>
      <c r="AE3602" s="1"/>
      <c r="AF3602" s="1"/>
      <c r="AG3602" s="1"/>
      <c r="AH3602" s="1"/>
      <c r="AI3602" s="1"/>
      <c r="AJ3602" s="1"/>
      <c r="AK3602" s="1"/>
      <c r="AL3602" s="1"/>
      <c r="AM3602" s="1"/>
      <c r="AN3602" s="1"/>
      <c r="AO3602" s="1"/>
      <c r="AP3602" s="1"/>
      <c r="AQ3602" s="1"/>
      <c r="AR3602" s="1"/>
      <c r="AS3602" s="1"/>
      <c r="AT3602" s="1"/>
      <c r="AU3602" s="1"/>
      <c r="AV3602" s="1"/>
      <c r="AW3602" s="1"/>
      <c r="AX3602" s="1"/>
      <c r="AY3602" s="1"/>
      <c r="AZ3602" s="1"/>
      <c r="BA3602" s="1"/>
      <c r="BB3602" s="1"/>
      <c r="BC3602" s="1"/>
      <c r="BD3602" s="1"/>
      <c r="BE3602" s="1"/>
      <c r="BF3602" s="1"/>
      <c r="BG3602" s="1"/>
      <c r="BH3602" s="1"/>
      <c r="BI3602" s="1"/>
      <c r="BJ3602" s="1"/>
      <c r="BK3602" s="1"/>
      <c r="BL3602" s="1"/>
      <c r="BM3602" s="1"/>
      <c r="BN3602" s="1"/>
      <c r="BO3602" s="1"/>
      <c r="BP3602" s="1"/>
      <c r="BQ3602" s="1"/>
      <c r="BR3602" s="1"/>
      <c r="BS3602" s="1"/>
      <c r="BT3602" s="1"/>
      <c r="BU3602" s="1"/>
      <c r="BV3602" s="1"/>
      <c r="BW3602" s="1"/>
      <c r="BX3602" s="1"/>
      <c r="BY3602" s="1"/>
      <c r="BZ3602" s="1"/>
      <c r="CA3602" s="1"/>
      <c r="CB3602" s="1"/>
      <c r="CC3602" s="1"/>
      <c r="CD3602" s="1"/>
      <c r="CE3602" s="1"/>
      <c r="CF3602" s="1"/>
      <c r="CG3602" s="1"/>
      <c r="CH3602" s="1"/>
      <c r="CI3602" s="1"/>
      <c r="CJ3602" s="1"/>
      <c r="CK3602" s="1"/>
      <c r="CL3602" s="1"/>
      <c r="CM3602" s="1"/>
      <c r="CN3602" s="1"/>
      <c r="CO3602" s="1"/>
      <c r="CP3602" s="1"/>
      <c r="CQ3602" s="1"/>
      <c r="CR3602" s="1"/>
      <c r="CS3602" s="1"/>
      <c r="CT3602" s="1"/>
      <c r="CU3602" s="1"/>
      <c r="CV3602" s="1"/>
      <c r="CW3602" s="1"/>
      <c r="CX3602" s="1"/>
      <c r="CY3602" s="1"/>
      <c r="CZ3602" s="1"/>
      <c r="DA3602" s="1"/>
      <c r="DB3602" s="1"/>
      <c r="DC3602" s="1"/>
      <c r="DD3602" s="1"/>
      <c r="DE3602" s="1"/>
      <c r="DF3602" s="1"/>
      <c r="DG3602" s="1"/>
      <c r="DH3602" s="1"/>
      <c r="DI3602" s="1"/>
      <c r="DJ3602" s="1"/>
      <c r="DK3602" s="1"/>
      <c r="DL3602" s="1"/>
      <c r="DM3602" s="1"/>
      <c r="DN3602" s="1"/>
      <c r="DO3602" s="1"/>
      <c r="DP3602" s="1"/>
      <c r="DQ3602" s="1"/>
      <c r="DR3602" s="1"/>
      <c r="DS3602" s="1"/>
      <c r="DT3602" s="1"/>
      <c r="DU3602" s="1"/>
      <c r="DV3602" s="1"/>
      <c r="DW3602" s="1"/>
      <c r="DX3602" s="1"/>
      <c r="DY3602" s="1"/>
      <c r="DZ3602" s="1"/>
      <c r="EA3602" s="1"/>
      <c r="EB3602" s="1"/>
      <c r="EC3602" s="1"/>
      <c r="ED3602" s="1"/>
      <c r="EE3602" s="1"/>
      <c r="EF3602" s="1"/>
      <c r="EG3602" s="1"/>
      <c r="EH3602" s="1"/>
      <c r="EI3602" s="1"/>
      <c r="EJ3602" s="1"/>
      <c r="EK3602" s="1"/>
      <c r="EL3602" s="1"/>
      <c r="EM3602" s="1"/>
      <c r="EN3602" s="1"/>
      <c r="EO3602" s="1"/>
      <c r="EP3602" s="1"/>
      <c r="EQ3602" s="1"/>
      <c r="ER3602" s="1"/>
      <c r="ES3602" s="1"/>
      <c r="ET3602" s="1"/>
      <c r="EU3602" s="1"/>
      <c r="EV3602" s="1"/>
      <c r="EW3602" s="1"/>
      <c r="EX3602" s="1"/>
      <c r="EY3602" s="1"/>
      <c r="EZ3602" s="1"/>
      <c r="FA3602" s="1"/>
      <c r="FB3602" s="1"/>
      <c r="FC3602" s="1"/>
      <c r="FD3602" s="1"/>
      <c r="FE3602" s="1"/>
      <c r="FF3602" s="1"/>
      <c r="FG3602" s="1"/>
      <c r="FH3602" s="1"/>
      <c r="FI3602" s="1"/>
      <c r="FJ3602" s="1"/>
      <c r="FK3602" s="1"/>
      <c r="FL3602" s="1"/>
      <c r="FM3602" s="1"/>
      <c r="FN3602" s="1"/>
      <c r="FO3602" s="1"/>
      <c r="FP3602" s="1"/>
      <c r="FQ3602" s="1"/>
      <c r="FR3602" s="1"/>
      <c r="FS3602" s="1"/>
      <c r="FT3602" s="1"/>
      <c r="FU3602" s="1"/>
      <c r="FV3602" s="1"/>
      <c r="FW3602" s="1"/>
      <c r="FX3602" s="1"/>
      <c r="FY3602" s="1"/>
      <c r="FZ3602" s="1"/>
      <c r="GA3602" s="1"/>
      <c r="GB3602" s="1"/>
      <c r="GC3602" s="1"/>
      <c r="GD3602" s="1"/>
      <c r="GE3602" s="1"/>
      <c r="GF3602" s="1"/>
      <c r="GG3602" s="1"/>
      <c r="GH3602" s="1"/>
      <c r="GI3602" s="1"/>
      <c r="GJ3602" s="1"/>
      <c r="GK3602" s="1"/>
      <c r="GL3602" s="1"/>
      <c r="GM3602" s="1"/>
      <c r="GN3602" s="1"/>
      <c r="GO3602" s="1"/>
    </row>
    <row r="3603" spans="1:197" s="40" customFormat="1" x14ac:dyDescent="0.25">
      <c r="A3603" s="41"/>
      <c r="B3603" s="4"/>
      <c r="C3603" s="41"/>
      <c r="D3603" s="42"/>
      <c r="E3603" s="42"/>
      <c r="F3603" s="42"/>
      <c r="G3603" s="1"/>
      <c r="H3603" s="1"/>
      <c r="I3603" s="1"/>
      <c r="J3603" s="1"/>
      <c r="K3603" s="1"/>
      <c r="L3603" s="1"/>
      <c r="M3603" s="2"/>
      <c r="N3603" s="1"/>
      <c r="O3603" s="1"/>
      <c r="P3603" s="1"/>
      <c r="Q3603" s="1"/>
      <c r="R3603" s="1"/>
      <c r="S3603" s="1"/>
      <c r="T3603" s="1"/>
      <c r="U3603" s="1"/>
      <c r="V3603" s="1"/>
      <c r="W3603" s="1"/>
      <c r="X3603" s="1"/>
      <c r="Y3603" s="1"/>
      <c r="Z3603" s="1"/>
      <c r="AA3603" s="1"/>
      <c r="AB3603" s="1"/>
      <c r="AC3603" s="1"/>
      <c r="AD3603" s="1"/>
      <c r="AE3603" s="1"/>
      <c r="AF3603" s="1"/>
      <c r="AG3603" s="1"/>
      <c r="AH3603" s="1"/>
      <c r="AI3603" s="1"/>
      <c r="AJ3603" s="1"/>
      <c r="AK3603" s="1"/>
      <c r="AL3603" s="1"/>
      <c r="AM3603" s="1"/>
      <c r="AN3603" s="1"/>
      <c r="AO3603" s="1"/>
      <c r="AP3603" s="1"/>
      <c r="AQ3603" s="1"/>
      <c r="AR3603" s="1"/>
      <c r="AS3603" s="1"/>
      <c r="AT3603" s="1"/>
      <c r="AU3603" s="1"/>
      <c r="AV3603" s="1"/>
      <c r="AW3603" s="1"/>
      <c r="AX3603" s="1"/>
      <c r="AY3603" s="1"/>
      <c r="AZ3603" s="1"/>
      <c r="BA3603" s="1"/>
      <c r="BB3603" s="1"/>
      <c r="BC3603" s="1"/>
      <c r="BD3603" s="1"/>
      <c r="BE3603" s="1"/>
      <c r="BF3603" s="1"/>
      <c r="BG3603" s="1"/>
      <c r="BH3603" s="1"/>
      <c r="BI3603" s="1"/>
      <c r="BJ3603" s="1"/>
      <c r="BK3603" s="1"/>
      <c r="BL3603" s="1"/>
      <c r="BM3603" s="1"/>
      <c r="BN3603" s="1"/>
      <c r="BO3603" s="1"/>
      <c r="BP3603" s="1"/>
      <c r="BQ3603" s="1"/>
      <c r="BR3603" s="1"/>
      <c r="BS3603" s="1"/>
      <c r="BT3603" s="1"/>
      <c r="BU3603" s="1"/>
      <c r="BV3603" s="1"/>
      <c r="BW3603" s="1"/>
      <c r="BX3603" s="1"/>
      <c r="BY3603" s="1"/>
      <c r="BZ3603" s="1"/>
      <c r="CA3603" s="1"/>
      <c r="CB3603" s="1"/>
      <c r="CC3603" s="1"/>
      <c r="CD3603" s="1"/>
      <c r="CE3603" s="1"/>
      <c r="CF3603" s="1"/>
      <c r="CG3603" s="1"/>
      <c r="CH3603" s="1"/>
      <c r="CI3603" s="1"/>
      <c r="CJ3603" s="1"/>
      <c r="CK3603" s="1"/>
      <c r="CL3603" s="1"/>
      <c r="CM3603" s="1"/>
      <c r="CN3603" s="1"/>
      <c r="CO3603" s="1"/>
      <c r="CP3603" s="1"/>
      <c r="CQ3603" s="1"/>
      <c r="CR3603" s="1"/>
      <c r="CS3603" s="1"/>
      <c r="CT3603" s="1"/>
      <c r="CU3603" s="1"/>
      <c r="CV3603" s="1"/>
      <c r="CW3603" s="1"/>
      <c r="CX3603" s="1"/>
      <c r="CY3603" s="1"/>
      <c r="CZ3603" s="1"/>
      <c r="DA3603" s="1"/>
      <c r="DB3603" s="1"/>
      <c r="DC3603" s="1"/>
      <c r="DD3603" s="1"/>
      <c r="DE3603" s="1"/>
      <c r="DF3603" s="1"/>
      <c r="DG3603" s="1"/>
      <c r="DH3603" s="1"/>
      <c r="DI3603" s="1"/>
      <c r="DJ3603" s="1"/>
      <c r="DK3603" s="1"/>
      <c r="DL3603" s="1"/>
      <c r="DM3603" s="1"/>
      <c r="DN3603" s="1"/>
      <c r="DO3603" s="1"/>
      <c r="DP3603" s="1"/>
      <c r="DQ3603" s="1"/>
      <c r="DR3603" s="1"/>
      <c r="DS3603" s="1"/>
      <c r="DT3603" s="1"/>
      <c r="DU3603" s="1"/>
      <c r="DV3603" s="1"/>
      <c r="DW3603" s="1"/>
      <c r="DX3603" s="1"/>
      <c r="DY3603" s="1"/>
      <c r="DZ3603" s="1"/>
      <c r="EA3603" s="1"/>
      <c r="EB3603" s="1"/>
      <c r="EC3603" s="1"/>
      <c r="ED3603" s="1"/>
      <c r="EE3603" s="1"/>
      <c r="EF3603" s="1"/>
      <c r="EG3603" s="1"/>
      <c r="EH3603" s="1"/>
      <c r="EI3603" s="1"/>
      <c r="EJ3603" s="1"/>
      <c r="EK3603" s="1"/>
      <c r="EL3603" s="1"/>
      <c r="EM3603" s="1"/>
      <c r="EN3603" s="1"/>
      <c r="EO3603" s="1"/>
      <c r="EP3603" s="1"/>
      <c r="EQ3603" s="1"/>
      <c r="ER3603" s="1"/>
      <c r="ES3603" s="1"/>
      <c r="ET3603" s="1"/>
      <c r="EU3603" s="1"/>
      <c r="EV3603" s="1"/>
      <c r="EW3603" s="1"/>
      <c r="EX3603" s="1"/>
      <c r="EY3603" s="1"/>
      <c r="EZ3603" s="1"/>
      <c r="FA3603" s="1"/>
      <c r="FB3603" s="1"/>
      <c r="FC3603" s="1"/>
      <c r="FD3603" s="1"/>
      <c r="FE3603" s="1"/>
      <c r="FF3603" s="1"/>
      <c r="FG3603" s="1"/>
      <c r="FH3603" s="1"/>
      <c r="FI3603" s="1"/>
      <c r="FJ3603" s="1"/>
      <c r="FK3603" s="1"/>
      <c r="FL3603" s="1"/>
      <c r="FM3603" s="1"/>
      <c r="FN3603" s="1"/>
      <c r="FO3603" s="1"/>
      <c r="FP3603" s="1"/>
      <c r="FQ3603" s="1"/>
      <c r="FR3603" s="1"/>
      <c r="FS3603" s="1"/>
      <c r="FT3603" s="1"/>
      <c r="FU3603" s="1"/>
      <c r="FV3603" s="1"/>
      <c r="FW3603" s="1"/>
      <c r="FX3603" s="1"/>
      <c r="FY3603" s="1"/>
      <c r="FZ3603" s="1"/>
      <c r="GA3603" s="1"/>
      <c r="GB3603" s="1"/>
      <c r="GC3603" s="1"/>
      <c r="GD3603" s="1"/>
      <c r="GE3603" s="1"/>
      <c r="GF3603" s="1"/>
      <c r="GG3603" s="1"/>
      <c r="GH3603" s="1"/>
      <c r="GI3603" s="1"/>
      <c r="GJ3603" s="1"/>
      <c r="GK3603" s="1"/>
      <c r="GL3603" s="1"/>
      <c r="GM3603" s="1"/>
      <c r="GN3603" s="1"/>
      <c r="GO3603" s="1"/>
    </row>
    <row r="3604" spans="1:197" s="40" customFormat="1" x14ac:dyDescent="0.25">
      <c r="A3604" s="41"/>
      <c r="B3604" s="4"/>
      <c r="C3604" s="41"/>
      <c r="D3604" s="42"/>
      <c r="E3604" s="42"/>
      <c r="F3604" s="42"/>
      <c r="G3604" s="1"/>
      <c r="H3604" s="1"/>
      <c r="I3604" s="1"/>
      <c r="J3604" s="1"/>
      <c r="K3604" s="1"/>
      <c r="L3604" s="1"/>
      <c r="M3604" s="2"/>
      <c r="N3604" s="1"/>
      <c r="O3604" s="1"/>
      <c r="P3604" s="1"/>
      <c r="Q3604" s="1"/>
      <c r="R3604" s="1"/>
      <c r="S3604" s="1"/>
      <c r="T3604" s="1"/>
      <c r="U3604" s="1"/>
      <c r="V3604" s="1"/>
      <c r="W3604" s="1"/>
      <c r="X3604" s="1"/>
      <c r="Y3604" s="1"/>
      <c r="Z3604" s="1"/>
      <c r="AA3604" s="1"/>
      <c r="AB3604" s="1"/>
      <c r="AC3604" s="1"/>
      <c r="AD3604" s="1"/>
      <c r="AE3604" s="1"/>
      <c r="AF3604" s="1"/>
      <c r="AG3604" s="1"/>
      <c r="AH3604" s="1"/>
      <c r="AI3604" s="1"/>
      <c r="AJ3604" s="1"/>
      <c r="AK3604" s="1"/>
      <c r="AL3604" s="1"/>
      <c r="AM3604" s="1"/>
      <c r="AN3604" s="1"/>
      <c r="AO3604" s="1"/>
      <c r="AP3604" s="1"/>
      <c r="AQ3604" s="1"/>
      <c r="AR3604" s="1"/>
      <c r="AS3604" s="1"/>
      <c r="AT3604" s="1"/>
      <c r="AU3604" s="1"/>
      <c r="AV3604" s="1"/>
      <c r="AW3604" s="1"/>
      <c r="AX3604" s="1"/>
      <c r="AY3604" s="1"/>
      <c r="AZ3604" s="1"/>
      <c r="BA3604" s="1"/>
      <c r="BB3604" s="1"/>
      <c r="BC3604" s="1"/>
      <c r="BD3604" s="1"/>
      <c r="BE3604" s="1"/>
      <c r="BF3604" s="1"/>
      <c r="BG3604" s="1"/>
      <c r="BH3604" s="1"/>
      <c r="BI3604" s="1"/>
      <c r="BJ3604" s="1"/>
      <c r="BK3604" s="1"/>
      <c r="BL3604" s="1"/>
      <c r="BM3604" s="1"/>
      <c r="BN3604" s="1"/>
      <c r="BO3604" s="1"/>
      <c r="BP3604" s="1"/>
      <c r="BQ3604" s="1"/>
      <c r="BR3604" s="1"/>
      <c r="BS3604" s="1"/>
      <c r="BT3604" s="1"/>
      <c r="BU3604" s="1"/>
      <c r="BV3604" s="1"/>
      <c r="BW3604" s="1"/>
      <c r="BX3604" s="1"/>
      <c r="BY3604" s="1"/>
      <c r="BZ3604" s="1"/>
      <c r="CA3604" s="1"/>
      <c r="CB3604" s="1"/>
      <c r="CC3604" s="1"/>
      <c r="CD3604" s="1"/>
      <c r="CE3604" s="1"/>
      <c r="CF3604" s="1"/>
      <c r="CG3604" s="1"/>
      <c r="CH3604" s="1"/>
      <c r="CI3604" s="1"/>
      <c r="CJ3604" s="1"/>
      <c r="CK3604" s="1"/>
      <c r="CL3604" s="1"/>
      <c r="CM3604" s="1"/>
      <c r="CN3604" s="1"/>
      <c r="CO3604" s="1"/>
      <c r="CP3604" s="1"/>
      <c r="CQ3604" s="1"/>
      <c r="CR3604" s="1"/>
      <c r="CS3604" s="1"/>
      <c r="CT3604" s="1"/>
      <c r="CU3604" s="1"/>
      <c r="CV3604" s="1"/>
      <c r="CW3604" s="1"/>
      <c r="CX3604" s="1"/>
      <c r="CY3604" s="1"/>
      <c r="CZ3604" s="1"/>
      <c r="DA3604" s="1"/>
      <c r="DB3604" s="1"/>
      <c r="DC3604" s="1"/>
      <c r="DD3604" s="1"/>
      <c r="DE3604" s="1"/>
      <c r="DF3604" s="1"/>
      <c r="DG3604" s="1"/>
      <c r="DH3604" s="1"/>
      <c r="DI3604" s="1"/>
      <c r="DJ3604" s="1"/>
      <c r="DK3604" s="1"/>
      <c r="DL3604" s="1"/>
      <c r="DM3604" s="1"/>
      <c r="DN3604" s="1"/>
      <c r="DO3604" s="1"/>
      <c r="DP3604" s="1"/>
      <c r="DQ3604" s="1"/>
      <c r="DR3604" s="1"/>
      <c r="DS3604" s="1"/>
      <c r="DT3604" s="1"/>
      <c r="DU3604" s="1"/>
      <c r="DV3604" s="1"/>
      <c r="DW3604" s="1"/>
      <c r="DX3604" s="1"/>
      <c r="DY3604" s="1"/>
      <c r="DZ3604" s="1"/>
      <c r="EA3604" s="1"/>
      <c r="EB3604" s="1"/>
      <c r="EC3604" s="1"/>
      <c r="ED3604" s="1"/>
      <c r="EE3604" s="1"/>
      <c r="EF3604" s="1"/>
      <c r="EG3604" s="1"/>
      <c r="EH3604" s="1"/>
      <c r="EI3604" s="1"/>
      <c r="EJ3604" s="1"/>
      <c r="EK3604" s="1"/>
      <c r="EL3604" s="1"/>
      <c r="EM3604" s="1"/>
      <c r="EN3604" s="1"/>
      <c r="EO3604" s="1"/>
      <c r="EP3604" s="1"/>
      <c r="EQ3604" s="1"/>
      <c r="ER3604" s="1"/>
      <c r="ES3604" s="1"/>
      <c r="ET3604" s="1"/>
      <c r="EU3604" s="1"/>
      <c r="EV3604" s="1"/>
      <c r="EW3604" s="1"/>
      <c r="EX3604" s="1"/>
      <c r="EY3604" s="1"/>
      <c r="EZ3604" s="1"/>
      <c r="FA3604" s="1"/>
      <c r="FB3604" s="1"/>
      <c r="FC3604" s="1"/>
      <c r="FD3604" s="1"/>
      <c r="FE3604" s="1"/>
      <c r="FF3604" s="1"/>
      <c r="FG3604" s="1"/>
      <c r="FH3604" s="1"/>
      <c r="FI3604" s="1"/>
      <c r="FJ3604" s="1"/>
      <c r="FK3604" s="1"/>
      <c r="FL3604" s="1"/>
      <c r="FM3604" s="1"/>
      <c r="FN3604" s="1"/>
      <c r="FO3604" s="1"/>
      <c r="FP3604" s="1"/>
      <c r="FQ3604" s="1"/>
      <c r="FR3604" s="1"/>
      <c r="FS3604" s="1"/>
      <c r="FT3604" s="1"/>
      <c r="FU3604" s="1"/>
      <c r="FV3604" s="1"/>
      <c r="FW3604" s="1"/>
      <c r="FX3604" s="1"/>
      <c r="FY3604" s="1"/>
      <c r="FZ3604" s="1"/>
      <c r="GA3604" s="1"/>
      <c r="GB3604" s="1"/>
      <c r="GC3604" s="1"/>
      <c r="GD3604" s="1"/>
      <c r="GE3604" s="1"/>
      <c r="GF3604" s="1"/>
      <c r="GG3604" s="1"/>
      <c r="GH3604" s="1"/>
      <c r="GI3604" s="1"/>
      <c r="GJ3604" s="1"/>
      <c r="GK3604" s="1"/>
      <c r="GL3604" s="1"/>
      <c r="GM3604" s="1"/>
      <c r="GN3604" s="1"/>
      <c r="GO3604" s="1"/>
    </row>
    <row r="3605" spans="1:197" s="40" customFormat="1" x14ac:dyDescent="0.25">
      <c r="A3605" s="41"/>
      <c r="B3605" s="4"/>
      <c r="C3605" s="41"/>
      <c r="D3605" s="42"/>
      <c r="E3605" s="42"/>
      <c r="F3605" s="42"/>
      <c r="G3605" s="1"/>
      <c r="H3605" s="1"/>
      <c r="I3605" s="1"/>
      <c r="J3605" s="1"/>
      <c r="K3605" s="1"/>
      <c r="L3605" s="1"/>
      <c r="M3605" s="2"/>
      <c r="N3605" s="1"/>
      <c r="O3605" s="1"/>
      <c r="P3605" s="1"/>
      <c r="Q3605" s="1"/>
      <c r="R3605" s="1"/>
      <c r="S3605" s="1"/>
      <c r="T3605" s="1"/>
      <c r="U3605" s="1"/>
      <c r="V3605" s="1"/>
      <c r="W3605" s="1"/>
      <c r="X3605" s="1"/>
      <c r="Y3605" s="1"/>
      <c r="Z3605" s="1"/>
      <c r="AA3605" s="1"/>
      <c r="AB3605" s="1"/>
      <c r="AC3605" s="1"/>
      <c r="AD3605" s="1"/>
      <c r="AE3605" s="1"/>
      <c r="AF3605" s="1"/>
      <c r="AG3605" s="1"/>
      <c r="AH3605" s="1"/>
      <c r="AI3605" s="1"/>
      <c r="AJ3605" s="1"/>
      <c r="AK3605" s="1"/>
      <c r="AL3605" s="1"/>
      <c r="AM3605" s="1"/>
      <c r="AN3605" s="1"/>
      <c r="AO3605" s="1"/>
      <c r="AP3605" s="1"/>
      <c r="AQ3605" s="1"/>
      <c r="AR3605" s="1"/>
      <c r="AS3605" s="1"/>
      <c r="AT3605" s="1"/>
      <c r="AU3605" s="1"/>
      <c r="AV3605" s="1"/>
      <c r="AW3605" s="1"/>
      <c r="AX3605" s="1"/>
      <c r="AY3605" s="1"/>
      <c r="AZ3605" s="1"/>
      <c r="BA3605" s="1"/>
      <c r="BB3605" s="1"/>
      <c r="BC3605" s="1"/>
      <c r="BD3605" s="1"/>
      <c r="BE3605" s="1"/>
      <c r="BF3605" s="1"/>
      <c r="BG3605" s="1"/>
      <c r="BH3605" s="1"/>
      <c r="BI3605" s="1"/>
      <c r="BJ3605" s="1"/>
      <c r="BK3605" s="1"/>
      <c r="BL3605" s="1"/>
      <c r="BM3605" s="1"/>
      <c r="BN3605" s="1"/>
      <c r="BO3605" s="1"/>
      <c r="BP3605" s="1"/>
      <c r="BQ3605" s="1"/>
      <c r="BR3605" s="1"/>
      <c r="BS3605" s="1"/>
      <c r="BT3605" s="1"/>
      <c r="BU3605" s="1"/>
      <c r="BV3605" s="1"/>
      <c r="BW3605" s="1"/>
      <c r="BX3605" s="1"/>
      <c r="BY3605" s="1"/>
      <c r="BZ3605" s="1"/>
      <c r="CA3605" s="1"/>
      <c r="CB3605" s="1"/>
      <c r="CC3605" s="1"/>
      <c r="CD3605" s="1"/>
      <c r="CE3605" s="1"/>
      <c r="CF3605" s="1"/>
      <c r="CG3605" s="1"/>
      <c r="CH3605" s="1"/>
      <c r="CI3605" s="1"/>
      <c r="CJ3605" s="1"/>
      <c r="CK3605" s="1"/>
      <c r="CL3605" s="1"/>
      <c r="CM3605" s="1"/>
      <c r="CN3605" s="1"/>
      <c r="CO3605" s="1"/>
      <c r="CP3605" s="1"/>
      <c r="CQ3605" s="1"/>
      <c r="CR3605" s="1"/>
      <c r="CS3605" s="1"/>
      <c r="CT3605" s="1"/>
      <c r="CU3605" s="1"/>
      <c r="CV3605" s="1"/>
      <c r="CW3605" s="1"/>
      <c r="CX3605" s="1"/>
      <c r="CY3605" s="1"/>
      <c r="CZ3605" s="1"/>
      <c r="DA3605" s="1"/>
      <c r="DB3605" s="1"/>
      <c r="DC3605" s="1"/>
      <c r="DD3605" s="1"/>
      <c r="DE3605" s="1"/>
      <c r="DF3605" s="1"/>
      <c r="DG3605" s="1"/>
      <c r="DH3605" s="1"/>
      <c r="DI3605" s="1"/>
      <c r="DJ3605" s="1"/>
      <c r="DK3605" s="1"/>
      <c r="DL3605" s="1"/>
      <c r="DM3605" s="1"/>
      <c r="DN3605" s="1"/>
      <c r="DO3605" s="1"/>
      <c r="DP3605" s="1"/>
      <c r="DQ3605" s="1"/>
      <c r="DR3605" s="1"/>
      <c r="DS3605" s="1"/>
      <c r="DT3605" s="1"/>
      <c r="DU3605" s="1"/>
      <c r="DV3605" s="1"/>
      <c r="DW3605" s="1"/>
      <c r="DX3605" s="1"/>
      <c r="DY3605" s="1"/>
      <c r="DZ3605" s="1"/>
      <c r="EA3605" s="1"/>
      <c r="EB3605" s="1"/>
      <c r="EC3605" s="1"/>
      <c r="ED3605" s="1"/>
      <c r="EE3605" s="1"/>
      <c r="EF3605" s="1"/>
      <c r="EG3605" s="1"/>
      <c r="EH3605" s="1"/>
      <c r="EI3605" s="1"/>
      <c r="EJ3605" s="1"/>
      <c r="EK3605" s="1"/>
      <c r="EL3605" s="1"/>
      <c r="EM3605" s="1"/>
      <c r="EN3605" s="1"/>
      <c r="EO3605" s="1"/>
      <c r="EP3605" s="1"/>
      <c r="EQ3605" s="1"/>
      <c r="ER3605" s="1"/>
      <c r="ES3605" s="1"/>
      <c r="ET3605" s="1"/>
      <c r="EU3605" s="1"/>
      <c r="EV3605" s="1"/>
      <c r="EW3605" s="1"/>
      <c r="EX3605" s="1"/>
      <c r="EY3605" s="1"/>
      <c r="EZ3605" s="1"/>
      <c r="FA3605" s="1"/>
      <c r="FB3605" s="1"/>
      <c r="FC3605" s="1"/>
      <c r="FD3605" s="1"/>
      <c r="FE3605" s="1"/>
      <c r="FF3605" s="1"/>
      <c r="FG3605" s="1"/>
      <c r="FH3605" s="1"/>
      <c r="FI3605" s="1"/>
      <c r="FJ3605" s="1"/>
      <c r="FK3605" s="1"/>
      <c r="FL3605" s="1"/>
      <c r="FM3605" s="1"/>
      <c r="FN3605" s="1"/>
      <c r="FO3605" s="1"/>
      <c r="FP3605" s="1"/>
      <c r="FQ3605" s="1"/>
      <c r="FR3605" s="1"/>
      <c r="FS3605" s="1"/>
      <c r="FT3605" s="1"/>
      <c r="FU3605" s="1"/>
      <c r="FV3605" s="1"/>
      <c r="FW3605" s="1"/>
      <c r="FX3605" s="1"/>
      <c r="FY3605" s="1"/>
      <c r="FZ3605" s="1"/>
      <c r="GA3605" s="1"/>
      <c r="GB3605" s="1"/>
      <c r="GC3605" s="1"/>
      <c r="GD3605" s="1"/>
      <c r="GE3605" s="1"/>
      <c r="GF3605" s="1"/>
      <c r="GG3605" s="1"/>
      <c r="GH3605" s="1"/>
      <c r="GI3605" s="1"/>
      <c r="GJ3605" s="1"/>
      <c r="GK3605" s="1"/>
      <c r="GL3605" s="1"/>
      <c r="GM3605" s="1"/>
      <c r="GN3605" s="1"/>
      <c r="GO3605" s="1"/>
    </row>
    <row r="3606" spans="1:197" s="40" customFormat="1" x14ac:dyDescent="0.25">
      <c r="A3606" s="41"/>
      <c r="B3606" s="4"/>
      <c r="C3606" s="41"/>
      <c r="D3606" s="42"/>
      <c r="E3606" s="42"/>
      <c r="F3606" s="42"/>
      <c r="G3606" s="1"/>
      <c r="H3606" s="1"/>
      <c r="I3606" s="1"/>
      <c r="J3606" s="1"/>
      <c r="K3606" s="1"/>
      <c r="L3606" s="1"/>
      <c r="M3606" s="2"/>
      <c r="N3606" s="1"/>
      <c r="O3606" s="1"/>
      <c r="P3606" s="1"/>
      <c r="Q3606" s="1"/>
      <c r="R3606" s="1"/>
      <c r="S3606" s="1"/>
      <c r="T3606" s="1"/>
      <c r="U3606" s="1"/>
      <c r="V3606" s="1"/>
      <c r="W3606" s="1"/>
      <c r="X3606" s="1"/>
      <c r="Y3606" s="1"/>
      <c r="Z3606" s="1"/>
      <c r="AA3606" s="1"/>
      <c r="AB3606" s="1"/>
      <c r="AC3606" s="1"/>
      <c r="AD3606" s="1"/>
      <c r="AE3606" s="1"/>
      <c r="AF3606" s="1"/>
      <c r="AG3606" s="1"/>
      <c r="AH3606" s="1"/>
      <c r="AI3606" s="1"/>
      <c r="AJ3606" s="1"/>
      <c r="AK3606" s="1"/>
      <c r="AL3606" s="1"/>
      <c r="AM3606" s="1"/>
      <c r="AN3606" s="1"/>
      <c r="AO3606" s="1"/>
      <c r="AP3606" s="1"/>
      <c r="AQ3606" s="1"/>
      <c r="AR3606" s="1"/>
      <c r="AS3606" s="1"/>
      <c r="AT3606" s="1"/>
      <c r="AU3606" s="1"/>
      <c r="AV3606" s="1"/>
      <c r="AW3606" s="1"/>
      <c r="AX3606" s="1"/>
      <c r="AY3606" s="1"/>
      <c r="AZ3606" s="1"/>
      <c r="BA3606" s="1"/>
      <c r="BB3606" s="1"/>
      <c r="BC3606" s="1"/>
      <c r="BD3606" s="1"/>
      <c r="BE3606" s="1"/>
      <c r="BF3606" s="1"/>
      <c r="BG3606" s="1"/>
      <c r="BH3606" s="1"/>
      <c r="BI3606" s="1"/>
      <c r="BJ3606" s="1"/>
      <c r="BK3606" s="1"/>
      <c r="BL3606" s="1"/>
      <c r="BM3606" s="1"/>
      <c r="BN3606" s="1"/>
      <c r="BO3606" s="1"/>
      <c r="BP3606" s="1"/>
      <c r="BQ3606" s="1"/>
      <c r="BR3606" s="1"/>
      <c r="BS3606" s="1"/>
      <c r="BT3606" s="1"/>
      <c r="BU3606" s="1"/>
      <c r="BV3606" s="1"/>
      <c r="BW3606" s="1"/>
      <c r="BX3606" s="1"/>
      <c r="BY3606" s="1"/>
      <c r="BZ3606" s="1"/>
      <c r="CA3606" s="1"/>
      <c r="CB3606" s="1"/>
      <c r="CC3606" s="1"/>
      <c r="CD3606" s="1"/>
      <c r="CE3606" s="1"/>
      <c r="CF3606" s="1"/>
      <c r="CG3606" s="1"/>
      <c r="CH3606" s="1"/>
      <c r="CI3606" s="1"/>
      <c r="CJ3606" s="1"/>
      <c r="CK3606" s="1"/>
      <c r="CL3606" s="1"/>
      <c r="CM3606" s="1"/>
      <c r="CN3606" s="1"/>
      <c r="CO3606" s="1"/>
      <c r="CP3606" s="1"/>
      <c r="CQ3606" s="1"/>
      <c r="CR3606" s="1"/>
      <c r="CS3606" s="1"/>
      <c r="CT3606" s="1"/>
      <c r="CU3606" s="1"/>
      <c r="CV3606" s="1"/>
      <c r="CW3606" s="1"/>
      <c r="CX3606" s="1"/>
      <c r="CY3606" s="1"/>
      <c r="CZ3606" s="1"/>
      <c r="DA3606" s="1"/>
      <c r="DB3606" s="1"/>
      <c r="DC3606" s="1"/>
      <c r="DD3606" s="1"/>
      <c r="DE3606" s="1"/>
      <c r="DF3606" s="1"/>
      <c r="DG3606" s="1"/>
      <c r="DH3606" s="1"/>
      <c r="DI3606" s="1"/>
      <c r="DJ3606" s="1"/>
      <c r="DK3606" s="1"/>
      <c r="DL3606" s="1"/>
      <c r="DM3606" s="1"/>
      <c r="DN3606" s="1"/>
      <c r="DO3606" s="1"/>
      <c r="DP3606" s="1"/>
      <c r="DQ3606" s="1"/>
      <c r="DR3606" s="1"/>
      <c r="DS3606" s="1"/>
      <c r="DT3606" s="1"/>
      <c r="DU3606" s="1"/>
      <c r="DV3606" s="1"/>
      <c r="DW3606" s="1"/>
      <c r="DX3606" s="1"/>
      <c r="DY3606" s="1"/>
      <c r="DZ3606" s="1"/>
      <c r="EA3606" s="1"/>
      <c r="EB3606" s="1"/>
      <c r="EC3606" s="1"/>
      <c r="ED3606" s="1"/>
      <c r="EE3606" s="1"/>
      <c r="EF3606" s="1"/>
      <c r="EG3606" s="1"/>
      <c r="EH3606" s="1"/>
      <c r="EI3606" s="1"/>
      <c r="EJ3606" s="1"/>
      <c r="EK3606" s="1"/>
      <c r="EL3606" s="1"/>
      <c r="EM3606" s="1"/>
      <c r="EN3606" s="1"/>
      <c r="EO3606" s="1"/>
      <c r="EP3606" s="1"/>
      <c r="EQ3606" s="1"/>
      <c r="ER3606" s="1"/>
      <c r="ES3606" s="1"/>
      <c r="ET3606" s="1"/>
      <c r="EU3606" s="1"/>
      <c r="EV3606" s="1"/>
      <c r="EW3606" s="1"/>
      <c r="EX3606" s="1"/>
      <c r="EY3606" s="1"/>
      <c r="EZ3606" s="1"/>
      <c r="FA3606" s="1"/>
      <c r="FB3606" s="1"/>
      <c r="FC3606" s="1"/>
      <c r="FD3606" s="1"/>
      <c r="FE3606" s="1"/>
      <c r="FF3606" s="1"/>
      <c r="FG3606" s="1"/>
      <c r="FH3606" s="1"/>
      <c r="FI3606" s="1"/>
      <c r="FJ3606" s="1"/>
      <c r="FK3606" s="1"/>
      <c r="FL3606" s="1"/>
      <c r="FM3606" s="1"/>
      <c r="FN3606" s="1"/>
      <c r="FO3606" s="1"/>
      <c r="FP3606" s="1"/>
      <c r="FQ3606" s="1"/>
      <c r="FR3606" s="1"/>
      <c r="FS3606" s="1"/>
      <c r="FT3606" s="1"/>
      <c r="FU3606" s="1"/>
      <c r="FV3606" s="1"/>
      <c r="FW3606" s="1"/>
      <c r="FX3606" s="1"/>
      <c r="FY3606" s="1"/>
      <c r="FZ3606" s="1"/>
      <c r="GA3606" s="1"/>
      <c r="GB3606" s="1"/>
      <c r="GC3606" s="1"/>
      <c r="GD3606" s="1"/>
      <c r="GE3606" s="1"/>
      <c r="GF3606" s="1"/>
      <c r="GG3606" s="1"/>
      <c r="GH3606" s="1"/>
      <c r="GI3606" s="1"/>
      <c r="GJ3606" s="1"/>
      <c r="GK3606" s="1"/>
      <c r="GL3606" s="1"/>
      <c r="GM3606" s="1"/>
      <c r="GN3606" s="1"/>
      <c r="GO3606" s="1"/>
    </row>
    <row r="3607" spans="1:197" s="40" customFormat="1" x14ac:dyDescent="0.25">
      <c r="A3607" s="41"/>
      <c r="B3607" s="4"/>
      <c r="C3607" s="41"/>
      <c r="D3607" s="42"/>
      <c r="E3607" s="42"/>
      <c r="F3607" s="42"/>
      <c r="G3607" s="1"/>
      <c r="H3607" s="1"/>
      <c r="I3607" s="1"/>
      <c r="J3607" s="1"/>
      <c r="K3607" s="1"/>
      <c r="L3607" s="1"/>
      <c r="M3607" s="2"/>
      <c r="N3607" s="1"/>
      <c r="O3607" s="1"/>
      <c r="P3607" s="1"/>
      <c r="Q3607" s="1"/>
      <c r="R3607" s="1"/>
      <c r="S3607" s="1"/>
      <c r="T3607" s="1"/>
      <c r="U3607" s="1"/>
      <c r="V3607" s="1"/>
      <c r="W3607" s="1"/>
      <c r="X3607" s="1"/>
      <c r="Y3607" s="1"/>
      <c r="Z3607" s="1"/>
      <c r="AA3607" s="1"/>
      <c r="AB3607" s="1"/>
      <c r="AC3607" s="1"/>
      <c r="AD3607" s="1"/>
      <c r="AE3607" s="1"/>
      <c r="AF3607" s="1"/>
      <c r="AG3607" s="1"/>
      <c r="AH3607" s="1"/>
      <c r="AI3607" s="1"/>
      <c r="AJ3607" s="1"/>
      <c r="AK3607" s="1"/>
      <c r="AL3607" s="1"/>
      <c r="AM3607" s="1"/>
      <c r="AN3607" s="1"/>
      <c r="AO3607" s="1"/>
      <c r="AP3607" s="1"/>
      <c r="AQ3607" s="1"/>
      <c r="AR3607" s="1"/>
      <c r="AS3607" s="1"/>
      <c r="AT3607" s="1"/>
      <c r="AU3607" s="1"/>
      <c r="AV3607" s="1"/>
      <c r="AW3607" s="1"/>
      <c r="AX3607" s="1"/>
      <c r="AY3607" s="1"/>
      <c r="AZ3607" s="1"/>
      <c r="BA3607" s="1"/>
      <c r="BB3607" s="1"/>
      <c r="BC3607" s="1"/>
      <c r="BD3607" s="1"/>
      <c r="BE3607" s="1"/>
      <c r="BF3607" s="1"/>
      <c r="BG3607" s="1"/>
      <c r="BH3607" s="1"/>
      <c r="BI3607" s="1"/>
      <c r="BJ3607" s="1"/>
      <c r="BK3607" s="1"/>
      <c r="BL3607" s="1"/>
      <c r="BM3607" s="1"/>
      <c r="BN3607" s="1"/>
      <c r="BO3607" s="1"/>
      <c r="BP3607" s="1"/>
      <c r="BQ3607" s="1"/>
      <c r="BR3607" s="1"/>
      <c r="BS3607" s="1"/>
      <c r="BT3607" s="1"/>
      <c r="BU3607" s="1"/>
      <c r="BV3607" s="1"/>
      <c r="BW3607" s="1"/>
      <c r="BX3607" s="1"/>
      <c r="BY3607" s="1"/>
      <c r="BZ3607" s="1"/>
      <c r="CA3607" s="1"/>
      <c r="CB3607" s="1"/>
      <c r="CC3607" s="1"/>
      <c r="CD3607" s="1"/>
      <c r="CE3607" s="1"/>
      <c r="CF3607" s="1"/>
      <c r="CG3607" s="1"/>
      <c r="CH3607" s="1"/>
      <c r="CI3607" s="1"/>
      <c r="CJ3607" s="1"/>
      <c r="CK3607" s="1"/>
      <c r="CL3607" s="1"/>
      <c r="CM3607" s="1"/>
      <c r="CN3607" s="1"/>
      <c r="CO3607" s="1"/>
      <c r="CP3607" s="1"/>
      <c r="CQ3607" s="1"/>
      <c r="CR3607" s="1"/>
      <c r="CS3607" s="1"/>
      <c r="CT3607" s="1"/>
      <c r="CU3607" s="1"/>
      <c r="CV3607" s="1"/>
      <c r="CW3607" s="1"/>
      <c r="CX3607" s="1"/>
      <c r="CY3607" s="1"/>
      <c r="CZ3607" s="1"/>
      <c r="DA3607" s="1"/>
      <c r="DB3607" s="1"/>
      <c r="DC3607" s="1"/>
      <c r="DD3607" s="1"/>
      <c r="DE3607" s="1"/>
      <c r="DF3607" s="1"/>
      <c r="DG3607" s="1"/>
      <c r="DH3607" s="1"/>
      <c r="DI3607" s="1"/>
      <c r="DJ3607" s="1"/>
      <c r="DK3607" s="1"/>
      <c r="DL3607" s="1"/>
      <c r="DM3607" s="1"/>
      <c r="DN3607" s="1"/>
      <c r="DO3607" s="1"/>
      <c r="DP3607" s="1"/>
      <c r="DQ3607" s="1"/>
      <c r="DR3607" s="1"/>
      <c r="DS3607" s="1"/>
      <c r="DT3607" s="1"/>
      <c r="DU3607" s="1"/>
      <c r="DV3607" s="1"/>
      <c r="DW3607" s="1"/>
      <c r="DX3607" s="1"/>
      <c r="DY3607" s="1"/>
      <c r="DZ3607" s="1"/>
      <c r="EA3607" s="1"/>
      <c r="EB3607" s="1"/>
      <c r="EC3607" s="1"/>
      <c r="ED3607" s="1"/>
      <c r="EE3607" s="1"/>
      <c r="EF3607" s="1"/>
      <c r="EG3607" s="1"/>
      <c r="EH3607" s="1"/>
      <c r="EI3607" s="1"/>
      <c r="EJ3607" s="1"/>
      <c r="EK3607" s="1"/>
      <c r="EL3607" s="1"/>
      <c r="EM3607" s="1"/>
      <c r="EN3607" s="1"/>
      <c r="EO3607" s="1"/>
      <c r="EP3607" s="1"/>
      <c r="EQ3607" s="1"/>
      <c r="ER3607" s="1"/>
      <c r="ES3607" s="1"/>
      <c r="ET3607" s="1"/>
      <c r="EU3607" s="1"/>
      <c r="EV3607" s="1"/>
      <c r="EW3607" s="1"/>
      <c r="EX3607" s="1"/>
      <c r="EY3607" s="1"/>
      <c r="EZ3607" s="1"/>
      <c r="FA3607" s="1"/>
      <c r="FB3607" s="1"/>
      <c r="FC3607" s="1"/>
      <c r="FD3607" s="1"/>
      <c r="FE3607" s="1"/>
      <c r="FF3607" s="1"/>
      <c r="FG3607" s="1"/>
      <c r="FH3607" s="1"/>
      <c r="FI3607" s="1"/>
      <c r="FJ3607" s="1"/>
      <c r="FK3607" s="1"/>
      <c r="FL3607" s="1"/>
      <c r="FM3607" s="1"/>
      <c r="FN3607" s="1"/>
      <c r="FO3607" s="1"/>
      <c r="FP3607" s="1"/>
      <c r="FQ3607" s="1"/>
      <c r="FR3607" s="1"/>
      <c r="FS3607" s="1"/>
      <c r="FT3607" s="1"/>
      <c r="FU3607" s="1"/>
      <c r="FV3607" s="1"/>
      <c r="FW3607" s="1"/>
      <c r="FX3607" s="1"/>
      <c r="FY3607" s="1"/>
      <c r="FZ3607" s="1"/>
      <c r="GA3607" s="1"/>
      <c r="GB3607" s="1"/>
      <c r="GC3607" s="1"/>
      <c r="GD3607" s="1"/>
      <c r="GE3607" s="1"/>
      <c r="GF3607" s="1"/>
      <c r="GG3607" s="1"/>
      <c r="GH3607" s="1"/>
      <c r="GI3607" s="1"/>
      <c r="GJ3607" s="1"/>
      <c r="GK3607" s="1"/>
      <c r="GL3607" s="1"/>
      <c r="GM3607" s="1"/>
      <c r="GN3607" s="1"/>
      <c r="GO3607" s="1"/>
    </row>
    <row r="3608" spans="1:197" s="40" customFormat="1" x14ac:dyDescent="0.25">
      <c r="A3608" s="41"/>
      <c r="B3608" s="4"/>
      <c r="C3608" s="41"/>
      <c r="D3608" s="42"/>
      <c r="E3608" s="42"/>
      <c r="F3608" s="42"/>
      <c r="G3608" s="1"/>
      <c r="H3608" s="1"/>
      <c r="I3608" s="1"/>
      <c r="J3608" s="1"/>
      <c r="K3608" s="1"/>
      <c r="L3608" s="1"/>
      <c r="M3608" s="2"/>
      <c r="N3608" s="1"/>
      <c r="O3608" s="1"/>
      <c r="P3608" s="1"/>
      <c r="Q3608" s="1"/>
      <c r="R3608" s="1"/>
      <c r="S3608" s="1"/>
      <c r="T3608" s="1"/>
      <c r="U3608" s="1"/>
      <c r="V3608" s="1"/>
      <c r="W3608" s="1"/>
      <c r="X3608" s="1"/>
      <c r="Y3608" s="1"/>
      <c r="Z3608" s="1"/>
      <c r="AA3608" s="1"/>
      <c r="AB3608" s="1"/>
      <c r="AC3608" s="1"/>
      <c r="AD3608" s="1"/>
      <c r="AE3608" s="1"/>
      <c r="AF3608" s="1"/>
      <c r="AG3608" s="1"/>
      <c r="AH3608" s="1"/>
      <c r="AI3608" s="1"/>
      <c r="AJ3608" s="1"/>
      <c r="AK3608" s="1"/>
      <c r="AL3608" s="1"/>
      <c r="AM3608" s="1"/>
      <c r="AN3608" s="1"/>
      <c r="AO3608" s="1"/>
      <c r="AP3608" s="1"/>
      <c r="AQ3608" s="1"/>
      <c r="AR3608" s="1"/>
      <c r="AS3608" s="1"/>
      <c r="AT3608" s="1"/>
      <c r="AU3608" s="1"/>
      <c r="AV3608" s="1"/>
      <c r="AW3608" s="1"/>
      <c r="AX3608" s="1"/>
      <c r="AY3608" s="1"/>
      <c r="AZ3608" s="1"/>
      <c r="BA3608" s="1"/>
      <c r="BB3608" s="1"/>
      <c r="BC3608" s="1"/>
      <c r="BD3608" s="1"/>
      <c r="BE3608" s="1"/>
      <c r="BF3608" s="1"/>
      <c r="BG3608" s="1"/>
      <c r="BH3608" s="1"/>
      <c r="BI3608" s="1"/>
      <c r="BJ3608" s="1"/>
      <c r="BK3608" s="1"/>
      <c r="BL3608" s="1"/>
      <c r="BM3608" s="1"/>
      <c r="BN3608" s="1"/>
      <c r="BO3608" s="1"/>
      <c r="BP3608" s="1"/>
      <c r="BQ3608" s="1"/>
      <c r="BR3608" s="1"/>
      <c r="BS3608" s="1"/>
      <c r="BT3608" s="1"/>
      <c r="BU3608" s="1"/>
      <c r="BV3608" s="1"/>
      <c r="BW3608" s="1"/>
      <c r="BX3608" s="1"/>
      <c r="BY3608" s="1"/>
      <c r="BZ3608" s="1"/>
      <c r="CA3608" s="1"/>
      <c r="CB3608" s="1"/>
      <c r="CC3608" s="1"/>
      <c r="CD3608" s="1"/>
      <c r="CE3608" s="1"/>
      <c r="CF3608" s="1"/>
      <c r="CG3608" s="1"/>
      <c r="CH3608" s="1"/>
      <c r="CI3608" s="1"/>
      <c r="CJ3608" s="1"/>
      <c r="CK3608" s="1"/>
      <c r="CL3608" s="1"/>
      <c r="CM3608" s="1"/>
      <c r="CN3608" s="1"/>
      <c r="CO3608" s="1"/>
      <c r="CP3608" s="1"/>
      <c r="CQ3608" s="1"/>
      <c r="CR3608" s="1"/>
      <c r="CS3608" s="1"/>
      <c r="CT3608" s="1"/>
      <c r="CU3608" s="1"/>
      <c r="CV3608" s="1"/>
      <c r="CW3608" s="1"/>
      <c r="CX3608" s="1"/>
      <c r="CY3608" s="1"/>
      <c r="CZ3608" s="1"/>
      <c r="DA3608" s="1"/>
      <c r="DB3608" s="1"/>
      <c r="DC3608" s="1"/>
      <c r="DD3608" s="1"/>
      <c r="DE3608" s="1"/>
      <c r="DF3608" s="1"/>
      <c r="DG3608" s="1"/>
      <c r="DH3608" s="1"/>
      <c r="DI3608" s="1"/>
      <c r="DJ3608" s="1"/>
      <c r="DK3608" s="1"/>
      <c r="DL3608" s="1"/>
      <c r="DM3608" s="1"/>
      <c r="DN3608" s="1"/>
      <c r="DO3608" s="1"/>
      <c r="DP3608" s="1"/>
      <c r="DQ3608" s="1"/>
      <c r="DR3608" s="1"/>
      <c r="DS3608" s="1"/>
      <c r="DT3608" s="1"/>
      <c r="DU3608" s="1"/>
      <c r="DV3608" s="1"/>
      <c r="DW3608" s="1"/>
      <c r="DX3608" s="1"/>
      <c r="DY3608" s="1"/>
      <c r="DZ3608" s="1"/>
      <c r="EA3608" s="1"/>
      <c r="EB3608" s="1"/>
      <c r="EC3608" s="1"/>
      <c r="ED3608" s="1"/>
      <c r="EE3608" s="1"/>
      <c r="EF3608" s="1"/>
      <c r="EG3608" s="1"/>
      <c r="EH3608" s="1"/>
      <c r="EI3608" s="1"/>
      <c r="EJ3608" s="1"/>
      <c r="EK3608" s="1"/>
      <c r="EL3608" s="1"/>
      <c r="EM3608" s="1"/>
      <c r="EN3608" s="1"/>
      <c r="EO3608" s="1"/>
      <c r="EP3608" s="1"/>
      <c r="EQ3608" s="1"/>
      <c r="ER3608" s="1"/>
      <c r="ES3608" s="1"/>
      <c r="ET3608" s="1"/>
      <c r="EU3608" s="1"/>
      <c r="EV3608" s="1"/>
      <c r="EW3608" s="1"/>
      <c r="EX3608" s="1"/>
      <c r="EY3608" s="1"/>
      <c r="EZ3608" s="1"/>
      <c r="FA3608" s="1"/>
      <c r="FB3608" s="1"/>
      <c r="FC3608" s="1"/>
      <c r="FD3608" s="1"/>
      <c r="FE3608" s="1"/>
      <c r="FF3608" s="1"/>
      <c r="FG3608" s="1"/>
      <c r="FH3608" s="1"/>
      <c r="FI3608" s="1"/>
      <c r="FJ3608" s="1"/>
      <c r="FK3608" s="1"/>
      <c r="FL3608" s="1"/>
      <c r="FM3608" s="1"/>
      <c r="FN3608" s="1"/>
      <c r="FO3608" s="1"/>
      <c r="FP3608" s="1"/>
      <c r="FQ3608" s="1"/>
      <c r="FR3608" s="1"/>
      <c r="FS3608" s="1"/>
      <c r="FT3608" s="1"/>
      <c r="FU3608" s="1"/>
      <c r="FV3608" s="1"/>
      <c r="FW3608" s="1"/>
      <c r="FX3608" s="1"/>
      <c r="FY3608" s="1"/>
      <c r="FZ3608" s="1"/>
      <c r="GA3608" s="1"/>
      <c r="GB3608" s="1"/>
      <c r="GC3608" s="1"/>
      <c r="GD3608" s="1"/>
      <c r="GE3608" s="1"/>
      <c r="GF3608" s="1"/>
      <c r="GG3608" s="1"/>
      <c r="GH3608" s="1"/>
      <c r="GI3608" s="1"/>
      <c r="GJ3608" s="1"/>
      <c r="GK3608" s="1"/>
      <c r="GL3608" s="1"/>
      <c r="GM3608" s="1"/>
      <c r="GN3608" s="1"/>
      <c r="GO3608" s="1"/>
    </row>
    <row r="3609" spans="1:197" s="40" customFormat="1" x14ac:dyDescent="0.25">
      <c r="A3609" s="41"/>
      <c r="B3609" s="4"/>
      <c r="C3609" s="41"/>
      <c r="D3609" s="42"/>
      <c r="E3609" s="42"/>
      <c r="F3609" s="42"/>
      <c r="G3609" s="1"/>
      <c r="H3609" s="1"/>
      <c r="I3609" s="1"/>
      <c r="J3609" s="1"/>
      <c r="K3609" s="1"/>
      <c r="L3609" s="1"/>
      <c r="M3609" s="2"/>
      <c r="N3609" s="1"/>
      <c r="O3609" s="1"/>
      <c r="P3609" s="1"/>
      <c r="Q3609" s="1"/>
      <c r="R3609" s="1"/>
      <c r="S3609" s="1"/>
      <c r="T3609" s="1"/>
      <c r="U3609" s="1"/>
      <c r="V3609" s="1"/>
      <c r="W3609" s="1"/>
      <c r="X3609" s="1"/>
      <c r="Y3609" s="1"/>
      <c r="Z3609" s="1"/>
      <c r="AA3609" s="1"/>
      <c r="AB3609" s="1"/>
      <c r="AC3609" s="1"/>
      <c r="AD3609" s="1"/>
      <c r="AE3609" s="1"/>
      <c r="AF3609" s="1"/>
      <c r="AG3609" s="1"/>
      <c r="AH3609" s="1"/>
      <c r="AI3609" s="1"/>
      <c r="AJ3609" s="1"/>
      <c r="AK3609" s="1"/>
      <c r="AL3609" s="1"/>
      <c r="AM3609" s="1"/>
      <c r="AN3609" s="1"/>
      <c r="AO3609" s="1"/>
      <c r="AP3609" s="1"/>
      <c r="AQ3609" s="1"/>
      <c r="AR3609" s="1"/>
      <c r="AS3609" s="1"/>
      <c r="AT3609" s="1"/>
      <c r="AU3609" s="1"/>
      <c r="AV3609" s="1"/>
      <c r="AW3609" s="1"/>
      <c r="AX3609" s="1"/>
      <c r="AY3609" s="1"/>
      <c r="AZ3609" s="1"/>
      <c r="BA3609" s="1"/>
      <c r="BB3609" s="1"/>
      <c r="BC3609" s="1"/>
      <c r="BD3609" s="1"/>
      <c r="BE3609" s="1"/>
      <c r="BF3609" s="1"/>
      <c r="BG3609" s="1"/>
      <c r="BH3609" s="1"/>
      <c r="BI3609" s="1"/>
      <c r="BJ3609" s="1"/>
      <c r="BK3609" s="1"/>
      <c r="BL3609" s="1"/>
      <c r="BM3609" s="1"/>
      <c r="BN3609" s="1"/>
      <c r="BO3609" s="1"/>
      <c r="BP3609" s="1"/>
      <c r="BQ3609" s="1"/>
      <c r="BR3609" s="1"/>
      <c r="BS3609" s="1"/>
      <c r="BT3609" s="1"/>
      <c r="BU3609" s="1"/>
      <c r="BV3609" s="1"/>
      <c r="BW3609" s="1"/>
      <c r="BX3609" s="1"/>
      <c r="BY3609" s="1"/>
      <c r="BZ3609" s="1"/>
      <c r="CA3609" s="1"/>
      <c r="CB3609" s="1"/>
      <c r="CC3609" s="1"/>
      <c r="CD3609" s="1"/>
      <c r="CE3609" s="1"/>
      <c r="CF3609" s="1"/>
      <c r="CG3609" s="1"/>
      <c r="CH3609" s="1"/>
      <c r="CI3609" s="1"/>
      <c r="CJ3609" s="1"/>
      <c r="CK3609" s="1"/>
      <c r="CL3609" s="1"/>
      <c r="CM3609" s="1"/>
      <c r="CN3609" s="1"/>
      <c r="CO3609" s="1"/>
      <c r="CP3609" s="1"/>
      <c r="CQ3609" s="1"/>
      <c r="CR3609" s="1"/>
      <c r="CS3609" s="1"/>
      <c r="CT3609" s="1"/>
      <c r="CU3609" s="1"/>
      <c r="CV3609" s="1"/>
      <c r="CW3609" s="1"/>
      <c r="CX3609" s="1"/>
      <c r="CY3609" s="1"/>
      <c r="CZ3609" s="1"/>
      <c r="DA3609" s="1"/>
      <c r="DB3609" s="1"/>
      <c r="DC3609" s="1"/>
      <c r="DD3609" s="1"/>
      <c r="DE3609" s="1"/>
      <c r="DF3609" s="1"/>
      <c r="DG3609" s="1"/>
      <c r="DH3609" s="1"/>
      <c r="DI3609" s="1"/>
      <c r="DJ3609" s="1"/>
      <c r="DK3609" s="1"/>
      <c r="DL3609" s="1"/>
      <c r="DM3609" s="1"/>
      <c r="DN3609" s="1"/>
      <c r="DO3609" s="1"/>
      <c r="DP3609" s="1"/>
      <c r="DQ3609" s="1"/>
      <c r="DR3609" s="1"/>
      <c r="DS3609" s="1"/>
      <c r="DT3609" s="1"/>
      <c r="DU3609" s="1"/>
      <c r="DV3609" s="1"/>
      <c r="DW3609" s="1"/>
      <c r="DX3609" s="1"/>
      <c r="DY3609" s="1"/>
      <c r="DZ3609" s="1"/>
      <c r="EA3609" s="1"/>
      <c r="EB3609" s="1"/>
      <c r="EC3609" s="1"/>
      <c r="ED3609" s="1"/>
      <c r="EE3609" s="1"/>
      <c r="EF3609" s="1"/>
      <c r="EG3609" s="1"/>
      <c r="EH3609" s="1"/>
      <c r="EI3609" s="1"/>
      <c r="EJ3609" s="1"/>
      <c r="EK3609" s="1"/>
      <c r="EL3609" s="1"/>
      <c r="EM3609" s="1"/>
      <c r="EN3609" s="1"/>
      <c r="EO3609" s="1"/>
      <c r="EP3609" s="1"/>
      <c r="EQ3609" s="1"/>
      <c r="ER3609" s="1"/>
      <c r="ES3609" s="1"/>
      <c r="ET3609" s="1"/>
      <c r="EU3609" s="1"/>
      <c r="EV3609" s="1"/>
      <c r="EW3609" s="1"/>
      <c r="EX3609" s="1"/>
      <c r="EY3609" s="1"/>
      <c r="EZ3609" s="1"/>
      <c r="FA3609" s="1"/>
      <c r="FB3609" s="1"/>
      <c r="FC3609" s="1"/>
      <c r="FD3609" s="1"/>
      <c r="FE3609" s="1"/>
      <c r="FF3609" s="1"/>
      <c r="FG3609" s="1"/>
      <c r="FH3609" s="1"/>
      <c r="FI3609" s="1"/>
      <c r="FJ3609" s="1"/>
      <c r="FK3609" s="1"/>
      <c r="FL3609" s="1"/>
      <c r="FM3609" s="1"/>
      <c r="FN3609" s="1"/>
      <c r="FO3609" s="1"/>
      <c r="FP3609" s="1"/>
      <c r="FQ3609" s="1"/>
      <c r="FR3609" s="1"/>
      <c r="FS3609" s="1"/>
      <c r="FT3609" s="1"/>
      <c r="FU3609" s="1"/>
      <c r="FV3609" s="1"/>
      <c r="FW3609" s="1"/>
      <c r="FX3609" s="1"/>
      <c r="FY3609" s="1"/>
      <c r="FZ3609" s="1"/>
      <c r="GA3609" s="1"/>
      <c r="GB3609" s="1"/>
      <c r="GC3609" s="1"/>
      <c r="GD3609" s="1"/>
      <c r="GE3609" s="1"/>
      <c r="GF3609" s="1"/>
      <c r="GG3609" s="1"/>
      <c r="GH3609" s="1"/>
      <c r="GI3609" s="1"/>
      <c r="GJ3609" s="1"/>
      <c r="GK3609" s="1"/>
      <c r="GL3609" s="1"/>
      <c r="GM3609" s="1"/>
      <c r="GN3609" s="1"/>
      <c r="GO3609" s="1"/>
    </row>
    <row r="3610" spans="1:197" s="40" customFormat="1" x14ac:dyDescent="0.25">
      <c r="A3610" s="41"/>
      <c r="B3610" s="4"/>
      <c r="C3610" s="41"/>
      <c r="D3610" s="42"/>
      <c r="E3610" s="42"/>
      <c r="F3610" s="42"/>
      <c r="G3610" s="1"/>
      <c r="H3610" s="1"/>
      <c r="I3610" s="1"/>
      <c r="J3610" s="1"/>
      <c r="K3610" s="1"/>
      <c r="L3610" s="1"/>
      <c r="M3610" s="2"/>
      <c r="N3610" s="1"/>
      <c r="O3610" s="1"/>
      <c r="P3610" s="1"/>
      <c r="Q3610" s="1"/>
      <c r="R3610" s="1"/>
      <c r="S3610" s="1"/>
      <c r="T3610" s="1"/>
      <c r="U3610" s="1"/>
      <c r="V3610" s="1"/>
      <c r="W3610" s="1"/>
      <c r="X3610" s="1"/>
      <c r="Y3610" s="1"/>
      <c r="Z3610" s="1"/>
      <c r="AA3610" s="1"/>
      <c r="AB3610" s="1"/>
      <c r="AC3610" s="1"/>
      <c r="AD3610" s="1"/>
      <c r="AE3610" s="1"/>
      <c r="AF3610" s="1"/>
      <c r="AG3610" s="1"/>
      <c r="AH3610" s="1"/>
      <c r="AI3610" s="1"/>
      <c r="AJ3610" s="1"/>
      <c r="AK3610" s="1"/>
      <c r="AL3610" s="1"/>
      <c r="AM3610" s="1"/>
      <c r="AN3610" s="1"/>
      <c r="AO3610" s="1"/>
      <c r="AP3610" s="1"/>
      <c r="AQ3610" s="1"/>
      <c r="AR3610" s="1"/>
      <c r="AS3610" s="1"/>
      <c r="AT3610" s="1"/>
      <c r="AU3610" s="1"/>
      <c r="AV3610" s="1"/>
      <c r="AW3610" s="1"/>
      <c r="AX3610" s="1"/>
      <c r="AY3610" s="1"/>
      <c r="AZ3610" s="1"/>
      <c r="BA3610" s="1"/>
      <c r="BB3610" s="1"/>
      <c r="BC3610" s="1"/>
      <c r="BD3610" s="1"/>
      <c r="BE3610" s="1"/>
      <c r="BF3610" s="1"/>
      <c r="BG3610" s="1"/>
      <c r="BH3610" s="1"/>
      <c r="BI3610" s="1"/>
      <c r="BJ3610" s="1"/>
      <c r="BK3610" s="1"/>
      <c r="BL3610" s="1"/>
      <c r="BM3610" s="1"/>
      <c r="BN3610" s="1"/>
      <c r="BO3610" s="1"/>
      <c r="BP3610" s="1"/>
      <c r="BQ3610" s="1"/>
      <c r="BR3610" s="1"/>
      <c r="BS3610" s="1"/>
      <c r="BT3610" s="1"/>
      <c r="BU3610" s="1"/>
      <c r="BV3610" s="1"/>
      <c r="BW3610" s="1"/>
      <c r="BX3610" s="1"/>
      <c r="BY3610" s="1"/>
      <c r="BZ3610" s="1"/>
      <c r="CA3610" s="1"/>
      <c r="CB3610" s="1"/>
      <c r="CC3610" s="1"/>
      <c r="CD3610" s="1"/>
      <c r="CE3610" s="1"/>
      <c r="CF3610" s="1"/>
      <c r="CG3610" s="1"/>
      <c r="CH3610" s="1"/>
      <c r="CI3610" s="1"/>
      <c r="CJ3610" s="1"/>
      <c r="CK3610" s="1"/>
      <c r="CL3610" s="1"/>
      <c r="CM3610" s="1"/>
      <c r="CN3610" s="1"/>
      <c r="CO3610" s="1"/>
      <c r="CP3610" s="1"/>
      <c r="CQ3610" s="1"/>
      <c r="CR3610" s="1"/>
      <c r="CS3610" s="1"/>
      <c r="CT3610" s="1"/>
      <c r="CU3610" s="1"/>
      <c r="CV3610" s="1"/>
      <c r="CW3610" s="1"/>
      <c r="CX3610" s="1"/>
      <c r="CY3610" s="1"/>
      <c r="CZ3610" s="1"/>
      <c r="DA3610" s="1"/>
      <c r="DB3610" s="1"/>
      <c r="DC3610" s="1"/>
      <c r="DD3610" s="1"/>
      <c r="DE3610" s="1"/>
      <c r="DF3610" s="1"/>
      <c r="DG3610" s="1"/>
      <c r="DH3610" s="1"/>
      <c r="DI3610" s="1"/>
      <c r="DJ3610" s="1"/>
      <c r="DK3610" s="1"/>
      <c r="DL3610" s="1"/>
      <c r="DM3610" s="1"/>
      <c r="DN3610" s="1"/>
      <c r="DO3610" s="1"/>
      <c r="DP3610" s="1"/>
      <c r="DQ3610" s="1"/>
      <c r="DR3610" s="1"/>
      <c r="DS3610" s="1"/>
      <c r="DT3610" s="1"/>
      <c r="DU3610" s="1"/>
      <c r="DV3610" s="1"/>
      <c r="DW3610" s="1"/>
      <c r="DX3610" s="1"/>
      <c r="DY3610" s="1"/>
      <c r="DZ3610" s="1"/>
      <c r="EA3610" s="1"/>
      <c r="EB3610" s="1"/>
      <c r="EC3610" s="1"/>
      <c r="ED3610" s="1"/>
      <c r="EE3610" s="1"/>
      <c r="EF3610" s="1"/>
      <c r="EG3610" s="1"/>
      <c r="EH3610" s="1"/>
      <c r="EI3610" s="1"/>
      <c r="EJ3610" s="1"/>
      <c r="EK3610" s="1"/>
      <c r="EL3610" s="1"/>
      <c r="EM3610" s="1"/>
      <c r="EN3610" s="1"/>
      <c r="EO3610" s="1"/>
      <c r="EP3610" s="1"/>
      <c r="EQ3610" s="1"/>
      <c r="ER3610" s="1"/>
      <c r="ES3610" s="1"/>
      <c r="ET3610" s="1"/>
      <c r="EU3610" s="1"/>
      <c r="EV3610" s="1"/>
      <c r="EW3610" s="1"/>
      <c r="EX3610" s="1"/>
      <c r="EY3610" s="1"/>
      <c r="EZ3610" s="1"/>
      <c r="FA3610" s="1"/>
      <c r="FB3610" s="1"/>
      <c r="FC3610" s="1"/>
      <c r="FD3610" s="1"/>
      <c r="FE3610" s="1"/>
      <c r="FF3610" s="1"/>
      <c r="FG3610" s="1"/>
      <c r="FH3610" s="1"/>
      <c r="FI3610" s="1"/>
      <c r="FJ3610" s="1"/>
      <c r="FK3610" s="1"/>
      <c r="FL3610" s="1"/>
      <c r="FM3610" s="1"/>
      <c r="FN3610" s="1"/>
      <c r="FO3610" s="1"/>
      <c r="FP3610" s="1"/>
      <c r="FQ3610" s="1"/>
      <c r="FR3610" s="1"/>
      <c r="FS3610" s="1"/>
      <c r="FT3610" s="1"/>
      <c r="FU3610" s="1"/>
      <c r="FV3610" s="1"/>
      <c r="FW3610" s="1"/>
      <c r="FX3610" s="1"/>
      <c r="FY3610" s="1"/>
      <c r="FZ3610" s="1"/>
      <c r="GA3610" s="1"/>
      <c r="GB3610" s="1"/>
      <c r="GC3610" s="1"/>
      <c r="GD3610" s="1"/>
      <c r="GE3610" s="1"/>
      <c r="GF3610" s="1"/>
      <c r="GG3610" s="1"/>
      <c r="GH3610" s="1"/>
      <c r="GI3610" s="1"/>
      <c r="GJ3610" s="1"/>
      <c r="GK3610" s="1"/>
      <c r="GL3610" s="1"/>
      <c r="GM3610" s="1"/>
      <c r="GN3610" s="1"/>
      <c r="GO3610" s="1"/>
    </row>
    <row r="3611" spans="1:197" s="40" customFormat="1" x14ac:dyDescent="0.25">
      <c r="A3611" s="41"/>
      <c r="B3611" s="4"/>
      <c r="C3611" s="41"/>
      <c r="D3611" s="42"/>
      <c r="E3611" s="42"/>
      <c r="F3611" s="42"/>
      <c r="G3611" s="1"/>
      <c r="H3611" s="1"/>
      <c r="I3611" s="1"/>
      <c r="J3611" s="1"/>
      <c r="K3611" s="1"/>
      <c r="L3611" s="1"/>
      <c r="M3611" s="2"/>
      <c r="N3611" s="1"/>
      <c r="O3611" s="1"/>
      <c r="P3611" s="1"/>
      <c r="Q3611" s="1"/>
      <c r="R3611" s="1"/>
      <c r="S3611" s="1"/>
      <c r="T3611" s="1"/>
      <c r="U3611" s="1"/>
      <c r="V3611" s="1"/>
      <c r="W3611" s="1"/>
      <c r="X3611" s="1"/>
      <c r="Y3611" s="1"/>
      <c r="Z3611" s="1"/>
      <c r="AA3611" s="1"/>
      <c r="AB3611" s="1"/>
      <c r="AC3611" s="1"/>
      <c r="AD3611" s="1"/>
      <c r="AE3611" s="1"/>
      <c r="AF3611" s="1"/>
      <c r="AG3611" s="1"/>
      <c r="AH3611" s="1"/>
      <c r="AI3611" s="1"/>
      <c r="AJ3611" s="1"/>
      <c r="AK3611" s="1"/>
      <c r="AL3611" s="1"/>
      <c r="AM3611" s="1"/>
      <c r="AN3611" s="1"/>
      <c r="AO3611" s="1"/>
      <c r="AP3611" s="1"/>
      <c r="AQ3611" s="1"/>
      <c r="AR3611" s="1"/>
      <c r="AS3611" s="1"/>
      <c r="AT3611" s="1"/>
      <c r="AU3611" s="1"/>
      <c r="AV3611" s="1"/>
      <c r="AW3611" s="1"/>
      <c r="AX3611" s="1"/>
      <c r="AY3611" s="1"/>
      <c r="AZ3611" s="1"/>
      <c r="BA3611" s="1"/>
      <c r="BB3611" s="1"/>
      <c r="BC3611" s="1"/>
      <c r="BD3611" s="1"/>
      <c r="BE3611" s="1"/>
      <c r="BF3611" s="1"/>
      <c r="BG3611" s="1"/>
      <c r="BH3611" s="1"/>
      <c r="BI3611" s="1"/>
      <c r="BJ3611" s="1"/>
      <c r="BK3611" s="1"/>
      <c r="BL3611" s="1"/>
      <c r="BM3611" s="1"/>
      <c r="BN3611" s="1"/>
      <c r="BO3611" s="1"/>
      <c r="BP3611" s="1"/>
      <c r="BQ3611" s="1"/>
      <c r="BR3611" s="1"/>
      <c r="BS3611" s="1"/>
      <c r="BT3611" s="1"/>
      <c r="BU3611" s="1"/>
      <c r="BV3611" s="1"/>
      <c r="BW3611" s="1"/>
      <c r="BX3611" s="1"/>
      <c r="BY3611" s="1"/>
      <c r="BZ3611" s="1"/>
      <c r="CA3611" s="1"/>
      <c r="CB3611" s="1"/>
      <c r="CC3611" s="1"/>
      <c r="CD3611" s="1"/>
      <c r="CE3611" s="1"/>
      <c r="CF3611" s="1"/>
      <c r="CG3611" s="1"/>
      <c r="CH3611" s="1"/>
      <c r="CI3611" s="1"/>
      <c r="CJ3611" s="1"/>
      <c r="CK3611" s="1"/>
      <c r="CL3611" s="1"/>
      <c r="CM3611" s="1"/>
      <c r="CN3611" s="1"/>
      <c r="CO3611" s="1"/>
      <c r="CP3611" s="1"/>
      <c r="CQ3611" s="1"/>
      <c r="CR3611" s="1"/>
      <c r="CS3611" s="1"/>
      <c r="CT3611" s="1"/>
      <c r="CU3611" s="1"/>
      <c r="CV3611" s="1"/>
      <c r="CW3611" s="1"/>
      <c r="CX3611" s="1"/>
      <c r="CY3611" s="1"/>
      <c r="CZ3611" s="1"/>
      <c r="DA3611" s="1"/>
      <c r="DB3611" s="1"/>
      <c r="DC3611" s="1"/>
      <c r="DD3611" s="1"/>
      <c r="DE3611" s="1"/>
      <c r="DF3611" s="1"/>
      <c r="DG3611" s="1"/>
      <c r="DH3611" s="1"/>
      <c r="DI3611" s="1"/>
      <c r="DJ3611" s="1"/>
      <c r="DK3611" s="1"/>
      <c r="DL3611" s="1"/>
      <c r="DM3611" s="1"/>
      <c r="DN3611" s="1"/>
      <c r="DO3611" s="1"/>
      <c r="DP3611" s="1"/>
      <c r="DQ3611" s="1"/>
      <c r="DR3611" s="1"/>
      <c r="DS3611" s="1"/>
      <c r="DT3611" s="1"/>
      <c r="DU3611" s="1"/>
      <c r="DV3611" s="1"/>
      <c r="DW3611" s="1"/>
      <c r="DX3611" s="1"/>
      <c r="DY3611" s="1"/>
      <c r="DZ3611" s="1"/>
      <c r="EA3611" s="1"/>
      <c r="EB3611" s="1"/>
      <c r="EC3611" s="1"/>
      <c r="ED3611" s="1"/>
      <c r="EE3611" s="1"/>
      <c r="EF3611" s="1"/>
      <c r="EG3611" s="1"/>
      <c r="EH3611" s="1"/>
      <c r="EI3611" s="1"/>
      <c r="EJ3611" s="1"/>
      <c r="EK3611" s="1"/>
      <c r="EL3611" s="1"/>
      <c r="EM3611" s="1"/>
      <c r="EN3611" s="1"/>
      <c r="EO3611" s="1"/>
      <c r="EP3611" s="1"/>
      <c r="EQ3611" s="1"/>
      <c r="ER3611" s="1"/>
      <c r="ES3611" s="1"/>
      <c r="ET3611" s="1"/>
      <c r="EU3611" s="1"/>
      <c r="EV3611" s="1"/>
      <c r="EW3611" s="1"/>
      <c r="EX3611" s="1"/>
      <c r="EY3611" s="1"/>
      <c r="EZ3611" s="1"/>
      <c r="FA3611" s="1"/>
      <c r="FB3611" s="1"/>
      <c r="FC3611" s="1"/>
      <c r="FD3611" s="1"/>
      <c r="FE3611" s="1"/>
      <c r="FF3611" s="1"/>
      <c r="FG3611" s="1"/>
      <c r="FH3611" s="1"/>
      <c r="FI3611" s="1"/>
      <c r="FJ3611" s="1"/>
      <c r="FK3611" s="1"/>
      <c r="FL3611" s="1"/>
      <c r="FM3611" s="1"/>
      <c r="FN3611" s="1"/>
      <c r="FO3611" s="1"/>
      <c r="FP3611" s="1"/>
      <c r="FQ3611" s="1"/>
      <c r="FR3611" s="1"/>
      <c r="FS3611" s="1"/>
      <c r="FT3611" s="1"/>
      <c r="FU3611" s="1"/>
      <c r="FV3611" s="1"/>
      <c r="FW3611" s="1"/>
      <c r="FX3611" s="1"/>
      <c r="FY3611" s="1"/>
      <c r="FZ3611" s="1"/>
      <c r="GA3611" s="1"/>
      <c r="GB3611" s="1"/>
      <c r="GC3611" s="1"/>
      <c r="GD3611" s="1"/>
      <c r="GE3611" s="1"/>
      <c r="GF3611" s="1"/>
      <c r="GG3611" s="1"/>
      <c r="GH3611" s="1"/>
      <c r="GI3611" s="1"/>
      <c r="GJ3611" s="1"/>
      <c r="GK3611" s="1"/>
      <c r="GL3611" s="1"/>
      <c r="GM3611" s="1"/>
      <c r="GN3611" s="1"/>
      <c r="GO3611" s="1"/>
    </row>
    <row r="3612" spans="1:197" s="40" customFormat="1" x14ac:dyDescent="0.25">
      <c r="A3612" s="41"/>
      <c r="B3612" s="4"/>
      <c r="C3612" s="41"/>
      <c r="D3612" s="42"/>
      <c r="E3612" s="42"/>
      <c r="F3612" s="42"/>
      <c r="G3612" s="1"/>
      <c r="H3612" s="1"/>
      <c r="I3612" s="1"/>
      <c r="J3612" s="1"/>
      <c r="K3612" s="1"/>
      <c r="L3612" s="1"/>
      <c r="M3612" s="2"/>
      <c r="N3612" s="1"/>
      <c r="O3612" s="1"/>
      <c r="P3612" s="1"/>
      <c r="Q3612" s="1"/>
      <c r="R3612" s="1"/>
      <c r="S3612" s="1"/>
      <c r="T3612" s="1"/>
      <c r="U3612" s="1"/>
      <c r="V3612" s="1"/>
      <c r="W3612" s="1"/>
      <c r="X3612" s="1"/>
      <c r="Y3612" s="1"/>
      <c r="Z3612" s="1"/>
      <c r="AA3612" s="1"/>
      <c r="AB3612" s="1"/>
      <c r="AC3612" s="1"/>
      <c r="AD3612" s="1"/>
      <c r="AE3612" s="1"/>
      <c r="AF3612" s="1"/>
      <c r="AG3612" s="1"/>
      <c r="AH3612" s="1"/>
      <c r="AI3612" s="1"/>
      <c r="AJ3612" s="1"/>
      <c r="AK3612" s="1"/>
      <c r="AL3612" s="1"/>
      <c r="AM3612" s="1"/>
      <c r="AN3612" s="1"/>
      <c r="AO3612" s="1"/>
      <c r="AP3612" s="1"/>
      <c r="AQ3612" s="1"/>
      <c r="AR3612" s="1"/>
      <c r="AS3612" s="1"/>
      <c r="AT3612" s="1"/>
      <c r="AU3612" s="1"/>
      <c r="AV3612" s="1"/>
      <c r="AW3612" s="1"/>
      <c r="AX3612" s="1"/>
      <c r="AY3612" s="1"/>
      <c r="AZ3612" s="1"/>
      <c r="BA3612" s="1"/>
      <c r="BB3612" s="1"/>
      <c r="BC3612" s="1"/>
      <c r="BD3612" s="1"/>
      <c r="BE3612" s="1"/>
      <c r="BF3612" s="1"/>
      <c r="BG3612" s="1"/>
      <c r="BH3612" s="1"/>
      <c r="BI3612" s="1"/>
      <c r="BJ3612" s="1"/>
      <c r="BK3612" s="1"/>
      <c r="BL3612" s="1"/>
      <c r="BM3612" s="1"/>
      <c r="BN3612" s="1"/>
      <c r="BO3612" s="1"/>
      <c r="BP3612" s="1"/>
      <c r="BQ3612" s="1"/>
      <c r="BR3612" s="1"/>
      <c r="BS3612" s="1"/>
      <c r="BT3612" s="1"/>
      <c r="BU3612" s="1"/>
      <c r="BV3612" s="1"/>
      <c r="BW3612" s="1"/>
      <c r="BX3612" s="1"/>
      <c r="BY3612" s="1"/>
      <c r="BZ3612" s="1"/>
      <c r="CA3612" s="1"/>
      <c r="CB3612" s="1"/>
      <c r="CC3612" s="1"/>
      <c r="CD3612" s="1"/>
      <c r="CE3612" s="1"/>
      <c r="CF3612" s="1"/>
      <c r="CG3612" s="1"/>
      <c r="CH3612" s="1"/>
      <c r="CI3612" s="1"/>
      <c r="CJ3612" s="1"/>
      <c r="CK3612" s="1"/>
      <c r="CL3612" s="1"/>
      <c r="CM3612" s="1"/>
      <c r="CN3612" s="1"/>
      <c r="CO3612" s="1"/>
      <c r="CP3612" s="1"/>
      <c r="CQ3612" s="1"/>
      <c r="CR3612" s="1"/>
      <c r="CS3612" s="1"/>
      <c r="CT3612" s="1"/>
      <c r="CU3612" s="1"/>
      <c r="CV3612" s="1"/>
      <c r="CW3612" s="1"/>
      <c r="CX3612" s="1"/>
      <c r="CY3612" s="1"/>
      <c r="CZ3612" s="1"/>
      <c r="DA3612" s="1"/>
      <c r="DB3612" s="1"/>
      <c r="DC3612" s="1"/>
      <c r="DD3612" s="1"/>
      <c r="DE3612" s="1"/>
      <c r="DF3612" s="1"/>
      <c r="DG3612" s="1"/>
      <c r="DH3612" s="1"/>
      <c r="DI3612" s="1"/>
      <c r="DJ3612" s="1"/>
      <c r="DK3612" s="1"/>
      <c r="DL3612" s="1"/>
      <c r="DM3612" s="1"/>
      <c r="DN3612" s="1"/>
      <c r="DO3612" s="1"/>
      <c r="DP3612" s="1"/>
      <c r="DQ3612" s="1"/>
      <c r="DR3612" s="1"/>
      <c r="DS3612" s="1"/>
      <c r="DT3612" s="1"/>
      <c r="DU3612" s="1"/>
      <c r="DV3612" s="1"/>
      <c r="DW3612" s="1"/>
      <c r="DX3612" s="1"/>
      <c r="DY3612" s="1"/>
      <c r="DZ3612" s="1"/>
      <c r="EA3612" s="1"/>
      <c r="EB3612" s="1"/>
      <c r="EC3612" s="1"/>
      <c r="ED3612" s="1"/>
      <c r="EE3612" s="1"/>
      <c r="EF3612" s="1"/>
      <c r="EG3612" s="1"/>
      <c r="EH3612" s="1"/>
      <c r="EI3612" s="1"/>
      <c r="EJ3612" s="1"/>
      <c r="EK3612" s="1"/>
      <c r="EL3612" s="1"/>
      <c r="EM3612" s="1"/>
      <c r="EN3612" s="1"/>
      <c r="EO3612" s="1"/>
      <c r="EP3612" s="1"/>
      <c r="EQ3612" s="1"/>
      <c r="ER3612" s="1"/>
      <c r="ES3612" s="1"/>
      <c r="ET3612" s="1"/>
      <c r="EU3612" s="1"/>
      <c r="EV3612" s="1"/>
      <c r="EW3612" s="1"/>
      <c r="EX3612" s="1"/>
      <c r="EY3612" s="1"/>
      <c r="EZ3612" s="1"/>
      <c r="FA3612" s="1"/>
      <c r="FB3612" s="1"/>
      <c r="FC3612" s="1"/>
      <c r="FD3612" s="1"/>
      <c r="FE3612" s="1"/>
      <c r="FF3612" s="1"/>
      <c r="FG3612" s="1"/>
      <c r="FH3612" s="1"/>
      <c r="FI3612" s="1"/>
      <c r="FJ3612" s="1"/>
      <c r="FK3612" s="1"/>
      <c r="FL3612" s="1"/>
      <c r="FM3612" s="1"/>
      <c r="FN3612" s="1"/>
      <c r="FO3612" s="1"/>
      <c r="FP3612" s="1"/>
      <c r="FQ3612" s="1"/>
      <c r="FR3612" s="1"/>
      <c r="FS3612" s="1"/>
      <c r="FT3612" s="1"/>
      <c r="FU3612" s="1"/>
      <c r="FV3612" s="1"/>
      <c r="FW3612" s="1"/>
      <c r="FX3612" s="1"/>
      <c r="FY3612" s="1"/>
      <c r="FZ3612" s="1"/>
      <c r="GA3612" s="1"/>
      <c r="GB3612" s="1"/>
      <c r="GC3612" s="1"/>
      <c r="GD3612" s="1"/>
      <c r="GE3612" s="1"/>
      <c r="GF3612" s="1"/>
      <c r="GG3612" s="1"/>
      <c r="GH3612" s="1"/>
      <c r="GI3612" s="1"/>
      <c r="GJ3612" s="1"/>
      <c r="GK3612" s="1"/>
      <c r="GL3612" s="1"/>
      <c r="GM3612" s="1"/>
      <c r="GN3612" s="1"/>
      <c r="GO3612" s="1"/>
    </row>
    <row r="3613" spans="1:197" s="40" customFormat="1" x14ac:dyDescent="0.25">
      <c r="A3613" s="41"/>
      <c r="B3613" s="4"/>
      <c r="C3613" s="41"/>
      <c r="D3613" s="42"/>
      <c r="E3613" s="42"/>
      <c r="F3613" s="42"/>
      <c r="G3613" s="1"/>
      <c r="H3613" s="1"/>
      <c r="I3613" s="1"/>
      <c r="J3613" s="1"/>
      <c r="K3613" s="1"/>
      <c r="L3613" s="1"/>
      <c r="M3613" s="2"/>
      <c r="N3613" s="1"/>
      <c r="O3613" s="1"/>
      <c r="P3613" s="1"/>
      <c r="Q3613" s="1"/>
      <c r="R3613" s="1"/>
      <c r="S3613" s="1"/>
      <c r="T3613" s="1"/>
      <c r="U3613" s="1"/>
      <c r="V3613" s="1"/>
      <c r="W3613" s="1"/>
      <c r="X3613" s="1"/>
      <c r="Y3613" s="1"/>
      <c r="Z3613" s="1"/>
      <c r="AA3613" s="1"/>
      <c r="AB3613" s="1"/>
      <c r="AC3613" s="1"/>
      <c r="AD3613" s="1"/>
      <c r="AE3613" s="1"/>
      <c r="AF3613" s="1"/>
      <c r="AG3613" s="1"/>
      <c r="AH3613" s="1"/>
      <c r="AI3613" s="1"/>
      <c r="AJ3613" s="1"/>
      <c r="AK3613" s="1"/>
      <c r="AL3613" s="1"/>
      <c r="AM3613" s="1"/>
      <c r="AN3613" s="1"/>
      <c r="AO3613" s="1"/>
      <c r="AP3613" s="1"/>
      <c r="AQ3613" s="1"/>
      <c r="AR3613" s="1"/>
      <c r="AS3613" s="1"/>
      <c r="AT3613" s="1"/>
      <c r="AU3613" s="1"/>
      <c r="AV3613" s="1"/>
      <c r="AW3613" s="1"/>
      <c r="AX3613" s="1"/>
      <c r="AY3613" s="1"/>
      <c r="AZ3613" s="1"/>
      <c r="BA3613" s="1"/>
      <c r="BB3613" s="1"/>
      <c r="BC3613" s="1"/>
      <c r="BD3613" s="1"/>
      <c r="BE3613" s="1"/>
      <c r="BF3613" s="1"/>
      <c r="BG3613" s="1"/>
      <c r="BH3613" s="1"/>
      <c r="BI3613" s="1"/>
      <c r="BJ3613" s="1"/>
      <c r="BK3613" s="1"/>
      <c r="BL3613" s="1"/>
      <c r="BM3613" s="1"/>
      <c r="BN3613" s="1"/>
      <c r="BO3613" s="1"/>
      <c r="BP3613" s="1"/>
      <c r="BQ3613" s="1"/>
      <c r="BR3613" s="1"/>
      <c r="BS3613" s="1"/>
      <c r="BT3613" s="1"/>
      <c r="BU3613" s="1"/>
      <c r="BV3613" s="1"/>
      <c r="BW3613" s="1"/>
      <c r="BX3613" s="1"/>
      <c r="BY3613" s="1"/>
      <c r="BZ3613" s="1"/>
      <c r="CA3613" s="1"/>
      <c r="CB3613" s="1"/>
      <c r="CC3613" s="1"/>
      <c r="CD3613" s="1"/>
      <c r="CE3613" s="1"/>
      <c r="CF3613" s="1"/>
      <c r="CG3613" s="1"/>
      <c r="CH3613" s="1"/>
      <c r="CI3613" s="1"/>
      <c r="CJ3613" s="1"/>
      <c r="CK3613" s="1"/>
      <c r="CL3613" s="1"/>
      <c r="CM3613" s="1"/>
      <c r="CN3613" s="1"/>
      <c r="CO3613" s="1"/>
      <c r="CP3613" s="1"/>
      <c r="CQ3613" s="1"/>
      <c r="CR3613" s="1"/>
      <c r="CS3613" s="1"/>
      <c r="CT3613" s="1"/>
      <c r="CU3613" s="1"/>
      <c r="CV3613" s="1"/>
      <c r="CW3613" s="1"/>
      <c r="CX3613" s="1"/>
      <c r="CY3613" s="1"/>
      <c r="CZ3613" s="1"/>
      <c r="DA3613" s="1"/>
      <c r="DB3613" s="1"/>
      <c r="DC3613" s="1"/>
      <c r="DD3613" s="1"/>
      <c r="DE3613" s="1"/>
      <c r="DF3613" s="1"/>
      <c r="DG3613" s="1"/>
      <c r="DH3613" s="1"/>
      <c r="DI3613" s="1"/>
      <c r="DJ3613" s="1"/>
      <c r="DK3613" s="1"/>
      <c r="DL3613" s="1"/>
      <c r="DM3613" s="1"/>
      <c r="DN3613" s="1"/>
      <c r="DO3613" s="1"/>
      <c r="DP3613" s="1"/>
      <c r="DQ3613" s="1"/>
      <c r="DR3613" s="1"/>
      <c r="DS3613" s="1"/>
      <c r="DT3613" s="1"/>
      <c r="DU3613" s="1"/>
      <c r="DV3613" s="1"/>
      <c r="DW3613" s="1"/>
      <c r="DX3613" s="1"/>
      <c r="DY3613" s="1"/>
      <c r="DZ3613" s="1"/>
      <c r="EA3613" s="1"/>
      <c r="EB3613" s="1"/>
      <c r="EC3613" s="1"/>
      <c r="ED3613" s="1"/>
      <c r="EE3613" s="1"/>
      <c r="EF3613" s="1"/>
      <c r="EG3613" s="1"/>
      <c r="EH3613" s="1"/>
      <c r="EI3613" s="1"/>
      <c r="EJ3613" s="1"/>
      <c r="EK3613" s="1"/>
      <c r="EL3613" s="1"/>
      <c r="EM3613" s="1"/>
      <c r="EN3613" s="1"/>
      <c r="EO3613" s="1"/>
      <c r="EP3613" s="1"/>
      <c r="EQ3613" s="1"/>
      <c r="ER3613" s="1"/>
      <c r="ES3613" s="1"/>
      <c r="ET3613" s="1"/>
      <c r="EU3613" s="1"/>
      <c r="EV3613" s="1"/>
      <c r="EW3613" s="1"/>
      <c r="EX3613" s="1"/>
      <c r="EY3613" s="1"/>
      <c r="EZ3613" s="1"/>
      <c r="FA3613" s="1"/>
      <c r="FB3613" s="1"/>
      <c r="FC3613" s="1"/>
      <c r="FD3613" s="1"/>
      <c r="FE3613" s="1"/>
      <c r="FF3613" s="1"/>
      <c r="FG3613" s="1"/>
      <c r="FH3613" s="1"/>
      <c r="FI3613" s="1"/>
      <c r="FJ3613" s="1"/>
      <c r="FK3613" s="1"/>
      <c r="FL3613" s="1"/>
      <c r="FM3613" s="1"/>
      <c r="FN3613" s="1"/>
      <c r="FO3613" s="1"/>
      <c r="FP3613" s="1"/>
      <c r="FQ3613" s="1"/>
      <c r="FR3613" s="1"/>
      <c r="FS3613" s="1"/>
      <c r="FT3613" s="1"/>
      <c r="FU3613" s="1"/>
      <c r="FV3613" s="1"/>
      <c r="FW3613" s="1"/>
      <c r="FX3613" s="1"/>
      <c r="FY3613" s="1"/>
      <c r="FZ3613" s="1"/>
      <c r="GA3613" s="1"/>
      <c r="GB3613" s="1"/>
      <c r="GC3613" s="1"/>
      <c r="GD3613" s="1"/>
      <c r="GE3613" s="1"/>
      <c r="GF3613" s="1"/>
      <c r="GG3613" s="1"/>
      <c r="GH3613" s="1"/>
      <c r="GI3613" s="1"/>
      <c r="GJ3613" s="1"/>
      <c r="GK3613" s="1"/>
      <c r="GL3613" s="1"/>
      <c r="GM3613" s="1"/>
      <c r="GN3613" s="1"/>
      <c r="GO3613" s="1"/>
    </row>
    <row r="3614" spans="1:197" s="40" customFormat="1" x14ac:dyDescent="0.25">
      <c r="A3614" s="41"/>
      <c r="B3614" s="4"/>
      <c r="C3614" s="41"/>
      <c r="D3614" s="42"/>
      <c r="E3614" s="42"/>
      <c r="F3614" s="42"/>
      <c r="G3614" s="1"/>
      <c r="H3614" s="1"/>
      <c r="I3614" s="1"/>
      <c r="J3614" s="1"/>
      <c r="K3614" s="1"/>
      <c r="L3614" s="1"/>
      <c r="M3614" s="2"/>
      <c r="N3614" s="1"/>
      <c r="O3614" s="1"/>
      <c r="P3614" s="1"/>
      <c r="Q3614" s="1"/>
      <c r="R3614" s="1"/>
      <c r="S3614" s="1"/>
      <c r="T3614" s="1"/>
      <c r="U3614" s="1"/>
      <c r="V3614" s="1"/>
      <c r="W3614" s="1"/>
      <c r="X3614" s="1"/>
      <c r="Y3614" s="1"/>
      <c r="Z3614" s="1"/>
      <c r="AA3614" s="1"/>
      <c r="AB3614" s="1"/>
      <c r="AC3614" s="1"/>
      <c r="AD3614" s="1"/>
      <c r="AE3614" s="1"/>
      <c r="AF3614" s="1"/>
      <c r="AG3614" s="1"/>
      <c r="AH3614" s="1"/>
      <c r="AI3614" s="1"/>
      <c r="AJ3614" s="1"/>
      <c r="AK3614" s="1"/>
      <c r="AL3614" s="1"/>
      <c r="AM3614" s="1"/>
      <c r="AN3614" s="1"/>
      <c r="AO3614" s="1"/>
      <c r="AP3614" s="1"/>
      <c r="AQ3614" s="1"/>
      <c r="AR3614" s="1"/>
      <c r="AS3614" s="1"/>
      <c r="AT3614" s="1"/>
      <c r="AU3614" s="1"/>
      <c r="AV3614" s="1"/>
      <c r="AW3614" s="1"/>
      <c r="AX3614" s="1"/>
      <c r="AY3614" s="1"/>
      <c r="AZ3614" s="1"/>
      <c r="BA3614" s="1"/>
      <c r="BB3614" s="1"/>
      <c r="BC3614" s="1"/>
      <c r="BD3614" s="1"/>
      <c r="BE3614" s="1"/>
      <c r="BF3614" s="1"/>
      <c r="BG3614" s="1"/>
      <c r="BH3614" s="1"/>
      <c r="BI3614" s="1"/>
      <c r="BJ3614" s="1"/>
      <c r="BK3614" s="1"/>
      <c r="BL3614" s="1"/>
      <c r="BM3614" s="1"/>
      <c r="BN3614" s="1"/>
      <c r="BO3614" s="1"/>
      <c r="BP3614" s="1"/>
      <c r="BQ3614" s="1"/>
      <c r="BR3614" s="1"/>
      <c r="BS3614" s="1"/>
      <c r="BT3614" s="1"/>
      <c r="BU3614" s="1"/>
      <c r="BV3614" s="1"/>
      <c r="BW3614" s="1"/>
      <c r="BX3614" s="1"/>
      <c r="BY3614" s="1"/>
      <c r="BZ3614" s="1"/>
      <c r="CA3614" s="1"/>
      <c r="CB3614" s="1"/>
      <c r="CC3614" s="1"/>
      <c r="CD3614" s="1"/>
      <c r="CE3614" s="1"/>
      <c r="CF3614" s="1"/>
      <c r="CG3614" s="1"/>
      <c r="CH3614" s="1"/>
      <c r="CI3614" s="1"/>
      <c r="CJ3614" s="1"/>
      <c r="CK3614" s="1"/>
      <c r="CL3614" s="1"/>
      <c r="CM3614" s="1"/>
      <c r="CN3614" s="1"/>
      <c r="CO3614" s="1"/>
      <c r="CP3614" s="1"/>
      <c r="CQ3614" s="1"/>
      <c r="CR3614" s="1"/>
      <c r="CS3614" s="1"/>
      <c r="CT3614" s="1"/>
      <c r="CU3614" s="1"/>
      <c r="CV3614" s="1"/>
      <c r="CW3614" s="1"/>
      <c r="CX3614" s="1"/>
      <c r="CY3614" s="1"/>
      <c r="CZ3614" s="1"/>
      <c r="DA3614" s="1"/>
      <c r="DB3614" s="1"/>
      <c r="DC3614" s="1"/>
      <c r="DD3614" s="1"/>
      <c r="DE3614" s="1"/>
      <c r="DF3614" s="1"/>
      <c r="DG3614" s="1"/>
      <c r="DH3614" s="1"/>
      <c r="DI3614" s="1"/>
      <c r="DJ3614" s="1"/>
      <c r="DK3614" s="1"/>
      <c r="DL3614" s="1"/>
      <c r="DM3614" s="1"/>
      <c r="DN3614" s="1"/>
      <c r="DO3614" s="1"/>
      <c r="DP3614" s="1"/>
      <c r="DQ3614" s="1"/>
      <c r="DR3614" s="1"/>
      <c r="DS3614" s="1"/>
      <c r="DT3614" s="1"/>
      <c r="DU3614" s="1"/>
      <c r="DV3614" s="1"/>
      <c r="DW3614" s="1"/>
      <c r="DX3614" s="1"/>
      <c r="DY3614" s="1"/>
      <c r="DZ3614" s="1"/>
      <c r="EA3614" s="1"/>
      <c r="EB3614" s="1"/>
      <c r="EC3614" s="1"/>
      <c r="ED3614" s="1"/>
      <c r="EE3614" s="1"/>
      <c r="EF3614" s="1"/>
      <c r="EG3614" s="1"/>
      <c r="EH3614" s="1"/>
      <c r="EI3614" s="1"/>
      <c r="EJ3614" s="1"/>
      <c r="EK3614" s="1"/>
      <c r="EL3614" s="1"/>
      <c r="EM3614" s="1"/>
      <c r="EN3614" s="1"/>
      <c r="EO3614" s="1"/>
      <c r="EP3614" s="1"/>
      <c r="EQ3614" s="1"/>
      <c r="ER3614" s="1"/>
      <c r="ES3614" s="1"/>
      <c r="ET3614" s="1"/>
      <c r="EU3614" s="1"/>
      <c r="EV3614" s="1"/>
      <c r="EW3614" s="1"/>
      <c r="EX3614" s="1"/>
      <c r="EY3614" s="1"/>
      <c r="EZ3614" s="1"/>
      <c r="FA3614" s="1"/>
      <c r="FB3614" s="1"/>
      <c r="FC3614" s="1"/>
      <c r="FD3614" s="1"/>
      <c r="FE3614" s="1"/>
      <c r="FF3614" s="1"/>
      <c r="FG3614" s="1"/>
      <c r="FH3614" s="1"/>
      <c r="FI3614" s="1"/>
      <c r="FJ3614" s="1"/>
      <c r="FK3614" s="1"/>
      <c r="FL3614" s="1"/>
      <c r="FM3614" s="1"/>
      <c r="FN3614" s="1"/>
      <c r="FO3614" s="1"/>
      <c r="FP3614" s="1"/>
      <c r="FQ3614" s="1"/>
      <c r="FR3614" s="1"/>
      <c r="FS3614" s="1"/>
      <c r="FT3614" s="1"/>
      <c r="FU3614" s="1"/>
      <c r="FV3614" s="1"/>
      <c r="FW3614" s="1"/>
      <c r="FX3614" s="1"/>
      <c r="FY3614" s="1"/>
      <c r="FZ3614" s="1"/>
      <c r="GA3614" s="1"/>
      <c r="GB3614" s="1"/>
      <c r="GC3614" s="1"/>
      <c r="GD3614" s="1"/>
      <c r="GE3614" s="1"/>
      <c r="GF3614" s="1"/>
      <c r="GG3614" s="1"/>
      <c r="GH3614" s="1"/>
      <c r="GI3614" s="1"/>
      <c r="GJ3614" s="1"/>
      <c r="GK3614" s="1"/>
      <c r="GL3614" s="1"/>
      <c r="GM3614" s="1"/>
      <c r="GN3614" s="1"/>
      <c r="GO3614" s="1"/>
    </row>
    <row r="3615" spans="1:197" s="40" customFormat="1" x14ac:dyDescent="0.25">
      <c r="A3615" s="41"/>
      <c r="B3615" s="4"/>
      <c r="C3615" s="41"/>
      <c r="D3615" s="42"/>
      <c r="E3615" s="42"/>
      <c r="F3615" s="42"/>
      <c r="G3615" s="1"/>
      <c r="H3615" s="1"/>
      <c r="I3615" s="1"/>
      <c r="J3615" s="1"/>
      <c r="K3615" s="1"/>
      <c r="L3615" s="1"/>
      <c r="M3615" s="2"/>
      <c r="N3615" s="1"/>
      <c r="O3615" s="1"/>
      <c r="P3615" s="1"/>
      <c r="Q3615" s="1"/>
      <c r="R3615" s="1"/>
      <c r="S3615" s="1"/>
      <c r="T3615" s="1"/>
      <c r="U3615" s="1"/>
      <c r="V3615" s="1"/>
      <c r="W3615" s="1"/>
      <c r="X3615" s="1"/>
      <c r="Y3615" s="1"/>
      <c r="Z3615" s="1"/>
      <c r="AA3615" s="1"/>
      <c r="AB3615" s="1"/>
      <c r="AC3615" s="1"/>
      <c r="AD3615" s="1"/>
      <c r="AE3615" s="1"/>
      <c r="AF3615" s="1"/>
      <c r="AG3615" s="1"/>
      <c r="AH3615" s="1"/>
      <c r="AI3615" s="1"/>
      <c r="AJ3615" s="1"/>
      <c r="AK3615" s="1"/>
      <c r="AL3615" s="1"/>
      <c r="AM3615" s="1"/>
      <c r="AN3615" s="1"/>
      <c r="AO3615" s="1"/>
      <c r="AP3615" s="1"/>
      <c r="AQ3615" s="1"/>
      <c r="AR3615" s="1"/>
      <c r="AS3615" s="1"/>
      <c r="AT3615" s="1"/>
      <c r="AU3615" s="1"/>
      <c r="AV3615" s="1"/>
      <c r="AW3615" s="1"/>
      <c r="AX3615" s="1"/>
      <c r="AY3615" s="1"/>
      <c r="AZ3615" s="1"/>
      <c r="BA3615" s="1"/>
      <c r="BB3615" s="1"/>
      <c r="BC3615" s="1"/>
      <c r="BD3615" s="1"/>
      <c r="BE3615" s="1"/>
      <c r="BF3615" s="1"/>
      <c r="BG3615" s="1"/>
      <c r="BH3615" s="1"/>
      <c r="BI3615" s="1"/>
      <c r="BJ3615" s="1"/>
      <c r="BK3615" s="1"/>
      <c r="BL3615" s="1"/>
      <c r="BM3615" s="1"/>
      <c r="BN3615" s="1"/>
      <c r="BO3615" s="1"/>
      <c r="BP3615" s="1"/>
      <c r="BQ3615" s="1"/>
      <c r="BR3615" s="1"/>
      <c r="BS3615" s="1"/>
      <c r="BT3615" s="1"/>
      <c r="BU3615" s="1"/>
      <c r="BV3615" s="1"/>
      <c r="BW3615" s="1"/>
      <c r="BX3615" s="1"/>
      <c r="BY3615" s="1"/>
      <c r="BZ3615" s="1"/>
      <c r="CA3615" s="1"/>
      <c r="CB3615" s="1"/>
      <c r="CC3615" s="1"/>
      <c r="CD3615" s="1"/>
      <c r="CE3615" s="1"/>
      <c r="CF3615" s="1"/>
      <c r="CG3615" s="1"/>
      <c r="CH3615" s="1"/>
      <c r="CI3615" s="1"/>
      <c r="CJ3615" s="1"/>
      <c r="CK3615" s="1"/>
      <c r="CL3615" s="1"/>
      <c r="CM3615" s="1"/>
      <c r="CN3615" s="1"/>
      <c r="CO3615" s="1"/>
      <c r="CP3615" s="1"/>
      <c r="CQ3615" s="1"/>
      <c r="CR3615" s="1"/>
      <c r="CS3615" s="1"/>
      <c r="CT3615" s="1"/>
      <c r="CU3615" s="1"/>
      <c r="CV3615" s="1"/>
      <c r="CW3615" s="1"/>
      <c r="CX3615" s="1"/>
      <c r="CY3615" s="1"/>
      <c r="CZ3615" s="1"/>
      <c r="DA3615" s="1"/>
      <c r="DB3615" s="1"/>
      <c r="DC3615" s="1"/>
      <c r="DD3615" s="1"/>
      <c r="DE3615" s="1"/>
      <c r="DF3615" s="1"/>
      <c r="DG3615" s="1"/>
      <c r="DH3615" s="1"/>
      <c r="DI3615" s="1"/>
      <c r="DJ3615" s="1"/>
      <c r="DK3615" s="1"/>
      <c r="DL3615" s="1"/>
      <c r="DM3615" s="1"/>
      <c r="DN3615" s="1"/>
      <c r="DO3615" s="1"/>
      <c r="DP3615" s="1"/>
      <c r="DQ3615" s="1"/>
      <c r="DR3615" s="1"/>
      <c r="DS3615" s="1"/>
      <c r="DT3615" s="1"/>
      <c r="DU3615" s="1"/>
      <c r="DV3615" s="1"/>
      <c r="DW3615" s="1"/>
      <c r="DX3615" s="1"/>
      <c r="DY3615" s="1"/>
      <c r="DZ3615" s="1"/>
      <c r="EA3615" s="1"/>
      <c r="EB3615" s="1"/>
      <c r="EC3615" s="1"/>
      <c r="ED3615" s="1"/>
      <c r="EE3615" s="1"/>
      <c r="EF3615" s="1"/>
      <c r="EG3615" s="1"/>
      <c r="EH3615" s="1"/>
      <c r="EI3615" s="1"/>
      <c r="EJ3615" s="1"/>
      <c r="EK3615" s="1"/>
      <c r="EL3615" s="1"/>
      <c r="EM3615" s="1"/>
      <c r="EN3615" s="1"/>
      <c r="EO3615" s="1"/>
      <c r="EP3615" s="1"/>
      <c r="EQ3615" s="1"/>
      <c r="ER3615" s="1"/>
      <c r="ES3615" s="1"/>
      <c r="ET3615" s="1"/>
      <c r="EU3615" s="1"/>
      <c r="EV3615" s="1"/>
      <c r="EW3615" s="1"/>
      <c r="EX3615" s="1"/>
      <c r="EY3615" s="1"/>
      <c r="EZ3615" s="1"/>
      <c r="FA3615" s="1"/>
      <c r="FB3615" s="1"/>
      <c r="FC3615" s="1"/>
      <c r="FD3615" s="1"/>
      <c r="FE3615" s="1"/>
      <c r="FF3615" s="1"/>
      <c r="FG3615" s="1"/>
      <c r="FH3615" s="1"/>
      <c r="FI3615" s="1"/>
      <c r="FJ3615" s="1"/>
      <c r="FK3615" s="1"/>
      <c r="FL3615" s="1"/>
      <c r="FM3615" s="1"/>
      <c r="FN3615" s="1"/>
      <c r="FO3615" s="1"/>
      <c r="FP3615" s="1"/>
      <c r="FQ3615" s="1"/>
      <c r="FR3615" s="1"/>
      <c r="FS3615" s="1"/>
      <c r="FT3615" s="1"/>
      <c r="FU3615" s="1"/>
      <c r="FV3615" s="1"/>
      <c r="FW3615" s="1"/>
      <c r="FX3615" s="1"/>
      <c r="FY3615" s="1"/>
      <c r="FZ3615" s="1"/>
      <c r="GA3615" s="1"/>
      <c r="GB3615" s="1"/>
      <c r="GC3615" s="1"/>
      <c r="GD3615" s="1"/>
      <c r="GE3615" s="1"/>
      <c r="GF3615" s="1"/>
      <c r="GG3615" s="1"/>
      <c r="GH3615" s="1"/>
      <c r="GI3615" s="1"/>
      <c r="GJ3615" s="1"/>
      <c r="GK3615" s="1"/>
      <c r="GL3615" s="1"/>
      <c r="GM3615" s="1"/>
      <c r="GN3615" s="1"/>
      <c r="GO3615" s="1"/>
    </row>
    <row r="3616" spans="1:197" s="40" customFormat="1" x14ac:dyDescent="0.25">
      <c r="A3616" s="41"/>
      <c r="B3616" s="4"/>
      <c r="C3616" s="41"/>
      <c r="D3616" s="42"/>
      <c r="E3616" s="42"/>
      <c r="F3616" s="42"/>
      <c r="G3616" s="1"/>
      <c r="H3616" s="1"/>
      <c r="I3616" s="1"/>
      <c r="J3616" s="1"/>
      <c r="K3616" s="1"/>
      <c r="L3616" s="1"/>
      <c r="M3616" s="2"/>
      <c r="N3616" s="1"/>
      <c r="O3616" s="1"/>
      <c r="P3616" s="1"/>
      <c r="Q3616" s="1"/>
      <c r="R3616" s="1"/>
      <c r="S3616" s="1"/>
      <c r="T3616" s="1"/>
      <c r="U3616" s="1"/>
      <c r="V3616" s="1"/>
      <c r="W3616" s="1"/>
      <c r="X3616" s="1"/>
      <c r="Y3616" s="1"/>
      <c r="Z3616" s="1"/>
      <c r="AA3616" s="1"/>
      <c r="AB3616" s="1"/>
      <c r="AC3616" s="1"/>
      <c r="AD3616" s="1"/>
      <c r="AE3616" s="1"/>
      <c r="AF3616" s="1"/>
      <c r="AG3616" s="1"/>
      <c r="AH3616" s="1"/>
      <c r="AI3616" s="1"/>
      <c r="AJ3616" s="1"/>
      <c r="AK3616" s="1"/>
      <c r="AL3616" s="1"/>
      <c r="AM3616" s="1"/>
      <c r="AN3616" s="1"/>
      <c r="AO3616" s="1"/>
      <c r="AP3616" s="1"/>
      <c r="AQ3616" s="1"/>
      <c r="AR3616" s="1"/>
      <c r="AS3616" s="1"/>
      <c r="AT3616" s="1"/>
      <c r="AU3616" s="1"/>
      <c r="AV3616" s="1"/>
      <c r="AW3616" s="1"/>
      <c r="AX3616" s="1"/>
      <c r="AY3616" s="1"/>
      <c r="AZ3616" s="1"/>
      <c r="BA3616" s="1"/>
      <c r="BB3616" s="1"/>
      <c r="BC3616" s="1"/>
      <c r="BD3616" s="1"/>
      <c r="BE3616" s="1"/>
      <c r="BF3616" s="1"/>
      <c r="BG3616" s="1"/>
      <c r="BH3616" s="1"/>
      <c r="BI3616" s="1"/>
      <c r="BJ3616" s="1"/>
      <c r="BK3616" s="1"/>
      <c r="BL3616" s="1"/>
      <c r="BM3616" s="1"/>
      <c r="BN3616" s="1"/>
      <c r="BO3616" s="1"/>
      <c r="BP3616" s="1"/>
      <c r="BQ3616" s="1"/>
      <c r="BR3616" s="1"/>
      <c r="BS3616" s="1"/>
      <c r="BT3616" s="1"/>
      <c r="BU3616" s="1"/>
      <c r="BV3616" s="1"/>
      <c r="BW3616" s="1"/>
      <c r="BX3616" s="1"/>
      <c r="BY3616" s="1"/>
      <c r="BZ3616" s="1"/>
      <c r="CA3616" s="1"/>
      <c r="CB3616" s="1"/>
      <c r="CC3616" s="1"/>
      <c r="CD3616" s="1"/>
      <c r="CE3616" s="1"/>
      <c r="CF3616" s="1"/>
      <c r="CG3616" s="1"/>
      <c r="CH3616" s="1"/>
      <c r="CI3616" s="1"/>
      <c r="CJ3616" s="1"/>
      <c r="CK3616" s="1"/>
      <c r="CL3616" s="1"/>
      <c r="CM3616" s="1"/>
      <c r="CN3616" s="1"/>
      <c r="CO3616" s="1"/>
      <c r="CP3616" s="1"/>
      <c r="CQ3616" s="1"/>
      <c r="CR3616" s="1"/>
      <c r="CS3616" s="1"/>
      <c r="CT3616" s="1"/>
      <c r="CU3616" s="1"/>
      <c r="CV3616" s="1"/>
      <c r="CW3616" s="1"/>
      <c r="CX3616" s="1"/>
      <c r="CY3616" s="1"/>
      <c r="CZ3616" s="1"/>
      <c r="DA3616" s="1"/>
      <c r="DB3616" s="1"/>
      <c r="DC3616" s="1"/>
      <c r="DD3616" s="1"/>
      <c r="DE3616" s="1"/>
      <c r="DF3616" s="1"/>
      <c r="DG3616" s="1"/>
      <c r="DH3616" s="1"/>
      <c r="DI3616" s="1"/>
      <c r="DJ3616" s="1"/>
      <c r="DK3616" s="1"/>
      <c r="DL3616" s="1"/>
      <c r="DM3616" s="1"/>
      <c r="DN3616" s="1"/>
      <c r="DO3616" s="1"/>
      <c r="DP3616" s="1"/>
      <c r="DQ3616" s="1"/>
      <c r="DR3616" s="1"/>
      <c r="DS3616" s="1"/>
      <c r="DT3616" s="1"/>
      <c r="DU3616" s="1"/>
      <c r="DV3616" s="1"/>
      <c r="DW3616" s="1"/>
      <c r="DX3616" s="1"/>
      <c r="DY3616" s="1"/>
      <c r="DZ3616" s="1"/>
      <c r="EA3616" s="1"/>
      <c r="EB3616" s="1"/>
      <c r="EC3616" s="1"/>
      <c r="ED3616" s="1"/>
      <c r="EE3616" s="1"/>
      <c r="EF3616" s="1"/>
      <c r="EG3616" s="1"/>
      <c r="EH3616" s="1"/>
      <c r="EI3616" s="1"/>
      <c r="EJ3616" s="1"/>
      <c r="EK3616" s="1"/>
      <c r="EL3616" s="1"/>
      <c r="EM3616" s="1"/>
      <c r="EN3616" s="1"/>
      <c r="EO3616" s="1"/>
      <c r="EP3616" s="1"/>
      <c r="EQ3616" s="1"/>
      <c r="ER3616" s="1"/>
      <c r="ES3616" s="1"/>
      <c r="ET3616" s="1"/>
      <c r="EU3616" s="1"/>
      <c r="EV3616" s="1"/>
      <c r="EW3616" s="1"/>
      <c r="EX3616" s="1"/>
      <c r="EY3616" s="1"/>
      <c r="EZ3616" s="1"/>
      <c r="FA3616" s="1"/>
      <c r="FB3616" s="1"/>
      <c r="FC3616" s="1"/>
      <c r="FD3616" s="1"/>
      <c r="FE3616" s="1"/>
      <c r="FF3616" s="1"/>
      <c r="FG3616" s="1"/>
      <c r="FH3616" s="1"/>
      <c r="FI3616" s="1"/>
      <c r="FJ3616" s="1"/>
      <c r="FK3616" s="1"/>
      <c r="FL3616" s="1"/>
      <c r="FM3616" s="1"/>
      <c r="FN3616" s="1"/>
      <c r="FO3616" s="1"/>
      <c r="FP3616" s="1"/>
      <c r="FQ3616" s="1"/>
      <c r="FR3616" s="1"/>
      <c r="FS3616" s="1"/>
      <c r="FT3616" s="1"/>
      <c r="FU3616" s="1"/>
      <c r="FV3616" s="1"/>
      <c r="FW3616" s="1"/>
      <c r="FX3616" s="1"/>
      <c r="FY3616" s="1"/>
      <c r="FZ3616" s="1"/>
      <c r="GA3616" s="1"/>
      <c r="GB3616" s="1"/>
      <c r="GC3616" s="1"/>
      <c r="GD3616" s="1"/>
      <c r="GE3616" s="1"/>
      <c r="GF3616" s="1"/>
      <c r="GG3616" s="1"/>
      <c r="GH3616" s="1"/>
      <c r="GI3616" s="1"/>
      <c r="GJ3616" s="1"/>
      <c r="GK3616" s="1"/>
      <c r="GL3616" s="1"/>
      <c r="GM3616" s="1"/>
      <c r="GN3616" s="1"/>
      <c r="GO3616" s="1"/>
    </row>
    <row r="3617" spans="1:197" s="40" customFormat="1" x14ac:dyDescent="0.25">
      <c r="A3617" s="41"/>
      <c r="B3617" s="4"/>
      <c r="C3617" s="41"/>
      <c r="D3617" s="42"/>
      <c r="E3617" s="42"/>
      <c r="F3617" s="42"/>
      <c r="G3617" s="1"/>
      <c r="H3617" s="1"/>
      <c r="I3617" s="1"/>
      <c r="J3617" s="1"/>
      <c r="K3617" s="1"/>
      <c r="L3617" s="1"/>
      <c r="M3617" s="2"/>
      <c r="N3617" s="1"/>
      <c r="O3617" s="1"/>
      <c r="P3617" s="1"/>
      <c r="Q3617" s="1"/>
      <c r="R3617" s="1"/>
      <c r="S3617" s="1"/>
      <c r="T3617" s="1"/>
      <c r="U3617" s="1"/>
      <c r="V3617" s="1"/>
      <c r="W3617" s="1"/>
      <c r="X3617" s="1"/>
      <c r="Y3617" s="1"/>
      <c r="Z3617" s="1"/>
      <c r="AA3617" s="1"/>
      <c r="AB3617" s="1"/>
      <c r="AC3617" s="1"/>
      <c r="AD3617" s="1"/>
      <c r="AE3617" s="1"/>
      <c r="AF3617" s="1"/>
      <c r="AG3617" s="1"/>
      <c r="AH3617" s="1"/>
      <c r="AI3617" s="1"/>
      <c r="AJ3617" s="1"/>
      <c r="AK3617" s="1"/>
      <c r="AL3617" s="1"/>
      <c r="AM3617" s="1"/>
      <c r="AN3617" s="1"/>
      <c r="AO3617" s="1"/>
      <c r="AP3617" s="1"/>
      <c r="AQ3617" s="1"/>
      <c r="AR3617" s="1"/>
      <c r="AS3617" s="1"/>
      <c r="AT3617" s="1"/>
      <c r="AU3617" s="1"/>
      <c r="AV3617" s="1"/>
      <c r="AW3617" s="1"/>
      <c r="AX3617" s="1"/>
      <c r="AY3617" s="1"/>
      <c r="AZ3617" s="1"/>
      <c r="BA3617" s="1"/>
      <c r="BB3617" s="1"/>
      <c r="BC3617" s="1"/>
      <c r="BD3617" s="1"/>
      <c r="BE3617" s="1"/>
      <c r="BF3617" s="1"/>
      <c r="BG3617" s="1"/>
      <c r="BH3617" s="1"/>
      <c r="BI3617" s="1"/>
      <c r="BJ3617" s="1"/>
      <c r="BK3617" s="1"/>
      <c r="BL3617" s="1"/>
      <c r="BM3617" s="1"/>
      <c r="BN3617" s="1"/>
      <c r="BO3617" s="1"/>
      <c r="BP3617" s="1"/>
      <c r="BQ3617" s="1"/>
      <c r="BR3617" s="1"/>
      <c r="BS3617" s="1"/>
      <c r="BT3617" s="1"/>
      <c r="BU3617" s="1"/>
      <c r="BV3617" s="1"/>
      <c r="BW3617" s="1"/>
      <c r="BX3617" s="1"/>
      <c r="BY3617" s="1"/>
      <c r="BZ3617" s="1"/>
      <c r="CA3617" s="1"/>
      <c r="CB3617" s="1"/>
      <c r="CC3617" s="1"/>
      <c r="CD3617" s="1"/>
      <c r="CE3617" s="1"/>
      <c r="CF3617" s="1"/>
      <c r="CG3617" s="1"/>
      <c r="CH3617" s="1"/>
      <c r="CI3617" s="1"/>
      <c r="CJ3617" s="1"/>
      <c r="CK3617" s="1"/>
      <c r="CL3617" s="1"/>
      <c r="CM3617" s="1"/>
      <c r="CN3617" s="1"/>
      <c r="CO3617" s="1"/>
      <c r="CP3617" s="1"/>
      <c r="CQ3617" s="1"/>
      <c r="CR3617" s="1"/>
      <c r="CS3617" s="1"/>
      <c r="CT3617" s="1"/>
      <c r="CU3617" s="1"/>
      <c r="CV3617" s="1"/>
      <c r="CW3617" s="1"/>
      <c r="CX3617" s="1"/>
      <c r="CY3617" s="1"/>
      <c r="CZ3617" s="1"/>
      <c r="DA3617" s="1"/>
      <c r="DB3617" s="1"/>
      <c r="DC3617" s="1"/>
      <c r="DD3617" s="1"/>
      <c r="DE3617" s="1"/>
      <c r="DF3617" s="1"/>
      <c r="DG3617" s="1"/>
      <c r="DH3617" s="1"/>
      <c r="DI3617" s="1"/>
      <c r="DJ3617" s="1"/>
      <c r="DK3617" s="1"/>
      <c r="DL3617" s="1"/>
      <c r="DM3617" s="1"/>
      <c r="DN3617" s="1"/>
      <c r="DO3617" s="1"/>
      <c r="DP3617" s="1"/>
      <c r="DQ3617" s="1"/>
      <c r="DR3617" s="1"/>
      <c r="DS3617" s="1"/>
      <c r="DT3617" s="1"/>
      <c r="DU3617" s="1"/>
      <c r="DV3617" s="1"/>
      <c r="DW3617" s="1"/>
      <c r="DX3617" s="1"/>
      <c r="DY3617" s="1"/>
      <c r="DZ3617" s="1"/>
      <c r="EA3617" s="1"/>
      <c r="EB3617" s="1"/>
      <c r="EC3617" s="1"/>
      <c r="ED3617" s="1"/>
      <c r="EE3617" s="1"/>
      <c r="EF3617" s="1"/>
      <c r="EG3617" s="1"/>
      <c r="EH3617" s="1"/>
      <c r="EI3617" s="1"/>
      <c r="EJ3617" s="1"/>
      <c r="EK3617" s="1"/>
      <c r="EL3617" s="1"/>
      <c r="EM3617" s="1"/>
      <c r="EN3617" s="1"/>
      <c r="EO3617" s="1"/>
      <c r="EP3617" s="1"/>
      <c r="EQ3617" s="1"/>
      <c r="ER3617" s="1"/>
      <c r="ES3617" s="1"/>
      <c r="ET3617" s="1"/>
      <c r="EU3617" s="1"/>
      <c r="EV3617" s="1"/>
      <c r="EW3617" s="1"/>
      <c r="EX3617" s="1"/>
      <c r="EY3617" s="1"/>
      <c r="EZ3617" s="1"/>
      <c r="FA3617" s="1"/>
      <c r="FB3617" s="1"/>
      <c r="FC3617" s="1"/>
      <c r="FD3617" s="1"/>
      <c r="FE3617" s="1"/>
      <c r="FF3617" s="1"/>
      <c r="FG3617" s="1"/>
      <c r="FH3617" s="1"/>
      <c r="FI3617" s="1"/>
      <c r="FJ3617" s="1"/>
      <c r="FK3617" s="1"/>
      <c r="FL3617" s="1"/>
      <c r="FM3617" s="1"/>
      <c r="FN3617" s="1"/>
      <c r="FO3617" s="1"/>
      <c r="FP3617" s="1"/>
      <c r="FQ3617" s="1"/>
      <c r="FR3617" s="1"/>
      <c r="FS3617" s="1"/>
      <c r="FT3617" s="1"/>
      <c r="FU3617" s="1"/>
      <c r="FV3617" s="1"/>
      <c r="FW3617" s="1"/>
      <c r="FX3617" s="1"/>
      <c r="FY3617" s="1"/>
      <c r="FZ3617" s="1"/>
      <c r="GA3617" s="1"/>
      <c r="GB3617" s="1"/>
      <c r="GC3617" s="1"/>
      <c r="GD3617" s="1"/>
      <c r="GE3617" s="1"/>
      <c r="GF3617" s="1"/>
      <c r="GG3617" s="1"/>
      <c r="GH3617" s="1"/>
      <c r="GI3617" s="1"/>
      <c r="GJ3617" s="1"/>
      <c r="GK3617" s="1"/>
      <c r="GL3617" s="1"/>
      <c r="GM3617" s="1"/>
      <c r="GN3617" s="1"/>
      <c r="GO3617" s="1"/>
    </row>
    <row r="3618" spans="1:197" s="40" customFormat="1" x14ac:dyDescent="0.25">
      <c r="A3618" s="41"/>
      <c r="B3618" s="4"/>
      <c r="C3618" s="41"/>
      <c r="D3618" s="42"/>
      <c r="E3618" s="42"/>
      <c r="F3618" s="42"/>
      <c r="G3618" s="1"/>
      <c r="H3618" s="1"/>
      <c r="I3618" s="1"/>
      <c r="J3618" s="1"/>
      <c r="K3618" s="1"/>
      <c r="L3618" s="1"/>
      <c r="M3618" s="2"/>
      <c r="N3618" s="1"/>
      <c r="O3618" s="1"/>
      <c r="P3618" s="1"/>
      <c r="Q3618" s="1"/>
      <c r="R3618" s="1"/>
      <c r="S3618" s="1"/>
      <c r="T3618" s="1"/>
      <c r="U3618" s="1"/>
      <c r="V3618" s="1"/>
      <c r="W3618" s="1"/>
      <c r="X3618" s="1"/>
      <c r="Y3618" s="1"/>
      <c r="Z3618" s="1"/>
      <c r="AA3618" s="1"/>
      <c r="AB3618" s="1"/>
      <c r="AC3618" s="1"/>
      <c r="AD3618" s="1"/>
      <c r="AE3618" s="1"/>
      <c r="AF3618" s="1"/>
      <c r="AG3618" s="1"/>
      <c r="AH3618" s="1"/>
      <c r="AI3618" s="1"/>
      <c r="AJ3618" s="1"/>
      <c r="AK3618" s="1"/>
      <c r="AL3618" s="1"/>
      <c r="AM3618" s="1"/>
      <c r="AN3618" s="1"/>
      <c r="AO3618" s="1"/>
      <c r="AP3618" s="1"/>
      <c r="AQ3618" s="1"/>
      <c r="AR3618" s="1"/>
      <c r="AS3618" s="1"/>
      <c r="AT3618" s="1"/>
      <c r="AU3618" s="1"/>
      <c r="AV3618" s="1"/>
      <c r="AW3618" s="1"/>
      <c r="AX3618" s="1"/>
      <c r="AY3618" s="1"/>
      <c r="AZ3618" s="1"/>
      <c r="BA3618" s="1"/>
      <c r="BB3618" s="1"/>
      <c r="BC3618" s="1"/>
      <c r="BD3618" s="1"/>
      <c r="BE3618" s="1"/>
      <c r="BF3618" s="1"/>
      <c r="BG3618" s="1"/>
      <c r="BH3618" s="1"/>
      <c r="BI3618" s="1"/>
      <c r="BJ3618" s="1"/>
      <c r="BK3618" s="1"/>
      <c r="BL3618" s="1"/>
      <c r="BM3618" s="1"/>
      <c r="BN3618" s="1"/>
      <c r="BO3618" s="1"/>
      <c r="BP3618" s="1"/>
      <c r="BQ3618" s="1"/>
      <c r="BR3618" s="1"/>
      <c r="BS3618" s="1"/>
      <c r="BT3618" s="1"/>
      <c r="BU3618" s="1"/>
      <c r="BV3618" s="1"/>
      <c r="BW3618" s="1"/>
      <c r="BX3618" s="1"/>
      <c r="BY3618" s="1"/>
      <c r="BZ3618" s="1"/>
      <c r="CA3618" s="1"/>
      <c r="CB3618" s="1"/>
      <c r="CC3618" s="1"/>
      <c r="CD3618" s="1"/>
      <c r="CE3618" s="1"/>
      <c r="CF3618" s="1"/>
      <c r="CG3618" s="1"/>
      <c r="CH3618" s="1"/>
      <c r="CI3618" s="1"/>
      <c r="CJ3618" s="1"/>
      <c r="CK3618" s="1"/>
      <c r="CL3618" s="1"/>
      <c r="CM3618" s="1"/>
      <c r="CN3618" s="1"/>
      <c r="CO3618" s="1"/>
      <c r="CP3618" s="1"/>
      <c r="CQ3618" s="1"/>
      <c r="CR3618" s="1"/>
      <c r="CS3618" s="1"/>
      <c r="CT3618" s="1"/>
      <c r="CU3618" s="1"/>
      <c r="CV3618" s="1"/>
      <c r="CW3618" s="1"/>
      <c r="CX3618" s="1"/>
      <c r="CY3618" s="1"/>
      <c r="CZ3618" s="1"/>
      <c r="DA3618" s="1"/>
      <c r="DB3618" s="1"/>
      <c r="DC3618" s="1"/>
      <c r="DD3618" s="1"/>
      <c r="DE3618" s="1"/>
      <c r="DF3618" s="1"/>
      <c r="DG3618" s="1"/>
      <c r="DH3618" s="1"/>
      <c r="DI3618" s="1"/>
      <c r="DJ3618" s="1"/>
      <c r="DK3618" s="1"/>
      <c r="DL3618" s="1"/>
      <c r="DM3618" s="1"/>
      <c r="DN3618" s="1"/>
      <c r="DO3618" s="1"/>
      <c r="DP3618" s="1"/>
      <c r="DQ3618" s="1"/>
      <c r="DR3618" s="1"/>
      <c r="DS3618" s="1"/>
      <c r="DT3618" s="1"/>
      <c r="DU3618" s="1"/>
      <c r="DV3618" s="1"/>
      <c r="DW3618" s="1"/>
      <c r="DX3618" s="1"/>
      <c r="DY3618" s="1"/>
      <c r="DZ3618" s="1"/>
      <c r="EA3618" s="1"/>
      <c r="EB3618" s="1"/>
      <c r="EC3618" s="1"/>
      <c r="ED3618" s="1"/>
      <c r="EE3618" s="1"/>
      <c r="EF3618" s="1"/>
      <c r="EG3618" s="1"/>
      <c r="EH3618" s="1"/>
      <c r="EI3618" s="1"/>
      <c r="EJ3618" s="1"/>
      <c r="EK3618" s="1"/>
      <c r="EL3618" s="1"/>
      <c r="EM3618" s="1"/>
      <c r="EN3618" s="1"/>
      <c r="EO3618" s="1"/>
      <c r="EP3618" s="1"/>
      <c r="EQ3618" s="1"/>
      <c r="ER3618" s="1"/>
      <c r="ES3618" s="1"/>
      <c r="ET3618" s="1"/>
      <c r="EU3618" s="1"/>
      <c r="EV3618" s="1"/>
      <c r="EW3618" s="1"/>
      <c r="EX3618" s="1"/>
      <c r="EY3618" s="1"/>
      <c r="EZ3618" s="1"/>
      <c r="FA3618" s="1"/>
      <c r="FB3618" s="1"/>
      <c r="FC3618" s="1"/>
      <c r="FD3618" s="1"/>
      <c r="FE3618" s="1"/>
      <c r="FF3618" s="1"/>
      <c r="FG3618" s="1"/>
      <c r="FH3618" s="1"/>
      <c r="FI3618" s="1"/>
      <c r="FJ3618" s="1"/>
      <c r="FK3618" s="1"/>
      <c r="FL3618" s="1"/>
      <c r="FM3618" s="1"/>
      <c r="FN3618" s="1"/>
      <c r="FO3618" s="1"/>
      <c r="FP3618" s="1"/>
      <c r="FQ3618" s="1"/>
      <c r="FR3618" s="1"/>
      <c r="FS3618" s="1"/>
      <c r="FT3618" s="1"/>
      <c r="FU3618" s="1"/>
      <c r="FV3618" s="1"/>
      <c r="FW3618" s="1"/>
      <c r="FX3618" s="1"/>
      <c r="FY3618" s="1"/>
      <c r="FZ3618" s="1"/>
      <c r="GA3618" s="1"/>
      <c r="GB3618" s="1"/>
      <c r="GC3618" s="1"/>
      <c r="GD3618" s="1"/>
      <c r="GE3618" s="1"/>
      <c r="GF3618" s="1"/>
      <c r="GG3618" s="1"/>
      <c r="GH3618" s="1"/>
      <c r="GI3618" s="1"/>
      <c r="GJ3618" s="1"/>
      <c r="GK3618" s="1"/>
      <c r="GL3618" s="1"/>
      <c r="GM3618" s="1"/>
      <c r="GN3618" s="1"/>
      <c r="GO3618" s="1"/>
    </row>
    <row r="3619" spans="1:197" s="40" customFormat="1" x14ac:dyDescent="0.25">
      <c r="A3619" s="41"/>
      <c r="B3619" s="4"/>
      <c r="C3619" s="41"/>
      <c r="D3619" s="42"/>
      <c r="E3619" s="42"/>
      <c r="F3619" s="42"/>
      <c r="G3619" s="1"/>
      <c r="H3619" s="1"/>
      <c r="I3619" s="1"/>
      <c r="J3619" s="1"/>
      <c r="K3619" s="1"/>
      <c r="L3619" s="1"/>
      <c r="M3619" s="2"/>
      <c r="N3619" s="1"/>
      <c r="O3619" s="1"/>
      <c r="P3619" s="1"/>
      <c r="Q3619" s="1"/>
      <c r="R3619" s="1"/>
      <c r="S3619" s="1"/>
      <c r="T3619" s="1"/>
      <c r="U3619" s="1"/>
      <c r="V3619" s="1"/>
      <c r="W3619" s="1"/>
      <c r="X3619" s="1"/>
      <c r="Y3619" s="1"/>
      <c r="Z3619" s="1"/>
      <c r="AA3619" s="1"/>
      <c r="AB3619" s="1"/>
      <c r="AC3619" s="1"/>
      <c r="AD3619" s="1"/>
      <c r="AE3619" s="1"/>
      <c r="AF3619" s="1"/>
      <c r="AG3619" s="1"/>
      <c r="AH3619" s="1"/>
      <c r="AI3619" s="1"/>
      <c r="AJ3619" s="1"/>
      <c r="AK3619" s="1"/>
      <c r="AL3619" s="1"/>
      <c r="AM3619" s="1"/>
      <c r="AN3619" s="1"/>
      <c r="AO3619" s="1"/>
      <c r="AP3619" s="1"/>
      <c r="AQ3619" s="1"/>
      <c r="AR3619" s="1"/>
      <c r="AS3619" s="1"/>
      <c r="AT3619" s="1"/>
      <c r="AU3619" s="1"/>
      <c r="AV3619" s="1"/>
      <c r="AW3619" s="1"/>
      <c r="AX3619" s="1"/>
      <c r="AY3619" s="1"/>
      <c r="AZ3619" s="1"/>
      <c r="BA3619" s="1"/>
      <c r="BB3619" s="1"/>
      <c r="BC3619" s="1"/>
      <c r="BD3619" s="1"/>
      <c r="BE3619" s="1"/>
      <c r="BF3619" s="1"/>
      <c r="BG3619" s="1"/>
      <c r="BH3619" s="1"/>
      <c r="BI3619" s="1"/>
      <c r="BJ3619" s="1"/>
      <c r="BK3619" s="1"/>
      <c r="BL3619" s="1"/>
      <c r="BM3619" s="1"/>
      <c r="BN3619" s="1"/>
      <c r="BO3619" s="1"/>
      <c r="BP3619" s="1"/>
      <c r="BQ3619" s="1"/>
      <c r="BR3619" s="1"/>
      <c r="BS3619" s="1"/>
      <c r="BT3619" s="1"/>
      <c r="BU3619" s="1"/>
      <c r="BV3619" s="1"/>
      <c r="BW3619" s="1"/>
      <c r="BX3619" s="1"/>
      <c r="BY3619" s="1"/>
      <c r="BZ3619" s="1"/>
      <c r="CA3619" s="1"/>
      <c r="CB3619" s="1"/>
      <c r="CC3619" s="1"/>
      <c r="CD3619" s="1"/>
      <c r="CE3619" s="1"/>
      <c r="CF3619" s="1"/>
      <c r="CG3619" s="1"/>
      <c r="CH3619" s="1"/>
      <c r="CI3619" s="1"/>
      <c r="CJ3619" s="1"/>
      <c r="CK3619" s="1"/>
      <c r="CL3619" s="1"/>
      <c r="CM3619" s="1"/>
      <c r="CN3619" s="1"/>
      <c r="CO3619" s="1"/>
      <c r="CP3619" s="1"/>
      <c r="CQ3619" s="1"/>
      <c r="CR3619" s="1"/>
      <c r="CS3619" s="1"/>
      <c r="CT3619" s="1"/>
      <c r="CU3619" s="1"/>
      <c r="CV3619" s="1"/>
      <c r="CW3619" s="1"/>
      <c r="CX3619" s="1"/>
      <c r="CY3619" s="1"/>
      <c r="CZ3619" s="1"/>
      <c r="DA3619" s="1"/>
      <c r="DB3619" s="1"/>
      <c r="DC3619" s="1"/>
      <c r="DD3619" s="1"/>
      <c r="DE3619" s="1"/>
      <c r="DF3619" s="1"/>
      <c r="DG3619" s="1"/>
      <c r="DH3619" s="1"/>
      <c r="DI3619" s="1"/>
      <c r="DJ3619" s="1"/>
      <c r="DK3619" s="1"/>
      <c r="DL3619" s="1"/>
      <c r="DM3619" s="1"/>
      <c r="DN3619" s="1"/>
      <c r="DO3619" s="1"/>
      <c r="DP3619" s="1"/>
      <c r="DQ3619" s="1"/>
      <c r="DR3619" s="1"/>
      <c r="DS3619" s="1"/>
      <c r="DT3619" s="1"/>
      <c r="DU3619" s="1"/>
      <c r="DV3619" s="1"/>
      <c r="DW3619" s="1"/>
      <c r="DX3619" s="1"/>
      <c r="DY3619" s="1"/>
      <c r="DZ3619" s="1"/>
      <c r="EA3619" s="1"/>
      <c r="EB3619" s="1"/>
      <c r="EC3619" s="1"/>
      <c r="ED3619" s="1"/>
      <c r="EE3619" s="1"/>
      <c r="EF3619" s="1"/>
      <c r="EG3619" s="1"/>
      <c r="EH3619" s="1"/>
      <c r="EI3619" s="1"/>
      <c r="EJ3619" s="1"/>
      <c r="EK3619" s="1"/>
      <c r="EL3619" s="1"/>
      <c r="EM3619" s="1"/>
      <c r="EN3619" s="1"/>
      <c r="EO3619" s="1"/>
      <c r="EP3619" s="1"/>
      <c r="EQ3619" s="1"/>
      <c r="ER3619" s="1"/>
      <c r="ES3619" s="1"/>
      <c r="ET3619" s="1"/>
      <c r="EU3619" s="1"/>
      <c r="EV3619" s="1"/>
      <c r="EW3619" s="1"/>
      <c r="EX3619" s="1"/>
      <c r="EY3619" s="1"/>
      <c r="EZ3619" s="1"/>
      <c r="FA3619" s="1"/>
      <c r="FB3619" s="1"/>
      <c r="FC3619" s="1"/>
      <c r="FD3619" s="1"/>
      <c r="FE3619" s="1"/>
      <c r="FF3619" s="1"/>
      <c r="FG3619" s="1"/>
      <c r="FH3619" s="1"/>
      <c r="FI3619" s="1"/>
      <c r="FJ3619" s="1"/>
      <c r="FK3619" s="1"/>
      <c r="FL3619" s="1"/>
      <c r="FM3619" s="1"/>
      <c r="FN3619" s="1"/>
      <c r="FO3619" s="1"/>
      <c r="FP3619" s="1"/>
      <c r="FQ3619" s="1"/>
      <c r="FR3619" s="1"/>
      <c r="FS3619" s="1"/>
      <c r="FT3619" s="1"/>
      <c r="FU3619" s="1"/>
      <c r="FV3619" s="1"/>
      <c r="FW3619" s="1"/>
      <c r="FX3619" s="1"/>
      <c r="FY3619" s="1"/>
      <c r="FZ3619" s="1"/>
      <c r="GA3619" s="1"/>
      <c r="GB3619" s="1"/>
      <c r="GC3619" s="1"/>
      <c r="GD3619" s="1"/>
      <c r="GE3619" s="1"/>
      <c r="GF3619" s="1"/>
      <c r="GG3619" s="1"/>
      <c r="GH3619" s="1"/>
      <c r="GI3619" s="1"/>
      <c r="GJ3619" s="1"/>
      <c r="GK3619" s="1"/>
      <c r="GL3619" s="1"/>
      <c r="GM3619" s="1"/>
      <c r="GN3619" s="1"/>
      <c r="GO3619" s="1"/>
    </row>
    <row r="3620" spans="1:197" s="40" customFormat="1" x14ac:dyDescent="0.25">
      <c r="A3620" s="41"/>
      <c r="B3620" s="4"/>
      <c r="C3620" s="41"/>
      <c r="D3620" s="42"/>
      <c r="E3620" s="42"/>
      <c r="F3620" s="42"/>
      <c r="G3620" s="1"/>
      <c r="H3620" s="1"/>
      <c r="I3620" s="1"/>
      <c r="J3620" s="1"/>
      <c r="K3620" s="1"/>
      <c r="L3620" s="1"/>
      <c r="M3620" s="2"/>
      <c r="N3620" s="1"/>
      <c r="O3620" s="1"/>
      <c r="P3620" s="1"/>
      <c r="Q3620" s="1"/>
      <c r="R3620" s="1"/>
      <c r="S3620" s="1"/>
      <c r="T3620" s="1"/>
      <c r="U3620" s="1"/>
      <c r="V3620" s="1"/>
      <c r="W3620" s="1"/>
      <c r="X3620" s="1"/>
      <c r="Y3620" s="1"/>
      <c r="Z3620" s="1"/>
      <c r="AA3620" s="1"/>
      <c r="AB3620" s="1"/>
      <c r="AC3620" s="1"/>
      <c r="AD3620" s="1"/>
      <c r="AE3620" s="1"/>
      <c r="AF3620" s="1"/>
      <c r="AG3620" s="1"/>
      <c r="AH3620" s="1"/>
      <c r="AI3620" s="1"/>
      <c r="AJ3620" s="1"/>
      <c r="AK3620" s="1"/>
      <c r="AL3620" s="1"/>
      <c r="AM3620" s="1"/>
      <c r="AN3620" s="1"/>
      <c r="AO3620" s="1"/>
      <c r="AP3620" s="1"/>
      <c r="AQ3620" s="1"/>
      <c r="AR3620" s="1"/>
      <c r="AS3620" s="1"/>
      <c r="AT3620" s="1"/>
      <c r="AU3620" s="1"/>
      <c r="AV3620" s="1"/>
      <c r="AW3620" s="1"/>
      <c r="AX3620" s="1"/>
      <c r="AY3620" s="1"/>
      <c r="AZ3620" s="1"/>
      <c r="BA3620" s="1"/>
      <c r="BB3620" s="1"/>
      <c r="BC3620" s="1"/>
      <c r="BD3620" s="1"/>
      <c r="BE3620" s="1"/>
      <c r="BF3620" s="1"/>
      <c r="BG3620" s="1"/>
      <c r="BH3620" s="1"/>
      <c r="BI3620" s="1"/>
      <c r="BJ3620" s="1"/>
      <c r="BK3620" s="1"/>
      <c r="BL3620" s="1"/>
      <c r="BM3620" s="1"/>
      <c r="BN3620" s="1"/>
      <c r="BO3620" s="1"/>
      <c r="BP3620" s="1"/>
      <c r="BQ3620" s="1"/>
      <c r="BR3620" s="1"/>
      <c r="BS3620" s="1"/>
      <c r="BT3620" s="1"/>
      <c r="BU3620" s="1"/>
      <c r="BV3620" s="1"/>
      <c r="BW3620" s="1"/>
      <c r="BX3620" s="1"/>
      <c r="BY3620" s="1"/>
      <c r="BZ3620" s="1"/>
      <c r="CA3620" s="1"/>
      <c r="CB3620" s="1"/>
      <c r="CC3620" s="1"/>
      <c r="CD3620" s="1"/>
      <c r="CE3620" s="1"/>
      <c r="CF3620" s="1"/>
      <c r="CG3620" s="1"/>
      <c r="CH3620" s="1"/>
      <c r="CI3620" s="1"/>
      <c r="CJ3620" s="1"/>
      <c r="CK3620" s="1"/>
      <c r="CL3620" s="1"/>
      <c r="CM3620" s="1"/>
      <c r="CN3620" s="1"/>
      <c r="CO3620" s="1"/>
      <c r="CP3620" s="1"/>
      <c r="CQ3620" s="1"/>
      <c r="CR3620" s="1"/>
      <c r="CS3620" s="1"/>
      <c r="CT3620" s="1"/>
      <c r="CU3620" s="1"/>
      <c r="CV3620" s="1"/>
      <c r="CW3620" s="1"/>
      <c r="CX3620" s="1"/>
      <c r="CY3620" s="1"/>
      <c r="CZ3620" s="1"/>
      <c r="DA3620" s="1"/>
      <c r="DB3620" s="1"/>
      <c r="DC3620" s="1"/>
      <c r="DD3620" s="1"/>
      <c r="DE3620" s="1"/>
      <c r="DF3620" s="1"/>
      <c r="DG3620" s="1"/>
      <c r="DH3620" s="1"/>
      <c r="DI3620" s="1"/>
      <c r="DJ3620" s="1"/>
      <c r="DK3620" s="1"/>
      <c r="DL3620" s="1"/>
      <c r="DM3620" s="1"/>
      <c r="DN3620" s="1"/>
      <c r="DO3620" s="1"/>
      <c r="DP3620" s="1"/>
      <c r="DQ3620" s="1"/>
      <c r="DR3620" s="1"/>
      <c r="DS3620" s="1"/>
      <c r="DT3620" s="1"/>
      <c r="DU3620" s="1"/>
      <c r="DV3620" s="1"/>
      <c r="DW3620" s="1"/>
      <c r="DX3620" s="1"/>
      <c r="DY3620" s="1"/>
      <c r="DZ3620" s="1"/>
      <c r="EA3620" s="1"/>
      <c r="EB3620" s="1"/>
      <c r="EC3620" s="1"/>
      <c r="ED3620" s="1"/>
      <c r="EE3620" s="1"/>
      <c r="EF3620" s="1"/>
      <c r="EG3620" s="1"/>
      <c r="EH3620" s="1"/>
      <c r="EI3620" s="1"/>
      <c r="EJ3620" s="1"/>
      <c r="EK3620" s="1"/>
      <c r="EL3620" s="1"/>
      <c r="EM3620" s="1"/>
      <c r="EN3620" s="1"/>
      <c r="EO3620" s="1"/>
      <c r="EP3620" s="1"/>
      <c r="EQ3620" s="1"/>
      <c r="ER3620" s="1"/>
      <c r="ES3620" s="1"/>
      <c r="ET3620" s="1"/>
      <c r="EU3620" s="1"/>
      <c r="EV3620" s="1"/>
      <c r="EW3620" s="1"/>
      <c r="EX3620" s="1"/>
      <c r="EY3620" s="1"/>
      <c r="EZ3620" s="1"/>
      <c r="FA3620" s="1"/>
      <c r="FB3620" s="1"/>
      <c r="FC3620" s="1"/>
      <c r="FD3620" s="1"/>
      <c r="FE3620" s="1"/>
      <c r="FF3620" s="1"/>
      <c r="FG3620" s="1"/>
      <c r="FH3620" s="1"/>
      <c r="FI3620" s="1"/>
      <c r="FJ3620" s="1"/>
      <c r="FK3620" s="1"/>
      <c r="FL3620" s="1"/>
      <c r="FM3620" s="1"/>
      <c r="FN3620" s="1"/>
      <c r="FO3620" s="1"/>
      <c r="FP3620" s="1"/>
      <c r="FQ3620" s="1"/>
      <c r="FR3620" s="1"/>
      <c r="FS3620" s="1"/>
      <c r="FT3620" s="1"/>
      <c r="FU3620" s="1"/>
      <c r="FV3620" s="1"/>
      <c r="FW3620" s="1"/>
      <c r="FX3620" s="1"/>
      <c r="FY3620" s="1"/>
      <c r="FZ3620" s="1"/>
      <c r="GA3620" s="1"/>
      <c r="GB3620" s="1"/>
      <c r="GC3620" s="1"/>
      <c r="GD3620" s="1"/>
      <c r="GE3620" s="1"/>
      <c r="GF3620" s="1"/>
      <c r="GG3620" s="1"/>
      <c r="GH3620" s="1"/>
      <c r="GI3620" s="1"/>
      <c r="GJ3620" s="1"/>
      <c r="GK3620" s="1"/>
      <c r="GL3620" s="1"/>
      <c r="GM3620" s="1"/>
      <c r="GN3620" s="1"/>
      <c r="GO3620" s="1"/>
    </row>
    <row r="3621" spans="1:197" s="40" customFormat="1" x14ac:dyDescent="0.25">
      <c r="A3621" s="41"/>
      <c r="B3621" s="4"/>
      <c r="C3621" s="41"/>
      <c r="D3621" s="42"/>
      <c r="E3621" s="42"/>
      <c r="F3621" s="42"/>
      <c r="G3621" s="1"/>
      <c r="H3621" s="1"/>
      <c r="I3621" s="1"/>
      <c r="J3621" s="1"/>
      <c r="K3621" s="1"/>
      <c r="L3621" s="1"/>
      <c r="M3621" s="2"/>
      <c r="N3621" s="1"/>
      <c r="O3621" s="1"/>
      <c r="P3621" s="1"/>
      <c r="Q3621" s="1"/>
      <c r="R3621" s="1"/>
      <c r="S3621" s="1"/>
      <c r="T3621" s="1"/>
      <c r="U3621" s="1"/>
      <c r="V3621" s="1"/>
      <c r="W3621" s="1"/>
      <c r="X3621" s="1"/>
      <c r="Y3621" s="1"/>
      <c r="Z3621" s="1"/>
      <c r="AA3621" s="1"/>
      <c r="AB3621" s="1"/>
      <c r="AC3621" s="1"/>
      <c r="AD3621" s="1"/>
      <c r="AE3621" s="1"/>
      <c r="AF3621" s="1"/>
      <c r="AG3621" s="1"/>
      <c r="AH3621" s="1"/>
      <c r="AI3621" s="1"/>
      <c r="AJ3621" s="1"/>
      <c r="AK3621" s="1"/>
      <c r="AL3621" s="1"/>
      <c r="AM3621" s="1"/>
      <c r="AN3621" s="1"/>
      <c r="AO3621" s="1"/>
      <c r="AP3621" s="1"/>
      <c r="AQ3621" s="1"/>
      <c r="AR3621" s="1"/>
      <c r="AS3621" s="1"/>
      <c r="AT3621" s="1"/>
      <c r="AU3621" s="1"/>
      <c r="AV3621" s="1"/>
      <c r="AW3621" s="1"/>
      <c r="AX3621" s="1"/>
      <c r="AY3621" s="1"/>
      <c r="AZ3621" s="1"/>
      <c r="BA3621" s="1"/>
      <c r="BB3621" s="1"/>
      <c r="BC3621" s="1"/>
      <c r="BD3621" s="1"/>
      <c r="BE3621" s="1"/>
      <c r="BF3621" s="1"/>
      <c r="BG3621" s="1"/>
      <c r="BH3621" s="1"/>
      <c r="BI3621" s="1"/>
      <c r="BJ3621" s="1"/>
      <c r="BK3621" s="1"/>
      <c r="BL3621" s="1"/>
      <c r="BM3621" s="1"/>
      <c r="BN3621" s="1"/>
      <c r="BO3621" s="1"/>
      <c r="BP3621" s="1"/>
      <c r="BQ3621" s="1"/>
      <c r="BR3621" s="1"/>
      <c r="BS3621" s="1"/>
      <c r="BT3621" s="1"/>
      <c r="BU3621" s="1"/>
      <c r="BV3621" s="1"/>
      <c r="BW3621" s="1"/>
      <c r="BX3621" s="1"/>
      <c r="BY3621" s="1"/>
      <c r="BZ3621" s="1"/>
      <c r="CA3621" s="1"/>
      <c r="CB3621" s="1"/>
      <c r="CC3621" s="1"/>
      <c r="CD3621" s="1"/>
      <c r="CE3621" s="1"/>
      <c r="CF3621" s="1"/>
      <c r="CG3621" s="1"/>
      <c r="CH3621" s="1"/>
      <c r="CI3621" s="1"/>
      <c r="CJ3621" s="1"/>
      <c r="CK3621" s="1"/>
      <c r="CL3621" s="1"/>
      <c r="CM3621" s="1"/>
      <c r="CN3621" s="1"/>
      <c r="CO3621" s="1"/>
      <c r="CP3621" s="1"/>
      <c r="CQ3621" s="1"/>
      <c r="CR3621" s="1"/>
      <c r="CS3621" s="1"/>
      <c r="CT3621" s="1"/>
      <c r="CU3621" s="1"/>
      <c r="CV3621" s="1"/>
      <c r="CW3621" s="1"/>
      <c r="CX3621" s="1"/>
      <c r="CY3621" s="1"/>
      <c r="CZ3621" s="1"/>
      <c r="DA3621" s="1"/>
      <c r="DB3621" s="1"/>
      <c r="DC3621" s="1"/>
      <c r="DD3621" s="1"/>
      <c r="DE3621" s="1"/>
      <c r="DF3621" s="1"/>
      <c r="DG3621" s="1"/>
      <c r="DH3621" s="1"/>
      <c r="DI3621" s="1"/>
      <c r="DJ3621" s="1"/>
      <c r="DK3621" s="1"/>
      <c r="DL3621" s="1"/>
      <c r="DM3621" s="1"/>
      <c r="DN3621" s="1"/>
      <c r="DO3621" s="1"/>
      <c r="DP3621" s="1"/>
      <c r="DQ3621" s="1"/>
      <c r="DR3621" s="1"/>
      <c r="DS3621" s="1"/>
      <c r="DT3621" s="1"/>
      <c r="DU3621" s="1"/>
      <c r="DV3621" s="1"/>
      <c r="DW3621" s="1"/>
      <c r="DX3621" s="1"/>
      <c r="DY3621" s="1"/>
      <c r="DZ3621" s="1"/>
      <c r="EA3621" s="1"/>
      <c r="EB3621" s="1"/>
      <c r="EC3621" s="1"/>
      <c r="ED3621" s="1"/>
      <c r="EE3621" s="1"/>
      <c r="EF3621" s="1"/>
      <c r="EG3621" s="1"/>
      <c r="EH3621" s="1"/>
      <c r="EI3621" s="1"/>
      <c r="EJ3621" s="1"/>
      <c r="EK3621" s="1"/>
      <c r="EL3621" s="1"/>
      <c r="EM3621" s="1"/>
      <c r="EN3621" s="1"/>
      <c r="EO3621" s="1"/>
      <c r="EP3621" s="1"/>
      <c r="EQ3621" s="1"/>
      <c r="ER3621" s="1"/>
      <c r="ES3621" s="1"/>
      <c r="ET3621" s="1"/>
      <c r="EU3621" s="1"/>
      <c r="EV3621" s="1"/>
      <c r="EW3621" s="1"/>
      <c r="EX3621" s="1"/>
      <c r="EY3621" s="1"/>
      <c r="EZ3621" s="1"/>
      <c r="FA3621" s="1"/>
      <c r="FB3621" s="1"/>
      <c r="FC3621" s="1"/>
      <c r="FD3621" s="1"/>
      <c r="FE3621" s="1"/>
      <c r="FF3621" s="1"/>
      <c r="FG3621" s="1"/>
      <c r="FH3621" s="1"/>
      <c r="FI3621" s="1"/>
      <c r="FJ3621" s="1"/>
      <c r="FK3621" s="1"/>
      <c r="FL3621" s="1"/>
      <c r="FM3621" s="1"/>
      <c r="FN3621" s="1"/>
      <c r="FO3621" s="1"/>
      <c r="FP3621" s="1"/>
      <c r="FQ3621" s="1"/>
      <c r="FR3621" s="1"/>
      <c r="FS3621" s="1"/>
      <c r="FT3621" s="1"/>
      <c r="FU3621" s="1"/>
      <c r="FV3621" s="1"/>
      <c r="FW3621" s="1"/>
      <c r="FX3621" s="1"/>
      <c r="FY3621" s="1"/>
      <c r="FZ3621" s="1"/>
      <c r="GA3621" s="1"/>
      <c r="GB3621" s="1"/>
      <c r="GC3621" s="1"/>
      <c r="GD3621" s="1"/>
      <c r="GE3621" s="1"/>
      <c r="GF3621" s="1"/>
      <c r="GG3621" s="1"/>
      <c r="GH3621" s="1"/>
      <c r="GI3621" s="1"/>
      <c r="GJ3621" s="1"/>
      <c r="GK3621" s="1"/>
      <c r="GL3621" s="1"/>
      <c r="GM3621" s="1"/>
      <c r="GN3621" s="1"/>
      <c r="GO3621" s="1"/>
    </row>
    <row r="3622" spans="1:197" s="40" customFormat="1" x14ac:dyDescent="0.25">
      <c r="A3622" s="41"/>
      <c r="B3622" s="4"/>
      <c r="C3622" s="41"/>
      <c r="D3622" s="42"/>
      <c r="E3622" s="42"/>
      <c r="F3622" s="42"/>
      <c r="G3622" s="1"/>
      <c r="H3622" s="1"/>
      <c r="I3622" s="1"/>
      <c r="J3622" s="1"/>
      <c r="K3622" s="1"/>
      <c r="L3622" s="1"/>
      <c r="M3622" s="2"/>
      <c r="N3622" s="1"/>
      <c r="O3622" s="1"/>
      <c r="P3622" s="1"/>
      <c r="Q3622" s="1"/>
      <c r="R3622" s="1"/>
      <c r="S3622" s="1"/>
      <c r="T3622" s="1"/>
      <c r="U3622" s="1"/>
      <c r="V3622" s="1"/>
      <c r="W3622" s="1"/>
      <c r="X3622" s="1"/>
      <c r="Y3622" s="1"/>
      <c r="Z3622" s="1"/>
      <c r="AA3622" s="1"/>
      <c r="AB3622" s="1"/>
      <c r="AC3622" s="1"/>
      <c r="AD3622" s="1"/>
      <c r="AE3622" s="1"/>
      <c r="AF3622" s="1"/>
      <c r="AG3622" s="1"/>
      <c r="AH3622" s="1"/>
      <c r="AI3622" s="1"/>
      <c r="AJ3622" s="1"/>
      <c r="AK3622" s="1"/>
      <c r="AL3622" s="1"/>
      <c r="AM3622" s="1"/>
      <c r="AN3622" s="1"/>
      <c r="AO3622" s="1"/>
      <c r="AP3622" s="1"/>
      <c r="AQ3622" s="1"/>
      <c r="AR3622" s="1"/>
      <c r="AS3622" s="1"/>
      <c r="AT3622" s="1"/>
      <c r="AU3622" s="1"/>
      <c r="AV3622" s="1"/>
      <c r="AW3622" s="1"/>
      <c r="AX3622" s="1"/>
      <c r="AY3622" s="1"/>
      <c r="AZ3622" s="1"/>
      <c r="BA3622" s="1"/>
      <c r="BB3622" s="1"/>
      <c r="BC3622" s="1"/>
      <c r="BD3622" s="1"/>
      <c r="BE3622" s="1"/>
      <c r="BF3622" s="1"/>
      <c r="BG3622" s="1"/>
      <c r="BH3622" s="1"/>
      <c r="BI3622" s="1"/>
      <c r="BJ3622" s="1"/>
      <c r="BK3622" s="1"/>
      <c r="BL3622" s="1"/>
      <c r="BM3622" s="1"/>
      <c r="BN3622" s="1"/>
      <c r="BO3622" s="1"/>
      <c r="BP3622" s="1"/>
      <c r="BQ3622" s="1"/>
      <c r="BR3622" s="1"/>
      <c r="BS3622" s="1"/>
      <c r="BT3622" s="1"/>
      <c r="BU3622" s="1"/>
      <c r="BV3622" s="1"/>
      <c r="BW3622" s="1"/>
      <c r="BX3622" s="1"/>
      <c r="BY3622" s="1"/>
      <c r="BZ3622" s="1"/>
      <c r="CA3622" s="1"/>
      <c r="CB3622" s="1"/>
      <c r="CC3622" s="1"/>
      <c r="CD3622" s="1"/>
      <c r="CE3622" s="1"/>
      <c r="CF3622" s="1"/>
      <c r="CG3622" s="1"/>
      <c r="CH3622" s="1"/>
      <c r="CI3622" s="1"/>
      <c r="CJ3622" s="1"/>
      <c r="CK3622" s="1"/>
      <c r="CL3622" s="1"/>
      <c r="CM3622" s="1"/>
      <c r="CN3622" s="1"/>
      <c r="CO3622" s="1"/>
      <c r="CP3622" s="1"/>
      <c r="CQ3622" s="1"/>
      <c r="CR3622" s="1"/>
      <c r="CS3622" s="1"/>
      <c r="CT3622" s="1"/>
      <c r="CU3622" s="1"/>
      <c r="CV3622" s="1"/>
      <c r="CW3622" s="1"/>
      <c r="CX3622" s="1"/>
      <c r="CY3622" s="1"/>
      <c r="CZ3622" s="1"/>
      <c r="DA3622" s="1"/>
      <c r="DB3622" s="1"/>
      <c r="DC3622" s="1"/>
      <c r="DD3622" s="1"/>
      <c r="DE3622" s="1"/>
      <c r="DF3622" s="1"/>
      <c r="DG3622" s="1"/>
      <c r="DH3622" s="1"/>
      <c r="DI3622" s="1"/>
      <c r="DJ3622" s="1"/>
      <c r="DK3622" s="1"/>
      <c r="DL3622" s="1"/>
      <c r="DM3622" s="1"/>
      <c r="DN3622" s="1"/>
      <c r="DO3622" s="1"/>
      <c r="DP3622" s="1"/>
      <c r="DQ3622" s="1"/>
      <c r="DR3622" s="1"/>
      <c r="DS3622" s="1"/>
      <c r="DT3622" s="1"/>
      <c r="DU3622" s="1"/>
      <c r="DV3622" s="1"/>
      <c r="DW3622" s="1"/>
      <c r="DX3622" s="1"/>
      <c r="DY3622" s="1"/>
      <c r="DZ3622" s="1"/>
      <c r="EA3622" s="1"/>
      <c r="EB3622" s="1"/>
      <c r="EC3622" s="1"/>
      <c r="ED3622" s="1"/>
      <c r="EE3622" s="1"/>
      <c r="EF3622" s="1"/>
      <c r="EG3622" s="1"/>
      <c r="EH3622" s="1"/>
      <c r="EI3622" s="1"/>
      <c r="EJ3622" s="1"/>
      <c r="EK3622" s="1"/>
      <c r="EL3622" s="1"/>
      <c r="EM3622" s="1"/>
      <c r="EN3622" s="1"/>
      <c r="EO3622" s="1"/>
      <c r="EP3622" s="1"/>
      <c r="EQ3622" s="1"/>
      <c r="ER3622" s="1"/>
      <c r="ES3622" s="1"/>
      <c r="ET3622" s="1"/>
      <c r="EU3622" s="1"/>
      <c r="EV3622" s="1"/>
      <c r="EW3622" s="1"/>
      <c r="EX3622" s="1"/>
      <c r="EY3622" s="1"/>
      <c r="EZ3622" s="1"/>
      <c r="FA3622" s="1"/>
      <c r="FB3622" s="1"/>
      <c r="FC3622" s="1"/>
      <c r="FD3622" s="1"/>
      <c r="FE3622" s="1"/>
      <c r="FF3622" s="1"/>
      <c r="FG3622" s="1"/>
      <c r="FH3622" s="1"/>
      <c r="FI3622" s="1"/>
      <c r="FJ3622" s="1"/>
      <c r="FK3622" s="1"/>
      <c r="FL3622" s="1"/>
      <c r="FM3622" s="1"/>
      <c r="FN3622" s="1"/>
      <c r="FO3622" s="1"/>
      <c r="FP3622" s="1"/>
      <c r="FQ3622" s="1"/>
      <c r="FR3622" s="1"/>
      <c r="FS3622" s="1"/>
      <c r="FT3622" s="1"/>
      <c r="FU3622" s="1"/>
      <c r="FV3622" s="1"/>
      <c r="FW3622" s="1"/>
      <c r="FX3622" s="1"/>
      <c r="FY3622" s="1"/>
      <c r="FZ3622" s="1"/>
      <c r="GA3622" s="1"/>
      <c r="GB3622" s="1"/>
      <c r="GC3622" s="1"/>
      <c r="GD3622" s="1"/>
      <c r="GE3622" s="1"/>
      <c r="GF3622" s="1"/>
      <c r="GG3622" s="1"/>
      <c r="GH3622" s="1"/>
      <c r="GI3622" s="1"/>
      <c r="GJ3622" s="1"/>
      <c r="GK3622" s="1"/>
      <c r="GL3622" s="1"/>
      <c r="GM3622" s="1"/>
      <c r="GN3622" s="1"/>
      <c r="GO3622" s="1"/>
    </row>
    <row r="3623" spans="1:197" s="40" customFormat="1" x14ac:dyDescent="0.25">
      <c r="A3623" s="41"/>
      <c r="B3623" s="4"/>
      <c r="C3623" s="41"/>
      <c r="D3623" s="42"/>
      <c r="E3623" s="42"/>
      <c r="F3623" s="42"/>
      <c r="G3623" s="1"/>
      <c r="H3623" s="1"/>
      <c r="I3623" s="1"/>
      <c r="J3623" s="1"/>
      <c r="K3623" s="1"/>
      <c r="L3623" s="1"/>
      <c r="M3623" s="2"/>
      <c r="N3623" s="1"/>
      <c r="O3623" s="1"/>
      <c r="P3623" s="1"/>
      <c r="Q3623" s="1"/>
      <c r="R3623" s="1"/>
      <c r="S3623" s="1"/>
      <c r="T3623" s="1"/>
      <c r="U3623" s="1"/>
      <c r="V3623" s="1"/>
      <c r="W3623" s="1"/>
      <c r="X3623" s="1"/>
      <c r="Y3623" s="1"/>
      <c r="Z3623" s="1"/>
      <c r="AA3623" s="1"/>
      <c r="AB3623" s="1"/>
      <c r="AC3623" s="1"/>
      <c r="AD3623" s="1"/>
      <c r="AE3623" s="1"/>
      <c r="AF3623" s="1"/>
      <c r="AG3623" s="1"/>
      <c r="AH3623" s="1"/>
      <c r="AI3623" s="1"/>
      <c r="AJ3623" s="1"/>
      <c r="AK3623" s="1"/>
      <c r="AL3623" s="1"/>
      <c r="AM3623" s="1"/>
      <c r="AN3623" s="1"/>
      <c r="AO3623" s="1"/>
      <c r="AP3623" s="1"/>
      <c r="AQ3623" s="1"/>
      <c r="AR3623" s="1"/>
      <c r="AS3623" s="1"/>
      <c r="AT3623" s="1"/>
      <c r="AU3623" s="1"/>
      <c r="AV3623" s="1"/>
      <c r="AW3623" s="1"/>
      <c r="AX3623" s="1"/>
      <c r="AY3623" s="1"/>
      <c r="AZ3623" s="1"/>
      <c r="BA3623" s="1"/>
      <c r="BB3623" s="1"/>
      <c r="BC3623" s="1"/>
      <c r="BD3623" s="1"/>
      <c r="BE3623" s="1"/>
      <c r="BF3623" s="1"/>
      <c r="BG3623" s="1"/>
      <c r="BH3623" s="1"/>
      <c r="BI3623" s="1"/>
      <c r="BJ3623" s="1"/>
      <c r="BK3623" s="1"/>
      <c r="BL3623" s="1"/>
      <c r="BM3623" s="1"/>
      <c r="BN3623" s="1"/>
      <c r="BO3623" s="1"/>
      <c r="BP3623" s="1"/>
      <c r="BQ3623" s="1"/>
      <c r="BR3623" s="1"/>
      <c r="BS3623" s="1"/>
      <c r="BT3623" s="1"/>
      <c r="BU3623" s="1"/>
      <c r="BV3623" s="1"/>
      <c r="BW3623" s="1"/>
      <c r="BX3623" s="1"/>
      <c r="BY3623" s="1"/>
      <c r="BZ3623" s="1"/>
      <c r="CA3623" s="1"/>
      <c r="CB3623" s="1"/>
      <c r="CC3623" s="1"/>
      <c r="CD3623" s="1"/>
      <c r="CE3623" s="1"/>
      <c r="CF3623" s="1"/>
      <c r="CG3623" s="1"/>
      <c r="CH3623" s="1"/>
      <c r="CI3623" s="1"/>
      <c r="CJ3623" s="1"/>
      <c r="CK3623" s="1"/>
      <c r="CL3623" s="1"/>
      <c r="CM3623" s="1"/>
      <c r="CN3623" s="1"/>
      <c r="CO3623" s="1"/>
      <c r="CP3623" s="1"/>
      <c r="CQ3623" s="1"/>
      <c r="CR3623" s="1"/>
      <c r="CS3623" s="1"/>
      <c r="CT3623" s="1"/>
      <c r="CU3623" s="1"/>
      <c r="CV3623" s="1"/>
      <c r="CW3623" s="1"/>
      <c r="CX3623" s="1"/>
      <c r="CY3623" s="1"/>
      <c r="CZ3623" s="1"/>
      <c r="DA3623" s="1"/>
      <c r="DB3623" s="1"/>
      <c r="DC3623" s="1"/>
      <c r="DD3623" s="1"/>
      <c r="DE3623" s="1"/>
      <c r="DF3623" s="1"/>
      <c r="DG3623" s="1"/>
      <c r="DH3623" s="1"/>
      <c r="DI3623" s="1"/>
      <c r="DJ3623" s="1"/>
      <c r="DK3623" s="1"/>
      <c r="DL3623" s="1"/>
      <c r="DM3623" s="1"/>
      <c r="DN3623" s="1"/>
      <c r="DO3623" s="1"/>
      <c r="DP3623" s="1"/>
      <c r="DQ3623" s="1"/>
      <c r="DR3623" s="1"/>
      <c r="DS3623" s="1"/>
      <c r="DT3623" s="1"/>
      <c r="DU3623" s="1"/>
      <c r="DV3623" s="1"/>
      <c r="DW3623" s="1"/>
      <c r="DX3623" s="1"/>
      <c r="DY3623" s="1"/>
      <c r="DZ3623" s="1"/>
      <c r="EA3623" s="1"/>
      <c r="EB3623" s="1"/>
      <c r="EC3623" s="1"/>
      <c r="ED3623" s="1"/>
      <c r="EE3623" s="1"/>
      <c r="EF3623" s="1"/>
      <c r="EG3623" s="1"/>
      <c r="EH3623" s="1"/>
      <c r="EI3623" s="1"/>
      <c r="EJ3623" s="1"/>
      <c r="EK3623" s="1"/>
      <c r="EL3623" s="1"/>
      <c r="EM3623" s="1"/>
      <c r="EN3623" s="1"/>
      <c r="EO3623" s="1"/>
      <c r="EP3623" s="1"/>
      <c r="EQ3623" s="1"/>
      <c r="ER3623" s="1"/>
      <c r="ES3623" s="1"/>
      <c r="ET3623" s="1"/>
      <c r="EU3623" s="1"/>
      <c r="EV3623" s="1"/>
      <c r="EW3623" s="1"/>
      <c r="EX3623" s="1"/>
      <c r="EY3623" s="1"/>
      <c r="EZ3623" s="1"/>
      <c r="FA3623" s="1"/>
      <c r="FB3623" s="1"/>
      <c r="FC3623" s="1"/>
      <c r="FD3623" s="1"/>
      <c r="FE3623" s="1"/>
      <c r="FF3623" s="1"/>
      <c r="FG3623" s="1"/>
      <c r="FH3623" s="1"/>
      <c r="FI3623" s="1"/>
      <c r="FJ3623" s="1"/>
      <c r="FK3623" s="1"/>
      <c r="FL3623" s="1"/>
      <c r="FM3623" s="1"/>
      <c r="FN3623" s="1"/>
      <c r="FO3623" s="1"/>
      <c r="FP3623" s="1"/>
      <c r="FQ3623" s="1"/>
      <c r="FR3623" s="1"/>
      <c r="FS3623" s="1"/>
      <c r="FT3623" s="1"/>
      <c r="FU3623" s="1"/>
      <c r="FV3623" s="1"/>
      <c r="FW3623" s="1"/>
      <c r="FX3623" s="1"/>
      <c r="FY3623" s="1"/>
      <c r="FZ3623" s="1"/>
      <c r="GA3623" s="1"/>
      <c r="GB3623" s="1"/>
      <c r="GC3623" s="1"/>
      <c r="GD3623" s="1"/>
      <c r="GE3623" s="1"/>
      <c r="GF3623" s="1"/>
      <c r="GG3623" s="1"/>
      <c r="GH3623" s="1"/>
      <c r="GI3623" s="1"/>
      <c r="GJ3623" s="1"/>
      <c r="GK3623" s="1"/>
      <c r="GL3623" s="1"/>
      <c r="GM3623" s="1"/>
      <c r="GN3623" s="1"/>
      <c r="GO3623" s="1"/>
    </row>
    <row r="3624" spans="1:197" s="40" customFormat="1" x14ac:dyDescent="0.25">
      <c r="A3624" s="41"/>
      <c r="B3624" s="4"/>
      <c r="C3624" s="41"/>
      <c r="D3624" s="42"/>
      <c r="E3624" s="42"/>
      <c r="F3624" s="42"/>
      <c r="G3624" s="1"/>
      <c r="H3624" s="1"/>
      <c r="I3624" s="1"/>
      <c r="J3624" s="1"/>
      <c r="K3624" s="1"/>
      <c r="L3624" s="1"/>
      <c r="M3624" s="2"/>
      <c r="N3624" s="1"/>
      <c r="O3624" s="1"/>
      <c r="P3624" s="1"/>
      <c r="Q3624" s="1"/>
      <c r="R3624" s="1"/>
      <c r="S3624" s="1"/>
      <c r="T3624" s="1"/>
      <c r="U3624" s="1"/>
      <c r="V3624" s="1"/>
      <c r="W3624" s="1"/>
      <c r="X3624" s="1"/>
      <c r="Y3624" s="1"/>
      <c r="Z3624" s="1"/>
      <c r="AA3624" s="1"/>
      <c r="AB3624" s="1"/>
      <c r="AC3624" s="1"/>
      <c r="AD3624" s="1"/>
      <c r="AE3624" s="1"/>
      <c r="AF3624" s="1"/>
      <c r="AG3624" s="1"/>
      <c r="AH3624" s="1"/>
      <c r="AI3624" s="1"/>
      <c r="AJ3624" s="1"/>
      <c r="AK3624" s="1"/>
      <c r="AL3624" s="1"/>
      <c r="AM3624" s="1"/>
      <c r="AN3624" s="1"/>
      <c r="AO3624" s="1"/>
      <c r="AP3624" s="1"/>
      <c r="AQ3624" s="1"/>
      <c r="AR3624" s="1"/>
      <c r="AS3624" s="1"/>
      <c r="AT3624" s="1"/>
      <c r="AU3624" s="1"/>
      <c r="AV3624" s="1"/>
      <c r="AW3624" s="1"/>
      <c r="AX3624" s="1"/>
      <c r="AY3624" s="1"/>
      <c r="AZ3624" s="1"/>
      <c r="BA3624" s="1"/>
      <c r="BB3624" s="1"/>
      <c r="BC3624" s="1"/>
      <c r="BD3624" s="1"/>
      <c r="BE3624" s="1"/>
      <c r="BF3624" s="1"/>
      <c r="BG3624" s="1"/>
      <c r="BH3624" s="1"/>
      <c r="BI3624" s="1"/>
      <c r="BJ3624" s="1"/>
      <c r="BK3624" s="1"/>
      <c r="BL3624" s="1"/>
      <c r="BM3624" s="1"/>
      <c r="BN3624" s="1"/>
      <c r="BO3624" s="1"/>
      <c r="BP3624" s="1"/>
      <c r="BQ3624" s="1"/>
      <c r="BR3624" s="1"/>
      <c r="BS3624" s="1"/>
      <c r="BT3624" s="1"/>
      <c r="BU3624" s="1"/>
      <c r="BV3624" s="1"/>
      <c r="BW3624" s="1"/>
      <c r="BX3624" s="1"/>
      <c r="BY3624" s="1"/>
      <c r="BZ3624" s="1"/>
      <c r="CA3624" s="1"/>
      <c r="CB3624" s="1"/>
      <c r="CC3624" s="1"/>
      <c r="CD3624" s="1"/>
      <c r="CE3624" s="1"/>
      <c r="CF3624" s="1"/>
      <c r="CG3624" s="1"/>
      <c r="CH3624" s="1"/>
      <c r="CI3624" s="1"/>
      <c r="CJ3624" s="1"/>
      <c r="CK3624" s="1"/>
      <c r="CL3624" s="1"/>
      <c r="CM3624" s="1"/>
      <c r="CN3624" s="1"/>
      <c r="CO3624" s="1"/>
      <c r="CP3624" s="1"/>
      <c r="CQ3624" s="1"/>
      <c r="CR3624" s="1"/>
      <c r="CS3624" s="1"/>
      <c r="CT3624" s="1"/>
      <c r="CU3624" s="1"/>
      <c r="CV3624" s="1"/>
      <c r="CW3624" s="1"/>
      <c r="CX3624" s="1"/>
      <c r="CY3624" s="1"/>
      <c r="CZ3624" s="1"/>
      <c r="DA3624" s="1"/>
      <c r="DB3624" s="1"/>
      <c r="DC3624" s="1"/>
      <c r="DD3624" s="1"/>
      <c r="DE3624" s="1"/>
      <c r="DF3624" s="1"/>
      <c r="DG3624" s="1"/>
      <c r="DH3624" s="1"/>
      <c r="DI3624" s="1"/>
      <c r="DJ3624" s="1"/>
      <c r="DK3624" s="1"/>
      <c r="DL3624" s="1"/>
      <c r="DM3624" s="1"/>
      <c r="DN3624" s="1"/>
      <c r="DO3624" s="1"/>
      <c r="DP3624" s="1"/>
      <c r="DQ3624" s="1"/>
      <c r="DR3624" s="1"/>
      <c r="DS3624" s="1"/>
      <c r="DT3624" s="1"/>
      <c r="DU3624" s="1"/>
      <c r="DV3624" s="1"/>
      <c r="DW3624" s="1"/>
      <c r="DX3624" s="1"/>
      <c r="DY3624" s="1"/>
      <c r="DZ3624" s="1"/>
      <c r="EA3624" s="1"/>
      <c r="EB3624" s="1"/>
      <c r="EC3624" s="1"/>
      <c r="ED3624" s="1"/>
      <c r="EE3624" s="1"/>
      <c r="EF3624" s="1"/>
      <c r="EG3624" s="1"/>
      <c r="EH3624" s="1"/>
      <c r="EI3624" s="1"/>
      <c r="EJ3624" s="1"/>
      <c r="EK3624" s="1"/>
      <c r="EL3624" s="1"/>
      <c r="EM3624" s="1"/>
      <c r="EN3624" s="1"/>
      <c r="EO3624" s="1"/>
      <c r="EP3624" s="1"/>
      <c r="EQ3624" s="1"/>
      <c r="ER3624" s="1"/>
      <c r="ES3624" s="1"/>
      <c r="ET3624" s="1"/>
      <c r="EU3624" s="1"/>
      <c r="EV3624" s="1"/>
      <c r="EW3624" s="1"/>
      <c r="EX3624" s="1"/>
      <c r="EY3624" s="1"/>
      <c r="EZ3624" s="1"/>
      <c r="FA3624" s="1"/>
      <c r="FB3624" s="1"/>
      <c r="FC3624" s="1"/>
      <c r="FD3624" s="1"/>
      <c r="FE3624" s="1"/>
      <c r="FF3624" s="1"/>
      <c r="FG3624" s="1"/>
      <c r="FH3624" s="1"/>
      <c r="FI3624" s="1"/>
      <c r="FJ3624" s="1"/>
      <c r="FK3624" s="1"/>
      <c r="FL3624" s="1"/>
      <c r="FM3624" s="1"/>
      <c r="FN3624" s="1"/>
      <c r="FO3624" s="1"/>
      <c r="FP3624" s="1"/>
      <c r="FQ3624" s="1"/>
      <c r="FR3624" s="1"/>
      <c r="FS3624" s="1"/>
      <c r="FT3624" s="1"/>
      <c r="FU3624" s="1"/>
      <c r="FV3624" s="1"/>
      <c r="FW3624" s="1"/>
      <c r="FX3624" s="1"/>
      <c r="FY3624" s="1"/>
      <c r="FZ3624" s="1"/>
      <c r="GA3624" s="1"/>
      <c r="GB3624" s="1"/>
      <c r="GC3624" s="1"/>
      <c r="GD3624" s="1"/>
      <c r="GE3624" s="1"/>
      <c r="GF3624" s="1"/>
      <c r="GG3624" s="1"/>
      <c r="GH3624" s="1"/>
      <c r="GI3624" s="1"/>
      <c r="GJ3624" s="1"/>
      <c r="GK3624" s="1"/>
      <c r="GL3624" s="1"/>
      <c r="GM3624" s="1"/>
      <c r="GN3624" s="1"/>
      <c r="GO3624" s="1"/>
    </row>
    <row r="3625" spans="1:197" s="40" customFormat="1" x14ac:dyDescent="0.25">
      <c r="A3625" s="41"/>
      <c r="B3625" s="4"/>
      <c r="C3625" s="41"/>
      <c r="D3625" s="42"/>
      <c r="E3625" s="42"/>
      <c r="F3625" s="42"/>
      <c r="G3625" s="1"/>
      <c r="H3625" s="1"/>
      <c r="I3625" s="1"/>
      <c r="J3625" s="1"/>
      <c r="K3625" s="1"/>
      <c r="L3625" s="1"/>
      <c r="M3625" s="2"/>
      <c r="N3625" s="1"/>
      <c r="O3625" s="1"/>
      <c r="P3625" s="1"/>
      <c r="Q3625" s="1"/>
      <c r="R3625" s="1"/>
      <c r="S3625" s="1"/>
      <c r="T3625" s="1"/>
      <c r="U3625" s="1"/>
      <c r="V3625" s="1"/>
      <c r="W3625" s="1"/>
      <c r="X3625" s="1"/>
      <c r="Y3625" s="1"/>
      <c r="Z3625" s="1"/>
      <c r="AA3625" s="1"/>
      <c r="AB3625" s="1"/>
      <c r="AC3625" s="1"/>
      <c r="AD3625" s="1"/>
      <c r="AE3625" s="1"/>
      <c r="AF3625" s="1"/>
      <c r="AG3625" s="1"/>
      <c r="AH3625" s="1"/>
      <c r="AI3625" s="1"/>
      <c r="AJ3625" s="1"/>
      <c r="AK3625" s="1"/>
      <c r="AL3625" s="1"/>
      <c r="AM3625" s="1"/>
      <c r="AN3625" s="1"/>
      <c r="AO3625" s="1"/>
      <c r="AP3625" s="1"/>
      <c r="AQ3625" s="1"/>
      <c r="AR3625" s="1"/>
      <c r="AS3625" s="1"/>
      <c r="AT3625" s="1"/>
      <c r="AU3625" s="1"/>
      <c r="AV3625" s="1"/>
      <c r="AW3625" s="1"/>
      <c r="AX3625" s="1"/>
      <c r="AY3625" s="1"/>
      <c r="AZ3625" s="1"/>
      <c r="BA3625" s="1"/>
      <c r="BB3625" s="1"/>
      <c r="BC3625" s="1"/>
      <c r="BD3625" s="1"/>
      <c r="BE3625" s="1"/>
      <c r="BF3625" s="1"/>
      <c r="BG3625" s="1"/>
      <c r="BH3625" s="1"/>
      <c r="BI3625" s="1"/>
      <c r="BJ3625" s="1"/>
      <c r="BK3625" s="1"/>
      <c r="BL3625" s="1"/>
      <c r="BM3625" s="1"/>
      <c r="BN3625" s="1"/>
      <c r="BO3625" s="1"/>
      <c r="BP3625" s="1"/>
      <c r="BQ3625" s="1"/>
      <c r="BR3625" s="1"/>
      <c r="BS3625" s="1"/>
      <c r="BT3625" s="1"/>
      <c r="BU3625" s="1"/>
      <c r="BV3625" s="1"/>
      <c r="BW3625" s="1"/>
      <c r="BX3625" s="1"/>
      <c r="BY3625" s="1"/>
      <c r="BZ3625" s="1"/>
      <c r="CA3625" s="1"/>
      <c r="CB3625" s="1"/>
      <c r="CC3625" s="1"/>
      <c r="CD3625" s="1"/>
      <c r="CE3625" s="1"/>
      <c r="CF3625" s="1"/>
      <c r="CG3625" s="1"/>
      <c r="CH3625" s="1"/>
      <c r="CI3625" s="1"/>
      <c r="CJ3625" s="1"/>
      <c r="CK3625" s="1"/>
      <c r="CL3625" s="1"/>
      <c r="CM3625" s="1"/>
      <c r="CN3625" s="1"/>
      <c r="CO3625" s="1"/>
      <c r="CP3625" s="1"/>
      <c r="CQ3625" s="1"/>
      <c r="CR3625" s="1"/>
      <c r="CS3625" s="1"/>
      <c r="CT3625" s="1"/>
      <c r="CU3625" s="1"/>
      <c r="CV3625" s="1"/>
      <c r="CW3625" s="1"/>
      <c r="CX3625" s="1"/>
      <c r="CY3625" s="1"/>
      <c r="CZ3625" s="1"/>
      <c r="DA3625" s="1"/>
      <c r="DB3625" s="1"/>
      <c r="DC3625" s="1"/>
      <c r="DD3625" s="1"/>
      <c r="DE3625" s="1"/>
      <c r="DF3625" s="1"/>
      <c r="DG3625" s="1"/>
      <c r="DH3625" s="1"/>
      <c r="DI3625" s="1"/>
      <c r="DJ3625" s="1"/>
      <c r="DK3625" s="1"/>
      <c r="DL3625" s="1"/>
      <c r="DM3625" s="1"/>
      <c r="DN3625" s="1"/>
      <c r="DO3625" s="1"/>
      <c r="DP3625" s="1"/>
      <c r="DQ3625" s="1"/>
      <c r="DR3625" s="1"/>
      <c r="DS3625" s="1"/>
      <c r="DT3625" s="1"/>
      <c r="DU3625" s="1"/>
      <c r="DV3625" s="1"/>
      <c r="DW3625" s="1"/>
      <c r="DX3625" s="1"/>
      <c r="DY3625" s="1"/>
      <c r="DZ3625" s="1"/>
      <c r="EA3625" s="1"/>
      <c r="EB3625" s="1"/>
      <c r="EC3625" s="1"/>
      <c r="ED3625" s="1"/>
      <c r="EE3625" s="1"/>
      <c r="EF3625" s="1"/>
      <c r="EG3625" s="1"/>
      <c r="EH3625" s="1"/>
      <c r="EI3625" s="1"/>
      <c r="EJ3625" s="1"/>
      <c r="EK3625" s="1"/>
      <c r="EL3625" s="1"/>
      <c r="EM3625" s="1"/>
      <c r="EN3625" s="1"/>
      <c r="EO3625" s="1"/>
      <c r="EP3625" s="1"/>
      <c r="EQ3625" s="1"/>
      <c r="ER3625" s="1"/>
      <c r="ES3625" s="1"/>
      <c r="ET3625" s="1"/>
      <c r="EU3625" s="1"/>
      <c r="EV3625" s="1"/>
      <c r="EW3625" s="1"/>
      <c r="EX3625" s="1"/>
      <c r="EY3625" s="1"/>
      <c r="EZ3625" s="1"/>
      <c r="FA3625" s="1"/>
      <c r="FB3625" s="1"/>
      <c r="FC3625" s="1"/>
      <c r="FD3625" s="1"/>
      <c r="FE3625" s="1"/>
      <c r="FF3625" s="1"/>
      <c r="FG3625" s="1"/>
      <c r="FH3625" s="1"/>
      <c r="FI3625" s="1"/>
      <c r="FJ3625" s="1"/>
      <c r="FK3625" s="1"/>
      <c r="FL3625" s="1"/>
      <c r="FM3625" s="1"/>
      <c r="FN3625" s="1"/>
      <c r="FO3625" s="1"/>
      <c r="FP3625" s="1"/>
      <c r="FQ3625" s="1"/>
      <c r="FR3625" s="1"/>
      <c r="FS3625" s="1"/>
      <c r="FT3625" s="1"/>
      <c r="FU3625" s="1"/>
      <c r="FV3625" s="1"/>
      <c r="FW3625" s="1"/>
      <c r="FX3625" s="1"/>
      <c r="FY3625" s="1"/>
      <c r="FZ3625" s="1"/>
      <c r="GA3625" s="1"/>
      <c r="GB3625" s="1"/>
      <c r="GC3625" s="1"/>
      <c r="GD3625" s="1"/>
      <c r="GE3625" s="1"/>
      <c r="GF3625" s="1"/>
      <c r="GG3625" s="1"/>
      <c r="GH3625" s="1"/>
      <c r="GI3625" s="1"/>
      <c r="GJ3625" s="1"/>
      <c r="GK3625" s="1"/>
      <c r="GL3625" s="1"/>
      <c r="GM3625" s="1"/>
      <c r="GN3625" s="1"/>
      <c r="GO3625" s="1"/>
    </row>
    <row r="3626" spans="1:197" s="40" customFormat="1" x14ac:dyDescent="0.25">
      <c r="A3626" s="41"/>
      <c r="B3626" s="4"/>
      <c r="C3626" s="41"/>
      <c r="D3626" s="42"/>
      <c r="E3626" s="42"/>
      <c r="F3626" s="42"/>
      <c r="G3626" s="1"/>
      <c r="H3626" s="1"/>
      <c r="I3626" s="1"/>
      <c r="J3626" s="1"/>
      <c r="K3626" s="1"/>
      <c r="L3626" s="1"/>
      <c r="M3626" s="2"/>
      <c r="N3626" s="1"/>
      <c r="O3626" s="1"/>
      <c r="P3626" s="1"/>
      <c r="Q3626" s="1"/>
      <c r="R3626" s="1"/>
      <c r="S3626" s="1"/>
      <c r="T3626" s="1"/>
      <c r="U3626" s="1"/>
      <c r="V3626" s="1"/>
      <c r="W3626" s="1"/>
      <c r="X3626" s="1"/>
      <c r="Y3626" s="1"/>
      <c r="Z3626" s="1"/>
      <c r="AA3626" s="1"/>
      <c r="AB3626" s="1"/>
      <c r="AC3626" s="1"/>
      <c r="AD3626" s="1"/>
      <c r="AE3626" s="1"/>
      <c r="AF3626" s="1"/>
      <c r="AG3626" s="1"/>
      <c r="AH3626" s="1"/>
      <c r="AI3626" s="1"/>
      <c r="AJ3626" s="1"/>
      <c r="AK3626" s="1"/>
      <c r="AL3626" s="1"/>
      <c r="AM3626" s="1"/>
      <c r="AN3626" s="1"/>
      <c r="AO3626" s="1"/>
      <c r="AP3626" s="1"/>
      <c r="AQ3626" s="1"/>
      <c r="AR3626" s="1"/>
      <c r="AS3626" s="1"/>
      <c r="AT3626" s="1"/>
      <c r="AU3626" s="1"/>
      <c r="AV3626" s="1"/>
      <c r="AW3626" s="1"/>
      <c r="AX3626" s="1"/>
      <c r="AY3626" s="1"/>
      <c r="AZ3626" s="1"/>
      <c r="BA3626" s="1"/>
      <c r="BB3626" s="1"/>
      <c r="BC3626" s="1"/>
      <c r="BD3626" s="1"/>
      <c r="BE3626" s="1"/>
      <c r="BF3626" s="1"/>
      <c r="BG3626" s="1"/>
      <c r="BH3626" s="1"/>
      <c r="BI3626" s="1"/>
      <c r="BJ3626" s="1"/>
      <c r="BK3626" s="1"/>
      <c r="BL3626" s="1"/>
      <c r="BM3626" s="1"/>
      <c r="BN3626" s="1"/>
      <c r="BO3626" s="1"/>
      <c r="BP3626" s="1"/>
      <c r="BQ3626" s="1"/>
      <c r="BR3626" s="1"/>
      <c r="BS3626" s="1"/>
      <c r="BT3626" s="1"/>
      <c r="BU3626" s="1"/>
      <c r="BV3626" s="1"/>
      <c r="BW3626" s="1"/>
      <c r="BX3626" s="1"/>
      <c r="BY3626" s="1"/>
      <c r="BZ3626" s="1"/>
      <c r="CA3626" s="1"/>
      <c r="CB3626" s="1"/>
      <c r="CC3626" s="1"/>
      <c r="CD3626" s="1"/>
      <c r="CE3626" s="1"/>
      <c r="CF3626" s="1"/>
      <c r="CG3626" s="1"/>
      <c r="CH3626" s="1"/>
      <c r="CI3626" s="1"/>
      <c r="CJ3626" s="1"/>
      <c r="CK3626" s="1"/>
      <c r="CL3626" s="1"/>
      <c r="CM3626" s="1"/>
      <c r="CN3626" s="1"/>
      <c r="CO3626" s="1"/>
      <c r="CP3626" s="1"/>
      <c r="CQ3626" s="1"/>
      <c r="CR3626" s="1"/>
      <c r="CS3626" s="1"/>
      <c r="CT3626" s="1"/>
      <c r="CU3626" s="1"/>
      <c r="CV3626" s="1"/>
      <c r="CW3626" s="1"/>
      <c r="CX3626" s="1"/>
      <c r="CY3626" s="1"/>
      <c r="CZ3626" s="1"/>
      <c r="DA3626" s="1"/>
      <c r="DB3626" s="1"/>
      <c r="DC3626" s="1"/>
      <c r="DD3626" s="1"/>
      <c r="DE3626" s="1"/>
      <c r="DF3626" s="1"/>
      <c r="DG3626" s="1"/>
      <c r="DH3626" s="1"/>
      <c r="DI3626" s="1"/>
      <c r="DJ3626" s="1"/>
      <c r="DK3626" s="1"/>
      <c r="DL3626" s="1"/>
      <c r="DM3626" s="1"/>
      <c r="DN3626" s="1"/>
      <c r="DO3626" s="1"/>
      <c r="DP3626" s="1"/>
      <c r="DQ3626" s="1"/>
      <c r="DR3626" s="1"/>
      <c r="DS3626" s="1"/>
      <c r="DT3626" s="1"/>
      <c r="DU3626" s="1"/>
      <c r="DV3626" s="1"/>
      <c r="DW3626" s="1"/>
      <c r="DX3626" s="1"/>
      <c r="DY3626" s="1"/>
      <c r="DZ3626" s="1"/>
      <c r="EA3626" s="1"/>
      <c r="EB3626" s="1"/>
      <c r="EC3626" s="1"/>
      <c r="ED3626" s="1"/>
      <c r="EE3626" s="1"/>
      <c r="EF3626" s="1"/>
      <c r="EG3626" s="1"/>
      <c r="EH3626" s="1"/>
      <c r="EI3626" s="1"/>
      <c r="EJ3626" s="1"/>
      <c r="EK3626" s="1"/>
      <c r="EL3626" s="1"/>
      <c r="EM3626" s="1"/>
      <c r="EN3626" s="1"/>
      <c r="EO3626" s="1"/>
      <c r="EP3626" s="1"/>
      <c r="EQ3626" s="1"/>
      <c r="ER3626" s="1"/>
      <c r="ES3626" s="1"/>
      <c r="ET3626" s="1"/>
      <c r="EU3626" s="1"/>
      <c r="EV3626" s="1"/>
      <c r="EW3626" s="1"/>
      <c r="EX3626" s="1"/>
      <c r="EY3626" s="1"/>
      <c r="EZ3626" s="1"/>
      <c r="FA3626" s="1"/>
      <c r="FB3626" s="1"/>
      <c r="FC3626" s="1"/>
      <c r="FD3626" s="1"/>
      <c r="FE3626" s="1"/>
      <c r="FF3626" s="1"/>
      <c r="FG3626" s="1"/>
      <c r="FH3626" s="1"/>
      <c r="FI3626" s="1"/>
      <c r="FJ3626" s="1"/>
      <c r="FK3626" s="1"/>
      <c r="FL3626" s="1"/>
      <c r="FM3626" s="1"/>
      <c r="FN3626" s="1"/>
      <c r="FO3626" s="1"/>
      <c r="FP3626" s="1"/>
      <c r="FQ3626" s="1"/>
      <c r="FR3626" s="1"/>
      <c r="FS3626" s="1"/>
      <c r="FT3626" s="1"/>
      <c r="FU3626" s="1"/>
      <c r="FV3626" s="1"/>
      <c r="FW3626" s="1"/>
      <c r="FX3626" s="1"/>
      <c r="FY3626" s="1"/>
      <c r="FZ3626" s="1"/>
      <c r="GA3626" s="1"/>
      <c r="GB3626" s="1"/>
      <c r="GC3626" s="1"/>
      <c r="GD3626" s="1"/>
      <c r="GE3626" s="1"/>
      <c r="GF3626" s="1"/>
      <c r="GG3626" s="1"/>
      <c r="GH3626" s="1"/>
      <c r="GI3626" s="1"/>
      <c r="GJ3626" s="1"/>
      <c r="GK3626" s="1"/>
      <c r="GL3626" s="1"/>
      <c r="GM3626" s="1"/>
      <c r="GN3626" s="1"/>
      <c r="GO3626" s="1"/>
    </row>
    <row r="3627" spans="1:197" s="40" customFormat="1" x14ac:dyDescent="0.25">
      <c r="A3627" s="41"/>
      <c r="B3627" s="4"/>
      <c r="C3627" s="41"/>
      <c r="D3627" s="42"/>
      <c r="E3627" s="42"/>
      <c r="F3627" s="42"/>
      <c r="G3627" s="1"/>
      <c r="H3627" s="1"/>
      <c r="I3627" s="1"/>
      <c r="J3627" s="1"/>
      <c r="K3627" s="1"/>
      <c r="L3627" s="1"/>
      <c r="M3627" s="2"/>
      <c r="N3627" s="1"/>
      <c r="O3627" s="1"/>
      <c r="P3627" s="1"/>
      <c r="Q3627" s="1"/>
      <c r="R3627" s="1"/>
      <c r="S3627" s="1"/>
      <c r="T3627" s="1"/>
      <c r="U3627" s="1"/>
      <c r="V3627" s="1"/>
      <c r="W3627" s="1"/>
      <c r="X3627" s="1"/>
      <c r="Y3627" s="1"/>
      <c r="Z3627" s="1"/>
      <c r="AA3627" s="1"/>
      <c r="AB3627" s="1"/>
      <c r="AC3627" s="1"/>
      <c r="AD3627" s="1"/>
      <c r="AE3627" s="1"/>
      <c r="AF3627" s="1"/>
      <c r="AG3627" s="1"/>
      <c r="AH3627" s="1"/>
      <c r="AI3627" s="1"/>
      <c r="AJ3627" s="1"/>
      <c r="AK3627" s="1"/>
      <c r="AL3627" s="1"/>
      <c r="AM3627" s="1"/>
      <c r="AN3627" s="1"/>
      <c r="AO3627" s="1"/>
      <c r="AP3627" s="1"/>
      <c r="AQ3627" s="1"/>
      <c r="AR3627" s="1"/>
      <c r="AS3627" s="1"/>
      <c r="AT3627" s="1"/>
      <c r="AU3627" s="1"/>
      <c r="AV3627" s="1"/>
      <c r="AW3627" s="1"/>
      <c r="AX3627" s="1"/>
      <c r="AY3627" s="1"/>
      <c r="AZ3627" s="1"/>
      <c r="BA3627" s="1"/>
      <c r="BB3627" s="1"/>
      <c r="BC3627" s="1"/>
      <c r="BD3627" s="1"/>
      <c r="BE3627" s="1"/>
      <c r="BF3627" s="1"/>
      <c r="BG3627" s="1"/>
      <c r="BH3627" s="1"/>
      <c r="BI3627" s="1"/>
      <c r="BJ3627" s="1"/>
      <c r="BK3627" s="1"/>
      <c r="BL3627" s="1"/>
      <c r="BM3627" s="1"/>
      <c r="BN3627" s="1"/>
      <c r="BO3627" s="1"/>
      <c r="BP3627" s="1"/>
      <c r="BQ3627" s="1"/>
      <c r="BR3627" s="1"/>
      <c r="BS3627" s="1"/>
      <c r="BT3627" s="1"/>
      <c r="BU3627" s="1"/>
      <c r="BV3627" s="1"/>
      <c r="BW3627" s="1"/>
      <c r="BX3627" s="1"/>
      <c r="BY3627" s="1"/>
      <c r="BZ3627" s="1"/>
      <c r="CA3627" s="1"/>
      <c r="CB3627" s="1"/>
      <c r="CC3627" s="1"/>
      <c r="CD3627" s="1"/>
      <c r="CE3627" s="1"/>
      <c r="CF3627" s="1"/>
      <c r="CG3627" s="1"/>
      <c r="CH3627" s="1"/>
      <c r="CI3627" s="1"/>
      <c r="CJ3627" s="1"/>
      <c r="CK3627" s="1"/>
      <c r="CL3627" s="1"/>
      <c r="CM3627" s="1"/>
      <c r="CN3627" s="1"/>
      <c r="CO3627" s="1"/>
      <c r="CP3627" s="1"/>
      <c r="CQ3627" s="1"/>
      <c r="CR3627" s="1"/>
      <c r="CS3627" s="1"/>
      <c r="CT3627" s="1"/>
      <c r="CU3627" s="1"/>
      <c r="CV3627" s="1"/>
      <c r="CW3627" s="1"/>
      <c r="CX3627" s="1"/>
      <c r="CY3627" s="1"/>
      <c r="CZ3627" s="1"/>
      <c r="DA3627" s="1"/>
      <c r="DB3627" s="1"/>
      <c r="DC3627" s="1"/>
      <c r="DD3627" s="1"/>
      <c r="DE3627" s="1"/>
      <c r="DF3627" s="1"/>
      <c r="DG3627" s="1"/>
      <c r="DH3627" s="1"/>
      <c r="DI3627" s="1"/>
      <c r="DJ3627" s="1"/>
      <c r="DK3627" s="1"/>
      <c r="DL3627" s="1"/>
      <c r="DM3627" s="1"/>
      <c r="DN3627" s="1"/>
      <c r="DO3627" s="1"/>
      <c r="DP3627" s="1"/>
      <c r="DQ3627" s="1"/>
      <c r="DR3627" s="1"/>
      <c r="DS3627" s="1"/>
      <c r="DT3627" s="1"/>
      <c r="DU3627" s="1"/>
      <c r="DV3627" s="1"/>
      <c r="DW3627" s="1"/>
      <c r="DX3627" s="1"/>
      <c r="DY3627" s="1"/>
      <c r="DZ3627" s="1"/>
      <c r="EA3627" s="1"/>
      <c r="EB3627" s="1"/>
      <c r="EC3627" s="1"/>
      <c r="ED3627" s="1"/>
      <c r="EE3627" s="1"/>
      <c r="EF3627" s="1"/>
      <c r="EG3627" s="1"/>
      <c r="EH3627" s="1"/>
      <c r="EI3627" s="1"/>
      <c r="EJ3627" s="1"/>
      <c r="EK3627" s="1"/>
      <c r="EL3627" s="1"/>
      <c r="EM3627" s="1"/>
      <c r="EN3627" s="1"/>
      <c r="EO3627" s="1"/>
      <c r="EP3627" s="1"/>
      <c r="EQ3627" s="1"/>
      <c r="ER3627" s="1"/>
      <c r="ES3627" s="1"/>
      <c r="ET3627" s="1"/>
      <c r="EU3627" s="1"/>
      <c r="EV3627" s="1"/>
      <c r="EW3627" s="1"/>
      <c r="EX3627" s="1"/>
      <c r="EY3627" s="1"/>
      <c r="EZ3627" s="1"/>
      <c r="FA3627" s="1"/>
      <c r="FB3627" s="1"/>
      <c r="FC3627" s="1"/>
      <c r="FD3627" s="1"/>
      <c r="FE3627" s="1"/>
      <c r="FF3627" s="1"/>
      <c r="FG3627" s="1"/>
      <c r="FH3627" s="1"/>
      <c r="FI3627" s="1"/>
      <c r="FJ3627" s="1"/>
      <c r="FK3627" s="1"/>
      <c r="FL3627" s="1"/>
      <c r="FM3627" s="1"/>
      <c r="FN3627" s="1"/>
      <c r="FO3627" s="1"/>
      <c r="FP3627" s="1"/>
      <c r="FQ3627" s="1"/>
      <c r="FR3627" s="1"/>
      <c r="FS3627" s="1"/>
      <c r="FT3627" s="1"/>
      <c r="FU3627" s="1"/>
      <c r="FV3627" s="1"/>
      <c r="FW3627" s="1"/>
      <c r="FX3627" s="1"/>
      <c r="FY3627" s="1"/>
      <c r="FZ3627" s="1"/>
      <c r="GA3627" s="1"/>
      <c r="GB3627" s="1"/>
      <c r="GC3627" s="1"/>
      <c r="GD3627" s="1"/>
      <c r="GE3627" s="1"/>
      <c r="GF3627" s="1"/>
      <c r="GG3627" s="1"/>
      <c r="GH3627" s="1"/>
      <c r="GI3627" s="1"/>
      <c r="GJ3627" s="1"/>
      <c r="GK3627" s="1"/>
      <c r="GL3627" s="1"/>
      <c r="GM3627" s="1"/>
      <c r="GN3627" s="1"/>
      <c r="GO3627" s="1"/>
    </row>
    <row r="3628" spans="1:197" s="40" customFormat="1" x14ac:dyDescent="0.25">
      <c r="A3628" s="41"/>
      <c r="B3628" s="4"/>
      <c r="C3628" s="41"/>
      <c r="D3628" s="42"/>
      <c r="E3628" s="42"/>
      <c r="F3628" s="42"/>
      <c r="G3628" s="1"/>
      <c r="H3628" s="1"/>
      <c r="I3628" s="1"/>
      <c r="J3628" s="1"/>
      <c r="K3628" s="1"/>
      <c r="L3628" s="1"/>
      <c r="M3628" s="2"/>
      <c r="N3628" s="1"/>
      <c r="O3628" s="1"/>
      <c r="P3628" s="1"/>
      <c r="Q3628" s="1"/>
      <c r="R3628" s="1"/>
      <c r="S3628" s="1"/>
      <c r="T3628" s="1"/>
      <c r="U3628" s="1"/>
      <c r="V3628" s="1"/>
      <c r="W3628" s="1"/>
      <c r="X3628" s="1"/>
      <c r="Y3628" s="1"/>
      <c r="Z3628" s="1"/>
      <c r="AA3628" s="1"/>
      <c r="AB3628" s="1"/>
      <c r="AC3628" s="1"/>
      <c r="AD3628" s="1"/>
      <c r="AE3628" s="1"/>
      <c r="AF3628" s="1"/>
      <c r="AG3628" s="1"/>
      <c r="AH3628" s="1"/>
      <c r="AI3628" s="1"/>
      <c r="AJ3628" s="1"/>
      <c r="AK3628" s="1"/>
      <c r="AL3628" s="1"/>
      <c r="AM3628" s="1"/>
      <c r="AN3628" s="1"/>
      <c r="AO3628" s="1"/>
      <c r="AP3628" s="1"/>
      <c r="AQ3628" s="1"/>
      <c r="AR3628" s="1"/>
      <c r="AS3628" s="1"/>
      <c r="AT3628" s="1"/>
      <c r="AU3628" s="1"/>
      <c r="AV3628" s="1"/>
      <c r="AW3628" s="1"/>
      <c r="AX3628" s="1"/>
      <c r="AY3628" s="1"/>
      <c r="AZ3628" s="1"/>
      <c r="BA3628" s="1"/>
      <c r="BB3628" s="1"/>
      <c r="BC3628" s="1"/>
      <c r="BD3628" s="1"/>
      <c r="BE3628" s="1"/>
      <c r="BF3628" s="1"/>
      <c r="BG3628" s="1"/>
      <c r="BH3628" s="1"/>
      <c r="BI3628" s="1"/>
      <c r="BJ3628" s="1"/>
      <c r="BK3628" s="1"/>
      <c r="BL3628" s="1"/>
      <c r="BM3628" s="1"/>
      <c r="BN3628" s="1"/>
      <c r="BO3628" s="1"/>
      <c r="BP3628" s="1"/>
      <c r="BQ3628" s="1"/>
      <c r="BR3628" s="1"/>
      <c r="BS3628" s="1"/>
      <c r="BT3628" s="1"/>
      <c r="BU3628" s="1"/>
      <c r="BV3628" s="1"/>
      <c r="BW3628" s="1"/>
      <c r="BX3628" s="1"/>
      <c r="BY3628" s="1"/>
      <c r="BZ3628" s="1"/>
      <c r="CA3628" s="1"/>
      <c r="CB3628" s="1"/>
      <c r="CC3628" s="1"/>
      <c r="CD3628" s="1"/>
      <c r="CE3628" s="1"/>
      <c r="CF3628" s="1"/>
      <c r="CG3628" s="1"/>
      <c r="CH3628" s="1"/>
      <c r="CI3628" s="1"/>
      <c r="CJ3628" s="1"/>
      <c r="CK3628" s="1"/>
      <c r="CL3628" s="1"/>
      <c r="CM3628" s="1"/>
      <c r="CN3628" s="1"/>
      <c r="CO3628" s="1"/>
      <c r="CP3628" s="1"/>
      <c r="CQ3628" s="1"/>
      <c r="CR3628" s="1"/>
      <c r="CS3628" s="1"/>
      <c r="CT3628" s="1"/>
      <c r="CU3628" s="1"/>
      <c r="CV3628" s="1"/>
      <c r="CW3628" s="1"/>
      <c r="CX3628" s="1"/>
      <c r="CY3628" s="1"/>
      <c r="CZ3628" s="1"/>
      <c r="DA3628" s="1"/>
      <c r="DB3628" s="1"/>
      <c r="DC3628" s="1"/>
      <c r="DD3628" s="1"/>
      <c r="DE3628" s="1"/>
      <c r="DF3628" s="1"/>
      <c r="DG3628" s="1"/>
      <c r="DH3628" s="1"/>
      <c r="DI3628" s="1"/>
      <c r="DJ3628" s="1"/>
      <c r="DK3628" s="1"/>
      <c r="DL3628" s="1"/>
      <c r="DM3628" s="1"/>
      <c r="DN3628" s="1"/>
      <c r="DO3628" s="1"/>
      <c r="DP3628" s="1"/>
      <c r="DQ3628" s="1"/>
      <c r="DR3628" s="1"/>
      <c r="DS3628" s="1"/>
      <c r="DT3628" s="1"/>
      <c r="DU3628" s="1"/>
      <c r="DV3628" s="1"/>
      <c r="DW3628" s="1"/>
      <c r="DX3628" s="1"/>
      <c r="DY3628" s="1"/>
      <c r="DZ3628" s="1"/>
      <c r="EA3628" s="1"/>
      <c r="EB3628" s="1"/>
      <c r="EC3628" s="1"/>
      <c r="ED3628" s="1"/>
      <c r="EE3628" s="1"/>
      <c r="EF3628" s="1"/>
      <c r="EG3628" s="1"/>
      <c r="EH3628" s="1"/>
      <c r="EI3628" s="1"/>
      <c r="EJ3628" s="1"/>
      <c r="EK3628" s="1"/>
      <c r="EL3628" s="1"/>
      <c r="EM3628" s="1"/>
      <c r="EN3628" s="1"/>
      <c r="EO3628" s="1"/>
      <c r="EP3628" s="1"/>
      <c r="EQ3628" s="1"/>
      <c r="ER3628" s="1"/>
      <c r="ES3628" s="1"/>
      <c r="ET3628" s="1"/>
      <c r="EU3628" s="1"/>
      <c r="EV3628" s="1"/>
      <c r="EW3628" s="1"/>
      <c r="EX3628" s="1"/>
      <c r="EY3628" s="1"/>
      <c r="EZ3628" s="1"/>
      <c r="FA3628" s="1"/>
      <c r="FB3628" s="1"/>
      <c r="FC3628" s="1"/>
      <c r="FD3628" s="1"/>
      <c r="FE3628" s="1"/>
      <c r="FF3628" s="1"/>
      <c r="FG3628" s="1"/>
      <c r="FH3628" s="1"/>
      <c r="FI3628" s="1"/>
      <c r="FJ3628" s="1"/>
      <c r="FK3628" s="1"/>
      <c r="FL3628" s="1"/>
      <c r="FM3628" s="1"/>
      <c r="FN3628" s="1"/>
      <c r="FO3628" s="1"/>
      <c r="FP3628" s="1"/>
      <c r="FQ3628" s="1"/>
      <c r="FR3628" s="1"/>
      <c r="FS3628" s="1"/>
      <c r="FT3628" s="1"/>
      <c r="FU3628" s="1"/>
      <c r="FV3628" s="1"/>
      <c r="FW3628" s="1"/>
      <c r="FX3628" s="1"/>
      <c r="FY3628" s="1"/>
      <c r="FZ3628" s="1"/>
      <c r="GA3628" s="1"/>
      <c r="GB3628" s="1"/>
      <c r="GC3628" s="1"/>
      <c r="GD3628" s="1"/>
      <c r="GE3628" s="1"/>
      <c r="GF3628" s="1"/>
      <c r="GG3628" s="1"/>
      <c r="GH3628" s="1"/>
      <c r="GI3628" s="1"/>
      <c r="GJ3628" s="1"/>
      <c r="GK3628" s="1"/>
      <c r="GL3628" s="1"/>
      <c r="GM3628" s="1"/>
      <c r="GN3628" s="1"/>
      <c r="GO3628" s="1"/>
    </row>
    <row r="3629" spans="1:197" s="40" customFormat="1" x14ac:dyDescent="0.25">
      <c r="A3629" s="41"/>
      <c r="B3629" s="4"/>
      <c r="C3629" s="41"/>
      <c r="D3629" s="42"/>
      <c r="E3629" s="42"/>
      <c r="F3629" s="42"/>
      <c r="G3629" s="1"/>
      <c r="H3629" s="1"/>
      <c r="I3629" s="1"/>
      <c r="J3629" s="1"/>
      <c r="K3629" s="1"/>
      <c r="L3629" s="1"/>
      <c r="M3629" s="2"/>
      <c r="N3629" s="1"/>
      <c r="O3629" s="1"/>
      <c r="P3629" s="1"/>
      <c r="Q3629" s="1"/>
      <c r="R3629" s="1"/>
      <c r="S3629" s="1"/>
      <c r="T3629" s="1"/>
      <c r="U3629" s="1"/>
      <c r="V3629" s="1"/>
      <c r="W3629" s="1"/>
      <c r="X3629" s="1"/>
      <c r="Y3629" s="1"/>
      <c r="Z3629" s="1"/>
      <c r="AA3629" s="1"/>
      <c r="AB3629" s="1"/>
      <c r="AC3629" s="1"/>
      <c r="AD3629" s="1"/>
      <c r="AE3629" s="1"/>
      <c r="AF3629" s="1"/>
      <c r="AG3629" s="1"/>
      <c r="AH3629" s="1"/>
      <c r="AI3629" s="1"/>
      <c r="AJ3629" s="1"/>
      <c r="AK3629" s="1"/>
      <c r="AL3629" s="1"/>
      <c r="AM3629" s="1"/>
      <c r="AN3629" s="1"/>
      <c r="AO3629" s="1"/>
      <c r="AP3629" s="1"/>
      <c r="AQ3629" s="1"/>
      <c r="AR3629" s="1"/>
      <c r="AS3629" s="1"/>
      <c r="AT3629" s="1"/>
      <c r="AU3629" s="1"/>
      <c r="AV3629" s="1"/>
      <c r="AW3629" s="1"/>
      <c r="AX3629" s="1"/>
      <c r="AY3629" s="1"/>
      <c r="AZ3629" s="1"/>
      <c r="BA3629" s="1"/>
      <c r="BB3629" s="1"/>
      <c r="BC3629" s="1"/>
      <c r="BD3629" s="1"/>
      <c r="BE3629" s="1"/>
      <c r="BF3629" s="1"/>
      <c r="BG3629" s="1"/>
      <c r="BH3629" s="1"/>
      <c r="BI3629" s="1"/>
      <c r="BJ3629" s="1"/>
      <c r="BK3629" s="1"/>
      <c r="BL3629" s="1"/>
      <c r="BM3629" s="1"/>
      <c r="BN3629" s="1"/>
      <c r="BO3629" s="1"/>
      <c r="BP3629" s="1"/>
      <c r="BQ3629" s="1"/>
      <c r="BR3629" s="1"/>
      <c r="BS3629" s="1"/>
      <c r="BT3629" s="1"/>
      <c r="BU3629" s="1"/>
      <c r="BV3629" s="1"/>
      <c r="BW3629" s="1"/>
      <c r="BX3629" s="1"/>
      <c r="BY3629" s="1"/>
      <c r="BZ3629" s="1"/>
      <c r="CA3629" s="1"/>
      <c r="CB3629" s="1"/>
      <c r="CC3629" s="1"/>
      <c r="CD3629" s="1"/>
      <c r="CE3629" s="1"/>
      <c r="CF3629" s="1"/>
      <c r="CG3629" s="1"/>
      <c r="CH3629" s="1"/>
      <c r="CI3629" s="1"/>
      <c r="CJ3629" s="1"/>
      <c r="CK3629" s="1"/>
      <c r="CL3629" s="1"/>
      <c r="CM3629" s="1"/>
      <c r="CN3629" s="1"/>
      <c r="CO3629" s="1"/>
      <c r="CP3629" s="1"/>
      <c r="CQ3629" s="1"/>
      <c r="CR3629" s="1"/>
      <c r="CS3629" s="1"/>
      <c r="CT3629" s="1"/>
      <c r="CU3629" s="1"/>
      <c r="CV3629" s="1"/>
      <c r="CW3629" s="1"/>
      <c r="CX3629" s="1"/>
      <c r="CY3629" s="1"/>
      <c r="CZ3629" s="1"/>
      <c r="DA3629" s="1"/>
      <c r="DB3629" s="1"/>
      <c r="DC3629" s="1"/>
      <c r="DD3629" s="1"/>
      <c r="DE3629" s="1"/>
      <c r="DF3629" s="1"/>
      <c r="DG3629" s="1"/>
      <c r="DH3629" s="1"/>
      <c r="DI3629" s="1"/>
      <c r="DJ3629" s="1"/>
      <c r="DK3629" s="1"/>
      <c r="DL3629" s="1"/>
      <c r="DM3629" s="1"/>
      <c r="DN3629" s="1"/>
      <c r="DO3629" s="1"/>
      <c r="DP3629" s="1"/>
      <c r="DQ3629" s="1"/>
      <c r="DR3629" s="1"/>
      <c r="DS3629" s="1"/>
      <c r="DT3629" s="1"/>
      <c r="DU3629" s="1"/>
      <c r="DV3629" s="1"/>
      <c r="DW3629" s="1"/>
      <c r="DX3629" s="1"/>
      <c r="DY3629" s="1"/>
      <c r="DZ3629" s="1"/>
      <c r="EA3629" s="1"/>
      <c r="EB3629" s="1"/>
      <c r="EC3629" s="1"/>
      <c r="ED3629" s="1"/>
      <c r="EE3629" s="1"/>
      <c r="EF3629" s="1"/>
      <c r="EG3629" s="1"/>
      <c r="EH3629" s="1"/>
      <c r="EI3629" s="1"/>
      <c r="EJ3629" s="1"/>
      <c r="EK3629" s="1"/>
      <c r="EL3629" s="1"/>
      <c r="EM3629" s="1"/>
      <c r="EN3629" s="1"/>
      <c r="EO3629" s="1"/>
      <c r="EP3629" s="1"/>
      <c r="EQ3629" s="1"/>
      <c r="ER3629" s="1"/>
      <c r="ES3629" s="1"/>
      <c r="ET3629" s="1"/>
      <c r="EU3629" s="1"/>
      <c r="EV3629" s="1"/>
      <c r="EW3629" s="1"/>
      <c r="EX3629" s="1"/>
      <c r="EY3629" s="1"/>
      <c r="EZ3629" s="1"/>
      <c r="FA3629" s="1"/>
      <c r="FB3629" s="1"/>
      <c r="FC3629" s="1"/>
      <c r="FD3629" s="1"/>
      <c r="FE3629" s="1"/>
      <c r="FF3629" s="1"/>
      <c r="FG3629" s="1"/>
      <c r="FH3629" s="1"/>
      <c r="FI3629" s="1"/>
      <c r="FJ3629" s="1"/>
      <c r="FK3629" s="1"/>
      <c r="FL3629" s="1"/>
      <c r="FM3629" s="1"/>
      <c r="FN3629" s="1"/>
      <c r="FO3629" s="1"/>
      <c r="FP3629" s="1"/>
      <c r="FQ3629" s="1"/>
      <c r="FR3629" s="1"/>
      <c r="FS3629" s="1"/>
      <c r="FT3629" s="1"/>
      <c r="FU3629" s="1"/>
      <c r="FV3629" s="1"/>
      <c r="FW3629" s="1"/>
      <c r="FX3629" s="1"/>
      <c r="FY3629" s="1"/>
      <c r="FZ3629" s="1"/>
      <c r="GA3629" s="1"/>
      <c r="GB3629" s="1"/>
      <c r="GC3629" s="1"/>
      <c r="GD3629" s="1"/>
      <c r="GE3629" s="1"/>
      <c r="GF3629" s="1"/>
      <c r="GG3629" s="1"/>
      <c r="GH3629" s="1"/>
      <c r="GI3629" s="1"/>
      <c r="GJ3629" s="1"/>
      <c r="GK3629" s="1"/>
      <c r="GL3629" s="1"/>
      <c r="GM3629" s="1"/>
      <c r="GN3629" s="1"/>
      <c r="GO3629" s="1"/>
    </row>
    <row r="3630" spans="1:197" s="40" customFormat="1" x14ac:dyDescent="0.25">
      <c r="A3630" s="41"/>
      <c r="B3630" s="4"/>
      <c r="C3630" s="41"/>
      <c r="D3630" s="42"/>
      <c r="E3630" s="42"/>
      <c r="F3630" s="42"/>
      <c r="G3630" s="1"/>
      <c r="H3630" s="1"/>
      <c r="I3630" s="1"/>
      <c r="J3630" s="1"/>
      <c r="K3630" s="1"/>
      <c r="L3630" s="1"/>
      <c r="M3630" s="2"/>
      <c r="N3630" s="1"/>
      <c r="O3630" s="1"/>
      <c r="P3630" s="1"/>
      <c r="Q3630" s="1"/>
      <c r="R3630" s="1"/>
      <c r="S3630" s="1"/>
      <c r="T3630" s="1"/>
      <c r="U3630" s="1"/>
      <c r="V3630" s="1"/>
      <c r="W3630" s="1"/>
      <c r="X3630" s="1"/>
      <c r="Y3630" s="1"/>
      <c r="Z3630" s="1"/>
      <c r="AA3630" s="1"/>
      <c r="AB3630" s="1"/>
      <c r="AC3630" s="1"/>
      <c r="AD3630" s="1"/>
      <c r="AE3630" s="1"/>
      <c r="AF3630" s="1"/>
      <c r="AG3630" s="1"/>
      <c r="AH3630" s="1"/>
      <c r="AI3630" s="1"/>
      <c r="AJ3630" s="1"/>
      <c r="AK3630" s="1"/>
      <c r="AL3630" s="1"/>
      <c r="AM3630" s="1"/>
      <c r="AN3630" s="1"/>
      <c r="AO3630" s="1"/>
      <c r="AP3630" s="1"/>
      <c r="AQ3630" s="1"/>
      <c r="AR3630" s="1"/>
      <c r="AS3630" s="1"/>
      <c r="AT3630" s="1"/>
      <c r="AU3630" s="1"/>
      <c r="AV3630" s="1"/>
      <c r="AW3630" s="1"/>
      <c r="AX3630" s="1"/>
      <c r="AY3630" s="1"/>
      <c r="AZ3630" s="1"/>
      <c r="BA3630" s="1"/>
      <c r="BB3630" s="1"/>
      <c r="BC3630" s="1"/>
      <c r="BD3630" s="1"/>
      <c r="BE3630" s="1"/>
      <c r="BF3630" s="1"/>
      <c r="BG3630" s="1"/>
      <c r="BH3630" s="1"/>
      <c r="BI3630" s="1"/>
      <c r="BJ3630" s="1"/>
      <c r="BK3630" s="1"/>
      <c r="BL3630" s="1"/>
      <c r="BM3630" s="1"/>
      <c r="BN3630" s="1"/>
      <c r="BO3630" s="1"/>
      <c r="BP3630" s="1"/>
      <c r="BQ3630" s="1"/>
      <c r="BR3630" s="1"/>
      <c r="BS3630" s="1"/>
      <c r="BT3630" s="1"/>
      <c r="BU3630" s="1"/>
      <c r="BV3630" s="1"/>
      <c r="BW3630" s="1"/>
      <c r="BX3630" s="1"/>
      <c r="BY3630" s="1"/>
      <c r="BZ3630" s="1"/>
      <c r="CA3630" s="1"/>
      <c r="CB3630" s="1"/>
      <c r="CC3630" s="1"/>
      <c r="CD3630" s="1"/>
      <c r="CE3630" s="1"/>
      <c r="CF3630" s="1"/>
      <c r="CG3630" s="1"/>
      <c r="CH3630" s="1"/>
      <c r="CI3630" s="1"/>
      <c r="CJ3630" s="1"/>
      <c r="CK3630" s="1"/>
      <c r="CL3630" s="1"/>
      <c r="CM3630" s="1"/>
      <c r="CN3630" s="1"/>
      <c r="CO3630" s="1"/>
      <c r="CP3630" s="1"/>
      <c r="CQ3630" s="1"/>
      <c r="CR3630" s="1"/>
      <c r="CS3630" s="1"/>
      <c r="CT3630" s="1"/>
      <c r="CU3630" s="1"/>
      <c r="CV3630" s="1"/>
      <c r="CW3630" s="1"/>
      <c r="CX3630" s="1"/>
      <c r="CY3630" s="1"/>
      <c r="CZ3630" s="1"/>
      <c r="DA3630" s="1"/>
      <c r="DB3630" s="1"/>
      <c r="DC3630" s="1"/>
      <c r="DD3630" s="1"/>
      <c r="DE3630" s="1"/>
      <c r="DF3630" s="1"/>
      <c r="DG3630" s="1"/>
      <c r="DH3630" s="1"/>
      <c r="DI3630" s="1"/>
      <c r="DJ3630" s="1"/>
      <c r="DK3630" s="1"/>
      <c r="DL3630" s="1"/>
      <c r="DM3630" s="1"/>
      <c r="DN3630" s="1"/>
      <c r="DO3630" s="1"/>
      <c r="DP3630" s="1"/>
      <c r="DQ3630" s="1"/>
      <c r="DR3630" s="1"/>
      <c r="DS3630" s="1"/>
      <c r="DT3630" s="1"/>
      <c r="DU3630" s="1"/>
      <c r="DV3630" s="1"/>
      <c r="DW3630" s="1"/>
      <c r="DX3630" s="1"/>
      <c r="DY3630" s="1"/>
      <c r="DZ3630" s="1"/>
      <c r="EA3630" s="1"/>
      <c r="EB3630" s="1"/>
      <c r="EC3630" s="1"/>
      <c r="ED3630" s="1"/>
      <c r="EE3630" s="1"/>
      <c r="EF3630" s="1"/>
      <c r="EG3630" s="1"/>
      <c r="EH3630" s="1"/>
      <c r="EI3630" s="1"/>
      <c r="EJ3630" s="1"/>
      <c r="EK3630" s="1"/>
      <c r="EL3630" s="1"/>
      <c r="EM3630" s="1"/>
      <c r="EN3630" s="1"/>
      <c r="EO3630" s="1"/>
      <c r="EP3630" s="1"/>
      <c r="EQ3630" s="1"/>
      <c r="ER3630" s="1"/>
      <c r="ES3630" s="1"/>
      <c r="ET3630" s="1"/>
      <c r="EU3630" s="1"/>
      <c r="EV3630" s="1"/>
      <c r="EW3630" s="1"/>
      <c r="EX3630" s="1"/>
      <c r="EY3630" s="1"/>
      <c r="EZ3630" s="1"/>
      <c r="FA3630" s="1"/>
      <c r="FB3630" s="1"/>
      <c r="FC3630" s="1"/>
      <c r="FD3630" s="1"/>
      <c r="FE3630" s="1"/>
      <c r="FF3630" s="1"/>
      <c r="FG3630" s="1"/>
      <c r="FH3630" s="1"/>
      <c r="FI3630" s="1"/>
      <c r="FJ3630" s="1"/>
      <c r="FK3630" s="1"/>
      <c r="FL3630" s="1"/>
      <c r="FM3630" s="1"/>
      <c r="FN3630" s="1"/>
      <c r="FO3630" s="1"/>
      <c r="FP3630" s="1"/>
      <c r="FQ3630" s="1"/>
      <c r="FR3630" s="1"/>
      <c r="FS3630" s="1"/>
      <c r="FT3630" s="1"/>
      <c r="FU3630" s="1"/>
      <c r="FV3630" s="1"/>
      <c r="FW3630" s="1"/>
      <c r="FX3630" s="1"/>
      <c r="FY3630" s="1"/>
      <c r="FZ3630" s="1"/>
      <c r="GA3630" s="1"/>
      <c r="GB3630" s="1"/>
      <c r="GC3630" s="1"/>
      <c r="GD3630" s="1"/>
      <c r="GE3630" s="1"/>
      <c r="GF3630" s="1"/>
      <c r="GG3630" s="1"/>
      <c r="GH3630" s="1"/>
      <c r="GI3630" s="1"/>
      <c r="GJ3630" s="1"/>
      <c r="GK3630" s="1"/>
      <c r="GL3630" s="1"/>
      <c r="GM3630" s="1"/>
      <c r="GN3630" s="1"/>
      <c r="GO3630" s="1"/>
    </row>
    <row r="3631" spans="1:197" s="40" customFormat="1" x14ac:dyDescent="0.25">
      <c r="A3631" s="41"/>
      <c r="B3631" s="4"/>
      <c r="C3631" s="41"/>
      <c r="D3631" s="42"/>
      <c r="E3631" s="42"/>
      <c r="F3631" s="42"/>
      <c r="G3631" s="1"/>
      <c r="H3631" s="1"/>
      <c r="I3631" s="1"/>
      <c r="J3631" s="1"/>
      <c r="K3631" s="1"/>
      <c r="L3631" s="1"/>
      <c r="M3631" s="2"/>
      <c r="N3631" s="1"/>
      <c r="O3631" s="1"/>
      <c r="P3631" s="1"/>
      <c r="Q3631" s="1"/>
      <c r="R3631" s="1"/>
      <c r="S3631" s="1"/>
      <c r="T3631" s="1"/>
      <c r="U3631" s="1"/>
      <c r="V3631" s="1"/>
      <c r="W3631" s="1"/>
      <c r="X3631" s="1"/>
      <c r="Y3631" s="1"/>
      <c r="Z3631" s="1"/>
      <c r="AA3631" s="1"/>
      <c r="AB3631" s="1"/>
      <c r="AC3631" s="1"/>
      <c r="AD3631" s="1"/>
      <c r="AE3631" s="1"/>
      <c r="AF3631" s="1"/>
      <c r="AG3631" s="1"/>
      <c r="AH3631" s="1"/>
      <c r="AI3631" s="1"/>
      <c r="AJ3631" s="1"/>
      <c r="AK3631" s="1"/>
      <c r="AL3631" s="1"/>
      <c r="AM3631" s="1"/>
      <c r="AN3631" s="1"/>
      <c r="AO3631" s="1"/>
      <c r="AP3631" s="1"/>
      <c r="AQ3631" s="1"/>
      <c r="AR3631" s="1"/>
      <c r="AS3631" s="1"/>
      <c r="AT3631" s="1"/>
      <c r="AU3631" s="1"/>
      <c r="AV3631" s="1"/>
      <c r="AW3631" s="1"/>
      <c r="AX3631" s="1"/>
      <c r="AY3631" s="1"/>
      <c r="AZ3631" s="1"/>
      <c r="BA3631" s="1"/>
      <c r="BB3631" s="1"/>
      <c r="BC3631" s="1"/>
      <c r="BD3631" s="1"/>
      <c r="BE3631" s="1"/>
      <c r="BF3631" s="1"/>
      <c r="BG3631" s="1"/>
      <c r="BH3631" s="1"/>
      <c r="BI3631" s="1"/>
      <c r="BJ3631" s="1"/>
      <c r="BK3631" s="1"/>
      <c r="BL3631" s="1"/>
      <c r="BM3631" s="1"/>
      <c r="BN3631" s="1"/>
      <c r="BO3631" s="1"/>
      <c r="BP3631" s="1"/>
      <c r="BQ3631" s="1"/>
      <c r="BR3631" s="1"/>
      <c r="BS3631" s="1"/>
      <c r="BT3631" s="1"/>
      <c r="BU3631" s="1"/>
      <c r="BV3631" s="1"/>
      <c r="BW3631" s="1"/>
      <c r="BX3631" s="1"/>
      <c r="BY3631" s="1"/>
      <c r="BZ3631" s="1"/>
      <c r="CA3631" s="1"/>
      <c r="CB3631" s="1"/>
      <c r="CC3631" s="1"/>
      <c r="CD3631" s="1"/>
      <c r="CE3631" s="1"/>
      <c r="CF3631" s="1"/>
      <c r="CG3631" s="1"/>
      <c r="CH3631" s="1"/>
      <c r="CI3631" s="1"/>
      <c r="CJ3631" s="1"/>
      <c r="CK3631" s="1"/>
      <c r="CL3631" s="1"/>
      <c r="CM3631" s="1"/>
      <c r="CN3631" s="1"/>
      <c r="CO3631" s="1"/>
      <c r="CP3631" s="1"/>
      <c r="CQ3631" s="1"/>
      <c r="CR3631" s="1"/>
      <c r="CS3631" s="1"/>
      <c r="CT3631" s="1"/>
      <c r="CU3631" s="1"/>
      <c r="CV3631" s="1"/>
      <c r="CW3631" s="1"/>
      <c r="CX3631" s="1"/>
      <c r="CY3631" s="1"/>
      <c r="CZ3631" s="1"/>
      <c r="DA3631" s="1"/>
      <c r="DB3631" s="1"/>
      <c r="DC3631" s="1"/>
      <c r="DD3631" s="1"/>
      <c r="DE3631" s="1"/>
      <c r="DF3631" s="1"/>
      <c r="DG3631" s="1"/>
      <c r="DH3631" s="1"/>
      <c r="DI3631" s="1"/>
      <c r="DJ3631" s="1"/>
      <c r="DK3631" s="1"/>
      <c r="DL3631" s="1"/>
      <c r="DM3631" s="1"/>
      <c r="DN3631" s="1"/>
      <c r="DO3631" s="1"/>
      <c r="DP3631" s="1"/>
      <c r="DQ3631" s="1"/>
      <c r="DR3631" s="1"/>
      <c r="DS3631" s="1"/>
      <c r="DT3631" s="1"/>
      <c r="DU3631" s="1"/>
      <c r="DV3631" s="1"/>
      <c r="DW3631" s="1"/>
      <c r="DX3631" s="1"/>
      <c r="DY3631" s="1"/>
      <c r="DZ3631" s="1"/>
      <c r="EA3631" s="1"/>
      <c r="EB3631" s="1"/>
      <c r="EC3631" s="1"/>
      <c r="ED3631" s="1"/>
      <c r="EE3631" s="1"/>
      <c r="EF3631" s="1"/>
      <c r="EG3631" s="1"/>
      <c r="EH3631" s="1"/>
      <c r="EI3631" s="1"/>
      <c r="EJ3631" s="1"/>
      <c r="EK3631" s="1"/>
      <c r="EL3631" s="1"/>
      <c r="EM3631" s="1"/>
      <c r="EN3631" s="1"/>
      <c r="EO3631" s="1"/>
      <c r="EP3631" s="1"/>
      <c r="EQ3631" s="1"/>
      <c r="ER3631" s="1"/>
      <c r="ES3631" s="1"/>
      <c r="ET3631" s="1"/>
      <c r="EU3631" s="1"/>
      <c r="EV3631" s="1"/>
      <c r="EW3631" s="1"/>
      <c r="EX3631" s="1"/>
      <c r="EY3631" s="1"/>
      <c r="EZ3631" s="1"/>
      <c r="FA3631" s="1"/>
      <c r="FB3631" s="1"/>
      <c r="FC3631" s="1"/>
      <c r="FD3631" s="1"/>
      <c r="FE3631" s="1"/>
      <c r="FF3631" s="1"/>
      <c r="FG3631" s="1"/>
      <c r="FH3631" s="1"/>
      <c r="FI3631" s="1"/>
      <c r="FJ3631" s="1"/>
      <c r="FK3631" s="1"/>
      <c r="FL3631" s="1"/>
      <c r="FM3631" s="1"/>
      <c r="FN3631" s="1"/>
      <c r="FO3631" s="1"/>
      <c r="FP3631" s="1"/>
      <c r="FQ3631" s="1"/>
      <c r="FR3631" s="1"/>
      <c r="FS3631" s="1"/>
      <c r="FT3631" s="1"/>
      <c r="FU3631" s="1"/>
      <c r="FV3631" s="1"/>
      <c r="FW3631" s="1"/>
      <c r="FX3631" s="1"/>
      <c r="FY3631" s="1"/>
      <c r="FZ3631" s="1"/>
      <c r="GA3631" s="1"/>
      <c r="GB3631" s="1"/>
      <c r="GC3631" s="1"/>
      <c r="GD3631" s="1"/>
      <c r="GE3631" s="1"/>
      <c r="GF3631" s="1"/>
      <c r="GG3631" s="1"/>
      <c r="GH3631" s="1"/>
      <c r="GI3631" s="1"/>
      <c r="GJ3631" s="1"/>
      <c r="GK3631" s="1"/>
      <c r="GL3631" s="1"/>
      <c r="GM3631" s="1"/>
      <c r="GN3631" s="1"/>
      <c r="GO3631" s="1"/>
    </row>
    <row r="3632" spans="1:197" s="40" customFormat="1" x14ac:dyDescent="0.25">
      <c r="A3632" s="41"/>
      <c r="B3632" s="4"/>
      <c r="C3632" s="41"/>
      <c r="D3632" s="42"/>
      <c r="E3632" s="42"/>
      <c r="F3632" s="42"/>
      <c r="G3632" s="1"/>
      <c r="H3632" s="1"/>
      <c r="I3632" s="1"/>
      <c r="J3632" s="1"/>
      <c r="K3632" s="1"/>
      <c r="L3632" s="1"/>
      <c r="M3632" s="2"/>
      <c r="N3632" s="1"/>
      <c r="O3632" s="1"/>
      <c r="P3632" s="1"/>
      <c r="Q3632" s="1"/>
      <c r="R3632" s="1"/>
      <c r="S3632" s="1"/>
      <c r="T3632" s="1"/>
      <c r="U3632" s="1"/>
      <c r="V3632" s="1"/>
      <c r="W3632" s="1"/>
      <c r="X3632" s="1"/>
      <c r="Y3632" s="1"/>
      <c r="Z3632" s="1"/>
      <c r="AA3632" s="1"/>
      <c r="AB3632" s="1"/>
      <c r="AC3632" s="1"/>
      <c r="AD3632" s="1"/>
      <c r="AE3632" s="1"/>
      <c r="AF3632" s="1"/>
      <c r="AG3632" s="1"/>
      <c r="AH3632" s="1"/>
      <c r="AI3632" s="1"/>
      <c r="AJ3632" s="1"/>
      <c r="AK3632" s="1"/>
      <c r="AL3632" s="1"/>
      <c r="AM3632" s="1"/>
      <c r="AN3632" s="1"/>
      <c r="AO3632" s="1"/>
      <c r="AP3632" s="1"/>
      <c r="AQ3632" s="1"/>
      <c r="AR3632" s="1"/>
      <c r="AS3632" s="1"/>
      <c r="AT3632" s="1"/>
      <c r="AU3632" s="1"/>
      <c r="AV3632" s="1"/>
      <c r="AW3632" s="1"/>
      <c r="AX3632" s="1"/>
      <c r="AY3632" s="1"/>
      <c r="AZ3632" s="1"/>
      <c r="BA3632" s="1"/>
      <c r="BB3632" s="1"/>
      <c r="BC3632" s="1"/>
      <c r="BD3632" s="1"/>
      <c r="BE3632" s="1"/>
      <c r="BF3632" s="1"/>
      <c r="BG3632" s="1"/>
      <c r="BH3632" s="1"/>
      <c r="BI3632" s="1"/>
      <c r="BJ3632" s="1"/>
      <c r="BK3632" s="1"/>
      <c r="BL3632" s="1"/>
      <c r="BM3632" s="1"/>
      <c r="BN3632" s="1"/>
      <c r="BO3632" s="1"/>
      <c r="BP3632" s="1"/>
      <c r="BQ3632" s="1"/>
      <c r="BR3632" s="1"/>
      <c r="BS3632" s="1"/>
      <c r="BT3632" s="1"/>
      <c r="BU3632" s="1"/>
      <c r="BV3632" s="1"/>
      <c r="BW3632" s="1"/>
      <c r="BX3632" s="1"/>
      <c r="BY3632" s="1"/>
      <c r="BZ3632" s="1"/>
      <c r="CA3632" s="1"/>
      <c r="CB3632" s="1"/>
      <c r="CC3632" s="1"/>
      <c r="CD3632" s="1"/>
      <c r="CE3632" s="1"/>
      <c r="CF3632" s="1"/>
      <c r="CG3632" s="1"/>
      <c r="CH3632" s="1"/>
      <c r="CI3632" s="1"/>
      <c r="CJ3632" s="1"/>
      <c r="CK3632" s="1"/>
      <c r="CL3632" s="1"/>
      <c r="CM3632" s="1"/>
      <c r="CN3632" s="1"/>
      <c r="CO3632" s="1"/>
      <c r="CP3632" s="1"/>
      <c r="CQ3632" s="1"/>
      <c r="CR3632" s="1"/>
      <c r="CS3632" s="1"/>
      <c r="CT3632" s="1"/>
      <c r="CU3632" s="1"/>
      <c r="CV3632" s="1"/>
      <c r="CW3632" s="1"/>
      <c r="CX3632" s="1"/>
      <c r="CY3632" s="1"/>
      <c r="CZ3632" s="1"/>
      <c r="DA3632" s="1"/>
      <c r="DB3632" s="1"/>
      <c r="DC3632" s="1"/>
      <c r="DD3632" s="1"/>
      <c r="DE3632" s="1"/>
      <c r="DF3632" s="1"/>
      <c r="DG3632" s="1"/>
      <c r="DH3632" s="1"/>
      <c r="DI3632" s="1"/>
      <c r="DJ3632" s="1"/>
      <c r="DK3632" s="1"/>
      <c r="DL3632" s="1"/>
      <c r="DM3632" s="1"/>
      <c r="DN3632" s="1"/>
      <c r="DO3632" s="1"/>
      <c r="DP3632" s="1"/>
      <c r="DQ3632" s="1"/>
      <c r="DR3632" s="1"/>
      <c r="DS3632" s="1"/>
      <c r="DT3632" s="1"/>
      <c r="DU3632" s="1"/>
      <c r="DV3632" s="1"/>
      <c r="DW3632" s="1"/>
      <c r="DX3632" s="1"/>
      <c r="DY3632" s="1"/>
      <c r="DZ3632" s="1"/>
      <c r="EA3632" s="1"/>
      <c r="EB3632" s="1"/>
      <c r="EC3632" s="1"/>
      <c r="ED3632" s="1"/>
      <c r="EE3632" s="1"/>
      <c r="EF3632" s="1"/>
      <c r="EG3632" s="1"/>
      <c r="EH3632" s="1"/>
      <c r="EI3632" s="1"/>
      <c r="EJ3632" s="1"/>
      <c r="EK3632" s="1"/>
      <c r="EL3632" s="1"/>
      <c r="EM3632" s="1"/>
      <c r="EN3632" s="1"/>
      <c r="EO3632" s="1"/>
      <c r="EP3632" s="1"/>
      <c r="EQ3632" s="1"/>
      <c r="ER3632" s="1"/>
      <c r="ES3632" s="1"/>
      <c r="ET3632" s="1"/>
      <c r="EU3632" s="1"/>
      <c r="EV3632" s="1"/>
      <c r="EW3632" s="1"/>
      <c r="EX3632" s="1"/>
      <c r="EY3632" s="1"/>
      <c r="EZ3632" s="1"/>
      <c r="FA3632" s="1"/>
      <c r="FB3632" s="1"/>
      <c r="FC3632" s="1"/>
      <c r="FD3632" s="1"/>
      <c r="FE3632" s="1"/>
      <c r="FF3632" s="1"/>
      <c r="FG3632" s="1"/>
      <c r="FH3632" s="1"/>
      <c r="FI3632" s="1"/>
      <c r="FJ3632" s="1"/>
      <c r="FK3632" s="1"/>
      <c r="FL3632" s="1"/>
      <c r="FM3632" s="1"/>
      <c r="FN3632" s="1"/>
      <c r="FO3632" s="1"/>
      <c r="FP3632" s="1"/>
      <c r="FQ3632" s="1"/>
      <c r="FR3632" s="1"/>
      <c r="FS3632" s="1"/>
      <c r="FT3632" s="1"/>
      <c r="FU3632" s="1"/>
      <c r="FV3632" s="1"/>
      <c r="FW3632" s="1"/>
      <c r="FX3632" s="1"/>
      <c r="FY3632" s="1"/>
      <c r="FZ3632" s="1"/>
      <c r="GA3632" s="1"/>
      <c r="GB3632" s="1"/>
      <c r="GC3632" s="1"/>
      <c r="GD3632" s="1"/>
      <c r="GE3632" s="1"/>
      <c r="GF3632" s="1"/>
      <c r="GG3632" s="1"/>
      <c r="GH3632" s="1"/>
      <c r="GI3632" s="1"/>
      <c r="GJ3632" s="1"/>
      <c r="GK3632" s="1"/>
      <c r="GL3632" s="1"/>
      <c r="GM3632" s="1"/>
      <c r="GN3632" s="1"/>
      <c r="GO3632" s="1"/>
    </row>
    <row r="3633" spans="1:197" s="40" customFormat="1" x14ac:dyDescent="0.25">
      <c r="A3633" s="41"/>
      <c r="B3633" s="4"/>
      <c r="C3633" s="41"/>
      <c r="D3633" s="42"/>
      <c r="E3633" s="42"/>
      <c r="F3633" s="42"/>
      <c r="G3633" s="1"/>
      <c r="H3633" s="1"/>
      <c r="I3633" s="1"/>
      <c r="J3633" s="1"/>
      <c r="K3633" s="1"/>
      <c r="L3633" s="1"/>
      <c r="M3633" s="2"/>
      <c r="N3633" s="1"/>
      <c r="O3633" s="1"/>
      <c r="P3633" s="1"/>
      <c r="Q3633" s="1"/>
      <c r="R3633" s="1"/>
      <c r="S3633" s="1"/>
      <c r="T3633" s="1"/>
      <c r="U3633" s="1"/>
      <c r="V3633" s="1"/>
      <c r="W3633" s="1"/>
      <c r="X3633" s="1"/>
      <c r="Y3633" s="1"/>
      <c r="Z3633" s="1"/>
      <c r="AA3633" s="1"/>
      <c r="AB3633" s="1"/>
      <c r="AC3633" s="1"/>
      <c r="AD3633" s="1"/>
      <c r="AE3633" s="1"/>
      <c r="AF3633" s="1"/>
      <c r="AG3633" s="1"/>
      <c r="AH3633" s="1"/>
      <c r="AI3633" s="1"/>
      <c r="AJ3633" s="1"/>
      <c r="AK3633" s="1"/>
      <c r="AL3633" s="1"/>
      <c r="AM3633" s="1"/>
      <c r="AN3633" s="1"/>
      <c r="AO3633" s="1"/>
      <c r="AP3633" s="1"/>
      <c r="AQ3633" s="1"/>
      <c r="AR3633" s="1"/>
      <c r="AS3633" s="1"/>
      <c r="AT3633" s="1"/>
      <c r="AU3633" s="1"/>
      <c r="AV3633" s="1"/>
      <c r="AW3633" s="1"/>
      <c r="AX3633" s="1"/>
      <c r="AY3633" s="1"/>
      <c r="AZ3633" s="1"/>
      <c r="BA3633" s="1"/>
      <c r="BB3633" s="1"/>
      <c r="BC3633" s="1"/>
      <c r="BD3633" s="1"/>
      <c r="BE3633" s="1"/>
      <c r="BF3633" s="1"/>
      <c r="BG3633" s="1"/>
      <c r="BH3633" s="1"/>
      <c r="BI3633" s="1"/>
      <c r="BJ3633" s="1"/>
      <c r="BK3633" s="1"/>
      <c r="BL3633" s="1"/>
      <c r="BM3633" s="1"/>
      <c r="BN3633" s="1"/>
      <c r="BO3633" s="1"/>
      <c r="BP3633" s="1"/>
      <c r="BQ3633" s="1"/>
      <c r="BR3633" s="1"/>
      <c r="BS3633" s="1"/>
      <c r="BT3633" s="1"/>
      <c r="BU3633" s="1"/>
      <c r="BV3633" s="1"/>
      <c r="BW3633" s="1"/>
      <c r="BX3633" s="1"/>
      <c r="BY3633" s="1"/>
      <c r="BZ3633" s="1"/>
      <c r="CA3633" s="1"/>
      <c r="CB3633" s="1"/>
      <c r="CC3633" s="1"/>
      <c r="CD3633" s="1"/>
      <c r="CE3633" s="1"/>
      <c r="CF3633" s="1"/>
      <c r="CG3633" s="1"/>
      <c r="CH3633" s="1"/>
      <c r="CI3633" s="1"/>
      <c r="CJ3633" s="1"/>
      <c r="CK3633" s="1"/>
      <c r="CL3633" s="1"/>
      <c r="CM3633" s="1"/>
      <c r="CN3633" s="1"/>
      <c r="CO3633" s="1"/>
      <c r="CP3633" s="1"/>
      <c r="CQ3633" s="1"/>
      <c r="CR3633" s="1"/>
      <c r="CS3633" s="1"/>
      <c r="CT3633" s="1"/>
      <c r="CU3633" s="1"/>
      <c r="CV3633" s="1"/>
      <c r="CW3633" s="1"/>
      <c r="CX3633" s="1"/>
      <c r="CY3633" s="1"/>
      <c r="CZ3633" s="1"/>
      <c r="DA3633" s="1"/>
      <c r="DB3633" s="1"/>
      <c r="DC3633" s="1"/>
      <c r="DD3633" s="1"/>
      <c r="DE3633" s="1"/>
      <c r="DF3633" s="1"/>
      <c r="DG3633" s="1"/>
      <c r="DH3633" s="1"/>
      <c r="DI3633" s="1"/>
      <c r="DJ3633" s="1"/>
      <c r="DK3633" s="1"/>
      <c r="DL3633" s="1"/>
      <c r="DM3633" s="1"/>
      <c r="DN3633" s="1"/>
      <c r="DO3633" s="1"/>
      <c r="DP3633" s="1"/>
      <c r="DQ3633" s="1"/>
      <c r="DR3633" s="1"/>
      <c r="DS3633" s="1"/>
      <c r="DT3633" s="1"/>
      <c r="DU3633" s="1"/>
      <c r="DV3633" s="1"/>
      <c r="DW3633" s="1"/>
      <c r="DX3633" s="1"/>
      <c r="DY3633" s="1"/>
      <c r="DZ3633" s="1"/>
      <c r="EA3633" s="1"/>
      <c r="EB3633" s="1"/>
      <c r="EC3633" s="1"/>
      <c r="ED3633" s="1"/>
      <c r="EE3633" s="1"/>
      <c r="EF3633" s="1"/>
      <c r="EG3633" s="1"/>
      <c r="EH3633" s="1"/>
      <c r="EI3633" s="1"/>
      <c r="EJ3633" s="1"/>
      <c r="EK3633" s="1"/>
      <c r="EL3633" s="1"/>
      <c r="EM3633" s="1"/>
      <c r="EN3633" s="1"/>
      <c r="EO3633" s="1"/>
      <c r="EP3633" s="1"/>
      <c r="EQ3633" s="1"/>
      <c r="ER3633" s="1"/>
      <c r="ES3633" s="1"/>
      <c r="ET3633" s="1"/>
      <c r="EU3633" s="1"/>
      <c r="EV3633" s="1"/>
      <c r="EW3633" s="1"/>
      <c r="EX3633" s="1"/>
      <c r="EY3633" s="1"/>
      <c r="EZ3633" s="1"/>
      <c r="FA3633" s="1"/>
      <c r="FB3633" s="1"/>
      <c r="FC3633" s="1"/>
      <c r="FD3633" s="1"/>
      <c r="FE3633" s="1"/>
      <c r="FF3633" s="1"/>
      <c r="FG3633" s="1"/>
      <c r="FH3633" s="1"/>
      <c r="FI3633" s="1"/>
      <c r="FJ3633" s="1"/>
      <c r="FK3633" s="1"/>
      <c r="FL3633" s="1"/>
      <c r="FM3633" s="1"/>
      <c r="FN3633" s="1"/>
      <c r="FO3633" s="1"/>
      <c r="FP3633" s="1"/>
      <c r="FQ3633" s="1"/>
      <c r="FR3633" s="1"/>
      <c r="FS3633" s="1"/>
      <c r="FT3633" s="1"/>
      <c r="FU3633" s="1"/>
      <c r="FV3633" s="1"/>
      <c r="FW3633" s="1"/>
      <c r="FX3633" s="1"/>
      <c r="FY3633" s="1"/>
      <c r="FZ3633" s="1"/>
      <c r="GA3633" s="1"/>
      <c r="GB3633" s="1"/>
      <c r="GC3633" s="1"/>
      <c r="GD3633" s="1"/>
      <c r="GE3633" s="1"/>
      <c r="GF3633" s="1"/>
      <c r="GG3633" s="1"/>
      <c r="GH3633" s="1"/>
      <c r="GI3633" s="1"/>
      <c r="GJ3633" s="1"/>
      <c r="GK3633" s="1"/>
      <c r="GL3633" s="1"/>
      <c r="GM3633" s="1"/>
      <c r="GN3633" s="1"/>
      <c r="GO3633" s="1"/>
    </row>
    <row r="3634" spans="1:197" s="40" customFormat="1" x14ac:dyDescent="0.25">
      <c r="A3634" s="41"/>
      <c r="B3634" s="4"/>
      <c r="C3634" s="41"/>
      <c r="D3634" s="42"/>
      <c r="E3634" s="42"/>
      <c r="F3634" s="42"/>
      <c r="G3634" s="1"/>
      <c r="H3634" s="1"/>
      <c r="I3634" s="1"/>
      <c r="J3634" s="1"/>
      <c r="K3634" s="1"/>
      <c r="L3634" s="1"/>
      <c r="M3634" s="2"/>
      <c r="N3634" s="1"/>
      <c r="O3634" s="1"/>
      <c r="P3634" s="1"/>
      <c r="Q3634" s="1"/>
      <c r="R3634" s="1"/>
      <c r="S3634" s="1"/>
      <c r="T3634" s="1"/>
      <c r="U3634" s="1"/>
      <c r="V3634" s="1"/>
      <c r="W3634" s="1"/>
      <c r="X3634" s="1"/>
      <c r="Y3634" s="1"/>
      <c r="Z3634" s="1"/>
      <c r="AA3634" s="1"/>
      <c r="AB3634" s="1"/>
      <c r="AC3634" s="1"/>
      <c r="AD3634" s="1"/>
      <c r="AE3634" s="1"/>
      <c r="AF3634" s="1"/>
      <c r="AG3634" s="1"/>
      <c r="AH3634" s="1"/>
      <c r="AI3634" s="1"/>
      <c r="AJ3634" s="1"/>
      <c r="AK3634" s="1"/>
      <c r="AL3634" s="1"/>
      <c r="AM3634" s="1"/>
      <c r="AN3634" s="1"/>
      <c r="AO3634" s="1"/>
      <c r="AP3634" s="1"/>
      <c r="AQ3634" s="1"/>
      <c r="AR3634" s="1"/>
      <c r="AS3634" s="1"/>
      <c r="AT3634" s="1"/>
      <c r="AU3634" s="1"/>
      <c r="AV3634" s="1"/>
      <c r="AW3634" s="1"/>
      <c r="AX3634" s="1"/>
      <c r="AY3634" s="1"/>
      <c r="AZ3634" s="1"/>
      <c r="BA3634" s="1"/>
      <c r="BB3634" s="1"/>
      <c r="BC3634" s="1"/>
      <c r="BD3634" s="1"/>
      <c r="BE3634" s="1"/>
      <c r="BF3634" s="1"/>
      <c r="BG3634" s="1"/>
      <c r="BH3634" s="1"/>
      <c r="BI3634" s="1"/>
      <c r="BJ3634" s="1"/>
      <c r="BK3634" s="1"/>
      <c r="BL3634" s="1"/>
      <c r="BM3634" s="1"/>
      <c r="BN3634" s="1"/>
      <c r="BO3634" s="1"/>
      <c r="BP3634" s="1"/>
      <c r="BQ3634" s="1"/>
      <c r="BR3634" s="1"/>
      <c r="BS3634" s="1"/>
      <c r="BT3634" s="1"/>
      <c r="BU3634" s="1"/>
      <c r="BV3634" s="1"/>
      <c r="BW3634" s="1"/>
      <c r="BX3634" s="1"/>
      <c r="BY3634" s="1"/>
      <c r="BZ3634" s="1"/>
      <c r="CA3634" s="1"/>
      <c r="CB3634" s="1"/>
      <c r="CC3634" s="1"/>
      <c r="CD3634" s="1"/>
      <c r="CE3634" s="1"/>
      <c r="CF3634" s="1"/>
      <c r="CG3634" s="1"/>
      <c r="CH3634" s="1"/>
      <c r="CI3634" s="1"/>
      <c r="CJ3634" s="1"/>
      <c r="CK3634" s="1"/>
      <c r="CL3634" s="1"/>
      <c r="CM3634" s="1"/>
      <c r="CN3634" s="1"/>
      <c r="CO3634" s="1"/>
      <c r="CP3634" s="1"/>
      <c r="CQ3634" s="1"/>
      <c r="CR3634" s="1"/>
      <c r="CS3634" s="1"/>
      <c r="CT3634" s="1"/>
      <c r="CU3634" s="1"/>
      <c r="CV3634" s="1"/>
      <c r="CW3634" s="1"/>
      <c r="CX3634" s="1"/>
      <c r="CY3634" s="1"/>
      <c r="CZ3634" s="1"/>
      <c r="DA3634" s="1"/>
      <c r="DB3634" s="1"/>
      <c r="DC3634" s="1"/>
      <c r="DD3634" s="1"/>
      <c r="DE3634" s="1"/>
      <c r="DF3634" s="1"/>
      <c r="DG3634" s="1"/>
      <c r="DH3634" s="1"/>
      <c r="DI3634" s="1"/>
      <c r="DJ3634" s="1"/>
      <c r="DK3634" s="1"/>
      <c r="DL3634" s="1"/>
      <c r="DM3634" s="1"/>
      <c r="DN3634" s="1"/>
      <c r="DO3634" s="1"/>
      <c r="DP3634" s="1"/>
      <c r="DQ3634" s="1"/>
      <c r="DR3634" s="1"/>
      <c r="DS3634" s="1"/>
      <c r="DT3634" s="1"/>
      <c r="DU3634" s="1"/>
      <c r="DV3634" s="1"/>
      <c r="DW3634" s="1"/>
      <c r="DX3634" s="1"/>
      <c r="DY3634" s="1"/>
      <c r="DZ3634" s="1"/>
      <c r="EA3634" s="1"/>
      <c r="EB3634" s="1"/>
      <c r="EC3634" s="1"/>
      <c r="ED3634" s="1"/>
      <c r="EE3634" s="1"/>
      <c r="EF3634" s="1"/>
      <c r="EG3634" s="1"/>
      <c r="EH3634" s="1"/>
      <c r="EI3634" s="1"/>
      <c r="EJ3634" s="1"/>
      <c r="EK3634" s="1"/>
      <c r="EL3634" s="1"/>
      <c r="EM3634" s="1"/>
      <c r="EN3634" s="1"/>
      <c r="EO3634" s="1"/>
      <c r="EP3634" s="1"/>
      <c r="EQ3634" s="1"/>
      <c r="ER3634" s="1"/>
      <c r="ES3634" s="1"/>
      <c r="ET3634" s="1"/>
      <c r="EU3634" s="1"/>
      <c r="EV3634" s="1"/>
      <c r="EW3634" s="1"/>
      <c r="EX3634" s="1"/>
      <c r="EY3634" s="1"/>
      <c r="EZ3634" s="1"/>
      <c r="FA3634" s="1"/>
      <c r="FB3634" s="1"/>
      <c r="FC3634" s="1"/>
      <c r="FD3634" s="1"/>
      <c r="FE3634" s="1"/>
      <c r="FF3634" s="1"/>
      <c r="FG3634" s="1"/>
      <c r="FH3634" s="1"/>
      <c r="FI3634" s="1"/>
      <c r="FJ3634" s="1"/>
      <c r="FK3634" s="1"/>
      <c r="FL3634" s="1"/>
      <c r="FM3634" s="1"/>
      <c r="FN3634" s="1"/>
      <c r="FO3634" s="1"/>
      <c r="FP3634" s="1"/>
      <c r="FQ3634" s="1"/>
      <c r="FR3634" s="1"/>
      <c r="FS3634" s="1"/>
      <c r="FT3634" s="1"/>
      <c r="FU3634" s="1"/>
      <c r="FV3634" s="1"/>
      <c r="FW3634" s="1"/>
      <c r="FX3634" s="1"/>
      <c r="FY3634" s="1"/>
      <c r="FZ3634" s="1"/>
      <c r="GA3634" s="1"/>
      <c r="GB3634" s="1"/>
      <c r="GC3634" s="1"/>
      <c r="GD3634" s="1"/>
      <c r="GE3634" s="1"/>
      <c r="GF3634" s="1"/>
      <c r="GG3634" s="1"/>
      <c r="GH3634" s="1"/>
      <c r="GI3634" s="1"/>
      <c r="GJ3634" s="1"/>
      <c r="GK3634" s="1"/>
      <c r="GL3634" s="1"/>
      <c r="GM3634" s="1"/>
      <c r="GN3634" s="1"/>
      <c r="GO3634" s="1"/>
    </row>
    <row r="3635" spans="1:197" s="40" customFormat="1" x14ac:dyDescent="0.25">
      <c r="A3635" s="41"/>
      <c r="B3635" s="4"/>
      <c r="C3635" s="41"/>
      <c r="D3635" s="42"/>
      <c r="E3635" s="42"/>
      <c r="F3635" s="42"/>
      <c r="G3635" s="1"/>
      <c r="H3635" s="1"/>
      <c r="I3635" s="1"/>
      <c r="J3635" s="1"/>
      <c r="K3635" s="1"/>
      <c r="L3635" s="1"/>
      <c r="M3635" s="2"/>
      <c r="N3635" s="1"/>
      <c r="O3635" s="1"/>
      <c r="P3635" s="1"/>
      <c r="Q3635" s="1"/>
      <c r="R3635" s="1"/>
      <c r="S3635" s="1"/>
      <c r="T3635" s="1"/>
      <c r="U3635" s="1"/>
      <c r="V3635" s="1"/>
      <c r="W3635" s="1"/>
      <c r="X3635" s="1"/>
      <c r="Y3635" s="1"/>
      <c r="Z3635" s="1"/>
      <c r="AA3635" s="1"/>
      <c r="AB3635" s="1"/>
      <c r="AC3635" s="1"/>
      <c r="AD3635" s="1"/>
      <c r="AE3635" s="1"/>
      <c r="AF3635" s="1"/>
      <c r="AG3635" s="1"/>
      <c r="AH3635" s="1"/>
      <c r="AI3635" s="1"/>
      <c r="AJ3635" s="1"/>
      <c r="AK3635" s="1"/>
      <c r="AL3635" s="1"/>
      <c r="AM3635" s="1"/>
      <c r="AN3635" s="1"/>
      <c r="AO3635" s="1"/>
      <c r="AP3635" s="1"/>
      <c r="AQ3635" s="1"/>
      <c r="AR3635" s="1"/>
      <c r="AS3635" s="1"/>
      <c r="AT3635" s="1"/>
      <c r="AU3635" s="1"/>
      <c r="AV3635" s="1"/>
      <c r="AW3635" s="1"/>
      <c r="AX3635" s="1"/>
      <c r="AY3635" s="1"/>
      <c r="AZ3635" s="1"/>
      <c r="BA3635" s="1"/>
      <c r="BB3635" s="1"/>
      <c r="BC3635" s="1"/>
      <c r="BD3635" s="1"/>
      <c r="BE3635" s="1"/>
      <c r="BF3635" s="1"/>
      <c r="BG3635" s="1"/>
      <c r="BH3635" s="1"/>
      <c r="BI3635" s="1"/>
      <c r="BJ3635" s="1"/>
      <c r="BK3635" s="1"/>
      <c r="BL3635" s="1"/>
      <c r="BM3635" s="1"/>
      <c r="BN3635" s="1"/>
      <c r="BO3635" s="1"/>
      <c r="BP3635" s="1"/>
      <c r="BQ3635" s="1"/>
      <c r="BR3635" s="1"/>
      <c r="BS3635" s="1"/>
      <c r="BT3635" s="1"/>
      <c r="BU3635" s="1"/>
      <c r="BV3635" s="1"/>
      <c r="BW3635" s="1"/>
      <c r="BX3635" s="1"/>
      <c r="BY3635" s="1"/>
      <c r="BZ3635" s="1"/>
      <c r="CA3635" s="1"/>
      <c r="CB3635" s="1"/>
      <c r="CC3635" s="1"/>
      <c r="CD3635" s="1"/>
      <c r="CE3635" s="1"/>
      <c r="CF3635" s="1"/>
      <c r="CG3635" s="1"/>
      <c r="CH3635" s="1"/>
      <c r="CI3635" s="1"/>
      <c r="CJ3635" s="1"/>
      <c r="CK3635" s="1"/>
      <c r="CL3635" s="1"/>
      <c r="CM3635" s="1"/>
      <c r="CN3635" s="1"/>
      <c r="CO3635" s="1"/>
      <c r="CP3635" s="1"/>
      <c r="CQ3635" s="1"/>
      <c r="CR3635" s="1"/>
      <c r="CS3635" s="1"/>
      <c r="CT3635" s="1"/>
      <c r="CU3635" s="1"/>
      <c r="CV3635" s="1"/>
      <c r="CW3635" s="1"/>
      <c r="CX3635" s="1"/>
      <c r="CY3635" s="1"/>
      <c r="CZ3635" s="1"/>
      <c r="DA3635" s="1"/>
      <c r="DB3635" s="1"/>
      <c r="DC3635" s="1"/>
      <c r="DD3635" s="1"/>
      <c r="DE3635" s="1"/>
      <c r="DF3635" s="1"/>
      <c r="DG3635" s="1"/>
      <c r="DH3635" s="1"/>
      <c r="DI3635" s="1"/>
      <c r="DJ3635" s="1"/>
      <c r="DK3635" s="1"/>
      <c r="DL3635" s="1"/>
      <c r="DM3635" s="1"/>
      <c r="DN3635" s="1"/>
      <c r="DO3635" s="1"/>
      <c r="DP3635" s="1"/>
      <c r="DQ3635" s="1"/>
      <c r="DR3635" s="1"/>
      <c r="DS3635" s="1"/>
      <c r="DT3635" s="1"/>
      <c r="DU3635" s="1"/>
      <c r="DV3635" s="1"/>
      <c r="DW3635" s="1"/>
      <c r="DX3635" s="1"/>
      <c r="DY3635" s="1"/>
      <c r="DZ3635" s="1"/>
      <c r="EA3635" s="1"/>
      <c r="EB3635" s="1"/>
      <c r="EC3635" s="1"/>
      <c r="ED3635" s="1"/>
      <c r="EE3635" s="1"/>
      <c r="EF3635" s="1"/>
      <c r="EG3635" s="1"/>
      <c r="EH3635" s="1"/>
      <c r="EI3635" s="1"/>
      <c r="EJ3635" s="1"/>
      <c r="EK3635" s="1"/>
      <c r="EL3635" s="1"/>
      <c r="EM3635" s="1"/>
      <c r="EN3635" s="1"/>
      <c r="EO3635" s="1"/>
      <c r="EP3635" s="1"/>
      <c r="EQ3635" s="1"/>
      <c r="ER3635" s="1"/>
      <c r="ES3635" s="1"/>
      <c r="ET3635" s="1"/>
      <c r="EU3635" s="1"/>
      <c r="EV3635" s="1"/>
      <c r="EW3635" s="1"/>
      <c r="EX3635" s="1"/>
      <c r="EY3635" s="1"/>
      <c r="EZ3635" s="1"/>
      <c r="FA3635" s="1"/>
      <c r="FB3635" s="1"/>
      <c r="FC3635" s="1"/>
      <c r="FD3635" s="1"/>
      <c r="FE3635" s="1"/>
      <c r="FF3635" s="1"/>
      <c r="FG3635" s="1"/>
      <c r="FH3635" s="1"/>
      <c r="FI3635" s="1"/>
      <c r="FJ3635" s="1"/>
      <c r="FK3635" s="1"/>
      <c r="FL3635" s="1"/>
      <c r="FM3635" s="1"/>
      <c r="FN3635" s="1"/>
      <c r="FO3635" s="1"/>
      <c r="FP3635" s="1"/>
      <c r="FQ3635" s="1"/>
      <c r="FR3635" s="1"/>
      <c r="FS3635" s="1"/>
      <c r="FT3635" s="1"/>
      <c r="FU3635" s="1"/>
      <c r="FV3635" s="1"/>
      <c r="FW3635" s="1"/>
      <c r="FX3635" s="1"/>
      <c r="FY3635" s="1"/>
      <c r="FZ3635" s="1"/>
      <c r="GA3635" s="1"/>
      <c r="GB3635" s="1"/>
      <c r="GC3635" s="1"/>
      <c r="GD3635" s="1"/>
      <c r="GE3635" s="1"/>
      <c r="GF3635" s="1"/>
      <c r="GG3635" s="1"/>
      <c r="GH3635" s="1"/>
      <c r="GI3635" s="1"/>
      <c r="GJ3635" s="1"/>
      <c r="GK3635" s="1"/>
      <c r="GL3635" s="1"/>
      <c r="GM3635" s="1"/>
      <c r="GN3635" s="1"/>
      <c r="GO3635" s="1"/>
    </row>
    <row r="3636" spans="1:197" s="40" customFormat="1" x14ac:dyDescent="0.25">
      <c r="A3636" s="41"/>
      <c r="B3636" s="4"/>
      <c r="C3636" s="41"/>
      <c r="D3636" s="42"/>
      <c r="E3636" s="42"/>
      <c r="F3636" s="42"/>
      <c r="G3636" s="1"/>
      <c r="H3636" s="1"/>
      <c r="I3636" s="1"/>
      <c r="J3636" s="1"/>
      <c r="K3636" s="1"/>
      <c r="L3636" s="1"/>
      <c r="M3636" s="2"/>
      <c r="N3636" s="1"/>
      <c r="O3636" s="1"/>
      <c r="P3636" s="1"/>
      <c r="Q3636" s="1"/>
      <c r="R3636" s="1"/>
      <c r="S3636" s="1"/>
      <c r="T3636" s="1"/>
      <c r="U3636" s="1"/>
      <c r="V3636" s="1"/>
      <c r="W3636" s="1"/>
      <c r="X3636" s="1"/>
      <c r="Y3636" s="1"/>
      <c r="Z3636" s="1"/>
      <c r="AA3636" s="1"/>
      <c r="AB3636" s="1"/>
      <c r="AC3636" s="1"/>
      <c r="AD3636" s="1"/>
      <c r="AE3636" s="1"/>
      <c r="AF3636" s="1"/>
      <c r="AG3636" s="1"/>
      <c r="AH3636" s="1"/>
      <c r="AI3636" s="1"/>
      <c r="AJ3636" s="1"/>
      <c r="AK3636" s="1"/>
      <c r="AL3636" s="1"/>
      <c r="AM3636" s="1"/>
      <c r="AN3636" s="1"/>
      <c r="AO3636" s="1"/>
      <c r="AP3636" s="1"/>
      <c r="AQ3636" s="1"/>
      <c r="AR3636" s="1"/>
      <c r="AS3636" s="1"/>
      <c r="AT3636" s="1"/>
      <c r="AU3636" s="1"/>
      <c r="AV3636" s="1"/>
      <c r="AW3636" s="1"/>
      <c r="AX3636" s="1"/>
      <c r="AY3636" s="1"/>
      <c r="AZ3636" s="1"/>
      <c r="BA3636" s="1"/>
      <c r="BB3636" s="1"/>
      <c r="BC3636" s="1"/>
      <c r="BD3636" s="1"/>
      <c r="BE3636" s="1"/>
      <c r="BF3636" s="1"/>
      <c r="BG3636" s="1"/>
      <c r="BH3636" s="1"/>
      <c r="BI3636" s="1"/>
      <c r="BJ3636" s="1"/>
      <c r="BK3636" s="1"/>
      <c r="BL3636" s="1"/>
      <c r="BM3636" s="1"/>
      <c r="BN3636" s="1"/>
      <c r="BO3636" s="1"/>
      <c r="BP3636" s="1"/>
      <c r="BQ3636" s="1"/>
      <c r="BR3636" s="1"/>
      <c r="BS3636" s="1"/>
      <c r="BT3636" s="1"/>
      <c r="BU3636" s="1"/>
      <c r="BV3636" s="1"/>
      <c r="BW3636" s="1"/>
      <c r="BX3636" s="1"/>
      <c r="BY3636" s="1"/>
      <c r="BZ3636" s="1"/>
      <c r="CA3636" s="1"/>
      <c r="CB3636" s="1"/>
      <c r="CC3636" s="1"/>
      <c r="CD3636" s="1"/>
      <c r="CE3636" s="1"/>
      <c r="CF3636" s="1"/>
      <c r="CG3636" s="1"/>
      <c r="CH3636" s="1"/>
      <c r="CI3636" s="1"/>
      <c r="CJ3636" s="1"/>
      <c r="CK3636" s="1"/>
      <c r="CL3636" s="1"/>
      <c r="CM3636" s="1"/>
      <c r="CN3636" s="1"/>
      <c r="CO3636" s="1"/>
      <c r="CP3636" s="1"/>
      <c r="CQ3636" s="1"/>
      <c r="CR3636" s="1"/>
      <c r="CS3636" s="1"/>
      <c r="CT3636" s="1"/>
      <c r="CU3636" s="1"/>
      <c r="CV3636" s="1"/>
      <c r="CW3636" s="1"/>
      <c r="CX3636" s="1"/>
      <c r="CY3636" s="1"/>
      <c r="CZ3636" s="1"/>
      <c r="DA3636" s="1"/>
      <c r="DB3636" s="1"/>
      <c r="DC3636" s="1"/>
      <c r="DD3636" s="1"/>
      <c r="DE3636" s="1"/>
      <c r="DF3636" s="1"/>
      <c r="DG3636" s="1"/>
      <c r="DH3636" s="1"/>
      <c r="DI3636" s="1"/>
      <c r="DJ3636" s="1"/>
      <c r="DK3636" s="1"/>
      <c r="DL3636" s="1"/>
      <c r="DM3636" s="1"/>
      <c r="DN3636" s="1"/>
      <c r="DO3636" s="1"/>
      <c r="DP3636" s="1"/>
      <c r="DQ3636" s="1"/>
      <c r="DR3636" s="1"/>
      <c r="DS3636" s="1"/>
      <c r="DT3636" s="1"/>
      <c r="DU3636" s="1"/>
      <c r="DV3636" s="1"/>
      <c r="DW3636" s="1"/>
      <c r="DX3636" s="1"/>
      <c r="DY3636" s="1"/>
      <c r="DZ3636" s="1"/>
      <c r="EA3636" s="1"/>
      <c r="EB3636" s="1"/>
      <c r="EC3636" s="1"/>
      <c r="ED3636" s="1"/>
      <c r="EE3636" s="1"/>
      <c r="EF3636" s="1"/>
      <c r="EG3636" s="1"/>
      <c r="EH3636" s="1"/>
      <c r="EI3636" s="1"/>
      <c r="EJ3636" s="1"/>
      <c r="EK3636" s="1"/>
      <c r="EL3636" s="1"/>
      <c r="EM3636" s="1"/>
      <c r="EN3636" s="1"/>
      <c r="EO3636" s="1"/>
      <c r="EP3636" s="1"/>
      <c r="EQ3636" s="1"/>
      <c r="ER3636" s="1"/>
      <c r="ES3636" s="1"/>
      <c r="ET3636" s="1"/>
      <c r="EU3636" s="1"/>
      <c r="EV3636" s="1"/>
      <c r="EW3636" s="1"/>
      <c r="EX3636" s="1"/>
      <c r="EY3636" s="1"/>
      <c r="EZ3636" s="1"/>
      <c r="FA3636" s="1"/>
      <c r="FB3636" s="1"/>
      <c r="FC3636" s="1"/>
      <c r="FD3636" s="1"/>
      <c r="FE3636" s="1"/>
      <c r="FF3636" s="1"/>
      <c r="FG3636" s="1"/>
      <c r="FH3636" s="1"/>
      <c r="FI3636" s="1"/>
      <c r="FJ3636" s="1"/>
      <c r="FK3636" s="1"/>
      <c r="FL3636" s="1"/>
      <c r="FM3636" s="1"/>
      <c r="FN3636" s="1"/>
      <c r="FO3636" s="1"/>
      <c r="FP3636" s="1"/>
      <c r="FQ3636" s="1"/>
      <c r="FR3636" s="1"/>
      <c r="FS3636" s="1"/>
      <c r="FT3636" s="1"/>
      <c r="FU3636" s="1"/>
      <c r="FV3636" s="1"/>
      <c r="FW3636" s="1"/>
      <c r="FX3636" s="1"/>
      <c r="FY3636" s="1"/>
      <c r="FZ3636" s="1"/>
      <c r="GA3636" s="1"/>
      <c r="GB3636" s="1"/>
      <c r="GC3636" s="1"/>
      <c r="GD3636" s="1"/>
      <c r="GE3636" s="1"/>
      <c r="GF3636" s="1"/>
      <c r="GG3636" s="1"/>
      <c r="GH3636" s="1"/>
      <c r="GI3636" s="1"/>
      <c r="GJ3636" s="1"/>
      <c r="GK3636" s="1"/>
      <c r="GL3636" s="1"/>
      <c r="GM3636" s="1"/>
      <c r="GN3636" s="1"/>
      <c r="GO3636" s="1"/>
    </row>
    <row r="3637" spans="1:197" s="40" customFormat="1" x14ac:dyDescent="0.25">
      <c r="A3637" s="41"/>
      <c r="B3637" s="4"/>
      <c r="C3637" s="41"/>
      <c r="D3637" s="42"/>
      <c r="E3637" s="42"/>
      <c r="F3637" s="42"/>
      <c r="G3637" s="1"/>
      <c r="H3637" s="1"/>
      <c r="I3637" s="1"/>
      <c r="J3637" s="1"/>
      <c r="K3637" s="1"/>
      <c r="L3637" s="1"/>
      <c r="M3637" s="2"/>
      <c r="N3637" s="1"/>
      <c r="O3637" s="1"/>
      <c r="P3637" s="1"/>
      <c r="Q3637" s="1"/>
      <c r="R3637" s="1"/>
      <c r="S3637" s="1"/>
      <c r="T3637" s="1"/>
      <c r="U3637" s="1"/>
      <c r="V3637" s="1"/>
      <c r="W3637" s="1"/>
      <c r="X3637" s="1"/>
      <c r="Y3637" s="1"/>
      <c r="Z3637" s="1"/>
      <c r="AA3637" s="1"/>
      <c r="AB3637" s="1"/>
      <c r="AC3637" s="1"/>
      <c r="AD3637" s="1"/>
      <c r="AE3637" s="1"/>
      <c r="AF3637" s="1"/>
      <c r="AG3637" s="1"/>
      <c r="AH3637" s="1"/>
      <c r="AI3637" s="1"/>
      <c r="AJ3637" s="1"/>
      <c r="AK3637" s="1"/>
      <c r="AL3637" s="1"/>
      <c r="AM3637" s="1"/>
      <c r="AN3637" s="1"/>
      <c r="AO3637" s="1"/>
      <c r="AP3637" s="1"/>
      <c r="AQ3637" s="1"/>
      <c r="AR3637" s="1"/>
      <c r="AS3637" s="1"/>
      <c r="AT3637" s="1"/>
      <c r="AU3637" s="1"/>
      <c r="AV3637" s="1"/>
      <c r="AW3637" s="1"/>
      <c r="AX3637" s="1"/>
      <c r="AY3637" s="1"/>
      <c r="AZ3637" s="1"/>
      <c r="BA3637" s="1"/>
      <c r="BB3637" s="1"/>
      <c r="BC3637" s="1"/>
      <c r="BD3637" s="1"/>
      <c r="BE3637" s="1"/>
      <c r="BF3637" s="1"/>
      <c r="BG3637" s="1"/>
      <c r="BH3637" s="1"/>
      <c r="BI3637" s="1"/>
      <c r="BJ3637" s="1"/>
      <c r="BK3637" s="1"/>
      <c r="BL3637" s="1"/>
      <c r="BM3637" s="1"/>
      <c r="BN3637" s="1"/>
      <c r="BO3637" s="1"/>
      <c r="BP3637" s="1"/>
      <c r="BQ3637" s="1"/>
      <c r="BR3637" s="1"/>
      <c r="BS3637" s="1"/>
      <c r="BT3637" s="1"/>
      <c r="BU3637" s="1"/>
      <c r="BV3637" s="1"/>
      <c r="BW3637" s="1"/>
      <c r="BX3637" s="1"/>
      <c r="BY3637" s="1"/>
      <c r="BZ3637" s="1"/>
      <c r="CA3637" s="1"/>
      <c r="CB3637" s="1"/>
      <c r="CC3637" s="1"/>
      <c r="CD3637" s="1"/>
      <c r="CE3637" s="1"/>
      <c r="CF3637" s="1"/>
      <c r="CG3637" s="1"/>
      <c r="CH3637" s="1"/>
      <c r="CI3637" s="1"/>
      <c r="CJ3637" s="1"/>
      <c r="CK3637" s="1"/>
      <c r="CL3637" s="1"/>
      <c r="CM3637" s="1"/>
      <c r="CN3637" s="1"/>
      <c r="CO3637" s="1"/>
      <c r="CP3637" s="1"/>
      <c r="CQ3637" s="1"/>
      <c r="CR3637" s="1"/>
      <c r="CS3637" s="1"/>
      <c r="CT3637" s="1"/>
      <c r="CU3637" s="1"/>
      <c r="CV3637" s="1"/>
      <c r="CW3637" s="1"/>
      <c r="CX3637" s="1"/>
      <c r="CY3637" s="1"/>
      <c r="CZ3637" s="1"/>
      <c r="DA3637" s="1"/>
      <c r="DB3637" s="1"/>
      <c r="DC3637" s="1"/>
      <c r="DD3637" s="1"/>
      <c r="DE3637" s="1"/>
      <c r="DF3637" s="1"/>
      <c r="DG3637" s="1"/>
      <c r="DH3637" s="1"/>
      <c r="DI3637" s="1"/>
      <c r="DJ3637" s="1"/>
      <c r="DK3637" s="1"/>
      <c r="DL3637" s="1"/>
      <c r="DM3637" s="1"/>
      <c r="DN3637" s="1"/>
      <c r="DO3637" s="1"/>
      <c r="DP3637" s="1"/>
      <c r="DQ3637" s="1"/>
      <c r="DR3637" s="1"/>
      <c r="DS3637" s="1"/>
      <c r="DT3637" s="1"/>
      <c r="DU3637" s="1"/>
      <c r="DV3637" s="1"/>
      <c r="DW3637" s="1"/>
      <c r="DX3637" s="1"/>
      <c r="DY3637" s="1"/>
      <c r="DZ3637" s="1"/>
      <c r="EA3637" s="1"/>
      <c r="EB3637" s="1"/>
      <c r="EC3637" s="1"/>
      <c r="ED3637" s="1"/>
      <c r="EE3637" s="1"/>
      <c r="EF3637" s="1"/>
      <c r="EG3637" s="1"/>
      <c r="EH3637" s="1"/>
      <c r="EI3637" s="1"/>
      <c r="EJ3637" s="1"/>
      <c r="EK3637" s="1"/>
      <c r="EL3637" s="1"/>
      <c r="EM3637" s="1"/>
      <c r="EN3637" s="1"/>
      <c r="EO3637" s="1"/>
      <c r="EP3637" s="1"/>
      <c r="EQ3637" s="1"/>
      <c r="ER3637" s="1"/>
      <c r="ES3637" s="1"/>
      <c r="ET3637" s="1"/>
      <c r="EU3637" s="1"/>
      <c r="EV3637" s="1"/>
      <c r="EW3637" s="1"/>
      <c r="EX3637" s="1"/>
      <c r="EY3637" s="1"/>
      <c r="EZ3637" s="1"/>
      <c r="FA3637" s="1"/>
      <c r="FB3637" s="1"/>
      <c r="FC3637" s="1"/>
      <c r="FD3637" s="1"/>
      <c r="FE3637" s="1"/>
      <c r="FF3637" s="1"/>
      <c r="FG3637" s="1"/>
      <c r="FH3637" s="1"/>
      <c r="FI3637" s="1"/>
      <c r="FJ3637" s="1"/>
      <c r="FK3637" s="1"/>
      <c r="FL3637" s="1"/>
      <c r="FM3637" s="1"/>
      <c r="FN3637" s="1"/>
      <c r="FO3637" s="1"/>
      <c r="FP3637" s="1"/>
      <c r="FQ3637" s="1"/>
      <c r="FR3637" s="1"/>
      <c r="FS3637" s="1"/>
      <c r="FT3637" s="1"/>
      <c r="FU3637" s="1"/>
      <c r="FV3637" s="1"/>
      <c r="FW3637" s="1"/>
      <c r="FX3637" s="1"/>
      <c r="FY3637" s="1"/>
      <c r="FZ3637" s="1"/>
      <c r="GA3637" s="1"/>
      <c r="GB3637" s="1"/>
      <c r="GC3637" s="1"/>
      <c r="GD3637" s="1"/>
      <c r="GE3637" s="1"/>
      <c r="GF3637" s="1"/>
      <c r="GG3637" s="1"/>
      <c r="GH3637" s="1"/>
      <c r="GI3637" s="1"/>
      <c r="GJ3637" s="1"/>
      <c r="GK3637" s="1"/>
      <c r="GL3637" s="1"/>
      <c r="GM3637" s="1"/>
      <c r="GN3637" s="1"/>
      <c r="GO3637" s="1"/>
    </row>
    <row r="3638" spans="1:197" s="40" customFormat="1" x14ac:dyDescent="0.25">
      <c r="A3638" s="41"/>
      <c r="B3638" s="4"/>
      <c r="C3638" s="41"/>
      <c r="D3638" s="42"/>
      <c r="E3638" s="42"/>
      <c r="F3638" s="42"/>
      <c r="G3638" s="1"/>
      <c r="H3638" s="1"/>
      <c r="I3638" s="1"/>
      <c r="J3638" s="1"/>
      <c r="K3638" s="1"/>
      <c r="L3638" s="1"/>
      <c r="M3638" s="2"/>
      <c r="N3638" s="1"/>
      <c r="O3638" s="1"/>
      <c r="P3638" s="1"/>
      <c r="Q3638" s="1"/>
      <c r="R3638" s="1"/>
      <c r="S3638" s="1"/>
      <c r="T3638" s="1"/>
      <c r="U3638" s="1"/>
      <c r="V3638" s="1"/>
      <c r="W3638" s="1"/>
      <c r="X3638" s="1"/>
      <c r="Y3638" s="1"/>
      <c r="Z3638" s="1"/>
      <c r="AA3638" s="1"/>
      <c r="AB3638" s="1"/>
      <c r="AC3638" s="1"/>
      <c r="AD3638" s="1"/>
      <c r="AE3638" s="1"/>
      <c r="AF3638" s="1"/>
      <c r="AG3638" s="1"/>
      <c r="AH3638" s="1"/>
      <c r="AI3638" s="1"/>
      <c r="AJ3638" s="1"/>
      <c r="AK3638" s="1"/>
      <c r="AL3638" s="1"/>
      <c r="AM3638" s="1"/>
      <c r="AN3638" s="1"/>
      <c r="AO3638" s="1"/>
      <c r="AP3638" s="1"/>
      <c r="AQ3638" s="1"/>
      <c r="AR3638" s="1"/>
      <c r="AS3638" s="1"/>
      <c r="AT3638" s="1"/>
      <c r="AU3638" s="1"/>
      <c r="AV3638" s="1"/>
      <c r="AW3638" s="1"/>
      <c r="AX3638" s="1"/>
      <c r="AY3638" s="1"/>
      <c r="AZ3638" s="1"/>
      <c r="BA3638" s="1"/>
      <c r="BB3638" s="1"/>
      <c r="BC3638" s="1"/>
      <c r="BD3638" s="1"/>
      <c r="BE3638" s="1"/>
      <c r="BF3638" s="1"/>
      <c r="BG3638" s="1"/>
      <c r="BH3638" s="1"/>
      <c r="BI3638" s="1"/>
      <c r="BJ3638" s="1"/>
      <c r="BK3638" s="1"/>
      <c r="BL3638" s="1"/>
      <c r="BM3638" s="1"/>
      <c r="BN3638" s="1"/>
      <c r="BO3638" s="1"/>
      <c r="BP3638" s="1"/>
      <c r="BQ3638" s="1"/>
      <c r="BR3638" s="1"/>
      <c r="BS3638" s="1"/>
      <c r="BT3638" s="1"/>
      <c r="BU3638" s="1"/>
      <c r="BV3638" s="1"/>
      <c r="BW3638" s="1"/>
      <c r="BX3638" s="1"/>
      <c r="BY3638" s="1"/>
      <c r="BZ3638" s="1"/>
      <c r="CA3638" s="1"/>
      <c r="CB3638" s="1"/>
      <c r="CC3638" s="1"/>
      <c r="CD3638" s="1"/>
      <c r="CE3638" s="1"/>
      <c r="CF3638" s="1"/>
      <c r="CG3638" s="1"/>
      <c r="CH3638" s="1"/>
      <c r="CI3638" s="1"/>
      <c r="CJ3638" s="1"/>
      <c r="CK3638" s="1"/>
      <c r="CL3638" s="1"/>
      <c r="CM3638" s="1"/>
      <c r="CN3638" s="1"/>
      <c r="CO3638" s="1"/>
      <c r="CP3638" s="1"/>
      <c r="CQ3638" s="1"/>
      <c r="CR3638" s="1"/>
      <c r="CS3638" s="1"/>
      <c r="CT3638" s="1"/>
      <c r="CU3638" s="1"/>
      <c r="CV3638" s="1"/>
      <c r="CW3638" s="1"/>
      <c r="CX3638" s="1"/>
      <c r="CY3638" s="1"/>
      <c r="CZ3638" s="1"/>
      <c r="DA3638" s="1"/>
      <c r="DB3638" s="1"/>
      <c r="DC3638" s="1"/>
      <c r="DD3638" s="1"/>
      <c r="DE3638" s="1"/>
      <c r="DF3638" s="1"/>
      <c r="DG3638" s="1"/>
      <c r="DH3638" s="1"/>
      <c r="DI3638" s="1"/>
      <c r="DJ3638" s="1"/>
      <c r="DK3638" s="1"/>
      <c r="DL3638" s="1"/>
      <c r="DM3638" s="1"/>
      <c r="DN3638" s="1"/>
      <c r="DO3638" s="1"/>
      <c r="DP3638" s="1"/>
      <c r="DQ3638" s="1"/>
      <c r="DR3638" s="1"/>
      <c r="DS3638" s="1"/>
      <c r="DT3638" s="1"/>
      <c r="DU3638" s="1"/>
      <c r="DV3638" s="1"/>
      <c r="DW3638" s="1"/>
      <c r="DX3638" s="1"/>
      <c r="DY3638" s="1"/>
      <c r="DZ3638" s="1"/>
      <c r="EA3638" s="1"/>
      <c r="EB3638" s="1"/>
      <c r="EC3638" s="1"/>
      <c r="ED3638" s="1"/>
      <c r="EE3638" s="1"/>
      <c r="EF3638" s="1"/>
      <c r="EG3638" s="1"/>
      <c r="EH3638" s="1"/>
      <c r="EI3638" s="1"/>
      <c r="EJ3638" s="1"/>
      <c r="EK3638" s="1"/>
      <c r="EL3638" s="1"/>
      <c r="EM3638" s="1"/>
      <c r="EN3638" s="1"/>
      <c r="EO3638" s="1"/>
      <c r="EP3638" s="1"/>
      <c r="EQ3638" s="1"/>
      <c r="ER3638" s="1"/>
      <c r="ES3638" s="1"/>
      <c r="ET3638" s="1"/>
      <c r="EU3638" s="1"/>
      <c r="EV3638" s="1"/>
      <c r="EW3638" s="1"/>
      <c r="EX3638" s="1"/>
      <c r="EY3638" s="1"/>
      <c r="EZ3638" s="1"/>
      <c r="FA3638" s="1"/>
      <c r="FB3638" s="1"/>
      <c r="FC3638" s="1"/>
      <c r="FD3638" s="1"/>
      <c r="FE3638" s="1"/>
      <c r="FF3638" s="1"/>
      <c r="FG3638" s="1"/>
      <c r="FH3638" s="1"/>
      <c r="FI3638" s="1"/>
      <c r="FJ3638" s="1"/>
      <c r="FK3638" s="1"/>
      <c r="FL3638" s="1"/>
      <c r="FM3638" s="1"/>
      <c r="FN3638" s="1"/>
      <c r="FO3638" s="1"/>
      <c r="FP3638" s="1"/>
      <c r="FQ3638" s="1"/>
      <c r="FR3638" s="1"/>
      <c r="FS3638" s="1"/>
      <c r="FT3638" s="1"/>
      <c r="FU3638" s="1"/>
      <c r="FV3638" s="1"/>
      <c r="FW3638" s="1"/>
      <c r="FX3638" s="1"/>
      <c r="FY3638" s="1"/>
      <c r="FZ3638" s="1"/>
      <c r="GA3638" s="1"/>
      <c r="GB3638" s="1"/>
      <c r="GC3638" s="1"/>
      <c r="GD3638" s="1"/>
      <c r="GE3638" s="1"/>
      <c r="GF3638" s="1"/>
      <c r="GG3638" s="1"/>
      <c r="GH3638" s="1"/>
      <c r="GI3638" s="1"/>
      <c r="GJ3638" s="1"/>
      <c r="GK3638" s="1"/>
      <c r="GL3638" s="1"/>
      <c r="GM3638" s="1"/>
      <c r="GN3638" s="1"/>
      <c r="GO3638" s="1"/>
    </row>
    <row r="3639" spans="1:197" s="40" customFormat="1" x14ac:dyDescent="0.25">
      <c r="A3639" s="41"/>
      <c r="B3639" s="4"/>
      <c r="C3639" s="41"/>
      <c r="D3639" s="42"/>
      <c r="E3639" s="42"/>
      <c r="F3639" s="42"/>
      <c r="G3639" s="1"/>
      <c r="H3639" s="1"/>
      <c r="I3639" s="1"/>
      <c r="J3639" s="1"/>
      <c r="K3639" s="1"/>
      <c r="L3639" s="1"/>
      <c r="M3639" s="2"/>
      <c r="N3639" s="1"/>
      <c r="O3639" s="1"/>
      <c r="P3639" s="1"/>
      <c r="Q3639" s="1"/>
      <c r="R3639" s="1"/>
      <c r="S3639" s="1"/>
      <c r="T3639" s="1"/>
      <c r="U3639" s="1"/>
      <c r="V3639" s="1"/>
      <c r="W3639" s="1"/>
      <c r="X3639" s="1"/>
      <c r="Y3639" s="1"/>
      <c r="Z3639" s="1"/>
      <c r="AA3639" s="1"/>
      <c r="AB3639" s="1"/>
      <c r="AC3639" s="1"/>
      <c r="AD3639" s="1"/>
      <c r="AE3639" s="1"/>
      <c r="AF3639" s="1"/>
      <c r="AG3639" s="1"/>
      <c r="AH3639" s="1"/>
      <c r="AI3639" s="1"/>
      <c r="AJ3639" s="1"/>
      <c r="AK3639" s="1"/>
      <c r="AL3639" s="1"/>
      <c r="AM3639" s="1"/>
      <c r="AN3639" s="1"/>
      <c r="AO3639" s="1"/>
      <c r="AP3639" s="1"/>
      <c r="AQ3639" s="1"/>
      <c r="AR3639" s="1"/>
      <c r="AS3639" s="1"/>
      <c r="AT3639" s="1"/>
      <c r="AU3639" s="1"/>
      <c r="AV3639" s="1"/>
      <c r="AW3639" s="1"/>
      <c r="AX3639" s="1"/>
      <c r="AY3639" s="1"/>
      <c r="AZ3639" s="1"/>
      <c r="BA3639" s="1"/>
      <c r="BB3639" s="1"/>
      <c r="BC3639" s="1"/>
      <c r="BD3639" s="1"/>
      <c r="BE3639" s="1"/>
      <c r="BF3639" s="1"/>
      <c r="BG3639" s="1"/>
      <c r="BH3639" s="1"/>
      <c r="BI3639" s="1"/>
      <c r="BJ3639" s="1"/>
      <c r="BK3639" s="1"/>
      <c r="BL3639" s="1"/>
      <c r="BM3639" s="1"/>
      <c r="BN3639" s="1"/>
      <c r="BO3639" s="1"/>
      <c r="BP3639" s="1"/>
      <c r="BQ3639" s="1"/>
      <c r="BR3639" s="1"/>
      <c r="BS3639" s="1"/>
      <c r="BT3639" s="1"/>
      <c r="BU3639" s="1"/>
      <c r="BV3639" s="1"/>
      <c r="BW3639" s="1"/>
      <c r="BX3639" s="1"/>
      <c r="BY3639" s="1"/>
      <c r="BZ3639" s="1"/>
      <c r="CA3639" s="1"/>
      <c r="CB3639" s="1"/>
      <c r="CC3639" s="1"/>
      <c r="CD3639" s="1"/>
      <c r="CE3639" s="1"/>
      <c r="CF3639" s="1"/>
      <c r="CG3639" s="1"/>
      <c r="CH3639" s="1"/>
      <c r="CI3639" s="1"/>
      <c r="CJ3639" s="1"/>
      <c r="CK3639" s="1"/>
      <c r="CL3639" s="1"/>
      <c r="CM3639" s="1"/>
      <c r="CN3639" s="1"/>
      <c r="CO3639" s="1"/>
      <c r="CP3639" s="1"/>
      <c r="CQ3639" s="1"/>
      <c r="CR3639" s="1"/>
      <c r="CS3639" s="1"/>
      <c r="CT3639" s="1"/>
      <c r="CU3639" s="1"/>
      <c r="CV3639" s="1"/>
      <c r="CW3639" s="1"/>
      <c r="CX3639" s="1"/>
      <c r="CY3639" s="1"/>
      <c r="CZ3639" s="1"/>
      <c r="DA3639" s="1"/>
      <c r="DB3639" s="1"/>
      <c r="DC3639" s="1"/>
      <c r="DD3639" s="1"/>
      <c r="DE3639" s="1"/>
      <c r="DF3639" s="1"/>
      <c r="DG3639" s="1"/>
      <c r="DH3639" s="1"/>
      <c r="DI3639" s="1"/>
      <c r="DJ3639" s="1"/>
      <c r="DK3639" s="1"/>
      <c r="DL3639" s="1"/>
      <c r="DM3639" s="1"/>
      <c r="DN3639" s="1"/>
      <c r="DO3639" s="1"/>
      <c r="DP3639" s="1"/>
      <c r="DQ3639" s="1"/>
      <c r="DR3639" s="1"/>
      <c r="DS3639" s="1"/>
      <c r="DT3639" s="1"/>
      <c r="DU3639" s="1"/>
      <c r="DV3639" s="1"/>
      <c r="DW3639" s="1"/>
      <c r="DX3639" s="1"/>
      <c r="DY3639" s="1"/>
      <c r="DZ3639" s="1"/>
      <c r="EA3639" s="1"/>
      <c r="EB3639" s="1"/>
      <c r="EC3639" s="1"/>
      <c r="ED3639" s="1"/>
      <c r="EE3639" s="1"/>
      <c r="EF3639" s="1"/>
      <c r="EG3639" s="1"/>
      <c r="EH3639" s="1"/>
      <c r="EI3639" s="1"/>
      <c r="EJ3639" s="1"/>
      <c r="EK3639" s="1"/>
      <c r="EL3639" s="1"/>
      <c r="EM3639" s="1"/>
      <c r="EN3639" s="1"/>
      <c r="EO3639" s="1"/>
      <c r="EP3639" s="1"/>
      <c r="EQ3639" s="1"/>
      <c r="ER3639" s="1"/>
      <c r="ES3639" s="1"/>
      <c r="ET3639" s="1"/>
      <c r="EU3639" s="1"/>
      <c r="EV3639" s="1"/>
      <c r="EW3639" s="1"/>
      <c r="EX3639" s="1"/>
      <c r="EY3639" s="1"/>
      <c r="EZ3639" s="1"/>
      <c r="FA3639" s="1"/>
      <c r="FB3639" s="1"/>
      <c r="FC3639" s="1"/>
      <c r="FD3639" s="1"/>
      <c r="FE3639" s="1"/>
      <c r="FF3639" s="1"/>
      <c r="FG3639" s="1"/>
      <c r="FH3639" s="1"/>
      <c r="FI3639" s="1"/>
      <c r="FJ3639" s="1"/>
      <c r="FK3639" s="1"/>
      <c r="FL3639" s="1"/>
      <c r="FM3639" s="1"/>
      <c r="FN3639" s="1"/>
      <c r="FO3639" s="1"/>
      <c r="FP3639" s="1"/>
      <c r="FQ3639" s="1"/>
      <c r="FR3639" s="1"/>
      <c r="FS3639" s="1"/>
      <c r="FT3639" s="1"/>
      <c r="FU3639" s="1"/>
      <c r="FV3639" s="1"/>
      <c r="FW3639" s="1"/>
      <c r="FX3639" s="1"/>
      <c r="FY3639" s="1"/>
      <c r="FZ3639" s="1"/>
      <c r="GA3639" s="1"/>
      <c r="GB3639" s="1"/>
      <c r="GC3639" s="1"/>
      <c r="GD3639" s="1"/>
      <c r="GE3639" s="1"/>
      <c r="GF3639" s="1"/>
      <c r="GG3639" s="1"/>
      <c r="GH3639" s="1"/>
      <c r="GI3639" s="1"/>
      <c r="GJ3639" s="1"/>
      <c r="GK3639" s="1"/>
      <c r="GL3639" s="1"/>
      <c r="GM3639" s="1"/>
      <c r="GN3639" s="1"/>
      <c r="GO3639" s="1"/>
    </row>
    <row r="3640" spans="1:197" s="40" customFormat="1" x14ac:dyDescent="0.25">
      <c r="A3640" s="41"/>
      <c r="B3640" s="4"/>
      <c r="C3640" s="41"/>
      <c r="D3640" s="42"/>
      <c r="E3640" s="42"/>
      <c r="F3640" s="42"/>
      <c r="G3640" s="1"/>
      <c r="H3640" s="1"/>
      <c r="I3640" s="1"/>
      <c r="J3640" s="1"/>
      <c r="K3640" s="1"/>
      <c r="L3640" s="1"/>
      <c r="M3640" s="2"/>
      <c r="N3640" s="1"/>
      <c r="O3640" s="1"/>
      <c r="P3640" s="1"/>
      <c r="Q3640" s="1"/>
      <c r="R3640" s="1"/>
      <c r="S3640" s="1"/>
      <c r="T3640" s="1"/>
      <c r="U3640" s="1"/>
      <c r="V3640" s="1"/>
      <c r="W3640" s="1"/>
      <c r="X3640" s="1"/>
      <c r="Y3640" s="1"/>
      <c r="Z3640" s="1"/>
      <c r="AA3640" s="1"/>
      <c r="AB3640" s="1"/>
      <c r="AC3640" s="1"/>
      <c r="AD3640" s="1"/>
      <c r="AE3640" s="1"/>
      <c r="AF3640" s="1"/>
      <c r="AG3640" s="1"/>
      <c r="AH3640" s="1"/>
      <c r="AI3640" s="1"/>
      <c r="AJ3640" s="1"/>
      <c r="AK3640" s="1"/>
      <c r="AL3640" s="1"/>
      <c r="AM3640" s="1"/>
      <c r="AN3640" s="1"/>
      <c r="AO3640" s="1"/>
      <c r="AP3640" s="1"/>
      <c r="AQ3640" s="1"/>
      <c r="AR3640" s="1"/>
      <c r="AS3640" s="1"/>
      <c r="AT3640" s="1"/>
      <c r="AU3640" s="1"/>
      <c r="AV3640" s="1"/>
      <c r="AW3640" s="1"/>
      <c r="AX3640" s="1"/>
      <c r="AY3640" s="1"/>
      <c r="AZ3640" s="1"/>
      <c r="BA3640" s="1"/>
      <c r="BB3640" s="1"/>
      <c r="BC3640" s="1"/>
      <c r="BD3640" s="1"/>
      <c r="BE3640" s="1"/>
      <c r="BF3640" s="1"/>
      <c r="BG3640" s="1"/>
      <c r="BH3640" s="1"/>
      <c r="BI3640" s="1"/>
      <c r="BJ3640" s="1"/>
      <c r="BK3640" s="1"/>
      <c r="BL3640" s="1"/>
      <c r="BM3640" s="1"/>
      <c r="BN3640" s="1"/>
      <c r="BO3640" s="1"/>
      <c r="BP3640" s="1"/>
      <c r="BQ3640" s="1"/>
      <c r="BR3640" s="1"/>
      <c r="BS3640" s="1"/>
      <c r="BT3640" s="1"/>
      <c r="BU3640" s="1"/>
      <c r="BV3640" s="1"/>
      <c r="BW3640" s="1"/>
      <c r="BX3640" s="1"/>
      <c r="BY3640" s="1"/>
      <c r="BZ3640" s="1"/>
      <c r="CA3640" s="1"/>
      <c r="CB3640" s="1"/>
      <c r="CC3640" s="1"/>
      <c r="CD3640" s="1"/>
      <c r="CE3640" s="1"/>
      <c r="CF3640" s="1"/>
      <c r="CG3640" s="1"/>
      <c r="CH3640" s="1"/>
      <c r="CI3640" s="1"/>
      <c r="CJ3640" s="1"/>
      <c r="CK3640" s="1"/>
      <c r="CL3640" s="1"/>
      <c r="CM3640" s="1"/>
      <c r="CN3640" s="1"/>
      <c r="CO3640" s="1"/>
      <c r="CP3640" s="1"/>
      <c r="CQ3640" s="1"/>
      <c r="CR3640" s="1"/>
      <c r="CS3640" s="1"/>
      <c r="CT3640" s="1"/>
      <c r="CU3640" s="1"/>
      <c r="CV3640" s="1"/>
      <c r="CW3640" s="1"/>
      <c r="CX3640" s="1"/>
      <c r="CY3640" s="1"/>
      <c r="CZ3640" s="1"/>
      <c r="DA3640" s="1"/>
      <c r="DB3640" s="1"/>
      <c r="DC3640" s="1"/>
      <c r="DD3640" s="1"/>
      <c r="DE3640" s="1"/>
      <c r="DF3640" s="1"/>
      <c r="DG3640" s="1"/>
      <c r="DH3640" s="1"/>
      <c r="DI3640" s="1"/>
      <c r="DJ3640" s="1"/>
      <c r="DK3640" s="1"/>
      <c r="DL3640" s="1"/>
      <c r="DM3640" s="1"/>
      <c r="DN3640" s="1"/>
      <c r="DO3640" s="1"/>
      <c r="DP3640" s="1"/>
      <c r="DQ3640" s="1"/>
      <c r="DR3640" s="1"/>
      <c r="DS3640" s="1"/>
      <c r="DT3640" s="1"/>
      <c r="DU3640" s="1"/>
      <c r="DV3640" s="1"/>
      <c r="DW3640" s="1"/>
      <c r="DX3640" s="1"/>
      <c r="DY3640" s="1"/>
      <c r="DZ3640" s="1"/>
      <c r="EA3640" s="1"/>
      <c r="EB3640" s="1"/>
      <c r="EC3640" s="1"/>
      <c r="ED3640" s="1"/>
      <c r="EE3640" s="1"/>
      <c r="EF3640" s="1"/>
      <c r="EG3640" s="1"/>
      <c r="EH3640" s="1"/>
      <c r="EI3640" s="1"/>
      <c r="EJ3640" s="1"/>
      <c r="EK3640" s="1"/>
      <c r="EL3640" s="1"/>
      <c r="EM3640" s="1"/>
      <c r="EN3640" s="1"/>
      <c r="EO3640" s="1"/>
      <c r="EP3640" s="1"/>
      <c r="EQ3640" s="1"/>
      <c r="ER3640" s="1"/>
      <c r="ES3640" s="1"/>
      <c r="ET3640" s="1"/>
      <c r="EU3640" s="1"/>
      <c r="EV3640" s="1"/>
      <c r="EW3640" s="1"/>
      <c r="EX3640" s="1"/>
      <c r="EY3640" s="1"/>
      <c r="EZ3640" s="1"/>
      <c r="FA3640" s="1"/>
      <c r="FB3640" s="1"/>
      <c r="FC3640" s="1"/>
      <c r="FD3640" s="1"/>
      <c r="FE3640" s="1"/>
      <c r="FF3640" s="1"/>
      <c r="FG3640" s="1"/>
      <c r="FH3640" s="1"/>
      <c r="FI3640" s="1"/>
      <c r="FJ3640" s="1"/>
      <c r="FK3640" s="1"/>
      <c r="FL3640" s="1"/>
      <c r="FM3640" s="1"/>
      <c r="FN3640" s="1"/>
      <c r="FO3640" s="1"/>
      <c r="FP3640" s="1"/>
      <c r="FQ3640" s="1"/>
      <c r="FR3640" s="1"/>
      <c r="FS3640" s="1"/>
      <c r="FT3640" s="1"/>
      <c r="FU3640" s="1"/>
      <c r="FV3640" s="1"/>
      <c r="FW3640" s="1"/>
      <c r="FX3640" s="1"/>
      <c r="FY3640" s="1"/>
      <c r="FZ3640" s="1"/>
      <c r="GA3640" s="1"/>
      <c r="GB3640" s="1"/>
      <c r="GC3640" s="1"/>
      <c r="GD3640" s="1"/>
      <c r="GE3640" s="1"/>
      <c r="GF3640" s="1"/>
      <c r="GG3640" s="1"/>
      <c r="GH3640" s="1"/>
      <c r="GI3640" s="1"/>
      <c r="GJ3640" s="1"/>
      <c r="GK3640" s="1"/>
      <c r="GL3640" s="1"/>
      <c r="GM3640" s="1"/>
      <c r="GN3640" s="1"/>
      <c r="GO3640" s="1"/>
    </row>
    <row r="3641" spans="1:197" s="40" customFormat="1" x14ac:dyDescent="0.25">
      <c r="A3641" s="41"/>
      <c r="B3641" s="4"/>
      <c r="C3641" s="41"/>
      <c r="D3641" s="42"/>
      <c r="E3641" s="42"/>
      <c r="F3641" s="42"/>
      <c r="G3641" s="1"/>
      <c r="H3641" s="1"/>
      <c r="I3641" s="1"/>
      <c r="J3641" s="1"/>
      <c r="K3641" s="1"/>
      <c r="L3641" s="1"/>
      <c r="M3641" s="2"/>
      <c r="N3641" s="1"/>
      <c r="O3641" s="1"/>
      <c r="P3641" s="1"/>
      <c r="Q3641" s="1"/>
      <c r="R3641" s="1"/>
      <c r="S3641" s="1"/>
      <c r="T3641" s="1"/>
      <c r="U3641" s="1"/>
      <c r="V3641" s="1"/>
      <c r="W3641" s="1"/>
      <c r="X3641" s="1"/>
      <c r="Y3641" s="1"/>
      <c r="Z3641" s="1"/>
      <c r="AA3641" s="1"/>
      <c r="AB3641" s="1"/>
      <c r="AC3641" s="1"/>
      <c r="AD3641" s="1"/>
      <c r="AE3641" s="1"/>
      <c r="AF3641" s="1"/>
      <c r="AG3641" s="1"/>
      <c r="AH3641" s="1"/>
      <c r="AI3641" s="1"/>
      <c r="AJ3641" s="1"/>
      <c r="AK3641" s="1"/>
      <c r="AL3641" s="1"/>
      <c r="AM3641" s="1"/>
      <c r="AN3641" s="1"/>
      <c r="AO3641" s="1"/>
      <c r="AP3641" s="1"/>
      <c r="AQ3641" s="1"/>
      <c r="AR3641" s="1"/>
      <c r="AS3641" s="1"/>
      <c r="AT3641" s="1"/>
      <c r="AU3641" s="1"/>
      <c r="AV3641" s="1"/>
      <c r="AW3641" s="1"/>
      <c r="AX3641" s="1"/>
      <c r="AY3641" s="1"/>
      <c r="AZ3641" s="1"/>
      <c r="BA3641" s="1"/>
      <c r="BB3641" s="1"/>
      <c r="BC3641" s="1"/>
      <c r="BD3641" s="1"/>
      <c r="BE3641" s="1"/>
      <c r="BF3641" s="1"/>
      <c r="BG3641" s="1"/>
      <c r="BH3641" s="1"/>
      <c r="BI3641" s="1"/>
      <c r="BJ3641" s="1"/>
      <c r="BK3641" s="1"/>
      <c r="BL3641" s="1"/>
      <c r="BM3641" s="1"/>
      <c r="BN3641" s="1"/>
      <c r="BO3641" s="1"/>
      <c r="BP3641" s="1"/>
      <c r="BQ3641" s="1"/>
      <c r="BR3641" s="1"/>
      <c r="BS3641" s="1"/>
      <c r="BT3641" s="1"/>
      <c r="BU3641" s="1"/>
      <c r="BV3641" s="1"/>
      <c r="BW3641" s="1"/>
      <c r="BX3641" s="1"/>
      <c r="BY3641" s="1"/>
      <c r="BZ3641" s="1"/>
      <c r="CA3641" s="1"/>
      <c r="CB3641" s="1"/>
      <c r="CC3641" s="1"/>
      <c r="CD3641" s="1"/>
      <c r="CE3641" s="1"/>
      <c r="CF3641" s="1"/>
      <c r="CG3641" s="1"/>
      <c r="CH3641" s="1"/>
      <c r="CI3641" s="1"/>
      <c r="CJ3641" s="1"/>
      <c r="CK3641" s="1"/>
      <c r="CL3641" s="1"/>
      <c r="CM3641" s="1"/>
      <c r="CN3641" s="1"/>
      <c r="CO3641" s="1"/>
      <c r="CP3641" s="1"/>
      <c r="CQ3641" s="1"/>
      <c r="CR3641" s="1"/>
      <c r="CS3641" s="1"/>
      <c r="CT3641" s="1"/>
      <c r="CU3641" s="1"/>
      <c r="CV3641" s="1"/>
      <c r="CW3641" s="1"/>
      <c r="CX3641" s="1"/>
      <c r="CY3641" s="1"/>
      <c r="CZ3641" s="1"/>
      <c r="DA3641" s="1"/>
      <c r="DB3641" s="1"/>
      <c r="DC3641" s="1"/>
      <c r="DD3641" s="1"/>
      <c r="DE3641" s="1"/>
      <c r="DF3641" s="1"/>
      <c r="DG3641" s="1"/>
      <c r="DH3641" s="1"/>
      <c r="DI3641" s="1"/>
      <c r="DJ3641" s="1"/>
      <c r="DK3641" s="1"/>
      <c r="DL3641" s="1"/>
      <c r="DM3641" s="1"/>
      <c r="DN3641" s="1"/>
      <c r="DO3641" s="1"/>
      <c r="DP3641" s="1"/>
      <c r="DQ3641" s="1"/>
      <c r="DR3641" s="1"/>
      <c r="DS3641" s="1"/>
      <c r="DT3641" s="1"/>
      <c r="DU3641" s="1"/>
      <c r="DV3641" s="1"/>
      <c r="DW3641" s="1"/>
      <c r="DX3641" s="1"/>
      <c r="DY3641" s="1"/>
      <c r="DZ3641" s="1"/>
      <c r="EA3641" s="1"/>
      <c r="EB3641" s="1"/>
      <c r="EC3641" s="1"/>
      <c r="ED3641" s="1"/>
      <c r="EE3641" s="1"/>
      <c r="EF3641" s="1"/>
      <c r="EG3641" s="1"/>
      <c r="EH3641" s="1"/>
      <c r="EI3641" s="1"/>
      <c r="EJ3641" s="1"/>
      <c r="EK3641" s="1"/>
      <c r="EL3641" s="1"/>
      <c r="EM3641" s="1"/>
      <c r="EN3641" s="1"/>
      <c r="EO3641" s="1"/>
      <c r="EP3641" s="1"/>
      <c r="EQ3641" s="1"/>
      <c r="ER3641" s="1"/>
      <c r="ES3641" s="1"/>
      <c r="ET3641" s="1"/>
      <c r="EU3641" s="1"/>
      <c r="EV3641" s="1"/>
      <c r="EW3641" s="1"/>
      <c r="EX3641" s="1"/>
      <c r="EY3641" s="1"/>
      <c r="EZ3641" s="1"/>
      <c r="FA3641" s="1"/>
      <c r="FB3641" s="1"/>
      <c r="FC3641" s="1"/>
      <c r="FD3641" s="1"/>
      <c r="FE3641" s="1"/>
      <c r="FF3641" s="1"/>
      <c r="FG3641" s="1"/>
      <c r="FH3641" s="1"/>
      <c r="FI3641" s="1"/>
      <c r="FJ3641" s="1"/>
      <c r="FK3641" s="1"/>
      <c r="FL3641" s="1"/>
      <c r="FM3641" s="1"/>
      <c r="FN3641" s="1"/>
      <c r="FO3641" s="1"/>
      <c r="FP3641" s="1"/>
      <c r="FQ3641" s="1"/>
      <c r="FR3641" s="1"/>
      <c r="FS3641" s="1"/>
      <c r="FT3641" s="1"/>
      <c r="FU3641" s="1"/>
      <c r="FV3641" s="1"/>
      <c r="FW3641" s="1"/>
      <c r="FX3641" s="1"/>
      <c r="FY3641" s="1"/>
      <c r="FZ3641" s="1"/>
      <c r="GA3641" s="1"/>
      <c r="GB3641" s="1"/>
      <c r="GC3641" s="1"/>
      <c r="GD3641" s="1"/>
      <c r="GE3641" s="1"/>
      <c r="GF3641" s="1"/>
      <c r="GG3641" s="1"/>
      <c r="GH3641" s="1"/>
      <c r="GI3641" s="1"/>
      <c r="GJ3641" s="1"/>
      <c r="GK3641" s="1"/>
      <c r="GL3641" s="1"/>
      <c r="GM3641" s="1"/>
      <c r="GN3641" s="1"/>
      <c r="GO3641" s="1"/>
    </row>
    <row r="3642" spans="1:197" s="40" customFormat="1" x14ac:dyDescent="0.25">
      <c r="A3642" s="41"/>
      <c r="B3642" s="4"/>
      <c r="C3642" s="41"/>
      <c r="D3642" s="42"/>
      <c r="E3642" s="42"/>
      <c r="F3642" s="42"/>
      <c r="G3642" s="1"/>
      <c r="H3642" s="1"/>
      <c r="I3642" s="1"/>
      <c r="J3642" s="1"/>
      <c r="K3642" s="1"/>
      <c r="L3642" s="1"/>
      <c r="M3642" s="2"/>
      <c r="N3642" s="1"/>
      <c r="O3642" s="1"/>
      <c r="P3642" s="1"/>
      <c r="Q3642" s="1"/>
      <c r="R3642" s="1"/>
      <c r="S3642" s="1"/>
      <c r="T3642" s="1"/>
      <c r="U3642" s="1"/>
      <c r="V3642" s="1"/>
      <c r="W3642" s="1"/>
      <c r="X3642" s="1"/>
      <c r="Y3642" s="1"/>
      <c r="Z3642" s="1"/>
      <c r="AA3642" s="1"/>
      <c r="AB3642" s="1"/>
      <c r="AC3642" s="1"/>
      <c r="AD3642" s="1"/>
      <c r="AE3642" s="1"/>
      <c r="AF3642" s="1"/>
      <c r="AG3642" s="1"/>
      <c r="AH3642" s="1"/>
      <c r="AI3642" s="1"/>
      <c r="AJ3642" s="1"/>
      <c r="AK3642" s="1"/>
      <c r="AL3642" s="1"/>
      <c r="AM3642" s="1"/>
      <c r="AN3642" s="1"/>
      <c r="AO3642" s="1"/>
      <c r="AP3642" s="1"/>
      <c r="AQ3642" s="1"/>
      <c r="AR3642" s="1"/>
      <c r="AS3642" s="1"/>
      <c r="AT3642" s="1"/>
      <c r="AU3642" s="1"/>
      <c r="AV3642" s="1"/>
      <c r="AW3642" s="1"/>
      <c r="AX3642" s="1"/>
      <c r="AY3642" s="1"/>
      <c r="AZ3642" s="1"/>
      <c r="BA3642" s="1"/>
      <c r="BB3642" s="1"/>
      <c r="BC3642" s="1"/>
      <c r="BD3642" s="1"/>
      <c r="BE3642" s="1"/>
      <c r="BF3642" s="1"/>
      <c r="BG3642" s="1"/>
      <c r="BH3642" s="1"/>
      <c r="BI3642" s="1"/>
      <c r="BJ3642" s="1"/>
      <c r="BK3642" s="1"/>
      <c r="BL3642" s="1"/>
      <c r="BM3642" s="1"/>
      <c r="BN3642" s="1"/>
      <c r="BO3642" s="1"/>
      <c r="BP3642" s="1"/>
      <c r="BQ3642" s="1"/>
      <c r="BR3642" s="1"/>
      <c r="BS3642" s="1"/>
      <c r="BT3642" s="1"/>
      <c r="BU3642" s="1"/>
      <c r="BV3642" s="1"/>
      <c r="BW3642" s="1"/>
      <c r="BX3642" s="1"/>
      <c r="BY3642" s="1"/>
      <c r="BZ3642" s="1"/>
      <c r="CA3642" s="1"/>
      <c r="CB3642" s="1"/>
      <c r="CC3642" s="1"/>
      <c r="CD3642" s="1"/>
      <c r="CE3642" s="1"/>
      <c r="CF3642" s="1"/>
      <c r="CG3642" s="1"/>
      <c r="CH3642" s="1"/>
      <c r="CI3642" s="1"/>
      <c r="CJ3642" s="1"/>
      <c r="CK3642" s="1"/>
      <c r="CL3642" s="1"/>
      <c r="CM3642" s="1"/>
      <c r="CN3642" s="1"/>
      <c r="CO3642" s="1"/>
      <c r="CP3642" s="1"/>
      <c r="CQ3642" s="1"/>
      <c r="CR3642" s="1"/>
      <c r="CS3642" s="1"/>
      <c r="CT3642" s="1"/>
      <c r="CU3642" s="1"/>
      <c r="CV3642" s="1"/>
      <c r="CW3642" s="1"/>
      <c r="CX3642" s="1"/>
      <c r="CY3642" s="1"/>
      <c r="CZ3642" s="1"/>
      <c r="DA3642" s="1"/>
      <c r="DB3642" s="1"/>
      <c r="DC3642" s="1"/>
      <c r="DD3642" s="1"/>
      <c r="DE3642" s="1"/>
      <c r="DF3642" s="1"/>
      <c r="DG3642" s="1"/>
      <c r="DH3642" s="1"/>
      <c r="DI3642" s="1"/>
      <c r="DJ3642" s="1"/>
      <c r="DK3642" s="1"/>
      <c r="DL3642" s="1"/>
      <c r="DM3642" s="1"/>
      <c r="DN3642" s="1"/>
      <c r="DO3642" s="1"/>
      <c r="DP3642" s="1"/>
      <c r="DQ3642" s="1"/>
      <c r="DR3642" s="1"/>
      <c r="DS3642" s="1"/>
      <c r="DT3642" s="1"/>
      <c r="DU3642" s="1"/>
      <c r="DV3642" s="1"/>
      <c r="DW3642" s="1"/>
      <c r="DX3642" s="1"/>
      <c r="DY3642" s="1"/>
      <c r="DZ3642" s="1"/>
      <c r="EA3642" s="1"/>
      <c r="EB3642" s="1"/>
      <c r="EC3642" s="1"/>
      <c r="ED3642" s="1"/>
      <c r="EE3642" s="1"/>
      <c r="EF3642" s="1"/>
      <c r="EG3642" s="1"/>
      <c r="EH3642" s="1"/>
      <c r="EI3642" s="1"/>
      <c r="EJ3642" s="1"/>
      <c r="EK3642" s="1"/>
      <c r="EL3642" s="1"/>
      <c r="EM3642" s="1"/>
      <c r="EN3642" s="1"/>
      <c r="EO3642" s="1"/>
      <c r="EP3642" s="1"/>
      <c r="EQ3642" s="1"/>
      <c r="ER3642" s="1"/>
      <c r="ES3642" s="1"/>
      <c r="ET3642" s="1"/>
      <c r="EU3642" s="1"/>
      <c r="EV3642" s="1"/>
      <c r="EW3642" s="1"/>
      <c r="EX3642" s="1"/>
      <c r="EY3642" s="1"/>
      <c r="EZ3642" s="1"/>
      <c r="FA3642" s="1"/>
      <c r="FB3642" s="1"/>
      <c r="FC3642" s="1"/>
      <c r="FD3642" s="1"/>
      <c r="FE3642" s="1"/>
      <c r="FF3642" s="1"/>
      <c r="FG3642" s="1"/>
      <c r="FH3642" s="1"/>
      <c r="FI3642" s="1"/>
      <c r="FJ3642" s="1"/>
      <c r="FK3642" s="1"/>
      <c r="FL3642" s="1"/>
      <c r="FM3642" s="1"/>
      <c r="FN3642" s="1"/>
      <c r="FO3642" s="1"/>
      <c r="FP3642" s="1"/>
      <c r="FQ3642" s="1"/>
      <c r="FR3642" s="1"/>
      <c r="FS3642" s="1"/>
      <c r="FT3642" s="1"/>
      <c r="FU3642" s="1"/>
      <c r="FV3642" s="1"/>
      <c r="FW3642" s="1"/>
      <c r="FX3642" s="1"/>
      <c r="FY3642" s="1"/>
      <c r="FZ3642" s="1"/>
      <c r="GA3642" s="1"/>
      <c r="GB3642" s="1"/>
      <c r="GC3642" s="1"/>
      <c r="GD3642" s="1"/>
      <c r="GE3642" s="1"/>
      <c r="GF3642" s="1"/>
      <c r="GG3642" s="1"/>
      <c r="GH3642" s="1"/>
      <c r="GI3642" s="1"/>
      <c r="GJ3642" s="1"/>
      <c r="GK3642" s="1"/>
      <c r="GL3642" s="1"/>
      <c r="GM3642" s="1"/>
      <c r="GN3642" s="1"/>
      <c r="GO3642" s="1"/>
    </row>
    <row r="3643" spans="1:197" s="40" customFormat="1" x14ac:dyDescent="0.25">
      <c r="A3643" s="41"/>
      <c r="B3643" s="4"/>
      <c r="C3643" s="41"/>
      <c r="D3643" s="42"/>
      <c r="E3643" s="42"/>
      <c r="F3643" s="42"/>
      <c r="G3643" s="1"/>
      <c r="H3643" s="1"/>
      <c r="I3643" s="1"/>
      <c r="J3643" s="1"/>
      <c r="K3643" s="1"/>
      <c r="L3643" s="1"/>
      <c r="M3643" s="2"/>
      <c r="N3643" s="1"/>
      <c r="O3643" s="1"/>
      <c r="P3643" s="1"/>
      <c r="Q3643" s="1"/>
      <c r="R3643" s="1"/>
      <c r="S3643" s="1"/>
      <c r="T3643" s="1"/>
      <c r="U3643" s="1"/>
      <c r="V3643" s="1"/>
      <c r="W3643" s="1"/>
      <c r="X3643" s="1"/>
      <c r="Y3643" s="1"/>
      <c r="Z3643" s="1"/>
      <c r="AA3643" s="1"/>
      <c r="AB3643" s="1"/>
      <c r="AC3643" s="1"/>
      <c r="AD3643" s="1"/>
      <c r="AE3643" s="1"/>
      <c r="AF3643" s="1"/>
      <c r="AG3643" s="1"/>
      <c r="AH3643" s="1"/>
      <c r="AI3643" s="1"/>
      <c r="AJ3643" s="1"/>
      <c r="AK3643" s="1"/>
      <c r="AL3643" s="1"/>
      <c r="AM3643" s="1"/>
      <c r="AN3643" s="1"/>
      <c r="AO3643" s="1"/>
      <c r="AP3643" s="1"/>
      <c r="AQ3643" s="1"/>
      <c r="AR3643" s="1"/>
      <c r="AS3643" s="1"/>
      <c r="AT3643" s="1"/>
      <c r="AU3643" s="1"/>
      <c r="AV3643" s="1"/>
      <c r="AW3643" s="1"/>
      <c r="AX3643" s="1"/>
      <c r="AY3643" s="1"/>
      <c r="AZ3643" s="1"/>
      <c r="BA3643" s="1"/>
      <c r="BB3643" s="1"/>
      <c r="BC3643" s="1"/>
      <c r="BD3643" s="1"/>
      <c r="BE3643" s="1"/>
      <c r="BF3643" s="1"/>
      <c r="BG3643" s="1"/>
      <c r="BH3643" s="1"/>
      <c r="BI3643" s="1"/>
      <c r="BJ3643" s="1"/>
      <c r="BK3643" s="1"/>
      <c r="BL3643" s="1"/>
      <c r="BM3643" s="1"/>
      <c r="BN3643" s="1"/>
      <c r="BO3643" s="1"/>
      <c r="BP3643" s="1"/>
      <c r="BQ3643" s="1"/>
      <c r="BR3643" s="1"/>
      <c r="BS3643" s="1"/>
      <c r="BT3643" s="1"/>
      <c r="BU3643" s="1"/>
      <c r="BV3643" s="1"/>
      <c r="BW3643" s="1"/>
      <c r="BX3643" s="1"/>
      <c r="BY3643" s="1"/>
      <c r="BZ3643" s="1"/>
      <c r="CA3643" s="1"/>
      <c r="CB3643" s="1"/>
      <c r="CC3643" s="1"/>
      <c r="CD3643" s="1"/>
      <c r="CE3643" s="1"/>
      <c r="CF3643" s="1"/>
      <c r="CG3643" s="1"/>
      <c r="CH3643" s="1"/>
      <c r="CI3643" s="1"/>
      <c r="CJ3643" s="1"/>
      <c r="CK3643" s="1"/>
      <c r="CL3643" s="1"/>
      <c r="CM3643" s="1"/>
      <c r="CN3643" s="1"/>
      <c r="CO3643" s="1"/>
      <c r="CP3643" s="1"/>
      <c r="CQ3643" s="1"/>
      <c r="CR3643" s="1"/>
      <c r="CS3643" s="1"/>
      <c r="CT3643" s="1"/>
      <c r="CU3643" s="1"/>
      <c r="CV3643" s="1"/>
      <c r="CW3643" s="1"/>
      <c r="CX3643" s="1"/>
      <c r="CY3643" s="1"/>
      <c r="CZ3643" s="1"/>
      <c r="DA3643" s="1"/>
      <c r="DB3643" s="1"/>
      <c r="DC3643" s="1"/>
      <c r="DD3643" s="1"/>
      <c r="DE3643" s="1"/>
      <c r="DF3643" s="1"/>
      <c r="DG3643" s="1"/>
      <c r="DH3643" s="1"/>
      <c r="DI3643" s="1"/>
      <c r="DJ3643" s="1"/>
      <c r="DK3643" s="1"/>
      <c r="DL3643" s="1"/>
      <c r="DM3643" s="1"/>
      <c r="DN3643" s="1"/>
      <c r="DO3643" s="1"/>
      <c r="DP3643" s="1"/>
      <c r="DQ3643" s="1"/>
      <c r="DR3643" s="1"/>
      <c r="DS3643" s="1"/>
      <c r="DT3643" s="1"/>
      <c r="DU3643" s="1"/>
      <c r="DV3643" s="1"/>
      <c r="DW3643" s="1"/>
      <c r="DX3643" s="1"/>
      <c r="DY3643" s="1"/>
      <c r="DZ3643" s="1"/>
      <c r="EA3643" s="1"/>
      <c r="EB3643" s="1"/>
      <c r="EC3643" s="1"/>
      <c r="ED3643" s="1"/>
      <c r="EE3643" s="1"/>
      <c r="EF3643" s="1"/>
      <c r="EG3643" s="1"/>
      <c r="EH3643" s="1"/>
      <c r="EI3643" s="1"/>
      <c r="EJ3643" s="1"/>
      <c r="EK3643" s="1"/>
      <c r="EL3643" s="1"/>
      <c r="EM3643" s="1"/>
      <c r="EN3643" s="1"/>
      <c r="EO3643" s="1"/>
      <c r="EP3643" s="1"/>
      <c r="EQ3643" s="1"/>
      <c r="ER3643" s="1"/>
      <c r="ES3643" s="1"/>
      <c r="ET3643" s="1"/>
      <c r="EU3643" s="1"/>
      <c r="EV3643" s="1"/>
      <c r="EW3643" s="1"/>
      <c r="EX3643" s="1"/>
      <c r="EY3643" s="1"/>
      <c r="EZ3643" s="1"/>
      <c r="FA3643" s="1"/>
      <c r="FB3643" s="1"/>
      <c r="FC3643" s="1"/>
      <c r="FD3643" s="1"/>
      <c r="FE3643" s="1"/>
      <c r="FF3643" s="1"/>
      <c r="FG3643" s="1"/>
      <c r="FH3643" s="1"/>
      <c r="FI3643" s="1"/>
      <c r="FJ3643" s="1"/>
      <c r="FK3643" s="1"/>
      <c r="FL3643" s="1"/>
      <c r="FM3643" s="1"/>
      <c r="FN3643" s="1"/>
      <c r="FO3643" s="1"/>
      <c r="FP3643" s="1"/>
      <c r="FQ3643" s="1"/>
      <c r="FR3643" s="1"/>
      <c r="FS3643" s="1"/>
      <c r="FT3643" s="1"/>
      <c r="FU3643" s="1"/>
      <c r="FV3643" s="1"/>
      <c r="FW3643" s="1"/>
      <c r="FX3643" s="1"/>
      <c r="FY3643" s="1"/>
      <c r="FZ3643" s="1"/>
      <c r="GA3643" s="1"/>
      <c r="GB3643" s="1"/>
      <c r="GC3643" s="1"/>
      <c r="GD3643" s="1"/>
      <c r="GE3643" s="1"/>
      <c r="GF3643" s="1"/>
      <c r="GG3643" s="1"/>
      <c r="GH3643" s="1"/>
      <c r="GI3643" s="1"/>
      <c r="GJ3643" s="1"/>
      <c r="GK3643" s="1"/>
      <c r="GL3643" s="1"/>
      <c r="GM3643" s="1"/>
      <c r="GN3643" s="1"/>
      <c r="GO3643" s="1"/>
    </row>
    <row r="3644" spans="1:197" s="40" customFormat="1" x14ac:dyDescent="0.25">
      <c r="A3644" s="41"/>
      <c r="B3644" s="4"/>
      <c r="C3644" s="41"/>
      <c r="D3644" s="42"/>
      <c r="E3644" s="42"/>
      <c r="F3644" s="42"/>
      <c r="G3644" s="1"/>
      <c r="H3644" s="1"/>
      <c r="I3644" s="1"/>
      <c r="J3644" s="1"/>
      <c r="K3644" s="1"/>
      <c r="L3644" s="1"/>
      <c r="M3644" s="2"/>
      <c r="N3644" s="1"/>
      <c r="O3644" s="1"/>
      <c r="P3644" s="1"/>
      <c r="Q3644" s="1"/>
      <c r="R3644" s="1"/>
      <c r="S3644" s="1"/>
      <c r="T3644" s="1"/>
      <c r="U3644" s="1"/>
      <c r="V3644" s="1"/>
      <c r="W3644" s="1"/>
      <c r="X3644" s="1"/>
      <c r="Y3644" s="1"/>
      <c r="Z3644" s="1"/>
      <c r="AA3644" s="1"/>
      <c r="AB3644" s="1"/>
      <c r="AC3644" s="1"/>
      <c r="AD3644" s="1"/>
      <c r="AE3644" s="1"/>
      <c r="AF3644" s="1"/>
      <c r="AG3644" s="1"/>
      <c r="AH3644" s="1"/>
      <c r="AI3644" s="1"/>
      <c r="AJ3644" s="1"/>
      <c r="AK3644" s="1"/>
      <c r="AL3644" s="1"/>
      <c r="AM3644" s="1"/>
      <c r="AN3644" s="1"/>
      <c r="AO3644" s="1"/>
      <c r="AP3644" s="1"/>
      <c r="AQ3644" s="1"/>
      <c r="AR3644" s="1"/>
      <c r="AS3644" s="1"/>
      <c r="AT3644" s="1"/>
      <c r="AU3644" s="1"/>
      <c r="AV3644" s="1"/>
      <c r="AW3644" s="1"/>
      <c r="AX3644" s="1"/>
      <c r="AY3644" s="1"/>
      <c r="AZ3644" s="1"/>
      <c r="BA3644" s="1"/>
      <c r="BB3644" s="1"/>
      <c r="BC3644" s="1"/>
      <c r="BD3644" s="1"/>
      <c r="BE3644" s="1"/>
      <c r="BF3644" s="1"/>
      <c r="BG3644" s="1"/>
      <c r="BH3644" s="1"/>
      <c r="BI3644" s="1"/>
      <c r="BJ3644" s="1"/>
      <c r="BK3644" s="1"/>
      <c r="BL3644" s="1"/>
      <c r="BM3644" s="1"/>
      <c r="BN3644" s="1"/>
      <c r="BO3644" s="1"/>
      <c r="BP3644" s="1"/>
      <c r="BQ3644" s="1"/>
      <c r="BR3644" s="1"/>
      <c r="BS3644" s="1"/>
      <c r="BT3644" s="1"/>
      <c r="BU3644" s="1"/>
      <c r="BV3644" s="1"/>
      <c r="BW3644" s="1"/>
      <c r="BX3644" s="1"/>
      <c r="BY3644" s="1"/>
      <c r="BZ3644" s="1"/>
      <c r="CA3644" s="1"/>
      <c r="CB3644" s="1"/>
      <c r="CC3644" s="1"/>
      <c r="CD3644" s="1"/>
      <c r="CE3644" s="1"/>
      <c r="CF3644" s="1"/>
      <c r="CG3644" s="1"/>
      <c r="CH3644" s="1"/>
      <c r="CI3644" s="1"/>
      <c r="CJ3644" s="1"/>
      <c r="CK3644" s="1"/>
      <c r="CL3644" s="1"/>
      <c r="CM3644" s="1"/>
      <c r="CN3644" s="1"/>
      <c r="CO3644" s="1"/>
      <c r="CP3644" s="1"/>
      <c r="CQ3644" s="1"/>
      <c r="CR3644" s="1"/>
      <c r="CS3644" s="1"/>
      <c r="CT3644" s="1"/>
      <c r="CU3644" s="1"/>
      <c r="CV3644" s="1"/>
      <c r="CW3644" s="1"/>
      <c r="CX3644" s="1"/>
      <c r="CY3644" s="1"/>
      <c r="CZ3644" s="1"/>
      <c r="DA3644" s="1"/>
      <c r="DB3644" s="1"/>
      <c r="DC3644" s="1"/>
      <c r="DD3644" s="1"/>
      <c r="DE3644" s="1"/>
      <c r="DF3644" s="1"/>
      <c r="DG3644" s="1"/>
      <c r="DH3644" s="1"/>
      <c r="DI3644" s="1"/>
      <c r="DJ3644" s="1"/>
      <c r="DK3644" s="1"/>
      <c r="DL3644" s="1"/>
      <c r="DM3644" s="1"/>
      <c r="DN3644" s="1"/>
      <c r="DO3644" s="1"/>
      <c r="DP3644" s="1"/>
      <c r="DQ3644" s="1"/>
      <c r="DR3644" s="1"/>
      <c r="DS3644" s="1"/>
      <c r="DT3644" s="1"/>
      <c r="DU3644" s="1"/>
      <c r="DV3644" s="1"/>
      <c r="DW3644" s="1"/>
      <c r="DX3644" s="1"/>
      <c r="DY3644" s="1"/>
      <c r="DZ3644" s="1"/>
      <c r="EA3644" s="1"/>
      <c r="EB3644" s="1"/>
      <c r="EC3644" s="1"/>
      <c r="ED3644" s="1"/>
      <c r="EE3644" s="1"/>
      <c r="EF3644" s="1"/>
      <c r="EG3644" s="1"/>
      <c r="EH3644" s="1"/>
      <c r="EI3644" s="1"/>
      <c r="EJ3644" s="1"/>
      <c r="EK3644" s="1"/>
      <c r="EL3644" s="1"/>
      <c r="EM3644" s="1"/>
      <c r="EN3644" s="1"/>
      <c r="EO3644" s="1"/>
      <c r="EP3644" s="1"/>
      <c r="EQ3644" s="1"/>
      <c r="ER3644" s="1"/>
      <c r="ES3644" s="1"/>
      <c r="ET3644" s="1"/>
      <c r="EU3644" s="1"/>
      <c r="EV3644" s="1"/>
      <c r="EW3644" s="1"/>
      <c r="EX3644" s="1"/>
      <c r="EY3644" s="1"/>
      <c r="EZ3644" s="1"/>
      <c r="FA3644" s="1"/>
      <c r="FB3644" s="1"/>
      <c r="FC3644" s="1"/>
      <c r="FD3644" s="1"/>
      <c r="FE3644" s="1"/>
      <c r="FF3644" s="1"/>
      <c r="FG3644" s="1"/>
      <c r="FH3644" s="1"/>
      <c r="FI3644" s="1"/>
      <c r="FJ3644" s="1"/>
      <c r="FK3644" s="1"/>
      <c r="FL3644" s="1"/>
      <c r="FM3644" s="1"/>
      <c r="FN3644" s="1"/>
      <c r="FO3644" s="1"/>
      <c r="FP3644" s="1"/>
      <c r="FQ3644" s="1"/>
      <c r="FR3644" s="1"/>
      <c r="FS3644" s="1"/>
      <c r="FT3644" s="1"/>
      <c r="FU3644" s="1"/>
      <c r="FV3644" s="1"/>
      <c r="FW3644" s="1"/>
      <c r="FX3644" s="1"/>
      <c r="FY3644" s="1"/>
      <c r="FZ3644" s="1"/>
      <c r="GA3644" s="1"/>
      <c r="GB3644" s="1"/>
      <c r="GC3644" s="1"/>
      <c r="GD3644" s="1"/>
      <c r="GE3644" s="1"/>
      <c r="GF3644" s="1"/>
      <c r="GG3644" s="1"/>
      <c r="GH3644" s="1"/>
      <c r="GI3644" s="1"/>
      <c r="GJ3644" s="1"/>
      <c r="GK3644" s="1"/>
      <c r="GL3644" s="1"/>
      <c r="GM3644" s="1"/>
      <c r="GN3644" s="1"/>
      <c r="GO3644" s="1"/>
    </row>
    <row r="3645" spans="1:197" s="40" customFormat="1" x14ac:dyDescent="0.25">
      <c r="A3645" s="41"/>
      <c r="B3645" s="4"/>
      <c r="C3645" s="41"/>
      <c r="D3645" s="42"/>
      <c r="E3645" s="42"/>
      <c r="F3645" s="42"/>
      <c r="G3645" s="1"/>
      <c r="H3645" s="1"/>
      <c r="I3645" s="1"/>
      <c r="J3645" s="1"/>
      <c r="K3645" s="1"/>
      <c r="L3645" s="1"/>
      <c r="M3645" s="2"/>
      <c r="N3645" s="1"/>
      <c r="O3645" s="1"/>
      <c r="P3645" s="1"/>
      <c r="Q3645" s="1"/>
      <c r="R3645" s="1"/>
      <c r="S3645" s="1"/>
      <c r="T3645" s="1"/>
      <c r="U3645" s="1"/>
      <c r="V3645" s="1"/>
      <c r="W3645" s="1"/>
      <c r="X3645" s="1"/>
      <c r="Y3645" s="1"/>
      <c r="Z3645" s="1"/>
      <c r="AA3645" s="1"/>
      <c r="AB3645" s="1"/>
      <c r="AC3645" s="1"/>
      <c r="AD3645" s="1"/>
      <c r="AE3645" s="1"/>
      <c r="AF3645" s="1"/>
      <c r="AG3645" s="1"/>
      <c r="AH3645" s="1"/>
      <c r="AI3645" s="1"/>
      <c r="AJ3645" s="1"/>
      <c r="AK3645" s="1"/>
      <c r="AL3645" s="1"/>
      <c r="AM3645" s="1"/>
      <c r="AN3645" s="1"/>
      <c r="AO3645" s="1"/>
      <c r="AP3645" s="1"/>
      <c r="AQ3645" s="1"/>
      <c r="AR3645" s="1"/>
      <c r="AS3645" s="1"/>
      <c r="AT3645" s="1"/>
      <c r="AU3645" s="1"/>
      <c r="AV3645" s="1"/>
      <c r="AW3645" s="1"/>
      <c r="AX3645" s="1"/>
      <c r="AY3645" s="1"/>
      <c r="AZ3645" s="1"/>
      <c r="BA3645" s="1"/>
      <c r="BB3645" s="1"/>
      <c r="BC3645" s="1"/>
      <c r="BD3645" s="1"/>
      <c r="BE3645" s="1"/>
      <c r="BF3645" s="1"/>
      <c r="BG3645" s="1"/>
      <c r="BH3645" s="1"/>
      <c r="BI3645" s="1"/>
      <c r="BJ3645" s="1"/>
      <c r="BK3645" s="1"/>
      <c r="BL3645" s="1"/>
      <c r="BM3645" s="1"/>
      <c r="BN3645" s="1"/>
      <c r="BO3645" s="1"/>
      <c r="BP3645" s="1"/>
      <c r="BQ3645" s="1"/>
      <c r="BR3645" s="1"/>
      <c r="BS3645" s="1"/>
      <c r="BT3645" s="1"/>
      <c r="BU3645" s="1"/>
      <c r="BV3645" s="1"/>
      <c r="BW3645" s="1"/>
      <c r="BX3645" s="1"/>
      <c r="BY3645" s="1"/>
      <c r="BZ3645" s="1"/>
      <c r="CA3645" s="1"/>
      <c r="CB3645" s="1"/>
      <c r="CC3645" s="1"/>
      <c r="CD3645" s="1"/>
      <c r="CE3645" s="1"/>
      <c r="CF3645" s="1"/>
      <c r="CG3645" s="1"/>
      <c r="CH3645" s="1"/>
      <c r="CI3645" s="1"/>
      <c r="CJ3645" s="1"/>
      <c r="CK3645" s="1"/>
      <c r="CL3645" s="1"/>
      <c r="CM3645" s="1"/>
      <c r="CN3645" s="1"/>
      <c r="CO3645" s="1"/>
      <c r="CP3645" s="1"/>
      <c r="CQ3645" s="1"/>
      <c r="CR3645" s="1"/>
      <c r="CS3645" s="1"/>
      <c r="CT3645" s="1"/>
      <c r="CU3645" s="1"/>
      <c r="CV3645" s="1"/>
      <c r="CW3645" s="1"/>
      <c r="CX3645" s="1"/>
      <c r="CY3645" s="1"/>
      <c r="CZ3645" s="1"/>
      <c r="DA3645" s="1"/>
      <c r="DB3645" s="1"/>
      <c r="DC3645" s="1"/>
      <c r="DD3645" s="1"/>
      <c r="DE3645" s="1"/>
      <c r="DF3645" s="1"/>
      <c r="DG3645" s="1"/>
      <c r="DH3645" s="1"/>
      <c r="DI3645" s="1"/>
      <c r="DJ3645" s="1"/>
      <c r="DK3645" s="1"/>
      <c r="DL3645" s="1"/>
      <c r="DM3645" s="1"/>
      <c r="DN3645" s="1"/>
      <c r="DO3645" s="1"/>
      <c r="DP3645" s="1"/>
      <c r="DQ3645" s="1"/>
      <c r="DR3645" s="1"/>
      <c r="DS3645" s="1"/>
      <c r="DT3645" s="1"/>
      <c r="DU3645" s="1"/>
      <c r="DV3645" s="1"/>
      <c r="DW3645" s="1"/>
      <c r="DX3645" s="1"/>
      <c r="DY3645" s="1"/>
      <c r="DZ3645" s="1"/>
      <c r="EA3645" s="1"/>
      <c r="EB3645" s="1"/>
      <c r="EC3645" s="1"/>
      <c r="ED3645" s="1"/>
      <c r="EE3645" s="1"/>
      <c r="EF3645" s="1"/>
      <c r="EG3645" s="1"/>
      <c r="EH3645" s="1"/>
      <c r="EI3645" s="1"/>
      <c r="EJ3645" s="1"/>
      <c r="EK3645" s="1"/>
      <c r="EL3645" s="1"/>
      <c r="EM3645" s="1"/>
      <c r="EN3645" s="1"/>
      <c r="EO3645" s="1"/>
      <c r="EP3645" s="1"/>
      <c r="EQ3645" s="1"/>
      <c r="ER3645" s="1"/>
      <c r="ES3645" s="1"/>
      <c r="ET3645" s="1"/>
      <c r="EU3645" s="1"/>
      <c r="EV3645" s="1"/>
      <c r="EW3645" s="1"/>
      <c r="EX3645" s="1"/>
      <c r="EY3645" s="1"/>
      <c r="EZ3645" s="1"/>
      <c r="FA3645" s="1"/>
      <c r="FB3645" s="1"/>
      <c r="FC3645" s="1"/>
      <c r="FD3645" s="1"/>
      <c r="FE3645" s="1"/>
      <c r="FF3645" s="1"/>
      <c r="FG3645" s="1"/>
      <c r="FH3645" s="1"/>
      <c r="FI3645" s="1"/>
      <c r="FJ3645" s="1"/>
      <c r="FK3645" s="1"/>
      <c r="FL3645" s="1"/>
      <c r="FM3645" s="1"/>
      <c r="FN3645" s="1"/>
      <c r="FO3645" s="1"/>
      <c r="FP3645" s="1"/>
      <c r="FQ3645" s="1"/>
      <c r="FR3645" s="1"/>
      <c r="FS3645" s="1"/>
      <c r="FT3645" s="1"/>
      <c r="FU3645" s="1"/>
      <c r="FV3645" s="1"/>
      <c r="FW3645" s="1"/>
      <c r="FX3645" s="1"/>
      <c r="FY3645" s="1"/>
      <c r="FZ3645" s="1"/>
      <c r="GA3645" s="1"/>
      <c r="GB3645" s="1"/>
      <c r="GC3645" s="1"/>
      <c r="GD3645" s="1"/>
      <c r="GE3645" s="1"/>
      <c r="GF3645" s="1"/>
      <c r="GG3645" s="1"/>
      <c r="GH3645" s="1"/>
      <c r="GI3645" s="1"/>
      <c r="GJ3645" s="1"/>
      <c r="GK3645" s="1"/>
      <c r="GL3645" s="1"/>
      <c r="GM3645" s="1"/>
      <c r="GN3645" s="1"/>
      <c r="GO3645" s="1"/>
    </row>
    <row r="3646" spans="1:197" s="40" customFormat="1" x14ac:dyDescent="0.25">
      <c r="A3646" s="41"/>
      <c r="B3646" s="4"/>
      <c r="C3646" s="41"/>
      <c r="D3646" s="42"/>
      <c r="E3646" s="42"/>
      <c r="F3646" s="42"/>
      <c r="G3646" s="1"/>
      <c r="H3646" s="1"/>
      <c r="I3646" s="1"/>
      <c r="J3646" s="1"/>
      <c r="K3646" s="1"/>
      <c r="L3646" s="1"/>
      <c r="M3646" s="2"/>
      <c r="N3646" s="1"/>
      <c r="O3646" s="1"/>
      <c r="P3646" s="1"/>
      <c r="Q3646" s="1"/>
      <c r="R3646" s="1"/>
      <c r="S3646" s="1"/>
      <c r="T3646" s="1"/>
      <c r="U3646" s="1"/>
      <c r="V3646" s="1"/>
      <c r="W3646" s="1"/>
      <c r="X3646" s="1"/>
      <c r="Y3646" s="1"/>
      <c r="Z3646" s="1"/>
      <c r="AA3646" s="1"/>
      <c r="AB3646" s="1"/>
      <c r="AC3646" s="1"/>
      <c r="AD3646" s="1"/>
      <c r="AE3646" s="1"/>
      <c r="AF3646" s="1"/>
      <c r="AG3646" s="1"/>
      <c r="AH3646" s="1"/>
      <c r="AI3646" s="1"/>
      <c r="AJ3646" s="1"/>
      <c r="AK3646" s="1"/>
      <c r="AL3646" s="1"/>
      <c r="AM3646" s="1"/>
      <c r="AN3646" s="1"/>
      <c r="AO3646" s="1"/>
      <c r="AP3646" s="1"/>
      <c r="AQ3646" s="1"/>
      <c r="AR3646" s="1"/>
      <c r="AS3646" s="1"/>
      <c r="AT3646" s="1"/>
      <c r="AU3646" s="1"/>
      <c r="AV3646" s="1"/>
      <c r="AW3646" s="1"/>
      <c r="AX3646" s="1"/>
      <c r="AY3646" s="1"/>
      <c r="AZ3646" s="1"/>
      <c r="BA3646" s="1"/>
      <c r="BB3646" s="1"/>
      <c r="BC3646" s="1"/>
      <c r="BD3646" s="1"/>
      <c r="BE3646" s="1"/>
      <c r="BF3646" s="1"/>
      <c r="BG3646" s="1"/>
      <c r="BH3646" s="1"/>
      <c r="BI3646" s="1"/>
      <c r="BJ3646" s="1"/>
      <c r="BK3646" s="1"/>
      <c r="BL3646" s="1"/>
      <c r="BM3646" s="1"/>
      <c r="BN3646" s="1"/>
      <c r="BO3646" s="1"/>
      <c r="BP3646" s="1"/>
      <c r="BQ3646" s="1"/>
      <c r="BR3646" s="1"/>
      <c r="BS3646" s="1"/>
      <c r="BT3646" s="1"/>
      <c r="BU3646" s="1"/>
      <c r="BV3646" s="1"/>
      <c r="BW3646" s="1"/>
      <c r="BX3646" s="1"/>
      <c r="BY3646" s="1"/>
      <c r="BZ3646" s="1"/>
      <c r="CA3646" s="1"/>
      <c r="CB3646" s="1"/>
      <c r="CC3646" s="1"/>
      <c r="CD3646" s="1"/>
      <c r="CE3646" s="1"/>
      <c r="CF3646" s="1"/>
      <c r="CG3646" s="1"/>
      <c r="CH3646" s="1"/>
      <c r="CI3646" s="1"/>
      <c r="CJ3646" s="1"/>
      <c r="CK3646" s="1"/>
      <c r="CL3646" s="1"/>
      <c r="CM3646" s="1"/>
      <c r="CN3646" s="1"/>
      <c r="CO3646" s="1"/>
      <c r="CP3646" s="1"/>
      <c r="CQ3646" s="1"/>
      <c r="CR3646" s="1"/>
      <c r="CS3646" s="1"/>
      <c r="CT3646" s="1"/>
      <c r="CU3646" s="1"/>
      <c r="CV3646" s="1"/>
      <c r="CW3646" s="1"/>
      <c r="CX3646" s="1"/>
      <c r="CY3646" s="1"/>
      <c r="CZ3646" s="1"/>
      <c r="DA3646" s="1"/>
      <c r="DB3646" s="1"/>
      <c r="DC3646" s="1"/>
      <c r="DD3646" s="1"/>
      <c r="DE3646" s="1"/>
      <c r="DF3646" s="1"/>
      <c r="DG3646" s="1"/>
      <c r="DH3646" s="1"/>
      <c r="DI3646" s="1"/>
      <c r="DJ3646" s="1"/>
      <c r="DK3646" s="1"/>
      <c r="DL3646" s="1"/>
      <c r="DM3646" s="1"/>
      <c r="DN3646" s="1"/>
      <c r="DO3646" s="1"/>
      <c r="DP3646" s="1"/>
      <c r="DQ3646" s="1"/>
      <c r="DR3646" s="1"/>
      <c r="DS3646" s="1"/>
      <c r="DT3646" s="1"/>
      <c r="DU3646" s="1"/>
      <c r="DV3646" s="1"/>
      <c r="DW3646" s="1"/>
      <c r="DX3646" s="1"/>
      <c r="DY3646" s="1"/>
      <c r="DZ3646" s="1"/>
      <c r="EA3646" s="1"/>
      <c r="EB3646" s="1"/>
      <c r="EC3646" s="1"/>
      <c r="ED3646" s="1"/>
      <c r="EE3646" s="1"/>
      <c r="EF3646" s="1"/>
      <c r="EG3646" s="1"/>
      <c r="EH3646" s="1"/>
      <c r="EI3646" s="1"/>
      <c r="EJ3646" s="1"/>
      <c r="EK3646" s="1"/>
      <c r="EL3646" s="1"/>
      <c r="EM3646" s="1"/>
      <c r="EN3646" s="1"/>
      <c r="EO3646" s="1"/>
      <c r="EP3646" s="1"/>
      <c r="EQ3646" s="1"/>
      <c r="ER3646" s="1"/>
      <c r="ES3646" s="1"/>
      <c r="ET3646" s="1"/>
      <c r="EU3646" s="1"/>
      <c r="EV3646" s="1"/>
      <c r="EW3646" s="1"/>
      <c r="EX3646" s="1"/>
      <c r="EY3646" s="1"/>
      <c r="EZ3646" s="1"/>
      <c r="FA3646" s="1"/>
      <c r="FB3646" s="1"/>
      <c r="FC3646" s="1"/>
      <c r="FD3646" s="1"/>
      <c r="FE3646" s="1"/>
      <c r="FF3646" s="1"/>
      <c r="FG3646" s="1"/>
      <c r="FH3646" s="1"/>
      <c r="FI3646" s="1"/>
      <c r="FJ3646" s="1"/>
      <c r="FK3646" s="1"/>
      <c r="FL3646" s="1"/>
      <c r="FM3646" s="1"/>
      <c r="FN3646" s="1"/>
      <c r="FO3646" s="1"/>
      <c r="FP3646" s="1"/>
      <c r="FQ3646" s="1"/>
      <c r="FR3646" s="1"/>
      <c r="FS3646" s="1"/>
      <c r="FT3646" s="1"/>
      <c r="FU3646" s="1"/>
      <c r="FV3646" s="1"/>
      <c r="FW3646" s="1"/>
      <c r="FX3646" s="1"/>
      <c r="FY3646" s="1"/>
      <c r="FZ3646" s="1"/>
      <c r="GA3646" s="1"/>
      <c r="GB3646" s="1"/>
      <c r="GC3646" s="1"/>
      <c r="GD3646" s="1"/>
      <c r="GE3646" s="1"/>
      <c r="GF3646" s="1"/>
      <c r="GG3646" s="1"/>
      <c r="GH3646" s="1"/>
      <c r="GI3646" s="1"/>
      <c r="GJ3646" s="1"/>
      <c r="GK3646" s="1"/>
      <c r="GL3646" s="1"/>
      <c r="GM3646" s="1"/>
      <c r="GN3646" s="1"/>
      <c r="GO3646" s="1"/>
    </row>
    <row r="3647" spans="1:197" s="40" customFormat="1" x14ac:dyDescent="0.25">
      <c r="A3647" s="41"/>
      <c r="B3647" s="4"/>
      <c r="C3647" s="41"/>
      <c r="D3647" s="42"/>
      <c r="E3647" s="42"/>
      <c r="F3647" s="42"/>
      <c r="G3647" s="1"/>
      <c r="H3647" s="1"/>
      <c r="I3647" s="1"/>
      <c r="J3647" s="1"/>
      <c r="K3647" s="1"/>
      <c r="L3647" s="1"/>
      <c r="M3647" s="2"/>
      <c r="N3647" s="1"/>
      <c r="O3647" s="1"/>
      <c r="P3647" s="1"/>
      <c r="Q3647" s="1"/>
      <c r="R3647" s="1"/>
      <c r="S3647" s="1"/>
      <c r="T3647" s="1"/>
      <c r="U3647" s="1"/>
      <c r="V3647" s="1"/>
      <c r="W3647" s="1"/>
      <c r="X3647" s="1"/>
      <c r="Y3647" s="1"/>
      <c r="Z3647" s="1"/>
      <c r="AA3647" s="1"/>
      <c r="AB3647" s="1"/>
      <c r="AC3647" s="1"/>
      <c r="AD3647" s="1"/>
      <c r="AE3647" s="1"/>
      <c r="AF3647" s="1"/>
      <c r="AG3647" s="1"/>
      <c r="AH3647" s="1"/>
      <c r="AI3647" s="1"/>
      <c r="AJ3647" s="1"/>
      <c r="AK3647" s="1"/>
      <c r="AL3647" s="1"/>
      <c r="AM3647" s="1"/>
      <c r="AN3647" s="1"/>
      <c r="AO3647" s="1"/>
      <c r="AP3647" s="1"/>
      <c r="AQ3647" s="1"/>
      <c r="AR3647" s="1"/>
      <c r="AS3647" s="1"/>
      <c r="AT3647" s="1"/>
      <c r="AU3647" s="1"/>
      <c r="AV3647" s="1"/>
      <c r="AW3647" s="1"/>
      <c r="AX3647" s="1"/>
      <c r="AY3647" s="1"/>
      <c r="AZ3647" s="1"/>
      <c r="BA3647" s="1"/>
      <c r="BB3647" s="1"/>
      <c r="BC3647" s="1"/>
      <c r="BD3647" s="1"/>
      <c r="BE3647" s="1"/>
      <c r="BF3647" s="1"/>
      <c r="BG3647" s="1"/>
      <c r="BH3647" s="1"/>
      <c r="BI3647" s="1"/>
      <c r="BJ3647" s="1"/>
      <c r="BK3647" s="1"/>
      <c r="BL3647" s="1"/>
      <c r="BM3647" s="1"/>
      <c r="BN3647" s="1"/>
      <c r="BO3647" s="1"/>
      <c r="BP3647" s="1"/>
      <c r="BQ3647" s="1"/>
      <c r="BR3647" s="1"/>
      <c r="BS3647" s="1"/>
      <c r="BT3647" s="1"/>
      <c r="BU3647" s="1"/>
      <c r="BV3647" s="1"/>
      <c r="BW3647" s="1"/>
      <c r="BX3647" s="1"/>
      <c r="BY3647" s="1"/>
      <c r="BZ3647" s="1"/>
      <c r="CA3647" s="1"/>
      <c r="CB3647" s="1"/>
      <c r="CC3647" s="1"/>
      <c r="CD3647" s="1"/>
      <c r="CE3647" s="1"/>
      <c r="CF3647" s="1"/>
      <c r="CG3647" s="1"/>
      <c r="CH3647" s="1"/>
      <c r="CI3647" s="1"/>
      <c r="CJ3647" s="1"/>
      <c r="CK3647" s="1"/>
      <c r="CL3647" s="1"/>
      <c r="CM3647" s="1"/>
      <c r="CN3647" s="1"/>
      <c r="CO3647" s="1"/>
      <c r="CP3647" s="1"/>
      <c r="CQ3647" s="1"/>
      <c r="CR3647" s="1"/>
      <c r="CS3647" s="1"/>
      <c r="CT3647" s="1"/>
      <c r="CU3647" s="1"/>
      <c r="CV3647" s="1"/>
      <c r="CW3647" s="1"/>
      <c r="CX3647" s="1"/>
      <c r="CY3647" s="1"/>
      <c r="CZ3647" s="1"/>
      <c r="DA3647" s="1"/>
      <c r="DB3647" s="1"/>
      <c r="DC3647" s="1"/>
      <c r="DD3647" s="1"/>
      <c r="DE3647" s="1"/>
      <c r="DF3647" s="1"/>
      <c r="DG3647" s="1"/>
      <c r="DH3647" s="1"/>
      <c r="DI3647" s="1"/>
      <c r="DJ3647" s="1"/>
      <c r="DK3647" s="1"/>
      <c r="DL3647" s="1"/>
      <c r="DM3647" s="1"/>
      <c r="DN3647" s="1"/>
      <c r="DO3647" s="1"/>
      <c r="DP3647" s="1"/>
      <c r="DQ3647" s="1"/>
      <c r="DR3647" s="1"/>
      <c r="DS3647" s="1"/>
      <c r="DT3647" s="1"/>
      <c r="DU3647" s="1"/>
      <c r="DV3647" s="1"/>
      <c r="DW3647" s="1"/>
      <c r="DX3647" s="1"/>
      <c r="DY3647" s="1"/>
      <c r="DZ3647" s="1"/>
      <c r="EA3647" s="1"/>
      <c r="EB3647" s="1"/>
      <c r="EC3647" s="1"/>
      <c r="ED3647" s="1"/>
      <c r="EE3647" s="1"/>
      <c r="EF3647" s="1"/>
      <c r="EG3647" s="1"/>
      <c r="EH3647" s="1"/>
      <c r="EI3647" s="1"/>
      <c r="EJ3647" s="1"/>
      <c r="EK3647" s="1"/>
      <c r="EL3647" s="1"/>
      <c r="EM3647" s="1"/>
      <c r="EN3647" s="1"/>
      <c r="EO3647" s="1"/>
      <c r="EP3647" s="1"/>
      <c r="EQ3647" s="1"/>
      <c r="ER3647" s="1"/>
      <c r="ES3647" s="1"/>
      <c r="ET3647" s="1"/>
      <c r="EU3647" s="1"/>
      <c r="EV3647" s="1"/>
      <c r="EW3647" s="1"/>
      <c r="EX3647" s="1"/>
      <c r="EY3647" s="1"/>
      <c r="EZ3647" s="1"/>
      <c r="FA3647" s="1"/>
      <c r="FB3647" s="1"/>
      <c r="FC3647" s="1"/>
      <c r="FD3647" s="1"/>
      <c r="FE3647" s="1"/>
      <c r="FF3647" s="1"/>
      <c r="FG3647" s="1"/>
      <c r="FH3647" s="1"/>
      <c r="FI3647" s="1"/>
      <c r="FJ3647" s="1"/>
      <c r="FK3647" s="1"/>
      <c r="FL3647" s="1"/>
      <c r="FM3647" s="1"/>
      <c r="FN3647" s="1"/>
      <c r="FO3647" s="1"/>
      <c r="FP3647" s="1"/>
      <c r="FQ3647" s="1"/>
      <c r="FR3647" s="1"/>
      <c r="FS3647" s="1"/>
      <c r="FT3647" s="1"/>
      <c r="FU3647" s="1"/>
      <c r="FV3647" s="1"/>
      <c r="FW3647" s="1"/>
      <c r="FX3647" s="1"/>
      <c r="FY3647" s="1"/>
      <c r="FZ3647" s="1"/>
      <c r="GA3647" s="1"/>
      <c r="GB3647" s="1"/>
      <c r="GC3647" s="1"/>
      <c r="GD3647" s="1"/>
      <c r="GE3647" s="1"/>
      <c r="GF3647" s="1"/>
      <c r="GG3647" s="1"/>
      <c r="GH3647" s="1"/>
      <c r="GI3647" s="1"/>
      <c r="GJ3647" s="1"/>
      <c r="GK3647" s="1"/>
      <c r="GL3647" s="1"/>
      <c r="GM3647" s="1"/>
      <c r="GN3647" s="1"/>
      <c r="GO3647" s="1"/>
    </row>
    <row r="3648" spans="1:197" s="40" customFormat="1" x14ac:dyDescent="0.25">
      <c r="A3648" s="41"/>
      <c r="B3648" s="4"/>
      <c r="C3648" s="41"/>
      <c r="D3648" s="42"/>
      <c r="E3648" s="42"/>
      <c r="F3648" s="42"/>
      <c r="G3648" s="1"/>
      <c r="H3648" s="1"/>
      <c r="I3648" s="1"/>
      <c r="J3648" s="1"/>
      <c r="K3648" s="1"/>
      <c r="L3648" s="1"/>
      <c r="M3648" s="2"/>
      <c r="N3648" s="1"/>
      <c r="O3648" s="1"/>
      <c r="P3648" s="1"/>
      <c r="Q3648" s="1"/>
      <c r="R3648" s="1"/>
      <c r="S3648" s="1"/>
      <c r="T3648" s="1"/>
      <c r="U3648" s="1"/>
      <c r="V3648" s="1"/>
      <c r="W3648" s="1"/>
      <c r="X3648" s="1"/>
      <c r="Y3648" s="1"/>
      <c r="Z3648" s="1"/>
      <c r="AA3648" s="1"/>
      <c r="AB3648" s="1"/>
      <c r="AC3648" s="1"/>
      <c r="AD3648" s="1"/>
      <c r="AE3648" s="1"/>
      <c r="AF3648" s="1"/>
      <c r="AG3648" s="1"/>
      <c r="AH3648" s="1"/>
      <c r="AI3648" s="1"/>
      <c r="AJ3648" s="1"/>
      <c r="AK3648" s="1"/>
      <c r="AL3648" s="1"/>
      <c r="AM3648" s="1"/>
      <c r="AN3648" s="1"/>
      <c r="AO3648" s="1"/>
      <c r="AP3648" s="1"/>
      <c r="AQ3648" s="1"/>
      <c r="AR3648" s="1"/>
      <c r="AS3648" s="1"/>
      <c r="AT3648" s="1"/>
      <c r="AU3648" s="1"/>
      <c r="AV3648" s="1"/>
      <c r="AW3648" s="1"/>
      <c r="AX3648" s="1"/>
      <c r="AY3648" s="1"/>
      <c r="AZ3648" s="1"/>
      <c r="BA3648" s="1"/>
      <c r="BB3648" s="1"/>
      <c r="BC3648" s="1"/>
      <c r="BD3648" s="1"/>
      <c r="BE3648" s="1"/>
      <c r="BF3648" s="1"/>
      <c r="BG3648" s="1"/>
      <c r="BH3648" s="1"/>
      <c r="BI3648" s="1"/>
      <c r="BJ3648" s="1"/>
      <c r="BK3648" s="1"/>
      <c r="BL3648" s="1"/>
      <c r="BM3648" s="1"/>
      <c r="BN3648" s="1"/>
      <c r="BO3648" s="1"/>
      <c r="BP3648" s="1"/>
      <c r="BQ3648" s="1"/>
      <c r="BR3648" s="1"/>
      <c r="BS3648" s="1"/>
      <c r="BT3648" s="1"/>
      <c r="BU3648" s="1"/>
      <c r="BV3648" s="1"/>
      <c r="BW3648" s="1"/>
      <c r="BX3648" s="1"/>
      <c r="BY3648" s="1"/>
      <c r="BZ3648" s="1"/>
      <c r="CA3648" s="1"/>
      <c r="CB3648" s="1"/>
      <c r="CC3648" s="1"/>
      <c r="CD3648" s="1"/>
      <c r="CE3648" s="1"/>
      <c r="CF3648" s="1"/>
      <c r="CG3648" s="1"/>
      <c r="CH3648" s="1"/>
      <c r="CI3648" s="1"/>
      <c r="CJ3648" s="1"/>
      <c r="CK3648" s="1"/>
      <c r="CL3648" s="1"/>
      <c r="CM3648" s="1"/>
      <c r="CN3648" s="1"/>
      <c r="CO3648" s="1"/>
      <c r="CP3648" s="1"/>
      <c r="CQ3648" s="1"/>
      <c r="CR3648" s="1"/>
      <c r="CS3648" s="1"/>
      <c r="CT3648" s="1"/>
      <c r="CU3648" s="1"/>
      <c r="CV3648" s="1"/>
      <c r="CW3648" s="1"/>
      <c r="CX3648" s="1"/>
      <c r="CY3648" s="1"/>
      <c r="CZ3648" s="1"/>
      <c r="DA3648" s="1"/>
      <c r="DB3648" s="1"/>
      <c r="DC3648" s="1"/>
      <c r="DD3648" s="1"/>
      <c r="DE3648" s="1"/>
      <c r="DF3648" s="1"/>
      <c r="DG3648" s="1"/>
      <c r="DH3648" s="1"/>
      <c r="DI3648" s="1"/>
      <c r="DJ3648" s="1"/>
      <c r="DK3648" s="1"/>
      <c r="DL3648" s="1"/>
      <c r="DM3648" s="1"/>
      <c r="DN3648" s="1"/>
      <c r="DO3648" s="1"/>
      <c r="DP3648" s="1"/>
      <c r="DQ3648" s="1"/>
      <c r="DR3648" s="1"/>
      <c r="DS3648" s="1"/>
      <c r="DT3648" s="1"/>
      <c r="DU3648" s="1"/>
      <c r="DV3648" s="1"/>
      <c r="DW3648" s="1"/>
      <c r="DX3648" s="1"/>
      <c r="DY3648" s="1"/>
      <c r="DZ3648" s="1"/>
      <c r="EA3648" s="1"/>
      <c r="EB3648" s="1"/>
      <c r="EC3648" s="1"/>
      <c r="ED3648" s="1"/>
      <c r="EE3648" s="1"/>
      <c r="EF3648" s="1"/>
      <c r="EG3648" s="1"/>
      <c r="EH3648" s="1"/>
      <c r="EI3648" s="1"/>
      <c r="EJ3648" s="1"/>
      <c r="EK3648" s="1"/>
      <c r="EL3648" s="1"/>
      <c r="EM3648" s="1"/>
      <c r="EN3648" s="1"/>
      <c r="EO3648" s="1"/>
      <c r="EP3648" s="1"/>
      <c r="EQ3648" s="1"/>
      <c r="ER3648" s="1"/>
      <c r="ES3648" s="1"/>
      <c r="ET3648" s="1"/>
      <c r="EU3648" s="1"/>
      <c r="EV3648" s="1"/>
      <c r="EW3648" s="1"/>
      <c r="EX3648" s="1"/>
      <c r="EY3648" s="1"/>
      <c r="EZ3648" s="1"/>
      <c r="FA3648" s="1"/>
      <c r="FB3648" s="1"/>
      <c r="FC3648" s="1"/>
      <c r="FD3648" s="1"/>
      <c r="FE3648" s="1"/>
      <c r="FF3648" s="1"/>
      <c r="FG3648" s="1"/>
      <c r="FH3648" s="1"/>
      <c r="FI3648" s="1"/>
      <c r="FJ3648" s="1"/>
      <c r="FK3648" s="1"/>
      <c r="FL3648" s="1"/>
      <c r="FM3648" s="1"/>
      <c r="FN3648" s="1"/>
      <c r="FO3648" s="1"/>
      <c r="FP3648" s="1"/>
      <c r="FQ3648" s="1"/>
      <c r="FR3648" s="1"/>
      <c r="FS3648" s="1"/>
      <c r="FT3648" s="1"/>
      <c r="FU3648" s="1"/>
      <c r="FV3648" s="1"/>
      <c r="FW3648" s="1"/>
      <c r="FX3648" s="1"/>
      <c r="FY3648" s="1"/>
      <c r="FZ3648" s="1"/>
      <c r="GA3648" s="1"/>
      <c r="GB3648" s="1"/>
      <c r="GC3648" s="1"/>
      <c r="GD3648" s="1"/>
      <c r="GE3648" s="1"/>
      <c r="GF3648" s="1"/>
      <c r="GG3648" s="1"/>
      <c r="GH3648" s="1"/>
      <c r="GI3648" s="1"/>
      <c r="GJ3648" s="1"/>
      <c r="GK3648" s="1"/>
      <c r="GL3648" s="1"/>
      <c r="GM3648" s="1"/>
      <c r="GN3648" s="1"/>
      <c r="GO3648" s="1"/>
    </row>
    <row r="3649" spans="1:197" s="40" customFormat="1" x14ac:dyDescent="0.25">
      <c r="A3649" s="41"/>
      <c r="B3649" s="4"/>
      <c r="C3649" s="41"/>
      <c r="D3649" s="42"/>
      <c r="E3649" s="42"/>
      <c r="F3649" s="42"/>
      <c r="G3649" s="1"/>
      <c r="H3649" s="1"/>
      <c r="I3649" s="1"/>
      <c r="J3649" s="1"/>
      <c r="K3649" s="1"/>
      <c r="L3649" s="1"/>
      <c r="M3649" s="2"/>
      <c r="N3649" s="1"/>
      <c r="O3649" s="1"/>
      <c r="P3649" s="1"/>
      <c r="Q3649" s="1"/>
      <c r="R3649" s="1"/>
      <c r="S3649" s="1"/>
      <c r="T3649" s="1"/>
      <c r="U3649" s="1"/>
      <c r="V3649" s="1"/>
      <c r="W3649" s="1"/>
      <c r="X3649" s="1"/>
      <c r="Y3649" s="1"/>
      <c r="Z3649" s="1"/>
      <c r="AA3649" s="1"/>
      <c r="AB3649" s="1"/>
      <c r="AC3649" s="1"/>
      <c r="AD3649" s="1"/>
      <c r="AE3649" s="1"/>
      <c r="AF3649" s="1"/>
      <c r="AG3649" s="1"/>
      <c r="AH3649" s="1"/>
      <c r="AI3649" s="1"/>
      <c r="AJ3649" s="1"/>
      <c r="AK3649" s="1"/>
      <c r="AL3649" s="1"/>
      <c r="AM3649" s="1"/>
      <c r="AN3649" s="1"/>
      <c r="AO3649" s="1"/>
      <c r="AP3649" s="1"/>
      <c r="AQ3649" s="1"/>
      <c r="AR3649" s="1"/>
      <c r="AS3649" s="1"/>
      <c r="AT3649" s="1"/>
      <c r="AU3649" s="1"/>
      <c r="AV3649" s="1"/>
      <c r="AW3649" s="1"/>
      <c r="AX3649" s="1"/>
      <c r="AY3649" s="1"/>
      <c r="AZ3649" s="1"/>
      <c r="BA3649" s="1"/>
      <c r="BB3649" s="1"/>
      <c r="BC3649" s="1"/>
      <c r="BD3649" s="1"/>
      <c r="BE3649" s="1"/>
      <c r="BF3649" s="1"/>
      <c r="BG3649" s="1"/>
      <c r="BH3649" s="1"/>
      <c r="BI3649" s="1"/>
      <c r="BJ3649" s="1"/>
      <c r="BK3649" s="1"/>
      <c r="BL3649" s="1"/>
      <c r="BM3649" s="1"/>
      <c r="BN3649" s="1"/>
      <c r="BO3649" s="1"/>
      <c r="BP3649" s="1"/>
      <c r="BQ3649" s="1"/>
      <c r="BR3649" s="1"/>
      <c r="BS3649" s="1"/>
      <c r="BT3649" s="1"/>
      <c r="BU3649" s="1"/>
      <c r="BV3649" s="1"/>
      <c r="BW3649" s="1"/>
      <c r="BX3649" s="1"/>
      <c r="BY3649" s="1"/>
      <c r="BZ3649" s="1"/>
      <c r="CA3649" s="1"/>
      <c r="CB3649" s="1"/>
      <c r="CC3649" s="1"/>
      <c r="CD3649" s="1"/>
      <c r="CE3649" s="1"/>
      <c r="CF3649" s="1"/>
      <c r="CG3649" s="1"/>
      <c r="CH3649" s="1"/>
      <c r="CI3649" s="1"/>
      <c r="CJ3649" s="1"/>
      <c r="CK3649" s="1"/>
      <c r="CL3649" s="1"/>
      <c r="CM3649" s="1"/>
      <c r="CN3649" s="1"/>
      <c r="CO3649" s="1"/>
      <c r="CP3649" s="1"/>
      <c r="CQ3649" s="1"/>
      <c r="CR3649" s="1"/>
      <c r="CS3649" s="1"/>
      <c r="CT3649" s="1"/>
      <c r="CU3649" s="1"/>
      <c r="CV3649" s="1"/>
      <c r="CW3649" s="1"/>
      <c r="CX3649" s="1"/>
      <c r="CY3649" s="1"/>
      <c r="CZ3649" s="1"/>
      <c r="DA3649" s="1"/>
      <c r="DB3649" s="1"/>
      <c r="DC3649" s="1"/>
      <c r="DD3649" s="1"/>
      <c r="DE3649" s="1"/>
      <c r="DF3649" s="1"/>
      <c r="DG3649" s="1"/>
      <c r="DH3649" s="1"/>
      <c r="DI3649" s="1"/>
      <c r="DJ3649" s="1"/>
      <c r="DK3649" s="1"/>
      <c r="DL3649" s="1"/>
      <c r="DM3649" s="1"/>
      <c r="DN3649" s="1"/>
      <c r="DO3649" s="1"/>
      <c r="DP3649" s="1"/>
      <c r="DQ3649" s="1"/>
      <c r="DR3649" s="1"/>
      <c r="DS3649" s="1"/>
      <c r="DT3649" s="1"/>
      <c r="DU3649" s="1"/>
      <c r="DV3649" s="1"/>
      <c r="DW3649" s="1"/>
      <c r="DX3649" s="1"/>
      <c r="DY3649" s="1"/>
      <c r="DZ3649" s="1"/>
      <c r="EA3649" s="1"/>
      <c r="EB3649" s="1"/>
      <c r="EC3649" s="1"/>
      <c r="ED3649" s="1"/>
      <c r="EE3649" s="1"/>
      <c r="EF3649" s="1"/>
      <c r="EG3649" s="1"/>
      <c r="EH3649" s="1"/>
      <c r="EI3649" s="1"/>
      <c r="EJ3649" s="1"/>
      <c r="EK3649" s="1"/>
      <c r="EL3649" s="1"/>
      <c r="EM3649" s="1"/>
      <c r="EN3649" s="1"/>
      <c r="EO3649" s="1"/>
      <c r="EP3649" s="1"/>
      <c r="EQ3649" s="1"/>
      <c r="ER3649" s="1"/>
      <c r="ES3649" s="1"/>
      <c r="ET3649" s="1"/>
      <c r="EU3649" s="1"/>
      <c r="EV3649" s="1"/>
      <c r="EW3649" s="1"/>
      <c r="EX3649" s="1"/>
      <c r="EY3649" s="1"/>
      <c r="EZ3649" s="1"/>
      <c r="FA3649" s="1"/>
      <c r="FB3649" s="1"/>
      <c r="FC3649" s="1"/>
      <c r="FD3649" s="1"/>
      <c r="FE3649" s="1"/>
      <c r="FF3649" s="1"/>
      <c r="FG3649" s="1"/>
      <c r="FH3649" s="1"/>
      <c r="FI3649" s="1"/>
      <c r="FJ3649" s="1"/>
      <c r="FK3649" s="1"/>
      <c r="FL3649" s="1"/>
      <c r="FM3649" s="1"/>
      <c r="FN3649" s="1"/>
      <c r="FO3649" s="1"/>
      <c r="FP3649" s="1"/>
      <c r="FQ3649" s="1"/>
      <c r="FR3649" s="1"/>
      <c r="FS3649" s="1"/>
      <c r="FT3649" s="1"/>
      <c r="FU3649" s="1"/>
      <c r="FV3649" s="1"/>
      <c r="FW3649" s="1"/>
      <c r="FX3649" s="1"/>
      <c r="FY3649" s="1"/>
      <c r="FZ3649" s="1"/>
      <c r="GA3649" s="1"/>
      <c r="GB3649" s="1"/>
      <c r="GC3649" s="1"/>
      <c r="GD3649" s="1"/>
      <c r="GE3649" s="1"/>
      <c r="GF3649" s="1"/>
      <c r="GG3649" s="1"/>
      <c r="GH3649" s="1"/>
      <c r="GI3649" s="1"/>
      <c r="GJ3649" s="1"/>
      <c r="GK3649" s="1"/>
      <c r="GL3649" s="1"/>
      <c r="GM3649" s="1"/>
      <c r="GN3649" s="1"/>
      <c r="GO3649" s="1"/>
    </row>
    <row r="3650" spans="1:197" s="40" customFormat="1" x14ac:dyDescent="0.25">
      <c r="A3650" s="41"/>
      <c r="B3650" s="4"/>
      <c r="C3650" s="41"/>
      <c r="D3650" s="42"/>
      <c r="E3650" s="42"/>
      <c r="F3650" s="42"/>
      <c r="G3650" s="1"/>
      <c r="H3650" s="1"/>
      <c r="I3650" s="1"/>
      <c r="J3650" s="1"/>
      <c r="K3650" s="1"/>
      <c r="L3650" s="1"/>
      <c r="M3650" s="2"/>
      <c r="N3650" s="1"/>
      <c r="O3650" s="1"/>
      <c r="P3650" s="1"/>
      <c r="Q3650" s="1"/>
      <c r="R3650" s="1"/>
      <c r="S3650" s="1"/>
      <c r="T3650" s="1"/>
      <c r="U3650" s="1"/>
      <c r="V3650" s="1"/>
      <c r="W3650" s="1"/>
      <c r="X3650" s="1"/>
      <c r="Y3650" s="1"/>
      <c r="Z3650" s="1"/>
      <c r="AA3650" s="1"/>
      <c r="AB3650" s="1"/>
      <c r="AC3650" s="1"/>
      <c r="AD3650" s="1"/>
      <c r="AE3650" s="1"/>
      <c r="AF3650" s="1"/>
      <c r="AG3650" s="1"/>
      <c r="AH3650" s="1"/>
      <c r="AI3650" s="1"/>
      <c r="AJ3650" s="1"/>
      <c r="AK3650" s="1"/>
      <c r="AL3650" s="1"/>
      <c r="AM3650" s="1"/>
      <c r="AN3650" s="1"/>
      <c r="AO3650" s="1"/>
      <c r="AP3650" s="1"/>
      <c r="AQ3650" s="1"/>
      <c r="AR3650" s="1"/>
      <c r="AS3650" s="1"/>
      <c r="AT3650" s="1"/>
      <c r="AU3650" s="1"/>
      <c r="AV3650" s="1"/>
      <c r="AW3650" s="1"/>
      <c r="AX3650" s="1"/>
      <c r="AY3650" s="1"/>
      <c r="AZ3650" s="1"/>
      <c r="BA3650" s="1"/>
      <c r="BB3650" s="1"/>
      <c r="BC3650" s="1"/>
      <c r="BD3650" s="1"/>
      <c r="BE3650" s="1"/>
      <c r="BF3650" s="1"/>
      <c r="BG3650" s="1"/>
      <c r="BH3650" s="1"/>
      <c r="BI3650" s="1"/>
      <c r="BJ3650" s="1"/>
      <c r="BK3650" s="1"/>
      <c r="BL3650" s="1"/>
      <c r="BM3650" s="1"/>
      <c r="BN3650" s="1"/>
      <c r="BO3650" s="1"/>
      <c r="BP3650" s="1"/>
      <c r="BQ3650" s="1"/>
      <c r="BR3650" s="1"/>
      <c r="BS3650" s="1"/>
      <c r="BT3650" s="1"/>
      <c r="BU3650" s="1"/>
      <c r="BV3650" s="1"/>
      <c r="BW3650" s="1"/>
      <c r="BX3650" s="1"/>
      <c r="BY3650" s="1"/>
      <c r="BZ3650" s="1"/>
      <c r="CA3650" s="1"/>
      <c r="CB3650" s="1"/>
      <c r="CC3650" s="1"/>
      <c r="CD3650" s="1"/>
      <c r="CE3650" s="1"/>
      <c r="CF3650" s="1"/>
      <c r="CG3650" s="1"/>
      <c r="CH3650" s="1"/>
      <c r="CI3650" s="1"/>
      <c r="CJ3650" s="1"/>
      <c r="CK3650" s="1"/>
      <c r="CL3650" s="1"/>
      <c r="CM3650" s="1"/>
      <c r="CN3650" s="1"/>
      <c r="CO3650" s="1"/>
      <c r="CP3650" s="1"/>
      <c r="CQ3650" s="1"/>
      <c r="CR3650" s="1"/>
      <c r="CS3650" s="1"/>
      <c r="CT3650" s="1"/>
      <c r="CU3650" s="1"/>
      <c r="CV3650" s="1"/>
      <c r="CW3650" s="1"/>
      <c r="CX3650" s="1"/>
      <c r="CY3650" s="1"/>
      <c r="CZ3650" s="1"/>
      <c r="DA3650" s="1"/>
      <c r="DB3650" s="1"/>
      <c r="DC3650" s="1"/>
      <c r="DD3650" s="1"/>
      <c r="DE3650" s="1"/>
      <c r="DF3650" s="1"/>
      <c r="DG3650" s="1"/>
      <c r="DH3650" s="1"/>
      <c r="DI3650" s="1"/>
      <c r="DJ3650" s="1"/>
      <c r="DK3650" s="1"/>
      <c r="DL3650" s="1"/>
      <c r="DM3650" s="1"/>
      <c r="DN3650" s="1"/>
      <c r="DO3650" s="1"/>
      <c r="DP3650" s="1"/>
      <c r="DQ3650" s="1"/>
      <c r="DR3650" s="1"/>
      <c r="DS3650" s="1"/>
      <c r="DT3650" s="1"/>
      <c r="DU3650" s="1"/>
      <c r="DV3650" s="1"/>
      <c r="DW3650" s="1"/>
      <c r="DX3650" s="1"/>
      <c r="DY3650" s="1"/>
      <c r="DZ3650" s="1"/>
      <c r="EA3650" s="1"/>
      <c r="EB3650" s="1"/>
      <c r="EC3650" s="1"/>
      <c r="ED3650" s="1"/>
      <c r="EE3650" s="1"/>
      <c r="EF3650" s="1"/>
      <c r="EG3650" s="1"/>
      <c r="EH3650" s="1"/>
      <c r="EI3650" s="1"/>
      <c r="EJ3650" s="1"/>
      <c r="EK3650" s="1"/>
      <c r="EL3650" s="1"/>
      <c r="EM3650" s="1"/>
      <c r="EN3650" s="1"/>
      <c r="EO3650" s="1"/>
      <c r="EP3650" s="1"/>
      <c r="EQ3650" s="1"/>
      <c r="ER3650" s="1"/>
      <c r="ES3650" s="1"/>
      <c r="ET3650" s="1"/>
      <c r="EU3650" s="1"/>
      <c r="EV3650" s="1"/>
      <c r="EW3650" s="1"/>
      <c r="EX3650" s="1"/>
      <c r="EY3650" s="1"/>
      <c r="EZ3650" s="1"/>
      <c r="FA3650" s="1"/>
      <c r="FB3650" s="1"/>
      <c r="FC3650" s="1"/>
      <c r="FD3650" s="1"/>
      <c r="FE3650" s="1"/>
      <c r="FF3650" s="1"/>
      <c r="FG3650" s="1"/>
      <c r="FH3650" s="1"/>
      <c r="FI3650" s="1"/>
      <c r="FJ3650" s="1"/>
      <c r="FK3650" s="1"/>
      <c r="FL3650" s="1"/>
      <c r="FM3650" s="1"/>
      <c r="FN3650" s="1"/>
      <c r="FO3650" s="1"/>
      <c r="FP3650" s="1"/>
      <c r="FQ3650" s="1"/>
      <c r="FR3650" s="1"/>
      <c r="FS3650" s="1"/>
      <c r="FT3650" s="1"/>
      <c r="FU3650" s="1"/>
      <c r="FV3650" s="1"/>
      <c r="FW3650" s="1"/>
      <c r="FX3650" s="1"/>
      <c r="FY3650" s="1"/>
      <c r="FZ3650" s="1"/>
      <c r="GA3650" s="1"/>
      <c r="GB3650" s="1"/>
      <c r="GC3650" s="1"/>
      <c r="GD3650" s="1"/>
      <c r="GE3650" s="1"/>
      <c r="GF3650" s="1"/>
      <c r="GG3650" s="1"/>
      <c r="GH3650" s="1"/>
      <c r="GI3650" s="1"/>
      <c r="GJ3650" s="1"/>
      <c r="GK3650" s="1"/>
      <c r="GL3650" s="1"/>
      <c r="GM3650" s="1"/>
      <c r="GN3650" s="1"/>
      <c r="GO3650" s="1"/>
    </row>
    <row r="3651" spans="1:197" s="40" customFormat="1" x14ac:dyDescent="0.25">
      <c r="A3651" s="41"/>
      <c r="B3651" s="4"/>
      <c r="C3651" s="41"/>
      <c r="D3651" s="42"/>
      <c r="E3651" s="42"/>
      <c r="F3651" s="42"/>
      <c r="G3651" s="1"/>
      <c r="H3651" s="1"/>
      <c r="I3651" s="1"/>
      <c r="J3651" s="1"/>
      <c r="K3651" s="1"/>
      <c r="L3651" s="1"/>
      <c r="M3651" s="2"/>
      <c r="N3651" s="1"/>
      <c r="O3651" s="1"/>
      <c r="P3651" s="1"/>
      <c r="Q3651" s="1"/>
      <c r="R3651" s="1"/>
      <c r="S3651" s="1"/>
      <c r="T3651" s="1"/>
      <c r="U3651" s="1"/>
      <c r="V3651" s="1"/>
      <c r="W3651" s="1"/>
      <c r="X3651" s="1"/>
      <c r="Y3651" s="1"/>
      <c r="Z3651" s="1"/>
      <c r="AA3651" s="1"/>
      <c r="AB3651" s="1"/>
      <c r="AC3651" s="1"/>
      <c r="AD3651" s="1"/>
      <c r="AE3651" s="1"/>
      <c r="AF3651" s="1"/>
      <c r="AG3651" s="1"/>
      <c r="AH3651" s="1"/>
      <c r="AI3651" s="1"/>
      <c r="AJ3651" s="1"/>
      <c r="AK3651" s="1"/>
      <c r="AL3651" s="1"/>
      <c r="AM3651" s="1"/>
      <c r="AN3651" s="1"/>
      <c r="AO3651" s="1"/>
      <c r="AP3651" s="1"/>
      <c r="AQ3651" s="1"/>
      <c r="AR3651" s="1"/>
      <c r="AS3651" s="1"/>
      <c r="AT3651" s="1"/>
      <c r="AU3651" s="1"/>
      <c r="AV3651" s="1"/>
      <c r="AW3651" s="1"/>
      <c r="AX3651" s="1"/>
      <c r="AY3651" s="1"/>
      <c r="AZ3651" s="1"/>
      <c r="BA3651" s="1"/>
      <c r="BB3651" s="1"/>
      <c r="BC3651" s="1"/>
      <c r="BD3651" s="1"/>
      <c r="BE3651" s="1"/>
      <c r="BF3651" s="1"/>
      <c r="BG3651" s="1"/>
      <c r="BH3651" s="1"/>
      <c r="BI3651" s="1"/>
      <c r="BJ3651" s="1"/>
      <c r="BK3651" s="1"/>
      <c r="BL3651" s="1"/>
      <c r="BM3651" s="1"/>
      <c r="BN3651" s="1"/>
      <c r="BO3651" s="1"/>
      <c r="BP3651" s="1"/>
      <c r="BQ3651" s="1"/>
      <c r="BR3651" s="1"/>
      <c r="BS3651" s="1"/>
      <c r="BT3651" s="1"/>
      <c r="BU3651" s="1"/>
      <c r="BV3651" s="1"/>
      <c r="BW3651" s="1"/>
      <c r="BX3651" s="1"/>
      <c r="BY3651" s="1"/>
      <c r="BZ3651" s="1"/>
      <c r="CA3651" s="1"/>
      <c r="CB3651" s="1"/>
      <c r="CC3651" s="1"/>
      <c r="CD3651" s="1"/>
      <c r="CE3651" s="1"/>
      <c r="CF3651" s="1"/>
      <c r="CG3651" s="1"/>
      <c r="CH3651" s="1"/>
      <c r="CI3651" s="1"/>
      <c r="CJ3651" s="1"/>
      <c r="CK3651" s="1"/>
      <c r="CL3651" s="1"/>
      <c r="CM3651" s="1"/>
      <c r="CN3651" s="1"/>
      <c r="CO3651" s="1"/>
      <c r="CP3651" s="1"/>
      <c r="CQ3651" s="1"/>
      <c r="CR3651" s="1"/>
      <c r="CS3651" s="1"/>
      <c r="CT3651" s="1"/>
      <c r="CU3651" s="1"/>
      <c r="CV3651" s="1"/>
      <c r="CW3651" s="1"/>
      <c r="CX3651" s="1"/>
      <c r="CY3651" s="1"/>
      <c r="CZ3651" s="1"/>
      <c r="DA3651" s="1"/>
      <c r="DB3651" s="1"/>
      <c r="DC3651" s="1"/>
      <c r="DD3651" s="1"/>
      <c r="DE3651" s="1"/>
      <c r="DF3651" s="1"/>
      <c r="DG3651" s="1"/>
      <c r="DH3651" s="1"/>
      <c r="DI3651" s="1"/>
      <c r="DJ3651" s="1"/>
      <c r="DK3651" s="1"/>
      <c r="DL3651" s="1"/>
      <c r="DM3651" s="1"/>
      <c r="DN3651" s="1"/>
      <c r="DO3651" s="1"/>
      <c r="DP3651" s="1"/>
      <c r="DQ3651" s="1"/>
      <c r="DR3651" s="1"/>
      <c r="DS3651" s="1"/>
      <c r="DT3651" s="1"/>
      <c r="DU3651" s="1"/>
      <c r="DV3651" s="1"/>
      <c r="DW3651" s="1"/>
      <c r="DX3651" s="1"/>
      <c r="DY3651" s="1"/>
      <c r="DZ3651" s="1"/>
      <c r="EA3651" s="1"/>
      <c r="EB3651" s="1"/>
      <c r="EC3651" s="1"/>
      <c r="ED3651" s="1"/>
      <c r="EE3651" s="1"/>
      <c r="EF3651" s="1"/>
      <c r="EG3651" s="1"/>
      <c r="EH3651" s="1"/>
      <c r="EI3651" s="1"/>
      <c r="EJ3651" s="1"/>
      <c r="EK3651" s="1"/>
      <c r="EL3651" s="1"/>
      <c r="EM3651" s="1"/>
      <c r="EN3651" s="1"/>
      <c r="EO3651" s="1"/>
      <c r="EP3651" s="1"/>
      <c r="EQ3651" s="1"/>
      <c r="ER3651" s="1"/>
      <c r="ES3651" s="1"/>
      <c r="ET3651" s="1"/>
      <c r="EU3651" s="1"/>
      <c r="EV3651" s="1"/>
      <c r="EW3651" s="1"/>
      <c r="EX3651" s="1"/>
      <c r="EY3651" s="1"/>
      <c r="EZ3651" s="1"/>
      <c r="FA3651" s="1"/>
      <c r="FB3651" s="1"/>
      <c r="FC3651" s="1"/>
      <c r="FD3651" s="1"/>
      <c r="FE3651" s="1"/>
      <c r="FF3651" s="1"/>
      <c r="FG3651" s="1"/>
      <c r="FH3651" s="1"/>
      <c r="FI3651" s="1"/>
      <c r="FJ3651" s="1"/>
      <c r="FK3651" s="1"/>
      <c r="FL3651" s="1"/>
      <c r="FM3651" s="1"/>
      <c r="FN3651" s="1"/>
      <c r="FO3651" s="1"/>
      <c r="FP3651" s="1"/>
      <c r="FQ3651" s="1"/>
      <c r="FR3651" s="1"/>
      <c r="FS3651" s="1"/>
      <c r="FT3651" s="1"/>
      <c r="FU3651" s="1"/>
      <c r="FV3651" s="1"/>
      <c r="FW3651" s="1"/>
      <c r="FX3651" s="1"/>
      <c r="FY3651" s="1"/>
      <c r="FZ3651" s="1"/>
      <c r="GA3651" s="1"/>
      <c r="GB3651" s="1"/>
      <c r="GC3651" s="1"/>
      <c r="GD3651" s="1"/>
      <c r="GE3651" s="1"/>
      <c r="GF3651" s="1"/>
      <c r="GG3651" s="1"/>
      <c r="GH3651" s="1"/>
      <c r="GI3651" s="1"/>
      <c r="GJ3651" s="1"/>
      <c r="GK3651" s="1"/>
      <c r="GL3651" s="1"/>
      <c r="GM3651" s="1"/>
      <c r="GN3651" s="1"/>
      <c r="GO3651" s="1"/>
    </row>
    <row r="3652" spans="1:197" s="40" customFormat="1" x14ac:dyDescent="0.25">
      <c r="A3652" s="41"/>
      <c r="B3652" s="4"/>
      <c r="C3652" s="41"/>
      <c r="D3652" s="42"/>
      <c r="E3652" s="42"/>
      <c r="F3652" s="42"/>
      <c r="G3652" s="1"/>
      <c r="H3652" s="1"/>
      <c r="I3652" s="1"/>
      <c r="J3652" s="1"/>
      <c r="K3652" s="1"/>
      <c r="L3652" s="1"/>
      <c r="M3652" s="2"/>
      <c r="N3652" s="1"/>
      <c r="O3652" s="1"/>
      <c r="P3652" s="1"/>
      <c r="Q3652" s="1"/>
      <c r="R3652" s="1"/>
      <c r="S3652" s="1"/>
      <c r="T3652" s="1"/>
      <c r="U3652" s="1"/>
      <c r="V3652" s="1"/>
      <c r="W3652" s="1"/>
      <c r="X3652" s="1"/>
      <c r="Y3652" s="1"/>
      <c r="Z3652" s="1"/>
      <c r="AA3652" s="1"/>
      <c r="AB3652" s="1"/>
      <c r="AC3652" s="1"/>
      <c r="AD3652" s="1"/>
      <c r="AE3652" s="1"/>
      <c r="AF3652" s="1"/>
      <c r="AG3652" s="1"/>
      <c r="AH3652" s="1"/>
      <c r="AI3652" s="1"/>
      <c r="AJ3652" s="1"/>
      <c r="AK3652" s="1"/>
      <c r="AL3652" s="1"/>
      <c r="AM3652" s="1"/>
      <c r="AN3652" s="1"/>
      <c r="AO3652" s="1"/>
      <c r="AP3652" s="1"/>
      <c r="AQ3652" s="1"/>
      <c r="AR3652" s="1"/>
      <c r="AS3652" s="1"/>
      <c r="AT3652" s="1"/>
      <c r="AU3652" s="1"/>
      <c r="AV3652" s="1"/>
      <c r="AW3652" s="1"/>
      <c r="AX3652" s="1"/>
      <c r="AY3652" s="1"/>
      <c r="AZ3652" s="1"/>
      <c r="BA3652" s="1"/>
      <c r="BB3652" s="1"/>
      <c r="BC3652" s="1"/>
      <c r="BD3652" s="1"/>
      <c r="BE3652" s="1"/>
      <c r="BF3652" s="1"/>
      <c r="BG3652" s="1"/>
      <c r="BH3652" s="1"/>
      <c r="BI3652" s="1"/>
      <c r="BJ3652" s="1"/>
      <c r="BK3652" s="1"/>
      <c r="BL3652" s="1"/>
      <c r="BM3652" s="1"/>
      <c r="BN3652" s="1"/>
      <c r="BO3652" s="1"/>
      <c r="BP3652" s="1"/>
      <c r="BQ3652" s="1"/>
      <c r="BR3652" s="1"/>
      <c r="BS3652" s="1"/>
      <c r="BT3652" s="1"/>
      <c r="BU3652" s="1"/>
      <c r="BV3652" s="1"/>
      <c r="BW3652" s="1"/>
      <c r="BX3652" s="1"/>
      <c r="BY3652" s="1"/>
      <c r="BZ3652" s="1"/>
      <c r="CA3652" s="1"/>
      <c r="CB3652" s="1"/>
      <c r="CC3652" s="1"/>
      <c r="CD3652" s="1"/>
      <c r="CE3652" s="1"/>
      <c r="CF3652" s="1"/>
      <c r="CG3652" s="1"/>
      <c r="CH3652" s="1"/>
      <c r="CI3652" s="1"/>
      <c r="CJ3652" s="1"/>
      <c r="CK3652" s="1"/>
      <c r="CL3652" s="1"/>
      <c r="CM3652" s="1"/>
      <c r="CN3652" s="1"/>
      <c r="CO3652" s="1"/>
      <c r="CP3652" s="1"/>
      <c r="CQ3652" s="1"/>
      <c r="CR3652" s="1"/>
      <c r="CS3652" s="1"/>
      <c r="CT3652" s="1"/>
      <c r="CU3652" s="1"/>
      <c r="CV3652" s="1"/>
      <c r="CW3652" s="1"/>
      <c r="CX3652" s="1"/>
      <c r="CY3652" s="1"/>
      <c r="CZ3652" s="1"/>
      <c r="DA3652" s="1"/>
      <c r="DB3652" s="1"/>
      <c r="DC3652" s="1"/>
      <c r="DD3652" s="1"/>
      <c r="DE3652" s="1"/>
      <c r="DF3652" s="1"/>
      <c r="DG3652" s="1"/>
      <c r="DH3652" s="1"/>
      <c r="DI3652" s="1"/>
      <c r="DJ3652" s="1"/>
      <c r="DK3652" s="1"/>
      <c r="DL3652" s="1"/>
      <c r="DM3652" s="1"/>
      <c r="DN3652" s="1"/>
      <c r="DO3652" s="1"/>
      <c r="DP3652" s="1"/>
      <c r="DQ3652" s="1"/>
      <c r="DR3652" s="1"/>
      <c r="DS3652" s="1"/>
      <c r="DT3652" s="1"/>
      <c r="DU3652" s="1"/>
      <c r="DV3652" s="1"/>
      <c r="DW3652" s="1"/>
      <c r="DX3652" s="1"/>
      <c r="DY3652" s="1"/>
      <c r="DZ3652" s="1"/>
      <c r="EA3652" s="1"/>
      <c r="EB3652" s="1"/>
      <c r="EC3652" s="1"/>
      <c r="ED3652" s="1"/>
      <c r="EE3652" s="1"/>
      <c r="EF3652" s="1"/>
      <c r="EG3652" s="1"/>
      <c r="EH3652" s="1"/>
      <c r="EI3652" s="1"/>
      <c r="EJ3652" s="1"/>
      <c r="EK3652" s="1"/>
      <c r="EL3652" s="1"/>
      <c r="EM3652" s="1"/>
      <c r="EN3652" s="1"/>
      <c r="EO3652" s="1"/>
      <c r="EP3652" s="1"/>
      <c r="EQ3652" s="1"/>
      <c r="ER3652" s="1"/>
      <c r="ES3652" s="1"/>
      <c r="ET3652" s="1"/>
      <c r="EU3652" s="1"/>
      <c r="EV3652" s="1"/>
      <c r="EW3652" s="1"/>
      <c r="EX3652" s="1"/>
      <c r="EY3652" s="1"/>
      <c r="EZ3652" s="1"/>
      <c r="FA3652" s="1"/>
      <c r="FB3652" s="1"/>
      <c r="FC3652" s="1"/>
      <c r="FD3652" s="1"/>
      <c r="FE3652" s="1"/>
      <c r="FF3652" s="1"/>
      <c r="FG3652" s="1"/>
      <c r="FH3652" s="1"/>
      <c r="FI3652" s="1"/>
      <c r="FJ3652" s="1"/>
      <c r="FK3652" s="1"/>
      <c r="FL3652" s="1"/>
      <c r="FM3652" s="1"/>
      <c r="FN3652" s="1"/>
      <c r="FO3652" s="1"/>
      <c r="FP3652" s="1"/>
      <c r="FQ3652" s="1"/>
      <c r="FR3652" s="1"/>
      <c r="FS3652" s="1"/>
      <c r="FT3652" s="1"/>
      <c r="FU3652" s="1"/>
      <c r="FV3652" s="1"/>
      <c r="FW3652" s="1"/>
      <c r="FX3652" s="1"/>
      <c r="FY3652" s="1"/>
      <c r="FZ3652" s="1"/>
      <c r="GA3652" s="1"/>
      <c r="GB3652" s="1"/>
      <c r="GC3652" s="1"/>
      <c r="GD3652" s="1"/>
      <c r="GE3652" s="1"/>
      <c r="GF3652" s="1"/>
      <c r="GG3652" s="1"/>
      <c r="GH3652" s="1"/>
      <c r="GI3652" s="1"/>
      <c r="GJ3652" s="1"/>
      <c r="GK3652" s="1"/>
      <c r="GL3652" s="1"/>
      <c r="GM3652" s="1"/>
      <c r="GN3652" s="1"/>
      <c r="GO3652" s="1"/>
    </row>
    <row r="3653" spans="1:197" s="40" customFormat="1" x14ac:dyDescent="0.25">
      <c r="A3653" s="41"/>
      <c r="B3653" s="4"/>
      <c r="C3653" s="41"/>
      <c r="D3653" s="42"/>
      <c r="E3653" s="42"/>
      <c r="F3653" s="42"/>
      <c r="G3653" s="1"/>
      <c r="H3653" s="1"/>
      <c r="I3653" s="1"/>
      <c r="J3653" s="1"/>
      <c r="K3653" s="1"/>
      <c r="L3653" s="1"/>
      <c r="M3653" s="2"/>
      <c r="N3653" s="1"/>
      <c r="O3653" s="1"/>
      <c r="P3653" s="1"/>
      <c r="Q3653" s="1"/>
      <c r="R3653" s="1"/>
      <c r="S3653" s="1"/>
      <c r="T3653" s="1"/>
      <c r="U3653" s="1"/>
      <c r="V3653" s="1"/>
      <c r="W3653" s="1"/>
      <c r="X3653" s="1"/>
      <c r="Y3653" s="1"/>
      <c r="Z3653" s="1"/>
      <c r="AA3653" s="1"/>
      <c r="AB3653" s="1"/>
      <c r="AC3653" s="1"/>
      <c r="AD3653" s="1"/>
      <c r="AE3653" s="1"/>
      <c r="AF3653" s="1"/>
      <c r="AG3653" s="1"/>
      <c r="AH3653" s="1"/>
      <c r="AI3653" s="1"/>
      <c r="AJ3653" s="1"/>
      <c r="AK3653" s="1"/>
      <c r="AL3653" s="1"/>
      <c r="AM3653" s="1"/>
      <c r="AN3653" s="1"/>
      <c r="AO3653" s="1"/>
      <c r="AP3653" s="1"/>
      <c r="AQ3653" s="1"/>
      <c r="AR3653" s="1"/>
      <c r="AS3653" s="1"/>
      <c r="AT3653" s="1"/>
      <c r="AU3653" s="1"/>
      <c r="AV3653" s="1"/>
      <c r="AW3653" s="1"/>
      <c r="AX3653" s="1"/>
      <c r="AY3653" s="1"/>
      <c r="AZ3653" s="1"/>
      <c r="BA3653" s="1"/>
      <c r="BB3653" s="1"/>
      <c r="BC3653" s="1"/>
      <c r="BD3653" s="1"/>
      <c r="BE3653" s="1"/>
      <c r="BF3653" s="1"/>
      <c r="BG3653" s="1"/>
      <c r="BH3653" s="1"/>
      <c r="BI3653" s="1"/>
      <c r="BJ3653" s="1"/>
      <c r="BK3653" s="1"/>
      <c r="BL3653" s="1"/>
      <c r="BM3653" s="1"/>
      <c r="BN3653" s="1"/>
      <c r="BO3653" s="1"/>
      <c r="BP3653" s="1"/>
      <c r="BQ3653" s="1"/>
      <c r="BR3653" s="1"/>
      <c r="BS3653" s="1"/>
      <c r="BT3653" s="1"/>
      <c r="BU3653" s="1"/>
      <c r="BV3653" s="1"/>
      <c r="BW3653" s="1"/>
      <c r="BX3653" s="1"/>
      <c r="BY3653" s="1"/>
      <c r="BZ3653" s="1"/>
      <c r="CA3653" s="1"/>
      <c r="CB3653" s="1"/>
      <c r="CC3653" s="1"/>
      <c r="CD3653" s="1"/>
      <c r="CE3653" s="1"/>
      <c r="CF3653" s="1"/>
      <c r="CG3653" s="1"/>
      <c r="CH3653" s="1"/>
      <c r="CI3653" s="1"/>
      <c r="CJ3653" s="1"/>
      <c r="CK3653" s="1"/>
      <c r="CL3653" s="1"/>
      <c r="CM3653" s="1"/>
      <c r="CN3653" s="1"/>
      <c r="CO3653" s="1"/>
      <c r="CP3653" s="1"/>
      <c r="CQ3653" s="1"/>
      <c r="CR3653" s="1"/>
      <c r="CS3653" s="1"/>
      <c r="CT3653" s="1"/>
      <c r="CU3653" s="1"/>
      <c r="CV3653" s="1"/>
      <c r="CW3653" s="1"/>
      <c r="CX3653" s="1"/>
      <c r="CY3653" s="1"/>
      <c r="CZ3653" s="1"/>
      <c r="DA3653" s="1"/>
      <c r="DB3653" s="1"/>
      <c r="DC3653" s="1"/>
      <c r="DD3653" s="1"/>
      <c r="DE3653" s="1"/>
      <c r="DF3653" s="1"/>
      <c r="DG3653" s="1"/>
      <c r="DH3653" s="1"/>
      <c r="DI3653" s="1"/>
      <c r="DJ3653" s="1"/>
      <c r="DK3653" s="1"/>
      <c r="DL3653" s="1"/>
      <c r="DM3653" s="1"/>
      <c r="DN3653" s="1"/>
      <c r="DO3653" s="1"/>
      <c r="DP3653" s="1"/>
      <c r="DQ3653" s="1"/>
      <c r="DR3653" s="1"/>
      <c r="DS3653" s="1"/>
      <c r="DT3653" s="1"/>
      <c r="DU3653" s="1"/>
      <c r="DV3653" s="1"/>
      <c r="DW3653" s="1"/>
      <c r="DX3653" s="1"/>
      <c r="DY3653" s="1"/>
      <c r="DZ3653" s="1"/>
      <c r="EA3653" s="1"/>
      <c r="EB3653" s="1"/>
      <c r="EC3653" s="1"/>
      <c r="ED3653" s="1"/>
      <c r="EE3653" s="1"/>
      <c r="EF3653" s="1"/>
      <c r="EG3653" s="1"/>
      <c r="EH3653" s="1"/>
      <c r="EI3653" s="1"/>
      <c r="EJ3653" s="1"/>
      <c r="EK3653" s="1"/>
      <c r="EL3653" s="1"/>
      <c r="EM3653" s="1"/>
      <c r="EN3653" s="1"/>
      <c r="EO3653" s="1"/>
      <c r="EP3653" s="1"/>
      <c r="EQ3653" s="1"/>
      <c r="ER3653" s="1"/>
      <c r="ES3653" s="1"/>
      <c r="ET3653" s="1"/>
      <c r="EU3653" s="1"/>
      <c r="EV3653" s="1"/>
      <c r="EW3653" s="1"/>
      <c r="EX3653" s="1"/>
      <c r="EY3653" s="1"/>
      <c r="EZ3653" s="1"/>
      <c r="FA3653" s="1"/>
      <c r="FB3653" s="1"/>
      <c r="FC3653" s="1"/>
      <c r="FD3653" s="1"/>
      <c r="FE3653" s="1"/>
      <c r="FF3653" s="1"/>
      <c r="FG3653" s="1"/>
      <c r="FH3653" s="1"/>
      <c r="FI3653" s="1"/>
      <c r="FJ3653" s="1"/>
      <c r="FK3653" s="1"/>
      <c r="FL3653" s="1"/>
      <c r="FM3653" s="1"/>
      <c r="FN3653" s="1"/>
      <c r="FO3653" s="1"/>
      <c r="FP3653" s="1"/>
      <c r="FQ3653" s="1"/>
      <c r="FR3653" s="1"/>
      <c r="FS3653" s="1"/>
      <c r="FT3653" s="1"/>
      <c r="FU3653" s="1"/>
      <c r="FV3653" s="1"/>
      <c r="FW3653" s="1"/>
      <c r="FX3653" s="1"/>
      <c r="FY3653" s="1"/>
      <c r="FZ3653" s="1"/>
      <c r="GA3653" s="1"/>
      <c r="GB3653" s="1"/>
      <c r="GC3653" s="1"/>
      <c r="GD3653" s="1"/>
      <c r="GE3653" s="1"/>
      <c r="GF3653" s="1"/>
      <c r="GG3653" s="1"/>
      <c r="GH3653" s="1"/>
      <c r="GI3653" s="1"/>
      <c r="GJ3653" s="1"/>
      <c r="GK3653" s="1"/>
      <c r="GL3653" s="1"/>
      <c r="GM3653" s="1"/>
      <c r="GN3653" s="1"/>
      <c r="GO3653" s="1"/>
    </row>
    <row r="3654" spans="1:197" s="40" customFormat="1" x14ac:dyDescent="0.25">
      <c r="A3654" s="41"/>
      <c r="B3654" s="4"/>
      <c r="C3654" s="41"/>
      <c r="D3654" s="42"/>
      <c r="E3654" s="42"/>
      <c r="F3654" s="42"/>
      <c r="G3654" s="1"/>
      <c r="H3654" s="1"/>
      <c r="I3654" s="1"/>
      <c r="J3654" s="1"/>
      <c r="K3654" s="1"/>
      <c r="L3654" s="1"/>
      <c r="M3654" s="2"/>
      <c r="N3654" s="1"/>
      <c r="O3654" s="1"/>
      <c r="P3654" s="1"/>
      <c r="Q3654" s="1"/>
      <c r="R3654" s="1"/>
      <c r="S3654" s="1"/>
      <c r="T3654" s="1"/>
      <c r="U3654" s="1"/>
      <c r="V3654" s="1"/>
      <c r="W3654" s="1"/>
      <c r="X3654" s="1"/>
      <c r="Y3654" s="1"/>
      <c r="Z3654" s="1"/>
      <c r="AA3654" s="1"/>
      <c r="AB3654" s="1"/>
      <c r="AC3654" s="1"/>
      <c r="AD3654" s="1"/>
      <c r="AE3654" s="1"/>
      <c r="AF3654" s="1"/>
      <c r="AG3654" s="1"/>
      <c r="AH3654" s="1"/>
      <c r="AI3654" s="1"/>
      <c r="AJ3654" s="1"/>
      <c r="AK3654" s="1"/>
      <c r="AL3654" s="1"/>
      <c r="AM3654" s="1"/>
      <c r="AN3654" s="1"/>
      <c r="AO3654" s="1"/>
      <c r="AP3654" s="1"/>
      <c r="AQ3654" s="1"/>
      <c r="AR3654" s="1"/>
      <c r="AS3654" s="1"/>
      <c r="AT3654" s="1"/>
      <c r="AU3654" s="1"/>
      <c r="AV3654" s="1"/>
      <c r="AW3654" s="1"/>
      <c r="AX3654" s="1"/>
      <c r="AY3654" s="1"/>
      <c r="AZ3654" s="1"/>
      <c r="BA3654" s="1"/>
      <c r="BB3654" s="1"/>
      <c r="BC3654" s="1"/>
      <c r="BD3654" s="1"/>
      <c r="BE3654" s="1"/>
      <c r="BF3654" s="1"/>
      <c r="BG3654" s="1"/>
      <c r="BH3654" s="1"/>
      <c r="BI3654" s="1"/>
      <c r="BJ3654" s="1"/>
      <c r="BK3654" s="1"/>
      <c r="BL3654" s="1"/>
      <c r="BM3654" s="1"/>
      <c r="BN3654" s="1"/>
      <c r="BO3654" s="1"/>
      <c r="BP3654" s="1"/>
      <c r="BQ3654" s="1"/>
      <c r="BR3654" s="1"/>
      <c r="BS3654" s="1"/>
      <c r="BT3654" s="1"/>
      <c r="BU3654" s="1"/>
      <c r="BV3654" s="1"/>
      <c r="BW3654" s="1"/>
      <c r="BX3654" s="1"/>
      <c r="BY3654" s="1"/>
      <c r="BZ3654" s="1"/>
      <c r="CA3654" s="1"/>
      <c r="CB3654" s="1"/>
      <c r="CC3654" s="1"/>
      <c r="CD3654" s="1"/>
      <c r="CE3654" s="1"/>
      <c r="CF3654" s="1"/>
      <c r="CG3654" s="1"/>
      <c r="CH3654" s="1"/>
      <c r="CI3654" s="1"/>
      <c r="CJ3654" s="1"/>
      <c r="CK3654" s="1"/>
      <c r="CL3654" s="1"/>
      <c r="CM3654" s="1"/>
      <c r="CN3654" s="1"/>
      <c r="CO3654" s="1"/>
      <c r="CP3654" s="1"/>
      <c r="CQ3654" s="1"/>
      <c r="CR3654" s="1"/>
      <c r="CS3654" s="1"/>
      <c r="CT3654" s="1"/>
      <c r="CU3654" s="1"/>
      <c r="CV3654" s="1"/>
      <c r="CW3654" s="1"/>
      <c r="CX3654" s="1"/>
      <c r="CY3654" s="1"/>
      <c r="CZ3654" s="1"/>
      <c r="DA3654" s="1"/>
      <c r="DB3654" s="1"/>
      <c r="DC3654" s="1"/>
      <c r="DD3654" s="1"/>
      <c r="DE3654" s="1"/>
      <c r="DF3654" s="1"/>
      <c r="DG3654" s="1"/>
      <c r="DH3654" s="1"/>
      <c r="DI3654" s="1"/>
      <c r="DJ3654" s="1"/>
      <c r="DK3654" s="1"/>
      <c r="DL3654" s="1"/>
      <c r="DM3654" s="1"/>
      <c r="DN3654" s="1"/>
      <c r="DO3654" s="1"/>
      <c r="DP3654" s="1"/>
      <c r="DQ3654" s="1"/>
      <c r="DR3654" s="1"/>
      <c r="DS3654" s="1"/>
      <c r="DT3654" s="1"/>
      <c r="DU3654" s="1"/>
      <c r="DV3654" s="1"/>
      <c r="DW3654" s="1"/>
      <c r="DX3654" s="1"/>
      <c r="DY3654" s="1"/>
      <c r="DZ3654" s="1"/>
      <c r="EA3654" s="1"/>
      <c r="EB3654" s="1"/>
      <c r="EC3654" s="1"/>
      <c r="ED3654" s="1"/>
      <c r="EE3654" s="1"/>
      <c r="EF3654" s="1"/>
      <c r="EG3654" s="1"/>
      <c r="EH3654" s="1"/>
      <c r="EI3654" s="1"/>
      <c r="EJ3654" s="1"/>
      <c r="EK3654" s="1"/>
      <c r="EL3654" s="1"/>
      <c r="EM3654" s="1"/>
      <c r="EN3654" s="1"/>
      <c r="EO3654" s="1"/>
      <c r="EP3654" s="1"/>
      <c r="EQ3654" s="1"/>
      <c r="ER3654" s="1"/>
      <c r="ES3654" s="1"/>
      <c r="ET3654" s="1"/>
      <c r="EU3654" s="1"/>
      <c r="EV3654" s="1"/>
      <c r="EW3654" s="1"/>
      <c r="EX3654" s="1"/>
      <c r="EY3654" s="1"/>
      <c r="EZ3654" s="1"/>
      <c r="FA3654" s="1"/>
      <c r="FB3654" s="1"/>
      <c r="FC3654" s="1"/>
      <c r="FD3654" s="1"/>
      <c r="FE3654" s="1"/>
      <c r="FF3654" s="1"/>
      <c r="FG3654" s="1"/>
      <c r="FH3654" s="1"/>
      <c r="FI3654" s="1"/>
      <c r="FJ3654" s="1"/>
      <c r="FK3654" s="1"/>
      <c r="FL3654" s="1"/>
      <c r="FM3654" s="1"/>
      <c r="FN3654" s="1"/>
      <c r="FO3654" s="1"/>
      <c r="FP3654" s="1"/>
      <c r="FQ3654" s="1"/>
      <c r="FR3654" s="1"/>
      <c r="FS3654" s="1"/>
      <c r="FT3654" s="1"/>
      <c r="FU3654" s="1"/>
      <c r="FV3654" s="1"/>
      <c r="FW3654" s="1"/>
      <c r="FX3654" s="1"/>
      <c r="FY3654" s="1"/>
      <c r="FZ3654" s="1"/>
      <c r="GA3654" s="1"/>
      <c r="GB3654" s="1"/>
      <c r="GC3654" s="1"/>
      <c r="GD3654" s="1"/>
      <c r="GE3654" s="1"/>
      <c r="GF3654" s="1"/>
      <c r="GG3654" s="1"/>
      <c r="GH3654" s="1"/>
      <c r="GI3654" s="1"/>
      <c r="GJ3654" s="1"/>
      <c r="GK3654" s="1"/>
      <c r="GL3654" s="1"/>
      <c r="GM3654" s="1"/>
      <c r="GN3654" s="1"/>
      <c r="GO3654" s="1"/>
    </row>
    <row r="3655" spans="1:197" s="40" customFormat="1" x14ac:dyDescent="0.25">
      <c r="A3655" s="41"/>
      <c r="B3655" s="4"/>
      <c r="C3655" s="41"/>
      <c r="D3655" s="42"/>
      <c r="E3655" s="42"/>
      <c r="F3655" s="42"/>
      <c r="G3655" s="1"/>
      <c r="H3655" s="1"/>
      <c r="I3655" s="1"/>
      <c r="J3655" s="1"/>
      <c r="K3655" s="1"/>
      <c r="L3655" s="1"/>
      <c r="M3655" s="2"/>
      <c r="N3655" s="1"/>
      <c r="O3655" s="1"/>
      <c r="P3655" s="1"/>
      <c r="Q3655" s="1"/>
      <c r="R3655" s="1"/>
      <c r="S3655" s="1"/>
      <c r="T3655" s="1"/>
      <c r="U3655" s="1"/>
      <c r="V3655" s="1"/>
      <c r="W3655" s="1"/>
      <c r="X3655" s="1"/>
      <c r="Y3655" s="1"/>
      <c r="Z3655" s="1"/>
      <c r="AA3655" s="1"/>
      <c r="AB3655" s="1"/>
      <c r="AC3655" s="1"/>
      <c r="AD3655" s="1"/>
      <c r="AE3655" s="1"/>
      <c r="AF3655" s="1"/>
      <c r="AG3655" s="1"/>
      <c r="AH3655" s="1"/>
      <c r="AI3655" s="1"/>
      <c r="AJ3655" s="1"/>
      <c r="AK3655" s="1"/>
      <c r="AL3655" s="1"/>
      <c r="AM3655" s="1"/>
      <c r="AN3655" s="1"/>
      <c r="AO3655" s="1"/>
      <c r="AP3655" s="1"/>
      <c r="AQ3655" s="1"/>
      <c r="AR3655" s="1"/>
      <c r="AS3655" s="1"/>
      <c r="AT3655" s="1"/>
      <c r="AU3655" s="1"/>
      <c r="AV3655" s="1"/>
      <c r="AW3655" s="1"/>
      <c r="AX3655" s="1"/>
      <c r="AY3655" s="1"/>
      <c r="AZ3655" s="1"/>
      <c r="BA3655" s="1"/>
      <c r="BB3655" s="1"/>
      <c r="BC3655" s="1"/>
      <c r="BD3655" s="1"/>
      <c r="BE3655" s="1"/>
      <c r="BF3655" s="1"/>
      <c r="BG3655" s="1"/>
      <c r="BH3655" s="1"/>
      <c r="BI3655" s="1"/>
      <c r="BJ3655" s="1"/>
      <c r="BK3655" s="1"/>
      <c r="BL3655" s="1"/>
      <c r="BM3655" s="1"/>
      <c r="BN3655" s="1"/>
      <c r="BO3655" s="1"/>
      <c r="BP3655" s="1"/>
      <c r="BQ3655" s="1"/>
      <c r="BR3655" s="1"/>
      <c r="BS3655" s="1"/>
      <c r="BT3655" s="1"/>
      <c r="BU3655" s="1"/>
      <c r="BV3655" s="1"/>
      <c r="BW3655" s="1"/>
      <c r="BX3655" s="1"/>
      <c r="BY3655" s="1"/>
      <c r="BZ3655" s="1"/>
      <c r="CA3655" s="1"/>
      <c r="CB3655" s="1"/>
      <c r="CC3655" s="1"/>
      <c r="CD3655" s="1"/>
      <c r="CE3655" s="1"/>
      <c r="CF3655" s="1"/>
      <c r="CG3655" s="1"/>
      <c r="CH3655" s="1"/>
      <c r="CI3655" s="1"/>
      <c r="CJ3655" s="1"/>
      <c r="CK3655" s="1"/>
      <c r="CL3655" s="1"/>
      <c r="CM3655" s="1"/>
      <c r="CN3655" s="1"/>
      <c r="CO3655" s="1"/>
      <c r="CP3655" s="1"/>
      <c r="CQ3655" s="1"/>
      <c r="CR3655" s="1"/>
      <c r="CS3655" s="1"/>
      <c r="CT3655" s="1"/>
      <c r="CU3655" s="1"/>
      <c r="CV3655" s="1"/>
      <c r="CW3655" s="1"/>
      <c r="CX3655" s="1"/>
      <c r="CY3655" s="1"/>
      <c r="CZ3655" s="1"/>
      <c r="DA3655" s="1"/>
      <c r="DB3655" s="1"/>
      <c r="DC3655" s="1"/>
      <c r="DD3655" s="1"/>
      <c r="DE3655" s="1"/>
      <c r="DF3655" s="1"/>
      <c r="DG3655" s="1"/>
      <c r="DH3655" s="1"/>
      <c r="DI3655" s="1"/>
      <c r="DJ3655" s="1"/>
      <c r="DK3655" s="1"/>
      <c r="DL3655" s="1"/>
      <c r="DM3655" s="1"/>
      <c r="DN3655" s="1"/>
      <c r="DO3655" s="1"/>
      <c r="DP3655" s="1"/>
      <c r="DQ3655" s="1"/>
      <c r="DR3655" s="1"/>
      <c r="DS3655" s="1"/>
      <c r="DT3655" s="1"/>
      <c r="DU3655" s="1"/>
      <c r="DV3655" s="1"/>
      <c r="DW3655" s="1"/>
      <c r="DX3655" s="1"/>
      <c r="DY3655" s="1"/>
      <c r="DZ3655" s="1"/>
      <c r="EA3655" s="1"/>
      <c r="EB3655" s="1"/>
      <c r="EC3655" s="1"/>
      <c r="ED3655" s="1"/>
      <c r="EE3655" s="1"/>
      <c r="EF3655" s="1"/>
      <c r="EG3655" s="1"/>
      <c r="EH3655" s="1"/>
      <c r="EI3655" s="1"/>
      <c r="EJ3655" s="1"/>
      <c r="EK3655" s="1"/>
      <c r="EL3655" s="1"/>
      <c r="EM3655" s="1"/>
      <c r="EN3655" s="1"/>
      <c r="EO3655" s="1"/>
      <c r="EP3655" s="1"/>
      <c r="EQ3655" s="1"/>
      <c r="ER3655" s="1"/>
      <c r="ES3655" s="1"/>
      <c r="ET3655" s="1"/>
      <c r="EU3655" s="1"/>
      <c r="EV3655" s="1"/>
      <c r="EW3655" s="1"/>
      <c r="EX3655" s="1"/>
      <c r="EY3655" s="1"/>
      <c r="EZ3655" s="1"/>
      <c r="FA3655" s="1"/>
      <c r="FB3655" s="1"/>
      <c r="FC3655" s="1"/>
      <c r="FD3655" s="1"/>
      <c r="FE3655" s="1"/>
      <c r="FF3655" s="1"/>
      <c r="FG3655" s="1"/>
      <c r="FH3655" s="1"/>
      <c r="FI3655" s="1"/>
      <c r="FJ3655" s="1"/>
      <c r="FK3655" s="1"/>
      <c r="FL3655" s="1"/>
      <c r="FM3655" s="1"/>
      <c r="FN3655" s="1"/>
      <c r="FO3655" s="1"/>
      <c r="FP3655" s="1"/>
      <c r="FQ3655" s="1"/>
      <c r="FR3655" s="1"/>
      <c r="FS3655" s="1"/>
      <c r="FT3655" s="1"/>
      <c r="FU3655" s="1"/>
      <c r="FV3655" s="1"/>
      <c r="FW3655" s="1"/>
      <c r="FX3655" s="1"/>
      <c r="FY3655" s="1"/>
      <c r="FZ3655" s="1"/>
      <c r="GA3655" s="1"/>
      <c r="GB3655" s="1"/>
      <c r="GC3655" s="1"/>
      <c r="GD3655" s="1"/>
      <c r="GE3655" s="1"/>
      <c r="GF3655" s="1"/>
      <c r="GG3655" s="1"/>
      <c r="GH3655" s="1"/>
      <c r="GI3655" s="1"/>
      <c r="GJ3655" s="1"/>
      <c r="GK3655" s="1"/>
      <c r="GL3655" s="1"/>
      <c r="GM3655" s="1"/>
      <c r="GN3655" s="1"/>
      <c r="GO3655" s="1"/>
    </row>
    <row r="3656" spans="1:197" s="40" customFormat="1" x14ac:dyDescent="0.25">
      <c r="A3656" s="41"/>
      <c r="B3656" s="4"/>
      <c r="C3656" s="41"/>
      <c r="D3656" s="42"/>
      <c r="E3656" s="42"/>
      <c r="F3656" s="42"/>
      <c r="G3656" s="1"/>
      <c r="H3656" s="1"/>
      <c r="I3656" s="1"/>
      <c r="J3656" s="1"/>
      <c r="K3656" s="1"/>
      <c r="L3656" s="1"/>
      <c r="M3656" s="2"/>
      <c r="N3656" s="1"/>
      <c r="O3656" s="1"/>
      <c r="P3656" s="1"/>
      <c r="Q3656" s="1"/>
      <c r="R3656" s="1"/>
      <c r="S3656" s="1"/>
      <c r="T3656" s="1"/>
      <c r="U3656" s="1"/>
      <c r="V3656" s="1"/>
      <c r="W3656" s="1"/>
      <c r="X3656" s="1"/>
      <c r="Y3656" s="1"/>
      <c r="Z3656" s="1"/>
      <c r="AA3656" s="1"/>
      <c r="AB3656" s="1"/>
      <c r="AC3656" s="1"/>
      <c r="AD3656" s="1"/>
      <c r="AE3656" s="1"/>
      <c r="AF3656" s="1"/>
      <c r="AG3656" s="1"/>
      <c r="AH3656" s="1"/>
      <c r="AI3656" s="1"/>
      <c r="AJ3656" s="1"/>
      <c r="AK3656" s="1"/>
      <c r="AL3656" s="1"/>
      <c r="AM3656" s="1"/>
      <c r="AN3656" s="1"/>
      <c r="AO3656" s="1"/>
      <c r="AP3656" s="1"/>
      <c r="AQ3656" s="1"/>
      <c r="AR3656" s="1"/>
      <c r="AS3656" s="1"/>
      <c r="AT3656" s="1"/>
      <c r="AU3656" s="1"/>
      <c r="AV3656" s="1"/>
      <c r="AW3656" s="1"/>
      <c r="AX3656" s="1"/>
      <c r="AY3656" s="1"/>
      <c r="AZ3656" s="1"/>
      <c r="BA3656" s="1"/>
      <c r="BB3656" s="1"/>
      <c r="BC3656" s="1"/>
      <c r="BD3656" s="1"/>
      <c r="BE3656" s="1"/>
      <c r="BF3656" s="1"/>
      <c r="BG3656" s="1"/>
      <c r="BH3656" s="1"/>
      <c r="BI3656" s="1"/>
      <c r="BJ3656" s="1"/>
      <c r="BK3656" s="1"/>
      <c r="BL3656" s="1"/>
      <c r="BM3656" s="1"/>
      <c r="BN3656" s="1"/>
      <c r="BO3656" s="1"/>
      <c r="BP3656" s="1"/>
      <c r="BQ3656" s="1"/>
      <c r="BR3656" s="1"/>
      <c r="BS3656" s="1"/>
      <c r="BT3656" s="1"/>
      <c r="BU3656" s="1"/>
      <c r="BV3656" s="1"/>
      <c r="BW3656" s="1"/>
      <c r="BX3656" s="1"/>
      <c r="BY3656" s="1"/>
      <c r="BZ3656" s="1"/>
      <c r="CA3656" s="1"/>
      <c r="CB3656" s="1"/>
      <c r="CC3656" s="1"/>
      <c r="CD3656" s="1"/>
      <c r="CE3656" s="1"/>
      <c r="CF3656" s="1"/>
      <c r="CG3656" s="1"/>
      <c r="CH3656" s="1"/>
      <c r="CI3656" s="1"/>
      <c r="CJ3656" s="1"/>
      <c r="CK3656" s="1"/>
      <c r="CL3656" s="1"/>
      <c r="CM3656" s="1"/>
      <c r="CN3656" s="1"/>
      <c r="CO3656" s="1"/>
      <c r="CP3656" s="1"/>
      <c r="CQ3656" s="1"/>
      <c r="CR3656" s="1"/>
      <c r="CS3656" s="1"/>
      <c r="CT3656" s="1"/>
      <c r="CU3656" s="1"/>
      <c r="CV3656" s="1"/>
      <c r="CW3656" s="1"/>
      <c r="CX3656" s="1"/>
      <c r="CY3656" s="1"/>
      <c r="CZ3656" s="1"/>
      <c r="DA3656" s="1"/>
      <c r="DB3656" s="1"/>
      <c r="DC3656" s="1"/>
      <c r="DD3656" s="1"/>
      <c r="DE3656" s="1"/>
      <c r="DF3656" s="1"/>
      <c r="DG3656" s="1"/>
      <c r="DH3656" s="1"/>
      <c r="DI3656" s="1"/>
      <c r="DJ3656" s="1"/>
      <c r="DK3656" s="1"/>
      <c r="DL3656" s="1"/>
      <c r="DM3656" s="1"/>
      <c r="DN3656" s="1"/>
      <c r="DO3656" s="1"/>
      <c r="DP3656" s="1"/>
      <c r="DQ3656" s="1"/>
      <c r="DR3656" s="1"/>
      <c r="DS3656" s="1"/>
      <c r="DT3656" s="1"/>
      <c r="DU3656" s="1"/>
      <c r="DV3656" s="1"/>
      <c r="DW3656" s="1"/>
      <c r="DX3656" s="1"/>
      <c r="DY3656" s="1"/>
      <c r="DZ3656" s="1"/>
      <c r="EA3656" s="1"/>
      <c r="EB3656" s="1"/>
      <c r="EC3656" s="1"/>
      <c r="ED3656" s="1"/>
      <c r="EE3656" s="1"/>
      <c r="EF3656" s="1"/>
      <c r="EG3656" s="1"/>
      <c r="EH3656" s="1"/>
      <c r="EI3656" s="1"/>
      <c r="EJ3656" s="1"/>
      <c r="EK3656" s="1"/>
      <c r="EL3656" s="1"/>
      <c r="EM3656" s="1"/>
      <c r="EN3656" s="1"/>
      <c r="EO3656" s="1"/>
      <c r="EP3656" s="1"/>
      <c r="EQ3656" s="1"/>
      <c r="ER3656" s="1"/>
      <c r="ES3656" s="1"/>
      <c r="ET3656" s="1"/>
      <c r="EU3656" s="1"/>
      <c r="EV3656" s="1"/>
      <c r="EW3656" s="1"/>
      <c r="EX3656" s="1"/>
      <c r="EY3656" s="1"/>
      <c r="EZ3656" s="1"/>
      <c r="FA3656" s="1"/>
      <c r="FB3656" s="1"/>
      <c r="FC3656" s="1"/>
      <c r="FD3656" s="1"/>
      <c r="FE3656" s="1"/>
      <c r="FF3656" s="1"/>
      <c r="FG3656" s="1"/>
      <c r="FH3656" s="1"/>
      <c r="FI3656" s="1"/>
      <c r="FJ3656" s="1"/>
      <c r="FK3656" s="1"/>
      <c r="FL3656" s="1"/>
      <c r="FM3656" s="1"/>
      <c r="FN3656" s="1"/>
      <c r="FO3656" s="1"/>
      <c r="FP3656" s="1"/>
      <c r="FQ3656" s="1"/>
      <c r="FR3656" s="1"/>
      <c r="FS3656" s="1"/>
      <c r="FT3656" s="1"/>
      <c r="FU3656" s="1"/>
      <c r="FV3656" s="1"/>
      <c r="FW3656" s="1"/>
      <c r="FX3656" s="1"/>
      <c r="FY3656" s="1"/>
      <c r="FZ3656" s="1"/>
      <c r="GA3656" s="1"/>
      <c r="GB3656" s="1"/>
      <c r="GC3656" s="1"/>
      <c r="GD3656" s="1"/>
      <c r="GE3656" s="1"/>
      <c r="GF3656" s="1"/>
      <c r="GG3656" s="1"/>
      <c r="GH3656" s="1"/>
      <c r="GI3656" s="1"/>
      <c r="GJ3656" s="1"/>
      <c r="GK3656" s="1"/>
      <c r="GL3656" s="1"/>
      <c r="GM3656" s="1"/>
      <c r="GN3656" s="1"/>
      <c r="GO3656" s="1"/>
    </row>
    <row r="3657" spans="1:197" s="40" customFormat="1" x14ac:dyDescent="0.25">
      <c r="A3657" s="41"/>
      <c r="B3657" s="4"/>
      <c r="C3657" s="41"/>
      <c r="D3657" s="42"/>
      <c r="E3657" s="42"/>
      <c r="F3657" s="42"/>
      <c r="G3657" s="1"/>
      <c r="H3657" s="1"/>
      <c r="I3657" s="1"/>
      <c r="J3657" s="1"/>
      <c r="K3657" s="1"/>
      <c r="L3657" s="1"/>
      <c r="M3657" s="2"/>
      <c r="N3657" s="1"/>
      <c r="O3657" s="1"/>
      <c r="P3657" s="1"/>
      <c r="Q3657" s="1"/>
      <c r="R3657" s="1"/>
      <c r="S3657" s="1"/>
      <c r="T3657" s="1"/>
      <c r="U3657" s="1"/>
      <c r="V3657" s="1"/>
      <c r="W3657" s="1"/>
      <c r="X3657" s="1"/>
      <c r="Y3657" s="1"/>
      <c r="Z3657" s="1"/>
      <c r="AA3657" s="1"/>
      <c r="AB3657" s="1"/>
      <c r="AC3657" s="1"/>
      <c r="AD3657" s="1"/>
      <c r="AE3657" s="1"/>
      <c r="AF3657" s="1"/>
      <c r="AG3657" s="1"/>
      <c r="AH3657" s="1"/>
      <c r="AI3657" s="1"/>
      <c r="AJ3657" s="1"/>
      <c r="AK3657" s="1"/>
      <c r="AL3657" s="1"/>
      <c r="AM3657" s="1"/>
      <c r="AN3657" s="1"/>
      <c r="AO3657" s="1"/>
      <c r="AP3657" s="1"/>
      <c r="AQ3657" s="1"/>
      <c r="AR3657" s="1"/>
      <c r="AS3657" s="1"/>
      <c r="AT3657" s="1"/>
      <c r="AU3657" s="1"/>
      <c r="AV3657" s="1"/>
      <c r="AW3657" s="1"/>
      <c r="AX3657" s="1"/>
      <c r="AY3657" s="1"/>
      <c r="AZ3657" s="1"/>
      <c r="BA3657" s="1"/>
      <c r="BB3657" s="1"/>
      <c r="BC3657" s="1"/>
      <c r="BD3657" s="1"/>
      <c r="BE3657" s="1"/>
      <c r="BF3657" s="1"/>
      <c r="BG3657" s="1"/>
      <c r="BH3657" s="1"/>
      <c r="BI3657" s="1"/>
      <c r="BJ3657" s="1"/>
      <c r="BK3657" s="1"/>
      <c r="BL3657" s="1"/>
      <c r="BM3657" s="1"/>
      <c r="BN3657" s="1"/>
      <c r="BO3657" s="1"/>
      <c r="BP3657" s="1"/>
      <c r="BQ3657" s="1"/>
      <c r="BR3657" s="1"/>
      <c r="BS3657" s="1"/>
      <c r="BT3657" s="1"/>
      <c r="BU3657" s="1"/>
      <c r="BV3657" s="1"/>
      <c r="BW3657" s="1"/>
      <c r="BX3657" s="1"/>
      <c r="BY3657" s="1"/>
      <c r="BZ3657" s="1"/>
      <c r="CA3657" s="1"/>
      <c r="CB3657" s="1"/>
      <c r="CC3657" s="1"/>
      <c r="CD3657" s="1"/>
      <c r="CE3657" s="1"/>
      <c r="CF3657" s="1"/>
      <c r="CG3657" s="1"/>
      <c r="CH3657" s="1"/>
      <c r="CI3657" s="1"/>
      <c r="CJ3657" s="1"/>
      <c r="CK3657" s="1"/>
      <c r="CL3657" s="1"/>
      <c r="CM3657" s="1"/>
      <c r="CN3657" s="1"/>
      <c r="CO3657" s="1"/>
      <c r="CP3657" s="1"/>
      <c r="CQ3657" s="1"/>
      <c r="CR3657" s="1"/>
      <c r="CS3657" s="1"/>
      <c r="CT3657" s="1"/>
      <c r="CU3657" s="1"/>
      <c r="CV3657" s="1"/>
      <c r="CW3657" s="1"/>
      <c r="CX3657" s="1"/>
      <c r="CY3657" s="1"/>
      <c r="CZ3657" s="1"/>
      <c r="DA3657" s="1"/>
      <c r="DB3657" s="1"/>
      <c r="DC3657" s="1"/>
      <c r="DD3657" s="1"/>
      <c r="DE3657" s="1"/>
      <c r="DF3657" s="1"/>
      <c r="DG3657" s="1"/>
      <c r="DH3657" s="1"/>
      <c r="DI3657" s="1"/>
      <c r="DJ3657" s="1"/>
      <c r="DK3657" s="1"/>
      <c r="DL3657" s="1"/>
      <c r="DM3657" s="1"/>
      <c r="DN3657" s="1"/>
      <c r="DO3657" s="1"/>
      <c r="DP3657" s="1"/>
      <c r="DQ3657" s="1"/>
      <c r="DR3657" s="1"/>
      <c r="DS3657" s="1"/>
      <c r="DT3657" s="1"/>
      <c r="DU3657" s="1"/>
      <c r="DV3657" s="1"/>
      <c r="DW3657" s="1"/>
      <c r="DX3657" s="1"/>
      <c r="DY3657" s="1"/>
      <c r="DZ3657" s="1"/>
      <c r="EA3657" s="1"/>
      <c r="EB3657" s="1"/>
      <c r="EC3657" s="1"/>
      <c r="ED3657" s="1"/>
      <c r="EE3657" s="1"/>
      <c r="EF3657" s="1"/>
      <c r="EG3657" s="1"/>
      <c r="EH3657" s="1"/>
      <c r="EI3657" s="1"/>
      <c r="EJ3657" s="1"/>
      <c r="EK3657" s="1"/>
      <c r="EL3657" s="1"/>
      <c r="EM3657" s="1"/>
      <c r="EN3657" s="1"/>
      <c r="EO3657" s="1"/>
      <c r="EP3657" s="1"/>
      <c r="EQ3657" s="1"/>
      <c r="ER3657" s="1"/>
      <c r="ES3657" s="1"/>
      <c r="ET3657" s="1"/>
      <c r="EU3657" s="1"/>
      <c r="EV3657" s="1"/>
      <c r="EW3657" s="1"/>
      <c r="EX3657" s="1"/>
      <c r="EY3657" s="1"/>
      <c r="EZ3657" s="1"/>
      <c r="FA3657" s="1"/>
      <c r="FB3657" s="1"/>
      <c r="FC3657" s="1"/>
      <c r="FD3657" s="1"/>
      <c r="FE3657" s="1"/>
      <c r="FF3657" s="1"/>
      <c r="FG3657" s="1"/>
      <c r="FH3657" s="1"/>
      <c r="FI3657" s="1"/>
      <c r="FJ3657" s="1"/>
      <c r="FK3657" s="1"/>
      <c r="FL3657" s="1"/>
      <c r="FM3657" s="1"/>
      <c r="FN3657" s="1"/>
      <c r="FO3657" s="1"/>
      <c r="FP3657" s="1"/>
      <c r="FQ3657" s="1"/>
      <c r="FR3657" s="1"/>
      <c r="FS3657" s="1"/>
      <c r="FT3657" s="1"/>
      <c r="FU3657" s="1"/>
      <c r="FV3657" s="1"/>
      <c r="FW3657" s="1"/>
      <c r="FX3657" s="1"/>
      <c r="FY3657" s="1"/>
      <c r="FZ3657" s="1"/>
      <c r="GA3657" s="1"/>
      <c r="GB3657" s="1"/>
      <c r="GC3657" s="1"/>
      <c r="GD3657" s="1"/>
      <c r="GE3657" s="1"/>
      <c r="GF3657" s="1"/>
      <c r="GG3657" s="1"/>
      <c r="GH3657" s="1"/>
      <c r="GI3657" s="1"/>
      <c r="GJ3657" s="1"/>
      <c r="GK3657" s="1"/>
      <c r="GL3657" s="1"/>
      <c r="GM3657" s="1"/>
      <c r="GN3657" s="1"/>
      <c r="GO3657" s="1"/>
    </row>
    <row r="3658" spans="1:197" s="40" customFormat="1" x14ac:dyDescent="0.25">
      <c r="A3658" s="41"/>
      <c r="B3658" s="4"/>
      <c r="C3658" s="41"/>
      <c r="D3658" s="42"/>
      <c r="E3658" s="42"/>
      <c r="F3658" s="42"/>
      <c r="G3658" s="1"/>
      <c r="H3658" s="1"/>
      <c r="I3658" s="1"/>
      <c r="J3658" s="1"/>
      <c r="K3658" s="1"/>
      <c r="L3658" s="1"/>
      <c r="M3658" s="2"/>
      <c r="N3658" s="1"/>
      <c r="O3658" s="1"/>
      <c r="P3658" s="1"/>
      <c r="Q3658" s="1"/>
      <c r="R3658" s="1"/>
      <c r="S3658" s="1"/>
      <c r="T3658" s="1"/>
      <c r="U3658" s="1"/>
      <c r="V3658" s="1"/>
      <c r="W3658" s="1"/>
      <c r="X3658" s="1"/>
      <c r="Y3658" s="1"/>
      <c r="Z3658" s="1"/>
      <c r="AA3658" s="1"/>
      <c r="AB3658" s="1"/>
      <c r="AC3658" s="1"/>
      <c r="AD3658" s="1"/>
      <c r="AE3658" s="1"/>
      <c r="AF3658" s="1"/>
      <c r="AG3658" s="1"/>
      <c r="AH3658" s="1"/>
      <c r="AI3658" s="1"/>
      <c r="AJ3658" s="1"/>
      <c r="AK3658" s="1"/>
      <c r="AL3658" s="1"/>
      <c r="AM3658" s="1"/>
      <c r="AN3658" s="1"/>
      <c r="AO3658" s="1"/>
      <c r="AP3658" s="1"/>
      <c r="AQ3658" s="1"/>
      <c r="AR3658" s="1"/>
      <c r="AS3658" s="1"/>
      <c r="AT3658" s="1"/>
      <c r="AU3658" s="1"/>
      <c r="AV3658" s="1"/>
      <c r="AW3658" s="1"/>
      <c r="AX3658" s="1"/>
      <c r="AY3658" s="1"/>
      <c r="AZ3658" s="1"/>
      <c r="BA3658" s="1"/>
      <c r="BB3658" s="1"/>
      <c r="BC3658" s="1"/>
      <c r="BD3658" s="1"/>
      <c r="BE3658" s="1"/>
      <c r="BF3658" s="1"/>
      <c r="BG3658" s="1"/>
      <c r="BH3658" s="1"/>
      <c r="BI3658" s="1"/>
      <c r="BJ3658" s="1"/>
      <c r="BK3658" s="1"/>
      <c r="BL3658" s="1"/>
      <c r="BM3658" s="1"/>
      <c r="BN3658" s="1"/>
      <c r="BO3658" s="1"/>
      <c r="BP3658" s="1"/>
      <c r="BQ3658" s="1"/>
      <c r="BR3658" s="1"/>
      <c r="BS3658" s="1"/>
      <c r="BT3658" s="1"/>
      <c r="BU3658" s="1"/>
      <c r="BV3658" s="1"/>
      <c r="BW3658" s="1"/>
      <c r="BX3658" s="1"/>
      <c r="BY3658" s="1"/>
      <c r="BZ3658" s="1"/>
      <c r="CA3658" s="1"/>
      <c r="CB3658" s="1"/>
      <c r="CC3658" s="1"/>
      <c r="CD3658" s="1"/>
      <c r="CE3658" s="1"/>
      <c r="CF3658" s="1"/>
      <c r="CG3658" s="1"/>
      <c r="CH3658" s="1"/>
      <c r="CI3658" s="1"/>
      <c r="CJ3658" s="1"/>
      <c r="CK3658" s="1"/>
      <c r="CL3658" s="1"/>
      <c r="CM3658" s="1"/>
      <c r="CN3658" s="1"/>
      <c r="CO3658" s="1"/>
      <c r="CP3658" s="1"/>
      <c r="CQ3658" s="1"/>
      <c r="CR3658" s="1"/>
      <c r="CS3658" s="1"/>
      <c r="CT3658" s="1"/>
      <c r="CU3658" s="1"/>
      <c r="CV3658" s="1"/>
      <c r="CW3658" s="1"/>
      <c r="CX3658" s="1"/>
      <c r="CY3658" s="1"/>
      <c r="CZ3658" s="1"/>
      <c r="DA3658" s="1"/>
      <c r="DB3658" s="1"/>
      <c r="DC3658" s="1"/>
      <c r="DD3658" s="1"/>
      <c r="DE3658" s="1"/>
      <c r="DF3658" s="1"/>
      <c r="DG3658" s="1"/>
      <c r="DH3658" s="1"/>
      <c r="DI3658" s="1"/>
      <c r="DJ3658" s="1"/>
      <c r="DK3658" s="1"/>
      <c r="DL3658" s="1"/>
      <c r="DM3658" s="1"/>
      <c r="DN3658" s="1"/>
      <c r="DO3658" s="1"/>
      <c r="DP3658" s="1"/>
      <c r="DQ3658" s="1"/>
      <c r="DR3658" s="1"/>
      <c r="DS3658" s="1"/>
      <c r="DT3658" s="1"/>
      <c r="DU3658" s="1"/>
      <c r="DV3658" s="1"/>
      <c r="DW3658" s="1"/>
      <c r="DX3658" s="1"/>
      <c r="DY3658" s="1"/>
      <c r="DZ3658" s="1"/>
      <c r="EA3658" s="1"/>
      <c r="EB3658" s="1"/>
      <c r="EC3658" s="1"/>
      <c r="ED3658" s="1"/>
      <c r="EE3658" s="1"/>
      <c r="EF3658" s="1"/>
      <c r="EG3658" s="1"/>
      <c r="EH3658" s="1"/>
      <c r="EI3658" s="1"/>
      <c r="EJ3658" s="1"/>
      <c r="EK3658" s="1"/>
      <c r="EL3658" s="1"/>
      <c r="EM3658" s="1"/>
      <c r="EN3658" s="1"/>
      <c r="EO3658" s="1"/>
      <c r="EP3658" s="1"/>
      <c r="EQ3658" s="1"/>
      <c r="ER3658" s="1"/>
      <c r="ES3658" s="1"/>
      <c r="ET3658" s="1"/>
      <c r="EU3658" s="1"/>
      <c r="EV3658" s="1"/>
      <c r="EW3658" s="1"/>
      <c r="EX3658" s="1"/>
      <c r="EY3658" s="1"/>
      <c r="EZ3658" s="1"/>
      <c r="FA3658" s="1"/>
      <c r="FB3658" s="1"/>
      <c r="FC3658" s="1"/>
      <c r="FD3658" s="1"/>
      <c r="FE3658" s="1"/>
      <c r="FF3658" s="1"/>
      <c r="FG3658" s="1"/>
      <c r="FH3658" s="1"/>
      <c r="FI3658" s="1"/>
      <c r="FJ3658" s="1"/>
      <c r="FK3658" s="1"/>
      <c r="FL3658" s="1"/>
      <c r="FM3658" s="1"/>
      <c r="FN3658" s="1"/>
      <c r="FO3658" s="1"/>
      <c r="FP3658" s="1"/>
      <c r="FQ3658" s="1"/>
      <c r="FR3658" s="1"/>
      <c r="FS3658" s="1"/>
      <c r="FT3658" s="1"/>
      <c r="FU3658" s="1"/>
      <c r="FV3658" s="1"/>
      <c r="FW3658" s="1"/>
      <c r="FX3658" s="1"/>
      <c r="FY3658" s="1"/>
      <c r="FZ3658" s="1"/>
      <c r="GA3658" s="1"/>
      <c r="GB3658" s="1"/>
      <c r="GC3658" s="1"/>
      <c r="GD3658" s="1"/>
      <c r="GE3658" s="1"/>
      <c r="GF3658" s="1"/>
      <c r="GG3658" s="1"/>
      <c r="GH3658" s="1"/>
      <c r="GI3658" s="1"/>
      <c r="GJ3658" s="1"/>
      <c r="GK3658" s="1"/>
      <c r="GL3658" s="1"/>
      <c r="GM3658" s="1"/>
      <c r="GN3658" s="1"/>
      <c r="GO3658" s="1"/>
    </row>
    <row r="3659" spans="1:197" s="40" customFormat="1" x14ac:dyDescent="0.25">
      <c r="A3659" s="41"/>
      <c r="B3659" s="4"/>
      <c r="C3659" s="41"/>
      <c r="D3659" s="42"/>
      <c r="E3659" s="42"/>
      <c r="F3659" s="42"/>
      <c r="G3659" s="1"/>
      <c r="H3659" s="1"/>
      <c r="I3659" s="1"/>
      <c r="J3659" s="1"/>
      <c r="K3659" s="1"/>
      <c r="L3659" s="1"/>
      <c r="M3659" s="2"/>
      <c r="N3659" s="1"/>
      <c r="O3659" s="1"/>
      <c r="P3659" s="1"/>
      <c r="Q3659" s="1"/>
      <c r="R3659" s="1"/>
      <c r="S3659" s="1"/>
      <c r="T3659" s="1"/>
      <c r="U3659" s="1"/>
      <c r="V3659" s="1"/>
      <c r="W3659" s="1"/>
      <c r="X3659" s="1"/>
      <c r="Y3659" s="1"/>
      <c r="Z3659" s="1"/>
      <c r="AA3659" s="1"/>
      <c r="AB3659" s="1"/>
      <c r="AC3659" s="1"/>
      <c r="AD3659" s="1"/>
      <c r="AE3659" s="1"/>
      <c r="AF3659" s="1"/>
      <c r="AG3659" s="1"/>
      <c r="AH3659" s="1"/>
      <c r="AI3659" s="1"/>
      <c r="AJ3659" s="1"/>
      <c r="AK3659" s="1"/>
      <c r="AL3659" s="1"/>
      <c r="AM3659" s="1"/>
      <c r="AN3659" s="1"/>
      <c r="AO3659" s="1"/>
      <c r="AP3659" s="1"/>
      <c r="AQ3659" s="1"/>
      <c r="AR3659" s="1"/>
      <c r="AS3659" s="1"/>
      <c r="AT3659" s="1"/>
      <c r="AU3659" s="1"/>
      <c r="AV3659" s="1"/>
      <c r="AW3659" s="1"/>
      <c r="AX3659" s="1"/>
      <c r="AY3659" s="1"/>
      <c r="AZ3659" s="1"/>
      <c r="BA3659" s="1"/>
      <c r="BB3659" s="1"/>
      <c r="BC3659" s="1"/>
      <c r="BD3659" s="1"/>
      <c r="BE3659" s="1"/>
      <c r="BF3659" s="1"/>
      <c r="BG3659" s="1"/>
      <c r="BH3659" s="1"/>
      <c r="BI3659" s="1"/>
      <c r="BJ3659" s="1"/>
      <c r="BK3659" s="1"/>
      <c r="BL3659" s="1"/>
      <c r="BM3659" s="1"/>
      <c r="BN3659" s="1"/>
      <c r="BO3659" s="1"/>
      <c r="BP3659" s="1"/>
      <c r="BQ3659" s="1"/>
      <c r="BR3659" s="1"/>
      <c r="BS3659" s="1"/>
      <c r="BT3659" s="1"/>
      <c r="BU3659" s="1"/>
      <c r="BV3659" s="1"/>
      <c r="BW3659" s="1"/>
      <c r="BX3659" s="1"/>
      <c r="BY3659" s="1"/>
      <c r="BZ3659" s="1"/>
      <c r="CA3659" s="1"/>
      <c r="CB3659" s="1"/>
      <c r="CC3659" s="1"/>
      <c r="CD3659" s="1"/>
      <c r="CE3659" s="1"/>
      <c r="CF3659" s="1"/>
      <c r="CG3659" s="1"/>
      <c r="CH3659" s="1"/>
      <c r="CI3659" s="1"/>
      <c r="CJ3659" s="1"/>
      <c r="CK3659" s="1"/>
      <c r="CL3659" s="1"/>
      <c r="CM3659" s="1"/>
      <c r="CN3659" s="1"/>
      <c r="CO3659" s="1"/>
      <c r="CP3659" s="1"/>
      <c r="CQ3659" s="1"/>
      <c r="CR3659" s="1"/>
      <c r="CS3659" s="1"/>
      <c r="CT3659" s="1"/>
      <c r="CU3659" s="1"/>
      <c r="CV3659" s="1"/>
      <c r="CW3659" s="1"/>
      <c r="CX3659" s="1"/>
      <c r="CY3659" s="1"/>
      <c r="CZ3659" s="1"/>
      <c r="DA3659" s="1"/>
      <c r="DB3659" s="1"/>
      <c r="DC3659" s="1"/>
      <c r="DD3659" s="1"/>
      <c r="DE3659" s="1"/>
      <c r="DF3659" s="1"/>
      <c r="DG3659" s="1"/>
      <c r="DH3659" s="1"/>
      <c r="DI3659" s="1"/>
      <c r="DJ3659" s="1"/>
      <c r="DK3659" s="1"/>
      <c r="DL3659" s="1"/>
      <c r="DM3659" s="1"/>
      <c r="DN3659" s="1"/>
      <c r="DO3659" s="1"/>
      <c r="DP3659" s="1"/>
      <c r="DQ3659" s="1"/>
      <c r="DR3659" s="1"/>
      <c r="DS3659" s="1"/>
      <c r="DT3659" s="1"/>
      <c r="DU3659" s="1"/>
      <c r="DV3659" s="1"/>
      <c r="DW3659" s="1"/>
      <c r="DX3659" s="1"/>
      <c r="DY3659" s="1"/>
      <c r="DZ3659" s="1"/>
      <c r="EA3659" s="1"/>
      <c r="EB3659" s="1"/>
      <c r="EC3659" s="1"/>
      <c r="ED3659" s="1"/>
      <c r="EE3659" s="1"/>
      <c r="EF3659" s="1"/>
      <c r="EG3659" s="1"/>
      <c r="EH3659" s="1"/>
      <c r="EI3659" s="1"/>
      <c r="EJ3659" s="1"/>
      <c r="EK3659" s="1"/>
      <c r="EL3659" s="1"/>
      <c r="EM3659" s="1"/>
      <c r="EN3659" s="1"/>
      <c r="EO3659" s="1"/>
      <c r="EP3659" s="1"/>
      <c r="EQ3659" s="1"/>
      <c r="ER3659" s="1"/>
      <c r="ES3659" s="1"/>
      <c r="ET3659" s="1"/>
      <c r="EU3659" s="1"/>
      <c r="EV3659" s="1"/>
      <c r="EW3659" s="1"/>
      <c r="EX3659" s="1"/>
      <c r="EY3659" s="1"/>
      <c r="EZ3659" s="1"/>
      <c r="FA3659" s="1"/>
      <c r="FB3659" s="1"/>
      <c r="FC3659" s="1"/>
      <c r="FD3659" s="1"/>
      <c r="FE3659" s="1"/>
      <c r="FF3659" s="1"/>
      <c r="FG3659" s="1"/>
      <c r="FH3659" s="1"/>
      <c r="FI3659" s="1"/>
      <c r="FJ3659" s="1"/>
      <c r="FK3659" s="1"/>
      <c r="FL3659" s="1"/>
      <c r="FM3659" s="1"/>
      <c r="FN3659" s="1"/>
      <c r="FO3659" s="1"/>
      <c r="FP3659" s="1"/>
      <c r="FQ3659" s="1"/>
      <c r="FR3659" s="1"/>
      <c r="FS3659" s="1"/>
      <c r="FT3659" s="1"/>
      <c r="FU3659" s="1"/>
      <c r="FV3659" s="1"/>
      <c r="FW3659" s="1"/>
      <c r="FX3659" s="1"/>
      <c r="FY3659" s="1"/>
      <c r="FZ3659" s="1"/>
      <c r="GA3659" s="1"/>
      <c r="GB3659" s="1"/>
      <c r="GC3659" s="1"/>
      <c r="GD3659" s="1"/>
      <c r="GE3659" s="1"/>
      <c r="GF3659" s="1"/>
      <c r="GG3659" s="1"/>
      <c r="GH3659" s="1"/>
      <c r="GI3659" s="1"/>
      <c r="GJ3659" s="1"/>
      <c r="GK3659" s="1"/>
      <c r="GL3659" s="1"/>
      <c r="GM3659" s="1"/>
      <c r="GN3659" s="1"/>
      <c r="GO3659" s="1"/>
    </row>
    <row r="3660" spans="1:197" s="40" customFormat="1" x14ac:dyDescent="0.25">
      <c r="A3660" s="41"/>
      <c r="B3660" s="4"/>
      <c r="C3660" s="41"/>
      <c r="D3660" s="42"/>
      <c r="E3660" s="42"/>
      <c r="F3660" s="42"/>
      <c r="G3660" s="1"/>
      <c r="H3660" s="1"/>
      <c r="I3660" s="1"/>
      <c r="J3660" s="1"/>
      <c r="K3660" s="1"/>
      <c r="L3660" s="1"/>
      <c r="M3660" s="2"/>
      <c r="N3660" s="1"/>
      <c r="O3660" s="1"/>
      <c r="P3660" s="1"/>
      <c r="Q3660" s="1"/>
      <c r="R3660" s="1"/>
      <c r="S3660" s="1"/>
      <c r="T3660" s="1"/>
      <c r="U3660" s="1"/>
      <c r="V3660" s="1"/>
      <c r="W3660" s="1"/>
      <c r="X3660" s="1"/>
      <c r="Y3660" s="1"/>
      <c r="Z3660" s="1"/>
      <c r="AA3660" s="1"/>
      <c r="AB3660" s="1"/>
      <c r="AC3660" s="1"/>
      <c r="AD3660" s="1"/>
      <c r="AE3660" s="1"/>
      <c r="AF3660" s="1"/>
      <c r="AG3660" s="1"/>
      <c r="AH3660" s="1"/>
      <c r="AI3660" s="1"/>
      <c r="AJ3660" s="1"/>
      <c r="AK3660" s="1"/>
      <c r="AL3660" s="1"/>
      <c r="AM3660" s="1"/>
      <c r="AN3660" s="1"/>
      <c r="AO3660" s="1"/>
      <c r="AP3660" s="1"/>
      <c r="AQ3660" s="1"/>
      <c r="AR3660" s="1"/>
      <c r="AS3660" s="1"/>
      <c r="AT3660" s="1"/>
      <c r="AU3660" s="1"/>
      <c r="AV3660" s="1"/>
      <c r="AW3660" s="1"/>
      <c r="AX3660" s="1"/>
      <c r="AY3660" s="1"/>
      <c r="AZ3660" s="1"/>
      <c r="BA3660" s="1"/>
      <c r="BB3660" s="1"/>
      <c r="BC3660" s="1"/>
      <c r="BD3660" s="1"/>
      <c r="BE3660" s="1"/>
      <c r="BF3660" s="1"/>
      <c r="BG3660" s="1"/>
      <c r="BH3660" s="1"/>
      <c r="BI3660" s="1"/>
      <c r="BJ3660" s="1"/>
      <c r="BK3660" s="1"/>
      <c r="BL3660" s="1"/>
      <c r="BM3660" s="1"/>
      <c r="BN3660" s="1"/>
      <c r="BO3660" s="1"/>
      <c r="BP3660" s="1"/>
      <c r="BQ3660" s="1"/>
      <c r="BR3660" s="1"/>
      <c r="BS3660" s="1"/>
      <c r="BT3660" s="1"/>
      <c r="BU3660" s="1"/>
      <c r="BV3660" s="1"/>
      <c r="BW3660" s="1"/>
      <c r="BX3660" s="1"/>
      <c r="BY3660" s="1"/>
      <c r="BZ3660" s="1"/>
      <c r="CA3660" s="1"/>
      <c r="CB3660" s="1"/>
      <c r="CC3660" s="1"/>
      <c r="CD3660" s="1"/>
      <c r="CE3660" s="1"/>
      <c r="CF3660" s="1"/>
      <c r="CG3660" s="1"/>
      <c r="CH3660" s="1"/>
      <c r="CI3660" s="1"/>
      <c r="CJ3660" s="1"/>
      <c r="CK3660" s="1"/>
      <c r="CL3660" s="1"/>
      <c r="CM3660" s="1"/>
      <c r="CN3660" s="1"/>
      <c r="CO3660" s="1"/>
      <c r="CP3660" s="1"/>
      <c r="CQ3660" s="1"/>
      <c r="CR3660" s="1"/>
      <c r="CS3660" s="1"/>
      <c r="CT3660" s="1"/>
      <c r="CU3660" s="1"/>
      <c r="CV3660" s="1"/>
      <c r="CW3660" s="1"/>
      <c r="CX3660" s="1"/>
      <c r="CY3660" s="1"/>
      <c r="CZ3660" s="1"/>
      <c r="DA3660" s="1"/>
      <c r="DB3660" s="1"/>
      <c r="DC3660" s="1"/>
      <c r="DD3660" s="1"/>
      <c r="DE3660" s="1"/>
      <c r="DF3660" s="1"/>
      <c r="DG3660" s="1"/>
      <c r="DH3660" s="1"/>
      <c r="DI3660" s="1"/>
      <c r="DJ3660" s="1"/>
      <c r="DK3660" s="1"/>
      <c r="DL3660" s="1"/>
      <c r="DM3660" s="1"/>
      <c r="DN3660" s="1"/>
      <c r="DO3660" s="1"/>
      <c r="DP3660" s="1"/>
      <c r="DQ3660" s="1"/>
      <c r="DR3660" s="1"/>
      <c r="DS3660" s="1"/>
      <c r="DT3660" s="1"/>
      <c r="DU3660" s="1"/>
      <c r="DV3660" s="1"/>
      <c r="DW3660" s="1"/>
      <c r="DX3660" s="1"/>
      <c r="DY3660" s="1"/>
      <c r="DZ3660" s="1"/>
      <c r="EA3660" s="1"/>
      <c r="EB3660" s="1"/>
      <c r="EC3660" s="1"/>
      <c r="ED3660" s="1"/>
      <c r="EE3660" s="1"/>
      <c r="EF3660" s="1"/>
      <c r="EG3660" s="1"/>
      <c r="EH3660" s="1"/>
      <c r="EI3660" s="1"/>
      <c r="EJ3660" s="1"/>
      <c r="EK3660" s="1"/>
      <c r="EL3660" s="1"/>
      <c r="EM3660" s="1"/>
      <c r="EN3660" s="1"/>
      <c r="EO3660" s="1"/>
      <c r="EP3660" s="1"/>
      <c r="EQ3660" s="1"/>
      <c r="ER3660" s="1"/>
      <c r="ES3660" s="1"/>
      <c r="ET3660" s="1"/>
      <c r="EU3660" s="1"/>
      <c r="EV3660" s="1"/>
      <c r="EW3660" s="1"/>
      <c r="EX3660" s="1"/>
      <c r="EY3660" s="1"/>
      <c r="EZ3660" s="1"/>
      <c r="FA3660" s="1"/>
      <c r="FB3660" s="1"/>
      <c r="FC3660" s="1"/>
      <c r="FD3660" s="1"/>
      <c r="FE3660" s="1"/>
      <c r="FF3660" s="1"/>
      <c r="FG3660" s="1"/>
      <c r="FH3660" s="1"/>
      <c r="FI3660" s="1"/>
      <c r="FJ3660" s="1"/>
      <c r="FK3660" s="1"/>
      <c r="FL3660" s="1"/>
      <c r="FM3660" s="1"/>
      <c r="FN3660" s="1"/>
      <c r="FO3660" s="1"/>
      <c r="FP3660" s="1"/>
      <c r="FQ3660" s="1"/>
      <c r="FR3660" s="1"/>
      <c r="FS3660" s="1"/>
      <c r="FT3660" s="1"/>
      <c r="FU3660" s="1"/>
      <c r="FV3660" s="1"/>
      <c r="FW3660" s="1"/>
      <c r="FX3660" s="1"/>
      <c r="FY3660" s="1"/>
      <c r="FZ3660" s="1"/>
      <c r="GA3660" s="1"/>
      <c r="GB3660" s="1"/>
      <c r="GC3660" s="1"/>
      <c r="GD3660" s="1"/>
      <c r="GE3660" s="1"/>
      <c r="GF3660" s="1"/>
      <c r="GG3660" s="1"/>
      <c r="GH3660" s="1"/>
      <c r="GI3660" s="1"/>
      <c r="GJ3660" s="1"/>
      <c r="GK3660" s="1"/>
      <c r="GL3660" s="1"/>
      <c r="GM3660" s="1"/>
      <c r="GN3660" s="1"/>
      <c r="GO3660" s="1"/>
    </row>
    <row r="3661" spans="1:197" s="40" customFormat="1" x14ac:dyDescent="0.25">
      <c r="A3661" s="41"/>
      <c r="B3661" s="4"/>
      <c r="C3661" s="41"/>
      <c r="D3661" s="42"/>
      <c r="E3661" s="42"/>
      <c r="F3661" s="42"/>
      <c r="G3661" s="1"/>
      <c r="H3661" s="1"/>
      <c r="I3661" s="1"/>
      <c r="J3661" s="1"/>
      <c r="K3661" s="1"/>
      <c r="L3661" s="1"/>
      <c r="M3661" s="2"/>
      <c r="N3661" s="1"/>
      <c r="O3661" s="1"/>
      <c r="P3661" s="1"/>
      <c r="Q3661" s="1"/>
      <c r="R3661" s="1"/>
      <c r="S3661" s="1"/>
      <c r="T3661" s="1"/>
      <c r="U3661" s="1"/>
      <c r="V3661" s="1"/>
      <c r="W3661" s="1"/>
      <c r="X3661" s="1"/>
      <c r="Y3661" s="1"/>
      <c r="Z3661" s="1"/>
      <c r="AA3661" s="1"/>
      <c r="AB3661" s="1"/>
      <c r="AC3661" s="1"/>
      <c r="AD3661" s="1"/>
      <c r="AE3661" s="1"/>
      <c r="AF3661" s="1"/>
      <c r="AG3661" s="1"/>
      <c r="AH3661" s="1"/>
      <c r="AI3661" s="1"/>
      <c r="AJ3661" s="1"/>
      <c r="AK3661" s="1"/>
      <c r="AL3661" s="1"/>
      <c r="AM3661" s="1"/>
      <c r="AN3661" s="1"/>
      <c r="AO3661" s="1"/>
      <c r="AP3661" s="1"/>
      <c r="AQ3661" s="1"/>
      <c r="AR3661" s="1"/>
      <c r="AS3661" s="1"/>
      <c r="AT3661" s="1"/>
      <c r="AU3661" s="1"/>
      <c r="AV3661" s="1"/>
      <c r="AW3661" s="1"/>
      <c r="AX3661" s="1"/>
      <c r="AY3661" s="1"/>
      <c r="AZ3661" s="1"/>
      <c r="BA3661" s="1"/>
      <c r="BB3661" s="1"/>
      <c r="BC3661" s="1"/>
      <c r="BD3661" s="1"/>
      <c r="BE3661" s="1"/>
      <c r="BF3661" s="1"/>
      <c r="BG3661" s="1"/>
      <c r="BH3661" s="1"/>
      <c r="BI3661" s="1"/>
      <c r="BJ3661" s="1"/>
      <c r="BK3661" s="1"/>
      <c r="BL3661" s="1"/>
      <c r="BM3661" s="1"/>
      <c r="BN3661" s="1"/>
      <c r="BO3661" s="1"/>
      <c r="BP3661" s="1"/>
      <c r="BQ3661" s="1"/>
      <c r="BR3661" s="1"/>
      <c r="BS3661" s="1"/>
      <c r="BT3661" s="1"/>
      <c r="BU3661" s="1"/>
      <c r="BV3661" s="1"/>
      <c r="BW3661" s="1"/>
      <c r="BX3661" s="1"/>
      <c r="BY3661" s="1"/>
      <c r="BZ3661" s="1"/>
      <c r="CA3661" s="1"/>
      <c r="CB3661" s="1"/>
      <c r="CC3661" s="1"/>
      <c r="CD3661" s="1"/>
      <c r="CE3661" s="1"/>
      <c r="CF3661" s="1"/>
      <c r="CG3661" s="1"/>
      <c r="CH3661" s="1"/>
      <c r="CI3661" s="1"/>
      <c r="CJ3661" s="1"/>
      <c r="CK3661" s="1"/>
      <c r="CL3661" s="1"/>
      <c r="CM3661" s="1"/>
      <c r="CN3661" s="1"/>
      <c r="CO3661" s="1"/>
      <c r="CP3661" s="1"/>
      <c r="CQ3661" s="1"/>
      <c r="CR3661" s="1"/>
      <c r="CS3661" s="1"/>
      <c r="CT3661" s="1"/>
      <c r="CU3661" s="1"/>
      <c r="CV3661" s="1"/>
      <c r="CW3661" s="1"/>
      <c r="CX3661" s="1"/>
      <c r="CY3661" s="1"/>
      <c r="CZ3661" s="1"/>
      <c r="DA3661" s="1"/>
      <c r="DB3661" s="1"/>
      <c r="DC3661" s="1"/>
      <c r="DD3661" s="1"/>
      <c r="DE3661" s="1"/>
      <c r="DF3661" s="1"/>
      <c r="DG3661" s="1"/>
      <c r="DH3661" s="1"/>
      <c r="DI3661" s="1"/>
      <c r="DJ3661" s="1"/>
      <c r="DK3661" s="1"/>
      <c r="DL3661" s="1"/>
      <c r="DM3661" s="1"/>
      <c r="DN3661" s="1"/>
      <c r="DO3661" s="1"/>
      <c r="DP3661" s="1"/>
      <c r="DQ3661" s="1"/>
      <c r="DR3661" s="1"/>
      <c r="DS3661" s="1"/>
      <c r="DT3661" s="1"/>
      <c r="DU3661" s="1"/>
      <c r="DV3661" s="1"/>
      <c r="DW3661" s="1"/>
      <c r="DX3661" s="1"/>
      <c r="DY3661" s="1"/>
      <c r="DZ3661" s="1"/>
      <c r="EA3661" s="1"/>
      <c r="EB3661" s="1"/>
      <c r="EC3661" s="1"/>
      <c r="ED3661" s="1"/>
      <c r="EE3661" s="1"/>
      <c r="EF3661" s="1"/>
      <c r="EG3661" s="1"/>
      <c r="EH3661" s="1"/>
      <c r="EI3661" s="1"/>
      <c r="EJ3661" s="1"/>
      <c r="EK3661" s="1"/>
      <c r="EL3661" s="1"/>
      <c r="EM3661" s="1"/>
      <c r="EN3661" s="1"/>
      <c r="EO3661" s="1"/>
      <c r="EP3661" s="1"/>
      <c r="EQ3661" s="1"/>
      <c r="ER3661" s="1"/>
      <c r="ES3661" s="1"/>
      <c r="ET3661" s="1"/>
      <c r="EU3661" s="1"/>
      <c r="EV3661" s="1"/>
      <c r="EW3661" s="1"/>
      <c r="EX3661" s="1"/>
      <c r="EY3661" s="1"/>
      <c r="EZ3661" s="1"/>
      <c r="FA3661" s="1"/>
      <c r="FB3661" s="1"/>
      <c r="FC3661" s="1"/>
      <c r="FD3661" s="1"/>
      <c r="FE3661" s="1"/>
      <c r="FF3661" s="1"/>
      <c r="FG3661" s="1"/>
      <c r="FH3661" s="1"/>
      <c r="FI3661" s="1"/>
      <c r="FJ3661" s="1"/>
      <c r="FK3661" s="1"/>
      <c r="FL3661" s="1"/>
      <c r="FM3661" s="1"/>
      <c r="FN3661" s="1"/>
      <c r="FO3661" s="1"/>
      <c r="FP3661" s="1"/>
      <c r="FQ3661" s="1"/>
      <c r="FR3661" s="1"/>
      <c r="FS3661" s="1"/>
      <c r="FT3661" s="1"/>
      <c r="FU3661" s="1"/>
      <c r="FV3661" s="1"/>
      <c r="FW3661" s="1"/>
      <c r="FX3661" s="1"/>
      <c r="FY3661" s="1"/>
      <c r="FZ3661" s="1"/>
      <c r="GA3661" s="1"/>
      <c r="GB3661" s="1"/>
      <c r="GC3661" s="1"/>
      <c r="GD3661" s="1"/>
      <c r="GE3661" s="1"/>
      <c r="GF3661" s="1"/>
      <c r="GG3661" s="1"/>
      <c r="GH3661" s="1"/>
      <c r="GI3661" s="1"/>
      <c r="GJ3661" s="1"/>
      <c r="GK3661" s="1"/>
      <c r="GL3661" s="1"/>
      <c r="GM3661" s="1"/>
      <c r="GN3661" s="1"/>
      <c r="GO3661" s="1"/>
    </row>
    <row r="3662" spans="1:197" s="40" customFormat="1" x14ac:dyDescent="0.25">
      <c r="A3662" s="41"/>
      <c r="B3662" s="4"/>
      <c r="C3662" s="41"/>
      <c r="D3662" s="42"/>
      <c r="E3662" s="42"/>
      <c r="F3662" s="42"/>
      <c r="G3662" s="1"/>
      <c r="H3662" s="1"/>
      <c r="I3662" s="1"/>
      <c r="J3662" s="1"/>
      <c r="K3662" s="1"/>
      <c r="L3662" s="1"/>
      <c r="M3662" s="2"/>
      <c r="N3662" s="1"/>
      <c r="O3662" s="1"/>
      <c r="P3662" s="1"/>
      <c r="Q3662" s="1"/>
      <c r="R3662" s="1"/>
      <c r="S3662" s="1"/>
      <c r="T3662" s="1"/>
      <c r="U3662" s="1"/>
      <c r="V3662" s="1"/>
      <c r="W3662" s="1"/>
      <c r="X3662" s="1"/>
      <c r="Y3662" s="1"/>
      <c r="Z3662" s="1"/>
      <c r="AA3662" s="1"/>
      <c r="AB3662" s="1"/>
      <c r="AC3662" s="1"/>
      <c r="AD3662" s="1"/>
      <c r="AE3662" s="1"/>
      <c r="AF3662" s="1"/>
      <c r="AG3662" s="1"/>
      <c r="AH3662" s="1"/>
      <c r="AI3662" s="1"/>
      <c r="AJ3662" s="1"/>
      <c r="AK3662" s="1"/>
      <c r="AL3662" s="1"/>
      <c r="AM3662" s="1"/>
      <c r="AN3662" s="1"/>
      <c r="AO3662" s="1"/>
      <c r="AP3662" s="1"/>
      <c r="AQ3662" s="1"/>
      <c r="AR3662" s="1"/>
      <c r="AS3662" s="1"/>
      <c r="AT3662" s="1"/>
      <c r="AU3662" s="1"/>
      <c r="AV3662" s="1"/>
      <c r="AW3662" s="1"/>
      <c r="AX3662" s="1"/>
      <c r="AY3662" s="1"/>
      <c r="AZ3662" s="1"/>
      <c r="BA3662" s="1"/>
      <c r="BB3662" s="1"/>
      <c r="BC3662" s="1"/>
      <c r="BD3662" s="1"/>
      <c r="BE3662" s="1"/>
      <c r="BF3662" s="1"/>
      <c r="BG3662" s="1"/>
      <c r="BH3662" s="1"/>
      <c r="BI3662" s="1"/>
      <c r="BJ3662" s="1"/>
      <c r="BK3662" s="1"/>
      <c r="BL3662" s="1"/>
      <c r="BM3662" s="1"/>
      <c r="BN3662" s="1"/>
      <c r="BO3662" s="1"/>
      <c r="BP3662" s="1"/>
      <c r="BQ3662" s="1"/>
      <c r="BR3662" s="1"/>
      <c r="BS3662" s="1"/>
      <c r="BT3662" s="1"/>
      <c r="BU3662" s="1"/>
      <c r="BV3662" s="1"/>
      <c r="BW3662" s="1"/>
      <c r="BX3662" s="1"/>
      <c r="BY3662" s="1"/>
      <c r="BZ3662" s="1"/>
      <c r="CA3662" s="1"/>
      <c r="CB3662" s="1"/>
      <c r="CC3662" s="1"/>
      <c r="CD3662" s="1"/>
      <c r="CE3662" s="1"/>
      <c r="CF3662" s="1"/>
      <c r="CG3662" s="1"/>
      <c r="CH3662" s="1"/>
      <c r="CI3662" s="1"/>
      <c r="CJ3662" s="1"/>
      <c r="CK3662" s="1"/>
      <c r="CL3662" s="1"/>
      <c r="CM3662" s="1"/>
      <c r="CN3662" s="1"/>
      <c r="CO3662" s="1"/>
      <c r="CP3662" s="1"/>
      <c r="CQ3662" s="1"/>
      <c r="CR3662" s="1"/>
      <c r="CS3662" s="1"/>
      <c r="CT3662" s="1"/>
      <c r="CU3662" s="1"/>
      <c r="CV3662" s="1"/>
      <c r="CW3662" s="1"/>
      <c r="CX3662" s="1"/>
      <c r="CY3662" s="1"/>
      <c r="CZ3662" s="1"/>
      <c r="DA3662" s="1"/>
      <c r="DB3662" s="1"/>
      <c r="DC3662" s="1"/>
      <c r="DD3662" s="1"/>
      <c r="DE3662" s="1"/>
      <c r="DF3662" s="1"/>
      <c r="DG3662" s="1"/>
      <c r="DH3662" s="1"/>
      <c r="DI3662" s="1"/>
      <c r="DJ3662" s="1"/>
      <c r="DK3662" s="1"/>
      <c r="DL3662" s="1"/>
      <c r="DM3662" s="1"/>
      <c r="DN3662" s="1"/>
      <c r="DO3662" s="1"/>
      <c r="DP3662" s="1"/>
      <c r="DQ3662" s="1"/>
      <c r="DR3662" s="1"/>
      <c r="DS3662" s="1"/>
      <c r="DT3662" s="1"/>
      <c r="DU3662" s="1"/>
      <c r="DV3662" s="1"/>
      <c r="DW3662" s="1"/>
      <c r="DX3662" s="1"/>
      <c r="DY3662" s="1"/>
      <c r="DZ3662" s="1"/>
      <c r="EA3662" s="1"/>
      <c r="EB3662" s="1"/>
      <c r="EC3662" s="1"/>
      <c r="ED3662" s="1"/>
      <c r="EE3662" s="1"/>
      <c r="EF3662" s="1"/>
      <c r="EG3662" s="1"/>
      <c r="EH3662" s="1"/>
      <c r="EI3662" s="1"/>
      <c r="EJ3662" s="1"/>
      <c r="EK3662" s="1"/>
      <c r="EL3662" s="1"/>
      <c r="EM3662" s="1"/>
      <c r="EN3662" s="1"/>
      <c r="EO3662" s="1"/>
      <c r="EP3662" s="1"/>
      <c r="EQ3662" s="1"/>
      <c r="ER3662" s="1"/>
      <c r="ES3662" s="1"/>
      <c r="ET3662" s="1"/>
      <c r="EU3662" s="1"/>
      <c r="EV3662" s="1"/>
      <c r="EW3662" s="1"/>
      <c r="EX3662" s="1"/>
      <c r="EY3662" s="1"/>
      <c r="EZ3662" s="1"/>
      <c r="FA3662" s="1"/>
      <c r="FB3662" s="1"/>
      <c r="FC3662" s="1"/>
      <c r="FD3662" s="1"/>
      <c r="FE3662" s="1"/>
      <c r="FF3662" s="1"/>
      <c r="FG3662" s="1"/>
      <c r="FH3662" s="1"/>
      <c r="FI3662" s="1"/>
      <c r="FJ3662" s="1"/>
      <c r="FK3662" s="1"/>
      <c r="FL3662" s="1"/>
      <c r="FM3662" s="1"/>
      <c r="FN3662" s="1"/>
      <c r="FO3662" s="1"/>
      <c r="FP3662" s="1"/>
      <c r="FQ3662" s="1"/>
      <c r="FR3662" s="1"/>
      <c r="FS3662" s="1"/>
      <c r="FT3662" s="1"/>
      <c r="FU3662" s="1"/>
      <c r="FV3662" s="1"/>
      <c r="FW3662" s="1"/>
      <c r="FX3662" s="1"/>
      <c r="FY3662" s="1"/>
      <c r="FZ3662" s="1"/>
      <c r="GA3662" s="1"/>
      <c r="GB3662" s="1"/>
      <c r="GC3662" s="1"/>
      <c r="GD3662" s="1"/>
      <c r="GE3662" s="1"/>
      <c r="GF3662" s="1"/>
      <c r="GG3662" s="1"/>
      <c r="GH3662" s="1"/>
      <c r="GI3662" s="1"/>
      <c r="GJ3662" s="1"/>
      <c r="GK3662" s="1"/>
      <c r="GL3662" s="1"/>
      <c r="GM3662" s="1"/>
      <c r="GN3662" s="1"/>
      <c r="GO3662" s="1"/>
    </row>
    <row r="3663" spans="1:197" s="40" customFormat="1" x14ac:dyDescent="0.25">
      <c r="A3663" s="41"/>
      <c r="B3663" s="4"/>
      <c r="C3663" s="41"/>
      <c r="D3663" s="42"/>
      <c r="E3663" s="42"/>
      <c r="F3663" s="42"/>
      <c r="G3663" s="1"/>
      <c r="H3663" s="1"/>
      <c r="I3663" s="1"/>
      <c r="J3663" s="1"/>
      <c r="K3663" s="1"/>
      <c r="L3663" s="1"/>
      <c r="M3663" s="2"/>
      <c r="N3663" s="1"/>
      <c r="O3663" s="1"/>
      <c r="P3663" s="1"/>
      <c r="Q3663" s="1"/>
      <c r="R3663" s="1"/>
      <c r="S3663" s="1"/>
      <c r="T3663" s="1"/>
      <c r="U3663" s="1"/>
      <c r="V3663" s="1"/>
      <c r="W3663" s="1"/>
      <c r="X3663" s="1"/>
      <c r="Y3663" s="1"/>
      <c r="Z3663" s="1"/>
      <c r="AA3663" s="1"/>
      <c r="AB3663" s="1"/>
      <c r="AC3663" s="1"/>
      <c r="AD3663" s="1"/>
      <c r="AE3663" s="1"/>
      <c r="AF3663" s="1"/>
      <c r="AG3663" s="1"/>
      <c r="AH3663" s="1"/>
      <c r="AI3663" s="1"/>
      <c r="AJ3663" s="1"/>
      <c r="AK3663" s="1"/>
      <c r="AL3663" s="1"/>
      <c r="AM3663" s="1"/>
      <c r="AN3663" s="1"/>
      <c r="AO3663" s="1"/>
      <c r="AP3663" s="1"/>
      <c r="AQ3663" s="1"/>
      <c r="AR3663" s="1"/>
      <c r="AS3663" s="1"/>
      <c r="AT3663" s="1"/>
      <c r="AU3663" s="1"/>
      <c r="AV3663" s="1"/>
      <c r="AW3663" s="1"/>
      <c r="AX3663" s="1"/>
      <c r="AY3663" s="1"/>
      <c r="AZ3663" s="1"/>
      <c r="BA3663" s="1"/>
      <c r="BB3663" s="1"/>
      <c r="BC3663" s="1"/>
      <c r="BD3663" s="1"/>
      <c r="BE3663" s="1"/>
      <c r="BF3663" s="1"/>
      <c r="BG3663" s="1"/>
      <c r="BH3663" s="1"/>
      <c r="BI3663" s="1"/>
      <c r="BJ3663" s="1"/>
      <c r="BK3663" s="1"/>
      <c r="BL3663" s="1"/>
      <c r="BM3663" s="1"/>
      <c r="BN3663" s="1"/>
      <c r="BO3663" s="1"/>
      <c r="BP3663" s="1"/>
      <c r="BQ3663" s="1"/>
      <c r="BR3663" s="1"/>
      <c r="BS3663" s="1"/>
      <c r="BT3663" s="1"/>
      <c r="BU3663" s="1"/>
      <c r="BV3663" s="1"/>
      <c r="BW3663" s="1"/>
      <c r="BX3663" s="1"/>
      <c r="BY3663" s="1"/>
      <c r="BZ3663" s="1"/>
      <c r="CA3663" s="1"/>
      <c r="CB3663" s="1"/>
      <c r="CC3663" s="1"/>
      <c r="CD3663" s="1"/>
      <c r="CE3663" s="1"/>
      <c r="CF3663" s="1"/>
      <c r="CG3663" s="1"/>
      <c r="CH3663" s="1"/>
      <c r="CI3663" s="1"/>
      <c r="CJ3663" s="1"/>
      <c r="CK3663" s="1"/>
      <c r="CL3663" s="1"/>
      <c r="CM3663" s="1"/>
      <c r="CN3663" s="1"/>
      <c r="CO3663" s="1"/>
      <c r="CP3663" s="1"/>
      <c r="CQ3663" s="1"/>
      <c r="CR3663" s="1"/>
      <c r="CS3663" s="1"/>
      <c r="CT3663" s="1"/>
      <c r="CU3663" s="1"/>
      <c r="CV3663" s="1"/>
      <c r="CW3663" s="1"/>
      <c r="CX3663" s="1"/>
      <c r="CY3663" s="1"/>
      <c r="CZ3663" s="1"/>
      <c r="DA3663" s="1"/>
      <c r="DB3663" s="1"/>
      <c r="DC3663" s="1"/>
      <c r="DD3663" s="1"/>
      <c r="DE3663" s="1"/>
      <c r="DF3663" s="1"/>
      <c r="DG3663" s="1"/>
      <c r="DH3663" s="1"/>
      <c r="DI3663" s="1"/>
      <c r="DJ3663" s="1"/>
      <c r="DK3663" s="1"/>
      <c r="DL3663" s="1"/>
      <c r="DM3663" s="1"/>
      <c r="DN3663" s="1"/>
      <c r="DO3663" s="1"/>
      <c r="DP3663" s="1"/>
      <c r="DQ3663" s="1"/>
      <c r="DR3663" s="1"/>
      <c r="DS3663" s="1"/>
      <c r="DT3663" s="1"/>
      <c r="DU3663" s="1"/>
      <c r="DV3663" s="1"/>
      <c r="DW3663" s="1"/>
      <c r="DX3663" s="1"/>
      <c r="DY3663" s="1"/>
      <c r="DZ3663" s="1"/>
      <c r="EA3663" s="1"/>
      <c r="EB3663" s="1"/>
      <c r="EC3663" s="1"/>
      <c r="ED3663" s="1"/>
      <c r="EE3663" s="1"/>
      <c r="EF3663" s="1"/>
      <c r="EG3663" s="1"/>
      <c r="EH3663" s="1"/>
      <c r="EI3663" s="1"/>
      <c r="EJ3663" s="1"/>
      <c r="EK3663" s="1"/>
      <c r="EL3663" s="1"/>
      <c r="EM3663" s="1"/>
      <c r="EN3663" s="1"/>
      <c r="EO3663" s="1"/>
      <c r="EP3663" s="1"/>
      <c r="EQ3663" s="1"/>
      <c r="ER3663" s="1"/>
      <c r="ES3663" s="1"/>
      <c r="ET3663" s="1"/>
      <c r="EU3663" s="1"/>
      <c r="EV3663" s="1"/>
      <c r="EW3663" s="1"/>
      <c r="EX3663" s="1"/>
      <c r="EY3663" s="1"/>
      <c r="EZ3663" s="1"/>
      <c r="FA3663" s="1"/>
      <c r="FB3663" s="1"/>
      <c r="FC3663" s="1"/>
      <c r="FD3663" s="1"/>
      <c r="FE3663" s="1"/>
      <c r="FF3663" s="1"/>
      <c r="FG3663" s="1"/>
      <c r="FH3663" s="1"/>
      <c r="FI3663" s="1"/>
      <c r="FJ3663" s="1"/>
      <c r="FK3663" s="1"/>
      <c r="FL3663" s="1"/>
      <c r="FM3663" s="1"/>
      <c r="FN3663" s="1"/>
      <c r="FO3663" s="1"/>
      <c r="FP3663" s="1"/>
      <c r="FQ3663" s="1"/>
      <c r="FR3663" s="1"/>
      <c r="FS3663" s="1"/>
      <c r="FT3663" s="1"/>
      <c r="FU3663" s="1"/>
      <c r="FV3663" s="1"/>
      <c r="FW3663" s="1"/>
      <c r="FX3663" s="1"/>
      <c r="FY3663" s="1"/>
      <c r="FZ3663" s="1"/>
      <c r="GA3663" s="1"/>
      <c r="GB3663" s="1"/>
      <c r="GC3663" s="1"/>
      <c r="GD3663" s="1"/>
      <c r="GE3663" s="1"/>
      <c r="GF3663" s="1"/>
      <c r="GG3663" s="1"/>
      <c r="GH3663" s="1"/>
      <c r="GI3663" s="1"/>
      <c r="GJ3663" s="1"/>
      <c r="GK3663" s="1"/>
      <c r="GL3663" s="1"/>
      <c r="GM3663" s="1"/>
      <c r="GN3663" s="1"/>
      <c r="GO3663" s="1"/>
    </row>
    <row r="3664" spans="1:197" s="40" customFormat="1" x14ac:dyDescent="0.25">
      <c r="A3664" s="41"/>
      <c r="B3664" s="4"/>
      <c r="C3664" s="41"/>
      <c r="D3664" s="42"/>
      <c r="E3664" s="42"/>
      <c r="F3664" s="42"/>
      <c r="G3664" s="1"/>
      <c r="H3664" s="1"/>
      <c r="I3664" s="1"/>
      <c r="J3664" s="1"/>
      <c r="K3664" s="1"/>
      <c r="L3664" s="1"/>
      <c r="M3664" s="2"/>
      <c r="N3664" s="1"/>
      <c r="O3664" s="1"/>
      <c r="P3664" s="1"/>
      <c r="Q3664" s="1"/>
      <c r="R3664" s="1"/>
      <c r="S3664" s="1"/>
      <c r="T3664" s="1"/>
      <c r="U3664" s="1"/>
      <c r="V3664" s="1"/>
      <c r="W3664" s="1"/>
      <c r="X3664" s="1"/>
      <c r="Y3664" s="1"/>
      <c r="Z3664" s="1"/>
      <c r="AA3664" s="1"/>
      <c r="AB3664" s="1"/>
      <c r="AC3664" s="1"/>
      <c r="AD3664" s="1"/>
      <c r="AE3664" s="1"/>
      <c r="AF3664" s="1"/>
      <c r="AG3664" s="1"/>
      <c r="AH3664" s="1"/>
      <c r="AI3664" s="1"/>
      <c r="AJ3664" s="1"/>
      <c r="AK3664" s="1"/>
      <c r="AL3664" s="1"/>
      <c r="AM3664" s="1"/>
      <c r="AN3664" s="1"/>
      <c r="AO3664" s="1"/>
      <c r="AP3664" s="1"/>
      <c r="AQ3664" s="1"/>
      <c r="AR3664" s="1"/>
      <c r="AS3664" s="1"/>
      <c r="AT3664" s="1"/>
      <c r="AU3664" s="1"/>
      <c r="AV3664" s="1"/>
      <c r="AW3664" s="1"/>
      <c r="AX3664" s="1"/>
      <c r="AY3664" s="1"/>
      <c r="AZ3664" s="1"/>
      <c r="BA3664" s="1"/>
      <c r="BB3664" s="1"/>
      <c r="BC3664" s="1"/>
      <c r="BD3664" s="1"/>
      <c r="BE3664" s="1"/>
      <c r="BF3664" s="1"/>
      <c r="BG3664" s="1"/>
      <c r="BH3664" s="1"/>
      <c r="BI3664" s="1"/>
      <c r="BJ3664" s="1"/>
      <c r="BK3664" s="1"/>
      <c r="BL3664" s="1"/>
      <c r="BM3664" s="1"/>
      <c r="BN3664" s="1"/>
      <c r="BO3664" s="1"/>
      <c r="BP3664" s="1"/>
      <c r="BQ3664" s="1"/>
      <c r="BR3664" s="1"/>
      <c r="BS3664" s="1"/>
      <c r="BT3664" s="1"/>
      <c r="BU3664" s="1"/>
      <c r="BV3664" s="1"/>
      <c r="BW3664" s="1"/>
      <c r="BX3664" s="1"/>
      <c r="BY3664" s="1"/>
      <c r="BZ3664" s="1"/>
      <c r="CA3664" s="1"/>
      <c r="CB3664" s="1"/>
      <c r="CC3664" s="1"/>
      <c r="CD3664" s="1"/>
      <c r="CE3664" s="1"/>
      <c r="CF3664" s="1"/>
      <c r="CG3664" s="1"/>
      <c r="CH3664" s="1"/>
      <c r="CI3664" s="1"/>
      <c r="CJ3664" s="1"/>
      <c r="CK3664" s="1"/>
      <c r="CL3664" s="1"/>
      <c r="CM3664" s="1"/>
      <c r="CN3664" s="1"/>
      <c r="CO3664" s="1"/>
      <c r="CP3664" s="1"/>
      <c r="CQ3664" s="1"/>
      <c r="CR3664" s="1"/>
      <c r="CS3664" s="1"/>
      <c r="CT3664" s="1"/>
      <c r="CU3664" s="1"/>
      <c r="CV3664" s="1"/>
      <c r="CW3664" s="1"/>
      <c r="CX3664" s="1"/>
      <c r="CY3664" s="1"/>
      <c r="CZ3664" s="1"/>
      <c r="DA3664" s="1"/>
      <c r="DB3664" s="1"/>
      <c r="DC3664" s="1"/>
      <c r="DD3664" s="1"/>
      <c r="DE3664" s="1"/>
      <c r="DF3664" s="1"/>
      <c r="DG3664" s="1"/>
      <c r="DH3664" s="1"/>
      <c r="DI3664" s="1"/>
      <c r="DJ3664" s="1"/>
      <c r="DK3664" s="1"/>
      <c r="DL3664" s="1"/>
      <c r="DM3664" s="1"/>
      <c r="DN3664" s="1"/>
      <c r="DO3664" s="1"/>
      <c r="DP3664" s="1"/>
      <c r="DQ3664" s="1"/>
      <c r="DR3664" s="1"/>
      <c r="DS3664" s="1"/>
      <c r="DT3664" s="1"/>
      <c r="DU3664" s="1"/>
      <c r="DV3664" s="1"/>
      <c r="DW3664" s="1"/>
      <c r="DX3664" s="1"/>
      <c r="DY3664" s="1"/>
      <c r="DZ3664" s="1"/>
      <c r="EA3664" s="1"/>
      <c r="EB3664" s="1"/>
      <c r="EC3664" s="1"/>
      <c r="ED3664" s="1"/>
      <c r="EE3664" s="1"/>
      <c r="EF3664" s="1"/>
      <c r="EG3664" s="1"/>
      <c r="EH3664" s="1"/>
      <c r="EI3664" s="1"/>
      <c r="EJ3664" s="1"/>
      <c r="EK3664" s="1"/>
      <c r="EL3664" s="1"/>
      <c r="EM3664" s="1"/>
      <c r="EN3664" s="1"/>
      <c r="EO3664" s="1"/>
      <c r="EP3664" s="1"/>
      <c r="EQ3664" s="1"/>
      <c r="ER3664" s="1"/>
      <c r="ES3664" s="1"/>
      <c r="ET3664" s="1"/>
      <c r="EU3664" s="1"/>
      <c r="EV3664" s="1"/>
      <c r="EW3664" s="1"/>
      <c r="EX3664" s="1"/>
      <c r="EY3664" s="1"/>
      <c r="EZ3664" s="1"/>
      <c r="FA3664" s="1"/>
      <c r="FB3664" s="1"/>
      <c r="FC3664" s="1"/>
      <c r="FD3664" s="1"/>
      <c r="FE3664" s="1"/>
      <c r="FF3664" s="1"/>
      <c r="FG3664" s="1"/>
      <c r="FH3664" s="1"/>
      <c r="FI3664" s="1"/>
      <c r="FJ3664" s="1"/>
      <c r="FK3664" s="1"/>
      <c r="FL3664" s="1"/>
      <c r="FM3664" s="1"/>
      <c r="FN3664" s="1"/>
      <c r="FO3664" s="1"/>
      <c r="FP3664" s="1"/>
      <c r="FQ3664" s="1"/>
      <c r="FR3664" s="1"/>
      <c r="FS3664" s="1"/>
      <c r="FT3664" s="1"/>
      <c r="FU3664" s="1"/>
      <c r="FV3664" s="1"/>
      <c r="FW3664" s="1"/>
      <c r="FX3664" s="1"/>
      <c r="FY3664" s="1"/>
      <c r="FZ3664" s="1"/>
      <c r="GA3664" s="1"/>
      <c r="GB3664" s="1"/>
      <c r="GC3664" s="1"/>
      <c r="GD3664" s="1"/>
      <c r="GE3664" s="1"/>
      <c r="GF3664" s="1"/>
      <c r="GG3664" s="1"/>
      <c r="GH3664" s="1"/>
      <c r="GI3664" s="1"/>
      <c r="GJ3664" s="1"/>
      <c r="GK3664" s="1"/>
      <c r="GL3664" s="1"/>
      <c r="GM3664" s="1"/>
      <c r="GN3664" s="1"/>
      <c r="GO3664" s="1"/>
    </row>
    <row r="3665" spans="1:197" s="40" customFormat="1" x14ac:dyDescent="0.25">
      <c r="A3665" s="41"/>
      <c r="B3665" s="4"/>
      <c r="C3665" s="41"/>
      <c r="D3665" s="42"/>
      <c r="E3665" s="42"/>
      <c r="F3665" s="42"/>
      <c r="G3665" s="1"/>
      <c r="H3665" s="1"/>
      <c r="I3665" s="1"/>
      <c r="J3665" s="1"/>
      <c r="K3665" s="1"/>
      <c r="L3665" s="1"/>
      <c r="M3665" s="2"/>
      <c r="N3665" s="1"/>
      <c r="O3665" s="1"/>
      <c r="P3665" s="1"/>
      <c r="Q3665" s="1"/>
      <c r="R3665" s="1"/>
      <c r="S3665" s="1"/>
      <c r="T3665" s="1"/>
      <c r="U3665" s="1"/>
      <c r="V3665" s="1"/>
      <c r="W3665" s="1"/>
      <c r="X3665" s="1"/>
      <c r="Y3665" s="1"/>
      <c r="Z3665" s="1"/>
      <c r="AA3665" s="1"/>
      <c r="AB3665" s="1"/>
      <c r="AC3665" s="1"/>
      <c r="AD3665" s="1"/>
      <c r="AE3665" s="1"/>
      <c r="AF3665" s="1"/>
      <c r="AG3665" s="1"/>
      <c r="AH3665" s="1"/>
      <c r="AI3665" s="1"/>
      <c r="AJ3665" s="1"/>
      <c r="AK3665" s="1"/>
      <c r="AL3665" s="1"/>
      <c r="AM3665" s="1"/>
      <c r="AN3665" s="1"/>
      <c r="AO3665" s="1"/>
      <c r="AP3665" s="1"/>
      <c r="AQ3665" s="1"/>
      <c r="AR3665" s="1"/>
      <c r="AS3665" s="1"/>
      <c r="AT3665" s="1"/>
      <c r="AU3665" s="1"/>
      <c r="AV3665" s="1"/>
      <c r="AW3665" s="1"/>
      <c r="AX3665" s="1"/>
      <c r="AY3665" s="1"/>
      <c r="AZ3665" s="1"/>
      <c r="BA3665" s="1"/>
      <c r="BB3665" s="1"/>
      <c r="BC3665" s="1"/>
      <c r="BD3665" s="1"/>
      <c r="BE3665" s="1"/>
      <c r="BF3665" s="1"/>
      <c r="BG3665" s="1"/>
      <c r="BH3665" s="1"/>
      <c r="BI3665" s="1"/>
      <c r="BJ3665" s="1"/>
      <c r="BK3665" s="1"/>
      <c r="BL3665" s="1"/>
      <c r="BM3665" s="1"/>
      <c r="BN3665" s="1"/>
      <c r="BO3665" s="1"/>
      <c r="BP3665" s="1"/>
      <c r="BQ3665" s="1"/>
      <c r="BR3665" s="1"/>
      <c r="BS3665" s="1"/>
      <c r="BT3665" s="1"/>
      <c r="BU3665" s="1"/>
      <c r="BV3665" s="1"/>
      <c r="BW3665" s="1"/>
      <c r="BX3665" s="1"/>
      <c r="BY3665" s="1"/>
      <c r="BZ3665" s="1"/>
      <c r="CA3665" s="1"/>
      <c r="CB3665" s="1"/>
      <c r="CC3665" s="1"/>
      <c r="CD3665" s="1"/>
      <c r="CE3665" s="1"/>
      <c r="CF3665" s="1"/>
      <c r="CG3665" s="1"/>
      <c r="CH3665" s="1"/>
      <c r="CI3665" s="1"/>
      <c r="CJ3665" s="1"/>
      <c r="CK3665" s="1"/>
      <c r="CL3665" s="1"/>
      <c r="CM3665" s="1"/>
      <c r="CN3665" s="1"/>
      <c r="CO3665" s="1"/>
      <c r="CP3665" s="1"/>
      <c r="CQ3665" s="1"/>
      <c r="CR3665" s="1"/>
      <c r="CS3665" s="1"/>
      <c r="CT3665" s="1"/>
      <c r="CU3665" s="1"/>
      <c r="CV3665" s="1"/>
      <c r="CW3665" s="1"/>
      <c r="CX3665" s="1"/>
      <c r="CY3665" s="1"/>
      <c r="CZ3665" s="1"/>
      <c r="DA3665" s="1"/>
      <c r="DB3665" s="1"/>
      <c r="DC3665" s="1"/>
      <c r="DD3665" s="1"/>
      <c r="DE3665" s="1"/>
      <c r="DF3665" s="1"/>
      <c r="DG3665" s="1"/>
      <c r="DH3665" s="1"/>
      <c r="DI3665" s="1"/>
      <c r="DJ3665" s="1"/>
      <c r="DK3665" s="1"/>
      <c r="DL3665" s="1"/>
      <c r="DM3665" s="1"/>
      <c r="DN3665" s="1"/>
      <c r="DO3665" s="1"/>
      <c r="DP3665" s="1"/>
      <c r="DQ3665" s="1"/>
      <c r="DR3665" s="1"/>
      <c r="DS3665" s="1"/>
      <c r="DT3665" s="1"/>
      <c r="DU3665" s="1"/>
      <c r="DV3665" s="1"/>
      <c r="DW3665" s="1"/>
      <c r="DX3665" s="1"/>
      <c r="DY3665" s="1"/>
      <c r="DZ3665" s="1"/>
      <c r="EA3665" s="1"/>
      <c r="EB3665" s="1"/>
      <c r="EC3665" s="1"/>
      <c r="ED3665" s="1"/>
      <c r="EE3665" s="1"/>
      <c r="EF3665" s="1"/>
      <c r="EG3665" s="1"/>
      <c r="EH3665" s="1"/>
      <c r="EI3665" s="1"/>
      <c r="EJ3665" s="1"/>
      <c r="EK3665" s="1"/>
      <c r="EL3665" s="1"/>
      <c r="EM3665" s="1"/>
      <c r="EN3665" s="1"/>
      <c r="EO3665" s="1"/>
      <c r="EP3665" s="1"/>
      <c r="EQ3665" s="1"/>
      <c r="ER3665" s="1"/>
      <c r="ES3665" s="1"/>
      <c r="ET3665" s="1"/>
      <c r="EU3665" s="1"/>
      <c r="EV3665" s="1"/>
      <c r="EW3665" s="1"/>
      <c r="EX3665" s="1"/>
      <c r="EY3665" s="1"/>
      <c r="EZ3665" s="1"/>
      <c r="FA3665" s="1"/>
      <c r="FB3665" s="1"/>
      <c r="FC3665" s="1"/>
      <c r="FD3665" s="1"/>
      <c r="FE3665" s="1"/>
      <c r="FF3665" s="1"/>
      <c r="FG3665" s="1"/>
      <c r="FH3665" s="1"/>
      <c r="FI3665" s="1"/>
      <c r="FJ3665" s="1"/>
      <c r="FK3665" s="1"/>
      <c r="FL3665" s="1"/>
      <c r="FM3665" s="1"/>
      <c r="FN3665" s="1"/>
      <c r="FO3665" s="1"/>
      <c r="FP3665" s="1"/>
      <c r="FQ3665" s="1"/>
      <c r="FR3665" s="1"/>
      <c r="FS3665" s="1"/>
      <c r="FT3665" s="1"/>
      <c r="FU3665" s="1"/>
      <c r="FV3665" s="1"/>
      <c r="FW3665" s="1"/>
      <c r="FX3665" s="1"/>
      <c r="FY3665" s="1"/>
      <c r="FZ3665" s="1"/>
      <c r="GA3665" s="1"/>
      <c r="GB3665" s="1"/>
      <c r="GC3665" s="1"/>
      <c r="GD3665" s="1"/>
      <c r="GE3665" s="1"/>
      <c r="GF3665" s="1"/>
      <c r="GG3665" s="1"/>
      <c r="GH3665" s="1"/>
      <c r="GI3665" s="1"/>
      <c r="GJ3665" s="1"/>
      <c r="GK3665" s="1"/>
      <c r="GL3665" s="1"/>
      <c r="GM3665" s="1"/>
      <c r="GN3665" s="1"/>
      <c r="GO3665" s="1"/>
    </row>
    <row r="3666" spans="1:197" s="40" customFormat="1" x14ac:dyDescent="0.25">
      <c r="A3666" s="41"/>
      <c r="B3666" s="4"/>
      <c r="C3666" s="41"/>
      <c r="D3666" s="42"/>
      <c r="E3666" s="42"/>
      <c r="F3666" s="42"/>
      <c r="G3666" s="1"/>
      <c r="H3666" s="1"/>
      <c r="I3666" s="1"/>
      <c r="J3666" s="1"/>
      <c r="K3666" s="1"/>
      <c r="L3666" s="1"/>
      <c r="M3666" s="2"/>
      <c r="N3666" s="1"/>
      <c r="O3666" s="1"/>
      <c r="P3666" s="1"/>
      <c r="Q3666" s="1"/>
      <c r="R3666" s="1"/>
      <c r="S3666" s="1"/>
      <c r="T3666" s="1"/>
      <c r="U3666" s="1"/>
      <c r="V3666" s="1"/>
      <c r="W3666" s="1"/>
      <c r="X3666" s="1"/>
      <c r="Y3666" s="1"/>
      <c r="Z3666" s="1"/>
      <c r="AA3666" s="1"/>
      <c r="AB3666" s="1"/>
      <c r="AC3666" s="1"/>
      <c r="AD3666" s="1"/>
      <c r="AE3666" s="1"/>
      <c r="AF3666" s="1"/>
      <c r="AG3666" s="1"/>
      <c r="AH3666" s="1"/>
      <c r="AI3666" s="1"/>
      <c r="AJ3666" s="1"/>
      <c r="AK3666" s="1"/>
      <c r="AL3666" s="1"/>
      <c r="AM3666" s="1"/>
      <c r="AN3666" s="1"/>
      <c r="AO3666" s="1"/>
      <c r="AP3666" s="1"/>
      <c r="AQ3666" s="1"/>
      <c r="AR3666" s="1"/>
      <c r="AS3666" s="1"/>
      <c r="AT3666" s="1"/>
      <c r="AU3666" s="1"/>
      <c r="AV3666" s="1"/>
      <c r="AW3666" s="1"/>
      <c r="AX3666" s="1"/>
      <c r="AY3666" s="1"/>
      <c r="AZ3666" s="1"/>
      <c r="BA3666" s="1"/>
      <c r="BB3666" s="1"/>
      <c r="BC3666" s="1"/>
      <c r="BD3666" s="1"/>
      <c r="BE3666" s="1"/>
      <c r="BF3666" s="1"/>
      <c r="BG3666" s="1"/>
      <c r="BH3666" s="1"/>
      <c r="BI3666" s="1"/>
      <c r="BJ3666" s="1"/>
      <c r="BK3666" s="1"/>
      <c r="BL3666" s="1"/>
      <c r="BM3666" s="1"/>
      <c r="BN3666" s="1"/>
      <c r="BO3666" s="1"/>
      <c r="BP3666" s="1"/>
      <c r="BQ3666" s="1"/>
      <c r="BR3666" s="1"/>
      <c r="BS3666" s="1"/>
      <c r="BT3666" s="1"/>
      <c r="BU3666" s="1"/>
      <c r="BV3666" s="1"/>
      <c r="BW3666" s="1"/>
      <c r="BX3666" s="1"/>
      <c r="BY3666" s="1"/>
      <c r="BZ3666" s="1"/>
      <c r="CA3666" s="1"/>
      <c r="CB3666" s="1"/>
      <c r="CC3666" s="1"/>
      <c r="CD3666" s="1"/>
      <c r="CE3666" s="1"/>
      <c r="CF3666" s="1"/>
      <c r="CG3666" s="1"/>
      <c r="CH3666" s="1"/>
      <c r="CI3666" s="1"/>
      <c r="CJ3666" s="1"/>
      <c r="CK3666" s="1"/>
      <c r="CL3666" s="1"/>
      <c r="CM3666" s="1"/>
      <c r="CN3666" s="1"/>
      <c r="CO3666" s="1"/>
      <c r="CP3666" s="1"/>
      <c r="CQ3666" s="1"/>
      <c r="CR3666" s="1"/>
      <c r="CS3666" s="1"/>
      <c r="CT3666" s="1"/>
      <c r="CU3666" s="1"/>
      <c r="CV3666" s="1"/>
      <c r="CW3666" s="1"/>
      <c r="CX3666" s="1"/>
      <c r="CY3666" s="1"/>
      <c r="CZ3666" s="1"/>
      <c r="DA3666" s="1"/>
      <c r="DB3666" s="1"/>
      <c r="DC3666" s="1"/>
      <c r="DD3666" s="1"/>
      <c r="DE3666" s="1"/>
      <c r="DF3666" s="1"/>
      <c r="DG3666" s="1"/>
      <c r="DH3666" s="1"/>
      <c r="DI3666" s="1"/>
      <c r="DJ3666" s="1"/>
      <c r="DK3666" s="1"/>
      <c r="DL3666" s="1"/>
      <c r="DM3666" s="1"/>
      <c r="DN3666" s="1"/>
      <c r="DO3666" s="1"/>
      <c r="DP3666" s="1"/>
      <c r="DQ3666" s="1"/>
      <c r="DR3666" s="1"/>
      <c r="DS3666" s="1"/>
      <c r="DT3666" s="1"/>
      <c r="DU3666" s="1"/>
      <c r="DV3666" s="1"/>
      <c r="DW3666" s="1"/>
      <c r="DX3666" s="1"/>
      <c r="DY3666" s="1"/>
      <c r="DZ3666" s="1"/>
      <c r="EA3666" s="1"/>
      <c r="EB3666" s="1"/>
      <c r="EC3666" s="1"/>
      <c r="ED3666" s="1"/>
      <c r="EE3666" s="1"/>
      <c r="EF3666" s="1"/>
      <c r="EG3666" s="1"/>
      <c r="EH3666" s="1"/>
      <c r="EI3666" s="1"/>
      <c r="EJ3666" s="1"/>
      <c r="EK3666" s="1"/>
      <c r="EL3666" s="1"/>
      <c r="EM3666" s="1"/>
      <c r="EN3666" s="1"/>
      <c r="EO3666" s="1"/>
      <c r="EP3666" s="1"/>
      <c r="EQ3666" s="1"/>
      <c r="ER3666" s="1"/>
      <c r="ES3666" s="1"/>
      <c r="ET3666" s="1"/>
      <c r="EU3666" s="1"/>
      <c r="EV3666" s="1"/>
      <c r="EW3666" s="1"/>
      <c r="EX3666" s="1"/>
      <c r="EY3666" s="1"/>
      <c r="EZ3666" s="1"/>
      <c r="FA3666" s="1"/>
      <c r="FB3666" s="1"/>
      <c r="FC3666" s="1"/>
      <c r="FD3666" s="1"/>
      <c r="FE3666" s="1"/>
      <c r="FF3666" s="1"/>
      <c r="FG3666" s="1"/>
      <c r="FH3666" s="1"/>
      <c r="FI3666" s="1"/>
      <c r="FJ3666" s="1"/>
      <c r="FK3666" s="1"/>
      <c r="FL3666" s="1"/>
      <c r="FM3666" s="1"/>
      <c r="FN3666" s="1"/>
      <c r="FO3666" s="1"/>
      <c r="FP3666" s="1"/>
      <c r="FQ3666" s="1"/>
      <c r="FR3666" s="1"/>
      <c r="FS3666" s="1"/>
      <c r="FT3666" s="1"/>
      <c r="FU3666" s="1"/>
      <c r="FV3666" s="1"/>
      <c r="FW3666" s="1"/>
      <c r="FX3666" s="1"/>
      <c r="FY3666" s="1"/>
      <c r="FZ3666" s="1"/>
      <c r="GA3666" s="1"/>
      <c r="GB3666" s="1"/>
      <c r="GC3666" s="1"/>
      <c r="GD3666" s="1"/>
      <c r="GE3666" s="1"/>
      <c r="GF3666" s="1"/>
      <c r="GG3666" s="1"/>
      <c r="GH3666" s="1"/>
      <c r="GI3666" s="1"/>
      <c r="GJ3666" s="1"/>
      <c r="GK3666" s="1"/>
      <c r="GL3666" s="1"/>
      <c r="GM3666" s="1"/>
      <c r="GN3666" s="1"/>
      <c r="GO3666" s="1"/>
    </row>
    <row r="3667" spans="1:197" s="40" customFormat="1" x14ac:dyDescent="0.25">
      <c r="A3667" s="41"/>
      <c r="B3667" s="4"/>
      <c r="C3667" s="41"/>
      <c r="D3667" s="42"/>
      <c r="E3667" s="42"/>
      <c r="F3667" s="42"/>
      <c r="G3667" s="1"/>
      <c r="H3667" s="1"/>
      <c r="I3667" s="1"/>
      <c r="J3667" s="1"/>
      <c r="K3667" s="1"/>
      <c r="L3667" s="1"/>
      <c r="M3667" s="2"/>
      <c r="N3667" s="1"/>
      <c r="O3667" s="1"/>
      <c r="P3667" s="1"/>
      <c r="Q3667" s="1"/>
      <c r="R3667" s="1"/>
      <c r="S3667" s="1"/>
      <c r="T3667" s="1"/>
      <c r="U3667" s="1"/>
      <c r="V3667" s="1"/>
      <c r="W3667" s="1"/>
      <c r="X3667" s="1"/>
      <c r="Y3667" s="1"/>
      <c r="Z3667" s="1"/>
      <c r="AA3667" s="1"/>
      <c r="AB3667" s="1"/>
      <c r="AC3667" s="1"/>
      <c r="AD3667" s="1"/>
      <c r="AE3667" s="1"/>
      <c r="AF3667" s="1"/>
      <c r="AG3667" s="1"/>
      <c r="AH3667" s="1"/>
      <c r="AI3667" s="1"/>
      <c r="AJ3667" s="1"/>
      <c r="AK3667" s="1"/>
      <c r="AL3667" s="1"/>
      <c r="AM3667" s="1"/>
      <c r="AN3667" s="1"/>
      <c r="AO3667" s="1"/>
      <c r="AP3667" s="1"/>
      <c r="AQ3667" s="1"/>
      <c r="AR3667" s="1"/>
      <c r="AS3667" s="1"/>
      <c r="AT3667" s="1"/>
      <c r="AU3667" s="1"/>
      <c r="AV3667" s="1"/>
      <c r="AW3667" s="1"/>
      <c r="AX3667" s="1"/>
      <c r="AY3667" s="1"/>
      <c r="AZ3667" s="1"/>
      <c r="BA3667" s="1"/>
      <c r="BB3667" s="1"/>
      <c r="BC3667" s="1"/>
      <c r="BD3667" s="1"/>
      <c r="BE3667" s="1"/>
      <c r="BF3667" s="1"/>
      <c r="BG3667" s="1"/>
      <c r="BH3667" s="1"/>
      <c r="BI3667" s="1"/>
      <c r="BJ3667" s="1"/>
      <c r="BK3667" s="1"/>
      <c r="BL3667" s="1"/>
      <c r="BM3667" s="1"/>
      <c r="BN3667" s="1"/>
      <c r="BO3667" s="1"/>
      <c r="BP3667" s="1"/>
      <c r="BQ3667" s="1"/>
      <c r="BR3667" s="1"/>
      <c r="BS3667" s="1"/>
      <c r="BT3667" s="1"/>
      <c r="BU3667" s="1"/>
      <c r="BV3667" s="1"/>
      <c r="BW3667" s="1"/>
      <c r="BX3667" s="1"/>
      <c r="BY3667" s="1"/>
      <c r="BZ3667" s="1"/>
      <c r="CA3667" s="1"/>
      <c r="CB3667" s="1"/>
      <c r="CC3667" s="1"/>
      <c r="CD3667" s="1"/>
      <c r="CE3667" s="1"/>
      <c r="CF3667" s="1"/>
      <c r="CG3667" s="1"/>
      <c r="CH3667" s="1"/>
      <c r="CI3667" s="1"/>
      <c r="CJ3667" s="1"/>
      <c r="CK3667" s="1"/>
      <c r="CL3667" s="1"/>
      <c r="CM3667" s="1"/>
      <c r="CN3667" s="1"/>
      <c r="CO3667" s="1"/>
      <c r="CP3667" s="1"/>
      <c r="CQ3667" s="1"/>
      <c r="CR3667" s="1"/>
      <c r="CS3667" s="1"/>
      <c r="CT3667" s="1"/>
      <c r="CU3667" s="1"/>
      <c r="CV3667" s="1"/>
      <c r="CW3667" s="1"/>
      <c r="CX3667" s="1"/>
      <c r="CY3667" s="1"/>
      <c r="CZ3667" s="1"/>
      <c r="DA3667" s="1"/>
      <c r="DB3667" s="1"/>
      <c r="DC3667" s="1"/>
      <c r="DD3667" s="1"/>
      <c r="DE3667" s="1"/>
      <c r="DF3667" s="1"/>
      <c r="DG3667" s="1"/>
      <c r="DH3667" s="1"/>
      <c r="DI3667" s="1"/>
      <c r="DJ3667" s="1"/>
      <c r="DK3667" s="1"/>
      <c r="DL3667" s="1"/>
      <c r="DM3667" s="1"/>
      <c r="DN3667" s="1"/>
      <c r="DO3667" s="1"/>
      <c r="DP3667" s="1"/>
      <c r="DQ3667" s="1"/>
      <c r="DR3667" s="1"/>
      <c r="DS3667" s="1"/>
      <c r="DT3667" s="1"/>
      <c r="DU3667" s="1"/>
      <c r="DV3667" s="1"/>
      <c r="DW3667" s="1"/>
      <c r="DX3667" s="1"/>
      <c r="DY3667" s="1"/>
      <c r="DZ3667" s="1"/>
      <c r="EA3667" s="1"/>
      <c r="EB3667" s="1"/>
      <c r="EC3667" s="1"/>
      <c r="ED3667" s="1"/>
      <c r="EE3667" s="1"/>
      <c r="EF3667" s="1"/>
      <c r="EG3667" s="1"/>
      <c r="EH3667" s="1"/>
      <c r="EI3667" s="1"/>
      <c r="EJ3667" s="1"/>
      <c r="EK3667" s="1"/>
      <c r="EL3667" s="1"/>
      <c r="EM3667" s="1"/>
      <c r="EN3667" s="1"/>
      <c r="EO3667" s="1"/>
      <c r="EP3667" s="1"/>
      <c r="EQ3667" s="1"/>
      <c r="ER3667" s="1"/>
      <c r="ES3667" s="1"/>
      <c r="ET3667" s="1"/>
      <c r="EU3667" s="1"/>
      <c r="EV3667" s="1"/>
      <c r="EW3667" s="1"/>
      <c r="EX3667" s="1"/>
      <c r="EY3667" s="1"/>
      <c r="EZ3667" s="1"/>
      <c r="FA3667" s="1"/>
      <c r="FB3667" s="1"/>
      <c r="FC3667" s="1"/>
      <c r="FD3667" s="1"/>
      <c r="FE3667" s="1"/>
      <c r="FF3667" s="1"/>
      <c r="FG3667" s="1"/>
      <c r="FH3667" s="1"/>
      <c r="FI3667" s="1"/>
      <c r="FJ3667" s="1"/>
      <c r="FK3667" s="1"/>
      <c r="FL3667" s="1"/>
      <c r="FM3667" s="1"/>
      <c r="FN3667" s="1"/>
      <c r="FO3667" s="1"/>
      <c r="FP3667" s="1"/>
      <c r="FQ3667" s="1"/>
      <c r="FR3667" s="1"/>
      <c r="FS3667" s="1"/>
      <c r="FT3667" s="1"/>
      <c r="FU3667" s="1"/>
      <c r="FV3667" s="1"/>
      <c r="FW3667" s="1"/>
      <c r="FX3667" s="1"/>
      <c r="FY3667" s="1"/>
      <c r="FZ3667" s="1"/>
      <c r="GA3667" s="1"/>
      <c r="GB3667" s="1"/>
      <c r="GC3667" s="1"/>
      <c r="GD3667" s="1"/>
      <c r="GE3667" s="1"/>
      <c r="GF3667" s="1"/>
      <c r="GG3667" s="1"/>
      <c r="GH3667" s="1"/>
      <c r="GI3667" s="1"/>
      <c r="GJ3667" s="1"/>
      <c r="GK3667" s="1"/>
      <c r="GL3667" s="1"/>
      <c r="GM3667" s="1"/>
      <c r="GN3667" s="1"/>
      <c r="GO3667" s="1"/>
    </row>
    <row r="3668" spans="1:197" s="40" customFormat="1" x14ac:dyDescent="0.25">
      <c r="A3668" s="41"/>
      <c r="B3668" s="4"/>
      <c r="C3668" s="41"/>
      <c r="D3668" s="42"/>
      <c r="E3668" s="42"/>
      <c r="F3668" s="42"/>
      <c r="G3668" s="1"/>
      <c r="H3668" s="1"/>
      <c r="I3668" s="1"/>
      <c r="J3668" s="1"/>
      <c r="K3668" s="1"/>
      <c r="L3668" s="1"/>
      <c r="M3668" s="2"/>
      <c r="N3668" s="1"/>
      <c r="O3668" s="1"/>
      <c r="P3668" s="1"/>
      <c r="Q3668" s="1"/>
      <c r="R3668" s="1"/>
      <c r="S3668" s="1"/>
      <c r="T3668" s="1"/>
      <c r="U3668" s="1"/>
      <c r="V3668" s="1"/>
      <c r="W3668" s="1"/>
      <c r="X3668" s="1"/>
      <c r="Y3668" s="1"/>
      <c r="Z3668" s="1"/>
      <c r="AA3668" s="1"/>
      <c r="AB3668" s="1"/>
      <c r="AC3668" s="1"/>
      <c r="AD3668" s="1"/>
      <c r="AE3668" s="1"/>
      <c r="AF3668" s="1"/>
      <c r="AG3668" s="1"/>
      <c r="AH3668" s="1"/>
      <c r="AI3668" s="1"/>
      <c r="AJ3668" s="1"/>
      <c r="AK3668" s="1"/>
      <c r="AL3668" s="1"/>
      <c r="AM3668" s="1"/>
      <c r="AN3668" s="1"/>
      <c r="AO3668" s="1"/>
      <c r="AP3668" s="1"/>
      <c r="AQ3668" s="1"/>
      <c r="AR3668" s="1"/>
      <c r="AS3668" s="1"/>
      <c r="AT3668" s="1"/>
      <c r="AU3668" s="1"/>
      <c r="AV3668" s="1"/>
      <c r="AW3668" s="1"/>
      <c r="AX3668" s="1"/>
      <c r="AY3668" s="1"/>
      <c r="AZ3668" s="1"/>
      <c r="BA3668" s="1"/>
      <c r="BB3668" s="1"/>
      <c r="BC3668" s="1"/>
      <c r="BD3668" s="1"/>
      <c r="BE3668" s="1"/>
      <c r="BF3668" s="1"/>
      <c r="BG3668" s="1"/>
      <c r="BH3668" s="1"/>
      <c r="BI3668" s="1"/>
      <c r="BJ3668" s="1"/>
      <c r="BK3668" s="1"/>
      <c r="BL3668" s="1"/>
      <c r="BM3668" s="1"/>
      <c r="BN3668" s="1"/>
      <c r="BO3668" s="1"/>
      <c r="BP3668" s="1"/>
      <c r="BQ3668" s="1"/>
      <c r="BR3668" s="1"/>
      <c r="BS3668" s="1"/>
      <c r="BT3668" s="1"/>
      <c r="BU3668" s="1"/>
      <c r="BV3668" s="1"/>
      <c r="BW3668" s="1"/>
      <c r="BX3668" s="1"/>
      <c r="BY3668" s="1"/>
      <c r="BZ3668" s="1"/>
      <c r="CA3668" s="1"/>
      <c r="CB3668" s="1"/>
      <c r="CC3668" s="1"/>
      <c r="CD3668" s="1"/>
      <c r="CE3668" s="1"/>
      <c r="CF3668" s="1"/>
      <c r="CG3668" s="1"/>
      <c r="CH3668" s="1"/>
      <c r="CI3668" s="1"/>
      <c r="CJ3668" s="1"/>
      <c r="CK3668" s="1"/>
      <c r="CL3668" s="1"/>
      <c r="CM3668" s="1"/>
      <c r="CN3668" s="1"/>
      <c r="CO3668" s="1"/>
      <c r="CP3668" s="1"/>
      <c r="CQ3668" s="1"/>
      <c r="CR3668" s="1"/>
      <c r="CS3668" s="1"/>
      <c r="CT3668" s="1"/>
      <c r="CU3668" s="1"/>
      <c r="CV3668" s="1"/>
      <c r="CW3668" s="1"/>
      <c r="CX3668" s="1"/>
      <c r="CY3668" s="1"/>
      <c r="CZ3668" s="1"/>
      <c r="DA3668" s="1"/>
      <c r="DB3668" s="1"/>
      <c r="DC3668" s="1"/>
      <c r="DD3668" s="1"/>
      <c r="DE3668" s="1"/>
      <c r="DF3668" s="1"/>
      <c r="DG3668" s="1"/>
      <c r="DH3668" s="1"/>
      <c r="DI3668" s="1"/>
      <c r="DJ3668" s="1"/>
      <c r="DK3668" s="1"/>
      <c r="DL3668" s="1"/>
      <c r="DM3668" s="1"/>
      <c r="DN3668" s="1"/>
      <c r="DO3668" s="1"/>
      <c r="DP3668" s="1"/>
      <c r="DQ3668" s="1"/>
      <c r="DR3668" s="1"/>
      <c r="DS3668" s="1"/>
      <c r="DT3668" s="1"/>
      <c r="DU3668" s="1"/>
      <c r="DV3668" s="1"/>
      <c r="DW3668" s="1"/>
      <c r="DX3668" s="1"/>
      <c r="DY3668" s="1"/>
      <c r="DZ3668" s="1"/>
      <c r="EA3668" s="1"/>
      <c r="EB3668" s="1"/>
      <c r="EC3668" s="1"/>
      <c r="ED3668" s="1"/>
      <c r="EE3668" s="1"/>
      <c r="EF3668" s="1"/>
      <c r="EG3668" s="1"/>
      <c r="EH3668" s="1"/>
      <c r="EI3668" s="1"/>
      <c r="EJ3668" s="1"/>
      <c r="EK3668" s="1"/>
      <c r="EL3668" s="1"/>
      <c r="EM3668" s="1"/>
      <c r="EN3668" s="1"/>
      <c r="EO3668" s="1"/>
      <c r="EP3668" s="1"/>
      <c r="EQ3668" s="1"/>
      <c r="ER3668" s="1"/>
      <c r="ES3668" s="1"/>
      <c r="ET3668" s="1"/>
      <c r="EU3668" s="1"/>
      <c r="EV3668" s="1"/>
      <c r="EW3668" s="1"/>
      <c r="EX3668" s="1"/>
      <c r="EY3668" s="1"/>
      <c r="EZ3668" s="1"/>
      <c r="FA3668" s="1"/>
      <c r="FB3668" s="1"/>
      <c r="FC3668" s="1"/>
      <c r="FD3668" s="1"/>
      <c r="FE3668" s="1"/>
      <c r="FF3668" s="1"/>
      <c r="FG3668" s="1"/>
      <c r="FH3668" s="1"/>
      <c r="FI3668" s="1"/>
      <c r="FJ3668" s="1"/>
      <c r="FK3668" s="1"/>
      <c r="FL3668" s="1"/>
      <c r="FM3668" s="1"/>
      <c r="FN3668" s="1"/>
      <c r="FO3668" s="1"/>
      <c r="FP3668" s="1"/>
      <c r="FQ3668" s="1"/>
      <c r="FR3668" s="1"/>
      <c r="FS3668" s="1"/>
      <c r="FT3668" s="1"/>
      <c r="FU3668" s="1"/>
      <c r="FV3668" s="1"/>
      <c r="FW3668" s="1"/>
      <c r="FX3668" s="1"/>
      <c r="FY3668" s="1"/>
      <c r="FZ3668" s="1"/>
      <c r="GA3668" s="1"/>
      <c r="GB3668" s="1"/>
      <c r="GC3668" s="1"/>
      <c r="GD3668" s="1"/>
      <c r="GE3668" s="1"/>
      <c r="GF3668" s="1"/>
      <c r="GG3668" s="1"/>
      <c r="GH3668" s="1"/>
      <c r="GI3668" s="1"/>
      <c r="GJ3668" s="1"/>
      <c r="GK3668" s="1"/>
      <c r="GL3668" s="1"/>
      <c r="GM3668" s="1"/>
      <c r="GN3668" s="1"/>
      <c r="GO3668" s="1"/>
    </row>
    <row r="3669" spans="1:197" s="40" customFormat="1" x14ac:dyDescent="0.25">
      <c r="A3669" s="41"/>
      <c r="B3669" s="4"/>
      <c r="C3669" s="41"/>
      <c r="D3669" s="42"/>
      <c r="E3669" s="42"/>
      <c r="F3669" s="42"/>
      <c r="G3669" s="1"/>
      <c r="H3669" s="1"/>
      <c r="I3669" s="1"/>
      <c r="J3669" s="1"/>
      <c r="K3669" s="1"/>
      <c r="L3669" s="1"/>
      <c r="M3669" s="2"/>
      <c r="N3669" s="1"/>
      <c r="O3669" s="1"/>
      <c r="P3669" s="1"/>
      <c r="Q3669" s="1"/>
      <c r="R3669" s="1"/>
      <c r="S3669" s="1"/>
      <c r="T3669" s="1"/>
      <c r="U3669" s="1"/>
      <c r="V3669" s="1"/>
      <c r="W3669" s="1"/>
      <c r="X3669" s="1"/>
      <c r="Y3669" s="1"/>
      <c r="Z3669" s="1"/>
      <c r="AA3669" s="1"/>
      <c r="AB3669" s="1"/>
      <c r="AC3669" s="1"/>
      <c r="AD3669" s="1"/>
      <c r="AE3669" s="1"/>
      <c r="AF3669" s="1"/>
      <c r="AG3669" s="1"/>
      <c r="AH3669" s="1"/>
      <c r="AI3669" s="1"/>
      <c r="AJ3669" s="1"/>
      <c r="AK3669" s="1"/>
      <c r="AL3669" s="1"/>
      <c r="AM3669" s="1"/>
      <c r="AN3669" s="1"/>
      <c r="AO3669" s="1"/>
      <c r="AP3669" s="1"/>
      <c r="AQ3669" s="1"/>
      <c r="AR3669" s="1"/>
      <c r="AS3669" s="1"/>
      <c r="AT3669" s="1"/>
      <c r="AU3669" s="1"/>
      <c r="AV3669" s="1"/>
      <c r="AW3669" s="1"/>
      <c r="AX3669" s="1"/>
      <c r="AY3669" s="1"/>
      <c r="AZ3669" s="1"/>
      <c r="BA3669" s="1"/>
      <c r="BB3669" s="1"/>
      <c r="BC3669" s="1"/>
      <c r="BD3669" s="1"/>
      <c r="BE3669" s="1"/>
      <c r="BF3669" s="1"/>
      <c r="BG3669" s="1"/>
      <c r="BH3669" s="1"/>
      <c r="BI3669" s="1"/>
      <c r="BJ3669" s="1"/>
      <c r="BK3669" s="1"/>
      <c r="BL3669" s="1"/>
      <c r="BM3669" s="1"/>
      <c r="BN3669" s="1"/>
      <c r="BO3669" s="1"/>
      <c r="BP3669" s="1"/>
      <c r="BQ3669" s="1"/>
      <c r="BR3669" s="1"/>
      <c r="BS3669" s="1"/>
      <c r="BT3669" s="1"/>
      <c r="BU3669" s="1"/>
      <c r="BV3669" s="1"/>
      <c r="BW3669" s="1"/>
      <c r="BX3669" s="1"/>
      <c r="BY3669" s="1"/>
      <c r="BZ3669" s="1"/>
      <c r="CA3669" s="1"/>
      <c r="CB3669" s="1"/>
      <c r="CC3669" s="1"/>
      <c r="CD3669" s="1"/>
      <c r="CE3669" s="1"/>
      <c r="CF3669" s="1"/>
      <c r="CG3669" s="1"/>
      <c r="CH3669" s="1"/>
      <c r="CI3669" s="1"/>
      <c r="CJ3669" s="1"/>
      <c r="CK3669" s="1"/>
      <c r="CL3669" s="1"/>
      <c r="CM3669" s="1"/>
      <c r="CN3669" s="1"/>
      <c r="CO3669" s="1"/>
      <c r="CP3669" s="1"/>
      <c r="CQ3669" s="1"/>
      <c r="CR3669" s="1"/>
      <c r="CS3669" s="1"/>
      <c r="CT3669" s="1"/>
      <c r="CU3669" s="1"/>
      <c r="CV3669" s="1"/>
      <c r="CW3669" s="1"/>
      <c r="CX3669" s="1"/>
      <c r="CY3669" s="1"/>
      <c r="CZ3669" s="1"/>
      <c r="DA3669" s="1"/>
      <c r="DB3669" s="1"/>
      <c r="DC3669" s="1"/>
      <c r="DD3669" s="1"/>
      <c r="DE3669" s="1"/>
      <c r="DF3669" s="1"/>
      <c r="DG3669" s="1"/>
      <c r="DH3669" s="1"/>
      <c r="DI3669" s="1"/>
      <c r="DJ3669" s="1"/>
      <c r="DK3669" s="1"/>
      <c r="DL3669" s="1"/>
      <c r="DM3669" s="1"/>
      <c r="DN3669" s="1"/>
      <c r="DO3669" s="1"/>
      <c r="DP3669" s="1"/>
      <c r="DQ3669" s="1"/>
      <c r="DR3669" s="1"/>
      <c r="DS3669" s="1"/>
      <c r="DT3669" s="1"/>
      <c r="DU3669" s="1"/>
      <c r="DV3669" s="1"/>
      <c r="DW3669" s="1"/>
      <c r="DX3669" s="1"/>
      <c r="DY3669" s="1"/>
      <c r="DZ3669" s="1"/>
      <c r="EA3669" s="1"/>
      <c r="EB3669" s="1"/>
      <c r="EC3669" s="1"/>
      <c r="ED3669" s="1"/>
      <c r="EE3669" s="1"/>
      <c r="EF3669" s="1"/>
      <c r="EG3669" s="1"/>
      <c r="EH3669" s="1"/>
      <c r="EI3669" s="1"/>
      <c r="EJ3669" s="1"/>
      <c r="EK3669" s="1"/>
      <c r="EL3669" s="1"/>
      <c r="EM3669" s="1"/>
      <c r="EN3669" s="1"/>
      <c r="EO3669" s="1"/>
      <c r="EP3669" s="1"/>
      <c r="EQ3669" s="1"/>
      <c r="ER3669" s="1"/>
      <c r="ES3669" s="1"/>
      <c r="ET3669" s="1"/>
      <c r="EU3669" s="1"/>
      <c r="EV3669" s="1"/>
      <c r="EW3669" s="1"/>
      <c r="EX3669" s="1"/>
      <c r="EY3669" s="1"/>
      <c r="EZ3669" s="1"/>
      <c r="FA3669" s="1"/>
      <c r="FB3669" s="1"/>
      <c r="FC3669" s="1"/>
      <c r="FD3669" s="1"/>
      <c r="FE3669" s="1"/>
      <c r="FF3669" s="1"/>
      <c r="FG3669" s="1"/>
      <c r="FH3669" s="1"/>
      <c r="FI3669" s="1"/>
      <c r="FJ3669" s="1"/>
      <c r="FK3669" s="1"/>
      <c r="FL3669" s="1"/>
      <c r="FM3669" s="1"/>
      <c r="FN3669" s="1"/>
      <c r="FO3669" s="1"/>
      <c r="FP3669" s="1"/>
      <c r="FQ3669" s="1"/>
      <c r="FR3669" s="1"/>
      <c r="FS3669" s="1"/>
      <c r="FT3669" s="1"/>
      <c r="FU3669" s="1"/>
      <c r="FV3669" s="1"/>
      <c r="FW3669" s="1"/>
      <c r="FX3669" s="1"/>
      <c r="FY3669" s="1"/>
      <c r="FZ3669" s="1"/>
      <c r="GA3669" s="1"/>
      <c r="GB3669" s="1"/>
      <c r="GC3669" s="1"/>
      <c r="GD3669" s="1"/>
      <c r="GE3669" s="1"/>
      <c r="GF3669" s="1"/>
      <c r="GG3669" s="1"/>
      <c r="GH3669" s="1"/>
      <c r="GI3669" s="1"/>
      <c r="GJ3669" s="1"/>
      <c r="GK3669" s="1"/>
      <c r="GL3669" s="1"/>
      <c r="GM3669" s="1"/>
      <c r="GN3669" s="1"/>
      <c r="GO3669" s="1"/>
    </row>
    <row r="3670" spans="1:197" s="40" customFormat="1" x14ac:dyDescent="0.25">
      <c r="A3670" s="41"/>
      <c r="B3670" s="4"/>
      <c r="C3670" s="41"/>
      <c r="D3670" s="42"/>
      <c r="E3670" s="42"/>
      <c r="F3670" s="42"/>
      <c r="G3670" s="1"/>
      <c r="H3670" s="1"/>
      <c r="I3670" s="1"/>
      <c r="J3670" s="1"/>
      <c r="K3670" s="1"/>
      <c r="L3670" s="1"/>
      <c r="M3670" s="2"/>
      <c r="N3670" s="1"/>
      <c r="O3670" s="1"/>
      <c r="P3670" s="1"/>
      <c r="Q3670" s="1"/>
      <c r="R3670" s="1"/>
      <c r="S3670" s="1"/>
      <c r="T3670" s="1"/>
      <c r="U3670" s="1"/>
      <c r="V3670" s="1"/>
      <c r="W3670" s="1"/>
      <c r="X3670" s="1"/>
      <c r="Y3670" s="1"/>
      <c r="Z3670" s="1"/>
      <c r="AA3670" s="1"/>
      <c r="AB3670" s="1"/>
      <c r="AC3670" s="1"/>
      <c r="AD3670" s="1"/>
      <c r="AE3670" s="1"/>
      <c r="AF3670" s="1"/>
      <c r="AG3670" s="1"/>
      <c r="AH3670" s="1"/>
      <c r="AI3670" s="1"/>
      <c r="AJ3670" s="1"/>
      <c r="AK3670" s="1"/>
      <c r="AL3670" s="1"/>
      <c r="AM3670" s="1"/>
      <c r="AN3670" s="1"/>
      <c r="AO3670" s="1"/>
      <c r="AP3670" s="1"/>
      <c r="AQ3670" s="1"/>
      <c r="AR3670" s="1"/>
      <c r="AS3670" s="1"/>
      <c r="AT3670" s="1"/>
      <c r="AU3670" s="1"/>
      <c r="AV3670" s="1"/>
      <c r="AW3670" s="1"/>
      <c r="AX3670" s="1"/>
      <c r="AY3670" s="1"/>
      <c r="AZ3670" s="1"/>
      <c r="BA3670" s="1"/>
      <c r="BB3670" s="1"/>
      <c r="BC3670" s="1"/>
      <c r="BD3670" s="1"/>
      <c r="BE3670" s="1"/>
      <c r="BF3670" s="1"/>
      <c r="BG3670" s="1"/>
      <c r="BH3670" s="1"/>
      <c r="BI3670" s="1"/>
      <c r="BJ3670" s="1"/>
      <c r="BK3670" s="1"/>
      <c r="BL3670" s="1"/>
      <c r="BM3670" s="1"/>
      <c r="BN3670" s="1"/>
      <c r="BO3670" s="1"/>
      <c r="BP3670" s="1"/>
      <c r="BQ3670" s="1"/>
      <c r="BR3670" s="1"/>
      <c r="BS3670" s="1"/>
      <c r="BT3670" s="1"/>
      <c r="BU3670" s="1"/>
      <c r="BV3670" s="1"/>
      <c r="BW3670" s="1"/>
      <c r="BX3670" s="1"/>
      <c r="BY3670" s="1"/>
      <c r="BZ3670" s="1"/>
      <c r="CA3670" s="1"/>
      <c r="CB3670" s="1"/>
      <c r="CC3670" s="1"/>
      <c r="CD3670" s="1"/>
      <c r="CE3670" s="1"/>
      <c r="CF3670" s="1"/>
      <c r="CG3670" s="1"/>
      <c r="CH3670" s="1"/>
      <c r="CI3670" s="1"/>
      <c r="CJ3670" s="1"/>
      <c r="CK3670" s="1"/>
      <c r="CL3670" s="1"/>
      <c r="CM3670" s="1"/>
      <c r="CN3670" s="1"/>
      <c r="CO3670" s="1"/>
      <c r="CP3670" s="1"/>
      <c r="CQ3670" s="1"/>
      <c r="CR3670" s="1"/>
      <c r="CS3670" s="1"/>
      <c r="CT3670" s="1"/>
      <c r="CU3670" s="1"/>
      <c r="CV3670" s="1"/>
      <c r="CW3670" s="1"/>
      <c r="CX3670" s="1"/>
      <c r="CY3670" s="1"/>
      <c r="CZ3670" s="1"/>
      <c r="DA3670" s="1"/>
      <c r="DB3670" s="1"/>
      <c r="DC3670" s="1"/>
      <c r="DD3670" s="1"/>
      <c r="DE3670" s="1"/>
      <c r="DF3670" s="1"/>
      <c r="DG3670" s="1"/>
      <c r="DH3670" s="1"/>
      <c r="DI3670" s="1"/>
      <c r="DJ3670" s="1"/>
      <c r="DK3670" s="1"/>
      <c r="DL3670" s="1"/>
      <c r="DM3670" s="1"/>
      <c r="DN3670" s="1"/>
      <c r="DO3670" s="1"/>
      <c r="DP3670" s="1"/>
      <c r="DQ3670" s="1"/>
      <c r="DR3670" s="1"/>
      <c r="DS3670" s="1"/>
      <c r="DT3670" s="1"/>
      <c r="DU3670" s="1"/>
      <c r="DV3670" s="1"/>
      <c r="DW3670" s="1"/>
      <c r="DX3670" s="1"/>
      <c r="DY3670" s="1"/>
      <c r="DZ3670" s="1"/>
      <c r="EA3670" s="1"/>
      <c r="EB3670" s="1"/>
      <c r="EC3670" s="1"/>
      <c r="ED3670" s="1"/>
      <c r="EE3670" s="1"/>
      <c r="EF3670" s="1"/>
      <c r="EG3670" s="1"/>
      <c r="EH3670" s="1"/>
      <c r="EI3670" s="1"/>
      <c r="EJ3670" s="1"/>
      <c r="EK3670" s="1"/>
      <c r="EL3670" s="1"/>
      <c r="EM3670" s="1"/>
      <c r="EN3670" s="1"/>
      <c r="EO3670" s="1"/>
      <c r="EP3670" s="1"/>
      <c r="EQ3670" s="1"/>
      <c r="ER3670" s="1"/>
      <c r="ES3670" s="1"/>
      <c r="ET3670" s="1"/>
      <c r="EU3670" s="1"/>
      <c r="EV3670" s="1"/>
      <c r="EW3670" s="1"/>
      <c r="EX3670" s="1"/>
      <c r="EY3670" s="1"/>
      <c r="EZ3670" s="1"/>
      <c r="FA3670" s="1"/>
      <c r="FB3670" s="1"/>
      <c r="FC3670" s="1"/>
      <c r="FD3670" s="1"/>
      <c r="FE3670" s="1"/>
      <c r="FF3670" s="1"/>
      <c r="FG3670" s="1"/>
      <c r="FH3670" s="1"/>
      <c r="FI3670" s="1"/>
      <c r="FJ3670" s="1"/>
      <c r="FK3670" s="1"/>
      <c r="FL3670" s="1"/>
      <c r="FM3670" s="1"/>
      <c r="FN3670" s="1"/>
      <c r="FO3670" s="1"/>
      <c r="FP3670" s="1"/>
      <c r="FQ3670" s="1"/>
      <c r="FR3670" s="1"/>
      <c r="FS3670" s="1"/>
      <c r="FT3670" s="1"/>
      <c r="FU3670" s="1"/>
      <c r="FV3670" s="1"/>
      <c r="FW3670" s="1"/>
      <c r="FX3670" s="1"/>
      <c r="FY3670" s="1"/>
      <c r="FZ3670" s="1"/>
      <c r="GA3670" s="1"/>
      <c r="GB3670" s="1"/>
      <c r="GC3670" s="1"/>
      <c r="GD3670" s="1"/>
      <c r="GE3670" s="1"/>
      <c r="GF3670" s="1"/>
      <c r="GG3670" s="1"/>
      <c r="GH3670" s="1"/>
      <c r="GI3670" s="1"/>
      <c r="GJ3670" s="1"/>
      <c r="GK3670" s="1"/>
      <c r="GL3670" s="1"/>
      <c r="GM3670" s="1"/>
      <c r="GN3670" s="1"/>
      <c r="GO3670" s="1"/>
    </row>
    <row r="3671" spans="1:197" s="40" customFormat="1" x14ac:dyDescent="0.25">
      <c r="A3671" s="41"/>
      <c r="B3671" s="4"/>
      <c r="C3671" s="41"/>
      <c r="D3671" s="42"/>
      <c r="E3671" s="42"/>
      <c r="F3671" s="42"/>
      <c r="G3671" s="1"/>
      <c r="H3671" s="1"/>
      <c r="I3671" s="1"/>
      <c r="J3671" s="1"/>
      <c r="K3671" s="1"/>
      <c r="L3671" s="1"/>
      <c r="M3671" s="2"/>
      <c r="N3671" s="1"/>
      <c r="O3671" s="1"/>
      <c r="P3671" s="1"/>
      <c r="Q3671" s="1"/>
      <c r="R3671" s="1"/>
      <c r="S3671" s="1"/>
      <c r="T3671" s="1"/>
      <c r="U3671" s="1"/>
      <c r="V3671" s="1"/>
      <c r="W3671" s="1"/>
      <c r="X3671" s="1"/>
      <c r="Y3671" s="1"/>
      <c r="Z3671" s="1"/>
      <c r="AA3671" s="1"/>
      <c r="AB3671" s="1"/>
      <c r="AC3671" s="1"/>
      <c r="AD3671" s="1"/>
      <c r="AE3671" s="1"/>
      <c r="AF3671" s="1"/>
      <c r="AG3671" s="1"/>
      <c r="AH3671" s="1"/>
      <c r="AI3671" s="1"/>
      <c r="AJ3671" s="1"/>
      <c r="AK3671" s="1"/>
      <c r="AL3671" s="1"/>
      <c r="AM3671" s="1"/>
      <c r="AN3671" s="1"/>
      <c r="AO3671" s="1"/>
      <c r="AP3671" s="1"/>
      <c r="AQ3671" s="1"/>
      <c r="AR3671" s="1"/>
      <c r="AS3671" s="1"/>
      <c r="AT3671" s="1"/>
      <c r="AU3671" s="1"/>
      <c r="AV3671" s="1"/>
      <c r="AW3671" s="1"/>
      <c r="AX3671" s="1"/>
      <c r="AY3671" s="1"/>
      <c r="AZ3671" s="1"/>
      <c r="BA3671" s="1"/>
      <c r="BB3671" s="1"/>
      <c r="BC3671" s="1"/>
      <c r="BD3671" s="1"/>
      <c r="BE3671" s="1"/>
      <c r="BF3671" s="1"/>
      <c r="BG3671" s="1"/>
      <c r="BH3671" s="1"/>
      <c r="BI3671" s="1"/>
      <c r="BJ3671" s="1"/>
      <c r="BK3671" s="1"/>
      <c r="BL3671" s="1"/>
      <c r="BM3671" s="1"/>
      <c r="BN3671" s="1"/>
      <c r="BO3671" s="1"/>
      <c r="BP3671" s="1"/>
      <c r="BQ3671" s="1"/>
      <c r="BR3671" s="1"/>
      <c r="BS3671" s="1"/>
      <c r="BT3671" s="1"/>
      <c r="BU3671" s="1"/>
      <c r="BV3671" s="1"/>
      <c r="BW3671" s="1"/>
      <c r="BX3671" s="1"/>
      <c r="BY3671" s="1"/>
      <c r="BZ3671" s="1"/>
      <c r="CA3671" s="1"/>
      <c r="CB3671" s="1"/>
      <c r="CC3671" s="1"/>
      <c r="CD3671" s="1"/>
      <c r="CE3671" s="1"/>
      <c r="CF3671" s="1"/>
      <c r="CG3671" s="1"/>
      <c r="CH3671" s="1"/>
      <c r="CI3671" s="1"/>
      <c r="CJ3671" s="1"/>
      <c r="CK3671" s="1"/>
      <c r="CL3671" s="1"/>
      <c r="CM3671" s="1"/>
      <c r="CN3671" s="1"/>
      <c r="CO3671" s="1"/>
      <c r="CP3671" s="1"/>
      <c r="CQ3671" s="1"/>
      <c r="CR3671" s="1"/>
      <c r="CS3671" s="1"/>
      <c r="CT3671" s="1"/>
      <c r="CU3671" s="1"/>
      <c r="CV3671" s="1"/>
      <c r="CW3671" s="1"/>
      <c r="CX3671" s="1"/>
      <c r="CY3671" s="1"/>
      <c r="CZ3671" s="1"/>
      <c r="DA3671" s="1"/>
      <c r="DB3671" s="1"/>
      <c r="DC3671" s="1"/>
      <c r="DD3671" s="1"/>
      <c r="DE3671" s="1"/>
      <c r="DF3671" s="1"/>
      <c r="DG3671" s="1"/>
      <c r="DH3671" s="1"/>
      <c r="DI3671" s="1"/>
      <c r="DJ3671" s="1"/>
      <c r="DK3671" s="1"/>
      <c r="DL3671" s="1"/>
      <c r="DM3671" s="1"/>
      <c r="DN3671" s="1"/>
      <c r="DO3671" s="1"/>
      <c r="DP3671" s="1"/>
      <c r="DQ3671" s="1"/>
      <c r="DR3671" s="1"/>
      <c r="DS3671" s="1"/>
      <c r="DT3671" s="1"/>
      <c r="DU3671" s="1"/>
      <c r="DV3671" s="1"/>
      <c r="DW3671" s="1"/>
      <c r="DX3671" s="1"/>
      <c r="DY3671" s="1"/>
      <c r="DZ3671" s="1"/>
      <c r="EA3671" s="1"/>
      <c r="EB3671" s="1"/>
      <c r="EC3671" s="1"/>
      <c r="ED3671" s="1"/>
      <c r="EE3671" s="1"/>
      <c r="EF3671" s="1"/>
      <c r="EG3671" s="1"/>
      <c r="EH3671" s="1"/>
      <c r="EI3671" s="1"/>
      <c r="EJ3671" s="1"/>
      <c r="EK3671" s="1"/>
      <c r="EL3671" s="1"/>
      <c r="EM3671" s="1"/>
      <c r="EN3671" s="1"/>
      <c r="EO3671" s="1"/>
      <c r="EP3671" s="1"/>
      <c r="EQ3671" s="1"/>
      <c r="ER3671" s="1"/>
      <c r="ES3671" s="1"/>
      <c r="ET3671" s="1"/>
      <c r="EU3671" s="1"/>
      <c r="EV3671" s="1"/>
      <c r="EW3671" s="1"/>
      <c r="EX3671" s="1"/>
      <c r="EY3671" s="1"/>
      <c r="EZ3671" s="1"/>
      <c r="FA3671" s="1"/>
      <c r="FB3671" s="1"/>
      <c r="FC3671" s="1"/>
      <c r="FD3671" s="1"/>
      <c r="FE3671" s="1"/>
      <c r="FF3671" s="1"/>
      <c r="FG3671" s="1"/>
      <c r="FH3671" s="1"/>
      <c r="FI3671" s="1"/>
      <c r="FJ3671" s="1"/>
      <c r="FK3671" s="1"/>
      <c r="FL3671" s="1"/>
      <c r="FM3671" s="1"/>
      <c r="FN3671" s="1"/>
      <c r="FO3671" s="1"/>
      <c r="FP3671" s="1"/>
      <c r="FQ3671" s="1"/>
      <c r="FR3671" s="1"/>
      <c r="FS3671" s="1"/>
      <c r="FT3671" s="1"/>
      <c r="FU3671" s="1"/>
      <c r="FV3671" s="1"/>
      <c r="FW3671" s="1"/>
      <c r="FX3671" s="1"/>
      <c r="FY3671" s="1"/>
      <c r="FZ3671" s="1"/>
      <c r="GA3671" s="1"/>
      <c r="GB3671" s="1"/>
      <c r="GC3671" s="1"/>
      <c r="GD3671" s="1"/>
      <c r="GE3671" s="1"/>
      <c r="GF3671" s="1"/>
      <c r="GG3671" s="1"/>
      <c r="GH3671" s="1"/>
      <c r="GI3671" s="1"/>
      <c r="GJ3671" s="1"/>
      <c r="GK3671" s="1"/>
      <c r="GL3671" s="1"/>
      <c r="GM3671" s="1"/>
      <c r="GN3671" s="1"/>
      <c r="GO3671" s="1"/>
    </row>
    <row r="3672" spans="1:197" s="40" customFormat="1" x14ac:dyDescent="0.25">
      <c r="A3672" s="41"/>
      <c r="B3672" s="4"/>
      <c r="C3672" s="41"/>
      <c r="D3672" s="42"/>
      <c r="E3672" s="42"/>
      <c r="F3672" s="42"/>
      <c r="G3672" s="1"/>
      <c r="H3672" s="1"/>
      <c r="I3672" s="1"/>
      <c r="J3672" s="1"/>
      <c r="K3672" s="1"/>
      <c r="L3672" s="1"/>
      <c r="M3672" s="2"/>
      <c r="N3672" s="1"/>
      <c r="O3672" s="1"/>
      <c r="P3672" s="1"/>
      <c r="Q3672" s="1"/>
      <c r="R3672" s="1"/>
      <c r="S3672" s="1"/>
      <c r="T3672" s="1"/>
      <c r="U3672" s="1"/>
      <c r="V3672" s="1"/>
      <c r="W3672" s="1"/>
      <c r="X3672" s="1"/>
      <c r="Y3672" s="1"/>
      <c r="Z3672" s="1"/>
      <c r="AA3672" s="1"/>
      <c r="AB3672" s="1"/>
      <c r="AC3672" s="1"/>
      <c r="AD3672" s="1"/>
      <c r="AE3672" s="1"/>
      <c r="AF3672" s="1"/>
      <c r="AG3672" s="1"/>
      <c r="AH3672" s="1"/>
      <c r="AI3672" s="1"/>
      <c r="AJ3672" s="1"/>
      <c r="AK3672" s="1"/>
      <c r="AL3672" s="1"/>
      <c r="AM3672" s="1"/>
      <c r="AN3672" s="1"/>
      <c r="AO3672" s="1"/>
      <c r="AP3672" s="1"/>
      <c r="AQ3672" s="1"/>
      <c r="AR3672" s="1"/>
      <c r="AS3672" s="1"/>
      <c r="AT3672" s="1"/>
      <c r="AU3672" s="1"/>
      <c r="AV3672" s="1"/>
      <c r="AW3672" s="1"/>
      <c r="AX3672" s="1"/>
      <c r="AY3672" s="1"/>
      <c r="AZ3672" s="1"/>
      <c r="BA3672" s="1"/>
      <c r="BB3672" s="1"/>
      <c r="BC3672" s="1"/>
      <c r="BD3672" s="1"/>
      <c r="BE3672" s="1"/>
      <c r="BF3672" s="1"/>
      <c r="BG3672" s="1"/>
      <c r="BH3672" s="1"/>
      <c r="BI3672" s="1"/>
      <c r="BJ3672" s="1"/>
      <c r="BK3672" s="1"/>
      <c r="BL3672" s="1"/>
      <c r="BM3672" s="1"/>
      <c r="BN3672" s="1"/>
      <c r="BO3672" s="1"/>
      <c r="BP3672" s="1"/>
      <c r="BQ3672" s="1"/>
      <c r="BR3672" s="1"/>
      <c r="BS3672" s="1"/>
      <c r="BT3672" s="1"/>
      <c r="BU3672" s="1"/>
      <c r="BV3672" s="1"/>
      <c r="BW3672" s="1"/>
      <c r="BX3672" s="1"/>
      <c r="BY3672" s="1"/>
      <c r="BZ3672" s="1"/>
      <c r="CA3672" s="1"/>
      <c r="CB3672" s="1"/>
      <c r="CC3672" s="1"/>
      <c r="CD3672" s="1"/>
      <c r="CE3672" s="1"/>
      <c r="CF3672" s="1"/>
      <c r="CG3672" s="1"/>
      <c r="CH3672" s="1"/>
      <c r="CI3672" s="1"/>
      <c r="CJ3672" s="1"/>
      <c r="CK3672" s="1"/>
      <c r="CL3672" s="1"/>
      <c r="CM3672" s="1"/>
      <c r="CN3672" s="1"/>
      <c r="CO3672" s="1"/>
      <c r="CP3672" s="1"/>
      <c r="CQ3672" s="1"/>
      <c r="CR3672" s="1"/>
      <c r="CS3672" s="1"/>
      <c r="CT3672" s="1"/>
      <c r="CU3672" s="1"/>
      <c r="CV3672" s="1"/>
      <c r="CW3672" s="1"/>
      <c r="CX3672" s="1"/>
      <c r="CY3672" s="1"/>
      <c r="CZ3672" s="1"/>
      <c r="DA3672" s="1"/>
      <c r="DB3672" s="1"/>
      <c r="DC3672" s="1"/>
      <c r="DD3672" s="1"/>
      <c r="DE3672" s="1"/>
      <c r="DF3672" s="1"/>
      <c r="DG3672" s="1"/>
      <c r="DH3672" s="1"/>
      <c r="DI3672" s="1"/>
      <c r="DJ3672" s="1"/>
      <c r="DK3672" s="1"/>
      <c r="DL3672" s="1"/>
      <c r="DM3672" s="1"/>
      <c r="DN3672" s="1"/>
      <c r="DO3672" s="1"/>
      <c r="DP3672" s="1"/>
      <c r="DQ3672" s="1"/>
      <c r="DR3672" s="1"/>
      <c r="DS3672" s="1"/>
      <c r="DT3672" s="1"/>
      <c r="DU3672" s="1"/>
      <c r="DV3672" s="1"/>
      <c r="DW3672" s="1"/>
      <c r="DX3672" s="1"/>
      <c r="DY3672" s="1"/>
      <c r="DZ3672" s="1"/>
      <c r="EA3672" s="1"/>
      <c r="EB3672" s="1"/>
      <c r="EC3672" s="1"/>
      <c r="ED3672" s="1"/>
      <c r="EE3672" s="1"/>
      <c r="EF3672" s="1"/>
      <c r="EG3672" s="1"/>
      <c r="EH3672" s="1"/>
      <c r="EI3672" s="1"/>
      <c r="EJ3672" s="1"/>
      <c r="EK3672" s="1"/>
      <c r="EL3672" s="1"/>
      <c r="EM3672" s="1"/>
      <c r="EN3672" s="1"/>
      <c r="EO3672" s="1"/>
      <c r="EP3672" s="1"/>
      <c r="EQ3672" s="1"/>
      <c r="ER3672" s="1"/>
      <c r="ES3672" s="1"/>
      <c r="ET3672" s="1"/>
      <c r="EU3672" s="1"/>
      <c r="EV3672" s="1"/>
      <c r="EW3672" s="1"/>
      <c r="EX3672" s="1"/>
      <c r="EY3672" s="1"/>
      <c r="EZ3672" s="1"/>
      <c r="FA3672" s="1"/>
      <c r="FB3672" s="1"/>
      <c r="FC3672" s="1"/>
      <c r="FD3672" s="1"/>
      <c r="FE3672" s="1"/>
      <c r="FF3672" s="1"/>
      <c r="FG3672" s="1"/>
      <c r="FH3672" s="1"/>
      <c r="FI3672" s="1"/>
      <c r="FJ3672" s="1"/>
      <c r="FK3672" s="1"/>
      <c r="FL3672" s="1"/>
      <c r="FM3672" s="1"/>
      <c r="FN3672" s="1"/>
      <c r="FO3672" s="1"/>
      <c r="FP3672" s="1"/>
      <c r="FQ3672" s="1"/>
      <c r="FR3672" s="1"/>
      <c r="FS3672" s="1"/>
      <c r="FT3672" s="1"/>
      <c r="FU3672" s="1"/>
      <c r="FV3672" s="1"/>
      <c r="FW3672" s="1"/>
      <c r="FX3672" s="1"/>
      <c r="FY3672" s="1"/>
      <c r="FZ3672" s="1"/>
      <c r="GA3672" s="1"/>
      <c r="GB3672" s="1"/>
      <c r="GC3672" s="1"/>
      <c r="GD3672" s="1"/>
      <c r="GE3672" s="1"/>
      <c r="GF3672" s="1"/>
      <c r="GG3672" s="1"/>
      <c r="GH3672" s="1"/>
      <c r="GI3672" s="1"/>
      <c r="GJ3672" s="1"/>
      <c r="GK3672" s="1"/>
      <c r="GL3672" s="1"/>
      <c r="GM3672" s="1"/>
      <c r="GN3672" s="1"/>
      <c r="GO3672" s="1"/>
    </row>
    <row r="3673" spans="1:197" s="40" customFormat="1" x14ac:dyDescent="0.25">
      <c r="A3673" s="41"/>
      <c r="B3673" s="4"/>
      <c r="C3673" s="41"/>
      <c r="D3673" s="42"/>
      <c r="E3673" s="42"/>
      <c r="F3673" s="42"/>
      <c r="G3673" s="1"/>
      <c r="H3673" s="1"/>
      <c r="I3673" s="1"/>
      <c r="J3673" s="1"/>
      <c r="K3673" s="1"/>
      <c r="L3673" s="1"/>
      <c r="M3673" s="2"/>
      <c r="N3673" s="1"/>
      <c r="O3673" s="1"/>
      <c r="P3673" s="1"/>
      <c r="Q3673" s="1"/>
      <c r="R3673" s="1"/>
      <c r="S3673" s="1"/>
      <c r="T3673" s="1"/>
      <c r="U3673" s="1"/>
      <c r="V3673" s="1"/>
      <c r="W3673" s="1"/>
      <c r="X3673" s="1"/>
      <c r="Y3673" s="1"/>
      <c r="Z3673" s="1"/>
      <c r="AA3673" s="1"/>
      <c r="AB3673" s="1"/>
      <c r="AC3673" s="1"/>
      <c r="AD3673" s="1"/>
      <c r="AE3673" s="1"/>
      <c r="AF3673" s="1"/>
      <c r="AG3673" s="1"/>
      <c r="AH3673" s="1"/>
      <c r="AI3673" s="1"/>
      <c r="AJ3673" s="1"/>
      <c r="AK3673" s="1"/>
      <c r="AL3673" s="1"/>
      <c r="AM3673" s="1"/>
      <c r="AN3673" s="1"/>
      <c r="AO3673" s="1"/>
      <c r="AP3673" s="1"/>
      <c r="AQ3673" s="1"/>
      <c r="AR3673" s="1"/>
      <c r="AS3673" s="1"/>
      <c r="AT3673" s="1"/>
      <c r="AU3673" s="1"/>
      <c r="AV3673" s="1"/>
      <c r="AW3673" s="1"/>
      <c r="AX3673" s="1"/>
      <c r="AY3673" s="1"/>
      <c r="AZ3673" s="1"/>
      <c r="BA3673" s="1"/>
      <c r="BB3673" s="1"/>
      <c r="BC3673" s="1"/>
      <c r="BD3673" s="1"/>
      <c r="BE3673" s="1"/>
      <c r="BF3673" s="1"/>
      <c r="BG3673" s="1"/>
      <c r="BH3673" s="1"/>
      <c r="BI3673" s="1"/>
      <c r="BJ3673" s="1"/>
      <c r="BK3673" s="1"/>
      <c r="BL3673" s="1"/>
      <c r="BM3673" s="1"/>
      <c r="BN3673" s="1"/>
      <c r="BO3673" s="1"/>
      <c r="BP3673" s="1"/>
      <c r="BQ3673" s="1"/>
      <c r="BR3673" s="1"/>
      <c r="BS3673" s="1"/>
      <c r="BT3673" s="1"/>
      <c r="BU3673" s="1"/>
      <c r="BV3673" s="1"/>
      <c r="BW3673" s="1"/>
      <c r="BX3673" s="1"/>
      <c r="BY3673" s="1"/>
      <c r="BZ3673" s="1"/>
      <c r="CA3673" s="1"/>
      <c r="CB3673" s="1"/>
      <c r="CC3673" s="1"/>
      <c r="CD3673" s="1"/>
      <c r="CE3673" s="1"/>
      <c r="CF3673" s="1"/>
      <c r="CG3673" s="1"/>
      <c r="CH3673" s="1"/>
      <c r="CI3673" s="1"/>
      <c r="CJ3673" s="1"/>
      <c r="CK3673" s="1"/>
      <c r="CL3673" s="1"/>
      <c r="CM3673" s="1"/>
      <c r="CN3673" s="1"/>
      <c r="CO3673" s="1"/>
      <c r="CP3673" s="1"/>
      <c r="CQ3673" s="1"/>
      <c r="CR3673" s="1"/>
      <c r="CS3673" s="1"/>
      <c r="CT3673" s="1"/>
      <c r="CU3673" s="1"/>
      <c r="CV3673" s="1"/>
      <c r="CW3673" s="1"/>
      <c r="CX3673" s="1"/>
      <c r="CY3673" s="1"/>
      <c r="CZ3673" s="1"/>
      <c r="DA3673" s="1"/>
      <c r="DB3673" s="1"/>
      <c r="DC3673" s="1"/>
      <c r="DD3673" s="1"/>
      <c r="DE3673" s="1"/>
      <c r="DF3673" s="1"/>
      <c r="DG3673" s="1"/>
      <c r="DH3673" s="1"/>
      <c r="DI3673" s="1"/>
      <c r="DJ3673" s="1"/>
      <c r="DK3673" s="1"/>
      <c r="DL3673" s="1"/>
      <c r="DM3673" s="1"/>
      <c r="DN3673" s="1"/>
      <c r="DO3673" s="1"/>
      <c r="DP3673" s="1"/>
      <c r="DQ3673" s="1"/>
      <c r="DR3673" s="1"/>
      <c r="DS3673" s="1"/>
      <c r="DT3673" s="1"/>
      <c r="DU3673" s="1"/>
      <c r="DV3673" s="1"/>
      <c r="DW3673" s="1"/>
      <c r="DX3673" s="1"/>
      <c r="DY3673" s="1"/>
      <c r="DZ3673" s="1"/>
      <c r="EA3673" s="1"/>
      <c r="EB3673" s="1"/>
      <c r="EC3673" s="1"/>
      <c r="ED3673" s="1"/>
      <c r="EE3673" s="1"/>
      <c r="EF3673" s="1"/>
      <c r="EG3673" s="1"/>
      <c r="EH3673" s="1"/>
      <c r="EI3673" s="1"/>
      <c r="EJ3673" s="1"/>
      <c r="EK3673" s="1"/>
      <c r="EL3673" s="1"/>
      <c r="EM3673" s="1"/>
      <c r="EN3673" s="1"/>
      <c r="EO3673" s="1"/>
      <c r="EP3673" s="1"/>
      <c r="EQ3673" s="1"/>
      <c r="ER3673" s="1"/>
      <c r="ES3673" s="1"/>
      <c r="ET3673" s="1"/>
      <c r="EU3673" s="1"/>
      <c r="EV3673" s="1"/>
      <c r="EW3673" s="1"/>
      <c r="EX3673" s="1"/>
      <c r="EY3673" s="1"/>
      <c r="EZ3673" s="1"/>
      <c r="FA3673" s="1"/>
      <c r="FB3673" s="1"/>
      <c r="FC3673" s="1"/>
      <c r="FD3673" s="1"/>
      <c r="FE3673" s="1"/>
      <c r="FF3673" s="1"/>
      <c r="FG3673" s="1"/>
      <c r="FH3673" s="1"/>
      <c r="FI3673" s="1"/>
      <c r="FJ3673" s="1"/>
      <c r="FK3673" s="1"/>
      <c r="FL3673" s="1"/>
      <c r="FM3673" s="1"/>
      <c r="FN3673" s="1"/>
      <c r="FO3673" s="1"/>
      <c r="FP3673" s="1"/>
      <c r="FQ3673" s="1"/>
      <c r="FR3673" s="1"/>
      <c r="FS3673" s="1"/>
      <c r="FT3673" s="1"/>
      <c r="FU3673" s="1"/>
      <c r="FV3673" s="1"/>
      <c r="FW3673" s="1"/>
      <c r="FX3673" s="1"/>
      <c r="FY3673" s="1"/>
      <c r="FZ3673" s="1"/>
      <c r="GA3673" s="1"/>
      <c r="GB3673" s="1"/>
      <c r="GC3673" s="1"/>
      <c r="GD3673" s="1"/>
      <c r="GE3673" s="1"/>
      <c r="GF3673" s="1"/>
      <c r="GG3673" s="1"/>
      <c r="GH3673" s="1"/>
      <c r="GI3673" s="1"/>
      <c r="GJ3673" s="1"/>
      <c r="GK3673" s="1"/>
      <c r="GL3673" s="1"/>
      <c r="GM3673" s="1"/>
      <c r="GN3673" s="1"/>
      <c r="GO3673" s="1"/>
    </row>
    <row r="3674" spans="1:197" s="40" customFormat="1" x14ac:dyDescent="0.25">
      <c r="A3674" s="41"/>
      <c r="B3674" s="4"/>
      <c r="C3674" s="41"/>
      <c r="D3674" s="42"/>
      <c r="E3674" s="42"/>
      <c r="F3674" s="42"/>
      <c r="G3674" s="1"/>
      <c r="H3674" s="1"/>
      <c r="I3674" s="1"/>
      <c r="J3674" s="1"/>
      <c r="K3674" s="1"/>
      <c r="L3674" s="1"/>
      <c r="M3674" s="2"/>
      <c r="N3674" s="1"/>
      <c r="O3674" s="1"/>
      <c r="P3674" s="1"/>
      <c r="Q3674" s="1"/>
      <c r="R3674" s="1"/>
      <c r="S3674" s="1"/>
      <c r="T3674" s="1"/>
      <c r="U3674" s="1"/>
      <c r="V3674" s="1"/>
      <c r="W3674" s="1"/>
      <c r="X3674" s="1"/>
      <c r="Y3674" s="1"/>
      <c r="Z3674" s="1"/>
      <c r="AA3674" s="1"/>
      <c r="AB3674" s="1"/>
      <c r="AC3674" s="1"/>
      <c r="AD3674" s="1"/>
      <c r="AE3674" s="1"/>
      <c r="AF3674" s="1"/>
      <c r="AG3674" s="1"/>
      <c r="AH3674" s="1"/>
      <c r="AI3674" s="1"/>
      <c r="AJ3674" s="1"/>
      <c r="AK3674" s="1"/>
      <c r="AL3674" s="1"/>
      <c r="AM3674" s="1"/>
      <c r="AN3674" s="1"/>
      <c r="AO3674" s="1"/>
      <c r="AP3674" s="1"/>
      <c r="AQ3674" s="1"/>
      <c r="AR3674" s="1"/>
      <c r="AS3674" s="1"/>
      <c r="AT3674" s="1"/>
      <c r="AU3674" s="1"/>
      <c r="AV3674" s="1"/>
      <c r="AW3674" s="1"/>
      <c r="AX3674" s="1"/>
      <c r="AY3674" s="1"/>
      <c r="AZ3674" s="1"/>
      <c r="BA3674" s="1"/>
      <c r="BB3674" s="1"/>
      <c r="BC3674" s="1"/>
      <c r="BD3674" s="1"/>
      <c r="BE3674" s="1"/>
      <c r="BF3674" s="1"/>
      <c r="BG3674" s="1"/>
      <c r="BH3674" s="1"/>
      <c r="BI3674" s="1"/>
      <c r="BJ3674" s="1"/>
      <c r="BK3674" s="1"/>
      <c r="BL3674" s="1"/>
      <c r="BM3674" s="1"/>
      <c r="BN3674" s="1"/>
      <c r="BO3674" s="1"/>
      <c r="BP3674" s="1"/>
      <c r="BQ3674" s="1"/>
      <c r="BR3674" s="1"/>
      <c r="BS3674" s="1"/>
      <c r="BT3674" s="1"/>
      <c r="BU3674" s="1"/>
      <c r="BV3674" s="1"/>
      <c r="BW3674" s="1"/>
      <c r="BX3674" s="1"/>
      <c r="BY3674" s="1"/>
      <c r="BZ3674" s="1"/>
      <c r="CA3674" s="1"/>
      <c r="CB3674" s="1"/>
      <c r="CC3674" s="1"/>
      <c r="CD3674" s="1"/>
      <c r="CE3674" s="1"/>
      <c r="CF3674" s="1"/>
      <c r="CG3674" s="1"/>
      <c r="CH3674" s="1"/>
      <c r="CI3674" s="1"/>
      <c r="CJ3674" s="1"/>
      <c r="CK3674" s="1"/>
      <c r="CL3674" s="1"/>
      <c r="CM3674" s="1"/>
      <c r="CN3674" s="1"/>
      <c r="CO3674" s="1"/>
      <c r="CP3674" s="1"/>
      <c r="CQ3674" s="1"/>
      <c r="CR3674" s="1"/>
      <c r="CS3674" s="1"/>
      <c r="CT3674" s="1"/>
      <c r="CU3674" s="1"/>
      <c r="CV3674" s="1"/>
      <c r="CW3674" s="1"/>
      <c r="CX3674" s="1"/>
      <c r="CY3674" s="1"/>
      <c r="CZ3674" s="1"/>
      <c r="DA3674" s="1"/>
      <c r="DB3674" s="1"/>
      <c r="DC3674" s="1"/>
      <c r="DD3674" s="1"/>
      <c r="DE3674" s="1"/>
      <c r="DF3674" s="1"/>
      <c r="DG3674" s="1"/>
      <c r="DH3674" s="1"/>
      <c r="DI3674" s="1"/>
      <c r="DJ3674" s="1"/>
      <c r="DK3674" s="1"/>
      <c r="DL3674" s="1"/>
      <c r="DM3674" s="1"/>
      <c r="DN3674" s="1"/>
      <c r="DO3674" s="1"/>
      <c r="DP3674" s="1"/>
      <c r="DQ3674" s="1"/>
      <c r="DR3674" s="1"/>
      <c r="DS3674" s="1"/>
      <c r="DT3674" s="1"/>
      <c r="DU3674" s="1"/>
      <c r="DV3674" s="1"/>
      <c r="DW3674" s="1"/>
      <c r="DX3674" s="1"/>
      <c r="DY3674" s="1"/>
      <c r="DZ3674" s="1"/>
      <c r="EA3674" s="1"/>
      <c r="EB3674" s="1"/>
      <c r="EC3674" s="1"/>
      <c r="ED3674" s="1"/>
      <c r="EE3674" s="1"/>
      <c r="EF3674" s="1"/>
      <c r="EG3674" s="1"/>
      <c r="EH3674" s="1"/>
      <c r="EI3674" s="1"/>
      <c r="EJ3674" s="1"/>
      <c r="EK3674" s="1"/>
      <c r="EL3674" s="1"/>
      <c r="EM3674" s="1"/>
      <c r="EN3674" s="1"/>
      <c r="EO3674" s="1"/>
      <c r="EP3674" s="1"/>
      <c r="EQ3674" s="1"/>
      <c r="ER3674" s="1"/>
      <c r="ES3674" s="1"/>
      <c r="ET3674" s="1"/>
      <c r="EU3674" s="1"/>
      <c r="EV3674" s="1"/>
      <c r="EW3674" s="1"/>
      <c r="EX3674" s="1"/>
      <c r="EY3674" s="1"/>
      <c r="EZ3674" s="1"/>
      <c r="FA3674" s="1"/>
      <c r="FB3674" s="1"/>
      <c r="FC3674" s="1"/>
      <c r="FD3674" s="1"/>
      <c r="FE3674" s="1"/>
      <c r="FF3674" s="1"/>
      <c r="FG3674" s="1"/>
      <c r="FH3674" s="1"/>
      <c r="FI3674" s="1"/>
      <c r="FJ3674" s="1"/>
      <c r="FK3674" s="1"/>
      <c r="FL3674" s="1"/>
      <c r="FM3674" s="1"/>
      <c r="FN3674" s="1"/>
      <c r="FO3674" s="1"/>
      <c r="FP3674" s="1"/>
      <c r="FQ3674" s="1"/>
      <c r="FR3674" s="1"/>
      <c r="FS3674" s="1"/>
      <c r="FT3674" s="1"/>
      <c r="FU3674" s="1"/>
      <c r="FV3674" s="1"/>
      <c r="FW3674" s="1"/>
      <c r="FX3674" s="1"/>
      <c r="FY3674" s="1"/>
      <c r="FZ3674" s="1"/>
      <c r="GA3674" s="1"/>
      <c r="GB3674" s="1"/>
      <c r="GC3674" s="1"/>
      <c r="GD3674" s="1"/>
      <c r="GE3674" s="1"/>
      <c r="GF3674" s="1"/>
      <c r="GG3674" s="1"/>
      <c r="GH3674" s="1"/>
      <c r="GI3674" s="1"/>
      <c r="GJ3674" s="1"/>
      <c r="GK3674" s="1"/>
      <c r="GL3674" s="1"/>
      <c r="GM3674" s="1"/>
      <c r="GN3674" s="1"/>
      <c r="GO3674" s="1"/>
    </row>
    <row r="3675" spans="1:197" s="40" customFormat="1" x14ac:dyDescent="0.25">
      <c r="A3675" s="41"/>
      <c r="B3675" s="4"/>
      <c r="C3675" s="41"/>
      <c r="D3675" s="42"/>
      <c r="E3675" s="42"/>
      <c r="F3675" s="42"/>
      <c r="G3675" s="1"/>
      <c r="H3675" s="1"/>
      <c r="I3675" s="1"/>
      <c r="J3675" s="1"/>
      <c r="K3675" s="1"/>
      <c r="L3675" s="1"/>
      <c r="M3675" s="2"/>
      <c r="N3675" s="1"/>
      <c r="O3675" s="1"/>
      <c r="P3675" s="1"/>
      <c r="Q3675" s="1"/>
      <c r="R3675" s="1"/>
      <c r="S3675" s="1"/>
      <c r="T3675" s="1"/>
      <c r="U3675" s="1"/>
      <c r="V3675" s="1"/>
      <c r="W3675" s="1"/>
      <c r="X3675" s="1"/>
      <c r="Y3675" s="1"/>
      <c r="Z3675" s="1"/>
      <c r="AA3675" s="1"/>
      <c r="AB3675" s="1"/>
      <c r="AC3675" s="1"/>
      <c r="AD3675" s="1"/>
      <c r="AE3675" s="1"/>
      <c r="AF3675" s="1"/>
      <c r="AG3675" s="1"/>
      <c r="AH3675" s="1"/>
      <c r="AI3675" s="1"/>
      <c r="AJ3675" s="1"/>
      <c r="AK3675" s="1"/>
      <c r="AL3675" s="1"/>
      <c r="AM3675" s="1"/>
      <c r="AN3675" s="1"/>
      <c r="AO3675" s="1"/>
      <c r="AP3675" s="1"/>
      <c r="AQ3675" s="1"/>
      <c r="AR3675" s="1"/>
      <c r="AS3675" s="1"/>
      <c r="AT3675" s="1"/>
      <c r="AU3675" s="1"/>
      <c r="AV3675" s="1"/>
      <c r="AW3675" s="1"/>
      <c r="AX3675" s="1"/>
      <c r="AY3675" s="1"/>
      <c r="AZ3675" s="1"/>
      <c r="BA3675" s="1"/>
      <c r="BB3675" s="1"/>
      <c r="BC3675" s="1"/>
      <c r="BD3675" s="1"/>
      <c r="BE3675" s="1"/>
      <c r="BF3675" s="1"/>
      <c r="BG3675" s="1"/>
      <c r="BH3675" s="1"/>
      <c r="BI3675" s="1"/>
      <c r="BJ3675" s="1"/>
      <c r="BK3675" s="1"/>
      <c r="BL3675" s="1"/>
      <c r="BM3675" s="1"/>
      <c r="BN3675" s="1"/>
      <c r="BO3675" s="1"/>
      <c r="BP3675" s="1"/>
      <c r="BQ3675" s="1"/>
      <c r="BR3675" s="1"/>
      <c r="BS3675" s="1"/>
      <c r="BT3675" s="1"/>
      <c r="BU3675" s="1"/>
      <c r="BV3675" s="1"/>
      <c r="BW3675" s="1"/>
      <c r="BX3675" s="1"/>
      <c r="BY3675" s="1"/>
      <c r="BZ3675" s="1"/>
      <c r="CA3675" s="1"/>
      <c r="CB3675" s="1"/>
      <c r="CC3675" s="1"/>
      <c r="CD3675" s="1"/>
      <c r="CE3675" s="1"/>
      <c r="CF3675" s="1"/>
      <c r="CG3675" s="1"/>
      <c r="CH3675" s="1"/>
      <c r="CI3675" s="1"/>
      <c r="CJ3675" s="1"/>
      <c r="CK3675" s="1"/>
      <c r="CL3675" s="1"/>
      <c r="CM3675" s="1"/>
      <c r="CN3675" s="1"/>
      <c r="CO3675" s="1"/>
      <c r="CP3675" s="1"/>
      <c r="CQ3675" s="1"/>
      <c r="CR3675" s="1"/>
      <c r="CS3675" s="1"/>
      <c r="CT3675" s="1"/>
      <c r="CU3675" s="1"/>
      <c r="CV3675" s="1"/>
      <c r="CW3675" s="1"/>
      <c r="CX3675" s="1"/>
      <c r="CY3675" s="1"/>
      <c r="CZ3675" s="1"/>
      <c r="DA3675" s="1"/>
      <c r="DB3675" s="1"/>
      <c r="DC3675" s="1"/>
      <c r="DD3675" s="1"/>
      <c r="DE3675" s="1"/>
      <c r="DF3675" s="1"/>
      <c r="DG3675" s="1"/>
      <c r="DH3675" s="1"/>
      <c r="DI3675" s="1"/>
      <c r="DJ3675" s="1"/>
      <c r="DK3675" s="1"/>
      <c r="DL3675" s="1"/>
      <c r="DM3675" s="1"/>
      <c r="DN3675" s="1"/>
      <c r="DO3675" s="1"/>
      <c r="DP3675" s="1"/>
      <c r="DQ3675" s="1"/>
      <c r="DR3675" s="1"/>
      <c r="DS3675" s="1"/>
      <c r="DT3675" s="1"/>
      <c r="DU3675" s="1"/>
      <c r="DV3675" s="1"/>
      <c r="DW3675" s="1"/>
      <c r="DX3675" s="1"/>
      <c r="DY3675" s="1"/>
      <c r="DZ3675" s="1"/>
      <c r="EA3675" s="1"/>
      <c r="EB3675" s="1"/>
      <c r="EC3675" s="1"/>
      <c r="ED3675" s="1"/>
      <c r="EE3675" s="1"/>
      <c r="EF3675" s="1"/>
      <c r="EG3675" s="1"/>
      <c r="EH3675" s="1"/>
      <c r="EI3675" s="1"/>
      <c r="EJ3675" s="1"/>
      <c r="EK3675" s="1"/>
      <c r="EL3675" s="1"/>
      <c r="EM3675" s="1"/>
      <c r="EN3675" s="1"/>
      <c r="EO3675" s="1"/>
      <c r="EP3675" s="1"/>
      <c r="EQ3675" s="1"/>
      <c r="ER3675" s="1"/>
      <c r="ES3675" s="1"/>
      <c r="ET3675" s="1"/>
      <c r="EU3675" s="1"/>
      <c r="EV3675" s="1"/>
      <c r="EW3675" s="1"/>
      <c r="EX3675" s="1"/>
      <c r="EY3675" s="1"/>
      <c r="EZ3675" s="1"/>
      <c r="FA3675" s="1"/>
      <c r="FB3675" s="1"/>
      <c r="FC3675" s="1"/>
      <c r="FD3675" s="1"/>
      <c r="FE3675" s="1"/>
      <c r="FF3675" s="1"/>
      <c r="FG3675" s="1"/>
      <c r="FH3675" s="1"/>
      <c r="FI3675" s="1"/>
      <c r="FJ3675" s="1"/>
      <c r="FK3675" s="1"/>
      <c r="FL3675" s="1"/>
      <c r="FM3675" s="1"/>
      <c r="FN3675" s="1"/>
      <c r="FO3675" s="1"/>
      <c r="FP3675" s="1"/>
      <c r="FQ3675" s="1"/>
      <c r="FR3675" s="1"/>
      <c r="FS3675" s="1"/>
      <c r="FT3675" s="1"/>
      <c r="FU3675" s="1"/>
      <c r="FV3675" s="1"/>
      <c r="FW3675" s="1"/>
      <c r="FX3675" s="1"/>
      <c r="FY3675" s="1"/>
      <c r="FZ3675" s="1"/>
      <c r="GA3675" s="1"/>
      <c r="GB3675" s="1"/>
      <c r="GC3675" s="1"/>
      <c r="GD3675" s="1"/>
      <c r="GE3675" s="1"/>
      <c r="GF3675" s="1"/>
      <c r="GG3675" s="1"/>
      <c r="GH3675" s="1"/>
      <c r="GI3675" s="1"/>
      <c r="GJ3675" s="1"/>
      <c r="GK3675" s="1"/>
      <c r="GL3675" s="1"/>
      <c r="GM3675" s="1"/>
      <c r="GN3675" s="1"/>
      <c r="GO3675" s="1"/>
    </row>
    <row r="3676" spans="1:197" s="40" customFormat="1" x14ac:dyDescent="0.25">
      <c r="A3676" s="41"/>
      <c r="B3676" s="4"/>
      <c r="C3676" s="41"/>
      <c r="D3676" s="42"/>
      <c r="E3676" s="42"/>
      <c r="F3676" s="42"/>
      <c r="G3676" s="1"/>
      <c r="H3676" s="1"/>
      <c r="I3676" s="1"/>
      <c r="J3676" s="1"/>
      <c r="K3676" s="1"/>
      <c r="L3676" s="1"/>
      <c r="M3676" s="2"/>
      <c r="N3676" s="1"/>
      <c r="O3676" s="1"/>
      <c r="P3676" s="1"/>
      <c r="Q3676" s="1"/>
      <c r="R3676" s="1"/>
      <c r="S3676" s="1"/>
      <c r="T3676" s="1"/>
      <c r="U3676" s="1"/>
      <c r="V3676" s="1"/>
      <c r="W3676" s="1"/>
      <c r="X3676" s="1"/>
      <c r="Y3676" s="1"/>
      <c r="Z3676" s="1"/>
      <c r="AA3676" s="1"/>
      <c r="AB3676" s="1"/>
      <c r="AC3676" s="1"/>
      <c r="AD3676" s="1"/>
      <c r="AE3676" s="1"/>
      <c r="AF3676" s="1"/>
      <c r="AG3676" s="1"/>
      <c r="AH3676" s="1"/>
      <c r="AI3676" s="1"/>
      <c r="AJ3676" s="1"/>
      <c r="AK3676" s="1"/>
      <c r="AL3676" s="1"/>
      <c r="AM3676" s="1"/>
      <c r="AN3676" s="1"/>
      <c r="AO3676" s="1"/>
      <c r="AP3676" s="1"/>
      <c r="AQ3676" s="1"/>
      <c r="AR3676" s="1"/>
      <c r="AS3676" s="1"/>
      <c r="AT3676" s="1"/>
      <c r="AU3676" s="1"/>
      <c r="AV3676" s="1"/>
      <c r="AW3676" s="1"/>
      <c r="AX3676" s="1"/>
      <c r="AY3676" s="1"/>
      <c r="AZ3676" s="1"/>
      <c r="BA3676" s="1"/>
      <c r="BB3676" s="1"/>
      <c r="BC3676" s="1"/>
      <c r="BD3676" s="1"/>
      <c r="BE3676" s="1"/>
      <c r="BF3676" s="1"/>
      <c r="BG3676" s="1"/>
      <c r="BH3676" s="1"/>
      <c r="BI3676" s="1"/>
      <c r="BJ3676" s="1"/>
      <c r="BK3676" s="1"/>
      <c r="BL3676" s="1"/>
      <c r="BM3676" s="1"/>
      <c r="BN3676" s="1"/>
      <c r="BO3676" s="1"/>
      <c r="BP3676" s="1"/>
      <c r="BQ3676" s="1"/>
      <c r="BR3676" s="1"/>
      <c r="BS3676" s="1"/>
      <c r="BT3676" s="1"/>
      <c r="BU3676" s="1"/>
      <c r="BV3676" s="1"/>
      <c r="BW3676" s="1"/>
      <c r="BX3676" s="1"/>
      <c r="BY3676" s="1"/>
      <c r="BZ3676" s="1"/>
      <c r="CA3676" s="1"/>
      <c r="CB3676" s="1"/>
      <c r="CC3676" s="1"/>
      <c r="CD3676" s="1"/>
      <c r="CE3676" s="1"/>
      <c r="CF3676" s="1"/>
      <c r="CG3676" s="1"/>
      <c r="CH3676" s="1"/>
      <c r="CI3676" s="1"/>
      <c r="CJ3676" s="1"/>
      <c r="CK3676" s="1"/>
      <c r="CL3676" s="1"/>
      <c r="CM3676" s="1"/>
      <c r="CN3676" s="1"/>
      <c r="CO3676" s="1"/>
      <c r="CP3676" s="1"/>
      <c r="CQ3676" s="1"/>
      <c r="CR3676" s="1"/>
      <c r="CS3676" s="1"/>
      <c r="CT3676" s="1"/>
      <c r="CU3676" s="1"/>
      <c r="CV3676" s="1"/>
      <c r="CW3676" s="1"/>
      <c r="CX3676" s="1"/>
      <c r="CY3676" s="1"/>
      <c r="CZ3676" s="1"/>
      <c r="DA3676" s="1"/>
      <c r="DB3676" s="1"/>
      <c r="DC3676" s="1"/>
      <c r="DD3676" s="1"/>
      <c r="DE3676" s="1"/>
      <c r="DF3676" s="1"/>
      <c r="DG3676" s="1"/>
      <c r="DH3676" s="1"/>
      <c r="DI3676" s="1"/>
      <c r="DJ3676" s="1"/>
      <c r="DK3676" s="1"/>
      <c r="DL3676" s="1"/>
      <c r="DM3676" s="1"/>
      <c r="DN3676" s="1"/>
      <c r="DO3676" s="1"/>
      <c r="DP3676" s="1"/>
      <c r="DQ3676" s="1"/>
      <c r="DR3676" s="1"/>
      <c r="DS3676" s="1"/>
      <c r="DT3676" s="1"/>
      <c r="DU3676" s="1"/>
      <c r="DV3676" s="1"/>
      <c r="DW3676" s="1"/>
      <c r="DX3676" s="1"/>
      <c r="DY3676" s="1"/>
      <c r="DZ3676" s="1"/>
      <c r="EA3676" s="1"/>
      <c r="EB3676" s="1"/>
      <c r="EC3676" s="1"/>
      <c r="ED3676" s="1"/>
      <c r="EE3676" s="1"/>
      <c r="EF3676" s="1"/>
      <c r="EG3676" s="1"/>
      <c r="EH3676" s="1"/>
      <c r="EI3676" s="1"/>
      <c r="EJ3676" s="1"/>
      <c r="EK3676" s="1"/>
      <c r="EL3676" s="1"/>
      <c r="EM3676" s="1"/>
      <c r="EN3676" s="1"/>
      <c r="EO3676" s="1"/>
      <c r="EP3676" s="1"/>
      <c r="EQ3676" s="1"/>
      <c r="ER3676" s="1"/>
      <c r="ES3676" s="1"/>
      <c r="ET3676" s="1"/>
      <c r="EU3676" s="1"/>
      <c r="EV3676" s="1"/>
      <c r="EW3676" s="1"/>
      <c r="EX3676" s="1"/>
      <c r="EY3676" s="1"/>
      <c r="EZ3676" s="1"/>
      <c r="FA3676" s="1"/>
      <c r="FB3676" s="1"/>
      <c r="FC3676" s="1"/>
      <c r="FD3676" s="1"/>
      <c r="FE3676" s="1"/>
      <c r="FF3676" s="1"/>
      <c r="FG3676" s="1"/>
      <c r="FH3676" s="1"/>
      <c r="FI3676" s="1"/>
      <c r="FJ3676" s="1"/>
      <c r="FK3676" s="1"/>
      <c r="FL3676" s="1"/>
      <c r="FM3676" s="1"/>
      <c r="FN3676" s="1"/>
      <c r="FO3676" s="1"/>
      <c r="FP3676" s="1"/>
      <c r="FQ3676" s="1"/>
      <c r="FR3676" s="1"/>
      <c r="FS3676" s="1"/>
      <c r="FT3676" s="1"/>
      <c r="FU3676" s="1"/>
      <c r="FV3676" s="1"/>
      <c r="FW3676" s="1"/>
      <c r="FX3676" s="1"/>
      <c r="FY3676" s="1"/>
      <c r="FZ3676" s="1"/>
      <c r="GA3676" s="1"/>
      <c r="GB3676" s="1"/>
      <c r="GC3676" s="1"/>
      <c r="GD3676" s="1"/>
      <c r="GE3676" s="1"/>
      <c r="GF3676" s="1"/>
      <c r="GG3676" s="1"/>
      <c r="GH3676" s="1"/>
      <c r="GI3676" s="1"/>
      <c r="GJ3676" s="1"/>
      <c r="GK3676" s="1"/>
      <c r="GL3676" s="1"/>
      <c r="GM3676" s="1"/>
      <c r="GN3676" s="1"/>
      <c r="GO3676" s="1"/>
    </row>
    <row r="3677" spans="1:197" s="40" customFormat="1" x14ac:dyDescent="0.25">
      <c r="A3677" s="41"/>
      <c r="B3677" s="4"/>
      <c r="C3677" s="41"/>
      <c r="D3677" s="42"/>
      <c r="E3677" s="42"/>
      <c r="F3677" s="42"/>
      <c r="G3677" s="1"/>
      <c r="H3677" s="1"/>
      <c r="I3677" s="1"/>
      <c r="J3677" s="1"/>
      <c r="K3677" s="1"/>
      <c r="L3677" s="1"/>
      <c r="M3677" s="2"/>
      <c r="N3677" s="1"/>
      <c r="O3677" s="1"/>
      <c r="P3677" s="1"/>
      <c r="Q3677" s="1"/>
      <c r="R3677" s="1"/>
      <c r="S3677" s="1"/>
      <c r="T3677" s="1"/>
      <c r="U3677" s="1"/>
      <c r="V3677" s="1"/>
      <c r="W3677" s="1"/>
      <c r="X3677" s="1"/>
      <c r="Y3677" s="1"/>
      <c r="Z3677" s="1"/>
      <c r="AA3677" s="1"/>
      <c r="AB3677" s="1"/>
      <c r="AC3677" s="1"/>
      <c r="AD3677" s="1"/>
      <c r="AE3677" s="1"/>
      <c r="AF3677" s="1"/>
      <c r="AG3677" s="1"/>
      <c r="AH3677" s="1"/>
      <c r="AI3677" s="1"/>
      <c r="AJ3677" s="1"/>
      <c r="AK3677" s="1"/>
      <c r="AL3677" s="1"/>
      <c r="AM3677" s="1"/>
      <c r="AN3677" s="1"/>
      <c r="AO3677" s="1"/>
      <c r="AP3677" s="1"/>
      <c r="AQ3677" s="1"/>
      <c r="AR3677" s="1"/>
      <c r="AS3677" s="1"/>
      <c r="AT3677" s="1"/>
      <c r="AU3677" s="1"/>
      <c r="AV3677" s="1"/>
      <c r="AW3677" s="1"/>
      <c r="AX3677" s="1"/>
      <c r="AY3677" s="1"/>
      <c r="AZ3677" s="1"/>
      <c r="BA3677" s="1"/>
      <c r="BB3677" s="1"/>
      <c r="BC3677" s="1"/>
      <c r="BD3677" s="1"/>
      <c r="BE3677" s="1"/>
      <c r="BF3677" s="1"/>
      <c r="BG3677" s="1"/>
      <c r="BH3677" s="1"/>
      <c r="BI3677" s="1"/>
      <c r="BJ3677" s="1"/>
      <c r="BK3677" s="1"/>
      <c r="BL3677" s="1"/>
      <c r="BM3677" s="1"/>
      <c r="BN3677" s="1"/>
      <c r="BO3677" s="1"/>
      <c r="BP3677" s="1"/>
      <c r="BQ3677" s="1"/>
      <c r="BR3677" s="1"/>
      <c r="BS3677" s="1"/>
      <c r="BT3677" s="1"/>
      <c r="BU3677" s="1"/>
      <c r="BV3677" s="1"/>
      <c r="BW3677" s="1"/>
      <c r="BX3677" s="1"/>
      <c r="BY3677" s="1"/>
      <c r="BZ3677" s="1"/>
      <c r="CA3677" s="1"/>
      <c r="CB3677" s="1"/>
      <c r="CC3677" s="1"/>
      <c r="CD3677" s="1"/>
      <c r="CE3677" s="1"/>
      <c r="CF3677" s="1"/>
      <c r="CG3677" s="1"/>
      <c r="CH3677" s="1"/>
      <c r="CI3677" s="1"/>
      <c r="CJ3677" s="1"/>
      <c r="CK3677" s="1"/>
      <c r="CL3677" s="1"/>
      <c r="CM3677" s="1"/>
      <c r="CN3677" s="1"/>
      <c r="CO3677" s="1"/>
      <c r="CP3677" s="1"/>
      <c r="CQ3677" s="1"/>
      <c r="CR3677" s="1"/>
      <c r="CS3677" s="1"/>
      <c r="CT3677" s="1"/>
      <c r="CU3677" s="1"/>
      <c r="CV3677" s="1"/>
      <c r="CW3677" s="1"/>
      <c r="CX3677" s="1"/>
      <c r="CY3677" s="1"/>
      <c r="CZ3677" s="1"/>
      <c r="DA3677" s="1"/>
      <c r="DB3677" s="1"/>
      <c r="DC3677" s="1"/>
      <c r="DD3677" s="1"/>
      <c r="DE3677" s="1"/>
      <c r="DF3677" s="1"/>
      <c r="DG3677" s="1"/>
      <c r="DH3677" s="1"/>
      <c r="DI3677" s="1"/>
      <c r="DJ3677" s="1"/>
      <c r="DK3677" s="1"/>
      <c r="DL3677" s="1"/>
      <c r="DM3677" s="1"/>
      <c r="DN3677" s="1"/>
      <c r="DO3677" s="1"/>
      <c r="DP3677" s="1"/>
      <c r="DQ3677" s="1"/>
      <c r="DR3677" s="1"/>
      <c r="DS3677" s="1"/>
      <c r="DT3677" s="1"/>
      <c r="DU3677" s="1"/>
      <c r="DV3677" s="1"/>
      <c r="DW3677" s="1"/>
      <c r="DX3677" s="1"/>
      <c r="DY3677" s="1"/>
      <c r="DZ3677" s="1"/>
      <c r="EA3677" s="1"/>
      <c r="EB3677" s="1"/>
      <c r="EC3677" s="1"/>
      <c r="ED3677" s="1"/>
      <c r="EE3677" s="1"/>
      <c r="EF3677" s="1"/>
      <c r="EG3677" s="1"/>
      <c r="EH3677" s="1"/>
      <c r="EI3677" s="1"/>
      <c r="EJ3677" s="1"/>
      <c r="EK3677" s="1"/>
      <c r="EL3677" s="1"/>
      <c r="EM3677" s="1"/>
      <c r="EN3677" s="1"/>
      <c r="EO3677" s="1"/>
      <c r="EP3677" s="1"/>
      <c r="EQ3677" s="1"/>
      <c r="ER3677" s="1"/>
      <c r="ES3677" s="1"/>
      <c r="ET3677" s="1"/>
      <c r="EU3677" s="1"/>
      <c r="EV3677" s="1"/>
      <c r="EW3677" s="1"/>
      <c r="EX3677" s="1"/>
      <c r="EY3677" s="1"/>
      <c r="EZ3677" s="1"/>
      <c r="FA3677" s="1"/>
      <c r="FB3677" s="1"/>
      <c r="FC3677" s="1"/>
      <c r="FD3677" s="1"/>
      <c r="FE3677" s="1"/>
      <c r="FF3677" s="1"/>
      <c r="FG3677" s="1"/>
      <c r="FH3677" s="1"/>
      <c r="FI3677" s="1"/>
      <c r="FJ3677" s="1"/>
      <c r="FK3677" s="1"/>
      <c r="FL3677" s="1"/>
      <c r="FM3677" s="1"/>
      <c r="FN3677" s="1"/>
      <c r="FO3677" s="1"/>
      <c r="FP3677" s="1"/>
      <c r="FQ3677" s="1"/>
      <c r="FR3677" s="1"/>
      <c r="FS3677" s="1"/>
      <c r="FT3677" s="1"/>
      <c r="FU3677" s="1"/>
      <c r="FV3677" s="1"/>
      <c r="FW3677" s="1"/>
      <c r="FX3677" s="1"/>
      <c r="FY3677" s="1"/>
      <c r="FZ3677" s="1"/>
      <c r="GA3677" s="1"/>
      <c r="GB3677" s="1"/>
      <c r="GC3677" s="1"/>
      <c r="GD3677" s="1"/>
      <c r="GE3677" s="1"/>
      <c r="GF3677" s="1"/>
      <c r="GG3677" s="1"/>
      <c r="GH3677" s="1"/>
      <c r="GI3677" s="1"/>
      <c r="GJ3677" s="1"/>
      <c r="GK3677" s="1"/>
      <c r="GL3677" s="1"/>
      <c r="GM3677" s="1"/>
      <c r="GN3677" s="1"/>
      <c r="GO3677" s="1"/>
    </row>
    <row r="3678" spans="1:197" s="40" customFormat="1" x14ac:dyDescent="0.25">
      <c r="A3678" s="41"/>
      <c r="B3678" s="4"/>
      <c r="C3678" s="41"/>
      <c r="D3678" s="42"/>
      <c r="E3678" s="42"/>
      <c r="F3678" s="42"/>
      <c r="G3678" s="1"/>
      <c r="H3678" s="1"/>
      <c r="I3678" s="1"/>
      <c r="J3678" s="1"/>
      <c r="K3678" s="1"/>
      <c r="L3678" s="1"/>
      <c r="M3678" s="2"/>
      <c r="N3678" s="1"/>
      <c r="O3678" s="1"/>
      <c r="P3678" s="1"/>
      <c r="Q3678" s="1"/>
      <c r="R3678" s="1"/>
      <c r="S3678" s="1"/>
      <c r="T3678" s="1"/>
      <c r="U3678" s="1"/>
      <c r="V3678" s="1"/>
      <c r="W3678" s="1"/>
      <c r="X3678" s="1"/>
      <c r="Y3678" s="1"/>
      <c r="Z3678" s="1"/>
      <c r="AA3678" s="1"/>
      <c r="AB3678" s="1"/>
      <c r="AC3678" s="1"/>
      <c r="AD3678" s="1"/>
      <c r="AE3678" s="1"/>
      <c r="AF3678" s="1"/>
      <c r="AG3678" s="1"/>
      <c r="AH3678" s="1"/>
      <c r="AI3678" s="1"/>
      <c r="AJ3678" s="1"/>
      <c r="AK3678" s="1"/>
      <c r="AL3678" s="1"/>
      <c r="AM3678" s="1"/>
      <c r="AN3678" s="1"/>
      <c r="AO3678" s="1"/>
      <c r="AP3678" s="1"/>
      <c r="AQ3678" s="1"/>
      <c r="AR3678" s="1"/>
      <c r="AS3678" s="1"/>
      <c r="AT3678" s="1"/>
      <c r="AU3678" s="1"/>
      <c r="AV3678" s="1"/>
      <c r="AW3678" s="1"/>
      <c r="AX3678" s="1"/>
      <c r="AY3678" s="1"/>
      <c r="AZ3678" s="1"/>
      <c r="BA3678" s="1"/>
      <c r="BB3678" s="1"/>
      <c r="BC3678" s="1"/>
      <c r="BD3678" s="1"/>
      <c r="BE3678" s="1"/>
      <c r="BF3678" s="1"/>
      <c r="BG3678" s="1"/>
      <c r="BH3678" s="1"/>
      <c r="BI3678" s="1"/>
      <c r="BJ3678" s="1"/>
      <c r="BK3678" s="1"/>
      <c r="BL3678" s="1"/>
      <c r="BM3678" s="1"/>
      <c r="BN3678" s="1"/>
      <c r="BO3678" s="1"/>
      <c r="BP3678" s="1"/>
      <c r="BQ3678" s="1"/>
      <c r="BR3678" s="1"/>
      <c r="BS3678" s="1"/>
      <c r="BT3678" s="1"/>
      <c r="BU3678" s="1"/>
      <c r="BV3678" s="1"/>
      <c r="BW3678" s="1"/>
      <c r="BX3678" s="1"/>
      <c r="BY3678" s="1"/>
      <c r="BZ3678" s="1"/>
      <c r="CA3678" s="1"/>
      <c r="CB3678" s="1"/>
      <c r="CC3678" s="1"/>
      <c r="CD3678" s="1"/>
      <c r="CE3678" s="1"/>
      <c r="CF3678" s="1"/>
      <c r="CG3678" s="1"/>
      <c r="CH3678" s="1"/>
      <c r="CI3678" s="1"/>
      <c r="CJ3678" s="1"/>
      <c r="CK3678" s="1"/>
      <c r="CL3678" s="1"/>
      <c r="CM3678" s="1"/>
      <c r="CN3678" s="1"/>
      <c r="CO3678" s="1"/>
      <c r="CP3678" s="1"/>
      <c r="CQ3678" s="1"/>
      <c r="CR3678" s="1"/>
      <c r="CS3678" s="1"/>
      <c r="CT3678" s="1"/>
      <c r="CU3678" s="1"/>
      <c r="CV3678" s="1"/>
      <c r="CW3678" s="1"/>
      <c r="CX3678" s="1"/>
      <c r="CY3678" s="1"/>
      <c r="CZ3678" s="1"/>
      <c r="DA3678" s="1"/>
      <c r="DB3678" s="1"/>
      <c r="DC3678" s="1"/>
      <c r="DD3678" s="1"/>
      <c r="DE3678" s="1"/>
      <c r="DF3678" s="1"/>
      <c r="DG3678" s="1"/>
      <c r="DH3678" s="1"/>
      <c r="DI3678" s="1"/>
      <c r="DJ3678" s="1"/>
      <c r="DK3678" s="1"/>
      <c r="DL3678" s="1"/>
      <c r="DM3678" s="1"/>
      <c r="DN3678" s="1"/>
      <c r="DO3678" s="1"/>
      <c r="DP3678" s="1"/>
      <c r="DQ3678" s="1"/>
      <c r="DR3678" s="1"/>
      <c r="DS3678" s="1"/>
      <c r="DT3678" s="1"/>
      <c r="DU3678" s="1"/>
      <c r="DV3678" s="1"/>
      <c r="DW3678" s="1"/>
      <c r="DX3678" s="1"/>
      <c r="DY3678" s="1"/>
      <c r="DZ3678" s="1"/>
      <c r="EA3678" s="1"/>
      <c r="EB3678" s="1"/>
      <c r="EC3678" s="1"/>
      <c r="ED3678" s="1"/>
      <c r="EE3678" s="1"/>
      <c r="EF3678" s="1"/>
      <c r="EG3678" s="1"/>
      <c r="EH3678" s="1"/>
      <c r="EI3678" s="1"/>
      <c r="EJ3678" s="1"/>
      <c r="EK3678" s="1"/>
      <c r="EL3678" s="1"/>
      <c r="EM3678" s="1"/>
      <c r="EN3678" s="1"/>
      <c r="EO3678" s="1"/>
      <c r="EP3678" s="1"/>
      <c r="EQ3678" s="1"/>
      <c r="ER3678" s="1"/>
      <c r="ES3678" s="1"/>
      <c r="ET3678" s="1"/>
      <c r="EU3678" s="1"/>
      <c r="EV3678" s="1"/>
      <c r="EW3678" s="1"/>
      <c r="EX3678" s="1"/>
      <c r="EY3678" s="1"/>
      <c r="EZ3678" s="1"/>
      <c r="FA3678" s="1"/>
      <c r="FB3678" s="1"/>
      <c r="FC3678" s="1"/>
      <c r="FD3678" s="1"/>
      <c r="FE3678" s="1"/>
      <c r="FF3678" s="1"/>
      <c r="FG3678" s="1"/>
      <c r="FH3678" s="1"/>
      <c r="FI3678" s="1"/>
      <c r="FJ3678" s="1"/>
      <c r="FK3678" s="1"/>
      <c r="FL3678" s="1"/>
      <c r="FM3678" s="1"/>
      <c r="FN3678" s="1"/>
      <c r="FO3678" s="1"/>
      <c r="FP3678" s="1"/>
      <c r="FQ3678" s="1"/>
      <c r="FR3678" s="1"/>
      <c r="FS3678" s="1"/>
      <c r="FT3678" s="1"/>
      <c r="FU3678" s="1"/>
      <c r="FV3678" s="1"/>
      <c r="FW3678" s="1"/>
      <c r="FX3678" s="1"/>
      <c r="FY3678" s="1"/>
      <c r="FZ3678" s="1"/>
      <c r="GA3678" s="1"/>
      <c r="GB3678" s="1"/>
      <c r="GC3678" s="1"/>
      <c r="GD3678" s="1"/>
      <c r="GE3678" s="1"/>
      <c r="GF3678" s="1"/>
      <c r="GG3678" s="1"/>
      <c r="GH3678" s="1"/>
      <c r="GI3678" s="1"/>
      <c r="GJ3678" s="1"/>
      <c r="GK3678" s="1"/>
      <c r="GL3678" s="1"/>
      <c r="GM3678" s="1"/>
      <c r="GN3678" s="1"/>
      <c r="GO3678" s="1"/>
    </row>
    <row r="3679" spans="1:197" s="40" customFormat="1" x14ac:dyDescent="0.25">
      <c r="A3679" s="41"/>
      <c r="B3679" s="4"/>
      <c r="C3679" s="41"/>
      <c r="D3679" s="42"/>
      <c r="E3679" s="42"/>
      <c r="F3679" s="42"/>
      <c r="G3679" s="1"/>
      <c r="H3679" s="1"/>
      <c r="I3679" s="1"/>
      <c r="J3679" s="1"/>
      <c r="K3679" s="1"/>
      <c r="L3679" s="1"/>
      <c r="M3679" s="2"/>
      <c r="N3679" s="1"/>
      <c r="O3679" s="1"/>
      <c r="P3679" s="1"/>
      <c r="Q3679" s="1"/>
      <c r="R3679" s="1"/>
      <c r="S3679" s="1"/>
      <c r="T3679" s="1"/>
      <c r="U3679" s="1"/>
      <c r="V3679" s="1"/>
      <c r="W3679" s="1"/>
      <c r="X3679" s="1"/>
      <c r="Y3679" s="1"/>
      <c r="Z3679" s="1"/>
      <c r="AA3679" s="1"/>
      <c r="AB3679" s="1"/>
      <c r="AC3679" s="1"/>
      <c r="AD3679" s="1"/>
      <c r="AE3679" s="1"/>
      <c r="AF3679" s="1"/>
      <c r="AG3679" s="1"/>
      <c r="AH3679" s="1"/>
      <c r="AI3679" s="1"/>
      <c r="AJ3679" s="1"/>
      <c r="AK3679" s="1"/>
      <c r="AL3679" s="1"/>
      <c r="AM3679" s="1"/>
      <c r="AN3679" s="1"/>
      <c r="AO3679" s="1"/>
      <c r="AP3679" s="1"/>
      <c r="AQ3679" s="1"/>
      <c r="AR3679" s="1"/>
      <c r="AS3679" s="1"/>
      <c r="AT3679" s="1"/>
      <c r="AU3679" s="1"/>
      <c r="AV3679" s="1"/>
      <c r="AW3679" s="1"/>
      <c r="AX3679" s="1"/>
      <c r="AY3679" s="1"/>
      <c r="AZ3679" s="1"/>
      <c r="BA3679" s="1"/>
      <c r="BB3679" s="1"/>
      <c r="BC3679" s="1"/>
      <c r="BD3679" s="1"/>
      <c r="BE3679" s="1"/>
      <c r="BF3679" s="1"/>
      <c r="BG3679" s="1"/>
      <c r="BH3679" s="1"/>
      <c r="BI3679" s="1"/>
      <c r="BJ3679" s="1"/>
      <c r="BK3679" s="1"/>
      <c r="BL3679" s="1"/>
      <c r="BM3679" s="1"/>
      <c r="BN3679" s="1"/>
      <c r="BO3679" s="1"/>
      <c r="BP3679" s="1"/>
      <c r="BQ3679" s="1"/>
      <c r="BR3679" s="1"/>
      <c r="BS3679" s="1"/>
      <c r="BT3679" s="1"/>
      <c r="BU3679" s="1"/>
      <c r="BV3679" s="1"/>
      <c r="BW3679" s="1"/>
      <c r="BX3679" s="1"/>
      <c r="BY3679" s="1"/>
      <c r="BZ3679" s="1"/>
      <c r="CA3679" s="1"/>
      <c r="CB3679" s="1"/>
      <c r="CC3679" s="1"/>
      <c r="CD3679" s="1"/>
      <c r="CE3679" s="1"/>
      <c r="CF3679" s="1"/>
      <c r="CG3679" s="1"/>
      <c r="CH3679" s="1"/>
      <c r="CI3679" s="1"/>
      <c r="CJ3679" s="1"/>
      <c r="CK3679" s="1"/>
      <c r="CL3679" s="1"/>
      <c r="CM3679" s="1"/>
      <c r="CN3679" s="1"/>
      <c r="CO3679" s="1"/>
      <c r="CP3679" s="1"/>
      <c r="CQ3679" s="1"/>
      <c r="CR3679" s="1"/>
      <c r="CS3679" s="1"/>
      <c r="CT3679" s="1"/>
      <c r="CU3679" s="1"/>
      <c r="CV3679" s="1"/>
      <c r="CW3679" s="1"/>
      <c r="CX3679" s="1"/>
      <c r="CY3679" s="1"/>
      <c r="CZ3679" s="1"/>
      <c r="DA3679" s="1"/>
      <c r="DB3679" s="1"/>
      <c r="DC3679" s="1"/>
      <c r="DD3679" s="1"/>
      <c r="DE3679" s="1"/>
      <c r="DF3679" s="1"/>
      <c r="DG3679" s="1"/>
      <c r="DH3679" s="1"/>
      <c r="DI3679" s="1"/>
      <c r="DJ3679" s="1"/>
      <c r="DK3679" s="1"/>
      <c r="DL3679" s="1"/>
      <c r="DM3679" s="1"/>
      <c r="DN3679" s="1"/>
      <c r="DO3679" s="1"/>
      <c r="DP3679" s="1"/>
      <c r="DQ3679" s="1"/>
      <c r="DR3679" s="1"/>
      <c r="DS3679" s="1"/>
      <c r="DT3679" s="1"/>
      <c r="DU3679" s="1"/>
      <c r="DV3679" s="1"/>
      <c r="DW3679" s="1"/>
      <c r="DX3679" s="1"/>
      <c r="DY3679" s="1"/>
      <c r="DZ3679" s="1"/>
      <c r="EA3679" s="1"/>
      <c r="EB3679" s="1"/>
      <c r="EC3679" s="1"/>
      <c r="ED3679" s="1"/>
      <c r="EE3679" s="1"/>
      <c r="EF3679" s="1"/>
      <c r="EG3679" s="1"/>
      <c r="EH3679" s="1"/>
      <c r="EI3679" s="1"/>
      <c r="EJ3679" s="1"/>
      <c r="EK3679" s="1"/>
      <c r="EL3679" s="1"/>
      <c r="EM3679" s="1"/>
      <c r="EN3679" s="1"/>
      <c r="EO3679" s="1"/>
      <c r="EP3679" s="1"/>
      <c r="EQ3679" s="1"/>
      <c r="ER3679" s="1"/>
      <c r="ES3679" s="1"/>
      <c r="ET3679" s="1"/>
      <c r="EU3679" s="1"/>
      <c r="EV3679" s="1"/>
      <c r="EW3679" s="1"/>
      <c r="EX3679" s="1"/>
      <c r="EY3679" s="1"/>
      <c r="EZ3679" s="1"/>
      <c r="FA3679" s="1"/>
      <c r="FB3679" s="1"/>
      <c r="FC3679" s="1"/>
      <c r="FD3679" s="1"/>
      <c r="FE3679" s="1"/>
      <c r="FF3679" s="1"/>
      <c r="FG3679" s="1"/>
      <c r="FH3679" s="1"/>
      <c r="FI3679" s="1"/>
      <c r="FJ3679" s="1"/>
      <c r="FK3679" s="1"/>
      <c r="FL3679" s="1"/>
      <c r="FM3679" s="1"/>
      <c r="FN3679" s="1"/>
      <c r="FO3679" s="1"/>
      <c r="FP3679" s="1"/>
      <c r="FQ3679" s="1"/>
      <c r="FR3679" s="1"/>
      <c r="FS3679" s="1"/>
      <c r="FT3679" s="1"/>
      <c r="FU3679" s="1"/>
      <c r="FV3679" s="1"/>
      <c r="FW3679" s="1"/>
      <c r="FX3679" s="1"/>
      <c r="FY3679" s="1"/>
      <c r="FZ3679" s="1"/>
      <c r="GA3679" s="1"/>
      <c r="GB3679" s="1"/>
      <c r="GC3679" s="1"/>
      <c r="GD3679" s="1"/>
      <c r="GE3679" s="1"/>
      <c r="GF3679" s="1"/>
      <c r="GG3679" s="1"/>
      <c r="GH3679" s="1"/>
      <c r="GI3679" s="1"/>
      <c r="GJ3679" s="1"/>
      <c r="GK3679" s="1"/>
      <c r="GL3679" s="1"/>
      <c r="GM3679" s="1"/>
      <c r="GN3679" s="1"/>
      <c r="GO3679" s="1"/>
    </row>
    <row r="3680" spans="1:197" s="40" customFormat="1" x14ac:dyDescent="0.25">
      <c r="A3680" s="41"/>
      <c r="B3680" s="4"/>
      <c r="C3680" s="41"/>
      <c r="D3680" s="42"/>
      <c r="E3680" s="42"/>
      <c r="F3680" s="42"/>
      <c r="G3680" s="1"/>
      <c r="H3680" s="1"/>
      <c r="I3680" s="1"/>
      <c r="J3680" s="1"/>
      <c r="K3680" s="1"/>
      <c r="L3680" s="1"/>
      <c r="M3680" s="2"/>
      <c r="N3680" s="1"/>
      <c r="O3680" s="1"/>
      <c r="P3680" s="1"/>
      <c r="Q3680" s="1"/>
      <c r="R3680" s="1"/>
      <c r="S3680" s="1"/>
      <c r="T3680" s="1"/>
      <c r="U3680" s="1"/>
      <c r="V3680" s="1"/>
      <c r="W3680" s="1"/>
      <c r="X3680" s="1"/>
      <c r="Y3680" s="1"/>
      <c r="Z3680" s="1"/>
      <c r="AA3680" s="1"/>
      <c r="AB3680" s="1"/>
      <c r="AC3680" s="1"/>
      <c r="AD3680" s="1"/>
      <c r="AE3680" s="1"/>
      <c r="AF3680" s="1"/>
      <c r="AG3680" s="1"/>
      <c r="AH3680" s="1"/>
      <c r="AI3680" s="1"/>
      <c r="AJ3680" s="1"/>
      <c r="AK3680" s="1"/>
      <c r="AL3680" s="1"/>
      <c r="AM3680" s="1"/>
      <c r="AN3680" s="1"/>
      <c r="AO3680" s="1"/>
      <c r="AP3680" s="1"/>
      <c r="AQ3680" s="1"/>
      <c r="AR3680" s="1"/>
      <c r="AS3680" s="1"/>
      <c r="AT3680" s="1"/>
      <c r="AU3680" s="1"/>
      <c r="AV3680" s="1"/>
      <c r="AW3680" s="1"/>
      <c r="AX3680" s="1"/>
      <c r="AY3680" s="1"/>
      <c r="AZ3680" s="1"/>
      <c r="BA3680" s="1"/>
      <c r="BB3680" s="1"/>
      <c r="BC3680" s="1"/>
      <c r="BD3680" s="1"/>
      <c r="BE3680" s="1"/>
      <c r="BF3680" s="1"/>
      <c r="BG3680" s="1"/>
      <c r="BH3680" s="1"/>
      <c r="BI3680" s="1"/>
      <c r="BJ3680" s="1"/>
      <c r="BK3680" s="1"/>
      <c r="BL3680" s="1"/>
      <c r="BM3680" s="1"/>
      <c r="BN3680" s="1"/>
      <c r="BO3680" s="1"/>
      <c r="BP3680" s="1"/>
      <c r="BQ3680" s="1"/>
      <c r="BR3680" s="1"/>
      <c r="BS3680" s="1"/>
      <c r="BT3680" s="1"/>
      <c r="BU3680" s="1"/>
      <c r="BV3680" s="1"/>
      <c r="BW3680" s="1"/>
      <c r="BX3680" s="1"/>
      <c r="BY3680" s="1"/>
      <c r="BZ3680" s="1"/>
      <c r="CA3680" s="1"/>
      <c r="CB3680" s="1"/>
      <c r="CC3680" s="1"/>
      <c r="CD3680" s="1"/>
      <c r="CE3680" s="1"/>
      <c r="CF3680" s="1"/>
      <c r="CG3680" s="1"/>
      <c r="CH3680" s="1"/>
      <c r="CI3680" s="1"/>
      <c r="CJ3680" s="1"/>
      <c r="CK3680" s="1"/>
      <c r="CL3680" s="1"/>
      <c r="CM3680" s="1"/>
      <c r="CN3680" s="1"/>
      <c r="CO3680" s="1"/>
      <c r="CP3680" s="1"/>
      <c r="CQ3680" s="1"/>
      <c r="CR3680" s="1"/>
      <c r="CS3680" s="1"/>
      <c r="CT3680" s="1"/>
      <c r="CU3680" s="1"/>
      <c r="CV3680" s="1"/>
      <c r="CW3680" s="1"/>
      <c r="CX3680" s="1"/>
      <c r="CY3680" s="1"/>
      <c r="CZ3680" s="1"/>
      <c r="DA3680" s="1"/>
      <c r="DB3680" s="1"/>
      <c r="DC3680" s="1"/>
      <c r="DD3680" s="1"/>
      <c r="DE3680" s="1"/>
      <c r="DF3680" s="1"/>
      <c r="DG3680" s="1"/>
      <c r="DH3680" s="1"/>
      <c r="DI3680" s="1"/>
      <c r="DJ3680" s="1"/>
      <c r="DK3680" s="1"/>
      <c r="DL3680" s="1"/>
      <c r="DM3680" s="1"/>
      <c r="DN3680" s="1"/>
      <c r="DO3680" s="1"/>
      <c r="DP3680" s="1"/>
      <c r="DQ3680" s="1"/>
      <c r="DR3680" s="1"/>
      <c r="DS3680" s="1"/>
      <c r="DT3680" s="1"/>
      <c r="DU3680" s="1"/>
      <c r="DV3680" s="1"/>
      <c r="DW3680" s="1"/>
      <c r="DX3680" s="1"/>
      <c r="DY3680" s="1"/>
      <c r="DZ3680" s="1"/>
      <c r="EA3680" s="1"/>
      <c r="EB3680" s="1"/>
      <c r="EC3680" s="1"/>
      <c r="ED3680" s="1"/>
      <c r="EE3680" s="1"/>
      <c r="EF3680" s="1"/>
      <c r="EG3680" s="1"/>
      <c r="EH3680" s="1"/>
      <c r="EI3680" s="1"/>
      <c r="EJ3680" s="1"/>
      <c r="EK3680" s="1"/>
      <c r="EL3680" s="1"/>
      <c r="EM3680" s="1"/>
      <c r="EN3680" s="1"/>
      <c r="EO3680" s="1"/>
      <c r="EP3680" s="1"/>
      <c r="EQ3680" s="1"/>
      <c r="ER3680" s="1"/>
      <c r="ES3680" s="1"/>
      <c r="ET3680" s="1"/>
      <c r="EU3680" s="1"/>
      <c r="EV3680" s="1"/>
      <c r="EW3680" s="1"/>
      <c r="EX3680" s="1"/>
      <c r="EY3680" s="1"/>
      <c r="EZ3680" s="1"/>
      <c r="FA3680" s="1"/>
      <c r="FB3680" s="1"/>
      <c r="FC3680" s="1"/>
      <c r="FD3680" s="1"/>
      <c r="FE3680" s="1"/>
      <c r="FF3680" s="1"/>
      <c r="FG3680" s="1"/>
      <c r="FH3680" s="1"/>
      <c r="FI3680" s="1"/>
      <c r="FJ3680" s="1"/>
      <c r="FK3680" s="1"/>
      <c r="FL3680" s="1"/>
      <c r="FM3680" s="1"/>
      <c r="FN3680" s="1"/>
      <c r="FO3680" s="1"/>
      <c r="FP3680" s="1"/>
      <c r="FQ3680" s="1"/>
      <c r="FR3680" s="1"/>
      <c r="FS3680" s="1"/>
      <c r="FT3680" s="1"/>
      <c r="FU3680" s="1"/>
      <c r="FV3680" s="1"/>
      <c r="FW3680" s="1"/>
      <c r="FX3680" s="1"/>
      <c r="FY3680" s="1"/>
      <c r="FZ3680" s="1"/>
      <c r="GA3680" s="1"/>
      <c r="GB3680" s="1"/>
      <c r="GC3680" s="1"/>
      <c r="GD3680" s="1"/>
      <c r="GE3680" s="1"/>
      <c r="GF3680" s="1"/>
      <c r="GG3680" s="1"/>
      <c r="GH3680" s="1"/>
      <c r="GI3680" s="1"/>
      <c r="GJ3680" s="1"/>
      <c r="GK3680" s="1"/>
      <c r="GL3680" s="1"/>
      <c r="GM3680" s="1"/>
      <c r="GN3680" s="1"/>
      <c r="GO3680" s="1"/>
    </row>
    <row r="3681" spans="1:197" s="40" customFormat="1" x14ac:dyDescent="0.25">
      <c r="A3681" s="41"/>
      <c r="B3681" s="4"/>
      <c r="C3681" s="41"/>
      <c r="D3681" s="42"/>
      <c r="E3681" s="42"/>
      <c r="F3681" s="42"/>
      <c r="G3681" s="1"/>
      <c r="H3681" s="1"/>
      <c r="I3681" s="1"/>
      <c r="J3681" s="1"/>
      <c r="K3681" s="1"/>
      <c r="L3681" s="1"/>
      <c r="M3681" s="2"/>
      <c r="N3681" s="1"/>
      <c r="O3681" s="1"/>
      <c r="P3681" s="1"/>
      <c r="Q3681" s="1"/>
      <c r="R3681" s="1"/>
      <c r="S3681" s="1"/>
      <c r="T3681" s="1"/>
      <c r="U3681" s="1"/>
      <c r="V3681" s="1"/>
      <c r="W3681" s="1"/>
      <c r="X3681" s="1"/>
      <c r="Y3681" s="1"/>
      <c r="Z3681" s="1"/>
      <c r="AA3681" s="1"/>
      <c r="AB3681" s="1"/>
      <c r="AC3681" s="1"/>
      <c r="AD3681" s="1"/>
      <c r="AE3681" s="1"/>
      <c r="AF3681" s="1"/>
      <c r="AG3681" s="1"/>
      <c r="AH3681" s="1"/>
      <c r="AI3681" s="1"/>
      <c r="AJ3681" s="1"/>
      <c r="AK3681" s="1"/>
      <c r="AL3681" s="1"/>
      <c r="AM3681" s="1"/>
      <c r="AN3681" s="1"/>
      <c r="AO3681" s="1"/>
      <c r="AP3681" s="1"/>
      <c r="AQ3681" s="1"/>
      <c r="AR3681" s="1"/>
      <c r="AS3681" s="1"/>
      <c r="AT3681" s="1"/>
      <c r="AU3681" s="1"/>
      <c r="AV3681" s="1"/>
      <c r="AW3681" s="1"/>
      <c r="AX3681" s="1"/>
      <c r="AY3681" s="1"/>
      <c r="AZ3681" s="1"/>
      <c r="BA3681" s="1"/>
      <c r="BB3681" s="1"/>
      <c r="BC3681" s="1"/>
      <c r="BD3681" s="1"/>
      <c r="BE3681" s="1"/>
      <c r="BF3681" s="1"/>
      <c r="BG3681" s="1"/>
      <c r="BH3681" s="1"/>
      <c r="BI3681" s="1"/>
      <c r="BJ3681" s="1"/>
      <c r="BK3681" s="1"/>
      <c r="BL3681" s="1"/>
      <c r="BM3681" s="1"/>
      <c r="BN3681" s="1"/>
      <c r="BO3681" s="1"/>
      <c r="BP3681" s="1"/>
      <c r="BQ3681" s="1"/>
      <c r="BR3681" s="1"/>
      <c r="BS3681" s="1"/>
      <c r="BT3681" s="1"/>
      <c r="BU3681" s="1"/>
      <c r="BV3681" s="1"/>
      <c r="BW3681" s="1"/>
      <c r="BX3681" s="1"/>
      <c r="BY3681" s="1"/>
      <c r="BZ3681" s="1"/>
      <c r="CA3681" s="1"/>
      <c r="CB3681" s="1"/>
      <c r="CC3681" s="1"/>
      <c r="CD3681" s="1"/>
      <c r="CE3681" s="1"/>
      <c r="CF3681" s="1"/>
      <c r="CG3681" s="1"/>
      <c r="CH3681" s="1"/>
      <c r="CI3681" s="1"/>
      <c r="CJ3681" s="1"/>
      <c r="CK3681" s="1"/>
      <c r="CL3681" s="1"/>
      <c r="CM3681" s="1"/>
      <c r="CN3681" s="1"/>
      <c r="CO3681" s="1"/>
      <c r="CP3681" s="1"/>
      <c r="CQ3681" s="1"/>
      <c r="CR3681" s="1"/>
      <c r="CS3681" s="1"/>
      <c r="CT3681" s="1"/>
      <c r="CU3681" s="1"/>
      <c r="CV3681" s="1"/>
      <c r="CW3681" s="1"/>
      <c r="CX3681" s="1"/>
      <c r="CY3681" s="1"/>
      <c r="CZ3681" s="1"/>
      <c r="DA3681" s="1"/>
      <c r="DB3681" s="1"/>
      <c r="DC3681" s="1"/>
      <c r="DD3681" s="1"/>
      <c r="DE3681" s="1"/>
      <c r="DF3681" s="1"/>
      <c r="DG3681" s="1"/>
      <c r="DH3681" s="1"/>
      <c r="DI3681" s="1"/>
      <c r="DJ3681" s="1"/>
      <c r="DK3681" s="1"/>
      <c r="DL3681" s="1"/>
      <c r="DM3681" s="1"/>
      <c r="DN3681" s="1"/>
      <c r="DO3681" s="1"/>
      <c r="DP3681" s="1"/>
      <c r="DQ3681" s="1"/>
      <c r="DR3681" s="1"/>
      <c r="DS3681" s="1"/>
      <c r="DT3681" s="1"/>
      <c r="DU3681" s="1"/>
      <c r="DV3681" s="1"/>
      <c r="DW3681" s="1"/>
      <c r="DX3681" s="1"/>
      <c r="DY3681" s="1"/>
      <c r="DZ3681" s="1"/>
      <c r="EA3681" s="1"/>
      <c r="EB3681" s="1"/>
      <c r="EC3681" s="1"/>
      <c r="ED3681" s="1"/>
      <c r="EE3681" s="1"/>
      <c r="EF3681" s="1"/>
      <c r="EG3681" s="1"/>
      <c r="EH3681" s="1"/>
      <c r="EI3681" s="1"/>
      <c r="EJ3681" s="1"/>
      <c r="EK3681" s="1"/>
      <c r="EL3681" s="1"/>
      <c r="EM3681" s="1"/>
      <c r="EN3681" s="1"/>
      <c r="EO3681" s="1"/>
      <c r="EP3681" s="1"/>
      <c r="EQ3681" s="1"/>
      <c r="ER3681" s="1"/>
      <c r="ES3681" s="1"/>
      <c r="ET3681" s="1"/>
      <c r="EU3681" s="1"/>
      <c r="EV3681" s="1"/>
      <c r="EW3681" s="1"/>
      <c r="EX3681" s="1"/>
      <c r="EY3681" s="1"/>
      <c r="EZ3681" s="1"/>
      <c r="FA3681" s="1"/>
      <c r="FB3681" s="1"/>
      <c r="FC3681" s="1"/>
      <c r="FD3681" s="1"/>
      <c r="FE3681" s="1"/>
      <c r="FF3681" s="1"/>
      <c r="FG3681" s="1"/>
      <c r="FH3681" s="1"/>
      <c r="FI3681" s="1"/>
      <c r="FJ3681" s="1"/>
      <c r="FK3681" s="1"/>
      <c r="FL3681" s="1"/>
      <c r="FM3681" s="1"/>
      <c r="FN3681" s="1"/>
      <c r="FO3681" s="1"/>
      <c r="FP3681" s="1"/>
      <c r="FQ3681" s="1"/>
      <c r="FR3681" s="1"/>
      <c r="FS3681" s="1"/>
      <c r="FT3681" s="1"/>
      <c r="FU3681" s="1"/>
      <c r="FV3681" s="1"/>
      <c r="FW3681" s="1"/>
      <c r="FX3681" s="1"/>
      <c r="FY3681" s="1"/>
      <c r="FZ3681" s="1"/>
      <c r="GA3681" s="1"/>
      <c r="GB3681" s="1"/>
      <c r="GC3681" s="1"/>
      <c r="GD3681" s="1"/>
      <c r="GE3681" s="1"/>
      <c r="GF3681" s="1"/>
      <c r="GG3681" s="1"/>
      <c r="GH3681" s="1"/>
      <c r="GI3681" s="1"/>
      <c r="GJ3681" s="1"/>
      <c r="GK3681" s="1"/>
      <c r="GL3681" s="1"/>
      <c r="GM3681" s="1"/>
      <c r="GN3681" s="1"/>
      <c r="GO3681" s="1"/>
    </row>
    <row r="3682" spans="1:197" s="40" customFormat="1" x14ac:dyDescent="0.25">
      <c r="A3682" s="41"/>
      <c r="B3682" s="4"/>
      <c r="C3682" s="41"/>
      <c r="D3682" s="42"/>
      <c r="E3682" s="42"/>
      <c r="F3682" s="42"/>
      <c r="G3682" s="1"/>
      <c r="H3682" s="1"/>
      <c r="I3682" s="1"/>
      <c r="J3682" s="1"/>
      <c r="K3682" s="1"/>
      <c r="L3682" s="1"/>
      <c r="M3682" s="2"/>
      <c r="N3682" s="1"/>
      <c r="O3682" s="1"/>
      <c r="P3682" s="1"/>
      <c r="Q3682" s="1"/>
      <c r="R3682" s="1"/>
      <c r="S3682" s="1"/>
      <c r="T3682" s="1"/>
      <c r="U3682" s="1"/>
      <c r="V3682" s="1"/>
      <c r="W3682" s="1"/>
      <c r="X3682" s="1"/>
      <c r="Y3682" s="1"/>
      <c r="Z3682" s="1"/>
      <c r="AA3682" s="1"/>
      <c r="AB3682" s="1"/>
      <c r="AC3682" s="1"/>
      <c r="AD3682" s="1"/>
      <c r="AE3682" s="1"/>
      <c r="AF3682" s="1"/>
      <c r="AG3682" s="1"/>
      <c r="AH3682" s="1"/>
      <c r="AI3682" s="1"/>
      <c r="AJ3682" s="1"/>
      <c r="AK3682" s="1"/>
      <c r="AL3682" s="1"/>
      <c r="AM3682" s="1"/>
      <c r="AN3682" s="1"/>
      <c r="AO3682" s="1"/>
      <c r="AP3682" s="1"/>
      <c r="AQ3682" s="1"/>
      <c r="AR3682" s="1"/>
      <c r="AS3682" s="1"/>
      <c r="AT3682" s="1"/>
      <c r="AU3682" s="1"/>
      <c r="AV3682" s="1"/>
      <c r="AW3682" s="1"/>
      <c r="AX3682" s="1"/>
      <c r="AY3682" s="1"/>
      <c r="AZ3682" s="1"/>
      <c r="BA3682" s="1"/>
      <c r="BB3682" s="1"/>
      <c r="BC3682" s="1"/>
      <c r="BD3682" s="1"/>
      <c r="BE3682" s="1"/>
      <c r="BF3682" s="1"/>
      <c r="BG3682" s="1"/>
      <c r="BH3682" s="1"/>
      <c r="BI3682" s="1"/>
      <c r="BJ3682" s="1"/>
      <c r="BK3682" s="1"/>
      <c r="BL3682" s="1"/>
      <c r="BM3682" s="1"/>
      <c r="BN3682" s="1"/>
      <c r="BO3682" s="1"/>
      <c r="BP3682" s="1"/>
      <c r="BQ3682" s="1"/>
      <c r="BR3682" s="1"/>
      <c r="BS3682" s="1"/>
      <c r="BT3682" s="1"/>
      <c r="BU3682" s="1"/>
      <c r="BV3682" s="1"/>
      <c r="BW3682" s="1"/>
      <c r="BX3682" s="1"/>
      <c r="BY3682" s="1"/>
      <c r="BZ3682" s="1"/>
      <c r="CA3682" s="1"/>
      <c r="CB3682" s="1"/>
      <c r="CC3682" s="1"/>
      <c r="CD3682" s="1"/>
      <c r="CE3682" s="1"/>
      <c r="CF3682" s="1"/>
      <c r="CG3682" s="1"/>
      <c r="CH3682" s="1"/>
      <c r="CI3682" s="1"/>
      <c r="CJ3682" s="1"/>
      <c r="CK3682" s="1"/>
      <c r="CL3682" s="1"/>
      <c r="CM3682" s="1"/>
      <c r="CN3682" s="1"/>
      <c r="CO3682" s="1"/>
      <c r="CP3682" s="1"/>
      <c r="CQ3682" s="1"/>
      <c r="CR3682" s="1"/>
      <c r="CS3682" s="1"/>
      <c r="CT3682" s="1"/>
      <c r="CU3682" s="1"/>
      <c r="CV3682" s="1"/>
      <c r="CW3682" s="1"/>
      <c r="CX3682" s="1"/>
      <c r="CY3682" s="1"/>
      <c r="CZ3682" s="1"/>
      <c r="DA3682" s="1"/>
      <c r="DB3682" s="1"/>
      <c r="DC3682" s="1"/>
      <c r="DD3682" s="1"/>
      <c r="DE3682" s="1"/>
      <c r="DF3682" s="1"/>
      <c r="DG3682" s="1"/>
      <c r="DH3682" s="1"/>
      <c r="DI3682" s="1"/>
      <c r="DJ3682" s="1"/>
      <c r="DK3682" s="1"/>
      <c r="DL3682" s="1"/>
      <c r="DM3682" s="1"/>
      <c r="DN3682" s="1"/>
      <c r="DO3682" s="1"/>
      <c r="DP3682" s="1"/>
      <c r="DQ3682" s="1"/>
      <c r="DR3682" s="1"/>
      <c r="DS3682" s="1"/>
      <c r="DT3682" s="1"/>
      <c r="DU3682" s="1"/>
      <c r="DV3682" s="1"/>
      <c r="DW3682" s="1"/>
      <c r="DX3682" s="1"/>
      <c r="DY3682" s="1"/>
      <c r="DZ3682" s="1"/>
      <c r="EA3682" s="1"/>
      <c r="EB3682" s="1"/>
      <c r="EC3682" s="1"/>
      <c r="ED3682" s="1"/>
      <c r="EE3682" s="1"/>
      <c r="EF3682" s="1"/>
      <c r="EG3682" s="1"/>
      <c r="EH3682" s="1"/>
      <c r="EI3682" s="1"/>
      <c r="EJ3682" s="1"/>
      <c r="EK3682" s="1"/>
      <c r="EL3682" s="1"/>
      <c r="EM3682" s="1"/>
      <c r="EN3682" s="1"/>
      <c r="EO3682" s="1"/>
      <c r="EP3682" s="1"/>
      <c r="EQ3682" s="1"/>
      <c r="ER3682" s="1"/>
      <c r="ES3682" s="1"/>
      <c r="ET3682" s="1"/>
      <c r="EU3682" s="1"/>
      <c r="EV3682" s="1"/>
      <c r="EW3682" s="1"/>
      <c r="EX3682" s="1"/>
      <c r="EY3682" s="1"/>
      <c r="EZ3682" s="1"/>
      <c r="FA3682" s="1"/>
      <c r="FB3682" s="1"/>
      <c r="FC3682" s="1"/>
      <c r="FD3682" s="1"/>
      <c r="FE3682" s="1"/>
      <c r="FF3682" s="1"/>
      <c r="FG3682" s="1"/>
      <c r="FH3682" s="1"/>
      <c r="FI3682" s="1"/>
      <c r="FJ3682" s="1"/>
      <c r="FK3682" s="1"/>
      <c r="FL3682" s="1"/>
      <c r="FM3682" s="1"/>
      <c r="FN3682" s="1"/>
      <c r="FO3682" s="1"/>
      <c r="FP3682" s="1"/>
      <c r="FQ3682" s="1"/>
      <c r="FR3682" s="1"/>
      <c r="FS3682" s="1"/>
      <c r="FT3682" s="1"/>
      <c r="FU3682" s="1"/>
      <c r="FV3682" s="1"/>
      <c r="FW3682" s="1"/>
      <c r="FX3682" s="1"/>
      <c r="FY3682" s="1"/>
      <c r="FZ3682" s="1"/>
      <c r="GA3682" s="1"/>
      <c r="GB3682" s="1"/>
      <c r="GC3682" s="1"/>
      <c r="GD3682" s="1"/>
      <c r="GE3682" s="1"/>
      <c r="GF3682" s="1"/>
      <c r="GG3682" s="1"/>
      <c r="GH3682" s="1"/>
      <c r="GI3682" s="1"/>
      <c r="GJ3682" s="1"/>
      <c r="GK3682" s="1"/>
      <c r="GL3682" s="1"/>
      <c r="GM3682" s="1"/>
      <c r="GN3682" s="1"/>
      <c r="GO3682" s="1"/>
    </row>
    <row r="3683" spans="1:197" s="40" customFormat="1" x14ac:dyDescent="0.25">
      <c r="A3683" s="41"/>
      <c r="B3683" s="4"/>
      <c r="C3683" s="41"/>
      <c r="D3683" s="42"/>
      <c r="E3683" s="42"/>
      <c r="F3683" s="42"/>
      <c r="G3683" s="1"/>
      <c r="H3683" s="1"/>
      <c r="I3683" s="1"/>
      <c r="J3683" s="1"/>
      <c r="K3683" s="1"/>
      <c r="L3683" s="1"/>
      <c r="M3683" s="2"/>
      <c r="N3683" s="1"/>
      <c r="O3683" s="1"/>
      <c r="P3683" s="1"/>
      <c r="Q3683" s="1"/>
      <c r="R3683" s="1"/>
      <c r="S3683" s="1"/>
      <c r="T3683" s="1"/>
      <c r="U3683" s="1"/>
      <c r="V3683" s="1"/>
      <c r="W3683" s="1"/>
      <c r="X3683" s="1"/>
      <c r="Y3683" s="1"/>
      <c r="Z3683" s="1"/>
      <c r="AA3683" s="1"/>
      <c r="AB3683" s="1"/>
      <c r="AC3683" s="1"/>
      <c r="AD3683" s="1"/>
      <c r="AE3683" s="1"/>
      <c r="AF3683" s="1"/>
      <c r="AG3683" s="1"/>
      <c r="AH3683" s="1"/>
      <c r="AI3683" s="1"/>
      <c r="AJ3683" s="1"/>
      <c r="AK3683" s="1"/>
      <c r="AL3683" s="1"/>
      <c r="AM3683" s="1"/>
      <c r="AN3683" s="1"/>
      <c r="AO3683" s="1"/>
      <c r="AP3683" s="1"/>
      <c r="AQ3683" s="1"/>
      <c r="AR3683" s="1"/>
      <c r="AS3683" s="1"/>
      <c r="AT3683" s="1"/>
      <c r="AU3683" s="1"/>
      <c r="AV3683" s="1"/>
      <c r="AW3683" s="1"/>
      <c r="AX3683" s="1"/>
      <c r="AY3683" s="1"/>
      <c r="AZ3683" s="1"/>
      <c r="BA3683" s="1"/>
      <c r="BB3683" s="1"/>
      <c r="BC3683" s="1"/>
      <c r="BD3683" s="1"/>
      <c r="BE3683" s="1"/>
      <c r="BF3683" s="1"/>
      <c r="BG3683" s="1"/>
      <c r="BH3683" s="1"/>
      <c r="BI3683" s="1"/>
      <c r="BJ3683" s="1"/>
      <c r="BK3683" s="1"/>
      <c r="BL3683" s="1"/>
      <c r="BM3683" s="1"/>
      <c r="BN3683" s="1"/>
      <c r="BO3683" s="1"/>
      <c r="BP3683" s="1"/>
      <c r="BQ3683" s="1"/>
      <c r="BR3683" s="1"/>
      <c r="BS3683" s="1"/>
      <c r="BT3683" s="1"/>
      <c r="BU3683" s="1"/>
      <c r="BV3683" s="1"/>
      <c r="BW3683" s="1"/>
      <c r="BX3683" s="1"/>
      <c r="BY3683" s="1"/>
      <c r="BZ3683" s="1"/>
      <c r="CA3683" s="1"/>
      <c r="CB3683" s="1"/>
      <c r="CC3683" s="1"/>
      <c r="CD3683" s="1"/>
      <c r="CE3683" s="1"/>
      <c r="CF3683" s="1"/>
      <c r="CG3683" s="1"/>
      <c r="CH3683" s="1"/>
      <c r="CI3683" s="1"/>
      <c r="CJ3683" s="1"/>
      <c r="CK3683" s="1"/>
      <c r="CL3683" s="1"/>
      <c r="CM3683" s="1"/>
      <c r="CN3683" s="1"/>
      <c r="CO3683" s="1"/>
      <c r="CP3683" s="1"/>
      <c r="CQ3683" s="1"/>
      <c r="CR3683" s="1"/>
      <c r="CS3683" s="1"/>
      <c r="CT3683" s="1"/>
      <c r="CU3683" s="1"/>
      <c r="CV3683" s="1"/>
      <c r="CW3683" s="1"/>
      <c r="CX3683" s="1"/>
      <c r="CY3683" s="1"/>
      <c r="CZ3683" s="1"/>
      <c r="DA3683" s="1"/>
      <c r="DB3683" s="1"/>
      <c r="DC3683" s="1"/>
      <c r="DD3683" s="1"/>
      <c r="DE3683" s="1"/>
      <c r="DF3683" s="1"/>
      <c r="DG3683" s="1"/>
      <c r="DH3683" s="1"/>
      <c r="DI3683" s="1"/>
      <c r="DJ3683" s="1"/>
      <c r="DK3683" s="1"/>
      <c r="DL3683" s="1"/>
      <c r="DM3683" s="1"/>
      <c r="DN3683" s="1"/>
      <c r="DO3683" s="1"/>
      <c r="DP3683" s="1"/>
      <c r="DQ3683" s="1"/>
      <c r="DR3683" s="1"/>
      <c r="DS3683" s="1"/>
      <c r="DT3683" s="1"/>
      <c r="DU3683" s="1"/>
      <c r="DV3683" s="1"/>
      <c r="DW3683" s="1"/>
      <c r="DX3683" s="1"/>
      <c r="DY3683" s="1"/>
      <c r="DZ3683" s="1"/>
      <c r="EA3683" s="1"/>
      <c r="EB3683" s="1"/>
      <c r="EC3683" s="1"/>
      <c r="ED3683" s="1"/>
      <c r="EE3683" s="1"/>
      <c r="EF3683" s="1"/>
      <c r="EG3683" s="1"/>
      <c r="EH3683" s="1"/>
      <c r="EI3683" s="1"/>
      <c r="EJ3683" s="1"/>
      <c r="EK3683" s="1"/>
      <c r="EL3683" s="1"/>
      <c r="EM3683" s="1"/>
      <c r="EN3683" s="1"/>
      <c r="EO3683" s="1"/>
      <c r="EP3683" s="1"/>
      <c r="EQ3683" s="1"/>
      <c r="ER3683" s="1"/>
      <c r="ES3683" s="1"/>
      <c r="ET3683" s="1"/>
      <c r="EU3683" s="1"/>
      <c r="EV3683" s="1"/>
      <c r="EW3683" s="1"/>
      <c r="EX3683" s="1"/>
      <c r="EY3683" s="1"/>
      <c r="EZ3683" s="1"/>
      <c r="FA3683" s="1"/>
      <c r="FB3683" s="1"/>
      <c r="FC3683" s="1"/>
      <c r="FD3683" s="1"/>
      <c r="FE3683" s="1"/>
      <c r="FF3683" s="1"/>
      <c r="FG3683" s="1"/>
      <c r="FH3683" s="1"/>
      <c r="FI3683" s="1"/>
      <c r="FJ3683" s="1"/>
      <c r="FK3683" s="1"/>
      <c r="FL3683" s="1"/>
      <c r="FM3683" s="1"/>
      <c r="FN3683" s="1"/>
      <c r="FO3683" s="1"/>
      <c r="FP3683" s="1"/>
      <c r="FQ3683" s="1"/>
      <c r="FR3683" s="1"/>
      <c r="FS3683" s="1"/>
      <c r="FT3683" s="1"/>
      <c r="FU3683" s="1"/>
      <c r="FV3683" s="1"/>
      <c r="FW3683" s="1"/>
      <c r="FX3683" s="1"/>
      <c r="FY3683" s="1"/>
      <c r="FZ3683" s="1"/>
      <c r="GA3683" s="1"/>
      <c r="GB3683" s="1"/>
      <c r="GC3683" s="1"/>
      <c r="GD3683" s="1"/>
      <c r="GE3683" s="1"/>
      <c r="GF3683" s="1"/>
      <c r="GG3683" s="1"/>
      <c r="GH3683" s="1"/>
      <c r="GI3683" s="1"/>
      <c r="GJ3683" s="1"/>
      <c r="GK3683" s="1"/>
      <c r="GL3683" s="1"/>
      <c r="GM3683" s="1"/>
      <c r="GN3683" s="1"/>
      <c r="GO3683" s="1"/>
    </row>
    <row r="3684" spans="1:197" s="40" customFormat="1" x14ac:dyDescent="0.25">
      <c r="A3684" s="41"/>
      <c r="B3684" s="4"/>
      <c r="C3684" s="41"/>
      <c r="D3684" s="42"/>
      <c r="E3684" s="42"/>
      <c r="F3684" s="42"/>
      <c r="G3684" s="1"/>
      <c r="H3684" s="1"/>
      <c r="I3684" s="1"/>
      <c r="J3684" s="1"/>
      <c r="K3684" s="1"/>
      <c r="L3684" s="1"/>
      <c r="M3684" s="2"/>
      <c r="N3684" s="1"/>
      <c r="O3684" s="1"/>
      <c r="P3684" s="1"/>
      <c r="Q3684" s="1"/>
      <c r="R3684" s="1"/>
      <c r="S3684" s="1"/>
      <c r="T3684" s="1"/>
      <c r="U3684" s="1"/>
      <c r="V3684" s="1"/>
      <c r="W3684" s="1"/>
      <c r="X3684" s="1"/>
      <c r="Y3684" s="1"/>
      <c r="Z3684" s="1"/>
      <c r="AA3684" s="1"/>
      <c r="AB3684" s="1"/>
      <c r="AC3684" s="1"/>
      <c r="AD3684" s="1"/>
      <c r="AE3684" s="1"/>
      <c r="AF3684" s="1"/>
      <c r="AG3684" s="1"/>
      <c r="AH3684" s="1"/>
      <c r="AI3684" s="1"/>
      <c r="AJ3684" s="1"/>
      <c r="AK3684" s="1"/>
      <c r="AL3684" s="1"/>
      <c r="AM3684" s="1"/>
      <c r="AN3684" s="1"/>
      <c r="AO3684" s="1"/>
      <c r="AP3684" s="1"/>
      <c r="AQ3684" s="1"/>
      <c r="AR3684" s="1"/>
      <c r="AS3684" s="1"/>
      <c r="AT3684" s="1"/>
      <c r="AU3684" s="1"/>
      <c r="AV3684" s="1"/>
      <c r="AW3684" s="1"/>
      <c r="AX3684" s="1"/>
      <c r="AY3684" s="1"/>
      <c r="AZ3684" s="1"/>
      <c r="BA3684" s="1"/>
      <c r="BB3684" s="1"/>
      <c r="BC3684" s="1"/>
      <c r="BD3684" s="1"/>
      <c r="BE3684" s="1"/>
      <c r="BF3684" s="1"/>
      <c r="BG3684" s="1"/>
      <c r="BH3684" s="1"/>
      <c r="BI3684" s="1"/>
      <c r="BJ3684" s="1"/>
      <c r="BK3684" s="1"/>
      <c r="BL3684" s="1"/>
      <c r="BM3684" s="1"/>
      <c r="BN3684" s="1"/>
      <c r="BO3684" s="1"/>
      <c r="BP3684" s="1"/>
      <c r="BQ3684" s="1"/>
      <c r="BR3684" s="1"/>
      <c r="BS3684" s="1"/>
      <c r="BT3684" s="1"/>
      <c r="BU3684" s="1"/>
      <c r="BV3684" s="1"/>
      <c r="BW3684" s="1"/>
      <c r="BX3684" s="1"/>
      <c r="BY3684" s="1"/>
      <c r="BZ3684" s="1"/>
      <c r="CA3684" s="1"/>
      <c r="CB3684" s="1"/>
      <c r="CC3684" s="1"/>
      <c r="CD3684" s="1"/>
      <c r="CE3684" s="1"/>
      <c r="CF3684" s="1"/>
      <c r="CG3684" s="1"/>
      <c r="CH3684" s="1"/>
      <c r="CI3684" s="1"/>
      <c r="CJ3684" s="1"/>
      <c r="CK3684" s="1"/>
      <c r="CL3684" s="1"/>
      <c r="CM3684" s="1"/>
      <c r="CN3684" s="1"/>
      <c r="CO3684" s="1"/>
      <c r="CP3684" s="1"/>
      <c r="CQ3684" s="1"/>
      <c r="CR3684" s="1"/>
      <c r="CS3684" s="1"/>
      <c r="CT3684" s="1"/>
      <c r="CU3684" s="1"/>
      <c r="CV3684" s="1"/>
      <c r="CW3684" s="1"/>
      <c r="CX3684" s="1"/>
      <c r="CY3684" s="1"/>
      <c r="CZ3684" s="1"/>
      <c r="DA3684" s="1"/>
      <c r="DB3684" s="1"/>
      <c r="DC3684" s="1"/>
      <c r="DD3684" s="1"/>
      <c r="DE3684" s="1"/>
      <c r="DF3684" s="1"/>
      <c r="DG3684" s="1"/>
      <c r="DH3684" s="1"/>
      <c r="DI3684" s="1"/>
      <c r="DJ3684" s="1"/>
      <c r="DK3684" s="1"/>
      <c r="DL3684" s="1"/>
      <c r="DM3684" s="1"/>
      <c r="DN3684" s="1"/>
      <c r="DO3684" s="1"/>
      <c r="DP3684" s="1"/>
      <c r="DQ3684" s="1"/>
      <c r="DR3684" s="1"/>
      <c r="DS3684" s="1"/>
      <c r="DT3684" s="1"/>
      <c r="DU3684" s="1"/>
      <c r="DV3684" s="1"/>
      <c r="DW3684" s="1"/>
      <c r="DX3684" s="1"/>
      <c r="DY3684" s="1"/>
      <c r="DZ3684" s="1"/>
      <c r="EA3684" s="1"/>
      <c r="EB3684" s="1"/>
      <c r="EC3684" s="1"/>
      <c r="ED3684" s="1"/>
      <c r="EE3684" s="1"/>
      <c r="EF3684" s="1"/>
      <c r="EG3684" s="1"/>
      <c r="EH3684" s="1"/>
      <c r="EI3684" s="1"/>
      <c r="EJ3684" s="1"/>
      <c r="EK3684" s="1"/>
      <c r="EL3684" s="1"/>
      <c r="EM3684" s="1"/>
      <c r="EN3684" s="1"/>
      <c r="EO3684" s="1"/>
      <c r="EP3684" s="1"/>
      <c r="EQ3684" s="1"/>
      <c r="ER3684" s="1"/>
      <c r="ES3684" s="1"/>
      <c r="ET3684" s="1"/>
      <c r="EU3684" s="1"/>
      <c r="EV3684" s="1"/>
      <c r="EW3684" s="1"/>
      <c r="EX3684" s="1"/>
      <c r="EY3684" s="1"/>
      <c r="EZ3684" s="1"/>
      <c r="FA3684" s="1"/>
      <c r="FB3684" s="1"/>
      <c r="FC3684" s="1"/>
      <c r="FD3684" s="1"/>
      <c r="FE3684" s="1"/>
      <c r="FF3684" s="1"/>
      <c r="FG3684" s="1"/>
      <c r="FH3684" s="1"/>
      <c r="FI3684" s="1"/>
      <c r="FJ3684" s="1"/>
      <c r="FK3684" s="1"/>
      <c r="FL3684" s="1"/>
      <c r="FM3684" s="1"/>
      <c r="FN3684" s="1"/>
      <c r="FO3684" s="1"/>
      <c r="FP3684" s="1"/>
      <c r="FQ3684" s="1"/>
      <c r="FR3684" s="1"/>
      <c r="FS3684" s="1"/>
      <c r="FT3684" s="1"/>
      <c r="FU3684" s="1"/>
      <c r="FV3684" s="1"/>
      <c r="FW3684" s="1"/>
      <c r="FX3684" s="1"/>
      <c r="FY3684" s="1"/>
      <c r="FZ3684" s="1"/>
      <c r="GA3684" s="1"/>
      <c r="GB3684" s="1"/>
      <c r="GC3684" s="1"/>
      <c r="GD3684" s="1"/>
      <c r="GE3684" s="1"/>
      <c r="GF3684" s="1"/>
      <c r="GG3684" s="1"/>
      <c r="GH3684" s="1"/>
      <c r="GI3684" s="1"/>
      <c r="GJ3684" s="1"/>
      <c r="GK3684" s="1"/>
      <c r="GL3684" s="1"/>
      <c r="GM3684" s="1"/>
      <c r="GN3684" s="1"/>
      <c r="GO3684" s="1"/>
    </row>
    <row r="3685" spans="1:197" s="40" customFormat="1" x14ac:dyDescent="0.25">
      <c r="A3685" s="41"/>
      <c r="B3685" s="4"/>
      <c r="C3685" s="41"/>
      <c r="D3685" s="42"/>
      <c r="E3685" s="42"/>
      <c r="F3685" s="42"/>
      <c r="G3685" s="1"/>
      <c r="H3685" s="1"/>
      <c r="I3685" s="1"/>
      <c r="J3685" s="1"/>
      <c r="K3685" s="1"/>
      <c r="L3685" s="1"/>
      <c r="M3685" s="2"/>
      <c r="N3685" s="1"/>
      <c r="O3685" s="1"/>
      <c r="P3685" s="1"/>
      <c r="Q3685" s="1"/>
      <c r="R3685" s="1"/>
      <c r="S3685" s="1"/>
      <c r="T3685" s="1"/>
      <c r="U3685" s="1"/>
      <c r="V3685" s="1"/>
      <c r="W3685" s="1"/>
      <c r="X3685" s="1"/>
      <c r="Y3685" s="1"/>
      <c r="Z3685" s="1"/>
      <c r="AA3685" s="1"/>
      <c r="AB3685" s="1"/>
      <c r="AC3685" s="1"/>
      <c r="AD3685" s="1"/>
      <c r="AE3685" s="1"/>
      <c r="AF3685" s="1"/>
      <c r="AG3685" s="1"/>
      <c r="AH3685" s="1"/>
      <c r="AI3685" s="1"/>
      <c r="AJ3685" s="1"/>
      <c r="AK3685" s="1"/>
      <c r="AL3685" s="1"/>
      <c r="AM3685" s="1"/>
      <c r="AN3685" s="1"/>
      <c r="AO3685" s="1"/>
      <c r="AP3685" s="1"/>
      <c r="AQ3685" s="1"/>
      <c r="AR3685" s="1"/>
      <c r="AS3685" s="1"/>
      <c r="AT3685" s="1"/>
      <c r="AU3685" s="1"/>
      <c r="AV3685" s="1"/>
      <c r="AW3685" s="1"/>
      <c r="AX3685" s="1"/>
      <c r="AY3685" s="1"/>
      <c r="AZ3685" s="1"/>
      <c r="BA3685" s="1"/>
      <c r="BB3685" s="1"/>
      <c r="BC3685" s="1"/>
      <c r="BD3685" s="1"/>
      <c r="BE3685" s="1"/>
      <c r="BF3685" s="1"/>
      <c r="BG3685" s="1"/>
      <c r="BH3685" s="1"/>
      <c r="BI3685" s="1"/>
      <c r="BJ3685" s="1"/>
      <c r="BK3685" s="1"/>
      <c r="BL3685" s="1"/>
      <c r="BM3685" s="1"/>
      <c r="BN3685" s="1"/>
      <c r="BO3685" s="1"/>
      <c r="BP3685" s="1"/>
      <c r="BQ3685" s="1"/>
      <c r="BR3685" s="1"/>
      <c r="BS3685" s="1"/>
      <c r="BT3685" s="1"/>
      <c r="BU3685" s="1"/>
      <c r="BV3685" s="1"/>
      <c r="BW3685" s="1"/>
      <c r="BX3685" s="1"/>
      <c r="BY3685" s="1"/>
      <c r="BZ3685" s="1"/>
      <c r="CA3685" s="1"/>
      <c r="CB3685" s="1"/>
      <c r="CC3685" s="1"/>
      <c r="CD3685" s="1"/>
      <c r="CE3685" s="1"/>
      <c r="CF3685" s="1"/>
      <c r="CG3685" s="1"/>
      <c r="CH3685" s="1"/>
      <c r="CI3685" s="1"/>
      <c r="CJ3685" s="1"/>
      <c r="CK3685" s="1"/>
      <c r="CL3685" s="1"/>
      <c r="CM3685" s="1"/>
      <c r="CN3685" s="1"/>
      <c r="CO3685" s="1"/>
      <c r="CP3685" s="1"/>
      <c r="CQ3685" s="1"/>
      <c r="CR3685" s="1"/>
      <c r="CS3685" s="1"/>
      <c r="CT3685" s="1"/>
      <c r="CU3685" s="1"/>
      <c r="CV3685" s="1"/>
      <c r="CW3685" s="1"/>
      <c r="CX3685" s="1"/>
      <c r="CY3685" s="1"/>
      <c r="CZ3685" s="1"/>
      <c r="DA3685" s="1"/>
      <c r="DB3685" s="1"/>
      <c r="DC3685" s="1"/>
      <c r="DD3685" s="1"/>
      <c r="DE3685" s="1"/>
      <c r="DF3685" s="1"/>
      <c r="DG3685" s="1"/>
      <c r="DH3685" s="1"/>
      <c r="DI3685" s="1"/>
      <c r="DJ3685" s="1"/>
      <c r="DK3685" s="1"/>
      <c r="DL3685" s="1"/>
      <c r="DM3685" s="1"/>
      <c r="DN3685" s="1"/>
      <c r="DO3685" s="1"/>
      <c r="DP3685" s="1"/>
      <c r="DQ3685" s="1"/>
      <c r="DR3685" s="1"/>
      <c r="DS3685" s="1"/>
      <c r="DT3685" s="1"/>
      <c r="DU3685" s="1"/>
      <c r="DV3685" s="1"/>
      <c r="DW3685" s="1"/>
      <c r="DX3685" s="1"/>
      <c r="DY3685" s="1"/>
      <c r="DZ3685" s="1"/>
      <c r="EA3685" s="1"/>
      <c r="EB3685" s="1"/>
      <c r="EC3685" s="1"/>
      <c r="ED3685" s="1"/>
      <c r="EE3685" s="1"/>
      <c r="EF3685" s="1"/>
      <c r="EG3685" s="1"/>
      <c r="EH3685" s="1"/>
      <c r="EI3685" s="1"/>
      <c r="EJ3685" s="1"/>
      <c r="EK3685" s="1"/>
      <c r="EL3685" s="1"/>
      <c r="EM3685" s="1"/>
      <c r="EN3685" s="1"/>
      <c r="EO3685" s="1"/>
      <c r="EP3685" s="1"/>
      <c r="EQ3685" s="1"/>
      <c r="ER3685" s="1"/>
      <c r="ES3685" s="1"/>
      <c r="ET3685" s="1"/>
      <c r="EU3685" s="1"/>
      <c r="EV3685" s="1"/>
      <c r="EW3685" s="1"/>
      <c r="EX3685" s="1"/>
      <c r="EY3685" s="1"/>
      <c r="EZ3685" s="1"/>
      <c r="FA3685" s="1"/>
      <c r="FB3685" s="1"/>
      <c r="FC3685" s="1"/>
      <c r="FD3685" s="1"/>
      <c r="FE3685" s="1"/>
      <c r="FF3685" s="1"/>
      <c r="FG3685" s="1"/>
      <c r="FH3685" s="1"/>
      <c r="FI3685" s="1"/>
      <c r="FJ3685" s="1"/>
      <c r="FK3685" s="1"/>
      <c r="FL3685" s="1"/>
      <c r="FM3685" s="1"/>
      <c r="FN3685" s="1"/>
      <c r="FO3685" s="1"/>
      <c r="FP3685" s="1"/>
      <c r="FQ3685" s="1"/>
      <c r="FR3685" s="1"/>
      <c r="FS3685" s="1"/>
      <c r="FT3685" s="1"/>
      <c r="FU3685" s="1"/>
      <c r="FV3685" s="1"/>
      <c r="FW3685" s="1"/>
      <c r="FX3685" s="1"/>
      <c r="FY3685" s="1"/>
      <c r="FZ3685" s="1"/>
      <c r="GA3685" s="1"/>
      <c r="GB3685" s="1"/>
      <c r="GC3685" s="1"/>
      <c r="GD3685" s="1"/>
      <c r="GE3685" s="1"/>
      <c r="GF3685" s="1"/>
      <c r="GG3685" s="1"/>
      <c r="GH3685" s="1"/>
      <c r="GI3685" s="1"/>
      <c r="GJ3685" s="1"/>
      <c r="GK3685" s="1"/>
      <c r="GL3685" s="1"/>
      <c r="GM3685" s="1"/>
      <c r="GN3685" s="1"/>
      <c r="GO3685" s="1"/>
    </row>
    <row r="3686" spans="1:197" s="40" customFormat="1" x14ac:dyDescent="0.25">
      <c r="A3686" s="41"/>
      <c r="B3686" s="4"/>
      <c r="C3686" s="41"/>
      <c r="D3686" s="42"/>
      <c r="E3686" s="42"/>
      <c r="F3686" s="42"/>
      <c r="G3686" s="1"/>
      <c r="H3686" s="1"/>
      <c r="I3686" s="1"/>
      <c r="J3686" s="1"/>
      <c r="K3686" s="1"/>
      <c r="L3686" s="1"/>
      <c r="M3686" s="2"/>
      <c r="N3686" s="1"/>
      <c r="O3686" s="1"/>
      <c r="P3686" s="1"/>
      <c r="Q3686" s="1"/>
      <c r="R3686" s="1"/>
      <c r="S3686" s="1"/>
      <c r="T3686" s="1"/>
      <c r="U3686" s="1"/>
      <c r="V3686" s="1"/>
      <c r="W3686" s="1"/>
      <c r="X3686" s="1"/>
      <c r="Y3686" s="1"/>
      <c r="Z3686" s="1"/>
      <c r="AA3686" s="1"/>
      <c r="AB3686" s="1"/>
      <c r="AC3686" s="1"/>
      <c r="AD3686" s="1"/>
      <c r="AE3686" s="1"/>
      <c r="AF3686" s="1"/>
      <c r="AG3686" s="1"/>
      <c r="AH3686" s="1"/>
      <c r="AI3686" s="1"/>
      <c r="AJ3686" s="1"/>
      <c r="AK3686" s="1"/>
      <c r="AL3686" s="1"/>
      <c r="AM3686" s="1"/>
      <c r="AN3686" s="1"/>
      <c r="AO3686" s="1"/>
      <c r="AP3686" s="1"/>
      <c r="AQ3686" s="1"/>
      <c r="AR3686" s="1"/>
      <c r="AS3686" s="1"/>
      <c r="AT3686" s="1"/>
      <c r="AU3686" s="1"/>
      <c r="AV3686" s="1"/>
      <c r="AW3686" s="1"/>
      <c r="AX3686" s="1"/>
      <c r="AY3686" s="1"/>
      <c r="AZ3686" s="1"/>
      <c r="BA3686" s="1"/>
      <c r="BB3686" s="1"/>
      <c r="BC3686" s="1"/>
      <c r="BD3686" s="1"/>
      <c r="BE3686" s="1"/>
      <c r="BF3686" s="1"/>
      <c r="BG3686" s="1"/>
      <c r="BH3686" s="1"/>
      <c r="BI3686" s="1"/>
      <c r="BJ3686" s="1"/>
      <c r="BK3686" s="1"/>
      <c r="BL3686" s="1"/>
      <c r="BM3686" s="1"/>
      <c r="BN3686" s="1"/>
      <c r="BO3686" s="1"/>
      <c r="BP3686" s="1"/>
      <c r="BQ3686" s="1"/>
      <c r="BR3686" s="1"/>
      <c r="BS3686" s="1"/>
      <c r="BT3686" s="1"/>
      <c r="BU3686" s="1"/>
      <c r="BV3686" s="1"/>
      <c r="BW3686" s="1"/>
      <c r="BX3686" s="1"/>
      <c r="BY3686" s="1"/>
      <c r="BZ3686" s="1"/>
      <c r="CA3686" s="1"/>
      <c r="CB3686" s="1"/>
      <c r="CC3686" s="1"/>
      <c r="CD3686" s="1"/>
      <c r="CE3686" s="1"/>
      <c r="CF3686" s="1"/>
      <c r="CG3686" s="1"/>
      <c r="CH3686" s="1"/>
      <c r="CI3686" s="1"/>
      <c r="CJ3686" s="1"/>
      <c r="CK3686" s="1"/>
      <c r="CL3686" s="1"/>
      <c r="CM3686" s="1"/>
      <c r="CN3686" s="1"/>
      <c r="CO3686" s="1"/>
      <c r="CP3686" s="1"/>
      <c r="CQ3686" s="1"/>
      <c r="CR3686" s="1"/>
      <c r="CS3686" s="1"/>
      <c r="CT3686" s="1"/>
      <c r="CU3686" s="1"/>
      <c r="CV3686" s="1"/>
      <c r="CW3686" s="1"/>
      <c r="CX3686" s="1"/>
      <c r="CY3686" s="1"/>
      <c r="CZ3686" s="1"/>
      <c r="DA3686" s="1"/>
      <c r="DB3686" s="1"/>
      <c r="DC3686" s="1"/>
      <c r="DD3686" s="1"/>
      <c r="DE3686" s="1"/>
      <c r="DF3686" s="1"/>
      <c r="DG3686" s="1"/>
      <c r="DH3686" s="1"/>
      <c r="DI3686" s="1"/>
      <c r="DJ3686" s="1"/>
      <c r="DK3686" s="1"/>
      <c r="DL3686" s="1"/>
      <c r="DM3686" s="1"/>
      <c r="DN3686" s="1"/>
      <c r="DO3686" s="1"/>
      <c r="DP3686" s="1"/>
      <c r="DQ3686" s="1"/>
      <c r="DR3686" s="1"/>
      <c r="DS3686" s="1"/>
      <c r="DT3686" s="1"/>
      <c r="DU3686" s="1"/>
      <c r="DV3686" s="1"/>
      <c r="DW3686" s="1"/>
      <c r="DX3686" s="1"/>
      <c r="DY3686" s="1"/>
      <c r="DZ3686" s="1"/>
      <c r="EA3686" s="1"/>
      <c r="EB3686" s="1"/>
      <c r="EC3686" s="1"/>
      <c r="ED3686" s="1"/>
      <c r="EE3686" s="1"/>
      <c r="EF3686" s="1"/>
      <c r="EG3686" s="1"/>
      <c r="EH3686" s="1"/>
      <c r="EI3686" s="1"/>
      <c r="EJ3686" s="1"/>
      <c r="EK3686" s="1"/>
      <c r="EL3686" s="1"/>
      <c r="EM3686" s="1"/>
      <c r="EN3686" s="1"/>
      <c r="EO3686" s="1"/>
      <c r="EP3686" s="1"/>
      <c r="EQ3686" s="1"/>
      <c r="ER3686" s="1"/>
      <c r="ES3686" s="1"/>
      <c r="ET3686" s="1"/>
      <c r="EU3686" s="1"/>
      <c r="EV3686" s="1"/>
      <c r="EW3686" s="1"/>
      <c r="EX3686" s="1"/>
      <c r="EY3686" s="1"/>
      <c r="EZ3686" s="1"/>
      <c r="FA3686" s="1"/>
      <c r="FB3686" s="1"/>
      <c r="FC3686" s="1"/>
      <c r="FD3686" s="1"/>
      <c r="FE3686" s="1"/>
      <c r="FF3686" s="1"/>
      <c r="FG3686" s="1"/>
      <c r="FH3686" s="1"/>
      <c r="FI3686" s="1"/>
      <c r="FJ3686" s="1"/>
      <c r="FK3686" s="1"/>
      <c r="FL3686" s="1"/>
      <c r="FM3686" s="1"/>
      <c r="FN3686" s="1"/>
      <c r="FO3686" s="1"/>
      <c r="FP3686" s="1"/>
      <c r="FQ3686" s="1"/>
      <c r="FR3686" s="1"/>
      <c r="FS3686" s="1"/>
      <c r="FT3686" s="1"/>
      <c r="FU3686" s="1"/>
      <c r="FV3686" s="1"/>
      <c r="FW3686" s="1"/>
      <c r="FX3686" s="1"/>
      <c r="FY3686" s="1"/>
      <c r="FZ3686" s="1"/>
      <c r="GA3686" s="1"/>
      <c r="GB3686" s="1"/>
      <c r="GC3686" s="1"/>
      <c r="GD3686" s="1"/>
      <c r="GE3686" s="1"/>
      <c r="GF3686" s="1"/>
      <c r="GG3686" s="1"/>
      <c r="GH3686" s="1"/>
      <c r="GI3686" s="1"/>
      <c r="GJ3686" s="1"/>
      <c r="GK3686" s="1"/>
      <c r="GL3686" s="1"/>
      <c r="GM3686" s="1"/>
      <c r="GN3686" s="1"/>
      <c r="GO3686" s="1"/>
    </row>
    <row r="3687" spans="1:197" s="40" customFormat="1" x14ac:dyDescent="0.25">
      <c r="A3687" s="41"/>
      <c r="B3687" s="4"/>
      <c r="C3687" s="41"/>
      <c r="D3687" s="42"/>
      <c r="E3687" s="42"/>
      <c r="F3687" s="42"/>
      <c r="G3687" s="1"/>
      <c r="H3687" s="1"/>
      <c r="I3687" s="1"/>
      <c r="J3687" s="1"/>
      <c r="K3687" s="1"/>
      <c r="L3687" s="1"/>
      <c r="M3687" s="2"/>
      <c r="N3687" s="1"/>
      <c r="O3687" s="1"/>
      <c r="P3687" s="1"/>
      <c r="Q3687" s="1"/>
      <c r="R3687" s="1"/>
      <c r="S3687" s="1"/>
      <c r="T3687" s="1"/>
      <c r="U3687" s="1"/>
      <c r="V3687" s="1"/>
      <c r="W3687" s="1"/>
      <c r="X3687" s="1"/>
      <c r="Y3687" s="1"/>
      <c r="Z3687" s="1"/>
      <c r="AA3687" s="1"/>
      <c r="AB3687" s="1"/>
      <c r="AC3687" s="1"/>
      <c r="AD3687" s="1"/>
      <c r="AE3687" s="1"/>
      <c r="AF3687" s="1"/>
      <c r="AG3687" s="1"/>
      <c r="AH3687" s="1"/>
      <c r="AI3687" s="1"/>
      <c r="AJ3687" s="1"/>
      <c r="AK3687" s="1"/>
      <c r="AL3687" s="1"/>
      <c r="AM3687" s="1"/>
      <c r="AN3687" s="1"/>
      <c r="AO3687" s="1"/>
      <c r="AP3687" s="1"/>
      <c r="AQ3687" s="1"/>
      <c r="AR3687" s="1"/>
      <c r="AS3687" s="1"/>
      <c r="AT3687" s="1"/>
      <c r="AU3687" s="1"/>
      <c r="AV3687" s="1"/>
      <c r="AW3687" s="1"/>
      <c r="AX3687" s="1"/>
      <c r="AY3687" s="1"/>
      <c r="AZ3687" s="1"/>
      <c r="BA3687" s="1"/>
      <c r="BB3687" s="1"/>
      <c r="BC3687" s="1"/>
      <c r="BD3687" s="1"/>
      <c r="BE3687" s="1"/>
      <c r="BF3687" s="1"/>
      <c r="BG3687" s="1"/>
      <c r="BH3687" s="1"/>
      <c r="BI3687" s="1"/>
      <c r="BJ3687" s="1"/>
      <c r="BK3687" s="1"/>
      <c r="BL3687" s="1"/>
      <c r="BM3687" s="1"/>
      <c r="BN3687" s="1"/>
      <c r="BO3687" s="1"/>
      <c r="BP3687" s="1"/>
      <c r="BQ3687" s="1"/>
      <c r="BR3687" s="1"/>
      <c r="BS3687" s="1"/>
      <c r="BT3687" s="1"/>
      <c r="BU3687" s="1"/>
      <c r="BV3687" s="1"/>
      <c r="BW3687" s="1"/>
      <c r="BX3687" s="1"/>
      <c r="BY3687" s="1"/>
      <c r="BZ3687" s="1"/>
      <c r="CA3687" s="1"/>
      <c r="CB3687" s="1"/>
      <c r="CC3687" s="1"/>
      <c r="CD3687" s="1"/>
      <c r="CE3687" s="1"/>
      <c r="CF3687" s="1"/>
      <c r="CG3687" s="1"/>
      <c r="CH3687" s="1"/>
      <c r="CI3687" s="1"/>
      <c r="CJ3687" s="1"/>
      <c r="CK3687" s="1"/>
      <c r="CL3687" s="1"/>
      <c r="CM3687" s="1"/>
      <c r="CN3687" s="1"/>
      <c r="CO3687" s="1"/>
      <c r="CP3687" s="1"/>
      <c r="CQ3687" s="1"/>
      <c r="CR3687" s="1"/>
      <c r="CS3687" s="1"/>
      <c r="CT3687" s="1"/>
      <c r="CU3687" s="1"/>
      <c r="CV3687" s="1"/>
      <c r="CW3687" s="1"/>
      <c r="CX3687" s="1"/>
      <c r="CY3687" s="1"/>
      <c r="CZ3687" s="1"/>
      <c r="DA3687" s="1"/>
      <c r="DB3687" s="1"/>
      <c r="DC3687" s="1"/>
      <c r="DD3687" s="1"/>
      <c r="DE3687" s="1"/>
      <c r="DF3687" s="1"/>
      <c r="DG3687" s="1"/>
      <c r="DH3687" s="1"/>
      <c r="DI3687" s="1"/>
      <c r="DJ3687" s="1"/>
      <c r="DK3687" s="1"/>
      <c r="DL3687" s="1"/>
      <c r="DM3687" s="1"/>
      <c r="DN3687" s="1"/>
      <c r="DO3687" s="1"/>
      <c r="DP3687" s="1"/>
      <c r="DQ3687" s="1"/>
      <c r="DR3687" s="1"/>
      <c r="DS3687" s="1"/>
      <c r="DT3687" s="1"/>
      <c r="DU3687" s="1"/>
      <c r="DV3687" s="1"/>
      <c r="DW3687" s="1"/>
      <c r="DX3687" s="1"/>
      <c r="DY3687" s="1"/>
      <c r="DZ3687" s="1"/>
      <c r="EA3687" s="1"/>
      <c r="EB3687" s="1"/>
      <c r="EC3687" s="1"/>
      <c r="ED3687" s="1"/>
      <c r="EE3687" s="1"/>
      <c r="EF3687" s="1"/>
      <c r="EG3687" s="1"/>
      <c r="EH3687" s="1"/>
      <c r="EI3687" s="1"/>
      <c r="EJ3687" s="1"/>
      <c r="EK3687" s="1"/>
      <c r="EL3687" s="1"/>
      <c r="EM3687" s="1"/>
      <c r="EN3687" s="1"/>
      <c r="EO3687" s="1"/>
      <c r="EP3687" s="1"/>
      <c r="EQ3687" s="1"/>
      <c r="ER3687" s="1"/>
      <c r="ES3687" s="1"/>
      <c r="ET3687" s="1"/>
      <c r="EU3687" s="1"/>
      <c r="EV3687" s="1"/>
      <c r="EW3687" s="1"/>
      <c r="EX3687" s="1"/>
      <c r="EY3687" s="1"/>
      <c r="EZ3687" s="1"/>
      <c r="FA3687" s="1"/>
      <c r="FB3687" s="1"/>
      <c r="FC3687" s="1"/>
      <c r="FD3687" s="1"/>
      <c r="FE3687" s="1"/>
      <c r="FF3687" s="1"/>
      <c r="FG3687" s="1"/>
      <c r="FH3687" s="1"/>
      <c r="FI3687" s="1"/>
      <c r="FJ3687" s="1"/>
      <c r="FK3687" s="1"/>
      <c r="FL3687" s="1"/>
      <c r="FM3687" s="1"/>
      <c r="FN3687" s="1"/>
      <c r="FO3687" s="1"/>
      <c r="FP3687" s="1"/>
      <c r="FQ3687" s="1"/>
      <c r="FR3687" s="1"/>
      <c r="FS3687" s="1"/>
      <c r="FT3687" s="1"/>
      <c r="FU3687" s="1"/>
      <c r="FV3687" s="1"/>
      <c r="FW3687" s="1"/>
      <c r="FX3687" s="1"/>
      <c r="FY3687" s="1"/>
      <c r="FZ3687" s="1"/>
      <c r="GA3687" s="1"/>
      <c r="GB3687" s="1"/>
      <c r="GC3687" s="1"/>
      <c r="GD3687" s="1"/>
      <c r="GE3687" s="1"/>
      <c r="GF3687" s="1"/>
      <c r="GG3687" s="1"/>
      <c r="GH3687" s="1"/>
      <c r="GI3687" s="1"/>
      <c r="GJ3687" s="1"/>
      <c r="GK3687" s="1"/>
      <c r="GL3687" s="1"/>
      <c r="GM3687" s="1"/>
      <c r="GN3687" s="1"/>
      <c r="GO3687" s="1"/>
    </row>
    <row r="3688" spans="1:197" s="40" customFormat="1" x14ac:dyDescent="0.25">
      <c r="A3688" s="41"/>
      <c r="B3688" s="4"/>
      <c r="C3688" s="41"/>
      <c r="D3688" s="42"/>
      <c r="E3688" s="42"/>
      <c r="F3688" s="42"/>
      <c r="G3688" s="1"/>
      <c r="H3688" s="1"/>
      <c r="I3688" s="1"/>
      <c r="J3688" s="1"/>
      <c r="K3688" s="1"/>
      <c r="L3688" s="1"/>
      <c r="M3688" s="2"/>
      <c r="N3688" s="1"/>
      <c r="O3688" s="1"/>
      <c r="P3688" s="1"/>
      <c r="Q3688" s="1"/>
      <c r="R3688" s="1"/>
      <c r="S3688" s="1"/>
      <c r="T3688" s="1"/>
      <c r="U3688" s="1"/>
      <c r="V3688" s="1"/>
      <c r="W3688" s="1"/>
      <c r="X3688" s="1"/>
      <c r="Y3688" s="1"/>
      <c r="Z3688" s="1"/>
      <c r="AA3688" s="1"/>
      <c r="AB3688" s="1"/>
      <c r="AC3688" s="1"/>
      <c r="AD3688" s="1"/>
      <c r="AE3688" s="1"/>
      <c r="AF3688" s="1"/>
      <c r="AG3688" s="1"/>
      <c r="AH3688" s="1"/>
      <c r="AI3688" s="1"/>
      <c r="AJ3688" s="1"/>
      <c r="AK3688" s="1"/>
      <c r="AL3688" s="1"/>
      <c r="AM3688" s="1"/>
      <c r="AN3688" s="1"/>
      <c r="AO3688" s="1"/>
      <c r="AP3688" s="1"/>
      <c r="AQ3688" s="1"/>
      <c r="AR3688" s="1"/>
      <c r="AS3688" s="1"/>
      <c r="AT3688" s="1"/>
      <c r="AU3688" s="1"/>
      <c r="AV3688" s="1"/>
      <c r="AW3688" s="1"/>
      <c r="AX3688" s="1"/>
      <c r="AY3688" s="1"/>
      <c r="AZ3688" s="1"/>
      <c r="BA3688" s="1"/>
      <c r="BB3688" s="1"/>
      <c r="BC3688" s="1"/>
      <c r="BD3688" s="1"/>
      <c r="BE3688" s="1"/>
      <c r="BF3688" s="1"/>
      <c r="BG3688" s="1"/>
      <c r="BH3688" s="1"/>
      <c r="BI3688" s="1"/>
      <c r="BJ3688" s="1"/>
      <c r="BK3688" s="1"/>
      <c r="BL3688" s="1"/>
      <c r="BM3688" s="1"/>
      <c r="BN3688" s="1"/>
      <c r="BO3688" s="1"/>
      <c r="BP3688" s="1"/>
      <c r="BQ3688" s="1"/>
      <c r="BR3688" s="1"/>
      <c r="BS3688" s="1"/>
      <c r="BT3688" s="1"/>
      <c r="BU3688" s="1"/>
      <c r="BV3688" s="1"/>
      <c r="BW3688" s="1"/>
      <c r="BX3688" s="1"/>
      <c r="BY3688" s="1"/>
      <c r="BZ3688" s="1"/>
      <c r="CA3688" s="1"/>
      <c r="CB3688" s="1"/>
      <c r="CC3688" s="1"/>
      <c r="CD3688" s="1"/>
      <c r="CE3688" s="1"/>
      <c r="CF3688" s="1"/>
      <c r="CG3688" s="1"/>
      <c r="CH3688" s="1"/>
      <c r="CI3688" s="1"/>
      <c r="CJ3688" s="1"/>
      <c r="CK3688" s="1"/>
      <c r="CL3688" s="1"/>
      <c r="CM3688" s="1"/>
      <c r="CN3688" s="1"/>
      <c r="CO3688" s="1"/>
      <c r="CP3688" s="1"/>
      <c r="CQ3688" s="1"/>
      <c r="CR3688" s="1"/>
      <c r="CS3688" s="1"/>
      <c r="CT3688" s="1"/>
      <c r="CU3688" s="1"/>
      <c r="CV3688" s="1"/>
      <c r="CW3688" s="1"/>
      <c r="CX3688" s="1"/>
      <c r="CY3688" s="1"/>
      <c r="CZ3688" s="1"/>
      <c r="DA3688" s="1"/>
      <c r="DB3688" s="1"/>
      <c r="DC3688" s="1"/>
      <c r="DD3688" s="1"/>
      <c r="DE3688" s="1"/>
      <c r="DF3688" s="1"/>
      <c r="DG3688" s="1"/>
      <c r="DH3688" s="1"/>
      <c r="DI3688" s="1"/>
      <c r="DJ3688" s="1"/>
      <c r="DK3688" s="1"/>
      <c r="DL3688" s="1"/>
      <c r="DM3688" s="1"/>
      <c r="DN3688" s="1"/>
      <c r="DO3688" s="1"/>
      <c r="DP3688" s="1"/>
      <c r="DQ3688" s="1"/>
      <c r="DR3688" s="1"/>
      <c r="DS3688" s="1"/>
      <c r="DT3688" s="1"/>
      <c r="DU3688" s="1"/>
      <c r="DV3688" s="1"/>
      <c r="DW3688" s="1"/>
      <c r="DX3688" s="1"/>
      <c r="DY3688" s="1"/>
      <c r="DZ3688" s="1"/>
      <c r="EA3688" s="1"/>
      <c r="EB3688" s="1"/>
      <c r="EC3688" s="1"/>
      <c r="ED3688" s="1"/>
      <c r="EE3688" s="1"/>
      <c r="EF3688" s="1"/>
      <c r="EG3688" s="1"/>
      <c r="EH3688" s="1"/>
      <c r="EI3688" s="1"/>
      <c r="EJ3688" s="1"/>
      <c r="EK3688" s="1"/>
      <c r="EL3688" s="1"/>
      <c r="EM3688" s="1"/>
      <c r="EN3688" s="1"/>
      <c r="EO3688" s="1"/>
      <c r="EP3688" s="1"/>
      <c r="EQ3688" s="1"/>
      <c r="ER3688" s="1"/>
      <c r="ES3688" s="1"/>
      <c r="ET3688" s="1"/>
      <c r="EU3688" s="1"/>
      <c r="EV3688" s="1"/>
      <c r="EW3688" s="1"/>
      <c r="EX3688" s="1"/>
      <c r="EY3688" s="1"/>
      <c r="EZ3688" s="1"/>
      <c r="FA3688" s="1"/>
      <c r="FB3688" s="1"/>
      <c r="FC3688" s="1"/>
      <c r="FD3688" s="1"/>
      <c r="FE3688" s="1"/>
      <c r="FF3688" s="1"/>
      <c r="FG3688" s="1"/>
      <c r="FH3688" s="1"/>
      <c r="FI3688" s="1"/>
      <c r="FJ3688" s="1"/>
      <c r="FK3688" s="1"/>
      <c r="FL3688" s="1"/>
      <c r="FM3688" s="1"/>
      <c r="FN3688" s="1"/>
      <c r="FO3688" s="1"/>
      <c r="FP3688" s="1"/>
      <c r="FQ3688" s="1"/>
      <c r="FR3688" s="1"/>
      <c r="FS3688" s="1"/>
      <c r="FT3688" s="1"/>
      <c r="FU3688" s="1"/>
      <c r="FV3688" s="1"/>
      <c r="FW3688" s="1"/>
      <c r="FX3688" s="1"/>
      <c r="FY3688" s="1"/>
      <c r="FZ3688" s="1"/>
      <c r="GA3688" s="1"/>
      <c r="GB3688" s="1"/>
      <c r="GC3688" s="1"/>
      <c r="GD3688" s="1"/>
      <c r="GE3688" s="1"/>
      <c r="GF3688" s="1"/>
      <c r="GG3688" s="1"/>
      <c r="GH3688" s="1"/>
      <c r="GI3688" s="1"/>
      <c r="GJ3688" s="1"/>
      <c r="GK3688" s="1"/>
      <c r="GL3688" s="1"/>
      <c r="GM3688" s="1"/>
      <c r="GN3688" s="1"/>
      <c r="GO3688" s="1"/>
    </row>
    <row r="3689" spans="1:197" s="40" customFormat="1" x14ac:dyDescent="0.25">
      <c r="A3689" s="41"/>
      <c r="B3689" s="4"/>
      <c r="C3689" s="41"/>
      <c r="D3689" s="42"/>
      <c r="E3689" s="42"/>
      <c r="F3689" s="42"/>
      <c r="G3689" s="1"/>
      <c r="H3689" s="1"/>
      <c r="I3689" s="1"/>
      <c r="J3689" s="1"/>
      <c r="K3689" s="1"/>
      <c r="L3689" s="1"/>
      <c r="M3689" s="2"/>
      <c r="N3689" s="1"/>
      <c r="O3689" s="1"/>
      <c r="P3689" s="1"/>
      <c r="Q3689" s="1"/>
      <c r="R3689" s="1"/>
      <c r="S3689" s="1"/>
      <c r="T3689" s="1"/>
      <c r="U3689" s="1"/>
      <c r="V3689" s="1"/>
      <c r="W3689" s="1"/>
      <c r="X3689" s="1"/>
      <c r="Y3689" s="1"/>
      <c r="Z3689" s="1"/>
      <c r="AA3689" s="1"/>
      <c r="AB3689" s="1"/>
      <c r="AC3689" s="1"/>
      <c r="AD3689" s="1"/>
      <c r="AE3689" s="1"/>
      <c r="AF3689" s="1"/>
      <c r="AG3689" s="1"/>
      <c r="AH3689" s="1"/>
      <c r="AI3689" s="1"/>
      <c r="AJ3689" s="1"/>
      <c r="AK3689" s="1"/>
      <c r="AL3689" s="1"/>
      <c r="AM3689" s="1"/>
      <c r="AN3689" s="1"/>
      <c r="AO3689" s="1"/>
      <c r="AP3689" s="1"/>
      <c r="AQ3689" s="1"/>
      <c r="AR3689" s="1"/>
      <c r="AS3689" s="1"/>
      <c r="AT3689" s="1"/>
      <c r="AU3689" s="1"/>
      <c r="AV3689" s="1"/>
      <c r="AW3689" s="1"/>
      <c r="AX3689" s="1"/>
      <c r="AY3689" s="1"/>
      <c r="AZ3689" s="1"/>
      <c r="BA3689" s="1"/>
      <c r="BB3689" s="1"/>
      <c r="BC3689" s="1"/>
      <c r="BD3689" s="1"/>
      <c r="BE3689" s="1"/>
      <c r="BF3689" s="1"/>
      <c r="BG3689" s="1"/>
      <c r="BH3689" s="1"/>
      <c r="BI3689" s="1"/>
      <c r="BJ3689" s="1"/>
      <c r="BK3689" s="1"/>
      <c r="BL3689" s="1"/>
      <c r="BM3689" s="1"/>
      <c r="BN3689" s="1"/>
      <c r="BO3689" s="1"/>
      <c r="BP3689" s="1"/>
      <c r="BQ3689" s="1"/>
      <c r="BR3689" s="1"/>
      <c r="BS3689" s="1"/>
      <c r="BT3689" s="1"/>
      <c r="BU3689" s="1"/>
      <c r="BV3689" s="1"/>
      <c r="BW3689" s="1"/>
      <c r="BX3689" s="1"/>
      <c r="BY3689" s="1"/>
      <c r="BZ3689" s="1"/>
      <c r="CA3689" s="1"/>
      <c r="CB3689" s="1"/>
      <c r="CC3689" s="1"/>
      <c r="CD3689" s="1"/>
      <c r="CE3689" s="1"/>
      <c r="CF3689" s="1"/>
      <c r="CG3689" s="1"/>
      <c r="CH3689" s="1"/>
      <c r="CI3689" s="1"/>
      <c r="CJ3689" s="1"/>
      <c r="CK3689" s="1"/>
      <c r="CL3689" s="1"/>
      <c r="CM3689" s="1"/>
      <c r="CN3689" s="1"/>
      <c r="CO3689" s="1"/>
      <c r="CP3689" s="1"/>
      <c r="CQ3689" s="1"/>
      <c r="CR3689" s="1"/>
      <c r="CS3689" s="1"/>
      <c r="CT3689" s="1"/>
      <c r="CU3689" s="1"/>
      <c r="CV3689" s="1"/>
      <c r="CW3689" s="1"/>
      <c r="CX3689" s="1"/>
      <c r="CY3689" s="1"/>
      <c r="CZ3689" s="1"/>
      <c r="DA3689" s="1"/>
      <c r="DB3689" s="1"/>
      <c r="DC3689" s="1"/>
      <c r="DD3689" s="1"/>
      <c r="DE3689" s="1"/>
      <c r="DF3689" s="1"/>
      <c r="DG3689" s="1"/>
      <c r="DH3689" s="1"/>
      <c r="DI3689" s="1"/>
      <c r="DJ3689" s="1"/>
      <c r="DK3689" s="1"/>
      <c r="DL3689" s="1"/>
      <c r="DM3689" s="1"/>
      <c r="DN3689" s="1"/>
      <c r="DO3689" s="1"/>
      <c r="DP3689" s="1"/>
      <c r="DQ3689" s="1"/>
      <c r="DR3689" s="1"/>
      <c r="DS3689" s="1"/>
      <c r="DT3689" s="1"/>
      <c r="DU3689" s="1"/>
      <c r="DV3689" s="1"/>
      <c r="DW3689" s="1"/>
      <c r="DX3689" s="1"/>
      <c r="DY3689" s="1"/>
      <c r="DZ3689" s="1"/>
      <c r="EA3689" s="1"/>
      <c r="EB3689" s="1"/>
      <c r="EC3689" s="1"/>
      <c r="ED3689" s="1"/>
      <c r="EE3689" s="1"/>
      <c r="EF3689" s="1"/>
      <c r="EG3689" s="1"/>
      <c r="EH3689" s="1"/>
      <c r="EI3689" s="1"/>
      <c r="EJ3689" s="1"/>
      <c r="EK3689" s="1"/>
      <c r="EL3689" s="1"/>
      <c r="EM3689" s="1"/>
      <c r="EN3689" s="1"/>
      <c r="EO3689" s="1"/>
      <c r="EP3689" s="1"/>
      <c r="EQ3689" s="1"/>
      <c r="ER3689" s="1"/>
      <c r="ES3689" s="1"/>
      <c r="ET3689" s="1"/>
      <c r="EU3689" s="1"/>
      <c r="EV3689" s="1"/>
      <c r="EW3689" s="1"/>
      <c r="EX3689" s="1"/>
      <c r="EY3689" s="1"/>
      <c r="EZ3689" s="1"/>
      <c r="FA3689" s="1"/>
      <c r="FB3689" s="1"/>
      <c r="FC3689" s="1"/>
      <c r="FD3689" s="1"/>
      <c r="FE3689" s="1"/>
      <c r="FF3689" s="1"/>
      <c r="FG3689" s="1"/>
      <c r="FH3689" s="1"/>
      <c r="FI3689" s="1"/>
      <c r="FJ3689" s="1"/>
      <c r="FK3689" s="1"/>
      <c r="FL3689" s="1"/>
      <c r="FM3689" s="1"/>
      <c r="FN3689" s="1"/>
      <c r="FO3689" s="1"/>
      <c r="FP3689" s="1"/>
      <c r="FQ3689" s="1"/>
      <c r="FR3689" s="1"/>
      <c r="FS3689" s="1"/>
      <c r="FT3689" s="1"/>
      <c r="FU3689" s="1"/>
      <c r="FV3689" s="1"/>
      <c r="FW3689" s="1"/>
      <c r="FX3689" s="1"/>
      <c r="FY3689" s="1"/>
      <c r="FZ3689" s="1"/>
      <c r="GA3689" s="1"/>
      <c r="GB3689" s="1"/>
      <c r="GC3689" s="1"/>
      <c r="GD3689" s="1"/>
      <c r="GE3689" s="1"/>
      <c r="GF3689" s="1"/>
      <c r="GG3689" s="1"/>
      <c r="GH3689" s="1"/>
      <c r="GI3689" s="1"/>
      <c r="GJ3689" s="1"/>
      <c r="GK3689" s="1"/>
      <c r="GL3689" s="1"/>
      <c r="GM3689" s="1"/>
      <c r="GN3689" s="1"/>
      <c r="GO3689" s="1"/>
    </row>
    <row r="3690" spans="1:197" s="40" customFormat="1" x14ac:dyDescent="0.25">
      <c r="A3690" s="41"/>
      <c r="B3690" s="4"/>
      <c r="C3690" s="41"/>
      <c r="D3690" s="42"/>
      <c r="E3690" s="42"/>
      <c r="F3690" s="42"/>
      <c r="G3690" s="1"/>
      <c r="H3690" s="1"/>
      <c r="I3690" s="1"/>
      <c r="J3690" s="1"/>
      <c r="K3690" s="1"/>
      <c r="L3690" s="1"/>
      <c r="M3690" s="2"/>
      <c r="N3690" s="1"/>
      <c r="O3690" s="1"/>
      <c r="P3690" s="1"/>
      <c r="Q3690" s="1"/>
      <c r="R3690" s="1"/>
      <c r="S3690" s="1"/>
      <c r="T3690" s="1"/>
      <c r="U3690" s="1"/>
      <c r="V3690" s="1"/>
      <c r="W3690" s="1"/>
      <c r="X3690" s="1"/>
      <c r="Y3690" s="1"/>
      <c r="Z3690" s="1"/>
      <c r="AA3690" s="1"/>
      <c r="AB3690" s="1"/>
      <c r="AC3690" s="1"/>
      <c r="AD3690" s="1"/>
      <c r="AE3690" s="1"/>
      <c r="AF3690" s="1"/>
      <c r="AG3690" s="1"/>
      <c r="AH3690" s="1"/>
      <c r="AI3690" s="1"/>
      <c r="AJ3690" s="1"/>
      <c r="AK3690" s="1"/>
      <c r="AL3690" s="1"/>
      <c r="AM3690" s="1"/>
      <c r="AN3690" s="1"/>
      <c r="AO3690" s="1"/>
      <c r="AP3690" s="1"/>
      <c r="AQ3690" s="1"/>
      <c r="AR3690" s="1"/>
      <c r="AS3690" s="1"/>
      <c r="AT3690" s="1"/>
      <c r="AU3690" s="1"/>
      <c r="AV3690" s="1"/>
      <c r="AW3690" s="1"/>
      <c r="AX3690" s="1"/>
      <c r="AY3690" s="1"/>
      <c r="AZ3690" s="1"/>
      <c r="BA3690" s="1"/>
      <c r="BB3690" s="1"/>
      <c r="BC3690" s="1"/>
      <c r="BD3690" s="1"/>
      <c r="BE3690" s="1"/>
      <c r="BF3690" s="1"/>
      <c r="BG3690" s="1"/>
      <c r="BH3690" s="1"/>
      <c r="BI3690" s="1"/>
      <c r="BJ3690" s="1"/>
      <c r="BK3690" s="1"/>
      <c r="BL3690" s="1"/>
      <c r="BM3690" s="1"/>
      <c r="BN3690" s="1"/>
      <c r="BO3690" s="1"/>
      <c r="BP3690" s="1"/>
      <c r="BQ3690" s="1"/>
      <c r="BR3690" s="1"/>
      <c r="BS3690" s="1"/>
      <c r="BT3690" s="1"/>
      <c r="BU3690" s="1"/>
      <c r="BV3690" s="1"/>
      <c r="BW3690" s="1"/>
      <c r="BX3690" s="1"/>
      <c r="BY3690" s="1"/>
      <c r="BZ3690" s="1"/>
      <c r="CA3690" s="1"/>
      <c r="CB3690" s="1"/>
      <c r="CC3690" s="1"/>
      <c r="CD3690" s="1"/>
      <c r="CE3690" s="1"/>
      <c r="CF3690" s="1"/>
      <c r="CG3690" s="1"/>
      <c r="CH3690" s="1"/>
      <c r="CI3690" s="1"/>
      <c r="CJ3690" s="1"/>
      <c r="CK3690" s="1"/>
      <c r="CL3690" s="1"/>
      <c r="CM3690" s="1"/>
      <c r="CN3690" s="1"/>
      <c r="CO3690" s="1"/>
      <c r="CP3690" s="1"/>
      <c r="CQ3690" s="1"/>
      <c r="CR3690" s="1"/>
      <c r="CS3690" s="1"/>
      <c r="CT3690" s="1"/>
      <c r="CU3690" s="1"/>
      <c r="CV3690" s="1"/>
      <c r="CW3690" s="1"/>
      <c r="CX3690" s="1"/>
      <c r="CY3690" s="1"/>
      <c r="CZ3690" s="1"/>
      <c r="DA3690" s="1"/>
      <c r="DB3690" s="1"/>
      <c r="DC3690" s="1"/>
      <c r="DD3690" s="1"/>
      <c r="DE3690" s="1"/>
      <c r="DF3690" s="1"/>
      <c r="DG3690" s="1"/>
      <c r="DH3690" s="1"/>
      <c r="DI3690" s="1"/>
      <c r="DJ3690" s="1"/>
      <c r="DK3690" s="1"/>
      <c r="DL3690" s="1"/>
      <c r="DM3690" s="1"/>
      <c r="DN3690" s="1"/>
      <c r="DO3690" s="1"/>
      <c r="DP3690" s="1"/>
      <c r="DQ3690" s="1"/>
      <c r="DR3690" s="1"/>
      <c r="DS3690" s="1"/>
      <c r="DT3690" s="1"/>
      <c r="DU3690" s="1"/>
      <c r="DV3690" s="1"/>
      <c r="DW3690" s="1"/>
      <c r="DX3690" s="1"/>
      <c r="DY3690" s="1"/>
      <c r="DZ3690" s="1"/>
      <c r="EA3690" s="1"/>
      <c r="EB3690" s="1"/>
      <c r="EC3690" s="1"/>
      <c r="ED3690" s="1"/>
      <c r="EE3690" s="1"/>
      <c r="EF3690" s="1"/>
      <c r="EG3690" s="1"/>
      <c r="EH3690" s="1"/>
      <c r="EI3690" s="1"/>
      <c r="EJ3690" s="1"/>
      <c r="EK3690" s="1"/>
      <c r="EL3690" s="1"/>
      <c r="EM3690" s="1"/>
      <c r="EN3690" s="1"/>
      <c r="EO3690" s="1"/>
      <c r="EP3690" s="1"/>
      <c r="EQ3690" s="1"/>
      <c r="ER3690" s="1"/>
      <c r="ES3690" s="1"/>
      <c r="ET3690" s="1"/>
      <c r="EU3690" s="1"/>
      <c r="EV3690" s="1"/>
      <c r="EW3690" s="1"/>
      <c r="EX3690" s="1"/>
      <c r="EY3690" s="1"/>
      <c r="EZ3690" s="1"/>
      <c r="FA3690" s="1"/>
      <c r="FB3690" s="1"/>
      <c r="FC3690" s="1"/>
      <c r="FD3690" s="1"/>
      <c r="FE3690" s="1"/>
      <c r="FF3690" s="1"/>
      <c r="FG3690" s="1"/>
      <c r="FH3690" s="1"/>
      <c r="FI3690" s="1"/>
      <c r="FJ3690" s="1"/>
      <c r="FK3690" s="1"/>
      <c r="FL3690" s="1"/>
      <c r="FM3690" s="1"/>
      <c r="FN3690" s="1"/>
      <c r="FO3690" s="1"/>
      <c r="FP3690" s="1"/>
      <c r="FQ3690" s="1"/>
      <c r="FR3690" s="1"/>
      <c r="FS3690" s="1"/>
      <c r="FT3690" s="1"/>
      <c r="FU3690" s="1"/>
      <c r="FV3690" s="1"/>
      <c r="FW3690" s="1"/>
      <c r="FX3690" s="1"/>
      <c r="FY3690" s="1"/>
      <c r="FZ3690" s="1"/>
      <c r="GA3690" s="1"/>
      <c r="GB3690" s="1"/>
      <c r="GC3690" s="1"/>
      <c r="GD3690" s="1"/>
      <c r="GE3690" s="1"/>
      <c r="GF3690" s="1"/>
      <c r="GG3690" s="1"/>
      <c r="GH3690" s="1"/>
      <c r="GI3690" s="1"/>
      <c r="GJ3690" s="1"/>
      <c r="GK3690" s="1"/>
      <c r="GL3690" s="1"/>
      <c r="GM3690" s="1"/>
      <c r="GN3690" s="1"/>
      <c r="GO3690" s="1"/>
    </row>
    <row r="3691" spans="1:197" s="40" customFormat="1" x14ac:dyDescent="0.25">
      <c r="A3691" s="41"/>
      <c r="B3691" s="4"/>
      <c r="C3691" s="41"/>
      <c r="D3691" s="42"/>
      <c r="E3691" s="42"/>
      <c r="F3691" s="42"/>
      <c r="G3691" s="1"/>
      <c r="H3691" s="1"/>
      <c r="I3691" s="1"/>
      <c r="J3691" s="1"/>
      <c r="K3691" s="1"/>
      <c r="L3691" s="1"/>
      <c r="M3691" s="2"/>
      <c r="N3691" s="1"/>
      <c r="O3691" s="1"/>
      <c r="P3691" s="1"/>
      <c r="Q3691" s="1"/>
      <c r="R3691" s="1"/>
      <c r="S3691" s="1"/>
      <c r="T3691" s="1"/>
      <c r="U3691" s="1"/>
      <c r="V3691" s="1"/>
      <c r="W3691" s="1"/>
      <c r="X3691" s="1"/>
      <c r="Y3691" s="1"/>
      <c r="Z3691" s="1"/>
      <c r="AA3691" s="1"/>
      <c r="AB3691" s="1"/>
      <c r="AC3691" s="1"/>
      <c r="AD3691" s="1"/>
      <c r="AE3691" s="1"/>
      <c r="AF3691" s="1"/>
      <c r="AG3691" s="1"/>
      <c r="AH3691" s="1"/>
      <c r="AI3691" s="1"/>
      <c r="AJ3691" s="1"/>
      <c r="AK3691" s="1"/>
      <c r="AL3691" s="1"/>
      <c r="AM3691" s="1"/>
      <c r="AN3691" s="1"/>
      <c r="AO3691" s="1"/>
      <c r="AP3691" s="1"/>
      <c r="AQ3691" s="1"/>
      <c r="AR3691" s="1"/>
      <c r="AS3691" s="1"/>
      <c r="AT3691" s="1"/>
      <c r="AU3691" s="1"/>
      <c r="AV3691" s="1"/>
      <c r="AW3691" s="1"/>
      <c r="AX3691" s="1"/>
      <c r="AY3691" s="1"/>
      <c r="AZ3691" s="1"/>
      <c r="BA3691" s="1"/>
      <c r="BB3691" s="1"/>
      <c r="BC3691" s="1"/>
      <c r="BD3691" s="1"/>
      <c r="BE3691" s="1"/>
      <c r="BF3691" s="1"/>
      <c r="BG3691" s="1"/>
      <c r="BH3691" s="1"/>
      <c r="BI3691" s="1"/>
      <c r="BJ3691" s="1"/>
      <c r="BK3691" s="1"/>
      <c r="BL3691" s="1"/>
      <c r="BM3691" s="1"/>
      <c r="BN3691" s="1"/>
      <c r="BO3691" s="1"/>
      <c r="BP3691" s="1"/>
      <c r="BQ3691" s="1"/>
      <c r="BR3691" s="1"/>
      <c r="BS3691" s="1"/>
      <c r="BT3691" s="1"/>
      <c r="BU3691" s="1"/>
      <c r="BV3691" s="1"/>
      <c r="BW3691" s="1"/>
      <c r="BX3691" s="1"/>
      <c r="BY3691" s="1"/>
      <c r="BZ3691" s="1"/>
      <c r="CA3691" s="1"/>
      <c r="CB3691" s="1"/>
      <c r="CC3691" s="1"/>
      <c r="CD3691" s="1"/>
      <c r="CE3691" s="1"/>
      <c r="CF3691" s="1"/>
      <c r="CG3691" s="1"/>
      <c r="CH3691" s="1"/>
      <c r="CI3691" s="1"/>
      <c r="CJ3691" s="1"/>
      <c r="CK3691" s="1"/>
      <c r="CL3691" s="1"/>
      <c r="CM3691" s="1"/>
      <c r="CN3691" s="1"/>
      <c r="CO3691" s="1"/>
      <c r="CP3691" s="1"/>
      <c r="CQ3691" s="1"/>
      <c r="CR3691" s="1"/>
      <c r="CS3691" s="1"/>
      <c r="CT3691" s="1"/>
      <c r="CU3691" s="1"/>
      <c r="CV3691" s="1"/>
      <c r="CW3691" s="1"/>
      <c r="CX3691" s="1"/>
      <c r="CY3691" s="1"/>
      <c r="CZ3691" s="1"/>
      <c r="DA3691" s="1"/>
      <c r="DB3691" s="1"/>
      <c r="DC3691" s="1"/>
      <c r="DD3691" s="1"/>
      <c r="DE3691" s="1"/>
      <c r="DF3691" s="1"/>
      <c r="DG3691" s="1"/>
      <c r="DH3691" s="1"/>
      <c r="DI3691" s="1"/>
      <c r="DJ3691" s="1"/>
      <c r="DK3691" s="1"/>
      <c r="DL3691" s="1"/>
      <c r="DM3691" s="1"/>
      <c r="DN3691" s="1"/>
      <c r="DO3691" s="1"/>
      <c r="DP3691" s="1"/>
      <c r="DQ3691" s="1"/>
      <c r="DR3691" s="1"/>
      <c r="DS3691" s="1"/>
      <c r="DT3691" s="1"/>
      <c r="DU3691" s="1"/>
      <c r="DV3691" s="1"/>
      <c r="DW3691" s="1"/>
      <c r="DX3691" s="1"/>
      <c r="DY3691" s="1"/>
      <c r="DZ3691" s="1"/>
      <c r="EA3691" s="1"/>
      <c r="EB3691" s="1"/>
      <c r="EC3691" s="1"/>
      <c r="ED3691" s="1"/>
      <c r="EE3691" s="1"/>
      <c r="EF3691" s="1"/>
      <c r="EG3691" s="1"/>
      <c r="EH3691" s="1"/>
      <c r="EI3691" s="1"/>
      <c r="EJ3691" s="1"/>
      <c r="EK3691" s="1"/>
      <c r="EL3691" s="1"/>
      <c r="EM3691" s="1"/>
      <c r="EN3691" s="1"/>
      <c r="EO3691" s="1"/>
      <c r="EP3691" s="1"/>
      <c r="EQ3691" s="1"/>
      <c r="ER3691" s="1"/>
      <c r="ES3691" s="1"/>
      <c r="ET3691" s="1"/>
      <c r="EU3691" s="1"/>
      <c r="EV3691" s="1"/>
      <c r="EW3691" s="1"/>
      <c r="EX3691" s="1"/>
      <c r="EY3691" s="1"/>
      <c r="EZ3691" s="1"/>
      <c r="FA3691" s="1"/>
      <c r="FB3691" s="1"/>
      <c r="FC3691" s="1"/>
      <c r="FD3691" s="1"/>
      <c r="FE3691" s="1"/>
      <c r="FF3691" s="1"/>
      <c r="FG3691" s="1"/>
      <c r="FH3691" s="1"/>
      <c r="FI3691" s="1"/>
      <c r="FJ3691" s="1"/>
      <c r="FK3691" s="1"/>
      <c r="FL3691" s="1"/>
      <c r="FM3691" s="1"/>
      <c r="FN3691" s="1"/>
      <c r="FO3691" s="1"/>
      <c r="FP3691" s="1"/>
      <c r="FQ3691" s="1"/>
      <c r="FR3691" s="1"/>
      <c r="FS3691" s="1"/>
      <c r="FT3691" s="1"/>
      <c r="FU3691" s="1"/>
      <c r="FV3691" s="1"/>
      <c r="FW3691" s="1"/>
      <c r="FX3691" s="1"/>
      <c r="FY3691" s="1"/>
      <c r="FZ3691" s="1"/>
      <c r="GA3691" s="1"/>
      <c r="GB3691" s="1"/>
      <c r="GC3691" s="1"/>
      <c r="GD3691" s="1"/>
      <c r="GE3691" s="1"/>
      <c r="GF3691" s="1"/>
      <c r="GG3691" s="1"/>
      <c r="GH3691" s="1"/>
      <c r="GI3691" s="1"/>
      <c r="GJ3691" s="1"/>
      <c r="GK3691" s="1"/>
      <c r="GL3691" s="1"/>
      <c r="GM3691" s="1"/>
      <c r="GN3691" s="1"/>
      <c r="GO3691" s="1"/>
    </row>
    <row r="3692" spans="1:197" s="40" customFormat="1" x14ac:dyDescent="0.25">
      <c r="A3692" s="41"/>
      <c r="B3692" s="4"/>
      <c r="C3692" s="41"/>
      <c r="D3692" s="42"/>
      <c r="E3692" s="42"/>
      <c r="F3692" s="42"/>
      <c r="G3692" s="1"/>
      <c r="H3692" s="1"/>
      <c r="I3692" s="1"/>
      <c r="J3692" s="1"/>
      <c r="K3692" s="1"/>
      <c r="L3692" s="1"/>
      <c r="M3692" s="2"/>
      <c r="N3692" s="1"/>
      <c r="O3692" s="1"/>
      <c r="P3692" s="1"/>
      <c r="Q3692" s="1"/>
      <c r="R3692" s="1"/>
      <c r="S3692" s="1"/>
      <c r="T3692" s="1"/>
      <c r="U3692" s="1"/>
      <c r="V3692" s="1"/>
      <c r="W3692" s="1"/>
      <c r="X3692" s="1"/>
      <c r="Y3692" s="1"/>
      <c r="Z3692" s="1"/>
      <c r="AA3692" s="1"/>
      <c r="AB3692" s="1"/>
      <c r="AC3692" s="1"/>
      <c r="AD3692" s="1"/>
      <c r="AE3692" s="1"/>
      <c r="AF3692" s="1"/>
      <c r="AG3692" s="1"/>
      <c r="AH3692" s="1"/>
      <c r="AI3692" s="1"/>
      <c r="AJ3692" s="1"/>
      <c r="AK3692" s="1"/>
      <c r="AL3692" s="1"/>
      <c r="AM3692" s="1"/>
      <c r="AN3692" s="1"/>
      <c r="AO3692" s="1"/>
      <c r="AP3692" s="1"/>
      <c r="AQ3692" s="1"/>
      <c r="AR3692" s="1"/>
      <c r="AS3692" s="1"/>
      <c r="AT3692" s="1"/>
      <c r="AU3692" s="1"/>
      <c r="AV3692" s="1"/>
      <c r="AW3692" s="1"/>
      <c r="AX3692" s="1"/>
      <c r="AY3692" s="1"/>
      <c r="AZ3692" s="1"/>
      <c r="BA3692" s="1"/>
      <c r="BB3692" s="1"/>
      <c r="BC3692" s="1"/>
      <c r="BD3692" s="1"/>
      <c r="BE3692" s="1"/>
      <c r="BF3692" s="1"/>
      <c r="BG3692" s="1"/>
      <c r="BH3692" s="1"/>
      <c r="BI3692" s="1"/>
      <c r="BJ3692" s="1"/>
      <c r="BK3692" s="1"/>
      <c r="BL3692" s="1"/>
      <c r="BM3692" s="1"/>
      <c r="BN3692" s="1"/>
      <c r="BO3692" s="1"/>
      <c r="BP3692" s="1"/>
      <c r="BQ3692" s="1"/>
      <c r="BR3692" s="1"/>
      <c r="BS3692" s="1"/>
      <c r="BT3692" s="1"/>
      <c r="BU3692" s="1"/>
      <c r="BV3692" s="1"/>
      <c r="BW3692" s="1"/>
      <c r="BX3692" s="1"/>
      <c r="BY3692" s="1"/>
      <c r="BZ3692" s="1"/>
      <c r="CA3692" s="1"/>
      <c r="CB3692" s="1"/>
      <c r="CC3692" s="1"/>
      <c r="CD3692" s="1"/>
      <c r="CE3692" s="1"/>
      <c r="CF3692" s="1"/>
      <c r="CG3692" s="1"/>
      <c r="CH3692" s="1"/>
      <c r="CI3692" s="1"/>
      <c r="CJ3692" s="1"/>
      <c r="CK3692" s="1"/>
      <c r="CL3692" s="1"/>
      <c r="CM3692" s="1"/>
      <c r="CN3692" s="1"/>
      <c r="CO3692" s="1"/>
      <c r="CP3692" s="1"/>
      <c r="CQ3692" s="1"/>
      <c r="CR3692" s="1"/>
      <c r="CS3692" s="1"/>
      <c r="CT3692" s="1"/>
      <c r="CU3692" s="1"/>
      <c r="CV3692" s="1"/>
      <c r="CW3692" s="1"/>
      <c r="CX3692" s="1"/>
      <c r="CY3692" s="1"/>
      <c r="CZ3692" s="1"/>
      <c r="DA3692" s="1"/>
      <c r="DB3692" s="1"/>
      <c r="DC3692" s="1"/>
      <c r="DD3692" s="1"/>
      <c r="DE3692" s="1"/>
      <c r="DF3692" s="1"/>
      <c r="DG3692" s="1"/>
      <c r="DH3692" s="1"/>
      <c r="DI3692" s="1"/>
      <c r="DJ3692" s="1"/>
      <c r="DK3692" s="1"/>
      <c r="DL3692" s="1"/>
      <c r="DM3692" s="1"/>
      <c r="DN3692" s="1"/>
      <c r="DO3692" s="1"/>
      <c r="DP3692" s="1"/>
      <c r="DQ3692" s="1"/>
      <c r="DR3692" s="1"/>
      <c r="DS3692" s="1"/>
      <c r="DT3692" s="1"/>
      <c r="DU3692" s="1"/>
      <c r="DV3692" s="1"/>
      <c r="DW3692" s="1"/>
      <c r="DX3692" s="1"/>
      <c r="DY3692" s="1"/>
      <c r="DZ3692" s="1"/>
      <c r="EA3692" s="1"/>
      <c r="EB3692" s="1"/>
      <c r="EC3692" s="1"/>
      <c r="ED3692" s="1"/>
      <c r="EE3692" s="1"/>
      <c r="EF3692" s="1"/>
      <c r="EG3692" s="1"/>
      <c r="EH3692" s="1"/>
      <c r="EI3692" s="1"/>
      <c r="EJ3692" s="1"/>
      <c r="EK3692" s="1"/>
      <c r="EL3692" s="1"/>
      <c r="EM3692" s="1"/>
      <c r="EN3692" s="1"/>
      <c r="EO3692" s="1"/>
      <c r="EP3692" s="1"/>
      <c r="EQ3692" s="1"/>
      <c r="ER3692" s="1"/>
      <c r="ES3692" s="1"/>
      <c r="ET3692" s="1"/>
      <c r="EU3692" s="1"/>
      <c r="EV3692" s="1"/>
      <c r="EW3692" s="1"/>
      <c r="EX3692" s="1"/>
      <c r="EY3692" s="1"/>
      <c r="EZ3692" s="1"/>
      <c r="FA3692" s="1"/>
      <c r="FB3692" s="1"/>
      <c r="FC3692" s="1"/>
      <c r="FD3692" s="1"/>
      <c r="FE3692" s="1"/>
      <c r="FF3692" s="1"/>
      <c r="FG3692" s="1"/>
      <c r="FH3692" s="1"/>
      <c r="FI3692" s="1"/>
      <c r="FJ3692" s="1"/>
      <c r="FK3692" s="1"/>
      <c r="FL3692" s="1"/>
      <c r="FM3692" s="1"/>
      <c r="FN3692" s="1"/>
      <c r="FO3692" s="1"/>
      <c r="FP3692" s="1"/>
      <c r="FQ3692" s="1"/>
      <c r="FR3692" s="1"/>
      <c r="FS3692" s="1"/>
      <c r="FT3692" s="1"/>
      <c r="FU3692" s="1"/>
      <c r="FV3692" s="1"/>
      <c r="FW3692" s="1"/>
      <c r="FX3692" s="1"/>
      <c r="FY3692" s="1"/>
      <c r="FZ3692" s="1"/>
      <c r="GA3692" s="1"/>
      <c r="GB3692" s="1"/>
      <c r="GC3692" s="1"/>
      <c r="GD3692" s="1"/>
      <c r="GE3692" s="1"/>
      <c r="GF3692" s="1"/>
      <c r="GG3692" s="1"/>
      <c r="GH3692" s="1"/>
      <c r="GI3692" s="1"/>
      <c r="GJ3692" s="1"/>
      <c r="GK3692" s="1"/>
      <c r="GL3692" s="1"/>
      <c r="GM3692" s="1"/>
      <c r="GN3692" s="1"/>
      <c r="GO3692" s="1"/>
    </row>
    <row r="3693" spans="1:197" s="40" customFormat="1" x14ac:dyDescent="0.25">
      <c r="A3693" s="41"/>
      <c r="B3693" s="4"/>
      <c r="C3693" s="41"/>
      <c r="D3693" s="42"/>
      <c r="E3693" s="42"/>
      <c r="F3693" s="42"/>
      <c r="G3693" s="1"/>
      <c r="H3693" s="1"/>
      <c r="I3693" s="1"/>
      <c r="J3693" s="1"/>
      <c r="K3693" s="1"/>
      <c r="L3693" s="1"/>
      <c r="M3693" s="2"/>
      <c r="N3693" s="1"/>
      <c r="O3693" s="1"/>
      <c r="P3693" s="1"/>
      <c r="Q3693" s="1"/>
      <c r="R3693" s="1"/>
      <c r="S3693" s="1"/>
      <c r="T3693" s="1"/>
      <c r="U3693" s="1"/>
      <c r="V3693" s="1"/>
      <c r="W3693" s="1"/>
      <c r="X3693" s="1"/>
      <c r="Y3693" s="1"/>
      <c r="Z3693" s="1"/>
      <c r="AA3693" s="1"/>
      <c r="AB3693" s="1"/>
      <c r="AC3693" s="1"/>
      <c r="AD3693" s="1"/>
      <c r="AE3693" s="1"/>
      <c r="AF3693" s="1"/>
      <c r="AG3693" s="1"/>
      <c r="AH3693" s="1"/>
      <c r="AI3693" s="1"/>
      <c r="AJ3693" s="1"/>
      <c r="AK3693" s="1"/>
      <c r="AL3693" s="1"/>
      <c r="AM3693" s="1"/>
      <c r="AN3693" s="1"/>
      <c r="AO3693" s="1"/>
      <c r="AP3693" s="1"/>
      <c r="AQ3693" s="1"/>
      <c r="AR3693" s="1"/>
      <c r="AS3693" s="1"/>
      <c r="AT3693" s="1"/>
      <c r="AU3693" s="1"/>
      <c r="AV3693" s="1"/>
      <c r="AW3693" s="1"/>
      <c r="AX3693" s="1"/>
      <c r="AY3693" s="1"/>
      <c r="AZ3693" s="1"/>
      <c r="BA3693" s="1"/>
      <c r="BB3693" s="1"/>
      <c r="BC3693" s="1"/>
      <c r="BD3693" s="1"/>
      <c r="BE3693" s="1"/>
      <c r="BF3693" s="1"/>
      <c r="BG3693" s="1"/>
      <c r="BH3693" s="1"/>
      <c r="BI3693" s="1"/>
      <c r="BJ3693" s="1"/>
      <c r="BK3693" s="1"/>
      <c r="BL3693" s="1"/>
      <c r="BM3693" s="1"/>
      <c r="BN3693" s="1"/>
      <c r="BO3693" s="1"/>
      <c r="BP3693" s="1"/>
      <c r="BQ3693" s="1"/>
      <c r="BR3693" s="1"/>
      <c r="BS3693" s="1"/>
      <c r="BT3693" s="1"/>
      <c r="BU3693" s="1"/>
      <c r="BV3693" s="1"/>
      <c r="BW3693" s="1"/>
      <c r="BX3693" s="1"/>
      <c r="BY3693" s="1"/>
      <c r="BZ3693" s="1"/>
      <c r="CA3693" s="1"/>
      <c r="CB3693" s="1"/>
      <c r="CC3693" s="1"/>
      <c r="CD3693" s="1"/>
      <c r="CE3693" s="1"/>
      <c r="CF3693" s="1"/>
      <c r="CG3693" s="1"/>
      <c r="CH3693" s="1"/>
      <c r="CI3693" s="1"/>
      <c r="CJ3693" s="1"/>
      <c r="CK3693" s="1"/>
      <c r="CL3693" s="1"/>
      <c r="CM3693" s="1"/>
      <c r="CN3693" s="1"/>
      <c r="CO3693" s="1"/>
      <c r="CP3693" s="1"/>
      <c r="CQ3693" s="1"/>
      <c r="CR3693" s="1"/>
      <c r="CS3693" s="1"/>
      <c r="CT3693" s="1"/>
      <c r="CU3693" s="1"/>
      <c r="CV3693" s="1"/>
      <c r="CW3693" s="1"/>
      <c r="CX3693" s="1"/>
      <c r="CY3693" s="1"/>
      <c r="CZ3693" s="1"/>
      <c r="DA3693" s="1"/>
      <c r="DB3693" s="1"/>
      <c r="DC3693" s="1"/>
      <c r="DD3693" s="1"/>
      <c r="DE3693" s="1"/>
      <c r="DF3693" s="1"/>
      <c r="DG3693" s="1"/>
      <c r="DH3693" s="1"/>
      <c r="DI3693" s="1"/>
      <c r="DJ3693" s="1"/>
      <c r="DK3693" s="1"/>
      <c r="DL3693" s="1"/>
      <c r="DM3693" s="1"/>
      <c r="DN3693" s="1"/>
      <c r="DO3693" s="1"/>
      <c r="DP3693" s="1"/>
      <c r="DQ3693" s="1"/>
      <c r="DR3693" s="1"/>
      <c r="DS3693" s="1"/>
      <c r="DT3693" s="1"/>
      <c r="DU3693" s="1"/>
      <c r="DV3693" s="1"/>
      <c r="DW3693" s="1"/>
      <c r="DX3693" s="1"/>
      <c r="DY3693" s="1"/>
      <c r="DZ3693" s="1"/>
      <c r="EA3693" s="1"/>
      <c r="EB3693" s="1"/>
      <c r="EC3693" s="1"/>
      <c r="ED3693" s="1"/>
      <c r="EE3693" s="1"/>
      <c r="EF3693" s="1"/>
      <c r="EG3693" s="1"/>
      <c r="EH3693" s="1"/>
      <c r="EI3693" s="1"/>
      <c r="EJ3693" s="1"/>
      <c r="EK3693" s="1"/>
      <c r="EL3693" s="1"/>
      <c r="EM3693" s="1"/>
      <c r="EN3693" s="1"/>
      <c r="EO3693" s="1"/>
      <c r="EP3693" s="1"/>
      <c r="EQ3693" s="1"/>
      <c r="ER3693" s="1"/>
      <c r="ES3693" s="1"/>
      <c r="ET3693" s="1"/>
      <c r="EU3693" s="1"/>
      <c r="EV3693" s="1"/>
      <c r="EW3693" s="1"/>
      <c r="EX3693" s="1"/>
      <c r="EY3693" s="1"/>
      <c r="EZ3693" s="1"/>
      <c r="FA3693" s="1"/>
      <c r="FB3693" s="1"/>
      <c r="FC3693" s="1"/>
      <c r="FD3693" s="1"/>
      <c r="FE3693" s="1"/>
      <c r="FF3693" s="1"/>
      <c r="FG3693" s="1"/>
      <c r="FH3693" s="1"/>
      <c r="FI3693" s="1"/>
      <c r="FJ3693" s="1"/>
      <c r="FK3693" s="1"/>
      <c r="FL3693" s="1"/>
      <c r="FM3693" s="1"/>
      <c r="FN3693" s="1"/>
      <c r="FO3693" s="1"/>
      <c r="FP3693" s="1"/>
      <c r="FQ3693" s="1"/>
      <c r="FR3693" s="1"/>
      <c r="FS3693" s="1"/>
      <c r="FT3693" s="1"/>
      <c r="FU3693" s="1"/>
      <c r="FV3693" s="1"/>
      <c r="FW3693" s="1"/>
      <c r="FX3693" s="1"/>
      <c r="FY3693" s="1"/>
      <c r="FZ3693" s="1"/>
      <c r="GA3693" s="1"/>
      <c r="GB3693" s="1"/>
      <c r="GC3693" s="1"/>
      <c r="GD3693" s="1"/>
      <c r="GE3693" s="1"/>
      <c r="GF3693" s="1"/>
      <c r="GG3693" s="1"/>
      <c r="GH3693" s="1"/>
      <c r="GI3693" s="1"/>
      <c r="GJ3693" s="1"/>
      <c r="GK3693" s="1"/>
      <c r="GL3693" s="1"/>
      <c r="GM3693" s="1"/>
      <c r="GN3693" s="1"/>
      <c r="GO3693" s="1"/>
    </row>
    <row r="3694" spans="1:197" s="40" customFormat="1" x14ac:dyDescent="0.25">
      <c r="A3694" s="41"/>
      <c r="B3694" s="4"/>
      <c r="C3694" s="41"/>
      <c r="D3694" s="42"/>
      <c r="E3694" s="42"/>
      <c r="F3694" s="42"/>
      <c r="G3694" s="1"/>
      <c r="H3694" s="1"/>
      <c r="I3694" s="1"/>
      <c r="J3694" s="1"/>
      <c r="K3694" s="1"/>
      <c r="L3694" s="1"/>
      <c r="M3694" s="2"/>
      <c r="N3694" s="1"/>
      <c r="O3694" s="1"/>
      <c r="P3694" s="1"/>
      <c r="Q3694" s="1"/>
      <c r="R3694" s="1"/>
      <c r="S3694" s="1"/>
      <c r="T3694" s="1"/>
      <c r="U3694" s="1"/>
      <c r="V3694" s="1"/>
      <c r="W3694" s="1"/>
      <c r="X3694" s="1"/>
      <c r="Y3694" s="1"/>
      <c r="Z3694" s="1"/>
      <c r="AA3694" s="1"/>
      <c r="AB3694" s="1"/>
      <c r="AC3694" s="1"/>
      <c r="AD3694" s="1"/>
      <c r="AE3694" s="1"/>
      <c r="AF3694" s="1"/>
      <c r="AG3694" s="1"/>
      <c r="AH3694" s="1"/>
      <c r="AI3694" s="1"/>
      <c r="AJ3694" s="1"/>
      <c r="AK3694" s="1"/>
      <c r="AL3694" s="1"/>
      <c r="AM3694" s="1"/>
      <c r="AN3694" s="1"/>
      <c r="AO3694" s="1"/>
      <c r="AP3694" s="1"/>
      <c r="AQ3694" s="1"/>
      <c r="AR3694" s="1"/>
      <c r="AS3694" s="1"/>
      <c r="AT3694" s="1"/>
      <c r="AU3694" s="1"/>
      <c r="AV3694" s="1"/>
      <c r="AW3694" s="1"/>
      <c r="AX3694" s="1"/>
      <c r="AY3694" s="1"/>
      <c r="AZ3694" s="1"/>
      <c r="BA3694" s="1"/>
      <c r="BB3694" s="1"/>
      <c r="BC3694" s="1"/>
      <c r="BD3694" s="1"/>
      <c r="BE3694" s="1"/>
      <c r="BF3694" s="1"/>
      <c r="BG3694" s="1"/>
      <c r="BH3694" s="1"/>
      <c r="BI3694" s="1"/>
      <c r="BJ3694" s="1"/>
      <c r="BK3694" s="1"/>
      <c r="BL3694" s="1"/>
      <c r="BM3694" s="1"/>
      <c r="BN3694" s="1"/>
      <c r="BO3694" s="1"/>
      <c r="BP3694" s="1"/>
      <c r="BQ3694" s="1"/>
      <c r="BR3694" s="1"/>
      <c r="BS3694" s="1"/>
      <c r="BT3694" s="1"/>
      <c r="BU3694" s="1"/>
      <c r="BV3694" s="1"/>
      <c r="BW3694" s="1"/>
      <c r="BX3694" s="1"/>
      <c r="BY3694" s="1"/>
      <c r="BZ3694" s="1"/>
      <c r="CA3694" s="1"/>
      <c r="CB3694" s="1"/>
      <c r="CC3694" s="1"/>
      <c r="CD3694" s="1"/>
      <c r="CE3694" s="1"/>
      <c r="CF3694" s="1"/>
      <c r="CG3694" s="1"/>
      <c r="CH3694" s="1"/>
      <c r="CI3694" s="1"/>
      <c r="CJ3694" s="1"/>
      <c r="CK3694" s="1"/>
      <c r="CL3694" s="1"/>
      <c r="CM3694" s="1"/>
      <c r="CN3694" s="1"/>
      <c r="CO3694" s="1"/>
      <c r="CP3694" s="1"/>
      <c r="CQ3694" s="1"/>
      <c r="CR3694" s="1"/>
      <c r="CS3694" s="1"/>
      <c r="CT3694" s="1"/>
      <c r="CU3694" s="1"/>
      <c r="CV3694" s="1"/>
      <c r="CW3694" s="1"/>
      <c r="CX3694" s="1"/>
      <c r="CY3694" s="1"/>
      <c r="CZ3694" s="1"/>
      <c r="DA3694" s="1"/>
      <c r="DB3694" s="1"/>
      <c r="DC3694" s="1"/>
      <c r="DD3694" s="1"/>
      <c r="DE3694" s="1"/>
      <c r="DF3694" s="1"/>
      <c r="DG3694" s="1"/>
      <c r="DH3694" s="1"/>
      <c r="DI3694" s="1"/>
      <c r="DJ3694" s="1"/>
      <c r="DK3694" s="1"/>
      <c r="DL3694" s="1"/>
      <c r="DM3694" s="1"/>
      <c r="DN3694" s="1"/>
      <c r="DO3694" s="1"/>
      <c r="DP3694" s="1"/>
      <c r="DQ3694" s="1"/>
      <c r="DR3694" s="1"/>
      <c r="DS3694" s="1"/>
      <c r="DT3694" s="1"/>
      <c r="DU3694" s="1"/>
      <c r="DV3694" s="1"/>
      <c r="DW3694" s="1"/>
      <c r="DX3694" s="1"/>
      <c r="DY3694" s="1"/>
      <c r="DZ3694" s="1"/>
      <c r="EA3694" s="1"/>
      <c r="EB3694" s="1"/>
      <c r="EC3694" s="1"/>
      <c r="ED3694" s="1"/>
      <c r="EE3694" s="1"/>
      <c r="EF3694" s="1"/>
      <c r="EG3694" s="1"/>
      <c r="EH3694" s="1"/>
      <c r="EI3694" s="1"/>
      <c r="EJ3694" s="1"/>
      <c r="EK3694" s="1"/>
      <c r="EL3694" s="1"/>
      <c r="EM3694" s="1"/>
      <c r="EN3694" s="1"/>
      <c r="EO3694" s="1"/>
      <c r="EP3694" s="1"/>
      <c r="EQ3694" s="1"/>
      <c r="ER3694" s="1"/>
      <c r="ES3694" s="1"/>
      <c r="ET3694" s="1"/>
      <c r="EU3694" s="1"/>
      <c r="EV3694" s="1"/>
      <c r="EW3694" s="1"/>
      <c r="EX3694" s="1"/>
      <c r="EY3694" s="1"/>
      <c r="EZ3694" s="1"/>
      <c r="FA3694" s="1"/>
      <c r="FB3694" s="1"/>
      <c r="FC3694" s="1"/>
      <c r="FD3694" s="1"/>
      <c r="FE3694" s="1"/>
      <c r="FF3694" s="1"/>
      <c r="FG3694" s="1"/>
      <c r="FH3694" s="1"/>
      <c r="FI3694" s="1"/>
      <c r="FJ3694" s="1"/>
      <c r="FK3694" s="1"/>
      <c r="FL3694" s="1"/>
      <c r="FM3694" s="1"/>
      <c r="FN3694" s="1"/>
      <c r="FO3694" s="1"/>
      <c r="FP3694" s="1"/>
      <c r="FQ3694" s="1"/>
      <c r="FR3694" s="1"/>
      <c r="FS3694" s="1"/>
      <c r="FT3694" s="1"/>
      <c r="FU3694" s="1"/>
      <c r="FV3694" s="1"/>
      <c r="FW3694" s="1"/>
      <c r="FX3694" s="1"/>
      <c r="FY3694" s="1"/>
      <c r="FZ3694" s="1"/>
      <c r="GA3694" s="1"/>
      <c r="GB3694" s="1"/>
      <c r="GC3694" s="1"/>
      <c r="GD3694" s="1"/>
      <c r="GE3694" s="1"/>
      <c r="GF3694" s="1"/>
      <c r="GG3694" s="1"/>
      <c r="GH3694" s="1"/>
      <c r="GI3694" s="1"/>
      <c r="GJ3694" s="1"/>
      <c r="GK3694" s="1"/>
      <c r="GL3694" s="1"/>
      <c r="GM3694" s="1"/>
      <c r="GN3694" s="1"/>
      <c r="GO3694" s="1"/>
    </row>
    <row r="3695" spans="1:197" s="40" customFormat="1" x14ac:dyDescent="0.25">
      <c r="A3695" s="41"/>
      <c r="B3695" s="4"/>
      <c r="C3695" s="41"/>
      <c r="D3695" s="42"/>
      <c r="E3695" s="42"/>
      <c r="F3695" s="42"/>
      <c r="G3695" s="1"/>
      <c r="H3695" s="1"/>
      <c r="I3695" s="1"/>
      <c r="J3695" s="1"/>
      <c r="K3695" s="1"/>
      <c r="L3695" s="1"/>
      <c r="M3695" s="2"/>
      <c r="N3695" s="1"/>
      <c r="O3695" s="1"/>
      <c r="P3695" s="1"/>
      <c r="Q3695" s="1"/>
      <c r="R3695" s="1"/>
      <c r="S3695" s="1"/>
      <c r="T3695" s="1"/>
      <c r="U3695" s="1"/>
      <c r="V3695" s="1"/>
      <c r="W3695" s="1"/>
      <c r="X3695" s="1"/>
      <c r="Y3695" s="1"/>
      <c r="Z3695" s="1"/>
      <c r="AA3695" s="1"/>
      <c r="AB3695" s="1"/>
      <c r="AC3695" s="1"/>
      <c r="AD3695" s="1"/>
      <c r="AE3695" s="1"/>
      <c r="AF3695" s="1"/>
      <c r="AG3695" s="1"/>
      <c r="AH3695" s="1"/>
      <c r="AI3695" s="1"/>
      <c r="AJ3695" s="1"/>
      <c r="AK3695" s="1"/>
      <c r="AL3695" s="1"/>
      <c r="AM3695" s="1"/>
      <c r="AN3695" s="1"/>
      <c r="AO3695" s="1"/>
      <c r="AP3695" s="1"/>
      <c r="AQ3695" s="1"/>
      <c r="AR3695" s="1"/>
      <c r="AS3695" s="1"/>
      <c r="AT3695" s="1"/>
      <c r="AU3695" s="1"/>
      <c r="AV3695" s="1"/>
      <c r="AW3695" s="1"/>
      <c r="AX3695" s="1"/>
      <c r="AY3695" s="1"/>
      <c r="AZ3695" s="1"/>
      <c r="BA3695" s="1"/>
      <c r="BB3695" s="1"/>
      <c r="BC3695" s="1"/>
      <c r="BD3695" s="1"/>
      <c r="BE3695" s="1"/>
      <c r="BF3695" s="1"/>
      <c r="BG3695" s="1"/>
      <c r="BH3695" s="1"/>
      <c r="BI3695" s="1"/>
      <c r="BJ3695" s="1"/>
      <c r="BK3695" s="1"/>
      <c r="BL3695" s="1"/>
      <c r="BM3695" s="1"/>
      <c r="BN3695" s="1"/>
      <c r="BO3695" s="1"/>
      <c r="BP3695" s="1"/>
      <c r="BQ3695" s="1"/>
      <c r="BR3695" s="1"/>
      <c r="BS3695" s="1"/>
      <c r="BT3695" s="1"/>
      <c r="BU3695" s="1"/>
      <c r="BV3695" s="1"/>
      <c r="BW3695" s="1"/>
      <c r="BX3695" s="1"/>
      <c r="BY3695" s="1"/>
      <c r="BZ3695" s="1"/>
      <c r="CA3695" s="1"/>
      <c r="CB3695" s="1"/>
      <c r="CC3695" s="1"/>
      <c r="CD3695" s="1"/>
      <c r="CE3695" s="1"/>
      <c r="CF3695" s="1"/>
      <c r="CG3695" s="1"/>
      <c r="CH3695" s="1"/>
      <c r="CI3695" s="1"/>
      <c r="CJ3695" s="1"/>
      <c r="CK3695" s="1"/>
      <c r="CL3695" s="1"/>
      <c r="CM3695" s="1"/>
      <c r="CN3695" s="1"/>
      <c r="CO3695" s="1"/>
      <c r="CP3695" s="1"/>
      <c r="CQ3695" s="1"/>
      <c r="CR3695" s="1"/>
      <c r="CS3695" s="1"/>
      <c r="CT3695" s="1"/>
      <c r="CU3695" s="1"/>
      <c r="CV3695" s="1"/>
      <c r="CW3695" s="1"/>
      <c r="CX3695" s="1"/>
      <c r="CY3695" s="1"/>
      <c r="CZ3695" s="1"/>
      <c r="DA3695" s="1"/>
      <c r="DB3695" s="1"/>
      <c r="DC3695" s="1"/>
      <c r="DD3695" s="1"/>
      <c r="DE3695" s="1"/>
      <c r="DF3695" s="1"/>
      <c r="DG3695" s="1"/>
      <c r="DH3695" s="1"/>
      <c r="DI3695" s="1"/>
      <c r="DJ3695" s="1"/>
      <c r="DK3695" s="1"/>
      <c r="DL3695" s="1"/>
      <c r="DM3695" s="1"/>
      <c r="DN3695" s="1"/>
      <c r="DO3695" s="1"/>
      <c r="DP3695" s="1"/>
      <c r="DQ3695" s="1"/>
      <c r="DR3695" s="1"/>
      <c r="DS3695" s="1"/>
      <c r="DT3695" s="1"/>
      <c r="DU3695" s="1"/>
      <c r="DV3695" s="1"/>
      <c r="DW3695" s="1"/>
      <c r="DX3695" s="1"/>
      <c r="DY3695" s="1"/>
      <c r="DZ3695" s="1"/>
      <c r="EA3695" s="1"/>
      <c r="EB3695" s="1"/>
      <c r="EC3695" s="1"/>
      <c r="ED3695" s="1"/>
      <c r="EE3695" s="1"/>
      <c r="EF3695" s="1"/>
      <c r="EG3695" s="1"/>
      <c r="EH3695" s="1"/>
      <c r="EI3695" s="1"/>
      <c r="EJ3695" s="1"/>
      <c r="EK3695" s="1"/>
      <c r="EL3695" s="1"/>
      <c r="EM3695" s="1"/>
      <c r="EN3695" s="1"/>
      <c r="EO3695" s="1"/>
      <c r="EP3695" s="1"/>
      <c r="EQ3695" s="1"/>
      <c r="ER3695" s="1"/>
      <c r="ES3695" s="1"/>
      <c r="ET3695" s="1"/>
      <c r="EU3695" s="1"/>
      <c r="EV3695" s="1"/>
      <c r="EW3695" s="1"/>
      <c r="EX3695" s="1"/>
      <c r="EY3695" s="1"/>
      <c r="EZ3695" s="1"/>
      <c r="FA3695" s="1"/>
      <c r="FB3695" s="1"/>
      <c r="FC3695" s="1"/>
      <c r="FD3695" s="1"/>
      <c r="FE3695" s="1"/>
      <c r="FF3695" s="1"/>
      <c r="FG3695" s="1"/>
      <c r="FH3695" s="1"/>
      <c r="FI3695" s="1"/>
      <c r="FJ3695" s="1"/>
      <c r="FK3695" s="1"/>
      <c r="FL3695" s="1"/>
      <c r="FM3695" s="1"/>
      <c r="FN3695" s="1"/>
      <c r="FO3695" s="1"/>
      <c r="FP3695" s="1"/>
      <c r="FQ3695" s="1"/>
      <c r="FR3695" s="1"/>
      <c r="FS3695" s="1"/>
      <c r="FT3695" s="1"/>
      <c r="FU3695" s="1"/>
      <c r="FV3695" s="1"/>
      <c r="FW3695" s="1"/>
      <c r="FX3695" s="1"/>
      <c r="FY3695" s="1"/>
      <c r="FZ3695" s="1"/>
      <c r="GA3695" s="1"/>
      <c r="GB3695" s="1"/>
      <c r="GC3695" s="1"/>
      <c r="GD3695" s="1"/>
      <c r="GE3695" s="1"/>
      <c r="GF3695" s="1"/>
      <c r="GG3695" s="1"/>
      <c r="GH3695" s="1"/>
      <c r="GI3695" s="1"/>
      <c r="GJ3695" s="1"/>
      <c r="GK3695" s="1"/>
      <c r="GL3695" s="1"/>
      <c r="GM3695" s="1"/>
      <c r="GN3695" s="1"/>
      <c r="GO3695" s="1"/>
    </row>
    <row r="3696" spans="1:197" s="40" customFormat="1" x14ac:dyDescent="0.25">
      <c r="A3696" s="41"/>
      <c r="B3696" s="4"/>
      <c r="C3696" s="41"/>
      <c r="D3696" s="42"/>
      <c r="E3696" s="42"/>
      <c r="F3696" s="42"/>
      <c r="G3696" s="1"/>
      <c r="H3696" s="1"/>
      <c r="I3696" s="1"/>
      <c r="J3696" s="1"/>
      <c r="K3696" s="1"/>
      <c r="L3696" s="1"/>
      <c r="M3696" s="2"/>
      <c r="N3696" s="1"/>
      <c r="O3696" s="1"/>
      <c r="P3696" s="1"/>
      <c r="Q3696" s="1"/>
      <c r="R3696" s="1"/>
      <c r="S3696" s="1"/>
      <c r="T3696" s="1"/>
      <c r="U3696" s="1"/>
      <c r="V3696" s="1"/>
      <c r="W3696" s="1"/>
      <c r="X3696" s="1"/>
      <c r="Y3696" s="1"/>
      <c r="Z3696" s="1"/>
      <c r="AA3696" s="1"/>
      <c r="AB3696" s="1"/>
      <c r="AC3696" s="1"/>
      <c r="AD3696" s="1"/>
      <c r="AE3696" s="1"/>
      <c r="AF3696" s="1"/>
      <c r="AG3696" s="1"/>
      <c r="AH3696" s="1"/>
      <c r="AI3696" s="1"/>
      <c r="AJ3696" s="1"/>
      <c r="AK3696" s="1"/>
      <c r="AL3696" s="1"/>
      <c r="AM3696" s="1"/>
      <c r="AN3696" s="1"/>
      <c r="AO3696" s="1"/>
      <c r="AP3696" s="1"/>
      <c r="AQ3696" s="1"/>
      <c r="AR3696" s="1"/>
      <c r="AS3696" s="1"/>
      <c r="AT3696" s="1"/>
      <c r="AU3696" s="1"/>
      <c r="AV3696" s="1"/>
      <c r="AW3696" s="1"/>
      <c r="AX3696" s="1"/>
      <c r="AY3696" s="1"/>
      <c r="AZ3696" s="1"/>
      <c r="BA3696" s="1"/>
      <c r="BB3696" s="1"/>
      <c r="BC3696" s="1"/>
      <c r="BD3696" s="1"/>
      <c r="BE3696" s="1"/>
      <c r="BF3696" s="1"/>
      <c r="BG3696" s="1"/>
      <c r="BH3696" s="1"/>
      <c r="BI3696" s="1"/>
      <c r="BJ3696" s="1"/>
      <c r="BK3696" s="1"/>
      <c r="BL3696" s="1"/>
      <c r="BM3696" s="1"/>
      <c r="BN3696" s="1"/>
      <c r="BO3696" s="1"/>
      <c r="BP3696" s="1"/>
      <c r="BQ3696" s="1"/>
      <c r="BR3696" s="1"/>
      <c r="BS3696" s="1"/>
      <c r="BT3696" s="1"/>
      <c r="BU3696" s="1"/>
      <c r="BV3696" s="1"/>
      <c r="BW3696" s="1"/>
      <c r="BX3696" s="1"/>
      <c r="BY3696" s="1"/>
      <c r="BZ3696" s="1"/>
      <c r="CA3696" s="1"/>
      <c r="CB3696" s="1"/>
      <c r="CC3696" s="1"/>
      <c r="CD3696" s="1"/>
      <c r="CE3696" s="1"/>
      <c r="CF3696" s="1"/>
      <c r="CG3696" s="1"/>
      <c r="CH3696" s="1"/>
      <c r="CI3696" s="1"/>
      <c r="CJ3696" s="1"/>
      <c r="CK3696" s="1"/>
      <c r="CL3696" s="1"/>
      <c r="CM3696" s="1"/>
      <c r="CN3696" s="1"/>
      <c r="CO3696" s="1"/>
      <c r="CP3696" s="1"/>
      <c r="CQ3696" s="1"/>
      <c r="CR3696" s="1"/>
      <c r="CS3696" s="1"/>
      <c r="CT3696" s="1"/>
      <c r="CU3696" s="1"/>
      <c r="CV3696" s="1"/>
      <c r="CW3696" s="1"/>
      <c r="CX3696" s="1"/>
      <c r="CY3696" s="1"/>
      <c r="CZ3696" s="1"/>
      <c r="DA3696" s="1"/>
      <c r="DB3696" s="1"/>
      <c r="DC3696" s="1"/>
      <c r="DD3696" s="1"/>
      <c r="DE3696" s="1"/>
      <c r="DF3696" s="1"/>
      <c r="DG3696" s="1"/>
      <c r="DH3696" s="1"/>
      <c r="DI3696" s="1"/>
      <c r="DJ3696" s="1"/>
      <c r="DK3696" s="1"/>
      <c r="DL3696" s="1"/>
      <c r="DM3696" s="1"/>
      <c r="DN3696" s="1"/>
      <c r="DO3696" s="1"/>
      <c r="DP3696" s="1"/>
      <c r="DQ3696" s="1"/>
      <c r="DR3696" s="1"/>
      <c r="DS3696" s="1"/>
      <c r="DT3696" s="1"/>
      <c r="DU3696" s="1"/>
      <c r="DV3696" s="1"/>
      <c r="DW3696" s="1"/>
      <c r="DX3696" s="1"/>
      <c r="DY3696" s="1"/>
      <c r="DZ3696" s="1"/>
      <c r="EA3696" s="1"/>
      <c r="EB3696" s="1"/>
      <c r="EC3696" s="1"/>
      <c r="ED3696" s="1"/>
      <c r="EE3696" s="1"/>
      <c r="EF3696" s="1"/>
      <c r="EG3696" s="1"/>
      <c r="EH3696" s="1"/>
      <c r="EI3696" s="1"/>
      <c r="EJ3696" s="1"/>
      <c r="EK3696" s="1"/>
      <c r="EL3696" s="1"/>
      <c r="EM3696" s="1"/>
      <c r="EN3696" s="1"/>
      <c r="EO3696" s="1"/>
      <c r="EP3696" s="1"/>
      <c r="EQ3696" s="1"/>
      <c r="ER3696" s="1"/>
      <c r="ES3696" s="1"/>
      <c r="ET3696" s="1"/>
      <c r="EU3696" s="1"/>
      <c r="EV3696" s="1"/>
      <c r="EW3696" s="1"/>
      <c r="EX3696" s="1"/>
      <c r="EY3696" s="1"/>
      <c r="EZ3696" s="1"/>
      <c r="FA3696" s="1"/>
      <c r="FB3696" s="1"/>
      <c r="FC3696" s="1"/>
      <c r="FD3696" s="1"/>
      <c r="FE3696" s="1"/>
      <c r="FF3696" s="1"/>
      <c r="FG3696" s="1"/>
      <c r="FH3696" s="1"/>
      <c r="FI3696" s="1"/>
      <c r="FJ3696" s="1"/>
      <c r="FK3696" s="1"/>
      <c r="FL3696" s="1"/>
      <c r="FM3696" s="1"/>
      <c r="FN3696" s="1"/>
      <c r="FO3696" s="1"/>
      <c r="FP3696" s="1"/>
      <c r="FQ3696" s="1"/>
      <c r="FR3696" s="1"/>
      <c r="FS3696" s="1"/>
      <c r="FT3696" s="1"/>
      <c r="FU3696" s="1"/>
      <c r="FV3696" s="1"/>
      <c r="FW3696" s="1"/>
      <c r="FX3696" s="1"/>
      <c r="FY3696" s="1"/>
      <c r="FZ3696" s="1"/>
      <c r="GA3696" s="1"/>
      <c r="GB3696" s="1"/>
      <c r="GC3696" s="1"/>
      <c r="GD3696" s="1"/>
      <c r="GE3696" s="1"/>
      <c r="GF3696" s="1"/>
      <c r="GG3696" s="1"/>
      <c r="GH3696" s="1"/>
      <c r="GI3696" s="1"/>
      <c r="GJ3696" s="1"/>
      <c r="GK3696" s="1"/>
      <c r="GL3696" s="1"/>
      <c r="GM3696" s="1"/>
      <c r="GN3696" s="1"/>
      <c r="GO3696" s="1"/>
    </row>
    <row r="3697" spans="1:197" s="40" customFormat="1" x14ac:dyDescent="0.25">
      <c r="A3697" s="41"/>
      <c r="B3697" s="4"/>
      <c r="C3697" s="41"/>
      <c r="D3697" s="42"/>
      <c r="E3697" s="42"/>
      <c r="F3697" s="42"/>
      <c r="G3697" s="1"/>
      <c r="H3697" s="1"/>
      <c r="I3697" s="1"/>
      <c r="J3697" s="1"/>
      <c r="K3697" s="1"/>
      <c r="L3697" s="1"/>
      <c r="M3697" s="2"/>
      <c r="N3697" s="1"/>
      <c r="O3697" s="1"/>
      <c r="P3697" s="1"/>
      <c r="Q3697" s="1"/>
      <c r="R3697" s="1"/>
      <c r="S3697" s="1"/>
      <c r="T3697" s="1"/>
      <c r="U3697" s="1"/>
      <c r="V3697" s="1"/>
      <c r="W3697" s="1"/>
      <c r="X3697" s="1"/>
      <c r="Y3697" s="1"/>
      <c r="Z3697" s="1"/>
      <c r="AA3697" s="1"/>
      <c r="AB3697" s="1"/>
      <c r="AC3697" s="1"/>
      <c r="AD3697" s="1"/>
      <c r="AE3697" s="1"/>
      <c r="AF3697" s="1"/>
      <c r="AG3697" s="1"/>
      <c r="AH3697" s="1"/>
      <c r="AI3697" s="1"/>
      <c r="AJ3697" s="1"/>
      <c r="AK3697" s="1"/>
      <c r="AL3697" s="1"/>
      <c r="AM3697" s="1"/>
      <c r="AN3697" s="1"/>
      <c r="AO3697" s="1"/>
      <c r="AP3697" s="1"/>
      <c r="AQ3697" s="1"/>
      <c r="AR3697" s="1"/>
      <c r="AS3697" s="1"/>
      <c r="AT3697" s="1"/>
      <c r="AU3697" s="1"/>
      <c r="AV3697" s="1"/>
      <c r="AW3697" s="1"/>
      <c r="AX3697" s="1"/>
      <c r="AY3697" s="1"/>
      <c r="AZ3697" s="1"/>
      <c r="BA3697" s="1"/>
      <c r="BB3697" s="1"/>
      <c r="BC3697" s="1"/>
      <c r="BD3697" s="1"/>
      <c r="BE3697" s="1"/>
      <c r="BF3697" s="1"/>
      <c r="BG3697" s="1"/>
      <c r="BH3697" s="1"/>
      <c r="BI3697" s="1"/>
      <c r="BJ3697" s="1"/>
      <c r="BK3697" s="1"/>
      <c r="BL3697" s="1"/>
      <c r="BM3697" s="1"/>
      <c r="BN3697" s="1"/>
      <c r="BO3697" s="1"/>
      <c r="BP3697" s="1"/>
      <c r="BQ3697" s="1"/>
      <c r="BR3697" s="1"/>
      <c r="BS3697" s="1"/>
      <c r="BT3697" s="1"/>
      <c r="BU3697" s="1"/>
      <c r="BV3697" s="1"/>
      <c r="BW3697" s="1"/>
      <c r="BX3697" s="1"/>
      <c r="BY3697" s="1"/>
      <c r="BZ3697" s="1"/>
      <c r="CA3697" s="1"/>
      <c r="CB3697" s="1"/>
      <c r="CC3697" s="1"/>
      <c r="CD3697" s="1"/>
      <c r="CE3697" s="1"/>
      <c r="CF3697" s="1"/>
      <c r="CG3697" s="1"/>
      <c r="CH3697" s="1"/>
      <c r="CI3697" s="1"/>
      <c r="CJ3697" s="1"/>
      <c r="CK3697" s="1"/>
      <c r="CL3697" s="1"/>
      <c r="CM3697" s="1"/>
      <c r="CN3697" s="1"/>
      <c r="CO3697" s="1"/>
      <c r="CP3697" s="1"/>
      <c r="CQ3697" s="1"/>
      <c r="CR3697" s="1"/>
      <c r="CS3697" s="1"/>
      <c r="CT3697" s="1"/>
      <c r="CU3697" s="1"/>
      <c r="CV3697" s="1"/>
      <c r="CW3697" s="1"/>
      <c r="CX3697" s="1"/>
      <c r="CY3697" s="1"/>
      <c r="CZ3697" s="1"/>
      <c r="DA3697" s="1"/>
      <c r="DB3697" s="1"/>
      <c r="DC3697" s="1"/>
      <c r="DD3697" s="1"/>
      <c r="DE3697" s="1"/>
      <c r="DF3697" s="1"/>
      <c r="DG3697" s="1"/>
      <c r="DH3697" s="1"/>
      <c r="DI3697" s="1"/>
      <c r="DJ3697" s="1"/>
      <c r="DK3697" s="1"/>
      <c r="DL3697" s="1"/>
      <c r="DM3697" s="1"/>
      <c r="DN3697" s="1"/>
      <c r="DO3697" s="1"/>
      <c r="DP3697" s="1"/>
      <c r="DQ3697" s="1"/>
      <c r="DR3697" s="1"/>
      <c r="DS3697" s="1"/>
      <c r="DT3697" s="1"/>
      <c r="DU3697" s="1"/>
      <c r="DV3697" s="1"/>
      <c r="DW3697" s="1"/>
      <c r="DX3697" s="1"/>
      <c r="DY3697" s="1"/>
      <c r="DZ3697" s="1"/>
      <c r="EA3697" s="1"/>
      <c r="EB3697" s="1"/>
      <c r="EC3697" s="1"/>
      <c r="ED3697" s="1"/>
      <c r="EE3697" s="1"/>
      <c r="EF3697" s="1"/>
      <c r="EG3697" s="1"/>
      <c r="EH3697" s="1"/>
      <c r="EI3697" s="1"/>
      <c r="EJ3697" s="1"/>
      <c r="EK3697" s="1"/>
      <c r="EL3697" s="1"/>
      <c r="EM3697" s="1"/>
      <c r="EN3697" s="1"/>
      <c r="EO3697" s="1"/>
      <c r="EP3697" s="1"/>
      <c r="EQ3697" s="1"/>
      <c r="ER3697" s="1"/>
      <c r="ES3697" s="1"/>
      <c r="ET3697" s="1"/>
      <c r="EU3697" s="1"/>
      <c r="EV3697" s="1"/>
      <c r="EW3697" s="1"/>
      <c r="EX3697" s="1"/>
      <c r="EY3697" s="1"/>
      <c r="EZ3697" s="1"/>
      <c r="FA3697" s="1"/>
      <c r="FB3697" s="1"/>
      <c r="FC3697" s="1"/>
      <c r="FD3697" s="1"/>
      <c r="FE3697" s="1"/>
      <c r="FF3697" s="1"/>
      <c r="FG3697" s="1"/>
      <c r="FH3697" s="1"/>
      <c r="FI3697" s="1"/>
      <c r="FJ3697" s="1"/>
      <c r="FK3697" s="1"/>
      <c r="FL3697" s="1"/>
      <c r="FM3697" s="1"/>
      <c r="FN3697" s="1"/>
      <c r="FO3697" s="1"/>
      <c r="FP3697" s="1"/>
      <c r="FQ3697" s="1"/>
      <c r="FR3697" s="1"/>
      <c r="FS3697" s="1"/>
      <c r="FT3697" s="1"/>
      <c r="FU3697" s="1"/>
      <c r="FV3697" s="1"/>
      <c r="FW3697" s="1"/>
      <c r="FX3697" s="1"/>
      <c r="FY3697" s="1"/>
      <c r="FZ3697" s="1"/>
      <c r="GA3697" s="1"/>
      <c r="GB3697" s="1"/>
      <c r="GC3697" s="1"/>
      <c r="GD3697" s="1"/>
      <c r="GE3697" s="1"/>
      <c r="GF3697" s="1"/>
      <c r="GG3697" s="1"/>
      <c r="GH3697" s="1"/>
      <c r="GI3697" s="1"/>
      <c r="GJ3697" s="1"/>
      <c r="GK3697" s="1"/>
      <c r="GL3697" s="1"/>
      <c r="GM3697" s="1"/>
      <c r="GN3697" s="1"/>
      <c r="GO3697" s="1"/>
    </row>
    <row r="3698" spans="1:197" s="40" customFormat="1" x14ac:dyDescent="0.25">
      <c r="A3698" s="41"/>
      <c r="B3698" s="4"/>
      <c r="C3698" s="41"/>
      <c r="D3698" s="42"/>
      <c r="E3698" s="42"/>
      <c r="F3698" s="42"/>
      <c r="G3698" s="1"/>
      <c r="H3698" s="1"/>
      <c r="I3698" s="1"/>
      <c r="J3698" s="1"/>
      <c r="K3698" s="1"/>
      <c r="L3698" s="1"/>
      <c r="M3698" s="2"/>
      <c r="N3698" s="1"/>
      <c r="O3698" s="1"/>
      <c r="P3698" s="1"/>
      <c r="Q3698" s="1"/>
      <c r="R3698" s="1"/>
      <c r="S3698" s="1"/>
      <c r="T3698" s="1"/>
      <c r="U3698" s="1"/>
      <c r="V3698" s="1"/>
      <c r="W3698" s="1"/>
      <c r="X3698" s="1"/>
      <c r="Y3698" s="1"/>
      <c r="Z3698" s="1"/>
      <c r="AA3698" s="1"/>
      <c r="AB3698" s="1"/>
      <c r="AC3698" s="1"/>
      <c r="AD3698" s="1"/>
      <c r="AE3698" s="1"/>
      <c r="AF3698" s="1"/>
      <c r="AG3698" s="1"/>
      <c r="AH3698" s="1"/>
      <c r="AI3698" s="1"/>
      <c r="AJ3698" s="1"/>
      <c r="AK3698" s="1"/>
      <c r="AL3698" s="1"/>
      <c r="AM3698" s="1"/>
      <c r="AN3698" s="1"/>
      <c r="AO3698" s="1"/>
      <c r="AP3698" s="1"/>
      <c r="AQ3698" s="1"/>
      <c r="AR3698" s="1"/>
      <c r="AS3698" s="1"/>
      <c r="AT3698" s="1"/>
      <c r="AU3698" s="1"/>
      <c r="AV3698" s="1"/>
      <c r="AW3698" s="1"/>
      <c r="AX3698" s="1"/>
      <c r="AY3698" s="1"/>
      <c r="AZ3698" s="1"/>
      <c r="BA3698" s="1"/>
      <c r="BB3698" s="1"/>
      <c r="BC3698" s="1"/>
      <c r="BD3698" s="1"/>
      <c r="BE3698" s="1"/>
      <c r="BF3698" s="1"/>
      <c r="BG3698" s="1"/>
      <c r="BH3698" s="1"/>
      <c r="BI3698" s="1"/>
      <c r="BJ3698" s="1"/>
      <c r="BK3698" s="1"/>
      <c r="BL3698" s="1"/>
      <c r="BM3698" s="1"/>
      <c r="BN3698" s="1"/>
      <c r="BO3698" s="1"/>
      <c r="BP3698" s="1"/>
      <c r="BQ3698" s="1"/>
      <c r="BR3698" s="1"/>
      <c r="BS3698" s="1"/>
      <c r="BT3698" s="1"/>
      <c r="BU3698" s="1"/>
      <c r="BV3698" s="1"/>
      <c r="BW3698" s="1"/>
      <c r="BX3698" s="1"/>
      <c r="BY3698" s="1"/>
      <c r="BZ3698" s="1"/>
      <c r="CA3698" s="1"/>
      <c r="CB3698" s="1"/>
      <c r="CC3698" s="1"/>
      <c r="CD3698" s="1"/>
      <c r="CE3698" s="1"/>
      <c r="CF3698" s="1"/>
      <c r="CG3698" s="1"/>
      <c r="CH3698" s="1"/>
      <c r="CI3698" s="1"/>
      <c r="CJ3698" s="1"/>
      <c r="CK3698" s="1"/>
      <c r="CL3698" s="1"/>
      <c r="CM3698" s="1"/>
      <c r="CN3698" s="1"/>
      <c r="CO3698" s="1"/>
      <c r="CP3698" s="1"/>
      <c r="CQ3698" s="1"/>
      <c r="CR3698" s="1"/>
      <c r="CS3698" s="1"/>
      <c r="CT3698" s="1"/>
      <c r="CU3698" s="1"/>
      <c r="CV3698" s="1"/>
      <c r="CW3698" s="1"/>
      <c r="CX3698" s="1"/>
      <c r="CY3698" s="1"/>
      <c r="CZ3698" s="1"/>
      <c r="DA3698" s="1"/>
      <c r="DB3698" s="1"/>
      <c r="DC3698" s="1"/>
      <c r="DD3698" s="1"/>
      <c r="DE3698" s="1"/>
      <c r="DF3698" s="1"/>
      <c r="DG3698" s="1"/>
      <c r="DH3698" s="1"/>
      <c r="DI3698" s="1"/>
      <c r="DJ3698" s="1"/>
      <c r="DK3698" s="1"/>
      <c r="DL3698" s="1"/>
      <c r="DM3698" s="1"/>
      <c r="DN3698" s="1"/>
      <c r="DO3698" s="1"/>
      <c r="DP3698" s="1"/>
      <c r="DQ3698" s="1"/>
      <c r="DR3698" s="1"/>
      <c r="DS3698" s="1"/>
      <c r="DT3698" s="1"/>
      <c r="DU3698" s="1"/>
      <c r="DV3698" s="1"/>
      <c r="DW3698" s="1"/>
      <c r="DX3698" s="1"/>
      <c r="DY3698" s="1"/>
      <c r="DZ3698" s="1"/>
      <c r="EA3698" s="1"/>
      <c r="EB3698" s="1"/>
      <c r="EC3698" s="1"/>
      <c r="ED3698" s="1"/>
      <c r="EE3698" s="1"/>
      <c r="EF3698" s="1"/>
      <c r="EG3698" s="1"/>
      <c r="EH3698" s="1"/>
      <c r="EI3698" s="1"/>
      <c r="EJ3698" s="1"/>
      <c r="EK3698" s="1"/>
      <c r="EL3698" s="1"/>
      <c r="EM3698" s="1"/>
      <c r="EN3698" s="1"/>
      <c r="EO3698" s="1"/>
      <c r="EP3698" s="1"/>
      <c r="EQ3698" s="1"/>
      <c r="ER3698" s="1"/>
      <c r="ES3698" s="1"/>
      <c r="ET3698" s="1"/>
      <c r="EU3698" s="1"/>
      <c r="EV3698" s="1"/>
      <c r="EW3698" s="1"/>
      <c r="EX3698" s="1"/>
      <c r="EY3698" s="1"/>
      <c r="EZ3698" s="1"/>
      <c r="FA3698" s="1"/>
      <c r="FB3698" s="1"/>
      <c r="FC3698" s="1"/>
      <c r="FD3698" s="1"/>
      <c r="FE3698" s="1"/>
      <c r="FF3698" s="1"/>
      <c r="FG3698" s="1"/>
      <c r="FH3698" s="1"/>
      <c r="FI3698" s="1"/>
      <c r="FJ3698" s="1"/>
      <c r="FK3698" s="1"/>
      <c r="FL3698" s="1"/>
      <c r="FM3698" s="1"/>
      <c r="FN3698" s="1"/>
      <c r="FO3698" s="1"/>
      <c r="FP3698" s="1"/>
      <c r="FQ3698" s="1"/>
      <c r="FR3698" s="1"/>
      <c r="FS3698" s="1"/>
      <c r="FT3698" s="1"/>
      <c r="FU3698" s="1"/>
      <c r="FV3698" s="1"/>
      <c r="FW3698" s="1"/>
      <c r="FX3698" s="1"/>
      <c r="FY3698" s="1"/>
      <c r="FZ3698" s="1"/>
      <c r="GA3698" s="1"/>
      <c r="GB3698" s="1"/>
      <c r="GC3698" s="1"/>
      <c r="GD3698" s="1"/>
      <c r="GE3698" s="1"/>
      <c r="GF3698" s="1"/>
      <c r="GG3698" s="1"/>
      <c r="GH3698" s="1"/>
      <c r="GI3698" s="1"/>
      <c r="GJ3698" s="1"/>
      <c r="GK3698" s="1"/>
      <c r="GL3698" s="1"/>
      <c r="GM3698" s="1"/>
      <c r="GN3698" s="1"/>
      <c r="GO3698" s="1"/>
    </row>
    <row r="3699" spans="1:197" s="40" customFormat="1" x14ac:dyDescent="0.25">
      <c r="A3699" s="41"/>
      <c r="B3699" s="4"/>
      <c r="C3699" s="41"/>
      <c r="D3699" s="42"/>
      <c r="E3699" s="42"/>
      <c r="F3699" s="42"/>
      <c r="G3699" s="1"/>
      <c r="H3699" s="1"/>
      <c r="I3699" s="1"/>
      <c r="J3699" s="1"/>
      <c r="K3699" s="1"/>
      <c r="L3699" s="1"/>
      <c r="M3699" s="2"/>
      <c r="N3699" s="1"/>
      <c r="O3699" s="1"/>
      <c r="P3699" s="1"/>
      <c r="Q3699" s="1"/>
      <c r="R3699" s="1"/>
      <c r="S3699" s="1"/>
      <c r="T3699" s="1"/>
      <c r="U3699" s="1"/>
      <c r="V3699" s="1"/>
      <c r="W3699" s="1"/>
      <c r="X3699" s="1"/>
      <c r="Y3699" s="1"/>
      <c r="Z3699" s="1"/>
      <c r="AA3699" s="1"/>
      <c r="AB3699" s="1"/>
      <c r="AC3699" s="1"/>
      <c r="AD3699" s="1"/>
      <c r="AE3699" s="1"/>
      <c r="AF3699" s="1"/>
      <c r="AG3699" s="1"/>
      <c r="AH3699" s="1"/>
      <c r="AI3699" s="1"/>
      <c r="AJ3699" s="1"/>
      <c r="AK3699" s="1"/>
      <c r="AL3699" s="1"/>
      <c r="AM3699" s="1"/>
      <c r="AN3699" s="1"/>
      <c r="AO3699" s="1"/>
      <c r="AP3699" s="1"/>
      <c r="AQ3699" s="1"/>
      <c r="AR3699" s="1"/>
      <c r="AS3699" s="1"/>
      <c r="AT3699" s="1"/>
      <c r="AU3699" s="1"/>
      <c r="AV3699" s="1"/>
      <c r="AW3699" s="1"/>
      <c r="AX3699" s="1"/>
      <c r="AY3699" s="1"/>
      <c r="AZ3699" s="1"/>
      <c r="BA3699" s="1"/>
      <c r="BB3699" s="1"/>
      <c r="BC3699" s="1"/>
      <c r="BD3699" s="1"/>
      <c r="BE3699" s="1"/>
      <c r="BF3699" s="1"/>
      <c r="BG3699" s="1"/>
      <c r="BH3699" s="1"/>
      <c r="BI3699" s="1"/>
      <c r="BJ3699" s="1"/>
      <c r="BK3699" s="1"/>
      <c r="BL3699" s="1"/>
      <c r="BM3699" s="1"/>
      <c r="BN3699" s="1"/>
      <c r="BO3699" s="1"/>
      <c r="BP3699" s="1"/>
      <c r="BQ3699" s="1"/>
      <c r="BR3699" s="1"/>
      <c r="BS3699" s="1"/>
      <c r="BT3699" s="1"/>
      <c r="BU3699" s="1"/>
      <c r="BV3699" s="1"/>
      <c r="BW3699" s="1"/>
      <c r="BX3699" s="1"/>
      <c r="BY3699" s="1"/>
      <c r="BZ3699" s="1"/>
      <c r="CA3699" s="1"/>
      <c r="CB3699" s="1"/>
      <c r="CC3699" s="1"/>
      <c r="CD3699" s="1"/>
      <c r="CE3699" s="1"/>
      <c r="CF3699" s="1"/>
      <c r="CG3699" s="1"/>
      <c r="CH3699" s="1"/>
      <c r="CI3699" s="1"/>
      <c r="CJ3699" s="1"/>
      <c r="CK3699" s="1"/>
      <c r="CL3699" s="1"/>
      <c r="CM3699" s="1"/>
      <c r="CN3699" s="1"/>
      <c r="CO3699" s="1"/>
      <c r="CP3699" s="1"/>
      <c r="CQ3699" s="1"/>
      <c r="CR3699" s="1"/>
      <c r="CS3699" s="1"/>
      <c r="CT3699" s="1"/>
      <c r="CU3699" s="1"/>
      <c r="CV3699" s="1"/>
      <c r="CW3699" s="1"/>
      <c r="CX3699" s="1"/>
      <c r="CY3699" s="1"/>
      <c r="CZ3699" s="1"/>
      <c r="DA3699" s="1"/>
      <c r="DB3699" s="1"/>
      <c r="DC3699" s="1"/>
      <c r="DD3699" s="1"/>
      <c r="DE3699" s="1"/>
      <c r="DF3699" s="1"/>
      <c r="DG3699" s="1"/>
      <c r="DH3699" s="1"/>
      <c r="DI3699" s="1"/>
      <c r="DJ3699" s="1"/>
      <c r="DK3699" s="1"/>
      <c r="DL3699" s="1"/>
      <c r="DM3699" s="1"/>
      <c r="DN3699" s="1"/>
      <c r="DO3699" s="1"/>
      <c r="DP3699" s="1"/>
      <c r="DQ3699" s="1"/>
      <c r="DR3699" s="1"/>
      <c r="DS3699" s="1"/>
      <c r="DT3699" s="1"/>
      <c r="DU3699" s="1"/>
      <c r="DV3699" s="1"/>
      <c r="DW3699" s="1"/>
      <c r="DX3699" s="1"/>
      <c r="DY3699" s="1"/>
      <c r="DZ3699" s="1"/>
      <c r="EA3699" s="1"/>
      <c r="EB3699" s="1"/>
      <c r="EC3699" s="1"/>
      <c r="ED3699" s="1"/>
      <c r="EE3699" s="1"/>
      <c r="EF3699" s="1"/>
      <c r="EG3699" s="1"/>
      <c r="EH3699" s="1"/>
      <c r="EI3699" s="1"/>
      <c r="EJ3699" s="1"/>
      <c r="EK3699" s="1"/>
      <c r="EL3699" s="1"/>
      <c r="EM3699" s="1"/>
      <c r="EN3699" s="1"/>
      <c r="EO3699" s="1"/>
      <c r="EP3699" s="1"/>
      <c r="EQ3699" s="1"/>
      <c r="ER3699" s="1"/>
      <c r="ES3699" s="1"/>
      <c r="ET3699" s="1"/>
      <c r="EU3699" s="1"/>
      <c r="EV3699" s="1"/>
      <c r="EW3699" s="1"/>
      <c r="EX3699" s="1"/>
      <c r="EY3699" s="1"/>
      <c r="EZ3699" s="1"/>
      <c r="FA3699" s="1"/>
      <c r="FB3699" s="1"/>
      <c r="FC3699" s="1"/>
      <c r="FD3699" s="1"/>
      <c r="FE3699" s="1"/>
      <c r="FF3699" s="1"/>
      <c r="FG3699" s="1"/>
      <c r="FH3699" s="1"/>
      <c r="FI3699" s="1"/>
      <c r="FJ3699" s="1"/>
      <c r="FK3699" s="1"/>
      <c r="FL3699" s="1"/>
      <c r="FM3699" s="1"/>
      <c r="FN3699" s="1"/>
      <c r="FO3699" s="1"/>
      <c r="FP3699" s="1"/>
      <c r="FQ3699" s="1"/>
      <c r="FR3699" s="1"/>
      <c r="FS3699" s="1"/>
      <c r="FT3699" s="1"/>
      <c r="FU3699" s="1"/>
      <c r="FV3699" s="1"/>
      <c r="FW3699" s="1"/>
      <c r="FX3699" s="1"/>
      <c r="FY3699" s="1"/>
      <c r="FZ3699" s="1"/>
      <c r="GA3699" s="1"/>
      <c r="GB3699" s="1"/>
      <c r="GC3699" s="1"/>
      <c r="GD3699" s="1"/>
      <c r="GE3699" s="1"/>
      <c r="GF3699" s="1"/>
      <c r="GG3699" s="1"/>
      <c r="GH3699" s="1"/>
      <c r="GI3699" s="1"/>
      <c r="GJ3699" s="1"/>
      <c r="GK3699" s="1"/>
      <c r="GL3699" s="1"/>
      <c r="GM3699" s="1"/>
      <c r="GN3699" s="1"/>
      <c r="GO3699" s="1"/>
    </row>
    <row r="3700" spans="1:197" s="40" customFormat="1" x14ac:dyDescent="0.25">
      <c r="A3700" s="41"/>
      <c r="B3700" s="4"/>
      <c r="C3700" s="41"/>
      <c r="D3700" s="42"/>
      <c r="E3700" s="42"/>
      <c r="F3700" s="42"/>
      <c r="G3700" s="1"/>
      <c r="H3700" s="1"/>
      <c r="I3700" s="1"/>
      <c r="J3700" s="1"/>
      <c r="K3700" s="1"/>
      <c r="L3700" s="1"/>
      <c r="M3700" s="2"/>
      <c r="N3700" s="1"/>
      <c r="O3700" s="1"/>
      <c r="P3700" s="1"/>
      <c r="Q3700" s="1"/>
      <c r="R3700" s="1"/>
      <c r="S3700" s="1"/>
      <c r="T3700" s="1"/>
      <c r="U3700" s="1"/>
      <c r="V3700" s="1"/>
      <c r="W3700" s="1"/>
      <c r="X3700" s="1"/>
      <c r="Y3700" s="1"/>
      <c r="Z3700" s="1"/>
      <c r="AA3700" s="1"/>
      <c r="AB3700" s="1"/>
      <c r="AC3700" s="1"/>
      <c r="AD3700" s="1"/>
      <c r="AE3700" s="1"/>
      <c r="AF3700" s="1"/>
      <c r="AG3700" s="1"/>
      <c r="AH3700" s="1"/>
      <c r="AI3700" s="1"/>
      <c r="AJ3700" s="1"/>
      <c r="AK3700" s="1"/>
      <c r="AL3700" s="1"/>
      <c r="AM3700" s="1"/>
      <c r="AN3700" s="1"/>
      <c r="AO3700" s="1"/>
      <c r="AP3700" s="1"/>
      <c r="AQ3700" s="1"/>
      <c r="AR3700" s="1"/>
      <c r="AS3700" s="1"/>
      <c r="AT3700" s="1"/>
      <c r="AU3700" s="1"/>
      <c r="AV3700" s="1"/>
      <c r="AW3700" s="1"/>
      <c r="AX3700" s="1"/>
      <c r="AY3700" s="1"/>
      <c r="AZ3700" s="1"/>
      <c r="BA3700" s="1"/>
      <c r="BB3700" s="1"/>
      <c r="BC3700" s="1"/>
      <c r="BD3700" s="1"/>
      <c r="BE3700" s="1"/>
      <c r="BF3700" s="1"/>
      <c r="BG3700" s="1"/>
      <c r="BH3700" s="1"/>
      <c r="BI3700" s="1"/>
      <c r="BJ3700" s="1"/>
      <c r="BK3700" s="1"/>
      <c r="BL3700" s="1"/>
      <c r="BM3700" s="1"/>
      <c r="BN3700" s="1"/>
      <c r="BO3700" s="1"/>
      <c r="BP3700" s="1"/>
      <c r="BQ3700" s="1"/>
      <c r="BR3700" s="1"/>
      <c r="BS3700" s="1"/>
      <c r="BT3700" s="1"/>
      <c r="BU3700" s="1"/>
      <c r="BV3700" s="1"/>
      <c r="BW3700" s="1"/>
      <c r="BX3700" s="1"/>
      <c r="BY3700" s="1"/>
      <c r="BZ3700" s="1"/>
      <c r="CA3700" s="1"/>
      <c r="CB3700" s="1"/>
      <c r="CC3700" s="1"/>
      <c r="CD3700" s="1"/>
      <c r="CE3700" s="1"/>
      <c r="CF3700" s="1"/>
      <c r="CG3700" s="1"/>
      <c r="CH3700" s="1"/>
      <c r="CI3700" s="1"/>
      <c r="CJ3700" s="1"/>
      <c r="CK3700" s="1"/>
      <c r="CL3700" s="1"/>
      <c r="CM3700" s="1"/>
      <c r="CN3700" s="1"/>
      <c r="CO3700" s="1"/>
      <c r="CP3700" s="1"/>
      <c r="CQ3700" s="1"/>
      <c r="CR3700" s="1"/>
      <c r="CS3700" s="1"/>
      <c r="CT3700" s="1"/>
      <c r="CU3700" s="1"/>
      <c r="CV3700" s="1"/>
      <c r="CW3700" s="1"/>
      <c r="CX3700" s="1"/>
      <c r="CY3700" s="1"/>
      <c r="CZ3700" s="1"/>
      <c r="DA3700" s="1"/>
      <c r="DB3700" s="1"/>
      <c r="DC3700" s="1"/>
      <c r="DD3700" s="1"/>
      <c r="DE3700" s="1"/>
      <c r="DF3700" s="1"/>
      <c r="DG3700" s="1"/>
      <c r="DH3700" s="1"/>
      <c r="DI3700" s="1"/>
      <c r="DJ3700" s="1"/>
      <c r="DK3700" s="1"/>
      <c r="DL3700" s="1"/>
      <c r="DM3700" s="1"/>
      <c r="DN3700" s="1"/>
      <c r="DO3700" s="1"/>
      <c r="DP3700" s="1"/>
      <c r="DQ3700" s="1"/>
      <c r="DR3700" s="1"/>
      <c r="DS3700" s="1"/>
      <c r="DT3700" s="1"/>
      <c r="DU3700" s="1"/>
      <c r="DV3700" s="1"/>
      <c r="DW3700" s="1"/>
      <c r="DX3700" s="1"/>
      <c r="DY3700" s="1"/>
      <c r="DZ3700" s="1"/>
      <c r="EA3700" s="1"/>
      <c r="EB3700" s="1"/>
      <c r="EC3700" s="1"/>
      <c r="ED3700" s="1"/>
      <c r="EE3700" s="1"/>
      <c r="EF3700" s="1"/>
      <c r="EG3700" s="1"/>
      <c r="EH3700" s="1"/>
      <c r="EI3700" s="1"/>
      <c r="EJ3700" s="1"/>
      <c r="EK3700" s="1"/>
      <c r="EL3700" s="1"/>
      <c r="EM3700" s="1"/>
      <c r="EN3700" s="1"/>
      <c r="EO3700" s="1"/>
      <c r="EP3700" s="1"/>
      <c r="EQ3700" s="1"/>
      <c r="ER3700" s="1"/>
      <c r="ES3700" s="1"/>
      <c r="ET3700" s="1"/>
      <c r="EU3700" s="1"/>
      <c r="EV3700" s="1"/>
      <c r="EW3700" s="1"/>
      <c r="EX3700" s="1"/>
      <c r="EY3700" s="1"/>
      <c r="EZ3700" s="1"/>
      <c r="FA3700" s="1"/>
      <c r="FB3700" s="1"/>
      <c r="FC3700" s="1"/>
      <c r="FD3700" s="1"/>
      <c r="FE3700" s="1"/>
      <c r="FF3700" s="1"/>
      <c r="FG3700" s="1"/>
      <c r="FH3700" s="1"/>
      <c r="FI3700" s="1"/>
      <c r="FJ3700" s="1"/>
      <c r="FK3700" s="1"/>
      <c r="FL3700" s="1"/>
      <c r="FM3700" s="1"/>
      <c r="FN3700" s="1"/>
      <c r="FO3700" s="1"/>
      <c r="FP3700" s="1"/>
      <c r="FQ3700" s="1"/>
      <c r="FR3700" s="1"/>
      <c r="FS3700" s="1"/>
      <c r="FT3700" s="1"/>
      <c r="FU3700" s="1"/>
      <c r="FV3700" s="1"/>
      <c r="FW3700" s="1"/>
      <c r="FX3700" s="1"/>
      <c r="FY3700" s="1"/>
      <c r="FZ3700" s="1"/>
      <c r="GA3700" s="1"/>
      <c r="GB3700" s="1"/>
      <c r="GC3700" s="1"/>
      <c r="GD3700" s="1"/>
      <c r="GE3700" s="1"/>
      <c r="GF3700" s="1"/>
      <c r="GG3700" s="1"/>
      <c r="GH3700" s="1"/>
      <c r="GI3700" s="1"/>
      <c r="GJ3700" s="1"/>
      <c r="GK3700" s="1"/>
      <c r="GL3700" s="1"/>
      <c r="GM3700" s="1"/>
      <c r="GN3700" s="1"/>
      <c r="GO3700" s="1"/>
    </row>
    <row r="3701" spans="1:197" s="40" customFormat="1" x14ac:dyDescent="0.25">
      <c r="A3701" s="41"/>
      <c r="B3701" s="4"/>
      <c r="C3701" s="41"/>
      <c r="D3701" s="42"/>
      <c r="E3701" s="42"/>
      <c r="F3701" s="42"/>
      <c r="G3701" s="1"/>
      <c r="H3701" s="1"/>
      <c r="I3701" s="1"/>
      <c r="J3701" s="1"/>
      <c r="K3701" s="1"/>
      <c r="L3701" s="1"/>
      <c r="M3701" s="2"/>
      <c r="N3701" s="1"/>
      <c r="O3701" s="1"/>
      <c r="P3701" s="1"/>
      <c r="Q3701" s="1"/>
      <c r="R3701" s="1"/>
      <c r="S3701" s="1"/>
      <c r="T3701" s="1"/>
      <c r="U3701" s="1"/>
      <c r="V3701" s="1"/>
      <c r="W3701" s="1"/>
      <c r="X3701" s="1"/>
      <c r="Y3701" s="1"/>
      <c r="Z3701" s="1"/>
      <c r="AA3701" s="1"/>
      <c r="AB3701" s="1"/>
      <c r="AC3701" s="1"/>
      <c r="AD3701" s="1"/>
      <c r="AE3701" s="1"/>
      <c r="AF3701" s="1"/>
      <c r="AG3701" s="1"/>
      <c r="AH3701" s="1"/>
      <c r="AI3701" s="1"/>
      <c r="AJ3701" s="1"/>
      <c r="AK3701" s="1"/>
      <c r="AL3701" s="1"/>
      <c r="AM3701" s="1"/>
      <c r="AN3701" s="1"/>
      <c r="AO3701" s="1"/>
      <c r="AP3701" s="1"/>
      <c r="AQ3701" s="1"/>
      <c r="AR3701" s="1"/>
      <c r="AS3701" s="1"/>
      <c r="AT3701" s="1"/>
      <c r="AU3701" s="1"/>
      <c r="AV3701" s="1"/>
      <c r="AW3701" s="1"/>
      <c r="AX3701" s="1"/>
      <c r="AY3701" s="1"/>
      <c r="AZ3701" s="1"/>
      <c r="BA3701" s="1"/>
      <c r="BB3701" s="1"/>
      <c r="BC3701" s="1"/>
      <c r="BD3701" s="1"/>
      <c r="BE3701" s="1"/>
      <c r="BF3701" s="1"/>
      <c r="BG3701" s="1"/>
      <c r="BH3701" s="1"/>
      <c r="BI3701" s="1"/>
      <c r="BJ3701" s="1"/>
      <c r="BK3701" s="1"/>
      <c r="BL3701" s="1"/>
      <c r="BM3701" s="1"/>
      <c r="BN3701" s="1"/>
      <c r="BO3701" s="1"/>
      <c r="BP3701" s="1"/>
      <c r="BQ3701" s="1"/>
      <c r="BR3701" s="1"/>
      <c r="BS3701" s="1"/>
      <c r="BT3701" s="1"/>
      <c r="BU3701" s="1"/>
      <c r="BV3701" s="1"/>
      <c r="BW3701" s="1"/>
      <c r="BX3701" s="1"/>
      <c r="BY3701" s="1"/>
      <c r="BZ3701" s="1"/>
      <c r="CA3701" s="1"/>
      <c r="CB3701" s="1"/>
      <c r="CC3701" s="1"/>
      <c r="CD3701" s="1"/>
      <c r="CE3701" s="1"/>
      <c r="CF3701" s="1"/>
      <c r="CG3701" s="1"/>
      <c r="CH3701" s="1"/>
      <c r="CI3701" s="1"/>
      <c r="CJ3701" s="1"/>
      <c r="CK3701" s="1"/>
      <c r="CL3701" s="1"/>
      <c r="CM3701" s="1"/>
      <c r="CN3701" s="1"/>
      <c r="CO3701" s="1"/>
      <c r="CP3701" s="1"/>
      <c r="CQ3701" s="1"/>
      <c r="CR3701" s="1"/>
      <c r="CS3701" s="1"/>
      <c r="CT3701" s="1"/>
      <c r="CU3701" s="1"/>
      <c r="CV3701" s="1"/>
      <c r="CW3701" s="1"/>
      <c r="CX3701" s="1"/>
      <c r="CY3701" s="1"/>
      <c r="CZ3701" s="1"/>
      <c r="DA3701" s="1"/>
      <c r="DB3701" s="1"/>
      <c r="DC3701" s="1"/>
      <c r="DD3701" s="1"/>
      <c r="DE3701" s="1"/>
      <c r="DF3701" s="1"/>
      <c r="DG3701" s="1"/>
      <c r="DH3701" s="1"/>
      <c r="DI3701" s="1"/>
      <c r="DJ3701" s="1"/>
      <c r="DK3701" s="1"/>
      <c r="DL3701" s="1"/>
      <c r="DM3701" s="1"/>
      <c r="DN3701" s="1"/>
      <c r="DO3701" s="1"/>
      <c r="DP3701" s="1"/>
      <c r="DQ3701" s="1"/>
      <c r="DR3701" s="1"/>
      <c r="DS3701" s="1"/>
      <c r="DT3701" s="1"/>
      <c r="DU3701" s="1"/>
      <c r="DV3701" s="1"/>
      <c r="DW3701" s="1"/>
      <c r="DX3701" s="1"/>
      <c r="DY3701" s="1"/>
      <c r="DZ3701" s="1"/>
      <c r="EA3701" s="1"/>
      <c r="EB3701" s="1"/>
      <c r="EC3701" s="1"/>
      <c r="ED3701" s="1"/>
      <c r="EE3701" s="1"/>
      <c r="EF3701" s="1"/>
      <c r="EG3701" s="1"/>
      <c r="EH3701" s="1"/>
      <c r="EI3701" s="1"/>
      <c r="EJ3701" s="1"/>
      <c r="EK3701" s="1"/>
      <c r="EL3701" s="1"/>
      <c r="EM3701" s="1"/>
      <c r="EN3701" s="1"/>
      <c r="EO3701" s="1"/>
      <c r="EP3701" s="1"/>
      <c r="EQ3701" s="1"/>
      <c r="ER3701" s="1"/>
      <c r="ES3701" s="1"/>
      <c r="ET3701" s="1"/>
      <c r="EU3701" s="1"/>
      <c r="EV3701" s="1"/>
      <c r="EW3701" s="1"/>
      <c r="EX3701" s="1"/>
      <c r="EY3701" s="1"/>
      <c r="EZ3701" s="1"/>
      <c r="FA3701" s="1"/>
      <c r="FB3701" s="1"/>
      <c r="FC3701" s="1"/>
      <c r="FD3701" s="1"/>
      <c r="FE3701" s="1"/>
      <c r="FF3701" s="1"/>
      <c r="FG3701" s="1"/>
      <c r="FH3701" s="1"/>
      <c r="FI3701" s="1"/>
      <c r="FJ3701" s="1"/>
      <c r="FK3701" s="1"/>
      <c r="FL3701" s="1"/>
      <c r="FM3701" s="1"/>
      <c r="FN3701" s="1"/>
      <c r="FO3701" s="1"/>
      <c r="FP3701" s="1"/>
      <c r="FQ3701" s="1"/>
      <c r="FR3701" s="1"/>
      <c r="FS3701" s="1"/>
      <c r="FT3701" s="1"/>
      <c r="FU3701" s="1"/>
      <c r="FV3701" s="1"/>
      <c r="FW3701" s="1"/>
      <c r="FX3701" s="1"/>
      <c r="FY3701" s="1"/>
      <c r="FZ3701" s="1"/>
      <c r="GA3701" s="1"/>
      <c r="GB3701" s="1"/>
      <c r="GC3701" s="1"/>
      <c r="GD3701" s="1"/>
      <c r="GE3701" s="1"/>
      <c r="GF3701" s="1"/>
      <c r="GG3701" s="1"/>
      <c r="GH3701" s="1"/>
      <c r="GI3701" s="1"/>
      <c r="GJ3701" s="1"/>
      <c r="GK3701" s="1"/>
      <c r="GL3701" s="1"/>
      <c r="GM3701" s="1"/>
      <c r="GN3701" s="1"/>
      <c r="GO3701" s="1"/>
    </row>
    <row r="3702" spans="1:197" s="40" customFormat="1" x14ac:dyDescent="0.25">
      <c r="A3702" s="41"/>
      <c r="B3702" s="4"/>
      <c r="C3702" s="41"/>
      <c r="D3702" s="42"/>
      <c r="E3702" s="42"/>
      <c r="F3702" s="42"/>
      <c r="G3702" s="1"/>
      <c r="H3702" s="1"/>
      <c r="I3702" s="1"/>
      <c r="J3702" s="1"/>
      <c r="K3702" s="1"/>
      <c r="L3702" s="1"/>
      <c r="M3702" s="2"/>
      <c r="N3702" s="1"/>
      <c r="O3702" s="1"/>
      <c r="P3702" s="1"/>
      <c r="Q3702" s="1"/>
      <c r="R3702" s="1"/>
      <c r="S3702" s="1"/>
      <c r="T3702" s="1"/>
      <c r="U3702" s="1"/>
      <c r="V3702" s="1"/>
      <c r="W3702" s="1"/>
      <c r="X3702" s="1"/>
      <c r="Y3702" s="1"/>
      <c r="Z3702" s="1"/>
      <c r="AA3702" s="1"/>
      <c r="AB3702" s="1"/>
      <c r="AC3702" s="1"/>
      <c r="AD3702" s="1"/>
      <c r="AE3702" s="1"/>
      <c r="AF3702" s="1"/>
      <c r="AG3702" s="1"/>
      <c r="AH3702" s="1"/>
      <c r="AI3702" s="1"/>
      <c r="AJ3702" s="1"/>
      <c r="AK3702" s="1"/>
      <c r="AL3702" s="1"/>
      <c r="AM3702" s="1"/>
      <c r="AN3702" s="1"/>
      <c r="AO3702" s="1"/>
      <c r="AP3702" s="1"/>
      <c r="AQ3702" s="1"/>
      <c r="AR3702" s="1"/>
      <c r="AS3702" s="1"/>
      <c r="AT3702" s="1"/>
      <c r="AU3702" s="1"/>
      <c r="AV3702" s="1"/>
      <c r="AW3702" s="1"/>
      <c r="AX3702" s="1"/>
      <c r="AY3702" s="1"/>
      <c r="AZ3702" s="1"/>
      <c r="BA3702" s="1"/>
      <c r="BB3702" s="1"/>
      <c r="BC3702" s="1"/>
      <c r="BD3702" s="1"/>
      <c r="BE3702" s="1"/>
      <c r="BF3702" s="1"/>
      <c r="BG3702" s="1"/>
      <c r="BH3702" s="1"/>
      <c r="BI3702" s="1"/>
      <c r="BJ3702" s="1"/>
      <c r="BK3702" s="1"/>
      <c r="BL3702" s="1"/>
      <c r="BM3702" s="1"/>
      <c r="BN3702" s="1"/>
      <c r="BO3702" s="1"/>
      <c r="BP3702" s="1"/>
      <c r="BQ3702" s="1"/>
      <c r="BR3702" s="1"/>
      <c r="BS3702" s="1"/>
      <c r="BT3702" s="1"/>
      <c r="BU3702" s="1"/>
      <c r="BV3702" s="1"/>
      <c r="BW3702" s="1"/>
      <c r="BX3702" s="1"/>
      <c r="BY3702" s="1"/>
      <c r="BZ3702" s="1"/>
      <c r="CA3702" s="1"/>
      <c r="CB3702" s="1"/>
      <c r="CC3702" s="1"/>
      <c r="CD3702" s="1"/>
      <c r="CE3702" s="1"/>
      <c r="CF3702" s="1"/>
      <c r="CG3702" s="1"/>
      <c r="CH3702" s="1"/>
      <c r="CI3702" s="1"/>
      <c r="CJ3702" s="1"/>
      <c r="CK3702" s="1"/>
      <c r="CL3702" s="1"/>
      <c r="CM3702" s="1"/>
      <c r="CN3702" s="1"/>
      <c r="CO3702" s="1"/>
      <c r="CP3702" s="1"/>
      <c r="CQ3702" s="1"/>
      <c r="CR3702" s="1"/>
      <c r="CS3702" s="1"/>
      <c r="CT3702" s="1"/>
      <c r="CU3702" s="1"/>
      <c r="CV3702" s="1"/>
      <c r="CW3702" s="1"/>
      <c r="CX3702" s="1"/>
      <c r="CY3702" s="1"/>
      <c r="CZ3702" s="1"/>
      <c r="DA3702" s="1"/>
      <c r="DB3702" s="1"/>
      <c r="DC3702" s="1"/>
      <c r="DD3702" s="1"/>
      <c r="DE3702" s="1"/>
      <c r="DF3702" s="1"/>
      <c r="DG3702" s="1"/>
      <c r="DH3702" s="1"/>
      <c r="DI3702" s="1"/>
      <c r="DJ3702" s="1"/>
      <c r="DK3702" s="1"/>
      <c r="DL3702" s="1"/>
      <c r="DM3702" s="1"/>
      <c r="DN3702" s="1"/>
      <c r="DO3702" s="1"/>
      <c r="DP3702" s="1"/>
      <c r="DQ3702" s="1"/>
      <c r="DR3702" s="1"/>
      <c r="DS3702" s="1"/>
      <c r="DT3702" s="1"/>
      <c r="DU3702" s="1"/>
      <c r="DV3702" s="1"/>
      <c r="DW3702" s="1"/>
      <c r="DX3702" s="1"/>
      <c r="DY3702" s="1"/>
      <c r="DZ3702" s="1"/>
      <c r="EA3702" s="1"/>
      <c r="EB3702" s="1"/>
      <c r="EC3702" s="1"/>
      <c r="ED3702" s="1"/>
      <c r="EE3702" s="1"/>
      <c r="EF3702" s="1"/>
      <c r="EG3702" s="1"/>
      <c r="EH3702" s="1"/>
      <c r="EI3702" s="1"/>
      <c r="EJ3702" s="1"/>
      <c r="EK3702" s="1"/>
      <c r="EL3702" s="1"/>
      <c r="EM3702" s="1"/>
      <c r="EN3702" s="1"/>
      <c r="EO3702" s="1"/>
      <c r="EP3702" s="1"/>
      <c r="EQ3702" s="1"/>
      <c r="ER3702" s="1"/>
      <c r="ES3702" s="1"/>
      <c r="ET3702" s="1"/>
      <c r="EU3702" s="1"/>
      <c r="EV3702" s="1"/>
      <c r="EW3702" s="1"/>
      <c r="EX3702" s="1"/>
      <c r="EY3702" s="1"/>
      <c r="EZ3702" s="1"/>
      <c r="FA3702" s="1"/>
      <c r="FB3702" s="1"/>
      <c r="FC3702" s="1"/>
      <c r="FD3702" s="1"/>
      <c r="FE3702" s="1"/>
      <c r="FF3702" s="1"/>
      <c r="FG3702" s="1"/>
      <c r="FH3702" s="1"/>
      <c r="FI3702" s="1"/>
      <c r="FJ3702" s="1"/>
      <c r="FK3702" s="1"/>
      <c r="FL3702" s="1"/>
      <c r="FM3702" s="1"/>
      <c r="FN3702" s="1"/>
      <c r="FO3702" s="1"/>
      <c r="FP3702" s="1"/>
      <c r="FQ3702" s="1"/>
      <c r="FR3702" s="1"/>
      <c r="FS3702" s="1"/>
      <c r="FT3702" s="1"/>
      <c r="FU3702" s="1"/>
      <c r="FV3702" s="1"/>
      <c r="FW3702" s="1"/>
      <c r="FX3702" s="1"/>
      <c r="FY3702" s="1"/>
      <c r="FZ3702" s="1"/>
      <c r="GA3702" s="1"/>
      <c r="GB3702" s="1"/>
      <c r="GC3702" s="1"/>
      <c r="GD3702" s="1"/>
      <c r="GE3702" s="1"/>
      <c r="GF3702" s="1"/>
      <c r="GG3702" s="1"/>
      <c r="GH3702" s="1"/>
      <c r="GI3702" s="1"/>
      <c r="GJ3702" s="1"/>
      <c r="GK3702" s="1"/>
      <c r="GL3702" s="1"/>
      <c r="GM3702" s="1"/>
      <c r="GN3702" s="1"/>
      <c r="GO3702" s="1"/>
    </row>
    <row r="3703" spans="1:197" s="40" customFormat="1" x14ac:dyDescent="0.25">
      <c r="A3703" s="41"/>
      <c r="B3703" s="4"/>
      <c r="C3703" s="41"/>
      <c r="D3703" s="42"/>
      <c r="E3703" s="42"/>
      <c r="F3703" s="42"/>
      <c r="G3703" s="1"/>
      <c r="H3703" s="1"/>
      <c r="I3703" s="1"/>
      <c r="J3703" s="1"/>
      <c r="K3703" s="1"/>
      <c r="L3703" s="1"/>
      <c r="M3703" s="2"/>
      <c r="N3703" s="1"/>
      <c r="O3703" s="1"/>
      <c r="P3703" s="1"/>
      <c r="Q3703" s="1"/>
      <c r="R3703" s="1"/>
      <c r="S3703" s="1"/>
      <c r="T3703" s="1"/>
      <c r="U3703" s="1"/>
      <c r="V3703" s="1"/>
      <c r="W3703" s="1"/>
      <c r="X3703" s="1"/>
      <c r="Y3703" s="1"/>
      <c r="Z3703" s="1"/>
      <c r="AA3703" s="1"/>
      <c r="AB3703" s="1"/>
      <c r="AC3703" s="1"/>
      <c r="AD3703" s="1"/>
      <c r="AE3703" s="1"/>
      <c r="AF3703" s="1"/>
      <c r="AG3703" s="1"/>
      <c r="AH3703" s="1"/>
      <c r="AI3703" s="1"/>
      <c r="AJ3703" s="1"/>
      <c r="AK3703" s="1"/>
      <c r="AL3703" s="1"/>
      <c r="AM3703" s="1"/>
      <c r="AN3703" s="1"/>
      <c r="AO3703" s="1"/>
      <c r="AP3703" s="1"/>
      <c r="AQ3703" s="1"/>
      <c r="AR3703" s="1"/>
      <c r="AS3703" s="1"/>
      <c r="AT3703" s="1"/>
      <c r="AU3703" s="1"/>
      <c r="AV3703" s="1"/>
      <c r="AW3703" s="1"/>
      <c r="AX3703" s="1"/>
      <c r="AY3703" s="1"/>
      <c r="AZ3703" s="1"/>
      <c r="BA3703" s="1"/>
      <c r="BB3703" s="1"/>
      <c r="BC3703" s="1"/>
      <c r="BD3703" s="1"/>
      <c r="BE3703" s="1"/>
      <c r="BF3703" s="1"/>
      <c r="BG3703" s="1"/>
      <c r="BH3703" s="1"/>
      <c r="BI3703" s="1"/>
      <c r="BJ3703" s="1"/>
      <c r="BK3703" s="1"/>
      <c r="BL3703" s="1"/>
      <c r="BM3703" s="1"/>
      <c r="BN3703" s="1"/>
      <c r="BO3703" s="1"/>
      <c r="BP3703" s="1"/>
      <c r="BQ3703" s="1"/>
      <c r="BR3703" s="1"/>
      <c r="BS3703" s="1"/>
      <c r="BT3703" s="1"/>
      <c r="BU3703" s="1"/>
      <c r="BV3703" s="1"/>
      <c r="BW3703" s="1"/>
      <c r="BX3703" s="1"/>
      <c r="BY3703" s="1"/>
      <c r="BZ3703" s="1"/>
      <c r="CA3703" s="1"/>
      <c r="CB3703" s="1"/>
      <c r="CC3703" s="1"/>
      <c r="CD3703" s="1"/>
      <c r="CE3703" s="1"/>
      <c r="CF3703" s="1"/>
      <c r="CG3703" s="1"/>
      <c r="CH3703" s="1"/>
      <c r="CI3703" s="1"/>
      <c r="CJ3703" s="1"/>
      <c r="CK3703" s="1"/>
      <c r="CL3703" s="1"/>
      <c r="CM3703" s="1"/>
      <c r="CN3703" s="1"/>
      <c r="CO3703" s="1"/>
      <c r="CP3703" s="1"/>
      <c r="CQ3703" s="1"/>
      <c r="CR3703" s="1"/>
      <c r="CS3703" s="1"/>
      <c r="CT3703" s="1"/>
      <c r="CU3703" s="1"/>
      <c r="CV3703" s="1"/>
      <c r="CW3703" s="1"/>
      <c r="CX3703" s="1"/>
      <c r="CY3703" s="1"/>
      <c r="CZ3703" s="1"/>
      <c r="DA3703" s="1"/>
      <c r="DB3703" s="1"/>
      <c r="DC3703" s="1"/>
      <c r="DD3703" s="1"/>
      <c r="DE3703" s="1"/>
      <c r="DF3703" s="1"/>
      <c r="DG3703" s="1"/>
      <c r="DH3703" s="1"/>
      <c r="DI3703" s="1"/>
      <c r="DJ3703" s="1"/>
      <c r="DK3703" s="1"/>
      <c r="DL3703" s="1"/>
      <c r="DM3703" s="1"/>
      <c r="DN3703" s="1"/>
      <c r="DO3703" s="1"/>
      <c r="DP3703" s="1"/>
      <c r="DQ3703" s="1"/>
      <c r="DR3703" s="1"/>
      <c r="DS3703" s="1"/>
      <c r="DT3703" s="1"/>
      <c r="DU3703" s="1"/>
      <c r="DV3703" s="1"/>
      <c r="DW3703" s="1"/>
      <c r="DX3703" s="1"/>
      <c r="DY3703" s="1"/>
      <c r="DZ3703" s="1"/>
      <c r="EA3703" s="1"/>
      <c r="EB3703" s="1"/>
      <c r="EC3703" s="1"/>
      <c r="ED3703" s="1"/>
      <c r="EE3703" s="1"/>
      <c r="EF3703" s="1"/>
      <c r="EG3703" s="1"/>
      <c r="EH3703" s="1"/>
      <c r="EI3703" s="1"/>
      <c r="EJ3703" s="1"/>
      <c r="EK3703" s="1"/>
      <c r="EL3703" s="1"/>
      <c r="EM3703" s="1"/>
      <c r="EN3703" s="1"/>
      <c r="EO3703" s="1"/>
      <c r="EP3703" s="1"/>
      <c r="EQ3703" s="1"/>
      <c r="ER3703" s="1"/>
      <c r="ES3703" s="1"/>
      <c r="ET3703" s="1"/>
      <c r="EU3703" s="1"/>
      <c r="EV3703" s="1"/>
      <c r="EW3703" s="1"/>
      <c r="EX3703" s="1"/>
      <c r="EY3703" s="1"/>
      <c r="EZ3703" s="1"/>
      <c r="FA3703" s="1"/>
      <c r="FB3703" s="1"/>
      <c r="FC3703" s="1"/>
      <c r="FD3703" s="1"/>
      <c r="FE3703" s="1"/>
      <c r="FF3703" s="1"/>
      <c r="FG3703" s="1"/>
      <c r="FH3703" s="1"/>
      <c r="FI3703" s="1"/>
      <c r="FJ3703" s="1"/>
      <c r="FK3703" s="1"/>
      <c r="FL3703" s="1"/>
      <c r="FM3703" s="1"/>
      <c r="FN3703" s="1"/>
      <c r="FO3703" s="1"/>
      <c r="FP3703" s="1"/>
      <c r="FQ3703" s="1"/>
      <c r="FR3703" s="1"/>
      <c r="FS3703" s="1"/>
      <c r="FT3703" s="1"/>
      <c r="FU3703" s="1"/>
      <c r="FV3703" s="1"/>
      <c r="FW3703" s="1"/>
      <c r="FX3703" s="1"/>
      <c r="FY3703" s="1"/>
      <c r="FZ3703" s="1"/>
      <c r="GA3703" s="1"/>
      <c r="GB3703" s="1"/>
      <c r="GC3703" s="1"/>
      <c r="GD3703" s="1"/>
      <c r="GE3703" s="1"/>
      <c r="GF3703" s="1"/>
      <c r="GG3703" s="1"/>
      <c r="GH3703" s="1"/>
      <c r="GI3703" s="1"/>
      <c r="GJ3703" s="1"/>
      <c r="GK3703" s="1"/>
      <c r="GL3703" s="1"/>
      <c r="GM3703" s="1"/>
      <c r="GN3703" s="1"/>
      <c r="GO3703" s="1"/>
    </row>
    <row r="3704" spans="1:197" s="40" customFormat="1" x14ac:dyDescent="0.25">
      <c r="A3704" s="41"/>
      <c r="B3704" s="4"/>
      <c r="C3704" s="41"/>
      <c r="D3704" s="42"/>
      <c r="E3704" s="42"/>
      <c r="F3704" s="42"/>
      <c r="G3704" s="1"/>
      <c r="H3704" s="1"/>
      <c r="I3704" s="1"/>
      <c r="J3704" s="1"/>
      <c r="K3704" s="1"/>
      <c r="L3704" s="1"/>
      <c r="M3704" s="2"/>
      <c r="N3704" s="1"/>
      <c r="O3704" s="1"/>
      <c r="P3704" s="1"/>
      <c r="Q3704" s="1"/>
      <c r="R3704" s="1"/>
      <c r="S3704" s="1"/>
      <c r="T3704" s="1"/>
      <c r="U3704" s="1"/>
      <c r="V3704" s="1"/>
      <c r="W3704" s="1"/>
      <c r="X3704" s="1"/>
      <c r="Y3704" s="1"/>
      <c r="Z3704" s="1"/>
      <c r="AA3704" s="1"/>
      <c r="AB3704" s="1"/>
      <c r="AC3704" s="1"/>
      <c r="AD3704" s="1"/>
      <c r="AE3704" s="1"/>
      <c r="AF3704" s="1"/>
      <c r="AG3704" s="1"/>
      <c r="AH3704" s="1"/>
      <c r="AI3704" s="1"/>
      <c r="AJ3704" s="1"/>
      <c r="AK3704" s="1"/>
      <c r="AL3704" s="1"/>
      <c r="AM3704" s="1"/>
      <c r="AN3704" s="1"/>
      <c r="AO3704" s="1"/>
      <c r="AP3704" s="1"/>
      <c r="AQ3704" s="1"/>
      <c r="AR3704" s="1"/>
      <c r="AS3704" s="1"/>
      <c r="AT3704" s="1"/>
      <c r="AU3704" s="1"/>
      <c r="AV3704" s="1"/>
      <c r="AW3704" s="1"/>
      <c r="AX3704" s="1"/>
      <c r="AY3704" s="1"/>
      <c r="AZ3704" s="1"/>
      <c r="BA3704" s="1"/>
      <c r="BB3704" s="1"/>
      <c r="BC3704" s="1"/>
      <c r="BD3704" s="1"/>
      <c r="BE3704" s="1"/>
      <c r="BF3704" s="1"/>
      <c r="BG3704" s="1"/>
      <c r="BH3704" s="1"/>
      <c r="BI3704" s="1"/>
      <c r="BJ3704" s="1"/>
      <c r="BK3704" s="1"/>
      <c r="BL3704" s="1"/>
      <c r="BM3704" s="1"/>
      <c r="BN3704" s="1"/>
      <c r="BO3704" s="1"/>
      <c r="BP3704" s="1"/>
      <c r="BQ3704" s="1"/>
      <c r="BR3704" s="1"/>
      <c r="BS3704" s="1"/>
      <c r="BT3704" s="1"/>
      <c r="BU3704" s="1"/>
      <c r="BV3704" s="1"/>
      <c r="BW3704" s="1"/>
      <c r="BX3704" s="1"/>
      <c r="BY3704" s="1"/>
      <c r="BZ3704" s="1"/>
      <c r="CA3704" s="1"/>
      <c r="CB3704" s="1"/>
      <c r="CC3704" s="1"/>
      <c r="CD3704" s="1"/>
      <c r="CE3704" s="1"/>
      <c r="CF3704" s="1"/>
      <c r="CG3704" s="1"/>
      <c r="CH3704" s="1"/>
      <c r="CI3704" s="1"/>
      <c r="CJ3704" s="1"/>
      <c r="CK3704" s="1"/>
      <c r="CL3704" s="1"/>
      <c r="CM3704" s="1"/>
      <c r="CN3704" s="1"/>
      <c r="CO3704" s="1"/>
      <c r="CP3704" s="1"/>
      <c r="CQ3704" s="1"/>
      <c r="CR3704" s="1"/>
      <c r="CS3704" s="1"/>
      <c r="CT3704" s="1"/>
      <c r="CU3704" s="1"/>
      <c r="CV3704" s="1"/>
      <c r="CW3704" s="1"/>
      <c r="CX3704" s="1"/>
      <c r="CY3704" s="1"/>
      <c r="CZ3704" s="1"/>
      <c r="DA3704" s="1"/>
      <c r="DB3704" s="1"/>
      <c r="DC3704" s="1"/>
      <c r="DD3704" s="1"/>
      <c r="DE3704" s="1"/>
      <c r="DF3704" s="1"/>
      <c r="DG3704" s="1"/>
      <c r="DH3704" s="1"/>
      <c r="DI3704" s="1"/>
      <c r="DJ3704" s="1"/>
      <c r="DK3704" s="1"/>
      <c r="DL3704" s="1"/>
      <c r="DM3704" s="1"/>
      <c r="DN3704" s="1"/>
      <c r="DO3704" s="1"/>
      <c r="DP3704" s="1"/>
      <c r="DQ3704" s="1"/>
      <c r="DR3704" s="1"/>
      <c r="DS3704" s="1"/>
      <c r="DT3704" s="1"/>
      <c r="DU3704" s="1"/>
      <c r="DV3704" s="1"/>
      <c r="DW3704" s="1"/>
      <c r="DX3704" s="1"/>
      <c r="DY3704" s="1"/>
      <c r="DZ3704" s="1"/>
      <c r="EA3704" s="1"/>
      <c r="EB3704" s="1"/>
      <c r="EC3704" s="1"/>
      <c r="ED3704" s="1"/>
      <c r="EE3704" s="1"/>
      <c r="EF3704" s="1"/>
      <c r="EG3704" s="1"/>
      <c r="EH3704" s="1"/>
      <c r="EI3704" s="1"/>
      <c r="EJ3704" s="1"/>
      <c r="EK3704" s="1"/>
      <c r="EL3704" s="1"/>
      <c r="EM3704" s="1"/>
      <c r="EN3704" s="1"/>
      <c r="EO3704" s="1"/>
      <c r="EP3704" s="1"/>
      <c r="EQ3704" s="1"/>
      <c r="ER3704" s="1"/>
      <c r="ES3704" s="1"/>
      <c r="ET3704" s="1"/>
      <c r="EU3704" s="1"/>
      <c r="EV3704" s="1"/>
      <c r="EW3704" s="1"/>
      <c r="EX3704" s="1"/>
      <c r="EY3704" s="1"/>
      <c r="EZ3704" s="1"/>
      <c r="FA3704" s="1"/>
      <c r="FB3704" s="1"/>
      <c r="FC3704" s="1"/>
      <c r="FD3704" s="1"/>
      <c r="FE3704" s="1"/>
      <c r="FF3704" s="1"/>
      <c r="FG3704" s="1"/>
      <c r="FH3704" s="1"/>
      <c r="FI3704" s="1"/>
      <c r="FJ3704" s="1"/>
      <c r="FK3704" s="1"/>
      <c r="FL3704" s="1"/>
      <c r="FM3704" s="1"/>
      <c r="FN3704" s="1"/>
      <c r="FO3704" s="1"/>
      <c r="FP3704" s="1"/>
      <c r="FQ3704" s="1"/>
      <c r="FR3704" s="1"/>
      <c r="FS3704" s="1"/>
      <c r="FT3704" s="1"/>
      <c r="FU3704" s="1"/>
      <c r="FV3704" s="1"/>
      <c r="FW3704" s="1"/>
      <c r="FX3704" s="1"/>
      <c r="FY3704" s="1"/>
      <c r="FZ3704" s="1"/>
      <c r="GA3704" s="1"/>
      <c r="GB3704" s="1"/>
      <c r="GC3704" s="1"/>
      <c r="GD3704" s="1"/>
      <c r="GE3704" s="1"/>
      <c r="GF3704" s="1"/>
      <c r="GG3704" s="1"/>
      <c r="GH3704" s="1"/>
      <c r="GI3704" s="1"/>
      <c r="GJ3704" s="1"/>
      <c r="GK3704" s="1"/>
      <c r="GL3704" s="1"/>
      <c r="GM3704" s="1"/>
      <c r="GN3704" s="1"/>
      <c r="GO3704" s="1"/>
    </row>
    <row r="3705" spans="1:197" s="40" customFormat="1" x14ac:dyDescent="0.25">
      <c r="A3705" s="41"/>
      <c r="B3705" s="4"/>
      <c r="C3705" s="41"/>
      <c r="D3705" s="42"/>
      <c r="E3705" s="42"/>
      <c r="F3705" s="42"/>
      <c r="G3705" s="1"/>
      <c r="H3705" s="1"/>
      <c r="I3705" s="1"/>
      <c r="J3705" s="1"/>
      <c r="K3705" s="1"/>
      <c r="L3705" s="1"/>
      <c r="M3705" s="2"/>
      <c r="N3705" s="1"/>
      <c r="O3705" s="1"/>
      <c r="P3705" s="1"/>
      <c r="Q3705" s="1"/>
      <c r="R3705" s="1"/>
      <c r="S3705" s="1"/>
      <c r="T3705" s="1"/>
      <c r="U3705" s="1"/>
      <c r="V3705" s="1"/>
      <c r="W3705" s="1"/>
      <c r="X3705" s="1"/>
      <c r="Y3705" s="1"/>
      <c r="Z3705" s="1"/>
      <c r="AA3705" s="1"/>
      <c r="AB3705" s="1"/>
      <c r="AC3705" s="1"/>
      <c r="AD3705" s="1"/>
      <c r="AE3705" s="1"/>
      <c r="AF3705" s="1"/>
      <c r="AG3705" s="1"/>
      <c r="AH3705" s="1"/>
      <c r="AI3705" s="1"/>
      <c r="AJ3705" s="1"/>
      <c r="AK3705" s="1"/>
      <c r="AL3705" s="1"/>
      <c r="AM3705" s="1"/>
      <c r="AN3705" s="1"/>
      <c r="AO3705" s="1"/>
      <c r="AP3705" s="1"/>
      <c r="AQ3705" s="1"/>
      <c r="AR3705" s="1"/>
      <c r="AS3705" s="1"/>
      <c r="AT3705" s="1"/>
      <c r="AU3705" s="1"/>
      <c r="AV3705" s="1"/>
      <c r="AW3705" s="1"/>
      <c r="AX3705" s="1"/>
      <c r="AY3705" s="1"/>
      <c r="AZ3705" s="1"/>
      <c r="BA3705" s="1"/>
      <c r="BB3705" s="1"/>
      <c r="BC3705" s="1"/>
      <c r="BD3705" s="1"/>
      <c r="BE3705" s="1"/>
      <c r="BF3705" s="1"/>
      <c r="BG3705" s="1"/>
      <c r="BH3705" s="1"/>
      <c r="BI3705" s="1"/>
      <c r="BJ3705" s="1"/>
      <c r="BK3705" s="1"/>
      <c r="BL3705" s="1"/>
      <c r="BM3705" s="1"/>
      <c r="BN3705" s="1"/>
      <c r="BO3705" s="1"/>
      <c r="BP3705" s="1"/>
      <c r="BQ3705" s="1"/>
      <c r="BR3705" s="1"/>
      <c r="BS3705" s="1"/>
      <c r="BT3705" s="1"/>
      <c r="BU3705" s="1"/>
      <c r="BV3705" s="1"/>
      <c r="BW3705" s="1"/>
      <c r="BX3705" s="1"/>
      <c r="BY3705" s="1"/>
      <c r="BZ3705" s="1"/>
      <c r="CA3705" s="1"/>
      <c r="CB3705" s="1"/>
      <c r="CC3705" s="1"/>
      <c r="CD3705" s="1"/>
      <c r="CE3705" s="1"/>
      <c r="CF3705" s="1"/>
      <c r="CG3705" s="1"/>
      <c r="CH3705" s="1"/>
      <c r="CI3705" s="1"/>
      <c r="CJ3705" s="1"/>
      <c r="CK3705" s="1"/>
      <c r="CL3705" s="1"/>
      <c r="CM3705" s="1"/>
      <c r="CN3705" s="1"/>
      <c r="CO3705" s="1"/>
      <c r="CP3705" s="1"/>
      <c r="CQ3705" s="1"/>
      <c r="CR3705" s="1"/>
      <c r="CS3705" s="1"/>
      <c r="CT3705" s="1"/>
      <c r="CU3705" s="1"/>
      <c r="CV3705" s="1"/>
      <c r="CW3705" s="1"/>
      <c r="CX3705" s="1"/>
      <c r="CY3705" s="1"/>
      <c r="CZ3705" s="1"/>
      <c r="DA3705" s="1"/>
      <c r="DB3705" s="1"/>
      <c r="DC3705" s="1"/>
      <c r="DD3705" s="1"/>
      <c r="DE3705" s="1"/>
      <c r="DF3705" s="1"/>
      <c r="DG3705" s="1"/>
      <c r="DH3705" s="1"/>
      <c r="DI3705" s="1"/>
      <c r="DJ3705" s="1"/>
      <c r="DK3705" s="1"/>
      <c r="DL3705" s="1"/>
      <c r="DM3705" s="1"/>
      <c r="DN3705" s="1"/>
      <c r="DO3705" s="1"/>
      <c r="DP3705" s="1"/>
      <c r="DQ3705" s="1"/>
      <c r="DR3705" s="1"/>
      <c r="DS3705" s="1"/>
      <c r="DT3705" s="1"/>
      <c r="DU3705" s="1"/>
      <c r="DV3705" s="1"/>
      <c r="DW3705" s="1"/>
      <c r="DX3705" s="1"/>
      <c r="DY3705" s="1"/>
      <c r="DZ3705" s="1"/>
      <c r="EA3705" s="1"/>
      <c r="EB3705" s="1"/>
      <c r="EC3705" s="1"/>
      <c r="ED3705" s="1"/>
      <c r="EE3705" s="1"/>
      <c r="EF3705" s="1"/>
      <c r="EG3705" s="1"/>
      <c r="EH3705" s="1"/>
      <c r="EI3705" s="1"/>
      <c r="EJ3705" s="1"/>
      <c r="EK3705" s="1"/>
      <c r="EL3705" s="1"/>
      <c r="EM3705" s="1"/>
      <c r="EN3705" s="1"/>
      <c r="EO3705" s="1"/>
      <c r="EP3705" s="1"/>
      <c r="EQ3705" s="1"/>
      <c r="ER3705" s="1"/>
      <c r="ES3705" s="1"/>
      <c r="ET3705" s="1"/>
      <c r="EU3705" s="1"/>
      <c r="EV3705" s="1"/>
      <c r="EW3705" s="1"/>
      <c r="EX3705" s="1"/>
      <c r="EY3705" s="1"/>
      <c r="EZ3705" s="1"/>
      <c r="FA3705" s="1"/>
      <c r="FB3705" s="1"/>
      <c r="FC3705" s="1"/>
      <c r="FD3705" s="1"/>
      <c r="FE3705" s="1"/>
      <c r="FF3705" s="1"/>
      <c r="FG3705" s="1"/>
      <c r="FH3705" s="1"/>
      <c r="FI3705" s="1"/>
      <c r="FJ3705" s="1"/>
      <c r="FK3705" s="1"/>
      <c r="FL3705" s="1"/>
      <c r="FM3705" s="1"/>
      <c r="FN3705" s="1"/>
      <c r="FO3705" s="1"/>
      <c r="FP3705" s="1"/>
      <c r="FQ3705" s="1"/>
      <c r="FR3705" s="1"/>
      <c r="FS3705" s="1"/>
      <c r="FT3705" s="1"/>
      <c r="FU3705" s="1"/>
      <c r="FV3705" s="1"/>
      <c r="FW3705" s="1"/>
      <c r="FX3705" s="1"/>
      <c r="FY3705" s="1"/>
      <c r="FZ3705" s="1"/>
      <c r="GA3705" s="1"/>
      <c r="GB3705" s="1"/>
      <c r="GC3705" s="1"/>
      <c r="GD3705" s="1"/>
      <c r="GE3705" s="1"/>
      <c r="GF3705" s="1"/>
      <c r="GG3705" s="1"/>
      <c r="GH3705" s="1"/>
      <c r="GI3705" s="1"/>
      <c r="GJ3705" s="1"/>
      <c r="GK3705" s="1"/>
      <c r="GL3705" s="1"/>
      <c r="GM3705" s="1"/>
      <c r="GN3705" s="1"/>
      <c r="GO3705" s="1"/>
    </row>
    <row r="3706" spans="1:197" s="40" customFormat="1" x14ac:dyDescent="0.25">
      <c r="A3706" s="41"/>
      <c r="B3706" s="4"/>
      <c r="C3706" s="41"/>
      <c r="D3706" s="42"/>
      <c r="E3706" s="42"/>
      <c r="F3706" s="42"/>
      <c r="G3706" s="1"/>
      <c r="H3706" s="1"/>
      <c r="I3706" s="1"/>
      <c r="J3706" s="1"/>
      <c r="K3706" s="1"/>
      <c r="L3706" s="1"/>
      <c r="M3706" s="2"/>
      <c r="N3706" s="1"/>
      <c r="O3706" s="1"/>
      <c r="P3706" s="1"/>
      <c r="Q3706" s="1"/>
      <c r="R3706" s="1"/>
      <c r="S3706" s="1"/>
      <c r="T3706" s="1"/>
      <c r="U3706" s="1"/>
      <c r="V3706" s="1"/>
      <c r="W3706" s="1"/>
      <c r="X3706" s="1"/>
      <c r="Y3706" s="1"/>
      <c r="Z3706" s="1"/>
      <c r="AA3706" s="1"/>
      <c r="AB3706" s="1"/>
      <c r="AC3706" s="1"/>
      <c r="AD3706" s="1"/>
      <c r="AE3706" s="1"/>
      <c r="AF3706" s="1"/>
      <c r="AG3706" s="1"/>
      <c r="AH3706" s="1"/>
      <c r="AI3706" s="1"/>
      <c r="AJ3706" s="1"/>
      <c r="AK3706" s="1"/>
      <c r="AL3706" s="1"/>
      <c r="AM3706" s="1"/>
      <c r="AN3706" s="1"/>
      <c r="AO3706" s="1"/>
      <c r="AP3706" s="1"/>
      <c r="AQ3706" s="1"/>
      <c r="AR3706" s="1"/>
      <c r="AS3706" s="1"/>
      <c r="AT3706" s="1"/>
      <c r="AU3706" s="1"/>
      <c r="AV3706" s="1"/>
      <c r="AW3706" s="1"/>
      <c r="AX3706" s="1"/>
      <c r="AY3706" s="1"/>
      <c r="AZ3706" s="1"/>
      <c r="BA3706" s="1"/>
      <c r="BB3706" s="1"/>
      <c r="BC3706" s="1"/>
      <c r="BD3706" s="1"/>
      <c r="BE3706" s="1"/>
      <c r="BF3706" s="1"/>
      <c r="BG3706" s="1"/>
      <c r="BH3706" s="1"/>
      <c r="BI3706" s="1"/>
      <c r="BJ3706" s="1"/>
      <c r="BK3706" s="1"/>
      <c r="BL3706" s="1"/>
      <c r="BM3706" s="1"/>
      <c r="BN3706" s="1"/>
      <c r="BO3706" s="1"/>
      <c r="BP3706" s="1"/>
      <c r="BQ3706" s="1"/>
      <c r="BR3706" s="1"/>
      <c r="BS3706" s="1"/>
      <c r="BT3706" s="1"/>
      <c r="BU3706" s="1"/>
      <c r="BV3706" s="1"/>
      <c r="BW3706" s="1"/>
      <c r="BX3706" s="1"/>
      <c r="BY3706" s="1"/>
      <c r="BZ3706" s="1"/>
      <c r="CA3706" s="1"/>
      <c r="CB3706" s="1"/>
      <c r="CC3706" s="1"/>
      <c r="CD3706" s="1"/>
      <c r="CE3706" s="1"/>
      <c r="CF3706" s="1"/>
      <c r="CG3706" s="1"/>
      <c r="CH3706" s="1"/>
      <c r="CI3706" s="1"/>
      <c r="CJ3706" s="1"/>
      <c r="CK3706" s="1"/>
      <c r="CL3706" s="1"/>
      <c r="CM3706" s="1"/>
      <c r="CN3706" s="1"/>
      <c r="CO3706" s="1"/>
      <c r="CP3706" s="1"/>
      <c r="CQ3706" s="1"/>
      <c r="CR3706" s="1"/>
      <c r="CS3706" s="1"/>
      <c r="CT3706" s="1"/>
      <c r="CU3706" s="1"/>
      <c r="CV3706" s="1"/>
      <c r="CW3706" s="1"/>
      <c r="CX3706" s="1"/>
      <c r="CY3706" s="1"/>
      <c r="CZ3706" s="1"/>
      <c r="DA3706" s="1"/>
      <c r="DB3706" s="1"/>
      <c r="DC3706" s="1"/>
      <c r="DD3706" s="1"/>
      <c r="DE3706" s="1"/>
      <c r="DF3706" s="1"/>
      <c r="DG3706" s="1"/>
      <c r="DH3706" s="1"/>
      <c r="DI3706" s="1"/>
      <c r="DJ3706" s="1"/>
      <c r="DK3706" s="1"/>
      <c r="DL3706" s="1"/>
      <c r="DM3706" s="1"/>
      <c r="DN3706" s="1"/>
      <c r="DO3706" s="1"/>
      <c r="DP3706" s="1"/>
      <c r="DQ3706" s="1"/>
      <c r="DR3706" s="1"/>
      <c r="DS3706" s="1"/>
      <c r="DT3706" s="1"/>
      <c r="DU3706" s="1"/>
      <c r="DV3706" s="1"/>
      <c r="DW3706" s="1"/>
      <c r="DX3706" s="1"/>
      <c r="DY3706" s="1"/>
      <c r="DZ3706" s="1"/>
      <c r="EA3706" s="1"/>
      <c r="EB3706" s="1"/>
      <c r="EC3706" s="1"/>
      <c r="ED3706" s="1"/>
      <c r="EE3706" s="1"/>
      <c r="EF3706" s="1"/>
      <c r="EG3706" s="1"/>
      <c r="EH3706" s="1"/>
      <c r="EI3706" s="1"/>
      <c r="EJ3706" s="1"/>
      <c r="EK3706" s="1"/>
      <c r="EL3706" s="1"/>
      <c r="EM3706" s="1"/>
      <c r="EN3706" s="1"/>
      <c r="EO3706" s="1"/>
      <c r="EP3706" s="1"/>
      <c r="EQ3706" s="1"/>
      <c r="ER3706" s="1"/>
      <c r="ES3706" s="1"/>
      <c r="ET3706" s="1"/>
      <c r="EU3706" s="1"/>
      <c r="EV3706" s="1"/>
      <c r="EW3706" s="1"/>
      <c r="EX3706" s="1"/>
      <c r="EY3706" s="1"/>
      <c r="EZ3706" s="1"/>
      <c r="FA3706" s="1"/>
      <c r="FB3706" s="1"/>
      <c r="FC3706" s="1"/>
      <c r="FD3706" s="1"/>
      <c r="FE3706" s="1"/>
      <c r="FF3706" s="1"/>
      <c r="FG3706" s="1"/>
      <c r="FH3706" s="1"/>
      <c r="FI3706" s="1"/>
      <c r="FJ3706" s="1"/>
      <c r="FK3706" s="1"/>
      <c r="FL3706" s="1"/>
      <c r="FM3706" s="1"/>
      <c r="FN3706" s="1"/>
      <c r="FO3706" s="1"/>
      <c r="FP3706" s="1"/>
      <c r="FQ3706" s="1"/>
      <c r="FR3706" s="1"/>
      <c r="FS3706" s="1"/>
      <c r="FT3706" s="1"/>
      <c r="FU3706" s="1"/>
      <c r="FV3706" s="1"/>
      <c r="FW3706" s="1"/>
      <c r="FX3706" s="1"/>
      <c r="FY3706" s="1"/>
      <c r="FZ3706" s="1"/>
      <c r="GA3706" s="1"/>
      <c r="GB3706" s="1"/>
      <c r="GC3706" s="1"/>
      <c r="GD3706" s="1"/>
      <c r="GE3706" s="1"/>
      <c r="GF3706" s="1"/>
      <c r="GG3706" s="1"/>
      <c r="GH3706" s="1"/>
      <c r="GI3706" s="1"/>
      <c r="GJ3706" s="1"/>
      <c r="GK3706" s="1"/>
      <c r="GL3706" s="1"/>
      <c r="GM3706" s="1"/>
      <c r="GN3706" s="1"/>
      <c r="GO3706" s="1"/>
    </row>
    <row r="3707" spans="1:197" s="40" customFormat="1" x14ac:dyDescent="0.25">
      <c r="A3707" s="41"/>
      <c r="B3707" s="4"/>
      <c r="C3707" s="41"/>
      <c r="D3707" s="42"/>
      <c r="E3707" s="42"/>
      <c r="F3707" s="42"/>
      <c r="G3707" s="1"/>
      <c r="H3707" s="1"/>
      <c r="I3707" s="1"/>
      <c r="J3707" s="1"/>
      <c r="K3707" s="1"/>
      <c r="L3707" s="1"/>
      <c r="M3707" s="2"/>
      <c r="N3707" s="1"/>
      <c r="O3707" s="1"/>
      <c r="P3707" s="1"/>
      <c r="Q3707" s="1"/>
      <c r="R3707" s="1"/>
      <c r="S3707" s="1"/>
      <c r="T3707" s="1"/>
      <c r="U3707" s="1"/>
      <c r="V3707" s="1"/>
      <c r="W3707" s="1"/>
      <c r="X3707" s="1"/>
      <c r="Y3707" s="1"/>
      <c r="Z3707" s="1"/>
      <c r="AA3707" s="1"/>
      <c r="AB3707" s="1"/>
      <c r="AC3707" s="1"/>
      <c r="AD3707" s="1"/>
      <c r="AE3707" s="1"/>
      <c r="AF3707" s="1"/>
      <c r="AG3707" s="1"/>
      <c r="AH3707" s="1"/>
      <c r="AI3707" s="1"/>
      <c r="AJ3707" s="1"/>
      <c r="AK3707" s="1"/>
      <c r="AL3707" s="1"/>
      <c r="AM3707" s="1"/>
      <c r="AN3707" s="1"/>
      <c r="AO3707" s="1"/>
      <c r="AP3707" s="1"/>
      <c r="AQ3707" s="1"/>
      <c r="AR3707" s="1"/>
      <c r="AS3707" s="1"/>
      <c r="AT3707" s="1"/>
      <c r="AU3707" s="1"/>
      <c r="AV3707" s="1"/>
      <c r="AW3707" s="1"/>
      <c r="AX3707" s="1"/>
      <c r="AY3707" s="1"/>
      <c r="AZ3707" s="1"/>
      <c r="BA3707" s="1"/>
      <c r="BB3707" s="1"/>
      <c r="BC3707" s="1"/>
      <c r="BD3707" s="1"/>
      <c r="BE3707" s="1"/>
      <c r="BF3707" s="1"/>
      <c r="BG3707" s="1"/>
      <c r="BH3707" s="1"/>
      <c r="BI3707" s="1"/>
      <c r="BJ3707" s="1"/>
      <c r="BK3707" s="1"/>
      <c r="BL3707" s="1"/>
      <c r="BM3707" s="1"/>
      <c r="BN3707" s="1"/>
      <c r="BO3707" s="1"/>
      <c r="BP3707" s="1"/>
      <c r="BQ3707" s="1"/>
      <c r="BR3707" s="1"/>
      <c r="BS3707" s="1"/>
      <c r="BT3707" s="1"/>
      <c r="BU3707" s="1"/>
      <c r="BV3707" s="1"/>
      <c r="BW3707" s="1"/>
      <c r="BX3707" s="1"/>
      <c r="BY3707" s="1"/>
      <c r="BZ3707" s="1"/>
      <c r="CA3707" s="1"/>
      <c r="CB3707" s="1"/>
      <c r="CC3707" s="1"/>
      <c r="CD3707" s="1"/>
      <c r="CE3707" s="1"/>
      <c r="CF3707" s="1"/>
      <c r="CG3707" s="1"/>
      <c r="CH3707" s="1"/>
      <c r="CI3707" s="1"/>
      <c r="CJ3707" s="1"/>
      <c r="CK3707" s="1"/>
      <c r="CL3707" s="1"/>
      <c r="CM3707" s="1"/>
      <c r="CN3707" s="1"/>
      <c r="CO3707" s="1"/>
      <c r="CP3707" s="1"/>
      <c r="CQ3707" s="1"/>
      <c r="CR3707" s="1"/>
      <c r="CS3707" s="1"/>
      <c r="CT3707" s="1"/>
      <c r="CU3707" s="1"/>
      <c r="CV3707" s="1"/>
      <c r="CW3707" s="1"/>
      <c r="CX3707" s="1"/>
      <c r="CY3707" s="1"/>
      <c r="CZ3707" s="1"/>
      <c r="DA3707" s="1"/>
      <c r="DB3707" s="1"/>
      <c r="DC3707" s="1"/>
      <c r="DD3707" s="1"/>
      <c r="DE3707" s="1"/>
      <c r="DF3707" s="1"/>
      <c r="DG3707" s="1"/>
      <c r="DH3707" s="1"/>
      <c r="DI3707" s="1"/>
      <c r="DJ3707" s="1"/>
      <c r="DK3707" s="1"/>
      <c r="DL3707" s="1"/>
      <c r="DM3707" s="1"/>
      <c r="DN3707" s="1"/>
      <c r="DO3707" s="1"/>
      <c r="DP3707" s="1"/>
      <c r="DQ3707" s="1"/>
      <c r="DR3707" s="1"/>
      <c r="DS3707" s="1"/>
      <c r="DT3707" s="1"/>
      <c r="DU3707" s="1"/>
      <c r="DV3707" s="1"/>
      <c r="DW3707" s="1"/>
      <c r="DX3707" s="1"/>
      <c r="DY3707" s="1"/>
      <c r="DZ3707" s="1"/>
      <c r="EA3707" s="1"/>
      <c r="EB3707" s="1"/>
      <c r="EC3707" s="1"/>
      <c r="ED3707" s="1"/>
      <c r="EE3707" s="1"/>
      <c r="EF3707" s="1"/>
      <c r="EG3707" s="1"/>
      <c r="EH3707" s="1"/>
      <c r="EI3707" s="1"/>
      <c r="EJ3707" s="1"/>
      <c r="EK3707" s="1"/>
      <c r="EL3707" s="1"/>
      <c r="EM3707" s="1"/>
      <c r="EN3707" s="1"/>
      <c r="EO3707" s="1"/>
      <c r="EP3707" s="1"/>
      <c r="EQ3707" s="1"/>
      <c r="ER3707" s="1"/>
      <c r="ES3707" s="1"/>
      <c r="ET3707" s="1"/>
      <c r="EU3707" s="1"/>
      <c r="EV3707" s="1"/>
      <c r="EW3707" s="1"/>
      <c r="EX3707" s="1"/>
      <c r="EY3707" s="1"/>
      <c r="EZ3707" s="1"/>
      <c r="FA3707" s="1"/>
      <c r="FB3707" s="1"/>
      <c r="FC3707" s="1"/>
      <c r="FD3707" s="1"/>
      <c r="FE3707" s="1"/>
      <c r="FF3707" s="1"/>
      <c r="FG3707" s="1"/>
      <c r="FH3707" s="1"/>
      <c r="FI3707" s="1"/>
      <c r="FJ3707" s="1"/>
      <c r="FK3707" s="1"/>
      <c r="FL3707" s="1"/>
      <c r="FM3707" s="1"/>
      <c r="FN3707" s="1"/>
      <c r="FO3707" s="1"/>
      <c r="FP3707" s="1"/>
      <c r="FQ3707" s="1"/>
      <c r="FR3707" s="1"/>
      <c r="FS3707" s="1"/>
      <c r="FT3707" s="1"/>
      <c r="FU3707" s="1"/>
      <c r="FV3707" s="1"/>
      <c r="FW3707" s="1"/>
      <c r="FX3707" s="1"/>
      <c r="FY3707" s="1"/>
      <c r="FZ3707" s="1"/>
      <c r="GA3707" s="1"/>
      <c r="GB3707" s="1"/>
      <c r="GC3707" s="1"/>
      <c r="GD3707" s="1"/>
      <c r="GE3707" s="1"/>
      <c r="GF3707" s="1"/>
      <c r="GG3707" s="1"/>
      <c r="GH3707" s="1"/>
      <c r="GI3707" s="1"/>
      <c r="GJ3707" s="1"/>
      <c r="GK3707" s="1"/>
      <c r="GL3707" s="1"/>
      <c r="GM3707" s="1"/>
      <c r="GN3707" s="1"/>
      <c r="GO3707" s="1"/>
    </row>
    <row r="3708" spans="1:197" s="40" customFormat="1" x14ac:dyDescent="0.25">
      <c r="A3708" s="41"/>
      <c r="B3708" s="4"/>
      <c r="C3708" s="41"/>
      <c r="D3708" s="42"/>
      <c r="E3708" s="42"/>
      <c r="F3708" s="42"/>
      <c r="G3708" s="1"/>
      <c r="H3708" s="1"/>
      <c r="I3708" s="1"/>
      <c r="J3708" s="1"/>
      <c r="K3708" s="1"/>
      <c r="L3708" s="1"/>
      <c r="M3708" s="2"/>
      <c r="N3708" s="1"/>
      <c r="O3708" s="1"/>
      <c r="P3708" s="1"/>
      <c r="Q3708" s="1"/>
      <c r="R3708" s="1"/>
      <c r="S3708" s="1"/>
      <c r="T3708" s="1"/>
      <c r="U3708" s="1"/>
      <c r="V3708" s="1"/>
      <c r="W3708" s="1"/>
      <c r="X3708" s="1"/>
      <c r="Y3708" s="1"/>
      <c r="Z3708" s="1"/>
      <c r="AA3708" s="1"/>
      <c r="AB3708" s="1"/>
      <c r="AC3708" s="1"/>
      <c r="AD3708" s="1"/>
      <c r="AE3708" s="1"/>
      <c r="AF3708" s="1"/>
      <c r="AG3708" s="1"/>
      <c r="AH3708" s="1"/>
      <c r="AI3708" s="1"/>
      <c r="AJ3708" s="1"/>
      <c r="AK3708" s="1"/>
      <c r="AL3708" s="1"/>
      <c r="AM3708" s="1"/>
      <c r="AN3708" s="1"/>
      <c r="AO3708" s="1"/>
      <c r="AP3708" s="1"/>
      <c r="AQ3708" s="1"/>
      <c r="AR3708" s="1"/>
      <c r="AS3708" s="1"/>
      <c r="AT3708" s="1"/>
      <c r="AU3708" s="1"/>
      <c r="AV3708" s="1"/>
      <c r="AW3708" s="1"/>
      <c r="AX3708" s="1"/>
      <c r="AY3708" s="1"/>
      <c r="AZ3708" s="1"/>
      <c r="BA3708" s="1"/>
      <c r="BB3708" s="1"/>
      <c r="BC3708" s="1"/>
      <c r="BD3708" s="1"/>
      <c r="BE3708" s="1"/>
      <c r="BF3708" s="1"/>
      <c r="BG3708" s="1"/>
      <c r="BH3708" s="1"/>
      <c r="BI3708" s="1"/>
      <c r="BJ3708" s="1"/>
      <c r="BK3708" s="1"/>
      <c r="BL3708" s="1"/>
      <c r="BM3708" s="1"/>
      <c r="BN3708" s="1"/>
      <c r="BO3708" s="1"/>
      <c r="BP3708" s="1"/>
      <c r="BQ3708" s="1"/>
      <c r="BR3708" s="1"/>
      <c r="BS3708" s="1"/>
      <c r="BT3708" s="1"/>
      <c r="BU3708" s="1"/>
      <c r="BV3708" s="1"/>
      <c r="BW3708" s="1"/>
      <c r="BX3708" s="1"/>
      <c r="BY3708" s="1"/>
      <c r="BZ3708" s="1"/>
      <c r="CA3708" s="1"/>
      <c r="CB3708" s="1"/>
      <c r="CC3708" s="1"/>
      <c r="CD3708" s="1"/>
      <c r="CE3708" s="1"/>
      <c r="CF3708" s="1"/>
      <c r="CG3708" s="1"/>
      <c r="CH3708" s="1"/>
      <c r="CI3708" s="1"/>
      <c r="CJ3708" s="1"/>
      <c r="CK3708" s="1"/>
      <c r="CL3708" s="1"/>
      <c r="CM3708" s="1"/>
      <c r="CN3708" s="1"/>
      <c r="CO3708" s="1"/>
      <c r="CP3708" s="1"/>
      <c r="CQ3708" s="1"/>
      <c r="CR3708" s="1"/>
      <c r="CS3708" s="1"/>
      <c r="CT3708" s="1"/>
      <c r="CU3708" s="1"/>
      <c r="CV3708" s="1"/>
      <c r="CW3708" s="1"/>
      <c r="CX3708" s="1"/>
      <c r="CY3708" s="1"/>
      <c r="CZ3708" s="1"/>
      <c r="DA3708" s="1"/>
      <c r="DB3708" s="1"/>
      <c r="DC3708" s="1"/>
      <c r="DD3708" s="1"/>
      <c r="DE3708" s="1"/>
      <c r="DF3708" s="1"/>
      <c r="DG3708" s="1"/>
      <c r="DH3708" s="1"/>
      <c r="DI3708" s="1"/>
      <c r="DJ3708" s="1"/>
      <c r="DK3708" s="1"/>
      <c r="DL3708" s="1"/>
      <c r="DM3708" s="1"/>
      <c r="DN3708" s="1"/>
      <c r="DO3708" s="1"/>
      <c r="DP3708" s="1"/>
      <c r="DQ3708" s="1"/>
      <c r="DR3708" s="1"/>
      <c r="DS3708" s="1"/>
      <c r="DT3708" s="1"/>
      <c r="DU3708" s="1"/>
      <c r="DV3708" s="1"/>
      <c r="DW3708" s="1"/>
      <c r="DX3708" s="1"/>
      <c r="DY3708" s="1"/>
      <c r="DZ3708" s="1"/>
      <c r="EA3708" s="1"/>
      <c r="EB3708" s="1"/>
      <c r="EC3708" s="1"/>
      <c r="ED3708" s="1"/>
      <c r="EE3708" s="1"/>
      <c r="EF3708" s="1"/>
      <c r="EG3708" s="1"/>
      <c r="EH3708" s="1"/>
      <c r="EI3708" s="1"/>
      <c r="EJ3708" s="1"/>
      <c r="EK3708" s="1"/>
      <c r="EL3708" s="1"/>
      <c r="EM3708" s="1"/>
      <c r="EN3708" s="1"/>
      <c r="EO3708" s="1"/>
      <c r="EP3708" s="1"/>
      <c r="EQ3708" s="1"/>
      <c r="ER3708" s="1"/>
      <c r="ES3708" s="1"/>
      <c r="ET3708" s="1"/>
      <c r="EU3708" s="1"/>
      <c r="EV3708" s="1"/>
      <c r="EW3708" s="1"/>
      <c r="EX3708" s="1"/>
      <c r="EY3708" s="1"/>
      <c r="EZ3708" s="1"/>
      <c r="FA3708" s="1"/>
      <c r="FB3708" s="1"/>
      <c r="FC3708" s="1"/>
      <c r="FD3708" s="1"/>
      <c r="FE3708" s="1"/>
      <c r="FF3708" s="1"/>
      <c r="FG3708" s="1"/>
      <c r="FH3708" s="1"/>
      <c r="FI3708" s="1"/>
      <c r="FJ3708" s="1"/>
      <c r="FK3708" s="1"/>
      <c r="FL3708" s="1"/>
      <c r="FM3708" s="1"/>
      <c r="FN3708" s="1"/>
      <c r="FO3708" s="1"/>
      <c r="FP3708" s="1"/>
      <c r="FQ3708" s="1"/>
      <c r="FR3708" s="1"/>
      <c r="FS3708" s="1"/>
      <c r="FT3708" s="1"/>
      <c r="FU3708" s="1"/>
      <c r="FV3708" s="1"/>
      <c r="FW3708" s="1"/>
      <c r="FX3708" s="1"/>
      <c r="FY3708" s="1"/>
      <c r="FZ3708" s="1"/>
      <c r="GA3708" s="1"/>
      <c r="GB3708" s="1"/>
      <c r="GC3708" s="1"/>
      <c r="GD3708" s="1"/>
      <c r="GE3708" s="1"/>
      <c r="GF3708" s="1"/>
      <c r="GG3708" s="1"/>
      <c r="GH3708" s="1"/>
      <c r="GI3708" s="1"/>
      <c r="GJ3708" s="1"/>
      <c r="GK3708" s="1"/>
      <c r="GL3708" s="1"/>
      <c r="GM3708" s="1"/>
      <c r="GN3708" s="1"/>
      <c r="GO3708" s="1"/>
    </row>
    <row r="3709" spans="1:197" s="40" customFormat="1" x14ac:dyDescent="0.25">
      <c r="A3709" s="41"/>
      <c r="B3709" s="4"/>
      <c r="C3709" s="41"/>
      <c r="D3709" s="42"/>
      <c r="E3709" s="42"/>
      <c r="F3709" s="42"/>
      <c r="G3709" s="1"/>
      <c r="H3709" s="1"/>
      <c r="I3709" s="1"/>
      <c r="J3709" s="1"/>
      <c r="K3709" s="1"/>
      <c r="L3709" s="1"/>
      <c r="M3709" s="2"/>
      <c r="N3709" s="1"/>
      <c r="O3709" s="1"/>
      <c r="P3709" s="1"/>
      <c r="Q3709" s="1"/>
      <c r="R3709" s="1"/>
      <c r="S3709" s="1"/>
      <c r="T3709" s="1"/>
      <c r="U3709" s="1"/>
      <c r="V3709" s="1"/>
      <c r="W3709" s="1"/>
      <c r="X3709" s="1"/>
      <c r="Y3709" s="1"/>
      <c r="Z3709" s="1"/>
      <c r="AA3709" s="1"/>
      <c r="AB3709" s="1"/>
      <c r="AC3709" s="1"/>
      <c r="AD3709" s="1"/>
      <c r="AE3709" s="1"/>
      <c r="AF3709" s="1"/>
      <c r="AG3709" s="1"/>
      <c r="AH3709" s="1"/>
      <c r="AI3709" s="1"/>
      <c r="AJ3709" s="1"/>
      <c r="AK3709" s="1"/>
      <c r="AL3709" s="1"/>
      <c r="AM3709" s="1"/>
      <c r="AN3709" s="1"/>
      <c r="AO3709" s="1"/>
      <c r="AP3709" s="1"/>
      <c r="AQ3709" s="1"/>
      <c r="AR3709" s="1"/>
      <c r="AS3709" s="1"/>
      <c r="AT3709" s="1"/>
      <c r="AU3709" s="1"/>
      <c r="AV3709" s="1"/>
      <c r="AW3709" s="1"/>
      <c r="AX3709" s="1"/>
      <c r="AY3709" s="1"/>
      <c r="AZ3709" s="1"/>
      <c r="BA3709" s="1"/>
      <c r="BB3709" s="1"/>
      <c r="BC3709" s="1"/>
      <c r="BD3709" s="1"/>
      <c r="BE3709" s="1"/>
      <c r="BF3709" s="1"/>
      <c r="BG3709" s="1"/>
      <c r="BH3709" s="1"/>
      <c r="BI3709" s="1"/>
      <c r="BJ3709" s="1"/>
      <c r="BK3709" s="1"/>
      <c r="BL3709" s="1"/>
      <c r="BM3709" s="1"/>
      <c r="BN3709" s="1"/>
      <c r="BO3709" s="1"/>
      <c r="BP3709" s="1"/>
      <c r="BQ3709" s="1"/>
      <c r="BR3709" s="1"/>
      <c r="BS3709" s="1"/>
      <c r="BT3709" s="1"/>
      <c r="BU3709" s="1"/>
      <c r="BV3709" s="1"/>
      <c r="BW3709" s="1"/>
      <c r="BX3709" s="1"/>
      <c r="BY3709" s="1"/>
      <c r="BZ3709" s="1"/>
      <c r="CA3709" s="1"/>
      <c r="CB3709" s="1"/>
      <c r="CC3709" s="1"/>
      <c r="CD3709" s="1"/>
      <c r="CE3709" s="1"/>
      <c r="CF3709" s="1"/>
      <c r="CG3709" s="1"/>
      <c r="CH3709" s="1"/>
      <c r="CI3709" s="1"/>
      <c r="CJ3709" s="1"/>
      <c r="CK3709" s="1"/>
      <c r="CL3709" s="1"/>
      <c r="CM3709" s="1"/>
      <c r="CN3709" s="1"/>
      <c r="CO3709" s="1"/>
      <c r="CP3709" s="1"/>
      <c r="CQ3709" s="1"/>
      <c r="CR3709" s="1"/>
      <c r="CS3709" s="1"/>
      <c r="CT3709" s="1"/>
      <c r="CU3709" s="1"/>
      <c r="CV3709" s="1"/>
      <c r="CW3709" s="1"/>
      <c r="CX3709" s="1"/>
      <c r="CY3709" s="1"/>
      <c r="CZ3709" s="1"/>
      <c r="DA3709" s="1"/>
      <c r="DB3709" s="1"/>
      <c r="DC3709" s="1"/>
      <c r="DD3709" s="1"/>
      <c r="DE3709" s="1"/>
      <c r="DF3709" s="1"/>
      <c r="DG3709" s="1"/>
      <c r="DH3709" s="1"/>
      <c r="DI3709" s="1"/>
      <c r="DJ3709" s="1"/>
      <c r="DK3709" s="1"/>
      <c r="DL3709" s="1"/>
      <c r="DM3709" s="1"/>
      <c r="DN3709" s="1"/>
      <c r="DO3709" s="1"/>
      <c r="DP3709" s="1"/>
      <c r="DQ3709" s="1"/>
      <c r="DR3709" s="1"/>
      <c r="DS3709" s="1"/>
      <c r="DT3709" s="1"/>
      <c r="DU3709" s="1"/>
      <c r="DV3709" s="1"/>
      <c r="DW3709" s="1"/>
      <c r="DX3709" s="1"/>
      <c r="DY3709" s="1"/>
      <c r="DZ3709" s="1"/>
      <c r="EA3709" s="1"/>
      <c r="EB3709" s="1"/>
      <c r="EC3709" s="1"/>
      <c r="ED3709" s="1"/>
      <c r="EE3709" s="1"/>
      <c r="EF3709" s="1"/>
      <c r="EG3709" s="1"/>
      <c r="EH3709" s="1"/>
      <c r="EI3709" s="1"/>
      <c r="EJ3709" s="1"/>
      <c r="EK3709" s="1"/>
      <c r="EL3709" s="1"/>
      <c r="EM3709" s="1"/>
      <c r="EN3709" s="1"/>
      <c r="EO3709" s="1"/>
      <c r="EP3709" s="1"/>
      <c r="EQ3709" s="1"/>
      <c r="ER3709" s="1"/>
      <c r="ES3709" s="1"/>
      <c r="ET3709" s="1"/>
      <c r="EU3709" s="1"/>
      <c r="EV3709" s="1"/>
      <c r="EW3709" s="1"/>
      <c r="EX3709" s="1"/>
      <c r="EY3709" s="1"/>
      <c r="EZ3709" s="1"/>
      <c r="FA3709" s="1"/>
      <c r="FB3709" s="1"/>
      <c r="FC3709" s="1"/>
      <c r="FD3709" s="1"/>
      <c r="FE3709" s="1"/>
      <c r="FF3709" s="1"/>
      <c r="FG3709" s="1"/>
      <c r="FH3709" s="1"/>
      <c r="FI3709" s="1"/>
      <c r="FJ3709" s="1"/>
      <c r="FK3709" s="1"/>
      <c r="FL3709" s="1"/>
      <c r="FM3709" s="1"/>
      <c r="FN3709" s="1"/>
      <c r="FO3709" s="1"/>
      <c r="FP3709" s="1"/>
      <c r="FQ3709" s="1"/>
      <c r="FR3709" s="1"/>
      <c r="FS3709" s="1"/>
      <c r="FT3709" s="1"/>
      <c r="FU3709" s="1"/>
      <c r="FV3709" s="1"/>
      <c r="FW3709" s="1"/>
      <c r="FX3709" s="1"/>
      <c r="FY3709" s="1"/>
      <c r="FZ3709" s="1"/>
      <c r="GA3709" s="1"/>
      <c r="GB3709" s="1"/>
      <c r="GC3709" s="1"/>
      <c r="GD3709" s="1"/>
      <c r="GE3709" s="1"/>
      <c r="GF3709" s="1"/>
      <c r="GG3709" s="1"/>
      <c r="GH3709" s="1"/>
      <c r="GI3709" s="1"/>
      <c r="GJ3709" s="1"/>
      <c r="GK3709" s="1"/>
      <c r="GL3709" s="1"/>
      <c r="GM3709" s="1"/>
      <c r="GN3709" s="1"/>
      <c r="GO3709" s="1"/>
    </row>
    <row r="3710" spans="1:197" s="40" customFormat="1" x14ac:dyDescent="0.25">
      <c r="A3710" s="41"/>
      <c r="B3710" s="4"/>
      <c r="C3710" s="41"/>
      <c r="D3710" s="42"/>
      <c r="E3710" s="42"/>
      <c r="F3710" s="42"/>
      <c r="G3710" s="1"/>
      <c r="H3710" s="1"/>
      <c r="I3710" s="1"/>
      <c r="J3710" s="1"/>
      <c r="K3710" s="1"/>
      <c r="L3710" s="1"/>
      <c r="M3710" s="2"/>
      <c r="N3710" s="1"/>
      <c r="O3710" s="1"/>
      <c r="P3710" s="1"/>
      <c r="Q3710" s="1"/>
      <c r="R3710" s="1"/>
      <c r="S3710" s="1"/>
      <c r="T3710" s="1"/>
      <c r="U3710" s="1"/>
      <c r="V3710" s="1"/>
      <c r="W3710" s="1"/>
      <c r="X3710" s="1"/>
      <c r="Y3710" s="1"/>
      <c r="Z3710" s="1"/>
      <c r="AA3710" s="1"/>
      <c r="AB3710" s="1"/>
      <c r="AC3710" s="1"/>
      <c r="AD3710" s="1"/>
      <c r="AE3710" s="1"/>
      <c r="AF3710" s="1"/>
      <c r="AG3710" s="1"/>
      <c r="AH3710" s="1"/>
      <c r="AI3710" s="1"/>
      <c r="AJ3710" s="1"/>
      <c r="AK3710" s="1"/>
      <c r="AL3710" s="1"/>
      <c r="AM3710" s="1"/>
      <c r="AN3710" s="1"/>
      <c r="AO3710" s="1"/>
      <c r="AP3710" s="1"/>
      <c r="AQ3710" s="1"/>
      <c r="AR3710" s="1"/>
      <c r="AS3710" s="1"/>
      <c r="AT3710" s="1"/>
      <c r="AU3710" s="1"/>
      <c r="AV3710" s="1"/>
      <c r="AW3710" s="1"/>
      <c r="AX3710" s="1"/>
      <c r="AY3710" s="1"/>
      <c r="AZ3710" s="1"/>
      <c r="BA3710" s="1"/>
      <c r="BB3710" s="1"/>
      <c r="BC3710" s="1"/>
      <c r="BD3710" s="1"/>
      <c r="BE3710" s="1"/>
      <c r="BF3710" s="1"/>
      <c r="BG3710" s="1"/>
      <c r="BH3710" s="1"/>
      <c r="BI3710" s="1"/>
      <c r="BJ3710" s="1"/>
      <c r="BK3710" s="1"/>
      <c r="BL3710" s="1"/>
      <c r="BM3710" s="1"/>
      <c r="BN3710" s="1"/>
      <c r="BO3710" s="1"/>
      <c r="BP3710" s="1"/>
      <c r="BQ3710" s="1"/>
      <c r="BR3710" s="1"/>
      <c r="BS3710" s="1"/>
      <c r="BT3710" s="1"/>
      <c r="BU3710" s="1"/>
      <c r="BV3710" s="1"/>
      <c r="BW3710" s="1"/>
      <c r="BX3710" s="1"/>
      <c r="BY3710" s="1"/>
      <c r="BZ3710" s="1"/>
      <c r="CA3710" s="1"/>
      <c r="CB3710" s="1"/>
      <c r="CC3710" s="1"/>
      <c r="CD3710" s="1"/>
      <c r="CE3710" s="1"/>
      <c r="CF3710" s="1"/>
      <c r="CG3710" s="1"/>
      <c r="CH3710" s="1"/>
      <c r="CI3710" s="1"/>
      <c r="CJ3710" s="1"/>
      <c r="CK3710" s="1"/>
      <c r="CL3710" s="1"/>
      <c r="CM3710" s="1"/>
      <c r="CN3710" s="1"/>
      <c r="CO3710" s="1"/>
      <c r="CP3710" s="1"/>
      <c r="CQ3710" s="1"/>
      <c r="CR3710" s="1"/>
      <c r="CS3710" s="1"/>
      <c r="CT3710" s="1"/>
      <c r="CU3710" s="1"/>
      <c r="CV3710" s="1"/>
      <c r="CW3710" s="1"/>
      <c r="CX3710" s="1"/>
      <c r="CY3710" s="1"/>
      <c r="CZ3710" s="1"/>
      <c r="DA3710" s="1"/>
      <c r="DB3710" s="1"/>
      <c r="DC3710" s="1"/>
      <c r="DD3710" s="1"/>
      <c r="DE3710" s="1"/>
      <c r="DF3710" s="1"/>
      <c r="DG3710" s="1"/>
      <c r="DH3710" s="1"/>
      <c r="DI3710" s="1"/>
      <c r="DJ3710" s="1"/>
      <c r="DK3710" s="1"/>
      <c r="DL3710" s="1"/>
      <c r="DM3710" s="1"/>
      <c r="DN3710" s="1"/>
      <c r="DO3710" s="1"/>
      <c r="DP3710" s="1"/>
      <c r="DQ3710" s="1"/>
      <c r="DR3710" s="1"/>
      <c r="DS3710" s="1"/>
      <c r="DT3710" s="1"/>
      <c r="DU3710" s="1"/>
      <c r="DV3710" s="1"/>
      <c r="DW3710" s="1"/>
      <c r="DX3710" s="1"/>
      <c r="DY3710" s="1"/>
      <c r="DZ3710" s="1"/>
      <c r="EA3710" s="1"/>
      <c r="EB3710" s="1"/>
      <c r="EC3710" s="1"/>
      <c r="ED3710" s="1"/>
      <c r="EE3710" s="1"/>
      <c r="EF3710" s="1"/>
      <c r="EG3710" s="1"/>
      <c r="EH3710" s="1"/>
      <c r="EI3710" s="1"/>
      <c r="EJ3710" s="1"/>
      <c r="EK3710" s="1"/>
      <c r="EL3710" s="1"/>
      <c r="EM3710" s="1"/>
      <c r="EN3710" s="1"/>
      <c r="EO3710" s="1"/>
      <c r="EP3710" s="1"/>
      <c r="EQ3710" s="1"/>
      <c r="ER3710" s="1"/>
      <c r="ES3710" s="1"/>
      <c r="ET3710" s="1"/>
      <c r="EU3710" s="1"/>
      <c r="EV3710" s="1"/>
      <c r="EW3710" s="1"/>
      <c r="EX3710" s="1"/>
      <c r="EY3710" s="1"/>
      <c r="EZ3710" s="1"/>
      <c r="FA3710" s="1"/>
      <c r="FB3710" s="1"/>
      <c r="FC3710" s="1"/>
      <c r="FD3710" s="1"/>
      <c r="FE3710" s="1"/>
      <c r="FF3710" s="1"/>
      <c r="FG3710" s="1"/>
      <c r="FH3710" s="1"/>
      <c r="FI3710" s="1"/>
      <c r="FJ3710" s="1"/>
      <c r="FK3710" s="1"/>
      <c r="FL3710" s="1"/>
      <c r="FM3710" s="1"/>
      <c r="FN3710" s="1"/>
      <c r="FO3710" s="1"/>
      <c r="FP3710" s="1"/>
      <c r="FQ3710" s="1"/>
      <c r="FR3710" s="1"/>
      <c r="FS3710" s="1"/>
      <c r="FT3710" s="1"/>
      <c r="FU3710" s="1"/>
      <c r="FV3710" s="1"/>
      <c r="FW3710" s="1"/>
      <c r="FX3710" s="1"/>
      <c r="FY3710" s="1"/>
      <c r="FZ3710" s="1"/>
      <c r="GA3710" s="1"/>
      <c r="GB3710" s="1"/>
      <c r="GC3710" s="1"/>
      <c r="GD3710" s="1"/>
      <c r="GE3710" s="1"/>
      <c r="GF3710" s="1"/>
      <c r="GG3710" s="1"/>
      <c r="GH3710" s="1"/>
      <c r="GI3710" s="1"/>
      <c r="GJ3710" s="1"/>
      <c r="GK3710" s="1"/>
      <c r="GL3710" s="1"/>
      <c r="GM3710" s="1"/>
      <c r="GN3710" s="1"/>
      <c r="GO3710" s="1"/>
    </row>
    <row r="3711" spans="1:197" s="40" customFormat="1" x14ac:dyDescent="0.25">
      <c r="A3711" s="41"/>
      <c r="B3711" s="4"/>
      <c r="C3711" s="41"/>
      <c r="D3711" s="42"/>
      <c r="E3711" s="42"/>
      <c r="F3711" s="42"/>
      <c r="G3711" s="1"/>
      <c r="H3711" s="1"/>
      <c r="I3711" s="1"/>
      <c r="J3711" s="1"/>
      <c r="K3711" s="1"/>
      <c r="L3711" s="1"/>
      <c r="M3711" s="2"/>
      <c r="N3711" s="1"/>
      <c r="O3711" s="1"/>
      <c r="P3711" s="1"/>
      <c r="Q3711" s="1"/>
      <c r="R3711" s="1"/>
      <c r="S3711" s="1"/>
      <c r="T3711" s="1"/>
      <c r="U3711" s="1"/>
      <c r="V3711" s="1"/>
      <c r="W3711" s="1"/>
      <c r="X3711" s="1"/>
      <c r="Y3711" s="1"/>
      <c r="Z3711" s="1"/>
      <c r="AA3711" s="1"/>
      <c r="AB3711" s="1"/>
      <c r="AC3711" s="1"/>
      <c r="AD3711" s="1"/>
      <c r="AE3711" s="1"/>
      <c r="AF3711" s="1"/>
      <c r="AG3711" s="1"/>
      <c r="AH3711" s="1"/>
      <c r="AI3711" s="1"/>
      <c r="AJ3711" s="1"/>
      <c r="AK3711" s="1"/>
      <c r="AL3711" s="1"/>
      <c r="AM3711" s="1"/>
      <c r="AN3711" s="1"/>
      <c r="AO3711" s="1"/>
      <c r="AP3711" s="1"/>
      <c r="AQ3711" s="1"/>
      <c r="AR3711" s="1"/>
      <c r="AS3711" s="1"/>
      <c r="AT3711" s="1"/>
      <c r="AU3711" s="1"/>
      <c r="AV3711" s="1"/>
      <c r="AW3711" s="1"/>
      <c r="AX3711" s="1"/>
      <c r="AY3711" s="1"/>
      <c r="AZ3711" s="1"/>
      <c r="BA3711" s="1"/>
      <c r="BB3711" s="1"/>
      <c r="BC3711" s="1"/>
      <c r="BD3711" s="1"/>
      <c r="BE3711" s="1"/>
      <c r="BF3711" s="1"/>
      <c r="BG3711" s="1"/>
      <c r="BH3711" s="1"/>
      <c r="BI3711" s="1"/>
      <c r="BJ3711" s="1"/>
      <c r="BK3711" s="1"/>
      <c r="BL3711" s="1"/>
      <c r="BM3711" s="1"/>
      <c r="BN3711" s="1"/>
      <c r="BO3711" s="1"/>
      <c r="BP3711" s="1"/>
      <c r="BQ3711" s="1"/>
      <c r="BR3711" s="1"/>
      <c r="BS3711" s="1"/>
      <c r="BT3711" s="1"/>
      <c r="BU3711" s="1"/>
      <c r="BV3711" s="1"/>
      <c r="BW3711" s="1"/>
      <c r="BX3711" s="1"/>
      <c r="BY3711" s="1"/>
      <c r="BZ3711" s="1"/>
      <c r="CA3711" s="1"/>
      <c r="CB3711" s="1"/>
      <c r="CC3711" s="1"/>
      <c r="CD3711" s="1"/>
      <c r="CE3711" s="1"/>
      <c r="CF3711" s="1"/>
      <c r="CG3711" s="1"/>
      <c r="CH3711" s="1"/>
      <c r="CI3711" s="1"/>
      <c r="CJ3711" s="1"/>
      <c r="CK3711" s="1"/>
      <c r="CL3711" s="1"/>
      <c r="CM3711" s="1"/>
      <c r="CN3711" s="1"/>
      <c r="CO3711" s="1"/>
      <c r="CP3711" s="1"/>
      <c r="CQ3711" s="1"/>
      <c r="CR3711" s="1"/>
      <c r="CS3711" s="1"/>
      <c r="CT3711" s="1"/>
      <c r="CU3711" s="1"/>
      <c r="CV3711" s="1"/>
      <c r="CW3711" s="1"/>
      <c r="CX3711" s="1"/>
      <c r="CY3711" s="1"/>
      <c r="CZ3711" s="1"/>
      <c r="DA3711" s="1"/>
      <c r="DB3711" s="1"/>
      <c r="DC3711" s="1"/>
      <c r="DD3711" s="1"/>
      <c r="DE3711" s="1"/>
      <c r="DF3711" s="1"/>
      <c r="DG3711" s="1"/>
      <c r="DH3711" s="1"/>
      <c r="DI3711" s="1"/>
      <c r="DJ3711" s="1"/>
      <c r="DK3711" s="1"/>
      <c r="DL3711" s="1"/>
      <c r="DM3711" s="1"/>
      <c r="DN3711" s="1"/>
      <c r="DO3711" s="1"/>
      <c r="DP3711" s="1"/>
      <c r="DQ3711" s="1"/>
      <c r="DR3711" s="1"/>
      <c r="DS3711" s="1"/>
      <c r="DT3711" s="1"/>
      <c r="DU3711" s="1"/>
      <c r="DV3711" s="1"/>
      <c r="DW3711" s="1"/>
      <c r="DX3711" s="1"/>
      <c r="DY3711" s="1"/>
      <c r="DZ3711" s="1"/>
      <c r="EA3711" s="1"/>
      <c r="EB3711" s="1"/>
      <c r="EC3711" s="1"/>
      <c r="ED3711" s="1"/>
      <c r="EE3711" s="1"/>
      <c r="EF3711" s="1"/>
      <c r="EG3711" s="1"/>
      <c r="EH3711" s="1"/>
      <c r="EI3711" s="1"/>
      <c r="EJ3711" s="1"/>
      <c r="EK3711" s="1"/>
      <c r="EL3711" s="1"/>
      <c r="EM3711" s="1"/>
      <c r="EN3711" s="1"/>
      <c r="EO3711" s="1"/>
      <c r="EP3711" s="1"/>
      <c r="EQ3711" s="1"/>
      <c r="ER3711" s="1"/>
      <c r="ES3711" s="1"/>
      <c r="ET3711" s="1"/>
      <c r="EU3711" s="1"/>
      <c r="EV3711" s="1"/>
      <c r="EW3711" s="1"/>
      <c r="EX3711" s="1"/>
      <c r="EY3711" s="1"/>
      <c r="EZ3711" s="1"/>
      <c r="FA3711" s="1"/>
      <c r="FB3711" s="1"/>
      <c r="FC3711" s="1"/>
      <c r="FD3711" s="1"/>
      <c r="FE3711" s="1"/>
      <c r="FF3711" s="1"/>
      <c r="FG3711" s="1"/>
      <c r="FH3711" s="1"/>
      <c r="FI3711" s="1"/>
      <c r="FJ3711" s="1"/>
      <c r="FK3711" s="1"/>
      <c r="FL3711" s="1"/>
      <c r="FM3711" s="1"/>
      <c r="FN3711" s="1"/>
      <c r="FO3711" s="1"/>
      <c r="FP3711" s="1"/>
      <c r="FQ3711" s="1"/>
      <c r="FR3711" s="1"/>
      <c r="FS3711" s="1"/>
      <c r="FT3711" s="1"/>
      <c r="FU3711" s="1"/>
      <c r="FV3711" s="1"/>
      <c r="FW3711" s="1"/>
      <c r="FX3711" s="1"/>
      <c r="FY3711" s="1"/>
      <c r="FZ3711" s="1"/>
      <c r="GA3711" s="1"/>
      <c r="GB3711" s="1"/>
      <c r="GC3711" s="1"/>
      <c r="GD3711" s="1"/>
      <c r="GE3711" s="1"/>
      <c r="GF3711" s="1"/>
      <c r="GG3711" s="1"/>
      <c r="GH3711" s="1"/>
      <c r="GI3711" s="1"/>
      <c r="GJ3711" s="1"/>
      <c r="GK3711" s="1"/>
      <c r="GL3711" s="1"/>
      <c r="GM3711" s="1"/>
      <c r="GN3711" s="1"/>
      <c r="GO3711" s="1"/>
    </row>
    <row r="3712" spans="1:197" s="40" customFormat="1" x14ac:dyDescent="0.25">
      <c r="A3712" s="41"/>
      <c r="B3712" s="4"/>
      <c r="C3712" s="41"/>
      <c r="D3712" s="42"/>
      <c r="E3712" s="42"/>
      <c r="F3712" s="42"/>
      <c r="G3712" s="1"/>
      <c r="H3712" s="1"/>
      <c r="I3712" s="1"/>
      <c r="J3712" s="1"/>
      <c r="K3712" s="1"/>
      <c r="L3712" s="1"/>
      <c r="M3712" s="2"/>
      <c r="N3712" s="1"/>
      <c r="O3712" s="1"/>
      <c r="P3712" s="1"/>
      <c r="Q3712" s="1"/>
      <c r="R3712" s="1"/>
      <c r="S3712" s="1"/>
      <c r="T3712" s="1"/>
      <c r="U3712" s="1"/>
      <c r="V3712" s="1"/>
      <c r="W3712" s="1"/>
      <c r="X3712" s="1"/>
      <c r="Y3712" s="1"/>
      <c r="Z3712" s="1"/>
      <c r="AA3712" s="1"/>
      <c r="AB3712" s="1"/>
      <c r="AC3712" s="1"/>
      <c r="AD3712" s="1"/>
      <c r="AE3712" s="1"/>
      <c r="AF3712" s="1"/>
      <c r="AG3712" s="1"/>
      <c r="AH3712" s="1"/>
      <c r="AI3712" s="1"/>
      <c r="AJ3712" s="1"/>
      <c r="AK3712" s="1"/>
      <c r="AL3712" s="1"/>
      <c r="AM3712" s="1"/>
      <c r="AN3712" s="1"/>
      <c r="AO3712" s="1"/>
      <c r="AP3712" s="1"/>
      <c r="AQ3712" s="1"/>
      <c r="AR3712" s="1"/>
      <c r="AS3712" s="1"/>
      <c r="AT3712" s="1"/>
      <c r="AU3712" s="1"/>
      <c r="AV3712" s="1"/>
      <c r="AW3712" s="1"/>
      <c r="AX3712" s="1"/>
      <c r="AY3712" s="1"/>
      <c r="AZ3712" s="1"/>
      <c r="BA3712" s="1"/>
      <c r="BB3712" s="1"/>
      <c r="BC3712" s="1"/>
      <c r="BD3712" s="1"/>
      <c r="BE3712" s="1"/>
      <c r="BF3712" s="1"/>
      <c r="BG3712" s="1"/>
      <c r="BH3712" s="1"/>
      <c r="BI3712" s="1"/>
      <c r="BJ3712" s="1"/>
      <c r="BK3712" s="1"/>
      <c r="BL3712" s="1"/>
      <c r="BM3712" s="1"/>
      <c r="BN3712" s="1"/>
      <c r="BO3712" s="1"/>
      <c r="BP3712" s="1"/>
      <c r="BQ3712" s="1"/>
      <c r="BR3712" s="1"/>
      <c r="BS3712" s="1"/>
      <c r="BT3712" s="1"/>
      <c r="BU3712" s="1"/>
      <c r="BV3712" s="1"/>
      <c r="BW3712" s="1"/>
      <c r="BX3712" s="1"/>
      <c r="BY3712" s="1"/>
      <c r="BZ3712" s="1"/>
      <c r="CA3712" s="1"/>
      <c r="CB3712" s="1"/>
      <c r="CC3712" s="1"/>
      <c r="CD3712" s="1"/>
      <c r="CE3712" s="1"/>
      <c r="CF3712" s="1"/>
      <c r="CG3712" s="1"/>
      <c r="CH3712" s="1"/>
      <c r="CI3712" s="1"/>
      <c r="CJ3712" s="1"/>
      <c r="CK3712" s="1"/>
      <c r="CL3712" s="1"/>
      <c r="CM3712" s="1"/>
      <c r="CN3712" s="1"/>
      <c r="CO3712" s="1"/>
      <c r="CP3712" s="1"/>
      <c r="CQ3712" s="1"/>
      <c r="CR3712" s="1"/>
      <c r="CS3712" s="1"/>
      <c r="CT3712" s="1"/>
      <c r="CU3712" s="1"/>
      <c r="CV3712" s="1"/>
      <c r="CW3712" s="1"/>
      <c r="CX3712" s="1"/>
      <c r="CY3712" s="1"/>
      <c r="CZ3712" s="1"/>
      <c r="DA3712" s="1"/>
      <c r="DB3712" s="1"/>
      <c r="DC3712" s="1"/>
      <c r="DD3712" s="1"/>
      <c r="DE3712" s="1"/>
      <c r="DF3712" s="1"/>
      <c r="DG3712" s="1"/>
      <c r="DH3712" s="1"/>
      <c r="DI3712" s="1"/>
      <c r="DJ3712" s="1"/>
      <c r="DK3712" s="1"/>
      <c r="DL3712" s="1"/>
      <c r="DM3712" s="1"/>
      <c r="DN3712" s="1"/>
      <c r="DO3712" s="1"/>
      <c r="DP3712" s="1"/>
      <c r="DQ3712" s="1"/>
      <c r="DR3712" s="1"/>
      <c r="DS3712" s="1"/>
      <c r="DT3712" s="1"/>
      <c r="DU3712" s="1"/>
      <c r="DV3712" s="1"/>
      <c r="DW3712" s="1"/>
      <c r="DX3712" s="1"/>
      <c r="DY3712" s="1"/>
      <c r="DZ3712" s="1"/>
      <c r="EA3712" s="1"/>
      <c r="EB3712" s="1"/>
      <c r="EC3712" s="1"/>
      <c r="ED3712" s="1"/>
      <c r="EE3712" s="1"/>
      <c r="EF3712" s="1"/>
      <c r="EG3712" s="1"/>
      <c r="EH3712" s="1"/>
      <c r="EI3712" s="1"/>
      <c r="EJ3712" s="1"/>
      <c r="EK3712" s="1"/>
      <c r="EL3712" s="1"/>
      <c r="EM3712" s="1"/>
      <c r="EN3712" s="1"/>
      <c r="EO3712" s="1"/>
      <c r="EP3712" s="1"/>
      <c r="EQ3712" s="1"/>
      <c r="ER3712" s="1"/>
      <c r="ES3712" s="1"/>
      <c r="ET3712" s="1"/>
      <c r="EU3712" s="1"/>
      <c r="EV3712" s="1"/>
      <c r="EW3712" s="1"/>
      <c r="EX3712" s="1"/>
      <c r="EY3712" s="1"/>
      <c r="EZ3712" s="1"/>
      <c r="FA3712" s="1"/>
      <c r="FB3712" s="1"/>
      <c r="FC3712" s="1"/>
      <c r="FD3712" s="1"/>
      <c r="FE3712" s="1"/>
      <c r="FF3712" s="1"/>
      <c r="FG3712" s="1"/>
      <c r="FH3712" s="1"/>
      <c r="FI3712" s="1"/>
      <c r="FJ3712" s="1"/>
      <c r="FK3712" s="1"/>
      <c r="FL3712" s="1"/>
      <c r="FM3712" s="1"/>
      <c r="FN3712" s="1"/>
      <c r="FO3712" s="1"/>
      <c r="FP3712" s="1"/>
      <c r="FQ3712" s="1"/>
      <c r="FR3712" s="1"/>
      <c r="FS3712" s="1"/>
      <c r="FT3712" s="1"/>
      <c r="FU3712" s="1"/>
      <c r="FV3712" s="1"/>
      <c r="FW3712" s="1"/>
      <c r="FX3712" s="1"/>
      <c r="FY3712" s="1"/>
      <c r="FZ3712" s="1"/>
      <c r="GA3712" s="1"/>
      <c r="GB3712" s="1"/>
      <c r="GC3712" s="1"/>
      <c r="GD3712" s="1"/>
      <c r="GE3712" s="1"/>
      <c r="GF3712" s="1"/>
      <c r="GG3712" s="1"/>
      <c r="GH3712" s="1"/>
      <c r="GI3712" s="1"/>
      <c r="GJ3712" s="1"/>
      <c r="GK3712" s="1"/>
      <c r="GL3712" s="1"/>
      <c r="GM3712" s="1"/>
      <c r="GN3712" s="1"/>
      <c r="GO3712" s="1"/>
    </row>
    <row r="3713" spans="1:197" s="40" customFormat="1" x14ac:dyDescent="0.25">
      <c r="A3713" s="41"/>
      <c r="B3713" s="4"/>
      <c r="C3713" s="41"/>
      <c r="D3713" s="42"/>
      <c r="E3713" s="42"/>
      <c r="F3713" s="42"/>
      <c r="G3713" s="1"/>
      <c r="H3713" s="1"/>
      <c r="I3713" s="1"/>
      <c r="J3713" s="1"/>
      <c r="K3713" s="1"/>
      <c r="L3713" s="1"/>
      <c r="M3713" s="2"/>
      <c r="N3713" s="1"/>
      <c r="O3713" s="1"/>
      <c r="P3713" s="1"/>
      <c r="Q3713" s="1"/>
      <c r="R3713" s="1"/>
      <c r="S3713" s="1"/>
      <c r="T3713" s="1"/>
      <c r="U3713" s="1"/>
      <c r="V3713" s="1"/>
      <c r="W3713" s="1"/>
      <c r="X3713" s="1"/>
      <c r="Y3713" s="1"/>
      <c r="Z3713" s="1"/>
      <c r="AA3713" s="1"/>
      <c r="AB3713" s="1"/>
      <c r="AC3713" s="1"/>
      <c r="AD3713" s="1"/>
      <c r="AE3713" s="1"/>
      <c r="AF3713" s="1"/>
      <c r="AG3713" s="1"/>
      <c r="AH3713" s="1"/>
      <c r="AI3713" s="1"/>
      <c r="AJ3713" s="1"/>
      <c r="AK3713" s="1"/>
      <c r="AL3713" s="1"/>
      <c r="AM3713" s="1"/>
      <c r="AN3713" s="1"/>
      <c r="AO3713" s="1"/>
      <c r="AP3713" s="1"/>
      <c r="AQ3713" s="1"/>
      <c r="AR3713" s="1"/>
      <c r="AS3713" s="1"/>
      <c r="AT3713" s="1"/>
      <c r="AU3713" s="1"/>
      <c r="AV3713" s="1"/>
      <c r="AW3713" s="1"/>
      <c r="AX3713" s="1"/>
      <c r="AY3713" s="1"/>
      <c r="AZ3713" s="1"/>
      <c r="BA3713" s="1"/>
      <c r="BB3713" s="1"/>
      <c r="BC3713" s="1"/>
      <c r="BD3713" s="1"/>
      <c r="BE3713" s="1"/>
      <c r="BF3713" s="1"/>
      <c r="BG3713" s="1"/>
      <c r="BH3713" s="1"/>
      <c r="BI3713" s="1"/>
      <c r="BJ3713" s="1"/>
      <c r="BK3713" s="1"/>
      <c r="BL3713" s="1"/>
      <c r="BM3713" s="1"/>
      <c r="BN3713" s="1"/>
      <c r="BO3713" s="1"/>
      <c r="BP3713" s="1"/>
      <c r="BQ3713" s="1"/>
      <c r="BR3713" s="1"/>
      <c r="BS3713" s="1"/>
      <c r="BT3713" s="1"/>
      <c r="BU3713" s="1"/>
      <c r="BV3713" s="1"/>
      <c r="BW3713" s="1"/>
      <c r="BX3713" s="1"/>
      <c r="BY3713" s="1"/>
      <c r="BZ3713" s="1"/>
      <c r="CA3713" s="1"/>
      <c r="CB3713" s="1"/>
      <c r="CC3713" s="1"/>
      <c r="CD3713" s="1"/>
      <c r="CE3713" s="1"/>
      <c r="CF3713" s="1"/>
      <c r="CG3713" s="1"/>
      <c r="CH3713" s="1"/>
      <c r="CI3713" s="1"/>
      <c r="CJ3713" s="1"/>
      <c r="CK3713" s="1"/>
      <c r="CL3713" s="1"/>
      <c r="CM3713" s="1"/>
      <c r="CN3713" s="1"/>
      <c r="CO3713" s="1"/>
      <c r="CP3713" s="1"/>
      <c r="CQ3713" s="1"/>
      <c r="CR3713" s="1"/>
      <c r="CS3713" s="1"/>
      <c r="CT3713" s="1"/>
      <c r="CU3713" s="1"/>
      <c r="CV3713" s="1"/>
      <c r="CW3713" s="1"/>
      <c r="CX3713" s="1"/>
      <c r="CY3713" s="1"/>
      <c r="CZ3713" s="1"/>
      <c r="DA3713" s="1"/>
      <c r="DB3713" s="1"/>
      <c r="DC3713" s="1"/>
      <c r="DD3713" s="1"/>
      <c r="DE3713" s="1"/>
      <c r="DF3713" s="1"/>
      <c r="DG3713" s="1"/>
      <c r="DH3713" s="1"/>
      <c r="DI3713" s="1"/>
      <c r="DJ3713" s="1"/>
      <c r="DK3713" s="1"/>
      <c r="DL3713" s="1"/>
      <c r="DM3713" s="1"/>
      <c r="DN3713" s="1"/>
      <c r="DO3713" s="1"/>
      <c r="DP3713" s="1"/>
      <c r="DQ3713" s="1"/>
      <c r="DR3713" s="1"/>
      <c r="DS3713" s="1"/>
      <c r="DT3713" s="1"/>
      <c r="DU3713" s="1"/>
      <c r="DV3713" s="1"/>
      <c r="DW3713" s="1"/>
      <c r="DX3713" s="1"/>
      <c r="DY3713" s="1"/>
      <c r="DZ3713" s="1"/>
      <c r="EA3713" s="1"/>
      <c r="EB3713" s="1"/>
      <c r="EC3713" s="1"/>
      <c r="ED3713" s="1"/>
      <c r="EE3713" s="1"/>
      <c r="EF3713" s="1"/>
      <c r="EG3713" s="1"/>
      <c r="EH3713" s="1"/>
      <c r="EI3713" s="1"/>
      <c r="EJ3713" s="1"/>
      <c r="EK3713" s="1"/>
      <c r="EL3713" s="1"/>
      <c r="EM3713" s="1"/>
      <c r="EN3713" s="1"/>
      <c r="EO3713" s="1"/>
      <c r="EP3713" s="1"/>
      <c r="EQ3713" s="1"/>
      <c r="ER3713" s="1"/>
      <c r="ES3713" s="1"/>
      <c r="ET3713" s="1"/>
      <c r="EU3713" s="1"/>
      <c r="EV3713" s="1"/>
      <c r="EW3713" s="1"/>
      <c r="EX3713" s="1"/>
      <c r="EY3713" s="1"/>
      <c r="EZ3713" s="1"/>
      <c r="FA3713" s="1"/>
      <c r="FB3713" s="1"/>
      <c r="FC3713" s="1"/>
      <c r="FD3713" s="1"/>
      <c r="FE3713" s="1"/>
      <c r="FF3713" s="1"/>
      <c r="FG3713" s="1"/>
      <c r="FH3713" s="1"/>
      <c r="FI3713" s="1"/>
      <c r="FJ3713" s="1"/>
      <c r="FK3713" s="1"/>
      <c r="FL3713" s="1"/>
      <c r="FM3713" s="1"/>
      <c r="FN3713" s="1"/>
      <c r="FO3713" s="1"/>
      <c r="FP3713" s="1"/>
      <c r="FQ3713" s="1"/>
      <c r="FR3713" s="1"/>
      <c r="FS3713" s="1"/>
      <c r="FT3713" s="1"/>
      <c r="FU3713" s="1"/>
      <c r="FV3713" s="1"/>
      <c r="FW3713" s="1"/>
      <c r="FX3713" s="1"/>
      <c r="FY3713" s="1"/>
      <c r="FZ3713" s="1"/>
      <c r="GA3713" s="1"/>
      <c r="GB3713" s="1"/>
      <c r="GC3713" s="1"/>
      <c r="GD3713" s="1"/>
      <c r="GE3713" s="1"/>
      <c r="GF3713" s="1"/>
      <c r="GG3713" s="1"/>
      <c r="GH3713" s="1"/>
      <c r="GI3713" s="1"/>
      <c r="GJ3713" s="1"/>
      <c r="GK3713" s="1"/>
      <c r="GL3713" s="1"/>
      <c r="GM3713" s="1"/>
      <c r="GN3713" s="1"/>
      <c r="GO3713" s="1"/>
    </row>
    <row r="3714" spans="1:197" s="40" customFormat="1" x14ac:dyDescent="0.25">
      <c r="A3714" s="41"/>
      <c r="B3714" s="4"/>
      <c r="C3714" s="41"/>
      <c r="D3714" s="42"/>
      <c r="E3714" s="42"/>
      <c r="F3714" s="42"/>
      <c r="G3714" s="1"/>
      <c r="H3714" s="1"/>
      <c r="I3714" s="1"/>
      <c r="J3714" s="1"/>
      <c r="K3714" s="1"/>
      <c r="L3714" s="1"/>
      <c r="M3714" s="2"/>
      <c r="N3714" s="1"/>
      <c r="O3714" s="1"/>
      <c r="P3714" s="1"/>
      <c r="Q3714" s="1"/>
      <c r="R3714" s="1"/>
      <c r="S3714" s="1"/>
      <c r="T3714" s="1"/>
      <c r="U3714" s="1"/>
      <c r="V3714" s="1"/>
      <c r="W3714" s="1"/>
      <c r="X3714" s="1"/>
      <c r="Y3714" s="1"/>
      <c r="Z3714" s="1"/>
      <c r="AA3714" s="1"/>
      <c r="AB3714" s="1"/>
      <c r="AC3714" s="1"/>
      <c r="AD3714" s="1"/>
      <c r="AE3714" s="1"/>
      <c r="AF3714" s="1"/>
      <c r="AG3714" s="1"/>
      <c r="AH3714" s="1"/>
      <c r="AI3714" s="1"/>
      <c r="AJ3714" s="1"/>
      <c r="AK3714" s="1"/>
      <c r="AL3714" s="1"/>
      <c r="AM3714" s="1"/>
      <c r="AN3714" s="1"/>
      <c r="AO3714" s="1"/>
      <c r="AP3714" s="1"/>
      <c r="AQ3714" s="1"/>
      <c r="AR3714" s="1"/>
      <c r="AS3714" s="1"/>
      <c r="AT3714" s="1"/>
      <c r="AU3714" s="1"/>
      <c r="AV3714" s="1"/>
      <c r="AW3714" s="1"/>
      <c r="AX3714" s="1"/>
      <c r="AY3714" s="1"/>
      <c r="AZ3714" s="1"/>
      <c r="BA3714" s="1"/>
      <c r="BB3714" s="1"/>
      <c r="BC3714" s="1"/>
      <c r="BD3714" s="1"/>
      <c r="BE3714" s="1"/>
      <c r="BF3714" s="1"/>
      <c r="BG3714" s="1"/>
      <c r="BH3714" s="1"/>
      <c r="BI3714" s="1"/>
      <c r="BJ3714" s="1"/>
      <c r="BK3714" s="1"/>
      <c r="BL3714" s="1"/>
      <c r="BM3714" s="1"/>
      <c r="BN3714" s="1"/>
      <c r="BO3714" s="1"/>
      <c r="BP3714" s="1"/>
      <c r="BQ3714" s="1"/>
      <c r="BR3714" s="1"/>
      <c r="BS3714" s="1"/>
      <c r="BT3714" s="1"/>
      <c r="BU3714" s="1"/>
      <c r="BV3714" s="1"/>
      <c r="BW3714" s="1"/>
      <c r="BX3714" s="1"/>
      <c r="BY3714" s="1"/>
      <c r="BZ3714" s="1"/>
      <c r="CA3714" s="1"/>
      <c r="CB3714" s="1"/>
      <c r="CC3714" s="1"/>
      <c r="CD3714" s="1"/>
      <c r="CE3714" s="1"/>
      <c r="CF3714" s="1"/>
      <c r="CG3714" s="1"/>
      <c r="CH3714" s="1"/>
      <c r="CI3714" s="1"/>
      <c r="CJ3714" s="1"/>
      <c r="CK3714" s="1"/>
      <c r="CL3714" s="1"/>
      <c r="CM3714" s="1"/>
      <c r="CN3714" s="1"/>
      <c r="CO3714" s="1"/>
      <c r="CP3714" s="1"/>
      <c r="CQ3714" s="1"/>
      <c r="CR3714" s="1"/>
      <c r="CS3714" s="1"/>
      <c r="CT3714" s="1"/>
      <c r="CU3714" s="1"/>
      <c r="CV3714" s="1"/>
      <c r="CW3714" s="1"/>
      <c r="CX3714" s="1"/>
      <c r="CY3714" s="1"/>
      <c r="CZ3714" s="1"/>
      <c r="DA3714" s="1"/>
      <c r="DB3714" s="1"/>
      <c r="DC3714" s="1"/>
      <c r="DD3714" s="1"/>
      <c r="DE3714" s="1"/>
      <c r="DF3714" s="1"/>
      <c r="DG3714" s="1"/>
      <c r="DH3714" s="1"/>
      <c r="DI3714" s="1"/>
      <c r="DJ3714" s="1"/>
      <c r="DK3714" s="1"/>
      <c r="DL3714" s="1"/>
      <c r="DM3714" s="1"/>
      <c r="DN3714" s="1"/>
      <c r="DO3714" s="1"/>
      <c r="DP3714" s="1"/>
      <c r="DQ3714" s="1"/>
      <c r="DR3714" s="1"/>
      <c r="DS3714" s="1"/>
      <c r="DT3714" s="1"/>
      <c r="DU3714" s="1"/>
      <c r="DV3714" s="1"/>
      <c r="DW3714" s="1"/>
      <c r="DX3714" s="1"/>
      <c r="DY3714" s="1"/>
      <c r="DZ3714" s="1"/>
      <c r="EA3714" s="1"/>
      <c r="EB3714" s="1"/>
      <c r="EC3714" s="1"/>
      <c r="ED3714" s="1"/>
      <c r="EE3714" s="1"/>
      <c r="EF3714" s="1"/>
      <c r="EG3714" s="1"/>
      <c r="EH3714" s="1"/>
      <c r="EI3714" s="1"/>
      <c r="EJ3714" s="1"/>
      <c r="EK3714" s="1"/>
      <c r="EL3714" s="1"/>
      <c r="EM3714" s="1"/>
      <c r="EN3714" s="1"/>
      <c r="EO3714" s="1"/>
      <c r="EP3714" s="1"/>
      <c r="EQ3714" s="1"/>
      <c r="ER3714" s="1"/>
      <c r="ES3714" s="1"/>
      <c r="ET3714" s="1"/>
      <c r="EU3714" s="1"/>
      <c r="EV3714" s="1"/>
      <c r="EW3714" s="1"/>
      <c r="EX3714" s="1"/>
      <c r="EY3714" s="1"/>
      <c r="EZ3714" s="1"/>
      <c r="FA3714" s="1"/>
      <c r="FB3714" s="1"/>
      <c r="FC3714" s="1"/>
      <c r="FD3714" s="1"/>
      <c r="FE3714" s="1"/>
      <c r="FF3714" s="1"/>
      <c r="FG3714" s="1"/>
      <c r="FH3714" s="1"/>
      <c r="FI3714" s="1"/>
      <c r="FJ3714" s="1"/>
      <c r="FK3714" s="1"/>
      <c r="FL3714" s="1"/>
      <c r="FM3714" s="1"/>
      <c r="FN3714" s="1"/>
      <c r="FO3714" s="1"/>
      <c r="FP3714" s="1"/>
      <c r="FQ3714" s="1"/>
      <c r="FR3714" s="1"/>
      <c r="FS3714" s="1"/>
      <c r="FT3714" s="1"/>
      <c r="FU3714" s="1"/>
      <c r="FV3714" s="1"/>
      <c r="FW3714" s="1"/>
      <c r="FX3714" s="1"/>
      <c r="FY3714" s="1"/>
      <c r="FZ3714" s="1"/>
      <c r="GA3714" s="1"/>
      <c r="GB3714" s="1"/>
      <c r="GC3714" s="1"/>
      <c r="GD3714" s="1"/>
      <c r="GE3714" s="1"/>
      <c r="GF3714" s="1"/>
      <c r="GG3714" s="1"/>
      <c r="GH3714" s="1"/>
      <c r="GI3714" s="1"/>
      <c r="GJ3714" s="1"/>
      <c r="GK3714" s="1"/>
      <c r="GL3714" s="1"/>
      <c r="GM3714" s="1"/>
      <c r="GN3714" s="1"/>
      <c r="GO3714" s="1"/>
    </row>
    <row r="3715" spans="1:197" s="40" customFormat="1" x14ac:dyDescent="0.25">
      <c r="A3715" s="41"/>
      <c r="B3715" s="4"/>
      <c r="C3715" s="41"/>
      <c r="D3715" s="42"/>
      <c r="E3715" s="42"/>
      <c r="F3715" s="42"/>
      <c r="G3715" s="1"/>
      <c r="H3715" s="1"/>
      <c r="I3715" s="1"/>
      <c r="J3715" s="1"/>
      <c r="K3715" s="1"/>
      <c r="L3715" s="1"/>
      <c r="M3715" s="2"/>
      <c r="N3715" s="1"/>
      <c r="O3715" s="1"/>
      <c r="P3715" s="1"/>
      <c r="Q3715" s="1"/>
      <c r="R3715" s="1"/>
      <c r="S3715" s="1"/>
      <c r="T3715" s="1"/>
      <c r="U3715" s="1"/>
      <c r="V3715" s="1"/>
      <c r="W3715" s="1"/>
      <c r="X3715" s="1"/>
      <c r="Y3715" s="1"/>
      <c r="Z3715" s="1"/>
      <c r="AA3715" s="1"/>
      <c r="AB3715" s="1"/>
      <c r="AC3715" s="1"/>
      <c r="AD3715" s="1"/>
      <c r="AE3715" s="1"/>
      <c r="AF3715" s="1"/>
      <c r="AG3715" s="1"/>
      <c r="AH3715" s="1"/>
      <c r="AI3715" s="1"/>
      <c r="AJ3715" s="1"/>
      <c r="AK3715" s="1"/>
      <c r="AL3715" s="1"/>
      <c r="AM3715" s="1"/>
      <c r="AN3715" s="1"/>
      <c r="AO3715" s="1"/>
      <c r="AP3715" s="1"/>
      <c r="AQ3715" s="1"/>
      <c r="AR3715" s="1"/>
      <c r="AS3715" s="1"/>
      <c r="AT3715" s="1"/>
      <c r="AU3715" s="1"/>
      <c r="AV3715" s="1"/>
      <c r="AW3715" s="1"/>
      <c r="AX3715" s="1"/>
      <c r="AY3715" s="1"/>
      <c r="AZ3715" s="1"/>
      <c r="BA3715" s="1"/>
      <c r="BB3715" s="1"/>
      <c r="BC3715" s="1"/>
      <c r="BD3715" s="1"/>
      <c r="BE3715" s="1"/>
      <c r="BF3715" s="1"/>
      <c r="BG3715" s="1"/>
      <c r="BH3715" s="1"/>
      <c r="BI3715" s="1"/>
      <c r="BJ3715" s="1"/>
      <c r="BK3715" s="1"/>
      <c r="BL3715" s="1"/>
      <c r="BM3715" s="1"/>
      <c r="BN3715" s="1"/>
      <c r="BO3715" s="1"/>
      <c r="BP3715" s="1"/>
      <c r="BQ3715" s="1"/>
      <c r="BR3715" s="1"/>
      <c r="BS3715" s="1"/>
      <c r="BT3715" s="1"/>
      <c r="BU3715" s="1"/>
      <c r="BV3715" s="1"/>
      <c r="BW3715" s="1"/>
      <c r="BX3715" s="1"/>
      <c r="BY3715" s="1"/>
      <c r="BZ3715" s="1"/>
      <c r="CA3715" s="1"/>
      <c r="CB3715" s="1"/>
      <c r="CC3715" s="1"/>
      <c r="CD3715" s="1"/>
      <c r="CE3715" s="1"/>
      <c r="CF3715" s="1"/>
      <c r="CG3715" s="1"/>
      <c r="CH3715" s="1"/>
      <c r="CI3715" s="1"/>
      <c r="CJ3715" s="1"/>
      <c r="CK3715" s="1"/>
      <c r="CL3715" s="1"/>
      <c r="CM3715" s="1"/>
      <c r="CN3715" s="1"/>
      <c r="CO3715" s="1"/>
      <c r="CP3715" s="1"/>
      <c r="CQ3715" s="1"/>
      <c r="CR3715" s="1"/>
      <c r="CS3715" s="1"/>
      <c r="CT3715" s="1"/>
      <c r="CU3715" s="1"/>
      <c r="CV3715" s="1"/>
      <c r="CW3715" s="1"/>
      <c r="CX3715" s="1"/>
      <c r="CY3715" s="1"/>
      <c r="CZ3715" s="1"/>
      <c r="DA3715" s="1"/>
      <c r="DB3715" s="1"/>
      <c r="DC3715" s="1"/>
      <c r="DD3715" s="1"/>
      <c r="DE3715" s="1"/>
      <c r="DF3715" s="1"/>
      <c r="DG3715" s="1"/>
      <c r="DH3715" s="1"/>
      <c r="DI3715" s="1"/>
      <c r="DJ3715" s="1"/>
      <c r="DK3715" s="1"/>
      <c r="DL3715" s="1"/>
      <c r="DM3715" s="1"/>
      <c r="DN3715" s="1"/>
      <c r="DO3715" s="1"/>
      <c r="DP3715" s="1"/>
      <c r="DQ3715" s="1"/>
      <c r="DR3715" s="1"/>
      <c r="DS3715" s="1"/>
      <c r="DT3715" s="1"/>
      <c r="DU3715" s="1"/>
      <c r="DV3715" s="1"/>
      <c r="DW3715" s="1"/>
      <c r="DX3715" s="1"/>
      <c r="DY3715" s="1"/>
      <c r="DZ3715" s="1"/>
      <c r="EA3715" s="1"/>
      <c r="EB3715" s="1"/>
      <c r="EC3715" s="1"/>
      <c r="ED3715" s="1"/>
      <c r="EE3715" s="1"/>
      <c r="EF3715" s="1"/>
      <c r="EG3715" s="1"/>
      <c r="EH3715" s="1"/>
      <c r="EI3715" s="1"/>
      <c r="EJ3715" s="1"/>
      <c r="EK3715" s="1"/>
      <c r="EL3715" s="1"/>
      <c r="EM3715" s="1"/>
      <c r="EN3715" s="1"/>
      <c r="EO3715" s="1"/>
      <c r="EP3715" s="1"/>
      <c r="EQ3715" s="1"/>
      <c r="ER3715" s="1"/>
      <c r="ES3715" s="1"/>
      <c r="ET3715" s="1"/>
      <c r="EU3715" s="1"/>
      <c r="EV3715" s="1"/>
      <c r="EW3715" s="1"/>
      <c r="EX3715" s="1"/>
      <c r="EY3715" s="1"/>
      <c r="EZ3715" s="1"/>
      <c r="FA3715" s="1"/>
      <c r="FB3715" s="1"/>
      <c r="FC3715" s="1"/>
      <c r="FD3715" s="1"/>
      <c r="FE3715" s="1"/>
      <c r="FF3715" s="1"/>
      <c r="FG3715" s="1"/>
      <c r="FH3715" s="1"/>
      <c r="FI3715" s="1"/>
      <c r="FJ3715" s="1"/>
      <c r="FK3715" s="1"/>
      <c r="FL3715" s="1"/>
      <c r="FM3715" s="1"/>
      <c r="FN3715" s="1"/>
      <c r="FO3715" s="1"/>
      <c r="FP3715" s="1"/>
      <c r="FQ3715" s="1"/>
      <c r="FR3715" s="1"/>
      <c r="FS3715" s="1"/>
      <c r="FT3715" s="1"/>
      <c r="FU3715" s="1"/>
      <c r="FV3715" s="1"/>
      <c r="FW3715" s="1"/>
      <c r="FX3715" s="1"/>
      <c r="FY3715" s="1"/>
      <c r="FZ3715" s="1"/>
      <c r="GA3715" s="1"/>
      <c r="GB3715" s="1"/>
      <c r="GC3715" s="1"/>
      <c r="GD3715" s="1"/>
      <c r="GE3715" s="1"/>
      <c r="GF3715" s="1"/>
      <c r="GG3715" s="1"/>
      <c r="GH3715" s="1"/>
      <c r="GI3715" s="1"/>
      <c r="GJ3715" s="1"/>
      <c r="GK3715" s="1"/>
      <c r="GL3715" s="1"/>
      <c r="GM3715" s="1"/>
      <c r="GN3715" s="1"/>
      <c r="GO3715" s="1"/>
    </row>
    <row r="3716" spans="1:197" s="40" customFormat="1" x14ac:dyDescent="0.25">
      <c r="A3716" s="41"/>
      <c r="B3716" s="4"/>
      <c r="C3716" s="41"/>
      <c r="D3716" s="42"/>
      <c r="E3716" s="42"/>
      <c r="F3716" s="42"/>
      <c r="G3716" s="1"/>
      <c r="H3716" s="1"/>
      <c r="I3716" s="1"/>
      <c r="J3716" s="1"/>
      <c r="K3716" s="1"/>
      <c r="L3716" s="1"/>
      <c r="M3716" s="2"/>
      <c r="N3716" s="1"/>
      <c r="O3716" s="1"/>
      <c r="P3716" s="1"/>
      <c r="Q3716" s="1"/>
      <c r="R3716" s="1"/>
      <c r="S3716" s="1"/>
      <c r="T3716" s="1"/>
      <c r="U3716" s="1"/>
      <c r="V3716" s="1"/>
      <c r="W3716" s="1"/>
      <c r="X3716" s="1"/>
      <c r="Y3716" s="1"/>
      <c r="Z3716" s="1"/>
      <c r="AA3716" s="1"/>
      <c r="AB3716" s="1"/>
      <c r="AC3716" s="1"/>
      <c r="AD3716" s="1"/>
      <c r="AE3716" s="1"/>
      <c r="AF3716" s="1"/>
      <c r="AG3716" s="1"/>
      <c r="AH3716" s="1"/>
      <c r="AI3716" s="1"/>
      <c r="AJ3716" s="1"/>
      <c r="AK3716" s="1"/>
      <c r="AL3716" s="1"/>
      <c r="AM3716" s="1"/>
      <c r="AN3716" s="1"/>
      <c r="AO3716" s="1"/>
      <c r="AP3716" s="1"/>
      <c r="AQ3716" s="1"/>
      <c r="AR3716" s="1"/>
      <c r="AS3716" s="1"/>
      <c r="AT3716" s="1"/>
      <c r="AU3716" s="1"/>
      <c r="AV3716" s="1"/>
      <c r="AW3716" s="1"/>
      <c r="AX3716" s="1"/>
      <c r="AY3716" s="1"/>
      <c r="AZ3716" s="1"/>
      <c r="BA3716" s="1"/>
      <c r="BB3716" s="1"/>
      <c r="BC3716" s="1"/>
      <c r="BD3716" s="1"/>
      <c r="BE3716" s="1"/>
      <c r="BF3716" s="1"/>
      <c r="BG3716" s="1"/>
      <c r="BH3716" s="1"/>
      <c r="BI3716" s="1"/>
      <c r="BJ3716" s="1"/>
      <c r="BK3716" s="1"/>
      <c r="BL3716" s="1"/>
      <c r="BM3716" s="1"/>
      <c r="BN3716" s="1"/>
      <c r="BO3716" s="1"/>
      <c r="BP3716" s="1"/>
      <c r="BQ3716" s="1"/>
      <c r="BR3716" s="1"/>
      <c r="BS3716" s="1"/>
      <c r="BT3716" s="1"/>
      <c r="BU3716" s="1"/>
      <c r="BV3716" s="1"/>
      <c r="BW3716" s="1"/>
      <c r="BX3716" s="1"/>
      <c r="BY3716" s="1"/>
      <c r="BZ3716" s="1"/>
      <c r="CA3716" s="1"/>
      <c r="CB3716" s="1"/>
      <c r="CC3716" s="1"/>
      <c r="CD3716" s="1"/>
      <c r="CE3716" s="1"/>
      <c r="CF3716" s="1"/>
      <c r="CG3716" s="1"/>
      <c r="CH3716" s="1"/>
      <c r="CI3716" s="1"/>
      <c r="CJ3716" s="1"/>
      <c r="CK3716" s="1"/>
      <c r="CL3716" s="1"/>
      <c r="CM3716" s="1"/>
      <c r="CN3716" s="1"/>
      <c r="CO3716" s="1"/>
      <c r="CP3716" s="1"/>
      <c r="CQ3716" s="1"/>
      <c r="CR3716" s="1"/>
      <c r="CS3716" s="1"/>
      <c r="CT3716" s="1"/>
      <c r="CU3716" s="1"/>
      <c r="CV3716" s="1"/>
      <c r="CW3716" s="1"/>
      <c r="CX3716" s="1"/>
      <c r="CY3716" s="1"/>
      <c r="CZ3716" s="1"/>
      <c r="DA3716" s="1"/>
      <c r="DB3716" s="1"/>
      <c r="DC3716" s="1"/>
      <c r="DD3716" s="1"/>
      <c r="DE3716" s="1"/>
      <c r="DF3716" s="1"/>
      <c r="DG3716" s="1"/>
      <c r="DH3716" s="1"/>
      <c r="DI3716" s="1"/>
      <c r="DJ3716" s="1"/>
      <c r="DK3716" s="1"/>
      <c r="DL3716" s="1"/>
      <c r="DM3716" s="1"/>
      <c r="DN3716" s="1"/>
      <c r="DO3716" s="1"/>
      <c r="DP3716" s="1"/>
      <c r="DQ3716" s="1"/>
      <c r="DR3716" s="1"/>
      <c r="DS3716" s="1"/>
      <c r="DT3716" s="1"/>
      <c r="DU3716" s="1"/>
      <c r="DV3716" s="1"/>
      <c r="DW3716" s="1"/>
      <c r="DX3716" s="1"/>
      <c r="DY3716" s="1"/>
      <c r="DZ3716" s="1"/>
      <c r="EA3716" s="1"/>
      <c r="EB3716" s="1"/>
      <c r="EC3716" s="1"/>
      <c r="ED3716" s="1"/>
      <c r="EE3716" s="1"/>
      <c r="EF3716" s="1"/>
      <c r="EG3716" s="1"/>
      <c r="EH3716" s="1"/>
      <c r="EI3716" s="1"/>
      <c r="EJ3716" s="1"/>
      <c r="EK3716" s="1"/>
      <c r="EL3716" s="1"/>
      <c r="EM3716" s="1"/>
      <c r="EN3716" s="1"/>
      <c r="EO3716" s="1"/>
      <c r="EP3716" s="1"/>
      <c r="EQ3716" s="1"/>
      <c r="ER3716" s="1"/>
      <c r="ES3716" s="1"/>
      <c r="ET3716" s="1"/>
      <c r="EU3716" s="1"/>
      <c r="EV3716" s="1"/>
      <c r="EW3716" s="1"/>
      <c r="EX3716" s="1"/>
      <c r="EY3716" s="1"/>
      <c r="EZ3716" s="1"/>
      <c r="FA3716" s="1"/>
      <c r="FB3716" s="1"/>
      <c r="FC3716" s="1"/>
      <c r="FD3716" s="1"/>
      <c r="FE3716" s="1"/>
      <c r="FF3716" s="1"/>
      <c r="FG3716" s="1"/>
      <c r="FH3716" s="1"/>
      <c r="FI3716" s="1"/>
      <c r="FJ3716" s="1"/>
      <c r="FK3716" s="1"/>
      <c r="FL3716" s="1"/>
      <c r="FM3716" s="1"/>
      <c r="FN3716" s="1"/>
      <c r="FO3716" s="1"/>
      <c r="FP3716" s="1"/>
      <c r="FQ3716" s="1"/>
      <c r="FR3716" s="1"/>
      <c r="FS3716" s="1"/>
      <c r="FT3716" s="1"/>
      <c r="FU3716" s="1"/>
      <c r="FV3716" s="1"/>
      <c r="FW3716" s="1"/>
      <c r="FX3716" s="1"/>
      <c r="FY3716" s="1"/>
      <c r="FZ3716" s="1"/>
      <c r="GA3716" s="1"/>
      <c r="GB3716" s="1"/>
      <c r="GC3716" s="1"/>
      <c r="GD3716" s="1"/>
      <c r="GE3716" s="1"/>
      <c r="GF3716" s="1"/>
      <c r="GG3716" s="1"/>
      <c r="GH3716" s="1"/>
      <c r="GI3716" s="1"/>
      <c r="GJ3716" s="1"/>
      <c r="GK3716" s="1"/>
      <c r="GL3716" s="1"/>
      <c r="GM3716" s="1"/>
      <c r="GN3716" s="1"/>
      <c r="GO3716" s="1"/>
    </row>
    <row r="3717" spans="1:197" s="40" customFormat="1" x14ac:dyDescent="0.25">
      <c r="A3717" s="41"/>
      <c r="B3717" s="4"/>
      <c r="C3717" s="41"/>
      <c r="D3717" s="42"/>
      <c r="E3717" s="42"/>
      <c r="F3717" s="42"/>
      <c r="G3717" s="1"/>
      <c r="H3717" s="1"/>
      <c r="I3717" s="1"/>
      <c r="J3717" s="1"/>
      <c r="K3717" s="1"/>
      <c r="L3717" s="1"/>
      <c r="M3717" s="2"/>
      <c r="N3717" s="1"/>
      <c r="O3717" s="1"/>
      <c r="P3717" s="1"/>
      <c r="Q3717" s="1"/>
      <c r="R3717" s="1"/>
      <c r="S3717" s="1"/>
      <c r="T3717" s="1"/>
      <c r="U3717" s="1"/>
      <c r="V3717" s="1"/>
      <c r="W3717" s="1"/>
      <c r="X3717" s="1"/>
      <c r="Y3717" s="1"/>
      <c r="Z3717" s="1"/>
      <c r="AA3717" s="1"/>
      <c r="AB3717" s="1"/>
      <c r="AC3717" s="1"/>
      <c r="AD3717" s="1"/>
      <c r="AE3717" s="1"/>
      <c r="AF3717" s="1"/>
      <c r="AG3717" s="1"/>
      <c r="AH3717" s="1"/>
      <c r="AI3717" s="1"/>
      <c r="AJ3717" s="1"/>
      <c r="AK3717" s="1"/>
      <c r="AL3717" s="1"/>
      <c r="AM3717" s="1"/>
      <c r="AN3717" s="1"/>
      <c r="AO3717" s="1"/>
      <c r="AP3717" s="1"/>
      <c r="AQ3717" s="1"/>
      <c r="AR3717" s="1"/>
      <c r="AS3717" s="1"/>
      <c r="AT3717" s="1"/>
      <c r="AU3717" s="1"/>
      <c r="AV3717" s="1"/>
      <c r="AW3717" s="1"/>
      <c r="AX3717" s="1"/>
      <c r="AY3717" s="1"/>
      <c r="AZ3717" s="1"/>
      <c r="BA3717" s="1"/>
      <c r="BB3717" s="1"/>
      <c r="BC3717" s="1"/>
      <c r="BD3717" s="1"/>
      <c r="BE3717" s="1"/>
      <c r="BF3717" s="1"/>
      <c r="BG3717" s="1"/>
      <c r="BH3717" s="1"/>
      <c r="BI3717" s="1"/>
      <c r="BJ3717" s="1"/>
      <c r="BK3717" s="1"/>
      <c r="BL3717" s="1"/>
      <c r="BM3717" s="1"/>
      <c r="BN3717" s="1"/>
      <c r="BO3717" s="1"/>
      <c r="BP3717" s="1"/>
      <c r="BQ3717" s="1"/>
      <c r="BR3717" s="1"/>
      <c r="BS3717" s="1"/>
      <c r="BT3717" s="1"/>
      <c r="BU3717" s="1"/>
      <c r="BV3717" s="1"/>
      <c r="BW3717" s="1"/>
      <c r="BX3717" s="1"/>
      <c r="BY3717" s="1"/>
      <c r="BZ3717" s="1"/>
      <c r="CA3717" s="1"/>
      <c r="CB3717" s="1"/>
      <c r="CC3717" s="1"/>
      <c r="CD3717" s="1"/>
      <c r="CE3717" s="1"/>
      <c r="CF3717" s="1"/>
      <c r="CG3717" s="1"/>
      <c r="CH3717" s="1"/>
      <c r="CI3717" s="1"/>
      <c r="CJ3717" s="1"/>
      <c r="CK3717" s="1"/>
      <c r="CL3717" s="1"/>
      <c r="CM3717" s="1"/>
      <c r="CN3717" s="1"/>
      <c r="CO3717" s="1"/>
      <c r="CP3717" s="1"/>
      <c r="CQ3717" s="1"/>
      <c r="CR3717" s="1"/>
      <c r="CS3717" s="1"/>
      <c r="CT3717" s="1"/>
      <c r="CU3717" s="1"/>
      <c r="CV3717" s="1"/>
      <c r="CW3717" s="1"/>
      <c r="CX3717" s="1"/>
      <c r="CY3717" s="1"/>
      <c r="CZ3717" s="1"/>
      <c r="DA3717" s="1"/>
      <c r="DB3717" s="1"/>
      <c r="DC3717" s="1"/>
      <c r="DD3717" s="1"/>
      <c r="DE3717" s="1"/>
      <c r="DF3717" s="1"/>
      <c r="DG3717" s="1"/>
      <c r="DH3717" s="1"/>
      <c r="DI3717" s="1"/>
      <c r="DJ3717" s="1"/>
      <c r="DK3717" s="1"/>
      <c r="DL3717" s="1"/>
      <c r="DM3717" s="1"/>
      <c r="DN3717" s="1"/>
      <c r="DO3717" s="1"/>
      <c r="DP3717" s="1"/>
      <c r="DQ3717" s="1"/>
      <c r="DR3717" s="1"/>
      <c r="DS3717" s="1"/>
      <c r="DT3717" s="1"/>
      <c r="DU3717" s="1"/>
      <c r="DV3717" s="1"/>
      <c r="DW3717" s="1"/>
      <c r="DX3717" s="1"/>
      <c r="DY3717" s="1"/>
      <c r="DZ3717" s="1"/>
      <c r="EA3717" s="1"/>
      <c r="EB3717" s="1"/>
      <c r="EC3717" s="1"/>
      <c r="ED3717" s="1"/>
      <c r="EE3717" s="1"/>
      <c r="EF3717" s="1"/>
      <c r="EG3717" s="1"/>
      <c r="EH3717" s="1"/>
      <c r="EI3717" s="1"/>
      <c r="EJ3717" s="1"/>
      <c r="EK3717" s="1"/>
      <c r="EL3717" s="1"/>
      <c r="EM3717" s="1"/>
      <c r="EN3717" s="1"/>
      <c r="EO3717" s="1"/>
      <c r="EP3717" s="1"/>
      <c r="EQ3717" s="1"/>
      <c r="ER3717" s="1"/>
      <c r="ES3717" s="1"/>
      <c r="ET3717" s="1"/>
      <c r="EU3717" s="1"/>
      <c r="EV3717" s="1"/>
      <c r="EW3717" s="1"/>
      <c r="EX3717" s="1"/>
      <c r="EY3717" s="1"/>
      <c r="EZ3717" s="1"/>
      <c r="FA3717" s="1"/>
      <c r="FB3717" s="1"/>
      <c r="FC3717" s="1"/>
      <c r="FD3717" s="1"/>
      <c r="FE3717" s="1"/>
      <c r="FF3717" s="1"/>
      <c r="FG3717" s="1"/>
      <c r="FH3717" s="1"/>
      <c r="FI3717" s="1"/>
      <c r="FJ3717" s="1"/>
      <c r="FK3717" s="1"/>
      <c r="FL3717" s="1"/>
      <c r="FM3717" s="1"/>
      <c r="FN3717" s="1"/>
      <c r="FO3717" s="1"/>
      <c r="FP3717" s="1"/>
      <c r="FQ3717" s="1"/>
      <c r="FR3717" s="1"/>
      <c r="FS3717" s="1"/>
      <c r="FT3717" s="1"/>
      <c r="FU3717" s="1"/>
      <c r="FV3717" s="1"/>
      <c r="FW3717" s="1"/>
      <c r="FX3717" s="1"/>
      <c r="FY3717" s="1"/>
      <c r="FZ3717" s="1"/>
      <c r="GA3717" s="1"/>
      <c r="GB3717" s="1"/>
      <c r="GC3717" s="1"/>
      <c r="GD3717" s="1"/>
      <c r="GE3717" s="1"/>
      <c r="GF3717" s="1"/>
      <c r="GG3717" s="1"/>
      <c r="GH3717" s="1"/>
      <c r="GI3717" s="1"/>
      <c r="GJ3717" s="1"/>
      <c r="GK3717" s="1"/>
      <c r="GL3717" s="1"/>
      <c r="GM3717" s="1"/>
      <c r="GN3717" s="1"/>
      <c r="GO3717" s="1"/>
    </row>
    <row r="3718" spans="1:197" s="40" customFormat="1" x14ac:dyDescent="0.25">
      <c r="A3718" s="41"/>
      <c r="B3718" s="4"/>
      <c r="C3718" s="41"/>
      <c r="D3718" s="42"/>
      <c r="E3718" s="42"/>
      <c r="F3718" s="42"/>
      <c r="G3718" s="1"/>
      <c r="H3718" s="1"/>
      <c r="I3718" s="1"/>
      <c r="J3718" s="1"/>
      <c r="K3718" s="1"/>
      <c r="L3718" s="1"/>
      <c r="M3718" s="2"/>
      <c r="N3718" s="1"/>
      <c r="O3718" s="1"/>
      <c r="P3718" s="1"/>
      <c r="Q3718" s="1"/>
      <c r="R3718" s="1"/>
      <c r="S3718" s="1"/>
      <c r="T3718" s="1"/>
      <c r="U3718" s="1"/>
      <c r="V3718" s="1"/>
      <c r="W3718" s="1"/>
      <c r="X3718" s="1"/>
      <c r="Y3718" s="1"/>
      <c r="Z3718" s="1"/>
      <c r="AA3718" s="1"/>
      <c r="AB3718" s="1"/>
      <c r="AC3718" s="1"/>
      <c r="AD3718" s="1"/>
      <c r="AE3718" s="1"/>
      <c r="AF3718" s="1"/>
      <c r="AG3718" s="1"/>
      <c r="AH3718" s="1"/>
      <c r="AI3718" s="1"/>
      <c r="AJ3718" s="1"/>
      <c r="AK3718" s="1"/>
      <c r="AL3718" s="1"/>
      <c r="AM3718" s="1"/>
      <c r="AN3718" s="1"/>
      <c r="AO3718" s="1"/>
      <c r="AP3718" s="1"/>
      <c r="AQ3718" s="1"/>
      <c r="AR3718" s="1"/>
      <c r="AS3718" s="1"/>
      <c r="AT3718" s="1"/>
      <c r="AU3718" s="1"/>
      <c r="AV3718" s="1"/>
      <c r="AW3718" s="1"/>
      <c r="AX3718" s="1"/>
      <c r="AY3718" s="1"/>
      <c r="AZ3718" s="1"/>
      <c r="BA3718" s="1"/>
      <c r="BB3718" s="1"/>
      <c r="BC3718" s="1"/>
      <c r="BD3718" s="1"/>
      <c r="BE3718" s="1"/>
      <c r="BF3718" s="1"/>
      <c r="BG3718" s="1"/>
      <c r="BH3718" s="1"/>
      <c r="BI3718" s="1"/>
      <c r="BJ3718" s="1"/>
      <c r="BK3718" s="1"/>
      <c r="BL3718" s="1"/>
      <c r="BM3718" s="1"/>
      <c r="BN3718" s="1"/>
      <c r="BO3718" s="1"/>
      <c r="BP3718" s="1"/>
      <c r="BQ3718" s="1"/>
      <c r="BR3718" s="1"/>
      <c r="BS3718" s="1"/>
      <c r="BT3718" s="1"/>
      <c r="BU3718" s="1"/>
      <c r="BV3718" s="1"/>
      <c r="BW3718" s="1"/>
      <c r="BX3718" s="1"/>
      <c r="BY3718" s="1"/>
      <c r="BZ3718" s="1"/>
      <c r="CA3718" s="1"/>
      <c r="CB3718" s="1"/>
      <c r="CC3718" s="1"/>
      <c r="CD3718" s="1"/>
      <c r="CE3718" s="1"/>
      <c r="CF3718" s="1"/>
      <c r="CG3718" s="1"/>
      <c r="CH3718" s="1"/>
      <c r="CI3718" s="1"/>
      <c r="CJ3718" s="1"/>
      <c r="CK3718" s="1"/>
      <c r="CL3718" s="1"/>
      <c r="CM3718" s="1"/>
      <c r="CN3718" s="1"/>
      <c r="CO3718" s="1"/>
      <c r="CP3718" s="1"/>
      <c r="CQ3718" s="1"/>
      <c r="CR3718" s="1"/>
      <c r="CS3718" s="1"/>
      <c r="CT3718" s="1"/>
      <c r="CU3718" s="1"/>
      <c r="CV3718" s="1"/>
      <c r="CW3718" s="1"/>
      <c r="CX3718" s="1"/>
      <c r="CY3718" s="1"/>
      <c r="CZ3718" s="1"/>
      <c r="DA3718" s="1"/>
      <c r="DB3718" s="1"/>
      <c r="DC3718" s="1"/>
      <c r="DD3718" s="1"/>
      <c r="DE3718" s="1"/>
      <c r="DF3718" s="1"/>
      <c r="DG3718" s="1"/>
      <c r="DH3718" s="1"/>
      <c r="DI3718" s="1"/>
      <c r="DJ3718" s="1"/>
      <c r="DK3718" s="1"/>
      <c r="DL3718" s="1"/>
      <c r="DM3718" s="1"/>
      <c r="DN3718" s="1"/>
      <c r="DO3718" s="1"/>
      <c r="DP3718" s="1"/>
      <c r="DQ3718" s="1"/>
      <c r="DR3718" s="1"/>
      <c r="DS3718" s="1"/>
      <c r="DT3718" s="1"/>
      <c r="DU3718" s="1"/>
      <c r="DV3718" s="1"/>
      <c r="DW3718" s="1"/>
      <c r="DX3718" s="1"/>
      <c r="DY3718" s="1"/>
      <c r="DZ3718" s="1"/>
      <c r="EA3718" s="1"/>
      <c r="EB3718" s="1"/>
      <c r="EC3718" s="1"/>
      <c r="ED3718" s="1"/>
      <c r="EE3718" s="1"/>
      <c r="EF3718" s="1"/>
      <c r="EG3718" s="1"/>
      <c r="EH3718" s="1"/>
      <c r="EI3718" s="1"/>
      <c r="EJ3718" s="1"/>
      <c r="EK3718" s="1"/>
      <c r="EL3718" s="1"/>
      <c r="EM3718" s="1"/>
      <c r="EN3718" s="1"/>
      <c r="EO3718" s="1"/>
      <c r="EP3718" s="1"/>
      <c r="EQ3718" s="1"/>
      <c r="ER3718" s="1"/>
      <c r="ES3718" s="1"/>
      <c r="ET3718" s="1"/>
      <c r="EU3718" s="1"/>
      <c r="EV3718" s="1"/>
      <c r="EW3718" s="1"/>
      <c r="EX3718" s="1"/>
      <c r="EY3718" s="1"/>
      <c r="EZ3718" s="1"/>
      <c r="FA3718" s="1"/>
      <c r="FB3718" s="1"/>
      <c r="FC3718" s="1"/>
      <c r="FD3718" s="1"/>
      <c r="FE3718" s="1"/>
      <c r="FF3718" s="1"/>
      <c r="FG3718" s="1"/>
      <c r="FH3718" s="1"/>
      <c r="FI3718" s="1"/>
      <c r="FJ3718" s="1"/>
      <c r="FK3718" s="1"/>
      <c r="FL3718" s="1"/>
      <c r="FM3718" s="1"/>
      <c r="FN3718" s="1"/>
      <c r="FO3718" s="1"/>
      <c r="FP3718" s="1"/>
      <c r="FQ3718" s="1"/>
      <c r="FR3718" s="1"/>
      <c r="FS3718" s="1"/>
      <c r="FT3718" s="1"/>
      <c r="FU3718" s="1"/>
      <c r="FV3718" s="1"/>
      <c r="FW3718" s="1"/>
      <c r="FX3718" s="1"/>
      <c r="FY3718" s="1"/>
      <c r="FZ3718" s="1"/>
      <c r="GA3718" s="1"/>
      <c r="GB3718" s="1"/>
      <c r="GC3718" s="1"/>
      <c r="GD3718" s="1"/>
      <c r="GE3718" s="1"/>
      <c r="GF3718" s="1"/>
      <c r="GG3718" s="1"/>
      <c r="GH3718" s="1"/>
      <c r="GI3718" s="1"/>
      <c r="GJ3718" s="1"/>
      <c r="GK3718" s="1"/>
      <c r="GL3718" s="1"/>
      <c r="GM3718" s="1"/>
      <c r="GN3718" s="1"/>
      <c r="GO3718" s="1"/>
    </row>
    <row r="3719" spans="1:197" s="40" customFormat="1" x14ac:dyDescent="0.25">
      <c r="A3719" s="41"/>
      <c r="B3719" s="4"/>
      <c r="C3719" s="41"/>
      <c r="D3719" s="42"/>
      <c r="E3719" s="42"/>
      <c r="F3719" s="42"/>
      <c r="G3719" s="1"/>
      <c r="H3719" s="1"/>
      <c r="I3719" s="1"/>
      <c r="J3719" s="1"/>
      <c r="K3719" s="1"/>
      <c r="L3719" s="1"/>
      <c r="M3719" s="2"/>
      <c r="N3719" s="1"/>
      <c r="O3719" s="1"/>
      <c r="P3719" s="1"/>
      <c r="Q3719" s="1"/>
      <c r="R3719" s="1"/>
      <c r="S3719" s="1"/>
      <c r="T3719" s="1"/>
      <c r="U3719" s="1"/>
      <c r="V3719" s="1"/>
      <c r="W3719" s="1"/>
      <c r="X3719" s="1"/>
      <c r="Y3719" s="1"/>
      <c r="Z3719" s="1"/>
      <c r="AA3719" s="1"/>
      <c r="AB3719" s="1"/>
      <c r="AC3719" s="1"/>
      <c r="AD3719" s="1"/>
      <c r="AE3719" s="1"/>
      <c r="AF3719" s="1"/>
      <c r="AG3719" s="1"/>
      <c r="AH3719" s="1"/>
      <c r="AI3719" s="1"/>
      <c r="AJ3719" s="1"/>
      <c r="AK3719" s="1"/>
      <c r="AL3719" s="1"/>
      <c r="AM3719" s="1"/>
      <c r="AN3719" s="1"/>
      <c r="AO3719" s="1"/>
      <c r="AP3719" s="1"/>
      <c r="AQ3719" s="1"/>
      <c r="AR3719" s="1"/>
      <c r="AS3719" s="1"/>
      <c r="AT3719" s="1"/>
      <c r="AU3719" s="1"/>
      <c r="AV3719" s="1"/>
      <c r="AW3719" s="1"/>
      <c r="AX3719" s="1"/>
      <c r="AY3719" s="1"/>
      <c r="AZ3719" s="1"/>
      <c r="BA3719" s="1"/>
      <c r="BB3719" s="1"/>
      <c r="BC3719" s="1"/>
      <c r="BD3719" s="1"/>
      <c r="BE3719" s="1"/>
      <c r="BF3719" s="1"/>
      <c r="BG3719" s="1"/>
      <c r="BH3719" s="1"/>
      <c r="BI3719" s="1"/>
      <c r="BJ3719" s="1"/>
      <c r="BK3719" s="1"/>
      <c r="BL3719" s="1"/>
      <c r="BM3719" s="1"/>
      <c r="BN3719" s="1"/>
      <c r="BO3719" s="1"/>
      <c r="BP3719" s="1"/>
      <c r="BQ3719" s="1"/>
      <c r="BR3719" s="1"/>
      <c r="BS3719" s="1"/>
      <c r="BT3719" s="1"/>
      <c r="BU3719" s="1"/>
      <c r="BV3719" s="1"/>
      <c r="BW3719" s="1"/>
      <c r="BX3719" s="1"/>
      <c r="BY3719" s="1"/>
      <c r="BZ3719" s="1"/>
      <c r="CA3719" s="1"/>
      <c r="CB3719" s="1"/>
      <c r="CC3719" s="1"/>
      <c r="CD3719" s="1"/>
      <c r="CE3719" s="1"/>
      <c r="CF3719" s="1"/>
      <c r="CG3719" s="1"/>
      <c r="CH3719" s="1"/>
      <c r="CI3719" s="1"/>
      <c r="CJ3719" s="1"/>
      <c r="CK3719" s="1"/>
      <c r="CL3719" s="1"/>
      <c r="CM3719" s="1"/>
      <c r="CN3719" s="1"/>
      <c r="CO3719" s="1"/>
      <c r="CP3719" s="1"/>
      <c r="CQ3719" s="1"/>
      <c r="CR3719" s="1"/>
      <c r="CS3719" s="1"/>
      <c r="CT3719" s="1"/>
      <c r="CU3719" s="1"/>
      <c r="CV3719" s="1"/>
      <c r="CW3719" s="1"/>
      <c r="CX3719" s="1"/>
      <c r="CY3719" s="1"/>
      <c r="CZ3719" s="1"/>
      <c r="DA3719" s="1"/>
      <c r="DB3719" s="1"/>
      <c r="DC3719" s="1"/>
      <c r="DD3719" s="1"/>
      <c r="DE3719" s="1"/>
      <c r="DF3719" s="1"/>
      <c r="DG3719" s="1"/>
      <c r="DH3719" s="1"/>
      <c r="DI3719" s="1"/>
      <c r="DJ3719" s="1"/>
      <c r="DK3719" s="1"/>
      <c r="DL3719" s="1"/>
      <c r="DM3719" s="1"/>
      <c r="DN3719" s="1"/>
      <c r="DO3719" s="1"/>
      <c r="DP3719" s="1"/>
      <c r="DQ3719" s="1"/>
      <c r="DR3719" s="1"/>
      <c r="DS3719" s="1"/>
      <c r="DT3719" s="1"/>
      <c r="DU3719" s="1"/>
      <c r="DV3719" s="1"/>
      <c r="DW3719" s="1"/>
      <c r="DX3719" s="1"/>
      <c r="DY3719" s="1"/>
      <c r="DZ3719" s="1"/>
      <c r="EA3719" s="1"/>
      <c r="EB3719" s="1"/>
      <c r="EC3719" s="1"/>
      <c r="ED3719" s="1"/>
      <c r="EE3719" s="1"/>
      <c r="EF3719" s="1"/>
      <c r="EG3719" s="1"/>
      <c r="EH3719" s="1"/>
      <c r="EI3719" s="1"/>
      <c r="EJ3719" s="1"/>
      <c r="EK3719" s="1"/>
      <c r="EL3719" s="1"/>
      <c r="EM3719" s="1"/>
      <c r="EN3719" s="1"/>
      <c r="EO3719" s="1"/>
      <c r="EP3719" s="1"/>
      <c r="EQ3719" s="1"/>
      <c r="ER3719" s="1"/>
      <c r="ES3719" s="1"/>
      <c r="ET3719" s="1"/>
      <c r="EU3719" s="1"/>
      <c r="EV3719" s="1"/>
      <c r="EW3719" s="1"/>
      <c r="EX3719" s="1"/>
      <c r="EY3719" s="1"/>
      <c r="EZ3719" s="1"/>
      <c r="FA3719" s="1"/>
      <c r="FB3719" s="1"/>
      <c r="FC3719" s="1"/>
      <c r="FD3719" s="1"/>
      <c r="FE3719" s="1"/>
      <c r="FF3719" s="1"/>
      <c r="FG3719" s="1"/>
      <c r="FH3719" s="1"/>
      <c r="FI3719" s="1"/>
      <c r="FJ3719" s="1"/>
      <c r="FK3719" s="1"/>
      <c r="FL3719" s="1"/>
      <c r="FM3719" s="1"/>
      <c r="FN3719" s="1"/>
      <c r="FO3719" s="1"/>
      <c r="FP3719" s="1"/>
      <c r="FQ3719" s="1"/>
      <c r="FR3719" s="1"/>
      <c r="FS3719" s="1"/>
      <c r="FT3719" s="1"/>
      <c r="FU3719" s="1"/>
      <c r="FV3719" s="1"/>
      <c r="FW3719" s="1"/>
      <c r="FX3719" s="1"/>
      <c r="FY3719" s="1"/>
      <c r="FZ3719" s="1"/>
      <c r="GA3719" s="1"/>
      <c r="GB3719" s="1"/>
      <c r="GC3719" s="1"/>
      <c r="GD3719" s="1"/>
      <c r="GE3719" s="1"/>
      <c r="GF3719" s="1"/>
      <c r="GG3719" s="1"/>
      <c r="GH3719" s="1"/>
      <c r="GI3719" s="1"/>
      <c r="GJ3719" s="1"/>
      <c r="GK3719" s="1"/>
      <c r="GL3719" s="1"/>
      <c r="GM3719" s="1"/>
      <c r="GN3719" s="1"/>
      <c r="GO3719" s="1"/>
    </row>
    <row r="3720" spans="1:197" s="40" customFormat="1" x14ac:dyDescent="0.25">
      <c r="A3720" s="41"/>
      <c r="B3720" s="4"/>
      <c r="C3720" s="41"/>
      <c r="D3720" s="42"/>
      <c r="E3720" s="42"/>
      <c r="F3720" s="42"/>
      <c r="G3720" s="1"/>
      <c r="H3720" s="1"/>
      <c r="I3720" s="1"/>
      <c r="J3720" s="1"/>
      <c r="K3720" s="1"/>
      <c r="L3720" s="1"/>
      <c r="M3720" s="2"/>
      <c r="N3720" s="1"/>
      <c r="O3720" s="1"/>
      <c r="P3720" s="1"/>
      <c r="Q3720" s="1"/>
      <c r="R3720" s="1"/>
      <c r="S3720" s="1"/>
      <c r="T3720" s="1"/>
      <c r="U3720" s="1"/>
      <c r="V3720" s="1"/>
      <c r="W3720" s="1"/>
      <c r="X3720" s="1"/>
      <c r="Y3720" s="1"/>
      <c r="Z3720" s="1"/>
      <c r="AA3720" s="1"/>
      <c r="AB3720" s="1"/>
      <c r="AC3720" s="1"/>
      <c r="AD3720" s="1"/>
      <c r="AE3720" s="1"/>
      <c r="AF3720" s="1"/>
      <c r="AG3720" s="1"/>
      <c r="AH3720" s="1"/>
      <c r="AI3720" s="1"/>
      <c r="AJ3720" s="1"/>
      <c r="AK3720" s="1"/>
      <c r="AL3720" s="1"/>
      <c r="AM3720" s="1"/>
      <c r="AN3720" s="1"/>
      <c r="AO3720" s="1"/>
      <c r="AP3720" s="1"/>
      <c r="AQ3720" s="1"/>
      <c r="AR3720" s="1"/>
      <c r="AS3720" s="1"/>
      <c r="AT3720" s="1"/>
      <c r="AU3720" s="1"/>
      <c r="AV3720" s="1"/>
      <c r="AW3720" s="1"/>
      <c r="AX3720" s="1"/>
      <c r="AY3720" s="1"/>
      <c r="AZ3720" s="1"/>
      <c r="BA3720" s="1"/>
      <c r="BB3720" s="1"/>
      <c r="BC3720" s="1"/>
      <c r="BD3720" s="1"/>
      <c r="BE3720" s="1"/>
      <c r="BF3720" s="1"/>
      <c r="BG3720" s="1"/>
      <c r="BH3720" s="1"/>
      <c r="BI3720" s="1"/>
      <c r="BJ3720" s="1"/>
      <c r="BK3720" s="1"/>
      <c r="BL3720" s="1"/>
      <c r="BM3720" s="1"/>
      <c r="BN3720" s="1"/>
      <c r="BO3720" s="1"/>
      <c r="BP3720" s="1"/>
      <c r="BQ3720" s="1"/>
      <c r="BR3720" s="1"/>
      <c r="BS3720" s="1"/>
      <c r="BT3720" s="1"/>
      <c r="BU3720" s="1"/>
      <c r="BV3720" s="1"/>
      <c r="BW3720" s="1"/>
      <c r="BX3720" s="1"/>
      <c r="BY3720" s="1"/>
      <c r="BZ3720" s="1"/>
      <c r="CA3720" s="1"/>
      <c r="CB3720" s="1"/>
      <c r="CC3720" s="1"/>
      <c r="CD3720" s="1"/>
      <c r="CE3720" s="1"/>
      <c r="CF3720" s="1"/>
      <c r="CG3720" s="1"/>
      <c r="CH3720" s="1"/>
      <c r="CI3720" s="1"/>
      <c r="CJ3720" s="1"/>
      <c r="CK3720" s="1"/>
      <c r="CL3720" s="1"/>
      <c r="CM3720" s="1"/>
      <c r="CN3720" s="1"/>
      <c r="CO3720" s="1"/>
      <c r="CP3720" s="1"/>
      <c r="CQ3720" s="1"/>
      <c r="CR3720" s="1"/>
      <c r="CS3720" s="1"/>
      <c r="CT3720" s="1"/>
      <c r="CU3720" s="1"/>
      <c r="CV3720" s="1"/>
      <c r="CW3720" s="1"/>
      <c r="CX3720" s="1"/>
      <c r="CY3720" s="1"/>
      <c r="CZ3720" s="1"/>
      <c r="DA3720" s="1"/>
      <c r="DB3720" s="1"/>
      <c r="DC3720" s="1"/>
      <c r="DD3720" s="1"/>
      <c r="DE3720" s="1"/>
      <c r="DF3720" s="1"/>
      <c r="DG3720" s="1"/>
      <c r="DH3720" s="1"/>
      <c r="DI3720" s="1"/>
      <c r="DJ3720" s="1"/>
      <c r="DK3720" s="1"/>
      <c r="DL3720" s="1"/>
      <c r="DM3720" s="1"/>
      <c r="DN3720" s="1"/>
      <c r="DO3720" s="1"/>
      <c r="DP3720" s="1"/>
      <c r="DQ3720" s="1"/>
      <c r="DR3720" s="1"/>
      <c r="DS3720" s="1"/>
      <c r="DT3720" s="1"/>
      <c r="DU3720" s="1"/>
      <c r="DV3720" s="1"/>
      <c r="DW3720" s="1"/>
      <c r="DX3720" s="1"/>
      <c r="DY3720" s="1"/>
      <c r="DZ3720" s="1"/>
      <c r="EA3720" s="1"/>
      <c r="EB3720" s="1"/>
      <c r="EC3720" s="1"/>
      <c r="ED3720" s="1"/>
      <c r="EE3720" s="1"/>
      <c r="EF3720" s="1"/>
      <c r="EG3720" s="1"/>
      <c r="EH3720" s="1"/>
      <c r="EI3720" s="1"/>
      <c r="EJ3720" s="1"/>
      <c r="EK3720" s="1"/>
      <c r="EL3720" s="1"/>
      <c r="EM3720" s="1"/>
      <c r="EN3720" s="1"/>
      <c r="EO3720" s="1"/>
      <c r="EP3720" s="1"/>
      <c r="EQ3720" s="1"/>
      <c r="ER3720" s="1"/>
      <c r="ES3720" s="1"/>
      <c r="ET3720" s="1"/>
      <c r="EU3720" s="1"/>
      <c r="EV3720" s="1"/>
      <c r="EW3720" s="1"/>
      <c r="EX3720" s="1"/>
      <c r="EY3720" s="1"/>
      <c r="EZ3720" s="1"/>
      <c r="FA3720" s="1"/>
      <c r="FB3720" s="1"/>
      <c r="FC3720" s="1"/>
      <c r="FD3720" s="1"/>
      <c r="FE3720" s="1"/>
      <c r="FF3720" s="1"/>
      <c r="FG3720" s="1"/>
      <c r="FH3720" s="1"/>
      <c r="FI3720" s="1"/>
      <c r="FJ3720" s="1"/>
      <c r="FK3720" s="1"/>
      <c r="FL3720" s="1"/>
      <c r="FM3720" s="1"/>
      <c r="FN3720" s="1"/>
      <c r="FO3720" s="1"/>
      <c r="FP3720" s="1"/>
      <c r="FQ3720" s="1"/>
      <c r="FR3720" s="1"/>
      <c r="FS3720" s="1"/>
      <c r="FT3720" s="1"/>
      <c r="FU3720" s="1"/>
      <c r="FV3720" s="1"/>
      <c r="FW3720" s="1"/>
      <c r="FX3720" s="1"/>
      <c r="FY3720" s="1"/>
      <c r="FZ3720" s="1"/>
      <c r="GA3720" s="1"/>
      <c r="GB3720" s="1"/>
      <c r="GC3720" s="1"/>
      <c r="GD3720" s="1"/>
      <c r="GE3720" s="1"/>
      <c r="GF3720" s="1"/>
      <c r="GG3720" s="1"/>
      <c r="GH3720" s="1"/>
      <c r="GI3720" s="1"/>
      <c r="GJ3720" s="1"/>
      <c r="GK3720" s="1"/>
      <c r="GL3720" s="1"/>
      <c r="GM3720" s="1"/>
      <c r="GN3720" s="1"/>
      <c r="GO3720" s="1"/>
    </row>
    <row r="3721" spans="1:197" s="40" customFormat="1" x14ac:dyDescent="0.25">
      <c r="A3721" s="41"/>
      <c r="B3721" s="4"/>
      <c r="C3721" s="41"/>
      <c r="D3721" s="42"/>
      <c r="E3721" s="42"/>
      <c r="F3721" s="42"/>
      <c r="G3721" s="1"/>
      <c r="H3721" s="1"/>
      <c r="I3721" s="1"/>
      <c r="J3721" s="1"/>
      <c r="K3721" s="1"/>
      <c r="L3721" s="1"/>
      <c r="M3721" s="2"/>
      <c r="N3721" s="1"/>
      <c r="O3721" s="1"/>
      <c r="P3721" s="1"/>
      <c r="Q3721" s="1"/>
      <c r="R3721" s="1"/>
      <c r="S3721" s="1"/>
      <c r="T3721" s="1"/>
      <c r="U3721" s="1"/>
      <c r="V3721" s="1"/>
      <c r="W3721" s="1"/>
      <c r="X3721" s="1"/>
      <c r="Y3721" s="1"/>
      <c r="Z3721" s="1"/>
      <c r="AA3721" s="1"/>
      <c r="AB3721" s="1"/>
      <c r="AC3721" s="1"/>
      <c r="AD3721" s="1"/>
      <c r="AE3721" s="1"/>
      <c r="AF3721" s="1"/>
      <c r="AG3721" s="1"/>
      <c r="AH3721" s="1"/>
      <c r="AI3721" s="1"/>
      <c r="AJ3721" s="1"/>
      <c r="AK3721" s="1"/>
      <c r="AL3721" s="1"/>
      <c r="AM3721" s="1"/>
      <c r="AN3721" s="1"/>
      <c r="AO3721" s="1"/>
      <c r="AP3721" s="1"/>
      <c r="AQ3721" s="1"/>
      <c r="AR3721" s="1"/>
      <c r="AS3721" s="1"/>
      <c r="AT3721" s="1"/>
      <c r="AU3721" s="1"/>
      <c r="AV3721" s="1"/>
      <c r="AW3721" s="1"/>
      <c r="AX3721" s="1"/>
      <c r="AY3721" s="1"/>
      <c r="AZ3721" s="1"/>
      <c r="BA3721" s="1"/>
      <c r="BB3721" s="1"/>
      <c r="BC3721" s="1"/>
      <c r="BD3721" s="1"/>
      <c r="BE3721" s="1"/>
      <c r="BF3721" s="1"/>
      <c r="BG3721" s="1"/>
      <c r="BH3721" s="1"/>
      <c r="BI3721" s="1"/>
      <c r="BJ3721" s="1"/>
      <c r="BK3721" s="1"/>
      <c r="BL3721" s="1"/>
      <c r="BM3721" s="1"/>
      <c r="BN3721" s="1"/>
      <c r="BO3721" s="1"/>
      <c r="BP3721" s="1"/>
      <c r="BQ3721" s="1"/>
      <c r="BR3721" s="1"/>
      <c r="BS3721" s="1"/>
      <c r="BT3721" s="1"/>
      <c r="BU3721" s="1"/>
      <c r="BV3721" s="1"/>
      <c r="BW3721" s="1"/>
      <c r="BX3721" s="1"/>
      <c r="BY3721" s="1"/>
      <c r="BZ3721" s="1"/>
      <c r="CA3721" s="1"/>
      <c r="CB3721" s="1"/>
      <c r="CC3721" s="1"/>
      <c r="CD3721" s="1"/>
      <c r="CE3721" s="1"/>
      <c r="CF3721" s="1"/>
      <c r="CG3721" s="1"/>
      <c r="CH3721" s="1"/>
      <c r="CI3721" s="1"/>
      <c r="CJ3721" s="1"/>
      <c r="CK3721" s="1"/>
      <c r="CL3721" s="1"/>
      <c r="CM3721" s="1"/>
      <c r="CN3721" s="1"/>
      <c r="CO3721" s="1"/>
      <c r="CP3721" s="1"/>
      <c r="CQ3721" s="1"/>
      <c r="CR3721" s="1"/>
      <c r="CS3721" s="1"/>
      <c r="CT3721" s="1"/>
      <c r="CU3721" s="1"/>
      <c r="CV3721" s="1"/>
      <c r="CW3721" s="1"/>
      <c r="CX3721" s="1"/>
      <c r="CY3721" s="1"/>
      <c r="CZ3721" s="1"/>
      <c r="DA3721" s="1"/>
      <c r="DB3721" s="1"/>
      <c r="DC3721" s="1"/>
      <c r="DD3721" s="1"/>
      <c r="DE3721" s="1"/>
      <c r="DF3721" s="1"/>
      <c r="DG3721" s="1"/>
      <c r="DH3721" s="1"/>
      <c r="DI3721" s="1"/>
      <c r="DJ3721" s="1"/>
      <c r="DK3721" s="1"/>
      <c r="DL3721" s="1"/>
      <c r="DM3721" s="1"/>
      <c r="DN3721" s="1"/>
      <c r="DO3721" s="1"/>
      <c r="DP3721" s="1"/>
      <c r="DQ3721" s="1"/>
      <c r="DR3721" s="1"/>
      <c r="DS3721" s="1"/>
      <c r="DT3721" s="1"/>
      <c r="DU3721" s="1"/>
      <c r="DV3721" s="1"/>
      <c r="DW3721" s="1"/>
      <c r="DX3721" s="1"/>
      <c r="DY3721" s="1"/>
      <c r="DZ3721" s="1"/>
      <c r="EA3721" s="1"/>
      <c r="EB3721" s="1"/>
      <c r="EC3721" s="1"/>
      <c r="ED3721" s="1"/>
      <c r="EE3721" s="1"/>
      <c r="EF3721" s="1"/>
      <c r="EG3721" s="1"/>
      <c r="EH3721" s="1"/>
      <c r="EI3721" s="1"/>
      <c r="EJ3721" s="1"/>
      <c r="EK3721" s="1"/>
      <c r="EL3721" s="1"/>
      <c r="EM3721" s="1"/>
      <c r="EN3721" s="1"/>
      <c r="EO3721" s="1"/>
      <c r="EP3721" s="1"/>
      <c r="EQ3721" s="1"/>
      <c r="ER3721" s="1"/>
      <c r="ES3721" s="1"/>
      <c r="ET3721" s="1"/>
      <c r="EU3721" s="1"/>
      <c r="EV3721" s="1"/>
      <c r="EW3721" s="1"/>
      <c r="EX3721" s="1"/>
      <c r="EY3721" s="1"/>
      <c r="EZ3721" s="1"/>
      <c r="FA3721" s="1"/>
      <c r="FB3721" s="1"/>
      <c r="FC3721" s="1"/>
      <c r="FD3721" s="1"/>
      <c r="FE3721" s="1"/>
      <c r="FF3721" s="1"/>
      <c r="FG3721" s="1"/>
      <c r="FH3721" s="1"/>
      <c r="FI3721" s="1"/>
      <c r="FJ3721" s="1"/>
      <c r="FK3721" s="1"/>
      <c r="FL3721" s="1"/>
      <c r="FM3721" s="1"/>
      <c r="FN3721" s="1"/>
      <c r="FO3721" s="1"/>
      <c r="FP3721" s="1"/>
      <c r="FQ3721" s="1"/>
      <c r="FR3721" s="1"/>
      <c r="FS3721" s="1"/>
      <c r="FT3721" s="1"/>
      <c r="FU3721" s="1"/>
      <c r="FV3721" s="1"/>
      <c r="FW3721" s="1"/>
      <c r="FX3721" s="1"/>
      <c r="FY3721" s="1"/>
      <c r="FZ3721" s="1"/>
      <c r="GA3721" s="1"/>
      <c r="GB3721" s="1"/>
      <c r="GC3721" s="1"/>
      <c r="GD3721" s="1"/>
      <c r="GE3721" s="1"/>
      <c r="GF3721" s="1"/>
      <c r="GG3721" s="1"/>
      <c r="GH3721" s="1"/>
      <c r="GI3721" s="1"/>
      <c r="GJ3721" s="1"/>
      <c r="GK3721" s="1"/>
      <c r="GL3721" s="1"/>
      <c r="GM3721" s="1"/>
      <c r="GN3721" s="1"/>
      <c r="GO3721" s="1"/>
    </row>
    <row r="3722" spans="1:197" s="40" customFormat="1" x14ac:dyDescent="0.25">
      <c r="A3722" s="41"/>
      <c r="B3722" s="4"/>
      <c r="C3722" s="41"/>
      <c r="D3722" s="42"/>
      <c r="E3722" s="42"/>
      <c r="F3722" s="42"/>
      <c r="G3722" s="1"/>
      <c r="H3722" s="1"/>
      <c r="I3722" s="1"/>
      <c r="J3722" s="1"/>
      <c r="K3722" s="1"/>
      <c r="L3722" s="1"/>
      <c r="M3722" s="2"/>
      <c r="N3722" s="1"/>
      <c r="O3722" s="1"/>
      <c r="P3722" s="1"/>
      <c r="Q3722" s="1"/>
      <c r="R3722" s="1"/>
      <c r="S3722" s="1"/>
      <c r="T3722" s="1"/>
      <c r="U3722" s="1"/>
      <c r="V3722" s="1"/>
      <c r="W3722" s="1"/>
      <c r="X3722" s="1"/>
      <c r="Y3722" s="1"/>
      <c r="Z3722" s="1"/>
      <c r="AA3722" s="1"/>
      <c r="AB3722" s="1"/>
      <c r="AC3722" s="1"/>
      <c r="AD3722" s="1"/>
      <c r="AE3722" s="1"/>
      <c r="AF3722" s="1"/>
      <c r="AG3722" s="1"/>
      <c r="AH3722" s="1"/>
      <c r="AI3722" s="1"/>
      <c r="AJ3722" s="1"/>
      <c r="AK3722" s="1"/>
      <c r="AL3722" s="1"/>
      <c r="AM3722" s="1"/>
      <c r="AN3722" s="1"/>
      <c r="AO3722" s="1"/>
      <c r="AP3722" s="1"/>
      <c r="AQ3722" s="1"/>
      <c r="AR3722" s="1"/>
      <c r="AS3722" s="1"/>
      <c r="AT3722" s="1"/>
      <c r="AU3722" s="1"/>
      <c r="AV3722" s="1"/>
      <c r="AW3722" s="1"/>
      <c r="AX3722" s="1"/>
      <c r="AY3722" s="1"/>
      <c r="AZ3722" s="1"/>
      <c r="BA3722" s="1"/>
      <c r="BB3722" s="1"/>
      <c r="BC3722" s="1"/>
      <c r="BD3722" s="1"/>
      <c r="BE3722" s="1"/>
      <c r="BF3722" s="1"/>
      <c r="BG3722" s="1"/>
      <c r="BH3722" s="1"/>
      <c r="BI3722" s="1"/>
      <c r="BJ3722" s="1"/>
      <c r="BK3722" s="1"/>
      <c r="BL3722" s="1"/>
      <c r="BM3722" s="1"/>
      <c r="BN3722" s="1"/>
      <c r="BO3722" s="1"/>
      <c r="BP3722" s="1"/>
      <c r="BQ3722" s="1"/>
      <c r="BR3722" s="1"/>
      <c r="BS3722" s="1"/>
      <c r="BT3722" s="1"/>
      <c r="BU3722" s="1"/>
      <c r="BV3722" s="1"/>
      <c r="BW3722" s="1"/>
      <c r="BX3722" s="1"/>
      <c r="BY3722" s="1"/>
      <c r="BZ3722" s="1"/>
      <c r="CA3722" s="1"/>
      <c r="CB3722" s="1"/>
      <c r="CC3722" s="1"/>
      <c r="CD3722" s="1"/>
      <c r="CE3722" s="1"/>
      <c r="CF3722" s="1"/>
      <c r="CG3722" s="1"/>
      <c r="CH3722" s="1"/>
      <c r="CI3722" s="1"/>
      <c r="CJ3722" s="1"/>
      <c r="CK3722" s="1"/>
      <c r="CL3722" s="1"/>
      <c r="CM3722" s="1"/>
      <c r="CN3722" s="1"/>
      <c r="CO3722" s="1"/>
      <c r="CP3722" s="1"/>
      <c r="CQ3722" s="1"/>
      <c r="CR3722" s="1"/>
      <c r="CS3722" s="1"/>
      <c r="CT3722" s="1"/>
      <c r="CU3722" s="1"/>
      <c r="CV3722" s="1"/>
      <c r="CW3722" s="1"/>
      <c r="CX3722" s="1"/>
      <c r="CY3722" s="1"/>
      <c r="CZ3722" s="1"/>
      <c r="DA3722" s="1"/>
      <c r="DB3722" s="1"/>
      <c r="DC3722" s="1"/>
      <c r="DD3722" s="1"/>
      <c r="DE3722" s="1"/>
      <c r="DF3722" s="1"/>
      <c r="DG3722" s="1"/>
      <c r="DH3722" s="1"/>
      <c r="DI3722" s="1"/>
      <c r="DJ3722" s="1"/>
      <c r="DK3722" s="1"/>
      <c r="DL3722" s="1"/>
      <c r="DM3722" s="1"/>
      <c r="DN3722" s="1"/>
      <c r="DO3722" s="1"/>
      <c r="DP3722" s="1"/>
      <c r="DQ3722" s="1"/>
      <c r="DR3722" s="1"/>
      <c r="DS3722" s="1"/>
      <c r="DT3722" s="1"/>
      <c r="DU3722" s="1"/>
      <c r="DV3722" s="1"/>
      <c r="DW3722" s="1"/>
      <c r="DX3722" s="1"/>
      <c r="DY3722" s="1"/>
      <c r="DZ3722" s="1"/>
      <c r="EA3722" s="1"/>
      <c r="EB3722" s="1"/>
      <c r="EC3722" s="1"/>
      <c r="ED3722" s="1"/>
      <c r="EE3722" s="1"/>
      <c r="EF3722" s="1"/>
      <c r="EG3722" s="1"/>
      <c r="EH3722" s="1"/>
      <c r="EI3722" s="1"/>
      <c r="EJ3722" s="1"/>
      <c r="EK3722" s="1"/>
      <c r="EL3722" s="1"/>
      <c r="EM3722" s="1"/>
      <c r="EN3722" s="1"/>
      <c r="EO3722" s="1"/>
      <c r="EP3722" s="1"/>
      <c r="EQ3722" s="1"/>
      <c r="ER3722" s="1"/>
      <c r="ES3722" s="1"/>
      <c r="ET3722" s="1"/>
      <c r="EU3722" s="1"/>
      <c r="EV3722" s="1"/>
      <c r="EW3722" s="1"/>
      <c r="EX3722" s="1"/>
      <c r="EY3722" s="1"/>
      <c r="EZ3722" s="1"/>
      <c r="FA3722" s="1"/>
      <c r="FB3722" s="1"/>
      <c r="FC3722" s="1"/>
      <c r="FD3722" s="1"/>
      <c r="FE3722" s="1"/>
      <c r="FF3722" s="1"/>
      <c r="FG3722" s="1"/>
      <c r="FH3722" s="1"/>
      <c r="FI3722" s="1"/>
      <c r="FJ3722" s="1"/>
      <c r="FK3722" s="1"/>
      <c r="FL3722" s="1"/>
      <c r="FM3722" s="1"/>
      <c r="FN3722" s="1"/>
      <c r="FO3722" s="1"/>
      <c r="FP3722" s="1"/>
      <c r="FQ3722" s="1"/>
      <c r="FR3722" s="1"/>
      <c r="FS3722" s="1"/>
      <c r="FT3722" s="1"/>
      <c r="FU3722" s="1"/>
      <c r="FV3722" s="1"/>
      <c r="FW3722" s="1"/>
      <c r="FX3722" s="1"/>
      <c r="FY3722" s="1"/>
      <c r="FZ3722" s="1"/>
      <c r="GA3722" s="1"/>
      <c r="GB3722" s="1"/>
      <c r="GC3722" s="1"/>
      <c r="GD3722" s="1"/>
      <c r="GE3722" s="1"/>
      <c r="GF3722" s="1"/>
      <c r="GG3722" s="1"/>
      <c r="GH3722" s="1"/>
      <c r="GI3722" s="1"/>
      <c r="GJ3722" s="1"/>
      <c r="GK3722" s="1"/>
      <c r="GL3722" s="1"/>
      <c r="GM3722" s="1"/>
      <c r="GN3722" s="1"/>
      <c r="GO3722" s="1"/>
    </row>
    <row r="3723" spans="1:197" s="40" customFormat="1" x14ac:dyDescent="0.25">
      <c r="A3723" s="41"/>
      <c r="B3723" s="4"/>
      <c r="C3723" s="41"/>
      <c r="D3723" s="42"/>
      <c r="E3723" s="42"/>
      <c r="F3723" s="42"/>
      <c r="G3723" s="1"/>
      <c r="H3723" s="1"/>
      <c r="I3723" s="1"/>
      <c r="J3723" s="1"/>
      <c r="K3723" s="1"/>
      <c r="L3723" s="1"/>
      <c r="M3723" s="2"/>
      <c r="N3723" s="1"/>
      <c r="O3723" s="1"/>
      <c r="P3723" s="1"/>
      <c r="Q3723" s="1"/>
      <c r="R3723" s="1"/>
      <c r="S3723" s="1"/>
      <c r="T3723" s="1"/>
      <c r="U3723" s="1"/>
      <c r="V3723" s="1"/>
      <c r="W3723" s="1"/>
      <c r="X3723" s="1"/>
      <c r="Y3723" s="1"/>
      <c r="Z3723" s="1"/>
      <c r="AA3723" s="1"/>
      <c r="AB3723" s="1"/>
      <c r="AC3723" s="1"/>
      <c r="AD3723" s="1"/>
      <c r="AE3723" s="1"/>
      <c r="AF3723" s="1"/>
      <c r="AG3723" s="1"/>
      <c r="AH3723" s="1"/>
      <c r="AI3723" s="1"/>
      <c r="AJ3723" s="1"/>
      <c r="AK3723" s="1"/>
      <c r="AL3723" s="1"/>
      <c r="AM3723" s="1"/>
      <c r="AN3723" s="1"/>
      <c r="AO3723" s="1"/>
      <c r="AP3723" s="1"/>
      <c r="AQ3723" s="1"/>
      <c r="AR3723" s="1"/>
      <c r="AS3723" s="1"/>
      <c r="AT3723" s="1"/>
      <c r="AU3723" s="1"/>
      <c r="AV3723" s="1"/>
      <c r="AW3723" s="1"/>
      <c r="AX3723" s="1"/>
      <c r="AY3723" s="1"/>
      <c r="AZ3723" s="1"/>
      <c r="BA3723" s="1"/>
      <c r="BB3723" s="1"/>
      <c r="BC3723" s="1"/>
      <c r="BD3723" s="1"/>
      <c r="BE3723" s="1"/>
      <c r="BF3723" s="1"/>
      <c r="BG3723" s="1"/>
      <c r="BH3723" s="1"/>
      <c r="BI3723" s="1"/>
      <c r="BJ3723" s="1"/>
      <c r="BK3723" s="1"/>
      <c r="BL3723" s="1"/>
      <c r="BM3723" s="1"/>
      <c r="BN3723" s="1"/>
      <c r="BO3723" s="1"/>
      <c r="BP3723" s="1"/>
      <c r="BQ3723" s="1"/>
      <c r="BR3723" s="1"/>
      <c r="BS3723" s="1"/>
      <c r="BT3723" s="1"/>
      <c r="BU3723" s="1"/>
      <c r="BV3723" s="1"/>
      <c r="BW3723" s="1"/>
      <c r="BX3723" s="1"/>
      <c r="BY3723" s="1"/>
      <c r="BZ3723" s="1"/>
      <c r="CA3723" s="1"/>
      <c r="CB3723" s="1"/>
      <c r="CC3723" s="1"/>
      <c r="CD3723" s="1"/>
      <c r="CE3723" s="1"/>
      <c r="CF3723" s="1"/>
      <c r="CG3723" s="1"/>
      <c r="CH3723" s="1"/>
      <c r="CI3723" s="1"/>
      <c r="CJ3723" s="1"/>
      <c r="CK3723" s="1"/>
      <c r="CL3723" s="1"/>
      <c r="CM3723" s="1"/>
      <c r="CN3723" s="1"/>
      <c r="CO3723" s="1"/>
      <c r="CP3723" s="1"/>
      <c r="CQ3723" s="1"/>
      <c r="CR3723" s="1"/>
      <c r="CS3723" s="1"/>
      <c r="CT3723" s="1"/>
      <c r="CU3723" s="1"/>
      <c r="CV3723" s="1"/>
      <c r="CW3723" s="1"/>
      <c r="CX3723" s="1"/>
      <c r="CY3723" s="1"/>
      <c r="CZ3723" s="1"/>
      <c r="DA3723" s="1"/>
      <c r="DB3723" s="1"/>
      <c r="DC3723" s="1"/>
      <c r="DD3723" s="1"/>
      <c r="DE3723" s="1"/>
      <c r="DF3723" s="1"/>
      <c r="DG3723" s="1"/>
      <c r="DH3723" s="1"/>
      <c r="DI3723" s="1"/>
      <c r="DJ3723" s="1"/>
      <c r="DK3723" s="1"/>
      <c r="DL3723" s="1"/>
      <c r="DM3723" s="1"/>
      <c r="DN3723" s="1"/>
      <c r="DO3723" s="1"/>
      <c r="DP3723" s="1"/>
      <c r="DQ3723" s="1"/>
      <c r="DR3723" s="1"/>
      <c r="DS3723" s="1"/>
      <c r="DT3723" s="1"/>
      <c r="DU3723" s="1"/>
      <c r="DV3723" s="1"/>
      <c r="DW3723" s="1"/>
      <c r="DX3723" s="1"/>
      <c r="DY3723" s="1"/>
      <c r="DZ3723" s="1"/>
      <c r="EA3723" s="1"/>
      <c r="EB3723" s="1"/>
      <c r="EC3723" s="1"/>
      <c r="ED3723" s="1"/>
      <c r="EE3723" s="1"/>
      <c r="EF3723" s="1"/>
      <c r="EG3723" s="1"/>
      <c r="EH3723" s="1"/>
      <c r="EI3723" s="1"/>
      <c r="EJ3723" s="1"/>
      <c r="EK3723" s="1"/>
      <c r="EL3723" s="1"/>
      <c r="EM3723" s="1"/>
      <c r="EN3723" s="1"/>
      <c r="EO3723" s="1"/>
      <c r="EP3723" s="1"/>
      <c r="EQ3723" s="1"/>
      <c r="ER3723" s="1"/>
      <c r="ES3723" s="1"/>
      <c r="ET3723" s="1"/>
      <c r="EU3723" s="1"/>
      <c r="EV3723" s="1"/>
      <c r="EW3723" s="1"/>
      <c r="EX3723" s="1"/>
      <c r="EY3723" s="1"/>
      <c r="EZ3723" s="1"/>
      <c r="FA3723" s="1"/>
      <c r="FB3723" s="1"/>
      <c r="FC3723" s="1"/>
      <c r="FD3723" s="1"/>
      <c r="FE3723" s="1"/>
      <c r="FF3723" s="1"/>
      <c r="FG3723" s="1"/>
      <c r="FH3723" s="1"/>
      <c r="FI3723" s="1"/>
      <c r="FJ3723" s="1"/>
      <c r="FK3723" s="1"/>
      <c r="FL3723" s="1"/>
      <c r="FM3723" s="1"/>
      <c r="FN3723" s="1"/>
      <c r="FO3723" s="1"/>
      <c r="FP3723" s="1"/>
      <c r="FQ3723" s="1"/>
      <c r="FR3723" s="1"/>
      <c r="FS3723" s="1"/>
      <c r="FT3723" s="1"/>
      <c r="FU3723" s="1"/>
      <c r="FV3723" s="1"/>
      <c r="FW3723" s="1"/>
      <c r="FX3723" s="1"/>
      <c r="FY3723" s="1"/>
      <c r="FZ3723" s="1"/>
      <c r="GA3723" s="1"/>
      <c r="GB3723" s="1"/>
      <c r="GC3723" s="1"/>
      <c r="GD3723" s="1"/>
      <c r="GE3723" s="1"/>
      <c r="GF3723" s="1"/>
      <c r="GG3723" s="1"/>
      <c r="GH3723" s="1"/>
      <c r="GI3723" s="1"/>
      <c r="GJ3723" s="1"/>
      <c r="GK3723" s="1"/>
      <c r="GL3723" s="1"/>
      <c r="GM3723" s="1"/>
      <c r="GN3723" s="1"/>
      <c r="GO3723" s="1"/>
    </row>
    <row r="3724" spans="1:197" s="40" customFormat="1" x14ac:dyDescent="0.25">
      <c r="A3724" s="41"/>
      <c r="B3724" s="4"/>
      <c r="C3724" s="41"/>
      <c r="D3724" s="42"/>
      <c r="E3724" s="42"/>
      <c r="F3724" s="42"/>
      <c r="G3724" s="1"/>
      <c r="H3724" s="1"/>
      <c r="I3724" s="1"/>
      <c r="J3724" s="1"/>
      <c r="K3724" s="1"/>
      <c r="L3724" s="1"/>
      <c r="M3724" s="2"/>
      <c r="N3724" s="1"/>
      <c r="O3724" s="1"/>
      <c r="P3724" s="1"/>
      <c r="Q3724" s="1"/>
      <c r="R3724" s="1"/>
      <c r="S3724" s="1"/>
      <c r="T3724" s="1"/>
      <c r="U3724" s="1"/>
      <c r="V3724" s="1"/>
      <c r="W3724" s="1"/>
      <c r="X3724" s="1"/>
      <c r="Y3724" s="1"/>
      <c r="Z3724" s="1"/>
      <c r="AA3724" s="1"/>
      <c r="AB3724" s="1"/>
      <c r="AC3724" s="1"/>
      <c r="AD3724" s="1"/>
      <c r="AE3724" s="1"/>
      <c r="AF3724" s="1"/>
      <c r="AG3724" s="1"/>
      <c r="AH3724" s="1"/>
      <c r="AI3724" s="1"/>
      <c r="AJ3724" s="1"/>
      <c r="AK3724" s="1"/>
      <c r="AL3724" s="1"/>
      <c r="AM3724" s="1"/>
      <c r="AN3724" s="1"/>
      <c r="AO3724" s="1"/>
      <c r="AP3724" s="1"/>
      <c r="AQ3724" s="1"/>
      <c r="AR3724" s="1"/>
      <c r="AS3724" s="1"/>
      <c r="AT3724" s="1"/>
      <c r="AU3724" s="1"/>
      <c r="AV3724" s="1"/>
      <c r="AW3724" s="1"/>
      <c r="AX3724" s="1"/>
      <c r="AY3724" s="1"/>
      <c r="AZ3724" s="1"/>
      <c r="BA3724" s="1"/>
      <c r="BB3724" s="1"/>
      <c r="BC3724" s="1"/>
      <c r="BD3724" s="1"/>
      <c r="BE3724" s="1"/>
      <c r="BF3724" s="1"/>
      <c r="BG3724" s="1"/>
      <c r="BH3724" s="1"/>
      <c r="BI3724" s="1"/>
      <c r="BJ3724" s="1"/>
      <c r="BK3724" s="1"/>
      <c r="BL3724" s="1"/>
      <c r="BM3724" s="1"/>
      <c r="BN3724" s="1"/>
      <c r="BO3724" s="1"/>
      <c r="BP3724" s="1"/>
      <c r="BQ3724" s="1"/>
      <c r="BR3724" s="1"/>
      <c r="BS3724" s="1"/>
      <c r="BT3724" s="1"/>
      <c r="BU3724" s="1"/>
      <c r="BV3724" s="1"/>
      <c r="BW3724" s="1"/>
      <c r="BX3724" s="1"/>
      <c r="BY3724" s="1"/>
      <c r="BZ3724" s="1"/>
      <c r="CA3724" s="1"/>
      <c r="CB3724" s="1"/>
      <c r="CC3724" s="1"/>
      <c r="CD3724" s="1"/>
      <c r="CE3724" s="1"/>
      <c r="CF3724" s="1"/>
      <c r="CG3724" s="1"/>
      <c r="CH3724" s="1"/>
      <c r="CI3724" s="1"/>
      <c r="CJ3724" s="1"/>
      <c r="CK3724" s="1"/>
      <c r="CL3724" s="1"/>
      <c r="CM3724" s="1"/>
      <c r="CN3724" s="1"/>
      <c r="CO3724" s="1"/>
      <c r="CP3724" s="1"/>
      <c r="CQ3724" s="1"/>
      <c r="CR3724" s="1"/>
      <c r="CS3724" s="1"/>
      <c r="CT3724" s="1"/>
      <c r="CU3724" s="1"/>
      <c r="CV3724" s="1"/>
      <c r="CW3724" s="1"/>
      <c r="CX3724" s="1"/>
      <c r="CY3724" s="1"/>
      <c r="CZ3724" s="1"/>
      <c r="DA3724" s="1"/>
      <c r="DB3724" s="1"/>
      <c r="DC3724" s="1"/>
      <c r="DD3724" s="1"/>
      <c r="DE3724" s="1"/>
      <c r="DF3724" s="1"/>
      <c r="DG3724" s="1"/>
      <c r="DH3724" s="1"/>
      <c r="DI3724" s="1"/>
      <c r="DJ3724" s="1"/>
      <c r="DK3724" s="1"/>
      <c r="DL3724" s="1"/>
      <c r="DM3724" s="1"/>
      <c r="DN3724" s="1"/>
      <c r="DO3724" s="1"/>
      <c r="DP3724" s="1"/>
      <c r="DQ3724" s="1"/>
      <c r="DR3724" s="1"/>
      <c r="DS3724" s="1"/>
      <c r="DT3724" s="1"/>
      <c r="DU3724" s="1"/>
      <c r="DV3724" s="1"/>
      <c r="DW3724" s="1"/>
      <c r="DX3724" s="1"/>
      <c r="DY3724" s="1"/>
      <c r="DZ3724" s="1"/>
      <c r="EA3724" s="1"/>
      <c r="EB3724" s="1"/>
      <c r="EC3724" s="1"/>
      <c r="ED3724" s="1"/>
      <c r="EE3724" s="1"/>
      <c r="EF3724" s="1"/>
      <c r="EG3724" s="1"/>
      <c r="EH3724" s="1"/>
      <c r="EI3724" s="1"/>
      <c r="EJ3724" s="1"/>
      <c r="EK3724" s="1"/>
      <c r="EL3724" s="1"/>
      <c r="EM3724" s="1"/>
      <c r="EN3724" s="1"/>
      <c r="EO3724" s="1"/>
      <c r="EP3724" s="1"/>
      <c r="EQ3724" s="1"/>
      <c r="ER3724" s="1"/>
      <c r="ES3724" s="1"/>
      <c r="ET3724" s="1"/>
      <c r="EU3724" s="1"/>
      <c r="EV3724" s="1"/>
      <c r="EW3724" s="1"/>
      <c r="EX3724" s="1"/>
      <c r="EY3724" s="1"/>
      <c r="EZ3724" s="1"/>
      <c r="FA3724" s="1"/>
      <c r="FB3724" s="1"/>
      <c r="FC3724" s="1"/>
      <c r="FD3724" s="1"/>
      <c r="FE3724" s="1"/>
      <c r="FF3724" s="1"/>
      <c r="FG3724" s="1"/>
      <c r="FH3724" s="1"/>
      <c r="FI3724" s="1"/>
      <c r="FJ3724" s="1"/>
      <c r="FK3724" s="1"/>
      <c r="FL3724" s="1"/>
      <c r="FM3724" s="1"/>
      <c r="FN3724" s="1"/>
      <c r="FO3724" s="1"/>
      <c r="FP3724" s="1"/>
      <c r="FQ3724" s="1"/>
      <c r="FR3724" s="1"/>
      <c r="FS3724" s="1"/>
      <c r="FT3724" s="1"/>
      <c r="FU3724" s="1"/>
      <c r="FV3724" s="1"/>
      <c r="FW3724" s="1"/>
      <c r="FX3724" s="1"/>
      <c r="FY3724" s="1"/>
      <c r="FZ3724" s="1"/>
      <c r="GA3724" s="1"/>
      <c r="GB3724" s="1"/>
      <c r="GC3724" s="1"/>
      <c r="GD3724" s="1"/>
      <c r="GE3724" s="1"/>
      <c r="GF3724" s="1"/>
      <c r="GG3724" s="1"/>
      <c r="GH3724" s="1"/>
      <c r="GI3724" s="1"/>
      <c r="GJ3724" s="1"/>
      <c r="GK3724" s="1"/>
      <c r="GL3724" s="1"/>
      <c r="GM3724" s="1"/>
      <c r="GN3724" s="1"/>
      <c r="GO3724" s="1"/>
    </row>
    <row r="3725" spans="1:197" s="40" customFormat="1" x14ac:dyDescent="0.25">
      <c r="A3725" s="41"/>
      <c r="B3725" s="4"/>
      <c r="C3725" s="41"/>
      <c r="D3725" s="42"/>
      <c r="E3725" s="42"/>
      <c r="F3725" s="42"/>
      <c r="G3725" s="1"/>
      <c r="H3725" s="1"/>
      <c r="I3725" s="1"/>
      <c r="J3725" s="1"/>
      <c r="K3725" s="1"/>
      <c r="L3725" s="1"/>
      <c r="M3725" s="2"/>
      <c r="N3725" s="1"/>
      <c r="O3725" s="1"/>
      <c r="P3725" s="1"/>
      <c r="Q3725" s="1"/>
      <c r="R3725" s="1"/>
      <c r="S3725" s="1"/>
      <c r="T3725" s="1"/>
      <c r="U3725" s="1"/>
      <c r="V3725" s="1"/>
      <c r="W3725" s="1"/>
      <c r="X3725" s="1"/>
      <c r="Y3725" s="1"/>
      <c r="Z3725" s="1"/>
      <c r="AA3725" s="1"/>
      <c r="AB3725" s="1"/>
      <c r="AC3725" s="1"/>
      <c r="AD3725" s="1"/>
      <c r="AE3725" s="1"/>
      <c r="AF3725" s="1"/>
      <c r="AG3725" s="1"/>
      <c r="AH3725" s="1"/>
      <c r="AI3725" s="1"/>
      <c r="AJ3725" s="1"/>
      <c r="AK3725" s="1"/>
      <c r="AL3725" s="1"/>
      <c r="AM3725" s="1"/>
      <c r="AN3725" s="1"/>
      <c r="AO3725" s="1"/>
      <c r="AP3725" s="1"/>
      <c r="AQ3725" s="1"/>
      <c r="AR3725" s="1"/>
      <c r="AS3725" s="1"/>
      <c r="AT3725" s="1"/>
      <c r="AU3725" s="1"/>
      <c r="AV3725" s="1"/>
      <c r="AW3725" s="1"/>
      <c r="AX3725" s="1"/>
      <c r="AY3725" s="1"/>
      <c r="AZ3725" s="1"/>
      <c r="BA3725" s="1"/>
      <c r="BB3725" s="1"/>
      <c r="BC3725" s="1"/>
      <c r="BD3725" s="1"/>
      <c r="BE3725" s="1"/>
      <c r="BF3725" s="1"/>
      <c r="BG3725" s="1"/>
      <c r="BH3725" s="1"/>
      <c r="BI3725" s="1"/>
      <c r="BJ3725" s="1"/>
      <c r="BK3725" s="1"/>
      <c r="BL3725" s="1"/>
      <c r="BM3725" s="1"/>
      <c r="BN3725" s="1"/>
      <c r="BO3725" s="1"/>
      <c r="BP3725" s="1"/>
      <c r="BQ3725" s="1"/>
      <c r="BR3725" s="1"/>
      <c r="BS3725" s="1"/>
      <c r="BT3725" s="1"/>
      <c r="BU3725" s="1"/>
      <c r="BV3725" s="1"/>
      <c r="BW3725" s="1"/>
      <c r="BX3725" s="1"/>
      <c r="BY3725" s="1"/>
      <c r="BZ3725" s="1"/>
      <c r="CA3725" s="1"/>
      <c r="CB3725" s="1"/>
      <c r="CC3725" s="1"/>
      <c r="CD3725" s="1"/>
      <c r="CE3725" s="1"/>
      <c r="CF3725" s="1"/>
      <c r="CG3725" s="1"/>
      <c r="CH3725" s="1"/>
      <c r="CI3725" s="1"/>
      <c r="CJ3725" s="1"/>
      <c r="CK3725" s="1"/>
      <c r="CL3725" s="1"/>
      <c r="CM3725" s="1"/>
      <c r="CN3725" s="1"/>
      <c r="CO3725" s="1"/>
      <c r="CP3725" s="1"/>
      <c r="CQ3725" s="1"/>
      <c r="CR3725" s="1"/>
      <c r="CS3725" s="1"/>
      <c r="CT3725" s="1"/>
      <c r="CU3725" s="1"/>
      <c r="CV3725" s="1"/>
      <c r="CW3725" s="1"/>
      <c r="CX3725" s="1"/>
      <c r="CY3725" s="1"/>
      <c r="CZ3725" s="1"/>
      <c r="DA3725" s="1"/>
      <c r="DB3725" s="1"/>
      <c r="DC3725" s="1"/>
      <c r="DD3725" s="1"/>
      <c r="DE3725" s="1"/>
      <c r="DF3725" s="1"/>
      <c r="DG3725" s="1"/>
      <c r="DH3725" s="1"/>
      <c r="DI3725" s="1"/>
      <c r="DJ3725" s="1"/>
      <c r="DK3725" s="1"/>
      <c r="DL3725" s="1"/>
      <c r="DM3725" s="1"/>
      <c r="DN3725" s="1"/>
      <c r="DO3725" s="1"/>
      <c r="DP3725" s="1"/>
      <c r="DQ3725" s="1"/>
      <c r="DR3725" s="1"/>
      <c r="DS3725" s="1"/>
      <c r="DT3725" s="1"/>
      <c r="DU3725" s="1"/>
      <c r="DV3725" s="1"/>
      <c r="DW3725" s="1"/>
      <c r="DX3725" s="1"/>
      <c r="DY3725" s="1"/>
      <c r="DZ3725" s="1"/>
      <c r="EA3725" s="1"/>
      <c r="EB3725" s="1"/>
      <c r="EC3725" s="1"/>
      <c r="ED3725" s="1"/>
      <c r="EE3725" s="1"/>
      <c r="EF3725" s="1"/>
      <c r="EG3725" s="1"/>
      <c r="EH3725" s="1"/>
      <c r="EI3725" s="1"/>
      <c r="EJ3725" s="1"/>
      <c r="EK3725" s="1"/>
      <c r="EL3725" s="1"/>
      <c r="EM3725" s="1"/>
      <c r="EN3725" s="1"/>
      <c r="EO3725" s="1"/>
      <c r="EP3725" s="1"/>
      <c r="EQ3725" s="1"/>
      <c r="ER3725" s="1"/>
      <c r="ES3725" s="1"/>
      <c r="ET3725" s="1"/>
      <c r="EU3725" s="1"/>
      <c r="EV3725" s="1"/>
      <c r="EW3725" s="1"/>
      <c r="EX3725" s="1"/>
      <c r="EY3725" s="1"/>
      <c r="EZ3725" s="1"/>
      <c r="FA3725" s="1"/>
      <c r="FB3725" s="1"/>
      <c r="FC3725" s="1"/>
      <c r="FD3725" s="1"/>
      <c r="FE3725" s="1"/>
      <c r="FF3725" s="1"/>
      <c r="FG3725" s="1"/>
      <c r="FH3725" s="1"/>
      <c r="FI3725" s="1"/>
      <c r="FJ3725" s="1"/>
      <c r="FK3725" s="1"/>
      <c r="FL3725" s="1"/>
      <c r="FM3725" s="1"/>
      <c r="FN3725" s="1"/>
      <c r="FO3725" s="1"/>
      <c r="FP3725" s="1"/>
      <c r="FQ3725" s="1"/>
      <c r="FR3725" s="1"/>
      <c r="FS3725" s="1"/>
      <c r="FT3725" s="1"/>
      <c r="FU3725" s="1"/>
      <c r="FV3725" s="1"/>
      <c r="FW3725" s="1"/>
      <c r="FX3725" s="1"/>
      <c r="FY3725" s="1"/>
      <c r="FZ3725" s="1"/>
      <c r="GA3725" s="1"/>
      <c r="GB3725" s="1"/>
      <c r="GC3725" s="1"/>
      <c r="GD3725" s="1"/>
      <c r="GE3725" s="1"/>
      <c r="GF3725" s="1"/>
      <c r="GG3725" s="1"/>
      <c r="GH3725" s="1"/>
      <c r="GI3725" s="1"/>
      <c r="GJ3725" s="1"/>
      <c r="GK3725" s="1"/>
      <c r="GL3725" s="1"/>
      <c r="GM3725" s="1"/>
      <c r="GN3725" s="1"/>
      <c r="GO3725" s="1"/>
    </row>
    <row r="3726" spans="1:197" s="40" customFormat="1" x14ac:dyDescent="0.25">
      <c r="A3726" s="41"/>
      <c r="B3726" s="4"/>
      <c r="C3726" s="41"/>
      <c r="D3726" s="42"/>
      <c r="E3726" s="42"/>
      <c r="F3726" s="42"/>
      <c r="G3726" s="1"/>
      <c r="H3726" s="1"/>
      <c r="I3726" s="1"/>
      <c r="J3726" s="1"/>
      <c r="K3726" s="1"/>
      <c r="L3726" s="1"/>
      <c r="M3726" s="2"/>
      <c r="N3726" s="1"/>
      <c r="O3726" s="1"/>
      <c r="P3726" s="1"/>
      <c r="Q3726" s="1"/>
      <c r="R3726" s="1"/>
      <c r="S3726" s="1"/>
      <c r="T3726" s="1"/>
      <c r="U3726" s="1"/>
      <c r="V3726" s="1"/>
      <c r="W3726" s="1"/>
      <c r="X3726" s="1"/>
      <c r="Y3726" s="1"/>
      <c r="Z3726" s="1"/>
      <c r="AA3726" s="1"/>
      <c r="AB3726" s="1"/>
      <c r="AC3726" s="1"/>
      <c r="AD3726" s="1"/>
      <c r="AE3726" s="1"/>
      <c r="AF3726" s="1"/>
      <c r="AG3726" s="1"/>
      <c r="AH3726" s="1"/>
      <c r="AI3726" s="1"/>
      <c r="AJ3726" s="1"/>
      <c r="AK3726" s="1"/>
      <c r="AL3726" s="1"/>
      <c r="AM3726" s="1"/>
      <c r="AN3726" s="1"/>
      <c r="AO3726" s="1"/>
      <c r="AP3726" s="1"/>
      <c r="AQ3726" s="1"/>
      <c r="AR3726" s="1"/>
      <c r="AS3726" s="1"/>
      <c r="AT3726" s="1"/>
      <c r="AU3726" s="1"/>
      <c r="AV3726" s="1"/>
      <c r="AW3726" s="1"/>
      <c r="AX3726" s="1"/>
      <c r="AY3726" s="1"/>
      <c r="AZ3726" s="1"/>
      <c r="BA3726" s="1"/>
      <c r="BB3726" s="1"/>
      <c r="BC3726" s="1"/>
      <c r="BD3726" s="1"/>
      <c r="BE3726" s="1"/>
      <c r="BF3726" s="1"/>
      <c r="BG3726" s="1"/>
      <c r="BH3726" s="1"/>
      <c r="BI3726" s="1"/>
      <c r="BJ3726" s="1"/>
      <c r="BK3726" s="1"/>
      <c r="BL3726" s="1"/>
      <c r="BM3726" s="1"/>
      <c r="BN3726" s="1"/>
      <c r="BO3726" s="1"/>
      <c r="BP3726" s="1"/>
      <c r="BQ3726" s="1"/>
      <c r="BR3726" s="1"/>
      <c r="BS3726" s="1"/>
      <c r="BT3726" s="1"/>
      <c r="BU3726" s="1"/>
      <c r="BV3726" s="1"/>
      <c r="BW3726" s="1"/>
      <c r="BX3726" s="1"/>
      <c r="BY3726" s="1"/>
      <c r="BZ3726" s="1"/>
      <c r="CA3726" s="1"/>
      <c r="CB3726" s="1"/>
      <c r="CC3726" s="1"/>
      <c r="CD3726" s="1"/>
      <c r="CE3726" s="1"/>
      <c r="CF3726" s="1"/>
      <c r="CG3726" s="1"/>
      <c r="CH3726" s="1"/>
      <c r="CI3726" s="1"/>
      <c r="CJ3726" s="1"/>
      <c r="CK3726" s="1"/>
      <c r="CL3726" s="1"/>
      <c r="CM3726" s="1"/>
      <c r="CN3726" s="1"/>
      <c r="CO3726" s="1"/>
      <c r="CP3726" s="1"/>
      <c r="CQ3726" s="1"/>
      <c r="CR3726" s="1"/>
      <c r="CS3726" s="1"/>
      <c r="CT3726" s="1"/>
      <c r="CU3726" s="1"/>
      <c r="CV3726" s="1"/>
      <c r="CW3726" s="1"/>
      <c r="CX3726" s="1"/>
      <c r="CY3726" s="1"/>
      <c r="CZ3726" s="1"/>
      <c r="DA3726" s="1"/>
      <c r="DB3726" s="1"/>
      <c r="DC3726" s="1"/>
      <c r="DD3726" s="1"/>
      <c r="DE3726" s="1"/>
      <c r="DF3726" s="1"/>
      <c r="DG3726" s="1"/>
      <c r="DH3726" s="1"/>
      <c r="DI3726" s="1"/>
      <c r="DJ3726" s="1"/>
      <c r="DK3726" s="1"/>
      <c r="DL3726" s="1"/>
      <c r="DM3726" s="1"/>
      <c r="DN3726" s="1"/>
      <c r="DO3726" s="1"/>
      <c r="DP3726" s="1"/>
      <c r="DQ3726" s="1"/>
      <c r="DR3726" s="1"/>
      <c r="DS3726" s="1"/>
      <c r="DT3726" s="1"/>
      <c r="DU3726" s="1"/>
      <c r="DV3726" s="1"/>
      <c r="DW3726" s="1"/>
      <c r="DX3726" s="1"/>
      <c r="DY3726" s="1"/>
      <c r="DZ3726" s="1"/>
      <c r="EA3726" s="1"/>
      <c r="EB3726" s="1"/>
      <c r="EC3726" s="1"/>
      <c r="ED3726" s="1"/>
      <c r="EE3726" s="1"/>
      <c r="EF3726" s="1"/>
      <c r="EG3726" s="1"/>
      <c r="EH3726" s="1"/>
      <c r="EI3726" s="1"/>
      <c r="EJ3726" s="1"/>
      <c r="EK3726" s="1"/>
      <c r="EL3726" s="1"/>
      <c r="EM3726" s="1"/>
      <c r="EN3726" s="1"/>
      <c r="EO3726" s="1"/>
      <c r="EP3726" s="1"/>
      <c r="EQ3726" s="1"/>
      <c r="ER3726" s="1"/>
      <c r="ES3726" s="1"/>
      <c r="ET3726" s="1"/>
      <c r="EU3726" s="1"/>
      <c r="EV3726" s="1"/>
      <c r="EW3726" s="1"/>
      <c r="EX3726" s="1"/>
      <c r="EY3726" s="1"/>
      <c r="EZ3726" s="1"/>
      <c r="FA3726" s="1"/>
      <c r="FB3726" s="1"/>
      <c r="FC3726" s="1"/>
      <c r="FD3726" s="1"/>
      <c r="FE3726" s="1"/>
      <c r="FF3726" s="1"/>
      <c r="FG3726" s="1"/>
      <c r="FH3726" s="1"/>
      <c r="FI3726" s="1"/>
      <c r="FJ3726" s="1"/>
      <c r="FK3726" s="1"/>
      <c r="FL3726" s="1"/>
      <c r="FM3726" s="1"/>
      <c r="FN3726" s="1"/>
      <c r="FO3726" s="1"/>
      <c r="FP3726" s="1"/>
      <c r="FQ3726" s="1"/>
      <c r="FR3726" s="1"/>
      <c r="FS3726" s="1"/>
      <c r="FT3726" s="1"/>
      <c r="FU3726" s="1"/>
      <c r="FV3726" s="1"/>
      <c r="FW3726" s="1"/>
      <c r="FX3726" s="1"/>
      <c r="FY3726" s="1"/>
      <c r="FZ3726" s="1"/>
      <c r="GA3726" s="1"/>
      <c r="GB3726" s="1"/>
      <c r="GC3726" s="1"/>
      <c r="GD3726" s="1"/>
      <c r="GE3726" s="1"/>
      <c r="GF3726" s="1"/>
      <c r="GG3726" s="1"/>
      <c r="GH3726" s="1"/>
      <c r="GI3726" s="1"/>
      <c r="GJ3726" s="1"/>
      <c r="GK3726" s="1"/>
      <c r="GL3726" s="1"/>
      <c r="GM3726" s="1"/>
      <c r="GN3726" s="1"/>
      <c r="GO3726" s="1"/>
    </row>
    <row r="3727" spans="1:197" s="40" customFormat="1" x14ac:dyDescent="0.25">
      <c r="A3727" s="41"/>
      <c r="B3727" s="4"/>
      <c r="C3727" s="41"/>
      <c r="D3727" s="42"/>
      <c r="E3727" s="42"/>
      <c r="F3727" s="42"/>
      <c r="G3727" s="1"/>
      <c r="H3727" s="1"/>
      <c r="I3727" s="1"/>
      <c r="J3727" s="1"/>
      <c r="K3727" s="1"/>
      <c r="L3727" s="1"/>
      <c r="M3727" s="2"/>
      <c r="N3727" s="1"/>
      <c r="O3727" s="1"/>
      <c r="P3727" s="1"/>
      <c r="Q3727" s="1"/>
      <c r="R3727" s="1"/>
      <c r="S3727" s="1"/>
      <c r="T3727" s="1"/>
      <c r="U3727" s="1"/>
      <c r="V3727" s="1"/>
      <c r="W3727" s="1"/>
      <c r="X3727" s="1"/>
      <c r="Y3727" s="1"/>
      <c r="Z3727" s="1"/>
      <c r="AA3727" s="1"/>
      <c r="AB3727" s="1"/>
      <c r="AC3727" s="1"/>
      <c r="AD3727" s="1"/>
      <c r="AE3727" s="1"/>
      <c r="AF3727" s="1"/>
      <c r="AG3727" s="1"/>
      <c r="AH3727" s="1"/>
      <c r="AI3727" s="1"/>
      <c r="AJ3727" s="1"/>
      <c r="AK3727" s="1"/>
      <c r="AL3727" s="1"/>
      <c r="AM3727" s="1"/>
      <c r="AN3727" s="1"/>
      <c r="AO3727" s="1"/>
      <c r="AP3727" s="1"/>
      <c r="AQ3727" s="1"/>
      <c r="AR3727" s="1"/>
      <c r="AS3727" s="1"/>
      <c r="AT3727" s="1"/>
      <c r="AU3727" s="1"/>
      <c r="AV3727" s="1"/>
      <c r="AW3727" s="1"/>
      <c r="AX3727" s="1"/>
      <c r="AY3727" s="1"/>
      <c r="AZ3727" s="1"/>
      <c r="BA3727" s="1"/>
      <c r="BB3727" s="1"/>
      <c r="BC3727" s="1"/>
      <c r="BD3727" s="1"/>
      <c r="BE3727" s="1"/>
      <c r="BF3727" s="1"/>
      <c r="BG3727" s="1"/>
      <c r="BH3727" s="1"/>
      <c r="BI3727" s="1"/>
      <c r="BJ3727" s="1"/>
      <c r="BK3727" s="1"/>
      <c r="BL3727" s="1"/>
      <c r="BM3727" s="1"/>
      <c r="BN3727" s="1"/>
      <c r="BO3727" s="1"/>
      <c r="BP3727" s="1"/>
      <c r="BQ3727" s="1"/>
      <c r="BR3727" s="1"/>
      <c r="BS3727" s="1"/>
      <c r="BT3727" s="1"/>
      <c r="BU3727" s="1"/>
      <c r="BV3727" s="1"/>
      <c r="BW3727" s="1"/>
      <c r="BX3727" s="1"/>
      <c r="BY3727" s="1"/>
      <c r="BZ3727" s="1"/>
      <c r="CA3727" s="1"/>
      <c r="CB3727" s="1"/>
      <c r="CC3727" s="1"/>
      <c r="CD3727" s="1"/>
      <c r="CE3727" s="1"/>
      <c r="CF3727" s="1"/>
      <c r="CG3727" s="1"/>
      <c r="CH3727" s="1"/>
      <c r="CI3727" s="1"/>
      <c r="CJ3727" s="1"/>
      <c r="CK3727" s="1"/>
      <c r="CL3727" s="1"/>
      <c r="CM3727" s="1"/>
      <c r="CN3727" s="1"/>
      <c r="CO3727" s="1"/>
      <c r="CP3727" s="1"/>
      <c r="CQ3727" s="1"/>
      <c r="CR3727" s="1"/>
      <c r="CS3727" s="1"/>
      <c r="CT3727" s="1"/>
      <c r="CU3727" s="1"/>
      <c r="CV3727" s="1"/>
      <c r="CW3727" s="1"/>
      <c r="CX3727" s="1"/>
      <c r="CY3727" s="1"/>
      <c r="CZ3727" s="1"/>
      <c r="DA3727" s="1"/>
      <c r="DB3727" s="1"/>
      <c r="DC3727" s="1"/>
      <c r="DD3727" s="1"/>
      <c r="DE3727" s="1"/>
      <c r="DF3727" s="1"/>
      <c r="DG3727" s="1"/>
      <c r="DH3727" s="1"/>
      <c r="DI3727" s="1"/>
      <c r="DJ3727" s="1"/>
      <c r="DK3727" s="1"/>
      <c r="DL3727" s="1"/>
      <c r="DM3727" s="1"/>
      <c r="DN3727" s="1"/>
      <c r="DO3727" s="1"/>
      <c r="DP3727" s="1"/>
      <c r="DQ3727" s="1"/>
      <c r="DR3727" s="1"/>
      <c r="DS3727" s="1"/>
      <c r="DT3727" s="1"/>
      <c r="DU3727" s="1"/>
      <c r="DV3727" s="1"/>
      <c r="DW3727" s="1"/>
      <c r="DX3727" s="1"/>
      <c r="DY3727" s="1"/>
      <c r="DZ3727" s="1"/>
      <c r="EA3727" s="1"/>
      <c r="EB3727" s="1"/>
      <c r="EC3727" s="1"/>
      <c r="ED3727" s="1"/>
      <c r="EE3727" s="1"/>
      <c r="EF3727" s="1"/>
      <c r="EG3727" s="1"/>
      <c r="EH3727" s="1"/>
      <c r="EI3727" s="1"/>
      <c r="EJ3727" s="1"/>
      <c r="EK3727" s="1"/>
      <c r="EL3727" s="1"/>
      <c r="EM3727" s="1"/>
      <c r="EN3727" s="1"/>
      <c r="EO3727" s="1"/>
      <c r="EP3727" s="1"/>
      <c r="EQ3727" s="1"/>
      <c r="ER3727" s="1"/>
      <c r="ES3727" s="1"/>
      <c r="ET3727" s="1"/>
      <c r="EU3727" s="1"/>
      <c r="EV3727" s="1"/>
      <c r="EW3727" s="1"/>
      <c r="EX3727" s="1"/>
      <c r="EY3727" s="1"/>
      <c r="EZ3727" s="1"/>
      <c r="FA3727" s="1"/>
      <c r="FB3727" s="1"/>
      <c r="FC3727" s="1"/>
      <c r="FD3727" s="1"/>
      <c r="FE3727" s="1"/>
      <c r="FF3727" s="1"/>
      <c r="FG3727" s="1"/>
      <c r="FH3727" s="1"/>
      <c r="FI3727" s="1"/>
      <c r="FJ3727" s="1"/>
      <c r="FK3727" s="1"/>
      <c r="FL3727" s="1"/>
      <c r="FM3727" s="1"/>
      <c r="FN3727" s="1"/>
      <c r="FO3727" s="1"/>
      <c r="FP3727" s="1"/>
      <c r="FQ3727" s="1"/>
      <c r="FR3727" s="1"/>
      <c r="FS3727" s="1"/>
      <c r="FT3727" s="1"/>
      <c r="FU3727" s="1"/>
      <c r="FV3727" s="1"/>
      <c r="FW3727" s="1"/>
      <c r="FX3727" s="1"/>
      <c r="FY3727" s="1"/>
      <c r="FZ3727" s="1"/>
      <c r="GA3727" s="1"/>
      <c r="GB3727" s="1"/>
      <c r="GC3727" s="1"/>
      <c r="GD3727" s="1"/>
      <c r="GE3727" s="1"/>
      <c r="GF3727" s="1"/>
      <c r="GG3727" s="1"/>
      <c r="GH3727" s="1"/>
      <c r="GI3727" s="1"/>
      <c r="GJ3727" s="1"/>
      <c r="GK3727" s="1"/>
      <c r="GL3727" s="1"/>
      <c r="GM3727" s="1"/>
      <c r="GN3727" s="1"/>
      <c r="GO3727" s="1"/>
    </row>
    <row r="3728" spans="1:197" s="40" customFormat="1" x14ac:dyDescent="0.25">
      <c r="A3728" s="41"/>
      <c r="B3728" s="4"/>
      <c r="C3728" s="41"/>
      <c r="D3728" s="42"/>
      <c r="E3728" s="42"/>
      <c r="F3728" s="42"/>
      <c r="G3728" s="1"/>
      <c r="H3728" s="1"/>
      <c r="I3728" s="1"/>
      <c r="J3728" s="1"/>
      <c r="K3728" s="1"/>
      <c r="L3728" s="1"/>
      <c r="M3728" s="2"/>
      <c r="N3728" s="1"/>
      <c r="O3728" s="1"/>
      <c r="P3728" s="1"/>
      <c r="Q3728" s="1"/>
      <c r="R3728" s="1"/>
      <c r="S3728" s="1"/>
      <c r="T3728" s="1"/>
      <c r="U3728" s="1"/>
      <c r="V3728" s="1"/>
      <c r="W3728" s="1"/>
      <c r="X3728" s="1"/>
      <c r="Y3728" s="1"/>
      <c r="Z3728" s="1"/>
      <c r="AA3728" s="1"/>
      <c r="AB3728" s="1"/>
      <c r="AC3728" s="1"/>
      <c r="AD3728" s="1"/>
      <c r="AE3728" s="1"/>
      <c r="AF3728" s="1"/>
      <c r="AG3728" s="1"/>
      <c r="AH3728" s="1"/>
      <c r="AI3728" s="1"/>
      <c r="AJ3728" s="1"/>
      <c r="AK3728" s="1"/>
      <c r="AL3728" s="1"/>
      <c r="AM3728" s="1"/>
      <c r="AN3728" s="1"/>
      <c r="AO3728" s="1"/>
      <c r="AP3728" s="1"/>
      <c r="AQ3728" s="1"/>
      <c r="AR3728" s="1"/>
      <c r="AS3728" s="1"/>
      <c r="AT3728" s="1"/>
      <c r="AU3728" s="1"/>
      <c r="AV3728" s="1"/>
      <c r="AW3728" s="1"/>
      <c r="AX3728" s="1"/>
      <c r="AY3728" s="1"/>
      <c r="AZ3728" s="1"/>
      <c r="BA3728" s="1"/>
      <c r="BB3728" s="1"/>
      <c r="BC3728" s="1"/>
      <c r="BD3728" s="1"/>
      <c r="BE3728" s="1"/>
      <c r="BF3728" s="1"/>
      <c r="BG3728" s="1"/>
      <c r="BH3728" s="1"/>
      <c r="BI3728" s="1"/>
      <c r="BJ3728" s="1"/>
      <c r="BK3728" s="1"/>
      <c r="BL3728" s="1"/>
      <c r="BM3728" s="1"/>
      <c r="BN3728" s="1"/>
      <c r="BO3728" s="1"/>
      <c r="BP3728" s="1"/>
      <c r="BQ3728" s="1"/>
      <c r="BR3728" s="1"/>
      <c r="BS3728" s="1"/>
      <c r="BT3728" s="1"/>
      <c r="BU3728" s="1"/>
      <c r="BV3728" s="1"/>
      <c r="BW3728" s="1"/>
      <c r="BX3728" s="1"/>
      <c r="BY3728" s="1"/>
      <c r="BZ3728" s="1"/>
      <c r="CA3728" s="1"/>
      <c r="CB3728" s="1"/>
      <c r="CC3728" s="1"/>
      <c r="CD3728" s="1"/>
      <c r="CE3728" s="1"/>
      <c r="CF3728" s="1"/>
      <c r="CG3728" s="1"/>
      <c r="CH3728" s="1"/>
      <c r="CI3728" s="1"/>
      <c r="CJ3728" s="1"/>
      <c r="CK3728" s="1"/>
      <c r="CL3728" s="1"/>
      <c r="CM3728" s="1"/>
      <c r="CN3728" s="1"/>
      <c r="CO3728" s="1"/>
      <c r="CP3728" s="1"/>
      <c r="CQ3728" s="1"/>
      <c r="CR3728" s="1"/>
      <c r="CS3728" s="1"/>
      <c r="CT3728" s="1"/>
      <c r="CU3728" s="1"/>
      <c r="CV3728" s="1"/>
      <c r="CW3728" s="1"/>
      <c r="CX3728" s="1"/>
      <c r="CY3728" s="1"/>
      <c r="CZ3728" s="1"/>
      <c r="DA3728" s="1"/>
      <c r="DB3728" s="1"/>
      <c r="DC3728" s="1"/>
      <c r="DD3728" s="1"/>
      <c r="DE3728" s="1"/>
      <c r="DF3728" s="1"/>
      <c r="DG3728" s="1"/>
      <c r="DH3728" s="1"/>
      <c r="DI3728" s="1"/>
      <c r="DJ3728" s="1"/>
      <c r="DK3728" s="1"/>
      <c r="DL3728" s="1"/>
      <c r="DM3728" s="1"/>
      <c r="DN3728" s="1"/>
      <c r="DO3728" s="1"/>
      <c r="DP3728" s="1"/>
      <c r="DQ3728" s="1"/>
      <c r="DR3728" s="1"/>
      <c r="DS3728" s="1"/>
      <c r="DT3728" s="1"/>
      <c r="DU3728" s="1"/>
      <c r="DV3728" s="1"/>
      <c r="DW3728" s="1"/>
      <c r="DX3728" s="1"/>
      <c r="DY3728" s="1"/>
      <c r="DZ3728" s="1"/>
      <c r="EA3728" s="1"/>
      <c r="EB3728" s="1"/>
      <c r="EC3728" s="1"/>
      <c r="ED3728" s="1"/>
      <c r="EE3728" s="1"/>
      <c r="EF3728" s="1"/>
      <c r="EG3728" s="1"/>
      <c r="EH3728" s="1"/>
      <c r="EI3728" s="1"/>
      <c r="EJ3728" s="1"/>
      <c r="EK3728" s="1"/>
      <c r="EL3728" s="1"/>
      <c r="EM3728" s="1"/>
      <c r="EN3728" s="1"/>
      <c r="EO3728" s="1"/>
      <c r="EP3728" s="1"/>
      <c r="EQ3728" s="1"/>
      <c r="ER3728" s="1"/>
      <c r="ES3728" s="1"/>
      <c r="ET3728" s="1"/>
      <c r="EU3728" s="1"/>
      <c r="EV3728" s="1"/>
      <c r="EW3728" s="1"/>
      <c r="EX3728" s="1"/>
      <c r="EY3728" s="1"/>
      <c r="EZ3728" s="1"/>
      <c r="FA3728" s="1"/>
      <c r="FB3728" s="1"/>
      <c r="FC3728" s="1"/>
      <c r="FD3728" s="1"/>
      <c r="FE3728" s="1"/>
      <c r="FF3728" s="1"/>
      <c r="FG3728" s="1"/>
      <c r="FH3728" s="1"/>
      <c r="FI3728" s="1"/>
      <c r="FJ3728" s="1"/>
      <c r="FK3728" s="1"/>
      <c r="FL3728" s="1"/>
      <c r="FM3728" s="1"/>
      <c r="FN3728" s="1"/>
      <c r="FO3728" s="1"/>
      <c r="FP3728" s="1"/>
      <c r="FQ3728" s="1"/>
      <c r="FR3728" s="1"/>
      <c r="FS3728" s="1"/>
      <c r="FT3728" s="1"/>
      <c r="FU3728" s="1"/>
      <c r="FV3728" s="1"/>
      <c r="FW3728" s="1"/>
      <c r="FX3728" s="1"/>
      <c r="FY3728" s="1"/>
      <c r="FZ3728" s="1"/>
      <c r="GA3728" s="1"/>
      <c r="GB3728" s="1"/>
      <c r="GC3728" s="1"/>
      <c r="GD3728" s="1"/>
      <c r="GE3728" s="1"/>
      <c r="GF3728" s="1"/>
      <c r="GG3728" s="1"/>
      <c r="GH3728" s="1"/>
      <c r="GI3728" s="1"/>
      <c r="GJ3728" s="1"/>
      <c r="GK3728" s="1"/>
      <c r="GL3728" s="1"/>
      <c r="GM3728" s="1"/>
      <c r="GN3728" s="1"/>
      <c r="GO3728" s="1"/>
    </row>
    <row r="3729" spans="1:197" s="40" customFormat="1" x14ac:dyDescent="0.25">
      <c r="A3729" s="41"/>
      <c r="B3729" s="4"/>
      <c r="C3729" s="41"/>
      <c r="D3729" s="42"/>
      <c r="E3729" s="42"/>
      <c r="F3729" s="42"/>
      <c r="G3729" s="1"/>
      <c r="H3729" s="1"/>
      <c r="I3729" s="1"/>
      <c r="J3729" s="1"/>
      <c r="K3729" s="1"/>
      <c r="L3729" s="1"/>
      <c r="M3729" s="2"/>
      <c r="N3729" s="1"/>
      <c r="O3729" s="1"/>
      <c r="P3729" s="1"/>
      <c r="Q3729" s="1"/>
      <c r="R3729" s="1"/>
      <c r="S3729" s="1"/>
      <c r="T3729" s="1"/>
      <c r="U3729" s="1"/>
      <c r="V3729" s="1"/>
      <c r="W3729" s="1"/>
      <c r="X3729" s="1"/>
      <c r="Y3729" s="1"/>
      <c r="Z3729" s="1"/>
      <c r="AA3729" s="1"/>
      <c r="AB3729" s="1"/>
      <c r="AC3729" s="1"/>
      <c r="AD3729" s="1"/>
      <c r="AE3729" s="1"/>
      <c r="AF3729" s="1"/>
      <c r="AG3729" s="1"/>
      <c r="AH3729" s="1"/>
      <c r="AI3729" s="1"/>
      <c r="AJ3729" s="1"/>
      <c r="AK3729" s="1"/>
      <c r="AL3729" s="1"/>
      <c r="AM3729" s="1"/>
      <c r="AN3729" s="1"/>
      <c r="AO3729" s="1"/>
      <c r="AP3729" s="1"/>
      <c r="AQ3729" s="1"/>
      <c r="AR3729" s="1"/>
      <c r="AS3729" s="1"/>
      <c r="AT3729" s="1"/>
      <c r="AU3729" s="1"/>
      <c r="AV3729" s="1"/>
      <c r="AW3729" s="1"/>
      <c r="AX3729" s="1"/>
      <c r="AY3729" s="1"/>
      <c r="AZ3729" s="1"/>
      <c r="BA3729" s="1"/>
      <c r="BB3729" s="1"/>
      <c r="BC3729" s="1"/>
      <c r="BD3729" s="1"/>
      <c r="BE3729" s="1"/>
      <c r="BF3729" s="1"/>
      <c r="BG3729" s="1"/>
      <c r="BH3729" s="1"/>
      <c r="BI3729" s="1"/>
      <c r="BJ3729" s="1"/>
      <c r="BK3729" s="1"/>
      <c r="BL3729" s="1"/>
      <c r="BM3729" s="1"/>
      <c r="BN3729" s="1"/>
      <c r="BO3729" s="1"/>
      <c r="BP3729" s="1"/>
      <c r="BQ3729" s="1"/>
      <c r="BR3729" s="1"/>
      <c r="BS3729" s="1"/>
      <c r="BT3729" s="1"/>
      <c r="BU3729" s="1"/>
      <c r="BV3729" s="1"/>
      <c r="BW3729" s="1"/>
      <c r="BX3729" s="1"/>
      <c r="BY3729" s="1"/>
      <c r="BZ3729" s="1"/>
      <c r="CA3729" s="1"/>
      <c r="CB3729" s="1"/>
      <c r="CC3729" s="1"/>
      <c r="CD3729" s="1"/>
      <c r="CE3729" s="1"/>
      <c r="CF3729" s="1"/>
      <c r="CG3729" s="1"/>
      <c r="CH3729" s="1"/>
      <c r="CI3729" s="1"/>
      <c r="CJ3729" s="1"/>
      <c r="CK3729" s="1"/>
      <c r="CL3729" s="1"/>
      <c r="CM3729" s="1"/>
      <c r="CN3729" s="1"/>
      <c r="CO3729" s="1"/>
      <c r="CP3729" s="1"/>
      <c r="CQ3729" s="1"/>
      <c r="CR3729" s="1"/>
      <c r="CS3729" s="1"/>
      <c r="CT3729" s="1"/>
      <c r="CU3729" s="1"/>
      <c r="CV3729" s="1"/>
      <c r="CW3729" s="1"/>
      <c r="CX3729" s="1"/>
      <c r="CY3729" s="1"/>
      <c r="CZ3729" s="1"/>
      <c r="DA3729" s="1"/>
      <c r="DB3729" s="1"/>
      <c r="DC3729" s="1"/>
      <c r="DD3729" s="1"/>
      <c r="DE3729" s="1"/>
      <c r="DF3729" s="1"/>
      <c r="DG3729" s="1"/>
      <c r="DH3729" s="1"/>
      <c r="DI3729" s="1"/>
      <c r="DJ3729" s="1"/>
      <c r="DK3729" s="1"/>
      <c r="DL3729" s="1"/>
      <c r="DM3729" s="1"/>
      <c r="DN3729" s="1"/>
      <c r="DO3729" s="1"/>
      <c r="DP3729" s="1"/>
      <c r="DQ3729" s="1"/>
      <c r="DR3729" s="1"/>
      <c r="DS3729" s="1"/>
      <c r="DT3729" s="1"/>
      <c r="DU3729" s="1"/>
      <c r="DV3729" s="1"/>
      <c r="DW3729" s="1"/>
      <c r="DX3729" s="1"/>
      <c r="DY3729" s="1"/>
      <c r="DZ3729" s="1"/>
      <c r="EA3729" s="1"/>
      <c r="EB3729" s="1"/>
      <c r="EC3729" s="1"/>
      <c r="ED3729" s="1"/>
      <c r="EE3729" s="1"/>
      <c r="EF3729" s="1"/>
      <c r="EG3729" s="1"/>
      <c r="EH3729" s="1"/>
      <c r="EI3729" s="1"/>
      <c r="EJ3729" s="1"/>
      <c r="EK3729" s="1"/>
      <c r="EL3729" s="1"/>
      <c r="EM3729" s="1"/>
      <c r="EN3729" s="1"/>
      <c r="EO3729" s="1"/>
      <c r="EP3729" s="1"/>
      <c r="EQ3729" s="1"/>
      <c r="ER3729" s="1"/>
      <c r="ES3729" s="1"/>
      <c r="ET3729" s="1"/>
      <c r="EU3729" s="1"/>
      <c r="EV3729" s="1"/>
      <c r="EW3729" s="1"/>
      <c r="EX3729" s="1"/>
      <c r="EY3729" s="1"/>
      <c r="EZ3729" s="1"/>
      <c r="FA3729" s="1"/>
      <c r="FB3729" s="1"/>
      <c r="FC3729" s="1"/>
      <c r="FD3729" s="1"/>
      <c r="FE3729" s="1"/>
      <c r="FF3729" s="1"/>
      <c r="FG3729" s="1"/>
      <c r="FH3729" s="1"/>
      <c r="FI3729" s="1"/>
      <c r="FJ3729" s="1"/>
      <c r="FK3729" s="1"/>
      <c r="FL3729" s="1"/>
      <c r="FM3729" s="1"/>
      <c r="FN3729" s="1"/>
      <c r="FO3729" s="1"/>
      <c r="FP3729" s="1"/>
      <c r="FQ3729" s="1"/>
      <c r="FR3729" s="1"/>
      <c r="FS3729" s="1"/>
      <c r="FT3729" s="1"/>
      <c r="FU3729" s="1"/>
      <c r="FV3729" s="1"/>
      <c r="FW3729" s="1"/>
      <c r="FX3729" s="1"/>
      <c r="FY3729" s="1"/>
      <c r="FZ3729" s="1"/>
      <c r="GA3729" s="1"/>
      <c r="GB3729" s="1"/>
      <c r="GC3729" s="1"/>
      <c r="GD3729" s="1"/>
      <c r="GE3729" s="1"/>
      <c r="GF3729" s="1"/>
      <c r="GG3729" s="1"/>
      <c r="GH3729" s="1"/>
      <c r="GI3729" s="1"/>
      <c r="GJ3729" s="1"/>
      <c r="GK3729" s="1"/>
      <c r="GL3729" s="1"/>
      <c r="GM3729" s="1"/>
      <c r="GN3729" s="1"/>
      <c r="GO3729" s="1"/>
    </row>
    <row r="3730" spans="1:197" s="40" customFormat="1" x14ac:dyDescent="0.25">
      <c r="A3730" s="41"/>
      <c r="B3730" s="4"/>
      <c r="C3730" s="41"/>
      <c r="D3730" s="42"/>
      <c r="E3730" s="42"/>
      <c r="F3730" s="42"/>
      <c r="G3730" s="1"/>
      <c r="H3730" s="1"/>
      <c r="I3730" s="1"/>
      <c r="J3730" s="1"/>
      <c r="K3730" s="1"/>
      <c r="L3730" s="1"/>
      <c r="M3730" s="2"/>
      <c r="N3730" s="1"/>
      <c r="O3730" s="1"/>
      <c r="P3730" s="1"/>
      <c r="Q3730" s="1"/>
      <c r="R3730" s="1"/>
      <c r="S3730" s="1"/>
      <c r="T3730" s="1"/>
      <c r="U3730" s="1"/>
      <c r="V3730" s="1"/>
      <c r="W3730" s="1"/>
      <c r="X3730" s="1"/>
      <c r="Y3730" s="1"/>
      <c r="Z3730" s="1"/>
      <c r="AA3730" s="1"/>
      <c r="AB3730" s="1"/>
      <c r="AC3730" s="1"/>
      <c r="AD3730" s="1"/>
      <c r="AE3730" s="1"/>
      <c r="AF3730" s="1"/>
      <c r="AG3730" s="1"/>
      <c r="AH3730" s="1"/>
      <c r="AI3730" s="1"/>
      <c r="AJ3730" s="1"/>
      <c r="AK3730" s="1"/>
      <c r="AL3730" s="1"/>
      <c r="AM3730" s="1"/>
      <c r="AN3730" s="1"/>
      <c r="AO3730" s="1"/>
      <c r="AP3730" s="1"/>
      <c r="AQ3730" s="1"/>
      <c r="AR3730" s="1"/>
      <c r="AS3730" s="1"/>
      <c r="AT3730" s="1"/>
      <c r="AU3730" s="1"/>
      <c r="AV3730" s="1"/>
      <c r="AW3730" s="1"/>
      <c r="AX3730" s="1"/>
      <c r="AY3730" s="1"/>
      <c r="AZ3730" s="1"/>
      <c r="BA3730" s="1"/>
      <c r="BB3730" s="1"/>
      <c r="BC3730" s="1"/>
      <c r="BD3730" s="1"/>
      <c r="BE3730" s="1"/>
      <c r="BF3730" s="1"/>
      <c r="BG3730" s="1"/>
      <c r="BH3730" s="1"/>
      <c r="BI3730" s="1"/>
      <c r="BJ3730" s="1"/>
      <c r="BK3730" s="1"/>
      <c r="BL3730" s="1"/>
      <c r="BM3730" s="1"/>
      <c r="BN3730" s="1"/>
      <c r="BO3730" s="1"/>
      <c r="BP3730" s="1"/>
      <c r="BQ3730" s="1"/>
      <c r="BR3730" s="1"/>
      <c r="BS3730" s="1"/>
      <c r="BT3730" s="1"/>
      <c r="BU3730" s="1"/>
      <c r="BV3730" s="1"/>
      <c r="BW3730" s="1"/>
      <c r="BX3730" s="1"/>
      <c r="BY3730" s="1"/>
      <c r="BZ3730" s="1"/>
      <c r="CA3730" s="1"/>
      <c r="CB3730" s="1"/>
      <c r="CC3730" s="1"/>
      <c r="CD3730" s="1"/>
      <c r="CE3730" s="1"/>
      <c r="CF3730" s="1"/>
      <c r="CG3730" s="1"/>
      <c r="CH3730" s="1"/>
      <c r="CI3730" s="1"/>
      <c r="CJ3730" s="1"/>
      <c r="CK3730" s="1"/>
      <c r="CL3730" s="1"/>
      <c r="CM3730" s="1"/>
      <c r="CN3730" s="1"/>
      <c r="CO3730" s="1"/>
      <c r="CP3730" s="1"/>
      <c r="CQ3730" s="1"/>
      <c r="CR3730" s="1"/>
      <c r="CS3730" s="1"/>
      <c r="CT3730" s="1"/>
      <c r="CU3730" s="1"/>
      <c r="CV3730" s="1"/>
      <c r="CW3730" s="1"/>
      <c r="CX3730" s="1"/>
      <c r="CY3730" s="1"/>
      <c r="CZ3730" s="1"/>
      <c r="DA3730" s="1"/>
      <c r="DB3730" s="1"/>
      <c r="DC3730" s="1"/>
      <c r="DD3730" s="1"/>
      <c r="DE3730" s="1"/>
      <c r="DF3730" s="1"/>
      <c r="DG3730" s="1"/>
      <c r="DH3730" s="1"/>
      <c r="DI3730" s="1"/>
      <c r="DJ3730" s="1"/>
      <c r="DK3730" s="1"/>
      <c r="DL3730" s="1"/>
      <c r="DM3730" s="1"/>
      <c r="DN3730" s="1"/>
      <c r="DO3730" s="1"/>
      <c r="DP3730" s="1"/>
      <c r="DQ3730" s="1"/>
      <c r="DR3730" s="1"/>
      <c r="DS3730" s="1"/>
      <c r="DT3730" s="1"/>
      <c r="DU3730" s="1"/>
      <c r="DV3730" s="1"/>
      <c r="DW3730" s="1"/>
      <c r="DX3730" s="1"/>
      <c r="DY3730" s="1"/>
      <c r="DZ3730" s="1"/>
      <c r="EA3730" s="1"/>
      <c r="EB3730" s="1"/>
      <c r="EC3730" s="1"/>
      <c r="ED3730" s="1"/>
      <c r="EE3730" s="1"/>
      <c r="EF3730" s="1"/>
      <c r="EG3730" s="1"/>
      <c r="EH3730" s="1"/>
      <c r="EI3730" s="1"/>
      <c r="EJ3730" s="1"/>
      <c r="EK3730" s="1"/>
      <c r="EL3730" s="1"/>
      <c r="EM3730" s="1"/>
      <c r="EN3730" s="1"/>
      <c r="EO3730" s="1"/>
      <c r="EP3730" s="1"/>
      <c r="EQ3730" s="1"/>
      <c r="ER3730" s="1"/>
      <c r="ES3730" s="1"/>
      <c r="ET3730" s="1"/>
      <c r="EU3730" s="1"/>
      <c r="EV3730" s="1"/>
      <c r="EW3730" s="1"/>
      <c r="EX3730" s="1"/>
      <c r="EY3730" s="1"/>
      <c r="EZ3730" s="1"/>
      <c r="FA3730" s="1"/>
      <c r="FB3730" s="1"/>
      <c r="FC3730" s="1"/>
      <c r="FD3730" s="1"/>
      <c r="FE3730" s="1"/>
      <c r="FF3730" s="1"/>
      <c r="FG3730" s="1"/>
      <c r="FH3730" s="1"/>
      <c r="FI3730" s="1"/>
      <c r="FJ3730" s="1"/>
      <c r="FK3730" s="1"/>
      <c r="FL3730" s="1"/>
      <c r="FM3730" s="1"/>
      <c r="FN3730" s="1"/>
      <c r="FO3730" s="1"/>
      <c r="FP3730" s="1"/>
      <c r="FQ3730" s="1"/>
      <c r="FR3730" s="1"/>
      <c r="FS3730" s="1"/>
      <c r="FT3730" s="1"/>
      <c r="FU3730" s="1"/>
      <c r="FV3730" s="1"/>
      <c r="FW3730" s="1"/>
      <c r="FX3730" s="1"/>
      <c r="FY3730" s="1"/>
      <c r="FZ3730" s="1"/>
      <c r="GA3730" s="1"/>
      <c r="GB3730" s="1"/>
      <c r="GC3730" s="1"/>
      <c r="GD3730" s="1"/>
      <c r="GE3730" s="1"/>
      <c r="GF3730" s="1"/>
      <c r="GG3730" s="1"/>
      <c r="GH3730" s="1"/>
      <c r="GI3730" s="1"/>
      <c r="GJ3730" s="1"/>
      <c r="GK3730" s="1"/>
      <c r="GL3730" s="1"/>
      <c r="GM3730" s="1"/>
      <c r="GN3730" s="1"/>
      <c r="GO3730" s="1"/>
    </row>
    <row r="3731" spans="1:197" s="40" customFormat="1" x14ac:dyDescent="0.25">
      <c r="A3731" s="41"/>
      <c r="B3731" s="4"/>
      <c r="C3731" s="41"/>
      <c r="D3731" s="42"/>
      <c r="E3731" s="42"/>
      <c r="F3731" s="42"/>
      <c r="G3731" s="1"/>
      <c r="H3731" s="1"/>
      <c r="I3731" s="1"/>
      <c r="J3731" s="1"/>
      <c r="K3731" s="1"/>
      <c r="L3731" s="1"/>
      <c r="M3731" s="2"/>
      <c r="N3731" s="1"/>
      <c r="O3731" s="1"/>
      <c r="P3731" s="1"/>
      <c r="Q3731" s="1"/>
      <c r="R3731" s="1"/>
      <c r="S3731" s="1"/>
      <c r="T3731" s="1"/>
      <c r="U3731" s="1"/>
      <c r="V3731" s="1"/>
      <c r="W3731" s="1"/>
      <c r="X3731" s="1"/>
      <c r="Y3731" s="1"/>
      <c r="Z3731" s="1"/>
      <c r="AA3731" s="1"/>
      <c r="AB3731" s="1"/>
      <c r="AC3731" s="1"/>
      <c r="AD3731" s="1"/>
      <c r="AE3731" s="1"/>
      <c r="AF3731" s="1"/>
      <c r="AG3731" s="1"/>
      <c r="AH3731" s="1"/>
      <c r="AI3731" s="1"/>
      <c r="AJ3731" s="1"/>
      <c r="AK3731" s="1"/>
      <c r="AL3731" s="1"/>
      <c r="AM3731" s="1"/>
      <c r="AN3731" s="1"/>
      <c r="AO3731" s="1"/>
      <c r="AP3731" s="1"/>
      <c r="AQ3731" s="1"/>
      <c r="AR3731" s="1"/>
      <c r="AS3731" s="1"/>
      <c r="AT3731" s="1"/>
      <c r="AU3731" s="1"/>
      <c r="AV3731" s="1"/>
      <c r="AW3731" s="1"/>
      <c r="AX3731" s="1"/>
      <c r="AY3731" s="1"/>
      <c r="AZ3731" s="1"/>
      <c r="BA3731" s="1"/>
      <c r="BB3731" s="1"/>
      <c r="BC3731" s="1"/>
      <c r="BD3731" s="1"/>
      <c r="BE3731" s="1"/>
      <c r="BF3731" s="1"/>
      <c r="BG3731" s="1"/>
      <c r="BH3731" s="1"/>
      <c r="BI3731" s="1"/>
      <c r="BJ3731" s="1"/>
      <c r="BK3731" s="1"/>
      <c r="BL3731" s="1"/>
      <c r="BM3731" s="1"/>
      <c r="BN3731" s="1"/>
      <c r="BO3731" s="1"/>
      <c r="BP3731" s="1"/>
      <c r="BQ3731" s="1"/>
      <c r="BR3731" s="1"/>
      <c r="BS3731" s="1"/>
      <c r="BT3731" s="1"/>
      <c r="BU3731" s="1"/>
      <c r="BV3731" s="1"/>
      <c r="BW3731" s="1"/>
      <c r="BX3731" s="1"/>
      <c r="BY3731" s="1"/>
      <c r="BZ3731" s="1"/>
      <c r="CA3731" s="1"/>
      <c r="CB3731" s="1"/>
      <c r="CC3731" s="1"/>
      <c r="CD3731" s="1"/>
      <c r="CE3731" s="1"/>
      <c r="CF3731" s="1"/>
      <c r="CG3731" s="1"/>
      <c r="CH3731" s="1"/>
      <c r="CI3731" s="1"/>
      <c r="CJ3731" s="1"/>
      <c r="CK3731" s="1"/>
      <c r="CL3731" s="1"/>
      <c r="CM3731" s="1"/>
      <c r="CN3731" s="1"/>
      <c r="CO3731" s="1"/>
      <c r="CP3731" s="1"/>
      <c r="CQ3731" s="1"/>
      <c r="CR3731" s="1"/>
      <c r="CS3731" s="1"/>
      <c r="CT3731" s="1"/>
      <c r="CU3731" s="1"/>
      <c r="CV3731" s="1"/>
      <c r="CW3731" s="1"/>
      <c r="CX3731" s="1"/>
      <c r="CY3731" s="1"/>
      <c r="CZ3731" s="1"/>
      <c r="DA3731" s="1"/>
      <c r="DB3731" s="1"/>
      <c r="DC3731" s="1"/>
      <c r="DD3731" s="1"/>
      <c r="DE3731" s="1"/>
      <c r="DF3731" s="1"/>
      <c r="DG3731" s="1"/>
      <c r="DH3731" s="1"/>
      <c r="DI3731" s="1"/>
      <c r="DJ3731" s="1"/>
      <c r="DK3731" s="1"/>
      <c r="DL3731" s="1"/>
      <c r="DM3731" s="1"/>
      <c r="DN3731" s="1"/>
      <c r="DO3731" s="1"/>
      <c r="DP3731" s="1"/>
      <c r="DQ3731" s="1"/>
      <c r="DR3731" s="1"/>
      <c r="DS3731" s="1"/>
      <c r="DT3731" s="1"/>
      <c r="DU3731" s="1"/>
      <c r="DV3731" s="1"/>
      <c r="DW3731" s="1"/>
      <c r="DX3731" s="1"/>
      <c r="DY3731" s="1"/>
      <c r="DZ3731" s="1"/>
      <c r="EA3731" s="1"/>
      <c r="EB3731" s="1"/>
      <c r="EC3731" s="1"/>
      <c r="ED3731" s="1"/>
      <c r="EE3731" s="1"/>
      <c r="EF3731" s="1"/>
      <c r="EG3731" s="1"/>
      <c r="EH3731" s="1"/>
      <c r="EI3731" s="1"/>
      <c r="EJ3731" s="1"/>
      <c r="EK3731" s="1"/>
      <c r="EL3731" s="1"/>
      <c r="EM3731" s="1"/>
      <c r="EN3731" s="1"/>
      <c r="EO3731" s="1"/>
      <c r="EP3731" s="1"/>
      <c r="EQ3731" s="1"/>
      <c r="ER3731" s="1"/>
      <c r="ES3731" s="1"/>
      <c r="ET3731" s="1"/>
      <c r="EU3731" s="1"/>
      <c r="EV3731" s="1"/>
      <c r="EW3731" s="1"/>
      <c r="EX3731" s="1"/>
      <c r="EY3731" s="1"/>
      <c r="EZ3731" s="1"/>
      <c r="FA3731" s="1"/>
      <c r="FB3731" s="1"/>
      <c r="FC3731" s="1"/>
      <c r="FD3731" s="1"/>
      <c r="FE3731" s="1"/>
      <c r="FF3731" s="1"/>
      <c r="FG3731" s="1"/>
      <c r="FH3731" s="1"/>
      <c r="FI3731" s="1"/>
      <c r="FJ3731" s="1"/>
      <c r="FK3731" s="1"/>
      <c r="FL3731" s="1"/>
      <c r="FM3731" s="1"/>
      <c r="FN3731" s="1"/>
      <c r="FO3731" s="1"/>
      <c r="FP3731" s="1"/>
      <c r="FQ3731" s="1"/>
      <c r="FR3731" s="1"/>
      <c r="FS3731" s="1"/>
      <c r="FT3731" s="1"/>
      <c r="FU3731" s="1"/>
      <c r="FV3731" s="1"/>
      <c r="FW3731" s="1"/>
      <c r="FX3731" s="1"/>
      <c r="FY3731" s="1"/>
      <c r="FZ3731" s="1"/>
      <c r="GA3731" s="1"/>
      <c r="GB3731" s="1"/>
      <c r="GC3731" s="1"/>
      <c r="GD3731" s="1"/>
      <c r="GE3731" s="1"/>
      <c r="GF3731" s="1"/>
      <c r="GG3731" s="1"/>
      <c r="GH3731" s="1"/>
      <c r="GI3731" s="1"/>
      <c r="GJ3731" s="1"/>
      <c r="GK3731" s="1"/>
      <c r="GL3731" s="1"/>
      <c r="GM3731" s="1"/>
      <c r="GN3731" s="1"/>
      <c r="GO3731" s="1"/>
    </row>
    <row r="3732" spans="1:197" s="40" customFormat="1" x14ac:dyDescent="0.25">
      <c r="A3732" s="41"/>
      <c r="B3732" s="4"/>
      <c r="C3732" s="41"/>
      <c r="D3732" s="42"/>
      <c r="E3732" s="42"/>
      <c r="F3732" s="42"/>
      <c r="G3732" s="1"/>
      <c r="H3732" s="1"/>
      <c r="I3732" s="1"/>
      <c r="J3732" s="1"/>
      <c r="K3732" s="1"/>
      <c r="L3732" s="1"/>
      <c r="M3732" s="2"/>
      <c r="N3732" s="1"/>
      <c r="O3732" s="1"/>
      <c r="P3732" s="1"/>
      <c r="Q3732" s="1"/>
      <c r="R3732" s="1"/>
      <c r="S3732" s="1"/>
      <c r="T3732" s="1"/>
      <c r="U3732" s="1"/>
      <c r="V3732" s="1"/>
      <c r="W3732" s="1"/>
      <c r="X3732" s="1"/>
      <c r="Y3732" s="1"/>
      <c r="Z3732" s="1"/>
      <c r="AA3732" s="1"/>
      <c r="AB3732" s="1"/>
      <c r="AC3732" s="1"/>
      <c r="AD3732" s="1"/>
      <c r="AE3732" s="1"/>
      <c r="AF3732" s="1"/>
      <c r="AG3732" s="1"/>
      <c r="AH3732" s="1"/>
      <c r="AI3732" s="1"/>
      <c r="AJ3732" s="1"/>
      <c r="AK3732" s="1"/>
      <c r="AL3732" s="1"/>
      <c r="AM3732" s="1"/>
      <c r="AN3732" s="1"/>
      <c r="AO3732" s="1"/>
      <c r="AP3732" s="1"/>
      <c r="AQ3732" s="1"/>
      <c r="AR3732" s="1"/>
      <c r="AS3732" s="1"/>
      <c r="AT3732" s="1"/>
      <c r="AU3732" s="1"/>
      <c r="AV3732" s="1"/>
      <c r="AW3732" s="1"/>
      <c r="AX3732" s="1"/>
      <c r="AY3732" s="1"/>
      <c r="AZ3732" s="1"/>
      <c r="BA3732" s="1"/>
      <c r="BB3732" s="1"/>
      <c r="BC3732" s="1"/>
      <c r="BD3732" s="1"/>
      <c r="BE3732" s="1"/>
      <c r="BF3732" s="1"/>
      <c r="BG3732" s="1"/>
      <c r="BH3732" s="1"/>
      <c r="BI3732" s="1"/>
      <c r="BJ3732" s="1"/>
      <c r="BK3732" s="1"/>
      <c r="BL3732" s="1"/>
      <c r="BM3732" s="1"/>
      <c r="BN3732" s="1"/>
      <c r="BO3732" s="1"/>
      <c r="BP3732" s="1"/>
      <c r="BQ3732" s="1"/>
      <c r="BR3732" s="1"/>
      <c r="BS3732" s="1"/>
      <c r="BT3732" s="1"/>
      <c r="BU3732" s="1"/>
      <c r="BV3732" s="1"/>
      <c r="BW3732" s="1"/>
      <c r="BX3732" s="1"/>
      <c r="BY3732" s="1"/>
      <c r="BZ3732" s="1"/>
      <c r="CA3732" s="1"/>
      <c r="CB3732" s="1"/>
      <c r="CC3732" s="1"/>
      <c r="CD3732" s="1"/>
      <c r="CE3732" s="1"/>
      <c r="CF3732" s="1"/>
      <c r="CG3732" s="1"/>
      <c r="CH3732" s="1"/>
      <c r="CI3732" s="1"/>
      <c r="CJ3732" s="1"/>
      <c r="CK3732" s="1"/>
      <c r="CL3732" s="1"/>
      <c r="CM3732" s="1"/>
      <c r="CN3732" s="1"/>
      <c r="CO3732" s="1"/>
      <c r="CP3732" s="1"/>
      <c r="CQ3732" s="1"/>
      <c r="CR3732" s="1"/>
      <c r="CS3732" s="1"/>
      <c r="CT3732" s="1"/>
      <c r="CU3732" s="1"/>
      <c r="CV3732" s="1"/>
      <c r="CW3732" s="1"/>
      <c r="CX3732" s="1"/>
      <c r="CY3732" s="1"/>
      <c r="CZ3732" s="1"/>
      <c r="DA3732" s="1"/>
      <c r="DB3732" s="1"/>
      <c r="DC3732" s="1"/>
      <c r="DD3732" s="1"/>
      <c r="DE3732" s="1"/>
      <c r="DF3732" s="1"/>
      <c r="DG3732" s="1"/>
      <c r="DH3732" s="1"/>
      <c r="DI3732" s="1"/>
      <c r="DJ3732" s="1"/>
      <c r="DK3732" s="1"/>
      <c r="DL3732" s="1"/>
      <c r="DM3732" s="1"/>
      <c r="DN3732" s="1"/>
      <c r="DO3732" s="1"/>
      <c r="DP3732" s="1"/>
      <c r="DQ3732" s="1"/>
      <c r="DR3732" s="1"/>
      <c r="DS3732" s="1"/>
      <c r="DT3732" s="1"/>
      <c r="DU3732" s="1"/>
      <c r="DV3732" s="1"/>
      <c r="DW3732" s="1"/>
      <c r="DX3732" s="1"/>
      <c r="DY3732" s="1"/>
      <c r="DZ3732" s="1"/>
      <c r="EA3732" s="1"/>
      <c r="EB3732" s="1"/>
      <c r="EC3732" s="1"/>
      <c r="ED3732" s="1"/>
      <c r="EE3732" s="1"/>
      <c r="EF3732" s="1"/>
      <c r="EG3732" s="1"/>
      <c r="EH3732" s="1"/>
      <c r="EI3732" s="1"/>
      <c r="EJ3732" s="1"/>
      <c r="EK3732" s="1"/>
      <c r="EL3732" s="1"/>
      <c r="EM3732" s="1"/>
      <c r="EN3732" s="1"/>
      <c r="EO3732" s="1"/>
      <c r="EP3732" s="1"/>
      <c r="EQ3732" s="1"/>
      <c r="ER3732" s="1"/>
      <c r="ES3732" s="1"/>
      <c r="ET3732" s="1"/>
      <c r="EU3732" s="1"/>
      <c r="EV3732" s="1"/>
      <c r="EW3732" s="1"/>
      <c r="EX3732" s="1"/>
      <c r="EY3732" s="1"/>
      <c r="EZ3732" s="1"/>
      <c r="FA3732" s="1"/>
      <c r="FB3732" s="1"/>
      <c r="FC3732" s="1"/>
      <c r="FD3732" s="1"/>
      <c r="FE3732" s="1"/>
      <c r="FF3732" s="1"/>
      <c r="FG3732" s="1"/>
      <c r="FH3732" s="1"/>
      <c r="FI3732" s="1"/>
      <c r="FJ3732" s="1"/>
      <c r="FK3732" s="1"/>
      <c r="FL3732" s="1"/>
      <c r="FM3732" s="1"/>
      <c r="FN3732" s="1"/>
      <c r="FO3732" s="1"/>
      <c r="FP3732" s="1"/>
      <c r="FQ3732" s="1"/>
      <c r="FR3732" s="1"/>
      <c r="FS3732" s="1"/>
      <c r="FT3732" s="1"/>
      <c r="FU3732" s="1"/>
      <c r="FV3732" s="1"/>
      <c r="FW3732" s="1"/>
      <c r="FX3732" s="1"/>
      <c r="FY3732" s="1"/>
      <c r="FZ3732" s="1"/>
      <c r="GA3732" s="1"/>
      <c r="GB3732" s="1"/>
      <c r="GC3732" s="1"/>
      <c r="GD3732" s="1"/>
      <c r="GE3732" s="1"/>
      <c r="GF3732" s="1"/>
      <c r="GG3732" s="1"/>
      <c r="GH3732" s="1"/>
      <c r="GI3732" s="1"/>
      <c r="GJ3732" s="1"/>
      <c r="GK3732" s="1"/>
      <c r="GL3732" s="1"/>
      <c r="GM3732" s="1"/>
      <c r="GN3732" s="1"/>
      <c r="GO3732" s="1"/>
    </row>
    <row r="3733" spans="1:197" s="40" customFormat="1" x14ac:dyDescent="0.25">
      <c r="A3733" s="41"/>
      <c r="B3733" s="4"/>
      <c r="C3733" s="41"/>
      <c r="D3733" s="42"/>
      <c r="E3733" s="42"/>
      <c r="F3733" s="42"/>
      <c r="G3733" s="1"/>
      <c r="H3733" s="1"/>
      <c r="I3733" s="1"/>
      <c r="J3733" s="1"/>
      <c r="K3733" s="1"/>
      <c r="L3733" s="1"/>
      <c r="M3733" s="2"/>
      <c r="N3733" s="1"/>
      <c r="O3733" s="1"/>
      <c r="P3733" s="1"/>
      <c r="Q3733" s="1"/>
      <c r="R3733" s="1"/>
      <c r="S3733" s="1"/>
      <c r="T3733" s="1"/>
      <c r="U3733" s="1"/>
      <c r="V3733" s="1"/>
      <c r="W3733" s="1"/>
      <c r="X3733" s="1"/>
      <c r="Y3733" s="1"/>
      <c r="Z3733" s="1"/>
      <c r="AA3733" s="1"/>
      <c r="AB3733" s="1"/>
      <c r="AC3733" s="1"/>
      <c r="AD3733" s="1"/>
      <c r="AE3733" s="1"/>
      <c r="AF3733" s="1"/>
      <c r="AG3733" s="1"/>
      <c r="AH3733" s="1"/>
      <c r="AI3733" s="1"/>
      <c r="AJ3733" s="1"/>
      <c r="AK3733" s="1"/>
      <c r="AL3733" s="1"/>
      <c r="AM3733" s="1"/>
      <c r="AN3733" s="1"/>
      <c r="AO3733" s="1"/>
      <c r="AP3733" s="1"/>
      <c r="AQ3733" s="1"/>
      <c r="AR3733" s="1"/>
      <c r="AS3733" s="1"/>
      <c r="AT3733" s="1"/>
      <c r="AU3733" s="1"/>
      <c r="AV3733" s="1"/>
      <c r="AW3733" s="1"/>
      <c r="AX3733" s="1"/>
      <c r="AY3733" s="1"/>
      <c r="AZ3733" s="1"/>
      <c r="BA3733" s="1"/>
      <c r="BB3733" s="1"/>
      <c r="BC3733" s="1"/>
      <c r="BD3733" s="1"/>
      <c r="BE3733" s="1"/>
      <c r="BF3733" s="1"/>
      <c r="BG3733" s="1"/>
      <c r="BH3733" s="1"/>
      <c r="BI3733" s="1"/>
      <c r="BJ3733" s="1"/>
      <c r="BK3733" s="1"/>
      <c r="BL3733" s="1"/>
      <c r="BM3733" s="1"/>
      <c r="BN3733" s="1"/>
      <c r="BO3733" s="1"/>
      <c r="BP3733" s="1"/>
      <c r="BQ3733" s="1"/>
      <c r="BR3733" s="1"/>
      <c r="BS3733" s="1"/>
      <c r="BT3733" s="1"/>
      <c r="BU3733" s="1"/>
      <c r="BV3733" s="1"/>
      <c r="BW3733" s="1"/>
      <c r="BX3733" s="1"/>
      <c r="BY3733" s="1"/>
      <c r="BZ3733" s="1"/>
      <c r="CA3733" s="1"/>
      <c r="CB3733" s="1"/>
      <c r="CC3733" s="1"/>
      <c r="CD3733" s="1"/>
      <c r="CE3733" s="1"/>
      <c r="CF3733" s="1"/>
      <c r="CG3733" s="1"/>
      <c r="CH3733" s="1"/>
      <c r="CI3733" s="1"/>
      <c r="CJ3733" s="1"/>
      <c r="CK3733" s="1"/>
      <c r="CL3733" s="1"/>
      <c r="CM3733" s="1"/>
      <c r="CN3733" s="1"/>
      <c r="CO3733" s="1"/>
      <c r="CP3733" s="1"/>
      <c r="CQ3733" s="1"/>
      <c r="CR3733" s="1"/>
      <c r="CS3733" s="1"/>
      <c r="CT3733" s="1"/>
      <c r="CU3733" s="1"/>
      <c r="CV3733" s="1"/>
      <c r="CW3733" s="1"/>
      <c r="CX3733" s="1"/>
      <c r="CY3733" s="1"/>
      <c r="CZ3733" s="1"/>
      <c r="DA3733" s="1"/>
      <c r="DB3733" s="1"/>
      <c r="DC3733" s="1"/>
      <c r="DD3733" s="1"/>
      <c r="DE3733" s="1"/>
      <c r="DF3733" s="1"/>
      <c r="DG3733" s="1"/>
      <c r="DH3733" s="1"/>
      <c r="DI3733" s="1"/>
      <c r="DJ3733" s="1"/>
      <c r="DK3733" s="1"/>
      <c r="DL3733" s="1"/>
      <c r="DM3733" s="1"/>
      <c r="DN3733" s="1"/>
      <c r="DO3733" s="1"/>
      <c r="DP3733" s="1"/>
      <c r="DQ3733" s="1"/>
      <c r="DR3733" s="1"/>
      <c r="DS3733" s="1"/>
      <c r="DT3733" s="1"/>
      <c r="DU3733" s="1"/>
      <c r="DV3733" s="1"/>
      <c r="DW3733" s="1"/>
      <c r="DX3733" s="1"/>
      <c r="DY3733" s="1"/>
      <c r="DZ3733" s="1"/>
      <c r="EA3733" s="1"/>
      <c r="EB3733" s="1"/>
      <c r="EC3733" s="1"/>
      <c r="ED3733" s="1"/>
      <c r="EE3733" s="1"/>
      <c r="EF3733" s="1"/>
      <c r="EG3733" s="1"/>
      <c r="EH3733" s="1"/>
      <c r="EI3733" s="1"/>
      <c r="EJ3733" s="1"/>
      <c r="EK3733" s="1"/>
      <c r="EL3733" s="1"/>
      <c r="EM3733" s="1"/>
      <c r="EN3733" s="1"/>
      <c r="EO3733" s="1"/>
      <c r="EP3733" s="1"/>
      <c r="EQ3733" s="1"/>
      <c r="ER3733" s="1"/>
      <c r="ES3733" s="1"/>
      <c r="ET3733" s="1"/>
      <c r="EU3733" s="1"/>
      <c r="EV3733" s="1"/>
      <c r="EW3733" s="1"/>
      <c r="EX3733" s="1"/>
      <c r="EY3733" s="1"/>
      <c r="EZ3733" s="1"/>
      <c r="FA3733" s="1"/>
      <c r="FB3733" s="1"/>
      <c r="FC3733" s="1"/>
      <c r="FD3733" s="1"/>
      <c r="FE3733" s="1"/>
      <c r="FF3733" s="1"/>
      <c r="FG3733" s="1"/>
      <c r="FH3733" s="1"/>
      <c r="FI3733" s="1"/>
      <c r="FJ3733" s="1"/>
      <c r="FK3733" s="1"/>
      <c r="FL3733" s="1"/>
      <c r="FM3733" s="1"/>
      <c r="FN3733" s="1"/>
      <c r="FO3733" s="1"/>
      <c r="FP3733" s="1"/>
      <c r="FQ3733" s="1"/>
      <c r="FR3733" s="1"/>
      <c r="FS3733" s="1"/>
      <c r="FT3733" s="1"/>
      <c r="FU3733" s="1"/>
      <c r="FV3733" s="1"/>
      <c r="FW3733" s="1"/>
      <c r="FX3733" s="1"/>
      <c r="FY3733" s="1"/>
      <c r="FZ3733" s="1"/>
      <c r="GA3733" s="1"/>
      <c r="GB3733" s="1"/>
      <c r="GC3733" s="1"/>
      <c r="GD3733" s="1"/>
      <c r="GE3733" s="1"/>
      <c r="GF3733" s="1"/>
      <c r="GG3733" s="1"/>
      <c r="GH3733" s="1"/>
      <c r="GI3733" s="1"/>
      <c r="GJ3733" s="1"/>
      <c r="GK3733" s="1"/>
      <c r="GL3733" s="1"/>
      <c r="GM3733" s="1"/>
      <c r="GN3733" s="1"/>
      <c r="GO3733" s="1"/>
    </row>
    <row r="3734" spans="1:197" s="40" customFormat="1" x14ac:dyDescent="0.25">
      <c r="A3734" s="41"/>
      <c r="B3734" s="4"/>
      <c r="C3734" s="41"/>
      <c r="D3734" s="42"/>
      <c r="E3734" s="42"/>
      <c r="F3734" s="42"/>
      <c r="G3734" s="1"/>
      <c r="H3734" s="1"/>
      <c r="I3734" s="1"/>
      <c r="J3734" s="1"/>
      <c r="K3734" s="1"/>
      <c r="L3734" s="1"/>
      <c r="M3734" s="2"/>
      <c r="N3734" s="1"/>
      <c r="O3734" s="1"/>
      <c r="P3734" s="1"/>
      <c r="Q3734" s="1"/>
      <c r="R3734" s="1"/>
      <c r="S3734" s="1"/>
      <c r="T3734" s="1"/>
      <c r="U3734" s="1"/>
      <c r="V3734" s="1"/>
      <c r="W3734" s="1"/>
      <c r="X3734" s="1"/>
      <c r="Y3734" s="1"/>
      <c r="Z3734" s="1"/>
      <c r="AA3734" s="1"/>
      <c r="AB3734" s="1"/>
      <c r="AC3734" s="1"/>
      <c r="AD3734" s="1"/>
      <c r="AE3734" s="1"/>
      <c r="AF3734" s="1"/>
      <c r="AG3734" s="1"/>
      <c r="AH3734" s="1"/>
      <c r="AI3734" s="1"/>
      <c r="AJ3734" s="1"/>
      <c r="AK3734" s="1"/>
      <c r="AL3734" s="1"/>
      <c r="AM3734" s="1"/>
      <c r="AN3734" s="1"/>
      <c r="AO3734" s="1"/>
      <c r="AP3734" s="1"/>
      <c r="AQ3734" s="1"/>
      <c r="AR3734" s="1"/>
      <c r="AS3734" s="1"/>
      <c r="AT3734" s="1"/>
      <c r="AU3734" s="1"/>
      <c r="AV3734" s="1"/>
      <c r="AW3734" s="1"/>
      <c r="AX3734" s="1"/>
      <c r="AY3734" s="1"/>
      <c r="AZ3734" s="1"/>
      <c r="BA3734" s="1"/>
      <c r="BB3734" s="1"/>
      <c r="BC3734" s="1"/>
      <c r="BD3734" s="1"/>
      <c r="BE3734" s="1"/>
      <c r="BF3734" s="1"/>
      <c r="BG3734" s="1"/>
      <c r="BH3734" s="1"/>
      <c r="BI3734" s="1"/>
      <c r="BJ3734" s="1"/>
      <c r="BK3734" s="1"/>
      <c r="BL3734" s="1"/>
      <c r="BM3734" s="1"/>
      <c r="BN3734" s="1"/>
      <c r="BO3734" s="1"/>
      <c r="BP3734" s="1"/>
      <c r="BQ3734" s="1"/>
      <c r="BR3734" s="1"/>
      <c r="BS3734" s="1"/>
      <c r="BT3734" s="1"/>
      <c r="BU3734" s="1"/>
      <c r="BV3734" s="1"/>
      <c r="BW3734" s="1"/>
      <c r="BX3734" s="1"/>
      <c r="BY3734" s="1"/>
      <c r="BZ3734" s="1"/>
      <c r="CA3734" s="1"/>
      <c r="CB3734" s="1"/>
      <c r="CC3734" s="1"/>
      <c r="CD3734" s="1"/>
      <c r="CE3734" s="1"/>
      <c r="CF3734" s="1"/>
      <c r="CG3734" s="1"/>
      <c r="CH3734" s="1"/>
      <c r="CI3734" s="1"/>
      <c r="CJ3734" s="1"/>
      <c r="CK3734" s="1"/>
      <c r="CL3734" s="1"/>
      <c r="CM3734" s="1"/>
      <c r="CN3734" s="1"/>
      <c r="CO3734" s="1"/>
      <c r="CP3734" s="1"/>
      <c r="CQ3734" s="1"/>
      <c r="CR3734" s="1"/>
      <c r="CS3734" s="1"/>
      <c r="CT3734" s="1"/>
      <c r="CU3734" s="1"/>
      <c r="CV3734" s="1"/>
      <c r="CW3734" s="1"/>
      <c r="CX3734" s="1"/>
      <c r="CY3734" s="1"/>
      <c r="CZ3734" s="1"/>
      <c r="DA3734" s="1"/>
      <c r="DB3734" s="1"/>
      <c r="DC3734" s="1"/>
      <c r="DD3734" s="1"/>
      <c r="DE3734" s="1"/>
      <c r="DF3734" s="1"/>
      <c r="DG3734" s="1"/>
      <c r="DH3734" s="1"/>
      <c r="DI3734" s="1"/>
      <c r="DJ3734" s="1"/>
      <c r="DK3734" s="1"/>
      <c r="DL3734" s="1"/>
      <c r="DM3734" s="1"/>
      <c r="DN3734" s="1"/>
      <c r="DO3734" s="1"/>
      <c r="DP3734" s="1"/>
      <c r="DQ3734" s="1"/>
      <c r="DR3734" s="1"/>
      <c r="DS3734" s="1"/>
      <c r="DT3734" s="1"/>
      <c r="DU3734" s="1"/>
      <c r="DV3734" s="1"/>
      <c r="DW3734" s="1"/>
      <c r="DX3734" s="1"/>
      <c r="DY3734" s="1"/>
      <c r="DZ3734" s="1"/>
      <c r="EA3734" s="1"/>
      <c r="EB3734" s="1"/>
      <c r="EC3734" s="1"/>
      <c r="ED3734" s="1"/>
      <c r="EE3734" s="1"/>
      <c r="EF3734" s="1"/>
      <c r="EG3734" s="1"/>
      <c r="EH3734" s="1"/>
      <c r="EI3734" s="1"/>
      <c r="EJ3734" s="1"/>
      <c r="EK3734" s="1"/>
      <c r="EL3734" s="1"/>
      <c r="EM3734" s="1"/>
      <c r="EN3734" s="1"/>
      <c r="EO3734" s="1"/>
      <c r="EP3734" s="1"/>
      <c r="EQ3734" s="1"/>
      <c r="ER3734" s="1"/>
      <c r="ES3734" s="1"/>
      <c r="ET3734" s="1"/>
      <c r="EU3734" s="1"/>
      <c r="EV3734" s="1"/>
      <c r="EW3734" s="1"/>
      <c r="EX3734" s="1"/>
      <c r="EY3734" s="1"/>
      <c r="EZ3734" s="1"/>
      <c r="FA3734" s="1"/>
      <c r="FB3734" s="1"/>
      <c r="FC3734" s="1"/>
      <c r="FD3734" s="1"/>
      <c r="FE3734" s="1"/>
      <c r="FF3734" s="1"/>
      <c r="FG3734" s="1"/>
      <c r="FH3734" s="1"/>
      <c r="FI3734" s="1"/>
      <c r="FJ3734" s="1"/>
      <c r="FK3734" s="1"/>
      <c r="FL3734" s="1"/>
      <c r="FM3734" s="1"/>
      <c r="FN3734" s="1"/>
      <c r="FO3734" s="1"/>
      <c r="FP3734" s="1"/>
      <c r="FQ3734" s="1"/>
      <c r="FR3734" s="1"/>
      <c r="FS3734" s="1"/>
      <c r="FT3734" s="1"/>
      <c r="FU3734" s="1"/>
      <c r="FV3734" s="1"/>
      <c r="FW3734" s="1"/>
      <c r="FX3734" s="1"/>
      <c r="FY3734" s="1"/>
      <c r="FZ3734" s="1"/>
      <c r="GA3734" s="1"/>
      <c r="GB3734" s="1"/>
      <c r="GC3734" s="1"/>
      <c r="GD3734" s="1"/>
      <c r="GE3734" s="1"/>
      <c r="GF3734" s="1"/>
      <c r="GG3734" s="1"/>
      <c r="GH3734" s="1"/>
      <c r="GI3734" s="1"/>
      <c r="GJ3734" s="1"/>
      <c r="GK3734" s="1"/>
      <c r="GL3734" s="1"/>
      <c r="GM3734" s="1"/>
      <c r="GN3734" s="1"/>
      <c r="GO3734" s="1"/>
    </row>
    <row r="3735" spans="1:197" s="40" customFormat="1" x14ac:dyDescent="0.25">
      <c r="A3735" s="41"/>
      <c r="B3735" s="4"/>
      <c r="C3735" s="41"/>
      <c r="D3735" s="42"/>
      <c r="E3735" s="42"/>
      <c r="F3735" s="42"/>
      <c r="G3735" s="1"/>
      <c r="H3735" s="1"/>
      <c r="I3735" s="1"/>
      <c r="J3735" s="1"/>
      <c r="K3735" s="1"/>
      <c r="L3735" s="1"/>
      <c r="M3735" s="2"/>
      <c r="N3735" s="1"/>
      <c r="O3735" s="1"/>
      <c r="P3735" s="1"/>
      <c r="Q3735" s="1"/>
      <c r="R3735" s="1"/>
      <c r="S3735" s="1"/>
      <c r="T3735" s="1"/>
      <c r="U3735" s="1"/>
      <c r="V3735" s="1"/>
      <c r="W3735" s="1"/>
      <c r="X3735" s="1"/>
      <c r="Y3735" s="1"/>
      <c r="Z3735" s="1"/>
      <c r="AA3735" s="1"/>
      <c r="AB3735" s="1"/>
      <c r="AC3735" s="1"/>
      <c r="AD3735" s="1"/>
      <c r="AE3735" s="1"/>
      <c r="AF3735" s="1"/>
      <c r="AG3735" s="1"/>
      <c r="AH3735" s="1"/>
      <c r="AI3735" s="1"/>
      <c r="AJ3735" s="1"/>
      <c r="AK3735" s="1"/>
      <c r="AL3735" s="1"/>
      <c r="AM3735" s="1"/>
      <c r="AN3735" s="1"/>
      <c r="AO3735" s="1"/>
      <c r="AP3735" s="1"/>
      <c r="AQ3735" s="1"/>
      <c r="AR3735" s="1"/>
      <c r="AS3735" s="1"/>
      <c r="AT3735" s="1"/>
      <c r="AU3735" s="1"/>
      <c r="AV3735" s="1"/>
      <c r="AW3735" s="1"/>
      <c r="AX3735" s="1"/>
      <c r="AY3735" s="1"/>
      <c r="AZ3735" s="1"/>
      <c r="BA3735" s="1"/>
      <c r="BB3735" s="1"/>
      <c r="BC3735" s="1"/>
      <c r="BD3735" s="1"/>
      <c r="BE3735" s="1"/>
      <c r="BF3735" s="1"/>
      <c r="BG3735" s="1"/>
      <c r="BH3735" s="1"/>
      <c r="BI3735" s="1"/>
      <c r="BJ3735" s="1"/>
      <c r="BK3735" s="1"/>
      <c r="BL3735" s="1"/>
      <c r="BM3735" s="1"/>
      <c r="BN3735" s="1"/>
      <c r="BO3735" s="1"/>
      <c r="BP3735" s="1"/>
      <c r="BQ3735" s="1"/>
      <c r="BR3735" s="1"/>
      <c r="BS3735" s="1"/>
      <c r="BT3735" s="1"/>
      <c r="BU3735" s="1"/>
      <c r="BV3735" s="1"/>
      <c r="BW3735" s="1"/>
      <c r="BX3735" s="1"/>
      <c r="BY3735" s="1"/>
      <c r="BZ3735" s="1"/>
      <c r="CA3735" s="1"/>
      <c r="CB3735" s="1"/>
      <c r="CC3735" s="1"/>
      <c r="CD3735" s="1"/>
      <c r="CE3735" s="1"/>
      <c r="CF3735" s="1"/>
      <c r="CG3735" s="1"/>
      <c r="CH3735" s="1"/>
      <c r="CI3735" s="1"/>
      <c r="CJ3735" s="1"/>
      <c r="CK3735" s="1"/>
      <c r="CL3735" s="1"/>
      <c r="CM3735" s="1"/>
      <c r="CN3735" s="1"/>
      <c r="CO3735" s="1"/>
      <c r="CP3735" s="1"/>
      <c r="CQ3735" s="1"/>
      <c r="CR3735" s="1"/>
      <c r="CS3735" s="1"/>
      <c r="CT3735" s="1"/>
      <c r="CU3735" s="1"/>
      <c r="CV3735" s="1"/>
      <c r="CW3735" s="1"/>
      <c r="CX3735" s="1"/>
      <c r="CY3735" s="1"/>
      <c r="CZ3735" s="1"/>
      <c r="DA3735" s="1"/>
      <c r="DB3735" s="1"/>
      <c r="DC3735" s="1"/>
      <c r="DD3735" s="1"/>
      <c r="DE3735" s="1"/>
      <c r="DF3735" s="1"/>
      <c r="DG3735" s="1"/>
      <c r="DH3735" s="1"/>
      <c r="DI3735" s="1"/>
      <c r="DJ3735" s="1"/>
      <c r="DK3735" s="1"/>
      <c r="DL3735" s="1"/>
      <c r="DM3735" s="1"/>
      <c r="DN3735" s="1"/>
      <c r="DO3735" s="1"/>
      <c r="DP3735" s="1"/>
      <c r="DQ3735" s="1"/>
      <c r="DR3735" s="1"/>
      <c r="DS3735" s="1"/>
      <c r="DT3735" s="1"/>
      <c r="DU3735" s="1"/>
      <c r="DV3735" s="1"/>
      <c r="DW3735" s="1"/>
      <c r="DX3735" s="1"/>
      <c r="DY3735" s="1"/>
      <c r="DZ3735" s="1"/>
      <c r="EA3735" s="1"/>
      <c r="EB3735" s="1"/>
      <c r="EC3735" s="1"/>
      <c r="ED3735" s="1"/>
      <c r="EE3735" s="1"/>
      <c r="EF3735" s="1"/>
      <c r="EG3735" s="1"/>
      <c r="EH3735" s="1"/>
      <c r="EI3735" s="1"/>
      <c r="EJ3735" s="1"/>
      <c r="EK3735" s="1"/>
      <c r="EL3735" s="1"/>
      <c r="EM3735" s="1"/>
      <c r="EN3735" s="1"/>
      <c r="EO3735" s="1"/>
      <c r="EP3735" s="1"/>
      <c r="EQ3735" s="1"/>
      <c r="ER3735" s="1"/>
      <c r="ES3735" s="1"/>
      <c r="ET3735" s="1"/>
      <c r="EU3735" s="1"/>
      <c r="EV3735" s="1"/>
      <c r="EW3735" s="1"/>
      <c r="EX3735" s="1"/>
      <c r="EY3735" s="1"/>
      <c r="EZ3735" s="1"/>
      <c r="FA3735" s="1"/>
      <c r="FB3735" s="1"/>
      <c r="FC3735" s="1"/>
      <c r="FD3735" s="1"/>
      <c r="FE3735" s="1"/>
      <c r="FF3735" s="1"/>
      <c r="FG3735" s="1"/>
      <c r="FH3735" s="1"/>
      <c r="FI3735" s="1"/>
      <c r="FJ3735" s="1"/>
      <c r="FK3735" s="1"/>
      <c r="FL3735" s="1"/>
      <c r="FM3735" s="1"/>
      <c r="FN3735" s="1"/>
      <c r="FO3735" s="1"/>
      <c r="FP3735" s="1"/>
      <c r="FQ3735" s="1"/>
      <c r="FR3735" s="1"/>
      <c r="FS3735" s="1"/>
      <c r="FT3735" s="1"/>
      <c r="FU3735" s="1"/>
      <c r="FV3735" s="1"/>
      <c r="FW3735" s="1"/>
      <c r="FX3735" s="1"/>
      <c r="FY3735" s="1"/>
      <c r="FZ3735" s="1"/>
      <c r="GA3735" s="1"/>
      <c r="GB3735" s="1"/>
      <c r="GC3735" s="1"/>
      <c r="GD3735" s="1"/>
      <c r="GE3735" s="1"/>
      <c r="GF3735" s="1"/>
      <c r="GG3735" s="1"/>
      <c r="GH3735" s="1"/>
      <c r="GI3735" s="1"/>
      <c r="GJ3735" s="1"/>
      <c r="GK3735" s="1"/>
      <c r="GL3735" s="1"/>
      <c r="GM3735" s="1"/>
      <c r="GN3735" s="1"/>
      <c r="GO3735" s="1"/>
    </row>
    <row r="3736" spans="1:197" s="40" customFormat="1" x14ac:dyDescent="0.25">
      <c r="A3736" s="41"/>
      <c r="B3736" s="4"/>
      <c r="C3736" s="41"/>
      <c r="D3736" s="42"/>
      <c r="E3736" s="42"/>
      <c r="F3736" s="42"/>
      <c r="G3736" s="1"/>
      <c r="H3736" s="1"/>
      <c r="I3736" s="1"/>
      <c r="J3736" s="1"/>
      <c r="K3736" s="1"/>
      <c r="L3736" s="1"/>
      <c r="M3736" s="2"/>
      <c r="N3736" s="1"/>
      <c r="O3736" s="1"/>
      <c r="P3736" s="1"/>
      <c r="Q3736" s="1"/>
      <c r="R3736" s="1"/>
      <c r="S3736" s="1"/>
      <c r="T3736" s="1"/>
      <c r="U3736" s="1"/>
      <c r="V3736" s="1"/>
      <c r="W3736" s="1"/>
      <c r="X3736" s="1"/>
      <c r="Y3736" s="1"/>
      <c r="Z3736" s="1"/>
      <c r="AA3736" s="1"/>
      <c r="AB3736" s="1"/>
      <c r="AC3736" s="1"/>
      <c r="AD3736" s="1"/>
      <c r="AE3736" s="1"/>
      <c r="AF3736" s="1"/>
      <c r="AG3736" s="1"/>
      <c r="AH3736" s="1"/>
      <c r="AI3736" s="1"/>
      <c r="AJ3736" s="1"/>
      <c r="AK3736" s="1"/>
      <c r="AL3736" s="1"/>
      <c r="AM3736" s="1"/>
      <c r="AN3736" s="1"/>
      <c r="AO3736" s="1"/>
      <c r="AP3736" s="1"/>
      <c r="AQ3736" s="1"/>
      <c r="AR3736" s="1"/>
      <c r="AS3736" s="1"/>
      <c r="AT3736" s="1"/>
      <c r="AU3736" s="1"/>
      <c r="AV3736" s="1"/>
      <c r="AW3736" s="1"/>
      <c r="AX3736" s="1"/>
      <c r="AY3736" s="1"/>
      <c r="AZ3736" s="1"/>
      <c r="BA3736" s="1"/>
      <c r="BB3736" s="1"/>
      <c r="BC3736" s="1"/>
      <c r="BD3736" s="1"/>
      <c r="BE3736" s="1"/>
      <c r="BF3736" s="1"/>
      <c r="BG3736" s="1"/>
      <c r="BH3736" s="1"/>
      <c r="BI3736" s="1"/>
      <c r="BJ3736" s="1"/>
      <c r="BK3736" s="1"/>
      <c r="BL3736" s="1"/>
      <c r="BM3736" s="1"/>
      <c r="BN3736" s="1"/>
      <c r="BO3736" s="1"/>
      <c r="BP3736" s="1"/>
      <c r="BQ3736" s="1"/>
      <c r="BR3736" s="1"/>
      <c r="BS3736" s="1"/>
      <c r="BT3736" s="1"/>
      <c r="BU3736" s="1"/>
      <c r="BV3736" s="1"/>
      <c r="BW3736" s="1"/>
      <c r="BX3736" s="1"/>
      <c r="BY3736" s="1"/>
      <c r="BZ3736" s="1"/>
      <c r="CA3736" s="1"/>
      <c r="CB3736" s="1"/>
      <c r="CC3736" s="1"/>
      <c r="CD3736" s="1"/>
      <c r="CE3736" s="1"/>
      <c r="CF3736" s="1"/>
      <c r="CG3736" s="1"/>
      <c r="CH3736" s="1"/>
      <c r="CI3736" s="1"/>
      <c r="CJ3736" s="1"/>
      <c r="CK3736" s="1"/>
      <c r="CL3736" s="1"/>
      <c r="CM3736" s="1"/>
      <c r="CN3736" s="1"/>
      <c r="CO3736" s="1"/>
      <c r="CP3736" s="1"/>
      <c r="CQ3736" s="1"/>
      <c r="CR3736" s="1"/>
      <c r="CS3736" s="1"/>
      <c r="CT3736" s="1"/>
      <c r="CU3736" s="1"/>
      <c r="CV3736" s="1"/>
      <c r="CW3736" s="1"/>
      <c r="CX3736" s="1"/>
      <c r="CY3736" s="1"/>
      <c r="CZ3736" s="1"/>
      <c r="DA3736" s="1"/>
      <c r="DB3736" s="1"/>
      <c r="DC3736" s="1"/>
      <c r="DD3736" s="1"/>
      <c r="DE3736" s="1"/>
      <c r="DF3736" s="1"/>
      <c r="DG3736" s="1"/>
      <c r="DH3736" s="1"/>
      <c r="DI3736" s="1"/>
      <c r="DJ3736" s="1"/>
      <c r="DK3736" s="1"/>
      <c r="DL3736" s="1"/>
      <c r="DM3736" s="1"/>
      <c r="DN3736" s="1"/>
      <c r="DO3736" s="1"/>
      <c r="DP3736" s="1"/>
      <c r="DQ3736" s="1"/>
      <c r="DR3736" s="1"/>
      <c r="DS3736" s="1"/>
      <c r="DT3736" s="1"/>
      <c r="DU3736" s="1"/>
      <c r="DV3736" s="1"/>
      <c r="DW3736" s="1"/>
      <c r="DX3736" s="1"/>
      <c r="DY3736" s="1"/>
      <c r="DZ3736" s="1"/>
      <c r="EA3736" s="1"/>
      <c r="EB3736" s="1"/>
      <c r="EC3736" s="1"/>
      <c r="ED3736" s="1"/>
      <c r="EE3736" s="1"/>
      <c r="EF3736" s="1"/>
      <c r="EG3736" s="1"/>
      <c r="EH3736" s="1"/>
      <c r="EI3736" s="1"/>
      <c r="EJ3736" s="1"/>
      <c r="EK3736" s="1"/>
      <c r="EL3736" s="1"/>
      <c r="EM3736" s="1"/>
      <c r="EN3736" s="1"/>
      <c r="EO3736" s="1"/>
      <c r="EP3736" s="1"/>
      <c r="EQ3736" s="1"/>
      <c r="ER3736" s="1"/>
      <c r="ES3736" s="1"/>
      <c r="ET3736" s="1"/>
      <c r="EU3736" s="1"/>
      <c r="EV3736" s="1"/>
      <c r="EW3736" s="1"/>
      <c r="EX3736" s="1"/>
      <c r="EY3736" s="1"/>
      <c r="EZ3736" s="1"/>
      <c r="FA3736" s="1"/>
      <c r="FB3736" s="1"/>
      <c r="FC3736" s="1"/>
      <c r="FD3736" s="1"/>
      <c r="FE3736" s="1"/>
      <c r="FF3736" s="1"/>
      <c r="FG3736" s="1"/>
      <c r="FH3736" s="1"/>
      <c r="FI3736" s="1"/>
      <c r="FJ3736" s="1"/>
      <c r="FK3736" s="1"/>
      <c r="FL3736" s="1"/>
      <c r="FM3736" s="1"/>
      <c r="FN3736" s="1"/>
      <c r="FO3736" s="1"/>
      <c r="FP3736" s="1"/>
      <c r="FQ3736" s="1"/>
      <c r="FR3736" s="1"/>
      <c r="FS3736" s="1"/>
      <c r="FT3736" s="1"/>
      <c r="FU3736" s="1"/>
      <c r="FV3736" s="1"/>
      <c r="FW3736" s="1"/>
      <c r="FX3736" s="1"/>
      <c r="FY3736" s="1"/>
      <c r="FZ3736" s="1"/>
      <c r="GA3736" s="1"/>
      <c r="GB3736" s="1"/>
      <c r="GC3736" s="1"/>
      <c r="GD3736" s="1"/>
      <c r="GE3736" s="1"/>
      <c r="GF3736" s="1"/>
      <c r="GG3736" s="1"/>
      <c r="GH3736" s="1"/>
      <c r="GI3736" s="1"/>
      <c r="GJ3736" s="1"/>
      <c r="GK3736" s="1"/>
      <c r="GL3736" s="1"/>
      <c r="GM3736" s="1"/>
      <c r="GN3736" s="1"/>
      <c r="GO3736" s="1"/>
    </row>
    <row r="3737" spans="1:197" s="40" customFormat="1" x14ac:dyDescent="0.25">
      <c r="A3737" s="41"/>
      <c r="B3737" s="4"/>
      <c r="C3737" s="41"/>
      <c r="D3737" s="42"/>
      <c r="E3737" s="42"/>
      <c r="F3737" s="42"/>
      <c r="G3737" s="1"/>
      <c r="H3737" s="1"/>
      <c r="I3737" s="1"/>
      <c r="J3737" s="1"/>
      <c r="K3737" s="1"/>
      <c r="L3737" s="1"/>
      <c r="M3737" s="2"/>
      <c r="N3737" s="1"/>
      <c r="O3737" s="1"/>
      <c r="P3737" s="1"/>
      <c r="Q3737" s="1"/>
      <c r="R3737" s="1"/>
      <c r="S3737" s="1"/>
      <c r="T3737" s="1"/>
      <c r="U3737" s="1"/>
      <c r="V3737" s="1"/>
      <c r="W3737" s="1"/>
      <c r="X3737" s="1"/>
      <c r="Y3737" s="1"/>
      <c r="Z3737" s="1"/>
      <c r="AA3737" s="1"/>
      <c r="AB3737" s="1"/>
      <c r="AC3737" s="1"/>
      <c r="AD3737" s="1"/>
      <c r="AE3737" s="1"/>
      <c r="AF3737" s="1"/>
      <c r="AG3737" s="1"/>
      <c r="AH3737" s="1"/>
      <c r="AI3737" s="1"/>
      <c r="AJ3737" s="1"/>
      <c r="AK3737" s="1"/>
      <c r="AL3737" s="1"/>
      <c r="AM3737" s="1"/>
      <c r="AN3737" s="1"/>
      <c r="AO3737" s="1"/>
      <c r="AP3737" s="1"/>
      <c r="AQ3737" s="1"/>
      <c r="AR3737" s="1"/>
      <c r="AS3737" s="1"/>
      <c r="AT3737" s="1"/>
      <c r="AU3737" s="1"/>
      <c r="AV3737" s="1"/>
      <c r="AW3737" s="1"/>
      <c r="AX3737" s="1"/>
      <c r="AY3737" s="1"/>
      <c r="AZ3737" s="1"/>
      <c r="BA3737" s="1"/>
      <c r="BB3737" s="1"/>
      <c r="BC3737" s="1"/>
      <c r="BD3737" s="1"/>
      <c r="BE3737" s="1"/>
      <c r="BF3737" s="1"/>
      <c r="BG3737" s="1"/>
      <c r="BH3737" s="1"/>
      <c r="BI3737" s="1"/>
      <c r="BJ3737" s="1"/>
      <c r="BK3737" s="1"/>
      <c r="BL3737" s="1"/>
      <c r="BM3737" s="1"/>
      <c r="BN3737" s="1"/>
      <c r="BO3737" s="1"/>
      <c r="BP3737" s="1"/>
      <c r="BQ3737" s="1"/>
      <c r="BR3737" s="1"/>
      <c r="BS3737" s="1"/>
      <c r="BT3737" s="1"/>
      <c r="BU3737" s="1"/>
      <c r="BV3737" s="1"/>
      <c r="BW3737" s="1"/>
      <c r="BX3737" s="1"/>
      <c r="BY3737" s="1"/>
      <c r="BZ3737" s="1"/>
      <c r="CA3737" s="1"/>
      <c r="CB3737" s="1"/>
      <c r="CC3737" s="1"/>
      <c r="CD3737" s="1"/>
      <c r="CE3737" s="1"/>
      <c r="CF3737" s="1"/>
      <c r="CG3737" s="1"/>
      <c r="CH3737" s="1"/>
      <c r="CI3737" s="1"/>
      <c r="CJ3737" s="1"/>
      <c r="CK3737" s="1"/>
      <c r="CL3737" s="1"/>
      <c r="CM3737" s="1"/>
      <c r="CN3737" s="1"/>
      <c r="CO3737" s="1"/>
      <c r="CP3737" s="1"/>
      <c r="CQ3737" s="1"/>
      <c r="CR3737" s="1"/>
      <c r="CS3737" s="1"/>
      <c r="CT3737" s="1"/>
      <c r="CU3737" s="1"/>
      <c r="CV3737" s="1"/>
      <c r="CW3737" s="1"/>
      <c r="CX3737" s="1"/>
      <c r="CY3737" s="1"/>
      <c r="CZ3737" s="1"/>
      <c r="DA3737" s="1"/>
      <c r="DB3737" s="1"/>
      <c r="DC3737" s="1"/>
      <c r="DD3737" s="1"/>
      <c r="DE3737" s="1"/>
      <c r="DF3737" s="1"/>
      <c r="DG3737" s="1"/>
      <c r="DH3737" s="1"/>
      <c r="DI3737" s="1"/>
      <c r="DJ3737" s="1"/>
      <c r="DK3737" s="1"/>
      <c r="DL3737" s="1"/>
      <c r="DM3737" s="1"/>
      <c r="DN3737" s="1"/>
      <c r="DO3737" s="1"/>
      <c r="DP3737" s="1"/>
      <c r="DQ3737" s="1"/>
      <c r="DR3737" s="1"/>
      <c r="DS3737" s="1"/>
      <c r="DT3737" s="1"/>
      <c r="DU3737" s="1"/>
      <c r="DV3737" s="1"/>
      <c r="DW3737" s="1"/>
      <c r="DX3737" s="1"/>
      <c r="DY3737" s="1"/>
      <c r="DZ3737" s="1"/>
      <c r="EA3737" s="1"/>
      <c r="EB3737" s="1"/>
      <c r="EC3737" s="1"/>
      <c r="ED3737" s="1"/>
      <c r="EE3737" s="1"/>
      <c r="EF3737" s="1"/>
      <c r="EG3737" s="1"/>
      <c r="EH3737" s="1"/>
      <c r="EI3737" s="1"/>
      <c r="EJ3737" s="1"/>
      <c r="EK3737" s="1"/>
      <c r="EL3737" s="1"/>
      <c r="EM3737" s="1"/>
      <c r="EN3737" s="1"/>
      <c r="EO3737" s="1"/>
      <c r="EP3737" s="1"/>
      <c r="EQ3737" s="1"/>
      <c r="ER3737" s="1"/>
      <c r="ES3737" s="1"/>
      <c r="ET3737" s="1"/>
      <c r="EU3737" s="1"/>
      <c r="EV3737" s="1"/>
      <c r="EW3737" s="1"/>
      <c r="EX3737" s="1"/>
      <c r="EY3737" s="1"/>
      <c r="EZ3737" s="1"/>
      <c r="FA3737" s="1"/>
      <c r="FB3737" s="1"/>
      <c r="FC3737" s="1"/>
      <c r="FD3737" s="1"/>
      <c r="FE3737" s="1"/>
      <c r="FF3737" s="1"/>
      <c r="FG3737" s="1"/>
      <c r="FH3737" s="1"/>
      <c r="FI3737" s="1"/>
      <c r="FJ3737" s="1"/>
      <c r="FK3737" s="1"/>
      <c r="FL3737" s="1"/>
      <c r="FM3737" s="1"/>
      <c r="FN3737" s="1"/>
      <c r="FO3737" s="1"/>
      <c r="FP3737" s="1"/>
      <c r="FQ3737" s="1"/>
      <c r="FR3737" s="1"/>
      <c r="FS3737" s="1"/>
      <c r="FT3737" s="1"/>
      <c r="FU3737" s="1"/>
      <c r="FV3737" s="1"/>
      <c r="FW3737" s="1"/>
      <c r="FX3737" s="1"/>
      <c r="FY3737" s="1"/>
      <c r="FZ3737" s="1"/>
      <c r="GA3737" s="1"/>
      <c r="GB3737" s="1"/>
      <c r="GC3737" s="1"/>
      <c r="GD3737" s="1"/>
      <c r="GE3737" s="1"/>
      <c r="GF3737" s="1"/>
      <c r="GG3737" s="1"/>
      <c r="GH3737" s="1"/>
      <c r="GI3737" s="1"/>
      <c r="GJ3737" s="1"/>
      <c r="GK3737" s="1"/>
      <c r="GL3737" s="1"/>
      <c r="GM3737" s="1"/>
      <c r="GN3737" s="1"/>
      <c r="GO3737" s="1"/>
    </row>
    <row r="3738" spans="1:197" s="40" customFormat="1" x14ac:dyDescent="0.25">
      <c r="A3738" s="41"/>
      <c r="B3738" s="4"/>
      <c r="C3738" s="41"/>
      <c r="D3738" s="42"/>
      <c r="E3738" s="42"/>
      <c r="F3738" s="42"/>
      <c r="G3738" s="1"/>
      <c r="H3738" s="1"/>
      <c r="I3738" s="1"/>
      <c r="J3738" s="1"/>
      <c r="K3738" s="1"/>
      <c r="L3738" s="1"/>
      <c r="M3738" s="2"/>
      <c r="N3738" s="1"/>
      <c r="O3738" s="1"/>
      <c r="P3738" s="1"/>
      <c r="Q3738" s="1"/>
      <c r="R3738" s="1"/>
      <c r="S3738" s="1"/>
      <c r="T3738" s="1"/>
      <c r="U3738" s="1"/>
      <c r="V3738" s="1"/>
      <c r="W3738" s="1"/>
      <c r="X3738" s="1"/>
      <c r="Y3738" s="1"/>
      <c r="Z3738" s="1"/>
      <c r="AA3738" s="1"/>
      <c r="AB3738" s="1"/>
      <c r="AC3738" s="1"/>
      <c r="AD3738" s="1"/>
      <c r="AE3738" s="1"/>
      <c r="AF3738" s="1"/>
      <c r="AG3738" s="1"/>
      <c r="AH3738" s="1"/>
      <c r="AI3738" s="1"/>
      <c r="AJ3738" s="1"/>
      <c r="AK3738" s="1"/>
      <c r="AL3738" s="1"/>
      <c r="AM3738" s="1"/>
      <c r="AN3738" s="1"/>
      <c r="AO3738" s="1"/>
      <c r="AP3738" s="1"/>
      <c r="AQ3738" s="1"/>
      <c r="AR3738" s="1"/>
      <c r="AS3738" s="1"/>
      <c r="AT3738" s="1"/>
      <c r="AU3738" s="1"/>
      <c r="AV3738" s="1"/>
      <c r="AW3738" s="1"/>
      <c r="AX3738" s="1"/>
      <c r="AY3738" s="1"/>
      <c r="AZ3738" s="1"/>
      <c r="BA3738" s="1"/>
      <c r="BB3738" s="1"/>
      <c r="BC3738" s="1"/>
      <c r="BD3738" s="1"/>
      <c r="BE3738" s="1"/>
      <c r="BF3738" s="1"/>
      <c r="BG3738" s="1"/>
      <c r="BH3738" s="1"/>
      <c r="BI3738" s="1"/>
      <c r="BJ3738" s="1"/>
      <c r="BK3738" s="1"/>
      <c r="BL3738" s="1"/>
      <c r="BM3738" s="1"/>
      <c r="BN3738" s="1"/>
      <c r="BO3738" s="1"/>
      <c r="BP3738" s="1"/>
      <c r="BQ3738" s="1"/>
      <c r="BR3738" s="1"/>
      <c r="BS3738" s="1"/>
      <c r="BT3738" s="1"/>
      <c r="BU3738" s="1"/>
      <c r="BV3738" s="1"/>
      <c r="BW3738" s="1"/>
      <c r="BX3738" s="1"/>
      <c r="BY3738" s="1"/>
      <c r="BZ3738" s="1"/>
      <c r="CA3738" s="1"/>
      <c r="CB3738" s="1"/>
      <c r="CC3738" s="1"/>
      <c r="CD3738" s="1"/>
      <c r="CE3738" s="1"/>
      <c r="CF3738" s="1"/>
      <c r="CG3738" s="1"/>
      <c r="CH3738" s="1"/>
      <c r="CI3738" s="1"/>
      <c r="CJ3738" s="1"/>
      <c r="CK3738" s="1"/>
      <c r="CL3738" s="1"/>
      <c r="CM3738" s="1"/>
      <c r="CN3738" s="1"/>
      <c r="CO3738" s="1"/>
      <c r="CP3738" s="1"/>
      <c r="CQ3738" s="1"/>
      <c r="CR3738" s="1"/>
      <c r="CS3738" s="1"/>
      <c r="CT3738" s="1"/>
      <c r="CU3738" s="1"/>
      <c r="CV3738" s="1"/>
      <c r="CW3738" s="1"/>
      <c r="CX3738" s="1"/>
      <c r="CY3738" s="1"/>
      <c r="CZ3738" s="1"/>
      <c r="DA3738" s="1"/>
      <c r="DB3738" s="1"/>
      <c r="DC3738" s="1"/>
      <c r="DD3738" s="1"/>
      <c r="DE3738" s="1"/>
      <c r="DF3738" s="1"/>
      <c r="DG3738" s="1"/>
      <c r="DH3738" s="1"/>
      <c r="DI3738" s="1"/>
      <c r="DJ3738" s="1"/>
      <c r="DK3738" s="1"/>
      <c r="DL3738" s="1"/>
      <c r="DM3738" s="1"/>
      <c r="DN3738" s="1"/>
      <c r="DO3738" s="1"/>
      <c r="DP3738" s="1"/>
      <c r="DQ3738" s="1"/>
      <c r="DR3738" s="1"/>
      <c r="DS3738" s="1"/>
      <c r="DT3738" s="1"/>
      <c r="DU3738" s="1"/>
      <c r="DV3738" s="1"/>
      <c r="DW3738" s="1"/>
      <c r="DX3738" s="1"/>
      <c r="DY3738" s="1"/>
      <c r="DZ3738" s="1"/>
      <c r="EA3738" s="1"/>
      <c r="EB3738" s="1"/>
      <c r="EC3738" s="1"/>
      <c r="ED3738" s="1"/>
      <c r="EE3738" s="1"/>
      <c r="EF3738" s="1"/>
      <c r="EG3738" s="1"/>
      <c r="EH3738" s="1"/>
      <c r="EI3738" s="1"/>
      <c r="EJ3738" s="1"/>
      <c r="EK3738" s="1"/>
      <c r="EL3738" s="1"/>
      <c r="EM3738" s="1"/>
      <c r="EN3738" s="1"/>
      <c r="EO3738" s="1"/>
      <c r="EP3738" s="1"/>
      <c r="EQ3738" s="1"/>
      <c r="ER3738" s="1"/>
      <c r="ES3738" s="1"/>
      <c r="ET3738" s="1"/>
      <c r="EU3738" s="1"/>
      <c r="EV3738" s="1"/>
      <c r="EW3738" s="1"/>
      <c r="EX3738" s="1"/>
      <c r="EY3738" s="1"/>
      <c r="EZ3738" s="1"/>
      <c r="FA3738" s="1"/>
      <c r="FB3738" s="1"/>
      <c r="FC3738" s="1"/>
      <c r="FD3738" s="1"/>
      <c r="FE3738" s="1"/>
      <c r="FF3738" s="1"/>
      <c r="FG3738" s="1"/>
      <c r="FH3738" s="1"/>
      <c r="FI3738" s="1"/>
      <c r="FJ3738" s="1"/>
      <c r="FK3738" s="1"/>
      <c r="FL3738" s="1"/>
      <c r="FM3738" s="1"/>
      <c r="FN3738" s="1"/>
      <c r="FO3738" s="1"/>
      <c r="FP3738" s="1"/>
      <c r="FQ3738" s="1"/>
      <c r="FR3738" s="1"/>
      <c r="FS3738" s="1"/>
      <c r="FT3738" s="1"/>
      <c r="FU3738" s="1"/>
      <c r="FV3738" s="1"/>
      <c r="FW3738" s="1"/>
      <c r="FX3738" s="1"/>
      <c r="FY3738" s="1"/>
      <c r="FZ3738" s="1"/>
      <c r="GA3738" s="1"/>
      <c r="GB3738" s="1"/>
      <c r="GC3738" s="1"/>
      <c r="GD3738" s="1"/>
      <c r="GE3738" s="1"/>
      <c r="GF3738" s="1"/>
      <c r="GG3738" s="1"/>
      <c r="GH3738" s="1"/>
      <c r="GI3738" s="1"/>
      <c r="GJ3738" s="1"/>
      <c r="GK3738" s="1"/>
      <c r="GL3738" s="1"/>
      <c r="GM3738" s="1"/>
      <c r="GN3738" s="1"/>
      <c r="GO3738" s="1"/>
    </row>
    <row r="3739" spans="1:197" s="40" customFormat="1" x14ac:dyDescent="0.25">
      <c r="A3739" s="41"/>
      <c r="B3739" s="4"/>
      <c r="C3739" s="41"/>
      <c r="D3739" s="42"/>
      <c r="E3739" s="42"/>
      <c r="F3739" s="42"/>
      <c r="G3739" s="1"/>
      <c r="H3739" s="1"/>
      <c r="I3739" s="1"/>
      <c r="J3739" s="1"/>
      <c r="K3739" s="1"/>
      <c r="L3739" s="1"/>
      <c r="M3739" s="2"/>
      <c r="N3739" s="1"/>
      <c r="O3739" s="1"/>
      <c r="P3739" s="1"/>
      <c r="Q3739" s="1"/>
      <c r="R3739" s="1"/>
      <c r="S3739" s="1"/>
      <c r="T3739" s="1"/>
      <c r="U3739" s="1"/>
      <c r="V3739" s="1"/>
      <c r="W3739" s="1"/>
      <c r="X3739" s="1"/>
      <c r="Y3739" s="1"/>
      <c r="Z3739" s="1"/>
      <c r="AA3739" s="1"/>
      <c r="AB3739" s="1"/>
      <c r="AC3739" s="1"/>
      <c r="AD3739" s="1"/>
      <c r="AE3739" s="1"/>
      <c r="AF3739" s="1"/>
      <c r="AG3739" s="1"/>
      <c r="AH3739" s="1"/>
      <c r="AI3739" s="1"/>
      <c r="AJ3739" s="1"/>
      <c r="AK3739" s="1"/>
      <c r="AL3739" s="1"/>
      <c r="AM3739" s="1"/>
      <c r="AN3739" s="1"/>
      <c r="AO3739" s="1"/>
      <c r="AP3739" s="1"/>
      <c r="AQ3739" s="1"/>
      <c r="AR3739" s="1"/>
      <c r="AS3739" s="1"/>
      <c r="AT3739" s="1"/>
      <c r="AU3739" s="1"/>
      <c r="AV3739" s="1"/>
      <c r="AW3739" s="1"/>
      <c r="AX3739" s="1"/>
      <c r="AY3739" s="1"/>
      <c r="AZ3739" s="1"/>
      <c r="BA3739" s="1"/>
      <c r="BB3739" s="1"/>
      <c r="BC3739" s="1"/>
      <c r="BD3739" s="1"/>
      <c r="BE3739" s="1"/>
      <c r="BF3739" s="1"/>
      <c r="BG3739" s="1"/>
      <c r="BH3739" s="1"/>
      <c r="BI3739" s="1"/>
      <c r="BJ3739" s="1"/>
      <c r="BK3739" s="1"/>
      <c r="BL3739" s="1"/>
      <c r="BM3739" s="1"/>
      <c r="BN3739" s="1"/>
      <c r="BO3739" s="1"/>
      <c r="BP3739" s="1"/>
      <c r="BQ3739" s="1"/>
      <c r="BR3739" s="1"/>
      <c r="BS3739" s="1"/>
      <c r="BT3739" s="1"/>
      <c r="BU3739" s="1"/>
      <c r="BV3739" s="1"/>
      <c r="BW3739" s="1"/>
      <c r="BX3739" s="1"/>
      <c r="BY3739" s="1"/>
      <c r="BZ3739" s="1"/>
      <c r="CA3739" s="1"/>
      <c r="CB3739" s="1"/>
      <c r="CC3739" s="1"/>
      <c r="CD3739" s="1"/>
      <c r="CE3739" s="1"/>
      <c r="CF3739" s="1"/>
      <c r="CG3739" s="1"/>
      <c r="CH3739" s="1"/>
      <c r="CI3739" s="1"/>
      <c r="CJ3739" s="1"/>
      <c r="CK3739" s="1"/>
      <c r="CL3739" s="1"/>
      <c r="CM3739" s="1"/>
      <c r="CN3739" s="1"/>
      <c r="CO3739" s="1"/>
      <c r="CP3739" s="1"/>
      <c r="CQ3739" s="1"/>
      <c r="CR3739" s="1"/>
      <c r="CS3739" s="1"/>
      <c r="CT3739" s="1"/>
      <c r="CU3739" s="1"/>
      <c r="CV3739" s="1"/>
      <c r="CW3739" s="1"/>
      <c r="CX3739" s="1"/>
      <c r="CY3739" s="1"/>
      <c r="CZ3739" s="1"/>
      <c r="DA3739" s="1"/>
      <c r="DB3739" s="1"/>
      <c r="DC3739" s="1"/>
      <c r="DD3739" s="1"/>
      <c r="DE3739" s="1"/>
      <c r="DF3739" s="1"/>
      <c r="DG3739" s="1"/>
      <c r="DH3739" s="1"/>
      <c r="DI3739" s="1"/>
      <c r="DJ3739" s="1"/>
      <c r="DK3739" s="1"/>
      <c r="DL3739" s="1"/>
      <c r="DM3739" s="1"/>
      <c r="DN3739" s="1"/>
      <c r="DO3739" s="1"/>
      <c r="DP3739" s="1"/>
      <c r="DQ3739" s="1"/>
      <c r="DR3739" s="1"/>
      <c r="DS3739" s="1"/>
      <c r="DT3739" s="1"/>
      <c r="DU3739" s="1"/>
      <c r="DV3739" s="1"/>
      <c r="DW3739" s="1"/>
      <c r="DX3739" s="1"/>
      <c r="DY3739" s="1"/>
      <c r="DZ3739" s="1"/>
      <c r="EA3739" s="1"/>
      <c r="EB3739" s="1"/>
      <c r="EC3739" s="1"/>
      <c r="ED3739" s="1"/>
      <c r="EE3739" s="1"/>
      <c r="EF3739" s="1"/>
      <c r="EG3739" s="1"/>
      <c r="EH3739" s="1"/>
      <c r="EI3739" s="1"/>
      <c r="EJ3739" s="1"/>
      <c r="EK3739" s="1"/>
      <c r="EL3739" s="1"/>
      <c r="EM3739" s="1"/>
      <c r="EN3739" s="1"/>
      <c r="EO3739" s="1"/>
      <c r="EP3739" s="1"/>
      <c r="EQ3739" s="1"/>
      <c r="ER3739" s="1"/>
      <c r="ES3739" s="1"/>
      <c r="ET3739" s="1"/>
      <c r="EU3739" s="1"/>
      <c r="EV3739" s="1"/>
      <c r="EW3739" s="1"/>
      <c r="EX3739" s="1"/>
      <c r="EY3739" s="1"/>
      <c r="EZ3739" s="1"/>
      <c r="FA3739" s="1"/>
      <c r="FB3739" s="1"/>
      <c r="FC3739" s="1"/>
      <c r="FD3739" s="1"/>
      <c r="FE3739" s="1"/>
      <c r="FF3739" s="1"/>
      <c r="FG3739" s="1"/>
      <c r="FH3739" s="1"/>
      <c r="FI3739" s="1"/>
      <c r="FJ3739" s="1"/>
      <c r="FK3739" s="1"/>
      <c r="FL3739" s="1"/>
      <c r="FM3739" s="1"/>
      <c r="FN3739" s="1"/>
      <c r="FO3739" s="1"/>
      <c r="FP3739" s="1"/>
      <c r="FQ3739" s="1"/>
      <c r="FR3739" s="1"/>
      <c r="FS3739" s="1"/>
      <c r="FT3739" s="1"/>
      <c r="FU3739" s="1"/>
      <c r="FV3739" s="1"/>
      <c r="FW3739" s="1"/>
      <c r="FX3739" s="1"/>
      <c r="FY3739" s="1"/>
      <c r="FZ3739" s="1"/>
      <c r="GA3739" s="1"/>
      <c r="GB3739" s="1"/>
      <c r="GC3739" s="1"/>
      <c r="GD3739" s="1"/>
      <c r="GE3739" s="1"/>
      <c r="GF3739" s="1"/>
      <c r="GG3739" s="1"/>
      <c r="GH3739" s="1"/>
      <c r="GI3739" s="1"/>
      <c r="GJ3739" s="1"/>
      <c r="GK3739" s="1"/>
      <c r="GL3739" s="1"/>
      <c r="GM3739" s="1"/>
      <c r="GN3739" s="1"/>
      <c r="GO3739" s="1"/>
    </row>
    <row r="3740" spans="1:197" s="40" customFormat="1" x14ac:dyDescent="0.25">
      <c r="A3740" s="41"/>
      <c r="B3740" s="4"/>
      <c r="C3740" s="41"/>
      <c r="D3740" s="42"/>
      <c r="E3740" s="42"/>
      <c r="F3740" s="42"/>
      <c r="G3740" s="1"/>
      <c r="H3740" s="1"/>
      <c r="I3740" s="1"/>
      <c r="J3740" s="1"/>
      <c r="K3740" s="1"/>
      <c r="L3740" s="1"/>
      <c r="M3740" s="2"/>
      <c r="N3740" s="1"/>
      <c r="O3740" s="1"/>
      <c r="P3740" s="1"/>
      <c r="Q3740" s="1"/>
      <c r="R3740" s="1"/>
      <c r="S3740" s="1"/>
      <c r="T3740" s="1"/>
      <c r="U3740" s="1"/>
      <c r="V3740" s="1"/>
      <c r="W3740" s="1"/>
      <c r="X3740" s="1"/>
      <c r="Y3740" s="1"/>
      <c r="Z3740" s="1"/>
      <c r="AA3740" s="1"/>
      <c r="AB3740" s="1"/>
      <c r="AC3740" s="1"/>
      <c r="AD3740" s="1"/>
      <c r="AE3740" s="1"/>
      <c r="AF3740" s="1"/>
      <c r="AG3740" s="1"/>
      <c r="AH3740" s="1"/>
      <c r="AI3740" s="1"/>
      <c r="AJ3740" s="1"/>
      <c r="AK3740" s="1"/>
      <c r="AL3740" s="1"/>
      <c r="AM3740" s="1"/>
      <c r="AN3740" s="1"/>
      <c r="AO3740" s="1"/>
      <c r="AP3740" s="1"/>
      <c r="AQ3740" s="1"/>
      <c r="AR3740" s="1"/>
      <c r="AS3740" s="1"/>
      <c r="AT3740" s="1"/>
      <c r="AU3740" s="1"/>
      <c r="AV3740" s="1"/>
      <c r="AW3740" s="1"/>
      <c r="AX3740" s="1"/>
      <c r="AY3740" s="1"/>
      <c r="AZ3740" s="1"/>
      <c r="BA3740" s="1"/>
      <c r="BB3740" s="1"/>
      <c r="BC3740" s="1"/>
      <c r="BD3740" s="1"/>
      <c r="BE3740" s="1"/>
      <c r="BF3740" s="1"/>
      <c r="BG3740" s="1"/>
      <c r="BH3740" s="1"/>
      <c r="BI3740" s="1"/>
      <c r="BJ3740" s="1"/>
      <c r="BK3740" s="1"/>
      <c r="BL3740" s="1"/>
      <c r="BM3740" s="1"/>
      <c r="BN3740" s="1"/>
      <c r="BO3740" s="1"/>
      <c r="BP3740" s="1"/>
      <c r="BQ3740" s="1"/>
      <c r="BR3740" s="1"/>
      <c r="BS3740" s="1"/>
      <c r="BT3740" s="1"/>
      <c r="BU3740" s="1"/>
      <c r="BV3740" s="1"/>
      <c r="BW3740" s="1"/>
      <c r="BX3740" s="1"/>
      <c r="BY3740" s="1"/>
      <c r="BZ3740" s="1"/>
      <c r="CA3740" s="1"/>
      <c r="CB3740" s="1"/>
      <c r="CC3740" s="1"/>
      <c r="CD3740" s="1"/>
      <c r="CE3740" s="1"/>
      <c r="CF3740" s="1"/>
      <c r="CG3740" s="1"/>
      <c r="CH3740" s="1"/>
      <c r="CI3740" s="1"/>
      <c r="CJ3740" s="1"/>
      <c r="CK3740" s="1"/>
      <c r="CL3740" s="1"/>
      <c r="CM3740" s="1"/>
      <c r="CN3740" s="1"/>
      <c r="CO3740" s="1"/>
      <c r="CP3740" s="1"/>
      <c r="CQ3740" s="1"/>
      <c r="CR3740" s="1"/>
      <c r="CS3740" s="1"/>
      <c r="CT3740" s="1"/>
      <c r="CU3740" s="1"/>
      <c r="CV3740" s="1"/>
      <c r="CW3740" s="1"/>
      <c r="CX3740" s="1"/>
      <c r="CY3740" s="1"/>
      <c r="CZ3740" s="1"/>
      <c r="DA3740" s="1"/>
      <c r="DB3740" s="1"/>
      <c r="DC3740" s="1"/>
      <c r="DD3740" s="1"/>
      <c r="DE3740" s="1"/>
      <c r="DF3740" s="1"/>
      <c r="DG3740" s="1"/>
      <c r="DH3740" s="1"/>
      <c r="DI3740" s="1"/>
      <c r="DJ3740" s="1"/>
      <c r="DK3740" s="1"/>
      <c r="DL3740" s="1"/>
      <c r="DM3740" s="1"/>
      <c r="DN3740" s="1"/>
      <c r="DO3740" s="1"/>
      <c r="DP3740" s="1"/>
      <c r="DQ3740" s="1"/>
      <c r="DR3740" s="1"/>
      <c r="DS3740" s="1"/>
      <c r="DT3740" s="1"/>
      <c r="DU3740" s="1"/>
      <c r="DV3740" s="1"/>
      <c r="DW3740" s="1"/>
      <c r="DX3740" s="1"/>
      <c r="DY3740" s="1"/>
      <c r="DZ3740" s="1"/>
      <c r="EA3740" s="1"/>
      <c r="EB3740" s="1"/>
      <c r="EC3740" s="1"/>
      <c r="ED3740" s="1"/>
      <c r="EE3740" s="1"/>
      <c r="EF3740" s="1"/>
      <c r="EG3740" s="1"/>
      <c r="EH3740" s="1"/>
      <c r="EI3740" s="1"/>
      <c r="EJ3740" s="1"/>
      <c r="EK3740" s="1"/>
      <c r="EL3740" s="1"/>
      <c r="EM3740" s="1"/>
      <c r="EN3740" s="1"/>
      <c r="EO3740" s="1"/>
      <c r="EP3740" s="1"/>
      <c r="EQ3740" s="1"/>
      <c r="ER3740" s="1"/>
      <c r="ES3740" s="1"/>
      <c r="ET3740" s="1"/>
      <c r="EU3740" s="1"/>
      <c r="EV3740" s="1"/>
      <c r="EW3740" s="1"/>
      <c r="EX3740" s="1"/>
      <c r="EY3740" s="1"/>
      <c r="EZ3740" s="1"/>
      <c r="FA3740" s="1"/>
      <c r="FB3740" s="1"/>
      <c r="FC3740" s="1"/>
      <c r="FD3740" s="1"/>
      <c r="FE3740" s="1"/>
      <c r="FF3740" s="1"/>
      <c r="FG3740" s="1"/>
      <c r="FH3740" s="1"/>
      <c r="FI3740" s="1"/>
      <c r="FJ3740" s="1"/>
      <c r="FK3740" s="1"/>
      <c r="FL3740" s="1"/>
      <c r="FM3740" s="1"/>
      <c r="FN3740" s="1"/>
      <c r="FO3740" s="1"/>
      <c r="FP3740" s="1"/>
      <c r="FQ3740" s="1"/>
      <c r="FR3740" s="1"/>
      <c r="FS3740" s="1"/>
      <c r="FT3740" s="1"/>
      <c r="FU3740" s="1"/>
      <c r="FV3740" s="1"/>
      <c r="FW3740" s="1"/>
      <c r="FX3740" s="1"/>
      <c r="FY3740" s="1"/>
      <c r="FZ3740" s="1"/>
      <c r="GA3740" s="1"/>
      <c r="GB3740" s="1"/>
      <c r="GC3740" s="1"/>
      <c r="GD3740" s="1"/>
      <c r="GE3740" s="1"/>
      <c r="GF3740" s="1"/>
      <c r="GG3740" s="1"/>
      <c r="GH3740" s="1"/>
      <c r="GI3740" s="1"/>
      <c r="GJ3740" s="1"/>
      <c r="GK3740" s="1"/>
      <c r="GL3740" s="1"/>
      <c r="GM3740" s="1"/>
      <c r="GN3740" s="1"/>
      <c r="GO3740" s="1"/>
    </row>
    <row r="3741" spans="1:197" s="40" customFormat="1" x14ac:dyDescent="0.25">
      <c r="A3741" s="41"/>
      <c r="B3741" s="4"/>
      <c r="C3741" s="41"/>
      <c r="D3741" s="42"/>
      <c r="E3741" s="42"/>
      <c r="F3741" s="42"/>
      <c r="G3741" s="1"/>
      <c r="H3741" s="1"/>
      <c r="I3741" s="1"/>
      <c r="J3741" s="1"/>
      <c r="K3741" s="1"/>
      <c r="L3741" s="1"/>
      <c r="M3741" s="2"/>
      <c r="N3741" s="1"/>
      <c r="O3741" s="1"/>
      <c r="P3741" s="1"/>
      <c r="Q3741" s="1"/>
      <c r="R3741" s="1"/>
      <c r="S3741" s="1"/>
      <c r="T3741" s="1"/>
      <c r="U3741" s="1"/>
      <c r="V3741" s="1"/>
      <c r="W3741" s="1"/>
      <c r="X3741" s="1"/>
      <c r="Y3741" s="1"/>
      <c r="Z3741" s="1"/>
      <c r="AA3741" s="1"/>
      <c r="AB3741" s="1"/>
      <c r="AC3741" s="1"/>
      <c r="AD3741" s="1"/>
      <c r="AE3741" s="1"/>
      <c r="AF3741" s="1"/>
      <c r="AG3741" s="1"/>
      <c r="AH3741" s="1"/>
      <c r="AI3741" s="1"/>
      <c r="AJ3741" s="1"/>
      <c r="AK3741" s="1"/>
      <c r="AL3741" s="1"/>
      <c r="AM3741" s="1"/>
      <c r="AN3741" s="1"/>
      <c r="AO3741" s="1"/>
      <c r="AP3741" s="1"/>
      <c r="AQ3741" s="1"/>
      <c r="AR3741" s="1"/>
      <c r="AS3741" s="1"/>
      <c r="AT3741" s="1"/>
      <c r="AU3741" s="1"/>
      <c r="AV3741" s="1"/>
      <c r="AW3741" s="1"/>
      <c r="AX3741" s="1"/>
      <c r="AY3741" s="1"/>
      <c r="AZ3741" s="1"/>
      <c r="BA3741" s="1"/>
      <c r="BB3741" s="1"/>
      <c r="BC3741" s="1"/>
      <c r="BD3741" s="1"/>
      <c r="BE3741" s="1"/>
      <c r="BF3741" s="1"/>
      <c r="BG3741" s="1"/>
      <c r="BH3741" s="1"/>
      <c r="BI3741" s="1"/>
      <c r="BJ3741" s="1"/>
      <c r="BK3741" s="1"/>
      <c r="BL3741" s="1"/>
      <c r="BM3741" s="1"/>
      <c r="BN3741" s="1"/>
      <c r="BO3741" s="1"/>
      <c r="BP3741" s="1"/>
      <c r="BQ3741" s="1"/>
      <c r="BR3741" s="1"/>
      <c r="BS3741" s="1"/>
      <c r="BT3741" s="1"/>
      <c r="BU3741" s="1"/>
      <c r="BV3741" s="1"/>
      <c r="BW3741" s="1"/>
      <c r="BX3741" s="1"/>
      <c r="BY3741" s="1"/>
      <c r="BZ3741" s="1"/>
      <c r="CA3741" s="1"/>
      <c r="CB3741" s="1"/>
      <c r="CC3741" s="1"/>
      <c r="CD3741" s="1"/>
      <c r="CE3741" s="1"/>
      <c r="CF3741" s="1"/>
      <c r="CG3741" s="1"/>
      <c r="CH3741" s="1"/>
      <c r="CI3741" s="1"/>
      <c r="CJ3741" s="1"/>
      <c r="CK3741" s="1"/>
      <c r="CL3741" s="1"/>
      <c r="CM3741" s="1"/>
      <c r="CN3741" s="1"/>
      <c r="CO3741" s="1"/>
      <c r="CP3741" s="1"/>
      <c r="CQ3741" s="1"/>
      <c r="CR3741" s="1"/>
      <c r="CS3741" s="1"/>
      <c r="CT3741" s="1"/>
      <c r="CU3741" s="1"/>
      <c r="CV3741" s="1"/>
      <c r="CW3741" s="1"/>
      <c r="CX3741" s="1"/>
      <c r="CY3741" s="1"/>
      <c r="CZ3741" s="1"/>
      <c r="DA3741" s="1"/>
      <c r="DB3741" s="1"/>
      <c r="DC3741" s="1"/>
      <c r="DD3741" s="1"/>
      <c r="DE3741" s="1"/>
      <c r="DF3741" s="1"/>
      <c r="DG3741" s="1"/>
      <c r="DH3741" s="1"/>
      <c r="DI3741" s="1"/>
      <c r="DJ3741" s="1"/>
      <c r="DK3741" s="1"/>
      <c r="DL3741" s="1"/>
      <c r="DM3741" s="1"/>
      <c r="DN3741" s="1"/>
      <c r="DO3741" s="1"/>
      <c r="DP3741" s="1"/>
      <c r="DQ3741" s="1"/>
      <c r="DR3741" s="1"/>
      <c r="DS3741" s="1"/>
      <c r="DT3741" s="1"/>
      <c r="DU3741" s="1"/>
      <c r="DV3741" s="1"/>
      <c r="DW3741" s="1"/>
      <c r="DX3741" s="1"/>
      <c r="DY3741" s="1"/>
      <c r="DZ3741" s="1"/>
      <c r="EA3741" s="1"/>
      <c r="EB3741" s="1"/>
      <c r="EC3741" s="1"/>
      <c r="ED3741" s="1"/>
      <c r="EE3741" s="1"/>
      <c r="EF3741" s="1"/>
      <c r="EG3741" s="1"/>
      <c r="EH3741" s="1"/>
      <c r="EI3741" s="1"/>
      <c r="EJ3741" s="1"/>
      <c r="EK3741" s="1"/>
      <c r="EL3741" s="1"/>
      <c r="EM3741" s="1"/>
      <c r="EN3741" s="1"/>
      <c r="EO3741" s="1"/>
      <c r="EP3741" s="1"/>
      <c r="EQ3741" s="1"/>
      <c r="ER3741" s="1"/>
      <c r="ES3741" s="1"/>
      <c r="ET3741" s="1"/>
      <c r="EU3741" s="1"/>
      <c r="EV3741" s="1"/>
      <c r="EW3741" s="1"/>
      <c r="EX3741" s="1"/>
      <c r="EY3741" s="1"/>
      <c r="EZ3741" s="1"/>
      <c r="FA3741" s="1"/>
      <c r="FB3741" s="1"/>
      <c r="FC3741" s="1"/>
      <c r="FD3741" s="1"/>
      <c r="FE3741" s="1"/>
      <c r="FF3741" s="1"/>
      <c r="FG3741" s="1"/>
      <c r="FH3741" s="1"/>
      <c r="FI3741" s="1"/>
      <c r="FJ3741" s="1"/>
      <c r="FK3741" s="1"/>
      <c r="FL3741" s="1"/>
      <c r="FM3741" s="1"/>
      <c r="FN3741" s="1"/>
      <c r="FO3741" s="1"/>
      <c r="FP3741" s="1"/>
      <c r="FQ3741" s="1"/>
      <c r="FR3741" s="1"/>
      <c r="FS3741" s="1"/>
      <c r="FT3741" s="1"/>
      <c r="FU3741" s="1"/>
      <c r="FV3741" s="1"/>
      <c r="FW3741" s="1"/>
      <c r="FX3741" s="1"/>
      <c r="FY3741" s="1"/>
      <c r="FZ3741" s="1"/>
      <c r="GA3741" s="1"/>
      <c r="GB3741" s="1"/>
      <c r="GC3741" s="1"/>
      <c r="GD3741" s="1"/>
      <c r="GE3741" s="1"/>
      <c r="GF3741" s="1"/>
      <c r="GG3741" s="1"/>
      <c r="GH3741" s="1"/>
      <c r="GI3741" s="1"/>
      <c r="GJ3741" s="1"/>
      <c r="GK3741" s="1"/>
      <c r="GL3741" s="1"/>
      <c r="GM3741" s="1"/>
      <c r="GN3741" s="1"/>
      <c r="GO3741" s="1"/>
    </row>
    <row r="3742" spans="1:197" s="40" customFormat="1" x14ac:dyDescent="0.25">
      <c r="A3742" s="41"/>
      <c r="B3742" s="4"/>
      <c r="C3742" s="41"/>
      <c r="D3742" s="42"/>
      <c r="E3742" s="42"/>
      <c r="F3742" s="42"/>
      <c r="G3742" s="1"/>
      <c r="H3742" s="1"/>
      <c r="I3742" s="1"/>
      <c r="J3742" s="1"/>
      <c r="K3742" s="1"/>
      <c r="L3742" s="1"/>
      <c r="M3742" s="2"/>
      <c r="N3742" s="1"/>
      <c r="O3742" s="1"/>
      <c r="P3742" s="1"/>
      <c r="Q3742" s="1"/>
      <c r="R3742" s="1"/>
      <c r="S3742" s="1"/>
      <c r="T3742" s="1"/>
      <c r="U3742" s="1"/>
      <c r="V3742" s="1"/>
      <c r="W3742" s="1"/>
      <c r="X3742" s="1"/>
      <c r="Y3742" s="1"/>
      <c r="Z3742" s="1"/>
      <c r="AA3742" s="1"/>
      <c r="AB3742" s="1"/>
      <c r="AC3742" s="1"/>
      <c r="AD3742" s="1"/>
      <c r="AE3742" s="1"/>
      <c r="AF3742" s="1"/>
      <c r="AG3742" s="1"/>
      <c r="AH3742" s="1"/>
      <c r="AI3742" s="1"/>
      <c r="AJ3742" s="1"/>
      <c r="AK3742" s="1"/>
      <c r="AL3742" s="1"/>
      <c r="AM3742" s="1"/>
      <c r="AN3742" s="1"/>
      <c r="AO3742" s="1"/>
      <c r="AP3742" s="1"/>
      <c r="AQ3742" s="1"/>
      <c r="AR3742" s="1"/>
      <c r="AS3742" s="1"/>
      <c r="AT3742" s="1"/>
      <c r="AU3742" s="1"/>
      <c r="AV3742" s="1"/>
      <c r="AW3742" s="1"/>
      <c r="AX3742" s="1"/>
      <c r="AY3742" s="1"/>
      <c r="AZ3742" s="1"/>
      <c r="BA3742" s="1"/>
      <c r="BB3742" s="1"/>
      <c r="BC3742" s="1"/>
      <c r="BD3742" s="1"/>
      <c r="BE3742" s="1"/>
      <c r="BF3742" s="1"/>
      <c r="BG3742" s="1"/>
      <c r="BH3742" s="1"/>
      <c r="BI3742" s="1"/>
      <c r="BJ3742" s="1"/>
      <c r="BK3742" s="1"/>
      <c r="BL3742" s="1"/>
      <c r="BM3742" s="1"/>
      <c r="BN3742" s="1"/>
      <c r="BO3742" s="1"/>
      <c r="BP3742" s="1"/>
      <c r="BQ3742" s="1"/>
      <c r="BR3742" s="1"/>
      <c r="BS3742" s="1"/>
      <c r="BT3742" s="1"/>
      <c r="BU3742" s="1"/>
      <c r="BV3742" s="1"/>
      <c r="BW3742" s="1"/>
      <c r="BX3742" s="1"/>
      <c r="BY3742" s="1"/>
      <c r="BZ3742" s="1"/>
      <c r="CA3742" s="1"/>
      <c r="CB3742" s="1"/>
      <c r="CC3742" s="1"/>
      <c r="CD3742" s="1"/>
      <c r="CE3742" s="1"/>
      <c r="CF3742" s="1"/>
      <c r="CG3742" s="1"/>
      <c r="CH3742" s="1"/>
      <c r="CI3742" s="1"/>
      <c r="CJ3742" s="1"/>
      <c r="CK3742" s="1"/>
      <c r="CL3742" s="1"/>
      <c r="CM3742" s="1"/>
      <c r="CN3742" s="1"/>
      <c r="CO3742" s="1"/>
      <c r="CP3742" s="1"/>
      <c r="CQ3742" s="1"/>
      <c r="CR3742" s="1"/>
      <c r="CS3742" s="1"/>
      <c r="CT3742" s="1"/>
      <c r="CU3742" s="1"/>
      <c r="CV3742" s="1"/>
      <c r="CW3742" s="1"/>
      <c r="CX3742" s="1"/>
      <c r="CY3742" s="1"/>
      <c r="CZ3742" s="1"/>
      <c r="DA3742" s="1"/>
      <c r="DB3742" s="1"/>
      <c r="DC3742" s="1"/>
      <c r="DD3742" s="1"/>
      <c r="DE3742" s="1"/>
      <c r="DF3742" s="1"/>
      <c r="DG3742" s="1"/>
      <c r="DH3742" s="1"/>
      <c r="DI3742" s="1"/>
      <c r="DJ3742" s="1"/>
      <c r="DK3742" s="1"/>
      <c r="DL3742" s="1"/>
      <c r="DM3742" s="1"/>
      <c r="DN3742" s="1"/>
      <c r="DO3742" s="1"/>
      <c r="DP3742" s="1"/>
      <c r="DQ3742" s="1"/>
      <c r="DR3742" s="1"/>
      <c r="DS3742" s="1"/>
      <c r="DT3742" s="1"/>
      <c r="DU3742" s="1"/>
      <c r="DV3742" s="1"/>
      <c r="DW3742" s="1"/>
      <c r="DX3742" s="1"/>
      <c r="DY3742" s="1"/>
      <c r="DZ3742" s="1"/>
      <c r="EA3742" s="1"/>
      <c r="EB3742" s="1"/>
      <c r="EC3742" s="1"/>
      <c r="ED3742" s="1"/>
      <c r="EE3742" s="1"/>
      <c r="EF3742" s="1"/>
      <c r="EG3742" s="1"/>
      <c r="EH3742" s="1"/>
      <c r="EI3742" s="1"/>
      <c r="EJ3742" s="1"/>
      <c r="EK3742" s="1"/>
      <c r="EL3742" s="1"/>
      <c r="EM3742" s="1"/>
      <c r="EN3742" s="1"/>
      <c r="EO3742" s="1"/>
      <c r="EP3742" s="1"/>
      <c r="EQ3742" s="1"/>
      <c r="ER3742" s="1"/>
      <c r="ES3742" s="1"/>
      <c r="ET3742" s="1"/>
      <c r="EU3742" s="1"/>
      <c r="EV3742" s="1"/>
      <c r="EW3742" s="1"/>
      <c r="EX3742" s="1"/>
      <c r="EY3742" s="1"/>
      <c r="EZ3742" s="1"/>
      <c r="FA3742" s="1"/>
      <c r="FB3742" s="1"/>
      <c r="FC3742" s="1"/>
      <c r="FD3742" s="1"/>
      <c r="FE3742" s="1"/>
      <c r="FF3742" s="1"/>
      <c r="FG3742" s="1"/>
      <c r="FH3742" s="1"/>
      <c r="FI3742" s="1"/>
      <c r="FJ3742" s="1"/>
      <c r="FK3742" s="1"/>
      <c r="FL3742" s="1"/>
      <c r="FM3742" s="1"/>
      <c r="FN3742" s="1"/>
      <c r="FO3742" s="1"/>
      <c r="FP3742" s="1"/>
      <c r="FQ3742" s="1"/>
      <c r="FR3742" s="1"/>
      <c r="FS3742" s="1"/>
      <c r="FT3742" s="1"/>
      <c r="FU3742" s="1"/>
      <c r="FV3742" s="1"/>
      <c r="FW3742" s="1"/>
      <c r="FX3742" s="1"/>
      <c r="FY3742" s="1"/>
      <c r="FZ3742" s="1"/>
      <c r="GA3742" s="1"/>
      <c r="GB3742" s="1"/>
      <c r="GC3742" s="1"/>
      <c r="GD3742" s="1"/>
      <c r="GE3742" s="1"/>
      <c r="GF3742" s="1"/>
      <c r="GG3742" s="1"/>
      <c r="GH3742" s="1"/>
      <c r="GI3742" s="1"/>
      <c r="GJ3742" s="1"/>
      <c r="GK3742" s="1"/>
      <c r="GL3742" s="1"/>
      <c r="GM3742" s="1"/>
      <c r="GN3742" s="1"/>
      <c r="GO3742" s="1"/>
    </row>
    <row r="3743" spans="1:197" s="40" customFormat="1" x14ac:dyDescent="0.25">
      <c r="A3743" s="41"/>
      <c r="B3743" s="4"/>
      <c r="C3743" s="41"/>
      <c r="D3743" s="42"/>
      <c r="E3743" s="42"/>
      <c r="F3743" s="42"/>
      <c r="G3743" s="1"/>
      <c r="H3743" s="1"/>
      <c r="I3743" s="1"/>
      <c r="J3743" s="1"/>
      <c r="K3743" s="1"/>
      <c r="L3743" s="1"/>
      <c r="M3743" s="2"/>
      <c r="N3743" s="1"/>
      <c r="O3743" s="1"/>
      <c r="P3743" s="1"/>
      <c r="Q3743" s="1"/>
      <c r="R3743" s="1"/>
      <c r="S3743" s="1"/>
      <c r="T3743" s="1"/>
      <c r="U3743" s="1"/>
      <c r="V3743" s="1"/>
      <c r="W3743" s="1"/>
      <c r="X3743" s="1"/>
      <c r="Y3743" s="1"/>
      <c r="Z3743" s="1"/>
      <c r="AA3743" s="1"/>
      <c r="AB3743" s="1"/>
      <c r="AC3743" s="1"/>
      <c r="AD3743" s="1"/>
      <c r="AE3743" s="1"/>
      <c r="AF3743" s="1"/>
      <c r="AG3743" s="1"/>
      <c r="AH3743" s="1"/>
      <c r="AI3743" s="1"/>
      <c r="AJ3743" s="1"/>
      <c r="AK3743" s="1"/>
      <c r="AL3743" s="1"/>
      <c r="AM3743" s="1"/>
      <c r="AN3743" s="1"/>
      <c r="AO3743" s="1"/>
      <c r="AP3743" s="1"/>
      <c r="AQ3743" s="1"/>
      <c r="AR3743" s="1"/>
      <c r="AS3743" s="1"/>
      <c r="AT3743" s="1"/>
      <c r="AU3743" s="1"/>
      <c r="AV3743" s="1"/>
      <c r="AW3743" s="1"/>
      <c r="AX3743" s="1"/>
      <c r="AY3743" s="1"/>
      <c r="AZ3743" s="1"/>
      <c r="BA3743" s="1"/>
      <c r="BB3743" s="1"/>
      <c r="BC3743" s="1"/>
      <c r="BD3743" s="1"/>
      <c r="BE3743" s="1"/>
      <c r="BF3743" s="1"/>
      <c r="BG3743" s="1"/>
      <c r="BH3743" s="1"/>
      <c r="BI3743" s="1"/>
      <c r="BJ3743" s="1"/>
      <c r="BK3743" s="1"/>
      <c r="BL3743" s="1"/>
      <c r="BM3743" s="1"/>
      <c r="BN3743" s="1"/>
      <c r="BO3743" s="1"/>
      <c r="BP3743" s="1"/>
      <c r="BQ3743" s="1"/>
      <c r="BR3743" s="1"/>
      <c r="BS3743" s="1"/>
      <c r="BT3743" s="1"/>
      <c r="BU3743" s="1"/>
      <c r="BV3743" s="1"/>
      <c r="BW3743" s="1"/>
      <c r="BX3743" s="1"/>
      <c r="BY3743" s="1"/>
      <c r="BZ3743" s="1"/>
      <c r="CA3743" s="1"/>
      <c r="CB3743" s="1"/>
      <c r="CC3743" s="1"/>
      <c r="CD3743" s="1"/>
      <c r="CE3743" s="1"/>
      <c r="CF3743" s="1"/>
      <c r="CG3743" s="1"/>
      <c r="CH3743" s="1"/>
      <c r="CI3743" s="1"/>
      <c r="CJ3743" s="1"/>
      <c r="CK3743" s="1"/>
      <c r="CL3743" s="1"/>
      <c r="CM3743" s="1"/>
      <c r="CN3743" s="1"/>
      <c r="CO3743" s="1"/>
      <c r="CP3743" s="1"/>
      <c r="CQ3743" s="1"/>
      <c r="CR3743" s="1"/>
      <c r="CS3743" s="1"/>
      <c r="CT3743" s="1"/>
      <c r="CU3743" s="1"/>
      <c r="CV3743" s="1"/>
      <c r="CW3743" s="1"/>
      <c r="CX3743" s="1"/>
      <c r="CY3743" s="1"/>
      <c r="CZ3743" s="1"/>
      <c r="DA3743" s="1"/>
      <c r="DB3743" s="1"/>
      <c r="DC3743" s="1"/>
      <c r="DD3743" s="1"/>
      <c r="DE3743" s="1"/>
      <c r="DF3743" s="1"/>
      <c r="DG3743" s="1"/>
      <c r="DH3743" s="1"/>
      <c r="DI3743" s="1"/>
      <c r="DJ3743" s="1"/>
      <c r="DK3743" s="1"/>
      <c r="DL3743" s="1"/>
      <c r="DM3743" s="1"/>
      <c r="DN3743" s="1"/>
      <c r="DO3743" s="1"/>
      <c r="DP3743" s="1"/>
      <c r="DQ3743" s="1"/>
      <c r="DR3743" s="1"/>
      <c r="DS3743" s="1"/>
      <c r="DT3743" s="1"/>
      <c r="DU3743" s="1"/>
      <c r="DV3743" s="1"/>
      <c r="DW3743" s="1"/>
      <c r="DX3743" s="1"/>
      <c r="DY3743" s="1"/>
      <c r="DZ3743" s="1"/>
      <c r="EA3743" s="1"/>
      <c r="EB3743" s="1"/>
      <c r="EC3743" s="1"/>
      <c r="ED3743" s="1"/>
      <c r="EE3743" s="1"/>
      <c r="EF3743" s="1"/>
      <c r="EG3743" s="1"/>
      <c r="EH3743" s="1"/>
      <c r="EI3743" s="1"/>
      <c r="EJ3743" s="1"/>
      <c r="EK3743" s="1"/>
      <c r="EL3743" s="1"/>
      <c r="EM3743" s="1"/>
      <c r="EN3743" s="1"/>
      <c r="EO3743" s="1"/>
      <c r="EP3743" s="1"/>
      <c r="EQ3743" s="1"/>
      <c r="ER3743" s="1"/>
      <c r="ES3743" s="1"/>
      <c r="ET3743" s="1"/>
      <c r="EU3743" s="1"/>
      <c r="EV3743" s="1"/>
      <c r="EW3743" s="1"/>
      <c r="EX3743" s="1"/>
      <c r="EY3743" s="1"/>
      <c r="EZ3743" s="1"/>
      <c r="FA3743" s="1"/>
      <c r="FB3743" s="1"/>
      <c r="FC3743" s="1"/>
      <c r="FD3743" s="1"/>
      <c r="FE3743" s="1"/>
      <c r="FF3743" s="1"/>
      <c r="FG3743" s="1"/>
      <c r="FH3743" s="1"/>
      <c r="FI3743" s="1"/>
      <c r="FJ3743" s="1"/>
      <c r="FK3743" s="1"/>
      <c r="FL3743" s="1"/>
      <c r="FM3743" s="1"/>
      <c r="FN3743" s="1"/>
      <c r="FO3743" s="1"/>
      <c r="FP3743" s="1"/>
      <c r="FQ3743" s="1"/>
      <c r="FR3743" s="1"/>
      <c r="FS3743" s="1"/>
      <c r="FT3743" s="1"/>
      <c r="FU3743" s="1"/>
      <c r="FV3743" s="1"/>
      <c r="FW3743" s="1"/>
      <c r="FX3743" s="1"/>
      <c r="FY3743" s="1"/>
      <c r="FZ3743" s="1"/>
      <c r="GA3743" s="1"/>
      <c r="GB3743" s="1"/>
      <c r="GC3743" s="1"/>
      <c r="GD3743" s="1"/>
      <c r="GE3743" s="1"/>
      <c r="GF3743" s="1"/>
      <c r="GG3743" s="1"/>
      <c r="GH3743" s="1"/>
      <c r="GI3743" s="1"/>
      <c r="GJ3743" s="1"/>
      <c r="GK3743" s="1"/>
      <c r="GL3743" s="1"/>
      <c r="GM3743" s="1"/>
      <c r="GN3743" s="1"/>
      <c r="GO3743" s="1"/>
    </row>
    <row r="3744" spans="1:197" s="40" customFormat="1" x14ac:dyDescent="0.25">
      <c r="A3744" s="41"/>
      <c r="B3744" s="4"/>
      <c r="C3744" s="41"/>
      <c r="D3744" s="42"/>
      <c r="E3744" s="42"/>
      <c r="F3744" s="42"/>
      <c r="G3744" s="1"/>
      <c r="H3744" s="1"/>
      <c r="I3744" s="1"/>
      <c r="J3744" s="1"/>
      <c r="K3744" s="1"/>
      <c r="L3744" s="1"/>
      <c r="M3744" s="2"/>
      <c r="N3744" s="1"/>
      <c r="O3744" s="1"/>
      <c r="P3744" s="1"/>
      <c r="Q3744" s="1"/>
      <c r="R3744" s="1"/>
      <c r="S3744" s="1"/>
      <c r="T3744" s="1"/>
      <c r="U3744" s="1"/>
      <c r="V3744" s="1"/>
      <c r="W3744" s="1"/>
      <c r="X3744" s="1"/>
      <c r="Y3744" s="1"/>
      <c r="Z3744" s="1"/>
      <c r="AA3744" s="1"/>
      <c r="AB3744" s="1"/>
      <c r="AC3744" s="1"/>
      <c r="AD3744" s="1"/>
      <c r="AE3744" s="1"/>
      <c r="AF3744" s="1"/>
      <c r="AG3744" s="1"/>
      <c r="AH3744" s="1"/>
      <c r="AI3744" s="1"/>
      <c r="AJ3744" s="1"/>
      <c r="AK3744" s="1"/>
      <c r="AL3744" s="1"/>
      <c r="AM3744" s="1"/>
      <c r="AN3744" s="1"/>
      <c r="AO3744" s="1"/>
      <c r="AP3744" s="1"/>
      <c r="AQ3744" s="1"/>
      <c r="AR3744" s="1"/>
      <c r="AS3744" s="1"/>
      <c r="AT3744" s="1"/>
      <c r="AU3744" s="1"/>
      <c r="AV3744" s="1"/>
      <c r="AW3744" s="1"/>
      <c r="AX3744" s="1"/>
      <c r="AY3744" s="1"/>
      <c r="AZ3744" s="1"/>
      <c r="BA3744" s="1"/>
      <c r="BB3744" s="1"/>
      <c r="BC3744" s="1"/>
      <c r="BD3744" s="1"/>
      <c r="BE3744" s="1"/>
      <c r="BF3744" s="1"/>
      <c r="BG3744" s="1"/>
      <c r="BH3744" s="1"/>
      <c r="BI3744" s="1"/>
      <c r="BJ3744" s="1"/>
      <c r="BK3744" s="1"/>
      <c r="BL3744" s="1"/>
      <c r="BM3744" s="1"/>
      <c r="BN3744" s="1"/>
      <c r="BO3744" s="1"/>
      <c r="BP3744" s="1"/>
      <c r="BQ3744" s="1"/>
      <c r="BR3744" s="1"/>
      <c r="BS3744" s="1"/>
      <c r="BT3744" s="1"/>
      <c r="BU3744" s="1"/>
      <c r="BV3744" s="1"/>
      <c r="BW3744" s="1"/>
      <c r="BX3744" s="1"/>
      <c r="BY3744" s="1"/>
      <c r="BZ3744" s="1"/>
      <c r="CA3744" s="1"/>
      <c r="CB3744" s="1"/>
      <c r="CC3744" s="1"/>
      <c r="CD3744" s="1"/>
      <c r="CE3744" s="1"/>
      <c r="CF3744" s="1"/>
      <c r="CG3744" s="1"/>
      <c r="CH3744" s="1"/>
      <c r="CI3744" s="1"/>
      <c r="CJ3744" s="1"/>
      <c r="CK3744" s="1"/>
      <c r="CL3744" s="1"/>
      <c r="CM3744" s="1"/>
      <c r="CN3744" s="1"/>
      <c r="CO3744" s="1"/>
      <c r="CP3744" s="1"/>
      <c r="CQ3744" s="1"/>
      <c r="CR3744" s="1"/>
      <c r="CS3744" s="1"/>
      <c r="CT3744" s="1"/>
      <c r="CU3744" s="1"/>
      <c r="CV3744" s="1"/>
      <c r="CW3744" s="1"/>
      <c r="CX3744" s="1"/>
      <c r="CY3744" s="1"/>
      <c r="CZ3744" s="1"/>
      <c r="DA3744" s="1"/>
      <c r="DB3744" s="1"/>
      <c r="DC3744" s="1"/>
      <c r="DD3744" s="1"/>
      <c r="DE3744" s="1"/>
      <c r="DF3744" s="1"/>
      <c r="DG3744" s="1"/>
      <c r="DH3744" s="1"/>
      <c r="DI3744" s="1"/>
      <c r="DJ3744" s="1"/>
      <c r="DK3744" s="1"/>
      <c r="DL3744" s="1"/>
      <c r="DM3744" s="1"/>
      <c r="DN3744" s="1"/>
      <c r="DO3744" s="1"/>
      <c r="DP3744" s="1"/>
      <c r="DQ3744" s="1"/>
      <c r="DR3744" s="1"/>
      <c r="DS3744" s="1"/>
      <c r="DT3744" s="1"/>
      <c r="DU3744" s="1"/>
      <c r="DV3744" s="1"/>
      <c r="DW3744" s="1"/>
      <c r="DX3744" s="1"/>
      <c r="DY3744" s="1"/>
      <c r="DZ3744" s="1"/>
      <c r="EA3744" s="1"/>
      <c r="EB3744" s="1"/>
      <c r="EC3744" s="1"/>
      <c r="ED3744" s="1"/>
      <c r="EE3744" s="1"/>
      <c r="EF3744" s="1"/>
      <c r="EG3744" s="1"/>
      <c r="EH3744" s="1"/>
      <c r="EI3744" s="1"/>
      <c r="EJ3744" s="1"/>
      <c r="EK3744" s="1"/>
      <c r="EL3744" s="1"/>
      <c r="EM3744" s="1"/>
      <c r="EN3744" s="1"/>
      <c r="EO3744" s="1"/>
      <c r="EP3744" s="1"/>
      <c r="EQ3744" s="1"/>
      <c r="ER3744" s="1"/>
      <c r="ES3744" s="1"/>
      <c r="ET3744" s="1"/>
      <c r="EU3744" s="1"/>
      <c r="EV3744" s="1"/>
      <c r="EW3744" s="1"/>
      <c r="EX3744" s="1"/>
      <c r="EY3744" s="1"/>
      <c r="EZ3744" s="1"/>
      <c r="FA3744" s="1"/>
      <c r="FB3744" s="1"/>
      <c r="FC3744" s="1"/>
      <c r="FD3744" s="1"/>
      <c r="FE3744" s="1"/>
      <c r="FF3744" s="1"/>
      <c r="FG3744" s="1"/>
      <c r="FH3744" s="1"/>
      <c r="FI3744" s="1"/>
      <c r="FJ3744" s="1"/>
      <c r="FK3744" s="1"/>
      <c r="FL3744" s="1"/>
      <c r="FM3744" s="1"/>
      <c r="FN3744" s="1"/>
      <c r="FO3744" s="1"/>
      <c r="FP3744" s="1"/>
      <c r="FQ3744" s="1"/>
      <c r="FR3744" s="1"/>
      <c r="FS3744" s="1"/>
      <c r="FT3744" s="1"/>
      <c r="FU3744" s="1"/>
      <c r="FV3744" s="1"/>
      <c r="FW3744" s="1"/>
      <c r="FX3744" s="1"/>
      <c r="FY3744" s="1"/>
      <c r="FZ3744" s="1"/>
      <c r="GA3744" s="1"/>
      <c r="GB3744" s="1"/>
      <c r="GC3744" s="1"/>
      <c r="GD3744" s="1"/>
      <c r="GE3744" s="1"/>
      <c r="GF3744" s="1"/>
      <c r="GG3744" s="1"/>
      <c r="GH3744" s="1"/>
      <c r="GI3744" s="1"/>
      <c r="GJ3744" s="1"/>
      <c r="GK3744" s="1"/>
      <c r="GL3744" s="1"/>
      <c r="GM3744" s="1"/>
      <c r="GN3744" s="1"/>
      <c r="GO3744" s="1"/>
    </row>
    <row r="3745" spans="1:197" s="40" customFormat="1" x14ac:dyDescent="0.25">
      <c r="A3745" s="41"/>
      <c r="B3745" s="4"/>
      <c r="C3745" s="41"/>
      <c r="D3745" s="42"/>
      <c r="E3745" s="42"/>
      <c r="F3745" s="42"/>
      <c r="G3745" s="1"/>
      <c r="H3745" s="1"/>
      <c r="I3745" s="1"/>
      <c r="J3745" s="1"/>
      <c r="K3745" s="1"/>
      <c r="L3745" s="1"/>
      <c r="M3745" s="2"/>
      <c r="N3745" s="1"/>
      <c r="O3745" s="1"/>
      <c r="P3745" s="1"/>
      <c r="Q3745" s="1"/>
      <c r="R3745" s="1"/>
      <c r="S3745" s="1"/>
      <c r="T3745" s="1"/>
      <c r="U3745" s="1"/>
      <c r="V3745" s="1"/>
      <c r="W3745" s="1"/>
      <c r="X3745" s="1"/>
      <c r="Y3745" s="1"/>
      <c r="Z3745" s="1"/>
      <c r="AA3745" s="1"/>
      <c r="AB3745" s="1"/>
      <c r="AC3745" s="1"/>
      <c r="AD3745" s="1"/>
      <c r="AE3745" s="1"/>
      <c r="AF3745" s="1"/>
      <c r="AG3745" s="1"/>
      <c r="AH3745" s="1"/>
      <c r="AI3745" s="1"/>
      <c r="AJ3745" s="1"/>
      <c r="AK3745" s="1"/>
      <c r="AL3745" s="1"/>
      <c r="AM3745" s="1"/>
      <c r="AN3745" s="1"/>
      <c r="AO3745" s="1"/>
      <c r="AP3745" s="1"/>
      <c r="AQ3745" s="1"/>
      <c r="AR3745" s="1"/>
      <c r="AS3745" s="1"/>
      <c r="AT3745" s="1"/>
      <c r="AU3745" s="1"/>
      <c r="AV3745" s="1"/>
      <c r="AW3745" s="1"/>
      <c r="AX3745" s="1"/>
      <c r="AY3745" s="1"/>
      <c r="AZ3745" s="1"/>
      <c r="BA3745" s="1"/>
      <c r="BB3745" s="1"/>
      <c r="BC3745" s="1"/>
      <c r="BD3745" s="1"/>
      <c r="BE3745" s="1"/>
      <c r="BF3745" s="1"/>
      <c r="BG3745" s="1"/>
      <c r="BH3745" s="1"/>
      <c r="BI3745" s="1"/>
      <c r="BJ3745" s="1"/>
      <c r="BK3745" s="1"/>
      <c r="BL3745" s="1"/>
      <c r="BM3745" s="1"/>
      <c r="BN3745" s="1"/>
      <c r="BO3745" s="1"/>
      <c r="BP3745" s="1"/>
      <c r="BQ3745" s="1"/>
      <c r="BR3745" s="1"/>
      <c r="BS3745" s="1"/>
      <c r="BT3745" s="1"/>
      <c r="BU3745" s="1"/>
      <c r="BV3745" s="1"/>
      <c r="BW3745" s="1"/>
      <c r="BX3745" s="1"/>
      <c r="BY3745" s="1"/>
      <c r="BZ3745" s="1"/>
      <c r="CA3745" s="1"/>
      <c r="CB3745" s="1"/>
      <c r="CC3745" s="1"/>
      <c r="CD3745" s="1"/>
      <c r="CE3745" s="1"/>
      <c r="CF3745" s="1"/>
      <c r="CG3745" s="1"/>
      <c r="CH3745" s="1"/>
      <c r="CI3745" s="1"/>
      <c r="CJ3745" s="1"/>
      <c r="CK3745" s="1"/>
      <c r="CL3745" s="1"/>
      <c r="CM3745" s="1"/>
      <c r="CN3745" s="1"/>
      <c r="CO3745" s="1"/>
      <c r="CP3745" s="1"/>
      <c r="CQ3745" s="1"/>
      <c r="CR3745" s="1"/>
      <c r="CS3745" s="1"/>
      <c r="CT3745" s="1"/>
      <c r="CU3745" s="1"/>
      <c r="CV3745" s="1"/>
      <c r="CW3745" s="1"/>
      <c r="CX3745" s="1"/>
      <c r="CY3745" s="1"/>
      <c r="CZ3745" s="1"/>
      <c r="DA3745" s="1"/>
      <c r="DB3745" s="1"/>
      <c r="DC3745" s="1"/>
      <c r="DD3745" s="1"/>
      <c r="DE3745" s="1"/>
      <c r="DF3745" s="1"/>
      <c r="DG3745" s="1"/>
      <c r="DH3745" s="1"/>
      <c r="DI3745" s="1"/>
      <c r="DJ3745" s="1"/>
      <c r="DK3745" s="1"/>
      <c r="DL3745" s="1"/>
      <c r="DM3745" s="1"/>
      <c r="DN3745" s="1"/>
      <c r="DO3745" s="1"/>
      <c r="DP3745" s="1"/>
      <c r="DQ3745" s="1"/>
      <c r="DR3745" s="1"/>
      <c r="DS3745" s="1"/>
      <c r="DT3745" s="1"/>
      <c r="DU3745" s="1"/>
      <c r="DV3745" s="1"/>
      <c r="DW3745" s="1"/>
      <c r="DX3745" s="1"/>
      <c r="DY3745" s="1"/>
      <c r="DZ3745" s="1"/>
      <c r="EA3745" s="1"/>
      <c r="EB3745" s="1"/>
      <c r="EC3745" s="1"/>
      <c r="ED3745" s="1"/>
      <c r="EE3745" s="1"/>
      <c r="EF3745" s="1"/>
      <c r="EG3745" s="1"/>
      <c r="EH3745" s="1"/>
      <c r="EI3745" s="1"/>
      <c r="EJ3745" s="1"/>
      <c r="EK3745" s="1"/>
      <c r="EL3745" s="1"/>
      <c r="EM3745" s="1"/>
      <c r="EN3745" s="1"/>
      <c r="EO3745" s="1"/>
      <c r="EP3745" s="1"/>
      <c r="EQ3745" s="1"/>
      <c r="ER3745" s="1"/>
      <c r="ES3745" s="1"/>
      <c r="ET3745" s="1"/>
      <c r="EU3745" s="1"/>
      <c r="EV3745" s="1"/>
      <c r="EW3745" s="1"/>
      <c r="EX3745" s="1"/>
      <c r="EY3745" s="1"/>
      <c r="EZ3745" s="1"/>
      <c r="FA3745" s="1"/>
      <c r="FB3745" s="1"/>
      <c r="FC3745" s="1"/>
      <c r="FD3745" s="1"/>
      <c r="FE3745" s="1"/>
      <c r="FF3745" s="1"/>
      <c r="FG3745" s="1"/>
      <c r="FH3745" s="1"/>
      <c r="FI3745" s="1"/>
      <c r="FJ3745" s="1"/>
      <c r="FK3745" s="1"/>
      <c r="FL3745" s="1"/>
      <c r="FM3745" s="1"/>
      <c r="FN3745" s="1"/>
      <c r="FO3745" s="1"/>
      <c r="FP3745" s="1"/>
      <c r="FQ3745" s="1"/>
      <c r="FR3745" s="1"/>
      <c r="FS3745" s="1"/>
      <c r="FT3745" s="1"/>
      <c r="FU3745" s="1"/>
      <c r="FV3745" s="1"/>
      <c r="FW3745" s="1"/>
      <c r="FX3745" s="1"/>
      <c r="FY3745" s="1"/>
      <c r="FZ3745" s="1"/>
      <c r="GA3745" s="1"/>
      <c r="GB3745" s="1"/>
      <c r="GC3745" s="1"/>
      <c r="GD3745" s="1"/>
      <c r="GE3745" s="1"/>
      <c r="GF3745" s="1"/>
      <c r="GG3745" s="1"/>
      <c r="GH3745" s="1"/>
      <c r="GI3745" s="1"/>
      <c r="GJ3745" s="1"/>
      <c r="GK3745" s="1"/>
      <c r="GL3745" s="1"/>
      <c r="GM3745" s="1"/>
      <c r="GN3745" s="1"/>
      <c r="GO3745" s="1"/>
    </row>
    <row r="3746" spans="1:197" s="40" customFormat="1" x14ac:dyDescent="0.25">
      <c r="A3746" s="41"/>
      <c r="B3746" s="4"/>
      <c r="C3746" s="41"/>
      <c r="D3746" s="42"/>
      <c r="E3746" s="42"/>
      <c r="F3746" s="42"/>
      <c r="G3746" s="1"/>
      <c r="H3746" s="1"/>
      <c r="I3746" s="1"/>
      <c r="J3746" s="1"/>
      <c r="K3746" s="1"/>
      <c r="L3746" s="1"/>
      <c r="M3746" s="2"/>
      <c r="N3746" s="1"/>
      <c r="O3746" s="1"/>
      <c r="P3746" s="1"/>
      <c r="Q3746" s="1"/>
      <c r="R3746" s="1"/>
      <c r="S3746" s="1"/>
      <c r="T3746" s="1"/>
      <c r="U3746" s="1"/>
      <c r="V3746" s="1"/>
      <c r="W3746" s="1"/>
      <c r="X3746" s="1"/>
      <c r="Y3746" s="1"/>
      <c r="Z3746" s="1"/>
      <c r="AA3746" s="1"/>
      <c r="AB3746" s="1"/>
      <c r="AC3746" s="1"/>
      <c r="AD3746" s="1"/>
      <c r="AE3746" s="1"/>
      <c r="AF3746" s="1"/>
      <c r="AG3746" s="1"/>
      <c r="AH3746" s="1"/>
      <c r="AI3746" s="1"/>
      <c r="AJ3746" s="1"/>
      <c r="AK3746" s="1"/>
      <c r="AL3746" s="1"/>
      <c r="AM3746" s="1"/>
      <c r="AN3746" s="1"/>
      <c r="AO3746" s="1"/>
      <c r="AP3746" s="1"/>
      <c r="AQ3746" s="1"/>
      <c r="AR3746" s="1"/>
      <c r="AS3746" s="1"/>
      <c r="AT3746" s="1"/>
      <c r="AU3746" s="1"/>
      <c r="AV3746" s="1"/>
      <c r="AW3746" s="1"/>
      <c r="AX3746" s="1"/>
      <c r="AY3746" s="1"/>
      <c r="AZ3746" s="1"/>
      <c r="BA3746" s="1"/>
      <c r="BB3746" s="1"/>
      <c r="BC3746" s="1"/>
      <c r="BD3746" s="1"/>
      <c r="BE3746" s="1"/>
      <c r="BF3746" s="1"/>
      <c r="BG3746" s="1"/>
      <c r="BH3746" s="1"/>
      <c r="BI3746" s="1"/>
      <c r="BJ3746" s="1"/>
      <c r="BK3746" s="1"/>
      <c r="BL3746" s="1"/>
      <c r="BM3746" s="1"/>
      <c r="BN3746" s="1"/>
      <c r="BO3746" s="1"/>
      <c r="BP3746" s="1"/>
      <c r="BQ3746" s="1"/>
      <c r="BR3746" s="1"/>
      <c r="BS3746" s="1"/>
      <c r="BT3746" s="1"/>
      <c r="BU3746" s="1"/>
      <c r="BV3746" s="1"/>
      <c r="BW3746" s="1"/>
      <c r="BX3746" s="1"/>
      <c r="BY3746" s="1"/>
      <c r="BZ3746" s="1"/>
      <c r="CA3746" s="1"/>
      <c r="CB3746" s="1"/>
      <c r="CC3746" s="1"/>
      <c r="CD3746" s="1"/>
      <c r="CE3746" s="1"/>
      <c r="CF3746" s="1"/>
      <c r="CG3746" s="1"/>
      <c r="CH3746" s="1"/>
      <c r="CI3746" s="1"/>
      <c r="CJ3746" s="1"/>
      <c r="CK3746" s="1"/>
      <c r="CL3746" s="1"/>
      <c r="CM3746" s="1"/>
      <c r="CN3746" s="1"/>
      <c r="CO3746" s="1"/>
      <c r="CP3746" s="1"/>
      <c r="CQ3746" s="1"/>
      <c r="CR3746" s="1"/>
      <c r="CS3746" s="1"/>
      <c r="CT3746" s="1"/>
      <c r="CU3746" s="1"/>
      <c r="CV3746" s="1"/>
      <c r="CW3746" s="1"/>
      <c r="CX3746" s="1"/>
      <c r="CY3746" s="1"/>
      <c r="CZ3746" s="1"/>
      <c r="DA3746" s="1"/>
      <c r="DB3746" s="1"/>
      <c r="DC3746" s="1"/>
      <c r="DD3746" s="1"/>
      <c r="DE3746" s="1"/>
      <c r="DF3746" s="1"/>
      <c r="DG3746" s="1"/>
      <c r="DH3746" s="1"/>
      <c r="DI3746" s="1"/>
      <c r="DJ3746" s="1"/>
      <c r="DK3746" s="1"/>
      <c r="DL3746" s="1"/>
      <c r="DM3746" s="1"/>
      <c r="DN3746" s="1"/>
      <c r="DO3746" s="1"/>
      <c r="DP3746" s="1"/>
      <c r="DQ3746" s="1"/>
      <c r="DR3746" s="1"/>
      <c r="DS3746" s="1"/>
      <c r="DT3746" s="1"/>
      <c r="DU3746" s="1"/>
      <c r="DV3746" s="1"/>
      <c r="DW3746" s="1"/>
      <c r="DX3746" s="1"/>
      <c r="DY3746" s="1"/>
      <c r="DZ3746" s="1"/>
      <c r="EA3746" s="1"/>
      <c r="EB3746" s="1"/>
      <c r="EC3746" s="1"/>
      <c r="ED3746" s="1"/>
      <c r="EE3746" s="1"/>
      <c r="EF3746" s="1"/>
      <c r="EG3746" s="1"/>
      <c r="EH3746" s="1"/>
      <c r="EI3746" s="1"/>
      <c r="EJ3746" s="1"/>
      <c r="EK3746" s="1"/>
      <c r="EL3746" s="1"/>
      <c r="EM3746" s="1"/>
      <c r="EN3746" s="1"/>
      <c r="EO3746" s="1"/>
      <c r="EP3746" s="1"/>
      <c r="EQ3746" s="1"/>
      <c r="ER3746" s="1"/>
      <c r="ES3746" s="1"/>
      <c r="ET3746" s="1"/>
      <c r="EU3746" s="1"/>
      <c r="EV3746" s="1"/>
      <c r="EW3746" s="1"/>
      <c r="EX3746" s="1"/>
      <c r="EY3746" s="1"/>
      <c r="EZ3746" s="1"/>
      <c r="FA3746" s="1"/>
      <c r="FB3746" s="1"/>
      <c r="FC3746" s="1"/>
      <c r="FD3746" s="1"/>
      <c r="FE3746" s="1"/>
      <c r="FF3746" s="1"/>
      <c r="FG3746" s="1"/>
      <c r="FH3746" s="1"/>
      <c r="FI3746" s="1"/>
      <c r="FJ3746" s="1"/>
      <c r="FK3746" s="1"/>
      <c r="FL3746" s="1"/>
      <c r="FM3746" s="1"/>
      <c r="FN3746" s="1"/>
      <c r="FO3746" s="1"/>
      <c r="FP3746" s="1"/>
      <c r="FQ3746" s="1"/>
      <c r="FR3746" s="1"/>
      <c r="FS3746" s="1"/>
      <c r="FT3746" s="1"/>
      <c r="FU3746" s="1"/>
      <c r="FV3746" s="1"/>
      <c r="FW3746" s="1"/>
      <c r="FX3746" s="1"/>
      <c r="FY3746" s="1"/>
      <c r="FZ3746" s="1"/>
      <c r="GA3746" s="1"/>
      <c r="GB3746" s="1"/>
      <c r="GC3746" s="1"/>
      <c r="GD3746" s="1"/>
      <c r="GE3746" s="1"/>
      <c r="GF3746" s="1"/>
      <c r="GG3746" s="1"/>
      <c r="GH3746" s="1"/>
      <c r="GI3746" s="1"/>
      <c r="GJ3746" s="1"/>
      <c r="GK3746" s="1"/>
      <c r="GL3746" s="1"/>
      <c r="GM3746" s="1"/>
      <c r="GN3746" s="1"/>
      <c r="GO3746" s="1"/>
    </row>
    <row r="3747" spans="1:197" s="40" customFormat="1" x14ac:dyDescent="0.25">
      <c r="A3747" s="41"/>
      <c r="B3747" s="4"/>
      <c r="C3747" s="41"/>
      <c r="D3747" s="42"/>
      <c r="E3747" s="42"/>
      <c r="F3747" s="42"/>
      <c r="G3747" s="1"/>
      <c r="H3747" s="1"/>
      <c r="I3747" s="1"/>
      <c r="J3747" s="1"/>
      <c r="K3747" s="1"/>
      <c r="L3747" s="1"/>
      <c r="M3747" s="2"/>
      <c r="N3747" s="1"/>
      <c r="O3747" s="1"/>
      <c r="P3747" s="1"/>
      <c r="Q3747" s="1"/>
      <c r="R3747" s="1"/>
      <c r="S3747" s="1"/>
      <c r="T3747" s="1"/>
      <c r="U3747" s="1"/>
      <c r="V3747" s="1"/>
      <c r="W3747" s="1"/>
      <c r="X3747" s="1"/>
      <c r="Y3747" s="1"/>
      <c r="Z3747" s="1"/>
      <c r="AA3747" s="1"/>
      <c r="AB3747" s="1"/>
      <c r="AC3747" s="1"/>
      <c r="AD3747" s="1"/>
      <c r="AE3747" s="1"/>
      <c r="AF3747" s="1"/>
      <c r="AG3747" s="1"/>
      <c r="AH3747" s="1"/>
      <c r="AI3747" s="1"/>
      <c r="AJ3747" s="1"/>
      <c r="AK3747" s="1"/>
      <c r="AL3747" s="1"/>
      <c r="AM3747" s="1"/>
      <c r="AN3747" s="1"/>
      <c r="AO3747" s="1"/>
      <c r="AP3747" s="1"/>
      <c r="AQ3747" s="1"/>
      <c r="AR3747" s="1"/>
      <c r="AS3747" s="1"/>
      <c r="AT3747" s="1"/>
      <c r="AU3747" s="1"/>
      <c r="AV3747" s="1"/>
      <c r="AW3747" s="1"/>
      <c r="AX3747" s="1"/>
      <c r="AY3747" s="1"/>
      <c r="AZ3747" s="1"/>
      <c r="BA3747" s="1"/>
      <c r="BB3747" s="1"/>
      <c r="BC3747" s="1"/>
      <c r="BD3747" s="1"/>
      <c r="BE3747" s="1"/>
      <c r="BF3747" s="1"/>
      <c r="BG3747" s="1"/>
      <c r="BH3747" s="1"/>
      <c r="BI3747" s="1"/>
      <c r="BJ3747" s="1"/>
      <c r="BK3747" s="1"/>
      <c r="BL3747" s="1"/>
      <c r="BM3747" s="1"/>
      <c r="BN3747" s="1"/>
      <c r="BO3747" s="1"/>
      <c r="BP3747" s="1"/>
      <c r="BQ3747" s="1"/>
      <c r="BR3747" s="1"/>
      <c r="BS3747" s="1"/>
      <c r="BT3747" s="1"/>
      <c r="BU3747" s="1"/>
      <c r="BV3747" s="1"/>
      <c r="BW3747" s="1"/>
      <c r="BX3747" s="1"/>
      <c r="BY3747" s="1"/>
      <c r="BZ3747" s="1"/>
      <c r="CA3747" s="1"/>
      <c r="CB3747" s="1"/>
      <c r="CC3747" s="1"/>
      <c r="CD3747" s="1"/>
      <c r="CE3747" s="1"/>
      <c r="CF3747" s="1"/>
      <c r="CG3747" s="1"/>
      <c r="CH3747" s="1"/>
      <c r="CI3747" s="1"/>
      <c r="CJ3747" s="1"/>
      <c r="CK3747" s="1"/>
      <c r="CL3747" s="1"/>
      <c r="CM3747" s="1"/>
      <c r="CN3747" s="1"/>
      <c r="CO3747" s="1"/>
      <c r="CP3747" s="1"/>
      <c r="CQ3747" s="1"/>
      <c r="CR3747" s="1"/>
      <c r="CS3747" s="1"/>
      <c r="CT3747" s="1"/>
      <c r="CU3747" s="1"/>
      <c r="CV3747" s="1"/>
      <c r="CW3747" s="1"/>
      <c r="CX3747" s="1"/>
      <c r="CY3747" s="1"/>
      <c r="CZ3747" s="1"/>
      <c r="DA3747" s="1"/>
      <c r="DB3747" s="1"/>
      <c r="DC3747" s="1"/>
      <c r="DD3747" s="1"/>
      <c r="DE3747" s="1"/>
      <c r="DF3747" s="1"/>
      <c r="DG3747" s="1"/>
      <c r="DH3747" s="1"/>
      <c r="DI3747" s="1"/>
      <c r="DJ3747" s="1"/>
      <c r="DK3747" s="1"/>
      <c r="DL3747" s="1"/>
      <c r="DM3747" s="1"/>
      <c r="DN3747" s="1"/>
      <c r="DO3747" s="1"/>
      <c r="DP3747" s="1"/>
      <c r="DQ3747" s="1"/>
      <c r="DR3747" s="1"/>
      <c r="DS3747" s="1"/>
      <c r="DT3747" s="1"/>
      <c r="DU3747" s="1"/>
      <c r="DV3747" s="1"/>
      <c r="DW3747" s="1"/>
      <c r="DX3747" s="1"/>
      <c r="DY3747" s="1"/>
      <c r="DZ3747" s="1"/>
      <c r="EA3747" s="1"/>
      <c r="EB3747" s="1"/>
      <c r="EC3747" s="1"/>
      <c r="ED3747" s="1"/>
      <c r="EE3747" s="1"/>
      <c r="EF3747" s="1"/>
      <c r="EG3747" s="1"/>
      <c r="EH3747" s="1"/>
      <c r="EI3747" s="1"/>
      <c r="EJ3747" s="1"/>
      <c r="EK3747" s="1"/>
      <c r="EL3747" s="1"/>
      <c r="EM3747" s="1"/>
      <c r="EN3747" s="1"/>
      <c r="EO3747" s="1"/>
      <c r="EP3747" s="1"/>
      <c r="EQ3747" s="1"/>
      <c r="ER3747" s="1"/>
      <c r="ES3747" s="1"/>
      <c r="ET3747" s="1"/>
      <c r="EU3747" s="1"/>
      <c r="EV3747" s="1"/>
      <c r="EW3747" s="1"/>
      <c r="EX3747" s="1"/>
      <c r="EY3747" s="1"/>
      <c r="EZ3747" s="1"/>
      <c r="FA3747" s="1"/>
      <c r="FB3747" s="1"/>
      <c r="FC3747" s="1"/>
      <c r="FD3747" s="1"/>
      <c r="FE3747" s="1"/>
      <c r="FF3747" s="1"/>
      <c r="FG3747" s="1"/>
      <c r="FH3747" s="1"/>
      <c r="FI3747" s="1"/>
      <c r="FJ3747" s="1"/>
      <c r="FK3747" s="1"/>
      <c r="FL3747" s="1"/>
      <c r="FM3747" s="1"/>
      <c r="FN3747" s="1"/>
      <c r="FO3747" s="1"/>
      <c r="FP3747" s="1"/>
      <c r="FQ3747" s="1"/>
      <c r="FR3747" s="1"/>
      <c r="FS3747" s="1"/>
      <c r="FT3747" s="1"/>
      <c r="FU3747" s="1"/>
      <c r="FV3747" s="1"/>
      <c r="FW3747" s="1"/>
      <c r="FX3747" s="1"/>
      <c r="FY3747" s="1"/>
      <c r="FZ3747" s="1"/>
      <c r="GA3747" s="1"/>
      <c r="GB3747" s="1"/>
      <c r="GC3747" s="1"/>
      <c r="GD3747" s="1"/>
      <c r="GE3747" s="1"/>
      <c r="GF3747" s="1"/>
      <c r="GG3747" s="1"/>
      <c r="GH3747" s="1"/>
      <c r="GI3747" s="1"/>
      <c r="GJ3747" s="1"/>
      <c r="GK3747" s="1"/>
      <c r="GL3747" s="1"/>
      <c r="GM3747" s="1"/>
      <c r="GN3747" s="1"/>
      <c r="GO3747" s="1"/>
    </row>
    <row r="3748" spans="1:197" s="40" customFormat="1" x14ac:dyDescent="0.25">
      <c r="A3748" s="41"/>
      <c r="B3748" s="4"/>
      <c r="C3748" s="41"/>
      <c r="D3748" s="42"/>
      <c r="E3748" s="42"/>
      <c r="F3748" s="42"/>
      <c r="G3748" s="1"/>
      <c r="H3748" s="1"/>
      <c r="I3748" s="1"/>
      <c r="J3748" s="1"/>
      <c r="K3748" s="1"/>
      <c r="L3748" s="1"/>
      <c r="M3748" s="2"/>
      <c r="N3748" s="1"/>
      <c r="O3748" s="1"/>
      <c r="P3748" s="1"/>
      <c r="Q3748" s="1"/>
      <c r="R3748" s="1"/>
      <c r="S3748" s="1"/>
      <c r="T3748" s="1"/>
      <c r="U3748" s="1"/>
      <c r="V3748" s="1"/>
      <c r="W3748" s="1"/>
      <c r="X3748" s="1"/>
      <c r="Y3748" s="1"/>
      <c r="Z3748" s="1"/>
      <c r="AA3748" s="1"/>
      <c r="AB3748" s="1"/>
      <c r="AC3748" s="1"/>
      <c r="AD3748" s="1"/>
      <c r="AE3748" s="1"/>
      <c r="AF3748" s="1"/>
      <c r="AG3748" s="1"/>
      <c r="AH3748" s="1"/>
      <c r="AI3748" s="1"/>
      <c r="AJ3748" s="1"/>
      <c r="AK3748" s="1"/>
      <c r="AL3748" s="1"/>
      <c r="AM3748" s="1"/>
      <c r="AN3748" s="1"/>
      <c r="AO3748" s="1"/>
      <c r="AP3748" s="1"/>
      <c r="AQ3748" s="1"/>
      <c r="AR3748" s="1"/>
      <c r="AS3748" s="1"/>
      <c r="AT3748" s="1"/>
      <c r="AU3748" s="1"/>
      <c r="AV3748" s="1"/>
      <c r="AW3748" s="1"/>
      <c r="AX3748" s="1"/>
      <c r="AY3748" s="1"/>
      <c r="AZ3748" s="1"/>
      <c r="BA3748" s="1"/>
      <c r="BB3748" s="1"/>
      <c r="BC3748" s="1"/>
      <c r="BD3748" s="1"/>
      <c r="BE3748" s="1"/>
      <c r="BF3748" s="1"/>
      <c r="BG3748" s="1"/>
      <c r="BH3748" s="1"/>
      <c r="BI3748" s="1"/>
      <c r="BJ3748" s="1"/>
      <c r="BK3748" s="1"/>
      <c r="BL3748" s="1"/>
      <c r="BM3748" s="1"/>
      <c r="BN3748" s="1"/>
      <c r="BO3748" s="1"/>
      <c r="BP3748" s="1"/>
      <c r="BQ3748" s="1"/>
      <c r="BR3748" s="1"/>
      <c r="BS3748" s="1"/>
      <c r="BT3748" s="1"/>
      <c r="BU3748" s="1"/>
      <c r="BV3748" s="1"/>
      <c r="BW3748" s="1"/>
      <c r="BX3748" s="1"/>
      <c r="BY3748" s="1"/>
      <c r="BZ3748" s="1"/>
      <c r="CA3748" s="1"/>
      <c r="CB3748" s="1"/>
      <c r="CC3748" s="1"/>
      <c r="CD3748" s="1"/>
      <c r="CE3748" s="1"/>
      <c r="CF3748" s="1"/>
      <c r="CG3748" s="1"/>
      <c r="CH3748" s="1"/>
      <c r="CI3748" s="1"/>
      <c r="CJ3748" s="1"/>
      <c r="CK3748" s="1"/>
      <c r="CL3748" s="1"/>
      <c r="CM3748" s="1"/>
      <c r="CN3748" s="1"/>
      <c r="CO3748" s="1"/>
      <c r="CP3748" s="1"/>
      <c r="CQ3748" s="1"/>
      <c r="CR3748" s="1"/>
      <c r="CS3748" s="1"/>
      <c r="CT3748" s="1"/>
      <c r="CU3748" s="1"/>
      <c r="CV3748" s="1"/>
      <c r="CW3748" s="1"/>
      <c r="CX3748" s="1"/>
      <c r="CY3748" s="1"/>
      <c r="CZ3748" s="1"/>
      <c r="DA3748" s="1"/>
      <c r="DB3748" s="1"/>
      <c r="DC3748" s="1"/>
      <c r="DD3748" s="1"/>
      <c r="DE3748" s="1"/>
      <c r="DF3748" s="1"/>
      <c r="DG3748" s="1"/>
      <c r="DH3748" s="1"/>
      <c r="DI3748" s="1"/>
      <c r="DJ3748" s="1"/>
      <c r="DK3748" s="1"/>
      <c r="DL3748" s="1"/>
      <c r="DM3748" s="1"/>
      <c r="DN3748" s="1"/>
      <c r="DO3748" s="1"/>
      <c r="DP3748" s="1"/>
      <c r="DQ3748" s="1"/>
      <c r="DR3748" s="1"/>
      <c r="DS3748" s="1"/>
      <c r="DT3748" s="1"/>
      <c r="DU3748" s="1"/>
      <c r="DV3748" s="1"/>
      <c r="DW3748" s="1"/>
      <c r="DX3748" s="1"/>
      <c r="DY3748" s="1"/>
      <c r="DZ3748" s="1"/>
      <c r="EA3748" s="1"/>
      <c r="EB3748" s="1"/>
      <c r="EC3748" s="1"/>
      <c r="ED3748" s="1"/>
      <c r="EE3748" s="1"/>
      <c r="EF3748" s="1"/>
      <c r="EG3748" s="1"/>
      <c r="EH3748" s="1"/>
      <c r="EI3748" s="1"/>
      <c r="EJ3748" s="1"/>
      <c r="EK3748" s="1"/>
      <c r="EL3748" s="1"/>
      <c r="EM3748" s="1"/>
      <c r="EN3748" s="1"/>
      <c r="EO3748" s="1"/>
      <c r="EP3748" s="1"/>
      <c r="EQ3748" s="1"/>
      <c r="ER3748" s="1"/>
      <c r="ES3748" s="1"/>
      <c r="ET3748" s="1"/>
      <c r="EU3748" s="1"/>
      <c r="EV3748" s="1"/>
      <c r="EW3748" s="1"/>
      <c r="EX3748" s="1"/>
      <c r="EY3748" s="1"/>
      <c r="EZ3748" s="1"/>
      <c r="FA3748" s="1"/>
      <c r="FB3748" s="1"/>
      <c r="FC3748" s="1"/>
      <c r="FD3748" s="1"/>
      <c r="FE3748" s="1"/>
      <c r="FF3748" s="1"/>
      <c r="FG3748" s="1"/>
      <c r="FH3748" s="1"/>
      <c r="FI3748" s="1"/>
      <c r="FJ3748" s="1"/>
      <c r="FK3748" s="1"/>
      <c r="FL3748" s="1"/>
      <c r="FM3748" s="1"/>
      <c r="FN3748" s="1"/>
      <c r="FO3748" s="1"/>
      <c r="FP3748" s="1"/>
      <c r="FQ3748" s="1"/>
      <c r="FR3748" s="1"/>
      <c r="FS3748" s="1"/>
      <c r="FT3748" s="1"/>
      <c r="FU3748" s="1"/>
      <c r="FV3748" s="1"/>
      <c r="FW3748" s="1"/>
      <c r="FX3748" s="1"/>
      <c r="FY3748" s="1"/>
      <c r="FZ3748" s="1"/>
      <c r="GA3748" s="1"/>
      <c r="GB3748" s="1"/>
      <c r="GC3748" s="1"/>
      <c r="GD3748" s="1"/>
      <c r="GE3748" s="1"/>
      <c r="GF3748" s="1"/>
      <c r="GG3748" s="1"/>
      <c r="GH3748" s="1"/>
      <c r="GI3748" s="1"/>
      <c r="GJ3748" s="1"/>
      <c r="GK3748" s="1"/>
      <c r="GL3748" s="1"/>
      <c r="GM3748" s="1"/>
      <c r="GN3748" s="1"/>
      <c r="GO3748" s="1"/>
    </row>
    <row r="3749" spans="1:197" s="40" customFormat="1" x14ac:dyDescent="0.25">
      <c r="A3749" s="41"/>
      <c r="B3749" s="4"/>
      <c r="C3749" s="41"/>
      <c r="D3749" s="42"/>
      <c r="E3749" s="42"/>
      <c r="F3749" s="42"/>
      <c r="G3749" s="1"/>
      <c r="H3749" s="1"/>
      <c r="I3749" s="1"/>
      <c r="J3749" s="1"/>
      <c r="K3749" s="1"/>
      <c r="L3749" s="1"/>
      <c r="M3749" s="2"/>
      <c r="N3749" s="1"/>
      <c r="O3749" s="1"/>
      <c r="P3749" s="1"/>
      <c r="Q3749" s="1"/>
      <c r="R3749" s="1"/>
      <c r="S3749" s="1"/>
      <c r="T3749" s="1"/>
      <c r="U3749" s="1"/>
      <c r="V3749" s="1"/>
      <c r="W3749" s="1"/>
      <c r="X3749" s="1"/>
      <c r="Y3749" s="1"/>
      <c r="Z3749" s="1"/>
      <c r="AA3749" s="1"/>
      <c r="AB3749" s="1"/>
      <c r="AC3749" s="1"/>
      <c r="AD3749" s="1"/>
      <c r="AE3749" s="1"/>
      <c r="AF3749" s="1"/>
      <c r="AG3749" s="1"/>
      <c r="AH3749" s="1"/>
      <c r="AI3749" s="1"/>
      <c r="AJ3749" s="1"/>
      <c r="AK3749" s="1"/>
      <c r="AL3749" s="1"/>
      <c r="AM3749" s="1"/>
      <c r="AN3749" s="1"/>
      <c r="AO3749" s="1"/>
      <c r="AP3749" s="1"/>
      <c r="AQ3749" s="1"/>
      <c r="AR3749" s="1"/>
      <c r="AS3749" s="1"/>
      <c r="AT3749" s="1"/>
      <c r="AU3749" s="1"/>
      <c r="AV3749" s="1"/>
      <c r="AW3749" s="1"/>
      <c r="AX3749" s="1"/>
      <c r="AY3749" s="1"/>
      <c r="AZ3749" s="1"/>
      <c r="BA3749" s="1"/>
      <c r="BB3749" s="1"/>
      <c r="BC3749" s="1"/>
      <c r="BD3749" s="1"/>
      <c r="BE3749" s="1"/>
      <c r="BF3749" s="1"/>
      <c r="BG3749" s="1"/>
      <c r="BH3749" s="1"/>
      <c r="BI3749" s="1"/>
      <c r="BJ3749" s="1"/>
      <c r="BK3749" s="1"/>
      <c r="BL3749" s="1"/>
      <c r="BM3749" s="1"/>
      <c r="BN3749" s="1"/>
      <c r="BO3749" s="1"/>
      <c r="BP3749" s="1"/>
      <c r="BQ3749" s="1"/>
      <c r="BR3749" s="1"/>
      <c r="BS3749" s="1"/>
      <c r="BT3749" s="1"/>
      <c r="BU3749" s="1"/>
      <c r="BV3749" s="1"/>
      <c r="BW3749" s="1"/>
      <c r="BX3749" s="1"/>
      <c r="BY3749" s="1"/>
      <c r="BZ3749" s="1"/>
      <c r="CA3749" s="1"/>
      <c r="CB3749" s="1"/>
      <c r="CC3749" s="1"/>
      <c r="CD3749" s="1"/>
      <c r="CE3749" s="1"/>
      <c r="CF3749" s="1"/>
      <c r="CG3749" s="1"/>
      <c r="CH3749" s="1"/>
      <c r="CI3749" s="1"/>
      <c r="CJ3749" s="1"/>
      <c r="CK3749" s="1"/>
      <c r="CL3749" s="1"/>
      <c r="CM3749" s="1"/>
      <c r="CN3749" s="1"/>
      <c r="CO3749" s="1"/>
      <c r="CP3749" s="1"/>
      <c r="CQ3749" s="1"/>
      <c r="CR3749" s="1"/>
      <c r="CS3749" s="1"/>
      <c r="CT3749" s="1"/>
      <c r="CU3749" s="1"/>
      <c r="CV3749" s="1"/>
      <c r="CW3749" s="1"/>
      <c r="CX3749" s="1"/>
      <c r="CY3749" s="1"/>
      <c r="CZ3749" s="1"/>
      <c r="DA3749" s="1"/>
      <c r="DB3749" s="1"/>
      <c r="DC3749" s="1"/>
      <c r="DD3749" s="1"/>
      <c r="DE3749" s="1"/>
      <c r="DF3749" s="1"/>
      <c r="DG3749" s="1"/>
      <c r="DH3749" s="1"/>
      <c r="DI3749" s="1"/>
      <c r="DJ3749" s="1"/>
      <c r="DK3749" s="1"/>
      <c r="DL3749" s="1"/>
      <c r="DM3749" s="1"/>
      <c r="DN3749" s="1"/>
      <c r="DO3749" s="1"/>
      <c r="DP3749" s="1"/>
      <c r="DQ3749" s="1"/>
      <c r="DR3749" s="1"/>
      <c r="DS3749" s="1"/>
      <c r="DT3749" s="1"/>
      <c r="DU3749" s="1"/>
      <c r="DV3749" s="1"/>
      <c r="DW3749" s="1"/>
      <c r="DX3749" s="1"/>
      <c r="DY3749" s="1"/>
      <c r="DZ3749" s="1"/>
      <c r="EA3749" s="1"/>
      <c r="EB3749" s="1"/>
      <c r="EC3749" s="1"/>
      <c r="ED3749" s="1"/>
      <c r="EE3749" s="1"/>
      <c r="EF3749" s="1"/>
      <c r="EG3749" s="1"/>
      <c r="EH3749" s="1"/>
      <c r="EI3749" s="1"/>
      <c r="EJ3749" s="1"/>
      <c r="EK3749" s="1"/>
      <c r="EL3749" s="1"/>
      <c r="EM3749" s="1"/>
      <c r="EN3749" s="1"/>
      <c r="EO3749" s="1"/>
      <c r="EP3749" s="1"/>
      <c r="EQ3749" s="1"/>
      <c r="ER3749" s="1"/>
      <c r="ES3749" s="1"/>
      <c r="ET3749" s="1"/>
      <c r="EU3749" s="1"/>
      <c r="EV3749" s="1"/>
      <c r="EW3749" s="1"/>
      <c r="EX3749" s="1"/>
      <c r="EY3749" s="1"/>
      <c r="EZ3749" s="1"/>
      <c r="FA3749" s="1"/>
      <c r="FB3749" s="1"/>
      <c r="FC3749" s="1"/>
      <c r="FD3749" s="1"/>
      <c r="FE3749" s="1"/>
      <c r="FF3749" s="1"/>
      <c r="FG3749" s="1"/>
      <c r="FH3749" s="1"/>
      <c r="FI3749" s="1"/>
      <c r="FJ3749" s="1"/>
      <c r="FK3749" s="1"/>
      <c r="FL3749" s="1"/>
      <c r="FM3749" s="1"/>
      <c r="FN3749" s="1"/>
      <c r="FO3749" s="1"/>
      <c r="FP3749" s="1"/>
      <c r="FQ3749" s="1"/>
      <c r="FR3749" s="1"/>
      <c r="FS3749" s="1"/>
      <c r="FT3749" s="1"/>
      <c r="FU3749" s="1"/>
      <c r="FV3749" s="1"/>
      <c r="FW3749" s="1"/>
      <c r="FX3749" s="1"/>
      <c r="FY3749" s="1"/>
      <c r="FZ3749" s="1"/>
      <c r="GA3749" s="1"/>
      <c r="GB3749" s="1"/>
      <c r="GC3749" s="1"/>
      <c r="GD3749" s="1"/>
      <c r="GE3749" s="1"/>
      <c r="GF3749" s="1"/>
      <c r="GG3749" s="1"/>
      <c r="GH3749" s="1"/>
      <c r="GI3749" s="1"/>
      <c r="GJ3749" s="1"/>
      <c r="GK3749" s="1"/>
      <c r="GL3749" s="1"/>
      <c r="GM3749" s="1"/>
      <c r="GN3749" s="1"/>
      <c r="GO3749" s="1"/>
    </row>
    <row r="3750" spans="1:197" s="40" customFormat="1" x14ac:dyDescent="0.25">
      <c r="A3750" s="41"/>
      <c r="B3750" s="4"/>
      <c r="C3750" s="41"/>
      <c r="D3750" s="42"/>
      <c r="E3750" s="42"/>
      <c r="F3750" s="42"/>
      <c r="G3750" s="1"/>
      <c r="H3750" s="1"/>
      <c r="I3750" s="1"/>
      <c r="J3750" s="1"/>
      <c r="K3750" s="1"/>
      <c r="L3750" s="1"/>
      <c r="M3750" s="2"/>
      <c r="N3750" s="1"/>
      <c r="O3750" s="1"/>
      <c r="P3750" s="1"/>
      <c r="Q3750" s="1"/>
      <c r="R3750" s="1"/>
      <c r="S3750" s="1"/>
      <c r="T3750" s="1"/>
      <c r="U3750" s="1"/>
      <c r="V3750" s="1"/>
      <c r="W3750" s="1"/>
      <c r="X3750" s="1"/>
      <c r="Y3750" s="1"/>
      <c r="Z3750" s="1"/>
      <c r="AA3750" s="1"/>
      <c r="AB3750" s="1"/>
      <c r="AC3750" s="1"/>
      <c r="AD3750" s="1"/>
      <c r="AE3750" s="1"/>
      <c r="AF3750" s="1"/>
      <c r="AG3750" s="1"/>
      <c r="AH3750" s="1"/>
      <c r="AI3750" s="1"/>
      <c r="AJ3750" s="1"/>
      <c r="AK3750" s="1"/>
      <c r="AL3750" s="1"/>
      <c r="AM3750" s="1"/>
      <c r="AN3750" s="1"/>
      <c r="AO3750" s="1"/>
      <c r="AP3750" s="1"/>
      <c r="AQ3750" s="1"/>
      <c r="AR3750" s="1"/>
      <c r="AS3750" s="1"/>
      <c r="AT3750" s="1"/>
      <c r="AU3750" s="1"/>
      <c r="AV3750" s="1"/>
      <c r="AW3750" s="1"/>
      <c r="AX3750" s="1"/>
      <c r="AY3750" s="1"/>
      <c r="AZ3750" s="1"/>
      <c r="BA3750" s="1"/>
      <c r="BB3750" s="1"/>
      <c r="BC3750" s="1"/>
      <c r="BD3750" s="1"/>
      <c r="BE3750" s="1"/>
      <c r="BF3750" s="1"/>
      <c r="BG3750" s="1"/>
      <c r="BH3750" s="1"/>
      <c r="BI3750" s="1"/>
      <c r="BJ3750" s="1"/>
      <c r="BK3750" s="1"/>
      <c r="BL3750" s="1"/>
      <c r="BM3750" s="1"/>
      <c r="BN3750" s="1"/>
      <c r="BO3750" s="1"/>
      <c r="BP3750" s="1"/>
      <c r="BQ3750" s="1"/>
      <c r="BR3750" s="1"/>
      <c r="BS3750" s="1"/>
      <c r="BT3750" s="1"/>
      <c r="BU3750" s="1"/>
      <c r="BV3750" s="1"/>
      <c r="BW3750" s="1"/>
      <c r="BX3750" s="1"/>
      <c r="BY3750" s="1"/>
      <c r="BZ3750" s="1"/>
      <c r="CA3750" s="1"/>
      <c r="CB3750" s="1"/>
      <c r="CC3750" s="1"/>
      <c r="CD3750" s="1"/>
      <c r="CE3750" s="1"/>
      <c r="CF3750" s="1"/>
      <c r="CG3750" s="1"/>
      <c r="CH3750" s="1"/>
      <c r="CI3750" s="1"/>
      <c r="CJ3750" s="1"/>
      <c r="CK3750" s="1"/>
      <c r="CL3750" s="1"/>
      <c r="CM3750" s="1"/>
      <c r="CN3750" s="1"/>
      <c r="CO3750" s="1"/>
      <c r="CP3750" s="1"/>
      <c r="CQ3750" s="1"/>
      <c r="CR3750" s="1"/>
      <c r="CS3750" s="1"/>
      <c r="CT3750" s="1"/>
      <c r="CU3750" s="1"/>
      <c r="CV3750" s="1"/>
      <c r="CW3750" s="1"/>
      <c r="CX3750" s="1"/>
      <c r="CY3750" s="1"/>
      <c r="CZ3750" s="1"/>
      <c r="DA3750" s="1"/>
      <c r="DB3750" s="1"/>
      <c r="DC3750" s="1"/>
      <c r="DD3750" s="1"/>
      <c r="DE3750" s="1"/>
      <c r="DF3750" s="1"/>
      <c r="DG3750" s="1"/>
      <c r="DH3750" s="1"/>
      <c r="DI3750" s="1"/>
      <c r="DJ3750" s="1"/>
      <c r="DK3750" s="1"/>
      <c r="DL3750" s="1"/>
      <c r="DM3750" s="1"/>
      <c r="DN3750" s="1"/>
      <c r="DO3750" s="1"/>
      <c r="DP3750" s="1"/>
      <c r="DQ3750" s="1"/>
      <c r="DR3750" s="1"/>
      <c r="DS3750" s="1"/>
      <c r="DT3750" s="1"/>
      <c r="DU3750" s="1"/>
      <c r="DV3750" s="1"/>
      <c r="DW3750" s="1"/>
      <c r="DX3750" s="1"/>
      <c r="DY3750" s="1"/>
      <c r="DZ3750" s="1"/>
      <c r="EA3750" s="1"/>
      <c r="EB3750" s="1"/>
      <c r="EC3750" s="1"/>
      <c r="ED3750" s="1"/>
      <c r="EE3750" s="1"/>
      <c r="EF3750" s="1"/>
      <c r="EG3750" s="1"/>
      <c r="EH3750" s="1"/>
      <c r="EI3750" s="1"/>
      <c r="EJ3750" s="1"/>
      <c r="EK3750" s="1"/>
      <c r="EL3750" s="1"/>
      <c r="EM3750" s="1"/>
      <c r="EN3750" s="1"/>
      <c r="EO3750" s="1"/>
      <c r="EP3750" s="1"/>
      <c r="EQ3750" s="1"/>
      <c r="ER3750" s="1"/>
      <c r="ES3750" s="1"/>
      <c r="ET3750" s="1"/>
      <c r="EU3750" s="1"/>
      <c r="EV3750" s="1"/>
      <c r="EW3750" s="1"/>
      <c r="EX3750" s="1"/>
      <c r="EY3750" s="1"/>
      <c r="EZ3750" s="1"/>
      <c r="FA3750" s="1"/>
      <c r="FB3750" s="1"/>
      <c r="FC3750" s="1"/>
      <c r="FD3750" s="1"/>
      <c r="FE3750" s="1"/>
      <c r="FF3750" s="1"/>
      <c r="FG3750" s="1"/>
      <c r="FH3750" s="1"/>
      <c r="FI3750" s="1"/>
      <c r="FJ3750" s="1"/>
      <c r="FK3750" s="1"/>
      <c r="FL3750" s="1"/>
      <c r="FM3750" s="1"/>
      <c r="FN3750" s="1"/>
      <c r="FO3750" s="1"/>
      <c r="FP3750" s="1"/>
      <c r="FQ3750" s="1"/>
      <c r="FR3750" s="1"/>
      <c r="FS3750" s="1"/>
      <c r="FT3750" s="1"/>
      <c r="FU3750" s="1"/>
      <c r="FV3750" s="1"/>
      <c r="FW3750" s="1"/>
      <c r="FX3750" s="1"/>
      <c r="FY3750" s="1"/>
      <c r="FZ3750" s="1"/>
      <c r="GA3750" s="1"/>
      <c r="GB3750" s="1"/>
      <c r="GC3750" s="1"/>
      <c r="GD3750" s="1"/>
      <c r="GE3750" s="1"/>
      <c r="GF3750" s="1"/>
      <c r="GG3750" s="1"/>
      <c r="GH3750" s="1"/>
      <c r="GI3750" s="1"/>
      <c r="GJ3750" s="1"/>
      <c r="GK3750" s="1"/>
      <c r="GL3750" s="1"/>
      <c r="GM3750" s="1"/>
      <c r="GN3750" s="1"/>
      <c r="GO3750" s="1"/>
    </row>
    <row r="3751" spans="1:197" s="40" customFormat="1" x14ac:dyDescent="0.25">
      <c r="A3751" s="41"/>
      <c r="B3751" s="4"/>
      <c r="C3751" s="41"/>
      <c r="D3751" s="42"/>
      <c r="E3751" s="42"/>
      <c r="F3751" s="42"/>
      <c r="G3751" s="1"/>
      <c r="H3751" s="1"/>
      <c r="I3751" s="1"/>
      <c r="J3751" s="1"/>
      <c r="K3751" s="1"/>
      <c r="L3751" s="1"/>
      <c r="M3751" s="2"/>
      <c r="N3751" s="1"/>
      <c r="O3751" s="1"/>
      <c r="P3751" s="1"/>
      <c r="Q3751" s="1"/>
      <c r="R3751" s="1"/>
      <c r="S3751" s="1"/>
      <c r="T3751" s="1"/>
      <c r="U3751" s="1"/>
      <c r="V3751" s="1"/>
      <c r="W3751" s="1"/>
      <c r="X3751" s="1"/>
      <c r="Y3751" s="1"/>
      <c r="Z3751" s="1"/>
      <c r="AA3751" s="1"/>
      <c r="AB3751" s="1"/>
      <c r="AC3751" s="1"/>
      <c r="AD3751" s="1"/>
      <c r="AE3751" s="1"/>
      <c r="AF3751" s="1"/>
      <c r="AG3751" s="1"/>
      <c r="AH3751" s="1"/>
      <c r="AI3751" s="1"/>
      <c r="AJ3751" s="1"/>
      <c r="AK3751" s="1"/>
      <c r="AL3751" s="1"/>
      <c r="AM3751" s="1"/>
      <c r="AN3751" s="1"/>
      <c r="AO3751" s="1"/>
      <c r="AP3751" s="1"/>
      <c r="AQ3751" s="1"/>
      <c r="AR3751" s="1"/>
      <c r="AS3751" s="1"/>
      <c r="AT3751" s="1"/>
      <c r="AU3751" s="1"/>
      <c r="AV3751" s="1"/>
      <c r="AW3751" s="1"/>
      <c r="AX3751" s="1"/>
      <c r="AY3751" s="1"/>
      <c r="AZ3751" s="1"/>
      <c r="BA3751" s="1"/>
      <c r="BB3751" s="1"/>
      <c r="BC3751" s="1"/>
      <c r="BD3751" s="1"/>
      <c r="BE3751" s="1"/>
      <c r="BF3751" s="1"/>
      <c r="BG3751" s="1"/>
      <c r="BH3751" s="1"/>
      <c r="BI3751" s="1"/>
      <c r="BJ3751" s="1"/>
      <c r="BK3751" s="1"/>
      <c r="BL3751" s="1"/>
      <c r="BM3751" s="1"/>
      <c r="BN3751" s="1"/>
      <c r="BO3751" s="1"/>
      <c r="BP3751" s="1"/>
      <c r="BQ3751" s="1"/>
      <c r="BR3751" s="1"/>
      <c r="BS3751" s="1"/>
      <c r="BT3751" s="1"/>
      <c r="BU3751" s="1"/>
      <c r="BV3751" s="1"/>
      <c r="BW3751" s="1"/>
      <c r="BX3751" s="1"/>
      <c r="BY3751" s="1"/>
      <c r="BZ3751" s="1"/>
      <c r="CA3751" s="1"/>
      <c r="CB3751" s="1"/>
      <c r="CC3751" s="1"/>
      <c r="CD3751" s="1"/>
      <c r="CE3751" s="1"/>
      <c r="CF3751" s="1"/>
      <c r="CG3751" s="1"/>
      <c r="CH3751" s="1"/>
      <c r="CI3751" s="1"/>
      <c r="CJ3751" s="1"/>
      <c r="CK3751" s="1"/>
      <c r="CL3751" s="1"/>
      <c r="CM3751" s="1"/>
      <c r="CN3751" s="1"/>
      <c r="CO3751" s="1"/>
      <c r="CP3751" s="1"/>
      <c r="CQ3751" s="1"/>
      <c r="CR3751" s="1"/>
      <c r="CS3751" s="1"/>
      <c r="CT3751" s="1"/>
      <c r="CU3751" s="1"/>
      <c r="CV3751" s="1"/>
      <c r="CW3751" s="1"/>
      <c r="CX3751" s="1"/>
      <c r="CY3751" s="1"/>
      <c r="CZ3751" s="1"/>
      <c r="DA3751" s="1"/>
      <c r="DB3751" s="1"/>
      <c r="DC3751" s="1"/>
      <c r="DD3751" s="1"/>
      <c r="DE3751" s="1"/>
      <c r="DF3751" s="1"/>
      <c r="DG3751" s="1"/>
      <c r="DH3751" s="1"/>
      <c r="DI3751" s="1"/>
      <c r="DJ3751" s="1"/>
      <c r="DK3751" s="1"/>
      <c r="DL3751" s="1"/>
      <c r="DM3751" s="1"/>
      <c r="DN3751" s="1"/>
      <c r="DO3751" s="1"/>
      <c r="DP3751" s="1"/>
      <c r="DQ3751" s="1"/>
      <c r="DR3751" s="1"/>
      <c r="DS3751" s="1"/>
      <c r="DT3751" s="1"/>
      <c r="DU3751" s="1"/>
      <c r="DV3751" s="1"/>
      <c r="DW3751" s="1"/>
      <c r="DX3751" s="1"/>
      <c r="DY3751" s="1"/>
      <c r="DZ3751" s="1"/>
      <c r="EA3751" s="1"/>
      <c r="EB3751" s="1"/>
      <c r="EC3751" s="1"/>
      <c r="ED3751" s="1"/>
      <c r="EE3751" s="1"/>
      <c r="EF3751" s="1"/>
      <c r="EG3751" s="1"/>
      <c r="EH3751" s="1"/>
      <c r="EI3751" s="1"/>
      <c r="EJ3751" s="1"/>
      <c r="EK3751" s="1"/>
      <c r="EL3751" s="1"/>
      <c r="EM3751" s="1"/>
      <c r="EN3751" s="1"/>
      <c r="EO3751" s="1"/>
      <c r="EP3751" s="1"/>
      <c r="EQ3751" s="1"/>
      <c r="ER3751" s="1"/>
      <c r="ES3751" s="1"/>
      <c r="ET3751" s="1"/>
      <c r="EU3751" s="1"/>
      <c r="EV3751" s="1"/>
      <c r="EW3751" s="1"/>
      <c r="EX3751" s="1"/>
      <c r="EY3751" s="1"/>
      <c r="EZ3751" s="1"/>
      <c r="FA3751" s="1"/>
      <c r="FB3751" s="1"/>
      <c r="FC3751" s="1"/>
      <c r="FD3751" s="1"/>
      <c r="FE3751" s="1"/>
      <c r="FF3751" s="1"/>
      <c r="FG3751" s="1"/>
      <c r="FH3751" s="1"/>
      <c r="FI3751" s="1"/>
      <c r="FJ3751" s="1"/>
      <c r="FK3751" s="1"/>
      <c r="FL3751" s="1"/>
      <c r="FM3751" s="1"/>
      <c r="FN3751" s="1"/>
      <c r="FO3751" s="1"/>
      <c r="FP3751" s="1"/>
      <c r="FQ3751" s="1"/>
      <c r="FR3751" s="1"/>
      <c r="FS3751" s="1"/>
      <c r="FT3751" s="1"/>
      <c r="FU3751" s="1"/>
      <c r="FV3751" s="1"/>
      <c r="FW3751" s="1"/>
      <c r="FX3751" s="1"/>
      <c r="FY3751" s="1"/>
      <c r="FZ3751" s="1"/>
      <c r="GA3751" s="1"/>
      <c r="GB3751" s="1"/>
      <c r="GC3751" s="1"/>
      <c r="GD3751" s="1"/>
      <c r="GE3751" s="1"/>
      <c r="GF3751" s="1"/>
      <c r="GG3751" s="1"/>
      <c r="GH3751" s="1"/>
      <c r="GI3751" s="1"/>
      <c r="GJ3751" s="1"/>
      <c r="GK3751" s="1"/>
      <c r="GL3751" s="1"/>
      <c r="GM3751" s="1"/>
      <c r="GN3751" s="1"/>
      <c r="GO3751" s="1"/>
    </row>
    <row r="3752" spans="1:197" s="40" customFormat="1" x14ac:dyDescent="0.25">
      <c r="A3752" s="41"/>
      <c r="B3752" s="4"/>
      <c r="C3752" s="41"/>
      <c r="D3752" s="42"/>
      <c r="E3752" s="42"/>
      <c r="F3752" s="42"/>
      <c r="G3752" s="1"/>
      <c r="H3752" s="1"/>
      <c r="I3752" s="1"/>
      <c r="J3752" s="1"/>
      <c r="K3752" s="1"/>
      <c r="L3752" s="1"/>
      <c r="M3752" s="2"/>
      <c r="N3752" s="1"/>
      <c r="O3752" s="1"/>
      <c r="P3752" s="1"/>
      <c r="Q3752" s="1"/>
      <c r="R3752" s="1"/>
      <c r="S3752" s="1"/>
      <c r="T3752" s="1"/>
      <c r="U3752" s="1"/>
      <c r="V3752" s="1"/>
      <c r="W3752" s="1"/>
      <c r="X3752" s="1"/>
      <c r="Y3752" s="1"/>
      <c r="Z3752" s="1"/>
      <c r="AA3752" s="1"/>
      <c r="AB3752" s="1"/>
      <c r="AC3752" s="1"/>
      <c r="AD3752" s="1"/>
      <c r="AE3752" s="1"/>
      <c r="AF3752" s="1"/>
      <c r="AG3752" s="1"/>
      <c r="AH3752" s="1"/>
      <c r="AI3752" s="1"/>
      <c r="AJ3752" s="1"/>
      <c r="AK3752" s="1"/>
      <c r="AL3752" s="1"/>
      <c r="AM3752" s="1"/>
      <c r="AN3752" s="1"/>
      <c r="AO3752" s="1"/>
      <c r="AP3752" s="1"/>
      <c r="AQ3752" s="1"/>
      <c r="AR3752" s="1"/>
      <c r="AS3752" s="1"/>
      <c r="AT3752" s="1"/>
      <c r="AU3752" s="1"/>
      <c r="AV3752" s="1"/>
      <c r="AW3752" s="1"/>
      <c r="AX3752" s="1"/>
      <c r="AY3752" s="1"/>
      <c r="AZ3752" s="1"/>
      <c r="BA3752" s="1"/>
      <c r="BB3752" s="1"/>
      <c r="BC3752" s="1"/>
      <c r="BD3752" s="1"/>
      <c r="BE3752" s="1"/>
      <c r="BF3752" s="1"/>
      <c r="BG3752" s="1"/>
      <c r="BH3752" s="1"/>
      <c r="BI3752" s="1"/>
      <c r="BJ3752" s="1"/>
      <c r="BK3752" s="1"/>
      <c r="BL3752" s="1"/>
      <c r="BM3752" s="1"/>
      <c r="BN3752" s="1"/>
      <c r="BO3752" s="1"/>
      <c r="BP3752" s="1"/>
      <c r="BQ3752" s="1"/>
      <c r="BR3752" s="1"/>
      <c r="BS3752" s="1"/>
      <c r="BT3752" s="1"/>
      <c r="BU3752" s="1"/>
      <c r="BV3752" s="1"/>
      <c r="BW3752" s="1"/>
      <c r="BX3752" s="1"/>
      <c r="BY3752" s="1"/>
      <c r="BZ3752" s="1"/>
      <c r="CA3752" s="1"/>
      <c r="CB3752" s="1"/>
      <c r="CC3752" s="1"/>
      <c r="CD3752" s="1"/>
      <c r="CE3752" s="1"/>
      <c r="CF3752" s="1"/>
      <c r="CG3752" s="1"/>
      <c r="CH3752" s="1"/>
      <c r="CI3752" s="1"/>
      <c r="CJ3752" s="1"/>
      <c r="CK3752" s="1"/>
      <c r="CL3752" s="1"/>
      <c r="CM3752" s="1"/>
      <c r="CN3752" s="1"/>
      <c r="CO3752" s="1"/>
      <c r="CP3752" s="1"/>
      <c r="CQ3752" s="1"/>
      <c r="CR3752" s="1"/>
      <c r="CS3752" s="1"/>
      <c r="CT3752" s="1"/>
      <c r="CU3752" s="1"/>
      <c r="CV3752" s="1"/>
      <c r="CW3752" s="1"/>
      <c r="CX3752" s="1"/>
      <c r="CY3752" s="1"/>
      <c r="CZ3752" s="1"/>
      <c r="DA3752" s="1"/>
      <c r="DB3752" s="1"/>
      <c r="DC3752" s="1"/>
      <c r="DD3752" s="1"/>
      <c r="DE3752" s="1"/>
      <c r="DF3752" s="1"/>
      <c r="DG3752" s="1"/>
      <c r="DH3752" s="1"/>
      <c r="DI3752" s="1"/>
      <c r="DJ3752" s="1"/>
      <c r="DK3752" s="1"/>
      <c r="DL3752" s="1"/>
      <c r="DM3752" s="1"/>
      <c r="DN3752" s="1"/>
      <c r="DO3752" s="1"/>
      <c r="DP3752" s="1"/>
      <c r="DQ3752" s="1"/>
      <c r="DR3752" s="1"/>
      <c r="DS3752" s="1"/>
      <c r="DT3752" s="1"/>
      <c r="DU3752" s="1"/>
      <c r="DV3752" s="1"/>
      <c r="DW3752" s="1"/>
      <c r="DX3752" s="1"/>
      <c r="DY3752" s="1"/>
      <c r="DZ3752" s="1"/>
      <c r="EA3752" s="1"/>
      <c r="EB3752" s="1"/>
      <c r="EC3752" s="1"/>
      <c r="ED3752" s="1"/>
      <c r="EE3752" s="1"/>
      <c r="EF3752" s="1"/>
      <c r="EG3752" s="1"/>
      <c r="EH3752" s="1"/>
      <c r="EI3752" s="1"/>
      <c r="EJ3752" s="1"/>
      <c r="EK3752" s="1"/>
      <c r="EL3752" s="1"/>
      <c r="EM3752" s="1"/>
      <c r="EN3752" s="1"/>
      <c r="EO3752" s="1"/>
      <c r="EP3752" s="1"/>
      <c r="EQ3752" s="1"/>
      <c r="ER3752" s="1"/>
      <c r="ES3752" s="1"/>
      <c r="ET3752" s="1"/>
      <c r="EU3752" s="1"/>
      <c r="EV3752" s="1"/>
      <c r="EW3752" s="1"/>
      <c r="EX3752" s="1"/>
      <c r="EY3752" s="1"/>
      <c r="EZ3752" s="1"/>
      <c r="FA3752" s="1"/>
      <c r="FB3752" s="1"/>
      <c r="FC3752" s="1"/>
      <c r="FD3752" s="1"/>
      <c r="FE3752" s="1"/>
      <c r="FF3752" s="1"/>
      <c r="FG3752" s="1"/>
      <c r="FH3752" s="1"/>
      <c r="FI3752" s="1"/>
      <c r="FJ3752" s="1"/>
      <c r="FK3752" s="1"/>
      <c r="FL3752" s="1"/>
      <c r="FM3752" s="1"/>
      <c r="FN3752" s="1"/>
      <c r="FO3752" s="1"/>
      <c r="FP3752" s="1"/>
      <c r="FQ3752" s="1"/>
      <c r="FR3752" s="1"/>
      <c r="FS3752" s="1"/>
      <c r="FT3752" s="1"/>
      <c r="FU3752" s="1"/>
      <c r="FV3752" s="1"/>
      <c r="FW3752" s="1"/>
      <c r="FX3752" s="1"/>
      <c r="FY3752" s="1"/>
      <c r="FZ3752" s="1"/>
      <c r="GA3752" s="1"/>
      <c r="GB3752" s="1"/>
      <c r="GC3752" s="1"/>
      <c r="GD3752" s="1"/>
      <c r="GE3752" s="1"/>
      <c r="GF3752" s="1"/>
      <c r="GG3752" s="1"/>
      <c r="GH3752" s="1"/>
      <c r="GI3752" s="1"/>
      <c r="GJ3752" s="1"/>
      <c r="GK3752" s="1"/>
      <c r="GL3752" s="1"/>
      <c r="GM3752" s="1"/>
      <c r="GN3752" s="1"/>
      <c r="GO3752" s="1"/>
    </row>
    <row r="3753" spans="1:197" s="40" customFormat="1" x14ac:dyDescent="0.25">
      <c r="A3753" s="41"/>
      <c r="B3753" s="4"/>
      <c r="C3753" s="41"/>
      <c r="D3753" s="42"/>
      <c r="E3753" s="42"/>
      <c r="F3753" s="42"/>
      <c r="G3753" s="1"/>
      <c r="H3753" s="1"/>
      <c r="I3753" s="1"/>
      <c r="J3753" s="1"/>
      <c r="K3753" s="1"/>
      <c r="L3753" s="1"/>
      <c r="M3753" s="2"/>
      <c r="N3753" s="1"/>
      <c r="O3753" s="1"/>
      <c r="P3753" s="1"/>
      <c r="Q3753" s="1"/>
      <c r="R3753" s="1"/>
      <c r="S3753" s="1"/>
      <c r="T3753" s="1"/>
      <c r="U3753" s="1"/>
      <c r="V3753" s="1"/>
      <c r="W3753" s="1"/>
      <c r="X3753" s="1"/>
      <c r="Y3753" s="1"/>
      <c r="Z3753" s="1"/>
      <c r="AA3753" s="1"/>
      <c r="AB3753" s="1"/>
      <c r="AC3753" s="1"/>
      <c r="AD3753" s="1"/>
      <c r="AE3753" s="1"/>
      <c r="AF3753" s="1"/>
      <c r="AG3753" s="1"/>
      <c r="AH3753" s="1"/>
      <c r="AI3753" s="1"/>
      <c r="AJ3753" s="1"/>
      <c r="AK3753" s="1"/>
      <c r="AL3753" s="1"/>
      <c r="AM3753" s="1"/>
      <c r="AN3753" s="1"/>
      <c r="AO3753" s="1"/>
      <c r="AP3753" s="1"/>
      <c r="AQ3753" s="1"/>
      <c r="AR3753" s="1"/>
      <c r="AS3753" s="1"/>
      <c r="AT3753" s="1"/>
      <c r="AU3753" s="1"/>
      <c r="AV3753" s="1"/>
      <c r="AW3753" s="1"/>
      <c r="AX3753" s="1"/>
      <c r="AY3753" s="1"/>
      <c r="AZ3753" s="1"/>
      <c r="BA3753" s="1"/>
      <c r="BB3753" s="1"/>
      <c r="BC3753" s="1"/>
      <c r="BD3753" s="1"/>
      <c r="BE3753" s="1"/>
      <c r="BF3753" s="1"/>
      <c r="BG3753" s="1"/>
      <c r="BH3753" s="1"/>
      <c r="BI3753" s="1"/>
      <c r="BJ3753" s="1"/>
      <c r="BK3753" s="1"/>
      <c r="BL3753" s="1"/>
      <c r="BM3753" s="1"/>
      <c r="BN3753" s="1"/>
      <c r="BO3753" s="1"/>
      <c r="BP3753" s="1"/>
      <c r="BQ3753" s="1"/>
      <c r="BR3753" s="1"/>
      <c r="BS3753" s="1"/>
      <c r="BT3753" s="1"/>
      <c r="BU3753" s="1"/>
      <c r="BV3753" s="1"/>
      <c r="BW3753" s="1"/>
      <c r="BX3753" s="1"/>
      <c r="BY3753" s="1"/>
      <c r="BZ3753" s="1"/>
      <c r="CA3753" s="1"/>
      <c r="CB3753" s="1"/>
      <c r="CC3753" s="1"/>
      <c r="CD3753" s="1"/>
      <c r="CE3753" s="1"/>
      <c r="CF3753" s="1"/>
      <c r="CG3753" s="1"/>
      <c r="CH3753" s="1"/>
      <c r="CI3753" s="1"/>
      <c r="CJ3753" s="1"/>
      <c r="CK3753" s="1"/>
      <c r="CL3753" s="1"/>
      <c r="CM3753" s="1"/>
      <c r="CN3753" s="1"/>
      <c r="CO3753" s="1"/>
      <c r="CP3753" s="1"/>
      <c r="CQ3753" s="1"/>
      <c r="CR3753" s="1"/>
      <c r="CS3753" s="1"/>
      <c r="CT3753" s="1"/>
      <c r="CU3753" s="1"/>
      <c r="CV3753" s="1"/>
      <c r="CW3753" s="1"/>
      <c r="CX3753" s="1"/>
      <c r="CY3753" s="1"/>
      <c r="CZ3753" s="1"/>
      <c r="DA3753" s="1"/>
      <c r="DB3753" s="1"/>
      <c r="DC3753" s="1"/>
      <c r="DD3753" s="1"/>
      <c r="DE3753" s="1"/>
      <c r="DF3753" s="1"/>
      <c r="DG3753" s="1"/>
      <c r="DH3753" s="1"/>
      <c r="DI3753" s="1"/>
      <c r="DJ3753" s="1"/>
      <c r="DK3753" s="1"/>
      <c r="DL3753" s="1"/>
      <c r="DM3753" s="1"/>
      <c r="DN3753" s="1"/>
      <c r="DO3753" s="1"/>
      <c r="DP3753" s="1"/>
      <c r="DQ3753" s="1"/>
      <c r="DR3753" s="1"/>
      <c r="DS3753" s="1"/>
      <c r="DT3753" s="1"/>
      <c r="DU3753" s="1"/>
      <c r="DV3753" s="1"/>
      <c r="DW3753" s="1"/>
      <c r="DX3753" s="1"/>
      <c r="DY3753" s="1"/>
      <c r="DZ3753" s="1"/>
      <c r="EA3753" s="1"/>
      <c r="EB3753" s="1"/>
      <c r="EC3753" s="1"/>
      <c r="ED3753" s="1"/>
      <c r="EE3753" s="1"/>
      <c r="EF3753" s="1"/>
      <c r="EG3753" s="1"/>
      <c r="EH3753" s="1"/>
      <c r="EI3753" s="1"/>
      <c r="EJ3753" s="1"/>
      <c r="EK3753" s="1"/>
      <c r="EL3753" s="1"/>
      <c r="EM3753" s="1"/>
      <c r="EN3753" s="1"/>
      <c r="EO3753" s="1"/>
      <c r="EP3753" s="1"/>
      <c r="EQ3753" s="1"/>
      <c r="ER3753" s="1"/>
      <c r="ES3753" s="1"/>
      <c r="ET3753" s="1"/>
      <c r="EU3753" s="1"/>
      <c r="EV3753" s="1"/>
      <c r="EW3753" s="1"/>
      <c r="EX3753" s="1"/>
      <c r="EY3753" s="1"/>
      <c r="EZ3753" s="1"/>
      <c r="FA3753" s="1"/>
      <c r="FB3753" s="1"/>
      <c r="FC3753" s="1"/>
      <c r="FD3753" s="1"/>
      <c r="FE3753" s="1"/>
      <c r="FF3753" s="1"/>
      <c r="FG3753" s="1"/>
      <c r="FH3753" s="1"/>
      <c r="FI3753" s="1"/>
      <c r="FJ3753" s="1"/>
      <c r="FK3753" s="1"/>
      <c r="FL3753" s="1"/>
      <c r="FM3753" s="1"/>
      <c r="FN3753" s="1"/>
      <c r="FO3753" s="1"/>
      <c r="FP3753" s="1"/>
      <c r="FQ3753" s="1"/>
      <c r="FR3753" s="1"/>
      <c r="FS3753" s="1"/>
      <c r="FT3753" s="1"/>
      <c r="FU3753" s="1"/>
      <c r="FV3753" s="1"/>
      <c r="FW3753" s="1"/>
      <c r="FX3753" s="1"/>
      <c r="FY3753" s="1"/>
      <c r="FZ3753" s="1"/>
      <c r="GA3753" s="1"/>
      <c r="GB3753" s="1"/>
      <c r="GC3753" s="1"/>
      <c r="GD3753" s="1"/>
      <c r="GE3753" s="1"/>
      <c r="GF3753" s="1"/>
      <c r="GG3753" s="1"/>
      <c r="GH3753" s="1"/>
      <c r="GI3753" s="1"/>
      <c r="GJ3753" s="1"/>
      <c r="GK3753" s="1"/>
      <c r="GL3753" s="1"/>
      <c r="GM3753" s="1"/>
      <c r="GN3753" s="1"/>
      <c r="GO3753" s="1"/>
    </row>
    <row r="3754" spans="1:197" s="40" customFormat="1" x14ac:dyDescent="0.25">
      <c r="A3754" s="41"/>
      <c r="B3754" s="4"/>
      <c r="C3754" s="41"/>
      <c r="D3754" s="42"/>
      <c r="E3754" s="42"/>
      <c r="F3754" s="42"/>
      <c r="G3754" s="1"/>
      <c r="H3754" s="1"/>
      <c r="I3754" s="1"/>
      <c r="J3754" s="1"/>
      <c r="K3754" s="1"/>
      <c r="L3754" s="1"/>
      <c r="M3754" s="2"/>
      <c r="N3754" s="1"/>
      <c r="O3754" s="1"/>
      <c r="P3754" s="1"/>
      <c r="Q3754" s="1"/>
      <c r="R3754" s="1"/>
      <c r="S3754" s="1"/>
      <c r="T3754" s="1"/>
      <c r="U3754" s="1"/>
      <c r="V3754" s="1"/>
      <c r="W3754" s="1"/>
      <c r="X3754" s="1"/>
      <c r="Y3754" s="1"/>
      <c r="Z3754" s="1"/>
      <c r="AA3754" s="1"/>
      <c r="AB3754" s="1"/>
      <c r="AC3754" s="1"/>
      <c r="AD3754" s="1"/>
      <c r="AE3754" s="1"/>
      <c r="AF3754" s="1"/>
      <c r="AG3754" s="1"/>
      <c r="AH3754" s="1"/>
      <c r="AI3754" s="1"/>
      <c r="AJ3754" s="1"/>
      <c r="AK3754" s="1"/>
      <c r="AL3754" s="1"/>
      <c r="AM3754" s="1"/>
      <c r="AN3754" s="1"/>
      <c r="AO3754" s="1"/>
      <c r="AP3754" s="1"/>
      <c r="AQ3754" s="1"/>
      <c r="AR3754" s="1"/>
      <c r="AS3754" s="1"/>
      <c r="AT3754" s="1"/>
      <c r="AU3754" s="1"/>
      <c r="AV3754" s="1"/>
      <c r="AW3754" s="1"/>
      <c r="AX3754" s="1"/>
      <c r="AY3754" s="1"/>
      <c r="AZ3754" s="1"/>
      <c r="BA3754" s="1"/>
      <c r="BB3754" s="1"/>
      <c r="BC3754" s="1"/>
      <c r="BD3754" s="1"/>
      <c r="BE3754" s="1"/>
      <c r="BF3754" s="1"/>
      <c r="BG3754" s="1"/>
      <c r="BH3754" s="1"/>
      <c r="BI3754" s="1"/>
      <c r="BJ3754" s="1"/>
      <c r="BK3754" s="1"/>
      <c r="BL3754" s="1"/>
      <c r="BM3754" s="1"/>
      <c r="BN3754" s="1"/>
      <c r="BO3754" s="1"/>
      <c r="BP3754" s="1"/>
      <c r="BQ3754" s="1"/>
      <c r="BR3754" s="1"/>
      <c r="BS3754" s="1"/>
      <c r="BT3754" s="1"/>
      <c r="BU3754" s="1"/>
      <c r="BV3754" s="1"/>
      <c r="BW3754" s="1"/>
      <c r="BX3754" s="1"/>
      <c r="BY3754" s="1"/>
      <c r="BZ3754" s="1"/>
      <c r="CA3754" s="1"/>
      <c r="CB3754" s="1"/>
      <c r="CC3754" s="1"/>
      <c r="CD3754" s="1"/>
      <c r="CE3754" s="1"/>
      <c r="CF3754" s="1"/>
      <c r="CG3754" s="1"/>
      <c r="CH3754" s="1"/>
      <c r="CI3754" s="1"/>
      <c r="CJ3754" s="1"/>
      <c r="CK3754" s="1"/>
      <c r="CL3754" s="1"/>
      <c r="CM3754" s="1"/>
      <c r="CN3754" s="1"/>
      <c r="CO3754" s="1"/>
      <c r="CP3754" s="1"/>
      <c r="CQ3754" s="1"/>
      <c r="CR3754" s="1"/>
      <c r="CS3754" s="1"/>
      <c r="CT3754" s="1"/>
      <c r="CU3754" s="1"/>
      <c r="CV3754" s="1"/>
      <c r="CW3754" s="1"/>
      <c r="CX3754" s="1"/>
      <c r="CY3754" s="1"/>
      <c r="CZ3754" s="1"/>
      <c r="DA3754" s="1"/>
      <c r="DB3754" s="1"/>
      <c r="DC3754" s="1"/>
      <c r="DD3754" s="1"/>
      <c r="DE3754" s="1"/>
      <c r="DF3754" s="1"/>
      <c r="DG3754" s="1"/>
      <c r="DH3754" s="1"/>
      <c r="DI3754" s="1"/>
      <c r="DJ3754" s="1"/>
      <c r="DK3754" s="1"/>
      <c r="DL3754" s="1"/>
      <c r="DM3754" s="1"/>
      <c r="DN3754" s="1"/>
      <c r="DO3754" s="1"/>
      <c r="DP3754" s="1"/>
      <c r="DQ3754" s="1"/>
      <c r="DR3754" s="1"/>
      <c r="DS3754" s="1"/>
      <c r="DT3754" s="1"/>
      <c r="DU3754" s="1"/>
      <c r="DV3754" s="1"/>
      <c r="DW3754" s="1"/>
      <c r="DX3754" s="1"/>
      <c r="DY3754" s="1"/>
      <c r="DZ3754" s="1"/>
      <c r="EA3754" s="1"/>
      <c r="EB3754" s="1"/>
      <c r="EC3754" s="1"/>
      <c r="ED3754" s="1"/>
      <c r="EE3754" s="1"/>
      <c r="EF3754" s="1"/>
      <c r="EG3754" s="1"/>
      <c r="EH3754" s="1"/>
      <c r="EI3754" s="1"/>
      <c r="EJ3754" s="1"/>
      <c r="EK3754" s="1"/>
      <c r="EL3754" s="1"/>
      <c r="EM3754" s="1"/>
      <c r="EN3754" s="1"/>
      <c r="EO3754" s="1"/>
      <c r="EP3754" s="1"/>
      <c r="EQ3754" s="1"/>
      <c r="ER3754" s="1"/>
      <c r="ES3754" s="1"/>
      <c r="ET3754" s="1"/>
      <c r="EU3754" s="1"/>
      <c r="EV3754" s="1"/>
      <c r="EW3754" s="1"/>
      <c r="EX3754" s="1"/>
      <c r="EY3754" s="1"/>
      <c r="EZ3754" s="1"/>
      <c r="FA3754" s="1"/>
      <c r="FB3754" s="1"/>
      <c r="FC3754" s="1"/>
      <c r="FD3754" s="1"/>
      <c r="FE3754" s="1"/>
      <c r="FF3754" s="1"/>
      <c r="FG3754" s="1"/>
      <c r="FH3754" s="1"/>
      <c r="FI3754" s="1"/>
      <c r="FJ3754" s="1"/>
      <c r="FK3754" s="1"/>
      <c r="FL3754" s="1"/>
      <c r="FM3754" s="1"/>
      <c r="FN3754" s="1"/>
      <c r="FO3754" s="1"/>
      <c r="FP3754" s="1"/>
      <c r="FQ3754" s="1"/>
      <c r="FR3754" s="1"/>
      <c r="FS3754" s="1"/>
      <c r="FT3754" s="1"/>
      <c r="FU3754" s="1"/>
      <c r="FV3754" s="1"/>
      <c r="FW3754" s="1"/>
      <c r="FX3754" s="1"/>
      <c r="FY3754" s="1"/>
      <c r="FZ3754" s="1"/>
      <c r="GA3754" s="1"/>
      <c r="GB3754" s="1"/>
      <c r="GC3754" s="1"/>
      <c r="GD3754" s="1"/>
      <c r="GE3754" s="1"/>
      <c r="GF3754" s="1"/>
      <c r="GG3754" s="1"/>
      <c r="GH3754" s="1"/>
      <c r="GI3754" s="1"/>
      <c r="GJ3754" s="1"/>
      <c r="GK3754" s="1"/>
      <c r="GL3754" s="1"/>
      <c r="GM3754" s="1"/>
      <c r="GN3754" s="1"/>
      <c r="GO3754" s="1"/>
    </row>
    <row r="3755" spans="1:197" s="40" customFormat="1" x14ac:dyDescent="0.25">
      <c r="A3755" s="41"/>
      <c r="B3755" s="4"/>
      <c r="C3755" s="41"/>
      <c r="D3755" s="42"/>
      <c r="E3755" s="42"/>
      <c r="F3755" s="42"/>
      <c r="G3755" s="1"/>
      <c r="H3755" s="1"/>
      <c r="I3755" s="1"/>
      <c r="J3755" s="1"/>
      <c r="K3755" s="1"/>
      <c r="L3755" s="1"/>
      <c r="M3755" s="2"/>
      <c r="N3755" s="1"/>
      <c r="O3755" s="1"/>
      <c r="P3755" s="1"/>
      <c r="Q3755" s="1"/>
      <c r="R3755" s="1"/>
      <c r="S3755" s="1"/>
      <c r="T3755" s="1"/>
      <c r="U3755" s="1"/>
      <c r="V3755" s="1"/>
      <c r="W3755" s="1"/>
      <c r="X3755" s="1"/>
      <c r="Y3755" s="1"/>
      <c r="Z3755" s="1"/>
      <c r="AA3755" s="1"/>
      <c r="AB3755" s="1"/>
      <c r="AC3755" s="1"/>
      <c r="AD3755" s="1"/>
      <c r="AE3755" s="1"/>
      <c r="AF3755" s="1"/>
      <c r="AG3755" s="1"/>
      <c r="AH3755" s="1"/>
      <c r="AI3755" s="1"/>
      <c r="AJ3755" s="1"/>
      <c r="AK3755" s="1"/>
      <c r="AL3755" s="1"/>
      <c r="AM3755" s="1"/>
      <c r="AN3755" s="1"/>
      <c r="AO3755" s="1"/>
      <c r="AP3755" s="1"/>
      <c r="AQ3755" s="1"/>
      <c r="AR3755" s="1"/>
      <c r="AS3755" s="1"/>
      <c r="AT3755" s="1"/>
      <c r="AU3755" s="1"/>
      <c r="AV3755" s="1"/>
      <c r="AW3755" s="1"/>
      <c r="AX3755" s="1"/>
      <c r="AY3755" s="1"/>
      <c r="AZ3755" s="1"/>
      <c r="BA3755" s="1"/>
      <c r="BB3755" s="1"/>
      <c r="BC3755" s="1"/>
      <c r="BD3755" s="1"/>
      <c r="BE3755" s="1"/>
      <c r="BF3755" s="1"/>
      <c r="BG3755" s="1"/>
      <c r="BH3755" s="1"/>
      <c r="BI3755" s="1"/>
      <c r="BJ3755" s="1"/>
      <c r="BK3755" s="1"/>
      <c r="BL3755" s="1"/>
      <c r="BM3755" s="1"/>
      <c r="BN3755" s="1"/>
      <c r="BO3755" s="1"/>
      <c r="BP3755" s="1"/>
      <c r="BQ3755" s="1"/>
      <c r="BR3755" s="1"/>
      <c r="BS3755" s="1"/>
      <c r="BT3755" s="1"/>
      <c r="BU3755" s="1"/>
      <c r="BV3755" s="1"/>
      <c r="BW3755" s="1"/>
      <c r="BX3755" s="1"/>
      <c r="BY3755" s="1"/>
      <c r="BZ3755" s="1"/>
      <c r="CA3755" s="1"/>
      <c r="CB3755" s="1"/>
      <c r="CC3755" s="1"/>
      <c r="CD3755" s="1"/>
      <c r="CE3755" s="1"/>
      <c r="CF3755" s="1"/>
      <c r="CG3755" s="1"/>
      <c r="CH3755" s="1"/>
      <c r="CI3755" s="1"/>
      <c r="CJ3755" s="1"/>
      <c r="CK3755" s="1"/>
      <c r="CL3755" s="1"/>
      <c r="CM3755" s="1"/>
      <c r="CN3755" s="1"/>
      <c r="CO3755" s="1"/>
      <c r="CP3755" s="1"/>
      <c r="CQ3755" s="1"/>
      <c r="CR3755" s="1"/>
      <c r="CS3755" s="1"/>
      <c r="CT3755" s="1"/>
      <c r="CU3755" s="1"/>
      <c r="CV3755" s="1"/>
      <c r="CW3755" s="1"/>
      <c r="CX3755" s="1"/>
      <c r="CY3755" s="1"/>
      <c r="CZ3755" s="1"/>
      <c r="DA3755" s="1"/>
      <c r="DB3755" s="1"/>
      <c r="DC3755" s="1"/>
      <c r="DD3755" s="1"/>
      <c r="DE3755" s="1"/>
      <c r="DF3755" s="1"/>
      <c r="DG3755" s="1"/>
      <c r="DH3755" s="1"/>
      <c r="DI3755" s="1"/>
      <c r="DJ3755" s="1"/>
      <c r="DK3755" s="1"/>
      <c r="DL3755" s="1"/>
      <c r="DM3755" s="1"/>
      <c r="DN3755" s="1"/>
      <c r="DO3755" s="1"/>
      <c r="DP3755" s="1"/>
      <c r="DQ3755" s="1"/>
      <c r="DR3755" s="1"/>
      <c r="DS3755" s="1"/>
      <c r="DT3755" s="1"/>
      <c r="DU3755" s="1"/>
      <c r="DV3755" s="1"/>
      <c r="DW3755" s="1"/>
      <c r="DX3755" s="1"/>
      <c r="DY3755" s="1"/>
      <c r="DZ3755" s="1"/>
      <c r="EA3755" s="1"/>
      <c r="EB3755" s="1"/>
      <c r="EC3755" s="1"/>
      <c r="ED3755" s="1"/>
      <c r="EE3755" s="1"/>
      <c r="EF3755" s="1"/>
      <c r="EG3755" s="1"/>
      <c r="EH3755" s="1"/>
      <c r="EI3755" s="1"/>
      <c r="EJ3755" s="1"/>
      <c r="EK3755" s="1"/>
      <c r="EL3755" s="1"/>
      <c r="EM3755" s="1"/>
      <c r="EN3755" s="1"/>
      <c r="EO3755" s="1"/>
      <c r="EP3755" s="1"/>
      <c r="EQ3755" s="1"/>
      <c r="ER3755" s="1"/>
      <c r="ES3755" s="1"/>
      <c r="ET3755" s="1"/>
      <c r="EU3755" s="1"/>
      <c r="EV3755" s="1"/>
      <c r="EW3755" s="1"/>
      <c r="EX3755" s="1"/>
      <c r="EY3755" s="1"/>
      <c r="EZ3755" s="1"/>
      <c r="FA3755" s="1"/>
      <c r="FB3755" s="1"/>
      <c r="FC3755" s="1"/>
      <c r="FD3755" s="1"/>
      <c r="FE3755" s="1"/>
      <c r="FF3755" s="1"/>
      <c r="FG3755" s="1"/>
      <c r="FH3755" s="1"/>
      <c r="FI3755" s="1"/>
      <c r="FJ3755" s="1"/>
      <c r="FK3755" s="1"/>
      <c r="FL3755" s="1"/>
      <c r="FM3755" s="1"/>
      <c r="FN3755" s="1"/>
      <c r="FO3755" s="1"/>
      <c r="FP3755" s="1"/>
      <c r="FQ3755" s="1"/>
      <c r="FR3755" s="1"/>
      <c r="FS3755" s="1"/>
      <c r="FT3755" s="1"/>
      <c r="FU3755" s="1"/>
      <c r="FV3755" s="1"/>
      <c r="FW3755" s="1"/>
      <c r="FX3755" s="1"/>
      <c r="FY3755" s="1"/>
      <c r="FZ3755" s="1"/>
      <c r="GA3755" s="1"/>
      <c r="GB3755" s="1"/>
      <c r="GC3755" s="1"/>
      <c r="GD3755" s="1"/>
      <c r="GE3755" s="1"/>
      <c r="GF3755" s="1"/>
      <c r="GG3755" s="1"/>
      <c r="GH3755" s="1"/>
      <c r="GI3755" s="1"/>
      <c r="GJ3755" s="1"/>
      <c r="GK3755" s="1"/>
      <c r="GL3755" s="1"/>
      <c r="GM3755" s="1"/>
      <c r="GN3755" s="1"/>
      <c r="GO3755" s="1"/>
    </row>
    <row r="3756" spans="1:197" s="40" customFormat="1" x14ac:dyDescent="0.25">
      <c r="A3756" s="41"/>
      <c r="B3756" s="4"/>
      <c r="C3756" s="41"/>
      <c r="D3756" s="42"/>
      <c r="E3756" s="42"/>
      <c r="F3756" s="42"/>
      <c r="G3756" s="1"/>
      <c r="H3756" s="1"/>
      <c r="I3756" s="1"/>
      <c r="J3756" s="1"/>
      <c r="K3756" s="1"/>
      <c r="L3756" s="1"/>
      <c r="M3756" s="2"/>
      <c r="N3756" s="1"/>
      <c r="O3756" s="1"/>
      <c r="P3756" s="1"/>
      <c r="Q3756" s="1"/>
      <c r="R3756" s="1"/>
      <c r="S3756" s="1"/>
      <c r="T3756" s="1"/>
      <c r="U3756" s="1"/>
      <c r="V3756" s="1"/>
      <c r="W3756" s="1"/>
      <c r="X3756" s="1"/>
      <c r="Y3756" s="1"/>
      <c r="Z3756" s="1"/>
      <c r="AA3756" s="1"/>
      <c r="AB3756" s="1"/>
      <c r="AC3756" s="1"/>
      <c r="AD3756" s="1"/>
      <c r="AE3756" s="1"/>
      <c r="AF3756" s="1"/>
      <c r="AG3756" s="1"/>
      <c r="AH3756" s="1"/>
      <c r="AI3756" s="1"/>
      <c r="AJ3756" s="1"/>
      <c r="AK3756" s="1"/>
      <c r="AL3756" s="1"/>
      <c r="AM3756" s="1"/>
      <c r="AN3756" s="1"/>
      <c r="AO3756" s="1"/>
      <c r="AP3756" s="1"/>
      <c r="AQ3756" s="1"/>
      <c r="AR3756" s="1"/>
      <c r="AS3756" s="1"/>
      <c r="AT3756" s="1"/>
      <c r="AU3756" s="1"/>
      <c r="AV3756" s="1"/>
      <c r="AW3756" s="1"/>
      <c r="AX3756" s="1"/>
      <c r="AY3756" s="1"/>
      <c r="AZ3756" s="1"/>
      <c r="BA3756" s="1"/>
      <c r="BB3756" s="1"/>
      <c r="BC3756" s="1"/>
      <c r="BD3756" s="1"/>
      <c r="BE3756" s="1"/>
      <c r="BF3756" s="1"/>
      <c r="BG3756" s="1"/>
      <c r="BH3756" s="1"/>
      <c r="BI3756" s="1"/>
      <c r="BJ3756" s="1"/>
      <c r="BK3756" s="1"/>
      <c r="BL3756" s="1"/>
      <c r="BM3756" s="1"/>
      <c r="BN3756" s="1"/>
      <c r="BO3756" s="1"/>
      <c r="BP3756" s="1"/>
      <c r="BQ3756" s="1"/>
      <c r="BR3756" s="1"/>
      <c r="BS3756" s="1"/>
      <c r="BT3756" s="1"/>
      <c r="BU3756" s="1"/>
      <c r="BV3756" s="1"/>
      <c r="BW3756" s="1"/>
      <c r="BX3756" s="1"/>
      <c r="BY3756" s="1"/>
      <c r="BZ3756" s="1"/>
      <c r="CA3756" s="1"/>
      <c r="CB3756" s="1"/>
      <c r="CC3756" s="1"/>
      <c r="CD3756" s="1"/>
      <c r="CE3756" s="1"/>
      <c r="CF3756" s="1"/>
      <c r="CG3756" s="1"/>
      <c r="CH3756" s="1"/>
      <c r="CI3756" s="1"/>
      <c r="CJ3756" s="1"/>
      <c r="CK3756" s="1"/>
      <c r="CL3756" s="1"/>
      <c r="CM3756" s="1"/>
      <c r="CN3756" s="1"/>
      <c r="CO3756" s="1"/>
      <c r="CP3756" s="1"/>
      <c r="CQ3756" s="1"/>
      <c r="CR3756" s="1"/>
      <c r="CS3756" s="1"/>
      <c r="CT3756" s="1"/>
      <c r="CU3756" s="1"/>
      <c r="CV3756" s="1"/>
      <c r="CW3756" s="1"/>
      <c r="CX3756" s="1"/>
      <c r="CY3756" s="1"/>
      <c r="CZ3756" s="1"/>
      <c r="DA3756" s="1"/>
      <c r="DB3756" s="1"/>
      <c r="DC3756" s="1"/>
      <c r="DD3756" s="1"/>
      <c r="DE3756" s="1"/>
      <c r="DF3756" s="1"/>
      <c r="DG3756" s="1"/>
      <c r="DH3756" s="1"/>
      <c r="DI3756" s="1"/>
      <c r="DJ3756" s="1"/>
      <c r="DK3756" s="1"/>
      <c r="DL3756" s="1"/>
      <c r="DM3756" s="1"/>
      <c r="DN3756" s="1"/>
      <c r="DO3756" s="1"/>
      <c r="DP3756" s="1"/>
      <c r="DQ3756" s="1"/>
      <c r="DR3756" s="1"/>
      <c r="DS3756" s="1"/>
      <c r="DT3756" s="1"/>
      <c r="DU3756" s="1"/>
      <c r="DV3756" s="1"/>
      <c r="DW3756" s="1"/>
      <c r="DX3756" s="1"/>
      <c r="DY3756" s="1"/>
      <c r="DZ3756" s="1"/>
      <c r="EA3756" s="1"/>
      <c r="EB3756" s="1"/>
      <c r="EC3756" s="1"/>
      <c r="ED3756" s="1"/>
      <c r="EE3756" s="1"/>
      <c r="EF3756" s="1"/>
      <c r="EG3756" s="1"/>
      <c r="EH3756" s="1"/>
      <c r="EI3756" s="1"/>
      <c r="EJ3756" s="1"/>
      <c r="EK3756" s="1"/>
      <c r="EL3756" s="1"/>
      <c r="EM3756" s="1"/>
      <c r="EN3756" s="1"/>
      <c r="EO3756" s="1"/>
      <c r="EP3756" s="1"/>
      <c r="EQ3756" s="1"/>
      <c r="ER3756" s="1"/>
      <c r="ES3756" s="1"/>
      <c r="ET3756" s="1"/>
      <c r="EU3756" s="1"/>
      <c r="EV3756" s="1"/>
      <c r="EW3756" s="1"/>
      <c r="EX3756" s="1"/>
      <c r="EY3756" s="1"/>
      <c r="EZ3756" s="1"/>
      <c r="FA3756" s="1"/>
      <c r="FB3756" s="1"/>
      <c r="FC3756" s="1"/>
      <c r="FD3756" s="1"/>
      <c r="FE3756" s="1"/>
      <c r="FF3756" s="1"/>
      <c r="FG3756" s="1"/>
      <c r="FH3756" s="1"/>
      <c r="FI3756" s="1"/>
      <c r="FJ3756" s="1"/>
      <c r="FK3756" s="1"/>
      <c r="FL3756" s="1"/>
      <c r="FM3756" s="1"/>
      <c r="FN3756" s="1"/>
      <c r="FO3756" s="1"/>
      <c r="FP3756" s="1"/>
      <c r="FQ3756" s="1"/>
      <c r="FR3756" s="1"/>
      <c r="FS3756" s="1"/>
      <c r="FT3756" s="1"/>
      <c r="FU3756" s="1"/>
      <c r="FV3756" s="1"/>
      <c r="FW3756" s="1"/>
      <c r="FX3756" s="1"/>
      <c r="FY3756" s="1"/>
      <c r="FZ3756" s="1"/>
      <c r="GA3756" s="1"/>
      <c r="GB3756" s="1"/>
      <c r="GC3756" s="1"/>
      <c r="GD3756" s="1"/>
      <c r="GE3756" s="1"/>
      <c r="GF3756" s="1"/>
      <c r="GG3756" s="1"/>
      <c r="GH3756" s="1"/>
      <c r="GI3756" s="1"/>
      <c r="GJ3756" s="1"/>
      <c r="GK3756" s="1"/>
      <c r="GL3756" s="1"/>
      <c r="GM3756" s="1"/>
      <c r="GN3756" s="1"/>
      <c r="GO3756" s="1"/>
    </row>
    <row r="3757" spans="1:197" s="40" customFormat="1" x14ac:dyDescent="0.25">
      <c r="A3757" s="41"/>
      <c r="B3757" s="4"/>
      <c r="C3757" s="41"/>
      <c r="D3757" s="42"/>
      <c r="E3757" s="42"/>
      <c r="F3757" s="42"/>
      <c r="G3757" s="1"/>
      <c r="H3757" s="1"/>
      <c r="I3757" s="1"/>
      <c r="J3757" s="1"/>
      <c r="K3757" s="1"/>
      <c r="L3757" s="1"/>
      <c r="M3757" s="2"/>
      <c r="N3757" s="1"/>
      <c r="O3757" s="1"/>
      <c r="P3757" s="1"/>
      <c r="Q3757" s="1"/>
      <c r="R3757" s="1"/>
      <c r="S3757" s="1"/>
      <c r="T3757" s="1"/>
      <c r="U3757" s="1"/>
      <c r="V3757" s="1"/>
      <c r="W3757" s="1"/>
      <c r="X3757" s="1"/>
      <c r="Y3757" s="1"/>
      <c r="Z3757" s="1"/>
      <c r="AA3757" s="1"/>
      <c r="AB3757" s="1"/>
      <c r="AC3757" s="1"/>
      <c r="AD3757" s="1"/>
      <c r="AE3757" s="1"/>
      <c r="AF3757" s="1"/>
      <c r="AG3757" s="1"/>
      <c r="AH3757" s="1"/>
      <c r="AI3757" s="1"/>
      <c r="AJ3757" s="1"/>
      <c r="AK3757" s="1"/>
      <c r="AL3757" s="1"/>
      <c r="AM3757" s="1"/>
      <c r="AN3757" s="1"/>
      <c r="AO3757" s="1"/>
      <c r="AP3757" s="1"/>
      <c r="AQ3757" s="1"/>
      <c r="AR3757" s="1"/>
      <c r="AS3757" s="1"/>
      <c r="AT3757" s="1"/>
      <c r="AU3757" s="1"/>
      <c r="AV3757" s="1"/>
      <c r="AW3757" s="1"/>
      <c r="AX3757" s="1"/>
      <c r="AY3757" s="1"/>
      <c r="AZ3757" s="1"/>
      <c r="BA3757" s="1"/>
      <c r="BB3757" s="1"/>
      <c r="BC3757" s="1"/>
      <c r="BD3757" s="1"/>
      <c r="BE3757" s="1"/>
      <c r="BF3757" s="1"/>
      <c r="BG3757" s="1"/>
      <c r="BH3757" s="1"/>
      <c r="BI3757" s="1"/>
      <c r="BJ3757" s="1"/>
      <c r="BK3757" s="1"/>
      <c r="BL3757" s="1"/>
      <c r="BM3757" s="1"/>
      <c r="BN3757" s="1"/>
      <c r="BO3757" s="1"/>
      <c r="BP3757" s="1"/>
      <c r="BQ3757" s="1"/>
      <c r="BR3757" s="1"/>
      <c r="BS3757" s="1"/>
      <c r="BT3757" s="1"/>
      <c r="BU3757" s="1"/>
      <c r="BV3757" s="1"/>
      <c r="BW3757" s="1"/>
      <c r="BX3757" s="1"/>
      <c r="BY3757" s="1"/>
      <c r="BZ3757" s="1"/>
      <c r="CA3757" s="1"/>
      <c r="CB3757" s="1"/>
      <c r="CC3757" s="1"/>
      <c r="CD3757" s="1"/>
      <c r="CE3757" s="1"/>
      <c r="CF3757" s="1"/>
      <c r="CG3757" s="1"/>
      <c r="CH3757" s="1"/>
      <c r="CI3757" s="1"/>
      <c r="CJ3757" s="1"/>
      <c r="CK3757" s="1"/>
      <c r="CL3757" s="1"/>
      <c r="CM3757" s="1"/>
      <c r="CN3757" s="1"/>
      <c r="CO3757" s="1"/>
      <c r="CP3757" s="1"/>
      <c r="CQ3757" s="1"/>
      <c r="CR3757" s="1"/>
      <c r="CS3757" s="1"/>
      <c r="CT3757" s="1"/>
      <c r="CU3757" s="1"/>
      <c r="CV3757" s="1"/>
      <c r="CW3757" s="1"/>
      <c r="CX3757" s="1"/>
      <c r="CY3757" s="1"/>
      <c r="CZ3757" s="1"/>
      <c r="DA3757" s="1"/>
      <c r="DB3757" s="1"/>
      <c r="DC3757" s="1"/>
      <c r="DD3757" s="1"/>
      <c r="DE3757" s="1"/>
      <c r="DF3757" s="1"/>
      <c r="DG3757" s="1"/>
      <c r="DH3757" s="1"/>
      <c r="DI3757" s="1"/>
      <c r="DJ3757" s="1"/>
      <c r="DK3757" s="1"/>
      <c r="DL3757" s="1"/>
      <c r="DM3757" s="1"/>
      <c r="DN3757" s="1"/>
      <c r="DO3757" s="1"/>
      <c r="DP3757" s="1"/>
      <c r="DQ3757" s="1"/>
      <c r="DR3757" s="1"/>
      <c r="DS3757" s="1"/>
      <c r="DT3757" s="1"/>
      <c r="DU3757" s="1"/>
      <c r="DV3757" s="1"/>
      <c r="DW3757" s="1"/>
      <c r="DX3757" s="1"/>
      <c r="DY3757" s="1"/>
      <c r="DZ3757" s="1"/>
      <c r="EA3757" s="1"/>
      <c r="EB3757" s="1"/>
      <c r="EC3757" s="1"/>
      <c r="ED3757" s="1"/>
      <c r="EE3757" s="1"/>
      <c r="EF3757" s="1"/>
      <c r="EG3757" s="1"/>
      <c r="EH3757" s="1"/>
      <c r="EI3757" s="1"/>
      <c r="EJ3757" s="1"/>
      <c r="EK3757" s="1"/>
      <c r="EL3757" s="1"/>
      <c r="EM3757" s="1"/>
      <c r="EN3757" s="1"/>
      <c r="EO3757" s="1"/>
      <c r="EP3757" s="1"/>
      <c r="EQ3757" s="1"/>
      <c r="ER3757" s="1"/>
      <c r="ES3757" s="1"/>
      <c r="ET3757" s="1"/>
      <c r="EU3757" s="1"/>
      <c r="EV3757" s="1"/>
      <c r="EW3757" s="1"/>
      <c r="EX3757" s="1"/>
      <c r="EY3757" s="1"/>
      <c r="EZ3757" s="1"/>
      <c r="FA3757" s="1"/>
      <c r="FB3757" s="1"/>
      <c r="FC3757" s="1"/>
      <c r="FD3757" s="1"/>
      <c r="FE3757" s="1"/>
      <c r="FF3757" s="1"/>
      <c r="FG3757" s="1"/>
      <c r="FH3757" s="1"/>
      <c r="FI3757" s="1"/>
      <c r="FJ3757" s="1"/>
      <c r="FK3757" s="1"/>
      <c r="FL3757" s="1"/>
      <c r="FM3757" s="1"/>
      <c r="FN3757" s="1"/>
      <c r="FO3757" s="1"/>
      <c r="FP3757" s="1"/>
      <c r="FQ3757" s="1"/>
      <c r="FR3757" s="1"/>
      <c r="FS3757" s="1"/>
      <c r="FT3757" s="1"/>
      <c r="FU3757" s="1"/>
      <c r="FV3757" s="1"/>
      <c r="FW3757" s="1"/>
      <c r="FX3757" s="1"/>
      <c r="FY3757" s="1"/>
      <c r="FZ3757" s="1"/>
      <c r="GA3757" s="1"/>
      <c r="GB3757" s="1"/>
      <c r="GC3757" s="1"/>
      <c r="GD3757" s="1"/>
      <c r="GE3757" s="1"/>
      <c r="GF3757" s="1"/>
      <c r="GG3757" s="1"/>
      <c r="GH3757" s="1"/>
      <c r="GI3757" s="1"/>
      <c r="GJ3757" s="1"/>
      <c r="GK3757" s="1"/>
      <c r="GL3757" s="1"/>
      <c r="GM3757" s="1"/>
      <c r="GN3757" s="1"/>
      <c r="GO3757" s="1"/>
    </row>
    <row r="3758" spans="1:197" s="40" customFormat="1" x14ac:dyDescent="0.25">
      <c r="A3758" s="41"/>
      <c r="B3758" s="4"/>
      <c r="C3758" s="41"/>
      <c r="D3758" s="42"/>
      <c r="E3758" s="42"/>
      <c r="F3758" s="42"/>
      <c r="G3758" s="1"/>
      <c r="H3758" s="1"/>
      <c r="I3758" s="1"/>
      <c r="J3758" s="1"/>
      <c r="K3758" s="1"/>
      <c r="L3758" s="1"/>
      <c r="M3758" s="2"/>
      <c r="N3758" s="1"/>
      <c r="O3758" s="1"/>
      <c r="P3758" s="1"/>
      <c r="Q3758" s="1"/>
      <c r="R3758" s="1"/>
      <c r="S3758" s="1"/>
      <c r="T3758" s="1"/>
      <c r="U3758" s="1"/>
      <c r="V3758" s="1"/>
      <c r="W3758" s="1"/>
      <c r="X3758" s="1"/>
      <c r="Y3758" s="1"/>
      <c r="Z3758" s="1"/>
      <c r="AA3758" s="1"/>
      <c r="AB3758" s="1"/>
      <c r="AC3758" s="1"/>
      <c r="AD3758" s="1"/>
      <c r="AE3758" s="1"/>
      <c r="AF3758" s="1"/>
      <c r="AG3758" s="1"/>
      <c r="AH3758" s="1"/>
      <c r="AI3758" s="1"/>
      <c r="AJ3758" s="1"/>
      <c r="AK3758" s="1"/>
      <c r="AL3758" s="1"/>
      <c r="AM3758" s="1"/>
      <c r="AN3758" s="1"/>
      <c r="AO3758" s="1"/>
      <c r="AP3758" s="1"/>
      <c r="AQ3758" s="1"/>
      <c r="AR3758" s="1"/>
      <c r="AS3758" s="1"/>
      <c r="AT3758" s="1"/>
      <c r="AU3758" s="1"/>
      <c r="AV3758" s="1"/>
      <c r="AW3758" s="1"/>
      <c r="AX3758" s="1"/>
      <c r="AY3758" s="1"/>
      <c r="AZ3758" s="1"/>
      <c r="BA3758" s="1"/>
      <c r="BB3758" s="1"/>
      <c r="BC3758" s="1"/>
      <c r="BD3758" s="1"/>
      <c r="BE3758" s="1"/>
      <c r="BF3758" s="1"/>
      <c r="BG3758" s="1"/>
      <c r="BH3758" s="1"/>
      <c r="BI3758" s="1"/>
      <c r="BJ3758" s="1"/>
      <c r="BK3758" s="1"/>
      <c r="BL3758" s="1"/>
      <c r="BM3758" s="1"/>
      <c r="BN3758" s="1"/>
      <c r="BO3758" s="1"/>
      <c r="BP3758" s="1"/>
      <c r="BQ3758" s="1"/>
      <c r="BR3758" s="1"/>
      <c r="BS3758" s="1"/>
      <c r="BT3758" s="1"/>
      <c r="BU3758" s="1"/>
      <c r="BV3758" s="1"/>
      <c r="BW3758" s="1"/>
      <c r="BX3758" s="1"/>
      <c r="BY3758" s="1"/>
      <c r="BZ3758" s="1"/>
      <c r="CA3758" s="1"/>
      <c r="CB3758" s="1"/>
      <c r="CC3758" s="1"/>
      <c r="CD3758" s="1"/>
      <c r="CE3758" s="1"/>
      <c r="CF3758" s="1"/>
      <c r="CG3758" s="1"/>
      <c r="CH3758" s="1"/>
      <c r="CI3758" s="1"/>
      <c r="CJ3758" s="1"/>
      <c r="CK3758" s="1"/>
      <c r="CL3758" s="1"/>
      <c r="CM3758" s="1"/>
      <c r="CN3758" s="1"/>
      <c r="CO3758" s="1"/>
      <c r="CP3758" s="1"/>
      <c r="CQ3758" s="1"/>
      <c r="CR3758" s="1"/>
      <c r="CS3758" s="1"/>
      <c r="CT3758" s="1"/>
      <c r="CU3758" s="1"/>
      <c r="CV3758" s="1"/>
      <c r="CW3758" s="1"/>
      <c r="CX3758" s="1"/>
      <c r="CY3758" s="1"/>
      <c r="CZ3758" s="1"/>
      <c r="DA3758" s="1"/>
      <c r="DB3758" s="1"/>
      <c r="DC3758" s="1"/>
      <c r="DD3758" s="1"/>
      <c r="DE3758" s="1"/>
      <c r="DF3758" s="1"/>
      <c r="DG3758" s="1"/>
      <c r="DH3758" s="1"/>
      <c r="DI3758" s="1"/>
      <c r="DJ3758" s="1"/>
      <c r="DK3758" s="1"/>
      <c r="DL3758" s="1"/>
      <c r="DM3758" s="1"/>
      <c r="DN3758" s="1"/>
      <c r="DO3758" s="1"/>
      <c r="DP3758" s="1"/>
      <c r="DQ3758" s="1"/>
      <c r="DR3758" s="1"/>
      <c r="DS3758" s="1"/>
      <c r="DT3758" s="1"/>
      <c r="DU3758" s="1"/>
      <c r="DV3758" s="1"/>
      <c r="DW3758" s="1"/>
      <c r="DX3758" s="1"/>
      <c r="DY3758" s="1"/>
      <c r="DZ3758" s="1"/>
      <c r="EA3758" s="1"/>
      <c r="EB3758" s="1"/>
      <c r="EC3758" s="1"/>
      <c r="ED3758" s="1"/>
      <c r="EE3758" s="1"/>
      <c r="EF3758" s="1"/>
      <c r="EG3758" s="1"/>
      <c r="EH3758" s="1"/>
      <c r="EI3758" s="1"/>
      <c r="EJ3758" s="1"/>
      <c r="EK3758" s="1"/>
      <c r="EL3758" s="1"/>
      <c r="EM3758" s="1"/>
      <c r="EN3758" s="1"/>
      <c r="EO3758" s="1"/>
      <c r="EP3758" s="1"/>
      <c r="EQ3758" s="1"/>
      <c r="ER3758" s="1"/>
      <c r="ES3758" s="1"/>
      <c r="ET3758" s="1"/>
      <c r="EU3758" s="1"/>
      <c r="EV3758" s="1"/>
      <c r="EW3758" s="1"/>
      <c r="EX3758" s="1"/>
      <c r="EY3758" s="1"/>
      <c r="EZ3758" s="1"/>
      <c r="FA3758" s="1"/>
      <c r="FB3758" s="1"/>
      <c r="FC3758" s="1"/>
      <c r="FD3758" s="1"/>
      <c r="FE3758" s="1"/>
      <c r="FF3758" s="1"/>
      <c r="FG3758" s="1"/>
      <c r="FH3758" s="1"/>
      <c r="FI3758" s="1"/>
      <c r="FJ3758" s="1"/>
      <c r="FK3758" s="1"/>
      <c r="FL3758" s="1"/>
      <c r="FM3758" s="1"/>
      <c r="FN3758" s="1"/>
      <c r="FO3758" s="1"/>
      <c r="FP3758" s="1"/>
      <c r="FQ3758" s="1"/>
      <c r="FR3758" s="1"/>
      <c r="FS3758" s="1"/>
      <c r="FT3758" s="1"/>
      <c r="FU3758" s="1"/>
      <c r="FV3758" s="1"/>
      <c r="FW3758" s="1"/>
      <c r="FX3758" s="1"/>
      <c r="FY3758" s="1"/>
      <c r="FZ3758" s="1"/>
      <c r="GA3758" s="1"/>
      <c r="GB3758" s="1"/>
      <c r="GC3758" s="1"/>
      <c r="GD3758" s="1"/>
      <c r="GE3758" s="1"/>
      <c r="GF3758" s="1"/>
      <c r="GG3758" s="1"/>
      <c r="GH3758" s="1"/>
      <c r="GI3758" s="1"/>
      <c r="GJ3758" s="1"/>
      <c r="GK3758" s="1"/>
      <c r="GL3758" s="1"/>
      <c r="GM3758" s="1"/>
      <c r="GN3758" s="1"/>
      <c r="GO3758" s="1"/>
    </row>
    <row r="3759" spans="1:197" s="40" customFormat="1" x14ac:dyDescent="0.25">
      <c r="A3759" s="41"/>
      <c r="B3759" s="4"/>
      <c r="C3759" s="41"/>
      <c r="D3759" s="42"/>
      <c r="E3759" s="42"/>
      <c r="F3759" s="42"/>
      <c r="G3759" s="1"/>
      <c r="H3759" s="1"/>
      <c r="I3759" s="1"/>
      <c r="J3759" s="1"/>
      <c r="K3759" s="1"/>
      <c r="L3759" s="1"/>
      <c r="M3759" s="2"/>
      <c r="N3759" s="1"/>
      <c r="O3759" s="1"/>
      <c r="P3759" s="1"/>
      <c r="Q3759" s="1"/>
      <c r="R3759" s="1"/>
      <c r="S3759" s="1"/>
      <c r="T3759" s="1"/>
      <c r="U3759" s="1"/>
      <c r="V3759" s="1"/>
      <c r="W3759" s="1"/>
      <c r="X3759" s="1"/>
      <c r="Y3759" s="1"/>
      <c r="Z3759" s="1"/>
      <c r="AA3759" s="1"/>
      <c r="AB3759" s="1"/>
      <c r="AC3759" s="1"/>
      <c r="AD3759" s="1"/>
      <c r="AE3759" s="1"/>
      <c r="AF3759" s="1"/>
      <c r="AG3759" s="1"/>
      <c r="AH3759" s="1"/>
      <c r="AI3759" s="1"/>
      <c r="AJ3759" s="1"/>
      <c r="AK3759" s="1"/>
      <c r="AL3759" s="1"/>
      <c r="AM3759" s="1"/>
      <c r="AN3759" s="1"/>
      <c r="AO3759" s="1"/>
      <c r="AP3759" s="1"/>
      <c r="AQ3759" s="1"/>
      <c r="AR3759" s="1"/>
      <c r="AS3759" s="1"/>
      <c r="AT3759" s="1"/>
      <c r="AU3759" s="1"/>
      <c r="AV3759" s="1"/>
      <c r="AW3759" s="1"/>
      <c r="AX3759" s="1"/>
      <c r="AY3759" s="1"/>
      <c r="AZ3759" s="1"/>
      <c r="BA3759" s="1"/>
      <c r="BB3759" s="1"/>
      <c r="BC3759" s="1"/>
      <c r="BD3759" s="1"/>
      <c r="BE3759" s="1"/>
      <c r="BF3759" s="1"/>
      <c r="BG3759" s="1"/>
      <c r="BH3759" s="1"/>
      <c r="BI3759" s="1"/>
      <c r="BJ3759" s="1"/>
      <c r="BK3759" s="1"/>
      <c r="BL3759" s="1"/>
      <c r="BM3759" s="1"/>
      <c r="BN3759" s="1"/>
      <c r="BO3759" s="1"/>
      <c r="BP3759" s="1"/>
      <c r="BQ3759" s="1"/>
      <c r="BR3759" s="1"/>
      <c r="BS3759" s="1"/>
      <c r="BT3759" s="1"/>
      <c r="BU3759" s="1"/>
      <c r="BV3759" s="1"/>
      <c r="BW3759" s="1"/>
      <c r="BX3759" s="1"/>
      <c r="BY3759" s="1"/>
      <c r="BZ3759" s="1"/>
      <c r="CA3759" s="1"/>
      <c r="CB3759" s="1"/>
      <c r="CC3759" s="1"/>
      <c r="CD3759" s="1"/>
      <c r="CE3759" s="1"/>
      <c r="CF3759" s="1"/>
      <c r="CG3759" s="1"/>
      <c r="CH3759" s="1"/>
      <c r="CI3759" s="1"/>
      <c r="CJ3759" s="1"/>
      <c r="CK3759" s="1"/>
      <c r="CL3759" s="1"/>
      <c r="CM3759" s="1"/>
      <c r="CN3759" s="1"/>
      <c r="CO3759" s="1"/>
      <c r="CP3759" s="1"/>
      <c r="CQ3759" s="1"/>
      <c r="CR3759" s="1"/>
      <c r="CS3759" s="1"/>
      <c r="CT3759" s="1"/>
      <c r="CU3759" s="1"/>
      <c r="CV3759" s="1"/>
      <c r="CW3759" s="1"/>
      <c r="CX3759" s="1"/>
      <c r="CY3759" s="1"/>
      <c r="CZ3759" s="1"/>
      <c r="DA3759" s="1"/>
      <c r="DB3759" s="1"/>
      <c r="DC3759" s="1"/>
      <c r="DD3759" s="1"/>
      <c r="DE3759" s="1"/>
      <c r="DF3759" s="1"/>
      <c r="DG3759" s="1"/>
      <c r="DH3759" s="1"/>
      <c r="DI3759" s="1"/>
      <c r="DJ3759" s="1"/>
      <c r="DK3759" s="1"/>
      <c r="DL3759" s="1"/>
      <c r="DM3759" s="1"/>
      <c r="DN3759" s="1"/>
      <c r="DO3759" s="1"/>
      <c r="DP3759" s="1"/>
      <c r="DQ3759" s="1"/>
      <c r="DR3759" s="1"/>
      <c r="DS3759" s="1"/>
      <c r="DT3759" s="1"/>
      <c r="DU3759" s="1"/>
      <c r="DV3759" s="1"/>
      <c r="DW3759" s="1"/>
      <c r="DX3759" s="1"/>
      <c r="DY3759" s="1"/>
      <c r="DZ3759" s="1"/>
      <c r="EA3759" s="1"/>
      <c r="EB3759" s="1"/>
      <c r="EC3759" s="1"/>
      <c r="ED3759" s="1"/>
      <c r="EE3759" s="1"/>
      <c r="EF3759" s="1"/>
      <c r="EG3759" s="1"/>
      <c r="EH3759" s="1"/>
      <c r="EI3759" s="1"/>
      <c r="EJ3759" s="1"/>
      <c r="EK3759" s="1"/>
      <c r="EL3759" s="1"/>
      <c r="EM3759" s="1"/>
      <c r="EN3759" s="1"/>
      <c r="EO3759" s="1"/>
      <c r="EP3759" s="1"/>
      <c r="EQ3759" s="1"/>
      <c r="ER3759" s="1"/>
      <c r="ES3759" s="1"/>
      <c r="ET3759" s="1"/>
      <c r="EU3759" s="1"/>
      <c r="EV3759" s="1"/>
      <c r="EW3759" s="1"/>
      <c r="EX3759" s="1"/>
      <c r="EY3759" s="1"/>
      <c r="EZ3759" s="1"/>
      <c r="FA3759" s="1"/>
      <c r="FB3759" s="1"/>
      <c r="FC3759" s="1"/>
      <c r="FD3759" s="1"/>
      <c r="FE3759" s="1"/>
      <c r="FF3759" s="1"/>
      <c r="FG3759" s="1"/>
      <c r="FH3759" s="1"/>
      <c r="FI3759" s="1"/>
      <c r="FJ3759" s="1"/>
      <c r="FK3759" s="1"/>
      <c r="FL3759" s="1"/>
      <c r="FM3759" s="1"/>
      <c r="FN3759" s="1"/>
      <c r="FO3759" s="1"/>
      <c r="FP3759" s="1"/>
      <c r="FQ3759" s="1"/>
      <c r="FR3759" s="1"/>
      <c r="FS3759" s="1"/>
      <c r="FT3759" s="1"/>
      <c r="FU3759" s="1"/>
      <c r="FV3759" s="1"/>
      <c r="FW3759" s="1"/>
      <c r="FX3759" s="1"/>
      <c r="FY3759" s="1"/>
      <c r="FZ3759" s="1"/>
      <c r="GA3759" s="1"/>
      <c r="GB3759" s="1"/>
      <c r="GC3759" s="1"/>
      <c r="GD3759" s="1"/>
      <c r="GE3759" s="1"/>
      <c r="GF3759" s="1"/>
      <c r="GG3759" s="1"/>
      <c r="GH3759" s="1"/>
      <c r="GI3759" s="1"/>
      <c r="GJ3759" s="1"/>
      <c r="GK3759" s="1"/>
      <c r="GL3759" s="1"/>
      <c r="GM3759" s="1"/>
      <c r="GN3759" s="1"/>
      <c r="GO3759" s="1"/>
    </row>
    <row r="3760" spans="1:197" s="40" customFormat="1" x14ac:dyDescent="0.25">
      <c r="A3760" s="41"/>
      <c r="B3760" s="4"/>
      <c r="C3760" s="41"/>
      <c r="D3760" s="42"/>
      <c r="E3760" s="42"/>
      <c r="F3760" s="42"/>
      <c r="G3760" s="1"/>
      <c r="H3760" s="1"/>
      <c r="I3760" s="1"/>
      <c r="J3760" s="1"/>
      <c r="K3760" s="1"/>
      <c r="L3760" s="1"/>
      <c r="M3760" s="2"/>
      <c r="N3760" s="1"/>
      <c r="O3760" s="1"/>
      <c r="P3760" s="1"/>
      <c r="Q3760" s="1"/>
      <c r="R3760" s="1"/>
      <c r="S3760" s="1"/>
      <c r="T3760" s="1"/>
      <c r="U3760" s="1"/>
      <c r="V3760" s="1"/>
      <c r="W3760" s="1"/>
      <c r="X3760" s="1"/>
      <c r="Y3760" s="1"/>
      <c r="Z3760" s="1"/>
      <c r="AA3760" s="1"/>
      <c r="AB3760" s="1"/>
      <c r="AC3760" s="1"/>
      <c r="AD3760" s="1"/>
      <c r="AE3760" s="1"/>
      <c r="AF3760" s="1"/>
      <c r="AG3760" s="1"/>
      <c r="AH3760" s="1"/>
      <c r="AI3760" s="1"/>
      <c r="AJ3760" s="1"/>
      <c r="AK3760" s="1"/>
      <c r="AL3760" s="1"/>
      <c r="AM3760" s="1"/>
      <c r="AN3760" s="1"/>
      <c r="AO3760" s="1"/>
      <c r="AP3760" s="1"/>
      <c r="AQ3760" s="1"/>
      <c r="AR3760" s="1"/>
      <c r="AS3760" s="1"/>
      <c r="AT3760" s="1"/>
      <c r="AU3760" s="1"/>
      <c r="AV3760" s="1"/>
      <c r="AW3760" s="1"/>
      <c r="AX3760" s="1"/>
      <c r="AY3760" s="1"/>
      <c r="AZ3760" s="1"/>
      <c r="BA3760" s="1"/>
      <c r="BB3760" s="1"/>
      <c r="BC3760" s="1"/>
      <c r="BD3760" s="1"/>
      <c r="BE3760" s="1"/>
      <c r="BF3760" s="1"/>
      <c r="BG3760" s="1"/>
      <c r="BH3760" s="1"/>
      <c r="BI3760" s="1"/>
      <c r="BJ3760" s="1"/>
      <c r="BK3760" s="1"/>
      <c r="BL3760" s="1"/>
      <c r="BM3760" s="1"/>
      <c r="BN3760" s="1"/>
      <c r="BO3760" s="1"/>
      <c r="BP3760" s="1"/>
      <c r="BQ3760" s="1"/>
      <c r="BR3760" s="1"/>
      <c r="BS3760" s="1"/>
      <c r="BT3760" s="1"/>
      <c r="BU3760" s="1"/>
      <c r="BV3760" s="1"/>
      <c r="BW3760" s="1"/>
      <c r="BX3760" s="1"/>
      <c r="BY3760" s="1"/>
      <c r="BZ3760" s="1"/>
      <c r="CA3760" s="1"/>
      <c r="CB3760" s="1"/>
      <c r="CC3760" s="1"/>
      <c r="CD3760" s="1"/>
      <c r="CE3760" s="1"/>
      <c r="CF3760" s="1"/>
      <c r="CG3760" s="1"/>
      <c r="CH3760" s="1"/>
      <c r="CI3760" s="1"/>
      <c r="CJ3760" s="1"/>
      <c r="CK3760" s="1"/>
      <c r="CL3760" s="1"/>
      <c r="CM3760" s="1"/>
      <c r="CN3760" s="1"/>
      <c r="CO3760" s="1"/>
      <c r="CP3760" s="1"/>
      <c r="CQ3760" s="1"/>
      <c r="CR3760" s="1"/>
      <c r="CS3760" s="1"/>
      <c r="CT3760" s="1"/>
      <c r="CU3760" s="1"/>
      <c r="CV3760" s="1"/>
      <c r="CW3760" s="1"/>
      <c r="CX3760" s="1"/>
      <c r="CY3760" s="1"/>
      <c r="CZ3760" s="1"/>
      <c r="DA3760" s="1"/>
      <c r="DB3760" s="1"/>
      <c r="DC3760" s="1"/>
      <c r="DD3760" s="1"/>
      <c r="DE3760" s="1"/>
      <c r="DF3760" s="1"/>
      <c r="DG3760" s="1"/>
      <c r="DH3760" s="1"/>
      <c r="DI3760" s="1"/>
      <c r="DJ3760" s="1"/>
      <c r="DK3760" s="1"/>
      <c r="DL3760" s="1"/>
      <c r="DM3760" s="1"/>
      <c r="DN3760" s="1"/>
      <c r="DO3760" s="1"/>
      <c r="DP3760" s="1"/>
      <c r="DQ3760" s="1"/>
      <c r="DR3760" s="1"/>
      <c r="DS3760" s="1"/>
      <c r="DT3760" s="1"/>
      <c r="DU3760" s="1"/>
      <c r="DV3760" s="1"/>
      <c r="DW3760" s="1"/>
      <c r="DX3760" s="1"/>
      <c r="DY3760" s="1"/>
      <c r="DZ3760" s="1"/>
      <c r="EA3760" s="1"/>
      <c r="EB3760" s="1"/>
      <c r="EC3760" s="1"/>
      <c r="ED3760" s="1"/>
      <c r="EE3760" s="1"/>
      <c r="EF3760" s="1"/>
      <c r="EG3760" s="1"/>
      <c r="EH3760" s="1"/>
      <c r="EI3760" s="1"/>
      <c r="EJ3760" s="1"/>
      <c r="EK3760" s="1"/>
      <c r="EL3760" s="1"/>
      <c r="EM3760" s="1"/>
      <c r="EN3760" s="1"/>
      <c r="EO3760" s="1"/>
      <c r="EP3760" s="1"/>
      <c r="EQ3760" s="1"/>
      <c r="ER3760" s="1"/>
      <c r="ES3760" s="1"/>
      <c r="ET3760" s="1"/>
      <c r="EU3760" s="1"/>
      <c r="EV3760" s="1"/>
      <c r="EW3760" s="1"/>
      <c r="EX3760" s="1"/>
      <c r="EY3760" s="1"/>
      <c r="EZ3760" s="1"/>
      <c r="FA3760" s="1"/>
      <c r="FB3760" s="1"/>
      <c r="FC3760" s="1"/>
      <c r="FD3760" s="1"/>
      <c r="FE3760" s="1"/>
      <c r="FF3760" s="1"/>
      <c r="FG3760" s="1"/>
      <c r="FH3760" s="1"/>
      <c r="FI3760" s="1"/>
      <c r="FJ3760" s="1"/>
      <c r="FK3760" s="1"/>
      <c r="FL3760" s="1"/>
      <c r="FM3760" s="1"/>
      <c r="FN3760" s="1"/>
      <c r="FO3760" s="1"/>
      <c r="FP3760" s="1"/>
      <c r="FQ3760" s="1"/>
      <c r="FR3760" s="1"/>
      <c r="FS3760" s="1"/>
      <c r="FT3760" s="1"/>
      <c r="FU3760" s="1"/>
      <c r="FV3760" s="1"/>
      <c r="FW3760" s="1"/>
      <c r="FX3760" s="1"/>
      <c r="FY3760" s="1"/>
      <c r="FZ3760" s="1"/>
      <c r="GA3760" s="1"/>
      <c r="GB3760" s="1"/>
      <c r="GC3760" s="1"/>
      <c r="GD3760" s="1"/>
      <c r="GE3760" s="1"/>
      <c r="GF3760" s="1"/>
      <c r="GG3760" s="1"/>
      <c r="GH3760" s="1"/>
      <c r="GI3760" s="1"/>
      <c r="GJ3760" s="1"/>
      <c r="GK3760" s="1"/>
      <c r="GL3760" s="1"/>
      <c r="GM3760" s="1"/>
      <c r="GN3760" s="1"/>
      <c r="GO3760" s="1"/>
    </row>
    <row r="3761" spans="1:197" s="40" customFormat="1" x14ac:dyDescent="0.25">
      <c r="A3761" s="41"/>
      <c r="B3761" s="4"/>
      <c r="C3761" s="41"/>
      <c r="D3761" s="42"/>
      <c r="E3761" s="42"/>
      <c r="F3761" s="42"/>
      <c r="G3761" s="1"/>
      <c r="H3761" s="1"/>
      <c r="I3761" s="1"/>
      <c r="J3761" s="1"/>
      <c r="K3761" s="1"/>
      <c r="L3761" s="1"/>
      <c r="M3761" s="2"/>
      <c r="N3761" s="1"/>
      <c r="O3761" s="1"/>
      <c r="P3761" s="1"/>
      <c r="Q3761" s="1"/>
      <c r="R3761" s="1"/>
      <c r="S3761" s="1"/>
      <c r="T3761" s="1"/>
      <c r="U3761" s="1"/>
      <c r="V3761" s="1"/>
      <c r="W3761" s="1"/>
      <c r="X3761" s="1"/>
      <c r="Y3761" s="1"/>
      <c r="Z3761" s="1"/>
      <c r="AA3761" s="1"/>
      <c r="AB3761" s="1"/>
      <c r="AC3761" s="1"/>
      <c r="AD3761" s="1"/>
      <c r="AE3761" s="1"/>
      <c r="AF3761" s="1"/>
      <c r="AG3761" s="1"/>
      <c r="AH3761" s="1"/>
      <c r="AI3761" s="1"/>
      <c r="AJ3761" s="1"/>
      <c r="AK3761" s="1"/>
      <c r="AL3761" s="1"/>
      <c r="AM3761" s="1"/>
      <c r="AN3761" s="1"/>
      <c r="AO3761" s="1"/>
      <c r="AP3761" s="1"/>
      <c r="AQ3761" s="1"/>
      <c r="AR3761" s="1"/>
      <c r="AS3761" s="1"/>
      <c r="AT3761" s="1"/>
      <c r="AU3761" s="1"/>
      <c r="AV3761" s="1"/>
      <c r="AW3761" s="1"/>
      <c r="AX3761" s="1"/>
      <c r="AY3761" s="1"/>
      <c r="AZ3761" s="1"/>
      <c r="BA3761" s="1"/>
      <c r="BB3761" s="1"/>
      <c r="BC3761" s="1"/>
      <c r="BD3761" s="1"/>
      <c r="BE3761" s="1"/>
      <c r="BF3761" s="1"/>
      <c r="BG3761" s="1"/>
      <c r="BH3761" s="1"/>
      <c r="BI3761" s="1"/>
      <c r="BJ3761" s="1"/>
      <c r="BK3761" s="1"/>
      <c r="BL3761" s="1"/>
      <c r="BM3761" s="1"/>
      <c r="BN3761" s="1"/>
      <c r="BO3761" s="1"/>
      <c r="BP3761" s="1"/>
      <c r="BQ3761" s="1"/>
      <c r="BR3761" s="1"/>
      <c r="BS3761" s="1"/>
      <c r="BT3761" s="1"/>
      <c r="BU3761" s="1"/>
      <c r="BV3761" s="1"/>
      <c r="BW3761" s="1"/>
      <c r="BX3761" s="1"/>
      <c r="BY3761" s="1"/>
      <c r="BZ3761" s="1"/>
      <c r="CA3761" s="1"/>
      <c r="CB3761" s="1"/>
      <c r="CC3761" s="1"/>
      <c r="CD3761" s="1"/>
      <c r="CE3761" s="1"/>
      <c r="CF3761" s="1"/>
      <c r="CG3761" s="1"/>
      <c r="CH3761" s="1"/>
      <c r="CI3761" s="1"/>
      <c r="CJ3761" s="1"/>
      <c r="CK3761" s="1"/>
      <c r="CL3761" s="1"/>
      <c r="CM3761" s="1"/>
      <c r="CN3761" s="1"/>
      <c r="CO3761" s="1"/>
      <c r="CP3761" s="1"/>
      <c r="CQ3761" s="1"/>
      <c r="CR3761" s="1"/>
      <c r="CS3761" s="1"/>
      <c r="CT3761" s="1"/>
      <c r="CU3761" s="1"/>
      <c r="CV3761" s="1"/>
      <c r="CW3761" s="1"/>
      <c r="CX3761" s="1"/>
      <c r="CY3761" s="1"/>
      <c r="CZ3761" s="1"/>
      <c r="DA3761" s="1"/>
      <c r="DB3761" s="1"/>
      <c r="DC3761" s="1"/>
      <c r="DD3761" s="1"/>
      <c r="DE3761" s="1"/>
      <c r="DF3761" s="1"/>
      <c r="DG3761" s="1"/>
      <c r="DH3761" s="1"/>
      <c r="DI3761" s="1"/>
      <c r="DJ3761" s="1"/>
      <c r="DK3761" s="1"/>
      <c r="DL3761" s="1"/>
      <c r="DM3761" s="1"/>
      <c r="DN3761" s="1"/>
      <c r="DO3761" s="1"/>
      <c r="DP3761" s="1"/>
      <c r="DQ3761" s="1"/>
      <c r="DR3761" s="1"/>
      <c r="DS3761" s="1"/>
      <c r="DT3761" s="1"/>
      <c r="DU3761" s="1"/>
      <c r="DV3761" s="1"/>
      <c r="DW3761" s="1"/>
      <c r="DX3761" s="1"/>
      <c r="DY3761" s="1"/>
      <c r="DZ3761" s="1"/>
      <c r="EA3761" s="1"/>
      <c r="EB3761" s="1"/>
      <c r="EC3761" s="1"/>
      <c r="ED3761" s="1"/>
      <c r="EE3761" s="1"/>
      <c r="EF3761" s="1"/>
      <c r="EG3761" s="1"/>
      <c r="EH3761" s="1"/>
      <c r="EI3761" s="1"/>
      <c r="EJ3761" s="1"/>
      <c r="EK3761" s="1"/>
      <c r="EL3761" s="1"/>
      <c r="EM3761" s="1"/>
      <c r="EN3761" s="1"/>
      <c r="EO3761" s="1"/>
      <c r="EP3761" s="1"/>
      <c r="EQ3761" s="1"/>
      <c r="ER3761" s="1"/>
      <c r="ES3761" s="1"/>
      <c r="ET3761" s="1"/>
      <c r="EU3761" s="1"/>
      <c r="EV3761" s="1"/>
      <c r="EW3761" s="1"/>
      <c r="EX3761" s="1"/>
      <c r="EY3761" s="1"/>
      <c r="EZ3761" s="1"/>
      <c r="FA3761" s="1"/>
      <c r="FB3761" s="1"/>
      <c r="FC3761" s="1"/>
      <c r="FD3761" s="1"/>
      <c r="FE3761" s="1"/>
      <c r="FF3761" s="1"/>
      <c r="FG3761" s="1"/>
      <c r="FH3761" s="1"/>
      <c r="FI3761" s="1"/>
      <c r="FJ3761" s="1"/>
      <c r="FK3761" s="1"/>
      <c r="FL3761" s="1"/>
      <c r="FM3761" s="1"/>
      <c r="FN3761" s="1"/>
      <c r="FO3761" s="1"/>
      <c r="FP3761" s="1"/>
      <c r="FQ3761" s="1"/>
      <c r="FR3761" s="1"/>
      <c r="FS3761" s="1"/>
      <c r="FT3761" s="1"/>
      <c r="FU3761" s="1"/>
      <c r="FV3761" s="1"/>
      <c r="FW3761" s="1"/>
      <c r="FX3761" s="1"/>
      <c r="FY3761" s="1"/>
      <c r="FZ3761" s="1"/>
      <c r="GA3761" s="1"/>
      <c r="GB3761" s="1"/>
      <c r="GC3761" s="1"/>
      <c r="GD3761" s="1"/>
      <c r="GE3761" s="1"/>
      <c r="GF3761" s="1"/>
      <c r="GG3761" s="1"/>
      <c r="GH3761" s="1"/>
      <c r="GI3761" s="1"/>
      <c r="GJ3761" s="1"/>
      <c r="GK3761" s="1"/>
      <c r="GL3761" s="1"/>
      <c r="GM3761" s="1"/>
      <c r="GN3761" s="1"/>
      <c r="GO3761" s="1"/>
    </row>
    <row r="3762" spans="1:197" s="40" customFormat="1" x14ac:dyDescent="0.25">
      <c r="A3762" s="41"/>
      <c r="B3762" s="4"/>
      <c r="C3762" s="41"/>
      <c r="D3762" s="42"/>
      <c r="E3762" s="42"/>
      <c r="F3762" s="42"/>
      <c r="G3762" s="1"/>
      <c r="H3762" s="1"/>
      <c r="I3762" s="1"/>
      <c r="J3762" s="1"/>
      <c r="K3762" s="1"/>
      <c r="L3762" s="1"/>
      <c r="M3762" s="2"/>
      <c r="N3762" s="1"/>
      <c r="O3762" s="1"/>
      <c r="P3762" s="1"/>
      <c r="Q3762" s="1"/>
      <c r="R3762" s="1"/>
      <c r="S3762" s="1"/>
      <c r="T3762" s="1"/>
      <c r="U3762" s="1"/>
      <c r="V3762" s="1"/>
      <c r="W3762" s="1"/>
      <c r="X3762" s="1"/>
      <c r="Y3762" s="1"/>
      <c r="Z3762" s="1"/>
      <c r="AA3762" s="1"/>
      <c r="AB3762" s="1"/>
      <c r="AC3762" s="1"/>
      <c r="AD3762" s="1"/>
      <c r="AE3762" s="1"/>
      <c r="AF3762" s="1"/>
      <c r="AG3762" s="1"/>
      <c r="AH3762" s="1"/>
      <c r="AI3762" s="1"/>
      <c r="AJ3762" s="1"/>
      <c r="AK3762" s="1"/>
      <c r="AL3762" s="1"/>
      <c r="AM3762" s="1"/>
      <c r="AN3762" s="1"/>
      <c r="AO3762" s="1"/>
      <c r="AP3762" s="1"/>
      <c r="AQ3762" s="1"/>
      <c r="AR3762" s="1"/>
      <c r="AS3762" s="1"/>
      <c r="AT3762" s="1"/>
      <c r="AU3762" s="1"/>
      <c r="AV3762" s="1"/>
      <c r="AW3762" s="1"/>
      <c r="AX3762" s="1"/>
      <c r="AY3762" s="1"/>
      <c r="AZ3762" s="1"/>
      <c r="BA3762" s="1"/>
      <c r="BB3762" s="1"/>
      <c r="BC3762" s="1"/>
      <c r="BD3762" s="1"/>
      <c r="BE3762" s="1"/>
      <c r="BF3762" s="1"/>
      <c r="BG3762" s="1"/>
      <c r="BH3762" s="1"/>
      <c r="BI3762" s="1"/>
      <c r="BJ3762" s="1"/>
      <c r="BK3762" s="1"/>
      <c r="BL3762" s="1"/>
      <c r="BM3762" s="1"/>
      <c r="BN3762" s="1"/>
      <c r="BO3762" s="1"/>
      <c r="BP3762" s="1"/>
      <c r="BQ3762" s="1"/>
      <c r="BR3762" s="1"/>
      <c r="BS3762" s="1"/>
      <c r="BT3762" s="1"/>
      <c r="BU3762" s="1"/>
      <c r="BV3762" s="1"/>
      <c r="BW3762" s="1"/>
      <c r="BX3762" s="1"/>
      <c r="BY3762" s="1"/>
      <c r="BZ3762" s="1"/>
      <c r="CA3762" s="1"/>
      <c r="CB3762" s="1"/>
      <c r="CC3762" s="1"/>
      <c r="CD3762" s="1"/>
      <c r="CE3762" s="1"/>
      <c r="CF3762" s="1"/>
      <c r="CG3762" s="1"/>
      <c r="CH3762" s="1"/>
      <c r="CI3762" s="1"/>
      <c r="CJ3762" s="1"/>
      <c r="CK3762" s="1"/>
      <c r="CL3762" s="1"/>
      <c r="CM3762" s="1"/>
      <c r="CN3762" s="1"/>
      <c r="CO3762" s="1"/>
      <c r="CP3762" s="1"/>
      <c r="CQ3762" s="1"/>
      <c r="CR3762" s="1"/>
      <c r="CS3762" s="1"/>
      <c r="CT3762" s="1"/>
      <c r="CU3762" s="1"/>
      <c r="CV3762" s="1"/>
      <c r="CW3762" s="1"/>
      <c r="CX3762" s="1"/>
      <c r="CY3762" s="1"/>
      <c r="CZ3762" s="1"/>
      <c r="DA3762" s="1"/>
      <c r="DB3762" s="1"/>
      <c r="DC3762" s="1"/>
      <c r="DD3762" s="1"/>
      <c r="DE3762" s="1"/>
      <c r="DF3762" s="1"/>
      <c r="DG3762" s="1"/>
      <c r="DH3762" s="1"/>
      <c r="DI3762" s="1"/>
      <c r="DJ3762" s="1"/>
      <c r="DK3762" s="1"/>
      <c r="DL3762" s="1"/>
      <c r="DM3762" s="1"/>
      <c r="DN3762" s="1"/>
      <c r="DO3762" s="1"/>
      <c r="DP3762" s="1"/>
      <c r="DQ3762" s="1"/>
      <c r="DR3762" s="1"/>
      <c r="DS3762" s="1"/>
      <c r="DT3762" s="1"/>
      <c r="DU3762" s="1"/>
      <c r="DV3762" s="1"/>
      <c r="DW3762" s="1"/>
      <c r="DX3762" s="1"/>
      <c r="DY3762" s="1"/>
      <c r="DZ3762" s="1"/>
      <c r="EA3762" s="1"/>
      <c r="EB3762" s="1"/>
      <c r="EC3762" s="1"/>
      <c r="ED3762" s="1"/>
      <c r="EE3762" s="1"/>
      <c r="EF3762" s="1"/>
      <c r="EG3762" s="1"/>
      <c r="EH3762" s="1"/>
      <c r="EI3762" s="1"/>
      <c r="EJ3762" s="1"/>
      <c r="EK3762" s="1"/>
      <c r="EL3762" s="1"/>
      <c r="EM3762" s="1"/>
      <c r="EN3762" s="1"/>
      <c r="EO3762" s="1"/>
      <c r="EP3762" s="1"/>
      <c r="EQ3762" s="1"/>
      <c r="ER3762" s="1"/>
      <c r="ES3762" s="1"/>
      <c r="ET3762" s="1"/>
      <c r="EU3762" s="1"/>
      <c r="EV3762" s="1"/>
      <c r="EW3762" s="1"/>
      <c r="EX3762" s="1"/>
      <c r="EY3762" s="1"/>
      <c r="EZ3762" s="1"/>
      <c r="FA3762" s="1"/>
      <c r="FB3762" s="1"/>
      <c r="FC3762" s="1"/>
      <c r="FD3762" s="1"/>
      <c r="FE3762" s="1"/>
      <c r="FF3762" s="1"/>
      <c r="FG3762" s="1"/>
      <c r="FH3762" s="1"/>
      <c r="FI3762" s="1"/>
      <c r="FJ3762" s="1"/>
      <c r="FK3762" s="1"/>
      <c r="FL3762" s="1"/>
      <c r="FM3762" s="1"/>
      <c r="FN3762" s="1"/>
      <c r="FO3762" s="1"/>
      <c r="FP3762" s="1"/>
      <c r="FQ3762" s="1"/>
      <c r="FR3762" s="1"/>
      <c r="FS3762" s="1"/>
      <c r="FT3762" s="1"/>
      <c r="FU3762" s="1"/>
      <c r="FV3762" s="1"/>
      <c r="FW3762" s="1"/>
      <c r="FX3762" s="1"/>
      <c r="FY3762" s="1"/>
      <c r="FZ3762" s="1"/>
      <c r="GA3762" s="1"/>
      <c r="GB3762" s="1"/>
      <c r="GC3762" s="1"/>
      <c r="GD3762" s="1"/>
      <c r="GE3762" s="1"/>
      <c r="GF3762" s="1"/>
      <c r="GG3762" s="1"/>
      <c r="GH3762" s="1"/>
      <c r="GI3762" s="1"/>
      <c r="GJ3762" s="1"/>
      <c r="GK3762" s="1"/>
      <c r="GL3762" s="1"/>
      <c r="GM3762" s="1"/>
      <c r="GN3762" s="1"/>
      <c r="GO3762" s="1"/>
    </row>
    <row r="3763" spans="1:197" s="40" customFormat="1" x14ac:dyDescent="0.25">
      <c r="A3763" s="41"/>
      <c r="B3763" s="4"/>
      <c r="C3763" s="41"/>
      <c r="D3763" s="42"/>
      <c r="E3763" s="42"/>
      <c r="F3763" s="42"/>
      <c r="G3763" s="1"/>
      <c r="H3763" s="1"/>
      <c r="I3763" s="1"/>
      <c r="J3763" s="1"/>
      <c r="K3763" s="1"/>
      <c r="L3763" s="1"/>
      <c r="M3763" s="2"/>
      <c r="N3763" s="1"/>
      <c r="O3763" s="1"/>
      <c r="P3763" s="1"/>
      <c r="Q3763" s="1"/>
      <c r="R3763" s="1"/>
      <c r="S3763" s="1"/>
      <c r="T3763" s="1"/>
      <c r="U3763" s="1"/>
      <c r="V3763" s="1"/>
      <c r="W3763" s="1"/>
      <c r="X3763" s="1"/>
      <c r="Y3763" s="1"/>
      <c r="Z3763" s="1"/>
      <c r="AA3763" s="1"/>
      <c r="AB3763" s="1"/>
      <c r="AC3763" s="1"/>
      <c r="AD3763" s="1"/>
      <c r="AE3763" s="1"/>
      <c r="AF3763" s="1"/>
      <c r="AG3763" s="1"/>
      <c r="AH3763" s="1"/>
      <c r="AI3763" s="1"/>
      <c r="AJ3763" s="1"/>
      <c r="AK3763" s="1"/>
      <c r="AL3763" s="1"/>
      <c r="AM3763" s="1"/>
      <c r="AN3763" s="1"/>
      <c r="AO3763" s="1"/>
      <c r="AP3763" s="1"/>
      <c r="AQ3763" s="1"/>
      <c r="AR3763" s="1"/>
      <c r="AS3763" s="1"/>
      <c r="AT3763" s="1"/>
      <c r="AU3763" s="1"/>
      <c r="AV3763" s="1"/>
      <c r="AW3763" s="1"/>
      <c r="AX3763" s="1"/>
      <c r="AY3763" s="1"/>
      <c r="AZ3763" s="1"/>
      <c r="BA3763" s="1"/>
      <c r="BB3763" s="1"/>
      <c r="BC3763" s="1"/>
      <c r="BD3763" s="1"/>
      <c r="BE3763" s="1"/>
      <c r="BF3763" s="1"/>
      <c r="BG3763" s="1"/>
      <c r="BH3763" s="1"/>
      <c r="BI3763" s="1"/>
      <c r="BJ3763" s="1"/>
      <c r="BK3763" s="1"/>
      <c r="BL3763" s="1"/>
      <c r="BM3763" s="1"/>
      <c r="BN3763" s="1"/>
      <c r="BO3763" s="1"/>
      <c r="BP3763" s="1"/>
      <c r="BQ3763" s="1"/>
      <c r="BR3763" s="1"/>
      <c r="BS3763" s="1"/>
      <c r="BT3763" s="1"/>
      <c r="BU3763" s="1"/>
      <c r="BV3763" s="1"/>
      <c r="BW3763" s="1"/>
      <c r="BX3763" s="1"/>
      <c r="BY3763" s="1"/>
      <c r="BZ3763" s="1"/>
      <c r="CA3763" s="1"/>
      <c r="CB3763" s="1"/>
      <c r="CC3763" s="1"/>
      <c r="CD3763" s="1"/>
      <c r="CE3763" s="1"/>
      <c r="CF3763" s="1"/>
      <c r="CG3763" s="1"/>
      <c r="CH3763" s="1"/>
      <c r="CI3763" s="1"/>
      <c r="CJ3763" s="1"/>
      <c r="CK3763" s="1"/>
      <c r="CL3763" s="1"/>
      <c r="CM3763" s="1"/>
      <c r="CN3763" s="1"/>
      <c r="CO3763" s="1"/>
      <c r="CP3763" s="1"/>
      <c r="CQ3763" s="1"/>
      <c r="CR3763" s="1"/>
      <c r="CS3763" s="1"/>
      <c r="CT3763" s="1"/>
      <c r="CU3763" s="1"/>
      <c r="CV3763" s="1"/>
      <c r="CW3763" s="1"/>
      <c r="CX3763" s="1"/>
      <c r="CY3763" s="1"/>
      <c r="CZ3763" s="1"/>
      <c r="DA3763" s="1"/>
      <c r="DB3763" s="1"/>
      <c r="DC3763" s="1"/>
      <c r="DD3763" s="1"/>
      <c r="DE3763" s="1"/>
      <c r="DF3763" s="1"/>
      <c r="DG3763" s="1"/>
      <c r="DH3763" s="1"/>
      <c r="DI3763" s="1"/>
      <c r="DJ3763" s="1"/>
      <c r="DK3763" s="1"/>
      <c r="DL3763" s="1"/>
      <c r="DM3763" s="1"/>
      <c r="DN3763" s="1"/>
      <c r="DO3763" s="1"/>
      <c r="DP3763" s="1"/>
      <c r="DQ3763" s="1"/>
      <c r="DR3763" s="1"/>
      <c r="DS3763" s="1"/>
      <c r="DT3763" s="1"/>
      <c r="DU3763" s="1"/>
      <c r="DV3763" s="1"/>
      <c r="DW3763" s="1"/>
      <c r="DX3763" s="1"/>
      <c r="DY3763" s="1"/>
      <c r="DZ3763" s="1"/>
      <c r="EA3763" s="1"/>
      <c r="EB3763" s="1"/>
      <c r="EC3763" s="1"/>
      <c r="ED3763" s="1"/>
      <c r="EE3763" s="1"/>
      <c r="EF3763" s="1"/>
      <c r="EG3763" s="1"/>
      <c r="EH3763" s="1"/>
      <c r="EI3763" s="1"/>
      <c r="EJ3763" s="1"/>
      <c r="EK3763" s="1"/>
      <c r="EL3763" s="1"/>
      <c r="EM3763" s="1"/>
      <c r="EN3763" s="1"/>
      <c r="EO3763" s="1"/>
      <c r="EP3763" s="1"/>
      <c r="EQ3763" s="1"/>
      <c r="ER3763" s="1"/>
      <c r="ES3763" s="1"/>
      <c r="ET3763" s="1"/>
      <c r="EU3763" s="1"/>
      <c r="EV3763" s="1"/>
      <c r="EW3763" s="1"/>
      <c r="EX3763" s="1"/>
      <c r="EY3763" s="1"/>
      <c r="EZ3763" s="1"/>
      <c r="FA3763" s="1"/>
      <c r="FB3763" s="1"/>
      <c r="FC3763" s="1"/>
      <c r="FD3763" s="1"/>
      <c r="FE3763" s="1"/>
      <c r="FF3763" s="1"/>
      <c r="FG3763" s="1"/>
      <c r="FH3763" s="1"/>
      <c r="FI3763" s="1"/>
      <c r="FJ3763" s="1"/>
      <c r="FK3763" s="1"/>
      <c r="FL3763" s="1"/>
      <c r="FM3763" s="1"/>
      <c r="FN3763" s="1"/>
      <c r="FO3763" s="1"/>
      <c r="FP3763" s="1"/>
      <c r="FQ3763" s="1"/>
      <c r="FR3763" s="1"/>
      <c r="FS3763" s="1"/>
      <c r="FT3763" s="1"/>
      <c r="FU3763" s="1"/>
      <c r="FV3763" s="1"/>
      <c r="FW3763" s="1"/>
      <c r="FX3763" s="1"/>
      <c r="FY3763" s="1"/>
      <c r="FZ3763" s="1"/>
      <c r="GA3763" s="1"/>
      <c r="GB3763" s="1"/>
      <c r="GC3763" s="1"/>
      <c r="GD3763" s="1"/>
      <c r="GE3763" s="1"/>
      <c r="GF3763" s="1"/>
      <c r="GG3763" s="1"/>
      <c r="GH3763" s="1"/>
      <c r="GI3763" s="1"/>
      <c r="GJ3763" s="1"/>
      <c r="GK3763" s="1"/>
      <c r="GL3763" s="1"/>
      <c r="GM3763" s="1"/>
      <c r="GN3763" s="1"/>
      <c r="GO3763" s="1"/>
    </row>
    <row r="3764" spans="1:197" s="40" customFormat="1" x14ac:dyDescent="0.25">
      <c r="A3764" s="41"/>
      <c r="B3764" s="4"/>
      <c r="C3764" s="41"/>
      <c r="D3764" s="42"/>
      <c r="E3764" s="42"/>
      <c r="F3764" s="42"/>
      <c r="G3764" s="1"/>
      <c r="H3764" s="1"/>
      <c r="I3764" s="1"/>
      <c r="J3764" s="1"/>
      <c r="K3764" s="1"/>
      <c r="L3764" s="1"/>
      <c r="M3764" s="2"/>
      <c r="N3764" s="1"/>
      <c r="O3764" s="1"/>
      <c r="P3764" s="1"/>
      <c r="Q3764" s="1"/>
      <c r="R3764" s="1"/>
      <c r="S3764" s="1"/>
      <c r="T3764" s="1"/>
      <c r="U3764" s="1"/>
      <c r="V3764" s="1"/>
      <c r="W3764" s="1"/>
      <c r="X3764" s="1"/>
      <c r="Y3764" s="1"/>
      <c r="Z3764" s="1"/>
      <c r="AA3764" s="1"/>
      <c r="AB3764" s="1"/>
      <c r="AC3764" s="1"/>
      <c r="AD3764" s="1"/>
      <c r="AE3764" s="1"/>
      <c r="AF3764" s="1"/>
      <c r="AG3764" s="1"/>
      <c r="AH3764" s="1"/>
      <c r="AI3764" s="1"/>
      <c r="AJ3764" s="1"/>
      <c r="AK3764" s="1"/>
      <c r="AL3764" s="1"/>
      <c r="AM3764" s="1"/>
      <c r="AN3764" s="1"/>
      <c r="AO3764" s="1"/>
      <c r="AP3764" s="1"/>
      <c r="AQ3764" s="1"/>
      <c r="AR3764" s="1"/>
      <c r="AS3764" s="1"/>
      <c r="AT3764" s="1"/>
      <c r="AU3764" s="1"/>
      <c r="AV3764" s="1"/>
      <c r="AW3764" s="1"/>
      <c r="AX3764" s="1"/>
      <c r="AY3764" s="1"/>
      <c r="AZ3764" s="1"/>
      <c r="BA3764" s="1"/>
      <c r="BB3764" s="1"/>
      <c r="BC3764" s="1"/>
      <c r="BD3764" s="1"/>
      <c r="BE3764" s="1"/>
      <c r="BF3764" s="1"/>
      <c r="BG3764" s="1"/>
      <c r="BH3764" s="1"/>
      <c r="BI3764" s="1"/>
      <c r="BJ3764" s="1"/>
      <c r="BK3764" s="1"/>
      <c r="BL3764" s="1"/>
      <c r="BM3764" s="1"/>
      <c r="BN3764" s="1"/>
      <c r="BO3764" s="1"/>
      <c r="BP3764" s="1"/>
      <c r="BQ3764" s="1"/>
      <c r="BR3764" s="1"/>
      <c r="BS3764" s="1"/>
      <c r="BT3764" s="1"/>
      <c r="BU3764" s="1"/>
      <c r="BV3764" s="1"/>
      <c r="BW3764" s="1"/>
      <c r="BX3764" s="1"/>
      <c r="BY3764" s="1"/>
      <c r="BZ3764" s="1"/>
      <c r="CA3764" s="1"/>
      <c r="CB3764" s="1"/>
      <c r="CC3764" s="1"/>
      <c r="CD3764" s="1"/>
      <c r="CE3764" s="1"/>
      <c r="CF3764" s="1"/>
      <c r="CG3764" s="1"/>
      <c r="CH3764" s="1"/>
      <c r="CI3764" s="1"/>
      <c r="CJ3764" s="1"/>
      <c r="CK3764" s="1"/>
      <c r="CL3764" s="1"/>
      <c r="CM3764" s="1"/>
      <c r="CN3764" s="1"/>
      <c r="CO3764" s="1"/>
      <c r="CP3764" s="1"/>
      <c r="CQ3764" s="1"/>
      <c r="CR3764" s="1"/>
      <c r="CS3764" s="1"/>
      <c r="CT3764" s="1"/>
      <c r="CU3764" s="1"/>
      <c r="CV3764" s="1"/>
      <c r="CW3764" s="1"/>
      <c r="CX3764" s="1"/>
      <c r="CY3764" s="1"/>
      <c r="CZ3764" s="1"/>
      <c r="DA3764" s="1"/>
      <c r="DB3764" s="1"/>
      <c r="DC3764" s="1"/>
      <c r="DD3764" s="1"/>
      <c r="DE3764" s="1"/>
      <c r="DF3764" s="1"/>
      <c r="DG3764" s="1"/>
      <c r="DH3764" s="1"/>
      <c r="DI3764" s="1"/>
      <c r="DJ3764" s="1"/>
      <c r="DK3764" s="1"/>
      <c r="DL3764" s="1"/>
      <c r="DM3764" s="1"/>
      <c r="DN3764" s="1"/>
      <c r="DO3764" s="1"/>
      <c r="DP3764" s="1"/>
      <c r="DQ3764" s="1"/>
      <c r="DR3764" s="1"/>
      <c r="DS3764" s="1"/>
      <c r="DT3764" s="1"/>
      <c r="DU3764" s="1"/>
      <c r="DV3764" s="1"/>
      <c r="DW3764" s="1"/>
      <c r="DX3764" s="1"/>
      <c r="DY3764" s="1"/>
      <c r="DZ3764" s="1"/>
      <c r="EA3764" s="1"/>
      <c r="EB3764" s="1"/>
      <c r="EC3764" s="1"/>
      <c r="ED3764" s="1"/>
      <c r="EE3764" s="1"/>
      <c r="EF3764" s="1"/>
      <c r="EG3764" s="1"/>
      <c r="EH3764" s="1"/>
      <c r="EI3764" s="1"/>
      <c r="EJ3764" s="1"/>
      <c r="EK3764" s="1"/>
      <c r="EL3764" s="1"/>
      <c r="EM3764" s="1"/>
      <c r="EN3764" s="1"/>
      <c r="EO3764" s="1"/>
      <c r="EP3764" s="1"/>
      <c r="EQ3764" s="1"/>
      <c r="ER3764" s="1"/>
      <c r="ES3764" s="1"/>
      <c r="ET3764" s="1"/>
      <c r="EU3764" s="1"/>
      <c r="EV3764" s="1"/>
      <c r="EW3764" s="1"/>
      <c r="EX3764" s="1"/>
      <c r="EY3764" s="1"/>
      <c r="EZ3764" s="1"/>
      <c r="FA3764" s="1"/>
      <c r="FB3764" s="1"/>
      <c r="FC3764" s="1"/>
      <c r="FD3764" s="1"/>
      <c r="FE3764" s="1"/>
      <c r="FF3764" s="1"/>
      <c r="FG3764" s="1"/>
      <c r="FH3764" s="1"/>
      <c r="FI3764" s="1"/>
      <c r="FJ3764" s="1"/>
      <c r="FK3764" s="1"/>
      <c r="FL3764" s="1"/>
      <c r="FM3764" s="1"/>
      <c r="FN3764" s="1"/>
      <c r="FO3764" s="1"/>
      <c r="FP3764" s="1"/>
      <c r="FQ3764" s="1"/>
      <c r="FR3764" s="1"/>
      <c r="FS3764" s="1"/>
      <c r="FT3764" s="1"/>
      <c r="FU3764" s="1"/>
      <c r="FV3764" s="1"/>
      <c r="FW3764" s="1"/>
      <c r="FX3764" s="1"/>
      <c r="FY3764" s="1"/>
      <c r="FZ3764" s="1"/>
      <c r="GA3764" s="1"/>
      <c r="GB3764" s="1"/>
      <c r="GC3764" s="1"/>
      <c r="GD3764" s="1"/>
      <c r="GE3764" s="1"/>
      <c r="GF3764" s="1"/>
      <c r="GG3764" s="1"/>
      <c r="GH3764" s="1"/>
      <c r="GI3764" s="1"/>
      <c r="GJ3764" s="1"/>
      <c r="GK3764" s="1"/>
      <c r="GL3764" s="1"/>
      <c r="GM3764" s="1"/>
      <c r="GN3764" s="1"/>
      <c r="GO3764" s="1"/>
    </row>
    <row r="3765" spans="1:197" s="40" customFormat="1" x14ac:dyDescent="0.25">
      <c r="A3765" s="41"/>
      <c r="B3765" s="4"/>
      <c r="C3765" s="41"/>
      <c r="D3765" s="42"/>
      <c r="E3765" s="42"/>
      <c r="F3765" s="42"/>
      <c r="G3765" s="1"/>
      <c r="H3765" s="1"/>
      <c r="I3765" s="1"/>
      <c r="J3765" s="1"/>
      <c r="K3765" s="1"/>
      <c r="L3765" s="1"/>
      <c r="M3765" s="2"/>
      <c r="N3765" s="1"/>
      <c r="O3765" s="1"/>
      <c r="P3765" s="1"/>
      <c r="Q3765" s="1"/>
      <c r="R3765" s="1"/>
      <c r="S3765" s="1"/>
      <c r="T3765" s="1"/>
      <c r="U3765" s="1"/>
      <c r="V3765" s="1"/>
      <c r="W3765" s="1"/>
      <c r="X3765" s="1"/>
      <c r="Y3765" s="1"/>
      <c r="Z3765" s="1"/>
      <c r="AA3765" s="1"/>
      <c r="AB3765" s="1"/>
      <c r="AC3765" s="1"/>
      <c r="AD3765" s="1"/>
      <c r="AE3765" s="1"/>
      <c r="AF3765" s="1"/>
      <c r="AG3765" s="1"/>
      <c r="AH3765" s="1"/>
      <c r="AI3765" s="1"/>
      <c r="AJ3765" s="1"/>
      <c r="AK3765" s="1"/>
      <c r="AL3765" s="1"/>
      <c r="AM3765" s="1"/>
      <c r="AN3765" s="1"/>
      <c r="AO3765" s="1"/>
      <c r="AP3765" s="1"/>
      <c r="AQ3765" s="1"/>
      <c r="AR3765" s="1"/>
      <c r="AS3765" s="1"/>
      <c r="AT3765" s="1"/>
      <c r="AU3765" s="1"/>
      <c r="AV3765" s="1"/>
      <c r="AW3765" s="1"/>
      <c r="AX3765" s="1"/>
      <c r="AY3765" s="1"/>
      <c r="AZ3765" s="1"/>
      <c r="BA3765" s="1"/>
      <c r="BB3765" s="1"/>
      <c r="BC3765" s="1"/>
      <c r="BD3765" s="1"/>
      <c r="BE3765" s="1"/>
      <c r="BF3765" s="1"/>
      <c r="BG3765" s="1"/>
      <c r="BH3765" s="1"/>
      <c r="BI3765" s="1"/>
      <c r="BJ3765" s="1"/>
      <c r="BK3765" s="1"/>
      <c r="BL3765" s="1"/>
      <c r="BM3765" s="1"/>
      <c r="BN3765" s="1"/>
      <c r="BO3765" s="1"/>
      <c r="BP3765" s="1"/>
      <c r="BQ3765" s="1"/>
      <c r="BR3765" s="1"/>
      <c r="BS3765" s="1"/>
      <c r="BT3765" s="1"/>
      <c r="BU3765" s="1"/>
      <c r="BV3765" s="1"/>
      <c r="BW3765" s="1"/>
      <c r="BX3765" s="1"/>
      <c r="BY3765" s="1"/>
      <c r="BZ3765" s="1"/>
      <c r="CA3765" s="1"/>
      <c r="CB3765" s="1"/>
      <c r="CC3765" s="1"/>
      <c r="CD3765" s="1"/>
      <c r="CE3765" s="1"/>
      <c r="CF3765" s="1"/>
      <c r="CG3765" s="1"/>
      <c r="CH3765" s="1"/>
      <c r="CI3765" s="1"/>
      <c r="CJ3765" s="1"/>
      <c r="CK3765" s="1"/>
      <c r="CL3765" s="1"/>
      <c r="CM3765" s="1"/>
      <c r="CN3765" s="1"/>
      <c r="CO3765" s="1"/>
      <c r="CP3765" s="1"/>
      <c r="CQ3765" s="1"/>
      <c r="CR3765" s="1"/>
      <c r="CS3765" s="1"/>
      <c r="CT3765" s="1"/>
      <c r="CU3765" s="1"/>
      <c r="CV3765" s="1"/>
      <c r="CW3765" s="1"/>
      <c r="CX3765" s="1"/>
      <c r="CY3765" s="1"/>
      <c r="CZ3765" s="1"/>
      <c r="DA3765" s="1"/>
      <c r="DB3765" s="1"/>
      <c r="DC3765" s="1"/>
      <c r="DD3765" s="1"/>
      <c r="DE3765" s="1"/>
      <c r="DF3765" s="1"/>
      <c r="DG3765" s="1"/>
      <c r="DH3765" s="1"/>
      <c r="DI3765" s="1"/>
      <c r="DJ3765" s="1"/>
      <c r="DK3765" s="1"/>
      <c r="DL3765" s="1"/>
      <c r="DM3765" s="1"/>
      <c r="DN3765" s="1"/>
      <c r="DO3765" s="1"/>
      <c r="DP3765" s="1"/>
      <c r="DQ3765" s="1"/>
      <c r="DR3765" s="1"/>
      <c r="DS3765" s="1"/>
      <c r="DT3765" s="1"/>
      <c r="DU3765" s="1"/>
      <c r="DV3765" s="1"/>
      <c r="DW3765" s="1"/>
      <c r="DX3765" s="1"/>
      <c r="DY3765" s="1"/>
      <c r="DZ3765" s="1"/>
      <c r="EA3765" s="1"/>
      <c r="EB3765" s="1"/>
      <c r="EC3765" s="1"/>
      <c r="ED3765" s="1"/>
      <c r="EE3765" s="1"/>
      <c r="EF3765" s="1"/>
      <c r="EG3765" s="1"/>
      <c r="EH3765" s="1"/>
      <c r="EI3765" s="1"/>
      <c r="EJ3765" s="1"/>
      <c r="EK3765" s="1"/>
      <c r="EL3765" s="1"/>
      <c r="EM3765" s="1"/>
      <c r="EN3765" s="1"/>
      <c r="EO3765" s="1"/>
      <c r="EP3765" s="1"/>
      <c r="EQ3765" s="1"/>
      <c r="ER3765" s="1"/>
      <c r="ES3765" s="1"/>
      <c r="ET3765" s="1"/>
      <c r="EU3765" s="1"/>
      <c r="EV3765" s="1"/>
      <c r="EW3765" s="1"/>
      <c r="EX3765" s="1"/>
      <c r="EY3765" s="1"/>
      <c r="EZ3765" s="1"/>
      <c r="FA3765" s="1"/>
      <c r="FB3765" s="1"/>
      <c r="FC3765" s="1"/>
      <c r="FD3765" s="1"/>
      <c r="FE3765" s="1"/>
      <c r="FF3765" s="1"/>
      <c r="FG3765" s="1"/>
      <c r="FH3765" s="1"/>
      <c r="FI3765" s="1"/>
      <c r="FJ3765" s="1"/>
      <c r="FK3765" s="1"/>
      <c r="FL3765" s="1"/>
      <c r="FM3765" s="1"/>
      <c r="FN3765" s="1"/>
      <c r="FO3765" s="1"/>
      <c r="FP3765" s="1"/>
      <c r="FQ3765" s="1"/>
      <c r="FR3765" s="1"/>
      <c r="FS3765" s="1"/>
      <c r="FT3765" s="1"/>
      <c r="FU3765" s="1"/>
      <c r="FV3765" s="1"/>
      <c r="FW3765" s="1"/>
      <c r="FX3765" s="1"/>
      <c r="FY3765" s="1"/>
      <c r="FZ3765" s="1"/>
      <c r="GA3765" s="1"/>
      <c r="GB3765" s="1"/>
      <c r="GC3765" s="1"/>
      <c r="GD3765" s="1"/>
      <c r="GE3765" s="1"/>
      <c r="GF3765" s="1"/>
      <c r="GG3765" s="1"/>
      <c r="GH3765" s="1"/>
      <c r="GI3765" s="1"/>
      <c r="GJ3765" s="1"/>
      <c r="GK3765" s="1"/>
      <c r="GL3765" s="1"/>
      <c r="GM3765" s="1"/>
      <c r="GN3765" s="1"/>
      <c r="GO3765" s="1"/>
    </row>
    <row r="3766" spans="1:197" s="40" customFormat="1" x14ac:dyDescent="0.25">
      <c r="A3766" s="41"/>
      <c r="B3766" s="4"/>
      <c r="C3766" s="41"/>
      <c r="D3766" s="42"/>
      <c r="E3766" s="42"/>
      <c r="F3766" s="42"/>
      <c r="G3766" s="1"/>
      <c r="H3766" s="1"/>
      <c r="I3766" s="1"/>
      <c r="J3766" s="1"/>
      <c r="K3766" s="1"/>
      <c r="L3766" s="1"/>
      <c r="M3766" s="2"/>
      <c r="N3766" s="1"/>
      <c r="O3766" s="1"/>
      <c r="P3766" s="1"/>
      <c r="Q3766" s="1"/>
      <c r="R3766" s="1"/>
      <c r="S3766" s="1"/>
      <c r="T3766" s="1"/>
      <c r="U3766" s="1"/>
      <c r="V3766" s="1"/>
      <c r="W3766" s="1"/>
      <c r="X3766" s="1"/>
      <c r="Y3766" s="1"/>
      <c r="Z3766" s="1"/>
      <c r="AA3766" s="1"/>
      <c r="AB3766" s="1"/>
      <c r="AC3766" s="1"/>
      <c r="AD3766" s="1"/>
      <c r="AE3766" s="1"/>
      <c r="AF3766" s="1"/>
      <c r="AG3766" s="1"/>
      <c r="AH3766" s="1"/>
      <c r="AI3766" s="1"/>
      <c r="AJ3766" s="1"/>
      <c r="AK3766" s="1"/>
      <c r="AL3766" s="1"/>
      <c r="AM3766" s="1"/>
      <c r="AN3766" s="1"/>
      <c r="AO3766" s="1"/>
      <c r="AP3766" s="1"/>
      <c r="AQ3766" s="1"/>
      <c r="AR3766" s="1"/>
      <c r="AS3766" s="1"/>
      <c r="AT3766" s="1"/>
      <c r="AU3766" s="1"/>
      <c r="AV3766" s="1"/>
      <c r="AW3766" s="1"/>
      <c r="AX3766" s="1"/>
      <c r="AY3766" s="1"/>
      <c r="AZ3766" s="1"/>
      <c r="BA3766" s="1"/>
      <c r="BB3766" s="1"/>
      <c r="BC3766" s="1"/>
      <c r="BD3766" s="1"/>
      <c r="BE3766" s="1"/>
      <c r="BF3766" s="1"/>
      <c r="BG3766" s="1"/>
      <c r="BH3766" s="1"/>
      <c r="BI3766" s="1"/>
      <c r="BJ3766" s="1"/>
      <c r="BK3766" s="1"/>
      <c r="BL3766" s="1"/>
      <c r="BM3766" s="1"/>
      <c r="BN3766" s="1"/>
      <c r="BO3766" s="1"/>
      <c r="BP3766" s="1"/>
      <c r="BQ3766" s="1"/>
      <c r="BR3766" s="1"/>
      <c r="BS3766" s="1"/>
      <c r="BT3766" s="1"/>
      <c r="BU3766" s="1"/>
      <c r="BV3766" s="1"/>
      <c r="BW3766" s="1"/>
      <c r="BX3766" s="1"/>
      <c r="BY3766" s="1"/>
      <c r="BZ3766" s="1"/>
      <c r="CA3766" s="1"/>
      <c r="CB3766" s="1"/>
      <c r="CC3766" s="1"/>
      <c r="CD3766" s="1"/>
      <c r="CE3766" s="1"/>
      <c r="CF3766" s="1"/>
      <c r="CG3766" s="1"/>
      <c r="CH3766" s="1"/>
      <c r="CI3766" s="1"/>
      <c r="CJ3766" s="1"/>
      <c r="CK3766" s="1"/>
      <c r="CL3766" s="1"/>
      <c r="CM3766" s="1"/>
      <c r="CN3766" s="1"/>
      <c r="CO3766" s="1"/>
      <c r="CP3766" s="1"/>
      <c r="CQ3766" s="1"/>
      <c r="CR3766" s="1"/>
      <c r="CS3766" s="1"/>
      <c r="CT3766" s="1"/>
      <c r="CU3766" s="1"/>
      <c r="CV3766" s="1"/>
      <c r="CW3766" s="1"/>
      <c r="CX3766" s="1"/>
      <c r="CY3766" s="1"/>
      <c r="CZ3766" s="1"/>
      <c r="DA3766" s="1"/>
      <c r="DB3766" s="1"/>
      <c r="DC3766" s="1"/>
      <c r="DD3766" s="1"/>
      <c r="DE3766" s="1"/>
      <c r="DF3766" s="1"/>
      <c r="DG3766" s="1"/>
      <c r="DH3766" s="1"/>
      <c r="DI3766" s="1"/>
      <c r="DJ3766" s="1"/>
      <c r="DK3766" s="1"/>
      <c r="DL3766" s="1"/>
      <c r="DM3766" s="1"/>
      <c r="DN3766" s="1"/>
      <c r="DO3766" s="1"/>
      <c r="DP3766" s="1"/>
      <c r="DQ3766" s="1"/>
      <c r="DR3766" s="1"/>
      <c r="DS3766" s="1"/>
      <c r="DT3766" s="1"/>
      <c r="DU3766" s="1"/>
      <c r="DV3766" s="1"/>
      <c r="DW3766" s="1"/>
      <c r="DX3766" s="1"/>
      <c r="DY3766" s="1"/>
      <c r="DZ3766" s="1"/>
      <c r="EA3766" s="1"/>
      <c r="EB3766" s="1"/>
      <c r="EC3766" s="1"/>
      <c r="ED3766" s="1"/>
      <c r="EE3766" s="1"/>
      <c r="EF3766" s="1"/>
      <c r="EG3766" s="1"/>
      <c r="EH3766" s="1"/>
      <c r="EI3766" s="1"/>
      <c r="EJ3766" s="1"/>
      <c r="EK3766" s="1"/>
      <c r="EL3766" s="1"/>
      <c r="EM3766" s="1"/>
      <c r="EN3766" s="1"/>
      <c r="EO3766" s="1"/>
      <c r="EP3766" s="1"/>
      <c r="EQ3766" s="1"/>
      <c r="ER3766" s="1"/>
      <c r="ES3766" s="1"/>
      <c r="ET3766" s="1"/>
      <c r="EU3766" s="1"/>
      <c r="EV3766" s="1"/>
      <c r="EW3766" s="1"/>
      <c r="EX3766" s="1"/>
      <c r="EY3766" s="1"/>
      <c r="EZ3766" s="1"/>
      <c r="FA3766" s="1"/>
      <c r="FB3766" s="1"/>
      <c r="FC3766" s="1"/>
      <c r="FD3766" s="1"/>
      <c r="FE3766" s="1"/>
      <c r="FF3766" s="1"/>
      <c r="FG3766" s="1"/>
      <c r="FH3766" s="1"/>
      <c r="FI3766" s="1"/>
      <c r="FJ3766" s="1"/>
      <c r="FK3766" s="1"/>
      <c r="FL3766" s="1"/>
      <c r="FM3766" s="1"/>
      <c r="FN3766" s="1"/>
      <c r="FO3766" s="1"/>
      <c r="FP3766" s="1"/>
      <c r="FQ3766" s="1"/>
      <c r="FR3766" s="1"/>
      <c r="FS3766" s="1"/>
      <c r="FT3766" s="1"/>
      <c r="FU3766" s="1"/>
      <c r="FV3766" s="1"/>
      <c r="FW3766" s="1"/>
      <c r="FX3766" s="1"/>
      <c r="FY3766" s="1"/>
      <c r="FZ3766" s="1"/>
      <c r="GA3766" s="1"/>
      <c r="GB3766" s="1"/>
      <c r="GC3766" s="1"/>
      <c r="GD3766" s="1"/>
      <c r="GE3766" s="1"/>
      <c r="GF3766" s="1"/>
      <c r="GG3766" s="1"/>
      <c r="GH3766" s="1"/>
      <c r="GI3766" s="1"/>
      <c r="GJ3766" s="1"/>
      <c r="GK3766" s="1"/>
      <c r="GL3766" s="1"/>
      <c r="GM3766" s="1"/>
      <c r="GN3766" s="1"/>
      <c r="GO3766" s="1"/>
    </row>
    <row r="3767" spans="1:197" s="40" customFormat="1" x14ac:dyDescent="0.25">
      <c r="A3767" s="41"/>
      <c r="B3767" s="4"/>
      <c r="C3767" s="41"/>
      <c r="D3767" s="42"/>
      <c r="E3767" s="42"/>
      <c r="F3767" s="42"/>
      <c r="G3767" s="1"/>
      <c r="H3767" s="1"/>
      <c r="I3767" s="1"/>
      <c r="J3767" s="1"/>
      <c r="K3767" s="1"/>
      <c r="L3767" s="1"/>
      <c r="M3767" s="2"/>
      <c r="N3767" s="1"/>
      <c r="O3767" s="1"/>
      <c r="P3767" s="1"/>
      <c r="Q3767" s="1"/>
      <c r="R3767" s="1"/>
      <c r="S3767" s="1"/>
      <c r="T3767" s="1"/>
      <c r="U3767" s="1"/>
      <c r="V3767" s="1"/>
      <c r="W3767" s="1"/>
      <c r="X3767" s="1"/>
      <c r="Y3767" s="1"/>
      <c r="Z3767" s="1"/>
      <c r="AA3767" s="1"/>
      <c r="AB3767" s="1"/>
      <c r="AC3767" s="1"/>
      <c r="AD3767" s="1"/>
      <c r="AE3767" s="1"/>
      <c r="AF3767" s="1"/>
      <c r="AG3767" s="1"/>
      <c r="AH3767" s="1"/>
      <c r="AI3767" s="1"/>
      <c r="AJ3767" s="1"/>
      <c r="AK3767" s="1"/>
      <c r="AL3767" s="1"/>
      <c r="AM3767" s="1"/>
      <c r="AN3767" s="1"/>
      <c r="AO3767" s="1"/>
      <c r="AP3767" s="1"/>
      <c r="AQ3767" s="1"/>
      <c r="AR3767" s="1"/>
      <c r="AS3767" s="1"/>
      <c r="AT3767" s="1"/>
      <c r="AU3767" s="1"/>
      <c r="AV3767" s="1"/>
      <c r="AW3767" s="1"/>
      <c r="AX3767" s="1"/>
      <c r="AY3767" s="1"/>
      <c r="AZ3767" s="1"/>
      <c r="BA3767" s="1"/>
      <c r="BB3767" s="1"/>
      <c r="BC3767" s="1"/>
      <c r="BD3767" s="1"/>
      <c r="BE3767" s="1"/>
      <c r="BF3767" s="1"/>
      <c r="BG3767" s="1"/>
      <c r="BH3767" s="1"/>
      <c r="BI3767" s="1"/>
      <c r="BJ3767" s="1"/>
      <c r="BK3767" s="1"/>
      <c r="BL3767" s="1"/>
      <c r="BM3767" s="1"/>
      <c r="BN3767" s="1"/>
      <c r="BO3767" s="1"/>
      <c r="BP3767" s="1"/>
      <c r="BQ3767" s="1"/>
      <c r="BR3767" s="1"/>
      <c r="BS3767" s="1"/>
      <c r="BT3767" s="1"/>
      <c r="BU3767" s="1"/>
      <c r="BV3767" s="1"/>
      <c r="BW3767" s="1"/>
      <c r="BX3767" s="1"/>
      <c r="BY3767" s="1"/>
      <c r="BZ3767" s="1"/>
      <c r="CA3767" s="1"/>
      <c r="CB3767" s="1"/>
      <c r="CC3767" s="1"/>
      <c r="CD3767" s="1"/>
      <c r="CE3767" s="1"/>
      <c r="CF3767" s="1"/>
      <c r="CG3767" s="1"/>
      <c r="CH3767" s="1"/>
      <c r="CI3767" s="1"/>
      <c r="CJ3767" s="1"/>
      <c r="CK3767" s="1"/>
      <c r="CL3767" s="1"/>
      <c r="CM3767" s="1"/>
      <c r="CN3767" s="1"/>
      <c r="CO3767" s="1"/>
      <c r="CP3767" s="1"/>
      <c r="CQ3767" s="1"/>
      <c r="CR3767" s="1"/>
      <c r="CS3767" s="1"/>
      <c r="CT3767" s="1"/>
      <c r="CU3767" s="1"/>
      <c r="CV3767" s="1"/>
      <c r="CW3767" s="1"/>
      <c r="CX3767" s="1"/>
      <c r="CY3767" s="1"/>
      <c r="CZ3767" s="1"/>
      <c r="DA3767" s="1"/>
      <c r="DB3767" s="1"/>
      <c r="DC3767" s="1"/>
      <c r="DD3767" s="1"/>
      <c r="DE3767" s="1"/>
      <c r="DF3767" s="1"/>
      <c r="DG3767" s="1"/>
      <c r="DH3767" s="1"/>
      <c r="DI3767" s="1"/>
      <c r="DJ3767" s="1"/>
      <c r="DK3767" s="1"/>
      <c r="DL3767" s="1"/>
      <c r="DM3767" s="1"/>
      <c r="DN3767" s="1"/>
      <c r="DO3767" s="1"/>
      <c r="DP3767" s="1"/>
      <c r="DQ3767" s="1"/>
      <c r="DR3767" s="1"/>
      <c r="DS3767" s="1"/>
      <c r="DT3767" s="1"/>
      <c r="DU3767" s="1"/>
      <c r="DV3767" s="1"/>
      <c r="DW3767" s="1"/>
      <c r="DX3767" s="1"/>
      <c r="DY3767" s="1"/>
      <c r="DZ3767" s="1"/>
      <c r="EA3767" s="1"/>
      <c r="EB3767" s="1"/>
      <c r="EC3767" s="1"/>
      <c r="ED3767" s="1"/>
      <c r="EE3767" s="1"/>
      <c r="EF3767" s="1"/>
      <c r="EG3767" s="1"/>
      <c r="EH3767" s="1"/>
      <c r="EI3767" s="1"/>
      <c r="EJ3767" s="1"/>
      <c r="EK3767" s="1"/>
      <c r="EL3767" s="1"/>
      <c r="EM3767" s="1"/>
      <c r="EN3767" s="1"/>
      <c r="EO3767" s="1"/>
      <c r="EP3767" s="1"/>
      <c r="EQ3767" s="1"/>
      <c r="ER3767" s="1"/>
      <c r="ES3767" s="1"/>
      <c r="ET3767" s="1"/>
      <c r="EU3767" s="1"/>
      <c r="EV3767" s="1"/>
      <c r="EW3767" s="1"/>
      <c r="EX3767" s="1"/>
      <c r="EY3767" s="1"/>
      <c r="EZ3767" s="1"/>
      <c r="FA3767" s="1"/>
      <c r="FB3767" s="1"/>
      <c r="FC3767" s="1"/>
      <c r="FD3767" s="1"/>
      <c r="FE3767" s="1"/>
      <c r="FF3767" s="1"/>
      <c r="FG3767" s="1"/>
      <c r="FH3767" s="1"/>
      <c r="FI3767" s="1"/>
      <c r="FJ3767" s="1"/>
      <c r="FK3767" s="1"/>
      <c r="FL3767" s="1"/>
      <c r="FM3767" s="1"/>
      <c r="FN3767" s="1"/>
      <c r="FO3767" s="1"/>
      <c r="FP3767" s="1"/>
      <c r="FQ3767" s="1"/>
      <c r="FR3767" s="1"/>
      <c r="FS3767" s="1"/>
      <c r="FT3767" s="1"/>
      <c r="FU3767" s="1"/>
      <c r="FV3767" s="1"/>
      <c r="FW3767" s="1"/>
      <c r="FX3767" s="1"/>
      <c r="FY3767" s="1"/>
      <c r="FZ3767" s="1"/>
      <c r="GA3767" s="1"/>
      <c r="GB3767" s="1"/>
      <c r="GC3767" s="1"/>
      <c r="GD3767" s="1"/>
      <c r="GE3767" s="1"/>
      <c r="GF3767" s="1"/>
      <c r="GG3767" s="1"/>
      <c r="GH3767" s="1"/>
      <c r="GI3767" s="1"/>
      <c r="GJ3767" s="1"/>
      <c r="GK3767" s="1"/>
      <c r="GL3767" s="1"/>
      <c r="GM3767" s="1"/>
      <c r="GN3767" s="1"/>
      <c r="GO3767" s="1"/>
    </row>
    <row r="3768" spans="1:197" s="40" customFormat="1" x14ac:dyDescent="0.25">
      <c r="A3768" s="41"/>
      <c r="B3768" s="4"/>
      <c r="C3768" s="41"/>
      <c r="D3768" s="42"/>
      <c r="E3768" s="42"/>
      <c r="F3768" s="42"/>
      <c r="G3768" s="1"/>
      <c r="H3768" s="1"/>
      <c r="I3768" s="1"/>
      <c r="J3768" s="1"/>
      <c r="K3768" s="1"/>
      <c r="L3768" s="1"/>
      <c r="M3768" s="2"/>
      <c r="N3768" s="1"/>
      <c r="O3768" s="1"/>
      <c r="P3768" s="1"/>
      <c r="Q3768" s="1"/>
      <c r="R3768" s="1"/>
      <c r="S3768" s="1"/>
      <c r="T3768" s="1"/>
      <c r="U3768" s="1"/>
      <c r="V3768" s="1"/>
      <c r="W3768" s="1"/>
      <c r="X3768" s="1"/>
      <c r="Y3768" s="1"/>
      <c r="Z3768" s="1"/>
      <c r="AA3768" s="1"/>
      <c r="AB3768" s="1"/>
      <c r="AC3768" s="1"/>
      <c r="AD3768" s="1"/>
      <c r="AE3768" s="1"/>
      <c r="AF3768" s="1"/>
      <c r="AG3768" s="1"/>
      <c r="AH3768" s="1"/>
      <c r="AI3768" s="1"/>
      <c r="AJ3768" s="1"/>
      <c r="AK3768" s="1"/>
      <c r="AL3768" s="1"/>
      <c r="AM3768" s="1"/>
      <c r="AN3768" s="1"/>
      <c r="AO3768" s="1"/>
      <c r="AP3768" s="1"/>
      <c r="AQ3768" s="1"/>
      <c r="AR3768" s="1"/>
      <c r="AS3768" s="1"/>
      <c r="AT3768" s="1"/>
      <c r="AU3768" s="1"/>
      <c r="AV3768" s="1"/>
      <c r="AW3768" s="1"/>
      <c r="AX3768" s="1"/>
      <c r="AY3768" s="1"/>
      <c r="AZ3768" s="1"/>
      <c r="BA3768" s="1"/>
      <c r="BB3768" s="1"/>
      <c r="BC3768" s="1"/>
      <c r="BD3768" s="1"/>
      <c r="BE3768" s="1"/>
      <c r="BF3768" s="1"/>
      <c r="BG3768" s="1"/>
      <c r="BH3768" s="1"/>
      <c r="BI3768" s="1"/>
      <c r="BJ3768" s="1"/>
      <c r="BK3768" s="1"/>
      <c r="BL3768" s="1"/>
      <c r="BM3768" s="1"/>
      <c r="BN3768" s="1"/>
      <c r="BO3768" s="1"/>
      <c r="BP3768" s="1"/>
      <c r="BQ3768" s="1"/>
      <c r="BR3768" s="1"/>
      <c r="BS3768" s="1"/>
      <c r="BT3768" s="1"/>
      <c r="BU3768" s="1"/>
      <c r="BV3768" s="1"/>
      <c r="BW3768" s="1"/>
      <c r="BX3768" s="1"/>
      <c r="BY3768" s="1"/>
      <c r="BZ3768" s="1"/>
      <c r="CA3768" s="1"/>
      <c r="CB3768" s="1"/>
      <c r="CC3768" s="1"/>
      <c r="CD3768" s="1"/>
      <c r="CE3768" s="1"/>
      <c r="CF3768" s="1"/>
      <c r="CG3768" s="1"/>
      <c r="CH3768" s="1"/>
      <c r="CI3768" s="1"/>
      <c r="CJ3768" s="1"/>
      <c r="CK3768" s="1"/>
      <c r="CL3768" s="1"/>
      <c r="CM3768" s="1"/>
      <c r="CN3768" s="1"/>
      <c r="CO3768" s="1"/>
      <c r="CP3768" s="1"/>
      <c r="CQ3768" s="1"/>
      <c r="CR3768" s="1"/>
      <c r="CS3768" s="1"/>
      <c r="CT3768" s="1"/>
      <c r="CU3768" s="1"/>
      <c r="CV3768" s="1"/>
      <c r="CW3768" s="1"/>
      <c r="CX3768" s="1"/>
      <c r="CY3768" s="1"/>
      <c r="CZ3768" s="1"/>
      <c r="DA3768" s="1"/>
      <c r="DB3768" s="1"/>
      <c r="DC3768" s="1"/>
      <c r="DD3768" s="1"/>
      <c r="DE3768" s="1"/>
      <c r="DF3768" s="1"/>
      <c r="DG3768" s="1"/>
      <c r="DH3768" s="1"/>
      <c r="DI3768" s="1"/>
      <c r="DJ3768" s="1"/>
      <c r="DK3768" s="1"/>
      <c r="DL3768" s="1"/>
      <c r="DM3768" s="1"/>
      <c r="DN3768" s="1"/>
      <c r="DO3768" s="1"/>
      <c r="DP3768" s="1"/>
      <c r="DQ3768" s="1"/>
      <c r="DR3768" s="1"/>
      <c r="DS3768" s="1"/>
      <c r="DT3768" s="1"/>
      <c r="DU3768" s="1"/>
      <c r="DV3768" s="1"/>
      <c r="DW3768" s="1"/>
      <c r="DX3768" s="1"/>
      <c r="DY3768" s="1"/>
      <c r="DZ3768" s="1"/>
      <c r="EA3768" s="1"/>
      <c r="EB3768" s="1"/>
      <c r="EC3768" s="1"/>
      <c r="ED3768" s="1"/>
      <c r="EE3768" s="1"/>
      <c r="EF3768" s="1"/>
      <c r="EG3768" s="1"/>
      <c r="EH3768" s="1"/>
      <c r="EI3768" s="1"/>
      <c r="EJ3768" s="1"/>
      <c r="EK3768" s="1"/>
      <c r="EL3768" s="1"/>
      <c r="EM3768" s="1"/>
      <c r="EN3768" s="1"/>
      <c r="EO3768" s="1"/>
      <c r="EP3768" s="1"/>
      <c r="EQ3768" s="1"/>
      <c r="ER3768" s="1"/>
      <c r="ES3768" s="1"/>
      <c r="ET3768" s="1"/>
      <c r="EU3768" s="1"/>
      <c r="EV3768" s="1"/>
      <c r="EW3768" s="1"/>
      <c r="EX3768" s="1"/>
      <c r="EY3768" s="1"/>
      <c r="EZ3768" s="1"/>
      <c r="FA3768" s="1"/>
      <c r="FB3768" s="1"/>
      <c r="FC3768" s="1"/>
      <c r="FD3768" s="1"/>
      <c r="FE3768" s="1"/>
      <c r="FF3768" s="1"/>
      <c r="FG3768" s="1"/>
      <c r="FH3768" s="1"/>
      <c r="FI3768" s="1"/>
      <c r="FJ3768" s="1"/>
      <c r="FK3768" s="1"/>
      <c r="FL3768" s="1"/>
      <c r="FM3768" s="1"/>
      <c r="FN3768" s="1"/>
      <c r="FO3768" s="1"/>
      <c r="FP3768" s="1"/>
      <c r="FQ3768" s="1"/>
      <c r="FR3768" s="1"/>
      <c r="FS3768" s="1"/>
      <c r="FT3768" s="1"/>
      <c r="FU3768" s="1"/>
      <c r="FV3768" s="1"/>
      <c r="FW3768" s="1"/>
      <c r="FX3768" s="1"/>
      <c r="FY3768" s="1"/>
      <c r="FZ3768" s="1"/>
      <c r="GA3768" s="1"/>
      <c r="GB3768" s="1"/>
      <c r="GC3768" s="1"/>
      <c r="GD3768" s="1"/>
      <c r="GE3768" s="1"/>
      <c r="GF3768" s="1"/>
      <c r="GG3768" s="1"/>
      <c r="GH3768" s="1"/>
      <c r="GI3768" s="1"/>
      <c r="GJ3768" s="1"/>
      <c r="GK3768" s="1"/>
      <c r="GL3768" s="1"/>
      <c r="GM3768" s="1"/>
      <c r="GN3768" s="1"/>
      <c r="GO3768" s="1"/>
    </row>
    <row r="3769" spans="1:197" s="40" customFormat="1" x14ac:dyDescent="0.25">
      <c r="A3769" s="41"/>
      <c r="B3769" s="4"/>
      <c r="C3769" s="41"/>
      <c r="D3769" s="42"/>
      <c r="E3769" s="42"/>
      <c r="F3769" s="42"/>
      <c r="G3769" s="1"/>
      <c r="H3769" s="1"/>
      <c r="I3769" s="1"/>
      <c r="J3769" s="1"/>
      <c r="K3769" s="1"/>
      <c r="L3769" s="1"/>
      <c r="M3769" s="2"/>
      <c r="N3769" s="1"/>
      <c r="O3769" s="1"/>
      <c r="P3769" s="1"/>
      <c r="Q3769" s="1"/>
      <c r="R3769" s="1"/>
      <c r="S3769" s="1"/>
      <c r="T3769" s="1"/>
      <c r="U3769" s="1"/>
      <c r="V3769" s="1"/>
      <c r="W3769" s="1"/>
      <c r="X3769" s="1"/>
      <c r="Y3769" s="1"/>
      <c r="Z3769" s="1"/>
      <c r="AA3769" s="1"/>
      <c r="AB3769" s="1"/>
      <c r="AC3769" s="1"/>
      <c r="AD3769" s="1"/>
      <c r="AE3769" s="1"/>
      <c r="AF3769" s="1"/>
      <c r="AG3769" s="1"/>
      <c r="AH3769" s="1"/>
      <c r="AI3769" s="1"/>
      <c r="AJ3769" s="1"/>
      <c r="AK3769" s="1"/>
      <c r="AL3769" s="1"/>
      <c r="AM3769" s="1"/>
      <c r="AN3769" s="1"/>
      <c r="AO3769" s="1"/>
      <c r="AP3769" s="1"/>
      <c r="AQ3769" s="1"/>
      <c r="AR3769" s="1"/>
      <c r="AS3769" s="1"/>
      <c r="AT3769" s="1"/>
      <c r="AU3769" s="1"/>
      <c r="AV3769" s="1"/>
      <c r="AW3769" s="1"/>
      <c r="AX3769" s="1"/>
      <c r="AY3769" s="1"/>
      <c r="AZ3769" s="1"/>
      <c r="BA3769" s="1"/>
      <c r="BB3769" s="1"/>
      <c r="BC3769" s="1"/>
      <c r="BD3769" s="1"/>
      <c r="BE3769" s="1"/>
      <c r="BF3769" s="1"/>
      <c r="BG3769" s="1"/>
      <c r="BH3769" s="1"/>
      <c r="BI3769" s="1"/>
      <c r="BJ3769" s="1"/>
      <c r="BK3769" s="1"/>
      <c r="BL3769" s="1"/>
      <c r="BM3769" s="1"/>
      <c r="BN3769" s="1"/>
      <c r="BO3769" s="1"/>
      <c r="BP3769" s="1"/>
      <c r="BQ3769" s="1"/>
      <c r="BR3769" s="1"/>
      <c r="BS3769" s="1"/>
      <c r="BT3769" s="1"/>
      <c r="BU3769" s="1"/>
      <c r="BV3769" s="1"/>
      <c r="BW3769" s="1"/>
      <c r="BX3769" s="1"/>
      <c r="BY3769" s="1"/>
      <c r="BZ3769" s="1"/>
      <c r="CA3769" s="1"/>
      <c r="CB3769" s="1"/>
      <c r="CC3769" s="1"/>
      <c r="CD3769" s="1"/>
      <c r="CE3769" s="1"/>
      <c r="CF3769" s="1"/>
      <c r="CG3769" s="1"/>
      <c r="CH3769" s="1"/>
      <c r="CI3769" s="1"/>
      <c r="CJ3769" s="1"/>
      <c r="CK3769" s="1"/>
      <c r="CL3769" s="1"/>
      <c r="CM3769" s="1"/>
      <c r="CN3769" s="1"/>
      <c r="CO3769" s="1"/>
      <c r="CP3769" s="1"/>
      <c r="CQ3769" s="1"/>
      <c r="CR3769" s="1"/>
      <c r="CS3769" s="1"/>
      <c r="CT3769" s="1"/>
      <c r="CU3769" s="1"/>
      <c r="CV3769" s="1"/>
      <c r="CW3769" s="1"/>
      <c r="CX3769" s="1"/>
      <c r="CY3769" s="1"/>
      <c r="CZ3769" s="1"/>
      <c r="DA3769" s="1"/>
      <c r="DB3769" s="1"/>
      <c r="DC3769" s="1"/>
      <c r="DD3769" s="1"/>
      <c r="DE3769" s="1"/>
      <c r="DF3769" s="1"/>
      <c r="DG3769" s="1"/>
      <c r="DH3769" s="1"/>
      <c r="DI3769" s="1"/>
      <c r="DJ3769" s="1"/>
      <c r="DK3769" s="1"/>
      <c r="DL3769" s="1"/>
      <c r="DM3769" s="1"/>
      <c r="DN3769" s="1"/>
      <c r="DO3769" s="1"/>
      <c r="DP3769" s="1"/>
      <c r="DQ3769" s="1"/>
      <c r="DR3769" s="1"/>
      <c r="DS3769" s="1"/>
      <c r="DT3769" s="1"/>
      <c r="DU3769" s="1"/>
      <c r="DV3769" s="1"/>
      <c r="DW3769" s="1"/>
      <c r="DX3769" s="1"/>
      <c r="DY3769" s="1"/>
      <c r="DZ3769" s="1"/>
      <c r="EA3769" s="1"/>
      <c r="EB3769" s="1"/>
      <c r="EC3769" s="1"/>
      <c r="ED3769" s="1"/>
      <c r="EE3769" s="1"/>
      <c r="EF3769" s="1"/>
      <c r="EG3769" s="1"/>
      <c r="EH3769" s="1"/>
      <c r="EI3769" s="1"/>
      <c r="EJ3769" s="1"/>
      <c r="EK3769" s="1"/>
      <c r="EL3769" s="1"/>
      <c r="EM3769" s="1"/>
      <c r="EN3769" s="1"/>
      <c r="EO3769" s="1"/>
      <c r="EP3769" s="1"/>
      <c r="EQ3769" s="1"/>
      <c r="ER3769" s="1"/>
      <c r="ES3769" s="1"/>
      <c r="ET3769" s="1"/>
      <c r="EU3769" s="1"/>
      <c r="EV3769" s="1"/>
      <c r="EW3769" s="1"/>
      <c r="EX3769" s="1"/>
      <c r="EY3769" s="1"/>
      <c r="EZ3769" s="1"/>
      <c r="FA3769" s="1"/>
      <c r="FB3769" s="1"/>
      <c r="FC3769" s="1"/>
      <c r="FD3769" s="1"/>
      <c r="FE3769" s="1"/>
      <c r="FF3769" s="1"/>
      <c r="FG3769" s="1"/>
      <c r="FH3769" s="1"/>
      <c r="FI3769" s="1"/>
      <c r="FJ3769" s="1"/>
      <c r="FK3769" s="1"/>
      <c r="FL3769" s="1"/>
      <c r="FM3769" s="1"/>
      <c r="FN3769" s="1"/>
      <c r="FO3769" s="1"/>
      <c r="FP3769" s="1"/>
      <c r="FQ3769" s="1"/>
      <c r="FR3769" s="1"/>
      <c r="FS3769" s="1"/>
      <c r="FT3769" s="1"/>
      <c r="FU3769" s="1"/>
      <c r="FV3769" s="1"/>
      <c r="FW3769" s="1"/>
      <c r="FX3769" s="1"/>
      <c r="FY3769" s="1"/>
      <c r="FZ3769" s="1"/>
      <c r="GA3769" s="1"/>
      <c r="GB3769" s="1"/>
      <c r="GC3769" s="1"/>
      <c r="GD3769" s="1"/>
      <c r="GE3769" s="1"/>
      <c r="GF3769" s="1"/>
      <c r="GG3769" s="1"/>
      <c r="GH3769" s="1"/>
      <c r="GI3769" s="1"/>
      <c r="GJ3769" s="1"/>
      <c r="GK3769" s="1"/>
      <c r="GL3769" s="1"/>
      <c r="GM3769" s="1"/>
      <c r="GN3769" s="1"/>
      <c r="GO3769" s="1"/>
    </row>
    <row r="3770" spans="1:197" s="40" customFormat="1" x14ac:dyDescent="0.25">
      <c r="A3770" s="41"/>
      <c r="B3770" s="4"/>
      <c r="C3770" s="41"/>
      <c r="D3770" s="42"/>
      <c r="E3770" s="42"/>
      <c r="F3770" s="42"/>
      <c r="G3770" s="1"/>
      <c r="H3770" s="1"/>
      <c r="I3770" s="1"/>
      <c r="J3770" s="1"/>
      <c r="K3770" s="1"/>
      <c r="L3770" s="1"/>
      <c r="M3770" s="2"/>
      <c r="N3770" s="1"/>
      <c r="O3770" s="1"/>
      <c r="P3770" s="1"/>
      <c r="Q3770" s="1"/>
      <c r="R3770" s="1"/>
      <c r="S3770" s="1"/>
      <c r="T3770" s="1"/>
      <c r="U3770" s="1"/>
      <c r="V3770" s="1"/>
      <c r="W3770" s="1"/>
      <c r="X3770" s="1"/>
      <c r="Y3770" s="1"/>
      <c r="Z3770" s="1"/>
      <c r="AA3770" s="1"/>
      <c r="AB3770" s="1"/>
      <c r="AC3770" s="1"/>
      <c r="AD3770" s="1"/>
      <c r="AE3770" s="1"/>
      <c r="AF3770" s="1"/>
      <c r="AG3770" s="1"/>
      <c r="AH3770" s="1"/>
      <c r="AI3770" s="1"/>
      <c r="AJ3770" s="1"/>
      <c r="AK3770" s="1"/>
      <c r="AL3770" s="1"/>
      <c r="AM3770" s="1"/>
      <c r="AN3770" s="1"/>
      <c r="AO3770" s="1"/>
      <c r="AP3770" s="1"/>
      <c r="AQ3770" s="1"/>
      <c r="AR3770" s="1"/>
      <c r="AS3770" s="1"/>
      <c r="AT3770" s="1"/>
      <c r="AU3770" s="1"/>
      <c r="AV3770" s="1"/>
      <c r="AW3770" s="1"/>
      <c r="AX3770" s="1"/>
      <c r="AY3770" s="1"/>
      <c r="AZ3770" s="1"/>
      <c r="BA3770" s="1"/>
      <c r="BB3770" s="1"/>
      <c r="BC3770" s="1"/>
      <c r="BD3770" s="1"/>
      <c r="BE3770" s="1"/>
      <c r="BF3770" s="1"/>
      <c r="BG3770" s="1"/>
      <c r="BH3770" s="1"/>
      <c r="BI3770" s="1"/>
      <c r="BJ3770" s="1"/>
      <c r="BK3770" s="1"/>
      <c r="BL3770" s="1"/>
      <c r="BM3770" s="1"/>
      <c r="BN3770" s="1"/>
      <c r="BO3770" s="1"/>
      <c r="BP3770" s="1"/>
      <c r="BQ3770" s="1"/>
      <c r="BR3770" s="1"/>
      <c r="BS3770" s="1"/>
      <c r="BT3770" s="1"/>
      <c r="BU3770" s="1"/>
      <c r="BV3770" s="1"/>
      <c r="BW3770" s="1"/>
      <c r="BX3770" s="1"/>
      <c r="BY3770" s="1"/>
      <c r="BZ3770" s="1"/>
      <c r="CA3770" s="1"/>
      <c r="CB3770" s="1"/>
      <c r="CC3770" s="1"/>
      <c r="CD3770" s="1"/>
      <c r="CE3770" s="1"/>
      <c r="CF3770" s="1"/>
      <c r="CG3770" s="1"/>
      <c r="CH3770" s="1"/>
      <c r="CI3770" s="1"/>
      <c r="CJ3770" s="1"/>
      <c r="CK3770" s="1"/>
      <c r="CL3770" s="1"/>
      <c r="CM3770" s="1"/>
      <c r="CN3770" s="1"/>
      <c r="CO3770" s="1"/>
      <c r="CP3770" s="1"/>
      <c r="CQ3770" s="1"/>
      <c r="CR3770" s="1"/>
      <c r="CS3770" s="1"/>
      <c r="CT3770" s="1"/>
      <c r="CU3770" s="1"/>
      <c r="CV3770" s="1"/>
      <c r="CW3770" s="1"/>
      <c r="CX3770" s="1"/>
      <c r="CY3770" s="1"/>
      <c r="CZ3770" s="1"/>
      <c r="DA3770" s="1"/>
      <c r="DB3770" s="1"/>
      <c r="DC3770" s="1"/>
      <c r="DD3770" s="1"/>
      <c r="DE3770" s="1"/>
      <c r="DF3770" s="1"/>
      <c r="DG3770" s="1"/>
      <c r="DH3770" s="1"/>
      <c r="DI3770" s="1"/>
      <c r="DJ3770" s="1"/>
      <c r="DK3770" s="1"/>
      <c r="DL3770" s="1"/>
      <c r="DM3770" s="1"/>
      <c r="DN3770" s="1"/>
      <c r="DO3770" s="1"/>
      <c r="DP3770" s="1"/>
      <c r="DQ3770" s="1"/>
      <c r="DR3770" s="1"/>
      <c r="DS3770" s="1"/>
      <c r="DT3770" s="1"/>
      <c r="DU3770" s="1"/>
      <c r="DV3770" s="1"/>
      <c r="DW3770" s="1"/>
      <c r="DX3770" s="1"/>
      <c r="DY3770" s="1"/>
      <c r="DZ3770" s="1"/>
      <c r="EA3770" s="1"/>
      <c r="EB3770" s="1"/>
      <c r="EC3770" s="1"/>
      <c r="ED3770" s="1"/>
      <c r="EE3770" s="1"/>
      <c r="EF3770" s="1"/>
      <c r="EG3770" s="1"/>
      <c r="EH3770" s="1"/>
      <c r="EI3770" s="1"/>
      <c r="EJ3770" s="1"/>
      <c r="EK3770" s="1"/>
      <c r="EL3770" s="1"/>
      <c r="EM3770" s="1"/>
      <c r="EN3770" s="1"/>
      <c r="EO3770" s="1"/>
      <c r="EP3770" s="1"/>
      <c r="EQ3770" s="1"/>
      <c r="ER3770" s="1"/>
      <c r="ES3770" s="1"/>
      <c r="ET3770" s="1"/>
      <c r="EU3770" s="1"/>
      <c r="EV3770" s="1"/>
      <c r="EW3770" s="1"/>
      <c r="EX3770" s="1"/>
      <c r="EY3770" s="1"/>
      <c r="EZ3770" s="1"/>
      <c r="FA3770" s="1"/>
      <c r="FB3770" s="1"/>
      <c r="FC3770" s="1"/>
      <c r="FD3770" s="1"/>
      <c r="FE3770" s="1"/>
      <c r="FF3770" s="1"/>
      <c r="FG3770" s="1"/>
      <c r="FH3770" s="1"/>
      <c r="FI3770" s="1"/>
      <c r="FJ3770" s="1"/>
      <c r="FK3770" s="1"/>
      <c r="FL3770" s="1"/>
      <c r="FM3770" s="1"/>
      <c r="FN3770" s="1"/>
      <c r="FO3770" s="1"/>
      <c r="FP3770" s="1"/>
      <c r="FQ3770" s="1"/>
      <c r="FR3770" s="1"/>
      <c r="FS3770" s="1"/>
      <c r="FT3770" s="1"/>
      <c r="FU3770" s="1"/>
      <c r="FV3770" s="1"/>
      <c r="FW3770" s="1"/>
      <c r="FX3770" s="1"/>
      <c r="FY3770" s="1"/>
      <c r="FZ3770" s="1"/>
      <c r="GA3770" s="1"/>
      <c r="GB3770" s="1"/>
      <c r="GC3770" s="1"/>
      <c r="GD3770" s="1"/>
      <c r="GE3770" s="1"/>
      <c r="GF3770" s="1"/>
      <c r="GG3770" s="1"/>
      <c r="GH3770" s="1"/>
      <c r="GI3770" s="1"/>
      <c r="GJ3770" s="1"/>
      <c r="GK3770" s="1"/>
      <c r="GL3770" s="1"/>
      <c r="GM3770" s="1"/>
      <c r="GN3770" s="1"/>
      <c r="GO3770" s="1"/>
    </row>
    <row r="3771" spans="1:197" s="40" customFormat="1" x14ac:dyDescent="0.25">
      <c r="A3771" s="41"/>
      <c r="B3771" s="4"/>
      <c r="C3771" s="41"/>
      <c r="D3771" s="42"/>
      <c r="E3771" s="42"/>
      <c r="F3771" s="42"/>
      <c r="G3771" s="1"/>
      <c r="H3771" s="1"/>
      <c r="I3771" s="1"/>
      <c r="J3771" s="1"/>
      <c r="K3771" s="1"/>
      <c r="L3771" s="1"/>
      <c r="M3771" s="2"/>
      <c r="N3771" s="1"/>
      <c r="O3771" s="1"/>
      <c r="P3771" s="1"/>
      <c r="Q3771" s="1"/>
      <c r="R3771" s="1"/>
      <c r="S3771" s="1"/>
      <c r="T3771" s="1"/>
      <c r="U3771" s="1"/>
      <c r="V3771" s="1"/>
      <c r="W3771" s="1"/>
      <c r="X3771" s="1"/>
      <c r="Y3771" s="1"/>
      <c r="Z3771" s="1"/>
      <c r="AA3771" s="1"/>
      <c r="AB3771" s="1"/>
      <c r="AC3771" s="1"/>
      <c r="AD3771" s="1"/>
      <c r="AE3771" s="1"/>
      <c r="AF3771" s="1"/>
      <c r="AG3771" s="1"/>
      <c r="AH3771" s="1"/>
      <c r="AI3771" s="1"/>
      <c r="AJ3771" s="1"/>
      <c r="AK3771" s="1"/>
      <c r="AL3771" s="1"/>
      <c r="AM3771" s="1"/>
      <c r="AN3771" s="1"/>
      <c r="AO3771" s="1"/>
      <c r="AP3771" s="1"/>
      <c r="AQ3771" s="1"/>
      <c r="AR3771" s="1"/>
      <c r="AS3771" s="1"/>
      <c r="AT3771" s="1"/>
      <c r="AU3771" s="1"/>
      <c r="AV3771" s="1"/>
      <c r="AW3771" s="1"/>
      <c r="AX3771" s="1"/>
      <c r="AY3771" s="1"/>
      <c r="AZ3771" s="1"/>
      <c r="BA3771" s="1"/>
      <c r="BB3771" s="1"/>
      <c r="BC3771" s="1"/>
      <c r="BD3771" s="1"/>
      <c r="BE3771" s="1"/>
      <c r="BF3771" s="1"/>
      <c r="BG3771" s="1"/>
      <c r="BH3771" s="1"/>
      <c r="BI3771" s="1"/>
      <c r="BJ3771" s="1"/>
      <c r="BK3771" s="1"/>
      <c r="BL3771" s="1"/>
      <c r="BM3771" s="1"/>
      <c r="BN3771" s="1"/>
      <c r="BO3771" s="1"/>
      <c r="BP3771" s="1"/>
      <c r="BQ3771" s="1"/>
      <c r="BR3771" s="1"/>
      <c r="BS3771" s="1"/>
      <c r="BT3771" s="1"/>
      <c r="BU3771" s="1"/>
      <c r="BV3771" s="1"/>
      <c r="BW3771" s="1"/>
      <c r="BX3771" s="1"/>
      <c r="BY3771" s="1"/>
      <c r="BZ3771" s="1"/>
      <c r="CA3771" s="1"/>
      <c r="CB3771" s="1"/>
      <c r="CC3771" s="1"/>
      <c r="CD3771" s="1"/>
      <c r="CE3771" s="1"/>
      <c r="CF3771" s="1"/>
      <c r="CG3771" s="1"/>
      <c r="CH3771" s="1"/>
      <c r="CI3771" s="1"/>
      <c r="CJ3771" s="1"/>
      <c r="CK3771" s="1"/>
      <c r="CL3771" s="1"/>
      <c r="CM3771" s="1"/>
      <c r="CN3771" s="1"/>
      <c r="CO3771" s="1"/>
      <c r="CP3771" s="1"/>
      <c r="CQ3771" s="1"/>
      <c r="CR3771" s="1"/>
      <c r="CS3771" s="1"/>
      <c r="CT3771" s="1"/>
      <c r="CU3771" s="1"/>
      <c r="CV3771" s="1"/>
      <c r="CW3771" s="1"/>
      <c r="CX3771" s="1"/>
      <c r="CY3771" s="1"/>
      <c r="CZ3771" s="1"/>
      <c r="DA3771" s="1"/>
      <c r="DB3771" s="1"/>
      <c r="DC3771" s="1"/>
      <c r="DD3771" s="1"/>
      <c r="DE3771" s="1"/>
      <c r="DF3771" s="1"/>
      <c r="DG3771" s="1"/>
      <c r="DH3771" s="1"/>
      <c r="DI3771" s="1"/>
      <c r="DJ3771" s="1"/>
      <c r="DK3771" s="1"/>
      <c r="DL3771" s="1"/>
      <c r="DM3771" s="1"/>
      <c r="DN3771" s="1"/>
      <c r="DO3771" s="1"/>
      <c r="DP3771" s="1"/>
      <c r="DQ3771" s="1"/>
      <c r="DR3771" s="1"/>
      <c r="DS3771" s="1"/>
      <c r="DT3771" s="1"/>
      <c r="DU3771" s="1"/>
      <c r="DV3771" s="1"/>
      <c r="DW3771" s="1"/>
      <c r="DX3771" s="1"/>
      <c r="DY3771" s="1"/>
      <c r="DZ3771" s="1"/>
      <c r="EA3771" s="1"/>
      <c r="EB3771" s="1"/>
      <c r="EC3771" s="1"/>
      <c r="ED3771" s="1"/>
      <c r="EE3771" s="1"/>
      <c r="EF3771" s="1"/>
      <c r="EG3771" s="1"/>
      <c r="EH3771" s="1"/>
      <c r="EI3771" s="1"/>
      <c r="EJ3771" s="1"/>
      <c r="EK3771" s="1"/>
      <c r="EL3771" s="1"/>
      <c r="EM3771" s="1"/>
      <c r="EN3771" s="1"/>
      <c r="EO3771" s="1"/>
      <c r="EP3771" s="1"/>
      <c r="EQ3771" s="1"/>
      <c r="ER3771" s="1"/>
      <c r="ES3771" s="1"/>
      <c r="ET3771" s="1"/>
      <c r="EU3771" s="1"/>
      <c r="EV3771" s="1"/>
      <c r="EW3771" s="1"/>
      <c r="EX3771" s="1"/>
      <c r="EY3771" s="1"/>
      <c r="EZ3771" s="1"/>
      <c r="FA3771" s="1"/>
      <c r="FB3771" s="1"/>
      <c r="FC3771" s="1"/>
      <c r="FD3771" s="1"/>
      <c r="FE3771" s="1"/>
      <c r="FF3771" s="1"/>
      <c r="FG3771" s="1"/>
      <c r="FH3771" s="1"/>
      <c r="FI3771" s="1"/>
      <c r="FJ3771" s="1"/>
      <c r="FK3771" s="1"/>
      <c r="FL3771" s="1"/>
      <c r="FM3771" s="1"/>
      <c r="FN3771" s="1"/>
      <c r="FO3771" s="1"/>
      <c r="FP3771" s="1"/>
      <c r="FQ3771" s="1"/>
      <c r="FR3771" s="1"/>
      <c r="FS3771" s="1"/>
      <c r="FT3771" s="1"/>
      <c r="FU3771" s="1"/>
      <c r="FV3771" s="1"/>
      <c r="FW3771" s="1"/>
      <c r="FX3771" s="1"/>
      <c r="FY3771" s="1"/>
      <c r="FZ3771" s="1"/>
      <c r="GA3771" s="1"/>
      <c r="GB3771" s="1"/>
      <c r="GC3771" s="1"/>
      <c r="GD3771" s="1"/>
      <c r="GE3771" s="1"/>
      <c r="GF3771" s="1"/>
      <c r="GG3771" s="1"/>
      <c r="GH3771" s="1"/>
      <c r="GI3771" s="1"/>
      <c r="GJ3771" s="1"/>
      <c r="GK3771" s="1"/>
      <c r="GL3771" s="1"/>
      <c r="GM3771" s="1"/>
      <c r="GN3771" s="1"/>
      <c r="GO3771" s="1"/>
    </row>
    <row r="3772" spans="1:197" s="40" customFormat="1" x14ac:dyDescent="0.25">
      <c r="A3772" s="41"/>
      <c r="B3772" s="4"/>
      <c r="C3772" s="41"/>
      <c r="D3772" s="42"/>
      <c r="E3772" s="42"/>
      <c r="F3772" s="42"/>
      <c r="G3772" s="1"/>
      <c r="H3772" s="1"/>
      <c r="I3772" s="1"/>
      <c r="J3772" s="1"/>
      <c r="K3772" s="1"/>
      <c r="L3772" s="1"/>
      <c r="M3772" s="2"/>
      <c r="N3772" s="1"/>
      <c r="O3772" s="1"/>
      <c r="P3772" s="1"/>
      <c r="Q3772" s="1"/>
      <c r="R3772" s="1"/>
      <c r="S3772" s="1"/>
      <c r="T3772" s="1"/>
      <c r="U3772" s="1"/>
      <c r="V3772" s="1"/>
      <c r="W3772" s="1"/>
      <c r="X3772" s="1"/>
      <c r="Y3772" s="1"/>
      <c r="Z3772" s="1"/>
      <c r="AA3772" s="1"/>
      <c r="AB3772" s="1"/>
      <c r="AC3772" s="1"/>
      <c r="AD3772" s="1"/>
      <c r="AE3772" s="1"/>
      <c r="AF3772" s="1"/>
      <c r="AG3772" s="1"/>
      <c r="AH3772" s="1"/>
      <c r="AI3772" s="1"/>
      <c r="AJ3772" s="1"/>
      <c r="AK3772" s="1"/>
      <c r="AL3772" s="1"/>
      <c r="AM3772" s="1"/>
      <c r="AN3772" s="1"/>
      <c r="AO3772" s="1"/>
      <c r="AP3772" s="1"/>
      <c r="AQ3772" s="1"/>
      <c r="AR3772" s="1"/>
      <c r="AS3772" s="1"/>
      <c r="AT3772" s="1"/>
      <c r="AU3772" s="1"/>
      <c r="AV3772" s="1"/>
      <c r="AW3772" s="1"/>
      <c r="AX3772" s="1"/>
      <c r="AY3772" s="1"/>
      <c r="AZ3772" s="1"/>
      <c r="BA3772" s="1"/>
      <c r="BB3772" s="1"/>
      <c r="BC3772" s="1"/>
      <c r="BD3772" s="1"/>
      <c r="BE3772" s="1"/>
      <c r="BF3772" s="1"/>
      <c r="BG3772" s="1"/>
      <c r="BH3772" s="1"/>
      <c r="BI3772" s="1"/>
      <c r="BJ3772" s="1"/>
      <c r="BK3772" s="1"/>
      <c r="BL3772" s="1"/>
      <c r="BM3772" s="1"/>
      <c r="BN3772" s="1"/>
      <c r="BO3772" s="1"/>
      <c r="BP3772" s="1"/>
      <c r="BQ3772" s="1"/>
      <c r="BR3772" s="1"/>
      <c r="BS3772" s="1"/>
      <c r="BT3772" s="1"/>
      <c r="BU3772" s="1"/>
      <c r="BV3772" s="1"/>
      <c r="BW3772" s="1"/>
      <c r="BX3772" s="1"/>
      <c r="BY3772" s="1"/>
      <c r="BZ3772" s="1"/>
      <c r="CA3772" s="1"/>
      <c r="CB3772" s="1"/>
      <c r="CC3772" s="1"/>
      <c r="CD3772" s="1"/>
      <c r="CE3772" s="1"/>
      <c r="CF3772" s="1"/>
      <c r="CG3772" s="1"/>
      <c r="CH3772" s="1"/>
      <c r="CI3772" s="1"/>
      <c r="CJ3772" s="1"/>
      <c r="CK3772" s="1"/>
      <c r="CL3772" s="1"/>
      <c r="CM3772" s="1"/>
      <c r="CN3772" s="1"/>
      <c r="CO3772" s="1"/>
      <c r="CP3772" s="1"/>
      <c r="CQ3772" s="1"/>
      <c r="CR3772" s="1"/>
      <c r="CS3772" s="1"/>
      <c r="CT3772" s="1"/>
      <c r="CU3772" s="1"/>
      <c r="CV3772" s="1"/>
      <c r="CW3772" s="1"/>
      <c r="CX3772" s="1"/>
      <c r="CY3772" s="1"/>
      <c r="CZ3772" s="1"/>
      <c r="DA3772" s="1"/>
      <c r="DB3772" s="1"/>
      <c r="DC3772" s="1"/>
      <c r="DD3772" s="1"/>
      <c r="DE3772" s="1"/>
      <c r="DF3772" s="1"/>
      <c r="DG3772" s="1"/>
      <c r="DH3772" s="1"/>
      <c r="DI3772" s="1"/>
      <c r="DJ3772" s="1"/>
      <c r="DK3772" s="1"/>
      <c r="DL3772" s="1"/>
      <c r="DM3772" s="1"/>
      <c r="DN3772" s="1"/>
      <c r="DO3772" s="1"/>
      <c r="DP3772" s="1"/>
      <c r="DQ3772" s="1"/>
      <c r="DR3772" s="1"/>
      <c r="DS3772" s="1"/>
      <c r="DT3772" s="1"/>
      <c r="DU3772" s="1"/>
      <c r="DV3772" s="1"/>
      <c r="DW3772" s="1"/>
      <c r="DX3772" s="1"/>
      <c r="DY3772" s="1"/>
      <c r="DZ3772" s="1"/>
      <c r="EA3772" s="1"/>
      <c r="EB3772" s="1"/>
      <c r="EC3772" s="1"/>
      <c r="ED3772" s="1"/>
      <c r="EE3772" s="1"/>
      <c r="EF3772" s="1"/>
      <c r="EG3772" s="1"/>
      <c r="EH3772" s="1"/>
      <c r="EI3772" s="1"/>
      <c r="EJ3772" s="1"/>
      <c r="EK3772" s="1"/>
      <c r="EL3772" s="1"/>
      <c r="EM3772" s="1"/>
      <c r="EN3772" s="1"/>
      <c r="EO3772" s="1"/>
      <c r="EP3772" s="1"/>
      <c r="EQ3772" s="1"/>
      <c r="ER3772" s="1"/>
      <c r="ES3772" s="1"/>
      <c r="ET3772" s="1"/>
      <c r="EU3772" s="1"/>
      <c r="EV3772" s="1"/>
      <c r="EW3772" s="1"/>
      <c r="EX3772" s="1"/>
      <c r="EY3772" s="1"/>
      <c r="EZ3772" s="1"/>
      <c r="FA3772" s="1"/>
      <c r="FB3772" s="1"/>
      <c r="FC3772" s="1"/>
      <c r="FD3772" s="1"/>
      <c r="FE3772" s="1"/>
      <c r="FF3772" s="1"/>
      <c r="FG3772" s="1"/>
      <c r="FH3772" s="1"/>
      <c r="FI3772" s="1"/>
      <c r="FJ3772" s="1"/>
      <c r="FK3772" s="1"/>
      <c r="FL3772" s="1"/>
      <c r="FM3772" s="1"/>
      <c r="FN3772" s="1"/>
      <c r="FO3772" s="1"/>
      <c r="FP3772" s="1"/>
      <c r="FQ3772" s="1"/>
      <c r="FR3772" s="1"/>
      <c r="FS3772" s="1"/>
      <c r="FT3772" s="1"/>
      <c r="FU3772" s="1"/>
      <c r="FV3772" s="1"/>
      <c r="FW3772" s="1"/>
      <c r="FX3772" s="1"/>
      <c r="FY3772" s="1"/>
      <c r="FZ3772" s="1"/>
      <c r="GA3772" s="1"/>
      <c r="GB3772" s="1"/>
      <c r="GC3772" s="1"/>
      <c r="GD3772" s="1"/>
      <c r="GE3772" s="1"/>
      <c r="GF3772" s="1"/>
      <c r="GG3772" s="1"/>
      <c r="GH3772" s="1"/>
      <c r="GI3772" s="1"/>
      <c r="GJ3772" s="1"/>
      <c r="GK3772" s="1"/>
      <c r="GL3772" s="1"/>
      <c r="GM3772" s="1"/>
      <c r="GN3772" s="1"/>
      <c r="GO3772" s="1"/>
    </row>
    <row r="3773" spans="1:197" s="40" customFormat="1" x14ac:dyDescent="0.25">
      <c r="A3773" s="41"/>
      <c r="B3773" s="4"/>
      <c r="C3773" s="41"/>
      <c r="D3773" s="42"/>
      <c r="E3773" s="42"/>
      <c r="F3773" s="42"/>
      <c r="G3773" s="1"/>
      <c r="H3773" s="1"/>
      <c r="I3773" s="1"/>
      <c r="J3773" s="1"/>
      <c r="K3773" s="1"/>
      <c r="L3773" s="1"/>
      <c r="M3773" s="2"/>
      <c r="N3773" s="1"/>
      <c r="O3773" s="1"/>
      <c r="P3773" s="1"/>
      <c r="Q3773" s="1"/>
      <c r="R3773" s="1"/>
      <c r="S3773" s="1"/>
      <c r="T3773" s="1"/>
      <c r="U3773" s="1"/>
      <c r="V3773" s="1"/>
      <c r="W3773" s="1"/>
      <c r="X3773" s="1"/>
      <c r="Y3773" s="1"/>
      <c r="Z3773" s="1"/>
      <c r="AA3773" s="1"/>
      <c r="AB3773" s="1"/>
      <c r="AC3773" s="1"/>
      <c r="AD3773" s="1"/>
      <c r="AE3773" s="1"/>
      <c r="AF3773" s="1"/>
      <c r="AG3773" s="1"/>
      <c r="AH3773" s="1"/>
      <c r="AI3773" s="1"/>
      <c r="AJ3773" s="1"/>
      <c r="AK3773" s="1"/>
      <c r="AL3773" s="1"/>
      <c r="AM3773" s="1"/>
      <c r="AN3773" s="1"/>
      <c r="AO3773" s="1"/>
      <c r="AP3773" s="1"/>
      <c r="AQ3773" s="1"/>
      <c r="AR3773" s="1"/>
      <c r="AS3773" s="1"/>
      <c r="AT3773" s="1"/>
      <c r="AU3773" s="1"/>
      <c r="AV3773" s="1"/>
      <c r="AW3773" s="1"/>
      <c r="AX3773" s="1"/>
      <c r="AY3773" s="1"/>
      <c r="AZ3773" s="1"/>
      <c r="BA3773" s="1"/>
      <c r="BB3773" s="1"/>
      <c r="BC3773" s="1"/>
      <c r="BD3773" s="1"/>
      <c r="BE3773" s="1"/>
      <c r="BF3773" s="1"/>
      <c r="BG3773" s="1"/>
      <c r="BH3773" s="1"/>
      <c r="BI3773" s="1"/>
      <c r="BJ3773" s="1"/>
      <c r="BK3773" s="1"/>
      <c r="BL3773" s="1"/>
      <c r="BM3773" s="1"/>
      <c r="BN3773" s="1"/>
      <c r="BO3773" s="1"/>
      <c r="BP3773" s="1"/>
      <c r="BQ3773" s="1"/>
      <c r="BR3773" s="1"/>
      <c r="BS3773" s="1"/>
      <c r="BT3773" s="1"/>
      <c r="BU3773" s="1"/>
      <c r="BV3773" s="1"/>
      <c r="BW3773" s="1"/>
      <c r="BX3773" s="1"/>
      <c r="BY3773" s="1"/>
      <c r="BZ3773" s="1"/>
      <c r="CA3773" s="1"/>
      <c r="CB3773" s="1"/>
      <c r="CC3773" s="1"/>
      <c r="CD3773" s="1"/>
      <c r="CE3773" s="1"/>
      <c r="CF3773" s="1"/>
      <c r="CG3773" s="1"/>
      <c r="CH3773" s="1"/>
      <c r="CI3773" s="1"/>
      <c r="CJ3773" s="1"/>
      <c r="CK3773" s="1"/>
      <c r="CL3773" s="1"/>
      <c r="CM3773" s="1"/>
      <c r="CN3773" s="1"/>
      <c r="CO3773" s="1"/>
      <c r="CP3773" s="1"/>
      <c r="CQ3773" s="1"/>
      <c r="CR3773" s="1"/>
      <c r="CS3773" s="1"/>
      <c r="CT3773" s="1"/>
      <c r="CU3773" s="1"/>
      <c r="CV3773" s="1"/>
      <c r="CW3773" s="1"/>
      <c r="CX3773" s="1"/>
      <c r="CY3773" s="1"/>
      <c r="CZ3773" s="1"/>
      <c r="DA3773" s="1"/>
      <c r="DB3773" s="1"/>
      <c r="DC3773" s="1"/>
      <c r="DD3773" s="1"/>
      <c r="DE3773" s="1"/>
      <c r="DF3773" s="1"/>
      <c r="DG3773" s="1"/>
      <c r="DH3773" s="1"/>
      <c r="DI3773" s="1"/>
      <c r="DJ3773" s="1"/>
      <c r="DK3773" s="1"/>
      <c r="DL3773" s="1"/>
      <c r="DM3773" s="1"/>
      <c r="DN3773" s="1"/>
      <c r="DO3773" s="1"/>
      <c r="DP3773" s="1"/>
      <c r="DQ3773" s="1"/>
      <c r="DR3773" s="1"/>
      <c r="DS3773" s="1"/>
      <c r="DT3773" s="1"/>
      <c r="DU3773" s="1"/>
      <c r="DV3773" s="1"/>
      <c r="DW3773" s="1"/>
      <c r="DX3773" s="1"/>
      <c r="DY3773" s="1"/>
      <c r="DZ3773" s="1"/>
      <c r="EA3773" s="1"/>
      <c r="EB3773" s="1"/>
      <c r="EC3773" s="1"/>
      <c r="ED3773" s="1"/>
      <c r="EE3773" s="1"/>
      <c r="EF3773" s="1"/>
      <c r="EG3773" s="1"/>
      <c r="EH3773" s="1"/>
      <c r="EI3773" s="1"/>
      <c r="EJ3773" s="1"/>
      <c r="EK3773" s="1"/>
      <c r="EL3773" s="1"/>
      <c r="EM3773" s="1"/>
      <c r="EN3773" s="1"/>
      <c r="EO3773" s="1"/>
      <c r="EP3773" s="1"/>
      <c r="EQ3773" s="1"/>
      <c r="ER3773" s="1"/>
      <c r="ES3773" s="1"/>
      <c r="ET3773" s="1"/>
      <c r="EU3773" s="1"/>
      <c r="EV3773" s="1"/>
      <c r="EW3773" s="1"/>
      <c r="EX3773" s="1"/>
      <c r="EY3773" s="1"/>
      <c r="EZ3773" s="1"/>
      <c r="FA3773" s="1"/>
      <c r="FB3773" s="1"/>
      <c r="FC3773" s="1"/>
      <c r="FD3773" s="1"/>
      <c r="FE3773" s="1"/>
      <c r="FF3773" s="1"/>
      <c r="FG3773" s="1"/>
      <c r="FH3773" s="1"/>
      <c r="FI3773" s="1"/>
      <c r="FJ3773" s="1"/>
      <c r="FK3773" s="1"/>
      <c r="FL3773" s="1"/>
      <c r="FM3773" s="1"/>
      <c r="FN3773" s="1"/>
      <c r="FO3773" s="1"/>
      <c r="FP3773" s="1"/>
      <c r="FQ3773" s="1"/>
      <c r="FR3773" s="1"/>
      <c r="FS3773" s="1"/>
      <c r="FT3773" s="1"/>
      <c r="FU3773" s="1"/>
      <c r="FV3773" s="1"/>
      <c r="FW3773" s="1"/>
      <c r="FX3773" s="1"/>
      <c r="FY3773" s="1"/>
      <c r="FZ3773" s="1"/>
      <c r="GA3773" s="1"/>
      <c r="GB3773" s="1"/>
      <c r="GC3773" s="1"/>
      <c r="GD3773" s="1"/>
      <c r="GE3773" s="1"/>
      <c r="GF3773" s="1"/>
      <c r="GG3773" s="1"/>
      <c r="GH3773" s="1"/>
      <c r="GI3773" s="1"/>
      <c r="GJ3773" s="1"/>
      <c r="GK3773" s="1"/>
      <c r="GL3773" s="1"/>
      <c r="GM3773" s="1"/>
      <c r="GN3773" s="1"/>
      <c r="GO3773" s="1"/>
    </row>
    <row r="3774" spans="1:197" s="40" customFormat="1" x14ac:dyDescent="0.25">
      <c r="A3774" s="41"/>
      <c r="B3774" s="4"/>
      <c r="C3774" s="41"/>
      <c r="D3774" s="42"/>
      <c r="E3774" s="42"/>
      <c r="F3774" s="42"/>
      <c r="G3774" s="1"/>
      <c r="H3774" s="1"/>
      <c r="I3774" s="1"/>
      <c r="J3774" s="1"/>
      <c r="K3774" s="1"/>
      <c r="L3774" s="1"/>
      <c r="M3774" s="2"/>
      <c r="N3774" s="1"/>
      <c r="O3774" s="1"/>
      <c r="P3774" s="1"/>
      <c r="Q3774" s="1"/>
      <c r="R3774" s="1"/>
      <c r="S3774" s="1"/>
      <c r="T3774" s="1"/>
      <c r="U3774" s="1"/>
      <c r="V3774" s="1"/>
      <c r="W3774" s="1"/>
      <c r="X3774" s="1"/>
      <c r="Y3774" s="1"/>
      <c r="Z3774" s="1"/>
      <c r="AA3774" s="1"/>
      <c r="AB3774" s="1"/>
      <c r="AC3774" s="1"/>
      <c r="AD3774" s="1"/>
      <c r="AE3774" s="1"/>
      <c r="AF3774" s="1"/>
      <c r="AG3774" s="1"/>
      <c r="AH3774" s="1"/>
      <c r="AI3774" s="1"/>
      <c r="AJ3774" s="1"/>
      <c r="AK3774" s="1"/>
      <c r="AL3774" s="1"/>
      <c r="AM3774" s="1"/>
      <c r="AN3774" s="1"/>
      <c r="AO3774" s="1"/>
      <c r="AP3774" s="1"/>
      <c r="AQ3774" s="1"/>
      <c r="AR3774" s="1"/>
      <c r="AS3774" s="1"/>
      <c r="AT3774" s="1"/>
      <c r="AU3774" s="1"/>
      <c r="AV3774" s="1"/>
      <c r="AW3774" s="1"/>
      <c r="AX3774" s="1"/>
      <c r="AY3774" s="1"/>
      <c r="AZ3774" s="1"/>
      <c r="BA3774" s="1"/>
      <c r="BB3774" s="1"/>
      <c r="BC3774" s="1"/>
      <c r="BD3774" s="1"/>
      <c r="BE3774" s="1"/>
      <c r="BF3774" s="1"/>
      <c r="BG3774" s="1"/>
      <c r="BH3774" s="1"/>
      <c r="BI3774" s="1"/>
      <c r="BJ3774" s="1"/>
      <c r="BK3774" s="1"/>
      <c r="BL3774" s="1"/>
      <c r="BM3774" s="1"/>
      <c r="BN3774" s="1"/>
      <c r="BO3774" s="1"/>
      <c r="BP3774" s="1"/>
      <c r="BQ3774" s="1"/>
      <c r="BR3774" s="1"/>
      <c r="BS3774" s="1"/>
      <c r="BT3774" s="1"/>
      <c r="BU3774" s="1"/>
      <c r="BV3774" s="1"/>
      <c r="BW3774" s="1"/>
      <c r="BX3774" s="1"/>
      <c r="BY3774" s="1"/>
      <c r="BZ3774" s="1"/>
      <c r="CA3774" s="1"/>
      <c r="CB3774" s="1"/>
      <c r="CC3774" s="1"/>
      <c r="CD3774" s="1"/>
      <c r="CE3774" s="1"/>
      <c r="CF3774" s="1"/>
      <c r="CG3774" s="1"/>
      <c r="CH3774" s="1"/>
      <c r="CI3774" s="1"/>
      <c r="CJ3774" s="1"/>
      <c r="CK3774" s="1"/>
      <c r="CL3774" s="1"/>
      <c r="CM3774" s="1"/>
      <c r="CN3774" s="1"/>
      <c r="CO3774" s="1"/>
      <c r="CP3774" s="1"/>
      <c r="CQ3774" s="1"/>
      <c r="CR3774" s="1"/>
      <c r="CS3774" s="1"/>
      <c r="CT3774" s="1"/>
      <c r="CU3774" s="1"/>
      <c r="CV3774" s="1"/>
      <c r="CW3774" s="1"/>
      <c r="CX3774" s="1"/>
      <c r="CY3774" s="1"/>
      <c r="CZ3774" s="1"/>
      <c r="DA3774" s="1"/>
      <c r="DB3774" s="1"/>
      <c r="DC3774" s="1"/>
      <c r="DD3774" s="1"/>
      <c r="DE3774" s="1"/>
      <c r="DF3774" s="1"/>
      <c r="DG3774" s="1"/>
      <c r="DH3774" s="1"/>
      <c r="DI3774" s="1"/>
      <c r="DJ3774" s="1"/>
      <c r="DK3774" s="1"/>
      <c r="DL3774" s="1"/>
      <c r="DM3774" s="1"/>
      <c r="DN3774" s="1"/>
      <c r="DO3774" s="1"/>
      <c r="DP3774" s="1"/>
      <c r="DQ3774" s="1"/>
      <c r="DR3774" s="1"/>
      <c r="DS3774" s="1"/>
      <c r="DT3774" s="1"/>
      <c r="DU3774" s="1"/>
      <c r="DV3774" s="1"/>
      <c r="DW3774" s="1"/>
      <c r="DX3774" s="1"/>
      <c r="DY3774" s="1"/>
      <c r="DZ3774" s="1"/>
      <c r="EA3774" s="1"/>
      <c r="EB3774" s="1"/>
      <c r="EC3774" s="1"/>
      <c r="ED3774" s="1"/>
      <c r="EE3774" s="1"/>
      <c r="EF3774" s="1"/>
      <c r="EG3774" s="1"/>
      <c r="EH3774" s="1"/>
      <c r="EI3774" s="1"/>
      <c r="EJ3774" s="1"/>
      <c r="EK3774" s="1"/>
      <c r="EL3774" s="1"/>
      <c r="EM3774" s="1"/>
      <c r="EN3774" s="1"/>
      <c r="EO3774" s="1"/>
      <c r="EP3774" s="1"/>
      <c r="EQ3774" s="1"/>
      <c r="ER3774" s="1"/>
      <c r="ES3774" s="1"/>
      <c r="ET3774" s="1"/>
      <c r="EU3774" s="1"/>
      <c r="EV3774" s="1"/>
      <c r="EW3774" s="1"/>
      <c r="EX3774" s="1"/>
      <c r="EY3774" s="1"/>
      <c r="EZ3774" s="1"/>
      <c r="FA3774" s="1"/>
      <c r="FB3774" s="1"/>
      <c r="FC3774" s="1"/>
      <c r="FD3774" s="1"/>
      <c r="FE3774" s="1"/>
      <c r="FF3774" s="1"/>
      <c r="FG3774" s="1"/>
      <c r="FH3774" s="1"/>
      <c r="FI3774" s="1"/>
      <c r="FJ3774" s="1"/>
      <c r="FK3774" s="1"/>
      <c r="FL3774" s="1"/>
      <c r="FM3774" s="1"/>
      <c r="FN3774" s="1"/>
      <c r="FO3774" s="1"/>
      <c r="FP3774" s="1"/>
      <c r="FQ3774" s="1"/>
      <c r="FR3774" s="1"/>
      <c r="FS3774" s="1"/>
      <c r="FT3774" s="1"/>
      <c r="FU3774" s="1"/>
      <c r="FV3774" s="1"/>
      <c r="FW3774" s="1"/>
      <c r="FX3774" s="1"/>
      <c r="FY3774" s="1"/>
      <c r="FZ3774" s="1"/>
      <c r="GA3774" s="1"/>
      <c r="GB3774" s="1"/>
      <c r="GC3774" s="1"/>
      <c r="GD3774" s="1"/>
      <c r="GE3774" s="1"/>
      <c r="GF3774" s="1"/>
      <c r="GG3774" s="1"/>
      <c r="GH3774" s="1"/>
      <c r="GI3774" s="1"/>
      <c r="GJ3774" s="1"/>
      <c r="GK3774" s="1"/>
      <c r="GL3774" s="1"/>
      <c r="GM3774" s="1"/>
      <c r="GN3774" s="1"/>
      <c r="GO3774" s="1"/>
    </row>
    <row r="3775" spans="1:197" s="40" customFormat="1" x14ac:dyDescent="0.25">
      <c r="A3775" s="41"/>
      <c r="B3775" s="4"/>
      <c r="C3775" s="41"/>
      <c r="D3775" s="42"/>
      <c r="E3775" s="42"/>
      <c r="F3775" s="42"/>
      <c r="G3775" s="1"/>
      <c r="H3775" s="1"/>
      <c r="I3775" s="1"/>
      <c r="J3775" s="1"/>
      <c r="K3775" s="1"/>
      <c r="L3775" s="1"/>
      <c r="M3775" s="2"/>
      <c r="N3775" s="1"/>
      <c r="O3775" s="1"/>
      <c r="P3775" s="1"/>
      <c r="Q3775" s="1"/>
      <c r="R3775" s="1"/>
      <c r="S3775" s="1"/>
      <c r="T3775" s="1"/>
      <c r="U3775" s="1"/>
      <c r="V3775" s="1"/>
      <c r="W3775" s="1"/>
      <c r="X3775" s="1"/>
      <c r="Y3775" s="1"/>
      <c r="Z3775" s="1"/>
      <c r="AA3775" s="1"/>
      <c r="AB3775" s="1"/>
      <c r="AC3775" s="1"/>
      <c r="AD3775" s="1"/>
      <c r="AE3775" s="1"/>
      <c r="AF3775" s="1"/>
      <c r="AG3775" s="1"/>
      <c r="AH3775" s="1"/>
      <c r="AI3775" s="1"/>
      <c r="AJ3775" s="1"/>
      <c r="AK3775" s="1"/>
      <c r="AL3775" s="1"/>
      <c r="AM3775" s="1"/>
      <c r="AN3775" s="1"/>
      <c r="AO3775" s="1"/>
      <c r="AP3775" s="1"/>
      <c r="AQ3775" s="1"/>
      <c r="AR3775" s="1"/>
      <c r="AS3775" s="1"/>
      <c r="AT3775" s="1"/>
      <c r="AU3775" s="1"/>
      <c r="AV3775" s="1"/>
      <c r="AW3775" s="1"/>
      <c r="AX3775" s="1"/>
      <c r="AY3775" s="1"/>
      <c r="AZ3775" s="1"/>
      <c r="BA3775" s="1"/>
      <c r="BB3775" s="1"/>
      <c r="BC3775" s="1"/>
      <c r="BD3775" s="1"/>
      <c r="BE3775" s="1"/>
      <c r="BF3775" s="1"/>
      <c r="BG3775" s="1"/>
      <c r="BH3775" s="1"/>
      <c r="BI3775" s="1"/>
      <c r="BJ3775" s="1"/>
      <c r="BK3775" s="1"/>
      <c r="BL3775" s="1"/>
      <c r="BM3775" s="1"/>
      <c r="BN3775" s="1"/>
      <c r="BO3775" s="1"/>
      <c r="BP3775" s="1"/>
      <c r="BQ3775" s="1"/>
      <c r="BR3775" s="1"/>
      <c r="BS3775" s="1"/>
      <c r="BT3775" s="1"/>
      <c r="BU3775" s="1"/>
      <c r="BV3775" s="1"/>
      <c r="BW3775" s="1"/>
      <c r="BX3775" s="1"/>
      <c r="BY3775" s="1"/>
      <c r="BZ3775" s="1"/>
      <c r="CA3775" s="1"/>
      <c r="CB3775" s="1"/>
      <c r="CC3775" s="1"/>
      <c r="CD3775" s="1"/>
      <c r="CE3775" s="1"/>
      <c r="CF3775" s="1"/>
      <c r="CG3775" s="1"/>
      <c r="CH3775" s="1"/>
      <c r="CI3775" s="1"/>
      <c r="CJ3775" s="1"/>
      <c r="CK3775" s="1"/>
      <c r="CL3775" s="1"/>
      <c r="CM3775" s="1"/>
      <c r="CN3775" s="1"/>
      <c r="CO3775" s="1"/>
      <c r="CP3775" s="1"/>
      <c r="CQ3775" s="1"/>
      <c r="CR3775" s="1"/>
      <c r="CS3775" s="1"/>
      <c r="CT3775" s="1"/>
      <c r="CU3775" s="1"/>
      <c r="CV3775" s="1"/>
      <c r="CW3775" s="1"/>
      <c r="CX3775" s="1"/>
      <c r="CY3775" s="1"/>
      <c r="CZ3775" s="1"/>
      <c r="DA3775" s="1"/>
      <c r="DB3775" s="1"/>
      <c r="DC3775" s="1"/>
      <c r="DD3775" s="1"/>
      <c r="DE3775" s="1"/>
      <c r="DF3775" s="1"/>
      <c r="DG3775" s="1"/>
      <c r="DH3775" s="1"/>
      <c r="DI3775" s="1"/>
      <c r="DJ3775" s="1"/>
      <c r="DK3775" s="1"/>
      <c r="DL3775" s="1"/>
      <c r="DM3775" s="1"/>
      <c r="DN3775" s="1"/>
      <c r="DO3775" s="1"/>
      <c r="DP3775" s="1"/>
      <c r="DQ3775" s="1"/>
      <c r="DR3775" s="1"/>
      <c r="DS3775" s="1"/>
      <c r="DT3775" s="1"/>
      <c r="DU3775" s="1"/>
      <c r="DV3775" s="1"/>
      <c r="DW3775" s="1"/>
      <c r="DX3775" s="1"/>
      <c r="DY3775" s="1"/>
      <c r="DZ3775" s="1"/>
      <c r="EA3775" s="1"/>
      <c r="EB3775" s="1"/>
      <c r="EC3775" s="1"/>
      <c r="ED3775" s="1"/>
      <c r="EE3775" s="1"/>
      <c r="EF3775" s="1"/>
      <c r="EG3775" s="1"/>
      <c r="EH3775" s="1"/>
      <c r="EI3775" s="1"/>
      <c r="EJ3775" s="1"/>
      <c r="EK3775" s="1"/>
      <c r="EL3775" s="1"/>
      <c r="EM3775" s="1"/>
      <c r="EN3775" s="1"/>
      <c r="EO3775" s="1"/>
      <c r="EP3775" s="1"/>
      <c r="EQ3775" s="1"/>
      <c r="ER3775" s="1"/>
      <c r="ES3775" s="1"/>
      <c r="ET3775" s="1"/>
      <c r="EU3775" s="1"/>
      <c r="EV3775" s="1"/>
      <c r="EW3775" s="1"/>
      <c r="EX3775" s="1"/>
      <c r="EY3775" s="1"/>
      <c r="EZ3775" s="1"/>
      <c r="FA3775" s="1"/>
      <c r="FB3775" s="1"/>
      <c r="FC3775" s="1"/>
      <c r="FD3775" s="1"/>
      <c r="FE3775" s="1"/>
      <c r="FF3775" s="1"/>
      <c r="FG3775" s="1"/>
      <c r="FH3775" s="1"/>
      <c r="FI3775" s="1"/>
      <c r="FJ3775" s="1"/>
      <c r="FK3775" s="1"/>
      <c r="FL3775" s="1"/>
      <c r="FM3775" s="1"/>
      <c r="FN3775" s="1"/>
      <c r="FO3775" s="1"/>
      <c r="FP3775" s="1"/>
      <c r="FQ3775" s="1"/>
      <c r="FR3775" s="1"/>
      <c r="FS3775" s="1"/>
      <c r="FT3775" s="1"/>
      <c r="FU3775" s="1"/>
      <c r="FV3775" s="1"/>
      <c r="FW3775" s="1"/>
      <c r="FX3775" s="1"/>
      <c r="FY3775" s="1"/>
      <c r="FZ3775" s="1"/>
      <c r="GA3775" s="1"/>
      <c r="GB3775" s="1"/>
      <c r="GC3775" s="1"/>
      <c r="GD3775" s="1"/>
      <c r="GE3775" s="1"/>
      <c r="GF3775" s="1"/>
      <c r="GG3775" s="1"/>
      <c r="GH3775" s="1"/>
      <c r="GI3775" s="1"/>
      <c r="GJ3775" s="1"/>
      <c r="GK3775" s="1"/>
      <c r="GL3775" s="1"/>
      <c r="GM3775" s="1"/>
      <c r="GN3775" s="1"/>
      <c r="GO3775" s="1"/>
    </row>
    <row r="3776" spans="1:197" s="40" customFormat="1" x14ac:dyDescent="0.25">
      <c r="A3776" s="41"/>
      <c r="B3776" s="4"/>
      <c r="C3776" s="41"/>
      <c r="D3776" s="42"/>
      <c r="E3776" s="42"/>
      <c r="F3776" s="42"/>
      <c r="G3776" s="1"/>
      <c r="H3776" s="1"/>
      <c r="I3776" s="1"/>
      <c r="J3776" s="1"/>
      <c r="K3776" s="1"/>
      <c r="L3776" s="1"/>
      <c r="M3776" s="2"/>
      <c r="N3776" s="1"/>
      <c r="O3776" s="1"/>
      <c r="P3776" s="1"/>
      <c r="Q3776" s="1"/>
      <c r="R3776" s="1"/>
      <c r="S3776" s="1"/>
      <c r="T3776" s="1"/>
      <c r="U3776" s="1"/>
      <c r="V3776" s="1"/>
      <c r="W3776" s="1"/>
      <c r="X3776" s="1"/>
      <c r="Y3776" s="1"/>
      <c r="Z3776" s="1"/>
      <c r="AA3776" s="1"/>
      <c r="AB3776" s="1"/>
      <c r="AC3776" s="1"/>
      <c r="AD3776" s="1"/>
      <c r="AE3776" s="1"/>
      <c r="AF3776" s="1"/>
      <c r="AG3776" s="1"/>
      <c r="AH3776" s="1"/>
      <c r="AI3776" s="1"/>
      <c r="AJ3776" s="1"/>
      <c r="AK3776" s="1"/>
      <c r="AL3776" s="1"/>
      <c r="AM3776" s="1"/>
      <c r="AN3776" s="1"/>
      <c r="AO3776" s="1"/>
      <c r="AP3776" s="1"/>
      <c r="AQ3776" s="1"/>
      <c r="AR3776" s="1"/>
      <c r="AS3776" s="1"/>
      <c r="AT3776" s="1"/>
      <c r="AU3776" s="1"/>
      <c r="AV3776" s="1"/>
      <c r="AW3776" s="1"/>
      <c r="AX3776" s="1"/>
      <c r="AY3776" s="1"/>
      <c r="AZ3776" s="1"/>
      <c r="BA3776" s="1"/>
      <c r="BB3776" s="1"/>
      <c r="BC3776" s="1"/>
      <c r="BD3776" s="1"/>
      <c r="BE3776" s="1"/>
      <c r="BF3776" s="1"/>
      <c r="BG3776" s="1"/>
      <c r="BH3776" s="1"/>
      <c r="BI3776" s="1"/>
      <c r="BJ3776" s="1"/>
      <c r="BK3776" s="1"/>
      <c r="BL3776" s="1"/>
      <c r="BM3776" s="1"/>
      <c r="BN3776" s="1"/>
      <c r="BO3776" s="1"/>
      <c r="BP3776" s="1"/>
      <c r="BQ3776" s="1"/>
      <c r="BR3776" s="1"/>
      <c r="BS3776" s="1"/>
      <c r="BT3776" s="1"/>
      <c r="BU3776" s="1"/>
      <c r="BV3776" s="1"/>
      <c r="BW3776" s="1"/>
      <c r="BX3776" s="1"/>
      <c r="BY3776" s="1"/>
      <c r="BZ3776" s="1"/>
      <c r="CA3776" s="1"/>
      <c r="CB3776" s="1"/>
      <c r="CC3776" s="1"/>
      <c r="CD3776" s="1"/>
      <c r="CE3776" s="1"/>
      <c r="CF3776" s="1"/>
      <c r="CG3776" s="1"/>
      <c r="CH3776" s="1"/>
      <c r="CI3776" s="1"/>
      <c r="CJ3776" s="1"/>
      <c r="CK3776" s="1"/>
      <c r="CL3776" s="1"/>
      <c r="CM3776" s="1"/>
      <c r="CN3776" s="1"/>
      <c r="CO3776" s="1"/>
      <c r="CP3776" s="1"/>
      <c r="CQ3776" s="1"/>
      <c r="CR3776" s="1"/>
      <c r="CS3776" s="1"/>
      <c r="CT3776" s="1"/>
      <c r="CU3776" s="1"/>
      <c r="CV3776" s="1"/>
      <c r="CW3776" s="1"/>
      <c r="CX3776" s="1"/>
      <c r="CY3776" s="1"/>
      <c r="CZ3776" s="1"/>
      <c r="DA3776" s="1"/>
      <c r="DB3776" s="1"/>
      <c r="DC3776" s="1"/>
      <c r="DD3776" s="1"/>
      <c r="DE3776" s="1"/>
      <c r="DF3776" s="1"/>
      <c r="DG3776" s="1"/>
      <c r="DH3776" s="1"/>
      <c r="DI3776" s="1"/>
      <c r="DJ3776" s="1"/>
      <c r="DK3776" s="1"/>
      <c r="DL3776" s="1"/>
      <c r="DM3776" s="1"/>
      <c r="DN3776" s="1"/>
      <c r="DO3776" s="1"/>
      <c r="DP3776" s="1"/>
      <c r="DQ3776" s="1"/>
      <c r="DR3776" s="1"/>
      <c r="DS3776" s="1"/>
      <c r="DT3776" s="1"/>
      <c r="DU3776" s="1"/>
      <c r="DV3776" s="1"/>
      <c r="DW3776" s="1"/>
      <c r="DX3776" s="1"/>
      <c r="DY3776" s="1"/>
      <c r="DZ3776" s="1"/>
      <c r="EA3776" s="1"/>
      <c r="EB3776" s="1"/>
      <c r="EC3776" s="1"/>
      <c r="ED3776" s="1"/>
      <c r="EE3776" s="1"/>
      <c r="EF3776" s="1"/>
      <c r="EG3776" s="1"/>
      <c r="EH3776" s="1"/>
      <c r="EI3776" s="1"/>
      <c r="EJ3776" s="1"/>
      <c r="EK3776" s="1"/>
      <c r="EL3776" s="1"/>
      <c r="EM3776" s="1"/>
      <c r="EN3776" s="1"/>
      <c r="EO3776" s="1"/>
      <c r="EP3776" s="1"/>
      <c r="EQ3776" s="1"/>
      <c r="ER3776" s="1"/>
      <c r="ES3776" s="1"/>
      <c r="ET3776" s="1"/>
      <c r="EU3776" s="1"/>
      <c r="EV3776" s="1"/>
      <c r="EW3776" s="1"/>
      <c r="EX3776" s="1"/>
      <c r="EY3776" s="1"/>
      <c r="EZ3776" s="1"/>
      <c r="FA3776" s="1"/>
      <c r="FB3776" s="1"/>
      <c r="FC3776" s="1"/>
      <c r="FD3776" s="1"/>
      <c r="FE3776" s="1"/>
      <c r="FF3776" s="1"/>
      <c r="FG3776" s="1"/>
      <c r="FH3776" s="1"/>
      <c r="FI3776" s="1"/>
      <c r="FJ3776" s="1"/>
      <c r="FK3776" s="1"/>
      <c r="FL3776" s="1"/>
      <c r="FM3776" s="1"/>
      <c r="FN3776" s="1"/>
      <c r="FO3776" s="1"/>
      <c r="FP3776" s="1"/>
      <c r="FQ3776" s="1"/>
      <c r="FR3776" s="1"/>
      <c r="FS3776" s="1"/>
      <c r="FT3776" s="1"/>
      <c r="FU3776" s="1"/>
      <c r="FV3776" s="1"/>
      <c r="FW3776" s="1"/>
      <c r="FX3776" s="1"/>
      <c r="FY3776" s="1"/>
      <c r="FZ3776" s="1"/>
      <c r="GA3776" s="1"/>
      <c r="GB3776" s="1"/>
      <c r="GC3776" s="1"/>
      <c r="GD3776" s="1"/>
      <c r="GE3776" s="1"/>
      <c r="GF3776" s="1"/>
      <c r="GG3776" s="1"/>
      <c r="GH3776" s="1"/>
      <c r="GI3776" s="1"/>
      <c r="GJ3776" s="1"/>
      <c r="GK3776" s="1"/>
      <c r="GL3776" s="1"/>
      <c r="GM3776" s="1"/>
      <c r="GN3776" s="1"/>
      <c r="GO3776" s="1"/>
    </row>
    <row r="3777" spans="1:197" s="40" customFormat="1" x14ac:dyDescent="0.25">
      <c r="A3777" s="41"/>
      <c r="B3777" s="4"/>
      <c r="C3777" s="41"/>
      <c r="D3777" s="42"/>
      <c r="E3777" s="42"/>
      <c r="F3777" s="42"/>
      <c r="G3777" s="1"/>
      <c r="H3777" s="1"/>
      <c r="I3777" s="1"/>
      <c r="J3777" s="1"/>
      <c r="K3777" s="1"/>
      <c r="L3777" s="1"/>
      <c r="M3777" s="2"/>
      <c r="N3777" s="1"/>
      <c r="O3777" s="1"/>
      <c r="P3777" s="1"/>
      <c r="Q3777" s="1"/>
      <c r="R3777" s="1"/>
      <c r="S3777" s="1"/>
      <c r="T3777" s="1"/>
      <c r="U3777" s="1"/>
      <c r="V3777" s="1"/>
      <c r="W3777" s="1"/>
      <c r="X3777" s="1"/>
      <c r="Y3777" s="1"/>
      <c r="Z3777" s="1"/>
      <c r="AA3777" s="1"/>
      <c r="AB3777" s="1"/>
      <c r="AC3777" s="1"/>
      <c r="AD3777" s="1"/>
      <c r="AE3777" s="1"/>
      <c r="AF3777" s="1"/>
      <c r="AG3777" s="1"/>
      <c r="AH3777" s="1"/>
      <c r="AI3777" s="1"/>
      <c r="AJ3777" s="1"/>
      <c r="AK3777" s="1"/>
      <c r="AL3777" s="1"/>
      <c r="AM3777" s="1"/>
      <c r="AN3777" s="1"/>
      <c r="AO3777" s="1"/>
      <c r="AP3777" s="1"/>
      <c r="AQ3777" s="1"/>
      <c r="AR3777" s="1"/>
      <c r="AS3777" s="1"/>
      <c r="AT3777" s="1"/>
      <c r="AU3777" s="1"/>
      <c r="AV3777" s="1"/>
      <c r="AW3777" s="1"/>
      <c r="AX3777" s="1"/>
      <c r="AY3777" s="1"/>
      <c r="AZ3777" s="1"/>
      <c r="BA3777" s="1"/>
      <c r="BB3777" s="1"/>
      <c r="BC3777" s="1"/>
      <c r="BD3777" s="1"/>
      <c r="BE3777" s="1"/>
      <c r="BF3777" s="1"/>
      <c r="BG3777" s="1"/>
      <c r="BH3777" s="1"/>
      <c r="BI3777" s="1"/>
      <c r="BJ3777" s="1"/>
      <c r="BK3777" s="1"/>
      <c r="BL3777" s="1"/>
      <c r="BM3777" s="1"/>
      <c r="BN3777" s="1"/>
      <c r="BO3777" s="1"/>
      <c r="BP3777" s="1"/>
      <c r="BQ3777" s="1"/>
      <c r="BR3777" s="1"/>
      <c r="BS3777" s="1"/>
      <c r="BT3777" s="1"/>
      <c r="BU3777" s="1"/>
      <c r="BV3777" s="1"/>
      <c r="BW3777" s="1"/>
      <c r="BX3777" s="1"/>
      <c r="BY3777" s="1"/>
      <c r="BZ3777" s="1"/>
      <c r="CA3777" s="1"/>
      <c r="CB3777" s="1"/>
      <c r="CC3777" s="1"/>
      <c r="CD3777" s="1"/>
      <c r="CE3777" s="1"/>
      <c r="CF3777" s="1"/>
      <c r="CG3777" s="1"/>
      <c r="CH3777" s="1"/>
      <c r="CI3777" s="1"/>
      <c r="CJ3777" s="1"/>
      <c r="CK3777" s="1"/>
      <c r="CL3777" s="1"/>
      <c r="CM3777" s="1"/>
      <c r="CN3777" s="1"/>
      <c r="CO3777" s="1"/>
      <c r="CP3777" s="1"/>
      <c r="CQ3777" s="1"/>
      <c r="CR3777" s="1"/>
      <c r="CS3777" s="1"/>
      <c r="CT3777" s="1"/>
      <c r="CU3777" s="1"/>
      <c r="CV3777" s="1"/>
      <c r="CW3777" s="1"/>
      <c r="CX3777" s="1"/>
      <c r="CY3777" s="1"/>
      <c r="CZ3777" s="1"/>
      <c r="DA3777" s="1"/>
      <c r="DB3777" s="1"/>
      <c r="DC3777" s="1"/>
      <c r="DD3777" s="1"/>
      <c r="DE3777" s="1"/>
      <c r="DF3777" s="1"/>
      <c r="DG3777" s="1"/>
      <c r="DH3777" s="1"/>
      <c r="DI3777" s="1"/>
      <c r="DJ3777" s="1"/>
      <c r="DK3777" s="1"/>
      <c r="DL3777" s="1"/>
      <c r="DM3777" s="1"/>
      <c r="DN3777" s="1"/>
      <c r="DO3777" s="1"/>
      <c r="DP3777" s="1"/>
      <c r="DQ3777" s="1"/>
      <c r="DR3777" s="1"/>
      <c r="DS3777" s="1"/>
      <c r="DT3777" s="1"/>
      <c r="DU3777" s="1"/>
      <c r="DV3777" s="1"/>
      <c r="DW3777" s="1"/>
      <c r="DX3777" s="1"/>
      <c r="DY3777" s="1"/>
      <c r="DZ3777" s="1"/>
      <c r="EA3777" s="1"/>
      <c r="EB3777" s="1"/>
      <c r="EC3777" s="1"/>
      <c r="ED3777" s="1"/>
      <c r="EE3777" s="1"/>
      <c r="EF3777" s="1"/>
      <c r="EG3777" s="1"/>
      <c r="EH3777" s="1"/>
      <c r="EI3777" s="1"/>
      <c r="EJ3777" s="1"/>
      <c r="EK3777" s="1"/>
      <c r="EL3777" s="1"/>
      <c r="EM3777" s="1"/>
      <c r="EN3777" s="1"/>
      <c r="EO3777" s="1"/>
      <c r="EP3777" s="1"/>
      <c r="EQ3777" s="1"/>
      <c r="ER3777" s="1"/>
      <c r="ES3777" s="1"/>
      <c r="ET3777" s="1"/>
      <c r="EU3777" s="1"/>
      <c r="EV3777" s="1"/>
      <c r="EW3777" s="1"/>
      <c r="EX3777" s="1"/>
      <c r="EY3777" s="1"/>
      <c r="EZ3777" s="1"/>
      <c r="FA3777" s="1"/>
      <c r="FB3777" s="1"/>
      <c r="FC3777" s="1"/>
      <c r="FD3777" s="1"/>
      <c r="FE3777" s="1"/>
      <c r="FF3777" s="1"/>
      <c r="FG3777" s="1"/>
      <c r="FH3777" s="1"/>
      <c r="FI3777" s="1"/>
      <c r="FJ3777" s="1"/>
      <c r="FK3777" s="1"/>
      <c r="FL3777" s="1"/>
      <c r="FM3777" s="1"/>
      <c r="FN3777" s="1"/>
      <c r="FO3777" s="1"/>
      <c r="FP3777" s="1"/>
      <c r="FQ3777" s="1"/>
      <c r="FR3777" s="1"/>
      <c r="FS3777" s="1"/>
      <c r="FT3777" s="1"/>
      <c r="FU3777" s="1"/>
      <c r="FV3777" s="1"/>
      <c r="FW3777" s="1"/>
      <c r="FX3777" s="1"/>
      <c r="FY3777" s="1"/>
      <c r="FZ3777" s="1"/>
      <c r="GA3777" s="1"/>
      <c r="GB3777" s="1"/>
      <c r="GC3777" s="1"/>
      <c r="GD3777" s="1"/>
      <c r="GE3777" s="1"/>
      <c r="GF3777" s="1"/>
      <c r="GG3777" s="1"/>
      <c r="GH3777" s="1"/>
      <c r="GI3777" s="1"/>
      <c r="GJ3777" s="1"/>
      <c r="GK3777" s="1"/>
      <c r="GL3777" s="1"/>
      <c r="GM3777" s="1"/>
      <c r="GN3777" s="1"/>
      <c r="GO3777" s="1"/>
    </row>
    <row r="3778" spans="1:197" s="40" customFormat="1" x14ac:dyDescent="0.25">
      <c r="A3778" s="41"/>
      <c r="B3778" s="4"/>
      <c r="C3778" s="41"/>
      <c r="D3778" s="42"/>
      <c r="E3778" s="42"/>
      <c r="F3778" s="42"/>
      <c r="G3778" s="1"/>
      <c r="H3778" s="1"/>
      <c r="I3778" s="1"/>
      <c r="J3778" s="1"/>
      <c r="K3778" s="1"/>
      <c r="L3778" s="1"/>
      <c r="M3778" s="2"/>
      <c r="N3778" s="1"/>
      <c r="O3778" s="1"/>
      <c r="P3778" s="1"/>
      <c r="Q3778" s="1"/>
      <c r="R3778" s="1"/>
      <c r="S3778" s="1"/>
      <c r="T3778" s="1"/>
      <c r="U3778" s="1"/>
      <c r="V3778" s="1"/>
      <c r="W3778" s="1"/>
      <c r="X3778" s="1"/>
      <c r="Y3778" s="1"/>
      <c r="Z3778" s="1"/>
      <c r="AA3778" s="1"/>
      <c r="AB3778" s="1"/>
      <c r="AC3778" s="1"/>
      <c r="AD3778" s="1"/>
      <c r="AE3778" s="1"/>
      <c r="AF3778" s="1"/>
      <c r="AG3778" s="1"/>
      <c r="AH3778" s="1"/>
      <c r="AI3778" s="1"/>
      <c r="AJ3778" s="1"/>
      <c r="AK3778" s="1"/>
      <c r="AL3778" s="1"/>
      <c r="AM3778" s="1"/>
      <c r="AN3778" s="1"/>
      <c r="AO3778" s="1"/>
      <c r="AP3778" s="1"/>
      <c r="AQ3778" s="1"/>
      <c r="AR3778" s="1"/>
      <c r="AS3778" s="1"/>
      <c r="AT3778" s="1"/>
      <c r="AU3778" s="1"/>
      <c r="AV3778" s="1"/>
      <c r="AW3778" s="1"/>
      <c r="AX3778" s="1"/>
      <c r="AY3778" s="1"/>
      <c r="AZ3778" s="1"/>
      <c r="BA3778" s="1"/>
      <c r="BB3778" s="1"/>
      <c r="BC3778" s="1"/>
      <c r="BD3778" s="1"/>
      <c r="BE3778" s="1"/>
      <c r="BF3778" s="1"/>
      <c r="BG3778" s="1"/>
      <c r="BH3778" s="1"/>
      <c r="BI3778" s="1"/>
      <c r="BJ3778" s="1"/>
      <c r="BK3778" s="1"/>
      <c r="BL3778" s="1"/>
      <c r="BM3778" s="1"/>
      <c r="BN3778" s="1"/>
      <c r="BO3778" s="1"/>
      <c r="BP3778" s="1"/>
      <c r="BQ3778" s="1"/>
      <c r="BR3778" s="1"/>
      <c r="BS3778" s="1"/>
      <c r="BT3778" s="1"/>
      <c r="BU3778" s="1"/>
      <c r="BV3778" s="1"/>
      <c r="BW3778" s="1"/>
      <c r="BX3778" s="1"/>
      <c r="BY3778" s="1"/>
      <c r="BZ3778" s="1"/>
      <c r="CA3778" s="1"/>
      <c r="CB3778" s="1"/>
      <c r="CC3778" s="1"/>
      <c r="CD3778" s="1"/>
      <c r="CE3778" s="1"/>
      <c r="CF3778" s="1"/>
      <c r="CG3778" s="1"/>
      <c r="CH3778" s="1"/>
      <c r="CI3778" s="1"/>
      <c r="CJ3778" s="1"/>
      <c r="CK3778" s="1"/>
      <c r="CL3778" s="1"/>
      <c r="CM3778" s="1"/>
      <c r="CN3778" s="1"/>
      <c r="CO3778" s="1"/>
      <c r="CP3778" s="1"/>
      <c r="CQ3778" s="1"/>
      <c r="CR3778" s="1"/>
      <c r="CS3778" s="1"/>
      <c r="CT3778" s="1"/>
      <c r="CU3778" s="1"/>
      <c r="CV3778" s="1"/>
      <c r="CW3778" s="1"/>
      <c r="CX3778" s="1"/>
      <c r="CY3778" s="1"/>
      <c r="CZ3778" s="1"/>
      <c r="DA3778" s="1"/>
      <c r="DB3778" s="1"/>
      <c r="DC3778" s="1"/>
      <c r="DD3778" s="1"/>
      <c r="DE3778" s="1"/>
      <c r="DF3778" s="1"/>
      <c r="DG3778" s="1"/>
      <c r="DH3778" s="1"/>
      <c r="DI3778" s="1"/>
      <c r="DJ3778" s="1"/>
      <c r="DK3778" s="1"/>
      <c r="DL3778" s="1"/>
      <c r="DM3778" s="1"/>
      <c r="DN3778" s="1"/>
      <c r="DO3778" s="1"/>
      <c r="DP3778" s="1"/>
      <c r="DQ3778" s="1"/>
      <c r="DR3778" s="1"/>
      <c r="DS3778" s="1"/>
      <c r="DT3778" s="1"/>
      <c r="DU3778" s="1"/>
      <c r="DV3778" s="1"/>
      <c r="DW3778" s="1"/>
      <c r="DX3778" s="1"/>
      <c r="DY3778" s="1"/>
      <c r="DZ3778" s="1"/>
      <c r="EA3778" s="1"/>
      <c r="EB3778" s="1"/>
      <c r="EC3778" s="1"/>
      <c r="ED3778" s="1"/>
      <c r="EE3778" s="1"/>
      <c r="EF3778" s="1"/>
      <c r="EG3778" s="1"/>
      <c r="EH3778" s="1"/>
      <c r="EI3778" s="1"/>
      <c r="EJ3778" s="1"/>
      <c r="EK3778" s="1"/>
      <c r="EL3778" s="1"/>
      <c r="EM3778" s="1"/>
      <c r="EN3778" s="1"/>
      <c r="EO3778" s="1"/>
      <c r="EP3778" s="1"/>
      <c r="EQ3778" s="1"/>
      <c r="ER3778" s="1"/>
      <c r="ES3778" s="1"/>
      <c r="ET3778" s="1"/>
      <c r="EU3778" s="1"/>
      <c r="EV3778" s="1"/>
      <c r="EW3778" s="1"/>
      <c r="EX3778" s="1"/>
      <c r="EY3778" s="1"/>
      <c r="EZ3778" s="1"/>
      <c r="FA3778" s="1"/>
      <c r="FB3778" s="1"/>
      <c r="FC3778" s="1"/>
      <c r="FD3778" s="1"/>
      <c r="FE3778" s="1"/>
      <c r="FF3778" s="1"/>
      <c r="FG3778" s="1"/>
      <c r="FH3778" s="1"/>
      <c r="FI3778" s="1"/>
      <c r="FJ3778" s="1"/>
      <c r="FK3778" s="1"/>
      <c r="FL3778" s="1"/>
      <c r="FM3778" s="1"/>
      <c r="FN3778" s="1"/>
      <c r="FO3778" s="1"/>
      <c r="FP3778" s="1"/>
      <c r="FQ3778" s="1"/>
      <c r="FR3778" s="1"/>
      <c r="FS3778" s="1"/>
      <c r="FT3778" s="1"/>
      <c r="FU3778" s="1"/>
      <c r="FV3778" s="1"/>
      <c r="FW3778" s="1"/>
      <c r="FX3778" s="1"/>
      <c r="FY3778" s="1"/>
      <c r="FZ3778" s="1"/>
      <c r="GA3778" s="1"/>
      <c r="GB3778" s="1"/>
      <c r="GC3778" s="1"/>
      <c r="GD3778" s="1"/>
      <c r="GE3778" s="1"/>
      <c r="GF3778" s="1"/>
      <c r="GG3778" s="1"/>
      <c r="GH3778" s="1"/>
      <c r="GI3778" s="1"/>
      <c r="GJ3778" s="1"/>
      <c r="GK3778" s="1"/>
      <c r="GL3778" s="1"/>
      <c r="GM3778" s="1"/>
      <c r="GN3778" s="1"/>
      <c r="GO3778" s="1"/>
    </row>
    <row r="3779" spans="1:197" s="40" customFormat="1" x14ac:dyDescent="0.25">
      <c r="A3779" s="41"/>
      <c r="B3779" s="4"/>
      <c r="C3779" s="41"/>
      <c r="D3779" s="42"/>
      <c r="E3779" s="42"/>
      <c r="F3779" s="42"/>
      <c r="G3779" s="1"/>
      <c r="H3779" s="1"/>
      <c r="I3779" s="1"/>
      <c r="J3779" s="1"/>
      <c r="K3779" s="1"/>
      <c r="L3779" s="1"/>
      <c r="M3779" s="2"/>
      <c r="N3779" s="1"/>
      <c r="O3779" s="1"/>
      <c r="P3779" s="1"/>
      <c r="Q3779" s="1"/>
      <c r="R3779" s="1"/>
      <c r="S3779" s="1"/>
      <c r="T3779" s="1"/>
      <c r="U3779" s="1"/>
      <c r="V3779" s="1"/>
      <c r="W3779" s="1"/>
      <c r="X3779" s="1"/>
      <c r="Y3779" s="1"/>
      <c r="Z3779" s="1"/>
      <c r="AA3779" s="1"/>
      <c r="AB3779" s="1"/>
      <c r="AC3779" s="1"/>
      <c r="AD3779" s="1"/>
      <c r="AE3779" s="1"/>
      <c r="AF3779" s="1"/>
      <c r="AG3779" s="1"/>
      <c r="AH3779" s="1"/>
      <c r="AI3779" s="1"/>
      <c r="AJ3779" s="1"/>
      <c r="AK3779" s="1"/>
      <c r="AL3779" s="1"/>
      <c r="AM3779" s="1"/>
      <c r="AN3779" s="1"/>
      <c r="AO3779" s="1"/>
      <c r="AP3779" s="1"/>
      <c r="AQ3779" s="1"/>
      <c r="AR3779" s="1"/>
      <c r="AS3779" s="1"/>
      <c r="AT3779" s="1"/>
      <c r="AU3779" s="1"/>
      <c r="AV3779" s="1"/>
      <c r="AW3779" s="1"/>
      <c r="AX3779" s="1"/>
      <c r="AY3779" s="1"/>
      <c r="AZ3779" s="1"/>
      <c r="BA3779" s="1"/>
      <c r="BB3779" s="1"/>
      <c r="BC3779" s="1"/>
      <c r="BD3779" s="1"/>
      <c r="BE3779" s="1"/>
      <c r="BF3779" s="1"/>
      <c r="BG3779" s="1"/>
      <c r="BH3779" s="1"/>
      <c r="BI3779" s="1"/>
      <c r="BJ3779" s="1"/>
      <c r="BK3779" s="1"/>
      <c r="BL3779" s="1"/>
      <c r="BM3779" s="1"/>
      <c r="BN3779" s="1"/>
      <c r="BO3779" s="1"/>
      <c r="BP3779" s="1"/>
      <c r="BQ3779" s="1"/>
      <c r="BR3779" s="1"/>
      <c r="BS3779" s="1"/>
      <c r="BT3779" s="1"/>
      <c r="BU3779" s="1"/>
      <c r="BV3779" s="1"/>
      <c r="BW3779" s="1"/>
      <c r="BX3779" s="1"/>
      <c r="BY3779" s="1"/>
      <c r="BZ3779" s="1"/>
      <c r="CA3779" s="1"/>
      <c r="CB3779" s="1"/>
      <c r="CC3779" s="1"/>
      <c r="CD3779" s="1"/>
      <c r="CE3779" s="1"/>
      <c r="CF3779" s="1"/>
      <c r="CG3779" s="1"/>
      <c r="CH3779" s="1"/>
      <c r="CI3779" s="1"/>
      <c r="CJ3779" s="1"/>
      <c r="CK3779" s="1"/>
      <c r="CL3779" s="1"/>
      <c r="CM3779" s="1"/>
      <c r="CN3779" s="1"/>
      <c r="CO3779" s="1"/>
      <c r="CP3779" s="1"/>
      <c r="CQ3779" s="1"/>
      <c r="CR3779" s="1"/>
      <c r="CS3779" s="1"/>
      <c r="CT3779" s="1"/>
      <c r="CU3779" s="1"/>
      <c r="CV3779" s="1"/>
      <c r="CW3779" s="1"/>
      <c r="CX3779" s="1"/>
      <c r="CY3779" s="1"/>
      <c r="CZ3779" s="1"/>
      <c r="DA3779" s="1"/>
      <c r="DB3779" s="1"/>
      <c r="DC3779" s="1"/>
      <c r="DD3779" s="1"/>
      <c r="DE3779" s="1"/>
      <c r="DF3779" s="1"/>
      <c r="DG3779" s="1"/>
      <c r="DH3779" s="1"/>
      <c r="DI3779" s="1"/>
      <c r="DJ3779" s="1"/>
      <c r="DK3779" s="1"/>
      <c r="DL3779" s="1"/>
      <c r="DM3779" s="1"/>
      <c r="DN3779" s="1"/>
      <c r="DO3779" s="1"/>
      <c r="DP3779" s="1"/>
      <c r="DQ3779" s="1"/>
      <c r="DR3779" s="1"/>
      <c r="DS3779" s="1"/>
      <c r="DT3779" s="1"/>
      <c r="DU3779" s="1"/>
      <c r="DV3779" s="1"/>
      <c r="DW3779" s="1"/>
      <c r="DX3779" s="1"/>
      <c r="DY3779" s="1"/>
      <c r="DZ3779" s="1"/>
      <c r="EA3779" s="1"/>
      <c r="EB3779" s="1"/>
      <c r="EC3779" s="1"/>
      <c r="ED3779" s="1"/>
      <c r="EE3779" s="1"/>
      <c r="EF3779" s="1"/>
      <c r="EG3779" s="1"/>
      <c r="EH3779" s="1"/>
      <c r="EI3779" s="1"/>
      <c r="EJ3779" s="1"/>
      <c r="EK3779" s="1"/>
      <c r="EL3779" s="1"/>
      <c r="EM3779" s="1"/>
      <c r="EN3779" s="1"/>
      <c r="EO3779" s="1"/>
      <c r="EP3779" s="1"/>
      <c r="EQ3779" s="1"/>
      <c r="ER3779" s="1"/>
      <c r="ES3779" s="1"/>
      <c r="ET3779" s="1"/>
      <c r="EU3779" s="1"/>
      <c r="EV3779" s="1"/>
      <c r="EW3779" s="1"/>
      <c r="EX3779" s="1"/>
      <c r="EY3779" s="1"/>
      <c r="EZ3779" s="1"/>
      <c r="FA3779" s="1"/>
      <c r="FB3779" s="1"/>
      <c r="FC3779" s="1"/>
      <c r="FD3779" s="1"/>
      <c r="FE3779" s="1"/>
      <c r="FF3779" s="1"/>
      <c r="FG3779" s="1"/>
      <c r="FH3779" s="1"/>
      <c r="FI3779" s="1"/>
      <c r="FJ3779" s="1"/>
      <c r="FK3779" s="1"/>
      <c r="FL3779" s="1"/>
      <c r="FM3779" s="1"/>
      <c r="FN3779" s="1"/>
      <c r="FO3779" s="1"/>
      <c r="FP3779" s="1"/>
      <c r="FQ3779" s="1"/>
      <c r="FR3779" s="1"/>
      <c r="FS3779" s="1"/>
      <c r="FT3779" s="1"/>
      <c r="FU3779" s="1"/>
      <c r="FV3779" s="1"/>
      <c r="FW3779" s="1"/>
      <c r="FX3779" s="1"/>
      <c r="FY3779" s="1"/>
      <c r="FZ3779" s="1"/>
      <c r="GA3779" s="1"/>
      <c r="GB3779" s="1"/>
      <c r="GC3779" s="1"/>
      <c r="GD3779" s="1"/>
      <c r="GE3779" s="1"/>
      <c r="GF3779" s="1"/>
      <c r="GG3779" s="1"/>
      <c r="GH3779" s="1"/>
      <c r="GI3779" s="1"/>
      <c r="GJ3779" s="1"/>
      <c r="GK3779" s="1"/>
      <c r="GL3779" s="1"/>
      <c r="GM3779" s="1"/>
      <c r="GN3779" s="1"/>
      <c r="GO3779" s="1"/>
    </row>
    <row r="3780" spans="1:197" s="40" customFormat="1" x14ac:dyDescent="0.25">
      <c r="A3780" s="41"/>
      <c r="B3780" s="4"/>
      <c r="C3780" s="41"/>
      <c r="D3780" s="42"/>
      <c r="E3780" s="42"/>
      <c r="F3780" s="42"/>
      <c r="G3780" s="1"/>
      <c r="H3780" s="1"/>
      <c r="I3780" s="1"/>
      <c r="J3780" s="1"/>
      <c r="K3780" s="1"/>
      <c r="L3780" s="1"/>
      <c r="M3780" s="2"/>
      <c r="N3780" s="1"/>
      <c r="O3780" s="1"/>
      <c r="P3780" s="1"/>
      <c r="Q3780" s="1"/>
      <c r="R3780" s="1"/>
      <c r="S3780" s="1"/>
      <c r="T3780" s="1"/>
      <c r="U3780" s="1"/>
      <c r="V3780" s="1"/>
      <c r="W3780" s="1"/>
      <c r="X3780" s="1"/>
      <c r="Y3780" s="1"/>
      <c r="Z3780" s="1"/>
      <c r="AA3780" s="1"/>
      <c r="AB3780" s="1"/>
      <c r="AC3780" s="1"/>
      <c r="AD3780" s="1"/>
      <c r="AE3780" s="1"/>
      <c r="AF3780" s="1"/>
      <c r="AG3780" s="1"/>
      <c r="AH3780" s="1"/>
      <c r="AI3780" s="1"/>
      <c r="AJ3780" s="1"/>
      <c r="AK3780" s="1"/>
      <c r="AL3780" s="1"/>
      <c r="AM3780" s="1"/>
      <c r="AN3780" s="1"/>
      <c r="AO3780" s="1"/>
      <c r="AP3780" s="1"/>
      <c r="AQ3780" s="1"/>
      <c r="AR3780" s="1"/>
      <c r="AS3780" s="1"/>
      <c r="AT3780" s="1"/>
      <c r="AU3780" s="1"/>
      <c r="AV3780" s="1"/>
      <c r="AW3780" s="1"/>
      <c r="AX3780" s="1"/>
      <c r="AY3780" s="1"/>
      <c r="AZ3780" s="1"/>
      <c r="BA3780" s="1"/>
      <c r="BB3780" s="1"/>
      <c r="BC3780" s="1"/>
      <c r="BD3780" s="1"/>
      <c r="BE3780" s="1"/>
      <c r="BF3780" s="1"/>
      <c r="BG3780" s="1"/>
      <c r="BH3780" s="1"/>
      <c r="BI3780" s="1"/>
      <c r="BJ3780" s="1"/>
      <c r="BK3780" s="1"/>
      <c r="BL3780" s="1"/>
      <c r="BM3780" s="1"/>
      <c r="BN3780" s="1"/>
      <c r="BO3780" s="1"/>
      <c r="BP3780" s="1"/>
      <c r="BQ3780" s="1"/>
      <c r="BR3780" s="1"/>
      <c r="BS3780" s="1"/>
      <c r="BT3780" s="1"/>
      <c r="BU3780" s="1"/>
      <c r="BV3780" s="1"/>
      <c r="BW3780" s="1"/>
      <c r="BX3780" s="1"/>
      <c r="BY3780" s="1"/>
      <c r="BZ3780" s="1"/>
      <c r="CA3780" s="1"/>
      <c r="CB3780" s="1"/>
      <c r="CC3780" s="1"/>
      <c r="CD3780" s="1"/>
      <c r="CE3780" s="1"/>
      <c r="CF3780" s="1"/>
      <c r="CG3780" s="1"/>
      <c r="CH3780" s="1"/>
      <c r="CI3780" s="1"/>
      <c r="CJ3780" s="1"/>
      <c r="CK3780" s="1"/>
      <c r="CL3780" s="1"/>
      <c r="CM3780" s="1"/>
      <c r="CN3780" s="1"/>
      <c r="CO3780" s="1"/>
      <c r="CP3780" s="1"/>
      <c r="CQ3780" s="1"/>
      <c r="CR3780" s="1"/>
      <c r="CS3780" s="1"/>
      <c r="CT3780" s="1"/>
      <c r="CU3780" s="1"/>
      <c r="CV3780" s="1"/>
      <c r="CW3780" s="1"/>
      <c r="CX3780" s="1"/>
      <c r="CY3780" s="1"/>
      <c r="CZ3780" s="1"/>
      <c r="DA3780" s="1"/>
      <c r="DB3780" s="1"/>
      <c r="DC3780" s="1"/>
      <c r="DD3780" s="1"/>
      <c r="DE3780" s="1"/>
      <c r="DF3780" s="1"/>
      <c r="DG3780" s="1"/>
      <c r="DH3780" s="1"/>
      <c r="DI3780" s="1"/>
      <c r="DJ3780" s="1"/>
      <c r="DK3780" s="1"/>
      <c r="DL3780" s="1"/>
      <c r="DM3780" s="1"/>
      <c r="DN3780" s="1"/>
      <c r="DO3780" s="1"/>
      <c r="DP3780" s="1"/>
      <c r="DQ3780" s="1"/>
      <c r="DR3780" s="1"/>
      <c r="DS3780" s="1"/>
      <c r="DT3780" s="1"/>
      <c r="DU3780" s="1"/>
      <c r="DV3780" s="1"/>
      <c r="DW3780" s="1"/>
      <c r="DX3780" s="1"/>
      <c r="DY3780" s="1"/>
      <c r="DZ3780" s="1"/>
      <c r="EA3780" s="1"/>
      <c r="EB3780" s="1"/>
      <c r="EC3780" s="1"/>
      <c r="ED3780" s="1"/>
      <c r="EE3780" s="1"/>
      <c r="EF3780" s="1"/>
      <c r="EG3780" s="1"/>
      <c r="EH3780" s="1"/>
      <c r="EI3780" s="1"/>
      <c r="EJ3780" s="1"/>
      <c r="EK3780" s="1"/>
      <c r="EL3780" s="1"/>
      <c r="EM3780" s="1"/>
      <c r="EN3780" s="1"/>
      <c r="EO3780" s="1"/>
      <c r="EP3780" s="1"/>
      <c r="EQ3780" s="1"/>
      <c r="ER3780" s="1"/>
      <c r="ES3780" s="1"/>
      <c r="ET3780" s="1"/>
      <c r="EU3780" s="1"/>
      <c r="EV3780" s="1"/>
      <c r="EW3780" s="1"/>
      <c r="EX3780" s="1"/>
      <c r="EY3780" s="1"/>
      <c r="EZ3780" s="1"/>
      <c r="FA3780" s="1"/>
      <c r="FB3780" s="1"/>
      <c r="FC3780" s="1"/>
      <c r="FD3780" s="1"/>
      <c r="FE3780" s="1"/>
      <c r="FF3780" s="1"/>
      <c r="FG3780" s="1"/>
      <c r="FH3780" s="1"/>
      <c r="FI3780" s="1"/>
      <c r="FJ3780" s="1"/>
      <c r="FK3780" s="1"/>
      <c r="FL3780" s="1"/>
      <c r="FM3780" s="1"/>
      <c r="FN3780" s="1"/>
      <c r="FO3780" s="1"/>
      <c r="FP3780" s="1"/>
      <c r="FQ3780" s="1"/>
      <c r="FR3780" s="1"/>
      <c r="FS3780" s="1"/>
      <c r="FT3780" s="1"/>
      <c r="FU3780" s="1"/>
      <c r="FV3780" s="1"/>
      <c r="FW3780" s="1"/>
      <c r="FX3780" s="1"/>
      <c r="FY3780" s="1"/>
      <c r="FZ3780" s="1"/>
      <c r="GA3780" s="1"/>
      <c r="GB3780" s="1"/>
      <c r="GC3780" s="1"/>
      <c r="GD3780" s="1"/>
      <c r="GE3780" s="1"/>
      <c r="GF3780" s="1"/>
      <c r="GG3780" s="1"/>
      <c r="GH3780" s="1"/>
      <c r="GI3780" s="1"/>
      <c r="GJ3780" s="1"/>
      <c r="GK3780" s="1"/>
      <c r="GL3780" s="1"/>
      <c r="GM3780" s="1"/>
      <c r="GN3780" s="1"/>
      <c r="GO3780" s="1"/>
    </row>
    <row r="3781" spans="1:197" s="40" customFormat="1" x14ac:dyDescent="0.25">
      <c r="A3781" s="41"/>
      <c r="B3781" s="4"/>
      <c r="C3781" s="41"/>
      <c r="D3781" s="42"/>
      <c r="E3781" s="42"/>
      <c r="F3781" s="42"/>
      <c r="G3781" s="1"/>
      <c r="H3781" s="1"/>
      <c r="I3781" s="1"/>
      <c r="J3781" s="1"/>
      <c r="K3781" s="1"/>
      <c r="L3781" s="1"/>
      <c r="M3781" s="2"/>
      <c r="N3781" s="1"/>
      <c r="O3781" s="1"/>
      <c r="P3781" s="1"/>
      <c r="Q3781" s="1"/>
      <c r="R3781" s="1"/>
      <c r="S3781" s="1"/>
      <c r="T3781" s="1"/>
      <c r="U3781" s="1"/>
      <c r="V3781" s="1"/>
      <c r="W3781" s="1"/>
      <c r="X3781" s="1"/>
      <c r="Y3781" s="1"/>
      <c r="Z3781" s="1"/>
      <c r="AA3781" s="1"/>
      <c r="AB3781" s="1"/>
      <c r="AC3781" s="1"/>
      <c r="AD3781" s="1"/>
      <c r="AE3781" s="1"/>
      <c r="AF3781" s="1"/>
      <c r="AG3781" s="1"/>
      <c r="AH3781" s="1"/>
      <c r="AI3781" s="1"/>
      <c r="AJ3781" s="1"/>
      <c r="AK3781" s="1"/>
      <c r="AL3781" s="1"/>
      <c r="AM3781" s="1"/>
      <c r="AN3781" s="1"/>
      <c r="AO3781" s="1"/>
      <c r="AP3781" s="1"/>
      <c r="AQ3781" s="1"/>
      <c r="AR3781" s="1"/>
      <c r="AS3781" s="1"/>
      <c r="AT3781" s="1"/>
      <c r="AU3781" s="1"/>
      <c r="AV3781" s="1"/>
      <c r="AW3781" s="1"/>
      <c r="AX3781" s="1"/>
      <c r="AY3781" s="1"/>
      <c r="AZ3781" s="1"/>
      <c r="BA3781" s="1"/>
      <c r="BB3781" s="1"/>
      <c r="BC3781" s="1"/>
      <c r="BD3781" s="1"/>
      <c r="BE3781" s="1"/>
      <c r="BF3781" s="1"/>
      <c r="BG3781" s="1"/>
      <c r="BH3781" s="1"/>
      <c r="BI3781" s="1"/>
      <c r="BJ3781" s="1"/>
      <c r="BK3781" s="1"/>
      <c r="BL3781" s="1"/>
      <c r="BM3781" s="1"/>
      <c r="BN3781" s="1"/>
      <c r="BO3781" s="1"/>
      <c r="BP3781" s="1"/>
      <c r="BQ3781" s="1"/>
      <c r="BR3781" s="1"/>
      <c r="BS3781" s="1"/>
      <c r="BT3781" s="1"/>
      <c r="BU3781" s="1"/>
      <c r="BV3781" s="1"/>
      <c r="BW3781" s="1"/>
      <c r="BX3781" s="1"/>
      <c r="BY3781" s="1"/>
      <c r="BZ3781" s="1"/>
      <c r="CA3781" s="1"/>
      <c r="CB3781" s="1"/>
      <c r="CC3781" s="1"/>
      <c r="CD3781" s="1"/>
      <c r="CE3781" s="1"/>
      <c r="CF3781" s="1"/>
      <c r="CG3781" s="1"/>
      <c r="CH3781" s="1"/>
      <c r="CI3781" s="1"/>
      <c r="CJ3781" s="1"/>
      <c r="CK3781" s="1"/>
      <c r="CL3781" s="1"/>
      <c r="CM3781" s="1"/>
      <c r="CN3781" s="1"/>
      <c r="CO3781" s="1"/>
      <c r="CP3781" s="1"/>
      <c r="CQ3781" s="1"/>
      <c r="CR3781" s="1"/>
      <c r="CS3781" s="1"/>
      <c r="CT3781" s="1"/>
      <c r="CU3781" s="1"/>
      <c r="CV3781" s="1"/>
      <c r="CW3781" s="1"/>
      <c r="CX3781" s="1"/>
      <c r="CY3781" s="1"/>
      <c r="CZ3781" s="1"/>
      <c r="DA3781" s="1"/>
      <c r="DB3781" s="1"/>
      <c r="DC3781" s="1"/>
      <c r="DD3781" s="1"/>
      <c r="DE3781" s="1"/>
      <c r="DF3781" s="1"/>
      <c r="DG3781" s="1"/>
      <c r="DH3781" s="1"/>
      <c r="DI3781" s="1"/>
      <c r="DJ3781" s="1"/>
      <c r="DK3781" s="1"/>
      <c r="DL3781" s="1"/>
      <c r="DM3781" s="1"/>
      <c r="DN3781" s="1"/>
      <c r="DO3781" s="1"/>
      <c r="DP3781" s="1"/>
      <c r="DQ3781" s="1"/>
      <c r="DR3781" s="1"/>
      <c r="DS3781" s="1"/>
      <c r="DT3781" s="1"/>
      <c r="DU3781" s="1"/>
      <c r="DV3781" s="1"/>
      <c r="DW3781" s="1"/>
      <c r="DX3781" s="1"/>
      <c r="DY3781" s="1"/>
      <c r="DZ3781" s="1"/>
      <c r="EA3781" s="1"/>
      <c r="EB3781" s="1"/>
      <c r="EC3781" s="1"/>
      <c r="ED3781" s="1"/>
      <c r="EE3781" s="1"/>
      <c r="EF3781" s="1"/>
      <c r="EG3781" s="1"/>
      <c r="EH3781" s="1"/>
      <c r="EI3781" s="1"/>
      <c r="EJ3781" s="1"/>
      <c r="EK3781" s="1"/>
      <c r="EL3781" s="1"/>
      <c r="EM3781" s="1"/>
      <c r="EN3781" s="1"/>
      <c r="EO3781" s="1"/>
      <c r="EP3781" s="1"/>
      <c r="EQ3781" s="1"/>
      <c r="ER3781" s="1"/>
      <c r="ES3781" s="1"/>
      <c r="ET3781" s="1"/>
      <c r="EU3781" s="1"/>
      <c r="EV3781" s="1"/>
      <c r="EW3781" s="1"/>
      <c r="EX3781" s="1"/>
      <c r="EY3781" s="1"/>
      <c r="EZ3781" s="1"/>
      <c r="FA3781" s="1"/>
      <c r="FB3781" s="1"/>
      <c r="FC3781" s="1"/>
      <c r="FD3781" s="1"/>
      <c r="FE3781" s="1"/>
      <c r="FF3781" s="1"/>
      <c r="FG3781" s="1"/>
      <c r="FH3781" s="1"/>
      <c r="FI3781" s="1"/>
      <c r="FJ3781" s="1"/>
      <c r="FK3781" s="1"/>
      <c r="FL3781" s="1"/>
      <c r="FM3781" s="1"/>
      <c r="FN3781" s="1"/>
      <c r="FO3781" s="1"/>
      <c r="FP3781" s="1"/>
      <c r="FQ3781" s="1"/>
      <c r="FR3781" s="1"/>
      <c r="FS3781" s="1"/>
      <c r="FT3781" s="1"/>
      <c r="FU3781" s="1"/>
      <c r="FV3781" s="1"/>
      <c r="FW3781" s="1"/>
      <c r="FX3781" s="1"/>
      <c r="FY3781" s="1"/>
      <c r="FZ3781" s="1"/>
      <c r="GA3781" s="1"/>
      <c r="GB3781" s="1"/>
      <c r="GC3781" s="1"/>
      <c r="GD3781" s="1"/>
      <c r="GE3781" s="1"/>
      <c r="GF3781" s="1"/>
      <c r="GG3781" s="1"/>
      <c r="GH3781" s="1"/>
      <c r="GI3781" s="1"/>
      <c r="GJ3781" s="1"/>
      <c r="GK3781" s="1"/>
      <c r="GL3781" s="1"/>
      <c r="GM3781" s="1"/>
      <c r="GN3781" s="1"/>
      <c r="GO3781" s="1"/>
    </row>
    <row r="3782" spans="1:197" s="40" customFormat="1" x14ac:dyDescent="0.25">
      <c r="A3782" s="41"/>
      <c r="B3782" s="4"/>
      <c r="C3782" s="41"/>
      <c r="D3782" s="42"/>
      <c r="E3782" s="42"/>
      <c r="F3782" s="42"/>
      <c r="G3782" s="1"/>
      <c r="H3782" s="1"/>
      <c r="I3782" s="1"/>
      <c r="J3782" s="1"/>
      <c r="K3782" s="1"/>
      <c r="L3782" s="1"/>
      <c r="M3782" s="2"/>
      <c r="N3782" s="1"/>
      <c r="O3782" s="1"/>
      <c r="P3782" s="1"/>
      <c r="Q3782" s="1"/>
      <c r="R3782" s="1"/>
      <c r="S3782" s="1"/>
      <c r="T3782" s="1"/>
      <c r="U3782" s="1"/>
      <c r="V3782" s="1"/>
      <c r="W3782" s="1"/>
      <c r="X3782" s="1"/>
      <c r="Y3782" s="1"/>
      <c r="Z3782" s="1"/>
      <c r="AA3782" s="1"/>
      <c r="AB3782" s="1"/>
      <c r="AC3782" s="1"/>
      <c r="AD3782" s="1"/>
      <c r="AE3782" s="1"/>
      <c r="AF3782" s="1"/>
      <c r="AG3782" s="1"/>
      <c r="AH3782" s="1"/>
      <c r="AI3782" s="1"/>
      <c r="AJ3782" s="1"/>
      <c r="AK3782" s="1"/>
      <c r="AL3782" s="1"/>
      <c r="AM3782" s="1"/>
      <c r="AN3782" s="1"/>
      <c r="AO3782" s="1"/>
      <c r="AP3782" s="1"/>
      <c r="AQ3782" s="1"/>
      <c r="AR3782" s="1"/>
      <c r="AS3782" s="1"/>
      <c r="AT3782" s="1"/>
      <c r="AU3782" s="1"/>
      <c r="AV3782" s="1"/>
      <c r="AW3782" s="1"/>
      <c r="AX3782" s="1"/>
      <c r="AY3782" s="1"/>
      <c r="AZ3782" s="1"/>
      <c r="BA3782" s="1"/>
      <c r="BB3782" s="1"/>
      <c r="BC3782" s="1"/>
      <c r="BD3782" s="1"/>
      <c r="BE3782" s="1"/>
      <c r="BF3782" s="1"/>
      <c r="BG3782" s="1"/>
      <c r="BH3782" s="1"/>
      <c r="BI3782" s="1"/>
      <c r="BJ3782" s="1"/>
      <c r="BK3782" s="1"/>
      <c r="BL3782" s="1"/>
      <c r="BM3782" s="1"/>
      <c r="BN3782" s="1"/>
      <c r="BO3782" s="1"/>
      <c r="BP3782" s="1"/>
      <c r="BQ3782" s="1"/>
      <c r="BR3782" s="1"/>
      <c r="BS3782" s="1"/>
      <c r="BT3782" s="1"/>
      <c r="BU3782" s="1"/>
      <c r="BV3782" s="1"/>
      <c r="BW3782" s="1"/>
      <c r="BX3782" s="1"/>
      <c r="BY3782" s="1"/>
      <c r="BZ3782" s="1"/>
      <c r="CA3782" s="1"/>
      <c r="CB3782" s="1"/>
      <c r="CC3782" s="1"/>
      <c r="CD3782" s="1"/>
      <c r="CE3782" s="1"/>
      <c r="CF3782" s="1"/>
      <c r="CG3782" s="1"/>
      <c r="CH3782" s="1"/>
      <c r="CI3782" s="1"/>
      <c r="CJ3782" s="1"/>
      <c r="CK3782" s="1"/>
      <c r="CL3782" s="1"/>
      <c r="CM3782" s="1"/>
      <c r="CN3782" s="1"/>
      <c r="CO3782" s="1"/>
      <c r="CP3782" s="1"/>
      <c r="CQ3782" s="1"/>
      <c r="CR3782" s="1"/>
      <c r="CS3782" s="1"/>
      <c r="CT3782" s="1"/>
      <c r="CU3782" s="1"/>
      <c r="CV3782" s="1"/>
      <c r="CW3782" s="1"/>
      <c r="CX3782" s="1"/>
      <c r="CY3782" s="1"/>
      <c r="CZ3782" s="1"/>
      <c r="DA3782" s="1"/>
      <c r="DB3782" s="1"/>
      <c r="DC3782" s="1"/>
      <c r="DD3782" s="1"/>
      <c r="DE3782" s="1"/>
      <c r="DF3782" s="1"/>
      <c r="DG3782" s="1"/>
      <c r="DH3782" s="1"/>
      <c r="DI3782" s="1"/>
      <c r="DJ3782" s="1"/>
      <c r="DK3782" s="1"/>
      <c r="DL3782" s="1"/>
      <c r="DM3782" s="1"/>
      <c r="DN3782" s="1"/>
      <c r="DO3782" s="1"/>
      <c r="DP3782" s="1"/>
      <c r="DQ3782" s="1"/>
      <c r="DR3782" s="1"/>
      <c r="DS3782" s="1"/>
      <c r="DT3782" s="1"/>
      <c r="DU3782" s="1"/>
      <c r="DV3782" s="1"/>
      <c r="DW3782" s="1"/>
      <c r="DX3782" s="1"/>
      <c r="DY3782" s="1"/>
      <c r="DZ3782" s="1"/>
      <c r="EA3782" s="1"/>
      <c r="EB3782" s="1"/>
      <c r="EC3782" s="1"/>
      <c r="ED3782" s="1"/>
      <c r="EE3782" s="1"/>
      <c r="EF3782" s="1"/>
      <c r="EG3782" s="1"/>
      <c r="EH3782" s="1"/>
      <c r="EI3782" s="1"/>
      <c r="EJ3782" s="1"/>
      <c r="EK3782" s="1"/>
      <c r="EL3782" s="1"/>
      <c r="EM3782" s="1"/>
      <c r="EN3782" s="1"/>
      <c r="EO3782" s="1"/>
      <c r="EP3782" s="1"/>
      <c r="EQ3782" s="1"/>
      <c r="ER3782" s="1"/>
      <c r="ES3782" s="1"/>
      <c r="ET3782" s="1"/>
      <c r="EU3782" s="1"/>
      <c r="EV3782" s="1"/>
      <c r="EW3782" s="1"/>
      <c r="EX3782" s="1"/>
      <c r="EY3782" s="1"/>
      <c r="EZ3782" s="1"/>
      <c r="FA3782" s="1"/>
      <c r="FB3782" s="1"/>
      <c r="FC3782" s="1"/>
      <c r="FD3782" s="1"/>
      <c r="FE3782" s="1"/>
      <c r="FF3782" s="1"/>
      <c r="FG3782" s="1"/>
      <c r="FH3782" s="1"/>
      <c r="FI3782" s="1"/>
      <c r="FJ3782" s="1"/>
      <c r="FK3782" s="1"/>
      <c r="FL3782" s="1"/>
      <c r="FM3782" s="1"/>
      <c r="FN3782" s="1"/>
      <c r="FO3782" s="1"/>
      <c r="FP3782" s="1"/>
      <c r="FQ3782" s="1"/>
      <c r="FR3782" s="1"/>
      <c r="FS3782" s="1"/>
      <c r="FT3782" s="1"/>
      <c r="FU3782" s="1"/>
      <c r="FV3782" s="1"/>
      <c r="FW3782" s="1"/>
      <c r="FX3782" s="1"/>
      <c r="FY3782" s="1"/>
      <c r="FZ3782" s="1"/>
      <c r="GA3782" s="1"/>
      <c r="GB3782" s="1"/>
      <c r="GC3782" s="1"/>
      <c r="GD3782" s="1"/>
      <c r="GE3782" s="1"/>
      <c r="GF3782" s="1"/>
      <c r="GG3782" s="1"/>
      <c r="GH3782" s="1"/>
      <c r="GI3782" s="1"/>
      <c r="GJ3782" s="1"/>
      <c r="GK3782" s="1"/>
      <c r="GL3782" s="1"/>
      <c r="GM3782" s="1"/>
      <c r="GN3782" s="1"/>
      <c r="GO3782" s="1"/>
    </row>
    <row r="3783" spans="1:197" s="40" customFormat="1" x14ac:dyDescent="0.25">
      <c r="A3783" s="41"/>
      <c r="B3783" s="4"/>
      <c r="C3783" s="41"/>
      <c r="D3783" s="42"/>
      <c r="E3783" s="42"/>
      <c r="F3783" s="42"/>
      <c r="G3783" s="1"/>
      <c r="H3783" s="1"/>
      <c r="I3783" s="1"/>
      <c r="J3783" s="1"/>
      <c r="K3783" s="1"/>
      <c r="L3783" s="1"/>
      <c r="M3783" s="2"/>
      <c r="N3783" s="1"/>
      <c r="O3783" s="1"/>
      <c r="P3783" s="1"/>
      <c r="Q3783" s="1"/>
      <c r="R3783" s="1"/>
      <c r="S3783" s="1"/>
      <c r="T3783" s="1"/>
      <c r="U3783" s="1"/>
      <c r="V3783" s="1"/>
      <c r="W3783" s="1"/>
      <c r="X3783" s="1"/>
      <c r="Y3783" s="1"/>
      <c r="Z3783" s="1"/>
      <c r="AA3783" s="1"/>
      <c r="AB3783" s="1"/>
      <c r="AC3783" s="1"/>
      <c r="AD3783" s="1"/>
      <c r="AE3783" s="1"/>
      <c r="AF3783" s="1"/>
      <c r="AG3783" s="1"/>
      <c r="AH3783" s="1"/>
      <c r="AI3783" s="1"/>
      <c r="AJ3783" s="1"/>
      <c r="AK3783" s="1"/>
      <c r="AL3783" s="1"/>
      <c r="AM3783" s="1"/>
      <c r="AN3783" s="1"/>
      <c r="AO3783" s="1"/>
      <c r="AP3783" s="1"/>
      <c r="AQ3783" s="1"/>
      <c r="AR3783" s="1"/>
      <c r="AS3783" s="1"/>
      <c r="AT3783" s="1"/>
      <c r="AU3783" s="1"/>
      <c r="AV3783" s="1"/>
      <c r="AW3783" s="1"/>
      <c r="AX3783" s="1"/>
      <c r="AY3783" s="1"/>
      <c r="AZ3783" s="1"/>
      <c r="BA3783" s="1"/>
      <c r="BB3783" s="1"/>
      <c r="BC3783" s="1"/>
      <c r="BD3783" s="1"/>
      <c r="BE3783" s="1"/>
      <c r="BF3783" s="1"/>
      <c r="BG3783" s="1"/>
      <c r="BH3783" s="1"/>
      <c r="BI3783" s="1"/>
      <c r="BJ3783" s="1"/>
      <c r="BK3783" s="1"/>
      <c r="BL3783" s="1"/>
      <c r="BM3783" s="1"/>
      <c r="BN3783" s="1"/>
      <c r="BO3783" s="1"/>
      <c r="BP3783" s="1"/>
      <c r="BQ3783" s="1"/>
      <c r="BR3783" s="1"/>
      <c r="BS3783" s="1"/>
      <c r="BT3783" s="1"/>
      <c r="BU3783" s="1"/>
      <c r="BV3783" s="1"/>
      <c r="BW3783" s="1"/>
      <c r="BX3783" s="1"/>
      <c r="BY3783" s="1"/>
      <c r="BZ3783" s="1"/>
      <c r="CA3783" s="1"/>
      <c r="CB3783" s="1"/>
      <c r="CC3783" s="1"/>
      <c r="CD3783" s="1"/>
      <c r="CE3783" s="1"/>
      <c r="CF3783" s="1"/>
      <c r="CG3783" s="1"/>
      <c r="CH3783" s="1"/>
      <c r="CI3783" s="1"/>
      <c r="CJ3783" s="1"/>
      <c r="CK3783" s="1"/>
      <c r="CL3783" s="1"/>
      <c r="CM3783" s="1"/>
      <c r="CN3783" s="1"/>
      <c r="CO3783" s="1"/>
      <c r="CP3783" s="1"/>
      <c r="CQ3783" s="1"/>
      <c r="CR3783" s="1"/>
      <c r="CS3783" s="1"/>
      <c r="CT3783" s="1"/>
      <c r="CU3783" s="1"/>
      <c r="CV3783" s="1"/>
      <c r="CW3783" s="1"/>
      <c r="CX3783" s="1"/>
      <c r="CY3783" s="1"/>
      <c r="CZ3783" s="1"/>
      <c r="DA3783" s="1"/>
      <c r="DB3783" s="1"/>
      <c r="DC3783" s="1"/>
      <c r="DD3783" s="1"/>
      <c r="DE3783" s="1"/>
      <c r="DF3783" s="1"/>
      <c r="DG3783" s="1"/>
      <c r="DH3783" s="1"/>
      <c r="DI3783" s="1"/>
      <c r="DJ3783" s="1"/>
      <c r="DK3783" s="1"/>
      <c r="DL3783" s="1"/>
      <c r="DM3783" s="1"/>
      <c r="DN3783" s="1"/>
      <c r="DO3783" s="1"/>
      <c r="DP3783" s="1"/>
      <c r="DQ3783" s="1"/>
      <c r="DR3783" s="1"/>
      <c r="DS3783" s="1"/>
      <c r="DT3783" s="1"/>
      <c r="DU3783" s="1"/>
      <c r="DV3783" s="1"/>
      <c r="DW3783" s="1"/>
      <c r="DX3783" s="1"/>
      <c r="DY3783" s="1"/>
      <c r="DZ3783" s="1"/>
      <c r="EA3783" s="1"/>
      <c r="EB3783" s="1"/>
      <c r="EC3783" s="1"/>
      <c r="ED3783" s="1"/>
      <c r="EE3783" s="1"/>
      <c r="EF3783" s="1"/>
      <c r="EG3783" s="1"/>
      <c r="EH3783" s="1"/>
      <c r="EI3783" s="1"/>
      <c r="EJ3783" s="1"/>
      <c r="EK3783" s="1"/>
      <c r="EL3783" s="1"/>
      <c r="EM3783" s="1"/>
      <c r="EN3783" s="1"/>
      <c r="EO3783" s="1"/>
      <c r="EP3783" s="1"/>
      <c r="EQ3783" s="1"/>
      <c r="ER3783" s="1"/>
      <c r="ES3783" s="1"/>
      <c r="ET3783" s="1"/>
      <c r="EU3783" s="1"/>
      <c r="EV3783" s="1"/>
      <c r="EW3783" s="1"/>
      <c r="EX3783" s="1"/>
      <c r="EY3783" s="1"/>
      <c r="EZ3783" s="1"/>
      <c r="FA3783" s="1"/>
      <c r="FB3783" s="1"/>
      <c r="FC3783" s="1"/>
      <c r="FD3783" s="1"/>
      <c r="FE3783" s="1"/>
      <c r="FF3783" s="1"/>
      <c r="FG3783" s="1"/>
      <c r="FH3783" s="1"/>
      <c r="FI3783" s="1"/>
      <c r="FJ3783" s="1"/>
      <c r="FK3783" s="1"/>
      <c r="FL3783" s="1"/>
      <c r="FM3783" s="1"/>
      <c r="FN3783" s="1"/>
      <c r="FO3783" s="1"/>
      <c r="FP3783" s="1"/>
      <c r="FQ3783" s="1"/>
      <c r="FR3783" s="1"/>
      <c r="FS3783" s="1"/>
      <c r="FT3783" s="1"/>
      <c r="FU3783" s="1"/>
      <c r="FV3783" s="1"/>
      <c r="FW3783" s="1"/>
      <c r="FX3783" s="1"/>
      <c r="FY3783" s="1"/>
      <c r="FZ3783" s="1"/>
      <c r="GA3783" s="1"/>
      <c r="GB3783" s="1"/>
      <c r="GC3783" s="1"/>
      <c r="GD3783" s="1"/>
      <c r="GE3783" s="1"/>
      <c r="GF3783" s="1"/>
      <c r="GG3783" s="1"/>
      <c r="GH3783" s="1"/>
      <c r="GI3783" s="1"/>
      <c r="GJ3783" s="1"/>
      <c r="GK3783" s="1"/>
      <c r="GL3783" s="1"/>
      <c r="GM3783" s="1"/>
      <c r="GN3783" s="1"/>
      <c r="GO3783" s="1"/>
    </row>
    <row r="3784" spans="1:197" s="40" customFormat="1" x14ac:dyDescent="0.25">
      <c r="A3784" s="41"/>
      <c r="B3784" s="4"/>
      <c r="C3784" s="41"/>
      <c r="D3784" s="42"/>
      <c r="E3784" s="42"/>
      <c r="F3784" s="42"/>
      <c r="G3784" s="1"/>
      <c r="H3784" s="1"/>
      <c r="I3784" s="1"/>
      <c r="J3784" s="1"/>
      <c r="K3784" s="1"/>
      <c r="L3784" s="1"/>
      <c r="M3784" s="2"/>
      <c r="N3784" s="1"/>
      <c r="O3784" s="1"/>
      <c r="P3784" s="1"/>
      <c r="Q3784" s="1"/>
      <c r="R3784" s="1"/>
      <c r="S3784" s="1"/>
      <c r="T3784" s="1"/>
      <c r="U3784" s="1"/>
      <c r="V3784" s="1"/>
      <c r="W3784" s="1"/>
      <c r="X3784" s="1"/>
      <c r="Y3784" s="1"/>
      <c r="Z3784" s="1"/>
      <c r="AA3784" s="1"/>
      <c r="AB3784" s="1"/>
      <c r="AC3784" s="1"/>
      <c r="AD3784" s="1"/>
      <c r="AE3784" s="1"/>
      <c r="AF3784" s="1"/>
      <c r="AG3784" s="1"/>
      <c r="AH3784" s="1"/>
      <c r="AI3784" s="1"/>
      <c r="AJ3784" s="1"/>
      <c r="AK3784" s="1"/>
      <c r="AL3784" s="1"/>
      <c r="AM3784" s="1"/>
      <c r="AN3784" s="1"/>
      <c r="AO3784" s="1"/>
      <c r="AP3784" s="1"/>
      <c r="AQ3784" s="1"/>
      <c r="AR3784" s="1"/>
      <c r="AS3784" s="1"/>
      <c r="AT3784" s="1"/>
      <c r="AU3784" s="1"/>
      <c r="AV3784" s="1"/>
      <c r="AW3784" s="1"/>
      <c r="AX3784" s="1"/>
      <c r="AY3784" s="1"/>
      <c r="AZ3784" s="1"/>
      <c r="BA3784" s="1"/>
      <c r="BB3784" s="1"/>
      <c r="BC3784" s="1"/>
      <c r="BD3784" s="1"/>
      <c r="BE3784" s="1"/>
      <c r="BF3784" s="1"/>
      <c r="BG3784" s="1"/>
      <c r="BH3784" s="1"/>
      <c r="BI3784" s="1"/>
      <c r="BJ3784" s="1"/>
      <c r="BK3784" s="1"/>
      <c r="BL3784" s="1"/>
      <c r="BM3784" s="1"/>
      <c r="BN3784" s="1"/>
      <c r="BO3784" s="1"/>
      <c r="BP3784" s="1"/>
      <c r="BQ3784" s="1"/>
      <c r="BR3784" s="1"/>
      <c r="BS3784" s="1"/>
      <c r="BT3784" s="1"/>
      <c r="BU3784" s="1"/>
      <c r="BV3784" s="1"/>
      <c r="BW3784" s="1"/>
      <c r="BX3784" s="1"/>
      <c r="BY3784" s="1"/>
      <c r="BZ3784" s="1"/>
      <c r="CA3784" s="1"/>
      <c r="CB3784" s="1"/>
      <c r="CC3784" s="1"/>
      <c r="CD3784" s="1"/>
      <c r="CE3784" s="1"/>
      <c r="CF3784" s="1"/>
      <c r="CG3784" s="1"/>
      <c r="CH3784" s="1"/>
      <c r="CI3784" s="1"/>
      <c r="CJ3784" s="1"/>
      <c r="CK3784" s="1"/>
      <c r="CL3784" s="1"/>
      <c r="CM3784" s="1"/>
      <c r="CN3784" s="1"/>
      <c r="CO3784" s="1"/>
      <c r="CP3784" s="1"/>
      <c r="CQ3784" s="1"/>
      <c r="CR3784" s="1"/>
      <c r="CS3784" s="1"/>
      <c r="CT3784" s="1"/>
      <c r="CU3784" s="1"/>
      <c r="CV3784" s="1"/>
      <c r="CW3784" s="1"/>
      <c r="CX3784" s="1"/>
      <c r="CY3784" s="1"/>
      <c r="CZ3784" s="1"/>
      <c r="DA3784" s="1"/>
      <c r="DB3784" s="1"/>
      <c r="DC3784" s="1"/>
      <c r="DD3784" s="1"/>
      <c r="DE3784" s="1"/>
      <c r="DF3784" s="1"/>
      <c r="DG3784" s="1"/>
      <c r="DH3784" s="1"/>
      <c r="DI3784" s="1"/>
      <c r="DJ3784" s="1"/>
      <c r="DK3784" s="1"/>
      <c r="DL3784" s="1"/>
      <c r="DM3784" s="1"/>
      <c r="DN3784" s="1"/>
      <c r="DO3784" s="1"/>
      <c r="DP3784" s="1"/>
      <c r="DQ3784" s="1"/>
      <c r="DR3784" s="1"/>
      <c r="DS3784" s="1"/>
      <c r="DT3784" s="1"/>
      <c r="DU3784" s="1"/>
      <c r="DV3784" s="1"/>
      <c r="DW3784" s="1"/>
      <c r="DX3784" s="1"/>
      <c r="DY3784" s="1"/>
      <c r="DZ3784" s="1"/>
      <c r="EA3784" s="1"/>
      <c r="EB3784" s="1"/>
      <c r="EC3784" s="1"/>
      <c r="ED3784" s="1"/>
      <c r="EE3784" s="1"/>
      <c r="EF3784" s="1"/>
      <c r="EG3784" s="1"/>
      <c r="EH3784" s="1"/>
      <c r="EI3784" s="1"/>
      <c r="EJ3784" s="1"/>
      <c r="EK3784" s="1"/>
      <c r="EL3784" s="1"/>
      <c r="EM3784" s="1"/>
      <c r="EN3784" s="1"/>
      <c r="EO3784" s="1"/>
      <c r="EP3784" s="1"/>
      <c r="EQ3784" s="1"/>
      <c r="ER3784" s="1"/>
      <c r="ES3784" s="1"/>
      <c r="ET3784" s="1"/>
      <c r="EU3784" s="1"/>
      <c r="EV3784" s="1"/>
      <c r="EW3784" s="1"/>
      <c r="EX3784" s="1"/>
      <c r="EY3784" s="1"/>
      <c r="EZ3784" s="1"/>
      <c r="FA3784" s="1"/>
      <c r="FB3784" s="1"/>
      <c r="FC3784" s="1"/>
      <c r="FD3784" s="1"/>
      <c r="FE3784" s="1"/>
      <c r="FF3784" s="1"/>
      <c r="FG3784" s="1"/>
      <c r="FH3784" s="1"/>
      <c r="FI3784" s="1"/>
      <c r="FJ3784" s="1"/>
      <c r="FK3784" s="1"/>
      <c r="FL3784" s="1"/>
      <c r="FM3784" s="1"/>
      <c r="FN3784" s="1"/>
      <c r="FO3784" s="1"/>
      <c r="FP3784" s="1"/>
      <c r="FQ3784" s="1"/>
      <c r="FR3784" s="1"/>
      <c r="FS3784" s="1"/>
      <c r="FT3784" s="1"/>
      <c r="FU3784" s="1"/>
      <c r="FV3784" s="1"/>
      <c r="FW3784" s="1"/>
      <c r="FX3784" s="1"/>
      <c r="FY3784" s="1"/>
      <c r="FZ3784" s="1"/>
      <c r="GA3784" s="1"/>
      <c r="GB3784" s="1"/>
      <c r="GC3784" s="1"/>
      <c r="GD3784" s="1"/>
      <c r="GE3784" s="1"/>
      <c r="GF3784" s="1"/>
      <c r="GG3784" s="1"/>
      <c r="GH3784" s="1"/>
      <c r="GI3784" s="1"/>
      <c r="GJ3784" s="1"/>
      <c r="GK3784" s="1"/>
      <c r="GL3784" s="1"/>
      <c r="GM3784" s="1"/>
      <c r="GN3784" s="1"/>
      <c r="GO3784" s="1"/>
    </row>
    <row r="3785" spans="1:197" s="40" customFormat="1" x14ac:dyDescent="0.25">
      <c r="A3785" s="41"/>
      <c r="B3785" s="4"/>
      <c r="C3785" s="41"/>
      <c r="D3785" s="42"/>
      <c r="E3785" s="42"/>
      <c r="F3785" s="42"/>
      <c r="G3785" s="1"/>
      <c r="H3785" s="1"/>
      <c r="I3785" s="1"/>
      <c r="J3785" s="1"/>
      <c r="K3785" s="1"/>
      <c r="L3785" s="1"/>
      <c r="M3785" s="2"/>
      <c r="N3785" s="1"/>
      <c r="O3785" s="1"/>
      <c r="P3785" s="1"/>
      <c r="Q3785" s="1"/>
      <c r="R3785" s="1"/>
      <c r="S3785" s="1"/>
      <c r="T3785" s="1"/>
      <c r="U3785" s="1"/>
      <c r="V3785" s="1"/>
      <c r="W3785" s="1"/>
      <c r="X3785" s="1"/>
      <c r="Y3785" s="1"/>
      <c r="Z3785" s="1"/>
      <c r="AA3785" s="1"/>
      <c r="AB3785" s="1"/>
      <c r="AC3785" s="1"/>
      <c r="AD3785" s="1"/>
      <c r="AE3785" s="1"/>
      <c r="AF3785" s="1"/>
      <c r="AG3785" s="1"/>
      <c r="AH3785" s="1"/>
      <c r="AI3785" s="1"/>
      <c r="AJ3785" s="1"/>
      <c r="AK3785" s="1"/>
      <c r="AL3785" s="1"/>
      <c r="AM3785" s="1"/>
      <c r="AN3785" s="1"/>
      <c r="AO3785" s="1"/>
      <c r="AP3785" s="1"/>
      <c r="AQ3785" s="1"/>
      <c r="AR3785" s="1"/>
      <c r="AS3785" s="1"/>
      <c r="AT3785" s="1"/>
      <c r="AU3785" s="1"/>
      <c r="AV3785" s="1"/>
      <c r="AW3785" s="1"/>
      <c r="AX3785" s="1"/>
      <c r="AY3785" s="1"/>
      <c r="AZ3785" s="1"/>
      <c r="BA3785" s="1"/>
      <c r="BB3785" s="1"/>
      <c r="BC3785" s="1"/>
      <c r="BD3785" s="1"/>
      <c r="BE3785" s="1"/>
      <c r="BF3785" s="1"/>
      <c r="BG3785" s="1"/>
      <c r="BH3785" s="1"/>
      <c r="BI3785" s="1"/>
      <c r="BJ3785" s="1"/>
      <c r="BK3785" s="1"/>
      <c r="BL3785" s="1"/>
      <c r="BM3785" s="1"/>
      <c r="BN3785" s="1"/>
      <c r="BO3785" s="1"/>
      <c r="BP3785" s="1"/>
      <c r="BQ3785" s="1"/>
      <c r="BR3785" s="1"/>
      <c r="BS3785" s="1"/>
      <c r="BT3785" s="1"/>
      <c r="BU3785" s="1"/>
      <c r="BV3785" s="1"/>
      <c r="BW3785" s="1"/>
      <c r="BX3785" s="1"/>
      <c r="BY3785" s="1"/>
      <c r="BZ3785" s="1"/>
      <c r="CA3785" s="1"/>
      <c r="CB3785" s="1"/>
      <c r="CC3785" s="1"/>
      <c r="CD3785" s="1"/>
      <c r="CE3785" s="1"/>
      <c r="CF3785" s="1"/>
      <c r="CG3785" s="1"/>
      <c r="CH3785" s="1"/>
      <c r="CI3785" s="1"/>
      <c r="CJ3785" s="1"/>
      <c r="CK3785" s="1"/>
      <c r="CL3785" s="1"/>
      <c r="CM3785" s="1"/>
      <c r="CN3785" s="1"/>
      <c r="CO3785" s="1"/>
      <c r="CP3785" s="1"/>
      <c r="CQ3785" s="1"/>
      <c r="CR3785" s="1"/>
      <c r="CS3785" s="1"/>
      <c r="CT3785" s="1"/>
      <c r="CU3785" s="1"/>
      <c r="CV3785" s="1"/>
      <c r="CW3785" s="1"/>
      <c r="CX3785" s="1"/>
      <c r="CY3785" s="1"/>
      <c r="CZ3785" s="1"/>
      <c r="DA3785" s="1"/>
      <c r="DB3785" s="1"/>
      <c r="DC3785" s="1"/>
      <c r="DD3785" s="1"/>
      <c r="DE3785" s="1"/>
      <c r="DF3785" s="1"/>
      <c r="DG3785" s="1"/>
      <c r="DH3785" s="1"/>
      <c r="DI3785" s="1"/>
      <c r="DJ3785" s="1"/>
      <c r="DK3785" s="1"/>
      <c r="DL3785" s="1"/>
      <c r="DM3785" s="1"/>
      <c r="DN3785" s="1"/>
      <c r="DO3785" s="1"/>
      <c r="DP3785" s="1"/>
      <c r="DQ3785" s="1"/>
      <c r="DR3785" s="1"/>
      <c r="DS3785" s="1"/>
      <c r="DT3785" s="1"/>
      <c r="DU3785" s="1"/>
      <c r="DV3785" s="1"/>
      <c r="DW3785" s="1"/>
      <c r="DX3785" s="1"/>
      <c r="DY3785" s="1"/>
      <c r="DZ3785" s="1"/>
      <c r="EA3785" s="1"/>
      <c r="EB3785" s="1"/>
      <c r="EC3785" s="1"/>
      <c r="ED3785" s="1"/>
      <c r="EE3785" s="1"/>
      <c r="EF3785" s="1"/>
      <c r="EG3785" s="1"/>
      <c r="EH3785" s="1"/>
      <c r="EI3785" s="1"/>
      <c r="EJ3785" s="1"/>
      <c r="EK3785" s="1"/>
      <c r="EL3785" s="1"/>
      <c r="EM3785" s="1"/>
      <c r="EN3785" s="1"/>
      <c r="EO3785" s="1"/>
      <c r="EP3785" s="1"/>
      <c r="EQ3785" s="1"/>
      <c r="ER3785" s="1"/>
      <c r="ES3785" s="1"/>
      <c r="ET3785" s="1"/>
      <c r="EU3785" s="1"/>
      <c r="EV3785" s="1"/>
      <c r="EW3785" s="1"/>
      <c r="EX3785" s="1"/>
      <c r="EY3785" s="1"/>
      <c r="EZ3785" s="1"/>
      <c r="FA3785" s="1"/>
      <c r="FB3785" s="1"/>
      <c r="FC3785" s="1"/>
      <c r="FD3785" s="1"/>
      <c r="FE3785" s="1"/>
      <c r="FF3785" s="1"/>
      <c r="FG3785" s="1"/>
      <c r="FH3785" s="1"/>
      <c r="FI3785" s="1"/>
      <c r="FJ3785" s="1"/>
      <c r="FK3785" s="1"/>
      <c r="FL3785" s="1"/>
      <c r="FM3785" s="1"/>
      <c r="FN3785" s="1"/>
      <c r="FO3785" s="1"/>
      <c r="FP3785" s="1"/>
      <c r="FQ3785" s="1"/>
      <c r="FR3785" s="1"/>
      <c r="FS3785" s="1"/>
      <c r="FT3785" s="1"/>
      <c r="FU3785" s="1"/>
      <c r="FV3785" s="1"/>
      <c r="FW3785" s="1"/>
      <c r="FX3785" s="1"/>
      <c r="FY3785" s="1"/>
      <c r="FZ3785" s="1"/>
      <c r="GA3785" s="1"/>
      <c r="GB3785" s="1"/>
      <c r="GC3785" s="1"/>
      <c r="GD3785" s="1"/>
      <c r="GE3785" s="1"/>
      <c r="GF3785" s="1"/>
      <c r="GG3785" s="1"/>
      <c r="GH3785" s="1"/>
      <c r="GI3785" s="1"/>
      <c r="GJ3785" s="1"/>
      <c r="GK3785" s="1"/>
      <c r="GL3785" s="1"/>
      <c r="GM3785" s="1"/>
      <c r="GN3785" s="1"/>
      <c r="GO3785" s="1"/>
    </row>
    <row r="3786" spans="1:197" s="40" customFormat="1" x14ac:dyDescent="0.25">
      <c r="A3786" s="41"/>
      <c r="B3786" s="4"/>
      <c r="C3786" s="41"/>
      <c r="D3786" s="42"/>
      <c r="E3786" s="42"/>
      <c r="F3786" s="42"/>
      <c r="G3786" s="1"/>
      <c r="H3786" s="1"/>
      <c r="I3786" s="1"/>
      <c r="J3786" s="1"/>
      <c r="K3786" s="1"/>
      <c r="L3786" s="1"/>
      <c r="M3786" s="2"/>
      <c r="N3786" s="1"/>
      <c r="O3786" s="1"/>
      <c r="P3786" s="1"/>
      <c r="Q3786" s="1"/>
      <c r="R3786" s="1"/>
      <c r="S3786" s="1"/>
      <c r="T3786" s="1"/>
      <c r="U3786" s="1"/>
      <c r="V3786" s="1"/>
      <c r="W3786" s="1"/>
      <c r="X3786" s="1"/>
      <c r="Y3786" s="1"/>
      <c r="Z3786" s="1"/>
      <c r="AA3786" s="1"/>
      <c r="AB3786" s="1"/>
      <c r="AC3786" s="1"/>
      <c r="AD3786" s="1"/>
      <c r="AE3786" s="1"/>
      <c r="AF3786" s="1"/>
      <c r="AG3786" s="1"/>
      <c r="AH3786" s="1"/>
      <c r="AI3786" s="1"/>
      <c r="AJ3786" s="1"/>
      <c r="AK3786" s="1"/>
      <c r="AL3786" s="1"/>
      <c r="AM3786" s="1"/>
      <c r="AN3786" s="1"/>
      <c r="AO3786" s="1"/>
      <c r="AP3786" s="1"/>
      <c r="AQ3786" s="1"/>
      <c r="AR3786" s="1"/>
      <c r="AS3786" s="1"/>
      <c r="AT3786" s="1"/>
      <c r="AU3786" s="1"/>
      <c r="AV3786" s="1"/>
      <c r="AW3786" s="1"/>
      <c r="AX3786" s="1"/>
      <c r="AY3786" s="1"/>
      <c r="AZ3786" s="1"/>
      <c r="BA3786" s="1"/>
      <c r="BB3786" s="1"/>
      <c r="BC3786" s="1"/>
      <c r="BD3786" s="1"/>
      <c r="BE3786" s="1"/>
      <c r="BF3786" s="1"/>
      <c r="BG3786" s="1"/>
      <c r="BH3786" s="1"/>
      <c r="BI3786" s="1"/>
      <c r="BJ3786" s="1"/>
      <c r="BK3786" s="1"/>
      <c r="BL3786" s="1"/>
      <c r="BM3786" s="1"/>
      <c r="BN3786" s="1"/>
      <c r="BO3786" s="1"/>
      <c r="BP3786" s="1"/>
      <c r="BQ3786" s="1"/>
      <c r="BR3786" s="1"/>
      <c r="BS3786" s="1"/>
      <c r="BT3786" s="1"/>
      <c r="BU3786" s="1"/>
      <c r="BV3786" s="1"/>
      <c r="BW3786" s="1"/>
      <c r="BX3786" s="1"/>
      <c r="BY3786" s="1"/>
      <c r="BZ3786" s="1"/>
      <c r="CA3786" s="1"/>
      <c r="CB3786" s="1"/>
      <c r="CC3786" s="1"/>
      <c r="CD3786" s="1"/>
      <c r="CE3786" s="1"/>
      <c r="CF3786" s="1"/>
      <c r="CG3786" s="1"/>
      <c r="CH3786" s="1"/>
      <c r="CI3786" s="1"/>
      <c r="CJ3786" s="1"/>
      <c r="CK3786" s="1"/>
      <c r="CL3786" s="1"/>
      <c r="CM3786" s="1"/>
      <c r="CN3786" s="1"/>
      <c r="CO3786" s="1"/>
      <c r="CP3786" s="1"/>
      <c r="CQ3786" s="1"/>
      <c r="CR3786" s="1"/>
      <c r="CS3786" s="1"/>
      <c r="CT3786" s="1"/>
      <c r="CU3786" s="1"/>
      <c r="CV3786" s="1"/>
      <c r="CW3786" s="1"/>
      <c r="CX3786" s="1"/>
      <c r="CY3786" s="1"/>
      <c r="CZ3786" s="1"/>
      <c r="DA3786" s="1"/>
      <c r="DB3786" s="1"/>
      <c r="DC3786" s="1"/>
      <c r="DD3786" s="1"/>
      <c r="DE3786" s="1"/>
      <c r="DF3786" s="1"/>
      <c r="DG3786" s="1"/>
      <c r="DH3786" s="1"/>
      <c r="DI3786" s="1"/>
      <c r="DJ3786" s="1"/>
      <c r="DK3786" s="1"/>
      <c r="DL3786" s="1"/>
      <c r="DM3786" s="1"/>
      <c r="DN3786" s="1"/>
      <c r="DO3786" s="1"/>
      <c r="DP3786" s="1"/>
      <c r="DQ3786" s="1"/>
      <c r="DR3786" s="1"/>
      <c r="DS3786" s="1"/>
      <c r="DT3786" s="1"/>
      <c r="DU3786" s="1"/>
      <c r="DV3786" s="1"/>
      <c r="DW3786" s="1"/>
      <c r="DX3786" s="1"/>
      <c r="DY3786" s="1"/>
      <c r="DZ3786" s="1"/>
      <c r="EA3786" s="1"/>
      <c r="EB3786" s="1"/>
      <c r="EC3786" s="1"/>
      <c r="ED3786" s="1"/>
      <c r="EE3786" s="1"/>
      <c r="EF3786" s="1"/>
      <c r="EG3786" s="1"/>
      <c r="EH3786" s="1"/>
      <c r="EI3786" s="1"/>
      <c r="EJ3786" s="1"/>
      <c r="EK3786" s="1"/>
      <c r="EL3786" s="1"/>
      <c r="EM3786" s="1"/>
      <c r="EN3786" s="1"/>
      <c r="EO3786" s="1"/>
      <c r="EP3786" s="1"/>
      <c r="EQ3786" s="1"/>
      <c r="ER3786" s="1"/>
      <c r="ES3786" s="1"/>
      <c r="ET3786" s="1"/>
      <c r="EU3786" s="1"/>
      <c r="EV3786" s="1"/>
      <c r="EW3786" s="1"/>
      <c r="EX3786" s="1"/>
      <c r="EY3786" s="1"/>
      <c r="EZ3786" s="1"/>
      <c r="FA3786" s="1"/>
      <c r="FB3786" s="1"/>
      <c r="FC3786" s="1"/>
      <c r="FD3786" s="1"/>
      <c r="FE3786" s="1"/>
      <c r="FF3786" s="1"/>
      <c r="FG3786" s="1"/>
      <c r="FH3786" s="1"/>
      <c r="FI3786" s="1"/>
      <c r="FJ3786" s="1"/>
      <c r="FK3786" s="1"/>
      <c r="FL3786" s="1"/>
      <c r="FM3786" s="1"/>
      <c r="FN3786" s="1"/>
      <c r="FO3786" s="1"/>
      <c r="FP3786" s="1"/>
      <c r="FQ3786" s="1"/>
      <c r="FR3786" s="1"/>
      <c r="FS3786" s="1"/>
      <c r="FT3786" s="1"/>
      <c r="FU3786" s="1"/>
      <c r="FV3786" s="1"/>
      <c r="FW3786" s="1"/>
      <c r="FX3786" s="1"/>
      <c r="FY3786" s="1"/>
      <c r="FZ3786" s="1"/>
      <c r="GA3786" s="1"/>
      <c r="GB3786" s="1"/>
      <c r="GC3786" s="1"/>
      <c r="GD3786" s="1"/>
      <c r="GE3786" s="1"/>
      <c r="GF3786" s="1"/>
      <c r="GG3786" s="1"/>
      <c r="GH3786" s="1"/>
      <c r="GI3786" s="1"/>
      <c r="GJ3786" s="1"/>
      <c r="GK3786" s="1"/>
      <c r="GL3786" s="1"/>
      <c r="GM3786" s="1"/>
      <c r="GN3786" s="1"/>
      <c r="GO3786" s="1"/>
    </row>
    <row r="3787" spans="1:197" s="40" customFormat="1" x14ac:dyDescent="0.25">
      <c r="A3787" s="41"/>
      <c r="B3787" s="4"/>
      <c r="C3787" s="41"/>
      <c r="D3787" s="42"/>
      <c r="E3787" s="42"/>
      <c r="F3787" s="42"/>
      <c r="G3787" s="1"/>
      <c r="H3787" s="1"/>
      <c r="I3787" s="1"/>
      <c r="J3787" s="1"/>
      <c r="K3787" s="1"/>
      <c r="L3787" s="1"/>
      <c r="M3787" s="2"/>
      <c r="N3787" s="1"/>
      <c r="O3787" s="1"/>
      <c r="P3787" s="1"/>
      <c r="Q3787" s="1"/>
      <c r="R3787" s="1"/>
      <c r="S3787" s="1"/>
      <c r="T3787" s="1"/>
      <c r="U3787" s="1"/>
      <c r="V3787" s="1"/>
      <c r="W3787" s="1"/>
      <c r="X3787" s="1"/>
      <c r="Y3787" s="1"/>
      <c r="Z3787" s="1"/>
      <c r="AA3787" s="1"/>
      <c r="AB3787" s="1"/>
      <c r="AC3787" s="1"/>
      <c r="AD3787" s="1"/>
      <c r="AE3787" s="1"/>
      <c r="AF3787" s="1"/>
      <c r="AG3787" s="1"/>
      <c r="AH3787" s="1"/>
      <c r="AI3787" s="1"/>
      <c r="AJ3787" s="1"/>
      <c r="AK3787" s="1"/>
      <c r="AL3787" s="1"/>
      <c r="AM3787" s="1"/>
      <c r="AN3787" s="1"/>
      <c r="AO3787" s="1"/>
      <c r="AP3787" s="1"/>
      <c r="AQ3787" s="1"/>
      <c r="AR3787" s="1"/>
      <c r="AS3787" s="1"/>
      <c r="AT3787" s="1"/>
      <c r="AU3787" s="1"/>
      <c r="AV3787" s="1"/>
      <c r="AW3787" s="1"/>
      <c r="AX3787" s="1"/>
      <c r="AY3787" s="1"/>
      <c r="AZ3787" s="1"/>
      <c r="BA3787" s="1"/>
      <c r="BB3787" s="1"/>
      <c r="BC3787" s="1"/>
      <c r="BD3787" s="1"/>
      <c r="BE3787" s="1"/>
      <c r="BF3787" s="1"/>
      <c r="BG3787" s="1"/>
      <c r="BH3787" s="1"/>
      <c r="BI3787" s="1"/>
      <c r="BJ3787" s="1"/>
      <c r="BK3787" s="1"/>
      <c r="BL3787" s="1"/>
      <c r="BM3787" s="1"/>
      <c r="BN3787" s="1"/>
      <c r="BO3787" s="1"/>
      <c r="BP3787" s="1"/>
      <c r="BQ3787" s="1"/>
      <c r="BR3787" s="1"/>
      <c r="BS3787" s="1"/>
      <c r="BT3787" s="1"/>
      <c r="BU3787" s="1"/>
      <c r="BV3787" s="1"/>
      <c r="BW3787" s="1"/>
      <c r="BX3787" s="1"/>
      <c r="BY3787" s="1"/>
      <c r="BZ3787" s="1"/>
      <c r="CA3787" s="1"/>
      <c r="CB3787" s="1"/>
      <c r="CC3787" s="1"/>
      <c r="CD3787" s="1"/>
      <c r="CE3787" s="1"/>
      <c r="CF3787" s="1"/>
      <c r="CG3787" s="1"/>
      <c r="CH3787" s="1"/>
      <c r="CI3787" s="1"/>
      <c r="CJ3787" s="1"/>
      <c r="CK3787" s="1"/>
      <c r="CL3787" s="1"/>
      <c r="CM3787" s="1"/>
      <c r="CN3787" s="1"/>
      <c r="CO3787" s="1"/>
      <c r="CP3787" s="1"/>
      <c r="CQ3787" s="1"/>
      <c r="CR3787" s="1"/>
      <c r="CS3787" s="1"/>
      <c r="CT3787" s="1"/>
      <c r="CU3787" s="1"/>
      <c r="CV3787" s="1"/>
      <c r="CW3787" s="1"/>
      <c r="CX3787" s="1"/>
      <c r="CY3787" s="1"/>
      <c r="CZ3787" s="1"/>
      <c r="DA3787" s="1"/>
      <c r="DB3787" s="1"/>
      <c r="DC3787" s="1"/>
      <c r="DD3787" s="1"/>
      <c r="DE3787" s="1"/>
      <c r="DF3787" s="1"/>
      <c r="DG3787" s="1"/>
      <c r="DH3787" s="1"/>
      <c r="DI3787" s="1"/>
      <c r="DJ3787" s="1"/>
      <c r="DK3787" s="1"/>
      <c r="DL3787" s="1"/>
      <c r="DM3787" s="1"/>
      <c r="DN3787" s="1"/>
      <c r="DO3787" s="1"/>
      <c r="DP3787" s="1"/>
      <c r="DQ3787" s="1"/>
      <c r="DR3787" s="1"/>
      <c r="DS3787" s="1"/>
      <c r="DT3787" s="1"/>
      <c r="DU3787" s="1"/>
      <c r="DV3787" s="1"/>
      <c r="DW3787" s="1"/>
      <c r="DX3787" s="1"/>
      <c r="DY3787" s="1"/>
      <c r="DZ3787" s="1"/>
      <c r="EA3787" s="1"/>
      <c r="EB3787" s="1"/>
      <c r="EC3787" s="1"/>
      <c r="ED3787" s="1"/>
      <c r="EE3787" s="1"/>
      <c r="EF3787" s="1"/>
      <c r="EG3787" s="1"/>
      <c r="EH3787" s="1"/>
      <c r="EI3787" s="1"/>
      <c r="EJ3787" s="1"/>
      <c r="EK3787" s="1"/>
      <c r="EL3787" s="1"/>
      <c r="EM3787" s="1"/>
      <c r="EN3787" s="1"/>
      <c r="EO3787" s="1"/>
      <c r="EP3787" s="1"/>
      <c r="EQ3787" s="1"/>
      <c r="ER3787" s="1"/>
      <c r="ES3787" s="1"/>
      <c r="ET3787" s="1"/>
      <c r="EU3787" s="1"/>
      <c r="EV3787" s="1"/>
      <c r="EW3787" s="1"/>
      <c r="EX3787" s="1"/>
      <c r="EY3787" s="1"/>
      <c r="EZ3787" s="1"/>
      <c r="FA3787" s="1"/>
      <c r="FB3787" s="1"/>
      <c r="FC3787" s="1"/>
      <c r="FD3787" s="1"/>
      <c r="FE3787" s="1"/>
      <c r="FF3787" s="1"/>
      <c r="FG3787" s="1"/>
      <c r="FH3787" s="1"/>
      <c r="FI3787" s="1"/>
      <c r="FJ3787" s="1"/>
      <c r="FK3787" s="1"/>
      <c r="FL3787" s="1"/>
      <c r="FM3787" s="1"/>
      <c r="FN3787" s="1"/>
      <c r="FO3787" s="1"/>
      <c r="FP3787" s="1"/>
      <c r="FQ3787" s="1"/>
      <c r="FR3787" s="1"/>
      <c r="FS3787" s="1"/>
      <c r="FT3787" s="1"/>
      <c r="FU3787" s="1"/>
      <c r="FV3787" s="1"/>
      <c r="FW3787" s="1"/>
      <c r="FX3787" s="1"/>
      <c r="FY3787" s="1"/>
      <c r="FZ3787" s="1"/>
      <c r="GA3787" s="1"/>
      <c r="GB3787" s="1"/>
      <c r="GC3787" s="1"/>
      <c r="GD3787" s="1"/>
      <c r="GE3787" s="1"/>
      <c r="GF3787" s="1"/>
      <c r="GG3787" s="1"/>
      <c r="GH3787" s="1"/>
      <c r="GI3787" s="1"/>
      <c r="GJ3787" s="1"/>
      <c r="GK3787" s="1"/>
      <c r="GL3787" s="1"/>
      <c r="GM3787" s="1"/>
      <c r="GN3787" s="1"/>
      <c r="GO3787" s="1"/>
    </row>
    <row r="3788" spans="1:197" s="40" customFormat="1" x14ac:dyDescent="0.25">
      <c r="A3788" s="41"/>
      <c r="B3788" s="4"/>
      <c r="C3788" s="41"/>
      <c r="D3788" s="42"/>
      <c r="E3788" s="42"/>
      <c r="F3788" s="42"/>
      <c r="G3788" s="1"/>
      <c r="H3788" s="1"/>
      <c r="I3788" s="1"/>
      <c r="J3788" s="1"/>
      <c r="K3788" s="1"/>
      <c r="L3788" s="1"/>
      <c r="M3788" s="2"/>
      <c r="N3788" s="1"/>
      <c r="O3788" s="1"/>
      <c r="P3788" s="1"/>
      <c r="Q3788" s="1"/>
      <c r="R3788" s="1"/>
      <c r="S3788" s="1"/>
      <c r="T3788" s="1"/>
      <c r="U3788" s="1"/>
      <c r="V3788" s="1"/>
      <c r="W3788" s="1"/>
      <c r="X3788" s="1"/>
      <c r="Y3788" s="1"/>
      <c r="Z3788" s="1"/>
      <c r="AA3788" s="1"/>
      <c r="AB3788" s="1"/>
      <c r="AC3788" s="1"/>
      <c r="AD3788" s="1"/>
      <c r="AE3788" s="1"/>
      <c r="AF3788" s="1"/>
      <c r="AG3788" s="1"/>
      <c r="AH3788" s="1"/>
      <c r="AI3788" s="1"/>
      <c r="AJ3788" s="1"/>
      <c r="AK3788" s="1"/>
      <c r="AL3788" s="1"/>
      <c r="AM3788" s="1"/>
      <c r="AN3788" s="1"/>
      <c r="AO3788" s="1"/>
      <c r="AP3788" s="1"/>
      <c r="AQ3788" s="1"/>
      <c r="AR3788" s="1"/>
      <c r="AS3788" s="1"/>
      <c r="AT3788" s="1"/>
      <c r="AU3788" s="1"/>
      <c r="AV3788" s="1"/>
      <c r="AW3788" s="1"/>
      <c r="AX3788" s="1"/>
      <c r="AY3788" s="1"/>
      <c r="AZ3788" s="1"/>
      <c r="BA3788" s="1"/>
      <c r="BB3788" s="1"/>
      <c r="BC3788" s="1"/>
      <c r="BD3788" s="1"/>
      <c r="BE3788" s="1"/>
      <c r="BF3788" s="1"/>
      <c r="BG3788" s="1"/>
      <c r="BH3788" s="1"/>
      <c r="BI3788" s="1"/>
      <c r="BJ3788" s="1"/>
      <c r="BK3788" s="1"/>
      <c r="BL3788" s="1"/>
      <c r="BM3788" s="1"/>
      <c r="BN3788" s="1"/>
      <c r="BO3788" s="1"/>
      <c r="BP3788" s="1"/>
      <c r="BQ3788" s="1"/>
      <c r="BR3788" s="1"/>
      <c r="BS3788" s="1"/>
      <c r="BT3788" s="1"/>
      <c r="BU3788" s="1"/>
      <c r="BV3788" s="1"/>
      <c r="BW3788" s="1"/>
      <c r="BX3788" s="1"/>
      <c r="BY3788" s="1"/>
      <c r="BZ3788" s="1"/>
      <c r="CA3788" s="1"/>
      <c r="CB3788" s="1"/>
      <c r="CC3788" s="1"/>
      <c r="CD3788" s="1"/>
      <c r="CE3788" s="1"/>
      <c r="CF3788" s="1"/>
      <c r="CG3788" s="1"/>
      <c r="CH3788" s="1"/>
      <c r="CI3788" s="1"/>
      <c r="CJ3788" s="1"/>
      <c r="CK3788" s="1"/>
      <c r="CL3788" s="1"/>
      <c r="CM3788" s="1"/>
      <c r="CN3788" s="1"/>
      <c r="CO3788" s="1"/>
      <c r="CP3788" s="1"/>
      <c r="CQ3788" s="1"/>
      <c r="CR3788" s="1"/>
      <c r="CS3788" s="1"/>
      <c r="CT3788" s="1"/>
      <c r="CU3788" s="1"/>
      <c r="CV3788" s="1"/>
      <c r="CW3788" s="1"/>
      <c r="CX3788" s="1"/>
      <c r="CY3788" s="1"/>
      <c r="CZ3788" s="1"/>
      <c r="DA3788" s="1"/>
      <c r="DB3788" s="1"/>
      <c r="DC3788" s="1"/>
      <c r="DD3788" s="1"/>
      <c r="DE3788" s="1"/>
      <c r="DF3788" s="1"/>
      <c r="DG3788" s="1"/>
      <c r="DH3788" s="1"/>
      <c r="DI3788" s="1"/>
      <c r="DJ3788" s="1"/>
      <c r="DK3788" s="1"/>
      <c r="DL3788" s="1"/>
      <c r="DM3788" s="1"/>
      <c r="DN3788" s="1"/>
      <c r="DO3788" s="1"/>
      <c r="DP3788" s="1"/>
      <c r="DQ3788" s="1"/>
      <c r="DR3788" s="1"/>
      <c r="DS3788" s="1"/>
      <c r="DT3788" s="1"/>
      <c r="DU3788" s="1"/>
      <c r="DV3788" s="1"/>
      <c r="DW3788" s="1"/>
      <c r="DX3788" s="1"/>
      <c r="DY3788" s="1"/>
      <c r="DZ3788" s="1"/>
      <c r="EA3788" s="1"/>
      <c r="EB3788" s="1"/>
      <c r="EC3788" s="1"/>
      <c r="ED3788" s="1"/>
      <c r="EE3788" s="1"/>
      <c r="EF3788" s="1"/>
      <c r="EG3788" s="1"/>
      <c r="EH3788" s="1"/>
      <c r="EI3788" s="1"/>
      <c r="EJ3788" s="1"/>
      <c r="EK3788" s="1"/>
      <c r="EL3788" s="1"/>
      <c r="EM3788" s="1"/>
      <c r="EN3788" s="1"/>
      <c r="EO3788" s="1"/>
      <c r="EP3788" s="1"/>
      <c r="EQ3788" s="1"/>
      <c r="ER3788" s="1"/>
      <c r="ES3788" s="1"/>
      <c r="ET3788" s="1"/>
      <c r="EU3788" s="1"/>
      <c r="EV3788" s="1"/>
      <c r="EW3788" s="1"/>
      <c r="EX3788" s="1"/>
      <c r="EY3788" s="1"/>
      <c r="EZ3788" s="1"/>
      <c r="FA3788" s="1"/>
      <c r="FB3788" s="1"/>
      <c r="FC3788" s="1"/>
      <c r="FD3788" s="1"/>
      <c r="FE3788" s="1"/>
      <c r="FF3788" s="1"/>
      <c r="FG3788" s="1"/>
      <c r="FH3788" s="1"/>
      <c r="FI3788" s="1"/>
      <c r="FJ3788" s="1"/>
      <c r="FK3788" s="1"/>
      <c r="FL3788" s="1"/>
      <c r="FM3788" s="1"/>
      <c r="FN3788" s="1"/>
      <c r="FO3788" s="1"/>
      <c r="FP3788" s="1"/>
      <c r="FQ3788" s="1"/>
      <c r="FR3788" s="1"/>
      <c r="FS3788" s="1"/>
      <c r="FT3788" s="1"/>
      <c r="FU3788" s="1"/>
      <c r="FV3788" s="1"/>
      <c r="FW3788" s="1"/>
      <c r="FX3788" s="1"/>
      <c r="FY3788" s="1"/>
      <c r="FZ3788" s="1"/>
      <c r="GA3788" s="1"/>
      <c r="GB3788" s="1"/>
      <c r="GC3788" s="1"/>
      <c r="GD3788" s="1"/>
      <c r="GE3788" s="1"/>
      <c r="GF3788" s="1"/>
      <c r="GG3788" s="1"/>
      <c r="GH3788" s="1"/>
      <c r="GI3788" s="1"/>
      <c r="GJ3788" s="1"/>
      <c r="GK3788" s="1"/>
      <c r="GL3788" s="1"/>
      <c r="GM3788" s="1"/>
      <c r="GN3788" s="1"/>
      <c r="GO3788" s="1"/>
    </row>
    <row r="3789" spans="1:197" s="40" customFormat="1" x14ac:dyDescent="0.25">
      <c r="A3789" s="41"/>
      <c r="B3789" s="4"/>
      <c r="C3789" s="41"/>
      <c r="D3789" s="42"/>
      <c r="E3789" s="42"/>
      <c r="F3789" s="42"/>
      <c r="G3789" s="1"/>
      <c r="H3789" s="1"/>
      <c r="I3789" s="1"/>
      <c r="J3789" s="1"/>
      <c r="K3789" s="1"/>
      <c r="L3789" s="1"/>
      <c r="M3789" s="2"/>
      <c r="N3789" s="1"/>
      <c r="O3789" s="1"/>
      <c r="P3789" s="1"/>
      <c r="Q3789" s="1"/>
      <c r="R3789" s="1"/>
      <c r="S3789" s="1"/>
      <c r="T3789" s="1"/>
      <c r="U3789" s="1"/>
      <c r="V3789" s="1"/>
      <c r="W3789" s="1"/>
      <c r="X3789" s="1"/>
      <c r="Y3789" s="1"/>
      <c r="Z3789" s="1"/>
      <c r="AA3789" s="1"/>
      <c r="AB3789" s="1"/>
      <c r="AC3789" s="1"/>
      <c r="AD3789" s="1"/>
      <c r="AE3789" s="1"/>
      <c r="AF3789" s="1"/>
      <c r="AG3789" s="1"/>
      <c r="AH3789" s="1"/>
      <c r="AI3789" s="1"/>
      <c r="AJ3789" s="1"/>
      <c r="AK3789" s="1"/>
      <c r="AL3789" s="1"/>
      <c r="AM3789" s="1"/>
      <c r="AN3789" s="1"/>
      <c r="AO3789" s="1"/>
      <c r="AP3789" s="1"/>
      <c r="AQ3789" s="1"/>
      <c r="AR3789" s="1"/>
      <c r="AS3789" s="1"/>
      <c r="AT3789" s="1"/>
      <c r="AU3789" s="1"/>
      <c r="AV3789" s="1"/>
      <c r="AW3789" s="1"/>
      <c r="AX3789" s="1"/>
      <c r="AY3789" s="1"/>
      <c r="AZ3789" s="1"/>
      <c r="BA3789" s="1"/>
      <c r="BB3789" s="1"/>
      <c r="BC3789" s="1"/>
      <c r="BD3789" s="1"/>
      <c r="BE3789" s="1"/>
      <c r="BF3789" s="1"/>
      <c r="BG3789" s="1"/>
      <c r="BH3789" s="1"/>
      <c r="BI3789" s="1"/>
      <c r="BJ3789" s="1"/>
      <c r="BK3789" s="1"/>
      <c r="BL3789" s="1"/>
      <c r="BM3789" s="1"/>
      <c r="BN3789" s="1"/>
      <c r="BO3789" s="1"/>
      <c r="BP3789" s="1"/>
      <c r="BQ3789" s="1"/>
      <c r="BR3789" s="1"/>
      <c r="BS3789" s="1"/>
      <c r="BT3789" s="1"/>
      <c r="BU3789" s="1"/>
      <c r="BV3789" s="1"/>
      <c r="BW3789" s="1"/>
      <c r="BX3789" s="1"/>
      <c r="BY3789" s="1"/>
      <c r="BZ3789" s="1"/>
      <c r="CA3789" s="1"/>
      <c r="CB3789" s="1"/>
      <c r="CC3789" s="1"/>
      <c r="CD3789" s="1"/>
      <c r="CE3789" s="1"/>
      <c r="CF3789" s="1"/>
      <c r="CG3789" s="1"/>
      <c r="CH3789" s="1"/>
      <c r="CI3789" s="1"/>
      <c r="CJ3789" s="1"/>
      <c r="CK3789" s="1"/>
      <c r="CL3789" s="1"/>
      <c r="CM3789" s="1"/>
      <c r="CN3789" s="1"/>
      <c r="CO3789" s="1"/>
      <c r="CP3789" s="1"/>
      <c r="CQ3789" s="1"/>
      <c r="CR3789" s="1"/>
      <c r="CS3789" s="1"/>
      <c r="CT3789" s="1"/>
      <c r="CU3789" s="1"/>
      <c r="CV3789" s="1"/>
      <c r="CW3789" s="1"/>
      <c r="CX3789" s="1"/>
      <c r="CY3789" s="1"/>
      <c r="CZ3789" s="1"/>
      <c r="DA3789" s="1"/>
      <c r="DB3789" s="1"/>
      <c r="DC3789" s="1"/>
      <c r="DD3789" s="1"/>
      <c r="DE3789" s="1"/>
      <c r="DF3789" s="1"/>
      <c r="DG3789" s="1"/>
      <c r="DH3789" s="1"/>
      <c r="DI3789" s="1"/>
      <c r="DJ3789" s="1"/>
      <c r="DK3789" s="1"/>
      <c r="DL3789" s="1"/>
      <c r="DM3789" s="1"/>
      <c r="DN3789" s="1"/>
      <c r="DO3789" s="1"/>
      <c r="DP3789" s="1"/>
      <c r="DQ3789" s="1"/>
      <c r="DR3789" s="1"/>
      <c r="DS3789" s="1"/>
      <c r="DT3789" s="1"/>
      <c r="DU3789" s="1"/>
      <c r="DV3789" s="1"/>
      <c r="DW3789" s="1"/>
      <c r="DX3789" s="1"/>
      <c r="DY3789" s="1"/>
      <c r="DZ3789" s="1"/>
      <c r="EA3789" s="1"/>
      <c r="EB3789" s="1"/>
      <c r="EC3789" s="1"/>
      <c r="ED3789" s="1"/>
      <c r="EE3789" s="1"/>
      <c r="EF3789" s="1"/>
      <c r="EG3789" s="1"/>
      <c r="EH3789" s="1"/>
      <c r="EI3789" s="1"/>
      <c r="EJ3789" s="1"/>
      <c r="EK3789" s="1"/>
      <c r="EL3789" s="1"/>
      <c r="EM3789" s="1"/>
      <c r="EN3789" s="1"/>
      <c r="EO3789" s="1"/>
      <c r="EP3789" s="1"/>
      <c r="EQ3789" s="1"/>
      <c r="ER3789" s="1"/>
      <c r="ES3789" s="1"/>
      <c r="ET3789" s="1"/>
      <c r="EU3789" s="1"/>
      <c r="EV3789" s="1"/>
      <c r="EW3789" s="1"/>
      <c r="EX3789" s="1"/>
      <c r="EY3789" s="1"/>
      <c r="EZ3789" s="1"/>
      <c r="FA3789" s="1"/>
      <c r="FB3789" s="1"/>
      <c r="FC3789" s="1"/>
      <c r="FD3789" s="1"/>
      <c r="FE3789" s="1"/>
      <c r="FF3789" s="1"/>
      <c r="FG3789" s="1"/>
      <c r="FH3789" s="1"/>
      <c r="FI3789" s="1"/>
      <c r="FJ3789" s="1"/>
      <c r="FK3789" s="1"/>
      <c r="FL3789" s="1"/>
      <c r="FM3789" s="1"/>
      <c r="FN3789" s="1"/>
      <c r="FO3789" s="1"/>
      <c r="FP3789" s="1"/>
      <c r="FQ3789" s="1"/>
      <c r="FR3789" s="1"/>
      <c r="FS3789" s="1"/>
      <c r="FT3789" s="1"/>
      <c r="FU3789" s="1"/>
      <c r="FV3789" s="1"/>
      <c r="FW3789" s="1"/>
      <c r="FX3789" s="1"/>
      <c r="FY3789" s="1"/>
      <c r="FZ3789" s="1"/>
      <c r="GA3789" s="1"/>
      <c r="GB3789" s="1"/>
      <c r="GC3789" s="1"/>
      <c r="GD3789" s="1"/>
      <c r="GE3789" s="1"/>
      <c r="GF3789" s="1"/>
      <c r="GG3789" s="1"/>
      <c r="GH3789" s="1"/>
      <c r="GI3789" s="1"/>
      <c r="GJ3789" s="1"/>
      <c r="GK3789" s="1"/>
      <c r="GL3789" s="1"/>
      <c r="GM3789" s="1"/>
      <c r="GN3789" s="1"/>
      <c r="GO3789" s="1"/>
    </row>
    <row r="3790" spans="1:197" s="40" customFormat="1" x14ac:dyDescent="0.25">
      <c r="A3790" s="41"/>
      <c r="B3790" s="4"/>
      <c r="C3790" s="41"/>
      <c r="D3790" s="42"/>
      <c r="E3790" s="42"/>
      <c r="F3790" s="42"/>
      <c r="G3790" s="1"/>
      <c r="H3790" s="1"/>
      <c r="I3790" s="1"/>
      <c r="J3790" s="1"/>
      <c r="K3790" s="1"/>
      <c r="L3790" s="1"/>
      <c r="M3790" s="2"/>
      <c r="N3790" s="1"/>
      <c r="O3790" s="1"/>
      <c r="P3790" s="1"/>
      <c r="Q3790" s="1"/>
      <c r="R3790" s="1"/>
      <c r="S3790" s="1"/>
      <c r="T3790" s="1"/>
      <c r="U3790" s="1"/>
      <c r="V3790" s="1"/>
      <c r="W3790" s="1"/>
      <c r="X3790" s="1"/>
      <c r="Y3790" s="1"/>
      <c r="Z3790" s="1"/>
      <c r="AA3790" s="1"/>
      <c r="AB3790" s="1"/>
      <c r="AC3790" s="1"/>
      <c r="AD3790" s="1"/>
      <c r="AE3790" s="1"/>
      <c r="AF3790" s="1"/>
      <c r="AG3790" s="1"/>
      <c r="AH3790" s="1"/>
      <c r="AI3790" s="1"/>
      <c r="AJ3790" s="1"/>
      <c r="AK3790" s="1"/>
      <c r="AL3790" s="1"/>
      <c r="AM3790" s="1"/>
      <c r="AN3790" s="1"/>
      <c r="AO3790" s="1"/>
      <c r="AP3790" s="1"/>
      <c r="AQ3790" s="1"/>
      <c r="AR3790" s="1"/>
      <c r="AS3790" s="1"/>
      <c r="AT3790" s="1"/>
      <c r="AU3790" s="1"/>
      <c r="AV3790" s="1"/>
      <c r="AW3790" s="1"/>
      <c r="AX3790" s="1"/>
      <c r="AY3790" s="1"/>
      <c r="AZ3790" s="1"/>
      <c r="BA3790" s="1"/>
      <c r="BB3790" s="1"/>
      <c r="BC3790" s="1"/>
      <c r="BD3790" s="1"/>
      <c r="BE3790" s="1"/>
      <c r="BF3790" s="1"/>
      <c r="BG3790" s="1"/>
      <c r="BH3790" s="1"/>
      <c r="BI3790" s="1"/>
      <c r="BJ3790" s="1"/>
      <c r="BK3790" s="1"/>
      <c r="BL3790" s="1"/>
      <c r="BM3790" s="1"/>
      <c r="BN3790" s="1"/>
      <c r="BO3790" s="1"/>
      <c r="BP3790" s="1"/>
      <c r="BQ3790" s="1"/>
      <c r="BR3790" s="1"/>
      <c r="BS3790" s="1"/>
      <c r="BT3790" s="1"/>
      <c r="BU3790" s="1"/>
      <c r="BV3790" s="1"/>
      <c r="BW3790" s="1"/>
      <c r="BX3790" s="1"/>
      <c r="BY3790" s="1"/>
      <c r="BZ3790" s="1"/>
      <c r="CA3790" s="1"/>
      <c r="CB3790" s="1"/>
      <c r="CC3790" s="1"/>
      <c r="CD3790" s="1"/>
      <c r="CE3790" s="1"/>
      <c r="CF3790" s="1"/>
      <c r="CG3790" s="1"/>
      <c r="CH3790" s="1"/>
      <c r="CI3790" s="1"/>
      <c r="CJ3790" s="1"/>
      <c r="CK3790" s="1"/>
      <c r="CL3790" s="1"/>
      <c r="CM3790" s="1"/>
      <c r="CN3790" s="1"/>
      <c r="CO3790" s="1"/>
      <c r="CP3790" s="1"/>
      <c r="CQ3790" s="1"/>
      <c r="CR3790" s="1"/>
      <c r="CS3790" s="1"/>
      <c r="CT3790" s="1"/>
      <c r="CU3790" s="1"/>
      <c r="CV3790" s="1"/>
      <c r="CW3790" s="1"/>
      <c r="CX3790" s="1"/>
      <c r="CY3790" s="1"/>
      <c r="CZ3790" s="1"/>
      <c r="DA3790" s="1"/>
      <c r="DB3790" s="1"/>
      <c r="DC3790" s="1"/>
      <c r="DD3790" s="1"/>
      <c r="DE3790" s="1"/>
      <c r="DF3790" s="1"/>
      <c r="DG3790" s="1"/>
      <c r="DH3790" s="1"/>
      <c r="DI3790" s="1"/>
      <c r="DJ3790" s="1"/>
      <c r="DK3790" s="1"/>
      <c r="DL3790" s="1"/>
      <c r="DM3790" s="1"/>
      <c r="DN3790" s="1"/>
      <c r="DO3790" s="1"/>
      <c r="DP3790" s="1"/>
      <c r="DQ3790" s="1"/>
      <c r="DR3790" s="1"/>
      <c r="DS3790" s="1"/>
      <c r="DT3790" s="1"/>
      <c r="DU3790" s="1"/>
      <c r="DV3790" s="1"/>
      <c r="DW3790" s="1"/>
      <c r="DX3790" s="1"/>
      <c r="DY3790" s="1"/>
      <c r="DZ3790" s="1"/>
      <c r="EA3790" s="1"/>
      <c r="EB3790" s="1"/>
      <c r="EC3790" s="1"/>
      <c r="ED3790" s="1"/>
      <c r="EE3790" s="1"/>
      <c r="EF3790" s="1"/>
      <c r="EG3790" s="1"/>
      <c r="EH3790" s="1"/>
      <c r="EI3790" s="1"/>
      <c r="EJ3790" s="1"/>
      <c r="EK3790" s="1"/>
      <c r="EL3790" s="1"/>
      <c r="EM3790" s="1"/>
      <c r="EN3790" s="1"/>
      <c r="EO3790" s="1"/>
      <c r="EP3790" s="1"/>
      <c r="EQ3790" s="1"/>
      <c r="ER3790" s="1"/>
      <c r="ES3790" s="1"/>
      <c r="ET3790" s="1"/>
      <c r="EU3790" s="1"/>
      <c r="EV3790" s="1"/>
      <c r="EW3790" s="1"/>
      <c r="EX3790" s="1"/>
      <c r="EY3790" s="1"/>
      <c r="EZ3790" s="1"/>
      <c r="FA3790" s="1"/>
      <c r="FB3790" s="1"/>
      <c r="FC3790" s="1"/>
      <c r="FD3790" s="1"/>
      <c r="FE3790" s="1"/>
      <c r="FF3790" s="1"/>
      <c r="FG3790" s="1"/>
      <c r="FH3790" s="1"/>
      <c r="FI3790" s="1"/>
      <c r="FJ3790" s="1"/>
      <c r="FK3790" s="1"/>
      <c r="FL3790" s="1"/>
      <c r="FM3790" s="1"/>
      <c r="FN3790" s="1"/>
      <c r="FO3790" s="1"/>
      <c r="FP3790" s="1"/>
      <c r="FQ3790" s="1"/>
      <c r="FR3790" s="1"/>
      <c r="FS3790" s="1"/>
      <c r="FT3790" s="1"/>
      <c r="FU3790" s="1"/>
      <c r="FV3790" s="1"/>
      <c r="FW3790" s="1"/>
      <c r="FX3790" s="1"/>
      <c r="FY3790" s="1"/>
      <c r="FZ3790" s="1"/>
      <c r="GA3790" s="1"/>
      <c r="GB3790" s="1"/>
      <c r="GC3790" s="1"/>
      <c r="GD3790" s="1"/>
      <c r="GE3790" s="1"/>
      <c r="GF3790" s="1"/>
      <c r="GG3790" s="1"/>
      <c r="GH3790" s="1"/>
      <c r="GI3790" s="1"/>
      <c r="GJ3790" s="1"/>
      <c r="GK3790" s="1"/>
      <c r="GL3790" s="1"/>
      <c r="GM3790" s="1"/>
      <c r="GN3790" s="1"/>
      <c r="GO3790" s="1"/>
    </row>
    <row r="3791" spans="1:197" s="40" customFormat="1" x14ac:dyDescent="0.25">
      <c r="A3791" s="41"/>
      <c r="B3791" s="4"/>
      <c r="C3791" s="41"/>
      <c r="D3791" s="42"/>
      <c r="E3791" s="42"/>
      <c r="F3791" s="42"/>
      <c r="G3791" s="1"/>
      <c r="H3791" s="1"/>
      <c r="I3791" s="1"/>
      <c r="J3791" s="1"/>
      <c r="K3791" s="1"/>
      <c r="L3791" s="1"/>
      <c r="M3791" s="2"/>
      <c r="N3791" s="1"/>
      <c r="O3791" s="1"/>
      <c r="P3791" s="1"/>
      <c r="Q3791" s="1"/>
      <c r="R3791" s="1"/>
      <c r="S3791" s="1"/>
      <c r="T3791" s="1"/>
      <c r="U3791" s="1"/>
      <c r="V3791" s="1"/>
      <c r="W3791" s="1"/>
      <c r="X3791" s="1"/>
      <c r="Y3791" s="1"/>
      <c r="Z3791" s="1"/>
      <c r="AA3791" s="1"/>
      <c r="AB3791" s="1"/>
      <c r="AC3791" s="1"/>
      <c r="AD3791" s="1"/>
      <c r="AE3791" s="1"/>
      <c r="AF3791" s="1"/>
      <c r="AG3791" s="1"/>
      <c r="AH3791" s="1"/>
      <c r="AI3791" s="1"/>
      <c r="AJ3791" s="1"/>
      <c r="AK3791" s="1"/>
      <c r="AL3791" s="1"/>
      <c r="AM3791" s="1"/>
      <c r="AN3791" s="1"/>
      <c r="AO3791" s="1"/>
      <c r="AP3791" s="1"/>
      <c r="AQ3791" s="1"/>
      <c r="AR3791" s="1"/>
      <c r="AS3791" s="1"/>
      <c r="AT3791" s="1"/>
      <c r="AU3791" s="1"/>
      <c r="AV3791" s="1"/>
      <c r="AW3791" s="1"/>
      <c r="AX3791" s="1"/>
      <c r="AY3791" s="1"/>
      <c r="AZ3791" s="1"/>
      <c r="BA3791" s="1"/>
      <c r="BB3791" s="1"/>
      <c r="BC3791" s="1"/>
      <c r="BD3791" s="1"/>
      <c r="BE3791" s="1"/>
      <c r="BF3791" s="1"/>
      <c r="BG3791" s="1"/>
      <c r="BH3791" s="1"/>
      <c r="BI3791" s="1"/>
      <c r="BJ3791" s="1"/>
      <c r="BK3791" s="1"/>
      <c r="BL3791" s="1"/>
      <c r="BM3791" s="1"/>
      <c r="BN3791" s="1"/>
      <c r="BO3791" s="1"/>
      <c r="BP3791" s="1"/>
      <c r="BQ3791" s="1"/>
      <c r="BR3791" s="1"/>
      <c r="BS3791" s="1"/>
      <c r="BT3791" s="1"/>
      <c r="BU3791" s="1"/>
      <c r="BV3791" s="1"/>
      <c r="BW3791" s="1"/>
      <c r="BX3791" s="1"/>
      <c r="BY3791" s="1"/>
      <c r="BZ3791" s="1"/>
      <c r="CA3791" s="1"/>
      <c r="CB3791" s="1"/>
      <c r="CC3791" s="1"/>
      <c r="CD3791" s="1"/>
      <c r="CE3791" s="1"/>
      <c r="CF3791" s="1"/>
      <c r="CG3791" s="1"/>
      <c r="CH3791" s="1"/>
      <c r="CI3791" s="1"/>
      <c r="CJ3791" s="1"/>
      <c r="CK3791" s="1"/>
      <c r="CL3791" s="1"/>
      <c r="CM3791" s="1"/>
      <c r="CN3791" s="1"/>
      <c r="CO3791" s="1"/>
      <c r="CP3791" s="1"/>
      <c r="CQ3791" s="1"/>
      <c r="CR3791" s="1"/>
      <c r="CS3791" s="1"/>
      <c r="CT3791" s="1"/>
      <c r="CU3791" s="1"/>
      <c r="CV3791" s="1"/>
      <c r="CW3791" s="1"/>
      <c r="CX3791" s="1"/>
      <c r="CY3791" s="1"/>
      <c r="CZ3791" s="1"/>
      <c r="DA3791" s="1"/>
      <c r="DB3791" s="1"/>
      <c r="DC3791" s="1"/>
      <c r="DD3791" s="1"/>
      <c r="DE3791" s="1"/>
      <c r="DF3791" s="1"/>
      <c r="DG3791" s="1"/>
      <c r="DH3791" s="1"/>
      <c r="DI3791" s="1"/>
      <c r="DJ3791" s="1"/>
      <c r="DK3791" s="1"/>
      <c r="DL3791" s="1"/>
      <c r="DM3791" s="1"/>
      <c r="DN3791" s="1"/>
      <c r="DO3791" s="1"/>
      <c r="DP3791" s="1"/>
      <c r="DQ3791" s="1"/>
      <c r="DR3791" s="1"/>
      <c r="DS3791" s="1"/>
      <c r="DT3791" s="1"/>
      <c r="DU3791" s="1"/>
      <c r="DV3791" s="1"/>
      <c r="DW3791" s="1"/>
      <c r="DX3791" s="1"/>
      <c r="DY3791" s="1"/>
      <c r="DZ3791" s="1"/>
      <c r="EA3791" s="1"/>
      <c r="EB3791" s="1"/>
      <c r="EC3791" s="1"/>
      <c r="ED3791" s="1"/>
      <c r="EE3791" s="1"/>
      <c r="EF3791" s="1"/>
      <c r="EG3791" s="1"/>
      <c r="EH3791" s="1"/>
      <c r="EI3791" s="1"/>
      <c r="EJ3791" s="1"/>
      <c r="EK3791" s="1"/>
      <c r="EL3791" s="1"/>
      <c r="EM3791" s="1"/>
      <c r="EN3791" s="1"/>
      <c r="EO3791" s="1"/>
      <c r="EP3791" s="1"/>
      <c r="EQ3791" s="1"/>
      <c r="ER3791" s="1"/>
      <c r="ES3791" s="1"/>
      <c r="ET3791" s="1"/>
      <c r="EU3791" s="1"/>
      <c r="EV3791" s="1"/>
      <c r="EW3791" s="1"/>
      <c r="EX3791" s="1"/>
      <c r="EY3791" s="1"/>
      <c r="EZ3791" s="1"/>
      <c r="FA3791" s="1"/>
      <c r="FB3791" s="1"/>
      <c r="FC3791" s="1"/>
      <c r="FD3791" s="1"/>
      <c r="FE3791" s="1"/>
      <c r="FF3791" s="1"/>
      <c r="FG3791" s="1"/>
      <c r="FH3791" s="1"/>
      <c r="FI3791" s="1"/>
      <c r="FJ3791" s="1"/>
      <c r="FK3791" s="1"/>
      <c r="FL3791" s="1"/>
      <c r="FM3791" s="1"/>
      <c r="FN3791" s="1"/>
      <c r="FO3791" s="1"/>
      <c r="FP3791" s="1"/>
      <c r="FQ3791" s="1"/>
      <c r="FR3791" s="1"/>
      <c r="FS3791" s="1"/>
      <c r="FT3791" s="1"/>
      <c r="FU3791" s="1"/>
      <c r="FV3791" s="1"/>
      <c r="FW3791" s="1"/>
      <c r="FX3791" s="1"/>
      <c r="FY3791" s="1"/>
      <c r="FZ3791" s="1"/>
      <c r="GA3791" s="1"/>
      <c r="GB3791" s="1"/>
      <c r="GC3791" s="1"/>
      <c r="GD3791" s="1"/>
      <c r="GE3791" s="1"/>
      <c r="GF3791" s="1"/>
      <c r="GG3791" s="1"/>
      <c r="GH3791" s="1"/>
      <c r="GI3791" s="1"/>
      <c r="GJ3791" s="1"/>
      <c r="GK3791" s="1"/>
      <c r="GL3791" s="1"/>
      <c r="GM3791" s="1"/>
      <c r="GN3791" s="1"/>
      <c r="GO3791" s="1"/>
    </row>
    <row r="3792" spans="1:197" s="40" customFormat="1" x14ac:dyDescent="0.25">
      <c r="A3792" s="41"/>
      <c r="B3792" s="4"/>
      <c r="C3792" s="41"/>
      <c r="D3792" s="42"/>
      <c r="E3792" s="42"/>
      <c r="F3792" s="42"/>
      <c r="G3792" s="1"/>
      <c r="H3792" s="1"/>
      <c r="I3792" s="1"/>
      <c r="J3792" s="1"/>
      <c r="K3792" s="1"/>
      <c r="L3792" s="1"/>
      <c r="M3792" s="2"/>
      <c r="N3792" s="1"/>
      <c r="O3792" s="1"/>
      <c r="P3792" s="1"/>
      <c r="Q3792" s="1"/>
      <c r="R3792" s="1"/>
      <c r="S3792" s="1"/>
      <c r="T3792" s="1"/>
      <c r="U3792" s="1"/>
      <c r="V3792" s="1"/>
      <c r="W3792" s="1"/>
      <c r="X3792" s="1"/>
      <c r="Y3792" s="1"/>
      <c r="Z3792" s="1"/>
      <c r="AA3792" s="1"/>
      <c r="AB3792" s="1"/>
      <c r="AC3792" s="1"/>
      <c r="AD3792" s="1"/>
      <c r="AE3792" s="1"/>
      <c r="AF3792" s="1"/>
      <c r="AG3792" s="1"/>
      <c r="AH3792" s="1"/>
      <c r="AI3792" s="1"/>
      <c r="AJ3792" s="1"/>
      <c r="AK3792" s="1"/>
      <c r="AL3792" s="1"/>
      <c r="AM3792" s="1"/>
      <c r="AN3792" s="1"/>
      <c r="AO3792" s="1"/>
      <c r="AP3792" s="1"/>
      <c r="AQ3792" s="1"/>
      <c r="AR3792" s="1"/>
      <c r="AS3792" s="1"/>
      <c r="AT3792" s="1"/>
      <c r="AU3792" s="1"/>
      <c r="AV3792" s="1"/>
      <c r="AW3792" s="1"/>
      <c r="AX3792" s="1"/>
      <c r="AY3792" s="1"/>
      <c r="AZ3792" s="1"/>
      <c r="BA3792" s="1"/>
      <c r="BB3792" s="1"/>
      <c r="BC3792" s="1"/>
      <c r="BD3792" s="1"/>
      <c r="BE3792" s="1"/>
      <c r="BF3792" s="1"/>
      <c r="BG3792" s="1"/>
      <c r="BH3792" s="1"/>
      <c r="BI3792" s="1"/>
      <c r="BJ3792" s="1"/>
      <c r="BK3792" s="1"/>
      <c r="BL3792" s="1"/>
      <c r="BM3792" s="1"/>
      <c r="BN3792" s="1"/>
      <c r="BO3792" s="1"/>
      <c r="BP3792" s="1"/>
      <c r="BQ3792" s="1"/>
      <c r="BR3792" s="1"/>
      <c r="BS3792" s="1"/>
      <c r="BT3792" s="1"/>
      <c r="BU3792" s="1"/>
      <c r="BV3792" s="1"/>
      <c r="BW3792" s="1"/>
      <c r="BX3792" s="1"/>
      <c r="BY3792" s="1"/>
      <c r="BZ3792" s="1"/>
      <c r="CA3792" s="1"/>
      <c r="CB3792" s="1"/>
      <c r="CC3792" s="1"/>
      <c r="CD3792" s="1"/>
      <c r="CE3792" s="1"/>
      <c r="CF3792" s="1"/>
      <c r="CG3792" s="1"/>
      <c r="CH3792" s="1"/>
      <c r="CI3792" s="1"/>
      <c r="CJ3792" s="1"/>
      <c r="CK3792" s="1"/>
      <c r="CL3792" s="1"/>
      <c r="CM3792" s="1"/>
      <c r="CN3792" s="1"/>
      <c r="CO3792" s="1"/>
      <c r="CP3792" s="1"/>
      <c r="CQ3792" s="1"/>
      <c r="CR3792" s="1"/>
      <c r="CS3792" s="1"/>
      <c r="CT3792" s="1"/>
      <c r="CU3792" s="1"/>
      <c r="CV3792" s="1"/>
      <c r="CW3792" s="1"/>
      <c r="CX3792" s="1"/>
      <c r="CY3792" s="1"/>
      <c r="CZ3792" s="1"/>
      <c r="DA3792" s="1"/>
      <c r="DB3792" s="1"/>
      <c r="DC3792" s="1"/>
      <c r="DD3792" s="1"/>
      <c r="DE3792" s="1"/>
      <c r="DF3792" s="1"/>
      <c r="DG3792" s="1"/>
      <c r="DH3792" s="1"/>
      <c r="DI3792" s="1"/>
      <c r="DJ3792" s="1"/>
      <c r="DK3792" s="1"/>
      <c r="DL3792" s="1"/>
      <c r="DM3792" s="1"/>
      <c r="DN3792" s="1"/>
      <c r="DO3792" s="1"/>
      <c r="DP3792" s="1"/>
      <c r="DQ3792" s="1"/>
      <c r="DR3792" s="1"/>
      <c r="DS3792" s="1"/>
      <c r="DT3792" s="1"/>
      <c r="DU3792" s="1"/>
      <c r="DV3792" s="1"/>
      <c r="DW3792" s="1"/>
      <c r="DX3792" s="1"/>
      <c r="DY3792" s="1"/>
      <c r="DZ3792" s="1"/>
      <c r="EA3792" s="1"/>
      <c r="EB3792" s="1"/>
      <c r="EC3792" s="1"/>
      <c r="ED3792" s="1"/>
      <c r="EE3792" s="1"/>
      <c r="EF3792" s="1"/>
      <c r="EG3792" s="1"/>
      <c r="EH3792" s="1"/>
      <c r="EI3792" s="1"/>
      <c r="EJ3792" s="1"/>
      <c r="EK3792" s="1"/>
      <c r="EL3792" s="1"/>
      <c r="EM3792" s="1"/>
      <c r="EN3792" s="1"/>
      <c r="EO3792" s="1"/>
      <c r="EP3792" s="1"/>
      <c r="EQ3792" s="1"/>
      <c r="ER3792" s="1"/>
      <c r="ES3792" s="1"/>
      <c r="ET3792" s="1"/>
      <c r="EU3792" s="1"/>
      <c r="EV3792" s="1"/>
      <c r="EW3792" s="1"/>
      <c r="EX3792" s="1"/>
      <c r="EY3792" s="1"/>
      <c r="EZ3792" s="1"/>
      <c r="FA3792" s="1"/>
      <c r="FB3792" s="1"/>
      <c r="FC3792" s="1"/>
      <c r="FD3792" s="1"/>
      <c r="FE3792" s="1"/>
      <c r="FF3792" s="1"/>
      <c r="FG3792" s="1"/>
      <c r="FH3792" s="1"/>
      <c r="FI3792" s="1"/>
      <c r="FJ3792" s="1"/>
      <c r="FK3792" s="1"/>
      <c r="FL3792" s="1"/>
      <c r="FM3792" s="1"/>
      <c r="FN3792" s="1"/>
      <c r="FO3792" s="1"/>
      <c r="FP3792" s="1"/>
      <c r="FQ3792" s="1"/>
      <c r="FR3792" s="1"/>
      <c r="FS3792" s="1"/>
      <c r="FT3792" s="1"/>
      <c r="FU3792" s="1"/>
      <c r="FV3792" s="1"/>
      <c r="FW3792" s="1"/>
      <c r="FX3792" s="1"/>
      <c r="FY3792" s="1"/>
      <c r="FZ3792" s="1"/>
      <c r="GA3792" s="1"/>
      <c r="GB3792" s="1"/>
      <c r="GC3792" s="1"/>
      <c r="GD3792" s="1"/>
      <c r="GE3792" s="1"/>
      <c r="GF3792" s="1"/>
      <c r="GG3792" s="1"/>
      <c r="GH3792" s="1"/>
      <c r="GI3792" s="1"/>
      <c r="GJ3792" s="1"/>
      <c r="GK3792" s="1"/>
      <c r="GL3792" s="1"/>
      <c r="GM3792" s="1"/>
      <c r="GN3792" s="1"/>
      <c r="GO3792" s="1"/>
    </row>
    <row r="3793" spans="1:197" s="40" customFormat="1" x14ac:dyDescent="0.25">
      <c r="A3793" s="41"/>
      <c r="B3793" s="4"/>
      <c r="C3793" s="41"/>
      <c r="D3793" s="42"/>
      <c r="E3793" s="42"/>
      <c r="F3793" s="42"/>
      <c r="G3793" s="1"/>
      <c r="H3793" s="1"/>
      <c r="I3793" s="1"/>
      <c r="J3793" s="1"/>
      <c r="K3793" s="1"/>
      <c r="L3793" s="1"/>
      <c r="M3793" s="2"/>
      <c r="N3793" s="1"/>
      <c r="O3793" s="1"/>
      <c r="P3793" s="1"/>
      <c r="Q3793" s="1"/>
      <c r="R3793" s="1"/>
      <c r="S3793" s="1"/>
      <c r="T3793" s="1"/>
      <c r="U3793" s="1"/>
      <c r="V3793" s="1"/>
      <c r="W3793" s="1"/>
      <c r="X3793" s="1"/>
      <c r="Y3793" s="1"/>
      <c r="Z3793" s="1"/>
      <c r="AA3793" s="1"/>
      <c r="AB3793" s="1"/>
      <c r="AC3793" s="1"/>
      <c r="AD3793" s="1"/>
      <c r="AE3793" s="1"/>
      <c r="AF3793" s="1"/>
      <c r="AG3793" s="1"/>
      <c r="AH3793" s="1"/>
      <c r="AI3793" s="1"/>
      <c r="AJ3793" s="1"/>
      <c r="AK3793" s="1"/>
      <c r="AL3793" s="1"/>
      <c r="AM3793" s="1"/>
      <c r="AN3793" s="1"/>
      <c r="AO3793" s="1"/>
      <c r="AP3793" s="1"/>
      <c r="AQ3793" s="1"/>
      <c r="AR3793" s="1"/>
      <c r="AS3793" s="1"/>
      <c r="AT3793" s="1"/>
      <c r="AU3793" s="1"/>
      <c r="AV3793" s="1"/>
      <c r="AW3793" s="1"/>
      <c r="AX3793" s="1"/>
      <c r="AY3793" s="1"/>
      <c r="AZ3793" s="1"/>
      <c r="BA3793" s="1"/>
      <c r="BB3793" s="1"/>
      <c r="BC3793" s="1"/>
      <c r="BD3793" s="1"/>
      <c r="BE3793" s="1"/>
      <c r="BF3793" s="1"/>
      <c r="BG3793" s="1"/>
      <c r="BH3793" s="1"/>
      <c r="BI3793" s="1"/>
      <c r="BJ3793" s="1"/>
      <c r="BK3793" s="1"/>
      <c r="BL3793" s="1"/>
      <c r="BM3793" s="1"/>
      <c r="BN3793" s="1"/>
      <c r="BO3793" s="1"/>
      <c r="BP3793" s="1"/>
      <c r="BQ3793" s="1"/>
      <c r="BR3793" s="1"/>
      <c r="BS3793" s="1"/>
      <c r="BT3793" s="1"/>
      <c r="BU3793" s="1"/>
      <c r="BV3793" s="1"/>
      <c r="BW3793" s="1"/>
      <c r="BX3793" s="1"/>
      <c r="BY3793" s="1"/>
      <c r="BZ3793" s="1"/>
      <c r="CA3793" s="1"/>
      <c r="CB3793" s="1"/>
      <c r="CC3793" s="1"/>
      <c r="CD3793" s="1"/>
      <c r="CE3793" s="1"/>
      <c r="CF3793" s="1"/>
      <c r="CG3793" s="1"/>
      <c r="CH3793" s="1"/>
      <c r="CI3793" s="1"/>
      <c r="CJ3793" s="1"/>
      <c r="CK3793" s="1"/>
      <c r="CL3793" s="1"/>
      <c r="CM3793" s="1"/>
      <c r="CN3793" s="1"/>
      <c r="CO3793" s="1"/>
      <c r="CP3793" s="1"/>
      <c r="CQ3793" s="1"/>
      <c r="CR3793" s="1"/>
      <c r="CS3793" s="1"/>
      <c r="CT3793" s="1"/>
      <c r="CU3793" s="1"/>
      <c r="CV3793" s="1"/>
      <c r="CW3793" s="1"/>
      <c r="CX3793" s="1"/>
      <c r="CY3793" s="1"/>
      <c r="CZ3793" s="1"/>
      <c r="DA3793" s="1"/>
      <c r="DB3793" s="1"/>
      <c r="DC3793" s="1"/>
      <c r="DD3793" s="1"/>
      <c r="DE3793" s="1"/>
      <c r="DF3793" s="1"/>
      <c r="DG3793" s="1"/>
      <c r="DH3793" s="1"/>
      <c r="DI3793" s="1"/>
      <c r="DJ3793" s="1"/>
      <c r="DK3793" s="1"/>
      <c r="DL3793" s="1"/>
      <c r="DM3793" s="1"/>
      <c r="DN3793" s="1"/>
      <c r="DO3793" s="1"/>
      <c r="DP3793" s="1"/>
      <c r="DQ3793" s="1"/>
      <c r="DR3793" s="1"/>
      <c r="DS3793" s="1"/>
      <c r="DT3793" s="1"/>
      <c r="DU3793" s="1"/>
      <c r="DV3793" s="1"/>
      <c r="DW3793" s="1"/>
      <c r="DX3793" s="1"/>
      <c r="DY3793" s="1"/>
      <c r="DZ3793" s="1"/>
      <c r="EA3793" s="1"/>
      <c r="EB3793" s="1"/>
      <c r="EC3793" s="1"/>
      <c r="ED3793" s="1"/>
      <c r="EE3793" s="1"/>
      <c r="EF3793" s="1"/>
      <c r="EG3793" s="1"/>
      <c r="EH3793" s="1"/>
      <c r="EI3793" s="1"/>
      <c r="EJ3793" s="1"/>
      <c r="EK3793" s="1"/>
      <c r="EL3793" s="1"/>
      <c r="EM3793" s="1"/>
      <c r="EN3793" s="1"/>
      <c r="EO3793" s="1"/>
      <c r="EP3793" s="1"/>
      <c r="EQ3793" s="1"/>
      <c r="ER3793" s="1"/>
      <c r="ES3793" s="1"/>
      <c r="ET3793" s="1"/>
      <c r="EU3793" s="1"/>
      <c r="EV3793" s="1"/>
      <c r="EW3793" s="1"/>
      <c r="EX3793" s="1"/>
      <c r="EY3793" s="1"/>
      <c r="EZ3793" s="1"/>
      <c r="FA3793" s="1"/>
      <c r="FB3793" s="1"/>
      <c r="FC3793" s="1"/>
      <c r="FD3793" s="1"/>
      <c r="FE3793" s="1"/>
      <c r="FF3793" s="1"/>
      <c r="FG3793" s="1"/>
      <c r="FH3793" s="1"/>
      <c r="FI3793" s="1"/>
      <c r="FJ3793" s="1"/>
      <c r="FK3793" s="1"/>
      <c r="FL3793" s="1"/>
      <c r="FM3793" s="1"/>
      <c r="FN3793" s="1"/>
      <c r="FO3793" s="1"/>
      <c r="FP3793" s="1"/>
      <c r="FQ3793" s="1"/>
      <c r="FR3793" s="1"/>
      <c r="FS3793" s="1"/>
      <c r="FT3793" s="1"/>
      <c r="FU3793" s="1"/>
      <c r="FV3793" s="1"/>
      <c r="FW3793" s="1"/>
      <c r="FX3793" s="1"/>
      <c r="FY3793" s="1"/>
      <c r="FZ3793" s="1"/>
      <c r="GA3793" s="1"/>
      <c r="GB3793" s="1"/>
      <c r="GC3793" s="1"/>
      <c r="GD3793" s="1"/>
      <c r="GE3793" s="1"/>
      <c r="GF3793" s="1"/>
      <c r="GG3793" s="1"/>
      <c r="GH3793" s="1"/>
      <c r="GI3793" s="1"/>
      <c r="GJ3793" s="1"/>
      <c r="GK3793" s="1"/>
      <c r="GL3793" s="1"/>
      <c r="GM3793" s="1"/>
      <c r="GN3793" s="1"/>
      <c r="GO3793" s="1"/>
    </row>
    <row r="3794" spans="1:197" s="40" customFormat="1" x14ac:dyDescent="0.25">
      <c r="A3794" s="41"/>
      <c r="B3794" s="4"/>
      <c r="C3794" s="41"/>
      <c r="D3794" s="42"/>
      <c r="E3794" s="42"/>
      <c r="F3794" s="42"/>
      <c r="G3794" s="1"/>
      <c r="H3794" s="1"/>
      <c r="I3794" s="1"/>
      <c r="J3794" s="1"/>
      <c r="K3794" s="1"/>
      <c r="L3794" s="1"/>
      <c r="M3794" s="2"/>
      <c r="N3794" s="1"/>
      <c r="O3794" s="1"/>
      <c r="P3794" s="1"/>
      <c r="Q3794" s="1"/>
      <c r="R3794" s="1"/>
      <c r="S3794" s="1"/>
      <c r="T3794" s="1"/>
      <c r="U3794" s="1"/>
      <c r="V3794" s="1"/>
      <c r="W3794" s="1"/>
      <c r="X3794" s="1"/>
      <c r="Y3794" s="1"/>
      <c r="Z3794" s="1"/>
      <c r="AA3794" s="1"/>
      <c r="AB3794" s="1"/>
      <c r="AC3794" s="1"/>
      <c r="AD3794" s="1"/>
      <c r="AE3794" s="1"/>
      <c r="AF3794" s="1"/>
      <c r="AG3794" s="1"/>
      <c r="AH3794" s="1"/>
      <c r="AI3794" s="1"/>
      <c r="AJ3794" s="1"/>
      <c r="AK3794" s="1"/>
      <c r="AL3794" s="1"/>
      <c r="AM3794" s="1"/>
      <c r="AN3794" s="1"/>
      <c r="AO3794" s="1"/>
      <c r="AP3794" s="1"/>
      <c r="AQ3794" s="1"/>
      <c r="AR3794" s="1"/>
      <c r="AS3794" s="1"/>
      <c r="AT3794" s="1"/>
      <c r="AU3794" s="1"/>
      <c r="AV3794" s="1"/>
      <c r="AW3794" s="1"/>
      <c r="AX3794" s="1"/>
      <c r="AY3794" s="1"/>
      <c r="AZ3794" s="1"/>
      <c r="BA3794" s="1"/>
      <c r="BB3794" s="1"/>
      <c r="BC3794" s="1"/>
      <c r="BD3794" s="1"/>
      <c r="BE3794" s="1"/>
      <c r="BF3794" s="1"/>
      <c r="BG3794" s="1"/>
      <c r="BH3794" s="1"/>
      <c r="BI3794" s="1"/>
      <c r="BJ3794" s="1"/>
      <c r="BK3794" s="1"/>
      <c r="BL3794" s="1"/>
      <c r="BM3794" s="1"/>
      <c r="BN3794" s="1"/>
      <c r="BO3794" s="1"/>
      <c r="BP3794" s="1"/>
      <c r="BQ3794" s="1"/>
      <c r="BR3794" s="1"/>
      <c r="BS3794" s="1"/>
      <c r="BT3794" s="1"/>
      <c r="BU3794" s="1"/>
      <c r="BV3794" s="1"/>
      <c r="BW3794" s="1"/>
      <c r="BX3794" s="1"/>
      <c r="BY3794" s="1"/>
      <c r="BZ3794" s="1"/>
      <c r="CA3794" s="1"/>
      <c r="CB3794" s="1"/>
      <c r="CC3794" s="1"/>
      <c r="CD3794" s="1"/>
      <c r="CE3794" s="1"/>
      <c r="CF3794" s="1"/>
      <c r="CG3794" s="1"/>
      <c r="CH3794" s="1"/>
      <c r="CI3794" s="1"/>
      <c r="CJ3794" s="1"/>
      <c r="CK3794" s="1"/>
      <c r="CL3794" s="1"/>
      <c r="CM3794" s="1"/>
      <c r="CN3794" s="1"/>
      <c r="CO3794" s="1"/>
      <c r="CP3794" s="1"/>
      <c r="CQ3794" s="1"/>
      <c r="CR3794" s="1"/>
      <c r="CS3794" s="1"/>
      <c r="CT3794" s="1"/>
      <c r="CU3794" s="1"/>
      <c r="CV3794" s="1"/>
      <c r="CW3794" s="1"/>
      <c r="CX3794" s="1"/>
      <c r="CY3794" s="1"/>
      <c r="CZ3794" s="1"/>
      <c r="DA3794" s="1"/>
      <c r="DB3794" s="1"/>
      <c r="DC3794" s="1"/>
      <c r="DD3794" s="1"/>
      <c r="DE3794" s="1"/>
      <c r="DF3794" s="1"/>
      <c r="DG3794" s="1"/>
      <c r="DH3794" s="1"/>
      <c r="DI3794" s="1"/>
      <c r="DJ3794" s="1"/>
      <c r="DK3794" s="1"/>
      <c r="DL3794" s="1"/>
      <c r="DM3794" s="1"/>
      <c r="DN3794" s="1"/>
      <c r="DO3794" s="1"/>
      <c r="DP3794" s="1"/>
      <c r="DQ3794" s="1"/>
      <c r="DR3794" s="1"/>
      <c r="DS3794" s="1"/>
      <c r="DT3794" s="1"/>
      <c r="DU3794" s="1"/>
      <c r="DV3794" s="1"/>
      <c r="DW3794" s="1"/>
      <c r="DX3794" s="1"/>
      <c r="DY3794" s="1"/>
      <c r="DZ3794" s="1"/>
      <c r="EA3794" s="1"/>
      <c r="EB3794" s="1"/>
      <c r="EC3794" s="1"/>
      <c r="ED3794" s="1"/>
      <c r="EE3794" s="1"/>
      <c r="EF3794" s="1"/>
      <c r="EG3794" s="1"/>
      <c r="EH3794" s="1"/>
      <c r="EI3794" s="1"/>
      <c r="EJ3794" s="1"/>
      <c r="EK3794" s="1"/>
      <c r="EL3794" s="1"/>
      <c r="EM3794" s="1"/>
      <c r="EN3794" s="1"/>
      <c r="EO3794" s="1"/>
      <c r="EP3794" s="1"/>
      <c r="EQ3794" s="1"/>
      <c r="ER3794" s="1"/>
      <c r="ES3794" s="1"/>
      <c r="ET3794" s="1"/>
      <c r="EU3794" s="1"/>
      <c r="EV3794" s="1"/>
      <c r="EW3794" s="1"/>
      <c r="EX3794" s="1"/>
      <c r="EY3794" s="1"/>
      <c r="EZ3794" s="1"/>
      <c r="FA3794" s="1"/>
      <c r="FB3794" s="1"/>
      <c r="FC3794" s="1"/>
      <c r="FD3794" s="1"/>
      <c r="FE3794" s="1"/>
      <c r="FF3794" s="1"/>
      <c r="FG3794" s="1"/>
      <c r="FH3794" s="1"/>
      <c r="FI3794" s="1"/>
      <c r="FJ3794" s="1"/>
      <c r="FK3794" s="1"/>
      <c r="FL3794" s="1"/>
      <c r="FM3794" s="1"/>
      <c r="FN3794" s="1"/>
      <c r="FO3794" s="1"/>
      <c r="FP3794" s="1"/>
      <c r="FQ3794" s="1"/>
      <c r="FR3794" s="1"/>
      <c r="FS3794" s="1"/>
      <c r="FT3794" s="1"/>
      <c r="FU3794" s="1"/>
      <c r="FV3794" s="1"/>
      <c r="FW3794" s="1"/>
      <c r="FX3794" s="1"/>
      <c r="FY3794" s="1"/>
      <c r="FZ3794" s="1"/>
      <c r="GA3794" s="1"/>
      <c r="GB3794" s="1"/>
      <c r="GC3794" s="1"/>
      <c r="GD3794" s="1"/>
      <c r="GE3794" s="1"/>
      <c r="GF3794" s="1"/>
      <c r="GG3794" s="1"/>
      <c r="GH3794" s="1"/>
      <c r="GI3794" s="1"/>
      <c r="GJ3794" s="1"/>
      <c r="GK3794" s="1"/>
      <c r="GL3794" s="1"/>
      <c r="GM3794" s="1"/>
      <c r="GN3794" s="1"/>
      <c r="GO3794" s="1"/>
    </row>
    <row r="3795" spans="1:197" s="40" customFormat="1" x14ac:dyDescent="0.25">
      <c r="A3795" s="41"/>
      <c r="B3795" s="4"/>
      <c r="C3795" s="41"/>
      <c r="D3795" s="42"/>
      <c r="E3795" s="42"/>
      <c r="F3795" s="42"/>
      <c r="G3795" s="1"/>
      <c r="H3795" s="1"/>
      <c r="I3795" s="1"/>
      <c r="J3795" s="1"/>
      <c r="K3795" s="1"/>
      <c r="L3795" s="1"/>
      <c r="M3795" s="2"/>
      <c r="N3795" s="1"/>
      <c r="O3795" s="1"/>
      <c r="P3795" s="1"/>
      <c r="Q3795" s="1"/>
      <c r="R3795" s="1"/>
      <c r="S3795" s="1"/>
      <c r="T3795" s="1"/>
      <c r="U3795" s="1"/>
      <c r="V3795" s="1"/>
      <c r="W3795" s="1"/>
      <c r="X3795" s="1"/>
      <c r="Y3795" s="1"/>
      <c r="Z3795" s="1"/>
      <c r="AA3795" s="1"/>
      <c r="AB3795" s="1"/>
      <c r="AC3795" s="1"/>
      <c r="AD3795" s="1"/>
      <c r="AE3795" s="1"/>
      <c r="AF3795" s="1"/>
      <c r="AG3795" s="1"/>
      <c r="AH3795" s="1"/>
      <c r="AI3795" s="1"/>
      <c r="AJ3795" s="1"/>
      <c r="AK3795" s="1"/>
      <c r="AL3795" s="1"/>
      <c r="AM3795" s="1"/>
      <c r="AN3795" s="1"/>
      <c r="AO3795" s="1"/>
      <c r="AP3795" s="1"/>
      <c r="AQ3795" s="1"/>
      <c r="AR3795" s="1"/>
      <c r="AS3795" s="1"/>
      <c r="AT3795" s="1"/>
      <c r="AU3795" s="1"/>
      <c r="AV3795" s="1"/>
      <c r="AW3795" s="1"/>
      <c r="AX3795" s="1"/>
      <c r="AY3795" s="1"/>
      <c r="AZ3795" s="1"/>
      <c r="BA3795" s="1"/>
      <c r="BB3795" s="1"/>
      <c r="BC3795" s="1"/>
      <c r="BD3795" s="1"/>
      <c r="BE3795" s="1"/>
      <c r="BF3795" s="1"/>
      <c r="BG3795" s="1"/>
      <c r="BH3795" s="1"/>
      <c r="BI3795" s="1"/>
      <c r="BJ3795" s="1"/>
      <c r="BK3795" s="1"/>
      <c r="BL3795" s="1"/>
      <c r="BM3795" s="1"/>
      <c r="BN3795" s="1"/>
      <c r="BO3795" s="1"/>
      <c r="BP3795" s="1"/>
      <c r="BQ3795" s="1"/>
      <c r="BR3795" s="1"/>
      <c r="BS3795" s="1"/>
      <c r="BT3795" s="1"/>
      <c r="BU3795" s="1"/>
      <c r="BV3795" s="1"/>
      <c r="BW3795" s="1"/>
      <c r="BX3795" s="1"/>
      <c r="BY3795" s="1"/>
      <c r="BZ3795" s="1"/>
      <c r="CA3795" s="1"/>
      <c r="CB3795" s="1"/>
      <c r="CC3795" s="1"/>
      <c r="CD3795" s="1"/>
      <c r="CE3795" s="1"/>
      <c r="CF3795" s="1"/>
      <c r="CG3795" s="1"/>
      <c r="CH3795" s="1"/>
      <c r="CI3795" s="1"/>
      <c r="CJ3795" s="1"/>
      <c r="CK3795" s="1"/>
      <c r="CL3795" s="1"/>
      <c r="CM3795" s="1"/>
      <c r="CN3795" s="1"/>
      <c r="CO3795" s="1"/>
      <c r="CP3795" s="1"/>
      <c r="CQ3795" s="1"/>
      <c r="CR3795" s="1"/>
      <c r="CS3795" s="1"/>
      <c r="CT3795" s="1"/>
      <c r="CU3795" s="1"/>
      <c r="CV3795" s="1"/>
      <c r="CW3795" s="1"/>
      <c r="CX3795" s="1"/>
      <c r="CY3795" s="1"/>
      <c r="CZ3795" s="1"/>
      <c r="DA3795" s="1"/>
      <c r="DB3795" s="1"/>
      <c r="DC3795" s="1"/>
      <c r="DD3795" s="1"/>
      <c r="DE3795" s="1"/>
      <c r="DF3795" s="1"/>
      <c r="DG3795" s="1"/>
      <c r="DH3795" s="1"/>
      <c r="DI3795" s="1"/>
      <c r="DJ3795" s="1"/>
      <c r="DK3795" s="1"/>
      <c r="DL3795" s="1"/>
      <c r="DM3795" s="1"/>
      <c r="DN3795" s="1"/>
      <c r="DO3795" s="1"/>
      <c r="DP3795" s="1"/>
      <c r="DQ3795" s="1"/>
      <c r="DR3795" s="1"/>
      <c r="DS3795" s="1"/>
      <c r="DT3795" s="1"/>
      <c r="DU3795" s="1"/>
      <c r="DV3795" s="1"/>
      <c r="DW3795" s="1"/>
      <c r="DX3795" s="1"/>
      <c r="DY3795" s="1"/>
      <c r="DZ3795" s="1"/>
      <c r="EA3795" s="1"/>
      <c r="EB3795" s="1"/>
      <c r="EC3795" s="1"/>
      <c r="ED3795" s="1"/>
      <c r="EE3795" s="1"/>
      <c r="EF3795" s="1"/>
      <c r="EG3795" s="1"/>
      <c r="EH3795" s="1"/>
      <c r="EI3795" s="1"/>
      <c r="EJ3795" s="1"/>
      <c r="EK3795" s="1"/>
      <c r="EL3795" s="1"/>
      <c r="EM3795" s="1"/>
      <c r="EN3795" s="1"/>
      <c r="EO3795" s="1"/>
      <c r="EP3795" s="1"/>
      <c r="EQ3795" s="1"/>
      <c r="ER3795" s="1"/>
      <c r="ES3795" s="1"/>
      <c r="ET3795" s="1"/>
      <c r="EU3795" s="1"/>
      <c r="EV3795" s="1"/>
      <c r="EW3795" s="1"/>
      <c r="EX3795" s="1"/>
      <c r="EY3795" s="1"/>
      <c r="EZ3795" s="1"/>
      <c r="FA3795" s="1"/>
      <c r="FB3795" s="1"/>
      <c r="FC3795" s="1"/>
      <c r="FD3795" s="1"/>
      <c r="FE3795" s="1"/>
      <c r="FF3795" s="1"/>
      <c r="FG3795" s="1"/>
      <c r="FH3795" s="1"/>
      <c r="FI3795" s="1"/>
      <c r="FJ3795" s="1"/>
      <c r="FK3795" s="1"/>
      <c r="FL3795" s="1"/>
      <c r="FM3795" s="1"/>
      <c r="FN3795" s="1"/>
      <c r="FO3795" s="1"/>
      <c r="FP3795" s="1"/>
      <c r="FQ3795" s="1"/>
      <c r="FR3795" s="1"/>
      <c r="FS3795" s="1"/>
      <c r="FT3795" s="1"/>
      <c r="FU3795" s="1"/>
      <c r="FV3795" s="1"/>
      <c r="FW3795" s="1"/>
      <c r="FX3795" s="1"/>
      <c r="FY3795" s="1"/>
      <c r="FZ3795" s="1"/>
      <c r="GA3795" s="1"/>
      <c r="GB3795" s="1"/>
      <c r="GC3795" s="1"/>
      <c r="GD3795" s="1"/>
      <c r="GE3795" s="1"/>
      <c r="GF3795" s="1"/>
      <c r="GG3795" s="1"/>
      <c r="GH3795" s="1"/>
      <c r="GI3795" s="1"/>
      <c r="GJ3795" s="1"/>
      <c r="GK3795" s="1"/>
      <c r="GL3795" s="1"/>
      <c r="GM3795" s="1"/>
      <c r="GN3795" s="1"/>
      <c r="GO3795" s="1"/>
    </row>
    <row r="3796" spans="1:197" s="40" customFormat="1" x14ac:dyDescent="0.25">
      <c r="A3796" s="41"/>
      <c r="B3796" s="4"/>
      <c r="C3796" s="41"/>
      <c r="D3796" s="42"/>
      <c r="E3796" s="42"/>
      <c r="F3796" s="42"/>
      <c r="G3796" s="1"/>
      <c r="H3796" s="1"/>
      <c r="I3796" s="1"/>
      <c r="J3796" s="1"/>
      <c r="K3796" s="1"/>
      <c r="L3796" s="1"/>
      <c r="M3796" s="2"/>
      <c r="N3796" s="1"/>
      <c r="O3796" s="1"/>
      <c r="P3796" s="1"/>
      <c r="Q3796" s="1"/>
      <c r="R3796" s="1"/>
      <c r="S3796" s="1"/>
      <c r="T3796" s="1"/>
      <c r="U3796" s="1"/>
      <c r="V3796" s="1"/>
      <c r="W3796" s="1"/>
      <c r="X3796" s="1"/>
      <c r="Y3796" s="1"/>
      <c r="Z3796" s="1"/>
      <c r="AA3796" s="1"/>
      <c r="AB3796" s="1"/>
      <c r="AC3796" s="1"/>
      <c r="AD3796" s="1"/>
      <c r="AE3796" s="1"/>
      <c r="AF3796" s="1"/>
      <c r="AG3796" s="1"/>
      <c r="AH3796" s="1"/>
      <c r="AI3796" s="1"/>
      <c r="AJ3796" s="1"/>
      <c r="AK3796" s="1"/>
      <c r="AL3796" s="1"/>
      <c r="AM3796" s="1"/>
      <c r="AN3796" s="1"/>
      <c r="AO3796" s="1"/>
      <c r="AP3796" s="1"/>
      <c r="AQ3796" s="1"/>
      <c r="AR3796" s="1"/>
      <c r="AS3796" s="1"/>
      <c r="AT3796" s="1"/>
      <c r="AU3796" s="1"/>
      <c r="AV3796" s="1"/>
      <c r="AW3796" s="1"/>
      <c r="AX3796" s="1"/>
      <c r="AY3796" s="1"/>
      <c r="AZ3796" s="1"/>
      <c r="BA3796" s="1"/>
      <c r="BB3796" s="1"/>
      <c r="BC3796" s="1"/>
      <c r="BD3796" s="1"/>
      <c r="BE3796" s="1"/>
      <c r="BF3796" s="1"/>
      <c r="BG3796" s="1"/>
      <c r="BH3796" s="1"/>
      <c r="BI3796" s="1"/>
      <c r="BJ3796" s="1"/>
      <c r="BK3796" s="1"/>
      <c r="BL3796" s="1"/>
      <c r="BM3796" s="1"/>
      <c r="BN3796" s="1"/>
      <c r="BO3796" s="1"/>
      <c r="BP3796" s="1"/>
      <c r="BQ3796" s="1"/>
      <c r="BR3796" s="1"/>
      <c r="BS3796" s="1"/>
      <c r="BT3796" s="1"/>
      <c r="BU3796" s="1"/>
      <c r="BV3796" s="1"/>
      <c r="BW3796" s="1"/>
      <c r="BX3796" s="1"/>
      <c r="BY3796" s="1"/>
      <c r="BZ3796" s="1"/>
      <c r="CA3796" s="1"/>
      <c r="CB3796" s="1"/>
      <c r="CC3796" s="1"/>
      <c r="CD3796" s="1"/>
      <c r="CE3796" s="1"/>
      <c r="CF3796" s="1"/>
      <c r="CG3796" s="1"/>
      <c r="CH3796" s="1"/>
      <c r="CI3796" s="1"/>
      <c r="CJ3796" s="1"/>
      <c r="CK3796" s="1"/>
      <c r="CL3796" s="1"/>
      <c r="CM3796" s="1"/>
      <c r="CN3796" s="1"/>
      <c r="CO3796" s="1"/>
      <c r="CP3796" s="1"/>
      <c r="CQ3796" s="1"/>
      <c r="CR3796" s="1"/>
      <c r="CS3796" s="1"/>
      <c r="CT3796" s="1"/>
      <c r="CU3796" s="1"/>
      <c r="CV3796" s="1"/>
      <c r="CW3796" s="1"/>
      <c r="CX3796" s="1"/>
      <c r="CY3796" s="1"/>
      <c r="CZ3796" s="1"/>
      <c r="DA3796" s="1"/>
      <c r="DB3796" s="1"/>
      <c r="DC3796" s="1"/>
      <c r="DD3796" s="1"/>
      <c r="DE3796" s="1"/>
      <c r="DF3796" s="1"/>
      <c r="DG3796" s="1"/>
      <c r="DH3796" s="1"/>
      <c r="DI3796" s="1"/>
      <c r="DJ3796" s="1"/>
      <c r="DK3796" s="1"/>
      <c r="DL3796" s="1"/>
      <c r="DM3796" s="1"/>
      <c r="DN3796" s="1"/>
      <c r="DO3796" s="1"/>
      <c r="DP3796" s="1"/>
      <c r="DQ3796" s="1"/>
      <c r="DR3796" s="1"/>
      <c r="DS3796" s="1"/>
      <c r="DT3796" s="1"/>
      <c r="DU3796" s="1"/>
      <c r="DV3796" s="1"/>
      <c r="DW3796" s="1"/>
      <c r="DX3796" s="1"/>
      <c r="DY3796" s="1"/>
      <c r="DZ3796" s="1"/>
      <c r="EA3796" s="1"/>
      <c r="EB3796" s="1"/>
      <c r="EC3796" s="1"/>
      <c r="ED3796" s="1"/>
      <c r="EE3796" s="1"/>
      <c r="EF3796" s="1"/>
      <c r="EG3796" s="1"/>
      <c r="EH3796" s="1"/>
      <c r="EI3796" s="1"/>
      <c r="EJ3796" s="1"/>
      <c r="EK3796" s="1"/>
      <c r="EL3796" s="1"/>
      <c r="EM3796" s="1"/>
      <c r="EN3796" s="1"/>
      <c r="EO3796" s="1"/>
      <c r="EP3796" s="1"/>
      <c r="EQ3796" s="1"/>
      <c r="ER3796" s="1"/>
      <c r="ES3796" s="1"/>
      <c r="ET3796" s="1"/>
      <c r="EU3796" s="1"/>
      <c r="EV3796" s="1"/>
      <c r="EW3796" s="1"/>
      <c r="EX3796" s="1"/>
      <c r="EY3796" s="1"/>
      <c r="EZ3796" s="1"/>
      <c r="FA3796" s="1"/>
      <c r="FB3796" s="1"/>
      <c r="FC3796" s="1"/>
      <c r="FD3796" s="1"/>
      <c r="FE3796" s="1"/>
      <c r="FF3796" s="1"/>
      <c r="FG3796" s="1"/>
      <c r="FH3796" s="1"/>
      <c r="FI3796" s="1"/>
      <c r="FJ3796" s="1"/>
      <c r="FK3796" s="1"/>
      <c r="FL3796" s="1"/>
      <c r="FM3796" s="1"/>
      <c r="FN3796" s="1"/>
      <c r="FO3796" s="1"/>
      <c r="FP3796" s="1"/>
      <c r="FQ3796" s="1"/>
      <c r="FR3796" s="1"/>
      <c r="FS3796" s="1"/>
      <c r="FT3796" s="1"/>
      <c r="FU3796" s="1"/>
      <c r="FV3796" s="1"/>
      <c r="FW3796" s="1"/>
      <c r="FX3796" s="1"/>
      <c r="FY3796" s="1"/>
      <c r="FZ3796" s="1"/>
      <c r="GA3796" s="1"/>
      <c r="GB3796" s="1"/>
      <c r="GC3796" s="1"/>
      <c r="GD3796" s="1"/>
      <c r="GE3796" s="1"/>
      <c r="GF3796" s="1"/>
      <c r="GG3796" s="1"/>
      <c r="GH3796" s="1"/>
      <c r="GI3796" s="1"/>
      <c r="GJ3796" s="1"/>
      <c r="GK3796" s="1"/>
      <c r="GL3796" s="1"/>
      <c r="GM3796" s="1"/>
      <c r="GN3796" s="1"/>
      <c r="GO3796" s="1"/>
    </row>
    <row r="3797" spans="1:197" s="40" customFormat="1" x14ac:dyDescent="0.25">
      <c r="A3797" s="41"/>
      <c r="B3797" s="4"/>
      <c r="C3797" s="41"/>
      <c r="D3797" s="42"/>
      <c r="E3797" s="42"/>
      <c r="F3797" s="42"/>
      <c r="G3797" s="1"/>
      <c r="H3797" s="1"/>
      <c r="I3797" s="1"/>
      <c r="J3797" s="1"/>
      <c r="K3797" s="1"/>
      <c r="L3797" s="1"/>
      <c r="M3797" s="2"/>
      <c r="N3797" s="1"/>
      <c r="O3797" s="1"/>
      <c r="P3797" s="1"/>
      <c r="Q3797" s="1"/>
      <c r="R3797" s="1"/>
      <c r="S3797" s="1"/>
      <c r="T3797" s="1"/>
      <c r="U3797" s="1"/>
      <c r="V3797" s="1"/>
      <c r="W3797" s="1"/>
      <c r="X3797" s="1"/>
      <c r="Y3797" s="1"/>
      <c r="Z3797" s="1"/>
      <c r="AA3797" s="1"/>
      <c r="AB3797" s="1"/>
      <c r="AC3797" s="1"/>
      <c r="AD3797" s="1"/>
      <c r="AE3797" s="1"/>
      <c r="AF3797" s="1"/>
      <c r="AG3797" s="1"/>
      <c r="AH3797" s="1"/>
      <c r="AI3797" s="1"/>
      <c r="AJ3797" s="1"/>
      <c r="AK3797" s="1"/>
      <c r="AL3797" s="1"/>
      <c r="AM3797" s="1"/>
      <c r="AN3797" s="1"/>
      <c r="AO3797" s="1"/>
      <c r="AP3797" s="1"/>
      <c r="AQ3797" s="1"/>
      <c r="AR3797" s="1"/>
      <c r="AS3797" s="1"/>
      <c r="AT3797" s="1"/>
      <c r="AU3797" s="1"/>
      <c r="AV3797" s="1"/>
      <c r="AW3797" s="1"/>
      <c r="AX3797" s="1"/>
      <c r="AY3797" s="1"/>
      <c r="AZ3797" s="1"/>
      <c r="BA3797" s="1"/>
      <c r="BB3797" s="1"/>
      <c r="BC3797" s="1"/>
      <c r="BD3797" s="1"/>
      <c r="BE3797" s="1"/>
      <c r="BF3797" s="1"/>
      <c r="BG3797" s="1"/>
      <c r="BH3797" s="1"/>
      <c r="BI3797" s="1"/>
      <c r="BJ3797" s="1"/>
      <c r="BK3797" s="1"/>
      <c r="BL3797" s="1"/>
      <c r="BM3797" s="1"/>
      <c r="BN3797" s="1"/>
      <c r="BO3797" s="1"/>
      <c r="BP3797" s="1"/>
      <c r="BQ3797" s="1"/>
      <c r="BR3797" s="1"/>
      <c r="BS3797" s="1"/>
      <c r="BT3797" s="1"/>
      <c r="BU3797" s="1"/>
      <c r="BV3797" s="1"/>
      <c r="BW3797" s="1"/>
      <c r="BX3797" s="1"/>
      <c r="BY3797" s="1"/>
      <c r="BZ3797" s="1"/>
      <c r="CA3797" s="1"/>
      <c r="CB3797" s="1"/>
      <c r="CC3797" s="1"/>
      <c r="CD3797" s="1"/>
      <c r="CE3797" s="1"/>
      <c r="CF3797" s="1"/>
      <c r="CG3797" s="1"/>
      <c r="CH3797" s="1"/>
      <c r="CI3797" s="1"/>
      <c r="CJ3797" s="1"/>
      <c r="CK3797" s="1"/>
      <c r="CL3797" s="1"/>
      <c r="CM3797" s="1"/>
      <c r="CN3797" s="1"/>
      <c r="CO3797" s="1"/>
      <c r="CP3797" s="1"/>
      <c r="CQ3797" s="1"/>
      <c r="CR3797" s="1"/>
      <c r="CS3797" s="1"/>
      <c r="CT3797" s="1"/>
      <c r="CU3797" s="1"/>
      <c r="CV3797" s="1"/>
      <c r="CW3797" s="1"/>
      <c r="CX3797" s="1"/>
      <c r="CY3797" s="1"/>
      <c r="CZ3797" s="1"/>
      <c r="DA3797" s="1"/>
      <c r="DB3797" s="1"/>
      <c r="DC3797" s="1"/>
      <c r="DD3797" s="1"/>
      <c r="DE3797" s="1"/>
      <c r="DF3797" s="1"/>
      <c r="DG3797" s="1"/>
      <c r="DH3797" s="1"/>
      <c r="DI3797" s="1"/>
      <c r="DJ3797" s="1"/>
      <c r="DK3797" s="1"/>
      <c r="DL3797" s="1"/>
      <c r="DM3797" s="1"/>
      <c r="DN3797" s="1"/>
      <c r="DO3797" s="1"/>
      <c r="DP3797" s="1"/>
      <c r="DQ3797" s="1"/>
      <c r="DR3797" s="1"/>
      <c r="DS3797" s="1"/>
      <c r="DT3797" s="1"/>
      <c r="DU3797" s="1"/>
      <c r="DV3797" s="1"/>
      <c r="DW3797" s="1"/>
      <c r="DX3797" s="1"/>
      <c r="DY3797" s="1"/>
      <c r="DZ3797" s="1"/>
      <c r="EA3797" s="1"/>
      <c r="EB3797" s="1"/>
      <c r="EC3797" s="1"/>
      <c r="ED3797" s="1"/>
      <c r="EE3797" s="1"/>
      <c r="EF3797" s="1"/>
      <c r="EG3797" s="1"/>
      <c r="EH3797" s="1"/>
      <c r="EI3797" s="1"/>
      <c r="EJ3797" s="1"/>
      <c r="EK3797" s="1"/>
      <c r="EL3797" s="1"/>
      <c r="EM3797" s="1"/>
      <c r="EN3797" s="1"/>
      <c r="EO3797" s="1"/>
      <c r="EP3797" s="1"/>
      <c r="EQ3797" s="1"/>
      <c r="ER3797" s="1"/>
      <c r="ES3797" s="1"/>
      <c r="ET3797" s="1"/>
      <c r="EU3797" s="1"/>
      <c r="EV3797" s="1"/>
      <c r="EW3797" s="1"/>
      <c r="EX3797" s="1"/>
      <c r="EY3797" s="1"/>
      <c r="EZ3797" s="1"/>
      <c r="FA3797" s="1"/>
      <c r="FB3797" s="1"/>
      <c r="FC3797" s="1"/>
      <c r="FD3797" s="1"/>
      <c r="FE3797" s="1"/>
      <c r="FF3797" s="1"/>
      <c r="FG3797" s="1"/>
      <c r="FH3797" s="1"/>
      <c r="FI3797" s="1"/>
      <c r="FJ3797" s="1"/>
      <c r="FK3797" s="1"/>
      <c r="FL3797" s="1"/>
      <c r="FM3797" s="1"/>
      <c r="FN3797" s="1"/>
      <c r="FO3797" s="1"/>
      <c r="FP3797" s="1"/>
      <c r="FQ3797" s="1"/>
      <c r="FR3797" s="1"/>
      <c r="FS3797" s="1"/>
      <c r="FT3797" s="1"/>
      <c r="FU3797" s="1"/>
      <c r="FV3797" s="1"/>
      <c r="FW3797" s="1"/>
      <c r="FX3797" s="1"/>
      <c r="FY3797" s="1"/>
      <c r="FZ3797" s="1"/>
      <c r="GA3797" s="1"/>
      <c r="GB3797" s="1"/>
      <c r="GC3797" s="1"/>
      <c r="GD3797" s="1"/>
      <c r="GE3797" s="1"/>
      <c r="GF3797" s="1"/>
      <c r="GG3797" s="1"/>
      <c r="GH3797" s="1"/>
      <c r="GI3797" s="1"/>
      <c r="GJ3797" s="1"/>
      <c r="GK3797" s="1"/>
      <c r="GL3797" s="1"/>
      <c r="GM3797" s="1"/>
      <c r="GN3797" s="1"/>
      <c r="GO3797" s="1"/>
    </row>
    <row r="3798" spans="1:197" s="40" customFormat="1" x14ac:dyDescent="0.25">
      <c r="A3798" s="41"/>
      <c r="B3798" s="4"/>
      <c r="C3798" s="41"/>
      <c r="D3798" s="42"/>
      <c r="E3798" s="42"/>
      <c r="F3798" s="42"/>
      <c r="G3798" s="1"/>
      <c r="H3798" s="1"/>
      <c r="I3798" s="1"/>
      <c r="J3798" s="1"/>
      <c r="K3798" s="1"/>
      <c r="L3798" s="1"/>
      <c r="M3798" s="2"/>
      <c r="N3798" s="1"/>
      <c r="O3798" s="1"/>
      <c r="P3798" s="1"/>
      <c r="Q3798" s="1"/>
      <c r="R3798" s="1"/>
      <c r="S3798" s="1"/>
      <c r="T3798" s="1"/>
      <c r="U3798" s="1"/>
      <c r="V3798" s="1"/>
      <c r="W3798" s="1"/>
      <c r="X3798" s="1"/>
      <c r="Y3798" s="1"/>
      <c r="Z3798" s="1"/>
      <c r="AA3798" s="1"/>
      <c r="AB3798" s="1"/>
      <c r="AC3798" s="1"/>
      <c r="AD3798" s="1"/>
      <c r="AE3798" s="1"/>
      <c r="AF3798" s="1"/>
      <c r="AG3798" s="1"/>
      <c r="AH3798" s="1"/>
      <c r="AI3798" s="1"/>
      <c r="AJ3798" s="1"/>
      <c r="AK3798" s="1"/>
      <c r="AL3798" s="1"/>
      <c r="AM3798" s="1"/>
      <c r="AN3798" s="1"/>
      <c r="AO3798" s="1"/>
      <c r="AP3798" s="1"/>
      <c r="AQ3798" s="1"/>
      <c r="AR3798" s="1"/>
      <c r="AS3798" s="1"/>
      <c r="AT3798" s="1"/>
      <c r="AU3798" s="1"/>
      <c r="AV3798" s="1"/>
      <c r="AW3798" s="1"/>
      <c r="AX3798" s="1"/>
      <c r="AY3798" s="1"/>
      <c r="AZ3798" s="1"/>
      <c r="BA3798" s="1"/>
      <c r="BB3798" s="1"/>
      <c r="BC3798" s="1"/>
      <c r="BD3798" s="1"/>
      <c r="BE3798" s="1"/>
      <c r="BF3798" s="1"/>
      <c r="BG3798" s="1"/>
      <c r="BH3798" s="1"/>
      <c r="BI3798" s="1"/>
      <c r="BJ3798" s="1"/>
      <c r="BK3798" s="1"/>
      <c r="BL3798" s="1"/>
      <c r="BM3798" s="1"/>
      <c r="BN3798" s="1"/>
      <c r="BO3798" s="1"/>
      <c r="BP3798" s="1"/>
      <c r="BQ3798" s="1"/>
      <c r="BR3798" s="1"/>
      <c r="BS3798" s="1"/>
      <c r="BT3798" s="1"/>
      <c r="BU3798" s="1"/>
      <c r="BV3798" s="1"/>
      <c r="BW3798" s="1"/>
      <c r="BX3798" s="1"/>
      <c r="BY3798" s="1"/>
      <c r="BZ3798" s="1"/>
      <c r="CA3798" s="1"/>
      <c r="CB3798" s="1"/>
      <c r="CC3798" s="1"/>
      <c r="CD3798" s="1"/>
      <c r="CE3798" s="1"/>
      <c r="CF3798" s="1"/>
      <c r="CG3798" s="1"/>
      <c r="CH3798" s="1"/>
      <c r="CI3798" s="1"/>
      <c r="CJ3798" s="1"/>
      <c r="CK3798" s="1"/>
      <c r="CL3798" s="1"/>
      <c r="CM3798" s="1"/>
      <c r="CN3798" s="1"/>
      <c r="CO3798" s="1"/>
      <c r="CP3798" s="1"/>
      <c r="CQ3798" s="1"/>
      <c r="CR3798" s="1"/>
      <c r="CS3798" s="1"/>
      <c r="CT3798" s="1"/>
      <c r="CU3798" s="1"/>
      <c r="CV3798" s="1"/>
      <c r="CW3798" s="1"/>
      <c r="CX3798" s="1"/>
      <c r="CY3798" s="1"/>
      <c r="CZ3798" s="1"/>
      <c r="DA3798" s="1"/>
      <c r="DB3798" s="1"/>
      <c r="DC3798" s="1"/>
      <c r="DD3798" s="1"/>
      <c r="DE3798" s="1"/>
      <c r="DF3798" s="1"/>
      <c r="DG3798" s="1"/>
      <c r="DH3798" s="1"/>
      <c r="DI3798" s="1"/>
      <c r="DJ3798" s="1"/>
      <c r="DK3798" s="1"/>
      <c r="DL3798" s="1"/>
      <c r="DM3798" s="1"/>
      <c r="DN3798" s="1"/>
      <c r="DO3798" s="1"/>
      <c r="DP3798" s="1"/>
      <c r="DQ3798" s="1"/>
      <c r="DR3798" s="1"/>
      <c r="DS3798" s="1"/>
      <c r="DT3798" s="1"/>
      <c r="DU3798" s="1"/>
      <c r="DV3798" s="1"/>
      <c r="DW3798" s="1"/>
      <c r="DX3798" s="1"/>
      <c r="DY3798" s="1"/>
      <c r="DZ3798" s="1"/>
      <c r="EA3798" s="1"/>
      <c r="EB3798" s="1"/>
      <c r="EC3798" s="1"/>
      <c r="ED3798" s="1"/>
      <c r="EE3798" s="1"/>
      <c r="EF3798" s="1"/>
      <c r="EG3798" s="1"/>
      <c r="EH3798" s="1"/>
      <c r="EI3798" s="1"/>
      <c r="EJ3798" s="1"/>
      <c r="EK3798" s="1"/>
      <c r="EL3798" s="1"/>
      <c r="EM3798" s="1"/>
      <c r="EN3798" s="1"/>
      <c r="EO3798" s="1"/>
      <c r="EP3798" s="1"/>
      <c r="EQ3798" s="1"/>
      <c r="ER3798" s="1"/>
      <c r="ES3798" s="1"/>
      <c r="ET3798" s="1"/>
      <c r="EU3798" s="1"/>
      <c r="EV3798" s="1"/>
      <c r="EW3798" s="1"/>
      <c r="EX3798" s="1"/>
      <c r="EY3798" s="1"/>
      <c r="EZ3798" s="1"/>
      <c r="FA3798" s="1"/>
      <c r="FB3798" s="1"/>
      <c r="FC3798" s="1"/>
      <c r="FD3798" s="1"/>
      <c r="FE3798" s="1"/>
      <c r="FF3798" s="1"/>
      <c r="FG3798" s="1"/>
      <c r="FH3798" s="1"/>
      <c r="FI3798" s="1"/>
      <c r="FJ3798" s="1"/>
      <c r="FK3798" s="1"/>
      <c r="FL3798" s="1"/>
      <c r="FM3798" s="1"/>
      <c r="FN3798" s="1"/>
      <c r="FO3798" s="1"/>
      <c r="FP3798" s="1"/>
      <c r="FQ3798" s="1"/>
      <c r="FR3798" s="1"/>
      <c r="FS3798" s="1"/>
      <c r="FT3798" s="1"/>
      <c r="FU3798" s="1"/>
      <c r="FV3798" s="1"/>
      <c r="FW3798" s="1"/>
      <c r="FX3798" s="1"/>
      <c r="FY3798" s="1"/>
      <c r="FZ3798" s="1"/>
      <c r="GA3798" s="1"/>
      <c r="GB3798" s="1"/>
      <c r="GC3798" s="1"/>
      <c r="GD3798" s="1"/>
      <c r="GE3798" s="1"/>
      <c r="GF3798" s="1"/>
      <c r="GG3798" s="1"/>
      <c r="GH3798" s="1"/>
      <c r="GI3798" s="1"/>
      <c r="GJ3798" s="1"/>
      <c r="GK3798" s="1"/>
      <c r="GL3798" s="1"/>
      <c r="GM3798" s="1"/>
      <c r="GN3798" s="1"/>
      <c r="GO3798" s="1"/>
    </row>
    <row r="3799" spans="1:197" s="40" customFormat="1" x14ac:dyDescent="0.25">
      <c r="A3799" s="41"/>
      <c r="B3799" s="4"/>
      <c r="C3799" s="41"/>
      <c r="D3799" s="42"/>
      <c r="E3799" s="42"/>
      <c r="F3799" s="42"/>
      <c r="G3799" s="1"/>
      <c r="H3799" s="1"/>
      <c r="I3799" s="1"/>
      <c r="J3799" s="1"/>
      <c r="K3799" s="1"/>
      <c r="L3799" s="1"/>
      <c r="M3799" s="2"/>
      <c r="N3799" s="1"/>
      <c r="O3799" s="1"/>
      <c r="P3799" s="1"/>
      <c r="Q3799" s="1"/>
      <c r="R3799" s="1"/>
      <c r="S3799" s="1"/>
      <c r="T3799" s="1"/>
      <c r="U3799" s="1"/>
      <c r="V3799" s="1"/>
      <c r="W3799" s="1"/>
      <c r="X3799" s="1"/>
      <c r="Y3799" s="1"/>
      <c r="Z3799" s="1"/>
      <c r="AA3799" s="1"/>
      <c r="AB3799" s="1"/>
      <c r="AC3799" s="1"/>
      <c r="AD3799" s="1"/>
      <c r="AE3799" s="1"/>
      <c r="AF3799" s="1"/>
      <c r="AG3799" s="1"/>
      <c r="AH3799" s="1"/>
      <c r="AI3799" s="1"/>
      <c r="AJ3799" s="1"/>
      <c r="AK3799" s="1"/>
      <c r="AL3799" s="1"/>
      <c r="AM3799" s="1"/>
      <c r="AN3799" s="1"/>
      <c r="AO3799" s="1"/>
      <c r="AP3799" s="1"/>
      <c r="AQ3799" s="1"/>
      <c r="AR3799" s="1"/>
      <c r="AS3799" s="1"/>
      <c r="AT3799" s="1"/>
      <c r="AU3799" s="1"/>
      <c r="AV3799" s="1"/>
      <c r="AW3799" s="1"/>
      <c r="AX3799" s="1"/>
      <c r="AY3799" s="1"/>
      <c r="AZ3799" s="1"/>
      <c r="BA3799" s="1"/>
      <c r="BB3799" s="1"/>
      <c r="BC3799" s="1"/>
      <c r="BD3799" s="1"/>
      <c r="BE3799" s="1"/>
      <c r="BF3799" s="1"/>
      <c r="BG3799" s="1"/>
      <c r="BH3799" s="1"/>
      <c r="BI3799" s="1"/>
      <c r="BJ3799" s="1"/>
      <c r="BK3799" s="1"/>
      <c r="BL3799" s="1"/>
      <c r="BM3799" s="1"/>
      <c r="BN3799" s="1"/>
      <c r="BO3799" s="1"/>
      <c r="BP3799" s="1"/>
      <c r="BQ3799" s="1"/>
      <c r="BR3799" s="1"/>
      <c r="BS3799" s="1"/>
      <c r="BT3799" s="1"/>
      <c r="BU3799" s="1"/>
      <c r="BV3799" s="1"/>
      <c r="BW3799" s="1"/>
      <c r="BX3799" s="1"/>
      <c r="BY3799" s="1"/>
      <c r="BZ3799" s="1"/>
      <c r="CA3799" s="1"/>
      <c r="CB3799" s="1"/>
      <c r="CC3799" s="1"/>
      <c r="CD3799" s="1"/>
      <c r="CE3799" s="1"/>
      <c r="CF3799" s="1"/>
      <c r="CG3799" s="1"/>
      <c r="CH3799" s="1"/>
      <c r="CI3799" s="1"/>
      <c r="CJ3799" s="1"/>
      <c r="CK3799" s="1"/>
      <c r="CL3799" s="1"/>
      <c r="CM3799" s="1"/>
      <c r="CN3799" s="1"/>
      <c r="CO3799" s="1"/>
      <c r="CP3799" s="1"/>
      <c r="CQ3799" s="1"/>
      <c r="CR3799" s="1"/>
      <c r="CS3799" s="1"/>
      <c r="CT3799" s="1"/>
      <c r="CU3799" s="1"/>
      <c r="CV3799" s="1"/>
      <c r="CW3799" s="1"/>
      <c r="CX3799" s="1"/>
      <c r="CY3799" s="1"/>
      <c r="CZ3799" s="1"/>
      <c r="DA3799" s="1"/>
      <c r="DB3799" s="1"/>
      <c r="DC3799" s="1"/>
      <c r="DD3799" s="1"/>
      <c r="DE3799" s="1"/>
      <c r="DF3799" s="1"/>
      <c r="DG3799" s="1"/>
      <c r="DH3799" s="1"/>
      <c r="DI3799" s="1"/>
      <c r="DJ3799" s="1"/>
      <c r="DK3799" s="1"/>
      <c r="DL3799" s="1"/>
      <c r="DM3799" s="1"/>
      <c r="DN3799" s="1"/>
      <c r="DO3799" s="1"/>
      <c r="DP3799" s="1"/>
      <c r="DQ3799" s="1"/>
      <c r="DR3799" s="1"/>
      <c r="DS3799" s="1"/>
      <c r="DT3799" s="1"/>
      <c r="DU3799" s="1"/>
      <c r="DV3799" s="1"/>
      <c r="DW3799" s="1"/>
      <c r="DX3799" s="1"/>
      <c r="DY3799" s="1"/>
      <c r="DZ3799" s="1"/>
      <c r="EA3799" s="1"/>
      <c r="EB3799" s="1"/>
      <c r="EC3799" s="1"/>
      <c r="ED3799" s="1"/>
      <c r="EE3799" s="1"/>
      <c r="EF3799" s="1"/>
      <c r="EG3799" s="1"/>
      <c r="EH3799" s="1"/>
      <c r="EI3799" s="1"/>
      <c r="EJ3799" s="1"/>
      <c r="EK3799" s="1"/>
      <c r="EL3799" s="1"/>
      <c r="EM3799" s="1"/>
      <c r="EN3799" s="1"/>
      <c r="EO3799" s="1"/>
      <c r="EP3799" s="1"/>
      <c r="EQ3799" s="1"/>
      <c r="ER3799" s="1"/>
      <c r="ES3799" s="1"/>
      <c r="ET3799" s="1"/>
      <c r="EU3799" s="1"/>
      <c r="EV3799" s="1"/>
      <c r="EW3799" s="1"/>
      <c r="EX3799" s="1"/>
      <c r="EY3799" s="1"/>
      <c r="EZ3799" s="1"/>
      <c r="FA3799" s="1"/>
      <c r="FB3799" s="1"/>
      <c r="FC3799" s="1"/>
      <c r="FD3799" s="1"/>
      <c r="FE3799" s="1"/>
      <c r="FF3799" s="1"/>
      <c r="FG3799" s="1"/>
      <c r="FH3799" s="1"/>
      <c r="FI3799" s="1"/>
      <c r="FJ3799" s="1"/>
      <c r="FK3799" s="1"/>
      <c r="FL3799" s="1"/>
      <c r="FM3799" s="1"/>
      <c r="FN3799" s="1"/>
      <c r="FO3799" s="1"/>
      <c r="FP3799" s="1"/>
      <c r="FQ3799" s="1"/>
      <c r="FR3799" s="1"/>
      <c r="FS3799" s="1"/>
      <c r="FT3799" s="1"/>
      <c r="FU3799" s="1"/>
      <c r="FV3799" s="1"/>
      <c r="FW3799" s="1"/>
      <c r="FX3799" s="1"/>
      <c r="FY3799" s="1"/>
      <c r="FZ3799" s="1"/>
      <c r="GA3799" s="1"/>
      <c r="GB3799" s="1"/>
      <c r="GC3799" s="1"/>
      <c r="GD3799" s="1"/>
      <c r="GE3799" s="1"/>
      <c r="GF3799" s="1"/>
      <c r="GG3799" s="1"/>
      <c r="GH3799" s="1"/>
      <c r="GI3799" s="1"/>
      <c r="GJ3799" s="1"/>
      <c r="GK3799" s="1"/>
      <c r="GL3799" s="1"/>
      <c r="GM3799" s="1"/>
      <c r="GN3799" s="1"/>
      <c r="GO3799" s="1"/>
    </row>
    <row r="3800" spans="1:197" s="40" customFormat="1" x14ac:dyDescent="0.25">
      <c r="A3800" s="41"/>
      <c r="B3800" s="4"/>
      <c r="C3800" s="41"/>
      <c r="D3800" s="42"/>
      <c r="E3800" s="42"/>
      <c r="F3800" s="42"/>
      <c r="G3800" s="1"/>
      <c r="H3800" s="1"/>
      <c r="I3800" s="1"/>
      <c r="J3800" s="1"/>
      <c r="K3800" s="1"/>
      <c r="L3800" s="1"/>
      <c r="M3800" s="2"/>
      <c r="N3800" s="1"/>
      <c r="O3800" s="1"/>
      <c r="P3800" s="1"/>
      <c r="Q3800" s="1"/>
      <c r="R3800" s="1"/>
      <c r="S3800" s="1"/>
      <c r="T3800" s="1"/>
      <c r="U3800" s="1"/>
      <c r="V3800" s="1"/>
      <c r="W3800" s="1"/>
      <c r="X3800" s="1"/>
      <c r="Y3800" s="1"/>
      <c r="Z3800" s="1"/>
      <c r="AA3800" s="1"/>
      <c r="AB3800" s="1"/>
      <c r="AC3800" s="1"/>
      <c r="AD3800" s="1"/>
      <c r="AE3800" s="1"/>
      <c r="AF3800" s="1"/>
      <c r="AG3800" s="1"/>
      <c r="AH3800" s="1"/>
      <c r="AI3800" s="1"/>
      <c r="AJ3800" s="1"/>
      <c r="AK3800" s="1"/>
      <c r="AL3800" s="1"/>
      <c r="AM3800" s="1"/>
      <c r="AN3800" s="1"/>
      <c r="AO3800" s="1"/>
      <c r="AP3800" s="1"/>
      <c r="AQ3800" s="1"/>
      <c r="AR3800" s="1"/>
      <c r="AS3800" s="1"/>
      <c r="AT3800" s="1"/>
      <c r="AU3800" s="1"/>
      <c r="AV3800" s="1"/>
      <c r="AW3800" s="1"/>
      <c r="AX3800" s="1"/>
      <c r="AY3800" s="1"/>
      <c r="AZ3800" s="1"/>
      <c r="BA3800" s="1"/>
      <c r="BB3800" s="1"/>
      <c r="BC3800" s="1"/>
      <c r="BD3800" s="1"/>
      <c r="BE3800" s="1"/>
      <c r="BF3800" s="1"/>
      <c r="BG3800" s="1"/>
      <c r="BH3800" s="1"/>
      <c r="BI3800" s="1"/>
      <c r="BJ3800" s="1"/>
      <c r="BK3800" s="1"/>
      <c r="BL3800" s="1"/>
      <c r="BM3800" s="1"/>
      <c r="BN3800" s="1"/>
      <c r="BO3800" s="1"/>
      <c r="BP3800" s="1"/>
      <c r="BQ3800" s="1"/>
      <c r="BR3800" s="1"/>
      <c r="BS3800" s="1"/>
      <c r="BT3800" s="1"/>
      <c r="BU3800" s="1"/>
      <c r="BV3800" s="1"/>
      <c r="BW3800" s="1"/>
      <c r="BX3800" s="1"/>
      <c r="BY3800" s="1"/>
      <c r="BZ3800" s="1"/>
      <c r="CA3800" s="1"/>
      <c r="CB3800" s="1"/>
      <c r="CC3800" s="1"/>
      <c r="CD3800" s="1"/>
      <c r="CE3800" s="1"/>
      <c r="CF3800" s="1"/>
      <c r="CG3800" s="1"/>
      <c r="CH3800" s="1"/>
      <c r="CI3800" s="1"/>
      <c r="CJ3800" s="1"/>
      <c r="CK3800" s="1"/>
      <c r="CL3800" s="1"/>
      <c r="CM3800" s="1"/>
      <c r="CN3800" s="1"/>
      <c r="CO3800" s="1"/>
      <c r="CP3800" s="1"/>
      <c r="CQ3800" s="1"/>
      <c r="CR3800" s="1"/>
      <c r="CS3800" s="1"/>
      <c r="CT3800" s="1"/>
      <c r="CU3800" s="1"/>
      <c r="CV3800" s="1"/>
      <c r="CW3800" s="1"/>
      <c r="CX3800" s="1"/>
      <c r="CY3800" s="1"/>
      <c r="CZ3800" s="1"/>
      <c r="DA3800" s="1"/>
      <c r="DB3800" s="1"/>
      <c r="DC3800" s="1"/>
      <c r="DD3800" s="1"/>
      <c r="DE3800" s="1"/>
      <c r="DF3800" s="1"/>
      <c r="DG3800" s="1"/>
      <c r="DH3800" s="1"/>
      <c r="DI3800" s="1"/>
      <c r="DJ3800" s="1"/>
      <c r="DK3800" s="1"/>
      <c r="DL3800" s="1"/>
      <c r="DM3800" s="1"/>
      <c r="DN3800" s="1"/>
      <c r="DO3800" s="1"/>
      <c r="DP3800" s="1"/>
      <c r="DQ3800" s="1"/>
      <c r="DR3800" s="1"/>
      <c r="DS3800" s="1"/>
      <c r="DT3800" s="1"/>
      <c r="DU3800" s="1"/>
      <c r="DV3800" s="1"/>
      <c r="DW3800" s="1"/>
      <c r="DX3800" s="1"/>
      <c r="DY3800" s="1"/>
      <c r="DZ3800" s="1"/>
      <c r="EA3800" s="1"/>
      <c r="EB3800" s="1"/>
      <c r="EC3800" s="1"/>
      <c r="ED3800" s="1"/>
      <c r="EE3800" s="1"/>
      <c r="EF3800" s="1"/>
      <c r="EG3800" s="1"/>
      <c r="EH3800" s="1"/>
      <c r="EI3800" s="1"/>
      <c r="EJ3800" s="1"/>
      <c r="EK3800" s="1"/>
      <c r="EL3800" s="1"/>
      <c r="EM3800" s="1"/>
      <c r="EN3800" s="1"/>
      <c r="EO3800" s="1"/>
      <c r="EP3800" s="1"/>
      <c r="EQ3800" s="1"/>
      <c r="ER3800" s="1"/>
      <c r="ES3800" s="1"/>
      <c r="ET3800" s="1"/>
      <c r="EU3800" s="1"/>
      <c r="EV3800" s="1"/>
      <c r="EW3800" s="1"/>
      <c r="EX3800" s="1"/>
      <c r="EY3800" s="1"/>
      <c r="EZ3800" s="1"/>
      <c r="FA3800" s="1"/>
      <c r="FB3800" s="1"/>
      <c r="FC3800" s="1"/>
      <c r="FD3800" s="1"/>
      <c r="FE3800" s="1"/>
      <c r="FF3800" s="1"/>
      <c r="FG3800" s="1"/>
      <c r="FH3800" s="1"/>
      <c r="FI3800" s="1"/>
      <c r="FJ3800" s="1"/>
      <c r="FK3800" s="1"/>
      <c r="FL3800" s="1"/>
      <c r="FM3800" s="1"/>
      <c r="FN3800" s="1"/>
      <c r="FO3800" s="1"/>
      <c r="FP3800" s="1"/>
      <c r="FQ3800" s="1"/>
      <c r="FR3800" s="1"/>
      <c r="FS3800" s="1"/>
      <c r="FT3800" s="1"/>
      <c r="FU3800" s="1"/>
      <c r="FV3800" s="1"/>
      <c r="FW3800" s="1"/>
      <c r="FX3800" s="1"/>
      <c r="FY3800" s="1"/>
      <c r="FZ3800" s="1"/>
      <c r="GA3800" s="1"/>
      <c r="GB3800" s="1"/>
      <c r="GC3800" s="1"/>
      <c r="GD3800" s="1"/>
      <c r="GE3800" s="1"/>
      <c r="GF3800" s="1"/>
      <c r="GG3800" s="1"/>
      <c r="GH3800" s="1"/>
      <c r="GI3800" s="1"/>
      <c r="GJ3800" s="1"/>
      <c r="GK3800" s="1"/>
      <c r="GL3800" s="1"/>
      <c r="GM3800" s="1"/>
      <c r="GN3800" s="1"/>
      <c r="GO3800" s="1"/>
    </row>
    <row r="3801" spans="1:197" s="40" customFormat="1" x14ac:dyDescent="0.25">
      <c r="A3801" s="41"/>
      <c r="B3801" s="4"/>
      <c r="C3801" s="41"/>
      <c r="D3801" s="42"/>
      <c r="E3801" s="42"/>
      <c r="F3801" s="42"/>
      <c r="G3801" s="1"/>
      <c r="H3801" s="1"/>
      <c r="I3801" s="1"/>
      <c r="J3801" s="1"/>
      <c r="K3801" s="1"/>
      <c r="L3801" s="1"/>
      <c r="M3801" s="2"/>
      <c r="N3801" s="1"/>
      <c r="O3801" s="1"/>
      <c r="P3801" s="1"/>
      <c r="Q3801" s="1"/>
      <c r="R3801" s="1"/>
      <c r="S3801" s="1"/>
      <c r="T3801" s="1"/>
      <c r="U3801" s="1"/>
      <c r="V3801" s="1"/>
      <c r="W3801" s="1"/>
      <c r="X3801" s="1"/>
      <c r="Y3801" s="1"/>
      <c r="Z3801" s="1"/>
      <c r="AA3801" s="1"/>
      <c r="AB3801" s="1"/>
      <c r="AC3801" s="1"/>
      <c r="AD3801" s="1"/>
      <c r="AE3801" s="1"/>
      <c r="AF3801" s="1"/>
      <c r="AG3801" s="1"/>
      <c r="AH3801" s="1"/>
      <c r="AI3801" s="1"/>
      <c r="AJ3801" s="1"/>
      <c r="AK3801" s="1"/>
      <c r="AL3801" s="1"/>
      <c r="AM3801" s="1"/>
      <c r="AN3801" s="1"/>
      <c r="AO3801" s="1"/>
      <c r="AP3801" s="1"/>
      <c r="AQ3801" s="1"/>
      <c r="AR3801" s="1"/>
      <c r="AS3801" s="1"/>
      <c r="AT3801" s="1"/>
      <c r="AU3801" s="1"/>
      <c r="AV3801" s="1"/>
      <c r="AW3801" s="1"/>
      <c r="AX3801" s="1"/>
      <c r="AY3801" s="1"/>
      <c r="AZ3801" s="1"/>
      <c r="BA3801" s="1"/>
      <c r="BB3801" s="1"/>
      <c r="BC3801" s="1"/>
      <c r="BD3801" s="1"/>
      <c r="BE3801" s="1"/>
      <c r="BF3801" s="1"/>
      <c r="BG3801" s="1"/>
      <c r="BH3801" s="1"/>
      <c r="BI3801" s="1"/>
      <c r="BJ3801" s="1"/>
      <c r="BK3801" s="1"/>
      <c r="BL3801" s="1"/>
      <c r="BM3801" s="1"/>
      <c r="BN3801" s="1"/>
      <c r="BO3801" s="1"/>
      <c r="BP3801" s="1"/>
      <c r="BQ3801" s="1"/>
      <c r="BR3801" s="1"/>
      <c r="BS3801" s="1"/>
      <c r="BT3801" s="1"/>
      <c r="BU3801" s="1"/>
      <c r="BV3801" s="1"/>
      <c r="BW3801" s="1"/>
      <c r="BX3801" s="1"/>
      <c r="BY3801" s="1"/>
      <c r="BZ3801" s="1"/>
      <c r="CA3801" s="1"/>
      <c r="CB3801" s="1"/>
      <c r="CC3801" s="1"/>
      <c r="CD3801" s="1"/>
      <c r="CE3801" s="1"/>
      <c r="CF3801" s="1"/>
      <c r="CG3801" s="1"/>
      <c r="CH3801" s="1"/>
      <c r="CI3801" s="1"/>
      <c r="CJ3801" s="1"/>
      <c r="CK3801" s="1"/>
      <c r="CL3801" s="1"/>
      <c r="CM3801" s="1"/>
      <c r="CN3801" s="1"/>
      <c r="CO3801" s="1"/>
      <c r="CP3801" s="1"/>
      <c r="CQ3801" s="1"/>
      <c r="CR3801" s="1"/>
      <c r="CS3801" s="1"/>
      <c r="CT3801" s="1"/>
      <c r="CU3801" s="1"/>
      <c r="CV3801" s="1"/>
      <c r="CW3801" s="1"/>
      <c r="CX3801" s="1"/>
      <c r="CY3801" s="1"/>
      <c r="CZ3801" s="1"/>
      <c r="DA3801" s="1"/>
      <c r="DB3801" s="1"/>
      <c r="DC3801" s="1"/>
      <c r="DD3801" s="1"/>
      <c r="DE3801" s="1"/>
      <c r="DF3801" s="1"/>
      <c r="DG3801" s="1"/>
      <c r="DH3801" s="1"/>
      <c r="DI3801" s="1"/>
      <c r="DJ3801" s="1"/>
      <c r="DK3801" s="1"/>
      <c r="DL3801" s="1"/>
      <c r="DM3801" s="1"/>
      <c r="DN3801" s="1"/>
      <c r="DO3801" s="1"/>
      <c r="DP3801" s="1"/>
      <c r="DQ3801" s="1"/>
      <c r="DR3801" s="1"/>
      <c r="DS3801" s="1"/>
      <c r="DT3801" s="1"/>
      <c r="DU3801" s="1"/>
      <c r="DV3801" s="1"/>
      <c r="DW3801" s="1"/>
      <c r="DX3801" s="1"/>
      <c r="DY3801" s="1"/>
      <c r="DZ3801" s="1"/>
      <c r="EA3801" s="1"/>
      <c r="EB3801" s="1"/>
      <c r="EC3801" s="1"/>
      <c r="ED3801" s="1"/>
      <c r="EE3801" s="1"/>
      <c r="EF3801" s="1"/>
      <c r="EG3801" s="1"/>
      <c r="EH3801" s="1"/>
      <c r="EI3801" s="1"/>
      <c r="EJ3801" s="1"/>
      <c r="EK3801" s="1"/>
      <c r="EL3801" s="1"/>
      <c r="EM3801" s="1"/>
      <c r="EN3801" s="1"/>
      <c r="EO3801" s="1"/>
      <c r="EP3801" s="1"/>
      <c r="EQ3801" s="1"/>
      <c r="ER3801" s="1"/>
      <c r="ES3801" s="1"/>
      <c r="ET3801" s="1"/>
      <c r="EU3801" s="1"/>
      <c r="EV3801" s="1"/>
      <c r="EW3801" s="1"/>
      <c r="EX3801" s="1"/>
      <c r="EY3801" s="1"/>
      <c r="EZ3801" s="1"/>
      <c r="FA3801" s="1"/>
      <c r="FB3801" s="1"/>
      <c r="FC3801" s="1"/>
      <c r="FD3801" s="1"/>
      <c r="FE3801" s="1"/>
      <c r="FF3801" s="1"/>
      <c r="FG3801" s="1"/>
      <c r="FH3801" s="1"/>
      <c r="FI3801" s="1"/>
      <c r="FJ3801" s="1"/>
      <c r="FK3801" s="1"/>
      <c r="FL3801" s="1"/>
      <c r="FM3801" s="1"/>
      <c r="FN3801" s="1"/>
      <c r="FO3801" s="1"/>
      <c r="FP3801" s="1"/>
      <c r="FQ3801" s="1"/>
      <c r="FR3801" s="1"/>
      <c r="FS3801" s="1"/>
      <c r="FT3801" s="1"/>
      <c r="FU3801" s="1"/>
      <c r="FV3801" s="1"/>
      <c r="FW3801" s="1"/>
      <c r="FX3801" s="1"/>
      <c r="FY3801" s="1"/>
      <c r="FZ3801" s="1"/>
      <c r="GA3801" s="1"/>
      <c r="GB3801" s="1"/>
      <c r="GC3801" s="1"/>
      <c r="GD3801" s="1"/>
      <c r="GE3801" s="1"/>
      <c r="GF3801" s="1"/>
      <c r="GG3801" s="1"/>
      <c r="GH3801" s="1"/>
      <c r="GI3801" s="1"/>
      <c r="GJ3801" s="1"/>
      <c r="GK3801" s="1"/>
      <c r="GL3801" s="1"/>
      <c r="GM3801" s="1"/>
      <c r="GN3801" s="1"/>
      <c r="GO3801" s="1"/>
    </row>
    <row r="3802" spans="1:197" s="40" customFormat="1" x14ac:dyDescent="0.25">
      <c r="A3802" s="41"/>
      <c r="B3802" s="4"/>
      <c r="C3802" s="41"/>
      <c r="D3802" s="42"/>
      <c r="E3802" s="42"/>
      <c r="F3802" s="42"/>
      <c r="G3802" s="1"/>
      <c r="H3802" s="1"/>
      <c r="I3802" s="1"/>
      <c r="J3802" s="1"/>
      <c r="K3802" s="1"/>
      <c r="L3802" s="1"/>
      <c r="M3802" s="2"/>
      <c r="N3802" s="1"/>
      <c r="O3802" s="1"/>
      <c r="P3802" s="1"/>
      <c r="Q3802" s="1"/>
      <c r="R3802" s="1"/>
      <c r="S3802" s="1"/>
      <c r="T3802" s="1"/>
      <c r="U3802" s="1"/>
      <c r="V3802" s="1"/>
      <c r="W3802" s="1"/>
      <c r="X3802" s="1"/>
      <c r="Y3802" s="1"/>
      <c r="Z3802" s="1"/>
      <c r="AA3802" s="1"/>
      <c r="AB3802" s="1"/>
      <c r="AC3802" s="1"/>
      <c r="AD3802" s="1"/>
      <c r="AE3802" s="1"/>
      <c r="AF3802" s="1"/>
      <c r="AG3802" s="1"/>
      <c r="AH3802" s="1"/>
      <c r="AI3802" s="1"/>
      <c r="AJ3802" s="1"/>
      <c r="AK3802" s="1"/>
      <c r="AL3802" s="1"/>
      <c r="AM3802" s="1"/>
      <c r="AN3802" s="1"/>
      <c r="AO3802" s="1"/>
      <c r="AP3802" s="1"/>
      <c r="AQ3802" s="1"/>
      <c r="AR3802" s="1"/>
      <c r="AS3802" s="1"/>
      <c r="AT3802" s="1"/>
      <c r="AU3802" s="1"/>
      <c r="AV3802" s="1"/>
      <c r="AW3802" s="1"/>
      <c r="AX3802" s="1"/>
      <c r="AY3802" s="1"/>
      <c r="AZ3802" s="1"/>
      <c r="BA3802" s="1"/>
      <c r="BB3802" s="1"/>
      <c r="BC3802" s="1"/>
      <c r="BD3802" s="1"/>
      <c r="BE3802" s="1"/>
      <c r="BF3802" s="1"/>
      <c r="BG3802" s="1"/>
      <c r="BH3802" s="1"/>
      <c r="BI3802" s="1"/>
      <c r="BJ3802" s="1"/>
      <c r="BK3802" s="1"/>
      <c r="BL3802" s="1"/>
      <c r="BM3802" s="1"/>
      <c r="BN3802" s="1"/>
      <c r="BO3802" s="1"/>
      <c r="BP3802" s="1"/>
      <c r="BQ3802" s="1"/>
      <c r="BR3802" s="1"/>
      <c r="BS3802" s="1"/>
      <c r="BT3802" s="1"/>
      <c r="BU3802" s="1"/>
      <c r="BV3802" s="1"/>
      <c r="BW3802" s="1"/>
      <c r="BX3802" s="1"/>
      <c r="BY3802" s="1"/>
      <c r="BZ3802" s="1"/>
      <c r="CA3802" s="1"/>
      <c r="CB3802" s="1"/>
      <c r="CC3802" s="1"/>
      <c r="CD3802" s="1"/>
      <c r="CE3802" s="1"/>
      <c r="CF3802" s="1"/>
      <c r="CG3802" s="1"/>
      <c r="CH3802" s="1"/>
      <c r="CI3802" s="1"/>
      <c r="CJ3802" s="1"/>
      <c r="CK3802" s="1"/>
      <c r="CL3802" s="1"/>
      <c r="CM3802" s="1"/>
      <c r="CN3802" s="1"/>
      <c r="CO3802" s="1"/>
      <c r="CP3802" s="1"/>
      <c r="CQ3802" s="1"/>
      <c r="CR3802" s="1"/>
      <c r="CS3802" s="1"/>
      <c r="CT3802" s="1"/>
      <c r="CU3802" s="1"/>
      <c r="CV3802" s="1"/>
      <c r="CW3802" s="1"/>
      <c r="CX3802" s="1"/>
      <c r="CY3802" s="1"/>
      <c r="CZ3802" s="1"/>
      <c r="DA3802" s="1"/>
      <c r="DB3802" s="1"/>
      <c r="DC3802" s="1"/>
      <c r="DD3802" s="1"/>
      <c r="DE3802" s="1"/>
      <c r="DF3802" s="1"/>
      <c r="DG3802" s="1"/>
      <c r="DH3802" s="1"/>
      <c r="DI3802" s="1"/>
      <c r="DJ3802" s="1"/>
      <c r="DK3802" s="1"/>
      <c r="DL3802" s="1"/>
      <c r="DM3802" s="1"/>
      <c r="DN3802" s="1"/>
      <c r="DO3802" s="1"/>
      <c r="DP3802" s="1"/>
      <c r="DQ3802" s="1"/>
      <c r="DR3802" s="1"/>
      <c r="DS3802" s="1"/>
      <c r="DT3802" s="1"/>
      <c r="DU3802" s="1"/>
      <c r="DV3802" s="1"/>
      <c r="DW3802" s="1"/>
      <c r="DX3802" s="1"/>
      <c r="DY3802" s="1"/>
      <c r="DZ3802" s="1"/>
      <c r="EA3802" s="1"/>
      <c r="EB3802" s="1"/>
      <c r="EC3802" s="1"/>
      <c r="ED3802" s="1"/>
      <c r="EE3802" s="1"/>
      <c r="EF3802" s="1"/>
      <c r="EG3802" s="1"/>
      <c r="EH3802" s="1"/>
      <c r="EI3802" s="1"/>
      <c r="EJ3802" s="1"/>
      <c r="EK3802" s="1"/>
      <c r="EL3802" s="1"/>
      <c r="EM3802" s="1"/>
      <c r="EN3802" s="1"/>
      <c r="EO3802" s="1"/>
      <c r="EP3802" s="1"/>
      <c r="EQ3802" s="1"/>
      <c r="ER3802" s="1"/>
      <c r="ES3802" s="1"/>
      <c r="ET3802" s="1"/>
      <c r="EU3802" s="1"/>
      <c r="EV3802" s="1"/>
      <c r="EW3802" s="1"/>
      <c r="EX3802" s="1"/>
      <c r="EY3802" s="1"/>
      <c r="EZ3802" s="1"/>
      <c r="FA3802" s="1"/>
      <c r="FB3802" s="1"/>
      <c r="FC3802" s="1"/>
      <c r="FD3802" s="1"/>
      <c r="FE3802" s="1"/>
      <c r="FF3802" s="1"/>
      <c r="FG3802" s="1"/>
      <c r="FH3802" s="1"/>
      <c r="FI3802" s="1"/>
      <c r="FJ3802" s="1"/>
      <c r="FK3802" s="1"/>
      <c r="FL3802" s="1"/>
      <c r="FM3802" s="1"/>
      <c r="FN3802" s="1"/>
      <c r="FO3802" s="1"/>
      <c r="FP3802" s="1"/>
      <c r="FQ3802" s="1"/>
      <c r="FR3802" s="1"/>
      <c r="FS3802" s="1"/>
      <c r="FT3802" s="1"/>
      <c r="FU3802" s="1"/>
      <c r="FV3802" s="1"/>
      <c r="FW3802" s="1"/>
      <c r="FX3802" s="1"/>
      <c r="FY3802" s="1"/>
      <c r="FZ3802" s="1"/>
      <c r="GA3802" s="1"/>
      <c r="GB3802" s="1"/>
      <c r="GC3802" s="1"/>
      <c r="GD3802" s="1"/>
      <c r="GE3802" s="1"/>
      <c r="GF3802" s="1"/>
      <c r="GG3802" s="1"/>
      <c r="GH3802" s="1"/>
      <c r="GI3802" s="1"/>
      <c r="GJ3802" s="1"/>
      <c r="GK3802" s="1"/>
      <c r="GL3802" s="1"/>
      <c r="GM3802" s="1"/>
      <c r="GN3802" s="1"/>
      <c r="GO3802" s="1"/>
    </row>
    <row r="3803" spans="1:197" s="40" customFormat="1" x14ac:dyDescent="0.25">
      <c r="A3803" s="41"/>
      <c r="B3803" s="4"/>
      <c r="C3803" s="41"/>
      <c r="D3803" s="42"/>
      <c r="E3803" s="42"/>
      <c r="F3803" s="42"/>
      <c r="G3803" s="1"/>
      <c r="H3803" s="1"/>
      <c r="I3803" s="1"/>
      <c r="J3803" s="1"/>
      <c r="K3803" s="1"/>
      <c r="L3803" s="1"/>
      <c r="M3803" s="2"/>
      <c r="N3803" s="1"/>
      <c r="O3803" s="1"/>
      <c r="P3803" s="1"/>
      <c r="Q3803" s="1"/>
      <c r="R3803" s="1"/>
      <c r="S3803" s="1"/>
      <c r="T3803" s="1"/>
      <c r="U3803" s="1"/>
      <c r="V3803" s="1"/>
      <c r="W3803" s="1"/>
      <c r="X3803" s="1"/>
      <c r="Y3803" s="1"/>
      <c r="Z3803" s="1"/>
      <c r="AA3803" s="1"/>
      <c r="AB3803" s="1"/>
      <c r="AC3803" s="1"/>
      <c r="AD3803" s="1"/>
      <c r="AE3803" s="1"/>
      <c r="AF3803" s="1"/>
      <c r="AG3803" s="1"/>
      <c r="AH3803" s="1"/>
      <c r="AI3803" s="1"/>
      <c r="AJ3803" s="1"/>
      <c r="AK3803" s="1"/>
      <c r="AL3803" s="1"/>
      <c r="AM3803" s="1"/>
      <c r="AN3803" s="1"/>
      <c r="AO3803" s="1"/>
      <c r="AP3803" s="1"/>
      <c r="AQ3803" s="1"/>
      <c r="AR3803" s="1"/>
      <c r="AS3803" s="1"/>
      <c r="AT3803" s="1"/>
      <c r="AU3803" s="1"/>
      <c r="AV3803" s="1"/>
      <c r="AW3803" s="1"/>
      <c r="AX3803" s="1"/>
      <c r="AY3803" s="1"/>
      <c r="AZ3803" s="1"/>
      <c r="BA3803" s="1"/>
      <c r="BB3803" s="1"/>
      <c r="BC3803" s="1"/>
      <c r="BD3803" s="1"/>
      <c r="BE3803" s="1"/>
      <c r="BF3803" s="1"/>
      <c r="BG3803" s="1"/>
      <c r="BH3803" s="1"/>
      <c r="BI3803" s="1"/>
      <c r="BJ3803" s="1"/>
      <c r="BK3803" s="1"/>
      <c r="BL3803" s="1"/>
      <c r="BM3803" s="1"/>
      <c r="BN3803" s="1"/>
      <c r="BO3803" s="1"/>
      <c r="BP3803" s="1"/>
      <c r="BQ3803" s="1"/>
      <c r="BR3803" s="1"/>
      <c r="BS3803" s="1"/>
      <c r="BT3803" s="1"/>
      <c r="BU3803" s="1"/>
      <c r="BV3803" s="1"/>
      <c r="BW3803" s="1"/>
      <c r="BX3803" s="1"/>
      <c r="BY3803" s="1"/>
      <c r="BZ3803" s="1"/>
      <c r="CA3803" s="1"/>
      <c r="CB3803" s="1"/>
      <c r="CC3803" s="1"/>
      <c r="CD3803" s="1"/>
      <c r="CE3803" s="1"/>
      <c r="CF3803" s="1"/>
      <c r="CG3803" s="1"/>
      <c r="CH3803" s="1"/>
      <c r="CI3803" s="1"/>
      <c r="CJ3803" s="1"/>
      <c r="CK3803" s="1"/>
      <c r="CL3803" s="1"/>
      <c r="CM3803" s="1"/>
      <c r="CN3803" s="1"/>
      <c r="CO3803" s="1"/>
      <c r="CP3803" s="1"/>
      <c r="CQ3803" s="1"/>
      <c r="CR3803" s="1"/>
      <c r="CS3803" s="1"/>
      <c r="CT3803" s="1"/>
      <c r="CU3803" s="1"/>
      <c r="CV3803" s="1"/>
      <c r="CW3803" s="1"/>
      <c r="CX3803" s="1"/>
      <c r="CY3803" s="1"/>
      <c r="CZ3803" s="1"/>
      <c r="DA3803" s="1"/>
      <c r="DB3803" s="1"/>
      <c r="DC3803" s="1"/>
      <c r="DD3803" s="1"/>
      <c r="DE3803" s="1"/>
      <c r="DF3803" s="1"/>
      <c r="DG3803" s="1"/>
      <c r="DH3803" s="1"/>
      <c r="DI3803" s="1"/>
      <c r="DJ3803" s="1"/>
      <c r="DK3803" s="1"/>
      <c r="DL3803" s="1"/>
      <c r="DM3803" s="1"/>
      <c r="DN3803" s="1"/>
      <c r="DO3803" s="1"/>
      <c r="DP3803" s="1"/>
      <c r="DQ3803" s="1"/>
      <c r="DR3803" s="1"/>
      <c r="DS3803" s="1"/>
      <c r="DT3803" s="1"/>
      <c r="DU3803" s="1"/>
      <c r="DV3803" s="1"/>
      <c r="DW3803" s="1"/>
      <c r="DX3803" s="1"/>
      <c r="DY3803" s="1"/>
      <c r="DZ3803" s="1"/>
      <c r="EA3803" s="1"/>
      <c r="EB3803" s="1"/>
      <c r="EC3803" s="1"/>
      <c r="ED3803" s="1"/>
      <c r="EE3803" s="1"/>
      <c r="EF3803" s="1"/>
      <c r="EG3803" s="1"/>
      <c r="EH3803" s="1"/>
      <c r="EI3803" s="1"/>
      <c r="EJ3803" s="1"/>
      <c r="EK3803" s="1"/>
      <c r="EL3803" s="1"/>
      <c r="EM3803" s="1"/>
      <c r="EN3803" s="1"/>
      <c r="EO3803" s="1"/>
      <c r="EP3803" s="1"/>
      <c r="EQ3803" s="1"/>
      <c r="ER3803" s="1"/>
      <c r="ES3803" s="1"/>
      <c r="ET3803" s="1"/>
      <c r="EU3803" s="1"/>
      <c r="EV3803" s="1"/>
      <c r="EW3803" s="1"/>
      <c r="EX3803" s="1"/>
      <c r="EY3803" s="1"/>
      <c r="EZ3803" s="1"/>
      <c r="FA3803" s="1"/>
      <c r="FB3803" s="1"/>
      <c r="FC3803" s="1"/>
      <c r="FD3803" s="1"/>
      <c r="FE3803" s="1"/>
      <c r="FF3803" s="1"/>
      <c r="FG3803" s="1"/>
      <c r="FH3803" s="1"/>
      <c r="FI3803" s="1"/>
      <c r="FJ3803" s="1"/>
      <c r="FK3803" s="1"/>
      <c r="FL3803" s="1"/>
      <c r="FM3803" s="1"/>
      <c r="FN3803" s="1"/>
      <c r="FO3803" s="1"/>
      <c r="FP3803" s="1"/>
      <c r="FQ3803" s="1"/>
      <c r="FR3803" s="1"/>
      <c r="FS3803" s="1"/>
      <c r="FT3803" s="1"/>
      <c r="FU3803" s="1"/>
      <c r="FV3803" s="1"/>
      <c r="FW3803" s="1"/>
      <c r="FX3803" s="1"/>
      <c r="FY3803" s="1"/>
      <c r="FZ3803" s="1"/>
      <c r="GA3803" s="1"/>
      <c r="GB3803" s="1"/>
      <c r="GC3803" s="1"/>
      <c r="GD3803" s="1"/>
      <c r="GE3803" s="1"/>
      <c r="GF3803" s="1"/>
      <c r="GG3803" s="1"/>
      <c r="GH3803" s="1"/>
      <c r="GI3803" s="1"/>
      <c r="GJ3803" s="1"/>
      <c r="GK3803" s="1"/>
      <c r="GL3803" s="1"/>
      <c r="GM3803" s="1"/>
      <c r="GN3803" s="1"/>
      <c r="GO3803" s="1"/>
    </row>
    <row r="3804" spans="1:197" s="40" customFormat="1" x14ac:dyDescent="0.25">
      <c r="A3804" s="41"/>
      <c r="B3804" s="4"/>
      <c r="C3804" s="41"/>
      <c r="D3804" s="42"/>
      <c r="E3804" s="42"/>
      <c r="F3804" s="42"/>
      <c r="G3804" s="1"/>
      <c r="H3804" s="1"/>
      <c r="I3804" s="1"/>
      <c r="J3804" s="1"/>
      <c r="K3804" s="1"/>
      <c r="L3804" s="1"/>
      <c r="M3804" s="2"/>
      <c r="N3804" s="1"/>
      <c r="O3804" s="1"/>
      <c r="P3804" s="1"/>
      <c r="Q3804" s="1"/>
      <c r="R3804" s="1"/>
      <c r="S3804" s="1"/>
      <c r="T3804" s="1"/>
      <c r="U3804" s="1"/>
      <c r="V3804" s="1"/>
      <c r="W3804" s="1"/>
      <c r="X3804" s="1"/>
      <c r="Y3804" s="1"/>
      <c r="Z3804" s="1"/>
      <c r="AA3804" s="1"/>
      <c r="AB3804" s="1"/>
      <c r="AC3804" s="1"/>
      <c r="AD3804" s="1"/>
      <c r="AE3804" s="1"/>
      <c r="AF3804" s="1"/>
      <c r="AG3804" s="1"/>
      <c r="AH3804" s="1"/>
      <c r="AI3804" s="1"/>
      <c r="AJ3804" s="1"/>
      <c r="AK3804" s="1"/>
      <c r="AL3804" s="1"/>
      <c r="AM3804" s="1"/>
      <c r="AN3804" s="1"/>
      <c r="AO3804" s="1"/>
      <c r="AP3804" s="1"/>
      <c r="AQ3804" s="1"/>
      <c r="AR3804" s="1"/>
      <c r="AS3804" s="1"/>
      <c r="AT3804" s="1"/>
      <c r="AU3804" s="1"/>
      <c r="AV3804" s="1"/>
      <c r="AW3804" s="1"/>
      <c r="AX3804" s="1"/>
      <c r="AY3804" s="1"/>
      <c r="AZ3804" s="1"/>
      <c r="BA3804" s="1"/>
      <c r="BB3804" s="1"/>
      <c r="BC3804" s="1"/>
      <c r="BD3804" s="1"/>
      <c r="BE3804" s="1"/>
      <c r="BF3804" s="1"/>
      <c r="BG3804" s="1"/>
      <c r="BH3804" s="1"/>
      <c r="BI3804" s="1"/>
      <c r="BJ3804" s="1"/>
      <c r="BK3804" s="1"/>
      <c r="BL3804" s="1"/>
      <c r="BM3804" s="1"/>
      <c r="BN3804" s="1"/>
      <c r="BO3804" s="1"/>
      <c r="BP3804" s="1"/>
      <c r="BQ3804" s="1"/>
      <c r="BR3804" s="1"/>
      <c r="BS3804" s="1"/>
      <c r="BT3804" s="1"/>
      <c r="BU3804" s="1"/>
      <c r="BV3804" s="1"/>
      <c r="BW3804" s="1"/>
      <c r="BX3804" s="1"/>
      <c r="BY3804" s="1"/>
      <c r="BZ3804" s="1"/>
      <c r="CA3804" s="1"/>
      <c r="CB3804" s="1"/>
      <c r="CC3804" s="1"/>
      <c r="CD3804" s="1"/>
      <c r="CE3804" s="1"/>
      <c r="CF3804" s="1"/>
      <c r="CG3804" s="1"/>
      <c r="CH3804" s="1"/>
      <c r="CI3804" s="1"/>
      <c r="CJ3804" s="1"/>
      <c r="CK3804" s="1"/>
      <c r="CL3804" s="1"/>
      <c r="CM3804" s="1"/>
      <c r="CN3804" s="1"/>
      <c r="CO3804" s="1"/>
      <c r="CP3804" s="1"/>
      <c r="CQ3804" s="1"/>
      <c r="CR3804" s="1"/>
      <c r="CS3804" s="1"/>
      <c r="CT3804" s="1"/>
      <c r="CU3804" s="1"/>
      <c r="CV3804" s="1"/>
      <c r="CW3804" s="1"/>
      <c r="CX3804" s="1"/>
      <c r="CY3804" s="1"/>
      <c r="CZ3804" s="1"/>
      <c r="DA3804" s="1"/>
      <c r="DB3804" s="1"/>
      <c r="DC3804" s="1"/>
      <c r="DD3804" s="1"/>
      <c r="DE3804" s="1"/>
      <c r="DF3804" s="1"/>
      <c r="DG3804" s="1"/>
      <c r="DH3804" s="1"/>
      <c r="DI3804" s="1"/>
      <c r="DJ3804" s="1"/>
      <c r="DK3804" s="1"/>
      <c r="DL3804" s="1"/>
      <c r="DM3804" s="1"/>
      <c r="DN3804" s="1"/>
      <c r="DO3804" s="1"/>
      <c r="DP3804" s="1"/>
      <c r="DQ3804" s="1"/>
      <c r="DR3804" s="1"/>
      <c r="DS3804" s="1"/>
      <c r="DT3804" s="1"/>
      <c r="DU3804" s="1"/>
      <c r="DV3804" s="1"/>
      <c r="DW3804" s="1"/>
      <c r="DX3804" s="1"/>
      <c r="DY3804" s="1"/>
      <c r="DZ3804" s="1"/>
      <c r="EA3804" s="1"/>
      <c r="EB3804" s="1"/>
      <c r="EC3804" s="1"/>
      <c r="ED3804" s="1"/>
      <c r="EE3804" s="1"/>
      <c r="EF3804" s="1"/>
      <c r="EG3804" s="1"/>
      <c r="EH3804" s="1"/>
      <c r="EI3804" s="1"/>
      <c r="EJ3804" s="1"/>
      <c r="EK3804" s="1"/>
      <c r="EL3804" s="1"/>
      <c r="EM3804" s="1"/>
      <c r="EN3804" s="1"/>
      <c r="EO3804" s="1"/>
      <c r="EP3804" s="1"/>
      <c r="EQ3804" s="1"/>
      <c r="ER3804" s="1"/>
      <c r="ES3804" s="1"/>
      <c r="ET3804" s="1"/>
      <c r="EU3804" s="1"/>
      <c r="EV3804" s="1"/>
      <c r="EW3804" s="1"/>
      <c r="EX3804" s="1"/>
      <c r="EY3804" s="1"/>
      <c r="EZ3804" s="1"/>
      <c r="FA3804" s="1"/>
      <c r="FB3804" s="1"/>
      <c r="FC3804" s="1"/>
      <c r="FD3804" s="1"/>
      <c r="FE3804" s="1"/>
      <c r="FF3804" s="1"/>
      <c r="FG3804" s="1"/>
      <c r="FH3804" s="1"/>
      <c r="FI3804" s="1"/>
      <c r="FJ3804" s="1"/>
      <c r="FK3804" s="1"/>
      <c r="FL3804" s="1"/>
      <c r="FM3804" s="1"/>
      <c r="FN3804" s="1"/>
      <c r="FO3804" s="1"/>
      <c r="FP3804" s="1"/>
      <c r="FQ3804" s="1"/>
      <c r="FR3804" s="1"/>
      <c r="FS3804" s="1"/>
      <c r="FT3804" s="1"/>
      <c r="FU3804" s="1"/>
      <c r="FV3804" s="1"/>
      <c r="FW3804" s="1"/>
      <c r="FX3804" s="1"/>
      <c r="FY3804" s="1"/>
      <c r="FZ3804" s="1"/>
      <c r="GA3804" s="1"/>
      <c r="GB3804" s="1"/>
      <c r="GC3804" s="1"/>
      <c r="GD3804" s="1"/>
      <c r="GE3804" s="1"/>
      <c r="GF3804" s="1"/>
      <c r="GG3804" s="1"/>
      <c r="GH3804" s="1"/>
      <c r="GI3804" s="1"/>
      <c r="GJ3804" s="1"/>
      <c r="GK3804" s="1"/>
      <c r="GL3804" s="1"/>
      <c r="GM3804" s="1"/>
      <c r="GN3804" s="1"/>
      <c r="GO3804" s="1"/>
    </row>
    <row r="3805" spans="1:197" s="40" customFormat="1" x14ac:dyDescent="0.25">
      <c r="A3805" s="41"/>
      <c r="B3805" s="4"/>
      <c r="C3805" s="41"/>
      <c r="D3805" s="42"/>
      <c r="E3805" s="42"/>
      <c r="F3805" s="42"/>
      <c r="G3805" s="1"/>
      <c r="H3805" s="1"/>
      <c r="I3805" s="1"/>
      <c r="J3805" s="1"/>
      <c r="K3805" s="1"/>
      <c r="L3805" s="1"/>
      <c r="M3805" s="2"/>
      <c r="N3805" s="1"/>
      <c r="O3805" s="1"/>
      <c r="P3805" s="1"/>
      <c r="Q3805" s="1"/>
      <c r="R3805" s="1"/>
      <c r="S3805" s="1"/>
      <c r="T3805" s="1"/>
      <c r="U3805" s="1"/>
      <c r="V3805" s="1"/>
      <c r="W3805" s="1"/>
      <c r="X3805" s="1"/>
      <c r="Y3805" s="1"/>
      <c r="Z3805" s="1"/>
      <c r="AA3805" s="1"/>
      <c r="AB3805" s="1"/>
      <c r="AC3805" s="1"/>
      <c r="AD3805" s="1"/>
      <c r="AE3805" s="1"/>
      <c r="AF3805" s="1"/>
      <c r="AG3805" s="1"/>
      <c r="AH3805" s="1"/>
      <c r="AI3805" s="1"/>
      <c r="AJ3805" s="1"/>
      <c r="AK3805" s="1"/>
      <c r="AL3805" s="1"/>
      <c r="AM3805" s="1"/>
      <c r="AN3805" s="1"/>
      <c r="AO3805" s="1"/>
      <c r="AP3805" s="1"/>
      <c r="AQ3805" s="1"/>
      <c r="AR3805" s="1"/>
      <c r="AS3805" s="1"/>
      <c r="AT3805" s="1"/>
      <c r="AU3805" s="1"/>
      <c r="AV3805" s="1"/>
      <c r="AW3805" s="1"/>
      <c r="AX3805" s="1"/>
      <c r="AY3805" s="1"/>
      <c r="AZ3805" s="1"/>
      <c r="BA3805" s="1"/>
      <c r="BB3805" s="1"/>
      <c r="BC3805" s="1"/>
      <c r="BD3805" s="1"/>
      <c r="BE3805" s="1"/>
      <c r="BF3805" s="1"/>
      <c r="BG3805" s="1"/>
      <c r="BH3805" s="1"/>
      <c r="BI3805" s="1"/>
      <c r="BJ3805" s="1"/>
      <c r="BK3805" s="1"/>
      <c r="BL3805" s="1"/>
      <c r="BM3805" s="1"/>
      <c r="BN3805" s="1"/>
      <c r="BO3805" s="1"/>
      <c r="BP3805" s="1"/>
      <c r="BQ3805" s="1"/>
      <c r="BR3805" s="1"/>
      <c r="BS3805" s="1"/>
      <c r="BT3805" s="1"/>
      <c r="BU3805" s="1"/>
      <c r="BV3805" s="1"/>
      <c r="BW3805" s="1"/>
      <c r="BX3805" s="1"/>
      <c r="BY3805" s="1"/>
      <c r="BZ3805" s="1"/>
      <c r="CA3805" s="1"/>
      <c r="CB3805" s="1"/>
      <c r="CC3805" s="1"/>
      <c r="CD3805" s="1"/>
      <c r="CE3805" s="1"/>
      <c r="CF3805" s="1"/>
      <c r="CG3805" s="1"/>
      <c r="CH3805" s="1"/>
      <c r="CI3805" s="1"/>
      <c r="CJ3805" s="1"/>
      <c r="CK3805" s="1"/>
      <c r="CL3805" s="1"/>
      <c r="CM3805" s="1"/>
      <c r="CN3805" s="1"/>
      <c r="CO3805" s="1"/>
      <c r="CP3805" s="1"/>
      <c r="CQ3805" s="1"/>
      <c r="CR3805" s="1"/>
      <c r="CS3805" s="1"/>
      <c r="CT3805" s="1"/>
      <c r="CU3805" s="1"/>
      <c r="CV3805" s="1"/>
      <c r="CW3805" s="1"/>
      <c r="CX3805" s="1"/>
      <c r="CY3805" s="1"/>
      <c r="CZ3805" s="1"/>
      <c r="DA3805" s="1"/>
      <c r="DB3805" s="1"/>
      <c r="DC3805" s="1"/>
      <c r="DD3805" s="1"/>
      <c r="DE3805" s="1"/>
      <c r="DF3805" s="1"/>
      <c r="DG3805" s="1"/>
      <c r="DH3805" s="1"/>
      <c r="DI3805" s="1"/>
      <c r="DJ3805" s="1"/>
      <c r="DK3805" s="1"/>
      <c r="DL3805" s="1"/>
      <c r="DM3805" s="1"/>
      <c r="DN3805" s="1"/>
      <c r="DO3805" s="1"/>
      <c r="DP3805" s="1"/>
      <c r="DQ3805" s="1"/>
      <c r="DR3805" s="1"/>
      <c r="DS3805" s="1"/>
      <c r="DT3805" s="1"/>
      <c r="DU3805" s="1"/>
      <c r="DV3805" s="1"/>
      <c r="DW3805" s="1"/>
      <c r="DX3805" s="1"/>
      <c r="DY3805" s="1"/>
      <c r="DZ3805" s="1"/>
      <c r="EA3805" s="1"/>
      <c r="EB3805" s="1"/>
      <c r="EC3805" s="1"/>
      <c r="ED3805" s="1"/>
      <c r="EE3805" s="1"/>
      <c r="EF3805" s="1"/>
      <c r="EG3805" s="1"/>
      <c r="EH3805" s="1"/>
      <c r="EI3805" s="1"/>
      <c r="EJ3805" s="1"/>
      <c r="EK3805" s="1"/>
      <c r="EL3805" s="1"/>
      <c r="EM3805" s="1"/>
      <c r="EN3805" s="1"/>
      <c r="EO3805" s="1"/>
      <c r="EP3805" s="1"/>
      <c r="EQ3805" s="1"/>
      <c r="ER3805" s="1"/>
      <c r="ES3805" s="1"/>
      <c r="ET3805" s="1"/>
      <c r="EU3805" s="1"/>
      <c r="EV3805" s="1"/>
      <c r="EW3805" s="1"/>
      <c r="EX3805" s="1"/>
      <c r="EY3805" s="1"/>
      <c r="EZ3805" s="1"/>
      <c r="FA3805" s="1"/>
      <c r="FB3805" s="1"/>
      <c r="FC3805" s="1"/>
      <c r="FD3805" s="1"/>
      <c r="FE3805" s="1"/>
      <c r="FF3805" s="1"/>
      <c r="FG3805" s="1"/>
      <c r="FH3805" s="1"/>
      <c r="FI3805" s="1"/>
      <c r="FJ3805" s="1"/>
      <c r="FK3805" s="1"/>
      <c r="FL3805" s="1"/>
      <c r="FM3805" s="1"/>
      <c r="FN3805" s="1"/>
      <c r="FO3805" s="1"/>
      <c r="FP3805" s="1"/>
      <c r="FQ3805" s="1"/>
      <c r="FR3805" s="1"/>
      <c r="FS3805" s="1"/>
      <c r="FT3805" s="1"/>
      <c r="FU3805" s="1"/>
      <c r="FV3805" s="1"/>
      <c r="FW3805" s="1"/>
      <c r="FX3805" s="1"/>
      <c r="FY3805" s="1"/>
      <c r="FZ3805" s="1"/>
      <c r="GA3805" s="1"/>
      <c r="GB3805" s="1"/>
      <c r="GC3805" s="1"/>
      <c r="GD3805" s="1"/>
      <c r="GE3805" s="1"/>
      <c r="GF3805" s="1"/>
      <c r="GG3805" s="1"/>
      <c r="GH3805" s="1"/>
      <c r="GI3805" s="1"/>
      <c r="GJ3805" s="1"/>
      <c r="GK3805" s="1"/>
      <c r="GL3805" s="1"/>
      <c r="GM3805" s="1"/>
      <c r="GN3805" s="1"/>
      <c r="GO3805" s="1"/>
    </row>
    <row r="3806" spans="1:197" s="40" customFormat="1" x14ac:dyDescent="0.25">
      <c r="A3806" s="41"/>
      <c r="B3806" s="4"/>
      <c r="C3806" s="41"/>
      <c r="D3806" s="42"/>
      <c r="E3806" s="42"/>
      <c r="F3806" s="42"/>
      <c r="G3806" s="1"/>
      <c r="H3806" s="1"/>
      <c r="I3806" s="1"/>
      <c r="J3806" s="1"/>
      <c r="K3806" s="1"/>
      <c r="L3806" s="1"/>
      <c r="M3806" s="2"/>
      <c r="N3806" s="1"/>
      <c r="O3806" s="1"/>
      <c r="P3806" s="1"/>
      <c r="Q3806" s="1"/>
      <c r="R3806" s="1"/>
      <c r="S3806" s="1"/>
      <c r="T3806" s="1"/>
      <c r="U3806" s="1"/>
      <c r="V3806" s="1"/>
      <c r="W3806" s="1"/>
      <c r="X3806" s="1"/>
      <c r="Y3806" s="1"/>
      <c r="Z3806" s="1"/>
      <c r="AA3806" s="1"/>
      <c r="AB3806" s="1"/>
      <c r="AC3806" s="1"/>
      <c r="AD3806" s="1"/>
      <c r="AE3806" s="1"/>
      <c r="AF3806" s="1"/>
      <c r="AG3806" s="1"/>
      <c r="AH3806" s="1"/>
      <c r="AI3806" s="1"/>
      <c r="AJ3806" s="1"/>
      <c r="AK3806" s="1"/>
      <c r="AL3806" s="1"/>
      <c r="AM3806" s="1"/>
      <c r="AN3806" s="1"/>
      <c r="AO3806" s="1"/>
      <c r="AP3806" s="1"/>
      <c r="AQ3806" s="1"/>
      <c r="AR3806" s="1"/>
      <c r="AS3806" s="1"/>
      <c r="AT3806" s="1"/>
      <c r="AU3806" s="1"/>
      <c r="AV3806" s="1"/>
      <c r="AW3806" s="1"/>
      <c r="AX3806" s="1"/>
      <c r="AY3806" s="1"/>
      <c r="AZ3806" s="1"/>
      <c r="BA3806" s="1"/>
      <c r="BB3806" s="1"/>
      <c r="BC3806" s="1"/>
      <c r="BD3806" s="1"/>
      <c r="BE3806" s="1"/>
      <c r="BF3806" s="1"/>
      <c r="BG3806" s="1"/>
      <c r="BH3806" s="1"/>
      <c r="BI3806" s="1"/>
      <c r="BJ3806" s="1"/>
      <c r="BK3806" s="1"/>
      <c r="BL3806" s="1"/>
      <c r="BM3806" s="1"/>
      <c r="BN3806" s="1"/>
      <c r="BO3806" s="1"/>
      <c r="BP3806" s="1"/>
      <c r="BQ3806" s="1"/>
      <c r="BR3806" s="1"/>
      <c r="BS3806" s="1"/>
      <c r="BT3806" s="1"/>
      <c r="BU3806" s="1"/>
      <c r="BV3806" s="1"/>
      <c r="BW3806" s="1"/>
      <c r="BX3806" s="1"/>
      <c r="BY3806" s="1"/>
      <c r="BZ3806" s="1"/>
      <c r="CA3806" s="1"/>
      <c r="CB3806" s="1"/>
      <c r="CC3806" s="1"/>
      <c r="CD3806" s="1"/>
      <c r="CE3806" s="1"/>
      <c r="CF3806" s="1"/>
      <c r="CG3806" s="1"/>
      <c r="CH3806" s="1"/>
      <c r="CI3806" s="1"/>
      <c r="CJ3806" s="1"/>
      <c r="CK3806" s="1"/>
      <c r="CL3806" s="1"/>
      <c r="CM3806" s="1"/>
      <c r="CN3806" s="1"/>
      <c r="CO3806" s="1"/>
      <c r="CP3806" s="1"/>
      <c r="CQ3806" s="1"/>
      <c r="CR3806" s="1"/>
      <c r="CS3806" s="1"/>
      <c r="CT3806" s="1"/>
      <c r="CU3806" s="1"/>
      <c r="CV3806" s="1"/>
      <c r="CW3806" s="1"/>
      <c r="CX3806" s="1"/>
      <c r="CY3806" s="1"/>
      <c r="CZ3806" s="1"/>
      <c r="DA3806" s="1"/>
      <c r="DB3806" s="1"/>
      <c r="DC3806" s="1"/>
      <c r="DD3806" s="1"/>
      <c r="DE3806" s="1"/>
      <c r="DF3806" s="1"/>
      <c r="DG3806" s="1"/>
      <c r="DH3806" s="1"/>
      <c r="DI3806" s="1"/>
      <c r="DJ3806" s="1"/>
      <c r="DK3806" s="1"/>
      <c r="DL3806" s="1"/>
      <c r="DM3806" s="1"/>
      <c r="DN3806" s="1"/>
      <c r="DO3806" s="1"/>
      <c r="DP3806" s="1"/>
      <c r="DQ3806" s="1"/>
      <c r="DR3806" s="1"/>
      <c r="DS3806" s="1"/>
      <c r="DT3806" s="1"/>
      <c r="DU3806" s="1"/>
      <c r="DV3806" s="1"/>
      <c r="DW3806" s="1"/>
      <c r="DX3806" s="1"/>
      <c r="DY3806" s="1"/>
      <c r="DZ3806" s="1"/>
      <c r="EA3806" s="1"/>
      <c r="EB3806" s="1"/>
      <c r="EC3806" s="1"/>
      <c r="ED3806" s="1"/>
      <c r="EE3806" s="1"/>
      <c r="EF3806" s="1"/>
      <c r="EG3806" s="1"/>
      <c r="EH3806" s="1"/>
      <c r="EI3806" s="1"/>
      <c r="EJ3806" s="1"/>
      <c r="EK3806" s="1"/>
      <c r="EL3806" s="1"/>
      <c r="EM3806" s="1"/>
      <c r="EN3806" s="1"/>
      <c r="EO3806" s="1"/>
      <c r="EP3806" s="1"/>
      <c r="EQ3806" s="1"/>
      <c r="ER3806" s="1"/>
      <c r="ES3806" s="1"/>
      <c r="ET3806" s="1"/>
      <c r="EU3806" s="1"/>
      <c r="EV3806" s="1"/>
      <c r="EW3806" s="1"/>
      <c r="EX3806" s="1"/>
      <c r="EY3806" s="1"/>
      <c r="EZ3806" s="1"/>
      <c r="FA3806" s="1"/>
      <c r="FB3806" s="1"/>
      <c r="FC3806" s="1"/>
      <c r="FD3806" s="1"/>
      <c r="FE3806" s="1"/>
      <c r="FF3806" s="1"/>
      <c r="FG3806" s="1"/>
      <c r="FH3806" s="1"/>
      <c r="FI3806" s="1"/>
      <c r="FJ3806" s="1"/>
      <c r="FK3806" s="1"/>
      <c r="FL3806" s="1"/>
      <c r="FM3806" s="1"/>
      <c r="FN3806" s="1"/>
      <c r="FO3806" s="1"/>
      <c r="FP3806" s="1"/>
      <c r="FQ3806" s="1"/>
      <c r="FR3806" s="1"/>
      <c r="FS3806" s="1"/>
      <c r="FT3806" s="1"/>
      <c r="FU3806" s="1"/>
      <c r="FV3806" s="1"/>
      <c r="FW3806" s="1"/>
      <c r="FX3806" s="1"/>
      <c r="FY3806" s="1"/>
      <c r="FZ3806" s="1"/>
      <c r="GA3806" s="1"/>
      <c r="GB3806" s="1"/>
      <c r="GC3806" s="1"/>
      <c r="GD3806" s="1"/>
      <c r="GE3806" s="1"/>
      <c r="GF3806" s="1"/>
      <c r="GG3806" s="1"/>
      <c r="GH3806" s="1"/>
      <c r="GI3806" s="1"/>
      <c r="GJ3806" s="1"/>
      <c r="GK3806" s="1"/>
      <c r="GL3806" s="1"/>
      <c r="GM3806" s="1"/>
      <c r="GN3806" s="1"/>
      <c r="GO3806" s="1"/>
    </row>
    <row r="3807" spans="1:197" s="40" customFormat="1" x14ac:dyDescent="0.25">
      <c r="A3807" s="41"/>
      <c r="B3807" s="4"/>
      <c r="C3807" s="41"/>
      <c r="D3807" s="42"/>
      <c r="E3807" s="42"/>
      <c r="F3807" s="42"/>
      <c r="G3807" s="1"/>
      <c r="H3807" s="1"/>
      <c r="I3807" s="1"/>
      <c r="J3807" s="1"/>
      <c r="K3807" s="1"/>
      <c r="L3807" s="1"/>
      <c r="M3807" s="2"/>
      <c r="N3807" s="1"/>
      <c r="O3807" s="1"/>
      <c r="P3807" s="1"/>
      <c r="Q3807" s="1"/>
      <c r="R3807" s="1"/>
      <c r="S3807" s="1"/>
      <c r="T3807" s="1"/>
      <c r="U3807" s="1"/>
      <c r="V3807" s="1"/>
      <c r="W3807" s="1"/>
      <c r="X3807" s="1"/>
      <c r="Y3807" s="1"/>
      <c r="Z3807" s="1"/>
      <c r="AA3807" s="1"/>
      <c r="AB3807" s="1"/>
      <c r="AC3807" s="1"/>
      <c r="AD3807" s="1"/>
      <c r="AE3807" s="1"/>
      <c r="AF3807" s="1"/>
      <c r="AG3807" s="1"/>
      <c r="AH3807" s="1"/>
      <c r="AI3807" s="1"/>
      <c r="AJ3807" s="1"/>
      <c r="AK3807" s="1"/>
      <c r="AL3807" s="1"/>
      <c r="AM3807" s="1"/>
      <c r="AN3807" s="1"/>
      <c r="AO3807" s="1"/>
      <c r="AP3807" s="1"/>
      <c r="AQ3807" s="1"/>
      <c r="AR3807" s="1"/>
      <c r="AS3807" s="1"/>
      <c r="AT3807" s="1"/>
      <c r="AU3807" s="1"/>
      <c r="AV3807" s="1"/>
      <c r="AW3807" s="1"/>
      <c r="AX3807" s="1"/>
      <c r="AY3807" s="1"/>
      <c r="AZ3807" s="1"/>
      <c r="BA3807" s="1"/>
      <c r="BB3807" s="1"/>
      <c r="BC3807" s="1"/>
      <c r="BD3807" s="1"/>
      <c r="BE3807" s="1"/>
      <c r="BF3807" s="1"/>
      <c r="BG3807" s="1"/>
      <c r="BH3807" s="1"/>
      <c r="BI3807" s="1"/>
      <c r="BJ3807" s="1"/>
      <c r="BK3807" s="1"/>
      <c r="BL3807" s="1"/>
      <c r="BM3807" s="1"/>
      <c r="BN3807" s="1"/>
      <c r="BO3807" s="1"/>
      <c r="BP3807" s="1"/>
      <c r="BQ3807" s="1"/>
      <c r="BR3807" s="1"/>
      <c r="BS3807" s="1"/>
      <c r="BT3807" s="1"/>
      <c r="BU3807" s="1"/>
      <c r="BV3807" s="1"/>
      <c r="BW3807" s="1"/>
      <c r="BX3807" s="1"/>
      <c r="BY3807" s="1"/>
      <c r="BZ3807" s="1"/>
      <c r="CA3807" s="1"/>
      <c r="CB3807" s="1"/>
      <c r="CC3807" s="1"/>
      <c r="CD3807" s="1"/>
      <c r="CE3807" s="1"/>
      <c r="CF3807" s="1"/>
      <c r="CG3807" s="1"/>
      <c r="CH3807" s="1"/>
      <c r="CI3807" s="1"/>
      <c r="CJ3807" s="1"/>
      <c r="CK3807" s="1"/>
      <c r="CL3807" s="1"/>
      <c r="CM3807" s="1"/>
      <c r="CN3807" s="1"/>
      <c r="CO3807" s="1"/>
      <c r="CP3807" s="1"/>
      <c r="CQ3807" s="1"/>
      <c r="CR3807" s="1"/>
      <c r="CS3807" s="1"/>
      <c r="CT3807" s="1"/>
      <c r="CU3807" s="1"/>
      <c r="CV3807" s="1"/>
      <c r="CW3807" s="1"/>
      <c r="CX3807" s="1"/>
      <c r="CY3807" s="1"/>
      <c r="CZ3807" s="1"/>
      <c r="DA3807" s="1"/>
      <c r="DB3807" s="1"/>
      <c r="DC3807" s="1"/>
      <c r="DD3807" s="1"/>
      <c r="DE3807" s="1"/>
      <c r="DF3807" s="1"/>
      <c r="DG3807" s="1"/>
      <c r="DH3807" s="1"/>
      <c r="DI3807" s="1"/>
      <c r="DJ3807" s="1"/>
      <c r="DK3807" s="1"/>
      <c r="DL3807" s="1"/>
      <c r="DM3807" s="1"/>
      <c r="DN3807" s="1"/>
      <c r="DO3807" s="1"/>
      <c r="DP3807" s="1"/>
      <c r="DQ3807" s="1"/>
      <c r="DR3807" s="1"/>
      <c r="DS3807" s="1"/>
      <c r="DT3807" s="1"/>
      <c r="DU3807" s="1"/>
      <c r="DV3807" s="1"/>
      <c r="DW3807" s="1"/>
      <c r="DX3807" s="1"/>
      <c r="DY3807" s="1"/>
      <c r="DZ3807" s="1"/>
      <c r="EA3807" s="1"/>
      <c r="EB3807" s="1"/>
      <c r="EC3807" s="1"/>
      <c r="ED3807" s="1"/>
      <c r="EE3807" s="1"/>
      <c r="EF3807" s="1"/>
      <c r="EG3807" s="1"/>
      <c r="EH3807" s="1"/>
      <c r="EI3807" s="1"/>
      <c r="EJ3807" s="1"/>
      <c r="EK3807" s="1"/>
      <c r="EL3807" s="1"/>
      <c r="EM3807" s="1"/>
      <c r="EN3807" s="1"/>
      <c r="EO3807" s="1"/>
      <c r="EP3807" s="1"/>
      <c r="EQ3807" s="1"/>
      <c r="ER3807" s="1"/>
      <c r="ES3807" s="1"/>
      <c r="ET3807" s="1"/>
      <c r="EU3807" s="1"/>
      <c r="EV3807" s="1"/>
      <c r="EW3807" s="1"/>
      <c r="EX3807" s="1"/>
      <c r="EY3807" s="1"/>
      <c r="EZ3807" s="1"/>
      <c r="FA3807" s="1"/>
      <c r="FB3807" s="1"/>
      <c r="FC3807" s="1"/>
      <c r="FD3807" s="1"/>
      <c r="FE3807" s="1"/>
      <c r="FF3807" s="1"/>
      <c r="FG3807" s="1"/>
      <c r="FH3807" s="1"/>
      <c r="FI3807" s="1"/>
      <c r="FJ3807" s="1"/>
      <c r="FK3807" s="1"/>
      <c r="FL3807" s="1"/>
      <c r="FM3807" s="1"/>
      <c r="FN3807" s="1"/>
      <c r="FO3807" s="1"/>
      <c r="FP3807" s="1"/>
      <c r="FQ3807" s="1"/>
      <c r="FR3807" s="1"/>
      <c r="FS3807" s="1"/>
      <c r="FT3807" s="1"/>
      <c r="FU3807" s="1"/>
      <c r="FV3807" s="1"/>
      <c r="FW3807" s="1"/>
      <c r="FX3807" s="1"/>
      <c r="FY3807" s="1"/>
      <c r="FZ3807" s="1"/>
      <c r="GA3807" s="1"/>
      <c r="GB3807" s="1"/>
      <c r="GC3807" s="1"/>
      <c r="GD3807" s="1"/>
      <c r="GE3807" s="1"/>
      <c r="GF3807" s="1"/>
      <c r="GG3807" s="1"/>
      <c r="GH3807" s="1"/>
      <c r="GI3807" s="1"/>
      <c r="GJ3807" s="1"/>
      <c r="GK3807" s="1"/>
      <c r="GL3807" s="1"/>
      <c r="GM3807" s="1"/>
      <c r="GN3807" s="1"/>
      <c r="GO3807" s="1"/>
    </row>
    <row r="3808" spans="1:197" s="40" customFormat="1" x14ac:dyDescent="0.25">
      <c r="A3808" s="41"/>
      <c r="B3808" s="4"/>
      <c r="C3808" s="41"/>
      <c r="D3808" s="42"/>
      <c r="E3808" s="42"/>
      <c r="F3808" s="42"/>
      <c r="G3808" s="1"/>
      <c r="H3808" s="1"/>
      <c r="I3808" s="1"/>
      <c r="J3808" s="1"/>
      <c r="K3808" s="1"/>
      <c r="L3808" s="1"/>
      <c r="M3808" s="2"/>
      <c r="N3808" s="1"/>
      <c r="O3808" s="1"/>
      <c r="P3808" s="1"/>
      <c r="Q3808" s="1"/>
      <c r="R3808" s="1"/>
      <c r="S3808" s="1"/>
      <c r="T3808" s="1"/>
      <c r="U3808" s="1"/>
      <c r="V3808" s="1"/>
      <c r="W3808" s="1"/>
      <c r="X3808" s="1"/>
      <c r="Y3808" s="1"/>
      <c r="Z3808" s="1"/>
      <c r="AA3808" s="1"/>
      <c r="AB3808" s="1"/>
      <c r="AC3808" s="1"/>
      <c r="AD3808" s="1"/>
      <c r="AE3808" s="1"/>
      <c r="AF3808" s="1"/>
      <c r="AG3808" s="1"/>
      <c r="AH3808" s="1"/>
      <c r="AI3808" s="1"/>
      <c r="AJ3808" s="1"/>
      <c r="AK3808" s="1"/>
      <c r="AL3808" s="1"/>
      <c r="AM3808" s="1"/>
      <c r="AN3808" s="1"/>
      <c r="AO3808" s="1"/>
      <c r="AP3808" s="1"/>
      <c r="AQ3808" s="1"/>
      <c r="AR3808" s="1"/>
      <c r="AS3808" s="1"/>
      <c r="AT3808" s="1"/>
      <c r="AU3808" s="1"/>
      <c r="AV3808" s="1"/>
      <c r="AW3808" s="1"/>
      <c r="AX3808" s="1"/>
      <c r="AY3808" s="1"/>
      <c r="AZ3808" s="1"/>
      <c r="BA3808" s="1"/>
      <c r="BB3808" s="1"/>
      <c r="BC3808" s="1"/>
      <c r="BD3808" s="1"/>
      <c r="BE3808" s="1"/>
      <c r="BF3808" s="1"/>
      <c r="BG3808" s="1"/>
      <c r="BH3808" s="1"/>
      <c r="BI3808" s="1"/>
      <c r="BJ3808" s="1"/>
      <c r="BK3808" s="1"/>
      <c r="BL3808" s="1"/>
      <c r="BM3808" s="1"/>
      <c r="BN3808" s="1"/>
      <c r="BO3808" s="1"/>
      <c r="BP3808" s="1"/>
      <c r="BQ3808" s="1"/>
      <c r="BR3808" s="1"/>
      <c r="BS3808" s="1"/>
      <c r="BT3808" s="1"/>
      <c r="BU3808" s="1"/>
      <c r="BV3808" s="1"/>
      <c r="BW3808" s="1"/>
      <c r="BX3808" s="1"/>
      <c r="BY3808" s="1"/>
      <c r="BZ3808" s="1"/>
      <c r="CA3808" s="1"/>
      <c r="CB3808" s="1"/>
      <c r="CC3808" s="1"/>
      <c r="CD3808" s="1"/>
      <c r="CE3808" s="1"/>
      <c r="CF3808" s="1"/>
      <c r="CG3808" s="1"/>
      <c r="CH3808" s="1"/>
      <c r="CI3808" s="1"/>
      <c r="CJ3808" s="1"/>
      <c r="CK3808" s="1"/>
      <c r="CL3808" s="1"/>
      <c r="CM3808" s="1"/>
      <c r="CN3808" s="1"/>
      <c r="CO3808" s="1"/>
      <c r="CP3808" s="1"/>
      <c r="CQ3808" s="1"/>
      <c r="CR3808" s="1"/>
      <c r="CS3808" s="1"/>
      <c r="CT3808" s="1"/>
      <c r="CU3808" s="1"/>
      <c r="CV3808" s="1"/>
      <c r="CW3808" s="1"/>
      <c r="CX3808" s="1"/>
      <c r="CY3808" s="1"/>
      <c r="CZ3808" s="1"/>
      <c r="DA3808" s="1"/>
      <c r="DB3808" s="1"/>
      <c r="DC3808" s="1"/>
      <c r="DD3808" s="1"/>
      <c r="DE3808" s="1"/>
      <c r="DF3808" s="1"/>
      <c r="DG3808" s="1"/>
      <c r="DH3808" s="1"/>
      <c r="DI3808" s="1"/>
      <c r="DJ3808" s="1"/>
      <c r="DK3808" s="1"/>
      <c r="DL3808" s="1"/>
      <c r="DM3808" s="1"/>
      <c r="DN3808" s="1"/>
      <c r="DO3808" s="1"/>
      <c r="DP3808" s="1"/>
      <c r="DQ3808" s="1"/>
      <c r="DR3808" s="1"/>
      <c r="DS3808" s="1"/>
      <c r="DT3808" s="1"/>
      <c r="DU3808" s="1"/>
      <c r="DV3808" s="1"/>
      <c r="DW3808" s="1"/>
      <c r="DX3808" s="1"/>
      <c r="DY3808" s="1"/>
      <c r="DZ3808" s="1"/>
      <c r="EA3808" s="1"/>
      <c r="EB3808" s="1"/>
      <c r="EC3808" s="1"/>
      <c r="ED3808" s="1"/>
      <c r="EE3808" s="1"/>
      <c r="EF3808" s="1"/>
      <c r="EG3808" s="1"/>
      <c r="EH3808" s="1"/>
      <c r="EI3808" s="1"/>
      <c r="EJ3808" s="1"/>
      <c r="EK3808" s="1"/>
      <c r="EL3808" s="1"/>
      <c r="EM3808" s="1"/>
      <c r="EN3808" s="1"/>
      <c r="EO3808" s="1"/>
      <c r="EP3808" s="1"/>
      <c r="EQ3808" s="1"/>
      <c r="ER3808" s="1"/>
      <c r="ES3808" s="1"/>
      <c r="ET3808" s="1"/>
      <c r="EU3808" s="1"/>
      <c r="EV3808" s="1"/>
      <c r="EW3808" s="1"/>
      <c r="EX3808" s="1"/>
      <c r="EY3808" s="1"/>
      <c r="EZ3808" s="1"/>
      <c r="FA3808" s="1"/>
      <c r="FB3808" s="1"/>
      <c r="FC3808" s="1"/>
      <c r="FD3808" s="1"/>
      <c r="FE3808" s="1"/>
      <c r="FF3808" s="1"/>
      <c r="FG3808" s="1"/>
      <c r="FH3808" s="1"/>
      <c r="FI3808" s="1"/>
      <c r="FJ3808" s="1"/>
      <c r="FK3808" s="1"/>
      <c r="FL3808" s="1"/>
      <c r="FM3808" s="1"/>
      <c r="FN3808" s="1"/>
      <c r="FO3808" s="1"/>
      <c r="FP3808" s="1"/>
      <c r="FQ3808" s="1"/>
      <c r="FR3808" s="1"/>
      <c r="FS3808" s="1"/>
      <c r="FT3808" s="1"/>
      <c r="FU3808" s="1"/>
      <c r="FV3808" s="1"/>
      <c r="FW3808" s="1"/>
      <c r="FX3808" s="1"/>
      <c r="FY3808" s="1"/>
      <c r="FZ3808" s="1"/>
      <c r="GA3808" s="1"/>
      <c r="GB3808" s="1"/>
      <c r="GC3808" s="1"/>
      <c r="GD3808" s="1"/>
      <c r="GE3808" s="1"/>
      <c r="GF3808" s="1"/>
      <c r="GG3808" s="1"/>
      <c r="GH3808" s="1"/>
      <c r="GI3808" s="1"/>
      <c r="GJ3808" s="1"/>
      <c r="GK3808" s="1"/>
      <c r="GL3808" s="1"/>
      <c r="GM3808" s="1"/>
      <c r="GN3808" s="1"/>
      <c r="GO3808" s="1"/>
    </row>
    <row r="3809" spans="1:197" s="40" customFormat="1" x14ac:dyDescent="0.25">
      <c r="A3809" s="41"/>
      <c r="B3809" s="4"/>
      <c r="C3809" s="41"/>
      <c r="D3809" s="42"/>
      <c r="E3809" s="42"/>
      <c r="F3809" s="42"/>
      <c r="G3809" s="1"/>
      <c r="H3809" s="1"/>
      <c r="I3809" s="1"/>
      <c r="J3809" s="1"/>
      <c r="K3809" s="1"/>
      <c r="L3809" s="1"/>
      <c r="M3809" s="2"/>
      <c r="N3809" s="1"/>
      <c r="O3809" s="1"/>
      <c r="P3809" s="1"/>
      <c r="Q3809" s="1"/>
      <c r="R3809" s="1"/>
      <c r="S3809" s="1"/>
      <c r="T3809" s="1"/>
      <c r="U3809" s="1"/>
      <c r="V3809" s="1"/>
      <c r="W3809" s="1"/>
      <c r="X3809" s="1"/>
      <c r="Y3809" s="1"/>
      <c r="Z3809" s="1"/>
      <c r="AA3809" s="1"/>
      <c r="AB3809" s="1"/>
      <c r="AC3809" s="1"/>
      <c r="AD3809" s="1"/>
      <c r="AE3809" s="1"/>
      <c r="AF3809" s="1"/>
      <c r="AG3809" s="1"/>
      <c r="AH3809" s="1"/>
      <c r="AI3809" s="1"/>
      <c r="AJ3809" s="1"/>
      <c r="AK3809" s="1"/>
      <c r="AL3809" s="1"/>
      <c r="AM3809" s="1"/>
      <c r="AN3809" s="1"/>
      <c r="AO3809" s="1"/>
      <c r="AP3809" s="1"/>
      <c r="AQ3809" s="1"/>
      <c r="AR3809" s="1"/>
      <c r="AS3809" s="1"/>
      <c r="AT3809" s="1"/>
      <c r="AU3809" s="1"/>
      <c r="AV3809" s="1"/>
      <c r="AW3809" s="1"/>
      <c r="AX3809" s="1"/>
      <c r="AY3809" s="1"/>
      <c r="AZ3809" s="1"/>
      <c r="BA3809" s="1"/>
      <c r="BB3809" s="1"/>
      <c r="BC3809" s="1"/>
      <c r="BD3809" s="1"/>
      <c r="BE3809" s="1"/>
      <c r="BF3809" s="1"/>
      <c r="BG3809" s="1"/>
      <c r="BH3809" s="1"/>
      <c r="BI3809" s="1"/>
      <c r="BJ3809" s="1"/>
      <c r="BK3809" s="1"/>
      <c r="BL3809" s="1"/>
      <c r="BM3809" s="1"/>
      <c r="BN3809" s="1"/>
      <c r="BO3809" s="1"/>
      <c r="BP3809" s="1"/>
      <c r="BQ3809" s="1"/>
      <c r="BR3809" s="1"/>
      <c r="BS3809" s="1"/>
      <c r="BT3809" s="1"/>
      <c r="BU3809" s="1"/>
      <c r="BV3809" s="1"/>
      <c r="BW3809" s="1"/>
      <c r="BX3809" s="1"/>
      <c r="BY3809" s="1"/>
      <c r="BZ3809" s="1"/>
      <c r="CA3809" s="1"/>
      <c r="CB3809" s="1"/>
      <c r="CC3809" s="1"/>
      <c r="CD3809" s="1"/>
      <c r="CE3809" s="1"/>
      <c r="CF3809" s="1"/>
      <c r="CG3809" s="1"/>
      <c r="CH3809" s="1"/>
      <c r="CI3809" s="1"/>
      <c r="CJ3809" s="1"/>
      <c r="CK3809" s="1"/>
      <c r="CL3809" s="1"/>
      <c r="CM3809" s="1"/>
      <c r="CN3809" s="1"/>
      <c r="CO3809" s="1"/>
      <c r="CP3809" s="1"/>
      <c r="CQ3809" s="1"/>
      <c r="CR3809" s="1"/>
      <c r="CS3809" s="1"/>
      <c r="CT3809" s="1"/>
      <c r="CU3809" s="1"/>
      <c r="CV3809" s="1"/>
      <c r="CW3809" s="1"/>
      <c r="CX3809" s="1"/>
      <c r="CY3809" s="1"/>
      <c r="CZ3809" s="1"/>
      <c r="DA3809" s="1"/>
      <c r="DB3809" s="1"/>
      <c r="DC3809" s="1"/>
      <c r="DD3809" s="1"/>
      <c r="DE3809" s="1"/>
      <c r="DF3809" s="1"/>
      <c r="DG3809" s="1"/>
      <c r="DH3809" s="1"/>
      <c r="DI3809" s="1"/>
      <c r="DJ3809" s="1"/>
      <c r="DK3809" s="1"/>
      <c r="DL3809" s="1"/>
      <c r="DM3809" s="1"/>
      <c r="DN3809" s="1"/>
      <c r="DO3809" s="1"/>
      <c r="DP3809" s="1"/>
      <c r="DQ3809" s="1"/>
      <c r="DR3809" s="1"/>
      <c r="DS3809" s="1"/>
      <c r="DT3809" s="1"/>
      <c r="DU3809" s="1"/>
      <c r="DV3809" s="1"/>
      <c r="DW3809" s="1"/>
      <c r="DX3809" s="1"/>
      <c r="DY3809" s="1"/>
      <c r="DZ3809" s="1"/>
      <c r="EA3809" s="1"/>
      <c r="EB3809" s="1"/>
      <c r="EC3809" s="1"/>
      <c r="ED3809" s="1"/>
      <c r="EE3809" s="1"/>
      <c r="EF3809" s="1"/>
      <c r="EG3809" s="1"/>
      <c r="EH3809" s="1"/>
      <c r="EI3809" s="1"/>
      <c r="EJ3809" s="1"/>
      <c r="EK3809" s="1"/>
      <c r="EL3809" s="1"/>
      <c r="EM3809" s="1"/>
      <c r="EN3809" s="1"/>
      <c r="EO3809" s="1"/>
      <c r="EP3809" s="1"/>
      <c r="EQ3809" s="1"/>
      <c r="ER3809" s="1"/>
      <c r="ES3809" s="1"/>
      <c r="ET3809" s="1"/>
      <c r="EU3809" s="1"/>
      <c r="EV3809" s="1"/>
      <c r="EW3809" s="1"/>
      <c r="EX3809" s="1"/>
      <c r="EY3809" s="1"/>
      <c r="EZ3809" s="1"/>
      <c r="FA3809" s="1"/>
      <c r="FB3809" s="1"/>
      <c r="FC3809" s="1"/>
      <c r="FD3809" s="1"/>
      <c r="FE3809" s="1"/>
      <c r="FF3809" s="1"/>
      <c r="FG3809" s="1"/>
      <c r="FH3809" s="1"/>
      <c r="FI3809" s="1"/>
      <c r="FJ3809" s="1"/>
      <c r="FK3809" s="1"/>
      <c r="FL3809" s="1"/>
      <c r="FM3809" s="1"/>
      <c r="FN3809" s="1"/>
      <c r="FO3809" s="1"/>
      <c r="FP3809" s="1"/>
      <c r="FQ3809" s="1"/>
      <c r="FR3809" s="1"/>
      <c r="FS3809" s="1"/>
      <c r="FT3809" s="1"/>
      <c r="FU3809" s="1"/>
      <c r="FV3809" s="1"/>
      <c r="FW3809" s="1"/>
      <c r="FX3809" s="1"/>
      <c r="FY3809" s="1"/>
      <c r="FZ3809" s="1"/>
      <c r="GA3809" s="1"/>
      <c r="GB3809" s="1"/>
      <c r="GC3809" s="1"/>
      <c r="GD3809" s="1"/>
      <c r="GE3809" s="1"/>
      <c r="GF3809" s="1"/>
      <c r="GG3809" s="1"/>
      <c r="GH3809" s="1"/>
      <c r="GI3809" s="1"/>
      <c r="GJ3809" s="1"/>
      <c r="GK3809" s="1"/>
      <c r="GL3809" s="1"/>
      <c r="GM3809" s="1"/>
      <c r="GN3809" s="1"/>
      <c r="GO3809" s="1"/>
    </row>
    <row r="3810" spans="1:197" s="40" customFormat="1" x14ac:dyDescent="0.25">
      <c r="A3810" s="41"/>
      <c r="B3810" s="4"/>
      <c r="C3810" s="41"/>
      <c r="D3810" s="42"/>
      <c r="E3810" s="42"/>
      <c r="F3810" s="42"/>
      <c r="G3810" s="1"/>
      <c r="H3810" s="1"/>
      <c r="I3810" s="1"/>
      <c r="J3810" s="1"/>
      <c r="K3810" s="1"/>
      <c r="L3810" s="1"/>
      <c r="M3810" s="2"/>
      <c r="N3810" s="1"/>
      <c r="O3810" s="1"/>
      <c r="P3810" s="1"/>
      <c r="Q3810" s="1"/>
      <c r="R3810" s="1"/>
      <c r="S3810" s="1"/>
      <c r="T3810" s="1"/>
      <c r="U3810" s="1"/>
      <c r="V3810" s="1"/>
      <c r="W3810" s="1"/>
      <c r="X3810" s="1"/>
      <c r="Y3810" s="1"/>
      <c r="Z3810" s="1"/>
      <c r="AA3810" s="1"/>
      <c r="AB3810" s="1"/>
      <c r="AC3810" s="1"/>
      <c r="AD3810" s="1"/>
      <c r="AE3810" s="1"/>
      <c r="AF3810" s="1"/>
      <c r="AG3810" s="1"/>
      <c r="AH3810" s="1"/>
      <c r="AI3810" s="1"/>
      <c r="AJ3810" s="1"/>
      <c r="AK3810" s="1"/>
      <c r="AL3810" s="1"/>
      <c r="AM3810" s="1"/>
      <c r="AN3810" s="1"/>
      <c r="AO3810" s="1"/>
      <c r="AP3810" s="1"/>
      <c r="AQ3810" s="1"/>
      <c r="AR3810" s="1"/>
      <c r="AS3810" s="1"/>
      <c r="AT3810" s="1"/>
      <c r="AU3810" s="1"/>
      <c r="AV3810" s="1"/>
      <c r="AW3810" s="1"/>
      <c r="AX3810" s="1"/>
      <c r="AY3810" s="1"/>
      <c r="AZ3810" s="1"/>
      <c r="BA3810" s="1"/>
      <c r="BB3810" s="1"/>
      <c r="BC3810" s="1"/>
      <c r="BD3810" s="1"/>
      <c r="BE3810" s="1"/>
      <c r="BF3810" s="1"/>
      <c r="BG3810" s="1"/>
      <c r="BH3810" s="1"/>
      <c r="BI3810" s="1"/>
      <c r="BJ3810" s="1"/>
      <c r="BK3810" s="1"/>
      <c r="BL3810" s="1"/>
      <c r="BM3810" s="1"/>
      <c r="BN3810" s="1"/>
      <c r="BO3810" s="1"/>
      <c r="BP3810" s="1"/>
      <c r="BQ3810" s="1"/>
      <c r="BR3810" s="1"/>
      <c r="BS3810" s="1"/>
      <c r="BT3810" s="1"/>
      <c r="BU3810" s="1"/>
      <c r="BV3810" s="1"/>
      <c r="BW3810" s="1"/>
      <c r="BX3810" s="1"/>
      <c r="BY3810" s="1"/>
      <c r="BZ3810" s="1"/>
      <c r="CA3810" s="1"/>
      <c r="CB3810" s="1"/>
      <c r="CC3810" s="1"/>
      <c r="CD3810" s="1"/>
      <c r="CE3810" s="1"/>
      <c r="CF3810" s="1"/>
      <c r="CG3810" s="1"/>
      <c r="CH3810" s="1"/>
      <c r="CI3810" s="1"/>
      <c r="CJ3810" s="1"/>
      <c r="CK3810" s="1"/>
      <c r="CL3810" s="1"/>
      <c r="CM3810" s="1"/>
      <c r="CN3810" s="1"/>
      <c r="CO3810" s="1"/>
      <c r="CP3810" s="1"/>
      <c r="CQ3810" s="1"/>
      <c r="CR3810" s="1"/>
      <c r="CS3810" s="1"/>
      <c r="CT3810" s="1"/>
      <c r="CU3810" s="1"/>
      <c r="CV3810" s="1"/>
      <c r="CW3810" s="1"/>
      <c r="CX3810" s="1"/>
      <c r="CY3810" s="1"/>
      <c r="CZ3810" s="1"/>
      <c r="DA3810" s="1"/>
      <c r="DB3810" s="1"/>
      <c r="DC3810" s="1"/>
      <c r="DD3810" s="1"/>
      <c r="DE3810" s="1"/>
      <c r="DF3810" s="1"/>
      <c r="DG3810" s="1"/>
      <c r="DH3810" s="1"/>
      <c r="DI3810" s="1"/>
      <c r="DJ3810" s="1"/>
      <c r="DK3810" s="1"/>
      <c r="DL3810" s="1"/>
      <c r="DM3810" s="1"/>
      <c r="DN3810" s="1"/>
      <c r="DO3810" s="1"/>
      <c r="DP3810" s="1"/>
      <c r="DQ3810" s="1"/>
      <c r="DR3810" s="1"/>
      <c r="DS3810" s="1"/>
      <c r="DT3810" s="1"/>
      <c r="DU3810" s="1"/>
      <c r="DV3810" s="1"/>
      <c r="DW3810" s="1"/>
      <c r="DX3810" s="1"/>
      <c r="DY3810" s="1"/>
      <c r="DZ3810" s="1"/>
      <c r="EA3810" s="1"/>
      <c r="EB3810" s="1"/>
      <c r="EC3810" s="1"/>
      <c r="ED3810" s="1"/>
      <c r="EE3810" s="1"/>
      <c r="EF3810" s="1"/>
      <c r="EG3810" s="1"/>
      <c r="EH3810" s="1"/>
      <c r="EI3810" s="1"/>
      <c r="EJ3810" s="1"/>
      <c r="EK3810" s="1"/>
      <c r="EL3810" s="1"/>
      <c r="EM3810" s="1"/>
      <c r="EN3810" s="1"/>
      <c r="EO3810" s="1"/>
      <c r="EP3810" s="1"/>
      <c r="EQ3810" s="1"/>
      <c r="ER3810" s="1"/>
      <c r="ES3810" s="1"/>
      <c r="ET3810" s="1"/>
      <c r="EU3810" s="1"/>
      <c r="EV3810" s="1"/>
      <c r="EW3810" s="1"/>
      <c r="EX3810" s="1"/>
      <c r="EY3810" s="1"/>
      <c r="EZ3810" s="1"/>
      <c r="FA3810" s="1"/>
      <c r="FB3810" s="1"/>
      <c r="FC3810" s="1"/>
      <c r="FD3810" s="1"/>
      <c r="FE3810" s="1"/>
      <c r="FF3810" s="1"/>
      <c r="FG3810" s="1"/>
      <c r="FH3810" s="1"/>
      <c r="FI3810" s="1"/>
      <c r="FJ3810" s="1"/>
      <c r="FK3810" s="1"/>
      <c r="FL3810" s="1"/>
      <c r="FM3810" s="1"/>
      <c r="FN3810" s="1"/>
      <c r="FO3810" s="1"/>
      <c r="FP3810" s="1"/>
      <c r="FQ3810" s="1"/>
      <c r="FR3810" s="1"/>
      <c r="FS3810" s="1"/>
      <c r="FT3810" s="1"/>
      <c r="FU3810" s="1"/>
      <c r="FV3810" s="1"/>
      <c r="FW3810" s="1"/>
      <c r="FX3810" s="1"/>
      <c r="FY3810" s="1"/>
      <c r="FZ3810" s="1"/>
      <c r="GA3810" s="1"/>
      <c r="GB3810" s="1"/>
      <c r="GC3810" s="1"/>
      <c r="GD3810" s="1"/>
      <c r="GE3810" s="1"/>
      <c r="GF3810" s="1"/>
      <c r="GG3810" s="1"/>
      <c r="GH3810" s="1"/>
      <c r="GI3810" s="1"/>
      <c r="GJ3810" s="1"/>
      <c r="GK3810" s="1"/>
      <c r="GL3810" s="1"/>
      <c r="GM3810" s="1"/>
      <c r="GN3810" s="1"/>
      <c r="GO3810" s="1"/>
    </row>
    <row r="3811" spans="1:197" s="40" customFormat="1" x14ac:dyDescent="0.25">
      <c r="A3811" s="41"/>
      <c r="B3811" s="4"/>
      <c r="C3811" s="41"/>
      <c r="D3811" s="42"/>
      <c r="E3811" s="42"/>
      <c r="F3811" s="42"/>
      <c r="G3811" s="1"/>
      <c r="H3811" s="1"/>
      <c r="I3811" s="1"/>
      <c r="J3811" s="1"/>
      <c r="K3811" s="1"/>
      <c r="L3811" s="1"/>
      <c r="M3811" s="2"/>
      <c r="N3811" s="1"/>
      <c r="O3811" s="1"/>
      <c r="P3811" s="1"/>
      <c r="Q3811" s="1"/>
      <c r="R3811" s="1"/>
      <c r="S3811" s="1"/>
      <c r="T3811" s="1"/>
      <c r="U3811" s="1"/>
      <c r="V3811" s="1"/>
      <c r="W3811" s="1"/>
      <c r="X3811" s="1"/>
      <c r="Y3811" s="1"/>
      <c r="Z3811" s="1"/>
      <c r="AA3811" s="1"/>
      <c r="AB3811" s="1"/>
      <c r="AC3811" s="1"/>
      <c r="AD3811" s="1"/>
      <c r="AE3811" s="1"/>
      <c r="AF3811" s="1"/>
      <c r="AG3811" s="1"/>
      <c r="AH3811" s="1"/>
      <c r="AI3811" s="1"/>
      <c r="AJ3811" s="1"/>
      <c r="AK3811" s="1"/>
      <c r="AL3811" s="1"/>
      <c r="AM3811" s="1"/>
      <c r="AN3811" s="1"/>
      <c r="AO3811" s="1"/>
      <c r="AP3811" s="1"/>
      <c r="AQ3811" s="1"/>
      <c r="AR3811" s="1"/>
      <c r="AS3811" s="1"/>
      <c r="AT3811" s="1"/>
      <c r="AU3811" s="1"/>
      <c r="AV3811" s="1"/>
      <c r="AW3811" s="1"/>
      <c r="AX3811" s="1"/>
      <c r="AY3811" s="1"/>
      <c r="AZ3811" s="1"/>
      <c r="BA3811" s="1"/>
      <c r="BB3811" s="1"/>
      <c r="BC3811" s="1"/>
      <c r="BD3811" s="1"/>
      <c r="BE3811" s="1"/>
      <c r="BF3811" s="1"/>
      <c r="BG3811" s="1"/>
      <c r="BH3811" s="1"/>
      <c r="BI3811" s="1"/>
      <c r="BJ3811" s="1"/>
      <c r="BK3811" s="1"/>
      <c r="BL3811" s="1"/>
      <c r="BM3811" s="1"/>
      <c r="BN3811" s="1"/>
      <c r="BO3811" s="1"/>
      <c r="BP3811" s="1"/>
      <c r="BQ3811" s="1"/>
      <c r="BR3811" s="1"/>
      <c r="BS3811" s="1"/>
      <c r="BT3811" s="1"/>
      <c r="BU3811" s="1"/>
      <c r="BV3811" s="1"/>
      <c r="BW3811" s="1"/>
      <c r="BX3811" s="1"/>
      <c r="BY3811" s="1"/>
      <c r="BZ3811" s="1"/>
      <c r="CA3811" s="1"/>
      <c r="CB3811" s="1"/>
      <c r="CC3811" s="1"/>
      <c r="CD3811" s="1"/>
      <c r="CE3811" s="1"/>
      <c r="CF3811" s="1"/>
      <c r="CG3811" s="1"/>
      <c r="CH3811" s="1"/>
      <c r="CI3811" s="1"/>
      <c r="CJ3811" s="1"/>
      <c r="CK3811" s="1"/>
      <c r="CL3811" s="1"/>
      <c r="CM3811" s="1"/>
      <c r="CN3811" s="1"/>
      <c r="CO3811" s="1"/>
      <c r="CP3811" s="1"/>
      <c r="CQ3811" s="1"/>
      <c r="CR3811" s="1"/>
      <c r="CS3811" s="1"/>
      <c r="CT3811" s="1"/>
      <c r="CU3811" s="1"/>
      <c r="CV3811" s="1"/>
      <c r="CW3811" s="1"/>
      <c r="CX3811" s="1"/>
      <c r="CY3811" s="1"/>
      <c r="CZ3811" s="1"/>
      <c r="DA3811" s="1"/>
      <c r="DB3811" s="1"/>
      <c r="DC3811" s="1"/>
      <c r="DD3811" s="1"/>
      <c r="DE3811" s="1"/>
      <c r="DF3811" s="1"/>
      <c r="DG3811" s="1"/>
      <c r="DH3811" s="1"/>
      <c r="DI3811" s="1"/>
      <c r="DJ3811" s="1"/>
      <c r="DK3811" s="1"/>
      <c r="DL3811" s="1"/>
      <c r="DM3811" s="1"/>
      <c r="DN3811" s="1"/>
      <c r="DO3811" s="1"/>
      <c r="DP3811" s="1"/>
      <c r="DQ3811" s="1"/>
      <c r="DR3811" s="1"/>
      <c r="DS3811" s="1"/>
      <c r="DT3811" s="1"/>
      <c r="DU3811" s="1"/>
      <c r="DV3811" s="1"/>
      <c r="DW3811" s="1"/>
      <c r="DX3811" s="1"/>
      <c r="DY3811" s="1"/>
      <c r="DZ3811" s="1"/>
      <c r="EA3811" s="1"/>
      <c r="EB3811" s="1"/>
      <c r="EC3811" s="1"/>
      <c r="ED3811" s="1"/>
      <c r="EE3811" s="1"/>
      <c r="EF3811" s="1"/>
      <c r="EG3811" s="1"/>
      <c r="EH3811" s="1"/>
      <c r="EI3811" s="1"/>
      <c r="EJ3811" s="1"/>
      <c r="EK3811" s="1"/>
      <c r="EL3811" s="1"/>
      <c r="EM3811" s="1"/>
      <c r="EN3811" s="1"/>
      <c r="EO3811" s="1"/>
      <c r="EP3811" s="1"/>
      <c r="EQ3811" s="1"/>
      <c r="ER3811" s="1"/>
      <c r="ES3811" s="1"/>
      <c r="ET3811" s="1"/>
      <c r="EU3811" s="1"/>
      <c r="EV3811" s="1"/>
      <c r="EW3811" s="1"/>
      <c r="EX3811" s="1"/>
      <c r="EY3811" s="1"/>
      <c r="EZ3811" s="1"/>
      <c r="FA3811" s="1"/>
      <c r="FB3811" s="1"/>
      <c r="FC3811" s="1"/>
      <c r="FD3811" s="1"/>
      <c r="FE3811" s="1"/>
      <c r="FF3811" s="1"/>
      <c r="FG3811" s="1"/>
      <c r="FH3811" s="1"/>
      <c r="FI3811" s="1"/>
      <c r="FJ3811" s="1"/>
      <c r="FK3811" s="1"/>
      <c r="FL3811" s="1"/>
      <c r="FM3811" s="1"/>
      <c r="FN3811" s="1"/>
      <c r="FO3811" s="1"/>
      <c r="FP3811" s="1"/>
      <c r="FQ3811" s="1"/>
      <c r="FR3811" s="1"/>
      <c r="FS3811" s="1"/>
      <c r="FT3811" s="1"/>
      <c r="FU3811" s="1"/>
      <c r="FV3811" s="1"/>
      <c r="FW3811" s="1"/>
      <c r="FX3811" s="1"/>
      <c r="FY3811" s="1"/>
      <c r="FZ3811" s="1"/>
      <c r="GA3811" s="1"/>
      <c r="GB3811" s="1"/>
      <c r="GC3811" s="1"/>
      <c r="GD3811" s="1"/>
      <c r="GE3811" s="1"/>
      <c r="GF3811" s="1"/>
      <c r="GG3811" s="1"/>
      <c r="GH3811" s="1"/>
      <c r="GI3811" s="1"/>
      <c r="GJ3811" s="1"/>
      <c r="GK3811" s="1"/>
      <c r="GL3811" s="1"/>
      <c r="GM3811" s="1"/>
      <c r="GN3811" s="1"/>
      <c r="GO3811" s="1"/>
    </row>
    <row r="3812" spans="1:197" s="40" customFormat="1" x14ac:dyDescent="0.25">
      <c r="A3812" s="41"/>
      <c r="B3812" s="4"/>
      <c r="C3812" s="41"/>
      <c r="D3812" s="42"/>
      <c r="E3812" s="42"/>
      <c r="F3812" s="42"/>
      <c r="G3812" s="1"/>
      <c r="H3812" s="1"/>
      <c r="I3812" s="1"/>
      <c r="J3812" s="1"/>
      <c r="K3812" s="1"/>
      <c r="L3812" s="1"/>
      <c r="M3812" s="2"/>
      <c r="N3812" s="1"/>
      <c r="O3812" s="1"/>
      <c r="P3812" s="1"/>
      <c r="Q3812" s="1"/>
      <c r="R3812" s="1"/>
      <c r="S3812" s="1"/>
      <c r="T3812" s="1"/>
      <c r="U3812" s="1"/>
      <c r="V3812" s="1"/>
      <c r="W3812" s="1"/>
      <c r="X3812" s="1"/>
      <c r="Y3812" s="1"/>
      <c r="Z3812" s="1"/>
      <c r="AA3812" s="1"/>
      <c r="AB3812" s="1"/>
      <c r="AC3812" s="1"/>
      <c r="AD3812" s="1"/>
      <c r="AE3812" s="1"/>
      <c r="AF3812" s="1"/>
      <c r="AG3812" s="1"/>
      <c r="AH3812" s="1"/>
      <c r="AI3812" s="1"/>
      <c r="AJ3812" s="1"/>
      <c r="AK3812" s="1"/>
      <c r="AL3812" s="1"/>
      <c r="AM3812" s="1"/>
      <c r="AN3812" s="1"/>
      <c r="AO3812" s="1"/>
      <c r="AP3812" s="1"/>
      <c r="AQ3812" s="1"/>
      <c r="AR3812" s="1"/>
      <c r="AS3812" s="1"/>
      <c r="AT3812" s="1"/>
      <c r="AU3812" s="1"/>
      <c r="AV3812" s="1"/>
      <c r="AW3812" s="1"/>
      <c r="AX3812" s="1"/>
      <c r="AY3812" s="1"/>
      <c r="AZ3812" s="1"/>
      <c r="BA3812" s="1"/>
      <c r="BB3812" s="1"/>
      <c r="BC3812" s="1"/>
      <c r="BD3812" s="1"/>
      <c r="BE3812" s="1"/>
      <c r="BF3812" s="1"/>
      <c r="BG3812" s="1"/>
      <c r="BH3812" s="1"/>
      <c r="BI3812" s="1"/>
      <c r="BJ3812" s="1"/>
      <c r="BK3812" s="1"/>
      <c r="BL3812" s="1"/>
      <c r="BM3812" s="1"/>
      <c r="BN3812" s="1"/>
      <c r="BO3812" s="1"/>
      <c r="BP3812" s="1"/>
      <c r="BQ3812" s="1"/>
      <c r="BR3812" s="1"/>
      <c r="BS3812" s="1"/>
      <c r="BT3812" s="1"/>
      <c r="BU3812" s="1"/>
      <c r="BV3812" s="1"/>
      <c r="BW3812" s="1"/>
      <c r="BX3812" s="1"/>
      <c r="BY3812" s="1"/>
      <c r="BZ3812" s="1"/>
      <c r="CA3812" s="1"/>
      <c r="CB3812" s="1"/>
      <c r="CC3812" s="1"/>
      <c r="CD3812" s="1"/>
      <c r="CE3812" s="1"/>
      <c r="CF3812" s="1"/>
      <c r="CG3812" s="1"/>
      <c r="CH3812" s="1"/>
      <c r="CI3812" s="1"/>
      <c r="CJ3812" s="1"/>
      <c r="CK3812" s="1"/>
      <c r="CL3812" s="1"/>
      <c r="CM3812" s="1"/>
      <c r="CN3812" s="1"/>
      <c r="CO3812" s="1"/>
      <c r="CP3812" s="1"/>
      <c r="CQ3812" s="1"/>
      <c r="CR3812" s="1"/>
      <c r="CS3812" s="1"/>
      <c r="CT3812" s="1"/>
      <c r="CU3812" s="1"/>
      <c r="CV3812" s="1"/>
      <c r="CW3812" s="1"/>
      <c r="CX3812" s="1"/>
      <c r="CY3812" s="1"/>
      <c r="CZ3812" s="1"/>
      <c r="DA3812" s="1"/>
      <c r="DB3812" s="1"/>
      <c r="DC3812" s="1"/>
      <c r="DD3812" s="1"/>
      <c r="DE3812" s="1"/>
      <c r="DF3812" s="1"/>
      <c r="DG3812" s="1"/>
      <c r="DH3812" s="1"/>
      <c r="DI3812" s="1"/>
      <c r="DJ3812" s="1"/>
      <c r="DK3812" s="1"/>
      <c r="DL3812" s="1"/>
      <c r="DM3812" s="1"/>
      <c r="DN3812" s="1"/>
      <c r="DO3812" s="1"/>
      <c r="DP3812" s="1"/>
      <c r="DQ3812" s="1"/>
      <c r="DR3812" s="1"/>
      <c r="DS3812" s="1"/>
      <c r="DT3812" s="1"/>
      <c r="DU3812" s="1"/>
      <c r="DV3812" s="1"/>
      <c r="DW3812" s="1"/>
      <c r="DX3812" s="1"/>
      <c r="DY3812" s="1"/>
      <c r="DZ3812" s="1"/>
      <c r="EA3812" s="1"/>
      <c r="EB3812" s="1"/>
      <c r="EC3812" s="1"/>
      <c r="ED3812" s="1"/>
      <c r="EE3812" s="1"/>
      <c r="EF3812" s="1"/>
      <c r="EG3812" s="1"/>
      <c r="EH3812" s="1"/>
      <c r="EI3812" s="1"/>
      <c r="EJ3812" s="1"/>
      <c r="EK3812" s="1"/>
      <c r="EL3812" s="1"/>
      <c r="EM3812" s="1"/>
      <c r="EN3812" s="1"/>
      <c r="EO3812" s="1"/>
      <c r="EP3812" s="1"/>
      <c r="EQ3812" s="1"/>
      <c r="ER3812" s="1"/>
      <c r="ES3812" s="1"/>
      <c r="ET3812" s="1"/>
      <c r="EU3812" s="1"/>
      <c r="EV3812" s="1"/>
      <c r="EW3812" s="1"/>
      <c r="EX3812" s="1"/>
      <c r="EY3812" s="1"/>
      <c r="EZ3812" s="1"/>
      <c r="FA3812" s="1"/>
      <c r="FB3812" s="1"/>
      <c r="FC3812" s="1"/>
      <c r="FD3812" s="1"/>
      <c r="FE3812" s="1"/>
      <c r="FF3812" s="1"/>
      <c r="FG3812" s="1"/>
      <c r="FH3812" s="1"/>
      <c r="FI3812" s="1"/>
      <c r="FJ3812" s="1"/>
      <c r="FK3812" s="1"/>
      <c r="FL3812" s="1"/>
      <c r="FM3812" s="1"/>
      <c r="FN3812" s="1"/>
      <c r="FO3812" s="1"/>
      <c r="FP3812" s="1"/>
      <c r="FQ3812" s="1"/>
      <c r="FR3812" s="1"/>
      <c r="FS3812" s="1"/>
      <c r="FT3812" s="1"/>
      <c r="FU3812" s="1"/>
      <c r="FV3812" s="1"/>
      <c r="FW3812" s="1"/>
      <c r="FX3812" s="1"/>
      <c r="FY3812" s="1"/>
      <c r="FZ3812" s="1"/>
      <c r="GA3812" s="1"/>
      <c r="GB3812" s="1"/>
      <c r="GC3812" s="1"/>
      <c r="GD3812" s="1"/>
      <c r="GE3812" s="1"/>
      <c r="GF3812" s="1"/>
      <c r="GG3812" s="1"/>
      <c r="GH3812" s="1"/>
      <c r="GI3812" s="1"/>
      <c r="GJ3812" s="1"/>
      <c r="GK3812" s="1"/>
      <c r="GL3812" s="1"/>
      <c r="GM3812" s="1"/>
      <c r="GN3812" s="1"/>
      <c r="GO3812" s="1"/>
    </row>
    <row r="3813" spans="1:197" s="40" customFormat="1" x14ac:dyDescent="0.25">
      <c r="A3813" s="41"/>
      <c r="B3813" s="4"/>
      <c r="C3813" s="41"/>
      <c r="D3813" s="42"/>
      <c r="E3813" s="42"/>
      <c r="F3813" s="42"/>
      <c r="G3813" s="1"/>
      <c r="H3813" s="1"/>
      <c r="I3813" s="1"/>
      <c r="J3813" s="1"/>
      <c r="K3813" s="1"/>
      <c r="L3813" s="1"/>
      <c r="M3813" s="2"/>
      <c r="N3813" s="1"/>
      <c r="O3813" s="1"/>
      <c r="P3813" s="1"/>
      <c r="Q3813" s="1"/>
      <c r="R3813" s="1"/>
      <c r="S3813" s="1"/>
      <c r="T3813" s="1"/>
      <c r="U3813" s="1"/>
      <c r="V3813" s="1"/>
      <c r="W3813" s="1"/>
      <c r="X3813" s="1"/>
      <c r="Y3813" s="1"/>
      <c r="Z3813" s="1"/>
      <c r="AA3813" s="1"/>
      <c r="AB3813" s="1"/>
      <c r="AC3813" s="1"/>
      <c r="AD3813" s="1"/>
      <c r="AE3813" s="1"/>
      <c r="AF3813" s="1"/>
      <c r="AG3813" s="1"/>
      <c r="AH3813" s="1"/>
      <c r="AI3813" s="1"/>
      <c r="AJ3813" s="1"/>
      <c r="AK3813" s="1"/>
      <c r="AL3813" s="1"/>
      <c r="AM3813" s="1"/>
      <c r="AN3813" s="1"/>
      <c r="AO3813" s="1"/>
      <c r="AP3813" s="1"/>
      <c r="AQ3813" s="1"/>
      <c r="AR3813" s="1"/>
      <c r="AS3813" s="1"/>
      <c r="AT3813" s="1"/>
      <c r="AU3813" s="1"/>
      <c r="AV3813" s="1"/>
      <c r="AW3813" s="1"/>
      <c r="AX3813" s="1"/>
      <c r="AY3813" s="1"/>
      <c r="AZ3813" s="1"/>
      <c r="BA3813" s="1"/>
      <c r="BB3813" s="1"/>
      <c r="BC3813" s="1"/>
      <c r="BD3813" s="1"/>
      <c r="BE3813" s="1"/>
      <c r="BF3813" s="1"/>
      <c r="BG3813" s="1"/>
      <c r="BH3813" s="1"/>
      <c r="BI3813" s="1"/>
      <c r="BJ3813" s="1"/>
      <c r="BK3813" s="1"/>
      <c r="BL3813" s="1"/>
      <c r="BM3813" s="1"/>
      <c r="BN3813" s="1"/>
      <c r="BO3813" s="1"/>
      <c r="BP3813" s="1"/>
      <c r="BQ3813" s="1"/>
      <c r="BR3813" s="1"/>
      <c r="BS3813" s="1"/>
      <c r="BT3813" s="1"/>
      <c r="BU3813" s="1"/>
      <c r="BV3813" s="1"/>
      <c r="BW3813" s="1"/>
      <c r="BX3813" s="1"/>
      <c r="BY3813" s="1"/>
      <c r="BZ3813" s="1"/>
      <c r="CA3813" s="1"/>
      <c r="CB3813" s="1"/>
      <c r="CC3813" s="1"/>
      <c r="CD3813" s="1"/>
      <c r="CE3813" s="1"/>
      <c r="CF3813" s="1"/>
      <c r="CG3813" s="1"/>
      <c r="CH3813" s="1"/>
      <c r="CI3813" s="1"/>
      <c r="CJ3813" s="1"/>
      <c r="CK3813" s="1"/>
      <c r="CL3813" s="1"/>
      <c r="CM3813" s="1"/>
      <c r="CN3813" s="1"/>
      <c r="CO3813" s="1"/>
      <c r="CP3813" s="1"/>
      <c r="CQ3813" s="1"/>
      <c r="CR3813" s="1"/>
      <c r="CS3813" s="1"/>
      <c r="CT3813" s="1"/>
      <c r="CU3813" s="1"/>
      <c r="CV3813" s="1"/>
      <c r="CW3813" s="1"/>
      <c r="CX3813" s="1"/>
      <c r="CY3813" s="1"/>
      <c r="CZ3813" s="1"/>
      <c r="DA3813" s="1"/>
      <c r="DB3813" s="1"/>
      <c r="DC3813" s="1"/>
      <c r="DD3813" s="1"/>
      <c r="DE3813" s="1"/>
      <c r="DF3813" s="1"/>
      <c r="DG3813" s="1"/>
      <c r="DH3813" s="1"/>
      <c r="DI3813" s="1"/>
      <c r="DJ3813" s="1"/>
      <c r="DK3813" s="1"/>
      <c r="DL3813" s="1"/>
      <c r="DM3813" s="1"/>
      <c r="DN3813" s="1"/>
      <c r="DO3813" s="1"/>
      <c r="DP3813" s="1"/>
      <c r="DQ3813" s="1"/>
      <c r="DR3813" s="1"/>
      <c r="DS3813" s="1"/>
      <c r="DT3813" s="1"/>
      <c r="DU3813" s="1"/>
      <c r="DV3813" s="1"/>
      <c r="DW3813" s="1"/>
      <c r="DX3813" s="1"/>
      <c r="DY3813" s="1"/>
      <c r="DZ3813" s="1"/>
      <c r="EA3813" s="1"/>
      <c r="EB3813" s="1"/>
      <c r="EC3813" s="1"/>
      <c r="ED3813" s="1"/>
      <c r="EE3813" s="1"/>
      <c r="EF3813" s="1"/>
      <c r="EG3813" s="1"/>
      <c r="EH3813" s="1"/>
      <c r="EI3813" s="1"/>
      <c r="EJ3813" s="1"/>
      <c r="EK3813" s="1"/>
      <c r="EL3813" s="1"/>
      <c r="EM3813" s="1"/>
      <c r="EN3813" s="1"/>
      <c r="EO3813" s="1"/>
      <c r="EP3813" s="1"/>
      <c r="EQ3813" s="1"/>
      <c r="ER3813" s="1"/>
      <c r="ES3813" s="1"/>
      <c r="ET3813" s="1"/>
      <c r="EU3813" s="1"/>
      <c r="EV3813" s="1"/>
      <c r="EW3813" s="1"/>
      <c r="EX3813" s="1"/>
      <c r="EY3813" s="1"/>
      <c r="EZ3813" s="1"/>
      <c r="FA3813" s="1"/>
      <c r="FB3813" s="1"/>
      <c r="FC3813" s="1"/>
      <c r="FD3813" s="1"/>
      <c r="FE3813" s="1"/>
      <c r="FF3813" s="1"/>
      <c r="FG3813" s="1"/>
      <c r="FH3813" s="1"/>
      <c r="FI3813" s="1"/>
      <c r="FJ3813" s="1"/>
      <c r="FK3813" s="1"/>
      <c r="FL3813" s="1"/>
      <c r="FM3813" s="1"/>
      <c r="FN3813" s="1"/>
      <c r="FO3813" s="1"/>
      <c r="FP3813" s="1"/>
      <c r="FQ3813" s="1"/>
      <c r="FR3813" s="1"/>
      <c r="FS3813" s="1"/>
      <c r="FT3813" s="1"/>
      <c r="FU3813" s="1"/>
      <c r="FV3813" s="1"/>
      <c r="FW3813" s="1"/>
      <c r="FX3813" s="1"/>
      <c r="FY3813" s="1"/>
      <c r="FZ3813" s="1"/>
      <c r="GA3813" s="1"/>
      <c r="GB3813" s="1"/>
      <c r="GC3813" s="1"/>
      <c r="GD3813" s="1"/>
      <c r="GE3813" s="1"/>
      <c r="GF3813" s="1"/>
      <c r="GG3813" s="1"/>
      <c r="GH3813" s="1"/>
      <c r="GI3813" s="1"/>
      <c r="GJ3813" s="1"/>
      <c r="GK3813" s="1"/>
      <c r="GL3813" s="1"/>
      <c r="GM3813" s="1"/>
      <c r="GN3813" s="1"/>
      <c r="GO3813" s="1"/>
    </row>
    <row r="3814" spans="1:197" s="40" customFormat="1" x14ac:dyDescent="0.25">
      <c r="A3814" s="41"/>
      <c r="B3814" s="4"/>
      <c r="C3814" s="41"/>
      <c r="D3814" s="42"/>
      <c r="E3814" s="42"/>
      <c r="F3814" s="42"/>
      <c r="G3814" s="1"/>
      <c r="H3814" s="1"/>
      <c r="I3814" s="1"/>
      <c r="J3814" s="1"/>
      <c r="K3814" s="1"/>
      <c r="L3814" s="1"/>
      <c r="M3814" s="2"/>
      <c r="N3814" s="1"/>
      <c r="O3814" s="1"/>
      <c r="P3814" s="1"/>
      <c r="Q3814" s="1"/>
      <c r="R3814" s="1"/>
      <c r="S3814" s="1"/>
      <c r="T3814" s="1"/>
      <c r="U3814" s="1"/>
      <c r="V3814" s="1"/>
      <c r="W3814" s="1"/>
      <c r="X3814" s="1"/>
      <c r="Y3814" s="1"/>
      <c r="Z3814" s="1"/>
      <c r="AA3814" s="1"/>
      <c r="AB3814" s="1"/>
      <c r="AC3814" s="1"/>
      <c r="AD3814" s="1"/>
      <c r="AE3814" s="1"/>
      <c r="AF3814" s="1"/>
      <c r="AG3814" s="1"/>
      <c r="AH3814" s="1"/>
      <c r="AI3814" s="1"/>
      <c r="AJ3814" s="1"/>
      <c r="AK3814" s="1"/>
      <c r="AL3814" s="1"/>
      <c r="AM3814" s="1"/>
      <c r="AN3814" s="1"/>
      <c r="AO3814" s="1"/>
      <c r="AP3814" s="1"/>
      <c r="AQ3814" s="1"/>
      <c r="AR3814" s="1"/>
      <c r="AS3814" s="1"/>
      <c r="AT3814" s="1"/>
      <c r="AU3814" s="1"/>
      <c r="AV3814" s="1"/>
      <c r="AW3814" s="1"/>
      <c r="AX3814" s="1"/>
      <c r="AY3814" s="1"/>
      <c r="AZ3814" s="1"/>
      <c r="BA3814" s="1"/>
      <c r="BB3814" s="1"/>
      <c r="BC3814" s="1"/>
      <c r="BD3814" s="1"/>
      <c r="BE3814" s="1"/>
      <c r="BF3814" s="1"/>
      <c r="BG3814" s="1"/>
      <c r="BH3814" s="1"/>
      <c r="BI3814" s="1"/>
      <c r="BJ3814" s="1"/>
      <c r="BK3814" s="1"/>
      <c r="BL3814" s="1"/>
      <c r="BM3814" s="1"/>
      <c r="BN3814" s="1"/>
      <c r="BO3814" s="1"/>
      <c r="BP3814" s="1"/>
      <c r="BQ3814" s="1"/>
      <c r="BR3814" s="1"/>
      <c r="BS3814" s="1"/>
      <c r="BT3814" s="1"/>
      <c r="BU3814" s="1"/>
      <c r="BV3814" s="1"/>
      <c r="BW3814" s="1"/>
      <c r="BX3814" s="1"/>
      <c r="BY3814" s="1"/>
      <c r="BZ3814" s="1"/>
      <c r="CA3814" s="1"/>
      <c r="CB3814" s="1"/>
      <c r="CC3814" s="1"/>
      <c r="CD3814" s="1"/>
      <c r="CE3814" s="1"/>
      <c r="CF3814" s="1"/>
      <c r="CG3814" s="1"/>
      <c r="CH3814" s="1"/>
      <c r="CI3814" s="1"/>
      <c r="CJ3814" s="1"/>
      <c r="CK3814" s="1"/>
      <c r="CL3814" s="1"/>
      <c r="CM3814" s="1"/>
      <c r="CN3814" s="1"/>
      <c r="CO3814" s="1"/>
      <c r="CP3814" s="1"/>
      <c r="CQ3814" s="1"/>
      <c r="CR3814" s="1"/>
      <c r="CS3814" s="1"/>
      <c r="CT3814" s="1"/>
      <c r="CU3814" s="1"/>
      <c r="CV3814" s="1"/>
      <c r="CW3814" s="1"/>
      <c r="CX3814" s="1"/>
      <c r="CY3814" s="1"/>
      <c r="CZ3814" s="1"/>
      <c r="DA3814" s="1"/>
      <c r="DB3814" s="1"/>
      <c r="DC3814" s="1"/>
      <c r="DD3814" s="1"/>
      <c r="DE3814" s="1"/>
      <c r="DF3814" s="1"/>
      <c r="DG3814" s="1"/>
      <c r="DH3814" s="1"/>
      <c r="DI3814" s="1"/>
      <c r="DJ3814" s="1"/>
      <c r="DK3814" s="1"/>
      <c r="DL3814" s="1"/>
      <c r="DM3814" s="1"/>
      <c r="DN3814" s="1"/>
      <c r="DO3814" s="1"/>
      <c r="DP3814" s="1"/>
      <c r="DQ3814" s="1"/>
      <c r="DR3814" s="1"/>
      <c r="DS3814" s="1"/>
      <c r="DT3814" s="1"/>
      <c r="DU3814" s="1"/>
      <c r="DV3814" s="1"/>
      <c r="DW3814" s="1"/>
      <c r="DX3814" s="1"/>
      <c r="DY3814" s="1"/>
      <c r="DZ3814" s="1"/>
      <c r="EA3814" s="1"/>
      <c r="EB3814" s="1"/>
      <c r="EC3814" s="1"/>
      <c r="ED3814" s="1"/>
      <c r="EE3814" s="1"/>
      <c r="EF3814" s="1"/>
      <c r="EG3814" s="1"/>
      <c r="EH3814" s="1"/>
      <c r="EI3814" s="1"/>
      <c r="EJ3814" s="1"/>
      <c r="EK3814" s="1"/>
      <c r="EL3814" s="1"/>
      <c r="EM3814" s="1"/>
      <c r="EN3814" s="1"/>
      <c r="EO3814" s="1"/>
      <c r="EP3814" s="1"/>
      <c r="EQ3814" s="1"/>
      <c r="ER3814" s="1"/>
      <c r="ES3814" s="1"/>
      <c r="ET3814" s="1"/>
      <c r="EU3814" s="1"/>
      <c r="EV3814" s="1"/>
      <c r="EW3814" s="1"/>
      <c r="EX3814" s="1"/>
      <c r="EY3814" s="1"/>
      <c r="EZ3814" s="1"/>
      <c r="FA3814" s="1"/>
      <c r="FB3814" s="1"/>
      <c r="FC3814" s="1"/>
      <c r="FD3814" s="1"/>
      <c r="FE3814" s="1"/>
      <c r="FF3814" s="1"/>
      <c r="FG3814" s="1"/>
      <c r="FH3814" s="1"/>
      <c r="FI3814" s="1"/>
      <c r="FJ3814" s="1"/>
      <c r="FK3814" s="1"/>
      <c r="FL3814" s="1"/>
      <c r="FM3814" s="1"/>
      <c r="FN3814" s="1"/>
      <c r="FO3814" s="1"/>
      <c r="FP3814" s="1"/>
      <c r="FQ3814" s="1"/>
      <c r="FR3814" s="1"/>
      <c r="FS3814" s="1"/>
      <c r="FT3814" s="1"/>
      <c r="FU3814" s="1"/>
      <c r="FV3814" s="1"/>
      <c r="FW3814" s="1"/>
      <c r="FX3814" s="1"/>
      <c r="FY3814" s="1"/>
      <c r="FZ3814" s="1"/>
      <c r="GA3814" s="1"/>
      <c r="GB3814" s="1"/>
      <c r="GC3814" s="1"/>
      <c r="GD3814" s="1"/>
      <c r="GE3814" s="1"/>
      <c r="GF3814" s="1"/>
      <c r="GG3814" s="1"/>
      <c r="GH3814" s="1"/>
      <c r="GI3814" s="1"/>
      <c r="GJ3814" s="1"/>
      <c r="GK3814" s="1"/>
      <c r="GL3814" s="1"/>
      <c r="GM3814" s="1"/>
      <c r="GN3814" s="1"/>
      <c r="GO3814" s="1"/>
    </row>
    <row r="3815" spans="1:197" s="40" customFormat="1" x14ac:dyDescent="0.25">
      <c r="A3815" s="41"/>
      <c r="B3815" s="4"/>
      <c r="C3815" s="41"/>
      <c r="D3815" s="42"/>
      <c r="E3815" s="42"/>
      <c r="F3815" s="42"/>
      <c r="G3815" s="1"/>
      <c r="H3815" s="1"/>
      <c r="I3815" s="1"/>
      <c r="J3815" s="1"/>
      <c r="K3815" s="1"/>
      <c r="L3815" s="1"/>
      <c r="M3815" s="2"/>
      <c r="N3815" s="1"/>
      <c r="O3815" s="1"/>
      <c r="P3815" s="1"/>
      <c r="Q3815" s="1"/>
      <c r="R3815" s="1"/>
      <c r="S3815" s="1"/>
      <c r="T3815" s="1"/>
      <c r="U3815" s="1"/>
      <c r="V3815" s="1"/>
      <c r="W3815" s="1"/>
      <c r="X3815" s="1"/>
      <c r="Y3815" s="1"/>
      <c r="Z3815" s="1"/>
      <c r="AA3815" s="1"/>
      <c r="AB3815" s="1"/>
      <c r="AC3815" s="1"/>
      <c r="AD3815" s="1"/>
      <c r="AE3815" s="1"/>
      <c r="AF3815" s="1"/>
      <c r="AG3815" s="1"/>
      <c r="AH3815" s="1"/>
      <c r="AI3815" s="1"/>
      <c r="AJ3815" s="1"/>
      <c r="AK3815" s="1"/>
      <c r="AL3815" s="1"/>
      <c r="AM3815" s="1"/>
      <c r="AN3815" s="1"/>
      <c r="AO3815" s="1"/>
      <c r="AP3815" s="1"/>
      <c r="AQ3815" s="1"/>
      <c r="AR3815" s="1"/>
      <c r="AS3815" s="1"/>
      <c r="AT3815" s="1"/>
      <c r="AU3815" s="1"/>
      <c r="AV3815" s="1"/>
      <c r="AW3815" s="1"/>
      <c r="AX3815" s="1"/>
      <c r="AY3815" s="1"/>
      <c r="AZ3815" s="1"/>
      <c r="BA3815" s="1"/>
      <c r="BB3815" s="1"/>
      <c r="BC3815" s="1"/>
      <c r="BD3815" s="1"/>
      <c r="BE3815" s="1"/>
      <c r="BF3815" s="1"/>
      <c r="BG3815" s="1"/>
      <c r="BH3815" s="1"/>
      <c r="BI3815" s="1"/>
      <c r="BJ3815" s="1"/>
      <c r="BK3815" s="1"/>
      <c r="BL3815" s="1"/>
      <c r="BM3815" s="1"/>
      <c r="BN3815" s="1"/>
      <c r="BO3815" s="1"/>
      <c r="BP3815" s="1"/>
      <c r="BQ3815" s="1"/>
      <c r="BR3815" s="1"/>
      <c r="BS3815" s="1"/>
      <c r="BT3815" s="1"/>
      <c r="BU3815" s="1"/>
      <c r="BV3815" s="1"/>
      <c r="BW3815" s="1"/>
      <c r="BX3815" s="1"/>
      <c r="BY3815" s="1"/>
      <c r="BZ3815" s="1"/>
      <c r="CA3815" s="1"/>
      <c r="CB3815" s="1"/>
      <c r="CC3815" s="1"/>
      <c r="CD3815" s="1"/>
      <c r="CE3815" s="1"/>
      <c r="CF3815" s="1"/>
      <c r="CG3815" s="1"/>
      <c r="CH3815" s="1"/>
      <c r="CI3815" s="1"/>
      <c r="CJ3815" s="1"/>
      <c r="CK3815" s="1"/>
      <c r="CL3815" s="1"/>
      <c r="CM3815" s="1"/>
      <c r="CN3815" s="1"/>
      <c r="CO3815" s="1"/>
      <c r="CP3815" s="1"/>
      <c r="CQ3815" s="1"/>
      <c r="CR3815" s="1"/>
      <c r="CS3815" s="1"/>
      <c r="CT3815" s="1"/>
      <c r="CU3815" s="1"/>
      <c r="CV3815" s="1"/>
      <c r="CW3815" s="1"/>
      <c r="CX3815" s="1"/>
      <c r="CY3815" s="1"/>
      <c r="CZ3815" s="1"/>
      <c r="DA3815" s="1"/>
      <c r="DB3815" s="1"/>
      <c r="DC3815" s="1"/>
      <c r="DD3815" s="1"/>
      <c r="DE3815" s="1"/>
      <c r="DF3815" s="1"/>
      <c r="DG3815" s="1"/>
      <c r="DH3815" s="1"/>
      <c r="DI3815" s="1"/>
      <c r="DJ3815" s="1"/>
      <c r="DK3815" s="1"/>
      <c r="DL3815" s="1"/>
      <c r="DM3815" s="1"/>
      <c r="DN3815" s="1"/>
      <c r="DO3815" s="1"/>
      <c r="DP3815" s="1"/>
      <c r="DQ3815" s="1"/>
      <c r="DR3815" s="1"/>
      <c r="DS3815" s="1"/>
      <c r="DT3815" s="1"/>
      <c r="DU3815" s="1"/>
      <c r="DV3815" s="1"/>
      <c r="DW3815" s="1"/>
      <c r="DX3815" s="1"/>
      <c r="DY3815" s="1"/>
      <c r="DZ3815" s="1"/>
      <c r="EA3815" s="1"/>
      <c r="EB3815" s="1"/>
      <c r="EC3815" s="1"/>
      <c r="ED3815" s="1"/>
      <c r="EE3815" s="1"/>
      <c r="EF3815" s="1"/>
      <c r="EG3815" s="1"/>
      <c r="EH3815" s="1"/>
      <c r="EI3815" s="1"/>
      <c r="EJ3815" s="1"/>
      <c r="EK3815" s="1"/>
      <c r="EL3815" s="1"/>
      <c r="EM3815" s="1"/>
      <c r="EN3815" s="1"/>
      <c r="EO3815" s="1"/>
      <c r="EP3815" s="1"/>
      <c r="EQ3815" s="1"/>
      <c r="ER3815" s="1"/>
      <c r="ES3815" s="1"/>
      <c r="ET3815" s="1"/>
      <c r="EU3815" s="1"/>
      <c r="EV3815" s="1"/>
      <c r="EW3815" s="1"/>
      <c r="EX3815" s="1"/>
      <c r="EY3815" s="1"/>
      <c r="EZ3815" s="1"/>
      <c r="FA3815" s="1"/>
      <c r="FB3815" s="1"/>
      <c r="FC3815" s="1"/>
      <c r="FD3815" s="1"/>
      <c r="FE3815" s="1"/>
      <c r="FF3815" s="1"/>
      <c r="FG3815" s="1"/>
      <c r="FH3815" s="1"/>
      <c r="FI3815" s="1"/>
      <c r="FJ3815" s="1"/>
      <c r="FK3815" s="1"/>
      <c r="FL3815" s="1"/>
      <c r="FM3815" s="1"/>
      <c r="FN3815" s="1"/>
      <c r="FO3815" s="1"/>
      <c r="FP3815" s="1"/>
      <c r="FQ3815" s="1"/>
      <c r="FR3815" s="1"/>
      <c r="FS3815" s="1"/>
      <c r="FT3815" s="1"/>
      <c r="FU3815" s="1"/>
      <c r="FV3815" s="1"/>
      <c r="FW3815" s="1"/>
      <c r="FX3815" s="1"/>
      <c r="FY3815" s="1"/>
      <c r="FZ3815" s="1"/>
      <c r="GA3815" s="1"/>
      <c r="GB3815" s="1"/>
      <c r="GC3815" s="1"/>
      <c r="GD3815" s="1"/>
      <c r="GE3815" s="1"/>
      <c r="GF3815" s="1"/>
      <c r="GG3815" s="1"/>
      <c r="GH3815" s="1"/>
      <c r="GI3815" s="1"/>
      <c r="GJ3815" s="1"/>
      <c r="GK3815" s="1"/>
      <c r="GL3815" s="1"/>
      <c r="GM3815" s="1"/>
      <c r="GN3815" s="1"/>
      <c r="GO3815" s="1"/>
    </row>
    <row r="3816" spans="1:197" s="40" customFormat="1" x14ac:dyDescent="0.25">
      <c r="A3816" s="41"/>
      <c r="B3816" s="4"/>
      <c r="C3816" s="41"/>
      <c r="D3816" s="42"/>
      <c r="E3816" s="42"/>
      <c r="F3816" s="42"/>
      <c r="G3816" s="1"/>
      <c r="H3816" s="1"/>
      <c r="I3816" s="1"/>
      <c r="J3816" s="1"/>
      <c r="K3816" s="1"/>
      <c r="L3816" s="1"/>
      <c r="M3816" s="2"/>
      <c r="N3816" s="1"/>
      <c r="O3816" s="1"/>
      <c r="P3816" s="1"/>
      <c r="Q3816" s="1"/>
      <c r="R3816" s="1"/>
      <c r="S3816" s="1"/>
      <c r="T3816" s="1"/>
      <c r="U3816" s="1"/>
      <c r="V3816" s="1"/>
      <c r="W3816" s="1"/>
      <c r="X3816" s="1"/>
      <c r="Y3816" s="1"/>
      <c r="Z3816" s="1"/>
      <c r="AA3816" s="1"/>
      <c r="AB3816" s="1"/>
      <c r="AC3816" s="1"/>
      <c r="AD3816" s="1"/>
      <c r="AE3816" s="1"/>
      <c r="AF3816" s="1"/>
      <c r="AG3816" s="1"/>
      <c r="AH3816" s="1"/>
      <c r="AI3816" s="1"/>
      <c r="AJ3816" s="1"/>
      <c r="AK3816" s="1"/>
      <c r="AL3816" s="1"/>
      <c r="AM3816" s="1"/>
      <c r="AN3816" s="1"/>
      <c r="AO3816" s="1"/>
      <c r="AP3816" s="1"/>
      <c r="AQ3816" s="1"/>
      <c r="AR3816" s="1"/>
      <c r="AS3816" s="1"/>
      <c r="AT3816" s="1"/>
      <c r="AU3816" s="1"/>
      <c r="AV3816" s="1"/>
      <c r="AW3816" s="1"/>
      <c r="AX3816" s="1"/>
      <c r="AY3816" s="1"/>
      <c r="AZ3816" s="1"/>
      <c r="BA3816" s="1"/>
      <c r="BB3816" s="1"/>
      <c r="BC3816" s="1"/>
      <c r="BD3816" s="1"/>
      <c r="BE3816" s="1"/>
      <c r="BF3816" s="1"/>
      <c r="BG3816" s="1"/>
      <c r="BH3816" s="1"/>
      <c r="BI3816" s="1"/>
      <c r="BJ3816" s="1"/>
      <c r="BK3816" s="1"/>
      <c r="BL3816" s="1"/>
      <c r="BM3816" s="1"/>
      <c r="BN3816" s="1"/>
      <c r="BO3816" s="1"/>
      <c r="BP3816" s="1"/>
      <c r="BQ3816" s="1"/>
      <c r="BR3816" s="1"/>
      <c r="BS3816" s="1"/>
      <c r="BT3816" s="1"/>
      <c r="BU3816" s="1"/>
      <c r="BV3816" s="1"/>
      <c r="BW3816" s="1"/>
      <c r="BX3816" s="1"/>
      <c r="BY3816" s="1"/>
      <c r="BZ3816" s="1"/>
      <c r="CA3816" s="1"/>
      <c r="CB3816" s="1"/>
      <c r="CC3816" s="1"/>
      <c r="CD3816" s="1"/>
      <c r="CE3816" s="1"/>
      <c r="CF3816" s="1"/>
      <c r="CG3816" s="1"/>
      <c r="CH3816" s="1"/>
      <c r="CI3816" s="1"/>
      <c r="CJ3816" s="1"/>
      <c r="CK3816" s="1"/>
      <c r="CL3816" s="1"/>
      <c r="CM3816" s="1"/>
      <c r="CN3816" s="1"/>
      <c r="CO3816" s="1"/>
      <c r="CP3816" s="1"/>
      <c r="CQ3816" s="1"/>
      <c r="CR3816" s="1"/>
      <c r="CS3816" s="1"/>
      <c r="CT3816" s="1"/>
      <c r="CU3816" s="1"/>
      <c r="CV3816" s="1"/>
      <c r="CW3816" s="1"/>
      <c r="CX3816" s="1"/>
      <c r="CY3816" s="1"/>
      <c r="CZ3816" s="1"/>
      <c r="DA3816" s="1"/>
      <c r="DB3816" s="1"/>
      <c r="DC3816" s="1"/>
      <c r="DD3816" s="1"/>
      <c r="DE3816" s="1"/>
      <c r="DF3816" s="1"/>
      <c r="DG3816" s="1"/>
      <c r="DH3816" s="1"/>
      <c r="DI3816" s="1"/>
      <c r="DJ3816" s="1"/>
      <c r="DK3816" s="1"/>
      <c r="DL3816" s="1"/>
      <c r="DM3816" s="1"/>
      <c r="DN3816" s="1"/>
      <c r="DO3816" s="1"/>
      <c r="DP3816" s="1"/>
      <c r="DQ3816" s="1"/>
      <c r="DR3816" s="1"/>
      <c r="DS3816" s="1"/>
      <c r="DT3816" s="1"/>
      <c r="DU3816" s="1"/>
      <c r="DV3816" s="1"/>
      <c r="DW3816" s="1"/>
      <c r="DX3816" s="1"/>
      <c r="DY3816" s="1"/>
      <c r="DZ3816" s="1"/>
      <c r="EA3816" s="1"/>
      <c r="EB3816" s="1"/>
      <c r="EC3816" s="1"/>
      <c r="ED3816" s="1"/>
      <c r="EE3816" s="1"/>
      <c r="EF3816" s="1"/>
      <c r="EG3816" s="1"/>
      <c r="EH3816" s="1"/>
      <c r="EI3816" s="1"/>
      <c r="EJ3816" s="1"/>
      <c r="EK3816" s="1"/>
      <c r="EL3816" s="1"/>
      <c r="EM3816" s="1"/>
      <c r="EN3816" s="1"/>
      <c r="EO3816" s="1"/>
      <c r="EP3816" s="1"/>
      <c r="EQ3816" s="1"/>
      <c r="ER3816" s="1"/>
      <c r="ES3816" s="1"/>
      <c r="ET3816" s="1"/>
      <c r="EU3816" s="1"/>
      <c r="EV3816" s="1"/>
      <c r="EW3816" s="1"/>
      <c r="EX3816" s="1"/>
      <c r="EY3816" s="1"/>
      <c r="EZ3816" s="1"/>
      <c r="FA3816" s="1"/>
      <c r="FB3816" s="1"/>
      <c r="FC3816" s="1"/>
      <c r="FD3816" s="1"/>
      <c r="FE3816" s="1"/>
      <c r="FF3816" s="1"/>
      <c r="FG3816" s="1"/>
      <c r="FH3816" s="1"/>
      <c r="FI3816" s="1"/>
      <c r="FJ3816" s="1"/>
      <c r="FK3816" s="1"/>
      <c r="FL3816" s="1"/>
      <c r="FM3816" s="1"/>
      <c r="FN3816" s="1"/>
      <c r="FO3816" s="1"/>
      <c r="FP3816" s="1"/>
      <c r="FQ3816" s="1"/>
      <c r="FR3816" s="1"/>
      <c r="FS3816" s="1"/>
      <c r="FT3816" s="1"/>
      <c r="FU3816" s="1"/>
      <c r="FV3816" s="1"/>
      <c r="FW3816" s="1"/>
      <c r="FX3816" s="1"/>
      <c r="FY3816" s="1"/>
      <c r="FZ3816" s="1"/>
      <c r="GA3816" s="1"/>
      <c r="GB3816" s="1"/>
      <c r="GC3816" s="1"/>
      <c r="GD3816" s="1"/>
      <c r="GE3816" s="1"/>
      <c r="GF3816" s="1"/>
      <c r="GG3816" s="1"/>
      <c r="GH3816" s="1"/>
      <c r="GI3816" s="1"/>
      <c r="GJ3816" s="1"/>
      <c r="GK3816" s="1"/>
      <c r="GL3816" s="1"/>
      <c r="GM3816" s="1"/>
      <c r="GN3816" s="1"/>
      <c r="GO3816" s="1"/>
    </row>
    <row r="3817" spans="1:197" s="40" customFormat="1" x14ac:dyDescent="0.25">
      <c r="A3817" s="41"/>
      <c r="B3817" s="4"/>
      <c r="C3817" s="41"/>
      <c r="D3817" s="42"/>
      <c r="E3817" s="42"/>
      <c r="F3817" s="42"/>
      <c r="G3817" s="1"/>
      <c r="H3817" s="1"/>
      <c r="I3817" s="1"/>
      <c r="J3817" s="1"/>
      <c r="K3817" s="1"/>
      <c r="L3817" s="1"/>
      <c r="M3817" s="2"/>
      <c r="N3817" s="1"/>
      <c r="O3817" s="1"/>
      <c r="P3817" s="1"/>
      <c r="Q3817" s="1"/>
      <c r="R3817" s="1"/>
      <c r="S3817" s="1"/>
      <c r="T3817" s="1"/>
      <c r="U3817" s="1"/>
      <c r="V3817" s="1"/>
      <c r="W3817" s="1"/>
      <c r="X3817" s="1"/>
      <c r="Y3817" s="1"/>
      <c r="Z3817" s="1"/>
      <c r="AA3817" s="1"/>
      <c r="AB3817" s="1"/>
      <c r="AC3817" s="1"/>
      <c r="AD3817" s="1"/>
      <c r="AE3817" s="1"/>
      <c r="AF3817" s="1"/>
      <c r="AG3817" s="1"/>
      <c r="AH3817" s="1"/>
      <c r="AI3817" s="1"/>
      <c r="AJ3817" s="1"/>
      <c r="AK3817" s="1"/>
      <c r="AL3817" s="1"/>
      <c r="AM3817" s="1"/>
      <c r="AN3817" s="1"/>
      <c r="AO3817" s="1"/>
      <c r="AP3817" s="1"/>
      <c r="AQ3817" s="1"/>
      <c r="AR3817" s="1"/>
      <c r="AS3817" s="1"/>
      <c r="AT3817" s="1"/>
      <c r="AU3817" s="1"/>
      <c r="AV3817" s="1"/>
      <c r="AW3817" s="1"/>
      <c r="AX3817" s="1"/>
      <c r="AY3817" s="1"/>
      <c r="AZ3817" s="1"/>
      <c r="BA3817" s="1"/>
      <c r="BB3817" s="1"/>
      <c r="BC3817" s="1"/>
      <c r="BD3817" s="1"/>
      <c r="BE3817" s="1"/>
      <c r="BF3817" s="1"/>
      <c r="BG3817" s="1"/>
      <c r="BH3817" s="1"/>
      <c r="BI3817" s="1"/>
      <c r="BJ3817" s="1"/>
      <c r="BK3817" s="1"/>
      <c r="BL3817" s="1"/>
      <c r="BM3817" s="1"/>
      <c r="BN3817" s="1"/>
      <c r="BO3817" s="1"/>
      <c r="BP3817" s="1"/>
      <c r="BQ3817" s="1"/>
      <c r="BR3817" s="1"/>
      <c r="BS3817" s="1"/>
      <c r="BT3817" s="1"/>
      <c r="BU3817" s="1"/>
      <c r="BV3817" s="1"/>
      <c r="BW3817" s="1"/>
      <c r="BX3817" s="1"/>
      <c r="BY3817" s="1"/>
      <c r="BZ3817" s="1"/>
      <c r="CA3817" s="1"/>
      <c r="CB3817" s="1"/>
      <c r="CC3817" s="1"/>
      <c r="CD3817" s="1"/>
      <c r="CE3817" s="1"/>
      <c r="CF3817" s="1"/>
      <c r="CG3817" s="1"/>
      <c r="CH3817" s="1"/>
      <c r="CI3817" s="1"/>
      <c r="CJ3817" s="1"/>
      <c r="CK3817" s="1"/>
      <c r="CL3817" s="1"/>
      <c r="CM3817" s="1"/>
      <c r="CN3817" s="1"/>
      <c r="CO3817" s="1"/>
      <c r="CP3817" s="1"/>
      <c r="CQ3817" s="1"/>
      <c r="CR3817" s="1"/>
      <c r="CS3817" s="1"/>
      <c r="CT3817" s="1"/>
      <c r="CU3817" s="1"/>
      <c r="CV3817" s="1"/>
      <c r="CW3817" s="1"/>
      <c r="CX3817" s="1"/>
      <c r="CY3817" s="1"/>
      <c r="CZ3817" s="1"/>
      <c r="DA3817" s="1"/>
      <c r="DB3817" s="1"/>
      <c r="DC3817" s="1"/>
      <c r="DD3817" s="1"/>
      <c r="DE3817" s="1"/>
      <c r="DF3817" s="1"/>
      <c r="DG3817" s="1"/>
      <c r="DH3817" s="1"/>
      <c r="DI3817" s="1"/>
      <c r="DJ3817" s="1"/>
      <c r="DK3817" s="1"/>
      <c r="DL3817" s="1"/>
      <c r="DM3817" s="1"/>
      <c r="DN3817" s="1"/>
      <c r="DO3817" s="1"/>
      <c r="DP3817" s="1"/>
      <c r="DQ3817" s="1"/>
      <c r="DR3817" s="1"/>
      <c r="DS3817" s="1"/>
      <c r="DT3817" s="1"/>
      <c r="DU3817" s="1"/>
      <c r="DV3817" s="1"/>
      <c r="DW3817" s="1"/>
      <c r="DX3817" s="1"/>
      <c r="DY3817" s="1"/>
      <c r="DZ3817" s="1"/>
      <c r="EA3817" s="1"/>
      <c r="EB3817" s="1"/>
      <c r="EC3817" s="1"/>
      <c r="ED3817" s="1"/>
      <c r="EE3817" s="1"/>
      <c r="EF3817" s="1"/>
      <c r="EG3817" s="1"/>
      <c r="EH3817" s="1"/>
      <c r="EI3817" s="1"/>
      <c r="EJ3817" s="1"/>
      <c r="EK3817" s="1"/>
      <c r="EL3817" s="1"/>
      <c r="EM3817" s="1"/>
      <c r="EN3817" s="1"/>
      <c r="EO3817" s="1"/>
      <c r="EP3817" s="1"/>
      <c r="EQ3817" s="1"/>
      <c r="ER3817" s="1"/>
      <c r="ES3817" s="1"/>
      <c r="ET3817" s="1"/>
      <c r="EU3817" s="1"/>
      <c r="EV3817" s="1"/>
      <c r="EW3817" s="1"/>
      <c r="EX3817" s="1"/>
      <c r="EY3817" s="1"/>
      <c r="EZ3817" s="1"/>
      <c r="FA3817" s="1"/>
      <c r="FB3817" s="1"/>
      <c r="FC3817" s="1"/>
      <c r="FD3817" s="1"/>
      <c r="FE3817" s="1"/>
      <c r="FF3817" s="1"/>
      <c r="FG3817" s="1"/>
      <c r="FH3817" s="1"/>
      <c r="FI3817" s="1"/>
      <c r="FJ3817" s="1"/>
      <c r="FK3817" s="1"/>
      <c r="FL3817" s="1"/>
      <c r="FM3817" s="1"/>
      <c r="FN3817" s="1"/>
      <c r="FO3817" s="1"/>
      <c r="FP3817" s="1"/>
      <c r="FQ3817" s="1"/>
      <c r="FR3817" s="1"/>
      <c r="FS3817" s="1"/>
      <c r="FT3817" s="1"/>
      <c r="FU3817" s="1"/>
      <c r="FV3817" s="1"/>
      <c r="FW3817" s="1"/>
      <c r="FX3817" s="1"/>
      <c r="FY3817" s="1"/>
      <c r="FZ3817" s="1"/>
      <c r="GA3817" s="1"/>
      <c r="GB3817" s="1"/>
      <c r="GC3817" s="1"/>
      <c r="GD3817" s="1"/>
      <c r="GE3817" s="1"/>
      <c r="GF3817" s="1"/>
      <c r="GG3817" s="1"/>
      <c r="GH3817" s="1"/>
      <c r="GI3817" s="1"/>
      <c r="GJ3817" s="1"/>
      <c r="GK3817" s="1"/>
      <c r="GL3817" s="1"/>
      <c r="GM3817" s="1"/>
      <c r="GN3817" s="1"/>
      <c r="GO3817" s="1"/>
    </row>
    <row r="3818" spans="1:197" s="40" customFormat="1" x14ac:dyDescent="0.25">
      <c r="A3818" s="41"/>
      <c r="B3818" s="4"/>
      <c r="C3818" s="41"/>
      <c r="D3818" s="42"/>
      <c r="E3818" s="42"/>
      <c r="F3818" s="42"/>
      <c r="G3818" s="1"/>
      <c r="H3818" s="1"/>
      <c r="I3818" s="1"/>
      <c r="J3818" s="1"/>
      <c r="K3818" s="1"/>
      <c r="L3818" s="1"/>
      <c r="M3818" s="2"/>
      <c r="N3818" s="1"/>
      <c r="O3818" s="1"/>
      <c r="P3818" s="1"/>
      <c r="Q3818" s="1"/>
      <c r="R3818" s="1"/>
      <c r="S3818" s="1"/>
      <c r="T3818" s="1"/>
      <c r="U3818" s="1"/>
      <c r="V3818" s="1"/>
      <c r="W3818" s="1"/>
      <c r="X3818" s="1"/>
      <c r="Y3818" s="1"/>
      <c r="Z3818" s="1"/>
      <c r="AA3818" s="1"/>
      <c r="AB3818" s="1"/>
      <c r="AC3818" s="1"/>
      <c r="AD3818" s="1"/>
      <c r="AE3818" s="1"/>
      <c r="AF3818" s="1"/>
      <c r="AG3818" s="1"/>
      <c r="AH3818" s="1"/>
      <c r="AI3818" s="1"/>
      <c r="AJ3818" s="1"/>
      <c r="AK3818" s="1"/>
      <c r="AL3818" s="1"/>
      <c r="AM3818" s="1"/>
      <c r="AN3818" s="1"/>
      <c r="AO3818" s="1"/>
      <c r="AP3818" s="1"/>
      <c r="AQ3818" s="1"/>
      <c r="AR3818" s="1"/>
      <c r="AS3818" s="1"/>
      <c r="AT3818" s="1"/>
      <c r="AU3818" s="1"/>
      <c r="AV3818" s="1"/>
      <c r="AW3818" s="1"/>
      <c r="AX3818" s="1"/>
      <c r="AY3818" s="1"/>
      <c r="AZ3818" s="1"/>
      <c r="BA3818" s="1"/>
      <c r="BB3818" s="1"/>
      <c r="BC3818" s="1"/>
      <c r="BD3818" s="1"/>
      <c r="BE3818" s="1"/>
      <c r="BF3818" s="1"/>
      <c r="BG3818" s="1"/>
      <c r="BH3818" s="1"/>
      <c r="BI3818" s="1"/>
      <c r="BJ3818" s="1"/>
      <c r="BK3818" s="1"/>
      <c r="BL3818" s="1"/>
      <c r="BM3818" s="1"/>
      <c r="BN3818" s="1"/>
      <c r="BO3818" s="1"/>
      <c r="BP3818" s="1"/>
      <c r="BQ3818" s="1"/>
      <c r="BR3818" s="1"/>
      <c r="BS3818" s="1"/>
      <c r="BT3818" s="1"/>
      <c r="BU3818" s="1"/>
      <c r="BV3818" s="1"/>
      <c r="BW3818" s="1"/>
      <c r="BX3818" s="1"/>
      <c r="BY3818" s="1"/>
      <c r="BZ3818" s="1"/>
      <c r="CA3818" s="1"/>
      <c r="CB3818" s="1"/>
      <c r="CC3818" s="1"/>
      <c r="CD3818" s="1"/>
      <c r="CE3818" s="1"/>
      <c r="CF3818" s="1"/>
      <c r="CG3818" s="1"/>
      <c r="CH3818" s="1"/>
      <c r="CI3818" s="1"/>
      <c r="CJ3818" s="1"/>
      <c r="CK3818" s="1"/>
      <c r="CL3818" s="1"/>
      <c r="CM3818" s="1"/>
      <c r="CN3818" s="1"/>
      <c r="CO3818" s="1"/>
      <c r="CP3818" s="1"/>
      <c r="CQ3818" s="1"/>
      <c r="CR3818" s="1"/>
      <c r="CS3818" s="1"/>
      <c r="CT3818" s="1"/>
      <c r="CU3818" s="1"/>
      <c r="CV3818" s="1"/>
      <c r="CW3818" s="1"/>
      <c r="CX3818" s="1"/>
      <c r="CY3818" s="1"/>
      <c r="CZ3818" s="1"/>
      <c r="DA3818" s="1"/>
      <c r="DB3818" s="1"/>
      <c r="DC3818" s="1"/>
      <c r="DD3818" s="1"/>
      <c r="DE3818" s="1"/>
      <c r="DF3818" s="1"/>
      <c r="DG3818" s="1"/>
      <c r="DH3818" s="1"/>
      <c r="DI3818" s="1"/>
      <c r="DJ3818" s="1"/>
      <c r="DK3818" s="1"/>
      <c r="DL3818" s="1"/>
      <c r="DM3818" s="1"/>
      <c r="DN3818" s="1"/>
      <c r="DO3818" s="1"/>
      <c r="DP3818" s="1"/>
      <c r="DQ3818" s="1"/>
      <c r="DR3818" s="1"/>
      <c r="DS3818" s="1"/>
      <c r="DT3818" s="1"/>
      <c r="DU3818" s="1"/>
      <c r="DV3818" s="1"/>
      <c r="DW3818" s="1"/>
      <c r="DX3818" s="1"/>
      <c r="DY3818" s="1"/>
      <c r="DZ3818" s="1"/>
      <c r="EA3818" s="1"/>
      <c r="EB3818" s="1"/>
      <c r="EC3818" s="1"/>
      <c r="ED3818" s="1"/>
      <c r="EE3818" s="1"/>
      <c r="EF3818" s="1"/>
      <c r="EG3818" s="1"/>
      <c r="EH3818" s="1"/>
      <c r="EI3818" s="1"/>
      <c r="EJ3818" s="1"/>
      <c r="EK3818" s="1"/>
      <c r="EL3818" s="1"/>
      <c r="EM3818" s="1"/>
      <c r="EN3818" s="1"/>
      <c r="EO3818" s="1"/>
      <c r="EP3818" s="1"/>
      <c r="EQ3818" s="1"/>
      <c r="ER3818" s="1"/>
      <c r="ES3818" s="1"/>
      <c r="ET3818" s="1"/>
      <c r="EU3818" s="1"/>
      <c r="EV3818" s="1"/>
      <c r="EW3818" s="1"/>
      <c r="EX3818" s="1"/>
      <c r="EY3818" s="1"/>
      <c r="EZ3818" s="1"/>
      <c r="FA3818" s="1"/>
      <c r="FB3818" s="1"/>
      <c r="FC3818" s="1"/>
      <c r="FD3818" s="1"/>
      <c r="FE3818" s="1"/>
      <c r="FF3818" s="1"/>
      <c r="FG3818" s="1"/>
      <c r="FH3818" s="1"/>
      <c r="FI3818" s="1"/>
      <c r="FJ3818" s="1"/>
      <c r="FK3818" s="1"/>
      <c r="FL3818" s="1"/>
      <c r="FM3818" s="1"/>
      <c r="FN3818" s="1"/>
      <c r="FO3818" s="1"/>
      <c r="FP3818" s="1"/>
      <c r="FQ3818" s="1"/>
      <c r="FR3818" s="1"/>
      <c r="FS3818" s="1"/>
      <c r="FT3818" s="1"/>
      <c r="FU3818" s="1"/>
      <c r="FV3818" s="1"/>
      <c r="FW3818" s="1"/>
      <c r="FX3818" s="1"/>
      <c r="FY3818" s="1"/>
      <c r="FZ3818" s="1"/>
      <c r="GA3818" s="1"/>
      <c r="GB3818" s="1"/>
      <c r="GC3818" s="1"/>
      <c r="GD3818" s="1"/>
      <c r="GE3818" s="1"/>
      <c r="GF3818" s="1"/>
      <c r="GG3818" s="1"/>
      <c r="GH3818" s="1"/>
      <c r="GI3818" s="1"/>
      <c r="GJ3818" s="1"/>
      <c r="GK3818" s="1"/>
      <c r="GL3818" s="1"/>
      <c r="GM3818" s="1"/>
      <c r="GN3818" s="1"/>
      <c r="GO3818" s="1"/>
    </row>
    <row r="3819" spans="1:197" s="40" customFormat="1" x14ac:dyDescent="0.25">
      <c r="A3819" s="41"/>
      <c r="B3819" s="4"/>
      <c r="C3819" s="41"/>
      <c r="D3819" s="42"/>
      <c r="E3819" s="42"/>
      <c r="F3819" s="42"/>
      <c r="G3819" s="1"/>
      <c r="H3819" s="1"/>
      <c r="I3819" s="1"/>
      <c r="J3819" s="1"/>
      <c r="K3819" s="1"/>
      <c r="L3819" s="1"/>
      <c r="M3819" s="2"/>
      <c r="N3819" s="1"/>
      <c r="O3819" s="1"/>
      <c r="P3819" s="1"/>
      <c r="Q3819" s="1"/>
      <c r="R3819" s="1"/>
      <c r="S3819" s="1"/>
      <c r="T3819" s="1"/>
      <c r="U3819" s="1"/>
      <c r="V3819" s="1"/>
      <c r="W3819" s="1"/>
      <c r="X3819" s="1"/>
      <c r="Y3819" s="1"/>
      <c r="Z3819" s="1"/>
      <c r="AA3819" s="1"/>
      <c r="AB3819" s="1"/>
      <c r="AC3819" s="1"/>
      <c r="AD3819" s="1"/>
      <c r="AE3819" s="1"/>
      <c r="AF3819" s="1"/>
      <c r="AG3819" s="1"/>
      <c r="AH3819" s="1"/>
      <c r="AI3819" s="1"/>
      <c r="AJ3819" s="1"/>
      <c r="AK3819" s="1"/>
      <c r="AL3819" s="1"/>
      <c r="AM3819" s="1"/>
      <c r="AN3819" s="1"/>
      <c r="AO3819" s="1"/>
      <c r="AP3819" s="1"/>
      <c r="AQ3819" s="1"/>
      <c r="AR3819" s="1"/>
      <c r="AS3819" s="1"/>
      <c r="AT3819" s="1"/>
      <c r="AU3819" s="1"/>
      <c r="AV3819" s="1"/>
      <c r="AW3819" s="1"/>
      <c r="AX3819" s="1"/>
      <c r="AY3819" s="1"/>
      <c r="AZ3819" s="1"/>
      <c r="BA3819" s="1"/>
      <c r="BB3819" s="1"/>
      <c r="BC3819" s="1"/>
      <c r="BD3819" s="1"/>
      <c r="BE3819" s="1"/>
      <c r="BF3819" s="1"/>
      <c r="BG3819" s="1"/>
      <c r="BH3819" s="1"/>
      <c r="BI3819" s="1"/>
      <c r="BJ3819" s="1"/>
      <c r="BK3819" s="1"/>
      <c r="BL3819" s="1"/>
      <c r="BM3819" s="1"/>
      <c r="BN3819" s="1"/>
      <c r="BO3819" s="1"/>
      <c r="BP3819" s="1"/>
      <c r="BQ3819" s="1"/>
      <c r="BR3819" s="1"/>
      <c r="BS3819" s="1"/>
      <c r="BT3819" s="1"/>
      <c r="BU3819" s="1"/>
      <c r="BV3819" s="1"/>
      <c r="BW3819" s="1"/>
      <c r="BX3819" s="1"/>
      <c r="BY3819" s="1"/>
      <c r="BZ3819" s="1"/>
      <c r="CA3819" s="1"/>
      <c r="CB3819" s="1"/>
      <c r="CC3819" s="1"/>
      <c r="CD3819" s="1"/>
      <c r="CE3819" s="1"/>
      <c r="CF3819" s="1"/>
      <c r="CG3819" s="1"/>
      <c r="CH3819" s="1"/>
      <c r="CI3819" s="1"/>
      <c r="CJ3819" s="1"/>
      <c r="CK3819" s="1"/>
      <c r="CL3819" s="1"/>
      <c r="CM3819" s="1"/>
      <c r="CN3819" s="1"/>
      <c r="CO3819" s="1"/>
      <c r="CP3819" s="1"/>
      <c r="CQ3819" s="1"/>
      <c r="CR3819" s="1"/>
      <c r="CS3819" s="1"/>
      <c r="CT3819" s="1"/>
      <c r="CU3819" s="1"/>
      <c r="CV3819" s="1"/>
      <c r="CW3819" s="1"/>
      <c r="CX3819" s="1"/>
      <c r="CY3819" s="1"/>
      <c r="CZ3819" s="1"/>
      <c r="DA3819" s="1"/>
      <c r="DB3819" s="1"/>
      <c r="DC3819" s="1"/>
      <c r="DD3819" s="1"/>
      <c r="DE3819" s="1"/>
      <c r="DF3819" s="1"/>
      <c r="DG3819" s="1"/>
      <c r="DH3819" s="1"/>
      <c r="DI3819" s="1"/>
      <c r="DJ3819" s="1"/>
      <c r="DK3819" s="1"/>
      <c r="DL3819" s="1"/>
      <c r="DM3819" s="1"/>
      <c r="DN3819" s="1"/>
      <c r="DO3819" s="1"/>
      <c r="DP3819" s="1"/>
      <c r="DQ3819" s="1"/>
      <c r="DR3819" s="1"/>
      <c r="DS3819" s="1"/>
      <c r="DT3819" s="1"/>
      <c r="DU3819" s="1"/>
      <c r="DV3819" s="1"/>
      <c r="DW3819" s="1"/>
      <c r="DX3819" s="1"/>
      <c r="DY3819" s="1"/>
      <c r="DZ3819" s="1"/>
      <c r="EA3819" s="1"/>
      <c r="EB3819" s="1"/>
      <c r="EC3819" s="1"/>
      <c r="ED3819" s="1"/>
      <c r="EE3819" s="1"/>
      <c r="EF3819" s="1"/>
      <c r="EG3819" s="1"/>
      <c r="EH3819" s="1"/>
      <c r="EI3819" s="1"/>
      <c r="EJ3819" s="1"/>
      <c r="EK3819" s="1"/>
      <c r="EL3819" s="1"/>
      <c r="EM3819" s="1"/>
      <c r="EN3819" s="1"/>
      <c r="EO3819" s="1"/>
      <c r="EP3819" s="1"/>
      <c r="EQ3819" s="1"/>
      <c r="ER3819" s="1"/>
      <c r="ES3819" s="1"/>
      <c r="ET3819" s="1"/>
      <c r="EU3819" s="1"/>
      <c r="EV3819" s="1"/>
      <c r="EW3819" s="1"/>
      <c r="EX3819" s="1"/>
      <c r="EY3819" s="1"/>
      <c r="EZ3819" s="1"/>
      <c r="FA3819" s="1"/>
      <c r="FB3819" s="1"/>
      <c r="FC3819" s="1"/>
      <c r="FD3819" s="1"/>
      <c r="FE3819" s="1"/>
      <c r="FF3819" s="1"/>
      <c r="FG3819" s="1"/>
      <c r="FH3819" s="1"/>
      <c r="FI3819" s="1"/>
      <c r="FJ3819" s="1"/>
      <c r="FK3819" s="1"/>
      <c r="FL3819" s="1"/>
      <c r="FM3819" s="1"/>
      <c r="FN3819" s="1"/>
      <c r="FO3819" s="1"/>
      <c r="FP3819" s="1"/>
      <c r="FQ3819" s="1"/>
      <c r="FR3819" s="1"/>
      <c r="FS3819" s="1"/>
      <c r="FT3819" s="1"/>
      <c r="FU3819" s="1"/>
      <c r="FV3819" s="1"/>
      <c r="FW3819" s="1"/>
      <c r="FX3819" s="1"/>
      <c r="FY3819" s="1"/>
      <c r="FZ3819" s="1"/>
      <c r="GA3819" s="1"/>
      <c r="GB3819" s="1"/>
      <c r="GC3819" s="1"/>
      <c r="GD3819" s="1"/>
      <c r="GE3819" s="1"/>
      <c r="GF3819" s="1"/>
      <c r="GG3819" s="1"/>
      <c r="GH3819" s="1"/>
      <c r="GI3819" s="1"/>
      <c r="GJ3819" s="1"/>
      <c r="GK3819" s="1"/>
      <c r="GL3819" s="1"/>
      <c r="GM3819" s="1"/>
      <c r="GN3819" s="1"/>
      <c r="GO3819" s="1"/>
    </row>
    <row r="3820" spans="1:197" s="40" customFormat="1" x14ac:dyDescent="0.25">
      <c r="A3820" s="41"/>
      <c r="B3820" s="4"/>
      <c r="C3820" s="41"/>
      <c r="D3820" s="42"/>
      <c r="E3820" s="42"/>
      <c r="F3820" s="42"/>
      <c r="G3820" s="1"/>
      <c r="H3820" s="1"/>
      <c r="I3820" s="1"/>
      <c r="J3820" s="1"/>
      <c r="K3820" s="1"/>
      <c r="L3820" s="1"/>
      <c r="M3820" s="2"/>
      <c r="N3820" s="1"/>
      <c r="O3820" s="1"/>
      <c r="P3820" s="1"/>
      <c r="Q3820" s="1"/>
      <c r="R3820" s="1"/>
      <c r="S3820" s="1"/>
      <c r="T3820" s="1"/>
      <c r="U3820" s="1"/>
      <c r="V3820" s="1"/>
      <c r="W3820" s="1"/>
      <c r="X3820" s="1"/>
      <c r="Y3820" s="1"/>
      <c r="Z3820" s="1"/>
      <c r="AA3820" s="1"/>
      <c r="AB3820" s="1"/>
      <c r="AC3820" s="1"/>
      <c r="AD3820" s="1"/>
      <c r="AE3820" s="1"/>
      <c r="AF3820" s="1"/>
      <c r="AG3820" s="1"/>
      <c r="AH3820" s="1"/>
      <c r="AI3820" s="1"/>
      <c r="AJ3820" s="1"/>
      <c r="AK3820" s="1"/>
      <c r="AL3820" s="1"/>
      <c r="AM3820" s="1"/>
      <c r="AN3820" s="1"/>
      <c r="AO3820" s="1"/>
      <c r="AP3820" s="1"/>
      <c r="AQ3820" s="1"/>
      <c r="AR3820" s="1"/>
      <c r="AS3820" s="1"/>
      <c r="AT3820" s="1"/>
      <c r="AU3820" s="1"/>
      <c r="AV3820" s="1"/>
      <c r="AW3820" s="1"/>
      <c r="AX3820" s="1"/>
      <c r="AY3820" s="1"/>
      <c r="AZ3820" s="1"/>
      <c r="BA3820" s="1"/>
      <c r="BB3820" s="1"/>
      <c r="BC3820" s="1"/>
      <c r="BD3820" s="1"/>
      <c r="BE3820" s="1"/>
      <c r="BF3820" s="1"/>
      <c r="BG3820" s="1"/>
      <c r="BH3820" s="1"/>
      <c r="BI3820" s="1"/>
      <c r="BJ3820" s="1"/>
      <c r="BK3820" s="1"/>
      <c r="BL3820" s="1"/>
      <c r="BM3820" s="1"/>
      <c r="BN3820" s="1"/>
      <c r="BO3820" s="1"/>
      <c r="BP3820" s="1"/>
      <c r="BQ3820" s="1"/>
      <c r="BR3820" s="1"/>
      <c r="BS3820" s="1"/>
      <c r="BT3820" s="1"/>
      <c r="BU3820" s="1"/>
      <c r="BV3820" s="1"/>
      <c r="BW3820" s="1"/>
      <c r="BX3820" s="1"/>
      <c r="BY3820" s="1"/>
      <c r="BZ3820" s="1"/>
      <c r="CA3820" s="1"/>
      <c r="CB3820" s="1"/>
      <c r="CC3820" s="1"/>
      <c r="CD3820" s="1"/>
      <c r="CE3820" s="1"/>
      <c r="CF3820" s="1"/>
      <c r="CG3820" s="1"/>
      <c r="CH3820" s="1"/>
      <c r="CI3820" s="1"/>
      <c r="CJ3820" s="1"/>
      <c r="CK3820" s="1"/>
      <c r="CL3820" s="1"/>
      <c r="CM3820" s="1"/>
      <c r="CN3820" s="1"/>
      <c r="CO3820" s="1"/>
      <c r="CP3820" s="1"/>
      <c r="CQ3820" s="1"/>
      <c r="CR3820" s="1"/>
      <c r="CS3820" s="1"/>
      <c r="CT3820" s="1"/>
      <c r="CU3820" s="1"/>
      <c r="CV3820" s="1"/>
      <c r="CW3820" s="1"/>
      <c r="CX3820" s="1"/>
      <c r="CY3820" s="1"/>
      <c r="CZ3820" s="1"/>
      <c r="DA3820" s="1"/>
      <c r="DB3820" s="1"/>
      <c r="DC3820" s="1"/>
      <c r="DD3820" s="1"/>
      <c r="DE3820" s="1"/>
      <c r="DF3820" s="1"/>
      <c r="DG3820" s="1"/>
      <c r="DH3820" s="1"/>
      <c r="DI3820" s="1"/>
      <c r="DJ3820" s="1"/>
      <c r="DK3820" s="1"/>
      <c r="DL3820" s="1"/>
      <c r="DM3820" s="1"/>
      <c r="DN3820" s="1"/>
      <c r="DO3820" s="1"/>
      <c r="DP3820" s="1"/>
      <c r="DQ3820" s="1"/>
      <c r="DR3820" s="1"/>
      <c r="DS3820" s="1"/>
      <c r="DT3820" s="1"/>
      <c r="DU3820" s="1"/>
      <c r="DV3820" s="1"/>
      <c r="DW3820" s="1"/>
      <c r="DX3820" s="1"/>
      <c r="DY3820" s="1"/>
      <c r="DZ3820" s="1"/>
      <c r="EA3820" s="1"/>
      <c r="EB3820" s="1"/>
      <c r="EC3820" s="1"/>
      <c r="ED3820" s="1"/>
      <c r="EE3820" s="1"/>
      <c r="EF3820" s="1"/>
      <c r="EG3820" s="1"/>
      <c r="EH3820" s="1"/>
      <c r="EI3820" s="1"/>
      <c r="EJ3820" s="1"/>
      <c r="EK3820" s="1"/>
      <c r="EL3820" s="1"/>
      <c r="EM3820" s="1"/>
      <c r="EN3820" s="1"/>
      <c r="EO3820" s="1"/>
      <c r="EP3820" s="1"/>
      <c r="EQ3820" s="1"/>
      <c r="ER3820" s="1"/>
      <c r="ES3820" s="1"/>
      <c r="ET3820" s="1"/>
      <c r="EU3820" s="1"/>
      <c r="EV3820" s="1"/>
      <c r="EW3820" s="1"/>
      <c r="EX3820" s="1"/>
      <c r="EY3820" s="1"/>
      <c r="EZ3820" s="1"/>
      <c r="FA3820" s="1"/>
      <c r="FB3820" s="1"/>
      <c r="FC3820" s="1"/>
      <c r="FD3820" s="1"/>
      <c r="FE3820" s="1"/>
      <c r="FF3820" s="1"/>
      <c r="FG3820" s="1"/>
      <c r="FH3820" s="1"/>
      <c r="FI3820" s="1"/>
      <c r="FJ3820" s="1"/>
      <c r="FK3820" s="1"/>
      <c r="FL3820" s="1"/>
      <c r="FM3820" s="1"/>
      <c r="FN3820" s="1"/>
      <c r="FO3820" s="1"/>
      <c r="FP3820" s="1"/>
      <c r="FQ3820" s="1"/>
      <c r="FR3820" s="1"/>
      <c r="FS3820" s="1"/>
      <c r="FT3820" s="1"/>
      <c r="FU3820" s="1"/>
      <c r="FV3820" s="1"/>
      <c r="FW3820" s="1"/>
      <c r="FX3820" s="1"/>
      <c r="FY3820" s="1"/>
      <c r="FZ3820" s="1"/>
      <c r="GA3820" s="1"/>
      <c r="GB3820" s="1"/>
      <c r="GC3820" s="1"/>
      <c r="GD3820" s="1"/>
      <c r="GE3820" s="1"/>
      <c r="GF3820" s="1"/>
      <c r="GG3820" s="1"/>
      <c r="GH3820" s="1"/>
      <c r="GI3820" s="1"/>
      <c r="GJ3820" s="1"/>
      <c r="GK3820" s="1"/>
      <c r="GL3820" s="1"/>
      <c r="GM3820" s="1"/>
      <c r="GN3820" s="1"/>
      <c r="GO3820" s="1"/>
    </row>
    <row r="3821" spans="1:197" s="40" customFormat="1" x14ac:dyDescent="0.25">
      <c r="A3821" s="41"/>
      <c r="B3821" s="4"/>
      <c r="C3821" s="41"/>
      <c r="D3821" s="42"/>
      <c r="E3821" s="42"/>
      <c r="F3821" s="42"/>
      <c r="G3821" s="1"/>
      <c r="H3821" s="1"/>
      <c r="I3821" s="1"/>
      <c r="J3821" s="1"/>
      <c r="K3821" s="1"/>
      <c r="L3821" s="1"/>
      <c r="M3821" s="2"/>
      <c r="N3821" s="1"/>
      <c r="O3821" s="1"/>
      <c r="P3821" s="1"/>
      <c r="Q3821" s="1"/>
      <c r="R3821" s="1"/>
      <c r="S3821" s="1"/>
      <c r="T3821" s="1"/>
      <c r="U3821" s="1"/>
      <c r="V3821" s="1"/>
      <c r="W3821" s="1"/>
      <c r="X3821" s="1"/>
      <c r="Y3821" s="1"/>
      <c r="Z3821" s="1"/>
      <c r="AA3821" s="1"/>
      <c r="AB3821" s="1"/>
      <c r="AC3821" s="1"/>
      <c r="AD3821" s="1"/>
      <c r="AE3821" s="1"/>
      <c r="AF3821" s="1"/>
      <c r="AG3821" s="1"/>
      <c r="AH3821" s="1"/>
      <c r="AI3821" s="1"/>
      <c r="AJ3821" s="1"/>
      <c r="AK3821" s="1"/>
      <c r="AL3821" s="1"/>
      <c r="AM3821" s="1"/>
      <c r="AN3821" s="1"/>
      <c r="AO3821" s="1"/>
      <c r="AP3821" s="1"/>
      <c r="AQ3821" s="1"/>
      <c r="AR3821" s="1"/>
      <c r="AS3821" s="1"/>
      <c r="AT3821" s="1"/>
      <c r="AU3821" s="1"/>
      <c r="AV3821" s="1"/>
      <c r="AW3821" s="1"/>
      <c r="AX3821" s="1"/>
      <c r="AY3821" s="1"/>
      <c r="AZ3821" s="1"/>
      <c r="BA3821" s="1"/>
      <c r="BB3821" s="1"/>
      <c r="BC3821" s="1"/>
      <c r="BD3821" s="1"/>
      <c r="BE3821" s="1"/>
      <c r="BF3821" s="1"/>
      <c r="BG3821" s="1"/>
      <c r="BH3821" s="1"/>
      <c r="BI3821" s="1"/>
      <c r="BJ3821" s="1"/>
      <c r="BK3821" s="1"/>
      <c r="BL3821" s="1"/>
      <c r="BM3821" s="1"/>
      <c r="BN3821" s="1"/>
      <c r="BO3821" s="1"/>
      <c r="BP3821" s="1"/>
      <c r="BQ3821" s="1"/>
      <c r="BR3821" s="1"/>
      <c r="BS3821" s="1"/>
      <c r="BT3821" s="1"/>
      <c r="BU3821" s="1"/>
      <c r="BV3821" s="1"/>
      <c r="BW3821" s="1"/>
      <c r="BX3821" s="1"/>
      <c r="BY3821" s="1"/>
      <c r="BZ3821" s="1"/>
      <c r="CA3821" s="1"/>
      <c r="CB3821" s="1"/>
      <c r="CC3821" s="1"/>
      <c r="CD3821" s="1"/>
      <c r="CE3821" s="1"/>
      <c r="CF3821" s="1"/>
      <c r="CG3821" s="1"/>
      <c r="CH3821" s="1"/>
      <c r="CI3821" s="1"/>
      <c r="CJ3821" s="1"/>
      <c r="CK3821" s="1"/>
      <c r="CL3821" s="1"/>
      <c r="CM3821" s="1"/>
      <c r="CN3821" s="1"/>
      <c r="CO3821" s="1"/>
      <c r="CP3821" s="1"/>
      <c r="CQ3821" s="1"/>
      <c r="CR3821" s="1"/>
      <c r="CS3821" s="1"/>
      <c r="CT3821" s="1"/>
      <c r="CU3821" s="1"/>
      <c r="CV3821" s="1"/>
      <c r="CW3821" s="1"/>
      <c r="CX3821" s="1"/>
      <c r="CY3821" s="1"/>
      <c r="CZ3821" s="1"/>
      <c r="DA3821" s="1"/>
      <c r="DB3821" s="1"/>
      <c r="DC3821" s="1"/>
      <c r="DD3821" s="1"/>
      <c r="DE3821" s="1"/>
      <c r="DF3821" s="1"/>
      <c r="DG3821" s="1"/>
      <c r="DH3821" s="1"/>
      <c r="DI3821" s="1"/>
      <c r="DJ3821" s="1"/>
      <c r="DK3821" s="1"/>
      <c r="DL3821" s="1"/>
      <c r="DM3821" s="1"/>
      <c r="DN3821" s="1"/>
      <c r="DO3821" s="1"/>
      <c r="DP3821" s="1"/>
      <c r="DQ3821" s="1"/>
      <c r="DR3821" s="1"/>
      <c r="DS3821" s="1"/>
      <c r="DT3821" s="1"/>
      <c r="DU3821" s="1"/>
      <c r="DV3821" s="1"/>
      <c r="DW3821" s="1"/>
      <c r="DX3821" s="1"/>
      <c r="DY3821" s="1"/>
      <c r="DZ3821" s="1"/>
      <c r="EA3821" s="1"/>
      <c r="EB3821" s="1"/>
      <c r="EC3821" s="1"/>
      <c r="ED3821" s="1"/>
      <c r="EE3821" s="1"/>
      <c r="EF3821" s="1"/>
      <c r="EG3821" s="1"/>
      <c r="EH3821" s="1"/>
      <c r="EI3821" s="1"/>
      <c r="EJ3821" s="1"/>
      <c r="EK3821" s="1"/>
      <c r="EL3821" s="1"/>
      <c r="EM3821" s="1"/>
      <c r="EN3821" s="1"/>
      <c r="EO3821" s="1"/>
      <c r="EP3821" s="1"/>
      <c r="EQ3821" s="1"/>
      <c r="ER3821" s="1"/>
      <c r="ES3821" s="1"/>
      <c r="ET3821" s="1"/>
      <c r="EU3821" s="1"/>
      <c r="EV3821" s="1"/>
      <c r="EW3821" s="1"/>
      <c r="EX3821" s="1"/>
      <c r="EY3821" s="1"/>
      <c r="EZ3821" s="1"/>
      <c r="FA3821" s="1"/>
      <c r="FB3821" s="1"/>
      <c r="FC3821" s="1"/>
      <c r="FD3821" s="1"/>
      <c r="FE3821" s="1"/>
      <c r="FF3821" s="1"/>
      <c r="FG3821" s="1"/>
      <c r="FH3821" s="1"/>
      <c r="FI3821" s="1"/>
      <c r="FJ3821" s="1"/>
      <c r="FK3821" s="1"/>
      <c r="FL3821" s="1"/>
      <c r="FM3821" s="1"/>
      <c r="FN3821" s="1"/>
      <c r="FO3821" s="1"/>
      <c r="FP3821" s="1"/>
      <c r="FQ3821" s="1"/>
      <c r="FR3821" s="1"/>
      <c r="FS3821" s="1"/>
      <c r="FT3821" s="1"/>
      <c r="FU3821" s="1"/>
      <c r="FV3821" s="1"/>
      <c r="FW3821" s="1"/>
      <c r="FX3821" s="1"/>
      <c r="FY3821" s="1"/>
      <c r="FZ3821" s="1"/>
      <c r="GA3821" s="1"/>
      <c r="GB3821" s="1"/>
      <c r="GC3821" s="1"/>
      <c r="GD3821" s="1"/>
      <c r="GE3821" s="1"/>
      <c r="GF3821" s="1"/>
      <c r="GG3821" s="1"/>
      <c r="GH3821" s="1"/>
      <c r="GI3821" s="1"/>
      <c r="GJ3821" s="1"/>
      <c r="GK3821" s="1"/>
      <c r="GL3821" s="1"/>
      <c r="GM3821" s="1"/>
      <c r="GN3821" s="1"/>
      <c r="GO3821" s="1"/>
    </row>
    <row r="3822" spans="1:197" s="40" customFormat="1" x14ac:dyDescent="0.25">
      <c r="A3822" s="41"/>
      <c r="B3822" s="4"/>
      <c r="C3822" s="41"/>
      <c r="D3822" s="42"/>
      <c r="E3822" s="42"/>
      <c r="F3822" s="42"/>
      <c r="G3822" s="1"/>
      <c r="H3822" s="1"/>
      <c r="I3822" s="1"/>
      <c r="J3822" s="1"/>
      <c r="K3822" s="1"/>
      <c r="L3822" s="1"/>
      <c r="M3822" s="2"/>
      <c r="N3822" s="1"/>
      <c r="O3822" s="1"/>
      <c r="P3822" s="1"/>
      <c r="Q3822" s="1"/>
      <c r="R3822" s="1"/>
      <c r="S3822" s="1"/>
      <c r="T3822" s="1"/>
      <c r="U3822" s="1"/>
      <c r="V3822" s="1"/>
      <c r="W3822" s="1"/>
      <c r="X3822" s="1"/>
      <c r="Y3822" s="1"/>
      <c r="Z3822" s="1"/>
      <c r="AA3822" s="1"/>
      <c r="AB3822" s="1"/>
      <c r="AC3822" s="1"/>
      <c r="AD3822" s="1"/>
      <c r="AE3822" s="1"/>
      <c r="AF3822" s="1"/>
      <c r="AG3822" s="1"/>
      <c r="AH3822" s="1"/>
      <c r="AI3822" s="1"/>
      <c r="AJ3822" s="1"/>
      <c r="AK3822" s="1"/>
      <c r="AL3822" s="1"/>
      <c r="AM3822" s="1"/>
      <c r="AN3822" s="1"/>
      <c r="AO3822" s="1"/>
      <c r="AP3822" s="1"/>
      <c r="AQ3822" s="1"/>
      <c r="AR3822" s="1"/>
      <c r="AS3822" s="1"/>
      <c r="AT3822" s="1"/>
      <c r="AU3822" s="1"/>
      <c r="AV3822" s="1"/>
      <c r="AW3822" s="1"/>
      <c r="AX3822" s="1"/>
      <c r="AY3822" s="1"/>
      <c r="AZ3822" s="1"/>
      <c r="BA3822" s="1"/>
      <c r="BB3822" s="1"/>
      <c r="BC3822" s="1"/>
      <c r="BD3822" s="1"/>
      <c r="BE3822" s="1"/>
      <c r="BF3822" s="1"/>
      <c r="BG3822" s="1"/>
      <c r="BH3822" s="1"/>
      <c r="BI3822" s="1"/>
      <c r="BJ3822" s="1"/>
      <c r="BK3822" s="1"/>
      <c r="BL3822" s="1"/>
      <c r="BM3822" s="1"/>
      <c r="BN3822" s="1"/>
      <c r="BO3822" s="1"/>
      <c r="BP3822" s="1"/>
      <c r="BQ3822" s="1"/>
      <c r="BR3822" s="1"/>
      <c r="BS3822" s="1"/>
      <c r="BT3822" s="1"/>
      <c r="BU3822" s="1"/>
      <c r="BV3822" s="1"/>
      <c r="BW3822" s="1"/>
      <c r="BX3822" s="1"/>
      <c r="BY3822" s="1"/>
      <c r="BZ3822" s="1"/>
      <c r="CA3822" s="1"/>
      <c r="CB3822" s="1"/>
      <c r="CC3822" s="1"/>
      <c r="CD3822" s="1"/>
      <c r="CE3822" s="1"/>
      <c r="CF3822" s="1"/>
      <c r="CG3822" s="1"/>
      <c r="CH3822" s="1"/>
      <c r="CI3822" s="1"/>
      <c r="CJ3822" s="1"/>
      <c r="CK3822" s="1"/>
      <c r="CL3822" s="1"/>
      <c r="CM3822" s="1"/>
      <c r="CN3822" s="1"/>
      <c r="CO3822" s="1"/>
      <c r="CP3822" s="1"/>
      <c r="CQ3822" s="1"/>
      <c r="CR3822" s="1"/>
      <c r="CS3822" s="1"/>
      <c r="CT3822" s="1"/>
      <c r="CU3822" s="1"/>
      <c r="CV3822" s="1"/>
      <c r="CW3822" s="1"/>
      <c r="CX3822" s="1"/>
      <c r="CY3822" s="1"/>
      <c r="CZ3822" s="1"/>
      <c r="DA3822" s="1"/>
      <c r="DB3822" s="1"/>
      <c r="DC3822" s="1"/>
      <c r="DD3822" s="1"/>
      <c r="DE3822" s="1"/>
      <c r="DF3822" s="1"/>
      <c r="DG3822" s="1"/>
      <c r="DH3822" s="1"/>
      <c r="DI3822" s="1"/>
      <c r="DJ3822" s="1"/>
      <c r="DK3822" s="1"/>
      <c r="DL3822" s="1"/>
      <c r="DM3822" s="1"/>
      <c r="DN3822" s="1"/>
      <c r="DO3822" s="1"/>
      <c r="DP3822" s="1"/>
      <c r="DQ3822" s="1"/>
      <c r="DR3822" s="1"/>
      <c r="DS3822" s="1"/>
      <c r="DT3822" s="1"/>
      <c r="DU3822" s="1"/>
      <c r="DV3822" s="1"/>
      <c r="DW3822" s="1"/>
      <c r="DX3822" s="1"/>
      <c r="DY3822" s="1"/>
      <c r="DZ3822" s="1"/>
      <c r="EA3822" s="1"/>
      <c r="EB3822" s="1"/>
      <c r="EC3822" s="1"/>
      <c r="ED3822" s="1"/>
      <c r="EE3822" s="1"/>
      <c r="EF3822" s="1"/>
      <c r="EG3822" s="1"/>
      <c r="EH3822" s="1"/>
      <c r="EI3822" s="1"/>
      <c r="EJ3822" s="1"/>
      <c r="EK3822" s="1"/>
      <c r="EL3822" s="1"/>
      <c r="EM3822" s="1"/>
      <c r="EN3822" s="1"/>
      <c r="EO3822" s="1"/>
      <c r="EP3822" s="1"/>
      <c r="EQ3822" s="1"/>
      <c r="ER3822" s="1"/>
      <c r="ES3822" s="1"/>
      <c r="ET3822" s="1"/>
      <c r="EU3822" s="1"/>
      <c r="EV3822" s="1"/>
      <c r="EW3822" s="1"/>
      <c r="EX3822" s="1"/>
      <c r="EY3822" s="1"/>
      <c r="EZ3822" s="1"/>
      <c r="FA3822" s="1"/>
      <c r="FB3822" s="1"/>
      <c r="FC3822" s="1"/>
      <c r="FD3822" s="1"/>
      <c r="FE3822" s="1"/>
      <c r="FF3822" s="1"/>
      <c r="FG3822" s="1"/>
      <c r="FH3822" s="1"/>
      <c r="FI3822" s="1"/>
      <c r="FJ3822" s="1"/>
      <c r="FK3822" s="1"/>
      <c r="FL3822" s="1"/>
      <c r="FM3822" s="1"/>
      <c r="FN3822" s="1"/>
      <c r="FO3822" s="1"/>
      <c r="FP3822" s="1"/>
      <c r="FQ3822" s="1"/>
      <c r="FR3822" s="1"/>
      <c r="FS3822" s="1"/>
      <c r="FT3822" s="1"/>
      <c r="FU3822" s="1"/>
      <c r="FV3822" s="1"/>
      <c r="FW3822" s="1"/>
      <c r="FX3822" s="1"/>
      <c r="FY3822" s="1"/>
      <c r="FZ3822" s="1"/>
      <c r="GA3822" s="1"/>
      <c r="GB3822" s="1"/>
      <c r="GC3822" s="1"/>
      <c r="GD3822" s="1"/>
      <c r="GE3822" s="1"/>
      <c r="GF3822" s="1"/>
      <c r="GG3822" s="1"/>
      <c r="GH3822" s="1"/>
      <c r="GI3822" s="1"/>
      <c r="GJ3822" s="1"/>
      <c r="GK3822" s="1"/>
      <c r="GL3822" s="1"/>
      <c r="GM3822" s="1"/>
      <c r="GN3822" s="1"/>
      <c r="GO3822" s="1"/>
    </row>
    <row r="3823" spans="1:197" s="40" customFormat="1" x14ac:dyDescent="0.25">
      <c r="A3823" s="41"/>
      <c r="B3823" s="4"/>
      <c r="C3823" s="41"/>
      <c r="D3823" s="42"/>
      <c r="E3823" s="42"/>
      <c r="F3823" s="42"/>
      <c r="G3823" s="1"/>
      <c r="H3823" s="1"/>
      <c r="I3823" s="1"/>
      <c r="J3823" s="1"/>
      <c r="K3823" s="1"/>
      <c r="L3823" s="1"/>
      <c r="M3823" s="2"/>
      <c r="N3823" s="1"/>
      <c r="O3823" s="1"/>
      <c r="P3823" s="1"/>
      <c r="Q3823" s="1"/>
      <c r="R3823" s="1"/>
      <c r="S3823" s="1"/>
      <c r="T3823" s="1"/>
      <c r="U3823" s="1"/>
      <c r="V3823" s="1"/>
      <c r="W3823" s="1"/>
      <c r="X3823" s="1"/>
      <c r="Y3823" s="1"/>
      <c r="Z3823" s="1"/>
      <c r="AA3823" s="1"/>
      <c r="AB3823" s="1"/>
      <c r="AC3823" s="1"/>
      <c r="AD3823" s="1"/>
      <c r="AE3823" s="1"/>
      <c r="AF3823" s="1"/>
      <c r="AG3823" s="1"/>
      <c r="AH3823" s="1"/>
      <c r="AI3823" s="1"/>
      <c r="AJ3823" s="1"/>
      <c r="AK3823" s="1"/>
      <c r="AL3823" s="1"/>
      <c r="AM3823" s="1"/>
      <c r="AN3823" s="1"/>
      <c r="AO3823" s="1"/>
      <c r="AP3823" s="1"/>
      <c r="AQ3823" s="1"/>
      <c r="AR3823" s="1"/>
      <c r="AS3823" s="1"/>
      <c r="AT3823" s="1"/>
      <c r="AU3823" s="1"/>
      <c r="AV3823" s="1"/>
      <c r="AW3823" s="1"/>
      <c r="AX3823" s="1"/>
      <c r="AY3823" s="1"/>
      <c r="AZ3823" s="1"/>
      <c r="BA3823" s="1"/>
      <c r="BB3823" s="1"/>
      <c r="BC3823" s="1"/>
      <c r="BD3823" s="1"/>
      <c r="BE3823" s="1"/>
      <c r="BF3823" s="1"/>
      <c r="BG3823" s="1"/>
      <c r="BH3823" s="1"/>
      <c r="BI3823" s="1"/>
      <c r="BJ3823" s="1"/>
      <c r="BK3823" s="1"/>
      <c r="BL3823" s="1"/>
      <c r="BM3823" s="1"/>
      <c r="BN3823" s="1"/>
      <c r="BO3823" s="1"/>
      <c r="BP3823" s="1"/>
      <c r="BQ3823" s="1"/>
      <c r="BR3823" s="1"/>
      <c r="BS3823" s="1"/>
      <c r="BT3823" s="1"/>
      <c r="BU3823" s="1"/>
      <c r="BV3823" s="1"/>
      <c r="BW3823" s="1"/>
      <c r="BX3823" s="1"/>
      <c r="BY3823" s="1"/>
      <c r="BZ3823" s="1"/>
      <c r="CA3823" s="1"/>
      <c r="CB3823" s="1"/>
      <c r="CC3823" s="1"/>
      <c r="CD3823" s="1"/>
      <c r="CE3823" s="1"/>
      <c r="CF3823" s="1"/>
      <c r="CG3823" s="1"/>
      <c r="CH3823" s="1"/>
      <c r="CI3823" s="1"/>
      <c r="CJ3823" s="1"/>
      <c r="CK3823" s="1"/>
      <c r="CL3823" s="1"/>
      <c r="CM3823" s="1"/>
      <c r="CN3823" s="1"/>
      <c r="CO3823" s="1"/>
      <c r="CP3823" s="1"/>
      <c r="CQ3823" s="1"/>
      <c r="CR3823" s="1"/>
      <c r="CS3823" s="1"/>
      <c r="CT3823" s="1"/>
      <c r="CU3823" s="1"/>
      <c r="CV3823" s="1"/>
      <c r="CW3823" s="1"/>
      <c r="CX3823" s="1"/>
      <c r="CY3823" s="1"/>
      <c r="CZ3823" s="1"/>
      <c r="DA3823" s="1"/>
      <c r="DB3823" s="1"/>
      <c r="DC3823" s="1"/>
      <c r="DD3823" s="1"/>
      <c r="DE3823" s="1"/>
      <c r="DF3823" s="1"/>
      <c r="DG3823" s="1"/>
      <c r="DH3823" s="1"/>
      <c r="DI3823" s="1"/>
      <c r="DJ3823" s="1"/>
      <c r="DK3823" s="1"/>
      <c r="DL3823" s="1"/>
      <c r="DM3823" s="1"/>
      <c r="DN3823" s="1"/>
      <c r="DO3823" s="1"/>
      <c r="DP3823" s="1"/>
      <c r="DQ3823" s="1"/>
      <c r="DR3823" s="1"/>
      <c r="DS3823" s="1"/>
      <c r="DT3823" s="1"/>
      <c r="DU3823" s="1"/>
      <c r="DV3823" s="1"/>
      <c r="DW3823" s="1"/>
      <c r="DX3823" s="1"/>
      <c r="DY3823" s="1"/>
      <c r="DZ3823" s="1"/>
      <c r="EA3823" s="1"/>
      <c r="EB3823" s="1"/>
      <c r="EC3823" s="1"/>
      <c r="ED3823" s="1"/>
      <c r="EE3823" s="1"/>
      <c r="EF3823" s="1"/>
      <c r="EG3823" s="1"/>
      <c r="EH3823" s="1"/>
      <c r="EI3823" s="1"/>
      <c r="EJ3823" s="1"/>
      <c r="EK3823" s="1"/>
      <c r="EL3823" s="1"/>
      <c r="EM3823" s="1"/>
      <c r="EN3823" s="1"/>
      <c r="EO3823" s="1"/>
      <c r="EP3823" s="1"/>
      <c r="EQ3823" s="1"/>
      <c r="ER3823" s="1"/>
      <c r="ES3823" s="1"/>
      <c r="ET3823" s="1"/>
      <c r="EU3823" s="1"/>
      <c r="EV3823" s="1"/>
      <c r="EW3823" s="1"/>
      <c r="EX3823" s="1"/>
      <c r="EY3823" s="1"/>
      <c r="EZ3823" s="1"/>
      <c r="FA3823" s="1"/>
      <c r="FB3823" s="1"/>
      <c r="FC3823" s="1"/>
      <c r="FD3823" s="1"/>
      <c r="FE3823" s="1"/>
      <c r="FF3823" s="1"/>
      <c r="FG3823" s="1"/>
      <c r="FH3823" s="1"/>
      <c r="FI3823" s="1"/>
      <c r="FJ3823" s="1"/>
      <c r="FK3823" s="1"/>
      <c r="FL3823" s="1"/>
      <c r="FM3823" s="1"/>
      <c r="FN3823" s="1"/>
      <c r="FO3823" s="1"/>
      <c r="FP3823" s="1"/>
      <c r="FQ3823" s="1"/>
      <c r="FR3823" s="1"/>
      <c r="FS3823" s="1"/>
      <c r="FT3823" s="1"/>
      <c r="FU3823" s="1"/>
      <c r="FV3823" s="1"/>
      <c r="FW3823" s="1"/>
      <c r="FX3823" s="1"/>
      <c r="FY3823" s="1"/>
      <c r="FZ3823" s="1"/>
      <c r="GA3823" s="1"/>
      <c r="GB3823" s="1"/>
      <c r="GC3823" s="1"/>
      <c r="GD3823" s="1"/>
      <c r="GE3823" s="1"/>
      <c r="GF3823" s="1"/>
      <c r="GG3823" s="1"/>
      <c r="GH3823" s="1"/>
      <c r="GI3823" s="1"/>
      <c r="GJ3823" s="1"/>
      <c r="GK3823" s="1"/>
      <c r="GL3823" s="1"/>
      <c r="GM3823" s="1"/>
      <c r="GN3823" s="1"/>
      <c r="GO3823" s="1"/>
    </row>
    <row r="3824" spans="1:197" s="40" customFormat="1" x14ac:dyDescent="0.25">
      <c r="A3824" s="41"/>
      <c r="B3824" s="4"/>
      <c r="C3824" s="41"/>
      <c r="D3824" s="42"/>
      <c r="E3824" s="42"/>
      <c r="F3824" s="42"/>
      <c r="G3824" s="1"/>
      <c r="H3824" s="1"/>
      <c r="I3824" s="1"/>
      <c r="J3824" s="1"/>
      <c r="K3824" s="1"/>
      <c r="L3824" s="1"/>
      <c r="M3824" s="2"/>
      <c r="N3824" s="1"/>
      <c r="O3824" s="1"/>
      <c r="P3824" s="1"/>
      <c r="Q3824" s="1"/>
      <c r="R3824" s="1"/>
      <c r="S3824" s="1"/>
      <c r="T3824" s="1"/>
      <c r="U3824" s="1"/>
      <c r="V3824" s="1"/>
      <c r="W3824" s="1"/>
      <c r="X3824" s="1"/>
      <c r="Y3824" s="1"/>
      <c r="Z3824" s="1"/>
      <c r="AA3824" s="1"/>
      <c r="AB3824" s="1"/>
      <c r="AC3824" s="1"/>
      <c r="AD3824" s="1"/>
      <c r="AE3824" s="1"/>
      <c r="AF3824" s="1"/>
      <c r="AG3824" s="1"/>
      <c r="AH3824" s="1"/>
      <c r="AI3824" s="1"/>
      <c r="AJ3824" s="1"/>
      <c r="AK3824" s="1"/>
      <c r="AL3824" s="1"/>
      <c r="AM3824" s="1"/>
      <c r="AN3824" s="1"/>
      <c r="AO3824" s="1"/>
      <c r="AP3824" s="1"/>
      <c r="AQ3824" s="1"/>
      <c r="AR3824" s="1"/>
      <c r="AS3824" s="1"/>
      <c r="AT3824" s="1"/>
      <c r="AU3824" s="1"/>
      <c r="AV3824" s="1"/>
      <c r="AW3824" s="1"/>
      <c r="AX3824" s="1"/>
      <c r="AY3824" s="1"/>
      <c r="AZ3824" s="1"/>
      <c r="BA3824" s="1"/>
      <c r="BB3824" s="1"/>
      <c r="BC3824" s="1"/>
      <c r="BD3824" s="1"/>
      <c r="BE3824" s="1"/>
      <c r="BF3824" s="1"/>
      <c r="BG3824" s="1"/>
      <c r="BH3824" s="1"/>
      <c r="BI3824" s="1"/>
      <c r="BJ3824" s="1"/>
      <c r="BK3824" s="1"/>
      <c r="BL3824" s="1"/>
      <c r="BM3824" s="1"/>
      <c r="BN3824" s="1"/>
      <c r="BO3824" s="1"/>
      <c r="BP3824" s="1"/>
      <c r="BQ3824" s="1"/>
      <c r="BR3824" s="1"/>
      <c r="BS3824" s="1"/>
      <c r="BT3824" s="1"/>
      <c r="BU3824" s="1"/>
      <c r="BV3824" s="1"/>
      <c r="BW3824" s="1"/>
      <c r="BX3824" s="1"/>
      <c r="BY3824" s="1"/>
      <c r="BZ3824" s="1"/>
      <c r="CA3824" s="1"/>
      <c r="CB3824" s="1"/>
      <c r="CC3824" s="1"/>
      <c r="CD3824" s="1"/>
      <c r="CE3824" s="1"/>
      <c r="CF3824" s="1"/>
      <c r="CG3824" s="1"/>
      <c r="CH3824" s="1"/>
      <c r="CI3824" s="1"/>
      <c r="CJ3824" s="1"/>
      <c r="CK3824" s="1"/>
      <c r="CL3824" s="1"/>
      <c r="CM3824" s="1"/>
      <c r="CN3824" s="1"/>
      <c r="CO3824" s="1"/>
      <c r="CP3824" s="1"/>
      <c r="CQ3824" s="1"/>
      <c r="CR3824" s="1"/>
      <c r="CS3824" s="1"/>
      <c r="CT3824" s="1"/>
      <c r="CU3824" s="1"/>
      <c r="CV3824" s="1"/>
      <c r="CW3824" s="1"/>
      <c r="CX3824" s="1"/>
      <c r="CY3824" s="1"/>
      <c r="CZ3824" s="1"/>
      <c r="DA3824" s="1"/>
      <c r="DB3824" s="1"/>
      <c r="DC3824" s="1"/>
      <c r="DD3824" s="1"/>
      <c r="DE3824" s="1"/>
      <c r="DF3824" s="1"/>
      <c r="DG3824" s="1"/>
      <c r="DH3824" s="1"/>
      <c r="DI3824" s="1"/>
      <c r="DJ3824" s="1"/>
      <c r="DK3824" s="1"/>
      <c r="DL3824" s="1"/>
      <c r="DM3824" s="1"/>
      <c r="DN3824" s="1"/>
      <c r="DO3824" s="1"/>
      <c r="DP3824" s="1"/>
      <c r="DQ3824" s="1"/>
      <c r="DR3824" s="1"/>
      <c r="DS3824" s="1"/>
      <c r="DT3824" s="1"/>
      <c r="DU3824" s="1"/>
      <c r="DV3824" s="1"/>
      <c r="DW3824" s="1"/>
      <c r="DX3824" s="1"/>
      <c r="DY3824" s="1"/>
      <c r="DZ3824" s="1"/>
      <c r="EA3824" s="1"/>
      <c r="EB3824" s="1"/>
      <c r="EC3824" s="1"/>
      <c r="ED3824" s="1"/>
      <c r="EE3824" s="1"/>
      <c r="EF3824" s="1"/>
      <c r="EG3824" s="1"/>
      <c r="EH3824" s="1"/>
      <c r="EI3824" s="1"/>
      <c r="EJ3824" s="1"/>
      <c r="EK3824" s="1"/>
      <c r="EL3824" s="1"/>
      <c r="EM3824" s="1"/>
      <c r="EN3824" s="1"/>
      <c r="EO3824" s="1"/>
      <c r="EP3824" s="1"/>
      <c r="EQ3824" s="1"/>
      <c r="ER3824" s="1"/>
      <c r="ES3824" s="1"/>
      <c r="ET3824" s="1"/>
      <c r="EU3824" s="1"/>
      <c r="EV3824" s="1"/>
      <c r="EW3824" s="1"/>
      <c r="EX3824" s="1"/>
      <c r="EY3824" s="1"/>
      <c r="EZ3824" s="1"/>
      <c r="FA3824" s="1"/>
      <c r="FB3824" s="1"/>
      <c r="FC3824" s="1"/>
      <c r="FD3824" s="1"/>
      <c r="FE3824" s="1"/>
      <c r="FF3824" s="1"/>
      <c r="FG3824" s="1"/>
      <c r="FH3824" s="1"/>
      <c r="FI3824" s="1"/>
      <c r="FJ3824" s="1"/>
      <c r="FK3824" s="1"/>
      <c r="FL3824" s="1"/>
      <c r="FM3824" s="1"/>
      <c r="FN3824" s="1"/>
      <c r="FO3824" s="1"/>
      <c r="FP3824" s="1"/>
      <c r="FQ3824" s="1"/>
      <c r="FR3824" s="1"/>
      <c r="FS3824" s="1"/>
      <c r="FT3824" s="1"/>
      <c r="FU3824" s="1"/>
      <c r="FV3824" s="1"/>
      <c r="FW3824" s="1"/>
      <c r="FX3824" s="1"/>
      <c r="FY3824" s="1"/>
      <c r="FZ3824" s="1"/>
      <c r="GA3824" s="1"/>
      <c r="GB3824" s="1"/>
      <c r="GC3824" s="1"/>
      <c r="GD3824" s="1"/>
      <c r="GE3824" s="1"/>
      <c r="GF3824" s="1"/>
      <c r="GG3824" s="1"/>
      <c r="GH3824" s="1"/>
      <c r="GI3824" s="1"/>
      <c r="GJ3824" s="1"/>
      <c r="GK3824" s="1"/>
      <c r="GL3824" s="1"/>
      <c r="GM3824" s="1"/>
      <c r="GN3824" s="1"/>
      <c r="GO3824" s="1"/>
    </row>
    <row r="3825" spans="1:197" s="40" customFormat="1" x14ac:dyDescent="0.25">
      <c r="A3825" s="41"/>
      <c r="B3825" s="4"/>
      <c r="C3825" s="41"/>
      <c r="D3825" s="42"/>
      <c r="E3825" s="42"/>
      <c r="F3825" s="42"/>
      <c r="G3825" s="1"/>
      <c r="H3825" s="1"/>
      <c r="I3825" s="1"/>
      <c r="J3825" s="1"/>
      <c r="K3825" s="1"/>
      <c r="L3825" s="1"/>
      <c r="M3825" s="2"/>
      <c r="N3825" s="1"/>
      <c r="O3825" s="1"/>
      <c r="P3825" s="1"/>
      <c r="Q3825" s="1"/>
      <c r="R3825" s="1"/>
      <c r="S3825" s="1"/>
      <c r="T3825" s="1"/>
      <c r="U3825" s="1"/>
      <c r="V3825" s="1"/>
      <c r="W3825" s="1"/>
      <c r="X3825" s="1"/>
      <c r="Y3825" s="1"/>
      <c r="Z3825" s="1"/>
      <c r="AA3825" s="1"/>
      <c r="AB3825" s="1"/>
      <c r="AC3825" s="1"/>
      <c r="AD3825" s="1"/>
      <c r="AE3825" s="1"/>
      <c r="AF3825" s="1"/>
      <c r="AG3825" s="1"/>
      <c r="AH3825" s="1"/>
      <c r="AI3825" s="1"/>
      <c r="AJ3825" s="1"/>
      <c r="AK3825" s="1"/>
      <c r="AL3825" s="1"/>
      <c r="AM3825" s="1"/>
      <c r="AN3825" s="1"/>
      <c r="AO3825" s="1"/>
      <c r="AP3825" s="1"/>
      <c r="AQ3825" s="1"/>
      <c r="AR3825" s="1"/>
      <c r="AS3825" s="1"/>
      <c r="AT3825" s="1"/>
      <c r="AU3825" s="1"/>
      <c r="AV3825" s="1"/>
      <c r="AW3825" s="1"/>
      <c r="AX3825" s="1"/>
      <c r="AY3825" s="1"/>
      <c r="AZ3825" s="1"/>
      <c r="BA3825" s="1"/>
      <c r="BB3825" s="1"/>
      <c r="BC3825" s="1"/>
      <c r="BD3825" s="1"/>
      <c r="BE3825" s="1"/>
      <c r="BF3825" s="1"/>
      <c r="BG3825" s="1"/>
      <c r="BH3825" s="1"/>
      <c r="BI3825" s="1"/>
      <c r="BJ3825" s="1"/>
      <c r="BK3825" s="1"/>
      <c r="BL3825" s="1"/>
      <c r="BM3825" s="1"/>
      <c r="BN3825" s="1"/>
      <c r="BO3825" s="1"/>
      <c r="BP3825" s="1"/>
      <c r="BQ3825" s="1"/>
      <c r="BR3825" s="1"/>
      <c r="BS3825" s="1"/>
      <c r="BT3825" s="1"/>
      <c r="BU3825" s="1"/>
      <c r="BV3825" s="1"/>
      <c r="BW3825" s="1"/>
      <c r="BX3825" s="1"/>
      <c r="BY3825" s="1"/>
      <c r="BZ3825" s="1"/>
      <c r="CA3825" s="1"/>
      <c r="CB3825" s="1"/>
      <c r="CC3825" s="1"/>
      <c r="CD3825" s="1"/>
      <c r="CE3825" s="1"/>
      <c r="CF3825" s="1"/>
      <c r="CG3825" s="1"/>
      <c r="CH3825" s="1"/>
      <c r="CI3825" s="1"/>
      <c r="CJ3825" s="1"/>
      <c r="CK3825" s="1"/>
      <c r="CL3825" s="1"/>
      <c r="CM3825" s="1"/>
      <c r="CN3825" s="1"/>
      <c r="CO3825" s="1"/>
      <c r="CP3825" s="1"/>
      <c r="CQ3825" s="1"/>
      <c r="CR3825" s="1"/>
      <c r="CS3825" s="1"/>
      <c r="CT3825" s="1"/>
      <c r="CU3825" s="1"/>
      <c r="CV3825" s="1"/>
      <c r="CW3825" s="1"/>
      <c r="CX3825" s="1"/>
      <c r="CY3825" s="1"/>
      <c r="CZ3825" s="1"/>
      <c r="DA3825" s="1"/>
      <c r="DB3825" s="1"/>
      <c r="DC3825" s="1"/>
      <c r="DD3825" s="1"/>
      <c r="DE3825" s="1"/>
      <c r="DF3825" s="1"/>
      <c r="DG3825" s="1"/>
      <c r="DH3825" s="1"/>
      <c r="DI3825" s="1"/>
      <c r="DJ3825" s="1"/>
      <c r="DK3825" s="1"/>
      <c r="DL3825" s="1"/>
      <c r="DM3825" s="1"/>
      <c r="DN3825" s="1"/>
      <c r="DO3825" s="1"/>
      <c r="DP3825" s="1"/>
      <c r="DQ3825" s="1"/>
      <c r="DR3825" s="1"/>
      <c r="DS3825" s="1"/>
      <c r="DT3825" s="1"/>
      <c r="DU3825" s="1"/>
      <c r="DV3825" s="1"/>
      <c r="DW3825" s="1"/>
      <c r="DX3825" s="1"/>
      <c r="DY3825" s="1"/>
      <c r="DZ3825" s="1"/>
      <c r="EA3825" s="1"/>
      <c r="EB3825" s="1"/>
      <c r="EC3825" s="1"/>
      <c r="ED3825" s="1"/>
      <c r="EE3825" s="1"/>
      <c r="EF3825" s="1"/>
      <c r="EG3825" s="1"/>
      <c r="EH3825" s="1"/>
      <c r="EI3825" s="1"/>
      <c r="EJ3825" s="1"/>
      <c r="EK3825" s="1"/>
      <c r="EL3825" s="1"/>
      <c r="EM3825" s="1"/>
      <c r="EN3825" s="1"/>
      <c r="EO3825" s="1"/>
      <c r="EP3825" s="1"/>
      <c r="EQ3825" s="1"/>
      <c r="ER3825" s="1"/>
      <c r="ES3825" s="1"/>
      <c r="ET3825" s="1"/>
      <c r="EU3825" s="1"/>
      <c r="EV3825" s="1"/>
      <c r="EW3825" s="1"/>
      <c r="EX3825" s="1"/>
      <c r="EY3825" s="1"/>
      <c r="EZ3825" s="1"/>
      <c r="FA3825" s="1"/>
      <c r="FB3825" s="1"/>
      <c r="FC3825" s="1"/>
      <c r="FD3825" s="1"/>
      <c r="FE3825" s="1"/>
      <c r="FF3825" s="1"/>
      <c r="FG3825" s="1"/>
      <c r="FH3825" s="1"/>
      <c r="FI3825" s="1"/>
      <c r="FJ3825" s="1"/>
      <c r="FK3825" s="1"/>
      <c r="FL3825" s="1"/>
      <c r="FM3825" s="1"/>
      <c r="FN3825" s="1"/>
      <c r="FO3825" s="1"/>
      <c r="FP3825" s="1"/>
      <c r="FQ3825" s="1"/>
      <c r="FR3825" s="1"/>
      <c r="FS3825" s="1"/>
      <c r="FT3825" s="1"/>
      <c r="FU3825" s="1"/>
      <c r="FV3825" s="1"/>
      <c r="FW3825" s="1"/>
      <c r="FX3825" s="1"/>
      <c r="FY3825" s="1"/>
      <c r="FZ3825" s="1"/>
      <c r="GA3825" s="1"/>
      <c r="GB3825" s="1"/>
      <c r="GC3825" s="1"/>
      <c r="GD3825" s="1"/>
      <c r="GE3825" s="1"/>
      <c r="GF3825" s="1"/>
      <c r="GG3825" s="1"/>
      <c r="GH3825" s="1"/>
      <c r="GI3825" s="1"/>
      <c r="GJ3825" s="1"/>
      <c r="GK3825" s="1"/>
      <c r="GL3825" s="1"/>
      <c r="GM3825" s="1"/>
      <c r="GN3825" s="1"/>
      <c r="GO3825" s="1"/>
    </row>
    <row r="3826" spans="1:197" s="40" customFormat="1" x14ac:dyDescent="0.25">
      <c r="A3826" s="41"/>
      <c r="B3826" s="4"/>
      <c r="C3826" s="41"/>
      <c r="D3826" s="42"/>
      <c r="E3826" s="42"/>
      <c r="F3826" s="42"/>
      <c r="G3826" s="1"/>
      <c r="H3826" s="1"/>
      <c r="I3826" s="1"/>
      <c r="J3826" s="1"/>
      <c r="K3826" s="1"/>
      <c r="L3826" s="1"/>
      <c r="M3826" s="2"/>
      <c r="N3826" s="1"/>
      <c r="O3826" s="1"/>
      <c r="P3826" s="1"/>
      <c r="Q3826" s="1"/>
      <c r="R3826" s="1"/>
      <c r="S3826" s="1"/>
      <c r="T3826" s="1"/>
      <c r="U3826" s="1"/>
      <c r="V3826" s="1"/>
      <c r="W3826" s="1"/>
      <c r="X3826" s="1"/>
      <c r="Y3826" s="1"/>
      <c r="Z3826" s="1"/>
      <c r="AA3826" s="1"/>
      <c r="AB3826" s="1"/>
      <c r="AC3826" s="1"/>
      <c r="AD3826" s="1"/>
      <c r="AE3826" s="1"/>
      <c r="AF3826" s="1"/>
      <c r="AG3826" s="1"/>
      <c r="AH3826" s="1"/>
      <c r="AI3826" s="1"/>
      <c r="AJ3826" s="1"/>
      <c r="AK3826" s="1"/>
      <c r="AL3826" s="1"/>
      <c r="AM3826" s="1"/>
      <c r="AN3826" s="1"/>
      <c r="AO3826" s="1"/>
      <c r="AP3826" s="1"/>
      <c r="AQ3826" s="1"/>
      <c r="AR3826" s="1"/>
      <c r="AS3826" s="1"/>
      <c r="AT3826" s="1"/>
      <c r="AU3826" s="1"/>
      <c r="AV3826" s="1"/>
      <c r="AW3826" s="1"/>
      <c r="AX3826" s="1"/>
      <c r="AY3826" s="1"/>
      <c r="AZ3826" s="1"/>
      <c r="BA3826" s="1"/>
      <c r="BB3826" s="1"/>
      <c r="BC3826" s="1"/>
      <c r="BD3826" s="1"/>
      <c r="BE3826" s="1"/>
      <c r="BF3826" s="1"/>
      <c r="BG3826" s="1"/>
      <c r="BH3826" s="1"/>
      <c r="BI3826" s="1"/>
      <c r="BJ3826" s="1"/>
      <c r="BK3826" s="1"/>
      <c r="BL3826" s="1"/>
      <c r="BM3826" s="1"/>
      <c r="BN3826" s="1"/>
      <c r="BO3826" s="1"/>
      <c r="BP3826" s="1"/>
      <c r="BQ3826" s="1"/>
      <c r="BR3826" s="1"/>
      <c r="BS3826" s="1"/>
      <c r="BT3826" s="1"/>
      <c r="BU3826" s="1"/>
      <c r="BV3826" s="1"/>
      <c r="BW3826" s="1"/>
      <c r="BX3826" s="1"/>
      <c r="BY3826" s="1"/>
      <c r="BZ3826" s="1"/>
      <c r="CA3826" s="1"/>
      <c r="CB3826" s="1"/>
      <c r="CC3826" s="1"/>
      <c r="CD3826" s="1"/>
      <c r="CE3826" s="1"/>
      <c r="CF3826" s="1"/>
      <c r="CG3826" s="1"/>
      <c r="CH3826" s="1"/>
      <c r="CI3826" s="1"/>
      <c r="CJ3826" s="1"/>
      <c r="CK3826" s="1"/>
      <c r="CL3826" s="1"/>
      <c r="CM3826" s="1"/>
      <c r="CN3826" s="1"/>
      <c r="CO3826" s="1"/>
      <c r="CP3826" s="1"/>
      <c r="CQ3826" s="1"/>
      <c r="CR3826" s="1"/>
      <c r="CS3826" s="1"/>
      <c r="CT3826" s="1"/>
      <c r="CU3826" s="1"/>
      <c r="CV3826" s="1"/>
      <c r="CW3826" s="1"/>
      <c r="CX3826" s="1"/>
      <c r="CY3826" s="1"/>
      <c r="CZ3826" s="1"/>
      <c r="DA3826" s="1"/>
      <c r="DB3826" s="1"/>
      <c r="DC3826" s="1"/>
      <c r="DD3826" s="1"/>
      <c r="DE3826" s="1"/>
      <c r="DF3826" s="1"/>
      <c r="DG3826" s="1"/>
      <c r="DH3826" s="1"/>
      <c r="DI3826" s="1"/>
      <c r="DJ3826" s="1"/>
      <c r="DK3826" s="1"/>
      <c r="DL3826" s="1"/>
      <c r="DM3826" s="1"/>
      <c r="DN3826" s="1"/>
      <c r="DO3826" s="1"/>
      <c r="DP3826" s="1"/>
      <c r="DQ3826" s="1"/>
      <c r="DR3826" s="1"/>
      <c r="DS3826" s="1"/>
      <c r="DT3826" s="1"/>
      <c r="DU3826" s="1"/>
      <c r="DV3826" s="1"/>
      <c r="DW3826" s="1"/>
      <c r="DX3826" s="1"/>
      <c r="DY3826" s="1"/>
      <c r="DZ3826" s="1"/>
      <c r="EA3826" s="1"/>
      <c r="EB3826" s="1"/>
      <c r="EC3826" s="1"/>
      <c r="ED3826" s="1"/>
      <c r="EE3826" s="1"/>
      <c r="EF3826" s="1"/>
      <c r="EG3826" s="1"/>
      <c r="EH3826" s="1"/>
      <c r="EI3826" s="1"/>
      <c r="EJ3826" s="1"/>
      <c r="EK3826" s="1"/>
      <c r="EL3826" s="1"/>
      <c r="EM3826" s="1"/>
      <c r="EN3826" s="1"/>
      <c r="EO3826" s="1"/>
      <c r="EP3826" s="1"/>
      <c r="EQ3826" s="1"/>
      <c r="ER3826" s="1"/>
      <c r="ES3826" s="1"/>
      <c r="ET3826" s="1"/>
      <c r="EU3826" s="1"/>
      <c r="EV3826" s="1"/>
      <c r="EW3826" s="1"/>
      <c r="EX3826" s="1"/>
      <c r="EY3826" s="1"/>
      <c r="EZ3826" s="1"/>
      <c r="FA3826" s="1"/>
      <c r="FB3826" s="1"/>
      <c r="FC3826" s="1"/>
      <c r="FD3826" s="1"/>
      <c r="FE3826" s="1"/>
      <c r="FF3826" s="1"/>
      <c r="FG3826" s="1"/>
      <c r="FH3826" s="1"/>
      <c r="FI3826" s="1"/>
      <c r="FJ3826" s="1"/>
      <c r="FK3826" s="1"/>
      <c r="FL3826" s="1"/>
      <c r="FM3826" s="1"/>
      <c r="FN3826" s="1"/>
      <c r="FO3826" s="1"/>
      <c r="FP3826" s="1"/>
      <c r="FQ3826" s="1"/>
      <c r="FR3826" s="1"/>
      <c r="FS3826" s="1"/>
      <c r="FT3826" s="1"/>
      <c r="FU3826" s="1"/>
      <c r="FV3826" s="1"/>
      <c r="FW3826" s="1"/>
      <c r="FX3826" s="1"/>
      <c r="FY3826" s="1"/>
      <c r="FZ3826" s="1"/>
      <c r="GA3826" s="1"/>
      <c r="GB3826" s="1"/>
      <c r="GC3826" s="1"/>
      <c r="GD3826" s="1"/>
      <c r="GE3826" s="1"/>
      <c r="GF3826" s="1"/>
      <c r="GG3826" s="1"/>
      <c r="GH3826" s="1"/>
      <c r="GI3826" s="1"/>
      <c r="GJ3826" s="1"/>
      <c r="GK3826" s="1"/>
      <c r="GL3826" s="1"/>
      <c r="GM3826" s="1"/>
      <c r="GN3826" s="1"/>
      <c r="GO3826" s="1"/>
    </row>
    <row r="3827" spans="1:197" s="40" customFormat="1" x14ac:dyDescent="0.25">
      <c r="A3827" s="41"/>
      <c r="B3827" s="4"/>
      <c r="C3827" s="41"/>
      <c r="D3827" s="42"/>
      <c r="E3827" s="42"/>
      <c r="F3827" s="42"/>
      <c r="G3827" s="1"/>
      <c r="H3827" s="1"/>
      <c r="I3827" s="1"/>
      <c r="J3827" s="1"/>
      <c r="K3827" s="1"/>
      <c r="L3827" s="1"/>
      <c r="M3827" s="2"/>
      <c r="N3827" s="1"/>
      <c r="O3827" s="1"/>
      <c r="P3827" s="1"/>
      <c r="Q3827" s="1"/>
      <c r="R3827" s="1"/>
      <c r="S3827" s="1"/>
      <c r="T3827" s="1"/>
      <c r="U3827" s="1"/>
      <c r="V3827" s="1"/>
      <c r="W3827" s="1"/>
      <c r="X3827" s="1"/>
      <c r="Y3827" s="1"/>
      <c r="Z3827" s="1"/>
      <c r="AA3827" s="1"/>
      <c r="AB3827" s="1"/>
      <c r="AC3827" s="1"/>
      <c r="AD3827" s="1"/>
      <c r="AE3827" s="1"/>
      <c r="AF3827" s="1"/>
      <c r="AG3827" s="1"/>
      <c r="AH3827" s="1"/>
      <c r="AI3827" s="1"/>
      <c r="AJ3827" s="1"/>
      <c r="AK3827" s="1"/>
      <c r="AL3827" s="1"/>
      <c r="AM3827" s="1"/>
      <c r="AN3827" s="1"/>
      <c r="AO3827" s="1"/>
      <c r="AP3827" s="1"/>
      <c r="AQ3827" s="1"/>
      <c r="AR3827" s="1"/>
      <c r="AS3827" s="1"/>
      <c r="AT3827" s="1"/>
      <c r="AU3827" s="1"/>
      <c r="AV3827" s="1"/>
      <c r="AW3827" s="1"/>
      <c r="AX3827" s="1"/>
      <c r="AY3827" s="1"/>
      <c r="AZ3827" s="1"/>
      <c r="BA3827" s="1"/>
      <c r="BB3827" s="1"/>
      <c r="BC3827" s="1"/>
      <c r="BD3827" s="1"/>
      <c r="BE3827" s="1"/>
      <c r="BF3827" s="1"/>
      <c r="BG3827" s="1"/>
      <c r="BH3827" s="1"/>
      <c r="BI3827" s="1"/>
      <c r="BJ3827" s="1"/>
      <c r="BK3827" s="1"/>
      <c r="BL3827" s="1"/>
      <c r="BM3827" s="1"/>
      <c r="BN3827" s="1"/>
      <c r="BO3827" s="1"/>
      <c r="BP3827" s="1"/>
      <c r="BQ3827" s="1"/>
      <c r="BR3827" s="1"/>
      <c r="BS3827" s="1"/>
      <c r="BT3827" s="1"/>
      <c r="BU3827" s="1"/>
      <c r="BV3827" s="1"/>
      <c r="BW3827" s="1"/>
      <c r="BX3827" s="1"/>
      <c r="BY3827" s="1"/>
      <c r="BZ3827" s="1"/>
      <c r="CA3827" s="1"/>
      <c r="CB3827" s="1"/>
      <c r="CC3827" s="1"/>
      <c r="CD3827" s="1"/>
      <c r="CE3827" s="1"/>
      <c r="CF3827" s="1"/>
      <c r="CG3827" s="1"/>
      <c r="CH3827" s="1"/>
      <c r="CI3827" s="1"/>
      <c r="CJ3827" s="1"/>
      <c r="CK3827" s="1"/>
      <c r="CL3827" s="1"/>
      <c r="CM3827" s="1"/>
      <c r="CN3827" s="1"/>
      <c r="CO3827" s="1"/>
      <c r="CP3827" s="1"/>
      <c r="CQ3827" s="1"/>
      <c r="CR3827" s="1"/>
      <c r="CS3827" s="1"/>
      <c r="CT3827" s="1"/>
      <c r="CU3827" s="1"/>
      <c r="CV3827" s="1"/>
      <c r="CW3827" s="1"/>
      <c r="CX3827" s="1"/>
      <c r="CY3827" s="1"/>
      <c r="CZ3827" s="1"/>
      <c r="DA3827" s="1"/>
      <c r="DB3827" s="1"/>
      <c r="DC3827" s="1"/>
      <c r="DD3827" s="1"/>
      <c r="DE3827" s="1"/>
      <c r="DF3827" s="1"/>
      <c r="DG3827" s="1"/>
      <c r="DH3827" s="1"/>
      <c r="DI3827" s="1"/>
      <c r="DJ3827" s="1"/>
      <c r="DK3827" s="1"/>
      <c r="DL3827" s="1"/>
      <c r="DM3827" s="1"/>
      <c r="DN3827" s="1"/>
      <c r="DO3827" s="1"/>
      <c r="DP3827" s="1"/>
      <c r="DQ3827" s="1"/>
      <c r="DR3827" s="1"/>
      <c r="DS3827" s="1"/>
      <c r="DT3827" s="1"/>
      <c r="DU3827" s="1"/>
      <c r="DV3827" s="1"/>
      <c r="DW3827" s="1"/>
      <c r="DX3827" s="1"/>
      <c r="DY3827" s="1"/>
      <c r="DZ3827" s="1"/>
      <c r="EA3827" s="1"/>
      <c r="EB3827" s="1"/>
      <c r="EC3827" s="1"/>
      <c r="ED3827" s="1"/>
      <c r="EE3827" s="1"/>
      <c r="EF3827" s="1"/>
      <c r="EG3827" s="1"/>
      <c r="EH3827" s="1"/>
      <c r="EI3827" s="1"/>
      <c r="EJ3827" s="1"/>
      <c r="EK3827" s="1"/>
      <c r="EL3827" s="1"/>
      <c r="EM3827" s="1"/>
      <c r="EN3827" s="1"/>
      <c r="EO3827" s="1"/>
      <c r="EP3827" s="1"/>
      <c r="EQ3827" s="1"/>
      <c r="ER3827" s="1"/>
      <c r="ES3827" s="1"/>
      <c r="ET3827" s="1"/>
      <c r="EU3827" s="1"/>
      <c r="EV3827" s="1"/>
      <c r="EW3827" s="1"/>
      <c r="EX3827" s="1"/>
      <c r="EY3827" s="1"/>
      <c r="EZ3827" s="1"/>
      <c r="FA3827" s="1"/>
      <c r="FB3827" s="1"/>
      <c r="FC3827" s="1"/>
      <c r="FD3827" s="1"/>
      <c r="FE3827" s="1"/>
      <c r="FF3827" s="1"/>
      <c r="FG3827" s="1"/>
      <c r="FH3827" s="1"/>
      <c r="FI3827" s="1"/>
      <c r="FJ3827" s="1"/>
      <c r="FK3827" s="1"/>
      <c r="FL3827" s="1"/>
      <c r="FM3827" s="1"/>
      <c r="FN3827" s="1"/>
      <c r="FO3827" s="1"/>
      <c r="FP3827" s="1"/>
      <c r="FQ3827" s="1"/>
      <c r="FR3827" s="1"/>
      <c r="FS3827" s="1"/>
      <c r="FT3827" s="1"/>
      <c r="FU3827" s="1"/>
      <c r="FV3827" s="1"/>
      <c r="FW3827" s="1"/>
      <c r="FX3827" s="1"/>
      <c r="FY3827" s="1"/>
      <c r="FZ3827" s="1"/>
      <c r="GA3827" s="1"/>
      <c r="GB3827" s="1"/>
      <c r="GC3827" s="1"/>
      <c r="GD3827" s="1"/>
      <c r="GE3827" s="1"/>
      <c r="GF3827" s="1"/>
      <c r="GG3827" s="1"/>
      <c r="GH3827" s="1"/>
      <c r="GI3827" s="1"/>
      <c r="GJ3827" s="1"/>
      <c r="GK3827" s="1"/>
      <c r="GL3827" s="1"/>
      <c r="GM3827" s="1"/>
      <c r="GN3827" s="1"/>
      <c r="GO3827" s="1"/>
    </row>
    <row r="3828" spans="1:197" s="40" customFormat="1" x14ac:dyDescent="0.25">
      <c r="A3828" s="41"/>
      <c r="B3828" s="4"/>
      <c r="C3828" s="41"/>
      <c r="D3828" s="42"/>
      <c r="E3828" s="42"/>
      <c r="F3828" s="42"/>
      <c r="G3828" s="1"/>
      <c r="H3828" s="1"/>
      <c r="I3828" s="1"/>
      <c r="J3828" s="1"/>
      <c r="K3828" s="1"/>
      <c r="L3828" s="1"/>
      <c r="M3828" s="2"/>
      <c r="N3828" s="1"/>
      <c r="O3828" s="1"/>
      <c r="P3828" s="1"/>
      <c r="Q3828" s="1"/>
      <c r="R3828" s="1"/>
      <c r="S3828" s="1"/>
      <c r="T3828" s="1"/>
      <c r="U3828" s="1"/>
      <c r="V3828" s="1"/>
      <c r="W3828" s="1"/>
      <c r="X3828" s="1"/>
      <c r="Y3828" s="1"/>
      <c r="Z3828" s="1"/>
      <c r="AA3828" s="1"/>
      <c r="AB3828" s="1"/>
      <c r="AC3828" s="1"/>
      <c r="AD3828" s="1"/>
      <c r="AE3828" s="1"/>
      <c r="AF3828" s="1"/>
      <c r="AG3828" s="1"/>
      <c r="AH3828" s="1"/>
      <c r="AI3828" s="1"/>
      <c r="AJ3828" s="1"/>
      <c r="AK3828" s="1"/>
      <c r="AL3828" s="1"/>
      <c r="AM3828" s="1"/>
      <c r="AN3828" s="1"/>
      <c r="AO3828" s="1"/>
      <c r="AP3828" s="1"/>
      <c r="AQ3828" s="1"/>
      <c r="AR3828" s="1"/>
      <c r="AS3828" s="1"/>
      <c r="AT3828" s="1"/>
      <c r="AU3828" s="1"/>
      <c r="AV3828" s="1"/>
      <c r="AW3828" s="1"/>
      <c r="AX3828" s="1"/>
      <c r="AY3828" s="1"/>
      <c r="AZ3828" s="1"/>
      <c r="BA3828" s="1"/>
      <c r="BB3828" s="1"/>
      <c r="BC3828" s="1"/>
      <c r="BD3828" s="1"/>
      <c r="BE3828" s="1"/>
      <c r="BF3828" s="1"/>
      <c r="BG3828" s="1"/>
      <c r="BH3828" s="1"/>
      <c r="BI3828" s="1"/>
      <c r="BJ3828" s="1"/>
      <c r="BK3828" s="1"/>
      <c r="BL3828" s="1"/>
      <c r="BM3828" s="1"/>
      <c r="BN3828" s="1"/>
      <c r="BO3828" s="1"/>
      <c r="BP3828" s="1"/>
      <c r="BQ3828" s="1"/>
      <c r="BR3828" s="1"/>
      <c r="BS3828" s="1"/>
      <c r="BT3828" s="1"/>
      <c r="BU3828" s="1"/>
      <c r="BV3828" s="1"/>
      <c r="BW3828" s="1"/>
      <c r="BX3828" s="1"/>
      <c r="BY3828" s="1"/>
      <c r="BZ3828" s="1"/>
      <c r="CA3828" s="1"/>
      <c r="CB3828" s="1"/>
      <c r="CC3828" s="1"/>
      <c r="CD3828" s="1"/>
      <c r="CE3828" s="1"/>
      <c r="CF3828" s="1"/>
      <c r="CG3828" s="1"/>
      <c r="CH3828" s="1"/>
      <c r="CI3828" s="1"/>
      <c r="CJ3828" s="1"/>
      <c r="CK3828" s="1"/>
      <c r="CL3828" s="1"/>
      <c r="CM3828" s="1"/>
      <c r="CN3828" s="1"/>
      <c r="CO3828" s="1"/>
      <c r="CP3828" s="1"/>
      <c r="CQ3828" s="1"/>
      <c r="CR3828" s="1"/>
      <c r="CS3828" s="1"/>
      <c r="CT3828" s="1"/>
      <c r="CU3828" s="1"/>
      <c r="CV3828" s="1"/>
      <c r="CW3828" s="1"/>
      <c r="CX3828" s="1"/>
      <c r="CY3828" s="1"/>
      <c r="CZ3828" s="1"/>
      <c r="DA3828" s="1"/>
      <c r="DB3828" s="1"/>
      <c r="DC3828" s="1"/>
      <c r="DD3828" s="1"/>
      <c r="DE3828" s="1"/>
      <c r="DF3828" s="1"/>
      <c r="DG3828" s="1"/>
      <c r="DH3828" s="1"/>
      <c r="DI3828" s="1"/>
      <c r="DJ3828" s="1"/>
      <c r="DK3828" s="1"/>
      <c r="DL3828" s="1"/>
      <c r="DM3828" s="1"/>
      <c r="DN3828" s="1"/>
      <c r="DO3828" s="1"/>
      <c r="DP3828" s="1"/>
      <c r="DQ3828" s="1"/>
      <c r="DR3828" s="1"/>
      <c r="DS3828" s="1"/>
      <c r="DT3828" s="1"/>
      <c r="DU3828" s="1"/>
      <c r="DV3828" s="1"/>
      <c r="DW3828" s="1"/>
      <c r="DX3828" s="1"/>
      <c r="DY3828" s="1"/>
      <c r="DZ3828" s="1"/>
      <c r="EA3828" s="1"/>
      <c r="EB3828" s="1"/>
      <c r="EC3828" s="1"/>
      <c r="ED3828" s="1"/>
      <c r="EE3828" s="1"/>
      <c r="EF3828" s="1"/>
      <c r="EG3828" s="1"/>
      <c r="EH3828" s="1"/>
      <c r="EI3828" s="1"/>
      <c r="EJ3828" s="1"/>
      <c r="EK3828" s="1"/>
      <c r="EL3828" s="1"/>
      <c r="EM3828" s="1"/>
      <c r="EN3828" s="1"/>
      <c r="EO3828" s="1"/>
      <c r="EP3828" s="1"/>
      <c r="EQ3828" s="1"/>
      <c r="ER3828" s="1"/>
      <c r="ES3828" s="1"/>
      <c r="ET3828" s="1"/>
      <c r="EU3828" s="1"/>
      <c r="EV3828" s="1"/>
      <c r="EW3828" s="1"/>
      <c r="EX3828" s="1"/>
      <c r="EY3828" s="1"/>
      <c r="EZ3828" s="1"/>
      <c r="FA3828" s="1"/>
      <c r="FB3828" s="1"/>
      <c r="FC3828" s="1"/>
      <c r="FD3828" s="1"/>
      <c r="FE3828" s="1"/>
      <c r="FF3828" s="1"/>
      <c r="FG3828" s="1"/>
      <c r="FH3828" s="1"/>
      <c r="FI3828" s="1"/>
      <c r="FJ3828" s="1"/>
      <c r="FK3828" s="1"/>
      <c r="FL3828" s="1"/>
      <c r="FM3828" s="1"/>
      <c r="FN3828" s="1"/>
      <c r="FO3828" s="1"/>
      <c r="FP3828" s="1"/>
      <c r="FQ3828" s="1"/>
      <c r="FR3828" s="1"/>
      <c r="FS3828" s="1"/>
      <c r="FT3828" s="1"/>
      <c r="FU3828" s="1"/>
      <c r="FV3828" s="1"/>
      <c r="FW3828" s="1"/>
      <c r="FX3828" s="1"/>
      <c r="FY3828" s="1"/>
      <c r="FZ3828" s="1"/>
      <c r="GA3828" s="1"/>
      <c r="GB3828" s="1"/>
      <c r="GC3828" s="1"/>
      <c r="GD3828" s="1"/>
      <c r="GE3828" s="1"/>
      <c r="GF3828" s="1"/>
      <c r="GG3828" s="1"/>
      <c r="GH3828" s="1"/>
      <c r="GI3828" s="1"/>
      <c r="GJ3828" s="1"/>
      <c r="GK3828" s="1"/>
      <c r="GL3828" s="1"/>
      <c r="GM3828" s="1"/>
      <c r="GN3828" s="1"/>
      <c r="GO3828" s="1"/>
    </row>
    <row r="3829" spans="1:197" s="40" customFormat="1" x14ac:dyDescent="0.25">
      <c r="A3829" s="41"/>
      <c r="B3829" s="4"/>
      <c r="C3829" s="41"/>
      <c r="D3829" s="42"/>
      <c r="E3829" s="42"/>
      <c r="F3829" s="42"/>
      <c r="G3829" s="1"/>
      <c r="H3829" s="1"/>
      <c r="I3829" s="1"/>
      <c r="J3829" s="1"/>
      <c r="K3829" s="1"/>
      <c r="L3829" s="1"/>
      <c r="M3829" s="2"/>
      <c r="N3829" s="1"/>
      <c r="O3829" s="1"/>
      <c r="P3829" s="1"/>
      <c r="Q3829" s="1"/>
      <c r="R3829" s="1"/>
      <c r="S3829" s="1"/>
      <c r="T3829" s="1"/>
      <c r="U3829" s="1"/>
      <c r="V3829" s="1"/>
      <c r="W3829" s="1"/>
      <c r="X3829" s="1"/>
      <c r="Y3829" s="1"/>
      <c r="Z3829" s="1"/>
      <c r="AA3829" s="1"/>
      <c r="AB3829" s="1"/>
      <c r="AC3829" s="1"/>
      <c r="AD3829" s="1"/>
      <c r="AE3829" s="1"/>
      <c r="AF3829" s="1"/>
      <c r="AG3829" s="1"/>
      <c r="AH3829" s="1"/>
      <c r="AI3829" s="1"/>
      <c r="AJ3829" s="1"/>
      <c r="AK3829" s="1"/>
      <c r="AL3829" s="1"/>
      <c r="AM3829" s="1"/>
      <c r="AN3829" s="1"/>
      <c r="AO3829" s="1"/>
      <c r="AP3829" s="1"/>
      <c r="AQ3829" s="1"/>
      <c r="AR3829" s="1"/>
      <c r="AS3829" s="1"/>
      <c r="AT3829" s="1"/>
      <c r="AU3829" s="1"/>
      <c r="AV3829" s="1"/>
      <c r="AW3829" s="1"/>
      <c r="AX3829" s="1"/>
      <c r="AY3829" s="1"/>
      <c r="AZ3829" s="1"/>
      <c r="BA3829" s="1"/>
      <c r="BB3829" s="1"/>
      <c r="BC3829" s="1"/>
      <c r="BD3829" s="1"/>
      <c r="BE3829" s="1"/>
      <c r="BF3829" s="1"/>
      <c r="BG3829" s="1"/>
      <c r="BH3829" s="1"/>
      <c r="BI3829" s="1"/>
      <c r="BJ3829" s="1"/>
      <c r="BK3829" s="1"/>
      <c r="BL3829" s="1"/>
      <c r="BM3829" s="1"/>
      <c r="BN3829" s="1"/>
      <c r="BO3829" s="1"/>
      <c r="BP3829" s="1"/>
      <c r="BQ3829" s="1"/>
      <c r="BR3829" s="1"/>
      <c r="BS3829" s="1"/>
      <c r="BT3829" s="1"/>
      <c r="BU3829" s="1"/>
      <c r="BV3829" s="1"/>
      <c r="BW3829" s="1"/>
      <c r="BX3829" s="1"/>
      <c r="BY3829" s="1"/>
      <c r="BZ3829" s="1"/>
      <c r="CA3829" s="1"/>
      <c r="CB3829" s="1"/>
      <c r="CC3829" s="1"/>
      <c r="CD3829" s="1"/>
      <c r="CE3829" s="1"/>
      <c r="CF3829" s="1"/>
      <c r="CG3829" s="1"/>
      <c r="CH3829" s="1"/>
      <c r="CI3829" s="1"/>
      <c r="CJ3829" s="1"/>
      <c r="CK3829" s="1"/>
      <c r="CL3829" s="1"/>
      <c r="CM3829" s="1"/>
      <c r="CN3829" s="1"/>
      <c r="CO3829" s="1"/>
      <c r="CP3829" s="1"/>
      <c r="CQ3829" s="1"/>
      <c r="CR3829" s="1"/>
      <c r="CS3829" s="1"/>
      <c r="CT3829" s="1"/>
      <c r="CU3829" s="1"/>
      <c r="CV3829" s="1"/>
      <c r="CW3829" s="1"/>
      <c r="CX3829" s="1"/>
      <c r="CY3829" s="1"/>
      <c r="CZ3829" s="1"/>
      <c r="DA3829" s="1"/>
      <c r="DB3829" s="1"/>
      <c r="DC3829" s="1"/>
      <c r="DD3829" s="1"/>
      <c r="DE3829" s="1"/>
      <c r="DF3829" s="1"/>
      <c r="DG3829" s="1"/>
      <c r="DH3829" s="1"/>
      <c r="DI3829" s="1"/>
      <c r="DJ3829" s="1"/>
      <c r="DK3829" s="1"/>
      <c r="DL3829" s="1"/>
      <c r="DM3829" s="1"/>
      <c r="DN3829" s="1"/>
      <c r="DO3829" s="1"/>
      <c r="DP3829" s="1"/>
      <c r="DQ3829" s="1"/>
      <c r="DR3829" s="1"/>
      <c r="DS3829" s="1"/>
      <c r="DT3829" s="1"/>
      <c r="DU3829" s="1"/>
      <c r="DV3829" s="1"/>
      <c r="DW3829" s="1"/>
      <c r="DX3829" s="1"/>
      <c r="DY3829" s="1"/>
      <c r="DZ3829" s="1"/>
      <c r="EA3829" s="1"/>
      <c r="EB3829" s="1"/>
      <c r="EC3829" s="1"/>
      <c r="ED3829" s="1"/>
      <c r="EE3829" s="1"/>
      <c r="EF3829" s="1"/>
      <c r="EG3829" s="1"/>
      <c r="EH3829" s="1"/>
      <c r="EI3829" s="1"/>
      <c r="EJ3829" s="1"/>
      <c r="EK3829" s="1"/>
      <c r="EL3829" s="1"/>
      <c r="EM3829" s="1"/>
      <c r="EN3829" s="1"/>
      <c r="EO3829" s="1"/>
      <c r="EP3829" s="1"/>
      <c r="EQ3829" s="1"/>
      <c r="ER3829" s="1"/>
      <c r="ES3829" s="1"/>
      <c r="ET3829" s="1"/>
      <c r="EU3829" s="1"/>
      <c r="EV3829" s="1"/>
      <c r="EW3829" s="1"/>
      <c r="EX3829" s="1"/>
      <c r="EY3829" s="1"/>
      <c r="EZ3829" s="1"/>
      <c r="FA3829" s="1"/>
      <c r="FB3829" s="1"/>
      <c r="FC3829" s="1"/>
      <c r="FD3829" s="1"/>
      <c r="FE3829" s="1"/>
      <c r="FF3829" s="1"/>
      <c r="FG3829" s="1"/>
      <c r="FH3829" s="1"/>
      <c r="FI3829" s="1"/>
      <c r="FJ3829" s="1"/>
      <c r="FK3829" s="1"/>
      <c r="FL3829" s="1"/>
      <c r="FM3829" s="1"/>
      <c r="FN3829" s="1"/>
      <c r="FO3829" s="1"/>
      <c r="FP3829" s="1"/>
      <c r="FQ3829" s="1"/>
      <c r="FR3829" s="1"/>
      <c r="FS3829" s="1"/>
      <c r="FT3829" s="1"/>
      <c r="FU3829" s="1"/>
      <c r="FV3829" s="1"/>
      <c r="FW3829" s="1"/>
      <c r="FX3829" s="1"/>
      <c r="FY3829" s="1"/>
      <c r="FZ3829" s="1"/>
      <c r="GA3829" s="1"/>
      <c r="GB3829" s="1"/>
      <c r="GC3829" s="1"/>
      <c r="GD3829" s="1"/>
      <c r="GE3829" s="1"/>
      <c r="GF3829" s="1"/>
      <c r="GG3829" s="1"/>
      <c r="GH3829" s="1"/>
      <c r="GI3829" s="1"/>
      <c r="GJ3829" s="1"/>
      <c r="GK3829" s="1"/>
      <c r="GL3829" s="1"/>
      <c r="GM3829" s="1"/>
      <c r="GN3829" s="1"/>
      <c r="GO3829" s="1"/>
    </row>
    <row r="3830" spans="1:197" s="40" customFormat="1" x14ac:dyDescent="0.25">
      <c r="A3830" s="41"/>
      <c r="B3830" s="4"/>
      <c r="C3830" s="41"/>
      <c r="D3830" s="42"/>
      <c r="E3830" s="42"/>
      <c r="F3830" s="42"/>
      <c r="G3830" s="1"/>
      <c r="H3830" s="1"/>
      <c r="I3830" s="1"/>
      <c r="J3830" s="1"/>
      <c r="K3830" s="1"/>
      <c r="L3830" s="1"/>
      <c r="M3830" s="2"/>
      <c r="N3830" s="1"/>
      <c r="O3830" s="1"/>
      <c r="P3830" s="1"/>
      <c r="Q3830" s="1"/>
      <c r="R3830" s="1"/>
      <c r="S3830" s="1"/>
      <c r="T3830" s="1"/>
      <c r="U3830" s="1"/>
      <c r="V3830" s="1"/>
      <c r="W3830" s="1"/>
      <c r="X3830" s="1"/>
      <c r="Y3830" s="1"/>
      <c r="Z3830" s="1"/>
      <c r="AA3830" s="1"/>
      <c r="AB3830" s="1"/>
      <c r="AC3830" s="1"/>
      <c r="AD3830" s="1"/>
      <c r="AE3830" s="1"/>
      <c r="AF3830" s="1"/>
      <c r="AG3830" s="1"/>
      <c r="AH3830" s="1"/>
      <c r="AI3830" s="1"/>
      <c r="AJ3830" s="1"/>
      <c r="AK3830" s="1"/>
      <c r="AL3830" s="1"/>
      <c r="AM3830" s="1"/>
      <c r="AN3830" s="1"/>
      <c r="AO3830" s="1"/>
      <c r="AP3830" s="1"/>
      <c r="AQ3830" s="1"/>
      <c r="AR3830" s="1"/>
      <c r="AS3830" s="1"/>
      <c r="AT3830" s="1"/>
      <c r="AU3830" s="1"/>
      <c r="AV3830" s="1"/>
      <c r="AW3830" s="1"/>
      <c r="AX3830" s="1"/>
      <c r="AY3830" s="1"/>
      <c r="AZ3830" s="1"/>
      <c r="BA3830" s="1"/>
      <c r="BB3830" s="1"/>
      <c r="BC3830" s="1"/>
      <c r="BD3830" s="1"/>
      <c r="BE3830" s="1"/>
      <c r="BF3830" s="1"/>
      <c r="BG3830" s="1"/>
      <c r="BH3830" s="1"/>
      <c r="BI3830" s="1"/>
      <c r="BJ3830" s="1"/>
      <c r="BK3830" s="1"/>
      <c r="BL3830" s="1"/>
      <c r="BM3830" s="1"/>
      <c r="BN3830" s="1"/>
      <c r="BO3830" s="1"/>
      <c r="BP3830" s="1"/>
      <c r="BQ3830" s="1"/>
      <c r="BR3830" s="1"/>
      <c r="BS3830" s="1"/>
      <c r="BT3830" s="1"/>
      <c r="BU3830" s="1"/>
      <c r="BV3830" s="1"/>
      <c r="BW3830" s="1"/>
      <c r="BX3830" s="1"/>
      <c r="BY3830" s="1"/>
      <c r="BZ3830" s="1"/>
      <c r="CA3830" s="1"/>
      <c r="CB3830" s="1"/>
      <c r="CC3830" s="1"/>
      <c r="CD3830" s="1"/>
      <c r="CE3830" s="1"/>
      <c r="CF3830" s="1"/>
      <c r="CG3830" s="1"/>
      <c r="CH3830" s="1"/>
      <c r="CI3830" s="1"/>
      <c r="CJ3830" s="1"/>
      <c r="CK3830" s="1"/>
      <c r="CL3830" s="1"/>
      <c r="CM3830" s="1"/>
      <c r="CN3830" s="1"/>
      <c r="CO3830" s="1"/>
      <c r="CP3830" s="1"/>
      <c r="CQ3830" s="1"/>
      <c r="CR3830" s="1"/>
      <c r="CS3830" s="1"/>
      <c r="CT3830" s="1"/>
      <c r="CU3830" s="1"/>
      <c r="CV3830" s="1"/>
      <c r="CW3830" s="1"/>
      <c r="CX3830" s="1"/>
      <c r="CY3830" s="1"/>
      <c r="CZ3830" s="1"/>
      <c r="DA3830" s="1"/>
      <c r="DB3830" s="1"/>
      <c r="DC3830" s="1"/>
      <c r="DD3830" s="1"/>
      <c r="DE3830" s="1"/>
      <c r="DF3830" s="1"/>
      <c r="DG3830" s="1"/>
      <c r="DH3830" s="1"/>
      <c r="DI3830" s="1"/>
      <c r="DJ3830" s="1"/>
      <c r="DK3830" s="1"/>
      <c r="DL3830" s="1"/>
      <c r="DM3830" s="1"/>
      <c r="DN3830" s="1"/>
      <c r="DO3830" s="1"/>
      <c r="DP3830" s="1"/>
      <c r="DQ3830" s="1"/>
      <c r="DR3830" s="1"/>
      <c r="DS3830" s="1"/>
      <c r="DT3830" s="1"/>
      <c r="DU3830" s="1"/>
      <c r="DV3830" s="1"/>
      <c r="DW3830" s="1"/>
      <c r="DX3830" s="1"/>
      <c r="DY3830" s="1"/>
      <c r="DZ3830" s="1"/>
      <c r="EA3830" s="1"/>
      <c r="EB3830" s="1"/>
      <c r="EC3830" s="1"/>
      <c r="ED3830" s="1"/>
      <c r="EE3830" s="1"/>
      <c r="EF3830" s="1"/>
      <c r="EG3830" s="1"/>
      <c r="EH3830" s="1"/>
      <c r="EI3830" s="1"/>
      <c r="EJ3830" s="1"/>
      <c r="EK3830" s="1"/>
      <c r="EL3830" s="1"/>
      <c r="EM3830" s="1"/>
      <c r="EN3830" s="1"/>
      <c r="EO3830" s="1"/>
      <c r="EP3830" s="1"/>
      <c r="EQ3830" s="1"/>
      <c r="ER3830" s="1"/>
      <c r="ES3830" s="1"/>
      <c r="ET3830" s="1"/>
      <c r="EU3830" s="1"/>
      <c r="EV3830" s="1"/>
      <c r="EW3830" s="1"/>
      <c r="EX3830" s="1"/>
      <c r="EY3830" s="1"/>
      <c r="EZ3830" s="1"/>
      <c r="FA3830" s="1"/>
      <c r="FB3830" s="1"/>
      <c r="FC3830" s="1"/>
      <c r="FD3830" s="1"/>
      <c r="FE3830" s="1"/>
      <c r="FF3830" s="1"/>
      <c r="FG3830" s="1"/>
      <c r="FH3830" s="1"/>
      <c r="FI3830" s="1"/>
      <c r="FJ3830" s="1"/>
      <c r="FK3830" s="1"/>
      <c r="FL3830" s="1"/>
      <c r="FM3830" s="1"/>
      <c r="FN3830" s="1"/>
      <c r="FO3830" s="1"/>
      <c r="FP3830" s="1"/>
      <c r="FQ3830" s="1"/>
      <c r="FR3830" s="1"/>
      <c r="FS3830" s="1"/>
      <c r="FT3830" s="1"/>
      <c r="FU3830" s="1"/>
      <c r="FV3830" s="1"/>
      <c r="FW3830" s="1"/>
      <c r="FX3830" s="1"/>
      <c r="FY3830" s="1"/>
      <c r="FZ3830" s="1"/>
      <c r="GA3830" s="1"/>
      <c r="GB3830" s="1"/>
      <c r="GC3830" s="1"/>
      <c r="GD3830" s="1"/>
      <c r="GE3830" s="1"/>
      <c r="GF3830" s="1"/>
      <c r="GG3830" s="1"/>
      <c r="GH3830" s="1"/>
      <c r="GI3830" s="1"/>
      <c r="GJ3830" s="1"/>
      <c r="GK3830" s="1"/>
      <c r="GL3830" s="1"/>
      <c r="GM3830" s="1"/>
      <c r="GN3830" s="1"/>
      <c r="GO3830" s="1"/>
    </row>
    <row r="3831" spans="1:197" s="40" customFormat="1" x14ac:dyDescent="0.25">
      <c r="A3831" s="41"/>
      <c r="B3831" s="4"/>
      <c r="C3831" s="41"/>
      <c r="D3831" s="42"/>
      <c r="E3831" s="42"/>
      <c r="F3831" s="42"/>
      <c r="G3831" s="1"/>
      <c r="H3831" s="1"/>
      <c r="I3831" s="1"/>
      <c r="J3831" s="1"/>
      <c r="K3831" s="1"/>
      <c r="L3831" s="1"/>
      <c r="M3831" s="2"/>
      <c r="N3831" s="1"/>
      <c r="O3831" s="1"/>
      <c r="P3831" s="1"/>
      <c r="Q3831" s="1"/>
      <c r="R3831" s="1"/>
      <c r="S3831" s="1"/>
      <c r="T3831" s="1"/>
      <c r="U3831" s="1"/>
      <c r="V3831" s="1"/>
      <c r="W3831" s="1"/>
      <c r="X3831" s="1"/>
      <c r="Y3831" s="1"/>
      <c r="Z3831" s="1"/>
      <c r="AA3831" s="1"/>
      <c r="AB3831" s="1"/>
      <c r="AC3831" s="1"/>
      <c r="AD3831" s="1"/>
      <c r="AE3831" s="1"/>
      <c r="AF3831" s="1"/>
      <c r="AG3831" s="1"/>
      <c r="AH3831" s="1"/>
      <c r="AI3831" s="1"/>
      <c r="AJ3831" s="1"/>
      <c r="AK3831" s="1"/>
      <c r="AL3831" s="1"/>
      <c r="AM3831" s="1"/>
      <c r="AN3831" s="1"/>
      <c r="AO3831" s="1"/>
      <c r="AP3831" s="1"/>
      <c r="AQ3831" s="1"/>
      <c r="AR3831" s="1"/>
      <c r="AS3831" s="1"/>
      <c r="AT3831" s="1"/>
      <c r="AU3831" s="1"/>
      <c r="AV3831" s="1"/>
      <c r="AW3831" s="1"/>
      <c r="AX3831" s="1"/>
      <c r="AY3831" s="1"/>
      <c r="AZ3831" s="1"/>
      <c r="BA3831" s="1"/>
      <c r="BB3831" s="1"/>
      <c r="BC3831" s="1"/>
      <c r="BD3831" s="1"/>
      <c r="BE3831" s="1"/>
      <c r="BF3831" s="1"/>
      <c r="BG3831" s="1"/>
      <c r="BH3831" s="1"/>
      <c r="BI3831" s="1"/>
      <c r="BJ3831" s="1"/>
      <c r="BK3831" s="1"/>
      <c r="BL3831" s="1"/>
      <c r="BM3831" s="1"/>
      <c r="BN3831" s="1"/>
      <c r="BO3831" s="1"/>
      <c r="BP3831" s="1"/>
      <c r="BQ3831" s="1"/>
      <c r="BR3831" s="1"/>
      <c r="BS3831" s="1"/>
      <c r="BT3831" s="1"/>
      <c r="BU3831" s="1"/>
      <c r="BV3831" s="1"/>
      <c r="BW3831" s="1"/>
      <c r="BX3831" s="1"/>
      <c r="BY3831" s="1"/>
      <c r="BZ3831" s="1"/>
      <c r="CA3831" s="1"/>
      <c r="CB3831" s="1"/>
      <c r="CC3831" s="1"/>
      <c r="CD3831" s="1"/>
      <c r="CE3831" s="1"/>
      <c r="CF3831" s="1"/>
      <c r="CG3831" s="1"/>
      <c r="CH3831" s="1"/>
      <c r="CI3831" s="1"/>
      <c r="CJ3831" s="1"/>
      <c r="CK3831" s="1"/>
      <c r="CL3831" s="1"/>
      <c r="CM3831" s="1"/>
      <c r="CN3831" s="1"/>
      <c r="CO3831" s="1"/>
      <c r="CP3831" s="1"/>
      <c r="CQ3831" s="1"/>
      <c r="CR3831" s="1"/>
      <c r="CS3831" s="1"/>
      <c r="CT3831" s="1"/>
      <c r="CU3831" s="1"/>
      <c r="CV3831" s="1"/>
      <c r="CW3831" s="1"/>
      <c r="CX3831" s="1"/>
      <c r="CY3831" s="1"/>
      <c r="CZ3831" s="1"/>
      <c r="DA3831" s="1"/>
      <c r="DB3831" s="1"/>
      <c r="DC3831" s="1"/>
      <c r="DD3831" s="1"/>
      <c r="DE3831" s="1"/>
      <c r="DF3831" s="1"/>
      <c r="DG3831" s="1"/>
      <c r="DH3831" s="1"/>
      <c r="DI3831" s="1"/>
      <c r="DJ3831" s="1"/>
      <c r="DK3831" s="1"/>
      <c r="DL3831" s="1"/>
      <c r="DM3831" s="1"/>
      <c r="DN3831" s="1"/>
      <c r="DO3831" s="1"/>
      <c r="DP3831" s="1"/>
      <c r="DQ3831" s="1"/>
      <c r="DR3831" s="1"/>
      <c r="DS3831" s="1"/>
      <c r="DT3831" s="1"/>
      <c r="DU3831" s="1"/>
      <c r="DV3831" s="1"/>
      <c r="DW3831" s="1"/>
      <c r="DX3831" s="1"/>
      <c r="DY3831" s="1"/>
      <c r="DZ3831" s="1"/>
      <c r="EA3831" s="1"/>
      <c r="EB3831" s="1"/>
      <c r="EC3831" s="1"/>
      <c r="ED3831" s="1"/>
      <c r="EE3831" s="1"/>
      <c r="EF3831" s="1"/>
      <c r="EG3831" s="1"/>
      <c r="EH3831" s="1"/>
      <c r="EI3831" s="1"/>
      <c r="EJ3831" s="1"/>
      <c r="EK3831" s="1"/>
      <c r="EL3831" s="1"/>
      <c r="EM3831" s="1"/>
      <c r="EN3831" s="1"/>
      <c r="EO3831" s="1"/>
      <c r="EP3831" s="1"/>
      <c r="EQ3831" s="1"/>
      <c r="ER3831" s="1"/>
      <c r="ES3831" s="1"/>
      <c r="ET3831" s="1"/>
      <c r="EU3831" s="1"/>
      <c r="EV3831" s="1"/>
      <c r="EW3831" s="1"/>
      <c r="EX3831" s="1"/>
      <c r="EY3831" s="1"/>
      <c r="EZ3831" s="1"/>
      <c r="FA3831" s="1"/>
      <c r="FB3831" s="1"/>
      <c r="FC3831" s="1"/>
      <c r="FD3831" s="1"/>
      <c r="FE3831" s="1"/>
      <c r="FF3831" s="1"/>
      <c r="FG3831" s="1"/>
      <c r="FH3831" s="1"/>
      <c r="FI3831" s="1"/>
      <c r="FJ3831" s="1"/>
      <c r="FK3831" s="1"/>
      <c r="FL3831" s="1"/>
      <c r="FM3831" s="1"/>
      <c r="FN3831" s="1"/>
      <c r="FO3831" s="1"/>
      <c r="FP3831" s="1"/>
      <c r="FQ3831" s="1"/>
      <c r="FR3831" s="1"/>
      <c r="FS3831" s="1"/>
      <c r="FT3831" s="1"/>
      <c r="FU3831" s="1"/>
      <c r="FV3831" s="1"/>
      <c r="FW3831" s="1"/>
      <c r="FX3831" s="1"/>
      <c r="FY3831" s="1"/>
      <c r="FZ3831" s="1"/>
      <c r="GA3831" s="1"/>
      <c r="GB3831" s="1"/>
      <c r="GC3831" s="1"/>
      <c r="GD3831" s="1"/>
      <c r="GE3831" s="1"/>
      <c r="GF3831" s="1"/>
      <c r="GG3831" s="1"/>
      <c r="GH3831" s="1"/>
      <c r="GI3831" s="1"/>
      <c r="GJ3831" s="1"/>
      <c r="GK3831" s="1"/>
      <c r="GL3831" s="1"/>
      <c r="GM3831" s="1"/>
      <c r="GN3831" s="1"/>
      <c r="GO3831" s="1"/>
    </row>
    <row r="3832" spans="1:197" s="40" customFormat="1" x14ac:dyDescent="0.25">
      <c r="A3832" s="41"/>
      <c r="B3832" s="4"/>
      <c r="C3832" s="41"/>
      <c r="D3832" s="42"/>
      <c r="E3832" s="42"/>
      <c r="F3832" s="42"/>
      <c r="G3832" s="1"/>
      <c r="H3832" s="1"/>
      <c r="I3832" s="1"/>
      <c r="J3832" s="1"/>
      <c r="K3832" s="1"/>
      <c r="L3832" s="1"/>
      <c r="M3832" s="2"/>
      <c r="N3832" s="1"/>
      <c r="O3832" s="1"/>
      <c r="P3832" s="1"/>
      <c r="Q3832" s="1"/>
      <c r="R3832" s="1"/>
      <c r="S3832" s="1"/>
      <c r="T3832" s="1"/>
      <c r="U3832" s="1"/>
      <c r="V3832" s="1"/>
      <c r="W3832" s="1"/>
      <c r="X3832" s="1"/>
      <c r="Y3832" s="1"/>
      <c r="Z3832" s="1"/>
      <c r="AA3832" s="1"/>
      <c r="AB3832" s="1"/>
      <c r="AC3832" s="1"/>
      <c r="AD3832" s="1"/>
      <c r="AE3832" s="1"/>
      <c r="AF3832" s="1"/>
      <c r="AG3832" s="1"/>
      <c r="AH3832" s="1"/>
      <c r="AI3832" s="1"/>
      <c r="AJ3832" s="1"/>
      <c r="AK3832" s="1"/>
      <c r="AL3832" s="1"/>
      <c r="AM3832" s="1"/>
      <c r="AN3832" s="1"/>
      <c r="AO3832" s="1"/>
      <c r="AP3832" s="1"/>
      <c r="AQ3832" s="1"/>
      <c r="AR3832" s="1"/>
      <c r="AS3832" s="1"/>
      <c r="AT3832" s="1"/>
      <c r="AU3832" s="1"/>
      <c r="AV3832" s="1"/>
      <c r="AW3832" s="1"/>
      <c r="AX3832" s="1"/>
      <c r="AY3832" s="1"/>
      <c r="AZ3832" s="1"/>
      <c r="BA3832" s="1"/>
      <c r="BB3832" s="1"/>
      <c r="BC3832" s="1"/>
      <c r="BD3832" s="1"/>
      <c r="BE3832" s="1"/>
      <c r="BF3832" s="1"/>
      <c r="BG3832" s="1"/>
      <c r="BH3832" s="1"/>
      <c r="BI3832" s="1"/>
      <c r="BJ3832" s="1"/>
      <c r="BK3832" s="1"/>
      <c r="BL3832" s="1"/>
      <c r="BM3832" s="1"/>
      <c r="BN3832" s="1"/>
      <c r="BO3832" s="1"/>
      <c r="BP3832" s="1"/>
      <c r="BQ3832" s="1"/>
      <c r="BR3832" s="1"/>
      <c r="BS3832" s="1"/>
      <c r="BT3832" s="1"/>
      <c r="BU3832" s="1"/>
      <c r="BV3832" s="1"/>
      <c r="BW3832" s="1"/>
      <c r="BX3832" s="1"/>
      <c r="BY3832" s="1"/>
      <c r="BZ3832" s="1"/>
      <c r="CA3832" s="1"/>
      <c r="CB3832" s="1"/>
      <c r="CC3832" s="1"/>
      <c r="CD3832" s="1"/>
      <c r="CE3832" s="1"/>
      <c r="CF3832" s="1"/>
      <c r="CG3832" s="1"/>
      <c r="CH3832" s="1"/>
      <c r="CI3832" s="1"/>
      <c r="CJ3832" s="1"/>
      <c r="CK3832" s="1"/>
      <c r="CL3832" s="1"/>
      <c r="CM3832" s="1"/>
      <c r="CN3832" s="1"/>
      <c r="CO3832" s="1"/>
      <c r="CP3832" s="1"/>
      <c r="CQ3832" s="1"/>
      <c r="CR3832" s="1"/>
      <c r="CS3832" s="1"/>
      <c r="CT3832" s="1"/>
      <c r="CU3832" s="1"/>
      <c r="CV3832" s="1"/>
      <c r="CW3832" s="1"/>
      <c r="CX3832" s="1"/>
      <c r="CY3832" s="1"/>
      <c r="CZ3832" s="1"/>
      <c r="DA3832" s="1"/>
      <c r="DB3832" s="1"/>
      <c r="DC3832" s="1"/>
      <c r="DD3832" s="1"/>
      <c r="DE3832" s="1"/>
      <c r="DF3832" s="1"/>
      <c r="DG3832" s="1"/>
      <c r="DH3832" s="1"/>
      <c r="DI3832" s="1"/>
      <c r="DJ3832" s="1"/>
      <c r="DK3832" s="1"/>
      <c r="DL3832" s="1"/>
      <c r="DM3832" s="1"/>
      <c r="DN3832" s="1"/>
      <c r="DO3832" s="1"/>
      <c r="DP3832" s="1"/>
      <c r="DQ3832" s="1"/>
      <c r="DR3832" s="1"/>
      <c r="DS3832" s="1"/>
      <c r="DT3832" s="1"/>
      <c r="DU3832" s="1"/>
      <c r="DV3832" s="1"/>
      <c r="DW3832" s="1"/>
      <c r="DX3832" s="1"/>
      <c r="DY3832" s="1"/>
      <c r="DZ3832" s="1"/>
      <c r="EA3832" s="1"/>
      <c r="EB3832" s="1"/>
      <c r="EC3832" s="1"/>
      <c r="ED3832" s="1"/>
      <c r="EE3832" s="1"/>
      <c r="EF3832" s="1"/>
      <c r="EG3832" s="1"/>
      <c r="EH3832" s="1"/>
      <c r="EI3832" s="1"/>
      <c r="EJ3832" s="1"/>
      <c r="EK3832" s="1"/>
      <c r="EL3832" s="1"/>
      <c r="EM3832" s="1"/>
      <c r="EN3832" s="1"/>
      <c r="EO3832" s="1"/>
      <c r="EP3832" s="1"/>
      <c r="EQ3832" s="1"/>
      <c r="ER3832" s="1"/>
      <c r="ES3832" s="1"/>
      <c r="ET3832" s="1"/>
      <c r="EU3832" s="1"/>
      <c r="EV3832" s="1"/>
      <c r="EW3832" s="1"/>
      <c r="EX3832" s="1"/>
      <c r="EY3832" s="1"/>
      <c r="EZ3832" s="1"/>
      <c r="FA3832" s="1"/>
      <c r="FB3832" s="1"/>
      <c r="FC3832" s="1"/>
      <c r="FD3832" s="1"/>
      <c r="FE3832" s="1"/>
      <c r="FF3832" s="1"/>
      <c r="FG3832" s="1"/>
      <c r="FH3832" s="1"/>
      <c r="FI3832" s="1"/>
      <c r="FJ3832" s="1"/>
      <c r="FK3832" s="1"/>
      <c r="FL3832" s="1"/>
      <c r="FM3832" s="1"/>
      <c r="FN3832" s="1"/>
      <c r="FO3832" s="1"/>
      <c r="FP3832" s="1"/>
      <c r="FQ3832" s="1"/>
      <c r="FR3832" s="1"/>
      <c r="FS3832" s="1"/>
      <c r="FT3832" s="1"/>
      <c r="FU3832" s="1"/>
      <c r="FV3832" s="1"/>
      <c r="FW3832" s="1"/>
      <c r="FX3832" s="1"/>
      <c r="FY3832" s="1"/>
      <c r="FZ3832" s="1"/>
      <c r="GA3832" s="1"/>
      <c r="GB3832" s="1"/>
      <c r="GC3832" s="1"/>
      <c r="GD3832" s="1"/>
      <c r="GE3832" s="1"/>
      <c r="GF3832" s="1"/>
      <c r="GG3832" s="1"/>
      <c r="GH3832" s="1"/>
      <c r="GI3832" s="1"/>
      <c r="GJ3832" s="1"/>
      <c r="GK3832" s="1"/>
      <c r="GL3832" s="1"/>
      <c r="GM3832" s="1"/>
      <c r="GN3832" s="1"/>
      <c r="GO3832" s="1"/>
    </row>
    <row r="3833" spans="1:197" s="40" customFormat="1" x14ac:dyDescent="0.25">
      <c r="A3833" s="41"/>
      <c r="B3833" s="4"/>
      <c r="C3833" s="41"/>
      <c r="D3833" s="42"/>
      <c r="E3833" s="42"/>
      <c r="F3833" s="42"/>
      <c r="G3833" s="1"/>
      <c r="H3833" s="1"/>
      <c r="I3833" s="1"/>
      <c r="J3833" s="1"/>
      <c r="K3833" s="1"/>
      <c r="L3833" s="1"/>
      <c r="M3833" s="2"/>
      <c r="N3833" s="1"/>
      <c r="O3833" s="1"/>
      <c r="P3833" s="1"/>
      <c r="Q3833" s="1"/>
      <c r="R3833" s="1"/>
      <c r="S3833" s="1"/>
      <c r="T3833" s="1"/>
      <c r="U3833" s="1"/>
      <c r="V3833" s="1"/>
      <c r="W3833" s="1"/>
      <c r="X3833" s="1"/>
      <c r="Y3833" s="1"/>
      <c r="Z3833" s="1"/>
      <c r="AA3833" s="1"/>
      <c r="AB3833" s="1"/>
      <c r="AC3833" s="1"/>
      <c r="AD3833" s="1"/>
      <c r="AE3833" s="1"/>
      <c r="AF3833" s="1"/>
      <c r="AG3833" s="1"/>
      <c r="AH3833" s="1"/>
      <c r="AI3833" s="1"/>
      <c r="AJ3833" s="1"/>
      <c r="AK3833" s="1"/>
      <c r="AL3833" s="1"/>
      <c r="AM3833" s="1"/>
      <c r="AN3833" s="1"/>
      <c r="AO3833" s="1"/>
      <c r="AP3833" s="1"/>
      <c r="AQ3833" s="1"/>
      <c r="AR3833" s="1"/>
      <c r="AS3833" s="1"/>
      <c r="AT3833" s="1"/>
      <c r="AU3833" s="1"/>
      <c r="AV3833" s="1"/>
      <c r="AW3833" s="1"/>
      <c r="AX3833" s="1"/>
      <c r="AY3833" s="1"/>
      <c r="AZ3833" s="1"/>
      <c r="BA3833" s="1"/>
      <c r="BB3833" s="1"/>
      <c r="BC3833" s="1"/>
      <c r="BD3833" s="1"/>
      <c r="BE3833" s="1"/>
      <c r="BF3833" s="1"/>
      <c r="BG3833" s="1"/>
      <c r="BH3833" s="1"/>
      <c r="BI3833" s="1"/>
      <c r="BJ3833" s="1"/>
      <c r="BK3833" s="1"/>
      <c r="BL3833" s="1"/>
      <c r="BM3833" s="1"/>
      <c r="BN3833" s="1"/>
      <c r="BO3833" s="1"/>
      <c r="BP3833" s="1"/>
      <c r="BQ3833" s="1"/>
      <c r="BR3833" s="1"/>
      <c r="BS3833" s="1"/>
      <c r="BT3833" s="1"/>
      <c r="BU3833" s="1"/>
      <c r="BV3833" s="1"/>
      <c r="BW3833" s="1"/>
      <c r="BX3833" s="1"/>
      <c r="BY3833" s="1"/>
      <c r="BZ3833" s="1"/>
      <c r="CA3833" s="1"/>
      <c r="CB3833" s="1"/>
      <c r="CC3833" s="1"/>
      <c r="CD3833" s="1"/>
      <c r="CE3833" s="1"/>
      <c r="CF3833" s="1"/>
      <c r="CG3833" s="1"/>
      <c r="CH3833" s="1"/>
      <c r="CI3833" s="1"/>
      <c r="CJ3833" s="1"/>
      <c r="CK3833" s="1"/>
      <c r="CL3833" s="1"/>
      <c r="CM3833" s="1"/>
      <c r="CN3833" s="1"/>
      <c r="CO3833" s="1"/>
      <c r="CP3833" s="1"/>
      <c r="CQ3833" s="1"/>
      <c r="CR3833" s="1"/>
      <c r="CS3833" s="1"/>
      <c r="CT3833" s="1"/>
      <c r="CU3833" s="1"/>
      <c r="CV3833" s="1"/>
      <c r="CW3833" s="1"/>
      <c r="CX3833" s="1"/>
      <c r="CY3833" s="1"/>
      <c r="CZ3833" s="1"/>
      <c r="DA3833" s="1"/>
      <c r="DB3833" s="1"/>
      <c r="DC3833" s="1"/>
      <c r="DD3833" s="1"/>
      <c r="DE3833" s="1"/>
      <c r="DF3833" s="1"/>
      <c r="DG3833" s="1"/>
      <c r="DH3833" s="1"/>
      <c r="DI3833" s="1"/>
      <c r="DJ3833" s="1"/>
      <c r="DK3833" s="1"/>
      <c r="DL3833" s="1"/>
      <c r="DM3833" s="1"/>
      <c r="DN3833" s="1"/>
      <c r="DO3833" s="1"/>
      <c r="DP3833" s="1"/>
      <c r="DQ3833" s="1"/>
      <c r="DR3833" s="1"/>
      <c r="DS3833" s="1"/>
      <c r="DT3833" s="1"/>
      <c r="DU3833" s="1"/>
      <c r="DV3833" s="1"/>
      <c r="DW3833" s="1"/>
      <c r="DX3833" s="1"/>
      <c r="DY3833" s="1"/>
      <c r="DZ3833" s="1"/>
      <c r="EA3833" s="1"/>
      <c r="EB3833" s="1"/>
      <c r="EC3833" s="1"/>
      <c r="ED3833" s="1"/>
      <c r="EE3833" s="1"/>
      <c r="EF3833" s="1"/>
      <c r="EG3833" s="1"/>
      <c r="EH3833" s="1"/>
      <c r="EI3833" s="1"/>
      <c r="EJ3833" s="1"/>
      <c r="EK3833" s="1"/>
      <c r="EL3833" s="1"/>
      <c r="EM3833" s="1"/>
      <c r="EN3833" s="1"/>
      <c r="EO3833" s="1"/>
      <c r="EP3833" s="1"/>
      <c r="EQ3833" s="1"/>
      <c r="ER3833" s="1"/>
      <c r="ES3833" s="1"/>
      <c r="ET3833" s="1"/>
      <c r="EU3833" s="1"/>
      <c r="EV3833" s="1"/>
      <c r="EW3833" s="1"/>
      <c r="EX3833" s="1"/>
      <c r="EY3833" s="1"/>
      <c r="EZ3833" s="1"/>
      <c r="FA3833" s="1"/>
      <c r="FB3833" s="1"/>
      <c r="FC3833" s="1"/>
      <c r="FD3833" s="1"/>
      <c r="FE3833" s="1"/>
      <c r="FF3833" s="1"/>
      <c r="FG3833" s="1"/>
      <c r="FH3833" s="1"/>
      <c r="FI3833" s="1"/>
      <c r="FJ3833" s="1"/>
      <c r="FK3833" s="1"/>
      <c r="FL3833" s="1"/>
      <c r="FM3833" s="1"/>
      <c r="FN3833" s="1"/>
      <c r="FO3833" s="1"/>
      <c r="FP3833" s="1"/>
      <c r="FQ3833" s="1"/>
      <c r="FR3833" s="1"/>
      <c r="FS3833" s="1"/>
      <c r="FT3833" s="1"/>
      <c r="FU3833" s="1"/>
      <c r="FV3833" s="1"/>
      <c r="FW3833" s="1"/>
      <c r="FX3833" s="1"/>
      <c r="FY3833" s="1"/>
      <c r="FZ3833" s="1"/>
      <c r="GA3833" s="1"/>
      <c r="GB3833" s="1"/>
      <c r="GC3833" s="1"/>
      <c r="GD3833" s="1"/>
      <c r="GE3833" s="1"/>
      <c r="GF3833" s="1"/>
      <c r="GG3833" s="1"/>
      <c r="GH3833" s="1"/>
      <c r="GI3833" s="1"/>
      <c r="GJ3833" s="1"/>
      <c r="GK3833" s="1"/>
      <c r="GL3833" s="1"/>
      <c r="GM3833" s="1"/>
      <c r="GN3833" s="1"/>
      <c r="GO3833" s="1"/>
    </row>
    <row r="3834" spans="1:197" s="40" customFormat="1" x14ac:dyDescent="0.25">
      <c r="A3834" s="41"/>
      <c r="B3834" s="4"/>
      <c r="C3834" s="41"/>
      <c r="D3834" s="42"/>
      <c r="E3834" s="42"/>
      <c r="F3834" s="42"/>
      <c r="G3834" s="1"/>
      <c r="H3834" s="1"/>
      <c r="I3834" s="1"/>
      <c r="J3834" s="1"/>
      <c r="K3834" s="1"/>
      <c r="L3834" s="1"/>
      <c r="M3834" s="2"/>
      <c r="N3834" s="1"/>
      <c r="O3834" s="1"/>
      <c r="P3834" s="1"/>
      <c r="Q3834" s="1"/>
      <c r="R3834" s="1"/>
      <c r="S3834" s="1"/>
      <c r="T3834" s="1"/>
      <c r="U3834" s="1"/>
      <c r="V3834" s="1"/>
      <c r="W3834" s="1"/>
      <c r="X3834" s="1"/>
      <c r="Y3834" s="1"/>
      <c r="Z3834" s="1"/>
      <c r="AA3834" s="1"/>
      <c r="AB3834" s="1"/>
      <c r="AC3834" s="1"/>
      <c r="AD3834" s="1"/>
      <c r="AE3834" s="1"/>
      <c r="AF3834" s="1"/>
      <c r="AG3834" s="1"/>
      <c r="AH3834" s="1"/>
      <c r="AI3834" s="1"/>
      <c r="AJ3834" s="1"/>
      <c r="AK3834" s="1"/>
      <c r="AL3834" s="1"/>
      <c r="AM3834" s="1"/>
      <c r="AN3834" s="1"/>
      <c r="AO3834" s="1"/>
      <c r="AP3834" s="1"/>
      <c r="AQ3834" s="1"/>
      <c r="AR3834" s="1"/>
      <c r="AS3834" s="1"/>
      <c r="AT3834" s="1"/>
      <c r="AU3834" s="1"/>
      <c r="AV3834" s="1"/>
      <c r="AW3834" s="1"/>
      <c r="AX3834" s="1"/>
      <c r="AY3834" s="1"/>
      <c r="AZ3834" s="1"/>
      <c r="BA3834" s="1"/>
      <c r="BB3834" s="1"/>
      <c r="BC3834" s="1"/>
      <c r="BD3834" s="1"/>
      <c r="BE3834" s="1"/>
      <c r="BF3834" s="1"/>
      <c r="BG3834" s="1"/>
      <c r="BH3834" s="1"/>
      <c r="BI3834" s="1"/>
      <c r="BJ3834" s="1"/>
      <c r="BK3834" s="1"/>
      <c r="BL3834" s="1"/>
      <c r="BM3834" s="1"/>
      <c r="BN3834" s="1"/>
      <c r="BO3834" s="1"/>
      <c r="BP3834" s="1"/>
      <c r="BQ3834" s="1"/>
      <c r="BR3834" s="1"/>
      <c r="BS3834" s="1"/>
      <c r="BT3834" s="1"/>
      <c r="BU3834" s="1"/>
      <c r="BV3834" s="1"/>
      <c r="BW3834" s="1"/>
      <c r="BX3834" s="1"/>
      <c r="BY3834" s="1"/>
      <c r="BZ3834" s="1"/>
      <c r="CA3834" s="1"/>
      <c r="CB3834" s="1"/>
      <c r="CC3834" s="1"/>
      <c r="CD3834" s="1"/>
      <c r="CE3834" s="1"/>
      <c r="CF3834" s="1"/>
      <c r="CG3834" s="1"/>
      <c r="CH3834" s="1"/>
      <c r="CI3834" s="1"/>
      <c r="CJ3834" s="1"/>
      <c r="CK3834" s="1"/>
      <c r="CL3834" s="1"/>
      <c r="CM3834" s="1"/>
      <c r="CN3834" s="1"/>
      <c r="CO3834" s="1"/>
      <c r="CP3834" s="1"/>
      <c r="CQ3834" s="1"/>
      <c r="CR3834" s="1"/>
      <c r="CS3834" s="1"/>
      <c r="CT3834" s="1"/>
      <c r="CU3834" s="1"/>
      <c r="CV3834" s="1"/>
      <c r="CW3834" s="1"/>
      <c r="CX3834" s="1"/>
      <c r="CY3834" s="1"/>
      <c r="CZ3834" s="1"/>
      <c r="DA3834" s="1"/>
      <c r="DB3834" s="1"/>
      <c r="DC3834" s="1"/>
      <c r="DD3834" s="1"/>
      <c r="DE3834" s="1"/>
      <c r="DF3834" s="1"/>
      <c r="DG3834" s="1"/>
      <c r="DH3834" s="1"/>
      <c r="DI3834" s="1"/>
      <c r="DJ3834" s="1"/>
      <c r="DK3834" s="1"/>
      <c r="DL3834" s="1"/>
      <c r="DM3834" s="1"/>
      <c r="DN3834" s="1"/>
      <c r="DO3834" s="1"/>
      <c r="DP3834" s="1"/>
      <c r="DQ3834" s="1"/>
      <c r="DR3834" s="1"/>
      <c r="DS3834" s="1"/>
      <c r="DT3834" s="1"/>
      <c r="DU3834" s="1"/>
      <c r="DV3834" s="1"/>
      <c r="DW3834" s="1"/>
      <c r="DX3834" s="1"/>
      <c r="DY3834" s="1"/>
      <c r="DZ3834" s="1"/>
      <c r="EA3834" s="1"/>
      <c r="EB3834" s="1"/>
      <c r="EC3834" s="1"/>
      <c r="ED3834" s="1"/>
      <c r="EE3834" s="1"/>
      <c r="EF3834" s="1"/>
      <c r="EG3834" s="1"/>
      <c r="EH3834" s="1"/>
      <c r="EI3834" s="1"/>
      <c r="EJ3834" s="1"/>
      <c r="EK3834" s="1"/>
      <c r="EL3834" s="1"/>
      <c r="EM3834" s="1"/>
      <c r="EN3834" s="1"/>
      <c r="EO3834" s="1"/>
      <c r="EP3834" s="1"/>
      <c r="EQ3834" s="1"/>
      <c r="ER3834" s="1"/>
      <c r="ES3834" s="1"/>
      <c r="ET3834" s="1"/>
      <c r="EU3834" s="1"/>
      <c r="EV3834" s="1"/>
      <c r="EW3834" s="1"/>
      <c r="EX3834" s="1"/>
      <c r="EY3834" s="1"/>
      <c r="EZ3834" s="1"/>
      <c r="FA3834" s="1"/>
      <c r="FB3834" s="1"/>
      <c r="FC3834" s="1"/>
      <c r="FD3834" s="1"/>
      <c r="FE3834" s="1"/>
      <c r="FF3834" s="1"/>
      <c r="FG3834" s="1"/>
      <c r="FH3834" s="1"/>
      <c r="FI3834" s="1"/>
      <c r="FJ3834" s="1"/>
      <c r="FK3834" s="1"/>
      <c r="FL3834" s="1"/>
      <c r="FM3834" s="1"/>
      <c r="FN3834" s="1"/>
      <c r="FO3834" s="1"/>
      <c r="FP3834" s="1"/>
      <c r="FQ3834" s="1"/>
      <c r="FR3834" s="1"/>
      <c r="FS3834" s="1"/>
      <c r="FT3834" s="1"/>
      <c r="FU3834" s="1"/>
      <c r="FV3834" s="1"/>
      <c r="FW3834" s="1"/>
      <c r="FX3834" s="1"/>
      <c r="FY3834" s="1"/>
      <c r="FZ3834" s="1"/>
      <c r="GA3834" s="1"/>
      <c r="GB3834" s="1"/>
      <c r="GC3834" s="1"/>
      <c r="GD3834" s="1"/>
      <c r="GE3834" s="1"/>
      <c r="GF3834" s="1"/>
      <c r="GG3834" s="1"/>
      <c r="GH3834" s="1"/>
      <c r="GI3834" s="1"/>
      <c r="GJ3834" s="1"/>
      <c r="GK3834" s="1"/>
      <c r="GL3834" s="1"/>
      <c r="GM3834" s="1"/>
      <c r="GN3834" s="1"/>
      <c r="GO3834" s="1"/>
    </row>
    <row r="3835" spans="1:197" s="40" customFormat="1" x14ac:dyDescent="0.25">
      <c r="A3835" s="41"/>
      <c r="B3835" s="4"/>
      <c r="C3835" s="41"/>
      <c r="D3835" s="42"/>
      <c r="E3835" s="42"/>
      <c r="F3835" s="42"/>
      <c r="G3835" s="1"/>
      <c r="H3835" s="1"/>
      <c r="I3835" s="1"/>
      <c r="J3835" s="1"/>
      <c r="K3835" s="1"/>
      <c r="L3835" s="1"/>
      <c r="M3835" s="2"/>
      <c r="N3835" s="1"/>
      <c r="O3835" s="1"/>
      <c r="P3835" s="1"/>
      <c r="Q3835" s="1"/>
      <c r="R3835" s="1"/>
      <c r="S3835" s="1"/>
      <c r="T3835" s="1"/>
      <c r="U3835" s="1"/>
      <c r="V3835" s="1"/>
      <c r="W3835" s="1"/>
      <c r="X3835" s="1"/>
      <c r="Y3835" s="1"/>
      <c r="Z3835" s="1"/>
      <c r="AA3835" s="1"/>
      <c r="AB3835" s="1"/>
      <c r="AC3835" s="1"/>
      <c r="AD3835" s="1"/>
      <c r="AE3835" s="1"/>
      <c r="AF3835" s="1"/>
      <c r="AG3835" s="1"/>
      <c r="AH3835" s="1"/>
      <c r="AI3835" s="1"/>
      <c r="AJ3835" s="1"/>
      <c r="AK3835" s="1"/>
      <c r="AL3835" s="1"/>
      <c r="AM3835" s="1"/>
      <c r="AN3835" s="1"/>
      <c r="AO3835" s="1"/>
      <c r="AP3835" s="1"/>
      <c r="AQ3835" s="1"/>
      <c r="AR3835" s="1"/>
      <c r="AS3835" s="1"/>
      <c r="AT3835" s="1"/>
      <c r="AU3835" s="1"/>
      <c r="AV3835" s="1"/>
      <c r="AW3835" s="1"/>
      <c r="AX3835" s="1"/>
      <c r="AY3835" s="1"/>
      <c r="AZ3835" s="1"/>
      <c r="BA3835" s="1"/>
      <c r="BB3835" s="1"/>
      <c r="BC3835" s="1"/>
      <c r="BD3835" s="1"/>
      <c r="BE3835" s="1"/>
      <c r="BF3835" s="1"/>
      <c r="BG3835" s="1"/>
      <c r="BH3835" s="1"/>
      <c r="BI3835" s="1"/>
      <c r="BJ3835" s="1"/>
      <c r="BK3835" s="1"/>
      <c r="BL3835" s="1"/>
      <c r="BM3835" s="1"/>
      <c r="BN3835" s="1"/>
      <c r="BO3835" s="1"/>
      <c r="BP3835" s="1"/>
      <c r="BQ3835" s="1"/>
      <c r="BR3835" s="1"/>
      <c r="BS3835" s="1"/>
      <c r="BT3835" s="1"/>
      <c r="BU3835" s="1"/>
      <c r="BV3835" s="1"/>
      <c r="BW3835" s="1"/>
      <c r="BX3835" s="1"/>
      <c r="BY3835" s="1"/>
      <c r="BZ3835" s="1"/>
      <c r="CA3835" s="1"/>
      <c r="CB3835" s="1"/>
      <c r="CC3835" s="1"/>
      <c r="CD3835" s="1"/>
      <c r="CE3835" s="1"/>
      <c r="CF3835" s="1"/>
      <c r="CG3835" s="1"/>
      <c r="CH3835" s="1"/>
      <c r="CI3835" s="1"/>
      <c r="CJ3835" s="1"/>
      <c r="CK3835" s="1"/>
      <c r="CL3835" s="1"/>
      <c r="CM3835" s="1"/>
      <c r="CN3835" s="1"/>
      <c r="CO3835" s="1"/>
      <c r="CP3835" s="1"/>
      <c r="CQ3835" s="1"/>
      <c r="CR3835" s="1"/>
      <c r="CS3835" s="1"/>
      <c r="CT3835" s="1"/>
      <c r="CU3835" s="1"/>
      <c r="CV3835" s="1"/>
      <c r="CW3835" s="1"/>
      <c r="CX3835" s="1"/>
      <c r="CY3835" s="1"/>
      <c r="CZ3835" s="1"/>
      <c r="DA3835" s="1"/>
      <c r="DB3835" s="1"/>
      <c r="DC3835" s="1"/>
      <c r="DD3835" s="1"/>
      <c r="DE3835" s="1"/>
      <c r="DF3835" s="1"/>
      <c r="DG3835" s="1"/>
      <c r="DH3835" s="1"/>
      <c r="DI3835" s="1"/>
      <c r="DJ3835" s="1"/>
      <c r="DK3835" s="1"/>
      <c r="DL3835" s="1"/>
      <c r="DM3835" s="1"/>
      <c r="DN3835" s="1"/>
      <c r="DO3835" s="1"/>
      <c r="DP3835" s="1"/>
      <c r="DQ3835" s="1"/>
      <c r="DR3835" s="1"/>
      <c r="DS3835" s="1"/>
      <c r="DT3835" s="1"/>
      <c r="DU3835" s="1"/>
      <c r="DV3835" s="1"/>
      <c r="DW3835" s="1"/>
      <c r="DX3835" s="1"/>
      <c r="DY3835" s="1"/>
      <c r="DZ3835" s="1"/>
      <c r="EA3835" s="1"/>
      <c r="EB3835" s="1"/>
      <c r="EC3835" s="1"/>
      <c r="ED3835" s="1"/>
      <c r="EE3835" s="1"/>
      <c r="EF3835" s="1"/>
      <c r="EG3835" s="1"/>
      <c r="EH3835" s="1"/>
      <c r="EI3835" s="1"/>
      <c r="EJ3835" s="1"/>
      <c r="EK3835" s="1"/>
      <c r="EL3835" s="1"/>
      <c r="EM3835" s="1"/>
      <c r="EN3835" s="1"/>
      <c r="EO3835" s="1"/>
      <c r="EP3835" s="1"/>
      <c r="EQ3835" s="1"/>
      <c r="ER3835" s="1"/>
      <c r="ES3835" s="1"/>
      <c r="ET3835" s="1"/>
      <c r="EU3835" s="1"/>
      <c r="EV3835" s="1"/>
      <c r="EW3835" s="1"/>
      <c r="EX3835" s="1"/>
      <c r="EY3835" s="1"/>
      <c r="EZ3835" s="1"/>
      <c r="FA3835" s="1"/>
      <c r="FB3835" s="1"/>
      <c r="FC3835" s="1"/>
      <c r="FD3835" s="1"/>
      <c r="FE3835" s="1"/>
      <c r="FF3835" s="1"/>
      <c r="FG3835" s="1"/>
      <c r="FH3835" s="1"/>
      <c r="FI3835" s="1"/>
      <c r="FJ3835" s="1"/>
      <c r="FK3835" s="1"/>
      <c r="FL3835" s="1"/>
      <c r="FM3835" s="1"/>
      <c r="FN3835" s="1"/>
      <c r="FO3835" s="1"/>
      <c r="FP3835" s="1"/>
      <c r="FQ3835" s="1"/>
      <c r="FR3835" s="1"/>
      <c r="FS3835" s="1"/>
      <c r="FT3835" s="1"/>
      <c r="FU3835" s="1"/>
      <c r="FV3835" s="1"/>
      <c r="FW3835" s="1"/>
      <c r="FX3835" s="1"/>
      <c r="FY3835" s="1"/>
      <c r="FZ3835" s="1"/>
      <c r="GA3835" s="1"/>
      <c r="GB3835" s="1"/>
      <c r="GC3835" s="1"/>
      <c r="GD3835" s="1"/>
      <c r="GE3835" s="1"/>
      <c r="GF3835" s="1"/>
      <c r="GG3835" s="1"/>
      <c r="GH3835" s="1"/>
      <c r="GI3835" s="1"/>
      <c r="GJ3835" s="1"/>
      <c r="GK3835" s="1"/>
      <c r="GL3835" s="1"/>
      <c r="GM3835" s="1"/>
      <c r="GN3835" s="1"/>
      <c r="GO3835" s="1"/>
    </row>
    <row r="3836" spans="1:197" s="40" customFormat="1" x14ac:dyDescent="0.25">
      <c r="A3836" s="41"/>
      <c r="B3836" s="4"/>
      <c r="C3836" s="41"/>
      <c r="D3836" s="42"/>
      <c r="E3836" s="42"/>
      <c r="F3836" s="42"/>
      <c r="G3836" s="1"/>
      <c r="H3836" s="1"/>
      <c r="I3836" s="1"/>
      <c r="J3836" s="1"/>
      <c r="K3836" s="1"/>
      <c r="L3836" s="1"/>
      <c r="M3836" s="2"/>
      <c r="N3836" s="1"/>
      <c r="O3836" s="1"/>
      <c r="P3836" s="1"/>
      <c r="Q3836" s="1"/>
      <c r="R3836" s="1"/>
      <c r="S3836" s="1"/>
      <c r="T3836" s="1"/>
      <c r="U3836" s="1"/>
      <c r="V3836" s="1"/>
      <c r="W3836" s="1"/>
      <c r="X3836" s="1"/>
      <c r="Y3836" s="1"/>
      <c r="Z3836" s="1"/>
      <c r="AA3836" s="1"/>
      <c r="AB3836" s="1"/>
      <c r="AC3836" s="1"/>
      <c r="AD3836" s="1"/>
      <c r="AE3836" s="1"/>
      <c r="AF3836" s="1"/>
      <c r="AG3836" s="1"/>
      <c r="AH3836" s="1"/>
      <c r="AI3836" s="1"/>
      <c r="AJ3836" s="1"/>
      <c r="AK3836" s="1"/>
      <c r="AL3836" s="1"/>
      <c r="AM3836" s="1"/>
      <c r="AN3836" s="1"/>
      <c r="AO3836" s="1"/>
      <c r="AP3836" s="1"/>
      <c r="AQ3836" s="1"/>
      <c r="AR3836" s="1"/>
      <c r="AS3836" s="1"/>
      <c r="AT3836" s="1"/>
      <c r="AU3836" s="1"/>
      <c r="AV3836" s="1"/>
      <c r="AW3836" s="1"/>
      <c r="AX3836" s="1"/>
      <c r="AY3836" s="1"/>
      <c r="AZ3836" s="1"/>
      <c r="BA3836" s="1"/>
      <c r="BB3836" s="1"/>
      <c r="BC3836" s="1"/>
      <c r="BD3836" s="1"/>
      <c r="BE3836" s="1"/>
      <c r="BF3836" s="1"/>
      <c r="BG3836" s="1"/>
      <c r="BH3836" s="1"/>
      <c r="BI3836" s="1"/>
      <c r="BJ3836" s="1"/>
      <c r="BK3836" s="1"/>
      <c r="BL3836" s="1"/>
      <c r="BM3836" s="1"/>
      <c r="BN3836" s="1"/>
      <c r="BO3836" s="1"/>
      <c r="BP3836" s="1"/>
      <c r="BQ3836" s="1"/>
      <c r="BR3836" s="1"/>
      <c r="BS3836" s="1"/>
      <c r="BT3836" s="1"/>
      <c r="BU3836" s="1"/>
      <c r="BV3836" s="1"/>
      <c r="BW3836" s="1"/>
      <c r="BX3836" s="1"/>
      <c r="BY3836" s="1"/>
      <c r="BZ3836" s="1"/>
      <c r="CA3836" s="1"/>
      <c r="CB3836" s="1"/>
      <c r="CC3836" s="1"/>
      <c r="CD3836" s="1"/>
      <c r="CE3836" s="1"/>
      <c r="CF3836" s="1"/>
      <c r="CG3836" s="1"/>
      <c r="CH3836" s="1"/>
      <c r="CI3836" s="1"/>
      <c r="CJ3836" s="1"/>
      <c r="CK3836" s="1"/>
      <c r="CL3836" s="1"/>
      <c r="CM3836" s="1"/>
      <c r="CN3836" s="1"/>
      <c r="CO3836" s="1"/>
      <c r="CP3836" s="1"/>
      <c r="CQ3836" s="1"/>
      <c r="CR3836" s="1"/>
      <c r="CS3836" s="1"/>
      <c r="CT3836" s="1"/>
      <c r="CU3836" s="1"/>
      <c r="CV3836" s="1"/>
      <c r="CW3836" s="1"/>
      <c r="CX3836" s="1"/>
      <c r="CY3836" s="1"/>
      <c r="CZ3836" s="1"/>
      <c r="DA3836" s="1"/>
      <c r="DB3836" s="1"/>
      <c r="DC3836" s="1"/>
      <c r="DD3836" s="1"/>
      <c r="DE3836" s="1"/>
      <c r="DF3836" s="1"/>
      <c r="DG3836" s="1"/>
      <c r="DH3836" s="1"/>
      <c r="DI3836" s="1"/>
      <c r="DJ3836" s="1"/>
      <c r="DK3836" s="1"/>
      <c r="DL3836" s="1"/>
      <c r="DM3836" s="1"/>
      <c r="DN3836" s="1"/>
      <c r="DO3836" s="1"/>
      <c r="DP3836" s="1"/>
      <c r="DQ3836" s="1"/>
      <c r="DR3836" s="1"/>
      <c r="DS3836" s="1"/>
      <c r="DT3836" s="1"/>
      <c r="DU3836" s="1"/>
      <c r="DV3836" s="1"/>
      <c r="DW3836" s="1"/>
      <c r="DX3836" s="1"/>
      <c r="DY3836" s="1"/>
      <c r="DZ3836" s="1"/>
      <c r="EA3836" s="1"/>
      <c r="EB3836" s="1"/>
      <c r="EC3836" s="1"/>
      <c r="ED3836" s="1"/>
      <c r="EE3836" s="1"/>
      <c r="EF3836" s="1"/>
      <c r="EG3836" s="1"/>
      <c r="EH3836" s="1"/>
      <c r="EI3836" s="1"/>
      <c r="EJ3836" s="1"/>
      <c r="EK3836" s="1"/>
      <c r="EL3836" s="1"/>
      <c r="EM3836" s="1"/>
      <c r="EN3836" s="1"/>
      <c r="EO3836" s="1"/>
      <c r="EP3836" s="1"/>
      <c r="EQ3836" s="1"/>
      <c r="ER3836" s="1"/>
      <c r="ES3836" s="1"/>
      <c r="ET3836" s="1"/>
      <c r="EU3836" s="1"/>
      <c r="EV3836" s="1"/>
      <c r="EW3836" s="1"/>
      <c r="EX3836" s="1"/>
      <c r="EY3836" s="1"/>
      <c r="EZ3836" s="1"/>
      <c r="FA3836" s="1"/>
      <c r="FB3836" s="1"/>
      <c r="FC3836" s="1"/>
      <c r="FD3836" s="1"/>
      <c r="FE3836" s="1"/>
      <c r="FF3836" s="1"/>
      <c r="FG3836" s="1"/>
      <c r="FH3836" s="1"/>
      <c r="FI3836" s="1"/>
      <c r="FJ3836" s="1"/>
      <c r="FK3836" s="1"/>
      <c r="FL3836" s="1"/>
      <c r="FM3836" s="1"/>
      <c r="FN3836" s="1"/>
      <c r="FO3836" s="1"/>
      <c r="FP3836" s="1"/>
      <c r="FQ3836" s="1"/>
      <c r="FR3836" s="1"/>
      <c r="FS3836" s="1"/>
      <c r="FT3836" s="1"/>
      <c r="FU3836" s="1"/>
      <c r="FV3836" s="1"/>
      <c r="FW3836" s="1"/>
      <c r="FX3836" s="1"/>
      <c r="FY3836" s="1"/>
      <c r="FZ3836" s="1"/>
      <c r="GA3836" s="1"/>
      <c r="GB3836" s="1"/>
      <c r="GC3836" s="1"/>
      <c r="GD3836" s="1"/>
      <c r="GE3836" s="1"/>
      <c r="GF3836" s="1"/>
      <c r="GG3836" s="1"/>
      <c r="GH3836" s="1"/>
      <c r="GI3836" s="1"/>
      <c r="GJ3836" s="1"/>
      <c r="GK3836" s="1"/>
      <c r="GL3836" s="1"/>
      <c r="GM3836" s="1"/>
      <c r="GN3836" s="1"/>
      <c r="GO3836" s="1"/>
    </row>
    <row r="3837" spans="1:197" s="40" customFormat="1" x14ac:dyDescent="0.25">
      <c r="A3837" s="41"/>
      <c r="B3837" s="4"/>
      <c r="C3837" s="41"/>
      <c r="D3837" s="42"/>
      <c r="E3837" s="42"/>
      <c r="F3837" s="42"/>
      <c r="G3837" s="1"/>
      <c r="H3837" s="1"/>
      <c r="I3837" s="1"/>
      <c r="J3837" s="1"/>
      <c r="K3837" s="1"/>
      <c r="L3837" s="1"/>
      <c r="M3837" s="2"/>
      <c r="N3837" s="1"/>
      <c r="O3837" s="1"/>
      <c r="P3837" s="1"/>
      <c r="Q3837" s="1"/>
      <c r="R3837" s="1"/>
      <c r="S3837" s="1"/>
      <c r="T3837" s="1"/>
      <c r="U3837" s="1"/>
      <c r="V3837" s="1"/>
      <c r="W3837" s="1"/>
      <c r="X3837" s="1"/>
      <c r="Y3837" s="1"/>
      <c r="Z3837" s="1"/>
      <c r="AA3837" s="1"/>
      <c r="AB3837" s="1"/>
      <c r="AC3837" s="1"/>
      <c r="AD3837" s="1"/>
      <c r="AE3837" s="1"/>
      <c r="AF3837" s="1"/>
      <c r="AG3837" s="1"/>
      <c r="AH3837" s="1"/>
      <c r="AI3837" s="1"/>
      <c r="AJ3837" s="1"/>
      <c r="AK3837" s="1"/>
      <c r="AL3837" s="1"/>
      <c r="AM3837" s="1"/>
      <c r="AN3837" s="1"/>
      <c r="AO3837" s="1"/>
      <c r="AP3837" s="1"/>
      <c r="AQ3837" s="1"/>
      <c r="AR3837" s="1"/>
      <c r="AS3837" s="1"/>
      <c r="AT3837" s="1"/>
      <c r="AU3837" s="1"/>
      <c r="AV3837" s="1"/>
      <c r="AW3837" s="1"/>
      <c r="AX3837" s="1"/>
      <c r="AY3837" s="1"/>
      <c r="AZ3837" s="1"/>
      <c r="BA3837" s="1"/>
      <c r="BB3837" s="1"/>
      <c r="BC3837" s="1"/>
      <c r="BD3837" s="1"/>
      <c r="BE3837" s="1"/>
      <c r="BF3837" s="1"/>
      <c r="BG3837" s="1"/>
      <c r="BH3837" s="1"/>
      <c r="BI3837" s="1"/>
      <c r="BJ3837" s="1"/>
      <c r="BK3837" s="1"/>
      <c r="BL3837" s="1"/>
      <c r="BM3837" s="1"/>
      <c r="BN3837" s="1"/>
      <c r="BO3837" s="1"/>
      <c r="BP3837" s="1"/>
      <c r="BQ3837" s="1"/>
      <c r="BR3837" s="1"/>
      <c r="BS3837" s="1"/>
      <c r="BT3837" s="1"/>
      <c r="BU3837" s="1"/>
      <c r="BV3837" s="1"/>
      <c r="BW3837" s="1"/>
      <c r="BX3837" s="1"/>
      <c r="BY3837" s="1"/>
      <c r="BZ3837" s="1"/>
      <c r="CA3837" s="1"/>
      <c r="CB3837" s="1"/>
      <c r="CC3837" s="1"/>
      <c r="CD3837" s="1"/>
      <c r="CE3837" s="1"/>
      <c r="CF3837" s="1"/>
      <c r="CG3837" s="1"/>
      <c r="CH3837" s="1"/>
      <c r="CI3837" s="1"/>
      <c r="CJ3837" s="1"/>
      <c r="CK3837" s="1"/>
      <c r="CL3837" s="1"/>
      <c r="CM3837" s="1"/>
      <c r="CN3837" s="1"/>
      <c r="CO3837" s="1"/>
      <c r="CP3837" s="1"/>
      <c r="CQ3837" s="1"/>
      <c r="CR3837" s="1"/>
      <c r="CS3837" s="1"/>
      <c r="CT3837" s="1"/>
      <c r="CU3837" s="1"/>
      <c r="CV3837" s="1"/>
      <c r="CW3837" s="1"/>
      <c r="CX3837" s="1"/>
      <c r="CY3837" s="1"/>
      <c r="CZ3837" s="1"/>
      <c r="DA3837" s="1"/>
      <c r="DB3837" s="1"/>
      <c r="DC3837" s="1"/>
      <c r="DD3837" s="1"/>
      <c r="DE3837" s="1"/>
      <c r="DF3837" s="1"/>
      <c r="DG3837" s="1"/>
      <c r="DH3837" s="1"/>
      <c r="DI3837" s="1"/>
      <c r="DJ3837" s="1"/>
      <c r="DK3837" s="1"/>
      <c r="DL3837" s="1"/>
      <c r="DM3837" s="1"/>
      <c r="DN3837" s="1"/>
      <c r="DO3837" s="1"/>
      <c r="DP3837" s="1"/>
      <c r="DQ3837" s="1"/>
      <c r="DR3837" s="1"/>
      <c r="DS3837" s="1"/>
      <c r="DT3837" s="1"/>
      <c r="DU3837" s="1"/>
      <c r="DV3837" s="1"/>
      <c r="DW3837" s="1"/>
      <c r="DX3837" s="1"/>
      <c r="DY3837" s="1"/>
      <c r="DZ3837" s="1"/>
      <c r="EA3837" s="1"/>
      <c r="EB3837" s="1"/>
      <c r="EC3837" s="1"/>
      <c r="ED3837" s="1"/>
      <c r="EE3837" s="1"/>
      <c r="EF3837" s="1"/>
      <c r="EG3837" s="1"/>
      <c r="EH3837" s="1"/>
      <c r="EI3837" s="1"/>
      <c r="EJ3837" s="1"/>
      <c r="EK3837" s="1"/>
      <c r="EL3837" s="1"/>
      <c r="EM3837" s="1"/>
      <c r="EN3837" s="1"/>
      <c r="EO3837" s="1"/>
      <c r="EP3837" s="1"/>
      <c r="EQ3837" s="1"/>
      <c r="ER3837" s="1"/>
      <c r="ES3837" s="1"/>
      <c r="ET3837" s="1"/>
      <c r="EU3837" s="1"/>
      <c r="EV3837" s="1"/>
      <c r="EW3837" s="1"/>
      <c r="EX3837" s="1"/>
      <c r="EY3837" s="1"/>
      <c r="EZ3837" s="1"/>
      <c r="FA3837" s="1"/>
      <c r="FB3837" s="1"/>
      <c r="FC3837" s="1"/>
      <c r="FD3837" s="1"/>
      <c r="FE3837" s="1"/>
      <c r="FF3837" s="1"/>
      <c r="FG3837" s="1"/>
      <c r="FH3837" s="1"/>
      <c r="FI3837" s="1"/>
      <c r="FJ3837" s="1"/>
      <c r="FK3837" s="1"/>
      <c r="FL3837" s="1"/>
      <c r="FM3837" s="1"/>
      <c r="FN3837" s="1"/>
      <c r="FO3837" s="1"/>
      <c r="FP3837" s="1"/>
      <c r="FQ3837" s="1"/>
      <c r="FR3837" s="1"/>
      <c r="FS3837" s="1"/>
      <c r="FT3837" s="1"/>
      <c r="FU3837" s="1"/>
      <c r="FV3837" s="1"/>
      <c r="FW3837" s="1"/>
      <c r="FX3837" s="1"/>
      <c r="FY3837" s="1"/>
      <c r="FZ3837" s="1"/>
      <c r="GA3837" s="1"/>
      <c r="GB3837" s="1"/>
      <c r="GC3837" s="1"/>
      <c r="GD3837" s="1"/>
      <c r="GE3837" s="1"/>
      <c r="GF3837" s="1"/>
      <c r="GG3837" s="1"/>
      <c r="GH3837" s="1"/>
      <c r="GI3837" s="1"/>
      <c r="GJ3837" s="1"/>
      <c r="GK3837" s="1"/>
      <c r="GL3837" s="1"/>
      <c r="GM3837" s="1"/>
      <c r="GN3837" s="1"/>
      <c r="GO3837" s="1"/>
    </row>
    <row r="3838" spans="1:197" s="40" customFormat="1" x14ac:dyDescent="0.25">
      <c r="A3838" s="41"/>
      <c r="B3838" s="4"/>
      <c r="C3838" s="41"/>
      <c r="D3838" s="42"/>
      <c r="E3838" s="42"/>
      <c r="F3838" s="42"/>
      <c r="G3838" s="1"/>
      <c r="H3838" s="1"/>
      <c r="I3838" s="1"/>
      <c r="J3838" s="1"/>
      <c r="K3838" s="1"/>
      <c r="L3838" s="1"/>
      <c r="M3838" s="2"/>
      <c r="N3838" s="1"/>
      <c r="O3838" s="1"/>
      <c r="P3838" s="1"/>
      <c r="Q3838" s="1"/>
      <c r="R3838" s="1"/>
      <c r="S3838" s="1"/>
      <c r="T3838" s="1"/>
      <c r="U3838" s="1"/>
      <c r="V3838" s="1"/>
      <c r="W3838" s="1"/>
      <c r="X3838" s="1"/>
      <c r="Y3838" s="1"/>
      <c r="Z3838" s="1"/>
      <c r="AA3838" s="1"/>
      <c r="AB3838" s="1"/>
      <c r="AC3838" s="1"/>
      <c r="AD3838" s="1"/>
      <c r="AE3838" s="1"/>
      <c r="AF3838" s="1"/>
      <c r="AG3838" s="1"/>
      <c r="AH3838" s="1"/>
      <c r="AI3838" s="1"/>
      <c r="AJ3838" s="1"/>
      <c r="AK3838" s="1"/>
      <c r="AL3838" s="1"/>
      <c r="AM3838" s="1"/>
      <c r="AN3838" s="1"/>
      <c r="AO3838" s="1"/>
      <c r="AP3838" s="1"/>
      <c r="AQ3838" s="1"/>
      <c r="AR3838" s="1"/>
      <c r="AS3838" s="1"/>
      <c r="AT3838" s="1"/>
      <c r="AU3838" s="1"/>
      <c r="AV3838" s="1"/>
      <c r="AW3838" s="1"/>
      <c r="AX3838" s="1"/>
      <c r="AY3838" s="1"/>
      <c r="AZ3838" s="1"/>
      <c r="BA3838" s="1"/>
      <c r="BB3838" s="1"/>
      <c r="BC3838" s="1"/>
      <c r="BD3838" s="1"/>
      <c r="BE3838" s="1"/>
      <c r="BF3838" s="1"/>
      <c r="BG3838" s="1"/>
      <c r="BH3838" s="1"/>
      <c r="BI3838" s="1"/>
      <c r="BJ3838" s="1"/>
      <c r="BK3838" s="1"/>
      <c r="BL3838" s="1"/>
      <c r="BM3838" s="1"/>
      <c r="BN3838" s="1"/>
      <c r="BO3838" s="1"/>
      <c r="BP3838" s="1"/>
      <c r="BQ3838" s="1"/>
      <c r="BR3838" s="1"/>
      <c r="BS3838" s="1"/>
      <c r="BT3838" s="1"/>
      <c r="BU3838" s="1"/>
      <c r="BV3838" s="1"/>
      <c r="BW3838" s="1"/>
      <c r="BX3838" s="1"/>
      <c r="BY3838" s="1"/>
      <c r="BZ3838" s="1"/>
      <c r="CA3838" s="1"/>
      <c r="CB3838" s="1"/>
      <c r="CC3838" s="1"/>
      <c r="CD3838" s="1"/>
      <c r="CE3838" s="1"/>
      <c r="CF3838" s="1"/>
      <c r="CG3838" s="1"/>
      <c r="CH3838" s="1"/>
      <c r="CI3838" s="1"/>
      <c r="CJ3838" s="1"/>
      <c r="CK3838" s="1"/>
      <c r="CL3838" s="1"/>
      <c r="CM3838" s="1"/>
      <c r="CN3838" s="1"/>
      <c r="CO3838" s="1"/>
      <c r="CP3838" s="1"/>
      <c r="CQ3838" s="1"/>
      <c r="CR3838" s="1"/>
      <c r="CS3838" s="1"/>
      <c r="CT3838" s="1"/>
      <c r="CU3838" s="1"/>
      <c r="CV3838" s="1"/>
      <c r="CW3838" s="1"/>
      <c r="CX3838" s="1"/>
      <c r="CY3838" s="1"/>
      <c r="CZ3838" s="1"/>
      <c r="DA3838" s="1"/>
      <c r="DB3838" s="1"/>
      <c r="DC3838" s="1"/>
      <c r="DD3838" s="1"/>
      <c r="DE3838" s="1"/>
      <c r="DF3838" s="1"/>
      <c r="DG3838" s="1"/>
      <c r="DH3838" s="1"/>
      <c r="DI3838" s="1"/>
      <c r="DJ3838" s="1"/>
      <c r="DK3838" s="1"/>
      <c r="DL3838" s="1"/>
      <c r="DM3838" s="1"/>
      <c r="DN3838" s="1"/>
      <c r="DO3838" s="1"/>
      <c r="DP3838" s="1"/>
      <c r="DQ3838" s="1"/>
      <c r="DR3838" s="1"/>
      <c r="DS3838" s="1"/>
      <c r="DT3838" s="1"/>
      <c r="DU3838" s="1"/>
      <c r="DV3838" s="1"/>
      <c r="DW3838" s="1"/>
      <c r="DX3838" s="1"/>
      <c r="DY3838" s="1"/>
      <c r="DZ3838" s="1"/>
      <c r="EA3838" s="1"/>
      <c r="EB3838" s="1"/>
      <c r="EC3838" s="1"/>
      <c r="ED3838" s="1"/>
      <c r="EE3838" s="1"/>
      <c r="EF3838" s="1"/>
      <c r="EG3838" s="1"/>
      <c r="EH3838" s="1"/>
      <c r="EI3838" s="1"/>
      <c r="EJ3838" s="1"/>
      <c r="EK3838" s="1"/>
      <c r="EL3838" s="1"/>
      <c r="EM3838" s="1"/>
      <c r="EN3838" s="1"/>
      <c r="EO3838" s="1"/>
      <c r="EP3838" s="1"/>
      <c r="EQ3838" s="1"/>
      <c r="ER3838" s="1"/>
      <c r="ES3838" s="1"/>
      <c r="ET3838" s="1"/>
      <c r="EU3838" s="1"/>
      <c r="EV3838" s="1"/>
      <c r="EW3838" s="1"/>
      <c r="EX3838" s="1"/>
      <c r="EY3838" s="1"/>
      <c r="EZ3838" s="1"/>
      <c r="FA3838" s="1"/>
      <c r="FB3838" s="1"/>
      <c r="FC3838" s="1"/>
      <c r="FD3838" s="1"/>
      <c r="FE3838" s="1"/>
      <c r="FF3838" s="1"/>
      <c r="FG3838" s="1"/>
      <c r="FH3838" s="1"/>
      <c r="FI3838" s="1"/>
      <c r="FJ3838" s="1"/>
      <c r="FK3838" s="1"/>
      <c r="FL3838" s="1"/>
      <c r="FM3838" s="1"/>
      <c r="FN3838" s="1"/>
      <c r="FO3838" s="1"/>
      <c r="FP3838" s="1"/>
      <c r="FQ3838" s="1"/>
      <c r="FR3838" s="1"/>
      <c r="FS3838" s="1"/>
      <c r="FT3838" s="1"/>
      <c r="FU3838" s="1"/>
      <c r="FV3838" s="1"/>
      <c r="FW3838" s="1"/>
      <c r="FX3838" s="1"/>
      <c r="FY3838" s="1"/>
      <c r="FZ3838" s="1"/>
      <c r="GA3838" s="1"/>
      <c r="GB3838" s="1"/>
      <c r="GC3838" s="1"/>
      <c r="GD3838" s="1"/>
      <c r="GE3838" s="1"/>
      <c r="GF3838" s="1"/>
      <c r="GG3838" s="1"/>
      <c r="GH3838" s="1"/>
      <c r="GI3838" s="1"/>
      <c r="GJ3838" s="1"/>
      <c r="GK3838" s="1"/>
      <c r="GL3838" s="1"/>
      <c r="GM3838" s="1"/>
      <c r="GN3838" s="1"/>
      <c r="GO3838" s="1"/>
    </row>
    <row r="3839" spans="1:197" s="40" customFormat="1" x14ac:dyDescent="0.25">
      <c r="A3839" s="41"/>
      <c r="B3839" s="4"/>
      <c r="C3839" s="41"/>
      <c r="D3839" s="42"/>
      <c r="E3839" s="42"/>
      <c r="F3839" s="42"/>
      <c r="G3839" s="1"/>
      <c r="H3839" s="1"/>
      <c r="I3839" s="1"/>
      <c r="J3839" s="1"/>
      <c r="K3839" s="1"/>
      <c r="L3839" s="1"/>
      <c r="M3839" s="2"/>
      <c r="N3839" s="1"/>
      <c r="O3839" s="1"/>
      <c r="P3839" s="1"/>
      <c r="Q3839" s="1"/>
      <c r="R3839" s="1"/>
      <c r="S3839" s="1"/>
      <c r="T3839" s="1"/>
      <c r="U3839" s="1"/>
      <c r="V3839" s="1"/>
      <c r="W3839" s="1"/>
      <c r="X3839" s="1"/>
      <c r="Y3839" s="1"/>
      <c r="Z3839" s="1"/>
      <c r="AA3839" s="1"/>
      <c r="AB3839" s="1"/>
      <c r="AC3839" s="1"/>
      <c r="AD3839" s="1"/>
      <c r="AE3839" s="1"/>
      <c r="AF3839" s="1"/>
      <c r="AG3839" s="1"/>
      <c r="AH3839" s="1"/>
      <c r="AI3839" s="1"/>
      <c r="AJ3839" s="1"/>
      <c r="AK3839" s="1"/>
      <c r="AL3839" s="1"/>
      <c r="AM3839" s="1"/>
      <c r="AN3839" s="1"/>
      <c r="AO3839" s="1"/>
      <c r="AP3839" s="1"/>
      <c r="AQ3839" s="1"/>
      <c r="AR3839" s="1"/>
      <c r="AS3839" s="1"/>
      <c r="AT3839" s="1"/>
      <c r="AU3839" s="1"/>
      <c r="AV3839" s="1"/>
      <c r="AW3839" s="1"/>
      <c r="AX3839" s="1"/>
      <c r="AY3839" s="1"/>
      <c r="AZ3839" s="1"/>
      <c r="BA3839" s="1"/>
      <c r="BB3839" s="1"/>
      <c r="BC3839" s="1"/>
      <c r="BD3839" s="1"/>
      <c r="BE3839" s="1"/>
      <c r="BF3839" s="1"/>
      <c r="BG3839" s="1"/>
      <c r="BH3839" s="1"/>
      <c r="BI3839" s="1"/>
      <c r="BJ3839" s="1"/>
      <c r="BK3839" s="1"/>
      <c r="BL3839" s="1"/>
      <c r="BM3839" s="1"/>
      <c r="BN3839" s="1"/>
      <c r="BO3839" s="1"/>
      <c r="BP3839" s="1"/>
      <c r="BQ3839" s="1"/>
      <c r="BR3839" s="1"/>
      <c r="BS3839" s="1"/>
      <c r="BT3839" s="1"/>
      <c r="BU3839" s="1"/>
      <c r="BV3839" s="1"/>
      <c r="BW3839" s="1"/>
      <c r="BX3839" s="1"/>
      <c r="BY3839" s="1"/>
      <c r="BZ3839" s="1"/>
      <c r="CA3839" s="1"/>
      <c r="CB3839" s="1"/>
      <c r="CC3839" s="1"/>
      <c r="CD3839" s="1"/>
      <c r="CE3839" s="1"/>
      <c r="CF3839" s="1"/>
      <c r="CG3839" s="1"/>
      <c r="CH3839" s="1"/>
      <c r="CI3839" s="1"/>
      <c r="CJ3839" s="1"/>
      <c r="CK3839" s="1"/>
      <c r="CL3839" s="1"/>
      <c r="CM3839" s="1"/>
      <c r="CN3839" s="1"/>
      <c r="CO3839" s="1"/>
      <c r="CP3839" s="1"/>
      <c r="CQ3839" s="1"/>
      <c r="CR3839" s="1"/>
      <c r="CS3839" s="1"/>
      <c r="CT3839" s="1"/>
      <c r="CU3839" s="1"/>
      <c r="CV3839" s="1"/>
      <c r="CW3839" s="1"/>
      <c r="CX3839" s="1"/>
      <c r="CY3839" s="1"/>
      <c r="CZ3839" s="1"/>
      <c r="DA3839" s="1"/>
      <c r="DB3839" s="1"/>
      <c r="DC3839" s="1"/>
      <c r="DD3839" s="1"/>
      <c r="DE3839" s="1"/>
      <c r="DF3839" s="1"/>
      <c r="DG3839" s="1"/>
      <c r="DH3839" s="1"/>
      <c r="DI3839" s="1"/>
      <c r="DJ3839" s="1"/>
      <c r="DK3839" s="1"/>
      <c r="DL3839" s="1"/>
      <c r="DM3839" s="1"/>
      <c r="DN3839" s="1"/>
      <c r="DO3839" s="1"/>
      <c r="DP3839" s="1"/>
      <c r="DQ3839" s="1"/>
      <c r="DR3839" s="1"/>
      <c r="DS3839" s="1"/>
      <c r="DT3839" s="1"/>
      <c r="DU3839" s="1"/>
      <c r="DV3839" s="1"/>
      <c r="DW3839" s="1"/>
      <c r="DX3839" s="1"/>
      <c r="DY3839" s="1"/>
      <c r="DZ3839" s="1"/>
      <c r="EA3839" s="1"/>
      <c r="EB3839" s="1"/>
      <c r="EC3839" s="1"/>
      <c r="ED3839" s="1"/>
      <c r="EE3839" s="1"/>
      <c r="EF3839" s="1"/>
      <c r="EG3839" s="1"/>
      <c r="EH3839" s="1"/>
      <c r="EI3839" s="1"/>
      <c r="EJ3839" s="1"/>
      <c r="EK3839" s="1"/>
      <c r="EL3839" s="1"/>
      <c r="EM3839" s="1"/>
      <c r="EN3839" s="1"/>
      <c r="EO3839" s="1"/>
      <c r="EP3839" s="1"/>
      <c r="EQ3839" s="1"/>
      <c r="ER3839" s="1"/>
      <c r="ES3839" s="1"/>
      <c r="ET3839" s="1"/>
      <c r="EU3839" s="1"/>
      <c r="EV3839" s="1"/>
      <c r="EW3839" s="1"/>
      <c r="EX3839" s="1"/>
      <c r="EY3839" s="1"/>
      <c r="EZ3839" s="1"/>
      <c r="FA3839" s="1"/>
      <c r="FB3839" s="1"/>
      <c r="FC3839" s="1"/>
      <c r="FD3839" s="1"/>
      <c r="FE3839" s="1"/>
      <c r="FF3839" s="1"/>
      <c r="FG3839" s="1"/>
      <c r="FH3839" s="1"/>
      <c r="FI3839" s="1"/>
      <c r="FJ3839" s="1"/>
      <c r="FK3839" s="1"/>
      <c r="FL3839" s="1"/>
      <c r="FM3839" s="1"/>
      <c r="FN3839" s="1"/>
      <c r="FO3839" s="1"/>
      <c r="FP3839" s="1"/>
      <c r="FQ3839" s="1"/>
      <c r="FR3839" s="1"/>
      <c r="FS3839" s="1"/>
      <c r="FT3839" s="1"/>
      <c r="FU3839" s="1"/>
      <c r="FV3839" s="1"/>
      <c r="FW3839" s="1"/>
      <c r="FX3839" s="1"/>
      <c r="FY3839" s="1"/>
      <c r="FZ3839" s="1"/>
      <c r="GA3839" s="1"/>
      <c r="GB3839" s="1"/>
      <c r="GC3839" s="1"/>
      <c r="GD3839" s="1"/>
      <c r="GE3839" s="1"/>
      <c r="GF3839" s="1"/>
      <c r="GG3839" s="1"/>
      <c r="GH3839" s="1"/>
      <c r="GI3839" s="1"/>
      <c r="GJ3839" s="1"/>
      <c r="GK3839" s="1"/>
      <c r="GL3839" s="1"/>
      <c r="GM3839" s="1"/>
      <c r="GN3839" s="1"/>
      <c r="GO3839" s="1"/>
    </row>
    <row r="3840" spans="1:197" s="40" customFormat="1" x14ac:dyDescent="0.25">
      <c r="A3840" s="41"/>
      <c r="B3840" s="4"/>
      <c r="C3840" s="41"/>
      <c r="D3840" s="42"/>
      <c r="E3840" s="42"/>
      <c r="F3840" s="42"/>
      <c r="G3840" s="1"/>
      <c r="H3840" s="1"/>
      <c r="I3840" s="1"/>
      <c r="J3840" s="1"/>
      <c r="K3840" s="1"/>
      <c r="L3840" s="1"/>
      <c r="M3840" s="2"/>
      <c r="N3840" s="1"/>
      <c r="O3840" s="1"/>
      <c r="P3840" s="1"/>
      <c r="Q3840" s="1"/>
      <c r="R3840" s="1"/>
      <c r="S3840" s="1"/>
      <c r="T3840" s="1"/>
      <c r="U3840" s="1"/>
      <c r="V3840" s="1"/>
      <c r="W3840" s="1"/>
      <c r="X3840" s="1"/>
      <c r="Y3840" s="1"/>
      <c r="Z3840" s="1"/>
      <c r="AA3840" s="1"/>
      <c r="AB3840" s="1"/>
      <c r="AC3840" s="1"/>
      <c r="AD3840" s="1"/>
      <c r="AE3840" s="1"/>
      <c r="AF3840" s="1"/>
      <c r="AG3840" s="1"/>
      <c r="AH3840" s="1"/>
      <c r="AI3840" s="1"/>
      <c r="AJ3840" s="1"/>
      <c r="AK3840" s="1"/>
      <c r="AL3840" s="1"/>
      <c r="AM3840" s="1"/>
      <c r="AN3840" s="1"/>
      <c r="AO3840" s="1"/>
      <c r="AP3840" s="1"/>
      <c r="AQ3840" s="1"/>
      <c r="AR3840" s="1"/>
      <c r="AS3840" s="1"/>
      <c r="AT3840" s="1"/>
      <c r="AU3840" s="1"/>
      <c r="AV3840" s="1"/>
      <c r="AW3840" s="1"/>
      <c r="AX3840" s="1"/>
      <c r="AY3840" s="1"/>
      <c r="AZ3840" s="1"/>
      <c r="BA3840" s="1"/>
      <c r="BB3840" s="1"/>
      <c r="BC3840" s="1"/>
      <c r="BD3840" s="1"/>
      <c r="BE3840" s="1"/>
      <c r="BF3840" s="1"/>
      <c r="BG3840" s="1"/>
      <c r="BH3840" s="1"/>
      <c r="BI3840" s="1"/>
      <c r="BJ3840" s="1"/>
      <c r="BK3840" s="1"/>
      <c r="BL3840" s="1"/>
      <c r="BM3840" s="1"/>
      <c r="BN3840" s="1"/>
      <c r="BO3840" s="1"/>
      <c r="BP3840" s="1"/>
      <c r="BQ3840" s="1"/>
      <c r="BR3840" s="1"/>
      <c r="BS3840" s="1"/>
      <c r="BT3840" s="1"/>
      <c r="BU3840" s="1"/>
      <c r="BV3840" s="1"/>
      <c r="BW3840" s="1"/>
      <c r="BX3840" s="1"/>
      <c r="BY3840" s="1"/>
      <c r="BZ3840" s="1"/>
      <c r="CA3840" s="1"/>
      <c r="CB3840" s="1"/>
      <c r="CC3840" s="1"/>
      <c r="CD3840" s="1"/>
      <c r="CE3840" s="1"/>
      <c r="CF3840" s="1"/>
      <c r="CG3840" s="1"/>
      <c r="CH3840" s="1"/>
      <c r="CI3840" s="1"/>
      <c r="CJ3840" s="1"/>
      <c r="CK3840" s="1"/>
      <c r="CL3840" s="1"/>
      <c r="CM3840" s="1"/>
      <c r="CN3840" s="1"/>
      <c r="CO3840" s="1"/>
      <c r="CP3840" s="1"/>
      <c r="CQ3840" s="1"/>
      <c r="CR3840" s="1"/>
      <c r="CS3840" s="1"/>
      <c r="CT3840" s="1"/>
      <c r="CU3840" s="1"/>
      <c r="CV3840" s="1"/>
      <c r="CW3840" s="1"/>
      <c r="CX3840" s="1"/>
      <c r="CY3840" s="1"/>
      <c r="CZ3840" s="1"/>
      <c r="DA3840" s="1"/>
      <c r="DB3840" s="1"/>
      <c r="DC3840" s="1"/>
      <c r="DD3840" s="1"/>
      <c r="DE3840" s="1"/>
      <c r="DF3840" s="1"/>
      <c r="DG3840" s="1"/>
      <c r="DH3840" s="1"/>
      <c r="DI3840" s="1"/>
      <c r="DJ3840" s="1"/>
      <c r="DK3840" s="1"/>
      <c r="DL3840" s="1"/>
      <c r="DM3840" s="1"/>
      <c r="DN3840" s="1"/>
      <c r="DO3840" s="1"/>
      <c r="DP3840" s="1"/>
      <c r="DQ3840" s="1"/>
      <c r="DR3840" s="1"/>
      <c r="DS3840" s="1"/>
      <c r="DT3840" s="1"/>
      <c r="DU3840" s="1"/>
      <c r="DV3840" s="1"/>
      <c r="DW3840" s="1"/>
      <c r="DX3840" s="1"/>
      <c r="DY3840" s="1"/>
      <c r="DZ3840" s="1"/>
      <c r="EA3840" s="1"/>
      <c r="EB3840" s="1"/>
      <c r="EC3840" s="1"/>
      <c r="ED3840" s="1"/>
      <c r="EE3840" s="1"/>
      <c r="EF3840" s="1"/>
      <c r="EG3840" s="1"/>
      <c r="EH3840" s="1"/>
      <c r="EI3840" s="1"/>
      <c r="EJ3840" s="1"/>
      <c r="EK3840" s="1"/>
      <c r="EL3840" s="1"/>
      <c r="EM3840" s="1"/>
      <c r="EN3840" s="1"/>
      <c r="EO3840" s="1"/>
      <c r="EP3840" s="1"/>
      <c r="EQ3840" s="1"/>
      <c r="ER3840" s="1"/>
      <c r="ES3840" s="1"/>
      <c r="ET3840" s="1"/>
      <c r="EU3840" s="1"/>
      <c r="EV3840" s="1"/>
      <c r="EW3840" s="1"/>
      <c r="EX3840" s="1"/>
      <c r="EY3840" s="1"/>
      <c r="EZ3840" s="1"/>
      <c r="FA3840" s="1"/>
      <c r="FB3840" s="1"/>
      <c r="FC3840" s="1"/>
      <c r="FD3840" s="1"/>
      <c r="FE3840" s="1"/>
      <c r="FF3840" s="1"/>
      <c r="FG3840" s="1"/>
      <c r="FH3840" s="1"/>
      <c r="FI3840" s="1"/>
      <c r="FJ3840" s="1"/>
      <c r="FK3840" s="1"/>
      <c r="FL3840" s="1"/>
      <c r="FM3840" s="1"/>
      <c r="FN3840" s="1"/>
      <c r="FO3840" s="1"/>
      <c r="FP3840" s="1"/>
      <c r="FQ3840" s="1"/>
      <c r="FR3840" s="1"/>
      <c r="FS3840" s="1"/>
      <c r="FT3840" s="1"/>
      <c r="FU3840" s="1"/>
      <c r="FV3840" s="1"/>
      <c r="FW3840" s="1"/>
      <c r="FX3840" s="1"/>
      <c r="FY3840" s="1"/>
      <c r="FZ3840" s="1"/>
      <c r="GA3840" s="1"/>
      <c r="GB3840" s="1"/>
      <c r="GC3840" s="1"/>
      <c r="GD3840" s="1"/>
      <c r="GE3840" s="1"/>
      <c r="GF3840" s="1"/>
      <c r="GG3840" s="1"/>
      <c r="GH3840" s="1"/>
      <c r="GI3840" s="1"/>
      <c r="GJ3840" s="1"/>
      <c r="GK3840" s="1"/>
      <c r="GL3840" s="1"/>
      <c r="GM3840" s="1"/>
      <c r="GN3840" s="1"/>
      <c r="GO3840" s="1"/>
    </row>
    <row r="3841" spans="1:197" s="40" customFormat="1" x14ac:dyDescent="0.25">
      <c r="A3841" s="41"/>
      <c r="B3841" s="4"/>
      <c r="C3841" s="41"/>
      <c r="D3841" s="42"/>
      <c r="E3841" s="42"/>
      <c r="F3841" s="42"/>
      <c r="G3841" s="1"/>
      <c r="H3841" s="1"/>
      <c r="I3841" s="1"/>
      <c r="J3841" s="1"/>
      <c r="K3841" s="1"/>
      <c r="L3841" s="1"/>
      <c r="M3841" s="2"/>
      <c r="N3841" s="1"/>
      <c r="O3841" s="1"/>
      <c r="P3841" s="1"/>
      <c r="Q3841" s="1"/>
      <c r="R3841" s="1"/>
      <c r="S3841" s="1"/>
      <c r="T3841" s="1"/>
      <c r="U3841" s="1"/>
      <c r="V3841" s="1"/>
      <c r="W3841" s="1"/>
      <c r="X3841" s="1"/>
      <c r="Y3841" s="1"/>
      <c r="Z3841" s="1"/>
      <c r="AA3841" s="1"/>
      <c r="AB3841" s="1"/>
      <c r="AC3841" s="1"/>
      <c r="AD3841" s="1"/>
      <c r="AE3841" s="1"/>
      <c r="AF3841" s="1"/>
      <c r="AG3841" s="1"/>
      <c r="AH3841" s="1"/>
      <c r="AI3841" s="1"/>
      <c r="AJ3841" s="1"/>
      <c r="AK3841" s="1"/>
      <c r="AL3841" s="1"/>
      <c r="AM3841" s="1"/>
      <c r="AN3841" s="1"/>
      <c r="AO3841" s="1"/>
      <c r="AP3841" s="1"/>
      <c r="AQ3841" s="1"/>
      <c r="AR3841" s="1"/>
      <c r="AS3841" s="1"/>
      <c r="AT3841" s="1"/>
      <c r="AU3841" s="1"/>
      <c r="AV3841" s="1"/>
      <c r="AW3841" s="1"/>
      <c r="AX3841" s="1"/>
      <c r="AY3841" s="1"/>
      <c r="AZ3841" s="1"/>
      <c r="BA3841" s="1"/>
      <c r="BB3841" s="1"/>
      <c r="BC3841" s="1"/>
      <c r="BD3841" s="1"/>
      <c r="BE3841" s="1"/>
      <c r="BF3841" s="1"/>
      <c r="BG3841" s="1"/>
      <c r="BH3841" s="1"/>
      <c r="BI3841" s="1"/>
      <c r="BJ3841" s="1"/>
      <c r="BK3841" s="1"/>
      <c r="BL3841" s="1"/>
      <c r="BM3841" s="1"/>
      <c r="BN3841" s="1"/>
      <c r="BO3841" s="1"/>
      <c r="BP3841" s="1"/>
      <c r="BQ3841" s="1"/>
      <c r="BR3841" s="1"/>
      <c r="BS3841" s="1"/>
      <c r="BT3841" s="1"/>
      <c r="BU3841" s="1"/>
      <c r="BV3841" s="1"/>
      <c r="BW3841" s="1"/>
      <c r="BX3841" s="1"/>
      <c r="BY3841" s="1"/>
      <c r="BZ3841" s="1"/>
      <c r="CA3841" s="1"/>
      <c r="CB3841" s="1"/>
      <c r="CC3841" s="1"/>
      <c r="CD3841" s="1"/>
      <c r="CE3841" s="1"/>
      <c r="CF3841" s="1"/>
      <c r="CG3841" s="1"/>
      <c r="CH3841" s="1"/>
      <c r="CI3841" s="1"/>
      <c r="CJ3841" s="1"/>
      <c r="CK3841" s="1"/>
      <c r="CL3841" s="1"/>
      <c r="CM3841" s="1"/>
      <c r="CN3841" s="1"/>
      <c r="CO3841" s="1"/>
      <c r="CP3841" s="1"/>
      <c r="CQ3841" s="1"/>
      <c r="CR3841" s="1"/>
      <c r="CS3841" s="1"/>
      <c r="CT3841" s="1"/>
      <c r="CU3841" s="1"/>
      <c r="CV3841" s="1"/>
      <c r="CW3841" s="1"/>
      <c r="CX3841" s="1"/>
      <c r="CY3841" s="1"/>
      <c r="CZ3841" s="1"/>
      <c r="DA3841" s="1"/>
      <c r="DB3841" s="1"/>
      <c r="DC3841" s="1"/>
      <c r="DD3841" s="1"/>
      <c r="DE3841" s="1"/>
      <c r="DF3841" s="1"/>
      <c r="DG3841" s="1"/>
      <c r="DH3841" s="1"/>
      <c r="DI3841" s="1"/>
      <c r="DJ3841" s="1"/>
      <c r="DK3841" s="1"/>
      <c r="DL3841" s="1"/>
      <c r="DM3841" s="1"/>
      <c r="DN3841" s="1"/>
      <c r="DO3841" s="1"/>
      <c r="DP3841" s="1"/>
      <c r="DQ3841" s="1"/>
      <c r="DR3841" s="1"/>
      <c r="DS3841" s="1"/>
      <c r="DT3841" s="1"/>
      <c r="DU3841" s="1"/>
      <c r="DV3841" s="1"/>
      <c r="DW3841" s="1"/>
      <c r="DX3841" s="1"/>
      <c r="DY3841" s="1"/>
      <c r="DZ3841" s="1"/>
      <c r="EA3841" s="1"/>
      <c r="EB3841" s="1"/>
      <c r="EC3841" s="1"/>
      <c r="ED3841" s="1"/>
      <c r="EE3841" s="1"/>
      <c r="EF3841" s="1"/>
      <c r="EG3841" s="1"/>
      <c r="EH3841" s="1"/>
      <c r="EI3841" s="1"/>
      <c r="EJ3841" s="1"/>
      <c r="EK3841" s="1"/>
      <c r="EL3841" s="1"/>
      <c r="EM3841" s="1"/>
      <c r="EN3841" s="1"/>
      <c r="EO3841" s="1"/>
      <c r="EP3841" s="1"/>
      <c r="EQ3841" s="1"/>
      <c r="ER3841" s="1"/>
      <c r="ES3841" s="1"/>
      <c r="ET3841" s="1"/>
      <c r="EU3841" s="1"/>
      <c r="EV3841" s="1"/>
      <c r="EW3841" s="1"/>
      <c r="EX3841" s="1"/>
      <c r="EY3841" s="1"/>
      <c r="EZ3841" s="1"/>
      <c r="FA3841" s="1"/>
      <c r="FB3841" s="1"/>
      <c r="FC3841" s="1"/>
      <c r="FD3841" s="1"/>
      <c r="FE3841" s="1"/>
      <c r="FF3841" s="1"/>
      <c r="FG3841" s="1"/>
      <c r="FH3841" s="1"/>
      <c r="FI3841" s="1"/>
      <c r="FJ3841" s="1"/>
      <c r="FK3841" s="1"/>
      <c r="FL3841" s="1"/>
      <c r="FM3841" s="1"/>
      <c r="FN3841" s="1"/>
      <c r="FO3841" s="1"/>
      <c r="FP3841" s="1"/>
      <c r="FQ3841" s="1"/>
      <c r="FR3841" s="1"/>
      <c r="FS3841" s="1"/>
      <c r="FT3841" s="1"/>
      <c r="FU3841" s="1"/>
      <c r="FV3841" s="1"/>
      <c r="FW3841" s="1"/>
      <c r="FX3841" s="1"/>
      <c r="FY3841" s="1"/>
      <c r="FZ3841" s="1"/>
      <c r="GA3841" s="1"/>
      <c r="GB3841" s="1"/>
      <c r="GC3841" s="1"/>
      <c r="GD3841" s="1"/>
      <c r="GE3841" s="1"/>
      <c r="GF3841" s="1"/>
      <c r="GG3841" s="1"/>
      <c r="GH3841" s="1"/>
      <c r="GI3841" s="1"/>
      <c r="GJ3841" s="1"/>
      <c r="GK3841" s="1"/>
      <c r="GL3841" s="1"/>
      <c r="GM3841" s="1"/>
      <c r="GN3841" s="1"/>
      <c r="GO3841" s="1"/>
    </row>
    <row r="3842" spans="1:197" s="40" customFormat="1" x14ac:dyDescent="0.25">
      <c r="A3842" s="41"/>
      <c r="B3842" s="4"/>
      <c r="C3842" s="41"/>
      <c r="D3842" s="42"/>
      <c r="E3842" s="42"/>
      <c r="F3842" s="42"/>
      <c r="G3842" s="1"/>
      <c r="H3842" s="1"/>
      <c r="I3842" s="1"/>
      <c r="J3842" s="1"/>
      <c r="K3842" s="1"/>
      <c r="L3842" s="1"/>
      <c r="M3842" s="2"/>
      <c r="N3842" s="1"/>
      <c r="O3842" s="1"/>
      <c r="P3842" s="1"/>
      <c r="Q3842" s="1"/>
      <c r="R3842" s="1"/>
      <c r="S3842" s="1"/>
      <c r="T3842" s="1"/>
      <c r="U3842" s="1"/>
      <c r="V3842" s="1"/>
      <c r="W3842" s="1"/>
      <c r="X3842" s="1"/>
      <c r="Y3842" s="1"/>
      <c r="Z3842" s="1"/>
      <c r="AA3842" s="1"/>
      <c r="AB3842" s="1"/>
      <c r="AC3842" s="1"/>
      <c r="AD3842" s="1"/>
      <c r="AE3842" s="1"/>
      <c r="AF3842" s="1"/>
      <c r="AG3842" s="1"/>
      <c r="AH3842" s="1"/>
      <c r="AI3842" s="1"/>
      <c r="AJ3842" s="1"/>
      <c r="AK3842" s="1"/>
      <c r="AL3842" s="1"/>
      <c r="AM3842" s="1"/>
      <c r="AN3842" s="1"/>
      <c r="AO3842" s="1"/>
      <c r="AP3842" s="1"/>
      <c r="AQ3842" s="1"/>
      <c r="AR3842" s="1"/>
      <c r="AS3842" s="1"/>
      <c r="AT3842" s="1"/>
      <c r="AU3842" s="1"/>
      <c r="AV3842" s="1"/>
      <c r="AW3842" s="1"/>
      <c r="AX3842" s="1"/>
      <c r="AY3842" s="1"/>
      <c r="AZ3842" s="1"/>
      <c r="BA3842" s="1"/>
      <c r="BB3842" s="1"/>
      <c r="BC3842" s="1"/>
      <c r="BD3842" s="1"/>
      <c r="BE3842" s="1"/>
      <c r="BF3842" s="1"/>
      <c r="BG3842" s="1"/>
      <c r="BH3842" s="1"/>
      <c r="BI3842" s="1"/>
      <c r="BJ3842" s="1"/>
      <c r="BK3842" s="1"/>
      <c r="BL3842" s="1"/>
      <c r="BM3842" s="1"/>
      <c r="BN3842" s="1"/>
      <c r="BO3842" s="1"/>
      <c r="BP3842" s="1"/>
      <c r="BQ3842" s="1"/>
      <c r="BR3842" s="1"/>
      <c r="BS3842" s="1"/>
      <c r="BT3842" s="1"/>
      <c r="BU3842" s="1"/>
      <c r="BV3842" s="1"/>
      <c r="BW3842" s="1"/>
      <c r="BX3842" s="1"/>
      <c r="BY3842" s="1"/>
      <c r="BZ3842" s="1"/>
      <c r="CA3842" s="1"/>
      <c r="CB3842" s="1"/>
      <c r="CC3842" s="1"/>
      <c r="CD3842" s="1"/>
      <c r="CE3842" s="1"/>
      <c r="CF3842" s="1"/>
      <c r="CG3842" s="1"/>
      <c r="CH3842" s="1"/>
      <c r="CI3842" s="1"/>
      <c r="CJ3842" s="1"/>
      <c r="CK3842" s="1"/>
      <c r="CL3842" s="1"/>
      <c r="CM3842" s="1"/>
      <c r="CN3842" s="1"/>
      <c r="CO3842" s="1"/>
      <c r="CP3842" s="1"/>
      <c r="CQ3842" s="1"/>
      <c r="CR3842" s="1"/>
      <c r="CS3842" s="1"/>
      <c r="CT3842" s="1"/>
      <c r="CU3842" s="1"/>
      <c r="CV3842" s="1"/>
      <c r="CW3842" s="1"/>
      <c r="CX3842" s="1"/>
      <c r="CY3842" s="1"/>
      <c r="CZ3842" s="1"/>
      <c r="DA3842" s="1"/>
      <c r="DB3842" s="1"/>
      <c r="DC3842" s="1"/>
      <c r="DD3842" s="1"/>
      <c r="DE3842" s="1"/>
      <c r="DF3842" s="1"/>
      <c r="DG3842" s="1"/>
      <c r="DH3842" s="1"/>
      <c r="DI3842" s="1"/>
      <c r="DJ3842" s="1"/>
      <c r="DK3842" s="1"/>
      <c r="DL3842" s="1"/>
      <c r="DM3842" s="1"/>
      <c r="DN3842" s="1"/>
      <c r="DO3842" s="1"/>
      <c r="DP3842" s="1"/>
      <c r="DQ3842" s="1"/>
      <c r="DR3842" s="1"/>
      <c r="DS3842" s="1"/>
      <c r="DT3842" s="1"/>
      <c r="DU3842" s="1"/>
      <c r="DV3842" s="1"/>
      <c r="DW3842" s="1"/>
      <c r="DX3842" s="1"/>
      <c r="DY3842" s="1"/>
      <c r="DZ3842" s="1"/>
      <c r="EA3842" s="1"/>
      <c r="EB3842" s="1"/>
      <c r="EC3842" s="1"/>
      <c r="ED3842" s="1"/>
      <c r="EE3842" s="1"/>
      <c r="EF3842" s="1"/>
      <c r="EG3842" s="1"/>
      <c r="EH3842" s="1"/>
      <c r="EI3842" s="1"/>
      <c r="EJ3842" s="1"/>
      <c r="EK3842" s="1"/>
      <c r="EL3842" s="1"/>
      <c r="EM3842" s="1"/>
      <c r="EN3842" s="1"/>
      <c r="EO3842" s="1"/>
      <c r="EP3842" s="1"/>
      <c r="EQ3842" s="1"/>
      <c r="ER3842" s="1"/>
      <c r="ES3842" s="1"/>
      <c r="ET3842" s="1"/>
      <c r="EU3842" s="1"/>
      <c r="EV3842" s="1"/>
      <c r="EW3842" s="1"/>
      <c r="EX3842" s="1"/>
      <c r="EY3842" s="1"/>
      <c r="EZ3842" s="1"/>
      <c r="FA3842" s="1"/>
      <c r="FB3842" s="1"/>
      <c r="FC3842" s="1"/>
      <c r="FD3842" s="1"/>
      <c r="FE3842" s="1"/>
      <c r="FF3842" s="1"/>
      <c r="FG3842" s="1"/>
      <c r="FH3842" s="1"/>
      <c r="FI3842" s="1"/>
      <c r="FJ3842" s="1"/>
      <c r="FK3842" s="1"/>
      <c r="FL3842" s="1"/>
      <c r="FM3842" s="1"/>
      <c r="FN3842" s="1"/>
      <c r="FO3842" s="1"/>
      <c r="FP3842" s="1"/>
      <c r="FQ3842" s="1"/>
      <c r="FR3842" s="1"/>
      <c r="FS3842" s="1"/>
      <c r="FT3842" s="1"/>
      <c r="FU3842" s="1"/>
      <c r="FV3842" s="1"/>
      <c r="FW3842" s="1"/>
      <c r="FX3842" s="1"/>
      <c r="FY3842" s="1"/>
      <c r="FZ3842" s="1"/>
      <c r="GA3842" s="1"/>
      <c r="GB3842" s="1"/>
      <c r="GC3842" s="1"/>
      <c r="GD3842" s="1"/>
      <c r="GE3842" s="1"/>
      <c r="GF3842" s="1"/>
      <c r="GG3842" s="1"/>
      <c r="GH3842" s="1"/>
      <c r="GI3842" s="1"/>
      <c r="GJ3842" s="1"/>
      <c r="GK3842" s="1"/>
      <c r="GL3842" s="1"/>
      <c r="GM3842" s="1"/>
      <c r="GN3842" s="1"/>
      <c r="GO3842" s="1"/>
    </row>
    <row r="3843" spans="1:197" s="40" customFormat="1" x14ac:dyDescent="0.25">
      <c r="A3843" s="41"/>
      <c r="B3843" s="4"/>
      <c r="C3843" s="41"/>
      <c r="D3843" s="42"/>
      <c r="E3843" s="42"/>
      <c r="F3843" s="42"/>
      <c r="G3843" s="1"/>
      <c r="H3843" s="1"/>
      <c r="I3843" s="1"/>
      <c r="J3843" s="1"/>
      <c r="K3843" s="1"/>
      <c r="L3843" s="1"/>
      <c r="M3843" s="2"/>
      <c r="N3843" s="1"/>
      <c r="O3843" s="1"/>
      <c r="P3843" s="1"/>
      <c r="Q3843" s="1"/>
      <c r="R3843" s="1"/>
      <c r="S3843" s="1"/>
      <c r="T3843" s="1"/>
      <c r="U3843" s="1"/>
      <c r="V3843" s="1"/>
      <c r="W3843" s="1"/>
      <c r="X3843" s="1"/>
      <c r="Y3843" s="1"/>
      <c r="Z3843" s="1"/>
      <c r="AA3843" s="1"/>
      <c r="AB3843" s="1"/>
      <c r="AC3843" s="1"/>
      <c r="AD3843" s="1"/>
      <c r="AE3843" s="1"/>
      <c r="AF3843" s="1"/>
      <c r="AG3843" s="1"/>
      <c r="AH3843" s="1"/>
      <c r="AI3843" s="1"/>
      <c r="AJ3843" s="1"/>
      <c r="AK3843" s="1"/>
      <c r="AL3843" s="1"/>
      <c r="AM3843" s="1"/>
      <c r="AN3843" s="1"/>
      <c r="AO3843" s="1"/>
      <c r="AP3843" s="1"/>
      <c r="AQ3843" s="1"/>
      <c r="AR3843" s="1"/>
      <c r="AS3843" s="1"/>
      <c r="AT3843" s="1"/>
      <c r="AU3843" s="1"/>
      <c r="AV3843" s="1"/>
      <c r="AW3843" s="1"/>
      <c r="AX3843" s="1"/>
      <c r="AY3843" s="1"/>
      <c r="AZ3843" s="1"/>
      <c r="BA3843" s="1"/>
      <c r="BB3843" s="1"/>
      <c r="BC3843" s="1"/>
      <c r="BD3843" s="1"/>
      <c r="BE3843" s="1"/>
      <c r="BF3843" s="1"/>
      <c r="BG3843" s="1"/>
      <c r="BH3843" s="1"/>
      <c r="BI3843" s="1"/>
      <c r="BJ3843" s="1"/>
      <c r="BK3843" s="1"/>
      <c r="BL3843" s="1"/>
      <c r="BM3843" s="1"/>
      <c r="BN3843" s="1"/>
      <c r="BO3843" s="1"/>
      <c r="BP3843" s="1"/>
      <c r="BQ3843" s="1"/>
      <c r="BR3843" s="1"/>
      <c r="BS3843" s="1"/>
      <c r="BT3843" s="1"/>
      <c r="BU3843" s="1"/>
      <c r="BV3843" s="1"/>
      <c r="BW3843" s="1"/>
      <c r="BX3843" s="1"/>
      <c r="BY3843" s="1"/>
      <c r="BZ3843" s="1"/>
      <c r="CA3843" s="1"/>
      <c r="CB3843" s="1"/>
      <c r="CC3843" s="1"/>
      <c r="CD3843" s="1"/>
      <c r="CE3843" s="1"/>
      <c r="CF3843" s="1"/>
      <c r="CG3843" s="1"/>
      <c r="CH3843" s="1"/>
      <c r="CI3843" s="1"/>
      <c r="CJ3843" s="1"/>
      <c r="CK3843" s="1"/>
      <c r="CL3843" s="1"/>
      <c r="CM3843" s="1"/>
      <c r="CN3843" s="1"/>
      <c r="CO3843" s="1"/>
      <c r="CP3843" s="1"/>
      <c r="CQ3843" s="1"/>
      <c r="CR3843" s="1"/>
      <c r="CS3843" s="1"/>
      <c r="CT3843" s="1"/>
      <c r="CU3843" s="1"/>
      <c r="CV3843" s="1"/>
      <c r="CW3843" s="1"/>
      <c r="CX3843" s="1"/>
      <c r="CY3843" s="1"/>
      <c r="CZ3843" s="1"/>
      <c r="DA3843" s="1"/>
      <c r="DB3843" s="1"/>
      <c r="DC3843" s="1"/>
      <c r="DD3843" s="1"/>
      <c r="DE3843" s="1"/>
      <c r="DF3843" s="1"/>
      <c r="DG3843" s="1"/>
      <c r="DH3843" s="1"/>
      <c r="DI3843" s="1"/>
      <c r="DJ3843" s="1"/>
      <c r="DK3843" s="1"/>
      <c r="DL3843" s="1"/>
      <c r="DM3843" s="1"/>
      <c r="DN3843" s="1"/>
      <c r="DO3843" s="1"/>
      <c r="DP3843" s="1"/>
      <c r="DQ3843" s="1"/>
      <c r="DR3843" s="1"/>
      <c r="DS3843" s="1"/>
      <c r="DT3843" s="1"/>
      <c r="DU3843" s="1"/>
      <c r="DV3843" s="1"/>
      <c r="DW3843" s="1"/>
      <c r="DX3843" s="1"/>
      <c r="DY3843" s="1"/>
      <c r="DZ3843" s="1"/>
      <c r="EA3843" s="1"/>
      <c r="EB3843" s="1"/>
      <c r="EC3843" s="1"/>
      <c r="ED3843" s="1"/>
      <c r="EE3843" s="1"/>
      <c r="EF3843" s="1"/>
      <c r="EG3843" s="1"/>
      <c r="EH3843" s="1"/>
      <c r="EI3843" s="1"/>
      <c r="EJ3843" s="1"/>
      <c r="EK3843" s="1"/>
      <c r="EL3843" s="1"/>
      <c r="EM3843" s="1"/>
      <c r="EN3843" s="1"/>
      <c r="EO3843" s="1"/>
      <c r="EP3843" s="1"/>
      <c r="EQ3843" s="1"/>
      <c r="ER3843" s="1"/>
      <c r="ES3843" s="1"/>
      <c r="ET3843" s="1"/>
      <c r="EU3843" s="1"/>
      <c r="EV3843" s="1"/>
      <c r="EW3843" s="1"/>
      <c r="EX3843" s="1"/>
      <c r="EY3843" s="1"/>
      <c r="EZ3843" s="1"/>
      <c r="FA3843" s="1"/>
      <c r="FB3843" s="1"/>
      <c r="FC3843" s="1"/>
      <c r="FD3843" s="1"/>
      <c r="FE3843" s="1"/>
      <c r="FF3843" s="1"/>
      <c r="FG3843" s="1"/>
      <c r="FH3843" s="1"/>
      <c r="FI3843" s="1"/>
      <c r="FJ3843" s="1"/>
      <c r="FK3843" s="1"/>
      <c r="FL3843" s="1"/>
      <c r="FM3843" s="1"/>
      <c r="FN3843" s="1"/>
      <c r="FO3843" s="1"/>
      <c r="FP3843" s="1"/>
      <c r="FQ3843" s="1"/>
      <c r="FR3843" s="1"/>
      <c r="FS3843" s="1"/>
      <c r="FT3843" s="1"/>
      <c r="FU3843" s="1"/>
      <c r="FV3843" s="1"/>
      <c r="FW3843" s="1"/>
      <c r="FX3843" s="1"/>
      <c r="FY3843" s="1"/>
      <c r="FZ3843" s="1"/>
      <c r="GA3843" s="1"/>
      <c r="GB3843" s="1"/>
      <c r="GC3843" s="1"/>
      <c r="GD3843" s="1"/>
      <c r="GE3843" s="1"/>
      <c r="GF3843" s="1"/>
      <c r="GG3843" s="1"/>
      <c r="GH3843" s="1"/>
      <c r="GI3843" s="1"/>
      <c r="GJ3843" s="1"/>
      <c r="GK3843" s="1"/>
      <c r="GL3843" s="1"/>
      <c r="GM3843" s="1"/>
      <c r="GN3843" s="1"/>
      <c r="GO3843" s="1"/>
    </row>
    <row r="3844" spans="1:197" s="40" customFormat="1" x14ac:dyDescent="0.25">
      <c r="A3844" s="41"/>
      <c r="B3844" s="4"/>
      <c r="C3844" s="41"/>
      <c r="D3844" s="42"/>
      <c r="E3844" s="42"/>
      <c r="F3844" s="42"/>
      <c r="G3844" s="1"/>
      <c r="H3844" s="1"/>
      <c r="I3844" s="1"/>
      <c r="J3844" s="1"/>
      <c r="K3844" s="1"/>
      <c r="L3844" s="1"/>
      <c r="M3844" s="2"/>
      <c r="N3844" s="1"/>
      <c r="O3844" s="1"/>
      <c r="P3844" s="1"/>
      <c r="Q3844" s="1"/>
      <c r="R3844" s="1"/>
      <c r="S3844" s="1"/>
      <c r="T3844" s="1"/>
      <c r="U3844" s="1"/>
      <c r="V3844" s="1"/>
      <c r="W3844" s="1"/>
      <c r="X3844" s="1"/>
      <c r="Y3844" s="1"/>
      <c r="Z3844" s="1"/>
      <c r="AA3844" s="1"/>
      <c r="AB3844" s="1"/>
      <c r="AC3844" s="1"/>
      <c r="AD3844" s="1"/>
      <c r="AE3844" s="1"/>
      <c r="AF3844" s="1"/>
      <c r="AG3844" s="1"/>
      <c r="AH3844" s="1"/>
      <c r="AI3844" s="1"/>
      <c r="AJ3844" s="1"/>
      <c r="AK3844" s="1"/>
      <c r="AL3844" s="1"/>
      <c r="AM3844" s="1"/>
      <c r="AN3844" s="1"/>
      <c r="AO3844" s="1"/>
      <c r="AP3844" s="1"/>
      <c r="AQ3844" s="1"/>
      <c r="AR3844" s="1"/>
      <c r="AS3844" s="1"/>
      <c r="AT3844" s="1"/>
      <c r="AU3844" s="1"/>
      <c r="AV3844" s="1"/>
      <c r="AW3844" s="1"/>
      <c r="AX3844" s="1"/>
      <c r="AY3844" s="1"/>
      <c r="AZ3844" s="1"/>
      <c r="BA3844" s="1"/>
      <c r="BB3844" s="1"/>
      <c r="BC3844" s="1"/>
      <c r="BD3844" s="1"/>
      <c r="BE3844" s="1"/>
      <c r="BF3844" s="1"/>
      <c r="BG3844" s="1"/>
      <c r="BH3844" s="1"/>
      <c r="BI3844" s="1"/>
      <c r="BJ3844" s="1"/>
      <c r="BK3844" s="1"/>
      <c r="BL3844" s="1"/>
      <c r="BM3844" s="1"/>
      <c r="BN3844" s="1"/>
      <c r="BO3844" s="1"/>
      <c r="BP3844" s="1"/>
      <c r="BQ3844" s="1"/>
      <c r="BR3844" s="1"/>
      <c r="BS3844" s="1"/>
      <c r="BT3844" s="1"/>
      <c r="BU3844" s="1"/>
      <c r="BV3844" s="1"/>
      <c r="BW3844" s="1"/>
      <c r="BX3844" s="1"/>
      <c r="BY3844" s="1"/>
      <c r="BZ3844" s="1"/>
      <c r="CA3844" s="1"/>
      <c r="CB3844" s="1"/>
      <c r="CC3844" s="1"/>
      <c r="CD3844" s="1"/>
      <c r="CE3844" s="1"/>
      <c r="CF3844" s="1"/>
      <c r="CG3844" s="1"/>
      <c r="CH3844" s="1"/>
      <c r="CI3844" s="1"/>
      <c r="CJ3844" s="1"/>
      <c r="CK3844" s="1"/>
      <c r="CL3844" s="1"/>
      <c r="CM3844" s="1"/>
      <c r="CN3844" s="1"/>
      <c r="CO3844" s="1"/>
      <c r="CP3844" s="1"/>
      <c r="CQ3844" s="1"/>
      <c r="CR3844" s="1"/>
      <c r="CS3844" s="1"/>
      <c r="CT3844" s="1"/>
      <c r="CU3844" s="1"/>
      <c r="CV3844" s="1"/>
      <c r="CW3844" s="1"/>
      <c r="CX3844" s="1"/>
      <c r="CY3844" s="1"/>
      <c r="CZ3844" s="1"/>
      <c r="DA3844" s="1"/>
      <c r="DB3844" s="1"/>
      <c r="DC3844" s="1"/>
      <c r="DD3844" s="1"/>
      <c r="DE3844" s="1"/>
      <c r="DF3844" s="1"/>
      <c r="DG3844" s="1"/>
      <c r="DH3844" s="1"/>
      <c r="DI3844" s="1"/>
      <c r="DJ3844" s="1"/>
      <c r="DK3844" s="1"/>
      <c r="DL3844" s="1"/>
      <c r="DM3844" s="1"/>
      <c r="DN3844" s="1"/>
      <c r="DO3844" s="1"/>
      <c r="DP3844" s="1"/>
      <c r="DQ3844" s="1"/>
      <c r="DR3844" s="1"/>
      <c r="DS3844" s="1"/>
      <c r="DT3844" s="1"/>
      <c r="DU3844" s="1"/>
      <c r="DV3844" s="1"/>
      <c r="DW3844" s="1"/>
      <c r="DX3844" s="1"/>
      <c r="DY3844" s="1"/>
      <c r="DZ3844" s="1"/>
      <c r="EA3844" s="1"/>
      <c r="EB3844" s="1"/>
      <c r="EC3844" s="1"/>
      <c r="ED3844" s="1"/>
      <c r="EE3844" s="1"/>
      <c r="EF3844" s="1"/>
      <c r="EG3844" s="1"/>
      <c r="EH3844" s="1"/>
      <c r="EI3844" s="1"/>
      <c r="EJ3844" s="1"/>
      <c r="EK3844" s="1"/>
      <c r="EL3844" s="1"/>
      <c r="EM3844" s="1"/>
      <c r="EN3844" s="1"/>
      <c r="EO3844" s="1"/>
      <c r="EP3844" s="1"/>
      <c r="EQ3844" s="1"/>
      <c r="ER3844" s="1"/>
      <c r="ES3844" s="1"/>
      <c r="ET3844" s="1"/>
      <c r="EU3844" s="1"/>
      <c r="EV3844" s="1"/>
      <c r="EW3844" s="1"/>
      <c r="EX3844" s="1"/>
      <c r="EY3844" s="1"/>
      <c r="EZ3844" s="1"/>
      <c r="FA3844" s="1"/>
      <c r="FB3844" s="1"/>
      <c r="FC3844" s="1"/>
      <c r="FD3844" s="1"/>
      <c r="FE3844" s="1"/>
      <c r="FF3844" s="1"/>
      <c r="FG3844" s="1"/>
      <c r="FH3844" s="1"/>
      <c r="FI3844" s="1"/>
      <c r="FJ3844" s="1"/>
      <c r="FK3844" s="1"/>
      <c r="FL3844" s="1"/>
      <c r="FM3844" s="1"/>
      <c r="FN3844" s="1"/>
      <c r="FO3844" s="1"/>
      <c r="FP3844" s="1"/>
      <c r="FQ3844" s="1"/>
      <c r="FR3844" s="1"/>
      <c r="FS3844" s="1"/>
      <c r="FT3844" s="1"/>
      <c r="FU3844" s="1"/>
      <c r="FV3844" s="1"/>
      <c r="FW3844" s="1"/>
      <c r="FX3844" s="1"/>
      <c r="FY3844" s="1"/>
      <c r="FZ3844" s="1"/>
      <c r="GA3844" s="1"/>
      <c r="GB3844" s="1"/>
      <c r="GC3844" s="1"/>
      <c r="GD3844" s="1"/>
      <c r="GE3844" s="1"/>
      <c r="GF3844" s="1"/>
      <c r="GG3844" s="1"/>
      <c r="GH3844" s="1"/>
      <c r="GI3844" s="1"/>
      <c r="GJ3844" s="1"/>
      <c r="GK3844" s="1"/>
      <c r="GL3844" s="1"/>
      <c r="GM3844" s="1"/>
      <c r="GN3844" s="1"/>
      <c r="GO3844" s="1"/>
    </row>
    <row r="3845" spans="1:197" s="40" customFormat="1" x14ac:dyDescent="0.25">
      <c r="A3845" s="41"/>
      <c r="B3845" s="4"/>
      <c r="C3845" s="41"/>
      <c r="D3845" s="42"/>
      <c r="E3845" s="42"/>
      <c r="F3845" s="42"/>
      <c r="G3845" s="1"/>
      <c r="H3845" s="1"/>
      <c r="I3845" s="1"/>
      <c r="J3845" s="1"/>
      <c r="K3845" s="1"/>
      <c r="L3845" s="1"/>
      <c r="M3845" s="2"/>
      <c r="N3845" s="1"/>
      <c r="O3845" s="1"/>
      <c r="P3845" s="1"/>
      <c r="Q3845" s="1"/>
      <c r="R3845" s="1"/>
      <c r="S3845" s="1"/>
      <c r="T3845" s="1"/>
      <c r="U3845" s="1"/>
      <c r="V3845" s="1"/>
      <c r="W3845" s="1"/>
      <c r="X3845" s="1"/>
      <c r="Y3845" s="1"/>
      <c r="Z3845" s="1"/>
      <c r="AA3845" s="1"/>
      <c r="AB3845" s="1"/>
      <c r="AC3845" s="1"/>
      <c r="AD3845" s="1"/>
      <c r="AE3845" s="1"/>
      <c r="AF3845" s="1"/>
      <c r="AG3845" s="1"/>
      <c r="AH3845" s="1"/>
      <c r="AI3845" s="1"/>
      <c r="AJ3845" s="1"/>
      <c r="AK3845" s="1"/>
      <c r="AL3845" s="1"/>
      <c r="AM3845" s="1"/>
      <c r="AN3845" s="1"/>
      <c r="AO3845" s="1"/>
      <c r="AP3845" s="1"/>
      <c r="AQ3845" s="1"/>
      <c r="AR3845" s="1"/>
      <c r="AS3845" s="1"/>
      <c r="AT3845" s="1"/>
      <c r="AU3845" s="1"/>
      <c r="AV3845" s="1"/>
      <c r="AW3845" s="1"/>
      <c r="AX3845" s="1"/>
      <c r="AY3845" s="1"/>
      <c r="AZ3845" s="1"/>
      <c r="BA3845" s="1"/>
      <c r="BB3845" s="1"/>
      <c r="BC3845" s="1"/>
      <c r="BD3845" s="1"/>
      <c r="BE3845" s="1"/>
      <c r="BF3845" s="1"/>
      <c r="BG3845" s="1"/>
      <c r="BH3845" s="1"/>
      <c r="BI3845" s="1"/>
      <c r="BJ3845" s="1"/>
      <c r="BK3845" s="1"/>
      <c r="BL3845" s="1"/>
      <c r="BM3845" s="1"/>
      <c r="BN3845" s="1"/>
      <c r="BO3845" s="1"/>
      <c r="BP3845" s="1"/>
      <c r="BQ3845" s="1"/>
      <c r="BR3845" s="1"/>
      <c r="BS3845" s="1"/>
      <c r="BT3845" s="1"/>
      <c r="BU3845" s="1"/>
      <c r="BV3845" s="1"/>
      <c r="BW3845" s="1"/>
      <c r="BX3845" s="1"/>
      <c r="BY3845" s="1"/>
      <c r="BZ3845" s="1"/>
      <c r="CA3845" s="1"/>
      <c r="CB3845" s="1"/>
      <c r="CC3845" s="1"/>
      <c r="CD3845" s="1"/>
      <c r="CE3845" s="1"/>
      <c r="CF3845" s="1"/>
      <c r="CG3845" s="1"/>
      <c r="CH3845" s="1"/>
      <c r="CI3845" s="1"/>
      <c r="CJ3845" s="1"/>
      <c r="CK3845" s="1"/>
      <c r="CL3845" s="1"/>
      <c r="CM3845" s="1"/>
      <c r="CN3845" s="1"/>
      <c r="CO3845" s="1"/>
      <c r="CP3845" s="1"/>
      <c r="CQ3845" s="1"/>
      <c r="CR3845" s="1"/>
      <c r="CS3845" s="1"/>
      <c r="CT3845" s="1"/>
      <c r="CU3845" s="1"/>
      <c r="CV3845" s="1"/>
      <c r="CW3845" s="1"/>
      <c r="CX3845" s="1"/>
      <c r="CY3845" s="1"/>
      <c r="CZ3845" s="1"/>
      <c r="DA3845" s="1"/>
      <c r="DB3845" s="1"/>
      <c r="DC3845" s="1"/>
      <c r="DD3845" s="1"/>
      <c r="DE3845" s="1"/>
      <c r="DF3845" s="1"/>
      <c r="DG3845" s="1"/>
      <c r="DH3845" s="1"/>
      <c r="DI3845" s="1"/>
      <c r="DJ3845" s="1"/>
      <c r="DK3845" s="1"/>
      <c r="DL3845" s="1"/>
      <c r="DM3845" s="1"/>
      <c r="DN3845" s="1"/>
      <c r="DO3845" s="1"/>
      <c r="DP3845" s="1"/>
      <c r="DQ3845" s="1"/>
      <c r="DR3845" s="1"/>
      <c r="DS3845" s="1"/>
      <c r="DT3845" s="1"/>
      <c r="DU3845" s="1"/>
      <c r="DV3845" s="1"/>
      <c r="DW3845" s="1"/>
      <c r="DX3845" s="1"/>
      <c r="DY3845" s="1"/>
      <c r="DZ3845" s="1"/>
      <c r="EA3845" s="1"/>
      <c r="EB3845" s="1"/>
      <c r="EC3845" s="1"/>
      <c r="ED3845" s="1"/>
      <c r="EE3845" s="1"/>
      <c r="EF3845" s="1"/>
      <c r="EG3845" s="1"/>
      <c r="EH3845" s="1"/>
      <c r="EI3845" s="1"/>
      <c r="EJ3845" s="1"/>
      <c r="EK3845" s="1"/>
      <c r="EL3845" s="1"/>
      <c r="EM3845" s="1"/>
      <c r="EN3845" s="1"/>
      <c r="EO3845" s="1"/>
      <c r="EP3845" s="1"/>
      <c r="EQ3845" s="1"/>
      <c r="ER3845" s="1"/>
      <c r="ES3845" s="1"/>
      <c r="ET3845" s="1"/>
      <c r="EU3845" s="1"/>
      <c r="EV3845" s="1"/>
      <c r="EW3845" s="1"/>
      <c r="EX3845" s="1"/>
      <c r="EY3845" s="1"/>
      <c r="EZ3845" s="1"/>
      <c r="FA3845" s="1"/>
      <c r="FB3845" s="1"/>
      <c r="FC3845" s="1"/>
      <c r="FD3845" s="1"/>
      <c r="FE3845" s="1"/>
      <c r="FF3845" s="1"/>
      <c r="FG3845" s="1"/>
      <c r="FH3845" s="1"/>
      <c r="FI3845" s="1"/>
      <c r="FJ3845" s="1"/>
      <c r="FK3845" s="1"/>
      <c r="FL3845" s="1"/>
      <c r="FM3845" s="1"/>
      <c r="FN3845" s="1"/>
      <c r="FO3845" s="1"/>
      <c r="FP3845" s="1"/>
      <c r="FQ3845" s="1"/>
      <c r="FR3845" s="1"/>
      <c r="FS3845" s="1"/>
      <c r="FT3845" s="1"/>
      <c r="FU3845" s="1"/>
      <c r="FV3845" s="1"/>
      <c r="FW3845" s="1"/>
      <c r="FX3845" s="1"/>
      <c r="FY3845" s="1"/>
      <c r="FZ3845" s="1"/>
      <c r="GA3845" s="1"/>
      <c r="GB3845" s="1"/>
      <c r="GC3845" s="1"/>
      <c r="GD3845" s="1"/>
      <c r="GE3845" s="1"/>
      <c r="GF3845" s="1"/>
      <c r="GG3845" s="1"/>
      <c r="GH3845" s="1"/>
      <c r="GI3845" s="1"/>
      <c r="GJ3845" s="1"/>
      <c r="GK3845" s="1"/>
      <c r="GL3845" s="1"/>
      <c r="GM3845" s="1"/>
      <c r="GN3845" s="1"/>
      <c r="GO3845" s="1"/>
    </row>
    <row r="3846" spans="1:197" s="40" customFormat="1" x14ac:dyDescent="0.25">
      <c r="A3846" s="41"/>
      <c r="B3846" s="4"/>
      <c r="C3846" s="41"/>
      <c r="D3846" s="42"/>
      <c r="E3846" s="42"/>
      <c r="F3846" s="42"/>
      <c r="G3846" s="1"/>
      <c r="H3846" s="1"/>
      <c r="I3846" s="1"/>
      <c r="J3846" s="1"/>
      <c r="K3846" s="1"/>
      <c r="L3846" s="1"/>
      <c r="M3846" s="2"/>
      <c r="N3846" s="1"/>
      <c r="O3846" s="1"/>
      <c r="P3846" s="1"/>
      <c r="Q3846" s="1"/>
      <c r="R3846" s="1"/>
      <c r="S3846" s="1"/>
      <c r="T3846" s="1"/>
      <c r="U3846" s="1"/>
      <c r="V3846" s="1"/>
      <c r="W3846" s="1"/>
      <c r="X3846" s="1"/>
      <c r="Y3846" s="1"/>
      <c r="Z3846" s="1"/>
      <c r="AA3846" s="1"/>
      <c r="AB3846" s="1"/>
      <c r="AC3846" s="1"/>
      <c r="AD3846" s="1"/>
      <c r="AE3846" s="1"/>
      <c r="AF3846" s="1"/>
      <c r="AG3846" s="1"/>
      <c r="AH3846" s="1"/>
      <c r="AI3846" s="1"/>
      <c r="AJ3846" s="1"/>
      <c r="AK3846" s="1"/>
      <c r="AL3846" s="1"/>
      <c r="AM3846" s="1"/>
      <c r="AN3846" s="1"/>
      <c r="AO3846" s="1"/>
      <c r="AP3846" s="1"/>
      <c r="AQ3846" s="1"/>
      <c r="AR3846" s="1"/>
      <c r="AS3846" s="1"/>
      <c r="AT3846" s="1"/>
      <c r="AU3846" s="1"/>
      <c r="AV3846" s="1"/>
      <c r="AW3846" s="1"/>
      <c r="AX3846" s="1"/>
      <c r="AY3846" s="1"/>
      <c r="AZ3846" s="1"/>
      <c r="BA3846" s="1"/>
      <c r="BB3846" s="1"/>
      <c r="BC3846" s="1"/>
      <c r="BD3846" s="1"/>
      <c r="BE3846" s="1"/>
      <c r="BF3846" s="1"/>
      <c r="BG3846" s="1"/>
      <c r="BH3846" s="1"/>
      <c r="BI3846" s="1"/>
      <c r="BJ3846" s="1"/>
      <c r="BK3846" s="1"/>
      <c r="BL3846" s="1"/>
      <c r="BM3846" s="1"/>
      <c r="BN3846" s="1"/>
      <c r="BO3846" s="1"/>
      <c r="BP3846" s="1"/>
      <c r="BQ3846" s="1"/>
      <c r="BR3846" s="1"/>
      <c r="BS3846" s="1"/>
      <c r="BT3846" s="1"/>
      <c r="BU3846" s="1"/>
      <c r="BV3846" s="1"/>
      <c r="BW3846" s="1"/>
      <c r="BX3846" s="1"/>
      <c r="BY3846" s="1"/>
      <c r="BZ3846" s="1"/>
      <c r="CA3846" s="1"/>
      <c r="CB3846" s="1"/>
      <c r="CC3846" s="1"/>
      <c r="CD3846" s="1"/>
      <c r="CE3846" s="1"/>
      <c r="CF3846" s="1"/>
      <c r="CG3846" s="1"/>
      <c r="CH3846" s="1"/>
      <c r="CI3846" s="1"/>
      <c r="CJ3846" s="1"/>
      <c r="CK3846" s="1"/>
      <c r="CL3846" s="1"/>
      <c r="CM3846" s="1"/>
      <c r="CN3846" s="1"/>
      <c r="CO3846" s="1"/>
      <c r="CP3846" s="1"/>
      <c r="CQ3846" s="1"/>
      <c r="CR3846" s="1"/>
      <c r="CS3846" s="1"/>
      <c r="CT3846" s="1"/>
      <c r="CU3846" s="1"/>
      <c r="CV3846" s="1"/>
      <c r="CW3846" s="1"/>
      <c r="CX3846" s="1"/>
      <c r="CY3846" s="1"/>
      <c r="CZ3846" s="1"/>
      <c r="DA3846" s="1"/>
      <c r="DB3846" s="1"/>
      <c r="DC3846" s="1"/>
      <c r="DD3846" s="1"/>
      <c r="DE3846" s="1"/>
      <c r="DF3846" s="1"/>
      <c r="DG3846" s="1"/>
      <c r="DH3846" s="1"/>
      <c r="DI3846" s="1"/>
      <c r="DJ3846" s="1"/>
      <c r="DK3846" s="1"/>
      <c r="DL3846" s="1"/>
      <c r="DM3846" s="1"/>
      <c r="DN3846" s="1"/>
      <c r="DO3846" s="1"/>
      <c r="DP3846" s="1"/>
      <c r="DQ3846" s="1"/>
      <c r="DR3846" s="1"/>
      <c r="DS3846" s="1"/>
      <c r="DT3846" s="1"/>
      <c r="DU3846" s="1"/>
      <c r="DV3846" s="1"/>
      <c r="DW3846" s="1"/>
      <c r="DX3846" s="1"/>
      <c r="DY3846" s="1"/>
      <c r="DZ3846" s="1"/>
      <c r="EA3846" s="1"/>
      <c r="EB3846" s="1"/>
      <c r="EC3846" s="1"/>
      <c r="ED3846" s="1"/>
      <c r="EE3846" s="1"/>
      <c r="EF3846" s="1"/>
      <c r="EG3846" s="1"/>
      <c r="EH3846" s="1"/>
      <c r="EI3846" s="1"/>
      <c r="EJ3846" s="1"/>
      <c r="EK3846" s="1"/>
      <c r="EL3846" s="1"/>
      <c r="EM3846" s="1"/>
      <c r="EN3846" s="1"/>
      <c r="EO3846" s="1"/>
      <c r="EP3846" s="1"/>
      <c r="EQ3846" s="1"/>
      <c r="ER3846" s="1"/>
      <c r="ES3846" s="1"/>
      <c r="ET3846" s="1"/>
      <c r="EU3846" s="1"/>
      <c r="EV3846" s="1"/>
      <c r="EW3846" s="1"/>
      <c r="EX3846" s="1"/>
      <c r="EY3846" s="1"/>
      <c r="EZ3846" s="1"/>
      <c r="FA3846" s="1"/>
      <c r="FB3846" s="1"/>
      <c r="FC3846" s="1"/>
      <c r="FD3846" s="1"/>
      <c r="FE3846" s="1"/>
      <c r="FF3846" s="1"/>
      <c r="FG3846" s="1"/>
      <c r="FH3846" s="1"/>
      <c r="FI3846" s="1"/>
      <c r="FJ3846" s="1"/>
      <c r="FK3846" s="1"/>
      <c r="FL3846" s="1"/>
      <c r="FM3846" s="1"/>
      <c r="FN3846" s="1"/>
      <c r="FO3846" s="1"/>
      <c r="FP3846" s="1"/>
      <c r="FQ3846" s="1"/>
      <c r="FR3846" s="1"/>
      <c r="FS3846" s="1"/>
      <c r="FT3846" s="1"/>
      <c r="FU3846" s="1"/>
      <c r="FV3846" s="1"/>
      <c r="FW3846" s="1"/>
      <c r="FX3846" s="1"/>
      <c r="FY3846" s="1"/>
      <c r="FZ3846" s="1"/>
      <c r="GA3846" s="1"/>
      <c r="GB3846" s="1"/>
      <c r="GC3846" s="1"/>
      <c r="GD3846" s="1"/>
      <c r="GE3846" s="1"/>
      <c r="GF3846" s="1"/>
      <c r="GG3846" s="1"/>
      <c r="GH3846" s="1"/>
      <c r="GI3846" s="1"/>
      <c r="GJ3846" s="1"/>
      <c r="GK3846" s="1"/>
      <c r="GL3846" s="1"/>
      <c r="GM3846" s="1"/>
      <c r="GN3846" s="1"/>
      <c r="GO3846" s="1"/>
    </row>
    <row r="3847" spans="1:197" s="40" customFormat="1" x14ac:dyDescent="0.25">
      <c r="A3847" s="41"/>
      <c r="B3847" s="4"/>
      <c r="C3847" s="41"/>
      <c r="D3847" s="42"/>
      <c r="E3847" s="42"/>
      <c r="F3847" s="42"/>
      <c r="G3847" s="1"/>
      <c r="H3847" s="1"/>
      <c r="I3847" s="1"/>
      <c r="J3847" s="1"/>
      <c r="K3847" s="1"/>
      <c r="L3847" s="1"/>
      <c r="M3847" s="2"/>
      <c r="N3847" s="1"/>
      <c r="O3847" s="1"/>
      <c r="P3847" s="1"/>
      <c r="Q3847" s="1"/>
      <c r="R3847" s="1"/>
      <c r="S3847" s="1"/>
      <c r="T3847" s="1"/>
      <c r="U3847" s="1"/>
      <c r="V3847" s="1"/>
      <c r="W3847" s="1"/>
      <c r="X3847" s="1"/>
      <c r="Y3847" s="1"/>
      <c r="Z3847" s="1"/>
      <c r="AA3847" s="1"/>
      <c r="AB3847" s="1"/>
      <c r="AC3847" s="1"/>
      <c r="AD3847" s="1"/>
      <c r="AE3847" s="1"/>
      <c r="AF3847" s="1"/>
      <c r="AG3847" s="1"/>
      <c r="AH3847" s="1"/>
      <c r="AI3847" s="1"/>
      <c r="AJ3847" s="1"/>
      <c r="AK3847" s="1"/>
      <c r="AL3847" s="1"/>
      <c r="AM3847" s="1"/>
      <c r="AN3847" s="1"/>
      <c r="AO3847" s="1"/>
      <c r="AP3847" s="1"/>
      <c r="AQ3847" s="1"/>
      <c r="AR3847" s="1"/>
      <c r="AS3847" s="1"/>
      <c r="AT3847" s="1"/>
      <c r="AU3847" s="1"/>
      <c r="AV3847" s="1"/>
      <c r="AW3847" s="1"/>
      <c r="AX3847" s="1"/>
      <c r="AY3847" s="1"/>
      <c r="AZ3847" s="1"/>
      <c r="BA3847" s="1"/>
      <c r="BB3847" s="1"/>
      <c r="BC3847" s="1"/>
      <c r="BD3847" s="1"/>
      <c r="BE3847" s="1"/>
      <c r="BF3847" s="1"/>
      <c r="BG3847" s="1"/>
      <c r="BH3847" s="1"/>
      <c r="BI3847" s="1"/>
      <c r="BJ3847" s="1"/>
      <c r="BK3847" s="1"/>
      <c r="BL3847" s="1"/>
      <c r="BM3847" s="1"/>
      <c r="BN3847" s="1"/>
      <c r="BO3847" s="1"/>
      <c r="BP3847" s="1"/>
      <c r="BQ3847" s="1"/>
      <c r="BR3847" s="1"/>
      <c r="BS3847" s="1"/>
      <c r="BT3847" s="1"/>
      <c r="BU3847" s="1"/>
      <c r="BV3847" s="1"/>
      <c r="BW3847" s="1"/>
      <c r="BX3847" s="1"/>
      <c r="BY3847" s="1"/>
      <c r="BZ3847" s="1"/>
      <c r="CA3847" s="1"/>
      <c r="CB3847" s="1"/>
      <c r="CC3847" s="1"/>
      <c r="CD3847" s="1"/>
      <c r="CE3847" s="1"/>
      <c r="CF3847" s="1"/>
      <c r="CG3847" s="1"/>
      <c r="CH3847" s="1"/>
      <c r="CI3847" s="1"/>
      <c r="CJ3847" s="1"/>
      <c r="CK3847" s="1"/>
      <c r="CL3847" s="1"/>
      <c r="CM3847" s="1"/>
      <c r="CN3847" s="1"/>
      <c r="CO3847" s="1"/>
      <c r="CP3847" s="1"/>
      <c r="CQ3847" s="1"/>
      <c r="CR3847" s="1"/>
      <c r="CS3847" s="1"/>
      <c r="CT3847" s="1"/>
      <c r="CU3847" s="1"/>
      <c r="CV3847" s="1"/>
      <c r="CW3847" s="1"/>
      <c r="CX3847" s="1"/>
      <c r="CY3847" s="1"/>
      <c r="CZ3847" s="1"/>
      <c r="DA3847" s="1"/>
      <c r="DB3847" s="1"/>
      <c r="DC3847" s="1"/>
      <c r="DD3847" s="1"/>
      <c r="DE3847" s="1"/>
      <c r="DF3847" s="1"/>
      <c r="DG3847" s="1"/>
      <c r="DH3847" s="1"/>
      <c r="DI3847" s="1"/>
      <c r="DJ3847" s="1"/>
      <c r="DK3847" s="1"/>
      <c r="DL3847" s="1"/>
      <c r="DM3847" s="1"/>
      <c r="DN3847" s="1"/>
      <c r="DO3847" s="1"/>
      <c r="DP3847" s="1"/>
      <c r="DQ3847" s="1"/>
      <c r="DR3847" s="1"/>
      <c r="DS3847" s="1"/>
      <c r="DT3847" s="1"/>
      <c r="DU3847" s="1"/>
      <c r="DV3847" s="1"/>
      <c r="DW3847" s="1"/>
      <c r="DX3847" s="1"/>
      <c r="DY3847" s="1"/>
      <c r="DZ3847" s="1"/>
      <c r="EA3847" s="1"/>
      <c r="EB3847" s="1"/>
      <c r="EC3847" s="1"/>
      <c r="ED3847" s="1"/>
      <c r="EE3847" s="1"/>
      <c r="EF3847" s="1"/>
      <c r="EG3847" s="1"/>
      <c r="EH3847" s="1"/>
      <c r="EI3847" s="1"/>
      <c r="EJ3847" s="1"/>
      <c r="EK3847" s="1"/>
      <c r="EL3847" s="1"/>
      <c r="EM3847" s="1"/>
      <c r="EN3847" s="1"/>
      <c r="EO3847" s="1"/>
      <c r="EP3847" s="1"/>
      <c r="EQ3847" s="1"/>
      <c r="ER3847" s="1"/>
      <c r="ES3847" s="1"/>
      <c r="ET3847" s="1"/>
      <c r="EU3847" s="1"/>
      <c r="EV3847" s="1"/>
      <c r="EW3847" s="1"/>
      <c r="EX3847" s="1"/>
      <c r="EY3847" s="1"/>
      <c r="EZ3847" s="1"/>
      <c r="FA3847" s="1"/>
      <c r="FB3847" s="1"/>
      <c r="FC3847" s="1"/>
      <c r="FD3847" s="1"/>
      <c r="FE3847" s="1"/>
      <c r="FF3847" s="1"/>
      <c r="FG3847" s="1"/>
      <c r="FH3847" s="1"/>
      <c r="FI3847" s="1"/>
      <c r="FJ3847" s="1"/>
      <c r="FK3847" s="1"/>
      <c r="FL3847" s="1"/>
      <c r="FM3847" s="1"/>
      <c r="FN3847" s="1"/>
      <c r="FO3847" s="1"/>
      <c r="FP3847" s="1"/>
      <c r="FQ3847" s="1"/>
      <c r="FR3847" s="1"/>
      <c r="FS3847" s="1"/>
      <c r="FT3847" s="1"/>
      <c r="FU3847" s="1"/>
      <c r="FV3847" s="1"/>
      <c r="FW3847" s="1"/>
      <c r="FX3847" s="1"/>
      <c r="FY3847" s="1"/>
      <c r="FZ3847" s="1"/>
      <c r="GA3847" s="1"/>
      <c r="GB3847" s="1"/>
      <c r="GC3847" s="1"/>
      <c r="GD3847" s="1"/>
      <c r="GE3847" s="1"/>
      <c r="GF3847" s="1"/>
      <c r="GG3847" s="1"/>
      <c r="GH3847" s="1"/>
      <c r="GI3847" s="1"/>
      <c r="GJ3847" s="1"/>
      <c r="GK3847" s="1"/>
      <c r="GL3847" s="1"/>
      <c r="GM3847" s="1"/>
      <c r="GN3847" s="1"/>
      <c r="GO3847" s="1"/>
    </row>
    <row r="3848" spans="1:197" s="40" customFormat="1" x14ac:dyDescent="0.25">
      <c r="A3848" s="41"/>
      <c r="B3848" s="4"/>
      <c r="C3848" s="41"/>
      <c r="D3848" s="42"/>
      <c r="E3848" s="42"/>
      <c r="F3848" s="42"/>
      <c r="G3848" s="1"/>
      <c r="H3848" s="1"/>
      <c r="I3848" s="1"/>
      <c r="J3848" s="1"/>
      <c r="K3848" s="1"/>
      <c r="L3848" s="1"/>
      <c r="M3848" s="2"/>
      <c r="N3848" s="1"/>
      <c r="O3848" s="1"/>
      <c r="P3848" s="1"/>
      <c r="Q3848" s="1"/>
      <c r="R3848" s="1"/>
      <c r="S3848" s="1"/>
      <c r="T3848" s="1"/>
      <c r="U3848" s="1"/>
      <c r="V3848" s="1"/>
      <c r="W3848" s="1"/>
      <c r="X3848" s="1"/>
      <c r="Y3848" s="1"/>
      <c r="Z3848" s="1"/>
      <c r="AA3848" s="1"/>
      <c r="AB3848" s="1"/>
      <c r="AC3848" s="1"/>
      <c r="AD3848" s="1"/>
      <c r="AE3848" s="1"/>
      <c r="AF3848" s="1"/>
      <c r="AG3848" s="1"/>
      <c r="AH3848" s="1"/>
      <c r="AI3848" s="1"/>
      <c r="AJ3848" s="1"/>
      <c r="AK3848" s="1"/>
      <c r="AL3848" s="1"/>
      <c r="AM3848" s="1"/>
      <c r="AN3848" s="1"/>
      <c r="AO3848" s="1"/>
      <c r="AP3848" s="1"/>
      <c r="AQ3848" s="1"/>
      <c r="AR3848" s="1"/>
      <c r="AS3848" s="1"/>
      <c r="AT3848" s="1"/>
      <c r="AU3848" s="1"/>
      <c r="AV3848" s="1"/>
      <c r="AW3848" s="1"/>
      <c r="AX3848" s="1"/>
      <c r="AY3848" s="1"/>
      <c r="AZ3848" s="1"/>
      <c r="BA3848" s="1"/>
      <c r="BB3848" s="1"/>
      <c r="BC3848" s="1"/>
      <c r="BD3848" s="1"/>
      <c r="BE3848" s="1"/>
      <c r="BF3848" s="1"/>
      <c r="BG3848" s="1"/>
      <c r="BH3848" s="1"/>
      <c r="BI3848" s="1"/>
      <c r="BJ3848" s="1"/>
      <c r="BK3848" s="1"/>
      <c r="BL3848" s="1"/>
      <c r="BM3848" s="1"/>
      <c r="BN3848" s="1"/>
      <c r="BO3848" s="1"/>
      <c r="BP3848" s="1"/>
      <c r="BQ3848" s="1"/>
      <c r="BR3848" s="1"/>
      <c r="BS3848" s="1"/>
      <c r="BT3848" s="1"/>
      <c r="BU3848" s="1"/>
      <c r="BV3848" s="1"/>
      <c r="BW3848" s="1"/>
      <c r="BX3848" s="1"/>
      <c r="BY3848" s="1"/>
      <c r="BZ3848" s="1"/>
      <c r="CA3848" s="1"/>
      <c r="CB3848" s="1"/>
      <c r="CC3848" s="1"/>
      <c r="CD3848" s="1"/>
      <c r="CE3848" s="1"/>
      <c r="CF3848" s="1"/>
      <c r="CG3848" s="1"/>
      <c r="CH3848" s="1"/>
      <c r="CI3848" s="1"/>
      <c r="CJ3848" s="1"/>
      <c r="CK3848" s="1"/>
      <c r="CL3848" s="1"/>
      <c r="CM3848" s="1"/>
      <c r="CN3848" s="1"/>
      <c r="CO3848" s="1"/>
      <c r="CP3848" s="1"/>
      <c r="CQ3848" s="1"/>
      <c r="CR3848" s="1"/>
      <c r="CS3848" s="1"/>
      <c r="CT3848" s="1"/>
      <c r="CU3848" s="1"/>
      <c r="CV3848" s="1"/>
      <c r="CW3848" s="1"/>
      <c r="CX3848" s="1"/>
      <c r="CY3848" s="1"/>
      <c r="CZ3848" s="1"/>
      <c r="DA3848" s="1"/>
      <c r="DB3848" s="1"/>
      <c r="DC3848" s="1"/>
      <c r="DD3848" s="1"/>
      <c r="DE3848" s="1"/>
      <c r="DF3848" s="1"/>
      <c r="DG3848" s="1"/>
      <c r="DH3848" s="1"/>
      <c r="DI3848" s="1"/>
      <c r="DJ3848" s="1"/>
      <c r="DK3848" s="1"/>
      <c r="DL3848" s="1"/>
      <c r="DM3848" s="1"/>
      <c r="DN3848" s="1"/>
      <c r="DO3848" s="1"/>
      <c r="DP3848" s="1"/>
      <c r="DQ3848" s="1"/>
      <c r="DR3848" s="1"/>
      <c r="DS3848" s="1"/>
      <c r="DT3848" s="1"/>
      <c r="DU3848" s="1"/>
      <c r="DV3848" s="1"/>
      <c r="DW3848" s="1"/>
      <c r="DX3848" s="1"/>
      <c r="DY3848" s="1"/>
      <c r="DZ3848" s="1"/>
      <c r="EA3848" s="1"/>
      <c r="EB3848" s="1"/>
      <c r="EC3848" s="1"/>
      <c r="ED3848" s="1"/>
      <c r="EE3848" s="1"/>
      <c r="EF3848" s="1"/>
      <c r="EG3848" s="1"/>
      <c r="EH3848" s="1"/>
      <c r="EI3848" s="1"/>
      <c r="EJ3848" s="1"/>
      <c r="EK3848" s="1"/>
      <c r="EL3848" s="1"/>
      <c r="EM3848" s="1"/>
      <c r="EN3848" s="1"/>
      <c r="EO3848" s="1"/>
      <c r="EP3848" s="1"/>
      <c r="EQ3848" s="1"/>
      <c r="ER3848" s="1"/>
      <c r="ES3848" s="1"/>
      <c r="ET3848" s="1"/>
      <c r="EU3848" s="1"/>
      <c r="EV3848" s="1"/>
      <c r="EW3848" s="1"/>
      <c r="EX3848" s="1"/>
      <c r="EY3848" s="1"/>
      <c r="EZ3848" s="1"/>
      <c r="FA3848" s="1"/>
      <c r="FB3848" s="1"/>
      <c r="FC3848" s="1"/>
      <c r="FD3848" s="1"/>
      <c r="FE3848" s="1"/>
      <c r="FF3848" s="1"/>
      <c r="FG3848" s="1"/>
      <c r="FH3848" s="1"/>
      <c r="FI3848" s="1"/>
      <c r="FJ3848" s="1"/>
      <c r="FK3848" s="1"/>
      <c r="FL3848" s="1"/>
      <c r="FM3848" s="1"/>
      <c r="FN3848" s="1"/>
      <c r="FO3848" s="1"/>
      <c r="FP3848" s="1"/>
      <c r="FQ3848" s="1"/>
      <c r="FR3848" s="1"/>
      <c r="FS3848" s="1"/>
      <c r="FT3848" s="1"/>
      <c r="FU3848" s="1"/>
      <c r="FV3848" s="1"/>
      <c r="FW3848" s="1"/>
      <c r="FX3848" s="1"/>
      <c r="FY3848" s="1"/>
      <c r="FZ3848" s="1"/>
      <c r="GA3848" s="1"/>
      <c r="GB3848" s="1"/>
      <c r="GC3848" s="1"/>
      <c r="GD3848" s="1"/>
      <c r="GE3848" s="1"/>
      <c r="GF3848" s="1"/>
      <c r="GG3848" s="1"/>
      <c r="GH3848" s="1"/>
      <c r="GI3848" s="1"/>
      <c r="GJ3848" s="1"/>
      <c r="GK3848" s="1"/>
      <c r="GL3848" s="1"/>
      <c r="GM3848" s="1"/>
      <c r="GN3848" s="1"/>
      <c r="GO3848" s="1"/>
    </row>
    <row r="3849" spans="1:197" s="40" customFormat="1" x14ac:dyDescent="0.25">
      <c r="A3849" s="41"/>
      <c r="B3849" s="4"/>
      <c r="C3849" s="41"/>
      <c r="D3849" s="42"/>
      <c r="E3849" s="42"/>
      <c r="F3849" s="42"/>
      <c r="G3849" s="1"/>
      <c r="H3849" s="1"/>
      <c r="I3849" s="1"/>
      <c r="J3849" s="1"/>
      <c r="K3849" s="1"/>
      <c r="L3849" s="1"/>
      <c r="M3849" s="2"/>
      <c r="N3849" s="1"/>
      <c r="O3849" s="1"/>
      <c r="P3849" s="1"/>
      <c r="Q3849" s="1"/>
      <c r="R3849" s="1"/>
      <c r="S3849" s="1"/>
      <c r="T3849" s="1"/>
      <c r="U3849" s="1"/>
      <c r="V3849" s="1"/>
      <c r="W3849" s="1"/>
      <c r="X3849" s="1"/>
      <c r="Y3849" s="1"/>
      <c r="Z3849" s="1"/>
      <c r="AA3849" s="1"/>
      <c r="AB3849" s="1"/>
      <c r="AC3849" s="1"/>
      <c r="AD3849" s="1"/>
      <c r="AE3849" s="1"/>
      <c r="AF3849" s="1"/>
      <c r="AG3849" s="1"/>
      <c r="AH3849" s="1"/>
      <c r="AI3849" s="1"/>
      <c r="AJ3849" s="1"/>
      <c r="AK3849" s="1"/>
      <c r="AL3849" s="1"/>
      <c r="AM3849" s="1"/>
      <c r="AN3849" s="1"/>
      <c r="AO3849" s="1"/>
      <c r="AP3849" s="1"/>
      <c r="AQ3849" s="1"/>
      <c r="AR3849" s="1"/>
      <c r="AS3849" s="1"/>
      <c r="AT3849" s="1"/>
      <c r="AU3849" s="1"/>
      <c r="AV3849" s="1"/>
      <c r="AW3849" s="1"/>
      <c r="AX3849" s="1"/>
      <c r="AY3849" s="1"/>
      <c r="AZ3849" s="1"/>
      <c r="BA3849" s="1"/>
      <c r="BB3849" s="1"/>
      <c r="BC3849" s="1"/>
      <c r="BD3849" s="1"/>
      <c r="BE3849" s="1"/>
      <c r="BF3849" s="1"/>
      <c r="BG3849" s="1"/>
      <c r="BH3849" s="1"/>
      <c r="BI3849" s="1"/>
      <c r="BJ3849" s="1"/>
      <c r="BK3849" s="1"/>
      <c r="BL3849" s="1"/>
      <c r="BM3849" s="1"/>
      <c r="BN3849" s="1"/>
      <c r="BO3849" s="1"/>
      <c r="BP3849" s="1"/>
      <c r="BQ3849" s="1"/>
      <c r="BR3849" s="1"/>
      <c r="BS3849" s="1"/>
      <c r="BT3849" s="1"/>
      <c r="BU3849" s="1"/>
      <c r="BV3849" s="1"/>
      <c r="BW3849" s="1"/>
      <c r="BX3849" s="1"/>
      <c r="BY3849" s="1"/>
      <c r="BZ3849" s="1"/>
      <c r="CA3849" s="1"/>
      <c r="CB3849" s="1"/>
      <c r="CC3849" s="1"/>
      <c r="CD3849" s="1"/>
      <c r="CE3849" s="1"/>
      <c r="CF3849" s="1"/>
      <c r="CG3849" s="1"/>
      <c r="CH3849" s="1"/>
      <c r="CI3849" s="1"/>
      <c r="CJ3849" s="1"/>
      <c r="CK3849" s="1"/>
      <c r="CL3849" s="1"/>
      <c r="CM3849" s="1"/>
      <c r="CN3849" s="1"/>
      <c r="CO3849" s="1"/>
      <c r="CP3849" s="1"/>
      <c r="CQ3849" s="1"/>
      <c r="CR3849" s="1"/>
      <c r="CS3849" s="1"/>
      <c r="CT3849" s="1"/>
      <c r="CU3849" s="1"/>
      <c r="CV3849" s="1"/>
      <c r="CW3849" s="1"/>
      <c r="CX3849" s="1"/>
      <c r="CY3849" s="1"/>
      <c r="CZ3849" s="1"/>
      <c r="DA3849" s="1"/>
      <c r="DB3849" s="1"/>
      <c r="DC3849" s="1"/>
      <c r="DD3849" s="1"/>
      <c r="DE3849" s="1"/>
      <c r="DF3849" s="1"/>
      <c r="DG3849" s="1"/>
      <c r="DH3849" s="1"/>
      <c r="DI3849" s="1"/>
      <c r="DJ3849" s="1"/>
      <c r="DK3849" s="1"/>
      <c r="DL3849" s="1"/>
      <c r="DM3849" s="1"/>
      <c r="DN3849" s="1"/>
      <c r="DO3849" s="1"/>
      <c r="DP3849" s="1"/>
      <c r="DQ3849" s="1"/>
      <c r="DR3849" s="1"/>
      <c r="DS3849" s="1"/>
      <c r="DT3849" s="1"/>
      <c r="DU3849" s="1"/>
      <c r="DV3849" s="1"/>
      <c r="DW3849" s="1"/>
      <c r="DX3849" s="1"/>
      <c r="DY3849" s="1"/>
      <c r="DZ3849" s="1"/>
      <c r="EA3849" s="1"/>
      <c r="EB3849" s="1"/>
      <c r="EC3849" s="1"/>
      <c r="ED3849" s="1"/>
      <c r="EE3849" s="1"/>
      <c r="EF3849" s="1"/>
      <c r="EG3849" s="1"/>
      <c r="EH3849" s="1"/>
      <c r="EI3849" s="1"/>
      <c r="EJ3849" s="1"/>
      <c r="EK3849" s="1"/>
      <c r="EL3849" s="1"/>
      <c r="EM3849" s="1"/>
      <c r="EN3849" s="1"/>
      <c r="EO3849" s="1"/>
      <c r="EP3849" s="1"/>
      <c r="EQ3849" s="1"/>
      <c r="ER3849" s="1"/>
      <c r="ES3849" s="1"/>
      <c r="ET3849" s="1"/>
      <c r="EU3849" s="1"/>
      <c r="EV3849" s="1"/>
      <c r="EW3849" s="1"/>
      <c r="EX3849" s="1"/>
      <c r="EY3849" s="1"/>
      <c r="EZ3849" s="1"/>
      <c r="FA3849" s="1"/>
      <c r="FB3849" s="1"/>
      <c r="FC3849" s="1"/>
      <c r="FD3849" s="1"/>
      <c r="FE3849" s="1"/>
      <c r="FF3849" s="1"/>
      <c r="FG3849" s="1"/>
      <c r="FH3849" s="1"/>
      <c r="FI3849" s="1"/>
      <c r="FJ3849" s="1"/>
      <c r="FK3849" s="1"/>
      <c r="FL3849" s="1"/>
      <c r="FM3849" s="1"/>
      <c r="FN3849" s="1"/>
      <c r="FO3849" s="1"/>
      <c r="FP3849" s="1"/>
      <c r="FQ3849" s="1"/>
      <c r="FR3849" s="1"/>
      <c r="FS3849" s="1"/>
      <c r="FT3849" s="1"/>
      <c r="FU3849" s="1"/>
      <c r="FV3849" s="1"/>
      <c r="FW3849" s="1"/>
      <c r="FX3849" s="1"/>
      <c r="FY3849" s="1"/>
      <c r="FZ3849" s="1"/>
      <c r="GA3849" s="1"/>
      <c r="GB3849" s="1"/>
      <c r="GC3849" s="1"/>
      <c r="GD3849" s="1"/>
      <c r="GE3849" s="1"/>
      <c r="GF3849" s="1"/>
      <c r="GG3849" s="1"/>
      <c r="GH3849" s="1"/>
      <c r="GI3849" s="1"/>
      <c r="GJ3849" s="1"/>
      <c r="GK3849" s="1"/>
      <c r="GL3849" s="1"/>
      <c r="GM3849" s="1"/>
      <c r="GN3849" s="1"/>
      <c r="GO3849" s="1"/>
    </row>
    <row r="3850" spans="1:197" s="40" customFormat="1" x14ac:dyDescent="0.25">
      <c r="A3850" s="41"/>
      <c r="B3850" s="4"/>
      <c r="C3850" s="41"/>
      <c r="D3850" s="42"/>
      <c r="E3850" s="42"/>
      <c r="F3850" s="42"/>
      <c r="G3850" s="1"/>
      <c r="H3850" s="1"/>
      <c r="I3850" s="1"/>
      <c r="J3850" s="1"/>
      <c r="K3850" s="1"/>
      <c r="L3850" s="1"/>
      <c r="M3850" s="2"/>
      <c r="N3850" s="1"/>
      <c r="O3850" s="1"/>
      <c r="P3850" s="1"/>
      <c r="Q3850" s="1"/>
      <c r="R3850" s="1"/>
      <c r="S3850" s="1"/>
      <c r="T3850" s="1"/>
      <c r="U3850" s="1"/>
      <c r="V3850" s="1"/>
      <c r="W3850" s="1"/>
      <c r="X3850" s="1"/>
      <c r="Y3850" s="1"/>
      <c r="Z3850" s="1"/>
      <c r="AA3850" s="1"/>
      <c r="AB3850" s="1"/>
      <c r="AC3850" s="1"/>
      <c r="AD3850" s="1"/>
      <c r="AE3850" s="1"/>
      <c r="AF3850" s="1"/>
      <c r="AG3850" s="1"/>
      <c r="AH3850" s="1"/>
      <c r="AI3850" s="1"/>
      <c r="AJ3850" s="1"/>
      <c r="AK3850" s="1"/>
      <c r="AL3850" s="1"/>
      <c r="AM3850" s="1"/>
      <c r="AN3850" s="1"/>
      <c r="AO3850" s="1"/>
      <c r="AP3850" s="1"/>
      <c r="AQ3850" s="1"/>
      <c r="AR3850" s="1"/>
      <c r="AS3850" s="1"/>
      <c r="AT3850" s="1"/>
      <c r="AU3850" s="1"/>
      <c r="AV3850" s="1"/>
      <c r="AW3850" s="1"/>
      <c r="AX3850" s="1"/>
      <c r="AY3850" s="1"/>
      <c r="AZ3850" s="1"/>
      <c r="BA3850" s="1"/>
      <c r="BB3850" s="1"/>
      <c r="BC3850" s="1"/>
      <c r="BD3850" s="1"/>
      <c r="BE3850" s="1"/>
      <c r="BF3850" s="1"/>
      <c r="BG3850" s="1"/>
      <c r="BH3850" s="1"/>
      <c r="BI3850" s="1"/>
      <c r="BJ3850" s="1"/>
      <c r="BK3850" s="1"/>
      <c r="BL3850" s="1"/>
      <c r="BM3850" s="1"/>
      <c r="BN3850" s="1"/>
      <c r="BO3850" s="1"/>
      <c r="BP3850" s="1"/>
      <c r="BQ3850" s="1"/>
      <c r="BR3850" s="1"/>
      <c r="BS3850" s="1"/>
      <c r="BT3850" s="1"/>
      <c r="BU3850" s="1"/>
      <c r="BV3850" s="1"/>
      <c r="BW3850" s="1"/>
      <c r="BX3850" s="1"/>
      <c r="BY3850" s="1"/>
      <c r="BZ3850" s="1"/>
      <c r="CA3850" s="1"/>
      <c r="CB3850" s="1"/>
      <c r="CC3850" s="1"/>
      <c r="CD3850" s="1"/>
      <c r="CE3850" s="1"/>
      <c r="CF3850" s="1"/>
      <c r="CG3850" s="1"/>
      <c r="CH3850" s="1"/>
      <c r="CI3850" s="1"/>
      <c r="CJ3850" s="1"/>
      <c r="CK3850" s="1"/>
      <c r="CL3850" s="1"/>
      <c r="CM3850" s="1"/>
      <c r="CN3850" s="1"/>
      <c r="CO3850" s="1"/>
      <c r="CP3850" s="1"/>
      <c r="CQ3850" s="1"/>
      <c r="CR3850" s="1"/>
      <c r="CS3850" s="1"/>
      <c r="CT3850" s="1"/>
      <c r="CU3850" s="1"/>
      <c r="CV3850" s="1"/>
      <c r="CW3850" s="1"/>
      <c r="CX3850" s="1"/>
      <c r="CY3850" s="1"/>
      <c r="CZ3850" s="1"/>
      <c r="DA3850" s="1"/>
      <c r="DB3850" s="1"/>
      <c r="DC3850" s="1"/>
      <c r="DD3850" s="1"/>
      <c r="DE3850" s="1"/>
      <c r="DF3850" s="1"/>
      <c r="DG3850" s="1"/>
      <c r="DH3850" s="1"/>
      <c r="DI3850" s="1"/>
      <c r="DJ3850" s="1"/>
      <c r="DK3850" s="1"/>
      <c r="DL3850" s="1"/>
      <c r="DM3850" s="1"/>
      <c r="DN3850" s="1"/>
      <c r="DO3850" s="1"/>
      <c r="DP3850" s="1"/>
      <c r="DQ3850" s="1"/>
      <c r="DR3850" s="1"/>
      <c r="DS3850" s="1"/>
      <c r="DT3850" s="1"/>
      <c r="DU3850" s="1"/>
      <c r="DV3850" s="1"/>
      <c r="DW3850" s="1"/>
      <c r="DX3850" s="1"/>
      <c r="DY3850" s="1"/>
      <c r="DZ3850" s="1"/>
      <c r="EA3850" s="1"/>
      <c r="EB3850" s="1"/>
      <c r="EC3850" s="1"/>
      <c r="ED3850" s="1"/>
      <c r="EE3850" s="1"/>
      <c r="EF3850" s="1"/>
      <c r="EG3850" s="1"/>
      <c r="EH3850" s="1"/>
      <c r="EI3850" s="1"/>
      <c r="EJ3850" s="1"/>
      <c r="EK3850" s="1"/>
      <c r="EL3850" s="1"/>
      <c r="EM3850" s="1"/>
      <c r="EN3850" s="1"/>
      <c r="EO3850" s="1"/>
      <c r="EP3850" s="1"/>
      <c r="EQ3850" s="1"/>
      <c r="ER3850" s="1"/>
      <c r="ES3850" s="1"/>
      <c r="ET3850" s="1"/>
      <c r="EU3850" s="1"/>
      <c r="EV3850" s="1"/>
      <c r="EW3850" s="1"/>
      <c r="EX3850" s="1"/>
      <c r="EY3850" s="1"/>
      <c r="EZ3850" s="1"/>
      <c r="FA3850" s="1"/>
      <c r="FB3850" s="1"/>
      <c r="FC3850" s="1"/>
      <c r="FD3850" s="1"/>
      <c r="FE3850" s="1"/>
      <c r="FF3850" s="1"/>
      <c r="FG3850" s="1"/>
      <c r="FH3850" s="1"/>
      <c r="FI3850" s="1"/>
      <c r="FJ3850" s="1"/>
      <c r="FK3850" s="1"/>
      <c r="FL3850" s="1"/>
      <c r="FM3850" s="1"/>
      <c r="FN3850" s="1"/>
      <c r="FO3850" s="1"/>
      <c r="FP3850" s="1"/>
      <c r="FQ3850" s="1"/>
      <c r="FR3850" s="1"/>
      <c r="FS3850" s="1"/>
      <c r="FT3850" s="1"/>
      <c r="FU3850" s="1"/>
      <c r="FV3850" s="1"/>
      <c r="FW3850" s="1"/>
      <c r="FX3850" s="1"/>
      <c r="FY3850" s="1"/>
      <c r="FZ3850" s="1"/>
      <c r="GA3850" s="1"/>
      <c r="GB3850" s="1"/>
      <c r="GC3850" s="1"/>
      <c r="GD3850" s="1"/>
      <c r="GE3850" s="1"/>
      <c r="GF3850" s="1"/>
      <c r="GG3850" s="1"/>
      <c r="GH3850" s="1"/>
      <c r="GI3850" s="1"/>
      <c r="GJ3850" s="1"/>
      <c r="GK3850" s="1"/>
      <c r="GL3850" s="1"/>
      <c r="GM3850" s="1"/>
      <c r="GN3850" s="1"/>
      <c r="GO3850" s="1"/>
    </row>
    <row r="3851" spans="1:197" s="40" customFormat="1" x14ac:dyDescent="0.25">
      <c r="A3851" s="41"/>
      <c r="B3851" s="4"/>
      <c r="C3851" s="41"/>
      <c r="D3851" s="42"/>
      <c r="E3851" s="42"/>
      <c r="F3851" s="42"/>
      <c r="G3851" s="1"/>
      <c r="H3851" s="1"/>
      <c r="I3851" s="1"/>
      <c r="J3851" s="1"/>
      <c r="K3851" s="1"/>
      <c r="L3851" s="1"/>
      <c r="M3851" s="2"/>
      <c r="N3851" s="1"/>
      <c r="O3851" s="1"/>
      <c r="P3851" s="1"/>
      <c r="Q3851" s="1"/>
      <c r="R3851" s="1"/>
      <c r="S3851" s="1"/>
      <c r="T3851" s="1"/>
      <c r="U3851" s="1"/>
      <c r="V3851" s="1"/>
      <c r="W3851" s="1"/>
      <c r="X3851" s="1"/>
      <c r="Y3851" s="1"/>
      <c r="Z3851" s="1"/>
      <c r="AA3851" s="1"/>
      <c r="AB3851" s="1"/>
      <c r="AC3851" s="1"/>
      <c r="AD3851" s="1"/>
      <c r="AE3851" s="1"/>
      <c r="AF3851" s="1"/>
      <c r="AG3851" s="1"/>
      <c r="AH3851" s="1"/>
      <c r="AI3851" s="1"/>
      <c r="AJ3851" s="1"/>
      <c r="AK3851" s="1"/>
      <c r="AL3851" s="1"/>
      <c r="AM3851" s="1"/>
      <c r="AN3851" s="1"/>
      <c r="AO3851" s="1"/>
      <c r="AP3851" s="1"/>
      <c r="AQ3851" s="1"/>
      <c r="AR3851" s="1"/>
      <c r="AS3851" s="1"/>
      <c r="AT3851" s="1"/>
      <c r="AU3851" s="1"/>
      <c r="AV3851" s="1"/>
      <c r="AW3851" s="1"/>
      <c r="AX3851" s="1"/>
      <c r="AY3851" s="1"/>
      <c r="AZ3851" s="1"/>
      <c r="BA3851" s="1"/>
      <c r="BB3851" s="1"/>
      <c r="BC3851" s="1"/>
      <c r="BD3851" s="1"/>
      <c r="BE3851" s="1"/>
      <c r="BF3851" s="1"/>
      <c r="BG3851" s="1"/>
      <c r="BH3851" s="1"/>
      <c r="BI3851" s="1"/>
      <c r="BJ3851" s="1"/>
      <c r="BK3851" s="1"/>
      <c r="BL3851" s="1"/>
      <c r="BM3851" s="1"/>
      <c r="BN3851" s="1"/>
      <c r="BO3851" s="1"/>
      <c r="BP3851" s="1"/>
      <c r="BQ3851" s="1"/>
      <c r="BR3851" s="1"/>
      <c r="BS3851" s="1"/>
      <c r="BT3851" s="1"/>
      <c r="BU3851" s="1"/>
      <c r="BV3851" s="1"/>
      <c r="BW3851" s="1"/>
      <c r="BX3851" s="1"/>
      <c r="BY3851" s="1"/>
      <c r="BZ3851" s="1"/>
      <c r="CA3851" s="1"/>
      <c r="CB3851" s="1"/>
      <c r="CC3851" s="1"/>
      <c r="CD3851" s="1"/>
      <c r="CE3851" s="1"/>
      <c r="CF3851" s="1"/>
      <c r="CG3851" s="1"/>
      <c r="CH3851" s="1"/>
      <c r="CI3851" s="1"/>
      <c r="CJ3851" s="1"/>
      <c r="CK3851" s="1"/>
      <c r="CL3851" s="1"/>
      <c r="CM3851" s="1"/>
      <c r="CN3851" s="1"/>
      <c r="CO3851" s="1"/>
      <c r="CP3851" s="1"/>
      <c r="CQ3851" s="1"/>
      <c r="CR3851" s="1"/>
      <c r="CS3851" s="1"/>
      <c r="CT3851" s="1"/>
      <c r="CU3851" s="1"/>
      <c r="CV3851" s="1"/>
      <c r="CW3851" s="1"/>
      <c r="CX3851" s="1"/>
      <c r="CY3851" s="1"/>
      <c r="CZ3851" s="1"/>
      <c r="DA3851" s="1"/>
      <c r="DB3851" s="1"/>
      <c r="DC3851" s="1"/>
      <c r="DD3851" s="1"/>
      <c r="DE3851" s="1"/>
      <c r="DF3851" s="1"/>
      <c r="DG3851" s="1"/>
      <c r="DH3851" s="1"/>
      <c r="DI3851" s="1"/>
      <c r="DJ3851" s="1"/>
      <c r="DK3851" s="1"/>
      <c r="DL3851" s="1"/>
      <c r="DM3851" s="1"/>
      <c r="DN3851" s="1"/>
      <c r="DO3851" s="1"/>
      <c r="DP3851" s="1"/>
      <c r="DQ3851" s="1"/>
      <c r="DR3851" s="1"/>
      <c r="DS3851" s="1"/>
      <c r="DT3851" s="1"/>
      <c r="DU3851" s="1"/>
      <c r="DV3851" s="1"/>
      <c r="DW3851" s="1"/>
      <c r="DX3851" s="1"/>
      <c r="DY3851" s="1"/>
      <c r="DZ3851" s="1"/>
      <c r="EA3851" s="1"/>
      <c r="EB3851" s="1"/>
      <c r="EC3851" s="1"/>
      <c r="ED3851" s="1"/>
      <c r="EE3851" s="1"/>
      <c r="EF3851" s="1"/>
      <c r="EG3851" s="1"/>
      <c r="EH3851" s="1"/>
      <c r="EI3851" s="1"/>
      <c r="EJ3851" s="1"/>
      <c r="EK3851" s="1"/>
      <c r="EL3851" s="1"/>
      <c r="EM3851" s="1"/>
      <c r="EN3851" s="1"/>
      <c r="EO3851" s="1"/>
      <c r="EP3851" s="1"/>
      <c r="EQ3851" s="1"/>
      <c r="ER3851" s="1"/>
      <c r="ES3851" s="1"/>
      <c r="ET3851" s="1"/>
      <c r="EU3851" s="1"/>
      <c r="EV3851" s="1"/>
      <c r="EW3851" s="1"/>
      <c r="EX3851" s="1"/>
      <c r="EY3851" s="1"/>
      <c r="EZ3851" s="1"/>
      <c r="FA3851" s="1"/>
      <c r="FB3851" s="1"/>
      <c r="FC3851" s="1"/>
      <c r="FD3851" s="1"/>
      <c r="FE3851" s="1"/>
      <c r="FF3851" s="1"/>
      <c r="FG3851" s="1"/>
      <c r="FH3851" s="1"/>
      <c r="FI3851" s="1"/>
      <c r="FJ3851" s="1"/>
      <c r="FK3851" s="1"/>
      <c r="FL3851" s="1"/>
      <c r="FM3851" s="1"/>
      <c r="FN3851" s="1"/>
      <c r="FO3851" s="1"/>
      <c r="FP3851" s="1"/>
      <c r="FQ3851" s="1"/>
      <c r="FR3851" s="1"/>
      <c r="FS3851" s="1"/>
      <c r="FT3851" s="1"/>
      <c r="FU3851" s="1"/>
      <c r="FV3851" s="1"/>
      <c r="FW3851" s="1"/>
      <c r="FX3851" s="1"/>
      <c r="FY3851" s="1"/>
      <c r="FZ3851" s="1"/>
      <c r="GA3851" s="1"/>
      <c r="GB3851" s="1"/>
      <c r="GC3851" s="1"/>
      <c r="GD3851" s="1"/>
      <c r="GE3851" s="1"/>
      <c r="GF3851" s="1"/>
      <c r="GG3851" s="1"/>
      <c r="GH3851" s="1"/>
      <c r="GI3851" s="1"/>
      <c r="GJ3851" s="1"/>
      <c r="GK3851" s="1"/>
      <c r="GL3851" s="1"/>
      <c r="GM3851" s="1"/>
      <c r="GN3851" s="1"/>
      <c r="GO3851" s="1"/>
    </row>
    <row r="3852" spans="1:197" s="40" customFormat="1" x14ac:dyDescent="0.25">
      <c r="A3852" s="41"/>
      <c r="B3852" s="4"/>
      <c r="C3852" s="41"/>
      <c r="D3852" s="42"/>
      <c r="E3852" s="42"/>
      <c r="F3852" s="42"/>
      <c r="G3852" s="1"/>
      <c r="H3852" s="1"/>
      <c r="I3852" s="1"/>
      <c r="J3852" s="1"/>
      <c r="K3852" s="1"/>
      <c r="L3852" s="1"/>
      <c r="M3852" s="2"/>
      <c r="N3852" s="1"/>
      <c r="O3852" s="1"/>
      <c r="P3852" s="1"/>
      <c r="Q3852" s="1"/>
      <c r="R3852" s="1"/>
      <c r="S3852" s="1"/>
      <c r="T3852" s="1"/>
      <c r="U3852" s="1"/>
      <c r="V3852" s="1"/>
      <c r="W3852" s="1"/>
      <c r="X3852" s="1"/>
      <c r="Y3852" s="1"/>
      <c r="Z3852" s="1"/>
      <c r="AA3852" s="1"/>
      <c r="AB3852" s="1"/>
      <c r="AC3852" s="1"/>
      <c r="AD3852" s="1"/>
      <c r="AE3852" s="1"/>
      <c r="AF3852" s="1"/>
      <c r="AG3852" s="1"/>
      <c r="AH3852" s="1"/>
      <c r="AI3852" s="1"/>
      <c r="AJ3852" s="1"/>
      <c r="AK3852" s="1"/>
      <c r="AL3852" s="1"/>
      <c r="AM3852" s="1"/>
      <c r="AN3852" s="1"/>
      <c r="AO3852" s="1"/>
      <c r="AP3852" s="1"/>
      <c r="AQ3852" s="1"/>
      <c r="AR3852" s="1"/>
      <c r="AS3852" s="1"/>
      <c r="AT3852" s="1"/>
      <c r="AU3852" s="1"/>
      <c r="AV3852" s="1"/>
      <c r="AW3852" s="1"/>
      <c r="AX3852" s="1"/>
      <c r="AY3852" s="1"/>
      <c r="AZ3852" s="1"/>
      <c r="BA3852" s="1"/>
      <c r="BB3852" s="1"/>
      <c r="BC3852" s="1"/>
      <c r="BD3852" s="1"/>
      <c r="BE3852" s="1"/>
      <c r="BF3852" s="1"/>
      <c r="BG3852" s="1"/>
      <c r="BH3852" s="1"/>
      <c r="BI3852" s="1"/>
      <c r="BJ3852" s="1"/>
      <c r="BK3852" s="1"/>
      <c r="BL3852" s="1"/>
      <c r="BM3852" s="1"/>
      <c r="BN3852" s="1"/>
      <c r="BO3852" s="1"/>
      <c r="BP3852" s="1"/>
      <c r="BQ3852" s="1"/>
      <c r="BR3852" s="1"/>
      <c r="BS3852" s="1"/>
      <c r="BT3852" s="1"/>
      <c r="BU3852" s="1"/>
      <c r="BV3852" s="1"/>
      <c r="BW3852" s="1"/>
      <c r="BX3852" s="1"/>
      <c r="BY3852" s="1"/>
      <c r="BZ3852" s="1"/>
      <c r="CA3852" s="1"/>
      <c r="CB3852" s="1"/>
      <c r="CC3852" s="1"/>
      <c r="CD3852" s="1"/>
      <c r="CE3852" s="1"/>
      <c r="CF3852" s="1"/>
      <c r="CG3852" s="1"/>
      <c r="CH3852" s="1"/>
      <c r="CI3852" s="1"/>
      <c r="CJ3852" s="1"/>
      <c r="CK3852" s="1"/>
      <c r="CL3852" s="1"/>
      <c r="CM3852" s="1"/>
      <c r="CN3852" s="1"/>
      <c r="CO3852" s="1"/>
      <c r="CP3852" s="1"/>
      <c r="CQ3852" s="1"/>
      <c r="CR3852" s="1"/>
      <c r="CS3852" s="1"/>
      <c r="CT3852" s="1"/>
      <c r="CU3852" s="1"/>
      <c r="CV3852" s="1"/>
      <c r="CW3852" s="1"/>
      <c r="CX3852" s="1"/>
      <c r="CY3852" s="1"/>
      <c r="CZ3852" s="1"/>
      <c r="DA3852" s="1"/>
      <c r="DB3852" s="1"/>
      <c r="DC3852" s="1"/>
      <c r="DD3852" s="1"/>
      <c r="DE3852" s="1"/>
      <c r="DF3852" s="1"/>
      <c r="DG3852" s="1"/>
      <c r="DH3852" s="1"/>
      <c r="DI3852" s="1"/>
      <c r="DJ3852" s="1"/>
      <c r="DK3852" s="1"/>
      <c r="DL3852" s="1"/>
      <c r="DM3852" s="1"/>
      <c r="DN3852" s="1"/>
      <c r="DO3852" s="1"/>
      <c r="DP3852" s="1"/>
      <c r="DQ3852" s="1"/>
      <c r="DR3852" s="1"/>
      <c r="DS3852" s="1"/>
      <c r="DT3852" s="1"/>
      <c r="DU3852" s="1"/>
      <c r="DV3852" s="1"/>
      <c r="DW3852" s="1"/>
      <c r="DX3852" s="1"/>
      <c r="DY3852" s="1"/>
      <c r="DZ3852" s="1"/>
      <c r="EA3852" s="1"/>
      <c r="EB3852" s="1"/>
      <c r="EC3852" s="1"/>
      <c r="ED3852" s="1"/>
      <c r="EE3852" s="1"/>
      <c r="EF3852" s="1"/>
      <c r="EG3852" s="1"/>
      <c r="EH3852" s="1"/>
      <c r="EI3852" s="1"/>
      <c r="EJ3852" s="1"/>
      <c r="EK3852" s="1"/>
      <c r="EL3852" s="1"/>
      <c r="EM3852" s="1"/>
      <c r="EN3852" s="1"/>
      <c r="EO3852" s="1"/>
      <c r="EP3852" s="1"/>
      <c r="EQ3852" s="1"/>
      <c r="ER3852" s="1"/>
      <c r="ES3852" s="1"/>
      <c r="ET3852" s="1"/>
      <c r="EU3852" s="1"/>
      <c r="EV3852" s="1"/>
      <c r="EW3852" s="1"/>
      <c r="EX3852" s="1"/>
      <c r="EY3852" s="1"/>
      <c r="EZ3852" s="1"/>
      <c r="FA3852" s="1"/>
      <c r="FB3852" s="1"/>
      <c r="FC3852" s="1"/>
      <c r="FD3852" s="1"/>
      <c r="FE3852" s="1"/>
      <c r="FF3852" s="1"/>
      <c r="FG3852" s="1"/>
      <c r="FH3852" s="1"/>
      <c r="FI3852" s="1"/>
      <c r="FJ3852" s="1"/>
      <c r="FK3852" s="1"/>
      <c r="FL3852" s="1"/>
      <c r="FM3852" s="1"/>
      <c r="FN3852" s="1"/>
      <c r="FO3852" s="1"/>
      <c r="FP3852" s="1"/>
      <c r="FQ3852" s="1"/>
      <c r="FR3852" s="1"/>
      <c r="FS3852" s="1"/>
      <c r="FT3852" s="1"/>
      <c r="FU3852" s="1"/>
      <c r="FV3852" s="1"/>
      <c r="FW3852" s="1"/>
      <c r="FX3852" s="1"/>
      <c r="FY3852" s="1"/>
      <c r="FZ3852" s="1"/>
      <c r="GA3852" s="1"/>
      <c r="GB3852" s="1"/>
      <c r="GC3852" s="1"/>
      <c r="GD3852" s="1"/>
      <c r="GE3852" s="1"/>
      <c r="GF3852" s="1"/>
      <c r="GG3852" s="1"/>
      <c r="GH3852" s="1"/>
      <c r="GI3852" s="1"/>
      <c r="GJ3852" s="1"/>
      <c r="GK3852" s="1"/>
      <c r="GL3852" s="1"/>
      <c r="GM3852" s="1"/>
      <c r="GN3852" s="1"/>
      <c r="GO3852" s="1"/>
    </row>
    <row r="3853" spans="1:197" s="40" customFormat="1" x14ac:dyDescent="0.25">
      <c r="A3853" s="41"/>
      <c r="B3853" s="4"/>
      <c r="C3853" s="41"/>
      <c r="D3853" s="42"/>
      <c r="E3853" s="42"/>
      <c r="F3853" s="42"/>
      <c r="G3853" s="1"/>
      <c r="H3853" s="1"/>
      <c r="I3853" s="1"/>
      <c r="J3853" s="1"/>
      <c r="K3853" s="1"/>
      <c r="L3853" s="1"/>
      <c r="M3853" s="2"/>
      <c r="N3853" s="1"/>
      <c r="O3853" s="1"/>
      <c r="P3853" s="1"/>
      <c r="Q3853" s="1"/>
      <c r="R3853" s="1"/>
      <c r="S3853" s="1"/>
      <c r="T3853" s="1"/>
      <c r="U3853" s="1"/>
      <c r="V3853" s="1"/>
      <c r="W3853" s="1"/>
      <c r="X3853" s="1"/>
      <c r="Y3853" s="1"/>
      <c r="Z3853" s="1"/>
      <c r="AA3853" s="1"/>
      <c r="AB3853" s="1"/>
      <c r="AC3853" s="1"/>
      <c r="AD3853" s="1"/>
      <c r="AE3853" s="1"/>
      <c r="AF3853" s="1"/>
      <c r="AG3853" s="1"/>
      <c r="AH3853" s="1"/>
      <c r="AI3853" s="1"/>
      <c r="AJ3853" s="1"/>
      <c r="AK3853" s="1"/>
      <c r="AL3853" s="1"/>
      <c r="AM3853" s="1"/>
      <c r="AN3853" s="1"/>
      <c r="AO3853" s="1"/>
      <c r="AP3853" s="1"/>
      <c r="AQ3853" s="1"/>
      <c r="AR3853" s="1"/>
      <c r="AS3853" s="1"/>
      <c r="AT3853" s="1"/>
      <c r="AU3853" s="1"/>
      <c r="AV3853" s="1"/>
      <c r="AW3853" s="1"/>
      <c r="AX3853" s="1"/>
      <c r="AY3853" s="1"/>
      <c r="AZ3853" s="1"/>
      <c r="BA3853" s="1"/>
      <c r="BB3853" s="1"/>
      <c r="BC3853" s="1"/>
      <c r="BD3853" s="1"/>
      <c r="BE3853" s="1"/>
      <c r="BF3853" s="1"/>
      <c r="BG3853" s="1"/>
      <c r="BH3853" s="1"/>
      <c r="BI3853" s="1"/>
      <c r="BJ3853" s="1"/>
      <c r="BK3853" s="1"/>
      <c r="BL3853" s="1"/>
      <c r="BM3853" s="1"/>
      <c r="BN3853" s="1"/>
      <c r="BO3853" s="1"/>
      <c r="BP3853" s="1"/>
      <c r="BQ3853" s="1"/>
      <c r="BR3853" s="1"/>
      <c r="BS3853" s="1"/>
      <c r="BT3853" s="1"/>
      <c r="BU3853" s="1"/>
      <c r="BV3853" s="1"/>
      <c r="BW3853" s="1"/>
      <c r="BX3853" s="1"/>
      <c r="BY3853" s="1"/>
      <c r="BZ3853" s="1"/>
      <c r="CA3853" s="1"/>
      <c r="CB3853" s="1"/>
      <c r="CC3853" s="1"/>
      <c r="CD3853" s="1"/>
      <c r="CE3853" s="1"/>
      <c r="CF3853" s="1"/>
      <c r="CG3853" s="1"/>
      <c r="CH3853" s="1"/>
      <c r="CI3853" s="1"/>
      <c r="CJ3853" s="1"/>
      <c r="CK3853" s="1"/>
      <c r="CL3853" s="1"/>
      <c r="CM3853" s="1"/>
      <c r="CN3853" s="1"/>
      <c r="CO3853" s="1"/>
      <c r="CP3853" s="1"/>
      <c r="CQ3853" s="1"/>
      <c r="CR3853" s="1"/>
      <c r="CS3853" s="1"/>
      <c r="CT3853" s="1"/>
      <c r="CU3853" s="1"/>
      <c r="CV3853" s="1"/>
      <c r="CW3853" s="1"/>
      <c r="CX3853" s="1"/>
      <c r="CY3853" s="1"/>
      <c r="CZ3853" s="1"/>
      <c r="DA3853" s="1"/>
      <c r="DB3853" s="1"/>
      <c r="DC3853" s="1"/>
      <c r="DD3853" s="1"/>
      <c r="DE3853" s="1"/>
      <c r="DF3853" s="1"/>
      <c r="DG3853" s="1"/>
      <c r="DH3853" s="1"/>
      <c r="DI3853" s="1"/>
      <c r="DJ3853" s="1"/>
      <c r="DK3853" s="1"/>
      <c r="DL3853" s="1"/>
      <c r="DM3853" s="1"/>
      <c r="DN3853" s="1"/>
      <c r="DO3853" s="1"/>
      <c r="DP3853" s="1"/>
      <c r="DQ3853" s="1"/>
      <c r="DR3853" s="1"/>
      <c r="DS3853" s="1"/>
      <c r="DT3853" s="1"/>
      <c r="DU3853" s="1"/>
      <c r="DV3853" s="1"/>
      <c r="DW3853" s="1"/>
      <c r="DX3853" s="1"/>
      <c r="DY3853" s="1"/>
      <c r="DZ3853" s="1"/>
      <c r="EA3853" s="1"/>
      <c r="EB3853" s="1"/>
      <c r="EC3853" s="1"/>
      <c r="ED3853" s="1"/>
      <c r="EE3853" s="1"/>
      <c r="EF3853" s="1"/>
      <c r="EG3853" s="1"/>
      <c r="EH3853" s="1"/>
      <c r="EI3853" s="1"/>
      <c r="EJ3853" s="1"/>
      <c r="EK3853" s="1"/>
      <c r="EL3853" s="1"/>
      <c r="EM3853" s="1"/>
      <c r="EN3853" s="1"/>
      <c r="EO3853" s="1"/>
      <c r="EP3853" s="1"/>
      <c r="EQ3853" s="1"/>
      <c r="ER3853" s="1"/>
      <c r="ES3853" s="1"/>
      <c r="ET3853" s="1"/>
      <c r="EU3853" s="1"/>
      <c r="EV3853" s="1"/>
      <c r="EW3853" s="1"/>
      <c r="EX3853" s="1"/>
      <c r="EY3853" s="1"/>
      <c r="EZ3853" s="1"/>
      <c r="FA3853" s="1"/>
      <c r="FB3853" s="1"/>
      <c r="FC3853" s="1"/>
      <c r="FD3853" s="1"/>
      <c r="FE3853" s="1"/>
      <c r="FF3853" s="1"/>
      <c r="FG3853" s="1"/>
      <c r="FH3853" s="1"/>
      <c r="FI3853" s="1"/>
      <c r="FJ3853" s="1"/>
      <c r="FK3853" s="1"/>
      <c r="FL3853" s="1"/>
      <c r="FM3853" s="1"/>
      <c r="FN3853" s="1"/>
      <c r="FO3853" s="1"/>
      <c r="FP3853" s="1"/>
      <c r="FQ3853" s="1"/>
      <c r="FR3853" s="1"/>
      <c r="FS3853" s="1"/>
      <c r="FT3853" s="1"/>
      <c r="FU3853" s="1"/>
      <c r="FV3853" s="1"/>
      <c r="FW3853" s="1"/>
      <c r="FX3853" s="1"/>
      <c r="FY3853" s="1"/>
      <c r="FZ3853" s="1"/>
      <c r="GA3853" s="1"/>
      <c r="GB3853" s="1"/>
      <c r="GC3853" s="1"/>
      <c r="GD3853" s="1"/>
      <c r="GE3853" s="1"/>
      <c r="GF3853" s="1"/>
      <c r="GG3853" s="1"/>
      <c r="GH3853" s="1"/>
      <c r="GI3853" s="1"/>
      <c r="GJ3853" s="1"/>
      <c r="GK3853" s="1"/>
      <c r="GL3853" s="1"/>
      <c r="GM3853" s="1"/>
      <c r="GN3853" s="1"/>
      <c r="GO3853" s="1"/>
    </row>
    <row r="3854" spans="1:197" s="40" customFormat="1" x14ac:dyDescent="0.25">
      <c r="A3854" s="41"/>
      <c r="B3854" s="4"/>
      <c r="C3854" s="41"/>
      <c r="D3854" s="42"/>
      <c r="E3854" s="42"/>
      <c r="F3854" s="42"/>
      <c r="G3854" s="1"/>
      <c r="H3854" s="1"/>
      <c r="I3854" s="1"/>
      <c r="J3854" s="1"/>
      <c r="K3854" s="1"/>
      <c r="L3854" s="1"/>
      <c r="M3854" s="2"/>
      <c r="N3854" s="1"/>
      <c r="O3854" s="1"/>
      <c r="P3854" s="1"/>
      <c r="Q3854" s="1"/>
      <c r="R3854" s="1"/>
      <c r="S3854" s="1"/>
      <c r="T3854" s="1"/>
      <c r="U3854" s="1"/>
      <c r="V3854" s="1"/>
      <c r="W3854" s="1"/>
      <c r="X3854" s="1"/>
      <c r="Y3854" s="1"/>
      <c r="Z3854" s="1"/>
      <c r="AA3854" s="1"/>
      <c r="AB3854" s="1"/>
      <c r="AC3854" s="1"/>
      <c r="AD3854" s="1"/>
      <c r="AE3854" s="1"/>
      <c r="AF3854" s="1"/>
      <c r="AG3854" s="1"/>
      <c r="AH3854" s="1"/>
      <c r="AI3854" s="1"/>
      <c r="AJ3854" s="1"/>
      <c r="AK3854" s="1"/>
      <c r="AL3854" s="1"/>
      <c r="AM3854" s="1"/>
      <c r="AN3854" s="1"/>
      <c r="AO3854" s="1"/>
      <c r="AP3854" s="1"/>
      <c r="AQ3854" s="1"/>
      <c r="AR3854" s="1"/>
      <c r="AS3854" s="1"/>
      <c r="AT3854" s="1"/>
      <c r="AU3854" s="1"/>
      <c r="AV3854" s="1"/>
      <c r="AW3854" s="1"/>
      <c r="AX3854" s="1"/>
      <c r="AY3854" s="1"/>
      <c r="AZ3854" s="1"/>
      <c r="BA3854" s="1"/>
      <c r="BB3854" s="1"/>
      <c r="BC3854" s="1"/>
      <c r="BD3854" s="1"/>
      <c r="BE3854" s="1"/>
      <c r="BF3854" s="1"/>
      <c r="BG3854" s="1"/>
      <c r="BH3854" s="1"/>
      <c r="BI3854" s="1"/>
      <c r="BJ3854" s="1"/>
      <c r="BK3854" s="1"/>
      <c r="BL3854" s="1"/>
      <c r="BM3854" s="1"/>
      <c r="BN3854" s="1"/>
      <c r="BO3854" s="1"/>
      <c r="BP3854" s="1"/>
      <c r="BQ3854" s="1"/>
      <c r="BR3854" s="1"/>
      <c r="BS3854" s="1"/>
      <c r="BT3854" s="1"/>
      <c r="BU3854" s="1"/>
      <c r="BV3854" s="1"/>
      <c r="BW3854" s="1"/>
      <c r="BX3854" s="1"/>
      <c r="BY3854" s="1"/>
      <c r="BZ3854" s="1"/>
      <c r="CA3854" s="1"/>
      <c r="CB3854" s="1"/>
      <c r="CC3854" s="1"/>
      <c r="CD3854" s="1"/>
      <c r="CE3854" s="1"/>
      <c r="CF3854" s="1"/>
      <c r="CG3854" s="1"/>
      <c r="CH3854" s="1"/>
      <c r="CI3854" s="1"/>
      <c r="CJ3854" s="1"/>
      <c r="CK3854" s="1"/>
      <c r="CL3854" s="1"/>
      <c r="CM3854" s="1"/>
      <c r="CN3854" s="1"/>
      <c r="CO3854" s="1"/>
      <c r="CP3854" s="1"/>
      <c r="CQ3854" s="1"/>
      <c r="CR3854" s="1"/>
      <c r="CS3854" s="1"/>
      <c r="CT3854" s="1"/>
      <c r="CU3854" s="1"/>
      <c r="CV3854" s="1"/>
      <c r="CW3854" s="1"/>
      <c r="CX3854" s="1"/>
      <c r="CY3854" s="1"/>
      <c r="CZ3854" s="1"/>
      <c r="DA3854" s="1"/>
      <c r="DB3854" s="1"/>
      <c r="DC3854" s="1"/>
      <c r="DD3854" s="1"/>
      <c r="DE3854" s="1"/>
      <c r="DF3854" s="1"/>
      <c r="DG3854" s="1"/>
      <c r="DH3854" s="1"/>
      <c r="DI3854" s="1"/>
      <c r="DJ3854" s="1"/>
      <c r="DK3854" s="1"/>
      <c r="DL3854" s="1"/>
      <c r="DM3854" s="1"/>
      <c r="DN3854" s="1"/>
      <c r="DO3854" s="1"/>
      <c r="DP3854" s="1"/>
      <c r="DQ3854" s="1"/>
      <c r="DR3854" s="1"/>
      <c r="DS3854" s="1"/>
      <c r="DT3854" s="1"/>
      <c r="DU3854" s="1"/>
      <c r="DV3854" s="1"/>
      <c r="DW3854" s="1"/>
      <c r="DX3854" s="1"/>
      <c r="DY3854" s="1"/>
      <c r="DZ3854" s="1"/>
      <c r="EA3854" s="1"/>
      <c r="EB3854" s="1"/>
      <c r="EC3854" s="1"/>
      <c r="ED3854" s="1"/>
      <c r="EE3854" s="1"/>
      <c r="EF3854" s="1"/>
      <c r="EG3854" s="1"/>
      <c r="EH3854" s="1"/>
      <c r="EI3854" s="1"/>
      <c r="EJ3854" s="1"/>
      <c r="EK3854" s="1"/>
      <c r="EL3854" s="1"/>
      <c r="EM3854" s="1"/>
      <c r="EN3854" s="1"/>
      <c r="EO3854" s="1"/>
      <c r="EP3854" s="1"/>
      <c r="EQ3854" s="1"/>
      <c r="ER3854" s="1"/>
      <c r="ES3854" s="1"/>
      <c r="ET3854" s="1"/>
      <c r="EU3854" s="1"/>
      <c r="EV3854" s="1"/>
      <c r="EW3854" s="1"/>
      <c r="EX3854" s="1"/>
      <c r="EY3854" s="1"/>
      <c r="EZ3854" s="1"/>
      <c r="FA3854" s="1"/>
      <c r="FB3854" s="1"/>
      <c r="FC3854" s="1"/>
      <c r="FD3854" s="1"/>
      <c r="FE3854" s="1"/>
      <c r="FF3854" s="1"/>
      <c r="FG3854" s="1"/>
      <c r="FH3854" s="1"/>
      <c r="FI3854" s="1"/>
      <c r="FJ3854" s="1"/>
      <c r="FK3854" s="1"/>
      <c r="FL3854" s="1"/>
      <c r="FM3854" s="1"/>
      <c r="FN3854" s="1"/>
      <c r="FO3854" s="1"/>
      <c r="FP3854" s="1"/>
      <c r="FQ3854" s="1"/>
      <c r="FR3854" s="1"/>
      <c r="FS3854" s="1"/>
      <c r="FT3854" s="1"/>
      <c r="FU3854" s="1"/>
      <c r="FV3854" s="1"/>
      <c r="FW3854" s="1"/>
      <c r="FX3854" s="1"/>
      <c r="FY3854" s="1"/>
      <c r="FZ3854" s="1"/>
      <c r="GA3854" s="1"/>
      <c r="GB3854" s="1"/>
      <c r="GC3854" s="1"/>
      <c r="GD3854" s="1"/>
      <c r="GE3854" s="1"/>
      <c r="GF3854" s="1"/>
      <c r="GG3854" s="1"/>
      <c r="GH3854" s="1"/>
      <c r="GI3854" s="1"/>
      <c r="GJ3854" s="1"/>
      <c r="GK3854" s="1"/>
      <c r="GL3854" s="1"/>
      <c r="GM3854" s="1"/>
      <c r="GN3854" s="1"/>
      <c r="GO3854" s="1"/>
    </row>
    <row r="3855" spans="1:197" s="40" customFormat="1" x14ac:dyDescent="0.25">
      <c r="A3855" s="41"/>
      <c r="B3855" s="4"/>
      <c r="C3855" s="41"/>
      <c r="D3855" s="42"/>
      <c r="E3855" s="42"/>
      <c r="F3855" s="42"/>
      <c r="G3855" s="1"/>
      <c r="H3855" s="1"/>
      <c r="I3855" s="1"/>
      <c r="J3855" s="1"/>
      <c r="K3855" s="1"/>
      <c r="L3855" s="1"/>
      <c r="M3855" s="2"/>
      <c r="N3855" s="1"/>
      <c r="O3855" s="1"/>
      <c r="P3855" s="1"/>
      <c r="Q3855" s="1"/>
      <c r="R3855" s="1"/>
      <c r="S3855" s="1"/>
      <c r="T3855" s="1"/>
      <c r="U3855" s="1"/>
      <c r="V3855" s="1"/>
      <c r="W3855" s="1"/>
      <c r="X3855" s="1"/>
      <c r="Y3855" s="1"/>
      <c r="Z3855" s="1"/>
      <c r="AA3855" s="1"/>
      <c r="AB3855" s="1"/>
      <c r="AC3855" s="1"/>
      <c r="AD3855" s="1"/>
      <c r="AE3855" s="1"/>
      <c r="AF3855" s="1"/>
      <c r="AG3855" s="1"/>
      <c r="AH3855" s="1"/>
      <c r="AI3855" s="1"/>
      <c r="AJ3855" s="1"/>
      <c r="AK3855" s="1"/>
      <c r="AL3855" s="1"/>
      <c r="AM3855" s="1"/>
      <c r="AN3855" s="1"/>
      <c r="AO3855" s="1"/>
      <c r="AP3855" s="1"/>
      <c r="AQ3855" s="1"/>
      <c r="AR3855" s="1"/>
      <c r="AS3855" s="1"/>
      <c r="AT3855" s="1"/>
      <c r="AU3855" s="1"/>
      <c r="AV3855" s="1"/>
      <c r="AW3855" s="1"/>
      <c r="AX3855" s="1"/>
      <c r="AY3855" s="1"/>
      <c r="AZ3855" s="1"/>
      <c r="BA3855" s="1"/>
      <c r="BB3855" s="1"/>
      <c r="BC3855" s="1"/>
      <c r="BD3855" s="1"/>
      <c r="BE3855" s="1"/>
      <c r="BF3855" s="1"/>
      <c r="BG3855" s="1"/>
      <c r="BH3855" s="1"/>
      <c r="BI3855" s="1"/>
      <c r="BJ3855" s="1"/>
      <c r="BK3855" s="1"/>
      <c r="BL3855" s="1"/>
      <c r="BM3855" s="1"/>
      <c r="BN3855" s="1"/>
      <c r="BO3855" s="1"/>
      <c r="BP3855" s="1"/>
      <c r="BQ3855" s="1"/>
      <c r="BR3855" s="1"/>
      <c r="BS3855" s="1"/>
      <c r="BT3855" s="1"/>
      <c r="BU3855" s="1"/>
      <c r="BV3855" s="1"/>
      <c r="BW3855" s="1"/>
      <c r="BX3855" s="1"/>
      <c r="BY3855" s="1"/>
      <c r="BZ3855" s="1"/>
      <c r="CA3855" s="1"/>
      <c r="CB3855" s="1"/>
      <c r="CC3855" s="1"/>
      <c r="CD3855" s="1"/>
      <c r="CE3855" s="1"/>
      <c r="CF3855" s="1"/>
      <c r="CG3855" s="1"/>
      <c r="CH3855" s="1"/>
      <c r="CI3855" s="1"/>
      <c r="CJ3855" s="1"/>
      <c r="CK3855" s="1"/>
      <c r="CL3855" s="1"/>
      <c r="CM3855" s="1"/>
      <c r="CN3855" s="1"/>
      <c r="CO3855" s="1"/>
      <c r="CP3855" s="1"/>
      <c r="CQ3855" s="1"/>
      <c r="CR3855" s="1"/>
      <c r="CS3855" s="1"/>
      <c r="CT3855" s="1"/>
      <c r="CU3855" s="1"/>
      <c r="CV3855" s="1"/>
      <c r="CW3855" s="1"/>
      <c r="CX3855" s="1"/>
      <c r="CY3855" s="1"/>
      <c r="CZ3855" s="1"/>
      <c r="DA3855" s="1"/>
      <c r="DB3855" s="1"/>
      <c r="DC3855" s="1"/>
      <c r="DD3855" s="1"/>
      <c r="DE3855" s="1"/>
      <c r="DF3855" s="1"/>
      <c r="DG3855" s="1"/>
      <c r="DH3855" s="1"/>
      <c r="DI3855" s="1"/>
      <c r="DJ3855" s="1"/>
      <c r="DK3855" s="1"/>
      <c r="DL3855" s="1"/>
      <c r="DM3855" s="1"/>
      <c r="DN3855" s="1"/>
      <c r="DO3855" s="1"/>
      <c r="DP3855" s="1"/>
      <c r="DQ3855" s="1"/>
      <c r="DR3855" s="1"/>
      <c r="DS3855" s="1"/>
      <c r="DT3855" s="1"/>
      <c r="DU3855" s="1"/>
      <c r="DV3855" s="1"/>
      <c r="DW3855" s="1"/>
      <c r="DX3855" s="1"/>
      <c r="DY3855" s="1"/>
      <c r="DZ3855" s="1"/>
      <c r="EA3855" s="1"/>
      <c r="EB3855" s="1"/>
      <c r="EC3855" s="1"/>
      <c r="ED3855" s="1"/>
      <c r="EE3855" s="1"/>
      <c r="EF3855" s="1"/>
      <c r="EG3855" s="1"/>
      <c r="EH3855" s="1"/>
      <c r="EI3855" s="1"/>
      <c r="EJ3855" s="1"/>
      <c r="EK3855" s="1"/>
      <c r="EL3855" s="1"/>
      <c r="EM3855" s="1"/>
      <c r="EN3855" s="1"/>
      <c r="EO3855" s="1"/>
      <c r="EP3855" s="1"/>
      <c r="EQ3855" s="1"/>
      <c r="ER3855" s="1"/>
      <c r="ES3855" s="1"/>
      <c r="ET3855" s="1"/>
      <c r="EU3855" s="1"/>
      <c r="EV3855" s="1"/>
      <c r="EW3855" s="1"/>
      <c r="EX3855" s="1"/>
      <c r="EY3855" s="1"/>
      <c r="EZ3855" s="1"/>
      <c r="FA3855" s="1"/>
      <c r="FB3855" s="1"/>
      <c r="FC3855" s="1"/>
      <c r="FD3855" s="1"/>
      <c r="FE3855" s="1"/>
      <c r="FF3855" s="1"/>
      <c r="FG3855" s="1"/>
      <c r="FH3855" s="1"/>
      <c r="FI3855" s="1"/>
      <c r="FJ3855" s="1"/>
      <c r="FK3855" s="1"/>
      <c r="FL3855" s="1"/>
      <c r="FM3855" s="1"/>
      <c r="FN3855" s="1"/>
      <c r="FO3855" s="1"/>
      <c r="FP3855" s="1"/>
      <c r="FQ3855" s="1"/>
      <c r="FR3855" s="1"/>
      <c r="FS3855" s="1"/>
      <c r="FT3855" s="1"/>
      <c r="FU3855" s="1"/>
      <c r="FV3855" s="1"/>
      <c r="FW3855" s="1"/>
      <c r="FX3855" s="1"/>
      <c r="FY3855" s="1"/>
      <c r="FZ3855" s="1"/>
      <c r="GA3855" s="1"/>
      <c r="GB3855" s="1"/>
      <c r="GC3855" s="1"/>
      <c r="GD3855" s="1"/>
      <c r="GE3855" s="1"/>
      <c r="GF3855" s="1"/>
      <c r="GG3855" s="1"/>
      <c r="GH3855" s="1"/>
      <c r="GI3855" s="1"/>
      <c r="GJ3855" s="1"/>
      <c r="GK3855" s="1"/>
      <c r="GL3855" s="1"/>
      <c r="GM3855" s="1"/>
      <c r="GN3855" s="1"/>
      <c r="GO3855" s="1"/>
    </row>
    <row r="3856" spans="1:197" s="40" customFormat="1" x14ac:dyDescent="0.25">
      <c r="A3856" s="41"/>
      <c r="B3856" s="4"/>
      <c r="C3856" s="41"/>
      <c r="D3856" s="42"/>
      <c r="E3856" s="42"/>
      <c r="F3856" s="42"/>
      <c r="G3856" s="1"/>
      <c r="H3856" s="1"/>
      <c r="I3856" s="1"/>
      <c r="J3856" s="1"/>
      <c r="K3856" s="1"/>
      <c r="L3856" s="1"/>
      <c r="M3856" s="2"/>
      <c r="N3856" s="1"/>
      <c r="O3856" s="1"/>
      <c r="P3856" s="1"/>
      <c r="Q3856" s="1"/>
      <c r="R3856" s="1"/>
      <c r="S3856" s="1"/>
      <c r="T3856" s="1"/>
      <c r="U3856" s="1"/>
      <c r="V3856" s="1"/>
      <c r="W3856" s="1"/>
      <c r="X3856" s="1"/>
      <c r="Y3856" s="1"/>
      <c r="Z3856" s="1"/>
      <c r="AA3856" s="1"/>
      <c r="AB3856" s="1"/>
      <c r="AC3856" s="1"/>
      <c r="AD3856" s="1"/>
      <c r="AE3856" s="1"/>
      <c r="AF3856" s="1"/>
      <c r="AG3856" s="1"/>
      <c r="AH3856" s="1"/>
      <c r="AI3856" s="1"/>
      <c r="AJ3856" s="1"/>
      <c r="AK3856" s="1"/>
      <c r="AL3856" s="1"/>
      <c r="AM3856" s="1"/>
      <c r="AN3856" s="1"/>
      <c r="AO3856" s="1"/>
      <c r="AP3856" s="1"/>
      <c r="AQ3856" s="1"/>
      <c r="AR3856" s="1"/>
      <c r="AS3856" s="1"/>
      <c r="AT3856" s="1"/>
      <c r="AU3856" s="1"/>
      <c r="AV3856" s="1"/>
      <c r="AW3856" s="1"/>
      <c r="AX3856" s="1"/>
      <c r="AY3856" s="1"/>
      <c r="AZ3856" s="1"/>
      <c r="BA3856" s="1"/>
      <c r="BB3856" s="1"/>
      <c r="BC3856" s="1"/>
      <c r="BD3856" s="1"/>
      <c r="BE3856" s="1"/>
      <c r="BF3856" s="1"/>
      <c r="BG3856" s="1"/>
      <c r="BH3856" s="1"/>
      <c r="BI3856" s="1"/>
      <c r="BJ3856" s="1"/>
      <c r="BK3856" s="1"/>
      <c r="BL3856" s="1"/>
      <c r="BM3856" s="1"/>
      <c r="BN3856" s="1"/>
      <c r="BO3856" s="1"/>
      <c r="BP3856" s="1"/>
      <c r="BQ3856" s="1"/>
      <c r="BR3856" s="1"/>
      <c r="BS3856" s="1"/>
      <c r="BT3856" s="1"/>
      <c r="BU3856" s="1"/>
      <c r="BV3856" s="1"/>
      <c r="BW3856" s="1"/>
      <c r="BX3856" s="1"/>
      <c r="BY3856" s="1"/>
      <c r="BZ3856" s="1"/>
      <c r="CA3856" s="1"/>
      <c r="CB3856" s="1"/>
      <c r="CC3856" s="1"/>
      <c r="CD3856" s="1"/>
      <c r="CE3856" s="1"/>
      <c r="CF3856" s="1"/>
      <c r="CG3856" s="1"/>
      <c r="CH3856" s="1"/>
      <c r="CI3856" s="1"/>
      <c r="CJ3856" s="1"/>
      <c r="CK3856" s="1"/>
      <c r="CL3856" s="1"/>
      <c r="CM3856" s="1"/>
      <c r="CN3856" s="1"/>
      <c r="CO3856" s="1"/>
      <c r="CP3856" s="1"/>
      <c r="CQ3856" s="1"/>
      <c r="CR3856" s="1"/>
      <c r="CS3856" s="1"/>
      <c r="CT3856" s="1"/>
      <c r="CU3856" s="1"/>
      <c r="CV3856" s="1"/>
      <c r="CW3856" s="1"/>
      <c r="CX3856" s="1"/>
      <c r="CY3856" s="1"/>
      <c r="CZ3856" s="1"/>
      <c r="DA3856" s="1"/>
      <c r="DB3856" s="1"/>
      <c r="DC3856" s="1"/>
      <c r="DD3856" s="1"/>
      <c r="DE3856" s="1"/>
      <c r="DF3856" s="1"/>
      <c r="DG3856" s="1"/>
      <c r="DH3856" s="1"/>
      <c r="DI3856" s="1"/>
      <c r="DJ3856" s="1"/>
      <c r="DK3856" s="1"/>
      <c r="DL3856" s="1"/>
      <c r="DM3856" s="1"/>
      <c r="DN3856" s="1"/>
      <c r="DO3856" s="1"/>
      <c r="DP3856" s="1"/>
      <c r="DQ3856" s="1"/>
      <c r="DR3856" s="1"/>
      <c r="DS3856" s="1"/>
      <c r="DT3856" s="1"/>
      <c r="DU3856" s="1"/>
      <c r="DV3856" s="1"/>
      <c r="DW3856" s="1"/>
      <c r="DX3856" s="1"/>
      <c r="DY3856" s="1"/>
      <c r="DZ3856" s="1"/>
      <c r="EA3856" s="1"/>
      <c r="EB3856" s="1"/>
      <c r="EC3856" s="1"/>
      <c r="ED3856" s="1"/>
      <c r="EE3856" s="1"/>
      <c r="EF3856" s="1"/>
      <c r="EG3856" s="1"/>
      <c r="EH3856" s="1"/>
      <c r="EI3856" s="1"/>
      <c r="EJ3856" s="1"/>
      <c r="EK3856" s="1"/>
      <c r="EL3856" s="1"/>
      <c r="EM3856" s="1"/>
      <c r="EN3856" s="1"/>
      <c r="EO3856" s="1"/>
      <c r="EP3856" s="1"/>
      <c r="EQ3856" s="1"/>
      <c r="ER3856" s="1"/>
      <c r="ES3856" s="1"/>
      <c r="ET3856" s="1"/>
      <c r="EU3856" s="1"/>
      <c r="EV3856" s="1"/>
      <c r="EW3856" s="1"/>
      <c r="EX3856" s="1"/>
      <c r="EY3856" s="1"/>
      <c r="EZ3856" s="1"/>
      <c r="FA3856" s="1"/>
      <c r="FB3856" s="1"/>
      <c r="FC3856" s="1"/>
      <c r="FD3856" s="1"/>
      <c r="FE3856" s="1"/>
      <c r="FF3856" s="1"/>
      <c r="FG3856" s="1"/>
      <c r="FH3856" s="1"/>
      <c r="FI3856" s="1"/>
      <c r="FJ3856" s="1"/>
      <c r="FK3856" s="1"/>
      <c r="FL3856" s="1"/>
      <c r="FM3856" s="1"/>
      <c r="FN3856" s="1"/>
      <c r="FO3856" s="1"/>
      <c r="FP3856" s="1"/>
      <c r="FQ3856" s="1"/>
      <c r="FR3856" s="1"/>
      <c r="FS3856" s="1"/>
      <c r="FT3856" s="1"/>
      <c r="FU3856" s="1"/>
      <c r="FV3856" s="1"/>
      <c r="FW3856" s="1"/>
      <c r="FX3856" s="1"/>
      <c r="FY3856" s="1"/>
      <c r="FZ3856" s="1"/>
      <c r="GA3856" s="1"/>
      <c r="GB3856" s="1"/>
      <c r="GC3856" s="1"/>
      <c r="GD3856" s="1"/>
      <c r="GE3856" s="1"/>
      <c r="GF3856" s="1"/>
      <c r="GG3856" s="1"/>
      <c r="GH3856" s="1"/>
      <c r="GI3856" s="1"/>
      <c r="GJ3856" s="1"/>
      <c r="GK3856" s="1"/>
      <c r="GL3856" s="1"/>
      <c r="GM3856" s="1"/>
      <c r="GN3856" s="1"/>
      <c r="GO3856" s="1"/>
    </row>
    <row r="3857" spans="1:197" s="40" customFormat="1" x14ac:dyDescent="0.25">
      <c r="A3857" s="41"/>
      <c r="B3857" s="4"/>
      <c r="C3857" s="41"/>
      <c r="D3857" s="42"/>
      <c r="E3857" s="42"/>
      <c r="F3857" s="42"/>
      <c r="G3857" s="1"/>
      <c r="H3857" s="1"/>
      <c r="I3857" s="1"/>
      <c r="J3857" s="1"/>
      <c r="K3857" s="1"/>
      <c r="L3857" s="1"/>
      <c r="M3857" s="2"/>
      <c r="N3857" s="1"/>
      <c r="O3857" s="1"/>
      <c r="P3857" s="1"/>
      <c r="Q3857" s="1"/>
      <c r="R3857" s="1"/>
      <c r="S3857" s="1"/>
      <c r="T3857" s="1"/>
      <c r="U3857" s="1"/>
      <c r="V3857" s="1"/>
      <c r="W3857" s="1"/>
      <c r="X3857" s="1"/>
      <c r="Y3857" s="1"/>
      <c r="Z3857" s="1"/>
      <c r="AA3857" s="1"/>
      <c r="AB3857" s="1"/>
      <c r="AC3857" s="1"/>
      <c r="AD3857" s="1"/>
      <c r="AE3857" s="1"/>
      <c r="AF3857" s="1"/>
      <c r="AG3857" s="1"/>
      <c r="AH3857" s="1"/>
      <c r="AI3857" s="1"/>
      <c r="AJ3857" s="1"/>
      <c r="AK3857" s="1"/>
      <c r="AL3857" s="1"/>
      <c r="AM3857" s="1"/>
      <c r="AN3857" s="1"/>
      <c r="AO3857" s="1"/>
      <c r="AP3857" s="1"/>
      <c r="AQ3857" s="1"/>
      <c r="AR3857" s="1"/>
      <c r="AS3857" s="1"/>
      <c r="AT3857" s="1"/>
      <c r="AU3857" s="1"/>
      <c r="AV3857" s="1"/>
      <c r="AW3857" s="1"/>
      <c r="AX3857" s="1"/>
      <c r="AY3857" s="1"/>
      <c r="AZ3857" s="1"/>
      <c r="BA3857" s="1"/>
      <c r="BB3857" s="1"/>
      <c r="BC3857" s="1"/>
      <c r="BD3857" s="1"/>
      <c r="BE3857" s="1"/>
      <c r="BF3857" s="1"/>
      <c r="BG3857" s="1"/>
      <c r="BH3857" s="1"/>
      <c r="BI3857" s="1"/>
      <c r="BJ3857" s="1"/>
      <c r="BK3857" s="1"/>
      <c r="BL3857" s="1"/>
      <c r="BM3857" s="1"/>
      <c r="BN3857" s="1"/>
      <c r="BO3857" s="1"/>
      <c r="BP3857" s="1"/>
      <c r="BQ3857" s="1"/>
      <c r="BR3857" s="1"/>
      <c r="BS3857" s="1"/>
      <c r="BT3857" s="1"/>
      <c r="BU3857" s="1"/>
      <c r="BV3857" s="1"/>
      <c r="BW3857" s="1"/>
      <c r="BX3857" s="1"/>
      <c r="BY3857" s="1"/>
      <c r="BZ3857" s="1"/>
      <c r="CA3857" s="1"/>
      <c r="CB3857" s="1"/>
      <c r="CC3857" s="1"/>
      <c r="CD3857" s="1"/>
      <c r="CE3857" s="1"/>
      <c r="CF3857" s="1"/>
      <c r="CG3857" s="1"/>
      <c r="CH3857" s="1"/>
      <c r="CI3857" s="1"/>
      <c r="CJ3857" s="1"/>
      <c r="CK3857" s="1"/>
      <c r="CL3857" s="1"/>
      <c r="CM3857" s="1"/>
      <c r="CN3857" s="1"/>
      <c r="CO3857" s="1"/>
      <c r="CP3857" s="1"/>
      <c r="CQ3857" s="1"/>
      <c r="CR3857" s="1"/>
      <c r="CS3857" s="1"/>
      <c r="CT3857" s="1"/>
      <c r="CU3857" s="1"/>
      <c r="CV3857" s="1"/>
      <c r="CW3857" s="1"/>
      <c r="CX3857" s="1"/>
      <c r="CY3857" s="1"/>
      <c r="CZ3857" s="1"/>
      <c r="DA3857" s="1"/>
      <c r="DB3857" s="1"/>
      <c r="DC3857" s="1"/>
      <c r="DD3857" s="1"/>
      <c r="DE3857" s="1"/>
      <c r="DF3857" s="1"/>
      <c r="DG3857" s="1"/>
      <c r="DH3857" s="1"/>
      <c r="DI3857" s="1"/>
      <c r="DJ3857" s="1"/>
      <c r="DK3857" s="1"/>
      <c r="DL3857" s="1"/>
      <c r="DM3857" s="1"/>
      <c r="DN3857" s="1"/>
      <c r="DO3857" s="1"/>
      <c r="DP3857" s="1"/>
      <c r="DQ3857" s="1"/>
      <c r="DR3857" s="1"/>
      <c r="DS3857" s="1"/>
      <c r="DT3857" s="1"/>
      <c r="DU3857" s="1"/>
      <c r="DV3857" s="1"/>
      <c r="DW3857" s="1"/>
      <c r="DX3857" s="1"/>
      <c r="DY3857" s="1"/>
      <c r="DZ3857" s="1"/>
      <c r="EA3857" s="1"/>
      <c r="EB3857" s="1"/>
      <c r="EC3857" s="1"/>
      <c r="ED3857" s="1"/>
      <c r="EE3857" s="1"/>
      <c r="EF3857" s="1"/>
      <c r="EG3857" s="1"/>
      <c r="EH3857" s="1"/>
      <c r="EI3857" s="1"/>
      <c r="EJ3857" s="1"/>
      <c r="EK3857" s="1"/>
      <c r="EL3857" s="1"/>
      <c r="EM3857" s="1"/>
      <c r="EN3857" s="1"/>
      <c r="EO3857" s="1"/>
      <c r="EP3857" s="1"/>
      <c r="EQ3857" s="1"/>
      <c r="ER3857" s="1"/>
      <c r="ES3857" s="1"/>
      <c r="ET3857" s="1"/>
      <c r="EU3857" s="1"/>
      <c r="EV3857" s="1"/>
      <c r="EW3857" s="1"/>
      <c r="EX3857" s="1"/>
      <c r="EY3857" s="1"/>
      <c r="EZ3857" s="1"/>
      <c r="FA3857" s="1"/>
      <c r="FB3857" s="1"/>
      <c r="FC3857" s="1"/>
      <c r="FD3857" s="1"/>
      <c r="FE3857" s="1"/>
      <c r="FF3857" s="1"/>
      <c r="FG3857" s="1"/>
      <c r="FH3857" s="1"/>
      <c r="FI3857" s="1"/>
      <c r="FJ3857" s="1"/>
      <c r="FK3857" s="1"/>
      <c r="FL3857" s="1"/>
      <c r="FM3857" s="1"/>
      <c r="FN3857" s="1"/>
      <c r="FO3857" s="1"/>
      <c r="FP3857" s="1"/>
      <c r="FQ3857" s="1"/>
      <c r="FR3857" s="1"/>
      <c r="FS3857" s="1"/>
      <c r="FT3857" s="1"/>
      <c r="FU3857" s="1"/>
      <c r="FV3857" s="1"/>
      <c r="FW3857" s="1"/>
      <c r="FX3857" s="1"/>
      <c r="FY3857" s="1"/>
      <c r="FZ3857" s="1"/>
      <c r="GA3857" s="1"/>
      <c r="GB3857" s="1"/>
      <c r="GC3857" s="1"/>
      <c r="GD3857" s="1"/>
      <c r="GE3857" s="1"/>
      <c r="GF3857" s="1"/>
      <c r="GG3857" s="1"/>
      <c r="GH3857" s="1"/>
      <c r="GI3857" s="1"/>
      <c r="GJ3857" s="1"/>
      <c r="GK3857" s="1"/>
      <c r="GL3857" s="1"/>
      <c r="GM3857" s="1"/>
      <c r="GN3857" s="1"/>
      <c r="GO3857" s="1"/>
    </row>
    <row r="3858" spans="1:197" s="40" customFormat="1" x14ac:dyDescent="0.25">
      <c r="A3858" s="41"/>
      <c r="B3858" s="4"/>
      <c r="C3858" s="41"/>
      <c r="D3858" s="42"/>
      <c r="E3858" s="42"/>
      <c r="F3858" s="42"/>
      <c r="G3858" s="1"/>
      <c r="H3858" s="1"/>
      <c r="I3858" s="1"/>
      <c r="J3858" s="1"/>
      <c r="K3858" s="1"/>
      <c r="L3858" s="1"/>
      <c r="M3858" s="2"/>
      <c r="N3858" s="1"/>
      <c r="O3858" s="1"/>
      <c r="P3858" s="1"/>
      <c r="Q3858" s="1"/>
      <c r="R3858" s="1"/>
      <c r="S3858" s="1"/>
      <c r="T3858" s="1"/>
      <c r="U3858" s="1"/>
      <c r="V3858" s="1"/>
      <c r="W3858" s="1"/>
      <c r="X3858" s="1"/>
      <c r="Y3858" s="1"/>
      <c r="Z3858" s="1"/>
      <c r="AA3858" s="1"/>
      <c r="AB3858" s="1"/>
      <c r="AC3858" s="1"/>
      <c r="AD3858" s="1"/>
      <c r="AE3858" s="1"/>
      <c r="AF3858" s="1"/>
      <c r="AG3858" s="1"/>
      <c r="AH3858" s="1"/>
      <c r="AI3858" s="1"/>
      <c r="AJ3858" s="1"/>
      <c r="AK3858" s="1"/>
      <c r="AL3858" s="1"/>
      <c r="AM3858" s="1"/>
      <c r="AN3858" s="1"/>
      <c r="AO3858" s="1"/>
      <c r="AP3858" s="1"/>
      <c r="AQ3858" s="1"/>
      <c r="AR3858" s="1"/>
      <c r="AS3858" s="1"/>
      <c r="AT3858" s="1"/>
      <c r="AU3858" s="1"/>
      <c r="AV3858" s="1"/>
      <c r="AW3858" s="1"/>
      <c r="AX3858" s="1"/>
      <c r="AY3858" s="1"/>
      <c r="AZ3858" s="1"/>
      <c r="BA3858" s="1"/>
      <c r="BB3858" s="1"/>
      <c r="BC3858" s="1"/>
      <c r="BD3858" s="1"/>
      <c r="BE3858" s="1"/>
      <c r="BF3858" s="1"/>
      <c r="BG3858" s="1"/>
      <c r="BH3858" s="1"/>
      <c r="BI3858" s="1"/>
      <c r="BJ3858" s="1"/>
      <c r="BK3858" s="1"/>
      <c r="BL3858" s="1"/>
      <c r="BM3858" s="1"/>
      <c r="BN3858" s="1"/>
      <c r="BO3858" s="1"/>
      <c r="BP3858" s="1"/>
      <c r="BQ3858" s="1"/>
      <c r="BR3858" s="1"/>
      <c r="BS3858" s="1"/>
      <c r="BT3858" s="1"/>
      <c r="BU3858" s="1"/>
      <c r="BV3858" s="1"/>
      <c r="BW3858" s="1"/>
      <c r="BX3858" s="1"/>
      <c r="BY3858" s="1"/>
      <c r="BZ3858" s="1"/>
      <c r="CA3858" s="1"/>
      <c r="CB3858" s="1"/>
      <c r="CC3858" s="1"/>
      <c r="CD3858" s="1"/>
      <c r="CE3858" s="1"/>
      <c r="CF3858" s="1"/>
      <c r="CG3858" s="1"/>
      <c r="CH3858" s="1"/>
      <c r="CI3858" s="1"/>
      <c r="CJ3858" s="1"/>
      <c r="CK3858" s="1"/>
      <c r="CL3858" s="1"/>
      <c r="CM3858" s="1"/>
      <c r="CN3858" s="1"/>
      <c r="CO3858" s="1"/>
      <c r="CP3858" s="1"/>
      <c r="CQ3858" s="1"/>
      <c r="CR3858" s="1"/>
      <c r="CS3858" s="1"/>
      <c r="CT3858" s="1"/>
      <c r="CU3858" s="1"/>
      <c r="CV3858" s="1"/>
      <c r="CW3858" s="1"/>
      <c r="CX3858" s="1"/>
      <c r="CY3858" s="1"/>
      <c r="CZ3858" s="1"/>
      <c r="DA3858" s="1"/>
      <c r="DB3858" s="1"/>
      <c r="DC3858" s="1"/>
      <c r="DD3858" s="1"/>
      <c r="DE3858" s="1"/>
      <c r="DF3858" s="1"/>
      <c r="DG3858" s="1"/>
      <c r="DH3858" s="1"/>
      <c r="DI3858" s="1"/>
      <c r="DJ3858" s="1"/>
      <c r="DK3858" s="1"/>
      <c r="DL3858" s="1"/>
      <c r="DM3858" s="1"/>
      <c r="DN3858" s="1"/>
      <c r="DO3858" s="1"/>
      <c r="DP3858" s="1"/>
      <c r="DQ3858" s="1"/>
      <c r="DR3858" s="1"/>
      <c r="DS3858" s="1"/>
      <c r="DT3858" s="1"/>
      <c r="DU3858" s="1"/>
      <c r="DV3858" s="1"/>
      <c r="DW3858" s="1"/>
      <c r="DX3858" s="1"/>
      <c r="DY3858" s="1"/>
      <c r="DZ3858" s="1"/>
      <c r="EA3858" s="1"/>
      <c r="EB3858" s="1"/>
      <c r="EC3858" s="1"/>
      <c r="ED3858" s="1"/>
      <c r="EE3858" s="1"/>
      <c r="EF3858" s="1"/>
      <c r="EG3858" s="1"/>
      <c r="EH3858" s="1"/>
      <c r="EI3858" s="1"/>
      <c r="EJ3858" s="1"/>
      <c r="EK3858" s="1"/>
      <c r="EL3858" s="1"/>
      <c r="EM3858" s="1"/>
      <c r="EN3858" s="1"/>
      <c r="EO3858" s="1"/>
      <c r="EP3858" s="1"/>
      <c r="EQ3858" s="1"/>
      <c r="ER3858" s="1"/>
      <c r="ES3858" s="1"/>
      <c r="ET3858" s="1"/>
      <c r="EU3858" s="1"/>
      <c r="EV3858" s="1"/>
      <c r="EW3858" s="1"/>
      <c r="EX3858" s="1"/>
      <c r="EY3858" s="1"/>
      <c r="EZ3858" s="1"/>
      <c r="FA3858" s="1"/>
      <c r="FB3858" s="1"/>
      <c r="FC3858" s="1"/>
      <c r="FD3858" s="1"/>
      <c r="FE3858" s="1"/>
      <c r="FF3858" s="1"/>
      <c r="FG3858" s="1"/>
      <c r="FH3858" s="1"/>
      <c r="FI3858" s="1"/>
      <c r="FJ3858" s="1"/>
      <c r="FK3858" s="1"/>
      <c r="FL3858" s="1"/>
      <c r="FM3858" s="1"/>
      <c r="FN3858" s="1"/>
      <c r="FO3858" s="1"/>
      <c r="FP3858" s="1"/>
      <c r="FQ3858" s="1"/>
      <c r="FR3858" s="1"/>
      <c r="FS3858" s="1"/>
      <c r="FT3858" s="1"/>
      <c r="FU3858" s="1"/>
      <c r="FV3858" s="1"/>
      <c r="FW3858" s="1"/>
      <c r="FX3858" s="1"/>
      <c r="FY3858" s="1"/>
      <c r="FZ3858" s="1"/>
      <c r="GA3858" s="1"/>
      <c r="GB3858" s="1"/>
      <c r="GC3858" s="1"/>
      <c r="GD3858" s="1"/>
      <c r="GE3858" s="1"/>
      <c r="GF3858" s="1"/>
      <c r="GG3858" s="1"/>
      <c r="GH3858" s="1"/>
      <c r="GI3858" s="1"/>
      <c r="GJ3858" s="1"/>
      <c r="GK3858" s="1"/>
      <c r="GL3858" s="1"/>
      <c r="GM3858" s="1"/>
      <c r="GN3858" s="1"/>
      <c r="GO3858" s="1"/>
    </row>
    <row r="3859" spans="1:197" s="40" customFormat="1" x14ac:dyDescent="0.25">
      <c r="A3859" s="41"/>
      <c r="B3859" s="4"/>
      <c r="C3859" s="41"/>
      <c r="D3859" s="42"/>
      <c r="E3859" s="42"/>
      <c r="F3859" s="42"/>
      <c r="G3859" s="1"/>
      <c r="H3859" s="1"/>
      <c r="I3859" s="1"/>
      <c r="J3859" s="1"/>
      <c r="K3859" s="1"/>
      <c r="L3859" s="1"/>
      <c r="M3859" s="2"/>
      <c r="N3859" s="1"/>
      <c r="O3859" s="1"/>
      <c r="P3859" s="1"/>
      <c r="Q3859" s="1"/>
      <c r="R3859" s="1"/>
      <c r="S3859" s="1"/>
      <c r="T3859" s="1"/>
      <c r="U3859" s="1"/>
      <c r="V3859" s="1"/>
      <c r="W3859" s="1"/>
      <c r="X3859" s="1"/>
      <c r="Y3859" s="1"/>
      <c r="Z3859" s="1"/>
      <c r="AA3859" s="1"/>
      <c r="AB3859" s="1"/>
      <c r="AC3859" s="1"/>
      <c r="AD3859" s="1"/>
      <c r="AE3859" s="1"/>
      <c r="AF3859" s="1"/>
      <c r="AG3859" s="1"/>
      <c r="AH3859" s="1"/>
      <c r="AI3859" s="1"/>
      <c r="AJ3859" s="1"/>
      <c r="AK3859" s="1"/>
      <c r="AL3859" s="1"/>
      <c r="AM3859" s="1"/>
      <c r="AN3859" s="1"/>
      <c r="AO3859" s="1"/>
      <c r="AP3859" s="1"/>
      <c r="AQ3859" s="1"/>
      <c r="AR3859" s="1"/>
      <c r="AS3859" s="1"/>
      <c r="AT3859" s="1"/>
      <c r="AU3859" s="1"/>
      <c r="AV3859" s="1"/>
      <c r="AW3859" s="1"/>
      <c r="AX3859" s="1"/>
      <c r="AY3859" s="1"/>
      <c r="AZ3859" s="1"/>
      <c r="BA3859" s="1"/>
      <c r="BB3859" s="1"/>
      <c r="BC3859" s="1"/>
      <c r="BD3859" s="1"/>
      <c r="BE3859" s="1"/>
      <c r="BF3859" s="1"/>
      <c r="BG3859" s="1"/>
      <c r="BH3859" s="1"/>
      <c r="BI3859" s="1"/>
      <c r="BJ3859" s="1"/>
      <c r="BK3859" s="1"/>
      <c r="BL3859" s="1"/>
      <c r="BM3859" s="1"/>
      <c r="BN3859" s="1"/>
      <c r="BO3859" s="1"/>
      <c r="BP3859" s="1"/>
      <c r="BQ3859" s="1"/>
      <c r="BR3859" s="1"/>
      <c r="BS3859" s="1"/>
      <c r="BT3859" s="1"/>
      <c r="BU3859" s="1"/>
      <c r="BV3859" s="1"/>
      <c r="BW3859" s="1"/>
      <c r="BX3859" s="1"/>
      <c r="BY3859" s="1"/>
      <c r="BZ3859" s="1"/>
      <c r="CA3859" s="1"/>
      <c r="CB3859" s="1"/>
      <c r="CC3859" s="1"/>
      <c r="CD3859" s="1"/>
      <c r="CE3859" s="1"/>
      <c r="CF3859" s="1"/>
      <c r="CG3859" s="1"/>
      <c r="CH3859" s="1"/>
      <c r="CI3859" s="1"/>
      <c r="CJ3859" s="1"/>
      <c r="CK3859" s="1"/>
      <c r="CL3859" s="1"/>
      <c r="CM3859" s="1"/>
      <c r="CN3859" s="1"/>
      <c r="CO3859" s="1"/>
      <c r="CP3859" s="1"/>
      <c r="CQ3859" s="1"/>
      <c r="CR3859" s="1"/>
      <c r="CS3859" s="1"/>
      <c r="CT3859" s="1"/>
      <c r="CU3859" s="1"/>
      <c r="CV3859" s="1"/>
      <c r="CW3859" s="1"/>
      <c r="CX3859" s="1"/>
      <c r="CY3859" s="1"/>
      <c r="CZ3859" s="1"/>
      <c r="DA3859" s="1"/>
      <c r="DB3859" s="1"/>
      <c r="DC3859" s="1"/>
      <c r="DD3859" s="1"/>
      <c r="DE3859" s="1"/>
      <c r="DF3859" s="1"/>
      <c r="DG3859" s="1"/>
      <c r="DH3859" s="1"/>
      <c r="DI3859" s="1"/>
      <c r="DJ3859" s="1"/>
      <c r="DK3859" s="1"/>
      <c r="DL3859" s="1"/>
      <c r="DM3859" s="1"/>
      <c r="DN3859" s="1"/>
      <c r="DO3859" s="1"/>
      <c r="DP3859" s="1"/>
      <c r="DQ3859" s="1"/>
      <c r="DR3859" s="1"/>
      <c r="DS3859" s="1"/>
      <c r="DT3859" s="1"/>
      <c r="DU3859" s="1"/>
      <c r="DV3859" s="1"/>
      <c r="DW3859" s="1"/>
      <c r="DX3859" s="1"/>
      <c r="DY3859" s="1"/>
      <c r="DZ3859" s="1"/>
      <c r="EA3859" s="1"/>
      <c r="EB3859" s="1"/>
      <c r="EC3859" s="1"/>
      <c r="ED3859" s="1"/>
      <c r="EE3859" s="1"/>
      <c r="EF3859" s="1"/>
      <c r="EG3859" s="1"/>
      <c r="EH3859" s="1"/>
      <c r="EI3859" s="1"/>
      <c r="EJ3859" s="1"/>
      <c r="EK3859" s="1"/>
      <c r="EL3859" s="1"/>
      <c r="EM3859" s="1"/>
      <c r="EN3859" s="1"/>
      <c r="EO3859" s="1"/>
      <c r="EP3859" s="1"/>
      <c r="EQ3859" s="1"/>
      <c r="ER3859" s="1"/>
      <c r="ES3859" s="1"/>
      <c r="ET3859" s="1"/>
      <c r="EU3859" s="1"/>
      <c r="EV3859" s="1"/>
      <c r="EW3859" s="1"/>
      <c r="EX3859" s="1"/>
      <c r="EY3859" s="1"/>
      <c r="EZ3859" s="1"/>
      <c r="FA3859" s="1"/>
      <c r="FB3859" s="1"/>
      <c r="FC3859" s="1"/>
      <c r="FD3859" s="1"/>
      <c r="FE3859" s="1"/>
      <c r="FF3859" s="1"/>
      <c r="FG3859" s="1"/>
      <c r="FH3859" s="1"/>
      <c r="FI3859" s="1"/>
      <c r="FJ3859" s="1"/>
      <c r="FK3859" s="1"/>
      <c r="FL3859" s="1"/>
      <c r="FM3859" s="1"/>
      <c r="FN3859" s="1"/>
      <c r="FO3859" s="1"/>
      <c r="FP3859" s="1"/>
      <c r="FQ3859" s="1"/>
      <c r="FR3859" s="1"/>
      <c r="FS3859" s="1"/>
      <c r="FT3859" s="1"/>
      <c r="FU3859" s="1"/>
      <c r="FV3859" s="1"/>
      <c r="FW3859" s="1"/>
      <c r="FX3859" s="1"/>
      <c r="FY3859" s="1"/>
      <c r="FZ3859" s="1"/>
      <c r="GA3859" s="1"/>
      <c r="GB3859" s="1"/>
      <c r="GC3859" s="1"/>
      <c r="GD3859" s="1"/>
      <c r="GE3859" s="1"/>
      <c r="GF3859" s="1"/>
      <c r="GG3859" s="1"/>
      <c r="GH3859" s="1"/>
      <c r="GI3859" s="1"/>
      <c r="GJ3859" s="1"/>
      <c r="GK3859" s="1"/>
      <c r="GL3859" s="1"/>
      <c r="GM3859" s="1"/>
      <c r="GN3859" s="1"/>
      <c r="GO3859" s="1"/>
    </row>
    <row r="3860" spans="1:197" s="40" customFormat="1" x14ac:dyDescent="0.25">
      <c r="A3860" s="41"/>
      <c r="B3860" s="4"/>
      <c r="C3860" s="41"/>
      <c r="D3860" s="42"/>
      <c r="E3860" s="42"/>
      <c r="F3860" s="42"/>
      <c r="G3860" s="1"/>
      <c r="H3860" s="1"/>
      <c r="I3860" s="1"/>
      <c r="J3860" s="1"/>
      <c r="K3860" s="1"/>
      <c r="L3860" s="1"/>
      <c r="M3860" s="2"/>
      <c r="N3860" s="1"/>
      <c r="O3860" s="1"/>
      <c r="P3860" s="1"/>
      <c r="Q3860" s="1"/>
      <c r="R3860" s="1"/>
      <c r="S3860" s="1"/>
      <c r="T3860" s="1"/>
      <c r="U3860" s="1"/>
      <c r="V3860" s="1"/>
      <c r="W3860" s="1"/>
      <c r="X3860" s="1"/>
      <c r="Y3860" s="1"/>
      <c r="Z3860" s="1"/>
      <c r="AA3860" s="1"/>
      <c r="AB3860" s="1"/>
      <c r="AC3860" s="1"/>
      <c r="AD3860" s="1"/>
      <c r="AE3860" s="1"/>
      <c r="AF3860" s="1"/>
      <c r="AG3860" s="1"/>
      <c r="AH3860" s="1"/>
      <c r="AI3860" s="1"/>
      <c r="AJ3860" s="1"/>
      <c r="AK3860" s="1"/>
      <c r="AL3860" s="1"/>
      <c r="AM3860" s="1"/>
      <c r="AN3860" s="1"/>
      <c r="AO3860" s="1"/>
      <c r="AP3860" s="1"/>
      <c r="AQ3860" s="1"/>
      <c r="AR3860" s="1"/>
      <c r="AS3860" s="1"/>
      <c r="AT3860" s="1"/>
      <c r="AU3860" s="1"/>
      <c r="AV3860" s="1"/>
      <c r="AW3860" s="1"/>
      <c r="AX3860" s="1"/>
      <c r="AY3860" s="1"/>
      <c r="AZ3860" s="1"/>
      <c r="BA3860" s="1"/>
      <c r="BB3860" s="1"/>
      <c r="BC3860" s="1"/>
      <c r="BD3860" s="1"/>
      <c r="BE3860" s="1"/>
      <c r="BF3860" s="1"/>
      <c r="BG3860" s="1"/>
      <c r="BH3860" s="1"/>
      <c r="BI3860" s="1"/>
      <c r="BJ3860" s="1"/>
      <c r="BK3860" s="1"/>
      <c r="BL3860" s="1"/>
      <c r="BM3860" s="1"/>
      <c r="BN3860" s="1"/>
      <c r="BO3860" s="1"/>
      <c r="BP3860" s="1"/>
      <c r="BQ3860" s="1"/>
      <c r="BR3860" s="1"/>
      <c r="BS3860" s="1"/>
      <c r="BT3860" s="1"/>
      <c r="BU3860" s="1"/>
      <c r="BV3860" s="1"/>
      <c r="BW3860" s="1"/>
      <c r="BX3860" s="1"/>
      <c r="BY3860" s="1"/>
      <c r="BZ3860" s="1"/>
      <c r="CA3860" s="1"/>
      <c r="CB3860" s="1"/>
      <c r="CC3860" s="1"/>
      <c r="CD3860" s="1"/>
      <c r="CE3860" s="1"/>
      <c r="CF3860" s="1"/>
      <c r="CG3860" s="1"/>
      <c r="CH3860" s="1"/>
      <c r="CI3860" s="1"/>
      <c r="CJ3860" s="1"/>
      <c r="CK3860" s="1"/>
      <c r="CL3860" s="1"/>
      <c r="CM3860" s="1"/>
      <c r="CN3860" s="1"/>
      <c r="CO3860" s="1"/>
      <c r="CP3860" s="1"/>
      <c r="CQ3860" s="1"/>
      <c r="CR3860" s="1"/>
      <c r="CS3860" s="1"/>
      <c r="CT3860" s="1"/>
      <c r="CU3860" s="1"/>
      <c r="CV3860" s="1"/>
      <c r="CW3860" s="1"/>
      <c r="CX3860" s="1"/>
      <c r="CY3860" s="1"/>
      <c r="CZ3860" s="1"/>
      <c r="DA3860" s="1"/>
      <c r="DB3860" s="1"/>
      <c r="DC3860" s="1"/>
      <c r="DD3860" s="1"/>
      <c r="DE3860" s="1"/>
      <c r="DF3860" s="1"/>
      <c r="DG3860" s="1"/>
      <c r="DH3860" s="1"/>
      <c r="DI3860" s="1"/>
      <c r="DJ3860" s="1"/>
      <c r="DK3860" s="1"/>
      <c r="DL3860" s="1"/>
      <c r="DM3860" s="1"/>
      <c r="DN3860" s="1"/>
      <c r="DO3860" s="1"/>
      <c r="DP3860" s="1"/>
      <c r="DQ3860" s="1"/>
      <c r="DR3860" s="1"/>
      <c r="DS3860" s="1"/>
      <c r="DT3860" s="1"/>
      <c r="DU3860" s="1"/>
      <c r="DV3860" s="1"/>
      <c r="DW3860" s="1"/>
      <c r="DX3860" s="1"/>
      <c r="DY3860" s="1"/>
      <c r="DZ3860" s="1"/>
      <c r="EA3860" s="1"/>
      <c r="EB3860" s="1"/>
      <c r="EC3860" s="1"/>
      <c r="ED3860" s="1"/>
      <c r="EE3860" s="1"/>
      <c r="EF3860" s="1"/>
      <c r="EG3860" s="1"/>
      <c r="EH3860" s="1"/>
      <c r="EI3860" s="1"/>
      <c r="EJ3860" s="1"/>
      <c r="EK3860" s="1"/>
      <c r="EL3860" s="1"/>
      <c r="EM3860" s="1"/>
      <c r="EN3860" s="1"/>
      <c r="EO3860" s="1"/>
      <c r="EP3860" s="1"/>
      <c r="EQ3860" s="1"/>
      <c r="ER3860" s="1"/>
      <c r="ES3860" s="1"/>
      <c r="ET3860" s="1"/>
      <c r="EU3860" s="1"/>
      <c r="EV3860" s="1"/>
      <c r="EW3860" s="1"/>
      <c r="EX3860" s="1"/>
      <c r="EY3860" s="1"/>
      <c r="EZ3860" s="1"/>
      <c r="FA3860" s="1"/>
      <c r="FB3860" s="1"/>
      <c r="FC3860" s="1"/>
      <c r="FD3860" s="1"/>
      <c r="FE3860" s="1"/>
      <c r="FF3860" s="1"/>
      <c r="FG3860" s="1"/>
      <c r="FH3860" s="1"/>
      <c r="FI3860" s="1"/>
      <c r="FJ3860" s="1"/>
      <c r="FK3860" s="1"/>
      <c r="FL3860" s="1"/>
      <c r="FM3860" s="1"/>
      <c r="FN3860" s="1"/>
      <c r="FO3860" s="1"/>
      <c r="FP3860" s="1"/>
      <c r="FQ3860" s="1"/>
      <c r="FR3860" s="1"/>
      <c r="FS3860" s="1"/>
      <c r="FT3860" s="1"/>
      <c r="FU3860" s="1"/>
      <c r="FV3860" s="1"/>
      <c r="FW3860" s="1"/>
      <c r="FX3860" s="1"/>
      <c r="FY3860" s="1"/>
      <c r="FZ3860" s="1"/>
      <c r="GA3860" s="1"/>
      <c r="GB3860" s="1"/>
      <c r="GC3860" s="1"/>
      <c r="GD3860" s="1"/>
      <c r="GE3860" s="1"/>
      <c r="GF3860" s="1"/>
      <c r="GG3860" s="1"/>
      <c r="GH3860" s="1"/>
      <c r="GI3860" s="1"/>
      <c r="GJ3860" s="1"/>
      <c r="GK3860" s="1"/>
      <c r="GL3860" s="1"/>
      <c r="GM3860" s="1"/>
      <c r="GN3860" s="1"/>
      <c r="GO3860" s="1"/>
    </row>
    <row r="3861" spans="1:197" s="40" customFormat="1" x14ac:dyDescent="0.25">
      <c r="A3861" s="41"/>
      <c r="B3861" s="4"/>
      <c r="C3861" s="41"/>
      <c r="D3861" s="42"/>
      <c r="E3861" s="42"/>
      <c r="F3861" s="42"/>
      <c r="G3861" s="1"/>
      <c r="H3861" s="1"/>
      <c r="I3861" s="1"/>
      <c r="J3861" s="1"/>
      <c r="K3861" s="1"/>
      <c r="L3861" s="1"/>
      <c r="M3861" s="2"/>
      <c r="N3861" s="1"/>
      <c r="O3861" s="1"/>
      <c r="P3861" s="1"/>
      <c r="Q3861" s="1"/>
      <c r="R3861" s="1"/>
      <c r="S3861" s="1"/>
      <c r="T3861" s="1"/>
      <c r="U3861" s="1"/>
      <c r="V3861" s="1"/>
      <c r="W3861" s="1"/>
      <c r="X3861" s="1"/>
      <c r="Y3861" s="1"/>
      <c r="Z3861" s="1"/>
      <c r="AA3861" s="1"/>
      <c r="AB3861" s="1"/>
      <c r="AC3861" s="1"/>
      <c r="AD3861" s="1"/>
      <c r="AE3861" s="1"/>
      <c r="AF3861" s="1"/>
      <c r="AG3861" s="1"/>
      <c r="AH3861" s="1"/>
      <c r="AI3861" s="1"/>
      <c r="AJ3861" s="1"/>
      <c r="AK3861" s="1"/>
      <c r="AL3861" s="1"/>
      <c r="AM3861" s="1"/>
      <c r="AN3861" s="1"/>
      <c r="AO3861" s="1"/>
      <c r="AP3861" s="1"/>
      <c r="AQ3861" s="1"/>
      <c r="AR3861" s="1"/>
      <c r="AS3861" s="1"/>
      <c r="AT3861" s="1"/>
      <c r="AU3861" s="1"/>
      <c r="AV3861" s="1"/>
      <c r="AW3861" s="1"/>
      <c r="AX3861" s="1"/>
      <c r="AY3861" s="1"/>
      <c r="AZ3861" s="1"/>
      <c r="BA3861" s="1"/>
      <c r="BB3861" s="1"/>
      <c r="BC3861" s="1"/>
      <c r="BD3861" s="1"/>
      <c r="BE3861" s="1"/>
      <c r="BF3861" s="1"/>
      <c r="BG3861" s="1"/>
      <c r="BH3861" s="1"/>
      <c r="BI3861" s="1"/>
      <c r="BJ3861" s="1"/>
      <c r="BK3861" s="1"/>
      <c r="BL3861" s="1"/>
      <c r="BM3861" s="1"/>
      <c r="BN3861" s="1"/>
      <c r="BO3861" s="1"/>
      <c r="BP3861" s="1"/>
      <c r="BQ3861" s="1"/>
      <c r="BR3861" s="1"/>
      <c r="BS3861" s="1"/>
      <c r="BT3861" s="1"/>
      <c r="BU3861" s="1"/>
      <c r="BV3861" s="1"/>
      <c r="BW3861" s="1"/>
      <c r="BX3861" s="1"/>
      <c r="BY3861" s="1"/>
      <c r="BZ3861" s="1"/>
      <c r="CA3861" s="1"/>
      <c r="CB3861" s="1"/>
      <c r="CC3861" s="1"/>
      <c r="CD3861" s="1"/>
      <c r="CE3861" s="1"/>
      <c r="CF3861" s="1"/>
      <c r="CG3861" s="1"/>
      <c r="CH3861" s="1"/>
      <c r="CI3861" s="1"/>
      <c r="CJ3861" s="1"/>
      <c r="CK3861" s="1"/>
      <c r="CL3861" s="1"/>
      <c r="CM3861" s="1"/>
      <c r="CN3861" s="1"/>
      <c r="CO3861" s="1"/>
      <c r="CP3861" s="1"/>
      <c r="CQ3861" s="1"/>
      <c r="CR3861" s="1"/>
      <c r="CS3861" s="1"/>
      <c r="CT3861" s="1"/>
      <c r="CU3861" s="1"/>
      <c r="CV3861" s="1"/>
      <c r="CW3861" s="1"/>
      <c r="CX3861" s="1"/>
      <c r="CY3861" s="1"/>
      <c r="CZ3861" s="1"/>
      <c r="DA3861" s="1"/>
      <c r="DB3861" s="1"/>
      <c r="DC3861" s="1"/>
      <c r="DD3861" s="1"/>
      <c r="DE3861" s="1"/>
      <c r="DF3861" s="1"/>
      <c r="DG3861" s="1"/>
      <c r="DH3861" s="1"/>
      <c r="DI3861" s="1"/>
      <c r="DJ3861" s="1"/>
      <c r="DK3861" s="1"/>
      <c r="DL3861" s="1"/>
      <c r="DM3861" s="1"/>
      <c r="DN3861" s="1"/>
      <c r="DO3861" s="1"/>
      <c r="DP3861" s="1"/>
      <c r="DQ3861" s="1"/>
      <c r="DR3861" s="1"/>
      <c r="DS3861" s="1"/>
      <c r="DT3861" s="1"/>
      <c r="DU3861" s="1"/>
      <c r="DV3861" s="1"/>
      <c r="DW3861" s="1"/>
      <c r="DX3861" s="1"/>
      <c r="DY3861" s="1"/>
      <c r="DZ3861" s="1"/>
      <c r="EA3861" s="1"/>
      <c r="EB3861" s="1"/>
      <c r="EC3861" s="1"/>
      <c r="ED3861" s="1"/>
      <c r="EE3861" s="1"/>
      <c r="EF3861" s="1"/>
      <c r="EG3861" s="1"/>
      <c r="EH3861" s="1"/>
      <c r="EI3861" s="1"/>
      <c r="EJ3861" s="1"/>
      <c r="EK3861" s="1"/>
      <c r="EL3861" s="1"/>
      <c r="EM3861" s="1"/>
      <c r="EN3861" s="1"/>
      <c r="EO3861" s="1"/>
      <c r="EP3861" s="1"/>
      <c r="EQ3861" s="1"/>
      <c r="ER3861" s="1"/>
      <c r="ES3861" s="1"/>
      <c r="ET3861" s="1"/>
      <c r="EU3861" s="1"/>
      <c r="EV3861" s="1"/>
      <c r="EW3861" s="1"/>
      <c r="EX3861" s="1"/>
      <c r="EY3861" s="1"/>
      <c r="EZ3861" s="1"/>
      <c r="FA3861" s="1"/>
      <c r="FB3861" s="1"/>
      <c r="FC3861" s="1"/>
      <c r="FD3861" s="1"/>
      <c r="FE3861" s="1"/>
      <c r="FF3861" s="1"/>
      <c r="FG3861" s="1"/>
      <c r="FH3861" s="1"/>
      <c r="FI3861" s="1"/>
      <c r="FJ3861" s="1"/>
      <c r="FK3861" s="1"/>
      <c r="FL3861" s="1"/>
      <c r="FM3861" s="1"/>
      <c r="FN3861" s="1"/>
      <c r="FO3861" s="1"/>
      <c r="FP3861" s="1"/>
      <c r="FQ3861" s="1"/>
      <c r="FR3861" s="1"/>
      <c r="FS3861" s="1"/>
      <c r="FT3861" s="1"/>
      <c r="FU3861" s="1"/>
      <c r="FV3861" s="1"/>
      <c r="FW3861" s="1"/>
      <c r="FX3861" s="1"/>
      <c r="FY3861" s="1"/>
      <c r="FZ3861" s="1"/>
      <c r="GA3861" s="1"/>
      <c r="GB3861" s="1"/>
      <c r="GC3861" s="1"/>
      <c r="GD3861" s="1"/>
      <c r="GE3861" s="1"/>
      <c r="GF3861" s="1"/>
      <c r="GG3861" s="1"/>
      <c r="GH3861" s="1"/>
      <c r="GI3861" s="1"/>
      <c r="GJ3861" s="1"/>
      <c r="GK3861" s="1"/>
      <c r="GL3861" s="1"/>
      <c r="GM3861" s="1"/>
      <c r="GN3861" s="1"/>
      <c r="GO3861" s="1"/>
    </row>
    <row r="3862" spans="1:197" s="40" customFormat="1" x14ac:dyDescent="0.25">
      <c r="A3862" s="41"/>
      <c r="B3862" s="4"/>
      <c r="C3862" s="41"/>
      <c r="D3862" s="42"/>
      <c r="E3862" s="42"/>
      <c r="F3862" s="42"/>
      <c r="G3862" s="1"/>
      <c r="H3862" s="1"/>
      <c r="I3862" s="1"/>
      <c r="J3862" s="1"/>
      <c r="K3862" s="1"/>
      <c r="L3862" s="1"/>
      <c r="M3862" s="2"/>
      <c r="N3862" s="1"/>
      <c r="O3862" s="1"/>
      <c r="P3862" s="1"/>
      <c r="Q3862" s="1"/>
      <c r="R3862" s="1"/>
      <c r="S3862" s="1"/>
      <c r="T3862" s="1"/>
      <c r="U3862" s="1"/>
      <c r="V3862" s="1"/>
      <c r="W3862" s="1"/>
      <c r="X3862" s="1"/>
      <c r="Y3862" s="1"/>
      <c r="Z3862" s="1"/>
      <c r="AA3862" s="1"/>
      <c r="AB3862" s="1"/>
      <c r="AC3862" s="1"/>
      <c r="AD3862" s="1"/>
      <c r="AE3862" s="1"/>
      <c r="AF3862" s="1"/>
      <c r="AG3862" s="1"/>
      <c r="AH3862" s="1"/>
      <c r="AI3862" s="1"/>
      <c r="AJ3862" s="1"/>
      <c r="AK3862" s="1"/>
      <c r="AL3862" s="1"/>
      <c r="AM3862" s="1"/>
      <c r="AN3862" s="1"/>
      <c r="AO3862" s="1"/>
      <c r="AP3862" s="1"/>
      <c r="AQ3862" s="1"/>
      <c r="AR3862" s="1"/>
      <c r="AS3862" s="1"/>
      <c r="AT3862" s="1"/>
      <c r="AU3862" s="1"/>
      <c r="AV3862" s="1"/>
      <c r="AW3862" s="1"/>
      <c r="AX3862" s="1"/>
      <c r="AY3862" s="1"/>
      <c r="AZ3862" s="1"/>
      <c r="BA3862" s="1"/>
      <c r="BB3862" s="1"/>
      <c r="BC3862" s="1"/>
      <c r="BD3862" s="1"/>
      <c r="BE3862" s="1"/>
      <c r="BF3862" s="1"/>
      <c r="BG3862" s="1"/>
      <c r="BH3862" s="1"/>
      <c r="BI3862" s="1"/>
      <c r="BJ3862" s="1"/>
      <c r="BK3862" s="1"/>
      <c r="BL3862" s="1"/>
      <c r="BM3862" s="1"/>
      <c r="BN3862" s="1"/>
      <c r="BO3862" s="1"/>
      <c r="BP3862" s="1"/>
      <c r="BQ3862" s="1"/>
      <c r="BR3862" s="1"/>
      <c r="BS3862" s="1"/>
      <c r="BT3862" s="1"/>
      <c r="BU3862" s="1"/>
      <c r="BV3862" s="1"/>
      <c r="BW3862" s="1"/>
      <c r="BX3862" s="1"/>
      <c r="BY3862" s="1"/>
      <c r="BZ3862" s="1"/>
      <c r="CA3862" s="1"/>
      <c r="CB3862" s="1"/>
      <c r="CC3862" s="1"/>
      <c r="CD3862" s="1"/>
      <c r="CE3862" s="1"/>
      <c r="CF3862" s="1"/>
      <c r="CG3862" s="1"/>
      <c r="CH3862" s="1"/>
      <c r="CI3862" s="1"/>
      <c r="CJ3862" s="1"/>
      <c r="CK3862" s="1"/>
      <c r="CL3862" s="1"/>
      <c r="CM3862" s="1"/>
      <c r="CN3862" s="1"/>
      <c r="CO3862" s="1"/>
      <c r="CP3862" s="1"/>
      <c r="CQ3862" s="1"/>
      <c r="CR3862" s="1"/>
      <c r="CS3862" s="1"/>
      <c r="CT3862" s="1"/>
      <c r="CU3862" s="1"/>
      <c r="CV3862" s="1"/>
      <c r="CW3862" s="1"/>
      <c r="CX3862" s="1"/>
      <c r="CY3862" s="1"/>
      <c r="CZ3862" s="1"/>
      <c r="DA3862" s="1"/>
      <c r="DB3862" s="1"/>
      <c r="DC3862" s="1"/>
      <c r="DD3862" s="1"/>
      <c r="DE3862" s="1"/>
      <c r="DF3862" s="1"/>
      <c r="DG3862" s="1"/>
      <c r="DH3862" s="1"/>
      <c r="DI3862" s="1"/>
      <c r="DJ3862" s="1"/>
      <c r="DK3862" s="1"/>
      <c r="DL3862" s="1"/>
      <c r="DM3862" s="1"/>
      <c r="DN3862" s="1"/>
      <c r="DO3862" s="1"/>
      <c r="DP3862" s="1"/>
      <c r="DQ3862" s="1"/>
      <c r="DR3862" s="1"/>
      <c r="DS3862" s="1"/>
      <c r="DT3862" s="1"/>
      <c r="DU3862" s="1"/>
      <c r="DV3862" s="1"/>
      <c r="DW3862" s="1"/>
      <c r="DX3862" s="1"/>
      <c r="DY3862" s="1"/>
      <c r="DZ3862" s="1"/>
      <c r="EA3862" s="1"/>
      <c r="EB3862" s="1"/>
      <c r="EC3862" s="1"/>
      <c r="ED3862" s="1"/>
      <c r="EE3862" s="1"/>
      <c r="EF3862" s="1"/>
      <c r="EG3862" s="1"/>
      <c r="EH3862" s="1"/>
      <c r="EI3862" s="1"/>
      <c r="EJ3862" s="1"/>
      <c r="EK3862" s="1"/>
      <c r="EL3862" s="1"/>
      <c r="EM3862" s="1"/>
      <c r="EN3862" s="1"/>
      <c r="EO3862" s="1"/>
      <c r="EP3862" s="1"/>
      <c r="EQ3862" s="1"/>
      <c r="ER3862" s="1"/>
      <c r="ES3862" s="1"/>
      <c r="ET3862" s="1"/>
      <c r="EU3862" s="1"/>
      <c r="EV3862" s="1"/>
      <c r="EW3862" s="1"/>
      <c r="EX3862" s="1"/>
      <c r="EY3862" s="1"/>
      <c r="EZ3862" s="1"/>
      <c r="FA3862" s="1"/>
      <c r="FB3862" s="1"/>
      <c r="FC3862" s="1"/>
      <c r="FD3862" s="1"/>
      <c r="FE3862" s="1"/>
      <c r="FF3862" s="1"/>
      <c r="FG3862" s="1"/>
      <c r="FH3862" s="1"/>
      <c r="FI3862" s="1"/>
      <c r="FJ3862" s="1"/>
      <c r="FK3862" s="1"/>
      <c r="FL3862" s="1"/>
      <c r="FM3862" s="1"/>
      <c r="FN3862" s="1"/>
      <c r="FO3862" s="1"/>
      <c r="FP3862" s="1"/>
      <c r="FQ3862" s="1"/>
      <c r="FR3862" s="1"/>
      <c r="FS3862" s="1"/>
      <c r="FT3862" s="1"/>
      <c r="FU3862" s="1"/>
      <c r="FV3862" s="1"/>
      <c r="FW3862" s="1"/>
      <c r="FX3862" s="1"/>
      <c r="FY3862" s="1"/>
      <c r="FZ3862" s="1"/>
      <c r="GA3862" s="1"/>
      <c r="GB3862" s="1"/>
      <c r="GC3862" s="1"/>
      <c r="GD3862" s="1"/>
      <c r="GE3862" s="1"/>
      <c r="GF3862" s="1"/>
      <c r="GG3862" s="1"/>
      <c r="GH3862" s="1"/>
      <c r="GI3862" s="1"/>
      <c r="GJ3862" s="1"/>
      <c r="GK3862" s="1"/>
      <c r="GL3862" s="1"/>
      <c r="GM3862" s="1"/>
      <c r="GN3862" s="1"/>
      <c r="GO3862" s="1"/>
    </row>
    <row r="3863" spans="1:197" s="40" customFormat="1" x14ac:dyDescent="0.25">
      <c r="A3863" s="41"/>
      <c r="B3863" s="4"/>
      <c r="C3863" s="41"/>
      <c r="D3863" s="42"/>
      <c r="E3863" s="42"/>
      <c r="F3863" s="42"/>
      <c r="G3863" s="1"/>
      <c r="H3863" s="1"/>
      <c r="I3863" s="1"/>
      <c r="J3863" s="1"/>
      <c r="K3863" s="1"/>
      <c r="L3863" s="1"/>
      <c r="M3863" s="2"/>
      <c r="N3863" s="1"/>
      <c r="O3863" s="1"/>
      <c r="P3863" s="1"/>
      <c r="Q3863" s="1"/>
      <c r="R3863" s="1"/>
      <c r="S3863" s="1"/>
      <c r="T3863" s="1"/>
      <c r="U3863" s="1"/>
      <c r="V3863" s="1"/>
      <c r="W3863" s="1"/>
      <c r="X3863" s="1"/>
      <c r="Y3863" s="1"/>
      <c r="Z3863" s="1"/>
      <c r="AA3863" s="1"/>
      <c r="AB3863" s="1"/>
      <c r="AC3863" s="1"/>
      <c r="AD3863" s="1"/>
      <c r="AE3863" s="1"/>
      <c r="AF3863" s="1"/>
      <c r="AG3863" s="1"/>
      <c r="AH3863" s="1"/>
      <c r="AI3863" s="1"/>
      <c r="AJ3863" s="1"/>
      <c r="AK3863" s="1"/>
      <c r="AL3863" s="1"/>
      <c r="AM3863" s="1"/>
      <c r="AN3863" s="1"/>
      <c r="AO3863" s="1"/>
      <c r="AP3863" s="1"/>
      <c r="AQ3863" s="1"/>
      <c r="AR3863" s="1"/>
      <c r="AS3863" s="1"/>
      <c r="AT3863" s="1"/>
      <c r="AU3863" s="1"/>
      <c r="AV3863" s="1"/>
      <c r="AW3863" s="1"/>
      <c r="AX3863" s="1"/>
      <c r="AY3863" s="1"/>
      <c r="AZ3863" s="1"/>
      <c r="BA3863" s="1"/>
      <c r="BB3863" s="1"/>
      <c r="BC3863" s="1"/>
      <c r="BD3863" s="1"/>
      <c r="BE3863" s="1"/>
      <c r="BF3863" s="1"/>
      <c r="BG3863" s="1"/>
      <c r="BH3863" s="1"/>
      <c r="BI3863" s="1"/>
      <c r="BJ3863" s="1"/>
      <c r="BK3863" s="1"/>
      <c r="BL3863" s="1"/>
      <c r="BM3863" s="1"/>
      <c r="BN3863" s="1"/>
      <c r="BO3863" s="1"/>
      <c r="BP3863" s="1"/>
      <c r="BQ3863" s="1"/>
      <c r="BR3863" s="1"/>
      <c r="BS3863" s="1"/>
      <c r="BT3863" s="1"/>
      <c r="BU3863" s="1"/>
      <c r="BV3863" s="1"/>
      <c r="BW3863" s="1"/>
      <c r="BX3863" s="1"/>
      <c r="BY3863" s="1"/>
      <c r="BZ3863" s="1"/>
      <c r="CA3863" s="1"/>
      <c r="CB3863" s="1"/>
      <c r="CC3863" s="1"/>
      <c r="CD3863" s="1"/>
      <c r="CE3863" s="1"/>
      <c r="CF3863" s="1"/>
      <c r="CG3863" s="1"/>
      <c r="CH3863" s="1"/>
      <c r="CI3863" s="1"/>
      <c r="CJ3863" s="1"/>
      <c r="CK3863" s="1"/>
      <c r="CL3863" s="1"/>
      <c r="CM3863" s="1"/>
      <c r="CN3863" s="1"/>
      <c r="CO3863" s="1"/>
      <c r="CP3863" s="1"/>
      <c r="CQ3863" s="1"/>
      <c r="CR3863" s="1"/>
      <c r="CS3863" s="1"/>
      <c r="CT3863" s="1"/>
      <c r="CU3863" s="1"/>
      <c r="CV3863" s="1"/>
      <c r="CW3863" s="1"/>
      <c r="CX3863" s="1"/>
      <c r="CY3863" s="1"/>
      <c r="CZ3863" s="1"/>
      <c r="DA3863" s="1"/>
      <c r="DB3863" s="1"/>
      <c r="DC3863" s="1"/>
      <c r="DD3863" s="1"/>
      <c r="DE3863" s="1"/>
      <c r="DF3863" s="1"/>
      <c r="DG3863" s="1"/>
      <c r="DH3863" s="1"/>
      <c r="DI3863" s="1"/>
      <c r="DJ3863" s="1"/>
      <c r="DK3863" s="1"/>
      <c r="DL3863" s="1"/>
      <c r="DM3863" s="1"/>
      <c r="DN3863" s="1"/>
      <c r="DO3863" s="1"/>
      <c r="DP3863" s="1"/>
      <c r="DQ3863" s="1"/>
      <c r="DR3863" s="1"/>
      <c r="DS3863" s="1"/>
      <c r="DT3863" s="1"/>
      <c r="DU3863" s="1"/>
      <c r="DV3863" s="1"/>
      <c r="DW3863" s="1"/>
      <c r="DX3863" s="1"/>
      <c r="DY3863" s="1"/>
      <c r="DZ3863" s="1"/>
      <c r="EA3863" s="1"/>
      <c r="EB3863" s="1"/>
      <c r="EC3863" s="1"/>
      <c r="ED3863" s="1"/>
      <c r="EE3863" s="1"/>
      <c r="EF3863" s="1"/>
      <c r="EG3863" s="1"/>
      <c r="EH3863" s="1"/>
      <c r="EI3863" s="1"/>
      <c r="EJ3863" s="1"/>
      <c r="EK3863" s="1"/>
      <c r="EL3863" s="1"/>
      <c r="EM3863" s="1"/>
      <c r="EN3863" s="1"/>
      <c r="EO3863" s="1"/>
      <c r="EP3863" s="1"/>
      <c r="EQ3863" s="1"/>
      <c r="ER3863" s="1"/>
      <c r="ES3863" s="1"/>
      <c r="ET3863" s="1"/>
      <c r="EU3863" s="1"/>
      <c r="EV3863" s="1"/>
      <c r="EW3863" s="1"/>
      <c r="EX3863" s="1"/>
      <c r="EY3863" s="1"/>
      <c r="EZ3863" s="1"/>
      <c r="FA3863" s="1"/>
      <c r="FB3863" s="1"/>
      <c r="FC3863" s="1"/>
      <c r="FD3863" s="1"/>
      <c r="FE3863" s="1"/>
      <c r="FF3863" s="1"/>
      <c r="FG3863" s="1"/>
      <c r="FH3863" s="1"/>
      <c r="FI3863" s="1"/>
      <c r="FJ3863" s="1"/>
      <c r="FK3863" s="1"/>
      <c r="FL3863" s="1"/>
      <c r="FM3863" s="1"/>
      <c r="FN3863" s="1"/>
      <c r="FO3863" s="1"/>
      <c r="FP3863" s="1"/>
      <c r="FQ3863" s="1"/>
      <c r="FR3863" s="1"/>
      <c r="FS3863" s="1"/>
      <c r="FT3863" s="1"/>
      <c r="FU3863" s="1"/>
      <c r="FV3863" s="1"/>
      <c r="FW3863" s="1"/>
      <c r="FX3863" s="1"/>
      <c r="FY3863" s="1"/>
      <c r="FZ3863" s="1"/>
      <c r="GA3863" s="1"/>
      <c r="GB3863" s="1"/>
      <c r="GC3863" s="1"/>
      <c r="GD3863" s="1"/>
      <c r="GE3863" s="1"/>
      <c r="GF3863" s="1"/>
      <c r="GG3863" s="1"/>
      <c r="GH3863" s="1"/>
      <c r="GI3863" s="1"/>
      <c r="GJ3863" s="1"/>
      <c r="GK3863" s="1"/>
      <c r="GL3863" s="1"/>
      <c r="GM3863" s="1"/>
      <c r="GN3863" s="1"/>
      <c r="GO3863" s="1"/>
    </row>
    <row r="3864" spans="1:197" s="40" customFormat="1" x14ac:dyDescent="0.25">
      <c r="A3864" s="41"/>
      <c r="B3864" s="4"/>
      <c r="C3864" s="41"/>
      <c r="D3864" s="42"/>
      <c r="E3864" s="42"/>
      <c r="F3864" s="42"/>
      <c r="G3864" s="1"/>
      <c r="H3864" s="1"/>
      <c r="I3864" s="1"/>
      <c r="J3864" s="1"/>
      <c r="K3864" s="1"/>
      <c r="L3864" s="1"/>
      <c r="M3864" s="2"/>
      <c r="N3864" s="1"/>
      <c r="O3864" s="1"/>
      <c r="P3864" s="1"/>
      <c r="Q3864" s="1"/>
      <c r="R3864" s="1"/>
      <c r="S3864" s="1"/>
      <c r="T3864" s="1"/>
      <c r="U3864" s="1"/>
      <c r="V3864" s="1"/>
      <c r="W3864" s="1"/>
      <c r="X3864" s="1"/>
      <c r="Y3864" s="1"/>
      <c r="Z3864" s="1"/>
      <c r="AA3864" s="1"/>
      <c r="AB3864" s="1"/>
      <c r="AC3864" s="1"/>
      <c r="AD3864" s="1"/>
      <c r="AE3864" s="1"/>
      <c r="AF3864" s="1"/>
      <c r="AG3864" s="1"/>
      <c r="AH3864" s="1"/>
      <c r="AI3864" s="1"/>
      <c r="AJ3864" s="1"/>
      <c r="AK3864" s="1"/>
      <c r="AL3864" s="1"/>
      <c r="AM3864" s="1"/>
      <c r="AN3864" s="1"/>
      <c r="AO3864" s="1"/>
      <c r="AP3864" s="1"/>
      <c r="AQ3864" s="1"/>
      <c r="AR3864" s="1"/>
      <c r="AS3864" s="1"/>
      <c r="AT3864" s="1"/>
      <c r="AU3864" s="1"/>
      <c r="AV3864" s="1"/>
      <c r="AW3864" s="1"/>
      <c r="AX3864" s="1"/>
      <c r="AY3864" s="1"/>
      <c r="AZ3864" s="1"/>
      <c r="BA3864" s="1"/>
      <c r="BB3864" s="1"/>
      <c r="BC3864" s="1"/>
      <c r="BD3864" s="1"/>
      <c r="BE3864" s="1"/>
      <c r="BF3864" s="1"/>
      <c r="BG3864" s="1"/>
      <c r="BH3864" s="1"/>
      <c r="BI3864" s="1"/>
      <c r="BJ3864" s="1"/>
      <c r="BK3864" s="1"/>
      <c r="BL3864" s="1"/>
      <c r="BM3864" s="1"/>
      <c r="BN3864" s="1"/>
      <c r="BO3864" s="1"/>
      <c r="BP3864" s="1"/>
      <c r="BQ3864" s="1"/>
      <c r="BR3864" s="1"/>
      <c r="BS3864" s="1"/>
      <c r="BT3864" s="1"/>
      <c r="BU3864" s="1"/>
      <c r="BV3864" s="1"/>
      <c r="BW3864" s="1"/>
      <c r="BX3864" s="1"/>
      <c r="BY3864" s="1"/>
      <c r="BZ3864" s="1"/>
      <c r="CA3864" s="1"/>
      <c r="CB3864" s="1"/>
      <c r="CC3864" s="1"/>
      <c r="CD3864" s="1"/>
      <c r="CE3864" s="1"/>
      <c r="CF3864" s="1"/>
      <c r="CG3864" s="1"/>
      <c r="CH3864" s="1"/>
      <c r="CI3864" s="1"/>
      <c r="CJ3864" s="1"/>
      <c r="CK3864" s="1"/>
      <c r="CL3864" s="1"/>
      <c r="CM3864" s="1"/>
      <c r="CN3864" s="1"/>
      <c r="CO3864" s="1"/>
      <c r="CP3864" s="1"/>
      <c r="CQ3864" s="1"/>
      <c r="CR3864" s="1"/>
      <c r="CS3864" s="1"/>
      <c r="CT3864" s="1"/>
      <c r="CU3864" s="1"/>
      <c r="CV3864" s="1"/>
      <c r="CW3864" s="1"/>
      <c r="CX3864" s="1"/>
      <c r="CY3864" s="1"/>
      <c r="CZ3864" s="1"/>
      <c r="DA3864" s="1"/>
      <c r="DB3864" s="1"/>
      <c r="DC3864" s="1"/>
      <c r="DD3864" s="1"/>
      <c r="DE3864" s="1"/>
      <c r="DF3864" s="1"/>
      <c r="DG3864" s="1"/>
      <c r="DH3864" s="1"/>
      <c r="DI3864" s="1"/>
      <c r="DJ3864" s="1"/>
      <c r="DK3864" s="1"/>
      <c r="DL3864" s="1"/>
      <c r="DM3864" s="1"/>
      <c r="DN3864" s="1"/>
      <c r="DO3864" s="1"/>
      <c r="DP3864" s="1"/>
      <c r="DQ3864" s="1"/>
      <c r="DR3864" s="1"/>
      <c r="DS3864" s="1"/>
      <c r="DT3864" s="1"/>
      <c r="DU3864" s="1"/>
      <c r="DV3864" s="1"/>
      <c r="DW3864" s="1"/>
      <c r="DX3864" s="1"/>
      <c r="DY3864" s="1"/>
      <c r="DZ3864" s="1"/>
      <c r="EA3864" s="1"/>
      <c r="EB3864" s="1"/>
      <c r="EC3864" s="1"/>
      <c r="ED3864" s="1"/>
      <c r="EE3864" s="1"/>
      <c r="EF3864" s="1"/>
      <c r="EG3864" s="1"/>
      <c r="EH3864" s="1"/>
      <c r="EI3864" s="1"/>
      <c r="EJ3864" s="1"/>
      <c r="EK3864" s="1"/>
      <c r="EL3864" s="1"/>
      <c r="EM3864" s="1"/>
      <c r="EN3864" s="1"/>
      <c r="EO3864" s="1"/>
      <c r="EP3864" s="1"/>
      <c r="EQ3864" s="1"/>
      <c r="ER3864" s="1"/>
      <c r="ES3864" s="1"/>
      <c r="ET3864" s="1"/>
      <c r="EU3864" s="1"/>
      <c r="EV3864" s="1"/>
      <c r="EW3864" s="1"/>
      <c r="EX3864" s="1"/>
      <c r="EY3864" s="1"/>
      <c r="EZ3864" s="1"/>
      <c r="FA3864" s="1"/>
      <c r="FB3864" s="1"/>
      <c r="FC3864" s="1"/>
      <c r="FD3864" s="1"/>
      <c r="FE3864" s="1"/>
      <c r="FF3864" s="1"/>
      <c r="FG3864" s="1"/>
      <c r="FH3864" s="1"/>
      <c r="FI3864" s="1"/>
      <c r="FJ3864" s="1"/>
      <c r="FK3864" s="1"/>
      <c r="FL3864" s="1"/>
      <c r="FM3864" s="1"/>
      <c r="FN3864" s="1"/>
      <c r="FO3864" s="1"/>
      <c r="FP3864" s="1"/>
      <c r="FQ3864" s="1"/>
      <c r="FR3864" s="1"/>
      <c r="FS3864" s="1"/>
      <c r="FT3864" s="1"/>
      <c r="FU3864" s="1"/>
      <c r="FV3864" s="1"/>
      <c r="FW3864" s="1"/>
      <c r="FX3864" s="1"/>
      <c r="FY3864" s="1"/>
      <c r="FZ3864" s="1"/>
      <c r="GA3864" s="1"/>
      <c r="GB3864" s="1"/>
      <c r="GC3864" s="1"/>
      <c r="GD3864" s="1"/>
      <c r="GE3864" s="1"/>
      <c r="GF3864" s="1"/>
      <c r="GG3864" s="1"/>
      <c r="GH3864" s="1"/>
      <c r="GI3864" s="1"/>
      <c r="GJ3864" s="1"/>
      <c r="GK3864" s="1"/>
      <c r="GL3864" s="1"/>
      <c r="GM3864" s="1"/>
      <c r="GN3864" s="1"/>
      <c r="GO3864" s="1"/>
    </row>
    <row r="3865" spans="1:197" s="40" customFormat="1" x14ac:dyDescent="0.25">
      <c r="A3865" s="41"/>
      <c r="B3865" s="4"/>
      <c r="C3865" s="41"/>
      <c r="D3865" s="42"/>
      <c r="E3865" s="42"/>
      <c r="F3865" s="42"/>
      <c r="G3865" s="1"/>
      <c r="H3865" s="1"/>
      <c r="I3865" s="1"/>
      <c r="J3865" s="1"/>
      <c r="K3865" s="1"/>
      <c r="L3865" s="1"/>
      <c r="M3865" s="2"/>
      <c r="N3865" s="1"/>
      <c r="O3865" s="1"/>
      <c r="P3865" s="1"/>
      <c r="Q3865" s="1"/>
      <c r="R3865" s="1"/>
      <c r="S3865" s="1"/>
      <c r="T3865" s="1"/>
      <c r="U3865" s="1"/>
      <c r="V3865" s="1"/>
      <c r="W3865" s="1"/>
      <c r="X3865" s="1"/>
      <c r="Y3865" s="1"/>
      <c r="Z3865" s="1"/>
      <c r="AA3865" s="1"/>
      <c r="AB3865" s="1"/>
      <c r="AC3865" s="1"/>
      <c r="AD3865" s="1"/>
      <c r="AE3865" s="1"/>
      <c r="AF3865" s="1"/>
      <c r="AG3865" s="1"/>
      <c r="AH3865" s="1"/>
      <c r="AI3865" s="1"/>
      <c r="AJ3865" s="1"/>
      <c r="AK3865" s="1"/>
      <c r="AL3865" s="1"/>
      <c r="AM3865" s="1"/>
      <c r="AN3865" s="1"/>
      <c r="AO3865" s="1"/>
      <c r="AP3865" s="1"/>
      <c r="AQ3865" s="1"/>
      <c r="AR3865" s="1"/>
      <c r="AS3865" s="1"/>
      <c r="AT3865" s="1"/>
      <c r="AU3865" s="1"/>
      <c r="AV3865" s="1"/>
      <c r="AW3865" s="1"/>
      <c r="AX3865" s="1"/>
      <c r="AY3865" s="1"/>
      <c r="AZ3865" s="1"/>
      <c r="BA3865" s="1"/>
      <c r="BB3865" s="1"/>
      <c r="BC3865" s="1"/>
      <c r="BD3865" s="1"/>
      <c r="BE3865" s="1"/>
      <c r="BF3865" s="1"/>
      <c r="BG3865" s="1"/>
      <c r="BH3865" s="1"/>
      <c r="BI3865" s="1"/>
      <c r="BJ3865" s="1"/>
      <c r="BK3865" s="1"/>
      <c r="BL3865" s="1"/>
      <c r="BM3865" s="1"/>
      <c r="BN3865" s="1"/>
      <c r="BO3865" s="1"/>
      <c r="BP3865" s="1"/>
      <c r="BQ3865" s="1"/>
      <c r="BR3865" s="1"/>
      <c r="BS3865" s="1"/>
      <c r="BT3865" s="1"/>
      <c r="BU3865" s="1"/>
      <c r="BV3865" s="1"/>
      <c r="BW3865" s="1"/>
      <c r="BX3865" s="1"/>
      <c r="BY3865" s="1"/>
      <c r="BZ3865" s="1"/>
      <c r="CA3865" s="1"/>
      <c r="CB3865" s="1"/>
      <c r="CC3865" s="1"/>
      <c r="CD3865" s="1"/>
      <c r="CE3865" s="1"/>
      <c r="CF3865" s="1"/>
      <c r="CG3865" s="1"/>
      <c r="CH3865" s="1"/>
      <c r="CI3865" s="1"/>
      <c r="CJ3865" s="1"/>
      <c r="CK3865" s="1"/>
      <c r="CL3865" s="1"/>
      <c r="CM3865" s="1"/>
      <c r="CN3865" s="1"/>
      <c r="CO3865" s="1"/>
      <c r="CP3865" s="1"/>
      <c r="CQ3865" s="1"/>
      <c r="CR3865" s="1"/>
      <c r="CS3865" s="1"/>
      <c r="CT3865" s="1"/>
      <c r="CU3865" s="1"/>
      <c r="CV3865" s="1"/>
      <c r="CW3865" s="1"/>
      <c r="CX3865" s="1"/>
      <c r="CY3865" s="1"/>
      <c r="CZ3865" s="1"/>
      <c r="DA3865" s="1"/>
      <c r="DB3865" s="1"/>
      <c r="DC3865" s="1"/>
      <c r="DD3865" s="1"/>
      <c r="DE3865" s="1"/>
      <c r="DF3865" s="1"/>
      <c r="DG3865" s="1"/>
      <c r="DH3865" s="1"/>
      <c r="DI3865" s="1"/>
      <c r="DJ3865" s="1"/>
      <c r="DK3865" s="1"/>
      <c r="DL3865" s="1"/>
      <c r="DM3865" s="1"/>
      <c r="DN3865" s="1"/>
      <c r="DO3865" s="1"/>
      <c r="DP3865" s="1"/>
      <c r="DQ3865" s="1"/>
      <c r="DR3865" s="1"/>
      <c r="DS3865" s="1"/>
      <c r="DT3865" s="1"/>
      <c r="DU3865" s="1"/>
      <c r="DV3865" s="1"/>
      <c r="DW3865" s="1"/>
      <c r="DX3865" s="1"/>
      <c r="DY3865" s="1"/>
      <c r="DZ3865" s="1"/>
      <c r="EA3865" s="1"/>
      <c r="EB3865" s="1"/>
      <c r="EC3865" s="1"/>
      <c r="ED3865" s="1"/>
      <c r="EE3865" s="1"/>
      <c r="EF3865" s="1"/>
      <c r="EG3865" s="1"/>
      <c r="EH3865" s="1"/>
      <c r="EI3865" s="1"/>
      <c r="EJ3865" s="1"/>
      <c r="EK3865" s="1"/>
      <c r="EL3865" s="1"/>
      <c r="EM3865" s="1"/>
      <c r="EN3865" s="1"/>
      <c r="EO3865" s="1"/>
      <c r="EP3865" s="1"/>
      <c r="EQ3865" s="1"/>
      <c r="ER3865" s="1"/>
      <c r="ES3865" s="1"/>
      <c r="ET3865" s="1"/>
      <c r="EU3865" s="1"/>
      <c r="EV3865" s="1"/>
      <c r="EW3865" s="1"/>
      <c r="EX3865" s="1"/>
      <c r="EY3865" s="1"/>
      <c r="EZ3865" s="1"/>
      <c r="FA3865" s="1"/>
      <c r="FB3865" s="1"/>
      <c r="FC3865" s="1"/>
      <c r="FD3865" s="1"/>
      <c r="FE3865" s="1"/>
      <c r="FF3865" s="1"/>
      <c r="FG3865" s="1"/>
      <c r="FH3865" s="1"/>
      <c r="FI3865" s="1"/>
      <c r="FJ3865" s="1"/>
      <c r="FK3865" s="1"/>
      <c r="FL3865" s="1"/>
      <c r="FM3865" s="1"/>
      <c r="FN3865" s="1"/>
      <c r="FO3865" s="1"/>
      <c r="FP3865" s="1"/>
      <c r="FQ3865" s="1"/>
      <c r="FR3865" s="1"/>
      <c r="FS3865" s="1"/>
      <c r="FT3865" s="1"/>
      <c r="FU3865" s="1"/>
      <c r="FV3865" s="1"/>
      <c r="FW3865" s="1"/>
      <c r="FX3865" s="1"/>
      <c r="FY3865" s="1"/>
      <c r="FZ3865" s="1"/>
      <c r="GA3865" s="1"/>
      <c r="GB3865" s="1"/>
      <c r="GC3865" s="1"/>
      <c r="GD3865" s="1"/>
      <c r="GE3865" s="1"/>
      <c r="GF3865" s="1"/>
      <c r="GG3865" s="1"/>
      <c r="GH3865" s="1"/>
      <c r="GI3865" s="1"/>
      <c r="GJ3865" s="1"/>
      <c r="GK3865" s="1"/>
      <c r="GL3865" s="1"/>
      <c r="GM3865" s="1"/>
      <c r="GN3865" s="1"/>
      <c r="GO3865" s="1"/>
    </row>
    <row r="3866" spans="1:197" s="40" customFormat="1" x14ac:dyDescent="0.25">
      <c r="A3866" s="41"/>
      <c r="B3866" s="4"/>
      <c r="C3866" s="41"/>
      <c r="D3866" s="42"/>
      <c r="E3866" s="42"/>
      <c r="F3866" s="42"/>
      <c r="G3866" s="1"/>
      <c r="H3866" s="1"/>
      <c r="I3866" s="1"/>
      <c r="J3866" s="1"/>
      <c r="K3866" s="1"/>
      <c r="L3866" s="1"/>
      <c r="M3866" s="2"/>
      <c r="N3866" s="1"/>
      <c r="O3866" s="1"/>
      <c r="P3866" s="1"/>
      <c r="Q3866" s="1"/>
      <c r="R3866" s="1"/>
      <c r="S3866" s="1"/>
      <c r="T3866" s="1"/>
      <c r="U3866" s="1"/>
      <c r="V3866" s="1"/>
      <c r="W3866" s="1"/>
      <c r="X3866" s="1"/>
      <c r="Y3866" s="1"/>
      <c r="Z3866" s="1"/>
      <c r="AA3866" s="1"/>
      <c r="AB3866" s="1"/>
      <c r="AC3866" s="1"/>
      <c r="AD3866" s="1"/>
      <c r="AE3866" s="1"/>
      <c r="AF3866" s="1"/>
      <c r="AG3866" s="1"/>
      <c r="AH3866" s="1"/>
      <c r="AI3866" s="1"/>
      <c r="AJ3866" s="1"/>
      <c r="AK3866" s="1"/>
      <c r="AL3866" s="1"/>
      <c r="AM3866" s="1"/>
      <c r="AN3866" s="1"/>
      <c r="AO3866" s="1"/>
      <c r="AP3866" s="1"/>
      <c r="AQ3866" s="1"/>
      <c r="AR3866" s="1"/>
      <c r="AS3866" s="1"/>
      <c r="AT3866" s="1"/>
      <c r="AU3866" s="1"/>
      <c r="AV3866" s="1"/>
      <c r="AW3866" s="1"/>
      <c r="AX3866" s="1"/>
      <c r="AY3866" s="1"/>
      <c r="AZ3866" s="1"/>
      <c r="BA3866" s="1"/>
      <c r="BB3866" s="1"/>
      <c r="BC3866" s="1"/>
      <c r="BD3866" s="1"/>
      <c r="BE3866" s="1"/>
      <c r="BF3866" s="1"/>
      <c r="BG3866" s="1"/>
      <c r="BH3866" s="1"/>
      <c r="BI3866" s="1"/>
      <c r="BJ3866" s="1"/>
      <c r="BK3866" s="1"/>
      <c r="BL3866" s="1"/>
      <c r="BM3866" s="1"/>
      <c r="BN3866" s="1"/>
      <c r="BO3866" s="1"/>
      <c r="BP3866" s="1"/>
      <c r="BQ3866" s="1"/>
      <c r="BR3866" s="1"/>
      <c r="BS3866" s="1"/>
      <c r="BT3866" s="1"/>
      <c r="BU3866" s="1"/>
      <c r="BV3866" s="1"/>
      <c r="BW3866" s="1"/>
      <c r="BX3866" s="1"/>
      <c r="BY3866" s="1"/>
      <c r="BZ3866" s="1"/>
      <c r="CA3866" s="1"/>
      <c r="CB3866" s="1"/>
      <c r="CC3866" s="1"/>
      <c r="CD3866" s="1"/>
      <c r="CE3866" s="1"/>
      <c r="CF3866" s="1"/>
      <c r="CG3866" s="1"/>
      <c r="CH3866" s="1"/>
      <c r="CI3866" s="1"/>
      <c r="CJ3866" s="1"/>
      <c r="CK3866" s="1"/>
      <c r="CL3866" s="1"/>
      <c r="CM3866" s="1"/>
      <c r="CN3866" s="1"/>
      <c r="CO3866" s="1"/>
      <c r="CP3866" s="1"/>
      <c r="CQ3866" s="1"/>
      <c r="CR3866" s="1"/>
      <c r="CS3866" s="1"/>
      <c r="CT3866" s="1"/>
      <c r="CU3866" s="1"/>
      <c r="CV3866" s="1"/>
      <c r="CW3866" s="1"/>
      <c r="CX3866" s="1"/>
      <c r="CY3866" s="1"/>
      <c r="CZ3866" s="1"/>
      <c r="DA3866" s="1"/>
      <c r="DB3866" s="1"/>
      <c r="DC3866" s="1"/>
      <c r="DD3866" s="1"/>
      <c r="DE3866" s="1"/>
      <c r="DF3866" s="1"/>
      <c r="DG3866" s="1"/>
      <c r="DH3866" s="1"/>
      <c r="DI3866" s="1"/>
      <c r="DJ3866" s="1"/>
      <c r="DK3866" s="1"/>
      <c r="DL3866" s="1"/>
      <c r="DM3866" s="1"/>
      <c r="DN3866" s="1"/>
      <c r="DO3866" s="1"/>
      <c r="DP3866" s="1"/>
      <c r="DQ3866" s="1"/>
      <c r="DR3866" s="1"/>
      <c r="DS3866" s="1"/>
      <c r="DT3866" s="1"/>
      <c r="DU3866" s="1"/>
      <c r="DV3866" s="1"/>
      <c r="DW3866" s="1"/>
      <c r="DX3866" s="1"/>
      <c r="DY3866" s="1"/>
      <c r="DZ3866" s="1"/>
      <c r="EA3866" s="1"/>
      <c r="EB3866" s="1"/>
      <c r="EC3866" s="1"/>
      <c r="ED3866" s="1"/>
      <c r="EE3866" s="1"/>
      <c r="EF3866" s="1"/>
      <c r="EG3866" s="1"/>
      <c r="EH3866" s="1"/>
      <c r="EI3866" s="1"/>
      <c r="EJ3866" s="1"/>
      <c r="EK3866" s="1"/>
      <c r="EL3866" s="1"/>
      <c r="EM3866" s="1"/>
      <c r="EN3866" s="1"/>
      <c r="EO3866" s="1"/>
      <c r="EP3866" s="1"/>
      <c r="EQ3866" s="1"/>
      <c r="ER3866" s="1"/>
      <c r="ES3866" s="1"/>
      <c r="ET3866" s="1"/>
      <c r="EU3866" s="1"/>
      <c r="EV3866" s="1"/>
      <c r="EW3866" s="1"/>
      <c r="EX3866" s="1"/>
      <c r="EY3866" s="1"/>
      <c r="EZ3866" s="1"/>
      <c r="FA3866" s="1"/>
      <c r="FB3866" s="1"/>
      <c r="FC3866" s="1"/>
      <c r="FD3866" s="1"/>
      <c r="FE3866" s="1"/>
      <c r="FF3866" s="1"/>
      <c r="FG3866" s="1"/>
      <c r="FH3866" s="1"/>
      <c r="FI3866" s="1"/>
      <c r="FJ3866" s="1"/>
      <c r="FK3866" s="1"/>
      <c r="FL3866" s="1"/>
      <c r="FM3866" s="1"/>
      <c r="FN3866" s="1"/>
      <c r="FO3866" s="1"/>
      <c r="FP3866" s="1"/>
      <c r="FQ3866" s="1"/>
      <c r="FR3866" s="1"/>
      <c r="FS3866" s="1"/>
      <c r="FT3866" s="1"/>
      <c r="FU3866" s="1"/>
      <c r="FV3866" s="1"/>
      <c r="FW3866" s="1"/>
      <c r="FX3866" s="1"/>
      <c r="FY3866" s="1"/>
      <c r="FZ3866" s="1"/>
      <c r="GA3866" s="1"/>
      <c r="GB3866" s="1"/>
      <c r="GC3866" s="1"/>
      <c r="GD3866" s="1"/>
      <c r="GE3866" s="1"/>
      <c r="GF3866" s="1"/>
      <c r="GG3866" s="1"/>
      <c r="GH3866" s="1"/>
      <c r="GI3866" s="1"/>
      <c r="GJ3866" s="1"/>
      <c r="GK3866" s="1"/>
      <c r="GL3866" s="1"/>
      <c r="GM3866" s="1"/>
      <c r="GN3866" s="1"/>
      <c r="GO3866" s="1"/>
    </row>
    <row r="3867" spans="1:197" s="40" customFormat="1" x14ac:dyDescent="0.25">
      <c r="A3867" s="41"/>
      <c r="B3867" s="4"/>
      <c r="C3867" s="41"/>
      <c r="D3867" s="42"/>
      <c r="E3867" s="42"/>
      <c r="F3867" s="42"/>
      <c r="G3867" s="1"/>
      <c r="H3867" s="1"/>
      <c r="I3867" s="1"/>
      <c r="J3867" s="1"/>
      <c r="K3867" s="1"/>
      <c r="L3867" s="1"/>
      <c r="M3867" s="2"/>
      <c r="N3867" s="1"/>
      <c r="O3867" s="1"/>
      <c r="P3867" s="1"/>
      <c r="Q3867" s="1"/>
      <c r="R3867" s="1"/>
      <c r="S3867" s="1"/>
      <c r="T3867" s="1"/>
      <c r="U3867" s="1"/>
      <c r="V3867" s="1"/>
      <c r="W3867" s="1"/>
      <c r="X3867" s="1"/>
      <c r="Y3867" s="1"/>
      <c r="Z3867" s="1"/>
      <c r="AA3867" s="1"/>
      <c r="AB3867" s="1"/>
      <c r="AC3867" s="1"/>
      <c r="AD3867" s="1"/>
      <c r="AE3867" s="1"/>
      <c r="AF3867" s="1"/>
      <c r="AG3867" s="1"/>
      <c r="AH3867" s="1"/>
      <c r="AI3867" s="1"/>
      <c r="AJ3867" s="1"/>
      <c r="AK3867" s="1"/>
      <c r="AL3867" s="1"/>
      <c r="AM3867" s="1"/>
      <c r="AN3867" s="1"/>
      <c r="AO3867" s="1"/>
      <c r="AP3867" s="1"/>
      <c r="AQ3867" s="1"/>
      <c r="AR3867" s="1"/>
      <c r="AS3867" s="1"/>
      <c r="AT3867" s="1"/>
      <c r="AU3867" s="1"/>
      <c r="AV3867" s="1"/>
      <c r="AW3867" s="1"/>
      <c r="AX3867" s="1"/>
      <c r="AY3867" s="1"/>
      <c r="AZ3867" s="1"/>
      <c r="BA3867" s="1"/>
      <c r="BB3867" s="1"/>
      <c r="BC3867" s="1"/>
      <c r="BD3867" s="1"/>
      <c r="BE3867" s="1"/>
      <c r="BF3867" s="1"/>
      <c r="BG3867" s="1"/>
      <c r="BH3867" s="1"/>
      <c r="BI3867" s="1"/>
      <c r="BJ3867" s="1"/>
      <c r="BK3867" s="1"/>
      <c r="BL3867" s="1"/>
      <c r="BM3867" s="1"/>
      <c r="BN3867" s="1"/>
      <c r="BO3867" s="1"/>
      <c r="BP3867" s="1"/>
      <c r="BQ3867" s="1"/>
      <c r="BR3867" s="1"/>
      <c r="BS3867" s="1"/>
      <c r="BT3867" s="1"/>
      <c r="BU3867" s="1"/>
      <c r="BV3867" s="1"/>
      <c r="BW3867" s="1"/>
      <c r="BX3867" s="1"/>
      <c r="BY3867" s="1"/>
      <c r="BZ3867" s="1"/>
      <c r="CA3867" s="1"/>
      <c r="CB3867" s="1"/>
      <c r="CC3867" s="1"/>
      <c r="CD3867" s="1"/>
      <c r="CE3867" s="1"/>
      <c r="CF3867" s="1"/>
      <c r="CG3867" s="1"/>
      <c r="CH3867" s="1"/>
      <c r="CI3867" s="1"/>
      <c r="CJ3867" s="1"/>
      <c r="CK3867" s="1"/>
      <c r="CL3867" s="1"/>
      <c r="CM3867" s="1"/>
      <c r="CN3867" s="1"/>
      <c r="CO3867" s="1"/>
      <c r="CP3867" s="1"/>
      <c r="CQ3867" s="1"/>
      <c r="CR3867" s="1"/>
      <c r="CS3867" s="1"/>
      <c r="CT3867" s="1"/>
      <c r="CU3867" s="1"/>
      <c r="CV3867" s="1"/>
      <c r="CW3867" s="1"/>
      <c r="CX3867" s="1"/>
      <c r="CY3867" s="1"/>
      <c r="CZ3867" s="1"/>
      <c r="DA3867" s="1"/>
      <c r="DB3867" s="1"/>
      <c r="DC3867" s="1"/>
      <c r="DD3867" s="1"/>
      <c r="DE3867" s="1"/>
      <c r="DF3867" s="1"/>
      <c r="DG3867" s="1"/>
      <c r="DH3867" s="1"/>
      <c r="DI3867" s="1"/>
      <c r="DJ3867" s="1"/>
      <c r="DK3867" s="1"/>
      <c r="DL3867" s="1"/>
      <c r="DM3867" s="1"/>
      <c r="DN3867" s="1"/>
      <c r="DO3867" s="1"/>
      <c r="DP3867" s="1"/>
      <c r="DQ3867" s="1"/>
      <c r="DR3867" s="1"/>
      <c r="DS3867" s="1"/>
      <c r="DT3867" s="1"/>
      <c r="DU3867" s="1"/>
      <c r="DV3867" s="1"/>
      <c r="DW3867" s="1"/>
      <c r="DX3867" s="1"/>
      <c r="DY3867" s="1"/>
      <c r="DZ3867" s="1"/>
      <c r="EA3867" s="1"/>
      <c r="EB3867" s="1"/>
      <c r="EC3867" s="1"/>
      <c r="ED3867" s="1"/>
      <c r="EE3867" s="1"/>
      <c r="EF3867" s="1"/>
      <c r="EG3867" s="1"/>
      <c r="EH3867" s="1"/>
      <c r="EI3867" s="1"/>
      <c r="EJ3867" s="1"/>
      <c r="EK3867" s="1"/>
      <c r="EL3867" s="1"/>
      <c r="EM3867" s="1"/>
      <c r="EN3867" s="1"/>
      <c r="EO3867" s="1"/>
      <c r="EP3867" s="1"/>
      <c r="EQ3867" s="1"/>
      <c r="ER3867" s="1"/>
      <c r="ES3867" s="1"/>
      <c r="ET3867" s="1"/>
      <c r="EU3867" s="1"/>
      <c r="EV3867" s="1"/>
      <c r="EW3867" s="1"/>
      <c r="EX3867" s="1"/>
      <c r="EY3867" s="1"/>
      <c r="EZ3867" s="1"/>
      <c r="FA3867" s="1"/>
      <c r="FB3867" s="1"/>
      <c r="FC3867" s="1"/>
      <c r="FD3867" s="1"/>
      <c r="FE3867" s="1"/>
      <c r="FF3867" s="1"/>
      <c r="FG3867" s="1"/>
      <c r="FH3867" s="1"/>
      <c r="FI3867" s="1"/>
      <c r="FJ3867" s="1"/>
      <c r="FK3867" s="1"/>
      <c r="FL3867" s="1"/>
      <c r="FM3867" s="1"/>
      <c r="FN3867" s="1"/>
      <c r="FO3867" s="1"/>
      <c r="FP3867" s="1"/>
      <c r="FQ3867" s="1"/>
      <c r="FR3867" s="1"/>
      <c r="FS3867" s="1"/>
      <c r="FT3867" s="1"/>
      <c r="FU3867" s="1"/>
      <c r="FV3867" s="1"/>
      <c r="FW3867" s="1"/>
      <c r="FX3867" s="1"/>
      <c r="FY3867" s="1"/>
      <c r="FZ3867" s="1"/>
      <c r="GA3867" s="1"/>
      <c r="GB3867" s="1"/>
      <c r="GC3867" s="1"/>
      <c r="GD3867" s="1"/>
      <c r="GE3867" s="1"/>
      <c r="GF3867" s="1"/>
      <c r="GG3867" s="1"/>
      <c r="GH3867" s="1"/>
      <c r="GI3867" s="1"/>
      <c r="GJ3867" s="1"/>
      <c r="GK3867" s="1"/>
      <c r="GL3867" s="1"/>
      <c r="GM3867" s="1"/>
      <c r="GN3867" s="1"/>
      <c r="GO3867" s="1"/>
    </row>
    <row r="3868" spans="1:197" s="40" customFormat="1" x14ac:dyDescent="0.25">
      <c r="A3868" s="41"/>
      <c r="B3868" s="4"/>
      <c r="C3868" s="41"/>
      <c r="D3868" s="42"/>
      <c r="E3868" s="42"/>
      <c r="F3868" s="42"/>
      <c r="G3868" s="1"/>
      <c r="H3868" s="1"/>
      <c r="I3868" s="1"/>
      <c r="J3868" s="1"/>
      <c r="K3868" s="1"/>
      <c r="L3868" s="1"/>
      <c r="M3868" s="2"/>
      <c r="N3868" s="1"/>
      <c r="O3868" s="1"/>
      <c r="P3868" s="1"/>
      <c r="Q3868" s="1"/>
      <c r="R3868" s="1"/>
      <c r="S3868" s="1"/>
      <c r="T3868" s="1"/>
      <c r="U3868" s="1"/>
      <c r="V3868" s="1"/>
      <c r="W3868" s="1"/>
      <c r="X3868" s="1"/>
      <c r="Y3868" s="1"/>
      <c r="Z3868" s="1"/>
      <c r="AA3868" s="1"/>
      <c r="AB3868" s="1"/>
      <c r="AC3868" s="1"/>
      <c r="AD3868" s="1"/>
      <c r="AE3868" s="1"/>
      <c r="AF3868" s="1"/>
      <c r="AG3868" s="1"/>
      <c r="AH3868" s="1"/>
      <c r="AI3868" s="1"/>
      <c r="AJ3868" s="1"/>
      <c r="AK3868" s="1"/>
      <c r="AL3868" s="1"/>
      <c r="AM3868" s="1"/>
      <c r="AN3868" s="1"/>
      <c r="AO3868" s="1"/>
      <c r="AP3868" s="1"/>
      <c r="AQ3868" s="1"/>
      <c r="AR3868" s="1"/>
      <c r="AS3868" s="1"/>
      <c r="AT3868" s="1"/>
      <c r="AU3868" s="1"/>
      <c r="AV3868" s="1"/>
      <c r="AW3868" s="1"/>
      <c r="AX3868" s="1"/>
      <c r="AY3868" s="1"/>
      <c r="AZ3868" s="1"/>
      <c r="BA3868" s="1"/>
      <c r="BB3868" s="1"/>
      <c r="BC3868" s="1"/>
      <c r="BD3868" s="1"/>
      <c r="BE3868" s="1"/>
      <c r="BF3868" s="1"/>
      <c r="BG3868" s="1"/>
      <c r="BH3868" s="1"/>
      <c r="BI3868" s="1"/>
      <c r="BJ3868" s="1"/>
      <c r="BK3868" s="1"/>
      <c r="BL3868" s="1"/>
      <c r="BM3868" s="1"/>
      <c r="BN3868" s="1"/>
      <c r="BO3868" s="1"/>
      <c r="BP3868" s="1"/>
      <c r="BQ3868" s="1"/>
      <c r="BR3868" s="1"/>
      <c r="BS3868" s="1"/>
      <c r="BT3868" s="1"/>
      <c r="BU3868" s="1"/>
      <c r="BV3868" s="1"/>
      <c r="BW3868" s="1"/>
      <c r="BX3868" s="1"/>
      <c r="BY3868" s="1"/>
      <c r="BZ3868" s="1"/>
      <c r="CA3868" s="1"/>
      <c r="CB3868" s="1"/>
      <c r="CC3868" s="1"/>
      <c r="CD3868" s="1"/>
      <c r="CE3868" s="1"/>
      <c r="CF3868" s="1"/>
      <c r="CG3868" s="1"/>
      <c r="CH3868" s="1"/>
      <c r="CI3868" s="1"/>
      <c r="CJ3868" s="1"/>
      <c r="CK3868" s="1"/>
      <c r="CL3868" s="1"/>
      <c r="CM3868" s="1"/>
      <c r="CN3868" s="1"/>
      <c r="CO3868" s="1"/>
      <c r="CP3868" s="1"/>
      <c r="CQ3868" s="1"/>
      <c r="CR3868" s="1"/>
      <c r="CS3868" s="1"/>
      <c r="CT3868" s="1"/>
      <c r="CU3868" s="1"/>
      <c r="CV3868" s="1"/>
      <c r="CW3868" s="1"/>
      <c r="CX3868" s="1"/>
      <c r="CY3868" s="1"/>
      <c r="CZ3868" s="1"/>
      <c r="DA3868" s="1"/>
      <c r="DB3868" s="1"/>
      <c r="DC3868" s="1"/>
      <c r="DD3868" s="1"/>
      <c r="DE3868" s="1"/>
      <c r="DF3868" s="1"/>
      <c r="DG3868" s="1"/>
      <c r="DH3868" s="1"/>
      <c r="DI3868" s="1"/>
      <c r="DJ3868" s="1"/>
      <c r="DK3868" s="1"/>
      <c r="DL3868" s="1"/>
      <c r="DM3868" s="1"/>
      <c r="DN3868" s="1"/>
      <c r="DO3868" s="1"/>
      <c r="DP3868" s="1"/>
      <c r="DQ3868" s="1"/>
      <c r="DR3868" s="1"/>
      <c r="DS3868" s="1"/>
      <c r="DT3868" s="1"/>
      <c r="DU3868" s="1"/>
      <c r="DV3868" s="1"/>
      <c r="DW3868" s="1"/>
      <c r="DX3868" s="1"/>
      <c r="DY3868" s="1"/>
      <c r="DZ3868" s="1"/>
      <c r="EA3868" s="1"/>
      <c r="EB3868" s="1"/>
      <c r="EC3868" s="1"/>
      <c r="ED3868" s="1"/>
      <c r="EE3868" s="1"/>
      <c r="EF3868" s="1"/>
      <c r="EG3868" s="1"/>
      <c r="EH3868" s="1"/>
      <c r="EI3868" s="1"/>
      <c r="EJ3868" s="1"/>
      <c r="EK3868" s="1"/>
      <c r="EL3868" s="1"/>
      <c r="EM3868" s="1"/>
      <c r="EN3868" s="1"/>
      <c r="EO3868" s="1"/>
      <c r="EP3868" s="1"/>
      <c r="EQ3868" s="1"/>
      <c r="ER3868" s="1"/>
      <c r="ES3868" s="1"/>
      <c r="ET3868" s="1"/>
      <c r="EU3868" s="1"/>
      <c r="EV3868" s="1"/>
      <c r="EW3868" s="1"/>
      <c r="EX3868" s="1"/>
      <c r="EY3868" s="1"/>
      <c r="EZ3868" s="1"/>
      <c r="FA3868" s="1"/>
      <c r="FB3868" s="1"/>
      <c r="FC3868" s="1"/>
      <c r="FD3868" s="1"/>
      <c r="FE3868" s="1"/>
      <c r="FF3868" s="1"/>
      <c r="FG3868" s="1"/>
      <c r="FH3868" s="1"/>
      <c r="FI3868" s="1"/>
      <c r="FJ3868" s="1"/>
      <c r="FK3868" s="1"/>
      <c r="FL3868" s="1"/>
      <c r="FM3868" s="1"/>
      <c r="FN3868" s="1"/>
      <c r="FO3868" s="1"/>
      <c r="FP3868" s="1"/>
      <c r="FQ3868" s="1"/>
      <c r="FR3868" s="1"/>
      <c r="FS3868" s="1"/>
      <c r="FT3868" s="1"/>
      <c r="FU3868" s="1"/>
      <c r="FV3868" s="1"/>
      <c r="FW3868" s="1"/>
      <c r="FX3868" s="1"/>
      <c r="FY3868" s="1"/>
      <c r="FZ3868" s="1"/>
      <c r="GA3868" s="1"/>
      <c r="GB3868" s="1"/>
      <c r="GC3868" s="1"/>
      <c r="GD3868" s="1"/>
      <c r="GE3868" s="1"/>
      <c r="GF3868" s="1"/>
      <c r="GG3868" s="1"/>
      <c r="GH3868" s="1"/>
      <c r="GI3868" s="1"/>
      <c r="GJ3868" s="1"/>
      <c r="GK3868" s="1"/>
      <c r="GL3868" s="1"/>
      <c r="GM3868" s="1"/>
      <c r="GN3868" s="1"/>
      <c r="GO3868" s="1"/>
    </row>
    <row r="3869" spans="1:197" s="40" customFormat="1" x14ac:dyDescent="0.25">
      <c r="A3869" s="41"/>
      <c r="B3869" s="4"/>
      <c r="C3869" s="41"/>
      <c r="D3869" s="42"/>
      <c r="E3869" s="42"/>
      <c r="F3869" s="42"/>
      <c r="G3869" s="1"/>
      <c r="H3869" s="1"/>
      <c r="I3869" s="1"/>
      <c r="J3869" s="1"/>
      <c r="K3869" s="1"/>
      <c r="L3869" s="1"/>
      <c r="M3869" s="2"/>
      <c r="N3869" s="1"/>
      <c r="O3869" s="1"/>
      <c r="P3869" s="1"/>
      <c r="Q3869" s="1"/>
      <c r="R3869" s="1"/>
      <c r="S3869" s="1"/>
      <c r="T3869" s="1"/>
      <c r="U3869" s="1"/>
      <c r="V3869" s="1"/>
      <c r="W3869" s="1"/>
      <c r="X3869" s="1"/>
      <c r="Y3869" s="1"/>
      <c r="Z3869" s="1"/>
      <c r="AA3869" s="1"/>
      <c r="AB3869" s="1"/>
      <c r="AC3869" s="1"/>
      <c r="AD3869" s="1"/>
      <c r="AE3869" s="1"/>
      <c r="AF3869" s="1"/>
      <c r="AG3869" s="1"/>
      <c r="AH3869" s="1"/>
      <c r="AI3869" s="1"/>
      <c r="AJ3869" s="1"/>
      <c r="AK3869" s="1"/>
      <c r="AL3869" s="1"/>
      <c r="AM3869" s="1"/>
      <c r="AN3869" s="1"/>
      <c r="AO3869" s="1"/>
      <c r="AP3869" s="1"/>
      <c r="AQ3869" s="1"/>
      <c r="AR3869" s="1"/>
      <c r="AS3869" s="1"/>
      <c r="AT3869" s="1"/>
      <c r="AU3869" s="1"/>
      <c r="AV3869" s="1"/>
      <c r="AW3869" s="1"/>
      <c r="AX3869" s="1"/>
      <c r="AY3869" s="1"/>
      <c r="AZ3869" s="1"/>
      <c r="BA3869" s="1"/>
      <c r="BB3869" s="1"/>
      <c r="BC3869" s="1"/>
      <c r="BD3869" s="1"/>
      <c r="BE3869" s="1"/>
      <c r="BF3869" s="1"/>
      <c r="BG3869" s="1"/>
      <c r="BH3869" s="1"/>
      <c r="BI3869" s="1"/>
      <c r="BJ3869" s="1"/>
      <c r="BK3869" s="1"/>
      <c r="BL3869" s="1"/>
      <c r="BM3869" s="1"/>
      <c r="BN3869" s="1"/>
      <c r="BO3869" s="1"/>
      <c r="BP3869" s="1"/>
      <c r="BQ3869" s="1"/>
      <c r="BR3869" s="1"/>
      <c r="BS3869" s="1"/>
      <c r="BT3869" s="1"/>
      <c r="BU3869" s="1"/>
      <c r="BV3869" s="1"/>
      <c r="BW3869" s="1"/>
      <c r="BX3869" s="1"/>
      <c r="BY3869" s="1"/>
      <c r="BZ3869" s="1"/>
      <c r="CA3869" s="1"/>
      <c r="CB3869" s="1"/>
      <c r="CC3869" s="1"/>
      <c r="CD3869" s="1"/>
      <c r="CE3869" s="1"/>
      <c r="CF3869" s="1"/>
      <c r="CG3869" s="1"/>
      <c r="CH3869" s="1"/>
      <c r="CI3869" s="1"/>
      <c r="CJ3869" s="1"/>
      <c r="CK3869" s="1"/>
      <c r="CL3869" s="1"/>
      <c r="CM3869" s="1"/>
      <c r="CN3869" s="1"/>
      <c r="CO3869" s="1"/>
      <c r="CP3869" s="1"/>
      <c r="CQ3869" s="1"/>
      <c r="CR3869" s="1"/>
      <c r="CS3869" s="1"/>
      <c r="CT3869" s="1"/>
      <c r="CU3869" s="1"/>
      <c r="CV3869" s="1"/>
      <c r="CW3869" s="1"/>
      <c r="CX3869" s="1"/>
      <c r="CY3869" s="1"/>
      <c r="CZ3869" s="1"/>
      <c r="DA3869" s="1"/>
      <c r="DB3869" s="1"/>
      <c r="DC3869" s="1"/>
      <c r="DD3869" s="1"/>
      <c r="DE3869" s="1"/>
      <c r="DF3869" s="1"/>
      <c r="DG3869" s="1"/>
      <c r="DH3869" s="1"/>
      <c r="DI3869" s="1"/>
      <c r="DJ3869" s="1"/>
      <c r="DK3869" s="1"/>
      <c r="DL3869" s="1"/>
      <c r="DM3869" s="1"/>
      <c r="DN3869" s="1"/>
      <c r="DO3869" s="1"/>
      <c r="DP3869" s="1"/>
      <c r="DQ3869" s="1"/>
      <c r="DR3869" s="1"/>
      <c r="DS3869" s="1"/>
      <c r="DT3869" s="1"/>
      <c r="DU3869" s="1"/>
      <c r="DV3869" s="1"/>
      <c r="DW3869" s="1"/>
      <c r="DX3869" s="1"/>
      <c r="DY3869" s="1"/>
      <c r="DZ3869" s="1"/>
      <c r="EA3869" s="1"/>
      <c r="EB3869" s="1"/>
      <c r="EC3869" s="1"/>
      <c r="ED3869" s="1"/>
      <c r="EE3869" s="1"/>
      <c r="EF3869" s="1"/>
      <c r="EG3869" s="1"/>
      <c r="EH3869" s="1"/>
      <c r="EI3869" s="1"/>
      <c r="EJ3869" s="1"/>
      <c r="EK3869" s="1"/>
      <c r="EL3869" s="1"/>
      <c r="EM3869" s="1"/>
      <c r="EN3869" s="1"/>
      <c r="EO3869" s="1"/>
      <c r="EP3869" s="1"/>
      <c r="EQ3869" s="1"/>
      <c r="ER3869" s="1"/>
      <c r="ES3869" s="1"/>
      <c r="ET3869" s="1"/>
      <c r="EU3869" s="1"/>
      <c r="EV3869" s="1"/>
      <c r="EW3869" s="1"/>
      <c r="EX3869" s="1"/>
      <c r="EY3869" s="1"/>
      <c r="EZ3869" s="1"/>
      <c r="FA3869" s="1"/>
      <c r="FB3869" s="1"/>
      <c r="FC3869" s="1"/>
      <c r="FD3869" s="1"/>
      <c r="FE3869" s="1"/>
      <c r="FF3869" s="1"/>
      <c r="FG3869" s="1"/>
      <c r="FH3869" s="1"/>
      <c r="FI3869" s="1"/>
      <c r="FJ3869" s="1"/>
      <c r="FK3869" s="1"/>
      <c r="FL3869" s="1"/>
      <c r="FM3869" s="1"/>
      <c r="FN3869" s="1"/>
      <c r="FO3869" s="1"/>
      <c r="FP3869" s="1"/>
      <c r="FQ3869" s="1"/>
      <c r="FR3869" s="1"/>
      <c r="FS3869" s="1"/>
      <c r="FT3869" s="1"/>
      <c r="FU3869" s="1"/>
      <c r="FV3869" s="1"/>
      <c r="FW3869" s="1"/>
      <c r="FX3869" s="1"/>
      <c r="FY3869" s="1"/>
      <c r="FZ3869" s="1"/>
      <c r="GA3869" s="1"/>
      <c r="GB3869" s="1"/>
      <c r="GC3869" s="1"/>
      <c r="GD3869" s="1"/>
      <c r="GE3869" s="1"/>
      <c r="GF3869" s="1"/>
      <c r="GG3869" s="1"/>
      <c r="GH3869" s="1"/>
      <c r="GI3869" s="1"/>
      <c r="GJ3869" s="1"/>
      <c r="GK3869" s="1"/>
      <c r="GL3869" s="1"/>
      <c r="GM3869" s="1"/>
      <c r="GN3869" s="1"/>
      <c r="GO3869" s="1"/>
    </row>
    <row r="3870" spans="1:197" s="40" customFormat="1" x14ac:dyDescent="0.25">
      <c r="A3870" s="41"/>
      <c r="B3870" s="4"/>
      <c r="C3870" s="41"/>
      <c r="D3870" s="42"/>
      <c r="E3870" s="42"/>
      <c r="F3870" s="42"/>
      <c r="G3870" s="1"/>
      <c r="H3870" s="1"/>
      <c r="I3870" s="1"/>
      <c r="J3870" s="1"/>
      <c r="K3870" s="1"/>
      <c r="L3870" s="1"/>
      <c r="M3870" s="2"/>
      <c r="N3870" s="1"/>
      <c r="O3870" s="1"/>
      <c r="P3870" s="1"/>
      <c r="Q3870" s="1"/>
      <c r="R3870" s="1"/>
      <c r="S3870" s="1"/>
      <c r="T3870" s="1"/>
      <c r="U3870" s="1"/>
      <c r="V3870" s="1"/>
      <c r="W3870" s="1"/>
      <c r="X3870" s="1"/>
      <c r="Y3870" s="1"/>
      <c r="Z3870" s="1"/>
      <c r="AA3870" s="1"/>
      <c r="AB3870" s="1"/>
      <c r="AC3870" s="1"/>
      <c r="AD3870" s="1"/>
      <c r="AE3870" s="1"/>
      <c r="AF3870" s="1"/>
      <c r="AG3870" s="1"/>
      <c r="AH3870" s="1"/>
      <c r="AI3870" s="1"/>
      <c r="AJ3870" s="1"/>
      <c r="AK3870" s="1"/>
      <c r="AL3870" s="1"/>
      <c r="AM3870" s="1"/>
      <c r="AN3870" s="1"/>
      <c r="AO3870" s="1"/>
      <c r="AP3870" s="1"/>
      <c r="AQ3870" s="1"/>
      <c r="AR3870" s="1"/>
      <c r="AS3870" s="1"/>
      <c r="AT3870" s="1"/>
      <c r="AU3870" s="1"/>
      <c r="AV3870" s="1"/>
      <c r="AW3870" s="1"/>
      <c r="AX3870" s="1"/>
      <c r="AY3870" s="1"/>
      <c r="AZ3870" s="1"/>
      <c r="BA3870" s="1"/>
      <c r="BB3870" s="1"/>
      <c r="BC3870" s="1"/>
      <c r="BD3870" s="1"/>
      <c r="BE3870" s="1"/>
      <c r="BF3870" s="1"/>
      <c r="BG3870" s="1"/>
      <c r="BH3870" s="1"/>
      <c r="BI3870" s="1"/>
      <c r="BJ3870" s="1"/>
      <c r="BK3870" s="1"/>
      <c r="BL3870" s="1"/>
      <c r="BM3870" s="1"/>
      <c r="BN3870" s="1"/>
      <c r="BO3870" s="1"/>
      <c r="BP3870" s="1"/>
      <c r="BQ3870" s="1"/>
      <c r="BR3870" s="1"/>
      <c r="BS3870" s="1"/>
      <c r="BT3870" s="1"/>
      <c r="BU3870" s="1"/>
      <c r="BV3870" s="1"/>
      <c r="BW3870" s="1"/>
      <c r="BX3870" s="1"/>
      <c r="BY3870" s="1"/>
      <c r="BZ3870" s="1"/>
      <c r="CA3870" s="1"/>
      <c r="CB3870" s="1"/>
      <c r="CC3870" s="1"/>
      <c r="CD3870" s="1"/>
      <c r="CE3870" s="1"/>
      <c r="CF3870" s="1"/>
      <c r="CG3870" s="1"/>
      <c r="CH3870" s="1"/>
      <c r="CI3870" s="1"/>
      <c r="CJ3870" s="1"/>
      <c r="CK3870" s="1"/>
      <c r="CL3870" s="1"/>
      <c r="CM3870" s="1"/>
      <c r="CN3870" s="1"/>
      <c r="CO3870" s="1"/>
      <c r="CP3870" s="1"/>
      <c r="CQ3870" s="1"/>
      <c r="CR3870" s="1"/>
      <c r="CS3870" s="1"/>
      <c r="CT3870" s="1"/>
      <c r="CU3870" s="1"/>
      <c r="CV3870" s="1"/>
      <c r="CW3870" s="1"/>
      <c r="CX3870" s="1"/>
      <c r="CY3870" s="1"/>
      <c r="CZ3870" s="1"/>
      <c r="DA3870" s="1"/>
      <c r="DB3870" s="1"/>
      <c r="DC3870" s="1"/>
      <c r="DD3870" s="1"/>
      <c r="DE3870" s="1"/>
      <c r="DF3870" s="1"/>
      <c r="DG3870" s="1"/>
      <c r="DH3870" s="1"/>
      <c r="DI3870" s="1"/>
      <c r="DJ3870" s="1"/>
      <c r="DK3870" s="1"/>
      <c r="DL3870" s="1"/>
      <c r="DM3870" s="1"/>
      <c r="DN3870" s="1"/>
      <c r="DO3870" s="1"/>
      <c r="DP3870" s="1"/>
      <c r="DQ3870" s="1"/>
      <c r="DR3870" s="1"/>
      <c r="DS3870" s="1"/>
      <c r="DT3870" s="1"/>
      <c r="DU3870" s="1"/>
      <c r="DV3870" s="1"/>
      <c r="DW3870" s="1"/>
      <c r="DX3870" s="1"/>
      <c r="DY3870" s="1"/>
      <c r="DZ3870" s="1"/>
      <c r="EA3870" s="1"/>
      <c r="EB3870" s="1"/>
      <c r="EC3870" s="1"/>
      <c r="ED3870" s="1"/>
      <c r="EE3870" s="1"/>
      <c r="EF3870" s="1"/>
      <c r="EG3870" s="1"/>
      <c r="EH3870" s="1"/>
      <c r="EI3870" s="1"/>
      <c r="EJ3870" s="1"/>
      <c r="EK3870" s="1"/>
      <c r="EL3870" s="1"/>
      <c r="EM3870" s="1"/>
      <c r="EN3870" s="1"/>
      <c r="EO3870" s="1"/>
      <c r="EP3870" s="1"/>
      <c r="EQ3870" s="1"/>
      <c r="ER3870" s="1"/>
      <c r="ES3870" s="1"/>
      <c r="ET3870" s="1"/>
      <c r="EU3870" s="1"/>
      <c r="EV3870" s="1"/>
      <c r="EW3870" s="1"/>
      <c r="EX3870" s="1"/>
      <c r="EY3870" s="1"/>
      <c r="EZ3870" s="1"/>
      <c r="FA3870" s="1"/>
      <c r="FB3870" s="1"/>
      <c r="FC3870" s="1"/>
      <c r="FD3870" s="1"/>
      <c r="FE3870" s="1"/>
      <c r="FF3870" s="1"/>
      <c r="FG3870" s="1"/>
      <c r="FH3870" s="1"/>
      <c r="FI3870" s="1"/>
      <c r="FJ3870" s="1"/>
      <c r="FK3870" s="1"/>
      <c r="FL3870" s="1"/>
      <c r="FM3870" s="1"/>
      <c r="FN3870" s="1"/>
      <c r="FO3870" s="1"/>
      <c r="FP3870" s="1"/>
      <c r="FQ3870" s="1"/>
      <c r="FR3870" s="1"/>
      <c r="FS3870" s="1"/>
      <c r="FT3870" s="1"/>
      <c r="FU3870" s="1"/>
      <c r="FV3870" s="1"/>
      <c r="FW3870" s="1"/>
      <c r="FX3870" s="1"/>
      <c r="FY3870" s="1"/>
      <c r="FZ3870" s="1"/>
      <c r="GA3870" s="1"/>
      <c r="GB3870" s="1"/>
      <c r="GC3870" s="1"/>
      <c r="GD3870" s="1"/>
      <c r="GE3870" s="1"/>
      <c r="GF3870" s="1"/>
      <c r="GG3870" s="1"/>
      <c r="GH3870" s="1"/>
      <c r="GI3870" s="1"/>
      <c r="GJ3870" s="1"/>
      <c r="GK3870" s="1"/>
      <c r="GL3870" s="1"/>
      <c r="GM3870" s="1"/>
      <c r="GN3870" s="1"/>
      <c r="GO3870" s="1"/>
    </row>
    <row r="3871" spans="1:197" s="40" customFormat="1" x14ac:dyDescent="0.25">
      <c r="A3871" s="41"/>
      <c r="B3871" s="4"/>
      <c r="C3871" s="41"/>
      <c r="D3871" s="42"/>
      <c r="E3871" s="42"/>
      <c r="F3871" s="42"/>
      <c r="G3871" s="1"/>
      <c r="H3871" s="1"/>
      <c r="I3871" s="1"/>
      <c r="J3871" s="1"/>
      <c r="K3871" s="1"/>
      <c r="L3871" s="1"/>
      <c r="M3871" s="2"/>
      <c r="N3871" s="1"/>
      <c r="O3871" s="1"/>
      <c r="P3871" s="1"/>
      <c r="Q3871" s="1"/>
      <c r="R3871" s="1"/>
      <c r="S3871" s="1"/>
      <c r="T3871" s="1"/>
      <c r="U3871" s="1"/>
      <c r="V3871" s="1"/>
      <c r="W3871" s="1"/>
      <c r="X3871" s="1"/>
      <c r="Y3871" s="1"/>
      <c r="Z3871" s="1"/>
      <c r="AA3871" s="1"/>
      <c r="AB3871" s="1"/>
      <c r="AC3871" s="1"/>
      <c r="AD3871" s="1"/>
      <c r="AE3871" s="1"/>
      <c r="AF3871" s="1"/>
      <c r="AG3871" s="1"/>
      <c r="AH3871" s="1"/>
      <c r="AI3871" s="1"/>
      <c r="AJ3871" s="1"/>
      <c r="AK3871" s="1"/>
      <c r="AL3871" s="1"/>
      <c r="AM3871" s="1"/>
      <c r="AN3871" s="1"/>
      <c r="AO3871" s="1"/>
      <c r="AP3871" s="1"/>
      <c r="AQ3871" s="1"/>
      <c r="AR3871" s="1"/>
      <c r="AS3871" s="1"/>
      <c r="AT3871" s="1"/>
      <c r="AU3871" s="1"/>
      <c r="AV3871" s="1"/>
      <c r="AW3871" s="1"/>
      <c r="AX3871" s="1"/>
      <c r="AY3871" s="1"/>
      <c r="AZ3871" s="1"/>
      <c r="BA3871" s="1"/>
      <c r="BB3871" s="1"/>
      <c r="BC3871" s="1"/>
      <c r="BD3871" s="1"/>
      <c r="BE3871" s="1"/>
      <c r="BF3871" s="1"/>
      <c r="BG3871" s="1"/>
      <c r="BH3871" s="1"/>
      <c r="BI3871" s="1"/>
      <c r="BJ3871" s="1"/>
      <c r="BK3871" s="1"/>
      <c r="BL3871" s="1"/>
      <c r="BM3871" s="1"/>
      <c r="BN3871" s="1"/>
      <c r="BO3871" s="1"/>
      <c r="BP3871" s="1"/>
      <c r="BQ3871" s="1"/>
      <c r="BR3871" s="1"/>
      <c r="BS3871" s="1"/>
      <c r="BT3871" s="1"/>
      <c r="BU3871" s="1"/>
      <c r="BV3871" s="1"/>
      <c r="BW3871" s="1"/>
      <c r="BX3871" s="1"/>
      <c r="BY3871" s="1"/>
      <c r="BZ3871" s="1"/>
      <c r="CA3871" s="1"/>
      <c r="CB3871" s="1"/>
      <c r="CC3871" s="1"/>
      <c r="CD3871" s="1"/>
      <c r="CE3871" s="1"/>
      <c r="CF3871" s="1"/>
      <c r="CG3871" s="1"/>
      <c r="CH3871" s="1"/>
      <c r="CI3871" s="1"/>
      <c r="CJ3871" s="1"/>
      <c r="CK3871" s="1"/>
      <c r="CL3871" s="1"/>
      <c r="CM3871" s="1"/>
      <c r="CN3871" s="1"/>
      <c r="CO3871" s="1"/>
      <c r="CP3871" s="1"/>
      <c r="CQ3871" s="1"/>
      <c r="CR3871" s="1"/>
      <c r="CS3871" s="1"/>
      <c r="CT3871" s="1"/>
      <c r="CU3871" s="1"/>
      <c r="CV3871" s="1"/>
      <c r="CW3871" s="1"/>
      <c r="CX3871" s="1"/>
      <c r="CY3871" s="1"/>
      <c r="CZ3871" s="1"/>
      <c r="DA3871" s="1"/>
      <c r="DB3871" s="1"/>
      <c r="DC3871" s="1"/>
      <c r="DD3871" s="1"/>
      <c r="DE3871" s="1"/>
      <c r="DF3871" s="1"/>
      <c r="DG3871" s="1"/>
      <c r="DH3871" s="1"/>
      <c r="DI3871" s="1"/>
      <c r="DJ3871" s="1"/>
      <c r="DK3871" s="1"/>
      <c r="DL3871" s="1"/>
      <c r="DM3871" s="1"/>
      <c r="DN3871" s="1"/>
      <c r="DO3871" s="1"/>
      <c r="DP3871" s="1"/>
      <c r="DQ3871" s="1"/>
      <c r="DR3871" s="1"/>
      <c r="DS3871" s="1"/>
      <c r="DT3871" s="1"/>
      <c r="DU3871" s="1"/>
      <c r="DV3871" s="1"/>
      <c r="DW3871" s="1"/>
      <c r="DX3871" s="1"/>
      <c r="DY3871" s="1"/>
      <c r="DZ3871" s="1"/>
      <c r="EA3871" s="1"/>
      <c r="EB3871" s="1"/>
      <c r="EC3871" s="1"/>
      <c r="ED3871" s="1"/>
      <c r="EE3871" s="1"/>
      <c r="EF3871" s="1"/>
      <c r="EG3871" s="1"/>
      <c r="EH3871" s="1"/>
      <c r="EI3871" s="1"/>
      <c r="EJ3871" s="1"/>
      <c r="EK3871" s="1"/>
      <c r="EL3871" s="1"/>
      <c r="EM3871" s="1"/>
      <c r="EN3871" s="1"/>
      <c r="EO3871" s="1"/>
      <c r="EP3871" s="1"/>
      <c r="EQ3871" s="1"/>
      <c r="ER3871" s="1"/>
      <c r="ES3871" s="1"/>
      <c r="ET3871" s="1"/>
      <c r="EU3871" s="1"/>
      <c r="EV3871" s="1"/>
      <c r="EW3871" s="1"/>
      <c r="EX3871" s="1"/>
      <c r="EY3871" s="1"/>
      <c r="EZ3871" s="1"/>
      <c r="FA3871" s="1"/>
      <c r="FB3871" s="1"/>
      <c r="FC3871" s="1"/>
      <c r="FD3871" s="1"/>
      <c r="FE3871" s="1"/>
      <c r="FF3871" s="1"/>
      <c r="FG3871" s="1"/>
      <c r="FH3871" s="1"/>
      <c r="FI3871" s="1"/>
      <c r="FJ3871" s="1"/>
      <c r="FK3871" s="1"/>
      <c r="FL3871" s="1"/>
      <c r="FM3871" s="1"/>
      <c r="FN3871" s="1"/>
      <c r="FO3871" s="1"/>
      <c r="FP3871" s="1"/>
      <c r="FQ3871" s="1"/>
      <c r="FR3871" s="1"/>
      <c r="FS3871" s="1"/>
      <c r="FT3871" s="1"/>
      <c r="FU3871" s="1"/>
      <c r="FV3871" s="1"/>
      <c r="FW3871" s="1"/>
      <c r="FX3871" s="1"/>
      <c r="FY3871" s="1"/>
      <c r="FZ3871" s="1"/>
      <c r="GA3871" s="1"/>
      <c r="GB3871" s="1"/>
      <c r="GC3871" s="1"/>
      <c r="GD3871" s="1"/>
      <c r="GE3871" s="1"/>
      <c r="GF3871" s="1"/>
      <c r="GG3871" s="1"/>
      <c r="GH3871" s="1"/>
      <c r="GI3871" s="1"/>
      <c r="GJ3871" s="1"/>
      <c r="GK3871" s="1"/>
      <c r="GL3871" s="1"/>
      <c r="GM3871" s="1"/>
      <c r="GN3871" s="1"/>
      <c r="GO3871" s="1"/>
    </row>
    <row r="3872" spans="1:197" s="40" customFormat="1" x14ac:dyDescent="0.25">
      <c r="A3872" s="41"/>
      <c r="B3872" s="4"/>
      <c r="C3872" s="41"/>
      <c r="D3872" s="42"/>
      <c r="E3872" s="42"/>
      <c r="F3872" s="42"/>
      <c r="G3872" s="1"/>
      <c r="H3872" s="1"/>
      <c r="I3872" s="1"/>
      <c r="J3872" s="1"/>
      <c r="K3872" s="1"/>
      <c r="L3872" s="1"/>
      <c r="M3872" s="2"/>
      <c r="N3872" s="1"/>
      <c r="O3872" s="1"/>
      <c r="P3872" s="1"/>
      <c r="Q3872" s="1"/>
      <c r="R3872" s="1"/>
      <c r="S3872" s="1"/>
      <c r="T3872" s="1"/>
      <c r="U3872" s="1"/>
      <c r="V3872" s="1"/>
      <c r="W3872" s="1"/>
      <c r="X3872" s="1"/>
      <c r="Y3872" s="1"/>
      <c r="Z3872" s="1"/>
      <c r="AA3872" s="1"/>
      <c r="AB3872" s="1"/>
      <c r="AC3872" s="1"/>
      <c r="AD3872" s="1"/>
      <c r="AE3872" s="1"/>
      <c r="AF3872" s="1"/>
      <c r="AG3872" s="1"/>
      <c r="AH3872" s="1"/>
      <c r="AI3872" s="1"/>
      <c r="AJ3872" s="1"/>
      <c r="AK3872" s="1"/>
      <c r="AL3872" s="1"/>
      <c r="AM3872" s="1"/>
      <c r="AN3872" s="1"/>
      <c r="AO3872" s="1"/>
      <c r="AP3872" s="1"/>
      <c r="AQ3872" s="1"/>
      <c r="AR3872" s="1"/>
      <c r="AS3872" s="1"/>
      <c r="AT3872" s="1"/>
      <c r="AU3872" s="1"/>
      <c r="AV3872" s="1"/>
      <c r="AW3872" s="1"/>
      <c r="AX3872" s="1"/>
      <c r="AY3872" s="1"/>
      <c r="AZ3872" s="1"/>
      <c r="BA3872" s="1"/>
      <c r="BB3872" s="1"/>
      <c r="BC3872" s="1"/>
      <c r="BD3872" s="1"/>
      <c r="BE3872" s="1"/>
      <c r="BF3872" s="1"/>
      <c r="BG3872" s="1"/>
      <c r="BH3872" s="1"/>
      <c r="BI3872" s="1"/>
      <c r="BJ3872" s="1"/>
      <c r="BK3872" s="1"/>
      <c r="BL3872" s="1"/>
      <c r="BM3872" s="1"/>
      <c r="BN3872" s="1"/>
      <c r="BO3872" s="1"/>
      <c r="BP3872" s="1"/>
      <c r="BQ3872" s="1"/>
      <c r="BR3872" s="1"/>
      <c r="BS3872" s="1"/>
      <c r="BT3872" s="1"/>
      <c r="BU3872" s="1"/>
      <c r="BV3872" s="1"/>
      <c r="BW3872" s="1"/>
      <c r="BX3872" s="1"/>
      <c r="BY3872" s="1"/>
      <c r="BZ3872" s="1"/>
      <c r="CA3872" s="1"/>
      <c r="CB3872" s="1"/>
      <c r="CC3872" s="1"/>
      <c r="CD3872" s="1"/>
      <c r="CE3872" s="1"/>
      <c r="CF3872" s="1"/>
      <c r="CG3872" s="1"/>
      <c r="CH3872" s="1"/>
      <c r="CI3872" s="1"/>
      <c r="CJ3872" s="1"/>
      <c r="CK3872" s="1"/>
      <c r="CL3872" s="1"/>
      <c r="CM3872" s="1"/>
      <c r="CN3872" s="1"/>
      <c r="CO3872" s="1"/>
      <c r="CP3872" s="1"/>
      <c r="CQ3872" s="1"/>
      <c r="CR3872" s="1"/>
      <c r="CS3872" s="1"/>
      <c r="CT3872" s="1"/>
      <c r="CU3872" s="1"/>
      <c r="CV3872" s="1"/>
      <c r="CW3872" s="1"/>
      <c r="CX3872" s="1"/>
      <c r="CY3872" s="1"/>
      <c r="CZ3872" s="1"/>
      <c r="DA3872" s="1"/>
      <c r="DB3872" s="1"/>
      <c r="DC3872" s="1"/>
      <c r="DD3872" s="1"/>
      <c r="DE3872" s="1"/>
      <c r="DF3872" s="1"/>
      <c r="DG3872" s="1"/>
      <c r="DH3872" s="1"/>
      <c r="DI3872" s="1"/>
      <c r="DJ3872" s="1"/>
      <c r="DK3872" s="1"/>
      <c r="DL3872" s="1"/>
      <c r="DM3872" s="1"/>
      <c r="DN3872" s="1"/>
      <c r="DO3872" s="1"/>
      <c r="DP3872" s="1"/>
      <c r="DQ3872" s="1"/>
      <c r="DR3872" s="1"/>
      <c r="DS3872" s="1"/>
      <c r="DT3872" s="1"/>
      <c r="DU3872" s="1"/>
      <c r="DV3872" s="1"/>
      <c r="DW3872" s="1"/>
      <c r="DX3872" s="1"/>
      <c r="DY3872" s="1"/>
      <c r="DZ3872" s="1"/>
      <c r="EA3872" s="1"/>
      <c r="EB3872" s="1"/>
      <c r="EC3872" s="1"/>
      <c r="ED3872" s="1"/>
      <c r="EE3872" s="1"/>
      <c r="EF3872" s="1"/>
      <c r="EG3872" s="1"/>
      <c r="EH3872" s="1"/>
      <c r="EI3872" s="1"/>
      <c r="EJ3872" s="1"/>
      <c r="EK3872" s="1"/>
      <c r="EL3872" s="1"/>
      <c r="EM3872" s="1"/>
      <c r="EN3872" s="1"/>
      <c r="EO3872" s="1"/>
      <c r="EP3872" s="1"/>
      <c r="EQ3872" s="1"/>
      <c r="ER3872" s="1"/>
      <c r="ES3872" s="1"/>
      <c r="ET3872" s="1"/>
      <c r="EU3872" s="1"/>
      <c r="EV3872" s="1"/>
      <c r="EW3872" s="1"/>
      <c r="EX3872" s="1"/>
      <c r="EY3872" s="1"/>
      <c r="EZ3872" s="1"/>
      <c r="FA3872" s="1"/>
      <c r="FB3872" s="1"/>
      <c r="FC3872" s="1"/>
      <c r="FD3872" s="1"/>
      <c r="FE3872" s="1"/>
      <c r="FF3872" s="1"/>
      <c r="FG3872" s="1"/>
      <c r="FH3872" s="1"/>
      <c r="FI3872" s="1"/>
      <c r="FJ3872" s="1"/>
      <c r="FK3872" s="1"/>
      <c r="FL3872" s="1"/>
      <c r="FM3872" s="1"/>
      <c r="FN3872" s="1"/>
      <c r="FO3872" s="1"/>
      <c r="FP3872" s="1"/>
      <c r="FQ3872" s="1"/>
      <c r="FR3872" s="1"/>
      <c r="FS3872" s="1"/>
      <c r="FT3872" s="1"/>
      <c r="FU3872" s="1"/>
      <c r="FV3872" s="1"/>
      <c r="FW3872" s="1"/>
      <c r="FX3872" s="1"/>
      <c r="FY3872" s="1"/>
      <c r="FZ3872" s="1"/>
      <c r="GA3872" s="1"/>
      <c r="GB3872" s="1"/>
      <c r="GC3872" s="1"/>
      <c r="GD3872" s="1"/>
      <c r="GE3872" s="1"/>
      <c r="GF3872" s="1"/>
      <c r="GG3872" s="1"/>
      <c r="GH3872" s="1"/>
      <c r="GI3872" s="1"/>
      <c r="GJ3872" s="1"/>
      <c r="GK3872" s="1"/>
      <c r="GL3872" s="1"/>
      <c r="GM3872" s="1"/>
      <c r="GN3872" s="1"/>
      <c r="GO3872" s="1"/>
    </row>
    <row r="3873" spans="1:197" s="40" customFormat="1" x14ac:dyDescent="0.25">
      <c r="A3873" s="41"/>
      <c r="B3873" s="4"/>
      <c r="C3873" s="41"/>
      <c r="D3873" s="42"/>
      <c r="E3873" s="42"/>
      <c r="F3873" s="42"/>
      <c r="G3873" s="1"/>
      <c r="H3873" s="1"/>
      <c r="I3873" s="1"/>
      <c r="J3873" s="1"/>
      <c r="K3873" s="1"/>
      <c r="L3873" s="1"/>
      <c r="M3873" s="2"/>
      <c r="N3873" s="1"/>
      <c r="O3873" s="1"/>
      <c r="P3873" s="1"/>
      <c r="Q3873" s="1"/>
      <c r="R3873" s="1"/>
      <c r="S3873" s="1"/>
      <c r="T3873" s="1"/>
      <c r="U3873" s="1"/>
      <c r="V3873" s="1"/>
      <c r="W3873" s="1"/>
      <c r="X3873" s="1"/>
      <c r="Y3873" s="1"/>
      <c r="Z3873" s="1"/>
      <c r="AA3873" s="1"/>
      <c r="AB3873" s="1"/>
      <c r="AC3873" s="1"/>
      <c r="AD3873" s="1"/>
      <c r="AE3873" s="1"/>
      <c r="AF3873" s="1"/>
      <c r="AG3873" s="1"/>
      <c r="AH3873" s="1"/>
      <c r="AI3873" s="1"/>
      <c r="AJ3873" s="1"/>
      <c r="AK3873" s="1"/>
      <c r="AL3873" s="1"/>
      <c r="AM3873" s="1"/>
      <c r="AN3873" s="1"/>
      <c r="AO3873" s="1"/>
      <c r="AP3873" s="1"/>
      <c r="AQ3873" s="1"/>
      <c r="AR3873" s="1"/>
      <c r="AS3873" s="1"/>
      <c r="AT3873" s="1"/>
      <c r="AU3873" s="1"/>
      <c r="AV3873" s="1"/>
      <c r="AW3873" s="1"/>
      <c r="AX3873" s="1"/>
      <c r="AY3873" s="1"/>
      <c r="AZ3873" s="1"/>
      <c r="BA3873" s="1"/>
      <c r="BB3873" s="1"/>
      <c r="BC3873" s="1"/>
      <c r="BD3873" s="1"/>
      <c r="BE3873" s="1"/>
      <c r="BF3873" s="1"/>
      <c r="BG3873" s="1"/>
      <c r="BH3873" s="1"/>
      <c r="BI3873" s="1"/>
      <c r="BJ3873" s="1"/>
      <c r="BK3873" s="1"/>
      <c r="BL3873" s="1"/>
      <c r="BM3873" s="1"/>
      <c r="BN3873" s="1"/>
      <c r="BO3873" s="1"/>
      <c r="BP3873" s="1"/>
      <c r="BQ3873" s="1"/>
      <c r="BR3873" s="1"/>
      <c r="BS3873" s="1"/>
      <c r="BT3873" s="1"/>
      <c r="BU3873" s="1"/>
      <c r="BV3873" s="1"/>
      <c r="BW3873" s="1"/>
      <c r="BX3873" s="1"/>
      <c r="BY3873" s="1"/>
      <c r="BZ3873" s="1"/>
      <c r="CA3873" s="1"/>
      <c r="CB3873" s="1"/>
      <c r="CC3873" s="1"/>
      <c r="CD3873" s="1"/>
      <c r="CE3873" s="1"/>
      <c r="CF3873" s="1"/>
      <c r="CG3873" s="1"/>
      <c r="CH3873" s="1"/>
      <c r="CI3873" s="1"/>
      <c r="CJ3873" s="1"/>
      <c r="CK3873" s="1"/>
      <c r="CL3873" s="1"/>
      <c r="CM3873" s="1"/>
      <c r="CN3873" s="1"/>
      <c r="CO3873" s="1"/>
      <c r="CP3873" s="1"/>
      <c r="CQ3873" s="1"/>
      <c r="CR3873" s="1"/>
      <c r="CS3873" s="1"/>
      <c r="CT3873" s="1"/>
      <c r="CU3873" s="1"/>
      <c r="CV3873" s="1"/>
      <c r="CW3873" s="1"/>
      <c r="CX3873" s="1"/>
      <c r="CY3873" s="1"/>
      <c r="CZ3873" s="1"/>
      <c r="DA3873" s="1"/>
      <c r="DB3873" s="1"/>
      <c r="DC3873" s="1"/>
      <c r="DD3873" s="1"/>
      <c r="DE3873" s="1"/>
      <c r="DF3873" s="1"/>
      <c r="DG3873" s="1"/>
      <c r="DH3873" s="1"/>
      <c r="DI3873" s="1"/>
      <c r="DJ3873" s="1"/>
      <c r="DK3873" s="1"/>
      <c r="DL3873" s="1"/>
      <c r="DM3873" s="1"/>
      <c r="DN3873" s="1"/>
      <c r="DO3873" s="1"/>
      <c r="DP3873" s="1"/>
      <c r="DQ3873" s="1"/>
      <c r="DR3873" s="1"/>
      <c r="DS3873" s="1"/>
      <c r="DT3873" s="1"/>
      <c r="DU3873" s="1"/>
      <c r="DV3873" s="1"/>
      <c r="DW3873" s="1"/>
      <c r="DX3873" s="1"/>
      <c r="DY3873" s="1"/>
      <c r="DZ3873" s="1"/>
      <c r="EA3873" s="1"/>
      <c r="EB3873" s="1"/>
      <c r="EC3873" s="1"/>
      <c r="ED3873" s="1"/>
      <c r="EE3873" s="1"/>
      <c r="EF3873" s="1"/>
      <c r="EG3873" s="1"/>
      <c r="EH3873" s="1"/>
      <c r="EI3873" s="1"/>
      <c r="EJ3873" s="1"/>
      <c r="EK3873" s="1"/>
      <c r="EL3873" s="1"/>
      <c r="EM3873" s="1"/>
      <c r="EN3873" s="1"/>
      <c r="EO3873" s="1"/>
      <c r="EP3873" s="1"/>
      <c r="EQ3873" s="1"/>
      <c r="ER3873" s="1"/>
      <c r="ES3873" s="1"/>
      <c r="ET3873" s="1"/>
      <c r="EU3873" s="1"/>
      <c r="EV3873" s="1"/>
      <c r="EW3873" s="1"/>
      <c r="EX3873" s="1"/>
      <c r="EY3873" s="1"/>
      <c r="EZ3873" s="1"/>
      <c r="FA3873" s="1"/>
      <c r="FB3873" s="1"/>
      <c r="FC3873" s="1"/>
      <c r="FD3873" s="1"/>
      <c r="FE3873" s="1"/>
      <c r="FF3873" s="1"/>
      <c r="FG3873" s="1"/>
      <c r="FH3873" s="1"/>
      <c r="FI3873" s="1"/>
      <c r="FJ3873" s="1"/>
      <c r="FK3873" s="1"/>
      <c r="FL3873" s="1"/>
      <c r="FM3873" s="1"/>
      <c r="FN3873" s="1"/>
      <c r="FO3873" s="1"/>
      <c r="FP3873" s="1"/>
      <c r="FQ3873" s="1"/>
      <c r="FR3873" s="1"/>
      <c r="FS3873" s="1"/>
      <c r="FT3873" s="1"/>
      <c r="FU3873" s="1"/>
      <c r="FV3873" s="1"/>
      <c r="FW3873" s="1"/>
      <c r="FX3873" s="1"/>
      <c r="FY3873" s="1"/>
      <c r="FZ3873" s="1"/>
      <c r="GA3873" s="1"/>
      <c r="GB3873" s="1"/>
      <c r="GC3873" s="1"/>
      <c r="GD3873" s="1"/>
      <c r="GE3873" s="1"/>
      <c r="GF3873" s="1"/>
      <c r="GG3873" s="1"/>
      <c r="GH3873" s="1"/>
      <c r="GI3873" s="1"/>
      <c r="GJ3873" s="1"/>
      <c r="GK3873" s="1"/>
      <c r="GL3873" s="1"/>
      <c r="GM3873" s="1"/>
      <c r="GN3873" s="1"/>
      <c r="GO3873" s="1"/>
    </row>
    <row r="3874" spans="1:197" s="40" customFormat="1" x14ac:dyDescent="0.25">
      <c r="A3874" s="41"/>
      <c r="B3874" s="4"/>
      <c r="C3874" s="41"/>
      <c r="D3874" s="42"/>
      <c r="E3874" s="42"/>
      <c r="F3874" s="42"/>
      <c r="G3874" s="1"/>
      <c r="H3874" s="1"/>
      <c r="I3874" s="1"/>
      <c r="J3874" s="1"/>
      <c r="K3874" s="1"/>
      <c r="L3874" s="1"/>
      <c r="M3874" s="2"/>
      <c r="N3874" s="1"/>
      <c r="O3874" s="1"/>
      <c r="P3874" s="1"/>
      <c r="Q3874" s="1"/>
      <c r="R3874" s="1"/>
      <c r="S3874" s="1"/>
      <c r="T3874" s="1"/>
      <c r="U3874" s="1"/>
      <c r="V3874" s="1"/>
      <c r="W3874" s="1"/>
      <c r="X3874" s="1"/>
      <c r="Y3874" s="1"/>
      <c r="Z3874" s="1"/>
      <c r="AA3874" s="1"/>
      <c r="AB3874" s="1"/>
      <c r="AC3874" s="1"/>
      <c r="AD3874" s="1"/>
      <c r="AE3874" s="1"/>
      <c r="AF3874" s="1"/>
      <c r="AG3874" s="1"/>
      <c r="AH3874" s="1"/>
      <c r="AI3874" s="1"/>
      <c r="AJ3874" s="1"/>
      <c r="AK3874" s="1"/>
      <c r="AL3874" s="1"/>
      <c r="AM3874" s="1"/>
      <c r="AN3874" s="1"/>
      <c r="AO3874" s="1"/>
      <c r="AP3874" s="1"/>
      <c r="AQ3874" s="1"/>
      <c r="AR3874" s="1"/>
      <c r="AS3874" s="1"/>
      <c r="AT3874" s="1"/>
      <c r="AU3874" s="1"/>
      <c r="AV3874" s="1"/>
      <c r="AW3874" s="1"/>
      <c r="AX3874" s="1"/>
      <c r="AY3874" s="1"/>
      <c r="AZ3874" s="1"/>
      <c r="BA3874" s="1"/>
      <c r="BB3874" s="1"/>
      <c r="BC3874" s="1"/>
      <c r="BD3874" s="1"/>
      <c r="BE3874" s="1"/>
      <c r="BF3874" s="1"/>
      <c r="BG3874" s="1"/>
      <c r="BH3874" s="1"/>
      <c r="BI3874" s="1"/>
      <c r="BJ3874" s="1"/>
      <c r="BK3874" s="1"/>
      <c r="BL3874" s="1"/>
      <c r="BM3874" s="1"/>
      <c r="BN3874" s="1"/>
      <c r="BO3874" s="1"/>
      <c r="BP3874" s="1"/>
      <c r="BQ3874" s="1"/>
      <c r="BR3874" s="1"/>
      <c r="BS3874" s="1"/>
      <c r="BT3874" s="1"/>
      <c r="BU3874" s="1"/>
      <c r="BV3874" s="1"/>
      <c r="BW3874" s="1"/>
      <c r="BX3874" s="1"/>
      <c r="BY3874" s="1"/>
      <c r="BZ3874" s="1"/>
      <c r="CA3874" s="1"/>
      <c r="CB3874" s="1"/>
      <c r="CC3874" s="1"/>
      <c r="CD3874" s="1"/>
      <c r="CE3874" s="1"/>
      <c r="CF3874" s="1"/>
      <c r="CG3874" s="1"/>
      <c r="CH3874" s="1"/>
      <c r="CI3874" s="1"/>
      <c r="CJ3874" s="1"/>
      <c r="CK3874" s="1"/>
      <c r="CL3874" s="1"/>
      <c r="CM3874" s="1"/>
      <c r="CN3874" s="1"/>
      <c r="CO3874" s="1"/>
      <c r="CP3874" s="1"/>
      <c r="CQ3874" s="1"/>
      <c r="CR3874" s="1"/>
      <c r="CS3874" s="1"/>
      <c r="CT3874" s="1"/>
      <c r="CU3874" s="1"/>
      <c r="CV3874" s="1"/>
      <c r="CW3874" s="1"/>
      <c r="CX3874" s="1"/>
      <c r="CY3874" s="1"/>
      <c r="CZ3874" s="1"/>
      <c r="DA3874" s="1"/>
      <c r="DB3874" s="1"/>
      <c r="DC3874" s="1"/>
      <c r="DD3874" s="1"/>
      <c r="DE3874" s="1"/>
      <c r="DF3874" s="1"/>
      <c r="DG3874" s="1"/>
      <c r="DH3874" s="1"/>
      <c r="DI3874" s="1"/>
      <c r="DJ3874" s="1"/>
      <c r="DK3874" s="1"/>
      <c r="DL3874" s="1"/>
      <c r="DM3874" s="1"/>
      <c r="DN3874" s="1"/>
      <c r="DO3874" s="1"/>
      <c r="DP3874" s="1"/>
      <c r="DQ3874" s="1"/>
      <c r="DR3874" s="1"/>
      <c r="DS3874" s="1"/>
      <c r="DT3874" s="1"/>
      <c r="DU3874" s="1"/>
      <c r="DV3874" s="1"/>
      <c r="DW3874" s="1"/>
      <c r="DX3874" s="1"/>
      <c r="DY3874" s="1"/>
      <c r="DZ3874" s="1"/>
      <c r="EA3874" s="1"/>
      <c r="EB3874" s="1"/>
      <c r="EC3874" s="1"/>
      <c r="ED3874" s="1"/>
      <c r="EE3874" s="1"/>
      <c r="EF3874" s="1"/>
      <c r="EG3874" s="1"/>
      <c r="EH3874" s="1"/>
      <c r="EI3874" s="1"/>
      <c r="EJ3874" s="1"/>
      <c r="EK3874" s="1"/>
      <c r="EL3874" s="1"/>
      <c r="EM3874" s="1"/>
      <c r="EN3874" s="1"/>
      <c r="EO3874" s="1"/>
      <c r="EP3874" s="1"/>
      <c r="EQ3874" s="1"/>
      <c r="ER3874" s="1"/>
      <c r="ES3874" s="1"/>
      <c r="ET3874" s="1"/>
      <c r="EU3874" s="1"/>
      <c r="EV3874" s="1"/>
      <c r="EW3874" s="1"/>
      <c r="EX3874" s="1"/>
      <c r="EY3874" s="1"/>
      <c r="EZ3874" s="1"/>
      <c r="FA3874" s="1"/>
      <c r="FB3874" s="1"/>
      <c r="FC3874" s="1"/>
      <c r="FD3874" s="1"/>
      <c r="FE3874" s="1"/>
      <c r="FF3874" s="1"/>
      <c r="FG3874" s="1"/>
      <c r="FH3874" s="1"/>
      <c r="FI3874" s="1"/>
      <c r="FJ3874" s="1"/>
      <c r="FK3874" s="1"/>
      <c r="FL3874" s="1"/>
      <c r="FM3874" s="1"/>
      <c r="FN3874" s="1"/>
      <c r="FO3874" s="1"/>
      <c r="FP3874" s="1"/>
      <c r="FQ3874" s="1"/>
      <c r="FR3874" s="1"/>
      <c r="FS3874" s="1"/>
      <c r="FT3874" s="1"/>
      <c r="FU3874" s="1"/>
      <c r="FV3874" s="1"/>
      <c r="FW3874" s="1"/>
      <c r="FX3874" s="1"/>
      <c r="FY3874" s="1"/>
      <c r="FZ3874" s="1"/>
      <c r="GA3874" s="1"/>
      <c r="GB3874" s="1"/>
      <c r="GC3874" s="1"/>
      <c r="GD3874" s="1"/>
      <c r="GE3874" s="1"/>
      <c r="GF3874" s="1"/>
      <c r="GG3874" s="1"/>
      <c r="GH3874" s="1"/>
      <c r="GI3874" s="1"/>
      <c r="GJ3874" s="1"/>
      <c r="GK3874" s="1"/>
      <c r="GL3874" s="1"/>
      <c r="GM3874" s="1"/>
      <c r="GN3874" s="1"/>
      <c r="GO3874" s="1"/>
    </row>
    <row r="3875" spans="1:197" s="40" customFormat="1" x14ac:dyDescent="0.25">
      <c r="A3875" s="41"/>
      <c r="B3875" s="4"/>
      <c r="C3875" s="41"/>
      <c r="D3875" s="42"/>
      <c r="E3875" s="42"/>
      <c r="F3875" s="42"/>
      <c r="G3875" s="1"/>
      <c r="H3875" s="1"/>
      <c r="I3875" s="1"/>
      <c r="J3875" s="1"/>
      <c r="K3875" s="1"/>
      <c r="L3875" s="1"/>
      <c r="M3875" s="2"/>
      <c r="N3875" s="1"/>
      <c r="O3875" s="1"/>
      <c r="P3875" s="1"/>
      <c r="Q3875" s="1"/>
      <c r="R3875" s="1"/>
      <c r="S3875" s="1"/>
      <c r="T3875" s="1"/>
      <c r="U3875" s="1"/>
      <c r="V3875" s="1"/>
      <c r="W3875" s="1"/>
      <c r="X3875" s="1"/>
      <c r="Y3875" s="1"/>
      <c r="Z3875" s="1"/>
      <c r="AA3875" s="1"/>
      <c r="AB3875" s="1"/>
      <c r="AC3875" s="1"/>
      <c r="AD3875" s="1"/>
      <c r="AE3875" s="1"/>
      <c r="AF3875" s="1"/>
      <c r="AG3875" s="1"/>
      <c r="AH3875" s="1"/>
      <c r="AI3875" s="1"/>
      <c r="AJ3875" s="1"/>
      <c r="AK3875" s="1"/>
      <c r="AL3875" s="1"/>
      <c r="AM3875" s="1"/>
      <c r="AN3875" s="1"/>
      <c r="AO3875" s="1"/>
      <c r="AP3875" s="1"/>
      <c r="AQ3875" s="1"/>
      <c r="AR3875" s="1"/>
      <c r="AS3875" s="1"/>
      <c r="AT3875" s="1"/>
      <c r="AU3875" s="1"/>
      <c r="AV3875" s="1"/>
      <c r="AW3875" s="1"/>
      <c r="AX3875" s="1"/>
      <c r="AY3875" s="1"/>
      <c r="AZ3875" s="1"/>
      <c r="BA3875" s="1"/>
      <c r="BB3875" s="1"/>
      <c r="BC3875" s="1"/>
      <c r="BD3875" s="1"/>
      <c r="BE3875" s="1"/>
      <c r="BF3875" s="1"/>
      <c r="BG3875" s="1"/>
      <c r="BH3875" s="1"/>
      <c r="BI3875" s="1"/>
      <c r="BJ3875" s="1"/>
      <c r="BK3875" s="1"/>
      <c r="BL3875" s="1"/>
      <c r="BM3875" s="1"/>
      <c r="BN3875" s="1"/>
      <c r="BO3875" s="1"/>
      <c r="BP3875" s="1"/>
      <c r="BQ3875" s="1"/>
      <c r="BR3875" s="1"/>
      <c r="BS3875" s="1"/>
      <c r="BT3875" s="1"/>
      <c r="BU3875" s="1"/>
      <c r="BV3875" s="1"/>
      <c r="BW3875" s="1"/>
      <c r="BX3875" s="1"/>
      <c r="BY3875" s="1"/>
      <c r="BZ3875" s="1"/>
      <c r="CA3875" s="1"/>
      <c r="CB3875" s="1"/>
      <c r="CC3875" s="1"/>
      <c r="CD3875" s="1"/>
      <c r="CE3875" s="1"/>
      <c r="CF3875" s="1"/>
      <c r="CG3875" s="1"/>
      <c r="CH3875" s="1"/>
      <c r="CI3875" s="1"/>
      <c r="CJ3875" s="1"/>
      <c r="CK3875" s="1"/>
      <c r="CL3875" s="1"/>
      <c r="CM3875" s="1"/>
      <c r="CN3875" s="1"/>
      <c r="CO3875" s="1"/>
      <c r="CP3875" s="1"/>
      <c r="CQ3875" s="1"/>
      <c r="CR3875" s="1"/>
      <c r="CS3875" s="1"/>
      <c r="CT3875" s="1"/>
      <c r="CU3875" s="1"/>
      <c r="CV3875" s="1"/>
      <c r="CW3875" s="1"/>
      <c r="CX3875" s="1"/>
      <c r="CY3875" s="1"/>
      <c r="CZ3875" s="1"/>
      <c r="DA3875" s="1"/>
      <c r="DB3875" s="1"/>
      <c r="DC3875" s="1"/>
      <c r="DD3875" s="1"/>
      <c r="DE3875" s="1"/>
      <c r="DF3875" s="1"/>
      <c r="DG3875" s="1"/>
      <c r="DH3875" s="1"/>
      <c r="DI3875" s="1"/>
      <c r="DJ3875" s="1"/>
      <c r="DK3875" s="1"/>
      <c r="DL3875" s="1"/>
      <c r="DM3875" s="1"/>
      <c r="DN3875" s="1"/>
      <c r="DO3875" s="1"/>
      <c r="DP3875" s="1"/>
      <c r="DQ3875" s="1"/>
      <c r="DR3875" s="1"/>
      <c r="DS3875" s="1"/>
      <c r="DT3875" s="1"/>
      <c r="DU3875" s="1"/>
      <c r="DV3875" s="1"/>
      <c r="DW3875" s="1"/>
      <c r="DX3875" s="1"/>
      <c r="DY3875" s="1"/>
      <c r="DZ3875" s="1"/>
      <c r="EA3875" s="1"/>
      <c r="EB3875" s="1"/>
      <c r="EC3875" s="1"/>
      <c r="ED3875" s="1"/>
      <c r="EE3875" s="1"/>
      <c r="EF3875" s="1"/>
      <c r="EG3875" s="1"/>
      <c r="EH3875" s="1"/>
      <c r="EI3875" s="1"/>
      <c r="EJ3875" s="1"/>
      <c r="EK3875" s="1"/>
      <c r="EL3875" s="1"/>
      <c r="EM3875" s="1"/>
      <c r="EN3875" s="1"/>
      <c r="EO3875" s="1"/>
      <c r="EP3875" s="1"/>
      <c r="EQ3875" s="1"/>
      <c r="ER3875" s="1"/>
      <c r="ES3875" s="1"/>
      <c r="ET3875" s="1"/>
      <c r="EU3875" s="1"/>
      <c r="EV3875" s="1"/>
      <c r="EW3875" s="1"/>
      <c r="EX3875" s="1"/>
      <c r="EY3875" s="1"/>
      <c r="EZ3875" s="1"/>
      <c r="FA3875" s="1"/>
      <c r="FB3875" s="1"/>
      <c r="FC3875" s="1"/>
      <c r="FD3875" s="1"/>
      <c r="FE3875" s="1"/>
      <c r="FF3875" s="1"/>
      <c r="FG3875" s="1"/>
      <c r="FH3875" s="1"/>
      <c r="FI3875" s="1"/>
      <c r="FJ3875" s="1"/>
      <c r="FK3875" s="1"/>
      <c r="FL3875" s="1"/>
      <c r="FM3875" s="1"/>
      <c r="FN3875" s="1"/>
      <c r="FO3875" s="1"/>
      <c r="FP3875" s="1"/>
      <c r="FQ3875" s="1"/>
      <c r="FR3875" s="1"/>
      <c r="FS3875" s="1"/>
      <c r="FT3875" s="1"/>
      <c r="FU3875" s="1"/>
      <c r="FV3875" s="1"/>
      <c r="FW3875" s="1"/>
      <c r="FX3875" s="1"/>
      <c r="FY3875" s="1"/>
      <c r="FZ3875" s="1"/>
      <c r="GA3875" s="1"/>
      <c r="GB3875" s="1"/>
      <c r="GC3875" s="1"/>
      <c r="GD3875" s="1"/>
      <c r="GE3875" s="1"/>
      <c r="GF3875" s="1"/>
      <c r="GG3875" s="1"/>
      <c r="GH3875" s="1"/>
      <c r="GI3875" s="1"/>
      <c r="GJ3875" s="1"/>
      <c r="GK3875" s="1"/>
      <c r="GL3875" s="1"/>
      <c r="GM3875" s="1"/>
      <c r="GN3875" s="1"/>
      <c r="GO3875" s="1"/>
    </row>
    <row r="3876" spans="1:197" s="40" customFormat="1" x14ac:dyDescent="0.25">
      <c r="A3876" s="41"/>
      <c r="B3876" s="4"/>
      <c r="C3876" s="41"/>
      <c r="D3876" s="42"/>
      <c r="E3876" s="42"/>
      <c r="F3876" s="42"/>
      <c r="G3876" s="1"/>
      <c r="H3876" s="1"/>
      <c r="I3876" s="1"/>
      <c r="J3876" s="1"/>
      <c r="K3876" s="1"/>
      <c r="L3876" s="1"/>
      <c r="M3876" s="2"/>
      <c r="N3876" s="1"/>
      <c r="O3876" s="1"/>
      <c r="P3876" s="1"/>
      <c r="Q3876" s="1"/>
      <c r="R3876" s="1"/>
      <c r="S3876" s="1"/>
      <c r="T3876" s="1"/>
      <c r="U3876" s="1"/>
      <c r="V3876" s="1"/>
      <c r="W3876" s="1"/>
      <c r="X3876" s="1"/>
      <c r="Y3876" s="1"/>
      <c r="Z3876" s="1"/>
      <c r="AA3876" s="1"/>
      <c r="AB3876" s="1"/>
      <c r="AC3876" s="1"/>
      <c r="AD3876" s="1"/>
      <c r="AE3876" s="1"/>
      <c r="AF3876" s="1"/>
      <c r="AG3876" s="1"/>
      <c r="AH3876" s="1"/>
      <c r="AI3876" s="1"/>
      <c r="AJ3876" s="1"/>
      <c r="AK3876" s="1"/>
      <c r="AL3876" s="1"/>
      <c r="AM3876" s="1"/>
      <c r="AN3876" s="1"/>
      <c r="AO3876" s="1"/>
      <c r="AP3876" s="1"/>
      <c r="AQ3876" s="1"/>
      <c r="AR3876" s="1"/>
      <c r="AS3876" s="1"/>
      <c r="AT3876" s="1"/>
      <c r="AU3876" s="1"/>
      <c r="AV3876" s="1"/>
      <c r="AW3876" s="1"/>
      <c r="AX3876" s="1"/>
      <c r="AY3876" s="1"/>
      <c r="AZ3876" s="1"/>
      <c r="BA3876" s="1"/>
      <c r="BB3876" s="1"/>
      <c r="BC3876" s="1"/>
      <c r="BD3876" s="1"/>
      <c r="BE3876" s="1"/>
      <c r="BF3876" s="1"/>
      <c r="BG3876" s="1"/>
      <c r="BH3876" s="1"/>
      <c r="BI3876" s="1"/>
      <c r="BJ3876" s="1"/>
      <c r="BK3876" s="1"/>
      <c r="BL3876" s="1"/>
      <c r="BM3876" s="1"/>
      <c r="BN3876" s="1"/>
      <c r="BO3876" s="1"/>
      <c r="BP3876" s="1"/>
      <c r="BQ3876" s="1"/>
      <c r="BR3876" s="1"/>
      <c r="BS3876" s="1"/>
      <c r="BT3876" s="1"/>
      <c r="BU3876" s="1"/>
      <c r="BV3876" s="1"/>
      <c r="BW3876" s="1"/>
      <c r="BX3876" s="1"/>
      <c r="BY3876" s="1"/>
      <c r="BZ3876" s="1"/>
      <c r="CA3876" s="1"/>
      <c r="CB3876" s="1"/>
      <c r="CC3876" s="1"/>
      <c r="CD3876" s="1"/>
      <c r="CE3876" s="1"/>
      <c r="CF3876" s="1"/>
      <c r="CG3876" s="1"/>
      <c r="CH3876" s="1"/>
      <c r="CI3876" s="1"/>
      <c r="CJ3876" s="1"/>
      <c r="CK3876" s="1"/>
      <c r="CL3876" s="1"/>
      <c r="CM3876" s="1"/>
      <c r="CN3876" s="1"/>
      <c r="CO3876" s="1"/>
      <c r="CP3876" s="1"/>
      <c r="CQ3876" s="1"/>
      <c r="CR3876" s="1"/>
      <c r="CS3876" s="1"/>
      <c r="CT3876" s="1"/>
      <c r="CU3876" s="1"/>
      <c r="CV3876" s="1"/>
      <c r="CW3876" s="1"/>
      <c r="CX3876" s="1"/>
      <c r="CY3876" s="1"/>
      <c r="CZ3876" s="1"/>
      <c r="DA3876" s="1"/>
      <c r="DB3876" s="1"/>
      <c r="DC3876" s="1"/>
      <c r="DD3876" s="1"/>
      <c r="DE3876" s="1"/>
      <c r="DF3876" s="1"/>
      <c r="DG3876" s="1"/>
      <c r="DH3876" s="1"/>
      <c r="DI3876" s="1"/>
      <c r="DJ3876" s="1"/>
      <c r="DK3876" s="1"/>
      <c r="DL3876" s="1"/>
      <c r="DM3876" s="1"/>
      <c r="DN3876" s="1"/>
      <c r="DO3876" s="1"/>
      <c r="DP3876" s="1"/>
      <c r="DQ3876" s="1"/>
      <c r="DR3876" s="1"/>
      <c r="DS3876" s="1"/>
      <c r="DT3876" s="1"/>
      <c r="DU3876" s="1"/>
      <c r="DV3876" s="1"/>
      <c r="DW3876" s="1"/>
      <c r="DX3876" s="1"/>
      <c r="DY3876" s="1"/>
      <c r="DZ3876" s="1"/>
      <c r="EA3876" s="1"/>
      <c r="EB3876" s="1"/>
      <c r="EC3876" s="1"/>
      <c r="ED3876" s="1"/>
      <c r="EE3876" s="1"/>
      <c r="EF3876" s="1"/>
      <c r="EG3876" s="1"/>
      <c r="EH3876" s="1"/>
      <c r="EI3876" s="1"/>
      <c r="EJ3876" s="1"/>
      <c r="EK3876" s="1"/>
      <c r="EL3876" s="1"/>
      <c r="EM3876" s="1"/>
      <c r="EN3876" s="1"/>
      <c r="EO3876" s="1"/>
      <c r="EP3876" s="1"/>
      <c r="EQ3876" s="1"/>
      <c r="ER3876" s="1"/>
      <c r="ES3876" s="1"/>
      <c r="ET3876" s="1"/>
      <c r="EU3876" s="1"/>
      <c r="EV3876" s="1"/>
      <c r="EW3876" s="1"/>
      <c r="EX3876" s="1"/>
      <c r="EY3876" s="1"/>
      <c r="EZ3876" s="1"/>
      <c r="FA3876" s="1"/>
      <c r="FB3876" s="1"/>
      <c r="FC3876" s="1"/>
      <c r="FD3876" s="1"/>
      <c r="FE3876" s="1"/>
      <c r="FF3876" s="1"/>
      <c r="FG3876" s="1"/>
      <c r="FH3876" s="1"/>
      <c r="FI3876" s="1"/>
      <c r="FJ3876" s="1"/>
      <c r="FK3876" s="1"/>
      <c r="FL3876" s="1"/>
      <c r="FM3876" s="1"/>
      <c r="FN3876" s="1"/>
      <c r="FO3876" s="1"/>
      <c r="FP3876" s="1"/>
      <c r="FQ3876" s="1"/>
      <c r="FR3876" s="1"/>
      <c r="FS3876" s="1"/>
      <c r="FT3876" s="1"/>
      <c r="FU3876" s="1"/>
      <c r="FV3876" s="1"/>
      <c r="FW3876" s="1"/>
      <c r="FX3876" s="1"/>
      <c r="FY3876" s="1"/>
      <c r="FZ3876" s="1"/>
      <c r="GA3876" s="1"/>
      <c r="GB3876" s="1"/>
      <c r="GC3876" s="1"/>
      <c r="GD3876" s="1"/>
      <c r="GE3876" s="1"/>
      <c r="GF3876" s="1"/>
      <c r="GG3876" s="1"/>
      <c r="GH3876" s="1"/>
      <c r="GI3876" s="1"/>
      <c r="GJ3876" s="1"/>
      <c r="GK3876" s="1"/>
      <c r="GL3876" s="1"/>
      <c r="GM3876" s="1"/>
      <c r="GN3876" s="1"/>
      <c r="GO3876" s="1"/>
    </row>
    <row r="3877" spans="1:197" s="40" customFormat="1" x14ac:dyDescent="0.25">
      <c r="A3877" s="41"/>
      <c r="B3877" s="4"/>
      <c r="C3877" s="41"/>
      <c r="D3877" s="42"/>
      <c r="E3877" s="42"/>
      <c r="F3877" s="42"/>
      <c r="G3877" s="1"/>
      <c r="H3877" s="1"/>
      <c r="I3877" s="1"/>
      <c r="J3877" s="1"/>
      <c r="K3877" s="1"/>
      <c r="L3877" s="1"/>
      <c r="M3877" s="2"/>
      <c r="N3877" s="1"/>
      <c r="O3877" s="1"/>
      <c r="P3877" s="1"/>
      <c r="Q3877" s="1"/>
      <c r="R3877" s="1"/>
      <c r="S3877" s="1"/>
      <c r="T3877" s="1"/>
      <c r="U3877" s="1"/>
      <c r="V3877" s="1"/>
      <c r="W3877" s="1"/>
      <c r="X3877" s="1"/>
      <c r="Y3877" s="1"/>
      <c r="Z3877" s="1"/>
      <c r="AA3877" s="1"/>
      <c r="AB3877" s="1"/>
      <c r="AC3877" s="1"/>
      <c r="AD3877" s="1"/>
      <c r="AE3877" s="1"/>
      <c r="AF3877" s="1"/>
      <c r="AG3877" s="1"/>
      <c r="AH3877" s="1"/>
      <c r="AI3877" s="1"/>
      <c r="AJ3877" s="1"/>
      <c r="AK3877" s="1"/>
      <c r="AL3877" s="1"/>
      <c r="AM3877" s="1"/>
      <c r="AN3877" s="1"/>
      <c r="AO3877" s="1"/>
      <c r="AP3877" s="1"/>
      <c r="AQ3877" s="1"/>
      <c r="AR3877" s="1"/>
      <c r="AS3877" s="1"/>
      <c r="AT3877" s="1"/>
      <c r="AU3877" s="1"/>
      <c r="AV3877" s="1"/>
      <c r="AW3877" s="1"/>
      <c r="AX3877" s="1"/>
      <c r="AY3877" s="1"/>
      <c r="AZ3877" s="1"/>
      <c r="BA3877" s="1"/>
      <c r="BB3877" s="1"/>
      <c r="BC3877" s="1"/>
      <c r="BD3877" s="1"/>
      <c r="BE3877" s="1"/>
      <c r="BF3877" s="1"/>
      <c r="BG3877" s="1"/>
      <c r="BH3877" s="1"/>
      <c r="BI3877" s="1"/>
      <c r="BJ3877" s="1"/>
      <c r="BK3877" s="1"/>
      <c r="BL3877" s="1"/>
      <c r="BM3877" s="1"/>
      <c r="BN3877" s="1"/>
      <c r="BO3877" s="1"/>
      <c r="BP3877" s="1"/>
      <c r="BQ3877" s="1"/>
      <c r="BR3877" s="1"/>
      <c r="BS3877" s="1"/>
      <c r="BT3877" s="1"/>
      <c r="BU3877" s="1"/>
      <c r="BV3877" s="1"/>
      <c r="BW3877" s="1"/>
      <c r="BX3877" s="1"/>
      <c r="BY3877" s="1"/>
      <c r="BZ3877" s="1"/>
      <c r="CA3877" s="1"/>
      <c r="CB3877" s="1"/>
      <c r="CC3877" s="1"/>
      <c r="CD3877" s="1"/>
      <c r="CE3877" s="1"/>
      <c r="CF3877" s="1"/>
      <c r="CG3877" s="1"/>
      <c r="CH3877" s="1"/>
      <c r="CI3877" s="1"/>
      <c r="CJ3877" s="1"/>
      <c r="CK3877" s="1"/>
      <c r="CL3877" s="1"/>
      <c r="CM3877" s="1"/>
      <c r="CN3877" s="1"/>
      <c r="CO3877" s="1"/>
      <c r="CP3877" s="1"/>
      <c r="CQ3877" s="1"/>
      <c r="CR3877" s="1"/>
      <c r="CS3877" s="1"/>
      <c r="CT3877" s="1"/>
      <c r="CU3877" s="1"/>
      <c r="CV3877" s="1"/>
      <c r="CW3877" s="1"/>
      <c r="CX3877" s="1"/>
      <c r="CY3877" s="1"/>
      <c r="CZ3877" s="1"/>
      <c r="DA3877" s="1"/>
      <c r="DB3877" s="1"/>
      <c r="DC3877" s="1"/>
      <c r="DD3877" s="1"/>
      <c r="DE3877" s="1"/>
      <c r="DF3877" s="1"/>
      <c r="DG3877" s="1"/>
      <c r="DH3877" s="1"/>
      <c r="DI3877" s="1"/>
      <c r="DJ3877" s="1"/>
      <c r="DK3877" s="1"/>
      <c r="DL3877" s="1"/>
      <c r="DM3877" s="1"/>
      <c r="DN3877" s="1"/>
      <c r="DO3877" s="1"/>
      <c r="DP3877" s="1"/>
      <c r="DQ3877" s="1"/>
      <c r="DR3877" s="1"/>
      <c r="DS3877" s="1"/>
      <c r="DT3877" s="1"/>
      <c r="DU3877" s="1"/>
      <c r="DV3877" s="1"/>
      <c r="DW3877" s="1"/>
      <c r="DX3877" s="1"/>
      <c r="DY3877" s="1"/>
      <c r="DZ3877" s="1"/>
      <c r="EA3877" s="1"/>
      <c r="EB3877" s="1"/>
      <c r="EC3877" s="1"/>
      <c r="ED3877" s="1"/>
      <c r="EE3877" s="1"/>
      <c r="EF3877" s="1"/>
      <c r="EG3877" s="1"/>
      <c r="EH3877" s="1"/>
      <c r="EI3877" s="1"/>
      <c r="EJ3877" s="1"/>
      <c r="EK3877" s="1"/>
      <c r="EL3877" s="1"/>
      <c r="EM3877" s="1"/>
      <c r="EN3877" s="1"/>
      <c r="EO3877" s="1"/>
      <c r="EP3877" s="1"/>
      <c r="EQ3877" s="1"/>
      <c r="ER3877" s="1"/>
      <c r="ES3877" s="1"/>
      <c r="ET3877" s="1"/>
      <c r="EU3877" s="1"/>
      <c r="EV3877" s="1"/>
      <c r="EW3877" s="1"/>
      <c r="EX3877" s="1"/>
      <c r="EY3877" s="1"/>
      <c r="EZ3877" s="1"/>
      <c r="FA3877" s="1"/>
      <c r="FB3877" s="1"/>
      <c r="FC3877" s="1"/>
      <c r="FD3877" s="1"/>
      <c r="FE3877" s="1"/>
      <c r="FF3877" s="1"/>
      <c r="FG3877" s="1"/>
      <c r="FH3877" s="1"/>
      <c r="FI3877" s="1"/>
      <c r="FJ3877" s="1"/>
      <c r="FK3877" s="1"/>
      <c r="FL3877" s="1"/>
      <c r="FM3877" s="1"/>
      <c r="FN3877" s="1"/>
      <c r="FO3877" s="1"/>
      <c r="FP3877" s="1"/>
      <c r="FQ3877" s="1"/>
      <c r="FR3877" s="1"/>
      <c r="FS3877" s="1"/>
      <c r="FT3877" s="1"/>
      <c r="FU3877" s="1"/>
      <c r="FV3877" s="1"/>
      <c r="FW3877" s="1"/>
      <c r="FX3877" s="1"/>
      <c r="FY3877" s="1"/>
      <c r="FZ3877" s="1"/>
      <c r="GA3877" s="1"/>
      <c r="GB3877" s="1"/>
      <c r="GC3877" s="1"/>
      <c r="GD3877" s="1"/>
      <c r="GE3877" s="1"/>
      <c r="GF3877" s="1"/>
      <c r="GG3877" s="1"/>
      <c r="GH3877" s="1"/>
      <c r="GI3877" s="1"/>
      <c r="GJ3877" s="1"/>
      <c r="GK3877" s="1"/>
      <c r="GL3877" s="1"/>
      <c r="GM3877" s="1"/>
      <c r="GN3877" s="1"/>
      <c r="GO3877" s="1"/>
    </row>
    <row r="3878" spans="1:197" s="40" customFormat="1" x14ac:dyDescent="0.25">
      <c r="A3878" s="41"/>
      <c r="B3878" s="4"/>
      <c r="C3878" s="41"/>
      <c r="D3878" s="42"/>
      <c r="E3878" s="42"/>
      <c r="F3878" s="42"/>
      <c r="G3878" s="1"/>
      <c r="H3878" s="1"/>
      <c r="I3878" s="1"/>
      <c r="J3878" s="1"/>
      <c r="K3878" s="1"/>
      <c r="L3878" s="1"/>
      <c r="M3878" s="2"/>
      <c r="N3878" s="1"/>
      <c r="O3878" s="1"/>
      <c r="P3878" s="1"/>
      <c r="Q3878" s="1"/>
      <c r="R3878" s="1"/>
      <c r="S3878" s="1"/>
      <c r="T3878" s="1"/>
      <c r="U3878" s="1"/>
      <c r="V3878" s="1"/>
      <c r="W3878" s="1"/>
      <c r="X3878" s="1"/>
      <c r="Y3878" s="1"/>
      <c r="Z3878" s="1"/>
      <c r="AA3878" s="1"/>
      <c r="AB3878" s="1"/>
      <c r="AC3878" s="1"/>
      <c r="AD3878" s="1"/>
      <c r="AE3878" s="1"/>
      <c r="AF3878" s="1"/>
      <c r="AG3878" s="1"/>
      <c r="AH3878" s="1"/>
      <c r="AI3878" s="1"/>
      <c r="AJ3878" s="1"/>
      <c r="AK3878" s="1"/>
      <c r="AL3878" s="1"/>
      <c r="AM3878" s="1"/>
      <c r="AN3878" s="1"/>
      <c r="AO3878" s="1"/>
      <c r="AP3878" s="1"/>
      <c r="AQ3878" s="1"/>
      <c r="AR3878" s="1"/>
      <c r="AS3878" s="1"/>
      <c r="AT3878" s="1"/>
      <c r="AU3878" s="1"/>
      <c r="AV3878" s="1"/>
      <c r="AW3878" s="1"/>
      <c r="AX3878" s="1"/>
      <c r="AY3878" s="1"/>
      <c r="AZ3878" s="1"/>
      <c r="BA3878" s="1"/>
      <c r="BB3878" s="1"/>
      <c r="BC3878" s="1"/>
      <c r="BD3878" s="1"/>
      <c r="BE3878" s="1"/>
      <c r="BF3878" s="1"/>
      <c r="BG3878" s="1"/>
      <c r="BH3878" s="1"/>
      <c r="BI3878" s="1"/>
      <c r="BJ3878" s="1"/>
      <c r="BK3878" s="1"/>
      <c r="BL3878" s="1"/>
      <c r="BM3878" s="1"/>
      <c r="BN3878" s="1"/>
      <c r="BO3878" s="1"/>
      <c r="BP3878" s="1"/>
      <c r="BQ3878" s="1"/>
      <c r="BR3878" s="1"/>
      <c r="BS3878" s="1"/>
      <c r="BT3878" s="1"/>
      <c r="BU3878" s="1"/>
      <c r="BV3878" s="1"/>
      <c r="BW3878" s="1"/>
      <c r="BX3878" s="1"/>
      <c r="BY3878" s="1"/>
      <c r="BZ3878" s="1"/>
      <c r="CA3878" s="1"/>
      <c r="CB3878" s="1"/>
      <c r="CC3878" s="1"/>
      <c r="CD3878" s="1"/>
      <c r="CE3878" s="1"/>
      <c r="CF3878" s="1"/>
      <c r="CG3878" s="1"/>
      <c r="CH3878" s="1"/>
      <c r="CI3878" s="1"/>
      <c r="CJ3878" s="1"/>
      <c r="CK3878" s="1"/>
      <c r="CL3878" s="1"/>
      <c r="CM3878" s="1"/>
      <c r="CN3878" s="1"/>
      <c r="CO3878" s="1"/>
      <c r="CP3878" s="1"/>
      <c r="CQ3878" s="1"/>
      <c r="CR3878" s="1"/>
      <c r="CS3878" s="1"/>
      <c r="CT3878" s="1"/>
      <c r="CU3878" s="1"/>
      <c r="CV3878" s="1"/>
      <c r="CW3878" s="1"/>
      <c r="CX3878" s="1"/>
      <c r="CY3878" s="1"/>
      <c r="CZ3878" s="1"/>
      <c r="DA3878" s="1"/>
      <c r="DB3878" s="1"/>
      <c r="DC3878" s="1"/>
      <c r="DD3878" s="1"/>
      <c r="DE3878" s="1"/>
      <c r="DF3878" s="1"/>
      <c r="DG3878" s="1"/>
      <c r="DH3878" s="1"/>
      <c r="DI3878" s="1"/>
      <c r="DJ3878" s="1"/>
      <c r="DK3878" s="1"/>
      <c r="DL3878" s="1"/>
      <c r="DM3878" s="1"/>
      <c r="DN3878" s="1"/>
      <c r="DO3878" s="1"/>
      <c r="DP3878" s="1"/>
      <c r="DQ3878" s="1"/>
      <c r="DR3878" s="1"/>
      <c r="DS3878" s="1"/>
      <c r="DT3878" s="1"/>
      <c r="DU3878" s="1"/>
      <c r="DV3878" s="1"/>
      <c r="DW3878" s="1"/>
      <c r="DX3878" s="1"/>
      <c r="DY3878" s="1"/>
      <c r="DZ3878" s="1"/>
      <c r="EA3878" s="1"/>
      <c r="EB3878" s="1"/>
      <c r="EC3878" s="1"/>
      <c r="ED3878" s="1"/>
      <c r="EE3878" s="1"/>
      <c r="EF3878" s="1"/>
      <c r="EG3878" s="1"/>
      <c r="EH3878" s="1"/>
      <c r="EI3878" s="1"/>
      <c r="EJ3878" s="1"/>
      <c r="EK3878" s="1"/>
      <c r="EL3878" s="1"/>
      <c r="EM3878" s="1"/>
      <c r="EN3878" s="1"/>
      <c r="EO3878" s="1"/>
      <c r="EP3878" s="1"/>
      <c r="EQ3878" s="1"/>
      <c r="ER3878" s="1"/>
      <c r="ES3878" s="1"/>
      <c r="ET3878" s="1"/>
      <c r="EU3878" s="1"/>
      <c r="EV3878" s="1"/>
      <c r="EW3878" s="1"/>
      <c r="EX3878" s="1"/>
      <c r="EY3878" s="1"/>
      <c r="EZ3878" s="1"/>
      <c r="FA3878" s="1"/>
      <c r="FB3878" s="1"/>
      <c r="FC3878" s="1"/>
      <c r="FD3878" s="1"/>
      <c r="FE3878" s="1"/>
      <c r="FF3878" s="1"/>
      <c r="FG3878" s="1"/>
      <c r="FH3878" s="1"/>
      <c r="FI3878" s="1"/>
      <c r="FJ3878" s="1"/>
      <c r="FK3878" s="1"/>
      <c r="FL3878" s="1"/>
      <c r="FM3878" s="1"/>
      <c r="FN3878" s="1"/>
      <c r="FO3878" s="1"/>
      <c r="FP3878" s="1"/>
      <c r="FQ3878" s="1"/>
      <c r="FR3878" s="1"/>
      <c r="FS3878" s="1"/>
      <c r="FT3878" s="1"/>
      <c r="FU3878" s="1"/>
      <c r="FV3878" s="1"/>
      <c r="FW3878" s="1"/>
      <c r="FX3878" s="1"/>
      <c r="FY3878" s="1"/>
      <c r="FZ3878" s="1"/>
      <c r="GA3878" s="1"/>
      <c r="GB3878" s="1"/>
      <c r="GC3878" s="1"/>
      <c r="GD3878" s="1"/>
      <c r="GE3878" s="1"/>
      <c r="GF3878" s="1"/>
      <c r="GG3878" s="1"/>
      <c r="GH3878" s="1"/>
      <c r="GI3878" s="1"/>
      <c r="GJ3878" s="1"/>
      <c r="GK3878" s="1"/>
      <c r="GL3878" s="1"/>
      <c r="GM3878" s="1"/>
      <c r="GN3878" s="1"/>
      <c r="GO3878" s="1"/>
    </row>
    <row r="3879" spans="1:197" s="40" customFormat="1" x14ac:dyDescent="0.25">
      <c r="A3879" s="41"/>
      <c r="B3879" s="4"/>
      <c r="C3879" s="41"/>
      <c r="D3879" s="42"/>
      <c r="E3879" s="42"/>
      <c r="F3879" s="42"/>
      <c r="G3879" s="1"/>
      <c r="H3879" s="1"/>
      <c r="I3879" s="1"/>
      <c r="J3879" s="1"/>
      <c r="K3879" s="1"/>
      <c r="L3879" s="1"/>
      <c r="M3879" s="2"/>
      <c r="N3879" s="1"/>
      <c r="O3879" s="1"/>
      <c r="P3879" s="1"/>
      <c r="Q3879" s="1"/>
      <c r="R3879" s="1"/>
      <c r="S3879" s="1"/>
      <c r="T3879" s="1"/>
      <c r="U3879" s="1"/>
      <c r="V3879" s="1"/>
      <c r="W3879" s="1"/>
      <c r="X3879" s="1"/>
      <c r="Y3879" s="1"/>
      <c r="Z3879" s="1"/>
      <c r="AA3879" s="1"/>
      <c r="AB3879" s="1"/>
      <c r="AC3879" s="1"/>
      <c r="AD3879" s="1"/>
      <c r="AE3879" s="1"/>
      <c r="AF3879" s="1"/>
      <c r="AG3879" s="1"/>
      <c r="AH3879" s="1"/>
      <c r="AI3879" s="1"/>
      <c r="AJ3879" s="1"/>
      <c r="AK3879" s="1"/>
      <c r="AL3879" s="1"/>
      <c r="AM3879" s="1"/>
      <c r="AN3879" s="1"/>
      <c r="AO3879" s="1"/>
      <c r="AP3879" s="1"/>
      <c r="AQ3879" s="1"/>
      <c r="AR3879" s="1"/>
      <c r="AS3879" s="1"/>
      <c r="AT3879" s="1"/>
      <c r="AU3879" s="1"/>
      <c r="AV3879" s="1"/>
      <c r="AW3879" s="1"/>
      <c r="AX3879" s="1"/>
      <c r="AY3879" s="1"/>
      <c r="AZ3879" s="1"/>
      <c r="BA3879" s="1"/>
      <c r="BB3879" s="1"/>
      <c r="BC3879" s="1"/>
      <c r="BD3879" s="1"/>
      <c r="BE3879" s="1"/>
      <c r="BF3879" s="1"/>
      <c r="BG3879" s="1"/>
      <c r="BH3879" s="1"/>
      <c r="BI3879" s="1"/>
      <c r="BJ3879" s="1"/>
      <c r="BK3879" s="1"/>
      <c r="BL3879" s="1"/>
      <c r="BM3879" s="1"/>
      <c r="BN3879" s="1"/>
      <c r="BO3879" s="1"/>
      <c r="BP3879" s="1"/>
      <c r="BQ3879" s="1"/>
      <c r="BR3879" s="1"/>
      <c r="BS3879" s="1"/>
      <c r="BT3879" s="1"/>
      <c r="BU3879" s="1"/>
      <c r="BV3879" s="1"/>
      <c r="BW3879" s="1"/>
      <c r="BX3879" s="1"/>
      <c r="BY3879" s="1"/>
      <c r="BZ3879" s="1"/>
      <c r="CA3879" s="1"/>
      <c r="CB3879" s="1"/>
      <c r="CC3879" s="1"/>
      <c r="CD3879" s="1"/>
      <c r="CE3879" s="1"/>
      <c r="CF3879" s="1"/>
      <c r="CG3879" s="1"/>
      <c r="CH3879" s="1"/>
      <c r="CI3879" s="1"/>
      <c r="CJ3879" s="1"/>
      <c r="CK3879" s="1"/>
      <c r="CL3879" s="1"/>
      <c r="CM3879" s="1"/>
      <c r="CN3879" s="1"/>
      <c r="CO3879" s="1"/>
      <c r="CP3879" s="1"/>
      <c r="CQ3879" s="1"/>
      <c r="CR3879" s="1"/>
      <c r="CS3879" s="1"/>
      <c r="CT3879" s="1"/>
      <c r="CU3879" s="1"/>
      <c r="CV3879" s="1"/>
      <c r="CW3879" s="1"/>
      <c r="CX3879" s="1"/>
      <c r="CY3879" s="1"/>
      <c r="CZ3879" s="1"/>
      <c r="DA3879" s="1"/>
      <c r="DB3879" s="1"/>
      <c r="DC3879" s="1"/>
      <c r="DD3879" s="1"/>
      <c r="DE3879" s="1"/>
      <c r="DF3879" s="1"/>
      <c r="DG3879" s="1"/>
      <c r="DH3879" s="1"/>
      <c r="DI3879" s="1"/>
      <c r="DJ3879" s="1"/>
      <c r="DK3879" s="1"/>
      <c r="DL3879" s="1"/>
      <c r="DM3879" s="1"/>
      <c r="DN3879" s="1"/>
      <c r="DO3879" s="1"/>
      <c r="DP3879" s="1"/>
      <c r="DQ3879" s="1"/>
      <c r="DR3879" s="1"/>
      <c r="DS3879" s="1"/>
      <c r="DT3879" s="1"/>
      <c r="DU3879" s="1"/>
      <c r="DV3879" s="1"/>
      <c r="DW3879" s="1"/>
      <c r="DX3879" s="1"/>
      <c r="DY3879" s="1"/>
      <c r="DZ3879" s="1"/>
      <c r="EA3879" s="1"/>
      <c r="EB3879" s="1"/>
      <c r="EC3879" s="1"/>
      <c r="ED3879" s="1"/>
      <c r="EE3879" s="1"/>
      <c r="EF3879" s="1"/>
      <c r="EG3879" s="1"/>
      <c r="EH3879" s="1"/>
      <c r="EI3879" s="1"/>
      <c r="EJ3879" s="1"/>
      <c r="EK3879" s="1"/>
      <c r="EL3879" s="1"/>
      <c r="EM3879" s="1"/>
      <c r="EN3879" s="1"/>
      <c r="EO3879" s="1"/>
      <c r="EP3879" s="1"/>
      <c r="EQ3879" s="1"/>
      <c r="ER3879" s="1"/>
      <c r="ES3879" s="1"/>
      <c r="ET3879" s="1"/>
      <c r="EU3879" s="1"/>
      <c r="EV3879" s="1"/>
      <c r="EW3879" s="1"/>
      <c r="EX3879" s="1"/>
      <c r="EY3879" s="1"/>
      <c r="EZ3879" s="1"/>
      <c r="FA3879" s="1"/>
      <c r="FB3879" s="1"/>
      <c r="FC3879" s="1"/>
      <c r="FD3879" s="1"/>
      <c r="FE3879" s="1"/>
      <c r="FF3879" s="1"/>
      <c r="FG3879" s="1"/>
      <c r="FH3879" s="1"/>
      <c r="FI3879" s="1"/>
      <c r="FJ3879" s="1"/>
      <c r="FK3879" s="1"/>
      <c r="FL3879" s="1"/>
      <c r="FM3879" s="1"/>
      <c r="FN3879" s="1"/>
      <c r="FO3879" s="1"/>
      <c r="FP3879" s="1"/>
      <c r="FQ3879" s="1"/>
      <c r="FR3879" s="1"/>
      <c r="FS3879" s="1"/>
      <c r="FT3879" s="1"/>
      <c r="FU3879" s="1"/>
      <c r="FV3879" s="1"/>
      <c r="FW3879" s="1"/>
      <c r="FX3879" s="1"/>
      <c r="FY3879" s="1"/>
      <c r="FZ3879" s="1"/>
      <c r="GA3879" s="1"/>
      <c r="GB3879" s="1"/>
      <c r="GC3879" s="1"/>
      <c r="GD3879" s="1"/>
      <c r="GE3879" s="1"/>
      <c r="GF3879" s="1"/>
      <c r="GG3879" s="1"/>
      <c r="GH3879" s="1"/>
      <c r="GI3879" s="1"/>
      <c r="GJ3879" s="1"/>
      <c r="GK3879" s="1"/>
      <c r="GL3879" s="1"/>
      <c r="GM3879" s="1"/>
      <c r="GN3879" s="1"/>
      <c r="GO3879" s="1"/>
    </row>
    <row r="3880" spans="1:197" s="40" customFormat="1" x14ac:dyDescent="0.25">
      <c r="A3880" s="41"/>
      <c r="B3880" s="4"/>
      <c r="C3880" s="41"/>
      <c r="D3880" s="42"/>
      <c r="E3880" s="42"/>
      <c r="F3880" s="42"/>
      <c r="G3880" s="1"/>
      <c r="H3880" s="1"/>
      <c r="I3880" s="1"/>
      <c r="J3880" s="1"/>
      <c r="K3880" s="1"/>
      <c r="L3880" s="1"/>
      <c r="M3880" s="2"/>
      <c r="N3880" s="1"/>
      <c r="O3880" s="1"/>
      <c r="P3880" s="1"/>
      <c r="Q3880" s="1"/>
      <c r="R3880" s="1"/>
      <c r="S3880" s="1"/>
      <c r="T3880" s="1"/>
      <c r="U3880" s="1"/>
      <c r="V3880" s="1"/>
      <c r="W3880" s="1"/>
      <c r="X3880" s="1"/>
      <c r="Y3880" s="1"/>
      <c r="Z3880" s="1"/>
      <c r="AA3880" s="1"/>
      <c r="AB3880" s="1"/>
      <c r="AC3880" s="1"/>
      <c r="AD3880" s="1"/>
      <c r="AE3880" s="1"/>
      <c r="AF3880" s="1"/>
      <c r="AG3880" s="1"/>
      <c r="AH3880" s="1"/>
      <c r="AI3880" s="1"/>
      <c r="AJ3880" s="1"/>
      <c r="AK3880" s="1"/>
      <c r="AL3880" s="1"/>
      <c r="AM3880" s="1"/>
      <c r="AN3880" s="1"/>
      <c r="AO3880" s="1"/>
      <c r="AP3880" s="1"/>
      <c r="AQ3880" s="1"/>
      <c r="AR3880" s="1"/>
      <c r="AS3880" s="1"/>
      <c r="AT3880" s="1"/>
      <c r="AU3880" s="1"/>
      <c r="AV3880" s="1"/>
      <c r="AW3880" s="1"/>
      <c r="AX3880" s="1"/>
      <c r="AY3880" s="1"/>
      <c r="AZ3880" s="1"/>
      <c r="BA3880" s="1"/>
      <c r="BB3880" s="1"/>
      <c r="BC3880" s="1"/>
      <c r="BD3880" s="1"/>
      <c r="BE3880" s="1"/>
      <c r="BF3880" s="1"/>
      <c r="BG3880" s="1"/>
      <c r="BH3880" s="1"/>
      <c r="BI3880" s="1"/>
      <c r="BJ3880" s="1"/>
      <c r="BK3880" s="1"/>
      <c r="BL3880" s="1"/>
      <c r="BM3880" s="1"/>
      <c r="BN3880" s="1"/>
      <c r="BO3880" s="1"/>
      <c r="BP3880" s="1"/>
      <c r="BQ3880" s="1"/>
      <c r="BR3880" s="1"/>
      <c r="BS3880" s="1"/>
      <c r="BT3880" s="1"/>
      <c r="BU3880" s="1"/>
      <c r="BV3880" s="1"/>
      <c r="BW3880" s="1"/>
      <c r="BX3880" s="1"/>
      <c r="BY3880" s="1"/>
      <c r="BZ3880" s="1"/>
      <c r="CA3880" s="1"/>
      <c r="CB3880" s="1"/>
      <c r="CC3880" s="1"/>
      <c r="CD3880" s="1"/>
      <c r="CE3880" s="1"/>
      <c r="CF3880" s="1"/>
      <c r="CG3880" s="1"/>
      <c r="CH3880" s="1"/>
      <c r="CI3880" s="1"/>
      <c r="CJ3880" s="1"/>
      <c r="CK3880" s="1"/>
      <c r="CL3880" s="1"/>
      <c r="CM3880" s="1"/>
      <c r="CN3880" s="1"/>
      <c r="CO3880" s="1"/>
      <c r="CP3880" s="1"/>
      <c r="CQ3880" s="1"/>
      <c r="CR3880" s="1"/>
      <c r="CS3880" s="1"/>
      <c r="CT3880" s="1"/>
      <c r="CU3880" s="1"/>
      <c r="CV3880" s="1"/>
      <c r="CW3880" s="1"/>
      <c r="CX3880" s="1"/>
      <c r="CY3880" s="1"/>
      <c r="CZ3880" s="1"/>
      <c r="DA3880" s="1"/>
      <c r="DB3880" s="1"/>
      <c r="DC3880" s="1"/>
      <c r="DD3880" s="1"/>
      <c r="DE3880" s="1"/>
      <c r="DF3880" s="1"/>
      <c r="DG3880" s="1"/>
      <c r="DH3880" s="1"/>
      <c r="DI3880" s="1"/>
      <c r="DJ3880" s="1"/>
      <c r="DK3880" s="1"/>
      <c r="DL3880" s="1"/>
      <c r="DM3880" s="1"/>
      <c r="DN3880" s="1"/>
      <c r="DO3880" s="1"/>
      <c r="DP3880" s="1"/>
      <c r="DQ3880" s="1"/>
      <c r="DR3880" s="1"/>
      <c r="DS3880" s="1"/>
      <c r="DT3880" s="1"/>
      <c r="DU3880" s="1"/>
      <c r="DV3880" s="1"/>
      <c r="DW3880" s="1"/>
      <c r="DX3880" s="1"/>
      <c r="DY3880" s="1"/>
      <c r="DZ3880" s="1"/>
      <c r="EA3880" s="1"/>
      <c r="EB3880" s="1"/>
      <c r="EC3880" s="1"/>
      <c r="ED3880" s="1"/>
      <c r="EE3880" s="1"/>
      <c r="EF3880" s="1"/>
      <c r="EG3880" s="1"/>
      <c r="EH3880" s="1"/>
      <c r="EI3880" s="1"/>
      <c r="EJ3880" s="1"/>
      <c r="EK3880" s="1"/>
      <c r="EL3880" s="1"/>
      <c r="EM3880" s="1"/>
      <c r="EN3880" s="1"/>
      <c r="EO3880" s="1"/>
      <c r="EP3880" s="1"/>
      <c r="EQ3880" s="1"/>
      <c r="ER3880" s="1"/>
      <c r="ES3880" s="1"/>
      <c r="ET3880" s="1"/>
      <c r="EU3880" s="1"/>
      <c r="EV3880" s="1"/>
      <c r="EW3880" s="1"/>
      <c r="EX3880" s="1"/>
      <c r="EY3880" s="1"/>
      <c r="EZ3880" s="1"/>
      <c r="FA3880" s="1"/>
      <c r="FB3880" s="1"/>
      <c r="FC3880" s="1"/>
      <c r="FD3880" s="1"/>
      <c r="FE3880" s="1"/>
      <c r="FF3880" s="1"/>
      <c r="FG3880" s="1"/>
      <c r="FH3880" s="1"/>
      <c r="FI3880" s="1"/>
      <c r="FJ3880" s="1"/>
      <c r="FK3880" s="1"/>
      <c r="FL3880" s="1"/>
      <c r="FM3880" s="1"/>
      <c r="FN3880" s="1"/>
      <c r="FO3880" s="1"/>
      <c r="FP3880" s="1"/>
      <c r="FQ3880" s="1"/>
      <c r="FR3880" s="1"/>
      <c r="FS3880" s="1"/>
      <c r="FT3880" s="1"/>
      <c r="FU3880" s="1"/>
      <c r="FV3880" s="1"/>
      <c r="FW3880" s="1"/>
      <c r="FX3880" s="1"/>
      <c r="FY3880" s="1"/>
      <c r="FZ3880" s="1"/>
      <c r="GA3880" s="1"/>
      <c r="GB3880" s="1"/>
      <c r="GC3880" s="1"/>
      <c r="GD3880" s="1"/>
      <c r="GE3880" s="1"/>
      <c r="GF3880" s="1"/>
      <c r="GG3880" s="1"/>
      <c r="GH3880" s="1"/>
      <c r="GI3880" s="1"/>
      <c r="GJ3880" s="1"/>
      <c r="GK3880" s="1"/>
      <c r="GL3880" s="1"/>
      <c r="GM3880" s="1"/>
      <c r="GN3880" s="1"/>
      <c r="GO3880" s="1"/>
    </row>
    <row r="3881" spans="1:197" s="40" customFormat="1" x14ac:dyDescent="0.25">
      <c r="A3881" s="41"/>
      <c r="B3881" s="4"/>
      <c r="C3881" s="41"/>
      <c r="D3881" s="42"/>
      <c r="E3881" s="42"/>
      <c r="F3881" s="42"/>
      <c r="G3881" s="1"/>
      <c r="H3881" s="1"/>
      <c r="I3881" s="1"/>
      <c r="J3881" s="1"/>
      <c r="K3881" s="1"/>
      <c r="L3881" s="1"/>
      <c r="M3881" s="2"/>
      <c r="N3881" s="1"/>
      <c r="O3881" s="1"/>
      <c r="P3881" s="1"/>
      <c r="Q3881" s="1"/>
      <c r="R3881" s="1"/>
      <c r="S3881" s="1"/>
      <c r="T3881" s="1"/>
      <c r="U3881" s="1"/>
      <c r="V3881" s="1"/>
      <c r="W3881" s="1"/>
      <c r="X3881" s="1"/>
      <c r="Y3881" s="1"/>
      <c r="Z3881" s="1"/>
      <c r="AA3881" s="1"/>
      <c r="AB3881" s="1"/>
      <c r="AC3881" s="1"/>
      <c r="AD3881" s="1"/>
      <c r="AE3881" s="1"/>
      <c r="AF3881" s="1"/>
      <c r="AG3881" s="1"/>
      <c r="AH3881" s="1"/>
      <c r="AI3881" s="1"/>
      <c r="AJ3881" s="1"/>
      <c r="AK3881" s="1"/>
      <c r="AL3881" s="1"/>
      <c r="AM3881" s="1"/>
      <c r="AN3881" s="1"/>
      <c r="AO3881" s="1"/>
      <c r="AP3881" s="1"/>
      <c r="AQ3881" s="1"/>
      <c r="AR3881" s="1"/>
      <c r="AS3881" s="1"/>
      <c r="AT3881" s="1"/>
      <c r="AU3881" s="1"/>
      <c r="AV3881" s="1"/>
      <c r="AW3881" s="1"/>
      <c r="AX3881" s="1"/>
      <c r="AY3881" s="1"/>
      <c r="AZ3881" s="1"/>
      <c r="BA3881" s="1"/>
      <c r="BB3881" s="1"/>
      <c r="BC3881" s="1"/>
      <c r="BD3881" s="1"/>
      <c r="BE3881" s="1"/>
      <c r="BF3881" s="1"/>
      <c r="BG3881" s="1"/>
      <c r="BH3881" s="1"/>
      <c r="BI3881" s="1"/>
      <c r="BJ3881" s="1"/>
      <c r="BK3881" s="1"/>
      <c r="BL3881" s="1"/>
      <c r="BM3881" s="1"/>
      <c r="BN3881" s="1"/>
      <c r="BO3881" s="1"/>
      <c r="BP3881" s="1"/>
      <c r="BQ3881" s="1"/>
      <c r="BR3881" s="1"/>
      <c r="BS3881" s="1"/>
      <c r="BT3881" s="1"/>
      <c r="BU3881" s="1"/>
      <c r="BV3881" s="1"/>
      <c r="BW3881" s="1"/>
      <c r="BX3881" s="1"/>
      <c r="BY3881" s="1"/>
      <c r="BZ3881" s="1"/>
      <c r="CA3881" s="1"/>
      <c r="CB3881" s="1"/>
      <c r="CC3881" s="1"/>
      <c r="CD3881" s="1"/>
      <c r="CE3881" s="1"/>
      <c r="CF3881" s="1"/>
      <c r="CG3881" s="1"/>
      <c r="CH3881" s="1"/>
      <c r="CI3881" s="1"/>
      <c r="CJ3881" s="1"/>
      <c r="CK3881" s="1"/>
      <c r="CL3881" s="1"/>
      <c r="CM3881" s="1"/>
      <c r="CN3881" s="1"/>
      <c r="CO3881" s="1"/>
      <c r="CP3881" s="1"/>
      <c r="CQ3881" s="1"/>
      <c r="CR3881" s="1"/>
      <c r="CS3881" s="1"/>
      <c r="CT3881" s="1"/>
      <c r="CU3881" s="1"/>
      <c r="CV3881" s="1"/>
      <c r="CW3881" s="1"/>
      <c r="CX3881" s="1"/>
      <c r="CY3881" s="1"/>
      <c r="CZ3881" s="1"/>
      <c r="DA3881" s="1"/>
      <c r="DB3881" s="1"/>
      <c r="DC3881" s="1"/>
      <c r="DD3881" s="1"/>
      <c r="DE3881" s="1"/>
      <c r="DF3881" s="1"/>
      <c r="DG3881" s="1"/>
      <c r="DH3881" s="1"/>
      <c r="DI3881" s="1"/>
      <c r="DJ3881" s="1"/>
      <c r="DK3881" s="1"/>
      <c r="DL3881" s="1"/>
      <c r="DM3881" s="1"/>
      <c r="DN3881" s="1"/>
      <c r="DO3881" s="1"/>
      <c r="DP3881" s="1"/>
      <c r="DQ3881" s="1"/>
      <c r="DR3881" s="1"/>
      <c r="DS3881" s="1"/>
      <c r="DT3881" s="1"/>
      <c r="DU3881" s="1"/>
      <c r="DV3881" s="1"/>
      <c r="DW3881" s="1"/>
      <c r="DX3881" s="1"/>
      <c r="DY3881" s="1"/>
      <c r="DZ3881" s="1"/>
      <c r="EA3881" s="1"/>
      <c r="EB3881" s="1"/>
      <c r="EC3881" s="1"/>
      <c r="ED3881" s="1"/>
      <c r="EE3881" s="1"/>
      <c r="EF3881" s="1"/>
      <c r="EG3881" s="1"/>
      <c r="EH3881" s="1"/>
      <c r="EI3881" s="1"/>
      <c r="EJ3881" s="1"/>
      <c r="EK3881" s="1"/>
      <c r="EL3881" s="1"/>
      <c r="EM3881" s="1"/>
      <c r="EN3881" s="1"/>
      <c r="EO3881" s="1"/>
      <c r="EP3881" s="1"/>
      <c r="EQ3881" s="1"/>
      <c r="ER3881" s="1"/>
      <c r="ES3881" s="1"/>
      <c r="ET3881" s="1"/>
      <c r="EU3881" s="1"/>
      <c r="EV3881" s="1"/>
      <c r="EW3881" s="1"/>
      <c r="EX3881" s="1"/>
      <c r="EY3881" s="1"/>
      <c r="EZ3881" s="1"/>
      <c r="FA3881" s="1"/>
      <c r="FB3881" s="1"/>
      <c r="FC3881" s="1"/>
      <c r="FD3881" s="1"/>
      <c r="FE3881" s="1"/>
      <c r="FF3881" s="1"/>
      <c r="FG3881" s="1"/>
      <c r="FH3881" s="1"/>
      <c r="FI3881" s="1"/>
      <c r="FJ3881" s="1"/>
      <c r="FK3881" s="1"/>
      <c r="FL3881" s="1"/>
      <c r="FM3881" s="1"/>
      <c r="FN3881" s="1"/>
      <c r="FO3881" s="1"/>
      <c r="FP3881" s="1"/>
      <c r="FQ3881" s="1"/>
      <c r="FR3881" s="1"/>
      <c r="FS3881" s="1"/>
      <c r="FT3881" s="1"/>
      <c r="FU3881" s="1"/>
      <c r="FV3881" s="1"/>
      <c r="FW3881" s="1"/>
      <c r="FX3881" s="1"/>
      <c r="FY3881" s="1"/>
      <c r="FZ3881" s="1"/>
      <c r="GA3881" s="1"/>
      <c r="GB3881" s="1"/>
      <c r="GC3881" s="1"/>
      <c r="GD3881" s="1"/>
      <c r="GE3881" s="1"/>
      <c r="GF3881" s="1"/>
      <c r="GG3881" s="1"/>
      <c r="GH3881" s="1"/>
      <c r="GI3881" s="1"/>
      <c r="GJ3881" s="1"/>
      <c r="GK3881" s="1"/>
      <c r="GL3881" s="1"/>
      <c r="GM3881" s="1"/>
      <c r="GN3881" s="1"/>
      <c r="GO3881" s="1"/>
    </row>
    <row r="3882" spans="1:197" s="40" customFormat="1" x14ac:dyDescent="0.25">
      <c r="A3882" s="41"/>
      <c r="B3882" s="4"/>
      <c r="C3882" s="41"/>
      <c r="D3882" s="42"/>
      <c r="E3882" s="42"/>
      <c r="F3882" s="42"/>
      <c r="G3882" s="1"/>
      <c r="H3882" s="1"/>
      <c r="I3882" s="1"/>
      <c r="J3882" s="1"/>
      <c r="K3882" s="1"/>
      <c r="L3882" s="1"/>
      <c r="M3882" s="2"/>
      <c r="N3882" s="1"/>
      <c r="O3882" s="1"/>
      <c r="P3882" s="1"/>
      <c r="Q3882" s="1"/>
      <c r="R3882" s="1"/>
      <c r="S3882" s="1"/>
      <c r="T3882" s="1"/>
      <c r="U3882" s="1"/>
      <c r="V3882" s="1"/>
      <c r="W3882" s="1"/>
      <c r="X3882" s="1"/>
      <c r="Y3882" s="1"/>
      <c r="Z3882" s="1"/>
      <c r="AA3882" s="1"/>
      <c r="AB3882" s="1"/>
      <c r="AC3882" s="1"/>
      <c r="AD3882" s="1"/>
      <c r="AE3882" s="1"/>
      <c r="AF3882" s="1"/>
      <c r="AG3882" s="1"/>
      <c r="AH3882" s="1"/>
      <c r="AI3882" s="1"/>
      <c r="AJ3882" s="1"/>
      <c r="AK3882" s="1"/>
      <c r="AL3882" s="1"/>
      <c r="AM3882" s="1"/>
      <c r="AN3882" s="1"/>
      <c r="AO3882" s="1"/>
      <c r="AP3882" s="1"/>
      <c r="AQ3882" s="1"/>
      <c r="AR3882" s="1"/>
      <c r="AS3882" s="1"/>
      <c r="AT3882" s="1"/>
      <c r="AU3882" s="1"/>
      <c r="AV3882" s="1"/>
      <c r="AW3882" s="1"/>
      <c r="AX3882" s="1"/>
      <c r="AY3882" s="1"/>
      <c r="AZ3882" s="1"/>
      <c r="BA3882" s="1"/>
      <c r="BB3882" s="1"/>
      <c r="BC3882" s="1"/>
      <c r="BD3882" s="1"/>
      <c r="BE3882" s="1"/>
      <c r="BF3882" s="1"/>
      <c r="BG3882" s="1"/>
      <c r="BH3882" s="1"/>
      <c r="BI3882" s="1"/>
      <c r="BJ3882" s="1"/>
      <c r="BK3882" s="1"/>
      <c r="BL3882" s="1"/>
      <c r="BM3882" s="1"/>
      <c r="BN3882" s="1"/>
      <c r="BO3882" s="1"/>
      <c r="BP3882" s="1"/>
      <c r="BQ3882" s="1"/>
      <c r="BR3882" s="1"/>
      <c r="BS3882" s="1"/>
      <c r="BT3882" s="1"/>
      <c r="BU3882" s="1"/>
      <c r="BV3882" s="1"/>
      <c r="BW3882" s="1"/>
      <c r="BX3882" s="1"/>
      <c r="BY3882" s="1"/>
      <c r="BZ3882" s="1"/>
      <c r="CA3882" s="1"/>
      <c r="CB3882" s="1"/>
      <c r="CC3882" s="1"/>
      <c r="CD3882" s="1"/>
      <c r="CE3882" s="1"/>
      <c r="CF3882" s="1"/>
      <c r="CG3882" s="1"/>
      <c r="CH3882" s="1"/>
      <c r="CI3882" s="1"/>
      <c r="CJ3882" s="1"/>
      <c r="CK3882" s="1"/>
      <c r="CL3882" s="1"/>
      <c r="CM3882" s="1"/>
      <c r="CN3882" s="1"/>
      <c r="CO3882" s="1"/>
      <c r="CP3882" s="1"/>
      <c r="CQ3882" s="1"/>
      <c r="CR3882" s="1"/>
      <c r="CS3882" s="1"/>
      <c r="CT3882" s="1"/>
      <c r="CU3882" s="1"/>
      <c r="CV3882" s="1"/>
      <c r="CW3882" s="1"/>
      <c r="CX3882" s="1"/>
      <c r="CY3882" s="1"/>
      <c r="CZ3882" s="1"/>
      <c r="DA3882" s="1"/>
      <c r="DB3882" s="1"/>
      <c r="DC3882" s="1"/>
      <c r="DD3882" s="1"/>
      <c r="DE3882" s="1"/>
      <c r="DF3882" s="1"/>
      <c r="DG3882" s="1"/>
      <c r="DH3882" s="1"/>
      <c r="DI3882" s="1"/>
      <c r="DJ3882" s="1"/>
      <c r="DK3882" s="1"/>
      <c r="DL3882" s="1"/>
      <c r="DM3882" s="1"/>
      <c r="DN3882" s="1"/>
      <c r="DO3882" s="1"/>
      <c r="DP3882" s="1"/>
      <c r="DQ3882" s="1"/>
      <c r="DR3882" s="1"/>
      <c r="DS3882" s="1"/>
      <c r="DT3882" s="1"/>
      <c r="DU3882" s="1"/>
      <c r="DV3882" s="1"/>
      <c r="DW3882" s="1"/>
      <c r="DX3882" s="1"/>
      <c r="DY3882" s="1"/>
      <c r="DZ3882" s="1"/>
      <c r="EA3882" s="1"/>
      <c r="EB3882" s="1"/>
      <c r="EC3882" s="1"/>
      <c r="ED3882" s="1"/>
      <c r="EE3882" s="1"/>
      <c r="EF3882" s="1"/>
      <c r="EG3882" s="1"/>
      <c r="EH3882" s="1"/>
      <c r="EI3882" s="1"/>
      <c r="EJ3882" s="1"/>
      <c r="EK3882" s="1"/>
      <c r="EL3882" s="1"/>
      <c r="EM3882" s="1"/>
      <c r="EN3882" s="1"/>
      <c r="EO3882" s="1"/>
      <c r="EP3882" s="1"/>
      <c r="EQ3882" s="1"/>
      <c r="ER3882" s="1"/>
      <c r="ES3882" s="1"/>
      <c r="ET3882" s="1"/>
      <c r="EU3882" s="1"/>
      <c r="EV3882" s="1"/>
      <c r="EW3882" s="1"/>
      <c r="EX3882" s="1"/>
      <c r="EY3882" s="1"/>
      <c r="EZ3882" s="1"/>
      <c r="FA3882" s="1"/>
      <c r="FB3882" s="1"/>
      <c r="FC3882" s="1"/>
      <c r="FD3882" s="1"/>
      <c r="FE3882" s="1"/>
      <c r="FF3882" s="1"/>
      <c r="FG3882" s="1"/>
      <c r="FH3882" s="1"/>
      <c r="FI3882" s="1"/>
      <c r="FJ3882" s="1"/>
      <c r="FK3882" s="1"/>
      <c r="FL3882" s="1"/>
      <c r="FM3882" s="1"/>
      <c r="FN3882" s="1"/>
      <c r="FO3882" s="1"/>
      <c r="FP3882" s="1"/>
      <c r="FQ3882" s="1"/>
      <c r="FR3882" s="1"/>
      <c r="FS3882" s="1"/>
      <c r="FT3882" s="1"/>
      <c r="FU3882" s="1"/>
      <c r="FV3882" s="1"/>
      <c r="FW3882" s="1"/>
      <c r="FX3882" s="1"/>
      <c r="FY3882" s="1"/>
      <c r="FZ3882" s="1"/>
      <c r="GA3882" s="1"/>
      <c r="GB3882" s="1"/>
      <c r="GC3882" s="1"/>
      <c r="GD3882" s="1"/>
      <c r="GE3882" s="1"/>
      <c r="GF3882" s="1"/>
      <c r="GG3882" s="1"/>
      <c r="GH3882" s="1"/>
      <c r="GI3882" s="1"/>
      <c r="GJ3882" s="1"/>
      <c r="GK3882" s="1"/>
      <c r="GL3882" s="1"/>
      <c r="GM3882" s="1"/>
      <c r="GN3882" s="1"/>
      <c r="GO3882" s="1"/>
    </row>
    <row r="3883" spans="1:197" s="40" customFormat="1" x14ac:dyDescent="0.25">
      <c r="A3883" s="41"/>
      <c r="B3883" s="4"/>
      <c r="C3883" s="41"/>
      <c r="D3883" s="42"/>
      <c r="E3883" s="42"/>
      <c r="F3883" s="42"/>
      <c r="G3883" s="1"/>
      <c r="H3883" s="1"/>
      <c r="I3883" s="1"/>
      <c r="J3883" s="1"/>
      <c r="K3883" s="1"/>
      <c r="L3883" s="1"/>
      <c r="M3883" s="2"/>
      <c r="N3883" s="1"/>
      <c r="O3883" s="1"/>
      <c r="P3883" s="1"/>
      <c r="Q3883" s="1"/>
      <c r="R3883" s="1"/>
      <c r="S3883" s="1"/>
      <c r="T3883" s="1"/>
      <c r="U3883" s="1"/>
      <c r="V3883" s="1"/>
      <c r="W3883" s="1"/>
      <c r="X3883" s="1"/>
      <c r="Y3883" s="1"/>
      <c r="Z3883" s="1"/>
      <c r="AA3883" s="1"/>
      <c r="AB3883" s="1"/>
      <c r="AC3883" s="1"/>
      <c r="AD3883" s="1"/>
      <c r="AE3883" s="1"/>
      <c r="AF3883" s="1"/>
      <c r="AG3883" s="1"/>
      <c r="AH3883" s="1"/>
      <c r="AI3883" s="1"/>
      <c r="AJ3883" s="1"/>
      <c r="AK3883" s="1"/>
      <c r="AL3883" s="1"/>
      <c r="AM3883" s="1"/>
      <c r="AN3883" s="1"/>
      <c r="AO3883" s="1"/>
      <c r="AP3883" s="1"/>
      <c r="AQ3883" s="1"/>
      <c r="AR3883" s="1"/>
      <c r="AS3883" s="1"/>
      <c r="AT3883" s="1"/>
      <c r="AU3883" s="1"/>
      <c r="AV3883" s="1"/>
      <c r="AW3883" s="1"/>
      <c r="AX3883" s="1"/>
      <c r="AY3883" s="1"/>
      <c r="AZ3883" s="1"/>
      <c r="BA3883" s="1"/>
      <c r="BB3883" s="1"/>
      <c r="BC3883" s="1"/>
      <c r="BD3883" s="1"/>
      <c r="BE3883" s="1"/>
      <c r="BF3883" s="1"/>
      <c r="BG3883" s="1"/>
      <c r="BH3883" s="1"/>
      <c r="BI3883" s="1"/>
      <c r="BJ3883" s="1"/>
      <c r="BK3883" s="1"/>
      <c r="BL3883" s="1"/>
      <c r="BM3883" s="1"/>
      <c r="BN3883" s="1"/>
      <c r="BO3883" s="1"/>
      <c r="BP3883" s="1"/>
      <c r="BQ3883" s="1"/>
      <c r="BR3883" s="1"/>
      <c r="BS3883" s="1"/>
      <c r="BT3883" s="1"/>
      <c r="BU3883" s="1"/>
      <c r="BV3883" s="1"/>
      <c r="BW3883" s="1"/>
      <c r="BX3883" s="1"/>
      <c r="BY3883" s="1"/>
      <c r="BZ3883" s="1"/>
      <c r="CA3883" s="1"/>
      <c r="CB3883" s="1"/>
      <c r="CC3883" s="1"/>
      <c r="CD3883" s="1"/>
      <c r="CE3883" s="1"/>
      <c r="CF3883" s="1"/>
      <c r="CG3883" s="1"/>
      <c r="CH3883" s="1"/>
      <c r="CI3883" s="1"/>
      <c r="CJ3883" s="1"/>
      <c r="CK3883" s="1"/>
      <c r="CL3883" s="1"/>
      <c r="CM3883" s="1"/>
      <c r="CN3883" s="1"/>
      <c r="CO3883" s="1"/>
      <c r="CP3883" s="1"/>
      <c r="CQ3883" s="1"/>
      <c r="CR3883" s="1"/>
      <c r="CS3883" s="1"/>
      <c r="CT3883" s="1"/>
      <c r="CU3883" s="1"/>
      <c r="CV3883" s="1"/>
      <c r="CW3883" s="1"/>
      <c r="CX3883" s="1"/>
      <c r="CY3883" s="1"/>
      <c r="CZ3883" s="1"/>
      <c r="DA3883" s="1"/>
      <c r="DB3883" s="1"/>
      <c r="DC3883" s="1"/>
      <c r="DD3883" s="1"/>
      <c r="DE3883" s="1"/>
      <c r="DF3883" s="1"/>
      <c r="DG3883" s="1"/>
      <c r="DH3883" s="1"/>
      <c r="DI3883" s="1"/>
      <c r="DJ3883" s="1"/>
      <c r="DK3883" s="1"/>
      <c r="DL3883" s="1"/>
      <c r="DM3883" s="1"/>
      <c r="DN3883" s="1"/>
      <c r="DO3883" s="1"/>
      <c r="DP3883" s="1"/>
      <c r="DQ3883" s="1"/>
      <c r="DR3883" s="1"/>
      <c r="DS3883" s="1"/>
      <c r="DT3883" s="1"/>
      <c r="DU3883" s="1"/>
      <c r="DV3883" s="1"/>
      <c r="DW3883" s="1"/>
      <c r="DX3883" s="1"/>
      <c r="DY3883" s="1"/>
      <c r="DZ3883" s="1"/>
      <c r="EA3883" s="1"/>
      <c r="EB3883" s="1"/>
      <c r="EC3883" s="1"/>
      <c r="ED3883" s="1"/>
      <c r="EE3883" s="1"/>
      <c r="EF3883" s="1"/>
      <c r="EG3883" s="1"/>
      <c r="EH3883" s="1"/>
      <c r="EI3883" s="1"/>
      <c r="EJ3883" s="1"/>
      <c r="EK3883" s="1"/>
      <c r="EL3883" s="1"/>
      <c r="EM3883" s="1"/>
      <c r="EN3883" s="1"/>
      <c r="EO3883" s="1"/>
      <c r="EP3883" s="1"/>
      <c r="EQ3883" s="1"/>
      <c r="ER3883" s="1"/>
      <c r="ES3883" s="1"/>
      <c r="ET3883" s="1"/>
      <c r="EU3883" s="1"/>
      <c r="EV3883" s="1"/>
      <c r="EW3883" s="1"/>
      <c r="EX3883" s="1"/>
      <c r="EY3883" s="1"/>
      <c r="EZ3883" s="1"/>
      <c r="FA3883" s="1"/>
      <c r="FB3883" s="1"/>
      <c r="FC3883" s="1"/>
      <c r="FD3883" s="1"/>
      <c r="FE3883" s="1"/>
      <c r="FF3883" s="1"/>
      <c r="FG3883" s="1"/>
      <c r="FH3883" s="1"/>
      <c r="FI3883" s="1"/>
      <c r="FJ3883" s="1"/>
      <c r="FK3883" s="1"/>
      <c r="FL3883" s="1"/>
      <c r="FM3883" s="1"/>
      <c r="FN3883" s="1"/>
      <c r="FO3883" s="1"/>
      <c r="FP3883" s="1"/>
      <c r="FQ3883" s="1"/>
      <c r="FR3883" s="1"/>
      <c r="FS3883" s="1"/>
      <c r="FT3883" s="1"/>
      <c r="FU3883" s="1"/>
      <c r="FV3883" s="1"/>
      <c r="FW3883" s="1"/>
      <c r="FX3883" s="1"/>
      <c r="FY3883" s="1"/>
      <c r="FZ3883" s="1"/>
      <c r="GA3883" s="1"/>
      <c r="GB3883" s="1"/>
      <c r="GC3883" s="1"/>
      <c r="GD3883" s="1"/>
      <c r="GE3883" s="1"/>
      <c r="GF3883" s="1"/>
      <c r="GG3883" s="1"/>
      <c r="GH3883" s="1"/>
      <c r="GI3883" s="1"/>
      <c r="GJ3883" s="1"/>
      <c r="GK3883" s="1"/>
      <c r="GL3883" s="1"/>
      <c r="GM3883" s="1"/>
      <c r="GN3883" s="1"/>
      <c r="GO3883" s="1"/>
    </row>
    <row r="3884" spans="1:197" s="40" customFormat="1" x14ac:dyDescent="0.25">
      <c r="A3884" s="41"/>
      <c r="B3884" s="4"/>
      <c r="C3884" s="41"/>
      <c r="D3884" s="42"/>
      <c r="E3884" s="42"/>
      <c r="F3884" s="42"/>
      <c r="G3884" s="1"/>
      <c r="H3884" s="1"/>
      <c r="I3884" s="1"/>
      <c r="J3884" s="1"/>
      <c r="K3884" s="1"/>
      <c r="L3884" s="1"/>
      <c r="M3884" s="2"/>
      <c r="N3884" s="1"/>
      <c r="O3884" s="1"/>
      <c r="P3884" s="1"/>
      <c r="Q3884" s="1"/>
      <c r="R3884" s="1"/>
      <c r="S3884" s="1"/>
      <c r="T3884" s="1"/>
      <c r="U3884" s="1"/>
      <c r="V3884" s="1"/>
      <c r="W3884" s="1"/>
      <c r="X3884" s="1"/>
      <c r="Y3884" s="1"/>
      <c r="Z3884" s="1"/>
      <c r="AA3884" s="1"/>
      <c r="AB3884" s="1"/>
      <c r="AC3884" s="1"/>
      <c r="AD3884" s="1"/>
      <c r="AE3884" s="1"/>
      <c r="AF3884" s="1"/>
      <c r="AG3884" s="1"/>
      <c r="AH3884" s="1"/>
      <c r="AI3884" s="1"/>
      <c r="AJ3884" s="1"/>
      <c r="AK3884" s="1"/>
      <c r="AL3884" s="1"/>
      <c r="AM3884" s="1"/>
      <c r="AN3884" s="1"/>
      <c r="AO3884" s="1"/>
      <c r="AP3884" s="1"/>
      <c r="AQ3884" s="1"/>
      <c r="AR3884" s="1"/>
      <c r="AS3884" s="1"/>
      <c r="AT3884" s="1"/>
      <c r="AU3884" s="1"/>
      <c r="AV3884" s="1"/>
      <c r="AW3884" s="1"/>
      <c r="AX3884" s="1"/>
      <c r="AY3884" s="1"/>
      <c r="AZ3884" s="1"/>
      <c r="BA3884" s="1"/>
      <c r="BB3884" s="1"/>
      <c r="BC3884" s="1"/>
      <c r="BD3884" s="1"/>
      <c r="BE3884" s="1"/>
      <c r="BF3884" s="1"/>
      <c r="BG3884" s="1"/>
      <c r="BH3884" s="1"/>
      <c r="BI3884" s="1"/>
      <c r="BJ3884" s="1"/>
      <c r="BK3884" s="1"/>
      <c r="BL3884" s="1"/>
      <c r="BM3884" s="1"/>
      <c r="BN3884" s="1"/>
      <c r="BO3884" s="1"/>
      <c r="BP3884" s="1"/>
      <c r="BQ3884" s="1"/>
      <c r="BR3884" s="1"/>
      <c r="BS3884" s="1"/>
      <c r="BT3884" s="1"/>
      <c r="BU3884" s="1"/>
      <c r="BV3884" s="1"/>
      <c r="BW3884" s="1"/>
      <c r="BX3884" s="1"/>
      <c r="BY3884" s="1"/>
      <c r="BZ3884" s="1"/>
      <c r="CA3884" s="1"/>
      <c r="CB3884" s="1"/>
      <c r="CC3884" s="1"/>
      <c r="CD3884" s="1"/>
      <c r="CE3884" s="1"/>
      <c r="CF3884" s="1"/>
      <c r="CG3884" s="1"/>
      <c r="CH3884" s="1"/>
      <c r="CI3884" s="1"/>
      <c r="CJ3884" s="1"/>
      <c r="CK3884" s="1"/>
      <c r="CL3884" s="1"/>
      <c r="CM3884" s="1"/>
      <c r="CN3884" s="1"/>
      <c r="CO3884" s="1"/>
      <c r="CP3884" s="1"/>
      <c r="CQ3884" s="1"/>
      <c r="CR3884" s="1"/>
      <c r="CS3884" s="1"/>
      <c r="CT3884" s="1"/>
      <c r="CU3884" s="1"/>
      <c r="CV3884" s="1"/>
      <c r="CW3884" s="1"/>
      <c r="CX3884" s="1"/>
      <c r="CY3884" s="1"/>
      <c r="CZ3884" s="1"/>
      <c r="DA3884" s="1"/>
      <c r="DB3884" s="1"/>
      <c r="DC3884" s="1"/>
      <c r="DD3884" s="1"/>
      <c r="DE3884" s="1"/>
      <c r="DF3884" s="1"/>
      <c r="DG3884" s="1"/>
      <c r="DH3884" s="1"/>
      <c r="DI3884" s="1"/>
      <c r="DJ3884" s="1"/>
      <c r="DK3884" s="1"/>
      <c r="DL3884" s="1"/>
      <c r="DM3884" s="1"/>
      <c r="DN3884" s="1"/>
      <c r="DO3884" s="1"/>
      <c r="DP3884" s="1"/>
      <c r="DQ3884" s="1"/>
      <c r="DR3884" s="1"/>
      <c r="DS3884" s="1"/>
      <c r="DT3884" s="1"/>
      <c r="DU3884" s="1"/>
      <c r="DV3884" s="1"/>
      <c r="DW3884" s="1"/>
      <c r="DX3884" s="1"/>
      <c r="DY3884" s="1"/>
      <c r="DZ3884" s="1"/>
      <c r="EA3884" s="1"/>
      <c r="EB3884" s="1"/>
      <c r="EC3884" s="1"/>
      <c r="ED3884" s="1"/>
      <c r="EE3884" s="1"/>
      <c r="EF3884" s="1"/>
      <c r="EG3884" s="1"/>
      <c r="EH3884" s="1"/>
      <c r="EI3884" s="1"/>
      <c r="EJ3884" s="1"/>
      <c r="EK3884" s="1"/>
      <c r="EL3884" s="1"/>
      <c r="EM3884" s="1"/>
      <c r="EN3884" s="1"/>
      <c r="EO3884" s="1"/>
      <c r="EP3884" s="1"/>
      <c r="EQ3884" s="1"/>
      <c r="ER3884" s="1"/>
      <c r="ES3884" s="1"/>
      <c r="ET3884" s="1"/>
      <c r="EU3884" s="1"/>
      <c r="EV3884" s="1"/>
      <c r="EW3884" s="1"/>
      <c r="EX3884" s="1"/>
      <c r="EY3884" s="1"/>
      <c r="EZ3884" s="1"/>
      <c r="FA3884" s="1"/>
      <c r="FB3884" s="1"/>
      <c r="FC3884" s="1"/>
      <c r="FD3884" s="1"/>
      <c r="FE3884" s="1"/>
      <c r="FF3884" s="1"/>
      <c r="FG3884" s="1"/>
      <c r="FH3884" s="1"/>
      <c r="FI3884" s="1"/>
      <c r="FJ3884" s="1"/>
      <c r="FK3884" s="1"/>
      <c r="FL3884" s="1"/>
      <c r="FM3884" s="1"/>
      <c r="FN3884" s="1"/>
      <c r="FO3884" s="1"/>
      <c r="FP3884" s="1"/>
      <c r="FQ3884" s="1"/>
      <c r="FR3884" s="1"/>
      <c r="FS3884" s="1"/>
      <c r="FT3884" s="1"/>
      <c r="FU3884" s="1"/>
      <c r="FV3884" s="1"/>
      <c r="FW3884" s="1"/>
      <c r="FX3884" s="1"/>
      <c r="FY3884" s="1"/>
      <c r="FZ3884" s="1"/>
      <c r="GA3884" s="1"/>
      <c r="GB3884" s="1"/>
      <c r="GC3884" s="1"/>
      <c r="GD3884" s="1"/>
      <c r="GE3884" s="1"/>
      <c r="GF3884" s="1"/>
      <c r="GG3884" s="1"/>
      <c r="GH3884" s="1"/>
      <c r="GI3884" s="1"/>
      <c r="GJ3884" s="1"/>
      <c r="GK3884" s="1"/>
      <c r="GL3884" s="1"/>
      <c r="GM3884" s="1"/>
      <c r="GN3884" s="1"/>
      <c r="GO3884" s="1"/>
    </row>
    <row r="3885" spans="1:197" s="40" customFormat="1" x14ac:dyDescent="0.25">
      <c r="A3885" s="41"/>
      <c r="B3885" s="4"/>
      <c r="C3885" s="41"/>
      <c r="D3885" s="42"/>
      <c r="E3885" s="42"/>
      <c r="F3885" s="42"/>
      <c r="G3885" s="1"/>
      <c r="H3885" s="1"/>
      <c r="I3885" s="1"/>
      <c r="J3885" s="1"/>
      <c r="K3885" s="1"/>
      <c r="L3885" s="1"/>
      <c r="M3885" s="2"/>
      <c r="N3885" s="1"/>
      <c r="O3885" s="1"/>
      <c r="P3885" s="1"/>
      <c r="Q3885" s="1"/>
      <c r="R3885" s="1"/>
      <c r="S3885" s="1"/>
      <c r="T3885" s="1"/>
      <c r="U3885" s="1"/>
      <c r="V3885" s="1"/>
      <c r="W3885" s="1"/>
      <c r="X3885" s="1"/>
      <c r="Y3885" s="1"/>
      <c r="Z3885" s="1"/>
      <c r="AA3885" s="1"/>
      <c r="AB3885" s="1"/>
      <c r="AC3885" s="1"/>
      <c r="AD3885" s="1"/>
      <c r="AE3885" s="1"/>
      <c r="AF3885" s="1"/>
      <c r="AG3885" s="1"/>
      <c r="AH3885" s="1"/>
      <c r="AI3885" s="1"/>
      <c r="AJ3885" s="1"/>
      <c r="AK3885" s="1"/>
      <c r="AL3885" s="1"/>
      <c r="AM3885" s="1"/>
      <c r="AN3885" s="1"/>
      <c r="AO3885" s="1"/>
      <c r="AP3885" s="1"/>
      <c r="AQ3885" s="1"/>
      <c r="AR3885" s="1"/>
      <c r="AS3885" s="1"/>
      <c r="AT3885" s="1"/>
      <c r="AU3885" s="1"/>
      <c r="AV3885" s="1"/>
      <c r="AW3885" s="1"/>
      <c r="AX3885" s="1"/>
      <c r="AY3885" s="1"/>
      <c r="AZ3885" s="1"/>
      <c r="BA3885" s="1"/>
      <c r="BB3885" s="1"/>
      <c r="BC3885" s="1"/>
      <c r="BD3885" s="1"/>
      <c r="BE3885" s="1"/>
      <c r="BF3885" s="1"/>
      <c r="BG3885" s="1"/>
      <c r="BH3885" s="1"/>
      <c r="BI3885" s="1"/>
      <c r="BJ3885" s="1"/>
      <c r="BK3885" s="1"/>
      <c r="BL3885" s="1"/>
      <c r="BM3885" s="1"/>
      <c r="BN3885" s="1"/>
      <c r="BO3885" s="1"/>
      <c r="BP3885" s="1"/>
      <c r="BQ3885" s="1"/>
      <c r="BR3885" s="1"/>
      <c r="BS3885" s="1"/>
      <c r="BT3885" s="1"/>
      <c r="BU3885" s="1"/>
      <c r="BV3885" s="1"/>
      <c r="BW3885" s="1"/>
      <c r="BX3885" s="1"/>
      <c r="BY3885" s="1"/>
      <c r="BZ3885" s="1"/>
      <c r="CA3885" s="1"/>
      <c r="CB3885" s="1"/>
      <c r="CC3885" s="1"/>
      <c r="CD3885" s="1"/>
      <c r="CE3885" s="1"/>
      <c r="CF3885" s="1"/>
      <c r="CG3885" s="1"/>
      <c r="CH3885" s="1"/>
      <c r="CI3885" s="1"/>
      <c r="CJ3885" s="1"/>
      <c r="CK3885" s="1"/>
      <c r="CL3885" s="1"/>
      <c r="CM3885" s="1"/>
      <c r="CN3885" s="1"/>
      <c r="CO3885" s="1"/>
      <c r="CP3885" s="1"/>
      <c r="CQ3885" s="1"/>
      <c r="CR3885" s="1"/>
      <c r="CS3885" s="1"/>
      <c r="CT3885" s="1"/>
      <c r="CU3885" s="1"/>
      <c r="CV3885" s="1"/>
      <c r="CW3885" s="1"/>
      <c r="CX3885" s="1"/>
      <c r="CY3885" s="1"/>
      <c r="CZ3885" s="1"/>
      <c r="DA3885" s="1"/>
      <c r="DB3885" s="1"/>
      <c r="DC3885" s="1"/>
      <c r="DD3885" s="1"/>
      <c r="DE3885" s="1"/>
      <c r="DF3885" s="1"/>
      <c r="DG3885" s="1"/>
      <c r="DH3885" s="1"/>
      <c r="DI3885" s="1"/>
      <c r="DJ3885" s="1"/>
      <c r="DK3885" s="1"/>
      <c r="DL3885" s="1"/>
      <c r="DM3885" s="1"/>
      <c r="DN3885" s="1"/>
      <c r="DO3885" s="1"/>
      <c r="DP3885" s="1"/>
      <c r="DQ3885" s="1"/>
      <c r="DR3885" s="1"/>
      <c r="DS3885" s="1"/>
      <c r="DT3885" s="1"/>
      <c r="DU3885" s="1"/>
      <c r="DV3885" s="1"/>
      <c r="DW3885" s="1"/>
      <c r="DX3885" s="1"/>
      <c r="DY3885" s="1"/>
      <c r="DZ3885" s="1"/>
      <c r="EA3885" s="1"/>
      <c r="EB3885" s="1"/>
      <c r="EC3885" s="1"/>
      <c r="ED3885" s="1"/>
      <c r="EE3885" s="1"/>
      <c r="EF3885" s="1"/>
      <c r="EG3885" s="1"/>
      <c r="EH3885" s="1"/>
      <c r="EI3885" s="1"/>
      <c r="EJ3885" s="1"/>
      <c r="EK3885" s="1"/>
      <c r="EL3885" s="1"/>
      <c r="EM3885" s="1"/>
      <c r="EN3885" s="1"/>
      <c r="EO3885" s="1"/>
      <c r="EP3885" s="1"/>
      <c r="EQ3885" s="1"/>
      <c r="ER3885" s="1"/>
      <c r="ES3885" s="1"/>
      <c r="ET3885" s="1"/>
      <c r="EU3885" s="1"/>
      <c r="EV3885" s="1"/>
      <c r="EW3885" s="1"/>
      <c r="EX3885" s="1"/>
      <c r="EY3885" s="1"/>
      <c r="EZ3885" s="1"/>
      <c r="FA3885" s="1"/>
      <c r="FB3885" s="1"/>
      <c r="FC3885" s="1"/>
      <c r="FD3885" s="1"/>
      <c r="FE3885" s="1"/>
      <c r="FF3885" s="1"/>
      <c r="FG3885" s="1"/>
      <c r="FH3885" s="1"/>
      <c r="FI3885" s="1"/>
      <c r="FJ3885" s="1"/>
      <c r="FK3885" s="1"/>
      <c r="FL3885" s="1"/>
      <c r="FM3885" s="1"/>
      <c r="FN3885" s="1"/>
      <c r="FO3885" s="1"/>
      <c r="FP3885" s="1"/>
      <c r="FQ3885" s="1"/>
      <c r="FR3885" s="1"/>
      <c r="FS3885" s="1"/>
      <c r="FT3885" s="1"/>
      <c r="FU3885" s="1"/>
      <c r="FV3885" s="1"/>
      <c r="FW3885" s="1"/>
      <c r="FX3885" s="1"/>
      <c r="FY3885" s="1"/>
      <c r="FZ3885" s="1"/>
      <c r="GA3885" s="1"/>
      <c r="GB3885" s="1"/>
      <c r="GC3885" s="1"/>
      <c r="GD3885" s="1"/>
      <c r="GE3885" s="1"/>
      <c r="GF3885" s="1"/>
      <c r="GG3885" s="1"/>
      <c r="GH3885" s="1"/>
      <c r="GI3885" s="1"/>
      <c r="GJ3885" s="1"/>
      <c r="GK3885" s="1"/>
      <c r="GL3885" s="1"/>
      <c r="GM3885" s="1"/>
      <c r="GN3885" s="1"/>
      <c r="GO3885" s="1"/>
    </row>
    <row r="3886" spans="1:197" s="40" customFormat="1" x14ac:dyDescent="0.25">
      <c r="A3886" s="41"/>
      <c r="B3886" s="4"/>
      <c r="C3886" s="41"/>
      <c r="D3886" s="42"/>
      <c r="E3886" s="42"/>
      <c r="F3886" s="42"/>
      <c r="G3886" s="1"/>
      <c r="H3886" s="1"/>
      <c r="I3886" s="1"/>
      <c r="J3886" s="1"/>
      <c r="K3886" s="1"/>
      <c r="L3886" s="1"/>
      <c r="M3886" s="2"/>
      <c r="N3886" s="1"/>
      <c r="O3886" s="1"/>
      <c r="P3886" s="1"/>
      <c r="Q3886" s="1"/>
      <c r="R3886" s="1"/>
      <c r="S3886" s="1"/>
      <c r="T3886" s="1"/>
      <c r="U3886" s="1"/>
      <c r="V3886" s="1"/>
      <c r="W3886" s="1"/>
      <c r="X3886" s="1"/>
      <c r="Y3886" s="1"/>
      <c r="Z3886" s="1"/>
      <c r="AA3886" s="1"/>
      <c r="AB3886" s="1"/>
      <c r="AC3886" s="1"/>
      <c r="AD3886" s="1"/>
      <c r="AE3886" s="1"/>
      <c r="AF3886" s="1"/>
      <c r="AG3886" s="1"/>
      <c r="AH3886" s="1"/>
      <c r="AI3886" s="1"/>
      <c r="AJ3886" s="1"/>
      <c r="AK3886" s="1"/>
      <c r="AL3886" s="1"/>
      <c r="AM3886" s="1"/>
      <c r="AN3886" s="1"/>
      <c r="AO3886" s="1"/>
      <c r="AP3886" s="1"/>
      <c r="AQ3886" s="1"/>
      <c r="AR3886" s="1"/>
      <c r="AS3886" s="1"/>
      <c r="AT3886" s="1"/>
      <c r="AU3886" s="1"/>
      <c r="AV3886" s="1"/>
      <c r="AW3886" s="1"/>
      <c r="AX3886" s="1"/>
      <c r="AY3886" s="1"/>
      <c r="AZ3886" s="1"/>
      <c r="BA3886" s="1"/>
      <c r="BB3886" s="1"/>
      <c r="BC3886" s="1"/>
      <c r="BD3886" s="1"/>
      <c r="BE3886" s="1"/>
      <c r="BF3886" s="1"/>
      <c r="BG3886" s="1"/>
      <c r="BH3886" s="1"/>
      <c r="BI3886" s="1"/>
      <c r="BJ3886" s="1"/>
      <c r="BK3886" s="1"/>
      <c r="BL3886" s="1"/>
      <c r="BM3886" s="1"/>
      <c r="BN3886" s="1"/>
      <c r="BO3886" s="1"/>
      <c r="BP3886" s="1"/>
      <c r="BQ3886" s="1"/>
      <c r="BR3886" s="1"/>
      <c r="BS3886" s="1"/>
      <c r="BT3886" s="1"/>
      <c r="BU3886" s="1"/>
      <c r="BV3886" s="1"/>
      <c r="BW3886" s="1"/>
      <c r="BX3886" s="1"/>
      <c r="BY3886" s="1"/>
      <c r="BZ3886" s="1"/>
      <c r="CA3886" s="1"/>
      <c r="CB3886" s="1"/>
      <c r="CC3886" s="1"/>
      <c r="CD3886" s="1"/>
      <c r="CE3886" s="1"/>
      <c r="CF3886" s="1"/>
      <c r="CG3886" s="1"/>
      <c r="CH3886" s="1"/>
      <c r="CI3886" s="1"/>
      <c r="CJ3886" s="1"/>
      <c r="CK3886" s="1"/>
      <c r="CL3886" s="1"/>
      <c r="CM3886" s="1"/>
      <c r="CN3886" s="1"/>
      <c r="CO3886" s="1"/>
      <c r="CP3886" s="1"/>
      <c r="CQ3886" s="1"/>
      <c r="CR3886" s="1"/>
      <c r="CS3886" s="1"/>
      <c r="CT3886" s="1"/>
      <c r="CU3886" s="1"/>
      <c r="CV3886" s="1"/>
      <c r="CW3886" s="1"/>
      <c r="CX3886" s="1"/>
      <c r="CY3886" s="1"/>
      <c r="CZ3886" s="1"/>
      <c r="DA3886" s="1"/>
      <c r="DB3886" s="1"/>
      <c r="DC3886" s="1"/>
      <c r="DD3886" s="1"/>
      <c r="DE3886" s="1"/>
      <c r="DF3886" s="1"/>
      <c r="DG3886" s="1"/>
      <c r="DH3886" s="1"/>
      <c r="DI3886" s="1"/>
      <c r="DJ3886" s="1"/>
      <c r="DK3886" s="1"/>
      <c r="DL3886" s="1"/>
      <c r="DM3886" s="1"/>
      <c r="DN3886" s="1"/>
      <c r="DO3886" s="1"/>
      <c r="DP3886" s="1"/>
      <c r="DQ3886" s="1"/>
      <c r="DR3886" s="1"/>
      <c r="DS3886" s="1"/>
      <c r="DT3886" s="1"/>
      <c r="DU3886" s="1"/>
      <c r="DV3886" s="1"/>
      <c r="DW3886" s="1"/>
      <c r="DX3886" s="1"/>
      <c r="DY3886" s="1"/>
      <c r="DZ3886" s="1"/>
      <c r="EA3886" s="1"/>
      <c r="EB3886" s="1"/>
      <c r="EC3886" s="1"/>
      <c r="ED3886" s="1"/>
      <c r="EE3886" s="1"/>
      <c r="EF3886" s="1"/>
      <c r="EG3886" s="1"/>
      <c r="EH3886" s="1"/>
      <c r="EI3886" s="1"/>
      <c r="EJ3886" s="1"/>
      <c r="EK3886" s="1"/>
      <c r="EL3886" s="1"/>
      <c r="EM3886" s="1"/>
      <c r="EN3886" s="1"/>
      <c r="EO3886" s="1"/>
      <c r="EP3886" s="1"/>
      <c r="EQ3886" s="1"/>
      <c r="ER3886" s="1"/>
      <c r="ES3886" s="1"/>
      <c r="ET3886" s="1"/>
      <c r="EU3886" s="1"/>
      <c r="EV3886" s="1"/>
      <c r="EW3886" s="1"/>
      <c r="EX3886" s="1"/>
      <c r="EY3886" s="1"/>
      <c r="EZ3886" s="1"/>
      <c r="FA3886" s="1"/>
      <c r="FB3886" s="1"/>
      <c r="FC3886" s="1"/>
      <c r="FD3886" s="1"/>
      <c r="FE3886" s="1"/>
      <c r="FF3886" s="1"/>
      <c r="FG3886" s="1"/>
      <c r="FH3886" s="1"/>
      <c r="FI3886" s="1"/>
      <c r="FJ3886" s="1"/>
      <c r="FK3886" s="1"/>
      <c r="FL3886" s="1"/>
      <c r="FM3886" s="1"/>
      <c r="FN3886" s="1"/>
      <c r="FO3886" s="1"/>
      <c r="FP3886" s="1"/>
      <c r="FQ3886" s="1"/>
      <c r="FR3886" s="1"/>
      <c r="FS3886" s="1"/>
      <c r="FT3886" s="1"/>
      <c r="FU3886" s="1"/>
      <c r="FV3886" s="1"/>
      <c r="FW3886" s="1"/>
      <c r="FX3886" s="1"/>
      <c r="FY3886" s="1"/>
      <c r="FZ3886" s="1"/>
      <c r="GA3886" s="1"/>
      <c r="GB3886" s="1"/>
      <c r="GC3886" s="1"/>
      <c r="GD3886" s="1"/>
      <c r="GE3886" s="1"/>
      <c r="GF3886" s="1"/>
      <c r="GG3886" s="1"/>
      <c r="GH3886" s="1"/>
      <c r="GI3886" s="1"/>
      <c r="GJ3886" s="1"/>
      <c r="GK3886" s="1"/>
      <c r="GL3886" s="1"/>
      <c r="GM3886" s="1"/>
      <c r="GN3886" s="1"/>
      <c r="GO3886" s="1"/>
    </row>
    <row r="3887" spans="1:197" s="40" customFormat="1" x14ac:dyDescent="0.25">
      <c r="A3887" s="41"/>
      <c r="B3887" s="4"/>
      <c r="C3887" s="41"/>
      <c r="D3887" s="42"/>
      <c r="E3887" s="42"/>
      <c r="F3887" s="42"/>
      <c r="G3887" s="1"/>
      <c r="H3887" s="1"/>
      <c r="I3887" s="1"/>
      <c r="J3887" s="1"/>
      <c r="K3887" s="1"/>
      <c r="L3887" s="1"/>
      <c r="M3887" s="2"/>
      <c r="N3887" s="1"/>
      <c r="O3887" s="1"/>
      <c r="P3887" s="1"/>
      <c r="Q3887" s="1"/>
      <c r="R3887" s="1"/>
      <c r="S3887" s="1"/>
      <c r="T3887" s="1"/>
      <c r="U3887" s="1"/>
      <c r="V3887" s="1"/>
      <c r="W3887" s="1"/>
      <c r="X3887" s="1"/>
      <c r="Y3887" s="1"/>
      <c r="Z3887" s="1"/>
      <c r="AA3887" s="1"/>
      <c r="AB3887" s="1"/>
      <c r="AC3887" s="1"/>
      <c r="AD3887" s="1"/>
      <c r="AE3887" s="1"/>
      <c r="AF3887" s="1"/>
      <c r="AG3887" s="1"/>
      <c r="AH3887" s="1"/>
      <c r="AI3887" s="1"/>
      <c r="AJ3887" s="1"/>
      <c r="AK3887" s="1"/>
      <c r="AL3887" s="1"/>
      <c r="AM3887" s="1"/>
      <c r="AN3887" s="1"/>
      <c r="AO3887" s="1"/>
      <c r="AP3887" s="1"/>
      <c r="AQ3887" s="1"/>
      <c r="AR3887" s="1"/>
      <c r="AS3887" s="1"/>
      <c r="AT3887" s="1"/>
      <c r="AU3887" s="1"/>
      <c r="AV3887" s="1"/>
      <c r="AW3887" s="1"/>
      <c r="AX3887" s="1"/>
      <c r="AY3887" s="1"/>
      <c r="AZ3887" s="1"/>
      <c r="BA3887" s="1"/>
      <c r="BB3887" s="1"/>
      <c r="BC3887" s="1"/>
      <c r="BD3887" s="1"/>
      <c r="BE3887" s="1"/>
      <c r="BF3887" s="1"/>
      <c r="BG3887" s="1"/>
      <c r="BH3887" s="1"/>
      <c r="BI3887" s="1"/>
      <c r="BJ3887" s="1"/>
      <c r="BK3887" s="1"/>
      <c r="BL3887" s="1"/>
      <c r="BM3887" s="1"/>
      <c r="BN3887" s="1"/>
      <c r="BO3887" s="1"/>
      <c r="BP3887" s="1"/>
      <c r="BQ3887" s="1"/>
      <c r="BR3887" s="1"/>
      <c r="BS3887" s="1"/>
      <c r="BT3887" s="1"/>
      <c r="BU3887" s="1"/>
      <c r="BV3887" s="1"/>
      <c r="BW3887" s="1"/>
      <c r="BX3887" s="1"/>
      <c r="BY3887" s="1"/>
      <c r="BZ3887" s="1"/>
      <c r="CA3887" s="1"/>
      <c r="CB3887" s="1"/>
      <c r="CC3887" s="1"/>
      <c r="CD3887" s="1"/>
      <c r="CE3887" s="1"/>
      <c r="CF3887" s="1"/>
      <c r="CG3887" s="1"/>
      <c r="CH3887" s="1"/>
      <c r="CI3887" s="1"/>
      <c r="CJ3887" s="1"/>
      <c r="CK3887" s="1"/>
      <c r="CL3887" s="1"/>
      <c r="CM3887" s="1"/>
      <c r="CN3887" s="1"/>
      <c r="CO3887" s="1"/>
      <c r="CP3887" s="1"/>
      <c r="CQ3887" s="1"/>
      <c r="CR3887" s="1"/>
      <c r="CS3887" s="1"/>
      <c r="CT3887" s="1"/>
      <c r="CU3887" s="1"/>
      <c r="CV3887" s="1"/>
      <c r="CW3887" s="1"/>
      <c r="CX3887" s="1"/>
      <c r="CY3887" s="1"/>
      <c r="CZ3887" s="1"/>
      <c r="DA3887" s="1"/>
      <c r="DB3887" s="1"/>
      <c r="DC3887" s="1"/>
      <c r="DD3887" s="1"/>
      <c r="DE3887" s="1"/>
      <c r="DF3887" s="1"/>
      <c r="DG3887" s="1"/>
      <c r="DH3887" s="1"/>
      <c r="DI3887" s="1"/>
      <c r="DJ3887" s="1"/>
      <c r="DK3887" s="1"/>
      <c r="DL3887" s="1"/>
      <c r="DM3887" s="1"/>
      <c r="DN3887" s="1"/>
      <c r="DO3887" s="1"/>
      <c r="DP3887" s="1"/>
      <c r="DQ3887" s="1"/>
      <c r="DR3887" s="1"/>
      <c r="DS3887" s="1"/>
      <c r="DT3887" s="1"/>
      <c r="DU3887" s="1"/>
      <c r="DV3887" s="1"/>
      <c r="DW3887" s="1"/>
      <c r="DX3887" s="1"/>
      <c r="DY3887" s="1"/>
      <c r="DZ3887" s="1"/>
      <c r="EA3887" s="1"/>
      <c r="EB3887" s="1"/>
      <c r="EC3887" s="1"/>
      <c r="ED3887" s="1"/>
      <c r="EE3887" s="1"/>
      <c r="EF3887" s="1"/>
      <c r="EG3887" s="1"/>
      <c r="EH3887" s="1"/>
      <c r="EI3887" s="1"/>
      <c r="EJ3887" s="1"/>
      <c r="EK3887" s="1"/>
      <c r="EL3887" s="1"/>
      <c r="EM3887" s="1"/>
      <c r="EN3887" s="1"/>
      <c r="EO3887" s="1"/>
      <c r="EP3887" s="1"/>
      <c r="EQ3887" s="1"/>
      <c r="ER3887" s="1"/>
      <c r="ES3887" s="1"/>
      <c r="ET3887" s="1"/>
      <c r="EU3887" s="1"/>
      <c r="EV3887" s="1"/>
      <c r="EW3887" s="1"/>
      <c r="EX3887" s="1"/>
      <c r="EY3887" s="1"/>
      <c r="EZ3887" s="1"/>
      <c r="FA3887" s="1"/>
      <c r="FB3887" s="1"/>
      <c r="FC3887" s="1"/>
      <c r="FD3887" s="1"/>
      <c r="FE3887" s="1"/>
      <c r="FF3887" s="1"/>
      <c r="FG3887" s="1"/>
      <c r="FH3887" s="1"/>
      <c r="FI3887" s="1"/>
      <c r="FJ3887" s="1"/>
      <c r="FK3887" s="1"/>
      <c r="FL3887" s="1"/>
      <c r="FM3887" s="1"/>
      <c r="FN3887" s="1"/>
      <c r="FO3887" s="1"/>
      <c r="FP3887" s="1"/>
      <c r="FQ3887" s="1"/>
      <c r="FR3887" s="1"/>
      <c r="FS3887" s="1"/>
      <c r="FT3887" s="1"/>
      <c r="FU3887" s="1"/>
      <c r="FV3887" s="1"/>
      <c r="FW3887" s="1"/>
      <c r="FX3887" s="1"/>
      <c r="FY3887" s="1"/>
      <c r="FZ3887" s="1"/>
      <c r="GA3887" s="1"/>
      <c r="GB3887" s="1"/>
      <c r="GC3887" s="1"/>
      <c r="GD3887" s="1"/>
      <c r="GE3887" s="1"/>
      <c r="GF3887" s="1"/>
      <c r="GG3887" s="1"/>
      <c r="GH3887" s="1"/>
      <c r="GI3887" s="1"/>
      <c r="GJ3887" s="1"/>
      <c r="GK3887" s="1"/>
      <c r="GL3887" s="1"/>
      <c r="GM3887" s="1"/>
      <c r="GN3887" s="1"/>
      <c r="GO3887" s="1"/>
    </row>
    <row r="3888" spans="1:197" s="40" customFormat="1" x14ac:dyDescent="0.25">
      <c r="A3888" s="41"/>
      <c r="B3888" s="4"/>
      <c r="C3888" s="41"/>
      <c r="D3888" s="42"/>
      <c r="E3888" s="42"/>
      <c r="F3888" s="42"/>
      <c r="G3888" s="1"/>
      <c r="H3888" s="1"/>
      <c r="I3888" s="1"/>
      <c r="J3888" s="1"/>
      <c r="K3888" s="1"/>
      <c r="L3888" s="1"/>
      <c r="M3888" s="2"/>
      <c r="N3888" s="1"/>
      <c r="O3888" s="1"/>
      <c r="P3888" s="1"/>
      <c r="Q3888" s="1"/>
      <c r="R3888" s="1"/>
      <c r="S3888" s="1"/>
      <c r="T3888" s="1"/>
      <c r="U3888" s="1"/>
      <c r="V3888" s="1"/>
      <c r="W3888" s="1"/>
      <c r="X3888" s="1"/>
      <c r="Y3888" s="1"/>
      <c r="Z3888" s="1"/>
      <c r="AA3888" s="1"/>
      <c r="AB3888" s="1"/>
      <c r="AC3888" s="1"/>
      <c r="AD3888" s="1"/>
      <c r="AE3888" s="1"/>
      <c r="AF3888" s="1"/>
      <c r="AG3888" s="1"/>
      <c r="AH3888" s="1"/>
      <c r="AI3888" s="1"/>
      <c r="AJ3888" s="1"/>
      <c r="AK3888" s="1"/>
      <c r="AL3888" s="1"/>
      <c r="AM3888" s="1"/>
      <c r="AN3888" s="1"/>
      <c r="AO3888" s="1"/>
      <c r="AP3888" s="1"/>
      <c r="AQ3888" s="1"/>
      <c r="AR3888" s="1"/>
      <c r="AS3888" s="1"/>
      <c r="AT3888" s="1"/>
      <c r="AU3888" s="1"/>
      <c r="AV3888" s="1"/>
      <c r="AW3888" s="1"/>
      <c r="AX3888" s="1"/>
      <c r="AY3888" s="1"/>
      <c r="AZ3888" s="1"/>
      <c r="BA3888" s="1"/>
      <c r="BB3888" s="1"/>
      <c r="BC3888" s="1"/>
      <c r="BD3888" s="1"/>
      <c r="BE3888" s="1"/>
      <c r="BF3888" s="1"/>
      <c r="BG3888" s="1"/>
      <c r="BH3888" s="1"/>
      <c r="BI3888" s="1"/>
      <c r="BJ3888" s="1"/>
      <c r="BK3888" s="1"/>
      <c r="BL3888" s="1"/>
      <c r="BM3888" s="1"/>
      <c r="BN3888" s="1"/>
      <c r="BO3888" s="1"/>
      <c r="BP3888" s="1"/>
      <c r="BQ3888" s="1"/>
      <c r="BR3888" s="1"/>
      <c r="BS3888" s="1"/>
      <c r="BT3888" s="1"/>
      <c r="BU3888" s="1"/>
      <c r="BV3888" s="1"/>
      <c r="BW3888" s="1"/>
      <c r="BX3888" s="1"/>
      <c r="BY3888" s="1"/>
      <c r="BZ3888" s="1"/>
      <c r="CA3888" s="1"/>
      <c r="CB3888" s="1"/>
      <c r="CC3888" s="1"/>
      <c r="CD3888" s="1"/>
      <c r="CE3888" s="1"/>
      <c r="CF3888" s="1"/>
      <c r="CG3888" s="1"/>
      <c r="CH3888" s="1"/>
      <c r="CI3888" s="1"/>
      <c r="CJ3888" s="1"/>
      <c r="CK3888" s="1"/>
      <c r="CL3888" s="1"/>
      <c r="CM3888" s="1"/>
      <c r="CN3888" s="1"/>
      <c r="CO3888" s="1"/>
      <c r="CP3888" s="1"/>
      <c r="CQ3888" s="1"/>
      <c r="CR3888" s="1"/>
      <c r="CS3888" s="1"/>
      <c r="CT3888" s="1"/>
      <c r="CU3888" s="1"/>
      <c r="CV3888" s="1"/>
      <c r="CW3888" s="1"/>
      <c r="CX3888" s="1"/>
      <c r="CY3888" s="1"/>
      <c r="CZ3888" s="1"/>
      <c r="DA3888" s="1"/>
      <c r="DB3888" s="1"/>
      <c r="DC3888" s="1"/>
      <c r="DD3888" s="1"/>
      <c r="DE3888" s="1"/>
      <c r="DF3888" s="1"/>
      <c r="DG3888" s="1"/>
      <c r="DH3888" s="1"/>
      <c r="DI3888" s="1"/>
      <c r="DJ3888" s="1"/>
      <c r="DK3888" s="1"/>
      <c r="DL3888" s="1"/>
      <c r="DM3888" s="1"/>
      <c r="DN3888" s="1"/>
      <c r="DO3888" s="1"/>
      <c r="DP3888" s="1"/>
      <c r="DQ3888" s="1"/>
      <c r="DR3888" s="1"/>
      <c r="DS3888" s="1"/>
      <c r="DT3888" s="1"/>
      <c r="DU3888" s="1"/>
      <c r="DV3888" s="1"/>
      <c r="DW3888" s="1"/>
      <c r="DX3888" s="1"/>
      <c r="DY3888" s="1"/>
      <c r="DZ3888" s="1"/>
      <c r="EA3888" s="1"/>
      <c r="EB3888" s="1"/>
      <c r="EC3888" s="1"/>
      <c r="ED3888" s="1"/>
      <c r="EE3888" s="1"/>
      <c r="EF3888" s="1"/>
      <c r="EG3888" s="1"/>
      <c r="EH3888" s="1"/>
      <c r="EI3888" s="1"/>
      <c r="EJ3888" s="1"/>
      <c r="EK3888" s="1"/>
      <c r="EL3888" s="1"/>
      <c r="EM3888" s="1"/>
      <c r="EN3888" s="1"/>
      <c r="EO3888" s="1"/>
      <c r="EP3888" s="1"/>
      <c r="EQ3888" s="1"/>
      <c r="ER3888" s="1"/>
      <c r="ES3888" s="1"/>
      <c r="ET3888" s="1"/>
      <c r="EU3888" s="1"/>
      <c r="EV3888" s="1"/>
      <c r="EW3888" s="1"/>
      <c r="EX3888" s="1"/>
      <c r="EY3888" s="1"/>
      <c r="EZ3888" s="1"/>
      <c r="FA3888" s="1"/>
      <c r="FB3888" s="1"/>
      <c r="FC3888" s="1"/>
      <c r="FD3888" s="1"/>
      <c r="FE3888" s="1"/>
      <c r="FF3888" s="1"/>
      <c r="FG3888" s="1"/>
      <c r="FH3888" s="1"/>
      <c r="FI3888" s="1"/>
      <c r="FJ3888" s="1"/>
      <c r="FK3888" s="1"/>
      <c r="FL3888" s="1"/>
      <c r="FM3888" s="1"/>
      <c r="FN3888" s="1"/>
      <c r="FO3888" s="1"/>
      <c r="FP3888" s="1"/>
      <c r="FQ3888" s="1"/>
      <c r="FR3888" s="1"/>
      <c r="FS3888" s="1"/>
      <c r="FT3888" s="1"/>
      <c r="FU3888" s="1"/>
      <c r="FV3888" s="1"/>
      <c r="FW3888" s="1"/>
      <c r="FX3888" s="1"/>
      <c r="FY3888" s="1"/>
      <c r="FZ3888" s="1"/>
      <c r="GA3888" s="1"/>
      <c r="GB3888" s="1"/>
      <c r="GC3888" s="1"/>
      <c r="GD3888" s="1"/>
      <c r="GE3888" s="1"/>
      <c r="GF3888" s="1"/>
      <c r="GG3888" s="1"/>
      <c r="GH3888" s="1"/>
      <c r="GI3888" s="1"/>
      <c r="GJ3888" s="1"/>
      <c r="GK3888" s="1"/>
      <c r="GL3888" s="1"/>
      <c r="GM3888" s="1"/>
      <c r="GN3888" s="1"/>
      <c r="GO3888" s="1"/>
    </row>
    <row r="3889" spans="1:197" s="40" customFormat="1" x14ac:dyDescent="0.25">
      <c r="A3889" s="41"/>
      <c r="B3889" s="4"/>
      <c r="C3889" s="41"/>
      <c r="D3889" s="42"/>
      <c r="E3889" s="42"/>
      <c r="F3889" s="42"/>
      <c r="G3889" s="1"/>
      <c r="H3889" s="1"/>
      <c r="I3889" s="1"/>
      <c r="J3889" s="1"/>
      <c r="K3889" s="1"/>
      <c r="L3889" s="1"/>
      <c r="M3889" s="2"/>
      <c r="N3889" s="1"/>
      <c r="O3889" s="1"/>
      <c r="P3889" s="1"/>
      <c r="Q3889" s="1"/>
      <c r="R3889" s="1"/>
      <c r="S3889" s="1"/>
      <c r="T3889" s="1"/>
      <c r="U3889" s="1"/>
      <c r="V3889" s="1"/>
      <c r="W3889" s="1"/>
      <c r="X3889" s="1"/>
      <c r="Y3889" s="1"/>
      <c r="Z3889" s="1"/>
      <c r="AA3889" s="1"/>
      <c r="AB3889" s="1"/>
      <c r="AC3889" s="1"/>
      <c r="AD3889" s="1"/>
      <c r="AE3889" s="1"/>
      <c r="AF3889" s="1"/>
      <c r="AG3889" s="1"/>
      <c r="AH3889" s="1"/>
      <c r="AI3889" s="1"/>
      <c r="AJ3889" s="1"/>
      <c r="AK3889" s="1"/>
      <c r="AL3889" s="1"/>
      <c r="AM3889" s="1"/>
      <c r="AN3889" s="1"/>
      <c r="AO3889" s="1"/>
      <c r="AP3889" s="1"/>
      <c r="AQ3889" s="1"/>
      <c r="AR3889" s="1"/>
      <c r="AS3889" s="1"/>
      <c r="AT3889" s="1"/>
      <c r="AU3889" s="1"/>
      <c r="AV3889" s="1"/>
      <c r="AW3889" s="1"/>
      <c r="AX3889" s="1"/>
      <c r="AY3889" s="1"/>
      <c r="AZ3889" s="1"/>
      <c r="BA3889" s="1"/>
      <c r="BB3889" s="1"/>
      <c r="BC3889" s="1"/>
      <c r="BD3889" s="1"/>
      <c r="BE3889" s="1"/>
      <c r="BF3889" s="1"/>
      <c r="BG3889" s="1"/>
      <c r="BH3889" s="1"/>
      <c r="BI3889" s="1"/>
      <c r="BJ3889" s="1"/>
      <c r="BK3889" s="1"/>
      <c r="BL3889" s="1"/>
      <c r="BM3889" s="1"/>
      <c r="BN3889" s="1"/>
      <c r="BO3889" s="1"/>
      <c r="BP3889" s="1"/>
      <c r="BQ3889" s="1"/>
      <c r="BR3889" s="1"/>
      <c r="BS3889" s="1"/>
      <c r="BT3889" s="1"/>
      <c r="BU3889" s="1"/>
      <c r="BV3889" s="1"/>
      <c r="BW3889" s="1"/>
      <c r="BX3889" s="1"/>
      <c r="BY3889" s="1"/>
      <c r="BZ3889" s="1"/>
      <c r="CA3889" s="1"/>
      <c r="CB3889" s="1"/>
      <c r="CC3889" s="1"/>
      <c r="CD3889" s="1"/>
      <c r="CE3889" s="1"/>
      <c r="CF3889" s="1"/>
      <c r="CG3889" s="1"/>
      <c r="CH3889" s="1"/>
      <c r="CI3889" s="1"/>
      <c r="CJ3889" s="1"/>
      <c r="CK3889" s="1"/>
      <c r="CL3889" s="1"/>
      <c r="CM3889" s="1"/>
      <c r="CN3889" s="1"/>
      <c r="CO3889" s="1"/>
      <c r="CP3889" s="1"/>
      <c r="CQ3889" s="1"/>
      <c r="CR3889" s="1"/>
      <c r="CS3889" s="1"/>
      <c r="CT3889" s="1"/>
      <c r="CU3889" s="1"/>
      <c r="CV3889" s="1"/>
      <c r="CW3889" s="1"/>
      <c r="CX3889" s="1"/>
      <c r="CY3889" s="1"/>
      <c r="CZ3889" s="1"/>
      <c r="DA3889" s="1"/>
      <c r="DB3889" s="1"/>
      <c r="DC3889" s="1"/>
      <c r="DD3889" s="1"/>
      <c r="DE3889" s="1"/>
      <c r="DF3889" s="1"/>
      <c r="DG3889" s="1"/>
      <c r="DH3889" s="1"/>
      <c r="DI3889" s="1"/>
      <c r="DJ3889" s="1"/>
      <c r="DK3889" s="1"/>
      <c r="DL3889" s="1"/>
      <c r="DM3889" s="1"/>
      <c r="DN3889" s="1"/>
      <c r="DO3889" s="1"/>
      <c r="DP3889" s="1"/>
      <c r="DQ3889" s="1"/>
      <c r="DR3889" s="1"/>
      <c r="DS3889" s="1"/>
      <c r="DT3889" s="1"/>
      <c r="DU3889" s="1"/>
      <c r="DV3889" s="1"/>
      <c r="DW3889" s="1"/>
      <c r="DX3889" s="1"/>
      <c r="DY3889" s="1"/>
      <c r="DZ3889" s="1"/>
      <c r="EA3889" s="1"/>
      <c r="EB3889" s="1"/>
      <c r="EC3889" s="1"/>
      <c r="ED3889" s="1"/>
      <c r="EE3889" s="1"/>
      <c r="EF3889" s="1"/>
      <c r="EG3889" s="1"/>
      <c r="EH3889" s="1"/>
      <c r="EI3889" s="1"/>
      <c r="EJ3889" s="1"/>
      <c r="EK3889" s="1"/>
      <c r="EL3889" s="1"/>
      <c r="EM3889" s="1"/>
      <c r="EN3889" s="1"/>
      <c r="EO3889" s="1"/>
      <c r="EP3889" s="1"/>
      <c r="EQ3889" s="1"/>
      <c r="ER3889" s="1"/>
      <c r="ES3889" s="1"/>
      <c r="ET3889" s="1"/>
      <c r="EU3889" s="1"/>
      <c r="EV3889" s="1"/>
      <c r="EW3889" s="1"/>
      <c r="EX3889" s="1"/>
      <c r="EY3889" s="1"/>
      <c r="EZ3889" s="1"/>
      <c r="FA3889" s="1"/>
      <c r="FB3889" s="1"/>
      <c r="FC3889" s="1"/>
      <c r="FD3889" s="1"/>
      <c r="FE3889" s="1"/>
      <c r="FF3889" s="1"/>
      <c r="FG3889" s="1"/>
      <c r="FH3889" s="1"/>
      <c r="FI3889" s="1"/>
      <c r="FJ3889" s="1"/>
      <c r="FK3889" s="1"/>
      <c r="FL3889" s="1"/>
      <c r="FM3889" s="1"/>
      <c r="FN3889" s="1"/>
      <c r="FO3889" s="1"/>
      <c r="FP3889" s="1"/>
      <c r="FQ3889" s="1"/>
      <c r="FR3889" s="1"/>
      <c r="FS3889" s="1"/>
      <c r="FT3889" s="1"/>
      <c r="FU3889" s="1"/>
      <c r="FV3889" s="1"/>
      <c r="FW3889" s="1"/>
      <c r="FX3889" s="1"/>
      <c r="FY3889" s="1"/>
      <c r="FZ3889" s="1"/>
      <c r="GA3889" s="1"/>
      <c r="GB3889" s="1"/>
      <c r="GC3889" s="1"/>
      <c r="GD3889" s="1"/>
      <c r="GE3889" s="1"/>
      <c r="GF3889" s="1"/>
      <c r="GG3889" s="1"/>
      <c r="GH3889" s="1"/>
      <c r="GI3889" s="1"/>
      <c r="GJ3889" s="1"/>
      <c r="GK3889" s="1"/>
      <c r="GL3889" s="1"/>
      <c r="GM3889" s="1"/>
      <c r="GN3889" s="1"/>
      <c r="GO3889" s="1"/>
    </row>
    <row r="3890" spans="1:197" s="40" customFormat="1" x14ac:dyDescent="0.25">
      <c r="A3890" s="41"/>
      <c r="B3890" s="4"/>
      <c r="C3890" s="41"/>
      <c r="D3890" s="42"/>
      <c r="E3890" s="42"/>
      <c r="F3890" s="42"/>
      <c r="G3890" s="1"/>
      <c r="H3890" s="1"/>
      <c r="I3890" s="1"/>
      <c r="J3890" s="1"/>
      <c r="K3890" s="1"/>
      <c r="L3890" s="1"/>
      <c r="M3890" s="2"/>
      <c r="N3890" s="1"/>
      <c r="O3890" s="1"/>
      <c r="P3890" s="1"/>
      <c r="Q3890" s="1"/>
      <c r="R3890" s="1"/>
      <c r="S3890" s="1"/>
      <c r="T3890" s="1"/>
      <c r="U3890" s="1"/>
      <c r="V3890" s="1"/>
      <c r="W3890" s="1"/>
      <c r="X3890" s="1"/>
      <c r="Y3890" s="1"/>
      <c r="Z3890" s="1"/>
      <c r="AA3890" s="1"/>
      <c r="AB3890" s="1"/>
      <c r="AC3890" s="1"/>
      <c r="AD3890" s="1"/>
      <c r="AE3890" s="1"/>
      <c r="AF3890" s="1"/>
      <c r="AG3890" s="1"/>
      <c r="AH3890" s="1"/>
      <c r="AI3890" s="1"/>
      <c r="AJ3890" s="1"/>
      <c r="AK3890" s="1"/>
      <c r="AL3890" s="1"/>
      <c r="AM3890" s="1"/>
      <c r="AN3890" s="1"/>
      <c r="AO3890" s="1"/>
      <c r="AP3890" s="1"/>
      <c r="AQ3890" s="1"/>
      <c r="AR3890" s="1"/>
      <c r="AS3890" s="1"/>
      <c r="AT3890" s="1"/>
      <c r="AU3890" s="1"/>
      <c r="AV3890" s="1"/>
      <c r="AW3890" s="1"/>
      <c r="AX3890" s="1"/>
      <c r="AY3890" s="1"/>
      <c r="AZ3890" s="1"/>
      <c r="BA3890" s="1"/>
      <c r="BB3890" s="1"/>
      <c r="BC3890" s="1"/>
      <c r="BD3890" s="1"/>
      <c r="BE3890" s="1"/>
      <c r="BF3890" s="1"/>
      <c r="BG3890" s="1"/>
      <c r="BH3890" s="1"/>
      <c r="BI3890" s="1"/>
      <c r="BJ3890" s="1"/>
      <c r="BK3890" s="1"/>
      <c r="BL3890" s="1"/>
      <c r="BM3890" s="1"/>
      <c r="BN3890" s="1"/>
      <c r="BO3890" s="1"/>
      <c r="BP3890" s="1"/>
      <c r="BQ3890" s="1"/>
      <c r="BR3890" s="1"/>
      <c r="BS3890" s="1"/>
      <c r="BT3890" s="1"/>
      <c r="BU3890" s="1"/>
      <c r="BV3890" s="1"/>
      <c r="BW3890" s="1"/>
      <c r="BX3890" s="1"/>
      <c r="BY3890" s="1"/>
      <c r="BZ3890" s="1"/>
      <c r="CA3890" s="1"/>
      <c r="CB3890" s="1"/>
      <c r="CC3890" s="1"/>
      <c r="CD3890" s="1"/>
      <c r="CE3890" s="1"/>
      <c r="CF3890" s="1"/>
      <c r="CG3890" s="1"/>
      <c r="CH3890" s="1"/>
      <c r="CI3890" s="1"/>
      <c r="CJ3890" s="1"/>
      <c r="CK3890" s="1"/>
      <c r="CL3890" s="1"/>
      <c r="CM3890" s="1"/>
      <c r="CN3890" s="1"/>
      <c r="CO3890" s="1"/>
      <c r="CP3890" s="1"/>
      <c r="CQ3890" s="1"/>
      <c r="CR3890" s="1"/>
      <c r="CS3890" s="1"/>
      <c r="CT3890" s="1"/>
      <c r="CU3890" s="1"/>
      <c r="CV3890" s="1"/>
      <c r="CW3890" s="1"/>
      <c r="CX3890" s="1"/>
      <c r="CY3890" s="1"/>
      <c r="CZ3890" s="1"/>
      <c r="DA3890" s="1"/>
      <c r="DB3890" s="1"/>
      <c r="DC3890" s="1"/>
      <c r="DD3890" s="1"/>
      <c r="DE3890" s="1"/>
      <c r="DF3890" s="1"/>
      <c r="DG3890" s="1"/>
      <c r="DH3890" s="1"/>
      <c r="DI3890" s="1"/>
      <c r="DJ3890" s="1"/>
      <c r="DK3890" s="1"/>
      <c r="DL3890" s="1"/>
      <c r="DM3890" s="1"/>
      <c r="DN3890" s="1"/>
      <c r="DO3890" s="1"/>
      <c r="DP3890" s="1"/>
      <c r="DQ3890" s="1"/>
      <c r="DR3890" s="1"/>
      <c r="DS3890" s="1"/>
      <c r="DT3890" s="1"/>
      <c r="DU3890" s="1"/>
      <c r="DV3890" s="1"/>
      <c r="DW3890" s="1"/>
      <c r="DX3890" s="1"/>
      <c r="DY3890" s="1"/>
      <c r="DZ3890" s="1"/>
      <c r="EA3890" s="1"/>
      <c r="EB3890" s="1"/>
      <c r="EC3890" s="1"/>
      <c r="ED3890" s="1"/>
      <c r="EE3890" s="1"/>
      <c r="EF3890" s="1"/>
      <c r="EG3890" s="1"/>
      <c r="EH3890" s="1"/>
      <c r="EI3890" s="1"/>
      <c r="EJ3890" s="1"/>
      <c r="EK3890" s="1"/>
      <c r="EL3890" s="1"/>
      <c r="EM3890" s="1"/>
      <c r="EN3890" s="1"/>
      <c r="EO3890" s="1"/>
      <c r="EP3890" s="1"/>
      <c r="EQ3890" s="1"/>
      <c r="ER3890" s="1"/>
      <c r="ES3890" s="1"/>
      <c r="ET3890" s="1"/>
      <c r="EU3890" s="1"/>
      <c r="EV3890" s="1"/>
      <c r="EW3890" s="1"/>
      <c r="EX3890" s="1"/>
      <c r="EY3890" s="1"/>
      <c r="EZ3890" s="1"/>
      <c r="FA3890" s="1"/>
      <c r="FB3890" s="1"/>
      <c r="FC3890" s="1"/>
      <c r="FD3890" s="1"/>
      <c r="FE3890" s="1"/>
      <c r="FF3890" s="1"/>
      <c r="FG3890" s="1"/>
      <c r="FH3890" s="1"/>
      <c r="FI3890" s="1"/>
      <c r="FJ3890" s="1"/>
      <c r="FK3890" s="1"/>
      <c r="FL3890" s="1"/>
      <c r="FM3890" s="1"/>
      <c r="FN3890" s="1"/>
      <c r="FO3890" s="1"/>
      <c r="FP3890" s="1"/>
      <c r="FQ3890" s="1"/>
      <c r="FR3890" s="1"/>
      <c r="FS3890" s="1"/>
      <c r="FT3890" s="1"/>
      <c r="FU3890" s="1"/>
      <c r="FV3890" s="1"/>
      <c r="FW3890" s="1"/>
      <c r="FX3890" s="1"/>
      <c r="FY3890" s="1"/>
      <c r="FZ3890" s="1"/>
      <c r="GA3890" s="1"/>
      <c r="GB3890" s="1"/>
      <c r="GC3890" s="1"/>
      <c r="GD3890" s="1"/>
      <c r="GE3890" s="1"/>
      <c r="GF3890" s="1"/>
      <c r="GG3890" s="1"/>
      <c r="GH3890" s="1"/>
      <c r="GI3890" s="1"/>
      <c r="GJ3890" s="1"/>
      <c r="GK3890" s="1"/>
      <c r="GL3890" s="1"/>
      <c r="GM3890" s="1"/>
      <c r="GN3890" s="1"/>
      <c r="GO3890" s="1"/>
    </row>
    <row r="3891" spans="1:197" s="40" customFormat="1" x14ac:dyDescent="0.25">
      <c r="A3891" s="41"/>
      <c r="B3891" s="4"/>
      <c r="C3891" s="41"/>
      <c r="D3891" s="42"/>
      <c r="E3891" s="42"/>
      <c r="F3891" s="42"/>
      <c r="G3891" s="1"/>
      <c r="H3891" s="1"/>
      <c r="I3891" s="1"/>
      <c r="J3891" s="1"/>
      <c r="K3891" s="1"/>
      <c r="L3891" s="1"/>
      <c r="M3891" s="2"/>
      <c r="N3891" s="1"/>
      <c r="O3891" s="1"/>
      <c r="P3891" s="1"/>
      <c r="Q3891" s="1"/>
      <c r="R3891" s="1"/>
      <c r="S3891" s="1"/>
      <c r="T3891" s="1"/>
      <c r="U3891" s="1"/>
      <c r="V3891" s="1"/>
      <c r="W3891" s="1"/>
      <c r="X3891" s="1"/>
      <c r="Y3891" s="1"/>
      <c r="Z3891" s="1"/>
      <c r="AA3891" s="1"/>
      <c r="AB3891" s="1"/>
      <c r="AC3891" s="1"/>
      <c r="AD3891" s="1"/>
      <c r="AE3891" s="1"/>
      <c r="AF3891" s="1"/>
      <c r="AG3891" s="1"/>
      <c r="AH3891" s="1"/>
      <c r="AI3891" s="1"/>
      <c r="AJ3891" s="1"/>
      <c r="AK3891" s="1"/>
      <c r="AL3891" s="1"/>
      <c r="AM3891" s="1"/>
      <c r="AN3891" s="1"/>
      <c r="AO3891" s="1"/>
      <c r="AP3891" s="1"/>
      <c r="AQ3891" s="1"/>
      <c r="AR3891" s="1"/>
      <c r="AS3891" s="1"/>
      <c r="AT3891" s="1"/>
      <c r="AU3891" s="1"/>
      <c r="AV3891" s="1"/>
      <c r="AW3891" s="1"/>
      <c r="AX3891" s="1"/>
      <c r="AY3891" s="1"/>
      <c r="AZ3891" s="1"/>
      <c r="BA3891" s="1"/>
      <c r="BB3891" s="1"/>
      <c r="BC3891" s="1"/>
      <c r="BD3891" s="1"/>
      <c r="BE3891" s="1"/>
      <c r="BF3891" s="1"/>
      <c r="BG3891" s="1"/>
      <c r="BH3891" s="1"/>
      <c r="BI3891" s="1"/>
      <c r="BJ3891" s="1"/>
      <c r="BK3891" s="1"/>
      <c r="BL3891" s="1"/>
      <c r="BM3891" s="1"/>
      <c r="BN3891" s="1"/>
      <c r="BO3891" s="1"/>
      <c r="BP3891" s="1"/>
      <c r="BQ3891" s="1"/>
      <c r="BR3891" s="1"/>
      <c r="BS3891" s="1"/>
      <c r="BT3891" s="1"/>
      <c r="BU3891" s="1"/>
      <c r="BV3891" s="1"/>
      <c r="BW3891" s="1"/>
      <c r="BX3891" s="1"/>
      <c r="BY3891" s="1"/>
      <c r="BZ3891" s="1"/>
      <c r="CA3891" s="1"/>
      <c r="CB3891" s="1"/>
      <c r="CC3891" s="1"/>
      <c r="CD3891" s="1"/>
      <c r="CE3891" s="1"/>
      <c r="CF3891" s="1"/>
      <c r="CG3891" s="1"/>
      <c r="CH3891" s="1"/>
      <c r="CI3891" s="1"/>
      <c r="CJ3891" s="1"/>
      <c r="CK3891" s="1"/>
      <c r="CL3891" s="1"/>
      <c r="CM3891" s="1"/>
      <c r="CN3891" s="1"/>
      <c r="CO3891" s="1"/>
      <c r="CP3891" s="1"/>
      <c r="CQ3891" s="1"/>
      <c r="CR3891" s="1"/>
      <c r="CS3891" s="1"/>
      <c r="CT3891" s="1"/>
      <c r="CU3891" s="1"/>
      <c r="CV3891" s="1"/>
      <c r="CW3891" s="1"/>
      <c r="CX3891" s="1"/>
      <c r="CY3891" s="1"/>
      <c r="CZ3891" s="1"/>
      <c r="DA3891" s="1"/>
      <c r="DB3891" s="1"/>
      <c r="DC3891" s="1"/>
      <c r="DD3891" s="1"/>
      <c r="DE3891" s="1"/>
      <c r="DF3891" s="1"/>
      <c r="DG3891" s="1"/>
      <c r="DH3891" s="1"/>
      <c r="DI3891" s="1"/>
      <c r="DJ3891" s="1"/>
      <c r="DK3891" s="1"/>
      <c r="DL3891" s="1"/>
      <c r="DM3891" s="1"/>
      <c r="DN3891" s="1"/>
      <c r="DO3891" s="1"/>
      <c r="DP3891" s="1"/>
      <c r="DQ3891" s="1"/>
      <c r="DR3891" s="1"/>
      <c r="DS3891" s="1"/>
      <c r="DT3891" s="1"/>
      <c r="DU3891" s="1"/>
      <c r="DV3891" s="1"/>
      <c r="DW3891" s="1"/>
      <c r="DX3891" s="1"/>
      <c r="DY3891" s="1"/>
      <c r="DZ3891" s="1"/>
      <c r="EA3891" s="1"/>
      <c r="EB3891" s="1"/>
      <c r="EC3891" s="1"/>
      <c r="ED3891" s="1"/>
      <c r="EE3891" s="1"/>
      <c r="EF3891" s="1"/>
      <c r="EG3891" s="1"/>
      <c r="EH3891" s="1"/>
      <c r="EI3891" s="1"/>
      <c r="EJ3891" s="1"/>
      <c r="EK3891" s="1"/>
      <c r="EL3891" s="1"/>
      <c r="EM3891" s="1"/>
      <c r="EN3891" s="1"/>
      <c r="EO3891" s="1"/>
      <c r="EP3891" s="1"/>
      <c r="EQ3891" s="1"/>
      <c r="ER3891" s="1"/>
      <c r="ES3891" s="1"/>
      <c r="ET3891" s="1"/>
      <c r="EU3891" s="1"/>
      <c r="EV3891" s="1"/>
      <c r="EW3891" s="1"/>
      <c r="EX3891" s="1"/>
      <c r="EY3891" s="1"/>
      <c r="EZ3891" s="1"/>
      <c r="FA3891" s="1"/>
      <c r="FB3891" s="1"/>
      <c r="FC3891" s="1"/>
      <c r="FD3891" s="1"/>
      <c r="FE3891" s="1"/>
      <c r="FF3891" s="1"/>
      <c r="FG3891" s="1"/>
      <c r="FH3891" s="1"/>
      <c r="FI3891" s="1"/>
      <c r="FJ3891" s="1"/>
      <c r="FK3891" s="1"/>
      <c r="FL3891" s="1"/>
      <c r="FM3891" s="1"/>
      <c r="FN3891" s="1"/>
      <c r="FO3891" s="1"/>
      <c r="FP3891" s="1"/>
      <c r="FQ3891" s="1"/>
      <c r="FR3891" s="1"/>
      <c r="FS3891" s="1"/>
      <c r="FT3891" s="1"/>
      <c r="FU3891" s="1"/>
      <c r="FV3891" s="1"/>
      <c r="FW3891" s="1"/>
      <c r="FX3891" s="1"/>
      <c r="FY3891" s="1"/>
      <c r="FZ3891" s="1"/>
      <c r="GA3891" s="1"/>
      <c r="GB3891" s="1"/>
      <c r="GC3891" s="1"/>
      <c r="GD3891" s="1"/>
      <c r="GE3891" s="1"/>
      <c r="GF3891" s="1"/>
      <c r="GG3891" s="1"/>
      <c r="GH3891" s="1"/>
      <c r="GI3891" s="1"/>
      <c r="GJ3891" s="1"/>
      <c r="GK3891" s="1"/>
      <c r="GL3891" s="1"/>
      <c r="GM3891" s="1"/>
      <c r="GN3891" s="1"/>
      <c r="GO3891" s="1"/>
    </row>
    <row r="3892" spans="1:197" s="40" customFormat="1" x14ac:dyDescent="0.25">
      <c r="A3892" s="41"/>
      <c r="B3892" s="4"/>
      <c r="C3892" s="41"/>
      <c r="D3892" s="42"/>
      <c r="E3892" s="42"/>
      <c r="F3892" s="42"/>
      <c r="G3892" s="1"/>
      <c r="H3892" s="1"/>
      <c r="I3892" s="1"/>
      <c r="J3892" s="1"/>
      <c r="K3892" s="1"/>
      <c r="L3892" s="1"/>
      <c r="M3892" s="2"/>
      <c r="N3892" s="1"/>
      <c r="O3892" s="1"/>
      <c r="P3892" s="1"/>
      <c r="Q3892" s="1"/>
      <c r="R3892" s="1"/>
      <c r="S3892" s="1"/>
      <c r="T3892" s="1"/>
      <c r="U3892" s="1"/>
      <c r="V3892" s="1"/>
      <c r="W3892" s="1"/>
      <c r="X3892" s="1"/>
      <c r="Y3892" s="1"/>
      <c r="Z3892" s="1"/>
      <c r="AA3892" s="1"/>
      <c r="AB3892" s="1"/>
      <c r="AC3892" s="1"/>
      <c r="AD3892" s="1"/>
      <c r="AE3892" s="1"/>
      <c r="AF3892" s="1"/>
      <c r="AG3892" s="1"/>
      <c r="AH3892" s="1"/>
      <c r="AI3892" s="1"/>
      <c r="AJ3892" s="1"/>
      <c r="AK3892" s="1"/>
      <c r="AL3892" s="1"/>
      <c r="AM3892" s="1"/>
      <c r="AN3892" s="1"/>
      <c r="AO3892" s="1"/>
      <c r="AP3892" s="1"/>
      <c r="AQ3892" s="1"/>
      <c r="AR3892" s="1"/>
      <c r="AS3892" s="1"/>
      <c r="AT3892" s="1"/>
      <c r="AU3892" s="1"/>
      <c r="AV3892" s="1"/>
      <c r="AW3892" s="1"/>
      <c r="AX3892" s="1"/>
      <c r="AY3892" s="1"/>
      <c r="AZ3892" s="1"/>
      <c r="BA3892" s="1"/>
      <c r="BB3892" s="1"/>
      <c r="BC3892" s="1"/>
      <c r="BD3892" s="1"/>
      <c r="BE3892" s="1"/>
      <c r="BF3892" s="1"/>
      <c r="BG3892" s="1"/>
      <c r="BH3892" s="1"/>
      <c r="BI3892" s="1"/>
      <c r="BJ3892" s="1"/>
      <c r="BK3892" s="1"/>
      <c r="BL3892" s="1"/>
      <c r="BM3892" s="1"/>
      <c r="BN3892" s="1"/>
      <c r="BO3892" s="1"/>
      <c r="BP3892" s="1"/>
      <c r="BQ3892" s="1"/>
      <c r="BR3892" s="1"/>
      <c r="BS3892" s="1"/>
      <c r="BT3892" s="1"/>
      <c r="BU3892" s="1"/>
      <c r="BV3892" s="1"/>
      <c r="BW3892" s="1"/>
      <c r="BX3892" s="1"/>
      <c r="BY3892" s="1"/>
      <c r="BZ3892" s="1"/>
      <c r="CA3892" s="1"/>
      <c r="CB3892" s="1"/>
      <c r="CC3892" s="1"/>
      <c r="CD3892" s="1"/>
      <c r="CE3892" s="1"/>
      <c r="CF3892" s="1"/>
      <c r="CG3892" s="1"/>
      <c r="CH3892" s="1"/>
      <c r="CI3892" s="1"/>
      <c r="CJ3892" s="1"/>
      <c r="CK3892" s="1"/>
      <c r="CL3892" s="1"/>
      <c r="CM3892" s="1"/>
      <c r="CN3892" s="1"/>
      <c r="CO3892" s="1"/>
      <c r="CP3892" s="1"/>
      <c r="CQ3892" s="1"/>
      <c r="CR3892" s="1"/>
      <c r="CS3892" s="1"/>
      <c r="CT3892" s="1"/>
      <c r="CU3892" s="1"/>
      <c r="CV3892" s="1"/>
      <c r="CW3892" s="1"/>
      <c r="CX3892" s="1"/>
      <c r="CY3892" s="1"/>
      <c r="CZ3892" s="1"/>
      <c r="DA3892" s="1"/>
      <c r="DB3892" s="1"/>
      <c r="DC3892" s="1"/>
      <c r="DD3892" s="1"/>
      <c r="DE3892" s="1"/>
      <c r="DF3892" s="1"/>
      <c r="DG3892" s="1"/>
      <c r="DH3892" s="1"/>
      <c r="DI3892" s="1"/>
      <c r="DJ3892" s="1"/>
      <c r="DK3892" s="1"/>
      <c r="DL3892" s="1"/>
      <c r="DM3892" s="1"/>
      <c r="DN3892" s="1"/>
      <c r="DO3892" s="1"/>
      <c r="DP3892" s="1"/>
      <c r="DQ3892" s="1"/>
      <c r="DR3892" s="1"/>
      <c r="DS3892" s="1"/>
      <c r="DT3892" s="1"/>
      <c r="DU3892" s="1"/>
      <c r="DV3892" s="1"/>
      <c r="DW3892" s="1"/>
      <c r="DX3892" s="1"/>
      <c r="DY3892" s="1"/>
      <c r="DZ3892" s="1"/>
      <c r="EA3892" s="1"/>
      <c r="EB3892" s="1"/>
      <c r="EC3892" s="1"/>
      <c r="ED3892" s="1"/>
      <c r="EE3892" s="1"/>
      <c r="EF3892" s="1"/>
      <c r="EG3892" s="1"/>
      <c r="EH3892" s="1"/>
      <c r="EI3892" s="1"/>
      <c r="EJ3892" s="1"/>
      <c r="EK3892" s="1"/>
      <c r="EL3892" s="1"/>
      <c r="EM3892" s="1"/>
      <c r="EN3892" s="1"/>
      <c r="EO3892" s="1"/>
      <c r="EP3892" s="1"/>
      <c r="EQ3892" s="1"/>
      <c r="ER3892" s="1"/>
      <c r="ES3892" s="1"/>
      <c r="ET3892" s="1"/>
      <c r="EU3892" s="1"/>
      <c r="EV3892" s="1"/>
      <c r="EW3892" s="1"/>
      <c r="EX3892" s="1"/>
      <c r="EY3892" s="1"/>
      <c r="EZ3892" s="1"/>
      <c r="FA3892" s="1"/>
      <c r="FB3892" s="1"/>
      <c r="FC3892" s="1"/>
      <c r="FD3892" s="1"/>
      <c r="FE3892" s="1"/>
      <c r="FF3892" s="1"/>
      <c r="FG3892" s="1"/>
      <c r="FH3892" s="1"/>
      <c r="FI3892" s="1"/>
      <c r="FJ3892" s="1"/>
      <c r="FK3892" s="1"/>
      <c r="FL3892" s="1"/>
      <c r="FM3892" s="1"/>
      <c r="FN3892" s="1"/>
      <c r="FO3892" s="1"/>
      <c r="FP3892" s="1"/>
      <c r="FQ3892" s="1"/>
      <c r="FR3892" s="1"/>
      <c r="FS3892" s="1"/>
      <c r="FT3892" s="1"/>
      <c r="FU3892" s="1"/>
      <c r="FV3892" s="1"/>
      <c r="FW3892" s="1"/>
      <c r="FX3892" s="1"/>
      <c r="FY3892" s="1"/>
      <c r="FZ3892" s="1"/>
      <c r="GA3892" s="1"/>
      <c r="GB3892" s="1"/>
      <c r="GC3892" s="1"/>
      <c r="GD3892" s="1"/>
      <c r="GE3892" s="1"/>
      <c r="GF3892" s="1"/>
      <c r="GG3892" s="1"/>
      <c r="GH3892" s="1"/>
      <c r="GI3892" s="1"/>
      <c r="GJ3892" s="1"/>
      <c r="GK3892" s="1"/>
      <c r="GL3892" s="1"/>
      <c r="GM3892" s="1"/>
      <c r="GN3892" s="1"/>
      <c r="GO3892" s="1"/>
    </row>
    <row r="3893" spans="1:197" s="40" customFormat="1" x14ac:dyDescent="0.25">
      <c r="A3893" s="41"/>
      <c r="B3893" s="4"/>
      <c r="C3893" s="41"/>
      <c r="D3893" s="42"/>
      <c r="E3893" s="42"/>
      <c r="F3893" s="42"/>
      <c r="G3893" s="1"/>
      <c r="H3893" s="1"/>
      <c r="I3893" s="1"/>
      <c r="J3893" s="1"/>
      <c r="K3893" s="1"/>
      <c r="L3893" s="1"/>
      <c r="M3893" s="2"/>
      <c r="N3893" s="1"/>
      <c r="O3893" s="1"/>
      <c r="P3893" s="1"/>
      <c r="Q3893" s="1"/>
      <c r="R3893" s="1"/>
      <c r="S3893" s="1"/>
      <c r="T3893" s="1"/>
      <c r="U3893" s="1"/>
      <c r="V3893" s="1"/>
      <c r="W3893" s="1"/>
      <c r="X3893" s="1"/>
      <c r="Y3893" s="1"/>
      <c r="Z3893" s="1"/>
      <c r="AA3893" s="1"/>
      <c r="AB3893" s="1"/>
      <c r="AC3893" s="1"/>
      <c r="AD3893" s="1"/>
      <c r="AE3893" s="1"/>
      <c r="AF3893" s="1"/>
      <c r="AG3893" s="1"/>
      <c r="AH3893" s="1"/>
      <c r="AI3893" s="1"/>
      <c r="AJ3893" s="1"/>
      <c r="AK3893" s="1"/>
      <c r="AL3893" s="1"/>
      <c r="AM3893" s="1"/>
      <c r="AN3893" s="1"/>
      <c r="AO3893" s="1"/>
      <c r="AP3893" s="1"/>
      <c r="AQ3893" s="1"/>
      <c r="AR3893" s="1"/>
      <c r="AS3893" s="1"/>
      <c r="AT3893" s="1"/>
      <c r="AU3893" s="1"/>
      <c r="AV3893" s="1"/>
      <c r="AW3893" s="1"/>
      <c r="AX3893" s="1"/>
      <c r="AY3893" s="1"/>
      <c r="AZ3893" s="1"/>
      <c r="BA3893" s="1"/>
      <c r="BB3893" s="1"/>
      <c r="BC3893" s="1"/>
      <c r="BD3893" s="1"/>
      <c r="BE3893" s="1"/>
      <c r="BF3893" s="1"/>
      <c r="BG3893" s="1"/>
      <c r="BH3893" s="1"/>
      <c r="BI3893" s="1"/>
      <c r="BJ3893" s="1"/>
      <c r="BK3893" s="1"/>
      <c r="BL3893" s="1"/>
      <c r="BM3893" s="1"/>
      <c r="BN3893" s="1"/>
      <c r="BO3893" s="1"/>
      <c r="BP3893" s="1"/>
      <c r="BQ3893" s="1"/>
      <c r="BR3893" s="1"/>
      <c r="BS3893" s="1"/>
      <c r="BT3893" s="1"/>
      <c r="BU3893" s="1"/>
      <c r="BV3893" s="1"/>
      <c r="BW3893" s="1"/>
      <c r="BX3893" s="1"/>
      <c r="BY3893" s="1"/>
      <c r="BZ3893" s="1"/>
      <c r="CA3893" s="1"/>
      <c r="CB3893" s="1"/>
      <c r="CC3893" s="1"/>
      <c r="CD3893" s="1"/>
      <c r="CE3893" s="1"/>
      <c r="CF3893" s="1"/>
      <c r="CG3893" s="1"/>
      <c r="CH3893" s="1"/>
      <c r="CI3893" s="1"/>
      <c r="CJ3893" s="1"/>
      <c r="CK3893" s="1"/>
      <c r="CL3893" s="1"/>
      <c r="CM3893" s="1"/>
      <c r="CN3893" s="1"/>
      <c r="CO3893" s="1"/>
      <c r="CP3893" s="1"/>
      <c r="CQ3893" s="1"/>
      <c r="CR3893" s="1"/>
      <c r="CS3893" s="1"/>
      <c r="CT3893" s="1"/>
      <c r="CU3893" s="1"/>
      <c r="CV3893" s="1"/>
      <c r="CW3893" s="1"/>
      <c r="CX3893" s="1"/>
      <c r="CY3893" s="1"/>
      <c r="CZ3893" s="1"/>
      <c r="DA3893" s="1"/>
      <c r="DB3893" s="1"/>
      <c r="DC3893" s="1"/>
      <c r="DD3893" s="1"/>
      <c r="DE3893" s="1"/>
      <c r="DF3893" s="1"/>
      <c r="DG3893" s="1"/>
      <c r="DH3893" s="1"/>
      <c r="DI3893" s="1"/>
      <c r="DJ3893" s="1"/>
      <c r="DK3893" s="1"/>
      <c r="DL3893" s="1"/>
      <c r="DM3893" s="1"/>
      <c r="DN3893" s="1"/>
      <c r="DO3893" s="1"/>
      <c r="DP3893" s="1"/>
      <c r="DQ3893" s="1"/>
      <c r="DR3893" s="1"/>
      <c r="DS3893" s="1"/>
      <c r="DT3893" s="1"/>
      <c r="DU3893" s="1"/>
      <c r="DV3893" s="1"/>
      <c r="DW3893" s="1"/>
      <c r="DX3893" s="1"/>
      <c r="DY3893" s="1"/>
      <c r="DZ3893" s="1"/>
      <c r="EA3893" s="1"/>
      <c r="EB3893" s="1"/>
      <c r="EC3893" s="1"/>
      <c r="ED3893" s="1"/>
      <c r="EE3893" s="1"/>
      <c r="EF3893" s="1"/>
      <c r="EG3893" s="1"/>
      <c r="EH3893" s="1"/>
      <c r="EI3893" s="1"/>
      <c r="EJ3893" s="1"/>
      <c r="EK3893" s="1"/>
      <c r="EL3893" s="1"/>
      <c r="EM3893" s="1"/>
      <c r="EN3893" s="1"/>
      <c r="EO3893" s="1"/>
      <c r="EP3893" s="1"/>
      <c r="EQ3893" s="1"/>
      <c r="ER3893" s="1"/>
      <c r="ES3893" s="1"/>
      <c r="ET3893" s="1"/>
      <c r="EU3893" s="1"/>
      <c r="EV3893" s="1"/>
      <c r="EW3893" s="1"/>
      <c r="EX3893" s="1"/>
      <c r="EY3893" s="1"/>
      <c r="EZ3893" s="1"/>
      <c r="FA3893" s="1"/>
      <c r="FB3893" s="1"/>
      <c r="FC3893" s="1"/>
      <c r="FD3893" s="1"/>
      <c r="FE3893" s="1"/>
      <c r="FF3893" s="1"/>
      <c r="FG3893" s="1"/>
      <c r="FH3893" s="1"/>
      <c r="FI3893" s="1"/>
      <c r="FJ3893" s="1"/>
      <c r="FK3893" s="1"/>
      <c r="FL3893" s="1"/>
      <c r="FM3893" s="1"/>
      <c r="FN3893" s="1"/>
      <c r="FO3893" s="1"/>
      <c r="FP3893" s="1"/>
      <c r="FQ3893" s="1"/>
      <c r="FR3893" s="1"/>
      <c r="FS3893" s="1"/>
      <c r="FT3893" s="1"/>
      <c r="FU3893" s="1"/>
      <c r="FV3893" s="1"/>
      <c r="FW3893" s="1"/>
      <c r="FX3893" s="1"/>
      <c r="FY3893" s="1"/>
      <c r="FZ3893" s="1"/>
      <c r="GA3893" s="1"/>
      <c r="GB3893" s="1"/>
      <c r="GC3893" s="1"/>
      <c r="GD3893" s="1"/>
      <c r="GE3893" s="1"/>
      <c r="GF3893" s="1"/>
      <c r="GG3893" s="1"/>
      <c r="GH3893" s="1"/>
      <c r="GI3893" s="1"/>
      <c r="GJ3893" s="1"/>
      <c r="GK3893" s="1"/>
      <c r="GL3893" s="1"/>
      <c r="GM3893" s="1"/>
      <c r="GN3893" s="1"/>
      <c r="GO3893" s="1"/>
    </row>
    <row r="3894" spans="1:197" s="40" customFormat="1" x14ac:dyDescent="0.25">
      <c r="A3894" s="41"/>
      <c r="B3894" s="4"/>
      <c r="C3894" s="41"/>
      <c r="D3894" s="42"/>
      <c r="E3894" s="42"/>
      <c r="F3894" s="42"/>
      <c r="G3894" s="1"/>
      <c r="H3894" s="1"/>
      <c r="I3894" s="1"/>
      <c r="J3894" s="1"/>
      <c r="K3894" s="1"/>
      <c r="L3894" s="1"/>
      <c r="M3894" s="2"/>
      <c r="N3894" s="1"/>
      <c r="O3894" s="1"/>
      <c r="P3894" s="1"/>
      <c r="Q3894" s="1"/>
      <c r="R3894" s="1"/>
      <c r="S3894" s="1"/>
      <c r="T3894" s="1"/>
      <c r="U3894" s="1"/>
      <c r="V3894" s="1"/>
      <c r="W3894" s="1"/>
      <c r="X3894" s="1"/>
      <c r="Y3894" s="1"/>
      <c r="Z3894" s="1"/>
      <c r="AA3894" s="1"/>
      <c r="AB3894" s="1"/>
      <c r="AC3894" s="1"/>
      <c r="AD3894" s="1"/>
      <c r="AE3894" s="1"/>
      <c r="AF3894" s="1"/>
      <c r="AG3894" s="1"/>
      <c r="AH3894" s="1"/>
      <c r="AI3894" s="1"/>
      <c r="AJ3894" s="1"/>
      <c r="AK3894" s="1"/>
      <c r="AL3894" s="1"/>
      <c r="AM3894" s="1"/>
      <c r="AN3894" s="1"/>
      <c r="AO3894" s="1"/>
      <c r="AP3894" s="1"/>
      <c r="AQ3894" s="1"/>
      <c r="AR3894" s="1"/>
      <c r="AS3894" s="1"/>
      <c r="AT3894" s="1"/>
      <c r="AU3894" s="1"/>
      <c r="AV3894" s="1"/>
      <c r="AW3894" s="1"/>
      <c r="AX3894" s="1"/>
      <c r="AY3894" s="1"/>
      <c r="AZ3894" s="1"/>
      <c r="BA3894" s="1"/>
      <c r="BB3894" s="1"/>
      <c r="BC3894" s="1"/>
      <c r="BD3894" s="1"/>
      <c r="BE3894" s="1"/>
      <c r="BF3894" s="1"/>
      <c r="BG3894" s="1"/>
      <c r="BH3894" s="1"/>
      <c r="BI3894" s="1"/>
      <c r="BJ3894" s="1"/>
      <c r="BK3894" s="1"/>
      <c r="BL3894" s="1"/>
      <c r="BM3894" s="1"/>
      <c r="BN3894" s="1"/>
      <c r="BO3894" s="1"/>
      <c r="BP3894" s="1"/>
      <c r="BQ3894" s="1"/>
      <c r="BR3894" s="1"/>
      <c r="BS3894" s="1"/>
      <c r="BT3894" s="1"/>
      <c r="BU3894" s="1"/>
      <c r="BV3894" s="1"/>
      <c r="BW3894" s="1"/>
      <c r="BX3894" s="1"/>
      <c r="BY3894" s="1"/>
      <c r="BZ3894" s="1"/>
      <c r="CA3894" s="1"/>
      <c r="CB3894" s="1"/>
      <c r="CC3894" s="1"/>
      <c r="CD3894" s="1"/>
      <c r="CE3894" s="1"/>
      <c r="CF3894" s="1"/>
      <c r="CG3894" s="1"/>
      <c r="CH3894" s="1"/>
      <c r="CI3894" s="1"/>
      <c r="CJ3894" s="1"/>
      <c r="CK3894" s="1"/>
      <c r="CL3894" s="1"/>
      <c r="CM3894" s="1"/>
      <c r="CN3894" s="1"/>
      <c r="CO3894" s="1"/>
      <c r="CP3894" s="1"/>
      <c r="CQ3894" s="1"/>
      <c r="CR3894" s="1"/>
      <c r="CS3894" s="1"/>
      <c r="CT3894" s="1"/>
      <c r="CU3894" s="1"/>
      <c r="CV3894" s="1"/>
      <c r="CW3894" s="1"/>
      <c r="CX3894" s="1"/>
      <c r="CY3894" s="1"/>
      <c r="CZ3894" s="1"/>
      <c r="DA3894" s="1"/>
      <c r="DB3894" s="1"/>
      <c r="DC3894" s="1"/>
      <c r="DD3894" s="1"/>
      <c r="DE3894" s="1"/>
      <c r="DF3894" s="1"/>
      <c r="DG3894" s="1"/>
      <c r="DH3894" s="1"/>
      <c r="DI3894" s="1"/>
      <c r="DJ3894" s="1"/>
      <c r="DK3894" s="1"/>
      <c r="DL3894" s="1"/>
      <c r="DM3894" s="1"/>
      <c r="DN3894" s="1"/>
      <c r="DO3894" s="1"/>
      <c r="DP3894" s="1"/>
      <c r="DQ3894" s="1"/>
      <c r="DR3894" s="1"/>
      <c r="DS3894" s="1"/>
      <c r="DT3894" s="1"/>
      <c r="DU3894" s="1"/>
      <c r="DV3894" s="1"/>
      <c r="DW3894" s="1"/>
      <c r="DX3894" s="1"/>
      <c r="DY3894" s="1"/>
      <c r="DZ3894" s="1"/>
      <c r="EA3894" s="1"/>
      <c r="EB3894" s="1"/>
      <c r="EC3894" s="1"/>
      <c r="ED3894" s="1"/>
      <c r="EE3894" s="1"/>
      <c r="EF3894" s="1"/>
      <c r="EG3894" s="1"/>
      <c r="EH3894" s="1"/>
      <c r="EI3894" s="1"/>
      <c r="EJ3894" s="1"/>
      <c r="EK3894" s="1"/>
      <c r="EL3894" s="1"/>
      <c r="EM3894" s="1"/>
      <c r="EN3894" s="1"/>
      <c r="EO3894" s="1"/>
      <c r="EP3894" s="1"/>
      <c r="EQ3894" s="1"/>
      <c r="ER3894" s="1"/>
      <c r="ES3894" s="1"/>
      <c r="ET3894" s="1"/>
      <c r="EU3894" s="1"/>
      <c r="EV3894" s="1"/>
      <c r="EW3894" s="1"/>
      <c r="EX3894" s="1"/>
      <c r="EY3894" s="1"/>
      <c r="EZ3894" s="1"/>
      <c r="FA3894" s="1"/>
      <c r="FB3894" s="1"/>
      <c r="FC3894" s="1"/>
      <c r="FD3894" s="1"/>
      <c r="FE3894" s="1"/>
      <c r="FF3894" s="1"/>
      <c r="FG3894" s="1"/>
      <c r="FH3894" s="1"/>
      <c r="FI3894" s="1"/>
      <c r="FJ3894" s="1"/>
      <c r="FK3894" s="1"/>
      <c r="FL3894" s="1"/>
      <c r="FM3894" s="1"/>
      <c r="FN3894" s="1"/>
      <c r="FO3894" s="1"/>
      <c r="FP3894" s="1"/>
      <c r="FQ3894" s="1"/>
      <c r="FR3894" s="1"/>
      <c r="FS3894" s="1"/>
      <c r="FT3894" s="1"/>
      <c r="FU3894" s="1"/>
      <c r="FV3894" s="1"/>
      <c r="FW3894" s="1"/>
      <c r="FX3894" s="1"/>
      <c r="FY3894" s="1"/>
      <c r="FZ3894" s="1"/>
      <c r="GA3894" s="1"/>
      <c r="GB3894" s="1"/>
      <c r="GC3894" s="1"/>
      <c r="GD3894" s="1"/>
      <c r="GE3894" s="1"/>
      <c r="GF3894" s="1"/>
      <c r="GG3894" s="1"/>
      <c r="GH3894" s="1"/>
      <c r="GI3894" s="1"/>
      <c r="GJ3894" s="1"/>
      <c r="GK3894" s="1"/>
      <c r="GL3894" s="1"/>
      <c r="GM3894" s="1"/>
      <c r="GN3894" s="1"/>
      <c r="GO3894" s="1"/>
    </row>
    <row r="3895" spans="1:197" s="40" customFormat="1" x14ac:dyDescent="0.25">
      <c r="A3895" s="41"/>
      <c r="B3895" s="4"/>
      <c r="C3895" s="41"/>
      <c r="D3895" s="42"/>
      <c r="E3895" s="42"/>
      <c r="F3895" s="42"/>
      <c r="G3895" s="1"/>
      <c r="H3895" s="1"/>
      <c r="I3895" s="1"/>
      <c r="J3895" s="1"/>
      <c r="K3895" s="1"/>
      <c r="L3895" s="1"/>
      <c r="M3895" s="2"/>
      <c r="N3895" s="1"/>
      <c r="O3895" s="1"/>
      <c r="P3895" s="1"/>
      <c r="Q3895" s="1"/>
      <c r="R3895" s="1"/>
      <c r="S3895" s="1"/>
      <c r="T3895" s="1"/>
      <c r="U3895" s="1"/>
      <c r="V3895" s="1"/>
      <c r="W3895" s="1"/>
      <c r="X3895" s="1"/>
      <c r="Y3895" s="1"/>
      <c r="Z3895" s="1"/>
      <c r="AA3895" s="1"/>
      <c r="AB3895" s="1"/>
      <c r="AC3895" s="1"/>
      <c r="AD3895" s="1"/>
      <c r="AE3895" s="1"/>
      <c r="AF3895" s="1"/>
      <c r="AG3895" s="1"/>
      <c r="AH3895" s="1"/>
      <c r="AI3895" s="1"/>
      <c r="AJ3895" s="1"/>
      <c r="AK3895" s="1"/>
      <c r="AL3895" s="1"/>
      <c r="AM3895" s="1"/>
      <c r="AN3895" s="1"/>
      <c r="AO3895" s="1"/>
      <c r="AP3895" s="1"/>
      <c r="AQ3895" s="1"/>
      <c r="AR3895" s="1"/>
      <c r="AS3895" s="1"/>
      <c r="AT3895" s="1"/>
      <c r="AU3895" s="1"/>
      <c r="AV3895" s="1"/>
      <c r="AW3895" s="1"/>
      <c r="AX3895" s="1"/>
      <c r="AY3895" s="1"/>
      <c r="AZ3895" s="1"/>
      <c r="BA3895" s="1"/>
      <c r="BB3895" s="1"/>
      <c r="BC3895" s="1"/>
      <c r="BD3895" s="1"/>
      <c r="BE3895" s="1"/>
      <c r="BF3895" s="1"/>
      <c r="BG3895" s="1"/>
      <c r="BH3895" s="1"/>
      <c r="BI3895" s="1"/>
      <c r="BJ3895" s="1"/>
      <c r="BK3895" s="1"/>
      <c r="BL3895" s="1"/>
      <c r="BM3895" s="1"/>
      <c r="BN3895" s="1"/>
      <c r="BO3895" s="1"/>
      <c r="BP3895" s="1"/>
      <c r="BQ3895" s="1"/>
      <c r="BR3895" s="1"/>
      <c r="BS3895" s="1"/>
      <c r="BT3895" s="1"/>
      <c r="BU3895" s="1"/>
      <c r="BV3895" s="1"/>
      <c r="BW3895" s="1"/>
      <c r="BX3895" s="1"/>
      <c r="BY3895" s="1"/>
      <c r="BZ3895" s="1"/>
      <c r="CA3895" s="1"/>
      <c r="CB3895" s="1"/>
      <c r="CC3895" s="1"/>
      <c r="CD3895" s="1"/>
      <c r="CE3895" s="1"/>
      <c r="CF3895" s="1"/>
      <c r="CG3895" s="1"/>
      <c r="CH3895" s="1"/>
      <c r="CI3895" s="1"/>
      <c r="CJ3895" s="1"/>
      <c r="CK3895" s="1"/>
      <c r="CL3895" s="1"/>
      <c r="CM3895" s="1"/>
      <c r="CN3895" s="1"/>
      <c r="CO3895" s="1"/>
      <c r="CP3895" s="1"/>
      <c r="CQ3895" s="1"/>
      <c r="CR3895" s="1"/>
      <c r="CS3895" s="1"/>
      <c r="CT3895" s="1"/>
      <c r="CU3895" s="1"/>
      <c r="CV3895" s="1"/>
      <c r="CW3895" s="1"/>
      <c r="CX3895" s="1"/>
      <c r="CY3895" s="1"/>
      <c r="CZ3895" s="1"/>
      <c r="DA3895" s="1"/>
      <c r="DB3895" s="1"/>
      <c r="DC3895" s="1"/>
      <c r="DD3895" s="1"/>
      <c r="DE3895" s="1"/>
      <c r="DF3895" s="1"/>
      <c r="DG3895" s="1"/>
      <c r="DH3895" s="1"/>
      <c r="DI3895" s="1"/>
      <c r="DJ3895" s="1"/>
      <c r="DK3895" s="1"/>
      <c r="DL3895" s="1"/>
      <c r="DM3895" s="1"/>
      <c r="DN3895" s="1"/>
      <c r="DO3895" s="1"/>
      <c r="DP3895" s="1"/>
      <c r="DQ3895" s="1"/>
      <c r="DR3895" s="1"/>
      <c r="DS3895" s="1"/>
      <c r="DT3895" s="1"/>
      <c r="DU3895" s="1"/>
      <c r="DV3895" s="1"/>
      <c r="DW3895" s="1"/>
      <c r="DX3895" s="1"/>
      <c r="DY3895" s="1"/>
      <c r="DZ3895" s="1"/>
      <c r="EA3895" s="1"/>
      <c r="EB3895" s="1"/>
      <c r="EC3895" s="1"/>
      <c r="ED3895" s="1"/>
      <c r="EE3895" s="1"/>
      <c r="EF3895" s="1"/>
      <c r="EG3895" s="1"/>
      <c r="EH3895" s="1"/>
      <c r="EI3895" s="1"/>
      <c r="EJ3895" s="1"/>
      <c r="EK3895" s="1"/>
      <c r="EL3895" s="1"/>
      <c r="EM3895" s="1"/>
      <c r="EN3895" s="1"/>
      <c r="EO3895" s="1"/>
      <c r="EP3895" s="1"/>
      <c r="EQ3895" s="1"/>
      <c r="ER3895" s="1"/>
      <c r="ES3895" s="1"/>
      <c r="ET3895" s="1"/>
      <c r="EU3895" s="1"/>
      <c r="EV3895" s="1"/>
      <c r="EW3895" s="1"/>
      <c r="EX3895" s="1"/>
      <c r="EY3895" s="1"/>
      <c r="EZ3895" s="1"/>
      <c r="FA3895" s="1"/>
      <c r="FB3895" s="1"/>
      <c r="FC3895" s="1"/>
      <c r="FD3895" s="1"/>
      <c r="FE3895" s="1"/>
      <c r="FF3895" s="1"/>
      <c r="FG3895" s="1"/>
      <c r="FH3895" s="1"/>
      <c r="FI3895" s="1"/>
      <c r="FJ3895" s="1"/>
      <c r="FK3895" s="1"/>
      <c r="FL3895" s="1"/>
      <c r="FM3895" s="1"/>
      <c r="FN3895" s="1"/>
      <c r="FO3895" s="1"/>
      <c r="FP3895" s="1"/>
      <c r="FQ3895" s="1"/>
      <c r="FR3895" s="1"/>
      <c r="FS3895" s="1"/>
      <c r="FT3895" s="1"/>
      <c r="FU3895" s="1"/>
      <c r="FV3895" s="1"/>
      <c r="FW3895" s="1"/>
      <c r="FX3895" s="1"/>
      <c r="FY3895" s="1"/>
      <c r="FZ3895" s="1"/>
      <c r="GA3895" s="1"/>
      <c r="GB3895" s="1"/>
      <c r="GC3895" s="1"/>
      <c r="GD3895" s="1"/>
      <c r="GE3895" s="1"/>
      <c r="GF3895" s="1"/>
      <c r="GG3895" s="1"/>
      <c r="GH3895" s="1"/>
      <c r="GI3895" s="1"/>
      <c r="GJ3895" s="1"/>
      <c r="GK3895" s="1"/>
      <c r="GL3895" s="1"/>
      <c r="GM3895" s="1"/>
      <c r="GN3895" s="1"/>
      <c r="GO3895" s="1"/>
    </row>
    <row r="3896" spans="1:197" s="40" customFormat="1" x14ac:dyDescent="0.25">
      <c r="A3896" s="41"/>
      <c r="B3896" s="4"/>
      <c r="C3896" s="41"/>
      <c r="D3896" s="42"/>
      <c r="E3896" s="42"/>
      <c r="F3896" s="42"/>
      <c r="G3896" s="1"/>
      <c r="H3896" s="1"/>
      <c r="I3896" s="1"/>
      <c r="J3896" s="1"/>
      <c r="K3896" s="1"/>
      <c r="L3896" s="1"/>
      <c r="M3896" s="2"/>
      <c r="N3896" s="1"/>
      <c r="O3896" s="1"/>
      <c r="P3896" s="1"/>
      <c r="Q3896" s="1"/>
      <c r="R3896" s="1"/>
      <c r="S3896" s="1"/>
      <c r="T3896" s="1"/>
      <c r="U3896" s="1"/>
      <c r="V3896" s="1"/>
      <c r="W3896" s="1"/>
      <c r="X3896" s="1"/>
      <c r="Y3896" s="1"/>
      <c r="Z3896" s="1"/>
      <c r="AA3896" s="1"/>
      <c r="AB3896" s="1"/>
      <c r="AC3896" s="1"/>
      <c r="AD3896" s="1"/>
      <c r="AE3896" s="1"/>
      <c r="AF3896" s="1"/>
      <c r="AG3896" s="1"/>
      <c r="AH3896" s="1"/>
      <c r="AI3896" s="1"/>
      <c r="AJ3896" s="1"/>
      <c r="AK3896" s="1"/>
      <c r="AL3896" s="1"/>
      <c r="AM3896" s="1"/>
      <c r="AN3896" s="1"/>
      <c r="AO3896" s="1"/>
      <c r="AP3896" s="1"/>
      <c r="AQ3896" s="1"/>
      <c r="AR3896" s="1"/>
      <c r="AS3896" s="1"/>
      <c r="AT3896" s="1"/>
      <c r="AU3896" s="1"/>
      <c r="AV3896" s="1"/>
      <c r="AW3896" s="1"/>
      <c r="AX3896" s="1"/>
      <c r="AY3896" s="1"/>
      <c r="AZ3896" s="1"/>
      <c r="BA3896" s="1"/>
      <c r="BB3896" s="1"/>
      <c r="BC3896" s="1"/>
      <c r="BD3896" s="1"/>
      <c r="BE3896" s="1"/>
      <c r="BF3896" s="1"/>
      <c r="BG3896" s="1"/>
      <c r="BH3896" s="1"/>
      <c r="BI3896" s="1"/>
      <c r="BJ3896" s="1"/>
      <c r="BK3896" s="1"/>
      <c r="BL3896" s="1"/>
      <c r="BM3896" s="1"/>
      <c r="BN3896" s="1"/>
      <c r="BO3896" s="1"/>
      <c r="BP3896" s="1"/>
      <c r="BQ3896" s="1"/>
      <c r="BR3896" s="1"/>
      <c r="BS3896" s="1"/>
      <c r="BT3896" s="1"/>
      <c r="BU3896" s="1"/>
      <c r="BV3896" s="1"/>
      <c r="BW3896" s="1"/>
      <c r="BX3896" s="1"/>
      <c r="BY3896" s="1"/>
      <c r="BZ3896" s="1"/>
      <c r="CA3896" s="1"/>
      <c r="CB3896" s="1"/>
      <c r="CC3896" s="1"/>
      <c r="CD3896" s="1"/>
      <c r="CE3896" s="1"/>
      <c r="CF3896" s="1"/>
      <c r="CG3896" s="1"/>
      <c r="CH3896" s="1"/>
      <c r="CI3896" s="1"/>
      <c r="CJ3896" s="1"/>
      <c r="CK3896" s="1"/>
      <c r="CL3896" s="1"/>
      <c r="CM3896" s="1"/>
      <c r="CN3896" s="1"/>
      <c r="CO3896" s="1"/>
      <c r="CP3896" s="1"/>
      <c r="CQ3896" s="1"/>
      <c r="CR3896" s="1"/>
      <c r="CS3896" s="1"/>
      <c r="CT3896" s="1"/>
      <c r="CU3896" s="1"/>
      <c r="CV3896" s="1"/>
      <c r="CW3896" s="1"/>
      <c r="CX3896" s="1"/>
      <c r="CY3896" s="1"/>
      <c r="CZ3896" s="1"/>
      <c r="DA3896" s="1"/>
      <c r="DB3896" s="1"/>
      <c r="DC3896" s="1"/>
      <c r="DD3896" s="1"/>
      <c r="DE3896" s="1"/>
      <c r="DF3896" s="1"/>
      <c r="DG3896" s="1"/>
      <c r="DH3896" s="1"/>
      <c r="DI3896" s="1"/>
      <c r="DJ3896" s="1"/>
      <c r="DK3896" s="1"/>
      <c r="DL3896" s="1"/>
      <c r="DM3896" s="1"/>
      <c r="DN3896" s="1"/>
      <c r="DO3896" s="1"/>
      <c r="DP3896" s="1"/>
      <c r="DQ3896" s="1"/>
      <c r="DR3896" s="1"/>
      <c r="DS3896" s="1"/>
      <c r="DT3896" s="1"/>
      <c r="DU3896" s="1"/>
      <c r="DV3896" s="1"/>
      <c r="DW3896" s="1"/>
      <c r="DX3896" s="1"/>
      <c r="DY3896" s="1"/>
      <c r="DZ3896" s="1"/>
      <c r="EA3896" s="1"/>
      <c r="EB3896" s="1"/>
      <c r="EC3896" s="1"/>
      <c r="ED3896" s="1"/>
      <c r="EE3896" s="1"/>
      <c r="EF3896" s="1"/>
      <c r="EG3896" s="1"/>
      <c r="EH3896" s="1"/>
      <c r="EI3896" s="1"/>
      <c r="EJ3896" s="1"/>
      <c r="EK3896" s="1"/>
      <c r="EL3896" s="1"/>
      <c r="EM3896" s="1"/>
      <c r="EN3896" s="1"/>
      <c r="EO3896" s="1"/>
      <c r="EP3896" s="1"/>
      <c r="EQ3896" s="1"/>
      <c r="ER3896" s="1"/>
      <c r="ES3896" s="1"/>
      <c r="ET3896" s="1"/>
      <c r="EU3896" s="1"/>
      <c r="EV3896" s="1"/>
      <c r="EW3896" s="1"/>
      <c r="EX3896" s="1"/>
      <c r="EY3896" s="1"/>
      <c r="EZ3896" s="1"/>
      <c r="FA3896" s="1"/>
      <c r="FB3896" s="1"/>
      <c r="FC3896" s="1"/>
      <c r="FD3896" s="1"/>
      <c r="FE3896" s="1"/>
      <c r="FF3896" s="1"/>
      <c r="FG3896" s="1"/>
      <c r="FH3896" s="1"/>
      <c r="FI3896" s="1"/>
      <c r="FJ3896" s="1"/>
      <c r="FK3896" s="1"/>
      <c r="FL3896" s="1"/>
      <c r="FM3896" s="1"/>
      <c r="FN3896" s="1"/>
      <c r="FO3896" s="1"/>
      <c r="FP3896" s="1"/>
      <c r="FQ3896" s="1"/>
      <c r="FR3896" s="1"/>
      <c r="FS3896" s="1"/>
      <c r="FT3896" s="1"/>
      <c r="FU3896" s="1"/>
      <c r="FV3896" s="1"/>
      <c r="FW3896" s="1"/>
      <c r="FX3896" s="1"/>
      <c r="FY3896" s="1"/>
      <c r="FZ3896" s="1"/>
      <c r="GA3896" s="1"/>
      <c r="GB3896" s="1"/>
      <c r="GC3896" s="1"/>
      <c r="GD3896" s="1"/>
      <c r="GE3896" s="1"/>
      <c r="GF3896" s="1"/>
      <c r="GG3896" s="1"/>
      <c r="GH3896" s="1"/>
      <c r="GI3896" s="1"/>
      <c r="GJ3896" s="1"/>
      <c r="GK3896" s="1"/>
      <c r="GL3896" s="1"/>
      <c r="GM3896" s="1"/>
      <c r="GN3896" s="1"/>
      <c r="GO3896" s="1"/>
    </row>
    <row r="3897" spans="1:197" s="40" customFormat="1" x14ac:dyDescent="0.25">
      <c r="A3897" s="41"/>
      <c r="B3897" s="4"/>
      <c r="C3897" s="41"/>
      <c r="D3897" s="42"/>
      <c r="E3897" s="42"/>
      <c r="F3897" s="42"/>
      <c r="G3897" s="1"/>
      <c r="H3897" s="1"/>
      <c r="I3897" s="1"/>
      <c r="J3897" s="1"/>
      <c r="K3897" s="1"/>
      <c r="L3897" s="1"/>
      <c r="M3897" s="2"/>
      <c r="N3897" s="1"/>
      <c r="O3897" s="1"/>
      <c r="P3897" s="1"/>
      <c r="Q3897" s="1"/>
      <c r="R3897" s="1"/>
      <c r="S3897" s="1"/>
      <c r="T3897" s="1"/>
      <c r="U3897" s="1"/>
      <c r="V3897" s="1"/>
      <c r="W3897" s="1"/>
      <c r="X3897" s="1"/>
      <c r="Y3897" s="1"/>
      <c r="Z3897" s="1"/>
      <c r="AA3897" s="1"/>
      <c r="AB3897" s="1"/>
      <c r="AC3897" s="1"/>
      <c r="AD3897" s="1"/>
      <c r="AE3897" s="1"/>
      <c r="AF3897" s="1"/>
      <c r="AG3897" s="1"/>
      <c r="AH3897" s="1"/>
      <c r="AI3897" s="1"/>
      <c r="AJ3897" s="1"/>
      <c r="AK3897" s="1"/>
      <c r="AL3897" s="1"/>
      <c r="AM3897" s="1"/>
      <c r="AN3897" s="1"/>
      <c r="AO3897" s="1"/>
      <c r="AP3897" s="1"/>
      <c r="AQ3897" s="1"/>
      <c r="AR3897" s="1"/>
      <c r="AS3897" s="1"/>
      <c r="AT3897" s="1"/>
      <c r="AU3897" s="1"/>
      <c r="AV3897" s="1"/>
      <c r="AW3897" s="1"/>
      <c r="AX3897" s="1"/>
      <c r="AY3897" s="1"/>
      <c r="AZ3897" s="1"/>
      <c r="BA3897" s="1"/>
      <c r="BB3897" s="1"/>
      <c r="BC3897" s="1"/>
      <c r="BD3897" s="1"/>
      <c r="BE3897" s="1"/>
      <c r="BF3897" s="1"/>
      <c r="BG3897" s="1"/>
      <c r="BH3897" s="1"/>
      <c r="BI3897" s="1"/>
      <c r="BJ3897" s="1"/>
      <c r="BK3897" s="1"/>
      <c r="BL3897" s="1"/>
      <c r="BM3897" s="1"/>
      <c r="BN3897" s="1"/>
      <c r="BO3897" s="1"/>
      <c r="BP3897" s="1"/>
      <c r="BQ3897" s="1"/>
      <c r="BR3897" s="1"/>
      <c r="BS3897" s="1"/>
      <c r="BT3897" s="1"/>
      <c r="BU3897" s="1"/>
      <c r="BV3897" s="1"/>
      <c r="BW3897" s="1"/>
      <c r="BX3897" s="1"/>
      <c r="BY3897" s="1"/>
      <c r="BZ3897" s="1"/>
      <c r="CA3897" s="1"/>
      <c r="CB3897" s="1"/>
      <c r="CC3897" s="1"/>
      <c r="CD3897" s="1"/>
      <c r="CE3897" s="1"/>
      <c r="CF3897" s="1"/>
      <c r="CG3897" s="1"/>
      <c r="CH3897" s="1"/>
      <c r="CI3897" s="1"/>
      <c r="CJ3897" s="1"/>
      <c r="CK3897" s="1"/>
      <c r="CL3897" s="1"/>
      <c r="CM3897" s="1"/>
      <c r="CN3897" s="1"/>
      <c r="CO3897" s="1"/>
      <c r="CP3897" s="1"/>
      <c r="CQ3897" s="1"/>
      <c r="CR3897" s="1"/>
      <c r="CS3897" s="1"/>
      <c r="CT3897" s="1"/>
      <c r="CU3897" s="1"/>
      <c r="CV3897" s="1"/>
      <c r="CW3897" s="1"/>
      <c r="CX3897" s="1"/>
      <c r="CY3897" s="1"/>
      <c r="CZ3897" s="1"/>
      <c r="DA3897" s="1"/>
      <c r="DB3897" s="1"/>
      <c r="DC3897" s="1"/>
      <c r="DD3897" s="1"/>
      <c r="DE3897" s="1"/>
      <c r="DF3897" s="1"/>
      <c r="DG3897" s="1"/>
      <c r="DH3897" s="1"/>
      <c r="DI3897" s="1"/>
      <c r="DJ3897" s="1"/>
      <c r="DK3897" s="1"/>
      <c r="DL3897" s="1"/>
      <c r="DM3897" s="1"/>
      <c r="DN3897" s="1"/>
      <c r="DO3897" s="1"/>
      <c r="DP3897" s="1"/>
      <c r="DQ3897" s="1"/>
      <c r="DR3897" s="1"/>
      <c r="DS3897" s="1"/>
      <c r="DT3897" s="1"/>
      <c r="DU3897" s="1"/>
      <c r="DV3897" s="1"/>
      <c r="DW3897" s="1"/>
      <c r="DX3897" s="1"/>
      <c r="DY3897" s="1"/>
      <c r="DZ3897" s="1"/>
      <c r="EA3897" s="1"/>
      <c r="EB3897" s="1"/>
      <c r="EC3897" s="1"/>
      <c r="ED3897" s="1"/>
      <c r="EE3897" s="1"/>
      <c r="EF3897" s="1"/>
      <c r="EG3897" s="1"/>
      <c r="EH3897" s="1"/>
      <c r="EI3897" s="1"/>
      <c r="EJ3897" s="1"/>
      <c r="EK3897" s="1"/>
      <c r="EL3897" s="1"/>
      <c r="EM3897" s="1"/>
      <c r="EN3897" s="1"/>
      <c r="EO3897" s="1"/>
      <c r="EP3897" s="1"/>
      <c r="EQ3897" s="1"/>
      <c r="ER3897" s="1"/>
      <c r="ES3897" s="1"/>
      <c r="ET3897" s="1"/>
      <c r="EU3897" s="1"/>
      <c r="EV3897" s="1"/>
      <c r="EW3897" s="1"/>
      <c r="EX3897" s="1"/>
      <c r="EY3897" s="1"/>
      <c r="EZ3897" s="1"/>
      <c r="FA3897" s="1"/>
      <c r="FB3897" s="1"/>
      <c r="FC3897" s="1"/>
      <c r="FD3897" s="1"/>
      <c r="FE3897" s="1"/>
      <c r="FF3897" s="1"/>
      <c r="FG3897" s="1"/>
      <c r="FH3897" s="1"/>
      <c r="FI3897" s="1"/>
      <c r="FJ3897" s="1"/>
      <c r="FK3897" s="1"/>
      <c r="FL3897" s="1"/>
      <c r="FM3897" s="1"/>
      <c r="FN3897" s="1"/>
      <c r="FO3897" s="1"/>
      <c r="FP3897" s="1"/>
      <c r="FQ3897" s="1"/>
      <c r="FR3897" s="1"/>
      <c r="FS3897" s="1"/>
      <c r="FT3897" s="1"/>
      <c r="FU3897" s="1"/>
      <c r="FV3897" s="1"/>
      <c r="FW3897" s="1"/>
      <c r="FX3897" s="1"/>
      <c r="FY3897" s="1"/>
      <c r="FZ3897" s="1"/>
      <c r="GA3897" s="1"/>
      <c r="GB3897" s="1"/>
      <c r="GC3897" s="1"/>
      <c r="GD3897" s="1"/>
      <c r="GE3897" s="1"/>
      <c r="GF3897" s="1"/>
      <c r="GG3897" s="1"/>
      <c r="GH3897" s="1"/>
      <c r="GI3897" s="1"/>
      <c r="GJ3897" s="1"/>
      <c r="GK3897" s="1"/>
      <c r="GL3897" s="1"/>
      <c r="GM3897" s="1"/>
      <c r="GN3897" s="1"/>
      <c r="GO3897" s="1"/>
    </row>
    <row r="3898" spans="1:197" s="40" customFormat="1" x14ac:dyDescent="0.25">
      <c r="A3898" s="41"/>
      <c r="B3898" s="4"/>
      <c r="C3898" s="41"/>
      <c r="D3898" s="42"/>
      <c r="E3898" s="42"/>
      <c r="F3898" s="42"/>
      <c r="G3898" s="1"/>
      <c r="H3898" s="1"/>
      <c r="I3898" s="1"/>
      <c r="J3898" s="1"/>
      <c r="K3898" s="1"/>
      <c r="L3898" s="1"/>
      <c r="M3898" s="2"/>
      <c r="N3898" s="1"/>
      <c r="O3898" s="1"/>
      <c r="P3898" s="1"/>
      <c r="Q3898" s="1"/>
      <c r="R3898" s="1"/>
      <c r="S3898" s="1"/>
      <c r="T3898" s="1"/>
      <c r="U3898" s="1"/>
      <c r="V3898" s="1"/>
      <c r="W3898" s="1"/>
      <c r="X3898" s="1"/>
      <c r="Y3898" s="1"/>
      <c r="Z3898" s="1"/>
      <c r="AA3898" s="1"/>
      <c r="AB3898" s="1"/>
      <c r="AC3898" s="1"/>
      <c r="AD3898" s="1"/>
      <c r="AE3898" s="1"/>
      <c r="AF3898" s="1"/>
      <c r="AG3898" s="1"/>
      <c r="AH3898" s="1"/>
      <c r="AI3898" s="1"/>
      <c r="AJ3898" s="1"/>
      <c r="AK3898" s="1"/>
      <c r="AL3898" s="1"/>
      <c r="AM3898" s="1"/>
      <c r="AN3898" s="1"/>
      <c r="AO3898" s="1"/>
      <c r="AP3898" s="1"/>
      <c r="AQ3898" s="1"/>
      <c r="AR3898" s="1"/>
      <c r="AS3898" s="1"/>
      <c r="AT3898" s="1"/>
      <c r="AU3898" s="1"/>
      <c r="AV3898" s="1"/>
      <c r="AW3898" s="1"/>
      <c r="AX3898" s="1"/>
      <c r="AY3898" s="1"/>
      <c r="AZ3898" s="1"/>
      <c r="BA3898" s="1"/>
      <c r="BB3898" s="1"/>
      <c r="BC3898" s="1"/>
      <c r="BD3898" s="1"/>
      <c r="BE3898" s="1"/>
      <c r="BF3898" s="1"/>
      <c r="BG3898" s="1"/>
      <c r="BH3898" s="1"/>
      <c r="BI3898" s="1"/>
      <c r="BJ3898" s="1"/>
      <c r="BK3898" s="1"/>
      <c r="BL3898" s="1"/>
      <c r="BM3898" s="1"/>
      <c r="BN3898" s="1"/>
      <c r="BO3898" s="1"/>
      <c r="BP3898" s="1"/>
      <c r="BQ3898" s="1"/>
      <c r="BR3898" s="1"/>
      <c r="BS3898" s="1"/>
      <c r="BT3898" s="1"/>
      <c r="BU3898" s="1"/>
      <c r="BV3898" s="1"/>
      <c r="BW3898" s="1"/>
      <c r="BX3898" s="1"/>
      <c r="BY3898" s="1"/>
      <c r="BZ3898" s="1"/>
      <c r="CA3898" s="1"/>
      <c r="CB3898" s="1"/>
      <c r="CC3898" s="1"/>
      <c r="CD3898" s="1"/>
      <c r="CE3898" s="1"/>
      <c r="CF3898" s="1"/>
      <c r="CG3898" s="1"/>
      <c r="CH3898" s="1"/>
      <c r="CI3898" s="1"/>
      <c r="CJ3898" s="1"/>
      <c r="CK3898" s="1"/>
      <c r="CL3898" s="1"/>
      <c r="CM3898" s="1"/>
      <c r="CN3898" s="1"/>
      <c r="CO3898" s="1"/>
      <c r="CP3898" s="1"/>
      <c r="CQ3898" s="1"/>
      <c r="CR3898" s="1"/>
      <c r="CS3898" s="1"/>
      <c r="CT3898" s="1"/>
      <c r="CU3898" s="1"/>
      <c r="CV3898" s="1"/>
      <c r="CW3898" s="1"/>
      <c r="CX3898" s="1"/>
      <c r="CY3898" s="1"/>
      <c r="CZ3898" s="1"/>
      <c r="DA3898" s="1"/>
      <c r="DB3898" s="1"/>
      <c r="DC3898" s="1"/>
      <c r="DD3898" s="1"/>
      <c r="DE3898" s="1"/>
      <c r="DF3898" s="1"/>
      <c r="DG3898" s="1"/>
      <c r="DH3898" s="1"/>
      <c r="DI3898" s="1"/>
      <c r="DJ3898" s="1"/>
      <c r="DK3898" s="1"/>
      <c r="DL3898" s="1"/>
      <c r="DM3898" s="1"/>
      <c r="DN3898" s="1"/>
      <c r="DO3898" s="1"/>
      <c r="DP3898" s="1"/>
      <c r="DQ3898" s="1"/>
      <c r="DR3898" s="1"/>
      <c r="DS3898" s="1"/>
      <c r="DT3898" s="1"/>
      <c r="DU3898" s="1"/>
      <c r="DV3898" s="1"/>
      <c r="DW3898" s="1"/>
      <c r="DX3898" s="1"/>
      <c r="DY3898" s="1"/>
      <c r="DZ3898" s="1"/>
      <c r="EA3898" s="1"/>
      <c r="EB3898" s="1"/>
      <c r="EC3898" s="1"/>
      <c r="ED3898" s="1"/>
      <c r="EE3898" s="1"/>
      <c r="EF3898" s="1"/>
      <c r="EG3898" s="1"/>
      <c r="EH3898" s="1"/>
      <c r="EI3898" s="1"/>
      <c r="EJ3898" s="1"/>
      <c r="EK3898" s="1"/>
      <c r="EL3898" s="1"/>
      <c r="EM3898" s="1"/>
      <c r="EN3898" s="1"/>
      <c r="EO3898" s="1"/>
      <c r="EP3898" s="1"/>
      <c r="EQ3898" s="1"/>
      <c r="ER3898" s="1"/>
      <c r="ES3898" s="1"/>
      <c r="ET3898" s="1"/>
      <c r="EU3898" s="1"/>
      <c r="EV3898" s="1"/>
      <c r="EW3898" s="1"/>
      <c r="EX3898" s="1"/>
      <c r="EY3898" s="1"/>
      <c r="EZ3898" s="1"/>
      <c r="FA3898" s="1"/>
      <c r="FB3898" s="1"/>
      <c r="FC3898" s="1"/>
      <c r="FD3898" s="1"/>
      <c r="FE3898" s="1"/>
      <c r="FF3898" s="1"/>
      <c r="FG3898" s="1"/>
      <c r="FH3898" s="1"/>
      <c r="FI3898" s="1"/>
      <c r="FJ3898" s="1"/>
      <c r="FK3898" s="1"/>
      <c r="FL3898" s="1"/>
      <c r="FM3898" s="1"/>
      <c r="FN3898" s="1"/>
      <c r="FO3898" s="1"/>
      <c r="FP3898" s="1"/>
      <c r="FQ3898" s="1"/>
      <c r="FR3898" s="1"/>
      <c r="FS3898" s="1"/>
      <c r="FT3898" s="1"/>
      <c r="FU3898" s="1"/>
      <c r="FV3898" s="1"/>
      <c r="FW3898" s="1"/>
      <c r="FX3898" s="1"/>
      <c r="FY3898" s="1"/>
      <c r="FZ3898" s="1"/>
      <c r="GA3898" s="1"/>
      <c r="GB3898" s="1"/>
      <c r="GC3898" s="1"/>
      <c r="GD3898" s="1"/>
      <c r="GE3898" s="1"/>
      <c r="GF3898" s="1"/>
      <c r="GG3898" s="1"/>
      <c r="GH3898" s="1"/>
      <c r="GI3898" s="1"/>
      <c r="GJ3898" s="1"/>
      <c r="GK3898" s="1"/>
      <c r="GL3898" s="1"/>
      <c r="GM3898" s="1"/>
      <c r="GN3898" s="1"/>
      <c r="GO3898" s="1"/>
    </row>
    <row r="3899" spans="1:197" s="40" customFormat="1" x14ac:dyDescent="0.25">
      <c r="A3899" s="41"/>
      <c r="B3899" s="4"/>
      <c r="C3899" s="41"/>
      <c r="D3899" s="42"/>
      <c r="E3899" s="42"/>
      <c r="F3899" s="42"/>
      <c r="G3899" s="1"/>
      <c r="H3899" s="1"/>
      <c r="I3899" s="1"/>
      <c r="J3899" s="1"/>
      <c r="K3899" s="1"/>
      <c r="L3899" s="1"/>
      <c r="M3899" s="2"/>
      <c r="N3899" s="1"/>
      <c r="O3899" s="1"/>
      <c r="P3899" s="1"/>
      <c r="Q3899" s="1"/>
      <c r="R3899" s="1"/>
      <c r="S3899" s="1"/>
      <c r="T3899" s="1"/>
      <c r="U3899" s="1"/>
      <c r="V3899" s="1"/>
      <c r="W3899" s="1"/>
      <c r="X3899" s="1"/>
      <c r="Y3899" s="1"/>
      <c r="Z3899" s="1"/>
      <c r="AA3899" s="1"/>
      <c r="AB3899" s="1"/>
      <c r="AC3899" s="1"/>
      <c r="AD3899" s="1"/>
      <c r="AE3899" s="1"/>
      <c r="AF3899" s="1"/>
      <c r="AG3899" s="1"/>
      <c r="AH3899" s="1"/>
      <c r="AI3899" s="1"/>
      <c r="AJ3899" s="1"/>
      <c r="AK3899" s="1"/>
      <c r="AL3899" s="1"/>
      <c r="AM3899" s="1"/>
      <c r="AN3899" s="1"/>
      <c r="AO3899" s="1"/>
      <c r="AP3899" s="1"/>
      <c r="AQ3899" s="1"/>
      <c r="AR3899" s="1"/>
      <c r="AS3899" s="1"/>
      <c r="AT3899" s="1"/>
      <c r="AU3899" s="1"/>
      <c r="AV3899" s="1"/>
      <c r="AW3899" s="1"/>
      <c r="AX3899" s="1"/>
      <c r="AY3899" s="1"/>
      <c r="AZ3899" s="1"/>
      <c r="BA3899" s="1"/>
      <c r="BB3899" s="1"/>
      <c r="BC3899" s="1"/>
      <c r="BD3899" s="1"/>
      <c r="BE3899" s="1"/>
      <c r="BF3899" s="1"/>
      <c r="BG3899" s="1"/>
      <c r="BH3899" s="1"/>
      <c r="BI3899" s="1"/>
      <c r="BJ3899" s="1"/>
      <c r="BK3899" s="1"/>
      <c r="BL3899" s="1"/>
      <c r="BM3899" s="1"/>
      <c r="BN3899" s="1"/>
      <c r="BO3899" s="1"/>
      <c r="BP3899" s="1"/>
      <c r="BQ3899" s="1"/>
      <c r="BR3899" s="1"/>
      <c r="BS3899" s="1"/>
      <c r="BT3899" s="1"/>
      <c r="BU3899" s="1"/>
      <c r="BV3899" s="1"/>
      <c r="BW3899" s="1"/>
      <c r="BX3899" s="1"/>
      <c r="BY3899" s="1"/>
      <c r="BZ3899" s="1"/>
      <c r="CA3899" s="1"/>
      <c r="CB3899" s="1"/>
      <c r="CC3899" s="1"/>
      <c r="CD3899" s="1"/>
      <c r="CE3899" s="1"/>
      <c r="CF3899" s="1"/>
      <c r="CG3899" s="1"/>
      <c r="CH3899" s="1"/>
      <c r="CI3899" s="1"/>
      <c r="CJ3899" s="1"/>
      <c r="CK3899" s="1"/>
      <c r="CL3899" s="1"/>
      <c r="CM3899" s="1"/>
      <c r="CN3899" s="1"/>
      <c r="CO3899" s="1"/>
      <c r="CP3899" s="1"/>
      <c r="CQ3899" s="1"/>
      <c r="CR3899" s="1"/>
      <c r="CS3899" s="1"/>
      <c r="CT3899" s="1"/>
      <c r="CU3899" s="1"/>
      <c r="CV3899" s="1"/>
      <c r="CW3899" s="1"/>
      <c r="CX3899" s="1"/>
      <c r="CY3899" s="1"/>
      <c r="CZ3899" s="1"/>
      <c r="DA3899" s="1"/>
      <c r="DB3899" s="1"/>
      <c r="DC3899" s="1"/>
      <c r="DD3899" s="1"/>
      <c r="DE3899" s="1"/>
      <c r="DF3899" s="1"/>
      <c r="DG3899" s="1"/>
      <c r="DH3899" s="1"/>
      <c r="DI3899" s="1"/>
      <c r="DJ3899" s="1"/>
      <c r="DK3899" s="1"/>
      <c r="DL3899" s="1"/>
      <c r="DM3899" s="1"/>
      <c r="DN3899" s="1"/>
      <c r="DO3899" s="1"/>
      <c r="DP3899" s="1"/>
      <c r="DQ3899" s="1"/>
      <c r="DR3899" s="1"/>
      <c r="DS3899" s="1"/>
      <c r="DT3899" s="1"/>
      <c r="DU3899" s="1"/>
      <c r="DV3899" s="1"/>
      <c r="DW3899" s="1"/>
      <c r="DX3899" s="1"/>
      <c r="DY3899" s="1"/>
      <c r="DZ3899" s="1"/>
      <c r="EA3899" s="1"/>
      <c r="EB3899" s="1"/>
      <c r="EC3899" s="1"/>
      <c r="ED3899" s="1"/>
      <c r="EE3899" s="1"/>
      <c r="EF3899" s="1"/>
      <c r="EG3899" s="1"/>
      <c r="EH3899" s="1"/>
      <c r="EI3899" s="1"/>
      <c r="EJ3899" s="1"/>
      <c r="EK3899" s="1"/>
      <c r="EL3899" s="1"/>
      <c r="EM3899" s="1"/>
      <c r="EN3899" s="1"/>
      <c r="EO3899" s="1"/>
      <c r="EP3899" s="1"/>
      <c r="EQ3899" s="1"/>
      <c r="ER3899" s="1"/>
      <c r="ES3899" s="1"/>
      <c r="ET3899" s="1"/>
      <c r="EU3899" s="1"/>
      <c r="EV3899" s="1"/>
      <c r="EW3899" s="1"/>
      <c r="EX3899" s="1"/>
      <c r="EY3899" s="1"/>
      <c r="EZ3899" s="1"/>
      <c r="FA3899" s="1"/>
      <c r="FB3899" s="1"/>
      <c r="FC3899" s="1"/>
      <c r="FD3899" s="1"/>
      <c r="FE3899" s="1"/>
      <c r="FF3899" s="1"/>
      <c r="FG3899" s="1"/>
      <c r="FH3899" s="1"/>
      <c r="FI3899" s="1"/>
      <c r="FJ3899" s="1"/>
      <c r="FK3899" s="1"/>
      <c r="FL3899" s="1"/>
      <c r="FM3899" s="1"/>
      <c r="FN3899" s="1"/>
      <c r="FO3899" s="1"/>
      <c r="FP3899" s="1"/>
      <c r="FQ3899" s="1"/>
      <c r="FR3899" s="1"/>
      <c r="FS3899" s="1"/>
      <c r="FT3899" s="1"/>
      <c r="FU3899" s="1"/>
      <c r="FV3899" s="1"/>
      <c r="FW3899" s="1"/>
      <c r="FX3899" s="1"/>
      <c r="FY3899" s="1"/>
      <c r="FZ3899" s="1"/>
      <c r="GA3899" s="1"/>
      <c r="GB3899" s="1"/>
      <c r="GC3899" s="1"/>
      <c r="GD3899" s="1"/>
      <c r="GE3899" s="1"/>
      <c r="GF3899" s="1"/>
      <c r="GG3899" s="1"/>
      <c r="GH3899" s="1"/>
      <c r="GI3899" s="1"/>
      <c r="GJ3899" s="1"/>
      <c r="GK3899" s="1"/>
      <c r="GL3899" s="1"/>
      <c r="GM3899" s="1"/>
      <c r="GN3899" s="1"/>
      <c r="GO3899" s="1"/>
    </row>
    <row r="3900" spans="1:197" s="40" customFormat="1" x14ac:dyDescent="0.25">
      <c r="A3900" s="41"/>
      <c r="B3900" s="4"/>
      <c r="C3900" s="41"/>
      <c r="D3900" s="42"/>
      <c r="E3900" s="42"/>
      <c r="F3900" s="42"/>
      <c r="G3900" s="1"/>
      <c r="H3900" s="1"/>
      <c r="I3900" s="1"/>
      <c r="J3900" s="1"/>
      <c r="K3900" s="1"/>
      <c r="L3900" s="1"/>
      <c r="M3900" s="2"/>
      <c r="N3900" s="1"/>
      <c r="O3900" s="1"/>
      <c r="P3900" s="1"/>
      <c r="Q3900" s="1"/>
      <c r="R3900" s="1"/>
      <c r="S3900" s="1"/>
      <c r="T3900" s="1"/>
      <c r="U3900" s="1"/>
      <c r="V3900" s="1"/>
      <c r="W3900" s="1"/>
      <c r="X3900" s="1"/>
      <c r="Y3900" s="1"/>
      <c r="Z3900" s="1"/>
      <c r="AA3900" s="1"/>
      <c r="AB3900" s="1"/>
      <c r="AC3900" s="1"/>
      <c r="AD3900" s="1"/>
      <c r="AE3900" s="1"/>
      <c r="AF3900" s="1"/>
      <c r="AG3900" s="1"/>
      <c r="AH3900" s="1"/>
      <c r="AI3900" s="1"/>
      <c r="AJ3900" s="1"/>
      <c r="AK3900" s="1"/>
      <c r="AL3900" s="1"/>
      <c r="AM3900" s="1"/>
      <c r="AN3900" s="1"/>
      <c r="AO3900" s="1"/>
      <c r="AP3900" s="1"/>
      <c r="AQ3900" s="1"/>
      <c r="AR3900" s="1"/>
      <c r="AS3900" s="1"/>
      <c r="AT3900" s="1"/>
      <c r="AU3900" s="1"/>
      <c r="AV3900" s="1"/>
      <c r="AW3900" s="1"/>
      <c r="AX3900" s="1"/>
      <c r="AY3900" s="1"/>
      <c r="AZ3900" s="1"/>
      <c r="BA3900" s="1"/>
      <c r="BB3900" s="1"/>
      <c r="BC3900" s="1"/>
      <c r="BD3900" s="1"/>
      <c r="BE3900" s="1"/>
      <c r="BF3900" s="1"/>
      <c r="BG3900" s="1"/>
      <c r="BH3900" s="1"/>
      <c r="BI3900" s="1"/>
      <c r="BJ3900" s="1"/>
      <c r="BK3900" s="1"/>
      <c r="BL3900" s="1"/>
      <c r="BM3900" s="1"/>
      <c r="BN3900" s="1"/>
      <c r="BO3900" s="1"/>
      <c r="BP3900" s="1"/>
      <c r="BQ3900" s="1"/>
      <c r="BR3900" s="1"/>
      <c r="BS3900" s="1"/>
      <c r="BT3900" s="1"/>
      <c r="BU3900" s="1"/>
      <c r="BV3900" s="1"/>
      <c r="BW3900" s="1"/>
      <c r="BX3900" s="1"/>
      <c r="BY3900" s="1"/>
      <c r="BZ3900" s="1"/>
      <c r="CA3900" s="1"/>
      <c r="CB3900" s="1"/>
      <c r="CC3900" s="1"/>
      <c r="CD3900" s="1"/>
      <c r="CE3900" s="1"/>
      <c r="CF3900" s="1"/>
      <c r="CG3900" s="1"/>
      <c r="CH3900" s="1"/>
      <c r="CI3900" s="1"/>
      <c r="CJ3900" s="1"/>
      <c r="CK3900" s="1"/>
      <c r="CL3900" s="1"/>
      <c r="CM3900" s="1"/>
      <c r="CN3900" s="1"/>
      <c r="CO3900" s="1"/>
      <c r="CP3900" s="1"/>
      <c r="CQ3900" s="1"/>
      <c r="CR3900" s="1"/>
      <c r="CS3900" s="1"/>
      <c r="CT3900" s="1"/>
      <c r="CU3900" s="1"/>
      <c r="CV3900" s="1"/>
      <c r="CW3900" s="1"/>
      <c r="CX3900" s="1"/>
      <c r="CY3900" s="1"/>
      <c r="CZ3900" s="1"/>
      <c r="DA3900" s="1"/>
      <c r="DB3900" s="1"/>
      <c r="DC3900" s="1"/>
      <c r="DD3900" s="1"/>
      <c r="DE3900" s="1"/>
      <c r="DF3900" s="1"/>
      <c r="DG3900" s="1"/>
      <c r="DH3900" s="1"/>
      <c r="DI3900" s="1"/>
      <c r="DJ3900" s="1"/>
      <c r="DK3900" s="1"/>
      <c r="DL3900" s="1"/>
      <c r="DM3900" s="1"/>
      <c r="DN3900" s="1"/>
      <c r="DO3900" s="1"/>
      <c r="DP3900" s="1"/>
      <c r="DQ3900" s="1"/>
      <c r="DR3900" s="1"/>
      <c r="DS3900" s="1"/>
      <c r="DT3900" s="1"/>
      <c r="DU3900" s="1"/>
      <c r="DV3900" s="1"/>
      <c r="DW3900" s="1"/>
      <c r="DX3900" s="1"/>
      <c r="DY3900" s="1"/>
      <c r="DZ3900" s="1"/>
      <c r="EA3900" s="1"/>
      <c r="EB3900" s="1"/>
      <c r="EC3900" s="1"/>
      <c r="ED3900" s="1"/>
      <c r="EE3900" s="1"/>
      <c r="EF3900" s="1"/>
      <c r="EG3900" s="1"/>
      <c r="EH3900" s="1"/>
      <c r="EI3900" s="1"/>
      <c r="EJ3900" s="1"/>
      <c r="EK3900" s="1"/>
      <c r="EL3900" s="1"/>
      <c r="EM3900" s="1"/>
      <c r="EN3900" s="1"/>
      <c r="EO3900" s="1"/>
      <c r="EP3900" s="1"/>
      <c r="EQ3900" s="1"/>
      <c r="ER3900" s="1"/>
      <c r="ES3900" s="1"/>
      <c r="ET3900" s="1"/>
      <c r="EU3900" s="1"/>
      <c r="EV3900" s="1"/>
      <c r="EW3900" s="1"/>
      <c r="EX3900" s="1"/>
      <c r="EY3900" s="1"/>
      <c r="EZ3900" s="1"/>
      <c r="FA3900" s="1"/>
      <c r="FB3900" s="1"/>
      <c r="FC3900" s="1"/>
      <c r="FD3900" s="1"/>
      <c r="FE3900" s="1"/>
      <c r="FF3900" s="1"/>
      <c r="FG3900" s="1"/>
      <c r="FH3900" s="1"/>
      <c r="FI3900" s="1"/>
      <c r="FJ3900" s="1"/>
      <c r="FK3900" s="1"/>
      <c r="FL3900" s="1"/>
      <c r="FM3900" s="1"/>
      <c r="FN3900" s="1"/>
      <c r="FO3900" s="1"/>
      <c r="FP3900" s="1"/>
      <c r="FQ3900" s="1"/>
      <c r="FR3900" s="1"/>
      <c r="FS3900" s="1"/>
      <c r="FT3900" s="1"/>
      <c r="FU3900" s="1"/>
      <c r="FV3900" s="1"/>
      <c r="FW3900" s="1"/>
      <c r="FX3900" s="1"/>
      <c r="FY3900" s="1"/>
      <c r="FZ3900" s="1"/>
      <c r="GA3900" s="1"/>
      <c r="GB3900" s="1"/>
      <c r="GC3900" s="1"/>
      <c r="GD3900" s="1"/>
      <c r="GE3900" s="1"/>
      <c r="GF3900" s="1"/>
      <c r="GG3900" s="1"/>
      <c r="GH3900" s="1"/>
      <c r="GI3900" s="1"/>
      <c r="GJ3900" s="1"/>
      <c r="GK3900" s="1"/>
      <c r="GL3900" s="1"/>
      <c r="GM3900" s="1"/>
      <c r="GN3900" s="1"/>
      <c r="GO3900" s="1"/>
    </row>
    <row r="3901" spans="1:197" s="40" customFormat="1" x14ac:dyDescent="0.25">
      <c r="A3901" s="41"/>
      <c r="B3901" s="4"/>
      <c r="C3901" s="41"/>
      <c r="D3901" s="42"/>
      <c r="E3901" s="42"/>
      <c r="F3901" s="42"/>
      <c r="G3901" s="1"/>
      <c r="H3901" s="1"/>
      <c r="I3901" s="1"/>
      <c r="J3901" s="1"/>
      <c r="K3901" s="1"/>
      <c r="L3901" s="1"/>
      <c r="M3901" s="2"/>
      <c r="N3901" s="1"/>
      <c r="O3901" s="1"/>
      <c r="P3901" s="1"/>
      <c r="Q3901" s="1"/>
      <c r="R3901" s="1"/>
      <c r="S3901" s="1"/>
      <c r="T3901" s="1"/>
      <c r="U3901" s="1"/>
      <c r="V3901" s="1"/>
      <c r="W3901" s="1"/>
      <c r="X3901" s="1"/>
      <c r="Y3901" s="1"/>
      <c r="Z3901" s="1"/>
      <c r="AA3901" s="1"/>
      <c r="AB3901" s="1"/>
      <c r="AC3901" s="1"/>
      <c r="AD3901" s="1"/>
      <c r="AE3901" s="1"/>
      <c r="AF3901" s="1"/>
      <c r="AG3901" s="1"/>
      <c r="AH3901" s="1"/>
      <c r="AI3901" s="1"/>
      <c r="AJ3901" s="1"/>
      <c r="AK3901" s="1"/>
      <c r="AL3901" s="1"/>
      <c r="AM3901" s="1"/>
      <c r="AN3901" s="1"/>
      <c r="AO3901" s="1"/>
      <c r="AP3901" s="1"/>
      <c r="AQ3901" s="1"/>
      <c r="AR3901" s="1"/>
      <c r="AS3901" s="1"/>
      <c r="AT3901" s="1"/>
      <c r="AU3901" s="1"/>
      <c r="AV3901" s="1"/>
      <c r="AW3901" s="1"/>
      <c r="AX3901" s="1"/>
      <c r="AY3901" s="1"/>
      <c r="AZ3901" s="1"/>
      <c r="BA3901" s="1"/>
      <c r="BB3901" s="1"/>
      <c r="BC3901" s="1"/>
      <c r="BD3901" s="1"/>
      <c r="BE3901" s="1"/>
      <c r="BF3901" s="1"/>
      <c r="BG3901" s="1"/>
      <c r="BH3901" s="1"/>
      <c r="BI3901" s="1"/>
      <c r="BJ3901" s="1"/>
      <c r="BK3901" s="1"/>
      <c r="BL3901" s="1"/>
      <c r="BM3901" s="1"/>
      <c r="BN3901" s="1"/>
      <c r="BO3901" s="1"/>
      <c r="BP3901" s="1"/>
      <c r="BQ3901" s="1"/>
      <c r="BR3901" s="1"/>
      <c r="BS3901" s="1"/>
      <c r="BT3901" s="1"/>
      <c r="BU3901" s="1"/>
      <c r="BV3901" s="1"/>
      <c r="BW3901" s="1"/>
      <c r="BX3901" s="1"/>
      <c r="BY3901" s="1"/>
      <c r="BZ3901" s="1"/>
      <c r="CA3901" s="1"/>
      <c r="CB3901" s="1"/>
      <c r="CC3901" s="1"/>
      <c r="CD3901" s="1"/>
      <c r="CE3901" s="1"/>
      <c r="CF3901" s="1"/>
      <c r="CG3901" s="1"/>
      <c r="CH3901" s="1"/>
      <c r="CI3901" s="1"/>
      <c r="CJ3901" s="1"/>
      <c r="CK3901" s="1"/>
      <c r="CL3901" s="1"/>
      <c r="CM3901" s="1"/>
      <c r="CN3901" s="1"/>
      <c r="CO3901" s="1"/>
      <c r="CP3901" s="1"/>
      <c r="CQ3901" s="1"/>
      <c r="CR3901" s="1"/>
      <c r="CS3901" s="1"/>
      <c r="CT3901" s="1"/>
      <c r="CU3901" s="1"/>
      <c r="CV3901" s="1"/>
      <c r="CW3901" s="1"/>
      <c r="CX3901" s="1"/>
      <c r="CY3901" s="1"/>
      <c r="CZ3901" s="1"/>
      <c r="DA3901" s="1"/>
      <c r="DB3901" s="1"/>
      <c r="DC3901" s="1"/>
      <c r="DD3901" s="1"/>
      <c r="DE3901" s="1"/>
      <c r="DF3901" s="1"/>
      <c r="DG3901" s="1"/>
      <c r="DH3901" s="1"/>
      <c r="DI3901" s="1"/>
      <c r="DJ3901" s="1"/>
      <c r="DK3901" s="1"/>
      <c r="DL3901" s="1"/>
      <c r="DM3901" s="1"/>
      <c r="DN3901" s="1"/>
      <c r="DO3901" s="1"/>
      <c r="DP3901" s="1"/>
      <c r="DQ3901" s="1"/>
      <c r="DR3901" s="1"/>
      <c r="DS3901" s="1"/>
      <c r="DT3901" s="1"/>
      <c r="DU3901" s="1"/>
      <c r="DV3901" s="1"/>
      <c r="DW3901" s="1"/>
      <c r="DX3901" s="1"/>
      <c r="DY3901" s="1"/>
      <c r="DZ3901" s="1"/>
      <c r="EA3901" s="1"/>
      <c r="EB3901" s="1"/>
      <c r="EC3901" s="1"/>
      <c r="ED3901" s="1"/>
      <c r="EE3901" s="1"/>
      <c r="EF3901" s="1"/>
      <c r="EG3901" s="1"/>
      <c r="EH3901" s="1"/>
      <c r="EI3901" s="1"/>
      <c r="EJ3901" s="1"/>
      <c r="EK3901" s="1"/>
      <c r="EL3901" s="1"/>
      <c r="EM3901" s="1"/>
      <c r="EN3901" s="1"/>
      <c r="EO3901" s="1"/>
      <c r="EP3901" s="1"/>
      <c r="EQ3901" s="1"/>
      <c r="ER3901" s="1"/>
      <c r="ES3901" s="1"/>
      <c r="ET3901" s="1"/>
      <c r="EU3901" s="1"/>
      <c r="EV3901" s="1"/>
      <c r="EW3901" s="1"/>
      <c r="EX3901" s="1"/>
      <c r="EY3901" s="1"/>
      <c r="EZ3901" s="1"/>
      <c r="FA3901" s="1"/>
      <c r="FB3901" s="1"/>
      <c r="FC3901" s="1"/>
      <c r="FD3901" s="1"/>
      <c r="FE3901" s="1"/>
      <c r="FF3901" s="1"/>
      <c r="FG3901" s="1"/>
      <c r="FH3901" s="1"/>
      <c r="FI3901" s="1"/>
      <c r="FJ3901" s="1"/>
      <c r="FK3901" s="1"/>
      <c r="FL3901" s="1"/>
      <c r="FM3901" s="1"/>
      <c r="FN3901" s="1"/>
      <c r="FO3901" s="1"/>
      <c r="FP3901" s="1"/>
      <c r="FQ3901" s="1"/>
      <c r="FR3901" s="1"/>
      <c r="FS3901" s="1"/>
      <c r="FT3901" s="1"/>
      <c r="FU3901" s="1"/>
      <c r="FV3901" s="1"/>
      <c r="FW3901" s="1"/>
      <c r="FX3901" s="1"/>
      <c r="FY3901" s="1"/>
      <c r="FZ3901" s="1"/>
      <c r="GA3901" s="1"/>
      <c r="GB3901" s="1"/>
      <c r="GC3901" s="1"/>
      <c r="GD3901" s="1"/>
      <c r="GE3901" s="1"/>
      <c r="GF3901" s="1"/>
      <c r="GG3901" s="1"/>
      <c r="GH3901" s="1"/>
      <c r="GI3901" s="1"/>
      <c r="GJ3901" s="1"/>
      <c r="GK3901" s="1"/>
      <c r="GL3901" s="1"/>
      <c r="GM3901" s="1"/>
      <c r="GN3901" s="1"/>
      <c r="GO3901" s="1"/>
    </row>
    <row r="3902" spans="1:197" s="40" customFormat="1" x14ac:dyDescent="0.25">
      <c r="A3902" s="41"/>
      <c r="B3902" s="4"/>
      <c r="C3902" s="41"/>
      <c r="D3902" s="42"/>
      <c r="E3902" s="42"/>
      <c r="F3902" s="42"/>
      <c r="G3902" s="1"/>
      <c r="H3902" s="1"/>
      <c r="I3902" s="1"/>
      <c r="J3902" s="1"/>
      <c r="K3902" s="1"/>
      <c r="L3902" s="1"/>
      <c r="M3902" s="2"/>
      <c r="N3902" s="1"/>
      <c r="O3902" s="1"/>
      <c r="P3902" s="1"/>
      <c r="Q3902" s="1"/>
      <c r="R3902" s="1"/>
      <c r="S3902" s="1"/>
      <c r="T3902" s="1"/>
      <c r="U3902" s="1"/>
      <c r="V3902" s="1"/>
      <c r="W3902" s="1"/>
      <c r="X3902" s="1"/>
      <c r="Y3902" s="1"/>
      <c r="Z3902" s="1"/>
      <c r="AA3902" s="1"/>
      <c r="AB3902" s="1"/>
      <c r="AC3902" s="1"/>
      <c r="AD3902" s="1"/>
      <c r="AE3902" s="1"/>
      <c r="AF3902" s="1"/>
      <c r="AG3902" s="1"/>
      <c r="AH3902" s="1"/>
      <c r="AI3902" s="1"/>
      <c r="AJ3902" s="1"/>
      <c r="AK3902" s="1"/>
      <c r="AL3902" s="1"/>
      <c r="AM3902" s="1"/>
      <c r="AN3902" s="1"/>
      <c r="AO3902" s="1"/>
      <c r="AP3902" s="1"/>
      <c r="AQ3902" s="1"/>
      <c r="AR3902" s="1"/>
      <c r="AS3902" s="1"/>
      <c r="AT3902" s="1"/>
      <c r="AU3902" s="1"/>
      <c r="AV3902" s="1"/>
      <c r="AW3902" s="1"/>
      <c r="AX3902" s="1"/>
      <c r="AY3902" s="1"/>
      <c r="AZ3902" s="1"/>
      <c r="BA3902" s="1"/>
      <c r="BB3902" s="1"/>
      <c r="BC3902" s="1"/>
      <c r="BD3902" s="1"/>
      <c r="BE3902" s="1"/>
      <c r="BF3902" s="1"/>
      <c r="BG3902" s="1"/>
      <c r="BH3902" s="1"/>
      <c r="BI3902" s="1"/>
      <c r="BJ3902" s="1"/>
      <c r="BK3902" s="1"/>
      <c r="BL3902" s="1"/>
      <c r="BM3902" s="1"/>
      <c r="BN3902" s="1"/>
      <c r="BO3902" s="1"/>
      <c r="BP3902" s="1"/>
      <c r="BQ3902" s="1"/>
      <c r="BR3902" s="1"/>
      <c r="BS3902" s="1"/>
      <c r="BT3902" s="1"/>
      <c r="BU3902" s="1"/>
      <c r="BV3902" s="1"/>
      <c r="BW3902" s="1"/>
      <c r="BX3902" s="1"/>
      <c r="BY3902" s="1"/>
      <c r="BZ3902" s="1"/>
      <c r="CA3902" s="1"/>
      <c r="CB3902" s="1"/>
      <c r="CC3902" s="1"/>
      <c r="CD3902" s="1"/>
      <c r="CE3902" s="1"/>
      <c r="CF3902" s="1"/>
      <c r="CG3902" s="1"/>
      <c r="CH3902" s="1"/>
      <c r="CI3902" s="1"/>
      <c r="CJ3902" s="1"/>
      <c r="CK3902" s="1"/>
      <c r="CL3902" s="1"/>
      <c r="CM3902" s="1"/>
      <c r="CN3902" s="1"/>
      <c r="CO3902" s="1"/>
      <c r="CP3902" s="1"/>
      <c r="CQ3902" s="1"/>
      <c r="CR3902" s="1"/>
      <c r="CS3902" s="1"/>
      <c r="CT3902" s="1"/>
      <c r="CU3902" s="1"/>
      <c r="CV3902" s="1"/>
      <c r="CW3902" s="1"/>
      <c r="CX3902" s="1"/>
      <c r="CY3902" s="1"/>
      <c r="CZ3902" s="1"/>
      <c r="DA3902" s="1"/>
      <c r="DB3902" s="1"/>
      <c r="DC3902" s="1"/>
      <c r="DD3902" s="1"/>
      <c r="DE3902" s="1"/>
      <c r="DF3902" s="1"/>
      <c r="DG3902" s="1"/>
      <c r="DH3902" s="1"/>
      <c r="DI3902" s="1"/>
      <c r="DJ3902" s="1"/>
      <c r="DK3902" s="1"/>
      <c r="DL3902" s="1"/>
      <c r="DM3902" s="1"/>
      <c r="DN3902" s="1"/>
      <c r="DO3902" s="1"/>
      <c r="DP3902" s="1"/>
      <c r="DQ3902" s="1"/>
      <c r="DR3902" s="1"/>
      <c r="DS3902" s="1"/>
      <c r="DT3902" s="1"/>
      <c r="DU3902" s="1"/>
      <c r="DV3902" s="1"/>
      <c r="DW3902" s="1"/>
      <c r="DX3902" s="1"/>
      <c r="DY3902" s="1"/>
      <c r="DZ3902" s="1"/>
      <c r="EA3902" s="1"/>
      <c r="EB3902" s="1"/>
      <c r="EC3902" s="1"/>
      <c r="ED3902" s="1"/>
      <c r="EE3902" s="1"/>
      <c r="EF3902" s="1"/>
      <c r="EG3902" s="1"/>
      <c r="EH3902" s="1"/>
      <c r="EI3902" s="1"/>
      <c r="EJ3902" s="1"/>
      <c r="EK3902" s="1"/>
      <c r="EL3902" s="1"/>
      <c r="EM3902" s="1"/>
      <c r="EN3902" s="1"/>
      <c r="EO3902" s="1"/>
      <c r="EP3902" s="1"/>
      <c r="EQ3902" s="1"/>
      <c r="ER3902" s="1"/>
      <c r="ES3902" s="1"/>
      <c r="ET3902" s="1"/>
      <c r="EU3902" s="1"/>
      <c r="EV3902" s="1"/>
      <c r="EW3902" s="1"/>
      <c r="EX3902" s="1"/>
      <c r="EY3902" s="1"/>
      <c r="EZ3902" s="1"/>
      <c r="FA3902" s="1"/>
      <c r="FB3902" s="1"/>
      <c r="FC3902" s="1"/>
      <c r="FD3902" s="1"/>
      <c r="FE3902" s="1"/>
      <c r="FF3902" s="1"/>
      <c r="FG3902" s="1"/>
      <c r="FH3902" s="1"/>
      <c r="FI3902" s="1"/>
      <c r="FJ3902" s="1"/>
      <c r="FK3902" s="1"/>
      <c r="FL3902" s="1"/>
      <c r="FM3902" s="1"/>
      <c r="FN3902" s="1"/>
      <c r="FO3902" s="1"/>
      <c r="FP3902" s="1"/>
      <c r="FQ3902" s="1"/>
      <c r="FR3902" s="1"/>
      <c r="FS3902" s="1"/>
      <c r="FT3902" s="1"/>
      <c r="FU3902" s="1"/>
      <c r="FV3902" s="1"/>
      <c r="FW3902" s="1"/>
      <c r="FX3902" s="1"/>
      <c r="FY3902" s="1"/>
      <c r="FZ3902" s="1"/>
      <c r="GA3902" s="1"/>
      <c r="GB3902" s="1"/>
      <c r="GC3902" s="1"/>
      <c r="GD3902" s="1"/>
      <c r="GE3902" s="1"/>
      <c r="GF3902" s="1"/>
      <c r="GG3902" s="1"/>
      <c r="GH3902" s="1"/>
      <c r="GI3902" s="1"/>
      <c r="GJ3902" s="1"/>
      <c r="GK3902" s="1"/>
      <c r="GL3902" s="1"/>
      <c r="GM3902" s="1"/>
      <c r="GN3902" s="1"/>
      <c r="GO3902" s="1"/>
    </row>
    <row r="3903" spans="1:197" s="40" customFormat="1" x14ac:dyDescent="0.25">
      <c r="A3903" s="41"/>
      <c r="B3903" s="4"/>
      <c r="C3903" s="41"/>
      <c r="D3903" s="42"/>
      <c r="E3903" s="42"/>
      <c r="F3903" s="42"/>
      <c r="G3903" s="1"/>
      <c r="H3903" s="1"/>
      <c r="I3903" s="1"/>
      <c r="J3903" s="1"/>
      <c r="K3903" s="1"/>
      <c r="L3903" s="1"/>
      <c r="M3903" s="2"/>
      <c r="N3903" s="1"/>
      <c r="O3903" s="1"/>
      <c r="P3903" s="1"/>
      <c r="Q3903" s="1"/>
      <c r="R3903" s="1"/>
      <c r="S3903" s="1"/>
      <c r="T3903" s="1"/>
      <c r="U3903" s="1"/>
      <c r="V3903" s="1"/>
      <c r="W3903" s="1"/>
      <c r="X3903" s="1"/>
      <c r="Y3903" s="1"/>
      <c r="Z3903" s="1"/>
      <c r="AA3903" s="1"/>
      <c r="AB3903" s="1"/>
      <c r="AC3903" s="1"/>
      <c r="AD3903" s="1"/>
      <c r="AE3903" s="1"/>
      <c r="AF3903" s="1"/>
      <c r="AG3903" s="1"/>
      <c r="AH3903" s="1"/>
      <c r="AI3903" s="1"/>
      <c r="AJ3903" s="1"/>
      <c r="AK3903" s="1"/>
      <c r="AL3903" s="1"/>
      <c r="AM3903" s="1"/>
      <c r="AN3903" s="1"/>
      <c r="AO3903" s="1"/>
      <c r="AP3903" s="1"/>
      <c r="AQ3903" s="1"/>
      <c r="AR3903" s="1"/>
      <c r="AS3903" s="1"/>
      <c r="AT3903" s="1"/>
      <c r="AU3903" s="1"/>
      <c r="AV3903" s="1"/>
      <c r="AW3903" s="1"/>
      <c r="AX3903" s="1"/>
      <c r="AY3903" s="1"/>
      <c r="AZ3903" s="1"/>
      <c r="BA3903" s="1"/>
      <c r="BB3903" s="1"/>
      <c r="BC3903" s="1"/>
      <c r="BD3903" s="1"/>
      <c r="BE3903" s="1"/>
      <c r="BF3903" s="1"/>
      <c r="BG3903" s="1"/>
      <c r="BH3903" s="1"/>
      <c r="BI3903" s="1"/>
      <c r="BJ3903" s="1"/>
      <c r="BK3903" s="1"/>
      <c r="BL3903" s="1"/>
      <c r="BM3903" s="1"/>
      <c r="BN3903" s="1"/>
      <c r="BO3903" s="1"/>
      <c r="BP3903" s="1"/>
      <c r="BQ3903" s="1"/>
      <c r="BR3903" s="1"/>
      <c r="BS3903" s="1"/>
      <c r="BT3903" s="1"/>
      <c r="BU3903" s="1"/>
      <c r="BV3903" s="1"/>
      <c r="BW3903" s="1"/>
      <c r="BX3903" s="1"/>
      <c r="BY3903" s="1"/>
      <c r="BZ3903" s="1"/>
      <c r="CA3903" s="1"/>
      <c r="CB3903" s="1"/>
      <c r="CC3903" s="1"/>
      <c r="CD3903" s="1"/>
      <c r="CE3903" s="1"/>
      <c r="CF3903" s="1"/>
      <c r="CG3903" s="1"/>
      <c r="CH3903" s="1"/>
      <c r="CI3903" s="1"/>
      <c r="CJ3903" s="1"/>
      <c r="CK3903" s="1"/>
      <c r="CL3903" s="1"/>
      <c r="CM3903" s="1"/>
      <c r="CN3903" s="1"/>
      <c r="CO3903" s="1"/>
      <c r="CP3903" s="1"/>
      <c r="CQ3903" s="1"/>
      <c r="CR3903" s="1"/>
      <c r="CS3903" s="1"/>
      <c r="CT3903" s="1"/>
      <c r="CU3903" s="1"/>
      <c r="CV3903" s="1"/>
      <c r="CW3903" s="1"/>
      <c r="CX3903" s="1"/>
      <c r="CY3903" s="1"/>
      <c r="CZ3903" s="1"/>
      <c r="DA3903" s="1"/>
      <c r="DB3903" s="1"/>
      <c r="DC3903" s="1"/>
      <c r="DD3903" s="1"/>
      <c r="DE3903" s="1"/>
      <c r="DF3903" s="1"/>
      <c r="DG3903" s="1"/>
      <c r="DH3903" s="1"/>
      <c r="DI3903" s="1"/>
      <c r="DJ3903" s="1"/>
      <c r="DK3903" s="1"/>
      <c r="DL3903" s="1"/>
      <c r="DM3903" s="1"/>
      <c r="DN3903" s="1"/>
      <c r="DO3903" s="1"/>
      <c r="DP3903" s="1"/>
      <c r="DQ3903" s="1"/>
      <c r="DR3903" s="1"/>
      <c r="DS3903" s="1"/>
      <c r="DT3903" s="1"/>
      <c r="DU3903" s="1"/>
      <c r="DV3903" s="1"/>
      <c r="DW3903" s="1"/>
      <c r="DX3903" s="1"/>
      <c r="DY3903" s="1"/>
      <c r="DZ3903" s="1"/>
      <c r="EA3903" s="1"/>
      <c r="EB3903" s="1"/>
      <c r="EC3903" s="1"/>
      <c r="ED3903" s="1"/>
      <c r="EE3903" s="1"/>
      <c r="EF3903" s="1"/>
      <c r="EG3903" s="1"/>
      <c r="EH3903" s="1"/>
      <c r="EI3903" s="1"/>
      <c r="EJ3903" s="1"/>
      <c r="EK3903" s="1"/>
      <c r="EL3903" s="1"/>
      <c r="EM3903" s="1"/>
      <c r="EN3903" s="1"/>
      <c r="EO3903" s="1"/>
      <c r="EP3903" s="1"/>
      <c r="EQ3903" s="1"/>
      <c r="ER3903" s="1"/>
      <c r="ES3903" s="1"/>
      <c r="ET3903" s="1"/>
      <c r="EU3903" s="1"/>
      <c r="EV3903" s="1"/>
      <c r="EW3903" s="1"/>
      <c r="EX3903" s="1"/>
      <c r="EY3903" s="1"/>
      <c r="EZ3903" s="1"/>
      <c r="FA3903" s="1"/>
      <c r="FB3903" s="1"/>
      <c r="FC3903" s="1"/>
      <c r="FD3903" s="1"/>
      <c r="FE3903" s="1"/>
      <c r="FF3903" s="1"/>
      <c r="FG3903" s="1"/>
      <c r="FH3903" s="1"/>
      <c r="FI3903" s="1"/>
      <c r="FJ3903" s="1"/>
      <c r="FK3903" s="1"/>
      <c r="FL3903" s="1"/>
      <c r="FM3903" s="1"/>
      <c r="FN3903" s="1"/>
      <c r="FO3903" s="1"/>
      <c r="FP3903" s="1"/>
      <c r="FQ3903" s="1"/>
      <c r="FR3903" s="1"/>
      <c r="FS3903" s="1"/>
      <c r="FT3903" s="1"/>
      <c r="FU3903" s="1"/>
      <c r="FV3903" s="1"/>
      <c r="FW3903" s="1"/>
      <c r="FX3903" s="1"/>
      <c r="FY3903" s="1"/>
      <c r="FZ3903" s="1"/>
      <c r="GA3903" s="1"/>
      <c r="GB3903" s="1"/>
      <c r="GC3903" s="1"/>
      <c r="GD3903" s="1"/>
      <c r="GE3903" s="1"/>
      <c r="GF3903" s="1"/>
      <c r="GG3903" s="1"/>
      <c r="GH3903" s="1"/>
      <c r="GI3903" s="1"/>
      <c r="GJ3903" s="1"/>
      <c r="GK3903" s="1"/>
      <c r="GL3903" s="1"/>
      <c r="GM3903" s="1"/>
      <c r="GN3903" s="1"/>
      <c r="GO3903" s="1"/>
    </row>
    <row r="3904" spans="1:197" s="40" customFormat="1" x14ac:dyDescent="0.25">
      <c r="A3904" s="41"/>
      <c r="B3904" s="4"/>
      <c r="C3904" s="41"/>
      <c r="D3904" s="42"/>
      <c r="E3904" s="42"/>
      <c r="F3904" s="42"/>
      <c r="G3904" s="1"/>
      <c r="H3904" s="1"/>
      <c r="I3904" s="1"/>
      <c r="J3904" s="1"/>
      <c r="K3904" s="1"/>
      <c r="L3904" s="1"/>
      <c r="M3904" s="2"/>
      <c r="N3904" s="1"/>
      <c r="O3904" s="1"/>
      <c r="P3904" s="1"/>
      <c r="Q3904" s="1"/>
      <c r="R3904" s="1"/>
      <c r="S3904" s="1"/>
      <c r="T3904" s="1"/>
      <c r="U3904" s="1"/>
      <c r="V3904" s="1"/>
      <c r="W3904" s="1"/>
      <c r="X3904" s="1"/>
      <c r="Y3904" s="1"/>
      <c r="Z3904" s="1"/>
      <c r="AA3904" s="1"/>
      <c r="AB3904" s="1"/>
      <c r="AC3904" s="1"/>
      <c r="AD3904" s="1"/>
      <c r="AE3904" s="1"/>
      <c r="AF3904" s="1"/>
      <c r="AG3904" s="1"/>
      <c r="AH3904" s="1"/>
      <c r="AI3904" s="1"/>
      <c r="AJ3904" s="1"/>
      <c r="AK3904" s="1"/>
      <c r="AL3904" s="1"/>
      <c r="AM3904" s="1"/>
      <c r="AN3904" s="1"/>
      <c r="AO3904" s="1"/>
      <c r="AP3904" s="1"/>
      <c r="AQ3904" s="1"/>
      <c r="AR3904" s="1"/>
      <c r="AS3904" s="1"/>
      <c r="AT3904" s="1"/>
      <c r="AU3904" s="1"/>
      <c r="AV3904" s="1"/>
      <c r="AW3904" s="1"/>
      <c r="AX3904" s="1"/>
      <c r="AY3904" s="1"/>
      <c r="AZ3904" s="1"/>
      <c r="BA3904" s="1"/>
      <c r="BB3904" s="1"/>
      <c r="BC3904" s="1"/>
      <c r="BD3904" s="1"/>
      <c r="BE3904" s="1"/>
      <c r="BF3904" s="1"/>
      <c r="BG3904" s="1"/>
      <c r="BH3904" s="1"/>
      <c r="BI3904" s="1"/>
      <c r="BJ3904" s="1"/>
      <c r="BK3904" s="1"/>
      <c r="BL3904" s="1"/>
      <c r="BM3904" s="1"/>
      <c r="BN3904" s="1"/>
      <c r="BO3904" s="1"/>
      <c r="BP3904" s="1"/>
      <c r="BQ3904" s="1"/>
      <c r="BR3904" s="1"/>
      <c r="BS3904" s="1"/>
      <c r="BT3904" s="1"/>
      <c r="BU3904" s="1"/>
      <c r="BV3904" s="1"/>
      <c r="BW3904" s="1"/>
      <c r="BX3904" s="1"/>
      <c r="BY3904" s="1"/>
      <c r="BZ3904" s="1"/>
      <c r="CA3904" s="1"/>
      <c r="CB3904" s="1"/>
      <c r="CC3904" s="1"/>
      <c r="CD3904" s="1"/>
      <c r="CE3904" s="1"/>
      <c r="CF3904" s="1"/>
      <c r="CG3904" s="1"/>
      <c r="CH3904" s="1"/>
      <c r="CI3904" s="1"/>
      <c r="CJ3904" s="1"/>
      <c r="CK3904" s="1"/>
      <c r="CL3904" s="1"/>
      <c r="CM3904" s="1"/>
      <c r="CN3904" s="1"/>
      <c r="CO3904" s="1"/>
      <c r="CP3904" s="1"/>
      <c r="CQ3904" s="1"/>
      <c r="CR3904" s="1"/>
      <c r="CS3904" s="1"/>
      <c r="CT3904" s="1"/>
      <c r="CU3904" s="1"/>
      <c r="CV3904" s="1"/>
      <c r="CW3904" s="1"/>
      <c r="CX3904" s="1"/>
      <c r="CY3904" s="1"/>
      <c r="CZ3904" s="1"/>
      <c r="DA3904" s="1"/>
      <c r="DB3904" s="1"/>
      <c r="DC3904" s="1"/>
      <c r="DD3904" s="1"/>
      <c r="DE3904" s="1"/>
      <c r="DF3904" s="1"/>
      <c r="DG3904" s="1"/>
      <c r="DH3904" s="1"/>
      <c r="DI3904" s="1"/>
      <c r="DJ3904" s="1"/>
      <c r="DK3904" s="1"/>
      <c r="DL3904" s="1"/>
      <c r="DM3904" s="1"/>
      <c r="DN3904" s="1"/>
      <c r="DO3904" s="1"/>
      <c r="DP3904" s="1"/>
      <c r="DQ3904" s="1"/>
      <c r="DR3904" s="1"/>
      <c r="DS3904" s="1"/>
      <c r="DT3904" s="1"/>
      <c r="DU3904" s="1"/>
      <c r="DV3904" s="1"/>
      <c r="DW3904" s="1"/>
      <c r="DX3904" s="1"/>
      <c r="DY3904" s="1"/>
      <c r="DZ3904" s="1"/>
      <c r="EA3904" s="1"/>
      <c r="EB3904" s="1"/>
      <c r="EC3904" s="1"/>
      <c r="ED3904" s="1"/>
      <c r="EE3904" s="1"/>
      <c r="EF3904" s="1"/>
      <c r="EG3904" s="1"/>
      <c r="EH3904" s="1"/>
      <c r="EI3904" s="1"/>
      <c r="EJ3904" s="1"/>
      <c r="EK3904" s="1"/>
      <c r="EL3904" s="1"/>
      <c r="EM3904" s="1"/>
      <c r="EN3904" s="1"/>
      <c r="EO3904" s="1"/>
      <c r="EP3904" s="1"/>
      <c r="EQ3904" s="1"/>
      <c r="ER3904" s="1"/>
      <c r="ES3904" s="1"/>
      <c r="ET3904" s="1"/>
      <c r="EU3904" s="1"/>
      <c r="EV3904" s="1"/>
      <c r="EW3904" s="1"/>
      <c r="EX3904" s="1"/>
      <c r="EY3904" s="1"/>
      <c r="EZ3904" s="1"/>
      <c r="FA3904" s="1"/>
      <c r="FB3904" s="1"/>
      <c r="FC3904" s="1"/>
      <c r="FD3904" s="1"/>
      <c r="FE3904" s="1"/>
      <c r="FF3904" s="1"/>
      <c r="FG3904" s="1"/>
      <c r="FH3904" s="1"/>
      <c r="FI3904" s="1"/>
      <c r="FJ3904" s="1"/>
      <c r="FK3904" s="1"/>
      <c r="FL3904" s="1"/>
      <c r="FM3904" s="1"/>
      <c r="FN3904" s="1"/>
      <c r="FO3904" s="1"/>
      <c r="FP3904" s="1"/>
      <c r="FQ3904" s="1"/>
      <c r="FR3904" s="1"/>
      <c r="FS3904" s="1"/>
      <c r="FT3904" s="1"/>
      <c r="FU3904" s="1"/>
      <c r="FV3904" s="1"/>
      <c r="FW3904" s="1"/>
      <c r="FX3904" s="1"/>
      <c r="FY3904" s="1"/>
      <c r="FZ3904" s="1"/>
      <c r="GA3904" s="1"/>
      <c r="GB3904" s="1"/>
      <c r="GC3904" s="1"/>
      <c r="GD3904" s="1"/>
      <c r="GE3904" s="1"/>
      <c r="GF3904" s="1"/>
      <c r="GG3904" s="1"/>
      <c r="GH3904" s="1"/>
      <c r="GI3904" s="1"/>
      <c r="GJ3904" s="1"/>
      <c r="GK3904" s="1"/>
      <c r="GL3904" s="1"/>
      <c r="GM3904" s="1"/>
      <c r="GN3904" s="1"/>
      <c r="GO3904" s="1"/>
    </row>
    <row r="3905" spans="1:197" s="40" customFormat="1" x14ac:dyDescent="0.25">
      <c r="A3905" s="41"/>
      <c r="B3905" s="4"/>
      <c r="C3905" s="41"/>
      <c r="D3905" s="42"/>
      <c r="E3905" s="42"/>
      <c r="F3905" s="42"/>
      <c r="G3905" s="1"/>
      <c r="H3905" s="1"/>
      <c r="I3905" s="1"/>
      <c r="J3905" s="1"/>
      <c r="K3905" s="1"/>
      <c r="L3905" s="1"/>
      <c r="M3905" s="2"/>
      <c r="N3905" s="1"/>
      <c r="O3905" s="1"/>
      <c r="P3905" s="1"/>
      <c r="Q3905" s="1"/>
      <c r="R3905" s="1"/>
      <c r="S3905" s="1"/>
      <c r="T3905" s="1"/>
      <c r="U3905" s="1"/>
      <c r="V3905" s="1"/>
      <c r="W3905" s="1"/>
      <c r="X3905" s="1"/>
      <c r="Y3905" s="1"/>
      <c r="Z3905" s="1"/>
      <c r="AA3905" s="1"/>
      <c r="AB3905" s="1"/>
      <c r="AC3905" s="1"/>
      <c r="AD3905" s="1"/>
      <c r="AE3905" s="1"/>
      <c r="AF3905" s="1"/>
      <c r="AG3905" s="1"/>
      <c r="AH3905" s="1"/>
      <c r="AI3905" s="1"/>
      <c r="AJ3905" s="1"/>
      <c r="AK3905" s="1"/>
      <c r="AL3905" s="1"/>
      <c r="AM3905" s="1"/>
      <c r="AN3905" s="1"/>
      <c r="AO3905" s="1"/>
      <c r="AP3905" s="1"/>
      <c r="AQ3905" s="1"/>
      <c r="AR3905" s="1"/>
      <c r="AS3905" s="1"/>
      <c r="AT3905" s="1"/>
      <c r="AU3905" s="1"/>
      <c r="AV3905" s="1"/>
      <c r="AW3905" s="1"/>
      <c r="AX3905" s="1"/>
      <c r="AY3905" s="1"/>
      <c r="AZ3905" s="1"/>
      <c r="BA3905" s="1"/>
      <c r="BB3905" s="1"/>
      <c r="BC3905" s="1"/>
      <c r="BD3905" s="1"/>
      <c r="BE3905" s="1"/>
      <c r="BF3905" s="1"/>
      <c r="BG3905" s="1"/>
      <c r="BH3905" s="1"/>
      <c r="BI3905" s="1"/>
      <c r="BJ3905" s="1"/>
      <c r="BK3905" s="1"/>
      <c r="BL3905" s="1"/>
      <c r="BM3905" s="1"/>
      <c r="BN3905" s="1"/>
      <c r="BO3905" s="1"/>
      <c r="BP3905" s="1"/>
      <c r="BQ3905" s="1"/>
      <c r="BR3905" s="1"/>
      <c r="BS3905" s="1"/>
      <c r="BT3905" s="1"/>
      <c r="BU3905" s="1"/>
      <c r="BV3905" s="1"/>
      <c r="BW3905" s="1"/>
      <c r="BX3905" s="1"/>
      <c r="BY3905" s="1"/>
      <c r="BZ3905" s="1"/>
      <c r="CA3905" s="1"/>
      <c r="CB3905" s="1"/>
      <c r="CC3905" s="1"/>
      <c r="CD3905" s="1"/>
      <c r="CE3905" s="1"/>
      <c r="CF3905" s="1"/>
      <c r="CG3905" s="1"/>
      <c r="CH3905" s="1"/>
      <c r="CI3905" s="1"/>
      <c r="CJ3905" s="1"/>
      <c r="CK3905" s="1"/>
      <c r="CL3905" s="1"/>
      <c r="CM3905" s="1"/>
      <c r="CN3905" s="1"/>
      <c r="CO3905" s="1"/>
      <c r="CP3905" s="1"/>
      <c r="CQ3905" s="1"/>
      <c r="CR3905" s="1"/>
      <c r="CS3905" s="1"/>
      <c r="CT3905" s="1"/>
      <c r="CU3905" s="1"/>
      <c r="CV3905" s="1"/>
      <c r="CW3905" s="1"/>
      <c r="CX3905" s="1"/>
      <c r="CY3905" s="1"/>
      <c r="CZ3905" s="1"/>
      <c r="DA3905" s="1"/>
      <c r="DB3905" s="1"/>
      <c r="DC3905" s="1"/>
      <c r="DD3905" s="1"/>
      <c r="DE3905" s="1"/>
      <c r="DF3905" s="1"/>
      <c r="DG3905" s="1"/>
      <c r="DH3905" s="1"/>
      <c r="DI3905" s="1"/>
      <c r="DJ3905" s="1"/>
      <c r="DK3905" s="1"/>
      <c r="DL3905" s="1"/>
      <c r="DM3905" s="1"/>
      <c r="DN3905" s="1"/>
      <c r="DO3905" s="1"/>
      <c r="DP3905" s="1"/>
      <c r="DQ3905" s="1"/>
      <c r="DR3905" s="1"/>
      <c r="DS3905" s="1"/>
      <c r="DT3905" s="1"/>
      <c r="DU3905" s="1"/>
      <c r="DV3905" s="1"/>
      <c r="DW3905" s="1"/>
      <c r="DX3905" s="1"/>
      <c r="DY3905" s="1"/>
      <c r="DZ3905" s="1"/>
      <c r="EA3905" s="1"/>
      <c r="EB3905" s="1"/>
      <c r="EC3905" s="1"/>
      <c r="ED3905" s="1"/>
      <c r="EE3905" s="1"/>
      <c r="EF3905" s="1"/>
      <c r="EG3905" s="1"/>
      <c r="EH3905" s="1"/>
      <c r="EI3905" s="1"/>
      <c r="EJ3905" s="1"/>
      <c r="EK3905" s="1"/>
      <c r="EL3905" s="1"/>
      <c r="EM3905" s="1"/>
      <c r="EN3905" s="1"/>
      <c r="EO3905" s="1"/>
      <c r="EP3905" s="1"/>
      <c r="EQ3905" s="1"/>
      <c r="ER3905" s="1"/>
      <c r="ES3905" s="1"/>
      <c r="ET3905" s="1"/>
      <c r="EU3905" s="1"/>
      <c r="EV3905" s="1"/>
      <c r="EW3905" s="1"/>
      <c r="EX3905" s="1"/>
      <c r="EY3905" s="1"/>
      <c r="EZ3905" s="1"/>
      <c r="FA3905" s="1"/>
      <c r="FB3905" s="1"/>
      <c r="FC3905" s="1"/>
      <c r="FD3905" s="1"/>
      <c r="FE3905" s="1"/>
      <c r="FF3905" s="1"/>
      <c r="FG3905" s="1"/>
      <c r="FH3905" s="1"/>
      <c r="FI3905" s="1"/>
      <c r="FJ3905" s="1"/>
      <c r="FK3905" s="1"/>
      <c r="FL3905" s="1"/>
      <c r="FM3905" s="1"/>
      <c r="FN3905" s="1"/>
      <c r="FO3905" s="1"/>
      <c r="FP3905" s="1"/>
      <c r="FQ3905" s="1"/>
      <c r="FR3905" s="1"/>
      <c r="FS3905" s="1"/>
      <c r="FT3905" s="1"/>
      <c r="FU3905" s="1"/>
      <c r="FV3905" s="1"/>
      <c r="FW3905" s="1"/>
      <c r="FX3905" s="1"/>
      <c r="FY3905" s="1"/>
      <c r="FZ3905" s="1"/>
      <c r="GA3905" s="1"/>
      <c r="GB3905" s="1"/>
      <c r="GC3905" s="1"/>
      <c r="GD3905" s="1"/>
      <c r="GE3905" s="1"/>
      <c r="GF3905" s="1"/>
      <c r="GG3905" s="1"/>
      <c r="GH3905" s="1"/>
      <c r="GI3905" s="1"/>
      <c r="GJ3905" s="1"/>
      <c r="GK3905" s="1"/>
      <c r="GL3905" s="1"/>
      <c r="GM3905" s="1"/>
      <c r="GN3905" s="1"/>
      <c r="GO3905" s="1"/>
    </row>
    <row r="3906" spans="1:197" s="40" customFormat="1" x14ac:dyDescent="0.25">
      <c r="A3906" s="41"/>
      <c r="B3906" s="4"/>
      <c r="C3906" s="41"/>
      <c r="D3906" s="42"/>
      <c r="E3906" s="42"/>
      <c r="F3906" s="42"/>
      <c r="G3906" s="1"/>
      <c r="H3906" s="1"/>
      <c r="I3906" s="1"/>
      <c r="J3906" s="1"/>
      <c r="K3906" s="1"/>
      <c r="L3906" s="1"/>
      <c r="M3906" s="2"/>
      <c r="N3906" s="1"/>
      <c r="O3906" s="1"/>
      <c r="P3906" s="1"/>
      <c r="Q3906" s="1"/>
      <c r="R3906" s="1"/>
      <c r="S3906" s="1"/>
      <c r="T3906" s="1"/>
      <c r="U3906" s="1"/>
      <c r="V3906" s="1"/>
      <c r="W3906" s="1"/>
      <c r="X3906" s="1"/>
      <c r="Y3906" s="1"/>
      <c r="Z3906" s="1"/>
      <c r="AA3906" s="1"/>
      <c r="AB3906" s="1"/>
      <c r="AC3906" s="1"/>
      <c r="AD3906" s="1"/>
      <c r="AE3906" s="1"/>
      <c r="AF3906" s="1"/>
      <c r="AG3906" s="1"/>
      <c r="AH3906" s="1"/>
      <c r="AI3906" s="1"/>
      <c r="AJ3906" s="1"/>
      <c r="AK3906" s="1"/>
      <c r="AL3906" s="1"/>
      <c r="AM3906" s="1"/>
      <c r="AN3906" s="1"/>
      <c r="AO3906" s="1"/>
      <c r="AP3906" s="1"/>
      <c r="AQ3906" s="1"/>
      <c r="AR3906" s="1"/>
      <c r="AS3906" s="1"/>
      <c r="AT3906" s="1"/>
      <c r="AU3906" s="1"/>
      <c r="AV3906" s="1"/>
      <c r="AW3906" s="1"/>
      <c r="AX3906" s="1"/>
      <c r="AY3906" s="1"/>
      <c r="AZ3906" s="1"/>
      <c r="BA3906" s="1"/>
      <c r="BB3906" s="1"/>
      <c r="BC3906" s="1"/>
      <c r="BD3906" s="1"/>
      <c r="BE3906" s="1"/>
      <c r="BF3906" s="1"/>
      <c r="BG3906" s="1"/>
      <c r="BH3906" s="1"/>
      <c r="BI3906" s="1"/>
      <c r="BJ3906" s="1"/>
      <c r="BK3906" s="1"/>
      <c r="BL3906" s="1"/>
      <c r="BM3906" s="1"/>
      <c r="BN3906" s="1"/>
      <c r="BO3906" s="1"/>
      <c r="BP3906" s="1"/>
      <c r="BQ3906" s="1"/>
      <c r="BR3906" s="1"/>
      <c r="BS3906" s="1"/>
      <c r="BT3906" s="1"/>
      <c r="BU3906" s="1"/>
      <c r="BV3906" s="1"/>
      <c r="BW3906" s="1"/>
      <c r="BX3906" s="1"/>
      <c r="BY3906" s="1"/>
      <c r="BZ3906" s="1"/>
      <c r="CA3906" s="1"/>
      <c r="CB3906" s="1"/>
      <c r="CC3906" s="1"/>
      <c r="CD3906" s="1"/>
      <c r="CE3906" s="1"/>
      <c r="CF3906" s="1"/>
      <c r="CG3906" s="1"/>
      <c r="CH3906" s="1"/>
      <c r="CI3906" s="1"/>
      <c r="CJ3906" s="1"/>
      <c r="CK3906" s="1"/>
      <c r="CL3906" s="1"/>
      <c r="CM3906" s="1"/>
      <c r="CN3906" s="1"/>
      <c r="CO3906" s="1"/>
      <c r="CP3906" s="1"/>
      <c r="CQ3906" s="1"/>
      <c r="CR3906" s="1"/>
      <c r="CS3906" s="1"/>
      <c r="CT3906" s="1"/>
      <c r="CU3906" s="1"/>
      <c r="CV3906" s="1"/>
      <c r="CW3906" s="1"/>
      <c r="CX3906" s="1"/>
      <c r="CY3906" s="1"/>
      <c r="CZ3906" s="1"/>
      <c r="DA3906" s="1"/>
      <c r="DB3906" s="1"/>
      <c r="DC3906" s="1"/>
      <c r="DD3906" s="1"/>
      <c r="DE3906" s="1"/>
      <c r="DF3906" s="1"/>
      <c r="DG3906" s="1"/>
      <c r="DH3906" s="1"/>
      <c r="DI3906" s="1"/>
      <c r="DJ3906" s="1"/>
      <c r="DK3906" s="1"/>
      <c r="DL3906" s="1"/>
      <c r="DM3906" s="1"/>
      <c r="DN3906" s="1"/>
      <c r="DO3906" s="1"/>
      <c r="DP3906" s="1"/>
      <c r="DQ3906" s="1"/>
      <c r="DR3906" s="1"/>
      <c r="DS3906" s="1"/>
      <c r="DT3906" s="1"/>
      <c r="DU3906" s="1"/>
      <c r="DV3906" s="1"/>
      <c r="DW3906" s="1"/>
      <c r="DX3906" s="1"/>
      <c r="DY3906" s="1"/>
      <c r="DZ3906" s="1"/>
      <c r="EA3906" s="1"/>
      <c r="EB3906" s="1"/>
      <c r="EC3906" s="1"/>
      <c r="ED3906" s="1"/>
      <c r="EE3906" s="1"/>
      <c r="EF3906" s="1"/>
      <c r="EG3906" s="1"/>
      <c r="EH3906" s="1"/>
      <c r="EI3906" s="1"/>
      <c r="EJ3906" s="1"/>
      <c r="EK3906" s="1"/>
      <c r="EL3906" s="1"/>
      <c r="EM3906" s="1"/>
      <c r="EN3906" s="1"/>
      <c r="EO3906" s="1"/>
      <c r="EP3906" s="1"/>
      <c r="EQ3906" s="1"/>
      <c r="ER3906" s="1"/>
      <c r="ES3906" s="1"/>
      <c r="ET3906" s="1"/>
      <c r="EU3906" s="1"/>
      <c r="EV3906" s="1"/>
      <c r="EW3906" s="1"/>
      <c r="EX3906" s="1"/>
      <c r="EY3906" s="1"/>
      <c r="EZ3906" s="1"/>
      <c r="FA3906" s="1"/>
      <c r="FB3906" s="1"/>
      <c r="FC3906" s="1"/>
      <c r="FD3906" s="1"/>
      <c r="FE3906" s="1"/>
      <c r="FF3906" s="1"/>
      <c r="FG3906" s="1"/>
      <c r="FH3906" s="1"/>
      <c r="FI3906" s="1"/>
      <c r="FJ3906" s="1"/>
      <c r="FK3906" s="1"/>
      <c r="FL3906" s="1"/>
      <c r="FM3906" s="1"/>
      <c r="FN3906" s="1"/>
      <c r="FO3906" s="1"/>
      <c r="FP3906" s="1"/>
      <c r="FQ3906" s="1"/>
      <c r="FR3906" s="1"/>
      <c r="FS3906" s="1"/>
      <c r="FT3906" s="1"/>
      <c r="FU3906" s="1"/>
      <c r="FV3906" s="1"/>
      <c r="FW3906" s="1"/>
      <c r="FX3906" s="1"/>
      <c r="FY3906" s="1"/>
      <c r="FZ3906" s="1"/>
      <c r="GA3906" s="1"/>
      <c r="GB3906" s="1"/>
      <c r="GC3906" s="1"/>
      <c r="GD3906" s="1"/>
      <c r="GE3906" s="1"/>
      <c r="GF3906" s="1"/>
      <c r="GG3906" s="1"/>
      <c r="GH3906" s="1"/>
      <c r="GI3906" s="1"/>
      <c r="GJ3906" s="1"/>
      <c r="GK3906" s="1"/>
      <c r="GL3906" s="1"/>
      <c r="GM3906" s="1"/>
      <c r="GN3906" s="1"/>
      <c r="GO3906" s="1"/>
    </row>
    <row r="3907" spans="1:197" s="40" customFormat="1" x14ac:dyDescent="0.25">
      <c r="A3907" s="41"/>
      <c r="B3907" s="4"/>
      <c r="C3907" s="41"/>
      <c r="D3907" s="42"/>
      <c r="E3907" s="42"/>
      <c r="F3907" s="42"/>
      <c r="G3907" s="1"/>
      <c r="H3907" s="1"/>
      <c r="I3907" s="1"/>
      <c r="J3907" s="1"/>
      <c r="K3907" s="1"/>
      <c r="L3907" s="1"/>
      <c r="M3907" s="2"/>
      <c r="N3907" s="1"/>
      <c r="O3907" s="1"/>
      <c r="P3907" s="1"/>
      <c r="Q3907" s="1"/>
      <c r="R3907" s="1"/>
      <c r="S3907" s="1"/>
      <c r="T3907" s="1"/>
      <c r="U3907" s="1"/>
      <c r="V3907" s="1"/>
      <c r="W3907" s="1"/>
      <c r="X3907" s="1"/>
      <c r="Y3907" s="1"/>
      <c r="Z3907" s="1"/>
      <c r="AA3907" s="1"/>
      <c r="AB3907" s="1"/>
      <c r="AC3907" s="1"/>
      <c r="AD3907" s="1"/>
      <c r="AE3907" s="1"/>
      <c r="AF3907" s="1"/>
      <c r="AG3907" s="1"/>
      <c r="AH3907" s="1"/>
      <c r="AI3907" s="1"/>
      <c r="AJ3907" s="1"/>
      <c r="AK3907" s="1"/>
      <c r="AL3907" s="1"/>
      <c r="AM3907" s="1"/>
      <c r="AN3907" s="1"/>
      <c r="AO3907" s="1"/>
      <c r="AP3907" s="1"/>
      <c r="AQ3907" s="1"/>
      <c r="AR3907" s="1"/>
      <c r="AS3907" s="1"/>
      <c r="AT3907" s="1"/>
      <c r="AU3907" s="1"/>
      <c r="AV3907" s="1"/>
      <c r="AW3907" s="1"/>
      <c r="AX3907" s="1"/>
      <c r="AY3907" s="1"/>
      <c r="AZ3907" s="1"/>
      <c r="BA3907" s="1"/>
      <c r="BB3907" s="1"/>
      <c r="BC3907" s="1"/>
      <c r="BD3907" s="1"/>
      <c r="BE3907" s="1"/>
      <c r="BF3907" s="1"/>
      <c r="BG3907" s="1"/>
      <c r="BH3907" s="1"/>
      <c r="BI3907" s="1"/>
      <c r="BJ3907" s="1"/>
      <c r="BK3907" s="1"/>
      <c r="BL3907" s="1"/>
      <c r="BM3907" s="1"/>
      <c r="BN3907" s="1"/>
      <c r="BO3907" s="1"/>
      <c r="BP3907" s="1"/>
      <c r="BQ3907" s="1"/>
      <c r="BR3907" s="1"/>
      <c r="BS3907" s="1"/>
      <c r="BT3907" s="1"/>
      <c r="BU3907" s="1"/>
      <c r="BV3907" s="1"/>
      <c r="BW3907" s="1"/>
      <c r="BX3907" s="1"/>
      <c r="BY3907" s="1"/>
      <c r="BZ3907" s="1"/>
      <c r="CA3907" s="1"/>
      <c r="CB3907" s="1"/>
      <c r="CC3907" s="1"/>
      <c r="CD3907" s="1"/>
      <c r="CE3907" s="1"/>
      <c r="CF3907" s="1"/>
      <c r="CG3907" s="1"/>
      <c r="CH3907" s="1"/>
      <c r="CI3907" s="1"/>
      <c r="CJ3907" s="1"/>
      <c r="CK3907" s="1"/>
      <c r="CL3907" s="1"/>
      <c r="CM3907" s="1"/>
      <c r="CN3907" s="1"/>
      <c r="CO3907" s="1"/>
      <c r="CP3907" s="1"/>
      <c r="CQ3907" s="1"/>
      <c r="CR3907" s="1"/>
      <c r="CS3907" s="1"/>
      <c r="CT3907" s="1"/>
      <c r="CU3907" s="1"/>
      <c r="CV3907" s="1"/>
      <c r="CW3907" s="1"/>
      <c r="CX3907" s="1"/>
      <c r="CY3907" s="1"/>
      <c r="CZ3907" s="1"/>
      <c r="DA3907" s="1"/>
      <c r="DB3907" s="1"/>
      <c r="DC3907" s="1"/>
      <c r="DD3907" s="1"/>
      <c r="DE3907" s="1"/>
      <c r="DF3907" s="1"/>
      <c r="DG3907" s="1"/>
      <c r="DH3907" s="1"/>
      <c r="DI3907" s="1"/>
      <c r="DJ3907" s="1"/>
      <c r="DK3907" s="1"/>
      <c r="DL3907" s="1"/>
      <c r="DM3907" s="1"/>
      <c r="DN3907" s="1"/>
      <c r="DO3907" s="1"/>
      <c r="DP3907" s="1"/>
      <c r="DQ3907" s="1"/>
      <c r="DR3907" s="1"/>
      <c r="DS3907" s="1"/>
      <c r="DT3907" s="1"/>
      <c r="DU3907" s="1"/>
      <c r="DV3907" s="1"/>
      <c r="DW3907" s="1"/>
      <c r="DX3907" s="1"/>
      <c r="DY3907" s="1"/>
      <c r="DZ3907" s="1"/>
      <c r="EA3907" s="1"/>
      <c r="EB3907" s="1"/>
      <c r="EC3907" s="1"/>
      <c r="ED3907" s="1"/>
      <c r="EE3907" s="1"/>
      <c r="EF3907" s="1"/>
      <c r="EG3907" s="1"/>
      <c r="EH3907" s="1"/>
      <c r="EI3907" s="1"/>
      <c r="EJ3907" s="1"/>
      <c r="EK3907" s="1"/>
      <c r="EL3907" s="1"/>
      <c r="EM3907" s="1"/>
      <c r="EN3907" s="1"/>
      <c r="EO3907" s="1"/>
      <c r="EP3907" s="1"/>
      <c r="EQ3907" s="1"/>
      <c r="ER3907" s="1"/>
      <c r="ES3907" s="1"/>
      <c r="ET3907" s="1"/>
      <c r="EU3907" s="1"/>
      <c r="EV3907" s="1"/>
      <c r="EW3907" s="1"/>
      <c r="EX3907" s="1"/>
      <c r="EY3907" s="1"/>
      <c r="EZ3907" s="1"/>
      <c r="FA3907" s="1"/>
      <c r="FB3907" s="1"/>
      <c r="FC3907" s="1"/>
      <c r="FD3907" s="1"/>
      <c r="FE3907" s="1"/>
      <c r="FF3907" s="1"/>
      <c r="FG3907" s="1"/>
      <c r="FH3907" s="1"/>
      <c r="FI3907" s="1"/>
      <c r="FJ3907" s="1"/>
      <c r="FK3907" s="1"/>
      <c r="FL3907" s="1"/>
      <c r="FM3907" s="1"/>
      <c r="FN3907" s="1"/>
      <c r="FO3907" s="1"/>
      <c r="FP3907" s="1"/>
      <c r="FQ3907" s="1"/>
      <c r="FR3907" s="1"/>
      <c r="FS3907" s="1"/>
      <c r="FT3907" s="1"/>
      <c r="FU3907" s="1"/>
      <c r="FV3907" s="1"/>
      <c r="FW3907" s="1"/>
      <c r="FX3907" s="1"/>
      <c r="FY3907" s="1"/>
      <c r="FZ3907" s="1"/>
      <c r="GA3907" s="1"/>
      <c r="GB3907" s="1"/>
      <c r="GC3907" s="1"/>
      <c r="GD3907" s="1"/>
      <c r="GE3907" s="1"/>
      <c r="GF3907" s="1"/>
      <c r="GG3907" s="1"/>
      <c r="GH3907" s="1"/>
      <c r="GI3907" s="1"/>
      <c r="GJ3907" s="1"/>
      <c r="GK3907" s="1"/>
      <c r="GL3907" s="1"/>
      <c r="GM3907" s="1"/>
      <c r="GN3907" s="1"/>
      <c r="GO3907" s="1"/>
    </row>
    <row r="3908" spans="1:197" s="40" customFormat="1" x14ac:dyDescent="0.25">
      <c r="A3908" s="41"/>
      <c r="B3908" s="4"/>
      <c r="C3908" s="41"/>
      <c r="D3908" s="42"/>
      <c r="E3908" s="42"/>
      <c r="F3908" s="42"/>
      <c r="G3908" s="1"/>
      <c r="H3908" s="1"/>
      <c r="I3908" s="1"/>
      <c r="J3908" s="1"/>
      <c r="K3908" s="1"/>
      <c r="L3908" s="1"/>
      <c r="M3908" s="2"/>
      <c r="N3908" s="1"/>
      <c r="O3908" s="1"/>
      <c r="P3908" s="1"/>
      <c r="Q3908" s="1"/>
      <c r="R3908" s="1"/>
      <c r="S3908" s="1"/>
      <c r="T3908" s="1"/>
      <c r="U3908" s="1"/>
      <c r="V3908" s="1"/>
      <c r="W3908" s="1"/>
      <c r="X3908" s="1"/>
      <c r="Y3908" s="1"/>
      <c r="Z3908" s="1"/>
      <c r="AA3908" s="1"/>
      <c r="AB3908" s="1"/>
      <c r="AC3908" s="1"/>
      <c r="AD3908" s="1"/>
      <c r="AE3908" s="1"/>
      <c r="AF3908" s="1"/>
      <c r="AG3908" s="1"/>
      <c r="AH3908" s="1"/>
      <c r="AI3908" s="1"/>
      <c r="AJ3908" s="1"/>
      <c r="AK3908" s="1"/>
      <c r="AL3908" s="1"/>
      <c r="AM3908" s="1"/>
      <c r="AN3908" s="1"/>
      <c r="AO3908" s="1"/>
      <c r="AP3908" s="1"/>
      <c r="AQ3908" s="1"/>
      <c r="AR3908" s="1"/>
      <c r="AS3908" s="1"/>
      <c r="AT3908" s="1"/>
      <c r="AU3908" s="1"/>
      <c r="AV3908" s="1"/>
      <c r="AW3908" s="1"/>
      <c r="AX3908" s="1"/>
      <c r="AY3908" s="1"/>
      <c r="AZ3908" s="1"/>
      <c r="BA3908" s="1"/>
      <c r="BB3908" s="1"/>
      <c r="BC3908" s="1"/>
      <c r="BD3908" s="1"/>
      <c r="BE3908" s="1"/>
      <c r="BF3908" s="1"/>
      <c r="BG3908" s="1"/>
      <c r="BH3908" s="1"/>
      <c r="BI3908" s="1"/>
      <c r="BJ3908" s="1"/>
      <c r="BK3908" s="1"/>
      <c r="BL3908" s="1"/>
      <c r="BM3908" s="1"/>
      <c r="BN3908" s="1"/>
      <c r="BO3908" s="1"/>
      <c r="BP3908" s="1"/>
      <c r="BQ3908" s="1"/>
      <c r="BR3908" s="1"/>
      <c r="BS3908" s="1"/>
      <c r="BT3908" s="1"/>
      <c r="BU3908" s="1"/>
      <c r="BV3908" s="1"/>
      <c r="BW3908" s="1"/>
      <c r="BX3908" s="1"/>
      <c r="BY3908" s="1"/>
      <c r="BZ3908" s="1"/>
      <c r="CA3908" s="1"/>
      <c r="CB3908" s="1"/>
      <c r="CC3908" s="1"/>
      <c r="CD3908" s="1"/>
      <c r="CE3908" s="1"/>
      <c r="CF3908" s="1"/>
      <c r="CG3908" s="1"/>
      <c r="CH3908" s="1"/>
      <c r="CI3908" s="1"/>
      <c r="CJ3908" s="1"/>
      <c r="CK3908" s="1"/>
      <c r="CL3908" s="1"/>
      <c r="CM3908" s="1"/>
      <c r="CN3908" s="1"/>
      <c r="CO3908" s="1"/>
      <c r="CP3908" s="1"/>
      <c r="CQ3908" s="1"/>
      <c r="CR3908" s="1"/>
      <c r="CS3908" s="1"/>
      <c r="CT3908" s="1"/>
      <c r="CU3908" s="1"/>
      <c r="CV3908" s="1"/>
      <c r="CW3908" s="1"/>
      <c r="CX3908" s="1"/>
      <c r="CY3908" s="1"/>
      <c r="CZ3908" s="1"/>
      <c r="DA3908" s="1"/>
      <c r="DB3908" s="1"/>
      <c r="DC3908" s="1"/>
      <c r="DD3908" s="1"/>
      <c r="DE3908" s="1"/>
      <c r="DF3908" s="1"/>
      <c r="DG3908" s="1"/>
      <c r="DH3908" s="1"/>
      <c r="DI3908" s="1"/>
      <c r="DJ3908" s="1"/>
      <c r="DK3908" s="1"/>
      <c r="DL3908" s="1"/>
      <c r="DM3908" s="1"/>
      <c r="DN3908" s="1"/>
      <c r="DO3908" s="1"/>
      <c r="DP3908" s="1"/>
      <c r="DQ3908" s="1"/>
      <c r="DR3908" s="1"/>
      <c r="DS3908" s="1"/>
      <c r="DT3908" s="1"/>
      <c r="DU3908" s="1"/>
      <c r="DV3908" s="1"/>
      <c r="DW3908" s="1"/>
      <c r="DX3908" s="1"/>
      <c r="DY3908" s="1"/>
      <c r="DZ3908" s="1"/>
      <c r="EA3908" s="1"/>
      <c r="EB3908" s="1"/>
      <c r="EC3908" s="1"/>
      <c r="ED3908" s="1"/>
      <c r="EE3908" s="1"/>
      <c r="EF3908" s="1"/>
      <c r="EG3908" s="1"/>
      <c r="EH3908" s="1"/>
      <c r="EI3908" s="1"/>
      <c r="EJ3908" s="1"/>
      <c r="EK3908" s="1"/>
      <c r="EL3908" s="1"/>
      <c r="EM3908" s="1"/>
      <c r="EN3908" s="1"/>
      <c r="EO3908" s="1"/>
      <c r="EP3908" s="1"/>
      <c r="EQ3908" s="1"/>
      <c r="ER3908" s="1"/>
      <c r="ES3908" s="1"/>
      <c r="ET3908" s="1"/>
      <c r="EU3908" s="1"/>
      <c r="EV3908" s="1"/>
      <c r="EW3908" s="1"/>
      <c r="EX3908" s="1"/>
      <c r="EY3908" s="1"/>
      <c r="EZ3908" s="1"/>
      <c r="FA3908" s="1"/>
      <c r="FB3908" s="1"/>
      <c r="FC3908" s="1"/>
      <c r="FD3908" s="1"/>
      <c r="FE3908" s="1"/>
      <c r="FF3908" s="1"/>
      <c r="FG3908" s="1"/>
      <c r="FH3908" s="1"/>
      <c r="FI3908" s="1"/>
      <c r="FJ3908" s="1"/>
      <c r="FK3908" s="1"/>
      <c r="FL3908" s="1"/>
      <c r="FM3908" s="1"/>
      <c r="FN3908" s="1"/>
      <c r="FO3908" s="1"/>
      <c r="FP3908" s="1"/>
      <c r="FQ3908" s="1"/>
      <c r="FR3908" s="1"/>
      <c r="FS3908" s="1"/>
      <c r="FT3908" s="1"/>
      <c r="FU3908" s="1"/>
      <c r="FV3908" s="1"/>
      <c r="FW3908" s="1"/>
      <c r="FX3908" s="1"/>
      <c r="FY3908" s="1"/>
      <c r="FZ3908" s="1"/>
      <c r="GA3908" s="1"/>
      <c r="GB3908" s="1"/>
      <c r="GC3908" s="1"/>
      <c r="GD3908" s="1"/>
      <c r="GE3908" s="1"/>
      <c r="GF3908" s="1"/>
      <c r="GG3908" s="1"/>
      <c r="GH3908" s="1"/>
      <c r="GI3908" s="1"/>
      <c r="GJ3908" s="1"/>
      <c r="GK3908" s="1"/>
      <c r="GL3908" s="1"/>
      <c r="GM3908" s="1"/>
      <c r="GN3908" s="1"/>
      <c r="GO3908" s="1"/>
    </row>
    <row r="3909" spans="1:197" s="40" customFormat="1" x14ac:dyDescent="0.25">
      <c r="A3909" s="41"/>
      <c r="B3909" s="4"/>
      <c r="C3909" s="41"/>
      <c r="D3909" s="42"/>
      <c r="E3909" s="42"/>
      <c r="F3909" s="42"/>
      <c r="G3909" s="1"/>
      <c r="H3909" s="1"/>
      <c r="I3909" s="1"/>
      <c r="J3909" s="1"/>
      <c r="K3909" s="1"/>
      <c r="L3909" s="1"/>
      <c r="M3909" s="2"/>
      <c r="N3909" s="1"/>
      <c r="O3909" s="1"/>
      <c r="P3909" s="1"/>
      <c r="Q3909" s="1"/>
      <c r="R3909" s="1"/>
      <c r="S3909" s="1"/>
      <c r="T3909" s="1"/>
      <c r="U3909" s="1"/>
      <c r="V3909" s="1"/>
      <c r="W3909" s="1"/>
      <c r="X3909" s="1"/>
      <c r="Y3909" s="1"/>
      <c r="Z3909" s="1"/>
      <c r="AA3909" s="1"/>
      <c r="AB3909" s="1"/>
      <c r="AC3909" s="1"/>
      <c r="AD3909" s="1"/>
      <c r="AE3909" s="1"/>
      <c r="AF3909" s="1"/>
      <c r="AG3909" s="1"/>
      <c r="AH3909" s="1"/>
      <c r="AI3909" s="1"/>
      <c r="AJ3909" s="1"/>
      <c r="AK3909" s="1"/>
      <c r="AL3909" s="1"/>
      <c r="AM3909" s="1"/>
      <c r="AN3909" s="1"/>
      <c r="AO3909" s="1"/>
      <c r="AP3909" s="1"/>
      <c r="AQ3909" s="1"/>
      <c r="AR3909" s="1"/>
      <c r="AS3909" s="1"/>
      <c r="AT3909" s="1"/>
      <c r="AU3909" s="1"/>
      <c r="AV3909" s="1"/>
      <c r="AW3909" s="1"/>
      <c r="AX3909" s="1"/>
      <c r="AY3909" s="1"/>
      <c r="AZ3909" s="1"/>
      <c r="BA3909" s="1"/>
      <c r="BB3909" s="1"/>
      <c r="BC3909" s="1"/>
      <c r="BD3909" s="1"/>
      <c r="BE3909" s="1"/>
      <c r="BF3909" s="1"/>
      <c r="BG3909" s="1"/>
      <c r="BH3909" s="1"/>
      <c r="BI3909" s="1"/>
      <c r="BJ3909" s="1"/>
      <c r="BK3909" s="1"/>
      <c r="BL3909" s="1"/>
      <c r="BM3909" s="1"/>
      <c r="BN3909" s="1"/>
      <c r="BO3909" s="1"/>
      <c r="BP3909" s="1"/>
      <c r="BQ3909" s="1"/>
      <c r="BR3909" s="1"/>
      <c r="BS3909" s="1"/>
      <c r="BT3909" s="1"/>
      <c r="BU3909" s="1"/>
      <c r="BV3909" s="1"/>
      <c r="BW3909" s="1"/>
      <c r="BX3909" s="1"/>
      <c r="BY3909" s="1"/>
      <c r="BZ3909" s="1"/>
      <c r="CA3909" s="1"/>
      <c r="CB3909" s="1"/>
      <c r="CC3909" s="1"/>
      <c r="CD3909" s="1"/>
      <c r="CE3909" s="1"/>
      <c r="CF3909" s="1"/>
      <c r="CG3909" s="1"/>
      <c r="CH3909" s="1"/>
      <c r="CI3909" s="1"/>
      <c r="CJ3909" s="1"/>
      <c r="CK3909" s="1"/>
      <c r="CL3909" s="1"/>
      <c r="CM3909" s="1"/>
      <c r="CN3909" s="1"/>
      <c r="CO3909" s="1"/>
      <c r="CP3909" s="1"/>
      <c r="CQ3909" s="1"/>
      <c r="CR3909" s="1"/>
      <c r="CS3909" s="1"/>
      <c r="CT3909" s="1"/>
      <c r="CU3909" s="1"/>
      <c r="CV3909" s="1"/>
      <c r="CW3909" s="1"/>
      <c r="CX3909" s="1"/>
      <c r="CY3909" s="1"/>
      <c r="CZ3909" s="1"/>
      <c r="DA3909" s="1"/>
      <c r="DB3909" s="1"/>
      <c r="DC3909" s="1"/>
      <c r="DD3909" s="1"/>
      <c r="DE3909" s="1"/>
      <c r="DF3909" s="1"/>
      <c r="DG3909" s="1"/>
      <c r="DH3909" s="1"/>
      <c r="DI3909" s="1"/>
      <c r="DJ3909" s="1"/>
      <c r="DK3909" s="1"/>
      <c r="DL3909" s="1"/>
      <c r="DM3909" s="1"/>
      <c r="DN3909" s="1"/>
      <c r="DO3909" s="1"/>
      <c r="DP3909" s="1"/>
      <c r="DQ3909" s="1"/>
      <c r="DR3909" s="1"/>
      <c r="DS3909" s="1"/>
      <c r="DT3909" s="1"/>
      <c r="DU3909" s="1"/>
      <c r="DV3909" s="1"/>
      <c r="DW3909" s="1"/>
      <c r="DX3909" s="1"/>
      <c r="DY3909" s="1"/>
      <c r="DZ3909" s="1"/>
      <c r="EA3909" s="1"/>
      <c r="EB3909" s="1"/>
      <c r="EC3909" s="1"/>
      <c r="ED3909" s="1"/>
      <c r="EE3909" s="1"/>
      <c r="EF3909" s="1"/>
      <c r="EG3909" s="1"/>
      <c r="EH3909" s="1"/>
      <c r="EI3909" s="1"/>
      <c r="EJ3909" s="1"/>
      <c r="EK3909" s="1"/>
      <c r="EL3909" s="1"/>
      <c r="EM3909" s="1"/>
      <c r="EN3909" s="1"/>
      <c r="EO3909" s="1"/>
      <c r="EP3909" s="1"/>
      <c r="EQ3909" s="1"/>
      <c r="ER3909" s="1"/>
      <c r="ES3909" s="1"/>
      <c r="ET3909" s="1"/>
      <c r="EU3909" s="1"/>
      <c r="EV3909" s="1"/>
      <c r="EW3909" s="1"/>
      <c r="EX3909" s="1"/>
      <c r="EY3909" s="1"/>
      <c r="EZ3909" s="1"/>
      <c r="FA3909" s="1"/>
      <c r="FB3909" s="1"/>
      <c r="FC3909" s="1"/>
      <c r="FD3909" s="1"/>
      <c r="FE3909" s="1"/>
      <c r="FF3909" s="1"/>
      <c r="FG3909" s="1"/>
      <c r="FH3909" s="1"/>
      <c r="FI3909" s="1"/>
      <c r="FJ3909" s="1"/>
      <c r="FK3909" s="1"/>
      <c r="FL3909" s="1"/>
      <c r="FM3909" s="1"/>
      <c r="FN3909" s="1"/>
      <c r="FO3909" s="1"/>
      <c r="FP3909" s="1"/>
      <c r="FQ3909" s="1"/>
      <c r="FR3909" s="1"/>
      <c r="FS3909" s="1"/>
      <c r="FT3909" s="1"/>
      <c r="FU3909" s="1"/>
      <c r="FV3909" s="1"/>
      <c r="FW3909" s="1"/>
      <c r="FX3909" s="1"/>
      <c r="FY3909" s="1"/>
      <c r="FZ3909" s="1"/>
      <c r="GA3909" s="1"/>
      <c r="GB3909" s="1"/>
      <c r="GC3909" s="1"/>
      <c r="GD3909" s="1"/>
      <c r="GE3909" s="1"/>
      <c r="GF3909" s="1"/>
      <c r="GG3909" s="1"/>
      <c r="GH3909" s="1"/>
      <c r="GI3909" s="1"/>
      <c r="GJ3909" s="1"/>
      <c r="GK3909" s="1"/>
      <c r="GL3909" s="1"/>
      <c r="GM3909" s="1"/>
      <c r="GN3909" s="1"/>
      <c r="GO3909" s="1"/>
    </row>
    <row r="3910" spans="1:197" s="40" customFormat="1" x14ac:dyDescent="0.25">
      <c r="A3910" s="41"/>
      <c r="B3910" s="4"/>
      <c r="C3910" s="41"/>
      <c r="D3910" s="42"/>
      <c r="E3910" s="42"/>
      <c r="F3910" s="42"/>
      <c r="G3910" s="1"/>
      <c r="H3910" s="1"/>
      <c r="I3910" s="1"/>
      <c r="J3910" s="1"/>
      <c r="K3910" s="1"/>
      <c r="L3910" s="1"/>
      <c r="M3910" s="2"/>
      <c r="N3910" s="1"/>
      <c r="O3910" s="1"/>
      <c r="P3910" s="1"/>
      <c r="Q3910" s="1"/>
      <c r="R3910" s="1"/>
      <c r="S3910" s="1"/>
      <c r="T3910" s="1"/>
      <c r="U3910" s="1"/>
      <c r="V3910" s="1"/>
      <c r="W3910" s="1"/>
      <c r="X3910" s="1"/>
      <c r="Y3910" s="1"/>
      <c r="Z3910" s="1"/>
      <c r="AA3910" s="1"/>
      <c r="AB3910" s="1"/>
      <c r="AC3910" s="1"/>
      <c r="AD3910" s="1"/>
      <c r="AE3910" s="1"/>
      <c r="AF3910" s="1"/>
      <c r="AG3910" s="1"/>
      <c r="AH3910" s="1"/>
      <c r="AI3910" s="1"/>
      <c r="AJ3910" s="1"/>
      <c r="AK3910" s="1"/>
      <c r="AL3910" s="1"/>
      <c r="AM3910" s="1"/>
      <c r="AN3910" s="1"/>
      <c r="AO3910" s="1"/>
      <c r="AP3910" s="1"/>
      <c r="AQ3910" s="1"/>
      <c r="AR3910" s="1"/>
      <c r="AS3910" s="1"/>
      <c r="AT3910" s="1"/>
      <c r="AU3910" s="1"/>
      <c r="AV3910" s="1"/>
      <c r="AW3910" s="1"/>
      <c r="AX3910" s="1"/>
      <c r="AY3910" s="1"/>
      <c r="AZ3910" s="1"/>
      <c r="BA3910" s="1"/>
      <c r="BB3910" s="1"/>
      <c r="BC3910" s="1"/>
      <c r="BD3910" s="1"/>
      <c r="BE3910" s="1"/>
      <c r="BF3910" s="1"/>
      <c r="BG3910" s="1"/>
      <c r="BH3910" s="1"/>
      <c r="BI3910" s="1"/>
      <c r="BJ3910" s="1"/>
      <c r="BK3910" s="1"/>
      <c r="BL3910" s="1"/>
      <c r="BM3910" s="1"/>
      <c r="BN3910" s="1"/>
      <c r="BO3910" s="1"/>
      <c r="BP3910" s="1"/>
      <c r="BQ3910" s="1"/>
      <c r="BR3910" s="1"/>
      <c r="BS3910" s="1"/>
      <c r="BT3910" s="1"/>
      <c r="BU3910" s="1"/>
      <c r="BV3910" s="1"/>
      <c r="BW3910" s="1"/>
      <c r="BX3910" s="1"/>
      <c r="BY3910" s="1"/>
      <c r="BZ3910" s="1"/>
      <c r="CA3910" s="1"/>
      <c r="CB3910" s="1"/>
      <c r="CC3910" s="1"/>
      <c r="CD3910" s="1"/>
      <c r="CE3910" s="1"/>
      <c r="CF3910" s="1"/>
      <c r="CG3910" s="1"/>
      <c r="CH3910" s="1"/>
      <c r="CI3910" s="1"/>
      <c r="CJ3910" s="1"/>
      <c r="CK3910" s="1"/>
      <c r="CL3910" s="1"/>
      <c r="CM3910" s="1"/>
      <c r="CN3910" s="1"/>
      <c r="CO3910" s="1"/>
      <c r="CP3910" s="1"/>
      <c r="CQ3910" s="1"/>
      <c r="CR3910" s="1"/>
      <c r="CS3910" s="1"/>
      <c r="CT3910" s="1"/>
      <c r="CU3910" s="1"/>
      <c r="CV3910" s="1"/>
      <c r="CW3910" s="1"/>
      <c r="CX3910" s="1"/>
      <c r="CY3910" s="1"/>
      <c r="CZ3910" s="1"/>
      <c r="DA3910" s="1"/>
      <c r="DB3910" s="1"/>
      <c r="DC3910" s="1"/>
      <c r="DD3910" s="1"/>
      <c r="DE3910" s="1"/>
      <c r="DF3910" s="1"/>
      <c r="DG3910" s="1"/>
      <c r="DH3910" s="1"/>
      <c r="DI3910" s="1"/>
      <c r="DJ3910" s="1"/>
      <c r="DK3910" s="1"/>
      <c r="DL3910" s="1"/>
      <c r="DM3910" s="1"/>
      <c r="DN3910" s="1"/>
      <c r="DO3910" s="1"/>
      <c r="DP3910" s="1"/>
      <c r="DQ3910" s="1"/>
      <c r="DR3910" s="1"/>
      <c r="DS3910" s="1"/>
      <c r="DT3910" s="1"/>
      <c r="DU3910" s="1"/>
      <c r="DV3910" s="1"/>
      <c r="DW3910" s="1"/>
      <c r="DX3910" s="1"/>
      <c r="DY3910" s="1"/>
      <c r="DZ3910" s="1"/>
      <c r="EA3910" s="1"/>
      <c r="EB3910" s="1"/>
      <c r="EC3910" s="1"/>
      <c r="ED3910" s="1"/>
      <c r="EE3910" s="1"/>
      <c r="EF3910" s="1"/>
      <c r="EG3910" s="1"/>
      <c r="EH3910" s="1"/>
      <c r="EI3910" s="1"/>
      <c r="EJ3910" s="1"/>
      <c r="EK3910" s="1"/>
      <c r="EL3910" s="1"/>
      <c r="EM3910" s="1"/>
      <c r="EN3910" s="1"/>
      <c r="EO3910" s="1"/>
      <c r="EP3910" s="1"/>
      <c r="EQ3910" s="1"/>
      <c r="ER3910" s="1"/>
      <c r="ES3910" s="1"/>
      <c r="ET3910" s="1"/>
      <c r="EU3910" s="1"/>
      <c r="EV3910" s="1"/>
      <c r="EW3910" s="1"/>
      <c r="EX3910" s="1"/>
      <c r="EY3910" s="1"/>
      <c r="EZ3910" s="1"/>
      <c r="FA3910" s="1"/>
      <c r="FB3910" s="1"/>
      <c r="FC3910" s="1"/>
      <c r="FD3910" s="1"/>
      <c r="FE3910" s="1"/>
      <c r="FF3910" s="1"/>
      <c r="FG3910" s="1"/>
      <c r="FH3910" s="1"/>
      <c r="FI3910" s="1"/>
      <c r="FJ3910" s="1"/>
      <c r="FK3910" s="1"/>
      <c r="FL3910" s="1"/>
      <c r="FM3910" s="1"/>
      <c r="FN3910" s="1"/>
      <c r="FO3910" s="1"/>
      <c r="FP3910" s="1"/>
      <c r="FQ3910" s="1"/>
      <c r="FR3910" s="1"/>
      <c r="FS3910" s="1"/>
      <c r="FT3910" s="1"/>
      <c r="FU3910" s="1"/>
      <c r="FV3910" s="1"/>
      <c r="FW3910" s="1"/>
      <c r="FX3910" s="1"/>
      <c r="FY3910" s="1"/>
      <c r="FZ3910" s="1"/>
      <c r="GA3910" s="1"/>
      <c r="GB3910" s="1"/>
      <c r="GC3910" s="1"/>
      <c r="GD3910" s="1"/>
      <c r="GE3910" s="1"/>
      <c r="GF3910" s="1"/>
      <c r="GG3910" s="1"/>
      <c r="GH3910" s="1"/>
      <c r="GI3910" s="1"/>
      <c r="GJ3910" s="1"/>
      <c r="GK3910" s="1"/>
      <c r="GL3910" s="1"/>
      <c r="GM3910" s="1"/>
      <c r="GN3910" s="1"/>
      <c r="GO3910" s="1"/>
    </row>
    <row r="3911" spans="1:197" s="40" customFormat="1" x14ac:dyDescent="0.25">
      <c r="A3911" s="41"/>
      <c r="B3911" s="4"/>
      <c r="C3911" s="41"/>
      <c r="D3911" s="42"/>
      <c r="E3911" s="42"/>
      <c r="F3911" s="42"/>
      <c r="G3911" s="1"/>
      <c r="H3911" s="1"/>
      <c r="I3911" s="1"/>
      <c r="J3911" s="1"/>
      <c r="K3911" s="1"/>
      <c r="L3911" s="1"/>
      <c r="M3911" s="2"/>
      <c r="N3911" s="1"/>
      <c r="O3911" s="1"/>
      <c r="P3911" s="1"/>
      <c r="Q3911" s="1"/>
      <c r="R3911" s="1"/>
      <c r="S3911" s="1"/>
      <c r="T3911" s="1"/>
      <c r="U3911" s="1"/>
      <c r="V3911" s="1"/>
      <c r="W3911" s="1"/>
      <c r="X3911" s="1"/>
      <c r="Y3911" s="1"/>
      <c r="Z3911" s="1"/>
      <c r="AA3911" s="1"/>
      <c r="AB3911" s="1"/>
      <c r="AC3911" s="1"/>
      <c r="AD3911" s="1"/>
      <c r="AE3911" s="1"/>
      <c r="AF3911" s="1"/>
      <c r="AG3911" s="1"/>
      <c r="AH3911" s="1"/>
      <c r="AI3911" s="1"/>
      <c r="AJ3911" s="1"/>
      <c r="AK3911" s="1"/>
      <c r="AL3911" s="1"/>
      <c r="AM3911" s="1"/>
      <c r="AN3911" s="1"/>
      <c r="AO3911" s="1"/>
      <c r="AP3911" s="1"/>
      <c r="AQ3911" s="1"/>
      <c r="AR3911" s="1"/>
      <c r="AS3911" s="1"/>
      <c r="AT3911" s="1"/>
      <c r="AU3911" s="1"/>
      <c r="AV3911" s="1"/>
      <c r="AW3911" s="1"/>
      <c r="AX3911" s="1"/>
      <c r="AY3911" s="1"/>
      <c r="AZ3911" s="1"/>
      <c r="BA3911" s="1"/>
      <c r="BB3911" s="1"/>
      <c r="BC3911" s="1"/>
      <c r="BD3911" s="1"/>
      <c r="BE3911" s="1"/>
      <c r="BF3911" s="1"/>
      <c r="BG3911" s="1"/>
      <c r="BH3911" s="1"/>
      <c r="BI3911" s="1"/>
      <c r="BJ3911" s="1"/>
      <c r="BK3911" s="1"/>
      <c r="BL3911" s="1"/>
      <c r="BM3911" s="1"/>
      <c r="BN3911" s="1"/>
      <c r="BO3911" s="1"/>
      <c r="BP3911" s="1"/>
      <c r="BQ3911" s="1"/>
      <c r="BR3911" s="1"/>
      <c r="BS3911" s="1"/>
      <c r="BT3911" s="1"/>
      <c r="BU3911" s="1"/>
      <c r="BV3911" s="1"/>
      <c r="BW3911" s="1"/>
      <c r="BX3911" s="1"/>
      <c r="BY3911" s="1"/>
      <c r="BZ3911" s="1"/>
      <c r="CA3911" s="1"/>
      <c r="CB3911" s="1"/>
      <c r="CC3911" s="1"/>
      <c r="CD3911" s="1"/>
      <c r="CE3911" s="1"/>
      <c r="CF3911" s="1"/>
      <c r="CG3911" s="1"/>
      <c r="CH3911" s="1"/>
      <c r="CI3911" s="1"/>
      <c r="CJ3911" s="1"/>
      <c r="CK3911" s="1"/>
      <c r="CL3911" s="1"/>
      <c r="CM3911" s="1"/>
      <c r="CN3911" s="1"/>
      <c r="CO3911" s="1"/>
      <c r="CP3911" s="1"/>
      <c r="CQ3911" s="1"/>
      <c r="CR3911" s="1"/>
      <c r="CS3911" s="1"/>
      <c r="CT3911" s="1"/>
      <c r="CU3911" s="1"/>
      <c r="CV3911" s="1"/>
      <c r="CW3911" s="1"/>
      <c r="CX3911" s="1"/>
      <c r="CY3911" s="1"/>
      <c r="CZ3911" s="1"/>
      <c r="DA3911" s="1"/>
      <c r="DB3911" s="1"/>
      <c r="DC3911" s="1"/>
      <c r="DD3911" s="1"/>
      <c r="DE3911" s="1"/>
      <c r="DF3911" s="1"/>
      <c r="DG3911" s="1"/>
      <c r="DH3911" s="1"/>
      <c r="DI3911" s="1"/>
      <c r="DJ3911" s="1"/>
      <c r="DK3911" s="1"/>
      <c r="DL3911" s="1"/>
      <c r="DM3911" s="1"/>
      <c r="DN3911" s="1"/>
      <c r="DO3911" s="1"/>
      <c r="DP3911" s="1"/>
      <c r="DQ3911" s="1"/>
      <c r="DR3911" s="1"/>
      <c r="DS3911" s="1"/>
      <c r="DT3911" s="1"/>
      <c r="DU3911" s="1"/>
      <c r="DV3911" s="1"/>
      <c r="DW3911" s="1"/>
      <c r="DX3911" s="1"/>
      <c r="DY3911" s="1"/>
      <c r="DZ3911" s="1"/>
      <c r="EA3911" s="1"/>
      <c r="EB3911" s="1"/>
      <c r="EC3911" s="1"/>
      <c r="ED3911" s="1"/>
      <c r="EE3911" s="1"/>
      <c r="EF3911" s="1"/>
      <c r="EG3911" s="1"/>
      <c r="EH3911" s="1"/>
      <c r="EI3911" s="1"/>
      <c r="EJ3911" s="1"/>
      <c r="EK3911" s="1"/>
      <c r="EL3911" s="1"/>
      <c r="EM3911" s="1"/>
      <c r="EN3911" s="1"/>
      <c r="EO3911" s="1"/>
      <c r="EP3911" s="1"/>
      <c r="EQ3911" s="1"/>
      <c r="ER3911" s="1"/>
      <c r="ES3911" s="1"/>
      <c r="ET3911" s="1"/>
      <c r="EU3911" s="1"/>
      <c r="EV3911" s="1"/>
      <c r="EW3911" s="1"/>
      <c r="EX3911" s="1"/>
      <c r="EY3911" s="1"/>
      <c r="EZ3911" s="1"/>
      <c r="FA3911" s="1"/>
      <c r="FB3911" s="1"/>
      <c r="FC3911" s="1"/>
      <c r="FD3911" s="1"/>
      <c r="FE3911" s="1"/>
      <c r="FF3911" s="1"/>
      <c r="FG3911" s="1"/>
      <c r="FH3911" s="1"/>
      <c r="FI3911" s="1"/>
      <c r="FJ3911" s="1"/>
      <c r="FK3911" s="1"/>
      <c r="FL3911" s="1"/>
      <c r="FM3911" s="1"/>
      <c r="FN3911" s="1"/>
      <c r="FO3911" s="1"/>
      <c r="FP3911" s="1"/>
      <c r="FQ3911" s="1"/>
      <c r="FR3911" s="1"/>
      <c r="FS3911" s="1"/>
      <c r="FT3911" s="1"/>
      <c r="FU3911" s="1"/>
      <c r="FV3911" s="1"/>
      <c r="FW3911" s="1"/>
      <c r="FX3911" s="1"/>
      <c r="FY3911" s="1"/>
      <c r="FZ3911" s="1"/>
      <c r="GA3911" s="1"/>
      <c r="GB3911" s="1"/>
      <c r="GC3911" s="1"/>
      <c r="GD3911" s="1"/>
      <c r="GE3911" s="1"/>
      <c r="GF3911" s="1"/>
      <c r="GG3911" s="1"/>
      <c r="GH3911" s="1"/>
      <c r="GI3911" s="1"/>
      <c r="GJ3911" s="1"/>
      <c r="GK3911" s="1"/>
      <c r="GL3911" s="1"/>
      <c r="GM3911" s="1"/>
      <c r="GN3911" s="1"/>
      <c r="GO3911" s="1"/>
    </row>
    <row r="3912" spans="1:197" s="40" customFormat="1" x14ac:dyDescent="0.25">
      <c r="A3912" s="41"/>
      <c r="B3912" s="4"/>
      <c r="C3912" s="41"/>
      <c r="D3912" s="42"/>
      <c r="E3912" s="42"/>
      <c r="F3912" s="42"/>
      <c r="G3912" s="1"/>
      <c r="H3912" s="1"/>
      <c r="I3912" s="1"/>
      <c r="J3912" s="1"/>
      <c r="K3912" s="1"/>
      <c r="L3912" s="1"/>
      <c r="M3912" s="2"/>
      <c r="N3912" s="1"/>
      <c r="O3912" s="1"/>
      <c r="P3912" s="1"/>
      <c r="Q3912" s="1"/>
      <c r="R3912" s="1"/>
      <c r="S3912" s="1"/>
      <c r="T3912" s="1"/>
      <c r="U3912" s="1"/>
      <c r="V3912" s="1"/>
      <c r="W3912" s="1"/>
      <c r="X3912" s="1"/>
      <c r="Y3912" s="1"/>
      <c r="Z3912" s="1"/>
      <c r="AA3912" s="1"/>
      <c r="AB3912" s="1"/>
      <c r="AC3912" s="1"/>
      <c r="AD3912" s="1"/>
      <c r="AE3912" s="1"/>
      <c r="AF3912" s="1"/>
      <c r="AG3912" s="1"/>
      <c r="AH3912" s="1"/>
      <c r="AI3912" s="1"/>
      <c r="AJ3912" s="1"/>
      <c r="AK3912" s="1"/>
      <c r="AL3912" s="1"/>
      <c r="AM3912" s="1"/>
      <c r="AN3912" s="1"/>
      <c r="AO3912" s="1"/>
      <c r="AP3912" s="1"/>
      <c r="AQ3912" s="1"/>
      <c r="AR3912" s="1"/>
      <c r="AS3912" s="1"/>
      <c r="AT3912" s="1"/>
      <c r="AU3912" s="1"/>
      <c r="AV3912" s="1"/>
      <c r="AW3912" s="1"/>
      <c r="AX3912" s="1"/>
      <c r="AY3912" s="1"/>
      <c r="AZ3912" s="1"/>
      <c r="BA3912" s="1"/>
      <c r="BB3912" s="1"/>
      <c r="BC3912" s="1"/>
      <c r="BD3912" s="1"/>
      <c r="BE3912" s="1"/>
      <c r="BF3912" s="1"/>
      <c r="BG3912" s="1"/>
      <c r="BH3912" s="1"/>
      <c r="BI3912" s="1"/>
      <c r="BJ3912" s="1"/>
      <c r="BK3912" s="1"/>
      <c r="BL3912" s="1"/>
      <c r="BM3912" s="1"/>
      <c r="BN3912" s="1"/>
      <c r="BO3912" s="1"/>
      <c r="BP3912" s="1"/>
      <c r="BQ3912" s="1"/>
      <c r="BR3912" s="1"/>
      <c r="BS3912" s="1"/>
      <c r="BT3912" s="1"/>
      <c r="BU3912" s="1"/>
      <c r="BV3912" s="1"/>
      <c r="BW3912" s="1"/>
      <c r="BX3912" s="1"/>
      <c r="BY3912" s="1"/>
      <c r="BZ3912" s="1"/>
      <c r="CA3912" s="1"/>
      <c r="CB3912" s="1"/>
      <c r="CC3912" s="1"/>
      <c r="CD3912" s="1"/>
      <c r="CE3912" s="1"/>
      <c r="CF3912" s="1"/>
      <c r="CG3912" s="1"/>
      <c r="CH3912" s="1"/>
      <c r="CI3912" s="1"/>
      <c r="CJ3912" s="1"/>
      <c r="CK3912" s="1"/>
      <c r="CL3912" s="1"/>
      <c r="CM3912" s="1"/>
      <c r="CN3912" s="1"/>
      <c r="CO3912" s="1"/>
      <c r="CP3912" s="1"/>
      <c r="CQ3912" s="1"/>
      <c r="CR3912" s="1"/>
      <c r="CS3912" s="1"/>
      <c r="CT3912" s="1"/>
      <c r="CU3912" s="1"/>
      <c r="CV3912" s="1"/>
      <c r="CW3912" s="1"/>
      <c r="CX3912" s="1"/>
      <c r="CY3912" s="1"/>
      <c r="CZ3912" s="1"/>
      <c r="DA3912" s="1"/>
      <c r="DB3912" s="1"/>
      <c r="DC3912" s="1"/>
      <c r="DD3912" s="1"/>
      <c r="DE3912" s="1"/>
      <c r="DF3912" s="1"/>
      <c r="DG3912" s="1"/>
      <c r="DH3912" s="1"/>
      <c r="DI3912" s="1"/>
      <c r="DJ3912" s="1"/>
      <c r="DK3912" s="1"/>
      <c r="DL3912" s="1"/>
      <c r="DM3912" s="1"/>
      <c r="DN3912" s="1"/>
      <c r="DO3912" s="1"/>
      <c r="DP3912" s="1"/>
      <c r="DQ3912" s="1"/>
      <c r="DR3912" s="1"/>
      <c r="DS3912" s="1"/>
      <c r="DT3912" s="1"/>
      <c r="DU3912" s="1"/>
      <c r="DV3912" s="1"/>
      <c r="DW3912" s="1"/>
      <c r="DX3912" s="1"/>
      <c r="DY3912" s="1"/>
      <c r="DZ3912" s="1"/>
      <c r="EA3912" s="1"/>
      <c r="EB3912" s="1"/>
      <c r="EC3912" s="1"/>
      <c r="ED3912" s="1"/>
      <c r="EE3912" s="1"/>
      <c r="EF3912" s="1"/>
      <c r="EG3912" s="1"/>
      <c r="EH3912" s="1"/>
      <c r="EI3912" s="1"/>
      <c r="EJ3912" s="1"/>
      <c r="EK3912" s="1"/>
      <c r="EL3912" s="1"/>
      <c r="EM3912" s="1"/>
      <c r="EN3912" s="1"/>
      <c r="EO3912" s="1"/>
      <c r="EP3912" s="1"/>
      <c r="EQ3912" s="1"/>
      <c r="ER3912" s="1"/>
      <c r="ES3912" s="1"/>
      <c r="ET3912" s="1"/>
      <c r="EU3912" s="1"/>
      <c r="EV3912" s="1"/>
      <c r="EW3912" s="1"/>
      <c r="EX3912" s="1"/>
      <c r="EY3912" s="1"/>
      <c r="EZ3912" s="1"/>
      <c r="FA3912" s="1"/>
      <c r="FB3912" s="1"/>
      <c r="FC3912" s="1"/>
      <c r="FD3912" s="1"/>
      <c r="FE3912" s="1"/>
      <c r="FF3912" s="1"/>
      <c r="FG3912" s="1"/>
      <c r="FH3912" s="1"/>
      <c r="FI3912" s="1"/>
      <c r="FJ3912" s="1"/>
      <c r="FK3912" s="1"/>
      <c r="FL3912" s="1"/>
      <c r="FM3912" s="1"/>
      <c r="FN3912" s="1"/>
      <c r="FO3912" s="1"/>
      <c r="FP3912" s="1"/>
      <c r="FQ3912" s="1"/>
      <c r="FR3912" s="1"/>
      <c r="FS3912" s="1"/>
      <c r="FT3912" s="1"/>
      <c r="FU3912" s="1"/>
      <c r="FV3912" s="1"/>
      <c r="FW3912" s="1"/>
      <c r="FX3912" s="1"/>
      <c r="FY3912" s="1"/>
      <c r="FZ3912" s="1"/>
      <c r="GA3912" s="1"/>
      <c r="GB3912" s="1"/>
      <c r="GC3912" s="1"/>
      <c r="GD3912" s="1"/>
      <c r="GE3912" s="1"/>
      <c r="GF3912" s="1"/>
      <c r="GG3912" s="1"/>
      <c r="GH3912" s="1"/>
      <c r="GI3912" s="1"/>
      <c r="GJ3912" s="1"/>
      <c r="GK3912" s="1"/>
      <c r="GL3912" s="1"/>
      <c r="GM3912" s="1"/>
      <c r="GN3912" s="1"/>
      <c r="GO3912" s="1"/>
    </row>
    <row r="3913" spans="1:197" s="40" customFormat="1" x14ac:dyDescent="0.25">
      <c r="A3913" s="41"/>
      <c r="B3913" s="4"/>
      <c r="C3913" s="41"/>
      <c r="D3913" s="42"/>
      <c r="E3913" s="42"/>
      <c r="F3913" s="42"/>
      <c r="G3913" s="1"/>
      <c r="H3913" s="1"/>
      <c r="I3913" s="1"/>
      <c r="J3913" s="1"/>
      <c r="K3913" s="1"/>
      <c r="L3913" s="1"/>
      <c r="M3913" s="2"/>
      <c r="N3913" s="1"/>
      <c r="O3913" s="1"/>
      <c r="P3913" s="1"/>
      <c r="Q3913" s="1"/>
      <c r="R3913" s="1"/>
      <c r="S3913" s="1"/>
      <c r="T3913" s="1"/>
      <c r="U3913" s="1"/>
      <c r="V3913" s="1"/>
      <c r="W3913" s="1"/>
      <c r="X3913" s="1"/>
      <c r="Y3913" s="1"/>
      <c r="Z3913" s="1"/>
      <c r="AA3913" s="1"/>
      <c r="AB3913" s="1"/>
      <c r="AC3913" s="1"/>
      <c r="AD3913" s="1"/>
      <c r="AE3913" s="1"/>
      <c r="AF3913" s="1"/>
      <c r="AG3913" s="1"/>
      <c r="AH3913" s="1"/>
      <c r="AI3913" s="1"/>
      <c r="AJ3913" s="1"/>
      <c r="AK3913" s="1"/>
      <c r="AL3913" s="1"/>
      <c r="AM3913" s="1"/>
      <c r="AN3913" s="1"/>
      <c r="AO3913" s="1"/>
      <c r="AP3913" s="1"/>
      <c r="AQ3913" s="1"/>
      <c r="AR3913" s="1"/>
      <c r="AS3913" s="1"/>
      <c r="AT3913" s="1"/>
      <c r="AU3913" s="1"/>
      <c r="AV3913" s="1"/>
      <c r="AW3913" s="1"/>
      <c r="AX3913" s="1"/>
      <c r="AY3913" s="1"/>
      <c r="AZ3913" s="1"/>
      <c r="BA3913" s="1"/>
      <c r="BB3913" s="1"/>
      <c r="BC3913" s="1"/>
      <c r="BD3913" s="1"/>
      <c r="BE3913" s="1"/>
      <c r="BF3913" s="1"/>
      <c r="BG3913" s="1"/>
      <c r="BH3913" s="1"/>
      <c r="BI3913" s="1"/>
      <c r="BJ3913" s="1"/>
      <c r="BK3913" s="1"/>
      <c r="BL3913" s="1"/>
      <c r="BM3913" s="1"/>
      <c r="BN3913" s="1"/>
      <c r="BO3913" s="1"/>
      <c r="BP3913" s="1"/>
      <c r="BQ3913" s="1"/>
      <c r="BR3913" s="1"/>
      <c r="BS3913" s="1"/>
      <c r="BT3913" s="1"/>
      <c r="BU3913" s="1"/>
      <c r="BV3913" s="1"/>
      <c r="BW3913" s="1"/>
      <c r="BX3913" s="1"/>
      <c r="BY3913" s="1"/>
      <c r="BZ3913" s="1"/>
      <c r="CA3913" s="1"/>
      <c r="CB3913" s="1"/>
      <c r="CC3913" s="1"/>
      <c r="CD3913" s="1"/>
      <c r="CE3913" s="1"/>
      <c r="CF3913" s="1"/>
      <c r="CG3913" s="1"/>
      <c r="CH3913" s="1"/>
      <c r="CI3913" s="1"/>
      <c r="CJ3913" s="1"/>
      <c r="CK3913" s="1"/>
      <c r="CL3913" s="1"/>
      <c r="CM3913" s="1"/>
      <c r="CN3913" s="1"/>
      <c r="CO3913" s="1"/>
      <c r="CP3913" s="1"/>
      <c r="CQ3913" s="1"/>
      <c r="CR3913" s="1"/>
      <c r="CS3913" s="1"/>
      <c r="CT3913" s="1"/>
      <c r="CU3913" s="1"/>
      <c r="CV3913" s="1"/>
      <c r="CW3913" s="1"/>
      <c r="CX3913" s="1"/>
      <c r="CY3913" s="1"/>
      <c r="CZ3913" s="1"/>
      <c r="DA3913" s="1"/>
      <c r="DB3913" s="1"/>
      <c r="DC3913" s="1"/>
      <c r="DD3913" s="1"/>
      <c r="DE3913" s="1"/>
      <c r="DF3913" s="1"/>
      <c r="DG3913" s="1"/>
      <c r="DH3913" s="1"/>
      <c r="DI3913" s="1"/>
      <c r="DJ3913" s="1"/>
      <c r="DK3913" s="1"/>
      <c r="DL3913" s="1"/>
      <c r="DM3913" s="1"/>
      <c r="DN3913" s="1"/>
      <c r="DO3913" s="1"/>
      <c r="DP3913" s="1"/>
      <c r="DQ3913" s="1"/>
      <c r="DR3913" s="1"/>
      <c r="DS3913" s="1"/>
      <c r="DT3913" s="1"/>
      <c r="DU3913" s="1"/>
      <c r="DV3913" s="1"/>
      <c r="DW3913" s="1"/>
      <c r="DX3913" s="1"/>
      <c r="DY3913" s="1"/>
      <c r="DZ3913" s="1"/>
      <c r="EA3913" s="1"/>
      <c r="EB3913" s="1"/>
      <c r="EC3913" s="1"/>
      <c r="ED3913" s="1"/>
      <c r="EE3913" s="1"/>
      <c r="EF3913" s="1"/>
      <c r="EG3913" s="1"/>
      <c r="EH3913" s="1"/>
      <c r="EI3913" s="1"/>
      <c r="EJ3913" s="1"/>
      <c r="EK3913" s="1"/>
      <c r="EL3913" s="1"/>
      <c r="EM3913" s="1"/>
      <c r="EN3913" s="1"/>
      <c r="EO3913" s="1"/>
      <c r="EP3913" s="1"/>
      <c r="EQ3913" s="1"/>
      <c r="ER3913" s="1"/>
      <c r="ES3913" s="1"/>
      <c r="ET3913" s="1"/>
      <c r="EU3913" s="1"/>
      <c r="EV3913" s="1"/>
      <c r="EW3913" s="1"/>
      <c r="EX3913" s="1"/>
      <c r="EY3913" s="1"/>
      <c r="EZ3913" s="1"/>
      <c r="FA3913" s="1"/>
      <c r="FB3913" s="1"/>
      <c r="FC3913" s="1"/>
      <c r="FD3913" s="1"/>
      <c r="FE3913" s="1"/>
      <c r="FF3913" s="1"/>
      <c r="FG3913" s="1"/>
      <c r="FH3913" s="1"/>
      <c r="FI3913" s="1"/>
      <c r="FJ3913" s="1"/>
      <c r="FK3913" s="1"/>
      <c r="FL3913" s="1"/>
      <c r="FM3913" s="1"/>
      <c r="FN3913" s="1"/>
      <c r="FO3913" s="1"/>
      <c r="FP3913" s="1"/>
      <c r="FQ3913" s="1"/>
      <c r="FR3913" s="1"/>
      <c r="FS3913" s="1"/>
      <c r="FT3913" s="1"/>
      <c r="FU3913" s="1"/>
      <c r="FV3913" s="1"/>
      <c r="FW3913" s="1"/>
      <c r="FX3913" s="1"/>
      <c r="FY3913" s="1"/>
      <c r="FZ3913" s="1"/>
      <c r="GA3913" s="1"/>
      <c r="GB3913" s="1"/>
      <c r="GC3913" s="1"/>
      <c r="GD3913" s="1"/>
      <c r="GE3913" s="1"/>
      <c r="GF3913" s="1"/>
      <c r="GG3913" s="1"/>
      <c r="GH3913" s="1"/>
      <c r="GI3913" s="1"/>
      <c r="GJ3913" s="1"/>
      <c r="GK3913" s="1"/>
      <c r="GL3913" s="1"/>
      <c r="GM3913" s="1"/>
      <c r="GN3913" s="1"/>
      <c r="GO3913" s="1"/>
    </row>
    <row r="3914" spans="1:197" s="40" customFormat="1" x14ac:dyDescent="0.25">
      <c r="A3914" s="41"/>
      <c r="B3914" s="4"/>
      <c r="C3914" s="41"/>
      <c r="D3914" s="42"/>
      <c r="E3914" s="42"/>
      <c r="F3914" s="42"/>
      <c r="G3914" s="1"/>
      <c r="H3914" s="1"/>
      <c r="I3914" s="1"/>
      <c r="J3914" s="1"/>
      <c r="K3914" s="1"/>
      <c r="L3914" s="1"/>
      <c r="M3914" s="2"/>
      <c r="N3914" s="1"/>
      <c r="O3914" s="1"/>
      <c r="P3914" s="1"/>
      <c r="Q3914" s="1"/>
      <c r="R3914" s="1"/>
      <c r="S3914" s="1"/>
      <c r="T3914" s="1"/>
      <c r="U3914" s="1"/>
      <c r="V3914" s="1"/>
      <c r="W3914" s="1"/>
      <c r="X3914" s="1"/>
      <c r="Y3914" s="1"/>
      <c r="Z3914" s="1"/>
      <c r="AA3914" s="1"/>
      <c r="AB3914" s="1"/>
      <c r="AC3914" s="1"/>
      <c r="AD3914" s="1"/>
      <c r="AE3914" s="1"/>
      <c r="AF3914" s="1"/>
      <c r="AG3914" s="1"/>
      <c r="AH3914" s="1"/>
      <c r="AI3914" s="1"/>
      <c r="AJ3914" s="1"/>
      <c r="AK3914" s="1"/>
      <c r="AL3914" s="1"/>
      <c r="AM3914" s="1"/>
      <c r="AN3914" s="1"/>
      <c r="AO3914" s="1"/>
      <c r="AP3914" s="1"/>
      <c r="AQ3914" s="1"/>
      <c r="AR3914" s="1"/>
      <c r="AS3914" s="1"/>
      <c r="AT3914" s="1"/>
      <c r="AU3914" s="1"/>
      <c r="AV3914" s="1"/>
      <c r="AW3914" s="1"/>
      <c r="AX3914" s="1"/>
      <c r="AY3914" s="1"/>
      <c r="AZ3914" s="1"/>
      <c r="BA3914" s="1"/>
      <c r="BB3914" s="1"/>
      <c r="BC3914" s="1"/>
      <c r="BD3914" s="1"/>
      <c r="BE3914" s="1"/>
      <c r="BF3914" s="1"/>
      <c r="BG3914" s="1"/>
      <c r="BH3914" s="1"/>
      <c r="BI3914" s="1"/>
      <c r="BJ3914" s="1"/>
      <c r="BK3914" s="1"/>
      <c r="BL3914" s="1"/>
      <c r="BM3914" s="1"/>
      <c r="BN3914" s="1"/>
      <c r="BO3914" s="1"/>
      <c r="BP3914" s="1"/>
      <c r="BQ3914" s="1"/>
      <c r="BR3914" s="1"/>
      <c r="BS3914" s="1"/>
      <c r="BT3914" s="1"/>
      <c r="BU3914" s="1"/>
      <c r="BV3914" s="1"/>
      <c r="BW3914" s="1"/>
      <c r="BX3914" s="1"/>
      <c r="BY3914" s="1"/>
      <c r="BZ3914" s="1"/>
      <c r="CA3914" s="1"/>
      <c r="CB3914" s="1"/>
      <c r="CC3914" s="1"/>
      <c r="CD3914" s="1"/>
      <c r="CE3914" s="1"/>
      <c r="CF3914" s="1"/>
      <c r="CG3914" s="1"/>
      <c r="CH3914" s="1"/>
      <c r="CI3914" s="1"/>
      <c r="CJ3914" s="1"/>
      <c r="CK3914" s="1"/>
      <c r="CL3914" s="1"/>
      <c r="CM3914" s="1"/>
      <c r="CN3914" s="1"/>
      <c r="CO3914" s="1"/>
      <c r="CP3914" s="1"/>
      <c r="CQ3914" s="1"/>
      <c r="CR3914" s="1"/>
      <c r="CS3914" s="1"/>
      <c r="CT3914" s="1"/>
      <c r="CU3914" s="1"/>
      <c r="CV3914" s="1"/>
      <c r="CW3914" s="1"/>
      <c r="CX3914" s="1"/>
      <c r="CY3914" s="1"/>
      <c r="CZ3914" s="1"/>
      <c r="DA3914" s="1"/>
      <c r="DB3914" s="1"/>
      <c r="DC3914" s="1"/>
      <c r="DD3914" s="1"/>
      <c r="DE3914" s="1"/>
      <c r="DF3914" s="1"/>
      <c r="DG3914" s="1"/>
      <c r="DH3914" s="1"/>
      <c r="DI3914" s="1"/>
      <c r="DJ3914" s="1"/>
      <c r="DK3914" s="1"/>
      <c r="DL3914" s="1"/>
      <c r="DM3914" s="1"/>
      <c r="DN3914" s="1"/>
      <c r="DO3914" s="1"/>
      <c r="DP3914" s="1"/>
      <c r="DQ3914" s="1"/>
      <c r="DR3914" s="1"/>
      <c r="DS3914" s="1"/>
      <c r="DT3914" s="1"/>
      <c r="DU3914" s="1"/>
      <c r="DV3914" s="1"/>
      <c r="DW3914" s="1"/>
      <c r="DX3914" s="1"/>
      <c r="DY3914" s="1"/>
      <c r="DZ3914" s="1"/>
      <c r="EA3914" s="1"/>
      <c r="EB3914" s="1"/>
      <c r="EC3914" s="1"/>
      <c r="ED3914" s="1"/>
      <c r="EE3914" s="1"/>
      <c r="EF3914" s="1"/>
      <c r="EG3914" s="1"/>
      <c r="EH3914" s="1"/>
      <c r="EI3914" s="1"/>
      <c r="EJ3914" s="1"/>
      <c r="EK3914" s="1"/>
      <c r="EL3914" s="1"/>
      <c r="EM3914" s="1"/>
      <c r="EN3914" s="1"/>
      <c r="EO3914" s="1"/>
      <c r="EP3914" s="1"/>
      <c r="EQ3914" s="1"/>
      <c r="ER3914" s="1"/>
      <c r="ES3914" s="1"/>
      <c r="ET3914" s="1"/>
      <c r="EU3914" s="1"/>
      <c r="EV3914" s="1"/>
      <c r="EW3914" s="1"/>
      <c r="EX3914" s="1"/>
      <c r="EY3914" s="1"/>
      <c r="EZ3914" s="1"/>
      <c r="FA3914" s="1"/>
      <c r="FB3914" s="1"/>
      <c r="FC3914" s="1"/>
      <c r="FD3914" s="1"/>
      <c r="FE3914" s="1"/>
      <c r="FF3914" s="1"/>
      <c r="FG3914" s="1"/>
      <c r="FH3914" s="1"/>
      <c r="FI3914" s="1"/>
      <c r="FJ3914" s="1"/>
      <c r="FK3914" s="1"/>
      <c r="FL3914" s="1"/>
      <c r="FM3914" s="1"/>
      <c r="FN3914" s="1"/>
      <c r="FO3914" s="1"/>
      <c r="FP3914" s="1"/>
      <c r="FQ3914" s="1"/>
      <c r="FR3914" s="1"/>
      <c r="FS3914" s="1"/>
      <c r="FT3914" s="1"/>
      <c r="FU3914" s="1"/>
      <c r="FV3914" s="1"/>
      <c r="FW3914" s="1"/>
      <c r="FX3914" s="1"/>
      <c r="FY3914" s="1"/>
      <c r="FZ3914" s="1"/>
      <c r="GA3914" s="1"/>
      <c r="GB3914" s="1"/>
      <c r="GC3914" s="1"/>
      <c r="GD3914" s="1"/>
      <c r="GE3914" s="1"/>
      <c r="GF3914" s="1"/>
      <c r="GG3914" s="1"/>
      <c r="GH3914" s="1"/>
      <c r="GI3914" s="1"/>
      <c r="GJ3914" s="1"/>
      <c r="GK3914" s="1"/>
      <c r="GL3914" s="1"/>
      <c r="GM3914" s="1"/>
      <c r="GN3914" s="1"/>
      <c r="GO3914" s="1"/>
    </row>
    <row r="3915" spans="1:197" s="40" customFormat="1" x14ac:dyDescent="0.25">
      <c r="A3915" s="41"/>
      <c r="B3915" s="4"/>
      <c r="C3915" s="41"/>
      <c r="D3915" s="42"/>
      <c r="E3915" s="42"/>
      <c r="F3915" s="42"/>
      <c r="G3915" s="1"/>
      <c r="H3915" s="1"/>
      <c r="I3915" s="1"/>
      <c r="J3915" s="1"/>
      <c r="K3915" s="1"/>
      <c r="L3915" s="1"/>
      <c r="M3915" s="2"/>
      <c r="N3915" s="1"/>
      <c r="O3915" s="1"/>
      <c r="P3915" s="1"/>
      <c r="Q3915" s="1"/>
      <c r="R3915" s="1"/>
      <c r="S3915" s="1"/>
      <c r="T3915" s="1"/>
      <c r="U3915" s="1"/>
      <c r="V3915" s="1"/>
      <c r="W3915" s="1"/>
      <c r="X3915" s="1"/>
      <c r="Y3915" s="1"/>
      <c r="Z3915" s="1"/>
      <c r="AA3915" s="1"/>
      <c r="AB3915" s="1"/>
      <c r="AC3915" s="1"/>
      <c r="AD3915" s="1"/>
      <c r="AE3915" s="1"/>
      <c r="AF3915" s="1"/>
      <c r="AG3915" s="1"/>
      <c r="AH3915" s="1"/>
      <c r="AI3915" s="1"/>
      <c r="AJ3915" s="1"/>
      <c r="AK3915" s="1"/>
      <c r="AL3915" s="1"/>
      <c r="AM3915" s="1"/>
      <c r="AN3915" s="1"/>
      <c r="AO3915" s="1"/>
      <c r="AP3915" s="1"/>
      <c r="AQ3915" s="1"/>
      <c r="AR3915" s="1"/>
      <c r="AS3915" s="1"/>
      <c r="AT3915" s="1"/>
      <c r="AU3915" s="1"/>
      <c r="AV3915" s="1"/>
      <c r="AW3915" s="1"/>
      <c r="AX3915" s="1"/>
      <c r="AY3915" s="1"/>
      <c r="AZ3915" s="1"/>
      <c r="BA3915" s="1"/>
      <c r="BB3915" s="1"/>
      <c r="BC3915" s="1"/>
      <c r="BD3915" s="1"/>
      <c r="BE3915" s="1"/>
      <c r="BF3915" s="1"/>
      <c r="BG3915" s="1"/>
      <c r="BH3915" s="1"/>
      <c r="BI3915" s="1"/>
      <c r="BJ3915" s="1"/>
      <c r="BK3915" s="1"/>
      <c r="BL3915" s="1"/>
      <c r="BM3915" s="1"/>
      <c r="BN3915" s="1"/>
      <c r="BO3915" s="1"/>
      <c r="BP3915" s="1"/>
      <c r="BQ3915" s="1"/>
      <c r="BR3915" s="1"/>
      <c r="BS3915" s="1"/>
      <c r="BT3915" s="1"/>
      <c r="BU3915" s="1"/>
      <c r="BV3915" s="1"/>
      <c r="BW3915" s="1"/>
      <c r="BX3915" s="1"/>
      <c r="BY3915" s="1"/>
      <c r="BZ3915" s="1"/>
      <c r="CA3915" s="1"/>
      <c r="CB3915" s="1"/>
      <c r="CC3915" s="1"/>
      <c r="CD3915" s="1"/>
      <c r="CE3915" s="1"/>
      <c r="CF3915" s="1"/>
      <c r="CG3915" s="1"/>
      <c r="CH3915" s="1"/>
      <c r="CI3915" s="1"/>
      <c r="CJ3915" s="1"/>
      <c r="CK3915" s="1"/>
      <c r="CL3915" s="1"/>
      <c r="CM3915" s="1"/>
      <c r="CN3915" s="1"/>
      <c r="CO3915" s="1"/>
      <c r="CP3915" s="1"/>
      <c r="CQ3915" s="1"/>
      <c r="CR3915" s="1"/>
      <c r="CS3915" s="1"/>
      <c r="CT3915" s="1"/>
      <c r="CU3915" s="1"/>
      <c r="CV3915" s="1"/>
      <c r="CW3915" s="1"/>
      <c r="CX3915" s="1"/>
      <c r="CY3915" s="1"/>
      <c r="CZ3915" s="1"/>
      <c r="DA3915" s="1"/>
      <c r="DB3915" s="1"/>
      <c r="DC3915" s="1"/>
      <c r="DD3915" s="1"/>
      <c r="DE3915" s="1"/>
      <c r="DF3915" s="1"/>
      <c r="DG3915" s="1"/>
      <c r="DH3915" s="1"/>
      <c r="DI3915" s="1"/>
      <c r="DJ3915" s="1"/>
      <c r="DK3915" s="1"/>
      <c r="DL3915" s="1"/>
      <c r="DM3915" s="1"/>
      <c r="DN3915" s="1"/>
      <c r="DO3915" s="1"/>
      <c r="DP3915" s="1"/>
      <c r="DQ3915" s="1"/>
      <c r="DR3915" s="1"/>
      <c r="DS3915" s="1"/>
      <c r="DT3915" s="1"/>
      <c r="DU3915" s="1"/>
      <c r="DV3915" s="1"/>
      <c r="DW3915" s="1"/>
      <c r="DX3915" s="1"/>
      <c r="DY3915" s="1"/>
      <c r="DZ3915" s="1"/>
      <c r="EA3915" s="1"/>
      <c r="EB3915" s="1"/>
      <c r="EC3915" s="1"/>
      <c r="ED3915" s="1"/>
      <c r="EE3915" s="1"/>
      <c r="EF3915" s="1"/>
      <c r="EG3915" s="1"/>
      <c r="EH3915" s="1"/>
      <c r="EI3915" s="1"/>
      <c r="EJ3915" s="1"/>
      <c r="EK3915" s="1"/>
      <c r="EL3915" s="1"/>
      <c r="EM3915" s="1"/>
      <c r="EN3915" s="1"/>
      <c r="EO3915" s="1"/>
      <c r="EP3915" s="1"/>
      <c r="EQ3915" s="1"/>
      <c r="ER3915" s="1"/>
      <c r="ES3915" s="1"/>
      <c r="ET3915" s="1"/>
      <c r="EU3915" s="1"/>
      <c r="EV3915" s="1"/>
      <c r="EW3915" s="1"/>
      <c r="EX3915" s="1"/>
      <c r="EY3915" s="1"/>
      <c r="EZ3915" s="1"/>
      <c r="FA3915" s="1"/>
      <c r="FB3915" s="1"/>
      <c r="FC3915" s="1"/>
      <c r="FD3915" s="1"/>
      <c r="FE3915" s="1"/>
      <c r="FF3915" s="1"/>
      <c r="FG3915" s="1"/>
      <c r="FH3915" s="1"/>
      <c r="FI3915" s="1"/>
      <c r="FJ3915" s="1"/>
      <c r="FK3915" s="1"/>
      <c r="FL3915" s="1"/>
      <c r="FM3915" s="1"/>
      <c r="FN3915" s="1"/>
      <c r="FO3915" s="1"/>
      <c r="FP3915" s="1"/>
      <c r="FQ3915" s="1"/>
      <c r="FR3915" s="1"/>
      <c r="FS3915" s="1"/>
      <c r="FT3915" s="1"/>
      <c r="FU3915" s="1"/>
      <c r="FV3915" s="1"/>
      <c r="FW3915" s="1"/>
      <c r="FX3915" s="1"/>
      <c r="FY3915" s="1"/>
      <c r="FZ3915" s="1"/>
      <c r="GA3915" s="1"/>
      <c r="GB3915" s="1"/>
      <c r="GC3915" s="1"/>
      <c r="GD3915" s="1"/>
      <c r="GE3915" s="1"/>
      <c r="GF3915" s="1"/>
      <c r="GG3915" s="1"/>
      <c r="GH3915" s="1"/>
      <c r="GI3915" s="1"/>
      <c r="GJ3915" s="1"/>
      <c r="GK3915" s="1"/>
      <c r="GL3915" s="1"/>
      <c r="GM3915" s="1"/>
      <c r="GN3915" s="1"/>
      <c r="GO3915" s="1"/>
    </row>
    <row r="3916" spans="1:197" s="40" customFormat="1" x14ac:dyDescent="0.25">
      <c r="A3916" s="41"/>
      <c r="B3916" s="4"/>
      <c r="C3916" s="41"/>
      <c r="D3916" s="42"/>
      <c r="E3916" s="42"/>
      <c r="F3916" s="42"/>
      <c r="G3916" s="1"/>
      <c r="H3916" s="1"/>
      <c r="I3916" s="1"/>
      <c r="J3916" s="1"/>
      <c r="K3916" s="1"/>
      <c r="L3916" s="1"/>
      <c r="M3916" s="2"/>
      <c r="N3916" s="1"/>
      <c r="O3916" s="1"/>
      <c r="P3916" s="1"/>
      <c r="Q3916" s="1"/>
      <c r="R3916" s="1"/>
      <c r="S3916" s="1"/>
      <c r="T3916" s="1"/>
      <c r="U3916" s="1"/>
      <c r="V3916" s="1"/>
      <c r="W3916" s="1"/>
      <c r="X3916" s="1"/>
      <c r="Y3916" s="1"/>
      <c r="Z3916" s="1"/>
      <c r="AA3916" s="1"/>
      <c r="AB3916" s="1"/>
      <c r="AC3916" s="1"/>
      <c r="AD3916" s="1"/>
      <c r="AE3916" s="1"/>
      <c r="AF3916" s="1"/>
      <c r="AG3916" s="1"/>
      <c r="AH3916" s="1"/>
      <c r="AI3916" s="1"/>
      <c r="AJ3916" s="1"/>
      <c r="AK3916" s="1"/>
      <c r="AL3916" s="1"/>
      <c r="AM3916" s="1"/>
      <c r="AN3916" s="1"/>
      <c r="AO3916" s="1"/>
      <c r="AP3916" s="1"/>
      <c r="AQ3916" s="1"/>
      <c r="AR3916" s="1"/>
      <c r="AS3916" s="1"/>
      <c r="AT3916" s="1"/>
      <c r="AU3916" s="1"/>
      <c r="AV3916" s="1"/>
      <c r="AW3916" s="1"/>
      <c r="AX3916" s="1"/>
      <c r="AY3916" s="1"/>
      <c r="AZ3916" s="1"/>
      <c r="BA3916" s="1"/>
      <c r="BB3916" s="1"/>
      <c r="BC3916" s="1"/>
      <c r="BD3916" s="1"/>
      <c r="BE3916" s="1"/>
      <c r="BF3916" s="1"/>
      <c r="BG3916" s="1"/>
      <c r="BH3916" s="1"/>
      <c r="BI3916" s="1"/>
      <c r="BJ3916" s="1"/>
      <c r="BK3916" s="1"/>
      <c r="BL3916" s="1"/>
      <c r="BM3916" s="1"/>
      <c r="BN3916" s="1"/>
      <c r="BO3916" s="1"/>
      <c r="BP3916" s="1"/>
      <c r="BQ3916" s="1"/>
      <c r="BR3916" s="1"/>
      <c r="BS3916" s="1"/>
      <c r="BT3916" s="1"/>
      <c r="BU3916" s="1"/>
      <c r="BV3916" s="1"/>
      <c r="BW3916" s="1"/>
      <c r="BX3916" s="1"/>
      <c r="BY3916" s="1"/>
      <c r="BZ3916" s="1"/>
      <c r="CA3916" s="1"/>
      <c r="CB3916" s="1"/>
      <c r="CC3916" s="1"/>
      <c r="CD3916" s="1"/>
      <c r="CE3916" s="1"/>
      <c r="CF3916" s="1"/>
      <c r="CG3916" s="1"/>
      <c r="CH3916" s="1"/>
      <c r="CI3916" s="1"/>
      <c r="CJ3916" s="1"/>
      <c r="CK3916" s="1"/>
      <c r="CL3916" s="1"/>
      <c r="CM3916" s="1"/>
      <c r="CN3916" s="1"/>
      <c r="CO3916" s="1"/>
      <c r="CP3916" s="1"/>
      <c r="CQ3916" s="1"/>
      <c r="CR3916" s="1"/>
      <c r="CS3916" s="1"/>
      <c r="CT3916" s="1"/>
      <c r="CU3916" s="1"/>
      <c r="CV3916" s="1"/>
      <c r="CW3916" s="1"/>
      <c r="CX3916" s="1"/>
      <c r="CY3916" s="1"/>
      <c r="CZ3916" s="1"/>
      <c r="DA3916" s="1"/>
      <c r="DB3916" s="1"/>
      <c r="DC3916" s="1"/>
      <c r="DD3916" s="1"/>
      <c r="DE3916" s="1"/>
      <c r="DF3916" s="1"/>
      <c r="DG3916" s="1"/>
      <c r="DH3916" s="1"/>
      <c r="DI3916" s="1"/>
      <c r="DJ3916" s="1"/>
      <c r="DK3916" s="1"/>
      <c r="DL3916" s="1"/>
      <c r="DM3916" s="1"/>
      <c r="DN3916" s="1"/>
      <c r="DO3916" s="1"/>
      <c r="DP3916" s="1"/>
      <c r="DQ3916" s="1"/>
      <c r="DR3916" s="1"/>
      <c r="DS3916" s="1"/>
      <c r="DT3916" s="1"/>
      <c r="DU3916" s="1"/>
      <c r="DV3916" s="1"/>
      <c r="DW3916" s="1"/>
      <c r="DX3916" s="1"/>
      <c r="DY3916" s="1"/>
      <c r="DZ3916" s="1"/>
      <c r="EA3916" s="1"/>
      <c r="EB3916" s="1"/>
      <c r="EC3916" s="1"/>
      <c r="ED3916" s="1"/>
      <c r="EE3916" s="1"/>
      <c r="EF3916" s="1"/>
      <c r="EG3916" s="1"/>
      <c r="EH3916" s="1"/>
      <c r="EI3916" s="1"/>
      <c r="EJ3916" s="1"/>
      <c r="EK3916" s="1"/>
      <c r="EL3916" s="1"/>
      <c r="EM3916" s="1"/>
      <c r="EN3916" s="1"/>
      <c r="EO3916" s="1"/>
      <c r="EP3916" s="1"/>
      <c r="EQ3916" s="1"/>
      <c r="ER3916" s="1"/>
      <c r="ES3916" s="1"/>
      <c r="ET3916" s="1"/>
      <c r="EU3916" s="1"/>
      <c r="EV3916" s="1"/>
      <c r="EW3916" s="1"/>
      <c r="EX3916" s="1"/>
      <c r="EY3916" s="1"/>
      <c r="EZ3916" s="1"/>
      <c r="FA3916" s="1"/>
      <c r="FB3916" s="1"/>
      <c r="FC3916" s="1"/>
      <c r="FD3916" s="1"/>
      <c r="FE3916" s="1"/>
      <c r="FF3916" s="1"/>
      <c r="FG3916" s="1"/>
      <c r="FH3916" s="1"/>
      <c r="FI3916" s="1"/>
      <c r="FJ3916" s="1"/>
      <c r="FK3916" s="1"/>
      <c r="FL3916" s="1"/>
      <c r="FM3916" s="1"/>
      <c r="FN3916" s="1"/>
      <c r="FO3916" s="1"/>
      <c r="FP3916" s="1"/>
      <c r="FQ3916" s="1"/>
      <c r="FR3916" s="1"/>
      <c r="FS3916" s="1"/>
      <c r="FT3916" s="1"/>
      <c r="FU3916" s="1"/>
      <c r="FV3916" s="1"/>
      <c r="FW3916" s="1"/>
      <c r="FX3916" s="1"/>
      <c r="FY3916" s="1"/>
      <c r="FZ3916" s="1"/>
      <c r="GA3916" s="1"/>
      <c r="GB3916" s="1"/>
      <c r="GC3916" s="1"/>
      <c r="GD3916" s="1"/>
      <c r="GE3916" s="1"/>
      <c r="GF3916" s="1"/>
      <c r="GG3916" s="1"/>
      <c r="GH3916" s="1"/>
      <c r="GI3916" s="1"/>
      <c r="GJ3916" s="1"/>
      <c r="GK3916" s="1"/>
      <c r="GL3916" s="1"/>
      <c r="GM3916" s="1"/>
      <c r="GN3916" s="1"/>
      <c r="GO3916" s="1"/>
    </row>
    <row r="3917" spans="1:197" s="40" customFormat="1" x14ac:dyDescent="0.25">
      <c r="A3917" s="41"/>
      <c r="B3917" s="4"/>
      <c r="C3917" s="41"/>
      <c r="D3917" s="42"/>
      <c r="E3917" s="42"/>
      <c r="F3917" s="42"/>
      <c r="G3917" s="1"/>
      <c r="H3917" s="1"/>
      <c r="I3917" s="1"/>
      <c r="J3917" s="1"/>
      <c r="K3917" s="1"/>
      <c r="L3917" s="1"/>
      <c r="M3917" s="2"/>
      <c r="N3917" s="1"/>
      <c r="O3917" s="1"/>
      <c r="P3917" s="1"/>
      <c r="Q3917" s="1"/>
      <c r="R3917" s="1"/>
      <c r="S3917" s="1"/>
      <c r="T3917" s="1"/>
      <c r="U3917" s="1"/>
      <c r="V3917" s="1"/>
      <c r="W3917" s="1"/>
      <c r="X3917" s="1"/>
      <c r="Y3917" s="1"/>
      <c r="Z3917" s="1"/>
      <c r="AA3917" s="1"/>
      <c r="AB3917" s="1"/>
      <c r="AC3917" s="1"/>
      <c r="AD3917" s="1"/>
      <c r="AE3917" s="1"/>
      <c r="AF3917" s="1"/>
      <c r="AG3917" s="1"/>
      <c r="AH3917" s="1"/>
      <c r="AI3917" s="1"/>
      <c r="AJ3917" s="1"/>
      <c r="AK3917" s="1"/>
      <c r="AL3917" s="1"/>
      <c r="AM3917" s="1"/>
      <c r="AN3917" s="1"/>
      <c r="AO3917" s="1"/>
      <c r="AP3917" s="1"/>
      <c r="AQ3917" s="1"/>
      <c r="AR3917" s="1"/>
      <c r="AS3917" s="1"/>
      <c r="AT3917" s="1"/>
      <c r="AU3917" s="1"/>
      <c r="AV3917" s="1"/>
      <c r="AW3917" s="1"/>
      <c r="AX3917" s="1"/>
      <c r="AY3917" s="1"/>
      <c r="AZ3917" s="1"/>
      <c r="BA3917" s="1"/>
      <c r="BB3917" s="1"/>
      <c r="BC3917" s="1"/>
      <c r="BD3917" s="1"/>
      <c r="BE3917" s="1"/>
      <c r="BF3917" s="1"/>
      <c r="BG3917" s="1"/>
      <c r="BH3917" s="1"/>
      <c r="BI3917" s="1"/>
      <c r="BJ3917" s="1"/>
      <c r="BK3917" s="1"/>
      <c r="BL3917" s="1"/>
      <c r="BM3917" s="1"/>
      <c r="BN3917" s="1"/>
      <c r="BO3917" s="1"/>
      <c r="BP3917" s="1"/>
      <c r="BQ3917" s="1"/>
      <c r="BR3917" s="1"/>
      <c r="BS3917" s="1"/>
      <c r="BT3917" s="1"/>
      <c r="BU3917" s="1"/>
      <c r="BV3917" s="1"/>
      <c r="BW3917" s="1"/>
      <c r="BX3917" s="1"/>
      <c r="BY3917" s="1"/>
      <c r="BZ3917" s="1"/>
      <c r="CA3917" s="1"/>
      <c r="CB3917" s="1"/>
      <c r="CC3917" s="1"/>
      <c r="CD3917" s="1"/>
      <c r="CE3917" s="1"/>
      <c r="CF3917" s="1"/>
      <c r="CG3917" s="1"/>
      <c r="CH3917" s="1"/>
      <c r="CI3917" s="1"/>
      <c r="CJ3917" s="1"/>
      <c r="CK3917" s="1"/>
      <c r="CL3917" s="1"/>
      <c r="CM3917" s="1"/>
      <c r="CN3917" s="1"/>
      <c r="CO3917" s="1"/>
      <c r="CP3917" s="1"/>
      <c r="CQ3917" s="1"/>
      <c r="CR3917" s="1"/>
      <c r="CS3917" s="1"/>
      <c r="CT3917" s="1"/>
      <c r="CU3917" s="1"/>
      <c r="CV3917" s="1"/>
      <c r="CW3917" s="1"/>
      <c r="CX3917" s="1"/>
      <c r="CY3917" s="1"/>
      <c r="CZ3917" s="1"/>
      <c r="DA3917" s="1"/>
      <c r="DB3917" s="1"/>
      <c r="DC3917" s="1"/>
      <c r="DD3917" s="1"/>
      <c r="DE3917" s="1"/>
      <c r="DF3917" s="1"/>
      <c r="DG3917" s="1"/>
      <c r="DH3917" s="1"/>
      <c r="DI3917" s="1"/>
      <c r="DJ3917" s="1"/>
      <c r="DK3917" s="1"/>
      <c r="DL3917" s="1"/>
      <c r="DM3917" s="1"/>
      <c r="DN3917" s="1"/>
      <c r="DO3917" s="1"/>
      <c r="DP3917" s="1"/>
      <c r="DQ3917" s="1"/>
      <c r="DR3917" s="1"/>
      <c r="DS3917" s="1"/>
      <c r="DT3917" s="1"/>
      <c r="DU3917" s="1"/>
      <c r="DV3917" s="1"/>
      <c r="DW3917" s="1"/>
      <c r="DX3917" s="1"/>
      <c r="DY3917" s="1"/>
      <c r="DZ3917" s="1"/>
      <c r="EA3917" s="1"/>
      <c r="EB3917" s="1"/>
      <c r="EC3917" s="1"/>
      <c r="ED3917" s="1"/>
      <c r="EE3917" s="1"/>
      <c r="EF3917" s="1"/>
      <c r="EG3917" s="1"/>
      <c r="EH3917" s="1"/>
      <c r="EI3917" s="1"/>
      <c r="EJ3917" s="1"/>
      <c r="EK3917" s="1"/>
      <c r="EL3917" s="1"/>
      <c r="EM3917" s="1"/>
      <c r="EN3917" s="1"/>
      <c r="EO3917" s="1"/>
      <c r="EP3917" s="1"/>
      <c r="EQ3917" s="1"/>
      <c r="ER3917" s="1"/>
      <c r="ES3917" s="1"/>
      <c r="ET3917" s="1"/>
      <c r="EU3917" s="1"/>
      <c r="EV3917" s="1"/>
      <c r="EW3917" s="1"/>
      <c r="EX3917" s="1"/>
      <c r="EY3917" s="1"/>
      <c r="EZ3917" s="1"/>
      <c r="FA3917" s="1"/>
      <c r="FB3917" s="1"/>
      <c r="FC3917" s="1"/>
      <c r="FD3917" s="1"/>
      <c r="FE3917" s="1"/>
      <c r="FF3917" s="1"/>
      <c r="FG3917" s="1"/>
      <c r="FH3917" s="1"/>
      <c r="FI3917" s="1"/>
      <c r="FJ3917" s="1"/>
      <c r="FK3917" s="1"/>
      <c r="FL3917" s="1"/>
      <c r="FM3917" s="1"/>
      <c r="FN3917" s="1"/>
      <c r="FO3917" s="1"/>
      <c r="FP3917" s="1"/>
      <c r="FQ3917" s="1"/>
      <c r="FR3917" s="1"/>
      <c r="FS3917" s="1"/>
      <c r="FT3917" s="1"/>
      <c r="FU3917" s="1"/>
      <c r="FV3917" s="1"/>
      <c r="FW3917" s="1"/>
      <c r="FX3917" s="1"/>
      <c r="FY3917" s="1"/>
      <c r="FZ3917" s="1"/>
      <c r="GA3917" s="1"/>
      <c r="GB3917" s="1"/>
      <c r="GC3917" s="1"/>
      <c r="GD3917" s="1"/>
      <c r="GE3917" s="1"/>
      <c r="GF3917" s="1"/>
      <c r="GG3917" s="1"/>
      <c r="GH3917" s="1"/>
      <c r="GI3917" s="1"/>
      <c r="GJ3917" s="1"/>
      <c r="GK3917" s="1"/>
      <c r="GL3917" s="1"/>
      <c r="GM3917" s="1"/>
      <c r="GN3917" s="1"/>
      <c r="GO3917" s="1"/>
    </row>
    <row r="3918" spans="1:197" s="40" customFormat="1" x14ac:dyDescent="0.25">
      <c r="A3918" s="41"/>
      <c r="B3918" s="4"/>
      <c r="C3918" s="41"/>
      <c r="D3918" s="42"/>
      <c r="E3918" s="42"/>
      <c r="F3918" s="42"/>
      <c r="G3918" s="1"/>
      <c r="H3918" s="1"/>
      <c r="I3918" s="1"/>
      <c r="J3918" s="1"/>
      <c r="K3918" s="1"/>
      <c r="L3918" s="1"/>
      <c r="M3918" s="2"/>
      <c r="N3918" s="1"/>
      <c r="O3918" s="1"/>
      <c r="P3918" s="1"/>
      <c r="Q3918" s="1"/>
      <c r="R3918" s="1"/>
      <c r="S3918" s="1"/>
      <c r="T3918" s="1"/>
      <c r="U3918" s="1"/>
      <c r="V3918" s="1"/>
      <c r="W3918" s="1"/>
      <c r="X3918" s="1"/>
      <c r="Y3918" s="1"/>
      <c r="Z3918" s="1"/>
      <c r="AA3918" s="1"/>
      <c r="AB3918" s="1"/>
      <c r="AC3918" s="1"/>
      <c r="AD3918" s="1"/>
      <c r="AE3918" s="1"/>
      <c r="AF3918" s="1"/>
      <c r="AG3918" s="1"/>
      <c r="AH3918" s="1"/>
      <c r="AI3918" s="1"/>
      <c r="AJ3918" s="1"/>
      <c r="AK3918" s="1"/>
      <c r="AL3918" s="1"/>
      <c r="AM3918" s="1"/>
      <c r="AN3918" s="1"/>
      <c r="AO3918" s="1"/>
      <c r="AP3918" s="1"/>
      <c r="AQ3918" s="1"/>
      <c r="AR3918" s="1"/>
      <c r="AS3918" s="1"/>
      <c r="AT3918" s="1"/>
      <c r="AU3918" s="1"/>
      <c r="AV3918" s="1"/>
      <c r="AW3918" s="1"/>
      <c r="AX3918" s="1"/>
      <c r="AY3918" s="1"/>
      <c r="AZ3918" s="1"/>
      <c r="BA3918" s="1"/>
      <c r="BB3918" s="1"/>
      <c r="BC3918" s="1"/>
      <c r="BD3918" s="1"/>
      <c r="BE3918" s="1"/>
      <c r="BF3918" s="1"/>
      <c r="BG3918" s="1"/>
      <c r="BH3918" s="1"/>
      <c r="BI3918" s="1"/>
      <c r="BJ3918" s="1"/>
      <c r="BK3918" s="1"/>
      <c r="BL3918" s="1"/>
      <c r="BM3918" s="1"/>
      <c r="BN3918" s="1"/>
      <c r="BO3918" s="1"/>
      <c r="BP3918" s="1"/>
      <c r="BQ3918" s="1"/>
      <c r="BR3918" s="1"/>
      <c r="BS3918" s="1"/>
      <c r="BT3918" s="1"/>
      <c r="BU3918" s="1"/>
      <c r="BV3918" s="1"/>
      <c r="BW3918" s="1"/>
      <c r="BX3918" s="1"/>
      <c r="BY3918" s="1"/>
      <c r="BZ3918" s="1"/>
      <c r="CA3918" s="1"/>
      <c r="CB3918" s="1"/>
      <c r="CC3918" s="1"/>
      <c r="CD3918" s="1"/>
      <c r="CE3918" s="1"/>
      <c r="CF3918" s="1"/>
      <c r="CG3918" s="1"/>
      <c r="CH3918" s="1"/>
      <c r="CI3918" s="1"/>
      <c r="CJ3918" s="1"/>
      <c r="CK3918" s="1"/>
      <c r="CL3918" s="1"/>
      <c r="CM3918" s="1"/>
      <c r="CN3918" s="1"/>
      <c r="CO3918" s="1"/>
      <c r="CP3918" s="1"/>
      <c r="CQ3918" s="1"/>
      <c r="CR3918" s="1"/>
      <c r="CS3918" s="1"/>
      <c r="CT3918" s="1"/>
      <c r="CU3918" s="1"/>
      <c r="CV3918" s="1"/>
      <c r="CW3918" s="1"/>
      <c r="CX3918" s="1"/>
      <c r="CY3918" s="1"/>
      <c r="CZ3918" s="1"/>
      <c r="DA3918" s="1"/>
      <c r="DB3918" s="1"/>
      <c r="DC3918" s="1"/>
      <c r="DD3918" s="1"/>
      <c r="DE3918" s="1"/>
      <c r="DF3918" s="1"/>
      <c r="DG3918" s="1"/>
      <c r="DH3918" s="1"/>
      <c r="DI3918" s="1"/>
      <c r="DJ3918" s="1"/>
      <c r="DK3918" s="1"/>
      <c r="DL3918" s="1"/>
      <c r="DM3918" s="1"/>
      <c r="DN3918" s="1"/>
      <c r="DO3918" s="1"/>
      <c r="DP3918" s="1"/>
      <c r="DQ3918" s="1"/>
      <c r="DR3918" s="1"/>
      <c r="DS3918" s="1"/>
      <c r="DT3918" s="1"/>
      <c r="DU3918" s="1"/>
      <c r="DV3918" s="1"/>
      <c r="DW3918" s="1"/>
      <c r="DX3918" s="1"/>
      <c r="DY3918" s="1"/>
      <c r="DZ3918" s="1"/>
      <c r="EA3918" s="1"/>
      <c r="EB3918" s="1"/>
      <c r="EC3918" s="1"/>
      <c r="ED3918" s="1"/>
      <c r="EE3918" s="1"/>
      <c r="EF3918" s="1"/>
      <c r="EG3918" s="1"/>
      <c r="EH3918" s="1"/>
      <c r="EI3918" s="1"/>
      <c r="EJ3918" s="1"/>
      <c r="EK3918" s="1"/>
      <c r="EL3918" s="1"/>
      <c r="EM3918" s="1"/>
      <c r="EN3918" s="1"/>
      <c r="EO3918" s="1"/>
      <c r="EP3918" s="1"/>
      <c r="EQ3918" s="1"/>
      <c r="ER3918" s="1"/>
      <c r="ES3918" s="1"/>
      <c r="ET3918" s="1"/>
      <c r="EU3918" s="1"/>
      <c r="EV3918" s="1"/>
      <c r="EW3918" s="1"/>
      <c r="EX3918" s="1"/>
      <c r="EY3918" s="1"/>
      <c r="EZ3918" s="1"/>
      <c r="FA3918" s="1"/>
      <c r="FB3918" s="1"/>
      <c r="FC3918" s="1"/>
      <c r="FD3918" s="1"/>
      <c r="FE3918" s="1"/>
      <c r="FF3918" s="1"/>
      <c r="FG3918" s="1"/>
      <c r="FH3918" s="1"/>
      <c r="FI3918" s="1"/>
      <c r="FJ3918" s="1"/>
      <c r="FK3918" s="1"/>
      <c r="FL3918" s="1"/>
      <c r="FM3918" s="1"/>
      <c r="FN3918" s="1"/>
      <c r="FO3918" s="1"/>
      <c r="FP3918" s="1"/>
      <c r="FQ3918" s="1"/>
      <c r="FR3918" s="1"/>
      <c r="FS3918" s="1"/>
      <c r="FT3918" s="1"/>
      <c r="FU3918" s="1"/>
      <c r="FV3918" s="1"/>
      <c r="FW3918" s="1"/>
      <c r="FX3918" s="1"/>
      <c r="FY3918" s="1"/>
      <c r="FZ3918" s="1"/>
      <c r="GA3918" s="1"/>
      <c r="GB3918" s="1"/>
      <c r="GC3918" s="1"/>
      <c r="GD3918" s="1"/>
      <c r="GE3918" s="1"/>
      <c r="GF3918" s="1"/>
      <c r="GG3918" s="1"/>
      <c r="GH3918" s="1"/>
      <c r="GI3918" s="1"/>
      <c r="GJ3918" s="1"/>
      <c r="GK3918" s="1"/>
      <c r="GL3918" s="1"/>
      <c r="GM3918" s="1"/>
      <c r="GN3918" s="1"/>
      <c r="GO3918" s="1"/>
    </row>
    <row r="3919" spans="1:197" s="40" customFormat="1" x14ac:dyDescent="0.25">
      <c r="A3919" s="41"/>
      <c r="B3919" s="4"/>
      <c r="C3919" s="41"/>
      <c r="D3919" s="42"/>
      <c r="E3919" s="42"/>
      <c r="F3919" s="42"/>
      <c r="G3919" s="1"/>
      <c r="H3919" s="1"/>
      <c r="I3919" s="1"/>
      <c r="J3919" s="1"/>
      <c r="K3919" s="1"/>
      <c r="L3919" s="1"/>
      <c r="M3919" s="2"/>
      <c r="N3919" s="1"/>
      <c r="O3919" s="1"/>
      <c r="P3919" s="1"/>
      <c r="Q3919" s="1"/>
      <c r="R3919" s="1"/>
      <c r="S3919" s="1"/>
      <c r="T3919" s="1"/>
      <c r="U3919" s="1"/>
      <c r="V3919" s="1"/>
      <c r="W3919" s="1"/>
      <c r="X3919" s="1"/>
      <c r="Y3919" s="1"/>
      <c r="Z3919" s="1"/>
      <c r="AA3919" s="1"/>
      <c r="AB3919" s="1"/>
      <c r="AC3919" s="1"/>
      <c r="AD3919" s="1"/>
      <c r="AE3919" s="1"/>
      <c r="AF3919" s="1"/>
      <c r="AG3919" s="1"/>
      <c r="AH3919" s="1"/>
      <c r="AI3919" s="1"/>
      <c r="AJ3919" s="1"/>
      <c r="AK3919" s="1"/>
      <c r="AL3919" s="1"/>
      <c r="AM3919" s="1"/>
      <c r="AN3919" s="1"/>
      <c r="AO3919" s="1"/>
      <c r="AP3919" s="1"/>
      <c r="AQ3919" s="1"/>
      <c r="AR3919" s="1"/>
      <c r="AS3919" s="1"/>
      <c r="AT3919" s="1"/>
      <c r="AU3919" s="1"/>
      <c r="AV3919" s="1"/>
      <c r="AW3919" s="1"/>
      <c r="AX3919" s="1"/>
      <c r="AY3919" s="1"/>
      <c r="AZ3919" s="1"/>
      <c r="BA3919" s="1"/>
      <c r="BB3919" s="1"/>
      <c r="BC3919" s="1"/>
      <c r="BD3919" s="1"/>
      <c r="BE3919" s="1"/>
      <c r="BF3919" s="1"/>
      <c r="BG3919" s="1"/>
      <c r="BH3919" s="1"/>
      <c r="BI3919" s="1"/>
      <c r="BJ3919" s="1"/>
      <c r="BK3919" s="1"/>
      <c r="BL3919" s="1"/>
      <c r="BM3919" s="1"/>
      <c r="BN3919" s="1"/>
      <c r="BO3919" s="1"/>
      <c r="BP3919" s="1"/>
      <c r="BQ3919" s="1"/>
      <c r="BR3919" s="1"/>
      <c r="BS3919" s="1"/>
      <c r="BT3919" s="1"/>
      <c r="BU3919" s="1"/>
      <c r="BV3919" s="1"/>
      <c r="BW3919" s="1"/>
      <c r="BX3919" s="1"/>
      <c r="BY3919" s="1"/>
      <c r="BZ3919" s="1"/>
      <c r="CA3919" s="1"/>
      <c r="CB3919" s="1"/>
      <c r="CC3919" s="1"/>
      <c r="CD3919" s="1"/>
      <c r="CE3919" s="1"/>
      <c r="CF3919" s="1"/>
      <c r="CG3919" s="1"/>
      <c r="CH3919" s="1"/>
      <c r="CI3919" s="1"/>
      <c r="CJ3919" s="1"/>
      <c r="CK3919" s="1"/>
      <c r="CL3919" s="1"/>
      <c r="CM3919" s="1"/>
      <c r="CN3919" s="1"/>
      <c r="CO3919" s="1"/>
      <c r="CP3919" s="1"/>
      <c r="CQ3919" s="1"/>
      <c r="CR3919" s="1"/>
      <c r="CS3919" s="1"/>
      <c r="CT3919" s="1"/>
      <c r="CU3919" s="1"/>
      <c r="CV3919" s="1"/>
      <c r="CW3919" s="1"/>
      <c r="CX3919" s="1"/>
      <c r="CY3919" s="1"/>
      <c r="CZ3919" s="1"/>
      <c r="DA3919" s="1"/>
      <c r="DB3919" s="1"/>
      <c r="DC3919" s="1"/>
      <c r="DD3919" s="1"/>
      <c r="DE3919" s="1"/>
      <c r="DF3919" s="1"/>
      <c r="DG3919" s="1"/>
      <c r="DH3919" s="1"/>
      <c r="DI3919" s="1"/>
      <c r="DJ3919" s="1"/>
      <c r="DK3919" s="1"/>
      <c r="DL3919" s="1"/>
      <c r="DM3919" s="1"/>
      <c r="DN3919" s="1"/>
      <c r="DO3919" s="1"/>
      <c r="DP3919" s="1"/>
      <c r="DQ3919" s="1"/>
      <c r="DR3919" s="1"/>
      <c r="DS3919" s="1"/>
      <c r="DT3919" s="1"/>
      <c r="DU3919" s="1"/>
      <c r="DV3919" s="1"/>
      <c r="DW3919" s="1"/>
      <c r="DX3919" s="1"/>
      <c r="DY3919" s="1"/>
      <c r="DZ3919" s="1"/>
      <c r="EA3919" s="1"/>
      <c r="EB3919" s="1"/>
      <c r="EC3919" s="1"/>
      <c r="ED3919" s="1"/>
      <c r="EE3919" s="1"/>
      <c r="EF3919" s="1"/>
      <c r="EG3919" s="1"/>
      <c r="EH3919" s="1"/>
      <c r="EI3919" s="1"/>
      <c r="EJ3919" s="1"/>
      <c r="EK3919" s="1"/>
      <c r="EL3919" s="1"/>
      <c r="EM3919" s="1"/>
      <c r="EN3919" s="1"/>
      <c r="EO3919" s="1"/>
      <c r="EP3919" s="1"/>
      <c r="EQ3919" s="1"/>
      <c r="ER3919" s="1"/>
      <c r="ES3919" s="1"/>
      <c r="ET3919" s="1"/>
      <c r="EU3919" s="1"/>
      <c r="EV3919" s="1"/>
      <c r="EW3919" s="1"/>
      <c r="EX3919" s="1"/>
      <c r="EY3919" s="1"/>
      <c r="EZ3919" s="1"/>
      <c r="FA3919" s="1"/>
      <c r="FB3919" s="1"/>
      <c r="FC3919" s="1"/>
      <c r="FD3919" s="1"/>
      <c r="FE3919" s="1"/>
      <c r="FF3919" s="1"/>
      <c r="FG3919" s="1"/>
      <c r="FH3919" s="1"/>
      <c r="FI3919" s="1"/>
      <c r="FJ3919" s="1"/>
      <c r="FK3919" s="1"/>
      <c r="FL3919" s="1"/>
      <c r="FM3919" s="1"/>
      <c r="FN3919" s="1"/>
      <c r="FO3919" s="1"/>
      <c r="FP3919" s="1"/>
      <c r="FQ3919" s="1"/>
      <c r="FR3919" s="1"/>
      <c r="FS3919" s="1"/>
      <c r="FT3919" s="1"/>
      <c r="FU3919" s="1"/>
      <c r="FV3919" s="1"/>
      <c r="FW3919" s="1"/>
      <c r="FX3919" s="1"/>
      <c r="FY3919" s="1"/>
      <c r="FZ3919" s="1"/>
      <c r="GA3919" s="1"/>
      <c r="GB3919" s="1"/>
      <c r="GC3919" s="1"/>
      <c r="GD3919" s="1"/>
      <c r="GE3919" s="1"/>
      <c r="GF3919" s="1"/>
      <c r="GG3919" s="1"/>
      <c r="GH3919" s="1"/>
      <c r="GI3919" s="1"/>
      <c r="GJ3919" s="1"/>
      <c r="GK3919" s="1"/>
      <c r="GL3919" s="1"/>
      <c r="GM3919" s="1"/>
      <c r="GN3919" s="1"/>
      <c r="GO3919" s="1"/>
    </row>
    <row r="3920" spans="1:197" s="40" customFormat="1" x14ac:dyDescent="0.25">
      <c r="A3920" s="41"/>
      <c r="B3920" s="4"/>
      <c r="C3920" s="41"/>
      <c r="D3920" s="42"/>
      <c r="E3920" s="42"/>
      <c r="F3920" s="42"/>
      <c r="G3920" s="1"/>
      <c r="H3920" s="1"/>
      <c r="I3920" s="1"/>
      <c r="J3920" s="1"/>
      <c r="K3920" s="1"/>
      <c r="L3920" s="1"/>
      <c r="M3920" s="2"/>
      <c r="N3920" s="1"/>
      <c r="O3920" s="1"/>
      <c r="P3920" s="1"/>
      <c r="Q3920" s="1"/>
      <c r="R3920" s="1"/>
      <c r="S3920" s="1"/>
      <c r="T3920" s="1"/>
      <c r="U3920" s="1"/>
      <c r="V3920" s="1"/>
      <c r="W3920" s="1"/>
      <c r="X3920" s="1"/>
      <c r="Y3920" s="1"/>
      <c r="Z3920" s="1"/>
      <c r="AA3920" s="1"/>
      <c r="AB3920" s="1"/>
      <c r="AC3920" s="1"/>
      <c r="AD3920" s="1"/>
      <c r="AE3920" s="1"/>
      <c r="AF3920" s="1"/>
      <c r="AG3920" s="1"/>
      <c r="AH3920" s="1"/>
      <c r="AI3920" s="1"/>
      <c r="AJ3920" s="1"/>
      <c r="AK3920" s="1"/>
      <c r="AL3920" s="1"/>
      <c r="AM3920" s="1"/>
      <c r="AN3920" s="1"/>
      <c r="AO3920" s="1"/>
      <c r="AP3920" s="1"/>
      <c r="AQ3920" s="1"/>
      <c r="AR3920" s="1"/>
      <c r="AS3920" s="1"/>
      <c r="AT3920" s="1"/>
      <c r="AU3920" s="1"/>
      <c r="AV3920" s="1"/>
      <c r="AW3920" s="1"/>
      <c r="AX3920" s="1"/>
      <c r="AY3920" s="1"/>
      <c r="AZ3920" s="1"/>
      <c r="BA3920" s="1"/>
      <c r="BB3920" s="1"/>
      <c r="BC3920" s="1"/>
      <c r="BD3920" s="1"/>
      <c r="BE3920" s="1"/>
      <c r="BF3920" s="1"/>
      <c r="BG3920" s="1"/>
      <c r="BH3920" s="1"/>
      <c r="BI3920" s="1"/>
      <c r="BJ3920" s="1"/>
      <c r="BK3920" s="1"/>
      <c r="BL3920" s="1"/>
      <c r="BM3920" s="1"/>
      <c r="BN3920" s="1"/>
      <c r="BO3920" s="1"/>
      <c r="BP3920" s="1"/>
      <c r="BQ3920" s="1"/>
      <c r="BR3920" s="1"/>
      <c r="BS3920" s="1"/>
      <c r="BT3920" s="1"/>
      <c r="BU3920" s="1"/>
      <c r="BV3920" s="1"/>
      <c r="BW3920" s="1"/>
      <c r="BX3920" s="1"/>
      <c r="BY3920" s="1"/>
      <c r="BZ3920" s="1"/>
      <c r="CA3920" s="1"/>
      <c r="CB3920" s="1"/>
      <c r="CC3920" s="1"/>
      <c r="CD3920" s="1"/>
      <c r="CE3920" s="1"/>
      <c r="CF3920" s="1"/>
      <c r="CG3920" s="1"/>
      <c r="CH3920" s="1"/>
      <c r="CI3920" s="1"/>
      <c r="CJ3920" s="1"/>
      <c r="CK3920" s="1"/>
      <c r="CL3920" s="1"/>
      <c r="CM3920" s="1"/>
      <c r="CN3920" s="1"/>
      <c r="CO3920" s="1"/>
      <c r="CP3920" s="1"/>
      <c r="CQ3920" s="1"/>
      <c r="CR3920" s="1"/>
      <c r="CS3920" s="1"/>
      <c r="CT3920" s="1"/>
      <c r="CU3920" s="1"/>
      <c r="CV3920" s="1"/>
      <c r="CW3920" s="1"/>
      <c r="CX3920" s="1"/>
      <c r="CY3920" s="1"/>
      <c r="CZ3920" s="1"/>
      <c r="DA3920" s="1"/>
      <c r="DB3920" s="1"/>
      <c r="DC3920" s="1"/>
      <c r="DD3920" s="1"/>
      <c r="DE3920" s="1"/>
      <c r="DF3920" s="1"/>
      <c r="DG3920" s="1"/>
      <c r="DH3920" s="1"/>
      <c r="DI3920" s="1"/>
      <c r="DJ3920" s="1"/>
      <c r="DK3920" s="1"/>
      <c r="DL3920" s="1"/>
      <c r="DM3920" s="1"/>
      <c r="DN3920" s="1"/>
      <c r="DO3920" s="1"/>
      <c r="DP3920" s="1"/>
      <c r="DQ3920" s="1"/>
      <c r="DR3920" s="1"/>
      <c r="DS3920" s="1"/>
      <c r="DT3920" s="1"/>
      <c r="DU3920" s="1"/>
      <c r="DV3920" s="1"/>
      <c r="DW3920" s="1"/>
      <c r="DX3920" s="1"/>
      <c r="DY3920" s="1"/>
      <c r="DZ3920" s="1"/>
      <c r="EA3920" s="1"/>
      <c r="EB3920" s="1"/>
      <c r="EC3920" s="1"/>
      <c r="ED3920" s="1"/>
      <c r="EE3920" s="1"/>
      <c r="EF3920" s="1"/>
      <c r="EG3920" s="1"/>
      <c r="EH3920" s="1"/>
      <c r="EI3920" s="1"/>
      <c r="EJ3920" s="1"/>
      <c r="EK3920" s="1"/>
      <c r="EL3920" s="1"/>
      <c r="EM3920" s="1"/>
      <c r="EN3920" s="1"/>
      <c r="EO3920" s="1"/>
      <c r="EP3920" s="1"/>
      <c r="EQ3920" s="1"/>
      <c r="ER3920" s="1"/>
      <c r="ES3920" s="1"/>
      <c r="ET3920" s="1"/>
      <c r="EU3920" s="1"/>
      <c r="EV3920" s="1"/>
      <c r="EW3920" s="1"/>
      <c r="EX3920" s="1"/>
      <c r="EY3920" s="1"/>
      <c r="EZ3920" s="1"/>
      <c r="FA3920" s="1"/>
      <c r="FB3920" s="1"/>
      <c r="FC3920" s="1"/>
      <c r="FD3920" s="1"/>
      <c r="FE3920" s="1"/>
      <c r="FF3920" s="1"/>
      <c r="FG3920" s="1"/>
      <c r="FH3920" s="1"/>
      <c r="FI3920" s="1"/>
      <c r="FJ3920" s="1"/>
      <c r="FK3920" s="1"/>
      <c r="FL3920" s="1"/>
      <c r="FM3920" s="1"/>
      <c r="FN3920" s="1"/>
      <c r="FO3920" s="1"/>
      <c r="FP3920" s="1"/>
      <c r="FQ3920" s="1"/>
      <c r="FR3920" s="1"/>
      <c r="FS3920" s="1"/>
      <c r="FT3920" s="1"/>
      <c r="FU3920" s="1"/>
      <c r="FV3920" s="1"/>
      <c r="FW3920" s="1"/>
      <c r="FX3920" s="1"/>
      <c r="FY3920" s="1"/>
      <c r="FZ3920" s="1"/>
      <c r="GA3920" s="1"/>
      <c r="GB3920" s="1"/>
      <c r="GC3920" s="1"/>
      <c r="GD3920" s="1"/>
      <c r="GE3920" s="1"/>
      <c r="GF3920" s="1"/>
      <c r="GG3920" s="1"/>
      <c r="GH3920" s="1"/>
      <c r="GI3920" s="1"/>
      <c r="GJ3920" s="1"/>
      <c r="GK3920" s="1"/>
      <c r="GL3920" s="1"/>
      <c r="GM3920" s="1"/>
      <c r="GN3920" s="1"/>
      <c r="GO3920" s="1"/>
    </row>
    <row r="3921" spans="1:197" s="40" customFormat="1" x14ac:dyDescent="0.25">
      <c r="A3921" s="41"/>
      <c r="B3921" s="4"/>
      <c r="C3921" s="41"/>
      <c r="D3921" s="42"/>
      <c r="E3921" s="42"/>
      <c r="F3921" s="42"/>
      <c r="G3921" s="1"/>
      <c r="H3921" s="1"/>
      <c r="I3921" s="1"/>
      <c r="J3921" s="1"/>
      <c r="K3921" s="1"/>
      <c r="L3921" s="1"/>
      <c r="M3921" s="2"/>
      <c r="N3921" s="1"/>
      <c r="O3921" s="1"/>
      <c r="P3921" s="1"/>
      <c r="Q3921" s="1"/>
      <c r="R3921" s="1"/>
      <c r="S3921" s="1"/>
      <c r="T3921" s="1"/>
      <c r="U3921" s="1"/>
      <c r="V3921" s="1"/>
      <c r="W3921" s="1"/>
      <c r="X3921" s="1"/>
      <c r="Y3921" s="1"/>
      <c r="Z3921" s="1"/>
      <c r="AA3921" s="1"/>
      <c r="AB3921" s="1"/>
      <c r="AC3921" s="1"/>
      <c r="AD3921" s="1"/>
      <c r="AE3921" s="1"/>
      <c r="AF3921" s="1"/>
      <c r="AG3921" s="1"/>
      <c r="AH3921" s="1"/>
      <c r="AI3921" s="1"/>
      <c r="AJ3921" s="1"/>
      <c r="AK3921" s="1"/>
      <c r="AL3921" s="1"/>
      <c r="AM3921" s="1"/>
      <c r="AN3921" s="1"/>
      <c r="AO3921" s="1"/>
      <c r="AP3921" s="1"/>
      <c r="AQ3921" s="1"/>
      <c r="AR3921" s="1"/>
      <c r="AS3921" s="1"/>
      <c r="AT3921" s="1"/>
      <c r="AU3921" s="1"/>
      <c r="AV3921" s="1"/>
      <c r="AW3921" s="1"/>
      <c r="AX3921" s="1"/>
      <c r="AY3921" s="1"/>
      <c r="AZ3921" s="1"/>
      <c r="BA3921" s="1"/>
      <c r="BB3921" s="1"/>
      <c r="BC3921" s="1"/>
      <c r="BD3921" s="1"/>
      <c r="BE3921" s="1"/>
      <c r="BF3921" s="1"/>
      <c r="BG3921" s="1"/>
      <c r="BH3921" s="1"/>
      <c r="BI3921" s="1"/>
      <c r="BJ3921" s="1"/>
      <c r="BK3921" s="1"/>
      <c r="BL3921" s="1"/>
      <c r="BM3921" s="1"/>
      <c r="BN3921" s="1"/>
      <c r="BO3921" s="1"/>
      <c r="BP3921" s="1"/>
      <c r="BQ3921" s="1"/>
      <c r="BR3921" s="1"/>
      <c r="BS3921" s="1"/>
      <c r="BT3921" s="1"/>
      <c r="BU3921" s="1"/>
      <c r="BV3921" s="1"/>
      <c r="BW3921" s="1"/>
      <c r="BX3921" s="1"/>
      <c r="BY3921" s="1"/>
      <c r="BZ3921" s="1"/>
      <c r="CA3921" s="1"/>
      <c r="CB3921" s="1"/>
      <c r="CC3921" s="1"/>
      <c r="CD3921" s="1"/>
      <c r="CE3921" s="1"/>
      <c r="CF3921" s="1"/>
      <c r="CG3921" s="1"/>
      <c r="CH3921" s="1"/>
      <c r="CI3921" s="1"/>
      <c r="CJ3921" s="1"/>
      <c r="CK3921" s="1"/>
      <c r="CL3921" s="1"/>
      <c r="CM3921" s="1"/>
      <c r="CN3921" s="1"/>
      <c r="CO3921" s="1"/>
      <c r="CP3921" s="1"/>
      <c r="CQ3921" s="1"/>
      <c r="CR3921" s="1"/>
      <c r="CS3921" s="1"/>
      <c r="CT3921" s="1"/>
      <c r="CU3921" s="1"/>
      <c r="CV3921" s="1"/>
      <c r="CW3921" s="1"/>
      <c r="CX3921" s="1"/>
      <c r="CY3921" s="1"/>
      <c r="CZ3921" s="1"/>
      <c r="DA3921" s="1"/>
      <c r="DB3921" s="1"/>
      <c r="DC3921" s="1"/>
      <c r="DD3921" s="1"/>
      <c r="DE3921" s="1"/>
      <c r="DF3921" s="1"/>
      <c r="DG3921" s="1"/>
      <c r="DH3921" s="1"/>
      <c r="DI3921" s="1"/>
      <c r="DJ3921" s="1"/>
      <c r="DK3921" s="1"/>
      <c r="DL3921" s="1"/>
      <c r="DM3921" s="1"/>
      <c r="DN3921" s="1"/>
      <c r="DO3921" s="1"/>
      <c r="DP3921" s="1"/>
      <c r="DQ3921" s="1"/>
      <c r="DR3921" s="1"/>
      <c r="DS3921" s="1"/>
      <c r="DT3921" s="1"/>
      <c r="DU3921" s="1"/>
      <c r="DV3921" s="1"/>
      <c r="DW3921" s="1"/>
      <c r="DX3921" s="1"/>
      <c r="DY3921" s="1"/>
      <c r="DZ3921" s="1"/>
      <c r="EA3921" s="1"/>
      <c r="EB3921" s="1"/>
      <c r="EC3921" s="1"/>
      <c r="ED3921" s="1"/>
      <c r="EE3921" s="1"/>
      <c r="EF3921" s="1"/>
      <c r="EG3921" s="1"/>
      <c r="EH3921" s="1"/>
      <c r="EI3921" s="1"/>
      <c r="EJ3921" s="1"/>
      <c r="EK3921" s="1"/>
      <c r="EL3921" s="1"/>
      <c r="EM3921" s="1"/>
      <c r="EN3921" s="1"/>
      <c r="EO3921" s="1"/>
      <c r="EP3921" s="1"/>
      <c r="EQ3921" s="1"/>
      <c r="ER3921" s="1"/>
      <c r="ES3921" s="1"/>
      <c r="ET3921" s="1"/>
      <c r="EU3921" s="1"/>
      <c r="EV3921" s="1"/>
      <c r="EW3921" s="1"/>
      <c r="EX3921" s="1"/>
      <c r="EY3921" s="1"/>
      <c r="EZ3921" s="1"/>
      <c r="FA3921" s="1"/>
      <c r="FB3921" s="1"/>
      <c r="FC3921" s="1"/>
      <c r="FD3921" s="1"/>
      <c r="FE3921" s="1"/>
      <c r="FF3921" s="1"/>
      <c r="FG3921" s="1"/>
      <c r="FH3921" s="1"/>
      <c r="FI3921" s="1"/>
      <c r="FJ3921" s="1"/>
      <c r="FK3921" s="1"/>
      <c r="FL3921" s="1"/>
      <c r="FM3921" s="1"/>
      <c r="FN3921" s="1"/>
      <c r="FO3921" s="1"/>
      <c r="FP3921" s="1"/>
      <c r="FQ3921" s="1"/>
      <c r="FR3921" s="1"/>
      <c r="FS3921" s="1"/>
      <c r="FT3921" s="1"/>
      <c r="FU3921" s="1"/>
      <c r="FV3921" s="1"/>
      <c r="FW3921" s="1"/>
      <c r="FX3921" s="1"/>
      <c r="FY3921" s="1"/>
      <c r="FZ3921" s="1"/>
      <c r="GA3921" s="1"/>
      <c r="GB3921" s="1"/>
      <c r="GC3921" s="1"/>
      <c r="GD3921" s="1"/>
      <c r="GE3921" s="1"/>
      <c r="GF3921" s="1"/>
      <c r="GG3921" s="1"/>
      <c r="GH3921" s="1"/>
      <c r="GI3921" s="1"/>
      <c r="GJ3921" s="1"/>
      <c r="GK3921" s="1"/>
      <c r="GL3921" s="1"/>
      <c r="GM3921" s="1"/>
      <c r="GN3921" s="1"/>
      <c r="GO3921" s="1"/>
    </row>
    <row r="3922" spans="1:197" s="40" customFormat="1" x14ac:dyDescent="0.25">
      <c r="A3922" s="41"/>
      <c r="B3922" s="4"/>
      <c r="C3922" s="41"/>
      <c r="D3922" s="42"/>
      <c r="E3922" s="42"/>
      <c r="F3922" s="42"/>
      <c r="G3922" s="1"/>
      <c r="H3922" s="1"/>
      <c r="I3922" s="1"/>
      <c r="J3922" s="1"/>
      <c r="K3922" s="1"/>
      <c r="L3922" s="1"/>
      <c r="M3922" s="2"/>
      <c r="N3922" s="1"/>
      <c r="O3922" s="1"/>
      <c r="P3922" s="1"/>
      <c r="Q3922" s="1"/>
      <c r="R3922" s="1"/>
      <c r="S3922" s="1"/>
      <c r="T3922" s="1"/>
      <c r="U3922" s="1"/>
      <c r="V3922" s="1"/>
      <c r="W3922" s="1"/>
      <c r="X3922" s="1"/>
      <c r="Y3922" s="1"/>
      <c r="Z3922" s="1"/>
      <c r="AA3922" s="1"/>
      <c r="AB3922" s="1"/>
      <c r="AC3922" s="1"/>
      <c r="AD3922" s="1"/>
      <c r="AE3922" s="1"/>
      <c r="AF3922" s="1"/>
      <c r="AG3922" s="1"/>
      <c r="AH3922" s="1"/>
      <c r="AI3922" s="1"/>
      <c r="AJ3922" s="1"/>
      <c r="AK3922" s="1"/>
      <c r="AL3922" s="1"/>
      <c r="AM3922" s="1"/>
      <c r="AN3922" s="1"/>
      <c r="AO3922" s="1"/>
      <c r="AP3922" s="1"/>
      <c r="AQ3922" s="1"/>
      <c r="AR3922" s="1"/>
      <c r="AS3922" s="1"/>
      <c r="AT3922" s="1"/>
      <c r="AU3922" s="1"/>
      <c r="AV3922" s="1"/>
      <c r="AW3922" s="1"/>
      <c r="AX3922" s="1"/>
      <c r="AY3922" s="1"/>
      <c r="AZ3922" s="1"/>
      <c r="BA3922" s="1"/>
      <c r="BB3922" s="1"/>
      <c r="BC3922" s="1"/>
      <c r="BD3922" s="1"/>
      <c r="BE3922" s="1"/>
      <c r="BF3922" s="1"/>
      <c r="BG3922" s="1"/>
      <c r="BH3922" s="1"/>
      <c r="BI3922" s="1"/>
      <c r="BJ3922" s="1"/>
      <c r="BK3922" s="1"/>
      <c r="BL3922" s="1"/>
      <c r="BM3922" s="1"/>
      <c r="BN3922" s="1"/>
      <c r="BO3922" s="1"/>
      <c r="BP3922" s="1"/>
      <c r="BQ3922" s="1"/>
      <c r="BR3922" s="1"/>
      <c r="BS3922" s="1"/>
      <c r="BT3922" s="1"/>
      <c r="BU3922" s="1"/>
      <c r="BV3922" s="1"/>
      <c r="BW3922" s="1"/>
      <c r="BX3922" s="1"/>
      <c r="BY3922" s="1"/>
      <c r="BZ3922" s="1"/>
      <c r="CA3922" s="1"/>
      <c r="CB3922" s="1"/>
      <c r="CC3922" s="1"/>
      <c r="CD3922" s="1"/>
      <c r="CE3922" s="1"/>
      <c r="CF3922" s="1"/>
      <c r="CG3922" s="1"/>
      <c r="CH3922" s="1"/>
      <c r="CI3922" s="1"/>
      <c r="CJ3922" s="1"/>
      <c r="CK3922" s="1"/>
      <c r="CL3922" s="1"/>
      <c r="CM3922" s="1"/>
      <c r="CN3922" s="1"/>
      <c r="CO3922" s="1"/>
      <c r="CP3922" s="1"/>
      <c r="CQ3922" s="1"/>
      <c r="CR3922" s="1"/>
      <c r="CS3922" s="1"/>
      <c r="CT3922" s="1"/>
      <c r="CU3922" s="1"/>
      <c r="CV3922" s="1"/>
      <c r="CW3922" s="1"/>
      <c r="CX3922" s="1"/>
      <c r="CY3922" s="1"/>
      <c r="CZ3922" s="1"/>
      <c r="DA3922" s="1"/>
      <c r="DB3922" s="1"/>
      <c r="DC3922" s="1"/>
      <c r="DD3922" s="1"/>
      <c r="DE3922" s="1"/>
      <c r="DF3922" s="1"/>
      <c r="DG3922" s="1"/>
      <c r="DH3922" s="1"/>
      <c r="DI3922" s="1"/>
      <c r="DJ3922" s="1"/>
      <c r="DK3922" s="1"/>
      <c r="DL3922" s="1"/>
      <c r="DM3922" s="1"/>
      <c r="DN3922" s="1"/>
      <c r="DO3922" s="1"/>
      <c r="DP3922" s="1"/>
      <c r="DQ3922" s="1"/>
      <c r="DR3922" s="1"/>
      <c r="DS3922" s="1"/>
      <c r="DT3922" s="1"/>
      <c r="DU3922" s="1"/>
      <c r="DV3922" s="1"/>
      <c r="DW3922" s="1"/>
      <c r="DX3922" s="1"/>
      <c r="DY3922" s="1"/>
      <c r="DZ3922" s="1"/>
      <c r="EA3922" s="1"/>
      <c r="EB3922" s="1"/>
      <c r="EC3922" s="1"/>
      <c r="ED3922" s="1"/>
      <c r="EE3922" s="1"/>
      <c r="EF3922" s="1"/>
      <c r="EG3922" s="1"/>
      <c r="EH3922" s="1"/>
      <c r="EI3922" s="1"/>
      <c r="EJ3922" s="1"/>
      <c r="EK3922" s="1"/>
      <c r="EL3922" s="1"/>
      <c r="EM3922" s="1"/>
      <c r="EN3922" s="1"/>
      <c r="EO3922" s="1"/>
      <c r="EP3922" s="1"/>
      <c r="EQ3922" s="1"/>
      <c r="ER3922" s="1"/>
      <c r="ES3922" s="1"/>
      <c r="ET3922" s="1"/>
      <c r="EU3922" s="1"/>
      <c r="EV3922" s="1"/>
      <c r="EW3922" s="1"/>
      <c r="EX3922" s="1"/>
      <c r="EY3922" s="1"/>
      <c r="EZ3922" s="1"/>
      <c r="FA3922" s="1"/>
      <c r="FB3922" s="1"/>
      <c r="FC3922" s="1"/>
      <c r="FD3922" s="1"/>
      <c r="FE3922" s="1"/>
      <c r="FF3922" s="1"/>
      <c r="FG3922" s="1"/>
      <c r="FH3922" s="1"/>
      <c r="FI3922" s="1"/>
      <c r="FJ3922" s="1"/>
      <c r="FK3922" s="1"/>
      <c r="FL3922" s="1"/>
      <c r="FM3922" s="1"/>
      <c r="FN3922" s="1"/>
      <c r="FO3922" s="1"/>
      <c r="FP3922" s="1"/>
      <c r="FQ3922" s="1"/>
      <c r="FR3922" s="1"/>
      <c r="FS3922" s="1"/>
      <c r="FT3922" s="1"/>
      <c r="FU3922" s="1"/>
      <c r="FV3922" s="1"/>
      <c r="FW3922" s="1"/>
      <c r="FX3922" s="1"/>
      <c r="FY3922" s="1"/>
      <c r="FZ3922" s="1"/>
      <c r="GA3922" s="1"/>
      <c r="GB3922" s="1"/>
      <c r="GC3922" s="1"/>
      <c r="GD3922" s="1"/>
      <c r="GE3922" s="1"/>
      <c r="GF3922" s="1"/>
      <c r="GG3922" s="1"/>
      <c r="GH3922" s="1"/>
      <c r="GI3922" s="1"/>
      <c r="GJ3922" s="1"/>
      <c r="GK3922" s="1"/>
      <c r="GL3922" s="1"/>
      <c r="GM3922" s="1"/>
      <c r="GN3922" s="1"/>
      <c r="GO3922" s="1"/>
    </row>
    <row r="3923" spans="1:197" s="40" customFormat="1" x14ac:dyDescent="0.25">
      <c r="A3923" s="41"/>
      <c r="B3923" s="4"/>
      <c r="C3923" s="41"/>
      <c r="D3923" s="42"/>
      <c r="E3923" s="42"/>
      <c r="F3923" s="42"/>
      <c r="G3923" s="1"/>
      <c r="H3923" s="1"/>
      <c r="I3923" s="1"/>
      <c r="J3923" s="1"/>
      <c r="K3923" s="1"/>
      <c r="L3923" s="1"/>
      <c r="M3923" s="2"/>
      <c r="N3923" s="1"/>
      <c r="O3923" s="1"/>
      <c r="P3923" s="1"/>
      <c r="Q3923" s="1"/>
      <c r="R3923" s="1"/>
      <c r="S3923" s="1"/>
      <c r="T3923" s="1"/>
      <c r="U3923" s="1"/>
      <c r="V3923" s="1"/>
      <c r="W3923" s="1"/>
      <c r="X3923" s="1"/>
      <c r="Y3923" s="1"/>
      <c r="Z3923" s="1"/>
      <c r="AA3923" s="1"/>
      <c r="AB3923" s="1"/>
      <c r="AC3923" s="1"/>
      <c r="AD3923" s="1"/>
      <c r="AE3923" s="1"/>
      <c r="AF3923" s="1"/>
      <c r="AG3923" s="1"/>
      <c r="AH3923" s="1"/>
      <c r="AI3923" s="1"/>
      <c r="AJ3923" s="1"/>
      <c r="AK3923" s="1"/>
      <c r="AL3923" s="1"/>
      <c r="AM3923" s="1"/>
      <c r="AN3923" s="1"/>
      <c r="AO3923" s="1"/>
      <c r="AP3923" s="1"/>
      <c r="AQ3923" s="1"/>
      <c r="AR3923" s="1"/>
      <c r="AS3923" s="1"/>
      <c r="AT3923" s="1"/>
      <c r="AU3923" s="1"/>
      <c r="AV3923" s="1"/>
      <c r="AW3923" s="1"/>
      <c r="AX3923" s="1"/>
      <c r="AY3923" s="1"/>
      <c r="AZ3923" s="1"/>
      <c r="BA3923" s="1"/>
      <c r="BB3923" s="1"/>
      <c r="BC3923" s="1"/>
      <c r="BD3923" s="1"/>
      <c r="BE3923" s="1"/>
      <c r="BF3923" s="1"/>
      <c r="BG3923" s="1"/>
      <c r="BH3923" s="1"/>
      <c r="BI3923" s="1"/>
      <c r="BJ3923" s="1"/>
      <c r="BK3923" s="1"/>
      <c r="BL3923" s="1"/>
      <c r="BM3923" s="1"/>
      <c r="BN3923" s="1"/>
      <c r="BO3923" s="1"/>
      <c r="BP3923" s="1"/>
      <c r="BQ3923" s="1"/>
      <c r="BR3923" s="1"/>
      <c r="BS3923" s="1"/>
      <c r="BT3923" s="1"/>
      <c r="BU3923" s="1"/>
      <c r="BV3923" s="1"/>
      <c r="BW3923" s="1"/>
      <c r="BX3923" s="1"/>
      <c r="BY3923" s="1"/>
      <c r="BZ3923" s="1"/>
      <c r="CA3923" s="1"/>
      <c r="CB3923" s="1"/>
      <c r="CC3923" s="1"/>
      <c r="CD3923" s="1"/>
      <c r="CE3923" s="1"/>
      <c r="CF3923" s="1"/>
      <c r="CG3923" s="1"/>
      <c r="CH3923" s="1"/>
      <c r="CI3923" s="1"/>
      <c r="CJ3923" s="1"/>
      <c r="CK3923" s="1"/>
      <c r="CL3923" s="1"/>
      <c r="CM3923" s="1"/>
      <c r="CN3923" s="1"/>
      <c r="CO3923" s="1"/>
      <c r="CP3923" s="1"/>
      <c r="CQ3923" s="1"/>
      <c r="CR3923" s="1"/>
      <c r="CS3923" s="1"/>
      <c r="CT3923" s="1"/>
      <c r="CU3923" s="1"/>
      <c r="CV3923" s="1"/>
      <c r="CW3923" s="1"/>
      <c r="CX3923" s="1"/>
      <c r="CY3923" s="1"/>
      <c r="CZ3923" s="1"/>
      <c r="DA3923" s="1"/>
      <c r="DB3923" s="1"/>
      <c r="DC3923" s="1"/>
      <c r="DD3923" s="1"/>
      <c r="DE3923" s="1"/>
      <c r="DF3923" s="1"/>
      <c r="DG3923" s="1"/>
      <c r="DH3923" s="1"/>
      <c r="DI3923" s="1"/>
      <c r="DJ3923" s="1"/>
      <c r="DK3923" s="1"/>
      <c r="DL3923" s="1"/>
      <c r="DM3923" s="1"/>
      <c r="DN3923" s="1"/>
      <c r="DO3923" s="1"/>
      <c r="DP3923" s="1"/>
      <c r="DQ3923" s="1"/>
      <c r="DR3923" s="1"/>
      <c r="DS3923" s="1"/>
      <c r="DT3923" s="1"/>
      <c r="DU3923" s="1"/>
      <c r="DV3923" s="1"/>
      <c r="DW3923" s="1"/>
      <c r="DX3923" s="1"/>
      <c r="DY3923" s="1"/>
      <c r="DZ3923" s="1"/>
      <c r="EA3923" s="1"/>
      <c r="EB3923" s="1"/>
      <c r="EC3923" s="1"/>
      <c r="ED3923" s="1"/>
      <c r="EE3923" s="1"/>
      <c r="EF3923" s="1"/>
      <c r="EG3923" s="1"/>
      <c r="EH3923" s="1"/>
      <c r="EI3923" s="1"/>
      <c r="EJ3923" s="1"/>
      <c r="EK3923" s="1"/>
      <c r="EL3923" s="1"/>
      <c r="EM3923" s="1"/>
      <c r="EN3923" s="1"/>
      <c r="EO3923" s="1"/>
      <c r="EP3923" s="1"/>
      <c r="EQ3923" s="1"/>
      <c r="ER3923" s="1"/>
      <c r="ES3923" s="1"/>
      <c r="ET3923" s="1"/>
      <c r="EU3923" s="1"/>
      <c r="EV3923" s="1"/>
      <c r="EW3923" s="1"/>
      <c r="EX3923" s="1"/>
      <c r="EY3923" s="1"/>
      <c r="EZ3923" s="1"/>
      <c r="FA3923" s="1"/>
      <c r="FB3923" s="1"/>
      <c r="FC3923" s="1"/>
      <c r="FD3923" s="1"/>
      <c r="FE3923" s="1"/>
      <c r="FF3923" s="1"/>
      <c r="FG3923" s="1"/>
      <c r="FH3923" s="1"/>
      <c r="FI3923" s="1"/>
      <c r="FJ3923" s="1"/>
      <c r="FK3923" s="1"/>
      <c r="FL3923" s="1"/>
      <c r="FM3923" s="1"/>
      <c r="FN3923" s="1"/>
      <c r="FO3923" s="1"/>
      <c r="FP3923" s="1"/>
      <c r="FQ3923" s="1"/>
      <c r="FR3923" s="1"/>
      <c r="FS3923" s="1"/>
      <c r="FT3923" s="1"/>
      <c r="FU3923" s="1"/>
      <c r="FV3923" s="1"/>
      <c r="FW3923" s="1"/>
      <c r="FX3923" s="1"/>
      <c r="FY3923" s="1"/>
      <c r="FZ3923" s="1"/>
      <c r="GA3923" s="1"/>
      <c r="GB3923" s="1"/>
      <c r="GC3923" s="1"/>
      <c r="GD3923" s="1"/>
      <c r="GE3923" s="1"/>
      <c r="GF3923" s="1"/>
      <c r="GG3923" s="1"/>
      <c r="GH3923" s="1"/>
      <c r="GI3923" s="1"/>
      <c r="GJ3923" s="1"/>
      <c r="GK3923" s="1"/>
      <c r="GL3923" s="1"/>
      <c r="GM3923" s="1"/>
      <c r="GN3923" s="1"/>
      <c r="GO3923" s="1"/>
    </row>
    <row r="3924" spans="1:197" s="40" customFormat="1" x14ac:dyDescent="0.25">
      <c r="A3924" s="41"/>
      <c r="B3924" s="4"/>
      <c r="C3924" s="41"/>
      <c r="D3924" s="42"/>
      <c r="E3924" s="42"/>
      <c r="F3924" s="42"/>
      <c r="G3924" s="1"/>
      <c r="H3924" s="1"/>
      <c r="I3924" s="1"/>
      <c r="J3924" s="1"/>
      <c r="K3924" s="1"/>
      <c r="L3924" s="1"/>
      <c r="M3924" s="2"/>
      <c r="N3924" s="1"/>
      <c r="O3924" s="1"/>
      <c r="P3924" s="1"/>
      <c r="Q3924" s="1"/>
      <c r="R3924" s="1"/>
      <c r="S3924" s="1"/>
      <c r="T3924" s="1"/>
      <c r="U3924" s="1"/>
      <c r="V3924" s="1"/>
      <c r="W3924" s="1"/>
      <c r="X3924" s="1"/>
      <c r="Y3924" s="1"/>
      <c r="Z3924" s="1"/>
      <c r="AA3924" s="1"/>
      <c r="AB3924" s="1"/>
      <c r="AC3924" s="1"/>
      <c r="AD3924" s="1"/>
      <c r="AE3924" s="1"/>
      <c r="AF3924" s="1"/>
      <c r="AG3924" s="1"/>
      <c r="AH3924" s="1"/>
      <c r="AI3924" s="1"/>
      <c r="AJ3924" s="1"/>
      <c r="AK3924" s="1"/>
      <c r="AL3924" s="1"/>
      <c r="AM3924" s="1"/>
      <c r="AN3924" s="1"/>
      <c r="AO3924" s="1"/>
      <c r="AP3924" s="1"/>
      <c r="AQ3924" s="1"/>
      <c r="AR3924" s="1"/>
      <c r="AS3924" s="1"/>
      <c r="AT3924" s="1"/>
      <c r="AU3924" s="1"/>
      <c r="AV3924" s="1"/>
      <c r="AW3924" s="1"/>
      <c r="AX3924" s="1"/>
      <c r="AY3924" s="1"/>
      <c r="AZ3924" s="1"/>
      <c r="BA3924" s="1"/>
      <c r="BB3924" s="1"/>
      <c r="BC3924" s="1"/>
      <c r="BD3924" s="1"/>
      <c r="BE3924" s="1"/>
      <c r="BF3924" s="1"/>
      <c r="BG3924" s="1"/>
      <c r="BH3924" s="1"/>
      <c r="BI3924" s="1"/>
      <c r="BJ3924" s="1"/>
      <c r="BK3924" s="1"/>
      <c r="BL3924" s="1"/>
      <c r="BM3924" s="1"/>
      <c r="BN3924" s="1"/>
      <c r="BO3924" s="1"/>
      <c r="BP3924" s="1"/>
      <c r="BQ3924" s="1"/>
      <c r="BR3924" s="1"/>
      <c r="BS3924" s="1"/>
      <c r="BT3924" s="1"/>
      <c r="BU3924" s="1"/>
      <c r="BV3924" s="1"/>
      <c r="BW3924" s="1"/>
      <c r="BX3924" s="1"/>
      <c r="BY3924" s="1"/>
      <c r="BZ3924" s="1"/>
      <c r="CA3924" s="1"/>
      <c r="CB3924" s="1"/>
      <c r="CC3924" s="1"/>
      <c r="CD3924" s="1"/>
      <c r="CE3924" s="1"/>
      <c r="CF3924" s="1"/>
      <c r="CG3924" s="1"/>
      <c r="CH3924" s="1"/>
      <c r="CI3924" s="1"/>
      <c r="CJ3924" s="1"/>
      <c r="CK3924" s="1"/>
      <c r="CL3924" s="1"/>
      <c r="CM3924" s="1"/>
      <c r="CN3924" s="1"/>
      <c r="CO3924" s="1"/>
      <c r="CP3924" s="1"/>
      <c r="CQ3924" s="1"/>
      <c r="CR3924" s="1"/>
      <c r="CS3924" s="1"/>
      <c r="CT3924" s="1"/>
      <c r="CU3924" s="1"/>
      <c r="CV3924" s="1"/>
      <c r="CW3924" s="1"/>
      <c r="CX3924" s="1"/>
      <c r="CY3924" s="1"/>
      <c r="CZ3924" s="1"/>
      <c r="DA3924" s="1"/>
      <c r="DB3924" s="1"/>
      <c r="DC3924" s="1"/>
      <c r="DD3924" s="1"/>
      <c r="DE3924" s="1"/>
      <c r="DF3924" s="1"/>
      <c r="DG3924" s="1"/>
      <c r="DH3924" s="1"/>
      <c r="DI3924" s="1"/>
      <c r="DJ3924" s="1"/>
      <c r="DK3924" s="1"/>
      <c r="DL3924" s="1"/>
      <c r="DM3924" s="1"/>
      <c r="DN3924" s="1"/>
      <c r="DO3924" s="1"/>
      <c r="DP3924" s="1"/>
      <c r="DQ3924" s="1"/>
      <c r="DR3924" s="1"/>
      <c r="DS3924" s="1"/>
      <c r="DT3924" s="1"/>
      <c r="DU3924" s="1"/>
      <c r="DV3924" s="1"/>
      <c r="DW3924" s="1"/>
      <c r="DX3924" s="1"/>
      <c r="DY3924" s="1"/>
      <c r="DZ3924" s="1"/>
      <c r="EA3924" s="1"/>
      <c r="EB3924" s="1"/>
      <c r="EC3924" s="1"/>
      <c r="ED3924" s="1"/>
      <c r="EE3924" s="1"/>
      <c r="EF3924" s="1"/>
      <c r="EG3924" s="1"/>
      <c r="EH3924" s="1"/>
      <c r="EI3924" s="1"/>
      <c r="EJ3924" s="1"/>
      <c r="EK3924" s="1"/>
      <c r="EL3924" s="1"/>
      <c r="EM3924" s="1"/>
      <c r="EN3924" s="1"/>
      <c r="EO3924" s="1"/>
      <c r="EP3924" s="1"/>
      <c r="EQ3924" s="1"/>
      <c r="ER3924" s="1"/>
      <c r="ES3924" s="1"/>
      <c r="ET3924" s="1"/>
      <c r="EU3924" s="1"/>
      <c r="EV3924" s="1"/>
      <c r="EW3924" s="1"/>
      <c r="EX3924" s="1"/>
      <c r="EY3924" s="1"/>
      <c r="EZ3924" s="1"/>
      <c r="FA3924" s="1"/>
      <c r="FB3924" s="1"/>
      <c r="FC3924" s="1"/>
      <c r="FD3924" s="1"/>
      <c r="FE3924" s="1"/>
      <c r="FF3924" s="1"/>
      <c r="FG3924" s="1"/>
      <c r="FH3924" s="1"/>
      <c r="FI3924" s="1"/>
      <c r="FJ3924" s="1"/>
      <c r="FK3924" s="1"/>
      <c r="FL3924" s="1"/>
      <c r="FM3924" s="1"/>
      <c r="FN3924" s="1"/>
      <c r="FO3924" s="1"/>
      <c r="FP3924" s="1"/>
      <c r="FQ3924" s="1"/>
      <c r="FR3924" s="1"/>
      <c r="FS3924" s="1"/>
      <c r="FT3924" s="1"/>
      <c r="FU3924" s="1"/>
      <c r="FV3924" s="1"/>
      <c r="FW3924" s="1"/>
      <c r="FX3924" s="1"/>
      <c r="FY3924" s="1"/>
      <c r="FZ3924" s="1"/>
      <c r="GA3924" s="1"/>
      <c r="GB3924" s="1"/>
      <c r="GC3924" s="1"/>
      <c r="GD3924" s="1"/>
      <c r="GE3924" s="1"/>
      <c r="GF3924" s="1"/>
      <c r="GG3924" s="1"/>
      <c r="GH3924" s="1"/>
      <c r="GI3924" s="1"/>
      <c r="GJ3924" s="1"/>
      <c r="GK3924" s="1"/>
      <c r="GL3924" s="1"/>
      <c r="GM3924" s="1"/>
      <c r="GN3924" s="1"/>
      <c r="GO3924" s="1"/>
    </row>
    <row r="3925" spans="1:197" s="40" customFormat="1" x14ac:dyDescent="0.25">
      <c r="A3925" s="41"/>
      <c r="B3925" s="4"/>
      <c r="C3925" s="41"/>
      <c r="D3925" s="42"/>
      <c r="E3925" s="42"/>
      <c r="F3925" s="42"/>
      <c r="G3925" s="1"/>
      <c r="H3925" s="1"/>
      <c r="I3925" s="1"/>
      <c r="J3925" s="1"/>
      <c r="K3925" s="1"/>
      <c r="L3925" s="1"/>
      <c r="M3925" s="2"/>
      <c r="N3925" s="1"/>
      <c r="O3925" s="1"/>
      <c r="P3925" s="1"/>
      <c r="Q3925" s="1"/>
      <c r="R3925" s="1"/>
      <c r="S3925" s="1"/>
      <c r="T3925" s="1"/>
      <c r="U3925" s="1"/>
      <c r="V3925" s="1"/>
      <c r="W3925" s="1"/>
      <c r="X3925" s="1"/>
      <c r="Y3925" s="1"/>
      <c r="Z3925" s="1"/>
      <c r="AA3925" s="1"/>
      <c r="AB3925" s="1"/>
      <c r="AC3925" s="1"/>
      <c r="AD3925" s="1"/>
      <c r="AE3925" s="1"/>
      <c r="AF3925" s="1"/>
      <c r="AG3925" s="1"/>
      <c r="AH3925" s="1"/>
      <c r="AI3925" s="1"/>
      <c r="AJ3925" s="1"/>
      <c r="AK3925" s="1"/>
      <c r="AL3925" s="1"/>
      <c r="AM3925" s="1"/>
      <c r="AN3925" s="1"/>
      <c r="AO3925" s="1"/>
      <c r="AP3925" s="1"/>
      <c r="AQ3925" s="1"/>
      <c r="AR3925" s="1"/>
      <c r="AS3925" s="1"/>
      <c r="AT3925" s="1"/>
      <c r="AU3925" s="1"/>
      <c r="AV3925" s="1"/>
      <c r="AW3925" s="1"/>
      <c r="AX3925" s="1"/>
      <c r="AY3925" s="1"/>
      <c r="AZ3925" s="1"/>
      <c r="BA3925" s="1"/>
      <c r="BB3925" s="1"/>
      <c r="BC3925" s="1"/>
      <c r="BD3925" s="1"/>
      <c r="BE3925" s="1"/>
      <c r="BF3925" s="1"/>
      <c r="BG3925" s="1"/>
      <c r="BH3925" s="1"/>
      <c r="BI3925" s="1"/>
      <c r="BJ3925" s="1"/>
      <c r="BK3925" s="1"/>
      <c r="BL3925" s="1"/>
      <c r="BM3925" s="1"/>
      <c r="BN3925" s="1"/>
      <c r="BO3925" s="1"/>
      <c r="BP3925" s="1"/>
      <c r="BQ3925" s="1"/>
      <c r="BR3925" s="1"/>
      <c r="BS3925" s="1"/>
      <c r="BT3925" s="1"/>
      <c r="BU3925" s="1"/>
      <c r="BV3925" s="1"/>
      <c r="BW3925" s="1"/>
      <c r="BX3925" s="1"/>
      <c r="BY3925" s="1"/>
      <c r="BZ3925" s="1"/>
      <c r="CA3925" s="1"/>
      <c r="CB3925" s="1"/>
      <c r="CC3925" s="1"/>
      <c r="CD3925" s="1"/>
      <c r="CE3925" s="1"/>
      <c r="CF3925" s="1"/>
      <c r="CG3925" s="1"/>
      <c r="CH3925" s="1"/>
      <c r="CI3925" s="1"/>
      <c r="CJ3925" s="1"/>
      <c r="CK3925" s="1"/>
      <c r="CL3925" s="1"/>
      <c r="CM3925" s="1"/>
      <c r="CN3925" s="1"/>
      <c r="CO3925" s="1"/>
      <c r="CP3925" s="1"/>
      <c r="CQ3925" s="1"/>
      <c r="CR3925" s="1"/>
      <c r="CS3925" s="1"/>
      <c r="CT3925" s="1"/>
      <c r="CU3925" s="1"/>
      <c r="CV3925" s="1"/>
      <c r="CW3925" s="1"/>
      <c r="CX3925" s="1"/>
      <c r="CY3925" s="1"/>
      <c r="CZ3925" s="1"/>
      <c r="DA3925" s="1"/>
      <c r="DB3925" s="1"/>
      <c r="DC3925" s="1"/>
      <c r="DD3925" s="1"/>
      <c r="DE3925" s="1"/>
      <c r="DF3925" s="1"/>
      <c r="DG3925" s="1"/>
      <c r="DH3925" s="1"/>
      <c r="DI3925" s="1"/>
      <c r="DJ3925" s="1"/>
      <c r="DK3925" s="1"/>
      <c r="DL3925" s="1"/>
      <c r="DM3925" s="1"/>
      <c r="DN3925" s="1"/>
      <c r="DO3925" s="1"/>
      <c r="DP3925" s="1"/>
      <c r="DQ3925" s="1"/>
      <c r="DR3925" s="1"/>
      <c r="DS3925" s="1"/>
      <c r="DT3925" s="1"/>
      <c r="DU3925" s="1"/>
      <c r="DV3925" s="1"/>
      <c r="DW3925" s="1"/>
      <c r="DX3925" s="1"/>
      <c r="DY3925" s="1"/>
      <c r="DZ3925" s="1"/>
      <c r="EA3925" s="1"/>
      <c r="EB3925" s="1"/>
      <c r="EC3925" s="1"/>
      <c r="ED3925" s="1"/>
      <c r="EE3925" s="1"/>
      <c r="EF3925" s="1"/>
      <c r="EG3925" s="1"/>
      <c r="EH3925" s="1"/>
      <c r="EI3925" s="1"/>
      <c r="EJ3925" s="1"/>
      <c r="EK3925" s="1"/>
      <c r="EL3925" s="1"/>
      <c r="EM3925" s="1"/>
      <c r="EN3925" s="1"/>
      <c r="EO3925" s="1"/>
      <c r="EP3925" s="1"/>
      <c r="EQ3925" s="1"/>
      <c r="ER3925" s="1"/>
      <c r="ES3925" s="1"/>
      <c r="ET3925" s="1"/>
      <c r="EU3925" s="1"/>
      <c r="EV3925" s="1"/>
      <c r="EW3925" s="1"/>
      <c r="EX3925" s="1"/>
      <c r="EY3925" s="1"/>
      <c r="EZ3925" s="1"/>
      <c r="FA3925" s="1"/>
      <c r="FB3925" s="1"/>
      <c r="FC3925" s="1"/>
      <c r="FD3925" s="1"/>
      <c r="FE3925" s="1"/>
      <c r="FF3925" s="1"/>
      <c r="FG3925" s="1"/>
      <c r="FH3925" s="1"/>
      <c r="FI3925" s="1"/>
      <c r="FJ3925" s="1"/>
      <c r="FK3925" s="1"/>
      <c r="FL3925" s="1"/>
      <c r="FM3925" s="1"/>
      <c r="FN3925" s="1"/>
      <c r="FO3925" s="1"/>
      <c r="FP3925" s="1"/>
      <c r="FQ3925" s="1"/>
      <c r="FR3925" s="1"/>
      <c r="FS3925" s="1"/>
      <c r="FT3925" s="1"/>
      <c r="FU3925" s="1"/>
      <c r="FV3925" s="1"/>
      <c r="FW3925" s="1"/>
      <c r="FX3925" s="1"/>
      <c r="FY3925" s="1"/>
      <c r="FZ3925" s="1"/>
      <c r="GA3925" s="1"/>
      <c r="GB3925" s="1"/>
      <c r="GC3925" s="1"/>
      <c r="GD3925" s="1"/>
      <c r="GE3925" s="1"/>
      <c r="GF3925" s="1"/>
      <c r="GG3925" s="1"/>
      <c r="GH3925" s="1"/>
      <c r="GI3925" s="1"/>
      <c r="GJ3925" s="1"/>
      <c r="GK3925" s="1"/>
      <c r="GL3925" s="1"/>
      <c r="GM3925" s="1"/>
      <c r="GN3925" s="1"/>
      <c r="GO3925" s="1"/>
    </row>
    <row r="3926" spans="1:197" s="40" customFormat="1" x14ac:dyDescent="0.25">
      <c r="A3926" s="41"/>
      <c r="B3926" s="4"/>
      <c r="C3926" s="41"/>
      <c r="D3926" s="42"/>
      <c r="E3926" s="42"/>
      <c r="F3926" s="42"/>
      <c r="G3926" s="1"/>
      <c r="H3926" s="1"/>
      <c r="I3926" s="1"/>
      <c r="J3926" s="1"/>
      <c r="K3926" s="1"/>
      <c r="L3926" s="1"/>
      <c r="M3926" s="2"/>
      <c r="N3926" s="1"/>
      <c r="O3926" s="1"/>
      <c r="P3926" s="1"/>
      <c r="Q3926" s="1"/>
      <c r="R3926" s="1"/>
      <c r="S3926" s="1"/>
      <c r="T3926" s="1"/>
      <c r="U3926" s="1"/>
      <c r="V3926" s="1"/>
      <c r="W3926" s="1"/>
      <c r="X3926" s="1"/>
      <c r="Y3926" s="1"/>
      <c r="Z3926" s="1"/>
      <c r="AA3926" s="1"/>
      <c r="AB3926" s="1"/>
      <c r="AC3926" s="1"/>
      <c r="AD3926" s="1"/>
      <c r="AE3926" s="1"/>
      <c r="AF3926" s="1"/>
      <c r="AG3926" s="1"/>
      <c r="AH3926" s="1"/>
      <c r="AI3926" s="1"/>
      <c r="AJ3926" s="1"/>
      <c r="AK3926" s="1"/>
      <c r="AL3926" s="1"/>
      <c r="AM3926" s="1"/>
      <c r="AN3926" s="1"/>
      <c r="AO3926" s="1"/>
      <c r="AP3926" s="1"/>
      <c r="AQ3926" s="1"/>
      <c r="AR3926" s="1"/>
      <c r="AS3926" s="1"/>
      <c r="AT3926" s="1"/>
      <c r="AU3926" s="1"/>
      <c r="AV3926" s="1"/>
      <c r="AW3926" s="1"/>
      <c r="AX3926" s="1"/>
      <c r="AY3926" s="1"/>
      <c r="AZ3926" s="1"/>
      <c r="BA3926" s="1"/>
      <c r="BB3926" s="1"/>
      <c r="BC3926" s="1"/>
      <c r="BD3926" s="1"/>
      <c r="BE3926" s="1"/>
      <c r="BF3926" s="1"/>
      <c r="BG3926" s="1"/>
      <c r="BH3926" s="1"/>
      <c r="BI3926" s="1"/>
      <c r="BJ3926" s="1"/>
      <c r="BK3926" s="1"/>
      <c r="BL3926" s="1"/>
      <c r="BM3926" s="1"/>
      <c r="BN3926" s="1"/>
      <c r="BO3926" s="1"/>
      <c r="BP3926" s="1"/>
      <c r="BQ3926" s="1"/>
      <c r="BR3926" s="1"/>
      <c r="BS3926" s="1"/>
      <c r="BT3926" s="1"/>
      <c r="BU3926" s="1"/>
      <c r="BV3926" s="1"/>
      <c r="BW3926" s="1"/>
      <c r="BX3926" s="1"/>
      <c r="BY3926" s="1"/>
      <c r="BZ3926" s="1"/>
      <c r="CA3926" s="1"/>
      <c r="CB3926" s="1"/>
      <c r="CC3926" s="1"/>
      <c r="CD3926" s="1"/>
      <c r="CE3926" s="1"/>
      <c r="CF3926" s="1"/>
      <c r="CG3926" s="1"/>
      <c r="CH3926" s="1"/>
      <c r="CI3926" s="1"/>
      <c r="CJ3926" s="1"/>
      <c r="CK3926" s="1"/>
      <c r="CL3926" s="1"/>
      <c r="CM3926" s="1"/>
      <c r="CN3926" s="1"/>
      <c r="CO3926" s="1"/>
      <c r="CP3926" s="1"/>
      <c r="CQ3926" s="1"/>
      <c r="CR3926" s="1"/>
      <c r="CS3926" s="1"/>
      <c r="CT3926" s="1"/>
      <c r="CU3926" s="1"/>
      <c r="CV3926" s="1"/>
      <c r="CW3926" s="1"/>
      <c r="CX3926" s="1"/>
      <c r="CY3926" s="1"/>
      <c r="CZ3926" s="1"/>
      <c r="DA3926" s="1"/>
      <c r="DB3926" s="1"/>
      <c r="DC3926" s="1"/>
      <c r="DD3926" s="1"/>
      <c r="DE3926" s="1"/>
      <c r="DF3926" s="1"/>
      <c r="DG3926" s="1"/>
      <c r="DH3926" s="1"/>
      <c r="DI3926" s="1"/>
      <c r="DJ3926" s="1"/>
      <c r="DK3926" s="1"/>
      <c r="DL3926" s="1"/>
      <c r="DM3926" s="1"/>
      <c r="DN3926" s="1"/>
      <c r="DO3926" s="1"/>
      <c r="DP3926" s="1"/>
      <c r="DQ3926" s="1"/>
      <c r="DR3926" s="1"/>
      <c r="DS3926" s="1"/>
      <c r="DT3926" s="1"/>
      <c r="DU3926" s="1"/>
      <c r="DV3926" s="1"/>
      <c r="DW3926" s="1"/>
      <c r="DX3926" s="1"/>
      <c r="DY3926" s="1"/>
      <c r="DZ3926" s="1"/>
      <c r="EA3926" s="1"/>
      <c r="EB3926" s="1"/>
      <c r="EC3926" s="1"/>
      <c r="ED3926" s="1"/>
      <c r="EE3926" s="1"/>
      <c r="EF3926" s="1"/>
      <c r="EG3926" s="1"/>
      <c r="EH3926" s="1"/>
      <c r="EI3926" s="1"/>
      <c r="EJ3926" s="1"/>
      <c r="EK3926" s="1"/>
      <c r="EL3926" s="1"/>
      <c r="EM3926" s="1"/>
      <c r="EN3926" s="1"/>
      <c r="EO3926" s="1"/>
      <c r="EP3926" s="1"/>
      <c r="EQ3926" s="1"/>
      <c r="ER3926" s="1"/>
      <c r="ES3926" s="1"/>
      <c r="ET3926" s="1"/>
      <c r="EU3926" s="1"/>
      <c r="EV3926" s="1"/>
      <c r="EW3926" s="1"/>
      <c r="EX3926" s="1"/>
      <c r="EY3926" s="1"/>
      <c r="EZ3926" s="1"/>
      <c r="FA3926" s="1"/>
      <c r="FB3926" s="1"/>
      <c r="FC3926" s="1"/>
      <c r="FD3926" s="1"/>
      <c r="FE3926" s="1"/>
      <c r="FF3926" s="1"/>
      <c r="FG3926" s="1"/>
      <c r="FH3926" s="1"/>
      <c r="FI3926" s="1"/>
      <c r="FJ3926" s="1"/>
      <c r="FK3926" s="1"/>
      <c r="FL3926" s="1"/>
      <c r="FM3926" s="1"/>
      <c r="FN3926" s="1"/>
      <c r="FO3926" s="1"/>
      <c r="FP3926" s="1"/>
      <c r="FQ3926" s="1"/>
      <c r="FR3926" s="1"/>
      <c r="FS3926" s="1"/>
      <c r="FT3926" s="1"/>
      <c r="FU3926" s="1"/>
      <c r="FV3926" s="1"/>
      <c r="FW3926" s="1"/>
      <c r="FX3926" s="1"/>
      <c r="FY3926" s="1"/>
      <c r="FZ3926" s="1"/>
      <c r="GA3926" s="1"/>
      <c r="GB3926" s="1"/>
      <c r="GC3926" s="1"/>
      <c r="GD3926" s="1"/>
      <c r="GE3926" s="1"/>
      <c r="GF3926" s="1"/>
      <c r="GG3926" s="1"/>
      <c r="GH3926" s="1"/>
      <c r="GI3926" s="1"/>
      <c r="GJ3926" s="1"/>
      <c r="GK3926" s="1"/>
      <c r="GL3926" s="1"/>
      <c r="GM3926" s="1"/>
      <c r="GN3926" s="1"/>
      <c r="GO3926" s="1"/>
    </row>
    <row r="3927" spans="1:197" s="40" customFormat="1" x14ac:dyDescent="0.25">
      <c r="A3927" s="41"/>
      <c r="B3927" s="4"/>
      <c r="C3927" s="41"/>
      <c r="D3927" s="42"/>
      <c r="E3927" s="42"/>
      <c r="F3927" s="42"/>
      <c r="G3927" s="1"/>
      <c r="H3927" s="1"/>
      <c r="I3927" s="1"/>
      <c r="J3927" s="1"/>
      <c r="K3927" s="1"/>
      <c r="L3927" s="1"/>
      <c r="M3927" s="2"/>
      <c r="N3927" s="1"/>
      <c r="O3927" s="1"/>
      <c r="P3927" s="1"/>
      <c r="Q3927" s="1"/>
      <c r="R3927" s="1"/>
      <c r="S3927" s="1"/>
      <c r="T3927" s="1"/>
      <c r="U3927" s="1"/>
      <c r="V3927" s="1"/>
      <c r="W3927" s="1"/>
      <c r="X3927" s="1"/>
      <c r="Y3927" s="1"/>
      <c r="Z3927" s="1"/>
      <c r="AA3927" s="1"/>
      <c r="AB3927" s="1"/>
      <c r="AC3927" s="1"/>
      <c r="AD3927" s="1"/>
      <c r="AE3927" s="1"/>
      <c r="AF3927" s="1"/>
      <c r="AG3927" s="1"/>
      <c r="AH3927" s="1"/>
      <c r="AI3927" s="1"/>
      <c r="AJ3927" s="1"/>
      <c r="AK3927" s="1"/>
      <c r="AL3927" s="1"/>
      <c r="AM3927" s="1"/>
      <c r="AN3927" s="1"/>
      <c r="AO3927" s="1"/>
      <c r="AP3927" s="1"/>
      <c r="AQ3927" s="1"/>
      <c r="AR3927" s="1"/>
      <c r="AS3927" s="1"/>
      <c r="AT3927" s="1"/>
      <c r="AU3927" s="1"/>
      <c r="AV3927" s="1"/>
      <c r="AW3927" s="1"/>
      <c r="AX3927" s="1"/>
      <c r="AY3927" s="1"/>
      <c r="AZ3927" s="1"/>
      <c r="BA3927" s="1"/>
      <c r="BB3927" s="1"/>
      <c r="BC3927" s="1"/>
      <c r="BD3927" s="1"/>
      <c r="BE3927" s="1"/>
      <c r="BF3927" s="1"/>
      <c r="BG3927" s="1"/>
      <c r="BH3927" s="1"/>
      <c r="BI3927" s="1"/>
      <c r="BJ3927" s="1"/>
      <c r="BK3927" s="1"/>
      <c r="BL3927" s="1"/>
      <c r="BM3927" s="1"/>
      <c r="BN3927" s="1"/>
      <c r="BO3927" s="1"/>
      <c r="BP3927" s="1"/>
      <c r="BQ3927" s="1"/>
      <c r="BR3927" s="1"/>
      <c r="BS3927" s="1"/>
      <c r="BT3927" s="1"/>
      <c r="BU3927" s="1"/>
      <c r="BV3927" s="1"/>
      <c r="BW3927" s="1"/>
      <c r="BX3927" s="1"/>
      <c r="BY3927" s="1"/>
      <c r="BZ3927" s="1"/>
      <c r="CA3927" s="1"/>
      <c r="CB3927" s="1"/>
      <c r="CC3927" s="1"/>
      <c r="CD3927" s="1"/>
      <c r="CE3927" s="1"/>
      <c r="CF3927" s="1"/>
      <c r="CG3927" s="1"/>
      <c r="CH3927" s="1"/>
      <c r="CI3927" s="1"/>
      <c r="CJ3927" s="1"/>
      <c r="CK3927" s="1"/>
      <c r="CL3927" s="1"/>
      <c r="CM3927" s="1"/>
      <c r="CN3927" s="1"/>
      <c r="CO3927" s="1"/>
      <c r="CP3927" s="1"/>
      <c r="CQ3927" s="1"/>
      <c r="CR3927" s="1"/>
      <c r="CS3927" s="1"/>
      <c r="CT3927" s="1"/>
      <c r="CU3927" s="1"/>
      <c r="CV3927" s="1"/>
      <c r="CW3927" s="1"/>
      <c r="CX3927" s="1"/>
      <c r="CY3927" s="1"/>
      <c r="CZ3927" s="1"/>
      <c r="DA3927" s="1"/>
      <c r="DB3927" s="1"/>
      <c r="DC3927" s="1"/>
      <c r="DD3927" s="1"/>
      <c r="DE3927" s="1"/>
      <c r="DF3927" s="1"/>
      <c r="DG3927" s="1"/>
      <c r="DH3927" s="1"/>
      <c r="DI3927" s="1"/>
      <c r="DJ3927" s="1"/>
      <c r="DK3927" s="1"/>
      <c r="DL3927" s="1"/>
      <c r="DM3927" s="1"/>
      <c r="DN3927" s="1"/>
      <c r="DO3927" s="1"/>
      <c r="DP3927" s="1"/>
      <c r="DQ3927" s="1"/>
      <c r="DR3927" s="1"/>
      <c r="DS3927" s="1"/>
      <c r="DT3927" s="1"/>
      <c r="DU3927" s="1"/>
      <c r="DV3927" s="1"/>
      <c r="DW3927" s="1"/>
      <c r="DX3927" s="1"/>
      <c r="DY3927" s="1"/>
      <c r="DZ3927" s="1"/>
      <c r="EA3927" s="1"/>
      <c r="EB3927" s="1"/>
      <c r="EC3927" s="1"/>
      <c r="ED3927" s="1"/>
      <c r="EE3927" s="1"/>
      <c r="EF3927" s="1"/>
      <c r="EG3927" s="1"/>
      <c r="EH3927" s="1"/>
      <c r="EI3927" s="1"/>
      <c r="EJ3927" s="1"/>
      <c r="EK3927" s="1"/>
      <c r="EL3927" s="1"/>
      <c r="EM3927" s="1"/>
      <c r="EN3927" s="1"/>
      <c r="EO3927" s="1"/>
      <c r="EP3927" s="1"/>
      <c r="EQ3927" s="1"/>
      <c r="ER3927" s="1"/>
      <c r="ES3927" s="1"/>
      <c r="ET3927" s="1"/>
      <c r="EU3927" s="1"/>
      <c r="EV3927" s="1"/>
      <c r="EW3927" s="1"/>
      <c r="EX3927" s="1"/>
      <c r="EY3927" s="1"/>
      <c r="EZ3927" s="1"/>
      <c r="FA3927" s="1"/>
      <c r="FB3927" s="1"/>
      <c r="FC3927" s="1"/>
      <c r="FD3927" s="1"/>
      <c r="FE3927" s="1"/>
      <c r="FF3927" s="1"/>
      <c r="FG3927" s="1"/>
      <c r="FH3927" s="1"/>
      <c r="FI3927" s="1"/>
      <c r="FJ3927" s="1"/>
      <c r="FK3927" s="1"/>
      <c r="FL3927" s="1"/>
      <c r="FM3927" s="1"/>
      <c r="FN3927" s="1"/>
      <c r="FO3927" s="1"/>
      <c r="FP3927" s="1"/>
      <c r="FQ3927" s="1"/>
      <c r="FR3927" s="1"/>
      <c r="FS3927" s="1"/>
      <c r="FT3927" s="1"/>
      <c r="FU3927" s="1"/>
      <c r="FV3927" s="1"/>
      <c r="FW3927" s="1"/>
      <c r="FX3927" s="1"/>
      <c r="FY3927" s="1"/>
      <c r="FZ3927" s="1"/>
      <c r="GA3927" s="1"/>
      <c r="GB3927" s="1"/>
      <c r="GC3927" s="1"/>
      <c r="GD3927" s="1"/>
      <c r="GE3927" s="1"/>
      <c r="GF3927" s="1"/>
      <c r="GG3927" s="1"/>
      <c r="GH3927" s="1"/>
      <c r="GI3927" s="1"/>
      <c r="GJ3927" s="1"/>
      <c r="GK3927" s="1"/>
      <c r="GL3927" s="1"/>
      <c r="GM3927" s="1"/>
      <c r="GN3927" s="1"/>
      <c r="GO3927" s="1"/>
    </row>
    <row r="3928" spans="1:197" s="40" customFormat="1" x14ac:dyDescent="0.25">
      <c r="A3928" s="41"/>
      <c r="B3928" s="4"/>
      <c r="C3928" s="41"/>
      <c r="D3928" s="42"/>
      <c r="E3928" s="42"/>
      <c r="F3928" s="42"/>
      <c r="G3928" s="1"/>
      <c r="H3928" s="1"/>
      <c r="I3928" s="1"/>
      <c r="J3928" s="1"/>
      <c r="K3928" s="1"/>
      <c r="L3928" s="1"/>
      <c r="M3928" s="2"/>
      <c r="N3928" s="1"/>
      <c r="O3928" s="1"/>
      <c r="P3928" s="1"/>
      <c r="Q3928" s="1"/>
      <c r="R3928" s="1"/>
      <c r="S3928" s="1"/>
      <c r="T3928" s="1"/>
      <c r="U3928" s="1"/>
      <c r="V3928" s="1"/>
      <c r="W3928" s="1"/>
      <c r="X3928" s="1"/>
      <c r="Y3928" s="1"/>
      <c r="Z3928" s="1"/>
      <c r="AA3928" s="1"/>
      <c r="AB3928" s="1"/>
      <c r="AC3928" s="1"/>
      <c r="AD3928" s="1"/>
      <c r="AE3928" s="1"/>
      <c r="AF3928" s="1"/>
      <c r="AG3928" s="1"/>
      <c r="AH3928" s="1"/>
      <c r="AI3928" s="1"/>
      <c r="AJ3928" s="1"/>
      <c r="AK3928" s="1"/>
      <c r="AL3928" s="1"/>
      <c r="AM3928" s="1"/>
      <c r="AN3928" s="1"/>
      <c r="AO3928" s="1"/>
      <c r="AP3928" s="1"/>
      <c r="AQ3928" s="1"/>
      <c r="AR3928" s="1"/>
      <c r="AS3928" s="1"/>
      <c r="AT3928" s="1"/>
      <c r="AU3928" s="1"/>
      <c r="AV3928" s="1"/>
      <c r="AW3928" s="1"/>
      <c r="AX3928" s="1"/>
      <c r="AY3928" s="1"/>
      <c r="AZ3928" s="1"/>
      <c r="BA3928" s="1"/>
      <c r="BB3928" s="1"/>
      <c r="BC3928" s="1"/>
      <c r="BD3928" s="1"/>
      <c r="BE3928" s="1"/>
      <c r="BF3928" s="1"/>
      <c r="BG3928" s="1"/>
      <c r="BH3928" s="1"/>
      <c r="BI3928" s="1"/>
      <c r="BJ3928" s="1"/>
      <c r="BK3928" s="1"/>
      <c r="BL3928" s="1"/>
      <c r="BM3928" s="1"/>
      <c r="BN3928" s="1"/>
      <c r="BO3928" s="1"/>
      <c r="BP3928" s="1"/>
      <c r="BQ3928" s="1"/>
      <c r="BR3928" s="1"/>
      <c r="BS3928" s="1"/>
      <c r="BT3928" s="1"/>
      <c r="BU3928" s="1"/>
      <c r="BV3928" s="1"/>
      <c r="BW3928" s="1"/>
      <c r="BX3928" s="1"/>
      <c r="BY3928" s="1"/>
      <c r="BZ3928" s="1"/>
      <c r="CA3928" s="1"/>
      <c r="CB3928" s="1"/>
      <c r="CC3928" s="1"/>
      <c r="CD3928" s="1"/>
      <c r="CE3928" s="1"/>
      <c r="CF3928" s="1"/>
      <c r="CG3928" s="1"/>
      <c r="CH3928" s="1"/>
      <c r="CI3928" s="1"/>
      <c r="CJ3928" s="1"/>
      <c r="CK3928" s="1"/>
      <c r="CL3928" s="1"/>
      <c r="CM3928" s="1"/>
      <c r="CN3928" s="1"/>
      <c r="CO3928" s="1"/>
      <c r="CP3928" s="1"/>
      <c r="CQ3928" s="1"/>
      <c r="CR3928" s="1"/>
      <c r="CS3928" s="1"/>
      <c r="CT3928" s="1"/>
      <c r="CU3928" s="1"/>
      <c r="CV3928" s="1"/>
      <c r="CW3928" s="1"/>
      <c r="CX3928" s="1"/>
      <c r="CY3928" s="1"/>
      <c r="CZ3928" s="1"/>
      <c r="DA3928" s="1"/>
      <c r="DB3928" s="1"/>
      <c r="DC3928" s="1"/>
      <c r="DD3928" s="1"/>
      <c r="DE3928" s="1"/>
      <c r="DF3928" s="1"/>
      <c r="DG3928" s="1"/>
      <c r="DH3928" s="1"/>
      <c r="DI3928" s="1"/>
      <c r="DJ3928" s="1"/>
      <c r="DK3928" s="1"/>
      <c r="DL3928" s="1"/>
      <c r="DM3928" s="1"/>
      <c r="DN3928" s="1"/>
      <c r="DO3928" s="1"/>
      <c r="DP3928" s="1"/>
      <c r="DQ3928" s="1"/>
      <c r="DR3928" s="1"/>
      <c r="DS3928" s="1"/>
      <c r="DT3928" s="1"/>
      <c r="DU3928" s="1"/>
      <c r="DV3928" s="1"/>
      <c r="DW3928" s="1"/>
      <c r="DX3928" s="1"/>
      <c r="DY3928" s="1"/>
      <c r="DZ3928" s="1"/>
      <c r="EA3928" s="1"/>
      <c r="EB3928" s="1"/>
      <c r="EC3928" s="1"/>
      <c r="ED3928" s="1"/>
      <c r="EE3928" s="1"/>
      <c r="EF3928" s="1"/>
      <c r="EG3928" s="1"/>
      <c r="EH3928" s="1"/>
      <c r="EI3928" s="1"/>
      <c r="EJ3928" s="1"/>
      <c r="EK3928" s="1"/>
      <c r="EL3928" s="1"/>
      <c r="EM3928" s="1"/>
      <c r="EN3928" s="1"/>
      <c r="EO3928" s="1"/>
      <c r="EP3928" s="1"/>
      <c r="EQ3928" s="1"/>
      <c r="ER3928" s="1"/>
      <c r="ES3928" s="1"/>
      <c r="ET3928" s="1"/>
      <c r="EU3928" s="1"/>
      <c r="EV3928" s="1"/>
      <c r="EW3928" s="1"/>
      <c r="EX3928" s="1"/>
      <c r="EY3928" s="1"/>
      <c r="EZ3928" s="1"/>
      <c r="FA3928" s="1"/>
      <c r="FB3928" s="1"/>
      <c r="FC3928" s="1"/>
      <c r="FD3928" s="1"/>
      <c r="FE3928" s="1"/>
      <c r="FF3928" s="1"/>
      <c r="FG3928" s="1"/>
      <c r="FH3928" s="1"/>
      <c r="FI3928" s="1"/>
      <c r="FJ3928" s="1"/>
      <c r="FK3928" s="1"/>
      <c r="FL3928" s="1"/>
      <c r="FM3928" s="1"/>
      <c r="FN3928" s="1"/>
      <c r="FO3928" s="1"/>
      <c r="FP3928" s="1"/>
      <c r="FQ3928" s="1"/>
      <c r="FR3928" s="1"/>
      <c r="FS3928" s="1"/>
      <c r="FT3928" s="1"/>
      <c r="FU3928" s="1"/>
      <c r="FV3928" s="1"/>
      <c r="FW3928" s="1"/>
      <c r="FX3928" s="1"/>
      <c r="FY3928" s="1"/>
      <c r="FZ3928" s="1"/>
      <c r="GA3928" s="1"/>
      <c r="GB3928" s="1"/>
      <c r="GC3928" s="1"/>
      <c r="GD3928" s="1"/>
      <c r="GE3928" s="1"/>
      <c r="GF3928" s="1"/>
      <c r="GG3928" s="1"/>
      <c r="GH3928" s="1"/>
      <c r="GI3928" s="1"/>
      <c r="GJ3928" s="1"/>
      <c r="GK3928" s="1"/>
      <c r="GL3928" s="1"/>
      <c r="GM3928" s="1"/>
      <c r="GN3928" s="1"/>
      <c r="GO3928" s="1"/>
    </row>
    <row r="3929" spans="1:197" s="40" customFormat="1" x14ac:dyDescent="0.25">
      <c r="A3929" s="41"/>
      <c r="B3929" s="4"/>
      <c r="C3929" s="41"/>
      <c r="D3929" s="42"/>
      <c r="E3929" s="42"/>
      <c r="F3929" s="42"/>
      <c r="G3929" s="1"/>
      <c r="H3929" s="1"/>
      <c r="I3929" s="1"/>
      <c r="J3929" s="1"/>
      <c r="K3929" s="1"/>
      <c r="L3929" s="1"/>
      <c r="M3929" s="2"/>
      <c r="N3929" s="1"/>
      <c r="O3929" s="1"/>
      <c r="P3929" s="1"/>
      <c r="Q3929" s="1"/>
      <c r="R3929" s="1"/>
      <c r="S3929" s="1"/>
      <c r="T3929" s="1"/>
      <c r="U3929" s="1"/>
      <c r="V3929" s="1"/>
      <c r="W3929" s="1"/>
      <c r="X3929" s="1"/>
      <c r="Y3929" s="1"/>
      <c r="Z3929" s="1"/>
      <c r="AA3929" s="1"/>
      <c r="AB3929" s="1"/>
      <c r="AC3929" s="1"/>
      <c r="AD3929" s="1"/>
      <c r="AE3929" s="1"/>
      <c r="AF3929" s="1"/>
      <c r="AG3929" s="1"/>
      <c r="AH3929" s="1"/>
      <c r="AI3929" s="1"/>
      <c r="AJ3929" s="1"/>
      <c r="AK3929" s="1"/>
      <c r="AL3929" s="1"/>
      <c r="AM3929" s="1"/>
      <c r="AN3929" s="1"/>
      <c r="AO3929" s="1"/>
      <c r="AP3929" s="1"/>
      <c r="AQ3929" s="1"/>
      <c r="AR3929" s="1"/>
      <c r="AS3929" s="1"/>
      <c r="AT3929" s="1"/>
      <c r="AU3929" s="1"/>
      <c r="AV3929" s="1"/>
      <c r="AW3929" s="1"/>
      <c r="AX3929" s="1"/>
      <c r="AY3929" s="1"/>
      <c r="AZ3929" s="1"/>
      <c r="BA3929" s="1"/>
      <c r="BB3929" s="1"/>
      <c r="BC3929" s="1"/>
      <c r="BD3929" s="1"/>
      <c r="BE3929" s="1"/>
      <c r="BF3929" s="1"/>
      <c r="BG3929" s="1"/>
      <c r="BH3929" s="1"/>
      <c r="BI3929" s="1"/>
      <c r="BJ3929" s="1"/>
      <c r="BK3929" s="1"/>
      <c r="BL3929" s="1"/>
      <c r="BM3929" s="1"/>
      <c r="BN3929" s="1"/>
      <c r="BO3929" s="1"/>
      <c r="BP3929" s="1"/>
      <c r="BQ3929" s="1"/>
      <c r="BR3929" s="1"/>
      <c r="BS3929" s="1"/>
      <c r="BT3929" s="1"/>
      <c r="BU3929" s="1"/>
      <c r="BV3929" s="1"/>
      <c r="BW3929" s="1"/>
      <c r="BX3929" s="1"/>
      <c r="BY3929" s="1"/>
      <c r="BZ3929" s="1"/>
      <c r="CA3929" s="1"/>
      <c r="CB3929" s="1"/>
      <c r="CC3929" s="1"/>
      <c r="CD3929" s="1"/>
      <c r="CE3929" s="1"/>
      <c r="CF3929" s="1"/>
      <c r="CG3929" s="1"/>
      <c r="CH3929" s="1"/>
      <c r="CI3929" s="1"/>
      <c r="CJ3929" s="1"/>
      <c r="CK3929" s="1"/>
      <c r="CL3929" s="1"/>
      <c r="CM3929" s="1"/>
      <c r="CN3929" s="1"/>
      <c r="CO3929" s="1"/>
      <c r="CP3929" s="1"/>
      <c r="CQ3929" s="1"/>
      <c r="CR3929" s="1"/>
      <c r="CS3929" s="1"/>
      <c r="CT3929" s="1"/>
      <c r="CU3929" s="1"/>
      <c r="CV3929" s="1"/>
      <c r="CW3929" s="1"/>
      <c r="CX3929" s="1"/>
      <c r="CY3929" s="1"/>
      <c r="CZ3929" s="1"/>
      <c r="DA3929" s="1"/>
      <c r="DB3929" s="1"/>
      <c r="DC3929" s="1"/>
      <c r="DD3929" s="1"/>
      <c r="DE3929" s="1"/>
      <c r="DF3929" s="1"/>
      <c r="DG3929" s="1"/>
      <c r="DH3929" s="1"/>
      <c r="DI3929" s="1"/>
      <c r="DJ3929" s="1"/>
      <c r="DK3929" s="1"/>
      <c r="DL3929" s="1"/>
      <c r="DM3929" s="1"/>
      <c r="DN3929" s="1"/>
      <c r="DO3929" s="1"/>
      <c r="DP3929" s="1"/>
      <c r="DQ3929" s="1"/>
      <c r="DR3929" s="1"/>
      <c r="DS3929" s="1"/>
      <c r="DT3929" s="1"/>
      <c r="DU3929" s="1"/>
      <c r="DV3929" s="1"/>
      <c r="DW3929" s="1"/>
      <c r="DX3929" s="1"/>
      <c r="DY3929" s="1"/>
      <c r="DZ3929" s="1"/>
      <c r="EA3929" s="1"/>
      <c r="EB3929" s="1"/>
      <c r="EC3929" s="1"/>
      <c r="ED3929" s="1"/>
      <c r="EE3929" s="1"/>
      <c r="EF3929" s="1"/>
      <c r="EG3929" s="1"/>
      <c r="EH3929" s="1"/>
      <c r="EI3929" s="1"/>
      <c r="EJ3929" s="1"/>
      <c r="EK3929" s="1"/>
      <c r="EL3929" s="1"/>
      <c r="EM3929" s="1"/>
      <c r="EN3929" s="1"/>
      <c r="EO3929" s="1"/>
      <c r="EP3929" s="1"/>
      <c r="EQ3929" s="1"/>
      <c r="ER3929" s="1"/>
      <c r="ES3929" s="1"/>
      <c r="ET3929" s="1"/>
      <c r="EU3929" s="1"/>
      <c r="EV3929" s="1"/>
      <c r="EW3929" s="1"/>
      <c r="EX3929" s="1"/>
      <c r="EY3929" s="1"/>
      <c r="EZ3929" s="1"/>
      <c r="FA3929" s="1"/>
      <c r="FB3929" s="1"/>
      <c r="FC3929" s="1"/>
      <c r="FD3929" s="1"/>
      <c r="FE3929" s="1"/>
      <c r="FF3929" s="1"/>
      <c r="FG3929" s="1"/>
      <c r="FH3929" s="1"/>
      <c r="FI3929" s="1"/>
      <c r="FJ3929" s="1"/>
      <c r="FK3929" s="1"/>
      <c r="FL3929" s="1"/>
      <c r="FM3929" s="1"/>
      <c r="FN3929" s="1"/>
      <c r="FO3929" s="1"/>
      <c r="FP3929" s="1"/>
      <c r="FQ3929" s="1"/>
      <c r="FR3929" s="1"/>
      <c r="FS3929" s="1"/>
      <c r="FT3929" s="1"/>
      <c r="FU3929" s="1"/>
      <c r="FV3929" s="1"/>
      <c r="FW3929" s="1"/>
      <c r="FX3929" s="1"/>
      <c r="FY3929" s="1"/>
      <c r="FZ3929" s="1"/>
      <c r="GA3929" s="1"/>
      <c r="GB3929" s="1"/>
      <c r="GC3929" s="1"/>
      <c r="GD3929" s="1"/>
      <c r="GE3929" s="1"/>
      <c r="GF3929" s="1"/>
      <c r="GG3929" s="1"/>
      <c r="GH3929" s="1"/>
      <c r="GI3929" s="1"/>
      <c r="GJ3929" s="1"/>
      <c r="GK3929" s="1"/>
      <c r="GL3929" s="1"/>
      <c r="GM3929" s="1"/>
      <c r="GN3929" s="1"/>
      <c r="GO3929" s="1"/>
    </row>
    <row r="3930" spans="1:197" s="40" customFormat="1" x14ac:dyDescent="0.25">
      <c r="A3930" s="41"/>
      <c r="B3930" s="4"/>
      <c r="C3930" s="41"/>
      <c r="D3930" s="42"/>
      <c r="E3930" s="42"/>
      <c r="F3930" s="42"/>
      <c r="G3930" s="1"/>
      <c r="H3930" s="1"/>
      <c r="I3930" s="1"/>
      <c r="J3930" s="1"/>
      <c r="K3930" s="1"/>
      <c r="L3930" s="1"/>
      <c r="M3930" s="2"/>
      <c r="N3930" s="1"/>
      <c r="O3930" s="1"/>
      <c r="P3930" s="1"/>
      <c r="Q3930" s="1"/>
      <c r="R3930" s="1"/>
      <c r="S3930" s="1"/>
      <c r="T3930" s="1"/>
      <c r="U3930" s="1"/>
      <c r="V3930" s="1"/>
      <c r="W3930" s="1"/>
      <c r="X3930" s="1"/>
      <c r="Y3930" s="1"/>
      <c r="Z3930" s="1"/>
      <c r="AA3930" s="1"/>
      <c r="AB3930" s="1"/>
      <c r="AC3930" s="1"/>
      <c r="AD3930" s="1"/>
      <c r="AE3930" s="1"/>
      <c r="AF3930" s="1"/>
      <c r="AG3930" s="1"/>
      <c r="AH3930" s="1"/>
      <c r="AI3930" s="1"/>
      <c r="AJ3930" s="1"/>
      <c r="AK3930" s="1"/>
      <c r="AL3930" s="1"/>
      <c r="AM3930" s="1"/>
      <c r="AN3930" s="1"/>
      <c r="AO3930" s="1"/>
      <c r="AP3930" s="1"/>
      <c r="AQ3930" s="1"/>
      <c r="AR3930" s="1"/>
      <c r="AS3930" s="1"/>
      <c r="AT3930" s="1"/>
      <c r="AU3930" s="1"/>
      <c r="AV3930" s="1"/>
      <c r="AW3930" s="1"/>
      <c r="AX3930" s="1"/>
      <c r="AY3930" s="1"/>
      <c r="AZ3930" s="1"/>
      <c r="BA3930" s="1"/>
      <c r="BB3930" s="1"/>
      <c r="BC3930" s="1"/>
      <c r="BD3930" s="1"/>
      <c r="BE3930" s="1"/>
      <c r="BF3930" s="1"/>
      <c r="BG3930" s="1"/>
      <c r="BH3930" s="1"/>
      <c r="BI3930" s="1"/>
      <c r="BJ3930" s="1"/>
      <c r="BK3930" s="1"/>
      <c r="BL3930" s="1"/>
      <c r="BM3930" s="1"/>
      <c r="BN3930" s="1"/>
      <c r="BO3930" s="1"/>
      <c r="BP3930" s="1"/>
      <c r="BQ3930" s="1"/>
      <c r="BR3930" s="1"/>
      <c r="BS3930" s="1"/>
      <c r="BT3930" s="1"/>
      <c r="BU3930" s="1"/>
      <c r="BV3930" s="1"/>
      <c r="BW3930" s="1"/>
      <c r="BX3930" s="1"/>
      <c r="BY3930" s="1"/>
      <c r="BZ3930" s="1"/>
      <c r="CA3930" s="1"/>
      <c r="CB3930" s="1"/>
      <c r="CC3930" s="1"/>
      <c r="CD3930" s="1"/>
      <c r="CE3930" s="1"/>
      <c r="CF3930" s="1"/>
      <c r="CG3930" s="1"/>
      <c r="CH3930" s="1"/>
      <c r="CI3930" s="1"/>
      <c r="CJ3930" s="1"/>
      <c r="CK3930" s="1"/>
      <c r="CL3930" s="1"/>
      <c r="CM3930" s="1"/>
      <c r="CN3930" s="1"/>
      <c r="CO3930" s="1"/>
      <c r="CP3930" s="1"/>
      <c r="CQ3930" s="1"/>
      <c r="CR3930" s="1"/>
      <c r="CS3930" s="1"/>
      <c r="CT3930" s="1"/>
      <c r="CU3930" s="1"/>
      <c r="CV3930" s="1"/>
      <c r="CW3930" s="1"/>
      <c r="CX3930" s="1"/>
      <c r="CY3930" s="1"/>
      <c r="CZ3930" s="1"/>
      <c r="DA3930" s="1"/>
      <c r="DB3930" s="1"/>
      <c r="DC3930" s="1"/>
      <c r="DD3930" s="1"/>
      <c r="DE3930" s="1"/>
      <c r="DF3930" s="1"/>
      <c r="DG3930" s="1"/>
      <c r="DH3930" s="1"/>
      <c r="DI3930" s="1"/>
      <c r="DJ3930" s="1"/>
      <c r="DK3930" s="1"/>
      <c r="DL3930" s="1"/>
      <c r="DM3930" s="1"/>
      <c r="DN3930" s="1"/>
      <c r="DO3930" s="1"/>
      <c r="DP3930" s="1"/>
      <c r="DQ3930" s="1"/>
      <c r="DR3930" s="1"/>
      <c r="DS3930" s="1"/>
      <c r="DT3930" s="1"/>
      <c r="DU3930" s="1"/>
      <c r="DV3930" s="1"/>
      <c r="DW3930" s="1"/>
      <c r="DX3930" s="1"/>
      <c r="DY3930" s="1"/>
      <c r="DZ3930" s="1"/>
      <c r="EA3930" s="1"/>
      <c r="EB3930" s="1"/>
      <c r="EC3930" s="1"/>
      <c r="ED3930" s="1"/>
      <c r="EE3930" s="1"/>
      <c r="EF3930" s="1"/>
      <c r="EG3930" s="1"/>
      <c r="EH3930" s="1"/>
      <c r="EI3930" s="1"/>
      <c r="EJ3930" s="1"/>
      <c r="EK3930" s="1"/>
      <c r="EL3930" s="1"/>
      <c r="EM3930" s="1"/>
      <c r="EN3930" s="1"/>
      <c r="EO3930" s="1"/>
      <c r="EP3930" s="1"/>
      <c r="EQ3930" s="1"/>
      <c r="ER3930" s="1"/>
      <c r="ES3930" s="1"/>
      <c r="ET3930" s="1"/>
      <c r="EU3930" s="1"/>
      <c r="EV3930" s="1"/>
      <c r="EW3930" s="1"/>
      <c r="EX3930" s="1"/>
      <c r="EY3930" s="1"/>
      <c r="EZ3930" s="1"/>
      <c r="FA3930" s="1"/>
      <c r="FB3930" s="1"/>
      <c r="FC3930" s="1"/>
      <c r="FD3930" s="1"/>
      <c r="FE3930" s="1"/>
      <c r="FF3930" s="1"/>
      <c r="FG3930" s="1"/>
      <c r="FH3930" s="1"/>
      <c r="FI3930" s="1"/>
      <c r="FJ3930" s="1"/>
      <c r="FK3930" s="1"/>
      <c r="FL3930" s="1"/>
      <c r="FM3930" s="1"/>
      <c r="FN3930" s="1"/>
      <c r="FO3930" s="1"/>
      <c r="FP3930" s="1"/>
      <c r="FQ3930" s="1"/>
      <c r="FR3930" s="1"/>
      <c r="FS3930" s="1"/>
      <c r="FT3930" s="1"/>
      <c r="FU3930" s="1"/>
      <c r="FV3930" s="1"/>
      <c r="FW3930" s="1"/>
      <c r="FX3930" s="1"/>
      <c r="FY3930" s="1"/>
      <c r="FZ3930" s="1"/>
      <c r="GA3930" s="1"/>
      <c r="GB3930" s="1"/>
      <c r="GC3930" s="1"/>
      <c r="GD3930" s="1"/>
      <c r="GE3930" s="1"/>
      <c r="GF3930" s="1"/>
      <c r="GG3930" s="1"/>
      <c r="GH3930" s="1"/>
      <c r="GI3930" s="1"/>
      <c r="GJ3930" s="1"/>
      <c r="GK3930" s="1"/>
      <c r="GL3930" s="1"/>
      <c r="GM3930" s="1"/>
      <c r="GN3930" s="1"/>
      <c r="GO3930" s="1"/>
    </row>
    <row r="3931" spans="1:197" s="40" customFormat="1" x14ac:dyDescent="0.25">
      <c r="A3931" s="41"/>
      <c r="B3931" s="4"/>
      <c r="C3931" s="41"/>
      <c r="D3931" s="42"/>
      <c r="E3931" s="42"/>
      <c r="F3931" s="42"/>
      <c r="G3931" s="1"/>
      <c r="H3931" s="1"/>
      <c r="I3931" s="1"/>
      <c r="J3931" s="1"/>
      <c r="K3931" s="1"/>
      <c r="L3931" s="1"/>
      <c r="M3931" s="2"/>
      <c r="N3931" s="1"/>
      <c r="O3931" s="1"/>
      <c r="P3931" s="1"/>
      <c r="Q3931" s="1"/>
      <c r="R3931" s="1"/>
      <c r="S3931" s="1"/>
      <c r="T3931" s="1"/>
      <c r="U3931" s="1"/>
      <c r="V3931" s="1"/>
      <c r="W3931" s="1"/>
      <c r="X3931" s="1"/>
      <c r="Y3931" s="1"/>
      <c r="Z3931" s="1"/>
      <c r="AA3931" s="1"/>
      <c r="AB3931" s="1"/>
      <c r="AC3931" s="1"/>
      <c r="AD3931" s="1"/>
      <c r="AE3931" s="1"/>
      <c r="AF3931" s="1"/>
      <c r="AG3931" s="1"/>
      <c r="AH3931" s="1"/>
      <c r="AI3931" s="1"/>
      <c r="AJ3931" s="1"/>
      <c r="AK3931" s="1"/>
      <c r="AL3931" s="1"/>
      <c r="AM3931" s="1"/>
      <c r="AN3931" s="1"/>
      <c r="AO3931" s="1"/>
      <c r="AP3931" s="1"/>
      <c r="AQ3931" s="1"/>
      <c r="AR3931" s="1"/>
      <c r="AS3931" s="1"/>
      <c r="AT3931" s="1"/>
      <c r="AU3931" s="1"/>
      <c r="AV3931" s="1"/>
      <c r="AW3931" s="1"/>
      <c r="AX3931" s="1"/>
      <c r="AY3931" s="1"/>
      <c r="AZ3931" s="1"/>
      <c r="BA3931" s="1"/>
      <c r="BB3931" s="1"/>
      <c r="BC3931" s="1"/>
      <c r="BD3931" s="1"/>
      <c r="BE3931" s="1"/>
      <c r="BF3931" s="1"/>
      <c r="BG3931" s="1"/>
      <c r="BH3931" s="1"/>
      <c r="BI3931" s="1"/>
      <c r="BJ3931" s="1"/>
      <c r="BK3931" s="1"/>
      <c r="BL3931" s="1"/>
      <c r="BM3931" s="1"/>
      <c r="BN3931" s="1"/>
      <c r="BO3931" s="1"/>
      <c r="BP3931" s="1"/>
      <c r="BQ3931" s="1"/>
      <c r="BR3931" s="1"/>
      <c r="BS3931" s="1"/>
      <c r="BT3931" s="1"/>
      <c r="BU3931" s="1"/>
      <c r="BV3931" s="1"/>
      <c r="BW3931" s="1"/>
      <c r="BX3931" s="1"/>
      <c r="BY3931" s="1"/>
      <c r="BZ3931" s="1"/>
      <c r="CA3931" s="1"/>
      <c r="CB3931" s="1"/>
      <c r="CC3931" s="1"/>
      <c r="CD3931" s="1"/>
      <c r="CE3931" s="1"/>
      <c r="CF3931" s="1"/>
      <c r="CG3931" s="1"/>
      <c r="CH3931" s="1"/>
      <c r="CI3931" s="1"/>
      <c r="CJ3931" s="1"/>
      <c r="CK3931" s="1"/>
      <c r="CL3931" s="1"/>
      <c r="CM3931" s="1"/>
      <c r="CN3931" s="1"/>
      <c r="CO3931" s="1"/>
      <c r="CP3931" s="1"/>
      <c r="CQ3931" s="1"/>
      <c r="CR3931" s="1"/>
      <c r="CS3931" s="1"/>
      <c r="CT3931" s="1"/>
      <c r="CU3931" s="1"/>
      <c r="CV3931" s="1"/>
      <c r="CW3931" s="1"/>
      <c r="CX3931" s="1"/>
      <c r="CY3931" s="1"/>
      <c r="CZ3931" s="1"/>
      <c r="DA3931" s="1"/>
      <c r="DB3931" s="1"/>
      <c r="DC3931" s="1"/>
      <c r="DD3931" s="1"/>
      <c r="DE3931" s="1"/>
      <c r="DF3931" s="1"/>
      <c r="DG3931" s="1"/>
      <c r="DH3931" s="1"/>
      <c r="DI3931" s="1"/>
      <c r="DJ3931" s="1"/>
      <c r="DK3931" s="1"/>
      <c r="DL3931" s="1"/>
      <c r="DM3931" s="1"/>
      <c r="DN3931" s="1"/>
      <c r="DO3931" s="1"/>
      <c r="DP3931" s="1"/>
      <c r="DQ3931" s="1"/>
      <c r="DR3931" s="1"/>
      <c r="DS3931" s="1"/>
      <c r="DT3931" s="1"/>
      <c r="DU3931" s="1"/>
      <c r="DV3931" s="1"/>
      <c r="DW3931" s="1"/>
      <c r="DX3931" s="1"/>
      <c r="DY3931" s="1"/>
      <c r="DZ3931" s="1"/>
      <c r="EA3931" s="1"/>
      <c r="EB3931" s="1"/>
      <c r="EC3931" s="1"/>
      <c r="ED3931" s="1"/>
      <c r="EE3931" s="1"/>
      <c r="EF3931" s="1"/>
      <c r="EG3931" s="1"/>
      <c r="EH3931" s="1"/>
      <c r="EI3931" s="1"/>
      <c r="EJ3931" s="1"/>
      <c r="EK3931" s="1"/>
      <c r="EL3931" s="1"/>
      <c r="EM3931" s="1"/>
      <c r="EN3931" s="1"/>
      <c r="EO3931" s="1"/>
      <c r="EP3931" s="1"/>
      <c r="EQ3931" s="1"/>
      <c r="ER3931" s="1"/>
      <c r="ES3931" s="1"/>
      <c r="ET3931" s="1"/>
      <c r="EU3931" s="1"/>
      <c r="EV3931" s="1"/>
      <c r="EW3931" s="1"/>
      <c r="EX3931" s="1"/>
      <c r="EY3931" s="1"/>
      <c r="EZ3931" s="1"/>
      <c r="FA3931" s="1"/>
      <c r="FB3931" s="1"/>
      <c r="FC3931" s="1"/>
      <c r="FD3931" s="1"/>
      <c r="FE3931" s="1"/>
      <c r="FF3931" s="1"/>
      <c r="FG3931" s="1"/>
      <c r="FH3931" s="1"/>
      <c r="FI3931" s="1"/>
      <c r="FJ3931" s="1"/>
      <c r="FK3931" s="1"/>
      <c r="FL3931" s="1"/>
      <c r="FM3931" s="1"/>
      <c r="FN3931" s="1"/>
      <c r="FO3931" s="1"/>
      <c r="FP3931" s="1"/>
      <c r="FQ3931" s="1"/>
      <c r="FR3931" s="1"/>
      <c r="FS3931" s="1"/>
      <c r="FT3931" s="1"/>
      <c r="FU3931" s="1"/>
      <c r="FV3931" s="1"/>
      <c r="FW3931" s="1"/>
      <c r="FX3931" s="1"/>
      <c r="FY3931" s="1"/>
      <c r="FZ3931" s="1"/>
      <c r="GA3931" s="1"/>
      <c r="GB3931" s="1"/>
      <c r="GC3931" s="1"/>
      <c r="GD3931" s="1"/>
      <c r="GE3931" s="1"/>
      <c r="GF3931" s="1"/>
      <c r="GG3931" s="1"/>
      <c r="GH3931" s="1"/>
      <c r="GI3931" s="1"/>
      <c r="GJ3931" s="1"/>
      <c r="GK3931" s="1"/>
      <c r="GL3931" s="1"/>
      <c r="GM3931" s="1"/>
      <c r="GN3931" s="1"/>
      <c r="GO3931" s="1"/>
    </row>
    <row r="3932" spans="1:197" s="40" customFormat="1" x14ac:dyDescent="0.25">
      <c r="A3932" s="41"/>
      <c r="B3932" s="4"/>
      <c r="C3932" s="41"/>
      <c r="D3932" s="42"/>
      <c r="E3932" s="42"/>
      <c r="F3932" s="42"/>
      <c r="G3932" s="1"/>
      <c r="H3932" s="1"/>
      <c r="I3932" s="1"/>
      <c r="J3932" s="1"/>
      <c r="K3932" s="1"/>
      <c r="L3932" s="1"/>
      <c r="M3932" s="2"/>
      <c r="N3932" s="1"/>
      <c r="O3932" s="1"/>
      <c r="P3932" s="1"/>
      <c r="Q3932" s="1"/>
      <c r="R3932" s="1"/>
      <c r="S3932" s="1"/>
      <c r="T3932" s="1"/>
      <c r="U3932" s="1"/>
      <c r="V3932" s="1"/>
      <c r="W3932" s="1"/>
      <c r="X3932" s="1"/>
      <c r="Y3932" s="1"/>
      <c r="Z3932" s="1"/>
      <c r="AA3932" s="1"/>
      <c r="AB3932" s="1"/>
      <c r="AC3932" s="1"/>
      <c r="AD3932" s="1"/>
      <c r="AE3932" s="1"/>
      <c r="AF3932" s="1"/>
      <c r="AG3932" s="1"/>
      <c r="AH3932" s="1"/>
      <c r="AI3932" s="1"/>
      <c r="AJ3932" s="1"/>
      <c r="AK3932" s="1"/>
      <c r="AL3932" s="1"/>
      <c r="AM3932" s="1"/>
      <c r="AN3932" s="1"/>
      <c r="AO3932" s="1"/>
      <c r="AP3932" s="1"/>
      <c r="AQ3932" s="1"/>
      <c r="AR3932" s="1"/>
      <c r="AS3932" s="1"/>
      <c r="AT3932" s="1"/>
      <c r="AU3932" s="1"/>
      <c r="AV3932" s="1"/>
      <c r="AW3932" s="1"/>
      <c r="AX3932" s="1"/>
      <c r="AY3932" s="1"/>
      <c r="AZ3932" s="1"/>
      <c r="BA3932" s="1"/>
      <c r="BB3932" s="1"/>
      <c r="BC3932" s="1"/>
      <c r="BD3932" s="1"/>
      <c r="BE3932" s="1"/>
      <c r="BF3932" s="1"/>
      <c r="BG3932" s="1"/>
      <c r="BH3932" s="1"/>
      <c r="BI3932" s="1"/>
      <c r="BJ3932" s="1"/>
      <c r="BK3932" s="1"/>
      <c r="BL3932" s="1"/>
      <c r="BM3932" s="1"/>
      <c r="BN3932" s="1"/>
      <c r="BO3932" s="1"/>
      <c r="BP3932" s="1"/>
      <c r="BQ3932" s="1"/>
      <c r="BR3932" s="1"/>
      <c r="BS3932" s="1"/>
      <c r="BT3932" s="1"/>
      <c r="BU3932" s="1"/>
      <c r="BV3932" s="1"/>
      <c r="BW3932" s="1"/>
      <c r="BX3932" s="1"/>
      <c r="BY3932" s="1"/>
      <c r="BZ3932" s="1"/>
      <c r="CA3932" s="1"/>
      <c r="CB3932" s="1"/>
      <c r="CC3932" s="1"/>
      <c r="CD3932" s="1"/>
      <c r="CE3932" s="1"/>
      <c r="CF3932" s="1"/>
      <c r="CG3932" s="1"/>
      <c r="CH3932" s="1"/>
      <c r="CI3932" s="1"/>
      <c r="CJ3932" s="1"/>
      <c r="CK3932" s="1"/>
      <c r="CL3932" s="1"/>
      <c r="CM3932" s="1"/>
      <c r="CN3932" s="1"/>
      <c r="CO3932" s="1"/>
      <c r="CP3932" s="1"/>
      <c r="CQ3932" s="1"/>
      <c r="CR3932" s="1"/>
      <c r="CS3932" s="1"/>
      <c r="CT3932" s="1"/>
      <c r="CU3932" s="1"/>
      <c r="CV3932" s="1"/>
      <c r="CW3932" s="1"/>
      <c r="CX3932" s="1"/>
      <c r="CY3932" s="1"/>
      <c r="CZ3932" s="1"/>
      <c r="DA3932" s="1"/>
      <c r="DB3932" s="1"/>
      <c r="DC3932" s="1"/>
      <c r="DD3932" s="1"/>
      <c r="DE3932" s="1"/>
      <c r="DF3932" s="1"/>
      <c r="DG3932" s="1"/>
      <c r="DH3932" s="1"/>
      <c r="DI3932" s="1"/>
      <c r="DJ3932" s="1"/>
      <c r="DK3932" s="1"/>
      <c r="DL3932" s="1"/>
      <c r="DM3932" s="1"/>
      <c r="DN3932" s="1"/>
      <c r="DO3932" s="1"/>
      <c r="DP3932" s="1"/>
      <c r="DQ3932" s="1"/>
      <c r="DR3932" s="1"/>
      <c r="DS3932" s="1"/>
      <c r="DT3932" s="1"/>
      <c r="DU3932" s="1"/>
      <c r="DV3932" s="1"/>
      <c r="DW3932" s="1"/>
      <c r="DX3932" s="1"/>
      <c r="DY3932" s="1"/>
      <c r="DZ3932" s="1"/>
      <c r="EA3932" s="1"/>
      <c r="EB3932" s="1"/>
      <c r="EC3932" s="1"/>
      <c r="ED3932" s="1"/>
      <c r="EE3932" s="1"/>
      <c r="EF3932" s="1"/>
      <c r="EG3932" s="1"/>
      <c r="EH3932" s="1"/>
      <c r="EI3932" s="1"/>
      <c r="EJ3932" s="1"/>
      <c r="EK3932" s="1"/>
      <c r="EL3932" s="1"/>
      <c r="EM3932" s="1"/>
      <c r="EN3932" s="1"/>
      <c r="EO3932" s="1"/>
      <c r="EP3932" s="1"/>
      <c r="EQ3932" s="1"/>
      <c r="ER3932" s="1"/>
      <c r="ES3932" s="1"/>
      <c r="ET3932" s="1"/>
      <c r="EU3932" s="1"/>
      <c r="EV3932" s="1"/>
      <c r="EW3932" s="1"/>
      <c r="EX3932" s="1"/>
      <c r="EY3932" s="1"/>
      <c r="EZ3932" s="1"/>
      <c r="FA3932" s="1"/>
      <c r="FB3932" s="1"/>
      <c r="FC3932" s="1"/>
      <c r="FD3932" s="1"/>
      <c r="FE3932" s="1"/>
      <c r="FF3932" s="1"/>
      <c r="FG3932" s="1"/>
      <c r="FH3932" s="1"/>
      <c r="FI3932" s="1"/>
      <c r="FJ3932" s="1"/>
      <c r="FK3932" s="1"/>
      <c r="FL3932" s="1"/>
      <c r="FM3932" s="1"/>
      <c r="FN3932" s="1"/>
      <c r="FO3932" s="1"/>
      <c r="FP3932" s="1"/>
      <c r="FQ3932" s="1"/>
      <c r="FR3932" s="1"/>
      <c r="FS3932" s="1"/>
      <c r="FT3932" s="1"/>
      <c r="FU3932" s="1"/>
      <c r="FV3932" s="1"/>
      <c r="FW3932" s="1"/>
      <c r="FX3932" s="1"/>
      <c r="FY3932" s="1"/>
      <c r="FZ3932" s="1"/>
      <c r="GA3932" s="1"/>
      <c r="GB3932" s="1"/>
      <c r="GC3932" s="1"/>
      <c r="GD3932" s="1"/>
      <c r="GE3932" s="1"/>
      <c r="GF3932" s="1"/>
      <c r="GG3932" s="1"/>
      <c r="GH3932" s="1"/>
      <c r="GI3932" s="1"/>
      <c r="GJ3932" s="1"/>
      <c r="GK3932" s="1"/>
      <c r="GL3932" s="1"/>
      <c r="GM3932" s="1"/>
      <c r="GN3932" s="1"/>
      <c r="GO3932" s="1"/>
    </row>
    <row r="3933" spans="1:197" s="40" customFormat="1" x14ac:dyDescent="0.25">
      <c r="A3933" s="41"/>
      <c r="B3933" s="4"/>
      <c r="C3933" s="41"/>
      <c r="D3933" s="42"/>
      <c r="E3933" s="42"/>
      <c r="F3933" s="42"/>
      <c r="G3933" s="1"/>
      <c r="H3933" s="1"/>
      <c r="I3933" s="1"/>
      <c r="J3933" s="1"/>
      <c r="K3933" s="1"/>
      <c r="L3933" s="1"/>
      <c r="M3933" s="2"/>
      <c r="N3933" s="1"/>
      <c r="O3933" s="1"/>
      <c r="P3933" s="1"/>
      <c r="Q3933" s="1"/>
      <c r="R3933" s="1"/>
      <c r="S3933" s="1"/>
      <c r="T3933" s="1"/>
      <c r="U3933" s="1"/>
      <c r="V3933" s="1"/>
      <c r="W3933" s="1"/>
      <c r="X3933" s="1"/>
      <c r="Y3933" s="1"/>
      <c r="Z3933" s="1"/>
      <c r="AA3933" s="1"/>
      <c r="AB3933" s="1"/>
      <c r="AC3933" s="1"/>
      <c r="AD3933" s="1"/>
      <c r="AE3933" s="1"/>
      <c r="AF3933" s="1"/>
      <c r="AG3933" s="1"/>
      <c r="AH3933" s="1"/>
      <c r="AI3933" s="1"/>
      <c r="AJ3933" s="1"/>
      <c r="AK3933" s="1"/>
      <c r="AL3933" s="1"/>
      <c r="AM3933" s="1"/>
      <c r="AN3933" s="1"/>
      <c r="AO3933" s="1"/>
      <c r="AP3933" s="1"/>
      <c r="AQ3933" s="1"/>
      <c r="AR3933" s="1"/>
      <c r="AS3933" s="1"/>
      <c r="AT3933" s="1"/>
      <c r="AU3933" s="1"/>
      <c r="AV3933" s="1"/>
      <c r="AW3933" s="1"/>
      <c r="AX3933" s="1"/>
      <c r="AY3933" s="1"/>
      <c r="AZ3933" s="1"/>
      <c r="BA3933" s="1"/>
      <c r="BB3933" s="1"/>
      <c r="BC3933" s="1"/>
      <c r="BD3933" s="1"/>
      <c r="BE3933" s="1"/>
      <c r="BF3933" s="1"/>
      <c r="BG3933" s="1"/>
      <c r="BH3933" s="1"/>
      <c r="BI3933" s="1"/>
      <c r="BJ3933" s="1"/>
      <c r="BK3933" s="1"/>
      <c r="BL3933" s="1"/>
      <c r="BM3933" s="1"/>
      <c r="BN3933" s="1"/>
      <c r="BO3933" s="1"/>
      <c r="BP3933" s="1"/>
      <c r="BQ3933" s="1"/>
      <c r="BR3933" s="1"/>
      <c r="BS3933" s="1"/>
      <c r="BT3933" s="1"/>
      <c r="BU3933" s="1"/>
      <c r="BV3933" s="1"/>
      <c r="BW3933" s="1"/>
      <c r="BX3933" s="1"/>
      <c r="BY3933" s="1"/>
      <c r="BZ3933" s="1"/>
      <c r="CA3933" s="1"/>
      <c r="CB3933" s="1"/>
      <c r="CC3933" s="1"/>
      <c r="CD3933" s="1"/>
      <c r="CE3933" s="1"/>
      <c r="CF3933" s="1"/>
      <c r="CG3933" s="1"/>
      <c r="CH3933" s="1"/>
      <c r="CI3933" s="1"/>
      <c r="CJ3933" s="1"/>
      <c r="CK3933" s="1"/>
      <c r="CL3933" s="1"/>
      <c r="CM3933" s="1"/>
      <c r="CN3933" s="1"/>
      <c r="CO3933" s="1"/>
      <c r="CP3933" s="1"/>
      <c r="CQ3933" s="1"/>
      <c r="CR3933" s="1"/>
      <c r="CS3933" s="1"/>
      <c r="CT3933" s="1"/>
      <c r="CU3933" s="1"/>
      <c r="CV3933" s="1"/>
      <c r="CW3933" s="1"/>
      <c r="CX3933" s="1"/>
      <c r="CY3933" s="1"/>
      <c r="CZ3933" s="1"/>
      <c r="DA3933" s="1"/>
      <c r="DB3933" s="1"/>
      <c r="DC3933" s="1"/>
      <c r="DD3933" s="1"/>
      <c r="DE3933" s="1"/>
      <c r="DF3933" s="1"/>
      <c r="DG3933" s="1"/>
      <c r="DH3933" s="1"/>
      <c r="DI3933" s="1"/>
      <c r="DJ3933" s="1"/>
      <c r="DK3933" s="1"/>
      <c r="DL3933" s="1"/>
      <c r="DM3933" s="1"/>
      <c r="DN3933" s="1"/>
      <c r="DO3933" s="1"/>
      <c r="DP3933" s="1"/>
      <c r="DQ3933" s="1"/>
      <c r="DR3933" s="1"/>
      <c r="DS3933" s="1"/>
      <c r="DT3933" s="1"/>
      <c r="DU3933" s="1"/>
      <c r="DV3933" s="1"/>
      <c r="DW3933" s="1"/>
      <c r="DX3933" s="1"/>
      <c r="DY3933" s="1"/>
      <c r="DZ3933" s="1"/>
      <c r="EA3933" s="1"/>
      <c r="EB3933" s="1"/>
      <c r="EC3933" s="1"/>
      <c r="ED3933" s="1"/>
      <c r="EE3933" s="1"/>
      <c r="EF3933" s="1"/>
      <c r="EG3933" s="1"/>
      <c r="EH3933" s="1"/>
      <c r="EI3933" s="1"/>
      <c r="EJ3933" s="1"/>
      <c r="EK3933" s="1"/>
      <c r="EL3933" s="1"/>
      <c r="EM3933" s="1"/>
      <c r="EN3933" s="1"/>
      <c r="EO3933" s="1"/>
      <c r="EP3933" s="1"/>
      <c r="EQ3933" s="1"/>
      <c r="ER3933" s="1"/>
      <c r="ES3933" s="1"/>
      <c r="ET3933" s="1"/>
      <c r="EU3933" s="1"/>
      <c r="EV3933" s="1"/>
      <c r="EW3933" s="1"/>
      <c r="EX3933" s="1"/>
      <c r="EY3933" s="1"/>
      <c r="EZ3933" s="1"/>
      <c r="FA3933" s="1"/>
      <c r="FB3933" s="1"/>
      <c r="FC3933" s="1"/>
      <c r="FD3933" s="1"/>
      <c r="FE3933" s="1"/>
      <c r="FF3933" s="1"/>
      <c r="FG3933" s="1"/>
      <c r="FH3933" s="1"/>
      <c r="FI3933" s="1"/>
      <c r="FJ3933" s="1"/>
      <c r="FK3933" s="1"/>
      <c r="FL3933" s="1"/>
      <c r="FM3933" s="1"/>
      <c r="FN3933" s="1"/>
      <c r="FO3933" s="1"/>
      <c r="FP3933" s="1"/>
      <c r="FQ3933" s="1"/>
      <c r="FR3933" s="1"/>
      <c r="FS3933" s="1"/>
      <c r="FT3933" s="1"/>
      <c r="FU3933" s="1"/>
      <c r="FV3933" s="1"/>
      <c r="FW3933" s="1"/>
      <c r="FX3933" s="1"/>
      <c r="FY3933" s="1"/>
      <c r="FZ3933" s="1"/>
      <c r="GA3933" s="1"/>
      <c r="GB3933" s="1"/>
      <c r="GC3933" s="1"/>
      <c r="GD3933" s="1"/>
      <c r="GE3933" s="1"/>
      <c r="GF3933" s="1"/>
      <c r="GG3933" s="1"/>
      <c r="GH3933" s="1"/>
      <c r="GI3933" s="1"/>
      <c r="GJ3933" s="1"/>
      <c r="GK3933" s="1"/>
      <c r="GL3933" s="1"/>
      <c r="GM3933" s="1"/>
      <c r="GN3933" s="1"/>
      <c r="GO3933" s="1"/>
    </row>
    <row r="3934" spans="1:197" s="40" customFormat="1" x14ac:dyDescent="0.25">
      <c r="A3934" s="41"/>
      <c r="B3934" s="4"/>
      <c r="C3934" s="41"/>
      <c r="D3934" s="42"/>
      <c r="E3934" s="42"/>
      <c r="F3934" s="42"/>
      <c r="G3934" s="1"/>
      <c r="H3934" s="1"/>
      <c r="I3934" s="1"/>
      <c r="J3934" s="1"/>
      <c r="K3934" s="1"/>
      <c r="L3934" s="1"/>
      <c r="M3934" s="2"/>
      <c r="N3934" s="1"/>
      <c r="O3934" s="1"/>
      <c r="P3934" s="1"/>
      <c r="Q3934" s="1"/>
      <c r="R3934" s="1"/>
      <c r="S3934" s="1"/>
      <c r="T3934" s="1"/>
      <c r="U3934" s="1"/>
      <c r="V3934" s="1"/>
      <c r="W3934" s="1"/>
      <c r="X3934" s="1"/>
      <c r="Y3934" s="1"/>
      <c r="Z3934" s="1"/>
      <c r="AA3934" s="1"/>
      <c r="AB3934" s="1"/>
      <c r="AC3934" s="1"/>
      <c r="AD3934" s="1"/>
      <c r="AE3934" s="1"/>
      <c r="AF3934" s="1"/>
      <c r="AG3934" s="1"/>
      <c r="AH3934" s="1"/>
      <c r="AI3934" s="1"/>
      <c r="AJ3934" s="1"/>
      <c r="AK3934" s="1"/>
      <c r="AL3934" s="1"/>
      <c r="AM3934" s="1"/>
      <c r="AN3934" s="1"/>
      <c r="AO3934" s="1"/>
      <c r="AP3934" s="1"/>
      <c r="AQ3934" s="1"/>
      <c r="AR3934" s="1"/>
      <c r="AS3934" s="1"/>
      <c r="AT3934" s="1"/>
      <c r="AU3934" s="1"/>
      <c r="AV3934" s="1"/>
      <c r="AW3934" s="1"/>
      <c r="AX3934" s="1"/>
      <c r="AY3934" s="1"/>
      <c r="AZ3934" s="1"/>
      <c r="BA3934" s="1"/>
      <c r="BB3934" s="1"/>
      <c r="BC3934" s="1"/>
      <c r="BD3934" s="1"/>
      <c r="BE3934" s="1"/>
      <c r="BF3934" s="1"/>
      <c r="BG3934" s="1"/>
      <c r="BH3934" s="1"/>
      <c r="BI3934" s="1"/>
      <c r="BJ3934" s="1"/>
      <c r="BK3934" s="1"/>
      <c r="BL3934" s="1"/>
      <c r="BM3934" s="1"/>
      <c r="BN3934" s="1"/>
      <c r="BO3934" s="1"/>
      <c r="BP3934" s="1"/>
      <c r="BQ3934" s="1"/>
      <c r="BR3934" s="1"/>
      <c r="BS3934" s="1"/>
      <c r="BT3934" s="1"/>
      <c r="BU3934" s="1"/>
      <c r="BV3934" s="1"/>
      <c r="BW3934" s="1"/>
      <c r="BX3934" s="1"/>
      <c r="BY3934" s="1"/>
      <c r="BZ3934" s="1"/>
      <c r="CA3934" s="1"/>
      <c r="CB3934" s="1"/>
      <c r="CC3934" s="1"/>
      <c r="CD3934" s="1"/>
      <c r="CE3934" s="1"/>
      <c r="CF3934" s="1"/>
      <c r="CG3934" s="1"/>
      <c r="CH3934" s="1"/>
      <c r="CI3934" s="1"/>
      <c r="CJ3934" s="1"/>
      <c r="CK3934" s="1"/>
      <c r="CL3934" s="1"/>
      <c r="CM3934" s="1"/>
      <c r="CN3934" s="1"/>
      <c r="CO3934" s="1"/>
      <c r="CP3934" s="1"/>
      <c r="CQ3934" s="1"/>
      <c r="CR3934" s="1"/>
      <c r="CS3934" s="1"/>
      <c r="CT3934" s="1"/>
      <c r="CU3934" s="1"/>
      <c r="CV3934" s="1"/>
      <c r="CW3934" s="1"/>
      <c r="CX3934" s="1"/>
      <c r="CY3934" s="1"/>
      <c r="CZ3934" s="1"/>
      <c r="DA3934" s="1"/>
      <c r="DB3934" s="1"/>
      <c r="DC3934" s="1"/>
      <c r="DD3934" s="1"/>
      <c r="DE3934" s="1"/>
      <c r="DF3934" s="1"/>
      <c r="DG3934" s="1"/>
      <c r="DH3934" s="1"/>
      <c r="DI3934" s="1"/>
      <c r="DJ3934" s="1"/>
      <c r="DK3934" s="1"/>
      <c r="DL3934" s="1"/>
      <c r="DM3934" s="1"/>
      <c r="DN3934" s="1"/>
      <c r="DO3934" s="1"/>
      <c r="DP3934" s="1"/>
      <c r="DQ3934" s="1"/>
      <c r="DR3934" s="1"/>
      <c r="DS3934" s="1"/>
      <c r="DT3934" s="1"/>
      <c r="DU3934" s="1"/>
      <c r="DV3934" s="1"/>
      <c r="DW3934" s="1"/>
      <c r="DX3934" s="1"/>
      <c r="DY3934" s="1"/>
      <c r="DZ3934" s="1"/>
      <c r="EA3934" s="1"/>
      <c r="EB3934" s="1"/>
      <c r="EC3934" s="1"/>
      <c r="ED3934" s="1"/>
      <c r="EE3934" s="1"/>
      <c r="EF3934" s="1"/>
      <c r="EG3934" s="1"/>
      <c r="EH3934" s="1"/>
      <c r="EI3934" s="1"/>
      <c r="EJ3934" s="1"/>
      <c r="EK3934" s="1"/>
      <c r="EL3934" s="1"/>
      <c r="EM3934" s="1"/>
      <c r="EN3934" s="1"/>
      <c r="EO3934" s="1"/>
      <c r="EP3934" s="1"/>
      <c r="EQ3934" s="1"/>
      <c r="ER3934" s="1"/>
      <c r="ES3934" s="1"/>
      <c r="ET3934" s="1"/>
      <c r="EU3934" s="1"/>
      <c r="EV3934" s="1"/>
      <c r="EW3934" s="1"/>
      <c r="EX3934" s="1"/>
      <c r="EY3934" s="1"/>
      <c r="EZ3934" s="1"/>
      <c r="FA3934" s="1"/>
      <c r="FB3934" s="1"/>
      <c r="FC3934" s="1"/>
      <c r="FD3934" s="1"/>
      <c r="FE3934" s="1"/>
      <c r="FF3934" s="1"/>
      <c r="FG3934" s="1"/>
      <c r="FH3934" s="1"/>
      <c r="FI3934" s="1"/>
      <c r="FJ3934" s="1"/>
      <c r="FK3934" s="1"/>
      <c r="FL3934" s="1"/>
      <c r="FM3934" s="1"/>
      <c r="FN3934" s="1"/>
      <c r="FO3934" s="1"/>
      <c r="FP3934" s="1"/>
      <c r="FQ3934" s="1"/>
      <c r="FR3934" s="1"/>
      <c r="FS3934" s="1"/>
      <c r="FT3934" s="1"/>
      <c r="FU3934" s="1"/>
      <c r="FV3934" s="1"/>
      <c r="FW3934" s="1"/>
      <c r="FX3934" s="1"/>
      <c r="FY3934" s="1"/>
      <c r="FZ3934" s="1"/>
      <c r="GA3934" s="1"/>
      <c r="GB3934" s="1"/>
      <c r="GC3934" s="1"/>
      <c r="GD3934" s="1"/>
      <c r="GE3934" s="1"/>
      <c r="GF3934" s="1"/>
      <c r="GG3934" s="1"/>
      <c r="GH3934" s="1"/>
      <c r="GI3934" s="1"/>
      <c r="GJ3934" s="1"/>
      <c r="GK3934" s="1"/>
      <c r="GL3934" s="1"/>
      <c r="GM3934" s="1"/>
      <c r="GN3934" s="1"/>
      <c r="GO3934" s="1"/>
    </row>
    <row r="3935" spans="1:197" s="40" customFormat="1" x14ac:dyDescent="0.25">
      <c r="A3935" s="41"/>
      <c r="B3935" s="4"/>
      <c r="C3935" s="41"/>
      <c r="D3935" s="42"/>
      <c r="E3935" s="42"/>
      <c r="F3935" s="42"/>
      <c r="G3935" s="1"/>
      <c r="H3935" s="1"/>
      <c r="I3935" s="1"/>
      <c r="J3935" s="1"/>
      <c r="K3935" s="1"/>
      <c r="L3935" s="1"/>
      <c r="M3935" s="2"/>
      <c r="N3935" s="1"/>
      <c r="O3935" s="1"/>
      <c r="P3935" s="1"/>
      <c r="Q3935" s="1"/>
      <c r="R3935" s="1"/>
      <c r="S3935" s="1"/>
      <c r="T3935" s="1"/>
      <c r="U3935" s="1"/>
      <c r="V3935" s="1"/>
      <c r="W3935" s="1"/>
      <c r="X3935" s="1"/>
      <c r="Y3935" s="1"/>
      <c r="Z3935" s="1"/>
      <c r="AA3935" s="1"/>
      <c r="AB3935" s="1"/>
      <c r="AC3935" s="1"/>
      <c r="AD3935" s="1"/>
      <c r="AE3935" s="1"/>
      <c r="AF3935" s="1"/>
      <c r="AG3935" s="1"/>
      <c r="AH3935" s="1"/>
      <c r="AI3935" s="1"/>
      <c r="AJ3935" s="1"/>
      <c r="AK3935" s="1"/>
      <c r="AL3935" s="1"/>
      <c r="AM3935" s="1"/>
      <c r="AN3935" s="1"/>
      <c r="AO3935" s="1"/>
      <c r="AP3935" s="1"/>
      <c r="AQ3935" s="1"/>
      <c r="AR3935" s="1"/>
      <c r="AS3935" s="1"/>
      <c r="AT3935" s="1"/>
      <c r="AU3935" s="1"/>
      <c r="AV3935" s="1"/>
      <c r="AW3935" s="1"/>
      <c r="AX3935" s="1"/>
      <c r="AY3935" s="1"/>
      <c r="AZ3935" s="1"/>
      <c r="BA3935" s="1"/>
      <c r="BB3935" s="1"/>
      <c r="BC3935" s="1"/>
      <c r="BD3935" s="1"/>
      <c r="BE3935" s="1"/>
      <c r="BF3935" s="1"/>
      <c r="BG3935" s="1"/>
      <c r="BH3935" s="1"/>
      <c r="BI3935" s="1"/>
      <c r="BJ3935" s="1"/>
      <c r="BK3935" s="1"/>
      <c r="BL3935" s="1"/>
      <c r="BM3935" s="1"/>
      <c r="BN3935" s="1"/>
      <c r="BO3935" s="1"/>
      <c r="BP3935" s="1"/>
      <c r="BQ3935" s="1"/>
      <c r="BR3935" s="1"/>
      <c r="BS3935" s="1"/>
      <c r="BT3935" s="1"/>
      <c r="BU3935" s="1"/>
      <c r="BV3935" s="1"/>
      <c r="BW3935" s="1"/>
      <c r="BX3935" s="1"/>
      <c r="BY3935" s="1"/>
      <c r="BZ3935" s="1"/>
      <c r="CA3935" s="1"/>
      <c r="CB3935" s="1"/>
      <c r="CC3935" s="1"/>
      <c r="CD3935" s="1"/>
      <c r="CE3935" s="1"/>
      <c r="CF3935" s="1"/>
      <c r="CG3935" s="1"/>
      <c r="CH3935" s="1"/>
      <c r="CI3935" s="1"/>
      <c r="CJ3935" s="1"/>
      <c r="CK3935" s="1"/>
      <c r="CL3935" s="1"/>
      <c r="CM3935" s="1"/>
      <c r="CN3935" s="1"/>
      <c r="CO3935" s="1"/>
      <c r="CP3935" s="1"/>
      <c r="CQ3935" s="1"/>
      <c r="CR3935" s="1"/>
      <c r="CS3935" s="1"/>
      <c r="CT3935" s="1"/>
      <c r="CU3935" s="1"/>
      <c r="CV3935" s="1"/>
      <c r="CW3935" s="1"/>
      <c r="CX3935" s="1"/>
      <c r="CY3935" s="1"/>
      <c r="CZ3935" s="1"/>
      <c r="DA3935" s="1"/>
      <c r="DB3935" s="1"/>
      <c r="DC3935" s="1"/>
      <c r="DD3935" s="1"/>
      <c r="DE3935" s="1"/>
      <c r="DF3935" s="1"/>
      <c r="DG3935" s="1"/>
      <c r="DH3935" s="1"/>
      <c r="DI3935" s="1"/>
      <c r="DJ3935" s="1"/>
      <c r="DK3935" s="1"/>
      <c r="DL3935" s="1"/>
      <c r="DM3935" s="1"/>
      <c r="DN3935" s="1"/>
      <c r="DO3935" s="1"/>
      <c r="DP3935" s="1"/>
      <c r="DQ3935" s="1"/>
      <c r="DR3935" s="1"/>
      <c r="DS3935" s="1"/>
      <c r="DT3935" s="1"/>
      <c r="DU3935" s="1"/>
      <c r="DV3935" s="1"/>
      <c r="DW3935" s="1"/>
      <c r="DX3935" s="1"/>
      <c r="DY3935" s="1"/>
      <c r="DZ3935" s="1"/>
      <c r="EA3935" s="1"/>
      <c r="EB3935" s="1"/>
      <c r="EC3935" s="1"/>
      <c r="ED3935" s="1"/>
      <c r="EE3935" s="1"/>
      <c r="EF3935" s="1"/>
      <c r="EG3935" s="1"/>
      <c r="EH3935" s="1"/>
      <c r="EI3935" s="1"/>
      <c r="EJ3935" s="1"/>
      <c r="EK3935" s="1"/>
      <c r="EL3935" s="1"/>
      <c r="EM3935" s="1"/>
      <c r="EN3935" s="1"/>
      <c r="EO3935" s="1"/>
      <c r="EP3935" s="1"/>
      <c r="EQ3935" s="1"/>
      <c r="ER3935" s="1"/>
      <c r="ES3935" s="1"/>
      <c r="ET3935" s="1"/>
      <c r="EU3935" s="1"/>
      <c r="EV3935" s="1"/>
      <c r="EW3935" s="1"/>
      <c r="EX3935" s="1"/>
      <c r="EY3935" s="1"/>
      <c r="EZ3935" s="1"/>
      <c r="FA3935" s="1"/>
      <c r="FB3935" s="1"/>
      <c r="FC3935" s="1"/>
      <c r="FD3935" s="1"/>
      <c r="FE3935" s="1"/>
      <c r="FF3935" s="1"/>
      <c r="FG3935" s="1"/>
      <c r="FH3935" s="1"/>
      <c r="FI3935" s="1"/>
      <c r="FJ3935" s="1"/>
      <c r="FK3935" s="1"/>
      <c r="FL3935" s="1"/>
      <c r="FM3935" s="1"/>
      <c r="FN3935" s="1"/>
      <c r="FO3935" s="1"/>
      <c r="FP3935" s="1"/>
      <c r="FQ3935" s="1"/>
      <c r="FR3935" s="1"/>
      <c r="FS3935" s="1"/>
      <c r="FT3935" s="1"/>
      <c r="FU3935" s="1"/>
      <c r="FV3935" s="1"/>
      <c r="FW3935" s="1"/>
      <c r="FX3935" s="1"/>
      <c r="FY3935" s="1"/>
      <c r="FZ3935" s="1"/>
      <c r="GA3935" s="1"/>
      <c r="GB3935" s="1"/>
      <c r="GC3935" s="1"/>
      <c r="GD3935" s="1"/>
      <c r="GE3935" s="1"/>
      <c r="GF3935" s="1"/>
      <c r="GG3935" s="1"/>
      <c r="GH3935" s="1"/>
      <c r="GI3935" s="1"/>
      <c r="GJ3935" s="1"/>
      <c r="GK3935" s="1"/>
      <c r="GL3935" s="1"/>
      <c r="GM3935" s="1"/>
      <c r="GN3935" s="1"/>
      <c r="GO3935" s="1"/>
    </row>
    <row r="3936" spans="1:197" s="40" customFormat="1" x14ac:dyDescent="0.25">
      <c r="A3936" s="41"/>
      <c r="B3936" s="4"/>
      <c r="C3936" s="41"/>
      <c r="D3936" s="42"/>
      <c r="E3936" s="42"/>
      <c r="F3936" s="42"/>
      <c r="G3936" s="1"/>
      <c r="H3936" s="1"/>
      <c r="I3936" s="1"/>
      <c r="J3936" s="1"/>
      <c r="K3936" s="1"/>
      <c r="L3936" s="1"/>
      <c r="M3936" s="2"/>
      <c r="N3936" s="1"/>
      <c r="O3936" s="1"/>
      <c r="P3936" s="1"/>
      <c r="Q3936" s="1"/>
      <c r="R3936" s="1"/>
      <c r="S3936" s="1"/>
      <c r="T3936" s="1"/>
      <c r="U3936" s="1"/>
      <c r="V3936" s="1"/>
      <c r="W3936" s="1"/>
      <c r="X3936" s="1"/>
      <c r="Y3936" s="1"/>
      <c r="Z3936" s="1"/>
      <c r="AA3936" s="1"/>
      <c r="AB3936" s="1"/>
      <c r="AC3936" s="1"/>
      <c r="AD3936" s="1"/>
      <c r="AE3936" s="1"/>
      <c r="AF3936" s="1"/>
      <c r="AG3936" s="1"/>
      <c r="AH3936" s="1"/>
      <c r="AI3936" s="1"/>
      <c r="AJ3936" s="1"/>
      <c r="AK3936" s="1"/>
      <c r="AL3936" s="1"/>
      <c r="AM3936" s="1"/>
      <c r="AN3936" s="1"/>
      <c r="AO3936" s="1"/>
      <c r="AP3936" s="1"/>
      <c r="AQ3936" s="1"/>
      <c r="AR3936" s="1"/>
      <c r="AS3936" s="1"/>
      <c r="AT3936" s="1"/>
      <c r="AU3936" s="1"/>
      <c r="AV3936" s="1"/>
      <c r="AW3936" s="1"/>
      <c r="AX3936" s="1"/>
      <c r="AY3936" s="1"/>
      <c r="AZ3936" s="1"/>
      <c r="BA3936" s="1"/>
      <c r="BB3936" s="1"/>
      <c r="BC3936" s="1"/>
      <c r="BD3936" s="1"/>
      <c r="BE3936" s="1"/>
      <c r="BF3936" s="1"/>
      <c r="BG3936" s="1"/>
      <c r="BH3936" s="1"/>
      <c r="BI3936" s="1"/>
      <c r="BJ3936" s="1"/>
      <c r="BK3936" s="1"/>
      <c r="BL3936" s="1"/>
      <c r="BM3936" s="1"/>
      <c r="BN3936" s="1"/>
      <c r="BO3936" s="1"/>
      <c r="BP3936" s="1"/>
      <c r="BQ3936" s="1"/>
      <c r="BR3936" s="1"/>
      <c r="BS3936" s="1"/>
      <c r="BT3936" s="1"/>
      <c r="BU3936" s="1"/>
      <c r="BV3936" s="1"/>
      <c r="BW3936" s="1"/>
      <c r="BX3936" s="1"/>
      <c r="BY3936" s="1"/>
      <c r="BZ3936" s="1"/>
      <c r="CA3936" s="1"/>
      <c r="CB3936" s="1"/>
      <c r="CC3936" s="1"/>
      <c r="CD3936" s="1"/>
      <c r="CE3936" s="1"/>
      <c r="CF3936" s="1"/>
      <c r="CG3936" s="1"/>
      <c r="CH3936" s="1"/>
      <c r="CI3936" s="1"/>
      <c r="CJ3936" s="1"/>
      <c r="CK3936" s="1"/>
      <c r="CL3936" s="1"/>
      <c r="CM3936" s="1"/>
      <c r="CN3936" s="1"/>
      <c r="CO3936" s="1"/>
      <c r="CP3936" s="1"/>
      <c r="CQ3936" s="1"/>
      <c r="CR3936" s="1"/>
      <c r="CS3936" s="1"/>
      <c r="CT3936" s="1"/>
      <c r="CU3936" s="1"/>
      <c r="CV3936" s="1"/>
      <c r="CW3936" s="1"/>
      <c r="CX3936" s="1"/>
      <c r="CY3936" s="1"/>
      <c r="CZ3936" s="1"/>
      <c r="DA3936" s="1"/>
      <c r="DB3936" s="1"/>
      <c r="DC3936" s="1"/>
      <c r="DD3936" s="1"/>
      <c r="DE3936" s="1"/>
      <c r="DF3936" s="1"/>
      <c r="DG3936" s="1"/>
      <c r="DH3936" s="1"/>
      <c r="DI3936" s="1"/>
      <c r="DJ3936" s="1"/>
      <c r="DK3936" s="1"/>
      <c r="DL3936" s="1"/>
      <c r="DM3936" s="1"/>
      <c r="DN3936" s="1"/>
      <c r="DO3936" s="1"/>
      <c r="DP3936" s="1"/>
      <c r="DQ3936" s="1"/>
      <c r="DR3936" s="1"/>
      <c r="DS3936" s="1"/>
      <c r="DT3936" s="1"/>
      <c r="DU3936" s="1"/>
      <c r="DV3936" s="1"/>
      <c r="DW3936" s="1"/>
      <c r="DX3936" s="1"/>
      <c r="DY3936" s="1"/>
      <c r="DZ3936" s="1"/>
      <c r="EA3936" s="1"/>
      <c r="EB3936" s="1"/>
      <c r="EC3936" s="1"/>
      <c r="ED3936" s="1"/>
      <c r="EE3936" s="1"/>
      <c r="EF3936" s="1"/>
      <c r="EG3936" s="1"/>
      <c r="EH3936" s="1"/>
      <c r="EI3936" s="1"/>
      <c r="EJ3936" s="1"/>
      <c r="EK3936" s="1"/>
      <c r="EL3936" s="1"/>
      <c r="EM3936" s="1"/>
      <c r="EN3936" s="1"/>
      <c r="EO3936" s="1"/>
      <c r="EP3936" s="1"/>
      <c r="EQ3936" s="1"/>
      <c r="ER3936" s="1"/>
      <c r="ES3936" s="1"/>
      <c r="ET3936" s="1"/>
      <c r="EU3936" s="1"/>
      <c r="EV3936" s="1"/>
      <c r="EW3936" s="1"/>
      <c r="EX3936" s="1"/>
      <c r="EY3936" s="1"/>
      <c r="EZ3936" s="1"/>
      <c r="FA3936" s="1"/>
      <c r="FB3936" s="1"/>
      <c r="FC3936" s="1"/>
      <c r="FD3936" s="1"/>
      <c r="FE3936" s="1"/>
      <c r="FF3936" s="1"/>
      <c r="FG3936" s="1"/>
      <c r="FH3936" s="1"/>
      <c r="FI3936" s="1"/>
      <c r="FJ3936" s="1"/>
      <c r="FK3936" s="1"/>
      <c r="FL3936" s="1"/>
      <c r="FM3936" s="1"/>
      <c r="FN3936" s="1"/>
      <c r="FO3936" s="1"/>
      <c r="FP3936" s="1"/>
      <c r="FQ3936" s="1"/>
      <c r="FR3936" s="1"/>
      <c r="FS3936" s="1"/>
      <c r="FT3936" s="1"/>
      <c r="FU3936" s="1"/>
      <c r="FV3936" s="1"/>
      <c r="FW3936" s="1"/>
      <c r="FX3936" s="1"/>
      <c r="FY3936" s="1"/>
      <c r="FZ3936" s="1"/>
      <c r="GA3936" s="1"/>
      <c r="GB3936" s="1"/>
      <c r="GC3936" s="1"/>
      <c r="GD3936" s="1"/>
      <c r="GE3936" s="1"/>
      <c r="GF3936" s="1"/>
      <c r="GG3936" s="1"/>
      <c r="GH3936" s="1"/>
      <c r="GI3936" s="1"/>
      <c r="GJ3936" s="1"/>
      <c r="GK3936" s="1"/>
      <c r="GL3936" s="1"/>
      <c r="GM3936" s="1"/>
      <c r="GN3936" s="1"/>
      <c r="GO3936" s="1"/>
    </row>
    <row r="3937" spans="1:197" s="40" customFormat="1" x14ac:dyDescent="0.25">
      <c r="A3937" s="41"/>
      <c r="B3937" s="4"/>
      <c r="C3937" s="41"/>
      <c r="D3937" s="42"/>
      <c r="E3937" s="42"/>
      <c r="F3937" s="42"/>
      <c r="G3937" s="1"/>
      <c r="H3937" s="1"/>
      <c r="I3937" s="1"/>
      <c r="J3937" s="1"/>
      <c r="K3937" s="1"/>
      <c r="L3937" s="1"/>
      <c r="M3937" s="2"/>
      <c r="N3937" s="1"/>
      <c r="O3937" s="1"/>
      <c r="P3937" s="1"/>
      <c r="Q3937" s="1"/>
      <c r="R3937" s="1"/>
      <c r="S3937" s="1"/>
      <c r="T3937" s="1"/>
      <c r="U3937" s="1"/>
      <c r="V3937" s="1"/>
      <c r="W3937" s="1"/>
      <c r="X3937" s="1"/>
      <c r="Y3937" s="1"/>
      <c r="Z3937" s="1"/>
      <c r="AA3937" s="1"/>
      <c r="AB3937" s="1"/>
      <c r="AC3937" s="1"/>
      <c r="AD3937" s="1"/>
      <c r="AE3937" s="1"/>
      <c r="AF3937" s="1"/>
      <c r="AG3937" s="1"/>
      <c r="AH3937" s="1"/>
      <c r="AI3937" s="1"/>
      <c r="AJ3937" s="1"/>
      <c r="AK3937" s="1"/>
      <c r="AL3937" s="1"/>
      <c r="AM3937" s="1"/>
      <c r="AN3937" s="1"/>
      <c r="AO3937" s="1"/>
      <c r="AP3937" s="1"/>
      <c r="AQ3937" s="1"/>
      <c r="AR3937" s="1"/>
      <c r="AS3937" s="1"/>
      <c r="AT3937" s="1"/>
      <c r="AU3937" s="1"/>
      <c r="AV3937" s="1"/>
      <c r="AW3937" s="1"/>
      <c r="AX3937" s="1"/>
      <c r="AY3937" s="1"/>
      <c r="AZ3937" s="1"/>
      <c r="BA3937" s="1"/>
      <c r="BB3937" s="1"/>
      <c r="BC3937" s="1"/>
      <c r="BD3937" s="1"/>
      <c r="BE3937" s="1"/>
      <c r="BF3937" s="1"/>
      <c r="BG3937" s="1"/>
      <c r="BH3937" s="1"/>
      <c r="BI3937" s="1"/>
      <c r="BJ3937" s="1"/>
      <c r="BK3937" s="1"/>
      <c r="BL3937" s="1"/>
      <c r="BM3937" s="1"/>
      <c r="BN3937" s="1"/>
      <c r="BO3937" s="1"/>
      <c r="BP3937" s="1"/>
      <c r="BQ3937" s="1"/>
      <c r="BR3937" s="1"/>
      <c r="BS3937" s="1"/>
      <c r="BT3937" s="1"/>
      <c r="BU3937" s="1"/>
      <c r="BV3937" s="1"/>
      <c r="BW3937" s="1"/>
      <c r="BX3937" s="1"/>
      <c r="BY3937" s="1"/>
      <c r="BZ3937" s="1"/>
      <c r="CA3937" s="1"/>
      <c r="CB3937" s="1"/>
      <c r="CC3937" s="1"/>
      <c r="CD3937" s="1"/>
      <c r="CE3937" s="1"/>
      <c r="CF3937" s="1"/>
      <c r="CG3937" s="1"/>
      <c r="CH3937" s="1"/>
      <c r="CI3937" s="1"/>
      <c r="CJ3937" s="1"/>
      <c r="CK3937" s="1"/>
      <c r="CL3937" s="1"/>
      <c r="CM3937" s="1"/>
      <c r="CN3937" s="1"/>
      <c r="CO3937" s="1"/>
      <c r="CP3937" s="1"/>
      <c r="CQ3937" s="1"/>
      <c r="CR3937" s="1"/>
      <c r="CS3937" s="1"/>
      <c r="CT3937" s="1"/>
      <c r="CU3937" s="1"/>
      <c r="CV3937" s="1"/>
      <c r="CW3937" s="1"/>
      <c r="CX3937" s="1"/>
      <c r="CY3937" s="1"/>
      <c r="CZ3937" s="1"/>
      <c r="DA3937" s="1"/>
      <c r="DB3937" s="1"/>
      <c r="DC3937" s="1"/>
      <c r="DD3937" s="1"/>
      <c r="DE3937" s="1"/>
      <c r="DF3937" s="1"/>
      <c r="DG3937" s="1"/>
      <c r="DH3937" s="1"/>
      <c r="DI3937" s="1"/>
      <c r="DJ3937" s="1"/>
      <c r="DK3937" s="1"/>
      <c r="DL3937" s="1"/>
      <c r="DM3937" s="1"/>
      <c r="DN3937" s="1"/>
      <c r="DO3937" s="1"/>
      <c r="DP3937" s="1"/>
      <c r="DQ3937" s="1"/>
      <c r="DR3937" s="1"/>
      <c r="DS3937" s="1"/>
      <c r="DT3937" s="1"/>
      <c r="DU3937" s="1"/>
      <c r="DV3937" s="1"/>
      <c r="DW3937" s="1"/>
      <c r="DX3937" s="1"/>
      <c r="DY3937" s="1"/>
      <c r="DZ3937" s="1"/>
      <c r="EA3937" s="1"/>
      <c r="EB3937" s="1"/>
      <c r="EC3937" s="1"/>
      <c r="ED3937" s="1"/>
      <c r="EE3937" s="1"/>
      <c r="EF3937" s="1"/>
      <c r="EG3937" s="1"/>
      <c r="EH3937" s="1"/>
      <c r="EI3937" s="1"/>
      <c r="EJ3937" s="1"/>
      <c r="EK3937" s="1"/>
      <c r="EL3937" s="1"/>
      <c r="EM3937" s="1"/>
      <c r="EN3937" s="1"/>
      <c r="EO3937" s="1"/>
      <c r="EP3937" s="1"/>
      <c r="EQ3937" s="1"/>
      <c r="ER3937" s="1"/>
      <c r="ES3937" s="1"/>
      <c r="ET3937" s="1"/>
      <c r="EU3937" s="1"/>
      <c r="EV3937" s="1"/>
      <c r="EW3937" s="1"/>
      <c r="EX3937" s="1"/>
      <c r="EY3937" s="1"/>
      <c r="EZ3937" s="1"/>
      <c r="FA3937" s="1"/>
      <c r="FB3937" s="1"/>
      <c r="FC3937" s="1"/>
      <c r="FD3937" s="1"/>
      <c r="FE3937" s="1"/>
      <c r="FF3937" s="1"/>
      <c r="FG3937" s="1"/>
      <c r="FH3937" s="1"/>
      <c r="FI3937" s="1"/>
      <c r="FJ3937" s="1"/>
      <c r="FK3937" s="1"/>
      <c r="FL3937" s="1"/>
      <c r="FM3937" s="1"/>
      <c r="FN3937" s="1"/>
      <c r="FO3937" s="1"/>
      <c r="FP3937" s="1"/>
      <c r="FQ3937" s="1"/>
      <c r="FR3937" s="1"/>
      <c r="FS3937" s="1"/>
      <c r="FT3937" s="1"/>
      <c r="FU3937" s="1"/>
      <c r="FV3937" s="1"/>
      <c r="FW3937" s="1"/>
      <c r="FX3937" s="1"/>
      <c r="FY3937" s="1"/>
      <c r="FZ3937" s="1"/>
      <c r="GA3937" s="1"/>
      <c r="GB3937" s="1"/>
      <c r="GC3937" s="1"/>
      <c r="GD3937" s="1"/>
      <c r="GE3937" s="1"/>
      <c r="GF3937" s="1"/>
      <c r="GG3937" s="1"/>
      <c r="GH3937" s="1"/>
      <c r="GI3937" s="1"/>
      <c r="GJ3937" s="1"/>
      <c r="GK3937" s="1"/>
      <c r="GL3937" s="1"/>
      <c r="GM3937" s="1"/>
      <c r="GN3937" s="1"/>
      <c r="GO3937" s="1"/>
    </row>
    <row r="3938" spans="1:197" s="40" customFormat="1" x14ac:dyDescent="0.25">
      <c r="A3938" s="41"/>
      <c r="B3938" s="4"/>
      <c r="C3938" s="41"/>
      <c r="D3938" s="42"/>
      <c r="E3938" s="42"/>
      <c r="F3938" s="42"/>
      <c r="G3938" s="1"/>
      <c r="H3938" s="1"/>
      <c r="I3938" s="1"/>
      <c r="J3938" s="1"/>
      <c r="K3938" s="1"/>
      <c r="L3938" s="1"/>
      <c r="M3938" s="2"/>
      <c r="N3938" s="1"/>
      <c r="O3938" s="1"/>
      <c r="P3938" s="1"/>
      <c r="Q3938" s="1"/>
      <c r="R3938" s="1"/>
      <c r="S3938" s="1"/>
      <c r="T3938" s="1"/>
      <c r="U3938" s="1"/>
      <c r="V3938" s="1"/>
      <c r="W3938" s="1"/>
      <c r="X3938" s="1"/>
      <c r="Y3938" s="1"/>
      <c r="Z3938" s="1"/>
      <c r="AA3938" s="1"/>
      <c r="AB3938" s="1"/>
      <c r="AC3938" s="1"/>
      <c r="AD3938" s="1"/>
      <c r="AE3938" s="1"/>
      <c r="AF3938" s="1"/>
      <c r="AG3938" s="1"/>
      <c r="AH3938" s="1"/>
      <c r="AI3938" s="1"/>
      <c r="AJ3938" s="1"/>
      <c r="AK3938" s="1"/>
      <c r="AL3938" s="1"/>
      <c r="AM3938" s="1"/>
      <c r="AN3938" s="1"/>
      <c r="AO3938" s="1"/>
      <c r="AP3938" s="1"/>
      <c r="AQ3938" s="1"/>
      <c r="AR3938" s="1"/>
      <c r="AS3938" s="1"/>
      <c r="AT3938" s="1"/>
      <c r="AU3938" s="1"/>
      <c r="AV3938" s="1"/>
      <c r="AW3938" s="1"/>
      <c r="AX3938" s="1"/>
      <c r="AY3938" s="1"/>
      <c r="AZ3938" s="1"/>
      <c r="BA3938" s="1"/>
      <c r="BB3938" s="1"/>
      <c r="BC3938" s="1"/>
      <c r="BD3938" s="1"/>
      <c r="BE3938" s="1"/>
      <c r="BF3938" s="1"/>
      <c r="BG3938" s="1"/>
      <c r="BH3938" s="1"/>
      <c r="BI3938" s="1"/>
      <c r="BJ3938" s="1"/>
      <c r="BK3938" s="1"/>
      <c r="BL3938" s="1"/>
      <c r="BM3938" s="1"/>
      <c r="BN3938" s="1"/>
      <c r="BO3938" s="1"/>
      <c r="BP3938" s="1"/>
      <c r="BQ3938" s="1"/>
      <c r="BR3938" s="1"/>
      <c r="BS3938" s="1"/>
      <c r="BT3938" s="1"/>
      <c r="BU3938" s="1"/>
      <c r="BV3938" s="1"/>
      <c r="BW3938" s="1"/>
      <c r="BX3938" s="1"/>
      <c r="BY3938" s="1"/>
      <c r="BZ3938" s="1"/>
      <c r="CA3938" s="1"/>
      <c r="CB3938" s="1"/>
      <c r="CC3938" s="1"/>
      <c r="CD3938" s="1"/>
      <c r="CE3938" s="1"/>
      <c r="CF3938" s="1"/>
      <c r="CG3938" s="1"/>
      <c r="CH3938" s="1"/>
      <c r="CI3938" s="1"/>
      <c r="CJ3938" s="1"/>
      <c r="CK3938" s="1"/>
      <c r="CL3938" s="1"/>
      <c r="CM3938" s="1"/>
      <c r="CN3938" s="1"/>
      <c r="CO3938" s="1"/>
      <c r="CP3938" s="1"/>
      <c r="CQ3938" s="1"/>
      <c r="CR3938" s="1"/>
      <c r="CS3938" s="1"/>
      <c r="CT3938" s="1"/>
      <c r="CU3938" s="1"/>
      <c r="CV3938" s="1"/>
      <c r="CW3938" s="1"/>
      <c r="CX3938" s="1"/>
      <c r="CY3938" s="1"/>
      <c r="CZ3938" s="1"/>
      <c r="DA3938" s="1"/>
      <c r="DB3938" s="1"/>
      <c r="DC3938" s="1"/>
      <c r="DD3938" s="1"/>
      <c r="DE3938" s="1"/>
      <c r="DF3938" s="1"/>
      <c r="DG3938" s="1"/>
      <c r="DH3938" s="1"/>
      <c r="DI3938" s="1"/>
      <c r="DJ3938" s="1"/>
      <c r="DK3938" s="1"/>
      <c r="DL3938" s="1"/>
      <c r="DM3938" s="1"/>
      <c r="DN3938" s="1"/>
      <c r="DO3938" s="1"/>
      <c r="DP3938" s="1"/>
      <c r="DQ3938" s="1"/>
      <c r="DR3938" s="1"/>
      <c r="DS3938" s="1"/>
      <c r="DT3938" s="1"/>
      <c r="DU3938" s="1"/>
      <c r="DV3938" s="1"/>
      <c r="DW3938" s="1"/>
      <c r="DX3938" s="1"/>
      <c r="DY3938" s="1"/>
      <c r="DZ3938" s="1"/>
      <c r="EA3938" s="1"/>
      <c r="EB3938" s="1"/>
      <c r="EC3938" s="1"/>
      <c r="ED3938" s="1"/>
      <c r="EE3938" s="1"/>
      <c r="EF3938" s="1"/>
      <c r="EG3938" s="1"/>
      <c r="EH3938" s="1"/>
      <c r="EI3938" s="1"/>
      <c r="EJ3938" s="1"/>
      <c r="EK3938" s="1"/>
      <c r="EL3938" s="1"/>
      <c r="EM3938" s="1"/>
      <c r="EN3938" s="1"/>
      <c r="EO3938" s="1"/>
      <c r="EP3938" s="1"/>
      <c r="EQ3938" s="1"/>
      <c r="ER3938" s="1"/>
      <c r="ES3938" s="1"/>
      <c r="ET3938" s="1"/>
      <c r="EU3938" s="1"/>
      <c r="EV3938" s="1"/>
      <c r="EW3938" s="1"/>
      <c r="EX3938" s="1"/>
      <c r="EY3938" s="1"/>
      <c r="EZ3938" s="1"/>
      <c r="FA3938" s="1"/>
      <c r="FB3938" s="1"/>
      <c r="FC3938" s="1"/>
      <c r="FD3938" s="1"/>
      <c r="FE3938" s="1"/>
      <c r="FF3938" s="1"/>
      <c r="FG3938" s="1"/>
      <c r="FH3938" s="1"/>
      <c r="FI3938" s="1"/>
      <c r="FJ3938" s="1"/>
      <c r="FK3938" s="1"/>
      <c r="FL3938" s="1"/>
      <c r="FM3938" s="1"/>
      <c r="FN3938" s="1"/>
      <c r="FO3938" s="1"/>
      <c r="FP3938" s="1"/>
      <c r="FQ3938" s="1"/>
      <c r="FR3938" s="1"/>
      <c r="FS3938" s="1"/>
      <c r="FT3938" s="1"/>
      <c r="FU3938" s="1"/>
      <c r="FV3938" s="1"/>
      <c r="FW3938" s="1"/>
      <c r="FX3938" s="1"/>
      <c r="FY3938" s="1"/>
      <c r="FZ3938" s="1"/>
      <c r="GA3938" s="1"/>
      <c r="GB3938" s="1"/>
      <c r="GC3938" s="1"/>
      <c r="GD3938" s="1"/>
      <c r="GE3938" s="1"/>
      <c r="GF3938" s="1"/>
      <c r="GG3938" s="1"/>
      <c r="GH3938" s="1"/>
      <c r="GI3938" s="1"/>
      <c r="GJ3938" s="1"/>
      <c r="GK3938" s="1"/>
      <c r="GL3938" s="1"/>
      <c r="GM3938" s="1"/>
      <c r="GN3938" s="1"/>
      <c r="GO3938" s="1"/>
    </row>
    <row r="3939" spans="1:197" s="40" customFormat="1" x14ac:dyDescent="0.25">
      <c r="A3939" s="41"/>
      <c r="B3939" s="4"/>
      <c r="C3939" s="41"/>
      <c r="D3939" s="42"/>
      <c r="E3939" s="42"/>
      <c r="F3939" s="42"/>
      <c r="G3939" s="1"/>
      <c r="H3939" s="1"/>
      <c r="I3939" s="1"/>
      <c r="J3939" s="1"/>
      <c r="K3939" s="1"/>
      <c r="L3939" s="1"/>
      <c r="M3939" s="2"/>
      <c r="N3939" s="1"/>
      <c r="O3939" s="1"/>
      <c r="P3939" s="1"/>
      <c r="Q3939" s="1"/>
      <c r="R3939" s="1"/>
      <c r="S3939" s="1"/>
      <c r="T3939" s="1"/>
      <c r="U3939" s="1"/>
      <c r="V3939" s="1"/>
      <c r="W3939" s="1"/>
      <c r="X3939" s="1"/>
      <c r="Y3939" s="1"/>
      <c r="Z3939" s="1"/>
      <c r="AA3939" s="1"/>
      <c r="AB3939" s="1"/>
      <c r="AC3939" s="1"/>
      <c r="AD3939" s="1"/>
      <c r="AE3939" s="1"/>
      <c r="AF3939" s="1"/>
      <c r="AG3939" s="1"/>
      <c r="AH3939" s="1"/>
      <c r="AI3939" s="1"/>
      <c r="AJ3939" s="1"/>
      <c r="AK3939" s="1"/>
      <c r="AL3939" s="1"/>
      <c r="AM3939" s="1"/>
      <c r="AN3939" s="1"/>
      <c r="AO3939" s="1"/>
      <c r="AP3939" s="1"/>
      <c r="AQ3939" s="1"/>
      <c r="AR3939" s="1"/>
      <c r="AS3939" s="1"/>
      <c r="AT3939" s="1"/>
      <c r="AU3939" s="1"/>
      <c r="AV3939" s="1"/>
      <c r="AW3939" s="1"/>
      <c r="AX3939" s="1"/>
      <c r="AY3939" s="1"/>
      <c r="AZ3939" s="1"/>
      <c r="BA3939" s="1"/>
      <c r="BB3939" s="1"/>
      <c r="BC3939" s="1"/>
      <c r="BD3939" s="1"/>
      <c r="BE3939" s="1"/>
      <c r="BF3939" s="1"/>
      <c r="BG3939" s="1"/>
      <c r="BH3939" s="1"/>
      <c r="BI3939" s="1"/>
      <c r="BJ3939" s="1"/>
      <c r="BK3939" s="1"/>
      <c r="BL3939" s="1"/>
      <c r="BM3939" s="1"/>
      <c r="BN3939" s="1"/>
      <c r="BO3939" s="1"/>
      <c r="BP3939" s="1"/>
      <c r="BQ3939" s="1"/>
      <c r="BR3939" s="1"/>
      <c r="BS3939" s="1"/>
      <c r="BT3939" s="1"/>
      <c r="BU3939" s="1"/>
      <c r="BV3939" s="1"/>
      <c r="BW3939" s="1"/>
      <c r="BX3939" s="1"/>
      <c r="BY3939" s="1"/>
      <c r="BZ3939" s="1"/>
      <c r="CA3939" s="1"/>
      <c r="CB3939" s="1"/>
      <c r="CC3939" s="1"/>
      <c r="CD3939" s="1"/>
      <c r="CE3939" s="1"/>
      <c r="CF3939" s="1"/>
      <c r="CG3939" s="1"/>
      <c r="CH3939" s="1"/>
      <c r="CI3939" s="1"/>
      <c r="CJ3939" s="1"/>
      <c r="CK3939" s="1"/>
      <c r="CL3939" s="1"/>
      <c r="CM3939" s="1"/>
      <c r="CN3939" s="1"/>
      <c r="CO3939" s="1"/>
      <c r="CP3939" s="1"/>
      <c r="CQ3939" s="1"/>
      <c r="CR3939" s="1"/>
      <c r="CS3939" s="1"/>
      <c r="CT3939" s="1"/>
      <c r="CU3939" s="1"/>
      <c r="CV3939" s="1"/>
      <c r="CW3939" s="1"/>
      <c r="CX3939" s="1"/>
      <c r="CY3939" s="1"/>
      <c r="CZ3939" s="1"/>
      <c r="DA3939" s="1"/>
      <c r="DB3939" s="1"/>
      <c r="DC3939" s="1"/>
      <c r="DD3939" s="1"/>
      <c r="DE3939" s="1"/>
      <c r="DF3939" s="1"/>
      <c r="DG3939" s="1"/>
      <c r="DH3939" s="1"/>
      <c r="DI3939" s="1"/>
      <c r="DJ3939" s="1"/>
      <c r="DK3939" s="1"/>
      <c r="DL3939" s="1"/>
      <c r="DM3939" s="1"/>
      <c r="DN3939" s="1"/>
      <c r="DO3939" s="1"/>
      <c r="DP3939" s="1"/>
      <c r="DQ3939" s="1"/>
      <c r="DR3939" s="1"/>
      <c r="DS3939" s="1"/>
      <c r="DT3939" s="1"/>
      <c r="DU3939" s="1"/>
      <c r="DV3939" s="1"/>
      <c r="DW3939" s="1"/>
      <c r="DX3939" s="1"/>
      <c r="DY3939" s="1"/>
      <c r="DZ3939" s="1"/>
      <c r="EA3939" s="1"/>
      <c r="EB3939" s="1"/>
      <c r="EC3939" s="1"/>
      <c r="ED3939" s="1"/>
      <c r="EE3939" s="1"/>
      <c r="EF3939" s="1"/>
      <c r="EG3939" s="1"/>
      <c r="EH3939" s="1"/>
      <c r="EI3939" s="1"/>
      <c r="EJ3939" s="1"/>
      <c r="EK3939" s="1"/>
      <c r="EL3939" s="1"/>
      <c r="EM3939" s="1"/>
      <c r="EN3939" s="1"/>
      <c r="EO3939" s="1"/>
      <c r="EP3939" s="1"/>
      <c r="EQ3939" s="1"/>
      <c r="ER3939" s="1"/>
      <c r="ES3939" s="1"/>
      <c r="ET3939" s="1"/>
      <c r="EU3939" s="1"/>
      <c r="EV3939" s="1"/>
      <c r="EW3939" s="1"/>
      <c r="EX3939" s="1"/>
      <c r="EY3939" s="1"/>
      <c r="EZ3939" s="1"/>
      <c r="FA3939" s="1"/>
      <c r="FB3939" s="1"/>
      <c r="FC3939" s="1"/>
      <c r="FD3939" s="1"/>
      <c r="FE3939" s="1"/>
      <c r="FF3939" s="1"/>
      <c r="FG3939" s="1"/>
      <c r="FH3939" s="1"/>
      <c r="FI3939" s="1"/>
      <c r="FJ3939" s="1"/>
      <c r="FK3939" s="1"/>
      <c r="FL3939" s="1"/>
      <c r="FM3939" s="1"/>
      <c r="FN3939" s="1"/>
      <c r="FO3939" s="1"/>
      <c r="FP3939" s="1"/>
      <c r="FQ3939" s="1"/>
      <c r="FR3939" s="1"/>
      <c r="FS3939" s="1"/>
      <c r="FT3939" s="1"/>
      <c r="FU3939" s="1"/>
      <c r="FV3939" s="1"/>
      <c r="FW3939" s="1"/>
      <c r="FX3939" s="1"/>
      <c r="FY3939" s="1"/>
      <c r="FZ3939" s="1"/>
      <c r="GA3939" s="1"/>
      <c r="GB3939" s="1"/>
      <c r="GC3939" s="1"/>
      <c r="GD3939" s="1"/>
      <c r="GE3939" s="1"/>
      <c r="GF3939" s="1"/>
      <c r="GG3939" s="1"/>
      <c r="GH3939" s="1"/>
      <c r="GI3939" s="1"/>
      <c r="GJ3939" s="1"/>
      <c r="GK3939" s="1"/>
      <c r="GL3939" s="1"/>
      <c r="GM3939" s="1"/>
      <c r="GN3939" s="1"/>
      <c r="GO3939" s="1"/>
    </row>
    <row r="3940" spans="1:197" s="40" customFormat="1" x14ac:dyDescent="0.25">
      <c r="A3940" s="41"/>
      <c r="B3940" s="4"/>
      <c r="C3940" s="41"/>
      <c r="D3940" s="42"/>
      <c r="E3940" s="42"/>
      <c r="F3940" s="42"/>
      <c r="G3940" s="1"/>
      <c r="H3940" s="1"/>
      <c r="I3940" s="1"/>
      <c r="J3940" s="1"/>
      <c r="K3940" s="1"/>
      <c r="L3940" s="1"/>
      <c r="M3940" s="2"/>
      <c r="N3940" s="1"/>
      <c r="O3940" s="1"/>
      <c r="P3940" s="1"/>
      <c r="Q3940" s="1"/>
      <c r="R3940" s="1"/>
      <c r="S3940" s="1"/>
      <c r="T3940" s="1"/>
      <c r="U3940" s="1"/>
      <c r="V3940" s="1"/>
      <c r="W3940" s="1"/>
      <c r="X3940" s="1"/>
      <c r="Y3940" s="1"/>
      <c r="Z3940" s="1"/>
      <c r="AA3940" s="1"/>
      <c r="AB3940" s="1"/>
      <c r="AC3940" s="1"/>
      <c r="AD3940" s="1"/>
      <c r="AE3940" s="1"/>
      <c r="AF3940" s="1"/>
      <c r="AG3940" s="1"/>
      <c r="AH3940" s="1"/>
      <c r="AI3940" s="1"/>
      <c r="AJ3940" s="1"/>
      <c r="AK3940" s="1"/>
      <c r="AL3940" s="1"/>
      <c r="AM3940" s="1"/>
      <c r="AN3940" s="1"/>
      <c r="AO3940" s="1"/>
      <c r="AP3940" s="1"/>
      <c r="AQ3940" s="1"/>
      <c r="AR3940" s="1"/>
      <c r="AS3940" s="1"/>
      <c r="AT3940" s="1"/>
      <c r="AU3940" s="1"/>
      <c r="AV3940" s="1"/>
      <c r="AW3940" s="1"/>
      <c r="AX3940" s="1"/>
      <c r="AY3940" s="1"/>
      <c r="AZ3940" s="1"/>
      <c r="BA3940" s="1"/>
      <c r="BB3940" s="1"/>
      <c r="BC3940" s="1"/>
      <c r="BD3940" s="1"/>
      <c r="BE3940" s="1"/>
      <c r="BF3940" s="1"/>
      <c r="BG3940" s="1"/>
      <c r="BH3940" s="1"/>
      <c r="BI3940" s="1"/>
      <c r="BJ3940" s="1"/>
      <c r="BK3940" s="1"/>
      <c r="BL3940" s="1"/>
      <c r="BM3940" s="1"/>
      <c r="BN3940" s="1"/>
      <c r="BO3940" s="1"/>
      <c r="BP3940" s="1"/>
      <c r="BQ3940" s="1"/>
      <c r="BR3940" s="1"/>
      <c r="BS3940" s="1"/>
      <c r="BT3940" s="1"/>
      <c r="BU3940" s="1"/>
      <c r="BV3940" s="1"/>
      <c r="BW3940" s="1"/>
      <c r="BX3940" s="1"/>
      <c r="BY3940" s="1"/>
      <c r="BZ3940" s="1"/>
      <c r="CA3940" s="1"/>
      <c r="CB3940" s="1"/>
      <c r="CC3940" s="1"/>
      <c r="CD3940" s="1"/>
      <c r="CE3940" s="1"/>
      <c r="CF3940" s="1"/>
      <c r="CG3940" s="1"/>
      <c r="CH3940" s="1"/>
      <c r="CI3940" s="1"/>
      <c r="CJ3940" s="1"/>
      <c r="CK3940" s="1"/>
      <c r="CL3940" s="1"/>
      <c r="CM3940" s="1"/>
      <c r="CN3940" s="1"/>
      <c r="CO3940" s="1"/>
      <c r="CP3940" s="1"/>
      <c r="CQ3940" s="1"/>
      <c r="CR3940" s="1"/>
      <c r="CS3940" s="1"/>
      <c r="CT3940" s="1"/>
      <c r="CU3940" s="1"/>
      <c r="CV3940" s="1"/>
      <c r="CW3940" s="1"/>
      <c r="CX3940" s="1"/>
      <c r="CY3940" s="1"/>
      <c r="CZ3940" s="1"/>
      <c r="DA3940" s="1"/>
      <c r="DB3940" s="1"/>
      <c r="DC3940" s="1"/>
      <c r="DD3940" s="1"/>
      <c r="DE3940" s="1"/>
      <c r="DF3940" s="1"/>
      <c r="DG3940" s="1"/>
      <c r="DH3940" s="1"/>
      <c r="DI3940" s="1"/>
      <c r="DJ3940" s="1"/>
      <c r="DK3940" s="1"/>
      <c r="DL3940" s="1"/>
      <c r="DM3940" s="1"/>
      <c r="DN3940" s="1"/>
      <c r="DO3940" s="1"/>
      <c r="DP3940" s="1"/>
      <c r="DQ3940" s="1"/>
      <c r="DR3940" s="1"/>
      <c r="DS3940" s="1"/>
      <c r="DT3940" s="1"/>
      <c r="DU3940" s="1"/>
      <c r="DV3940" s="1"/>
      <c r="DW3940" s="1"/>
      <c r="DX3940" s="1"/>
      <c r="DY3940" s="1"/>
      <c r="DZ3940" s="1"/>
      <c r="EA3940" s="1"/>
      <c r="EB3940" s="1"/>
      <c r="EC3940" s="1"/>
      <c r="ED3940" s="1"/>
      <c r="EE3940" s="1"/>
      <c r="EF3940" s="1"/>
      <c r="EG3940" s="1"/>
      <c r="EH3940" s="1"/>
      <c r="EI3940" s="1"/>
      <c r="EJ3940" s="1"/>
      <c r="EK3940" s="1"/>
      <c r="EL3940" s="1"/>
      <c r="EM3940" s="1"/>
      <c r="EN3940" s="1"/>
      <c r="EO3940" s="1"/>
      <c r="EP3940" s="1"/>
      <c r="EQ3940" s="1"/>
      <c r="ER3940" s="1"/>
      <c r="ES3940" s="1"/>
      <c r="ET3940" s="1"/>
      <c r="EU3940" s="1"/>
      <c r="EV3940" s="1"/>
      <c r="EW3940" s="1"/>
      <c r="EX3940" s="1"/>
      <c r="EY3940" s="1"/>
      <c r="EZ3940" s="1"/>
      <c r="FA3940" s="1"/>
      <c r="FB3940" s="1"/>
      <c r="FC3940" s="1"/>
      <c r="FD3940" s="1"/>
      <c r="FE3940" s="1"/>
      <c r="FF3940" s="1"/>
      <c r="FG3940" s="1"/>
      <c r="FH3940" s="1"/>
      <c r="FI3940" s="1"/>
      <c r="FJ3940" s="1"/>
      <c r="FK3940" s="1"/>
      <c r="FL3940" s="1"/>
      <c r="FM3940" s="1"/>
      <c r="FN3940" s="1"/>
      <c r="FO3940" s="1"/>
      <c r="FP3940" s="1"/>
      <c r="FQ3940" s="1"/>
      <c r="FR3940" s="1"/>
      <c r="FS3940" s="1"/>
      <c r="FT3940" s="1"/>
      <c r="FU3940" s="1"/>
      <c r="FV3940" s="1"/>
      <c r="FW3940" s="1"/>
      <c r="FX3940" s="1"/>
      <c r="FY3940" s="1"/>
      <c r="FZ3940" s="1"/>
      <c r="GA3940" s="1"/>
      <c r="GB3940" s="1"/>
      <c r="GC3940" s="1"/>
      <c r="GD3940" s="1"/>
      <c r="GE3940" s="1"/>
      <c r="GF3940" s="1"/>
      <c r="GG3940" s="1"/>
      <c r="GH3940" s="1"/>
      <c r="GI3940" s="1"/>
      <c r="GJ3940" s="1"/>
      <c r="GK3940" s="1"/>
      <c r="GL3940" s="1"/>
      <c r="GM3940" s="1"/>
      <c r="GN3940" s="1"/>
      <c r="GO3940" s="1"/>
    </row>
    <row r="3941" spans="1:197" s="40" customFormat="1" x14ac:dyDescent="0.25">
      <c r="A3941" s="41"/>
      <c r="B3941" s="4"/>
      <c r="C3941" s="41"/>
      <c r="D3941" s="42"/>
      <c r="E3941" s="42"/>
      <c r="F3941" s="42"/>
      <c r="G3941" s="1"/>
      <c r="H3941" s="1"/>
      <c r="I3941" s="1"/>
      <c r="J3941" s="1"/>
      <c r="K3941" s="1"/>
      <c r="L3941" s="1"/>
      <c r="M3941" s="2"/>
      <c r="N3941" s="1"/>
      <c r="O3941" s="1"/>
      <c r="P3941" s="1"/>
      <c r="Q3941" s="1"/>
      <c r="R3941" s="1"/>
      <c r="S3941" s="1"/>
      <c r="T3941" s="1"/>
      <c r="U3941" s="1"/>
      <c r="V3941" s="1"/>
      <c r="W3941" s="1"/>
      <c r="X3941" s="1"/>
      <c r="Y3941" s="1"/>
      <c r="Z3941" s="1"/>
      <c r="AA3941" s="1"/>
      <c r="AB3941" s="1"/>
      <c r="AC3941" s="1"/>
      <c r="AD3941" s="1"/>
      <c r="AE3941" s="1"/>
      <c r="AF3941" s="1"/>
      <c r="AG3941" s="1"/>
      <c r="AH3941" s="1"/>
      <c r="AI3941" s="1"/>
      <c r="AJ3941" s="1"/>
      <c r="AK3941" s="1"/>
      <c r="AL3941" s="1"/>
      <c r="AM3941" s="1"/>
      <c r="AN3941" s="1"/>
      <c r="AO3941" s="1"/>
      <c r="AP3941" s="1"/>
      <c r="AQ3941" s="1"/>
      <c r="AR3941" s="1"/>
      <c r="AS3941" s="1"/>
      <c r="AT3941" s="1"/>
      <c r="AU3941" s="1"/>
      <c r="AV3941" s="1"/>
      <c r="AW3941" s="1"/>
      <c r="AX3941" s="1"/>
      <c r="AY3941" s="1"/>
      <c r="AZ3941" s="1"/>
      <c r="BA3941" s="1"/>
      <c r="BB3941" s="1"/>
      <c r="BC3941" s="1"/>
      <c r="BD3941" s="1"/>
      <c r="BE3941" s="1"/>
      <c r="BF3941" s="1"/>
      <c r="BG3941" s="1"/>
      <c r="BH3941" s="1"/>
      <c r="BI3941" s="1"/>
      <c r="BJ3941" s="1"/>
      <c r="BK3941" s="1"/>
      <c r="BL3941" s="1"/>
      <c r="BM3941" s="1"/>
      <c r="BN3941" s="1"/>
      <c r="BO3941" s="1"/>
      <c r="BP3941" s="1"/>
      <c r="BQ3941" s="1"/>
      <c r="BR3941" s="1"/>
      <c r="BS3941" s="1"/>
      <c r="BT3941" s="1"/>
      <c r="BU3941" s="1"/>
      <c r="BV3941" s="1"/>
      <c r="BW3941" s="1"/>
      <c r="BX3941" s="1"/>
      <c r="BY3941" s="1"/>
      <c r="BZ3941" s="1"/>
      <c r="CA3941" s="1"/>
      <c r="CB3941" s="1"/>
      <c r="CC3941" s="1"/>
      <c r="CD3941" s="1"/>
      <c r="CE3941" s="1"/>
      <c r="CF3941" s="1"/>
      <c r="CG3941" s="1"/>
      <c r="CH3941" s="1"/>
      <c r="CI3941" s="1"/>
      <c r="CJ3941" s="1"/>
      <c r="CK3941" s="1"/>
      <c r="CL3941" s="1"/>
      <c r="CM3941" s="1"/>
      <c r="CN3941" s="1"/>
      <c r="CO3941" s="1"/>
      <c r="CP3941" s="1"/>
      <c r="CQ3941" s="1"/>
      <c r="CR3941" s="1"/>
      <c r="CS3941" s="1"/>
      <c r="CT3941" s="1"/>
      <c r="CU3941" s="1"/>
      <c r="CV3941" s="1"/>
      <c r="CW3941" s="1"/>
      <c r="CX3941" s="1"/>
      <c r="CY3941" s="1"/>
      <c r="CZ3941" s="1"/>
      <c r="DA3941" s="1"/>
      <c r="DB3941" s="1"/>
      <c r="DC3941" s="1"/>
      <c r="DD3941" s="1"/>
      <c r="DE3941" s="1"/>
      <c r="DF3941" s="1"/>
      <c r="DG3941" s="1"/>
      <c r="DH3941" s="1"/>
      <c r="DI3941" s="1"/>
      <c r="DJ3941" s="1"/>
      <c r="DK3941" s="1"/>
      <c r="DL3941" s="1"/>
      <c r="DM3941" s="1"/>
      <c r="DN3941" s="1"/>
      <c r="DO3941" s="1"/>
      <c r="DP3941" s="1"/>
      <c r="DQ3941" s="1"/>
      <c r="DR3941" s="1"/>
      <c r="DS3941" s="1"/>
      <c r="DT3941" s="1"/>
      <c r="DU3941" s="1"/>
      <c r="DV3941" s="1"/>
      <c r="DW3941" s="1"/>
      <c r="DX3941" s="1"/>
      <c r="DY3941" s="1"/>
      <c r="DZ3941" s="1"/>
      <c r="EA3941" s="1"/>
      <c r="EB3941" s="1"/>
      <c r="EC3941" s="1"/>
      <c r="ED3941" s="1"/>
      <c r="EE3941" s="1"/>
      <c r="EF3941" s="1"/>
      <c r="EG3941" s="1"/>
      <c r="EH3941" s="1"/>
      <c r="EI3941" s="1"/>
      <c r="EJ3941" s="1"/>
      <c r="EK3941" s="1"/>
      <c r="EL3941" s="1"/>
      <c r="EM3941" s="1"/>
      <c r="EN3941" s="1"/>
      <c r="EO3941" s="1"/>
      <c r="EP3941" s="1"/>
      <c r="EQ3941" s="1"/>
      <c r="ER3941" s="1"/>
      <c r="ES3941" s="1"/>
      <c r="ET3941" s="1"/>
      <c r="EU3941" s="1"/>
      <c r="EV3941" s="1"/>
      <c r="EW3941" s="1"/>
      <c r="EX3941" s="1"/>
      <c r="EY3941" s="1"/>
      <c r="EZ3941" s="1"/>
      <c r="FA3941" s="1"/>
      <c r="FB3941" s="1"/>
      <c r="FC3941" s="1"/>
      <c r="FD3941" s="1"/>
      <c r="FE3941" s="1"/>
      <c r="FF3941" s="1"/>
      <c r="FG3941" s="1"/>
      <c r="FH3941" s="1"/>
      <c r="FI3941" s="1"/>
      <c r="FJ3941" s="1"/>
      <c r="FK3941" s="1"/>
      <c r="FL3941" s="1"/>
      <c r="FM3941" s="1"/>
      <c r="FN3941" s="1"/>
      <c r="FO3941" s="1"/>
      <c r="FP3941" s="1"/>
      <c r="FQ3941" s="1"/>
      <c r="FR3941" s="1"/>
      <c r="FS3941" s="1"/>
      <c r="FT3941" s="1"/>
      <c r="FU3941" s="1"/>
      <c r="FV3941" s="1"/>
      <c r="FW3941" s="1"/>
      <c r="FX3941" s="1"/>
      <c r="FY3941" s="1"/>
      <c r="FZ3941" s="1"/>
      <c r="GA3941" s="1"/>
      <c r="GB3941" s="1"/>
      <c r="GC3941" s="1"/>
      <c r="GD3941" s="1"/>
      <c r="GE3941" s="1"/>
      <c r="GF3941" s="1"/>
      <c r="GG3941" s="1"/>
      <c r="GH3941" s="1"/>
      <c r="GI3941" s="1"/>
      <c r="GJ3941" s="1"/>
      <c r="GK3941" s="1"/>
      <c r="GL3941" s="1"/>
      <c r="GM3941" s="1"/>
      <c r="GN3941" s="1"/>
      <c r="GO3941" s="1"/>
    </row>
    <row r="3942" spans="1:197" s="40" customFormat="1" x14ac:dyDescent="0.25">
      <c r="A3942" s="41"/>
      <c r="B3942" s="4"/>
      <c r="C3942" s="41"/>
      <c r="D3942" s="42"/>
      <c r="E3942" s="42"/>
      <c r="F3942" s="42"/>
      <c r="G3942" s="1"/>
      <c r="H3942" s="1"/>
      <c r="I3942" s="1"/>
      <c r="J3942" s="1"/>
      <c r="K3942" s="1"/>
      <c r="L3942" s="1"/>
      <c r="M3942" s="2"/>
      <c r="N3942" s="1"/>
      <c r="O3942" s="1"/>
      <c r="P3942" s="1"/>
      <c r="Q3942" s="1"/>
      <c r="R3942" s="1"/>
      <c r="S3942" s="1"/>
      <c r="T3942" s="1"/>
      <c r="U3942" s="1"/>
      <c r="V3942" s="1"/>
      <c r="W3942" s="1"/>
      <c r="X3942" s="1"/>
      <c r="Y3942" s="1"/>
      <c r="Z3942" s="1"/>
      <c r="AA3942" s="1"/>
      <c r="AB3942" s="1"/>
      <c r="AC3942" s="1"/>
      <c r="AD3942" s="1"/>
      <c r="AE3942" s="1"/>
      <c r="AF3942" s="1"/>
      <c r="AG3942" s="1"/>
      <c r="AH3942" s="1"/>
      <c r="AI3942" s="1"/>
      <c r="AJ3942" s="1"/>
      <c r="AK3942" s="1"/>
      <c r="AL3942" s="1"/>
      <c r="AM3942" s="1"/>
      <c r="AN3942" s="1"/>
      <c r="AO3942" s="1"/>
      <c r="AP3942" s="1"/>
      <c r="AQ3942" s="1"/>
      <c r="AR3942" s="1"/>
      <c r="AS3942" s="1"/>
      <c r="AT3942" s="1"/>
      <c r="AU3942" s="1"/>
      <c r="AV3942" s="1"/>
      <c r="AW3942" s="1"/>
      <c r="AX3942" s="1"/>
      <c r="AY3942" s="1"/>
      <c r="AZ3942" s="1"/>
      <c r="BA3942" s="1"/>
      <c r="BB3942" s="1"/>
      <c r="BC3942" s="1"/>
      <c r="BD3942" s="1"/>
      <c r="BE3942" s="1"/>
      <c r="BF3942" s="1"/>
      <c r="BG3942" s="1"/>
      <c r="BH3942" s="1"/>
      <c r="BI3942" s="1"/>
      <c r="BJ3942" s="1"/>
      <c r="BK3942" s="1"/>
      <c r="BL3942" s="1"/>
      <c r="BM3942" s="1"/>
      <c r="BN3942" s="1"/>
      <c r="BO3942" s="1"/>
      <c r="BP3942" s="1"/>
      <c r="BQ3942" s="1"/>
      <c r="BR3942" s="1"/>
      <c r="BS3942" s="1"/>
      <c r="BT3942" s="1"/>
      <c r="BU3942" s="1"/>
      <c r="BV3942" s="1"/>
      <c r="BW3942" s="1"/>
      <c r="BX3942" s="1"/>
      <c r="BY3942" s="1"/>
      <c r="BZ3942" s="1"/>
      <c r="CA3942" s="1"/>
      <c r="CB3942" s="1"/>
      <c r="CC3942" s="1"/>
      <c r="CD3942" s="1"/>
      <c r="CE3942" s="1"/>
      <c r="CF3942" s="1"/>
      <c r="CG3942" s="1"/>
      <c r="CH3942" s="1"/>
      <c r="CI3942" s="1"/>
      <c r="CJ3942" s="1"/>
      <c r="CK3942" s="1"/>
      <c r="CL3942" s="1"/>
      <c r="CM3942" s="1"/>
      <c r="CN3942" s="1"/>
      <c r="CO3942" s="1"/>
      <c r="CP3942" s="1"/>
      <c r="CQ3942" s="1"/>
      <c r="CR3942" s="1"/>
      <c r="CS3942" s="1"/>
      <c r="CT3942" s="1"/>
      <c r="CU3942" s="1"/>
      <c r="CV3942" s="1"/>
      <c r="CW3942" s="1"/>
      <c r="CX3942" s="1"/>
      <c r="CY3942" s="1"/>
      <c r="CZ3942" s="1"/>
      <c r="DA3942" s="1"/>
      <c r="DB3942" s="1"/>
      <c r="DC3942" s="1"/>
      <c r="DD3942" s="1"/>
      <c r="DE3942" s="1"/>
      <c r="DF3942" s="1"/>
      <c r="DG3942" s="1"/>
      <c r="DH3942" s="1"/>
      <c r="DI3942" s="1"/>
      <c r="DJ3942" s="1"/>
      <c r="DK3942" s="1"/>
      <c r="DL3942" s="1"/>
      <c r="DM3942" s="1"/>
      <c r="DN3942" s="1"/>
      <c r="DO3942" s="1"/>
      <c r="DP3942" s="1"/>
      <c r="DQ3942" s="1"/>
      <c r="DR3942" s="1"/>
      <c r="DS3942" s="1"/>
      <c r="DT3942" s="1"/>
      <c r="DU3942" s="1"/>
      <c r="DV3942" s="1"/>
      <c r="DW3942" s="1"/>
      <c r="DX3942" s="1"/>
      <c r="DY3942" s="1"/>
      <c r="DZ3942" s="1"/>
      <c r="EA3942" s="1"/>
      <c r="EB3942" s="1"/>
      <c r="EC3942" s="1"/>
      <c r="ED3942" s="1"/>
      <c r="EE3942" s="1"/>
      <c r="EF3942" s="1"/>
      <c r="EG3942" s="1"/>
      <c r="EH3942" s="1"/>
      <c r="EI3942" s="1"/>
      <c r="EJ3942" s="1"/>
      <c r="EK3942" s="1"/>
      <c r="EL3942" s="1"/>
      <c r="EM3942" s="1"/>
      <c r="EN3942" s="1"/>
      <c r="EO3942" s="1"/>
      <c r="EP3942" s="1"/>
      <c r="EQ3942" s="1"/>
      <c r="ER3942" s="1"/>
      <c r="ES3942" s="1"/>
      <c r="ET3942" s="1"/>
      <c r="EU3942" s="1"/>
      <c r="EV3942" s="1"/>
      <c r="EW3942" s="1"/>
      <c r="EX3942" s="1"/>
      <c r="EY3942" s="1"/>
      <c r="EZ3942" s="1"/>
      <c r="FA3942" s="1"/>
      <c r="FB3942" s="1"/>
      <c r="FC3942" s="1"/>
      <c r="FD3942" s="1"/>
      <c r="FE3942" s="1"/>
      <c r="FF3942" s="1"/>
      <c r="FG3942" s="1"/>
      <c r="FH3942" s="1"/>
      <c r="FI3942" s="1"/>
      <c r="FJ3942" s="1"/>
      <c r="FK3942" s="1"/>
      <c r="FL3942" s="1"/>
      <c r="FM3942" s="1"/>
      <c r="FN3942" s="1"/>
      <c r="FO3942" s="1"/>
      <c r="FP3942" s="1"/>
      <c r="FQ3942" s="1"/>
      <c r="FR3942" s="1"/>
      <c r="FS3942" s="1"/>
      <c r="FT3942" s="1"/>
      <c r="FU3942" s="1"/>
      <c r="FV3942" s="1"/>
      <c r="FW3942" s="1"/>
      <c r="FX3942" s="1"/>
      <c r="FY3942" s="1"/>
      <c r="FZ3942" s="1"/>
      <c r="GA3942" s="1"/>
      <c r="GB3942" s="1"/>
      <c r="GC3942" s="1"/>
      <c r="GD3942" s="1"/>
      <c r="GE3942" s="1"/>
      <c r="GF3942" s="1"/>
      <c r="GG3942" s="1"/>
      <c r="GH3942" s="1"/>
      <c r="GI3942" s="1"/>
      <c r="GJ3942" s="1"/>
      <c r="GK3942" s="1"/>
      <c r="GL3942" s="1"/>
      <c r="GM3942" s="1"/>
      <c r="GN3942" s="1"/>
      <c r="GO3942" s="1"/>
    </row>
    <row r="3943" spans="1:197" s="40" customFormat="1" x14ac:dyDescent="0.25">
      <c r="A3943" s="41"/>
      <c r="B3943" s="4"/>
      <c r="C3943" s="41"/>
      <c r="D3943" s="42"/>
      <c r="E3943" s="42"/>
      <c r="F3943" s="42"/>
      <c r="G3943" s="1"/>
      <c r="H3943" s="1"/>
      <c r="I3943" s="1"/>
      <c r="J3943" s="1"/>
      <c r="K3943" s="1"/>
      <c r="L3943" s="1"/>
      <c r="M3943" s="2"/>
      <c r="N3943" s="1"/>
      <c r="O3943" s="1"/>
      <c r="P3943" s="1"/>
      <c r="Q3943" s="1"/>
      <c r="R3943" s="1"/>
      <c r="S3943" s="1"/>
      <c r="T3943" s="1"/>
      <c r="U3943" s="1"/>
      <c r="V3943" s="1"/>
      <c r="W3943" s="1"/>
      <c r="X3943" s="1"/>
      <c r="Y3943" s="1"/>
      <c r="Z3943" s="1"/>
      <c r="AA3943" s="1"/>
      <c r="AB3943" s="1"/>
      <c r="AC3943" s="1"/>
      <c r="AD3943" s="1"/>
      <c r="AE3943" s="1"/>
      <c r="AF3943" s="1"/>
      <c r="AG3943" s="1"/>
      <c r="AH3943" s="1"/>
      <c r="AI3943" s="1"/>
      <c r="AJ3943" s="1"/>
      <c r="AK3943" s="1"/>
      <c r="AL3943" s="1"/>
      <c r="AM3943" s="1"/>
      <c r="AN3943" s="1"/>
      <c r="AO3943" s="1"/>
      <c r="AP3943" s="1"/>
      <c r="AQ3943" s="1"/>
      <c r="AR3943" s="1"/>
      <c r="AS3943" s="1"/>
      <c r="AT3943" s="1"/>
      <c r="AU3943" s="1"/>
      <c r="AV3943" s="1"/>
      <c r="AW3943" s="1"/>
      <c r="AX3943" s="1"/>
      <c r="AY3943" s="1"/>
      <c r="AZ3943" s="1"/>
      <c r="BA3943" s="1"/>
      <c r="BB3943" s="1"/>
      <c r="BC3943" s="1"/>
      <c r="BD3943" s="1"/>
      <c r="BE3943" s="1"/>
      <c r="BF3943" s="1"/>
      <c r="BG3943" s="1"/>
      <c r="BH3943" s="1"/>
      <c r="BI3943" s="1"/>
      <c r="BJ3943" s="1"/>
      <c r="BK3943" s="1"/>
      <c r="BL3943" s="1"/>
      <c r="BM3943" s="1"/>
      <c r="BN3943" s="1"/>
      <c r="BO3943" s="1"/>
      <c r="BP3943" s="1"/>
      <c r="BQ3943" s="1"/>
      <c r="BR3943" s="1"/>
      <c r="BS3943" s="1"/>
      <c r="BT3943" s="1"/>
      <c r="BU3943" s="1"/>
      <c r="BV3943" s="1"/>
      <c r="BW3943" s="1"/>
      <c r="BX3943" s="1"/>
      <c r="BY3943" s="1"/>
      <c r="BZ3943" s="1"/>
      <c r="CA3943" s="1"/>
      <c r="CB3943" s="1"/>
      <c r="CC3943" s="1"/>
      <c r="CD3943" s="1"/>
      <c r="CE3943" s="1"/>
      <c r="CF3943" s="1"/>
      <c r="CG3943" s="1"/>
      <c r="CH3943" s="1"/>
      <c r="CI3943" s="1"/>
      <c r="CJ3943" s="1"/>
      <c r="CK3943" s="1"/>
      <c r="CL3943" s="1"/>
      <c r="CM3943" s="1"/>
      <c r="CN3943" s="1"/>
      <c r="CO3943" s="1"/>
      <c r="CP3943" s="1"/>
      <c r="CQ3943" s="1"/>
      <c r="CR3943" s="1"/>
      <c r="CS3943" s="1"/>
      <c r="CT3943" s="1"/>
      <c r="CU3943" s="1"/>
      <c r="CV3943" s="1"/>
      <c r="CW3943" s="1"/>
      <c r="CX3943" s="1"/>
      <c r="CY3943" s="1"/>
      <c r="CZ3943" s="1"/>
      <c r="DA3943" s="1"/>
      <c r="DB3943" s="1"/>
      <c r="DC3943" s="1"/>
      <c r="DD3943" s="1"/>
      <c r="DE3943" s="1"/>
      <c r="DF3943" s="1"/>
      <c r="DG3943" s="1"/>
      <c r="DH3943" s="1"/>
      <c r="DI3943" s="1"/>
      <c r="DJ3943" s="1"/>
      <c r="DK3943" s="1"/>
      <c r="DL3943" s="1"/>
      <c r="DM3943" s="1"/>
      <c r="DN3943" s="1"/>
      <c r="DO3943" s="1"/>
      <c r="DP3943" s="1"/>
      <c r="DQ3943" s="1"/>
      <c r="DR3943" s="1"/>
      <c r="DS3943" s="1"/>
      <c r="DT3943" s="1"/>
      <c r="DU3943" s="1"/>
      <c r="DV3943" s="1"/>
      <c r="DW3943" s="1"/>
      <c r="DX3943" s="1"/>
      <c r="DY3943" s="1"/>
      <c r="DZ3943" s="1"/>
      <c r="EA3943" s="1"/>
      <c r="EB3943" s="1"/>
      <c r="EC3943" s="1"/>
      <c r="ED3943" s="1"/>
      <c r="EE3943" s="1"/>
      <c r="EF3943" s="1"/>
      <c r="EG3943" s="1"/>
      <c r="EH3943" s="1"/>
      <c r="EI3943" s="1"/>
      <c r="EJ3943" s="1"/>
      <c r="EK3943" s="1"/>
      <c r="EL3943" s="1"/>
      <c r="EM3943" s="1"/>
      <c r="EN3943" s="1"/>
      <c r="EO3943" s="1"/>
      <c r="EP3943" s="1"/>
      <c r="EQ3943" s="1"/>
      <c r="ER3943" s="1"/>
      <c r="ES3943" s="1"/>
      <c r="ET3943" s="1"/>
      <c r="EU3943" s="1"/>
      <c r="EV3943" s="1"/>
      <c r="EW3943" s="1"/>
      <c r="EX3943" s="1"/>
      <c r="EY3943" s="1"/>
      <c r="EZ3943" s="1"/>
      <c r="FA3943" s="1"/>
      <c r="FB3943" s="1"/>
      <c r="FC3943" s="1"/>
      <c r="FD3943" s="1"/>
      <c r="FE3943" s="1"/>
      <c r="FF3943" s="1"/>
      <c r="FG3943" s="1"/>
      <c r="FH3943" s="1"/>
      <c r="FI3943" s="1"/>
      <c r="FJ3943" s="1"/>
      <c r="FK3943" s="1"/>
      <c r="FL3943" s="1"/>
      <c r="FM3943" s="1"/>
      <c r="FN3943" s="1"/>
      <c r="FO3943" s="1"/>
      <c r="FP3943" s="1"/>
      <c r="FQ3943" s="1"/>
      <c r="FR3943" s="1"/>
      <c r="FS3943" s="1"/>
      <c r="FT3943" s="1"/>
      <c r="FU3943" s="1"/>
      <c r="FV3943" s="1"/>
      <c r="FW3943" s="1"/>
      <c r="FX3943" s="1"/>
      <c r="FY3943" s="1"/>
      <c r="FZ3943" s="1"/>
      <c r="GA3943" s="1"/>
      <c r="GB3943" s="1"/>
      <c r="GC3943" s="1"/>
      <c r="GD3943" s="1"/>
      <c r="GE3943" s="1"/>
      <c r="GF3943" s="1"/>
      <c r="GG3943" s="1"/>
      <c r="GH3943" s="1"/>
      <c r="GI3943" s="1"/>
      <c r="GJ3943" s="1"/>
      <c r="GK3943" s="1"/>
      <c r="GL3943" s="1"/>
      <c r="GM3943" s="1"/>
      <c r="GN3943" s="1"/>
      <c r="GO3943" s="1"/>
    </row>
    <row r="3944" spans="1:197" s="40" customFormat="1" x14ac:dyDescent="0.25">
      <c r="A3944" s="41"/>
      <c r="B3944" s="4"/>
      <c r="C3944" s="41"/>
      <c r="D3944" s="42"/>
      <c r="E3944" s="42"/>
      <c r="F3944" s="42"/>
      <c r="G3944" s="1"/>
      <c r="H3944" s="1"/>
      <c r="I3944" s="1"/>
      <c r="J3944" s="1"/>
      <c r="K3944" s="1"/>
      <c r="L3944" s="1"/>
      <c r="M3944" s="2"/>
      <c r="N3944" s="1"/>
      <c r="O3944" s="1"/>
      <c r="P3944" s="1"/>
      <c r="Q3944" s="1"/>
      <c r="R3944" s="1"/>
      <c r="S3944" s="1"/>
      <c r="T3944" s="1"/>
      <c r="U3944" s="1"/>
      <c r="V3944" s="1"/>
      <c r="W3944" s="1"/>
      <c r="X3944" s="1"/>
      <c r="Y3944" s="1"/>
      <c r="Z3944" s="1"/>
      <c r="AA3944" s="1"/>
      <c r="AB3944" s="1"/>
      <c r="AC3944" s="1"/>
      <c r="AD3944" s="1"/>
      <c r="AE3944" s="1"/>
      <c r="AF3944" s="1"/>
      <c r="AG3944" s="1"/>
      <c r="AH3944" s="1"/>
      <c r="AI3944" s="1"/>
      <c r="AJ3944" s="1"/>
      <c r="AK3944" s="1"/>
      <c r="AL3944" s="1"/>
      <c r="AM3944" s="1"/>
      <c r="AN3944" s="1"/>
      <c r="AO3944" s="1"/>
      <c r="AP3944" s="1"/>
      <c r="AQ3944" s="1"/>
      <c r="AR3944" s="1"/>
      <c r="AS3944" s="1"/>
      <c r="AT3944" s="1"/>
      <c r="AU3944" s="1"/>
      <c r="AV3944" s="1"/>
      <c r="AW3944" s="1"/>
      <c r="AX3944" s="1"/>
      <c r="AY3944" s="1"/>
      <c r="AZ3944" s="1"/>
      <c r="BA3944" s="1"/>
      <c r="BB3944" s="1"/>
      <c r="BC3944" s="1"/>
      <c r="BD3944" s="1"/>
      <c r="BE3944" s="1"/>
      <c r="BF3944" s="1"/>
      <c r="BG3944" s="1"/>
      <c r="BH3944" s="1"/>
      <c r="BI3944" s="1"/>
      <c r="BJ3944" s="1"/>
      <c r="BK3944" s="1"/>
      <c r="BL3944" s="1"/>
      <c r="BM3944" s="1"/>
      <c r="BN3944" s="1"/>
      <c r="BO3944" s="1"/>
      <c r="BP3944" s="1"/>
      <c r="BQ3944" s="1"/>
      <c r="BR3944" s="1"/>
      <c r="BS3944" s="1"/>
      <c r="BT3944" s="1"/>
      <c r="BU3944" s="1"/>
      <c r="BV3944" s="1"/>
      <c r="BW3944" s="1"/>
      <c r="BX3944" s="1"/>
      <c r="BY3944" s="1"/>
      <c r="BZ3944" s="1"/>
      <c r="CA3944" s="1"/>
      <c r="CB3944" s="1"/>
      <c r="CC3944" s="1"/>
      <c r="CD3944" s="1"/>
      <c r="CE3944" s="1"/>
      <c r="CF3944" s="1"/>
      <c r="CG3944" s="1"/>
      <c r="CH3944" s="1"/>
      <c r="CI3944" s="1"/>
      <c r="CJ3944" s="1"/>
      <c r="CK3944" s="1"/>
      <c r="CL3944" s="1"/>
      <c r="CM3944" s="1"/>
      <c r="CN3944" s="1"/>
      <c r="CO3944" s="1"/>
      <c r="CP3944" s="1"/>
      <c r="CQ3944" s="1"/>
      <c r="CR3944" s="1"/>
      <c r="CS3944" s="1"/>
      <c r="CT3944" s="1"/>
      <c r="CU3944" s="1"/>
      <c r="CV3944" s="1"/>
      <c r="CW3944" s="1"/>
      <c r="CX3944" s="1"/>
      <c r="CY3944" s="1"/>
      <c r="CZ3944" s="1"/>
      <c r="DA3944" s="1"/>
      <c r="DB3944" s="1"/>
      <c r="DC3944" s="1"/>
      <c r="DD3944" s="1"/>
      <c r="DE3944" s="1"/>
      <c r="DF3944" s="1"/>
      <c r="DG3944" s="1"/>
      <c r="DH3944" s="1"/>
      <c r="DI3944" s="1"/>
      <c r="DJ3944" s="1"/>
      <c r="DK3944" s="1"/>
      <c r="DL3944" s="1"/>
      <c r="DM3944" s="1"/>
      <c r="DN3944" s="1"/>
      <c r="DO3944" s="1"/>
      <c r="DP3944" s="1"/>
      <c r="DQ3944" s="1"/>
      <c r="DR3944" s="1"/>
      <c r="DS3944" s="1"/>
      <c r="DT3944" s="1"/>
      <c r="DU3944" s="1"/>
      <c r="DV3944" s="1"/>
      <c r="DW3944" s="1"/>
      <c r="DX3944" s="1"/>
      <c r="DY3944" s="1"/>
      <c r="DZ3944" s="1"/>
      <c r="EA3944" s="1"/>
      <c r="EB3944" s="1"/>
      <c r="EC3944" s="1"/>
      <c r="ED3944" s="1"/>
      <c r="EE3944" s="1"/>
      <c r="EF3944" s="1"/>
      <c r="EG3944" s="1"/>
      <c r="EH3944" s="1"/>
      <c r="EI3944" s="1"/>
      <c r="EJ3944" s="1"/>
      <c r="EK3944" s="1"/>
      <c r="EL3944" s="1"/>
      <c r="EM3944" s="1"/>
      <c r="EN3944" s="1"/>
      <c r="EO3944" s="1"/>
      <c r="EP3944" s="1"/>
      <c r="EQ3944" s="1"/>
      <c r="ER3944" s="1"/>
      <c r="ES3944" s="1"/>
      <c r="ET3944" s="1"/>
      <c r="EU3944" s="1"/>
      <c r="EV3944" s="1"/>
      <c r="EW3944" s="1"/>
      <c r="EX3944" s="1"/>
      <c r="EY3944" s="1"/>
      <c r="EZ3944" s="1"/>
      <c r="FA3944" s="1"/>
      <c r="FB3944" s="1"/>
      <c r="FC3944" s="1"/>
      <c r="FD3944" s="1"/>
      <c r="FE3944" s="1"/>
      <c r="FF3944" s="1"/>
      <c r="FG3944" s="1"/>
      <c r="FH3944" s="1"/>
      <c r="FI3944" s="1"/>
      <c r="FJ3944" s="1"/>
      <c r="FK3944" s="1"/>
      <c r="FL3944" s="1"/>
      <c r="FM3944" s="1"/>
      <c r="FN3944" s="1"/>
      <c r="FO3944" s="1"/>
      <c r="FP3944" s="1"/>
      <c r="FQ3944" s="1"/>
      <c r="FR3944" s="1"/>
      <c r="FS3944" s="1"/>
      <c r="FT3944" s="1"/>
      <c r="FU3944" s="1"/>
      <c r="FV3944" s="1"/>
      <c r="FW3944" s="1"/>
      <c r="FX3944" s="1"/>
      <c r="FY3944" s="1"/>
      <c r="FZ3944" s="1"/>
      <c r="GA3944" s="1"/>
      <c r="GB3944" s="1"/>
      <c r="GC3944" s="1"/>
      <c r="GD3944" s="1"/>
      <c r="GE3944" s="1"/>
      <c r="GF3944" s="1"/>
      <c r="GG3944" s="1"/>
      <c r="GH3944" s="1"/>
      <c r="GI3944" s="1"/>
      <c r="GJ3944" s="1"/>
      <c r="GK3944" s="1"/>
      <c r="GL3944" s="1"/>
      <c r="GM3944" s="1"/>
      <c r="GN3944" s="1"/>
      <c r="GO3944" s="1"/>
    </row>
    <row r="3945" spans="1:197" s="40" customFormat="1" x14ac:dyDescent="0.25">
      <c r="A3945" s="41"/>
      <c r="B3945" s="4"/>
      <c r="C3945" s="41"/>
      <c r="D3945" s="42"/>
      <c r="E3945" s="42"/>
      <c r="F3945" s="42"/>
      <c r="G3945" s="1"/>
      <c r="H3945" s="1"/>
      <c r="I3945" s="1"/>
      <c r="J3945" s="1"/>
      <c r="K3945" s="1"/>
      <c r="L3945" s="1"/>
      <c r="M3945" s="2"/>
      <c r="N3945" s="1"/>
      <c r="O3945" s="1"/>
      <c r="P3945" s="1"/>
      <c r="Q3945" s="1"/>
      <c r="R3945" s="1"/>
      <c r="S3945" s="1"/>
      <c r="T3945" s="1"/>
      <c r="U3945" s="1"/>
      <c r="V3945" s="1"/>
      <c r="W3945" s="1"/>
      <c r="X3945" s="1"/>
      <c r="Y3945" s="1"/>
      <c r="Z3945" s="1"/>
      <c r="AA3945" s="1"/>
      <c r="AB3945" s="1"/>
      <c r="AC3945" s="1"/>
      <c r="AD3945" s="1"/>
      <c r="AE3945" s="1"/>
      <c r="AF3945" s="1"/>
      <c r="AG3945" s="1"/>
      <c r="AH3945" s="1"/>
      <c r="AI3945" s="1"/>
      <c r="AJ3945" s="1"/>
      <c r="AK3945" s="1"/>
      <c r="AL3945" s="1"/>
      <c r="AM3945" s="1"/>
      <c r="AN3945" s="1"/>
      <c r="AO3945" s="1"/>
      <c r="AP3945" s="1"/>
      <c r="AQ3945" s="1"/>
      <c r="AR3945" s="1"/>
      <c r="AS3945" s="1"/>
      <c r="AT3945" s="1"/>
      <c r="AU3945" s="1"/>
      <c r="AV3945" s="1"/>
      <c r="AW3945" s="1"/>
      <c r="AX3945" s="1"/>
      <c r="AY3945" s="1"/>
      <c r="AZ3945" s="1"/>
      <c r="BA3945" s="1"/>
      <c r="BB3945" s="1"/>
      <c r="BC3945" s="1"/>
      <c r="BD3945" s="1"/>
      <c r="BE3945" s="1"/>
      <c r="BF3945" s="1"/>
      <c r="BG3945" s="1"/>
      <c r="BH3945" s="1"/>
      <c r="BI3945" s="1"/>
      <c r="BJ3945" s="1"/>
      <c r="BK3945" s="1"/>
      <c r="BL3945" s="1"/>
      <c r="BM3945" s="1"/>
      <c r="BN3945" s="1"/>
      <c r="BO3945" s="1"/>
      <c r="BP3945" s="1"/>
      <c r="BQ3945" s="1"/>
      <c r="BR3945" s="1"/>
      <c r="BS3945" s="1"/>
      <c r="BT3945" s="1"/>
      <c r="BU3945" s="1"/>
      <c r="BV3945" s="1"/>
      <c r="BW3945" s="1"/>
      <c r="BX3945" s="1"/>
      <c r="BY3945" s="1"/>
      <c r="BZ3945" s="1"/>
      <c r="CA3945" s="1"/>
      <c r="CB3945" s="1"/>
      <c r="CC3945" s="1"/>
      <c r="CD3945" s="1"/>
      <c r="CE3945" s="1"/>
      <c r="CF3945" s="1"/>
      <c r="CG3945" s="1"/>
      <c r="CH3945" s="1"/>
      <c r="CI3945" s="1"/>
      <c r="CJ3945" s="1"/>
      <c r="CK3945" s="1"/>
      <c r="CL3945" s="1"/>
      <c r="CM3945" s="1"/>
      <c r="CN3945" s="1"/>
      <c r="CO3945" s="1"/>
      <c r="CP3945" s="1"/>
      <c r="CQ3945" s="1"/>
      <c r="CR3945" s="1"/>
      <c r="CS3945" s="1"/>
      <c r="CT3945" s="1"/>
      <c r="CU3945" s="1"/>
      <c r="CV3945" s="1"/>
      <c r="CW3945" s="1"/>
      <c r="CX3945" s="1"/>
      <c r="CY3945" s="1"/>
      <c r="CZ3945" s="1"/>
      <c r="DA3945" s="1"/>
      <c r="DB3945" s="1"/>
      <c r="DC3945" s="1"/>
      <c r="DD3945" s="1"/>
      <c r="DE3945" s="1"/>
      <c r="DF3945" s="1"/>
      <c r="DG3945" s="1"/>
      <c r="DH3945" s="1"/>
      <c r="DI3945" s="1"/>
      <c r="DJ3945" s="1"/>
      <c r="DK3945" s="1"/>
      <c r="DL3945" s="1"/>
      <c r="DM3945" s="1"/>
      <c r="DN3945" s="1"/>
      <c r="DO3945" s="1"/>
      <c r="DP3945" s="1"/>
      <c r="DQ3945" s="1"/>
      <c r="DR3945" s="1"/>
      <c r="DS3945" s="1"/>
      <c r="DT3945" s="1"/>
      <c r="DU3945" s="1"/>
      <c r="DV3945" s="1"/>
      <c r="DW3945" s="1"/>
      <c r="DX3945" s="1"/>
      <c r="DY3945" s="1"/>
      <c r="DZ3945" s="1"/>
      <c r="EA3945" s="1"/>
      <c r="EB3945" s="1"/>
      <c r="EC3945" s="1"/>
      <c r="ED3945" s="1"/>
      <c r="EE3945" s="1"/>
      <c r="EF3945" s="1"/>
      <c r="EG3945" s="1"/>
      <c r="EH3945" s="1"/>
      <c r="EI3945" s="1"/>
      <c r="EJ3945" s="1"/>
      <c r="EK3945" s="1"/>
      <c r="EL3945" s="1"/>
      <c r="EM3945" s="1"/>
      <c r="EN3945" s="1"/>
      <c r="EO3945" s="1"/>
      <c r="EP3945" s="1"/>
      <c r="EQ3945" s="1"/>
      <c r="ER3945" s="1"/>
      <c r="ES3945" s="1"/>
      <c r="ET3945" s="1"/>
      <c r="EU3945" s="1"/>
      <c r="EV3945" s="1"/>
      <c r="EW3945" s="1"/>
      <c r="EX3945" s="1"/>
      <c r="EY3945" s="1"/>
      <c r="EZ3945" s="1"/>
      <c r="FA3945" s="1"/>
      <c r="FB3945" s="1"/>
      <c r="FC3945" s="1"/>
      <c r="FD3945" s="1"/>
      <c r="FE3945" s="1"/>
      <c r="FF3945" s="1"/>
      <c r="FG3945" s="1"/>
      <c r="FH3945" s="1"/>
      <c r="FI3945" s="1"/>
      <c r="FJ3945" s="1"/>
      <c r="FK3945" s="1"/>
      <c r="FL3945" s="1"/>
      <c r="FM3945" s="1"/>
      <c r="FN3945" s="1"/>
      <c r="FO3945" s="1"/>
      <c r="FP3945" s="1"/>
      <c r="FQ3945" s="1"/>
      <c r="FR3945" s="1"/>
      <c r="FS3945" s="1"/>
      <c r="FT3945" s="1"/>
      <c r="FU3945" s="1"/>
      <c r="FV3945" s="1"/>
      <c r="FW3945" s="1"/>
      <c r="FX3945" s="1"/>
      <c r="FY3945" s="1"/>
      <c r="FZ3945" s="1"/>
      <c r="GA3945" s="1"/>
      <c r="GB3945" s="1"/>
      <c r="GC3945" s="1"/>
      <c r="GD3945" s="1"/>
      <c r="GE3945" s="1"/>
      <c r="GF3945" s="1"/>
      <c r="GG3945" s="1"/>
      <c r="GH3945" s="1"/>
      <c r="GI3945" s="1"/>
      <c r="GJ3945" s="1"/>
      <c r="GK3945" s="1"/>
      <c r="GL3945" s="1"/>
      <c r="GM3945" s="1"/>
      <c r="GN3945" s="1"/>
      <c r="GO3945" s="1"/>
    </row>
    <row r="3946" spans="1:197" s="40" customFormat="1" x14ac:dyDescent="0.25">
      <c r="A3946" s="41"/>
      <c r="B3946" s="4"/>
      <c r="C3946" s="41"/>
      <c r="D3946" s="42"/>
      <c r="E3946" s="42"/>
      <c r="F3946" s="42"/>
      <c r="G3946" s="1"/>
      <c r="H3946" s="1"/>
      <c r="I3946" s="1"/>
      <c r="J3946" s="1"/>
      <c r="K3946" s="1"/>
      <c r="L3946" s="1"/>
      <c r="M3946" s="2"/>
      <c r="N3946" s="1"/>
      <c r="O3946" s="1"/>
      <c r="P3946" s="1"/>
      <c r="Q3946" s="1"/>
      <c r="R3946" s="1"/>
      <c r="S3946" s="1"/>
      <c r="T3946" s="1"/>
      <c r="U3946" s="1"/>
      <c r="V3946" s="1"/>
      <c r="W3946" s="1"/>
      <c r="X3946" s="1"/>
      <c r="Y3946" s="1"/>
      <c r="Z3946" s="1"/>
      <c r="AA3946" s="1"/>
      <c r="AB3946" s="1"/>
      <c r="AC3946" s="1"/>
      <c r="AD3946" s="1"/>
      <c r="AE3946" s="1"/>
      <c r="AF3946" s="1"/>
      <c r="AG3946" s="1"/>
      <c r="AH3946" s="1"/>
      <c r="AI3946" s="1"/>
      <c r="AJ3946" s="1"/>
      <c r="AK3946" s="1"/>
      <c r="AL3946" s="1"/>
      <c r="AM3946" s="1"/>
      <c r="AN3946" s="1"/>
      <c r="AO3946" s="1"/>
      <c r="AP3946" s="1"/>
      <c r="AQ3946" s="1"/>
      <c r="AR3946" s="1"/>
      <c r="AS3946" s="1"/>
      <c r="AT3946" s="1"/>
      <c r="AU3946" s="1"/>
      <c r="AV3946" s="1"/>
      <c r="AW3946" s="1"/>
      <c r="AX3946" s="1"/>
      <c r="AY3946" s="1"/>
      <c r="AZ3946" s="1"/>
      <c r="BA3946" s="1"/>
      <c r="BB3946" s="1"/>
      <c r="BC3946" s="1"/>
      <c r="BD3946" s="1"/>
      <c r="BE3946" s="1"/>
      <c r="BF3946" s="1"/>
      <c r="BG3946" s="1"/>
      <c r="BH3946" s="1"/>
      <c r="BI3946" s="1"/>
      <c r="BJ3946" s="1"/>
      <c r="BK3946" s="1"/>
      <c r="BL3946" s="1"/>
      <c r="BM3946" s="1"/>
      <c r="BN3946" s="1"/>
      <c r="BO3946" s="1"/>
      <c r="BP3946" s="1"/>
      <c r="BQ3946" s="1"/>
      <c r="BR3946" s="1"/>
      <c r="BS3946" s="1"/>
      <c r="BT3946" s="1"/>
      <c r="BU3946" s="1"/>
      <c r="BV3946" s="1"/>
      <c r="BW3946" s="1"/>
      <c r="BX3946" s="1"/>
      <c r="BY3946" s="1"/>
      <c r="BZ3946" s="1"/>
      <c r="CA3946" s="1"/>
      <c r="CB3946" s="1"/>
      <c r="CC3946" s="1"/>
      <c r="CD3946" s="1"/>
      <c r="CE3946" s="1"/>
      <c r="CF3946" s="1"/>
      <c r="CG3946" s="1"/>
      <c r="CH3946" s="1"/>
      <c r="CI3946" s="1"/>
      <c r="CJ3946" s="1"/>
      <c r="CK3946" s="1"/>
      <c r="CL3946" s="1"/>
      <c r="CM3946" s="1"/>
      <c r="CN3946" s="1"/>
      <c r="CO3946" s="1"/>
      <c r="CP3946" s="1"/>
      <c r="CQ3946" s="1"/>
      <c r="CR3946" s="1"/>
      <c r="CS3946" s="1"/>
      <c r="CT3946" s="1"/>
      <c r="CU3946" s="1"/>
      <c r="CV3946" s="1"/>
      <c r="CW3946" s="1"/>
      <c r="CX3946" s="1"/>
      <c r="CY3946" s="1"/>
      <c r="CZ3946" s="1"/>
      <c r="DA3946" s="1"/>
      <c r="DB3946" s="1"/>
      <c r="DC3946" s="1"/>
      <c r="DD3946" s="1"/>
      <c r="DE3946" s="1"/>
      <c r="DF3946" s="1"/>
      <c r="DG3946" s="1"/>
      <c r="DH3946" s="1"/>
      <c r="DI3946" s="1"/>
      <c r="DJ3946" s="1"/>
      <c r="DK3946" s="1"/>
      <c r="DL3946" s="1"/>
      <c r="DM3946" s="1"/>
      <c r="DN3946" s="1"/>
      <c r="DO3946" s="1"/>
      <c r="DP3946" s="1"/>
      <c r="DQ3946" s="1"/>
      <c r="DR3946" s="1"/>
      <c r="DS3946" s="1"/>
      <c r="DT3946" s="1"/>
      <c r="DU3946" s="1"/>
      <c r="DV3946" s="1"/>
      <c r="DW3946" s="1"/>
      <c r="DX3946" s="1"/>
      <c r="DY3946" s="1"/>
      <c r="DZ3946" s="1"/>
      <c r="EA3946" s="1"/>
      <c r="EB3946" s="1"/>
      <c r="EC3946" s="1"/>
      <c r="ED3946" s="1"/>
      <c r="EE3946" s="1"/>
      <c r="EF3946" s="1"/>
      <c r="EG3946" s="1"/>
      <c r="EH3946" s="1"/>
      <c r="EI3946" s="1"/>
      <c r="EJ3946" s="1"/>
      <c r="EK3946" s="1"/>
      <c r="EL3946" s="1"/>
      <c r="EM3946" s="1"/>
      <c r="EN3946" s="1"/>
      <c r="EO3946" s="1"/>
      <c r="EP3946" s="1"/>
      <c r="EQ3946" s="1"/>
      <c r="ER3946" s="1"/>
      <c r="ES3946" s="1"/>
      <c r="ET3946" s="1"/>
      <c r="EU3946" s="1"/>
      <c r="EV3946" s="1"/>
      <c r="EW3946" s="1"/>
      <c r="EX3946" s="1"/>
      <c r="EY3946" s="1"/>
      <c r="EZ3946" s="1"/>
      <c r="FA3946" s="1"/>
      <c r="FB3946" s="1"/>
      <c r="FC3946" s="1"/>
      <c r="FD3946" s="1"/>
      <c r="FE3946" s="1"/>
      <c r="FF3946" s="1"/>
      <c r="FG3946" s="1"/>
      <c r="FH3946" s="1"/>
      <c r="FI3946" s="1"/>
      <c r="FJ3946" s="1"/>
      <c r="FK3946" s="1"/>
      <c r="FL3946" s="1"/>
      <c r="FM3946" s="1"/>
      <c r="FN3946" s="1"/>
      <c r="FO3946" s="1"/>
      <c r="FP3946" s="1"/>
      <c r="FQ3946" s="1"/>
      <c r="FR3946" s="1"/>
      <c r="FS3946" s="1"/>
      <c r="FT3946" s="1"/>
      <c r="FU3946" s="1"/>
      <c r="FV3946" s="1"/>
      <c r="FW3946" s="1"/>
      <c r="FX3946" s="1"/>
      <c r="FY3946" s="1"/>
      <c r="FZ3946" s="1"/>
      <c r="GA3946" s="1"/>
      <c r="GB3946" s="1"/>
      <c r="GC3946" s="1"/>
      <c r="GD3946" s="1"/>
      <c r="GE3946" s="1"/>
      <c r="GF3946" s="1"/>
      <c r="GG3946" s="1"/>
      <c r="GH3946" s="1"/>
      <c r="GI3946" s="1"/>
      <c r="GJ3946" s="1"/>
      <c r="GK3946" s="1"/>
      <c r="GL3946" s="1"/>
      <c r="GM3946" s="1"/>
      <c r="GN3946" s="1"/>
      <c r="GO3946" s="1"/>
    </row>
    <row r="3947" spans="1:197" s="40" customFormat="1" x14ac:dyDescent="0.25">
      <c r="A3947" s="41"/>
      <c r="B3947" s="4"/>
      <c r="C3947" s="41"/>
      <c r="D3947" s="42"/>
      <c r="E3947" s="42"/>
      <c r="F3947" s="42"/>
      <c r="G3947" s="1"/>
      <c r="H3947" s="1"/>
      <c r="I3947" s="1"/>
      <c r="J3947" s="1"/>
      <c r="K3947" s="1"/>
      <c r="L3947" s="1"/>
      <c r="M3947" s="2"/>
      <c r="N3947" s="1"/>
      <c r="O3947" s="1"/>
      <c r="P3947" s="1"/>
      <c r="Q3947" s="1"/>
      <c r="R3947" s="1"/>
      <c r="S3947" s="1"/>
      <c r="T3947" s="1"/>
      <c r="U3947" s="1"/>
      <c r="V3947" s="1"/>
      <c r="W3947" s="1"/>
      <c r="X3947" s="1"/>
      <c r="Y3947" s="1"/>
      <c r="Z3947" s="1"/>
      <c r="AA3947" s="1"/>
      <c r="AB3947" s="1"/>
      <c r="AC3947" s="1"/>
      <c r="AD3947" s="1"/>
      <c r="AE3947" s="1"/>
      <c r="AF3947" s="1"/>
      <c r="AG3947" s="1"/>
      <c r="AH3947" s="1"/>
      <c r="AI3947" s="1"/>
      <c r="AJ3947" s="1"/>
      <c r="AK3947" s="1"/>
      <c r="AL3947" s="1"/>
      <c r="AM3947" s="1"/>
      <c r="AN3947" s="1"/>
      <c r="AO3947" s="1"/>
      <c r="AP3947" s="1"/>
      <c r="AQ3947" s="1"/>
      <c r="AR3947" s="1"/>
      <c r="AS3947" s="1"/>
      <c r="AT3947" s="1"/>
      <c r="AU3947" s="1"/>
      <c r="AV3947" s="1"/>
      <c r="AW3947" s="1"/>
      <c r="AX3947" s="1"/>
      <c r="AY3947" s="1"/>
      <c r="AZ3947" s="1"/>
      <c r="BA3947" s="1"/>
      <c r="BB3947" s="1"/>
      <c r="BC3947" s="1"/>
      <c r="BD3947" s="1"/>
      <c r="BE3947" s="1"/>
      <c r="BF3947" s="1"/>
      <c r="BG3947" s="1"/>
      <c r="BH3947" s="1"/>
      <c r="BI3947" s="1"/>
      <c r="BJ3947" s="1"/>
      <c r="BK3947" s="1"/>
      <c r="BL3947" s="1"/>
      <c r="BM3947" s="1"/>
      <c r="BN3947" s="1"/>
      <c r="BO3947" s="1"/>
      <c r="BP3947" s="1"/>
      <c r="BQ3947" s="1"/>
      <c r="BR3947" s="1"/>
      <c r="BS3947" s="1"/>
      <c r="BT3947" s="1"/>
      <c r="BU3947" s="1"/>
      <c r="BV3947" s="1"/>
      <c r="BW3947" s="1"/>
      <c r="BX3947" s="1"/>
      <c r="BY3947" s="1"/>
      <c r="BZ3947" s="1"/>
      <c r="CA3947" s="1"/>
      <c r="CB3947" s="1"/>
      <c r="CC3947" s="1"/>
      <c r="CD3947" s="1"/>
      <c r="CE3947" s="1"/>
      <c r="CF3947" s="1"/>
      <c r="CG3947" s="1"/>
      <c r="CH3947" s="1"/>
      <c r="CI3947" s="1"/>
      <c r="CJ3947" s="1"/>
      <c r="CK3947" s="1"/>
      <c r="CL3947" s="1"/>
      <c r="CM3947" s="1"/>
      <c r="CN3947" s="1"/>
      <c r="CO3947" s="1"/>
      <c r="CP3947" s="1"/>
      <c r="CQ3947" s="1"/>
      <c r="CR3947" s="1"/>
      <c r="CS3947" s="1"/>
      <c r="CT3947" s="1"/>
      <c r="CU3947" s="1"/>
      <c r="CV3947" s="1"/>
      <c r="CW3947" s="1"/>
      <c r="CX3947" s="1"/>
      <c r="CY3947" s="1"/>
      <c r="CZ3947" s="1"/>
      <c r="DA3947" s="1"/>
      <c r="DB3947" s="1"/>
      <c r="DC3947" s="1"/>
      <c r="DD3947" s="1"/>
      <c r="DE3947" s="1"/>
      <c r="DF3947" s="1"/>
      <c r="DG3947" s="1"/>
      <c r="DH3947" s="1"/>
      <c r="DI3947" s="1"/>
      <c r="DJ3947" s="1"/>
      <c r="DK3947" s="1"/>
      <c r="DL3947" s="1"/>
      <c r="DM3947" s="1"/>
      <c r="DN3947" s="1"/>
      <c r="DO3947" s="1"/>
      <c r="DP3947" s="1"/>
      <c r="DQ3947" s="1"/>
      <c r="DR3947" s="1"/>
      <c r="DS3947" s="1"/>
      <c r="DT3947" s="1"/>
      <c r="DU3947" s="1"/>
      <c r="DV3947" s="1"/>
      <c r="DW3947" s="1"/>
      <c r="DX3947" s="1"/>
      <c r="DY3947" s="1"/>
      <c r="DZ3947" s="1"/>
      <c r="EA3947" s="1"/>
      <c r="EB3947" s="1"/>
      <c r="EC3947" s="1"/>
      <c r="ED3947" s="1"/>
      <c r="EE3947" s="1"/>
      <c r="EF3947" s="1"/>
      <c r="EG3947" s="1"/>
      <c r="EH3947" s="1"/>
      <c r="EI3947" s="1"/>
      <c r="EJ3947" s="1"/>
      <c r="EK3947" s="1"/>
      <c r="EL3947" s="1"/>
      <c r="EM3947" s="1"/>
      <c r="EN3947" s="1"/>
      <c r="EO3947" s="1"/>
      <c r="EP3947" s="1"/>
      <c r="EQ3947" s="1"/>
      <c r="ER3947" s="1"/>
      <c r="ES3947" s="1"/>
      <c r="ET3947" s="1"/>
      <c r="EU3947" s="1"/>
      <c r="EV3947" s="1"/>
      <c r="EW3947" s="1"/>
      <c r="EX3947" s="1"/>
      <c r="EY3947" s="1"/>
      <c r="EZ3947" s="1"/>
      <c r="FA3947" s="1"/>
      <c r="FB3947" s="1"/>
      <c r="FC3947" s="1"/>
      <c r="FD3947" s="1"/>
      <c r="FE3947" s="1"/>
      <c r="FF3947" s="1"/>
      <c r="FG3947" s="1"/>
      <c r="FH3947" s="1"/>
      <c r="FI3947" s="1"/>
      <c r="FJ3947" s="1"/>
      <c r="FK3947" s="1"/>
      <c r="FL3947" s="1"/>
      <c r="FM3947" s="1"/>
      <c r="FN3947" s="1"/>
      <c r="FO3947" s="1"/>
      <c r="FP3947" s="1"/>
      <c r="FQ3947" s="1"/>
      <c r="FR3947" s="1"/>
      <c r="FS3947" s="1"/>
      <c r="FT3947" s="1"/>
      <c r="FU3947" s="1"/>
      <c r="FV3947" s="1"/>
      <c r="FW3947" s="1"/>
      <c r="FX3947" s="1"/>
      <c r="FY3947" s="1"/>
      <c r="FZ3947" s="1"/>
      <c r="GA3947" s="1"/>
      <c r="GB3947" s="1"/>
      <c r="GC3947" s="1"/>
      <c r="GD3947" s="1"/>
      <c r="GE3947" s="1"/>
      <c r="GF3947" s="1"/>
      <c r="GG3947" s="1"/>
      <c r="GH3947" s="1"/>
      <c r="GI3947" s="1"/>
      <c r="GJ3947" s="1"/>
      <c r="GK3947" s="1"/>
      <c r="GL3947" s="1"/>
      <c r="GM3947" s="1"/>
      <c r="GN3947" s="1"/>
      <c r="GO3947" s="1"/>
    </row>
    <row r="3948" spans="1:197" s="40" customFormat="1" x14ac:dyDescent="0.25">
      <c r="A3948" s="41"/>
      <c r="B3948" s="4"/>
      <c r="C3948" s="41"/>
      <c r="D3948" s="42"/>
      <c r="E3948" s="42"/>
      <c r="F3948" s="42"/>
      <c r="G3948" s="1"/>
      <c r="H3948" s="1"/>
      <c r="I3948" s="1"/>
      <c r="J3948" s="1"/>
      <c r="K3948" s="1"/>
      <c r="L3948" s="1"/>
      <c r="M3948" s="2"/>
      <c r="N3948" s="1"/>
      <c r="O3948" s="1"/>
      <c r="P3948" s="1"/>
      <c r="Q3948" s="1"/>
      <c r="R3948" s="1"/>
      <c r="S3948" s="1"/>
      <c r="T3948" s="1"/>
      <c r="U3948" s="1"/>
      <c r="V3948" s="1"/>
      <c r="W3948" s="1"/>
      <c r="X3948" s="1"/>
      <c r="Y3948" s="1"/>
      <c r="Z3948" s="1"/>
      <c r="AA3948" s="1"/>
      <c r="AB3948" s="1"/>
      <c r="AC3948" s="1"/>
      <c r="AD3948" s="1"/>
      <c r="AE3948" s="1"/>
      <c r="AF3948" s="1"/>
      <c r="AG3948" s="1"/>
      <c r="AH3948" s="1"/>
      <c r="AI3948" s="1"/>
      <c r="AJ3948" s="1"/>
      <c r="AK3948" s="1"/>
      <c r="AL3948" s="1"/>
      <c r="AM3948" s="1"/>
      <c r="AN3948" s="1"/>
      <c r="AO3948" s="1"/>
      <c r="AP3948" s="1"/>
      <c r="AQ3948" s="1"/>
      <c r="AR3948" s="1"/>
      <c r="AS3948" s="1"/>
      <c r="AT3948" s="1"/>
      <c r="AU3948" s="1"/>
      <c r="AV3948" s="1"/>
      <c r="AW3948" s="1"/>
      <c r="AX3948" s="1"/>
      <c r="AY3948" s="1"/>
      <c r="AZ3948" s="1"/>
      <c r="BA3948" s="1"/>
      <c r="BB3948" s="1"/>
      <c r="BC3948" s="1"/>
      <c r="BD3948" s="1"/>
      <c r="BE3948" s="1"/>
      <c r="BF3948" s="1"/>
      <c r="BG3948" s="1"/>
      <c r="BH3948" s="1"/>
      <c r="BI3948" s="1"/>
      <c r="BJ3948" s="1"/>
      <c r="BK3948" s="1"/>
      <c r="BL3948" s="1"/>
      <c r="BM3948" s="1"/>
      <c r="BN3948" s="1"/>
      <c r="BO3948" s="1"/>
      <c r="BP3948" s="1"/>
      <c r="BQ3948" s="1"/>
      <c r="BR3948" s="1"/>
      <c r="BS3948" s="1"/>
      <c r="BT3948" s="1"/>
      <c r="BU3948" s="1"/>
      <c r="BV3948" s="1"/>
      <c r="BW3948" s="1"/>
      <c r="BX3948" s="1"/>
      <c r="BY3948" s="1"/>
      <c r="BZ3948" s="1"/>
      <c r="CA3948" s="1"/>
      <c r="CB3948" s="1"/>
      <c r="CC3948" s="1"/>
      <c r="CD3948" s="1"/>
      <c r="CE3948" s="1"/>
      <c r="CF3948" s="1"/>
      <c r="CG3948" s="1"/>
      <c r="CH3948" s="1"/>
      <c r="CI3948" s="1"/>
      <c r="CJ3948" s="1"/>
      <c r="CK3948" s="1"/>
      <c r="CL3948" s="1"/>
      <c r="CM3948" s="1"/>
      <c r="CN3948" s="1"/>
      <c r="CO3948" s="1"/>
      <c r="CP3948" s="1"/>
      <c r="CQ3948" s="1"/>
      <c r="CR3948" s="1"/>
      <c r="CS3948" s="1"/>
      <c r="CT3948" s="1"/>
      <c r="CU3948" s="1"/>
      <c r="CV3948" s="1"/>
      <c r="CW3948" s="1"/>
      <c r="CX3948" s="1"/>
      <c r="CY3948" s="1"/>
      <c r="CZ3948" s="1"/>
      <c r="DA3948" s="1"/>
      <c r="DB3948" s="1"/>
      <c r="DC3948" s="1"/>
      <c r="DD3948" s="1"/>
      <c r="DE3948" s="1"/>
      <c r="DF3948" s="1"/>
      <c r="DG3948" s="1"/>
      <c r="DH3948" s="1"/>
      <c r="DI3948" s="1"/>
      <c r="DJ3948" s="1"/>
      <c r="DK3948" s="1"/>
      <c r="DL3948" s="1"/>
      <c r="DM3948" s="1"/>
      <c r="DN3948" s="1"/>
      <c r="DO3948" s="1"/>
      <c r="DP3948" s="1"/>
      <c r="DQ3948" s="1"/>
      <c r="DR3948" s="1"/>
      <c r="DS3948" s="1"/>
      <c r="DT3948" s="1"/>
      <c r="DU3948" s="1"/>
      <c r="DV3948" s="1"/>
      <c r="DW3948" s="1"/>
      <c r="DX3948" s="1"/>
      <c r="DY3948" s="1"/>
      <c r="DZ3948" s="1"/>
      <c r="EA3948" s="1"/>
      <c r="EB3948" s="1"/>
      <c r="EC3948" s="1"/>
      <c r="ED3948" s="1"/>
      <c r="EE3948" s="1"/>
      <c r="EF3948" s="1"/>
      <c r="EG3948" s="1"/>
      <c r="EH3948" s="1"/>
      <c r="EI3948" s="1"/>
      <c r="EJ3948" s="1"/>
      <c r="EK3948" s="1"/>
      <c r="EL3948" s="1"/>
      <c r="EM3948" s="1"/>
      <c r="EN3948" s="1"/>
      <c r="EO3948" s="1"/>
      <c r="EP3948" s="1"/>
      <c r="EQ3948" s="1"/>
      <c r="ER3948" s="1"/>
      <c r="ES3948" s="1"/>
      <c r="ET3948" s="1"/>
      <c r="EU3948" s="1"/>
      <c r="EV3948" s="1"/>
      <c r="EW3948" s="1"/>
      <c r="EX3948" s="1"/>
      <c r="EY3948" s="1"/>
      <c r="EZ3948" s="1"/>
      <c r="FA3948" s="1"/>
      <c r="FB3948" s="1"/>
      <c r="FC3948" s="1"/>
      <c r="FD3948" s="1"/>
      <c r="FE3948" s="1"/>
      <c r="FF3948" s="1"/>
      <c r="FG3948" s="1"/>
      <c r="FH3948" s="1"/>
      <c r="FI3948" s="1"/>
      <c r="FJ3948" s="1"/>
      <c r="FK3948" s="1"/>
      <c r="FL3948" s="1"/>
      <c r="FM3948" s="1"/>
      <c r="FN3948" s="1"/>
      <c r="FO3948" s="1"/>
      <c r="FP3948" s="1"/>
      <c r="FQ3948" s="1"/>
      <c r="FR3948" s="1"/>
      <c r="FS3948" s="1"/>
      <c r="FT3948" s="1"/>
      <c r="FU3948" s="1"/>
      <c r="FV3948" s="1"/>
      <c r="FW3948" s="1"/>
      <c r="FX3948" s="1"/>
      <c r="FY3948" s="1"/>
      <c r="FZ3948" s="1"/>
      <c r="GA3948" s="1"/>
      <c r="GB3948" s="1"/>
      <c r="GC3948" s="1"/>
      <c r="GD3948" s="1"/>
      <c r="GE3948" s="1"/>
      <c r="GF3948" s="1"/>
      <c r="GG3948" s="1"/>
      <c r="GH3948" s="1"/>
      <c r="GI3948" s="1"/>
      <c r="GJ3948" s="1"/>
      <c r="GK3948" s="1"/>
      <c r="GL3948" s="1"/>
      <c r="GM3948" s="1"/>
      <c r="GN3948" s="1"/>
      <c r="GO3948" s="1"/>
    </row>
    <row r="3949" spans="1:197" s="40" customFormat="1" x14ac:dyDescent="0.25">
      <c r="A3949" s="41"/>
      <c r="B3949" s="4"/>
      <c r="C3949" s="41"/>
      <c r="D3949" s="42"/>
      <c r="E3949" s="42"/>
      <c r="F3949" s="42"/>
      <c r="G3949" s="1"/>
      <c r="H3949" s="1"/>
      <c r="I3949" s="1"/>
      <c r="J3949" s="1"/>
      <c r="K3949" s="1"/>
      <c r="L3949" s="1"/>
      <c r="M3949" s="2"/>
      <c r="N3949" s="1"/>
      <c r="O3949" s="1"/>
      <c r="P3949" s="1"/>
      <c r="Q3949" s="1"/>
      <c r="R3949" s="1"/>
      <c r="S3949" s="1"/>
      <c r="T3949" s="1"/>
      <c r="U3949" s="1"/>
      <c r="V3949" s="1"/>
      <c r="W3949" s="1"/>
      <c r="X3949" s="1"/>
      <c r="Y3949" s="1"/>
      <c r="Z3949" s="1"/>
      <c r="AA3949" s="1"/>
      <c r="AB3949" s="1"/>
      <c r="AC3949" s="1"/>
      <c r="AD3949" s="1"/>
      <c r="AE3949" s="1"/>
      <c r="AF3949" s="1"/>
      <c r="AG3949" s="1"/>
      <c r="AH3949" s="1"/>
      <c r="AI3949" s="1"/>
      <c r="AJ3949" s="1"/>
      <c r="AK3949" s="1"/>
      <c r="AL3949" s="1"/>
      <c r="AM3949" s="1"/>
      <c r="AN3949" s="1"/>
      <c r="AO3949" s="1"/>
      <c r="AP3949" s="1"/>
      <c r="AQ3949" s="1"/>
      <c r="AR3949" s="1"/>
      <c r="AS3949" s="1"/>
      <c r="AT3949" s="1"/>
      <c r="AU3949" s="1"/>
      <c r="AV3949" s="1"/>
      <c r="AW3949" s="1"/>
      <c r="AX3949" s="1"/>
      <c r="AY3949" s="1"/>
      <c r="AZ3949" s="1"/>
      <c r="BA3949" s="1"/>
      <c r="BB3949" s="1"/>
      <c r="BC3949" s="1"/>
      <c r="BD3949" s="1"/>
      <c r="BE3949" s="1"/>
      <c r="BF3949" s="1"/>
      <c r="BG3949" s="1"/>
      <c r="BH3949" s="1"/>
      <c r="BI3949" s="1"/>
      <c r="BJ3949" s="1"/>
      <c r="BK3949" s="1"/>
      <c r="BL3949" s="1"/>
      <c r="BM3949" s="1"/>
      <c r="BN3949" s="1"/>
      <c r="BO3949" s="1"/>
      <c r="BP3949" s="1"/>
      <c r="BQ3949" s="1"/>
      <c r="BR3949" s="1"/>
      <c r="BS3949" s="1"/>
      <c r="BT3949" s="1"/>
      <c r="BU3949" s="1"/>
      <c r="BV3949" s="1"/>
      <c r="BW3949" s="1"/>
      <c r="BX3949" s="1"/>
      <c r="BY3949" s="1"/>
      <c r="BZ3949" s="1"/>
      <c r="CA3949" s="1"/>
      <c r="CB3949" s="1"/>
      <c r="CC3949" s="1"/>
      <c r="CD3949" s="1"/>
      <c r="CE3949" s="1"/>
      <c r="CF3949" s="1"/>
      <c r="CG3949" s="1"/>
      <c r="CH3949" s="1"/>
      <c r="CI3949" s="1"/>
      <c r="CJ3949" s="1"/>
      <c r="CK3949" s="1"/>
      <c r="CL3949" s="1"/>
      <c r="CM3949" s="1"/>
      <c r="CN3949" s="1"/>
      <c r="CO3949" s="1"/>
      <c r="CP3949" s="1"/>
      <c r="CQ3949" s="1"/>
      <c r="CR3949" s="1"/>
      <c r="CS3949" s="1"/>
      <c r="CT3949" s="1"/>
      <c r="CU3949" s="1"/>
      <c r="CV3949" s="1"/>
      <c r="CW3949" s="1"/>
      <c r="CX3949" s="1"/>
      <c r="CY3949" s="1"/>
      <c r="CZ3949" s="1"/>
      <c r="DA3949" s="1"/>
      <c r="DB3949" s="1"/>
      <c r="DC3949" s="1"/>
      <c r="DD3949" s="1"/>
      <c r="DE3949" s="1"/>
      <c r="DF3949" s="1"/>
      <c r="DG3949" s="1"/>
      <c r="DH3949" s="1"/>
      <c r="DI3949" s="1"/>
      <c r="DJ3949" s="1"/>
      <c r="DK3949" s="1"/>
      <c r="DL3949" s="1"/>
      <c r="DM3949" s="1"/>
      <c r="DN3949" s="1"/>
      <c r="DO3949" s="1"/>
      <c r="DP3949" s="1"/>
      <c r="DQ3949" s="1"/>
      <c r="DR3949" s="1"/>
      <c r="DS3949" s="1"/>
      <c r="DT3949" s="1"/>
      <c r="DU3949" s="1"/>
      <c r="DV3949" s="1"/>
      <c r="DW3949" s="1"/>
      <c r="DX3949" s="1"/>
      <c r="DY3949" s="1"/>
      <c r="DZ3949" s="1"/>
      <c r="EA3949" s="1"/>
      <c r="EB3949" s="1"/>
      <c r="EC3949" s="1"/>
      <c r="ED3949" s="1"/>
      <c r="EE3949" s="1"/>
      <c r="EF3949" s="1"/>
      <c r="EG3949" s="1"/>
      <c r="EH3949" s="1"/>
      <c r="EI3949" s="1"/>
      <c r="EJ3949" s="1"/>
      <c r="EK3949" s="1"/>
      <c r="EL3949" s="1"/>
      <c r="EM3949" s="1"/>
      <c r="EN3949" s="1"/>
      <c r="EO3949" s="1"/>
      <c r="EP3949" s="1"/>
      <c r="EQ3949" s="1"/>
      <c r="ER3949" s="1"/>
      <c r="ES3949" s="1"/>
      <c r="ET3949" s="1"/>
      <c r="EU3949" s="1"/>
      <c r="EV3949" s="1"/>
      <c r="EW3949" s="1"/>
      <c r="EX3949" s="1"/>
      <c r="EY3949" s="1"/>
      <c r="EZ3949" s="1"/>
      <c r="FA3949" s="1"/>
      <c r="FB3949" s="1"/>
      <c r="FC3949" s="1"/>
      <c r="FD3949" s="1"/>
      <c r="FE3949" s="1"/>
      <c r="FF3949" s="1"/>
      <c r="FG3949" s="1"/>
      <c r="FH3949" s="1"/>
      <c r="FI3949" s="1"/>
      <c r="FJ3949" s="1"/>
      <c r="FK3949" s="1"/>
      <c r="FL3949" s="1"/>
      <c r="FM3949" s="1"/>
      <c r="FN3949" s="1"/>
      <c r="FO3949" s="1"/>
      <c r="FP3949" s="1"/>
      <c r="FQ3949" s="1"/>
      <c r="FR3949" s="1"/>
      <c r="FS3949" s="1"/>
      <c r="FT3949" s="1"/>
      <c r="FU3949" s="1"/>
      <c r="FV3949" s="1"/>
      <c r="FW3949" s="1"/>
      <c r="FX3949" s="1"/>
      <c r="FY3949" s="1"/>
      <c r="FZ3949" s="1"/>
      <c r="GA3949" s="1"/>
      <c r="GB3949" s="1"/>
      <c r="GC3949" s="1"/>
      <c r="GD3949" s="1"/>
      <c r="GE3949" s="1"/>
      <c r="GF3949" s="1"/>
      <c r="GG3949" s="1"/>
      <c r="GH3949" s="1"/>
      <c r="GI3949" s="1"/>
      <c r="GJ3949" s="1"/>
      <c r="GK3949" s="1"/>
      <c r="GL3949" s="1"/>
      <c r="GM3949" s="1"/>
      <c r="GN3949" s="1"/>
      <c r="GO3949" s="1"/>
    </row>
    <row r="3950" spans="1:197" s="40" customFormat="1" x14ac:dyDescent="0.25">
      <c r="A3950" s="41"/>
      <c r="B3950" s="4"/>
      <c r="C3950" s="41"/>
      <c r="D3950" s="42"/>
      <c r="E3950" s="42"/>
      <c r="F3950" s="42"/>
      <c r="G3950" s="1"/>
      <c r="H3950" s="1"/>
      <c r="I3950" s="1"/>
      <c r="J3950" s="1"/>
      <c r="K3950" s="1"/>
      <c r="L3950" s="1"/>
      <c r="M3950" s="2"/>
      <c r="N3950" s="1"/>
      <c r="O3950" s="1"/>
      <c r="P3950" s="1"/>
      <c r="Q3950" s="1"/>
      <c r="R3950" s="1"/>
      <c r="S3950" s="1"/>
      <c r="T3950" s="1"/>
      <c r="U3950" s="1"/>
      <c r="V3950" s="1"/>
      <c r="W3950" s="1"/>
      <c r="X3950" s="1"/>
      <c r="Y3950" s="1"/>
      <c r="Z3950" s="1"/>
      <c r="AA3950" s="1"/>
      <c r="AB3950" s="1"/>
      <c r="AC3950" s="1"/>
      <c r="AD3950" s="1"/>
      <c r="AE3950" s="1"/>
      <c r="AF3950" s="1"/>
      <c r="AG3950" s="1"/>
      <c r="AH3950" s="1"/>
      <c r="AI3950" s="1"/>
      <c r="AJ3950" s="1"/>
      <c r="AK3950" s="1"/>
      <c r="AL3950" s="1"/>
      <c r="AM3950" s="1"/>
      <c r="AN3950" s="1"/>
      <c r="AO3950" s="1"/>
      <c r="AP3950" s="1"/>
      <c r="AQ3950" s="1"/>
      <c r="AR3950" s="1"/>
      <c r="AS3950" s="1"/>
      <c r="AT3950" s="1"/>
      <c r="AU3950" s="1"/>
      <c r="AV3950" s="1"/>
      <c r="AW3950" s="1"/>
      <c r="AX3950" s="1"/>
      <c r="AY3950" s="1"/>
      <c r="AZ3950" s="1"/>
      <c r="BA3950" s="1"/>
      <c r="BB3950" s="1"/>
      <c r="BC3950" s="1"/>
      <c r="BD3950" s="1"/>
      <c r="BE3950" s="1"/>
      <c r="BF3950" s="1"/>
      <c r="BG3950" s="1"/>
      <c r="BH3950" s="1"/>
      <c r="BI3950" s="1"/>
      <c r="BJ3950" s="1"/>
      <c r="BK3950" s="1"/>
      <c r="BL3950" s="1"/>
      <c r="BM3950" s="1"/>
      <c r="BN3950" s="1"/>
      <c r="BO3950" s="1"/>
      <c r="BP3950" s="1"/>
      <c r="BQ3950" s="1"/>
      <c r="BR3950" s="1"/>
      <c r="BS3950" s="1"/>
      <c r="BT3950" s="1"/>
      <c r="BU3950" s="1"/>
      <c r="BV3950" s="1"/>
      <c r="BW3950" s="1"/>
      <c r="BX3950" s="1"/>
      <c r="BY3950" s="1"/>
      <c r="BZ3950" s="1"/>
      <c r="CA3950" s="1"/>
      <c r="CB3950" s="1"/>
      <c r="CC3950" s="1"/>
      <c r="CD3950" s="1"/>
      <c r="CE3950" s="1"/>
      <c r="CF3950" s="1"/>
      <c r="CG3950" s="1"/>
      <c r="CH3950" s="1"/>
      <c r="CI3950" s="1"/>
      <c r="CJ3950" s="1"/>
      <c r="CK3950" s="1"/>
      <c r="CL3950" s="1"/>
      <c r="CM3950" s="1"/>
      <c r="CN3950" s="1"/>
      <c r="CO3950" s="1"/>
      <c r="CP3950" s="1"/>
      <c r="CQ3950" s="1"/>
      <c r="CR3950" s="1"/>
      <c r="CS3950" s="1"/>
      <c r="CT3950" s="1"/>
      <c r="CU3950" s="1"/>
      <c r="CV3950" s="1"/>
      <c r="CW3950" s="1"/>
      <c r="CX3950" s="1"/>
      <c r="CY3950" s="1"/>
      <c r="CZ3950" s="1"/>
      <c r="DA3950" s="1"/>
      <c r="DB3950" s="1"/>
      <c r="DC3950" s="1"/>
      <c r="DD3950" s="1"/>
      <c r="DE3950" s="1"/>
      <c r="DF3950" s="1"/>
      <c r="DG3950" s="1"/>
      <c r="DH3950" s="1"/>
      <c r="DI3950" s="1"/>
      <c r="DJ3950" s="1"/>
      <c r="DK3950" s="1"/>
      <c r="DL3950" s="1"/>
      <c r="DM3950" s="1"/>
      <c r="DN3950" s="1"/>
      <c r="DO3950" s="1"/>
      <c r="DP3950" s="1"/>
      <c r="DQ3950" s="1"/>
      <c r="DR3950" s="1"/>
      <c r="DS3950" s="1"/>
      <c r="DT3950" s="1"/>
      <c r="DU3950" s="1"/>
      <c r="DV3950" s="1"/>
      <c r="DW3950" s="1"/>
      <c r="DX3950" s="1"/>
      <c r="DY3950" s="1"/>
      <c r="DZ3950" s="1"/>
      <c r="EA3950" s="1"/>
      <c r="EB3950" s="1"/>
      <c r="EC3950" s="1"/>
      <c r="ED3950" s="1"/>
      <c r="EE3950" s="1"/>
      <c r="EF3950" s="1"/>
      <c r="EG3950" s="1"/>
      <c r="EH3950" s="1"/>
      <c r="EI3950" s="1"/>
      <c r="EJ3950" s="1"/>
      <c r="EK3950" s="1"/>
      <c r="EL3950" s="1"/>
      <c r="EM3950" s="1"/>
      <c r="EN3950" s="1"/>
      <c r="EO3950" s="1"/>
      <c r="EP3950" s="1"/>
      <c r="EQ3950" s="1"/>
      <c r="ER3950" s="1"/>
      <c r="ES3950" s="1"/>
      <c r="ET3950" s="1"/>
      <c r="EU3950" s="1"/>
      <c r="EV3950" s="1"/>
      <c r="EW3950" s="1"/>
      <c r="EX3950" s="1"/>
      <c r="EY3950" s="1"/>
      <c r="EZ3950" s="1"/>
      <c r="FA3950" s="1"/>
      <c r="FB3950" s="1"/>
      <c r="FC3950" s="1"/>
      <c r="FD3950" s="1"/>
      <c r="FE3950" s="1"/>
      <c r="FF3950" s="1"/>
      <c r="FG3950" s="1"/>
      <c r="FH3950" s="1"/>
      <c r="FI3950" s="1"/>
      <c r="FJ3950" s="1"/>
      <c r="FK3950" s="1"/>
      <c r="FL3950" s="1"/>
      <c r="FM3950" s="1"/>
      <c r="FN3950" s="1"/>
      <c r="FO3950" s="1"/>
      <c r="FP3950" s="1"/>
      <c r="FQ3950" s="1"/>
      <c r="FR3950" s="1"/>
      <c r="FS3950" s="1"/>
      <c r="FT3950" s="1"/>
      <c r="FU3950" s="1"/>
      <c r="FV3950" s="1"/>
      <c r="FW3950" s="1"/>
      <c r="FX3950" s="1"/>
      <c r="FY3950" s="1"/>
      <c r="FZ3950" s="1"/>
      <c r="GA3950" s="1"/>
      <c r="GB3950" s="1"/>
      <c r="GC3950" s="1"/>
      <c r="GD3950" s="1"/>
      <c r="GE3950" s="1"/>
      <c r="GF3950" s="1"/>
      <c r="GG3950" s="1"/>
      <c r="GH3950" s="1"/>
      <c r="GI3950" s="1"/>
      <c r="GJ3950" s="1"/>
      <c r="GK3950" s="1"/>
      <c r="GL3950" s="1"/>
      <c r="GM3950" s="1"/>
      <c r="GN3950" s="1"/>
      <c r="GO3950" s="1"/>
    </row>
    <row r="3951" spans="1:197" s="40" customFormat="1" x14ac:dyDescent="0.25">
      <c r="A3951" s="41"/>
      <c r="B3951" s="4"/>
      <c r="C3951" s="41"/>
      <c r="D3951" s="42"/>
      <c r="E3951" s="42"/>
      <c r="F3951" s="42"/>
      <c r="G3951" s="1"/>
      <c r="H3951" s="1"/>
      <c r="I3951" s="1"/>
      <c r="J3951" s="1"/>
      <c r="K3951" s="1"/>
      <c r="L3951" s="1"/>
      <c r="M3951" s="2"/>
      <c r="N3951" s="1"/>
      <c r="O3951" s="1"/>
      <c r="P3951" s="1"/>
      <c r="Q3951" s="1"/>
      <c r="R3951" s="1"/>
      <c r="S3951" s="1"/>
      <c r="T3951" s="1"/>
      <c r="U3951" s="1"/>
      <c r="V3951" s="1"/>
      <c r="W3951" s="1"/>
      <c r="X3951" s="1"/>
      <c r="Y3951" s="1"/>
      <c r="Z3951" s="1"/>
      <c r="AA3951" s="1"/>
      <c r="AB3951" s="1"/>
      <c r="AC3951" s="1"/>
      <c r="AD3951" s="1"/>
      <c r="AE3951" s="1"/>
      <c r="AF3951" s="1"/>
      <c r="AG3951" s="1"/>
      <c r="AH3951" s="1"/>
      <c r="AI3951" s="1"/>
      <c r="AJ3951" s="1"/>
      <c r="AK3951" s="1"/>
      <c r="AL3951" s="1"/>
      <c r="AM3951" s="1"/>
      <c r="AN3951" s="1"/>
      <c r="AO3951" s="1"/>
      <c r="AP3951" s="1"/>
      <c r="AQ3951" s="1"/>
      <c r="AR3951" s="1"/>
      <c r="AS3951" s="1"/>
      <c r="AT3951" s="1"/>
      <c r="AU3951" s="1"/>
      <c r="AV3951" s="1"/>
      <c r="AW3951" s="1"/>
      <c r="AX3951" s="1"/>
      <c r="AY3951" s="1"/>
      <c r="AZ3951" s="1"/>
      <c r="BA3951" s="1"/>
      <c r="BB3951" s="1"/>
      <c r="BC3951" s="1"/>
      <c r="BD3951" s="1"/>
      <c r="BE3951" s="1"/>
      <c r="BF3951" s="1"/>
      <c r="BG3951" s="1"/>
      <c r="BH3951" s="1"/>
      <c r="BI3951" s="1"/>
      <c r="BJ3951" s="1"/>
      <c r="BK3951" s="1"/>
      <c r="BL3951" s="1"/>
      <c r="BM3951" s="1"/>
      <c r="BN3951" s="1"/>
      <c r="BO3951" s="1"/>
      <c r="BP3951" s="1"/>
      <c r="BQ3951" s="1"/>
      <c r="BR3951" s="1"/>
      <c r="BS3951" s="1"/>
      <c r="BT3951" s="1"/>
      <c r="BU3951" s="1"/>
      <c r="BV3951" s="1"/>
      <c r="BW3951" s="1"/>
      <c r="BX3951" s="1"/>
      <c r="BY3951" s="1"/>
      <c r="BZ3951" s="1"/>
      <c r="CA3951" s="1"/>
      <c r="CB3951" s="1"/>
      <c r="CC3951" s="1"/>
      <c r="CD3951" s="1"/>
      <c r="CE3951" s="1"/>
      <c r="CF3951" s="1"/>
      <c r="CG3951" s="1"/>
      <c r="CH3951" s="1"/>
      <c r="CI3951" s="1"/>
      <c r="CJ3951" s="1"/>
      <c r="CK3951" s="1"/>
      <c r="CL3951" s="1"/>
      <c r="CM3951" s="1"/>
      <c r="CN3951" s="1"/>
      <c r="CO3951" s="1"/>
      <c r="CP3951" s="1"/>
      <c r="CQ3951" s="1"/>
      <c r="CR3951" s="1"/>
      <c r="CS3951" s="1"/>
      <c r="CT3951" s="1"/>
      <c r="CU3951" s="1"/>
      <c r="CV3951" s="1"/>
      <c r="CW3951" s="1"/>
      <c r="CX3951" s="1"/>
      <c r="CY3951" s="1"/>
      <c r="CZ3951" s="1"/>
      <c r="DA3951" s="1"/>
      <c r="DB3951" s="1"/>
      <c r="DC3951" s="1"/>
      <c r="DD3951" s="1"/>
      <c r="DE3951" s="1"/>
      <c r="DF3951" s="1"/>
      <c r="DG3951" s="1"/>
      <c r="DH3951" s="1"/>
      <c r="DI3951" s="1"/>
      <c r="DJ3951" s="1"/>
      <c r="DK3951" s="1"/>
      <c r="DL3951" s="1"/>
      <c r="DM3951" s="1"/>
      <c r="DN3951" s="1"/>
      <c r="DO3951" s="1"/>
      <c r="DP3951" s="1"/>
      <c r="DQ3951" s="1"/>
      <c r="DR3951" s="1"/>
      <c r="DS3951" s="1"/>
      <c r="DT3951" s="1"/>
      <c r="DU3951" s="1"/>
      <c r="DV3951" s="1"/>
      <c r="DW3951" s="1"/>
      <c r="DX3951" s="1"/>
      <c r="DY3951" s="1"/>
      <c r="DZ3951" s="1"/>
      <c r="EA3951" s="1"/>
      <c r="EB3951" s="1"/>
      <c r="EC3951" s="1"/>
      <c r="ED3951" s="1"/>
      <c r="EE3951" s="1"/>
      <c r="EF3951" s="1"/>
      <c r="EG3951" s="1"/>
      <c r="EH3951" s="1"/>
      <c r="EI3951" s="1"/>
      <c r="EJ3951" s="1"/>
      <c r="EK3951" s="1"/>
      <c r="EL3951" s="1"/>
      <c r="EM3951" s="1"/>
      <c r="EN3951" s="1"/>
      <c r="EO3951" s="1"/>
      <c r="EP3951" s="1"/>
      <c r="EQ3951" s="1"/>
      <c r="ER3951" s="1"/>
      <c r="ES3951" s="1"/>
      <c r="ET3951" s="1"/>
      <c r="EU3951" s="1"/>
      <c r="EV3951" s="1"/>
      <c r="EW3951" s="1"/>
      <c r="EX3951" s="1"/>
      <c r="EY3951" s="1"/>
      <c r="EZ3951" s="1"/>
      <c r="FA3951" s="1"/>
      <c r="FB3951" s="1"/>
      <c r="FC3951" s="1"/>
      <c r="FD3951" s="1"/>
      <c r="FE3951" s="1"/>
      <c r="FF3951" s="1"/>
      <c r="FG3951" s="1"/>
      <c r="FH3951" s="1"/>
      <c r="FI3951" s="1"/>
      <c r="FJ3951" s="1"/>
      <c r="FK3951" s="1"/>
      <c r="FL3951" s="1"/>
      <c r="FM3951" s="1"/>
      <c r="FN3951" s="1"/>
      <c r="FO3951" s="1"/>
      <c r="FP3951" s="1"/>
      <c r="FQ3951" s="1"/>
      <c r="FR3951" s="1"/>
      <c r="FS3951" s="1"/>
      <c r="FT3951" s="1"/>
      <c r="FU3951" s="1"/>
      <c r="FV3951" s="1"/>
      <c r="FW3951" s="1"/>
      <c r="FX3951" s="1"/>
      <c r="FY3951" s="1"/>
      <c r="FZ3951" s="1"/>
      <c r="GA3951" s="1"/>
      <c r="GB3951" s="1"/>
      <c r="GC3951" s="1"/>
      <c r="GD3951" s="1"/>
      <c r="GE3951" s="1"/>
      <c r="GF3951" s="1"/>
      <c r="GG3951" s="1"/>
      <c r="GH3951" s="1"/>
      <c r="GI3951" s="1"/>
      <c r="GJ3951" s="1"/>
      <c r="GK3951" s="1"/>
      <c r="GL3951" s="1"/>
      <c r="GM3951" s="1"/>
      <c r="GN3951" s="1"/>
      <c r="GO3951" s="1"/>
    </row>
    <row r="3952" spans="1:197" s="40" customFormat="1" x14ac:dyDescent="0.25">
      <c r="A3952" s="41"/>
      <c r="B3952" s="4"/>
      <c r="C3952" s="41"/>
      <c r="D3952" s="42"/>
      <c r="E3952" s="42"/>
      <c r="F3952" s="42"/>
      <c r="G3952" s="1"/>
      <c r="H3952" s="1"/>
      <c r="I3952" s="1"/>
      <c r="J3952" s="1"/>
      <c r="K3952" s="1"/>
      <c r="L3952" s="1"/>
      <c r="M3952" s="2"/>
      <c r="N3952" s="1"/>
      <c r="O3952" s="1"/>
      <c r="P3952" s="1"/>
      <c r="Q3952" s="1"/>
      <c r="R3952" s="1"/>
      <c r="S3952" s="1"/>
      <c r="T3952" s="1"/>
      <c r="U3952" s="1"/>
      <c r="V3952" s="1"/>
      <c r="W3952" s="1"/>
      <c r="X3952" s="1"/>
      <c r="Y3952" s="1"/>
      <c r="Z3952" s="1"/>
      <c r="AA3952" s="1"/>
      <c r="AB3952" s="1"/>
      <c r="AC3952" s="1"/>
      <c r="AD3952" s="1"/>
      <c r="AE3952" s="1"/>
      <c r="AF3952" s="1"/>
      <c r="AG3952" s="1"/>
      <c r="AH3952" s="1"/>
      <c r="AI3952" s="1"/>
      <c r="AJ3952" s="1"/>
      <c r="AK3952" s="1"/>
      <c r="AL3952" s="1"/>
      <c r="AM3952" s="1"/>
      <c r="AN3952" s="1"/>
      <c r="AO3952" s="1"/>
      <c r="AP3952" s="1"/>
      <c r="AQ3952" s="1"/>
      <c r="AR3952" s="1"/>
      <c r="AS3952" s="1"/>
      <c r="AT3952" s="1"/>
      <c r="AU3952" s="1"/>
      <c r="AV3952" s="1"/>
      <c r="AW3952" s="1"/>
      <c r="AX3952" s="1"/>
      <c r="AY3952" s="1"/>
      <c r="AZ3952" s="1"/>
      <c r="BA3952" s="1"/>
      <c r="BB3952" s="1"/>
      <c r="BC3952" s="1"/>
      <c r="BD3952" s="1"/>
      <c r="BE3952" s="1"/>
      <c r="BF3952" s="1"/>
      <c r="BG3952" s="1"/>
      <c r="BH3952" s="1"/>
      <c r="BI3952" s="1"/>
      <c r="BJ3952" s="1"/>
      <c r="BK3952" s="1"/>
      <c r="BL3952" s="1"/>
      <c r="BM3952" s="1"/>
      <c r="BN3952" s="1"/>
      <c r="BO3952" s="1"/>
      <c r="BP3952" s="1"/>
      <c r="BQ3952" s="1"/>
      <c r="BR3952" s="1"/>
      <c r="BS3952" s="1"/>
      <c r="BT3952" s="1"/>
      <c r="BU3952" s="1"/>
      <c r="BV3952" s="1"/>
      <c r="BW3952" s="1"/>
      <c r="BX3952" s="1"/>
      <c r="BY3952" s="1"/>
      <c r="BZ3952" s="1"/>
      <c r="CA3952" s="1"/>
      <c r="CB3952" s="1"/>
      <c r="CC3952" s="1"/>
      <c r="CD3952" s="1"/>
      <c r="CE3952" s="1"/>
      <c r="CF3952" s="1"/>
      <c r="CG3952" s="1"/>
      <c r="CH3952" s="1"/>
      <c r="CI3952" s="1"/>
      <c r="CJ3952" s="1"/>
      <c r="CK3952" s="1"/>
      <c r="CL3952" s="1"/>
      <c r="CM3952" s="1"/>
      <c r="CN3952" s="1"/>
      <c r="CO3952" s="1"/>
      <c r="CP3952" s="1"/>
      <c r="CQ3952" s="1"/>
      <c r="CR3952" s="1"/>
      <c r="CS3952" s="1"/>
      <c r="CT3952" s="1"/>
      <c r="CU3952" s="1"/>
      <c r="CV3952" s="1"/>
      <c r="CW3952" s="1"/>
      <c r="CX3952" s="1"/>
      <c r="CY3952" s="1"/>
      <c r="CZ3952" s="1"/>
      <c r="DA3952" s="1"/>
      <c r="DB3952" s="1"/>
      <c r="DC3952" s="1"/>
      <c r="DD3952" s="1"/>
      <c r="DE3952" s="1"/>
      <c r="DF3952" s="1"/>
      <c r="DG3952" s="1"/>
      <c r="DH3952" s="1"/>
      <c r="DI3952" s="1"/>
      <c r="DJ3952" s="1"/>
      <c r="DK3952" s="1"/>
      <c r="DL3952" s="1"/>
      <c r="DM3952" s="1"/>
      <c r="DN3952" s="1"/>
      <c r="DO3952" s="1"/>
      <c r="DP3952" s="1"/>
      <c r="DQ3952" s="1"/>
      <c r="DR3952" s="1"/>
      <c r="DS3952" s="1"/>
      <c r="DT3952" s="1"/>
      <c r="DU3952" s="1"/>
      <c r="DV3952" s="1"/>
      <c r="DW3952" s="1"/>
      <c r="DX3952" s="1"/>
      <c r="DY3952" s="1"/>
      <c r="DZ3952" s="1"/>
      <c r="EA3952" s="1"/>
      <c r="EB3952" s="1"/>
      <c r="EC3952" s="1"/>
      <c r="ED3952" s="1"/>
      <c r="EE3952" s="1"/>
      <c r="EF3952" s="1"/>
      <c r="EG3952" s="1"/>
      <c r="EH3952" s="1"/>
      <c r="EI3952" s="1"/>
      <c r="EJ3952" s="1"/>
      <c r="EK3952" s="1"/>
      <c r="EL3952" s="1"/>
      <c r="EM3952" s="1"/>
      <c r="EN3952" s="1"/>
      <c r="EO3952" s="1"/>
      <c r="EP3952" s="1"/>
      <c r="EQ3952" s="1"/>
      <c r="ER3952" s="1"/>
      <c r="ES3952" s="1"/>
      <c r="ET3952" s="1"/>
      <c r="EU3952" s="1"/>
      <c r="EV3952" s="1"/>
      <c r="EW3952" s="1"/>
      <c r="EX3952" s="1"/>
      <c r="EY3952" s="1"/>
      <c r="EZ3952" s="1"/>
      <c r="FA3952" s="1"/>
      <c r="FB3952" s="1"/>
      <c r="FC3952" s="1"/>
      <c r="FD3952" s="1"/>
      <c r="FE3952" s="1"/>
      <c r="FF3952" s="1"/>
      <c r="FG3952" s="1"/>
      <c r="FH3952" s="1"/>
      <c r="FI3952" s="1"/>
      <c r="FJ3952" s="1"/>
      <c r="FK3952" s="1"/>
      <c r="FL3952" s="1"/>
      <c r="FM3952" s="1"/>
      <c r="FN3952" s="1"/>
      <c r="FO3952" s="1"/>
      <c r="FP3952" s="1"/>
      <c r="FQ3952" s="1"/>
      <c r="FR3952" s="1"/>
      <c r="FS3952" s="1"/>
      <c r="FT3952" s="1"/>
      <c r="FU3952" s="1"/>
      <c r="FV3952" s="1"/>
      <c r="FW3952" s="1"/>
      <c r="FX3952" s="1"/>
      <c r="FY3952" s="1"/>
      <c r="FZ3952" s="1"/>
      <c r="GA3952" s="1"/>
      <c r="GB3952" s="1"/>
      <c r="GC3952" s="1"/>
      <c r="GD3952" s="1"/>
      <c r="GE3952" s="1"/>
      <c r="GF3952" s="1"/>
      <c r="GG3952" s="1"/>
      <c r="GH3952" s="1"/>
      <c r="GI3952" s="1"/>
      <c r="GJ3952" s="1"/>
      <c r="GK3952" s="1"/>
      <c r="GL3952" s="1"/>
      <c r="GM3952" s="1"/>
      <c r="GN3952" s="1"/>
      <c r="GO3952" s="1"/>
    </row>
    <row r="3953" spans="1:197" s="40" customFormat="1" x14ac:dyDescent="0.25">
      <c r="A3953" s="41"/>
      <c r="B3953" s="4"/>
      <c r="C3953" s="41"/>
      <c r="D3953" s="42"/>
      <c r="E3953" s="42"/>
      <c r="F3953" s="42"/>
      <c r="G3953" s="1"/>
      <c r="H3953" s="1"/>
      <c r="I3953" s="1"/>
      <c r="J3953" s="1"/>
      <c r="K3953" s="1"/>
      <c r="L3953" s="1"/>
      <c r="M3953" s="2"/>
      <c r="N3953" s="1"/>
      <c r="O3953" s="1"/>
      <c r="P3953" s="1"/>
      <c r="Q3953" s="1"/>
      <c r="R3953" s="1"/>
      <c r="S3953" s="1"/>
      <c r="T3953" s="1"/>
      <c r="U3953" s="1"/>
      <c r="V3953" s="1"/>
      <c r="W3953" s="1"/>
      <c r="X3953" s="1"/>
      <c r="Y3953" s="1"/>
      <c r="Z3953" s="1"/>
      <c r="AA3953" s="1"/>
      <c r="AB3953" s="1"/>
      <c r="AC3953" s="1"/>
      <c r="AD3953" s="1"/>
      <c r="AE3953" s="1"/>
      <c r="AF3953" s="1"/>
      <c r="AG3953" s="1"/>
      <c r="AH3953" s="1"/>
      <c r="AI3953" s="1"/>
      <c r="AJ3953" s="1"/>
      <c r="AK3953" s="1"/>
      <c r="AL3953" s="1"/>
      <c r="AM3953" s="1"/>
      <c r="AN3953" s="1"/>
      <c r="AO3953" s="1"/>
      <c r="AP3953" s="1"/>
      <c r="AQ3953" s="1"/>
      <c r="AR3953" s="1"/>
      <c r="AS3953" s="1"/>
      <c r="AT3953" s="1"/>
      <c r="AU3953" s="1"/>
      <c r="AV3953" s="1"/>
      <c r="AW3953" s="1"/>
      <c r="AX3953" s="1"/>
      <c r="AY3953" s="1"/>
      <c r="AZ3953" s="1"/>
      <c r="BA3953" s="1"/>
      <c r="BB3953" s="1"/>
      <c r="BC3953" s="1"/>
      <c r="BD3953" s="1"/>
      <c r="BE3953" s="1"/>
      <c r="BF3953" s="1"/>
      <c r="BG3953" s="1"/>
      <c r="BH3953" s="1"/>
      <c r="BI3953" s="1"/>
      <c r="BJ3953" s="1"/>
      <c r="BK3953" s="1"/>
      <c r="BL3953" s="1"/>
      <c r="BM3953" s="1"/>
      <c r="BN3953" s="1"/>
      <c r="BO3953" s="1"/>
      <c r="BP3953" s="1"/>
      <c r="BQ3953" s="1"/>
      <c r="BR3953" s="1"/>
      <c r="BS3953" s="1"/>
      <c r="BT3953" s="1"/>
      <c r="BU3953" s="1"/>
      <c r="BV3953" s="1"/>
      <c r="BW3953" s="1"/>
      <c r="BX3953" s="1"/>
      <c r="BY3953" s="1"/>
      <c r="BZ3953" s="1"/>
      <c r="CA3953" s="1"/>
      <c r="CB3953" s="1"/>
      <c r="CC3953" s="1"/>
      <c r="CD3953" s="1"/>
      <c r="CE3953" s="1"/>
      <c r="CF3953" s="1"/>
      <c r="CG3953" s="1"/>
      <c r="CH3953" s="1"/>
      <c r="CI3953" s="1"/>
      <c r="CJ3953" s="1"/>
      <c r="CK3953" s="1"/>
      <c r="CL3953" s="1"/>
      <c r="CM3953" s="1"/>
      <c r="CN3953" s="1"/>
      <c r="CO3953" s="1"/>
      <c r="CP3953" s="1"/>
      <c r="CQ3953" s="1"/>
      <c r="CR3953" s="1"/>
      <c r="CS3953" s="1"/>
      <c r="CT3953" s="1"/>
      <c r="CU3953" s="1"/>
      <c r="CV3953" s="1"/>
      <c r="CW3953" s="1"/>
      <c r="CX3953" s="1"/>
      <c r="CY3953" s="1"/>
      <c r="CZ3953" s="1"/>
      <c r="DA3953" s="1"/>
      <c r="DB3953" s="1"/>
      <c r="DC3953" s="1"/>
      <c r="DD3953" s="1"/>
      <c r="DE3953" s="1"/>
      <c r="DF3953" s="1"/>
      <c r="DG3953" s="1"/>
      <c r="DH3953" s="1"/>
      <c r="DI3953" s="1"/>
      <c r="DJ3953" s="1"/>
      <c r="DK3953" s="1"/>
      <c r="DL3953" s="1"/>
      <c r="DM3953" s="1"/>
      <c r="DN3953" s="1"/>
      <c r="DO3953" s="1"/>
      <c r="DP3953" s="1"/>
      <c r="DQ3953" s="1"/>
      <c r="DR3953" s="1"/>
      <c r="DS3953" s="1"/>
      <c r="DT3953" s="1"/>
      <c r="DU3953" s="1"/>
      <c r="DV3953" s="1"/>
      <c r="DW3953" s="1"/>
      <c r="DX3953" s="1"/>
      <c r="DY3953" s="1"/>
      <c r="DZ3953" s="1"/>
      <c r="EA3953" s="1"/>
      <c r="EB3953" s="1"/>
      <c r="EC3953" s="1"/>
      <c r="ED3953" s="1"/>
      <c r="EE3953" s="1"/>
      <c r="EF3953" s="1"/>
      <c r="EG3953" s="1"/>
      <c r="EH3953" s="1"/>
      <c r="EI3953" s="1"/>
      <c r="EJ3953" s="1"/>
      <c r="EK3953" s="1"/>
      <c r="EL3953" s="1"/>
      <c r="EM3953" s="1"/>
      <c r="EN3953" s="1"/>
      <c r="EO3953" s="1"/>
      <c r="EP3953" s="1"/>
      <c r="EQ3953" s="1"/>
      <c r="ER3953" s="1"/>
      <c r="ES3953" s="1"/>
      <c r="ET3953" s="1"/>
      <c r="EU3953" s="1"/>
      <c r="EV3953" s="1"/>
      <c r="EW3953" s="1"/>
      <c r="EX3953" s="1"/>
      <c r="EY3953" s="1"/>
      <c r="EZ3953" s="1"/>
      <c r="FA3953" s="1"/>
      <c r="FB3953" s="1"/>
      <c r="FC3953" s="1"/>
      <c r="FD3953" s="1"/>
      <c r="FE3953" s="1"/>
      <c r="FF3953" s="1"/>
      <c r="FG3953" s="1"/>
      <c r="FH3953" s="1"/>
      <c r="FI3953" s="1"/>
      <c r="FJ3953" s="1"/>
      <c r="FK3953" s="1"/>
      <c r="FL3953" s="1"/>
      <c r="FM3953" s="1"/>
      <c r="FN3953" s="1"/>
      <c r="FO3953" s="1"/>
      <c r="FP3953" s="1"/>
      <c r="FQ3953" s="1"/>
      <c r="FR3953" s="1"/>
      <c r="FS3953" s="1"/>
      <c r="FT3953" s="1"/>
      <c r="FU3953" s="1"/>
      <c r="FV3953" s="1"/>
      <c r="FW3953" s="1"/>
      <c r="FX3953" s="1"/>
      <c r="FY3953" s="1"/>
      <c r="FZ3953" s="1"/>
      <c r="GA3953" s="1"/>
      <c r="GB3953" s="1"/>
      <c r="GC3953" s="1"/>
      <c r="GD3953" s="1"/>
      <c r="GE3953" s="1"/>
      <c r="GF3953" s="1"/>
      <c r="GG3953" s="1"/>
      <c r="GH3953" s="1"/>
      <c r="GI3953" s="1"/>
      <c r="GJ3953" s="1"/>
      <c r="GK3953" s="1"/>
      <c r="GL3953" s="1"/>
      <c r="GM3953" s="1"/>
      <c r="GN3953" s="1"/>
      <c r="GO3953" s="1"/>
    </row>
    <row r="3954" spans="1:197" s="40" customFormat="1" x14ac:dyDescent="0.25">
      <c r="A3954" s="41"/>
      <c r="B3954" s="4"/>
      <c r="C3954" s="41"/>
      <c r="D3954" s="42"/>
      <c r="E3954" s="42"/>
      <c r="F3954" s="42"/>
      <c r="G3954" s="1"/>
      <c r="H3954" s="1"/>
      <c r="I3954" s="1"/>
      <c r="J3954" s="1"/>
      <c r="K3954" s="1"/>
      <c r="L3954" s="1"/>
      <c r="M3954" s="2"/>
      <c r="N3954" s="1"/>
      <c r="O3954" s="1"/>
      <c r="P3954" s="1"/>
      <c r="Q3954" s="1"/>
      <c r="R3954" s="1"/>
      <c r="S3954" s="1"/>
      <c r="T3954" s="1"/>
      <c r="U3954" s="1"/>
      <c r="V3954" s="1"/>
      <c r="W3954" s="1"/>
      <c r="X3954" s="1"/>
      <c r="Y3954" s="1"/>
      <c r="Z3954" s="1"/>
      <c r="AA3954" s="1"/>
      <c r="AB3954" s="1"/>
      <c r="AC3954" s="1"/>
      <c r="AD3954" s="1"/>
      <c r="AE3954" s="1"/>
      <c r="AF3954" s="1"/>
      <c r="AG3954" s="1"/>
      <c r="AH3954" s="1"/>
      <c r="AI3954" s="1"/>
      <c r="AJ3954" s="1"/>
      <c r="AK3954" s="1"/>
      <c r="AL3954" s="1"/>
      <c r="AM3954" s="1"/>
      <c r="AN3954" s="1"/>
      <c r="AO3954" s="1"/>
      <c r="AP3954" s="1"/>
      <c r="AQ3954" s="1"/>
      <c r="AR3954" s="1"/>
      <c r="AS3954" s="1"/>
      <c r="AT3954" s="1"/>
      <c r="AU3954" s="1"/>
      <c r="AV3954" s="1"/>
      <c r="AW3954" s="1"/>
      <c r="AX3954" s="1"/>
      <c r="AY3954" s="1"/>
      <c r="AZ3954" s="1"/>
      <c r="BA3954" s="1"/>
      <c r="BB3954" s="1"/>
      <c r="BC3954" s="1"/>
      <c r="BD3954" s="1"/>
      <c r="BE3954" s="1"/>
      <c r="BF3954" s="1"/>
      <c r="BG3954" s="1"/>
      <c r="BH3954" s="1"/>
      <c r="BI3954" s="1"/>
      <c r="BJ3954" s="1"/>
      <c r="BK3954" s="1"/>
      <c r="BL3954" s="1"/>
      <c r="BM3954" s="1"/>
      <c r="BN3954" s="1"/>
      <c r="BO3954" s="1"/>
      <c r="BP3954" s="1"/>
      <c r="BQ3954" s="1"/>
      <c r="BR3954" s="1"/>
      <c r="BS3954" s="1"/>
      <c r="BT3954" s="1"/>
      <c r="BU3954" s="1"/>
      <c r="BV3954" s="1"/>
      <c r="BW3954" s="1"/>
      <c r="BX3954" s="1"/>
      <c r="BY3954" s="1"/>
      <c r="BZ3954" s="1"/>
      <c r="CA3954" s="1"/>
      <c r="CB3954" s="1"/>
      <c r="CC3954" s="1"/>
      <c r="CD3954" s="1"/>
      <c r="CE3954" s="1"/>
      <c r="CF3954" s="1"/>
      <c r="CG3954" s="1"/>
      <c r="CH3954" s="1"/>
      <c r="CI3954" s="1"/>
      <c r="CJ3954" s="1"/>
      <c r="CK3954" s="1"/>
      <c r="CL3954" s="1"/>
      <c r="CM3954" s="1"/>
      <c r="CN3954" s="1"/>
      <c r="CO3954" s="1"/>
      <c r="CP3954" s="1"/>
      <c r="CQ3954" s="1"/>
      <c r="CR3954" s="1"/>
      <c r="CS3954" s="1"/>
      <c r="CT3954" s="1"/>
      <c r="CU3954" s="1"/>
      <c r="CV3954" s="1"/>
      <c r="CW3954" s="1"/>
      <c r="CX3954" s="1"/>
      <c r="CY3954" s="1"/>
      <c r="CZ3954" s="1"/>
      <c r="DA3954" s="1"/>
      <c r="DB3954" s="1"/>
      <c r="DC3954" s="1"/>
      <c r="DD3954" s="1"/>
      <c r="DE3954" s="1"/>
      <c r="DF3954" s="1"/>
      <c r="DG3954" s="1"/>
      <c r="DH3954" s="1"/>
      <c r="DI3954" s="1"/>
      <c r="DJ3954" s="1"/>
      <c r="DK3954" s="1"/>
      <c r="DL3954" s="1"/>
      <c r="DM3954" s="1"/>
      <c r="DN3954" s="1"/>
      <c r="DO3954" s="1"/>
      <c r="DP3954" s="1"/>
      <c r="DQ3954" s="1"/>
      <c r="DR3954" s="1"/>
      <c r="DS3954" s="1"/>
      <c r="DT3954" s="1"/>
      <c r="DU3954" s="1"/>
      <c r="DV3954" s="1"/>
      <c r="DW3954" s="1"/>
      <c r="DX3954" s="1"/>
      <c r="DY3954" s="1"/>
      <c r="DZ3954" s="1"/>
      <c r="EA3954" s="1"/>
      <c r="EB3954" s="1"/>
      <c r="EC3954" s="1"/>
      <c r="ED3954" s="1"/>
      <c r="EE3954" s="1"/>
      <c r="EF3954" s="1"/>
      <c r="EG3954" s="1"/>
      <c r="EH3954" s="1"/>
      <c r="EI3954" s="1"/>
      <c r="EJ3954" s="1"/>
      <c r="EK3954" s="1"/>
      <c r="EL3954" s="1"/>
      <c r="EM3954" s="1"/>
      <c r="EN3954" s="1"/>
      <c r="EO3954" s="1"/>
      <c r="EP3954" s="1"/>
      <c r="EQ3954" s="1"/>
      <c r="ER3954" s="1"/>
      <c r="ES3954" s="1"/>
      <c r="ET3954" s="1"/>
      <c r="EU3954" s="1"/>
      <c r="EV3954" s="1"/>
      <c r="EW3954" s="1"/>
      <c r="EX3954" s="1"/>
      <c r="EY3954" s="1"/>
      <c r="EZ3954" s="1"/>
      <c r="FA3954" s="1"/>
      <c r="FB3954" s="1"/>
      <c r="FC3954" s="1"/>
      <c r="FD3954" s="1"/>
      <c r="FE3954" s="1"/>
      <c r="FF3954" s="1"/>
      <c r="FG3954" s="1"/>
      <c r="FH3954" s="1"/>
      <c r="FI3954" s="1"/>
      <c r="FJ3954" s="1"/>
      <c r="FK3954" s="1"/>
      <c r="FL3954" s="1"/>
      <c r="FM3954" s="1"/>
      <c r="FN3954" s="1"/>
      <c r="FO3954" s="1"/>
      <c r="FP3954" s="1"/>
      <c r="FQ3954" s="1"/>
      <c r="FR3954" s="1"/>
      <c r="FS3954" s="1"/>
      <c r="FT3954" s="1"/>
      <c r="FU3954" s="1"/>
      <c r="FV3954" s="1"/>
      <c r="FW3954" s="1"/>
      <c r="FX3954" s="1"/>
      <c r="FY3954" s="1"/>
      <c r="FZ3954" s="1"/>
      <c r="GA3954" s="1"/>
      <c r="GB3954" s="1"/>
      <c r="GC3954" s="1"/>
      <c r="GD3954" s="1"/>
      <c r="GE3954" s="1"/>
      <c r="GF3954" s="1"/>
      <c r="GG3954" s="1"/>
      <c r="GH3954" s="1"/>
      <c r="GI3954" s="1"/>
      <c r="GJ3954" s="1"/>
      <c r="GK3954" s="1"/>
      <c r="GL3954" s="1"/>
      <c r="GM3954" s="1"/>
      <c r="GN3954" s="1"/>
      <c r="GO3954" s="1"/>
    </row>
    <row r="3955" spans="1:197" s="40" customFormat="1" x14ac:dyDescent="0.25">
      <c r="A3955" s="41"/>
      <c r="B3955" s="4"/>
      <c r="C3955" s="41"/>
      <c r="D3955" s="42"/>
      <c r="E3955" s="42"/>
      <c r="F3955" s="42"/>
      <c r="G3955" s="1"/>
      <c r="H3955" s="1"/>
      <c r="I3955" s="1"/>
      <c r="J3955" s="1"/>
      <c r="K3955" s="1"/>
      <c r="L3955" s="1"/>
      <c r="M3955" s="2"/>
      <c r="N3955" s="1"/>
      <c r="O3955" s="1"/>
      <c r="P3955" s="1"/>
      <c r="Q3955" s="1"/>
      <c r="R3955" s="1"/>
      <c r="S3955" s="1"/>
      <c r="T3955" s="1"/>
      <c r="U3955" s="1"/>
      <c r="V3955" s="1"/>
      <c r="W3955" s="1"/>
      <c r="X3955" s="1"/>
      <c r="Y3955" s="1"/>
      <c r="Z3955" s="1"/>
      <c r="AA3955" s="1"/>
      <c r="AB3955" s="1"/>
      <c r="AC3955" s="1"/>
      <c r="AD3955" s="1"/>
      <c r="AE3955" s="1"/>
      <c r="AF3955" s="1"/>
      <c r="AG3955" s="1"/>
      <c r="AH3955" s="1"/>
      <c r="AI3955" s="1"/>
      <c r="AJ3955" s="1"/>
      <c r="AK3955" s="1"/>
      <c r="AL3955" s="1"/>
      <c r="AM3955" s="1"/>
      <c r="AN3955" s="1"/>
      <c r="AO3955" s="1"/>
      <c r="AP3955" s="1"/>
      <c r="AQ3955" s="1"/>
      <c r="AR3955" s="1"/>
      <c r="AS3955" s="1"/>
      <c r="AT3955" s="1"/>
      <c r="AU3955" s="1"/>
      <c r="AV3955" s="1"/>
      <c r="AW3955" s="1"/>
      <c r="AX3955" s="1"/>
      <c r="AY3955" s="1"/>
      <c r="AZ3955" s="1"/>
      <c r="BA3955" s="1"/>
      <c r="BB3955" s="1"/>
      <c r="BC3955" s="1"/>
      <c r="BD3955" s="1"/>
      <c r="BE3955" s="1"/>
      <c r="BF3955" s="1"/>
      <c r="BG3955" s="1"/>
      <c r="BH3955" s="1"/>
      <c r="BI3955" s="1"/>
      <c r="BJ3955" s="1"/>
      <c r="BK3955" s="1"/>
      <c r="BL3955" s="1"/>
      <c r="BM3955" s="1"/>
      <c r="BN3955" s="1"/>
      <c r="BO3955" s="1"/>
      <c r="BP3955" s="1"/>
      <c r="BQ3955" s="1"/>
      <c r="BR3955" s="1"/>
      <c r="BS3955" s="1"/>
      <c r="BT3955" s="1"/>
      <c r="BU3955" s="1"/>
      <c r="BV3955" s="1"/>
      <c r="BW3955" s="1"/>
      <c r="BX3955" s="1"/>
      <c r="BY3955" s="1"/>
      <c r="BZ3955" s="1"/>
      <c r="CA3955" s="1"/>
      <c r="CB3955" s="1"/>
      <c r="CC3955" s="1"/>
      <c r="CD3955" s="1"/>
      <c r="CE3955" s="1"/>
      <c r="CF3955" s="1"/>
      <c r="CG3955" s="1"/>
      <c r="CH3955" s="1"/>
      <c r="CI3955" s="1"/>
      <c r="CJ3955" s="1"/>
      <c r="CK3955" s="1"/>
      <c r="CL3955" s="1"/>
      <c r="CM3955" s="1"/>
      <c r="CN3955" s="1"/>
      <c r="CO3955" s="1"/>
      <c r="CP3955" s="1"/>
      <c r="CQ3955" s="1"/>
      <c r="CR3955" s="1"/>
      <c r="CS3955" s="1"/>
      <c r="CT3955" s="1"/>
      <c r="CU3955" s="1"/>
      <c r="CV3955" s="1"/>
      <c r="CW3955" s="1"/>
      <c r="CX3955" s="1"/>
      <c r="CY3955" s="1"/>
      <c r="CZ3955" s="1"/>
      <c r="DA3955" s="1"/>
      <c r="DB3955" s="1"/>
      <c r="DC3955" s="1"/>
      <c r="DD3955" s="1"/>
      <c r="DE3955" s="1"/>
      <c r="DF3955" s="1"/>
      <c r="DG3955" s="1"/>
      <c r="DH3955" s="1"/>
      <c r="DI3955" s="1"/>
      <c r="DJ3955" s="1"/>
      <c r="DK3955" s="1"/>
      <c r="DL3955" s="1"/>
      <c r="DM3955" s="1"/>
      <c r="DN3955" s="1"/>
      <c r="DO3955" s="1"/>
      <c r="DP3955" s="1"/>
      <c r="DQ3955" s="1"/>
      <c r="DR3955" s="1"/>
      <c r="DS3955" s="1"/>
      <c r="DT3955" s="1"/>
      <c r="DU3955" s="1"/>
      <c r="DV3955" s="1"/>
      <c r="DW3955" s="1"/>
      <c r="DX3955" s="1"/>
      <c r="DY3955" s="1"/>
      <c r="DZ3955" s="1"/>
      <c r="EA3955" s="1"/>
      <c r="EB3955" s="1"/>
      <c r="EC3955" s="1"/>
      <c r="ED3955" s="1"/>
      <c r="EE3955" s="1"/>
      <c r="EF3955" s="1"/>
      <c r="EG3955" s="1"/>
      <c r="EH3955" s="1"/>
      <c r="EI3955" s="1"/>
      <c r="EJ3955" s="1"/>
      <c r="EK3955" s="1"/>
      <c r="EL3955" s="1"/>
      <c r="EM3955" s="1"/>
      <c r="EN3955" s="1"/>
      <c r="EO3955" s="1"/>
      <c r="EP3955" s="1"/>
      <c r="EQ3955" s="1"/>
      <c r="ER3955" s="1"/>
      <c r="ES3955" s="1"/>
      <c r="ET3955" s="1"/>
      <c r="EU3955" s="1"/>
      <c r="EV3955" s="1"/>
      <c r="EW3955" s="1"/>
      <c r="EX3955" s="1"/>
      <c r="EY3955" s="1"/>
      <c r="EZ3955" s="1"/>
      <c r="FA3955" s="1"/>
      <c r="FB3955" s="1"/>
      <c r="FC3955" s="1"/>
      <c r="FD3955" s="1"/>
      <c r="FE3955" s="1"/>
      <c r="FF3955" s="1"/>
      <c r="FG3955" s="1"/>
      <c r="FH3955" s="1"/>
      <c r="FI3955" s="1"/>
      <c r="FJ3955" s="1"/>
      <c r="FK3955" s="1"/>
      <c r="FL3955" s="1"/>
      <c r="FM3955" s="1"/>
      <c r="FN3955" s="1"/>
      <c r="FO3955" s="1"/>
      <c r="FP3955" s="1"/>
      <c r="FQ3955" s="1"/>
      <c r="FR3955" s="1"/>
      <c r="FS3955" s="1"/>
      <c r="FT3955" s="1"/>
      <c r="FU3955" s="1"/>
      <c r="FV3955" s="1"/>
      <c r="FW3955" s="1"/>
      <c r="FX3955" s="1"/>
      <c r="FY3955" s="1"/>
      <c r="FZ3955" s="1"/>
      <c r="GA3955" s="1"/>
      <c r="GB3955" s="1"/>
      <c r="GC3955" s="1"/>
      <c r="GD3955" s="1"/>
      <c r="GE3955" s="1"/>
      <c r="GF3955" s="1"/>
      <c r="GG3955" s="1"/>
      <c r="GH3955" s="1"/>
      <c r="GI3955" s="1"/>
      <c r="GJ3955" s="1"/>
      <c r="GK3955" s="1"/>
      <c r="GL3955" s="1"/>
      <c r="GM3955" s="1"/>
      <c r="GN3955" s="1"/>
      <c r="GO3955" s="1"/>
    </row>
    <row r="3956" spans="1:197" s="40" customFormat="1" x14ac:dyDescent="0.25">
      <c r="A3956" s="41"/>
      <c r="B3956" s="4"/>
      <c r="C3956" s="41"/>
      <c r="D3956" s="42"/>
      <c r="E3956" s="42"/>
      <c r="F3956" s="42"/>
      <c r="G3956" s="1"/>
      <c r="H3956" s="1"/>
      <c r="I3956" s="1"/>
      <c r="J3956" s="1"/>
      <c r="K3956" s="1"/>
      <c r="L3956" s="1"/>
      <c r="M3956" s="2"/>
      <c r="N3956" s="1"/>
      <c r="O3956" s="1"/>
      <c r="P3956" s="1"/>
      <c r="Q3956" s="1"/>
      <c r="R3956" s="1"/>
      <c r="S3956" s="1"/>
      <c r="T3956" s="1"/>
      <c r="U3956" s="1"/>
      <c r="V3956" s="1"/>
      <c r="W3956" s="1"/>
      <c r="X3956" s="1"/>
      <c r="Y3956" s="1"/>
      <c r="Z3956" s="1"/>
      <c r="AA3956" s="1"/>
      <c r="AB3956" s="1"/>
      <c r="AC3956" s="1"/>
      <c r="AD3956" s="1"/>
      <c r="AE3956" s="1"/>
      <c r="AF3956" s="1"/>
      <c r="AG3956" s="1"/>
      <c r="AH3956" s="1"/>
      <c r="AI3956" s="1"/>
      <c r="AJ3956" s="1"/>
      <c r="AK3956" s="1"/>
      <c r="AL3956" s="1"/>
      <c r="AM3956" s="1"/>
      <c r="AN3956" s="1"/>
      <c r="AO3956" s="1"/>
      <c r="AP3956" s="1"/>
      <c r="AQ3956" s="1"/>
      <c r="AR3956" s="1"/>
      <c r="AS3956" s="1"/>
      <c r="AT3956" s="1"/>
      <c r="AU3956" s="1"/>
      <c r="AV3956" s="1"/>
      <c r="AW3956" s="1"/>
      <c r="AX3956" s="1"/>
      <c r="AY3956" s="1"/>
      <c r="AZ3956" s="1"/>
      <c r="BA3956" s="1"/>
      <c r="BB3956" s="1"/>
      <c r="BC3956" s="1"/>
      <c r="BD3956" s="1"/>
      <c r="BE3956" s="1"/>
      <c r="BF3956" s="1"/>
      <c r="BG3956" s="1"/>
      <c r="BH3956" s="1"/>
      <c r="BI3956" s="1"/>
      <c r="BJ3956" s="1"/>
      <c r="BK3956" s="1"/>
      <c r="BL3956" s="1"/>
      <c r="BM3956" s="1"/>
      <c r="BN3956" s="1"/>
      <c r="BO3956" s="1"/>
      <c r="BP3956" s="1"/>
      <c r="BQ3956" s="1"/>
      <c r="BR3956" s="1"/>
      <c r="BS3956" s="1"/>
      <c r="BT3956" s="1"/>
      <c r="BU3956" s="1"/>
      <c r="BV3956" s="1"/>
      <c r="BW3956" s="1"/>
      <c r="BX3956" s="1"/>
      <c r="BY3956" s="1"/>
      <c r="BZ3956" s="1"/>
      <c r="CA3956" s="1"/>
      <c r="CB3956" s="1"/>
      <c r="CC3956" s="1"/>
      <c r="CD3956" s="1"/>
      <c r="CE3956" s="1"/>
      <c r="CF3956" s="1"/>
      <c r="CG3956" s="1"/>
      <c r="CH3956" s="1"/>
      <c r="CI3956" s="1"/>
      <c r="CJ3956" s="1"/>
      <c r="CK3956" s="1"/>
      <c r="CL3956" s="1"/>
      <c r="CM3956" s="1"/>
      <c r="CN3956" s="1"/>
      <c r="CO3956" s="1"/>
      <c r="CP3956" s="1"/>
      <c r="CQ3956" s="1"/>
      <c r="CR3956" s="1"/>
      <c r="CS3956" s="1"/>
      <c r="CT3956" s="1"/>
      <c r="CU3956" s="1"/>
      <c r="CV3956" s="1"/>
      <c r="CW3956" s="1"/>
      <c r="CX3956" s="1"/>
      <c r="CY3956" s="1"/>
      <c r="CZ3956" s="1"/>
      <c r="DA3956" s="1"/>
      <c r="DB3956" s="1"/>
      <c r="DC3956" s="1"/>
      <c r="DD3956" s="1"/>
      <c r="DE3956" s="1"/>
      <c r="DF3956" s="1"/>
      <c r="DG3956" s="1"/>
      <c r="DH3956" s="1"/>
      <c r="DI3956" s="1"/>
      <c r="DJ3956" s="1"/>
      <c r="DK3956" s="1"/>
      <c r="DL3956" s="1"/>
      <c r="DM3956" s="1"/>
      <c r="DN3956" s="1"/>
      <c r="DO3956" s="1"/>
      <c r="DP3956" s="1"/>
      <c r="DQ3956" s="1"/>
      <c r="DR3956" s="1"/>
      <c r="DS3956" s="1"/>
      <c r="DT3956" s="1"/>
      <c r="DU3956" s="1"/>
      <c r="DV3956" s="1"/>
      <c r="DW3956" s="1"/>
      <c r="DX3956" s="1"/>
      <c r="DY3956" s="1"/>
      <c r="DZ3956" s="1"/>
      <c r="EA3956" s="1"/>
      <c r="EB3956" s="1"/>
      <c r="EC3956" s="1"/>
      <c r="ED3956" s="1"/>
      <c r="EE3956" s="1"/>
      <c r="EF3956" s="1"/>
      <c r="EG3956" s="1"/>
      <c r="EH3956" s="1"/>
      <c r="EI3956" s="1"/>
      <c r="EJ3956" s="1"/>
      <c r="EK3956" s="1"/>
      <c r="EL3956" s="1"/>
      <c r="EM3956" s="1"/>
      <c r="EN3956" s="1"/>
      <c r="EO3956" s="1"/>
      <c r="EP3956" s="1"/>
      <c r="EQ3956" s="1"/>
      <c r="ER3956" s="1"/>
      <c r="ES3956" s="1"/>
      <c r="ET3956" s="1"/>
      <c r="EU3956" s="1"/>
      <c r="EV3956" s="1"/>
      <c r="EW3956" s="1"/>
      <c r="EX3956" s="1"/>
      <c r="EY3956" s="1"/>
      <c r="EZ3956" s="1"/>
      <c r="FA3956" s="1"/>
      <c r="FB3956" s="1"/>
      <c r="FC3956" s="1"/>
      <c r="FD3956" s="1"/>
      <c r="FE3956" s="1"/>
      <c r="FF3956" s="1"/>
      <c r="FG3956" s="1"/>
      <c r="FH3956" s="1"/>
      <c r="FI3956" s="1"/>
      <c r="FJ3956" s="1"/>
      <c r="FK3956" s="1"/>
      <c r="FL3956" s="1"/>
      <c r="FM3956" s="1"/>
      <c r="FN3956" s="1"/>
      <c r="FO3956" s="1"/>
      <c r="FP3956" s="1"/>
      <c r="FQ3956" s="1"/>
      <c r="FR3956" s="1"/>
      <c r="FS3956" s="1"/>
      <c r="FT3956" s="1"/>
      <c r="FU3956" s="1"/>
      <c r="FV3956" s="1"/>
      <c r="FW3956" s="1"/>
      <c r="FX3956" s="1"/>
      <c r="FY3956" s="1"/>
      <c r="FZ3956" s="1"/>
      <c r="GA3956" s="1"/>
      <c r="GB3956" s="1"/>
      <c r="GC3956" s="1"/>
      <c r="GD3956" s="1"/>
      <c r="GE3956" s="1"/>
      <c r="GF3956" s="1"/>
      <c r="GG3956" s="1"/>
      <c r="GH3956" s="1"/>
      <c r="GI3956" s="1"/>
      <c r="GJ3956" s="1"/>
      <c r="GK3956" s="1"/>
      <c r="GL3956" s="1"/>
      <c r="GM3956" s="1"/>
      <c r="GN3956" s="1"/>
      <c r="GO3956" s="1"/>
    </row>
    <row r="3957" spans="1:197" s="40" customFormat="1" x14ac:dyDescent="0.25">
      <c r="A3957" s="41"/>
      <c r="B3957" s="4"/>
      <c r="C3957" s="41"/>
      <c r="D3957" s="42"/>
      <c r="E3957" s="42"/>
      <c r="F3957" s="42"/>
      <c r="G3957" s="1"/>
      <c r="H3957" s="1"/>
      <c r="I3957" s="1"/>
      <c r="J3957" s="1"/>
      <c r="K3957" s="1"/>
      <c r="L3957" s="1"/>
      <c r="M3957" s="2"/>
      <c r="N3957" s="1"/>
      <c r="O3957" s="1"/>
      <c r="P3957" s="1"/>
      <c r="Q3957" s="1"/>
      <c r="R3957" s="1"/>
      <c r="S3957" s="1"/>
      <c r="T3957" s="1"/>
      <c r="U3957" s="1"/>
      <c r="V3957" s="1"/>
      <c r="W3957" s="1"/>
      <c r="X3957" s="1"/>
      <c r="Y3957" s="1"/>
      <c r="Z3957" s="1"/>
      <c r="AA3957" s="1"/>
      <c r="AB3957" s="1"/>
      <c r="AC3957" s="1"/>
      <c r="AD3957" s="1"/>
      <c r="AE3957" s="1"/>
      <c r="AF3957" s="1"/>
      <c r="AG3957" s="1"/>
      <c r="AH3957" s="1"/>
      <c r="AI3957" s="1"/>
      <c r="AJ3957" s="1"/>
      <c r="AK3957" s="1"/>
      <c r="AL3957" s="1"/>
      <c r="AM3957" s="1"/>
      <c r="AN3957" s="1"/>
      <c r="AO3957" s="1"/>
      <c r="AP3957" s="1"/>
      <c r="AQ3957" s="1"/>
      <c r="AR3957" s="1"/>
      <c r="AS3957" s="1"/>
      <c r="AT3957" s="1"/>
      <c r="AU3957" s="1"/>
      <c r="AV3957" s="1"/>
      <c r="AW3957" s="1"/>
      <c r="AX3957" s="1"/>
      <c r="AY3957" s="1"/>
      <c r="AZ3957" s="1"/>
      <c r="BA3957" s="1"/>
      <c r="BB3957" s="1"/>
      <c r="BC3957" s="1"/>
      <c r="BD3957" s="1"/>
      <c r="BE3957" s="1"/>
      <c r="BF3957" s="1"/>
      <c r="BG3957" s="1"/>
      <c r="BH3957" s="1"/>
      <c r="BI3957" s="1"/>
      <c r="BJ3957" s="1"/>
      <c r="BK3957" s="1"/>
      <c r="BL3957" s="1"/>
      <c r="BM3957" s="1"/>
      <c r="BN3957" s="1"/>
      <c r="BO3957" s="1"/>
      <c r="BP3957" s="1"/>
      <c r="BQ3957" s="1"/>
      <c r="BR3957" s="1"/>
      <c r="BS3957" s="1"/>
      <c r="BT3957" s="1"/>
      <c r="BU3957" s="1"/>
      <c r="BV3957" s="1"/>
      <c r="BW3957" s="1"/>
      <c r="BX3957" s="1"/>
      <c r="BY3957" s="1"/>
      <c r="BZ3957" s="1"/>
      <c r="CA3957" s="1"/>
      <c r="CB3957" s="1"/>
      <c r="CC3957" s="1"/>
      <c r="CD3957" s="1"/>
      <c r="CE3957" s="1"/>
      <c r="CF3957" s="1"/>
      <c r="CG3957" s="1"/>
      <c r="CH3957" s="1"/>
      <c r="CI3957" s="1"/>
      <c r="CJ3957" s="1"/>
      <c r="CK3957" s="1"/>
      <c r="CL3957" s="1"/>
      <c r="CM3957" s="1"/>
      <c r="CN3957" s="1"/>
      <c r="CO3957" s="1"/>
      <c r="CP3957" s="1"/>
      <c r="CQ3957" s="1"/>
      <c r="CR3957" s="1"/>
      <c r="CS3957" s="1"/>
      <c r="CT3957" s="1"/>
      <c r="CU3957" s="1"/>
      <c r="CV3957" s="1"/>
      <c r="CW3957" s="1"/>
      <c r="CX3957" s="1"/>
      <c r="CY3957" s="1"/>
      <c r="CZ3957" s="1"/>
      <c r="DA3957" s="1"/>
      <c r="DB3957" s="1"/>
      <c r="DC3957" s="1"/>
      <c r="DD3957" s="1"/>
      <c r="DE3957" s="1"/>
      <c r="DF3957" s="1"/>
      <c r="DG3957" s="1"/>
      <c r="DH3957" s="1"/>
      <c r="DI3957" s="1"/>
      <c r="DJ3957" s="1"/>
      <c r="DK3957" s="1"/>
      <c r="DL3957" s="1"/>
      <c r="DM3957" s="1"/>
      <c r="DN3957" s="1"/>
      <c r="DO3957" s="1"/>
      <c r="DP3957" s="1"/>
      <c r="DQ3957" s="1"/>
      <c r="DR3957" s="1"/>
      <c r="DS3957" s="1"/>
      <c r="DT3957" s="1"/>
      <c r="DU3957" s="1"/>
      <c r="DV3957" s="1"/>
      <c r="DW3957" s="1"/>
      <c r="DX3957" s="1"/>
      <c r="DY3957" s="1"/>
      <c r="DZ3957" s="1"/>
      <c r="EA3957" s="1"/>
      <c r="EB3957" s="1"/>
      <c r="EC3957" s="1"/>
      <c r="ED3957" s="1"/>
      <c r="EE3957" s="1"/>
      <c r="EF3957" s="1"/>
      <c r="EG3957" s="1"/>
      <c r="EH3957" s="1"/>
      <c r="EI3957" s="1"/>
      <c r="EJ3957" s="1"/>
      <c r="EK3957" s="1"/>
      <c r="EL3957" s="1"/>
      <c r="EM3957" s="1"/>
      <c r="EN3957" s="1"/>
      <c r="EO3957" s="1"/>
      <c r="EP3957" s="1"/>
      <c r="EQ3957" s="1"/>
      <c r="ER3957" s="1"/>
      <c r="ES3957" s="1"/>
      <c r="ET3957" s="1"/>
      <c r="EU3957" s="1"/>
      <c r="EV3957" s="1"/>
      <c r="EW3957" s="1"/>
      <c r="EX3957" s="1"/>
      <c r="EY3957" s="1"/>
      <c r="EZ3957" s="1"/>
      <c r="FA3957" s="1"/>
      <c r="FB3957" s="1"/>
      <c r="FC3957" s="1"/>
      <c r="FD3957" s="1"/>
      <c r="FE3957" s="1"/>
      <c r="FF3957" s="1"/>
      <c r="FG3957" s="1"/>
      <c r="FH3957" s="1"/>
      <c r="FI3957" s="1"/>
      <c r="FJ3957" s="1"/>
      <c r="FK3957" s="1"/>
      <c r="FL3957" s="1"/>
      <c r="FM3957" s="1"/>
      <c r="FN3957" s="1"/>
      <c r="FO3957" s="1"/>
      <c r="FP3957" s="1"/>
      <c r="FQ3957" s="1"/>
      <c r="FR3957" s="1"/>
      <c r="FS3957" s="1"/>
      <c r="FT3957" s="1"/>
      <c r="FU3957" s="1"/>
      <c r="FV3957" s="1"/>
      <c r="FW3957" s="1"/>
      <c r="FX3957" s="1"/>
      <c r="FY3957" s="1"/>
      <c r="FZ3957" s="1"/>
      <c r="GA3957" s="1"/>
      <c r="GB3957" s="1"/>
      <c r="GC3957" s="1"/>
      <c r="GD3957" s="1"/>
      <c r="GE3957" s="1"/>
      <c r="GF3957" s="1"/>
      <c r="GG3957" s="1"/>
      <c r="GH3957" s="1"/>
      <c r="GI3957" s="1"/>
      <c r="GJ3957" s="1"/>
      <c r="GK3957" s="1"/>
      <c r="GL3957" s="1"/>
      <c r="GM3957" s="1"/>
      <c r="GN3957" s="1"/>
      <c r="GO3957" s="1"/>
    </row>
    <row r="3958" spans="1:197" s="40" customFormat="1" x14ac:dyDescent="0.25">
      <c r="A3958" s="41"/>
      <c r="B3958" s="4"/>
      <c r="C3958" s="41"/>
      <c r="D3958" s="42"/>
      <c r="E3958" s="42"/>
      <c r="F3958" s="42"/>
      <c r="G3958" s="1"/>
      <c r="H3958" s="1"/>
      <c r="I3958" s="1"/>
      <c r="J3958" s="1"/>
      <c r="K3958" s="1"/>
      <c r="L3958" s="1"/>
      <c r="M3958" s="2"/>
      <c r="N3958" s="1"/>
      <c r="O3958" s="1"/>
      <c r="P3958" s="1"/>
      <c r="Q3958" s="1"/>
      <c r="R3958" s="1"/>
      <c r="S3958" s="1"/>
      <c r="T3958" s="1"/>
      <c r="U3958" s="1"/>
      <c r="V3958" s="1"/>
      <c r="W3958" s="1"/>
      <c r="X3958" s="1"/>
      <c r="Y3958" s="1"/>
      <c r="Z3958" s="1"/>
      <c r="AA3958" s="1"/>
      <c r="AB3958" s="1"/>
      <c r="AC3958" s="1"/>
      <c r="AD3958" s="1"/>
      <c r="AE3958" s="1"/>
      <c r="AF3958" s="1"/>
      <c r="AG3958" s="1"/>
      <c r="AH3958" s="1"/>
      <c r="AI3958" s="1"/>
      <c r="AJ3958" s="1"/>
      <c r="AK3958" s="1"/>
      <c r="AL3958" s="1"/>
      <c r="AM3958" s="1"/>
      <c r="AN3958" s="1"/>
      <c r="AO3958" s="1"/>
      <c r="AP3958" s="1"/>
      <c r="AQ3958" s="1"/>
      <c r="AR3958" s="1"/>
      <c r="AS3958" s="1"/>
      <c r="AT3958" s="1"/>
      <c r="AU3958" s="1"/>
      <c r="AV3958" s="1"/>
      <c r="AW3958" s="1"/>
      <c r="AX3958" s="1"/>
      <c r="AY3958" s="1"/>
      <c r="AZ3958" s="1"/>
      <c r="BA3958" s="1"/>
      <c r="BB3958" s="1"/>
      <c r="BC3958" s="1"/>
      <c r="BD3958" s="1"/>
      <c r="BE3958" s="1"/>
      <c r="BF3958" s="1"/>
      <c r="BG3958" s="1"/>
      <c r="BH3958" s="1"/>
      <c r="BI3958" s="1"/>
      <c r="BJ3958" s="1"/>
      <c r="BK3958" s="1"/>
      <c r="BL3958" s="1"/>
      <c r="BM3958" s="1"/>
      <c r="BN3958" s="1"/>
      <c r="BO3958" s="1"/>
      <c r="BP3958" s="1"/>
      <c r="BQ3958" s="1"/>
      <c r="BR3958" s="1"/>
      <c r="BS3958" s="1"/>
      <c r="BT3958" s="1"/>
      <c r="BU3958" s="1"/>
      <c r="BV3958" s="1"/>
      <c r="BW3958" s="1"/>
      <c r="BX3958" s="1"/>
      <c r="BY3958" s="1"/>
      <c r="BZ3958" s="1"/>
      <c r="CA3958" s="1"/>
      <c r="CB3958" s="1"/>
      <c r="CC3958" s="1"/>
      <c r="CD3958" s="1"/>
      <c r="CE3958" s="1"/>
      <c r="CF3958" s="1"/>
      <c r="CG3958" s="1"/>
      <c r="CH3958" s="1"/>
      <c r="CI3958" s="1"/>
      <c r="CJ3958" s="1"/>
      <c r="CK3958" s="1"/>
      <c r="CL3958" s="1"/>
      <c r="CM3958" s="1"/>
      <c r="CN3958" s="1"/>
      <c r="CO3958" s="1"/>
      <c r="CP3958" s="1"/>
      <c r="CQ3958" s="1"/>
      <c r="CR3958" s="1"/>
      <c r="CS3958" s="1"/>
      <c r="CT3958" s="1"/>
      <c r="CU3958" s="1"/>
      <c r="CV3958" s="1"/>
      <c r="CW3958" s="1"/>
      <c r="CX3958" s="1"/>
      <c r="CY3958" s="1"/>
      <c r="CZ3958" s="1"/>
      <c r="DA3958" s="1"/>
      <c r="DB3958" s="1"/>
      <c r="DC3958" s="1"/>
      <c r="DD3958" s="1"/>
      <c r="DE3958" s="1"/>
      <c r="DF3958" s="1"/>
      <c r="DG3958" s="1"/>
      <c r="DH3958" s="1"/>
      <c r="DI3958" s="1"/>
      <c r="DJ3958" s="1"/>
      <c r="DK3958" s="1"/>
      <c r="DL3958" s="1"/>
      <c r="DM3958" s="1"/>
      <c r="DN3958" s="1"/>
      <c r="DO3958" s="1"/>
      <c r="DP3958" s="1"/>
      <c r="DQ3958" s="1"/>
      <c r="DR3958" s="1"/>
      <c r="DS3958" s="1"/>
      <c r="DT3958" s="1"/>
      <c r="DU3958" s="1"/>
      <c r="DV3958" s="1"/>
      <c r="DW3958" s="1"/>
      <c r="DX3958" s="1"/>
      <c r="DY3958" s="1"/>
      <c r="DZ3958" s="1"/>
      <c r="EA3958" s="1"/>
      <c r="EB3958" s="1"/>
      <c r="EC3958" s="1"/>
      <c r="ED3958" s="1"/>
      <c r="EE3958" s="1"/>
      <c r="EF3958" s="1"/>
      <c r="EG3958" s="1"/>
      <c r="EH3958" s="1"/>
      <c r="EI3958" s="1"/>
      <c r="EJ3958" s="1"/>
      <c r="EK3958" s="1"/>
      <c r="EL3958" s="1"/>
      <c r="EM3958" s="1"/>
      <c r="EN3958" s="1"/>
      <c r="EO3958" s="1"/>
      <c r="EP3958" s="1"/>
      <c r="EQ3958" s="1"/>
      <c r="ER3958" s="1"/>
      <c r="ES3958" s="1"/>
      <c r="ET3958" s="1"/>
      <c r="EU3958" s="1"/>
      <c r="EV3958" s="1"/>
      <c r="EW3958" s="1"/>
      <c r="EX3958" s="1"/>
      <c r="EY3958" s="1"/>
      <c r="EZ3958" s="1"/>
      <c r="FA3958" s="1"/>
      <c r="FB3958" s="1"/>
      <c r="FC3958" s="1"/>
      <c r="FD3958" s="1"/>
      <c r="FE3958" s="1"/>
      <c r="FF3958" s="1"/>
      <c r="FG3958" s="1"/>
      <c r="FH3958" s="1"/>
      <c r="FI3958" s="1"/>
      <c r="FJ3958" s="1"/>
      <c r="FK3958" s="1"/>
      <c r="FL3958" s="1"/>
      <c r="FM3958" s="1"/>
      <c r="FN3958" s="1"/>
      <c r="FO3958" s="1"/>
      <c r="FP3958" s="1"/>
      <c r="FQ3958" s="1"/>
      <c r="FR3958" s="1"/>
      <c r="FS3958" s="1"/>
      <c r="FT3958" s="1"/>
      <c r="FU3958" s="1"/>
      <c r="FV3958" s="1"/>
      <c r="FW3958" s="1"/>
      <c r="FX3958" s="1"/>
      <c r="FY3958" s="1"/>
      <c r="FZ3958" s="1"/>
      <c r="GA3958" s="1"/>
      <c r="GB3958" s="1"/>
      <c r="GC3958" s="1"/>
      <c r="GD3958" s="1"/>
      <c r="GE3958" s="1"/>
      <c r="GF3958" s="1"/>
      <c r="GG3958" s="1"/>
      <c r="GH3958" s="1"/>
      <c r="GI3958" s="1"/>
      <c r="GJ3958" s="1"/>
      <c r="GK3958" s="1"/>
      <c r="GL3958" s="1"/>
      <c r="GM3958" s="1"/>
      <c r="GN3958" s="1"/>
      <c r="GO3958" s="1"/>
    </row>
    <row r="3959" spans="1:197" s="40" customFormat="1" x14ac:dyDescent="0.25">
      <c r="A3959" s="41"/>
      <c r="B3959" s="4"/>
      <c r="C3959" s="41"/>
      <c r="D3959" s="42"/>
      <c r="E3959" s="42"/>
      <c r="F3959" s="42"/>
      <c r="G3959" s="1"/>
      <c r="H3959" s="1"/>
      <c r="I3959" s="1"/>
      <c r="J3959" s="1"/>
      <c r="K3959" s="1"/>
      <c r="L3959" s="1"/>
      <c r="M3959" s="2"/>
      <c r="N3959" s="1"/>
      <c r="O3959" s="1"/>
      <c r="P3959" s="1"/>
      <c r="Q3959" s="1"/>
      <c r="R3959" s="1"/>
      <c r="S3959" s="1"/>
      <c r="T3959" s="1"/>
      <c r="U3959" s="1"/>
      <c r="V3959" s="1"/>
      <c r="W3959" s="1"/>
      <c r="X3959" s="1"/>
      <c r="Y3959" s="1"/>
      <c r="Z3959" s="1"/>
      <c r="AA3959" s="1"/>
      <c r="AB3959" s="1"/>
      <c r="AC3959" s="1"/>
      <c r="AD3959" s="1"/>
      <c r="AE3959" s="1"/>
      <c r="AF3959" s="1"/>
      <c r="AG3959" s="1"/>
      <c r="AH3959" s="1"/>
      <c r="AI3959" s="1"/>
      <c r="AJ3959" s="1"/>
      <c r="AK3959" s="1"/>
      <c r="AL3959" s="1"/>
      <c r="AM3959" s="1"/>
      <c r="AN3959" s="1"/>
      <c r="AO3959" s="1"/>
      <c r="AP3959" s="1"/>
      <c r="AQ3959" s="1"/>
      <c r="AR3959" s="1"/>
      <c r="AS3959" s="1"/>
      <c r="AT3959" s="1"/>
      <c r="AU3959" s="1"/>
      <c r="AV3959" s="1"/>
      <c r="AW3959" s="1"/>
      <c r="AX3959" s="1"/>
      <c r="AY3959" s="1"/>
      <c r="AZ3959" s="1"/>
      <c r="BA3959" s="1"/>
      <c r="BB3959" s="1"/>
      <c r="BC3959" s="1"/>
      <c r="BD3959" s="1"/>
      <c r="BE3959" s="1"/>
      <c r="BF3959" s="1"/>
      <c r="BG3959" s="1"/>
      <c r="BH3959" s="1"/>
      <c r="BI3959" s="1"/>
      <c r="BJ3959" s="1"/>
      <c r="BK3959" s="1"/>
      <c r="BL3959" s="1"/>
      <c r="BM3959" s="1"/>
      <c r="BN3959" s="1"/>
      <c r="BO3959" s="1"/>
      <c r="BP3959" s="1"/>
      <c r="BQ3959" s="1"/>
      <c r="BR3959" s="1"/>
      <c r="BS3959" s="1"/>
      <c r="BT3959" s="1"/>
      <c r="BU3959" s="1"/>
      <c r="BV3959" s="1"/>
      <c r="BW3959" s="1"/>
      <c r="BX3959" s="1"/>
      <c r="BY3959" s="1"/>
      <c r="BZ3959" s="1"/>
      <c r="CA3959" s="1"/>
      <c r="CB3959" s="1"/>
      <c r="CC3959" s="1"/>
      <c r="CD3959" s="1"/>
      <c r="CE3959" s="1"/>
      <c r="CF3959" s="1"/>
      <c r="CG3959" s="1"/>
      <c r="CH3959" s="1"/>
      <c r="CI3959" s="1"/>
      <c r="CJ3959" s="1"/>
      <c r="CK3959" s="1"/>
      <c r="CL3959" s="1"/>
      <c r="CM3959" s="1"/>
      <c r="CN3959" s="1"/>
      <c r="CO3959" s="1"/>
      <c r="CP3959" s="1"/>
      <c r="CQ3959" s="1"/>
      <c r="CR3959" s="1"/>
      <c r="CS3959" s="1"/>
      <c r="CT3959" s="1"/>
      <c r="CU3959" s="1"/>
      <c r="CV3959" s="1"/>
      <c r="CW3959" s="1"/>
      <c r="CX3959" s="1"/>
      <c r="CY3959" s="1"/>
      <c r="CZ3959" s="1"/>
      <c r="DA3959" s="1"/>
      <c r="DB3959" s="1"/>
      <c r="DC3959" s="1"/>
      <c r="DD3959" s="1"/>
      <c r="DE3959" s="1"/>
      <c r="DF3959" s="1"/>
      <c r="DG3959" s="1"/>
      <c r="DH3959" s="1"/>
      <c r="DI3959" s="1"/>
      <c r="DJ3959" s="1"/>
      <c r="DK3959" s="1"/>
      <c r="DL3959" s="1"/>
      <c r="DM3959" s="1"/>
      <c r="DN3959" s="1"/>
      <c r="DO3959" s="1"/>
      <c r="DP3959" s="1"/>
      <c r="DQ3959" s="1"/>
      <c r="DR3959" s="1"/>
      <c r="DS3959" s="1"/>
      <c r="DT3959" s="1"/>
      <c r="DU3959" s="1"/>
      <c r="DV3959" s="1"/>
      <c r="DW3959" s="1"/>
      <c r="DX3959" s="1"/>
      <c r="DY3959" s="1"/>
      <c r="DZ3959" s="1"/>
      <c r="EA3959" s="1"/>
      <c r="EB3959" s="1"/>
      <c r="EC3959" s="1"/>
      <c r="ED3959" s="1"/>
      <c r="EE3959" s="1"/>
      <c r="EF3959" s="1"/>
      <c r="EG3959" s="1"/>
      <c r="EH3959" s="1"/>
      <c r="EI3959" s="1"/>
      <c r="EJ3959" s="1"/>
      <c r="EK3959" s="1"/>
      <c r="EL3959" s="1"/>
      <c r="EM3959" s="1"/>
      <c r="EN3959" s="1"/>
      <c r="EO3959" s="1"/>
      <c r="EP3959" s="1"/>
      <c r="EQ3959" s="1"/>
      <c r="ER3959" s="1"/>
      <c r="ES3959" s="1"/>
      <c r="ET3959" s="1"/>
      <c r="EU3959" s="1"/>
      <c r="EV3959" s="1"/>
      <c r="EW3959" s="1"/>
      <c r="EX3959" s="1"/>
      <c r="EY3959" s="1"/>
      <c r="EZ3959" s="1"/>
      <c r="FA3959" s="1"/>
      <c r="FB3959" s="1"/>
      <c r="FC3959" s="1"/>
      <c r="FD3959" s="1"/>
      <c r="FE3959" s="1"/>
      <c r="FF3959" s="1"/>
      <c r="FG3959" s="1"/>
      <c r="FH3959" s="1"/>
      <c r="FI3959" s="1"/>
      <c r="FJ3959" s="1"/>
      <c r="FK3959" s="1"/>
      <c r="FL3959" s="1"/>
      <c r="FM3959" s="1"/>
      <c r="FN3959" s="1"/>
      <c r="FO3959" s="1"/>
      <c r="FP3959" s="1"/>
      <c r="FQ3959" s="1"/>
      <c r="FR3959" s="1"/>
      <c r="FS3959" s="1"/>
      <c r="FT3959" s="1"/>
      <c r="FU3959" s="1"/>
      <c r="FV3959" s="1"/>
      <c r="FW3959" s="1"/>
      <c r="FX3959" s="1"/>
      <c r="FY3959" s="1"/>
      <c r="FZ3959" s="1"/>
      <c r="GA3959" s="1"/>
      <c r="GB3959" s="1"/>
      <c r="GC3959" s="1"/>
      <c r="GD3959" s="1"/>
      <c r="GE3959" s="1"/>
      <c r="GF3959" s="1"/>
      <c r="GG3959" s="1"/>
      <c r="GH3959" s="1"/>
      <c r="GI3959" s="1"/>
      <c r="GJ3959" s="1"/>
      <c r="GK3959" s="1"/>
      <c r="GL3959" s="1"/>
      <c r="GM3959" s="1"/>
      <c r="GN3959" s="1"/>
      <c r="GO3959" s="1"/>
    </row>
    <row r="3960" spans="1:197" s="40" customFormat="1" x14ac:dyDescent="0.25">
      <c r="A3960" s="41"/>
      <c r="B3960" s="4"/>
      <c r="C3960" s="41"/>
      <c r="D3960" s="42"/>
      <c r="E3960" s="42"/>
      <c r="F3960" s="42"/>
      <c r="G3960" s="1"/>
      <c r="H3960" s="1"/>
      <c r="I3960" s="1"/>
      <c r="J3960" s="1"/>
      <c r="K3960" s="1"/>
      <c r="L3960" s="1"/>
      <c r="M3960" s="2"/>
      <c r="N3960" s="1"/>
      <c r="O3960" s="1"/>
      <c r="P3960" s="1"/>
      <c r="Q3960" s="1"/>
      <c r="R3960" s="1"/>
      <c r="S3960" s="1"/>
      <c r="T3960" s="1"/>
      <c r="U3960" s="1"/>
      <c r="V3960" s="1"/>
      <c r="W3960" s="1"/>
      <c r="X3960" s="1"/>
      <c r="Y3960" s="1"/>
      <c r="Z3960" s="1"/>
      <c r="AA3960" s="1"/>
      <c r="AB3960" s="1"/>
      <c r="AC3960" s="1"/>
      <c r="AD3960" s="1"/>
      <c r="AE3960" s="1"/>
      <c r="AF3960" s="1"/>
      <c r="AG3960" s="1"/>
      <c r="AH3960" s="1"/>
      <c r="AI3960" s="1"/>
      <c r="AJ3960" s="1"/>
      <c r="AK3960" s="1"/>
      <c r="AL3960" s="1"/>
      <c r="AM3960" s="1"/>
      <c r="AN3960" s="1"/>
      <c r="AO3960" s="1"/>
      <c r="AP3960" s="1"/>
      <c r="AQ3960" s="1"/>
      <c r="AR3960" s="1"/>
      <c r="AS3960" s="1"/>
      <c r="AT3960" s="1"/>
      <c r="AU3960" s="1"/>
      <c r="AV3960" s="1"/>
      <c r="AW3960" s="1"/>
      <c r="AX3960" s="1"/>
      <c r="AY3960" s="1"/>
      <c r="AZ3960" s="1"/>
      <c r="BA3960" s="1"/>
      <c r="BB3960" s="1"/>
      <c r="BC3960" s="1"/>
      <c r="BD3960" s="1"/>
      <c r="BE3960" s="1"/>
      <c r="BF3960" s="1"/>
      <c r="BG3960" s="1"/>
      <c r="BH3960" s="1"/>
      <c r="BI3960" s="1"/>
      <c r="BJ3960" s="1"/>
      <c r="BK3960" s="1"/>
      <c r="BL3960" s="1"/>
      <c r="BM3960" s="1"/>
      <c r="BN3960" s="1"/>
      <c r="BO3960" s="1"/>
      <c r="BP3960" s="1"/>
      <c r="BQ3960" s="1"/>
      <c r="BR3960" s="1"/>
      <c r="BS3960" s="1"/>
      <c r="BT3960" s="1"/>
      <c r="BU3960" s="1"/>
      <c r="BV3960" s="1"/>
      <c r="BW3960" s="1"/>
      <c r="BX3960" s="1"/>
      <c r="BY3960" s="1"/>
      <c r="BZ3960" s="1"/>
      <c r="CA3960" s="1"/>
      <c r="CB3960" s="1"/>
      <c r="CC3960" s="1"/>
      <c r="CD3960" s="1"/>
      <c r="CE3960" s="1"/>
      <c r="CF3960" s="1"/>
      <c r="CG3960" s="1"/>
      <c r="CH3960" s="1"/>
      <c r="CI3960" s="1"/>
      <c r="CJ3960" s="1"/>
      <c r="CK3960" s="1"/>
      <c r="CL3960" s="1"/>
      <c r="CM3960" s="1"/>
      <c r="CN3960" s="1"/>
      <c r="CO3960" s="1"/>
      <c r="CP3960" s="1"/>
      <c r="CQ3960" s="1"/>
      <c r="CR3960" s="1"/>
      <c r="CS3960" s="1"/>
      <c r="CT3960" s="1"/>
      <c r="CU3960" s="1"/>
      <c r="CV3960" s="1"/>
      <c r="CW3960" s="1"/>
      <c r="CX3960" s="1"/>
      <c r="CY3960" s="1"/>
      <c r="CZ3960" s="1"/>
      <c r="DA3960" s="1"/>
      <c r="DB3960" s="1"/>
      <c r="DC3960" s="1"/>
      <c r="DD3960" s="1"/>
      <c r="DE3960" s="1"/>
      <c r="DF3960" s="1"/>
      <c r="DG3960" s="1"/>
      <c r="DH3960" s="1"/>
      <c r="DI3960" s="1"/>
      <c r="DJ3960" s="1"/>
      <c r="DK3960" s="1"/>
      <c r="DL3960" s="1"/>
      <c r="DM3960" s="1"/>
      <c r="DN3960" s="1"/>
      <c r="DO3960" s="1"/>
      <c r="DP3960" s="1"/>
      <c r="DQ3960" s="1"/>
      <c r="DR3960" s="1"/>
      <c r="DS3960" s="1"/>
      <c r="DT3960" s="1"/>
      <c r="DU3960" s="1"/>
      <c r="DV3960" s="1"/>
      <c r="DW3960" s="1"/>
      <c r="DX3960" s="1"/>
      <c r="DY3960" s="1"/>
      <c r="DZ3960" s="1"/>
      <c r="EA3960" s="1"/>
      <c r="EB3960" s="1"/>
      <c r="EC3960" s="1"/>
      <c r="ED3960" s="1"/>
      <c r="EE3960" s="1"/>
      <c r="EF3960" s="1"/>
      <c r="EG3960" s="1"/>
      <c r="EH3960" s="1"/>
      <c r="EI3960" s="1"/>
      <c r="EJ3960" s="1"/>
      <c r="EK3960" s="1"/>
      <c r="EL3960" s="1"/>
      <c r="EM3960" s="1"/>
      <c r="EN3960" s="1"/>
      <c r="EO3960" s="1"/>
      <c r="EP3960" s="1"/>
      <c r="EQ3960" s="1"/>
      <c r="ER3960" s="1"/>
      <c r="ES3960" s="1"/>
      <c r="ET3960" s="1"/>
      <c r="EU3960" s="1"/>
      <c r="EV3960" s="1"/>
      <c r="EW3960" s="1"/>
      <c r="EX3960" s="1"/>
      <c r="EY3960" s="1"/>
      <c r="EZ3960" s="1"/>
      <c r="FA3960" s="1"/>
      <c r="FB3960" s="1"/>
      <c r="FC3960" s="1"/>
      <c r="FD3960" s="1"/>
      <c r="FE3960" s="1"/>
      <c r="FF3960" s="1"/>
      <c r="FG3960" s="1"/>
      <c r="FH3960" s="1"/>
      <c r="FI3960" s="1"/>
      <c r="FJ3960" s="1"/>
      <c r="FK3960" s="1"/>
      <c r="FL3960" s="1"/>
      <c r="FM3960" s="1"/>
      <c r="FN3960" s="1"/>
      <c r="FO3960" s="1"/>
      <c r="FP3960" s="1"/>
      <c r="FQ3960" s="1"/>
      <c r="FR3960" s="1"/>
      <c r="FS3960" s="1"/>
      <c r="FT3960" s="1"/>
      <c r="FU3960" s="1"/>
      <c r="FV3960" s="1"/>
      <c r="FW3960" s="1"/>
      <c r="FX3960" s="1"/>
      <c r="FY3960" s="1"/>
      <c r="FZ3960" s="1"/>
      <c r="GA3960" s="1"/>
      <c r="GB3960" s="1"/>
      <c r="GC3960" s="1"/>
      <c r="GD3960" s="1"/>
      <c r="GE3960" s="1"/>
      <c r="GF3960" s="1"/>
      <c r="GG3960" s="1"/>
      <c r="GH3960" s="1"/>
      <c r="GI3960" s="1"/>
      <c r="GJ3960" s="1"/>
      <c r="GK3960" s="1"/>
      <c r="GL3960" s="1"/>
      <c r="GM3960" s="1"/>
      <c r="GN3960" s="1"/>
      <c r="GO3960" s="1"/>
    </row>
    <row r="3961" spans="1:197" s="40" customFormat="1" x14ac:dyDescent="0.25">
      <c r="A3961" s="41"/>
      <c r="B3961" s="4"/>
      <c r="C3961" s="41"/>
      <c r="D3961" s="42"/>
      <c r="E3961" s="42"/>
      <c r="F3961" s="42"/>
      <c r="G3961" s="1"/>
      <c r="H3961" s="1"/>
      <c r="I3961" s="1"/>
      <c r="J3961" s="1"/>
      <c r="K3961" s="1"/>
      <c r="L3961" s="1"/>
      <c r="M3961" s="2"/>
      <c r="N3961" s="1"/>
      <c r="O3961" s="1"/>
      <c r="P3961" s="1"/>
      <c r="Q3961" s="1"/>
      <c r="R3961" s="1"/>
      <c r="S3961" s="1"/>
      <c r="T3961" s="1"/>
      <c r="U3961" s="1"/>
      <c r="V3961" s="1"/>
      <c r="W3961" s="1"/>
      <c r="X3961" s="1"/>
      <c r="Y3961" s="1"/>
      <c r="Z3961" s="1"/>
      <c r="AA3961" s="1"/>
      <c r="AB3961" s="1"/>
      <c r="AC3961" s="1"/>
      <c r="AD3961" s="1"/>
      <c r="AE3961" s="1"/>
      <c r="AF3961" s="1"/>
      <c r="AG3961" s="1"/>
      <c r="AH3961" s="1"/>
      <c r="AI3961" s="1"/>
      <c r="AJ3961" s="1"/>
      <c r="AK3961" s="1"/>
      <c r="AL3961" s="1"/>
      <c r="AM3961" s="1"/>
      <c r="AN3961" s="1"/>
      <c r="AO3961" s="1"/>
      <c r="AP3961" s="1"/>
      <c r="AQ3961" s="1"/>
      <c r="AR3961" s="1"/>
      <c r="AS3961" s="1"/>
      <c r="AT3961" s="1"/>
      <c r="AU3961" s="1"/>
      <c r="AV3961" s="1"/>
      <c r="AW3961" s="1"/>
      <c r="AX3961" s="1"/>
      <c r="AY3961" s="1"/>
      <c r="AZ3961" s="1"/>
      <c r="BA3961" s="1"/>
      <c r="BB3961" s="1"/>
      <c r="BC3961" s="1"/>
      <c r="BD3961" s="1"/>
      <c r="BE3961" s="1"/>
      <c r="BF3961" s="1"/>
      <c r="BG3961" s="1"/>
      <c r="BH3961" s="1"/>
      <c r="BI3961" s="1"/>
      <c r="BJ3961" s="1"/>
      <c r="BK3961" s="1"/>
      <c r="BL3961" s="1"/>
      <c r="BM3961" s="1"/>
      <c r="BN3961" s="1"/>
      <c r="BO3961" s="1"/>
      <c r="BP3961" s="1"/>
      <c r="BQ3961" s="1"/>
      <c r="BR3961" s="1"/>
      <c r="BS3961" s="1"/>
      <c r="BT3961" s="1"/>
      <c r="BU3961" s="1"/>
      <c r="BV3961" s="1"/>
      <c r="BW3961" s="1"/>
      <c r="BX3961" s="1"/>
      <c r="BY3961" s="1"/>
      <c r="BZ3961" s="1"/>
      <c r="CA3961" s="1"/>
      <c r="CB3961" s="1"/>
      <c r="CC3961" s="1"/>
      <c r="CD3961" s="1"/>
      <c r="CE3961" s="1"/>
      <c r="CF3961" s="1"/>
      <c r="CG3961" s="1"/>
      <c r="CH3961" s="1"/>
      <c r="CI3961" s="1"/>
      <c r="CJ3961" s="1"/>
      <c r="CK3961" s="1"/>
      <c r="CL3961" s="1"/>
      <c r="CM3961" s="1"/>
      <c r="CN3961" s="1"/>
      <c r="CO3961" s="1"/>
      <c r="CP3961" s="1"/>
      <c r="CQ3961" s="1"/>
      <c r="CR3961" s="1"/>
      <c r="CS3961" s="1"/>
      <c r="CT3961" s="1"/>
      <c r="CU3961" s="1"/>
      <c r="CV3961" s="1"/>
      <c r="CW3961" s="1"/>
      <c r="CX3961" s="1"/>
      <c r="CY3961" s="1"/>
      <c r="CZ3961" s="1"/>
      <c r="DA3961" s="1"/>
      <c r="DB3961" s="1"/>
      <c r="DC3961" s="1"/>
      <c r="DD3961" s="1"/>
      <c r="DE3961" s="1"/>
      <c r="DF3961" s="1"/>
      <c r="DG3961" s="1"/>
      <c r="DH3961" s="1"/>
      <c r="DI3961" s="1"/>
      <c r="DJ3961" s="1"/>
      <c r="DK3961" s="1"/>
      <c r="DL3961" s="1"/>
      <c r="DM3961" s="1"/>
      <c r="DN3961" s="1"/>
      <c r="DO3961" s="1"/>
      <c r="DP3961" s="1"/>
      <c r="DQ3961" s="1"/>
      <c r="DR3961" s="1"/>
      <c r="DS3961" s="1"/>
      <c r="DT3961" s="1"/>
      <c r="DU3961" s="1"/>
      <c r="DV3961" s="1"/>
      <c r="DW3961" s="1"/>
      <c r="DX3961" s="1"/>
      <c r="DY3961" s="1"/>
      <c r="DZ3961" s="1"/>
      <c r="EA3961" s="1"/>
      <c r="EB3961" s="1"/>
      <c r="EC3961" s="1"/>
      <c r="ED3961" s="1"/>
      <c r="EE3961" s="1"/>
      <c r="EF3961" s="1"/>
      <c r="EG3961" s="1"/>
      <c r="EH3961" s="1"/>
      <c r="EI3961" s="1"/>
      <c r="EJ3961" s="1"/>
      <c r="EK3961" s="1"/>
      <c r="EL3961" s="1"/>
      <c r="EM3961" s="1"/>
      <c r="EN3961" s="1"/>
      <c r="EO3961" s="1"/>
      <c r="EP3961" s="1"/>
      <c r="EQ3961" s="1"/>
      <c r="ER3961" s="1"/>
      <c r="ES3961" s="1"/>
      <c r="ET3961" s="1"/>
      <c r="EU3961" s="1"/>
      <c r="EV3961" s="1"/>
      <c r="EW3961" s="1"/>
      <c r="EX3961" s="1"/>
      <c r="EY3961" s="1"/>
      <c r="EZ3961" s="1"/>
      <c r="FA3961" s="1"/>
      <c r="FB3961" s="1"/>
      <c r="FC3961" s="1"/>
      <c r="FD3961" s="1"/>
      <c r="FE3961" s="1"/>
      <c r="FF3961" s="1"/>
      <c r="FG3961" s="1"/>
      <c r="FH3961" s="1"/>
      <c r="FI3961" s="1"/>
      <c r="FJ3961" s="1"/>
      <c r="FK3961" s="1"/>
      <c r="FL3961" s="1"/>
      <c r="FM3961" s="1"/>
      <c r="FN3961" s="1"/>
      <c r="FO3961" s="1"/>
      <c r="FP3961" s="1"/>
      <c r="FQ3961" s="1"/>
      <c r="FR3961" s="1"/>
      <c r="FS3961" s="1"/>
      <c r="FT3961" s="1"/>
      <c r="FU3961" s="1"/>
      <c r="FV3961" s="1"/>
      <c r="FW3961" s="1"/>
      <c r="FX3961" s="1"/>
      <c r="FY3961" s="1"/>
      <c r="FZ3961" s="1"/>
      <c r="GA3961" s="1"/>
      <c r="GB3961" s="1"/>
      <c r="GC3961" s="1"/>
      <c r="GD3961" s="1"/>
      <c r="GE3961" s="1"/>
      <c r="GF3961" s="1"/>
      <c r="GG3961" s="1"/>
      <c r="GH3961" s="1"/>
      <c r="GI3961" s="1"/>
      <c r="GJ3961" s="1"/>
      <c r="GK3961" s="1"/>
      <c r="GL3961" s="1"/>
      <c r="GM3961" s="1"/>
      <c r="GN3961" s="1"/>
      <c r="GO3961" s="1"/>
    </row>
    <row r="3962" spans="1:197" s="40" customFormat="1" x14ac:dyDescent="0.25">
      <c r="A3962" s="41"/>
      <c r="B3962" s="4"/>
      <c r="C3962" s="41"/>
      <c r="D3962" s="42"/>
      <c r="E3962" s="42"/>
      <c r="F3962" s="42"/>
      <c r="G3962" s="1"/>
      <c r="H3962" s="1"/>
      <c r="I3962" s="1"/>
      <c r="J3962" s="1"/>
      <c r="K3962" s="1"/>
      <c r="L3962" s="1"/>
      <c r="M3962" s="2"/>
      <c r="N3962" s="1"/>
      <c r="O3962" s="1"/>
      <c r="P3962" s="1"/>
      <c r="Q3962" s="1"/>
      <c r="R3962" s="1"/>
      <c r="S3962" s="1"/>
      <c r="T3962" s="1"/>
      <c r="U3962" s="1"/>
      <c r="V3962" s="1"/>
      <c r="W3962" s="1"/>
      <c r="X3962" s="1"/>
      <c r="Y3962" s="1"/>
      <c r="Z3962" s="1"/>
      <c r="AA3962" s="1"/>
      <c r="AB3962" s="1"/>
      <c r="AC3962" s="1"/>
      <c r="AD3962" s="1"/>
      <c r="AE3962" s="1"/>
      <c r="AF3962" s="1"/>
      <c r="AG3962" s="1"/>
      <c r="AH3962" s="1"/>
      <c r="AI3962" s="1"/>
      <c r="AJ3962" s="1"/>
      <c r="AK3962" s="1"/>
      <c r="AL3962" s="1"/>
      <c r="AM3962" s="1"/>
      <c r="AN3962" s="1"/>
      <c r="AO3962" s="1"/>
      <c r="AP3962" s="1"/>
      <c r="AQ3962" s="1"/>
      <c r="AR3962" s="1"/>
      <c r="AS3962" s="1"/>
      <c r="AT3962" s="1"/>
      <c r="AU3962" s="1"/>
      <c r="AV3962" s="1"/>
      <c r="AW3962" s="1"/>
      <c r="AX3962" s="1"/>
      <c r="AY3962" s="1"/>
      <c r="AZ3962" s="1"/>
      <c r="BA3962" s="1"/>
      <c r="BB3962" s="1"/>
      <c r="BC3962" s="1"/>
      <c r="BD3962" s="1"/>
      <c r="BE3962" s="1"/>
      <c r="BF3962" s="1"/>
      <c r="BG3962" s="1"/>
      <c r="BH3962" s="1"/>
      <c r="BI3962" s="1"/>
      <c r="BJ3962" s="1"/>
      <c r="BK3962" s="1"/>
      <c r="BL3962" s="1"/>
      <c r="BM3962" s="1"/>
      <c r="BN3962" s="1"/>
      <c r="BO3962" s="1"/>
      <c r="BP3962" s="1"/>
      <c r="BQ3962" s="1"/>
      <c r="BR3962" s="1"/>
      <c r="BS3962" s="1"/>
      <c r="BT3962" s="1"/>
      <c r="BU3962" s="1"/>
      <c r="BV3962" s="1"/>
      <c r="BW3962" s="1"/>
      <c r="BX3962" s="1"/>
      <c r="BY3962" s="1"/>
      <c r="BZ3962" s="1"/>
      <c r="CA3962" s="1"/>
      <c r="CB3962" s="1"/>
      <c r="CC3962" s="1"/>
      <c r="CD3962" s="1"/>
      <c r="CE3962" s="1"/>
      <c r="CF3962" s="1"/>
      <c r="CG3962" s="1"/>
      <c r="CH3962" s="1"/>
      <c r="CI3962" s="1"/>
      <c r="CJ3962" s="1"/>
      <c r="CK3962" s="1"/>
      <c r="CL3962" s="1"/>
      <c r="CM3962" s="1"/>
      <c r="CN3962" s="1"/>
      <c r="CO3962" s="1"/>
      <c r="CP3962" s="1"/>
      <c r="CQ3962" s="1"/>
      <c r="CR3962" s="1"/>
      <c r="CS3962" s="1"/>
      <c r="CT3962" s="1"/>
      <c r="CU3962" s="1"/>
      <c r="CV3962" s="1"/>
      <c r="CW3962" s="1"/>
      <c r="CX3962" s="1"/>
      <c r="CY3962" s="1"/>
      <c r="CZ3962" s="1"/>
      <c r="DA3962" s="1"/>
      <c r="DB3962" s="1"/>
      <c r="DC3962" s="1"/>
      <c r="DD3962" s="1"/>
      <c r="DE3962" s="1"/>
      <c r="DF3962" s="1"/>
      <c r="DG3962" s="1"/>
      <c r="DH3962" s="1"/>
      <c r="DI3962" s="1"/>
      <c r="DJ3962" s="1"/>
      <c r="DK3962" s="1"/>
      <c r="DL3962" s="1"/>
      <c r="DM3962" s="1"/>
      <c r="DN3962" s="1"/>
      <c r="DO3962" s="1"/>
      <c r="DP3962" s="1"/>
      <c r="DQ3962" s="1"/>
      <c r="DR3962" s="1"/>
      <c r="DS3962" s="1"/>
      <c r="DT3962" s="1"/>
      <c r="DU3962" s="1"/>
      <c r="DV3962" s="1"/>
      <c r="DW3962" s="1"/>
      <c r="DX3962" s="1"/>
      <c r="DY3962" s="1"/>
      <c r="DZ3962" s="1"/>
      <c r="EA3962" s="1"/>
      <c r="EB3962" s="1"/>
      <c r="EC3962" s="1"/>
      <c r="ED3962" s="1"/>
      <c r="EE3962" s="1"/>
      <c r="EF3962" s="1"/>
      <c r="EG3962" s="1"/>
      <c r="EH3962" s="1"/>
      <c r="EI3962" s="1"/>
      <c r="EJ3962" s="1"/>
      <c r="EK3962" s="1"/>
      <c r="EL3962" s="1"/>
      <c r="EM3962" s="1"/>
      <c r="EN3962" s="1"/>
      <c r="EO3962" s="1"/>
      <c r="EP3962" s="1"/>
      <c r="EQ3962" s="1"/>
      <c r="ER3962" s="1"/>
      <c r="ES3962" s="1"/>
      <c r="ET3962" s="1"/>
      <c r="EU3962" s="1"/>
      <c r="EV3962" s="1"/>
      <c r="EW3962" s="1"/>
      <c r="EX3962" s="1"/>
      <c r="EY3962" s="1"/>
      <c r="EZ3962" s="1"/>
      <c r="FA3962" s="1"/>
      <c r="FB3962" s="1"/>
      <c r="FC3962" s="1"/>
      <c r="FD3962" s="1"/>
      <c r="FE3962" s="1"/>
      <c r="FF3962" s="1"/>
      <c r="FG3962" s="1"/>
      <c r="FH3962" s="1"/>
      <c r="FI3962" s="1"/>
      <c r="FJ3962" s="1"/>
      <c r="FK3962" s="1"/>
      <c r="FL3962" s="1"/>
      <c r="FM3962" s="1"/>
      <c r="FN3962" s="1"/>
      <c r="FO3962" s="1"/>
      <c r="FP3962" s="1"/>
      <c r="FQ3962" s="1"/>
      <c r="FR3962" s="1"/>
      <c r="FS3962" s="1"/>
      <c r="FT3962" s="1"/>
      <c r="FU3962" s="1"/>
      <c r="FV3962" s="1"/>
      <c r="FW3962" s="1"/>
      <c r="FX3962" s="1"/>
      <c r="FY3962" s="1"/>
      <c r="FZ3962" s="1"/>
      <c r="GA3962" s="1"/>
      <c r="GB3962" s="1"/>
      <c r="GC3962" s="1"/>
      <c r="GD3962" s="1"/>
      <c r="GE3962" s="1"/>
      <c r="GF3962" s="1"/>
      <c r="GG3962" s="1"/>
      <c r="GH3962" s="1"/>
      <c r="GI3962" s="1"/>
      <c r="GJ3962" s="1"/>
      <c r="GK3962" s="1"/>
      <c r="GL3962" s="1"/>
      <c r="GM3962" s="1"/>
      <c r="GN3962" s="1"/>
      <c r="GO3962" s="1"/>
    </row>
    <row r="3963" spans="1:197" s="40" customFormat="1" x14ac:dyDescent="0.25">
      <c r="A3963" s="41"/>
      <c r="B3963" s="4"/>
      <c r="C3963" s="41"/>
      <c r="D3963" s="42"/>
      <c r="E3963" s="42"/>
      <c r="F3963" s="42"/>
      <c r="G3963" s="1"/>
      <c r="H3963" s="1"/>
      <c r="I3963" s="1"/>
      <c r="J3963" s="1"/>
      <c r="K3963" s="1"/>
      <c r="L3963" s="1"/>
      <c r="M3963" s="2"/>
      <c r="N3963" s="1"/>
      <c r="O3963" s="1"/>
      <c r="P3963" s="1"/>
      <c r="Q3963" s="1"/>
      <c r="R3963" s="1"/>
      <c r="S3963" s="1"/>
      <c r="T3963" s="1"/>
      <c r="U3963" s="1"/>
      <c r="V3963" s="1"/>
      <c r="W3963" s="1"/>
      <c r="X3963" s="1"/>
      <c r="Y3963" s="1"/>
      <c r="Z3963" s="1"/>
      <c r="AA3963" s="1"/>
      <c r="AB3963" s="1"/>
      <c r="AC3963" s="1"/>
      <c r="AD3963" s="1"/>
      <c r="AE3963" s="1"/>
      <c r="AF3963" s="1"/>
      <c r="AG3963" s="1"/>
      <c r="AH3963" s="1"/>
      <c r="AI3963" s="1"/>
      <c r="AJ3963" s="1"/>
      <c r="AK3963" s="1"/>
      <c r="AL3963" s="1"/>
      <c r="AM3963" s="1"/>
      <c r="AN3963" s="1"/>
      <c r="AO3963" s="1"/>
      <c r="AP3963" s="1"/>
      <c r="AQ3963" s="1"/>
      <c r="AR3963" s="1"/>
      <c r="AS3963" s="1"/>
      <c r="AT3963" s="1"/>
      <c r="AU3963" s="1"/>
      <c r="AV3963" s="1"/>
      <c r="AW3963" s="1"/>
      <c r="AX3963" s="1"/>
      <c r="AY3963" s="1"/>
      <c r="AZ3963" s="1"/>
      <c r="BA3963" s="1"/>
      <c r="BB3963" s="1"/>
      <c r="BC3963" s="1"/>
      <c r="BD3963" s="1"/>
      <c r="BE3963" s="1"/>
      <c r="BF3963" s="1"/>
      <c r="BG3963" s="1"/>
      <c r="BH3963" s="1"/>
      <c r="BI3963" s="1"/>
      <c r="BJ3963" s="1"/>
      <c r="BK3963" s="1"/>
      <c r="BL3963" s="1"/>
      <c r="BM3963" s="1"/>
      <c r="BN3963" s="1"/>
      <c r="BO3963" s="1"/>
      <c r="BP3963" s="1"/>
      <c r="BQ3963" s="1"/>
      <c r="BR3963" s="1"/>
      <c r="BS3963" s="1"/>
      <c r="BT3963" s="1"/>
      <c r="BU3963" s="1"/>
      <c r="BV3963" s="1"/>
      <c r="BW3963" s="1"/>
      <c r="BX3963" s="1"/>
      <c r="BY3963" s="1"/>
      <c r="BZ3963" s="1"/>
      <c r="CA3963" s="1"/>
      <c r="CB3963" s="1"/>
      <c r="CC3963" s="1"/>
      <c r="CD3963" s="1"/>
      <c r="CE3963" s="1"/>
      <c r="CF3963" s="1"/>
      <c r="CG3963" s="1"/>
      <c r="CH3963" s="1"/>
      <c r="CI3963" s="1"/>
      <c r="CJ3963" s="1"/>
      <c r="CK3963" s="1"/>
      <c r="CL3963" s="1"/>
      <c r="CM3963" s="1"/>
      <c r="CN3963" s="1"/>
      <c r="CO3963" s="1"/>
      <c r="CP3963" s="1"/>
      <c r="CQ3963" s="1"/>
      <c r="CR3963" s="1"/>
      <c r="CS3963" s="1"/>
      <c r="CT3963" s="1"/>
      <c r="CU3963" s="1"/>
      <c r="CV3963" s="1"/>
      <c r="CW3963" s="1"/>
      <c r="CX3963" s="1"/>
      <c r="CY3963" s="1"/>
      <c r="CZ3963" s="1"/>
      <c r="DA3963" s="1"/>
      <c r="DB3963" s="1"/>
      <c r="DC3963" s="1"/>
      <c r="DD3963" s="1"/>
      <c r="DE3963" s="1"/>
      <c r="DF3963" s="1"/>
      <c r="DG3963" s="1"/>
      <c r="DH3963" s="1"/>
      <c r="DI3963" s="1"/>
      <c r="DJ3963" s="1"/>
      <c r="DK3963" s="1"/>
      <c r="DL3963" s="1"/>
      <c r="DM3963" s="1"/>
      <c r="DN3963" s="1"/>
      <c r="DO3963" s="1"/>
      <c r="DP3963" s="1"/>
      <c r="DQ3963" s="1"/>
      <c r="DR3963" s="1"/>
      <c r="DS3963" s="1"/>
      <c r="DT3963" s="1"/>
      <c r="DU3963" s="1"/>
      <c r="DV3963" s="1"/>
      <c r="DW3963" s="1"/>
      <c r="DX3963" s="1"/>
      <c r="DY3963" s="1"/>
      <c r="DZ3963" s="1"/>
      <c r="EA3963" s="1"/>
      <c r="EB3963" s="1"/>
      <c r="EC3963" s="1"/>
      <c r="ED3963" s="1"/>
      <c r="EE3963" s="1"/>
      <c r="EF3963" s="1"/>
      <c r="EG3963" s="1"/>
      <c r="EH3963" s="1"/>
      <c r="EI3963" s="1"/>
      <c r="EJ3963" s="1"/>
      <c r="EK3963" s="1"/>
      <c r="EL3963" s="1"/>
      <c r="EM3963" s="1"/>
      <c r="EN3963" s="1"/>
      <c r="EO3963" s="1"/>
      <c r="EP3963" s="1"/>
      <c r="EQ3963" s="1"/>
      <c r="ER3963" s="1"/>
      <c r="ES3963" s="1"/>
      <c r="ET3963" s="1"/>
      <c r="EU3963" s="1"/>
      <c r="EV3963" s="1"/>
      <c r="EW3963" s="1"/>
      <c r="EX3963" s="1"/>
      <c r="EY3963" s="1"/>
      <c r="EZ3963" s="1"/>
      <c r="FA3963" s="1"/>
      <c r="FB3963" s="1"/>
      <c r="FC3963" s="1"/>
      <c r="FD3963" s="1"/>
      <c r="FE3963" s="1"/>
      <c r="FF3963" s="1"/>
      <c r="FG3963" s="1"/>
      <c r="FH3963" s="1"/>
      <c r="FI3963" s="1"/>
      <c r="FJ3963" s="1"/>
      <c r="FK3963" s="1"/>
      <c r="FL3963" s="1"/>
      <c r="FM3963" s="1"/>
      <c r="FN3963" s="1"/>
      <c r="FO3963" s="1"/>
      <c r="FP3963" s="1"/>
      <c r="FQ3963" s="1"/>
      <c r="FR3963" s="1"/>
      <c r="FS3963" s="1"/>
      <c r="FT3963" s="1"/>
      <c r="FU3963" s="1"/>
      <c r="FV3963" s="1"/>
      <c r="FW3963" s="1"/>
      <c r="FX3963" s="1"/>
      <c r="FY3963" s="1"/>
      <c r="FZ3963" s="1"/>
      <c r="GA3963" s="1"/>
      <c r="GB3963" s="1"/>
      <c r="GC3963" s="1"/>
      <c r="GD3963" s="1"/>
      <c r="GE3963" s="1"/>
      <c r="GF3963" s="1"/>
      <c r="GG3963" s="1"/>
      <c r="GH3963" s="1"/>
      <c r="GI3963" s="1"/>
      <c r="GJ3963" s="1"/>
      <c r="GK3963" s="1"/>
      <c r="GL3963" s="1"/>
      <c r="GM3963" s="1"/>
      <c r="GN3963" s="1"/>
      <c r="GO3963" s="1"/>
    </row>
    <row r="3964" spans="1:197" s="40" customFormat="1" x14ac:dyDescent="0.25">
      <c r="A3964" s="41"/>
      <c r="B3964" s="4"/>
      <c r="C3964" s="41"/>
      <c r="D3964" s="42"/>
      <c r="E3964" s="42"/>
      <c r="F3964" s="42"/>
      <c r="G3964" s="1"/>
      <c r="H3964" s="1"/>
      <c r="I3964" s="1"/>
      <c r="J3964" s="1"/>
      <c r="K3964" s="1"/>
      <c r="L3964" s="1"/>
      <c r="M3964" s="2"/>
      <c r="N3964" s="1"/>
      <c r="O3964" s="1"/>
      <c r="P3964" s="1"/>
      <c r="Q3964" s="1"/>
      <c r="R3964" s="1"/>
      <c r="S3964" s="1"/>
      <c r="T3964" s="1"/>
      <c r="U3964" s="1"/>
      <c r="V3964" s="1"/>
      <c r="W3964" s="1"/>
      <c r="X3964" s="1"/>
      <c r="Y3964" s="1"/>
      <c r="Z3964" s="1"/>
      <c r="AA3964" s="1"/>
      <c r="AB3964" s="1"/>
      <c r="AC3964" s="1"/>
      <c r="AD3964" s="1"/>
      <c r="AE3964" s="1"/>
      <c r="AF3964" s="1"/>
      <c r="AG3964" s="1"/>
      <c r="AH3964" s="1"/>
      <c r="AI3964" s="1"/>
      <c r="AJ3964" s="1"/>
      <c r="AK3964" s="1"/>
      <c r="AL3964" s="1"/>
      <c r="AM3964" s="1"/>
      <c r="AN3964" s="1"/>
      <c r="AO3964" s="1"/>
      <c r="AP3964" s="1"/>
      <c r="AQ3964" s="1"/>
      <c r="AR3964" s="1"/>
      <c r="AS3964" s="1"/>
      <c r="AT3964" s="1"/>
      <c r="AU3964" s="1"/>
      <c r="AV3964" s="1"/>
      <c r="AW3964" s="1"/>
      <c r="AX3964" s="1"/>
      <c r="AY3964" s="1"/>
      <c r="AZ3964" s="1"/>
      <c r="BA3964" s="1"/>
      <c r="BB3964" s="1"/>
      <c r="BC3964" s="1"/>
      <c r="BD3964" s="1"/>
      <c r="BE3964" s="1"/>
      <c r="BF3964" s="1"/>
      <c r="BG3964" s="1"/>
      <c r="BH3964" s="1"/>
      <c r="BI3964" s="1"/>
      <c r="BJ3964" s="1"/>
      <c r="BK3964" s="1"/>
      <c r="BL3964" s="1"/>
      <c r="BM3964" s="1"/>
      <c r="BN3964" s="1"/>
      <c r="BO3964" s="1"/>
      <c r="BP3964" s="1"/>
      <c r="BQ3964" s="1"/>
      <c r="BR3964" s="1"/>
      <c r="BS3964" s="1"/>
      <c r="BT3964" s="1"/>
      <c r="BU3964" s="1"/>
      <c r="BV3964" s="1"/>
      <c r="BW3964" s="1"/>
      <c r="BX3964" s="1"/>
      <c r="BY3964" s="1"/>
      <c r="BZ3964" s="1"/>
      <c r="CA3964" s="1"/>
      <c r="CB3964" s="1"/>
      <c r="CC3964" s="1"/>
      <c r="CD3964" s="1"/>
      <c r="CE3964" s="1"/>
      <c r="CF3964" s="1"/>
      <c r="CG3964" s="1"/>
      <c r="CH3964" s="1"/>
      <c r="CI3964" s="1"/>
      <c r="CJ3964" s="1"/>
      <c r="CK3964" s="1"/>
      <c r="CL3964" s="1"/>
      <c r="CM3964" s="1"/>
      <c r="CN3964" s="1"/>
      <c r="CO3964" s="1"/>
      <c r="CP3964" s="1"/>
      <c r="CQ3964" s="1"/>
      <c r="CR3964" s="1"/>
      <c r="CS3964" s="1"/>
      <c r="CT3964" s="1"/>
      <c r="CU3964" s="1"/>
      <c r="CV3964" s="1"/>
      <c r="CW3964" s="1"/>
      <c r="CX3964" s="1"/>
      <c r="CY3964" s="1"/>
      <c r="CZ3964" s="1"/>
      <c r="DA3964" s="1"/>
      <c r="DB3964" s="1"/>
      <c r="DC3964" s="1"/>
      <c r="DD3964" s="1"/>
      <c r="DE3964" s="1"/>
      <c r="DF3964" s="1"/>
      <c r="DG3964" s="1"/>
      <c r="DH3964" s="1"/>
      <c r="DI3964" s="1"/>
      <c r="DJ3964" s="1"/>
      <c r="DK3964" s="1"/>
      <c r="DL3964" s="1"/>
      <c r="DM3964" s="1"/>
      <c r="DN3964" s="1"/>
      <c r="DO3964" s="1"/>
      <c r="DP3964" s="1"/>
      <c r="DQ3964" s="1"/>
      <c r="DR3964" s="1"/>
      <c r="DS3964" s="1"/>
      <c r="DT3964" s="1"/>
      <c r="DU3964" s="1"/>
      <c r="DV3964" s="1"/>
      <c r="DW3964" s="1"/>
      <c r="DX3964" s="1"/>
      <c r="DY3964" s="1"/>
      <c r="DZ3964" s="1"/>
      <c r="EA3964" s="1"/>
      <c r="EB3964" s="1"/>
      <c r="EC3964" s="1"/>
      <c r="ED3964" s="1"/>
      <c r="EE3964" s="1"/>
      <c r="EF3964" s="1"/>
      <c r="EG3964" s="1"/>
      <c r="EH3964" s="1"/>
      <c r="EI3964" s="1"/>
      <c r="EJ3964" s="1"/>
      <c r="EK3964" s="1"/>
      <c r="EL3964" s="1"/>
      <c r="EM3964" s="1"/>
      <c r="EN3964" s="1"/>
      <c r="EO3964" s="1"/>
      <c r="EP3964" s="1"/>
      <c r="EQ3964" s="1"/>
      <c r="ER3964" s="1"/>
      <c r="ES3964" s="1"/>
      <c r="ET3964" s="1"/>
      <c r="EU3964" s="1"/>
      <c r="EV3964" s="1"/>
      <c r="EW3964" s="1"/>
      <c r="EX3964" s="1"/>
      <c r="EY3964" s="1"/>
      <c r="EZ3964" s="1"/>
      <c r="FA3964" s="1"/>
      <c r="FB3964" s="1"/>
      <c r="FC3964" s="1"/>
      <c r="FD3964" s="1"/>
      <c r="FE3964" s="1"/>
      <c r="FF3964" s="1"/>
      <c r="FG3964" s="1"/>
      <c r="FH3964" s="1"/>
      <c r="FI3964" s="1"/>
      <c r="FJ3964" s="1"/>
      <c r="FK3964" s="1"/>
      <c r="FL3964" s="1"/>
      <c r="FM3964" s="1"/>
      <c r="FN3964" s="1"/>
      <c r="FO3964" s="1"/>
      <c r="FP3964" s="1"/>
      <c r="FQ3964" s="1"/>
      <c r="FR3964" s="1"/>
      <c r="FS3964" s="1"/>
      <c r="FT3964" s="1"/>
      <c r="FU3964" s="1"/>
      <c r="FV3964" s="1"/>
      <c r="FW3964" s="1"/>
      <c r="FX3964" s="1"/>
      <c r="FY3964" s="1"/>
      <c r="FZ3964" s="1"/>
      <c r="GA3964" s="1"/>
      <c r="GB3964" s="1"/>
      <c r="GC3964" s="1"/>
      <c r="GD3964" s="1"/>
      <c r="GE3964" s="1"/>
      <c r="GF3964" s="1"/>
      <c r="GG3964" s="1"/>
      <c r="GH3964" s="1"/>
      <c r="GI3964" s="1"/>
      <c r="GJ3964" s="1"/>
      <c r="GK3964" s="1"/>
      <c r="GL3964" s="1"/>
      <c r="GM3964" s="1"/>
      <c r="GN3964" s="1"/>
      <c r="GO3964" s="1"/>
    </row>
    <row r="3965" spans="1:197" s="40" customFormat="1" x14ac:dyDescent="0.25">
      <c r="A3965" s="41"/>
      <c r="B3965" s="4"/>
      <c r="C3965" s="41"/>
      <c r="D3965" s="42"/>
      <c r="E3965" s="42"/>
      <c r="F3965" s="42"/>
      <c r="G3965" s="1"/>
      <c r="H3965" s="1"/>
      <c r="I3965" s="1"/>
      <c r="J3965" s="1"/>
      <c r="K3965" s="1"/>
      <c r="L3965" s="1"/>
      <c r="M3965" s="2"/>
      <c r="N3965" s="1"/>
      <c r="O3965" s="1"/>
      <c r="P3965" s="1"/>
      <c r="Q3965" s="1"/>
      <c r="R3965" s="1"/>
      <c r="S3965" s="1"/>
      <c r="T3965" s="1"/>
      <c r="U3965" s="1"/>
      <c r="V3965" s="1"/>
      <c r="W3965" s="1"/>
      <c r="X3965" s="1"/>
      <c r="Y3965" s="1"/>
      <c r="Z3965" s="1"/>
      <c r="AA3965" s="1"/>
      <c r="AB3965" s="1"/>
      <c r="AC3965" s="1"/>
      <c r="AD3965" s="1"/>
      <c r="AE3965" s="1"/>
      <c r="AF3965" s="1"/>
      <c r="AG3965" s="1"/>
      <c r="AH3965" s="1"/>
      <c r="AI3965" s="1"/>
      <c r="AJ3965" s="1"/>
      <c r="AK3965" s="1"/>
      <c r="AL3965" s="1"/>
      <c r="AM3965" s="1"/>
      <c r="AN3965" s="1"/>
      <c r="AO3965" s="1"/>
      <c r="AP3965" s="1"/>
      <c r="AQ3965" s="1"/>
      <c r="AR3965" s="1"/>
      <c r="AS3965" s="1"/>
      <c r="AT3965" s="1"/>
      <c r="AU3965" s="1"/>
      <c r="AV3965" s="1"/>
      <c r="AW3965" s="1"/>
      <c r="AX3965" s="1"/>
      <c r="AY3965" s="1"/>
      <c r="AZ3965" s="1"/>
      <c r="BA3965" s="1"/>
      <c r="BB3965" s="1"/>
      <c r="BC3965" s="1"/>
      <c r="BD3965" s="1"/>
      <c r="BE3965" s="1"/>
      <c r="BF3965" s="1"/>
      <c r="BG3965" s="1"/>
      <c r="BH3965" s="1"/>
      <c r="BI3965" s="1"/>
      <c r="BJ3965" s="1"/>
      <c r="BK3965" s="1"/>
      <c r="BL3965" s="1"/>
      <c r="BM3965" s="1"/>
      <c r="BN3965" s="1"/>
      <c r="BO3965" s="1"/>
      <c r="BP3965" s="1"/>
      <c r="BQ3965" s="1"/>
      <c r="BR3965" s="1"/>
      <c r="BS3965" s="1"/>
      <c r="BT3965" s="1"/>
      <c r="BU3965" s="1"/>
      <c r="BV3965" s="1"/>
      <c r="BW3965" s="1"/>
      <c r="BX3965" s="1"/>
      <c r="BY3965" s="1"/>
      <c r="BZ3965" s="1"/>
      <c r="CA3965" s="1"/>
      <c r="CB3965" s="1"/>
      <c r="CC3965" s="1"/>
      <c r="CD3965" s="1"/>
      <c r="CE3965" s="1"/>
      <c r="CF3965" s="1"/>
      <c r="CG3965" s="1"/>
      <c r="CH3965" s="1"/>
      <c r="CI3965" s="1"/>
      <c r="CJ3965" s="1"/>
      <c r="CK3965" s="1"/>
      <c r="CL3965" s="1"/>
      <c r="CM3965" s="1"/>
      <c r="CN3965" s="1"/>
      <c r="CO3965" s="1"/>
      <c r="CP3965" s="1"/>
      <c r="CQ3965" s="1"/>
      <c r="CR3965" s="1"/>
      <c r="CS3965" s="1"/>
      <c r="CT3965" s="1"/>
      <c r="CU3965" s="1"/>
      <c r="CV3965" s="1"/>
      <c r="CW3965" s="1"/>
      <c r="CX3965" s="1"/>
      <c r="CY3965" s="1"/>
      <c r="CZ3965" s="1"/>
      <c r="DA3965" s="1"/>
      <c r="DB3965" s="1"/>
      <c r="DC3965" s="1"/>
      <c r="DD3965" s="1"/>
      <c r="DE3965" s="1"/>
      <c r="DF3965" s="1"/>
      <c r="DG3965" s="1"/>
      <c r="DH3965" s="1"/>
      <c r="DI3965" s="1"/>
      <c r="DJ3965" s="1"/>
      <c r="DK3965" s="1"/>
      <c r="DL3965" s="1"/>
      <c r="DM3965" s="1"/>
      <c r="DN3965" s="1"/>
      <c r="DO3965" s="1"/>
      <c r="DP3965" s="1"/>
      <c r="DQ3965" s="1"/>
      <c r="DR3965" s="1"/>
      <c r="DS3965" s="1"/>
      <c r="DT3965" s="1"/>
      <c r="DU3965" s="1"/>
      <c r="DV3965" s="1"/>
      <c r="DW3965" s="1"/>
      <c r="DX3965" s="1"/>
      <c r="DY3965" s="1"/>
      <c r="DZ3965" s="1"/>
      <c r="EA3965" s="1"/>
      <c r="EB3965" s="1"/>
      <c r="EC3965" s="1"/>
      <c r="ED3965" s="1"/>
      <c r="EE3965" s="1"/>
      <c r="EF3965" s="1"/>
      <c r="EG3965" s="1"/>
      <c r="EH3965" s="1"/>
      <c r="EI3965" s="1"/>
      <c r="EJ3965" s="1"/>
      <c r="EK3965" s="1"/>
      <c r="EL3965" s="1"/>
      <c r="EM3965" s="1"/>
      <c r="EN3965" s="1"/>
      <c r="EO3965" s="1"/>
      <c r="EP3965" s="1"/>
      <c r="EQ3965" s="1"/>
      <c r="ER3965" s="1"/>
      <c r="ES3965" s="1"/>
      <c r="ET3965" s="1"/>
      <c r="EU3965" s="1"/>
      <c r="EV3965" s="1"/>
      <c r="EW3965" s="1"/>
      <c r="EX3965" s="1"/>
      <c r="EY3965" s="1"/>
      <c r="EZ3965" s="1"/>
      <c r="FA3965" s="1"/>
      <c r="FB3965" s="1"/>
      <c r="FC3965" s="1"/>
      <c r="FD3965" s="1"/>
      <c r="FE3965" s="1"/>
      <c r="FF3965" s="1"/>
      <c r="FG3965" s="1"/>
      <c r="FH3965" s="1"/>
      <c r="FI3965" s="1"/>
      <c r="FJ3965" s="1"/>
      <c r="FK3965" s="1"/>
      <c r="FL3965" s="1"/>
      <c r="FM3965" s="1"/>
      <c r="FN3965" s="1"/>
      <c r="FO3965" s="1"/>
      <c r="FP3965" s="1"/>
      <c r="FQ3965" s="1"/>
      <c r="FR3965" s="1"/>
      <c r="FS3965" s="1"/>
      <c r="FT3965" s="1"/>
      <c r="FU3965" s="1"/>
      <c r="FV3965" s="1"/>
      <c r="FW3965" s="1"/>
      <c r="FX3965" s="1"/>
      <c r="FY3965" s="1"/>
      <c r="FZ3965" s="1"/>
      <c r="GA3965" s="1"/>
      <c r="GB3965" s="1"/>
      <c r="GC3965" s="1"/>
      <c r="GD3965" s="1"/>
      <c r="GE3965" s="1"/>
      <c r="GF3965" s="1"/>
      <c r="GG3965" s="1"/>
      <c r="GH3965" s="1"/>
      <c r="GI3965" s="1"/>
      <c r="GJ3965" s="1"/>
      <c r="GK3965" s="1"/>
      <c r="GL3965" s="1"/>
      <c r="GM3965" s="1"/>
      <c r="GN3965" s="1"/>
      <c r="GO3965" s="1"/>
    </row>
    <row r="3966" spans="1:197" s="40" customFormat="1" x14ac:dyDescent="0.25">
      <c r="A3966" s="41"/>
      <c r="B3966" s="4"/>
      <c r="C3966" s="41"/>
      <c r="D3966" s="42"/>
      <c r="E3966" s="42"/>
      <c r="F3966" s="42"/>
      <c r="G3966" s="1"/>
      <c r="H3966" s="1"/>
      <c r="I3966" s="1"/>
      <c r="J3966" s="1"/>
      <c r="K3966" s="1"/>
      <c r="L3966" s="1"/>
      <c r="M3966" s="2"/>
      <c r="N3966" s="1"/>
      <c r="O3966" s="1"/>
      <c r="P3966" s="1"/>
      <c r="Q3966" s="1"/>
      <c r="R3966" s="1"/>
      <c r="S3966" s="1"/>
      <c r="T3966" s="1"/>
      <c r="U3966" s="1"/>
      <c r="V3966" s="1"/>
      <c r="W3966" s="1"/>
      <c r="X3966" s="1"/>
      <c r="Y3966" s="1"/>
      <c r="Z3966" s="1"/>
      <c r="AA3966" s="1"/>
      <c r="AB3966" s="1"/>
      <c r="AC3966" s="1"/>
      <c r="AD3966" s="1"/>
      <c r="AE3966" s="1"/>
      <c r="AF3966" s="1"/>
      <c r="AG3966" s="1"/>
      <c r="AH3966" s="1"/>
      <c r="AI3966" s="1"/>
      <c r="AJ3966" s="1"/>
      <c r="AK3966" s="1"/>
      <c r="AL3966" s="1"/>
      <c r="AM3966" s="1"/>
      <c r="AN3966" s="1"/>
      <c r="AO3966" s="1"/>
      <c r="AP3966" s="1"/>
      <c r="AQ3966" s="1"/>
      <c r="AR3966" s="1"/>
      <c r="AS3966" s="1"/>
      <c r="AT3966" s="1"/>
      <c r="AU3966" s="1"/>
      <c r="AV3966" s="1"/>
      <c r="AW3966" s="1"/>
      <c r="AX3966" s="1"/>
      <c r="AY3966" s="1"/>
      <c r="AZ3966" s="1"/>
      <c r="BA3966" s="1"/>
      <c r="BB3966" s="1"/>
      <c r="BC3966" s="1"/>
      <c r="BD3966" s="1"/>
      <c r="BE3966" s="1"/>
      <c r="BF3966" s="1"/>
      <c r="BG3966" s="1"/>
      <c r="BH3966" s="1"/>
      <c r="BI3966" s="1"/>
      <c r="BJ3966" s="1"/>
      <c r="BK3966" s="1"/>
      <c r="BL3966" s="1"/>
      <c r="BM3966" s="1"/>
      <c r="BN3966" s="1"/>
      <c r="BO3966" s="1"/>
      <c r="BP3966" s="1"/>
      <c r="BQ3966" s="1"/>
      <c r="BR3966" s="1"/>
      <c r="BS3966" s="1"/>
      <c r="BT3966" s="1"/>
      <c r="BU3966" s="1"/>
      <c r="BV3966" s="1"/>
      <c r="BW3966" s="1"/>
      <c r="BX3966" s="1"/>
      <c r="BY3966" s="1"/>
      <c r="BZ3966" s="1"/>
      <c r="CA3966" s="1"/>
      <c r="CB3966" s="1"/>
      <c r="CC3966" s="1"/>
      <c r="CD3966" s="1"/>
      <c r="CE3966" s="1"/>
      <c r="CF3966" s="1"/>
      <c r="CG3966" s="1"/>
      <c r="CH3966" s="1"/>
      <c r="CI3966" s="1"/>
      <c r="CJ3966" s="1"/>
      <c r="CK3966" s="1"/>
      <c r="CL3966" s="1"/>
      <c r="CM3966" s="1"/>
      <c r="CN3966" s="1"/>
      <c r="CO3966" s="1"/>
      <c r="CP3966" s="1"/>
      <c r="CQ3966" s="1"/>
      <c r="CR3966" s="1"/>
      <c r="CS3966" s="1"/>
      <c r="CT3966" s="1"/>
      <c r="CU3966" s="1"/>
      <c r="CV3966" s="1"/>
      <c r="CW3966" s="1"/>
      <c r="CX3966" s="1"/>
      <c r="CY3966" s="1"/>
      <c r="CZ3966" s="1"/>
      <c r="DA3966" s="1"/>
      <c r="DB3966" s="1"/>
      <c r="DC3966" s="1"/>
      <c r="DD3966" s="1"/>
      <c r="DE3966" s="1"/>
      <c r="DF3966" s="1"/>
      <c r="DG3966" s="1"/>
      <c r="DH3966" s="1"/>
      <c r="DI3966" s="1"/>
      <c r="DJ3966" s="1"/>
      <c r="DK3966" s="1"/>
      <c r="DL3966" s="1"/>
      <c r="DM3966" s="1"/>
      <c r="DN3966" s="1"/>
      <c r="DO3966" s="1"/>
      <c r="DP3966" s="1"/>
      <c r="DQ3966" s="1"/>
      <c r="DR3966" s="1"/>
      <c r="DS3966" s="1"/>
      <c r="DT3966" s="1"/>
      <c r="DU3966" s="1"/>
      <c r="DV3966" s="1"/>
      <c r="DW3966" s="1"/>
      <c r="DX3966" s="1"/>
      <c r="DY3966" s="1"/>
      <c r="DZ3966" s="1"/>
      <c r="EA3966" s="1"/>
      <c r="EB3966" s="1"/>
      <c r="EC3966" s="1"/>
      <c r="ED3966" s="1"/>
      <c r="EE3966" s="1"/>
      <c r="EF3966" s="1"/>
      <c r="EG3966" s="1"/>
      <c r="EH3966" s="1"/>
      <c r="EI3966" s="1"/>
      <c r="EJ3966" s="1"/>
      <c r="EK3966" s="1"/>
      <c r="EL3966" s="1"/>
      <c r="EM3966" s="1"/>
      <c r="EN3966" s="1"/>
      <c r="EO3966" s="1"/>
      <c r="EP3966" s="1"/>
      <c r="EQ3966" s="1"/>
      <c r="ER3966" s="1"/>
      <c r="ES3966" s="1"/>
      <c r="ET3966" s="1"/>
      <c r="EU3966" s="1"/>
      <c r="EV3966" s="1"/>
      <c r="EW3966" s="1"/>
      <c r="EX3966" s="1"/>
      <c r="EY3966" s="1"/>
      <c r="EZ3966" s="1"/>
      <c r="FA3966" s="1"/>
      <c r="FB3966" s="1"/>
      <c r="FC3966" s="1"/>
      <c r="FD3966" s="1"/>
      <c r="FE3966" s="1"/>
      <c r="FF3966" s="1"/>
      <c r="FG3966" s="1"/>
      <c r="FH3966" s="1"/>
      <c r="FI3966" s="1"/>
      <c r="FJ3966" s="1"/>
      <c r="FK3966" s="1"/>
      <c r="FL3966" s="1"/>
      <c r="FM3966" s="1"/>
      <c r="FN3966" s="1"/>
      <c r="FO3966" s="1"/>
      <c r="FP3966" s="1"/>
      <c r="FQ3966" s="1"/>
      <c r="FR3966" s="1"/>
      <c r="FS3966" s="1"/>
      <c r="FT3966" s="1"/>
      <c r="FU3966" s="1"/>
      <c r="FV3966" s="1"/>
      <c r="FW3966" s="1"/>
      <c r="FX3966" s="1"/>
      <c r="FY3966" s="1"/>
      <c r="FZ3966" s="1"/>
      <c r="GA3966" s="1"/>
      <c r="GB3966" s="1"/>
      <c r="GC3966" s="1"/>
      <c r="GD3966" s="1"/>
      <c r="GE3966" s="1"/>
      <c r="GF3966" s="1"/>
      <c r="GG3966" s="1"/>
      <c r="GH3966" s="1"/>
      <c r="GI3966" s="1"/>
      <c r="GJ3966" s="1"/>
      <c r="GK3966" s="1"/>
      <c r="GL3966" s="1"/>
      <c r="GM3966" s="1"/>
      <c r="GN3966" s="1"/>
      <c r="GO3966" s="1"/>
    </row>
    <row r="3967" spans="1:197" s="40" customFormat="1" x14ac:dyDescent="0.25">
      <c r="A3967" s="41"/>
      <c r="B3967" s="4"/>
      <c r="C3967" s="41"/>
      <c r="D3967" s="42"/>
      <c r="E3967" s="42"/>
      <c r="F3967" s="42"/>
      <c r="G3967" s="1"/>
      <c r="H3967" s="1"/>
      <c r="I3967" s="1"/>
      <c r="J3967" s="1"/>
      <c r="K3967" s="1"/>
      <c r="L3967" s="1"/>
      <c r="M3967" s="2"/>
      <c r="N3967" s="1"/>
      <c r="O3967" s="1"/>
      <c r="P3967" s="1"/>
      <c r="Q3967" s="1"/>
      <c r="R3967" s="1"/>
      <c r="S3967" s="1"/>
      <c r="T3967" s="1"/>
      <c r="U3967" s="1"/>
      <c r="V3967" s="1"/>
      <c r="W3967" s="1"/>
      <c r="X3967" s="1"/>
      <c r="Y3967" s="1"/>
      <c r="Z3967" s="1"/>
      <c r="AA3967" s="1"/>
      <c r="AB3967" s="1"/>
      <c r="AC3967" s="1"/>
      <c r="AD3967" s="1"/>
      <c r="AE3967" s="1"/>
      <c r="AF3967" s="1"/>
      <c r="AG3967" s="1"/>
      <c r="AH3967" s="1"/>
      <c r="AI3967" s="1"/>
      <c r="AJ3967" s="1"/>
      <c r="AK3967" s="1"/>
      <c r="AL3967" s="1"/>
      <c r="AM3967" s="1"/>
      <c r="AN3967" s="1"/>
      <c r="AO3967" s="1"/>
      <c r="AP3967" s="1"/>
      <c r="AQ3967" s="1"/>
      <c r="AR3967" s="1"/>
      <c r="AS3967" s="1"/>
      <c r="AT3967" s="1"/>
      <c r="AU3967" s="1"/>
      <c r="AV3967" s="1"/>
      <c r="AW3967" s="1"/>
      <c r="AX3967" s="1"/>
      <c r="AY3967" s="1"/>
      <c r="AZ3967" s="1"/>
      <c r="BA3967" s="1"/>
      <c r="BB3967" s="1"/>
      <c r="BC3967" s="1"/>
      <c r="BD3967" s="1"/>
      <c r="BE3967" s="1"/>
      <c r="BF3967" s="1"/>
      <c r="BG3967" s="1"/>
      <c r="BH3967" s="1"/>
      <c r="BI3967" s="1"/>
      <c r="BJ3967" s="1"/>
      <c r="BK3967" s="1"/>
      <c r="BL3967" s="1"/>
      <c r="BM3967" s="1"/>
      <c r="BN3967" s="1"/>
      <c r="BO3967" s="1"/>
      <c r="BP3967" s="1"/>
      <c r="BQ3967" s="1"/>
      <c r="BR3967" s="1"/>
      <c r="BS3967" s="1"/>
      <c r="BT3967" s="1"/>
      <c r="BU3967" s="1"/>
      <c r="BV3967" s="1"/>
      <c r="BW3967" s="1"/>
      <c r="BX3967" s="1"/>
      <c r="BY3967" s="1"/>
      <c r="BZ3967" s="1"/>
      <c r="CA3967" s="1"/>
      <c r="CB3967" s="1"/>
      <c r="CC3967" s="1"/>
      <c r="CD3967" s="1"/>
      <c r="CE3967" s="1"/>
      <c r="CF3967" s="1"/>
      <c r="CG3967" s="1"/>
      <c r="CH3967" s="1"/>
      <c r="CI3967" s="1"/>
      <c r="CJ3967" s="1"/>
      <c r="CK3967" s="1"/>
      <c r="CL3967" s="1"/>
      <c r="CM3967" s="1"/>
      <c r="CN3967" s="1"/>
      <c r="CO3967" s="1"/>
      <c r="CP3967" s="1"/>
      <c r="CQ3967" s="1"/>
      <c r="CR3967" s="1"/>
      <c r="CS3967" s="1"/>
      <c r="CT3967" s="1"/>
      <c r="CU3967" s="1"/>
      <c r="CV3967" s="1"/>
      <c r="CW3967" s="1"/>
      <c r="CX3967" s="1"/>
      <c r="CY3967" s="1"/>
      <c r="CZ3967" s="1"/>
      <c r="DA3967" s="1"/>
      <c r="DB3967" s="1"/>
      <c r="DC3967" s="1"/>
      <c r="DD3967" s="1"/>
      <c r="DE3967" s="1"/>
      <c r="DF3967" s="1"/>
      <c r="DG3967" s="1"/>
      <c r="DH3967" s="1"/>
      <c r="DI3967" s="1"/>
      <c r="DJ3967" s="1"/>
      <c r="DK3967" s="1"/>
      <c r="DL3967" s="1"/>
      <c r="DM3967" s="1"/>
      <c r="DN3967" s="1"/>
      <c r="DO3967" s="1"/>
      <c r="DP3967" s="1"/>
      <c r="DQ3967" s="1"/>
      <c r="DR3967" s="1"/>
      <c r="DS3967" s="1"/>
      <c r="DT3967" s="1"/>
      <c r="DU3967" s="1"/>
      <c r="DV3967" s="1"/>
      <c r="DW3967" s="1"/>
      <c r="DX3967" s="1"/>
      <c r="DY3967" s="1"/>
      <c r="DZ3967" s="1"/>
      <c r="EA3967" s="1"/>
      <c r="EB3967" s="1"/>
      <c r="EC3967" s="1"/>
      <c r="ED3967" s="1"/>
      <c r="EE3967" s="1"/>
      <c r="EF3967" s="1"/>
      <c r="EG3967" s="1"/>
      <c r="EH3967" s="1"/>
      <c r="EI3967" s="1"/>
      <c r="EJ3967" s="1"/>
      <c r="EK3967" s="1"/>
      <c r="EL3967" s="1"/>
      <c r="EM3967" s="1"/>
      <c r="EN3967" s="1"/>
      <c r="EO3967" s="1"/>
      <c r="EP3967" s="1"/>
      <c r="EQ3967" s="1"/>
      <c r="ER3967" s="1"/>
      <c r="ES3967" s="1"/>
      <c r="ET3967" s="1"/>
      <c r="EU3967" s="1"/>
      <c r="EV3967" s="1"/>
      <c r="EW3967" s="1"/>
      <c r="EX3967" s="1"/>
      <c r="EY3967" s="1"/>
      <c r="EZ3967" s="1"/>
      <c r="FA3967" s="1"/>
      <c r="FB3967" s="1"/>
      <c r="FC3967" s="1"/>
      <c r="FD3967" s="1"/>
      <c r="FE3967" s="1"/>
      <c r="FF3967" s="1"/>
      <c r="FG3967" s="1"/>
      <c r="FH3967" s="1"/>
      <c r="FI3967" s="1"/>
      <c r="FJ3967" s="1"/>
      <c r="FK3967" s="1"/>
      <c r="FL3967" s="1"/>
      <c r="FM3967" s="1"/>
      <c r="FN3967" s="1"/>
      <c r="FO3967" s="1"/>
      <c r="FP3967" s="1"/>
      <c r="FQ3967" s="1"/>
      <c r="FR3967" s="1"/>
      <c r="FS3967" s="1"/>
      <c r="FT3967" s="1"/>
      <c r="FU3967" s="1"/>
      <c r="FV3967" s="1"/>
      <c r="FW3967" s="1"/>
      <c r="FX3967" s="1"/>
      <c r="FY3967" s="1"/>
      <c r="FZ3967" s="1"/>
      <c r="GA3967" s="1"/>
      <c r="GB3967" s="1"/>
      <c r="GC3967" s="1"/>
      <c r="GD3967" s="1"/>
      <c r="GE3967" s="1"/>
      <c r="GF3967" s="1"/>
      <c r="GG3967" s="1"/>
      <c r="GH3967" s="1"/>
      <c r="GI3967" s="1"/>
      <c r="GJ3967" s="1"/>
      <c r="GK3967" s="1"/>
      <c r="GL3967" s="1"/>
      <c r="GM3967" s="1"/>
      <c r="GN3967" s="1"/>
      <c r="GO3967" s="1"/>
    </row>
    <row r="3968" spans="1:197" s="40" customFormat="1" x14ac:dyDescent="0.25">
      <c r="A3968" s="41"/>
      <c r="B3968" s="4"/>
      <c r="C3968" s="41"/>
      <c r="D3968" s="42"/>
      <c r="E3968" s="42"/>
      <c r="F3968" s="42"/>
      <c r="G3968" s="1"/>
      <c r="H3968" s="1"/>
      <c r="I3968" s="1"/>
      <c r="J3968" s="1"/>
      <c r="K3968" s="1"/>
      <c r="L3968" s="1"/>
      <c r="M3968" s="2"/>
      <c r="N3968" s="1"/>
      <c r="O3968" s="1"/>
      <c r="P3968" s="1"/>
      <c r="Q3968" s="1"/>
      <c r="R3968" s="1"/>
      <c r="S3968" s="1"/>
      <c r="T3968" s="1"/>
      <c r="U3968" s="1"/>
      <c r="V3968" s="1"/>
      <c r="W3968" s="1"/>
      <c r="X3968" s="1"/>
      <c r="Y3968" s="1"/>
      <c r="Z3968" s="1"/>
      <c r="AA3968" s="1"/>
      <c r="AB3968" s="1"/>
      <c r="AC3968" s="1"/>
      <c r="AD3968" s="1"/>
      <c r="AE3968" s="1"/>
      <c r="AF3968" s="1"/>
      <c r="AG3968" s="1"/>
      <c r="AH3968" s="1"/>
      <c r="AI3968" s="1"/>
      <c r="AJ3968" s="1"/>
      <c r="AK3968" s="1"/>
      <c r="AL3968" s="1"/>
      <c r="AM3968" s="1"/>
      <c r="AN3968" s="1"/>
      <c r="AO3968" s="1"/>
      <c r="AP3968" s="1"/>
      <c r="AQ3968" s="1"/>
      <c r="AR3968" s="1"/>
      <c r="AS3968" s="1"/>
      <c r="AT3968" s="1"/>
      <c r="AU3968" s="1"/>
      <c r="AV3968" s="1"/>
      <c r="AW3968" s="1"/>
      <c r="AX3968" s="1"/>
      <c r="AY3968" s="1"/>
      <c r="AZ3968" s="1"/>
      <c r="BA3968" s="1"/>
      <c r="BB3968" s="1"/>
      <c r="BC3968" s="1"/>
      <c r="BD3968" s="1"/>
      <c r="BE3968" s="1"/>
      <c r="BF3968" s="1"/>
      <c r="BG3968" s="1"/>
      <c r="BH3968" s="1"/>
      <c r="BI3968" s="1"/>
      <c r="BJ3968" s="1"/>
      <c r="BK3968" s="1"/>
      <c r="BL3968" s="1"/>
      <c r="BM3968" s="1"/>
      <c r="BN3968" s="1"/>
      <c r="BO3968" s="1"/>
      <c r="BP3968" s="1"/>
      <c r="BQ3968" s="1"/>
      <c r="BR3968" s="1"/>
      <c r="BS3968" s="1"/>
      <c r="BT3968" s="1"/>
      <c r="BU3968" s="1"/>
      <c r="BV3968" s="1"/>
      <c r="BW3968" s="1"/>
      <c r="BX3968" s="1"/>
      <c r="BY3968" s="1"/>
      <c r="BZ3968" s="1"/>
      <c r="CA3968" s="1"/>
      <c r="CB3968" s="1"/>
      <c r="CC3968" s="1"/>
      <c r="CD3968" s="1"/>
      <c r="CE3968" s="1"/>
      <c r="CF3968" s="1"/>
      <c r="CG3968" s="1"/>
      <c r="CH3968" s="1"/>
      <c r="CI3968" s="1"/>
      <c r="CJ3968" s="1"/>
      <c r="CK3968" s="1"/>
      <c r="CL3968" s="1"/>
      <c r="CM3968" s="1"/>
      <c r="CN3968" s="1"/>
      <c r="CO3968" s="1"/>
      <c r="CP3968" s="1"/>
      <c r="CQ3968" s="1"/>
      <c r="CR3968" s="1"/>
      <c r="CS3968" s="1"/>
      <c r="CT3968" s="1"/>
      <c r="CU3968" s="1"/>
      <c r="CV3968" s="1"/>
      <c r="CW3968" s="1"/>
      <c r="CX3968" s="1"/>
      <c r="CY3968" s="1"/>
      <c r="CZ3968" s="1"/>
      <c r="DA3968" s="1"/>
      <c r="DB3968" s="1"/>
      <c r="DC3968" s="1"/>
      <c r="DD3968" s="1"/>
      <c r="DE3968" s="1"/>
      <c r="DF3968" s="1"/>
      <c r="DG3968" s="1"/>
      <c r="DH3968" s="1"/>
      <c r="DI3968" s="1"/>
      <c r="DJ3968" s="1"/>
      <c r="DK3968" s="1"/>
      <c r="DL3968" s="1"/>
      <c r="DM3968" s="1"/>
      <c r="DN3968" s="1"/>
      <c r="DO3968" s="1"/>
      <c r="DP3968" s="1"/>
      <c r="DQ3968" s="1"/>
      <c r="DR3968" s="1"/>
      <c r="DS3968" s="1"/>
      <c r="DT3968" s="1"/>
      <c r="DU3968" s="1"/>
      <c r="DV3968" s="1"/>
      <c r="DW3968" s="1"/>
      <c r="DX3968" s="1"/>
      <c r="DY3968" s="1"/>
      <c r="DZ3968" s="1"/>
      <c r="EA3968" s="1"/>
      <c r="EB3968" s="1"/>
      <c r="EC3968" s="1"/>
      <c r="ED3968" s="1"/>
      <c r="EE3968" s="1"/>
      <c r="EF3968" s="1"/>
      <c r="EG3968" s="1"/>
      <c r="EH3968" s="1"/>
      <c r="EI3968" s="1"/>
      <c r="EJ3968" s="1"/>
      <c r="EK3968" s="1"/>
      <c r="EL3968" s="1"/>
      <c r="EM3968" s="1"/>
      <c r="EN3968" s="1"/>
      <c r="EO3968" s="1"/>
      <c r="EP3968" s="1"/>
      <c r="EQ3968" s="1"/>
      <c r="ER3968" s="1"/>
      <c r="ES3968" s="1"/>
      <c r="ET3968" s="1"/>
      <c r="EU3968" s="1"/>
      <c r="EV3968" s="1"/>
      <c r="EW3968" s="1"/>
      <c r="EX3968" s="1"/>
      <c r="EY3968" s="1"/>
      <c r="EZ3968" s="1"/>
      <c r="FA3968" s="1"/>
      <c r="FB3968" s="1"/>
      <c r="FC3968" s="1"/>
      <c r="FD3968" s="1"/>
      <c r="FE3968" s="1"/>
      <c r="FF3968" s="1"/>
      <c r="FG3968" s="1"/>
      <c r="FH3968" s="1"/>
      <c r="FI3968" s="1"/>
      <c r="FJ3968" s="1"/>
      <c r="FK3968" s="1"/>
      <c r="FL3968" s="1"/>
      <c r="FM3968" s="1"/>
      <c r="FN3968" s="1"/>
      <c r="FO3968" s="1"/>
      <c r="FP3968" s="1"/>
      <c r="FQ3968" s="1"/>
      <c r="FR3968" s="1"/>
      <c r="FS3968" s="1"/>
      <c r="FT3968" s="1"/>
      <c r="FU3968" s="1"/>
      <c r="FV3968" s="1"/>
      <c r="FW3968" s="1"/>
      <c r="FX3968" s="1"/>
      <c r="FY3968" s="1"/>
      <c r="FZ3968" s="1"/>
      <c r="GA3968" s="1"/>
      <c r="GB3968" s="1"/>
      <c r="GC3968" s="1"/>
      <c r="GD3968" s="1"/>
      <c r="GE3968" s="1"/>
      <c r="GF3968" s="1"/>
      <c r="GG3968" s="1"/>
      <c r="GH3968" s="1"/>
      <c r="GI3968" s="1"/>
      <c r="GJ3968" s="1"/>
      <c r="GK3968" s="1"/>
      <c r="GL3968" s="1"/>
      <c r="GM3968" s="1"/>
      <c r="GN3968" s="1"/>
      <c r="GO3968" s="1"/>
    </row>
    <row r="3969" spans="1:197" s="40" customFormat="1" x14ac:dyDescent="0.25">
      <c r="A3969" s="41"/>
      <c r="B3969" s="4"/>
      <c r="C3969" s="41"/>
      <c r="D3969" s="42"/>
      <c r="E3969" s="42"/>
      <c r="F3969" s="42"/>
      <c r="G3969" s="1"/>
      <c r="H3969" s="1"/>
      <c r="I3969" s="1"/>
      <c r="J3969" s="1"/>
      <c r="K3969" s="1"/>
      <c r="L3969" s="1"/>
      <c r="M3969" s="2"/>
      <c r="N3969" s="1"/>
      <c r="O3969" s="1"/>
      <c r="P3969" s="1"/>
      <c r="Q3969" s="1"/>
      <c r="R3969" s="1"/>
      <c r="S3969" s="1"/>
      <c r="T3969" s="1"/>
      <c r="U3969" s="1"/>
      <c r="V3969" s="1"/>
      <c r="W3969" s="1"/>
      <c r="X3969" s="1"/>
      <c r="Y3969" s="1"/>
      <c r="Z3969" s="1"/>
      <c r="AA3969" s="1"/>
      <c r="AB3969" s="1"/>
      <c r="AC3969" s="1"/>
      <c r="AD3969" s="1"/>
      <c r="AE3969" s="1"/>
      <c r="AF3969" s="1"/>
      <c r="AG3969" s="1"/>
      <c r="AH3969" s="1"/>
      <c r="AI3969" s="1"/>
      <c r="AJ3969" s="1"/>
      <c r="AK3969" s="1"/>
      <c r="AL3969" s="1"/>
      <c r="AM3969" s="1"/>
      <c r="AN3969" s="1"/>
      <c r="AO3969" s="1"/>
      <c r="AP3969" s="1"/>
      <c r="AQ3969" s="1"/>
      <c r="AR3969" s="1"/>
      <c r="AS3969" s="1"/>
      <c r="AT3969" s="1"/>
      <c r="AU3969" s="1"/>
      <c r="AV3969" s="1"/>
      <c r="AW3969" s="1"/>
      <c r="AX3969" s="1"/>
      <c r="AY3969" s="1"/>
      <c r="AZ3969" s="1"/>
      <c r="BA3969" s="1"/>
      <c r="BB3969" s="1"/>
      <c r="BC3969" s="1"/>
      <c r="BD3969" s="1"/>
      <c r="BE3969" s="1"/>
      <c r="BF3969" s="1"/>
      <c r="BG3969" s="1"/>
      <c r="BH3969" s="1"/>
      <c r="BI3969" s="1"/>
      <c r="BJ3969" s="1"/>
      <c r="BK3969" s="1"/>
      <c r="BL3969" s="1"/>
      <c r="BM3969" s="1"/>
      <c r="BN3969" s="1"/>
      <c r="BO3969" s="1"/>
      <c r="BP3969" s="1"/>
      <c r="BQ3969" s="1"/>
      <c r="BR3969" s="1"/>
      <c r="BS3969" s="1"/>
      <c r="BT3969" s="1"/>
      <c r="BU3969" s="1"/>
      <c r="BV3969" s="1"/>
      <c r="BW3969" s="1"/>
      <c r="BX3969" s="1"/>
      <c r="BY3969" s="1"/>
      <c r="BZ3969" s="1"/>
      <c r="CA3969" s="1"/>
      <c r="CB3969" s="1"/>
      <c r="CC3969" s="1"/>
      <c r="CD3969" s="1"/>
      <c r="CE3969" s="1"/>
      <c r="CF3969" s="1"/>
      <c r="CG3969" s="1"/>
      <c r="CH3969" s="1"/>
      <c r="CI3969" s="1"/>
      <c r="CJ3969" s="1"/>
      <c r="CK3969" s="1"/>
      <c r="CL3969" s="1"/>
      <c r="CM3969" s="1"/>
      <c r="CN3969" s="1"/>
      <c r="CO3969" s="1"/>
      <c r="CP3969" s="1"/>
      <c r="CQ3969" s="1"/>
      <c r="CR3969" s="1"/>
      <c r="CS3969" s="1"/>
      <c r="CT3969" s="1"/>
      <c r="CU3969" s="1"/>
      <c r="CV3969" s="1"/>
      <c r="CW3969" s="1"/>
      <c r="CX3969" s="1"/>
      <c r="CY3969" s="1"/>
      <c r="CZ3969" s="1"/>
      <c r="DA3969" s="1"/>
      <c r="DB3969" s="1"/>
      <c r="DC3969" s="1"/>
      <c r="DD3969" s="1"/>
      <c r="DE3969" s="1"/>
      <c r="DF3969" s="1"/>
      <c r="DG3969" s="1"/>
      <c r="DH3969" s="1"/>
      <c r="DI3969" s="1"/>
      <c r="DJ3969" s="1"/>
      <c r="DK3969" s="1"/>
      <c r="DL3969" s="1"/>
      <c r="DM3969" s="1"/>
      <c r="DN3969" s="1"/>
      <c r="DO3969" s="1"/>
      <c r="DP3969" s="1"/>
      <c r="DQ3969" s="1"/>
      <c r="DR3969" s="1"/>
      <c r="DS3969" s="1"/>
      <c r="DT3969" s="1"/>
      <c r="DU3969" s="1"/>
      <c r="DV3969" s="1"/>
      <c r="DW3969" s="1"/>
      <c r="DX3969" s="1"/>
      <c r="DY3969" s="1"/>
      <c r="DZ3969" s="1"/>
      <c r="EA3969" s="1"/>
      <c r="EB3969" s="1"/>
      <c r="EC3969" s="1"/>
      <c r="ED3969" s="1"/>
      <c r="EE3969" s="1"/>
      <c r="EF3969" s="1"/>
      <c r="EG3969" s="1"/>
      <c r="EH3969" s="1"/>
      <c r="EI3969" s="1"/>
      <c r="EJ3969" s="1"/>
      <c r="EK3969" s="1"/>
      <c r="EL3969" s="1"/>
      <c r="EM3969" s="1"/>
      <c r="EN3969" s="1"/>
      <c r="EO3969" s="1"/>
      <c r="EP3969" s="1"/>
      <c r="EQ3969" s="1"/>
      <c r="ER3969" s="1"/>
      <c r="ES3969" s="1"/>
      <c r="ET3969" s="1"/>
      <c r="EU3969" s="1"/>
      <c r="EV3969" s="1"/>
      <c r="EW3969" s="1"/>
      <c r="EX3969" s="1"/>
      <c r="EY3969" s="1"/>
      <c r="EZ3969" s="1"/>
      <c r="FA3969" s="1"/>
      <c r="FB3969" s="1"/>
      <c r="FC3969" s="1"/>
      <c r="FD3969" s="1"/>
      <c r="FE3969" s="1"/>
      <c r="FF3969" s="1"/>
      <c r="FG3969" s="1"/>
      <c r="FH3969" s="1"/>
      <c r="FI3969" s="1"/>
      <c r="FJ3969" s="1"/>
      <c r="FK3969" s="1"/>
      <c r="FL3969" s="1"/>
      <c r="FM3969" s="1"/>
      <c r="FN3969" s="1"/>
      <c r="FO3969" s="1"/>
      <c r="FP3969" s="1"/>
      <c r="FQ3969" s="1"/>
      <c r="FR3969" s="1"/>
      <c r="FS3969" s="1"/>
      <c r="FT3969" s="1"/>
      <c r="FU3969" s="1"/>
      <c r="FV3969" s="1"/>
      <c r="FW3969" s="1"/>
      <c r="FX3969" s="1"/>
      <c r="FY3969" s="1"/>
      <c r="FZ3969" s="1"/>
      <c r="GA3969" s="1"/>
      <c r="GB3969" s="1"/>
      <c r="GC3969" s="1"/>
      <c r="GD3969" s="1"/>
      <c r="GE3969" s="1"/>
      <c r="GF3969" s="1"/>
      <c r="GG3969" s="1"/>
      <c r="GH3969" s="1"/>
      <c r="GI3969" s="1"/>
      <c r="GJ3969" s="1"/>
      <c r="GK3969" s="1"/>
      <c r="GL3969" s="1"/>
      <c r="GM3969" s="1"/>
      <c r="GN3969" s="1"/>
      <c r="GO3969" s="1"/>
    </row>
    <row r="3970" spans="1:197" s="40" customFormat="1" x14ac:dyDescent="0.25">
      <c r="A3970" s="41"/>
      <c r="B3970" s="4"/>
      <c r="C3970" s="41"/>
      <c r="D3970" s="42"/>
      <c r="E3970" s="42"/>
      <c r="F3970" s="42"/>
      <c r="G3970" s="1"/>
      <c r="H3970" s="1"/>
      <c r="I3970" s="1"/>
      <c r="J3970" s="1"/>
      <c r="K3970" s="1"/>
      <c r="L3970" s="1"/>
      <c r="M3970" s="2"/>
      <c r="N3970" s="1"/>
      <c r="O3970" s="1"/>
      <c r="P3970" s="1"/>
      <c r="Q3970" s="1"/>
      <c r="R3970" s="1"/>
      <c r="S3970" s="1"/>
      <c r="T3970" s="1"/>
      <c r="U3970" s="1"/>
      <c r="V3970" s="1"/>
      <c r="W3970" s="1"/>
      <c r="X3970" s="1"/>
      <c r="Y3970" s="1"/>
      <c r="Z3970" s="1"/>
      <c r="AA3970" s="1"/>
      <c r="AB3970" s="1"/>
      <c r="AC3970" s="1"/>
      <c r="AD3970" s="1"/>
      <c r="AE3970" s="1"/>
      <c r="AF3970" s="1"/>
      <c r="AG3970" s="1"/>
      <c r="AH3970" s="1"/>
      <c r="AI3970" s="1"/>
      <c r="AJ3970" s="1"/>
      <c r="AK3970" s="1"/>
      <c r="AL3970" s="1"/>
      <c r="AM3970" s="1"/>
      <c r="AN3970" s="1"/>
      <c r="AO3970" s="1"/>
      <c r="AP3970" s="1"/>
      <c r="AQ3970" s="1"/>
      <c r="AR3970" s="1"/>
      <c r="AS3970" s="1"/>
      <c r="AT3970" s="1"/>
      <c r="AU3970" s="1"/>
      <c r="AV3970" s="1"/>
      <c r="AW3970" s="1"/>
      <c r="AX3970" s="1"/>
      <c r="AY3970" s="1"/>
      <c r="AZ3970" s="1"/>
      <c r="BA3970" s="1"/>
      <c r="BB3970" s="1"/>
      <c r="BC3970" s="1"/>
      <c r="BD3970" s="1"/>
      <c r="BE3970" s="1"/>
      <c r="BF3970" s="1"/>
      <c r="BG3970" s="1"/>
      <c r="BH3970" s="1"/>
      <c r="BI3970" s="1"/>
      <c r="BJ3970" s="1"/>
      <c r="BK3970" s="1"/>
      <c r="BL3970" s="1"/>
      <c r="BM3970" s="1"/>
      <c r="BN3970" s="1"/>
      <c r="BO3970" s="1"/>
      <c r="BP3970" s="1"/>
      <c r="BQ3970" s="1"/>
      <c r="BR3970" s="1"/>
      <c r="BS3970" s="1"/>
      <c r="BT3970" s="1"/>
      <c r="BU3970" s="1"/>
      <c r="BV3970" s="1"/>
      <c r="BW3970" s="1"/>
      <c r="BX3970" s="1"/>
      <c r="BY3970" s="1"/>
      <c r="BZ3970" s="1"/>
      <c r="CA3970" s="1"/>
      <c r="CB3970" s="1"/>
      <c r="CC3970" s="1"/>
      <c r="CD3970" s="1"/>
      <c r="CE3970" s="1"/>
      <c r="CF3970" s="1"/>
      <c r="CG3970" s="1"/>
      <c r="CH3970" s="1"/>
      <c r="CI3970" s="1"/>
      <c r="CJ3970" s="1"/>
      <c r="CK3970" s="1"/>
      <c r="CL3970" s="1"/>
      <c r="CM3970" s="1"/>
      <c r="CN3970" s="1"/>
      <c r="CO3970" s="1"/>
      <c r="CP3970" s="1"/>
      <c r="CQ3970" s="1"/>
      <c r="CR3970" s="1"/>
      <c r="CS3970" s="1"/>
      <c r="CT3970" s="1"/>
      <c r="CU3970" s="1"/>
      <c r="CV3970" s="1"/>
      <c r="CW3970" s="1"/>
      <c r="CX3970" s="1"/>
      <c r="CY3970" s="1"/>
      <c r="CZ3970" s="1"/>
      <c r="DA3970" s="1"/>
      <c r="DB3970" s="1"/>
      <c r="DC3970" s="1"/>
      <c r="DD3970" s="1"/>
      <c r="DE3970" s="1"/>
      <c r="DF3970" s="1"/>
      <c r="DG3970" s="1"/>
      <c r="DH3970" s="1"/>
      <c r="DI3970" s="1"/>
      <c r="DJ3970" s="1"/>
      <c r="DK3970" s="1"/>
      <c r="DL3970" s="1"/>
      <c r="DM3970" s="1"/>
      <c r="DN3970" s="1"/>
      <c r="DO3970" s="1"/>
      <c r="DP3970" s="1"/>
      <c r="DQ3970" s="1"/>
      <c r="DR3970" s="1"/>
      <c r="DS3970" s="1"/>
      <c r="DT3970" s="1"/>
      <c r="DU3970" s="1"/>
      <c r="DV3970" s="1"/>
      <c r="DW3970" s="1"/>
      <c r="DX3970" s="1"/>
      <c r="DY3970" s="1"/>
      <c r="DZ3970" s="1"/>
      <c r="EA3970" s="1"/>
      <c r="EB3970" s="1"/>
      <c r="EC3970" s="1"/>
      <c r="ED3970" s="1"/>
      <c r="EE3970" s="1"/>
      <c r="EF3970" s="1"/>
      <c r="EG3970" s="1"/>
      <c r="EH3970" s="1"/>
      <c r="EI3970" s="1"/>
      <c r="EJ3970" s="1"/>
      <c r="EK3970" s="1"/>
      <c r="EL3970" s="1"/>
      <c r="EM3970" s="1"/>
      <c r="EN3970" s="1"/>
      <c r="EO3970" s="1"/>
      <c r="EP3970" s="1"/>
      <c r="EQ3970" s="1"/>
      <c r="ER3970" s="1"/>
      <c r="ES3970" s="1"/>
      <c r="ET3970" s="1"/>
      <c r="EU3970" s="1"/>
      <c r="EV3970" s="1"/>
      <c r="EW3970" s="1"/>
      <c r="EX3970" s="1"/>
      <c r="EY3970" s="1"/>
      <c r="EZ3970" s="1"/>
      <c r="FA3970" s="1"/>
      <c r="FB3970" s="1"/>
      <c r="FC3970" s="1"/>
      <c r="FD3970" s="1"/>
      <c r="FE3970" s="1"/>
      <c r="FF3970" s="1"/>
      <c r="FG3970" s="1"/>
      <c r="FH3970" s="1"/>
      <c r="FI3970" s="1"/>
      <c r="FJ3970" s="1"/>
      <c r="FK3970" s="1"/>
      <c r="FL3970" s="1"/>
      <c r="FM3970" s="1"/>
      <c r="FN3970" s="1"/>
      <c r="FO3970" s="1"/>
      <c r="FP3970" s="1"/>
      <c r="FQ3970" s="1"/>
      <c r="FR3970" s="1"/>
      <c r="FS3970" s="1"/>
      <c r="FT3970" s="1"/>
      <c r="FU3970" s="1"/>
      <c r="FV3970" s="1"/>
      <c r="FW3970" s="1"/>
      <c r="FX3970" s="1"/>
      <c r="FY3970" s="1"/>
      <c r="FZ3970" s="1"/>
      <c r="GA3970" s="1"/>
      <c r="GB3970" s="1"/>
      <c r="GC3970" s="1"/>
      <c r="GD3970" s="1"/>
      <c r="GE3970" s="1"/>
      <c r="GF3970" s="1"/>
      <c r="GG3970" s="1"/>
      <c r="GH3970" s="1"/>
      <c r="GI3970" s="1"/>
      <c r="GJ3970" s="1"/>
      <c r="GK3970" s="1"/>
      <c r="GL3970" s="1"/>
      <c r="GM3970" s="1"/>
      <c r="GN3970" s="1"/>
      <c r="GO3970" s="1"/>
    </row>
    <row r="3971" spans="1:197" s="40" customFormat="1" x14ac:dyDescent="0.25">
      <c r="A3971" s="41"/>
      <c r="B3971" s="4"/>
      <c r="C3971" s="41"/>
      <c r="D3971" s="42"/>
      <c r="E3971" s="42"/>
      <c r="F3971" s="42"/>
      <c r="G3971" s="1"/>
      <c r="H3971" s="1"/>
      <c r="I3971" s="1"/>
      <c r="J3971" s="1"/>
      <c r="K3971" s="1"/>
      <c r="L3971" s="1"/>
      <c r="M3971" s="2"/>
      <c r="N3971" s="1"/>
      <c r="O3971" s="1"/>
      <c r="P3971" s="1"/>
      <c r="Q3971" s="1"/>
      <c r="R3971" s="1"/>
      <c r="S3971" s="1"/>
      <c r="T3971" s="1"/>
      <c r="U3971" s="1"/>
      <c r="V3971" s="1"/>
      <c r="W3971" s="1"/>
      <c r="X3971" s="1"/>
      <c r="Y3971" s="1"/>
      <c r="Z3971" s="1"/>
      <c r="AA3971" s="1"/>
      <c r="AB3971" s="1"/>
      <c r="AC3971" s="1"/>
      <c r="AD3971" s="1"/>
      <c r="AE3971" s="1"/>
      <c r="AF3971" s="1"/>
      <c r="AG3971" s="1"/>
      <c r="AH3971" s="1"/>
      <c r="AI3971" s="1"/>
      <c r="AJ3971" s="1"/>
      <c r="AK3971" s="1"/>
      <c r="AL3971" s="1"/>
      <c r="AM3971" s="1"/>
      <c r="AN3971" s="1"/>
      <c r="AO3971" s="1"/>
      <c r="AP3971" s="1"/>
      <c r="AQ3971" s="1"/>
      <c r="AR3971" s="1"/>
      <c r="AS3971" s="1"/>
      <c r="AT3971" s="1"/>
      <c r="AU3971" s="1"/>
      <c r="AV3971" s="1"/>
      <c r="AW3971" s="1"/>
      <c r="AX3971" s="1"/>
      <c r="AY3971" s="1"/>
      <c r="AZ3971" s="1"/>
      <c r="BA3971" s="1"/>
      <c r="BB3971" s="1"/>
      <c r="BC3971" s="1"/>
      <c r="BD3971" s="1"/>
      <c r="BE3971" s="1"/>
      <c r="BF3971" s="1"/>
      <c r="BG3971" s="1"/>
      <c r="BH3971" s="1"/>
      <c r="BI3971" s="1"/>
      <c r="BJ3971" s="1"/>
      <c r="BK3971" s="1"/>
      <c r="BL3971" s="1"/>
      <c r="BM3971" s="1"/>
      <c r="BN3971" s="1"/>
      <c r="BO3971" s="1"/>
      <c r="BP3971" s="1"/>
      <c r="BQ3971" s="1"/>
      <c r="BR3971" s="1"/>
      <c r="BS3971" s="1"/>
      <c r="BT3971" s="1"/>
      <c r="BU3971" s="1"/>
      <c r="BV3971" s="1"/>
      <c r="BW3971" s="1"/>
      <c r="BX3971" s="1"/>
      <c r="BY3971" s="1"/>
      <c r="BZ3971" s="1"/>
      <c r="CA3971" s="1"/>
      <c r="CB3971" s="1"/>
      <c r="CC3971" s="1"/>
      <c r="CD3971" s="1"/>
      <c r="CE3971" s="1"/>
      <c r="CF3971" s="1"/>
      <c r="CG3971" s="1"/>
      <c r="CH3971" s="1"/>
      <c r="CI3971" s="1"/>
      <c r="CJ3971" s="1"/>
      <c r="CK3971" s="1"/>
      <c r="CL3971" s="1"/>
      <c r="CM3971" s="1"/>
      <c r="CN3971" s="1"/>
      <c r="CO3971" s="1"/>
      <c r="CP3971" s="1"/>
      <c r="CQ3971" s="1"/>
      <c r="CR3971" s="1"/>
      <c r="CS3971" s="1"/>
      <c r="CT3971" s="1"/>
      <c r="CU3971" s="1"/>
      <c r="CV3971" s="1"/>
      <c r="CW3971" s="1"/>
      <c r="CX3971" s="1"/>
      <c r="CY3971" s="1"/>
      <c r="CZ3971" s="1"/>
      <c r="DA3971" s="1"/>
      <c r="DB3971" s="1"/>
      <c r="DC3971" s="1"/>
      <c r="DD3971" s="1"/>
      <c r="DE3971" s="1"/>
      <c r="DF3971" s="1"/>
      <c r="DG3971" s="1"/>
      <c r="DH3971" s="1"/>
      <c r="DI3971" s="1"/>
      <c r="DJ3971" s="1"/>
      <c r="DK3971" s="1"/>
      <c r="DL3971" s="1"/>
      <c r="DM3971" s="1"/>
      <c r="DN3971" s="1"/>
      <c r="DO3971" s="1"/>
      <c r="DP3971" s="1"/>
      <c r="DQ3971" s="1"/>
      <c r="DR3971" s="1"/>
      <c r="DS3971" s="1"/>
      <c r="DT3971" s="1"/>
      <c r="DU3971" s="1"/>
      <c r="DV3971" s="1"/>
      <c r="DW3971" s="1"/>
      <c r="DX3971" s="1"/>
      <c r="DY3971" s="1"/>
      <c r="DZ3971" s="1"/>
      <c r="EA3971" s="1"/>
      <c r="EB3971" s="1"/>
      <c r="EC3971" s="1"/>
      <c r="ED3971" s="1"/>
      <c r="EE3971" s="1"/>
      <c r="EF3971" s="1"/>
      <c r="EG3971" s="1"/>
      <c r="EH3971" s="1"/>
      <c r="EI3971" s="1"/>
      <c r="EJ3971" s="1"/>
      <c r="EK3971" s="1"/>
      <c r="EL3971" s="1"/>
      <c r="EM3971" s="1"/>
      <c r="EN3971" s="1"/>
      <c r="EO3971" s="1"/>
      <c r="EP3971" s="1"/>
      <c r="EQ3971" s="1"/>
      <c r="ER3971" s="1"/>
      <c r="ES3971" s="1"/>
      <c r="ET3971" s="1"/>
      <c r="EU3971" s="1"/>
      <c r="EV3971" s="1"/>
      <c r="EW3971" s="1"/>
      <c r="EX3971" s="1"/>
      <c r="EY3971" s="1"/>
      <c r="EZ3971" s="1"/>
      <c r="FA3971" s="1"/>
      <c r="FB3971" s="1"/>
      <c r="FC3971" s="1"/>
      <c r="FD3971" s="1"/>
      <c r="FE3971" s="1"/>
      <c r="FF3971" s="1"/>
      <c r="FG3971" s="1"/>
      <c r="FH3971" s="1"/>
      <c r="FI3971" s="1"/>
      <c r="FJ3971" s="1"/>
      <c r="FK3971" s="1"/>
      <c r="FL3971" s="1"/>
      <c r="FM3971" s="1"/>
      <c r="FN3971" s="1"/>
      <c r="FO3971" s="1"/>
      <c r="FP3971" s="1"/>
      <c r="FQ3971" s="1"/>
      <c r="FR3971" s="1"/>
      <c r="FS3971" s="1"/>
      <c r="FT3971" s="1"/>
      <c r="FU3971" s="1"/>
      <c r="FV3971" s="1"/>
      <c r="FW3971" s="1"/>
      <c r="FX3971" s="1"/>
      <c r="FY3971" s="1"/>
      <c r="FZ3971" s="1"/>
      <c r="GA3971" s="1"/>
      <c r="GB3971" s="1"/>
      <c r="GC3971" s="1"/>
      <c r="GD3971" s="1"/>
      <c r="GE3971" s="1"/>
      <c r="GF3971" s="1"/>
      <c r="GG3971" s="1"/>
      <c r="GH3971" s="1"/>
      <c r="GI3971" s="1"/>
      <c r="GJ3971" s="1"/>
      <c r="GK3971" s="1"/>
      <c r="GL3971" s="1"/>
      <c r="GM3971" s="1"/>
      <c r="GN3971" s="1"/>
      <c r="GO3971" s="1"/>
    </row>
    <row r="3972" spans="1:197" s="40" customFormat="1" x14ac:dyDescent="0.25">
      <c r="A3972" s="41"/>
      <c r="B3972" s="4"/>
      <c r="C3972" s="41"/>
      <c r="D3972" s="42"/>
      <c r="E3972" s="42"/>
      <c r="F3972" s="42"/>
      <c r="G3972" s="1"/>
      <c r="H3972" s="1"/>
      <c r="I3972" s="1"/>
      <c r="J3972" s="1"/>
      <c r="K3972" s="1"/>
      <c r="L3972" s="1"/>
      <c r="M3972" s="2"/>
      <c r="N3972" s="1"/>
      <c r="O3972" s="1"/>
      <c r="P3972" s="1"/>
      <c r="Q3972" s="1"/>
      <c r="R3972" s="1"/>
      <c r="S3972" s="1"/>
      <c r="T3972" s="1"/>
      <c r="U3972" s="1"/>
      <c r="V3972" s="1"/>
      <c r="W3972" s="1"/>
      <c r="X3972" s="1"/>
      <c r="Y3972" s="1"/>
      <c r="Z3972" s="1"/>
      <c r="AA3972" s="1"/>
      <c r="AB3972" s="1"/>
      <c r="AC3972" s="1"/>
      <c r="AD3972" s="1"/>
      <c r="AE3972" s="1"/>
      <c r="AF3972" s="1"/>
      <c r="AG3972" s="1"/>
      <c r="AH3972" s="1"/>
      <c r="AI3972" s="1"/>
      <c r="AJ3972" s="1"/>
      <c r="AK3972" s="1"/>
      <c r="AL3972" s="1"/>
      <c r="AM3972" s="1"/>
      <c r="AN3972" s="1"/>
      <c r="AO3972" s="1"/>
      <c r="AP3972" s="1"/>
      <c r="AQ3972" s="1"/>
      <c r="AR3972" s="1"/>
      <c r="AS3972" s="1"/>
      <c r="AT3972" s="1"/>
      <c r="AU3972" s="1"/>
      <c r="AV3972" s="1"/>
      <c r="AW3972" s="1"/>
      <c r="AX3972" s="1"/>
      <c r="AY3972" s="1"/>
      <c r="AZ3972" s="1"/>
      <c r="BA3972" s="1"/>
      <c r="BB3972" s="1"/>
      <c r="BC3972" s="1"/>
      <c r="BD3972" s="1"/>
      <c r="BE3972" s="1"/>
      <c r="BF3972" s="1"/>
      <c r="BG3972" s="1"/>
      <c r="BH3972" s="1"/>
      <c r="BI3972" s="1"/>
      <c r="BJ3972" s="1"/>
      <c r="BK3972" s="1"/>
      <c r="BL3972" s="1"/>
      <c r="BM3972" s="1"/>
      <c r="BN3972" s="1"/>
      <c r="BO3972" s="1"/>
      <c r="BP3972" s="1"/>
      <c r="BQ3972" s="1"/>
      <c r="BR3972" s="1"/>
      <c r="BS3972" s="1"/>
      <c r="BT3972" s="1"/>
      <c r="BU3972" s="1"/>
      <c r="BV3972" s="1"/>
      <c r="BW3972" s="1"/>
      <c r="BX3972" s="1"/>
      <c r="BY3972" s="1"/>
      <c r="BZ3972" s="1"/>
      <c r="CA3972" s="1"/>
      <c r="CB3972" s="1"/>
      <c r="CC3972" s="1"/>
      <c r="CD3972" s="1"/>
      <c r="CE3972" s="1"/>
      <c r="CF3972" s="1"/>
      <c r="CG3972" s="1"/>
      <c r="CH3972" s="1"/>
      <c r="CI3972" s="1"/>
      <c r="CJ3972" s="1"/>
      <c r="CK3972" s="1"/>
      <c r="CL3972" s="1"/>
      <c r="CM3972" s="1"/>
      <c r="CN3972" s="1"/>
      <c r="CO3972" s="1"/>
      <c r="CP3972" s="1"/>
      <c r="CQ3972" s="1"/>
      <c r="CR3972" s="1"/>
      <c r="CS3972" s="1"/>
      <c r="CT3972" s="1"/>
      <c r="CU3972" s="1"/>
      <c r="CV3972" s="1"/>
      <c r="CW3972" s="1"/>
      <c r="CX3972" s="1"/>
      <c r="CY3972" s="1"/>
      <c r="CZ3972" s="1"/>
      <c r="DA3972" s="1"/>
      <c r="DB3972" s="1"/>
      <c r="DC3972" s="1"/>
      <c r="DD3972" s="1"/>
      <c r="DE3972" s="1"/>
      <c r="DF3972" s="1"/>
      <c r="DG3972" s="1"/>
      <c r="DH3972" s="1"/>
      <c r="DI3972" s="1"/>
      <c r="DJ3972" s="1"/>
      <c r="DK3972" s="1"/>
      <c r="DL3972" s="1"/>
      <c r="DM3972" s="1"/>
      <c r="DN3972" s="1"/>
      <c r="DO3972" s="1"/>
      <c r="DP3972" s="1"/>
      <c r="DQ3972" s="1"/>
      <c r="DR3972" s="1"/>
      <c r="DS3972" s="1"/>
      <c r="DT3972" s="1"/>
      <c r="DU3972" s="1"/>
      <c r="DV3972" s="1"/>
      <c r="DW3972" s="1"/>
      <c r="DX3972" s="1"/>
      <c r="DY3972" s="1"/>
      <c r="DZ3972" s="1"/>
      <c r="EA3972" s="1"/>
      <c r="EB3972" s="1"/>
      <c r="EC3972" s="1"/>
      <c r="ED3972" s="1"/>
      <c r="EE3972" s="1"/>
      <c r="EF3972" s="1"/>
      <c r="EG3972" s="1"/>
      <c r="EH3972" s="1"/>
      <c r="EI3972" s="1"/>
      <c r="EJ3972" s="1"/>
      <c r="EK3972" s="1"/>
      <c r="EL3972" s="1"/>
      <c r="EM3972" s="1"/>
      <c r="EN3972" s="1"/>
      <c r="EO3972" s="1"/>
      <c r="EP3972" s="1"/>
      <c r="EQ3972" s="1"/>
      <c r="ER3972" s="1"/>
      <c r="ES3972" s="1"/>
      <c r="ET3972" s="1"/>
      <c r="EU3972" s="1"/>
      <c r="EV3972" s="1"/>
      <c r="EW3972" s="1"/>
      <c r="EX3972" s="1"/>
      <c r="EY3972" s="1"/>
      <c r="EZ3972" s="1"/>
      <c r="FA3972" s="1"/>
      <c r="FB3972" s="1"/>
      <c r="FC3972" s="1"/>
      <c r="FD3972" s="1"/>
      <c r="FE3972" s="1"/>
      <c r="FF3972" s="1"/>
      <c r="FG3972" s="1"/>
      <c r="FH3972" s="1"/>
      <c r="FI3972" s="1"/>
      <c r="FJ3972" s="1"/>
      <c r="FK3972" s="1"/>
      <c r="FL3972" s="1"/>
      <c r="FM3972" s="1"/>
      <c r="FN3972" s="1"/>
      <c r="FO3972" s="1"/>
      <c r="FP3972" s="1"/>
      <c r="FQ3972" s="1"/>
      <c r="FR3972" s="1"/>
      <c r="FS3972" s="1"/>
      <c r="FT3972" s="1"/>
      <c r="FU3972" s="1"/>
      <c r="FV3972" s="1"/>
      <c r="FW3972" s="1"/>
      <c r="FX3972" s="1"/>
      <c r="FY3972" s="1"/>
      <c r="FZ3972" s="1"/>
      <c r="GA3972" s="1"/>
      <c r="GB3972" s="1"/>
      <c r="GC3972" s="1"/>
      <c r="GD3972" s="1"/>
      <c r="GE3972" s="1"/>
      <c r="GF3972" s="1"/>
      <c r="GG3972" s="1"/>
      <c r="GH3972" s="1"/>
      <c r="GI3972" s="1"/>
      <c r="GJ3972" s="1"/>
      <c r="GK3972" s="1"/>
      <c r="GL3972" s="1"/>
      <c r="GM3972" s="1"/>
      <c r="GN3972" s="1"/>
      <c r="GO3972" s="1"/>
    </row>
    <row r="3973" spans="1:197" s="40" customFormat="1" x14ac:dyDescent="0.25">
      <c r="A3973" s="41"/>
      <c r="B3973" s="4"/>
      <c r="C3973" s="41"/>
      <c r="D3973" s="42"/>
      <c r="E3973" s="42"/>
      <c r="F3973" s="42"/>
      <c r="G3973" s="1"/>
      <c r="H3973" s="1"/>
      <c r="I3973" s="1"/>
      <c r="J3973" s="1"/>
      <c r="K3973" s="1"/>
      <c r="L3973" s="1"/>
      <c r="M3973" s="2"/>
      <c r="N3973" s="1"/>
      <c r="O3973" s="1"/>
      <c r="P3973" s="1"/>
      <c r="Q3973" s="1"/>
      <c r="R3973" s="1"/>
      <c r="S3973" s="1"/>
      <c r="T3973" s="1"/>
      <c r="U3973" s="1"/>
      <c r="V3973" s="1"/>
      <c r="W3973" s="1"/>
      <c r="X3973" s="1"/>
      <c r="Y3973" s="1"/>
      <c r="Z3973" s="1"/>
      <c r="AA3973" s="1"/>
      <c r="AB3973" s="1"/>
      <c r="AC3973" s="1"/>
      <c r="AD3973" s="1"/>
      <c r="AE3973" s="1"/>
      <c r="AF3973" s="1"/>
      <c r="AG3973" s="1"/>
      <c r="AH3973" s="1"/>
      <c r="AI3973" s="1"/>
      <c r="AJ3973" s="1"/>
      <c r="AK3973" s="1"/>
      <c r="AL3973" s="1"/>
      <c r="AM3973" s="1"/>
      <c r="AN3973" s="1"/>
      <c r="AO3973" s="1"/>
      <c r="AP3973" s="1"/>
      <c r="AQ3973" s="1"/>
      <c r="AR3973" s="1"/>
      <c r="AS3973" s="1"/>
      <c r="AT3973" s="1"/>
      <c r="AU3973" s="1"/>
      <c r="AV3973" s="1"/>
      <c r="AW3973" s="1"/>
      <c r="AX3973" s="1"/>
      <c r="AY3973" s="1"/>
      <c r="AZ3973" s="1"/>
      <c r="BA3973" s="1"/>
      <c r="BB3973" s="1"/>
      <c r="BC3973" s="1"/>
      <c r="BD3973" s="1"/>
      <c r="BE3973" s="1"/>
      <c r="BF3973" s="1"/>
      <c r="BG3973" s="1"/>
      <c r="BH3973" s="1"/>
      <c r="BI3973" s="1"/>
      <c r="BJ3973" s="1"/>
      <c r="BK3973" s="1"/>
      <c r="BL3973" s="1"/>
      <c r="BM3973" s="1"/>
      <c r="BN3973" s="1"/>
      <c r="BO3973" s="1"/>
      <c r="BP3973" s="1"/>
      <c r="BQ3973" s="1"/>
      <c r="BR3973" s="1"/>
      <c r="BS3973" s="1"/>
      <c r="BT3973" s="1"/>
      <c r="BU3973" s="1"/>
      <c r="BV3973" s="1"/>
      <c r="BW3973" s="1"/>
      <c r="BX3973" s="1"/>
      <c r="BY3973" s="1"/>
      <c r="BZ3973" s="1"/>
      <c r="CA3973" s="1"/>
      <c r="CB3973" s="1"/>
      <c r="CC3973" s="1"/>
      <c r="CD3973" s="1"/>
      <c r="CE3973" s="1"/>
      <c r="CF3973" s="1"/>
      <c r="CG3973" s="1"/>
      <c r="CH3973" s="1"/>
      <c r="CI3973" s="1"/>
      <c r="CJ3973" s="1"/>
      <c r="CK3973" s="1"/>
      <c r="CL3973" s="1"/>
      <c r="CM3973" s="1"/>
      <c r="CN3973" s="1"/>
      <c r="CO3973" s="1"/>
      <c r="CP3973" s="1"/>
      <c r="CQ3973" s="1"/>
      <c r="CR3973" s="1"/>
      <c r="CS3973" s="1"/>
      <c r="CT3973" s="1"/>
      <c r="CU3973" s="1"/>
      <c r="CV3973" s="1"/>
      <c r="CW3973" s="1"/>
      <c r="CX3973" s="1"/>
      <c r="CY3973" s="1"/>
      <c r="CZ3973" s="1"/>
      <c r="DA3973" s="1"/>
      <c r="DB3973" s="1"/>
      <c r="DC3973" s="1"/>
      <c r="DD3973" s="1"/>
      <c r="DE3973" s="1"/>
      <c r="DF3973" s="1"/>
      <c r="DG3973" s="1"/>
      <c r="DH3973" s="1"/>
      <c r="DI3973" s="1"/>
      <c r="DJ3973" s="1"/>
      <c r="DK3973" s="1"/>
      <c r="DL3973" s="1"/>
      <c r="DM3973" s="1"/>
      <c r="DN3973" s="1"/>
      <c r="DO3973" s="1"/>
      <c r="DP3973" s="1"/>
      <c r="DQ3973" s="1"/>
      <c r="DR3973" s="1"/>
      <c r="DS3973" s="1"/>
      <c r="DT3973" s="1"/>
      <c r="DU3973" s="1"/>
      <c r="DV3973" s="1"/>
      <c r="DW3973" s="1"/>
      <c r="DX3973" s="1"/>
      <c r="DY3973" s="1"/>
      <c r="DZ3973" s="1"/>
      <c r="EA3973" s="1"/>
      <c r="EB3973" s="1"/>
      <c r="EC3973" s="1"/>
      <c r="ED3973" s="1"/>
      <c r="EE3973" s="1"/>
      <c r="EF3973" s="1"/>
      <c r="EG3973" s="1"/>
      <c r="EH3973" s="1"/>
      <c r="EI3973" s="1"/>
      <c r="EJ3973" s="1"/>
      <c r="EK3973" s="1"/>
      <c r="EL3973" s="1"/>
      <c r="EM3973" s="1"/>
      <c r="EN3973" s="1"/>
      <c r="EO3973" s="1"/>
      <c r="EP3973" s="1"/>
      <c r="EQ3973" s="1"/>
      <c r="ER3973" s="1"/>
      <c r="ES3973" s="1"/>
      <c r="ET3973" s="1"/>
      <c r="EU3973" s="1"/>
      <c r="EV3973" s="1"/>
      <c r="EW3973" s="1"/>
      <c r="EX3973" s="1"/>
      <c r="EY3973" s="1"/>
      <c r="EZ3973" s="1"/>
      <c r="FA3973" s="1"/>
      <c r="FB3973" s="1"/>
      <c r="FC3973" s="1"/>
      <c r="FD3973" s="1"/>
      <c r="FE3973" s="1"/>
      <c r="FF3973" s="1"/>
      <c r="FG3973" s="1"/>
      <c r="FH3973" s="1"/>
      <c r="FI3973" s="1"/>
      <c r="FJ3973" s="1"/>
      <c r="FK3973" s="1"/>
      <c r="FL3973" s="1"/>
      <c r="FM3973" s="1"/>
      <c r="FN3973" s="1"/>
      <c r="FO3973" s="1"/>
      <c r="FP3973" s="1"/>
      <c r="FQ3973" s="1"/>
      <c r="FR3973" s="1"/>
      <c r="FS3973" s="1"/>
      <c r="FT3973" s="1"/>
      <c r="FU3973" s="1"/>
      <c r="FV3973" s="1"/>
      <c r="FW3973" s="1"/>
      <c r="FX3973" s="1"/>
      <c r="FY3973" s="1"/>
      <c r="FZ3973" s="1"/>
      <c r="GA3973" s="1"/>
      <c r="GB3973" s="1"/>
      <c r="GC3973" s="1"/>
      <c r="GD3973" s="1"/>
      <c r="GE3973" s="1"/>
      <c r="GF3973" s="1"/>
      <c r="GG3973" s="1"/>
      <c r="GH3973" s="1"/>
      <c r="GI3973" s="1"/>
      <c r="GJ3973" s="1"/>
      <c r="GK3973" s="1"/>
      <c r="GL3973" s="1"/>
      <c r="GM3973" s="1"/>
      <c r="GN3973" s="1"/>
      <c r="GO3973" s="1"/>
    </row>
    <row r="3974" spans="1:197" s="40" customFormat="1" x14ac:dyDescent="0.25">
      <c r="A3974" s="41"/>
      <c r="B3974" s="4"/>
      <c r="C3974" s="41"/>
      <c r="D3974" s="42"/>
      <c r="E3974" s="42"/>
      <c r="F3974" s="42"/>
      <c r="G3974" s="1"/>
      <c r="H3974" s="1"/>
      <c r="I3974" s="1"/>
      <c r="J3974" s="1"/>
      <c r="K3974" s="1"/>
      <c r="L3974" s="1"/>
      <c r="M3974" s="2"/>
      <c r="N3974" s="1"/>
      <c r="O3974" s="1"/>
      <c r="P3974" s="1"/>
      <c r="Q3974" s="1"/>
      <c r="R3974" s="1"/>
      <c r="S3974" s="1"/>
      <c r="T3974" s="1"/>
      <c r="U3974" s="1"/>
      <c r="V3974" s="1"/>
      <c r="W3974" s="1"/>
      <c r="X3974" s="1"/>
      <c r="Y3974" s="1"/>
      <c r="Z3974" s="1"/>
      <c r="AA3974" s="1"/>
      <c r="AB3974" s="1"/>
      <c r="AC3974" s="1"/>
      <c r="AD3974" s="1"/>
      <c r="AE3974" s="1"/>
      <c r="AF3974" s="1"/>
      <c r="AG3974" s="1"/>
      <c r="AH3974" s="1"/>
      <c r="AI3974" s="1"/>
      <c r="AJ3974" s="1"/>
      <c r="AK3974" s="1"/>
      <c r="AL3974" s="1"/>
      <c r="AM3974" s="1"/>
      <c r="AN3974" s="1"/>
      <c r="AO3974" s="1"/>
      <c r="AP3974" s="1"/>
      <c r="AQ3974" s="1"/>
      <c r="AR3974" s="1"/>
      <c r="AS3974" s="1"/>
      <c r="AT3974" s="1"/>
      <c r="AU3974" s="1"/>
      <c r="AV3974" s="1"/>
      <c r="AW3974" s="1"/>
      <c r="AX3974" s="1"/>
      <c r="AY3974" s="1"/>
      <c r="AZ3974" s="1"/>
      <c r="BA3974" s="1"/>
      <c r="BB3974" s="1"/>
      <c r="BC3974" s="1"/>
      <c r="BD3974" s="1"/>
      <c r="BE3974" s="1"/>
      <c r="BF3974" s="1"/>
      <c r="BG3974" s="1"/>
      <c r="BH3974" s="1"/>
      <c r="BI3974" s="1"/>
      <c r="BJ3974" s="1"/>
      <c r="BK3974" s="1"/>
      <c r="BL3974" s="1"/>
      <c r="BM3974" s="1"/>
      <c r="BN3974" s="1"/>
      <c r="BO3974" s="1"/>
      <c r="BP3974" s="1"/>
      <c r="BQ3974" s="1"/>
      <c r="BR3974" s="1"/>
      <c r="BS3974" s="1"/>
      <c r="BT3974" s="1"/>
      <c r="BU3974" s="1"/>
      <c r="BV3974" s="1"/>
      <c r="BW3974" s="1"/>
      <c r="BX3974" s="1"/>
      <c r="BY3974" s="1"/>
      <c r="BZ3974" s="1"/>
      <c r="CA3974" s="1"/>
      <c r="CB3974" s="1"/>
      <c r="CC3974" s="1"/>
      <c r="CD3974" s="1"/>
      <c r="CE3974" s="1"/>
      <c r="CF3974" s="1"/>
      <c r="CG3974" s="1"/>
      <c r="CH3974" s="1"/>
      <c r="CI3974" s="1"/>
      <c r="CJ3974" s="1"/>
      <c r="CK3974" s="1"/>
      <c r="CL3974" s="1"/>
      <c r="CM3974" s="1"/>
      <c r="CN3974" s="1"/>
      <c r="CO3974" s="1"/>
      <c r="CP3974" s="1"/>
      <c r="CQ3974" s="1"/>
      <c r="CR3974" s="1"/>
      <c r="CS3974" s="1"/>
      <c r="CT3974" s="1"/>
      <c r="CU3974" s="1"/>
      <c r="CV3974" s="1"/>
      <c r="CW3974" s="1"/>
      <c r="CX3974" s="1"/>
      <c r="CY3974" s="1"/>
      <c r="CZ3974" s="1"/>
      <c r="DA3974" s="1"/>
      <c r="DB3974" s="1"/>
      <c r="DC3974" s="1"/>
      <c r="DD3974" s="1"/>
      <c r="DE3974" s="1"/>
      <c r="DF3974" s="1"/>
      <c r="DG3974" s="1"/>
      <c r="DH3974" s="1"/>
      <c r="DI3974" s="1"/>
      <c r="DJ3974" s="1"/>
      <c r="DK3974" s="1"/>
      <c r="DL3974" s="1"/>
      <c r="DM3974" s="1"/>
      <c r="DN3974" s="1"/>
      <c r="DO3974" s="1"/>
      <c r="DP3974" s="1"/>
      <c r="DQ3974" s="1"/>
      <c r="DR3974" s="1"/>
      <c r="DS3974" s="1"/>
      <c r="DT3974" s="1"/>
      <c r="DU3974" s="1"/>
      <c r="DV3974" s="1"/>
      <c r="DW3974" s="1"/>
      <c r="DX3974" s="1"/>
      <c r="DY3974" s="1"/>
      <c r="DZ3974" s="1"/>
      <c r="EA3974" s="1"/>
      <c r="EB3974" s="1"/>
      <c r="EC3974" s="1"/>
      <c r="ED3974" s="1"/>
      <c r="EE3974" s="1"/>
      <c r="EF3974" s="1"/>
      <c r="EG3974" s="1"/>
      <c r="EH3974" s="1"/>
      <c r="EI3974" s="1"/>
      <c r="EJ3974" s="1"/>
      <c r="EK3974" s="1"/>
      <c r="EL3974" s="1"/>
      <c r="EM3974" s="1"/>
      <c r="EN3974" s="1"/>
      <c r="EO3974" s="1"/>
      <c r="EP3974" s="1"/>
      <c r="EQ3974" s="1"/>
      <c r="ER3974" s="1"/>
      <c r="ES3974" s="1"/>
      <c r="ET3974" s="1"/>
      <c r="EU3974" s="1"/>
      <c r="EV3974" s="1"/>
      <c r="EW3974" s="1"/>
      <c r="EX3974" s="1"/>
      <c r="EY3974" s="1"/>
      <c r="EZ3974" s="1"/>
      <c r="FA3974" s="1"/>
      <c r="FB3974" s="1"/>
      <c r="FC3974" s="1"/>
      <c r="FD3974" s="1"/>
      <c r="FE3974" s="1"/>
      <c r="FF3974" s="1"/>
      <c r="FG3974" s="1"/>
      <c r="FH3974" s="1"/>
      <c r="FI3974" s="1"/>
      <c r="FJ3974" s="1"/>
      <c r="FK3974" s="1"/>
      <c r="FL3974" s="1"/>
      <c r="FM3974" s="1"/>
      <c r="FN3974" s="1"/>
      <c r="FO3974" s="1"/>
      <c r="FP3974" s="1"/>
      <c r="FQ3974" s="1"/>
      <c r="FR3974" s="1"/>
      <c r="FS3974" s="1"/>
      <c r="FT3974" s="1"/>
      <c r="FU3974" s="1"/>
      <c r="FV3974" s="1"/>
      <c r="FW3974" s="1"/>
      <c r="FX3974" s="1"/>
      <c r="FY3974" s="1"/>
      <c r="FZ3974" s="1"/>
      <c r="GA3974" s="1"/>
      <c r="GB3974" s="1"/>
      <c r="GC3974" s="1"/>
      <c r="GD3974" s="1"/>
      <c r="GE3974" s="1"/>
      <c r="GF3974" s="1"/>
      <c r="GG3974" s="1"/>
      <c r="GH3974" s="1"/>
      <c r="GI3974" s="1"/>
      <c r="GJ3974" s="1"/>
      <c r="GK3974" s="1"/>
      <c r="GL3974" s="1"/>
      <c r="GM3974" s="1"/>
      <c r="GN3974" s="1"/>
      <c r="GO3974" s="1"/>
    </row>
    <row r="3975" spans="1:197" s="40" customFormat="1" x14ac:dyDescent="0.25">
      <c r="A3975" s="41"/>
      <c r="B3975" s="4"/>
      <c r="C3975" s="41"/>
      <c r="D3975" s="42"/>
      <c r="E3975" s="42"/>
      <c r="F3975" s="42"/>
      <c r="G3975" s="1"/>
      <c r="H3975" s="1"/>
      <c r="I3975" s="1"/>
      <c r="J3975" s="1"/>
      <c r="K3975" s="1"/>
      <c r="L3975" s="1"/>
      <c r="M3975" s="2"/>
      <c r="N3975" s="1"/>
      <c r="O3975" s="1"/>
      <c r="P3975" s="1"/>
      <c r="Q3975" s="1"/>
      <c r="R3975" s="1"/>
      <c r="S3975" s="1"/>
      <c r="T3975" s="1"/>
      <c r="U3975" s="1"/>
      <c r="V3975" s="1"/>
      <c r="W3975" s="1"/>
      <c r="X3975" s="1"/>
      <c r="Y3975" s="1"/>
      <c r="Z3975" s="1"/>
      <c r="AA3975" s="1"/>
      <c r="AB3975" s="1"/>
      <c r="AC3975" s="1"/>
      <c r="AD3975" s="1"/>
      <c r="AE3975" s="1"/>
      <c r="AF3975" s="1"/>
      <c r="AG3975" s="1"/>
      <c r="AH3975" s="1"/>
      <c r="AI3975" s="1"/>
      <c r="AJ3975" s="1"/>
      <c r="AK3975" s="1"/>
      <c r="AL3975" s="1"/>
      <c r="AM3975" s="1"/>
      <c r="AN3975" s="1"/>
      <c r="AO3975" s="1"/>
      <c r="AP3975" s="1"/>
      <c r="AQ3975" s="1"/>
      <c r="AR3975" s="1"/>
      <c r="AS3975" s="1"/>
      <c r="AT3975" s="1"/>
      <c r="AU3975" s="1"/>
      <c r="AV3975" s="1"/>
      <c r="AW3975" s="1"/>
      <c r="AX3975" s="1"/>
      <c r="AY3975" s="1"/>
      <c r="AZ3975" s="1"/>
      <c r="BA3975" s="1"/>
      <c r="BB3975" s="1"/>
      <c r="BC3975" s="1"/>
      <c r="BD3975" s="1"/>
      <c r="BE3975" s="1"/>
      <c r="BF3975" s="1"/>
      <c r="BG3975" s="1"/>
      <c r="BH3975" s="1"/>
      <c r="BI3975" s="1"/>
      <c r="BJ3975" s="1"/>
      <c r="BK3975" s="1"/>
      <c r="BL3975" s="1"/>
      <c r="BM3975" s="1"/>
      <c r="BN3975" s="1"/>
      <c r="BO3975" s="1"/>
      <c r="BP3975" s="1"/>
      <c r="BQ3975" s="1"/>
      <c r="BR3975" s="1"/>
      <c r="BS3975" s="1"/>
      <c r="BT3975" s="1"/>
      <c r="BU3975" s="1"/>
      <c r="BV3975" s="1"/>
      <c r="BW3975" s="1"/>
      <c r="BX3975" s="1"/>
      <c r="BY3975" s="1"/>
      <c r="BZ3975" s="1"/>
      <c r="CA3975" s="1"/>
      <c r="CB3975" s="1"/>
      <c r="CC3975" s="1"/>
      <c r="CD3975" s="1"/>
      <c r="CE3975" s="1"/>
      <c r="CF3975" s="1"/>
      <c r="CG3975" s="1"/>
      <c r="CH3975" s="1"/>
      <c r="CI3975" s="1"/>
      <c r="CJ3975" s="1"/>
      <c r="CK3975" s="1"/>
      <c r="CL3975" s="1"/>
      <c r="CM3975" s="1"/>
      <c r="CN3975" s="1"/>
      <c r="CO3975" s="1"/>
      <c r="CP3975" s="1"/>
      <c r="CQ3975" s="1"/>
      <c r="CR3975" s="1"/>
      <c r="CS3975" s="1"/>
      <c r="CT3975" s="1"/>
      <c r="CU3975" s="1"/>
      <c r="CV3975" s="1"/>
      <c r="CW3975" s="1"/>
      <c r="CX3975" s="1"/>
      <c r="CY3975" s="1"/>
      <c r="CZ3975" s="1"/>
      <c r="DA3975" s="1"/>
      <c r="DB3975" s="1"/>
      <c r="DC3975" s="1"/>
      <c r="DD3975" s="1"/>
      <c r="DE3975" s="1"/>
      <c r="DF3975" s="1"/>
      <c r="DG3975" s="1"/>
      <c r="DH3975" s="1"/>
      <c r="DI3975" s="1"/>
      <c r="DJ3975" s="1"/>
      <c r="DK3975" s="1"/>
      <c r="DL3975" s="1"/>
      <c r="DM3975" s="1"/>
      <c r="DN3975" s="1"/>
      <c r="DO3975" s="1"/>
      <c r="DP3975" s="1"/>
      <c r="DQ3975" s="1"/>
      <c r="DR3975" s="1"/>
      <c r="DS3975" s="1"/>
      <c r="DT3975" s="1"/>
      <c r="DU3975" s="1"/>
      <c r="DV3975" s="1"/>
      <c r="DW3975" s="1"/>
      <c r="DX3975" s="1"/>
      <c r="DY3975" s="1"/>
      <c r="DZ3975" s="1"/>
      <c r="EA3975" s="1"/>
      <c r="EB3975" s="1"/>
      <c r="EC3975" s="1"/>
      <c r="ED3975" s="1"/>
      <c r="EE3975" s="1"/>
      <c r="EF3975" s="1"/>
      <c r="EG3975" s="1"/>
      <c r="EH3975" s="1"/>
      <c r="EI3975" s="1"/>
      <c r="EJ3975" s="1"/>
      <c r="EK3975" s="1"/>
      <c r="EL3975" s="1"/>
      <c r="EM3975" s="1"/>
      <c r="EN3975" s="1"/>
      <c r="EO3975" s="1"/>
      <c r="EP3975" s="1"/>
      <c r="EQ3975" s="1"/>
      <c r="ER3975" s="1"/>
      <c r="ES3975" s="1"/>
      <c r="ET3975" s="1"/>
      <c r="EU3975" s="1"/>
      <c r="EV3975" s="1"/>
      <c r="EW3975" s="1"/>
      <c r="EX3975" s="1"/>
      <c r="EY3975" s="1"/>
      <c r="EZ3975" s="1"/>
      <c r="FA3975" s="1"/>
      <c r="FB3975" s="1"/>
      <c r="FC3975" s="1"/>
      <c r="FD3975" s="1"/>
      <c r="FE3975" s="1"/>
      <c r="FF3975" s="1"/>
      <c r="FG3975" s="1"/>
      <c r="FH3975" s="1"/>
      <c r="FI3975" s="1"/>
      <c r="FJ3975" s="1"/>
      <c r="FK3975" s="1"/>
      <c r="FL3975" s="1"/>
      <c r="FM3975" s="1"/>
      <c r="FN3975" s="1"/>
      <c r="FO3975" s="1"/>
      <c r="FP3975" s="1"/>
      <c r="FQ3975" s="1"/>
      <c r="FR3975" s="1"/>
      <c r="FS3975" s="1"/>
      <c r="FT3975" s="1"/>
      <c r="FU3975" s="1"/>
      <c r="FV3975" s="1"/>
      <c r="FW3975" s="1"/>
      <c r="FX3975" s="1"/>
      <c r="FY3975" s="1"/>
      <c r="FZ3975" s="1"/>
      <c r="GA3975" s="1"/>
      <c r="GB3975" s="1"/>
      <c r="GC3975" s="1"/>
      <c r="GD3975" s="1"/>
      <c r="GE3975" s="1"/>
      <c r="GF3975" s="1"/>
      <c r="GG3975" s="1"/>
      <c r="GH3975" s="1"/>
      <c r="GI3975" s="1"/>
      <c r="GJ3975" s="1"/>
      <c r="GK3975" s="1"/>
      <c r="GL3975" s="1"/>
      <c r="GM3975" s="1"/>
      <c r="GN3975" s="1"/>
      <c r="GO3975" s="1"/>
    </row>
    <row r="3976" spans="1:197" s="40" customFormat="1" x14ac:dyDescent="0.25">
      <c r="A3976" s="41"/>
      <c r="B3976" s="4"/>
      <c r="C3976" s="41"/>
      <c r="D3976" s="42"/>
      <c r="E3976" s="42"/>
      <c r="F3976" s="42"/>
      <c r="G3976" s="1"/>
      <c r="H3976" s="1"/>
      <c r="I3976" s="1"/>
      <c r="J3976" s="1"/>
      <c r="K3976" s="1"/>
      <c r="L3976" s="1"/>
      <c r="M3976" s="2"/>
      <c r="N3976" s="1"/>
      <c r="O3976" s="1"/>
      <c r="P3976" s="1"/>
      <c r="Q3976" s="1"/>
      <c r="R3976" s="1"/>
      <c r="S3976" s="1"/>
      <c r="T3976" s="1"/>
      <c r="U3976" s="1"/>
      <c r="V3976" s="1"/>
      <c r="W3976" s="1"/>
      <c r="X3976" s="1"/>
      <c r="Y3976" s="1"/>
      <c r="Z3976" s="1"/>
      <c r="AA3976" s="1"/>
      <c r="AB3976" s="1"/>
      <c r="AC3976" s="1"/>
      <c r="AD3976" s="1"/>
      <c r="AE3976" s="1"/>
      <c r="AF3976" s="1"/>
      <c r="AG3976" s="1"/>
      <c r="AH3976" s="1"/>
      <c r="AI3976" s="1"/>
      <c r="AJ3976" s="1"/>
      <c r="AK3976" s="1"/>
      <c r="AL3976" s="1"/>
      <c r="AM3976" s="1"/>
      <c r="AN3976" s="1"/>
      <c r="AO3976" s="1"/>
      <c r="AP3976" s="1"/>
      <c r="AQ3976" s="1"/>
      <c r="AR3976" s="1"/>
      <c r="AS3976" s="1"/>
      <c r="AT3976" s="1"/>
      <c r="AU3976" s="1"/>
      <c r="AV3976" s="1"/>
      <c r="AW3976" s="1"/>
      <c r="AX3976" s="1"/>
      <c r="AY3976" s="1"/>
      <c r="AZ3976" s="1"/>
      <c r="BA3976" s="1"/>
      <c r="BB3976" s="1"/>
      <c r="BC3976" s="1"/>
      <c r="BD3976" s="1"/>
      <c r="BE3976" s="1"/>
      <c r="BF3976" s="1"/>
      <c r="BG3976" s="1"/>
      <c r="BH3976" s="1"/>
      <c r="BI3976" s="1"/>
      <c r="BJ3976" s="1"/>
      <c r="BK3976" s="1"/>
      <c r="BL3976" s="1"/>
      <c r="BM3976" s="1"/>
      <c r="BN3976" s="1"/>
      <c r="BO3976" s="1"/>
      <c r="BP3976" s="1"/>
      <c r="BQ3976" s="1"/>
      <c r="BR3976" s="1"/>
      <c r="BS3976" s="1"/>
      <c r="BT3976" s="1"/>
      <c r="BU3976" s="1"/>
      <c r="BV3976" s="1"/>
      <c r="BW3976" s="1"/>
      <c r="BX3976" s="1"/>
      <c r="BY3976" s="1"/>
      <c r="BZ3976" s="1"/>
      <c r="CA3976" s="1"/>
      <c r="CB3976" s="1"/>
      <c r="CC3976" s="1"/>
      <c r="CD3976" s="1"/>
      <c r="CE3976" s="1"/>
      <c r="CF3976" s="1"/>
      <c r="CG3976" s="1"/>
      <c r="CH3976" s="1"/>
      <c r="CI3976" s="1"/>
      <c r="CJ3976" s="1"/>
      <c r="CK3976" s="1"/>
      <c r="CL3976" s="1"/>
      <c r="CM3976" s="1"/>
      <c r="CN3976" s="1"/>
      <c r="CO3976" s="1"/>
      <c r="CP3976" s="1"/>
      <c r="CQ3976" s="1"/>
      <c r="CR3976" s="1"/>
      <c r="CS3976" s="1"/>
      <c r="CT3976" s="1"/>
      <c r="CU3976" s="1"/>
      <c r="CV3976" s="1"/>
      <c r="CW3976" s="1"/>
      <c r="CX3976" s="1"/>
      <c r="CY3976" s="1"/>
      <c r="CZ3976" s="1"/>
      <c r="DA3976" s="1"/>
      <c r="DB3976" s="1"/>
      <c r="DC3976" s="1"/>
      <c r="DD3976" s="1"/>
      <c r="DE3976" s="1"/>
      <c r="DF3976" s="1"/>
      <c r="DG3976" s="1"/>
      <c r="DH3976" s="1"/>
      <c r="DI3976" s="1"/>
      <c r="DJ3976" s="1"/>
      <c r="DK3976" s="1"/>
      <c r="DL3976" s="1"/>
      <c r="DM3976" s="1"/>
      <c r="DN3976" s="1"/>
      <c r="DO3976" s="1"/>
      <c r="DP3976" s="1"/>
      <c r="DQ3976" s="1"/>
      <c r="DR3976" s="1"/>
      <c r="DS3976" s="1"/>
      <c r="DT3976" s="1"/>
      <c r="DU3976" s="1"/>
      <c r="DV3976" s="1"/>
      <c r="DW3976" s="1"/>
      <c r="DX3976" s="1"/>
      <c r="DY3976" s="1"/>
      <c r="DZ3976" s="1"/>
      <c r="EA3976" s="1"/>
      <c r="EB3976" s="1"/>
      <c r="EC3976" s="1"/>
      <c r="ED3976" s="1"/>
      <c r="EE3976" s="1"/>
      <c r="EF3976" s="1"/>
      <c r="EG3976" s="1"/>
      <c r="EH3976" s="1"/>
      <c r="EI3976" s="1"/>
      <c r="EJ3976" s="1"/>
      <c r="EK3976" s="1"/>
      <c r="EL3976" s="1"/>
      <c r="EM3976" s="1"/>
      <c r="EN3976" s="1"/>
      <c r="EO3976" s="1"/>
      <c r="EP3976" s="1"/>
      <c r="EQ3976" s="1"/>
      <c r="ER3976" s="1"/>
      <c r="ES3976" s="1"/>
      <c r="ET3976" s="1"/>
      <c r="EU3976" s="1"/>
      <c r="EV3976" s="1"/>
      <c r="EW3976" s="1"/>
      <c r="EX3976" s="1"/>
      <c r="EY3976" s="1"/>
      <c r="EZ3976" s="1"/>
      <c r="FA3976" s="1"/>
      <c r="FB3976" s="1"/>
      <c r="FC3976" s="1"/>
      <c r="FD3976" s="1"/>
      <c r="FE3976" s="1"/>
      <c r="FF3976" s="1"/>
      <c r="FG3976" s="1"/>
      <c r="FH3976" s="1"/>
      <c r="FI3976" s="1"/>
      <c r="FJ3976" s="1"/>
      <c r="FK3976" s="1"/>
      <c r="FL3976" s="1"/>
      <c r="FM3976" s="1"/>
      <c r="FN3976" s="1"/>
      <c r="FO3976" s="1"/>
      <c r="FP3976" s="1"/>
      <c r="FQ3976" s="1"/>
      <c r="FR3976" s="1"/>
      <c r="FS3976" s="1"/>
      <c r="FT3976" s="1"/>
      <c r="FU3976" s="1"/>
      <c r="FV3976" s="1"/>
      <c r="FW3976" s="1"/>
      <c r="FX3976" s="1"/>
      <c r="FY3976" s="1"/>
      <c r="FZ3976" s="1"/>
      <c r="GA3976" s="1"/>
      <c r="GB3976" s="1"/>
      <c r="GC3976" s="1"/>
      <c r="GD3976" s="1"/>
      <c r="GE3976" s="1"/>
      <c r="GF3976" s="1"/>
      <c r="GG3976" s="1"/>
      <c r="GH3976" s="1"/>
      <c r="GI3976" s="1"/>
      <c r="GJ3976" s="1"/>
      <c r="GK3976" s="1"/>
      <c r="GL3976" s="1"/>
      <c r="GM3976" s="1"/>
      <c r="GN3976" s="1"/>
      <c r="GO3976" s="1"/>
    </row>
    <row r="3977" spans="1:197" s="40" customFormat="1" x14ac:dyDescent="0.25">
      <c r="A3977" s="41"/>
      <c r="B3977" s="4"/>
      <c r="C3977" s="41"/>
      <c r="D3977" s="42"/>
      <c r="E3977" s="42"/>
      <c r="F3977" s="42"/>
      <c r="G3977" s="1"/>
      <c r="H3977" s="1"/>
      <c r="I3977" s="1"/>
      <c r="J3977" s="1"/>
      <c r="K3977" s="1"/>
      <c r="L3977" s="1"/>
      <c r="M3977" s="2"/>
      <c r="N3977" s="1"/>
      <c r="O3977" s="1"/>
      <c r="P3977" s="1"/>
      <c r="Q3977" s="1"/>
      <c r="R3977" s="1"/>
      <c r="S3977" s="1"/>
      <c r="T3977" s="1"/>
      <c r="U3977" s="1"/>
      <c r="V3977" s="1"/>
      <c r="W3977" s="1"/>
      <c r="X3977" s="1"/>
      <c r="Y3977" s="1"/>
      <c r="Z3977" s="1"/>
      <c r="AA3977" s="1"/>
      <c r="AB3977" s="1"/>
      <c r="AC3977" s="1"/>
      <c r="AD3977" s="1"/>
      <c r="AE3977" s="1"/>
      <c r="AF3977" s="1"/>
      <c r="AG3977" s="1"/>
      <c r="AH3977" s="1"/>
      <c r="AI3977" s="1"/>
      <c r="AJ3977" s="1"/>
      <c r="AK3977" s="1"/>
      <c r="AL3977" s="1"/>
      <c r="AM3977" s="1"/>
      <c r="AN3977" s="1"/>
      <c r="AO3977" s="1"/>
      <c r="AP3977" s="1"/>
      <c r="AQ3977" s="1"/>
      <c r="AR3977" s="1"/>
      <c r="AS3977" s="1"/>
      <c r="AT3977" s="1"/>
      <c r="AU3977" s="1"/>
      <c r="AV3977" s="1"/>
      <c r="AW3977" s="1"/>
      <c r="AX3977" s="1"/>
      <c r="AY3977" s="1"/>
      <c r="AZ3977" s="1"/>
      <c r="BA3977" s="1"/>
      <c r="BB3977" s="1"/>
      <c r="BC3977" s="1"/>
      <c r="BD3977" s="1"/>
      <c r="BE3977" s="1"/>
      <c r="BF3977" s="1"/>
      <c r="BG3977" s="1"/>
      <c r="BH3977" s="1"/>
      <c r="BI3977" s="1"/>
      <c r="BJ3977" s="1"/>
      <c r="BK3977" s="1"/>
      <c r="BL3977" s="1"/>
      <c r="BM3977" s="1"/>
      <c r="BN3977" s="1"/>
      <c r="BO3977" s="1"/>
      <c r="BP3977" s="1"/>
      <c r="BQ3977" s="1"/>
      <c r="BR3977" s="1"/>
      <c r="BS3977" s="1"/>
      <c r="BT3977" s="1"/>
      <c r="BU3977" s="1"/>
      <c r="BV3977" s="1"/>
      <c r="BW3977" s="1"/>
      <c r="BX3977" s="1"/>
      <c r="BY3977" s="1"/>
      <c r="BZ3977" s="1"/>
      <c r="CA3977" s="1"/>
      <c r="CB3977" s="1"/>
      <c r="CC3977" s="1"/>
      <c r="CD3977" s="1"/>
      <c r="CE3977" s="1"/>
      <c r="CF3977" s="1"/>
      <c r="CG3977" s="1"/>
      <c r="CH3977" s="1"/>
      <c r="CI3977" s="1"/>
      <c r="CJ3977" s="1"/>
      <c r="CK3977" s="1"/>
      <c r="CL3977" s="1"/>
      <c r="CM3977" s="1"/>
      <c r="CN3977" s="1"/>
      <c r="CO3977" s="1"/>
      <c r="CP3977" s="1"/>
      <c r="CQ3977" s="1"/>
      <c r="CR3977" s="1"/>
      <c r="CS3977" s="1"/>
      <c r="CT3977" s="1"/>
      <c r="CU3977" s="1"/>
      <c r="CV3977" s="1"/>
      <c r="CW3977" s="1"/>
      <c r="CX3977" s="1"/>
      <c r="CY3977" s="1"/>
      <c r="CZ3977" s="1"/>
      <c r="DA3977" s="1"/>
      <c r="DB3977" s="1"/>
      <c r="DC3977" s="1"/>
      <c r="DD3977" s="1"/>
      <c r="DE3977" s="1"/>
      <c r="DF3977" s="1"/>
      <c r="DG3977" s="1"/>
      <c r="DH3977" s="1"/>
      <c r="DI3977" s="1"/>
      <c r="DJ3977" s="1"/>
      <c r="DK3977" s="1"/>
      <c r="DL3977" s="1"/>
      <c r="DM3977" s="1"/>
      <c r="DN3977" s="1"/>
      <c r="DO3977" s="1"/>
      <c r="DP3977" s="1"/>
      <c r="DQ3977" s="1"/>
      <c r="DR3977" s="1"/>
      <c r="DS3977" s="1"/>
      <c r="DT3977" s="1"/>
      <c r="DU3977" s="1"/>
      <c r="DV3977" s="1"/>
      <c r="DW3977" s="1"/>
      <c r="DX3977" s="1"/>
      <c r="DY3977" s="1"/>
      <c r="DZ3977" s="1"/>
      <c r="EA3977" s="1"/>
      <c r="EB3977" s="1"/>
      <c r="EC3977" s="1"/>
      <c r="ED3977" s="1"/>
      <c r="EE3977" s="1"/>
      <c r="EF3977" s="1"/>
      <c r="EG3977" s="1"/>
      <c r="EH3977" s="1"/>
      <c r="EI3977" s="1"/>
      <c r="EJ3977" s="1"/>
      <c r="EK3977" s="1"/>
      <c r="EL3977" s="1"/>
      <c r="EM3977" s="1"/>
      <c r="EN3977" s="1"/>
      <c r="EO3977" s="1"/>
      <c r="EP3977" s="1"/>
      <c r="EQ3977" s="1"/>
      <c r="ER3977" s="1"/>
      <c r="ES3977" s="1"/>
      <c r="ET3977" s="1"/>
      <c r="EU3977" s="1"/>
      <c r="EV3977" s="1"/>
      <c r="EW3977" s="1"/>
      <c r="EX3977" s="1"/>
      <c r="EY3977" s="1"/>
      <c r="EZ3977" s="1"/>
      <c r="FA3977" s="1"/>
      <c r="FB3977" s="1"/>
      <c r="FC3977" s="1"/>
      <c r="FD3977" s="1"/>
      <c r="FE3977" s="1"/>
      <c r="FF3977" s="1"/>
      <c r="FG3977" s="1"/>
      <c r="FH3977" s="1"/>
      <c r="FI3977" s="1"/>
      <c r="FJ3977" s="1"/>
      <c r="FK3977" s="1"/>
      <c r="FL3977" s="1"/>
      <c r="FM3977" s="1"/>
      <c r="FN3977" s="1"/>
      <c r="FO3977" s="1"/>
      <c r="FP3977" s="1"/>
      <c r="FQ3977" s="1"/>
      <c r="FR3977" s="1"/>
      <c r="FS3977" s="1"/>
      <c r="FT3977" s="1"/>
      <c r="FU3977" s="1"/>
      <c r="FV3977" s="1"/>
      <c r="FW3977" s="1"/>
      <c r="FX3977" s="1"/>
      <c r="FY3977" s="1"/>
      <c r="FZ3977" s="1"/>
      <c r="GA3977" s="1"/>
      <c r="GB3977" s="1"/>
      <c r="GC3977" s="1"/>
      <c r="GD3977" s="1"/>
      <c r="GE3977" s="1"/>
      <c r="GF3977" s="1"/>
      <c r="GG3977" s="1"/>
      <c r="GH3977" s="1"/>
      <c r="GI3977" s="1"/>
      <c r="GJ3977" s="1"/>
      <c r="GK3977" s="1"/>
      <c r="GL3977" s="1"/>
      <c r="GM3977" s="1"/>
      <c r="GN3977" s="1"/>
      <c r="GO3977" s="1"/>
    </row>
    <row r="3978" spans="1:197" s="40" customFormat="1" x14ac:dyDescent="0.25">
      <c r="A3978" s="41"/>
      <c r="B3978" s="4"/>
      <c r="C3978" s="41"/>
      <c r="D3978" s="42"/>
      <c r="E3978" s="42"/>
      <c r="F3978" s="42"/>
      <c r="G3978" s="1"/>
      <c r="H3978" s="1"/>
      <c r="I3978" s="1"/>
      <c r="J3978" s="1"/>
      <c r="K3978" s="1"/>
      <c r="L3978" s="1"/>
      <c r="M3978" s="2"/>
      <c r="N3978" s="1"/>
      <c r="O3978" s="1"/>
      <c r="P3978" s="1"/>
      <c r="Q3978" s="1"/>
      <c r="R3978" s="1"/>
      <c r="S3978" s="1"/>
      <c r="T3978" s="1"/>
      <c r="U3978" s="1"/>
      <c r="V3978" s="1"/>
      <c r="W3978" s="1"/>
      <c r="X3978" s="1"/>
      <c r="Y3978" s="1"/>
      <c r="Z3978" s="1"/>
      <c r="AA3978" s="1"/>
      <c r="AB3978" s="1"/>
      <c r="AC3978" s="1"/>
      <c r="AD3978" s="1"/>
      <c r="AE3978" s="1"/>
      <c r="AF3978" s="1"/>
      <c r="AG3978" s="1"/>
      <c r="AH3978" s="1"/>
      <c r="AI3978" s="1"/>
      <c r="AJ3978" s="1"/>
      <c r="AK3978" s="1"/>
      <c r="AL3978" s="1"/>
      <c r="AM3978" s="1"/>
      <c r="AN3978" s="1"/>
      <c r="AO3978" s="1"/>
      <c r="AP3978" s="1"/>
      <c r="AQ3978" s="1"/>
      <c r="AR3978" s="1"/>
      <c r="AS3978" s="1"/>
      <c r="AT3978" s="1"/>
      <c r="AU3978" s="1"/>
      <c r="AV3978" s="1"/>
      <c r="AW3978" s="1"/>
      <c r="AX3978" s="1"/>
      <c r="AY3978" s="1"/>
      <c r="AZ3978" s="1"/>
      <c r="BA3978" s="1"/>
      <c r="BB3978" s="1"/>
      <c r="BC3978" s="1"/>
      <c r="BD3978" s="1"/>
      <c r="BE3978" s="1"/>
      <c r="BF3978" s="1"/>
      <c r="BG3978" s="1"/>
      <c r="BH3978" s="1"/>
      <c r="BI3978" s="1"/>
      <c r="BJ3978" s="1"/>
      <c r="BK3978" s="1"/>
      <c r="BL3978" s="1"/>
      <c r="BM3978" s="1"/>
      <c r="BN3978" s="1"/>
      <c r="BO3978" s="1"/>
      <c r="BP3978" s="1"/>
      <c r="BQ3978" s="1"/>
      <c r="BR3978" s="1"/>
      <c r="BS3978" s="1"/>
      <c r="BT3978" s="1"/>
      <c r="BU3978" s="1"/>
      <c r="BV3978" s="1"/>
      <c r="BW3978" s="1"/>
      <c r="BX3978" s="1"/>
      <c r="BY3978" s="1"/>
      <c r="BZ3978" s="1"/>
      <c r="CA3978" s="1"/>
      <c r="CB3978" s="1"/>
      <c r="CC3978" s="1"/>
      <c r="CD3978" s="1"/>
      <c r="CE3978" s="1"/>
      <c r="CF3978" s="1"/>
      <c r="CG3978" s="1"/>
      <c r="CH3978" s="1"/>
      <c r="CI3978" s="1"/>
      <c r="CJ3978" s="1"/>
      <c r="CK3978" s="1"/>
      <c r="CL3978" s="1"/>
      <c r="CM3978" s="1"/>
      <c r="CN3978" s="1"/>
      <c r="CO3978" s="1"/>
      <c r="CP3978" s="1"/>
      <c r="CQ3978" s="1"/>
      <c r="CR3978" s="1"/>
      <c r="CS3978" s="1"/>
      <c r="CT3978" s="1"/>
      <c r="CU3978" s="1"/>
      <c r="CV3978" s="1"/>
      <c r="CW3978" s="1"/>
      <c r="CX3978" s="1"/>
      <c r="CY3978" s="1"/>
      <c r="CZ3978" s="1"/>
      <c r="DA3978" s="1"/>
      <c r="DB3978" s="1"/>
      <c r="DC3978" s="1"/>
      <c r="DD3978" s="1"/>
      <c r="DE3978" s="1"/>
      <c r="DF3978" s="1"/>
      <c r="DG3978" s="1"/>
      <c r="DH3978" s="1"/>
      <c r="DI3978" s="1"/>
      <c r="DJ3978" s="1"/>
      <c r="DK3978" s="1"/>
      <c r="DL3978" s="1"/>
      <c r="DM3978" s="1"/>
      <c r="DN3978" s="1"/>
      <c r="DO3978" s="1"/>
      <c r="DP3978" s="1"/>
      <c r="DQ3978" s="1"/>
      <c r="DR3978" s="1"/>
      <c r="DS3978" s="1"/>
      <c r="DT3978" s="1"/>
      <c r="DU3978" s="1"/>
      <c r="DV3978" s="1"/>
      <c r="DW3978" s="1"/>
      <c r="DX3978" s="1"/>
      <c r="DY3978" s="1"/>
      <c r="DZ3978" s="1"/>
      <c r="EA3978" s="1"/>
      <c r="EB3978" s="1"/>
      <c r="EC3978" s="1"/>
      <c r="ED3978" s="1"/>
      <c r="EE3978" s="1"/>
      <c r="EF3978" s="1"/>
      <c r="EG3978" s="1"/>
      <c r="EH3978" s="1"/>
      <c r="EI3978" s="1"/>
      <c r="EJ3978" s="1"/>
      <c r="EK3978" s="1"/>
      <c r="EL3978" s="1"/>
      <c r="EM3978" s="1"/>
      <c r="EN3978" s="1"/>
      <c r="EO3978" s="1"/>
      <c r="EP3978" s="1"/>
      <c r="EQ3978" s="1"/>
      <c r="ER3978" s="1"/>
      <c r="ES3978" s="1"/>
      <c r="ET3978" s="1"/>
      <c r="EU3978" s="1"/>
      <c r="EV3978" s="1"/>
      <c r="EW3978" s="1"/>
      <c r="EX3978" s="1"/>
      <c r="EY3978" s="1"/>
      <c r="EZ3978" s="1"/>
      <c r="FA3978" s="1"/>
      <c r="FB3978" s="1"/>
      <c r="FC3978" s="1"/>
      <c r="FD3978" s="1"/>
      <c r="FE3978" s="1"/>
      <c r="FF3978" s="1"/>
      <c r="FG3978" s="1"/>
      <c r="FH3978" s="1"/>
      <c r="FI3978" s="1"/>
      <c r="FJ3978" s="1"/>
      <c r="FK3978" s="1"/>
      <c r="FL3978" s="1"/>
      <c r="FM3978" s="1"/>
      <c r="FN3978" s="1"/>
      <c r="FO3978" s="1"/>
      <c r="FP3978" s="1"/>
      <c r="FQ3978" s="1"/>
      <c r="FR3978" s="1"/>
      <c r="FS3978" s="1"/>
      <c r="FT3978" s="1"/>
      <c r="FU3978" s="1"/>
      <c r="FV3978" s="1"/>
      <c r="FW3978" s="1"/>
      <c r="FX3978" s="1"/>
      <c r="FY3978" s="1"/>
      <c r="FZ3978" s="1"/>
      <c r="GA3978" s="1"/>
      <c r="GB3978" s="1"/>
      <c r="GC3978" s="1"/>
      <c r="GD3978" s="1"/>
      <c r="GE3978" s="1"/>
      <c r="GF3978" s="1"/>
      <c r="GG3978" s="1"/>
      <c r="GH3978" s="1"/>
      <c r="GI3978" s="1"/>
      <c r="GJ3978" s="1"/>
      <c r="GK3978" s="1"/>
      <c r="GL3978" s="1"/>
      <c r="GM3978" s="1"/>
      <c r="GN3978" s="1"/>
      <c r="GO3978" s="1"/>
    </row>
    <row r="3979" spans="1:197" s="40" customFormat="1" x14ac:dyDescent="0.25">
      <c r="A3979" s="41"/>
      <c r="B3979" s="4"/>
      <c r="C3979" s="41"/>
      <c r="D3979" s="42"/>
      <c r="E3979" s="42"/>
      <c r="F3979" s="42"/>
      <c r="G3979" s="1"/>
      <c r="H3979" s="1"/>
      <c r="I3979" s="1"/>
      <c r="J3979" s="1"/>
      <c r="K3979" s="1"/>
      <c r="L3979" s="1"/>
      <c r="M3979" s="2"/>
      <c r="N3979" s="1"/>
      <c r="O3979" s="1"/>
      <c r="P3979" s="1"/>
      <c r="Q3979" s="1"/>
      <c r="R3979" s="1"/>
      <c r="S3979" s="1"/>
      <c r="T3979" s="1"/>
      <c r="U3979" s="1"/>
      <c r="V3979" s="1"/>
      <c r="W3979" s="1"/>
      <c r="X3979" s="1"/>
      <c r="Y3979" s="1"/>
      <c r="Z3979" s="1"/>
      <c r="AA3979" s="1"/>
      <c r="AB3979" s="1"/>
      <c r="AC3979" s="1"/>
      <c r="AD3979" s="1"/>
      <c r="AE3979" s="1"/>
      <c r="AF3979" s="1"/>
      <c r="AG3979" s="1"/>
      <c r="AH3979" s="1"/>
      <c r="AI3979" s="1"/>
      <c r="AJ3979" s="1"/>
      <c r="AK3979" s="1"/>
      <c r="AL3979" s="1"/>
      <c r="AM3979" s="1"/>
      <c r="AN3979" s="1"/>
      <c r="AO3979" s="1"/>
      <c r="AP3979" s="1"/>
      <c r="AQ3979" s="1"/>
      <c r="AR3979" s="1"/>
      <c r="AS3979" s="1"/>
      <c r="AT3979" s="1"/>
      <c r="AU3979" s="1"/>
      <c r="AV3979" s="1"/>
      <c r="AW3979" s="1"/>
      <c r="AX3979" s="1"/>
      <c r="AY3979" s="1"/>
      <c r="AZ3979" s="1"/>
      <c r="BA3979" s="1"/>
      <c r="BB3979" s="1"/>
      <c r="BC3979" s="1"/>
      <c r="BD3979" s="1"/>
      <c r="BE3979" s="1"/>
      <c r="BF3979" s="1"/>
      <c r="BG3979" s="1"/>
      <c r="BH3979" s="1"/>
      <c r="BI3979" s="1"/>
      <c r="BJ3979" s="1"/>
      <c r="BK3979" s="1"/>
      <c r="BL3979" s="1"/>
      <c r="BM3979" s="1"/>
      <c r="BN3979" s="1"/>
      <c r="BO3979" s="1"/>
      <c r="BP3979" s="1"/>
      <c r="BQ3979" s="1"/>
      <c r="BR3979" s="1"/>
      <c r="BS3979" s="1"/>
      <c r="BT3979" s="1"/>
      <c r="BU3979" s="1"/>
      <c r="BV3979" s="1"/>
      <c r="BW3979" s="1"/>
      <c r="BX3979" s="1"/>
      <c r="BY3979" s="1"/>
      <c r="BZ3979" s="1"/>
      <c r="CA3979" s="1"/>
      <c r="CB3979" s="1"/>
      <c r="CC3979" s="1"/>
      <c r="CD3979" s="1"/>
      <c r="CE3979" s="1"/>
      <c r="CF3979" s="1"/>
      <c r="CG3979" s="1"/>
      <c r="CH3979" s="1"/>
      <c r="CI3979" s="1"/>
      <c r="CJ3979" s="1"/>
      <c r="CK3979" s="1"/>
      <c r="CL3979" s="1"/>
      <c r="CM3979" s="1"/>
      <c r="CN3979" s="1"/>
      <c r="CO3979" s="1"/>
      <c r="CP3979" s="1"/>
      <c r="CQ3979" s="1"/>
      <c r="CR3979" s="1"/>
      <c r="CS3979" s="1"/>
      <c r="CT3979" s="1"/>
      <c r="CU3979" s="1"/>
      <c r="CV3979" s="1"/>
      <c r="CW3979" s="1"/>
      <c r="CX3979" s="1"/>
      <c r="CY3979" s="1"/>
      <c r="CZ3979" s="1"/>
      <c r="DA3979" s="1"/>
      <c r="DB3979" s="1"/>
      <c r="DC3979" s="1"/>
      <c r="DD3979" s="1"/>
      <c r="DE3979" s="1"/>
      <c r="DF3979" s="1"/>
      <c r="DG3979" s="1"/>
      <c r="DH3979" s="1"/>
      <c r="DI3979" s="1"/>
      <c r="DJ3979" s="1"/>
      <c r="DK3979" s="1"/>
      <c r="DL3979" s="1"/>
      <c r="DM3979" s="1"/>
      <c r="DN3979" s="1"/>
      <c r="DO3979" s="1"/>
      <c r="DP3979" s="1"/>
      <c r="DQ3979" s="1"/>
      <c r="DR3979" s="1"/>
      <c r="DS3979" s="1"/>
      <c r="DT3979" s="1"/>
      <c r="DU3979" s="1"/>
      <c r="DV3979" s="1"/>
      <c r="DW3979" s="1"/>
      <c r="DX3979" s="1"/>
      <c r="DY3979" s="1"/>
      <c r="DZ3979" s="1"/>
      <c r="EA3979" s="1"/>
      <c r="EB3979" s="1"/>
      <c r="EC3979" s="1"/>
      <c r="ED3979" s="1"/>
      <c r="EE3979" s="1"/>
      <c r="EF3979" s="1"/>
      <c r="EG3979" s="1"/>
      <c r="EH3979" s="1"/>
      <c r="EI3979" s="1"/>
      <c r="EJ3979" s="1"/>
      <c r="EK3979" s="1"/>
      <c r="EL3979" s="1"/>
      <c r="EM3979" s="1"/>
      <c r="EN3979" s="1"/>
      <c r="EO3979" s="1"/>
      <c r="EP3979" s="1"/>
      <c r="EQ3979" s="1"/>
      <c r="ER3979" s="1"/>
      <c r="ES3979" s="1"/>
      <c r="ET3979" s="1"/>
      <c r="EU3979" s="1"/>
      <c r="EV3979" s="1"/>
      <c r="EW3979" s="1"/>
      <c r="EX3979" s="1"/>
      <c r="EY3979" s="1"/>
      <c r="EZ3979" s="1"/>
      <c r="FA3979" s="1"/>
      <c r="FB3979" s="1"/>
      <c r="FC3979" s="1"/>
      <c r="FD3979" s="1"/>
      <c r="FE3979" s="1"/>
      <c r="FF3979" s="1"/>
      <c r="FG3979" s="1"/>
      <c r="FH3979" s="1"/>
      <c r="FI3979" s="1"/>
      <c r="FJ3979" s="1"/>
      <c r="FK3979" s="1"/>
      <c r="FL3979" s="1"/>
      <c r="FM3979" s="1"/>
      <c r="FN3979" s="1"/>
      <c r="FO3979" s="1"/>
      <c r="FP3979" s="1"/>
      <c r="FQ3979" s="1"/>
      <c r="FR3979" s="1"/>
      <c r="FS3979" s="1"/>
      <c r="FT3979" s="1"/>
      <c r="FU3979" s="1"/>
      <c r="FV3979" s="1"/>
      <c r="FW3979" s="1"/>
      <c r="FX3979" s="1"/>
      <c r="FY3979" s="1"/>
      <c r="FZ3979" s="1"/>
      <c r="GA3979" s="1"/>
      <c r="GB3979" s="1"/>
      <c r="GC3979" s="1"/>
      <c r="GD3979" s="1"/>
      <c r="GE3979" s="1"/>
      <c r="GF3979" s="1"/>
      <c r="GG3979" s="1"/>
      <c r="GH3979" s="1"/>
      <c r="GI3979" s="1"/>
      <c r="GJ3979" s="1"/>
      <c r="GK3979" s="1"/>
      <c r="GL3979" s="1"/>
      <c r="GM3979" s="1"/>
      <c r="GN3979" s="1"/>
      <c r="GO3979" s="1"/>
    </row>
    <row r="3980" spans="1:197" s="40" customFormat="1" x14ac:dyDescent="0.25">
      <c r="A3980" s="41"/>
      <c r="B3980" s="4"/>
      <c r="C3980" s="41"/>
      <c r="D3980" s="42"/>
      <c r="E3980" s="42"/>
      <c r="F3980" s="42"/>
      <c r="G3980" s="1"/>
      <c r="H3980" s="1"/>
      <c r="I3980" s="1"/>
      <c r="J3980" s="1"/>
      <c r="K3980" s="1"/>
      <c r="L3980" s="1"/>
      <c r="M3980" s="2"/>
      <c r="N3980" s="1"/>
      <c r="O3980" s="1"/>
      <c r="P3980" s="1"/>
      <c r="Q3980" s="1"/>
      <c r="R3980" s="1"/>
      <c r="S3980" s="1"/>
      <c r="T3980" s="1"/>
      <c r="U3980" s="1"/>
      <c r="V3980" s="1"/>
      <c r="W3980" s="1"/>
      <c r="X3980" s="1"/>
      <c r="Y3980" s="1"/>
      <c r="Z3980" s="1"/>
      <c r="AA3980" s="1"/>
      <c r="AB3980" s="1"/>
      <c r="AC3980" s="1"/>
      <c r="AD3980" s="1"/>
      <c r="AE3980" s="1"/>
      <c r="AF3980" s="1"/>
      <c r="AG3980" s="1"/>
      <c r="AH3980" s="1"/>
      <c r="AI3980" s="1"/>
      <c r="AJ3980" s="1"/>
      <c r="AK3980" s="1"/>
      <c r="AL3980" s="1"/>
      <c r="AM3980" s="1"/>
      <c r="AN3980" s="1"/>
      <c r="AO3980" s="1"/>
      <c r="AP3980" s="1"/>
      <c r="AQ3980" s="1"/>
      <c r="AR3980" s="1"/>
      <c r="AS3980" s="1"/>
      <c r="AT3980" s="1"/>
      <c r="AU3980" s="1"/>
      <c r="AV3980" s="1"/>
      <c r="AW3980" s="1"/>
      <c r="AX3980" s="1"/>
      <c r="AY3980" s="1"/>
      <c r="AZ3980" s="1"/>
      <c r="BA3980" s="1"/>
      <c r="BB3980" s="1"/>
      <c r="BC3980" s="1"/>
      <c r="BD3980" s="1"/>
      <c r="BE3980" s="1"/>
      <c r="BF3980" s="1"/>
      <c r="BG3980" s="1"/>
      <c r="BH3980" s="1"/>
      <c r="BI3980" s="1"/>
      <c r="BJ3980" s="1"/>
      <c r="BK3980" s="1"/>
      <c r="BL3980" s="1"/>
      <c r="BM3980" s="1"/>
      <c r="BN3980" s="1"/>
      <c r="BO3980" s="1"/>
      <c r="BP3980" s="1"/>
      <c r="BQ3980" s="1"/>
      <c r="BR3980" s="1"/>
      <c r="BS3980" s="1"/>
      <c r="BT3980" s="1"/>
      <c r="BU3980" s="1"/>
      <c r="BV3980" s="1"/>
      <c r="BW3980" s="1"/>
      <c r="BX3980" s="1"/>
      <c r="BY3980" s="1"/>
      <c r="BZ3980" s="1"/>
      <c r="CA3980" s="1"/>
      <c r="CB3980" s="1"/>
      <c r="CC3980" s="1"/>
      <c r="CD3980" s="1"/>
      <c r="CE3980" s="1"/>
      <c r="CF3980" s="1"/>
      <c r="CG3980" s="1"/>
      <c r="CH3980" s="1"/>
      <c r="CI3980" s="1"/>
      <c r="CJ3980" s="1"/>
      <c r="CK3980" s="1"/>
      <c r="CL3980" s="1"/>
      <c r="CM3980" s="1"/>
      <c r="CN3980" s="1"/>
      <c r="CO3980" s="1"/>
      <c r="CP3980" s="1"/>
      <c r="CQ3980" s="1"/>
      <c r="CR3980" s="1"/>
      <c r="CS3980" s="1"/>
      <c r="CT3980" s="1"/>
      <c r="CU3980" s="1"/>
      <c r="CV3980" s="1"/>
      <c r="CW3980" s="1"/>
      <c r="CX3980" s="1"/>
      <c r="CY3980" s="1"/>
      <c r="CZ3980" s="1"/>
      <c r="DA3980" s="1"/>
      <c r="DB3980" s="1"/>
      <c r="DC3980" s="1"/>
      <c r="DD3980" s="1"/>
      <c r="DE3980" s="1"/>
      <c r="DF3980" s="1"/>
      <c r="DG3980" s="1"/>
      <c r="DH3980" s="1"/>
      <c r="DI3980" s="1"/>
      <c r="DJ3980" s="1"/>
      <c r="DK3980" s="1"/>
      <c r="DL3980" s="1"/>
      <c r="DM3980" s="1"/>
      <c r="DN3980" s="1"/>
      <c r="DO3980" s="1"/>
      <c r="DP3980" s="1"/>
      <c r="DQ3980" s="1"/>
      <c r="DR3980" s="1"/>
      <c r="DS3980" s="1"/>
      <c r="DT3980" s="1"/>
      <c r="DU3980" s="1"/>
      <c r="DV3980" s="1"/>
      <c r="DW3980" s="1"/>
      <c r="DX3980" s="1"/>
      <c r="DY3980" s="1"/>
      <c r="DZ3980" s="1"/>
      <c r="EA3980" s="1"/>
      <c r="EB3980" s="1"/>
      <c r="EC3980" s="1"/>
      <c r="ED3980" s="1"/>
      <c r="EE3980" s="1"/>
      <c r="EF3980" s="1"/>
      <c r="EG3980" s="1"/>
      <c r="EH3980" s="1"/>
      <c r="EI3980" s="1"/>
      <c r="EJ3980" s="1"/>
      <c r="EK3980" s="1"/>
      <c r="EL3980" s="1"/>
      <c r="EM3980" s="1"/>
      <c r="EN3980" s="1"/>
      <c r="EO3980" s="1"/>
      <c r="EP3980" s="1"/>
      <c r="EQ3980" s="1"/>
      <c r="ER3980" s="1"/>
      <c r="ES3980" s="1"/>
      <c r="ET3980" s="1"/>
      <c r="EU3980" s="1"/>
      <c r="EV3980" s="1"/>
      <c r="EW3980" s="1"/>
      <c r="EX3980" s="1"/>
      <c r="EY3980" s="1"/>
      <c r="EZ3980" s="1"/>
      <c r="FA3980" s="1"/>
      <c r="FB3980" s="1"/>
      <c r="FC3980" s="1"/>
      <c r="FD3980" s="1"/>
      <c r="FE3980" s="1"/>
      <c r="FF3980" s="1"/>
      <c r="FG3980" s="1"/>
      <c r="FH3980" s="1"/>
      <c r="FI3980" s="1"/>
      <c r="FJ3980" s="1"/>
      <c r="FK3980" s="1"/>
      <c r="FL3980" s="1"/>
      <c r="FM3980" s="1"/>
      <c r="FN3980" s="1"/>
      <c r="FO3980" s="1"/>
      <c r="FP3980" s="1"/>
      <c r="FQ3980" s="1"/>
      <c r="FR3980" s="1"/>
      <c r="FS3980" s="1"/>
      <c r="FT3980" s="1"/>
      <c r="FU3980" s="1"/>
      <c r="FV3980" s="1"/>
      <c r="FW3980" s="1"/>
      <c r="FX3980" s="1"/>
      <c r="FY3980" s="1"/>
      <c r="FZ3980" s="1"/>
      <c r="GA3980" s="1"/>
      <c r="GB3980" s="1"/>
      <c r="GC3980" s="1"/>
      <c r="GD3980" s="1"/>
      <c r="GE3980" s="1"/>
      <c r="GF3980" s="1"/>
      <c r="GG3980" s="1"/>
      <c r="GH3980" s="1"/>
      <c r="GI3980" s="1"/>
      <c r="GJ3980" s="1"/>
      <c r="GK3980" s="1"/>
      <c r="GL3980" s="1"/>
      <c r="GM3980" s="1"/>
      <c r="GN3980" s="1"/>
      <c r="GO3980" s="1"/>
    </row>
    <row r="3981" spans="1:197" s="40" customFormat="1" x14ac:dyDescent="0.25">
      <c r="A3981" s="41"/>
      <c r="B3981" s="4"/>
      <c r="C3981" s="41"/>
      <c r="D3981" s="42"/>
      <c r="E3981" s="42"/>
      <c r="F3981" s="42"/>
      <c r="G3981" s="1"/>
      <c r="H3981" s="1"/>
      <c r="I3981" s="1"/>
      <c r="J3981" s="1"/>
      <c r="K3981" s="1"/>
      <c r="L3981" s="1"/>
      <c r="M3981" s="2"/>
      <c r="N3981" s="1"/>
      <c r="O3981" s="1"/>
      <c r="P3981" s="1"/>
      <c r="Q3981" s="1"/>
      <c r="R3981" s="1"/>
      <c r="S3981" s="1"/>
      <c r="T3981" s="1"/>
      <c r="U3981" s="1"/>
      <c r="V3981" s="1"/>
      <c r="W3981" s="1"/>
      <c r="X3981" s="1"/>
      <c r="Y3981" s="1"/>
      <c r="Z3981" s="1"/>
      <c r="AA3981" s="1"/>
      <c r="AB3981" s="1"/>
      <c r="AC3981" s="1"/>
      <c r="AD3981" s="1"/>
      <c r="AE3981" s="1"/>
      <c r="AF3981" s="1"/>
      <c r="AG3981" s="1"/>
      <c r="AH3981" s="1"/>
      <c r="AI3981" s="1"/>
      <c r="AJ3981" s="1"/>
      <c r="AK3981" s="1"/>
      <c r="AL3981" s="1"/>
      <c r="AM3981" s="1"/>
      <c r="AN3981" s="1"/>
      <c r="AO3981" s="1"/>
      <c r="AP3981" s="1"/>
      <c r="AQ3981" s="1"/>
      <c r="AR3981" s="1"/>
      <c r="AS3981" s="1"/>
      <c r="AT3981" s="1"/>
      <c r="AU3981" s="1"/>
      <c r="AV3981" s="1"/>
      <c r="AW3981" s="1"/>
      <c r="AX3981" s="1"/>
      <c r="AY3981" s="1"/>
      <c r="AZ3981" s="1"/>
      <c r="BA3981" s="1"/>
      <c r="BB3981" s="1"/>
      <c r="BC3981" s="1"/>
      <c r="BD3981" s="1"/>
      <c r="BE3981" s="1"/>
      <c r="BF3981" s="1"/>
      <c r="BG3981" s="1"/>
      <c r="BH3981" s="1"/>
      <c r="BI3981" s="1"/>
      <c r="BJ3981" s="1"/>
      <c r="BK3981" s="1"/>
      <c r="BL3981" s="1"/>
      <c r="BM3981" s="1"/>
      <c r="BN3981" s="1"/>
      <c r="BO3981" s="1"/>
      <c r="BP3981" s="1"/>
      <c r="BQ3981" s="1"/>
      <c r="BR3981" s="1"/>
      <c r="BS3981" s="1"/>
      <c r="BT3981" s="1"/>
      <c r="BU3981" s="1"/>
      <c r="BV3981" s="1"/>
      <c r="BW3981" s="1"/>
      <c r="BX3981" s="1"/>
      <c r="BY3981" s="1"/>
      <c r="BZ3981" s="1"/>
      <c r="CA3981" s="1"/>
      <c r="CB3981" s="1"/>
      <c r="CC3981" s="1"/>
      <c r="CD3981" s="1"/>
      <c r="CE3981" s="1"/>
      <c r="CF3981" s="1"/>
      <c r="CG3981" s="1"/>
      <c r="CH3981" s="1"/>
      <c r="CI3981" s="1"/>
      <c r="CJ3981" s="1"/>
      <c r="CK3981" s="1"/>
      <c r="CL3981" s="1"/>
      <c r="CM3981" s="1"/>
      <c r="CN3981" s="1"/>
      <c r="CO3981" s="1"/>
      <c r="CP3981" s="1"/>
      <c r="CQ3981" s="1"/>
      <c r="CR3981" s="1"/>
      <c r="CS3981" s="1"/>
      <c r="CT3981" s="1"/>
      <c r="CU3981" s="1"/>
      <c r="CV3981" s="1"/>
      <c r="CW3981" s="1"/>
      <c r="CX3981" s="1"/>
      <c r="CY3981" s="1"/>
      <c r="CZ3981" s="1"/>
      <c r="DA3981" s="1"/>
      <c r="DB3981" s="1"/>
      <c r="DC3981" s="1"/>
      <c r="DD3981" s="1"/>
      <c r="DE3981" s="1"/>
      <c r="DF3981" s="1"/>
      <c r="DG3981" s="1"/>
      <c r="DH3981" s="1"/>
      <c r="DI3981" s="1"/>
      <c r="DJ3981" s="1"/>
      <c r="DK3981" s="1"/>
      <c r="DL3981" s="1"/>
      <c r="DM3981" s="1"/>
      <c r="DN3981" s="1"/>
      <c r="DO3981" s="1"/>
      <c r="DP3981" s="1"/>
      <c r="DQ3981" s="1"/>
      <c r="DR3981" s="1"/>
      <c r="DS3981" s="1"/>
      <c r="DT3981" s="1"/>
      <c r="DU3981" s="1"/>
      <c r="DV3981" s="1"/>
      <c r="DW3981" s="1"/>
      <c r="DX3981" s="1"/>
      <c r="DY3981" s="1"/>
      <c r="DZ3981" s="1"/>
      <c r="EA3981" s="1"/>
      <c r="EB3981" s="1"/>
      <c r="EC3981" s="1"/>
      <c r="ED3981" s="1"/>
      <c r="EE3981" s="1"/>
      <c r="EF3981" s="1"/>
      <c r="EG3981" s="1"/>
      <c r="EH3981" s="1"/>
      <c r="EI3981" s="1"/>
      <c r="EJ3981" s="1"/>
      <c r="EK3981" s="1"/>
      <c r="EL3981" s="1"/>
      <c r="EM3981" s="1"/>
      <c r="EN3981" s="1"/>
      <c r="EO3981" s="1"/>
      <c r="EP3981" s="1"/>
      <c r="EQ3981" s="1"/>
      <c r="ER3981" s="1"/>
      <c r="ES3981" s="1"/>
      <c r="ET3981" s="1"/>
      <c r="EU3981" s="1"/>
      <c r="EV3981" s="1"/>
      <c r="EW3981" s="1"/>
      <c r="EX3981" s="1"/>
      <c r="EY3981" s="1"/>
      <c r="EZ3981" s="1"/>
      <c r="FA3981" s="1"/>
      <c r="FB3981" s="1"/>
      <c r="FC3981" s="1"/>
      <c r="FD3981" s="1"/>
      <c r="FE3981" s="1"/>
      <c r="FF3981" s="1"/>
      <c r="FG3981" s="1"/>
      <c r="FH3981" s="1"/>
      <c r="FI3981" s="1"/>
      <c r="FJ3981" s="1"/>
      <c r="FK3981" s="1"/>
      <c r="FL3981" s="1"/>
      <c r="FM3981" s="1"/>
      <c r="FN3981" s="1"/>
      <c r="FO3981" s="1"/>
      <c r="FP3981" s="1"/>
      <c r="FQ3981" s="1"/>
      <c r="FR3981" s="1"/>
      <c r="FS3981" s="1"/>
      <c r="FT3981" s="1"/>
      <c r="FU3981" s="1"/>
      <c r="FV3981" s="1"/>
      <c r="FW3981" s="1"/>
      <c r="FX3981" s="1"/>
      <c r="FY3981" s="1"/>
      <c r="FZ3981" s="1"/>
      <c r="GA3981" s="1"/>
      <c r="GB3981" s="1"/>
      <c r="GC3981" s="1"/>
      <c r="GD3981" s="1"/>
      <c r="GE3981" s="1"/>
      <c r="GF3981" s="1"/>
      <c r="GG3981" s="1"/>
      <c r="GH3981" s="1"/>
      <c r="GI3981" s="1"/>
      <c r="GJ3981" s="1"/>
      <c r="GK3981" s="1"/>
      <c r="GL3981" s="1"/>
      <c r="GM3981" s="1"/>
      <c r="GN3981" s="1"/>
      <c r="GO3981" s="1"/>
    </row>
    <row r="3982" spans="1:197" s="40" customFormat="1" x14ac:dyDescent="0.25">
      <c r="A3982" s="41"/>
      <c r="B3982" s="4"/>
      <c r="C3982" s="41"/>
      <c r="D3982" s="42"/>
      <c r="E3982" s="42"/>
      <c r="F3982" s="42"/>
      <c r="G3982" s="1"/>
      <c r="H3982" s="1"/>
      <c r="I3982" s="1"/>
      <c r="J3982" s="1"/>
      <c r="K3982" s="1"/>
      <c r="L3982" s="1"/>
      <c r="M3982" s="2"/>
      <c r="N3982" s="1"/>
      <c r="O3982" s="1"/>
      <c r="P3982" s="1"/>
      <c r="Q3982" s="1"/>
      <c r="R3982" s="1"/>
      <c r="S3982" s="1"/>
      <c r="T3982" s="1"/>
      <c r="U3982" s="1"/>
      <c r="V3982" s="1"/>
      <c r="W3982" s="1"/>
      <c r="X3982" s="1"/>
      <c r="Y3982" s="1"/>
      <c r="Z3982" s="1"/>
      <c r="AA3982" s="1"/>
      <c r="AB3982" s="1"/>
      <c r="AC3982" s="1"/>
      <c r="AD3982" s="1"/>
      <c r="AE3982" s="1"/>
      <c r="AF3982" s="1"/>
      <c r="AG3982" s="1"/>
      <c r="AH3982" s="1"/>
      <c r="AI3982" s="1"/>
      <c r="AJ3982" s="1"/>
      <c r="AK3982" s="1"/>
      <c r="AL3982" s="1"/>
      <c r="AM3982" s="1"/>
      <c r="AN3982" s="1"/>
      <c r="AO3982" s="1"/>
      <c r="AP3982" s="1"/>
      <c r="AQ3982" s="1"/>
      <c r="AR3982" s="1"/>
      <c r="AS3982" s="1"/>
      <c r="AT3982" s="1"/>
      <c r="AU3982" s="1"/>
      <c r="AV3982" s="1"/>
      <c r="AW3982" s="1"/>
      <c r="AX3982" s="1"/>
      <c r="AY3982" s="1"/>
      <c r="AZ3982" s="1"/>
      <c r="BA3982" s="1"/>
      <c r="BB3982" s="1"/>
      <c r="BC3982" s="1"/>
      <c r="BD3982" s="1"/>
      <c r="BE3982" s="1"/>
      <c r="BF3982" s="1"/>
      <c r="BG3982" s="1"/>
      <c r="BH3982" s="1"/>
      <c r="BI3982" s="1"/>
      <c r="BJ3982" s="1"/>
      <c r="BK3982" s="1"/>
      <c r="BL3982" s="1"/>
      <c r="BM3982" s="1"/>
      <c r="BN3982" s="1"/>
      <c r="BO3982" s="1"/>
      <c r="BP3982" s="1"/>
      <c r="BQ3982" s="1"/>
      <c r="BR3982" s="1"/>
      <c r="BS3982" s="1"/>
      <c r="BT3982" s="1"/>
      <c r="BU3982" s="1"/>
      <c r="BV3982" s="1"/>
      <c r="BW3982" s="1"/>
      <c r="BX3982" s="1"/>
      <c r="BY3982" s="1"/>
      <c r="BZ3982" s="1"/>
      <c r="CA3982" s="1"/>
      <c r="CB3982" s="1"/>
      <c r="CC3982" s="1"/>
      <c r="CD3982" s="1"/>
      <c r="CE3982" s="1"/>
      <c r="CF3982" s="1"/>
      <c r="CG3982" s="1"/>
      <c r="CH3982" s="1"/>
      <c r="CI3982" s="1"/>
      <c r="CJ3982" s="1"/>
      <c r="CK3982" s="1"/>
      <c r="CL3982" s="1"/>
      <c r="CM3982" s="1"/>
      <c r="CN3982" s="1"/>
      <c r="CO3982" s="1"/>
      <c r="CP3982" s="1"/>
      <c r="CQ3982" s="1"/>
      <c r="CR3982" s="1"/>
      <c r="CS3982" s="1"/>
      <c r="CT3982" s="1"/>
      <c r="CU3982" s="1"/>
      <c r="CV3982" s="1"/>
      <c r="CW3982" s="1"/>
      <c r="CX3982" s="1"/>
      <c r="CY3982" s="1"/>
      <c r="CZ3982" s="1"/>
      <c r="DA3982" s="1"/>
      <c r="DB3982" s="1"/>
      <c r="DC3982" s="1"/>
      <c r="DD3982" s="1"/>
      <c r="DE3982" s="1"/>
      <c r="DF3982" s="1"/>
      <c r="DG3982" s="1"/>
      <c r="DH3982" s="1"/>
      <c r="DI3982" s="1"/>
      <c r="DJ3982" s="1"/>
      <c r="DK3982" s="1"/>
      <c r="DL3982" s="1"/>
      <c r="DM3982" s="1"/>
      <c r="DN3982" s="1"/>
      <c r="DO3982" s="1"/>
      <c r="DP3982" s="1"/>
      <c r="DQ3982" s="1"/>
      <c r="DR3982" s="1"/>
      <c r="DS3982" s="1"/>
      <c r="DT3982" s="1"/>
      <c r="DU3982" s="1"/>
      <c r="DV3982" s="1"/>
      <c r="DW3982" s="1"/>
      <c r="DX3982" s="1"/>
      <c r="DY3982" s="1"/>
      <c r="DZ3982" s="1"/>
      <c r="EA3982" s="1"/>
      <c r="EB3982" s="1"/>
      <c r="EC3982" s="1"/>
      <c r="ED3982" s="1"/>
      <c r="EE3982" s="1"/>
      <c r="EF3982" s="1"/>
      <c r="EG3982" s="1"/>
      <c r="EH3982" s="1"/>
      <c r="EI3982" s="1"/>
      <c r="EJ3982" s="1"/>
      <c r="EK3982" s="1"/>
      <c r="EL3982" s="1"/>
      <c r="EM3982" s="1"/>
      <c r="EN3982" s="1"/>
      <c r="EO3982" s="1"/>
      <c r="EP3982" s="1"/>
      <c r="EQ3982" s="1"/>
      <c r="ER3982" s="1"/>
      <c r="ES3982" s="1"/>
      <c r="ET3982" s="1"/>
      <c r="EU3982" s="1"/>
      <c r="EV3982" s="1"/>
      <c r="EW3982" s="1"/>
      <c r="EX3982" s="1"/>
      <c r="EY3982" s="1"/>
      <c r="EZ3982" s="1"/>
      <c r="FA3982" s="1"/>
      <c r="FB3982" s="1"/>
      <c r="FC3982" s="1"/>
      <c r="FD3982" s="1"/>
      <c r="FE3982" s="1"/>
      <c r="FF3982" s="1"/>
      <c r="FG3982" s="1"/>
      <c r="FH3982" s="1"/>
      <c r="FI3982" s="1"/>
      <c r="FJ3982" s="1"/>
      <c r="FK3982" s="1"/>
      <c r="FL3982" s="1"/>
      <c r="FM3982" s="1"/>
      <c r="FN3982" s="1"/>
      <c r="FO3982" s="1"/>
      <c r="FP3982" s="1"/>
      <c r="FQ3982" s="1"/>
      <c r="FR3982" s="1"/>
      <c r="FS3982" s="1"/>
      <c r="FT3982" s="1"/>
      <c r="FU3982" s="1"/>
      <c r="FV3982" s="1"/>
      <c r="FW3982" s="1"/>
      <c r="FX3982" s="1"/>
      <c r="FY3982" s="1"/>
      <c r="FZ3982" s="1"/>
      <c r="GA3982" s="1"/>
      <c r="GB3982" s="1"/>
      <c r="GC3982" s="1"/>
      <c r="GD3982" s="1"/>
      <c r="GE3982" s="1"/>
      <c r="GF3982" s="1"/>
      <c r="GG3982" s="1"/>
      <c r="GH3982" s="1"/>
      <c r="GI3982" s="1"/>
      <c r="GJ3982" s="1"/>
      <c r="GK3982" s="1"/>
      <c r="GL3982" s="1"/>
      <c r="GM3982" s="1"/>
      <c r="GN3982" s="1"/>
      <c r="GO3982" s="1"/>
    </row>
    <row r="3983" spans="1:197" s="40" customFormat="1" x14ac:dyDescent="0.25">
      <c r="A3983" s="41"/>
      <c r="B3983" s="4"/>
      <c r="C3983" s="41"/>
      <c r="D3983" s="42"/>
      <c r="E3983" s="42"/>
      <c r="F3983" s="42"/>
      <c r="G3983" s="1"/>
      <c r="H3983" s="1"/>
      <c r="I3983" s="1"/>
      <c r="J3983" s="1"/>
      <c r="K3983" s="1"/>
      <c r="L3983" s="1"/>
      <c r="M3983" s="2"/>
      <c r="N3983" s="1"/>
      <c r="O3983" s="1"/>
      <c r="P3983" s="1"/>
      <c r="Q3983" s="1"/>
      <c r="R3983" s="1"/>
      <c r="S3983" s="1"/>
      <c r="T3983" s="1"/>
      <c r="U3983" s="1"/>
      <c r="V3983" s="1"/>
      <c r="W3983" s="1"/>
      <c r="X3983" s="1"/>
      <c r="Y3983" s="1"/>
      <c r="Z3983" s="1"/>
      <c r="AA3983" s="1"/>
      <c r="AB3983" s="1"/>
      <c r="AC3983" s="1"/>
      <c r="AD3983" s="1"/>
      <c r="AE3983" s="1"/>
      <c r="AF3983" s="1"/>
      <c r="AG3983" s="1"/>
      <c r="AH3983" s="1"/>
      <c r="AI3983" s="1"/>
      <c r="AJ3983" s="1"/>
      <c r="AK3983" s="1"/>
      <c r="AL3983" s="1"/>
      <c r="AM3983" s="1"/>
      <c r="AN3983" s="1"/>
      <c r="AO3983" s="1"/>
      <c r="AP3983" s="1"/>
      <c r="AQ3983" s="1"/>
      <c r="AR3983" s="1"/>
      <c r="AS3983" s="1"/>
      <c r="AT3983" s="1"/>
      <c r="AU3983" s="1"/>
      <c r="AV3983" s="1"/>
      <c r="AW3983" s="1"/>
      <c r="AX3983" s="1"/>
      <c r="AY3983" s="1"/>
      <c r="AZ3983" s="1"/>
      <c r="BA3983" s="1"/>
      <c r="BB3983" s="1"/>
      <c r="BC3983" s="1"/>
      <c r="BD3983" s="1"/>
      <c r="BE3983" s="1"/>
      <c r="BF3983" s="1"/>
      <c r="BG3983" s="1"/>
      <c r="BH3983" s="1"/>
      <c r="BI3983" s="1"/>
      <c r="BJ3983" s="1"/>
      <c r="BK3983" s="1"/>
      <c r="BL3983" s="1"/>
      <c r="BM3983" s="1"/>
      <c r="BN3983" s="1"/>
      <c r="BO3983" s="1"/>
      <c r="BP3983" s="1"/>
      <c r="BQ3983" s="1"/>
      <c r="BR3983" s="1"/>
      <c r="BS3983" s="1"/>
      <c r="BT3983" s="1"/>
      <c r="BU3983" s="1"/>
      <c r="BV3983" s="1"/>
      <c r="BW3983" s="1"/>
      <c r="BX3983" s="1"/>
      <c r="BY3983" s="1"/>
      <c r="BZ3983" s="1"/>
      <c r="CA3983" s="1"/>
      <c r="CB3983" s="1"/>
      <c r="CC3983" s="1"/>
      <c r="CD3983" s="1"/>
      <c r="CE3983" s="1"/>
      <c r="CF3983" s="1"/>
      <c r="CG3983" s="1"/>
      <c r="CH3983" s="1"/>
      <c r="CI3983" s="1"/>
      <c r="CJ3983" s="1"/>
      <c r="CK3983" s="1"/>
      <c r="CL3983" s="1"/>
      <c r="CM3983" s="1"/>
      <c r="CN3983" s="1"/>
      <c r="CO3983" s="1"/>
      <c r="CP3983" s="1"/>
      <c r="CQ3983" s="1"/>
      <c r="CR3983" s="1"/>
      <c r="CS3983" s="1"/>
      <c r="CT3983" s="1"/>
      <c r="CU3983" s="1"/>
      <c r="CV3983" s="1"/>
      <c r="CW3983" s="1"/>
      <c r="CX3983" s="1"/>
      <c r="CY3983" s="1"/>
      <c r="CZ3983" s="1"/>
      <c r="DA3983" s="1"/>
      <c r="DB3983" s="1"/>
      <c r="DC3983" s="1"/>
      <c r="DD3983" s="1"/>
      <c r="DE3983" s="1"/>
      <c r="DF3983" s="1"/>
      <c r="DG3983" s="1"/>
      <c r="DH3983" s="1"/>
      <c r="DI3983" s="1"/>
      <c r="DJ3983" s="1"/>
      <c r="DK3983" s="1"/>
      <c r="DL3983" s="1"/>
      <c r="DM3983" s="1"/>
      <c r="DN3983" s="1"/>
      <c r="DO3983" s="1"/>
      <c r="DP3983" s="1"/>
      <c r="DQ3983" s="1"/>
      <c r="DR3983" s="1"/>
      <c r="DS3983" s="1"/>
      <c r="DT3983" s="1"/>
      <c r="DU3983" s="1"/>
      <c r="DV3983" s="1"/>
      <c r="DW3983" s="1"/>
      <c r="DX3983" s="1"/>
      <c r="DY3983" s="1"/>
      <c r="DZ3983" s="1"/>
      <c r="EA3983" s="1"/>
      <c r="EB3983" s="1"/>
      <c r="EC3983" s="1"/>
      <c r="ED3983" s="1"/>
      <c r="EE3983" s="1"/>
      <c r="EF3983" s="1"/>
      <c r="EG3983" s="1"/>
      <c r="EH3983" s="1"/>
      <c r="EI3983" s="1"/>
      <c r="EJ3983" s="1"/>
      <c r="EK3983" s="1"/>
      <c r="EL3983" s="1"/>
      <c r="EM3983" s="1"/>
      <c r="EN3983" s="1"/>
      <c r="EO3983" s="1"/>
      <c r="EP3983" s="1"/>
      <c r="EQ3983" s="1"/>
      <c r="ER3983" s="1"/>
      <c r="ES3983" s="1"/>
      <c r="ET3983" s="1"/>
      <c r="EU3983" s="1"/>
      <c r="EV3983" s="1"/>
      <c r="EW3983" s="1"/>
      <c r="EX3983" s="1"/>
      <c r="EY3983" s="1"/>
      <c r="EZ3983" s="1"/>
      <c r="FA3983" s="1"/>
      <c r="FB3983" s="1"/>
      <c r="FC3983" s="1"/>
      <c r="FD3983" s="1"/>
      <c r="FE3983" s="1"/>
      <c r="FF3983" s="1"/>
      <c r="FG3983" s="1"/>
      <c r="FH3983" s="1"/>
      <c r="FI3983" s="1"/>
      <c r="FJ3983" s="1"/>
      <c r="FK3983" s="1"/>
      <c r="FL3983" s="1"/>
      <c r="FM3983" s="1"/>
      <c r="FN3983" s="1"/>
      <c r="FO3983" s="1"/>
      <c r="FP3983" s="1"/>
      <c r="FQ3983" s="1"/>
      <c r="FR3983" s="1"/>
      <c r="FS3983" s="1"/>
      <c r="FT3983" s="1"/>
      <c r="FU3983" s="1"/>
      <c r="FV3983" s="1"/>
      <c r="FW3983" s="1"/>
      <c r="FX3983" s="1"/>
      <c r="FY3983" s="1"/>
      <c r="FZ3983" s="1"/>
      <c r="GA3983" s="1"/>
      <c r="GB3983" s="1"/>
      <c r="GC3983" s="1"/>
      <c r="GD3983" s="1"/>
      <c r="GE3983" s="1"/>
      <c r="GF3983" s="1"/>
      <c r="GG3983" s="1"/>
      <c r="GH3983" s="1"/>
      <c r="GI3983" s="1"/>
      <c r="GJ3983" s="1"/>
      <c r="GK3983" s="1"/>
      <c r="GL3983" s="1"/>
      <c r="GM3983" s="1"/>
      <c r="GN3983" s="1"/>
      <c r="GO3983" s="1"/>
    </row>
    <row r="3984" spans="1:197" s="40" customFormat="1" x14ac:dyDescent="0.25">
      <c r="A3984" s="41"/>
      <c r="B3984" s="4"/>
      <c r="C3984" s="41"/>
      <c r="D3984" s="42"/>
      <c r="E3984" s="42"/>
      <c r="F3984" s="42"/>
      <c r="G3984" s="1"/>
      <c r="H3984" s="1"/>
      <c r="I3984" s="1"/>
      <c r="J3984" s="1"/>
      <c r="K3984" s="1"/>
      <c r="L3984" s="1"/>
      <c r="M3984" s="2"/>
      <c r="N3984" s="1"/>
      <c r="O3984" s="1"/>
      <c r="P3984" s="1"/>
      <c r="Q3984" s="1"/>
      <c r="R3984" s="1"/>
      <c r="S3984" s="1"/>
      <c r="T3984" s="1"/>
      <c r="U3984" s="1"/>
      <c r="V3984" s="1"/>
      <c r="W3984" s="1"/>
      <c r="X3984" s="1"/>
      <c r="Y3984" s="1"/>
      <c r="Z3984" s="1"/>
      <c r="AA3984" s="1"/>
      <c r="AB3984" s="1"/>
      <c r="AC3984" s="1"/>
      <c r="AD3984" s="1"/>
      <c r="AE3984" s="1"/>
      <c r="AF3984" s="1"/>
      <c r="AG3984" s="1"/>
      <c r="AH3984" s="1"/>
      <c r="AI3984" s="1"/>
      <c r="AJ3984" s="1"/>
      <c r="AK3984" s="1"/>
      <c r="AL3984" s="1"/>
      <c r="AM3984" s="1"/>
      <c r="AN3984" s="1"/>
      <c r="AO3984" s="1"/>
      <c r="AP3984" s="1"/>
      <c r="AQ3984" s="1"/>
      <c r="AR3984" s="1"/>
      <c r="AS3984" s="1"/>
      <c r="AT3984" s="1"/>
      <c r="AU3984" s="1"/>
      <c r="AV3984" s="1"/>
      <c r="AW3984" s="1"/>
      <c r="AX3984" s="1"/>
      <c r="AY3984" s="1"/>
      <c r="AZ3984" s="1"/>
      <c r="BA3984" s="1"/>
      <c r="BB3984" s="1"/>
      <c r="BC3984" s="1"/>
      <c r="BD3984" s="1"/>
      <c r="BE3984" s="1"/>
      <c r="BF3984" s="1"/>
      <c r="BG3984" s="1"/>
      <c r="BH3984" s="1"/>
      <c r="BI3984" s="1"/>
      <c r="BJ3984" s="1"/>
      <c r="BK3984" s="1"/>
      <c r="BL3984" s="1"/>
      <c r="BM3984" s="1"/>
      <c r="BN3984" s="1"/>
      <c r="BO3984" s="1"/>
      <c r="BP3984" s="1"/>
      <c r="BQ3984" s="1"/>
      <c r="BR3984" s="1"/>
      <c r="BS3984" s="1"/>
      <c r="BT3984" s="1"/>
      <c r="BU3984" s="1"/>
      <c r="BV3984" s="1"/>
      <c r="BW3984" s="1"/>
      <c r="BX3984" s="1"/>
      <c r="BY3984" s="1"/>
      <c r="BZ3984" s="1"/>
      <c r="CA3984" s="1"/>
      <c r="CB3984" s="1"/>
      <c r="CC3984" s="1"/>
      <c r="CD3984" s="1"/>
      <c r="CE3984" s="1"/>
      <c r="CF3984" s="1"/>
      <c r="CG3984" s="1"/>
      <c r="CH3984" s="1"/>
      <c r="CI3984" s="1"/>
      <c r="CJ3984" s="1"/>
      <c r="CK3984" s="1"/>
      <c r="CL3984" s="1"/>
      <c r="CM3984" s="1"/>
      <c r="CN3984" s="1"/>
      <c r="CO3984" s="1"/>
      <c r="CP3984" s="1"/>
      <c r="CQ3984" s="1"/>
      <c r="CR3984" s="1"/>
      <c r="CS3984" s="1"/>
      <c r="CT3984" s="1"/>
      <c r="CU3984" s="1"/>
      <c r="CV3984" s="1"/>
      <c r="CW3984" s="1"/>
      <c r="CX3984" s="1"/>
      <c r="CY3984" s="1"/>
      <c r="CZ3984" s="1"/>
      <c r="DA3984" s="1"/>
      <c r="DB3984" s="1"/>
      <c r="DC3984" s="1"/>
      <c r="DD3984" s="1"/>
      <c r="DE3984" s="1"/>
      <c r="DF3984" s="1"/>
      <c r="DG3984" s="1"/>
      <c r="DH3984" s="1"/>
      <c r="DI3984" s="1"/>
      <c r="DJ3984" s="1"/>
      <c r="DK3984" s="1"/>
      <c r="DL3984" s="1"/>
      <c r="DM3984" s="1"/>
      <c r="DN3984" s="1"/>
      <c r="DO3984" s="1"/>
      <c r="DP3984" s="1"/>
      <c r="DQ3984" s="1"/>
      <c r="DR3984" s="1"/>
      <c r="DS3984" s="1"/>
      <c r="DT3984" s="1"/>
      <c r="DU3984" s="1"/>
      <c r="DV3984" s="1"/>
      <c r="DW3984" s="1"/>
      <c r="DX3984" s="1"/>
      <c r="DY3984" s="1"/>
      <c r="DZ3984" s="1"/>
      <c r="EA3984" s="1"/>
      <c r="EB3984" s="1"/>
      <c r="EC3984" s="1"/>
      <c r="ED3984" s="1"/>
      <c r="EE3984" s="1"/>
      <c r="EF3984" s="1"/>
      <c r="EG3984" s="1"/>
      <c r="EH3984" s="1"/>
      <c r="EI3984" s="1"/>
      <c r="EJ3984" s="1"/>
      <c r="EK3984" s="1"/>
      <c r="EL3984" s="1"/>
      <c r="EM3984" s="1"/>
      <c r="EN3984" s="1"/>
      <c r="EO3984" s="1"/>
      <c r="EP3984" s="1"/>
      <c r="EQ3984" s="1"/>
      <c r="ER3984" s="1"/>
      <c r="ES3984" s="1"/>
      <c r="ET3984" s="1"/>
      <c r="EU3984" s="1"/>
      <c r="EV3984" s="1"/>
      <c r="EW3984" s="1"/>
      <c r="EX3984" s="1"/>
      <c r="EY3984" s="1"/>
      <c r="EZ3984" s="1"/>
      <c r="FA3984" s="1"/>
      <c r="FB3984" s="1"/>
      <c r="FC3984" s="1"/>
      <c r="FD3984" s="1"/>
      <c r="FE3984" s="1"/>
      <c r="FF3984" s="1"/>
      <c r="FG3984" s="1"/>
      <c r="FH3984" s="1"/>
      <c r="FI3984" s="1"/>
      <c r="FJ3984" s="1"/>
      <c r="FK3984" s="1"/>
      <c r="FL3984" s="1"/>
      <c r="FM3984" s="1"/>
      <c r="FN3984" s="1"/>
      <c r="FO3984" s="1"/>
      <c r="FP3984" s="1"/>
      <c r="FQ3984" s="1"/>
      <c r="FR3984" s="1"/>
      <c r="FS3984" s="1"/>
      <c r="FT3984" s="1"/>
      <c r="FU3984" s="1"/>
      <c r="FV3984" s="1"/>
      <c r="FW3984" s="1"/>
      <c r="FX3984" s="1"/>
      <c r="FY3984" s="1"/>
      <c r="FZ3984" s="1"/>
      <c r="GA3984" s="1"/>
      <c r="GB3984" s="1"/>
      <c r="GC3984" s="1"/>
      <c r="GD3984" s="1"/>
      <c r="GE3984" s="1"/>
      <c r="GF3984" s="1"/>
      <c r="GG3984" s="1"/>
      <c r="GH3984" s="1"/>
      <c r="GI3984" s="1"/>
      <c r="GJ3984" s="1"/>
      <c r="GK3984" s="1"/>
      <c r="GL3984" s="1"/>
      <c r="GM3984" s="1"/>
      <c r="GN3984" s="1"/>
      <c r="GO3984" s="1"/>
    </row>
    <row r="3985" spans="1:197" s="40" customFormat="1" x14ac:dyDescent="0.25">
      <c r="A3985" s="41"/>
      <c r="B3985" s="4"/>
      <c r="C3985" s="41"/>
      <c r="D3985" s="42"/>
      <c r="E3985" s="42"/>
      <c r="F3985" s="42"/>
      <c r="G3985" s="1"/>
      <c r="H3985" s="1"/>
      <c r="I3985" s="1"/>
      <c r="J3985" s="1"/>
      <c r="K3985" s="1"/>
      <c r="L3985" s="1"/>
      <c r="M3985" s="2"/>
      <c r="N3985" s="1"/>
      <c r="O3985" s="1"/>
      <c r="P3985" s="1"/>
      <c r="Q3985" s="1"/>
      <c r="R3985" s="1"/>
      <c r="S3985" s="1"/>
      <c r="T3985" s="1"/>
      <c r="U3985" s="1"/>
      <c r="V3985" s="1"/>
      <c r="W3985" s="1"/>
      <c r="X3985" s="1"/>
      <c r="Y3985" s="1"/>
      <c r="Z3985" s="1"/>
      <c r="AA3985" s="1"/>
      <c r="AB3985" s="1"/>
      <c r="AC3985" s="1"/>
      <c r="AD3985" s="1"/>
      <c r="AE3985" s="1"/>
      <c r="AF3985" s="1"/>
      <c r="AG3985" s="1"/>
      <c r="AH3985" s="1"/>
      <c r="AI3985" s="1"/>
      <c r="AJ3985" s="1"/>
      <c r="AK3985" s="1"/>
      <c r="AL3985" s="1"/>
      <c r="AM3985" s="1"/>
      <c r="AN3985" s="1"/>
      <c r="AO3985" s="1"/>
      <c r="AP3985" s="1"/>
      <c r="AQ3985" s="1"/>
      <c r="AR3985" s="1"/>
      <c r="AS3985" s="1"/>
      <c r="AT3985" s="1"/>
      <c r="AU3985" s="1"/>
      <c r="AV3985" s="1"/>
      <c r="AW3985" s="1"/>
      <c r="AX3985" s="1"/>
      <c r="AY3985" s="1"/>
      <c r="AZ3985" s="1"/>
      <c r="BA3985" s="1"/>
      <c r="BB3985" s="1"/>
      <c r="BC3985" s="1"/>
      <c r="BD3985" s="1"/>
      <c r="BE3985" s="1"/>
      <c r="BF3985" s="1"/>
      <c r="BG3985" s="1"/>
      <c r="BH3985" s="1"/>
      <c r="BI3985" s="1"/>
      <c r="BJ3985" s="1"/>
      <c r="BK3985" s="1"/>
      <c r="BL3985" s="1"/>
      <c r="BM3985" s="1"/>
      <c r="BN3985" s="1"/>
      <c r="BO3985" s="1"/>
      <c r="BP3985" s="1"/>
      <c r="BQ3985" s="1"/>
      <c r="BR3985" s="1"/>
      <c r="BS3985" s="1"/>
      <c r="BT3985" s="1"/>
      <c r="BU3985" s="1"/>
      <c r="BV3985" s="1"/>
      <c r="BW3985" s="1"/>
      <c r="BX3985" s="1"/>
      <c r="BY3985" s="1"/>
      <c r="BZ3985" s="1"/>
      <c r="CA3985" s="1"/>
      <c r="CB3985" s="1"/>
      <c r="CC3985" s="1"/>
      <c r="CD3985" s="1"/>
      <c r="CE3985" s="1"/>
      <c r="CF3985" s="1"/>
      <c r="CG3985" s="1"/>
      <c r="CH3985" s="1"/>
      <c r="CI3985" s="1"/>
      <c r="CJ3985" s="1"/>
      <c r="CK3985" s="1"/>
      <c r="CL3985" s="1"/>
      <c r="CM3985" s="1"/>
      <c r="CN3985" s="1"/>
      <c r="CO3985" s="1"/>
      <c r="CP3985" s="1"/>
      <c r="CQ3985" s="1"/>
      <c r="CR3985" s="1"/>
      <c r="CS3985" s="1"/>
      <c r="CT3985" s="1"/>
      <c r="CU3985" s="1"/>
      <c r="CV3985" s="1"/>
      <c r="CW3985" s="1"/>
      <c r="CX3985" s="1"/>
      <c r="CY3985" s="1"/>
      <c r="CZ3985" s="1"/>
      <c r="DA3985" s="1"/>
      <c r="DB3985" s="1"/>
      <c r="DC3985" s="1"/>
      <c r="DD3985" s="1"/>
      <c r="DE3985" s="1"/>
      <c r="DF3985" s="1"/>
      <c r="DG3985" s="1"/>
      <c r="DH3985" s="1"/>
      <c r="DI3985" s="1"/>
      <c r="DJ3985" s="1"/>
      <c r="DK3985" s="1"/>
      <c r="DL3985" s="1"/>
      <c r="DM3985" s="1"/>
      <c r="DN3985" s="1"/>
      <c r="DO3985" s="1"/>
      <c r="DP3985" s="1"/>
      <c r="DQ3985" s="1"/>
      <c r="DR3985" s="1"/>
      <c r="DS3985" s="1"/>
      <c r="DT3985" s="1"/>
      <c r="DU3985" s="1"/>
      <c r="DV3985" s="1"/>
      <c r="DW3985" s="1"/>
      <c r="DX3985" s="1"/>
      <c r="DY3985" s="1"/>
      <c r="DZ3985" s="1"/>
      <c r="EA3985" s="1"/>
      <c r="EB3985" s="1"/>
      <c r="EC3985" s="1"/>
      <c r="ED3985" s="1"/>
      <c r="EE3985" s="1"/>
      <c r="EF3985" s="1"/>
      <c r="EG3985" s="1"/>
      <c r="EH3985" s="1"/>
      <c r="EI3985" s="1"/>
      <c r="EJ3985" s="1"/>
      <c r="EK3985" s="1"/>
      <c r="EL3985" s="1"/>
      <c r="EM3985" s="1"/>
      <c r="EN3985" s="1"/>
      <c r="EO3985" s="1"/>
      <c r="EP3985" s="1"/>
      <c r="EQ3985" s="1"/>
      <c r="ER3985" s="1"/>
      <c r="ES3985" s="1"/>
      <c r="ET3985" s="1"/>
      <c r="EU3985" s="1"/>
      <c r="EV3985" s="1"/>
      <c r="EW3985" s="1"/>
      <c r="EX3985" s="1"/>
      <c r="EY3985" s="1"/>
      <c r="EZ3985" s="1"/>
      <c r="FA3985" s="1"/>
      <c r="FB3985" s="1"/>
      <c r="FC3985" s="1"/>
      <c r="FD3985" s="1"/>
      <c r="FE3985" s="1"/>
      <c r="FF3985" s="1"/>
      <c r="FG3985" s="1"/>
      <c r="FH3985" s="1"/>
      <c r="FI3985" s="1"/>
      <c r="FJ3985" s="1"/>
      <c r="FK3985" s="1"/>
      <c r="FL3985" s="1"/>
      <c r="FM3985" s="1"/>
      <c r="FN3985" s="1"/>
      <c r="FO3985" s="1"/>
      <c r="FP3985" s="1"/>
      <c r="FQ3985" s="1"/>
      <c r="FR3985" s="1"/>
      <c r="FS3985" s="1"/>
      <c r="FT3985" s="1"/>
      <c r="FU3985" s="1"/>
      <c r="FV3985" s="1"/>
      <c r="FW3985" s="1"/>
      <c r="FX3985" s="1"/>
      <c r="FY3985" s="1"/>
      <c r="FZ3985" s="1"/>
      <c r="GA3985" s="1"/>
      <c r="GB3985" s="1"/>
      <c r="GC3985" s="1"/>
      <c r="GD3985" s="1"/>
      <c r="GE3985" s="1"/>
      <c r="GF3985" s="1"/>
      <c r="GG3985" s="1"/>
      <c r="GH3985" s="1"/>
      <c r="GI3985" s="1"/>
      <c r="GJ3985" s="1"/>
      <c r="GK3985" s="1"/>
      <c r="GL3985" s="1"/>
      <c r="GM3985" s="1"/>
      <c r="GN3985" s="1"/>
      <c r="GO3985" s="1"/>
    </row>
    <row r="3986" spans="1:197" s="40" customFormat="1" x14ac:dyDescent="0.25">
      <c r="A3986" s="41"/>
      <c r="B3986" s="4"/>
      <c r="C3986" s="41"/>
      <c r="D3986" s="42"/>
      <c r="E3986" s="42"/>
      <c r="F3986" s="42"/>
      <c r="G3986" s="1"/>
      <c r="H3986" s="1"/>
      <c r="I3986" s="1"/>
      <c r="J3986" s="1"/>
      <c r="K3986" s="1"/>
      <c r="L3986" s="1"/>
      <c r="M3986" s="2"/>
      <c r="N3986" s="1"/>
      <c r="O3986" s="1"/>
      <c r="P3986" s="1"/>
      <c r="Q3986" s="1"/>
      <c r="R3986" s="1"/>
      <c r="S3986" s="1"/>
      <c r="T3986" s="1"/>
      <c r="U3986" s="1"/>
      <c r="V3986" s="1"/>
      <c r="W3986" s="1"/>
      <c r="X3986" s="1"/>
      <c r="Y3986" s="1"/>
      <c r="Z3986" s="1"/>
      <c r="AA3986" s="1"/>
      <c r="AB3986" s="1"/>
      <c r="AC3986" s="1"/>
      <c r="AD3986" s="1"/>
      <c r="AE3986" s="1"/>
      <c r="AF3986" s="1"/>
      <c r="AG3986" s="1"/>
      <c r="AH3986" s="1"/>
      <c r="AI3986" s="1"/>
      <c r="AJ3986" s="1"/>
      <c r="AK3986" s="1"/>
      <c r="AL3986" s="1"/>
      <c r="AM3986" s="1"/>
      <c r="AN3986" s="1"/>
      <c r="AO3986" s="1"/>
      <c r="AP3986" s="1"/>
      <c r="AQ3986" s="1"/>
      <c r="AR3986" s="1"/>
      <c r="AS3986" s="1"/>
      <c r="AT3986" s="1"/>
      <c r="AU3986" s="1"/>
      <c r="AV3986" s="1"/>
      <c r="AW3986" s="1"/>
      <c r="AX3986" s="1"/>
      <c r="AY3986" s="1"/>
      <c r="AZ3986" s="1"/>
      <c r="BA3986" s="1"/>
      <c r="BB3986" s="1"/>
      <c r="BC3986" s="1"/>
      <c r="BD3986" s="1"/>
      <c r="BE3986" s="1"/>
      <c r="BF3986" s="1"/>
      <c r="BG3986" s="1"/>
      <c r="BH3986" s="1"/>
      <c r="BI3986" s="1"/>
      <c r="BJ3986" s="1"/>
      <c r="BK3986" s="1"/>
      <c r="BL3986" s="1"/>
      <c r="BM3986" s="1"/>
      <c r="BN3986" s="1"/>
      <c r="BO3986" s="1"/>
      <c r="BP3986" s="1"/>
      <c r="BQ3986" s="1"/>
      <c r="BR3986" s="1"/>
      <c r="BS3986" s="1"/>
      <c r="BT3986" s="1"/>
      <c r="BU3986" s="1"/>
      <c r="BV3986" s="1"/>
      <c r="BW3986" s="1"/>
      <c r="BX3986" s="1"/>
      <c r="BY3986" s="1"/>
      <c r="BZ3986" s="1"/>
      <c r="CA3986" s="1"/>
      <c r="CB3986" s="1"/>
      <c r="CC3986" s="1"/>
      <c r="CD3986" s="1"/>
      <c r="CE3986" s="1"/>
      <c r="CF3986" s="1"/>
      <c r="CG3986" s="1"/>
      <c r="CH3986" s="1"/>
      <c r="CI3986" s="1"/>
      <c r="CJ3986" s="1"/>
      <c r="CK3986" s="1"/>
      <c r="CL3986" s="1"/>
      <c r="CM3986" s="1"/>
      <c r="CN3986" s="1"/>
      <c r="CO3986" s="1"/>
      <c r="CP3986" s="1"/>
      <c r="CQ3986" s="1"/>
      <c r="CR3986" s="1"/>
      <c r="CS3986" s="1"/>
      <c r="CT3986" s="1"/>
      <c r="CU3986" s="1"/>
      <c r="CV3986" s="1"/>
      <c r="CW3986" s="1"/>
      <c r="CX3986" s="1"/>
      <c r="CY3986" s="1"/>
      <c r="CZ3986" s="1"/>
      <c r="DA3986" s="1"/>
      <c r="DB3986" s="1"/>
      <c r="DC3986" s="1"/>
      <c r="DD3986" s="1"/>
      <c r="DE3986" s="1"/>
      <c r="DF3986" s="1"/>
      <c r="DG3986" s="1"/>
      <c r="DH3986" s="1"/>
      <c r="DI3986" s="1"/>
      <c r="DJ3986" s="1"/>
      <c r="DK3986" s="1"/>
      <c r="DL3986" s="1"/>
      <c r="DM3986" s="1"/>
      <c r="DN3986" s="1"/>
      <c r="DO3986" s="1"/>
      <c r="DP3986" s="1"/>
      <c r="DQ3986" s="1"/>
      <c r="DR3986" s="1"/>
      <c r="DS3986" s="1"/>
      <c r="DT3986" s="1"/>
      <c r="DU3986" s="1"/>
      <c r="DV3986" s="1"/>
      <c r="DW3986" s="1"/>
      <c r="DX3986" s="1"/>
      <c r="DY3986" s="1"/>
      <c r="DZ3986" s="1"/>
      <c r="EA3986" s="1"/>
      <c r="EB3986" s="1"/>
      <c r="EC3986" s="1"/>
      <c r="ED3986" s="1"/>
      <c r="EE3986" s="1"/>
      <c r="EF3986" s="1"/>
      <c r="EG3986" s="1"/>
      <c r="EH3986" s="1"/>
      <c r="EI3986" s="1"/>
      <c r="EJ3986" s="1"/>
      <c r="EK3986" s="1"/>
      <c r="EL3986" s="1"/>
      <c r="EM3986" s="1"/>
      <c r="EN3986" s="1"/>
      <c r="EO3986" s="1"/>
      <c r="EP3986" s="1"/>
      <c r="EQ3986" s="1"/>
      <c r="ER3986" s="1"/>
      <c r="ES3986" s="1"/>
      <c r="ET3986" s="1"/>
      <c r="EU3986" s="1"/>
      <c r="EV3986" s="1"/>
      <c r="EW3986" s="1"/>
      <c r="EX3986" s="1"/>
      <c r="EY3986" s="1"/>
      <c r="EZ3986" s="1"/>
      <c r="FA3986" s="1"/>
      <c r="FB3986" s="1"/>
      <c r="FC3986" s="1"/>
      <c r="FD3986" s="1"/>
      <c r="FE3986" s="1"/>
      <c r="FF3986" s="1"/>
      <c r="FG3986" s="1"/>
      <c r="FH3986" s="1"/>
      <c r="FI3986" s="1"/>
      <c r="FJ3986" s="1"/>
      <c r="FK3986" s="1"/>
      <c r="FL3986" s="1"/>
      <c r="FM3986" s="1"/>
      <c r="FN3986" s="1"/>
      <c r="FO3986" s="1"/>
      <c r="FP3986" s="1"/>
      <c r="FQ3986" s="1"/>
      <c r="FR3986" s="1"/>
      <c r="FS3986" s="1"/>
      <c r="FT3986" s="1"/>
      <c r="FU3986" s="1"/>
      <c r="FV3986" s="1"/>
      <c r="FW3986" s="1"/>
      <c r="FX3986" s="1"/>
      <c r="FY3986" s="1"/>
      <c r="FZ3986" s="1"/>
      <c r="GA3986" s="1"/>
      <c r="GB3986" s="1"/>
      <c r="GC3986" s="1"/>
      <c r="GD3986" s="1"/>
      <c r="GE3986" s="1"/>
      <c r="GF3986" s="1"/>
      <c r="GG3986" s="1"/>
      <c r="GH3986" s="1"/>
      <c r="GI3986" s="1"/>
      <c r="GJ3986" s="1"/>
      <c r="GK3986" s="1"/>
      <c r="GL3986" s="1"/>
      <c r="GM3986" s="1"/>
      <c r="GN3986" s="1"/>
      <c r="GO3986" s="1"/>
    </row>
    <row r="3987" spans="1:197" s="40" customFormat="1" x14ac:dyDescent="0.25">
      <c r="A3987" s="41"/>
      <c r="B3987" s="4"/>
      <c r="C3987" s="41"/>
      <c r="D3987" s="42"/>
      <c r="E3987" s="42"/>
      <c r="F3987" s="42"/>
      <c r="G3987" s="1"/>
      <c r="H3987" s="1"/>
      <c r="I3987" s="1"/>
      <c r="J3987" s="1"/>
      <c r="K3987" s="1"/>
      <c r="L3987" s="1"/>
      <c r="M3987" s="2"/>
      <c r="N3987" s="1"/>
      <c r="O3987" s="1"/>
      <c r="P3987" s="1"/>
      <c r="Q3987" s="1"/>
      <c r="R3987" s="1"/>
      <c r="S3987" s="1"/>
      <c r="T3987" s="1"/>
      <c r="U3987" s="1"/>
      <c r="V3987" s="1"/>
      <c r="W3987" s="1"/>
      <c r="X3987" s="1"/>
      <c r="Y3987" s="1"/>
      <c r="Z3987" s="1"/>
      <c r="AA3987" s="1"/>
      <c r="AB3987" s="1"/>
      <c r="AC3987" s="1"/>
      <c r="AD3987" s="1"/>
      <c r="AE3987" s="1"/>
      <c r="AF3987" s="1"/>
      <c r="AG3987" s="1"/>
      <c r="AH3987" s="1"/>
      <c r="AI3987" s="1"/>
      <c r="AJ3987" s="1"/>
      <c r="AK3987" s="1"/>
      <c r="AL3987" s="1"/>
      <c r="AM3987" s="1"/>
      <c r="AN3987" s="1"/>
      <c r="AO3987" s="1"/>
      <c r="AP3987" s="1"/>
      <c r="AQ3987" s="1"/>
      <c r="AR3987" s="1"/>
      <c r="AS3987" s="1"/>
      <c r="AT3987" s="1"/>
      <c r="AU3987" s="1"/>
      <c r="AV3987" s="1"/>
      <c r="AW3987" s="1"/>
      <c r="AX3987" s="1"/>
      <c r="AY3987" s="1"/>
      <c r="AZ3987" s="1"/>
      <c r="BA3987" s="1"/>
      <c r="BB3987" s="1"/>
      <c r="BC3987" s="1"/>
      <c r="BD3987" s="1"/>
      <c r="BE3987" s="1"/>
      <c r="BF3987" s="1"/>
      <c r="BG3987" s="1"/>
      <c r="BH3987" s="1"/>
      <c r="BI3987" s="1"/>
      <c r="BJ3987" s="1"/>
      <c r="BK3987" s="1"/>
      <c r="BL3987" s="1"/>
      <c r="BM3987" s="1"/>
      <c r="BN3987" s="1"/>
      <c r="BO3987" s="1"/>
      <c r="BP3987" s="1"/>
      <c r="BQ3987" s="1"/>
      <c r="BR3987" s="1"/>
      <c r="BS3987" s="1"/>
      <c r="BT3987" s="1"/>
      <c r="BU3987" s="1"/>
      <c r="BV3987" s="1"/>
      <c r="BW3987" s="1"/>
      <c r="BX3987" s="1"/>
      <c r="BY3987" s="1"/>
      <c r="BZ3987" s="1"/>
      <c r="CA3987" s="1"/>
      <c r="CB3987" s="1"/>
      <c r="CC3987" s="1"/>
      <c r="CD3987" s="1"/>
      <c r="CE3987" s="1"/>
      <c r="CF3987" s="1"/>
      <c r="CG3987" s="1"/>
      <c r="CH3987" s="1"/>
      <c r="CI3987" s="1"/>
      <c r="CJ3987" s="1"/>
      <c r="CK3987" s="1"/>
      <c r="CL3987" s="1"/>
      <c r="CM3987" s="1"/>
      <c r="CN3987" s="1"/>
      <c r="CO3987" s="1"/>
      <c r="CP3987" s="1"/>
      <c r="CQ3987" s="1"/>
      <c r="CR3987" s="1"/>
      <c r="CS3987" s="1"/>
      <c r="CT3987" s="1"/>
      <c r="CU3987" s="1"/>
      <c r="CV3987" s="1"/>
      <c r="CW3987" s="1"/>
      <c r="CX3987" s="1"/>
      <c r="CY3987" s="1"/>
      <c r="CZ3987" s="1"/>
      <c r="DA3987" s="1"/>
      <c r="DB3987" s="1"/>
      <c r="DC3987" s="1"/>
      <c r="DD3987" s="1"/>
      <c r="DE3987" s="1"/>
      <c r="DF3987" s="1"/>
      <c r="DG3987" s="1"/>
      <c r="DH3987" s="1"/>
      <c r="DI3987" s="1"/>
      <c r="DJ3987" s="1"/>
      <c r="DK3987" s="1"/>
      <c r="DL3987" s="1"/>
      <c r="DM3987" s="1"/>
      <c r="DN3987" s="1"/>
      <c r="DO3987" s="1"/>
      <c r="DP3987" s="1"/>
      <c r="DQ3987" s="1"/>
      <c r="DR3987" s="1"/>
      <c r="DS3987" s="1"/>
      <c r="DT3987" s="1"/>
      <c r="DU3987" s="1"/>
      <c r="DV3987" s="1"/>
      <c r="DW3987" s="1"/>
      <c r="DX3987" s="1"/>
      <c r="DY3987" s="1"/>
      <c r="DZ3987" s="1"/>
      <c r="EA3987" s="1"/>
      <c r="EB3987" s="1"/>
      <c r="EC3987" s="1"/>
      <c r="ED3987" s="1"/>
      <c r="EE3987" s="1"/>
      <c r="EF3987" s="1"/>
      <c r="EG3987" s="1"/>
      <c r="EH3987" s="1"/>
      <c r="EI3987" s="1"/>
      <c r="EJ3987" s="1"/>
      <c r="EK3987" s="1"/>
      <c r="EL3987" s="1"/>
      <c r="EM3987" s="1"/>
      <c r="EN3987" s="1"/>
      <c r="EO3987" s="1"/>
      <c r="EP3987" s="1"/>
      <c r="EQ3987" s="1"/>
      <c r="ER3987" s="1"/>
      <c r="ES3987" s="1"/>
      <c r="ET3987" s="1"/>
      <c r="EU3987" s="1"/>
      <c r="EV3987" s="1"/>
      <c r="EW3987" s="1"/>
      <c r="EX3987" s="1"/>
      <c r="EY3987" s="1"/>
      <c r="EZ3987" s="1"/>
      <c r="FA3987" s="1"/>
      <c r="FB3987" s="1"/>
      <c r="FC3987" s="1"/>
      <c r="FD3987" s="1"/>
      <c r="FE3987" s="1"/>
      <c r="FF3987" s="1"/>
      <c r="FG3987" s="1"/>
      <c r="FH3987" s="1"/>
      <c r="FI3987" s="1"/>
      <c r="FJ3987" s="1"/>
      <c r="FK3987" s="1"/>
      <c r="FL3987" s="1"/>
      <c r="FM3987" s="1"/>
      <c r="FN3987" s="1"/>
      <c r="FO3987" s="1"/>
      <c r="FP3987" s="1"/>
      <c r="FQ3987" s="1"/>
      <c r="FR3987" s="1"/>
      <c r="FS3987" s="1"/>
      <c r="FT3987" s="1"/>
      <c r="FU3987" s="1"/>
      <c r="FV3987" s="1"/>
      <c r="FW3987" s="1"/>
      <c r="FX3987" s="1"/>
      <c r="FY3987" s="1"/>
      <c r="FZ3987" s="1"/>
      <c r="GA3987" s="1"/>
      <c r="GB3987" s="1"/>
      <c r="GC3987" s="1"/>
      <c r="GD3987" s="1"/>
      <c r="GE3987" s="1"/>
      <c r="GF3987" s="1"/>
      <c r="GG3987" s="1"/>
      <c r="GH3987" s="1"/>
      <c r="GI3987" s="1"/>
      <c r="GJ3987" s="1"/>
      <c r="GK3987" s="1"/>
      <c r="GL3987" s="1"/>
      <c r="GM3987" s="1"/>
      <c r="GN3987" s="1"/>
      <c r="GO3987" s="1"/>
    </row>
    <row r="3988" spans="1:197" s="40" customFormat="1" x14ac:dyDescent="0.25">
      <c r="A3988" s="41"/>
      <c r="B3988" s="4"/>
      <c r="C3988" s="41"/>
      <c r="D3988" s="42"/>
      <c r="E3988" s="42"/>
      <c r="F3988" s="42"/>
      <c r="G3988" s="1"/>
      <c r="H3988" s="1"/>
      <c r="I3988" s="1"/>
      <c r="J3988" s="1"/>
      <c r="K3988" s="1"/>
      <c r="L3988" s="1"/>
      <c r="M3988" s="2"/>
      <c r="N3988" s="1"/>
      <c r="O3988" s="1"/>
      <c r="P3988" s="1"/>
      <c r="Q3988" s="1"/>
      <c r="R3988" s="1"/>
      <c r="S3988" s="1"/>
      <c r="T3988" s="1"/>
      <c r="U3988" s="1"/>
      <c r="V3988" s="1"/>
      <c r="W3988" s="1"/>
      <c r="X3988" s="1"/>
      <c r="Y3988" s="1"/>
      <c r="Z3988" s="1"/>
      <c r="AA3988" s="1"/>
      <c r="AB3988" s="1"/>
      <c r="AC3988" s="1"/>
      <c r="AD3988" s="1"/>
      <c r="AE3988" s="1"/>
      <c r="AF3988" s="1"/>
      <c r="AG3988" s="1"/>
      <c r="AH3988" s="1"/>
      <c r="AI3988" s="1"/>
      <c r="AJ3988" s="1"/>
      <c r="AK3988" s="1"/>
      <c r="AL3988" s="1"/>
      <c r="AM3988" s="1"/>
      <c r="AN3988" s="1"/>
      <c r="AO3988" s="1"/>
      <c r="AP3988" s="1"/>
      <c r="AQ3988" s="1"/>
      <c r="AR3988" s="1"/>
      <c r="AS3988" s="1"/>
      <c r="AT3988" s="1"/>
      <c r="AU3988" s="1"/>
      <c r="AV3988" s="1"/>
      <c r="AW3988" s="1"/>
      <c r="AX3988" s="1"/>
      <c r="AY3988" s="1"/>
      <c r="AZ3988" s="1"/>
      <c r="BA3988" s="1"/>
      <c r="BB3988" s="1"/>
      <c r="BC3988" s="1"/>
      <c r="BD3988" s="1"/>
      <c r="BE3988" s="1"/>
      <c r="BF3988" s="1"/>
      <c r="BG3988" s="1"/>
      <c r="BH3988" s="1"/>
      <c r="BI3988" s="1"/>
      <c r="BJ3988" s="1"/>
      <c r="BK3988" s="1"/>
      <c r="BL3988" s="1"/>
      <c r="BM3988" s="1"/>
      <c r="BN3988" s="1"/>
      <c r="BO3988" s="1"/>
      <c r="BP3988" s="1"/>
      <c r="BQ3988" s="1"/>
      <c r="BR3988" s="1"/>
      <c r="BS3988" s="1"/>
      <c r="BT3988" s="1"/>
      <c r="BU3988" s="1"/>
      <c r="BV3988" s="1"/>
      <c r="BW3988" s="1"/>
      <c r="BX3988" s="1"/>
      <c r="BY3988" s="1"/>
      <c r="BZ3988" s="1"/>
      <c r="CA3988" s="1"/>
      <c r="CB3988" s="1"/>
      <c r="CC3988" s="1"/>
      <c r="CD3988" s="1"/>
      <c r="CE3988" s="1"/>
      <c r="CF3988" s="1"/>
      <c r="CG3988" s="1"/>
      <c r="CH3988" s="1"/>
      <c r="CI3988" s="1"/>
      <c r="CJ3988" s="1"/>
      <c r="CK3988" s="1"/>
      <c r="CL3988" s="1"/>
      <c r="CM3988" s="1"/>
      <c r="CN3988" s="1"/>
      <c r="CO3988" s="1"/>
      <c r="CP3988" s="1"/>
      <c r="CQ3988" s="1"/>
      <c r="CR3988" s="1"/>
      <c r="CS3988" s="1"/>
      <c r="CT3988" s="1"/>
      <c r="CU3988" s="1"/>
      <c r="CV3988" s="1"/>
      <c r="CW3988" s="1"/>
      <c r="CX3988" s="1"/>
      <c r="CY3988" s="1"/>
      <c r="CZ3988" s="1"/>
      <c r="DA3988" s="1"/>
      <c r="DB3988" s="1"/>
      <c r="DC3988" s="1"/>
      <c r="DD3988" s="1"/>
      <c r="DE3988" s="1"/>
      <c r="DF3988" s="1"/>
      <c r="DG3988" s="1"/>
      <c r="DH3988" s="1"/>
      <c r="DI3988" s="1"/>
      <c r="DJ3988" s="1"/>
      <c r="DK3988" s="1"/>
      <c r="DL3988" s="1"/>
      <c r="DM3988" s="1"/>
      <c r="DN3988" s="1"/>
      <c r="DO3988" s="1"/>
      <c r="DP3988" s="1"/>
      <c r="DQ3988" s="1"/>
      <c r="DR3988" s="1"/>
      <c r="DS3988" s="1"/>
      <c r="DT3988" s="1"/>
      <c r="DU3988" s="1"/>
      <c r="DV3988" s="1"/>
      <c r="DW3988" s="1"/>
      <c r="DX3988" s="1"/>
      <c r="DY3988" s="1"/>
      <c r="DZ3988" s="1"/>
      <c r="EA3988" s="1"/>
      <c r="EB3988" s="1"/>
      <c r="EC3988" s="1"/>
      <c r="ED3988" s="1"/>
      <c r="EE3988" s="1"/>
      <c r="EF3988" s="1"/>
      <c r="EG3988" s="1"/>
      <c r="EH3988" s="1"/>
      <c r="EI3988" s="1"/>
      <c r="EJ3988" s="1"/>
      <c r="EK3988" s="1"/>
      <c r="EL3988" s="1"/>
      <c r="EM3988" s="1"/>
      <c r="EN3988" s="1"/>
      <c r="EO3988" s="1"/>
      <c r="EP3988" s="1"/>
      <c r="EQ3988" s="1"/>
      <c r="ER3988" s="1"/>
      <c r="ES3988" s="1"/>
      <c r="ET3988" s="1"/>
      <c r="EU3988" s="1"/>
      <c r="EV3988" s="1"/>
      <c r="EW3988" s="1"/>
      <c r="EX3988" s="1"/>
      <c r="EY3988" s="1"/>
      <c r="EZ3988" s="1"/>
      <c r="FA3988" s="1"/>
      <c r="FB3988" s="1"/>
      <c r="FC3988" s="1"/>
      <c r="FD3988" s="1"/>
      <c r="FE3988" s="1"/>
      <c r="FF3988" s="1"/>
      <c r="FG3988" s="1"/>
      <c r="FH3988" s="1"/>
      <c r="FI3988" s="1"/>
      <c r="FJ3988" s="1"/>
      <c r="FK3988" s="1"/>
      <c r="FL3988" s="1"/>
      <c r="FM3988" s="1"/>
      <c r="FN3988" s="1"/>
      <c r="FO3988" s="1"/>
      <c r="FP3988" s="1"/>
      <c r="FQ3988" s="1"/>
      <c r="FR3988" s="1"/>
      <c r="FS3988" s="1"/>
      <c r="FT3988" s="1"/>
      <c r="FU3988" s="1"/>
      <c r="FV3988" s="1"/>
      <c r="FW3988" s="1"/>
      <c r="FX3988" s="1"/>
      <c r="FY3988" s="1"/>
      <c r="FZ3988" s="1"/>
      <c r="GA3988" s="1"/>
      <c r="GB3988" s="1"/>
      <c r="GC3988" s="1"/>
      <c r="GD3988" s="1"/>
      <c r="GE3988" s="1"/>
      <c r="GF3988" s="1"/>
      <c r="GG3988" s="1"/>
      <c r="GH3988" s="1"/>
      <c r="GI3988" s="1"/>
      <c r="GJ3988" s="1"/>
      <c r="GK3988" s="1"/>
      <c r="GL3988" s="1"/>
      <c r="GM3988" s="1"/>
      <c r="GN3988" s="1"/>
      <c r="GO3988" s="1"/>
    </row>
    <row r="3989" spans="1:197" s="40" customFormat="1" x14ac:dyDescent="0.25">
      <c r="A3989" s="41"/>
      <c r="B3989" s="4"/>
      <c r="C3989" s="41"/>
      <c r="D3989" s="42"/>
      <c r="E3989" s="42"/>
      <c r="F3989" s="42"/>
      <c r="G3989" s="1"/>
      <c r="H3989" s="1"/>
      <c r="I3989" s="1"/>
      <c r="J3989" s="1"/>
      <c r="K3989" s="1"/>
      <c r="L3989" s="1"/>
      <c r="M3989" s="2"/>
      <c r="N3989" s="1"/>
      <c r="O3989" s="1"/>
      <c r="P3989" s="1"/>
      <c r="Q3989" s="1"/>
      <c r="R3989" s="1"/>
      <c r="S3989" s="1"/>
      <c r="T3989" s="1"/>
      <c r="U3989" s="1"/>
      <c r="V3989" s="1"/>
      <c r="W3989" s="1"/>
      <c r="X3989" s="1"/>
      <c r="Y3989" s="1"/>
      <c r="Z3989" s="1"/>
      <c r="AA3989" s="1"/>
      <c r="AB3989" s="1"/>
      <c r="AC3989" s="1"/>
      <c r="AD3989" s="1"/>
      <c r="AE3989" s="1"/>
      <c r="AF3989" s="1"/>
      <c r="AG3989" s="1"/>
      <c r="AH3989" s="1"/>
      <c r="AI3989" s="1"/>
      <c r="AJ3989" s="1"/>
      <c r="AK3989" s="1"/>
      <c r="AL3989" s="1"/>
      <c r="AM3989" s="1"/>
      <c r="AN3989" s="1"/>
      <c r="AO3989" s="1"/>
      <c r="AP3989" s="1"/>
      <c r="AQ3989" s="1"/>
      <c r="AR3989" s="1"/>
      <c r="AS3989" s="1"/>
      <c r="AT3989" s="1"/>
      <c r="AU3989" s="1"/>
      <c r="AV3989" s="1"/>
      <c r="AW3989" s="1"/>
      <c r="AX3989" s="1"/>
      <c r="AY3989" s="1"/>
      <c r="AZ3989" s="1"/>
      <c r="BA3989" s="1"/>
      <c r="BB3989" s="1"/>
      <c r="BC3989" s="1"/>
      <c r="BD3989" s="1"/>
      <c r="BE3989" s="1"/>
      <c r="BF3989" s="1"/>
      <c r="BG3989" s="1"/>
      <c r="BH3989" s="1"/>
      <c r="BI3989" s="1"/>
      <c r="BJ3989" s="1"/>
      <c r="BK3989" s="1"/>
      <c r="BL3989" s="1"/>
      <c r="BM3989" s="1"/>
      <c r="BN3989" s="1"/>
      <c r="BO3989" s="1"/>
      <c r="BP3989" s="1"/>
      <c r="BQ3989" s="1"/>
      <c r="BR3989" s="1"/>
      <c r="BS3989" s="1"/>
      <c r="BT3989" s="1"/>
      <c r="BU3989" s="1"/>
      <c r="BV3989" s="1"/>
      <c r="BW3989" s="1"/>
      <c r="BX3989" s="1"/>
      <c r="BY3989" s="1"/>
      <c r="BZ3989" s="1"/>
      <c r="CA3989" s="1"/>
      <c r="CB3989" s="1"/>
      <c r="CC3989" s="1"/>
      <c r="CD3989" s="1"/>
      <c r="CE3989" s="1"/>
      <c r="CF3989" s="1"/>
      <c r="CG3989" s="1"/>
      <c r="CH3989" s="1"/>
      <c r="CI3989" s="1"/>
      <c r="CJ3989" s="1"/>
      <c r="CK3989" s="1"/>
      <c r="CL3989" s="1"/>
      <c r="CM3989" s="1"/>
      <c r="CN3989" s="1"/>
      <c r="CO3989" s="1"/>
      <c r="CP3989" s="1"/>
      <c r="CQ3989" s="1"/>
      <c r="CR3989" s="1"/>
      <c r="CS3989" s="1"/>
      <c r="CT3989" s="1"/>
      <c r="CU3989" s="1"/>
      <c r="CV3989" s="1"/>
      <c r="CW3989" s="1"/>
      <c r="CX3989" s="1"/>
      <c r="CY3989" s="1"/>
      <c r="CZ3989" s="1"/>
      <c r="DA3989" s="1"/>
      <c r="DB3989" s="1"/>
      <c r="DC3989" s="1"/>
      <c r="DD3989" s="1"/>
      <c r="DE3989" s="1"/>
      <c r="DF3989" s="1"/>
      <c r="DG3989" s="1"/>
      <c r="DH3989" s="1"/>
      <c r="DI3989" s="1"/>
      <c r="DJ3989" s="1"/>
      <c r="DK3989" s="1"/>
      <c r="DL3989" s="1"/>
      <c r="DM3989" s="1"/>
      <c r="DN3989" s="1"/>
      <c r="DO3989" s="1"/>
      <c r="DP3989" s="1"/>
      <c r="DQ3989" s="1"/>
      <c r="DR3989" s="1"/>
      <c r="DS3989" s="1"/>
      <c r="DT3989" s="1"/>
      <c r="DU3989" s="1"/>
      <c r="DV3989" s="1"/>
      <c r="DW3989" s="1"/>
      <c r="DX3989" s="1"/>
      <c r="DY3989" s="1"/>
      <c r="DZ3989" s="1"/>
      <c r="EA3989" s="1"/>
      <c r="EB3989" s="1"/>
      <c r="EC3989" s="1"/>
      <c r="ED3989" s="1"/>
      <c r="EE3989" s="1"/>
      <c r="EF3989" s="1"/>
      <c r="EG3989" s="1"/>
      <c r="EH3989" s="1"/>
      <c r="EI3989" s="1"/>
      <c r="EJ3989" s="1"/>
      <c r="EK3989" s="1"/>
      <c r="EL3989" s="1"/>
      <c r="EM3989" s="1"/>
      <c r="EN3989" s="1"/>
      <c r="EO3989" s="1"/>
      <c r="EP3989" s="1"/>
      <c r="EQ3989" s="1"/>
      <c r="ER3989" s="1"/>
      <c r="ES3989" s="1"/>
      <c r="ET3989" s="1"/>
      <c r="EU3989" s="1"/>
      <c r="EV3989" s="1"/>
      <c r="EW3989" s="1"/>
      <c r="EX3989" s="1"/>
      <c r="EY3989" s="1"/>
      <c r="EZ3989" s="1"/>
      <c r="FA3989" s="1"/>
      <c r="FB3989" s="1"/>
      <c r="FC3989" s="1"/>
      <c r="FD3989" s="1"/>
      <c r="FE3989" s="1"/>
      <c r="FF3989" s="1"/>
      <c r="FG3989" s="1"/>
      <c r="FH3989" s="1"/>
      <c r="FI3989" s="1"/>
      <c r="FJ3989" s="1"/>
      <c r="FK3989" s="1"/>
      <c r="FL3989" s="1"/>
      <c r="FM3989" s="1"/>
      <c r="FN3989" s="1"/>
      <c r="FO3989" s="1"/>
      <c r="FP3989" s="1"/>
      <c r="FQ3989" s="1"/>
      <c r="FR3989" s="1"/>
      <c r="FS3989" s="1"/>
      <c r="FT3989" s="1"/>
      <c r="FU3989" s="1"/>
      <c r="FV3989" s="1"/>
      <c r="FW3989" s="1"/>
      <c r="FX3989" s="1"/>
      <c r="FY3989" s="1"/>
      <c r="FZ3989" s="1"/>
      <c r="GA3989" s="1"/>
      <c r="GB3989" s="1"/>
      <c r="GC3989" s="1"/>
      <c r="GD3989" s="1"/>
      <c r="GE3989" s="1"/>
      <c r="GF3989" s="1"/>
      <c r="GG3989" s="1"/>
      <c r="GH3989" s="1"/>
      <c r="GI3989" s="1"/>
      <c r="GJ3989" s="1"/>
      <c r="GK3989" s="1"/>
      <c r="GL3989" s="1"/>
      <c r="GM3989" s="1"/>
      <c r="GN3989" s="1"/>
      <c r="GO3989" s="1"/>
    </row>
    <row r="3990" spans="1:197" s="40" customFormat="1" x14ac:dyDescent="0.25">
      <c r="A3990" s="41"/>
      <c r="B3990" s="4"/>
      <c r="C3990" s="41"/>
      <c r="D3990" s="42"/>
      <c r="E3990" s="42"/>
      <c r="F3990" s="42"/>
      <c r="G3990" s="1"/>
      <c r="H3990" s="1"/>
      <c r="I3990" s="1"/>
      <c r="J3990" s="1"/>
      <c r="K3990" s="1"/>
      <c r="L3990" s="1"/>
      <c r="M3990" s="2"/>
      <c r="N3990" s="1"/>
      <c r="O3990" s="1"/>
      <c r="P3990" s="1"/>
      <c r="Q3990" s="1"/>
      <c r="R3990" s="1"/>
      <c r="S3990" s="1"/>
      <c r="T3990" s="1"/>
      <c r="U3990" s="1"/>
      <c r="V3990" s="1"/>
      <c r="W3990" s="1"/>
      <c r="X3990" s="1"/>
      <c r="Y3990" s="1"/>
      <c r="Z3990" s="1"/>
      <c r="AA3990" s="1"/>
      <c r="AB3990" s="1"/>
      <c r="AC3990" s="1"/>
      <c r="AD3990" s="1"/>
      <c r="AE3990" s="1"/>
      <c r="AF3990" s="1"/>
      <c r="AG3990" s="1"/>
      <c r="AH3990" s="1"/>
      <c r="AI3990" s="1"/>
      <c r="AJ3990" s="1"/>
      <c r="AK3990" s="1"/>
      <c r="AL3990" s="1"/>
      <c r="AM3990" s="1"/>
      <c r="AN3990" s="1"/>
      <c r="AO3990" s="1"/>
      <c r="AP3990" s="1"/>
      <c r="AQ3990" s="1"/>
      <c r="AR3990" s="1"/>
      <c r="AS3990" s="1"/>
      <c r="AT3990" s="1"/>
      <c r="AU3990" s="1"/>
      <c r="AV3990" s="1"/>
      <c r="AW3990" s="1"/>
      <c r="AX3990" s="1"/>
      <c r="AY3990" s="1"/>
      <c r="AZ3990" s="1"/>
      <c r="BA3990" s="1"/>
      <c r="BB3990" s="1"/>
      <c r="BC3990" s="1"/>
      <c r="BD3990" s="1"/>
      <c r="BE3990" s="1"/>
      <c r="BF3990" s="1"/>
      <c r="BG3990" s="1"/>
      <c r="BH3990" s="1"/>
      <c r="BI3990" s="1"/>
      <c r="BJ3990" s="1"/>
      <c r="BK3990" s="1"/>
      <c r="BL3990" s="1"/>
      <c r="BM3990" s="1"/>
      <c r="BN3990" s="1"/>
      <c r="BO3990" s="1"/>
      <c r="BP3990" s="1"/>
      <c r="BQ3990" s="1"/>
      <c r="BR3990" s="1"/>
      <c r="BS3990" s="1"/>
      <c r="BT3990" s="1"/>
      <c r="BU3990" s="1"/>
      <c r="BV3990" s="1"/>
      <c r="BW3990" s="1"/>
      <c r="BX3990" s="1"/>
      <c r="BY3990" s="1"/>
      <c r="BZ3990" s="1"/>
      <c r="CA3990" s="1"/>
      <c r="CB3990" s="1"/>
      <c r="CC3990" s="1"/>
      <c r="CD3990" s="1"/>
      <c r="CE3990" s="1"/>
      <c r="CF3990" s="1"/>
      <c r="CG3990" s="1"/>
      <c r="CH3990" s="1"/>
      <c r="CI3990" s="1"/>
      <c r="CJ3990" s="1"/>
      <c r="CK3990" s="1"/>
      <c r="CL3990" s="1"/>
      <c r="CM3990" s="1"/>
      <c r="CN3990" s="1"/>
      <c r="CO3990" s="1"/>
      <c r="CP3990" s="1"/>
      <c r="CQ3990" s="1"/>
      <c r="CR3990" s="1"/>
      <c r="CS3990" s="1"/>
      <c r="CT3990" s="1"/>
      <c r="CU3990" s="1"/>
      <c r="CV3990" s="1"/>
      <c r="CW3990" s="1"/>
      <c r="CX3990" s="1"/>
      <c r="CY3990" s="1"/>
      <c r="CZ3990" s="1"/>
      <c r="DA3990" s="1"/>
      <c r="DB3990" s="1"/>
      <c r="DC3990" s="1"/>
      <c r="DD3990" s="1"/>
      <c r="DE3990" s="1"/>
      <c r="DF3990" s="1"/>
      <c r="DG3990" s="1"/>
      <c r="DH3990" s="1"/>
      <c r="DI3990" s="1"/>
      <c r="DJ3990" s="1"/>
      <c r="DK3990" s="1"/>
      <c r="DL3990" s="1"/>
      <c r="DM3990" s="1"/>
      <c r="DN3990" s="1"/>
      <c r="DO3990" s="1"/>
      <c r="DP3990" s="1"/>
      <c r="DQ3990" s="1"/>
      <c r="DR3990" s="1"/>
      <c r="DS3990" s="1"/>
      <c r="DT3990" s="1"/>
      <c r="DU3990" s="1"/>
      <c r="DV3990" s="1"/>
      <c r="DW3990" s="1"/>
      <c r="DX3990" s="1"/>
      <c r="DY3990" s="1"/>
      <c r="DZ3990" s="1"/>
      <c r="EA3990" s="1"/>
      <c r="EB3990" s="1"/>
      <c r="EC3990" s="1"/>
      <c r="ED3990" s="1"/>
      <c r="EE3990" s="1"/>
      <c r="EF3990" s="1"/>
      <c r="EG3990" s="1"/>
      <c r="EH3990" s="1"/>
      <c r="EI3990" s="1"/>
      <c r="EJ3990" s="1"/>
      <c r="EK3990" s="1"/>
      <c r="EL3990" s="1"/>
      <c r="EM3990" s="1"/>
      <c r="EN3990" s="1"/>
      <c r="EO3990" s="1"/>
      <c r="EP3990" s="1"/>
      <c r="EQ3990" s="1"/>
      <c r="ER3990" s="1"/>
      <c r="ES3990" s="1"/>
      <c r="ET3990" s="1"/>
      <c r="EU3990" s="1"/>
      <c r="EV3990" s="1"/>
      <c r="EW3990" s="1"/>
      <c r="EX3990" s="1"/>
      <c r="EY3990" s="1"/>
      <c r="EZ3990" s="1"/>
      <c r="FA3990" s="1"/>
      <c r="FB3990" s="1"/>
      <c r="FC3990" s="1"/>
      <c r="FD3990" s="1"/>
      <c r="FE3990" s="1"/>
      <c r="FF3990" s="1"/>
      <c r="FG3990" s="1"/>
      <c r="FH3990" s="1"/>
      <c r="FI3990" s="1"/>
      <c r="FJ3990" s="1"/>
      <c r="FK3990" s="1"/>
      <c r="FL3990" s="1"/>
      <c r="FM3990" s="1"/>
      <c r="FN3990" s="1"/>
      <c r="FO3990" s="1"/>
      <c r="FP3990" s="1"/>
      <c r="FQ3990" s="1"/>
      <c r="FR3990" s="1"/>
      <c r="FS3990" s="1"/>
      <c r="FT3990" s="1"/>
      <c r="FU3990" s="1"/>
      <c r="FV3990" s="1"/>
      <c r="FW3990" s="1"/>
      <c r="FX3990" s="1"/>
      <c r="FY3990" s="1"/>
      <c r="FZ3990" s="1"/>
      <c r="GA3990" s="1"/>
      <c r="GB3990" s="1"/>
      <c r="GC3990" s="1"/>
      <c r="GD3990" s="1"/>
      <c r="GE3990" s="1"/>
      <c r="GF3990" s="1"/>
      <c r="GG3990" s="1"/>
      <c r="GH3990" s="1"/>
      <c r="GI3990" s="1"/>
      <c r="GJ3990" s="1"/>
      <c r="GK3990" s="1"/>
      <c r="GL3990" s="1"/>
      <c r="GM3990" s="1"/>
      <c r="GN3990" s="1"/>
      <c r="GO3990" s="1"/>
    </row>
    <row r="3991" spans="1:197" s="40" customFormat="1" x14ac:dyDescent="0.25">
      <c r="A3991" s="41"/>
      <c r="B3991" s="4"/>
      <c r="C3991" s="41"/>
      <c r="D3991" s="42"/>
      <c r="E3991" s="42"/>
      <c r="F3991" s="42"/>
      <c r="G3991" s="1"/>
      <c r="H3991" s="1"/>
      <c r="I3991" s="1"/>
      <c r="J3991" s="1"/>
      <c r="K3991" s="1"/>
      <c r="L3991" s="1"/>
      <c r="M3991" s="2"/>
      <c r="N3991" s="1"/>
      <c r="O3991" s="1"/>
      <c r="P3991" s="1"/>
      <c r="Q3991" s="1"/>
      <c r="R3991" s="1"/>
      <c r="S3991" s="1"/>
      <c r="T3991" s="1"/>
      <c r="U3991" s="1"/>
      <c r="V3991" s="1"/>
      <c r="W3991" s="1"/>
      <c r="X3991" s="1"/>
      <c r="Y3991" s="1"/>
      <c r="Z3991" s="1"/>
      <c r="AA3991" s="1"/>
      <c r="AB3991" s="1"/>
      <c r="AC3991" s="1"/>
      <c r="AD3991" s="1"/>
      <c r="AE3991" s="1"/>
      <c r="AF3991" s="1"/>
      <c r="AG3991" s="1"/>
      <c r="AH3991" s="1"/>
      <c r="AI3991" s="1"/>
      <c r="AJ3991" s="1"/>
      <c r="AK3991" s="1"/>
      <c r="AL3991" s="1"/>
      <c r="AM3991" s="1"/>
      <c r="AN3991" s="1"/>
      <c r="AO3991" s="1"/>
      <c r="AP3991" s="1"/>
      <c r="AQ3991" s="1"/>
      <c r="AR3991" s="1"/>
      <c r="AS3991" s="1"/>
      <c r="AT3991" s="1"/>
      <c r="AU3991" s="1"/>
      <c r="AV3991" s="1"/>
      <c r="AW3991" s="1"/>
      <c r="AX3991" s="1"/>
      <c r="AY3991" s="1"/>
      <c r="AZ3991" s="1"/>
      <c r="BA3991" s="1"/>
      <c r="BB3991" s="1"/>
      <c r="BC3991" s="1"/>
      <c r="BD3991" s="1"/>
      <c r="BE3991" s="1"/>
      <c r="BF3991" s="1"/>
      <c r="BG3991" s="1"/>
      <c r="BH3991" s="1"/>
      <c r="BI3991" s="1"/>
      <c r="BJ3991" s="1"/>
      <c r="BK3991" s="1"/>
      <c r="BL3991" s="1"/>
      <c r="BM3991" s="1"/>
      <c r="BN3991" s="1"/>
      <c r="BO3991" s="1"/>
      <c r="BP3991" s="1"/>
      <c r="BQ3991" s="1"/>
      <c r="BR3991" s="1"/>
      <c r="BS3991" s="1"/>
      <c r="BT3991" s="1"/>
      <c r="BU3991" s="1"/>
      <c r="BV3991" s="1"/>
      <c r="BW3991" s="1"/>
      <c r="BX3991" s="1"/>
      <c r="BY3991" s="1"/>
      <c r="BZ3991" s="1"/>
      <c r="CA3991" s="1"/>
      <c r="CB3991" s="1"/>
      <c r="CC3991" s="1"/>
      <c r="CD3991" s="1"/>
      <c r="CE3991" s="1"/>
      <c r="CF3991" s="1"/>
      <c r="CG3991" s="1"/>
      <c r="CH3991" s="1"/>
      <c r="CI3991" s="1"/>
      <c r="CJ3991" s="1"/>
      <c r="CK3991" s="1"/>
      <c r="CL3991" s="1"/>
      <c r="CM3991" s="1"/>
      <c r="CN3991" s="1"/>
      <c r="CO3991" s="1"/>
      <c r="CP3991" s="1"/>
      <c r="CQ3991" s="1"/>
      <c r="CR3991" s="1"/>
      <c r="CS3991" s="1"/>
      <c r="CT3991" s="1"/>
      <c r="CU3991" s="1"/>
      <c r="CV3991" s="1"/>
      <c r="CW3991" s="1"/>
      <c r="CX3991" s="1"/>
      <c r="CY3991" s="1"/>
      <c r="CZ3991" s="1"/>
      <c r="DA3991" s="1"/>
      <c r="DB3991" s="1"/>
      <c r="DC3991" s="1"/>
      <c r="DD3991" s="1"/>
      <c r="DE3991" s="1"/>
      <c r="DF3991" s="1"/>
      <c r="DG3991" s="1"/>
      <c r="DH3991" s="1"/>
      <c r="DI3991" s="1"/>
      <c r="DJ3991" s="1"/>
      <c r="DK3991" s="1"/>
      <c r="DL3991" s="1"/>
      <c r="DM3991" s="1"/>
      <c r="DN3991" s="1"/>
      <c r="DO3991" s="1"/>
      <c r="DP3991" s="1"/>
      <c r="DQ3991" s="1"/>
      <c r="DR3991" s="1"/>
      <c r="DS3991" s="1"/>
      <c r="DT3991" s="1"/>
      <c r="DU3991" s="1"/>
      <c r="DV3991" s="1"/>
      <c r="DW3991" s="1"/>
      <c r="DX3991" s="1"/>
      <c r="DY3991" s="1"/>
      <c r="DZ3991" s="1"/>
      <c r="EA3991" s="1"/>
      <c r="EB3991" s="1"/>
      <c r="EC3991" s="1"/>
      <c r="ED3991" s="1"/>
      <c r="EE3991" s="1"/>
      <c r="EF3991" s="1"/>
      <c r="EG3991" s="1"/>
      <c r="EH3991" s="1"/>
      <c r="EI3991" s="1"/>
      <c r="EJ3991" s="1"/>
      <c r="EK3991" s="1"/>
      <c r="EL3991" s="1"/>
      <c r="EM3991" s="1"/>
      <c r="EN3991" s="1"/>
      <c r="EO3991" s="1"/>
      <c r="EP3991" s="1"/>
      <c r="EQ3991" s="1"/>
      <c r="ER3991" s="1"/>
      <c r="ES3991" s="1"/>
      <c r="ET3991" s="1"/>
      <c r="EU3991" s="1"/>
      <c r="EV3991" s="1"/>
      <c r="EW3991" s="1"/>
      <c r="EX3991" s="1"/>
      <c r="EY3991" s="1"/>
      <c r="EZ3991" s="1"/>
      <c r="FA3991" s="1"/>
      <c r="FB3991" s="1"/>
      <c r="FC3991" s="1"/>
      <c r="FD3991" s="1"/>
      <c r="FE3991" s="1"/>
      <c r="FF3991" s="1"/>
      <c r="FG3991" s="1"/>
      <c r="FH3991" s="1"/>
      <c r="FI3991" s="1"/>
      <c r="FJ3991" s="1"/>
      <c r="FK3991" s="1"/>
      <c r="FL3991" s="1"/>
      <c r="FM3991" s="1"/>
      <c r="FN3991" s="1"/>
      <c r="FO3991" s="1"/>
      <c r="FP3991" s="1"/>
      <c r="FQ3991" s="1"/>
      <c r="FR3991" s="1"/>
      <c r="FS3991" s="1"/>
      <c r="FT3991" s="1"/>
      <c r="FU3991" s="1"/>
      <c r="FV3991" s="1"/>
      <c r="FW3991" s="1"/>
      <c r="FX3991" s="1"/>
      <c r="FY3991" s="1"/>
      <c r="FZ3991" s="1"/>
      <c r="GA3991" s="1"/>
      <c r="GB3991" s="1"/>
      <c r="GC3991" s="1"/>
      <c r="GD3991" s="1"/>
      <c r="GE3991" s="1"/>
      <c r="GF3991" s="1"/>
      <c r="GG3991" s="1"/>
      <c r="GH3991" s="1"/>
      <c r="GI3991" s="1"/>
      <c r="GJ3991" s="1"/>
      <c r="GK3991" s="1"/>
      <c r="GL3991" s="1"/>
      <c r="GM3991" s="1"/>
      <c r="GN3991" s="1"/>
      <c r="GO3991" s="1"/>
    </row>
    <row r="3992" spans="1:197" s="40" customFormat="1" x14ac:dyDescent="0.25">
      <c r="A3992" s="41"/>
      <c r="B3992" s="4"/>
      <c r="C3992" s="41"/>
      <c r="D3992" s="42"/>
      <c r="E3992" s="42"/>
      <c r="F3992" s="42"/>
      <c r="G3992" s="1"/>
      <c r="H3992" s="1"/>
      <c r="I3992" s="1"/>
      <c r="J3992" s="1"/>
      <c r="K3992" s="1"/>
      <c r="L3992" s="1"/>
      <c r="M3992" s="2"/>
      <c r="N3992" s="1"/>
      <c r="O3992" s="1"/>
      <c r="P3992" s="1"/>
      <c r="Q3992" s="1"/>
      <c r="R3992" s="1"/>
      <c r="S3992" s="1"/>
      <c r="T3992" s="1"/>
      <c r="U3992" s="1"/>
      <c r="V3992" s="1"/>
      <c r="W3992" s="1"/>
      <c r="X3992" s="1"/>
      <c r="Y3992" s="1"/>
      <c r="Z3992" s="1"/>
      <c r="AA3992" s="1"/>
      <c r="AB3992" s="1"/>
      <c r="AC3992" s="1"/>
      <c r="AD3992" s="1"/>
      <c r="AE3992" s="1"/>
      <c r="AF3992" s="1"/>
      <c r="AG3992" s="1"/>
      <c r="AH3992" s="1"/>
      <c r="AI3992" s="1"/>
      <c r="AJ3992" s="1"/>
      <c r="AK3992" s="1"/>
      <c r="AL3992" s="1"/>
      <c r="AM3992" s="1"/>
      <c r="AN3992" s="1"/>
      <c r="AO3992" s="1"/>
      <c r="AP3992" s="1"/>
      <c r="AQ3992" s="1"/>
      <c r="AR3992" s="1"/>
      <c r="AS3992" s="1"/>
      <c r="AT3992" s="1"/>
      <c r="AU3992" s="1"/>
      <c r="AV3992" s="1"/>
      <c r="AW3992" s="1"/>
      <c r="AX3992" s="1"/>
      <c r="AY3992" s="1"/>
      <c r="AZ3992" s="1"/>
      <c r="BA3992" s="1"/>
      <c r="BB3992" s="1"/>
      <c r="BC3992" s="1"/>
      <c r="BD3992" s="1"/>
      <c r="BE3992" s="1"/>
      <c r="BF3992" s="1"/>
      <c r="BG3992" s="1"/>
      <c r="BH3992" s="1"/>
      <c r="BI3992" s="1"/>
      <c r="BJ3992" s="1"/>
      <c r="BK3992" s="1"/>
      <c r="BL3992" s="1"/>
      <c r="BM3992" s="1"/>
      <c r="BN3992" s="1"/>
      <c r="BO3992" s="1"/>
      <c r="BP3992" s="1"/>
      <c r="BQ3992" s="1"/>
      <c r="BR3992" s="1"/>
      <c r="BS3992" s="1"/>
      <c r="BT3992" s="1"/>
      <c r="BU3992" s="1"/>
      <c r="BV3992" s="1"/>
      <c r="BW3992" s="1"/>
      <c r="BX3992" s="1"/>
      <c r="BY3992" s="1"/>
      <c r="BZ3992" s="1"/>
      <c r="CA3992" s="1"/>
      <c r="CB3992" s="1"/>
      <c r="CC3992" s="1"/>
      <c r="CD3992" s="1"/>
      <c r="CE3992" s="1"/>
      <c r="CF3992" s="1"/>
      <c r="CG3992" s="1"/>
      <c r="CH3992" s="1"/>
      <c r="CI3992" s="1"/>
      <c r="CJ3992" s="1"/>
      <c r="CK3992" s="1"/>
      <c r="CL3992" s="1"/>
      <c r="CM3992" s="1"/>
      <c r="CN3992" s="1"/>
      <c r="CO3992" s="1"/>
      <c r="CP3992" s="1"/>
      <c r="CQ3992" s="1"/>
      <c r="CR3992" s="1"/>
      <c r="CS3992" s="1"/>
      <c r="CT3992" s="1"/>
      <c r="CU3992" s="1"/>
      <c r="CV3992" s="1"/>
      <c r="CW3992" s="1"/>
      <c r="CX3992" s="1"/>
      <c r="CY3992" s="1"/>
      <c r="CZ3992" s="1"/>
      <c r="DA3992" s="1"/>
      <c r="DB3992" s="1"/>
      <c r="DC3992" s="1"/>
      <c r="DD3992" s="1"/>
      <c r="DE3992" s="1"/>
      <c r="DF3992" s="1"/>
      <c r="DG3992" s="1"/>
      <c r="DH3992" s="1"/>
      <c r="DI3992" s="1"/>
      <c r="DJ3992" s="1"/>
      <c r="DK3992" s="1"/>
      <c r="DL3992" s="1"/>
      <c r="DM3992" s="1"/>
      <c r="DN3992" s="1"/>
      <c r="DO3992" s="1"/>
      <c r="DP3992" s="1"/>
      <c r="DQ3992" s="1"/>
      <c r="DR3992" s="1"/>
      <c r="DS3992" s="1"/>
      <c r="DT3992" s="1"/>
      <c r="DU3992" s="1"/>
      <c r="DV3992" s="1"/>
      <c r="DW3992" s="1"/>
      <c r="DX3992" s="1"/>
      <c r="DY3992" s="1"/>
      <c r="DZ3992" s="1"/>
      <c r="EA3992" s="1"/>
      <c r="EB3992" s="1"/>
      <c r="EC3992" s="1"/>
      <c r="ED3992" s="1"/>
      <c r="EE3992" s="1"/>
      <c r="EF3992" s="1"/>
      <c r="EG3992" s="1"/>
      <c r="EH3992" s="1"/>
      <c r="EI3992" s="1"/>
      <c r="EJ3992" s="1"/>
      <c r="EK3992" s="1"/>
      <c r="EL3992" s="1"/>
      <c r="EM3992" s="1"/>
      <c r="EN3992" s="1"/>
      <c r="EO3992" s="1"/>
      <c r="EP3992" s="1"/>
      <c r="EQ3992" s="1"/>
      <c r="ER3992" s="1"/>
      <c r="ES3992" s="1"/>
      <c r="ET3992" s="1"/>
      <c r="EU3992" s="1"/>
      <c r="EV3992" s="1"/>
      <c r="EW3992" s="1"/>
      <c r="EX3992" s="1"/>
      <c r="EY3992" s="1"/>
      <c r="EZ3992" s="1"/>
      <c r="FA3992" s="1"/>
      <c r="FB3992" s="1"/>
      <c r="FC3992" s="1"/>
      <c r="FD3992" s="1"/>
      <c r="FE3992" s="1"/>
      <c r="FF3992" s="1"/>
      <c r="FG3992" s="1"/>
      <c r="FH3992" s="1"/>
      <c r="FI3992" s="1"/>
      <c r="FJ3992" s="1"/>
      <c r="FK3992" s="1"/>
      <c r="FL3992" s="1"/>
      <c r="FM3992" s="1"/>
      <c r="FN3992" s="1"/>
      <c r="FO3992" s="1"/>
      <c r="FP3992" s="1"/>
      <c r="FQ3992" s="1"/>
      <c r="FR3992" s="1"/>
      <c r="FS3992" s="1"/>
      <c r="FT3992" s="1"/>
      <c r="FU3992" s="1"/>
      <c r="FV3992" s="1"/>
      <c r="FW3992" s="1"/>
      <c r="FX3992" s="1"/>
      <c r="FY3992" s="1"/>
      <c r="FZ3992" s="1"/>
      <c r="GA3992" s="1"/>
      <c r="GB3992" s="1"/>
      <c r="GC3992" s="1"/>
      <c r="GD3992" s="1"/>
      <c r="GE3992" s="1"/>
      <c r="GF3992" s="1"/>
      <c r="GG3992" s="1"/>
      <c r="GH3992" s="1"/>
      <c r="GI3992" s="1"/>
      <c r="GJ3992" s="1"/>
      <c r="GK3992" s="1"/>
      <c r="GL3992" s="1"/>
      <c r="GM3992" s="1"/>
      <c r="GN3992" s="1"/>
      <c r="GO3992" s="1"/>
    </row>
    <row r="3993" spans="1:197" s="40" customFormat="1" x14ac:dyDescent="0.25">
      <c r="A3993" s="41"/>
      <c r="B3993" s="4"/>
      <c r="C3993" s="41"/>
      <c r="D3993" s="42"/>
      <c r="E3993" s="42"/>
      <c r="F3993" s="42"/>
      <c r="G3993" s="1"/>
      <c r="H3993" s="1"/>
      <c r="I3993" s="1"/>
      <c r="J3993" s="1"/>
      <c r="K3993" s="1"/>
      <c r="L3993" s="1"/>
      <c r="M3993" s="2"/>
      <c r="N3993" s="1"/>
      <c r="O3993" s="1"/>
      <c r="P3993" s="1"/>
      <c r="Q3993" s="1"/>
      <c r="R3993" s="1"/>
      <c r="S3993" s="1"/>
      <c r="T3993" s="1"/>
      <c r="U3993" s="1"/>
      <c r="V3993" s="1"/>
      <c r="W3993" s="1"/>
      <c r="X3993" s="1"/>
      <c r="Y3993" s="1"/>
      <c r="Z3993" s="1"/>
      <c r="AA3993" s="1"/>
      <c r="AB3993" s="1"/>
      <c r="AC3993" s="1"/>
      <c r="AD3993" s="1"/>
      <c r="AE3993" s="1"/>
      <c r="AF3993" s="1"/>
      <c r="AG3993" s="1"/>
      <c r="AH3993" s="1"/>
      <c r="AI3993" s="1"/>
      <c r="AJ3993" s="1"/>
      <c r="AK3993" s="1"/>
      <c r="AL3993" s="1"/>
      <c r="AM3993" s="1"/>
      <c r="AN3993" s="1"/>
      <c r="AO3993" s="1"/>
      <c r="AP3993" s="1"/>
      <c r="AQ3993" s="1"/>
      <c r="AR3993" s="1"/>
      <c r="AS3993" s="1"/>
      <c r="AT3993" s="1"/>
      <c r="AU3993" s="1"/>
      <c r="AV3993" s="1"/>
      <c r="AW3993" s="1"/>
      <c r="AX3993" s="1"/>
      <c r="AY3993" s="1"/>
      <c r="AZ3993" s="1"/>
      <c r="BA3993" s="1"/>
      <c r="BB3993" s="1"/>
      <c r="BC3993" s="1"/>
      <c r="BD3993" s="1"/>
      <c r="BE3993" s="1"/>
      <c r="BF3993" s="1"/>
      <c r="BG3993" s="1"/>
      <c r="BH3993" s="1"/>
      <c r="BI3993" s="1"/>
      <c r="BJ3993" s="1"/>
      <c r="BK3993" s="1"/>
      <c r="BL3993" s="1"/>
      <c r="BM3993" s="1"/>
      <c r="BN3993" s="1"/>
      <c r="BO3993" s="1"/>
      <c r="BP3993" s="1"/>
      <c r="BQ3993" s="1"/>
      <c r="BR3993" s="1"/>
      <c r="BS3993" s="1"/>
      <c r="BT3993" s="1"/>
      <c r="BU3993" s="1"/>
      <c r="BV3993" s="1"/>
      <c r="BW3993" s="1"/>
      <c r="BX3993" s="1"/>
      <c r="BY3993" s="1"/>
      <c r="BZ3993" s="1"/>
      <c r="CA3993" s="1"/>
      <c r="CB3993" s="1"/>
      <c r="CC3993" s="1"/>
      <c r="CD3993" s="1"/>
      <c r="CE3993" s="1"/>
      <c r="CF3993" s="1"/>
      <c r="CG3993" s="1"/>
      <c r="CH3993" s="1"/>
      <c r="CI3993" s="1"/>
      <c r="CJ3993" s="1"/>
      <c r="CK3993" s="1"/>
      <c r="CL3993" s="1"/>
      <c r="CM3993" s="1"/>
      <c r="CN3993" s="1"/>
      <c r="CO3993" s="1"/>
      <c r="CP3993" s="1"/>
      <c r="CQ3993" s="1"/>
      <c r="CR3993" s="1"/>
      <c r="CS3993" s="1"/>
      <c r="CT3993" s="1"/>
      <c r="CU3993" s="1"/>
      <c r="CV3993" s="1"/>
      <c r="CW3993" s="1"/>
      <c r="CX3993" s="1"/>
      <c r="CY3993" s="1"/>
      <c r="CZ3993" s="1"/>
      <c r="DA3993" s="1"/>
      <c r="DB3993" s="1"/>
      <c r="DC3993" s="1"/>
      <c r="DD3993" s="1"/>
      <c r="DE3993" s="1"/>
      <c r="DF3993" s="1"/>
      <c r="DG3993" s="1"/>
      <c r="DH3993" s="1"/>
      <c r="DI3993" s="1"/>
      <c r="DJ3993" s="1"/>
      <c r="DK3993" s="1"/>
      <c r="DL3993" s="1"/>
      <c r="DM3993" s="1"/>
      <c r="DN3993" s="1"/>
      <c r="DO3993" s="1"/>
      <c r="DP3993" s="1"/>
      <c r="DQ3993" s="1"/>
      <c r="DR3993" s="1"/>
      <c r="DS3993" s="1"/>
      <c r="DT3993" s="1"/>
      <c r="DU3993" s="1"/>
      <c r="DV3993" s="1"/>
      <c r="DW3993" s="1"/>
      <c r="DX3993" s="1"/>
      <c r="DY3993" s="1"/>
      <c r="DZ3993" s="1"/>
      <c r="EA3993" s="1"/>
      <c r="EB3993" s="1"/>
      <c r="EC3993" s="1"/>
      <c r="ED3993" s="1"/>
      <c r="EE3993" s="1"/>
      <c r="EF3993" s="1"/>
      <c r="EG3993" s="1"/>
      <c r="EH3993" s="1"/>
      <c r="EI3993" s="1"/>
      <c r="EJ3993" s="1"/>
      <c r="EK3993" s="1"/>
      <c r="EL3993" s="1"/>
      <c r="EM3993" s="1"/>
      <c r="EN3993" s="1"/>
      <c r="EO3993" s="1"/>
      <c r="EP3993" s="1"/>
      <c r="EQ3993" s="1"/>
      <c r="ER3993" s="1"/>
      <c r="ES3993" s="1"/>
      <c r="ET3993" s="1"/>
      <c r="EU3993" s="1"/>
      <c r="EV3993" s="1"/>
      <c r="EW3993" s="1"/>
      <c r="EX3993" s="1"/>
      <c r="EY3993" s="1"/>
      <c r="EZ3993" s="1"/>
      <c r="FA3993" s="1"/>
      <c r="FB3993" s="1"/>
      <c r="FC3993" s="1"/>
      <c r="FD3993" s="1"/>
      <c r="FE3993" s="1"/>
      <c r="FF3993" s="1"/>
      <c r="FG3993" s="1"/>
      <c r="FH3993" s="1"/>
      <c r="FI3993" s="1"/>
      <c r="FJ3993" s="1"/>
      <c r="FK3993" s="1"/>
      <c r="FL3993" s="1"/>
      <c r="FM3993" s="1"/>
      <c r="FN3993" s="1"/>
      <c r="FO3993" s="1"/>
      <c r="FP3993" s="1"/>
      <c r="FQ3993" s="1"/>
      <c r="FR3993" s="1"/>
      <c r="FS3993" s="1"/>
      <c r="FT3993" s="1"/>
      <c r="FU3993" s="1"/>
      <c r="FV3993" s="1"/>
      <c r="FW3993" s="1"/>
      <c r="FX3993" s="1"/>
      <c r="FY3993" s="1"/>
      <c r="FZ3993" s="1"/>
      <c r="GA3993" s="1"/>
      <c r="GB3993" s="1"/>
      <c r="GC3993" s="1"/>
      <c r="GD3993" s="1"/>
      <c r="GE3993" s="1"/>
      <c r="GF3993" s="1"/>
      <c r="GG3993" s="1"/>
      <c r="GH3993" s="1"/>
      <c r="GI3993" s="1"/>
      <c r="GJ3993" s="1"/>
      <c r="GK3993" s="1"/>
      <c r="GL3993" s="1"/>
      <c r="GM3993" s="1"/>
      <c r="GN3993" s="1"/>
      <c r="GO3993" s="1"/>
    </row>
    <row r="3994" spans="1:197" s="40" customFormat="1" x14ac:dyDescent="0.25">
      <c r="A3994" s="41"/>
      <c r="B3994" s="4"/>
      <c r="C3994" s="41"/>
      <c r="D3994" s="42"/>
      <c r="E3994" s="42"/>
      <c r="F3994" s="42"/>
      <c r="G3994" s="1"/>
      <c r="H3994" s="1"/>
      <c r="I3994" s="1"/>
      <c r="J3994" s="1"/>
      <c r="K3994" s="1"/>
      <c r="L3994" s="1"/>
      <c r="M3994" s="2"/>
      <c r="N3994" s="1"/>
      <c r="O3994" s="1"/>
      <c r="P3994" s="1"/>
      <c r="Q3994" s="1"/>
      <c r="R3994" s="1"/>
      <c r="S3994" s="1"/>
      <c r="T3994" s="1"/>
      <c r="U3994" s="1"/>
      <c r="V3994" s="1"/>
      <c r="W3994" s="1"/>
      <c r="X3994" s="1"/>
      <c r="Y3994" s="1"/>
      <c r="Z3994" s="1"/>
      <c r="AA3994" s="1"/>
      <c r="AB3994" s="1"/>
      <c r="AC3994" s="1"/>
      <c r="AD3994" s="1"/>
      <c r="AE3994" s="1"/>
      <c r="AF3994" s="1"/>
      <c r="AG3994" s="1"/>
      <c r="AH3994" s="1"/>
      <c r="AI3994" s="1"/>
      <c r="AJ3994" s="1"/>
      <c r="AK3994" s="1"/>
      <c r="AL3994" s="1"/>
      <c r="AM3994" s="1"/>
      <c r="AN3994" s="1"/>
      <c r="AO3994" s="1"/>
      <c r="AP3994" s="1"/>
      <c r="AQ3994" s="1"/>
      <c r="AR3994" s="1"/>
      <c r="AS3994" s="1"/>
      <c r="AT3994" s="1"/>
      <c r="AU3994" s="1"/>
      <c r="AV3994" s="1"/>
      <c r="AW3994" s="1"/>
      <c r="AX3994" s="1"/>
      <c r="AY3994" s="1"/>
      <c r="AZ3994" s="1"/>
      <c r="BA3994" s="1"/>
      <c r="BB3994" s="1"/>
      <c r="BC3994" s="1"/>
      <c r="BD3994" s="1"/>
      <c r="BE3994" s="1"/>
      <c r="BF3994" s="1"/>
      <c r="BG3994" s="1"/>
      <c r="BH3994" s="1"/>
      <c r="BI3994" s="1"/>
      <c r="BJ3994" s="1"/>
      <c r="BK3994" s="1"/>
      <c r="BL3994" s="1"/>
      <c r="BM3994" s="1"/>
      <c r="BN3994" s="1"/>
      <c r="BO3994" s="1"/>
      <c r="BP3994" s="1"/>
      <c r="BQ3994" s="1"/>
      <c r="BR3994" s="1"/>
      <c r="BS3994" s="1"/>
      <c r="BT3994" s="1"/>
      <c r="BU3994" s="1"/>
      <c r="BV3994" s="1"/>
      <c r="BW3994" s="1"/>
      <c r="BX3994" s="1"/>
      <c r="BY3994" s="1"/>
      <c r="BZ3994" s="1"/>
      <c r="CA3994" s="1"/>
      <c r="CB3994" s="1"/>
      <c r="CC3994" s="1"/>
      <c r="CD3994" s="1"/>
      <c r="CE3994" s="1"/>
      <c r="CF3994" s="1"/>
      <c r="CG3994" s="1"/>
      <c r="CH3994" s="1"/>
      <c r="CI3994" s="1"/>
      <c r="CJ3994" s="1"/>
      <c r="CK3994" s="1"/>
      <c r="CL3994" s="1"/>
      <c r="CM3994" s="1"/>
      <c r="CN3994" s="1"/>
      <c r="CO3994" s="1"/>
      <c r="CP3994" s="1"/>
      <c r="CQ3994" s="1"/>
      <c r="CR3994" s="1"/>
      <c r="CS3994" s="1"/>
      <c r="CT3994" s="1"/>
      <c r="CU3994" s="1"/>
      <c r="CV3994" s="1"/>
      <c r="CW3994" s="1"/>
      <c r="CX3994" s="1"/>
      <c r="CY3994" s="1"/>
      <c r="CZ3994" s="1"/>
      <c r="DA3994" s="1"/>
      <c r="DB3994" s="1"/>
      <c r="DC3994" s="1"/>
      <c r="DD3994" s="1"/>
      <c r="DE3994" s="1"/>
      <c r="DF3994" s="1"/>
      <c r="DG3994" s="1"/>
      <c r="DH3994" s="1"/>
      <c r="DI3994" s="1"/>
      <c r="DJ3994" s="1"/>
      <c r="DK3994" s="1"/>
      <c r="DL3994" s="1"/>
      <c r="DM3994" s="1"/>
      <c r="DN3994" s="1"/>
      <c r="DO3994" s="1"/>
      <c r="DP3994" s="1"/>
      <c r="DQ3994" s="1"/>
      <c r="DR3994" s="1"/>
      <c r="DS3994" s="1"/>
      <c r="DT3994" s="1"/>
      <c r="DU3994" s="1"/>
      <c r="DV3994" s="1"/>
      <c r="DW3994" s="1"/>
      <c r="DX3994" s="1"/>
      <c r="DY3994" s="1"/>
      <c r="DZ3994" s="1"/>
      <c r="EA3994" s="1"/>
      <c r="EB3994" s="1"/>
      <c r="EC3994" s="1"/>
      <c r="ED3994" s="1"/>
      <c r="EE3994" s="1"/>
      <c r="EF3994" s="1"/>
      <c r="EG3994" s="1"/>
      <c r="EH3994" s="1"/>
      <c r="EI3994" s="1"/>
      <c r="EJ3994" s="1"/>
      <c r="EK3994" s="1"/>
      <c r="EL3994" s="1"/>
      <c r="EM3994" s="1"/>
      <c r="EN3994" s="1"/>
      <c r="EO3994" s="1"/>
      <c r="EP3994" s="1"/>
      <c r="EQ3994" s="1"/>
      <c r="ER3994" s="1"/>
      <c r="ES3994" s="1"/>
      <c r="ET3994" s="1"/>
      <c r="EU3994" s="1"/>
      <c r="EV3994" s="1"/>
      <c r="EW3994" s="1"/>
      <c r="EX3994" s="1"/>
      <c r="EY3994" s="1"/>
      <c r="EZ3994" s="1"/>
      <c r="FA3994" s="1"/>
      <c r="FB3994" s="1"/>
      <c r="FC3994" s="1"/>
      <c r="FD3994" s="1"/>
      <c r="FE3994" s="1"/>
      <c r="FF3994" s="1"/>
      <c r="FG3994" s="1"/>
      <c r="FH3994" s="1"/>
      <c r="FI3994" s="1"/>
      <c r="FJ3994" s="1"/>
      <c r="FK3994" s="1"/>
      <c r="FL3994" s="1"/>
      <c r="FM3994" s="1"/>
      <c r="FN3994" s="1"/>
      <c r="FO3994" s="1"/>
      <c r="FP3994" s="1"/>
      <c r="FQ3994" s="1"/>
      <c r="FR3994" s="1"/>
      <c r="FS3994" s="1"/>
      <c r="FT3994" s="1"/>
      <c r="FU3994" s="1"/>
      <c r="FV3994" s="1"/>
      <c r="FW3994" s="1"/>
      <c r="FX3994" s="1"/>
      <c r="FY3994" s="1"/>
      <c r="FZ3994" s="1"/>
      <c r="GA3994" s="1"/>
      <c r="GB3994" s="1"/>
      <c r="GC3994" s="1"/>
      <c r="GD3994" s="1"/>
      <c r="GE3994" s="1"/>
      <c r="GF3994" s="1"/>
      <c r="GG3994" s="1"/>
      <c r="GH3994" s="1"/>
      <c r="GI3994" s="1"/>
      <c r="GJ3994" s="1"/>
      <c r="GK3994" s="1"/>
      <c r="GL3994" s="1"/>
      <c r="GM3994" s="1"/>
      <c r="GN3994" s="1"/>
      <c r="GO3994" s="1"/>
    </row>
    <row r="3995" spans="1:197" s="40" customFormat="1" x14ac:dyDescent="0.25">
      <c r="A3995" s="41"/>
      <c r="B3995" s="4"/>
      <c r="C3995" s="41"/>
      <c r="D3995" s="42"/>
      <c r="E3995" s="42"/>
      <c r="F3995" s="42"/>
      <c r="G3995" s="1"/>
      <c r="H3995" s="1"/>
      <c r="I3995" s="1"/>
      <c r="J3995" s="1"/>
      <c r="K3995" s="1"/>
      <c r="L3995" s="1"/>
      <c r="M3995" s="2"/>
      <c r="N3995" s="1"/>
      <c r="O3995" s="1"/>
      <c r="P3995" s="1"/>
      <c r="Q3995" s="1"/>
      <c r="R3995" s="1"/>
      <c r="S3995" s="1"/>
      <c r="T3995" s="1"/>
      <c r="U3995" s="1"/>
      <c r="V3995" s="1"/>
      <c r="W3995" s="1"/>
      <c r="X3995" s="1"/>
      <c r="Y3995" s="1"/>
      <c r="Z3995" s="1"/>
      <c r="AA3995" s="1"/>
      <c r="AB3995" s="1"/>
      <c r="AC3995" s="1"/>
      <c r="AD3995" s="1"/>
      <c r="AE3995" s="1"/>
      <c r="AF3995" s="1"/>
      <c r="AG3995" s="1"/>
      <c r="AH3995" s="1"/>
      <c r="AI3995" s="1"/>
      <c r="AJ3995" s="1"/>
      <c r="AK3995" s="1"/>
      <c r="AL3995" s="1"/>
      <c r="AM3995" s="1"/>
      <c r="AN3995" s="1"/>
      <c r="AO3995" s="1"/>
      <c r="AP3995" s="1"/>
      <c r="AQ3995" s="1"/>
      <c r="AR3995" s="1"/>
      <c r="AS3995" s="1"/>
      <c r="AT3995" s="1"/>
      <c r="AU3995" s="1"/>
      <c r="AV3995" s="1"/>
      <c r="AW3995" s="1"/>
      <c r="AX3995" s="1"/>
      <c r="AY3995" s="1"/>
      <c r="AZ3995" s="1"/>
      <c r="BA3995" s="1"/>
      <c r="BB3995" s="1"/>
      <c r="BC3995" s="1"/>
      <c r="BD3995" s="1"/>
      <c r="BE3995" s="1"/>
      <c r="BF3995" s="1"/>
      <c r="BG3995" s="1"/>
      <c r="BH3995" s="1"/>
      <c r="BI3995" s="1"/>
      <c r="BJ3995" s="1"/>
      <c r="BK3995" s="1"/>
      <c r="BL3995" s="1"/>
      <c r="BM3995" s="1"/>
      <c r="BN3995" s="1"/>
      <c r="BO3995" s="1"/>
      <c r="BP3995" s="1"/>
      <c r="BQ3995" s="1"/>
      <c r="BR3995" s="1"/>
      <c r="BS3995" s="1"/>
      <c r="BT3995" s="1"/>
      <c r="BU3995" s="1"/>
      <c r="BV3995" s="1"/>
      <c r="BW3995" s="1"/>
      <c r="BX3995" s="1"/>
      <c r="BY3995" s="1"/>
      <c r="BZ3995" s="1"/>
      <c r="CA3995" s="1"/>
      <c r="CB3995" s="1"/>
      <c r="CC3995" s="1"/>
      <c r="CD3995" s="1"/>
      <c r="CE3995" s="1"/>
      <c r="CF3995" s="1"/>
      <c r="CG3995" s="1"/>
      <c r="CH3995" s="1"/>
      <c r="CI3995" s="1"/>
      <c r="CJ3995" s="1"/>
      <c r="CK3995" s="1"/>
      <c r="CL3995" s="1"/>
      <c r="CM3995" s="1"/>
      <c r="CN3995" s="1"/>
      <c r="CO3995" s="1"/>
      <c r="CP3995" s="1"/>
      <c r="CQ3995" s="1"/>
      <c r="CR3995" s="1"/>
      <c r="CS3995" s="1"/>
      <c r="CT3995" s="1"/>
      <c r="CU3995" s="1"/>
      <c r="CV3995" s="1"/>
      <c r="CW3995" s="1"/>
      <c r="CX3995" s="1"/>
      <c r="CY3995" s="1"/>
      <c r="CZ3995" s="1"/>
      <c r="DA3995" s="1"/>
      <c r="DB3995" s="1"/>
      <c r="DC3995" s="1"/>
      <c r="DD3995" s="1"/>
      <c r="DE3995" s="1"/>
      <c r="DF3995" s="1"/>
      <c r="DG3995" s="1"/>
      <c r="DH3995" s="1"/>
      <c r="DI3995" s="1"/>
      <c r="DJ3995" s="1"/>
      <c r="DK3995" s="1"/>
      <c r="DL3995" s="1"/>
      <c r="DM3995" s="1"/>
      <c r="DN3995" s="1"/>
      <c r="DO3995" s="1"/>
      <c r="DP3995" s="1"/>
      <c r="DQ3995" s="1"/>
      <c r="DR3995" s="1"/>
      <c r="DS3995" s="1"/>
      <c r="DT3995" s="1"/>
      <c r="DU3995" s="1"/>
      <c r="DV3995" s="1"/>
      <c r="DW3995" s="1"/>
      <c r="DX3995" s="1"/>
      <c r="DY3995" s="1"/>
      <c r="DZ3995" s="1"/>
      <c r="EA3995" s="1"/>
      <c r="EB3995" s="1"/>
      <c r="EC3995" s="1"/>
      <c r="ED3995" s="1"/>
      <c r="EE3995" s="1"/>
      <c r="EF3995" s="1"/>
      <c r="EG3995" s="1"/>
      <c r="EH3995" s="1"/>
      <c r="EI3995" s="1"/>
      <c r="EJ3995" s="1"/>
      <c r="EK3995" s="1"/>
      <c r="EL3995" s="1"/>
      <c r="EM3995" s="1"/>
      <c r="EN3995" s="1"/>
      <c r="EO3995" s="1"/>
      <c r="EP3995" s="1"/>
      <c r="EQ3995" s="1"/>
      <c r="ER3995" s="1"/>
      <c r="ES3995" s="1"/>
      <c r="ET3995" s="1"/>
      <c r="EU3995" s="1"/>
      <c r="EV3995" s="1"/>
      <c r="EW3995" s="1"/>
      <c r="EX3995" s="1"/>
      <c r="EY3995" s="1"/>
      <c r="EZ3995" s="1"/>
      <c r="FA3995" s="1"/>
      <c r="FB3995" s="1"/>
      <c r="FC3995" s="1"/>
      <c r="FD3995" s="1"/>
      <c r="FE3995" s="1"/>
      <c r="FF3995" s="1"/>
      <c r="FG3995" s="1"/>
      <c r="FH3995" s="1"/>
      <c r="FI3995" s="1"/>
      <c r="FJ3995" s="1"/>
      <c r="FK3995" s="1"/>
      <c r="FL3995" s="1"/>
      <c r="FM3995" s="1"/>
      <c r="FN3995" s="1"/>
      <c r="FO3995" s="1"/>
      <c r="FP3995" s="1"/>
      <c r="FQ3995" s="1"/>
      <c r="FR3995" s="1"/>
      <c r="FS3995" s="1"/>
      <c r="FT3995" s="1"/>
      <c r="FU3995" s="1"/>
      <c r="FV3995" s="1"/>
      <c r="FW3995" s="1"/>
      <c r="FX3995" s="1"/>
      <c r="FY3995" s="1"/>
      <c r="FZ3995" s="1"/>
      <c r="GA3995" s="1"/>
      <c r="GB3995" s="1"/>
      <c r="GC3995" s="1"/>
      <c r="GD3995" s="1"/>
      <c r="GE3995" s="1"/>
      <c r="GF3995" s="1"/>
      <c r="GG3995" s="1"/>
      <c r="GH3995" s="1"/>
      <c r="GI3995" s="1"/>
      <c r="GJ3995" s="1"/>
      <c r="GK3995" s="1"/>
      <c r="GL3995" s="1"/>
      <c r="GM3995" s="1"/>
      <c r="GN3995" s="1"/>
      <c r="GO3995" s="1"/>
    </row>
    <row r="3996" spans="1:197" s="40" customFormat="1" x14ac:dyDescent="0.25">
      <c r="A3996" s="41"/>
      <c r="B3996" s="4"/>
      <c r="C3996" s="41"/>
      <c r="D3996" s="42"/>
      <c r="E3996" s="42"/>
      <c r="F3996" s="42"/>
      <c r="G3996" s="1"/>
      <c r="H3996" s="1"/>
      <c r="I3996" s="1"/>
      <c r="J3996" s="1"/>
      <c r="K3996" s="1"/>
      <c r="L3996" s="1"/>
      <c r="M3996" s="2"/>
      <c r="N3996" s="1"/>
      <c r="O3996" s="1"/>
      <c r="P3996" s="1"/>
      <c r="Q3996" s="1"/>
      <c r="R3996" s="1"/>
      <c r="S3996" s="1"/>
      <c r="T3996" s="1"/>
      <c r="U3996" s="1"/>
      <c r="V3996" s="1"/>
      <c r="W3996" s="1"/>
      <c r="X3996" s="1"/>
      <c r="Y3996" s="1"/>
      <c r="Z3996" s="1"/>
      <c r="AA3996" s="1"/>
      <c r="AB3996" s="1"/>
      <c r="AC3996" s="1"/>
      <c r="AD3996" s="1"/>
      <c r="AE3996" s="1"/>
      <c r="AF3996" s="1"/>
      <c r="AG3996" s="1"/>
      <c r="AH3996" s="1"/>
      <c r="AI3996" s="1"/>
      <c r="AJ3996" s="1"/>
      <c r="AK3996" s="1"/>
      <c r="AL3996" s="1"/>
      <c r="AM3996" s="1"/>
      <c r="AN3996" s="1"/>
      <c r="AO3996" s="1"/>
      <c r="AP3996" s="1"/>
      <c r="AQ3996" s="1"/>
      <c r="AR3996" s="1"/>
      <c r="AS3996" s="1"/>
      <c r="AT3996" s="1"/>
      <c r="AU3996" s="1"/>
      <c r="AV3996" s="1"/>
      <c r="AW3996" s="1"/>
      <c r="AX3996" s="1"/>
      <c r="AY3996" s="1"/>
      <c r="AZ3996" s="1"/>
      <c r="BA3996" s="1"/>
      <c r="BB3996" s="1"/>
      <c r="BC3996" s="1"/>
      <c r="BD3996" s="1"/>
      <c r="BE3996" s="1"/>
      <c r="BF3996" s="1"/>
      <c r="BG3996" s="1"/>
      <c r="BH3996" s="1"/>
      <c r="BI3996" s="1"/>
      <c r="BJ3996" s="1"/>
      <c r="BK3996" s="1"/>
      <c r="BL3996" s="1"/>
      <c r="BM3996" s="1"/>
      <c r="BN3996" s="1"/>
      <c r="BO3996" s="1"/>
      <c r="BP3996" s="1"/>
      <c r="BQ3996" s="1"/>
      <c r="BR3996" s="1"/>
      <c r="BS3996" s="1"/>
      <c r="BT3996" s="1"/>
      <c r="BU3996" s="1"/>
      <c r="BV3996" s="1"/>
      <c r="BW3996" s="1"/>
      <c r="BX3996" s="1"/>
      <c r="BY3996" s="1"/>
      <c r="BZ3996" s="1"/>
      <c r="CA3996" s="1"/>
      <c r="CB3996" s="1"/>
      <c r="CC3996" s="1"/>
      <c r="CD3996" s="1"/>
      <c r="CE3996" s="1"/>
      <c r="CF3996" s="1"/>
      <c r="CG3996" s="1"/>
      <c r="CH3996" s="1"/>
      <c r="CI3996" s="1"/>
      <c r="CJ3996" s="1"/>
      <c r="CK3996" s="1"/>
      <c r="CL3996" s="1"/>
      <c r="CM3996" s="1"/>
      <c r="CN3996" s="1"/>
      <c r="CO3996" s="1"/>
      <c r="CP3996" s="1"/>
      <c r="CQ3996" s="1"/>
      <c r="CR3996" s="1"/>
      <c r="CS3996" s="1"/>
      <c r="CT3996" s="1"/>
      <c r="CU3996" s="1"/>
      <c r="CV3996" s="1"/>
      <c r="CW3996" s="1"/>
      <c r="CX3996" s="1"/>
      <c r="CY3996" s="1"/>
      <c r="CZ3996" s="1"/>
      <c r="DA3996" s="1"/>
      <c r="DB3996" s="1"/>
      <c r="DC3996" s="1"/>
      <c r="DD3996" s="1"/>
      <c r="DE3996" s="1"/>
      <c r="DF3996" s="1"/>
      <c r="DG3996" s="1"/>
      <c r="DH3996" s="1"/>
      <c r="DI3996" s="1"/>
      <c r="DJ3996" s="1"/>
      <c r="DK3996" s="1"/>
      <c r="DL3996" s="1"/>
      <c r="DM3996" s="1"/>
      <c r="DN3996" s="1"/>
      <c r="DO3996" s="1"/>
      <c r="DP3996" s="1"/>
      <c r="DQ3996" s="1"/>
      <c r="DR3996" s="1"/>
      <c r="DS3996" s="1"/>
      <c r="DT3996" s="1"/>
      <c r="DU3996" s="1"/>
      <c r="DV3996" s="1"/>
      <c r="DW3996" s="1"/>
      <c r="DX3996" s="1"/>
      <c r="DY3996" s="1"/>
      <c r="DZ3996" s="1"/>
      <c r="EA3996" s="1"/>
      <c r="EB3996" s="1"/>
      <c r="EC3996" s="1"/>
      <c r="ED3996" s="1"/>
      <c r="EE3996" s="1"/>
      <c r="EF3996" s="1"/>
      <c r="EG3996" s="1"/>
      <c r="EH3996" s="1"/>
      <c r="EI3996" s="1"/>
      <c r="EJ3996" s="1"/>
      <c r="EK3996" s="1"/>
      <c r="EL3996" s="1"/>
      <c r="EM3996" s="1"/>
      <c r="EN3996" s="1"/>
      <c r="EO3996" s="1"/>
      <c r="EP3996" s="1"/>
      <c r="EQ3996" s="1"/>
      <c r="ER3996" s="1"/>
      <c r="ES3996" s="1"/>
      <c r="ET3996" s="1"/>
      <c r="EU3996" s="1"/>
      <c r="EV3996" s="1"/>
      <c r="EW3996" s="1"/>
      <c r="EX3996" s="1"/>
      <c r="EY3996" s="1"/>
      <c r="EZ3996" s="1"/>
      <c r="FA3996" s="1"/>
      <c r="FB3996" s="1"/>
      <c r="FC3996" s="1"/>
      <c r="FD3996" s="1"/>
      <c r="FE3996" s="1"/>
      <c r="FF3996" s="1"/>
      <c r="FG3996" s="1"/>
      <c r="FH3996" s="1"/>
      <c r="FI3996" s="1"/>
      <c r="FJ3996" s="1"/>
      <c r="FK3996" s="1"/>
      <c r="FL3996" s="1"/>
      <c r="FM3996" s="1"/>
      <c r="FN3996" s="1"/>
      <c r="FO3996" s="1"/>
      <c r="FP3996" s="1"/>
      <c r="FQ3996" s="1"/>
      <c r="FR3996" s="1"/>
      <c r="FS3996" s="1"/>
      <c r="FT3996" s="1"/>
      <c r="FU3996" s="1"/>
      <c r="FV3996" s="1"/>
      <c r="FW3996" s="1"/>
      <c r="FX3996" s="1"/>
      <c r="FY3996" s="1"/>
      <c r="FZ3996" s="1"/>
      <c r="GA3996" s="1"/>
      <c r="GB3996" s="1"/>
      <c r="GC3996" s="1"/>
      <c r="GD3996" s="1"/>
      <c r="GE3996" s="1"/>
      <c r="GF3996" s="1"/>
      <c r="GG3996" s="1"/>
      <c r="GH3996" s="1"/>
      <c r="GI3996" s="1"/>
      <c r="GJ3996" s="1"/>
      <c r="GK3996" s="1"/>
      <c r="GL3996" s="1"/>
      <c r="GM3996" s="1"/>
      <c r="GN3996" s="1"/>
      <c r="GO3996" s="1"/>
    </row>
    <row r="3997" spans="1:197" s="40" customFormat="1" x14ac:dyDescent="0.25">
      <c r="A3997" s="41"/>
      <c r="B3997" s="4"/>
      <c r="C3997" s="41"/>
      <c r="D3997" s="42"/>
      <c r="E3997" s="42"/>
      <c r="F3997" s="42"/>
      <c r="G3997" s="1"/>
      <c r="H3997" s="1"/>
      <c r="I3997" s="1"/>
      <c r="J3997" s="1"/>
      <c r="K3997" s="1"/>
      <c r="L3997" s="1"/>
      <c r="M3997" s="2"/>
      <c r="N3997" s="1"/>
      <c r="O3997" s="1"/>
      <c r="P3997" s="1"/>
      <c r="Q3997" s="1"/>
      <c r="R3997" s="1"/>
      <c r="S3997" s="1"/>
      <c r="T3997" s="1"/>
      <c r="U3997" s="1"/>
      <c r="V3997" s="1"/>
      <c r="W3997" s="1"/>
      <c r="X3997" s="1"/>
      <c r="Y3997" s="1"/>
      <c r="Z3997" s="1"/>
      <c r="AA3997" s="1"/>
      <c r="AB3997" s="1"/>
      <c r="AC3997" s="1"/>
      <c r="AD3997" s="1"/>
      <c r="AE3997" s="1"/>
      <c r="AF3997" s="1"/>
      <c r="AG3997" s="1"/>
      <c r="AH3997" s="1"/>
      <c r="AI3997" s="1"/>
      <c r="AJ3997" s="1"/>
      <c r="AK3997" s="1"/>
      <c r="AL3997" s="1"/>
      <c r="AM3997" s="1"/>
      <c r="AN3997" s="1"/>
      <c r="AO3997" s="1"/>
      <c r="AP3997" s="1"/>
      <c r="AQ3997" s="1"/>
      <c r="AR3997" s="1"/>
      <c r="AS3997" s="1"/>
      <c r="AT3997" s="1"/>
      <c r="AU3997" s="1"/>
      <c r="AV3997" s="1"/>
      <c r="AW3997" s="1"/>
      <c r="AX3997" s="1"/>
      <c r="AY3997" s="1"/>
      <c r="AZ3997" s="1"/>
      <c r="BA3997" s="1"/>
      <c r="BB3997" s="1"/>
      <c r="BC3997" s="1"/>
      <c r="BD3997" s="1"/>
      <c r="BE3997" s="1"/>
      <c r="BF3997" s="1"/>
      <c r="BG3997" s="1"/>
      <c r="BH3997" s="1"/>
      <c r="BI3997" s="1"/>
      <c r="BJ3997" s="1"/>
      <c r="BK3997" s="1"/>
      <c r="BL3997" s="1"/>
      <c r="BM3997" s="1"/>
      <c r="BN3997" s="1"/>
      <c r="BO3997" s="1"/>
      <c r="BP3997" s="1"/>
      <c r="BQ3997" s="1"/>
      <c r="BR3997" s="1"/>
      <c r="BS3997" s="1"/>
      <c r="BT3997" s="1"/>
      <c r="BU3997" s="1"/>
      <c r="BV3997" s="1"/>
      <c r="BW3997" s="1"/>
      <c r="BX3997" s="1"/>
      <c r="BY3997" s="1"/>
      <c r="BZ3997" s="1"/>
      <c r="CA3997" s="1"/>
      <c r="CB3997" s="1"/>
      <c r="CC3997" s="1"/>
      <c r="CD3997" s="1"/>
      <c r="CE3997" s="1"/>
      <c r="CF3997" s="1"/>
      <c r="CG3997" s="1"/>
      <c r="CH3997" s="1"/>
      <c r="CI3997" s="1"/>
      <c r="CJ3997" s="1"/>
      <c r="CK3997" s="1"/>
      <c r="CL3997" s="1"/>
      <c r="CM3997" s="1"/>
      <c r="CN3997" s="1"/>
      <c r="CO3997" s="1"/>
      <c r="CP3997" s="1"/>
      <c r="CQ3997" s="1"/>
      <c r="CR3997" s="1"/>
      <c r="CS3997" s="1"/>
      <c r="CT3997" s="1"/>
      <c r="CU3997" s="1"/>
      <c r="CV3997" s="1"/>
      <c r="CW3997" s="1"/>
      <c r="CX3997" s="1"/>
      <c r="CY3997" s="1"/>
      <c r="CZ3997" s="1"/>
      <c r="DA3997" s="1"/>
      <c r="DB3997" s="1"/>
      <c r="DC3997" s="1"/>
      <c r="DD3997" s="1"/>
      <c r="DE3997" s="1"/>
      <c r="DF3997" s="1"/>
      <c r="DG3997" s="1"/>
      <c r="DH3997" s="1"/>
      <c r="DI3997" s="1"/>
      <c r="DJ3997" s="1"/>
      <c r="DK3997" s="1"/>
      <c r="DL3997" s="1"/>
      <c r="DM3997" s="1"/>
      <c r="DN3997" s="1"/>
      <c r="DO3997" s="1"/>
      <c r="DP3997" s="1"/>
      <c r="DQ3997" s="1"/>
      <c r="DR3997" s="1"/>
      <c r="DS3997" s="1"/>
      <c r="DT3997" s="1"/>
      <c r="DU3997" s="1"/>
      <c r="DV3997" s="1"/>
      <c r="DW3997" s="1"/>
      <c r="DX3997" s="1"/>
      <c r="DY3997" s="1"/>
      <c r="DZ3997" s="1"/>
      <c r="EA3997" s="1"/>
      <c r="EB3997" s="1"/>
      <c r="EC3997" s="1"/>
      <c r="ED3997" s="1"/>
      <c r="EE3997" s="1"/>
      <c r="EF3997" s="1"/>
      <c r="EG3997" s="1"/>
      <c r="EH3997" s="1"/>
      <c r="EI3997" s="1"/>
      <c r="EJ3997" s="1"/>
      <c r="EK3997" s="1"/>
      <c r="EL3997" s="1"/>
      <c r="EM3997" s="1"/>
      <c r="EN3997" s="1"/>
      <c r="EO3997" s="1"/>
      <c r="EP3997" s="1"/>
      <c r="EQ3997" s="1"/>
      <c r="ER3997" s="1"/>
      <c r="ES3997" s="1"/>
      <c r="ET3997" s="1"/>
      <c r="EU3997" s="1"/>
      <c r="EV3997" s="1"/>
      <c r="EW3997" s="1"/>
      <c r="EX3997" s="1"/>
      <c r="EY3997" s="1"/>
      <c r="EZ3997" s="1"/>
      <c r="FA3997" s="1"/>
      <c r="FB3997" s="1"/>
      <c r="FC3997" s="1"/>
      <c r="FD3997" s="1"/>
      <c r="FE3997" s="1"/>
      <c r="FF3997" s="1"/>
      <c r="FG3997" s="1"/>
      <c r="FH3997" s="1"/>
      <c r="FI3997" s="1"/>
      <c r="FJ3997" s="1"/>
      <c r="FK3997" s="1"/>
      <c r="FL3997" s="1"/>
      <c r="FM3997" s="1"/>
      <c r="FN3997" s="1"/>
      <c r="FO3997" s="1"/>
      <c r="FP3997" s="1"/>
      <c r="FQ3997" s="1"/>
      <c r="FR3997" s="1"/>
      <c r="FS3997" s="1"/>
      <c r="FT3997" s="1"/>
      <c r="FU3997" s="1"/>
      <c r="FV3997" s="1"/>
      <c r="FW3997" s="1"/>
      <c r="FX3997" s="1"/>
      <c r="FY3997" s="1"/>
      <c r="FZ3997" s="1"/>
      <c r="GA3997" s="1"/>
      <c r="GB3997" s="1"/>
      <c r="GC3997" s="1"/>
      <c r="GD3997" s="1"/>
      <c r="GE3997" s="1"/>
      <c r="GF3997" s="1"/>
      <c r="GG3997" s="1"/>
      <c r="GH3997" s="1"/>
      <c r="GI3997" s="1"/>
      <c r="GJ3997" s="1"/>
      <c r="GK3997" s="1"/>
      <c r="GL3997" s="1"/>
      <c r="GM3997" s="1"/>
      <c r="GN3997" s="1"/>
      <c r="GO3997" s="1"/>
    </row>
    <row r="3998" spans="1:197" s="40" customFormat="1" x14ac:dyDescent="0.25">
      <c r="A3998" s="41"/>
      <c r="B3998" s="4"/>
      <c r="C3998" s="41"/>
      <c r="D3998" s="42"/>
      <c r="E3998" s="42"/>
      <c r="F3998" s="42"/>
      <c r="G3998" s="1"/>
      <c r="H3998" s="1"/>
      <c r="I3998" s="1"/>
      <c r="J3998" s="1"/>
      <c r="K3998" s="1"/>
      <c r="L3998" s="1"/>
      <c r="M3998" s="2"/>
      <c r="N3998" s="1"/>
      <c r="O3998" s="1"/>
      <c r="P3998" s="1"/>
      <c r="Q3998" s="1"/>
      <c r="R3998" s="1"/>
      <c r="S3998" s="1"/>
      <c r="T3998" s="1"/>
      <c r="U3998" s="1"/>
      <c r="V3998" s="1"/>
      <c r="W3998" s="1"/>
      <c r="X3998" s="1"/>
      <c r="Y3998" s="1"/>
      <c r="Z3998" s="1"/>
      <c r="AA3998" s="1"/>
      <c r="AB3998" s="1"/>
      <c r="AC3998" s="1"/>
      <c r="AD3998" s="1"/>
      <c r="AE3998" s="1"/>
      <c r="AF3998" s="1"/>
      <c r="AG3998" s="1"/>
      <c r="AH3998" s="1"/>
      <c r="AI3998" s="1"/>
      <c r="AJ3998" s="1"/>
      <c r="AK3998" s="1"/>
      <c r="AL3998" s="1"/>
      <c r="AM3998" s="1"/>
      <c r="AN3998" s="1"/>
      <c r="AO3998" s="1"/>
      <c r="AP3998" s="1"/>
      <c r="AQ3998" s="1"/>
      <c r="AR3998" s="1"/>
      <c r="AS3998" s="1"/>
      <c r="AT3998" s="1"/>
      <c r="AU3998" s="1"/>
      <c r="AV3998" s="1"/>
      <c r="AW3998" s="1"/>
      <c r="AX3998" s="1"/>
      <c r="AY3998" s="1"/>
      <c r="AZ3998" s="1"/>
      <c r="BA3998" s="1"/>
      <c r="BB3998" s="1"/>
      <c r="BC3998" s="1"/>
      <c r="BD3998" s="1"/>
      <c r="BE3998" s="1"/>
      <c r="BF3998" s="1"/>
      <c r="BG3998" s="1"/>
      <c r="BH3998" s="1"/>
      <c r="BI3998" s="1"/>
      <c r="BJ3998" s="1"/>
      <c r="BK3998" s="1"/>
      <c r="BL3998" s="1"/>
      <c r="BM3998" s="1"/>
      <c r="BN3998" s="1"/>
      <c r="BO3998" s="1"/>
      <c r="BP3998" s="1"/>
      <c r="BQ3998" s="1"/>
      <c r="BR3998" s="1"/>
      <c r="BS3998" s="1"/>
      <c r="BT3998" s="1"/>
      <c r="BU3998" s="1"/>
      <c r="BV3998" s="1"/>
      <c r="BW3998" s="1"/>
      <c r="BX3998" s="1"/>
      <c r="BY3998" s="1"/>
      <c r="BZ3998" s="1"/>
      <c r="CA3998" s="1"/>
      <c r="CB3998" s="1"/>
      <c r="CC3998" s="1"/>
      <c r="CD3998" s="1"/>
      <c r="CE3998" s="1"/>
      <c r="CF3998" s="1"/>
      <c r="CG3998" s="1"/>
      <c r="CH3998" s="1"/>
      <c r="CI3998" s="1"/>
      <c r="CJ3998" s="1"/>
      <c r="CK3998" s="1"/>
      <c r="CL3998" s="1"/>
      <c r="CM3998" s="1"/>
      <c r="CN3998" s="1"/>
      <c r="CO3998" s="1"/>
      <c r="CP3998" s="1"/>
      <c r="CQ3998" s="1"/>
      <c r="CR3998" s="1"/>
      <c r="CS3998" s="1"/>
      <c r="CT3998" s="1"/>
      <c r="CU3998" s="1"/>
      <c r="CV3998" s="1"/>
      <c r="CW3998" s="1"/>
      <c r="CX3998" s="1"/>
      <c r="CY3998" s="1"/>
      <c r="CZ3998" s="1"/>
      <c r="DA3998" s="1"/>
      <c r="DB3998" s="1"/>
      <c r="DC3998" s="1"/>
      <c r="DD3998" s="1"/>
      <c r="DE3998" s="1"/>
      <c r="DF3998" s="1"/>
      <c r="DG3998" s="1"/>
      <c r="DH3998" s="1"/>
      <c r="DI3998" s="1"/>
      <c r="DJ3998" s="1"/>
      <c r="DK3998" s="1"/>
      <c r="DL3998" s="1"/>
      <c r="DM3998" s="1"/>
      <c r="DN3998" s="1"/>
      <c r="DO3998" s="1"/>
      <c r="DP3998" s="1"/>
      <c r="DQ3998" s="1"/>
      <c r="DR3998" s="1"/>
      <c r="DS3998" s="1"/>
      <c r="DT3998" s="1"/>
      <c r="DU3998" s="1"/>
      <c r="DV3998" s="1"/>
      <c r="DW3998" s="1"/>
      <c r="DX3998" s="1"/>
      <c r="DY3998" s="1"/>
      <c r="DZ3998" s="1"/>
      <c r="EA3998" s="1"/>
      <c r="EB3998" s="1"/>
      <c r="EC3998" s="1"/>
      <c r="ED3998" s="1"/>
      <c r="EE3998" s="1"/>
      <c r="EF3998" s="1"/>
      <c r="EG3998" s="1"/>
      <c r="EH3998" s="1"/>
      <c r="EI3998" s="1"/>
      <c r="EJ3998" s="1"/>
      <c r="EK3998" s="1"/>
      <c r="EL3998" s="1"/>
      <c r="EM3998" s="1"/>
      <c r="EN3998" s="1"/>
      <c r="EO3998" s="1"/>
      <c r="EP3998" s="1"/>
      <c r="EQ3998" s="1"/>
      <c r="ER3998" s="1"/>
      <c r="ES3998" s="1"/>
      <c r="ET3998" s="1"/>
      <c r="EU3998" s="1"/>
      <c r="EV3998" s="1"/>
      <c r="EW3998" s="1"/>
      <c r="EX3998" s="1"/>
      <c r="EY3998" s="1"/>
      <c r="EZ3998" s="1"/>
      <c r="FA3998" s="1"/>
      <c r="FB3998" s="1"/>
      <c r="FC3998" s="1"/>
      <c r="FD3998" s="1"/>
      <c r="FE3998" s="1"/>
      <c r="FF3998" s="1"/>
      <c r="FG3998" s="1"/>
      <c r="FH3998" s="1"/>
      <c r="FI3998" s="1"/>
      <c r="FJ3998" s="1"/>
      <c r="FK3998" s="1"/>
      <c r="FL3998" s="1"/>
      <c r="FM3998" s="1"/>
      <c r="FN3998" s="1"/>
      <c r="FO3998" s="1"/>
      <c r="FP3998" s="1"/>
      <c r="FQ3998" s="1"/>
      <c r="FR3998" s="1"/>
      <c r="FS3998" s="1"/>
      <c r="FT3998" s="1"/>
      <c r="FU3998" s="1"/>
      <c r="FV3998" s="1"/>
      <c r="FW3998" s="1"/>
      <c r="FX3998" s="1"/>
      <c r="FY3998" s="1"/>
      <c r="FZ3998" s="1"/>
      <c r="GA3998" s="1"/>
      <c r="GB3998" s="1"/>
      <c r="GC3998" s="1"/>
      <c r="GD3998" s="1"/>
      <c r="GE3998" s="1"/>
      <c r="GF3998" s="1"/>
      <c r="GG3998" s="1"/>
      <c r="GH3998" s="1"/>
      <c r="GI3998" s="1"/>
      <c r="GJ3998" s="1"/>
      <c r="GK3998" s="1"/>
      <c r="GL3998" s="1"/>
      <c r="GM3998" s="1"/>
      <c r="GN3998" s="1"/>
      <c r="GO3998" s="1"/>
    </row>
    <row r="3999" spans="1:197" s="40" customFormat="1" x14ac:dyDescent="0.25">
      <c r="A3999" s="41"/>
      <c r="B3999" s="4"/>
      <c r="C3999" s="41"/>
      <c r="D3999" s="42"/>
      <c r="E3999" s="42"/>
      <c r="F3999" s="42"/>
      <c r="G3999" s="1"/>
      <c r="H3999" s="1"/>
      <c r="I3999" s="1"/>
      <c r="J3999" s="1"/>
      <c r="K3999" s="1"/>
      <c r="L3999" s="1"/>
      <c r="M3999" s="2"/>
      <c r="N3999" s="1"/>
      <c r="O3999" s="1"/>
      <c r="P3999" s="1"/>
      <c r="Q3999" s="1"/>
      <c r="R3999" s="1"/>
      <c r="S3999" s="1"/>
      <c r="T3999" s="1"/>
      <c r="U3999" s="1"/>
      <c r="V3999" s="1"/>
      <c r="W3999" s="1"/>
      <c r="X3999" s="1"/>
      <c r="Y3999" s="1"/>
      <c r="Z3999" s="1"/>
      <c r="AA3999" s="1"/>
      <c r="AB3999" s="1"/>
      <c r="AC3999" s="1"/>
      <c r="AD3999" s="1"/>
      <c r="AE3999" s="1"/>
      <c r="AF3999" s="1"/>
      <c r="AG3999" s="1"/>
      <c r="AH3999" s="1"/>
      <c r="AI3999" s="1"/>
      <c r="AJ3999" s="1"/>
      <c r="AK3999" s="1"/>
      <c r="AL3999" s="1"/>
      <c r="AM3999" s="1"/>
      <c r="AN3999" s="1"/>
      <c r="AO3999" s="1"/>
      <c r="AP3999" s="1"/>
      <c r="AQ3999" s="1"/>
      <c r="AR3999" s="1"/>
      <c r="AS3999" s="1"/>
      <c r="AT3999" s="1"/>
      <c r="AU3999" s="1"/>
      <c r="AV3999" s="1"/>
      <c r="AW3999" s="1"/>
      <c r="AX3999" s="1"/>
      <c r="AY3999" s="1"/>
      <c r="AZ3999" s="1"/>
      <c r="BA3999" s="1"/>
      <c r="BB3999" s="1"/>
      <c r="BC3999" s="1"/>
      <c r="BD3999" s="1"/>
      <c r="BE3999" s="1"/>
      <c r="BF3999" s="1"/>
      <c r="BG3999" s="1"/>
      <c r="BH3999" s="1"/>
      <c r="BI3999" s="1"/>
      <c r="BJ3999" s="1"/>
      <c r="BK3999" s="1"/>
      <c r="BL3999" s="1"/>
      <c r="BM3999" s="1"/>
      <c r="BN3999" s="1"/>
      <c r="BO3999" s="1"/>
      <c r="BP3999" s="1"/>
      <c r="BQ3999" s="1"/>
      <c r="BR3999" s="1"/>
      <c r="BS3999" s="1"/>
      <c r="BT3999" s="1"/>
      <c r="BU3999" s="1"/>
      <c r="BV3999" s="1"/>
      <c r="BW3999" s="1"/>
      <c r="BX3999" s="1"/>
      <c r="BY3999" s="1"/>
      <c r="BZ3999" s="1"/>
      <c r="CA3999" s="1"/>
      <c r="CB3999" s="1"/>
      <c r="CC3999" s="1"/>
      <c r="CD3999" s="1"/>
      <c r="CE3999" s="1"/>
      <c r="CF3999" s="1"/>
      <c r="CG3999" s="1"/>
      <c r="CH3999" s="1"/>
      <c r="CI3999" s="1"/>
      <c r="CJ3999" s="1"/>
      <c r="CK3999" s="1"/>
      <c r="CL3999" s="1"/>
      <c r="CM3999" s="1"/>
      <c r="CN3999" s="1"/>
      <c r="CO3999" s="1"/>
      <c r="CP3999" s="1"/>
      <c r="CQ3999" s="1"/>
      <c r="CR3999" s="1"/>
      <c r="CS3999" s="1"/>
      <c r="CT3999" s="1"/>
      <c r="CU3999" s="1"/>
      <c r="CV3999" s="1"/>
      <c r="CW3999" s="1"/>
      <c r="CX3999" s="1"/>
      <c r="CY3999" s="1"/>
      <c r="CZ3999" s="1"/>
      <c r="DA3999" s="1"/>
      <c r="DB3999" s="1"/>
      <c r="DC3999" s="1"/>
      <c r="DD3999" s="1"/>
      <c r="DE3999" s="1"/>
      <c r="DF3999" s="1"/>
      <c r="DG3999" s="1"/>
      <c r="DH3999" s="1"/>
      <c r="DI3999" s="1"/>
      <c r="DJ3999" s="1"/>
      <c r="DK3999" s="1"/>
      <c r="DL3999" s="1"/>
      <c r="DM3999" s="1"/>
      <c r="DN3999" s="1"/>
      <c r="DO3999" s="1"/>
      <c r="DP3999" s="1"/>
      <c r="DQ3999" s="1"/>
      <c r="DR3999" s="1"/>
      <c r="DS3999" s="1"/>
      <c r="DT3999" s="1"/>
      <c r="DU3999" s="1"/>
      <c r="DV3999" s="1"/>
      <c r="DW3999" s="1"/>
      <c r="DX3999" s="1"/>
      <c r="DY3999" s="1"/>
      <c r="DZ3999" s="1"/>
      <c r="EA3999" s="1"/>
      <c r="EB3999" s="1"/>
      <c r="EC3999" s="1"/>
      <c r="ED3999" s="1"/>
      <c r="EE3999" s="1"/>
      <c r="EF3999" s="1"/>
      <c r="EG3999" s="1"/>
      <c r="EH3999" s="1"/>
      <c r="EI3999" s="1"/>
      <c r="EJ3999" s="1"/>
      <c r="EK3999" s="1"/>
      <c r="EL3999" s="1"/>
      <c r="EM3999" s="1"/>
      <c r="EN3999" s="1"/>
      <c r="EO3999" s="1"/>
      <c r="EP3999" s="1"/>
      <c r="EQ3999" s="1"/>
      <c r="ER3999" s="1"/>
      <c r="ES3999" s="1"/>
      <c r="ET3999" s="1"/>
      <c r="EU3999" s="1"/>
      <c r="EV3999" s="1"/>
      <c r="EW3999" s="1"/>
      <c r="EX3999" s="1"/>
      <c r="EY3999" s="1"/>
      <c r="EZ3999" s="1"/>
      <c r="FA3999" s="1"/>
      <c r="FB3999" s="1"/>
      <c r="FC3999" s="1"/>
      <c r="FD3999" s="1"/>
      <c r="FE3999" s="1"/>
      <c r="FF3999" s="1"/>
      <c r="FG3999" s="1"/>
      <c r="FH3999" s="1"/>
      <c r="FI3999" s="1"/>
      <c r="FJ3999" s="1"/>
      <c r="FK3999" s="1"/>
      <c r="FL3999" s="1"/>
      <c r="FM3999" s="1"/>
      <c r="FN3999" s="1"/>
      <c r="FO3999" s="1"/>
      <c r="FP3999" s="1"/>
      <c r="FQ3999" s="1"/>
      <c r="FR3999" s="1"/>
      <c r="FS3999" s="1"/>
      <c r="FT3999" s="1"/>
      <c r="FU3999" s="1"/>
      <c r="FV3999" s="1"/>
      <c r="FW3999" s="1"/>
      <c r="FX3999" s="1"/>
      <c r="FY3999" s="1"/>
      <c r="FZ3999" s="1"/>
      <c r="GA3999" s="1"/>
      <c r="GB3999" s="1"/>
      <c r="GC3999" s="1"/>
      <c r="GD3999" s="1"/>
      <c r="GE3999" s="1"/>
      <c r="GF3999" s="1"/>
      <c r="GG3999" s="1"/>
      <c r="GH3999" s="1"/>
      <c r="GI3999" s="1"/>
      <c r="GJ3999" s="1"/>
      <c r="GK3999" s="1"/>
      <c r="GL3999" s="1"/>
      <c r="GM3999" s="1"/>
      <c r="GN3999" s="1"/>
      <c r="GO3999" s="1"/>
    </row>
    <row r="4000" spans="1:197" s="40" customFormat="1" x14ac:dyDescent="0.25">
      <c r="A4000" s="41"/>
      <c r="B4000" s="4"/>
      <c r="C4000" s="41"/>
      <c r="D4000" s="42"/>
      <c r="E4000" s="42"/>
      <c r="F4000" s="42"/>
      <c r="G4000" s="1"/>
      <c r="H4000" s="1"/>
      <c r="I4000" s="1"/>
      <c r="J4000" s="1"/>
      <c r="K4000" s="1"/>
      <c r="L4000" s="1"/>
      <c r="M4000" s="2"/>
      <c r="N4000" s="1"/>
      <c r="O4000" s="1"/>
      <c r="P4000" s="1"/>
      <c r="Q4000" s="1"/>
      <c r="R4000" s="1"/>
      <c r="S4000" s="1"/>
      <c r="T4000" s="1"/>
      <c r="U4000" s="1"/>
      <c r="V4000" s="1"/>
      <c r="W4000" s="1"/>
      <c r="X4000" s="1"/>
      <c r="Y4000" s="1"/>
      <c r="Z4000" s="1"/>
      <c r="AA4000" s="1"/>
      <c r="AB4000" s="1"/>
      <c r="AC4000" s="1"/>
      <c r="AD4000" s="1"/>
      <c r="AE4000" s="1"/>
      <c r="AF4000" s="1"/>
      <c r="AG4000" s="1"/>
      <c r="AH4000" s="1"/>
      <c r="AI4000" s="1"/>
      <c r="AJ4000" s="1"/>
      <c r="AK4000" s="1"/>
      <c r="AL4000" s="1"/>
      <c r="AM4000" s="1"/>
      <c r="AN4000" s="1"/>
      <c r="AO4000" s="1"/>
      <c r="AP4000" s="1"/>
      <c r="AQ4000" s="1"/>
      <c r="AR4000" s="1"/>
      <c r="AS4000" s="1"/>
      <c r="AT4000" s="1"/>
      <c r="AU4000" s="1"/>
      <c r="AV4000" s="1"/>
      <c r="AW4000" s="1"/>
      <c r="AX4000" s="1"/>
      <c r="AY4000" s="1"/>
      <c r="AZ4000" s="1"/>
      <c r="BA4000" s="1"/>
      <c r="BB4000" s="1"/>
      <c r="BC4000" s="1"/>
      <c r="BD4000" s="1"/>
      <c r="BE4000" s="1"/>
      <c r="BF4000" s="1"/>
      <c r="BG4000" s="1"/>
      <c r="BH4000" s="1"/>
      <c r="BI4000" s="1"/>
      <c r="BJ4000" s="1"/>
      <c r="BK4000" s="1"/>
      <c r="BL4000" s="1"/>
      <c r="BM4000" s="1"/>
      <c r="BN4000" s="1"/>
      <c r="BO4000" s="1"/>
      <c r="BP4000" s="1"/>
      <c r="BQ4000" s="1"/>
      <c r="BR4000" s="1"/>
      <c r="BS4000" s="1"/>
      <c r="BT4000" s="1"/>
      <c r="BU4000" s="1"/>
      <c r="BV4000" s="1"/>
      <c r="BW4000" s="1"/>
      <c r="BX4000" s="1"/>
      <c r="BY4000" s="1"/>
      <c r="BZ4000" s="1"/>
      <c r="CA4000" s="1"/>
      <c r="CB4000" s="1"/>
      <c r="CC4000" s="1"/>
      <c r="CD4000" s="1"/>
      <c r="CE4000" s="1"/>
      <c r="CF4000" s="1"/>
      <c r="CG4000" s="1"/>
      <c r="CH4000" s="1"/>
      <c r="CI4000" s="1"/>
      <c r="CJ4000" s="1"/>
      <c r="CK4000" s="1"/>
      <c r="CL4000" s="1"/>
      <c r="CM4000" s="1"/>
      <c r="CN4000" s="1"/>
      <c r="CO4000" s="1"/>
      <c r="CP4000" s="1"/>
      <c r="CQ4000" s="1"/>
      <c r="CR4000" s="1"/>
      <c r="CS4000" s="1"/>
      <c r="CT4000" s="1"/>
      <c r="CU4000" s="1"/>
      <c r="CV4000" s="1"/>
      <c r="CW4000" s="1"/>
      <c r="CX4000" s="1"/>
      <c r="CY4000" s="1"/>
      <c r="CZ4000" s="1"/>
      <c r="DA4000" s="1"/>
      <c r="DB4000" s="1"/>
      <c r="DC4000" s="1"/>
      <c r="DD4000" s="1"/>
      <c r="DE4000" s="1"/>
      <c r="DF4000" s="1"/>
      <c r="DG4000" s="1"/>
      <c r="DH4000" s="1"/>
      <c r="DI4000" s="1"/>
      <c r="DJ4000" s="1"/>
      <c r="DK4000" s="1"/>
      <c r="DL4000" s="1"/>
      <c r="DM4000" s="1"/>
      <c r="DN4000" s="1"/>
      <c r="DO4000" s="1"/>
      <c r="DP4000" s="1"/>
      <c r="DQ4000" s="1"/>
      <c r="DR4000" s="1"/>
      <c r="DS4000" s="1"/>
      <c r="DT4000" s="1"/>
      <c r="DU4000" s="1"/>
      <c r="DV4000" s="1"/>
      <c r="DW4000" s="1"/>
      <c r="DX4000" s="1"/>
      <c r="DY4000" s="1"/>
      <c r="DZ4000" s="1"/>
      <c r="EA4000" s="1"/>
      <c r="EB4000" s="1"/>
      <c r="EC4000" s="1"/>
      <c r="ED4000" s="1"/>
      <c r="EE4000" s="1"/>
      <c r="EF4000" s="1"/>
      <c r="EG4000" s="1"/>
      <c r="EH4000" s="1"/>
      <c r="EI4000" s="1"/>
      <c r="EJ4000" s="1"/>
      <c r="EK4000" s="1"/>
      <c r="EL4000" s="1"/>
      <c r="EM4000" s="1"/>
      <c r="EN4000" s="1"/>
      <c r="EO4000" s="1"/>
      <c r="EP4000" s="1"/>
      <c r="EQ4000" s="1"/>
      <c r="ER4000" s="1"/>
      <c r="ES4000" s="1"/>
      <c r="ET4000" s="1"/>
      <c r="EU4000" s="1"/>
      <c r="EV4000" s="1"/>
      <c r="EW4000" s="1"/>
      <c r="EX4000" s="1"/>
      <c r="EY4000" s="1"/>
      <c r="EZ4000" s="1"/>
      <c r="FA4000" s="1"/>
      <c r="FB4000" s="1"/>
      <c r="FC4000" s="1"/>
      <c r="FD4000" s="1"/>
      <c r="FE4000" s="1"/>
      <c r="FF4000" s="1"/>
      <c r="FG4000" s="1"/>
      <c r="FH4000" s="1"/>
      <c r="FI4000" s="1"/>
      <c r="FJ4000" s="1"/>
      <c r="FK4000" s="1"/>
      <c r="FL4000" s="1"/>
      <c r="FM4000" s="1"/>
      <c r="FN4000" s="1"/>
      <c r="FO4000" s="1"/>
      <c r="FP4000" s="1"/>
      <c r="FQ4000" s="1"/>
      <c r="FR4000" s="1"/>
      <c r="FS4000" s="1"/>
      <c r="FT4000" s="1"/>
      <c r="FU4000" s="1"/>
      <c r="FV4000" s="1"/>
      <c r="FW4000" s="1"/>
      <c r="FX4000" s="1"/>
      <c r="FY4000" s="1"/>
      <c r="FZ4000" s="1"/>
      <c r="GA4000" s="1"/>
      <c r="GB4000" s="1"/>
      <c r="GC4000" s="1"/>
      <c r="GD4000" s="1"/>
      <c r="GE4000" s="1"/>
      <c r="GF4000" s="1"/>
      <c r="GG4000" s="1"/>
      <c r="GH4000" s="1"/>
      <c r="GI4000" s="1"/>
      <c r="GJ4000" s="1"/>
      <c r="GK4000" s="1"/>
      <c r="GL4000" s="1"/>
      <c r="GM4000" s="1"/>
      <c r="GN4000" s="1"/>
      <c r="GO4000" s="1"/>
    </row>
    <row r="4001" spans="1:197" s="40" customFormat="1" x14ac:dyDescent="0.25">
      <c r="A4001" s="41"/>
      <c r="B4001" s="4"/>
      <c r="C4001" s="41"/>
      <c r="D4001" s="42"/>
      <c r="E4001" s="42"/>
      <c r="F4001" s="42"/>
      <c r="G4001" s="1"/>
      <c r="H4001" s="1"/>
      <c r="I4001" s="1"/>
      <c r="J4001" s="1"/>
      <c r="K4001" s="1"/>
      <c r="L4001" s="1"/>
      <c r="M4001" s="2"/>
      <c r="N4001" s="1"/>
      <c r="O4001" s="1"/>
      <c r="P4001" s="1"/>
      <c r="Q4001" s="1"/>
      <c r="R4001" s="1"/>
      <c r="S4001" s="1"/>
      <c r="T4001" s="1"/>
      <c r="U4001" s="1"/>
      <c r="V4001" s="1"/>
      <c r="W4001" s="1"/>
      <c r="X4001" s="1"/>
      <c r="Y4001" s="1"/>
      <c r="Z4001" s="1"/>
      <c r="AA4001" s="1"/>
      <c r="AB4001" s="1"/>
      <c r="AC4001" s="1"/>
      <c r="AD4001" s="1"/>
      <c r="AE4001" s="1"/>
      <c r="AF4001" s="1"/>
      <c r="AG4001" s="1"/>
      <c r="AH4001" s="1"/>
      <c r="AI4001" s="1"/>
      <c r="AJ4001" s="1"/>
      <c r="AK4001" s="1"/>
      <c r="AL4001" s="1"/>
      <c r="AM4001" s="1"/>
      <c r="AN4001" s="1"/>
      <c r="AO4001" s="1"/>
      <c r="AP4001" s="1"/>
      <c r="AQ4001" s="1"/>
      <c r="AR4001" s="1"/>
      <c r="AS4001" s="1"/>
      <c r="AT4001" s="1"/>
      <c r="AU4001" s="1"/>
      <c r="AV4001" s="1"/>
      <c r="AW4001" s="1"/>
      <c r="AX4001" s="1"/>
      <c r="AY4001" s="1"/>
      <c r="AZ4001" s="1"/>
      <c r="BA4001" s="1"/>
      <c r="BB4001" s="1"/>
      <c r="BC4001" s="1"/>
      <c r="BD4001" s="1"/>
      <c r="BE4001" s="1"/>
      <c r="BF4001" s="1"/>
      <c r="BG4001" s="1"/>
      <c r="BH4001" s="1"/>
      <c r="BI4001" s="1"/>
      <c r="BJ4001" s="1"/>
      <c r="BK4001" s="1"/>
      <c r="BL4001" s="1"/>
      <c r="BM4001" s="1"/>
      <c r="BN4001" s="1"/>
      <c r="BO4001" s="1"/>
      <c r="BP4001" s="1"/>
      <c r="BQ4001" s="1"/>
      <c r="BR4001" s="1"/>
      <c r="BS4001" s="1"/>
      <c r="BT4001" s="1"/>
      <c r="BU4001" s="1"/>
      <c r="BV4001" s="1"/>
      <c r="BW4001" s="1"/>
      <c r="BX4001" s="1"/>
      <c r="BY4001" s="1"/>
      <c r="BZ4001" s="1"/>
      <c r="CA4001" s="1"/>
      <c r="CB4001" s="1"/>
      <c r="CC4001" s="1"/>
      <c r="CD4001" s="1"/>
      <c r="CE4001" s="1"/>
      <c r="CF4001" s="1"/>
      <c r="CG4001" s="1"/>
      <c r="CH4001" s="1"/>
      <c r="CI4001" s="1"/>
      <c r="CJ4001" s="1"/>
      <c r="CK4001" s="1"/>
      <c r="CL4001" s="1"/>
      <c r="CM4001" s="1"/>
      <c r="CN4001" s="1"/>
      <c r="CO4001" s="1"/>
      <c r="CP4001" s="1"/>
      <c r="CQ4001" s="1"/>
      <c r="CR4001" s="1"/>
      <c r="CS4001" s="1"/>
      <c r="CT4001" s="1"/>
      <c r="CU4001" s="1"/>
      <c r="CV4001" s="1"/>
      <c r="CW4001" s="1"/>
      <c r="CX4001" s="1"/>
      <c r="CY4001" s="1"/>
      <c r="CZ4001" s="1"/>
      <c r="DA4001" s="1"/>
      <c r="DB4001" s="1"/>
      <c r="DC4001" s="1"/>
      <c r="DD4001" s="1"/>
      <c r="DE4001" s="1"/>
      <c r="DF4001" s="1"/>
      <c r="DG4001" s="1"/>
      <c r="DH4001" s="1"/>
      <c r="DI4001" s="1"/>
      <c r="DJ4001" s="1"/>
      <c r="DK4001" s="1"/>
      <c r="DL4001" s="1"/>
      <c r="DM4001" s="1"/>
      <c r="DN4001" s="1"/>
      <c r="DO4001" s="1"/>
      <c r="DP4001" s="1"/>
      <c r="DQ4001" s="1"/>
      <c r="DR4001" s="1"/>
      <c r="DS4001" s="1"/>
      <c r="DT4001" s="1"/>
      <c r="DU4001" s="1"/>
      <c r="DV4001" s="1"/>
      <c r="DW4001" s="1"/>
      <c r="DX4001" s="1"/>
      <c r="DY4001" s="1"/>
      <c r="DZ4001" s="1"/>
      <c r="EA4001" s="1"/>
      <c r="EB4001" s="1"/>
      <c r="EC4001" s="1"/>
      <c r="ED4001" s="1"/>
      <c r="EE4001" s="1"/>
      <c r="EF4001" s="1"/>
      <c r="EG4001" s="1"/>
      <c r="EH4001" s="1"/>
      <c r="EI4001" s="1"/>
      <c r="EJ4001" s="1"/>
      <c r="EK4001" s="1"/>
      <c r="EL4001" s="1"/>
      <c r="EM4001" s="1"/>
      <c r="EN4001" s="1"/>
      <c r="EO4001" s="1"/>
      <c r="EP4001" s="1"/>
      <c r="EQ4001" s="1"/>
      <c r="ER4001" s="1"/>
      <c r="ES4001" s="1"/>
      <c r="ET4001" s="1"/>
      <c r="EU4001" s="1"/>
      <c r="EV4001" s="1"/>
      <c r="EW4001" s="1"/>
      <c r="EX4001" s="1"/>
      <c r="EY4001" s="1"/>
      <c r="EZ4001" s="1"/>
      <c r="FA4001" s="1"/>
      <c r="FB4001" s="1"/>
      <c r="FC4001" s="1"/>
      <c r="FD4001" s="1"/>
      <c r="FE4001" s="1"/>
      <c r="FF4001" s="1"/>
      <c r="FG4001" s="1"/>
      <c r="FH4001" s="1"/>
      <c r="FI4001" s="1"/>
      <c r="FJ4001" s="1"/>
      <c r="FK4001" s="1"/>
      <c r="FL4001" s="1"/>
      <c r="FM4001" s="1"/>
      <c r="FN4001" s="1"/>
      <c r="FO4001" s="1"/>
      <c r="FP4001" s="1"/>
      <c r="FQ4001" s="1"/>
      <c r="FR4001" s="1"/>
      <c r="FS4001" s="1"/>
      <c r="FT4001" s="1"/>
      <c r="FU4001" s="1"/>
      <c r="FV4001" s="1"/>
      <c r="FW4001" s="1"/>
      <c r="FX4001" s="1"/>
      <c r="FY4001" s="1"/>
      <c r="FZ4001" s="1"/>
      <c r="GA4001" s="1"/>
      <c r="GB4001" s="1"/>
      <c r="GC4001" s="1"/>
      <c r="GD4001" s="1"/>
      <c r="GE4001" s="1"/>
      <c r="GF4001" s="1"/>
      <c r="GG4001" s="1"/>
      <c r="GH4001" s="1"/>
      <c r="GI4001" s="1"/>
      <c r="GJ4001" s="1"/>
      <c r="GK4001" s="1"/>
      <c r="GL4001" s="1"/>
      <c r="GM4001" s="1"/>
      <c r="GN4001" s="1"/>
      <c r="GO4001" s="1"/>
    </row>
    <row r="4002" spans="1:197" s="40" customFormat="1" x14ac:dyDescent="0.25">
      <c r="A4002" s="41"/>
      <c r="B4002" s="4"/>
      <c r="C4002" s="41"/>
      <c r="D4002" s="42"/>
      <c r="E4002" s="42"/>
      <c r="F4002" s="42"/>
      <c r="G4002" s="1"/>
      <c r="H4002" s="1"/>
      <c r="I4002" s="1"/>
      <c r="J4002" s="1"/>
      <c r="K4002" s="1"/>
      <c r="L4002" s="1"/>
      <c r="M4002" s="2"/>
      <c r="N4002" s="1"/>
      <c r="O4002" s="1"/>
      <c r="P4002" s="1"/>
      <c r="Q4002" s="1"/>
      <c r="R4002" s="1"/>
      <c r="S4002" s="1"/>
      <c r="T4002" s="1"/>
      <c r="U4002" s="1"/>
      <c r="V4002" s="1"/>
      <c r="W4002" s="1"/>
      <c r="X4002" s="1"/>
      <c r="Y4002" s="1"/>
      <c r="Z4002" s="1"/>
      <c r="AA4002" s="1"/>
      <c r="AB4002" s="1"/>
      <c r="AC4002" s="1"/>
      <c r="AD4002" s="1"/>
      <c r="AE4002" s="1"/>
      <c r="AF4002" s="1"/>
      <c r="AG4002" s="1"/>
      <c r="AH4002" s="1"/>
      <c r="AI4002" s="1"/>
      <c r="AJ4002" s="1"/>
      <c r="AK4002" s="1"/>
      <c r="AL4002" s="1"/>
      <c r="AM4002" s="1"/>
      <c r="AN4002" s="1"/>
      <c r="AO4002" s="1"/>
      <c r="AP4002" s="1"/>
      <c r="AQ4002" s="1"/>
      <c r="AR4002" s="1"/>
      <c r="AS4002" s="1"/>
      <c r="AT4002" s="1"/>
      <c r="AU4002" s="1"/>
      <c r="AV4002" s="1"/>
      <c r="AW4002" s="1"/>
      <c r="AX4002" s="1"/>
      <c r="AY4002" s="1"/>
      <c r="AZ4002" s="1"/>
      <c r="BA4002" s="1"/>
      <c r="BB4002" s="1"/>
      <c r="BC4002" s="1"/>
      <c r="BD4002" s="1"/>
      <c r="BE4002" s="1"/>
      <c r="BF4002" s="1"/>
      <c r="BG4002" s="1"/>
      <c r="BH4002" s="1"/>
      <c r="BI4002" s="1"/>
      <c r="BJ4002" s="1"/>
      <c r="BK4002" s="1"/>
      <c r="BL4002" s="1"/>
      <c r="BM4002" s="1"/>
      <c r="BN4002" s="1"/>
      <c r="BO4002" s="1"/>
      <c r="BP4002" s="1"/>
      <c r="BQ4002" s="1"/>
      <c r="BR4002" s="1"/>
      <c r="BS4002" s="1"/>
      <c r="BT4002" s="1"/>
      <c r="BU4002" s="1"/>
      <c r="BV4002" s="1"/>
      <c r="BW4002" s="1"/>
      <c r="BX4002" s="1"/>
      <c r="BY4002" s="1"/>
      <c r="BZ4002" s="1"/>
      <c r="CA4002" s="1"/>
      <c r="CB4002" s="1"/>
      <c r="CC4002" s="1"/>
      <c r="CD4002" s="1"/>
      <c r="CE4002" s="1"/>
      <c r="CF4002" s="1"/>
      <c r="CG4002" s="1"/>
      <c r="CH4002" s="1"/>
      <c r="CI4002" s="1"/>
      <c r="CJ4002" s="1"/>
      <c r="CK4002" s="1"/>
      <c r="CL4002" s="1"/>
      <c r="CM4002" s="1"/>
      <c r="CN4002" s="1"/>
      <c r="CO4002" s="1"/>
      <c r="CP4002" s="1"/>
      <c r="CQ4002" s="1"/>
      <c r="CR4002" s="1"/>
      <c r="CS4002" s="1"/>
      <c r="CT4002" s="1"/>
      <c r="CU4002" s="1"/>
      <c r="CV4002" s="1"/>
      <c r="CW4002" s="1"/>
      <c r="CX4002" s="1"/>
      <c r="CY4002" s="1"/>
      <c r="CZ4002" s="1"/>
      <c r="DA4002" s="1"/>
      <c r="DB4002" s="1"/>
      <c r="DC4002" s="1"/>
      <c r="DD4002" s="1"/>
      <c r="DE4002" s="1"/>
      <c r="DF4002" s="1"/>
      <c r="DG4002" s="1"/>
      <c r="DH4002" s="1"/>
      <c r="DI4002" s="1"/>
      <c r="DJ4002" s="1"/>
      <c r="DK4002" s="1"/>
      <c r="DL4002" s="1"/>
      <c r="DM4002" s="1"/>
      <c r="DN4002" s="1"/>
      <c r="DO4002" s="1"/>
      <c r="DP4002" s="1"/>
      <c r="DQ4002" s="1"/>
      <c r="DR4002" s="1"/>
      <c r="DS4002" s="1"/>
      <c r="DT4002" s="1"/>
      <c r="DU4002" s="1"/>
      <c r="DV4002" s="1"/>
      <c r="DW4002" s="1"/>
      <c r="DX4002" s="1"/>
      <c r="DY4002" s="1"/>
      <c r="DZ4002" s="1"/>
      <c r="EA4002" s="1"/>
      <c r="EB4002" s="1"/>
      <c r="EC4002" s="1"/>
      <c r="ED4002" s="1"/>
      <c r="EE4002" s="1"/>
      <c r="EF4002" s="1"/>
      <c r="EG4002" s="1"/>
      <c r="EH4002" s="1"/>
      <c r="EI4002" s="1"/>
      <c r="EJ4002" s="1"/>
      <c r="EK4002" s="1"/>
      <c r="EL4002" s="1"/>
      <c r="EM4002" s="1"/>
      <c r="EN4002" s="1"/>
      <c r="EO4002" s="1"/>
      <c r="EP4002" s="1"/>
      <c r="EQ4002" s="1"/>
      <c r="ER4002" s="1"/>
      <c r="ES4002" s="1"/>
      <c r="ET4002" s="1"/>
      <c r="EU4002" s="1"/>
      <c r="EV4002" s="1"/>
      <c r="EW4002" s="1"/>
      <c r="EX4002" s="1"/>
      <c r="EY4002" s="1"/>
      <c r="EZ4002" s="1"/>
      <c r="FA4002" s="1"/>
      <c r="FB4002" s="1"/>
      <c r="FC4002" s="1"/>
      <c r="FD4002" s="1"/>
      <c r="FE4002" s="1"/>
      <c r="FF4002" s="1"/>
      <c r="FG4002" s="1"/>
      <c r="FH4002" s="1"/>
      <c r="FI4002" s="1"/>
      <c r="FJ4002" s="1"/>
      <c r="FK4002" s="1"/>
      <c r="FL4002" s="1"/>
      <c r="FM4002" s="1"/>
      <c r="FN4002" s="1"/>
      <c r="FO4002" s="1"/>
      <c r="FP4002" s="1"/>
      <c r="FQ4002" s="1"/>
      <c r="FR4002" s="1"/>
      <c r="FS4002" s="1"/>
      <c r="FT4002" s="1"/>
      <c r="FU4002" s="1"/>
      <c r="FV4002" s="1"/>
      <c r="FW4002" s="1"/>
      <c r="FX4002" s="1"/>
      <c r="FY4002" s="1"/>
      <c r="FZ4002" s="1"/>
      <c r="GA4002" s="1"/>
      <c r="GB4002" s="1"/>
      <c r="GC4002" s="1"/>
      <c r="GD4002" s="1"/>
      <c r="GE4002" s="1"/>
      <c r="GF4002" s="1"/>
      <c r="GG4002" s="1"/>
      <c r="GH4002" s="1"/>
      <c r="GI4002" s="1"/>
      <c r="GJ4002" s="1"/>
      <c r="GK4002" s="1"/>
      <c r="GL4002" s="1"/>
      <c r="GM4002" s="1"/>
      <c r="GN4002" s="1"/>
      <c r="GO4002" s="1"/>
    </row>
    <row r="4003" spans="1:197" s="40" customFormat="1" x14ac:dyDescent="0.25">
      <c r="A4003" s="41"/>
      <c r="B4003" s="4"/>
      <c r="C4003" s="41"/>
      <c r="D4003" s="42"/>
      <c r="E4003" s="42"/>
      <c r="F4003" s="42"/>
      <c r="G4003" s="1"/>
      <c r="H4003" s="1"/>
      <c r="I4003" s="1"/>
      <c r="J4003" s="1"/>
      <c r="K4003" s="1"/>
      <c r="L4003" s="1"/>
      <c r="M4003" s="2"/>
      <c r="N4003" s="1"/>
      <c r="O4003" s="1"/>
      <c r="P4003" s="1"/>
      <c r="Q4003" s="1"/>
      <c r="R4003" s="1"/>
      <c r="S4003" s="1"/>
      <c r="T4003" s="1"/>
      <c r="U4003" s="1"/>
      <c r="V4003" s="1"/>
      <c r="W4003" s="1"/>
      <c r="X4003" s="1"/>
      <c r="Y4003" s="1"/>
      <c r="Z4003" s="1"/>
      <c r="AA4003" s="1"/>
      <c r="AB4003" s="1"/>
      <c r="AC4003" s="1"/>
      <c r="AD4003" s="1"/>
      <c r="AE4003" s="1"/>
      <c r="AF4003" s="1"/>
      <c r="AG4003" s="1"/>
      <c r="AH4003" s="1"/>
      <c r="AI4003" s="1"/>
      <c r="AJ4003" s="1"/>
      <c r="AK4003" s="1"/>
      <c r="AL4003" s="1"/>
      <c r="AM4003" s="1"/>
      <c r="AN4003" s="1"/>
      <c r="AO4003" s="1"/>
      <c r="AP4003" s="1"/>
      <c r="AQ4003" s="1"/>
      <c r="AR4003" s="1"/>
      <c r="AS4003" s="1"/>
      <c r="AT4003" s="1"/>
      <c r="AU4003" s="1"/>
      <c r="AV4003" s="1"/>
      <c r="AW4003" s="1"/>
      <c r="AX4003" s="1"/>
      <c r="AY4003" s="1"/>
      <c r="AZ4003" s="1"/>
      <c r="BA4003" s="1"/>
      <c r="BB4003" s="1"/>
      <c r="BC4003" s="1"/>
      <c r="BD4003" s="1"/>
      <c r="BE4003" s="1"/>
      <c r="BF4003" s="1"/>
      <c r="BG4003" s="1"/>
      <c r="BH4003" s="1"/>
      <c r="BI4003" s="1"/>
      <c r="BJ4003" s="1"/>
      <c r="BK4003" s="1"/>
      <c r="BL4003" s="1"/>
      <c r="BM4003" s="1"/>
      <c r="BN4003" s="1"/>
      <c r="BO4003" s="1"/>
      <c r="BP4003" s="1"/>
      <c r="BQ4003" s="1"/>
      <c r="BR4003" s="1"/>
      <c r="BS4003" s="1"/>
      <c r="BT4003" s="1"/>
      <c r="BU4003" s="1"/>
      <c r="BV4003" s="1"/>
      <c r="BW4003" s="1"/>
      <c r="BX4003" s="1"/>
      <c r="BY4003" s="1"/>
      <c r="BZ4003" s="1"/>
      <c r="CA4003" s="1"/>
      <c r="CB4003" s="1"/>
      <c r="CC4003" s="1"/>
      <c r="CD4003" s="1"/>
      <c r="CE4003" s="1"/>
      <c r="CF4003" s="1"/>
      <c r="CG4003" s="1"/>
      <c r="CH4003" s="1"/>
      <c r="CI4003" s="1"/>
      <c r="CJ4003" s="1"/>
      <c r="CK4003" s="1"/>
      <c r="CL4003" s="1"/>
      <c r="CM4003" s="1"/>
      <c r="CN4003" s="1"/>
      <c r="CO4003" s="1"/>
      <c r="CP4003" s="1"/>
      <c r="CQ4003" s="1"/>
      <c r="CR4003" s="1"/>
      <c r="CS4003" s="1"/>
      <c r="CT4003" s="1"/>
      <c r="CU4003" s="1"/>
      <c r="CV4003" s="1"/>
      <c r="CW4003" s="1"/>
      <c r="CX4003" s="1"/>
      <c r="CY4003" s="1"/>
      <c r="CZ4003" s="1"/>
      <c r="DA4003" s="1"/>
      <c r="DB4003" s="1"/>
      <c r="DC4003" s="1"/>
      <c r="DD4003" s="1"/>
      <c r="DE4003" s="1"/>
      <c r="DF4003" s="1"/>
      <c r="DG4003" s="1"/>
      <c r="DH4003" s="1"/>
      <c r="DI4003" s="1"/>
      <c r="DJ4003" s="1"/>
      <c r="DK4003" s="1"/>
      <c r="DL4003" s="1"/>
      <c r="DM4003" s="1"/>
      <c r="DN4003" s="1"/>
      <c r="DO4003" s="1"/>
      <c r="DP4003" s="1"/>
      <c r="DQ4003" s="1"/>
      <c r="DR4003" s="1"/>
      <c r="DS4003" s="1"/>
      <c r="DT4003" s="1"/>
      <c r="DU4003" s="1"/>
      <c r="DV4003" s="1"/>
      <c r="DW4003" s="1"/>
      <c r="DX4003" s="1"/>
      <c r="DY4003" s="1"/>
      <c r="DZ4003" s="1"/>
      <c r="EA4003" s="1"/>
      <c r="EB4003" s="1"/>
      <c r="EC4003" s="1"/>
      <c r="ED4003" s="1"/>
      <c r="EE4003" s="1"/>
      <c r="EF4003" s="1"/>
      <c r="EG4003" s="1"/>
      <c r="EH4003" s="1"/>
      <c r="EI4003" s="1"/>
      <c r="EJ4003" s="1"/>
      <c r="EK4003" s="1"/>
      <c r="EL4003" s="1"/>
      <c r="EM4003" s="1"/>
      <c r="EN4003" s="1"/>
      <c r="EO4003" s="1"/>
      <c r="EP4003" s="1"/>
      <c r="EQ4003" s="1"/>
      <c r="ER4003" s="1"/>
      <c r="ES4003" s="1"/>
      <c r="ET4003" s="1"/>
      <c r="EU4003" s="1"/>
      <c r="EV4003" s="1"/>
      <c r="EW4003" s="1"/>
      <c r="EX4003" s="1"/>
      <c r="EY4003" s="1"/>
      <c r="EZ4003" s="1"/>
      <c r="FA4003" s="1"/>
      <c r="FB4003" s="1"/>
      <c r="FC4003" s="1"/>
      <c r="FD4003" s="1"/>
      <c r="FE4003" s="1"/>
      <c r="FF4003" s="1"/>
      <c r="FG4003" s="1"/>
      <c r="FH4003" s="1"/>
      <c r="FI4003" s="1"/>
      <c r="FJ4003" s="1"/>
      <c r="FK4003" s="1"/>
      <c r="FL4003" s="1"/>
      <c r="FM4003" s="1"/>
      <c r="FN4003" s="1"/>
      <c r="FO4003" s="1"/>
      <c r="FP4003" s="1"/>
      <c r="FQ4003" s="1"/>
      <c r="FR4003" s="1"/>
      <c r="FS4003" s="1"/>
      <c r="FT4003" s="1"/>
      <c r="FU4003" s="1"/>
      <c r="FV4003" s="1"/>
      <c r="FW4003" s="1"/>
      <c r="FX4003" s="1"/>
      <c r="FY4003" s="1"/>
      <c r="FZ4003" s="1"/>
      <c r="GA4003" s="1"/>
      <c r="GB4003" s="1"/>
      <c r="GC4003" s="1"/>
      <c r="GD4003" s="1"/>
      <c r="GE4003" s="1"/>
      <c r="GF4003" s="1"/>
      <c r="GG4003" s="1"/>
      <c r="GH4003" s="1"/>
      <c r="GI4003" s="1"/>
      <c r="GJ4003" s="1"/>
      <c r="GK4003" s="1"/>
      <c r="GL4003" s="1"/>
      <c r="GM4003" s="1"/>
      <c r="GN4003" s="1"/>
      <c r="GO4003" s="1"/>
    </row>
    <row r="4004" spans="1:197" s="40" customFormat="1" x14ac:dyDescent="0.25">
      <c r="A4004" s="41"/>
      <c r="B4004" s="4"/>
      <c r="C4004" s="41"/>
      <c r="D4004" s="42"/>
      <c r="E4004" s="42"/>
      <c r="F4004" s="42"/>
      <c r="G4004" s="1"/>
      <c r="H4004" s="1"/>
      <c r="I4004" s="1"/>
      <c r="J4004" s="1"/>
      <c r="K4004" s="1"/>
      <c r="L4004" s="1"/>
      <c r="M4004" s="2"/>
      <c r="N4004" s="1"/>
      <c r="O4004" s="1"/>
      <c r="P4004" s="1"/>
      <c r="Q4004" s="1"/>
      <c r="R4004" s="1"/>
      <c r="S4004" s="1"/>
      <c r="T4004" s="1"/>
      <c r="U4004" s="1"/>
      <c r="V4004" s="1"/>
      <c r="W4004" s="1"/>
      <c r="X4004" s="1"/>
      <c r="Y4004" s="1"/>
      <c r="Z4004" s="1"/>
      <c r="AA4004" s="1"/>
      <c r="AB4004" s="1"/>
      <c r="AC4004" s="1"/>
      <c r="AD4004" s="1"/>
      <c r="AE4004" s="1"/>
      <c r="AF4004" s="1"/>
      <c r="AG4004" s="1"/>
      <c r="AH4004" s="1"/>
      <c r="AI4004" s="1"/>
      <c r="AJ4004" s="1"/>
      <c r="AK4004" s="1"/>
      <c r="AL4004" s="1"/>
      <c r="AM4004" s="1"/>
      <c r="AN4004" s="1"/>
      <c r="AO4004" s="1"/>
      <c r="AP4004" s="1"/>
      <c r="AQ4004" s="1"/>
      <c r="AR4004" s="1"/>
      <c r="AS4004" s="1"/>
      <c r="AT4004" s="1"/>
      <c r="AU4004" s="1"/>
      <c r="AV4004" s="1"/>
      <c r="AW4004" s="1"/>
      <c r="AX4004" s="1"/>
      <c r="AY4004" s="1"/>
      <c r="AZ4004" s="1"/>
      <c r="BA4004" s="1"/>
      <c r="BB4004" s="1"/>
      <c r="BC4004" s="1"/>
      <c r="BD4004" s="1"/>
      <c r="BE4004" s="1"/>
      <c r="BF4004" s="1"/>
      <c r="BG4004" s="1"/>
      <c r="BH4004" s="1"/>
      <c r="BI4004" s="1"/>
      <c r="BJ4004" s="1"/>
      <c r="BK4004" s="1"/>
      <c r="BL4004" s="1"/>
      <c r="BM4004" s="1"/>
      <c r="BN4004" s="1"/>
      <c r="BO4004" s="1"/>
      <c r="BP4004" s="1"/>
      <c r="BQ4004" s="1"/>
      <c r="BR4004" s="1"/>
      <c r="BS4004" s="1"/>
      <c r="BT4004" s="1"/>
      <c r="BU4004" s="1"/>
      <c r="BV4004" s="1"/>
      <c r="BW4004" s="1"/>
      <c r="BX4004" s="1"/>
      <c r="BY4004" s="1"/>
      <c r="BZ4004" s="1"/>
      <c r="CA4004" s="1"/>
      <c r="CB4004" s="1"/>
      <c r="CC4004" s="1"/>
      <c r="CD4004" s="1"/>
      <c r="CE4004" s="1"/>
      <c r="CF4004" s="1"/>
      <c r="CG4004" s="1"/>
      <c r="CH4004" s="1"/>
      <c r="CI4004" s="1"/>
      <c r="CJ4004" s="1"/>
      <c r="CK4004" s="1"/>
      <c r="CL4004" s="1"/>
      <c r="CM4004" s="1"/>
      <c r="CN4004" s="1"/>
      <c r="CO4004" s="1"/>
      <c r="CP4004" s="1"/>
      <c r="CQ4004" s="1"/>
      <c r="CR4004" s="1"/>
      <c r="CS4004" s="1"/>
      <c r="CT4004" s="1"/>
      <c r="CU4004" s="1"/>
      <c r="CV4004" s="1"/>
      <c r="CW4004" s="1"/>
      <c r="CX4004" s="1"/>
      <c r="CY4004" s="1"/>
      <c r="CZ4004" s="1"/>
      <c r="DA4004" s="1"/>
      <c r="DB4004" s="1"/>
      <c r="DC4004" s="1"/>
      <c r="DD4004" s="1"/>
      <c r="DE4004" s="1"/>
      <c r="DF4004" s="1"/>
      <c r="DG4004" s="1"/>
      <c r="DH4004" s="1"/>
      <c r="DI4004" s="1"/>
      <c r="DJ4004" s="1"/>
      <c r="DK4004" s="1"/>
      <c r="DL4004" s="1"/>
      <c r="DM4004" s="1"/>
      <c r="DN4004" s="1"/>
      <c r="DO4004" s="1"/>
      <c r="DP4004" s="1"/>
      <c r="DQ4004" s="1"/>
      <c r="DR4004" s="1"/>
      <c r="DS4004" s="1"/>
      <c r="DT4004" s="1"/>
      <c r="DU4004" s="1"/>
      <c r="DV4004" s="1"/>
      <c r="DW4004" s="1"/>
      <c r="DX4004" s="1"/>
      <c r="DY4004" s="1"/>
      <c r="DZ4004" s="1"/>
      <c r="EA4004" s="1"/>
      <c r="EB4004" s="1"/>
      <c r="EC4004" s="1"/>
      <c r="ED4004" s="1"/>
      <c r="EE4004" s="1"/>
      <c r="EF4004" s="1"/>
      <c r="EG4004" s="1"/>
      <c r="EH4004" s="1"/>
      <c r="EI4004" s="1"/>
      <c r="EJ4004" s="1"/>
      <c r="EK4004" s="1"/>
      <c r="EL4004" s="1"/>
      <c r="EM4004" s="1"/>
      <c r="EN4004" s="1"/>
      <c r="EO4004" s="1"/>
      <c r="EP4004" s="1"/>
      <c r="EQ4004" s="1"/>
      <c r="ER4004" s="1"/>
      <c r="ES4004" s="1"/>
      <c r="ET4004" s="1"/>
      <c r="EU4004" s="1"/>
      <c r="EV4004" s="1"/>
      <c r="EW4004" s="1"/>
      <c r="EX4004" s="1"/>
      <c r="EY4004" s="1"/>
      <c r="EZ4004" s="1"/>
      <c r="FA4004" s="1"/>
      <c r="FB4004" s="1"/>
      <c r="FC4004" s="1"/>
      <c r="FD4004" s="1"/>
      <c r="FE4004" s="1"/>
      <c r="FF4004" s="1"/>
      <c r="FG4004" s="1"/>
      <c r="FH4004" s="1"/>
      <c r="FI4004" s="1"/>
      <c r="FJ4004" s="1"/>
      <c r="FK4004" s="1"/>
      <c r="FL4004" s="1"/>
      <c r="FM4004" s="1"/>
      <c r="FN4004" s="1"/>
      <c r="FO4004" s="1"/>
      <c r="FP4004" s="1"/>
      <c r="FQ4004" s="1"/>
      <c r="FR4004" s="1"/>
      <c r="FS4004" s="1"/>
      <c r="FT4004" s="1"/>
      <c r="FU4004" s="1"/>
      <c r="FV4004" s="1"/>
      <c r="FW4004" s="1"/>
      <c r="FX4004" s="1"/>
      <c r="FY4004" s="1"/>
      <c r="FZ4004" s="1"/>
      <c r="GA4004" s="1"/>
      <c r="GB4004" s="1"/>
      <c r="GC4004" s="1"/>
      <c r="GD4004" s="1"/>
      <c r="GE4004" s="1"/>
      <c r="GF4004" s="1"/>
      <c r="GG4004" s="1"/>
      <c r="GH4004" s="1"/>
      <c r="GI4004" s="1"/>
      <c r="GJ4004" s="1"/>
      <c r="GK4004" s="1"/>
      <c r="GL4004" s="1"/>
      <c r="GM4004" s="1"/>
      <c r="GN4004" s="1"/>
      <c r="GO4004" s="1"/>
    </row>
    <row r="4005" spans="1:197" s="40" customFormat="1" x14ac:dyDescent="0.25">
      <c r="A4005" s="41"/>
      <c r="B4005" s="4"/>
      <c r="C4005" s="41"/>
      <c r="D4005" s="42"/>
      <c r="E4005" s="42"/>
      <c r="F4005" s="42"/>
      <c r="G4005" s="1"/>
      <c r="H4005" s="1"/>
      <c r="I4005" s="1"/>
      <c r="J4005" s="1"/>
      <c r="K4005" s="1"/>
      <c r="L4005" s="1"/>
      <c r="M4005" s="2"/>
      <c r="N4005" s="1"/>
      <c r="O4005" s="1"/>
      <c r="P4005" s="1"/>
      <c r="Q4005" s="1"/>
      <c r="R4005" s="1"/>
      <c r="S4005" s="1"/>
      <c r="T4005" s="1"/>
      <c r="U4005" s="1"/>
      <c r="V4005" s="1"/>
      <c r="W4005" s="1"/>
      <c r="X4005" s="1"/>
      <c r="Y4005" s="1"/>
      <c r="Z4005" s="1"/>
      <c r="AA4005" s="1"/>
      <c r="AB4005" s="1"/>
      <c r="AC4005" s="1"/>
      <c r="AD4005" s="1"/>
      <c r="AE4005" s="1"/>
      <c r="AF4005" s="1"/>
      <c r="AG4005" s="1"/>
      <c r="AH4005" s="1"/>
      <c r="AI4005" s="1"/>
      <c r="AJ4005" s="1"/>
      <c r="AK4005" s="1"/>
      <c r="AL4005" s="1"/>
      <c r="AM4005" s="1"/>
      <c r="AN4005" s="1"/>
      <c r="AO4005" s="1"/>
      <c r="AP4005" s="1"/>
      <c r="AQ4005" s="1"/>
      <c r="AR4005" s="1"/>
      <c r="AS4005" s="1"/>
      <c r="AT4005" s="1"/>
      <c r="AU4005" s="1"/>
      <c r="AV4005" s="1"/>
      <c r="AW4005" s="1"/>
      <c r="AX4005" s="1"/>
      <c r="AY4005" s="1"/>
      <c r="AZ4005" s="1"/>
      <c r="BA4005" s="1"/>
      <c r="BB4005" s="1"/>
      <c r="BC4005" s="1"/>
      <c r="BD4005" s="1"/>
      <c r="BE4005" s="1"/>
      <c r="BF4005" s="1"/>
      <c r="BG4005" s="1"/>
      <c r="BH4005" s="1"/>
      <c r="BI4005" s="1"/>
      <c r="BJ4005" s="1"/>
      <c r="BK4005" s="1"/>
      <c r="BL4005" s="1"/>
      <c r="BM4005" s="1"/>
      <c r="BN4005" s="1"/>
      <c r="BO4005" s="1"/>
      <c r="BP4005" s="1"/>
      <c r="BQ4005" s="1"/>
      <c r="BR4005" s="1"/>
      <c r="BS4005" s="1"/>
      <c r="BT4005" s="1"/>
      <c r="BU4005" s="1"/>
      <c r="BV4005" s="1"/>
      <c r="BW4005" s="1"/>
      <c r="BX4005" s="1"/>
      <c r="BY4005" s="1"/>
      <c r="BZ4005" s="1"/>
      <c r="CA4005" s="1"/>
      <c r="CB4005" s="1"/>
      <c r="CC4005" s="1"/>
      <c r="CD4005" s="1"/>
      <c r="CE4005" s="1"/>
      <c r="CF4005" s="1"/>
      <c r="CG4005" s="1"/>
      <c r="CH4005" s="1"/>
      <c r="CI4005" s="1"/>
      <c r="CJ4005" s="1"/>
      <c r="CK4005" s="1"/>
      <c r="CL4005" s="1"/>
      <c r="CM4005" s="1"/>
      <c r="CN4005" s="1"/>
      <c r="CO4005" s="1"/>
      <c r="CP4005" s="1"/>
      <c r="CQ4005" s="1"/>
      <c r="CR4005" s="1"/>
      <c r="CS4005" s="1"/>
      <c r="CT4005" s="1"/>
      <c r="CU4005" s="1"/>
      <c r="CV4005" s="1"/>
      <c r="CW4005" s="1"/>
      <c r="CX4005" s="1"/>
      <c r="CY4005" s="1"/>
      <c r="CZ4005" s="1"/>
      <c r="DA4005" s="1"/>
      <c r="DB4005" s="1"/>
      <c r="DC4005" s="1"/>
      <c r="DD4005" s="1"/>
      <c r="DE4005" s="1"/>
      <c r="DF4005" s="1"/>
      <c r="DG4005" s="1"/>
      <c r="DH4005" s="1"/>
      <c r="DI4005" s="1"/>
      <c r="DJ4005" s="1"/>
      <c r="DK4005" s="1"/>
      <c r="DL4005" s="1"/>
      <c r="DM4005" s="1"/>
      <c r="DN4005" s="1"/>
      <c r="DO4005" s="1"/>
      <c r="DP4005" s="1"/>
      <c r="DQ4005" s="1"/>
      <c r="DR4005" s="1"/>
      <c r="DS4005" s="1"/>
      <c r="DT4005" s="1"/>
      <c r="DU4005" s="1"/>
      <c r="DV4005" s="1"/>
      <c r="DW4005" s="1"/>
      <c r="DX4005" s="1"/>
      <c r="DY4005" s="1"/>
      <c r="DZ4005" s="1"/>
      <c r="EA4005" s="1"/>
      <c r="EB4005" s="1"/>
      <c r="EC4005" s="1"/>
      <c r="ED4005" s="1"/>
      <c r="EE4005" s="1"/>
      <c r="EF4005" s="1"/>
      <c r="EG4005" s="1"/>
      <c r="EH4005" s="1"/>
      <c r="EI4005" s="1"/>
      <c r="EJ4005" s="1"/>
      <c r="EK4005" s="1"/>
      <c r="EL4005" s="1"/>
      <c r="EM4005" s="1"/>
      <c r="EN4005" s="1"/>
      <c r="EO4005" s="1"/>
      <c r="EP4005" s="1"/>
      <c r="EQ4005" s="1"/>
      <c r="ER4005" s="1"/>
      <c r="ES4005" s="1"/>
      <c r="ET4005" s="1"/>
      <c r="EU4005" s="1"/>
      <c r="EV4005" s="1"/>
      <c r="EW4005" s="1"/>
      <c r="EX4005" s="1"/>
      <c r="EY4005" s="1"/>
      <c r="EZ4005" s="1"/>
      <c r="FA4005" s="1"/>
      <c r="FB4005" s="1"/>
      <c r="FC4005" s="1"/>
      <c r="FD4005" s="1"/>
      <c r="FE4005" s="1"/>
      <c r="FF4005" s="1"/>
      <c r="FG4005" s="1"/>
      <c r="FH4005" s="1"/>
      <c r="FI4005" s="1"/>
      <c r="FJ4005" s="1"/>
      <c r="FK4005" s="1"/>
      <c r="FL4005" s="1"/>
      <c r="FM4005" s="1"/>
      <c r="FN4005" s="1"/>
      <c r="FO4005" s="1"/>
      <c r="FP4005" s="1"/>
      <c r="FQ4005" s="1"/>
      <c r="FR4005" s="1"/>
      <c r="FS4005" s="1"/>
      <c r="FT4005" s="1"/>
      <c r="FU4005" s="1"/>
      <c r="FV4005" s="1"/>
      <c r="FW4005" s="1"/>
      <c r="FX4005" s="1"/>
      <c r="FY4005" s="1"/>
      <c r="FZ4005" s="1"/>
      <c r="GA4005" s="1"/>
      <c r="GB4005" s="1"/>
      <c r="GC4005" s="1"/>
      <c r="GD4005" s="1"/>
      <c r="GE4005" s="1"/>
      <c r="GF4005" s="1"/>
      <c r="GG4005" s="1"/>
      <c r="GH4005" s="1"/>
      <c r="GI4005" s="1"/>
      <c r="GJ4005" s="1"/>
      <c r="GK4005" s="1"/>
      <c r="GL4005" s="1"/>
      <c r="GM4005" s="1"/>
      <c r="GN4005" s="1"/>
      <c r="GO4005" s="1"/>
    </row>
    <row r="4006" spans="1:197" s="40" customFormat="1" x14ac:dyDescent="0.25">
      <c r="A4006" s="41"/>
      <c r="B4006" s="4"/>
      <c r="C4006" s="41"/>
      <c r="D4006" s="42"/>
      <c r="E4006" s="42"/>
      <c r="F4006" s="42"/>
      <c r="G4006" s="1"/>
      <c r="H4006" s="1"/>
      <c r="I4006" s="1"/>
      <c r="J4006" s="1"/>
      <c r="K4006" s="1"/>
      <c r="L4006" s="1"/>
      <c r="M4006" s="2"/>
      <c r="N4006" s="1"/>
      <c r="O4006" s="1"/>
      <c r="P4006" s="1"/>
      <c r="Q4006" s="1"/>
      <c r="R4006" s="1"/>
      <c r="S4006" s="1"/>
      <c r="T4006" s="1"/>
      <c r="U4006" s="1"/>
      <c r="V4006" s="1"/>
      <c r="W4006" s="1"/>
      <c r="X4006" s="1"/>
      <c r="Y4006" s="1"/>
      <c r="Z4006" s="1"/>
      <c r="AA4006" s="1"/>
      <c r="AB4006" s="1"/>
      <c r="AC4006" s="1"/>
      <c r="AD4006" s="1"/>
      <c r="AE4006" s="1"/>
      <c r="AF4006" s="1"/>
      <c r="AG4006" s="1"/>
      <c r="AH4006" s="1"/>
      <c r="AI4006" s="1"/>
      <c r="AJ4006" s="1"/>
      <c r="AK4006" s="1"/>
      <c r="AL4006" s="1"/>
      <c r="AM4006" s="1"/>
      <c r="AN4006" s="1"/>
      <c r="AO4006" s="1"/>
      <c r="AP4006" s="1"/>
      <c r="AQ4006" s="1"/>
      <c r="AR4006" s="1"/>
      <c r="AS4006" s="1"/>
      <c r="AT4006" s="1"/>
      <c r="AU4006" s="1"/>
      <c r="AV4006" s="1"/>
      <c r="AW4006" s="1"/>
      <c r="AX4006" s="1"/>
      <c r="AY4006" s="1"/>
      <c r="AZ4006" s="1"/>
      <c r="BA4006" s="1"/>
      <c r="BB4006" s="1"/>
      <c r="BC4006" s="1"/>
      <c r="BD4006" s="1"/>
      <c r="BE4006" s="1"/>
      <c r="BF4006" s="1"/>
      <c r="BG4006" s="1"/>
      <c r="BH4006" s="1"/>
      <c r="BI4006" s="1"/>
      <c r="BJ4006" s="1"/>
      <c r="BK4006" s="1"/>
      <c r="BL4006" s="1"/>
      <c r="BM4006" s="1"/>
      <c r="BN4006" s="1"/>
      <c r="BO4006" s="1"/>
      <c r="BP4006" s="1"/>
      <c r="BQ4006" s="1"/>
      <c r="BR4006" s="1"/>
      <c r="BS4006" s="1"/>
      <c r="BT4006" s="1"/>
      <c r="BU4006" s="1"/>
      <c r="BV4006" s="1"/>
      <c r="BW4006" s="1"/>
      <c r="BX4006" s="1"/>
      <c r="BY4006" s="1"/>
      <c r="BZ4006" s="1"/>
      <c r="CA4006" s="1"/>
      <c r="CB4006" s="1"/>
      <c r="CC4006" s="1"/>
      <c r="CD4006" s="1"/>
      <c r="CE4006" s="1"/>
      <c r="CF4006" s="1"/>
      <c r="CG4006" s="1"/>
      <c r="CH4006" s="1"/>
      <c r="CI4006" s="1"/>
      <c r="CJ4006" s="1"/>
      <c r="CK4006" s="1"/>
      <c r="CL4006" s="1"/>
      <c r="CM4006" s="1"/>
      <c r="CN4006" s="1"/>
      <c r="CO4006" s="1"/>
      <c r="CP4006" s="1"/>
      <c r="CQ4006" s="1"/>
      <c r="CR4006" s="1"/>
      <c r="CS4006" s="1"/>
      <c r="CT4006" s="1"/>
      <c r="CU4006" s="1"/>
      <c r="CV4006" s="1"/>
      <c r="CW4006" s="1"/>
      <c r="CX4006" s="1"/>
      <c r="CY4006" s="1"/>
      <c r="CZ4006" s="1"/>
      <c r="DA4006" s="1"/>
      <c r="DB4006" s="1"/>
      <c r="DC4006" s="1"/>
      <c r="DD4006" s="1"/>
      <c r="DE4006" s="1"/>
      <c r="DF4006" s="1"/>
      <c r="DG4006" s="1"/>
      <c r="DH4006" s="1"/>
      <c r="DI4006" s="1"/>
      <c r="DJ4006" s="1"/>
      <c r="DK4006" s="1"/>
      <c r="DL4006" s="1"/>
      <c r="DM4006" s="1"/>
      <c r="DN4006" s="1"/>
      <c r="DO4006" s="1"/>
      <c r="DP4006" s="1"/>
      <c r="DQ4006" s="1"/>
      <c r="DR4006" s="1"/>
      <c r="DS4006" s="1"/>
      <c r="DT4006" s="1"/>
      <c r="DU4006" s="1"/>
      <c r="DV4006" s="1"/>
      <c r="DW4006" s="1"/>
      <c r="DX4006" s="1"/>
      <c r="DY4006" s="1"/>
      <c r="DZ4006" s="1"/>
      <c r="EA4006" s="1"/>
      <c r="EB4006" s="1"/>
      <c r="EC4006" s="1"/>
      <c r="ED4006" s="1"/>
      <c r="EE4006" s="1"/>
      <c r="EF4006" s="1"/>
      <c r="EG4006" s="1"/>
      <c r="EH4006" s="1"/>
      <c r="EI4006" s="1"/>
      <c r="EJ4006" s="1"/>
      <c r="EK4006" s="1"/>
      <c r="EL4006" s="1"/>
      <c r="EM4006" s="1"/>
      <c r="EN4006" s="1"/>
      <c r="EO4006" s="1"/>
      <c r="EP4006" s="1"/>
      <c r="EQ4006" s="1"/>
      <c r="ER4006" s="1"/>
      <c r="ES4006" s="1"/>
      <c r="ET4006" s="1"/>
      <c r="EU4006" s="1"/>
      <c r="EV4006" s="1"/>
      <c r="EW4006" s="1"/>
      <c r="EX4006" s="1"/>
      <c r="EY4006" s="1"/>
      <c r="EZ4006" s="1"/>
      <c r="FA4006" s="1"/>
      <c r="FB4006" s="1"/>
      <c r="FC4006" s="1"/>
      <c r="FD4006" s="1"/>
      <c r="FE4006" s="1"/>
      <c r="FF4006" s="1"/>
      <c r="FG4006" s="1"/>
      <c r="FH4006" s="1"/>
      <c r="FI4006" s="1"/>
      <c r="FJ4006" s="1"/>
      <c r="FK4006" s="1"/>
      <c r="FL4006" s="1"/>
      <c r="FM4006" s="1"/>
      <c r="FN4006" s="1"/>
      <c r="FO4006" s="1"/>
      <c r="FP4006" s="1"/>
      <c r="FQ4006" s="1"/>
      <c r="FR4006" s="1"/>
      <c r="FS4006" s="1"/>
      <c r="FT4006" s="1"/>
      <c r="FU4006" s="1"/>
      <c r="FV4006" s="1"/>
      <c r="FW4006" s="1"/>
      <c r="FX4006" s="1"/>
      <c r="FY4006" s="1"/>
      <c r="FZ4006" s="1"/>
      <c r="GA4006" s="1"/>
      <c r="GB4006" s="1"/>
      <c r="GC4006" s="1"/>
      <c r="GD4006" s="1"/>
      <c r="GE4006" s="1"/>
      <c r="GF4006" s="1"/>
      <c r="GG4006" s="1"/>
      <c r="GH4006" s="1"/>
      <c r="GI4006" s="1"/>
      <c r="GJ4006" s="1"/>
      <c r="GK4006" s="1"/>
      <c r="GL4006" s="1"/>
      <c r="GM4006" s="1"/>
      <c r="GN4006" s="1"/>
      <c r="GO4006" s="1"/>
    </row>
    <row r="4007" spans="1:197" s="40" customFormat="1" x14ac:dyDescent="0.25">
      <c r="A4007" s="41"/>
      <c r="B4007" s="4"/>
      <c r="C4007" s="41"/>
      <c r="D4007" s="42"/>
      <c r="E4007" s="42"/>
      <c r="F4007" s="42"/>
      <c r="G4007" s="1"/>
      <c r="H4007" s="1"/>
      <c r="I4007" s="1"/>
      <c r="J4007" s="1"/>
      <c r="K4007" s="1"/>
      <c r="L4007" s="1"/>
      <c r="M4007" s="2"/>
      <c r="N4007" s="1"/>
      <c r="O4007" s="1"/>
      <c r="P4007" s="1"/>
      <c r="Q4007" s="1"/>
      <c r="R4007" s="1"/>
      <c r="S4007" s="1"/>
      <c r="T4007" s="1"/>
      <c r="U4007" s="1"/>
      <c r="V4007" s="1"/>
      <c r="W4007" s="1"/>
      <c r="X4007" s="1"/>
      <c r="Y4007" s="1"/>
      <c r="Z4007" s="1"/>
      <c r="AA4007" s="1"/>
      <c r="AB4007" s="1"/>
      <c r="AC4007" s="1"/>
      <c r="AD4007" s="1"/>
      <c r="AE4007" s="1"/>
      <c r="AF4007" s="1"/>
      <c r="AG4007" s="1"/>
      <c r="AH4007" s="1"/>
      <c r="AI4007" s="1"/>
      <c r="AJ4007" s="1"/>
      <c r="AK4007" s="1"/>
      <c r="AL4007" s="1"/>
      <c r="AM4007" s="1"/>
      <c r="AN4007" s="1"/>
      <c r="AO4007" s="1"/>
      <c r="AP4007" s="1"/>
      <c r="AQ4007" s="1"/>
      <c r="AR4007" s="1"/>
      <c r="AS4007" s="1"/>
      <c r="AT4007" s="1"/>
      <c r="AU4007" s="1"/>
      <c r="AV4007" s="1"/>
      <c r="AW4007" s="1"/>
      <c r="AX4007" s="1"/>
      <c r="AY4007" s="1"/>
      <c r="AZ4007" s="1"/>
      <c r="BA4007" s="1"/>
      <c r="BB4007" s="1"/>
      <c r="BC4007" s="1"/>
      <c r="BD4007" s="1"/>
      <c r="BE4007" s="1"/>
      <c r="BF4007" s="1"/>
      <c r="BG4007" s="1"/>
      <c r="BH4007" s="1"/>
      <c r="BI4007" s="1"/>
      <c r="BJ4007" s="1"/>
      <c r="BK4007" s="1"/>
      <c r="BL4007" s="1"/>
      <c r="BM4007" s="1"/>
      <c r="BN4007" s="1"/>
      <c r="BO4007" s="1"/>
      <c r="BP4007" s="1"/>
      <c r="BQ4007" s="1"/>
      <c r="BR4007" s="1"/>
      <c r="BS4007" s="1"/>
      <c r="BT4007" s="1"/>
      <c r="BU4007" s="1"/>
      <c r="BV4007" s="1"/>
      <c r="BW4007" s="1"/>
      <c r="BX4007" s="1"/>
      <c r="BY4007" s="1"/>
      <c r="BZ4007" s="1"/>
      <c r="CA4007" s="1"/>
      <c r="CB4007" s="1"/>
      <c r="CC4007" s="1"/>
      <c r="CD4007" s="1"/>
      <c r="CE4007" s="1"/>
      <c r="CF4007" s="1"/>
      <c r="CG4007" s="1"/>
      <c r="CH4007" s="1"/>
      <c r="CI4007" s="1"/>
      <c r="CJ4007" s="1"/>
      <c r="CK4007" s="1"/>
      <c r="CL4007" s="1"/>
      <c r="CM4007" s="1"/>
      <c r="CN4007" s="1"/>
      <c r="CO4007" s="1"/>
      <c r="CP4007" s="1"/>
      <c r="CQ4007" s="1"/>
      <c r="CR4007" s="1"/>
      <c r="CS4007" s="1"/>
      <c r="CT4007" s="1"/>
      <c r="CU4007" s="1"/>
      <c r="CV4007" s="1"/>
      <c r="CW4007" s="1"/>
      <c r="CX4007" s="1"/>
      <c r="CY4007" s="1"/>
      <c r="CZ4007" s="1"/>
      <c r="DA4007" s="1"/>
      <c r="DB4007" s="1"/>
      <c r="DC4007" s="1"/>
      <c r="DD4007" s="1"/>
      <c r="DE4007" s="1"/>
      <c r="DF4007" s="1"/>
      <c r="DG4007" s="1"/>
      <c r="DH4007" s="1"/>
      <c r="DI4007" s="1"/>
      <c r="DJ4007" s="1"/>
      <c r="DK4007" s="1"/>
      <c r="DL4007" s="1"/>
      <c r="DM4007" s="1"/>
      <c r="DN4007" s="1"/>
      <c r="DO4007" s="1"/>
      <c r="DP4007" s="1"/>
      <c r="DQ4007" s="1"/>
      <c r="DR4007" s="1"/>
      <c r="DS4007" s="1"/>
      <c r="DT4007" s="1"/>
      <c r="DU4007" s="1"/>
      <c r="DV4007" s="1"/>
      <c r="DW4007" s="1"/>
      <c r="DX4007" s="1"/>
      <c r="DY4007" s="1"/>
      <c r="DZ4007" s="1"/>
      <c r="EA4007" s="1"/>
      <c r="EB4007" s="1"/>
      <c r="EC4007" s="1"/>
      <c r="ED4007" s="1"/>
      <c r="EE4007" s="1"/>
      <c r="EF4007" s="1"/>
      <c r="EG4007" s="1"/>
      <c r="EH4007" s="1"/>
      <c r="EI4007" s="1"/>
      <c r="EJ4007" s="1"/>
      <c r="EK4007" s="1"/>
      <c r="EL4007" s="1"/>
      <c r="EM4007" s="1"/>
      <c r="EN4007" s="1"/>
      <c r="EO4007" s="1"/>
      <c r="EP4007" s="1"/>
      <c r="EQ4007" s="1"/>
      <c r="ER4007" s="1"/>
      <c r="ES4007" s="1"/>
      <c r="ET4007" s="1"/>
      <c r="EU4007" s="1"/>
      <c r="EV4007" s="1"/>
      <c r="EW4007" s="1"/>
      <c r="EX4007" s="1"/>
      <c r="EY4007" s="1"/>
      <c r="EZ4007" s="1"/>
      <c r="FA4007" s="1"/>
      <c r="FB4007" s="1"/>
      <c r="FC4007" s="1"/>
      <c r="FD4007" s="1"/>
      <c r="FE4007" s="1"/>
      <c r="FF4007" s="1"/>
      <c r="FG4007" s="1"/>
      <c r="FH4007" s="1"/>
      <c r="FI4007" s="1"/>
      <c r="FJ4007" s="1"/>
      <c r="FK4007" s="1"/>
      <c r="FL4007" s="1"/>
      <c r="FM4007" s="1"/>
      <c r="FN4007" s="1"/>
      <c r="FO4007" s="1"/>
      <c r="FP4007" s="1"/>
      <c r="FQ4007" s="1"/>
      <c r="FR4007" s="1"/>
      <c r="FS4007" s="1"/>
      <c r="FT4007" s="1"/>
      <c r="FU4007" s="1"/>
      <c r="FV4007" s="1"/>
      <c r="FW4007" s="1"/>
      <c r="FX4007" s="1"/>
      <c r="FY4007" s="1"/>
      <c r="FZ4007" s="1"/>
      <c r="GA4007" s="1"/>
      <c r="GB4007" s="1"/>
      <c r="GC4007" s="1"/>
      <c r="GD4007" s="1"/>
      <c r="GE4007" s="1"/>
      <c r="GF4007" s="1"/>
      <c r="GG4007" s="1"/>
      <c r="GH4007" s="1"/>
      <c r="GI4007" s="1"/>
      <c r="GJ4007" s="1"/>
      <c r="GK4007" s="1"/>
      <c r="GL4007" s="1"/>
      <c r="GM4007" s="1"/>
      <c r="GN4007" s="1"/>
      <c r="GO4007" s="1"/>
    </row>
    <row r="4008" spans="1:197" s="40" customFormat="1" x14ac:dyDescent="0.25">
      <c r="A4008" s="41"/>
      <c r="B4008" s="4"/>
      <c r="C4008" s="41"/>
      <c r="D4008" s="42"/>
      <c r="E4008" s="42"/>
      <c r="F4008" s="42"/>
      <c r="G4008" s="1"/>
      <c r="H4008" s="1"/>
      <c r="I4008" s="1"/>
      <c r="J4008" s="1"/>
      <c r="K4008" s="1"/>
      <c r="L4008" s="1"/>
      <c r="M4008" s="2"/>
      <c r="N4008" s="1"/>
      <c r="O4008" s="1"/>
      <c r="P4008" s="1"/>
      <c r="Q4008" s="1"/>
      <c r="R4008" s="1"/>
      <c r="S4008" s="1"/>
      <c r="T4008" s="1"/>
      <c r="U4008" s="1"/>
      <c r="V4008" s="1"/>
      <c r="W4008" s="1"/>
      <c r="X4008" s="1"/>
      <c r="Y4008" s="1"/>
      <c r="Z4008" s="1"/>
      <c r="AA4008" s="1"/>
      <c r="AB4008" s="1"/>
      <c r="AC4008" s="1"/>
      <c r="AD4008" s="1"/>
      <c r="AE4008" s="1"/>
      <c r="AF4008" s="1"/>
      <c r="AG4008" s="1"/>
      <c r="AH4008" s="1"/>
      <c r="AI4008" s="1"/>
      <c r="AJ4008" s="1"/>
      <c r="AK4008" s="1"/>
      <c r="AL4008" s="1"/>
      <c r="AM4008" s="1"/>
      <c r="AN4008" s="1"/>
      <c r="AO4008" s="1"/>
      <c r="AP4008" s="1"/>
      <c r="AQ4008" s="1"/>
      <c r="AR4008" s="1"/>
      <c r="AS4008" s="1"/>
      <c r="AT4008" s="1"/>
      <c r="AU4008" s="1"/>
      <c r="AV4008" s="1"/>
      <c r="AW4008" s="1"/>
      <c r="AX4008" s="1"/>
      <c r="AY4008" s="1"/>
      <c r="AZ4008" s="1"/>
      <c r="BA4008" s="1"/>
      <c r="BB4008" s="1"/>
      <c r="BC4008" s="1"/>
      <c r="BD4008" s="1"/>
      <c r="BE4008" s="1"/>
      <c r="BF4008" s="1"/>
      <c r="BG4008" s="1"/>
      <c r="BH4008" s="1"/>
      <c r="BI4008" s="1"/>
      <c r="BJ4008" s="1"/>
      <c r="BK4008" s="1"/>
      <c r="BL4008" s="1"/>
      <c r="BM4008" s="1"/>
      <c r="BN4008" s="1"/>
      <c r="BO4008" s="1"/>
      <c r="BP4008" s="1"/>
      <c r="BQ4008" s="1"/>
      <c r="BR4008" s="1"/>
      <c r="BS4008" s="1"/>
      <c r="BT4008" s="1"/>
      <c r="BU4008" s="1"/>
      <c r="BV4008" s="1"/>
      <c r="BW4008" s="1"/>
      <c r="BX4008" s="1"/>
      <c r="BY4008" s="1"/>
      <c r="BZ4008" s="1"/>
      <c r="CA4008" s="1"/>
      <c r="CB4008" s="1"/>
      <c r="CC4008" s="1"/>
      <c r="CD4008" s="1"/>
      <c r="CE4008" s="1"/>
      <c r="CF4008" s="1"/>
      <c r="CG4008" s="1"/>
      <c r="CH4008" s="1"/>
      <c r="CI4008" s="1"/>
      <c r="CJ4008" s="1"/>
      <c r="CK4008" s="1"/>
      <c r="CL4008" s="1"/>
      <c r="CM4008" s="1"/>
      <c r="CN4008" s="1"/>
      <c r="CO4008" s="1"/>
      <c r="CP4008" s="1"/>
      <c r="CQ4008" s="1"/>
      <c r="CR4008" s="1"/>
      <c r="CS4008" s="1"/>
      <c r="CT4008" s="1"/>
      <c r="CU4008" s="1"/>
      <c r="CV4008" s="1"/>
      <c r="CW4008" s="1"/>
      <c r="CX4008" s="1"/>
      <c r="CY4008" s="1"/>
      <c r="CZ4008" s="1"/>
      <c r="DA4008" s="1"/>
      <c r="DB4008" s="1"/>
      <c r="DC4008" s="1"/>
      <c r="DD4008" s="1"/>
      <c r="DE4008" s="1"/>
      <c r="DF4008" s="1"/>
      <c r="DG4008" s="1"/>
      <c r="DH4008" s="1"/>
      <c r="DI4008" s="1"/>
      <c r="DJ4008" s="1"/>
      <c r="DK4008" s="1"/>
      <c r="DL4008" s="1"/>
      <c r="DM4008" s="1"/>
      <c r="DN4008" s="1"/>
      <c r="DO4008" s="1"/>
      <c r="DP4008" s="1"/>
      <c r="DQ4008" s="1"/>
      <c r="DR4008" s="1"/>
      <c r="DS4008" s="1"/>
      <c r="DT4008" s="1"/>
      <c r="DU4008" s="1"/>
      <c r="DV4008" s="1"/>
      <c r="DW4008" s="1"/>
      <c r="DX4008" s="1"/>
      <c r="DY4008" s="1"/>
      <c r="DZ4008" s="1"/>
      <c r="EA4008" s="1"/>
      <c r="EB4008" s="1"/>
      <c r="EC4008" s="1"/>
      <c r="ED4008" s="1"/>
      <c r="EE4008" s="1"/>
      <c r="EF4008" s="1"/>
      <c r="EG4008" s="1"/>
      <c r="EH4008" s="1"/>
      <c r="EI4008" s="1"/>
      <c r="EJ4008" s="1"/>
      <c r="EK4008" s="1"/>
      <c r="EL4008" s="1"/>
      <c r="EM4008" s="1"/>
      <c r="EN4008" s="1"/>
      <c r="EO4008" s="1"/>
      <c r="EP4008" s="1"/>
      <c r="EQ4008" s="1"/>
      <c r="ER4008" s="1"/>
      <c r="ES4008" s="1"/>
      <c r="ET4008" s="1"/>
      <c r="EU4008" s="1"/>
      <c r="EV4008" s="1"/>
      <c r="EW4008" s="1"/>
      <c r="EX4008" s="1"/>
      <c r="EY4008" s="1"/>
      <c r="EZ4008" s="1"/>
      <c r="FA4008" s="1"/>
      <c r="FB4008" s="1"/>
      <c r="FC4008" s="1"/>
      <c r="FD4008" s="1"/>
      <c r="FE4008" s="1"/>
      <c r="FF4008" s="1"/>
      <c r="FG4008" s="1"/>
      <c r="FH4008" s="1"/>
      <c r="FI4008" s="1"/>
      <c r="FJ4008" s="1"/>
      <c r="FK4008" s="1"/>
      <c r="FL4008" s="1"/>
      <c r="FM4008" s="1"/>
      <c r="FN4008" s="1"/>
      <c r="FO4008" s="1"/>
      <c r="FP4008" s="1"/>
      <c r="FQ4008" s="1"/>
      <c r="FR4008" s="1"/>
      <c r="FS4008" s="1"/>
      <c r="FT4008" s="1"/>
      <c r="FU4008" s="1"/>
      <c r="FV4008" s="1"/>
      <c r="FW4008" s="1"/>
      <c r="FX4008" s="1"/>
      <c r="FY4008" s="1"/>
      <c r="FZ4008" s="1"/>
      <c r="GA4008" s="1"/>
      <c r="GB4008" s="1"/>
      <c r="GC4008" s="1"/>
      <c r="GD4008" s="1"/>
      <c r="GE4008" s="1"/>
      <c r="GF4008" s="1"/>
      <c r="GG4008" s="1"/>
      <c r="GH4008" s="1"/>
      <c r="GI4008" s="1"/>
      <c r="GJ4008" s="1"/>
      <c r="GK4008" s="1"/>
      <c r="GL4008" s="1"/>
      <c r="GM4008" s="1"/>
      <c r="GN4008" s="1"/>
      <c r="GO4008" s="1"/>
    </row>
    <row r="4009" spans="1:197" s="40" customFormat="1" x14ac:dyDescent="0.25">
      <c r="A4009" s="41"/>
      <c r="B4009" s="4"/>
      <c r="C4009" s="41"/>
      <c r="D4009" s="42"/>
      <c r="E4009" s="42"/>
      <c r="F4009" s="42"/>
      <c r="G4009" s="1"/>
      <c r="H4009" s="1"/>
      <c r="I4009" s="1"/>
      <c r="J4009" s="1"/>
      <c r="K4009" s="1"/>
      <c r="L4009" s="1"/>
      <c r="M4009" s="2"/>
      <c r="N4009" s="1"/>
      <c r="O4009" s="1"/>
      <c r="P4009" s="1"/>
      <c r="Q4009" s="1"/>
      <c r="R4009" s="1"/>
      <c r="S4009" s="1"/>
      <c r="T4009" s="1"/>
      <c r="U4009" s="1"/>
      <c r="V4009" s="1"/>
      <c r="W4009" s="1"/>
      <c r="X4009" s="1"/>
      <c r="Y4009" s="1"/>
      <c r="Z4009" s="1"/>
      <c r="AA4009" s="1"/>
      <c r="AB4009" s="1"/>
      <c r="AC4009" s="1"/>
      <c r="AD4009" s="1"/>
      <c r="AE4009" s="1"/>
      <c r="AF4009" s="1"/>
      <c r="AG4009" s="1"/>
      <c r="AH4009" s="1"/>
      <c r="AI4009" s="1"/>
      <c r="AJ4009" s="1"/>
      <c r="AK4009" s="1"/>
      <c r="AL4009" s="1"/>
      <c r="AM4009" s="1"/>
      <c r="AN4009" s="1"/>
      <c r="AO4009" s="1"/>
      <c r="AP4009" s="1"/>
      <c r="AQ4009" s="1"/>
      <c r="AR4009" s="1"/>
      <c r="AS4009" s="1"/>
      <c r="AT4009" s="1"/>
      <c r="AU4009" s="1"/>
      <c r="AV4009" s="1"/>
      <c r="AW4009" s="1"/>
      <c r="AX4009" s="1"/>
      <c r="AY4009" s="1"/>
      <c r="AZ4009" s="1"/>
      <c r="BA4009" s="1"/>
      <c r="BB4009" s="1"/>
      <c r="BC4009" s="1"/>
      <c r="BD4009" s="1"/>
      <c r="BE4009" s="1"/>
      <c r="BF4009" s="1"/>
      <c r="BG4009" s="1"/>
      <c r="BH4009" s="1"/>
      <c r="BI4009" s="1"/>
      <c r="BJ4009" s="1"/>
      <c r="BK4009" s="1"/>
      <c r="BL4009" s="1"/>
      <c r="BM4009" s="1"/>
      <c r="BN4009" s="1"/>
      <c r="BO4009" s="1"/>
      <c r="BP4009" s="1"/>
      <c r="BQ4009" s="1"/>
      <c r="BR4009" s="1"/>
      <c r="BS4009" s="1"/>
      <c r="BT4009" s="1"/>
      <c r="BU4009" s="1"/>
      <c r="BV4009" s="1"/>
      <c r="BW4009" s="1"/>
      <c r="BX4009" s="1"/>
      <c r="BY4009" s="1"/>
      <c r="BZ4009" s="1"/>
      <c r="CA4009" s="1"/>
      <c r="CB4009" s="1"/>
      <c r="CC4009" s="1"/>
      <c r="CD4009" s="1"/>
      <c r="CE4009" s="1"/>
      <c r="CF4009" s="1"/>
      <c r="CG4009" s="1"/>
      <c r="CH4009" s="1"/>
      <c r="CI4009" s="1"/>
      <c r="CJ4009" s="1"/>
      <c r="CK4009" s="1"/>
      <c r="CL4009" s="1"/>
      <c r="CM4009" s="1"/>
      <c r="CN4009" s="1"/>
      <c r="CO4009" s="1"/>
      <c r="CP4009" s="1"/>
      <c r="CQ4009" s="1"/>
      <c r="CR4009" s="1"/>
      <c r="CS4009" s="1"/>
      <c r="CT4009" s="1"/>
      <c r="CU4009" s="1"/>
      <c r="CV4009" s="1"/>
      <c r="CW4009" s="1"/>
      <c r="CX4009" s="1"/>
      <c r="CY4009" s="1"/>
      <c r="CZ4009" s="1"/>
      <c r="DA4009" s="1"/>
      <c r="DB4009" s="1"/>
      <c r="DC4009" s="1"/>
      <c r="DD4009" s="1"/>
      <c r="DE4009" s="1"/>
      <c r="DF4009" s="1"/>
      <c r="DG4009" s="1"/>
      <c r="DH4009" s="1"/>
      <c r="DI4009" s="1"/>
      <c r="DJ4009" s="1"/>
      <c r="DK4009" s="1"/>
      <c r="DL4009" s="1"/>
      <c r="DM4009" s="1"/>
      <c r="DN4009" s="1"/>
      <c r="DO4009" s="1"/>
      <c r="DP4009" s="1"/>
      <c r="DQ4009" s="1"/>
      <c r="DR4009" s="1"/>
      <c r="DS4009" s="1"/>
      <c r="DT4009" s="1"/>
      <c r="DU4009" s="1"/>
      <c r="DV4009" s="1"/>
      <c r="DW4009" s="1"/>
      <c r="DX4009" s="1"/>
      <c r="DY4009" s="1"/>
      <c r="DZ4009" s="1"/>
      <c r="EA4009" s="1"/>
      <c r="EB4009" s="1"/>
      <c r="EC4009" s="1"/>
      <c r="ED4009" s="1"/>
      <c r="EE4009" s="1"/>
      <c r="EF4009" s="1"/>
      <c r="EG4009" s="1"/>
      <c r="EH4009" s="1"/>
      <c r="EI4009" s="1"/>
      <c r="EJ4009" s="1"/>
      <c r="EK4009" s="1"/>
      <c r="EL4009" s="1"/>
      <c r="EM4009" s="1"/>
      <c r="EN4009" s="1"/>
      <c r="EO4009" s="1"/>
      <c r="EP4009" s="1"/>
      <c r="EQ4009" s="1"/>
      <c r="ER4009" s="1"/>
      <c r="ES4009" s="1"/>
      <c r="ET4009" s="1"/>
      <c r="EU4009" s="1"/>
      <c r="EV4009" s="1"/>
      <c r="EW4009" s="1"/>
      <c r="EX4009" s="1"/>
      <c r="EY4009" s="1"/>
      <c r="EZ4009" s="1"/>
      <c r="FA4009" s="1"/>
      <c r="FB4009" s="1"/>
      <c r="FC4009" s="1"/>
      <c r="FD4009" s="1"/>
      <c r="FE4009" s="1"/>
      <c r="FF4009" s="1"/>
      <c r="FG4009" s="1"/>
      <c r="FH4009" s="1"/>
      <c r="FI4009" s="1"/>
      <c r="FJ4009" s="1"/>
      <c r="FK4009" s="1"/>
      <c r="FL4009" s="1"/>
      <c r="FM4009" s="1"/>
      <c r="FN4009" s="1"/>
      <c r="FO4009" s="1"/>
      <c r="FP4009" s="1"/>
      <c r="FQ4009" s="1"/>
      <c r="FR4009" s="1"/>
      <c r="FS4009" s="1"/>
      <c r="FT4009" s="1"/>
      <c r="FU4009" s="1"/>
      <c r="FV4009" s="1"/>
      <c r="FW4009" s="1"/>
      <c r="FX4009" s="1"/>
      <c r="FY4009" s="1"/>
      <c r="FZ4009" s="1"/>
      <c r="GA4009" s="1"/>
      <c r="GB4009" s="1"/>
      <c r="GC4009" s="1"/>
      <c r="GD4009" s="1"/>
      <c r="GE4009" s="1"/>
      <c r="GF4009" s="1"/>
      <c r="GG4009" s="1"/>
      <c r="GH4009" s="1"/>
      <c r="GI4009" s="1"/>
      <c r="GJ4009" s="1"/>
      <c r="GK4009" s="1"/>
      <c r="GL4009" s="1"/>
      <c r="GM4009" s="1"/>
      <c r="GN4009" s="1"/>
      <c r="GO4009" s="1"/>
    </row>
    <row r="4010" spans="1:197" s="40" customFormat="1" x14ac:dyDescent="0.25">
      <c r="A4010" s="41"/>
      <c r="B4010" s="4"/>
      <c r="C4010" s="41"/>
      <c r="D4010" s="42"/>
      <c r="E4010" s="42"/>
      <c r="F4010" s="42"/>
      <c r="G4010" s="1"/>
      <c r="H4010" s="1"/>
      <c r="I4010" s="1"/>
      <c r="J4010" s="1"/>
      <c r="K4010" s="1"/>
      <c r="L4010" s="1"/>
      <c r="M4010" s="2"/>
      <c r="N4010" s="1"/>
      <c r="O4010" s="1"/>
      <c r="P4010" s="1"/>
      <c r="Q4010" s="1"/>
      <c r="R4010" s="1"/>
      <c r="S4010" s="1"/>
      <c r="T4010" s="1"/>
      <c r="U4010" s="1"/>
      <c r="V4010" s="1"/>
      <c r="W4010" s="1"/>
      <c r="X4010" s="1"/>
      <c r="Y4010" s="1"/>
      <c r="Z4010" s="1"/>
      <c r="AA4010" s="1"/>
      <c r="AB4010" s="1"/>
      <c r="AC4010" s="1"/>
      <c r="AD4010" s="1"/>
      <c r="AE4010" s="1"/>
      <c r="AF4010" s="1"/>
      <c r="AG4010" s="1"/>
      <c r="AH4010" s="1"/>
      <c r="AI4010" s="1"/>
      <c r="AJ4010" s="1"/>
      <c r="AK4010" s="1"/>
      <c r="AL4010" s="1"/>
      <c r="AM4010" s="1"/>
      <c r="AN4010" s="1"/>
      <c r="AO4010" s="1"/>
      <c r="AP4010" s="1"/>
      <c r="AQ4010" s="1"/>
      <c r="AR4010" s="1"/>
      <c r="AS4010" s="1"/>
      <c r="AT4010" s="1"/>
      <c r="AU4010" s="1"/>
      <c r="AV4010" s="1"/>
      <c r="AW4010" s="1"/>
      <c r="AX4010" s="1"/>
      <c r="AY4010" s="1"/>
      <c r="AZ4010" s="1"/>
      <c r="BA4010" s="1"/>
      <c r="BB4010" s="1"/>
      <c r="BC4010" s="1"/>
      <c r="BD4010" s="1"/>
      <c r="BE4010" s="1"/>
      <c r="BF4010" s="1"/>
      <c r="BG4010" s="1"/>
      <c r="BH4010" s="1"/>
      <c r="BI4010" s="1"/>
      <c r="BJ4010" s="1"/>
      <c r="BK4010" s="1"/>
      <c r="BL4010" s="1"/>
      <c r="BM4010" s="1"/>
      <c r="BN4010" s="1"/>
      <c r="BO4010" s="1"/>
      <c r="BP4010" s="1"/>
      <c r="BQ4010" s="1"/>
      <c r="BR4010" s="1"/>
      <c r="BS4010" s="1"/>
      <c r="BT4010" s="1"/>
      <c r="BU4010" s="1"/>
      <c r="BV4010" s="1"/>
      <c r="BW4010" s="1"/>
      <c r="BX4010" s="1"/>
      <c r="BY4010" s="1"/>
      <c r="BZ4010" s="1"/>
      <c r="CA4010" s="1"/>
      <c r="CB4010" s="1"/>
      <c r="CC4010" s="1"/>
      <c r="CD4010" s="1"/>
      <c r="CE4010" s="1"/>
      <c r="CF4010" s="1"/>
      <c r="CG4010" s="1"/>
      <c r="CH4010" s="1"/>
      <c r="CI4010" s="1"/>
      <c r="CJ4010" s="1"/>
      <c r="CK4010" s="1"/>
      <c r="CL4010" s="1"/>
      <c r="CM4010" s="1"/>
      <c r="CN4010" s="1"/>
      <c r="CO4010" s="1"/>
      <c r="CP4010" s="1"/>
      <c r="CQ4010" s="1"/>
      <c r="CR4010" s="1"/>
      <c r="CS4010" s="1"/>
      <c r="CT4010" s="1"/>
      <c r="CU4010" s="1"/>
      <c r="CV4010" s="1"/>
      <c r="CW4010" s="1"/>
      <c r="CX4010" s="1"/>
      <c r="CY4010" s="1"/>
      <c r="CZ4010" s="1"/>
      <c r="DA4010" s="1"/>
      <c r="DB4010" s="1"/>
      <c r="DC4010" s="1"/>
      <c r="DD4010" s="1"/>
      <c r="DE4010" s="1"/>
      <c r="DF4010" s="1"/>
      <c r="DG4010" s="1"/>
      <c r="DH4010" s="1"/>
      <c r="DI4010" s="1"/>
      <c r="DJ4010" s="1"/>
      <c r="DK4010" s="1"/>
      <c r="DL4010" s="1"/>
      <c r="DM4010" s="1"/>
      <c r="DN4010" s="1"/>
      <c r="DO4010" s="1"/>
      <c r="DP4010" s="1"/>
      <c r="DQ4010" s="1"/>
      <c r="DR4010" s="1"/>
      <c r="DS4010" s="1"/>
      <c r="DT4010" s="1"/>
      <c r="DU4010" s="1"/>
      <c r="DV4010" s="1"/>
      <c r="DW4010" s="1"/>
      <c r="DX4010" s="1"/>
      <c r="DY4010" s="1"/>
      <c r="DZ4010" s="1"/>
      <c r="EA4010" s="1"/>
      <c r="EB4010" s="1"/>
      <c r="EC4010" s="1"/>
      <c r="ED4010" s="1"/>
      <c r="EE4010" s="1"/>
      <c r="EF4010" s="1"/>
      <c r="EG4010" s="1"/>
      <c r="EH4010" s="1"/>
      <c r="EI4010" s="1"/>
      <c r="EJ4010" s="1"/>
      <c r="EK4010" s="1"/>
      <c r="EL4010" s="1"/>
      <c r="EM4010" s="1"/>
      <c r="EN4010" s="1"/>
      <c r="EO4010" s="1"/>
      <c r="EP4010" s="1"/>
      <c r="EQ4010" s="1"/>
      <c r="ER4010" s="1"/>
      <c r="ES4010" s="1"/>
      <c r="ET4010" s="1"/>
      <c r="EU4010" s="1"/>
      <c r="EV4010" s="1"/>
      <c r="EW4010" s="1"/>
      <c r="EX4010" s="1"/>
      <c r="EY4010" s="1"/>
      <c r="EZ4010" s="1"/>
      <c r="FA4010" s="1"/>
      <c r="FB4010" s="1"/>
      <c r="FC4010" s="1"/>
      <c r="FD4010" s="1"/>
      <c r="FE4010" s="1"/>
      <c r="FF4010" s="1"/>
      <c r="FG4010" s="1"/>
      <c r="FH4010" s="1"/>
      <c r="FI4010" s="1"/>
      <c r="FJ4010" s="1"/>
      <c r="FK4010" s="1"/>
      <c r="FL4010" s="1"/>
      <c r="FM4010" s="1"/>
      <c r="FN4010" s="1"/>
      <c r="FO4010" s="1"/>
      <c r="FP4010" s="1"/>
      <c r="FQ4010" s="1"/>
      <c r="FR4010" s="1"/>
      <c r="FS4010" s="1"/>
      <c r="FT4010" s="1"/>
      <c r="FU4010" s="1"/>
      <c r="FV4010" s="1"/>
      <c r="FW4010" s="1"/>
      <c r="FX4010" s="1"/>
      <c r="FY4010" s="1"/>
      <c r="FZ4010" s="1"/>
      <c r="GA4010" s="1"/>
      <c r="GB4010" s="1"/>
      <c r="GC4010" s="1"/>
      <c r="GD4010" s="1"/>
      <c r="GE4010" s="1"/>
      <c r="GF4010" s="1"/>
      <c r="GG4010" s="1"/>
      <c r="GH4010" s="1"/>
      <c r="GI4010" s="1"/>
      <c r="GJ4010" s="1"/>
      <c r="GK4010" s="1"/>
      <c r="GL4010" s="1"/>
      <c r="GM4010" s="1"/>
      <c r="GN4010" s="1"/>
      <c r="GO4010" s="1"/>
    </row>
    <row r="4011" spans="1:197" s="40" customFormat="1" x14ac:dyDescent="0.25">
      <c r="A4011" s="41"/>
      <c r="B4011" s="4"/>
      <c r="C4011" s="41"/>
      <c r="D4011" s="42"/>
      <c r="E4011" s="42"/>
      <c r="F4011" s="42"/>
      <c r="G4011" s="1"/>
      <c r="H4011" s="1"/>
      <c r="I4011" s="1"/>
      <c r="J4011" s="1"/>
      <c r="K4011" s="1"/>
      <c r="L4011" s="1"/>
      <c r="M4011" s="2"/>
      <c r="N4011" s="1"/>
      <c r="O4011" s="1"/>
      <c r="P4011" s="1"/>
      <c r="Q4011" s="1"/>
      <c r="R4011" s="1"/>
      <c r="S4011" s="1"/>
      <c r="T4011" s="1"/>
      <c r="U4011" s="1"/>
      <c r="V4011" s="1"/>
      <c r="W4011" s="1"/>
      <c r="X4011" s="1"/>
      <c r="Y4011" s="1"/>
      <c r="Z4011" s="1"/>
      <c r="AA4011" s="1"/>
      <c r="AB4011" s="1"/>
      <c r="AC4011" s="1"/>
      <c r="AD4011" s="1"/>
      <c r="AE4011" s="1"/>
      <c r="AF4011" s="1"/>
      <c r="AG4011" s="1"/>
      <c r="AH4011" s="1"/>
      <c r="AI4011" s="1"/>
      <c r="AJ4011" s="1"/>
      <c r="AK4011" s="1"/>
      <c r="AL4011" s="1"/>
      <c r="AM4011" s="1"/>
      <c r="AN4011" s="1"/>
      <c r="AO4011" s="1"/>
      <c r="AP4011" s="1"/>
      <c r="AQ4011" s="1"/>
      <c r="AR4011" s="1"/>
      <c r="AS4011" s="1"/>
      <c r="AT4011" s="1"/>
      <c r="AU4011" s="1"/>
      <c r="AV4011" s="1"/>
      <c r="AW4011" s="1"/>
      <c r="AX4011" s="1"/>
      <c r="AY4011" s="1"/>
      <c r="AZ4011" s="1"/>
      <c r="BA4011" s="1"/>
      <c r="BB4011" s="1"/>
      <c r="BC4011" s="1"/>
      <c r="BD4011" s="1"/>
      <c r="BE4011" s="1"/>
      <c r="BF4011" s="1"/>
      <c r="BG4011" s="1"/>
      <c r="BH4011" s="1"/>
      <c r="BI4011" s="1"/>
      <c r="BJ4011" s="1"/>
      <c r="BK4011" s="1"/>
      <c r="BL4011" s="1"/>
      <c r="BM4011" s="1"/>
      <c r="BN4011" s="1"/>
      <c r="BO4011" s="1"/>
      <c r="BP4011" s="1"/>
      <c r="BQ4011" s="1"/>
      <c r="BR4011" s="1"/>
      <c r="BS4011" s="1"/>
      <c r="BT4011" s="1"/>
      <c r="BU4011" s="1"/>
      <c r="BV4011" s="1"/>
      <c r="BW4011" s="1"/>
      <c r="BX4011" s="1"/>
      <c r="BY4011" s="1"/>
      <c r="BZ4011" s="1"/>
      <c r="CA4011" s="1"/>
      <c r="CB4011" s="1"/>
      <c r="CC4011" s="1"/>
      <c r="CD4011" s="1"/>
      <c r="CE4011" s="1"/>
      <c r="CF4011" s="1"/>
      <c r="CG4011" s="1"/>
      <c r="CH4011" s="1"/>
      <c r="CI4011" s="1"/>
      <c r="CJ4011" s="1"/>
      <c r="CK4011" s="1"/>
      <c r="CL4011" s="1"/>
      <c r="CM4011" s="1"/>
      <c r="CN4011" s="1"/>
      <c r="CO4011" s="1"/>
      <c r="CP4011" s="1"/>
      <c r="CQ4011" s="1"/>
      <c r="CR4011" s="1"/>
      <c r="CS4011" s="1"/>
      <c r="CT4011" s="1"/>
      <c r="CU4011" s="1"/>
      <c r="CV4011" s="1"/>
      <c r="CW4011" s="1"/>
      <c r="CX4011" s="1"/>
      <c r="CY4011" s="1"/>
      <c r="CZ4011" s="1"/>
      <c r="DA4011" s="1"/>
      <c r="DB4011" s="1"/>
      <c r="DC4011" s="1"/>
      <c r="DD4011" s="1"/>
      <c r="DE4011" s="1"/>
      <c r="DF4011" s="1"/>
      <c r="DG4011" s="1"/>
      <c r="DH4011" s="1"/>
      <c r="DI4011" s="1"/>
      <c r="DJ4011" s="1"/>
      <c r="DK4011" s="1"/>
      <c r="DL4011" s="1"/>
      <c r="DM4011" s="1"/>
      <c r="DN4011" s="1"/>
      <c r="DO4011" s="1"/>
      <c r="DP4011" s="1"/>
      <c r="DQ4011" s="1"/>
      <c r="DR4011" s="1"/>
      <c r="DS4011" s="1"/>
      <c r="DT4011" s="1"/>
      <c r="DU4011" s="1"/>
      <c r="DV4011" s="1"/>
      <c r="DW4011" s="1"/>
      <c r="DX4011" s="1"/>
      <c r="DY4011" s="1"/>
      <c r="DZ4011" s="1"/>
      <c r="EA4011" s="1"/>
      <c r="EB4011" s="1"/>
      <c r="EC4011" s="1"/>
      <c r="ED4011" s="1"/>
      <c r="EE4011" s="1"/>
      <c r="EF4011" s="1"/>
      <c r="EG4011" s="1"/>
      <c r="EH4011" s="1"/>
      <c r="EI4011" s="1"/>
      <c r="EJ4011" s="1"/>
      <c r="EK4011" s="1"/>
      <c r="EL4011" s="1"/>
      <c r="EM4011" s="1"/>
      <c r="EN4011" s="1"/>
      <c r="EO4011" s="1"/>
      <c r="EP4011" s="1"/>
      <c r="EQ4011" s="1"/>
      <c r="ER4011" s="1"/>
      <c r="ES4011" s="1"/>
      <c r="ET4011" s="1"/>
      <c r="EU4011" s="1"/>
      <c r="EV4011" s="1"/>
      <c r="EW4011" s="1"/>
      <c r="EX4011" s="1"/>
      <c r="EY4011" s="1"/>
      <c r="EZ4011" s="1"/>
      <c r="FA4011" s="1"/>
      <c r="FB4011" s="1"/>
      <c r="FC4011" s="1"/>
      <c r="FD4011" s="1"/>
      <c r="FE4011" s="1"/>
      <c r="FF4011" s="1"/>
      <c r="FG4011" s="1"/>
      <c r="FH4011" s="1"/>
      <c r="FI4011" s="1"/>
      <c r="FJ4011" s="1"/>
      <c r="FK4011" s="1"/>
      <c r="FL4011" s="1"/>
      <c r="FM4011" s="1"/>
      <c r="FN4011" s="1"/>
      <c r="FO4011" s="1"/>
      <c r="FP4011" s="1"/>
      <c r="FQ4011" s="1"/>
      <c r="FR4011" s="1"/>
      <c r="FS4011" s="1"/>
      <c r="FT4011" s="1"/>
      <c r="FU4011" s="1"/>
      <c r="FV4011" s="1"/>
      <c r="FW4011" s="1"/>
      <c r="FX4011" s="1"/>
      <c r="FY4011" s="1"/>
      <c r="FZ4011" s="1"/>
      <c r="GA4011" s="1"/>
      <c r="GB4011" s="1"/>
      <c r="GC4011" s="1"/>
      <c r="GD4011" s="1"/>
      <c r="GE4011" s="1"/>
      <c r="GF4011" s="1"/>
      <c r="GG4011" s="1"/>
      <c r="GH4011" s="1"/>
      <c r="GI4011" s="1"/>
      <c r="GJ4011" s="1"/>
      <c r="GK4011" s="1"/>
      <c r="GL4011" s="1"/>
      <c r="GM4011" s="1"/>
      <c r="GN4011" s="1"/>
      <c r="GO4011" s="1"/>
    </row>
    <row r="4012" spans="1:197" s="40" customFormat="1" x14ac:dyDescent="0.25">
      <c r="A4012" s="41"/>
      <c r="B4012" s="4"/>
      <c r="C4012" s="41"/>
      <c r="D4012" s="42"/>
      <c r="E4012" s="42"/>
      <c r="F4012" s="42"/>
      <c r="G4012" s="1"/>
      <c r="H4012" s="1"/>
      <c r="I4012" s="1"/>
      <c r="J4012" s="1"/>
      <c r="K4012" s="1"/>
      <c r="L4012" s="1"/>
      <c r="M4012" s="2"/>
      <c r="N4012" s="1"/>
      <c r="O4012" s="1"/>
      <c r="P4012" s="1"/>
      <c r="Q4012" s="1"/>
      <c r="R4012" s="1"/>
      <c r="S4012" s="1"/>
      <c r="T4012" s="1"/>
      <c r="U4012" s="1"/>
      <c r="V4012" s="1"/>
      <c r="W4012" s="1"/>
      <c r="X4012" s="1"/>
      <c r="Y4012" s="1"/>
      <c r="Z4012" s="1"/>
      <c r="AA4012" s="1"/>
      <c r="AB4012" s="1"/>
      <c r="AC4012" s="1"/>
      <c r="AD4012" s="1"/>
      <c r="AE4012" s="1"/>
      <c r="AF4012" s="1"/>
      <c r="AG4012" s="1"/>
      <c r="AH4012" s="1"/>
      <c r="AI4012" s="1"/>
      <c r="AJ4012" s="1"/>
      <c r="AK4012" s="1"/>
      <c r="AL4012" s="1"/>
      <c r="AM4012" s="1"/>
      <c r="AN4012" s="1"/>
      <c r="AO4012" s="1"/>
      <c r="AP4012" s="1"/>
      <c r="AQ4012" s="1"/>
      <c r="AR4012" s="1"/>
      <c r="AS4012" s="1"/>
      <c r="AT4012" s="1"/>
      <c r="AU4012" s="1"/>
      <c r="AV4012" s="1"/>
      <c r="AW4012" s="1"/>
      <c r="AX4012" s="1"/>
      <c r="AY4012" s="1"/>
      <c r="AZ4012" s="1"/>
      <c r="BA4012" s="1"/>
      <c r="BB4012" s="1"/>
      <c r="BC4012" s="1"/>
      <c r="BD4012" s="1"/>
      <c r="BE4012" s="1"/>
      <c r="BF4012" s="1"/>
      <c r="BG4012" s="1"/>
      <c r="BH4012" s="1"/>
      <c r="BI4012" s="1"/>
      <c r="BJ4012" s="1"/>
      <c r="BK4012" s="1"/>
      <c r="BL4012" s="1"/>
      <c r="BM4012" s="1"/>
      <c r="BN4012" s="1"/>
      <c r="BO4012" s="1"/>
      <c r="BP4012" s="1"/>
      <c r="BQ4012" s="1"/>
      <c r="BR4012" s="1"/>
      <c r="BS4012" s="1"/>
      <c r="BT4012" s="1"/>
      <c r="BU4012" s="1"/>
      <c r="BV4012" s="1"/>
      <c r="BW4012" s="1"/>
      <c r="BX4012" s="1"/>
      <c r="BY4012" s="1"/>
      <c r="BZ4012" s="1"/>
      <c r="CA4012" s="1"/>
      <c r="CB4012" s="1"/>
      <c r="CC4012" s="1"/>
      <c r="CD4012" s="1"/>
      <c r="CE4012" s="1"/>
      <c r="CF4012" s="1"/>
      <c r="CG4012" s="1"/>
      <c r="CH4012" s="1"/>
      <c r="CI4012" s="1"/>
      <c r="CJ4012" s="1"/>
      <c r="CK4012" s="1"/>
      <c r="CL4012" s="1"/>
      <c r="CM4012" s="1"/>
      <c r="CN4012" s="1"/>
      <c r="CO4012" s="1"/>
      <c r="CP4012" s="1"/>
      <c r="CQ4012" s="1"/>
      <c r="CR4012" s="1"/>
      <c r="CS4012" s="1"/>
      <c r="CT4012" s="1"/>
      <c r="CU4012" s="1"/>
      <c r="CV4012" s="1"/>
      <c r="CW4012" s="1"/>
      <c r="CX4012" s="1"/>
      <c r="CY4012" s="1"/>
      <c r="CZ4012" s="1"/>
      <c r="DA4012" s="1"/>
      <c r="DB4012" s="1"/>
      <c r="DC4012" s="1"/>
      <c r="DD4012" s="1"/>
      <c r="DE4012" s="1"/>
      <c r="DF4012" s="1"/>
      <c r="DG4012" s="1"/>
      <c r="DH4012" s="1"/>
      <c r="DI4012" s="1"/>
      <c r="DJ4012" s="1"/>
      <c r="DK4012" s="1"/>
      <c r="DL4012" s="1"/>
      <c r="DM4012" s="1"/>
      <c r="DN4012" s="1"/>
      <c r="DO4012" s="1"/>
      <c r="DP4012" s="1"/>
      <c r="DQ4012" s="1"/>
      <c r="DR4012" s="1"/>
      <c r="DS4012" s="1"/>
      <c r="DT4012" s="1"/>
      <c r="DU4012" s="1"/>
      <c r="DV4012" s="1"/>
      <c r="DW4012" s="1"/>
      <c r="DX4012" s="1"/>
      <c r="DY4012" s="1"/>
      <c r="DZ4012" s="1"/>
      <c r="EA4012" s="1"/>
      <c r="EB4012" s="1"/>
      <c r="EC4012" s="1"/>
      <c r="ED4012" s="1"/>
      <c r="EE4012" s="1"/>
      <c r="EF4012" s="1"/>
      <c r="EG4012" s="1"/>
      <c r="EH4012" s="1"/>
      <c r="EI4012" s="1"/>
      <c r="EJ4012" s="1"/>
      <c r="EK4012" s="1"/>
      <c r="EL4012" s="1"/>
      <c r="EM4012" s="1"/>
      <c r="EN4012" s="1"/>
      <c r="EO4012" s="1"/>
      <c r="EP4012" s="1"/>
      <c r="EQ4012" s="1"/>
      <c r="ER4012" s="1"/>
      <c r="ES4012" s="1"/>
      <c r="ET4012" s="1"/>
      <c r="EU4012" s="1"/>
      <c r="EV4012" s="1"/>
      <c r="EW4012" s="1"/>
      <c r="EX4012" s="1"/>
      <c r="EY4012" s="1"/>
      <c r="EZ4012" s="1"/>
      <c r="FA4012" s="1"/>
      <c r="FB4012" s="1"/>
      <c r="FC4012" s="1"/>
      <c r="FD4012" s="1"/>
      <c r="FE4012" s="1"/>
      <c r="FF4012" s="1"/>
      <c r="FG4012" s="1"/>
      <c r="FH4012" s="1"/>
      <c r="FI4012" s="1"/>
      <c r="FJ4012" s="1"/>
      <c r="FK4012" s="1"/>
      <c r="FL4012" s="1"/>
      <c r="FM4012" s="1"/>
      <c r="FN4012" s="1"/>
      <c r="FO4012" s="1"/>
      <c r="FP4012" s="1"/>
      <c r="FQ4012" s="1"/>
      <c r="FR4012" s="1"/>
      <c r="FS4012" s="1"/>
      <c r="FT4012" s="1"/>
      <c r="FU4012" s="1"/>
      <c r="FV4012" s="1"/>
      <c r="FW4012" s="1"/>
      <c r="FX4012" s="1"/>
      <c r="FY4012" s="1"/>
      <c r="FZ4012" s="1"/>
      <c r="GA4012" s="1"/>
      <c r="GB4012" s="1"/>
      <c r="GC4012" s="1"/>
      <c r="GD4012" s="1"/>
      <c r="GE4012" s="1"/>
      <c r="GF4012" s="1"/>
      <c r="GG4012" s="1"/>
      <c r="GH4012" s="1"/>
      <c r="GI4012" s="1"/>
      <c r="GJ4012" s="1"/>
      <c r="GK4012" s="1"/>
      <c r="GL4012" s="1"/>
      <c r="GM4012" s="1"/>
      <c r="GN4012" s="1"/>
      <c r="GO4012" s="1"/>
    </row>
    <row r="4013" spans="1:197" s="40" customFormat="1" x14ac:dyDescent="0.25">
      <c r="A4013" s="41"/>
      <c r="B4013" s="4"/>
      <c r="C4013" s="41"/>
      <c r="D4013" s="42"/>
      <c r="E4013" s="42"/>
      <c r="F4013" s="42"/>
      <c r="G4013" s="1"/>
      <c r="H4013" s="1"/>
      <c r="I4013" s="1"/>
      <c r="J4013" s="1"/>
      <c r="K4013" s="1"/>
      <c r="L4013" s="1"/>
      <c r="M4013" s="2"/>
      <c r="N4013" s="1"/>
      <c r="O4013" s="1"/>
      <c r="P4013" s="1"/>
      <c r="Q4013" s="1"/>
      <c r="R4013" s="1"/>
      <c r="S4013" s="1"/>
      <c r="T4013" s="1"/>
      <c r="U4013" s="1"/>
      <c r="V4013" s="1"/>
      <c r="W4013" s="1"/>
      <c r="X4013" s="1"/>
      <c r="Y4013" s="1"/>
      <c r="Z4013" s="1"/>
      <c r="AA4013" s="1"/>
      <c r="AB4013" s="1"/>
      <c r="AC4013" s="1"/>
      <c r="AD4013" s="1"/>
      <c r="AE4013" s="1"/>
      <c r="AF4013" s="1"/>
      <c r="AG4013" s="1"/>
      <c r="AH4013" s="1"/>
      <c r="AI4013" s="1"/>
      <c r="AJ4013" s="1"/>
      <c r="AK4013" s="1"/>
      <c r="AL4013" s="1"/>
      <c r="AM4013" s="1"/>
      <c r="AN4013" s="1"/>
      <c r="AO4013" s="1"/>
      <c r="AP4013" s="1"/>
      <c r="AQ4013" s="1"/>
      <c r="AR4013" s="1"/>
      <c r="AS4013" s="1"/>
      <c r="AT4013" s="1"/>
      <c r="AU4013" s="1"/>
      <c r="AV4013" s="1"/>
      <c r="AW4013" s="1"/>
      <c r="AX4013" s="1"/>
      <c r="AY4013" s="1"/>
      <c r="AZ4013" s="1"/>
      <c r="BA4013" s="1"/>
      <c r="BB4013" s="1"/>
      <c r="BC4013" s="1"/>
      <c r="BD4013" s="1"/>
      <c r="BE4013" s="1"/>
      <c r="BF4013" s="1"/>
      <c r="BG4013" s="1"/>
      <c r="BH4013" s="1"/>
      <c r="BI4013" s="1"/>
      <c r="BJ4013" s="1"/>
      <c r="BK4013" s="1"/>
      <c r="BL4013" s="1"/>
      <c r="BM4013" s="1"/>
      <c r="BN4013" s="1"/>
      <c r="BO4013" s="1"/>
      <c r="BP4013" s="1"/>
      <c r="BQ4013" s="1"/>
      <c r="BR4013" s="1"/>
      <c r="BS4013" s="1"/>
      <c r="BT4013" s="1"/>
      <c r="BU4013" s="1"/>
      <c r="BV4013" s="1"/>
      <c r="BW4013" s="1"/>
      <c r="BX4013" s="1"/>
      <c r="BY4013" s="1"/>
      <c r="BZ4013" s="1"/>
      <c r="CA4013" s="1"/>
      <c r="CB4013" s="1"/>
      <c r="CC4013" s="1"/>
      <c r="CD4013" s="1"/>
      <c r="CE4013" s="1"/>
      <c r="CF4013" s="1"/>
      <c r="CG4013" s="1"/>
      <c r="CH4013" s="1"/>
      <c r="CI4013" s="1"/>
      <c r="CJ4013" s="1"/>
      <c r="CK4013" s="1"/>
      <c r="CL4013" s="1"/>
      <c r="CM4013" s="1"/>
      <c r="CN4013" s="1"/>
      <c r="CO4013" s="1"/>
      <c r="CP4013" s="1"/>
      <c r="CQ4013" s="1"/>
      <c r="CR4013" s="1"/>
      <c r="CS4013" s="1"/>
      <c r="CT4013" s="1"/>
      <c r="CU4013" s="1"/>
      <c r="CV4013" s="1"/>
      <c r="CW4013" s="1"/>
      <c r="CX4013" s="1"/>
      <c r="CY4013" s="1"/>
      <c r="CZ4013" s="1"/>
      <c r="DA4013" s="1"/>
      <c r="DB4013" s="1"/>
      <c r="DC4013" s="1"/>
      <c r="DD4013" s="1"/>
      <c r="DE4013" s="1"/>
      <c r="DF4013" s="1"/>
      <c r="DG4013" s="1"/>
      <c r="DH4013" s="1"/>
      <c r="DI4013" s="1"/>
      <c r="DJ4013" s="1"/>
      <c r="DK4013" s="1"/>
      <c r="DL4013" s="1"/>
      <c r="DM4013" s="1"/>
      <c r="DN4013" s="1"/>
      <c r="DO4013" s="1"/>
      <c r="DP4013" s="1"/>
      <c r="DQ4013" s="1"/>
      <c r="DR4013" s="1"/>
      <c r="DS4013" s="1"/>
      <c r="DT4013" s="1"/>
      <c r="DU4013" s="1"/>
      <c r="DV4013" s="1"/>
      <c r="DW4013" s="1"/>
      <c r="DX4013" s="1"/>
      <c r="DY4013" s="1"/>
      <c r="DZ4013" s="1"/>
      <c r="EA4013" s="1"/>
      <c r="EB4013" s="1"/>
      <c r="EC4013" s="1"/>
      <c r="ED4013" s="1"/>
      <c r="EE4013" s="1"/>
      <c r="EF4013" s="1"/>
      <c r="EG4013" s="1"/>
      <c r="EH4013" s="1"/>
      <c r="EI4013" s="1"/>
      <c r="EJ4013" s="1"/>
      <c r="EK4013" s="1"/>
      <c r="EL4013" s="1"/>
      <c r="EM4013" s="1"/>
      <c r="EN4013" s="1"/>
      <c r="EO4013" s="1"/>
      <c r="EP4013" s="1"/>
      <c r="EQ4013" s="1"/>
      <c r="ER4013" s="1"/>
      <c r="ES4013" s="1"/>
      <c r="ET4013" s="1"/>
      <c r="EU4013" s="1"/>
      <c r="EV4013" s="1"/>
      <c r="EW4013" s="1"/>
      <c r="EX4013" s="1"/>
      <c r="EY4013" s="1"/>
      <c r="EZ4013" s="1"/>
      <c r="FA4013" s="1"/>
      <c r="FB4013" s="1"/>
      <c r="FC4013" s="1"/>
      <c r="FD4013" s="1"/>
      <c r="FE4013" s="1"/>
      <c r="FF4013" s="1"/>
      <c r="FG4013" s="1"/>
      <c r="FH4013" s="1"/>
      <c r="FI4013" s="1"/>
      <c r="FJ4013" s="1"/>
      <c r="FK4013" s="1"/>
      <c r="FL4013" s="1"/>
      <c r="FM4013" s="1"/>
      <c r="FN4013" s="1"/>
      <c r="FO4013" s="1"/>
      <c r="FP4013" s="1"/>
      <c r="FQ4013" s="1"/>
      <c r="FR4013" s="1"/>
      <c r="FS4013" s="1"/>
      <c r="FT4013" s="1"/>
      <c r="FU4013" s="1"/>
      <c r="FV4013" s="1"/>
      <c r="FW4013" s="1"/>
      <c r="FX4013" s="1"/>
      <c r="FY4013" s="1"/>
      <c r="FZ4013" s="1"/>
      <c r="GA4013" s="1"/>
      <c r="GB4013" s="1"/>
      <c r="GC4013" s="1"/>
      <c r="GD4013" s="1"/>
      <c r="GE4013" s="1"/>
      <c r="GF4013" s="1"/>
      <c r="GG4013" s="1"/>
      <c r="GH4013" s="1"/>
      <c r="GI4013" s="1"/>
      <c r="GJ4013" s="1"/>
      <c r="GK4013" s="1"/>
      <c r="GL4013" s="1"/>
      <c r="GM4013" s="1"/>
      <c r="GN4013" s="1"/>
      <c r="GO4013" s="1"/>
    </row>
    <row r="4014" spans="1:197" s="40" customFormat="1" x14ac:dyDescent="0.25">
      <c r="A4014" s="41"/>
      <c r="B4014" s="4"/>
      <c r="C4014" s="41"/>
      <c r="D4014" s="42"/>
      <c r="E4014" s="42"/>
      <c r="F4014" s="42"/>
      <c r="G4014" s="1"/>
      <c r="H4014" s="1"/>
      <c r="I4014" s="1"/>
      <c r="J4014" s="1"/>
      <c r="K4014" s="1"/>
      <c r="L4014" s="1"/>
      <c r="M4014" s="2"/>
      <c r="N4014" s="1"/>
      <c r="O4014" s="1"/>
      <c r="P4014" s="1"/>
      <c r="Q4014" s="1"/>
      <c r="R4014" s="1"/>
      <c r="S4014" s="1"/>
      <c r="T4014" s="1"/>
      <c r="U4014" s="1"/>
      <c r="V4014" s="1"/>
      <c r="W4014" s="1"/>
      <c r="X4014" s="1"/>
      <c r="Y4014" s="1"/>
      <c r="Z4014" s="1"/>
      <c r="AA4014" s="1"/>
      <c r="AB4014" s="1"/>
      <c r="AC4014" s="1"/>
      <c r="AD4014" s="1"/>
      <c r="AE4014" s="1"/>
      <c r="AF4014" s="1"/>
      <c r="AG4014" s="1"/>
      <c r="AH4014" s="1"/>
      <c r="AI4014" s="1"/>
      <c r="AJ4014" s="1"/>
      <c r="AK4014" s="1"/>
      <c r="AL4014" s="1"/>
      <c r="AM4014" s="1"/>
      <c r="AN4014" s="1"/>
      <c r="AO4014" s="1"/>
      <c r="AP4014" s="1"/>
      <c r="AQ4014" s="1"/>
      <c r="AR4014" s="1"/>
      <c r="AS4014" s="1"/>
      <c r="AT4014" s="1"/>
      <c r="AU4014" s="1"/>
      <c r="AV4014" s="1"/>
      <c r="AW4014" s="1"/>
      <c r="AX4014" s="1"/>
      <c r="AY4014" s="1"/>
      <c r="AZ4014" s="1"/>
      <c r="BA4014" s="1"/>
      <c r="BB4014" s="1"/>
      <c r="BC4014" s="1"/>
      <c r="BD4014" s="1"/>
      <c r="BE4014" s="1"/>
      <c r="BF4014" s="1"/>
      <c r="BG4014" s="1"/>
      <c r="BH4014" s="1"/>
      <c r="BI4014" s="1"/>
      <c r="BJ4014" s="1"/>
      <c r="BK4014" s="1"/>
      <c r="BL4014" s="1"/>
      <c r="BM4014" s="1"/>
      <c r="BN4014" s="1"/>
      <c r="BO4014" s="1"/>
      <c r="BP4014" s="1"/>
      <c r="BQ4014" s="1"/>
      <c r="BR4014" s="1"/>
      <c r="BS4014" s="1"/>
      <c r="BT4014" s="1"/>
      <c r="BU4014" s="1"/>
      <c r="BV4014" s="1"/>
      <c r="BW4014" s="1"/>
      <c r="BX4014" s="1"/>
      <c r="BY4014" s="1"/>
      <c r="BZ4014" s="1"/>
      <c r="CA4014" s="1"/>
      <c r="CB4014" s="1"/>
      <c r="CC4014" s="1"/>
      <c r="CD4014" s="1"/>
      <c r="CE4014" s="1"/>
      <c r="CF4014" s="1"/>
      <c r="CG4014" s="1"/>
      <c r="CH4014" s="1"/>
      <c r="CI4014" s="1"/>
      <c r="CJ4014" s="1"/>
      <c r="CK4014" s="1"/>
      <c r="CL4014" s="1"/>
      <c r="CM4014" s="1"/>
      <c r="CN4014" s="1"/>
      <c r="CO4014" s="1"/>
      <c r="CP4014" s="1"/>
      <c r="CQ4014" s="1"/>
      <c r="CR4014" s="1"/>
      <c r="CS4014" s="1"/>
      <c r="CT4014" s="1"/>
      <c r="CU4014" s="1"/>
      <c r="CV4014" s="1"/>
      <c r="CW4014" s="1"/>
      <c r="CX4014" s="1"/>
      <c r="CY4014" s="1"/>
      <c r="CZ4014" s="1"/>
      <c r="DA4014" s="1"/>
      <c r="DB4014" s="1"/>
      <c r="DC4014" s="1"/>
      <c r="DD4014" s="1"/>
      <c r="DE4014" s="1"/>
      <c r="DF4014" s="1"/>
      <c r="DG4014" s="1"/>
      <c r="DH4014" s="1"/>
      <c r="DI4014" s="1"/>
      <c r="DJ4014" s="1"/>
      <c r="DK4014" s="1"/>
      <c r="DL4014" s="1"/>
      <c r="DM4014" s="1"/>
      <c r="DN4014" s="1"/>
      <c r="DO4014" s="1"/>
      <c r="DP4014" s="1"/>
      <c r="DQ4014" s="1"/>
      <c r="DR4014" s="1"/>
      <c r="DS4014" s="1"/>
      <c r="DT4014" s="1"/>
      <c r="DU4014" s="1"/>
      <c r="DV4014" s="1"/>
      <c r="DW4014" s="1"/>
      <c r="DX4014" s="1"/>
      <c r="DY4014" s="1"/>
      <c r="DZ4014" s="1"/>
      <c r="EA4014" s="1"/>
      <c r="EB4014" s="1"/>
      <c r="EC4014" s="1"/>
      <c r="ED4014" s="1"/>
      <c r="EE4014" s="1"/>
      <c r="EF4014" s="1"/>
      <c r="EG4014" s="1"/>
      <c r="EH4014" s="1"/>
      <c r="EI4014" s="1"/>
      <c r="EJ4014" s="1"/>
      <c r="EK4014" s="1"/>
      <c r="EL4014" s="1"/>
      <c r="EM4014" s="1"/>
      <c r="EN4014" s="1"/>
      <c r="EO4014" s="1"/>
      <c r="EP4014" s="1"/>
      <c r="EQ4014" s="1"/>
      <c r="ER4014" s="1"/>
      <c r="ES4014" s="1"/>
      <c r="ET4014" s="1"/>
      <c r="EU4014" s="1"/>
      <c r="EV4014" s="1"/>
      <c r="EW4014" s="1"/>
      <c r="EX4014" s="1"/>
      <c r="EY4014" s="1"/>
      <c r="EZ4014" s="1"/>
      <c r="FA4014" s="1"/>
      <c r="FB4014" s="1"/>
      <c r="FC4014" s="1"/>
      <c r="FD4014" s="1"/>
      <c r="FE4014" s="1"/>
      <c r="FF4014" s="1"/>
      <c r="FG4014" s="1"/>
      <c r="FH4014" s="1"/>
      <c r="FI4014" s="1"/>
      <c r="FJ4014" s="1"/>
      <c r="FK4014" s="1"/>
      <c r="FL4014" s="1"/>
      <c r="FM4014" s="1"/>
      <c r="FN4014" s="1"/>
      <c r="FO4014" s="1"/>
      <c r="FP4014" s="1"/>
      <c r="FQ4014" s="1"/>
      <c r="FR4014" s="1"/>
      <c r="FS4014" s="1"/>
      <c r="FT4014" s="1"/>
      <c r="FU4014" s="1"/>
      <c r="FV4014" s="1"/>
      <c r="FW4014" s="1"/>
      <c r="FX4014" s="1"/>
      <c r="FY4014" s="1"/>
      <c r="FZ4014" s="1"/>
      <c r="GA4014" s="1"/>
      <c r="GB4014" s="1"/>
      <c r="GC4014" s="1"/>
      <c r="GD4014" s="1"/>
      <c r="GE4014" s="1"/>
      <c r="GF4014" s="1"/>
      <c r="GG4014" s="1"/>
      <c r="GH4014" s="1"/>
      <c r="GI4014" s="1"/>
      <c r="GJ4014" s="1"/>
      <c r="GK4014" s="1"/>
      <c r="GL4014" s="1"/>
      <c r="GM4014" s="1"/>
      <c r="GN4014" s="1"/>
      <c r="GO4014" s="1"/>
    </row>
    <row r="4015" spans="1:197" s="40" customFormat="1" x14ac:dyDescent="0.25">
      <c r="A4015" s="41"/>
      <c r="B4015" s="4"/>
      <c r="C4015" s="41"/>
      <c r="D4015" s="42"/>
      <c r="E4015" s="42"/>
      <c r="F4015" s="42"/>
      <c r="G4015" s="1"/>
      <c r="H4015" s="1"/>
      <c r="I4015" s="1"/>
      <c r="J4015" s="1"/>
      <c r="K4015" s="1"/>
      <c r="L4015" s="1"/>
      <c r="M4015" s="2"/>
      <c r="N4015" s="1"/>
      <c r="O4015" s="1"/>
      <c r="P4015" s="1"/>
      <c r="Q4015" s="1"/>
      <c r="R4015" s="1"/>
      <c r="S4015" s="1"/>
      <c r="T4015" s="1"/>
      <c r="U4015" s="1"/>
      <c r="V4015" s="1"/>
      <c r="W4015" s="1"/>
      <c r="X4015" s="1"/>
      <c r="Y4015" s="1"/>
      <c r="Z4015" s="1"/>
      <c r="AA4015" s="1"/>
      <c r="AB4015" s="1"/>
      <c r="AC4015" s="1"/>
      <c r="AD4015" s="1"/>
      <c r="AE4015" s="1"/>
      <c r="AF4015" s="1"/>
      <c r="AG4015" s="1"/>
      <c r="AH4015" s="1"/>
      <c r="AI4015" s="1"/>
      <c r="AJ4015" s="1"/>
      <c r="AK4015" s="1"/>
      <c r="AL4015" s="1"/>
      <c r="AM4015" s="1"/>
      <c r="AN4015" s="1"/>
      <c r="AO4015" s="1"/>
      <c r="AP4015" s="1"/>
      <c r="AQ4015" s="1"/>
      <c r="AR4015" s="1"/>
      <c r="AS4015" s="1"/>
      <c r="AT4015" s="1"/>
      <c r="AU4015" s="1"/>
      <c r="AV4015" s="1"/>
      <c r="AW4015" s="1"/>
      <c r="AX4015" s="1"/>
      <c r="AY4015" s="1"/>
      <c r="AZ4015" s="1"/>
      <c r="BA4015" s="1"/>
      <c r="BB4015" s="1"/>
      <c r="BC4015" s="1"/>
      <c r="BD4015" s="1"/>
      <c r="BE4015" s="1"/>
      <c r="BF4015" s="1"/>
      <c r="BG4015" s="1"/>
      <c r="BH4015" s="1"/>
      <c r="BI4015" s="1"/>
      <c r="BJ4015" s="1"/>
      <c r="BK4015" s="1"/>
      <c r="BL4015" s="1"/>
      <c r="BM4015" s="1"/>
      <c r="BN4015" s="1"/>
      <c r="BO4015" s="1"/>
      <c r="BP4015" s="1"/>
      <c r="BQ4015" s="1"/>
      <c r="BR4015" s="1"/>
      <c r="BS4015" s="1"/>
      <c r="BT4015" s="1"/>
      <c r="BU4015" s="1"/>
      <c r="BV4015" s="1"/>
      <c r="BW4015" s="1"/>
      <c r="BX4015" s="1"/>
      <c r="BY4015" s="1"/>
      <c r="BZ4015" s="1"/>
      <c r="CA4015" s="1"/>
      <c r="CB4015" s="1"/>
      <c r="CC4015" s="1"/>
      <c r="CD4015" s="1"/>
      <c r="CE4015" s="1"/>
      <c r="CF4015" s="1"/>
      <c r="CG4015" s="1"/>
      <c r="CH4015" s="1"/>
      <c r="CI4015" s="1"/>
      <c r="CJ4015" s="1"/>
      <c r="CK4015" s="1"/>
      <c r="CL4015" s="1"/>
      <c r="CM4015" s="1"/>
      <c r="CN4015" s="1"/>
      <c r="CO4015" s="1"/>
      <c r="CP4015" s="1"/>
      <c r="CQ4015" s="1"/>
      <c r="CR4015" s="1"/>
      <c r="CS4015" s="1"/>
      <c r="CT4015" s="1"/>
      <c r="CU4015" s="1"/>
      <c r="CV4015" s="1"/>
      <c r="CW4015" s="1"/>
      <c r="CX4015" s="1"/>
      <c r="CY4015" s="1"/>
      <c r="CZ4015" s="1"/>
      <c r="DA4015" s="1"/>
      <c r="DB4015" s="1"/>
      <c r="DC4015" s="1"/>
      <c r="DD4015" s="1"/>
      <c r="DE4015" s="1"/>
      <c r="DF4015" s="1"/>
      <c r="DG4015" s="1"/>
      <c r="DH4015" s="1"/>
      <c r="DI4015" s="1"/>
      <c r="DJ4015" s="1"/>
      <c r="DK4015" s="1"/>
      <c r="DL4015" s="1"/>
      <c r="DM4015" s="1"/>
      <c r="DN4015" s="1"/>
      <c r="DO4015" s="1"/>
      <c r="DP4015" s="1"/>
      <c r="DQ4015" s="1"/>
      <c r="DR4015" s="1"/>
      <c r="DS4015" s="1"/>
      <c r="DT4015" s="1"/>
      <c r="DU4015" s="1"/>
      <c r="DV4015" s="1"/>
      <c r="DW4015" s="1"/>
      <c r="DX4015" s="1"/>
      <c r="DY4015" s="1"/>
      <c r="DZ4015" s="1"/>
      <c r="EA4015" s="1"/>
      <c r="EB4015" s="1"/>
      <c r="EC4015" s="1"/>
      <c r="ED4015" s="1"/>
      <c r="EE4015" s="1"/>
      <c r="EF4015" s="1"/>
      <c r="EG4015" s="1"/>
      <c r="EH4015" s="1"/>
      <c r="EI4015" s="1"/>
      <c r="EJ4015" s="1"/>
      <c r="EK4015" s="1"/>
      <c r="EL4015" s="1"/>
      <c r="EM4015" s="1"/>
      <c r="EN4015" s="1"/>
      <c r="EO4015" s="1"/>
      <c r="EP4015" s="1"/>
      <c r="EQ4015" s="1"/>
      <c r="ER4015" s="1"/>
      <c r="ES4015" s="1"/>
      <c r="ET4015" s="1"/>
      <c r="EU4015" s="1"/>
      <c r="EV4015" s="1"/>
      <c r="EW4015" s="1"/>
      <c r="EX4015" s="1"/>
      <c r="EY4015" s="1"/>
      <c r="EZ4015" s="1"/>
      <c r="FA4015" s="1"/>
      <c r="FB4015" s="1"/>
      <c r="FC4015" s="1"/>
      <c r="FD4015" s="1"/>
      <c r="FE4015" s="1"/>
      <c r="FF4015" s="1"/>
      <c r="FG4015" s="1"/>
      <c r="FH4015" s="1"/>
      <c r="FI4015" s="1"/>
      <c r="FJ4015" s="1"/>
      <c r="FK4015" s="1"/>
      <c r="FL4015" s="1"/>
      <c r="FM4015" s="1"/>
      <c r="FN4015" s="1"/>
      <c r="FO4015" s="1"/>
      <c r="FP4015" s="1"/>
      <c r="FQ4015" s="1"/>
      <c r="FR4015" s="1"/>
      <c r="FS4015" s="1"/>
      <c r="FT4015" s="1"/>
      <c r="FU4015" s="1"/>
      <c r="FV4015" s="1"/>
      <c r="FW4015" s="1"/>
      <c r="FX4015" s="1"/>
      <c r="FY4015" s="1"/>
      <c r="FZ4015" s="1"/>
      <c r="GA4015" s="1"/>
      <c r="GB4015" s="1"/>
      <c r="GC4015" s="1"/>
      <c r="GD4015" s="1"/>
      <c r="GE4015" s="1"/>
      <c r="GF4015" s="1"/>
      <c r="GG4015" s="1"/>
      <c r="GH4015" s="1"/>
      <c r="GI4015" s="1"/>
      <c r="GJ4015" s="1"/>
      <c r="GK4015" s="1"/>
      <c r="GL4015" s="1"/>
      <c r="GM4015" s="1"/>
      <c r="GN4015" s="1"/>
      <c r="GO4015" s="1"/>
    </row>
    <row r="4016" spans="1:197" s="40" customFormat="1" x14ac:dyDescent="0.25">
      <c r="A4016" s="41"/>
      <c r="B4016" s="4"/>
      <c r="C4016" s="41"/>
      <c r="D4016" s="42"/>
      <c r="E4016" s="42"/>
      <c r="F4016" s="42"/>
      <c r="G4016" s="1"/>
      <c r="H4016" s="1"/>
      <c r="I4016" s="1"/>
      <c r="J4016" s="1"/>
      <c r="K4016" s="1"/>
      <c r="L4016" s="1"/>
      <c r="M4016" s="2"/>
      <c r="N4016" s="1"/>
      <c r="O4016" s="1"/>
      <c r="P4016" s="1"/>
      <c r="Q4016" s="1"/>
      <c r="R4016" s="1"/>
      <c r="S4016" s="1"/>
      <c r="T4016" s="1"/>
      <c r="U4016" s="1"/>
      <c r="V4016" s="1"/>
      <c r="W4016" s="1"/>
      <c r="X4016" s="1"/>
      <c r="Y4016" s="1"/>
      <c r="Z4016" s="1"/>
      <c r="AA4016" s="1"/>
      <c r="AB4016" s="1"/>
      <c r="AC4016" s="1"/>
      <c r="AD4016" s="1"/>
      <c r="AE4016" s="1"/>
      <c r="AF4016" s="1"/>
      <c r="AG4016" s="1"/>
      <c r="AH4016" s="1"/>
      <c r="AI4016" s="1"/>
      <c r="AJ4016" s="1"/>
      <c r="AK4016" s="1"/>
      <c r="AL4016" s="1"/>
      <c r="AM4016" s="1"/>
      <c r="AN4016" s="1"/>
      <c r="AO4016" s="1"/>
      <c r="AP4016" s="1"/>
      <c r="AQ4016" s="1"/>
      <c r="AR4016" s="1"/>
      <c r="AS4016" s="1"/>
      <c r="AT4016" s="1"/>
      <c r="AU4016" s="1"/>
      <c r="AV4016" s="1"/>
      <c r="AW4016" s="1"/>
      <c r="AX4016" s="1"/>
      <c r="AY4016" s="1"/>
      <c r="AZ4016" s="1"/>
      <c r="BA4016" s="1"/>
      <c r="BB4016" s="1"/>
      <c r="BC4016" s="1"/>
      <c r="BD4016" s="1"/>
      <c r="BE4016" s="1"/>
      <c r="BF4016" s="1"/>
      <c r="BG4016" s="1"/>
      <c r="BH4016" s="1"/>
      <c r="BI4016" s="1"/>
      <c r="BJ4016" s="1"/>
      <c r="BK4016" s="1"/>
      <c r="BL4016" s="1"/>
      <c r="BM4016" s="1"/>
      <c r="BN4016" s="1"/>
      <c r="BO4016" s="1"/>
      <c r="BP4016" s="1"/>
      <c r="BQ4016" s="1"/>
      <c r="BR4016" s="1"/>
      <c r="BS4016" s="1"/>
      <c r="BT4016" s="1"/>
      <c r="BU4016" s="1"/>
      <c r="BV4016" s="1"/>
      <c r="BW4016" s="1"/>
      <c r="BX4016" s="1"/>
      <c r="BY4016" s="1"/>
      <c r="BZ4016" s="1"/>
      <c r="CA4016" s="1"/>
      <c r="CB4016" s="1"/>
      <c r="CC4016" s="1"/>
      <c r="CD4016" s="1"/>
      <c r="CE4016" s="1"/>
      <c r="CF4016" s="1"/>
      <c r="CG4016" s="1"/>
      <c r="CH4016" s="1"/>
      <c r="CI4016" s="1"/>
      <c r="CJ4016" s="1"/>
      <c r="CK4016" s="1"/>
      <c r="CL4016" s="1"/>
      <c r="CM4016" s="1"/>
      <c r="CN4016" s="1"/>
      <c r="CO4016" s="1"/>
      <c r="CP4016" s="1"/>
      <c r="CQ4016" s="1"/>
      <c r="CR4016" s="1"/>
      <c r="CS4016" s="1"/>
      <c r="CT4016" s="1"/>
      <c r="CU4016" s="1"/>
      <c r="CV4016" s="1"/>
      <c r="CW4016" s="1"/>
      <c r="CX4016" s="1"/>
      <c r="CY4016" s="1"/>
      <c r="CZ4016" s="1"/>
      <c r="DA4016" s="1"/>
      <c r="DB4016" s="1"/>
      <c r="DC4016" s="1"/>
      <c r="DD4016" s="1"/>
      <c r="DE4016" s="1"/>
      <c r="DF4016" s="1"/>
      <c r="DG4016" s="1"/>
      <c r="DH4016" s="1"/>
      <c r="DI4016" s="1"/>
      <c r="DJ4016" s="1"/>
      <c r="DK4016" s="1"/>
      <c r="DL4016" s="1"/>
      <c r="DM4016" s="1"/>
      <c r="DN4016" s="1"/>
      <c r="DO4016" s="1"/>
      <c r="DP4016" s="1"/>
      <c r="DQ4016" s="1"/>
      <c r="DR4016" s="1"/>
      <c r="DS4016" s="1"/>
      <c r="DT4016" s="1"/>
      <c r="DU4016" s="1"/>
      <c r="DV4016" s="1"/>
      <c r="DW4016" s="1"/>
      <c r="DX4016" s="1"/>
      <c r="DY4016" s="1"/>
      <c r="DZ4016" s="1"/>
      <c r="EA4016" s="1"/>
      <c r="EB4016" s="1"/>
      <c r="EC4016" s="1"/>
      <c r="ED4016" s="1"/>
      <c r="EE4016" s="1"/>
      <c r="EF4016" s="1"/>
      <c r="EG4016" s="1"/>
      <c r="EH4016" s="1"/>
      <c r="EI4016" s="1"/>
      <c r="EJ4016" s="1"/>
      <c r="EK4016" s="1"/>
      <c r="EL4016" s="1"/>
      <c r="EM4016" s="1"/>
      <c r="EN4016" s="1"/>
      <c r="EO4016" s="1"/>
      <c r="EP4016" s="1"/>
      <c r="EQ4016" s="1"/>
      <c r="ER4016" s="1"/>
      <c r="ES4016" s="1"/>
      <c r="ET4016" s="1"/>
      <c r="EU4016" s="1"/>
      <c r="EV4016" s="1"/>
      <c r="EW4016" s="1"/>
      <c r="EX4016" s="1"/>
      <c r="EY4016" s="1"/>
      <c r="EZ4016" s="1"/>
      <c r="FA4016" s="1"/>
      <c r="FB4016" s="1"/>
      <c r="FC4016" s="1"/>
      <c r="FD4016" s="1"/>
      <c r="FE4016" s="1"/>
      <c r="FF4016" s="1"/>
      <c r="FG4016" s="1"/>
      <c r="FH4016" s="1"/>
      <c r="FI4016" s="1"/>
      <c r="FJ4016" s="1"/>
      <c r="FK4016" s="1"/>
      <c r="FL4016" s="1"/>
      <c r="FM4016" s="1"/>
      <c r="FN4016" s="1"/>
      <c r="FO4016" s="1"/>
      <c r="FP4016" s="1"/>
      <c r="FQ4016" s="1"/>
      <c r="FR4016" s="1"/>
      <c r="FS4016" s="1"/>
      <c r="FT4016" s="1"/>
      <c r="FU4016" s="1"/>
      <c r="FV4016" s="1"/>
      <c r="FW4016" s="1"/>
      <c r="FX4016" s="1"/>
      <c r="FY4016" s="1"/>
      <c r="FZ4016" s="1"/>
      <c r="GA4016" s="1"/>
      <c r="GB4016" s="1"/>
      <c r="GC4016" s="1"/>
      <c r="GD4016" s="1"/>
      <c r="GE4016" s="1"/>
      <c r="GF4016" s="1"/>
      <c r="GG4016" s="1"/>
      <c r="GH4016" s="1"/>
      <c r="GI4016" s="1"/>
      <c r="GJ4016" s="1"/>
      <c r="GK4016" s="1"/>
      <c r="GL4016" s="1"/>
      <c r="GM4016" s="1"/>
      <c r="GN4016" s="1"/>
      <c r="GO4016" s="1"/>
    </row>
    <row r="4017" spans="1:197" s="40" customFormat="1" x14ac:dyDescent="0.25">
      <c r="A4017" s="41"/>
      <c r="B4017" s="4"/>
      <c r="C4017" s="41"/>
      <c r="D4017" s="42"/>
      <c r="E4017" s="42"/>
      <c r="F4017" s="42"/>
      <c r="G4017" s="1"/>
      <c r="H4017" s="1"/>
      <c r="I4017" s="1"/>
      <c r="J4017" s="1"/>
      <c r="K4017" s="1"/>
      <c r="L4017" s="1"/>
      <c r="M4017" s="2"/>
      <c r="N4017" s="1"/>
      <c r="O4017" s="1"/>
      <c r="P4017" s="1"/>
      <c r="Q4017" s="1"/>
      <c r="R4017" s="1"/>
      <c r="S4017" s="1"/>
      <c r="T4017" s="1"/>
      <c r="U4017" s="1"/>
      <c r="V4017" s="1"/>
      <c r="W4017" s="1"/>
      <c r="X4017" s="1"/>
      <c r="Y4017" s="1"/>
      <c r="Z4017" s="1"/>
      <c r="AA4017" s="1"/>
      <c r="AB4017" s="1"/>
      <c r="AC4017" s="1"/>
      <c r="AD4017" s="1"/>
      <c r="AE4017" s="1"/>
      <c r="AF4017" s="1"/>
      <c r="AG4017" s="1"/>
      <c r="AH4017" s="1"/>
      <c r="AI4017" s="1"/>
      <c r="AJ4017" s="1"/>
      <c r="AK4017" s="1"/>
      <c r="AL4017" s="1"/>
      <c r="AM4017" s="1"/>
      <c r="AN4017" s="1"/>
      <c r="AO4017" s="1"/>
      <c r="AP4017" s="1"/>
      <c r="AQ4017" s="1"/>
      <c r="AR4017" s="1"/>
      <c r="AS4017" s="1"/>
      <c r="AT4017" s="1"/>
      <c r="AU4017" s="1"/>
      <c r="AV4017" s="1"/>
      <c r="AW4017" s="1"/>
      <c r="AX4017" s="1"/>
      <c r="AY4017" s="1"/>
      <c r="AZ4017" s="1"/>
      <c r="BA4017" s="1"/>
      <c r="BB4017" s="1"/>
      <c r="BC4017" s="1"/>
      <c r="BD4017" s="1"/>
      <c r="BE4017" s="1"/>
      <c r="BF4017" s="1"/>
      <c r="BG4017" s="1"/>
      <c r="BH4017" s="1"/>
      <c r="BI4017" s="1"/>
      <c r="BJ4017" s="1"/>
      <c r="BK4017" s="1"/>
      <c r="BL4017" s="1"/>
      <c r="BM4017" s="1"/>
      <c r="BN4017" s="1"/>
      <c r="BO4017" s="1"/>
      <c r="BP4017" s="1"/>
      <c r="BQ4017" s="1"/>
      <c r="BR4017" s="1"/>
      <c r="BS4017" s="1"/>
      <c r="BT4017" s="1"/>
      <c r="BU4017" s="1"/>
      <c r="BV4017" s="1"/>
      <c r="BW4017" s="1"/>
      <c r="BX4017" s="1"/>
      <c r="BY4017" s="1"/>
      <c r="BZ4017" s="1"/>
      <c r="CA4017" s="1"/>
      <c r="CB4017" s="1"/>
      <c r="CC4017" s="1"/>
      <c r="CD4017" s="1"/>
      <c r="CE4017" s="1"/>
      <c r="CF4017" s="1"/>
      <c r="CG4017" s="1"/>
      <c r="CH4017" s="1"/>
      <c r="CI4017" s="1"/>
      <c r="CJ4017" s="1"/>
      <c r="CK4017" s="1"/>
      <c r="CL4017" s="1"/>
      <c r="CM4017" s="1"/>
      <c r="CN4017" s="1"/>
      <c r="CO4017" s="1"/>
      <c r="CP4017" s="1"/>
      <c r="CQ4017" s="1"/>
      <c r="CR4017" s="1"/>
      <c r="CS4017" s="1"/>
      <c r="CT4017" s="1"/>
      <c r="CU4017" s="1"/>
      <c r="CV4017" s="1"/>
      <c r="CW4017" s="1"/>
      <c r="CX4017" s="1"/>
      <c r="CY4017" s="1"/>
      <c r="CZ4017" s="1"/>
      <c r="DA4017" s="1"/>
      <c r="DB4017" s="1"/>
      <c r="DC4017" s="1"/>
      <c r="DD4017" s="1"/>
      <c r="DE4017" s="1"/>
      <c r="DF4017" s="1"/>
      <c r="DG4017" s="1"/>
      <c r="DH4017" s="1"/>
      <c r="DI4017" s="1"/>
      <c r="DJ4017" s="1"/>
      <c r="DK4017" s="1"/>
      <c r="DL4017" s="1"/>
      <c r="DM4017" s="1"/>
      <c r="DN4017" s="1"/>
      <c r="DO4017" s="1"/>
      <c r="DP4017" s="1"/>
      <c r="DQ4017" s="1"/>
      <c r="DR4017" s="1"/>
      <c r="DS4017" s="1"/>
      <c r="DT4017" s="1"/>
      <c r="DU4017" s="1"/>
      <c r="DV4017" s="1"/>
      <c r="DW4017" s="1"/>
      <c r="DX4017" s="1"/>
      <c r="DY4017" s="1"/>
      <c r="DZ4017" s="1"/>
      <c r="EA4017" s="1"/>
      <c r="EB4017" s="1"/>
      <c r="EC4017" s="1"/>
      <c r="ED4017" s="1"/>
      <c r="EE4017" s="1"/>
      <c r="EF4017" s="1"/>
      <c r="EG4017" s="1"/>
      <c r="EH4017" s="1"/>
      <c r="EI4017" s="1"/>
      <c r="EJ4017" s="1"/>
      <c r="EK4017" s="1"/>
      <c r="EL4017" s="1"/>
      <c r="EM4017" s="1"/>
      <c r="EN4017" s="1"/>
      <c r="EO4017" s="1"/>
      <c r="EP4017" s="1"/>
      <c r="EQ4017" s="1"/>
      <c r="ER4017" s="1"/>
      <c r="ES4017" s="1"/>
      <c r="ET4017" s="1"/>
      <c r="EU4017" s="1"/>
      <c r="EV4017" s="1"/>
      <c r="EW4017" s="1"/>
      <c r="EX4017" s="1"/>
      <c r="EY4017" s="1"/>
      <c r="EZ4017" s="1"/>
      <c r="FA4017" s="1"/>
      <c r="FB4017" s="1"/>
      <c r="FC4017" s="1"/>
      <c r="FD4017" s="1"/>
      <c r="FE4017" s="1"/>
      <c r="FF4017" s="1"/>
      <c r="FG4017" s="1"/>
      <c r="FH4017" s="1"/>
      <c r="FI4017" s="1"/>
      <c r="FJ4017" s="1"/>
      <c r="FK4017" s="1"/>
      <c r="FL4017" s="1"/>
      <c r="FM4017" s="1"/>
      <c r="FN4017" s="1"/>
      <c r="FO4017" s="1"/>
      <c r="FP4017" s="1"/>
      <c r="FQ4017" s="1"/>
      <c r="FR4017" s="1"/>
      <c r="FS4017" s="1"/>
      <c r="FT4017" s="1"/>
      <c r="FU4017" s="1"/>
      <c r="FV4017" s="1"/>
      <c r="FW4017" s="1"/>
      <c r="FX4017" s="1"/>
      <c r="FY4017" s="1"/>
      <c r="FZ4017" s="1"/>
      <c r="GA4017" s="1"/>
      <c r="GB4017" s="1"/>
      <c r="GC4017" s="1"/>
      <c r="GD4017" s="1"/>
      <c r="GE4017" s="1"/>
      <c r="GF4017" s="1"/>
      <c r="GG4017" s="1"/>
      <c r="GH4017" s="1"/>
      <c r="GI4017" s="1"/>
      <c r="GJ4017" s="1"/>
      <c r="GK4017" s="1"/>
      <c r="GL4017" s="1"/>
      <c r="GM4017" s="1"/>
      <c r="GN4017" s="1"/>
      <c r="GO4017" s="1"/>
    </row>
    <row r="4018" spans="1:197" s="40" customFormat="1" x14ac:dyDescent="0.25">
      <c r="A4018" s="41"/>
      <c r="B4018" s="4"/>
      <c r="C4018" s="41"/>
      <c r="D4018" s="42"/>
      <c r="E4018" s="42"/>
      <c r="F4018" s="42"/>
      <c r="G4018" s="1"/>
      <c r="H4018" s="1"/>
      <c r="I4018" s="1"/>
      <c r="J4018" s="1"/>
      <c r="K4018" s="1"/>
      <c r="L4018" s="1"/>
      <c r="M4018" s="2"/>
      <c r="N4018" s="1"/>
      <c r="O4018" s="1"/>
      <c r="P4018" s="1"/>
      <c r="Q4018" s="1"/>
      <c r="R4018" s="1"/>
      <c r="S4018" s="1"/>
      <c r="T4018" s="1"/>
      <c r="U4018" s="1"/>
      <c r="V4018" s="1"/>
      <c r="W4018" s="1"/>
      <c r="X4018" s="1"/>
      <c r="Y4018" s="1"/>
      <c r="Z4018" s="1"/>
      <c r="AA4018" s="1"/>
      <c r="AB4018" s="1"/>
      <c r="AC4018" s="1"/>
      <c r="AD4018" s="1"/>
      <c r="AE4018" s="1"/>
      <c r="AF4018" s="1"/>
      <c r="AG4018" s="1"/>
      <c r="AH4018" s="1"/>
      <c r="AI4018" s="1"/>
      <c r="AJ4018" s="1"/>
      <c r="AK4018" s="1"/>
      <c r="AL4018" s="1"/>
      <c r="AM4018" s="1"/>
      <c r="AN4018" s="1"/>
      <c r="AO4018" s="1"/>
      <c r="AP4018" s="1"/>
      <c r="AQ4018" s="1"/>
      <c r="AR4018" s="1"/>
      <c r="AS4018" s="1"/>
      <c r="AT4018" s="1"/>
      <c r="AU4018" s="1"/>
      <c r="AV4018" s="1"/>
      <c r="AW4018" s="1"/>
      <c r="AX4018" s="1"/>
      <c r="AY4018" s="1"/>
      <c r="AZ4018" s="1"/>
      <c r="BA4018" s="1"/>
      <c r="BB4018" s="1"/>
      <c r="BC4018" s="1"/>
      <c r="BD4018" s="1"/>
      <c r="BE4018" s="1"/>
      <c r="BF4018" s="1"/>
      <c r="BG4018" s="1"/>
      <c r="BH4018" s="1"/>
      <c r="BI4018" s="1"/>
      <c r="BJ4018" s="1"/>
      <c r="BK4018" s="1"/>
      <c r="BL4018" s="1"/>
      <c r="BM4018" s="1"/>
      <c r="BN4018" s="1"/>
      <c r="BO4018" s="1"/>
      <c r="BP4018" s="1"/>
      <c r="BQ4018" s="1"/>
      <c r="BR4018" s="1"/>
      <c r="BS4018" s="1"/>
      <c r="BT4018" s="1"/>
      <c r="BU4018" s="1"/>
      <c r="BV4018" s="1"/>
      <c r="BW4018" s="1"/>
      <c r="BX4018" s="1"/>
      <c r="BY4018" s="1"/>
      <c r="BZ4018" s="1"/>
      <c r="CA4018" s="1"/>
      <c r="CB4018" s="1"/>
      <c r="CC4018" s="1"/>
      <c r="CD4018" s="1"/>
      <c r="CE4018" s="1"/>
      <c r="CF4018" s="1"/>
      <c r="CG4018" s="1"/>
      <c r="CH4018" s="1"/>
      <c r="CI4018" s="1"/>
      <c r="CJ4018" s="1"/>
      <c r="CK4018" s="1"/>
      <c r="CL4018" s="1"/>
      <c r="CM4018" s="1"/>
      <c r="CN4018" s="1"/>
      <c r="CO4018" s="1"/>
      <c r="CP4018" s="1"/>
      <c r="CQ4018" s="1"/>
      <c r="CR4018" s="1"/>
      <c r="CS4018" s="1"/>
      <c r="CT4018" s="1"/>
      <c r="CU4018" s="1"/>
      <c r="CV4018" s="1"/>
      <c r="CW4018" s="1"/>
      <c r="CX4018" s="1"/>
      <c r="CY4018" s="1"/>
      <c r="CZ4018" s="1"/>
      <c r="DA4018" s="1"/>
      <c r="DB4018" s="1"/>
      <c r="DC4018" s="1"/>
      <c r="DD4018" s="1"/>
      <c r="DE4018" s="1"/>
      <c r="DF4018" s="1"/>
      <c r="DG4018" s="1"/>
      <c r="DH4018" s="1"/>
      <c r="DI4018" s="1"/>
      <c r="DJ4018" s="1"/>
      <c r="DK4018" s="1"/>
      <c r="DL4018" s="1"/>
      <c r="DM4018" s="1"/>
      <c r="DN4018" s="1"/>
      <c r="DO4018" s="1"/>
      <c r="DP4018" s="1"/>
      <c r="DQ4018" s="1"/>
      <c r="DR4018" s="1"/>
      <c r="DS4018" s="1"/>
      <c r="DT4018" s="1"/>
      <c r="DU4018" s="1"/>
      <c r="DV4018" s="1"/>
      <c r="DW4018" s="1"/>
      <c r="DX4018" s="1"/>
      <c r="DY4018" s="1"/>
      <c r="DZ4018" s="1"/>
      <c r="EA4018" s="1"/>
      <c r="EB4018" s="1"/>
      <c r="EC4018" s="1"/>
      <c r="ED4018" s="1"/>
      <c r="EE4018" s="1"/>
      <c r="EF4018" s="1"/>
      <c r="EG4018" s="1"/>
      <c r="EH4018" s="1"/>
      <c r="EI4018" s="1"/>
      <c r="EJ4018" s="1"/>
      <c r="EK4018" s="1"/>
      <c r="EL4018" s="1"/>
      <c r="EM4018" s="1"/>
      <c r="EN4018" s="1"/>
      <c r="EO4018" s="1"/>
      <c r="EP4018" s="1"/>
      <c r="EQ4018" s="1"/>
      <c r="ER4018" s="1"/>
      <c r="ES4018" s="1"/>
      <c r="ET4018" s="1"/>
      <c r="EU4018" s="1"/>
      <c r="EV4018" s="1"/>
      <c r="EW4018" s="1"/>
      <c r="EX4018" s="1"/>
      <c r="EY4018" s="1"/>
      <c r="EZ4018" s="1"/>
      <c r="FA4018" s="1"/>
      <c r="FB4018" s="1"/>
      <c r="FC4018" s="1"/>
      <c r="FD4018" s="1"/>
      <c r="FE4018" s="1"/>
      <c r="FF4018" s="1"/>
      <c r="FG4018" s="1"/>
      <c r="FH4018" s="1"/>
      <c r="FI4018" s="1"/>
      <c r="FJ4018" s="1"/>
      <c r="FK4018" s="1"/>
      <c r="FL4018" s="1"/>
      <c r="FM4018" s="1"/>
      <c r="FN4018" s="1"/>
      <c r="FO4018" s="1"/>
      <c r="FP4018" s="1"/>
      <c r="FQ4018" s="1"/>
      <c r="FR4018" s="1"/>
      <c r="FS4018" s="1"/>
      <c r="FT4018" s="1"/>
      <c r="FU4018" s="1"/>
      <c r="FV4018" s="1"/>
      <c r="FW4018" s="1"/>
      <c r="FX4018" s="1"/>
      <c r="FY4018" s="1"/>
      <c r="FZ4018" s="1"/>
      <c r="GA4018" s="1"/>
      <c r="GB4018" s="1"/>
      <c r="GC4018" s="1"/>
      <c r="GD4018" s="1"/>
      <c r="GE4018" s="1"/>
      <c r="GF4018" s="1"/>
      <c r="GG4018" s="1"/>
      <c r="GH4018" s="1"/>
      <c r="GI4018" s="1"/>
      <c r="GJ4018" s="1"/>
      <c r="GK4018" s="1"/>
      <c r="GL4018" s="1"/>
      <c r="GM4018" s="1"/>
      <c r="GN4018" s="1"/>
      <c r="GO4018" s="1"/>
    </row>
    <row r="4019" spans="1:197" s="40" customFormat="1" x14ac:dyDescent="0.25">
      <c r="A4019" s="41"/>
      <c r="B4019" s="4"/>
      <c r="C4019" s="41"/>
      <c r="D4019" s="42"/>
      <c r="E4019" s="42"/>
      <c r="F4019" s="42"/>
      <c r="G4019" s="1"/>
      <c r="H4019" s="1"/>
      <c r="I4019" s="1"/>
      <c r="J4019" s="1"/>
      <c r="K4019" s="1"/>
      <c r="L4019" s="1"/>
      <c r="M4019" s="2"/>
      <c r="N4019" s="1"/>
      <c r="O4019" s="1"/>
      <c r="P4019" s="1"/>
      <c r="Q4019" s="1"/>
      <c r="R4019" s="1"/>
      <c r="S4019" s="1"/>
      <c r="T4019" s="1"/>
      <c r="U4019" s="1"/>
      <c r="V4019" s="1"/>
      <c r="W4019" s="1"/>
      <c r="X4019" s="1"/>
      <c r="Y4019" s="1"/>
      <c r="Z4019" s="1"/>
      <c r="AA4019" s="1"/>
      <c r="AB4019" s="1"/>
      <c r="AC4019" s="1"/>
      <c r="AD4019" s="1"/>
      <c r="AE4019" s="1"/>
      <c r="AF4019" s="1"/>
      <c r="AG4019" s="1"/>
      <c r="AH4019" s="1"/>
      <c r="AI4019" s="1"/>
      <c r="AJ4019" s="1"/>
      <c r="AK4019" s="1"/>
      <c r="AL4019" s="1"/>
      <c r="AM4019" s="1"/>
      <c r="AN4019" s="1"/>
      <c r="AO4019" s="1"/>
      <c r="AP4019" s="1"/>
      <c r="AQ4019" s="1"/>
      <c r="AR4019" s="1"/>
      <c r="AS4019" s="1"/>
      <c r="AT4019" s="1"/>
      <c r="AU4019" s="1"/>
      <c r="AV4019" s="1"/>
      <c r="AW4019" s="1"/>
      <c r="AX4019" s="1"/>
      <c r="AY4019" s="1"/>
      <c r="AZ4019" s="1"/>
      <c r="BA4019" s="1"/>
      <c r="BB4019" s="1"/>
      <c r="BC4019" s="1"/>
      <c r="BD4019" s="1"/>
      <c r="BE4019" s="1"/>
      <c r="BF4019" s="1"/>
      <c r="BG4019" s="1"/>
      <c r="BH4019" s="1"/>
      <c r="BI4019" s="1"/>
      <c r="BJ4019" s="1"/>
      <c r="BK4019" s="1"/>
      <c r="BL4019" s="1"/>
      <c r="BM4019" s="1"/>
      <c r="BN4019" s="1"/>
      <c r="BO4019" s="1"/>
      <c r="BP4019" s="1"/>
      <c r="BQ4019" s="1"/>
      <c r="BR4019" s="1"/>
      <c r="BS4019" s="1"/>
      <c r="BT4019" s="1"/>
      <c r="BU4019" s="1"/>
      <c r="BV4019" s="1"/>
      <c r="BW4019" s="1"/>
      <c r="BX4019" s="1"/>
      <c r="BY4019" s="1"/>
      <c r="BZ4019" s="1"/>
      <c r="CA4019" s="1"/>
      <c r="CB4019" s="1"/>
      <c r="CC4019" s="1"/>
      <c r="CD4019" s="1"/>
      <c r="CE4019" s="1"/>
      <c r="CF4019" s="1"/>
      <c r="CG4019" s="1"/>
      <c r="CH4019" s="1"/>
      <c r="CI4019" s="1"/>
      <c r="CJ4019" s="1"/>
      <c r="CK4019" s="1"/>
      <c r="CL4019" s="1"/>
      <c r="CM4019" s="1"/>
      <c r="CN4019" s="1"/>
      <c r="CO4019" s="1"/>
      <c r="CP4019" s="1"/>
      <c r="CQ4019" s="1"/>
      <c r="CR4019" s="1"/>
      <c r="CS4019" s="1"/>
      <c r="CT4019" s="1"/>
      <c r="CU4019" s="1"/>
      <c r="CV4019" s="1"/>
      <c r="CW4019" s="1"/>
      <c r="CX4019" s="1"/>
      <c r="CY4019" s="1"/>
      <c r="CZ4019" s="1"/>
      <c r="DA4019" s="1"/>
      <c r="DB4019" s="1"/>
      <c r="DC4019" s="1"/>
      <c r="DD4019" s="1"/>
      <c r="DE4019" s="1"/>
      <c r="DF4019" s="1"/>
      <c r="DG4019" s="1"/>
      <c r="DH4019" s="1"/>
      <c r="DI4019" s="1"/>
      <c r="DJ4019" s="1"/>
      <c r="DK4019" s="1"/>
      <c r="DL4019" s="1"/>
      <c r="DM4019" s="1"/>
      <c r="DN4019" s="1"/>
      <c r="DO4019" s="1"/>
      <c r="DP4019" s="1"/>
      <c r="DQ4019" s="1"/>
      <c r="DR4019" s="1"/>
      <c r="DS4019" s="1"/>
      <c r="DT4019" s="1"/>
      <c r="DU4019" s="1"/>
      <c r="DV4019" s="1"/>
      <c r="DW4019" s="1"/>
      <c r="DX4019" s="1"/>
      <c r="DY4019" s="1"/>
      <c r="DZ4019" s="1"/>
      <c r="EA4019" s="1"/>
      <c r="EB4019" s="1"/>
      <c r="EC4019" s="1"/>
      <c r="ED4019" s="1"/>
      <c r="EE4019" s="1"/>
      <c r="EF4019" s="1"/>
      <c r="EG4019" s="1"/>
      <c r="EH4019" s="1"/>
      <c r="EI4019" s="1"/>
      <c r="EJ4019" s="1"/>
      <c r="EK4019" s="1"/>
      <c r="EL4019" s="1"/>
      <c r="EM4019" s="1"/>
      <c r="EN4019" s="1"/>
      <c r="EO4019" s="1"/>
      <c r="EP4019" s="1"/>
      <c r="EQ4019" s="1"/>
      <c r="ER4019" s="1"/>
      <c r="ES4019" s="1"/>
      <c r="ET4019" s="1"/>
      <c r="EU4019" s="1"/>
      <c r="EV4019" s="1"/>
      <c r="EW4019" s="1"/>
      <c r="EX4019" s="1"/>
      <c r="EY4019" s="1"/>
      <c r="EZ4019" s="1"/>
      <c r="FA4019" s="1"/>
      <c r="FB4019" s="1"/>
      <c r="FC4019" s="1"/>
      <c r="FD4019" s="1"/>
      <c r="FE4019" s="1"/>
      <c r="FF4019" s="1"/>
      <c r="FG4019" s="1"/>
      <c r="FH4019" s="1"/>
      <c r="FI4019" s="1"/>
      <c r="FJ4019" s="1"/>
      <c r="FK4019" s="1"/>
      <c r="FL4019" s="1"/>
      <c r="FM4019" s="1"/>
      <c r="FN4019" s="1"/>
      <c r="FO4019" s="1"/>
      <c r="FP4019" s="1"/>
      <c r="FQ4019" s="1"/>
      <c r="FR4019" s="1"/>
      <c r="FS4019" s="1"/>
      <c r="FT4019" s="1"/>
      <c r="FU4019" s="1"/>
      <c r="FV4019" s="1"/>
      <c r="FW4019" s="1"/>
      <c r="FX4019" s="1"/>
      <c r="FY4019" s="1"/>
      <c r="FZ4019" s="1"/>
      <c r="GA4019" s="1"/>
      <c r="GB4019" s="1"/>
      <c r="GC4019" s="1"/>
      <c r="GD4019" s="1"/>
      <c r="GE4019" s="1"/>
      <c r="GF4019" s="1"/>
      <c r="GG4019" s="1"/>
      <c r="GH4019" s="1"/>
      <c r="GI4019" s="1"/>
      <c r="GJ4019" s="1"/>
      <c r="GK4019" s="1"/>
      <c r="GL4019" s="1"/>
      <c r="GM4019" s="1"/>
      <c r="GN4019" s="1"/>
      <c r="GO4019" s="1"/>
    </row>
    <row r="4020" spans="1:197" s="40" customFormat="1" x14ac:dyDescent="0.25">
      <c r="A4020" s="41"/>
      <c r="B4020" s="4"/>
      <c r="C4020" s="41"/>
      <c r="D4020" s="42"/>
      <c r="E4020" s="42"/>
      <c r="F4020" s="42"/>
      <c r="G4020" s="1"/>
      <c r="H4020" s="1"/>
      <c r="I4020" s="1"/>
      <c r="J4020" s="1"/>
      <c r="K4020" s="1"/>
      <c r="L4020" s="1"/>
      <c r="M4020" s="2"/>
      <c r="N4020" s="1"/>
      <c r="O4020" s="1"/>
      <c r="P4020" s="1"/>
      <c r="Q4020" s="1"/>
      <c r="R4020" s="1"/>
      <c r="S4020" s="1"/>
      <c r="T4020" s="1"/>
      <c r="U4020" s="1"/>
      <c r="V4020" s="1"/>
      <c r="W4020" s="1"/>
      <c r="X4020" s="1"/>
      <c r="Y4020" s="1"/>
      <c r="Z4020" s="1"/>
      <c r="AA4020" s="1"/>
      <c r="AB4020" s="1"/>
      <c r="AC4020" s="1"/>
      <c r="AD4020" s="1"/>
      <c r="AE4020" s="1"/>
      <c r="AF4020" s="1"/>
      <c r="AG4020" s="1"/>
      <c r="AH4020" s="1"/>
      <c r="AI4020" s="1"/>
      <c r="AJ4020" s="1"/>
      <c r="AK4020" s="1"/>
      <c r="AL4020" s="1"/>
      <c r="AM4020" s="1"/>
      <c r="AN4020" s="1"/>
      <c r="AO4020" s="1"/>
      <c r="AP4020" s="1"/>
      <c r="AQ4020" s="1"/>
      <c r="AR4020" s="1"/>
      <c r="AS4020" s="1"/>
      <c r="AT4020" s="1"/>
      <c r="AU4020" s="1"/>
      <c r="AV4020" s="1"/>
      <c r="AW4020" s="1"/>
      <c r="AX4020" s="1"/>
      <c r="AY4020" s="1"/>
      <c r="AZ4020" s="1"/>
      <c r="BA4020" s="1"/>
      <c r="BB4020" s="1"/>
      <c r="BC4020" s="1"/>
      <c r="BD4020" s="1"/>
      <c r="BE4020" s="1"/>
      <c r="BF4020" s="1"/>
      <c r="BG4020" s="1"/>
      <c r="BH4020" s="1"/>
      <c r="BI4020" s="1"/>
      <c r="BJ4020" s="1"/>
      <c r="BK4020" s="1"/>
      <c r="BL4020" s="1"/>
      <c r="BM4020" s="1"/>
      <c r="BN4020" s="1"/>
      <c r="BO4020" s="1"/>
      <c r="BP4020" s="1"/>
      <c r="BQ4020" s="1"/>
      <c r="BR4020" s="1"/>
      <c r="BS4020" s="1"/>
      <c r="BT4020" s="1"/>
      <c r="BU4020" s="1"/>
      <c r="BV4020" s="1"/>
      <c r="BW4020" s="1"/>
      <c r="BX4020" s="1"/>
      <c r="BY4020" s="1"/>
      <c r="BZ4020" s="1"/>
      <c r="CA4020" s="1"/>
      <c r="CB4020" s="1"/>
      <c r="CC4020" s="1"/>
      <c r="CD4020" s="1"/>
      <c r="CE4020" s="1"/>
      <c r="CF4020" s="1"/>
      <c r="CG4020" s="1"/>
      <c r="CH4020" s="1"/>
      <c r="CI4020" s="1"/>
      <c r="CJ4020" s="1"/>
      <c r="CK4020" s="1"/>
      <c r="CL4020" s="1"/>
      <c r="CM4020" s="1"/>
      <c r="CN4020" s="1"/>
      <c r="CO4020" s="1"/>
      <c r="CP4020" s="1"/>
      <c r="CQ4020" s="1"/>
      <c r="CR4020" s="1"/>
      <c r="CS4020" s="1"/>
      <c r="CT4020" s="1"/>
      <c r="CU4020" s="1"/>
      <c r="CV4020" s="1"/>
      <c r="CW4020" s="1"/>
      <c r="CX4020" s="1"/>
      <c r="CY4020" s="1"/>
      <c r="CZ4020" s="1"/>
      <c r="DA4020" s="1"/>
      <c r="DB4020" s="1"/>
      <c r="DC4020" s="1"/>
      <c r="DD4020" s="1"/>
      <c r="DE4020" s="1"/>
      <c r="DF4020" s="1"/>
      <c r="DG4020" s="1"/>
      <c r="DH4020" s="1"/>
      <c r="DI4020" s="1"/>
      <c r="DJ4020" s="1"/>
      <c r="DK4020" s="1"/>
      <c r="DL4020" s="1"/>
      <c r="DM4020" s="1"/>
      <c r="DN4020" s="1"/>
      <c r="DO4020" s="1"/>
      <c r="DP4020" s="1"/>
      <c r="DQ4020" s="1"/>
      <c r="DR4020" s="1"/>
      <c r="DS4020" s="1"/>
      <c r="DT4020" s="1"/>
      <c r="DU4020" s="1"/>
      <c r="DV4020" s="1"/>
      <c r="DW4020" s="1"/>
      <c r="DX4020" s="1"/>
      <c r="DY4020" s="1"/>
      <c r="DZ4020" s="1"/>
      <c r="EA4020" s="1"/>
      <c r="EB4020" s="1"/>
      <c r="EC4020" s="1"/>
      <c r="ED4020" s="1"/>
      <c r="EE4020" s="1"/>
      <c r="EF4020" s="1"/>
      <c r="EG4020" s="1"/>
      <c r="EH4020" s="1"/>
      <c r="EI4020" s="1"/>
      <c r="EJ4020" s="1"/>
      <c r="EK4020" s="1"/>
      <c r="EL4020" s="1"/>
      <c r="EM4020" s="1"/>
      <c r="EN4020" s="1"/>
      <c r="EO4020" s="1"/>
      <c r="EP4020" s="1"/>
      <c r="EQ4020" s="1"/>
      <c r="ER4020" s="1"/>
      <c r="ES4020" s="1"/>
      <c r="ET4020" s="1"/>
      <c r="EU4020" s="1"/>
      <c r="EV4020" s="1"/>
      <c r="EW4020" s="1"/>
      <c r="EX4020" s="1"/>
      <c r="EY4020" s="1"/>
      <c r="EZ4020" s="1"/>
      <c r="FA4020" s="1"/>
      <c r="FB4020" s="1"/>
      <c r="FC4020" s="1"/>
      <c r="FD4020" s="1"/>
      <c r="FE4020" s="1"/>
      <c r="FF4020" s="1"/>
      <c r="FG4020" s="1"/>
      <c r="FH4020" s="1"/>
      <c r="FI4020" s="1"/>
      <c r="FJ4020" s="1"/>
      <c r="FK4020" s="1"/>
      <c r="FL4020" s="1"/>
      <c r="FM4020" s="1"/>
      <c r="FN4020" s="1"/>
      <c r="FO4020" s="1"/>
      <c r="FP4020" s="1"/>
      <c r="FQ4020" s="1"/>
      <c r="FR4020" s="1"/>
      <c r="FS4020" s="1"/>
      <c r="FT4020" s="1"/>
      <c r="FU4020" s="1"/>
      <c r="FV4020" s="1"/>
      <c r="FW4020" s="1"/>
      <c r="FX4020" s="1"/>
      <c r="FY4020" s="1"/>
      <c r="FZ4020" s="1"/>
      <c r="GA4020" s="1"/>
      <c r="GB4020" s="1"/>
      <c r="GC4020" s="1"/>
      <c r="GD4020" s="1"/>
      <c r="GE4020" s="1"/>
      <c r="GF4020" s="1"/>
      <c r="GG4020" s="1"/>
      <c r="GH4020" s="1"/>
      <c r="GI4020" s="1"/>
      <c r="GJ4020" s="1"/>
      <c r="GK4020" s="1"/>
      <c r="GL4020" s="1"/>
      <c r="GM4020" s="1"/>
      <c r="GN4020" s="1"/>
      <c r="GO4020" s="1"/>
    </row>
    <row r="4021" spans="1:197" s="40" customFormat="1" x14ac:dyDescent="0.25">
      <c r="A4021" s="41"/>
      <c r="B4021" s="4"/>
      <c r="C4021" s="41"/>
      <c r="D4021" s="42"/>
      <c r="E4021" s="42"/>
      <c r="F4021" s="42"/>
      <c r="G4021" s="1"/>
      <c r="H4021" s="1"/>
      <c r="I4021" s="1"/>
      <c r="J4021" s="1"/>
      <c r="K4021" s="1"/>
      <c r="L4021" s="1"/>
      <c r="M4021" s="2"/>
      <c r="N4021" s="1"/>
      <c r="O4021" s="1"/>
      <c r="P4021" s="1"/>
      <c r="Q4021" s="1"/>
      <c r="R4021" s="1"/>
      <c r="S4021" s="1"/>
      <c r="T4021" s="1"/>
      <c r="U4021" s="1"/>
      <c r="V4021" s="1"/>
      <c r="W4021" s="1"/>
      <c r="X4021" s="1"/>
      <c r="Y4021" s="1"/>
      <c r="Z4021" s="1"/>
      <c r="AA4021" s="1"/>
      <c r="AB4021" s="1"/>
      <c r="AC4021" s="1"/>
      <c r="AD4021" s="1"/>
      <c r="AE4021" s="1"/>
      <c r="AF4021" s="1"/>
      <c r="AG4021" s="1"/>
      <c r="AH4021" s="1"/>
      <c r="AI4021" s="1"/>
      <c r="AJ4021" s="1"/>
      <c r="AK4021" s="1"/>
      <c r="AL4021" s="1"/>
      <c r="AM4021" s="1"/>
      <c r="AN4021" s="1"/>
      <c r="AO4021" s="1"/>
      <c r="AP4021" s="1"/>
      <c r="AQ4021" s="1"/>
      <c r="AR4021" s="1"/>
      <c r="AS4021" s="1"/>
      <c r="AT4021" s="1"/>
      <c r="AU4021" s="1"/>
      <c r="AV4021" s="1"/>
      <c r="AW4021" s="1"/>
      <c r="AX4021" s="1"/>
      <c r="AY4021" s="1"/>
      <c r="AZ4021" s="1"/>
      <c r="BA4021" s="1"/>
      <c r="BB4021" s="1"/>
      <c r="BC4021" s="1"/>
      <c r="BD4021" s="1"/>
      <c r="BE4021" s="1"/>
      <c r="BF4021" s="1"/>
      <c r="BG4021" s="1"/>
      <c r="BH4021" s="1"/>
      <c r="BI4021" s="1"/>
      <c r="BJ4021" s="1"/>
      <c r="BK4021" s="1"/>
      <c r="BL4021" s="1"/>
      <c r="BM4021" s="1"/>
      <c r="BN4021" s="1"/>
      <c r="BO4021" s="1"/>
      <c r="BP4021" s="1"/>
      <c r="BQ4021" s="1"/>
      <c r="BR4021" s="1"/>
      <c r="BS4021" s="1"/>
      <c r="BT4021" s="1"/>
      <c r="BU4021" s="1"/>
      <c r="BV4021" s="1"/>
      <c r="BW4021" s="1"/>
      <c r="BX4021" s="1"/>
      <c r="BY4021" s="1"/>
      <c r="BZ4021" s="1"/>
      <c r="CA4021" s="1"/>
      <c r="CB4021" s="1"/>
      <c r="CC4021" s="1"/>
      <c r="CD4021" s="1"/>
      <c r="CE4021" s="1"/>
      <c r="CF4021" s="1"/>
      <c r="CG4021" s="1"/>
      <c r="CH4021" s="1"/>
      <c r="CI4021" s="1"/>
      <c r="CJ4021" s="1"/>
      <c r="CK4021" s="1"/>
      <c r="CL4021" s="1"/>
      <c r="CM4021" s="1"/>
      <c r="CN4021" s="1"/>
      <c r="CO4021" s="1"/>
      <c r="CP4021" s="1"/>
      <c r="CQ4021" s="1"/>
      <c r="CR4021" s="1"/>
      <c r="CS4021" s="1"/>
      <c r="CT4021" s="1"/>
      <c r="CU4021" s="1"/>
      <c r="CV4021" s="1"/>
      <c r="CW4021" s="1"/>
      <c r="CX4021" s="1"/>
      <c r="CY4021" s="1"/>
      <c r="CZ4021" s="1"/>
      <c r="DA4021" s="1"/>
      <c r="DB4021" s="1"/>
      <c r="DC4021" s="1"/>
      <c r="DD4021" s="1"/>
      <c r="DE4021" s="1"/>
      <c r="DF4021" s="1"/>
      <c r="DG4021" s="1"/>
      <c r="DH4021" s="1"/>
      <c r="DI4021" s="1"/>
      <c r="DJ4021" s="1"/>
      <c r="DK4021" s="1"/>
      <c r="DL4021" s="1"/>
      <c r="DM4021" s="1"/>
      <c r="DN4021" s="1"/>
      <c r="DO4021" s="1"/>
      <c r="DP4021" s="1"/>
      <c r="DQ4021" s="1"/>
      <c r="DR4021" s="1"/>
      <c r="DS4021" s="1"/>
      <c r="DT4021" s="1"/>
      <c r="DU4021" s="1"/>
      <c r="DV4021" s="1"/>
      <c r="DW4021" s="1"/>
      <c r="DX4021" s="1"/>
      <c r="DY4021" s="1"/>
      <c r="DZ4021" s="1"/>
      <c r="EA4021" s="1"/>
      <c r="EB4021" s="1"/>
      <c r="EC4021" s="1"/>
      <c r="ED4021" s="1"/>
      <c r="EE4021" s="1"/>
      <c r="EF4021" s="1"/>
      <c r="EG4021" s="1"/>
      <c r="EH4021" s="1"/>
      <c r="EI4021" s="1"/>
      <c r="EJ4021" s="1"/>
      <c r="EK4021" s="1"/>
      <c r="EL4021" s="1"/>
      <c r="EM4021" s="1"/>
      <c r="EN4021" s="1"/>
      <c r="EO4021" s="1"/>
      <c r="EP4021" s="1"/>
      <c r="EQ4021" s="1"/>
      <c r="ER4021" s="1"/>
      <c r="ES4021" s="1"/>
      <c r="ET4021" s="1"/>
      <c r="EU4021" s="1"/>
      <c r="EV4021" s="1"/>
      <c r="EW4021" s="1"/>
      <c r="EX4021" s="1"/>
      <c r="EY4021" s="1"/>
      <c r="EZ4021" s="1"/>
      <c r="FA4021" s="1"/>
      <c r="FB4021" s="1"/>
      <c r="FC4021" s="1"/>
      <c r="FD4021" s="1"/>
      <c r="FE4021" s="1"/>
      <c r="FF4021" s="1"/>
      <c r="FG4021" s="1"/>
      <c r="FH4021" s="1"/>
      <c r="FI4021" s="1"/>
      <c r="FJ4021" s="1"/>
      <c r="FK4021" s="1"/>
      <c r="FL4021" s="1"/>
      <c r="FM4021" s="1"/>
      <c r="FN4021" s="1"/>
      <c r="FO4021" s="1"/>
      <c r="FP4021" s="1"/>
      <c r="FQ4021" s="1"/>
      <c r="FR4021" s="1"/>
      <c r="FS4021" s="1"/>
      <c r="FT4021" s="1"/>
      <c r="FU4021" s="1"/>
      <c r="FV4021" s="1"/>
      <c r="FW4021" s="1"/>
      <c r="FX4021" s="1"/>
      <c r="FY4021" s="1"/>
      <c r="FZ4021" s="1"/>
      <c r="GA4021" s="1"/>
      <c r="GB4021" s="1"/>
      <c r="GC4021" s="1"/>
      <c r="GD4021" s="1"/>
      <c r="GE4021" s="1"/>
      <c r="GF4021" s="1"/>
      <c r="GG4021" s="1"/>
      <c r="GH4021" s="1"/>
      <c r="GI4021" s="1"/>
      <c r="GJ4021" s="1"/>
      <c r="GK4021" s="1"/>
      <c r="GL4021" s="1"/>
      <c r="GM4021" s="1"/>
      <c r="GN4021" s="1"/>
      <c r="GO4021" s="1"/>
    </row>
    <row r="4022" spans="1:197" s="40" customFormat="1" x14ac:dyDescent="0.25">
      <c r="A4022" s="41"/>
      <c r="B4022" s="4"/>
      <c r="C4022" s="41"/>
      <c r="D4022" s="42"/>
      <c r="E4022" s="42"/>
      <c r="F4022" s="42"/>
      <c r="G4022" s="1"/>
      <c r="H4022" s="1"/>
      <c r="I4022" s="1"/>
      <c r="J4022" s="1"/>
      <c r="K4022" s="1"/>
      <c r="L4022" s="1"/>
      <c r="M4022" s="2"/>
      <c r="N4022" s="1"/>
      <c r="O4022" s="1"/>
      <c r="P4022" s="1"/>
      <c r="Q4022" s="1"/>
      <c r="R4022" s="1"/>
      <c r="S4022" s="1"/>
      <c r="T4022" s="1"/>
      <c r="U4022" s="1"/>
      <c r="V4022" s="1"/>
      <c r="W4022" s="1"/>
      <c r="X4022" s="1"/>
      <c r="Y4022" s="1"/>
      <c r="Z4022" s="1"/>
      <c r="AA4022" s="1"/>
      <c r="AB4022" s="1"/>
      <c r="AC4022" s="1"/>
      <c r="AD4022" s="1"/>
      <c r="AE4022" s="1"/>
      <c r="AF4022" s="1"/>
      <c r="AG4022" s="1"/>
      <c r="AH4022" s="1"/>
      <c r="AI4022" s="1"/>
      <c r="AJ4022" s="1"/>
      <c r="AK4022" s="1"/>
      <c r="AL4022" s="1"/>
      <c r="AM4022" s="1"/>
      <c r="AN4022" s="1"/>
      <c r="AO4022" s="1"/>
      <c r="AP4022" s="1"/>
      <c r="AQ4022" s="1"/>
      <c r="AR4022" s="1"/>
      <c r="AS4022" s="1"/>
      <c r="AT4022" s="1"/>
      <c r="AU4022" s="1"/>
      <c r="AV4022" s="1"/>
      <c r="AW4022" s="1"/>
      <c r="AX4022" s="1"/>
      <c r="AY4022" s="1"/>
      <c r="AZ4022" s="1"/>
      <c r="BA4022" s="1"/>
      <c r="BB4022" s="1"/>
      <c r="BC4022" s="1"/>
      <c r="BD4022" s="1"/>
      <c r="BE4022" s="1"/>
      <c r="BF4022" s="1"/>
      <c r="BG4022" s="1"/>
      <c r="BH4022" s="1"/>
      <c r="BI4022" s="1"/>
      <c r="BJ4022" s="1"/>
      <c r="BK4022" s="1"/>
      <c r="BL4022" s="1"/>
      <c r="BM4022" s="1"/>
      <c r="BN4022" s="1"/>
      <c r="BO4022" s="1"/>
      <c r="BP4022" s="1"/>
      <c r="BQ4022" s="1"/>
      <c r="BR4022" s="1"/>
      <c r="BS4022" s="1"/>
      <c r="BT4022" s="1"/>
      <c r="BU4022" s="1"/>
      <c r="BV4022" s="1"/>
      <c r="BW4022" s="1"/>
      <c r="BX4022" s="1"/>
      <c r="BY4022" s="1"/>
      <c r="BZ4022" s="1"/>
      <c r="CA4022" s="1"/>
      <c r="CB4022" s="1"/>
      <c r="CC4022" s="1"/>
      <c r="CD4022" s="1"/>
      <c r="CE4022" s="1"/>
      <c r="CF4022" s="1"/>
      <c r="CG4022" s="1"/>
      <c r="CH4022" s="1"/>
      <c r="CI4022" s="1"/>
      <c r="CJ4022" s="1"/>
      <c r="CK4022" s="1"/>
      <c r="CL4022" s="1"/>
      <c r="CM4022" s="1"/>
      <c r="CN4022" s="1"/>
      <c r="CO4022" s="1"/>
      <c r="CP4022" s="1"/>
      <c r="CQ4022" s="1"/>
      <c r="CR4022" s="1"/>
      <c r="CS4022" s="1"/>
      <c r="CT4022" s="1"/>
      <c r="CU4022" s="1"/>
      <c r="CV4022" s="1"/>
      <c r="CW4022" s="1"/>
      <c r="CX4022" s="1"/>
      <c r="CY4022" s="1"/>
      <c r="CZ4022" s="1"/>
      <c r="DA4022" s="1"/>
      <c r="DB4022" s="1"/>
      <c r="DC4022" s="1"/>
      <c r="DD4022" s="1"/>
      <c r="DE4022" s="1"/>
      <c r="DF4022" s="1"/>
      <c r="DG4022" s="1"/>
      <c r="DH4022" s="1"/>
      <c r="DI4022" s="1"/>
      <c r="DJ4022" s="1"/>
      <c r="DK4022" s="1"/>
      <c r="DL4022" s="1"/>
      <c r="DM4022" s="1"/>
      <c r="DN4022" s="1"/>
      <c r="DO4022" s="1"/>
      <c r="DP4022" s="1"/>
      <c r="DQ4022" s="1"/>
      <c r="DR4022" s="1"/>
      <c r="DS4022" s="1"/>
      <c r="DT4022" s="1"/>
      <c r="DU4022" s="1"/>
      <c r="DV4022" s="1"/>
      <c r="DW4022" s="1"/>
      <c r="DX4022" s="1"/>
      <c r="DY4022" s="1"/>
      <c r="DZ4022" s="1"/>
      <c r="EA4022" s="1"/>
      <c r="EB4022" s="1"/>
      <c r="EC4022" s="1"/>
      <c r="ED4022" s="1"/>
      <c r="EE4022" s="1"/>
      <c r="EF4022" s="1"/>
      <c r="EG4022" s="1"/>
      <c r="EH4022" s="1"/>
      <c r="EI4022" s="1"/>
      <c r="EJ4022" s="1"/>
      <c r="EK4022" s="1"/>
      <c r="EL4022" s="1"/>
      <c r="EM4022" s="1"/>
      <c r="EN4022" s="1"/>
      <c r="EO4022" s="1"/>
      <c r="EP4022" s="1"/>
      <c r="EQ4022" s="1"/>
      <c r="ER4022" s="1"/>
      <c r="ES4022" s="1"/>
      <c r="ET4022" s="1"/>
      <c r="EU4022" s="1"/>
      <c r="EV4022" s="1"/>
      <c r="EW4022" s="1"/>
      <c r="EX4022" s="1"/>
      <c r="EY4022" s="1"/>
      <c r="EZ4022" s="1"/>
      <c r="FA4022" s="1"/>
      <c r="FB4022" s="1"/>
      <c r="FC4022" s="1"/>
      <c r="FD4022" s="1"/>
      <c r="FE4022" s="1"/>
      <c r="FF4022" s="1"/>
      <c r="FG4022" s="1"/>
      <c r="FH4022" s="1"/>
      <c r="FI4022" s="1"/>
      <c r="FJ4022" s="1"/>
      <c r="FK4022" s="1"/>
      <c r="FL4022" s="1"/>
      <c r="FM4022" s="1"/>
      <c r="FN4022" s="1"/>
      <c r="FO4022" s="1"/>
      <c r="FP4022" s="1"/>
      <c r="FQ4022" s="1"/>
      <c r="FR4022" s="1"/>
      <c r="FS4022" s="1"/>
      <c r="FT4022" s="1"/>
      <c r="FU4022" s="1"/>
      <c r="FV4022" s="1"/>
      <c r="FW4022" s="1"/>
      <c r="FX4022" s="1"/>
      <c r="FY4022" s="1"/>
      <c r="FZ4022" s="1"/>
      <c r="GA4022" s="1"/>
      <c r="GB4022" s="1"/>
      <c r="GC4022" s="1"/>
      <c r="GD4022" s="1"/>
      <c r="GE4022" s="1"/>
      <c r="GF4022" s="1"/>
      <c r="GG4022" s="1"/>
      <c r="GH4022" s="1"/>
      <c r="GI4022" s="1"/>
      <c r="GJ4022" s="1"/>
      <c r="GK4022" s="1"/>
      <c r="GL4022" s="1"/>
      <c r="GM4022" s="1"/>
      <c r="GN4022" s="1"/>
      <c r="GO4022" s="1"/>
    </row>
    <row r="4023" spans="1:197" s="40" customFormat="1" x14ac:dyDescent="0.25">
      <c r="A4023" s="41"/>
      <c r="B4023" s="4"/>
      <c r="C4023" s="41"/>
      <c r="D4023" s="42"/>
      <c r="E4023" s="42"/>
      <c r="F4023" s="42"/>
      <c r="G4023" s="1"/>
      <c r="H4023" s="1"/>
      <c r="I4023" s="1"/>
      <c r="J4023" s="1"/>
      <c r="K4023" s="1"/>
      <c r="L4023" s="1"/>
      <c r="M4023" s="2"/>
      <c r="N4023" s="1"/>
      <c r="O4023" s="1"/>
      <c r="P4023" s="1"/>
      <c r="Q4023" s="1"/>
      <c r="R4023" s="1"/>
      <c r="S4023" s="1"/>
      <c r="T4023" s="1"/>
      <c r="U4023" s="1"/>
      <c r="V4023" s="1"/>
      <c r="W4023" s="1"/>
      <c r="X4023" s="1"/>
      <c r="Y4023" s="1"/>
      <c r="Z4023" s="1"/>
      <c r="AA4023" s="1"/>
      <c r="AB4023" s="1"/>
      <c r="AC4023" s="1"/>
      <c r="AD4023" s="1"/>
      <c r="AE4023" s="1"/>
      <c r="AF4023" s="1"/>
      <c r="AG4023" s="1"/>
      <c r="AH4023" s="1"/>
      <c r="AI4023" s="1"/>
      <c r="AJ4023" s="1"/>
      <c r="AK4023" s="1"/>
      <c r="AL4023" s="1"/>
      <c r="AM4023" s="1"/>
      <c r="AN4023" s="1"/>
      <c r="AO4023" s="1"/>
      <c r="AP4023" s="1"/>
      <c r="AQ4023" s="1"/>
      <c r="AR4023" s="1"/>
      <c r="AS4023" s="1"/>
      <c r="AT4023" s="1"/>
      <c r="AU4023" s="1"/>
      <c r="AV4023" s="1"/>
      <c r="AW4023" s="1"/>
      <c r="AX4023" s="1"/>
      <c r="AY4023" s="1"/>
      <c r="AZ4023" s="1"/>
      <c r="BA4023" s="1"/>
      <c r="BB4023" s="1"/>
      <c r="BC4023" s="1"/>
      <c r="BD4023" s="1"/>
      <c r="BE4023" s="1"/>
      <c r="BF4023" s="1"/>
      <c r="BG4023" s="1"/>
      <c r="BH4023" s="1"/>
      <c r="BI4023" s="1"/>
      <c r="BJ4023" s="1"/>
      <c r="BK4023" s="1"/>
      <c r="BL4023" s="1"/>
      <c r="BM4023" s="1"/>
      <c r="BN4023" s="1"/>
      <c r="BO4023" s="1"/>
      <c r="BP4023" s="1"/>
      <c r="BQ4023" s="1"/>
      <c r="BR4023" s="1"/>
      <c r="BS4023" s="1"/>
      <c r="BT4023" s="1"/>
      <c r="BU4023" s="1"/>
      <c r="BV4023" s="1"/>
      <c r="BW4023" s="1"/>
      <c r="BX4023" s="1"/>
      <c r="BY4023" s="1"/>
      <c r="BZ4023" s="1"/>
      <c r="CA4023" s="1"/>
      <c r="CB4023" s="1"/>
      <c r="CC4023" s="1"/>
      <c r="CD4023" s="1"/>
      <c r="CE4023" s="1"/>
      <c r="CF4023" s="1"/>
      <c r="CG4023" s="1"/>
      <c r="CH4023" s="1"/>
      <c r="CI4023" s="1"/>
      <c r="CJ4023" s="1"/>
      <c r="CK4023" s="1"/>
      <c r="CL4023" s="1"/>
      <c r="CM4023" s="1"/>
      <c r="CN4023" s="1"/>
      <c r="CO4023" s="1"/>
      <c r="CP4023" s="1"/>
      <c r="CQ4023" s="1"/>
      <c r="CR4023" s="1"/>
      <c r="CS4023" s="1"/>
      <c r="CT4023" s="1"/>
      <c r="CU4023" s="1"/>
      <c r="CV4023" s="1"/>
      <c r="CW4023" s="1"/>
      <c r="CX4023" s="1"/>
      <c r="CY4023" s="1"/>
      <c r="CZ4023" s="1"/>
      <c r="DA4023" s="1"/>
      <c r="DB4023" s="1"/>
      <c r="DC4023" s="1"/>
      <c r="DD4023" s="1"/>
      <c r="DE4023" s="1"/>
      <c r="DF4023" s="1"/>
      <c r="DG4023" s="1"/>
      <c r="DH4023" s="1"/>
      <c r="DI4023" s="1"/>
      <c r="DJ4023" s="1"/>
      <c r="DK4023" s="1"/>
      <c r="DL4023" s="1"/>
      <c r="DM4023" s="1"/>
      <c r="DN4023" s="1"/>
      <c r="DO4023" s="1"/>
      <c r="DP4023" s="1"/>
      <c r="DQ4023" s="1"/>
      <c r="DR4023" s="1"/>
      <c r="DS4023" s="1"/>
      <c r="DT4023" s="1"/>
      <c r="DU4023" s="1"/>
      <c r="DV4023" s="1"/>
      <c r="DW4023" s="1"/>
      <c r="DX4023" s="1"/>
      <c r="DY4023" s="1"/>
      <c r="DZ4023" s="1"/>
      <c r="EA4023" s="1"/>
      <c r="EB4023" s="1"/>
      <c r="EC4023" s="1"/>
      <c r="ED4023" s="1"/>
      <c r="EE4023" s="1"/>
      <c r="EF4023" s="1"/>
      <c r="EG4023" s="1"/>
      <c r="EH4023" s="1"/>
      <c r="EI4023" s="1"/>
      <c r="EJ4023" s="1"/>
      <c r="EK4023" s="1"/>
      <c r="EL4023" s="1"/>
      <c r="EM4023" s="1"/>
      <c r="EN4023" s="1"/>
      <c r="EO4023" s="1"/>
      <c r="EP4023" s="1"/>
      <c r="EQ4023" s="1"/>
      <c r="ER4023" s="1"/>
      <c r="ES4023" s="1"/>
      <c r="ET4023" s="1"/>
      <c r="EU4023" s="1"/>
      <c r="EV4023" s="1"/>
      <c r="EW4023" s="1"/>
      <c r="EX4023" s="1"/>
      <c r="EY4023" s="1"/>
      <c r="EZ4023" s="1"/>
      <c r="FA4023" s="1"/>
      <c r="FB4023" s="1"/>
      <c r="FC4023" s="1"/>
      <c r="FD4023" s="1"/>
      <c r="FE4023" s="1"/>
      <c r="FF4023" s="1"/>
      <c r="FG4023" s="1"/>
      <c r="FH4023" s="1"/>
      <c r="FI4023" s="1"/>
      <c r="FJ4023" s="1"/>
      <c r="FK4023" s="1"/>
      <c r="FL4023" s="1"/>
      <c r="FM4023" s="1"/>
      <c r="FN4023" s="1"/>
      <c r="FO4023" s="1"/>
      <c r="FP4023" s="1"/>
      <c r="FQ4023" s="1"/>
      <c r="FR4023" s="1"/>
      <c r="FS4023" s="1"/>
      <c r="FT4023" s="1"/>
      <c r="FU4023" s="1"/>
      <c r="FV4023" s="1"/>
      <c r="FW4023" s="1"/>
      <c r="FX4023" s="1"/>
      <c r="FY4023" s="1"/>
      <c r="FZ4023" s="1"/>
      <c r="GA4023" s="1"/>
      <c r="GB4023" s="1"/>
      <c r="GC4023" s="1"/>
      <c r="GD4023" s="1"/>
      <c r="GE4023" s="1"/>
      <c r="GF4023" s="1"/>
      <c r="GG4023" s="1"/>
      <c r="GH4023" s="1"/>
      <c r="GI4023" s="1"/>
      <c r="GJ4023" s="1"/>
      <c r="GK4023" s="1"/>
      <c r="GL4023" s="1"/>
      <c r="GM4023" s="1"/>
      <c r="GN4023" s="1"/>
      <c r="GO4023" s="1"/>
    </row>
    <row r="4024" spans="1:197" s="40" customFormat="1" x14ac:dyDescent="0.25">
      <c r="A4024" s="41"/>
      <c r="B4024" s="4"/>
      <c r="C4024" s="41"/>
      <c r="D4024" s="42"/>
      <c r="E4024" s="42"/>
      <c r="F4024" s="42"/>
      <c r="G4024" s="1"/>
      <c r="H4024" s="1"/>
      <c r="I4024" s="1"/>
      <c r="J4024" s="1"/>
      <c r="K4024" s="1"/>
      <c r="L4024" s="1"/>
      <c r="M4024" s="2"/>
      <c r="N4024" s="1"/>
      <c r="O4024" s="1"/>
      <c r="P4024" s="1"/>
      <c r="Q4024" s="1"/>
      <c r="R4024" s="1"/>
      <c r="S4024" s="1"/>
      <c r="T4024" s="1"/>
      <c r="U4024" s="1"/>
      <c r="V4024" s="1"/>
      <c r="W4024" s="1"/>
      <c r="X4024" s="1"/>
      <c r="Y4024" s="1"/>
      <c r="Z4024" s="1"/>
      <c r="AA4024" s="1"/>
      <c r="AB4024" s="1"/>
      <c r="AC4024" s="1"/>
      <c r="AD4024" s="1"/>
      <c r="AE4024" s="1"/>
      <c r="AF4024" s="1"/>
      <c r="AG4024" s="1"/>
      <c r="AH4024" s="1"/>
      <c r="AI4024" s="1"/>
      <c r="AJ4024" s="1"/>
      <c r="AK4024" s="1"/>
      <c r="AL4024" s="1"/>
      <c r="AM4024" s="1"/>
      <c r="AN4024" s="1"/>
      <c r="AO4024" s="1"/>
      <c r="AP4024" s="1"/>
      <c r="AQ4024" s="1"/>
      <c r="AR4024" s="1"/>
      <c r="AS4024" s="1"/>
      <c r="AT4024" s="1"/>
      <c r="AU4024" s="1"/>
      <c r="AV4024" s="1"/>
      <c r="AW4024" s="1"/>
      <c r="AX4024" s="1"/>
      <c r="AY4024" s="1"/>
      <c r="AZ4024" s="1"/>
      <c r="BA4024" s="1"/>
      <c r="BB4024" s="1"/>
      <c r="BC4024" s="1"/>
      <c r="BD4024" s="1"/>
      <c r="BE4024" s="1"/>
      <c r="BF4024" s="1"/>
      <c r="BG4024" s="1"/>
      <c r="BH4024" s="1"/>
      <c r="BI4024" s="1"/>
      <c r="BJ4024" s="1"/>
      <c r="BK4024" s="1"/>
      <c r="BL4024" s="1"/>
      <c r="BM4024" s="1"/>
      <c r="BN4024" s="1"/>
      <c r="BO4024" s="1"/>
      <c r="BP4024" s="1"/>
      <c r="BQ4024" s="1"/>
      <c r="BR4024" s="1"/>
      <c r="BS4024" s="1"/>
      <c r="BT4024" s="1"/>
      <c r="BU4024" s="1"/>
      <c r="BV4024" s="1"/>
      <c r="BW4024" s="1"/>
      <c r="BX4024" s="1"/>
      <c r="BY4024" s="1"/>
      <c r="BZ4024" s="1"/>
      <c r="CA4024" s="1"/>
      <c r="CB4024" s="1"/>
      <c r="CC4024" s="1"/>
      <c r="CD4024" s="1"/>
      <c r="CE4024" s="1"/>
      <c r="CF4024" s="1"/>
      <c r="CG4024" s="1"/>
      <c r="CH4024" s="1"/>
      <c r="CI4024" s="1"/>
      <c r="CJ4024" s="1"/>
      <c r="CK4024" s="1"/>
      <c r="CL4024" s="1"/>
      <c r="CM4024" s="1"/>
      <c r="CN4024" s="1"/>
      <c r="CO4024" s="1"/>
      <c r="CP4024" s="1"/>
      <c r="CQ4024" s="1"/>
      <c r="CR4024" s="1"/>
      <c r="CS4024" s="1"/>
      <c r="CT4024" s="1"/>
      <c r="CU4024" s="1"/>
      <c r="CV4024" s="1"/>
      <c r="CW4024" s="1"/>
      <c r="CX4024" s="1"/>
      <c r="CY4024" s="1"/>
      <c r="CZ4024" s="1"/>
      <c r="DA4024" s="1"/>
      <c r="DB4024" s="1"/>
      <c r="DC4024" s="1"/>
      <c r="DD4024" s="1"/>
      <c r="DE4024" s="1"/>
      <c r="DF4024" s="1"/>
      <c r="DG4024" s="1"/>
      <c r="DH4024" s="1"/>
      <c r="DI4024" s="1"/>
      <c r="DJ4024" s="1"/>
      <c r="DK4024" s="1"/>
      <c r="DL4024" s="1"/>
      <c r="DM4024" s="1"/>
      <c r="DN4024" s="1"/>
      <c r="DO4024" s="1"/>
      <c r="DP4024" s="1"/>
      <c r="DQ4024" s="1"/>
      <c r="DR4024" s="1"/>
      <c r="DS4024" s="1"/>
      <c r="DT4024" s="1"/>
      <c r="DU4024" s="1"/>
      <c r="DV4024" s="1"/>
      <c r="DW4024" s="1"/>
      <c r="DX4024" s="1"/>
      <c r="DY4024" s="1"/>
      <c r="DZ4024" s="1"/>
      <c r="EA4024" s="1"/>
      <c r="EB4024" s="1"/>
      <c r="EC4024" s="1"/>
      <c r="ED4024" s="1"/>
      <c r="EE4024" s="1"/>
      <c r="EF4024" s="1"/>
      <c r="EG4024" s="1"/>
      <c r="EH4024" s="1"/>
      <c r="EI4024" s="1"/>
      <c r="EJ4024" s="1"/>
      <c r="EK4024" s="1"/>
      <c r="EL4024" s="1"/>
      <c r="EM4024" s="1"/>
      <c r="EN4024" s="1"/>
      <c r="EO4024" s="1"/>
      <c r="EP4024" s="1"/>
      <c r="EQ4024" s="1"/>
      <c r="ER4024" s="1"/>
      <c r="ES4024" s="1"/>
      <c r="ET4024" s="1"/>
      <c r="EU4024" s="1"/>
      <c r="EV4024" s="1"/>
      <c r="EW4024" s="1"/>
      <c r="EX4024" s="1"/>
      <c r="EY4024" s="1"/>
      <c r="EZ4024" s="1"/>
      <c r="FA4024" s="1"/>
      <c r="FB4024" s="1"/>
      <c r="FC4024" s="1"/>
      <c r="FD4024" s="1"/>
      <c r="FE4024" s="1"/>
      <c r="FF4024" s="1"/>
      <c r="FG4024" s="1"/>
      <c r="FH4024" s="1"/>
      <c r="FI4024" s="1"/>
      <c r="FJ4024" s="1"/>
      <c r="FK4024" s="1"/>
      <c r="FL4024" s="1"/>
      <c r="FM4024" s="1"/>
      <c r="FN4024" s="1"/>
      <c r="FO4024" s="1"/>
      <c r="FP4024" s="1"/>
      <c r="FQ4024" s="1"/>
      <c r="FR4024" s="1"/>
      <c r="FS4024" s="1"/>
      <c r="FT4024" s="1"/>
      <c r="FU4024" s="1"/>
      <c r="FV4024" s="1"/>
      <c r="FW4024" s="1"/>
      <c r="FX4024" s="1"/>
      <c r="FY4024" s="1"/>
      <c r="FZ4024" s="1"/>
      <c r="GA4024" s="1"/>
      <c r="GB4024" s="1"/>
      <c r="GC4024" s="1"/>
      <c r="GD4024" s="1"/>
      <c r="GE4024" s="1"/>
      <c r="GF4024" s="1"/>
      <c r="GG4024" s="1"/>
      <c r="GH4024" s="1"/>
      <c r="GI4024" s="1"/>
      <c r="GJ4024" s="1"/>
      <c r="GK4024" s="1"/>
      <c r="GL4024" s="1"/>
      <c r="GM4024" s="1"/>
      <c r="GN4024" s="1"/>
      <c r="GO4024" s="1"/>
    </row>
    <row r="4025" spans="1:197" s="40" customFormat="1" x14ac:dyDescent="0.25">
      <c r="A4025" s="41"/>
      <c r="B4025" s="4"/>
      <c r="C4025" s="41"/>
      <c r="D4025" s="42"/>
      <c r="E4025" s="42"/>
      <c r="F4025" s="42"/>
      <c r="G4025" s="1"/>
      <c r="H4025" s="1"/>
      <c r="I4025" s="1"/>
      <c r="J4025" s="1"/>
      <c r="K4025" s="1"/>
      <c r="L4025" s="1"/>
      <c r="M4025" s="2"/>
      <c r="N4025" s="1"/>
      <c r="O4025" s="1"/>
      <c r="P4025" s="1"/>
      <c r="Q4025" s="1"/>
      <c r="R4025" s="1"/>
      <c r="S4025" s="1"/>
      <c r="T4025" s="1"/>
      <c r="U4025" s="1"/>
      <c r="V4025" s="1"/>
      <c r="W4025" s="1"/>
      <c r="X4025" s="1"/>
      <c r="Y4025" s="1"/>
      <c r="Z4025" s="1"/>
      <c r="AA4025" s="1"/>
      <c r="AB4025" s="1"/>
      <c r="AC4025" s="1"/>
      <c r="AD4025" s="1"/>
      <c r="AE4025" s="1"/>
      <c r="AF4025" s="1"/>
      <c r="AG4025" s="1"/>
      <c r="AH4025" s="1"/>
      <c r="AI4025" s="1"/>
      <c r="AJ4025" s="1"/>
      <c r="AK4025" s="1"/>
      <c r="AL4025" s="1"/>
      <c r="AM4025" s="1"/>
      <c r="AN4025" s="1"/>
      <c r="AO4025" s="1"/>
      <c r="AP4025" s="1"/>
      <c r="AQ4025" s="1"/>
      <c r="AR4025" s="1"/>
      <c r="AS4025" s="1"/>
      <c r="AT4025" s="1"/>
      <c r="AU4025" s="1"/>
      <c r="AV4025" s="1"/>
      <c r="AW4025" s="1"/>
      <c r="AX4025" s="1"/>
      <c r="AY4025" s="1"/>
      <c r="AZ4025" s="1"/>
      <c r="BA4025" s="1"/>
      <c r="BB4025" s="1"/>
      <c r="BC4025" s="1"/>
      <c r="BD4025" s="1"/>
      <c r="BE4025" s="1"/>
      <c r="BF4025" s="1"/>
      <c r="BG4025" s="1"/>
      <c r="BH4025" s="1"/>
      <c r="BI4025" s="1"/>
      <c r="BJ4025" s="1"/>
      <c r="BK4025" s="1"/>
      <c r="BL4025" s="1"/>
      <c r="BM4025" s="1"/>
      <c r="BN4025" s="1"/>
      <c r="BO4025" s="1"/>
      <c r="BP4025" s="1"/>
      <c r="BQ4025" s="1"/>
      <c r="BR4025" s="1"/>
      <c r="BS4025" s="1"/>
      <c r="BT4025" s="1"/>
      <c r="BU4025" s="1"/>
      <c r="BV4025" s="1"/>
      <c r="BW4025" s="1"/>
      <c r="BX4025" s="1"/>
      <c r="BY4025" s="1"/>
      <c r="BZ4025" s="1"/>
      <c r="CA4025" s="1"/>
      <c r="CB4025" s="1"/>
      <c r="CC4025" s="1"/>
      <c r="CD4025" s="1"/>
      <c r="CE4025" s="1"/>
      <c r="CF4025" s="1"/>
      <c r="CG4025" s="1"/>
      <c r="CH4025" s="1"/>
      <c r="CI4025" s="1"/>
      <c r="CJ4025" s="1"/>
      <c r="CK4025" s="1"/>
      <c r="CL4025" s="1"/>
      <c r="CM4025" s="1"/>
      <c r="CN4025" s="1"/>
      <c r="CO4025" s="1"/>
      <c r="CP4025" s="1"/>
      <c r="CQ4025" s="1"/>
      <c r="CR4025" s="1"/>
      <c r="CS4025" s="1"/>
      <c r="CT4025" s="1"/>
      <c r="CU4025" s="1"/>
      <c r="CV4025" s="1"/>
      <c r="CW4025" s="1"/>
      <c r="CX4025" s="1"/>
      <c r="CY4025" s="1"/>
      <c r="CZ4025" s="1"/>
      <c r="DA4025" s="1"/>
      <c r="DB4025" s="1"/>
      <c r="DC4025" s="1"/>
      <c r="DD4025" s="1"/>
      <c r="DE4025" s="1"/>
      <c r="DF4025" s="1"/>
      <c r="DG4025" s="1"/>
      <c r="DH4025" s="1"/>
      <c r="DI4025" s="1"/>
      <c r="DJ4025" s="1"/>
      <c r="DK4025" s="1"/>
      <c r="DL4025" s="1"/>
      <c r="DM4025" s="1"/>
      <c r="DN4025" s="1"/>
      <c r="DO4025" s="1"/>
      <c r="DP4025" s="1"/>
      <c r="DQ4025" s="1"/>
      <c r="DR4025" s="1"/>
      <c r="DS4025" s="1"/>
      <c r="DT4025" s="1"/>
      <c r="DU4025" s="1"/>
      <c r="DV4025" s="1"/>
      <c r="DW4025" s="1"/>
      <c r="DX4025" s="1"/>
      <c r="DY4025" s="1"/>
      <c r="DZ4025" s="1"/>
      <c r="EA4025" s="1"/>
      <c r="EB4025" s="1"/>
      <c r="EC4025" s="1"/>
      <c r="ED4025" s="1"/>
      <c r="EE4025" s="1"/>
      <c r="EF4025" s="1"/>
      <c r="EG4025" s="1"/>
      <c r="EH4025" s="1"/>
      <c r="EI4025" s="1"/>
      <c r="EJ4025" s="1"/>
      <c r="EK4025" s="1"/>
      <c r="EL4025" s="1"/>
      <c r="EM4025" s="1"/>
      <c r="EN4025" s="1"/>
      <c r="EO4025" s="1"/>
      <c r="EP4025" s="1"/>
      <c r="EQ4025" s="1"/>
      <c r="ER4025" s="1"/>
      <c r="ES4025" s="1"/>
      <c r="ET4025" s="1"/>
      <c r="EU4025" s="1"/>
      <c r="EV4025" s="1"/>
      <c r="EW4025" s="1"/>
      <c r="EX4025" s="1"/>
      <c r="EY4025" s="1"/>
      <c r="EZ4025" s="1"/>
      <c r="FA4025" s="1"/>
      <c r="FB4025" s="1"/>
      <c r="FC4025" s="1"/>
      <c r="FD4025" s="1"/>
      <c r="FE4025" s="1"/>
      <c r="FF4025" s="1"/>
      <c r="FG4025" s="1"/>
      <c r="FH4025" s="1"/>
      <c r="FI4025" s="1"/>
      <c r="FJ4025" s="1"/>
      <c r="FK4025" s="1"/>
      <c r="FL4025" s="1"/>
      <c r="FM4025" s="1"/>
      <c r="FN4025" s="1"/>
      <c r="FO4025" s="1"/>
      <c r="FP4025" s="1"/>
      <c r="FQ4025" s="1"/>
      <c r="FR4025" s="1"/>
      <c r="FS4025" s="1"/>
      <c r="FT4025" s="1"/>
      <c r="FU4025" s="1"/>
      <c r="FV4025" s="1"/>
      <c r="FW4025" s="1"/>
      <c r="FX4025" s="1"/>
      <c r="FY4025" s="1"/>
      <c r="FZ4025" s="1"/>
      <c r="GA4025" s="1"/>
      <c r="GB4025" s="1"/>
      <c r="GC4025" s="1"/>
      <c r="GD4025" s="1"/>
      <c r="GE4025" s="1"/>
      <c r="GF4025" s="1"/>
      <c r="GG4025" s="1"/>
      <c r="GH4025" s="1"/>
      <c r="GI4025" s="1"/>
      <c r="GJ4025" s="1"/>
      <c r="GK4025" s="1"/>
      <c r="GL4025" s="1"/>
      <c r="GM4025" s="1"/>
      <c r="GN4025" s="1"/>
      <c r="GO4025" s="1"/>
    </row>
    <row r="4026" spans="1:197" s="40" customFormat="1" x14ac:dyDescent="0.25">
      <c r="A4026" s="41"/>
      <c r="B4026" s="4"/>
      <c r="C4026" s="41"/>
      <c r="D4026" s="42"/>
      <c r="E4026" s="42"/>
      <c r="F4026" s="42"/>
      <c r="G4026" s="1"/>
      <c r="H4026" s="1"/>
      <c r="I4026" s="1"/>
      <c r="J4026" s="1"/>
      <c r="K4026" s="1"/>
      <c r="L4026" s="1"/>
      <c r="M4026" s="2"/>
      <c r="N4026" s="1"/>
      <c r="O4026" s="1"/>
      <c r="P4026" s="1"/>
      <c r="Q4026" s="1"/>
      <c r="R4026" s="1"/>
      <c r="S4026" s="1"/>
      <c r="T4026" s="1"/>
      <c r="U4026" s="1"/>
      <c r="V4026" s="1"/>
      <c r="W4026" s="1"/>
      <c r="X4026" s="1"/>
      <c r="Y4026" s="1"/>
      <c r="Z4026" s="1"/>
      <c r="AA4026" s="1"/>
      <c r="AB4026" s="1"/>
      <c r="AC4026" s="1"/>
      <c r="AD4026" s="1"/>
      <c r="AE4026" s="1"/>
      <c r="AF4026" s="1"/>
      <c r="AG4026" s="1"/>
      <c r="AH4026" s="1"/>
      <c r="AI4026" s="1"/>
      <c r="AJ4026" s="1"/>
      <c r="AK4026" s="1"/>
      <c r="AL4026" s="1"/>
      <c r="AM4026" s="1"/>
      <c r="AN4026" s="1"/>
      <c r="AO4026" s="1"/>
      <c r="AP4026" s="1"/>
      <c r="AQ4026" s="1"/>
      <c r="AR4026" s="1"/>
      <c r="AS4026" s="1"/>
      <c r="AT4026" s="1"/>
      <c r="AU4026" s="1"/>
      <c r="AV4026" s="1"/>
      <c r="AW4026" s="1"/>
      <c r="AX4026" s="1"/>
      <c r="AY4026" s="1"/>
      <c r="AZ4026" s="1"/>
      <c r="BA4026" s="1"/>
      <c r="BB4026" s="1"/>
      <c r="BC4026" s="1"/>
      <c r="BD4026" s="1"/>
      <c r="BE4026" s="1"/>
      <c r="BF4026" s="1"/>
      <c r="BG4026" s="1"/>
      <c r="BH4026" s="1"/>
      <c r="BI4026" s="1"/>
      <c r="BJ4026" s="1"/>
      <c r="BK4026" s="1"/>
      <c r="BL4026" s="1"/>
      <c r="BM4026" s="1"/>
      <c r="BN4026" s="1"/>
      <c r="BO4026" s="1"/>
      <c r="BP4026" s="1"/>
      <c r="BQ4026" s="1"/>
      <c r="BR4026" s="1"/>
      <c r="BS4026" s="1"/>
      <c r="BT4026" s="1"/>
      <c r="BU4026" s="1"/>
      <c r="BV4026" s="1"/>
      <c r="BW4026" s="1"/>
      <c r="BX4026" s="1"/>
      <c r="BY4026" s="1"/>
      <c r="BZ4026" s="1"/>
      <c r="CA4026" s="1"/>
      <c r="CB4026" s="1"/>
      <c r="CC4026" s="1"/>
      <c r="CD4026" s="1"/>
      <c r="CE4026" s="1"/>
      <c r="CF4026" s="1"/>
      <c r="CG4026" s="1"/>
      <c r="CH4026" s="1"/>
      <c r="CI4026" s="1"/>
      <c r="CJ4026" s="1"/>
      <c r="CK4026" s="1"/>
      <c r="CL4026" s="1"/>
      <c r="CM4026" s="1"/>
      <c r="CN4026" s="1"/>
      <c r="CO4026" s="1"/>
      <c r="CP4026" s="1"/>
      <c r="CQ4026" s="1"/>
      <c r="CR4026" s="1"/>
      <c r="CS4026" s="1"/>
      <c r="CT4026" s="1"/>
      <c r="CU4026" s="1"/>
      <c r="CV4026" s="1"/>
      <c r="CW4026" s="1"/>
      <c r="CX4026" s="1"/>
      <c r="CY4026" s="1"/>
      <c r="CZ4026" s="1"/>
      <c r="DA4026" s="1"/>
      <c r="DB4026" s="1"/>
      <c r="DC4026" s="1"/>
      <c r="DD4026" s="1"/>
      <c r="DE4026" s="1"/>
      <c r="DF4026" s="1"/>
      <c r="DG4026" s="1"/>
      <c r="DH4026" s="1"/>
      <c r="DI4026" s="1"/>
      <c r="DJ4026" s="1"/>
      <c r="DK4026" s="1"/>
      <c r="DL4026" s="1"/>
      <c r="DM4026" s="1"/>
      <c r="DN4026" s="1"/>
      <c r="DO4026" s="1"/>
      <c r="DP4026" s="1"/>
      <c r="DQ4026" s="1"/>
      <c r="DR4026" s="1"/>
      <c r="DS4026" s="1"/>
      <c r="DT4026" s="1"/>
      <c r="DU4026" s="1"/>
      <c r="DV4026" s="1"/>
      <c r="DW4026" s="1"/>
      <c r="DX4026" s="1"/>
      <c r="DY4026" s="1"/>
      <c r="DZ4026" s="1"/>
      <c r="EA4026" s="1"/>
      <c r="EB4026" s="1"/>
      <c r="EC4026" s="1"/>
      <c r="ED4026" s="1"/>
      <c r="EE4026" s="1"/>
      <c r="EF4026" s="1"/>
      <c r="EG4026" s="1"/>
      <c r="EH4026" s="1"/>
      <c r="EI4026" s="1"/>
      <c r="EJ4026" s="1"/>
      <c r="EK4026" s="1"/>
      <c r="EL4026" s="1"/>
      <c r="EM4026" s="1"/>
      <c r="EN4026" s="1"/>
      <c r="EO4026" s="1"/>
      <c r="EP4026" s="1"/>
      <c r="EQ4026" s="1"/>
      <c r="ER4026" s="1"/>
      <c r="ES4026" s="1"/>
      <c r="ET4026" s="1"/>
      <c r="EU4026" s="1"/>
      <c r="EV4026" s="1"/>
      <c r="EW4026" s="1"/>
      <c r="EX4026" s="1"/>
      <c r="EY4026" s="1"/>
      <c r="EZ4026" s="1"/>
      <c r="FA4026" s="1"/>
      <c r="FB4026" s="1"/>
      <c r="FC4026" s="1"/>
      <c r="FD4026" s="1"/>
      <c r="FE4026" s="1"/>
      <c r="FF4026" s="1"/>
      <c r="FG4026" s="1"/>
      <c r="FH4026" s="1"/>
      <c r="FI4026" s="1"/>
      <c r="FJ4026" s="1"/>
      <c r="FK4026" s="1"/>
      <c r="FL4026" s="1"/>
      <c r="FM4026" s="1"/>
      <c r="FN4026" s="1"/>
      <c r="FO4026" s="1"/>
      <c r="FP4026" s="1"/>
      <c r="FQ4026" s="1"/>
      <c r="FR4026" s="1"/>
      <c r="FS4026" s="1"/>
      <c r="FT4026" s="1"/>
      <c r="FU4026" s="1"/>
      <c r="FV4026" s="1"/>
      <c r="FW4026" s="1"/>
      <c r="FX4026" s="1"/>
      <c r="FY4026" s="1"/>
      <c r="FZ4026" s="1"/>
      <c r="GA4026" s="1"/>
      <c r="GB4026" s="1"/>
      <c r="GC4026" s="1"/>
      <c r="GD4026" s="1"/>
      <c r="GE4026" s="1"/>
      <c r="GF4026" s="1"/>
      <c r="GG4026" s="1"/>
      <c r="GH4026" s="1"/>
      <c r="GI4026" s="1"/>
      <c r="GJ4026" s="1"/>
      <c r="GK4026" s="1"/>
      <c r="GL4026" s="1"/>
      <c r="GM4026" s="1"/>
      <c r="GN4026" s="1"/>
      <c r="GO4026" s="1"/>
    </row>
    <row r="4027" spans="1:197" s="40" customFormat="1" x14ac:dyDescent="0.25">
      <c r="A4027" s="41"/>
      <c r="B4027" s="4"/>
      <c r="C4027" s="41"/>
      <c r="D4027" s="42"/>
      <c r="E4027" s="42"/>
      <c r="F4027" s="42"/>
      <c r="G4027" s="1"/>
      <c r="H4027" s="1"/>
      <c r="I4027" s="1"/>
      <c r="J4027" s="1"/>
      <c r="K4027" s="1"/>
      <c r="L4027" s="1"/>
      <c r="M4027" s="2"/>
      <c r="N4027" s="1"/>
      <c r="O4027" s="1"/>
      <c r="P4027" s="1"/>
      <c r="Q4027" s="1"/>
      <c r="R4027" s="1"/>
      <c r="S4027" s="1"/>
      <c r="T4027" s="1"/>
      <c r="U4027" s="1"/>
      <c r="V4027" s="1"/>
      <c r="W4027" s="1"/>
      <c r="X4027" s="1"/>
      <c r="Y4027" s="1"/>
      <c r="Z4027" s="1"/>
      <c r="AA4027" s="1"/>
      <c r="AB4027" s="1"/>
      <c r="AC4027" s="1"/>
      <c r="AD4027" s="1"/>
      <c r="AE4027" s="1"/>
      <c r="AF4027" s="1"/>
      <c r="AG4027" s="1"/>
      <c r="AH4027" s="1"/>
      <c r="AI4027" s="1"/>
      <c r="AJ4027" s="1"/>
      <c r="AK4027" s="1"/>
      <c r="AL4027" s="1"/>
      <c r="AM4027" s="1"/>
      <c r="AN4027" s="1"/>
      <c r="AO4027" s="1"/>
      <c r="AP4027" s="1"/>
      <c r="AQ4027" s="1"/>
      <c r="AR4027" s="1"/>
      <c r="AS4027" s="1"/>
      <c r="AT4027" s="1"/>
      <c r="AU4027" s="1"/>
      <c r="AV4027" s="1"/>
      <c r="AW4027" s="1"/>
      <c r="AX4027" s="1"/>
      <c r="AY4027" s="1"/>
      <c r="AZ4027" s="1"/>
      <c r="BA4027" s="1"/>
      <c r="BB4027" s="1"/>
      <c r="BC4027" s="1"/>
      <c r="BD4027" s="1"/>
      <c r="BE4027" s="1"/>
      <c r="BF4027" s="1"/>
      <c r="BG4027" s="1"/>
      <c r="BH4027" s="1"/>
      <c r="BI4027" s="1"/>
      <c r="BJ4027" s="1"/>
      <c r="BK4027" s="1"/>
      <c r="BL4027" s="1"/>
      <c r="BM4027" s="1"/>
      <c r="BN4027" s="1"/>
      <c r="BO4027" s="1"/>
      <c r="BP4027" s="1"/>
      <c r="BQ4027" s="1"/>
      <c r="BR4027" s="1"/>
      <c r="BS4027" s="1"/>
      <c r="BT4027" s="1"/>
      <c r="BU4027" s="1"/>
      <c r="BV4027" s="1"/>
      <c r="BW4027" s="1"/>
      <c r="BX4027" s="1"/>
      <c r="BY4027" s="1"/>
      <c r="BZ4027" s="1"/>
      <c r="CA4027" s="1"/>
      <c r="CB4027" s="1"/>
      <c r="CC4027" s="1"/>
      <c r="CD4027" s="1"/>
      <c r="CE4027" s="1"/>
      <c r="CF4027" s="1"/>
      <c r="CG4027" s="1"/>
      <c r="CH4027" s="1"/>
      <c r="CI4027" s="1"/>
      <c r="CJ4027" s="1"/>
      <c r="CK4027" s="1"/>
      <c r="CL4027" s="1"/>
      <c r="CM4027" s="1"/>
      <c r="CN4027" s="1"/>
      <c r="CO4027" s="1"/>
      <c r="CP4027" s="1"/>
      <c r="CQ4027" s="1"/>
      <c r="CR4027" s="1"/>
      <c r="CS4027" s="1"/>
      <c r="CT4027" s="1"/>
      <c r="CU4027" s="1"/>
      <c r="CV4027" s="1"/>
      <c r="CW4027" s="1"/>
      <c r="CX4027" s="1"/>
      <c r="CY4027" s="1"/>
      <c r="CZ4027" s="1"/>
      <c r="DA4027" s="1"/>
      <c r="DB4027" s="1"/>
      <c r="DC4027" s="1"/>
      <c r="DD4027" s="1"/>
      <c r="DE4027" s="1"/>
      <c r="DF4027" s="1"/>
      <c r="DG4027" s="1"/>
      <c r="DH4027" s="1"/>
      <c r="DI4027" s="1"/>
      <c r="DJ4027" s="1"/>
      <c r="DK4027" s="1"/>
      <c r="DL4027" s="1"/>
      <c r="DM4027" s="1"/>
      <c r="DN4027" s="1"/>
      <c r="DO4027" s="1"/>
      <c r="DP4027" s="1"/>
      <c r="DQ4027" s="1"/>
      <c r="DR4027" s="1"/>
      <c r="DS4027" s="1"/>
      <c r="DT4027" s="1"/>
      <c r="DU4027" s="1"/>
      <c r="DV4027" s="1"/>
      <c r="DW4027" s="1"/>
      <c r="DX4027" s="1"/>
      <c r="DY4027" s="1"/>
      <c r="DZ4027" s="1"/>
      <c r="EA4027" s="1"/>
      <c r="EB4027" s="1"/>
      <c r="EC4027" s="1"/>
      <c r="ED4027" s="1"/>
      <c r="EE4027" s="1"/>
      <c r="EF4027" s="1"/>
      <c r="EG4027" s="1"/>
      <c r="EH4027" s="1"/>
      <c r="EI4027" s="1"/>
      <c r="EJ4027" s="1"/>
      <c r="EK4027" s="1"/>
      <c r="EL4027" s="1"/>
      <c r="EM4027" s="1"/>
      <c r="EN4027" s="1"/>
      <c r="EO4027" s="1"/>
      <c r="EP4027" s="1"/>
      <c r="EQ4027" s="1"/>
      <c r="ER4027" s="1"/>
      <c r="ES4027" s="1"/>
      <c r="ET4027" s="1"/>
      <c r="EU4027" s="1"/>
      <c r="EV4027" s="1"/>
      <c r="EW4027" s="1"/>
      <c r="EX4027" s="1"/>
      <c r="EY4027" s="1"/>
      <c r="EZ4027" s="1"/>
      <c r="FA4027" s="1"/>
      <c r="FB4027" s="1"/>
      <c r="FC4027" s="1"/>
      <c r="FD4027" s="1"/>
      <c r="FE4027" s="1"/>
      <c r="FF4027" s="1"/>
      <c r="FG4027" s="1"/>
      <c r="FH4027" s="1"/>
      <c r="FI4027" s="1"/>
      <c r="FJ4027" s="1"/>
      <c r="FK4027" s="1"/>
      <c r="FL4027" s="1"/>
      <c r="FM4027" s="1"/>
      <c r="FN4027" s="1"/>
      <c r="FO4027" s="1"/>
      <c r="FP4027" s="1"/>
      <c r="FQ4027" s="1"/>
      <c r="FR4027" s="1"/>
      <c r="FS4027" s="1"/>
      <c r="FT4027" s="1"/>
      <c r="FU4027" s="1"/>
      <c r="FV4027" s="1"/>
      <c r="FW4027" s="1"/>
      <c r="FX4027" s="1"/>
      <c r="FY4027" s="1"/>
      <c r="FZ4027" s="1"/>
      <c r="GA4027" s="1"/>
      <c r="GB4027" s="1"/>
      <c r="GC4027" s="1"/>
      <c r="GD4027" s="1"/>
      <c r="GE4027" s="1"/>
      <c r="GF4027" s="1"/>
      <c r="GG4027" s="1"/>
      <c r="GH4027" s="1"/>
      <c r="GI4027" s="1"/>
      <c r="GJ4027" s="1"/>
      <c r="GK4027" s="1"/>
      <c r="GL4027" s="1"/>
      <c r="GM4027" s="1"/>
      <c r="GN4027" s="1"/>
      <c r="GO4027" s="1"/>
    </row>
    <row r="4028" spans="1:197" s="40" customFormat="1" x14ac:dyDescent="0.25">
      <c r="A4028" s="41"/>
      <c r="B4028" s="4"/>
      <c r="C4028" s="41"/>
      <c r="D4028" s="42"/>
      <c r="E4028" s="42"/>
      <c r="F4028" s="42"/>
      <c r="G4028" s="1"/>
      <c r="H4028" s="1"/>
      <c r="I4028" s="1"/>
      <c r="J4028" s="1"/>
      <c r="K4028" s="1"/>
      <c r="L4028" s="1"/>
      <c r="M4028" s="2"/>
      <c r="N4028" s="1"/>
      <c r="O4028" s="1"/>
      <c r="P4028" s="1"/>
      <c r="Q4028" s="1"/>
      <c r="R4028" s="1"/>
      <c r="S4028" s="1"/>
      <c r="T4028" s="1"/>
      <c r="U4028" s="1"/>
      <c r="V4028" s="1"/>
      <c r="W4028" s="1"/>
      <c r="X4028" s="1"/>
      <c r="Y4028" s="1"/>
      <c r="Z4028" s="1"/>
      <c r="AA4028" s="1"/>
      <c r="AB4028" s="1"/>
      <c r="AC4028" s="1"/>
      <c r="AD4028" s="1"/>
      <c r="AE4028" s="1"/>
      <c r="AF4028" s="1"/>
      <c r="AG4028" s="1"/>
      <c r="AH4028" s="1"/>
      <c r="AI4028" s="1"/>
      <c r="AJ4028" s="1"/>
      <c r="AK4028" s="1"/>
      <c r="AL4028" s="1"/>
      <c r="AM4028" s="1"/>
      <c r="AN4028" s="1"/>
      <c r="AO4028" s="1"/>
      <c r="AP4028" s="1"/>
      <c r="AQ4028" s="1"/>
      <c r="AR4028" s="1"/>
      <c r="AS4028" s="1"/>
      <c r="AT4028" s="1"/>
      <c r="AU4028" s="1"/>
      <c r="AV4028" s="1"/>
      <c r="AW4028" s="1"/>
      <c r="AX4028" s="1"/>
      <c r="AY4028" s="1"/>
      <c r="AZ4028" s="1"/>
      <c r="BA4028" s="1"/>
      <c r="BB4028" s="1"/>
      <c r="BC4028" s="1"/>
      <c r="BD4028" s="1"/>
      <c r="BE4028" s="1"/>
      <c r="BF4028" s="1"/>
      <c r="BG4028" s="1"/>
      <c r="BH4028" s="1"/>
      <c r="BI4028" s="1"/>
      <c r="BJ4028" s="1"/>
      <c r="BK4028" s="1"/>
      <c r="BL4028" s="1"/>
      <c r="BM4028" s="1"/>
      <c r="BN4028" s="1"/>
      <c r="BO4028" s="1"/>
      <c r="BP4028" s="1"/>
      <c r="BQ4028" s="1"/>
      <c r="BR4028" s="1"/>
      <c r="BS4028" s="1"/>
      <c r="BT4028" s="1"/>
      <c r="BU4028" s="1"/>
      <c r="BV4028" s="1"/>
      <c r="BW4028" s="1"/>
      <c r="BX4028" s="1"/>
      <c r="BY4028" s="1"/>
      <c r="BZ4028" s="1"/>
      <c r="CA4028" s="1"/>
      <c r="CB4028" s="1"/>
      <c r="CC4028" s="1"/>
      <c r="CD4028" s="1"/>
      <c r="CE4028" s="1"/>
      <c r="CF4028" s="1"/>
      <c r="CG4028" s="1"/>
      <c r="CH4028" s="1"/>
      <c r="CI4028" s="1"/>
      <c r="CJ4028" s="1"/>
      <c r="CK4028" s="1"/>
      <c r="CL4028" s="1"/>
      <c r="CM4028" s="1"/>
      <c r="CN4028" s="1"/>
      <c r="CO4028" s="1"/>
      <c r="CP4028" s="1"/>
      <c r="CQ4028" s="1"/>
      <c r="CR4028" s="1"/>
      <c r="CS4028" s="1"/>
      <c r="CT4028" s="1"/>
      <c r="CU4028" s="1"/>
      <c r="CV4028" s="1"/>
      <c r="CW4028" s="1"/>
      <c r="CX4028" s="1"/>
      <c r="CY4028" s="1"/>
      <c r="CZ4028" s="1"/>
      <c r="DA4028" s="1"/>
      <c r="DB4028" s="1"/>
      <c r="DC4028" s="1"/>
      <c r="DD4028" s="1"/>
      <c r="DE4028" s="1"/>
      <c r="DF4028" s="1"/>
      <c r="DG4028" s="1"/>
      <c r="DH4028" s="1"/>
      <c r="DI4028" s="1"/>
      <c r="DJ4028" s="1"/>
      <c r="DK4028" s="1"/>
      <c r="DL4028" s="1"/>
      <c r="DM4028" s="1"/>
      <c r="DN4028" s="1"/>
      <c r="DO4028" s="1"/>
      <c r="DP4028" s="1"/>
      <c r="DQ4028" s="1"/>
      <c r="DR4028" s="1"/>
      <c r="DS4028" s="1"/>
      <c r="DT4028" s="1"/>
      <c r="DU4028" s="1"/>
      <c r="DV4028" s="1"/>
      <c r="DW4028" s="1"/>
      <c r="DX4028" s="1"/>
      <c r="DY4028" s="1"/>
      <c r="DZ4028" s="1"/>
      <c r="EA4028" s="1"/>
      <c r="EB4028" s="1"/>
      <c r="EC4028" s="1"/>
      <c r="ED4028" s="1"/>
      <c r="EE4028" s="1"/>
      <c r="EF4028" s="1"/>
      <c r="EG4028" s="1"/>
      <c r="EH4028" s="1"/>
      <c r="EI4028" s="1"/>
      <c r="EJ4028" s="1"/>
      <c r="EK4028" s="1"/>
      <c r="EL4028" s="1"/>
      <c r="EM4028" s="1"/>
      <c r="EN4028" s="1"/>
      <c r="EO4028" s="1"/>
      <c r="EP4028" s="1"/>
      <c r="EQ4028" s="1"/>
      <c r="ER4028" s="1"/>
      <c r="ES4028" s="1"/>
      <c r="ET4028" s="1"/>
      <c r="EU4028" s="1"/>
      <c r="EV4028" s="1"/>
      <c r="EW4028" s="1"/>
      <c r="EX4028" s="1"/>
      <c r="EY4028" s="1"/>
      <c r="EZ4028" s="1"/>
      <c r="FA4028" s="1"/>
      <c r="FB4028" s="1"/>
      <c r="FC4028" s="1"/>
      <c r="FD4028" s="1"/>
      <c r="FE4028" s="1"/>
      <c r="FF4028" s="1"/>
      <c r="FG4028" s="1"/>
      <c r="FH4028" s="1"/>
      <c r="FI4028" s="1"/>
      <c r="FJ4028" s="1"/>
      <c r="FK4028" s="1"/>
      <c r="FL4028" s="1"/>
      <c r="FM4028" s="1"/>
      <c r="FN4028" s="1"/>
      <c r="FO4028" s="1"/>
      <c r="FP4028" s="1"/>
      <c r="FQ4028" s="1"/>
      <c r="FR4028" s="1"/>
      <c r="FS4028" s="1"/>
      <c r="FT4028" s="1"/>
      <c r="FU4028" s="1"/>
      <c r="FV4028" s="1"/>
      <c r="FW4028" s="1"/>
      <c r="FX4028" s="1"/>
      <c r="FY4028" s="1"/>
      <c r="FZ4028" s="1"/>
      <c r="GA4028" s="1"/>
      <c r="GB4028" s="1"/>
      <c r="GC4028" s="1"/>
      <c r="GD4028" s="1"/>
      <c r="GE4028" s="1"/>
      <c r="GF4028" s="1"/>
      <c r="GG4028" s="1"/>
      <c r="GH4028" s="1"/>
      <c r="GI4028" s="1"/>
      <c r="GJ4028" s="1"/>
      <c r="GK4028" s="1"/>
      <c r="GL4028" s="1"/>
      <c r="GM4028" s="1"/>
      <c r="GN4028" s="1"/>
      <c r="GO4028" s="1"/>
    </row>
    <row r="4029" spans="1:197" s="40" customFormat="1" x14ac:dyDescent="0.25">
      <c r="A4029" s="41"/>
      <c r="B4029" s="4"/>
      <c r="C4029" s="41"/>
      <c r="D4029" s="42"/>
      <c r="E4029" s="42"/>
      <c r="F4029" s="42"/>
      <c r="G4029" s="1"/>
      <c r="H4029" s="1"/>
      <c r="I4029" s="1"/>
      <c r="J4029" s="1"/>
      <c r="K4029" s="1"/>
      <c r="L4029" s="1"/>
      <c r="M4029" s="2"/>
      <c r="N4029" s="1"/>
      <c r="O4029" s="1"/>
      <c r="P4029" s="1"/>
      <c r="Q4029" s="1"/>
      <c r="R4029" s="1"/>
      <c r="S4029" s="1"/>
      <c r="T4029" s="1"/>
      <c r="U4029" s="1"/>
      <c r="V4029" s="1"/>
      <c r="W4029" s="1"/>
      <c r="X4029" s="1"/>
      <c r="Y4029" s="1"/>
      <c r="Z4029" s="1"/>
      <c r="AA4029" s="1"/>
      <c r="AB4029" s="1"/>
      <c r="AC4029" s="1"/>
      <c r="AD4029" s="1"/>
      <c r="AE4029" s="1"/>
      <c r="AF4029" s="1"/>
      <c r="AG4029" s="1"/>
      <c r="AH4029" s="1"/>
      <c r="AI4029" s="1"/>
      <c r="AJ4029" s="1"/>
      <c r="AK4029" s="1"/>
      <c r="AL4029" s="1"/>
      <c r="AM4029" s="1"/>
      <c r="AN4029" s="1"/>
      <c r="AO4029" s="1"/>
      <c r="AP4029" s="1"/>
      <c r="AQ4029" s="1"/>
      <c r="AR4029" s="1"/>
      <c r="AS4029" s="1"/>
      <c r="AT4029" s="1"/>
      <c r="AU4029" s="1"/>
      <c r="AV4029" s="1"/>
      <c r="AW4029" s="1"/>
      <c r="AX4029" s="1"/>
      <c r="AY4029" s="1"/>
      <c r="AZ4029" s="1"/>
      <c r="BA4029" s="1"/>
      <c r="BB4029" s="1"/>
      <c r="BC4029" s="1"/>
      <c r="BD4029" s="1"/>
      <c r="BE4029" s="1"/>
      <c r="BF4029" s="1"/>
      <c r="BG4029" s="1"/>
      <c r="BH4029" s="1"/>
      <c r="BI4029" s="1"/>
      <c r="BJ4029" s="1"/>
      <c r="BK4029" s="1"/>
      <c r="BL4029" s="1"/>
      <c r="BM4029" s="1"/>
      <c r="BN4029" s="1"/>
      <c r="BO4029" s="1"/>
      <c r="BP4029" s="1"/>
      <c r="BQ4029" s="1"/>
      <c r="BR4029" s="1"/>
      <c r="BS4029" s="1"/>
      <c r="BT4029" s="1"/>
      <c r="BU4029" s="1"/>
      <c r="BV4029" s="1"/>
      <c r="BW4029" s="1"/>
      <c r="BX4029" s="1"/>
      <c r="BY4029" s="1"/>
      <c r="BZ4029" s="1"/>
      <c r="CA4029" s="1"/>
      <c r="CB4029" s="1"/>
      <c r="CC4029" s="1"/>
      <c r="CD4029" s="1"/>
      <c r="CE4029" s="1"/>
      <c r="CF4029" s="1"/>
      <c r="CG4029" s="1"/>
      <c r="CH4029" s="1"/>
      <c r="CI4029" s="1"/>
      <c r="CJ4029" s="1"/>
      <c r="CK4029" s="1"/>
      <c r="CL4029" s="1"/>
      <c r="CM4029" s="1"/>
      <c r="CN4029" s="1"/>
      <c r="CO4029" s="1"/>
      <c r="CP4029" s="1"/>
      <c r="CQ4029" s="1"/>
      <c r="CR4029" s="1"/>
      <c r="CS4029" s="1"/>
      <c r="CT4029" s="1"/>
      <c r="CU4029" s="1"/>
      <c r="CV4029" s="1"/>
      <c r="CW4029" s="1"/>
      <c r="CX4029" s="1"/>
      <c r="CY4029" s="1"/>
      <c r="CZ4029" s="1"/>
      <c r="DA4029" s="1"/>
      <c r="DB4029" s="1"/>
      <c r="DC4029" s="1"/>
      <c r="DD4029" s="1"/>
      <c r="DE4029" s="1"/>
      <c r="DF4029" s="1"/>
      <c r="DG4029" s="1"/>
      <c r="DH4029" s="1"/>
      <c r="DI4029" s="1"/>
      <c r="DJ4029" s="1"/>
      <c r="DK4029" s="1"/>
      <c r="DL4029" s="1"/>
      <c r="DM4029" s="1"/>
      <c r="DN4029" s="1"/>
      <c r="DO4029" s="1"/>
      <c r="DP4029" s="1"/>
      <c r="DQ4029" s="1"/>
      <c r="DR4029" s="1"/>
      <c r="DS4029" s="1"/>
      <c r="DT4029" s="1"/>
      <c r="DU4029" s="1"/>
      <c r="DV4029" s="1"/>
      <c r="DW4029" s="1"/>
      <c r="DX4029" s="1"/>
      <c r="DY4029" s="1"/>
      <c r="DZ4029" s="1"/>
      <c r="EA4029" s="1"/>
      <c r="EB4029" s="1"/>
      <c r="EC4029" s="1"/>
      <c r="ED4029" s="1"/>
      <c r="EE4029" s="1"/>
      <c r="EF4029" s="1"/>
      <c r="EG4029" s="1"/>
      <c r="EH4029" s="1"/>
      <c r="EI4029" s="1"/>
      <c r="EJ4029" s="1"/>
      <c r="EK4029" s="1"/>
      <c r="EL4029" s="1"/>
      <c r="EM4029" s="1"/>
      <c r="EN4029" s="1"/>
      <c r="EO4029" s="1"/>
      <c r="EP4029" s="1"/>
      <c r="EQ4029" s="1"/>
      <c r="ER4029" s="1"/>
      <c r="ES4029" s="1"/>
      <c r="ET4029" s="1"/>
      <c r="EU4029" s="1"/>
      <c r="EV4029" s="1"/>
      <c r="EW4029" s="1"/>
      <c r="EX4029" s="1"/>
      <c r="EY4029" s="1"/>
      <c r="EZ4029" s="1"/>
      <c r="FA4029" s="1"/>
      <c r="FB4029" s="1"/>
      <c r="FC4029" s="1"/>
      <c r="FD4029" s="1"/>
      <c r="FE4029" s="1"/>
      <c r="FF4029" s="1"/>
      <c r="FG4029" s="1"/>
      <c r="FH4029" s="1"/>
      <c r="FI4029" s="1"/>
      <c r="FJ4029" s="1"/>
      <c r="FK4029" s="1"/>
      <c r="FL4029" s="1"/>
      <c r="FM4029" s="1"/>
      <c r="FN4029" s="1"/>
      <c r="FO4029" s="1"/>
      <c r="FP4029" s="1"/>
      <c r="FQ4029" s="1"/>
      <c r="FR4029" s="1"/>
      <c r="FS4029" s="1"/>
      <c r="FT4029" s="1"/>
      <c r="FU4029" s="1"/>
      <c r="FV4029" s="1"/>
      <c r="FW4029" s="1"/>
      <c r="FX4029" s="1"/>
      <c r="FY4029" s="1"/>
      <c r="FZ4029" s="1"/>
      <c r="GA4029" s="1"/>
      <c r="GB4029" s="1"/>
      <c r="GC4029" s="1"/>
      <c r="GD4029" s="1"/>
      <c r="GE4029" s="1"/>
      <c r="GF4029" s="1"/>
      <c r="GG4029" s="1"/>
      <c r="GH4029" s="1"/>
      <c r="GI4029" s="1"/>
      <c r="GJ4029" s="1"/>
      <c r="GK4029" s="1"/>
      <c r="GL4029" s="1"/>
      <c r="GM4029" s="1"/>
      <c r="GN4029" s="1"/>
      <c r="GO4029" s="1"/>
    </row>
    <row r="4030" spans="1:197" s="40" customFormat="1" x14ac:dyDescent="0.25">
      <c r="A4030" s="41"/>
      <c r="B4030" s="4"/>
      <c r="C4030" s="41"/>
      <c r="D4030" s="42"/>
      <c r="E4030" s="42"/>
      <c r="F4030" s="42"/>
      <c r="G4030" s="1"/>
      <c r="H4030" s="1"/>
      <c r="I4030" s="1"/>
      <c r="J4030" s="1"/>
      <c r="K4030" s="1"/>
      <c r="L4030" s="1"/>
      <c r="M4030" s="2"/>
      <c r="N4030" s="1"/>
      <c r="O4030" s="1"/>
      <c r="P4030" s="1"/>
      <c r="Q4030" s="1"/>
      <c r="R4030" s="1"/>
      <c r="S4030" s="1"/>
      <c r="T4030" s="1"/>
      <c r="U4030" s="1"/>
      <c r="V4030" s="1"/>
      <c r="W4030" s="1"/>
      <c r="X4030" s="1"/>
      <c r="Y4030" s="1"/>
      <c r="Z4030" s="1"/>
      <c r="AA4030" s="1"/>
      <c r="AB4030" s="1"/>
      <c r="AC4030" s="1"/>
      <c r="AD4030" s="1"/>
      <c r="AE4030" s="1"/>
      <c r="AF4030" s="1"/>
      <c r="AG4030" s="1"/>
      <c r="AH4030" s="1"/>
      <c r="AI4030" s="1"/>
      <c r="AJ4030" s="1"/>
      <c r="AK4030" s="1"/>
      <c r="AL4030" s="1"/>
      <c r="AM4030" s="1"/>
      <c r="AN4030" s="1"/>
      <c r="AO4030" s="1"/>
      <c r="AP4030" s="1"/>
      <c r="AQ4030" s="1"/>
      <c r="AR4030" s="1"/>
      <c r="AS4030" s="1"/>
      <c r="AT4030" s="1"/>
      <c r="AU4030" s="1"/>
      <c r="AV4030" s="1"/>
      <c r="AW4030" s="1"/>
      <c r="AX4030" s="1"/>
      <c r="AY4030" s="1"/>
      <c r="AZ4030" s="1"/>
      <c r="BA4030" s="1"/>
      <c r="BB4030" s="1"/>
      <c r="BC4030" s="1"/>
      <c r="BD4030" s="1"/>
      <c r="BE4030" s="1"/>
      <c r="BF4030" s="1"/>
      <c r="BG4030" s="1"/>
      <c r="BH4030" s="1"/>
      <c r="BI4030" s="1"/>
      <c r="BJ4030" s="1"/>
      <c r="BK4030" s="1"/>
      <c r="BL4030" s="1"/>
      <c r="BM4030" s="1"/>
      <c r="BN4030" s="1"/>
      <c r="BO4030" s="1"/>
      <c r="BP4030" s="1"/>
      <c r="BQ4030" s="1"/>
      <c r="BR4030" s="1"/>
      <c r="BS4030" s="1"/>
      <c r="BT4030" s="1"/>
      <c r="BU4030" s="1"/>
      <c r="BV4030" s="1"/>
      <c r="BW4030" s="1"/>
      <c r="BX4030" s="1"/>
      <c r="BY4030" s="1"/>
      <c r="BZ4030" s="1"/>
      <c r="CA4030" s="1"/>
      <c r="CB4030" s="1"/>
      <c r="CC4030" s="1"/>
      <c r="CD4030" s="1"/>
      <c r="CE4030" s="1"/>
      <c r="CF4030" s="1"/>
      <c r="CG4030" s="1"/>
      <c r="CH4030" s="1"/>
      <c r="CI4030" s="1"/>
      <c r="CJ4030" s="1"/>
      <c r="CK4030" s="1"/>
      <c r="CL4030" s="1"/>
      <c r="CM4030" s="1"/>
      <c r="CN4030" s="1"/>
      <c r="CO4030" s="1"/>
      <c r="CP4030" s="1"/>
      <c r="CQ4030" s="1"/>
      <c r="CR4030" s="1"/>
      <c r="CS4030" s="1"/>
      <c r="CT4030" s="1"/>
      <c r="CU4030" s="1"/>
      <c r="CV4030" s="1"/>
      <c r="CW4030" s="1"/>
      <c r="CX4030" s="1"/>
      <c r="CY4030" s="1"/>
      <c r="CZ4030" s="1"/>
      <c r="DA4030" s="1"/>
      <c r="DB4030" s="1"/>
      <c r="DC4030" s="1"/>
      <c r="DD4030" s="1"/>
      <c r="DE4030" s="1"/>
      <c r="DF4030" s="1"/>
      <c r="DG4030" s="1"/>
      <c r="DH4030" s="1"/>
      <c r="DI4030" s="1"/>
      <c r="DJ4030" s="1"/>
      <c r="DK4030" s="1"/>
      <c r="DL4030" s="1"/>
      <c r="DM4030" s="1"/>
      <c r="DN4030" s="1"/>
      <c r="DO4030" s="1"/>
      <c r="DP4030" s="1"/>
      <c r="DQ4030" s="1"/>
      <c r="DR4030" s="1"/>
      <c r="DS4030" s="1"/>
      <c r="DT4030" s="1"/>
      <c r="DU4030" s="1"/>
      <c r="DV4030" s="1"/>
      <c r="DW4030" s="1"/>
      <c r="DX4030" s="1"/>
      <c r="DY4030" s="1"/>
      <c r="DZ4030" s="1"/>
      <c r="EA4030" s="1"/>
      <c r="EB4030" s="1"/>
      <c r="EC4030" s="1"/>
      <c r="ED4030" s="1"/>
      <c r="EE4030" s="1"/>
      <c r="EF4030" s="1"/>
      <c r="EG4030" s="1"/>
      <c r="EH4030" s="1"/>
      <c r="EI4030" s="1"/>
      <c r="EJ4030" s="1"/>
      <c r="EK4030" s="1"/>
      <c r="EL4030" s="1"/>
      <c r="EM4030" s="1"/>
      <c r="EN4030" s="1"/>
      <c r="EO4030" s="1"/>
      <c r="EP4030" s="1"/>
      <c r="EQ4030" s="1"/>
      <c r="ER4030" s="1"/>
      <c r="ES4030" s="1"/>
      <c r="ET4030" s="1"/>
      <c r="EU4030" s="1"/>
      <c r="EV4030" s="1"/>
      <c r="EW4030" s="1"/>
      <c r="EX4030" s="1"/>
      <c r="EY4030" s="1"/>
      <c r="EZ4030" s="1"/>
      <c r="FA4030" s="1"/>
      <c r="FB4030" s="1"/>
      <c r="FC4030" s="1"/>
      <c r="FD4030" s="1"/>
      <c r="FE4030" s="1"/>
      <c r="FF4030" s="1"/>
      <c r="FG4030" s="1"/>
      <c r="FH4030" s="1"/>
      <c r="FI4030" s="1"/>
      <c r="FJ4030" s="1"/>
      <c r="FK4030" s="1"/>
      <c r="FL4030" s="1"/>
      <c r="FM4030" s="1"/>
      <c r="FN4030" s="1"/>
      <c r="FO4030" s="1"/>
      <c r="FP4030" s="1"/>
      <c r="FQ4030" s="1"/>
      <c r="FR4030" s="1"/>
      <c r="FS4030" s="1"/>
      <c r="FT4030" s="1"/>
      <c r="FU4030" s="1"/>
      <c r="FV4030" s="1"/>
      <c r="FW4030" s="1"/>
      <c r="FX4030" s="1"/>
      <c r="FY4030" s="1"/>
      <c r="FZ4030" s="1"/>
      <c r="GA4030" s="1"/>
      <c r="GB4030" s="1"/>
      <c r="GC4030" s="1"/>
      <c r="GD4030" s="1"/>
      <c r="GE4030" s="1"/>
      <c r="GF4030" s="1"/>
      <c r="GG4030" s="1"/>
      <c r="GH4030" s="1"/>
      <c r="GI4030" s="1"/>
      <c r="GJ4030" s="1"/>
      <c r="GK4030" s="1"/>
      <c r="GL4030" s="1"/>
      <c r="GM4030" s="1"/>
      <c r="GN4030" s="1"/>
      <c r="GO4030" s="1"/>
    </row>
    <row r="4031" spans="1:197" s="40" customFormat="1" x14ac:dyDescent="0.25">
      <c r="A4031" s="41"/>
      <c r="B4031" s="4"/>
      <c r="C4031" s="41"/>
      <c r="D4031" s="42"/>
      <c r="E4031" s="42"/>
      <c r="F4031" s="42"/>
      <c r="G4031" s="1"/>
      <c r="H4031" s="1"/>
      <c r="I4031" s="1"/>
      <c r="J4031" s="1"/>
      <c r="K4031" s="1"/>
      <c r="L4031" s="1"/>
      <c r="M4031" s="2"/>
      <c r="N4031" s="1"/>
      <c r="O4031" s="1"/>
      <c r="P4031" s="1"/>
      <c r="Q4031" s="1"/>
      <c r="R4031" s="1"/>
      <c r="S4031" s="1"/>
      <c r="T4031" s="1"/>
      <c r="U4031" s="1"/>
      <c r="V4031" s="1"/>
      <c r="W4031" s="1"/>
      <c r="X4031" s="1"/>
      <c r="Y4031" s="1"/>
      <c r="Z4031" s="1"/>
      <c r="AA4031" s="1"/>
      <c r="AB4031" s="1"/>
      <c r="AC4031" s="1"/>
      <c r="AD4031" s="1"/>
      <c r="AE4031" s="1"/>
      <c r="AF4031" s="1"/>
      <c r="AG4031" s="1"/>
      <c r="AH4031" s="1"/>
      <c r="AI4031" s="1"/>
      <c r="AJ4031" s="1"/>
      <c r="AK4031" s="1"/>
      <c r="AL4031" s="1"/>
      <c r="AM4031" s="1"/>
      <c r="AN4031" s="1"/>
      <c r="AO4031" s="1"/>
      <c r="AP4031" s="1"/>
      <c r="AQ4031" s="1"/>
      <c r="AR4031" s="1"/>
      <c r="AS4031" s="1"/>
      <c r="AT4031" s="1"/>
      <c r="AU4031" s="1"/>
      <c r="AV4031" s="1"/>
      <c r="AW4031" s="1"/>
      <c r="AX4031" s="1"/>
      <c r="AY4031" s="1"/>
      <c r="AZ4031" s="1"/>
      <c r="BA4031" s="1"/>
      <c r="BB4031" s="1"/>
      <c r="BC4031" s="1"/>
      <c r="BD4031" s="1"/>
      <c r="BE4031" s="1"/>
      <c r="BF4031" s="1"/>
      <c r="BG4031" s="1"/>
      <c r="BH4031" s="1"/>
      <c r="BI4031" s="1"/>
      <c r="BJ4031" s="1"/>
      <c r="BK4031" s="1"/>
      <c r="BL4031" s="1"/>
      <c r="BM4031" s="1"/>
      <c r="BN4031" s="1"/>
      <c r="BO4031" s="1"/>
      <c r="BP4031" s="1"/>
      <c r="BQ4031" s="1"/>
      <c r="BR4031" s="1"/>
      <c r="BS4031" s="1"/>
      <c r="BT4031" s="1"/>
      <c r="BU4031" s="1"/>
      <c r="BV4031" s="1"/>
      <c r="BW4031" s="1"/>
      <c r="BX4031" s="1"/>
      <c r="BY4031" s="1"/>
      <c r="BZ4031" s="1"/>
      <c r="CA4031" s="1"/>
      <c r="CB4031" s="1"/>
      <c r="CC4031" s="1"/>
      <c r="CD4031" s="1"/>
      <c r="CE4031" s="1"/>
      <c r="CF4031" s="1"/>
      <c r="CG4031" s="1"/>
      <c r="CH4031" s="1"/>
      <c r="CI4031" s="1"/>
      <c r="CJ4031" s="1"/>
      <c r="CK4031" s="1"/>
      <c r="CL4031" s="1"/>
      <c r="CM4031" s="1"/>
      <c r="CN4031" s="1"/>
      <c r="CO4031" s="1"/>
      <c r="CP4031" s="1"/>
      <c r="CQ4031" s="1"/>
      <c r="CR4031" s="1"/>
      <c r="CS4031" s="1"/>
      <c r="CT4031" s="1"/>
      <c r="CU4031" s="1"/>
      <c r="CV4031" s="1"/>
      <c r="CW4031" s="1"/>
      <c r="CX4031" s="1"/>
      <c r="CY4031" s="1"/>
      <c r="CZ4031" s="1"/>
      <c r="DA4031" s="1"/>
      <c r="DB4031" s="1"/>
      <c r="DC4031" s="1"/>
      <c r="DD4031" s="1"/>
      <c r="DE4031" s="1"/>
      <c r="DF4031" s="1"/>
      <c r="DG4031" s="1"/>
      <c r="DH4031" s="1"/>
      <c r="DI4031" s="1"/>
      <c r="DJ4031" s="1"/>
      <c r="DK4031" s="1"/>
      <c r="DL4031" s="1"/>
      <c r="DM4031" s="1"/>
      <c r="DN4031" s="1"/>
      <c r="DO4031" s="1"/>
      <c r="DP4031" s="1"/>
      <c r="DQ4031" s="1"/>
      <c r="DR4031" s="1"/>
      <c r="DS4031" s="1"/>
      <c r="DT4031" s="1"/>
      <c r="DU4031" s="1"/>
      <c r="DV4031" s="1"/>
      <c r="DW4031" s="1"/>
      <c r="DX4031" s="1"/>
      <c r="DY4031" s="1"/>
      <c r="DZ4031" s="1"/>
      <c r="EA4031" s="1"/>
      <c r="EB4031" s="1"/>
      <c r="EC4031" s="1"/>
      <c r="ED4031" s="1"/>
      <c r="EE4031" s="1"/>
      <c r="EF4031" s="1"/>
      <c r="EG4031" s="1"/>
      <c r="EH4031" s="1"/>
      <c r="EI4031" s="1"/>
      <c r="EJ4031" s="1"/>
      <c r="EK4031" s="1"/>
      <c r="EL4031" s="1"/>
      <c r="EM4031" s="1"/>
      <c r="EN4031" s="1"/>
      <c r="EO4031" s="1"/>
      <c r="EP4031" s="1"/>
      <c r="EQ4031" s="1"/>
      <c r="ER4031" s="1"/>
      <c r="ES4031" s="1"/>
      <c r="ET4031" s="1"/>
      <c r="EU4031" s="1"/>
      <c r="EV4031" s="1"/>
      <c r="EW4031" s="1"/>
      <c r="EX4031" s="1"/>
      <c r="EY4031" s="1"/>
      <c r="EZ4031" s="1"/>
      <c r="FA4031" s="1"/>
      <c r="FB4031" s="1"/>
      <c r="FC4031" s="1"/>
      <c r="FD4031" s="1"/>
      <c r="FE4031" s="1"/>
      <c r="FF4031" s="1"/>
      <c r="FG4031" s="1"/>
      <c r="FH4031" s="1"/>
      <c r="FI4031" s="1"/>
      <c r="FJ4031" s="1"/>
      <c r="FK4031" s="1"/>
      <c r="FL4031" s="1"/>
      <c r="FM4031" s="1"/>
      <c r="FN4031" s="1"/>
      <c r="FO4031" s="1"/>
      <c r="FP4031" s="1"/>
      <c r="FQ4031" s="1"/>
      <c r="FR4031" s="1"/>
      <c r="FS4031" s="1"/>
      <c r="FT4031" s="1"/>
      <c r="FU4031" s="1"/>
      <c r="FV4031" s="1"/>
      <c r="FW4031" s="1"/>
      <c r="FX4031" s="1"/>
      <c r="FY4031" s="1"/>
      <c r="FZ4031" s="1"/>
      <c r="GA4031" s="1"/>
      <c r="GB4031" s="1"/>
      <c r="GC4031" s="1"/>
      <c r="GD4031" s="1"/>
      <c r="GE4031" s="1"/>
      <c r="GF4031" s="1"/>
      <c r="GG4031" s="1"/>
      <c r="GH4031" s="1"/>
      <c r="GI4031" s="1"/>
      <c r="GJ4031" s="1"/>
      <c r="GK4031" s="1"/>
      <c r="GL4031" s="1"/>
      <c r="GM4031" s="1"/>
      <c r="GN4031" s="1"/>
      <c r="GO4031" s="1"/>
    </row>
    <row r="4032" spans="1:197" s="40" customFormat="1" x14ac:dyDescent="0.25">
      <c r="A4032" s="41"/>
      <c r="B4032" s="4"/>
      <c r="C4032" s="41"/>
      <c r="D4032" s="42"/>
      <c r="E4032" s="42"/>
      <c r="F4032" s="42"/>
      <c r="G4032" s="1"/>
      <c r="H4032" s="1"/>
      <c r="I4032" s="1"/>
      <c r="J4032" s="1"/>
      <c r="K4032" s="1"/>
      <c r="L4032" s="1"/>
      <c r="M4032" s="2"/>
      <c r="N4032" s="1"/>
      <c r="O4032" s="1"/>
      <c r="P4032" s="1"/>
      <c r="Q4032" s="1"/>
      <c r="R4032" s="1"/>
      <c r="S4032" s="1"/>
      <c r="T4032" s="1"/>
      <c r="U4032" s="1"/>
      <c r="V4032" s="1"/>
      <c r="W4032" s="1"/>
      <c r="X4032" s="1"/>
      <c r="Y4032" s="1"/>
      <c r="Z4032" s="1"/>
      <c r="AA4032" s="1"/>
      <c r="AB4032" s="1"/>
      <c r="AC4032" s="1"/>
      <c r="AD4032" s="1"/>
      <c r="AE4032" s="1"/>
      <c r="AF4032" s="1"/>
      <c r="AG4032" s="1"/>
      <c r="AH4032" s="1"/>
      <c r="AI4032" s="1"/>
      <c r="AJ4032" s="1"/>
      <c r="AK4032" s="1"/>
      <c r="AL4032" s="1"/>
      <c r="AM4032" s="1"/>
      <c r="AN4032" s="1"/>
      <c r="AO4032" s="1"/>
      <c r="AP4032" s="1"/>
      <c r="AQ4032" s="1"/>
      <c r="AR4032" s="1"/>
      <c r="AS4032" s="1"/>
      <c r="AT4032" s="1"/>
      <c r="AU4032" s="1"/>
      <c r="AV4032" s="1"/>
      <c r="AW4032" s="1"/>
      <c r="AX4032" s="1"/>
      <c r="AY4032" s="1"/>
      <c r="AZ4032" s="1"/>
      <c r="BA4032" s="1"/>
      <c r="BB4032" s="1"/>
      <c r="BC4032" s="1"/>
      <c r="BD4032" s="1"/>
      <c r="BE4032" s="1"/>
      <c r="BF4032" s="1"/>
      <c r="BG4032" s="1"/>
      <c r="BH4032" s="1"/>
      <c r="BI4032" s="1"/>
      <c r="BJ4032" s="1"/>
      <c r="BK4032" s="1"/>
      <c r="BL4032" s="1"/>
      <c r="BM4032" s="1"/>
      <c r="BN4032" s="1"/>
      <c r="BO4032" s="1"/>
      <c r="BP4032" s="1"/>
      <c r="BQ4032" s="1"/>
      <c r="BR4032" s="1"/>
      <c r="BS4032" s="1"/>
      <c r="BT4032" s="1"/>
      <c r="BU4032" s="1"/>
      <c r="BV4032" s="1"/>
      <c r="BW4032" s="1"/>
      <c r="BX4032" s="1"/>
      <c r="BY4032" s="1"/>
      <c r="BZ4032" s="1"/>
      <c r="CA4032" s="1"/>
      <c r="CB4032" s="1"/>
      <c r="CC4032" s="1"/>
      <c r="CD4032" s="1"/>
      <c r="CE4032" s="1"/>
      <c r="CF4032" s="1"/>
      <c r="CG4032" s="1"/>
      <c r="CH4032" s="1"/>
      <c r="CI4032" s="1"/>
      <c r="CJ4032" s="1"/>
      <c r="CK4032" s="1"/>
      <c r="CL4032" s="1"/>
      <c r="CM4032" s="1"/>
      <c r="CN4032" s="1"/>
      <c r="CO4032" s="1"/>
      <c r="CP4032" s="1"/>
      <c r="CQ4032" s="1"/>
      <c r="CR4032" s="1"/>
      <c r="CS4032" s="1"/>
      <c r="CT4032" s="1"/>
      <c r="CU4032" s="1"/>
      <c r="CV4032" s="1"/>
      <c r="CW4032" s="1"/>
      <c r="CX4032" s="1"/>
      <c r="CY4032" s="1"/>
      <c r="CZ4032" s="1"/>
      <c r="DA4032" s="1"/>
      <c r="DB4032" s="1"/>
      <c r="DC4032" s="1"/>
      <c r="DD4032" s="1"/>
      <c r="DE4032" s="1"/>
      <c r="DF4032" s="1"/>
      <c r="DG4032" s="1"/>
      <c r="DH4032" s="1"/>
      <c r="DI4032" s="1"/>
      <c r="DJ4032" s="1"/>
      <c r="DK4032" s="1"/>
      <c r="DL4032" s="1"/>
      <c r="DM4032" s="1"/>
      <c r="DN4032" s="1"/>
      <c r="DO4032" s="1"/>
      <c r="DP4032" s="1"/>
      <c r="DQ4032" s="1"/>
      <c r="DR4032" s="1"/>
      <c r="DS4032" s="1"/>
      <c r="DT4032" s="1"/>
      <c r="DU4032" s="1"/>
      <c r="DV4032" s="1"/>
      <c r="DW4032" s="1"/>
      <c r="DX4032" s="1"/>
      <c r="DY4032" s="1"/>
      <c r="DZ4032" s="1"/>
      <c r="EA4032" s="1"/>
      <c r="EB4032" s="1"/>
      <c r="EC4032" s="1"/>
      <c r="ED4032" s="1"/>
      <c r="EE4032" s="1"/>
      <c r="EF4032" s="1"/>
      <c r="EG4032" s="1"/>
      <c r="EH4032" s="1"/>
      <c r="EI4032" s="1"/>
      <c r="EJ4032" s="1"/>
      <c r="EK4032" s="1"/>
      <c r="EL4032" s="1"/>
      <c r="EM4032" s="1"/>
      <c r="EN4032" s="1"/>
      <c r="EO4032" s="1"/>
      <c r="EP4032" s="1"/>
      <c r="EQ4032" s="1"/>
      <c r="ER4032" s="1"/>
      <c r="ES4032" s="1"/>
      <c r="ET4032" s="1"/>
      <c r="EU4032" s="1"/>
      <c r="EV4032" s="1"/>
      <c r="EW4032" s="1"/>
      <c r="EX4032" s="1"/>
      <c r="EY4032" s="1"/>
      <c r="EZ4032" s="1"/>
      <c r="FA4032" s="1"/>
      <c r="FB4032" s="1"/>
      <c r="FC4032" s="1"/>
      <c r="FD4032" s="1"/>
      <c r="FE4032" s="1"/>
      <c r="FF4032" s="1"/>
      <c r="FG4032" s="1"/>
      <c r="FH4032" s="1"/>
      <c r="FI4032" s="1"/>
      <c r="FJ4032" s="1"/>
      <c r="FK4032" s="1"/>
      <c r="FL4032" s="1"/>
      <c r="FM4032" s="1"/>
      <c r="FN4032" s="1"/>
      <c r="FO4032" s="1"/>
      <c r="FP4032" s="1"/>
      <c r="FQ4032" s="1"/>
      <c r="FR4032" s="1"/>
      <c r="FS4032" s="1"/>
      <c r="FT4032" s="1"/>
      <c r="FU4032" s="1"/>
      <c r="FV4032" s="1"/>
      <c r="FW4032" s="1"/>
      <c r="FX4032" s="1"/>
      <c r="FY4032" s="1"/>
      <c r="FZ4032" s="1"/>
      <c r="GA4032" s="1"/>
      <c r="GB4032" s="1"/>
      <c r="GC4032" s="1"/>
      <c r="GD4032" s="1"/>
      <c r="GE4032" s="1"/>
      <c r="GF4032" s="1"/>
      <c r="GG4032" s="1"/>
      <c r="GH4032" s="1"/>
      <c r="GI4032" s="1"/>
      <c r="GJ4032" s="1"/>
      <c r="GK4032" s="1"/>
      <c r="GL4032" s="1"/>
      <c r="GM4032" s="1"/>
      <c r="GN4032" s="1"/>
      <c r="GO4032" s="1"/>
    </row>
    <row r="4033" spans="1:197" s="40" customFormat="1" x14ac:dyDescent="0.25">
      <c r="A4033" s="41"/>
      <c r="B4033" s="4"/>
      <c r="C4033" s="41"/>
      <c r="D4033" s="42"/>
      <c r="E4033" s="42"/>
      <c r="F4033" s="42"/>
      <c r="G4033" s="1"/>
      <c r="H4033" s="1"/>
      <c r="I4033" s="1"/>
      <c r="J4033" s="1"/>
      <c r="K4033" s="1"/>
      <c r="L4033" s="1"/>
      <c r="M4033" s="2"/>
      <c r="N4033" s="1"/>
      <c r="O4033" s="1"/>
      <c r="P4033" s="1"/>
      <c r="Q4033" s="1"/>
      <c r="R4033" s="1"/>
      <c r="S4033" s="1"/>
      <c r="T4033" s="1"/>
      <c r="U4033" s="1"/>
      <c r="V4033" s="1"/>
      <c r="W4033" s="1"/>
      <c r="X4033" s="1"/>
      <c r="Y4033" s="1"/>
      <c r="Z4033" s="1"/>
      <c r="AA4033" s="1"/>
      <c r="AB4033" s="1"/>
      <c r="AC4033" s="1"/>
      <c r="AD4033" s="1"/>
      <c r="AE4033" s="1"/>
      <c r="AF4033" s="1"/>
      <c r="AG4033" s="1"/>
      <c r="AH4033" s="1"/>
      <c r="AI4033" s="1"/>
      <c r="AJ4033" s="1"/>
      <c r="AK4033" s="1"/>
      <c r="AL4033" s="1"/>
      <c r="AM4033" s="1"/>
      <c r="AN4033" s="1"/>
      <c r="AO4033" s="1"/>
      <c r="AP4033" s="1"/>
      <c r="AQ4033" s="1"/>
      <c r="AR4033" s="1"/>
      <c r="AS4033" s="1"/>
      <c r="AT4033" s="1"/>
      <c r="AU4033" s="1"/>
      <c r="AV4033" s="1"/>
      <c r="AW4033" s="1"/>
      <c r="AX4033" s="1"/>
      <c r="AY4033" s="1"/>
      <c r="AZ4033" s="1"/>
      <c r="BA4033" s="1"/>
      <c r="BB4033" s="1"/>
      <c r="BC4033" s="1"/>
      <c r="BD4033" s="1"/>
      <c r="BE4033" s="1"/>
      <c r="BF4033" s="1"/>
      <c r="BG4033" s="1"/>
      <c r="BH4033" s="1"/>
      <c r="BI4033" s="1"/>
      <c r="BJ4033" s="1"/>
      <c r="BK4033" s="1"/>
      <c r="BL4033" s="1"/>
      <c r="BM4033" s="1"/>
      <c r="BN4033" s="1"/>
      <c r="BO4033" s="1"/>
      <c r="BP4033" s="1"/>
      <c r="BQ4033" s="1"/>
      <c r="BR4033" s="1"/>
      <c r="BS4033" s="1"/>
      <c r="BT4033" s="1"/>
      <c r="BU4033" s="1"/>
      <c r="BV4033" s="1"/>
      <c r="BW4033" s="1"/>
      <c r="BX4033" s="1"/>
      <c r="BY4033" s="1"/>
      <c r="BZ4033" s="1"/>
      <c r="CA4033" s="1"/>
      <c r="CB4033" s="1"/>
      <c r="CC4033" s="1"/>
      <c r="CD4033" s="1"/>
      <c r="CE4033" s="1"/>
      <c r="CF4033" s="1"/>
      <c r="CG4033" s="1"/>
      <c r="CH4033" s="1"/>
      <c r="CI4033" s="1"/>
      <c r="CJ4033" s="1"/>
      <c r="CK4033" s="1"/>
      <c r="CL4033" s="1"/>
      <c r="CM4033" s="1"/>
      <c r="CN4033" s="1"/>
      <c r="CO4033" s="1"/>
      <c r="CP4033" s="1"/>
      <c r="CQ4033" s="1"/>
      <c r="CR4033" s="1"/>
      <c r="CS4033" s="1"/>
      <c r="CT4033" s="1"/>
      <c r="CU4033" s="1"/>
      <c r="CV4033" s="1"/>
      <c r="CW4033" s="1"/>
      <c r="CX4033" s="1"/>
      <c r="CY4033" s="1"/>
      <c r="CZ4033" s="1"/>
      <c r="DA4033" s="1"/>
      <c r="DB4033" s="1"/>
      <c r="DC4033" s="1"/>
      <c r="DD4033" s="1"/>
      <c r="DE4033" s="1"/>
      <c r="DF4033" s="1"/>
      <c r="DG4033" s="1"/>
      <c r="DH4033" s="1"/>
      <c r="DI4033" s="1"/>
      <c r="DJ4033" s="1"/>
      <c r="DK4033" s="1"/>
      <c r="DL4033" s="1"/>
      <c r="DM4033" s="1"/>
      <c r="DN4033" s="1"/>
      <c r="DO4033" s="1"/>
      <c r="DP4033" s="1"/>
      <c r="DQ4033" s="1"/>
      <c r="DR4033" s="1"/>
      <c r="DS4033" s="1"/>
      <c r="DT4033" s="1"/>
      <c r="DU4033" s="1"/>
      <c r="DV4033" s="1"/>
      <c r="DW4033" s="1"/>
      <c r="DX4033" s="1"/>
      <c r="DY4033" s="1"/>
      <c r="DZ4033" s="1"/>
      <c r="EA4033" s="1"/>
      <c r="EB4033" s="1"/>
      <c r="EC4033" s="1"/>
      <c r="ED4033" s="1"/>
      <c r="EE4033" s="1"/>
      <c r="EF4033" s="1"/>
      <c r="EG4033" s="1"/>
      <c r="EH4033" s="1"/>
      <c r="EI4033" s="1"/>
      <c r="EJ4033" s="1"/>
      <c r="EK4033" s="1"/>
      <c r="EL4033" s="1"/>
      <c r="EM4033" s="1"/>
      <c r="EN4033" s="1"/>
      <c r="EO4033" s="1"/>
      <c r="EP4033" s="1"/>
      <c r="EQ4033" s="1"/>
      <c r="ER4033" s="1"/>
      <c r="ES4033" s="1"/>
      <c r="ET4033" s="1"/>
      <c r="EU4033" s="1"/>
      <c r="EV4033" s="1"/>
      <c r="EW4033" s="1"/>
      <c r="EX4033" s="1"/>
      <c r="EY4033" s="1"/>
      <c r="EZ4033" s="1"/>
      <c r="FA4033" s="1"/>
      <c r="FB4033" s="1"/>
      <c r="FC4033" s="1"/>
      <c r="FD4033" s="1"/>
      <c r="FE4033" s="1"/>
      <c r="FF4033" s="1"/>
      <c r="FG4033" s="1"/>
      <c r="FH4033" s="1"/>
      <c r="FI4033" s="1"/>
      <c r="FJ4033" s="1"/>
      <c r="FK4033" s="1"/>
      <c r="FL4033" s="1"/>
      <c r="FM4033" s="1"/>
      <c r="FN4033" s="1"/>
      <c r="FO4033" s="1"/>
      <c r="FP4033" s="1"/>
      <c r="FQ4033" s="1"/>
      <c r="FR4033" s="1"/>
      <c r="FS4033" s="1"/>
      <c r="FT4033" s="1"/>
      <c r="FU4033" s="1"/>
      <c r="FV4033" s="1"/>
      <c r="FW4033" s="1"/>
      <c r="FX4033" s="1"/>
      <c r="FY4033" s="1"/>
      <c r="FZ4033" s="1"/>
      <c r="GA4033" s="1"/>
      <c r="GB4033" s="1"/>
      <c r="GC4033" s="1"/>
      <c r="GD4033" s="1"/>
      <c r="GE4033" s="1"/>
      <c r="GF4033" s="1"/>
      <c r="GG4033" s="1"/>
      <c r="GH4033" s="1"/>
      <c r="GI4033" s="1"/>
      <c r="GJ4033" s="1"/>
      <c r="GK4033" s="1"/>
      <c r="GL4033" s="1"/>
      <c r="GM4033" s="1"/>
      <c r="GN4033" s="1"/>
      <c r="GO4033" s="1"/>
    </row>
    <row r="4034" spans="1:197" s="40" customFormat="1" x14ac:dyDescent="0.25">
      <c r="A4034" s="41"/>
      <c r="B4034" s="4"/>
      <c r="C4034" s="41"/>
      <c r="D4034" s="42"/>
      <c r="E4034" s="42"/>
      <c r="F4034" s="42"/>
      <c r="G4034" s="1"/>
      <c r="H4034" s="1"/>
      <c r="I4034" s="1"/>
      <c r="J4034" s="1"/>
      <c r="K4034" s="1"/>
      <c r="L4034" s="1"/>
      <c r="M4034" s="2"/>
      <c r="N4034" s="1"/>
      <c r="O4034" s="1"/>
      <c r="P4034" s="1"/>
      <c r="Q4034" s="1"/>
      <c r="R4034" s="1"/>
      <c r="S4034" s="1"/>
      <c r="T4034" s="1"/>
      <c r="U4034" s="1"/>
      <c r="V4034" s="1"/>
      <c r="W4034" s="1"/>
      <c r="X4034" s="1"/>
      <c r="Y4034" s="1"/>
      <c r="Z4034" s="1"/>
      <c r="AA4034" s="1"/>
      <c r="AB4034" s="1"/>
      <c r="AC4034" s="1"/>
      <c r="AD4034" s="1"/>
      <c r="AE4034" s="1"/>
      <c r="AF4034" s="1"/>
      <c r="AG4034" s="1"/>
      <c r="AH4034" s="1"/>
      <c r="AI4034" s="1"/>
      <c r="AJ4034" s="1"/>
      <c r="AK4034" s="1"/>
      <c r="AL4034" s="1"/>
      <c r="AM4034" s="1"/>
      <c r="AN4034" s="1"/>
      <c r="AO4034" s="1"/>
      <c r="AP4034" s="1"/>
      <c r="AQ4034" s="1"/>
      <c r="AR4034" s="1"/>
      <c r="AS4034" s="1"/>
      <c r="AT4034" s="1"/>
      <c r="AU4034" s="1"/>
      <c r="AV4034" s="1"/>
      <c r="AW4034" s="1"/>
      <c r="AX4034" s="1"/>
      <c r="AY4034" s="1"/>
      <c r="AZ4034" s="1"/>
      <c r="BA4034" s="1"/>
      <c r="BB4034" s="1"/>
      <c r="BC4034" s="1"/>
      <c r="BD4034" s="1"/>
      <c r="BE4034" s="1"/>
      <c r="BF4034" s="1"/>
      <c r="BG4034" s="1"/>
      <c r="BH4034" s="1"/>
      <c r="BI4034" s="1"/>
      <c r="BJ4034" s="1"/>
      <c r="BK4034" s="1"/>
      <c r="BL4034" s="1"/>
      <c r="BM4034" s="1"/>
      <c r="BN4034" s="1"/>
      <c r="BO4034" s="1"/>
      <c r="BP4034" s="1"/>
      <c r="BQ4034" s="1"/>
      <c r="BR4034" s="1"/>
      <c r="BS4034" s="1"/>
      <c r="BT4034" s="1"/>
      <c r="BU4034" s="1"/>
      <c r="BV4034" s="1"/>
      <c r="BW4034" s="1"/>
      <c r="BX4034" s="1"/>
      <c r="BY4034" s="1"/>
      <c r="BZ4034" s="1"/>
      <c r="CA4034" s="1"/>
      <c r="CB4034" s="1"/>
      <c r="CC4034" s="1"/>
      <c r="CD4034" s="1"/>
      <c r="CE4034" s="1"/>
      <c r="CF4034" s="1"/>
      <c r="CG4034" s="1"/>
      <c r="CH4034" s="1"/>
      <c r="CI4034" s="1"/>
      <c r="CJ4034" s="1"/>
      <c r="CK4034" s="1"/>
      <c r="CL4034" s="1"/>
      <c r="CM4034" s="1"/>
      <c r="CN4034" s="1"/>
      <c r="CO4034" s="1"/>
      <c r="CP4034" s="1"/>
      <c r="CQ4034" s="1"/>
      <c r="CR4034" s="1"/>
      <c r="CS4034" s="1"/>
      <c r="CT4034" s="1"/>
      <c r="CU4034" s="1"/>
      <c r="CV4034" s="1"/>
      <c r="CW4034" s="1"/>
      <c r="CX4034" s="1"/>
      <c r="CY4034" s="1"/>
      <c r="CZ4034" s="1"/>
      <c r="DA4034" s="1"/>
      <c r="DB4034" s="1"/>
      <c r="DC4034" s="1"/>
      <c r="DD4034" s="1"/>
      <c r="DE4034" s="1"/>
      <c r="DF4034" s="1"/>
      <c r="DG4034" s="1"/>
      <c r="DH4034" s="1"/>
      <c r="DI4034" s="1"/>
      <c r="DJ4034" s="1"/>
      <c r="DK4034" s="1"/>
      <c r="DL4034" s="1"/>
      <c r="DM4034" s="1"/>
      <c r="DN4034" s="1"/>
      <c r="DO4034" s="1"/>
      <c r="DP4034" s="1"/>
      <c r="DQ4034" s="1"/>
      <c r="DR4034" s="1"/>
      <c r="DS4034" s="1"/>
      <c r="DT4034" s="1"/>
      <c r="DU4034" s="1"/>
      <c r="DV4034" s="1"/>
      <c r="DW4034" s="1"/>
      <c r="DX4034" s="1"/>
      <c r="DY4034" s="1"/>
      <c r="DZ4034" s="1"/>
      <c r="EA4034" s="1"/>
      <c r="EB4034" s="1"/>
      <c r="EC4034" s="1"/>
      <c r="ED4034" s="1"/>
      <c r="EE4034" s="1"/>
      <c r="EF4034" s="1"/>
      <c r="EG4034" s="1"/>
      <c r="EH4034" s="1"/>
      <c r="EI4034" s="1"/>
      <c r="EJ4034" s="1"/>
      <c r="EK4034" s="1"/>
      <c r="EL4034" s="1"/>
      <c r="EM4034" s="1"/>
      <c r="EN4034" s="1"/>
      <c r="EO4034" s="1"/>
      <c r="EP4034" s="1"/>
      <c r="EQ4034" s="1"/>
      <c r="ER4034" s="1"/>
      <c r="ES4034" s="1"/>
      <c r="ET4034" s="1"/>
      <c r="EU4034" s="1"/>
      <c r="EV4034" s="1"/>
      <c r="EW4034" s="1"/>
      <c r="EX4034" s="1"/>
      <c r="EY4034" s="1"/>
      <c r="EZ4034" s="1"/>
      <c r="FA4034" s="1"/>
      <c r="FB4034" s="1"/>
      <c r="FC4034" s="1"/>
      <c r="FD4034" s="1"/>
      <c r="FE4034" s="1"/>
      <c r="FF4034" s="1"/>
      <c r="FG4034" s="1"/>
      <c r="FH4034" s="1"/>
      <c r="FI4034" s="1"/>
      <c r="FJ4034" s="1"/>
      <c r="FK4034" s="1"/>
      <c r="FL4034" s="1"/>
      <c r="FM4034" s="1"/>
      <c r="FN4034" s="1"/>
      <c r="FO4034" s="1"/>
      <c r="FP4034" s="1"/>
      <c r="FQ4034" s="1"/>
      <c r="FR4034" s="1"/>
      <c r="FS4034" s="1"/>
      <c r="FT4034" s="1"/>
      <c r="FU4034" s="1"/>
      <c r="FV4034" s="1"/>
      <c r="FW4034" s="1"/>
      <c r="FX4034" s="1"/>
      <c r="FY4034" s="1"/>
      <c r="FZ4034" s="1"/>
      <c r="GA4034" s="1"/>
      <c r="GB4034" s="1"/>
      <c r="GC4034" s="1"/>
      <c r="GD4034" s="1"/>
      <c r="GE4034" s="1"/>
      <c r="GF4034" s="1"/>
      <c r="GG4034" s="1"/>
      <c r="GH4034" s="1"/>
      <c r="GI4034" s="1"/>
      <c r="GJ4034" s="1"/>
      <c r="GK4034" s="1"/>
      <c r="GL4034" s="1"/>
      <c r="GM4034" s="1"/>
      <c r="GN4034" s="1"/>
      <c r="GO4034" s="1"/>
    </row>
    <row r="4035" spans="1:197" s="40" customFormat="1" x14ac:dyDescent="0.25">
      <c r="A4035" s="41"/>
      <c r="B4035" s="4"/>
      <c r="C4035" s="41"/>
      <c r="D4035" s="42"/>
      <c r="E4035" s="42"/>
      <c r="F4035" s="42"/>
      <c r="G4035" s="1"/>
      <c r="H4035" s="1"/>
      <c r="I4035" s="1"/>
      <c r="J4035" s="1"/>
      <c r="K4035" s="1"/>
      <c r="L4035" s="1"/>
      <c r="M4035" s="2"/>
      <c r="N4035" s="1"/>
      <c r="O4035" s="1"/>
      <c r="P4035" s="1"/>
      <c r="Q4035" s="1"/>
      <c r="R4035" s="1"/>
      <c r="S4035" s="1"/>
      <c r="T4035" s="1"/>
      <c r="U4035" s="1"/>
      <c r="V4035" s="1"/>
      <c r="W4035" s="1"/>
      <c r="X4035" s="1"/>
      <c r="Y4035" s="1"/>
      <c r="Z4035" s="1"/>
      <c r="AA4035" s="1"/>
      <c r="AB4035" s="1"/>
      <c r="AC4035" s="1"/>
      <c r="AD4035" s="1"/>
      <c r="AE4035" s="1"/>
      <c r="AF4035" s="1"/>
      <c r="AG4035" s="1"/>
      <c r="AH4035" s="1"/>
      <c r="AI4035" s="1"/>
      <c r="AJ4035" s="1"/>
      <c r="AK4035" s="1"/>
      <c r="AL4035" s="1"/>
      <c r="AM4035" s="1"/>
      <c r="AN4035" s="1"/>
      <c r="AO4035" s="1"/>
      <c r="AP4035" s="1"/>
      <c r="AQ4035" s="1"/>
      <c r="AR4035" s="1"/>
      <c r="AS4035" s="1"/>
      <c r="AT4035" s="1"/>
      <c r="AU4035" s="1"/>
      <c r="AV4035" s="1"/>
      <c r="AW4035" s="1"/>
      <c r="AX4035" s="1"/>
      <c r="AY4035" s="1"/>
      <c r="AZ4035" s="1"/>
      <c r="BA4035" s="1"/>
      <c r="BB4035" s="1"/>
      <c r="BC4035" s="1"/>
      <c r="BD4035" s="1"/>
      <c r="BE4035" s="1"/>
      <c r="BF4035" s="1"/>
      <c r="BG4035" s="1"/>
      <c r="BH4035" s="1"/>
      <c r="BI4035" s="1"/>
      <c r="BJ4035" s="1"/>
      <c r="BK4035" s="1"/>
      <c r="BL4035" s="1"/>
      <c r="BM4035" s="1"/>
      <c r="BN4035" s="1"/>
      <c r="BO4035" s="1"/>
      <c r="BP4035" s="1"/>
      <c r="BQ4035" s="1"/>
      <c r="BR4035" s="1"/>
      <c r="BS4035" s="1"/>
      <c r="BT4035" s="1"/>
      <c r="BU4035" s="1"/>
      <c r="BV4035" s="1"/>
      <c r="BW4035" s="1"/>
      <c r="BX4035" s="1"/>
      <c r="BY4035" s="1"/>
      <c r="BZ4035" s="1"/>
      <c r="CA4035" s="1"/>
      <c r="CB4035" s="1"/>
      <c r="CC4035" s="1"/>
      <c r="CD4035" s="1"/>
      <c r="CE4035" s="1"/>
      <c r="CF4035" s="1"/>
      <c r="CG4035" s="1"/>
      <c r="CH4035" s="1"/>
      <c r="CI4035" s="1"/>
      <c r="CJ4035" s="1"/>
      <c r="CK4035" s="1"/>
      <c r="CL4035" s="1"/>
      <c r="CM4035" s="1"/>
      <c r="CN4035" s="1"/>
      <c r="CO4035" s="1"/>
      <c r="CP4035" s="1"/>
      <c r="CQ4035" s="1"/>
      <c r="CR4035" s="1"/>
      <c r="CS4035" s="1"/>
      <c r="CT4035" s="1"/>
      <c r="CU4035" s="1"/>
      <c r="CV4035" s="1"/>
      <c r="CW4035" s="1"/>
      <c r="CX4035" s="1"/>
      <c r="CY4035" s="1"/>
      <c r="CZ4035" s="1"/>
      <c r="DA4035" s="1"/>
      <c r="DB4035" s="1"/>
      <c r="DC4035" s="1"/>
      <c r="DD4035" s="1"/>
      <c r="DE4035" s="1"/>
      <c r="DF4035" s="1"/>
      <c r="DG4035" s="1"/>
      <c r="DH4035" s="1"/>
      <c r="DI4035" s="1"/>
      <c r="DJ4035" s="1"/>
      <c r="DK4035" s="1"/>
      <c r="DL4035" s="1"/>
      <c r="DM4035" s="1"/>
      <c r="DN4035" s="1"/>
      <c r="DO4035" s="1"/>
      <c r="DP4035" s="1"/>
      <c r="DQ4035" s="1"/>
      <c r="DR4035" s="1"/>
      <c r="DS4035" s="1"/>
      <c r="DT4035" s="1"/>
      <c r="DU4035" s="1"/>
      <c r="DV4035" s="1"/>
      <c r="DW4035" s="1"/>
      <c r="DX4035" s="1"/>
      <c r="DY4035" s="1"/>
      <c r="DZ4035" s="1"/>
      <c r="EA4035" s="1"/>
      <c r="EB4035" s="1"/>
      <c r="EC4035" s="1"/>
      <c r="ED4035" s="1"/>
      <c r="EE4035" s="1"/>
      <c r="EF4035" s="1"/>
      <c r="EG4035" s="1"/>
      <c r="EH4035" s="1"/>
      <c r="EI4035" s="1"/>
      <c r="EJ4035" s="1"/>
      <c r="EK4035" s="1"/>
      <c r="EL4035" s="1"/>
      <c r="EM4035" s="1"/>
      <c r="EN4035" s="1"/>
      <c r="EO4035" s="1"/>
      <c r="EP4035" s="1"/>
      <c r="EQ4035" s="1"/>
      <c r="ER4035" s="1"/>
      <c r="ES4035" s="1"/>
      <c r="ET4035" s="1"/>
      <c r="EU4035" s="1"/>
      <c r="EV4035" s="1"/>
      <c r="EW4035" s="1"/>
      <c r="EX4035" s="1"/>
      <c r="EY4035" s="1"/>
      <c r="EZ4035" s="1"/>
      <c r="FA4035" s="1"/>
      <c r="FB4035" s="1"/>
      <c r="FC4035" s="1"/>
      <c r="FD4035" s="1"/>
      <c r="FE4035" s="1"/>
      <c r="FF4035" s="1"/>
      <c r="FG4035" s="1"/>
      <c r="FH4035" s="1"/>
      <c r="FI4035" s="1"/>
      <c r="FJ4035" s="1"/>
      <c r="FK4035" s="1"/>
      <c r="FL4035" s="1"/>
      <c r="FM4035" s="1"/>
      <c r="FN4035" s="1"/>
      <c r="FO4035" s="1"/>
      <c r="FP4035" s="1"/>
      <c r="FQ4035" s="1"/>
      <c r="FR4035" s="1"/>
      <c r="FS4035" s="1"/>
      <c r="FT4035" s="1"/>
      <c r="FU4035" s="1"/>
      <c r="FV4035" s="1"/>
      <c r="FW4035" s="1"/>
      <c r="FX4035" s="1"/>
      <c r="FY4035" s="1"/>
      <c r="FZ4035" s="1"/>
      <c r="GA4035" s="1"/>
      <c r="GB4035" s="1"/>
      <c r="GC4035" s="1"/>
      <c r="GD4035" s="1"/>
      <c r="GE4035" s="1"/>
      <c r="GF4035" s="1"/>
      <c r="GG4035" s="1"/>
      <c r="GH4035" s="1"/>
      <c r="GI4035" s="1"/>
      <c r="GJ4035" s="1"/>
      <c r="GK4035" s="1"/>
      <c r="GL4035" s="1"/>
      <c r="GM4035" s="1"/>
      <c r="GN4035" s="1"/>
      <c r="GO4035" s="1"/>
    </row>
    <row r="4036" spans="1:197" s="40" customFormat="1" x14ac:dyDescent="0.25">
      <c r="A4036" s="41"/>
      <c r="B4036" s="4"/>
      <c r="C4036" s="41"/>
      <c r="D4036" s="42"/>
      <c r="E4036" s="42"/>
      <c r="F4036" s="42"/>
      <c r="G4036" s="1"/>
      <c r="H4036" s="1"/>
      <c r="I4036" s="1"/>
      <c r="J4036" s="1"/>
      <c r="K4036" s="1"/>
      <c r="L4036" s="1"/>
      <c r="M4036" s="2"/>
      <c r="N4036" s="1"/>
      <c r="O4036" s="1"/>
      <c r="P4036" s="1"/>
      <c r="Q4036" s="1"/>
      <c r="R4036" s="1"/>
      <c r="S4036" s="1"/>
      <c r="T4036" s="1"/>
      <c r="U4036" s="1"/>
      <c r="V4036" s="1"/>
      <c r="W4036" s="1"/>
      <c r="X4036" s="1"/>
      <c r="Y4036" s="1"/>
      <c r="Z4036" s="1"/>
      <c r="AA4036" s="1"/>
      <c r="AB4036" s="1"/>
      <c r="AC4036" s="1"/>
      <c r="AD4036" s="1"/>
      <c r="AE4036" s="1"/>
      <c r="AF4036" s="1"/>
      <c r="AG4036" s="1"/>
      <c r="AH4036" s="1"/>
      <c r="AI4036" s="1"/>
      <c r="AJ4036" s="1"/>
      <c r="AK4036" s="1"/>
      <c r="AL4036" s="1"/>
      <c r="AM4036" s="1"/>
      <c r="AN4036" s="1"/>
      <c r="AO4036" s="1"/>
      <c r="AP4036" s="1"/>
      <c r="AQ4036" s="1"/>
      <c r="AR4036" s="1"/>
      <c r="AS4036" s="1"/>
      <c r="AT4036" s="1"/>
      <c r="AU4036" s="1"/>
      <c r="AV4036" s="1"/>
      <c r="AW4036" s="1"/>
      <c r="AX4036" s="1"/>
      <c r="AY4036" s="1"/>
      <c r="AZ4036" s="1"/>
      <c r="BA4036" s="1"/>
      <c r="BB4036" s="1"/>
      <c r="BC4036" s="1"/>
      <c r="BD4036" s="1"/>
      <c r="BE4036" s="1"/>
      <c r="BF4036" s="1"/>
      <c r="BG4036" s="1"/>
      <c r="BH4036" s="1"/>
      <c r="BI4036" s="1"/>
      <c r="BJ4036" s="1"/>
      <c r="BK4036" s="1"/>
      <c r="BL4036" s="1"/>
      <c r="BM4036" s="1"/>
      <c r="BN4036" s="1"/>
      <c r="BO4036" s="1"/>
      <c r="BP4036" s="1"/>
      <c r="BQ4036" s="1"/>
      <c r="BR4036" s="1"/>
      <c r="BS4036" s="1"/>
      <c r="BT4036" s="1"/>
      <c r="BU4036" s="1"/>
      <c r="BV4036" s="1"/>
      <c r="BW4036" s="1"/>
      <c r="BX4036" s="1"/>
      <c r="BY4036" s="1"/>
      <c r="BZ4036" s="1"/>
      <c r="CA4036" s="1"/>
      <c r="CB4036" s="1"/>
      <c r="CC4036" s="1"/>
      <c r="CD4036" s="1"/>
      <c r="CE4036" s="1"/>
      <c r="CF4036" s="1"/>
      <c r="CG4036" s="1"/>
      <c r="CH4036" s="1"/>
      <c r="CI4036" s="1"/>
      <c r="CJ4036" s="1"/>
      <c r="CK4036" s="1"/>
      <c r="CL4036" s="1"/>
      <c r="CM4036" s="1"/>
      <c r="CN4036" s="1"/>
      <c r="CO4036" s="1"/>
      <c r="CP4036" s="1"/>
      <c r="CQ4036" s="1"/>
      <c r="CR4036" s="1"/>
      <c r="CS4036" s="1"/>
      <c r="CT4036" s="1"/>
      <c r="CU4036" s="1"/>
      <c r="CV4036" s="1"/>
      <c r="CW4036" s="1"/>
      <c r="CX4036" s="1"/>
      <c r="CY4036" s="1"/>
      <c r="CZ4036" s="1"/>
      <c r="DA4036" s="1"/>
      <c r="DB4036" s="1"/>
      <c r="DC4036" s="1"/>
      <c r="DD4036" s="1"/>
      <c r="DE4036" s="1"/>
      <c r="DF4036" s="1"/>
      <c r="DG4036" s="1"/>
      <c r="DH4036" s="1"/>
      <c r="DI4036" s="1"/>
      <c r="DJ4036" s="1"/>
      <c r="DK4036" s="1"/>
      <c r="DL4036" s="1"/>
      <c r="DM4036" s="1"/>
      <c r="DN4036" s="1"/>
      <c r="DO4036" s="1"/>
      <c r="DP4036" s="1"/>
      <c r="DQ4036" s="1"/>
      <c r="DR4036" s="1"/>
      <c r="DS4036" s="1"/>
      <c r="DT4036" s="1"/>
      <c r="DU4036" s="1"/>
      <c r="DV4036" s="1"/>
      <c r="DW4036" s="1"/>
      <c r="DX4036" s="1"/>
      <c r="DY4036" s="1"/>
      <c r="DZ4036" s="1"/>
      <c r="EA4036" s="1"/>
      <c r="EB4036" s="1"/>
      <c r="EC4036" s="1"/>
      <c r="ED4036" s="1"/>
      <c r="EE4036" s="1"/>
      <c r="EF4036" s="1"/>
      <c r="EG4036" s="1"/>
      <c r="EH4036" s="1"/>
      <c r="EI4036" s="1"/>
      <c r="EJ4036" s="1"/>
      <c r="EK4036" s="1"/>
      <c r="EL4036" s="1"/>
      <c r="EM4036" s="1"/>
      <c r="EN4036" s="1"/>
      <c r="EO4036" s="1"/>
      <c r="EP4036" s="1"/>
      <c r="EQ4036" s="1"/>
      <c r="ER4036" s="1"/>
      <c r="ES4036" s="1"/>
      <c r="ET4036" s="1"/>
      <c r="EU4036" s="1"/>
      <c r="EV4036" s="1"/>
      <c r="EW4036" s="1"/>
      <c r="EX4036" s="1"/>
      <c r="EY4036" s="1"/>
      <c r="EZ4036" s="1"/>
      <c r="FA4036" s="1"/>
      <c r="FB4036" s="1"/>
      <c r="FC4036" s="1"/>
      <c r="FD4036" s="1"/>
      <c r="FE4036" s="1"/>
      <c r="FF4036" s="1"/>
      <c r="FG4036" s="1"/>
      <c r="FH4036" s="1"/>
      <c r="FI4036" s="1"/>
      <c r="FJ4036" s="1"/>
      <c r="FK4036" s="1"/>
      <c r="FL4036" s="1"/>
      <c r="FM4036" s="1"/>
      <c r="FN4036" s="1"/>
      <c r="FO4036" s="1"/>
      <c r="FP4036" s="1"/>
      <c r="FQ4036" s="1"/>
      <c r="FR4036" s="1"/>
      <c r="FS4036" s="1"/>
      <c r="FT4036" s="1"/>
      <c r="FU4036" s="1"/>
      <c r="FV4036" s="1"/>
      <c r="FW4036" s="1"/>
      <c r="FX4036" s="1"/>
      <c r="FY4036" s="1"/>
      <c r="FZ4036" s="1"/>
      <c r="GA4036" s="1"/>
      <c r="GB4036" s="1"/>
      <c r="GC4036" s="1"/>
      <c r="GD4036" s="1"/>
      <c r="GE4036" s="1"/>
      <c r="GF4036" s="1"/>
      <c r="GG4036" s="1"/>
      <c r="GH4036" s="1"/>
      <c r="GI4036" s="1"/>
      <c r="GJ4036" s="1"/>
      <c r="GK4036" s="1"/>
      <c r="GL4036" s="1"/>
      <c r="GM4036" s="1"/>
      <c r="GN4036" s="1"/>
      <c r="GO4036" s="1"/>
    </row>
    <row r="4037" spans="1:197" s="40" customFormat="1" x14ac:dyDescent="0.25">
      <c r="A4037" s="41"/>
      <c r="B4037" s="4"/>
      <c r="C4037" s="41"/>
      <c r="D4037" s="42"/>
      <c r="E4037" s="42"/>
      <c r="F4037" s="42"/>
      <c r="G4037" s="1"/>
      <c r="H4037" s="1"/>
      <c r="I4037" s="1"/>
      <c r="J4037" s="1"/>
      <c r="K4037" s="1"/>
      <c r="L4037" s="1"/>
      <c r="M4037" s="2"/>
      <c r="N4037" s="1"/>
      <c r="O4037" s="1"/>
      <c r="P4037" s="1"/>
      <c r="Q4037" s="1"/>
      <c r="R4037" s="1"/>
      <c r="S4037" s="1"/>
      <c r="T4037" s="1"/>
      <c r="U4037" s="1"/>
      <c r="V4037" s="1"/>
      <c r="W4037" s="1"/>
      <c r="X4037" s="1"/>
      <c r="Y4037" s="1"/>
      <c r="Z4037" s="1"/>
      <c r="AA4037" s="1"/>
      <c r="AB4037" s="1"/>
      <c r="AC4037" s="1"/>
      <c r="AD4037" s="1"/>
      <c r="AE4037" s="1"/>
      <c r="AF4037" s="1"/>
      <c r="AG4037" s="1"/>
      <c r="AH4037" s="1"/>
      <c r="AI4037" s="1"/>
      <c r="AJ4037" s="1"/>
      <c r="AK4037" s="1"/>
      <c r="AL4037" s="1"/>
      <c r="AM4037" s="1"/>
      <c r="AN4037" s="1"/>
      <c r="AO4037" s="1"/>
      <c r="AP4037" s="1"/>
      <c r="AQ4037" s="1"/>
      <c r="AR4037" s="1"/>
      <c r="AS4037" s="1"/>
      <c r="AT4037" s="1"/>
      <c r="AU4037" s="1"/>
      <c r="AV4037" s="1"/>
      <c r="AW4037" s="1"/>
      <c r="AX4037" s="1"/>
      <c r="AY4037" s="1"/>
      <c r="AZ4037" s="1"/>
      <c r="BA4037" s="1"/>
      <c r="BB4037" s="1"/>
      <c r="BC4037" s="1"/>
      <c r="BD4037" s="1"/>
      <c r="BE4037" s="1"/>
      <c r="BF4037" s="1"/>
      <c r="BG4037" s="1"/>
      <c r="BH4037" s="1"/>
      <c r="BI4037" s="1"/>
      <c r="BJ4037" s="1"/>
      <c r="BK4037" s="1"/>
      <c r="BL4037" s="1"/>
      <c r="BM4037" s="1"/>
      <c r="BN4037" s="1"/>
      <c r="BO4037" s="1"/>
      <c r="BP4037" s="1"/>
      <c r="BQ4037" s="1"/>
      <c r="BR4037" s="1"/>
      <c r="BS4037" s="1"/>
      <c r="BT4037" s="1"/>
      <c r="BU4037" s="1"/>
      <c r="BV4037" s="1"/>
      <c r="BW4037" s="1"/>
      <c r="BX4037" s="1"/>
      <c r="BY4037" s="1"/>
      <c r="BZ4037" s="1"/>
      <c r="CA4037" s="1"/>
      <c r="CB4037" s="1"/>
      <c r="CC4037" s="1"/>
      <c r="CD4037" s="1"/>
      <c r="CE4037" s="1"/>
      <c r="CF4037" s="1"/>
      <c r="CG4037" s="1"/>
      <c r="CH4037" s="1"/>
      <c r="CI4037" s="1"/>
      <c r="CJ4037" s="1"/>
      <c r="CK4037" s="1"/>
      <c r="CL4037" s="1"/>
      <c r="CM4037" s="1"/>
      <c r="CN4037" s="1"/>
      <c r="CO4037" s="1"/>
      <c r="CP4037" s="1"/>
      <c r="CQ4037" s="1"/>
      <c r="CR4037" s="1"/>
      <c r="CS4037" s="1"/>
      <c r="CT4037" s="1"/>
      <c r="CU4037" s="1"/>
      <c r="CV4037" s="1"/>
      <c r="CW4037" s="1"/>
      <c r="CX4037" s="1"/>
      <c r="CY4037" s="1"/>
      <c r="CZ4037" s="1"/>
      <c r="DA4037" s="1"/>
      <c r="DB4037" s="1"/>
      <c r="DC4037" s="1"/>
      <c r="DD4037" s="1"/>
      <c r="DE4037" s="1"/>
      <c r="DF4037" s="1"/>
      <c r="DG4037" s="1"/>
      <c r="DH4037" s="1"/>
      <c r="DI4037" s="1"/>
      <c r="DJ4037" s="1"/>
      <c r="DK4037" s="1"/>
      <c r="DL4037" s="1"/>
      <c r="DM4037" s="1"/>
      <c r="DN4037" s="1"/>
      <c r="DO4037" s="1"/>
      <c r="DP4037" s="1"/>
      <c r="DQ4037" s="1"/>
      <c r="DR4037" s="1"/>
      <c r="DS4037" s="1"/>
      <c r="DT4037" s="1"/>
      <c r="DU4037" s="1"/>
      <c r="DV4037" s="1"/>
      <c r="DW4037" s="1"/>
      <c r="DX4037" s="1"/>
      <c r="DY4037" s="1"/>
      <c r="DZ4037" s="1"/>
      <c r="EA4037" s="1"/>
      <c r="EB4037" s="1"/>
      <c r="EC4037" s="1"/>
      <c r="ED4037" s="1"/>
      <c r="EE4037" s="1"/>
      <c r="EF4037" s="1"/>
      <c r="EG4037" s="1"/>
      <c r="EH4037" s="1"/>
      <c r="EI4037" s="1"/>
      <c r="EJ4037" s="1"/>
      <c r="EK4037" s="1"/>
      <c r="EL4037" s="1"/>
      <c r="EM4037" s="1"/>
      <c r="EN4037" s="1"/>
      <c r="EO4037" s="1"/>
      <c r="EP4037" s="1"/>
      <c r="EQ4037" s="1"/>
      <c r="ER4037" s="1"/>
      <c r="ES4037" s="1"/>
      <c r="ET4037" s="1"/>
      <c r="EU4037" s="1"/>
      <c r="EV4037" s="1"/>
      <c r="EW4037" s="1"/>
      <c r="EX4037" s="1"/>
      <c r="EY4037" s="1"/>
      <c r="EZ4037" s="1"/>
      <c r="FA4037" s="1"/>
      <c r="FB4037" s="1"/>
      <c r="FC4037" s="1"/>
      <c r="FD4037" s="1"/>
      <c r="FE4037" s="1"/>
      <c r="FF4037" s="1"/>
      <c r="FG4037" s="1"/>
      <c r="FH4037" s="1"/>
      <c r="FI4037" s="1"/>
      <c r="FJ4037" s="1"/>
      <c r="FK4037" s="1"/>
      <c r="FL4037" s="1"/>
      <c r="FM4037" s="1"/>
      <c r="FN4037" s="1"/>
      <c r="FO4037" s="1"/>
      <c r="FP4037" s="1"/>
      <c r="FQ4037" s="1"/>
      <c r="FR4037" s="1"/>
      <c r="FS4037" s="1"/>
      <c r="FT4037" s="1"/>
      <c r="FU4037" s="1"/>
      <c r="FV4037" s="1"/>
      <c r="FW4037" s="1"/>
      <c r="FX4037" s="1"/>
      <c r="FY4037" s="1"/>
      <c r="FZ4037" s="1"/>
      <c r="GA4037" s="1"/>
      <c r="GB4037" s="1"/>
      <c r="GC4037" s="1"/>
      <c r="GD4037" s="1"/>
      <c r="GE4037" s="1"/>
      <c r="GF4037" s="1"/>
      <c r="GG4037" s="1"/>
      <c r="GH4037" s="1"/>
      <c r="GI4037" s="1"/>
      <c r="GJ4037" s="1"/>
      <c r="GK4037" s="1"/>
      <c r="GL4037" s="1"/>
      <c r="GM4037" s="1"/>
      <c r="GN4037" s="1"/>
      <c r="GO4037" s="1"/>
    </row>
    <row r="4038" spans="1:197" s="40" customFormat="1" x14ac:dyDescent="0.25">
      <c r="A4038" s="41"/>
      <c r="B4038" s="4"/>
      <c r="C4038" s="41"/>
      <c r="D4038" s="42"/>
      <c r="E4038" s="42"/>
      <c r="F4038" s="42"/>
      <c r="G4038" s="1"/>
      <c r="H4038" s="1"/>
      <c r="I4038" s="1"/>
      <c r="J4038" s="1"/>
      <c r="K4038" s="1"/>
      <c r="L4038" s="1"/>
      <c r="M4038" s="2"/>
      <c r="N4038" s="1"/>
      <c r="O4038" s="1"/>
      <c r="P4038" s="1"/>
      <c r="Q4038" s="1"/>
      <c r="R4038" s="1"/>
      <c r="S4038" s="1"/>
      <c r="T4038" s="1"/>
      <c r="U4038" s="1"/>
      <c r="V4038" s="1"/>
      <c r="W4038" s="1"/>
      <c r="X4038" s="1"/>
      <c r="Y4038" s="1"/>
      <c r="Z4038" s="1"/>
      <c r="AA4038" s="1"/>
      <c r="AB4038" s="1"/>
      <c r="AC4038" s="1"/>
      <c r="AD4038" s="1"/>
      <c r="AE4038" s="1"/>
      <c r="AF4038" s="1"/>
      <c r="AG4038" s="1"/>
      <c r="AH4038" s="1"/>
      <c r="AI4038" s="1"/>
      <c r="AJ4038" s="1"/>
      <c r="AK4038" s="1"/>
      <c r="AL4038" s="1"/>
      <c r="AM4038" s="1"/>
      <c r="AN4038" s="1"/>
      <c r="AO4038" s="1"/>
      <c r="AP4038" s="1"/>
      <c r="AQ4038" s="1"/>
      <c r="AR4038" s="1"/>
      <c r="AS4038" s="1"/>
      <c r="AT4038" s="1"/>
      <c r="AU4038" s="1"/>
      <c r="AV4038" s="1"/>
      <c r="AW4038" s="1"/>
      <c r="AX4038" s="1"/>
      <c r="AY4038" s="1"/>
      <c r="AZ4038" s="1"/>
      <c r="BA4038" s="1"/>
      <c r="BB4038" s="1"/>
      <c r="BC4038" s="1"/>
      <c r="BD4038" s="1"/>
      <c r="BE4038" s="1"/>
      <c r="BF4038" s="1"/>
      <c r="BG4038" s="1"/>
      <c r="BH4038" s="1"/>
      <c r="BI4038" s="1"/>
      <c r="BJ4038" s="1"/>
      <c r="BK4038" s="1"/>
      <c r="BL4038" s="1"/>
      <c r="BM4038" s="1"/>
      <c r="BN4038" s="1"/>
      <c r="BO4038" s="1"/>
      <c r="BP4038" s="1"/>
      <c r="BQ4038" s="1"/>
      <c r="BR4038" s="1"/>
      <c r="BS4038" s="1"/>
      <c r="BT4038" s="1"/>
      <c r="BU4038" s="1"/>
      <c r="BV4038" s="1"/>
      <c r="BW4038" s="1"/>
      <c r="BX4038" s="1"/>
      <c r="BY4038" s="1"/>
      <c r="BZ4038" s="1"/>
      <c r="CA4038" s="1"/>
      <c r="CB4038" s="1"/>
      <c r="CC4038" s="1"/>
      <c r="CD4038" s="1"/>
      <c r="CE4038" s="1"/>
      <c r="CF4038" s="1"/>
      <c r="CG4038" s="1"/>
      <c r="CH4038" s="1"/>
      <c r="CI4038" s="1"/>
      <c r="CJ4038" s="1"/>
      <c r="CK4038" s="1"/>
      <c r="CL4038" s="1"/>
      <c r="CM4038" s="1"/>
      <c r="CN4038" s="1"/>
      <c r="CO4038" s="1"/>
      <c r="CP4038" s="1"/>
      <c r="CQ4038" s="1"/>
      <c r="CR4038" s="1"/>
      <c r="CS4038" s="1"/>
      <c r="CT4038" s="1"/>
      <c r="CU4038" s="1"/>
      <c r="CV4038" s="1"/>
      <c r="CW4038" s="1"/>
      <c r="CX4038" s="1"/>
      <c r="CY4038" s="1"/>
      <c r="CZ4038" s="1"/>
      <c r="DA4038" s="1"/>
      <c r="DB4038" s="1"/>
      <c r="DC4038" s="1"/>
      <c r="DD4038" s="1"/>
      <c r="DE4038" s="1"/>
      <c r="DF4038" s="1"/>
      <c r="DG4038" s="1"/>
      <c r="DH4038" s="1"/>
      <c r="DI4038" s="1"/>
      <c r="DJ4038" s="1"/>
      <c r="DK4038" s="1"/>
      <c r="DL4038" s="1"/>
      <c r="DM4038" s="1"/>
      <c r="DN4038" s="1"/>
      <c r="DO4038" s="1"/>
      <c r="DP4038" s="1"/>
      <c r="DQ4038" s="1"/>
      <c r="DR4038" s="1"/>
      <c r="DS4038" s="1"/>
      <c r="DT4038" s="1"/>
      <c r="DU4038" s="1"/>
      <c r="DV4038" s="1"/>
      <c r="DW4038" s="1"/>
      <c r="DX4038" s="1"/>
      <c r="DY4038" s="1"/>
      <c r="DZ4038" s="1"/>
      <c r="EA4038" s="1"/>
      <c r="EB4038" s="1"/>
      <c r="EC4038" s="1"/>
      <c r="ED4038" s="1"/>
      <c r="EE4038" s="1"/>
      <c r="EF4038" s="1"/>
      <c r="EG4038" s="1"/>
      <c r="EH4038" s="1"/>
      <c r="EI4038" s="1"/>
      <c r="EJ4038" s="1"/>
      <c r="EK4038" s="1"/>
      <c r="EL4038" s="1"/>
      <c r="EM4038" s="1"/>
      <c r="EN4038" s="1"/>
      <c r="EO4038" s="1"/>
      <c r="EP4038" s="1"/>
      <c r="EQ4038" s="1"/>
      <c r="ER4038" s="1"/>
      <c r="ES4038" s="1"/>
      <c r="ET4038" s="1"/>
      <c r="EU4038" s="1"/>
      <c r="EV4038" s="1"/>
      <c r="EW4038" s="1"/>
      <c r="EX4038" s="1"/>
      <c r="EY4038" s="1"/>
      <c r="EZ4038" s="1"/>
      <c r="FA4038" s="1"/>
      <c r="FB4038" s="1"/>
      <c r="FC4038" s="1"/>
      <c r="FD4038" s="1"/>
      <c r="FE4038" s="1"/>
      <c r="FF4038" s="1"/>
      <c r="FG4038" s="1"/>
      <c r="FH4038" s="1"/>
      <c r="FI4038" s="1"/>
      <c r="FJ4038" s="1"/>
      <c r="FK4038" s="1"/>
      <c r="FL4038" s="1"/>
      <c r="FM4038" s="1"/>
      <c r="FN4038" s="1"/>
      <c r="FO4038" s="1"/>
      <c r="FP4038" s="1"/>
      <c r="FQ4038" s="1"/>
      <c r="FR4038" s="1"/>
      <c r="FS4038" s="1"/>
      <c r="FT4038" s="1"/>
      <c r="FU4038" s="1"/>
      <c r="FV4038" s="1"/>
      <c r="FW4038" s="1"/>
      <c r="FX4038" s="1"/>
      <c r="FY4038" s="1"/>
      <c r="FZ4038" s="1"/>
      <c r="GA4038" s="1"/>
      <c r="GB4038" s="1"/>
      <c r="GC4038" s="1"/>
      <c r="GD4038" s="1"/>
      <c r="GE4038" s="1"/>
      <c r="GF4038" s="1"/>
      <c r="GG4038" s="1"/>
      <c r="GH4038" s="1"/>
      <c r="GI4038" s="1"/>
      <c r="GJ4038" s="1"/>
      <c r="GK4038" s="1"/>
      <c r="GL4038" s="1"/>
      <c r="GM4038" s="1"/>
      <c r="GN4038" s="1"/>
      <c r="GO4038" s="1"/>
    </row>
    <row r="4039" spans="1:197" s="40" customFormat="1" x14ac:dyDescent="0.25">
      <c r="A4039" s="41"/>
      <c r="B4039" s="4"/>
      <c r="C4039" s="41"/>
      <c r="D4039" s="42"/>
      <c r="E4039" s="42"/>
      <c r="F4039" s="42"/>
      <c r="G4039" s="1"/>
      <c r="H4039" s="1"/>
      <c r="I4039" s="1"/>
      <c r="J4039" s="1"/>
      <c r="K4039" s="1"/>
      <c r="L4039" s="1"/>
      <c r="M4039" s="2"/>
      <c r="N4039" s="1"/>
      <c r="O4039" s="1"/>
      <c r="P4039" s="1"/>
      <c r="Q4039" s="1"/>
      <c r="R4039" s="1"/>
      <c r="S4039" s="1"/>
      <c r="T4039" s="1"/>
      <c r="U4039" s="1"/>
      <c r="V4039" s="1"/>
      <c r="W4039" s="1"/>
      <c r="X4039" s="1"/>
      <c r="Y4039" s="1"/>
      <c r="Z4039" s="1"/>
      <c r="AA4039" s="1"/>
      <c r="AB4039" s="1"/>
      <c r="AC4039" s="1"/>
      <c r="AD4039" s="1"/>
      <c r="AE4039" s="1"/>
      <c r="AF4039" s="1"/>
      <c r="AG4039" s="1"/>
      <c r="AH4039" s="1"/>
      <c r="AI4039" s="1"/>
      <c r="AJ4039" s="1"/>
      <c r="AK4039" s="1"/>
      <c r="AL4039" s="1"/>
      <c r="AM4039" s="1"/>
      <c r="AN4039" s="1"/>
      <c r="AO4039" s="1"/>
      <c r="AP4039" s="1"/>
      <c r="AQ4039" s="1"/>
      <c r="AR4039" s="1"/>
      <c r="AS4039" s="1"/>
      <c r="AT4039" s="1"/>
      <c r="AU4039" s="1"/>
      <c r="AV4039" s="1"/>
      <c r="AW4039" s="1"/>
      <c r="AX4039" s="1"/>
      <c r="AY4039" s="1"/>
      <c r="AZ4039" s="1"/>
      <c r="BA4039" s="1"/>
      <c r="BB4039" s="1"/>
      <c r="BC4039" s="1"/>
      <c r="BD4039" s="1"/>
      <c r="BE4039" s="1"/>
      <c r="BF4039" s="1"/>
      <c r="BG4039" s="1"/>
      <c r="BH4039" s="1"/>
      <c r="BI4039" s="1"/>
      <c r="BJ4039" s="1"/>
      <c r="BK4039" s="1"/>
      <c r="BL4039" s="1"/>
      <c r="BM4039" s="1"/>
      <c r="BN4039" s="1"/>
      <c r="BO4039" s="1"/>
      <c r="BP4039" s="1"/>
      <c r="BQ4039" s="1"/>
      <c r="BR4039" s="1"/>
      <c r="BS4039" s="1"/>
      <c r="BT4039" s="1"/>
      <c r="BU4039" s="1"/>
      <c r="BV4039" s="1"/>
      <c r="BW4039" s="1"/>
      <c r="BX4039" s="1"/>
      <c r="BY4039" s="1"/>
      <c r="BZ4039" s="1"/>
      <c r="CA4039" s="1"/>
      <c r="CB4039" s="1"/>
      <c r="CC4039" s="1"/>
      <c r="CD4039" s="1"/>
      <c r="CE4039" s="1"/>
      <c r="CF4039" s="1"/>
      <c r="CG4039" s="1"/>
      <c r="CH4039" s="1"/>
      <c r="CI4039" s="1"/>
      <c r="CJ4039" s="1"/>
      <c r="CK4039" s="1"/>
      <c r="CL4039" s="1"/>
      <c r="CM4039" s="1"/>
      <c r="CN4039" s="1"/>
      <c r="CO4039" s="1"/>
      <c r="CP4039" s="1"/>
      <c r="CQ4039" s="1"/>
      <c r="CR4039" s="1"/>
      <c r="CS4039" s="1"/>
      <c r="CT4039" s="1"/>
      <c r="CU4039" s="1"/>
      <c r="CV4039" s="1"/>
      <c r="CW4039" s="1"/>
      <c r="CX4039" s="1"/>
      <c r="CY4039" s="1"/>
      <c r="CZ4039" s="1"/>
      <c r="DA4039" s="1"/>
      <c r="DB4039" s="1"/>
      <c r="DC4039" s="1"/>
      <c r="DD4039" s="1"/>
      <c r="DE4039" s="1"/>
      <c r="DF4039" s="1"/>
      <c r="DG4039" s="1"/>
      <c r="DH4039" s="1"/>
      <c r="DI4039" s="1"/>
      <c r="DJ4039" s="1"/>
      <c r="DK4039" s="1"/>
      <c r="DL4039" s="1"/>
      <c r="DM4039" s="1"/>
      <c r="DN4039" s="1"/>
      <c r="DO4039" s="1"/>
      <c r="DP4039" s="1"/>
      <c r="DQ4039" s="1"/>
      <c r="DR4039" s="1"/>
      <c r="DS4039" s="1"/>
      <c r="DT4039" s="1"/>
      <c r="DU4039" s="1"/>
      <c r="DV4039" s="1"/>
      <c r="DW4039" s="1"/>
      <c r="DX4039" s="1"/>
      <c r="DY4039" s="1"/>
      <c r="DZ4039" s="1"/>
      <c r="EA4039" s="1"/>
      <c r="EB4039" s="1"/>
      <c r="EC4039" s="1"/>
      <c r="ED4039" s="1"/>
      <c r="EE4039" s="1"/>
      <c r="EF4039" s="1"/>
      <c r="EG4039" s="1"/>
      <c r="EH4039" s="1"/>
      <c r="EI4039" s="1"/>
      <c r="EJ4039" s="1"/>
      <c r="EK4039" s="1"/>
      <c r="EL4039" s="1"/>
      <c r="EM4039" s="1"/>
      <c r="EN4039" s="1"/>
      <c r="EO4039" s="1"/>
      <c r="EP4039" s="1"/>
      <c r="EQ4039" s="1"/>
      <c r="ER4039" s="1"/>
      <c r="ES4039" s="1"/>
      <c r="ET4039" s="1"/>
      <c r="EU4039" s="1"/>
      <c r="EV4039" s="1"/>
      <c r="EW4039" s="1"/>
      <c r="EX4039" s="1"/>
      <c r="EY4039" s="1"/>
      <c r="EZ4039" s="1"/>
      <c r="FA4039" s="1"/>
      <c r="FB4039" s="1"/>
      <c r="FC4039" s="1"/>
      <c r="FD4039" s="1"/>
      <c r="FE4039" s="1"/>
      <c r="FF4039" s="1"/>
      <c r="FG4039" s="1"/>
      <c r="FH4039" s="1"/>
      <c r="FI4039" s="1"/>
      <c r="FJ4039" s="1"/>
      <c r="FK4039" s="1"/>
      <c r="FL4039" s="1"/>
      <c r="FM4039" s="1"/>
      <c r="FN4039" s="1"/>
      <c r="FO4039" s="1"/>
      <c r="FP4039" s="1"/>
      <c r="FQ4039" s="1"/>
      <c r="FR4039" s="1"/>
      <c r="FS4039" s="1"/>
      <c r="FT4039" s="1"/>
      <c r="FU4039" s="1"/>
      <c r="FV4039" s="1"/>
      <c r="FW4039" s="1"/>
      <c r="FX4039" s="1"/>
      <c r="FY4039" s="1"/>
      <c r="FZ4039" s="1"/>
      <c r="GA4039" s="1"/>
      <c r="GB4039" s="1"/>
      <c r="GC4039" s="1"/>
      <c r="GD4039" s="1"/>
      <c r="GE4039" s="1"/>
      <c r="GF4039" s="1"/>
      <c r="GG4039" s="1"/>
      <c r="GH4039" s="1"/>
      <c r="GI4039" s="1"/>
      <c r="GJ4039" s="1"/>
      <c r="GK4039" s="1"/>
      <c r="GL4039" s="1"/>
      <c r="GM4039" s="1"/>
      <c r="GN4039" s="1"/>
      <c r="GO4039" s="1"/>
    </row>
    <row r="4040" spans="1:197" s="40" customFormat="1" x14ac:dyDescent="0.25">
      <c r="A4040" s="41"/>
      <c r="B4040" s="4"/>
      <c r="C4040" s="41"/>
      <c r="D4040" s="42"/>
      <c r="E4040" s="42"/>
      <c r="F4040" s="42"/>
      <c r="G4040" s="1"/>
      <c r="H4040" s="1"/>
      <c r="I4040" s="1"/>
      <c r="J4040" s="1"/>
      <c r="K4040" s="1"/>
      <c r="L4040" s="1"/>
      <c r="M4040" s="2"/>
      <c r="N4040" s="1"/>
      <c r="O4040" s="1"/>
      <c r="P4040" s="1"/>
      <c r="Q4040" s="1"/>
      <c r="R4040" s="1"/>
      <c r="S4040" s="1"/>
      <c r="T4040" s="1"/>
      <c r="U4040" s="1"/>
      <c r="V4040" s="1"/>
      <c r="W4040" s="1"/>
      <c r="X4040" s="1"/>
      <c r="Y4040" s="1"/>
      <c r="Z4040" s="1"/>
      <c r="AA4040" s="1"/>
      <c r="AB4040" s="1"/>
      <c r="AC4040" s="1"/>
      <c r="AD4040" s="1"/>
      <c r="AE4040" s="1"/>
      <c r="AF4040" s="1"/>
      <c r="AG4040" s="1"/>
      <c r="AH4040" s="1"/>
      <c r="AI4040" s="1"/>
      <c r="AJ4040" s="1"/>
      <c r="AK4040" s="1"/>
      <c r="AL4040" s="1"/>
      <c r="AM4040" s="1"/>
      <c r="AN4040" s="1"/>
      <c r="AO4040" s="1"/>
      <c r="AP4040" s="1"/>
      <c r="AQ4040" s="1"/>
      <c r="AR4040" s="1"/>
      <c r="AS4040" s="1"/>
      <c r="AT4040" s="1"/>
      <c r="AU4040" s="1"/>
      <c r="AV4040" s="1"/>
      <c r="AW4040" s="1"/>
      <c r="AX4040" s="1"/>
      <c r="AY4040" s="1"/>
      <c r="AZ4040" s="1"/>
      <c r="BA4040" s="1"/>
      <c r="BB4040" s="1"/>
      <c r="BC4040" s="1"/>
      <c r="BD4040" s="1"/>
      <c r="BE4040" s="1"/>
      <c r="BF4040" s="1"/>
      <c r="BG4040" s="1"/>
      <c r="BH4040" s="1"/>
      <c r="BI4040" s="1"/>
      <c r="BJ4040" s="1"/>
      <c r="BK4040" s="1"/>
      <c r="BL4040" s="1"/>
      <c r="BM4040" s="1"/>
      <c r="BN4040" s="1"/>
      <c r="BO4040" s="1"/>
      <c r="BP4040" s="1"/>
      <c r="BQ4040" s="1"/>
      <c r="BR4040" s="1"/>
      <c r="BS4040" s="1"/>
      <c r="BT4040" s="1"/>
      <c r="BU4040" s="1"/>
      <c r="BV4040" s="1"/>
      <c r="BW4040" s="1"/>
      <c r="BX4040" s="1"/>
      <c r="BY4040" s="1"/>
      <c r="BZ4040" s="1"/>
      <c r="CA4040" s="1"/>
      <c r="CB4040" s="1"/>
      <c r="CC4040" s="1"/>
      <c r="CD4040" s="1"/>
      <c r="CE4040" s="1"/>
      <c r="CF4040" s="1"/>
      <c r="CG4040" s="1"/>
      <c r="CH4040" s="1"/>
      <c r="CI4040" s="1"/>
      <c r="CJ4040" s="1"/>
      <c r="CK4040" s="1"/>
      <c r="CL4040" s="1"/>
      <c r="CM4040" s="1"/>
      <c r="CN4040" s="1"/>
      <c r="CO4040" s="1"/>
      <c r="CP4040" s="1"/>
      <c r="CQ4040" s="1"/>
      <c r="CR4040" s="1"/>
      <c r="CS4040" s="1"/>
      <c r="CT4040" s="1"/>
      <c r="CU4040" s="1"/>
      <c r="CV4040" s="1"/>
      <c r="CW4040" s="1"/>
      <c r="CX4040" s="1"/>
      <c r="CY4040" s="1"/>
      <c r="CZ4040" s="1"/>
      <c r="DA4040" s="1"/>
      <c r="DB4040" s="1"/>
      <c r="DC4040" s="1"/>
      <c r="DD4040" s="1"/>
      <c r="DE4040" s="1"/>
      <c r="DF4040" s="1"/>
      <c r="DG4040" s="1"/>
      <c r="DH4040" s="1"/>
      <c r="DI4040" s="1"/>
      <c r="DJ4040" s="1"/>
      <c r="DK4040" s="1"/>
      <c r="DL4040" s="1"/>
      <c r="DM4040" s="1"/>
      <c r="DN4040" s="1"/>
      <c r="DO4040" s="1"/>
      <c r="DP4040" s="1"/>
      <c r="DQ4040" s="1"/>
      <c r="DR4040" s="1"/>
      <c r="DS4040" s="1"/>
      <c r="DT4040" s="1"/>
      <c r="DU4040" s="1"/>
      <c r="DV4040" s="1"/>
      <c r="DW4040" s="1"/>
      <c r="DX4040" s="1"/>
      <c r="DY4040" s="1"/>
      <c r="DZ4040" s="1"/>
      <c r="EA4040" s="1"/>
      <c r="EB4040" s="1"/>
      <c r="EC4040" s="1"/>
      <c r="ED4040" s="1"/>
      <c r="EE4040" s="1"/>
      <c r="EF4040" s="1"/>
      <c r="EG4040" s="1"/>
      <c r="EH4040" s="1"/>
      <c r="EI4040" s="1"/>
      <c r="EJ4040" s="1"/>
      <c r="EK4040" s="1"/>
      <c r="EL4040" s="1"/>
      <c r="EM4040" s="1"/>
      <c r="EN4040" s="1"/>
      <c r="EO4040" s="1"/>
      <c r="EP4040" s="1"/>
      <c r="EQ4040" s="1"/>
      <c r="ER4040" s="1"/>
      <c r="ES4040" s="1"/>
      <c r="ET4040" s="1"/>
      <c r="EU4040" s="1"/>
      <c r="EV4040" s="1"/>
      <c r="EW4040" s="1"/>
      <c r="EX4040" s="1"/>
      <c r="EY4040" s="1"/>
      <c r="EZ4040" s="1"/>
      <c r="FA4040" s="1"/>
      <c r="FB4040" s="1"/>
      <c r="FC4040" s="1"/>
      <c r="FD4040" s="1"/>
      <c r="FE4040" s="1"/>
      <c r="FF4040" s="1"/>
      <c r="FG4040" s="1"/>
      <c r="FH4040" s="1"/>
      <c r="FI4040" s="1"/>
      <c r="FJ4040" s="1"/>
      <c r="FK4040" s="1"/>
      <c r="FL4040" s="1"/>
      <c r="FM4040" s="1"/>
      <c r="FN4040" s="1"/>
      <c r="FO4040" s="1"/>
      <c r="FP4040" s="1"/>
      <c r="FQ4040" s="1"/>
      <c r="FR4040" s="1"/>
      <c r="FS4040" s="1"/>
      <c r="FT4040" s="1"/>
      <c r="FU4040" s="1"/>
      <c r="FV4040" s="1"/>
      <c r="FW4040" s="1"/>
      <c r="FX4040" s="1"/>
      <c r="FY4040" s="1"/>
      <c r="FZ4040" s="1"/>
      <c r="GA4040" s="1"/>
      <c r="GB4040" s="1"/>
      <c r="GC4040" s="1"/>
      <c r="GD4040" s="1"/>
      <c r="GE4040" s="1"/>
      <c r="GF4040" s="1"/>
      <c r="GG4040" s="1"/>
      <c r="GH4040" s="1"/>
      <c r="GI4040" s="1"/>
      <c r="GJ4040" s="1"/>
      <c r="GK4040" s="1"/>
      <c r="GL4040" s="1"/>
      <c r="GM4040" s="1"/>
      <c r="GN4040" s="1"/>
      <c r="GO4040" s="1"/>
    </row>
    <row r="4041" spans="1:197" s="40" customFormat="1" x14ac:dyDescent="0.25">
      <c r="A4041" s="41"/>
      <c r="B4041" s="4"/>
      <c r="C4041" s="41"/>
      <c r="D4041" s="42"/>
      <c r="E4041" s="42"/>
      <c r="F4041" s="42"/>
      <c r="G4041" s="1"/>
      <c r="H4041" s="1"/>
      <c r="I4041" s="1"/>
      <c r="J4041" s="1"/>
      <c r="K4041" s="1"/>
      <c r="L4041" s="1"/>
      <c r="M4041" s="2"/>
      <c r="N4041" s="1"/>
      <c r="O4041" s="1"/>
      <c r="P4041" s="1"/>
      <c r="Q4041" s="1"/>
      <c r="R4041" s="1"/>
      <c r="S4041" s="1"/>
      <c r="T4041" s="1"/>
      <c r="U4041" s="1"/>
      <c r="V4041" s="1"/>
      <c r="W4041" s="1"/>
      <c r="X4041" s="1"/>
      <c r="Y4041" s="1"/>
      <c r="Z4041" s="1"/>
      <c r="AA4041" s="1"/>
      <c r="AB4041" s="1"/>
      <c r="AC4041" s="1"/>
      <c r="AD4041" s="1"/>
      <c r="AE4041" s="1"/>
      <c r="AF4041" s="1"/>
      <c r="AG4041" s="1"/>
      <c r="AH4041" s="1"/>
      <c r="AI4041" s="1"/>
      <c r="AJ4041" s="1"/>
      <c r="AK4041" s="1"/>
      <c r="AL4041" s="1"/>
      <c r="AM4041" s="1"/>
      <c r="AN4041" s="1"/>
      <c r="AO4041" s="1"/>
      <c r="AP4041" s="1"/>
      <c r="AQ4041" s="1"/>
      <c r="AR4041" s="1"/>
      <c r="AS4041" s="1"/>
      <c r="AT4041" s="1"/>
      <c r="AU4041" s="1"/>
      <c r="AV4041" s="1"/>
      <c r="AW4041" s="1"/>
      <c r="AX4041" s="1"/>
      <c r="AY4041" s="1"/>
      <c r="AZ4041" s="1"/>
      <c r="BA4041" s="1"/>
      <c r="BB4041" s="1"/>
      <c r="BC4041" s="1"/>
      <c r="BD4041" s="1"/>
      <c r="BE4041" s="1"/>
      <c r="BF4041" s="1"/>
      <c r="BG4041" s="1"/>
      <c r="BH4041" s="1"/>
      <c r="BI4041" s="1"/>
      <c r="BJ4041" s="1"/>
      <c r="BK4041" s="1"/>
      <c r="BL4041" s="1"/>
      <c r="BM4041" s="1"/>
      <c r="BN4041" s="1"/>
      <c r="BO4041" s="1"/>
      <c r="BP4041" s="1"/>
      <c r="BQ4041" s="1"/>
      <c r="BR4041" s="1"/>
      <c r="BS4041" s="1"/>
      <c r="BT4041" s="1"/>
      <c r="BU4041" s="1"/>
      <c r="BV4041" s="1"/>
      <c r="BW4041" s="1"/>
      <c r="BX4041" s="1"/>
      <c r="BY4041" s="1"/>
      <c r="BZ4041" s="1"/>
      <c r="CA4041" s="1"/>
      <c r="CB4041" s="1"/>
      <c r="CC4041" s="1"/>
      <c r="CD4041" s="1"/>
      <c r="CE4041" s="1"/>
      <c r="CF4041" s="1"/>
      <c r="CG4041" s="1"/>
      <c r="CH4041" s="1"/>
      <c r="CI4041" s="1"/>
      <c r="CJ4041" s="1"/>
      <c r="CK4041" s="1"/>
      <c r="CL4041" s="1"/>
      <c r="CM4041" s="1"/>
      <c r="CN4041" s="1"/>
      <c r="CO4041" s="1"/>
      <c r="CP4041" s="1"/>
      <c r="CQ4041" s="1"/>
      <c r="CR4041" s="1"/>
      <c r="CS4041" s="1"/>
      <c r="CT4041" s="1"/>
      <c r="CU4041" s="1"/>
      <c r="CV4041" s="1"/>
      <c r="CW4041" s="1"/>
      <c r="CX4041" s="1"/>
      <c r="CY4041" s="1"/>
      <c r="CZ4041" s="1"/>
      <c r="DA4041" s="1"/>
      <c r="DB4041" s="1"/>
      <c r="DC4041" s="1"/>
      <c r="DD4041" s="1"/>
      <c r="DE4041" s="1"/>
      <c r="DF4041" s="1"/>
      <c r="DG4041" s="1"/>
      <c r="DH4041" s="1"/>
      <c r="DI4041" s="1"/>
      <c r="DJ4041" s="1"/>
      <c r="DK4041" s="1"/>
      <c r="DL4041" s="1"/>
      <c r="DM4041" s="1"/>
      <c r="DN4041" s="1"/>
      <c r="DO4041" s="1"/>
      <c r="DP4041" s="1"/>
      <c r="DQ4041" s="1"/>
      <c r="DR4041" s="1"/>
      <c r="DS4041" s="1"/>
      <c r="DT4041" s="1"/>
      <c r="DU4041" s="1"/>
      <c r="DV4041" s="1"/>
      <c r="DW4041" s="1"/>
      <c r="DX4041" s="1"/>
      <c r="DY4041" s="1"/>
      <c r="DZ4041" s="1"/>
      <c r="EA4041" s="1"/>
      <c r="EB4041" s="1"/>
      <c r="EC4041" s="1"/>
      <c r="ED4041" s="1"/>
      <c r="EE4041" s="1"/>
      <c r="EF4041" s="1"/>
      <c r="EG4041" s="1"/>
      <c r="EH4041" s="1"/>
      <c r="EI4041" s="1"/>
      <c r="EJ4041" s="1"/>
      <c r="EK4041" s="1"/>
      <c r="EL4041" s="1"/>
      <c r="EM4041" s="1"/>
      <c r="EN4041" s="1"/>
      <c r="EO4041" s="1"/>
      <c r="EP4041" s="1"/>
      <c r="EQ4041" s="1"/>
      <c r="ER4041" s="1"/>
      <c r="ES4041" s="1"/>
      <c r="ET4041" s="1"/>
      <c r="EU4041" s="1"/>
      <c r="EV4041" s="1"/>
      <c r="EW4041" s="1"/>
      <c r="EX4041" s="1"/>
      <c r="EY4041" s="1"/>
      <c r="EZ4041" s="1"/>
      <c r="FA4041" s="1"/>
      <c r="FB4041" s="1"/>
      <c r="FC4041" s="1"/>
      <c r="FD4041" s="1"/>
      <c r="FE4041" s="1"/>
      <c r="FF4041" s="1"/>
      <c r="FG4041" s="1"/>
      <c r="FH4041" s="1"/>
      <c r="FI4041" s="1"/>
      <c r="FJ4041" s="1"/>
      <c r="FK4041" s="1"/>
      <c r="FL4041" s="1"/>
      <c r="FM4041" s="1"/>
      <c r="FN4041" s="1"/>
      <c r="FO4041" s="1"/>
      <c r="FP4041" s="1"/>
      <c r="FQ4041" s="1"/>
      <c r="FR4041" s="1"/>
      <c r="FS4041" s="1"/>
      <c r="FT4041" s="1"/>
      <c r="FU4041" s="1"/>
      <c r="FV4041" s="1"/>
      <c r="FW4041" s="1"/>
      <c r="FX4041" s="1"/>
      <c r="FY4041" s="1"/>
      <c r="FZ4041" s="1"/>
      <c r="GA4041" s="1"/>
      <c r="GB4041" s="1"/>
      <c r="GC4041" s="1"/>
      <c r="GD4041" s="1"/>
      <c r="GE4041" s="1"/>
      <c r="GF4041" s="1"/>
      <c r="GG4041" s="1"/>
      <c r="GH4041" s="1"/>
      <c r="GI4041" s="1"/>
      <c r="GJ4041" s="1"/>
      <c r="GK4041" s="1"/>
      <c r="GL4041" s="1"/>
      <c r="GM4041" s="1"/>
      <c r="GN4041" s="1"/>
      <c r="GO4041" s="1"/>
    </row>
    <row r="4042" spans="1:197" s="40" customFormat="1" x14ac:dyDescent="0.25">
      <c r="A4042" s="41"/>
      <c r="B4042" s="4"/>
      <c r="C4042" s="41"/>
      <c r="D4042" s="42"/>
      <c r="E4042" s="42"/>
      <c r="F4042" s="42"/>
      <c r="G4042" s="1"/>
      <c r="H4042" s="1"/>
      <c r="I4042" s="1"/>
      <c r="J4042" s="1"/>
      <c r="K4042" s="1"/>
      <c r="L4042" s="1"/>
      <c r="M4042" s="2"/>
      <c r="N4042" s="1"/>
      <c r="O4042" s="1"/>
      <c r="P4042" s="1"/>
      <c r="Q4042" s="1"/>
      <c r="R4042" s="1"/>
      <c r="S4042" s="1"/>
      <c r="T4042" s="1"/>
      <c r="U4042" s="1"/>
      <c r="V4042" s="1"/>
      <c r="W4042" s="1"/>
      <c r="X4042" s="1"/>
      <c r="Y4042" s="1"/>
      <c r="Z4042" s="1"/>
      <c r="AA4042" s="1"/>
      <c r="AB4042" s="1"/>
      <c r="AC4042" s="1"/>
      <c r="AD4042" s="1"/>
      <c r="AE4042" s="1"/>
      <c r="AF4042" s="1"/>
      <c r="AG4042" s="1"/>
      <c r="AH4042" s="1"/>
      <c r="AI4042" s="1"/>
      <c r="AJ4042" s="1"/>
      <c r="AK4042" s="1"/>
      <c r="AL4042" s="1"/>
      <c r="AM4042" s="1"/>
      <c r="AN4042" s="1"/>
      <c r="AO4042" s="1"/>
      <c r="AP4042" s="1"/>
      <c r="AQ4042" s="1"/>
      <c r="AR4042" s="1"/>
      <c r="AS4042" s="1"/>
      <c r="AT4042" s="1"/>
      <c r="AU4042" s="1"/>
      <c r="AV4042" s="1"/>
      <c r="AW4042" s="1"/>
      <c r="AX4042" s="1"/>
      <c r="AY4042" s="1"/>
      <c r="AZ4042" s="1"/>
      <c r="BA4042" s="1"/>
      <c r="BB4042" s="1"/>
      <c r="BC4042" s="1"/>
      <c r="BD4042" s="1"/>
      <c r="BE4042" s="1"/>
      <c r="BF4042" s="1"/>
      <c r="BG4042" s="1"/>
      <c r="BH4042" s="1"/>
      <c r="BI4042" s="1"/>
      <c r="BJ4042" s="1"/>
      <c r="BK4042" s="1"/>
      <c r="BL4042" s="1"/>
      <c r="BM4042" s="1"/>
      <c r="BN4042" s="1"/>
      <c r="BO4042" s="1"/>
      <c r="BP4042" s="1"/>
      <c r="BQ4042" s="1"/>
      <c r="BR4042" s="1"/>
      <c r="BS4042" s="1"/>
      <c r="BT4042" s="1"/>
      <c r="BU4042" s="1"/>
      <c r="BV4042" s="1"/>
      <c r="BW4042" s="1"/>
      <c r="BX4042" s="1"/>
      <c r="BY4042" s="1"/>
      <c r="BZ4042" s="1"/>
      <c r="CA4042" s="1"/>
      <c r="CB4042" s="1"/>
      <c r="CC4042" s="1"/>
      <c r="CD4042" s="1"/>
      <c r="CE4042" s="1"/>
      <c r="CF4042" s="1"/>
      <c r="CG4042" s="1"/>
      <c r="CH4042" s="1"/>
      <c r="CI4042" s="1"/>
      <c r="CJ4042" s="1"/>
      <c r="CK4042" s="1"/>
      <c r="CL4042" s="1"/>
      <c r="CM4042" s="1"/>
      <c r="CN4042" s="1"/>
      <c r="CO4042" s="1"/>
      <c r="CP4042" s="1"/>
      <c r="CQ4042" s="1"/>
      <c r="CR4042" s="1"/>
      <c r="CS4042" s="1"/>
      <c r="CT4042" s="1"/>
      <c r="CU4042" s="1"/>
      <c r="CV4042" s="1"/>
      <c r="CW4042" s="1"/>
      <c r="CX4042" s="1"/>
      <c r="CY4042" s="1"/>
      <c r="CZ4042" s="1"/>
      <c r="DA4042" s="1"/>
      <c r="DB4042" s="1"/>
      <c r="DC4042" s="1"/>
      <c r="DD4042" s="1"/>
      <c r="DE4042" s="1"/>
      <c r="DF4042" s="1"/>
      <c r="DG4042" s="1"/>
      <c r="DH4042" s="1"/>
      <c r="DI4042" s="1"/>
      <c r="DJ4042" s="1"/>
      <c r="DK4042" s="1"/>
      <c r="DL4042" s="1"/>
      <c r="DM4042" s="1"/>
      <c r="DN4042" s="1"/>
      <c r="DO4042" s="1"/>
      <c r="DP4042" s="1"/>
      <c r="DQ4042" s="1"/>
      <c r="DR4042" s="1"/>
      <c r="DS4042" s="1"/>
      <c r="DT4042" s="1"/>
      <c r="DU4042" s="1"/>
      <c r="DV4042" s="1"/>
      <c r="DW4042" s="1"/>
      <c r="DX4042" s="1"/>
      <c r="DY4042" s="1"/>
      <c r="DZ4042" s="1"/>
      <c r="EA4042" s="1"/>
      <c r="EB4042" s="1"/>
      <c r="EC4042" s="1"/>
      <c r="ED4042" s="1"/>
      <c r="EE4042" s="1"/>
      <c r="EF4042" s="1"/>
      <c r="EG4042" s="1"/>
      <c r="EH4042" s="1"/>
      <c r="EI4042" s="1"/>
      <c r="EJ4042" s="1"/>
      <c r="EK4042" s="1"/>
      <c r="EL4042" s="1"/>
      <c r="EM4042" s="1"/>
      <c r="EN4042" s="1"/>
      <c r="EO4042" s="1"/>
      <c r="EP4042" s="1"/>
      <c r="EQ4042" s="1"/>
      <c r="ER4042" s="1"/>
      <c r="ES4042" s="1"/>
      <c r="ET4042" s="1"/>
      <c r="EU4042" s="1"/>
      <c r="EV4042" s="1"/>
      <c r="EW4042" s="1"/>
      <c r="EX4042" s="1"/>
      <c r="EY4042" s="1"/>
      <c r="EZ4042" s="1"/>
      <c r="FA4042" s="1"/>
      <c r="FB4042" s="1"/>
      <c r="FC4042" s="1"/>
      <c r="FD4042" s="1"/>
      <c r="FE4042" s="1"/>
      <c r="FF4042" s="1"/>
      <c r="FG4042" s="1"/>
      <c r="FH4042" s="1"/>
      <c r="FI4042" s="1"/>
      <c r="FJ4042" s="1"/>
      <c r="FK4042" s="1"/>
      <c r="FL4042" s="1"/>
      <c r="FM4042" s="1"/>
      <c r="FN4042" s="1"/>
      <c r="FO4042" s="1"/>
      <c r="FP4042" s="1"/>
      <c r="FQ4042" s="1"/>
      <c r="FR4042" s="1"/>
      <c r="FS4042" s="1"/>
      <c r="FT4042" s="1"/>
      <c r="FU4042" s="1"/>
      <c r="FV4042" s="1"/>
      <c r="FW4042" s="1"/>
      <c r="FX4042" s="1"/>
      <c r="FY4042" s="1"/>
      <c r="FZ4042" s="1"/>
      <c r="GA4042" s="1"/>
      <c r="GB4042" s="1"/>
      <c r="GC4042" s="1"/>
      <c r="GD4042" s="1"/>
      <c r="GE4042" s="1"/>
      <c r="GF4042" s="1"/>
      <c r="GG4042" s="1"/>
      <c r="GH4042" s="1"/>
      <c r="GI4042" s="1"/>
      <c r="GJ4042" s="1"/>
      <c r="GK4042" s="1"/>
      <c r="GL4042" s="1"/>
      <c r="GM4042" s="1"/>
      <c r="GN4042" s="1"/>
      <c r="GO4042" s="1"/>
    </row>
    <row r="4043" spans="1:197" s="40" customFormat="1" x14ac:dyDescent="0.25">
      <c r="A4043" s="41"/>
      <c r="B4043" s="4"/>
      <c r="C4043" s="41"/>
      <c r="D4043" s="42"/>
      <c r="E4043" s="42"/>
      <c r="F4043" s="42"/>
      <c r="G4043" s="1"/>
      <c r="H4043" s="1"/>
      <c r="I4043" s="1"/>
      <c r="J4043" s="1"/>
      <c r="K4043" s="1"/>
      <c r="L4043" s="1"/>
      <c r="M4043" s="2"/>
      <c r="N4043" s="1"/>
      <c r="O4043" s="1"/>
      <c r="P4043" s="1"/>
      <c r="Q4043" s="1"/>
      <c r="R4043" s="1"/>
      <c r="S4043" s="1"/>
      <c r="T4043" s="1"/>
      <c r="U4043" s="1"/>
      <c r="V4043" s="1"/>
      <c r="W4043" s="1"/>
      <c r="X4043" s="1"/>
      <c r="Y4043" s="1"/>
      <c r="Z4043" s="1"/>
      <c r="AA4043" s="1"/>
      <c r="AB4043" s="1"/>
      <c r="AC4043" s="1"/>
      <c r="AD4043" s="1"/>
      <c r="AE4043" s="1"/>
      <c r="AF4043" s="1"/>
      <c r="AG4043" s="1"/>
      <c r="AH4043" s="1"/>
      <c r="AI4043" s="1"/>
      <c r="AJ4043" s="1"/>
      <c r="AK4043" s="1"/>
      <c r="AL4043" s="1"/>
      <c r="AM4043" s="1"/>
      <c r="AN4043" s="1"/>
      <c r="AO4043" s="1"/>
      <c r="AP4043" s="1"/>
      <c r="AQ4043" s="1"/>
      <c r="AR4043" s="1"/>
      <c r="AS4043" s="1"/>
      <c r="AT4043" s="1"/>
      <c r="AU4043" s="1"/>
      <c r="AV4043" s="1"/>
      <c r="AW4043" s="1"/>
      <c r="AX4043" s="1"/>
      <c r="AY4043" s="1"/>
      <c r="AZ4043" s="1"/>
      <c r="BA4043" s="1"/>
      <c r="BB4043" s="1"/>
      <c r="BC4043" s="1"/>
      <c r="BD4043" s="1"/>
      <c r="BE4043" s="1"/>
      <c r="BF4043" s="1"/>
      <c r="BG4043" s="1"/>
      <c r="BH4043" s="1"/>
      <c r="BI4043" s="1"/>
      <c r="BJ4043" s="1"/>
      <c r="BK4043" s="1"/>
      <c r="BL4043" s="1"/>
      <c r="BM4043" s="1"/>
      <c r="BN4043" s="1"/>
      <c r="BO4043" s="1"/>
      <c r="BP4043" s="1"/>
      <c r="BQ4043" s="1"/>
      <c r="BR4043" s="1"/>
      <c r="BS4043" s="1"/>
      <c r="BT4043" s="1"/>
      <c r="BU4043" s="1"/>
      <c r="BV4043" s="1"/>
      <c r="BW4043" s="1"/>
      <c r="BX4043" s="1"/>
      <c r="BY4043" s="1"/>
      <c r="BZ4043" s="1"/>
      <c r="CA4043" s="1"/>
      <c r="CB4043" s="1"/>
      <c r="CC4043" s="1"/>
      <c r="CD4043" s="1"/>
      <c r="CE4043" s="1"/>
      <c r="CF4043" s="1"/>
      <c r="CG4043" s="1"/>
      <c r="CH4043" s="1"/>
      <c r="CI4043" s="1"/>
      <c r="CJ4043" s="1"/>
      <c r="CK4043" s="1"/>
      <c r="CL4043" s="1"/>
      <c r="CM4043" s="1"/>
      <c r="CN4043" s="1"/>
      <c r="CO4043" s="1"/>
      <c r="CP4043" s="1"/>
      <c r="CQ4043" s="1"/>
      <c r="CR4043" s="1"/>
      <c r="CS4043" s="1"/>
      <c r="CT4043" s="1"/>
      <c r="CU4043" s="1"/>
      <c r="CV4043" s="1"/>
      <c r="CW4043" s="1"/>
      <c r="CX4043" s="1"/>
      <c r="CY4043" s="1"/>
      <c r="CZ4043" s="1"/>
      <c r="DA4043" s="1"/>
      <c r="DB4043" s="1"/>
      <c r="DC4043" s="1"/>
      <c r="DD4043" s="1"/>
      <c r="DE4043" s="1"/>
      <c r="DF4043" s="1"/>
      <c r="DG4043" s="1"/>
      <c r="DH4043" s="1"/>
      <c r="DI4043" s="1"/>
      <c r="DJ4043" s="1"/>
      <c r="DK4043" s="1"/>
      <c r="DL4043" s="1"/>
      <c r="DM4043" s="1"/>
      <c r="DN4043" s="1"/>
      <c r="DO4043" s="1"/>
      <c r="DP4043" s="1"/>
      <c r="DQ4043" s="1"/>
      <c r="DR4043" s="1"/>
      <c r="DS4043" s="1"/>
      <c r="DT4043" s="1"/>
      <c r="DU4043" s="1"/>
      <c r="DV4043" s="1"/>
      <c r="DW4043" s="1"/>
      <c r="DX4043" s="1"/>
      <c r="DY4043" s="1"/>
      <c r="DZ4043" s="1"/>
      <c r="EA4043" s="1"/>
      <c r="EB4043" s="1"/>
      <c r="EC4043" s="1"/>
      <c r="ED4043" s="1"/>
      <c r="EE4043" s="1"/>
      <c r="EF4043" s="1"/>
      <c r="EG4043" s="1"/>
      <c r="EH4043" s="1"/>
      <c r="EI4043" s="1"/>
      <c r="EJ4043" s="1"/>
      <c r="EK4043" s="1"/>
      <c r="EL4043" s="1"/>
      <c r="EM4043" s="1"/>
      <c r="EN4043" s="1"/>
      <c r="EO4043" s="1"/>
      <c r="EP4043" s="1"/>
      <c r="EQ4043" s="1"/>
      <c r="ER4043" s="1"/>
      <c r="ES4043" s="1"/>
      <c r="ET4043" s="1"/>
      <c r="EU4043" s="1"/>
      <c r="EV4043" s="1"/>
      <c r="EW4043" s="1"/>
      <c r="EX4043" s="1"/>
      <c r="EY4043" s="1"/>
      <c r="EZ4043" s="1"/>
      <c r="FA4043" s="1"/>
      <c r="FB4043" s="1"/>
      <c r="FC4043" s="1"/>
      <c r="FD4043" s="1"/>
      <c r="FE4043" s="1"/>
      <c r="FF4043" s="1"/>
      <c r="FG4043" s="1"/>
      <c r="FH4043" s="1"/>
      <c r="FI4043" s="1"/>
      <c r="FJ4043" s="1"/>
      <c r="FK4043" s="1"/>
      <c r="FL4043" s="1"/>
      <c r="FM4043" s="1"/>
      <c r="FN4043" s="1"/>
      <c r="FO4043" s="1"/>
      <c r="FP4043" s="1"/>
      <c r="FQ4043" s="1"/>
      <c r="FR4043" s="1"/>
      <c r="FS4043" s="1"/>
      <c r="FT4043" s="1"/>
      <c r="FU4043" s="1"/>
      <c r="FV4043" s="1"/>
      <c r="FW4043" s="1"/>
      <c r="FX4043" s="1"/>
      <c r="FY4043" s="1"/>
      <c r="FZ4043" s="1"/>
      <c r="GA4043" s="1"/>
      <c r="GB4043" s="1"/>
      <c r="GC4043" s="1"/>
      <c r="GD4043" s="1"/>
      <c r="GE4043" s="1"/>
      <c r="GF4043" s="1"/>
      <c r="GG4043" s="1"/>
      <c r="GH4043" s="1"/>
      <c r="GI4043" s="1"/>
      <c r="GJ4043" s="1"/>
      <c r="GK4043" s="1"/>
      <c r="GL4043" s="1"/>
      <c r="GM4043" s="1"/>
      <c r="GN4043" s="1"/>
      <c r="GO4043" s="1"/>
    </row>
    <row r="4044" spans="1:197" s="40" customFormat="1" x14ac:dyDescent="0.25">
      <c r="A4044" s="41"/>
      <c r="B4044" s="4"/>
      <c r="C4044" s="41"/>
      <c r="D4044" s="42"/>
      <c r="E4044" s="42"/>
      <c r="F4044" s="42"/>
      <c r="G4044" s="1"/>
      <c r="H4044" s="1"/>
      <c r="I4044" s="1"/>
      <c r="J4044" s="1"/>
      <c r="K4044" s="1"/>
      <c r="L4044" s="1"/>
      <c r="M4044" s="2"/>
      <c r="N4044" s="1"/>
      <c r="O4044" s="1"/>
      <c r="P4044" s="1"/>
      <c r="Q4044" s="1"/>
      <c r="R4044" s="1"/>
      <c r="S4044" s="1"/>
      <c r="T4044" s="1"/>
      <c r="U4044" s="1"/>
      <c r="V4044" s="1"/>
      <c r="W4044" s="1"/>
      <c r="X4044" s="1"/>
      <c r="Y4044" s="1"/>
      <c r="Z4044" s="1"/>
      <c r="AA4044" s="1"/>
      <c r="AB4044" s="1"/>
      <c r="AC4044" s="1"/>
      <c r="AD4044" s="1"/>
      <c r="AE4044" s="1"/>
      <c r="AF4044" s="1"/>
      <c r="AG4044" s="1"/>
      <c r="AH4044" s="1"/>
      <c r="AI4044" s="1"/>
      <c r="AJ4044" s="1"/>
      <c r="AK4044" s="1"/>
      <c r="AL4044" s="1"/>
      <c r="AM4044" s="1"/>
      <c r="AN4044" s="1"/>
      <c r="AO4044" s="1"/>
      <c r="AP4044" s="1"/>
      <c r="AQ4044" s="1"/>
      <c r="AR4044" s="1"/>
      <c r="AS4044" s="1"/>
      <c r="AT4044" s="1"/>
      <c r="AU4044" s="1"/>
      <c r="AV4044" s="1"/>
      <c r="AW4044" s="1"/>
      <c r="AX4044" s="1"/>
      <c r="AY4044" s="1"/>
      <c r="AZ4044" s="1"/>
      <c r="BA4044" s="1"/>
      <c r="BB4044" s="1"/>
      <c r="BC4044" s="1"/>
      <c r="BD4044" s="1"/>
      <c r="BE4044" s="1"/>
      <c r="BF4044" s="1"/>
      <c r="BG4044" s="1"/>
      <c r="BH4044" s="1"/>
      <c r="BI4044" s="1"/>
      <c r="BJ4044" s="1"/>
      <c r="BK4044" s="1"/>
      <c r="BL4044" s="1"/>
      <c r="BM4044" s="1"/>
      <c r="BN4044" s="1"/>
      <c r="BO4044" s="1"/>
      <c r="BP4044" s="1"/>
      <c r="BQ4044" s="1"/>
      <c r="BR4044" s="1"/>
      <c r="BS4044" s="1"/>
      <c r="BT4044" s="1"/>
      <c r="BU4044" s="1"/>
      <c r="BV4044" s="1"/>
      <c r="BW4044" s="1"/>
      <c r="BX4044" s="1"/>
      <c r="BY4044" s="1"/>
      <c r="BZ4044" s="1"/>
      <c r="CA4044" s="1"/>
      <c r="CB4044" s="1"/>
      <c r="CC4044" s="1"/>
      <c r="CD4044" s="1"/>
      <c r="CE4044" s="1"/>
      <c r="CF4044" s="1"/>
      <c r="CG4044" s="1"/>
      <c r="CH4044" s="1"/>
      <c r="CI4044" s="1"/>
      <c r="CJ4044" s="1"/>
      <c r="CK4044" s="1"/>
      <c r="CL4044" s="1"/>
      <c r="CM4044" s="1"/>
      <c r="CN4044" s="1"/>
      <c r="CO4044" s="1"/>
      <c r="CP4044" s="1"/>
      <c r="CQ4044" s="1"/>
      <c r="CR4044" s="1"/>
      <c r="CS4044" s="1"/>
      <c r="CT4044" s="1"/>
      <c r="CU4044" s="1"/>
      <c r="CV4044" s="1"/>
      <c r="CW4044" s="1"/>
      <c r="CX4044" s="1"/>
      <c r="CY4044" s="1"/>
      <c r="CZ4044" s="1"/>
      <c r="DA4044" s="1"/>
      <c r="DB4044" s="1"/>
      <c r="DC4044" s="1"/>
      <c r="DD4044" s="1"/>
      <c r="DE4044" s="1"/>
      <c r="DF4044" s="1"/>
      <c r="DG4044" s="1"/>
      <c r="DH4044" s="1"/>
      <c r="DI4044" s="1"/>
      <c r="DJ4044" s="1"/>
      <c r="DK4044" s="1"/>
      <c r="DL4044" s="1"/>
      <c r="DM4044" s="1"/>
      <c r="DN4044" s="1"/>
      <c r="DO4044" s="1"/>
      <c r="DP4044" s="1"/>
      <c r="DQ4044" s="1"/>
      <c r="DR4044" s="1"/>
      <c r="DS4044" s="1"/>
      <c r="DT4044" s="1"/>
      <c r="DU4044" s="1"/>
      <c r="DV4044" s="1"/>
      <c r="DW4044" s="1"/>
      <c r="DX4044" s="1"/>
      <c r="DY4044" s="1"/>
      <c r="DZ4044" s="1"/>
      <c r="EA4044" s="1"/>
      <c r="EB4044" s="1"/>
      <c r="EC4044" s="1"/>
      <c r="ED4044" s="1"/>
      <c r="EE4044" s="1"/>
      <c r="EF4044" s="1"/>
      <c r="EG4044" s="1"/>
      <c r="EH4044" s="1"/>
      <c r="EI4044" s="1"/>
      <c r="EJ4044" s="1"/>
      <c r="EK4044" s="1"/>
      <c r="EL4044" s="1"/>
      <c r="EM4044" s="1"/>
      <c r="EN4044" s="1"/>
      <c r="EO4044" s="1"/>
      <c r="EP4044" s="1"/>
      <c r="EQ4044" s="1"/>
      <c r="ER4044" s="1"/>
      <c r="ES4044" s="1"/>
      <c r="ET4044" s="1"/>
      <c r="EU4044" s="1"/>
      <c r="EV4044" s="1"/>
      <c r="EW4044" s="1"/>
      <c r="EX4044" s="1"/>
      <c r="EY4044" s="1"/>
      <c r="EZ4044" s="1"/>
      <c r="FA4044" s="1"/>
      <c r="FB4044" s="1"/>
      <c r="FC4044" s="1"/>
      <c r="FD4044" s="1"/>
      <c r="FE4044" s="1"/>
      <c r="FF4044" s="1"/>
      <c r="FG4044" s="1"/>
      <c r="FH4044" s="1"/>
      <c r="FI4044" s="1"/>
      <c r="FJ4044" s="1"/>
      <c r="FK4044" s="1"/>
      <c r="FL4044" s="1"/>
      <c r="FM4044" s="1"/>
      <c r="FN4044" s="1"/>
      <c r="FO4044" s="1"/>
      <c r="FP4044" s="1"/>
      <c r="FQ4044" s="1"/>
      <c r="FR4044" s="1"/>
      <c r="FS4044" s="1"/>
      <c r="FT4044" s="1"/>
      <c r="FU4044" s="1"/>
      <c r="FV4044" s="1"/>
      <c r="FW4044" s="1"/>
      <c r="FX4044" s="1"/>
      <c r="FY4044" s="1"/>
      <c r="FZ4044" s="1"/>
      <c r="GA4044" s="1"/>
      <c r="GB4044" s="1"/>
      <c r="GC4044" s="1"/>
      <c r="GD4044" s="1"/>
      <c r="GE4044" s="1"/>
      <c r="GF4044" s="1"/>
      <c r="GG4044" s="1"/>
      <c r="GH4044" s="1"/>
      <c r="GI4044" s="1"/>
      <c r="GJ4044" s="1"/>
      <c r="GK4044" s="1"/>
      <c r="GL4044" s="1"/>
      <c r="GM4044" s="1"/>
      <c r="GN4044" s="1"/>
      <c r="GO4044" s="1"/>
    </row>
    <row r="4045" spans="1:197" s="40" customFormat="1" x14ac:dyDescent="0.25">
      <c r="A4045" s="41"/>
      <c r="B4045" s="4"/>
      <c r="C4045" s="41"/>
      <c r="D4045" s="42"/>
      <c r="E4045" s="42"/>
      <c r="F4045" s="42"/>
      <c r="G4045" s="1"/>
      <c r="H4045" s="1"/>
      <c r="I4045" s="1"/>
      <c r="J4045" s="1"/>
      <c r="K4045" s="1"/>
      <c r="L4045" s="1"/>
      <c r="M4045" s="2"/>
      <c r="N4045" s="1"/>
      <c r="O4045" s="1"/>
      <c r="P4045" s="1"/>
      <c r="Q4045" s="1"/>
      <c r="R4045" s="1"/>
      <c r="S4045" s="1"/>
      <c r="T4045" s="1"/>
      <c r="U4045" s="1"/>
      <c r="V4045" s="1"/>
      <c r="W4045" s="1"/>
      <c r="X4045" s="1"/>
      <c r="Y4045" s="1"/>
      <c r="Z4045" s="1"/>
      <c r="AA4045" s="1"/>
      <c r="AB4045" s="1"/>
      <c r="AC4045" s="1"/>
      <c r="AD4045" s="1"/>
      <c r="AE4045" s="1"/>
      <c r="AF4045" s="1"/>
      <c r="AG4045" s="1"/>
      <c r="AH4045" s="1"/>
      <c r="AI4045" s="1"/>
      <c r="AJ4045" s="1"/>
      <c r="AK4045" s="1"/>
      <c r="AL4045" s="1"/>
      <c r="AM4045" s="1"/>
      <c r="AN4045" s="1"/>
      <c r="AO4045" s="1"/>
      <c r="AP4045" s="1"/>
      <c r="AQ4045" s="1"/>
      <c r="AR4045" s="1"/>
      <c r="AS4045" s="1"/>
      <c r="AT4045" s="1"/>
      <c r="AU4045" s="1"/>
      <c r="AV4045" s="1"/>
      <c r="AW4045" s="1"/>
      <c r="AX4045" s="1"/>
      <c r="AY4045" s="1"/>
      <c r="AZ4045" s="1"/>
      <c r="BA4045" s="1"/>
      <c r="BB4045" s="1"/>
      <c r="BC4045" s="1"/>
      <c r="BD4045" s="1"/>
      <c r="BE4045" s="1"/>
      <c r="BF4045" s="1"/>
      <c r="BG4045" s="1"/>
      <c r="BH4045" s="1"/>
      <c r="BI4045" s="1"/>
      <c r="BJ4045" s="1"/>
      <c r="BK4045" s="1"/>
      <c r="BL4045" s="1"/>
      <c r="BM4045" s="1"/>
      <c r="BN4045" s="1"/>
      <c r="BO4045" s="1"/>
      <c r="BP4045" s="1"/>
      <c r="BQ4045" s="1"/>
      <c r="BR4045" s="1"/>
      <c r="BS4045" s="1"/>
      <c r="BT4045" s="1"/>
      <c r="BU4045" s="1"/>
      <c r="BV4045" s="1"/>
      <c r="BW4045" s="1"/>
      <c r="BX4045" s="1"/>
      <c r="BY4045" s="1"/>
      <c r="BZ4045" s="1"/>
      <c r="CA4045" s="1"/>
      <c r="CB4045" s="1"/>
      <c r="CC4045" s="1"/>
      <c r="CD4045" s="1"/>
      <c r="CE4045" s="1"/>
      <c r="CF4045" s="1"/>
      <c r="CG4045" s="1"/>
      <c r="CH4045" s="1"/>
      <c r="CI4045" s="1"/>
      <c r="CJ4045" s="1"/>
      <c r="CK4045" s="1"/>
      <c r="CL4045" s="1"/>
      <c r="CM4045" s="1"/>
      <c r="CN4045" s="1"/>
      <c r="CO4045" s="1"/>
      <c r="CP4045" s="1"/>
      <c r="CQ4045" s="1"/>
      <c r="CR4045" s="1"/>
      <c r="CS4045" s="1"/>
      <c r="CT4045" s="1"/>
      <c r="CU4045" s="1"/>
      <c r="CV4045" s="1"/>
      <c r="CW4045" s="1"/>
      <c r="CX4045" s="1"/>
      <c r="CY4045" s="1"/>
      <c r="CZ4045" s="1"/>
      <c r="DA4045" s="1"/>
      <c r="DB4045" s="1"/>
      <c r="DC4045" s="1"/>
      <c r="DD4045" s="1"/>
      <c r="DE4045" s="1"/>
      <c r="DF4045" s="1"/>
      <c r="DG4045" s="1"/>
      <c r="DH4045" s="1"/>
      <c r="DI4045" s="1"/>
      <c r="DJ4045" s="1"/>
      <c r="DK4045" s="1"/>
      <c r="DL4045" s="1"/>
      <c r="DM4045" s="1"/>
      <c r="DN4045" s="1"/>
      <c r="DO4045" s="1"/>
      <c r="DP4045" s="1"/>
      <c r="DQ4045" s="1"/>
      <c r="DR4045" s="1"/>
      <c r="DS4045" s="1"/>
      <c r="DT4045" s="1"/>
      <c r="DU4045" s="1"/>
      <c r="DV4045" s="1"/>
      <c r="DW4045" s="1"/>
      <c r="DX4045" s="1"/>
      <c r="DY4045" s="1"/>
      <c r="DZ4045" s="1"/>
      <c r="EA4045" s="1"/>
      <c r="EB4045" s="1"/>
      <c r="EC4045" s="1"/>
      <c r="ED4045" s="1"/>
      <c r="EE4045" s="1"/>
      <c r="EF4045" s="1"/>
      <c r="EG4045" s="1"/>
      <c r="EH4045" s="1"/>
      <c r="EI4045" s="1"/>
      <c r="EJ4045" s="1"/>
      <c r="EK4045" s="1"/>
      <c r="EL4045" s="1"/>
      <c r="EM4045" s="1"/>
      <c r="EN4045" s="1"/>
      <c r="EO4045" s="1"/>
      <c r="EP4045" s="1"/>
      <c r="EQ4045" s="1"/>
      <c r="ER4045" s="1"/>
      <c r="ES4045" s="1"/>
      <c r="ET4045" s="1"/>
      <c r="EU4045" s="1"/>
      <c r="EV4045" s="1"/>
      <c r="EW4045" s="1"/>
      <c r="EX4045" s="1"/>
      <c r="EY4045" s="1"/>
      <c r="EZ4045" s="1"/>
      <c r="FA4045" s="1"/>
      <c r="FB4045" s="1"/>
      <c r="FC4045" s="1"/>
      <c r="FD4045" s="1"/>
      <c r="FE4045" s="1"/>
      <c r="FF4045" s="1"/>
      <c r="FG4045" s="1"/>
      <c r="FH4045" s="1"/>
      <c r="FI4045" s="1"/>
      <c r="FJ4045" s="1"/>
      <c r="FK4045" s="1"/>
      <c r="FL4045" s="1"/>
      <c r="FM4045" s="1"/>
      <c r="FN4045" s="1"/>
      <c r="FO4045" s="1"/>
      <c r="FP4045" s="1"/>
      <c r="FQ4045" s="1"/>
      <c r="FR4045" s="1"/>
      <c r="FS4045" s="1"/>
      <c r="FT4045" s="1"/>
      <c r="FU4045" s="1"/>
      <c r="FV4045" s="1"/>
      <c r="FW4045" s="1"/>
      <c r="FX4045" s="1"/>
      <c r="FY4045" s="1"/>
      <c r="FZ4045" s="1"/>
      <c r="GA4045" s="1"/>
      <c r="GB4045" s="1"/>
      <c r="GC4045" s="1"/>
      <c r="GD4045" s="1"/>
      <c r="GE4045" s="1"/>
      <c r="GF4045" s="1"/>
      <c r="GG4045" s="1"/>
      <c r="GH4045" s="1"/>
      <c r="GI4045" s="1"/>
      <c r="GJ4045" s="1"/>
      <c r="GK4045" s="1"/>
      <c r="GL4045" s="1"/>
      <c r="GM4045" s="1"/>
      <c r="GN4045" s="1"/>
      <c r="GO4045" s="1"/>
    </row>
    <row r="4046" spans="1:197" s="40" customFormat="1" x14ac:dyDescent="0.25">
      <c r="A4046" s="41"/>
      <c r="B4046" s="4"/>
      <c r="C4046" s="41"/>
      <c r="D4046" s="42"/>
      <c r="E4046" s="42"/>
      <c r="F4046" s="42"/>
      <c r="G4046" s="1"/>
      <c r="H4046" s="1"/>
      <c r="I4046" s="1"/>
      <c r="J4046" s="1"/>
      <c r="K4046" s="1"/>
      <c r="L4046" s="1"/>
      <c r="M4046" s="2"/>
      <c r="N4046" s="1"/>
      <c r="O4046" s="1"/>
      <c r="P4046" s="1"/>
      <c r="Q4046" s="1"/>
      <c r="R4046" s="1"/>
      <c r="S4046" s="1"/>
      <c r="T4046" s="1"/>
      <c r="U4046" s="1"/>
      <c r="V4046" s="1"/>
      <c r="W4046" s="1"/>
      <c r="X4046" s="1"/>
      <c r="Y4046" s="1"/>
      <c r="Z4046" s="1"/>
      <c r="AA4046" s="1"/>
      <c r="AB4046" s="1"/>
      <c r="AC4046" s="1"/>
      <c r="AD4046" s="1"/>
      <c r="AE4046" s="1"/>
      <c r="AF4046" s="1"/>
      <c r="AG4046" s="1"/>
      <c r="AH4046" s="1"/>
      <c r="AI4046" s="1"/>
      <c r="AJ4046" s="1"/>
      <c r="AK4046" s="1"/>
      <c r="AL4046" s="1"/>
      <c r="AM4046" s="1"/>
      <c r="AN4046" s="1"/>
      <c r="AO4046" s="1"/>
      <c r="AP4046" s="1"/>
      <c r="AQ4046" s="1"/>
      <c r="AR4046" s="1"/>
      <c r="AS4046" s="1"/>
      <c r="AT4046" s="1"/>
      <c r="AU4046" s="1"/>
      <c r="AV4046" s="1"/>
      <c r="AW4046" s="1"/>
      <c r="AX4046" s="1"/>
      <c r="AY4046" s="1"/>
      <c r="AZ4046" s="1"/>
      <c r="BA4046" s="1"/>
      <c r="BB4046" s="1"/>
      <c r="BC4046" s="1"/>
      <c r="BD4046" s="1"/>
      <c r="BE4046" s="1"/>
      <c r="BF4046" s="1"/>
      <c r="BG4046" s="1"/>
      <c r="BH4046" s="1"/>
      <c r="BI4046" s="1"/>
      <c r="BJ4046" s="1"/>
      <c r="BK4046" s="1"/>
      <c r="BL4046" s="1"/>
      <c r="BM4046" s="1"/>
      <c r="BN4046" s="1"/>
      <c r="BO4046" s="1"/>
      <c r="BP4046" s="1"/>
      <c r="BQ4046" s="1"/>
      <c r="BR4046" s="1"/>
      <c r="BS4046" s="1"/>
      <c r="BT4046" s="1"/>
      <c r="BU4046" s="1"/>
      <c r="BV4046" s="1"/>
      <c r="BW4046" s="1"/>
      <c r="BX4046" s="1"/>
      <c r="BY4046" s="1"/>
      <c r="BZ4046" s="1"/>
      <c r="CA4046" s="1"/>
      <c r="CB4046" s="1"/>
      <c r="CC4046" s="1"/>
      <c r="CD4046" s="1"/>
      <c r="CE4046" s="1"/>
      <c r="CF4046" s="1"/>
      <c r="CG4046" s="1"/>
      <c r="CH4046" s="1"/>
      <c r="CI4046" s="1"/>
      <c r="CJ4046" s="1"/>
      <c r="CK4046" s="1"/>
      <c r="CL4046" s="1"/>
      <c r="CM4046" s="1"/>
      <c r="CN4046" s="1"/>
      <c r="CO4046" s="1"/>
      <c r="CP4046" s="1"/>
      <c r="CQ4046" s="1"/>
      <c r="CR4046" s="1"/>
      <c r="CS4046" s="1"/>
      <c r="CT4046" s="1"/>
      <c r="CU4046" s="1"/>
      <c r="CV4046" s="1"/>
      <c r="CW4046" s="1"/>
      <c r="CX4046" s="1"/>
      <c r="CY4046" s="1"/>
      <c r="CZ4046" s="1"/>
      <c r="DA4046" s="1"/>
      <c r="DB4046" s="1"/>
      <c r="DC4046" s="1"/>
      <c r="DD4046" s="1"/>
      <c r="DE4046" s="1"/>
      <c r="DF4046" s="1"/>
      <c r="DG4046" s="1"/>
      <c r="DH4046" s="1"/>
      <c r="DI4046" s="1"/>
      <c r="DJ4046" s="1"/>
      <c r="DK4046" s="1"/>
      <c r="DL4046" s="1"/>
      <c r="DM4046" s="1"/>
      <c r="DN4046" s="1"/>
      <c r="DO4046" s="1"/>
      <c r="DP4046" s="1"/>
      <c r="DQ4046" s="1"/>
      <c r="DR4046" s="1"/>
      <c r="DS4046" s="1"/>
      <c r="DT4046" s="1"/>
      <c r="DU4046" s="1"/>
      <c r="DV4046" s="1"/>
      <c r="DW4046" s="1"/>
      <c r="DX4046" s="1"/>
      <c r="DY4046" s="1"/>
      <c r="DZ4046" s="1"/>
      <c r="EA4046" s="1"/>
      <c r="EB4046" s="1"/>
      <c r="EC4046" s="1"/>
      <c r="ED4046" s="1"/>
      <c r="EE4046" s="1"/>
      <c r="EF4046" s="1"/>
      <c r="EG4046" s="1"/>
      <c r="EH4046" s="1"/>
      <c r="EI4046" s="1"/>
      <c r="EJ4046" s="1"/>
      <c r="EK4046" s="1"/>
      <c r="EL4046" s="1"/>
      <c r="EM4046" s="1"/>
      <c r="EN4046" s="1"/>
      <c r="EO4046" s="1"/>
      <c r="EP4046" s="1"/>
      <c r="EQ4046" s="1"/>
      <c r="ER4046" s="1"/>
      <c r="ES4046" s="1"/>
      <c r="ET4046" s="1"/>
      <c r="EU4046" s="1"/>
      <c r="EV4046" s="1"/>
      <c r="EW4046" s="1"/>
      <c r="EX4046" s="1"/>
      <c r="EY4046" s="1"/>
      <c r="EZ4046" s="1"/>
      <c r="FA4046" s="1"/>
      <c r="FB4046" s="1"/>
      <c r="FC4046" s="1"/>
      <c r="FD4046" s="1"/>
      <c r="FE4046" s="1"/>
      <c r="FF4046" s="1"/>
      <c r="FG4046" s="1"/>
      <c r="FH4046" s="1"/>
      <c r="FI4046" s="1"/>
      <c r="FJ4046" s="1"/>
      <c r="FK4046" s="1"/>
      <c r="FL4046" s="1"/>
      <c r="FM4046" s="1"/>
      <c r="FN4046" s="1"/>
      <c r="FO4046" s="1"/>
      <c r="FP4046" s="1"/>
      <c r="FQ4046" s="1"/>
      <c r="FR4046" s="1"/>
      <c r="FS4046" s="1"/>
      <c r="FT4046" s="1"/>
      <c r="FU4046" s="1"/>
      <c r="FV4046" s="1"/>
      <c r="FW4046" s="1"/>
      <c r="FX4046" s="1"/>
      <c r="FY4046" s="1"/>
      <c r="FZ4046" s="1"/>
      <c r="GA4046" s="1"/>
      <c r="GB4046" s="1"/>
      <c r="GC4046" s="1"/>
      <c r="GD4046" s="1"/>
      <c r="GE4046" s="1"/>
      <c r="GF4046" s="1"/>
      <c r="GG4046" s="1"/>
      <c r="GH4046" s="1"/>
      <c r="GI4046" s="1"/>
      <c r="GJ4046" s="1"/>
      <c r="GK4046" s="1"/>
      <c r="GL4046" s="1"/>
      <c r="GM4046" s="1"/>
      <c r="GN4046" s="1"/>
      <c r="GO4046" s="1"/>
    </row>
    <row r="4047" spans="1:197" s="40" customFormat="1" x14ac:dyDescent="0.25">
      <c r="A4047" s="41"/>
      <c r="B4047" s="4"/>
      <c r="C4047" s="41"/>
      <c r="D4047" s="42"/>
      <c r="E4047" s="42"/>
      <c r="F4047" s="42"/>
      <c r="G4047" s="1"/>
      <c r="H4047" s="1"/>
      <c r="I4047" s="1"/>
      <c r="J4047" s="1"/>
      <c r="K4047" s="1"/>
      <c r="L4047" s="1"/>
      <c r="M4047" s="2"/>
      <c r="N4047" s="1"/>
      <c r="O4047" s="1"/>
      <c r="P4047" s="1"/>
      <c r="Q4047" s="1"/>
      <c r="R4047" s="1"/>
      <c r="S4047" s="1"/>
      <c r="T4047" s="1"/>
      <c r="U4047" s="1"/>
      <c r="V4047" s="1"/>
      <c r="W4047" s="1"/>
      <c r="X4047" s="1"/>
      <c r="Y4047" s="1"/>
      <c r="Z4047" s="1"/>
      <c r="AA4047" s="1"/>
      <c r="AB4047" s="1"/>
      <c r="AC4047" s="1"/>
      <c r="AD4047" s="1"/>
      <c r="AE4047" s="1"/>
      <c r="AF4047" s="1"/>
      <c r="AG4047" s="1"/>
      <c r="AH4047" s="1"/>
      <c r="AI4047" s="1"/>
      <c r="AJ4047" s="1"/>
      <c r="AK4047" s="1"/>
      <c r="AL4047" s="1"/>
      <c r="AM4047" s="1"/>
      <c r="AN4047" s="1"/>
      <c r="AO4047" s="1"/>
      <c r="AP4047" s="1"/>
      <c r="AQ4047" s="1"/>
      <c r="AR4047" s="1"/>
      <c r="AS4047" s="1"/>
      <c r="AT4047" s="1"/>
      <c r="AU4047" s="1"/>
      <c r="AV4047" s="1"/>
      <c r="AW4047" s="1"/>
      <c r="AX4047" s="1"/>
      <c r="AY4047" s="1"/>
      <c r="AZ4047" s="1"/>
      <c r="BA4047" s="1"/>
      <c r="BB4047" s="1"/>
      <c r="BC4047" s="1"/>
      <c r="BD4047" s="1"/>
      <c r="BE4047" s="1"/>
      <c r="BF4047" s="1"/>
      <c r="BG4047" s="1"/>
      <c r="BH4047" s="1"/>
      <c r="BI4047" s="1"/>
      <c r="BJ4047" s="1"/>
      <c r="BK4047" s="1"/>
      <c r="BL4047" s="1"/>
      <c r="BM4047" s="1"/>
      <c r="BN4047" s="1"/>
      <c r="BO4047" s="1"/>
      <c r="BP4047" s="1"/>
      <c r="BQ4047" s="1"/>
      <c r="BR4047" s="1"/>
      <c r="BS4047" s="1"/>
      <c r="BT4047" s="1"/>
      <c r="BU4047" s="1"/>
      <c r="BV4047" s="1"/>
      <c r="BW4047" s="1"/>
      <c r="BX4047" s="1"/>
      <c r="BY4047" s="1"/>
      <c r="BZ4047" s="1"/>
      <c r="CA4047" s="1"/>
      <c r="CB4047" s="1"/>
      <c r="CC4047" s="1"/>
      <c r="CD4047" s="1"/>
      <c r="CE4047" s="1"/>
      <c r="CF4047" s="1"/>
      <c r="CG4047" s="1"/>
      <c r="CH4047" s="1"/>
      <c r="CI4047" s="1"/>
      <c r="CJ4047" s="1"/>
      <c r="CK4047" s="1"/>
      <c r="CL4047" s="1"/>
      <c r="CM4047" s="1"/>
      <c r="CN4047" s="1"/>
      <c r="CO4047" s="1"/>
      <c r="CP4047" s="1"/>
      <c r="CQ4047" s="1"/>
      <c r="CR4047" s="1"/>
      <c r="CS4047" s="1"/>
      <c r="CT4047" s="1"/>
      <c r="CU4047" s="1"/>
      <c r="CV4047" s="1"/>
      <c r="CW4047" s="1"/>
      <c r="CX4047" s="1"/>
      <c r="CY4047" s="1"/>
      <c r="CZ4047" s="1"/>
      <c r="DA4047" s="1"/>
      <c r="DB4047" s="1"/>
      <c r="DC4047" s="1"/>
      <c r="DD4047" s="1"/>
      <c r="DE4047" s="1"/>
      <c r="DF4047" s="1"/>
      <c r="DG4047" s="1"/>
      <c r="DH4047" s="1"/>
      <c r="DI4047" s="1"/>
      <c r="DJ4047" s="1"/>
      <c r="DK4047" s="1"/>
      <c r="DL4047" s="1"/>
      <c r="DM4047" s="1"/>
      <c r="DN4047" s="1"/>
      <c r="DO4047" s="1"/>
      <c r="DP4047" s="1"/>
      <c r="DQ4047" s="1"/>
      <c r="DR4047" s="1"/>
      <c r="DS4047" s="1"/>
      <c r="DT4047" s="1"/>
      <c r="DU4047" s="1"/>
      <c r="DV4047" s="1"/>
      <c r="DW4047" s="1"/>
      <c r="DX4047" s="1"/>
      <c r="DY4047" s="1"/>
      <c r="DZ4047" s="1"/>
      <c r="EA4047" s="1"/>
      <c r="EB4047" s="1"/>
      <c r="EC4047" s="1"/>
      <c r="ED4047" s="1"/>
      <c r="EE4047" s="1"/>
      <c r="EF4047" s="1"/>
      <c r="EG4047" s="1"/>
      <c r="EH4047" s="1"/>
      <c r="EI4047" s="1"/>
      <c r="EJ4047" s="1"/>
      <c r="EK4047" s="1"/>
      <c r="EL4047" s="1"/>
      <c r="EM4047" s="1"/>
      <c r="EN4047" s="1"/>
      <c r="EO4047" s="1"/>
      <c r="EP4047" s="1"/>
      <c r="EQ4047" s="1"/>
      <c r="ER4047" s="1"/>
      <c r="ES4047" s="1"/>
      <c r="ET4047" s="1"/>
      <c r="EU4047" s="1"/>
      <c r="EV4047" s="1"/>
      <c r="EW4047" s="1"/>
      <c r="EX4047" s="1"/>
      <c r="EY4047" s="1"/>
      <c r="EZ4047" s="1"/>
      <c r="FA4047" s="1"/>
      <c r="FB4047" s="1"/>
      <c r="FC4047" s="1"/>
      <c r="FD4047" s="1"/>
      <c r="FE4047" s="1"/>
      <c r="FF4047" s="1"/>
      <c r="FG4047" s="1"/>
      <c r="FH4047" s="1"/>
      <c r="FI4047" s="1"/>
      <c r="FJ4047" s="1"/>
      <c r="FK4047" s="1"/>
      <c r="FL4047" s="1"/>
      <c r="FM4047" s="1"/>
      <c r="FN4047" s="1"/>
      <c r="FO4047" s="1"/>
      <c r="FP4047" s="1"/>
      <c r="FQ4047" s="1"/>
      <c r="FR4047" s="1"/>
      <c r="FS4047" s="1"/>
      <c r="FT4047" s="1"/>
      <c r="FU4047" s="1"/>
      <c r="FV4047" s="1"/>
      <c r="FW4047" s="1"/>
      <c r="FX4047" s="1"/>
      <c r="FY4047" s="1"/>
      <c r="FZ4047" s="1"/>
      <c r="GA4047" s="1"/>
      <c r="GB4047" s="1"/>
      <c r="GC4047" s="1"/>
      <c r="GD4047" s="1"/>
      <c r="GE4047" s="1"/>
      <c r="GF4047" s="1"/>
      <c r="GG4047" s="1"/>
      <c r="GH4047" s="1"/>
      <c r="GI4047" s="1"/>
      <c r="GJ4047" s="1"/>
      <c r="GK4047" s="1"/>
      <c r="GL4047" s="1"/>
      <c r="GM4047" s="1"/>
      <c r="GN4047" s="1"/>
      <c r="GO4047" s="1"/>
    </row>
    <row r="4048" spans="1:197" s="40" customFormat="1" x14ac:dyDescent="0.25">
      <c r="A4048" s="41"/>
      <c r="B4048" s="4"/>
      <c r="C4048" s="41"/>
      <c r="D4048" s="42"/>
      <c r="E4048" s="42"/>
      <c r="F4048" s="42"/>
      <c r="G4048" s="1"/>
      <c r="H4048" s="1"/>
      <c r="I4048" s="1"/>
      <c r="J4048" s="1"/>
      <c r="K4048" s="1"/>
      <c r="L4048" s="1"/>
      <c r="M4048" s="2"/>
      <c r="N4048" s="1"/>
      <c r="O4048" s="1"/>
      <c r="P4048" s="1"/>
      <c r="Q4048" s="1"/>
      <c r="R4048" s="1"/>
      <c r="S4048" s="1"/>
      <c r="T4048" s="1"/>
      <c r="U4048" s="1"/>
      <c r="V4048" s="1"/>
      <c r="W4048" s="1"/>
      <c r="X4048" s="1"/>
      <c r="Y4048" s="1"/>
      <c r="Z4048" s="1"/>
      <c r="AA4048" s="1"/>
      <c r="AB4048" s="1"/>
      <c r="AC4048" s="1"/>
      <c r="AD4048" s="1"/>
      <c r="AE4048" s="1"/>
      <c r="AF4048" s="1"/>
      <c r="AG4048" s="1"/>
      <c r="AH4048" s="1"/>
      <c r="AI4048" s="1"/>
      <c r="AJ4048" s="1"/>
      <c r="AK4048" s="1"/>
      <c r="AL4048" s="1"/>
      <c r="AM4048" s="1"/>
      <c r="AN4048" s="1"/>
      <c r="AO4048" s="1"/>
      <c r="AP4048" s="1"/>
      <c r="AQ4048" s="1"/>
      <c r="AR4048" s="1"/>
      <c r="AS4048" s="1"/>
      <c r="AT4048" s="1"/>
      <c r="AU4048" s="1"/>
      <c r="AV4048" s="1"/>
      <c r="AW4048" s="1"/>
      <c r="AX4048" s="1"/>
      <c r="AY4048" s="1"/>
      <c r="AZ4048" s="1"/>
      <c r="BA4048" s="1"/>
      <c r="BB4048" s="1"/>
      <c r="BC4048" s="1"/>
      <c r="BD4048" s="1"/>
      <c r="BE4048" s="1"/>
      <c r="BF4048" s="1"/>
      <c r="BG4048" s="1"/>
      <c r="BH4048" s="1"/>
      <c r="BI4048" s="1"/>
      <c r="BJ4048" s="1"/>
      <c r="BK4048" s="1"/>
      <c r="BL4048" s="1"/>
      <c r="BM4048" s="1"/>
      <c r="BN4048" s="1"/>
      <c r="BO4048" s="1"/>
      <c r="BP4048" s="1"/>
      <c r="BQ4048" s="1"/>
      <c r="BR4048" s="1"/>
      <c r="BS4048" s="1"/>
      <c r="BT4048" s="1"/>
      <c r="BU4048" s="1"/>
      <c r="BV4048" s="1"/>
      <c r="BW4048" s="1"/>
      <c r="BX4048" s="1"/>
      <c r="BY4048" s="1"/>
      <c r="BZ4048" s="1"/>
      <c r="CA4048" s="1"/>
      <c r="CB4048" s="1"/>
      <c r="CC4048" s="1"/>
      <c r="CD4048" s="1"/>
      <c r="CE4048" s="1"/>
      <c r="CF4048" s="1"/>
      <c r="CG4048" s="1"/>
      <c r="CH4048" s="1"/>
      <c r="CI4048" s="1"/>
      <c r="CJ4048" s="1"/>
      <c r="CK4048" s="1"/>
      <c r="CL4048" s="1"/>
      <c r="CM4048" s="1"/>
      <c r="CN4048" s="1"/>
      <c r="CO4048" s="1"/>
      <c r="CP4048" s="1"/>
      <c r="CQ4048" s="1"/>
      <c r="CR4048" s="1"/>
      <c r="CS4048" s="1"/>
      <c r="CT4048" s="1"/>
      <c r="CU4048" s="1"/>
      <c r="CV4048" s="1"/>
      <c r="CW4048" s="1"/>
      <c r="CX4048" s="1"/>
      <c r="CY4048" s="1"/>
      <c r="CZ4048" s="1"/>
      <c r="DA4048" s="1"/>
      <c r="DB4048" s="1"/>
      <c r="DC4048" s="1"/>
      <c r="DD4048" s="1"/>
      <c r="DE4048" s="1"/>
      <c r="DF4048" s="1"/>
      <c r="DG4048" s="1"/>
      <c r="DH4048" s="1"/>
      <c r="DI4048" s="1"/>
      <c r="DJ4048" s="1"/>
      <c r="DK4048" s="1"/>
      <c r="DL4048" s="1"/>
      <c r="DM4048" s="1"/>
      <c r="DN4048" s="1"/>
      <c r="DO4048" s="1"/>
      <c r="DP4048" s="1"/>
      <c r="DQ4048" s="1"/>
      <c r="DR4048" s="1"/>
      <c r="DS4048" s="1"/>
      <c r="DT4048" s="1"/>
      <c r="DU4048" s="1"/>
      <c r="DV4048" s="1"/>
      <c r="DW4048" s="1"/>
      <c r="DX4048" s="1"/>
      <c r="DY4048" s="1"/>
      <c r="DZ4048" s="1"/>
      <c r="EA4048" s="1"/>
      <c r="EB4048" s="1"/>
      <c r="EC4048" s="1"/>
      <c r="ED4048" s="1"/>
      <c r="EE4048" s="1"/>
      <c r="EF4048" s="1"/>
      <c r="EG4048" s="1"/>
      <c r="EH4048" s="1"/>
      <c r="EI4048" s="1"/>
      <c r="EJ4048" s="1"/>
      <c r="EK4048" s="1"/>
      <c r="EL4048" s="1"/>
      <c r="EM4048" s="1"/>
      <c r="EN4048" s="1"/>
      <c r="EO4048" s="1"/>
      <c r="EP4048" s="1"/>
      <c r="EQ4048" s="1"/>
      <c r="ER4048" s="1"/>
      <c r="ES4048" s="1"/>
      <c r="ET4048" s="1"/>
      <c r="EU4048" s="1"/>
      <c r="EV4048" s="1"/>
      <c r="EW4048" s="1"/>
      <c r="EX4048" s="1"/>
      <c r="EY4048" s="1"/>
      <c r="EZ4048" s="1"/>
      <c r="FA4048" s="1"/>
      <c r="FB4048" s="1"/>
      <c r="FC4048" s="1"/>
      <c r="FD4048" s="1"/>
      <c r="FE4048" s="1"/>
      <c r="FF4048" s="1"/>
      <c r="FG4048" s="1"/>
      <c r="FH4048" s="1"/>
      <c r="FI4048" s="1"/>
      <c r="FJ4048" s="1"/>
      <c r="FK4048" s="1"/>
      <c r="FL4048" s="1"/>
      <c r="FM4048" s="1"/>
      <c r="FN4048" s="1"/>
      <c r="FO4048" s="1"/>
      <c r="FP4048" s="1"/>
      <c r="FQ4048" s="1"/>
      <c r="FR4048" s="1"/>
      <c r="FS4048" s="1"/>
      <c r="FT4048" s="1"/>
      <c r="FU4048" s="1"/>
      <c r="FV4048" s="1"/>
      <c r="FW4048" s="1"/>
      <c r="FX4048" s="1"/>
      <c r="FY4048" s="1"/>
      <c r="FZ4048" s="1"/>
      <c r="GA4048" s="1"/>
      <c r="GB4048" s="1"/>
      <c r="GC4048" s="1"/>
      <c r="GD4048" s="1"/>
      <c r="GE4048" s="1"/>
      <c r="GF4048" s="1"/>
      <c r="GG4048" s="1"/>
      <c r="GH4048" s="1"/>
      <c r="GI4048" s="1"/>
      <c r="GJ4048" s="1"/>
      <c r="GK4048" s="1"/>
      <c r="GL4048" s="1"/>
      <c r="GM4048" s="1"/>
      <c r="GN4048" s="1"/>
      <c r="GO4048" s="1"/>
    </row>
    <row r="4049" spans="1:197" s="40" customFormat="1" x14ac:dyDescent="0.25">
      <c r="A4049" s="41"/>
      <c r="B4049" s="4"/>
      <c r="C4049" s="41"/>
      <c r="D4049" s="42"/>
      <c r="E4049" s="42"/>
      <c r="F4049" s="42"/>
      <c r="G4049" s="1"/>
      <c r="H4049" s="1"/>
      <c r="I4049" s="1"/>
      <c r="J4049" s="1"/>
      <c r="K4049" s="1"/>
      <c r="L4049" s="1"/>
      <c r="M4049" s="2"/>
      <c r="N4049" s="1"/>
      <c r="O4049" s="1"/>
      <c r="P4049" s="1"/>
      <c r="Q4049" s="1"/>
      <c r="R4049" s="1"/>
      <c r="S4049" s="1"/>
      <c r="T4049" s="1"/>
      <c r="U4049" s="1"/>
      <c r="V4049" s="1"/>
      <c r="W4049" s="1"/>
      <c r="X4049" s="1"/>
      <c r="Y4049" s="1"/>
      <c r="Z4049" s="1"/>
      <c r="AA4049" s="1"/>
      <c r="AB4049" s="1"/>
      <c r="AC4049" s="1"/>
      <c r="AD4049" s="1"/>
      <c r="AE4049" s="1"/>
      <c r="AF4049" s="1"/>
      <c r="AG4049" s="1"/>
      <c r="AH4049" s="1"/>
      <c r="AI4049" s="1"/>
      <c r="AJ4049" s="1"/>
      <c r="AK4049" s="1"/>
      <c r="AL4049" s="1"/>
      <c r="AM4049" s="1"/>
      <c r="AN4049" s="1"/>
      <c r="AO4049" s="1"/>
      <c r="AP4049" s="1"/>
      <c r="AQ4049" s="1"/>
      <c r="AR4049" s="1"/>
      <c r="AS4049" s="1"/>
      <c r="AT4049" s="1"/>
      <c r="AU4049" s="1"/>
      <c r="AV4049" s="1"/>
      <c r="AW4049" s="1"/>
      <c r="AX4049" s="1"/>
      <c r="AY4049" s="1"/>
      <c r="AZ4049" s="1"/>
      <c r="BA4049" s="1"/>
      <c r="BB4049" s="1"/>
      <c r="BC4049" s="1"/>
      <c r="BD4049" s="1"/>
      <c r="BE4049" s="1"/>
      <c r="BF4049" s="1"/>
      <c r="BG4049" s="1"/>
      <c r="BH4049" s="1"/>
      <c r="BI4049" s="1"/>
      <c r="BJ4049" s="1"/>
      <c r="BK4049" s="1"/>
      <c r="BL4049" s="1"/>
      <c r="BM4049" s="1"/>
      <c r="BN4049" s="1"/>
      <c r="BO4049" s="1"/>
      <c r="BP4049" s="1"/>
      <c r="BQ4049" s="1"/>
      <c r="BR4049" s="1"/>
      <c r="BS4049" s="1"/>
      <c r="BT4049" s="1"/>
      <c r="BU4049" s="1"/>
      <c r="BV4049" s="1"/>
      <c r="BW4049" s="1"/>
      <c r="BX4049" s="1"/>
      <c r="BY4049" s="1"/>
      <c r="BZ4049" s="1"/>
      <c r="CA4049" s="1"/>
      <c r="CB4049" s="1"/>
      <c r="CC4049" s="1"/>
      <c r="CD4049" s="1"/>
      <c r="CE4049" s="1"/>
      <c r="CF4049" s="1"/>
      <c r="CG4049" s="1"/>
      <c r="CH4049" s="1"/>
      <c r="CI4049" s="1"/>
      <c r="CJ4049" s="1"/>
      <c r="CK4049" s="1"/>
      <c r="CL4049" s="1"/>
      <c r="CM4049" s="1"/>
      <c r="CN4049" s="1"/>
      <c r="CO4049" s="1"/>
      <c r="CP4049" s="1"/>
      <c r="CQ4049" s="1"/>
      <c r="CR4049" s="1"/>
      <c r="CS4049" s="1"/>
      <c r="CT4049" s="1"/>
      <c r="CU4049" s="1"/>
      <c r="CV4049" s="1"/>
      <c r="CW4049" s="1"/>
      <c r="CX4049" s="1"/>
      <c r="CY4049" s="1"/>
      <c r="CZ4049" s="1"/>
      <c r="DA4049" s="1"/>
      <c r="DB4049" s="1"/>
      <c r="DC4049" s="1"/>
      <c r="DD4049" s="1"/>
      <c r="DE4049" s="1"/>
      <c r="DF4049" s="1"/>
      <c r="DG4049" s="1"/>
      <c r="DH4049" s="1"/>
      <c r="DI4049" s="1"/>
      <c r="DJ4049" s="1"/>
      <c r="DK4049" s="1"/>
      <c r="DL4049" s="1"/>
      <c r="DM4049" s="1"/>
      <c r="DN4049" s="1"/>
      <c r="DO4049" s="1"/>
      <c r="DP4049" s="1"/>
      <c r="DQ4049" s="1"/>
      <c r="DR4049" s="1"/>
      <c r="DS4049" s="1"/>
      <c r="DT4049" s="1"/>
      <c r="DU4049" s="1"/>
      <c r="DV4049" s="1"/>
      <c r="DW4049" s="1"/>
      <c r="DX4049" s="1"/>
      <c r="DY4049" s="1"/>
      <c r="DZ4049" s="1"/>
      <c r="EA4049" s="1"/>
      <c r="EB4049" s="1"/>
      <c r="EC4049" s="1"/>
      <c r="ED4049" s="1"/>
      <c r="EE4049" s="1"/>
      <c r="EF4049" s="1"/>
      <c r="EG4049" s="1"/>
      <c r="EH4049" s="1"/>
      <c r="EI4049" s="1"/>
      <c r="EJ4049" s="1"/>
      <c r="EK4049" s="1"/>
      <c r="EL4049" s="1"/>
      <c r="EM4049" s="1"/>
      <c r="EN4049" s="1"/>
      <c r="EO4049" s="1"/>
      <c r="EP4049" s="1"/>
      <c r="EQ4049" s="1"/>
      <c r="ER4049" s="1"/>
      <c r="ES4049" s="1"/>
      <c r="ET4049" s="1"/>
      <c r="EU4049" s="1"/>
      <c r="EV4049" s="1"/>
      <c r="EW4049" s="1"/>
      <c r="EX4049" s="1"/>
      <c r="EY4049" s="1"/>
      <c r="EZ4049" s="1"/>
      <c r="FA4049" s="1"/>
      <c r="FB4049" s="1"/>
      <c r="FC4049" s="1"/>
      <c r="FD4049" s="1"/>
      <c r="FE4049" s="1"/>
      <c r="FF4049" s="1"/>
      <c r="FG4049" s="1"/>
      <c r="FH4049" s="1"/>
      <c r="FI4049" s="1"/>
      <c r="FJ4049" s="1"/>
      <c r="FK4049" s="1"/>
      <c r="FL4049" s="1"/>
      <c r="FM4049" s="1"/>
      <c r="FN4049" s="1"/>
      <c r="FO4049" s="1"/>
      <c r="FP4049" s="1"/>
      <c r="FQ4049" s="1"/>
      <c r="FR4049" s="1"/>
      <c r="FS4049" s="1"/>
      <c r="FT4049" s="1"/>
      <c r="FU4049" s="1"/>
      <c r="FV4049" s="1"/>
      <c r="FW4049" s="1"/>
      <c r="FX4049" s="1"/>
      <c r="FY4049" s="1"/>
      <c r="FZ4049" s="1"/>
      <c r="GA4049" s="1"/>
      <c r="GB4049" s="1"/>
      <c r="GC4049" s="1"/>
      <c r="GD4049" s="1"/>
      <c r="GE4049" s="1"/>
      <c r="GF4049" s="1"/>
      <c r="GG4049" s="1"/>
      <c r="GH4049" s="1"/>
      <c r="GI4049" s="1"/>
      <c r="GJ4049" s="1"/>
      <c r="GK4049" s="1"/>
      <c r="GL4049" s="1"/>
      <c r="GM4049" s="1"/>
      <c r="GN4049" s="1"/>
      <c r="GO4049" s="1"/>
    </row>
    <row r="4050" spans="1:197" s="40" customFormat="1" x14ac:dyDescent="0.25">
      <c r="A4050" s="41"/>
      <c r="B4050" s="4"/>
      <c r="C4050" s="41"/>
      <c r="D4050" s="42"/>
      <c r="E4050" s="42"/>
      <c r="F4050" s="42"/>
      <c r="G4050" s="1"/>
      <c r="H4050" s="1"/>
      <c r="I4050" s="1"/>
      <c r="J4050" s="1"/>
      <c r="K4050" s="1"/>
      <c r="L4050" s="1"/>
      <c r="M4050" s="2"/>
      <c r="N4050" s="1"/>
      <c r="O4050" s="1"/>
      <c r="P4050" s="1"/>
      <c r="Q4050" s="1"/>
      <c r="R4050" s="1"/>
      <c r="S4050" s="1"/>
      <c r="T4050" s="1"/>
      <c r="U4050" s="1"/>
      <c r="V4050" s="1"/>
      <c r="W4050" s="1"/>
      <c r="X4050" s="1"/>
      <c r="Y4050" s="1"/>
      <c r="Z4050" s="1"/>
      <c r="AA4050" s="1"/>
      <c r="AB4050" s="1"/>
      <c r="AC4050" s="1"/>
      <c r="AD4050" s="1"/>
      <c r="AE4050" s="1"/>
      <c r="AF4050" s="1"/>
      <c r="AG4050" s="1"/>
      <c r="AH4050" s="1"/>
      <c r="AI4050" s="1"/>
      <c r="AJ4050" s="1"/>
      <c r="AK4050" s="1"/>
      <c r="AL4050" s="1"/>
      <c r="AM4050" s="1"/>
      <c r="AN4050" s="1"/>
      <c r="AO4050" s="1"/>
      <c r="AP4050" s="1"/>
      <c r="AQ4050" s="1"/>
      <c r="AR4050" s="1"/>
      <c r="AS4050" s="1"/>
      <c r="AT4050" s="1"/>
      <c r="AU4050" s="1"/>
      <c r="AV4050" s="1"/>
      <c r="AW4050" s="1"/>
      <c r="AX4050" s="1"/>
      <c r="AY4050" s="1"/>
      <c r="AZ4050" s="1"/>
      <c r="BA4050" s="1"/>
      <c r="BB4050" s="1"/>
      <c r="BC4050" s="1"/>
      <c r="BD4050" s="1"/>
      <c r="BE4050" s="1"/>
      <c r="BF4050" s="1"/>
      <c r="BG4050" s="1"/>
      <c r="BH4050" s="1"/>
      <c r="BI4050" s="1"/>
      <c r="BJ4050" s="1"/>
      <c r="BK4050" s="1"/>
      <c r="BL4050" s="1"/>
      <c r="BM4050" s="1"/>
      <c r="BN4050" s="1"/>
      <c r="BO4050" s="1"/>
      <c r="BP4050" s="1"/>
      <c r="BQ4050" s="1"/>
      <c r="BR4050" s="1"/>
      <c r="BS4050" s="1"/>
      <c r="BT4050" s="1"/>
      <c r="BU4050" s="1"/>
      <c r="BV4050" s="1"/>
      <c r="BW4050" s="1"/>
      <c r="BX4050" s="1"/>
      <c r="BY4050" s="1"/>
      <c r="BZ4050" s="1"/>
      <c r="CA4050" s="1"/>
      <c r="CB4050" s="1"/>
      <c r="CC4050" s="1"/>
      <c r="CD4050" s="1"/>
      <c r="CE4050" s="1"/>
      <c r="CF4050" s="1"/>
      <c r="CG4050" s="1"/>
      <c r="CH4050" s="1"/>
      <c r="CI4050" s="1"/>
      <c r="CJ4050" s="1"/>
      <c r="CK4050" s="1"/>
      <c r="CL4050" s="1"/>
      <c r="CM4050" s="1"/>
      <c r="CN4050" s="1"/>
      <c r="CO4050" s="1"/>
      <c r="CP4050" s="1"/>
      <c r="CQ4050" s="1"/>
      <c r="CR4050" s="1"/>
      <c r="CS4050" s="1"/>
      <c r="CT4050" s="1"/>
      <c r="CU4050" s="1"/>
      <c r="CV4050" s="1"/>
      <c r="CW4050" s="1"/>
      <c r="CX4050" s="1"/>
      <c r="CY4050" s="1"/>
      <c r="CZ4050" s="1"/>
      <c r="DA4050" s="1"/>
      <c r="DB4050" s="1"/>
      <c r="DC4050" s="1"/>
      <c r="DD4050" s="1"/>
      <c r="DE4050" s="1"/>
      <c r="DF4050" s="1"/>
      <c r="DG4050" s="1"/>
      <c r="DH4050" s="1"/>
      <c r="DI4050" s="1"/>
      <c r="DJ4050" s="1"/>
      <c r="DK4050" s="1"/>
      <c r="DL4050" s="1"/>
      <c r="DM4050" s="1"/>
      <c r="DN4050" s="1"/>
      <c r="DO4050" s="1"/>
      <c r="DP4050" s="1"/>
      <c r="DQ4050" s="1"/>
      <c r="DR4050" s="1"/>
      <c r="DS4050" s="1"/>
      <c r="DT4050" s="1"/>
      <c r="DU4050" s="1"/>
      <c r="DV4050" s="1"/>
      <c r="DW4050" s="1"/>
      <c r="DX4050" s="1"/>
      <c r="DY4050" s="1"/>
      <c r="DZ4050" s="1"/>
      <c r="EA4050" s="1"/>
      <c r="EB4050" s="1"/>
      <c r="EC4050" s="1"/>
      <c r="ED4050" s="1"/>
      <c r="EE4050" s="1"/>
      <c r="EF4050" s="1"/>
      <c r="EG4050" s="1"/>
      <c r="EH4050" s="1"/>
      <c r="EI4050" s="1"/>
      <c r="EJ4050" s="1"/>
      <c r="EK4050" s="1"/>
      <c r="EL4050" s="1"/>
      <c r="EM4050" s="1"/>
      <c r="EN4050" s="1"/>
      <c r="EO4050" s="1"/>
      <c r="EP4050" s="1"/>
      <c r="EQ4050" s="1"/>
      <c r="ER4050" s="1"/>
      <c r="ES4050" s="1"/>
      <c r="ET4050" s="1"/>
      <c r="EU4050" s="1"/>
      <c r="EV4050" s="1"/>
      <c r="EW4050" s="1"/>
      <c r="EX4050" s="1"/>
      <c r="EY4050" s="1"/>
      <c r="EZ4050" s="1"/>
      <c r="FA4050" s="1"/>
      <c r="FB4050" s="1"/>
      <c r="FC4050" s="1"/>
      <c r="FD4050" s="1"/>
      <c r="FE4050" s="1"/>
      <c r="FF4050" s="1"/>
      <c r="FG4050" s="1"/>
      <c r="FH4050" s="1"/>
      <c r="FI4050" s="1"/>
      <c r="FJ4050" s="1"/>
      <c r="FK4050" s="1"/>
      <c r="FL4050" s="1"/>
      <c r="FM4050" s="1"/>
      <c r="FN4050" s="1"/>
      <c r="FO4050" s="1"/>
      <c r="FP4050" s="1"/>
      <c r="FQ4050" s="1"/>
      <c r="FR4050" s="1"/>
      <c r="FS4050" s="1"/>
      <c r="FT4050" s="1"/>
      <c r="FU4050" s="1"/>
      <c r="FV4050" s="1"/>
      <c r="FW4050" s="1"/>
      <c r="FX4050" s="1"/>
      <c r="FY4050" s="1"/>
      <c r="FZ4050" s="1"/>
      <c r="GA4050" s="1"/>
      <c r="GB4050" s="1"/>
      <c r="GC4050" s="1"/>
      <c r="GD4050" s="1"/>
      <c r="GE4050" s="1"/>
      <c r="GF4050" s="1"/>
      <c r="GG4050" s="1"/>
      <c r="GH4050" s="1"/>
      <c r="GI4050" s="1"/>
      <c r="GJ4050" s="1"/>
      <c r="GK4050" s="1"/>
      <c r="GL4050" s="1"/>
      <c r="GM4050" s="1"/>
      <c r="GN4050" s="1"/>
      <c r="GO4050" s="1"/>
    </row>
    <row r="4051" spans="1:197" s="40" customFormat="1" x14ac:dyDescent="0.25">
      <c r="A4051" s="41"/>
      <c r="B4051" s="4"/>
      <c r="C4051" s="41"/>
      <c r="D4051" s="42"/>
      <c r="E4051" s="42"/>
      <c r="F4051" s="42"/>
      <c r="G4051" s="1"/>
      <c r="H4051" s="1"/>
      <c r="I4051" s="1"/>
      <c r="J4051" s="1"/>
      <c r="K4051" s="1"/>
      <c r="L4051" s="1"/>
      <c r="M4051" s="2"/>
      <c r="N4051" s="1"/>
      <c r="O4051" s="1"/>
      <c r="P4051" s="1"/>
      <c r="Q4051" s="1"/>
      <c r="R4051" s="1"/>
      <c r="S4051" s="1"/>
      <c r="T4051" s="1"/>
      <c r="U4051" s="1"/>
      <c r="V4051" s="1"/>
      <c r="W4051" s="1"/>
      <c r="X4051" s="1"/>
      <c r="Y4051" s="1"/>
      <c r="Z4051" s="1"/>
      <c r="AA4051" s="1"/>
      <c r="AB4051" s="1"/>
      <c r="AC4051" s="1"/>
      <c r="AD4051" s="1"/>
      <c r="AE4051" s="1"/>
      <c r="AF4051" s="1"/>
      <c r="AG4051" s="1"/>
      <c r="AH4051" s="1"/>
      <c r="AI4051" s="1"/>
      <c r="AJ4051" s="1"/>
      <c r="AK4051" s="1"/>
      <c r="AL4051" s="1"/>
      <c r="AM4051" s="1"/>
      <c r="AN4051" s="1"/>
      <c r="AO4051" s="1"/>
      <c r="AP4051" s="1"/>
      <c r="AQ4051" s="1"/>
      <c r="AR4051" s="1"/>
      <c r="AS4051" s="1"/>
      <c r="AT4051" s="1"/>
      <c r="AU4051" s="1"/>
      <c r="AV4051" s="1"/>
      <c r="AW4051" s="1"/>
      <c r="AX4051" s="1"/>
      <c r="AY4051" s="1"/>
      <c r="AZ4051" s="1"/>
      <c r="BA4051" s="1"/>
      <c r="BB4051" s="1"/>
      <c r="BC4051" s="1"/>
      <c r="BD4051" s="1"/>
      <c r="BE4051" s="1"/>
      <c r="BF4051" s="1"/>
      <c r="BG4051" s="1"/>
      <c r="BH4051" s="1"/>
      <c r="BI4051" s="1"/>
      <c r="BJ4051" s="1"/>
      <c r="BK4051" s="1"/>
      <c r="BL4051" s="1"/>
      <c r="BM4051" s="1"/>
      <c r="BN4051" s="1"/>
      <c r="BO4051" s="1"/>
      <c r="BP4051" s="1"/>
      <c r="BQ4051" s="1"/>
      <c r="BR4051" s="1"/>
      <c r="BS4051" s="1"/>
      <c r="BT4051" s="1"/>
      <c r="BU4051" s="1"/>
      <c r="BV4051" s="1"/>
      <c r="BW4051" s="1"/>
      <c r="BX4051" s="1"/>
      <c r="BY4051" s="1"/>
      <c r="BZ4051" s="1"/>
      <c r="CA4051" s="1"/>
      <c r="CB4051" s="1"/>
      <c r="CC4051" s="1"/>
      <c r="CD4051" s="1"/>
      <c r="CE4051" s="1"/>
      <c r="CF4051" s="1"/>
      <c r="CG4051" s="1"/>
      <c r="CH4051" s="1"/>
      <c r="CI4051" s="1"/>
      <c r="CJ4051" s="1"/>
      <c r="CK4051" s="1"/>
      <c r="CL4051" s="1"/>
      <c r="CM4051" s="1"/>
      <c r="CN4051" s="1"/>
      <c r="CO4051" s="1"/>
      <c r="CP4051" s="1"/>
      <c r="CQ4051" s="1"/>
      <c r="CR4051" s="1"/>
      <c r="CS4051" s="1"/>
      <c r="CT4051" s="1"/>
      <c r="CU4051" s="1"/>
      <c r="CV4051" s="1"/>
      <c r="CW4051" s="1"/>
      <c r="CX4051" s="1"/>
      <c r="CY4051" s="1"/>
      <c r="CZ4051" s="1"/>
      <c r="DA4051" s="1"/>
      <c r="DB4051" s="1"/>
      <c r="DC4051" s="1"/>
      <c r="DD4051" s="1"/>
      <c r="DE4051" s="1"/>
      <c r="DF4051" s="1"/>
      <c r="DG4051" s="1"/>
      <c r="DH4051" s="1"/>
      <c r="DI4051" s="1"/>
      <c r="DJ4051" s="1"/>
      <c r="DK4051" s="1"/>
      <c r="DL4051" s="1"/>
      <c r="DM4051" s="1"/>
      <c r="DN4051" s="1"/>
      <c r="DO4051" s="1"/>
      <c r="DP4051" s="1"/>
      <c r="DQ4051" s="1"/>
      <c r="DR4051" s="1"/>
      <c r="DS4051" s="1"/>
      <c r="DT4051" s="1"/>
      <c r="DU4051" s="1"/>
      <c r="DV4051" s="1"/>
      <c r="DW4051" s="1"/>
      <c r="DX4051" s="1"/>
      <c r="DY4051" s="1"/>
      <c r="DZ4051" s="1"/>
      <c r="EA4051" s="1"/>
      <c r="EB4051" s="1"/>
      <c r="EC4051" s="1"/>
      <c r="ED4051" s="1"/>
      <c r="EE4051" s="1"/>
      <c r="EF4051" s="1"/>
      <c r="EG4051" s="1"/>
      <c r="EH4051" s="1"/>
      <c r="EI4051" s="1"/>
      <c r="EJ4051" s="1"/>
      <c r="EK4051" s="1"/>
      <c r="EL4051" s="1"/>
      <c r="EM4051" s="1"/>
      <c r="EN4051" s="1"/>
      <c r="EO4051" s="1"/>
      <c r="EP4051" s="1"/>
      <c r="EQ4051" s="1"/>
      <c r="ER4051" s="1"/>
      <c r="ES4051" s="1"/>
      <c r="ET4051" s="1"/>
      <c r="EU4051" s="1"/>
      <c r="EV4051" s="1"/>
      <c r="EW4051" s="1"/>
      <c r="EX4051" s="1"/>
      <c r="EY4051" s="1"/>
      <c r="EZ4051" s="1"/>
      <c r="FA4051" s="1"/>
      <c r="FB4051" s="1"/>
      <c r="FC4051" s="1"/>
      <c r="FD4051" s="1"/>
      <c r="FE4051" s="1"/>
      <c r="FF4051" s="1"/>
      <c r="FG4051" s="1"/>
      <c r="FH4051" s="1"/>
      <c r="FI4051" s="1"/>
      <c r="FJ4051" s="1"/>
      <c r="FK4051" s="1"/>
      <c r="FL4051" s="1"/>
      <c r="FM4051" s="1"/>
      <c r="FN4051" s="1"/>
      <c r="FO4051" s="1"/>
      <c r="FP4051" s="1"/>
      <c r="FQ4051" s="1"/>
      <c r="FR4051" s="1"/>
      <c r="FS4051" s="1"/>
      <c r="FT4051" s="1"/>
      <c r="FU4051" s="1"/>
      <c r="FV4051" s="1"/>
      <c r="FW4051" s="1"/>
      <c r="FX4051" s="1"/>
      <c r="FY4051" s="1"/>
      <c r="FZ4051" s="1"/>
      <c r="GA4051" s="1"/>
      <c r="GB4051" s="1"/>
      <c r="GC4051" s="1"/>
      <c r="GD4051" s="1"/>
      <c r="GE4051" s="1"/>
      <c r="GF4051" s="1"/>
      <c r="GG4051" s="1"/>
      <c r="GH4051" s="1"/>
      <c r="GI4051" s="1"/>
      <c r="GJ4051" s="1"/>
      <c r="GK4051" s="1"/>
      <c r="GL4051" s="1"/>
      <c r="GM4051" s="1"/>
      <c r="GN4051" s="1"/>
      <c r="GO4051" s="1"/>
    </row>
    <row r="4052" spans="1:197" s="40" customFormat="1" x14ac:dyDescent="0.25">
      <c r="A4052" s="41"/>
      <c r="B4052" s="4"/>
      <c r="C4052" s="41"/>
      <c r="D4052" s="42"/>
      <c r="E4052" s="42"/>
      <c r="F4052" s="42"/>
      <c r="G4052" s="1"/>
      <c r="H4052" s="1"/>
      <c r="I4052" s="1"/>
      <c r="J4052" s="1"/>
      <c r="K4052" s="1"/>
      <c r="L4052" s="1"/>
      <c r="M4052" s="2"/>
      <c r="N4052" s="1"/>
      <c r="O4052" s="1"/>
      <c r="P4052" s="1"/>
      <c r="Q4052" s="1"/>
      <c r="R4052" s="1"/>
      <c r="S4052" s="1"/>
      <c r="T4052" s="1"/>
      <c r="U4052" s="1"/>
      <c r="V4052" s="1"/>
      <c r="W4052" s="1"/>
      <c r="X4052" s="1"/>
      <c r="Y4052" s="1"/>
      <c r="Z4052" s="1"/>
      <c r="AA4052" s="1"/>
      <c r="AB4052" s="1"/>
      <c r="AC4052" s="1"/>
      <c r="AD4052" s="1"/>
      <c r="AE4052" s="1"/>
      <c r="AF4052" s="1"/>
      <c r="AG4052" s="1"/>
      <c r="AH4052" s="1"/>
      <c r="AI4052" s="1"/>
      <c r="AJ4052" s="1"/>
      <c r="AK4052" s="1"/>
      <c r="AL4052" s="1"/>
      <c r="AM4052" s="1"/>
      <c r="AN4052" s="1"/>
      <c r="AO4052" s="1"/>
      <c r="AP4052" s="1"/>
      <c r="AQ4052" s="1"/>
      <c r="AR4052" s="1"/>
      <c r="AS4052" s="1"/>
      <c r="AT4052" s="1"/>
      <c r="AU4052" s="1"/>
      <c r="AV4052" s="1"/>
      <c r="AW4052" s="1"/>
      <c r="AX4052" s="1"/>
      <c r="AY4052" s="1"/>
      <c r="AZ4052" s="1"/>
      <c r="BA4052" s="1"/>
      <c r="BB4052" s="1"/>
      <c r="BC4052" s="1"/>
      <c r="BD4052" s="1"/>
      <c r="BE4052" s="1"/>
      <c r="BF4052" s="1"/>
      <c r="BG4052" s="1"/>
      <c r="BH4052" s="1"/>
      <c r="BI4052" s="1"/>
      <c r="BJ4052" s="1"/>
      <c r="BK4052" s="1"/>
      <c r="BL4052" s="1"/>
      <c r="BM4052" s="1"/>
      <c r="BN4052" s="1"/>
      <c r="BO4052" s="1"/>
      <c r="BP4052" s="1"/>
      <c r="BQ4052" s="1"/>
      <c r="BR4052" s="1"/>
      <c r="BS4052" s="1"/>
      <c r="BT4052" s="1"/>
      <c r="BU4052" s="1"/>
      <c r="BV4052" s="1"/>
      <c r="BW4052" s="1"/>
      <c r="BX4052" s="1"/>
      <c r="BY4052" s="1"/>
      <c r="BZ4052" s="1"/>
      <c r="CA4052" s="1"/>
      <c r="CB4052" s="1"/>
      <c r="CC4052" s="1"/>
      <c r="CD4052" s="1"/>
      <c r="CE4052" s="1"/>
      <c r="CF4052" s="1"/>
      <c r="CG4052" s="1"/>
      <c r="CH4052" s="1"/>
      <c r="CI4052" s="1"/>
      <c r="CJ4052" s="1"/>
      <c r="CK4052" s="1"/>
      <c r="CL4052" s="1"/>
      <c r="CM4052" s="1"/>
      <c r="CN4052" s="1"/>
      <c r="CO4052" s="1"/>
      <c r="CP4052" s="1"/>
      <c r="CQ4052" s="1"/>
      <c r="CR4052" s="1"/>
      <c r="CS4052" s="1"/>
      <c r="CT4052" s="1"/>
      <c r="CU4052" s="1"/>
      <c r="CV4052" s="1"/>
      <c r="CW4052" s="1"/>
      <c r="CX4052" s="1"/>
      <c r="CY4052" s="1"/>
      <c r="CZ4052" s="1"/>
      <c r="DA4052" s="1"/>
      <c r="DB4052" s="1"/>
      <c r="DC4052" s="1"/>
      <c r="DD4052" s="1"/>
      <c r="DE4052" s="1"/>
      <c r="DF4052" s="1"/>
      <c r="DG4052" s="1"/>
      <c r="DH4052" s="1"/>
      <c r="DI4052" s="1"/>
      <c r="DJ4052" s="1"/>
      <c r="DK4052" s="1"/>
      <c r="DL4052" s="1"/>
      <c r="DM4052" s="1"/>
      <c r="DN4052" s="1"/>
      <c r="DO4052" s="1"/>
      <c r="DP4052" s="1"/>
      <c r="DQ4052" s="1"/>
      <c r="DR4052" s="1"/>
      <c r="DS4052" s="1"/>
      <c r="DT4052" s="1"/>
      <c r="DU4052" s="1"/>
      <c r="DV4052" s="1"/>
      <c r="DW4052" s="1"/>
      <c r="DX4052" s="1"/>
      <c r="DY4052" s="1"/>
      <c r="DZ4052" s="1"/>
      <c r="EA4052" s="1"/>
      <c r="EB4052" s="1"/>
      <c r="EC4052" s="1"/>
      <c r="ED4052" s="1"/>
      <c r="EE4052" s="1"/>
      <c r="EF4052" s="1"/>
      <c r="EG4052" s="1"/>
      <c r="EH4052" s="1"/>
      <c r="EI4052" s="1"/>
      <c r="EJ4052" s="1"/>
      <c r="EK4052" s="1"/>
      <c r="EL4052" s="1"/>
      <c r="EM4052" s="1"/>
      <c r="EN4052" s="1"/>
      <c r="EO4052" s="1"/>
      <c r="EP4052" s="1"/>
      <c r="EQ4052" s="1"/>
      <c r="ER4052" s="1"/>
      <c r="ES4052" s="1"/>
      <c r="ET4052" s="1"/>
      <c r="EU4052" s="1"/>
      <c r="EV4052" s="1"/>
      <c r="EW4052" s="1"/>
      <c r="EX4052" s="1"/>
      <c r="EY4052" s="1"/>
      <c r="EZ4052" s="1"/>
      <c r="FA4052" s="1"/>
      <c r="FB4052" s="1"/>
      <c r="FC4052" s="1"/>
      <c r="FD4052" s="1"/>
      <c r="FE4052" s="1"/>
      <c r="FF4052" s="1"/>
      <c r="FG4052" s="1"/>
      <c r="FH4052" s="1"/>
      <c r="FI4052" s="1"/>
      <c r="FJ4052" s="1"/>
      <c r="FK4052" s="1"/>
      <c r="FL4052" s="1"/>
      <c r="FM4052" s="1"/>
      <c r="FN4052" s="1"/>
      <c r="FO4052" s="1"/>
      <c r="FP4052" s="1"/>
      <c r="FQ4052" s="1"/>
      <c r="FR4052" s="1"/>
      <c r="FS4052" s="1"/>
      <c r="FT4052" s="1"/>
      <c r="FU4052" s="1"/>
      <c r="FV4052" s="1"/>
      <c r="FW4052" s="1"/>
      <c r="FX4052" s="1"/>
      <c r="FY4052" s="1"/>
      <c r="FZ4052" s="1"/>
      <c r="GA4052" s="1"/>
      <c r="GB4052" s="1"/>
      <c r="GC4052" s="1"/>
      <c r="GD4052" s="1"/>
      <c r="GE4052" s="1"/>
      <c r="GF4052" s="1"/>
      <c r="GG4052" s="1"/>
      <c r="GH4052" s="1"/>
      <c r="GI4052" s="1"/>
      <c r="GJ4052" s="1"/>
      <c r="GK4052" s="1"/>
      <c r="GL4052" s="1"/>
      <c r="GM4052" s="1"/>
      <c r="GN4052" s="1"/>
      <c r="GO4052" s="1"/>
    </row>
    <row r="4053" spans="1:197" s="40" customFormat="1" x14ac:dyDescent="0.25">
      <c r="A4053" s="41"/>
      <c r="B4053" s="4"/>
      <c r="C4053" s="41"/>
      <c r="D4053" s="42"/>
      <c r="E4053" s="42"/>
      <c r="F4053" s="42"/>
      <c r="G4053" s="1"/>
      <c r="H4053" s="1"/>
      <c r="I4053" s="1"/>
      <c r="J4053" s="1"/>
      <c r="K4053" s="1"/>
      <c r="L4053" s="1"/>
      <c r="M4053" s="2"/>
      <c r="N4053" s="1"/>
      <c r="O4053" s="1"/>
      <c r="P4053" s="1"/>
      <c r="Q4053" s="1"/>
      <c r="R4053" s="1"/>
      <c r="S4053" s="1"/>
      <c r="T4053" s="1"/>
      <c r="U4053" s="1"/>
      <c r="V4053" s="1"/>
      <c r="W4053" s="1"/>
      <c r="X4053" s="1"/>
      <c r="Y4053" s="1"/>
      <c r="Z4053" s="1"/>
      <c r="AA4053" s="1"/>
      <c r="AB4053" s="1"/>
      <c r="AC4053" s="1"/>
      <c r="AD4053" s="1"/>
      <c r="AE4053" s="1"/>
      <c r="AF4053" s="1"/>
      <c r="AG4053" s="1"/>
      <c r="AH4053" s="1"/>
      <c r="AI4053" s="1"/>
      <c r="AJ4053" s="1"/>
      <c r="AK4053" s="1"/>
      <c r="AL4053" s="1"/>
      <c r="AM4053" s="1"/>
      <c r="AN4053" s="1"/>
      <c r="AO4053" s="1"/>
      <c r="AP4053" s="1"/>
      <c r="AQ4053" s="1"/>
      <c r="AR4053" s="1"/>
      <c r="AS4053" s="1"/>
      <c r="AT4053" s="1"/>
      <c r="AU4053" s="1"/>
      <c r="AV4053" s="1"/>
      <c r="AW4053" s="1"/>
      <c r="AX4053" s="1"/>
      <c r="AY4053" s="1"/>
      <c r="AZ4053" s="1"/>
      <c r="BA4053" s="1"/>
      <c r="BB4053" s="1"/>
      <c r="BC4053" s="1"/>
      <c r="BD4053" s="1"/>
      <c r="BE4053" s="1"/>
      <c r="BF4053" s="1"/>
      <c r="BG4053" s="1"/>
      <c r="BH4053" s="1"/>
      <c r="BI4053" s="1"/>
      <c r="BJ4053" s="1"/>
      <c r="BK4053" s="1"/>
      <c r="BL4053" s="1"/>
      <c r="BM4053" s="1"/>
      <c r="BN4053" s="1"/>
      <c r="BO4053" s="1"/>
      <c r="BP4053" s="1"/>
      <c r="BQ4053" s="1"/>
      <c r="BR4053" s="1"/>
      <c r="BS4053" s="1"/>
      <c r="BT4053" s="1"/>
      <c r="BU4053" s="1"/>
      <c r="BV4053" s="1"/>
      <c r="BW4053" s="1"/>
      <c r="BX4053" s="1"/>
      <c r="BY4053" s="1"/>
      <c r="BZ4053" s="1"/>
      <c r="CA4053" s="1"/>
      <c r="CB4053" s="1"/>
      <c r="CC4053" s="1"/>
      <c r="CD4053" s="1"/>
      <c r="CE4053" s="1"/>
      <c r="CF4053" s="1"/>
      <c r="CG4053" s="1"/>
      <c r="CH4053" s="1"/>
      <c r="CI4053" s="1"/>
      <c r="CJ4053" s="1"/>
      <c r="CK4053" s="1"/>
      <c r="CL4053" s="1"/>
      <c r="CM4053" s="1"/>
      <c r="CN4053" s="1"/>
      <c r="CO4053" s="1"/>
      <c r="CP4053" s="1"/>
      <c r="CQ4053" s="1"/>
      <c r="CR4053" s="1"/>
      <c r="CS4053" s="1"/>
      <c r="CT4053" s="1"/>
      <c r="CU4053" s="1"/>
      <c r="CV4053" s="1"/>
      <c r="CW4053" s="1"/>
      <c r="CX4053" s="1"/>
      <c r="CY4053" s="1"/>
      <c r="CZ4053" s="1"/>
      <c r="DA4053" s="1"/>
      <c r="DB4053" s="1"/>
      <c r="DC4053" s="1"/>
      <c r="DD4053" s="1"/>
      <c r="DE4053" s="1"/>
      <c r="DF4053" s="1"/>
      <c r="DG4053" s="1"/>
      <c r="DH4053" s="1"/>
      <c r="DI4053" s="1"/>
      <c r="DJ4053" s="1"/>
      <c r="DK4053" s="1"/>
      <c r="DL4053" s="1"/>
      <c r="DM4053" s="1"/>
      <c r="DN4053" s="1"/>
      <c r="DO4053" s="1"/>
      <c r="DP4053" s="1"/>
      <c r="DQ4053" s="1"/>
      <c r="DR4053" s="1"/>
      <c r="DS4053" s="1"/>
      <c r="DT4053" s="1"/>
      <c r="DU4053" s="1"/>
      <c r="DV4053" s="1"/>
      <c r="DW4053" s="1"/>
      <c r="DX4053" s="1"/>
      <c r="DY4053" s="1"/>
      <c r="DZ4053" s="1"/>
      <c r="EA4053" s="1"/>
      <c r="EB4053" s="1"/>
      <c r="EC4053" s="1"/>
      <c r="ED4053" s="1"/>
      <c r="EE4053" s="1"/>
      <c r="EF4053" s="1"/>
      <c r="EG4053" s="1"/>
      <c r="EH4053" s="1"/>
      <c r="EI4053" s="1"/>
      <c r="EJ4053" s="1"/>
      <c r="EK4053" s="1"/>
      <c r="EL4053" s="1"/>
      <c r="EM4053" s="1"/>
      <c r="EN4053" s="1"/>
      <c r="EO4053" s="1"/>
      <c r="EP4053" s="1"/>
      <c r="EQ4053" s="1"/>
      <c r="ER4053" s="1"/>
      <c r="ES4053" s="1"/>
      <c r="ET4053" s="1"/>
      <c r="EU4053" s="1"/>
      <c r="EV4053" s="1"/>
      <c r="EW4053" s="1"/>
      <c r="EX4053" s="1"/>
      <c r="EY4053" s="1"/>
      <c r="EZ4053" s="1"/>
      <c r="FA4053" s="1"/>
      <c r="FB4053" s="1"/>
      <c r="FC4053" s="1"/>
      <c r="FD4053" s="1"/>
      <c r="FE4053" s="1"/>
      <c r="FF4053" s="1"/>
      <c r="FG4053" s="1"/>
      <c r="FH4053" s="1"/>
      <c r="FI4053" s="1"/>
      <c r="FJ4053" s="1"/>
      <c r="FK4053" s="1"/>
      <c r="FL4053" s="1"/>
      <c r="FM4053" s="1"/>
      <c r="FN4053" s="1"/>
      <c r="FO4053" s="1"/>
      <c r="FP4053" s="1"/>
      <c r="FQ4053" s="1"/>
      <c r="FR4053" s="1"/>
      <c r="FS4053" s="1"/>
      <c r="FT4053" s="1"/>
      <c r="FU4053" s="1"/>
      <c r="FV4053" s="1"/>
      <c r="FW4053" s="1"/>
      <c r="FX4053" s="1"/>
      <c r="FY4053" s="1"/>
      <c r="FZ4053" s="1"/>
      <c r="GA4053" s="1"/>
      <c r="GB4053" s="1"/>
      <c r="GC4053" s="1"/>
      <c r="GD4053" s="1"/>
      <c r="GE4053" s="1"/>
      <c r="GF4053" s="1"/>
      <c r="GG4053" s="1"/>
      <c r="GH4053" s="1"/>
      <c r="GI4053" s="1"/>
      <c r="GJ4053" s="1"/>
      <c r="GK4053" s="1"/>
      <c r="GL4053" s="1"/>
      <c r="GM4053" s="1"/>
      <c r="GN4053" s="1"/>
      <c r="GO4053" s="1"/>
    </row>
    <row r="4054" spans="1:197" s="40" customFormat="1" x14ac:dyDescent="0.25">
      <c r="A4054" s="41"/>
      <c r="B4054" s="4"/>
      <c r="C4054" s="41"/>
      <c r="D4054" s="42"/>
      <c r="E4054" s="42"/>
      <c r="F4054" s="42"/>
      <c r="G4054" s="1"/>
      <c r="H4054" s="1"/>
      <c r="I4054" s="1"/>
      <c r="J4054" s="1"/>
      <c r="K4054" s="1"/>
      <c r="L4054" s="1"/>
      <c r="M4054" s="2"/>
      <c r="N4054" s="1"/>
      <c r="O4054" s="1"/>
      <c r="P4054" s="1"/>
      <c r="Q4054" s="1"/>
      <c r="R4054" s="1"/>
      <c r="S4054" s="1"/>
      <c r="T4054" s="1"/>
      <c r="U4054" s="1"/>
      <c r="V4054" s="1"/>
      <c r="W4054" s="1"/>
      <c r="X4054" s="1"/>
      <c r="Y4054" s="1"/>
      <c r="Z4054" s="1"/>
      <c r="AA4054" s="1"/>
      <c r="AB4054" s="1"/>
      <c r="AC4054" s="1"/>
      <c r="AD4054" s="1"/>
      <c r="AE4054" s="1"/>
      <c r="AF4054" s="1"/>
      <c r="AG4054" s="1"/>
      <c r="AH4054" s="1"/>
      <c r="AI4054" s="1"/>
      <c r="AJ4054" s="1"/>
      <c r="AK4054" s="1"/>
      <c r="AL4054" s="1"/>
      <c r="AM4054" s="1"/>
      <c r="AN4054" s="1"/>
      <c r="AO4054" s="1"/>
      <c r="AP4054" s="1"/>
      <c r="AQ4054" s="1"/>
      <c r="AR4054" s="1"/>
      <c r="AS4054" s="1"/>
      <c r="AT4054" s="1"/>
      <c r="AU4054" s="1"/>
      <c r="AV4054" s="1"/>
      <c r="AW4054" s="1"/>
      <c r="AX4054" s="1"/>
      <c r="AY4054" s="1"/>
      <c r="AZ4054" s="1"/>
      <c r="BA4054" s="1"/>
      <c r="BB4054" s="1"/>
      <c r="BC4054" s="1"/>
      <c r="BD4054" s="1"/>
      <c r="BE4054" s="1"/>
      <c r="BF4054" s="1"/>
      <c r="BG4054" s="1"/>
      <c r="BH4054" s="1"/>
      <c r="BI4054" s="1"/>
      <c r="BJ4054" s="1"/>
      <c r="BK4054" s="1"/>
      <c r="BL4054" s="1"/>
      <c r="BM4054" s="1"/>
      <c r="BN4054" s="1"/>
      <c r="BO4054" s="1"/>
      <c r="BP4054" s="1"/>
      <c r="BQ4054" s="1"/>
      <c r="BR4054" s="1"/>
      <c r="BS4054" s="1"/>
      <c r="BT4054" s="1"/>
      <c r="BU4054" s="1"/>
      <c r="BV4054" s="1"/>
      <c r="BW4054" s="1"/>
      <c r="BX4054" s="1"/>
      <c r="BY4054" s="1"/>
      <c r="BZ4054" s="1"/>
      <c r="CA4054" s="1"/>
      <c r="CB4054" s="1"/>
      <c r="CC4054" s="1"/>
      <c r="CD4054" s="1"/>
      <c r="CE4054" s="1"/>
      <c r="CF4054" s="1"/>
      <c r="CG4054" s="1"/>
      <c r="CH4054" s="1"/>
      <c r="CI4054" s="1"/>
      <c r="CJ4054" s="1"/>
      <c r="CK4054" s="1"/>
      <c r="CL4054" s="1"/>
      <c r="CM4054" s="1"/>
      <c r="CN4054" s="1"/>
      <c r="CO4054" s="1"/>
      <c r="CP4054" s="1"/>
      <c r="CQ4054" s="1"/>
      <c r="CR4054" s="1"/>
      <c r="CS4054" s="1"/>
      <c r="CT4054" s="1"/>
      <c r="CU4054" s="1"/>
      <c r="CV4054" s="1"/>
      <c r="CW4054" s="1"/>
      <c r="CX4054" s="1"/>
      <c r="CY4054" s="1"/>
      <c r="CZ4054" s="1"/>
      <c r="DA4054" s="1"/>
      <c r="DB4054" s="1"/>
      <c r="DC4054" s="1"/>
      <c r="DD4054" s="1"/>
      <c r="DE4054" s="1"/>
      <c r="DF4054" s="1"/>
      <c r="DG4054" s="1"/>
      <c r="DH4054" s="1"/>
      <c r="DI4054" s="1"/>
      <c r="DJ4054" s="1"/>
      <c r="DK4054" s="1"/>
      <c r="DL4054" s="1"/>
      <c r="DM4054" s="1"/>
      <c r="DN4054" s="1"/>
      <c r="DO4054" s="1"/>
      <c r="DP4054" s="1"/>
      <c r="DQ4054" s="1"/>
      <c r="DR4054" s="1"/>
      <c r="DS4054" s="1"/>
      <c r="DT4054" s="1"/>
      <c r="DU4054" s="1"/>
      <c r="DV4054" s="1"/>
      <c r="DW4054" s="1"/>
      <c r="DX4054" s="1"/>
      <c r="DY4054" s="1"/>
      <c r="DZ4054" s="1"/>
      <c r="EA4054" s="1"/>
      <c r="EB4054" s="1"/>
      <c r="EC4054" s="1"/>
      <c r="ED4054" s="1"/>
      <c r="EE4054" s="1"/>
      <c r="EF4054" s="1"/>
      <c r="EG4054" s="1"/>
      <c r="EH4054" s="1"/>
      <c r="EI4054" s="1"/>
      <c r="EJ4054" s="1"/>
      <c r="EK4054" s="1"/>
      <c r="EL4054" s="1"/>
      <c r="EM4054" s="1"/>
      <c r="EN4054" s="1"/>
      <c r="EO4054" s="1"/>
      <c r="EP4054" s="1"/>
      <c r="EQ4054" s="1"/>
      <c r="ER4054" s="1"/>
      <c r="ES4054" s="1"/>
      <c r="ET4054" s="1"/>
      <c r="EU4054" s="1"/>
      <c r="EV4054" s="1"/>
      <c r="EW4054" s="1"/>
      <c r="EX4054" s="1"/>
      <c r="EY4054" s="1"/>
      <c r="EZ4054" s="1"/>
      <c r="FA4054" s="1"/>
      <c r="FB4054" s="1"/>
      <c r="FC4054" s="1"/>
      <c r="FD4054" s="1"/>
      <c r="FE4054" s="1"/>
      <c r="FF4054" s="1"/>
      <c r="FG4054" s="1"/>
      <c r="FH4054" s="1"/>
      <c r="FI4054" s="1"/>
      <c r="FJ4054" s="1"/>
      <c r="FK4054" s="1"/>
      <c r="FL4054" s="1"/>
      <c r="FM4054" s="1"/>
      <c r="FN4054" s="1"/>
      <c r="FO4054" s="1"/>
      <c r="FP4054" s="1"/>
      <c r="FQ4054" s="1"/>
      <c r="FR4054" s="1"/>
      <c r="FS4054" s="1"/>
      <c r="FT4054" s="1"/>
      <c r="FU4054" s="1"/>
      <c r="FV4054" s="1"/>
      <c r="FW4054" s="1"/>
      <c r="FX4054" s="1"/>
      <c r="FY4054" s="1"/>
      <c r="FZ4054" s="1"/>
      <c r="GA4054" s="1"/>
      <c r="GB4054" s="1"/>
      <c r="GC4054" s="1"/>
      <c r="GD4054" s="1"/>
      <c r="GE4054" s="1"/>
      <c r="GF4054" s="1"/>
      <c r="GG4054" s="1"/>
      <c r="GH4054" s="1"/>
      <c r="GI4054" s="1"/>
      <c r="GJ4054" s="1"/>
      <c r="GK4054" s="1"/>
      <c r="GL4054" s="1"/>
      <c r="GM4054" s="1"/>
      <c r="GN4054" s="1"/>
      <c r="GO4054" s="1"/>
    </row>
    <row r="4055" spans="1:197" s="40" customFormat="1" x14ac:dyDescent="0.25">
      <c r="A4055" s="41"/>
      <c r="B4055" s="4"/>
      <c r="C4055" s="41"/>
      <c r="D4055" s="42"/>
      <c r="E4055" s="42"/>
      <c r="F4055" s="42"/>
      <c r="G4055" s="1"/>
      <c r="H4055" s="1"/>
      <c r="I4055" s="1"/>
      <c r="J4055" s="1"/>
      <c r="K4055" s="1"/>
      <c r="L4055" s="1"/>
      <c r="M4055" s="2"/>
      <c r="N4055" s="1"/>
      <c r="O4055" s="1"/>
      <c r="P4055" s="1"/>
      <c r="Q4055" s="1"/>
      <c r="R4055" s="1"/>
      <c r="S4055" s="1"/>
      <c r="T4055" s="1"/>
      <c r="U4055" s="1"/>
      <c r="V4055" s="1"/>
      <c r="W4055" s="1"/>
      <c r="X4055" s="1"/>
      <c r="Y4055" s="1"/>
      <c r="Z4055" s="1"/>
      <c r="AA4055" s="1"/>
      <c r="AB4055" s="1"/>
      <c r="AC4055" s="1"/>
      <c r="AD4055" s="1"/>
      <c r="AE4055" s="1"/>
      <c r="AF4055" s="1"/>
      <c r="AG4055" s="1"/>
      <c r="AH4055" s="1"/>
      <c r="AI4055" s="1"/>
      <c r="AJ4055" s="1"/>
      <c r="AK4055" s="1"/>
      <c r="AL4055" s="1"/>
      <c r="AM4055" s="1"/>
      <c r="AN4055" s="1"/>
      <c r="AO4055" s="1"/>
      <c r="AP4055" s="1"/>
      <c r="AQ4055" s="1"/>
      <c r="AR4055" s="1"/>
      <c r="AS4055" s="1"/>
      <c r="AT4055" s="1"/>
      <c r="AU4055" s="1"/>
      <c r="AV4055" s="1"/>
      <c r="AW4055" s="1"/>
      <c r="AX4055" s="1"/>
      <c r="AY4055" s="1"/>
      <c r="AZ4055" s="1"/>
      <c r="BA4055" s="1"/>
      <c r="BB4055" s="1"/>
      <c r="BC4055" s="1"/>
      <c r="BD4055" s="1"/>
      <c r="BE4055" s="1"/>
      <c r="BF4055" s="1"/>
      <c r="BG4055" s="1"/>
      <c r="BH4055" s="1"/>
      <c r="BI4055" s="1"/>
      <c r="BJ4055" s="1"/>
      <c r="BK4055" s="1"/>
      <c r="BL4055" s="1"/>
      <c r="BM4055" s="1"/>
      <c r="BN4055" s="1"/>
      <c r="BO4055" s="1"/>
      <c r="BP4055" s="1"/>
      <c r="BQ4055" s="1"/>
      <c r="BR4055" s="1"/>
      <c r="BS4055" s="1"/>
      <c r="BT4055" s="1"/>
      <c r="BU4055" s="1"/>
      <c r="BV4055" s="1"/>
      <c r="BW4055" s="1"/>
      <c r="BX4055" s="1"/>
      <c r="BY4055" s="1"/>
      <c r="BZ4055" s="1"/>
      <c r="CA4055" s="1"/>
      <c r="CB4055" s="1"/>
      <c r="CC4055" s="1"/>
      <c r="CD4055" s="1"/>
      <c r="CE4055" s="1"/>
      <c r="CF4055" s="1"/>
      <c r="CG4055" s="1"/>
      <c r="CH4055" s="1"/>
      <c r="CI4055" s="1"/>
      <c r="CJ4055" s="1"/>
      <c r="CK4055" s="1"/>
      <c r="CL4055" s="1"/>
      <c r="CM4055" s="1"/>
      <c r="CN4055" s="1"/>
      <c r="CO4055" s="1"/>
      <c r="CP4055" s="1"/>
      <c r="CQ4055" s="1"/>
      <c r="CR4055" s="1"/>
      <c r="CS4055" s="1"/>
      <c r="CT4055" s="1"/>
      <c r="CU4055" s="1"/>
      <c r="CV4055" s="1"/>
      <c r="CW4055" s="1"/>
      <c r="CX4055" s="1"/>
      <c r="CY4055" s="1"/>
      <c r="CZ4055" s="1"/>
      <c r="DA4055" s="1"/>
      <c r="DB4055" s="1"/>
      <c r="DC4055" s="1"/>
      <c r="DD4055" s="1"/>
      <c r="DE4055" s="1"/>
      <c r="DF4055" s="1"/>
      <c r="DG4055" s="1"/>
      <c r="DH4055" s="1"/>
      <c r="DI4055" s="1"/>
      <c r="DJ4055" s="1"/>
      <c r="DK4055" s="1"/>
      <c r="DL4055" s="1"/>
      <c r="DM4055" s="1"/>
      <c r="DN4055" s="1"/>
      <c r="DO4055" s="1"/>
      <c r="DP4055" s="1"/>
      <c r="DQ4055" s="1"/>
      <c r="DR4055" s="1"/>
      <c r="DS4055" s="1"/>
      <c r="DT4055" s="1"/>
      <c r="DU4055" s="1"/>
      <c r="DV4055" s="1"/>
      <c r="DW4055" s="1"/>
      <c r="DX4055" s="1"/>
      <c r="DY4055" s="1"/>
      <c r="DZ4055" s="1"/>
      <c r="EA4055" s="1"/>
      <c r="EB4055" s="1"/>
      <c r="EC4055" s="1"/>
      <c r="ED4055" s="1"/>
      <c r="EE4055" s="1"/>
      <c r="EF4055" s="1"/>
      <c r="EG4055" s="1"/>
      <c r="EH4055" s="1"/>
      <c r="EI4055" s="1"/>
      <c r="EJ4055" s="1"/>
      <c r="EK4055" s="1"/>
      <c r="EL4055" s="1"/>
      <c r="EM4055" s="1"/>
      <c r="EN4055" s="1"/>
      <c r="EO4055" s="1"/>
      <c r="EP4055" s="1"/>
      <c r="EQ4055" s="1"/>
      <c r="ER4055" s="1"/>
      <c r="ES4055" s="1"/>
      <c r="ET4055" s="1"/>
      <c r="EU4055" s="1"/>
      <c r="EV4055" s="1"/>
      <c r="EW4055" s="1"/>
      <c r="EX4055" s="1"/>
      <c r="EY4055" s="1"/>
      <c r="EZ4055" s="1"/>
      <c r="FA4055" s="1"/>
      <c r="FB4055" s="1"/>
      <c r="FC4055" s="1"/>
      <c r="FD4055" s="1"/>
      <c r="FE4055" s="1"/>
      <c r="FF4055" s="1"/>
      <c r="FG4055" s="1"/>
      <c r="FH4055" s="1"/>
      <c r="FI4055" s="1"/>
      <c r="FJ4055" s="1"/>
      <c r="FK4055" s="1"/>
      <c r="FL4055" s="1"/>
      <c r="FM4055" s="1"/>
      <c r="FN4055" s="1"/>
      <c r="FO4055" s="1"/>
      <c r="FP4055" s="1"/>
      <c r="FQ4055" s="1"/>
      <c r="FR4055" s="1"/>
      <c r="FS4055" s="1"/>
      <c r="FT4055" s="1"/>
      <c r="FU4055" s="1"/>
      <c r="FV4055" s="1"/>
      <c r="FW4055" s="1"/>
      <c r="FX4055" s="1"/>
      <c r="FY4055" s="1"/>
      <c r="FZ4055" s="1"/>
      <c r="GA4055" s="1"/>
      <c r="GB4055" s="1"/>
      <c r="GC4055" s="1"/>
      <c r="GD4055" s="1"/>
      <c r="GE4055" s="1"/>
      <c r="GF4055" s="1"/>
      <c r="GG4055" s="1"/>
      <c r="GH4055" s="1"/>
      <c r="GI4055" s="1"/>
      <c r="GJ4055" s="1"/>
      <c r="GK4055" s="1"/>
      <c r="GL4055" s="1"/>
      <c r="GM4055" s="1"/>
      <c r="GN4055" s="1"/>
      <c r="GO4055" s="1"/>
    </row>
    <row r="4056" spans="1:197" s="40" customFormat="1" x14ac:dyDescent="0.25">
      <c r="A4056" s="41"/>
      <c r="B4056" s="4"/>
      <c r="C4056" s="41"/>
      <c r="D4056" s="42"/>
      <c r="E4056" s="42"/>
      <c r="F4056" s="42"/>
      <c r="G4056" s="1"/>
      <c r="H4056" s="1"/>
      <c r="I4056" s="1"/>
      <c r="J4056" s="1"/>
      <c r="K4056" s="1"/>
      <c r="L4056" s="1"/>
      <c r="M4056" s="2"/>
      <c r="N4056" s="1"/>
      <c r="O4056" s="1"/>
      <c r="P4056" s="1"/>
      <c r="Q4056" s="1"/>
      <c r="R4056" s="1"/>
      <c r="S4056" s="1"/>
      <c r="T4056" s="1"/>
      <c r="U4056" s="1"/>
      <c r="V4056" s="1"/>
      <c r="W4056" s="1"/>
      <c r="X4056" s="1"/>
      <c r="Y4056" s="1"/>
      <c r="Z4056" s="1"/>
      <c r="AA4056" s="1"/>
      <c r="AB4056" s="1"/>
      <c r="AC4056" s="1"/>
      <c r="AD4056" s="1"/>
      <c r="AE4056" s="1"/>
      <c r="AF4056" s="1"/>
      <c r="AG4056" s="1"/>
      <c r="AH4056" s="1"/>
      <c r="AI4056" s="1"/>
      <c r="AJ4056" s="1"/>
      <c r="AK4056" s="1"/>
      <c r="AL4056" s="1"/>
      <c r="AM4056" s="1"/>
      <c r="AN4056" s="1"/>
      <c r="AO4056" s="1"/>
      <c r="AP4056" s="1"/>
      <c r="AQ4056" s="1"/>
      <c r="AR4056" s="1"/>
      <c r="AS4056" s="1"/>
      <c r="AT4056" s="1"/>
      <c r="AU4056" s="1"/>
      <c r="AV4056" s="1"/>
      <c r="AW4056" s="1"/>
      <c r="AX4056" s="1"/>
      <c r="AY4056" s="1"/>
      <c r="AZ4056" s="1"/>
      <c r="BA4056" s="1"/>
      <c r="BB4056" s="1"/>
      <c r="BC4056" s="1"/>
      <c r="BD4056" s="1"/>
      <c r="BE4056" s="1"/>
      <c r="BF4056" s="1"/>
      <c r="BG4056" s="1"/>
      <c r="BH4056" s="1"/>
      <c r="BI4056" s="1"/>
      <c r="BJ4056" s="1"/>
      <c r="BK4056" s="1"/>
      <c r="BL4056" s="1"/>
      <c r="BM4056" s="1"/>
      <c r="BN4056" s="1"/>
      <c r="BO4056" s="1"/>
      <c r="BP4056" s="1"/>
      <c r="BQ4056" s="1"/>
      <c r="BR4056" s="1"/>
      <c r="BS4056" s="1"/>
      <c r="BT4056" s="1"/>
      <c r="BU4056" s="1"/>
      <c r="BV4056" s="1"/>
      <c r="BW4056" s="1"/>
      <c r="BX4056" s="1"/>
      <c r="BY4056" s="1"/>
      <c r="BZ4056" s="1"/>
      <c r="CA4056" s="1"/>
      <c r="CB4056" s="1"/>
      <c r="CC4056" s="1"/>
      <c r="CD4056" s="1"/>
      <c r="CE4056" s="1"/>
      <c r="CF4056" s="1"/>
      <c r="CG4056" s="1"/>
      <c r="CH4056" s="1"/>
      <c r="CI4056" s="1"/>
      <c r="CJ4056" s="1"/>
      <c r="CK4056" s="1"/>
      <c r="CL4056" s="1"/>
      <c r="CM4056" s="1"/>
      <c r="CN4056" s="1"/>
      <c r="CO4056" s="1"/>
      <c r="CP4056" s="1"/>
      <c r="CQ4056" s="1"/>
      <c r="CR4056" s="1"/>
      <c r="CS4056" s="1"/>
      <c r="CT4056" s="1"/>
      <c r="CU4056" s="1"/>
      <c r="CV4056" s="1"/>
      <c r="CW4056" s="1"/>
      <c r="CX4056" s="1"/>
      <c r="CY4056" s="1"/>
      <c r="CZ4056" s="1"/>
      <c r="DA4056" s="1"/>
      <c r="DB4056" s="1"/>
      <c r="DC4056" s="1"/>
      <c r="DD4056" s="1"/>
      <c r="DE4056" s="1"/>
      <c r="DF4056" s="1"/>
      <c r="DG4056" s="1"/>
      <c r="DH4056" s="1"/>
      <c r="DI4056" s="1"/>
      <c r="DJ4056" s="1"/>
      <c r="DK4056" s="1"/>
      <c r="DL4056" s="1"/>
      <c r="DM4056" s="1"/>
      <c r="DN4056" s="1"/>
      <c r="DO4056" s="1"/>
      <c r="DP4056" s="1"/>
      <c r="DQ4056" s="1"/>
      <c r="DR4056" s="1"/>
      <c r="DS4056" s="1"/>
      <c r="DT4056" s="1"/>
      <c r="DU4056" s="1"/>
      <c r="DV4056" s="1"/>
      <c r="DW4056" s="1"/>
      <c r="DX4056" s="1"/>
      <c r="DY4056" s="1"/>
      <c r="DZ4056" s="1"/>
      <c r="EA4056" s="1"/>
      <c r="EB4056" s="1"/>
      <c r="EC4056" s="1"/>
      <c r="ED4056" s="1"/>
      <c r="EE4056" s="1"/>
      <c r="EF4056" s="1"/>
      <c r="EG4056" s="1"/>
      <c r="EH4056" s="1"/>
      <c r="EI4056" s="1"/>
      <c r="EJ4056" s="1"/>
      <c r="EK4056" s="1"/>
      <c r="EL4056" s="1"/>
      <c r="EM4056" s="1"/>
      <c r="EN4056" s="1"/>
      <c r="EO4056" s="1"/>
      <c r="EP4056" s="1"/>
      <c r="EQ4056" s="1"/>
      <c r="ER4056" s="1"/>
      <c r="ES4056" s="1"/>
      <c r="ET4056" s="1"/>
      <c r="EU4056" s="1"/>
      <c r="EV4056" s="1"/>
      <c r="EW4056" s="1"/>
      <c r="EX4056" s="1"/>
      <c r="EY4056" s="1"/>
      <c r="EZ4056" s="1"/>
      <c r="FA4056" s="1"/>
      <c r="FB4056" s="1"/>
      <c r="FC4056" s="1"/>
      <c r="FD4056" s="1"/>
      <c r="FE4056" s="1"/>
      <c r="FF4056" s="1"/>
      <c r="FG4056" s="1"/>
      <c r="FH4056" s="1"/>
      <c r="FI4056" s="1"/>
      <c r="FJ4056" s="1"/>
      <c r="FK4056" s="1"/>
      <c r="FL4056" s="1"/>
      <c r="FM4056" s="1"/>
      <c r="FN4056" s="1"/>
      <c r="FO4056" s="1"/>
      <c r="FP4056" s="1"/>
      <c r="FQ4056" s="1"/>
      <c r="FR4056" s="1"/>
      <c r="FS4056" s="1"/>
      <c r="FT4056" s="1"/>
      <c r="FU4056" s="1"/>
      <c r="FV4056" s="1"/>
      <c r="FW4056" s="1"/>
      <c r="FX4056" s="1"/>
      <c r="FY4056" s="1"/>
      <c r="FZ4056" s="1"/>
      <c r="GA4056" s="1"/>
      <c r="GB4056" s="1"/>
      <c r="GC4056" s="1"/>
      <c r="GD4056" s="1"/>
      <c r="GE4056" s="1"/>
      <c r="GF4056" s="1"/>
      <c r="GG4056" s="1"/>
      <c r="GH4056" s="1"/>
      <c r="GI4056" s="1"/>
      <c r="GJ4056" s="1"/>
      <c r="GK4056" s="1"/>
      <c r="GL4056" s="1"/>
      <c r="GM4056" s="1"/>
      <c r="GN4056" s="1"/>
      <c r="GO4056" s="1"/>
    </row>
    <row r="4057" spans="1:197" s="40" customFormat="1" x14ac:dyDescent="0.25">
      <c r="A4057" s="41"/>
      <c r="B4057" s="4"/>
      <c r="C4057" s="41"/>
      <c r="D4057" s="42"/>
      <c r="E4057" s="42"/>
      <c r="F4057" s="42"/>
      <c r="G4057" s="1"/>
      <c r="H4057" s="1"/>
      <c r="I4057" s="1"/>
      <c r="J4057" s="1"/>
      <c r="K4057" s="1"/>
      <c r="L4057" s="1"/>
      <c r="M4057" s="2"/>
      <c r="N4057" s="1"/>
      <c r="O4057" s="1"/>
      <c r="P4057" s="1"/>
      <c r="Q4057" s="1"/>
      <c r="R4057" s="1"/>
      <c r="S4057" s="1"/>
      <c r="T4057" s="1"/>
      <c r="U4057" s="1"/>
      <c r="V4057" s="1"/>
      <c r="W4057" s="1"/>
      <c r="X4057" s="1"/>
      <c r="Y4057" s="1"/>
      <c r="Z4057" s="1"/>
      <c r="AA4057" s="1"/>
      <c r="AB4057" s="1"/>
      <c r="AC4057" s="1"/>
      <c r="AD4057" s="1"/>
      <c r="AE4057" s="1"/>
      <c r="AF4057" s="1"/>
      <c r="AG4057" s="1"/>
      <c r="AH4057" s="1"/>
      <c r="AI4057" s="1"/>
      <c r="AJ4057" s="1"/>
      <c r="AK4057" s="1"/>
      <c r="AL4057" s="1"/>
      <c r="AM4057" s="1"/>
      <c r="AN4057" s="1"/>
      <c r="AO4057" s="1"/>
      <c r="AP4057" s="1"/>
      <c r="AQ4057" s="1"/>
      <c r="AR4057" s="1"/>
      <c r="AS4057" s="1"/>
      <c r="AT4057" s="1"/>
      <c r="AU4057" s="1"/>
      <c r="AV4057" s="1"/>
      <c r="AW4057" s="1"/>
      <c r="AX4057" s="1"/>
      <c r="AY4057" s="1"/>
      <c r="AZ4057" s="1"/>
      <c r="BA4057" s="1"/>
      <c r="BB4057" s="1"/>
      <c r="BC4057" s="1"/>
      <c r="BD4057" s="1"/>
      <c r="BE4057" s="1"/>
      <c r="BF4057" s="1"/>
      <c r="BG4057" s="1"/>
      <c r="BH4057" s="1"/>
      <c r="BI4057" s="1"/>
      <c r="BJ4057" s="1"/>
      <c r="BK4057" s="1"/>
      <c r="BL4057" s="1"/>
      <c r="BM4057" s="1"/>
      <c r="BN4057" s="1"/>
      <c r="BO4057" s="1"/>
      <c r="BP4057" s="1"/>
      <c r="BQ4057" s="1"/>
      <c r="BR4057" s="1"/>
      <c r="BS4057" s="1"/>
      <c r="BT4057" s="1"/>
      <c r="BU4057" s="1"/>
      <c r="BV4057" s="1"/>
      <c r="BW4057" s="1"/>
      <c r="BX4057" s="1"/>
      <c r="BY4057" s="1"/>
      <c r="BZ4057" s="1"/>
      <c r="CA4057" s="1"/>
      <c r="CB4057" s="1"/>
      <c r="CC4057" s="1"/>
      <c r="CD4057" s="1"/>
      <c r="CE4057" s="1"/>
      <c r="CF4057" s="1"/>
      <c r="CG4057" s="1"/>
      <c r="CH4057" s="1"/>
      <c r="CI4057" s="1"/>
      <c r="CJ4057" s="1"/>
      <c r="CK4057" s="1"/>
      <c r="CL4057" s="1"/>
      <c r="CM4057" s="1"/>
      <c r="CN4057" s="1"/>
      <c r="CO4057" s="1"/>
      <c r="CP4057" s="1"/>
      <c r="CQ4057" s="1"/>
      <c r="CR4057" s="1"/>
      <c r="CS4057" s="1"/>
      <c r="CT4057" s="1"/>
      <c r="CU4057" s="1"/>
      <c r="CV4057" s="1"/>
      <c r="CW4057" s="1"/>
      <c r="CX4057" s="1"/>
      <c r="CY4057" s="1"/>
      <c r="CZ4057" s="1"/>
      <c r="DA4057" s="1"/>
      <c r="DB4057" s="1"/>
      <c r="DC4057" s="1"/>
      <c r="DD4057" s="1"/>
      <c r="DE4057" s="1"/>
      <c r="DF4057" s="1"/>
      <c r="DG4057" s="1"/>
      <c r="DH4057" s="1"/>
      <c r="DI4057" s="1"/>
      <c r="DJ4057" s="1"/>
      <c r="DK4057" s="1"/>
      <c r="DL4057" s="1"/>
      <c r="DM4057" s="1"/>
      <c r="DN4057" s="1"/>
      <c r="DO4057" s="1"/>
      <c r="DP4057" s="1"/>
      <c r="DQ4057" s="1"/>
      <c r="DR4057" s="1"/>
      <c r="DS4057" s="1"/>
      <c r="DT4057" s="1"/>
      <c r="DU4057" s="1"/>
      <c r="DV4057" s="1"/>
      <c r="DW4057" s="1"/>
      <c r="DX4057" s="1"/>
      <c r="DY4057" s="1"/>
      <c r="DZ4057" s="1"/>
      <c r="EA4057" s="1"/>
      <c r="EB4057" s="1"/>
      <c r="EC4057" s="1"/>
      <c r="ED4057" s="1"/>
      <c r="EE4057" s="1"/>
      <c r="EF4057" s="1"/>
      <c r="EG4057" s="1"/>
      <c r="EH4057" s="1"/>
      <c r="EI4057" s="1"/>
      <c r="EJ4057" s="1"/>
      <c r="EK4057" s="1"/>
      <c r="EL4057" s="1"/>
      <c r="EM4057" s="1"/>
      <c r="EN4057" s="1"/>
      <c r="EO4057" s="1"/>
      <c r="EP4057" s="1"/>
      <c r="EQ4057" s="1"/>
      <c r="ER4057" s="1"/>
      <c r="ES4057" s="1"/>
      <c r="ET4057" s="1"/>
      <c r="EU4057" s="1"/>
      <c r="EV4057" s="1"/>
      <c r="EW4057" s="1"/>
      <c r="EX4057" s="1"/>
      <c r="EY4057" s="1"/>
      <c r="EZ4057" s="1"/>
      <c r="FA4057" s="1"/>
      <c r="FB4057" s="1"/>
      <c r="FC4057" s="1"/>
      <c r="FD4057" s="1"/>
      <c r="FE4057" s="1"/>
      <c r="FF4057" s="1"/>
      <c r="FG4057" s="1"/>
      <c r="FH4057" s="1"/>
      <c r="FI4057" s="1"/>
      <c r="FJ4057" s="1"/>
      <c r="FK4057" s="1"/>
      <c r="FL4057" s="1"/>
      <c r="FM4057" s="1"/>
      <c r="FN4057" s="1"/>
      <c r="FO4057" s="1"/>
      <c r="FP4057" s="1"/>
      <c r="FQ4057" s="1"/>
      <c r="FR4057" s="1"/>
      <c r="FS4057" s="1"/>
      <c r="FT4057" s="1"/>
      <c r="FU4057" s="1"/>
      <c r="FV4057" s="1"/>
      <c r="FW4057" s="1"/>
      <c r="FX4057" s="1"/>
      <c r="FY4057" s="1"/>
      <c r="FZ4057" s="1"/>
      <c r="GA4057" s="1"/>
      <c r="GB4057" s="1"/>
      <c r="GC4057" s="1"/>
      <c r="GD4057" s="1"/>
      <c r="GE4057" s="1"/>
      <c r="GF4057" s="1"/>
      <c r="GG4057" s="1"/>
      <c r="GH4057" s="1"/>
      <c r="GI4057" s="1"/>
      <c r="GJ4057" s="1"/>
      <c r="GK4057" s="1"/>
      <c r="GL4057" s="1"/>
      <c r="GM4057" s="1"/>
      <c r="GN4057" s="1"/>
      <c r="GO4057" s="1"/>
    </row>
    <row r="4058" spans="1:197" s="40" customFormat="1" x14ac:dyDescent="0.25">
      <c r="A4058" s="41"/>
      <c r="B4058" s="4"/>
      <c r="C4058" s="41"/>
      <c r="D4058" s="42"/>
      <c r="E4058" s="42"/>
      <c r="F4058" s="42"/>
      <c r="G4058" s="1"/>
      <c r="H4058" s="1"/>
      <c r="I4058" s="1"/>
      <c r="J4058" s="1"/>
      <c r="K4058" s="1"/>
      <c r="L4058" s="1"/>
      <c r="M4058" s="2"/>
      <c r="N4058" s="1"/>
      <c r="O4058" s="1"/>
      <c r="P4058" s="1"/>
      <c r="Q4058" s="1"/>
      <c r="R4058" s="1"/>
      <c r="S4058" s="1"/>
      <c r="T4058" s="1"/>
      <c r="U4058" s="1"/>
      <c r="V4058" s="1"/>
      <c r="W4058" s="1"/>
      <c r="X4058" s="1"/>
      <c r="Y4058" s="1"/>
      <c r="Z4058" s="1"/>
      <c r="AA4058" s="1"/>
      <c r="AB4058" s="1"/>
      <c r="AC4058" s="1"/>
      <c r="AD4058" s="1"/>
      <c r="AE4058" s="1"/>
      <c r="AF4058" s="1"/>
      <c r="AG4058" s="1"/>
      <c r="AH4058" s="1"/>
      <c r="AI4058" s="1"/>
      <c r="AJ4058" s="1"/>
      <c r="AK4058" s="1"/>
      <c r="AL4058" s="1"/>
      <c r="AM4058" s="1"/>
      <c r="AN4058" s="1"/>
      <c r="AO4058" s="1"/>
      <c r="AP4058" s="1"/>
      <c r="AQ4058" s="1"/>
      <c r="AR4058" s="1"/>
      <c r="AS4058" s="1"/>
      <c r="AT4058" s="1"/>
      <c r="AU4058" s="1"/>
      <c r="AV4058" s="1"/>
      <c r="AW4058" s="1"/>
      <c r="AX4058" s="1"/>
      <c r="AY4058" s="1"/>
      <c r="AZ4058" s="1"/>
      <c r="BA4058" s="1"/>
      <c r="BB4058" s="1"/>
      <c r="BC4058" s="1"/>
      <c r="BD4058" s="1"/>
      <c r="BE4058" s="1"/>
      <c r="BF4058" s="1"/>
      <c r="BG4058" s="1"/>
      <c r="BH4058" s="1"/>
      <c r="BI4058" s="1"/>
      <c r="BJ4058" s="1"/>
      <c r="BK4058" s="1"/>
      <c r="BL4058" s="1"/>
      <c r="BM4058" s="1"/>
      <c r="BN4058" s="1"/>
      <c r="BO4058" s="1"/>
      <c r="BP4058" s="1"/>
      <c r="BQ4058" s="1"/>
      <c r="BR4058" s="1"/>
      <c r="BS4058" s="1"/>
      <c r="BT4058" s="1"/>
      <c r="BU4058" s="1"/>
      <c r="BV4058" s="1"/>
      <c r="BW4058" s="1"/>
      <c r="BX4058" s="1"/>
      <c r="BY4058" s="1"/>
      <c r="BZ4058" s="1"/>
      <c r="CA4058" s="1"/>
      <c r="CB4058" s="1"/>
      <c r="CC4058" s="1"/>
      <c r="CD4058" s="1"/>
      <c r="CE4058" s="1"/>
      <c r="CF4058" s="1"/>
      <c r="CG4058" s="1"/>
      <c r="CH4058" s="1"/>
      <c r="CI4058" s="1"/>
      <c r="CJ4058" s="1"/>
      <c r="CK4058" s="1"/>
      <c r="CL4058" s="1"/>
      <c r="CM4058" s="1"/>
      <c r="CN4058" s="1"/>
      <c r="CO4058" s="1"/>
      <c r="CP4058" s="1"/>
      <c r="CQ4058" s="1"/>
      <c r="CR4058" s="1"/>
      <c r="CS4058" s="1"/>
      <c r="CT4058" s="1"/>
      <c r="CU4058" s="1"/>
      <c r="CV4058" s="1"/>
      <c r="CW4058" s="1"/>
      <c r="CX4058" s="1"/>
      <c r="CY4058" s="1"/>
      <c r="CZ4058" s="1"/>
      <c r="DA4058" s="1"/>
      <c r="DB4058" s="1"/>
      <c r="DC4058" s="1"/>
      <c r="DD4058" s="1"/>
      <c r="DE4058" s="1"/>
      <c r="DF4058" s="1"/>
      <c r="DG4058" s="1"/>
      <c r="DH4058" s="1"/>
      <c r="DI4058" s="1"/>
      <c r="DJ4058" s="1"/>
      <c r="DK4058" s="1"/>
      <c r="DL4058" s="1"/>
      <c r="DM4058" s="1"/>
      <c r="DN4058" s="1"/>
      <c r="DO4058" s="1"/>
      <c r="DP4058" s="1"/>
      <c r="DQ4058" s="1"/>
      <c r="DR4058" s="1"/>
      <c r="DS4058" s="1"/>
      <c r="DT4058" s="1"/>
      <c r="DU4058" s="1"/>
      <c r="DV4058" s="1"/>
      <c r="DW4058" s="1"/>
      <c r="DX4058" s="1"/>
      <c r="DY4058" s="1"/>
      <c r="DZ4058" s="1"/>
      <c r="EA4058" s="1"/>
      <c r="EB4058" s="1"/>
      <c r="EC4058" s="1"/>
      <c r="ED4058" s="1"/>
      <c r="EE4058" s="1"/>
      <c r="EF4058" s="1"/>
      <c r="EG4058" s="1"/>
      <c r="EH4058" s="1"/>
      <c r="EI4058" s="1"/>
      <c r="EJ4058" s="1"/>
      <c r="EK4058" s="1"/>
      <c r="EL4058" s="1"/>
      <c r="EM4058" s="1"/>
      <c r="EN4058" s="1"/>
      <c r="EO4058" s="1"/>
      <c r="EP4058" s="1"/>
      <c r="EQ4058" s="1"/>
      <c r="ER4058" s="1"/>
      <c r="ES4058" s="1"/>
      <c r="ET4058" s="1"/>
      <c r="EU4058" s="1"/>
      <c r="EV4058" s="1"/>
      <c r="EW4058" s="1"/>
      <c r="EX4058" s="1"/>
      <c r="EY4058" s="1"/>
      <c r="EZ4058" s="1"/>
      <c r="FA4058" s="1"/>
      <c r="FB4058" s="1"/>
      <c r="FC4058" s="1"/>
      <c r="FD4058" s="1"/>
      <c r="FE4058" s="1"/>
      <c r="FF4058" s="1"/>
      <c r="FG4058" s="1"/>
      <c r="FH4058" s="1"/>
      <c r="FI4058" s="1"/>
      <c r="FJ4058" s="1"/>
      <c r="FK4058" s="1"/>
      <c r="FL4058" s="1"/>
      <c r="FM4058" s="1"/>
      <c r="FN4058" s="1"/>
      <c r="FO4058" s="1"/>
      <c r="FP4058" s="1"/>
      <c r="FQ4058" s="1"/>
      <c r="FR4058" s="1"/>
      <c r="FS4058" s="1"/>
      <c r="FT4058" s="1"/>
      <c r="FU4058" s="1"/>
      <c r="FV4058" s="1"/>
      <c r="FW4058" s="1"/>
      <c r="FX4058" s="1"/>
      <c r="FY4058" s="1"/>
      <c r="FZ4058" s="1"/>
      <c r="GA4058" s="1"/>
      <c r="GB4058" s="1"/>
      <c r="GC4058" s="1"/>
      <c r="GD4058" s="1"/>
      <c r="GE4058" s="1"/>
      <c r="GF4058" s="1"/>
      <c r="GG4058" s="1"/>
      <c r="GH4058" s="1"/>
      <c r="GI4058" s="1"/>
      <c r="GJ4058" s="1"/>
      <c r="GK4058" s="1"/>
      <c r="GL4058" s="1"/>
      <c r="GM4058" s="1"/>
      <c r="GN4058" s="1"/>
      <c r="GO4058" s="1"/>
    </row>
    <row r="4059" spans="1:197" s="40" customFormat="1" x14ac:dyDescent="0.25">
      <c r="A4059" s="41"/>
      <c r="B4059" s="4"/>
      <c r="C4059" s="41"/>
      <c r="D4059" s="42"/>
      <c r="E4059" s="42"/>
      <c r="F4059" s="42"/>
      <c r="G4059" s="1"/>
      <c r="H4059" s="1"/>
      <c r="I4059" s="1"/>
      <c r="J4059" s="1"/>
      <c r="K4059" s="1"/>
      <c r="L4059" s="1"/>
      <c r="M4059" s="2"/>
      <c r="N4059" s="1"/>
      <c r="O4059" s="1"/>
      <c r="P4059" s="1"/>
      <c r="Q4059" s="1"/>
      <c r="R4059" s="1"/>
      <c r="S4059" s="1"/>
      <c r="T4059" s="1"/>
      <c r="U4059" s="1"/>
      <c r="V4059" s="1"/>
      <c r="W4059" s="1"/>
      <c r="X4059" s="1"/>
      <c r="Y4059" s="1"/>
      <c r="Z4059" s="1"/>
      <c r="AA4059" s="1"/>
      <c r="AB4059" s="1"/>
      <c r="AC4059" s="1"/>
      <c r="AD4059" s="1"/>
      <c r="AE4059" s="1"/>
      <c r="AF4059" s="1"/>
      <c r="AG4059" s="1"/>
      <c r="AH4059" s="1"/>
      <c r="AI4059" s="1"/>
      <c r="AJ4059" s="1"/>
      <c r="AK4059" s="1"/>
      <c r="AL4059" s="1"/>
      <c r="AM4059" s="1"/>
      <c r="AN4059" s="1"/>
      <c r="AO4059" s="1"/>
      <c r="AP4059" s="1"/>
      <c r="AQ4059" s="1"/>
      <c r="AR4059" s="1"/>
      <c r="AS4059" s="1"/>
      <c r="AT4059" s="1"/>
      <c r="AU4059" s="1"/>
      <c r="AV4059" s="1"/>
      <c r="AW4059" s="1"/>
      <c r="AX4059" s="1"/>
      <c r="AY4059" s="1"/>
      <c r="AZ4059" s="1"/>
      <c r="BA4059" s="1"/>
      <c r="BB4059" s="1"/>
      <c r="BC4059" s="1"/>
      <c r="BD4059" s="1"/>
      <c r="BE4059" s="1"/>
      <c r="BF4059" s="1"/>
      <c r="BG4059" s="1"/>
      <c r="BH4059" s="1"/>
      <c r="BI4059" s="1"/>
      <c r="BJ4059" s="1"/>
      <c r="BK4059" s="1"/>
      <c r="BL4059" s="1"/>
      <c r="BM4059" s="1"/>
      <c r="BN4059" s="1"/>
      <c r="BO4059" s="1"/>
      <c r="BP4059" s="1"/>
      <c r="BQ4059" s="1"/>
      <c r="BR4059" s="1"/>
      <c r="BS4059" s="1"/>
      <c r="BT4059" s="1"/>
      <c r="BU4059" s="1"/>
      <c r="BV4059" s="1"/>
      <c r="BW4059" s="1"/>
      <c r="BX4059" s="1"/>
      <c r="BY4059" s="1"/>
      <c r="BZ4059" s="1"/>
      <c r="CA4059" s="1"/>
      <c r="CB4059" s="1"/>
      <c r="CC4059" s="1"/>
      <c r="CD4059" s="1"/>
      <c r="CE4059" s="1"/>
      <c r="CF4059" s="1"/>
      <c r="CG4059" s="1"/>
      <c r="CH4059" s="1"/>
      <c r="CI4059" s="1"/>
      <c r="CJ4059" s="1"/>
      <c r="CK4059" s="1"/>
      <c r="CL4059" s="1"/>
      <c r="CM4059" s="1"/>
      <c r="CN4059" s="1"/>
      <c r="CO4059" s="1"/>
      <c r="CP4059" s="1"/>
      <c r="CQ4059" s="1"/>
      <c r="CR4059" s="1"/>
      <c r="CS4059" s="1"/>
      <c r="CT4059" s="1"/>
      <c r="CU4059" s="1"/>
      <c r="CV4059" s="1"/>
      <c r="CW4059" s="1"/>
      <c r="CX4059" s="1"/>
      <c r="CY4059" s="1"/>
      <c r="CZ4059" s="1"/>
      <c r="DA4059" s="1"/>
      <c r="DB4059" s="1"/>
      <c r="DC4059" s="1"/>
      <c r="DD4059" s="1"/>
      <c r="DE4059" s="1"/>
      <c r="DF4059" s="1"/>
      <c r="DG4059" s="1"/>
      <c r="DH4059" s="1"/>
      <c r="DI4059" s="1"/>
      <c r="DJ4059" s="1"/>
      <c r="DK4059" s="1"/>
      <c r="DL4059" s="1"/>
      <c r="DM4059" s="1"/>
      <c r="DN4059" s="1"/>
      <c r="DO4059" s="1"/>
      <c r="DP4059" s="1"/>
      <c r="DQ4059" s="1"/>
      <c r="DR4059" s="1"/>
      <c r="DS4059" s="1"/>
      <c r="DT4059" s="1"/>
      <c r="DU4059" s="1"/>
      <c r="DV4059" s="1"/>
      <c r="DW4059" s="1"/>
      <c r="DX4059" s="1"/>
      <c r="DY4059" s="1"/>
      <c r="DZ4059" s="1"/>
      <c r="EA4059" s="1"/>
      <c r="EB4059" s="1"/>
      <c r="EC4059" s="1"/>
      <c r="ED4059" s="1"/>
      <c r="EE4059" s="1"/>
      <c r="EF4059" s="1"/>
      <c r="EG4059" s="1"/>
      <c r="EH4059" s="1"/>
      <c r="EI4059" s="1"/>
      <c r="EJ4059" s="1"/>
      <c r="EK4059" s="1"/>
      <c r="EL4059" s="1"/>
      <c r="EM4059" s="1"/>
      <c r="EN4059" s="1"/>
      <c r="EO4059" s="1"/>
      <c r="EP4059" s="1"/>
      <c r="EQ4059" s="1"/>
      <c r="ER4059" s="1"/>
      <c r="ES4059" s="1"/>
      <c r="ET4059" s="1"/>
      <c r="EU4059" s="1"/>
      <c r="EV4059" s="1"/>
      <c r="EW4059" s="1"/>
      <c r="EX4059" s="1"/>
      <c r="EY4059" s="1"/>
      <c r="EZ4059" s="1"/>
      <c r="FA4059" s="1"/>
      <c r="FB4059" s="1"/>
      <c r="FC4059" s="1"/>
      <c r="FD4059" s="1"/>
      <c r="FE4059" s="1"/>
      <c r="FF4059" s="1"/>
      <c r="FG4059" s="1"/>
      <c r="FH4059" s="1"/>
      <c r="FI4059" s="1"/>
      <c r="FJ4059" s="1"/>
      <c r="FK4059" s="1"/>
      <c r="FL4059" s="1"/>
      <c r="FM4059" s="1"/>
      <c r="FN4059" s="1"/>
      <c r="FO4059" s="1"/>
      <c r="FP4059" s="1"/>
      <c r="FQ4059" s="1"/>
      <c r="FR4059" s="1"/>
      <c r="FS4059" s="1"/>
      <c r="FT4059" s="1"/>
      <c r="FU4059" s="1"/>
      <c r="FV4059" s="1"/>
      <c r="FW4059" s="1"/>
      <c r="FX4059" s="1"/>
      <c r="FY4059" s="1"/>
      <c r="FZ4059" s="1"/>
      <c r="GA4059" s="1"/>
      <c r="GB4059" s="1"/>
      <c r="GC4059" s="1"/>
      <c r="GD4059" s="1"/>
      <c r="GE4059" s="1"/>
      <c r="GF4059" s="1"/>
      <c r="GG4059" s="1"/>
      <c r="GH4059" s="1"/>
      <c r="GI4059" s="1"/>
      <c r="GJ4059" s="1"/>
      <c r="GK4059" s="1"/>
      <c r="GL4059" s="1"/>
      <c r="GM4059" s="1"/>
      <c r="GN4059" s="1"/>
      <c r="GO4059" s="1"/>
    </row>
    <row r="4060" spans="1:197" s="40" customFormat="1" x14ac:dyDescent="0.25">
      <c r="A4060" s="41"/>
      <c r="B4060" s="4"/>
      <c r="C4060" s="41"/>
      <c r="D4060" s="42"/>
      <c r="E4060" s="42"/>
      <c r="F4060" s="42"/>
      <c r="G4060" s="1"/>
      <c r="H4060" s="1"/>
      <c r="I4060" s="1"/>
      <c r="J4060" s="1"/>
      <c r="K4060" s="1"/>
      <c r="L4060" s="1"/>
      <c r="M4060" s="2"/>
      <c r="N4060" s="1"/>
      <c r="O4060" s="1"/>
      <c r="P4060" s="1"/>
      <c r="Q4060" s="1"/>
      <c r="R4060" s="1"/>
      <c r="S4060" s="1"/>
      <c r="T4060" s="1"/>
      <c r="U4060" s="1"/>
      <c r="V4060" s="1"/>
      <c r="W4060" s="1"/>
      <c r="X4060" s="1"/>
      <c r="Y4060" s="1"/>
      <c r="Z4060" s="1"/>
      <c r="AA4060" s="1"/>
      <c r="AB4060" s="1"/>
      <c r="AC4060" s="1"/>
      <c r="AD4060" s="1"/>
      <c r="AE4060" s="1"/>
      <c r="AF4060" s="1"/>
      <c r="AG4060" s="1"/>
      <c r="AH4060" s="1"/>
      <c r="AI4060" s="1"/>
      <c r="AJ4060" s="1"/>
      <c r="AK4060" s="1"/>
      <c r="AL4060" s="1"/>
      <c r="AM4060" s="1"/>
      <c r="AN4060" s="1"/>
      <c r="AO4060" s="1"/>
      <c r="AP4060" s="1"/>
      <c r="AQ4060" s="1"/>
      <c r="AR4060" s="1"/>
      <c r="AS4060" s="1"/>
      <c r="AT4060" s="1"/>
      <c r="AU4060" s="1"/>
      <c r="AV4060" s="1"/>
      <c r="AW4060" s="1"/>
      <c r="AX4060" s="1"/>
      <c r="AY4060" s="1"/>
      <c r="AZ4060" s="1"/>
      <c r="BA4060" s="1"/>
      <c r="BB4060" s="1"/>
      <c r="BC4060" s="1"/>
      <c r="BD4060" s="1"/>
      <c r="BE4060" s="1"/>
      <c r="BF4060" s="1"/>
      <c r="BG4060" s="1"/>
      <c r="BH4060" s="1"/>
      <c r="BI4060" s="1"/>
      <c r="BJ4060" s="1"/>
      <c r="BK4060" s="1"/>
      <c r="BL4060" s="1"/>
      <c r="BM4060" s="1"/>
      <c r="BN4060" s="1"/>
      <c r="BO4060" s="1"/>
      <c r="BP4060" s="1"/>
      <c r="BQ4060" s="1"/>
      <c r="BR4060" s="1"/>
      <c r="BS4060" s="1"/>
      <c r="BT4060" s="1"/>
      <c r="BU4060" s="1"/>
      <c r="BV4060" s="1"/>
      <c r="BW4060" s="1"/>
      <c r="BX4060" s="1"/>
      <c r="BY4060" s="1"/>
      <c r="BZ4060" s="1"/>
      <c r="CA4060" s="1"/>
      <c r="CB4060" s="1"/>
      <c r="CC4060" s="1"/>
      <c r="CD4060" s="1"/>
      <c r="CE4060" s="1"/>
      <c r="CF4060" s="1"/>
      <c r="CG4060" s="1"/>
      <c r="CH4060" s="1"/>
      <c r="CI4060" s="1"/>
      <c r="CJ4060" s="1"/>
      <c r="CK4060" s="1"/>
      <c r="CL4060" s="1"/>
      <c r="CM4060" s="1"/>
      <c r="CN4060" s="1"/>
      <c r="CO4060" s="1"/>
      <c r="CP4060" s="1"/>
      <c r="CQ4060" s="1"/>
      <c r="CR4060" s="1"/>
      <c r="CS4060" s="1"/>
      <c r="CT4060" s="1"/>
      <c r="CU4060" s="1"/>
      <c r="CV4060" s="1"/>
      <c r="CW4060" s="1"/>
      <c r="CX4060" s="1"/>
      <c r="CY4060" s="1"/>
      <c r="CZ4060" s="1"/>
      <c r="DA4060" s="1"/>
      <c r="DB4060" s="1"/>
      <c r="DC4060" s="1"/>
      <c r="DD4060" s="1"/>
      <c r="DE4060" s="1"/>
      <c r="DF4060" s="1"/>
      <c r="DG4060" s="1"/>
      <c r="DH4060" s="1"/>
      <c r="DI4060" s="1"/>
      <c r="DJ4060" s="1"/>
      <c r="DK4060" s="1"/>
      <c r="DL4060" s="1"/>
      <c r="DM4060" s="1"/>
      <c r="DN4060" s="1"/>
      <c r="DO4060" s="1"/>
      <c r="DP4060" s="1"/>
      <c r="DQ4060" s="1"/>
      <c r="DR4060" s="1"/>
      <c r="DS4060" s="1"/>
      <c r="DT4060" s="1"/>
      <c r="DU4060" s="1"/>
      <c r="DV4060" s="1"/>
      <c r="DW4060" s="1"/>
      <c r="DX4060" s="1"/>
      <c r="DY4060" s="1"/>
      <c r="DZ4060" s="1"/>
      <c r="EA4060" s="1"/>
      <c r="EB4060" s="1"/>
      <c r="EC4060" s="1"/>
      <c r="ED4060" s="1"/>
      <c r="EE4060" s="1"/>
      <c r="EF4060" s="1"/>
      <c r="EG4060" s="1"/>
      <c r="EH4060" s="1"/>
      <c r="EI4060" s="1"/>
      <c r="EJ4060" s="1"/>
      <c r="EK4060" s="1"/>
      <c r="EL4060" s="1"/>
      <c r="EM4060" s="1"/>
      <c r="EN4060" s="1"/>
      <c r="EO4060" s="1"/>
      <c r="EP4060" s="1"/>
      <c r="EQ4060" s="1"/>
      <c r="ER4060" s="1"/>
      <c r="ES4060" s="1"/>
      <c r="ET4060" s="1"/>
      <c r="EU4060" s="1"/>
      <c r="EV4060" s="1"/>
      <c r="EW4060" s="1"/>
      <c r="EX4060" s="1"/>
      <c r="EY4060" s="1"/>
      <c r="EZ4060" s="1"/>
      <c r="FA4060" s="1"/>
      <c r="FB4060" s="1"/>
      <c r="FC4060" s="1"/>
      <c r="FD4060" s="1"/>
      <c r="FE4060" s="1"/>
      <c r="FF4060" s="1"/>
      <c r="FG4060" s="1"/>
      <c r="FH4060" s="1"/>
      <c r="FI4060" s="1"/>
      <c r="FJ4060" s="1"/>
      <c r="FK4060" s="1"/>
      <c r="FL4060" s="1"/>
      <c r="FM4060" s="1"/>
      <c r="FN4060" s="1"/>
      <c r="FO4060" s="1"/>
      <c r="FP4060" s="1"/>
      <c r="FQ4060" s="1"/>
      <c r="FR4060" s="1"/>
      <c r="FS4060" s="1"/>
      <c r="FT4060" s="1"/>
      <c r="FU4060" s="1"/>
      <c r="FV4060" s="1"/>
      <c r="FW4060" s="1"/>
      <c r="FX4060" s="1"/>
      <c r="FY4060" s="1"/>
      <c r="FZ4060" s="1"/>
      <c r="GA4060" s="1"/>
      <c r="GB4060" s="1"/>
      <c r="GC4060" s="1"/>
      <c r="GD4060" s="1"/>
      <c r="GE4060" s="1"/>
      <c r="GF4060" s="1"/>
      <c r="GG4060" s="1"/>
      <c r="GH4060" s="1"/>
      <c r="GI4060" s="1"/>
      <c r="GJ4060" s="1"/>
      <c r="GK4060" s="1"/>
      <c r="GL4060" s="1"/>
      <c r="GM4060" s="1"/>
      <c r="GN4060" s="1"/>
      <c r="GO4060" s="1"/>
    </row>
    <row r="4061" spans="1:197" s="40" customFormat="1" x14ac:dyDescent="0.25">
      <c r="A4061" s="41"/>
      <c r="B4061" s="4"/>
      <c r="C4061" s="41"/>
      <c r="D4061" s="42"/>
      <c r="E4061" s="42"/>
      <c r="F4061" s="42"/>
      <c r="G4061" s="1"/>
      <c r="H4061" s="1"/>
      <c r="I4061" s="1"/>
      <c r="J4061" s="1"/>
      <c r="K4061" s="1"/>
      <c r="L4061" s="1"/>
      <c r="M4061" s="2"/>
      <c r="N4061" s="1"/>
      <c r="O4061" s="1"/>
      <c r="P4061" s="1"/>
      <c r="Q4061" s="1"/>
      <c r="R4061" s="1"/>
      <c r="S4061" s="1"/>
      <c r="T4061" s="1"/>
      <c r="U4061" s="1"/>
      <c r="V4061" s="1"/>
      <c r="W4061" s="1"/>
      <c r="X4061" s="1"/>
      <c r="Y4061" s="1"/>
      <c r="Z4061" s="1"/>
      <c r="AA4061" s="1"/>
      <c r="AB4061" s="1"/>
      <c r="AC4061" s="1"/>
      <c r="AD4061" s="1"/>
      <c r="AE4061" s="1"/>
      <c r="AF4061" s="1"/>
      <c r="AG4061" s="1"/>
      <c r="AH4061" s="1"/>
      <c r="AI4061" s="1"/>
      <c r="AJ4061" s="1"/>
      <c r="AK4061" s="1"/>
      <c r="AL4061" s="1"/>
      <c r="AM4061" s="1"/>
      <c r="AN4061" s="1"/>
      <c r="AO4061" s="1"/>
      <c r="AP4061" s="1"/>
      <c r="AQ4061" s="1"/>
      <c r="AR4061" s="1"/>
      <c r="AS4061" s="1"/>
      <c r="AT4061" s="1"/>
      <c r="AU4061" s="1"/>
      <c r="AV4061" s="1"/>
      <c r="AW4061" s="1"/>
      <c r="AX4061" s="1"/>
      <c r="AY4061" s="1"/>
      <c r="AZ4061" s="1"/>
      <c r="BA4061" s="1"/>
      <c r="BB4061" s="1"/>
      <c r="BC4061" s="1"/>
      <c r="BD4061" s="1"/>
      <c r="BE4061" s="1"/>
      <c r="BF4061" s="1"/>
      <c r="BG4061" s="1"/>
      <c r="BH4061" s="1"/>
      <c r="BI4061" s="1"/>
      <c r="BJ4061" s="1"/>
      <c r="BK4061" s="1"/>
      <c r="BL4061" s="1"/>
      <c r="BM4061" s="1"/>
      <c r="BN4061" s="1"/>
      <c r="BO4061" s="1"/>
      <c r="BP4061" s="1"/>
      <c r="BQ4061" s="1"/>
      <c r="BR4061" s="1"/>
      <c r="BS4061" s="1"/>
      <c r="BT4061" s="1"/>
      <c r="BU4061" s="1"/>
      <c r="BV4061" s="1"/>
      <c r="BW4061" s="1"/>
      <c r="BX4061" s="1"/>
      <c r="BY4061" s="1"/>
      <c r="BZ4061" s="1"/>
      <c r="CA4061" s="1"/>
      <c r="CB4061" s="1"/>
      <c r="CC4061" s="1"/>
      <c r="CD4061" s="1"/>
      <c r="CE4061" s="1"/>
      <c r="CF4061" s="1"/>
      <c r="CG4061" s="1"/>
      <c r="CH4061" s="1"/>
      <c r="CI4061" s="1"/>
      <c r="CJ4061" s="1"/>
      <c r="CK4061" s="1"/>
      <c r="CL4061" s="1"/>
      <c r="CM4061" s="1"/>
      <c r="CN4061" s="1"/>
      <c r="CO4061" s="1"/>
      <c r="CP4061" s="1"/>
      <c r="CQ4061" s="1"/>
      <c r="CR4061" s="1"/>
      <c r="CS4061" s="1"/>
      <c r="CT4061" s="1"/>
      <c r="CU4061" s="1"/>
      <c r="CV4061" s="1"/>
      <c r="CW4061" s="1"/>
      <c r="CX4061" s="1"/>
      <c r="CY4061" s="1"/>
      <c r="CZ4061" s="1"/>
      <c r="DA4061" s="1"/>
      <c r="DB4061" s="1"/>
      <c r="DC4061" s="1"/>
      <c r="DD4061" s="1"/>
      <c r="DE4061" s="1"/>
      <c r="DF4061" s="1"/>
      <c r="DG4061" s="1"/>
      <c r="DH4061" s="1"/>
      <c r="DI4061" s="1"/>
      <c r="DJ4061" s="1"/>
      <c r="DK4061" s="1"/>
      <c r="DL4061" s="1"/>
      <c r="DM4061" s="1"/>
      <c r="DN4061" s="1"/>
      <c r="DO4061" s="1"/>
      <c r="DP4061" s="1"/>
      <c r="DQ4061" s="1"/>
      <c r="DR4061" s="1"/>
      <c r="DS4061" s="1"/>
      <c r="DT4061" s="1"/>
      <c r="DU4061" s="1"/>
      <c r="DV4061" s="1"/>
      <c r="DW4061" s="1"/>
      <c r="DX4061" s="1"/>
      <c r="DY4061" s="1"/>
      <c r="DZ4061" s="1"/>
      <c r="EA4061" s="1"/>
      <c r="EB4061" s="1"/>
      <c r="EC4061" s="1"/>
      <c r="ED4061" s="1"/>
      <c r="EE4061" s="1"/>
      <c r="EF4061" s="1"/>
      <c r="EG4061" s="1"/>
      <c r="EH4061" s="1"/>
      <c r="EI4061" s="1"/>
      <c r="EJ4061" s="1"/>
      <c r="EK4061" s="1"/>
      <c r="EL4061" s="1"/>
      <c r="EM4061" s="1"/>
      <c r="EN4061" s="1"/>
      <c r="EO4061" s="1"/>
      <c r="EP4061" s="1"/>
      <c r="EQ4061" s="1"/>
      <c r="ER4061" s="1"/>
      <c r="ES4061" s="1"/>
      <c r="ET4061" s="1"/>
      <c r="EU4061" s="1"/>
      <c r="EV4061" s="1"/>
      <c r="EW4061" s="1"/>
      <c r="EX4061" s="1"/>
      <c r="EY4061" s="1"/>
      <c r="EZ4061" s="1"/>
      <c r="FA4061" s="1"/>
      <c r="FB4061" s="1"/>
      <c r="FC4061" s="1"/>
      <c r="FD4061" s="1"/>
      <c r="FE4061" s="1"/>
      <c r="FF4061" s="1"/>
      <c r="FG4061" s="1"/>
      <c r="FH4061" s="1"/>
      <c r="FI4061" s="1"/>
      <c r="FJ4061" s="1"/>
      <c r="FK4061" s="1"/>
      <c r="FL4061" s="1"/>
      <c r="FM4061" s="1"/>
      <c r="FN4061" s="1"/>
      <c r="FO4061" s="1"/>
      <c r="FP4061" s="1"/>
      <c r="FQ4061" s="1"/>
      <c r="FR4061" s="1"/>
      <c r="FS4061" s="1"/>
      <c r="FT4061" s="1"/>
      <c r="FU4061" s="1"/>
      <c r="FV4061" s="1"/>
      <c r="FW4061" s="1"/>
      <c r="FX4061" s="1"/>
      <c r="FY4061" s="1"/>
      <c r="FZ4061" s="1"/>
      <c r="GA4061" s="1"/>
      <c r="GB4061" s="1"/>
      <c r="GC4061" s="1"/>
      <c r="GD4061" s="1"/>
      <c r="GE4061" s="1"/>
      <c r="GF4061" s="1"/>
      <c r="GG4061" s="1"/>
      <c r="GH4061" s="1"/>
      <c r="GI4061" s="1"/>
      <c r="GJ4061" s="1"/>
      <c r="GK4061" s="1"/>
      <c r="GL4061" s="1"/>
      <c r="GM4061" s="1"/>
      <c r="GN4061" s="1"/>
      <c r="GO4061" s="1"/>
    </row>
    <row r="4062" spans="1:197" s="40" customFormat="1" x14ac:dyDescent="0.25">
      <c r="A4062" s="41"/>
      <c r="B4062" s="4"/>
      <c r="C4062" s="41"/>
      <c r="D4062" s="42"/>
      <c r="E4062" s="42"/>
      <c r="F4062" s="42"/>
      <c r="G4062" s="1"/>
      <c r="H4062" s="1"/>
      <c r="I4062" s="1"/>
      <c r="J4062" s="1"/>
      <c r="K4062" s="1"/>
      <c r="L4062" s="1"/>
      <c r="M4062" s="2"/>
      <c r="N4062" s="1"/>
      <c r="O4062" s="1"/>
      <c r="P4062" s="1"/>
      <c r="Q4062" s="1"/>
      <c r="R4062" s="1"/>
      <c r="S4062" s="1"/>
      <c r="T4062" s="1"/>
      <c r="U4062" s="1"/>
      <c r="V4062" s="1"/>
      <c r="W4062" s="1"/>
      <c r="X4062" s="1"/>
      <c r="Y4062" s="1"/>
      <c r="Z4062" s="1"/>
      <c r="AA4062" s="1"/>
      <c r="AB4062" s="1"/>
      <c r="AC4062" s="1"/>
      <c r="AD4062" s="1"/>
      <c r="AE4062" s="1"/>
      <c r="AF4062" s="1"/>
      <c r="AG4062" s="1"/>
      <c r="AH4062" s="1"/>
      <c r="AI4062" s="1"/>
      <c r="AJ4062" s="1"/>
      <c r="AK4062" s="1"/>
      <c r="AL4062" s="1"/>
      <c r="AM4062" s="1"/>
      <c r="AN4062" s="1"/>
      <c r="AO4062" s="1"/>
      <c r="AP4062" s="1"/>
      <c r="AQ4062" s="1"/>
      <c r="AR4062" s="1"/>
      <c r="AS4062" s="1"/>
      <c r="AT4062" s="1"/>
      <c r="AU4062" s="1"/>
      <c r="AV4062" s="1"/>
      <c r="AW4062" s="1"/>
      <c r="AX4062" s="1"/>
      <c r="AY4062" s="1"/>
      <c r="AZ4062" s="1"/>
      <c r="BA4062" s="1"/>
      <c r="BB4062" s="1"/>
      <c r="BC4062" s="1"/>
      <c r="BD4062" s="1"/>
      <c r="BE4062" s="1"/>
      <c r="BF4062" s="1"/>
      <c r="BG4062" s="1"/>
      <c r="BH4062" s="1"/>
      <c r="BI4062" s="1"/>
      <c r="BJ4062" s="1"/>
      <c r="BK4062" s="1"/>
      <c r="BL4062" s="1"/>
      <c r="BM4062" s="1"/>
      <c r="BN4062" s="1"/>
      <c r="BO4062" s="1"/>
      <c r="BP4062" s="1"/>
      <c r="BQ4062" s="1"/>
      <c r="BR4062" s="1"/>
      <c r="BS4062" s="1"/>
      <c r="BT4062" s="1"/>
      <c r="BU4062" s="1"/>
      <c r="BV4062" s="1"/>
      <c r="BW4062" s="1"/>
      <c r="BX4062" s="1"/>
      <c r="BY4062" s="1"/>
      <c r="BZ4062" s="1"/>
      <c r="CA4062" s="1"/>
      <c r="CB4062" s="1"/>
      <c r="CC4062" s="1"/>
      <c r="CD4062" s="1"/>
      <c r="CE4062" s="1"/>
      <c r="CF4062" s="1"/>
      <c r="CG4062" s="1"/>
      <c r="CH4062" s="1"/>
      <c r="CI4062" s="1"/>
      <c r="CJ4062" s="1"/>
      <c r="CK4062" s="1"/>
      <c r="CL4062" s="1"/>
      <c r="CM4062" s="1"/>
      <c r="CN4062" s="1"/>
      <c r="CO4062" s="1"/>
      <c r="CP4062" s="1"/>
      <c r="CQ4062" s="1"/>
      <c r="CR4062" s="1"/>
      <c r="CS4062" s="1"/>
      <c r="CT4062" s="1"/>
      <c r="CU4062" s="1"/>
      <c r="CV4062" s="1"/>
      <c r="CW4062" s="1"/>
      <c r="CX4062" s="1"/>
      <c r="CY4062" s="1"/>
      <c r="CZ4062" s="1"/>
      <c r="DA4062" s="1"/>
      <c r="DB4062" s="1"/>
      <c r="DC4062" s="1"/>
      <c r="DD4062" s="1"/>
      <c r="DE4062" s="1"/>
      <c r="DF4062" s="1"/>
      <c r="DG4062" s="1"/>
      <c r="DH4062" s="1"/>
      <c r="DI4062" s="1"/>
      <c r="DJ4062" s="1"/>
      <c r="DK4062" s="1"/>
      <c r="DL4062" s="1"/>
      <c r="DM4062" s="1"/>
      <c r="DN4062" s="1"/>
      <c r="DO4062" s="1"/>
      <c r="DP4062" s="1"/>
      <c r="DQ4062" s="1"/>
      <c r="DR4062" s="1"/>
      <c r="DS4062" s="1"/>
      <c r="DT4062" s="1"/>
      <c r="DU4062" s="1"/>
      <c r="DV4062" s="1"/>
      <c r="DW4062" s="1"/>
      <c r="DX4062" s="1"/>
      <c r="DY4062" s="1"/>
      <c r="DZ4062" s="1"/>
      <c r="EA4062" s="1"/>
      <c r="EB4062" s="1"/>
      <c r="EC4062" s="1"/>
      <c r="ED4062" s="1"/>
      <c r="EE4062" s="1"/>
      <c r="EF4062" s="1"/>
      <c r="EG4062" s="1"/>
      <c r="EH4062" s="1"/>
      <c r="EI4062" s="1"/>
      <c r="EJ4062" s="1"/>
      <c r="EK4062" s="1"/>
      <c r="EL4062" s="1"/>
      <c r="EM4062" s="1"/>
      <c r="EN4062" s="1"/>
      <c r="EO4062" s="1"/>
      <c r="EP4062" s="1"/>
      <c r="EQ4062" s="1"/>
      <c r="ER4062" s="1"/>
      <c r="ES4062" s="1"/>
      <c r="ET4062" s="1"/>
      <c r="EU4062" s="1"/>
      <c r="EV4062" s="1"/>
      <c r="EW4062" s="1"/>
      <c r="EX4062" s="1"/>
      <c r="EY4062" s="1"/>
      <c r="EZ4062" s="1"/>
      <c r="FA4062" s="1"/>
      <c r="FB4062" s="1"/>
      <c r="FC4062" s="1"/>
      <c r="FD4062" s="1"/>
      <c r="FE4062" s="1"/>
      <c r="FF4062" s="1"/>
      <c r="FG4062" s="1"/>
      <c r="FH4062" s="1"/>
      <c r="FI4062" s="1"/>
      <c r="FJ4062" s="1"/>
      <c r="FK4062" s="1"/>
      <c r="FL4062" s="1"/>
      <c r="FM4062" s="1"/>
      <c r="FN4062" s="1"/>
      <c r="FO4062" s="1"/>
      <c r="FP4062" s="1"/>
      <c r="FQ4062" s="1"/>
      <c r="FR4062" s="1"/>
      <c r="FS4062" s="1"/>
      <c r="FT4062" s="1"/>
      <c r="FU4062" s="1"/>
      <c r="FV4062" s="1"/>
      <c r="FW4062" s="1"/>
      <c r="FX4062" s="1"/>
      <c r="FY4062" s="1"/>
      <c r="FZ4062" s="1"/>
      <c r="GA4062" s="1"/>
      <c r="GB4062" s="1"/>
      <c r="GC4062" s="1"/>
      <c r="GD4062" s="1"/>
      <c r="GE4062" s="1"/>
      <c r="GF4062" s="1"/>
      <c r="GG4062" s="1"/>
      <c r="GH4062" s="1"/>
      <c r="GI4062" s="1"/>
      <c r="GJ4062" s="1"/>
      <c r="GK4062" s="1"/>
      <c r="GL4062" s="1"/>
      <c r="GM4062" s="1"/>
      <c r="GN4062" s="1"/>
      <c r="GO4062" s="1"/>
    </row>
    <row r="4063" spans="1:197" s="40" customFormat="1" x14ac:dyDescent="0.25">
      <c r="A4063" s="41"/>
      <c r="B4063" s="4"/>
      <c r="C4063" s="41"/>
      <c r="D4063" s="42"/>
      <c r="E4063" s="42"/>
      <c r="F4063" s="42"/>
      <c r="G4063" s="1"/>
      <c r="H4063" s="1"/>
      <c r="I4063" s="1"/>
      <c r="J4063" s="1"/>
      <c r="K4063" s="1"/>
      <c r="L4063" s="1"/>
      <c r="M4063" s="2"/>
      <c r="N4063" s="1"/>
      <c r="O4063" s="1"/>
      <c r="P4063" s="1"/>
      <c r="Q4063" s="1"/>
      <c r="R4063" s="1"/>
      <c r="S4063" s="1"/>
      <c r="T4063" s="1"/>
      <c r="U4063" s="1"/>
      <c r="V4063" s="1"/>
      <c r="W4063" s="1"/>
      <c r="X4063" s="1"/>
      <c r="Y4063" s="1"/>
      <c r="Z4063" s="1"/>
      <c r="AA4063" s="1"/>
      <c r="AB4063" s="1"/>
      <c r="AC4063" s="1"/>
      <c r="AD4063" s="1"/>
      <c r="AE4063" s="1"/>
      <c r="AF4063" s="1"/>
      <c r="AG4063" s="1"/>
      <c r="AH4063" s="1"/>
      <c r="AI4063" s="1"/>
      <c r="AJ4063" s="1"/>
      <c r="AK4063" s="1"/>
      <c r="AL4063" s="1"/>
      <c r="AM4063" s="1"/>
      <c r="AN4063" s="1"/>
      <c r="AO4063" s="1"/>
      <c r="AP4063" s="1"/>
      <c r="AQ4063" s="1"/>
      <c r="AR4063" s="1"/>
      <c r="AS4063" s="1"/>
      <c r="AT4063" s="1"/>
      <c r="AU4063" s="1"/>
      <c r="AV4063" s="1"/>
      <c r="AW4063" s="1"/>
      <c r="AX4063" s="1"/>
      <c r="AY4063" s="1"/>
      <c r="AZ4063" s="1"/>
      <c r="BA4063" s="1"/>
      <c r="BB4063" s="1"/>
      <c r="BC4063" s="1"/>
      <c r="BD4063" s="1"/>
      <c r="BE4063" s="1"/>
      <c r="BF4063" s="1"/>
      <c r="BG4063" s="1"/>
      <c r="BH4063" s="1"/>
      <c r="BI4063" s="1"/>
      <c r="BJ4063" s="1"/>
      <c r="BK4063" s="1"/>
      <c r="BL4063" s="1"/>
      <c r="BM4063" s="1"/>
      <c r="BN4063" s="1"/>
      <c r="BO4063" s="1"/>
      <c r="BP4063" s="1"/>
      <c r="BQ4063" s="1"/>
      <c r="BR4063" s="1"/>
      <c r="BS4063" s="1"/>
      <c r="BT4063" s="1"/>
      <c r="BU4063" s="1"/>
      <c r="BV4063" s="1"/>
      <c r="BW4063" s="1"/>
      <c r="BX4063" s="1"/>
      <c r="BY4063" s="1"/>
      <c r="BZ4063" s="1"/>
      <c r="CA4063" s="1"/>
      <c r="CB4063" s="1"/>
      <c r="CC4063" s="1"/>
      <c r="CD4063" s="1"/>
      <c r="CE4063" s="1"/>
      <c r="CF4063" s="1"/>
      <c r="CG4063" s="1"/>
      <c r="CH4063" s="1"/>
      <c r="CI4063" s="1"/>
      <c r="CJ4063" s="1"/>
      <c r="CK4063" s="1"/>
      <c r="CL4063" s="1"/>
      <c r="CM4063" s="1"/>
      <c r="CN4063" s="1"/>
      <c r="CO4063" s="1"/>
      <c r="CP4063" s="1"/>
      <c r="CQ4063" s="1"/>
      <c r="CR4063" s="1"/>
      <c r="CS4063" s="1"/>
      <c r="CT4063" s="1"/>
      <c r="CU4063" s="1"/>
      <c r="CV4063" s="1"/>
      <c r="CW4063" s="1"/>
      <c r="CX4063" s="1"/>
      <c r="CY4063" s="1"/>
      <c r="CZ4063" s="1"/>
      <c r="DA4063" s="1"/>
      <c r="DB4063" s="1"/>
      <c r="DC4063" s="1"/>
      <c r="DD4063" s="1"/>
      <c r="DE4063" s="1"/>
      <c r="DF4063" s="1"/>
      <c r="DG4063" s="1"/>
      <c r="DH4063" s="1"/>
      <c r="DI4063" s="1"/>
      <c r="DJ4063" s="1"/>
      <c r="DK4063" s="1"/>
      <c r="DL4063" s="1"/>
      <c r="DM4063" s="1"/>
      <c r="DN4063" s="1"/>
      <c r="DO4063" s="1"/>
      <c r="DP4063" s="1"/>
      <c r="DQ4063" s="1"/>
      <c r="DR4063" s="1"/>
      <c r="DS4063" s="1"/>
      <c r="DT4063" s="1"/>
      <c r="DU4063" s="1"/>
      <c r="DV4063" s="1"/>
      <c r="DW4063" s="1"/>
      <c r="DX4063" s="1"/>
      <c r="DY4063" s="1"/>
      <c r="DZ4063" s="1"/>
      <c r="EA4063" s="1"/>
      <c r="EB4063" s="1"/>
      <c r="EC4063" s="1"/>
      <c r="ED4063" s="1"/>
      <c r="EE4063" s="1"/>
      <c r="EF4063" s="1"/>
      <c r="EG4063" s="1"/>
      <c r="EH4063" s="1"/>
      <c r="EI4063" s="1"/>
      <c r="EJ4063" s="1"/>
      <c r="EK4063" s="1"/>
      <c r="EL4063" s="1"/>
      <c r="EM4063" s="1"/>
      <c r="EN4063" s="1"/>
      <c r="EO4063" s="1"/>
      <c r="EP4063" s="1"/>
      <c r="EQ4063" s="1"/>
      <c r="ER4063" s="1"/>
      <c r="ES4063" s="1"/>
      <c r="ET4063" s="1"/>
      <c r="EU4063" s="1"/>
      <c r="EV4063" s="1"/>
      <c r="EW4063" s="1"/>
      <c r="EX4063" s="1"/>
      <c r="EY4063" s="1"/>
      <c r="EZ4063" s="1"/>
      <c r="FA4063" s="1"/>
      <c r="FB4063" s="1"/>
      <c r="FC4063" s="1"/>
      <c r="FD4063" s="1"/>
      <c r="FE4063" s="1"/>
      <c r="FF4063" s="1"/>
      <c r="FG4063" s="1"/>
      <c r="FH4063" s="1"/>
      <c r="FI4063" s="1"/>
      <c r="FJ4063" s="1"/>
      <c r="FK4063" s="1"/>
      <c r="FL4063" s="1"/>
      <c r="FM4063" s="1"/>
      <c r="FN4063" s="1"/>
      <c r="FO4063" s="1"/>
      <c r="FP4063" s="1"/>
      <c r="FQ4063" s="1"/>
      <c r="FR4063" s="1"/>
      <c r="FS4063" s="1"/>
      <c r="FT4063" s="1"/>
      <c r="FU4063" s="1"/>
      <c r="FV4063" s="1"/>
      <c r="FW4063" s="1"/>
      <c r="FX4063" s="1"/>
      <c r="FY4063" s="1"/>
      <c r="FZ4063" s="1"/>
      <c r="GA4063" s="1"/>
      <c r="GB4063" s="1"/>
      <c r="GC4063" s="1"/>
      <c r="GD4063" s="1"/>
      <c r="GE4063" s="1"/>
      <c r="GF4063" s="1"/>
      <c r="GG4063" s="1"/>
      <c r="GH4063" s="1"/>
      <c r="GI4063" s="1"/>
      <c r="GJ4063" s="1"/>
      <c r="GK4063" s="1"/>
      <c r="GL4063" s="1"/>
      <c r="GM4063" s="1"/>
      <c r="GN4063" s="1"/>
      <c r="GO4063" s="1"/>
    </row>
    <row r="4064" spans="1:197" s="40" customFormat="1" x14ac:dyDescent="0.25">
      <c r="A4064" s="41"/>
      <c r="B4064" s="4"/>
      <c r="C4064" s="41"/>
      <c r="D4064" s="42"/>
      <c r="E4064" s="42"/>
      <c r="F4064" s="42"/>
      <c r="G4064" s="1"/>
      <c r="H4064" s="1"/>
      <c r="I4064" s="1"/>
      <c r="J4064" s="1"/>
      <c r="K4064" s="1"/>
      <c r="L4064" s="1"/>
      <c r="M4064" s="2"/>
      <c r="N4064" s="1"/>
      <c r="O4064" s="1"/>
      <c r="P4064" s="1"/>
      <c r="Q4064" s="1"/>
      <c r="R4064" s="1"/>
      <c r="S4064" s="1"/>
      <c r="T4064" s="1"/>
      <c r="U4064" s="1"/>
      <c r="V4064" s="1"/>
      <c r="W4064" s="1"/>
      <c r="X4064" s="1"/>
      <c r="Y4064" s="1"/>
      <c r="Z4064" s="1"/>
      <c r="AA4064" s="1"/>
      <c r="AB4064" s="1"/>
      <c r="AC4064" s="1"/>
      <c r="AD4064" s="1"/>
      <c r="AE4064" s="1"/>
      <c r="AF4064" s="1"/>
      <c r="AG4064" s="1"/>
      <c r="AH4064" s="1"/>
      <c r="AI4064" s="1"/>
      <c r="AJ4064" s="1"/>
      <c r="AK4064" s="1"/>
      <c r="AL4064" s="1"/>
      <c r="AM4064" s="1"/>
      <c r="AN4064" s="1"/>
      <c r="AO4064" s="1"/>
      <c r="AP4064" s="1"/>
      <c r="AQ4064" s="1"/>
      <c r="AR4064" s="1"/>
      <c r="AS4064" s="1"/>
      <c r="AT4064" s="1"/>
      <c r="AU4064" s="1"/>
      <c r="AV4064" s="1"/>
      <c r="AW4064" s="1"/>
      <c r="AX4064" s="1"/>
      <c r="AY4064" s="1"/>
      <c r="AZ4064" s="1"/>
      <c r="BA4064" s="1"/>
      <c r="BB4064" s="1"/>
      <c r="BC4064" s="1"/>
      <c r="BD4064" s="1"/>
      <c r="BE4064" s="1"/>
      <c r="BF4064" s="1"/>
      <c r="BG4064" s="1"/>
      <c r="BH4064" s="1"/>
      <c r="BI4064" s="1"/>
      <c r="BJ4064" s="1"/>
      <c r="BK4064" s="1"/>
      <c r="BL4064" s="1"/>
      <c r="BM4064" s="1"/>
      <c r="BN4064" s="1"/>
      <c r="BO4064" s="1"/>
      <c r="BP4064" s="1"/>
      <c r="BQ4064" s="1"/>
      <c r="BR4064" s="1"/>
      <c r="BS4064" s="1"/>
      <c r="BT4064" s="1"/>
      <c r="BU4064" s="1"/>
      <c r="BV4064" s="1"/>
      <c r="BW4064" s="1"/>
      <c r="BX4064" s="1"/>
      <c r="BY4064" s="1"/>
      <c r="BZ4064" s="1"/>
      <c r="CA4064" s="1"/>
      <c r="CB4064" s="1"/>
      <c r="CC4064" s="1"/>
      <c r="CD4064" s="1"/>
      <c r="CE4064" s="1"/>
      <c r="CF4064" s="1"/>
      <c r="CG4064" s="1"/>
      <c r="CH4064" s="1"/>
      <c r="CI4064" s="1"/>
      <c r="CJ4064" s="1"/>
      <c r="CK4064" s="1"/>
      <c r="CL4064" s="1"/>
      <c r="CM4064" s="1"/>
      <c r="CN4064" s="1"/>
      <c r="CO4064" s="1"/>
      <c r="CP4064" s="1"/>
      <c r="CQ4064" s="1"/>
      <c r="CR4064" s="1"/>
      <c r="CS4064" s="1"/>
      <c r="CT4064" s="1"/>
      <c r="CU4064" s="1"/>
      <c r="CV4064" s="1"/>
      <c r="CW4064" s="1"/>
      <c r="CX4064" s="1"/>
      <c r="CY4064" s="1"/>
      <c r="CZ4064" s="1"/>
      <c r="DA4064" s="1"/>
      <c r="DB4064" s="1"/>
      <c r="DC4064" s="1"/>
      <c r="DD4064" s="1"/>
      <c r="DE4064" s="1"/>
      <c r="DF4064" s="1"/>
      <c r="DG4064" s="1"/>
      <c r="DH4064" s="1"/>
      <c r="DI4064" s="1"/>
      <c r="DJ4064" s="1"/>
      <c r="DK4064" s="1"/>
      <c r="DL4064" s="1"/>
      <c r="DM4064" s="1"/>
      <c r="DN4064" s="1"/>
      <c r="DO4064" s="1"/>
      <c r="DP4064" s="1"/>
      <c r="DQ4064" s="1"/>
      <c r="DR4064" s="1"/>
      <c r="DS4064" s="1"/>
      <c r="DT4064" s="1"/>
      <c r="DU4064" s="1"/>
      <c r="DV4064" s="1"/>
      <c r="DW4064" s="1"/>
      <c r="DX4064" s="1"/>
      <c r="DY4064" s="1"/>
      <c r="DZ4064" s="1"/>
      <c r="EA4064" s="1"/>
      <c r="EB4064" s="1"/>
      <c r="EC4064" s="1"/>
      <c r="ED4064" s="1"/>
      <c r="EE4064" s="1"/>
      <c r="EF4064" s="1"/>
      <c r="EG4064" s="1"/>
      <c r="EH4064" s="1"/>
      <c r="EI4064" s="1"/>
      <c r="EJ4064" s="1"/>
      <c r="EK4064" s="1"/>
      <c r="EL4064" s="1"/>
      <c r="EM4064" s="1"/>
      <c r="EN4064" s="1"/>
      <c r="EO4064" s="1"/>
      <c r="EP4064" s="1"/>
      <c r="EQ4064" s="1"/>
      <c r="ER4064" s="1"/>
      <c r="ES4064" s="1"/>
      <c r="ET4064" s="1"/>
      <c r="EU4064" s="1"/>
      <c r="EV4064" s="1"/>
      <c r="EW4064" s="1"/>
      <c r="EX4064" s="1"/>
      <c r="EY4064" s="1"/>
      <c r="EZ4064" s="1"/>
      <c r="FA4064" s="1"/>
      <c r="FB4064" s="1"/>
      <c r="FC4064" s="1"/>
      <c r="FD4064" s="1"/>
      <c r="FE4064" s="1"/>
      <c r="FF4064" s="1"/>
      <c r="FG4064" s="1"/>
      <c r="FH4064" s="1"/>
      <c r="FI4064" s="1"/>
      <c r="FJ4064" s="1"/>
      <c r="FK4064" s="1"/>
      <c r="FL4064" s="1"/>
      <c r="FM4064" s="1"/>
      <c r="FN4064" s="1"/>
      <c r="FO4064" s="1"/>
      <c r="FP4064" s="1"/>
      <c r="FQ4064" s="1"/>
      <c r="FR4064" s="1"/>
      <c r="FS4064" s="1"/>
      <c r="FT4064" s="1"/>
      <c r="FU4064" s="1"/>
      <c r="FV4064" s="1"/>
      <c r="FW4064" s="1"/>
      <c r="FX4064" s="1"/>
      <c r="FY4064" s="1"/>
      <c r="FZ4064" s="1"/>
      <c r="GA4064" s="1"/>
      <c r="GB4064" s="1"/>
      <c r="GC4064" s="1"/>
      <c r="GD4064" s="1"/>
      <c r="GE4064" s="1"/>
      <c r="GF4064" s="1"/>
      <c r="GG4064" s="1"/>
      <c r="GH4064" s="1"/>
      <c r="GI4064" s="1"/>
      <c r="GJ4064" s="1"/>
      <c r="GK4064" s="1"/>
      <c r="GL4064" s="1"/>
      <c r="GM4064" s="1"/>
      <c r="GN4064" s="1"/>
      <c r="GO4064" s="1"/>
    </row>
    <row r="4065" spans="1:197" s="40" customFormat="1" x14ac:dyDescent="0.25">
      <c r="A4065" s="41"/>
      <c r="B4065" s="4"/>
      <c r="C4065" s="41"/>
      <c r="D4065" s="42"/>
      <c r="E4065" s="42"/>
      <c r="F4065" s="42"/>
      <c r="G4065" s="1"/>
      <c r="H4065" s="1"/>
      <c r="I4065" s="1"/>
      <c r="J4065" s="1"/>
      <c r="K4065" s="1"/>
      <c r="L4065" s="1"/>
      <c r="M4065" s="2"/>
      <c r="N4065" s="1"/>
      <c r="O4065" s="1"/>
      <c r="P4065" s="1"/>
      <c r="Q4065" s="1"/>
      <c r="R4065" s="1"/>
      <c r="S4065" s="1"/>
      <c r="T4065" s="1"/>
      <c r="U4065" s="1"/>
      <c r="V4065" s="1"/>
      <c r="W4065" s="1"/>
      <c r="X4065" s="1"/>
      <c r="Y4065" s="1"/>
      <c r="Z4065" s="1"/>
      <c r="AA4065" s="1"/>
      <c r="AB4065" s="1"/>
      <c r="AC4065" s="1"/>
      <c r="AD4065" s="1"/>
      <c r="AE4065" s="1"/>
      <c r="AF4065" s="1"/>
      <c r="AG4065" s="1"/>
      <c r="AH4065" s="1"/>
      <c r="AI4065" s="1"/>
      <c r="AJ4065" s="1"/>
      <c r="AK4065" s="1"/>
      <c r="AL4065" s="1"/>
      <c r="AM4065" s="1"/>
      <c r="AN4065" s="1"/>
      <c r="AO4065" s="1"/>
      <c r="AP4065" s="1"/>
      <c r="AQ4065" s="1"/>
      <c r="AR4065" s="1"/>
      <c r="AS4065" s="1"/>
      <c r="AT4065" s="1"/>
      <c r="AU4065" s="1"/>
      <c r="AV4065" s="1"/>
      <c r="AW4065" s="1"/>
      <c r="AX4065" s="1"/>
      <c r="AY4065" s="1"/>
      <c r="AZ4065" s="1"/>
      <c r="BA4065" s="1"/>
      <c r="BB4065" s="1"/>
      <c r="BC4065" s="1"/>
      <c r="BD4065" s="1"/>
      <c r="BE4065" s="1"/>
      <c r="BF4065" s="1"/>
      <c r="BG4065" s="1"/>
      <c r="BH4065" s="1"/>
      <c r="BI4065" s="1"/>
      <c r="BJ4065" s="1"/>
      <c r="BK4065" s="1"/>
      <c r="BL4065" s="1"/>
      <c r="BM4065" s="1"/>
      <c r="BN4065" s="1"/>
      <c r="BO4065" s="1"/>
      <c r="BP4065" s="1"/>
      <c r="BQ4065" s="1"/>
      <c r="BR4065" s="1"/>
      <c r="BS4065" s="1"/>
      <c r="BT4065" s="1"/>
      <c r="BU4065" s="1"/>
      <c r="BV4065" s="1"/>
      <c r="BW4065" s="1"/>
      <c r="BX4065" s="1"/>
      <c r="BY4065" s="1"/>
      <c r="BZ4065" s="1"/>
      <c r="CA4065" s="1"/>
      <c r="CB4065" s="1"/>
      <c r="CC4065" s="1"/>
      <c r="CD4065" s="1"/>
      <c r="CE4065" s="1"/>
      <c r="CF4065" s="1"/>
      <c r="CG4065" s="1"/>
      <c r="CH4065" s="1"/>
      <c r="CI4065" s="1"/>
      <c r="CJ4065" s="1"/>
      <c r="CK4065" s="1"/>
      <c r="CL4065" s="1"/>
      <c r="CM4065" s="1"/>
      <c r="CN4065" s="1"/>
      <c r="CO4065" s="1"/>
      <c r="CP4065" s="1"/>
      <c r="CQ4065" s="1"/>
      <c r="CR4065" s="1"/>
      <c r="CS4065" s="1"/>
      <c r="CT4065" s="1"/>
      <c r="CU4065" s="1"/>
      <c r="CV4065" s="1"/>
      <c r="CW4065" s="1"/>
      <c r="CX4065" s="1"/>
      <c r="CY4065" s="1"/>
      <c r="CZ4065" s="1"/>
      <c r="DA4065" s="1"/>
      <c r="DB4065" s="1"/>
      <c r="DC4065" s="1"/>
      <c r="DD4065" s="1"/>
      <c r="DE4065" s="1"/>
      <c r="DF4065" s="1"/>
      <c r="DG4065" s="1"/>
      <c r="DH4065" s="1"/>
      <c r="DI4065" s="1"/>
      <c r="DJ4065" s="1"/>
      <c r="DK4065" s="1"/>
      <c r="DL4065" s="1"/>
      <c r="DM4065" s="1"/>
      <c r="DN4065" s="1"/>
      <c r="DO4065" s="1"/>
      <c r="DP4065" s="1"/>
      <c r="DQ4065" s="1"/>
      <c r="DR4065" s="1"/>
      <c r="DS4065" s="1"/>
      <c r="DT4065" s="1"/>
      <c r="DU4065" s="1"/>
      <c r="DV4065" s="1"/>
      <c r="DW4065" s="1"/>
      <c r="DX4065" s="1"/>
      <c r="DY4065" s="1"/>
      <c r="DZ4065" s="1"/>
      <c r="EA4065" s="1"/>
      <c r="EB4065" s="1"/>
      <c r="EC4065" s="1"/>
      <c r="ED4065" s="1"/>
      <c r="EE4065" s="1"/>
      <c r="EF4065" s="1"/>
      <c r="EG4065" s="1"/>
      <c r="EH4065" s="1"/>
      <c r="EI4065" s="1"/>
      <c r="EJ4065" s="1"/>
      <c r="EK4065" s="1"/>
      <c r="EL4065" s="1"/>
      <c r="EM4065" s="1"/>
      <c r="EN4065" s="1"/>
      <c r="EO4065" s="1"/>
      <c r="EP4065" s="1"/>
      <c r="EQ4065" s="1"/>
      <c r="ER4065" s="1"/>
      <c r="ES4065" s="1"/>
      <c r="ET4065" s="1"/>
      <c r="EU4065" s="1"/>
      <c r="EV4065" s="1"/>
      <c r="EW4065" s="1"/>
      <c r="EX4065" s="1"/>
      <c r="EY4065" s="1"/>
      <c r="EZ4065" s="1"/>
      <c r="FA4065" s="1"/>
      <c r="FB4065" s="1"/>
      <c r="FC4065" s="1"/>
      <c r="FD4065" s="1"/>
      <c r="FE4065" s="1"/>
      <c r="FF4065" s="1"/>
      <c r="FG4065" s="1"/>
      <c r="FH4065" s="1"/>
      <c r="FI4065" s="1"/>
      <c r="FJ4065" s="1"/>
      <c r="FK4065" s="1"/>
      <c r="FL4065" s="1"/>
      <c r="FM4065" s="1"/>
      <c r="FN4065" s="1"/>
      <c r="FO4065" s="1"/>
      <c r="FP4065" s="1"/>
      <c r="FQ4065" s="1"/>
      <c r="FR4065" s="1"/>
      <c r="FS4065" s="1"/>
      <c r="FT4065" s="1"/>
      <c r="FU4065" s="1"/>
      <c r="FV4065" s="1"/>
      <c r="FW4065" s="1"/>
      <c r="FX4065" s="1"/>
      <c r="FY4065" s="1"/>
      <c r="FZ4065" s="1"/>
      <c r="GA4065" s="1"/>
      <c r="GB4065" s="1"/>
      <c r="GC4065" s="1"/>
      <c r="GD4065" s="1"/>
      <c r="GE4065" s="1"/>
      <c r="GF4065" s="1"/>
      <c r="GG4065" s="1"/>
      <c r="GH4065" s="1"/>
      <c r="GI4065" s="1"/>
      <c r="GJ4065" s="1"/>
      <c r="GK4065" s="1"/>
      <c r="GL4065" s="1"/>
      <c r="GM4065" s="1"/>
      <c r="GN4065" s="1"/>
      <c r="GO4065" s="1"/>
    </row>
    <row r="4066" spans="1:197" s="40" customFormat="1" x14ac:dyDescent="0.25">
      <c r="A4066" s="41"/>
      <c r="B4066" s="4"/>
      <c r="C4066" s="41"/>
      <c r="D4066" s="42"/>
      <c r="E4066" s="42"/>
      <c r="F4066" s="42"/>
      <c r="G4066" s="1"/>
      <c r="H4066" s="1"/>
      <c r="I4066" s="1"/>
      <c r="J4066" s="1"/>
      <c r="K4066" s="1"/>
      <c r="L4066" s="1"/>
      <c r="M4066" s="2"/>
      <c r="N4066" s="1"/>
      <c r="O4066" s="1"/>
      <c r="P4066" s="1"/>
      <c r="Q4066" s="1"/>
      <c r="R4066" s="1"/>
      <c r="S4066" s="1"/>
      <c r="T4066" s="1"/>
      <c r="U4066" s="1"/>
      <c r="V4066" s="1"/>
      <c r="W4066" s="1"/>
      <c r="X4066" s="1"/>
      <c r="Y4066" s="1"/>
      <c r="Z4066" s="1"/>
      <c r="AA4066" s="1"/>
      <c r="AB4066" s="1"/>
      <c r="AC4066" s="1"/>
      <c r="AD4066" s="1"/>
      <c r="AE4066" s="1"/>
      <c r="AF4066" s="1"/>
      <c r="AG4066" s="1"/>
      <c r="AH4066" s="1"/>
      <c r="AI4066" s="1"/>
      <c r="AJ4066" s="1"/>
      <c r="AK4066" s="1"/>
      <c r="AL4066" s="1"/>
      <c r="AM4066" s="1"/>
      <c r="AN4066" s="1"/>
      <c r="AO4066" s="1"/>
      <c r="AP4066" s="1"/>
      <c r="AQ4066" s="1"/>
      <c r="AR4066" s="1"/>
      <c r="AS4066" s="1"/>
      <c r="AT4066" s="1"/>
      <c r="AU4066" s="1"/>
      <c r="AV4066" s="1"/>
      <c r="AW4066" s="1"/>
      <c r="AX4066" s="1"/>
      <c r="AY4066" s="1"/>
      <c r="AZ4066" s="1"/>
      <c r="BA4066" s="1"/>
      <c r="BB4066" s="1"/>
      <c r="BC4066" s="1"/>
      <c r="BD4066" s="1"/>
      <c r="BE4066" s="1"/>
      <c r="BF4066" s="1"/>
      <c r="BG4066" s="1"/>
      <c r="BH4066" s="1"/>
      <c r="BI4066" s="1"/>
      <c r="BJ4066" s="1"/>
      <c r="BK4066" s="1"/>
      <c r="BL4066" s="1"/>
      <c r="BM4066" s="1"/>
      <c r="BN4066" s="1"/>
      <c r="BO4066" s="1"/>
      <c r="BP4066" s="1"/>
      <c r="BQ4066" s="1"/>
      <c r="BR4066" s="1"/>
      <c r="BS4066" s="1"/>
      <c r="BT4066" s="1"/>
      <c r="BU4066" s="1"/>
      <c r="BV4066" s="1"/>
      <c r="BW4066" s="1"/>
      <c r="BX4066" s="1"/>
      <c r="BY4066" s="1"/>
      <c r="BZ4066" s="1"/>
      <c r="CA4066" s="1"/>
      <c r="CB4066" s="1"/>
      <c r="CC4066" s="1"/>
      <c r="CD4066" s="1"/>
      <c r="CE4066" s="1"/>
      <c r="CF4066" s="1"/>
      <c r="CG4066" s="1"/>
      <c r="CH4066" s="1"/>
      <c r="CI4066" s="1"/>
      <c r="CJ4066" s="1"/>
      <c r="CK4066" s="1"/>
      <c r="CL4066" s="1"/>
      <c r="CM4066" s="1"/>
      <c r="CN4066" s="1"/>
      <c r="CO4066" s="1"/>
      <c r="CP4066" s="1"/>
      <c r="CQ4066" s="1"/>
      <c r="CR4066" s="1"/>
      <c r="CS4066" s="1"/>
      <c r="CT4066" s="1"/>
      <c r="CU4066" s="1"/>
      <c r="CV4066" s="1"/>
      <c r="CW4066" s="1"/>
      <c r="CX4066" s="1"/>
      <c r="CY4066" s="1"/>
      <c r="CZ4066" s="1"/>
      <c r="DA4066" s="1"/>
      <c r="DB4066" s="1"/>
      <c r="DC4066" s="1"/>
      <c r="DD4066" s="1"/>
      <c r="DE4066" s="1"/>
      <c r="DF4066" s="1"/>
      <c r="DG4066" s="1"/>
      <c r="DH4066" s="1"/>
      <c r="DI4066" s="1"/>
      <c r="DJ4066" s="1"/>
      <c r="DK4066" s="1"/>
      <c r="DL4066" s="1"/>
      <c r="DM4066" s="1"/>
      <c r="DN4066" s="1"/>
      <c r="DO4066" s="1"/>
      <c r="DP4066" s="1"/>
      <c r="DQ4066" s="1"/>
      <c r="DR4066" s="1"/>
      <c r="DS4066" s="1"/>
      <c r="DT4066" s="1"/>
      <c r="DU4066" s="1"/>
      <c r="DV4066" s="1"/>
      <c r="DW4066" s="1"/>
      <c r="DX4066" s="1"/>
      <c r="DY4066" s="1"/>
      <c r="DZ4066" s="1"/>
      <c r="EA4066" s="1"/>
      <c r="EB4066" s="1"/>
      <c r="EC4066" s="1"/>
      <c r="ED4066" s="1"/>
      <c r="EE4066" s="1"/>
      <c r="EF4066" s="1"/>
      <c r="EG4066" s="1"/>
      <c r="EH4066" s="1"/>
      <c r="EI4066" s="1"/>
      <c r="EJ4066" s="1"/>
      <c r="EK4066" s="1"/>
      <c r="EL4066" s="1"/>
      <c r="EM4066" s="1"/>
      <c r="EN4066" s="1"/>
      <c r="EO4066" s="1"/>
      <c r="EP4066" s="1"/>
      <c r="EQ4066" s="1"/>
      <c r="ER4066" s="1"/>
      <c r="ES4066" s="1"/>
      <c r="ET4066" s="1"/>
      <c r="EU4066" s="1"/>
      <c r="EV4066" s="1"/>
      <c r="EW4066" s="1"/>
      <c r="EX4066" s="1"/>
      <c r="EY4066" s="1"/>
      <c r="EZ4066" s="1"/>
      <c r="FA4066" s="1"/>
      <c r="FB4066" s="1"/>
      <c r="FC4066" s="1"/>
      <c r="FD4066" s="1"/>
      <c r="FE4066" s="1"/>
      <c r="FF4066" s="1"/>
      <c r="FG4066" s="1"/>
      <c r="FH4066" s="1"/>
      <c r="FI4066" s="1"/>
      <c r="FJ4066" s="1"/>
      <c r="FK4066" s="1"/>
      <c r="FL4066" s="1"/>
      <c r="FM4066" s="1"/>
      <c r="FN4066" s="1"/>
      <c r="FO4066" s="1"/>
      <c r="FP4066" s="1"/>
      <c r="FQ4066" s="1"/>
      <c r="FR4066" s="1"/>
      <c r="FS4066" s="1"/>
      <c r="FT4066" s="1"/>
      <c r="FU4066" s="1"/>
      <c r="FV4066" s="1"/>
      <c r="FW4066" s="1"/>
      <c r="FX4066" s="1"/>
      <c r="FY4066" s="1"/>
      <c r="FZ4066" s="1"/>
      <c r="GA4066" s="1"/>
      <c r="GB4066" s="1"/>
      <c r="GC4066" s="1"/>
      <c r="GD4066" s="1"/>
      <c r="GE4066" s="1"/>
      <c r="GF4066" s="1"/>
      <c r="GG4066" s="1"/>
      <c r="GH4066" s="1"/>
      <c r="GI4066" s="1"/>
      <c r="GJ4066" s="1"/>
      <c r="GK4066" s="1"/>
      <c r="GL4066" s="1"/>
      <c r="GM4066" s="1"/>
      <c r="GN4066" s="1"/>
      <c r="GO4066" s="1"/>
    </row>
    <row r="4067" spans="1:197" s="40" customFormat="1" x14ac:dyDescent="0.25">
      <c r="A4067" s="41"/>
      <c r="B4067" s="4"/>
      <c r="C4067" s="41"/>
      <c r="D4067" s="42"/>
      <c r="E4067" s="42"/>
      <c r="F4067" s="42"/>
      <c r="G4067" s="1"/>
      <c r="H4067" s="1"/>
      <c r="I4067" s="1"/>
      <c r="J4067" s="1"/>
      <c r="K4067" s="1"/>
      <c r="L4067" s="1"/>
      <c r="M4067" s="2"/>
      <c r="N4067" s="1"/>
      <c r="O4067" s="1"/>
      <c r="P4067" s="1"/>
      <c r="Q4067" s="1"/>
      <c r="R4067" s="1"/>
      <c r="S4067" s="1"/>
      <c r="T4067" s="1"/>
      <c r="U4067" s="1"/>
      <c r="V4067" s="1"/>
      <c r="W4067" s="1"/>
      <c r="X4067" s="1"/>
      <c r="Y4067" s="1"/>
      <c r="Z4067" s="1"/>
      <c r="AA4067" s="1"/>
      <c r="AB4067" s="1"/>
      <c r="AC4067" s="1"/>
      <c r="AD4067" s="1"/>
      <c r="AE4067" s="1"/>
      <c r="AF4067" s="1"/>
      <c r="AG4067" s="1"/>
      <c r="AH4067" s="1"/>
      <c r="AI4067" s="1"/>
      <c r="AJ4067" s="1"/>
      <c r="AK4067" s="1"/>
      <c r="AL4067" s="1"/>
      <c r="AM4067" s="1"/>
      <c r="AN4067" s="1"/>
      <c r="AO4067" s="1"/>
      <c r="AP4067" s="1"/>
      <c r="AQ4067" s="1"/>
      <c r="AR4067" s="1"/>
      <c r="AS4067" s="1"/>
      <c r="AT4067" s="1"/>
      <c r="AU4067" s="1"/>
      <c r="AV4067" s="1"/>
      <c r="AW4067" s="1"/>
      <c r="AX4067" s="1"/>
      <c r="AY4067" s="1"/>
      <c r="AZ4067" s="1"/>
      <c r="BA4067" s="1"/>
      <c r="BB4067" s="1"/>
      <c r="BC4067" s="1"/>
      <c r="BD4067" s="1"/>
      <c r="BE4067" s="1"/>
      <c r="BF4067" s="1"/>
      <c r="BG4067" s="1"/>
      <c r="BH4067" s="1"/>
      <c r="BI4067" s="1"/>
      <c r="BJ4067" s="1"/>
      <c r="BK4067" s="1"/>
      <c r="BL4067" s="1"/>
      <c r="BM4067" s="1"/>
      <c r="BN4067" s="1"/>
      <c r="BO4067" s="1"/>
      <c r="BP4067" s="1"/>
      <c r="BQ4067" s="1"/>
      <c r="BR4067" s="1"/>
      <c r="BS4067" s="1"/>
      <c r="BT4067" s="1"/>
      <c r="BU4067" s="1"/>
      <c r="BV4067" s="1"/>
      <c r="BW4067" s="1"/>
      <c r="BX4067" s="1"/>
      <c r="BY4067" s="1"/>
      <c r="BZ4067" s="1"/>
      <c r="CA4067" s="1"/>
      <c r="CB4067" s="1"/>
      <c r="CC4067" s="1"/>
      <c r="CD4067" s="1"/>
      <c r="CE4067" s="1"/>
      <c r="CF4067" s="1"/>
      <c r="CG4067" s="1"/>
      <c r="CH4067" s="1"/>
      <c r="CI4067" s="1"/>
      <c r="CJ4067" s="1"/>
      <c r="CK4067" s="1"/>
      <c r="CL4067" s="1"/>
      <c r="CM4067" s="1"/>
      <c r="CN4067" s="1"/>
      <c r="CO4067" s="1"/>
      <c r="CP4067" s="1"/>
      <c r="CQ4067" s="1"/>
      <c r="CR4067" s="1"/>
      <c r="CS4067" s="1"/>
      <c r="CT4067" s="1"/>
      <c r="CU4067" s="1"/>
      <c r="CV4067" s="1"/>
      <c r="CW4067" s="1"/>
      <c r="CX4067" s="1"/>
      <c r="CY4067" s="1"/>
      <c r="CZ4067" s="1"/>
      <c r="DA4067" s="1"/>
      <c r="DB4067" s="1"/>
      <c r="DC4067" s="1"/>
      <c r="DD4067" s="1"/>
      <c r="DE4067" s="1"/>
      <c r="DF4067" s="1"/>
      <c r="DG4067" s="1"/>
      <c r="DH4067" s="1"/>
      <c r="DI4067" s="1"/>
      <c r="DJ4067" s="1"/>
      <c r="DK4067" s="1"/>
      <c r="DL4067" s="1"/>
      <c r="DM4067" s="1"/>
      <c r="DN4067" s="1"/>
      <c r="DO4067" s="1"/>
      <c r="DP4067" s="1"/>
      <c r="DQ4067" s="1"/>
      <c r="DR4067" s="1"/>
      <c r="DS4067" s="1"/>
      <c r="DT4067" s="1"/>
      <c r="DU4067" s="1"/>
      <c r="DV4067" s="1"/>
      <c r="DW4067" s="1"/>
      <c r="DX4067" s="1"/>
      <c r="DY4067" s="1"/>
      <c r="DZ4067" s="1"/>
      <c r="EA4067" s="1"/>
      <c r="EB4067" s="1"/>
      <c r="EC4067" s="1"/>
      <c r="ED4067" s="1"/>
      <c r="EE4067" s="1"/>
      <c r="EF4067" s="1"/>
      <c r="EG4067" s="1"/>
      <c r="EH4067" s="1"/>
      <c r="EI4067" s="1"/>
      <c r="EJ4067" s="1"/>
      <c r="EK4067" s="1"/>
      <c r="EL4067" s="1"/>
      <c r="EM4067" s="1"/>
      <c r="EN4067" s="1"/>
      <c r="EO4067" s="1"/>
      <c r="EP4067" s="1"/>
      <c r="EQ4067" s="1"/>
      <c r="ER4067" s="1"/>
      <c r="ES4067" s="1"/>
      <c r="ET4067" s="1"/>
      <c r="EU4067" s="1"/>
      <c r="EV4067" s="1"/>
      <c r="EW4067" s="1"/>
      <c r="EX4067" s="1"/>
      <c r="EY4067" s="1"/>
      <c r="EZ4067" s="1"/>
      <c r="FA4067" s="1"/>
      <c r="FB4067" s="1"/>
      <c r="FC4067" s="1"/>
      <c r="FD4067" s="1"/>
      <c r="FE4067" s="1"/>
      <c r="FF4067" s="1"/>
      <c r="FG4067" s="1"/>
      <c r="FH4067" s="1"/>
      <c r="FI4067" s="1"/>
      <c r="FJ4067" s="1"/>
      <c r="FK4067" s="1"/>
      <c r="FL4067" s="1"/>
      <c r="FM4067" s="1"/>
      <c r="FN4067" s="1"/>
      <c r="FO4067" s="1"/>
      <c r="FP4067" s="1"/>
      <c r="FQ4067" s="1"/>
      <c r="FR4067" s="1"/>
      <c r="FS4067" s="1"/>
      <c r="FT4067" s="1"/>
      <c r="FU4067" s="1"/>
      <c r="FV4067" s="1"/>
      <c r="FW4067" s="1"/>
      <c r="FX4067" s="1"/>
      <c r="FY4067" s="1"/>
      <c r="FZ4067" s="1"/>
      <c r="GA4067" s="1"/>
      <c r="GB4067" s="1"/>
      <c r="GC4067" s="1"/>
      <c r="GD4067" s="1"/>
      <c r="GE4067" s="1"/>
      <c r="GF4067" s="1"/>
      <c r="GG4067" s="1"/>
      <c r="GH4067" s="1"/>
      <c r="GI4067" s="1"/>
      <c r="GJ4067" s="1"/>
      <c r="GK4067" s="1"/>
      <c r="GL4067" s="1"/>
      <c r="GM4067" s="1"/>
      <c r="GN4067" s="1"/>
      <c r="GO4067" s="1"/>
    </row>
    <row r="4068" spans="1:197" s="40" customFormat="1" x14ac:dyDescent="0.25">
      <c r="A4068" s="41"/>
      <c r="B4068" s="4"/>
      <c r="C4068" s="41"/>
      <c r="D4068" s="42"/>
      <c r="E4068" s="42"/>
      <c r="F4068" s="42"/>
      <c r="G4068" s="1"/>
      <c r="H4068" s="1"/>
      <c r="I4068" s="1"/>
      <c r="J4068" s="1"/>
      <c r="K4068" s="1"/>
      <c r="L4068" s="1"/>
      <c r="M4068" s="2"/>
      <c r="N4068" s="1"/>
      <c r="O4068" s="1"/>
      <c r="P4068" s="1"/>
      <c r="Q4068" s="1"/>
      <c r="R4068" s="1"/>
      <c r="S4068" s="1"/>
      <c r="T4068" s="1"/>
      <c r="U4068" s="1"/>
      <c r="V4068" s="1"/>
      <c r="W4068" s="1"/>
      <c r="X4068" s="1"/>
      <c r="Y4068" s="1"/>
      <c r="Z4068" s="1"/>
      <c r="AA4068" s="1"/>
      <c r="AB4068" s="1"/>
      <c r="AC4068" s="1"/>
      <c r="AD4068" s="1"/>
      <c r="AE4068" s="1"/>
      <c r="AF4068" s="1"/>
      <c r="AG4068" s="1"/>
      <c r="AH4068" s="1"/>
      <c r="AI4068" s="1"/>
      <c r="AJ4068" s="1"/>
      <c r="AK4068" s="1"/>
      <c r="AL4068" s="1"/>
      <c r="AM4068" s="1"/>
      <c r="AN4068" s="1"/>
      <c r="AO4068" s="1"/>
      <c r="AP4068" s="1"/>
      <c r="AQ4068" s="1"/>
      <c r="AR4068" s="1"/>
      <c r="AS4068" s="1"/>
      <c r="AT4068" s="1"/>
      <c r="AU4068" s="1"/>
      <c r="AV4068" s="1"/>
      <c r="AW4068" s="1"/>
      <c r="AX4068" s="1"/>
      <c r="AY4068" s="1"/>
      <c r="AZ4068" s="1"/>
      <c r="BA4068" s="1"/>
      <c r="BB4068" s="1"/>
      <c r="BC4068" s="1"/>
      <c r="BD4068" s="1"/>
      <c r="BE4068" s="1"/>
      <c r="BF4068" s="1"/>
      <c r="BG4068" s="1"/>
      <c r="BH4068" s="1"/>
      <c r="BI4068" s="1"/>
      <c r="BJ4068" s="1"/>
      <c r="BK4068" s="1"/>
      <c r="BL4068" s="1"/>
      <c r="BM4068" s="1"/>
      <c r="BN4068" s="1"/>
      <c r="BO4068" s="1"/>
      <c r="BP4068" s="1"/>
      <c r="BQ4068" s="1"/>
      <c r="BR4068" s="1"/>
      <c r="BS4068" s="1"/>
      <c r="BT4068" s="1"/>
      <c r="BU4068" s="1"/>
      <c r="BV4068" s="1"/>
      <c r="BW4068" s="1"/>
      <c r="BX4068" s="1"/>
      <c r="BY4068" s="1"/>
      <c r="BZ4068" s="1"/>
      <c r="CA4068" s="1"/>
      <c r="CB4068" s="1"/>
      <c r="CC4068" s="1"/>
      <c r="CD4068" s="1"/>
      <c r="CE4068" s="1"/>
      <c r="CF4068" s="1"/>
      <c r="CG4068" s="1"/>
      <c r="CH4068" s="1"/>
      <c r="CI4068" s="1"/>
      <c r="CJ4068" s="1"/>
      <c r="CK4068" s="1"/>
      <c r="CL4068" s="1"/>
      <c r="CM4068" s="1"/>
      <c r="CN4068" s="1"/>
      <c r="CO4068" s="1"/>
      <c r="CP4068" s="1"/>
      <c r="CQ4068" s="1"/>
      <c r="CR4068" s="1"/>
      <c r="CS4068" s="1"/>
      <c r="CT4068" s="1"/>
      <c r="CU4068" s="1"/>
      <c r="CV4068" s="1"/>
      <c r="CW4068" s="1"/>
      <c r="CX4068" s="1"/>
      <c r="CY4068" s="1"/>
      <c r="CZ4068" s="1"/>
      <c r="DA4068" s="1"/>
      <c r="DB4068" s="1"/>
      <c r="DC4068" s="1"/>
      <c r="DD4068" s="1"/>
      <c r="DE4068" s="1"/>
      <c r="DF4068" s="1"/>
      <c r="DG4068" s="1"/>
      <c r="DH4068" s="1"/>
      <c r="DI4068" s="1"/>
      <c r="DJ4068" s="1"/>
      <c r="DK4068" s="1"/>
      <c r="DL4068" s="1"/>
      <c r="DM4068" s="1"/>
      <c r="DN4068" s="1"/>
      <c r="DO4068" s="1"/>
      <c r="DP4068" s="1"/>
      <c r="DQ4068" s="1"/>
      <c r="DR4068" s="1"/>
      <c r="DS4068" s="1"/>
      <c r="DT4068" s="1"/>
      <c r="DU4068" s="1"/>
      <c r="DV4068" s="1"/>
      <c r="DW4068" s="1"/>
      <c r="DX4068" s="1"/>
      <c r="DY4068" s="1"/>
      <c r="DZ4068" s="1"/>
      <c r="EA4068" s="1"/>
      <c r="EB4068" s="1"/>
      <c r="EC4068" s="1"/>
      <c r="ED4068" s="1"/>
      <c r="EE4068" s="1"/>
      <c r="EF4068" s="1"/>
      <c r="EG4068" s="1"/>
      <c r="EH4068" s="1"/>
      <c r="EI4068" s="1"/>
      <c r="EJ4068" s="1"/>
      <c r="EK4068" s="1"/>
      <c r="EL4068" s="1"/>
      <c r="EM4068" s="1"/>
      <c r="EN4068" s="1"/>
      <c r="EO4068" s="1"/>
      <c r="EP4068" s="1"/>
      <c r="EQ4068" s="1"/>
      <c r="ER4068" s="1"/>
      <c r="ES4068" s="1"/>
      <c r="ET4068" s="1"/>
      <c r="EU4068" s="1"/>
      <c r="EV4068" s="1"/>
      <c r="EW4068" s="1"/>
      <c r="EX4068" s="1"/>
      <c r="EY4068" s="1"/>
      <c r="EZ4068" s="1"/>
      <c r="FA4068" s="1"/>
      <c r="FB4068" s="1"/>
      <c r="FC4068" s="1"/>
      <c r="FD4068" s="1"/>
      <c r="FE4068" s="1"/>
      <c r="FF4068" s="1"/>
      <c r="FG4068" s="1"/>
      <c r="FH4068" s="1"/>
      <c r="FI4068" s="1"/>
      <c r="FJ4068" s="1"/>
      <c r="FK4068" s="1"/>
      <c r="FL4068" s="1"/>
      <c r="FM4068" s="1"/>
      <c r="FN4068" s="1"/>
      <c r="FO4068" s="1"/>
      <c r="FP4068" s="1"/>
      <c r="FQ4068" s="1"/>
      <c r="FR4068" s="1"/>
      <c r="FS4068" s="1"/>
      <c r="FT4068" s="1"/>
      <c r="FU4068" s="1"/>
      <c r="FV4068" s="1"/>
      <c r="FW4068" s="1"/>
      <c r="FX4068" s="1"/>
      <c r="FY4068" s="1"/>
      <c r="FZ4068" s="1"/>
      <c r="GA4068" s="1"/>
      <c r="GB4068" s="1"/>
      <c r="GC4068" s="1"/>
      <c r="GD4068" s="1"/>
      <c r="GE4068" s="1"/>
      <c r="GF4068" s="1"/>
      <c r="GG4068" s="1"/>
      <c r="GH4068" s="1"/>
      <c r="GI4068" s="1"/>
      <c r="GJ4068" s="1"/>
      <c r="GK4068" s="1"/>
      <c r="GL4068" s="1"/>
      <c r="GM4068" s="1"/>
      <c r="GN4068" s="1"/>
      <c r="GO4068" s="1"/>
    </row>
    <row r="4069" spans="1:197" s="40" customFormat="1" x14ac:dyDescent="0.25">
      <c r="A4069" s="41"/>
      <c r="B4069" s="4"/>
      <c r="C4069" s="41"/>
      <c r="D4069" s="42"/>
      <c r="E4069" s="42"/>
      <c r="F4069" s="42"/>
      <c r="G4069" s="1"/>
      <c r="H4069" s="1"/>
      <c r="I4069" s="1"/>
      <c r="J4069" s="1"/>
      <c r="K4069" s="1"/>
      <c r="L4069" s="1"/>
      <c r="M4069" s="2"/>
      <c r="N4069" s="1"/>
      <c r="O4069" s="1"/>
      <c r="P4069" s="1"/>
      <c r="Q4069" s="1"/>
      <c r="R4069" s="1"/>
      <c r="S4069" s="1"/>
      <c r="T4069" s="1"/>
      <c r="U4069" s="1"/>
      <c r="V4069" s="1"/>
      <c r="W4069" s="1"/>
      <c r="X4069" s="1"/>
      <c r="Y4069" s="1"/>
      <c r="Z4069" s="1"/>
      <c r="AA4069" s="1"/>
      <c r="AB4069" s="1"/>
      <c r="AC4069" s="1"/>
      <c r="AD4069" s="1"/>
      <c r="AE4069" s="1"/>
      <c r="AF4069" s="1"/>
      <c r="AG4069" s="1"/>
      <c r="AH4069" s="1"/>
      <c r="AI4069" s="1"/>
      <c r="AJ4069" s="1"/>
      <c r="AK4069" s="1"/>
      <c r="AL4069" s="1"/>
      <c r="AM4069" s="1"/>
      <c r="AN4069" s="1"/>
      <c r="AO4069" s="1"/>
      <c r="AP4069" s="1"/>
      <c r="AQ4069" s="1"/>
      <c r="AR4069" s="1"/>
      <c r="AS4069" s="1"/>
      <c r="AT4069" s="1"/>
      <c r="AU4069" s="1"/>
      <c r="AV4069" s="1"/>
      <c r="AW4069" s="1"/>
      <c r="AX4069" s="1"/>
      <c r="AY4069" s="1"/>
      <c r="AZ4069" s="1"/>
      <c r="BA4069" s="1"/>
      <c r="BB4069" s="1"/>
      <c r="BC4069" s="1"/>
      <c r="BD4069" s="1"/>
      <c r="BE4069" s="1"/>
      <c r="BF4069" s="1"/>
      <c r="BG4069" s="1"/>
      <c r="BH4069" s="1"/>
      <c r="BI4069" s="1"/>
      <c r="BJ4069" s="1"/>
      <c r="BK4069" s="1"/>
      <c r="BL4069" s="1"/>
      <c r="BM4069" s="1"/>
      <c r="BN4069" s="1"/>
      <c r="BO4069" s="1"/>
      <c r="BP4069" s="1"/>
      <c r="BQ4069" s="1"/>
      <c r="BR4069" s="1"/>
      <c r="BS4069" s="1"/>
      <c r="BT4069" s="1"/>
      <c r="BU4069" s="1"/>
      <c r="BV4069" s="1"/>
      <c r="BW4069" s="1"/>
      <c r="BX4069" s="1"/>
      <c r="BY4069" s="1"/>
      <c r="BZ4069" s="1"/>
      <c r="CA4069" s="1"/>
      <c r="CB4069" s="1"/>
      <c r="CC4069" s="1"/>
      <c r="CD4069" s="1"/>
      <c r="CE4069" s="1"/>
      <c r="CF4069" s="1"/>
      <c r="CG4069" s="1"/>
      <c r="CH4069" s="1"/>
      <c r="CI4069" s="1"/>
      <c r="CJ4069" s="1"/>
      <c r="CK4069" s="1"/>
      <c r="CL4069" s="1"/>
      <c r="CM4069" s="1"/>
      <c r="CN4069" s="1"/>
      <c r="CO4069" s="1"/>
      <c r="CP4069" s="1"/>
      <c r="CQ4069" s="1"/>
      <c r="CR4069" s="1"/>
      <c r="CS4069" s="1"/>
      <c r="CT4069" s="1"/>
      <c r="CU4069" s="1"/>
      <c r="CV4069" s="1"/>
      <c r="CW4069" s="1"/>
      <c r="CX4069" s="1"/>
      <c r="CY4069" s="1"/>
      <c r="CZ4069" s="1"/>
      <c r="DA4069" s="1"/>
      <c r="DB4069" s="1"/>
      <c r="DC4069" s="1"/>
      <c r="DD4069" s="1"/>
      <c r="DE4069" s="1"/>
      <c r="DF4069" s="1"/>
      <c r="DG4069" s="1"/>
      <c r="DH4069" s="1"/>
      <c r="DI4069" s="1"/>
      <c r="DJ4069" s="1"/>
      <c r="DK4069" s="1"/>
      <c r="DL4069" s="1"/>
      <c r="DM4069" s="1"/>
      <c r="DN4069" s="1"/>
      <c r="DO4069" s="1"/>
      <c r="DP4069" s="1"/>
      <c r="DQ4069" s="1"/>
      <c r="DR4069" s="1"/>
      <c r="DS4069" s="1"/>
      <c r="DT4069" s="1"/>
      <c r="DU4069" s="1"/>
      <c r="DV4069" s="1"/>
      <c r="DW4069" s="1"/>
      <c r="DX4069" s="1"/>
      <c r="DY4069" s="1"/>
      <c r="DZ4069" s="1"/>
      <c r="EA4069" s="1"/>
      <c r="EB4069" s="1"/>
      <c r="EC4069" s="1"/>
      <c r="ED4069" s="1"/>
      <c r="EE4069" s="1"/>
      <c r="EF4069" s="1"/>
      <c r="EG4069" s="1"/>
      <c r="EH4069" s="1"/>
      <c r="EI4069" s="1"/>
      <c r="EJ4069" s="1"/>
      <c r="EK4069" s="1"/>
      <c r="EL4069" s="1"/>
      <c r="EM4069" s="1"/>
      <c r="EN4069" s="1"/>
      <c r="EO4069" s="1"/>
      <c r="EP4069" s="1"/>
      <c r="EQ4069" s="1"/>
      <c r="ER4069" s="1"/>
      <c r="ES4069" s="1"/>
      <c r="ET4069" s="1"/>
      <c r="EU4069" s="1"/>
      <c r="EV4069" s="1"/>
      <c r="EW4069" s="1"/>
      <c r="EX4069" s="1"/>
      <c r="EY4069" s="1"/>
      <c r="EZ4069" s="1"/>
      <c r="FA4069" s="1"/>
      <c r="FB4069" s="1"/>
      <c r="FC4069" s="1"/>
      <c r="FD4069" s="1"/>
      <c r="FE4069" s="1"/>
      <c r="FF4069" s="1"/>
      <c r="FG4069" s="1"/>
      <c r="FH4069" s="1"/>
      <c r="FI4069" s="1"/>
      <c r="FJ4069" s="1"/>
      <c r="FK4069" s="1"/>
      <c r="FL4069" s="1"/>
      <c r="FM4069" s="1"/>
      <c r="FN4069" s="1"/>
      <c r="FO4069" s="1"/>
      <c r="FP4069" s="1"/>
      <c r="FQ4069" s="1"/>
      <c r="FR4069" s="1"/>
      <c r="FS4069" s="1"/>
      <c r="FT4069" s="1"/>
      <c r="FU4069" s="1"/>
      <c r="FV4069" s="1"/>
      <c r="FW4069" s="1"/>
      <c r="FX4069" s="1"/>
      <c r="FY4069" s="1"/>
      <c r="FZ4069" s="1"/>
      <c r="GA4069" s="1"/>
      <c r="GB4069" s="1"/>
      <c r="GC4069" s="1"/>
      <c r="GD4069" s="1"/>
      <c r="GE4069" s="1"/>
      <c r="GF4069" s="1"/>
      <c r="GG4069" s="1"/>
      <c r="GH4069" s="1"/>
      <c r="GI4069" s="1"/>
      <c r="GJ4069" s="1"/>
      <c r="GK4069" s="1"/>
      <c r="GL4069" s="1"/>
      <c r="GM4069" s="1"/>
      <c r="GN4069" s="1"/>
      <c r="GO4069" s="1"/>
    </row>
    <row r="4070" spans="1:197" s="40" customFormat="1" x14ac:dyDescent="0.25">
      <c r="A4070" s="41"/>
      <c r="B4070" s="4"/>
      <c r="C4070" s="41"/>
      <c r="D4070" s="42"/>
      <c r="E4070" s="42"/>
      <c r="F4070" s="42"/>
      <c r="G4070" s="1"/>
      <c r="H4070" s="1"/>
      <c r="I4070" s="1"/>
      <c r="J4070" s="1"/>
      <c r="K4070" s="1"/>
      <c r="L4070" s="1"/>
      <c r="M4070" s="2"/>
      <c r="N4070" s="1"/>
      <c r="O4070" s="1"/>
      <c r="P4070" s="1"/>
      <c r="Q4070" s="1"/>
      <c r="R4070" s="1"/>
      <c r="S4070" s="1"/>
      <c r="T4070" s="1"/>
      <c r="U4070" s="1"/>
      <c r="V4070" s="1"/>
      <c r="W4070" s="1"/>
      <c r="X4070" s="1"/>
      <c r="Y4070" s="1"/>
      <c r="Z4070" s="1"/>
      <c r="AA4070" s="1"/>
      <c r="AB4070" s="1"/>
      <c r="AC4070" s="1"/>
      <c r="AD4070" s="1"/>
      <c r="AE4070" s="1"/>
      <c r="AF4070" s="1"/>
      <c r="AG4070" s="1"/>
      <c r="AH4070" s="1"/>
      <c r="AI4070" s="1"/>
      <c r="AJ4070" s="1"/>
      <c r="AK4070" s="1"/>
      <c r="AL4070" s="1"/>
      <c r="AM4070" s="1"/>
      <c r="AN4070" s="1"/>
      <c r="AO4070" s="1"/>
      <c r="AP4070" s="1"/>
      <c r="AQ4070" s="1"/>
      <c r="AR4070" s="1"/>
      <c r="AS4070" s="1"/>
      <c r="AT4070" s="1"/>
      <c r="AU4070" s="1"/>
      <c r="AV4070" s="1"/>
      <c r="AW4070" s="1"/>
      <c r="AX4070" s="1"/>
      <c r="AY4070" s="1"/>
      <c r="AZ4070" s="1"/>
      <c r="BA4070" s="1"/>
      <c r="BB4070" s="1"/>
      <c r="BC4070" s="1"/>
      <c r="BD4070" s="1"/>
      <c r="BE4070" s="1"/>
      <c r="BF4070" s="1"/>
      <c r="BG4070" s="1"/>
      <c r="BH4070" s="1"/>
      <c r="BI4070" s="1"/>
      <c r="BJ4070" s="1"/>
      <c r="BK4070" s="1"/>
      <c r="BL4070" s="1"/>
      <c r="BM4070" s="1"/>
      <c r="BN4070" s="1"/>
      <c r="BO4070" s="1"/>
      <c r="BP4070" s="1"/>
      <c r="BQ4070" s="1"/>
      <c r="BR4070" s="1"/>
      <c r="BS4070" s="1"/>
      <c r="BT4070" s="1"/>
      <c r="BU4070" s="1"/>
      <c r="BV4070" s="1"/>
      <c r="BW4070" s="1"/>
      <c r="BX4070" s="1"/>
      <c r="BY4070" s="1"/>
      <c r="BZ4070" s="1"/>
      <c r="CA4070" s="1"/>
      <c r="CB4070" s="1"/>
      <c r="CC4070" s="1"/>
      <c r="CD4070" s="1"/>
      <c r="CE4070" s="1"/>
      <c r="CF4070" s="1"/>
      <c r="CG4070" s="1"/>
      <c r="CH4070" s="1"/>
      <c r="CI4070" s="1"/>
      <c r="CJ4070" s="1"/>
      <c r="CK4070" s="1"/>
      <c r="CL4070" s="1"/>
      <c r="CM4070" s="1"/>
      <c r="CN4070" s="1"/>
      <c r="CO4070" s="1"/>
      <c r="CP4070" s="1"/>
      <c r="CQ4070" s="1"/>
      <c r="CR4070" s="1"/>
      <c r="CS4070" s="1"/>
      <c r="CT4070" s="1"/>
      <c r="CU4070" s="1"/>
      <c r="CV4070" s="1"/>
      <c r="CW4070" s="1"/>
      <c r="CX4070" s="1"/>
      <c r="CY4070" s="1"/>
      <c r="CZ4070" s="1"/>
      <c r="DA4070" s="1"/>
      <c r="DB4070" s="1"/>
      <c r="DC4070" s="1"/>
      <c r="DD4070" s="1"/>
      <c r="DE4070" s="1"/>
      <c r="DF4070" s="1"/>
      <c r="DG4070" s="1"/>
      <c r="DH4070" s="1"/>
      <c r="DI4070" s="1"/>
      <c r="DJ4070" s="1"/>
      <c r="DK4070" s="1"/>
      <c r="DL4070" s="1"/>
      <c r="DM4070" s="1"/>
      <c r="DN4070" s="1"/>
      <c r="DO4070" s="1"/>
      <c r="DP4070" s="1"/>
      <c r="DQ4070" s="1"/>
      <c r="DR4070" s="1"/>
      <c r="DS4070" s="1"/>
      <c r="DT4070" s="1"/>
      <c r="DU4070" s="1"/>
      <c r="DV4070" s="1"/>
      <c r="DW4070" s="1"/>
      <c r="DX4070" s="1"/>
      <c r="DY4070" s="1"/>
      <c r="DZ4070" s="1"/>
      <c r="EA4070" s="1"/>
      <c r="EB4070" s="1"/>
      <c r="EC4070" s="1"/>
      <c r="ED4070" s="1"/>
      <c r="EE4070" s="1"/>
      <c r="EF4070" s="1"/>
      <c r="EG4070" s="1"/>
      <c r="EH4070" s="1"/>
      <c r="EI4070" s="1"/>
      <c r="EJ4070" s="1"/>
      <c r="EK4070" s="1"/>
      <c r="EL4070" s="1"/>
      <c r="EM4070" s="1"/>
      <c r="EN4070" s="1"/>
      <c r="EO4070" s="1"/>
      <c r="EP4070" s="1"/>
      <c r="EQ4070" s="1"/>
      <c r="ER4070" s="1"/>
      <c r="ES4070" s="1"/>
      <c r="ET4070" s="1"/>
      <c r="EU4070" s="1"/>
      <c r="EV4070" s="1"/>
      <c r="EW4070" s="1"/>
      <c r="EX4070" s="1"/>
      <c r="EY4070" s="1"/>
      <c r="EZ4070" s="1"/>
      <c r="FA4070" s="1"/>
      <c r="FB4070" s="1"/>
      <c r="FC4070" s="1"/>
      <c r="FD4070" s="1"/>
      <c r="FE4070" s="1"/>
      <c r="FF4070" s="1"/>
      <c r="FG4070" s="1"/>
      <c r="FH4070" s="1"/>
      <c r="FI4070" s="1"/>
      <c r="FJ4070" s="1"/>
      <c r="FK4070" s="1"/>
      <c r="FL4070" s="1"/>
      <c r="FM4070" s="1"/>
      <c r="FN4070" s="1"/>
      <c r="FO4070" s="1"/>
      <c r="FP4070" s="1"/>
      <c r="FQ4070" s="1"/>
      <c r="FR4070" s="1"/>
      <c r="FS4070" s="1"/>
      <c r="FT4070" s="1"/>
      <c r="FU4070" s="1"/>
      <c r="FV4070" s="1"/>
      <c r="FW4070" s="1"/>
      <c r="FX4070" s="1"/>
      <c r="FY4070" s="1"/>
      <c r="FZ4070" s="1"/>
      <c r="GA4070" s="1"/>
      <c r="GB4070" s="1"/>
      <c r="GC4070" s="1"/>
      <c r="GD4070" s="1"/>
      <c r="GE4070" s="1"/>
      <c r="GF4070" s="1"/>
      <c r="GG4070" s="1"/>
      <c r="GH4070" s="1"/>
      <c r="GI4070" s="1"/>
      <c r="GJ4070" s="1"/>
      <c r="GK4070" s="1"/>
      <c r="GL4070" s="1"/>
      <c r="GM4070" s="1"/>
      <c r="GN4070" s="1"/>
      <c r="GO4070" s="1"/>
    </row>
    <row r="4071" spans="1:197" s="40" customFormat="1" x14ac:dyDescent="0.25">
      <c r="A4071" s="41"/>
      <c r="B4071" s="4"/>
      <c r="C4071" s="41"/>
      <c r="D4071" s="42"/>
      <c r="E4071" s="42"/>
      <c r="F4071" s="42"/>
      <c r="G4071" s="1"/>
      <c r="H4071" s="1"/>
      <c r="I4071" s="1"/>
      <c r="J4071" s="1"/>
      <c r="K4071" s="1"/>
      <c r="L4071" s="1"/>
      <c r="M4071" s="2"/>
      <c r="N4071" s="1"/>
      <c r="O4071" s="1"/>
      <c r="P4071" s="1"/>
      <c r="Q4071" s="1"/>
      <c r="R4071" s="1"/>
      <c r="S4071" s="1"/>
      <c r="T4071" s="1"/>
      <c r="U4071" s="1"/>
      <c r="V4071" s="1"/>
      <c r="W4071" s="1"/>
      <c r="X4071" s="1"/>
      <c r="Y4071" s="1"/>
      <c r="Z4071" s="1"/>
      <c r="AA4071" s="1"/>
      <c r="AB4071" s="1"/>
      <c r="AC4071" s="1"/>
      <c r="AD4071" s="1"/>
      <c r="AE4071" s="1"/>
      <c r="AF4071" s="1"/>
      <c r="AG4071" s="1"/>
      <c r="AH4071" s="1"/>
      <c r="AI4071" s="1"/>
      <c r="AJ4071" s="1"/>
      <c r="AK4071" s="1"/>
      <c r="AL4071" s="1"/>
      <c r="AM4071" s="1"/>
      <c r="AN4071" s="1"/>
      <c r="AO4071" s="1"/>
      <c r="AP4071" s="1"/>
      <c r="AQ4071" s="1"/>
      <c r="AR4071" s="1"/>
      <c r="AS4071" s="1"/>
      <c r="AT4071" s="1"/>
      <c r="AU4071" s="1"/>
      <c r="AV4071" s="1"/>
      <c r="AW4071" s="1"/>
      <c r="AX4071" s="1"/>
      <c r="AY4071" s="1"/>
      <c r="AZ4071" s="1"/>
      <c r="BA4071" s="1"/>
      <c r="BB4071" s="1"/>
      <c r="BC4071" s="1"/>
      <c r="BD4071" s="1"/>
      <c r="BE4071" s="1"/>
      <c r="BF4071" s="1"/>
      <c r="BG4071" s="1"/>
      <c r="BH4071" s="1"/>
      <c r="BI4071" s="1"/>
      <c r="BJ4071" s="1"/>
      <c r="BK4071" s="1"/>
      <c r="BL4071" s="1"/>
      <c r="BM4071" s="1"/>
      <c r="BN4071" s="1"/>
      <c r="BO4071" s="1"/>
      <c r="BP4071" s="1"/>
      <c r="BQ4071" s="1"/>
      <c r="BR4071" s="1"/>
      <c r="BS4071" s="1"/>
      <c r="BT4071" s="1"/>
      <c r="BU4071" s="1"/>
      <c r="BV4071" s="1"/>
      <c r="BW4071" s="1"/>
      <c r="BX4071" s="1"/>
      <c r="BY4071" s="1"/>
      <c r="BZ4071" s="1"/>
      <c r="CA4071" s="1"/>
      <c r="CB4071" s="1"/>
      <c r="CC4071" s="1"/>
      <c r="CD4071" s="1"/>
      <c r="CE4071" s="1"/>
      <c r="CF4071" s="1"/>
      <c r="CG4071" s="1"/>
      <c r="CH4071" s="1"/>
      <c r="CI4071" s="1"/>
      <c r="CJ4071" s="1"/>
      <c r="CK4071" s="1"/>
      <c r="CL4071" s="1"/>
      <c r="CM4071" s="1"/>
      <c r="CN4071" s="1"/>
      <c r="CO4071" s="1"/>
      <c r="CP4071" s="1"/>
      <c r="CQ4071" s="1"/>
      <c r="CR4071" s="1"/>
      <c r="CS4071" s="1"/>
      <c r="CT4071" s="1"/>
      <c r="CU4071" s="1"/>
      <c r="CV4071" s="1"/>
      <c r="CW4071" s="1"/>
      <c r="CX4071" s="1"/>
      <c r="CY4071" s="1"/>
      <c r="CZ4071" s="1"/>
      <c r="DA4071" s="1"/>
      <c r="DB4071" s="1"/>
      <c r="DC4071" s="1"/>
      <c r="DD4071" s="1"/>
      <c r="DE4071" s="1"/>
      <c r="DF4071" s="1"/>
      <c r="DG4071" s="1"/>
      <c r="DH4071" s="1"/>
      <c r="DI4071" s="1"/>
      <c r="DJ4071" s="1"/>
      <c r="DK4071" s="1"/>
      <c r="DL4071" s="1"/>
      <c r="DM4071" s="1"/>
      <c r="DN4071" s="1"/>
      <c r="DO4071" s="1"/>
      <c r="DP4071" s="1"/>
      <c r="DQ4071" s="1"/>
      <c r="DR4071" s="1"/>
      <c r="DS4071" s="1"/>
      <c r="DT4071" s="1"/>
      <c r="DU4071" s="1"/>
      <c r="DV4071" s="1"/>
      <c r="DW4071" s="1"/>
      <c r="DX4071" s="1"/>
      <c r="DY4071" s="1"/>
      <c r="DZ4071" s="1"/>
      <c r="EA4071" s="1"/>
      <c r="EB4071" s="1"/>
      <c r="EC4071" s="1"/>
      <c r="ED4071" s="1"/>
      <c r="EE4071" s="1"/>
      <c r="EF4071" s="1"/>
      <c r="EG4071" s="1"/>
      <c r="EH4071" s="1"/>
      <c r="EI4071" s="1"/>
      <c r="EJ4071" s="1"/>
      <c r="EK4071" s="1"/>
      <c r="EL4071" s="1"/>
      <c r="EM4071" s="1"/>
      <c r="EN4071" s="1"/>
      <c r="EO4071" s="1"/>
      <c r="EP4071" s="1"/>
      <c r="EQ4071" s="1"/>
      <c r="ER4071" s="1"/>
      <c r="ES4071" s="1"/>
      <c r="ET4071" s="1"/>
      <c r="EU4071" s="1"/>
      <c r="EV4071" s="1"/>
      <c r="EW4071" s="1"/>
      <c r="EX4071" s="1"/>
      <c r="EY4071" s="1"/>
      <c r="EZ4071" s="1"/>
      <c r="FA4071" s="1"/>
      <c r="FB4071" s="1"/>
      <c r="FC4071" s="1"/>
      <c r="FD4071" s="1"/>
      <c r="FE4071" s="1"/>
      <c r="FF4071" s="1"/>
      <c r="FG4071" s="1"/>
      <c r="FH4071" s="1"/>
      <c r="FI4071" s="1"/>
      <c r="FJ4071" s="1"/>
      <c r="FK4071" s="1"/>
      <c r="FL4071" s="1"/>
      <c r="FM4071" s="1"/>
      <c r="FN4071" s="1"/>
      <c r="FO4071" s="1"/>
      <c r="FP4071" s="1"/>
      <c r="FQ4071" s="1"/>
      <c r="FR4071" s="1"/>
      <c r="FS4071" s="1"/>
      <c r="FT4071" s="1"/>
      <c r="FU4071" s="1"/>
      <c r="FV4071" s="1"/>
      <c r="FW4071" s="1"/>
      <c r="FX4071" s="1"/>
      <c r="FY4071" s="1"/>
      <c r="FZ4071" s="1"/>
      <c r="GA4071" s="1"/>
      <c r="GB4071" s="1"/>
      <c r="GC4071" s="1"/>
      <c r="GD4071" s="1"/>
      <c r="GE4071" s="1"/>
      <c r="GF4071" s="1"/>
      <c r="GG4071" s="1"/>
      <c r="GH4071" s="1"/>
      <c r="GI4071" s="1"/>
      <c r="GJ4071" s="1"/>
      <c r="GK4071" s="1"/>
      <c r="GL4071" s="1"/>
      <c r="GM4071" s="1"/>
      <c r="GN4071" s="1"/>
      <c r="GO4071" s="1"/>
    </row>
    <row r="4072" spans="1:197" s="40" customFormat="1" x14ac:dyDescent="0.25">
      <c r="A4072" s="41"/>
      <c r="B4072" s="4"/>
      <c r="C4072" s="41"/>
      <c r="D4072" s="42"/>
      <c r="E4072" s="42"/>
      <c r="F4072" s="42"/>
      <c r="G4072" s="1"/>
      <c r="H4072" s="1"/>
      <c r="I4072" s="1"/>
      <c r="J4072" s="1"/>
      <c r="K4072" s="1"/>
      <c r="L4072" s="1"/>
      <c r="M4072" s="2"/>
      <c r="N4072" s="1"/>
      <c r="O4072" s="1"/>
      <c r="P4072" s="1"/>
      <c r="Q4072" s="1"/>
      <c r="R4072" s="1"/>
      <c r="S4072" s="1"/>
      <c r="T4072" s="1"/>
      <c r="U4072" s="1"/>
      <c r="V4072" s="1"/>
      <c r="W4072" s="1"/>
      <c r="X4072" s="1"/>
      <c r="Y4072" s="1"/>
      <c r="Z4072" s="1"/>
      <c r="AA4072" s="1"/>
      <c r="AB4072" s="1"/>
      <c r="AC4072" s="1"/>
      <c r="AD4072" s="1"/>
      <c r="AE4072" s="1"/>
      <c r="AF4072" s="1"/>
      <c r="AG4072" s="1"/>
      <c r="AH4072" s="1"/>
      <c r="AI4072" s="1"/>
      <c r="AJ4072" s="1"/>
      <c r="AK4072" s="1"/>
      <c r="AL4072" s="1"/>
      <c r="AM4072" s="1"/>
      <c r="AN4072" s="1"/>
      <c r="AO4072" s="1"/>
      <c r="AP4072" s="1"/>
      <c r="AQ4072" s="1"/>
      <c r="AR4072" s="1"/>
      <c r="AS4072" s="1"/>
      <c r="AT4072" s="1"/>
      <c r="AU4072" s="1"/>
      <c r="AV4072" s="1"/>
      <c r="AW4072" s="1"/>
      <c r="AX4072" s="1"/>
      <c r="AY4072" s="1"/>
      <c r="AZ4072" s="1"/>
      <c r="BA4072" s="1"/>
      <c r="BB4072" s="1"/>
      <c r="BC4072" s="1"/>
      <c r="BD4072" s="1"/>
      <c r="BE4072" s="1"/>
      <c r="BF4072" s="1"/>
      <c r="BG4072" s="1"/>
      <c r="BH4072" s="1"/>
      <c r="BI4072" s="1"/>
      <c r="BJ4072" s="1"/>
      <c r="BK4072" s="1"/>
      <c r="BL4072" s="1"/>
      <c r="BM4072" s="1"/>
      <c r="BN4072" s="1"/>
      <c r="BO4072" s="1"/>
      <c r="BP4072" s="1"/>
      <c r="BQ4072" s="1"/>
      <c r="BR4072" s="1"/>
      <c r="BS4072" s="1"/>
      <c r="BT4072" s="1"/>
      <c r="BU4072" s="1"/>
      <c r="BV4072" s="1"/>
      <c r="BW4072" s="1"/>
      <c r="BX4072" s="1"/>
      <c r="BY4072" s="1"/>
      <c r="BZ4072" s="1"/>
      <c r="CA4072" s="1"/>
      <c r="CB4072" s="1"/>
      <c r="CC4072" s="1"/>
      <c r="CD4072" s="1"/>
      <c r="CE4072" s="1"/>
      <c r="CF4072" s="1"/>
      <c r="CG4072" s="1"/>
      <c r="CH4072" s="1"/>
      <c r="CI4072" s="1"/>
      <c r="CJ4072" s="1"/>
      <c r="CK4072" s="1"/>
      <c r="CL4072" s="1"/>
      <c r="CM4072" s="1"/>
      <c r="CN4072" s="1"/>
      <c r="CO4072" s="1"/>
      <c r="CP4072" s="1"/>
      <c r="CQ4072" s="1"/>
      <c r="CR4072" s="1"/>
      <c r="CS4072" s="1"/>
      <c r="CT4072" s="1"/>
      <c r="CU4072" s="1"/>
      <c r="CV4072" s="1"/>
      <c r="CW4072" s="1"/>
      <c r="CX4072" s="1"/>
      <c r="CY4072" s="1"/>
      <c r="CZ4072" s="1"/>
      <c r="DA4072" s="1"/>
      <c r="DB4072" s="1"/>
      <c r="DC4072" s="1"/>
      <c r="DD4072" s="1"/>
      <c r="DE4072" s="1"/>
      <c r="DF4072" s="1"/>
      <c r="DG4072" s="1"/>
      <c r="DH4072" s="1"/>
      <c r="DI4072" s="1"/>
      <c r="DJ4072" s="1"/>
      <c r="DK4072" s="1"/>
      <c r="DL4072" s="1"/>
      <c r="DM4072" s="1"/>
      <c r="DN4072" s="1"/>
      <c r="DO4072" s="1"/>
      <c r="DP4072" s="1"/>
      <c r="DQ4072" s="1"/>
      <c r="DR4072" s="1"/>
      <c r="DS4072" s="1"/>
      <c r="DT4072" s="1"/>
      <c r="DU4072" s="1"/>
      <c r="DV4072" s="1"/>
      <c r="DW4072" s="1"/>
      <c r="DX4072" s="1"/>
      <c r="DY4072" s="1"/>
      <c r="DZ4072" s="1"/>
      <c r="EA4072" s="1"/>
      <c r="EB4072" s="1"/>
      <c r="EC4072" s="1"/>
      <c r="ED4072" s="1"/>
      <c r="EE4072" s="1"/>
      <c r="EF4072" s="1"/>
      <c r="EG4072" s="1"/>
      <c r="EH4072" s="1"/>
      <c r="EI4072" s="1"/>
      <c r="EJ4072" s="1"/>
      <c r="EK4072" s="1"/>
      <c r="EL4072" s="1"/>
      <c r="EM4072" s="1"/>
      <c r="EN4072" s="1"/>
      <c r="EO4072" s="1"/>
      <c r="EP4072" s="1"/>
      <c r="EQ4072" s="1"/>
      <c r="ER4072" s="1"/>
      <c r="ES4072" s="1"/>
      <c r="ET4072" s="1"/>
      <c r="EU4072" s="1"/>
      <c r="EV4072" s="1"/>
      <c r="EW4072" s="1"/>
      <c r="EX4072" s="1"/>
      <c r="EY4072" s="1"/>
      <c r="EZ4072" s="1"/>
      <c r="FA4072" s="1"/>
      <c r="FB4072" s="1"/>
      <c r="FC4072" s="1"/>
      <c r="FD4072" s="1"/>
      <c r="FE4072" s="1"/>
      <c r="FF4072" s="1"/>
      <c r="FG4072" s="1"/>
      <c r="FH4072" s="1"/>
      <c r="FI4072" s="1"/>
      <c r="FJ4072" s="1"/>
      <c r="FK4072" s="1"/>
      <c r="FL4072" s="1"/>
      <c r="FM4072" s="1"/>
      <c r="FN4072" s="1"/>
      <c r="FO4072" s="1"/>
      <c r="FP4072" s="1"/>
      <c r="FQ4072" s="1"/>
      <c r="FR4072" s="1"/>
      <c r="FS4072" s="1"/>
      <c r="FT4072" s="1"/>
      <c r="FU4072" s="1"/>
      <c r="FV4072" s="1"/>
      <c r="FW4072" s="1"/>
      <c r="FX4072" s="1"/>
      <c r="FY4072" s="1"/>
      <c r="FZ4072" s="1"/>
      <c r="GA4072" s="1"/>
      <c r="GB4072" s="1"/>
      <c r="GC4072" s="1"/>
      <c r="GD4072" s="1"/>
      <c r="GE4072" s="1"/>
      <c r="GF4072" s="1"/>
      <c r="GG4072" s="1"/>
      <c r="GH4072" s="1"/>
      <c r="GI4072" s="1"/>
      <c r="GJ4072" s="1"/>
      <c r="GK4072" s="1"/>
      <c r="GL4072" s="1"/>
      <c r="GM4072" s="1"/>
      <c r="GN4072" s="1"/>
      <c r="GO4072" s="1"/>
    </row>
    <row r="4073" spans="1:197" s="40" customFormat="1" x14ac:dyDescent="0.25">
      <c r="A4073" s="41"/>
      <c r="B4073" s="4"/>
      <c r="C4073" s="41"/>
      <c r="D4073" s="42"/>
      <c r="E4073" s="42"/>
      <c r="F4073" s="42"/>
      <c r="G4073" s="1"/>
      <c r="H4073" s="1"/>
      <c r="I4073" s="1"/>
      <c r="J4073" s="1"/>
      <c r="K4073" s="1"/>
      <c r="L4073" s="1"/>
      <c r="M4073" s="2"/>
      <c r="N4073" s="1"/>
      <c r="O4073" s="1"/>
      <c r="P4073" s="1"/>
      <c r="Q4073" s="1"/>
      <c r="R4073" s="1"/>
      <c r="S4073" s="1"/>
      <c r="T4073" s="1"/>
      <c r="U4073" s="1"/>
      <c r="V4073" s="1"/>
      <c r="W4073" s="1"/>
      <c r="X4073" s="1"/>
      <c r="Y4073" s="1"/>
      <c r="Z4073" s="1"/>
      <c r="AA4073" s="1"/>
      <c r="AB4073" s="1"/>
      <c r="AC4073" s="1"/>
      <c r="AD4073" s="1"/>
      <c r="AE4073" s="1"/>
      <c r="AF4073" s="1"/>
      <c r="AG4073" s="1"/>
      <c r="AH4073" s="1"/>
      <c r="AI4073" s="1"/>
      <c r="AJ4073" s="1"/>
      <c r="AK4073" s="1"/>
      <c r="AL4073" s="1"/>
      <c r="AM4073" s="1"/>
      <c r="AN4073" s="1"/>
      <c r="AO4073" s="1"/>
      <c r="AP4073" s="1"/>
      <c r="AQ4073" s="1"/>
      <c r="AR4073" s="1"/>
      <c r="AS4073" s="1"/>
      <c r="AT4073" s="1"/>
      <c r="AU4073" s="1"/>
      <c r="AV4073" s="1"/>
      <c r="AW4073" s="1"/>
      <c r="AX4073" s="1"/>
      <c r="AY4073" s="1"/>
      <c r="AZ4073" s="1"/>
      <c r="BA4073" s="1"/>
      <c r="BB4073" s="1"/>
      <c r="BC4073" s="1"/>
      <c r="BD4073" s="1"/>
      <c r="BE4073" s="1"/>
      <c r="BF4073" s="1"/>
      <c r="BG4073" s="1"/>
      <c r="BH4073" s="1"/>
      <c r="BI4073" s="1"/>
      <c r="BJ4073" s="1"/>
      <c r="BK4073" s="1"/>
      <c r="BL4073" s="1"/>
      <c r="BM4073" s="1"/>
      <c r="BN4073" s="1"/>
      <c r="BO4073" s="1"/>
      <c r="BP4073" s="1"/>
      <c r="BQ4073" s="1"/>
      <c r="BR4073" s="1"/>
      <c r="BS4073" s="1"/>
      <c r="BT4073" s="1"/>
      <c r="BU4073" s="1"/>
      <c r="BV4073" s="1"/>
      <c r="BW4073" s="1"/>
      <c r="BX4073" s="1"/>
      <c r="BY4073" s="1"/>
      <c r="BZ4073" s="1"/>
      <c r="CA4073" s="1"/>
      <c r="CB4073" s="1"/>
      <c r="CC4073" s="1"/>
      <c r="CD4073" s="1"/>
      <c r="CE4073" s="1"/>
      <c r="CF4073" s="1"/>
      <c r="CG4073" s="1"/>
      <c r="CH4073" s="1"/>
      <c r="CI4073" s="1"/>
      <c r="CJ4073" s="1"/>
      <c r="CK4073" s="1"/>
      <c r="CL4073" s="1"/>
      <c r="CM4073" s="1"/>
      <c r="CN4073" s="1"/>
      <c r="CO4073" s="1"/>
      <c r="CP4073" s="1"/>
      <c r="CQ4073" s="1"/>
      <c r="CR4073" s="1"/>
      <c r="CS4073" s="1"/>
      <c r="CT4073" s="1"/>
      <c r="CU4073" s="1"/>
      <c r="CV4073" s="1"/>
      <c r="CW4073" s="1"/>
      <c r="CX4073" s="1"/>
      <c r="CY4073" s="1"/>
      <c r="CZ4073" s="1"/>
      <c r="DA4073" s="1"/>
      <c r="DB4073" s="1"/>
      <c r="DC4073" s="1"/>
      <c r="DD4073" s="1"/>
      <c r="DE4073" s="1"/>
      <c r="DF4073" s="1"/>
      <c r="DG4073" s="1"/>
      <c r="DH4073" s="1"/>
      <c r="DI4073" s="1"/>
      <c r="DJ4073" s="1"/>
      <c r="DK4073" s="1"/>
      <c r="DL4073" s="1"/>
      <c r="DM4073" s="1"/>
      <c r="DN4073" s="1"/>
      <c r="DO4073" s="1"/>
      <c r="DP4073" s="1"/>
      <c r="DQ4073" s="1"/>
      <c r="DR4073" s="1"/>
      <c r="DS4073" s="1"/>
      <c r="DT4073" s="1"/>
      <c r="DU4073" s="1"/>
      <c r="DV4073" s="1"/>
      <c r="DW4073" s="1"/>
      <c r="DX4073" s="1"/>
      <c r="DY4073" s="1"/>
      <c r="DZ4073" s="1"/>
      <c r="EA4073" s="1"/>
      <c r="EB4073" s="1"/>
      <c r="EC4073" s="1"/>
      <c r="ED4073" s="1"/>
      <c r="EE4073" s="1"/>
      <c r="EF4073" s="1"/>
      <c r="EG4073" s="1"/>
      <c r="EH4073" s="1"/>
      <c r="EI4073" s="1"/>
      <c r="EJ4073" s="1"/>
      <c r="EK4073" s="1"/>
      <c r="EL4073" s="1"/>
      <c r="EM4073" s="1"/>
      <c r="EN4073" s="1"/>
      <c r="EO4073" s="1"/>
      <c r="EP4073" s="1"/>
      <c r="EQ4073" s="1"/>
      <c r="ER4073" s="1"/>
      <c r="ES4073" s="1"/>
      <c r="ET4073" s="1"/>
      <c r="EU4073" s="1"/>
      <c r="EV4073" s="1"/>
      <c r="EW4073" s="1"/>
      <c r="EX4073" s="1"/>
      <c r="EY4073" s="1"/>
      <c r="EZ4073" s="1"/>
      <c r="FA4073" s="1"/>
      <c r="FB4073" s="1"/>
      <c r="FC4073" s="1"/>
      <c r="FD4073" s="1"/>
      <c r="FE4073" s="1"/>
      <c r="FF4073" s="1"/>
      <c r="FG4073" s="1"/>
      <c r="FH4073" s="1"/>
      <c r="FI4073" s="1"/>
      <c r="FJ4073" s="1"/>
      <c r="FK4073" s="1"/>
      <c r="FL4073" s="1"/>
      <c r="FM4073" s="1"/>
      <c r="FN4073" s="1"/>
      <c r="FO4073" s="1"/>
      <c r="FP4073" s="1"/>
      <c r="FQ4073" s="1"/>
      <c r="FR4073" s="1"/>
      <c r="FS4073" s="1"/>
      <c r="FT4073" s="1"/>
      <c r="FU4073" s="1"/>
      <c r="FV4073" s="1"/>
      <c r="FW4073" s="1"/>
      <c r="FX4073" s="1"/>
      <c r="FY4073" s="1"/>
      <c r="FZ4073" s="1"/>
      <c r="GA4073" s="1"/>
      <c r="GB4073" s="1"/>
      <c r="GC4073" s="1"/>
      <c r="GD4073" s="1"/>
      <c r="GE4073" s="1"/>
      <c r="GF4073" s="1"/>
      <c r="GG4073" s="1"/>
      <c r="GH4073" s="1"/>
      <c r="GI4073" s="1"/>
      <c r="GJ4073" s="1"/>
      <c r="GK4073" s="1"/>
      <c r="GL4073" s="1"/>
      <c r="GM4073" s="1"/>
      <c r="GN4073" s="1"/>
      <c r="GO4073" s="1"/>
    </row>
    <row r="4074" spans="1:197" s="40" customFormat="1" x14ac:dyDescent="0.25">
      <c r="A4074" s="41"/>
      <c r="B4074" s="4"/>
      <c r="C4074" s="41"/>
      <c r="D4074" s="42"/>
      <c r="E4074" s="42"/>
      <c r="F4074" s="42"/>
      <c r="G4074" s="1"/>
      <c r="H4074" s="1"/>
      <c r="I4074" s="1"/>
      <c r="J4074" s="1"/>
      <c r="K4074" s="1"/>
      <c r="L4074" s="1"/>
      <c r="M4074" s="2"/>
      <c r="N4074" s="1"/>
      <c r="O4074" s="1"/>
      <c r="P4074" s="1"/>
      <c r="Q4074" s="1"/>
      <c r="R4074" s="1"/>
      <c r="S4074" s="1"/>
      <c r="T4074" s="1"/>
      <c r="U4074" s="1"/>
      <c r="V4074" s="1"/>
      <c r="W4074" s="1"/>
      <c r="X4074" s="1"/>
      <c r="Y4074" s="1"/>
      <c r="Z4074" s="1"/>
      <c r="AA4074" s="1"/>
      <c r="AB4074" s="1"/>
      <c r="AC4074" s="1"/>
      <c r="AD4074" s="1"/>
      <c r="AE4074" s="1"/>
      <c r="AF4074" s="1"/>
      <c r="AG4074" s="1"/>
      <c r="AH4074" s="1"/>
      <c r="AI4074" s="1"/>
      <c r="AJ4074" s="1"/>
      <c r="AK4074" s="1"/>
      <c r="AL4074" s="1"/>
      <c r="AM4074" s="1"/>
      <c r="AN4074" s="1"/>
      <c r="AO4074" s="1"/>
      <c r="AP4074" s="1"/>
      <c r="AQ4074" s="1"/>
      <c r="AR4074" s="1"/>
      <c r="AS4074" s="1"/>
      <c r="AT4074" s="1"/>
      <c r="AU4074" s="1"/>
      <c r="AV4074" s="1"/>
      <c r="AW4074" s="1"/>
      <c r="AX4074" s="1"/>
      <c r="AY4074" s="1"/>
      <c r="AZ4074" s="1"/>
      <c r="BA4074" s="1"/>
      <c r="BB4074" s="1"/>
      <c r="BC4074" s="1"/>
      <c r="BD4074" s="1"/>
      <c r="BE4074" s="1"/>
      <c r="BF4074" s="1"/>
      <c r="BG4074" s="1"/>
      <c r="BH4074" s="1"/>
      <c r="BI4074" s="1"/>
      <c r="BJ4074" s="1"/>
      <c r="BK4074" s="1"/>
      <c r="BL4074" s="1"/>
      <c r="BM4074" s="1"/>
      <c r="BN4074" s="1"/>
      <c r="BO4074" s="1"/>
      <c r="BP4074" s="1"/>
      <c r="BQ4074" s="1"/>
      <c r="BR4074" s="1"/>
      <c r="BS4074" s="1"/>
      <c r="BT4074" s="1"/>
      <c r="BU4074" s="1"/>
      <c r="BV4074" s="1"/>
      <c r="BW4074" s="1"/>
      <c r="BX4074" s="1"/>
      <c r="BY4074" s="1"/>
      <c r="BZ4074" s="1"/>
      <c r="CA4074" s="1"/>
      <c r="CB4074" s="1"/>
      <c r="CC4074" s="1"/>
      <c r="CD4074" s="1"/>
      <c r="CE4074" s="1"/>
      <c r="CF4074" s="1"/>
      <c r="CG4074" s="1"/>
      <c r="CH4074" s="1"/>
      <c r="CI4074" s="1"/>
      <c r="CJ4074" s="1"/>
      <c r="CK4074" s="1"/>
      <c r="CL4074" s="1"/>
      <c r="CM4074" s="1"/>
      <c r="CN4074" s="1"/>
      <c r="CO4074" s="1"/>
      <c r="CP4074" s="1"/>
      <c r="CQ4074" s="1"/>
      <c r="CR4074" s="1"/>
      <c r="CS4074" s="1"/>
      <c r="CT4074" s="1"/>
      <c r="CU4074" s="1"/>
      <c r="CV4074" s="1"/>
      <c r="CW4074" s="1"/>
      <c r="CX4074" s="1"/>
      <c r="CY4074" s="1"/>
      <c r="CZ4074" s="1"/>
      <c r="DA4074" s="1"/>
      <c r="DB4074" s="1"/>
      <c r="DC4074" s="1"/>
      <c r="DD4074" s="1"/>
      <c r="DE4074" s="1"/>
      <c r="DF4074" s="1"/>
      <c r="DG4074" s="1"/>
      <c r="DH4074" s="1"/>
      <c r="DI4074" s="1"/>
      <c r="DJ4074" s="1"/>
      <c r="DK4074" s="1"/>
      <c r="DL4074" s="1"/>
      <c r="DM4074" s="1"/>
      <c r="DN4074" s="1"/>
      <c r="DO4074" s="1"/>
      <c r="DP4074" s="1"/>
      <c r="DQ4074" s="1"/>
      <c r="DR4074" s="1"/>
      <c r="DS4074" s="1"/>
      <c r="DT4074" s="1"/>
      <c r="DU4074" s="1"/>
      <c r="DV4074" s="1"/>
      <c r="DW4074" s="1"/>
      <c r="DX4074" s="1"/>
      <c r="DY4074" s="1"/>
      <c r="DZ4074" s="1"/>
      <c r="EA4074" s="1"/>
      <c r="EB4074" s="1"/>
      <c r="EC4074" s="1"/>
      <c r="ED4074" s="1"/>
      <c r="EE4074" s="1"/>
      <c r="EF4074" s="1"/>
      <c r="EG4074" s="1"/>
      <c r="EH4074" s="1"/>
      <c r="EI4074" s="1"/>
      <c r="EJ4074" s="1"/>
      <c r="EK4074" s="1"/>
      <c r="EL4074" s="1"/>
      <c r="EM4074" s="1"/>
      <c r="EN4074" s="1"/>
      <c r="EO4074" s="1"/>
      <c r="EP4074" s="1"/>
      <c r="EQ4074" s="1"/>
      <c r="ER4074" s="1"/>
      <c r="ES4074" s="1"/>
      <c r="ET4074" s="1"/>
      <c r="EU4074" s="1"/>
      <c r="EV4074" s="1"/>
      <c r="EW4074" s="1"/>
      <c r="EX4074" s="1"/>
      <c r="EY4074" s="1"/>
      <c r="EZ4074" s="1"/>
      <c r="FA4074" s="1"/>
      <c r="FB4074" s="1"/>
      <c r="FC4074" s="1"/>
      <c r="FD4074" s="1"/>
      <c r="FE4074" s="1"/>
      <c r="FF4074" s="1"/>
      <c r="FG4074" s="1"/>
      <c r="FH4074" s="1"/>
      <c r="FI4074" s="1"/>
      <c r="FJ4074" s="1"/>
      <c r="FK4074" s="1"/>
      <c r="FL4074" s="1"/>
      <c r="FM4074" s="1"/>
      <c r="FN4074" s="1"/>
      <c r="FO4074" s="1"/>
      <c r="FP4074" s="1"/>
      <c r="FQ4074" s="1"/>
      <c r="FR4074" s="1"/>
      <c r="FS4074" s="1"/>
      <c r="FT4074" s="1"/>
      <c r="FU4074" s="1"/>
      <c r="FV4074" s="1"/>
      <c r="FW4074" s="1"/>
      <c r="FX4074" s="1"/>
      <c r="FY4074" s="1"/>
      <c r="FZ4074" s="1"/>
      <c r="GA4074" s="1"/>
      <c r="GB4074" s="1"/>
      <c r="GC4074" s="1"/>
      <c r="GD4074" s="1"/>
      <c r="GE4074" s="1"/>
      <c r="GF4074" s="1"/>
      <c r="GG4074" s="1"/>
      <c r="GH4074" s="1"/>
      <c r="GI4074" s="1"/>
      <c r="GJ4074" s="1"/>
      <c r="GK4074" s="1"/>
      <c r="GL4074" s="1"/>
      <c r="GM4074" s="1"/>
      <c r="GN4074" s="1"/>
      <c r="GO4074" s="1"/>
    </row>
    <row r="4075" spans="1:197" s="40" customFormat="1" x14ac:dyDescent="0.25">
      <c r="A4075" s="41"/>
      <c r="B4075" s="4"/>
      <c r="C4075" s="41"/>
      <c r="D4075" s="42"/>
      <c r="E4075" s="42"/>
      <c r="F4075" s="42"/>
      <c r="G4075" s="1"/>
      <c r="H4075" s="1"/>
      <c r="I4075" s="1"/>
      <c r="J4075" s="1"/>
      <c r="K4075" s="1"/>
      <c r="L4075" s="1"/>
      <c r="M4075" s="2"/>
      <c r="N4075" s="1"/>
      <c r="O4075" s="1"/>
      <c r="P4075" s="1"/>
      <c r="Q4075" s="1"/>
      <c r="R4075" s="1"/>
      <c r="S4075" s="1"/>
      <c r="T4075" s="1"/>
      <c r="U4075" s="1"/>
      <c r="V4075" s="1"/>
      <c r="W4075" s="1"/>
      <c r="X4075" s="1"/>
      <c r="Y4075" s="1"/>
      <c r="Z4075" s="1"/>
      <c r="AA4075" s="1"/>
      <c r="AB4075" s="1"/>
      <c r="AC4075" s="1"/>
      <c r="AD4075" s="1"/>
      <c r="AE4075" s="1"/>
      <c r="AF4075" s="1"/>
      <c r="AG4075" s="1"/>
      <c r="AH4075" s="1"/>
      <c r="AI4075" s="1"/>
      <c r="AJ4075" s="1"/>
      <c r="AK4075" s="1"/>
      <c r="AL4075" s="1"/>
      <c r="AM4075" s="1"/>
      <c r="AN4075" s="1"/>
      <c r="AO4075" s="1"/>
      <c r="AP4075" s="1"/>
      <c r="AQ4075" s="1"/>
      <c r="AR4075" s="1"/>
      <c r="AS4075" s="1"/>
      <c r="AT4075" s="1"/>
      <c r="AU4075" s="1"/>
      <c r="AV4075" s="1"/>
      <c r="AW4075" s="1"/>
      <c r="AX4075" s="1"/>
      <c r="AY4075" s="1"/>
      <c r="AZ4075" s="1"/>
      <c r="BA4075" s="1"/>
      <c r="BB4075" s="1"/>
      <c r="BC4075" s="1"/>
      <c r="BD4075" s="1"/>
      <c r="BE4075" s="1"/>
      <c r="BF4075" s="1"/>
      <c r="BG4075" s="1"/>
      <c r="BH4075" s="1"/>
      <c r="BI4075" s="1"/>
      <c r="BJ4075" s="1"/>
      <c r="BK4075" s="1"/>
      <c r="BL4075" s="1"/>
      <c r="BM4075" s="1"/>
      <c r="BN4075" s="1"/>
      <c r="BO4075" s="1"/>
      <c r="BP4075" s="1"/>
      <c r="BQ4075" s="1"/>
      <c r="BR4075" s="1"/>
      <c r="BS4075" s="1"/>
      <c r="BT4075" s="1"/>
      <c r="BU4075" s="1"/>
      <c r="BV4075" s="1"/>
      <c r="BW4075" s="1"/>
      <c r="BX4075" s="1"/>
      <c r="BY4075" s="1"/>
      <c r="BZ4075" s="1"/>
      <c r="CA4075" s="1"/>
      <c r="CB4075" s="1"/>
      <c r="CC4075" s="1"/>
      <c r="CD4075" s="1"/>
      <c r="CE4075" s="1"/>
      <c r="CF4075" s="1"/>
      <c r="CG4075" s="1"/>
      <c r="CH4075" s="1"/>
      <c r="CI4075" s="1"/>
      <c r="CJ4075" s="1"/>
      <c r="CK4075" s="1"/>
      <c r="CL4075" s="1"/>
      <c r="CM4075" s="1"/>
      <c r="CN4075" s="1"/>
      <c r="CO4075" s="1"/>
      <c r="CP4075" s="1"/>
      <c r="CQ4075" s="1"/>
      <c r="CR4075" s="1"/>
      <c r="CS4075" s="1"/>
      <c r="CT4075" s="1"/>
      <c r="CU4075" s="1"/>
      <c r="CV4075" s="1"/>
      <c r="CW4075" s="1"/>
      <c r="CX4075" s="1"/>
      <c r="CY4075" s="1"/>
      <c r="CZ4075" s="1"/>
      <c r="DA4075" s="1"/>
      <c r="DB4075" s="1"/>
      <c r="DC4075" s="1"/>
      <c r="DD4075" s="1"/>
      <c r="DE4075" s="1"/>
      <c r="DF4075" s="1"/>
      <c r="DG4075" s="1"/>
      <c r="DH4075" s="1"/>
      <c r="DI4075" s="1"/>
      <c r="DJ4075" s="1"/>
      <c r="DK4075" s="1"/>
      <c r="DL4075" s="1"/>
      <c r="DM4075" s="1"/>
      <c r="DN4075" s="1"/>
      <c r="DO4075" s="1"/>
      <c r="DP4075" s="1"/>
      <c r="DQ4075" s="1"/>
      <c r="DR4075" s="1"/>
      <c r="DS4075" s="1"/>
      <c r="DT4075" s="1"/>
      <c r="DU4075" s="1"/>
      <c r="DV4075" s="1"/>
      <c r="DW4075" s="1"/>
      <c r="DX4075" s="1"/>
      <c r="DY4075" s="1"/>
      <c r="DZ4075" s="1"/>
      <c r="EA4075" s="1"/>
      <c r="EB4075" s="1"/>
      <c r="EC4075" s="1"/>
      <c r="ED4075" s="1"/>
      <c r="EE4075" s="1"/>
      <c r="EF4075" s="1"/>
      <c r="EG4075" s="1"/>
      <c r="EH4075" s="1"/>
      <c r="EI4075" s="1"/>
      <c r="EJ4075" s="1"/>
      <c r="EK4075" s="1"/>
      <c r="EL4075" s="1"/>
      <c r="EM4075" s="1"/>
      <c r="EN4075" s="1"/>
      <c r="EO4075" s="1"/>
      <c r="EP4075" s="1"/>
      <c r="EQ4075" s="1"/>
      <c r="ER4075" s="1"/>
      <c r="ES4075" s="1"/>
      <c r="ET4075" s="1"/>
      <c r="EU4075" s="1"/>
      <c r="EV4075" s="1"/>
      <c r="EW4075" s="1"/>
      <c r="EX4075" s="1"/>
      <c r="EY4075" s="1"/>
      <c r="EZ4075" s="1"/>
      <c r="FA4075" s="1"/>
      <c r="FB4075" s="1"/>
      <c r="FC4075" s="1"/>
      <c r="FD4075" s="1"/>
      <c r="FE4075" s="1"/>
      <c r="FF4075" s="1"/>
      <c r="FG4075" s="1"/>
      <c r="FH4075" s="1"/>
      <c r="FI4075" s="1"/>
      <c r="FJ4075" s="1"/>
      <c r="FK4075" s="1"/>
      <c r="FL4075" s="1"/>
      <c r="FM4075" s="1"/>
      <c r="FN4075" s="1"/>
      <c r="FO4075" s="1"/>
      <c r="FP4075" s="1"/>
      <c r="FQ4075" s="1"/>
      <c r="FR4075" s="1"/>
      <c r="FS4075" s="1"/>
      <c r="FT4075" s="1"/>
      <c r="FU4075" s="1"/>
      <c r="FV4075" s="1"/>
      <c r="FW4075" s="1"/>
      <c r="FX4075" s="1"/>
      <c r="FY4075" s="1"/>
      <c r="FZ4075" s="1"/>
      <c r="GA4075" s="1"/>
      <c r="GB4075" s="1"/>
      <c r="GC4075" s="1"/>
      <c r="GD4075" s="1"/>
      <c r="GE4075" s="1"/>
      <c r="GF4075" s="1"/>
      <c r="GG4075" s="1"/>
      <c r="GH4075" s="1"/>
      <c r="GI4075" s="1"/>
      <c r="GJ4075" s="1"/>
      <c r="GK4075" s="1"/>
      <c r="GL4075" s="1"/>
      <c r="GM4075" s="1"/>
      <c r="GN4075" s="1"/>
      <c r="GO4075" s="1"/>
    </row>
    <row r="4076" spans="1:197" s="40" customFormat="1" x14ac:dyDescent="0.25">
      <c r="A4076" s="41"/>
      <c r="B4076" s="4"/>
      <c r="C4076" s="41"/>
      <c r="D4076" s="42"/>
      <c r="E4076" s="42"/>
      <c r="F4076" s="42"/>
      <c r="G4076" s="1"/>
      <c r="H4076" s="1"/>
      <c r="I4076" s="1"/>
      <c r="J4076" s="1"/>
      <c r="K4076" s="1"/>
      <c r="L4076" s="1"/>
      <c r="M4076" s="2"/>
      <c r="N4076" s="1"/>
      <c r="O4076" s="1"/>
      <c r="P4076" s="1"/>
      <c r="Q4076" s="1"/>
      <c r="R4076" s="1"/>
      <c r="S4076" s="1"/>
      <c r="T4076" s="1"/>
      <c r="U4076" s="1"/>
      <c r="V4076" s="1"/>
      <c r="W4076" s="1"/>
      <c r="X4076" s="1"/>
      <c r="Y4076" s="1"/>
      <c r="Z4076" s="1"/>
      <c r="AA4076" s="1"/>
      <c r="AB4076" s="1"/>
      <c r="AC4076" s="1"/>
      <c r="AD4076" s="1"/>
      <c r="AE4076" s="1"/>
      <c r="AF4076" s="1"/>
      <c r="AG4076" s="1"/>
      <c r="AH4076" s="1"/>
      <c r="AI4076" s="1"/>
      <c r="AJ4076" s="1"/>
      <c r="AK4076" s="1"/>
      <c r="AL4076" s="1"/>
      <c r="AM4076" s="1"/>
      <c r="AN4076" s="1"/>
      <c r="AO4076" s="1"/>
      <c r="AP4076" s="1"/>
      <c r="AQ4076" s="1"/>
      <c r="AR4076" s="1"/>
      <c r="AS4076" s="1"/>
      <c r="AT4076" s="1"/>
      <c r="AU4076" s="1"/>
      <c r="AV4076" s="1"/>
      <c r="AW4076" s="1"/>
      <c r="AX4076" s="1"/>
      <c r="AY4076" s="1"/>
      <c r="AZ4076" s="1"/>
      <c r="BA4076" s="1"/>
      <c r="BB4076" s="1"/>
      <c r="BC4076" s="1"/>
      <c r="BD4076" s="1"/>
      <c r="BE4076" s="1"/>
      <c r="BF4076" s="1"/>
      <c r="BG4076" s="1"/>
      <c r="BH4076" s="1"/>
      <c r="BI4076" s="1"/>
      <c r="BJ4076" s="1"/>
      <c r="BK4076" s="1"/>
      <c r="BL4076" s="1"/>
      <c r="BM4076" s="1"/>
      <c r="BN4076" s="1"/>
      <c r="BO4076" s="1"/>
      <c r="BP4076" s="1"/>
      <c r="BQ4076" s="1"/>
      <c r="BR4076" s="1"/>
      <c r="BS4076" s="1"/>
      <c r="BT4076" s="1"/>
      <c r="BU4076" s="1"/>
      <c r="BV4076" s="1"/>
      <c r="BW4076" s="1"/>
      <c r="BX4076" s="1"/>
      <c r="BY4076" s="1"/>
      <c r="BZ4076" s="1"/>
      <c r="CA4076" s="1"/>
      <c r="CB4076" s="1"/>
      <c r="CC4076" s="1"/>
      <c r="CD4076" s="1"/>
      <c r="CE4076" s="1"/>
      <c r="CF4076" s="1"/>
      <c r="CG4076" s="1"/>
      <c r="CH4076" s="1"/>
      <c r="CI4076" s="1"/>
      <c r="CJ4076" s="1"/>
      <c r="CK4076" s="1"/>
      <c r="CL4076" s="1"/>
      <c r="CM4076" s="1"/>
      <c r="CN4076" s="1"/>
      <c r="CO4076" s="1"/>
      <c r="CP4076" s="1"/>
      <c r="CQ4076" s="1"/>
      <c r="CR4076" s="1"/>
      <c r="CS4076" s="1"/>
      <c r="CT4076" s="1"/>
      <c r="CU4076" s="1"/>
      <c r="CV4076" s="1"/>
      <c r="CW4076" s="1"/>
      <c r="CX4076" s="1"/>
      <c r="CY4076" s="1"/>
      <c r="CZ4076" s="1"/>
      <c r="DA4076" s="1"/>
      <c r="DB4076" s="1"/>
      <c r="DC4076" s="1"/>
      <c r="DD4076" s="1"/>
      <c r="DE4076" s="1"/>
      <c r="DF4076" s="1"/>
      <c r="DG4076" s="1"/>
      <c r="DH4076" s="1"/>
      <c r="DI4076" s="1"/>
      <c r="DJ4076" s="1"/>
      <c r="DK4076" s="1"/>
      <c r="DL4076" s="1"/>
      <c r="DM4076" s="1"/>
      <c r="DN4076" s="1"/>
      <c r="DO4076" s="1"/>
      <c r="DP4076" s="1"/>
      <c r="DQ4076" s="1"/>
      <c r="DR4076" s="1"/>
      <c r="DS4076" s="1"/>
      <c r="DT4076" s="1"/>
      <c r="DU4076" s="1"/>
      <c r="DV4076" s="1"/>
      <c r="DW4076" s="1"/>
      <c r="DX4076" s="1"/>
      <c r="DY4076" s="1"/>
      <c r="DZ4076" s="1"/>
      <c r="EA4076" s="1"/>
      <c r="EB4076" s="1"/>
      <c r="EC4076" s="1"/>
      <c r="ED4076" s="1"/>
      <c r="EE4076" s="1"/>
      <c r="EF4076" s="1"/>
      <c r="EG4076" s="1"/>
      <c r="EH4076" s="1"/>
      <c r="EI4076" s="1"/>
      <c r="EJ4076" s="1"/>
      <c r="EK4076" s="1"/>
      <c r="EL4076" s="1"/>
      <c r="EM4076" s="1"/>
      <c r="EN4076" s="1"/>
      <c r="EO4076" s="1"/>
      <c r="EP4076" s="1"/>
      <c r="EQ4076" s="1"/>
      <c r="ER4076" s="1"/>
      <c r="ES4076" s="1"/>
      <c r="ET4076" s="1"/>
      <c r="EU4076" s="1"/>
      <c r="EV4076" s="1"/>
      <c r="EW4076" s="1"/>
      <c r="EX4076" s="1"/>
      <c r="EY4076" s="1"/>
      <c r="EZ4076" s="1"/>
      <c r="FA4076" s="1"/>
      <c r="FB4076" s="1"/>
      <c r="FC4076" s="1"/>
      <c r="FD4076" s="1"/>
      <c r="FE4076" s="1"/>
      <c r="FF4076" s="1"/>
      <c r="FG4076" s="1"/>
      <c r="FH4076" s="1"/>
      <c r="FI4076" s="1"/>
      <c r="FJ4076" s="1"/>
      <c r="FK4076" s="1"/>
      <c r="FL4076" s="1"/>
      <c r="FM4076" s="1"/>
      <c r="FN4076" s="1"/>
      <c r="FO4076" s="1"/>
      <c r="FP4076" s="1"/>
      <c r="FQ4076" s="1"/>
      <c r="FR4076" s="1"/>
      <c r="FS4076" s="1"/>
      <c r="FT4076" s="1"/>
      <c r="FU4076" s="1"/>
      <c r="FV4076" s="1"/>
      <c r="FW4076" s="1"/>
      <c r="FX4076" s="1"/>
      <c r="FY4076" s="1"/>
      <c r="FZ4076" s="1"/>
      <c r="GA4076" s="1"/>
      <c r="GB4076" s="1"/>
      <c r="GC4076" s="1"/>
      <c r="GD4076" s="1"/>
      <c r="GE4076" s="1"/>
      <c r="GF4076" s="1"/>
      <c r="GG4076" s="1"/>
      <c r="GH4076" s="1"/>
      <c r="GI4076" s="1"/>
      <c r="GJ4076" s="1"/>
      <c r="GK4076" s="1"/>
      <c r="GL4076" s="1"/>
      <c r="GM4076" s="1"/>
      <c r="GN4076" s="1"/>
      <c r="GO4076" s="1"/>
    </row>
    <row r="4077" spans="1:197" s="40" customFormat="1" x14ac:dyDescent="0.25">
      <c r="A4077" s="41"/>
      <c r="B4077" s="4"/>
      <c r="C4077" s="41"/>
      <c r="D4077" s="42"/>
      <c r="E4077" s="42"/>
      <c r="F4077" s="42"/>
      <c r="G4077" s="1"/>
      <c r="H4077" s="1"/>
      <c r="I4077" s="1"/>
      <c r="J4077" s="1"/>
      <c r="K4077" s="1"/>
      <c r="L4077" s="1"/>
      <c r="M4077" s="2"/>
      <c r="N4077" s="1"/>
      <c r="O4077" s="1"/>
      <c r="P4077" s="1"/>
      <c r="Q4077" s="1"/>
      <c r="R4077" s="1"/>
      <c r="S4077" s="1"/>
      <c r="T4077" s="1"/>
      <c r="U4077" s="1"/>
      <c r="V4077" s="1"/>
      <c r="W4077" s="1"/>
      <c r="X4077" s="1"/>
      <c r="Y4077" s="1"/>
      <c r="Z4077" s="1"/>
      <c r="AA4077" s="1"/>
      <c r="AB4077" s="1"/>
      <c r="AC4077" s="1"/>
      <c r="AD4077" s="1"/>
      <c r="AE4077" s="1"/>
      <c r="AF4077" s="1"/>
      <c r="AG4077" s="1"/>
      <c r="AH4077" s="1"/>
      <c r="AI4077" s="1"/>
      <c r="AJ4077" s="1"/>
      <c r="AK4077" s="1"/>
      <c r="AL4077" s="1"/>
      <c r="AM4077" s="1"/>
      <c r="AN4077" s="1"/>
      <c r="AO4077" s="1"/>
      <c r="AP4077" s="1"/>
      <c r="AQ4077" s="1"/>
      <c r="AR4077" s="1"/>
      <c r="AS4077" s="1"/>
      <c r="AT4077" s="1"/>
      <c r="AU4077" s="1"/>
      <c r="AV4077" s="1"/>
      <c r="AW4077" s="1"/>
      <c r="AX4077" s="1"/>
      <c r="AY4077" s="1"/>
      <c r="AZ4077" s="1"/>
      <c r="BA4077" s="1"/>
      <c r="BB4077" s="1"/>
      <c r="BC4077" s="1"/>
      <c r="BD4077" s="1"/>
      <c r="BE4077" s="1"/>
      <c r="BF4077" s="1"/>
      <c r="BG4077" s="1"/>
      <c r="BH4077" s="1"/>
      <c r="BI4077" s="1"/>
      <c r="BJ4077" s="1"/>
      <c r="BK4077" s="1"/>
      <c r="BL4077" s="1"/>
      <c r="BM4077" s="1"/>
      <c r="BN4077" s="1"/>
      <c r="BO4077" s="1"/>
      <c r="BP4077" s="1"/>
      <c r="BQ4077" s="1"/>
      <c r="BR4077" s="1"/>
      <c r="BS4077" s="1"/>
      <c r="BT4077" s="1"/>
      <c r="BU4077" s="1"/>
      <c r="BV4077" s="1"/>
      <c r="BW4077" s="1"/>
      <c r="BX4077" s="1"/>
      <c r="BY4077" s="1"/>
      <c r="BZ4077" s="1"/>
      <c r="CA4077" s="1"/>
      <c r="CB4077" s="1"/>
      <c r="CC4077" s="1"/>
      <c r="CD4077" s="1"/>
      <c r="CE4077" s="1"/>
      <c r="CF4077" s="1"/>
      <c r="CG4077" s="1"/>
      <c r="CH4077" s="1"/>
      <c r="CI4077" s="1"/>
      <c r="CJ4077" s="1"/>
      <c r="CK4077" s="1"/>
      <c r="CL4077" s="1"/>
      <c r="CM4077" s="1"/>
      <c r="CN4077" s="1"/>
      <c r="CO4077" s="1"/>
      <c r="CP4077" s="1"/>
      <c r="CQ4077" s="1"/>
      <c r="CR4077" s="1"/>
      <c r="CS4077" s="1"/>
      <c r="CT4077" s="1"/>
      <c r="CU4077" s="1"/>
      <c r="CV4077" s="1"/>
      <c r="CW4077" s="1"/>
      <c r="CX4077" s="1"/>
      <c r="CY4077" s="1"/>
      <c r="CZ4077" s="1"/>
      <c r="DA4077" s="1"/>
      <c r="DB4077" s="1"/>
      <c r="DC4077" s="1"/>
      <c r="DD4077" s="1"/>
      <c r="DE4077" s="1"/>
      <c r="DF4077" s="1"/>
      <c r="DG4077" s="1"/>
      <c r="DH4077" s="1"/>
      <c r="DI4077" s="1"/>
      <c r="DJ4077" s="1"/>
      <c r="DK4077" s="1"/>
      <c r="DL4077" s="1"/>
      <c r="DM4077" s="1"/>
      <c r="DN4077" s="1"/>
      <c r="DO4077" s="1"/>
      <c r="DP4077" s="1"/>
      <c r="DQ4077" s="1"/>
      <c r="DR4077" s="1"/>
      <c r="DS4077" s="1"/>
      <c r="DT4077" s="1"/>
      <c r="DU4077" s="1"/>
      <c r="DV4077" s="1"/>
      <c r="DW4077" s="1"/>
      <c r="DX4077" s="1"/>
      <c r="DY4077" s="1"/>
      <c r="DZ4077" s="1"/>
      <c r="EA4077" s="1"/>
      <c r="EB4077" s="1"/>
      <c r="EC4077" s="1"/>
      <c r="ED4077" s="1"/>
      <c r="EE4077" s="1"/>
      <c r="EF4077" s="1"/>
      <c r="EG4077" s="1"/>
      <c r="EH4077" s="1"/>
      <c r="EI4077" s="1"/>
      <c r="EJ4077" s="1"/>
      <c r="EK4077" s="1"/>
      <c r="EL4077" s="1"/>
      <c r="EM4077" s="1"/>
      <c r="EN4077" s="1"/>
      <c r="EO4077" s="1"/>
      <c r="EP4077" s="1"/>
      <c r="EQ4077" s="1"/>
      <c r="ER4077" s="1"/>
      <c r="ES4077" s="1"/>
      <c r="ET4077" s="1"/>
      <c r="EU4077" s="1"/>
      <c r="EV4077" s="1"/>
      <c r="EW4077" s="1"/>
      <c r="EX4077" s="1"/>
      <c r="EY4077" s="1"/>
      <c r="EZ4077" s="1"/>
      <c r="FA4077" s="1"/>
      <c r="FB4077" s="1"/>
      <c r="FC4077" s="1"/>
      <c r="FD4077" s="1"/>
      <c r="FE4077" s="1"/>
      <c r="FF4077" s="1"/>
      <c r="FG4077" s="1"/>
      <c r="FH4077" s="1"/>
      <c r="FI4077" s="1"/>
      <c r="FJ4077" s="1"/>
      <c r="FK4077" s="1"/>
      <c r="FL4077" s="1"/>
      <c r="FM4077" s="1"/>
      <c r="FN4077" s="1"/>
      <c r="FO4077" s="1"/>
      <c r="FP4077" s="1"/>
      <c r="FQ4077" s="1"/>
      <c r="FR4077" s="1"/>
      <c r="FS4077" s="1"/>
      <c r="FT4077" s="1"/>
      <c r="FU4077" s="1"/>
      <c r="FV4077" s="1"/>
      <c r="FW4077" s="1"/>
      <c r="FX4077" s="1"/>
      <c r="FY4077" s="1"/>
      <c r="FZ4077" s="1"/>
      <c r="GA4077" s="1"/>
      <c r="GB4077" s="1"/>
      <c r="GC4077" s="1"/>
      <c r="GD4077" s="1"/>
      <c r="GE4077" s="1"/>
      <c r="GF4077" s="1"/>
      <c r="GG4077" s="1"/>
      <c r="GH4077" s="1"/>
      <c r="GI4077" s="1"/>
      <c r="GJ4077" s="1"/>
      <c r="GK4077" s="1"/>
      <c r="GL4077" s="1"/>
      <c r="GM4077" s="1"/>
      <c r="GN4077" s="1"/>
      <c r="GO4077" s="1"/>
    </row>
    <row r="4078" spans="1:197" s="40" customFormat="1" x14ac:dyDescent="0.25">
      <c r="A4078" s="41"/>
      <c r="B4078" s="4"/>
      <c r="C4078" s="41"/>
      <c r="D4078" s="42"/>
      <c r="E4078" s="42"/>
      <c r="F4078" s="42"/>
      <c r="G4078" s="1"/>
      <c r="H4078" s="1"/>
      <c r="I4078" s="1"/>
      <c r="J4078" s="1"/>
      <c r="K4078" s="1"/>
      <c r="L4078" s="1"/>
      <c r="M4078" s="2"/>
      <c r="N4078" s="1"/>
      <c r="O4078" s="1"/>
      <c r="P4078" s="1"/>
      <c r="Q4078" s="1"/>
      <c r="R4078" s="1"/>
      <c r="S4078" s="1"/>
      <c r="T4078" s="1"/>
      <c r="U4078" s="1"/>
      <c r="V4078" s="1"/>
      <c r="W4078" s="1"/>
      <c r="X4078" s="1"/>
      <c r="Y4078" s="1"/>
      <c r="Z4078" s="1"/>
      <c r="AA4078" s="1"/>
      <c r="AB4078" s="1"/>
      <c r="AC4078" s="1"/>
      <c r="AD4078" s="1"/>
      <c r="AE4078" s="1"/>
      <c r="AF4078" s="1"/>
      <c r="AG4078" s="1"/>
      <c r="AH4078" s="1"/>
      <c r="AI4078" s="1"/>
      <c r="AJ4078" s="1"/>
      <c r="AK4078" s="1"/>
      <c r="AL4078" s="1"/>
      <c r="AM4078" s="1"/>
      <c r="AN4078" s="1"/>
      <c r="AO4078" s="1"/>
      <c r="AP4078" s="1"/>
      <c r="AQ4078" s="1"/>
      <c r="AR4078" s="1"/>
      <c r="AS4078" s="1"/>
      <c r="AT4078" s="1"/>
      <c r="AU4078" s="1"/>
      <c r="AV4078" s="1"/>
      <c r="AW4078" s="1"/>
      <c r="AX4078" s="1"/>
      <c r="AY4078" s="1"/>
      <c r="AZ4078" s="1"/>
      <c r="BA4078" s="1"/>
      <c r="BB4078" s="1"/>
      <c r="BC4078" s="1"/>
      <c r="BD4078" s="1"/>
      <c r="BE4078" s="1"/>
      <c r="BF4078" s="1"/>
      <c r="BG4078" s="1"/>
      <c r="BH4078" s="1"/>
      <c r="BI4078" s="1"/>
      <c r="BJ4078" s="1"/>
      <c r="BK4078" s="1"/>
      <c r="BL4078" s="1"/>
      <c r="BM4078" s="1"/>
      <c r="BN4078" s="1"/>
      <c r="BO4078" s="1"/>
      <c r="BP4078" s="1"/>
      <c r="BQ4078" s="1"/>
      <c r="BR4078" s="1"/>
      <c r="BS4078" s="1"/>
      <c r="BT4078" s="1"/>
      <c r="BU4078" s="1"/>
      <c r="BV4078" s="1"/>
      <c r="BW4078" s="1"/>
      <c r="BX4078" s="1"/>
      <c r="BY4078" s="1"/>
      <c r="BZ4078" s="1"/>
      <c r="CA4078" s="1"/>
      <c r="CB4078" s="1"/>
      <c r="CC4078" s="1"/>
      <c r="CD4078" s="1"/>
      <c r="CE4078" s="1"/>
      <c r="CF4078" s="1"/>
      <c r="CG4078" s="1"/>
      <c r="CH4078" s="1"/>
      <c r="CI4078" s="1"/>
      <c r="CJ4078" s="1"/>
      <c r="CK4078" s="1"/>
      <c r="CL4078" s="1"/>
      <c r="CM4078" s="1"/>
      <c r="CN4078" s="1"/>
      <c r="CO4078" s="1"/>
      <c r="CP4078" s="1"/>
      <c r="CQ4078" s="1"/>
      <c r="CR4078" s="1"/>
      <c r="CS4078" s="1"/>
      <c r="CT4078" s="1"/>
      <c r="CU4078" s="1"/>
      <c r="CV4078" s="1"/>
      <c r="CW4078" s="1"/>
      <c r="CX4078" s="1"/>
      <c r="CY4078" s="1"/>
      <c r="CZ4078" s="1"/>
      <c r="DA4078" s="1"/>
      <c r="DB4078" s="1"/>
      <c r="DC4078" s="1"/>
      <c r="DD4078" s="1"/>
      <c r="DE4078" s="1"/>
      <c r="DF4078" s="1"/>
      <c r="DG4078" s="1"/>
      <c r="DH4078" s="1"/>
      <c r="DI4078" s="1"/>
      <c r="DJ4078" s="1"/>
      <c r="DK4078" s="1"/>
      <c r="DL4078" s="1"/>
      <c r="DM4078" s="1"/>
      <c r="DN4078" s="1"/>
      <c r="DO4078" s="1"/>
      <c r="DP4078" s="1"/>
      <c r="DQ4078" s="1"/>
      <c r="DR4078" s="1"/>
      <c r="DS4078" s="1"/>
      <c r="DT4078" s="1"/>
      <c r="DU4078" s="1"/>
      <c r="DV4078" s="1"/>
      <c r="DW4078" s="1"/>
      <c r="DX4078" s="1"/>
      <c r="DY4078" s="1"/>
      <c r="DZ4078" s="1"/>
      <c r="EA4078" s="1"/>
      <c r="EB4078" s="1"/>
      <c r="EC4078" s="1"/>
      <c r="ED4078" s="1"/>
      <c r="EE4078" s="1"/>
      <c r="EF4078" s="1"/>
      <c r="EG4078" s="1"/>
      <c r="EH4078" s="1"/>
      <c r="EI4078" s="1"/>
      <c r="EJ4078" s="1"/>
      <c r="EK4078" s="1"/>
      <c r="EL4078" s="1"/>
      <c r="EM4078" s="1"/>
      <c r="EN4078" s="1"/>
      <c r="EO4078" s="1"/>
      <c r="EP4078" s="1"/>
      <c r="EQ4078" s="1"/>
      <c r="ER4078" s="1"/>
      <c r="ES4078" s="1"/>
      <c r="ET4078" s="1"/>
      <c r="EU4078" s="1"/>
      <c r="EV4078" s="1"/>
      <c r="EW4078" s="1"/>
      <c r="EX4078" s="1"/>
      <c r="EY4078" s="1"/>
      <c r="EZ4078" s="1"/>
      <c r="FA4078" s="1"/>
      <c r="FB4078" s="1"/>
      <c r="FC4078" s="1"/>
      <c r="FD4078" s="1"/>
      <c r="FE4078" s="1"/>
      <c r="FF4078" s="1"/>
      <c r="FG4078" s="1"/>
      <c r="FH4078" s="1"/>
      <c r="FI4078" s="1"/>
      <c r="FJ4078" s="1"/>
      <c r="FK4078" s="1"/>
      <c r="FL4078" s="1"/>
      <c r="FM4078" s="1"/>
      <c r="FN4078" s="1"/>
      <c r="FO4078" s="1"/>
      <c r="FP4078" s="1"/>
      <c r="FQ4078" s="1"/>
      <c r="FR4078" s="1"/>
      <c r="FS4078" s="1"/>
      <c r="FT4078" s="1"/>
      <c r="FU4078" s="1"/>
      <c r="FV4078" s="1"/>
      <c r="FW4078" s="1"/>
      <c r="FX4078" s="1"/>
      <c r="FY4078" s="1"/>
      <c r="FZ4078" s="1"/>
      <c r="GA4078" s="1"/>
      <c r="GB4078" s="1"/>
      <c r="GC4078" s="1"/>
      <c r="GD4078" s="1"/>
      <c r="GE4078" s="1"/>
      <c r="GF4078" s="1"/>
      <c r="GG4078" s="1"/>
      <c r="GH4078" s="1"/>
      <c r="GI4078" s="1"/>
      <c r="GJ4078" s="1"/>
      <c r="GK4078" s="1"/>
      <c r="GL4078" s="1"/>
      <c r="GM4078" s="1"/>
      <c r="GN4078" s="1"/>
      <c r="GO4078" s="1"/>
    </row>
    <row r="4079" spans="1:197" s="40" customFormat="1" x14ac:dyDescent="0.25">
      <c r="A4079" s="41"/>
      <c r="B4079" s="4"/>
      <c r="C4079" s="41"/>
      <c r="D4079" s="42"/>
      <c r="E4079" s="42"/>
      <c r="F4079" s="42"/>
      <c r="G4079" s="1"/>
      <c r="H4079" s="1"/>
      <c r="I4079" s="1"/>
      <c r="J4079" s="1"/>
      <c r="K4079" s="1"/>
      <c r="L4079" s="1"/>
      <c r="M4079" s="2"/>
      <c r="N4079" s="1"/>
      <c r="O4079" s="1"/>
      <c r="P4079" s="1"/>
      <c r="Q4079" s="1"/>
      <c r="R4079" s="1"/>
      <c r="S4079" s="1"/>
      <c r="T4079" s="1"/>
      <c r="U4079" s="1"/>
      <c r="V4079" s="1"/>
      <c r="W4079" s="1"/>
      <c r="X4079" s="1"/>
      <c r="Y4079" s="1"/>
      <c r="Z4079" s="1"/>
      <c r="AA4079" s="1"/>
      <c r="AB4079" s="1"/>
      <c r="AC4079" s="1"/>
      <c r="AD4079" s="1"/>
      <c r="AE4079" s="1"/>
      <c r="AF4079" s="1"/>
      <c r="AG4079" s="1"/>
      <c r="AH4079" s="1"/>
      <c r="AI4079" s="1"/>
      <c r="AJ4079" s="1"/>
      <c r="AK4079" s="1"/>
      <c r="AL4079" s="1"/>
      <c r="AM4079" s="1"/>
      <c r="AN4079" s="1"/>
      <c r="AO4079" s="1"/>
      <c r="AP4079" s="1"/>
      <c r="AQ4079" s="1"/>
      <c r="AR4079" s="1"/>
      <c r="AS4079" s="1"/>
      <c r="AT4079" s="1"/>
      <c r="AU4079" s="1"/>
      <c r="AV4079" s="1"/>
      <c r="AW4079" s="1"/>
      <c r="AX4079" s="1"/>
      <c r="AY4079" s="1"/>
      <c r="AZ4079" s="1"/>
      <c r="BA4079" s="1"/>
      <c r="BB4079" s="1"/>
      <c r="BC4079" s="1"/>
      <c r="BD4079" s="1"/>
      <c r="BE4079" s="1"/>
      <c r="BF4079" s="1"/>
      <c r="BG4079" s="1"/>
      <c r="BH4079" s="1"/>
      <c r="BI4079" s="1"/>
      <c r="BJ4079" s="1"/>
      <c r="BK4079" s="1"/>
      <c r="BL4079" s="1"/>
      <c r="BM4079" s="1"/>
      <c r="BN4079" s="1"/>
      <c r="BO4079" s="1"/>
      <c r="BP4079" s="1"/>
      <c r="BQ4079" s="1"/>
      <c r="BR4079" s="1"/>
      <c r="BS4079" s="1"/>
      <c r="BT4079" s="1"/>
      <c r="BU4079" s="1"/>
      <c r="BV4079" s="1"/>
      <c r="BW4079" s="1"/>
      <c r="BX4079" s="1"/>
      <c r="BY4079" s="1"/>
      <c r="BZ4079" s="1"/>
      <c r="CA4079" s="1"/>
      <c r="CB4079" s="1"/>
      <c r="CC4079" s="1"/>
      <c r="CD4079" s="1"/>
      <c r="CE4079" s="1"/>
      <c r="CF4079" s="1"/>
      <c r="CG4079" s="1"/>
      <c r="CH4079" s="1"/>
      <c r="CI4079" s="1"/>
      <c r="CJ4079" s="1"/>
      <c r="CK4079" s="1"/>
      <c r="CL4079" s="1"/>
      <c r="CM4079" s="1"/>
      <c r="CN4079" s="1"/>
      <c r="CO4079" s="1"/>
      <c r="CP4079" s="1"/>
      <c r="CQ4079" s="1"/>
      <c r="CR4079" s="1"/>
      <c r="CS4079" s="1"/>
      <c r="CT4079" s="1"/>
      <c r="CU4079" s="1"/>
      <c r="CV4079" s="1"/>
      <c r="CW4079" s="1"/>
      <c r="CX4079" s="1"/>
      <c r="CY4079" s="1"/>
      <c r="CZ4079" s="1"/>
      <c r="DA4079" s="1"/>
      <c r="DB4079" s="1"/>
      <c r="DC4079" s="1"/>
      <c r="DD4079" s="1"/>
      <c r="DE4079" s="1"/>
      <c r="DF4079" s="1"/>
      <c r="DG4079" s="1"/>
      <c r="DH4079" s="1"/>
      <c r="DI4079" s="1"/>
      <c r="DJ4079" s="1"/>
      <c r="DK4079" s="1"/>
      <c r="DL4079" s="1"/>
      <c r="DM4079" s="1"/>
      <c r="DN4079" s="1"/>
      <c r="DO4079" s="1"/>
      <c r="DP4079" s="1"/>
      <c r="DQ4079" s="1"/>
      <c r="DR4079" s="1"/>
      <c r="DS4079" s="1"/>
      <c r="DT4079" s="1"/>
      <c r="DU4079" s="1"/>
      <c r="DV4079" s="1"/>
      <c r="DW4079" s="1"/>
      <c r="DX4079" s="1"/>
      <c r="DY4079" s="1"/>
      <c r="DZ4079" s="1"/>
      <c r="EA4079" s="1"/>
      <c r="EB4079" s="1"/>
      <c r="EC4079" s="1"/>
      <c r="ED4079" s="1"/>
      <c r="EE4079" s="1"/>
      <c r="EF4079" s="1"/>
      <c r="EG4079" s="1"/>
      <c r="EH4079" s="1"/>
      <c r="EI4079" s="1"/>
      <c r="EJ4079" s="1"/>
      <c r="EK4079" s="1"/>
      <c r="EL4079" s="1"/>
      <c r="EM4079" s="1"/>
      <c r="EN4079" s="1"/>
      <c r="EO4079" s="1"/>
      <c r="EP4079" s="1"/>
      <c r="EQ4079" s="1"/>
      <c r="ER4079" s="1"/>
      <c r="ES4079" s="1"/>
      <c r="ET4079" s="1"/>
      <c r="EU4079" s="1"/>
      <c r="EV4079" s="1"/>
      <c r="EW4079" s="1"/>
      <c r="EX4079" s="1"/>
      <c r="EY4079" s="1"/>
      <c r="EZ4079" s="1"/>
      <c r="FA4079" s="1"/>
      <c r="FB4079" s="1"/>
      <c r="FC4079" s="1"/>
      <c r="FD4079" s="1"/>
      <c r="FE4079" s="1"/>
      <c r="FF4079" s="1"/>
      <c r="FG4079" s="1"/>
      <c r="FH4079" s="1"/>
      <c r="FI4079" s="1"/>
      <c r="FJ4079" s="1"/>
      <c r="FK4079" s="1"/>
      <c r="FL4079" s="1"/>
      <c r="FM4079" s="1"/>
      <c r="FN4079" s="1"/>
      <c r="FO4079" s="1"/>
      <c r="FP4079" s="1"/>
      <c r="FQ4079" s="1"/>
      <c r="FR4079" s="1"/>
      <c r="FS4079" s="1"/>
      <c r="FT4079" s="1"/>
      <c r="FU4079" s="1"/>
      <c r="FV4079" s="1"/>
      <c r="FW4079" s="1"/>
      <c r="FX4079" s="1"/>
      <c r="FY4079" s="1"/>
      <c r="FZ4079" s="1"/>
      <c r="GA4079" s="1"/>
      <c r="GB4079" s="1"/>
      <c r="GC4079" s="1"/>
      <c r="GD4079" s="1"/>
      <c r="GE4079" s="1"/>
      <c r="GF4079" s="1"/>
      <c r="GG4079" s="1"/>
      <c r="GH4079" s="1"/>
      <c r="GI4079" s="1"/>
      <c r="GJ4079" s="1"/>
      <c r="GK4079" s="1"/>
      <c r="GL4079" s="1"/>
      <c r="GM4079" s="1"/>
      <c r="GN4079" s="1"/>
      <c r="GO4079" s="1"/>
    </row>
    <row r="4080" spans="1:197" s="40" customFormat="1" x14ac:dyDescent="0.25">
      <c r="A4080" s="41"/>
      <c r="B4080" s="4"/>
      <c r="C4080" s="41"/>
      <c r="D4080" s="42"/>
      <c r="E4080" s="42"/>
      <c r="F4080" s="42"/>
      <c r="G4080" s="1"/>
      <c r="H4080" s="1"/>
      <c r="I4080" s="1"/>
      <c r="J4080" s="1"/>
      <c r="K4080" s="1"/>
      <c r="L4080" s="1"/>
      <c r="M4080" s="2"/>
      <c r="N4080" s="1"/>
      <c r="O4080" s="1"/>
      <c r="P4080" s="1"/>
      <c r="Q4080" s="1"/>
      <c r="R4080" s="1"/>
      <c r="S4080" s="1"/>
      <c r="T4080" s="1"/>
      <c r="U4080" s="1"/>
      <c r="V4080" s="1"/>
      <c r="W4080" s="1"/>
      <c r="X4080" s="1"/>
      <c r="Y4080" s="1"/>
      <c r="Z4080" s="1"/>
      <c r="AA4080" s="1"/>
      <c r="AB4080" s="1"/>
      <c r="AC4080" s="1"/>
      <c r="AD4080" s="1"/>
      <c r="AE4080" s="1"/>
      <c r="AF4080" s="1"/>
      <c r="AG4080" s="1"/>
      <c r="AH4080" s="1"/>
      <c r="AI4080" s="1"/>
      <c r="AJ4080" s="1"/>
      <c r="AK4080" s="1"/>
      <c r="AL4080" s="1"/>
      <c r="AM4080" s="1"/>
      <c r="AN4080" s="1"/>
      <c r="AO4080" s="1"/>
      <c r="AP4080" s="1"/>
      <c r="AQ4080" s="1"/>
      <c r="AR4080" s="1"/>
      <c r="AS4080" s="1"/>
      <c r="AT4080" s="1"/>
      <c r="AU4080" s="1"/>
      <c r="AV4080" s="1"/>
      <c r="AW4080" s="1"/>
      <c r="AX4080" s="1"/>
      <c r="AY4080" s="1"/>
      <c r="AZ4080" s="1"/>
      <c r="BA4080" s="1"/>
      <c r="BB4080" s="1"/>
      <c r="BC4080" s="1"/>
      <c r="BD4080" s="1"/>
      <c r="BE4080" s="1"/>
      <c r="BF4080" s="1"/>
      <c r="BG4080" s="1"/>
      <c r="BH4080" s="1"/>
      <c r="BI4080" s="1"/>
      <c r="BJ4080" s="1"/>
      <c r="BK4080" s="1"/>
      <c r="BL4080" s="1"/>
      <c r="BM4080" s="1"/>
      <c r="BN4080" s="1"/>
      <c r="BO4080" s="1"/>
      <c r="BP4080" s="1"/>
      <c r="BQ4080" s="1"/>
      <c r="BR4080" s="1"/>
      <c r="BS4080" s="1"/>
      <c r="BT4080" s="1"/>
      <c r="BU4080" s="1"/>
      <c r="BV4080" s="1"/>
      <c r="BW4080" s="1"/>
      <c r="BX4080" s="1"/>
      <c r="BY4080" s="1"/>
      <c r="BZ4080" s="1"/>
      <c r="CA4080" s="1"/>
      <c r="CB4080" s="1"/>
      <c r="CC4080" s="1"/>
      <c r="CD4080" s="1"/>
      <c r="CE4080" s="1"/>
      <c r="CF4080" s="1"/>
      <c r="CG4080" s="1"/>
      <c r="CH4080" s="1"/>
      <c r="CI4080" s="1"/>
      <c r="CJ4080" s="1"/>
      <c r="CK4080" s="1"/>
      <c r="CL4080" s="1"/>
      <c r="CM4080" s="1"/>
      <c r="CN4080" s="1"/>
      <c r="CO4080" s="1"/>
      <c r="CP4080" s="1"/>
      <c r="CQ4080" s="1"/>
      <c r="CR4080" s="1"/>
      <c r="CS4080" s="1"/>
      <c r="CT4080" s="1"/>
      <c r="CU4080" s="1"/>
      <c r="CV4080" s="1"/>
      <c r="CW4080" s="1"/>
      <c r="CX4080" s="1"/>
      <c r="CY4080" s="1"/>
      <c r="CZ4080" s="1"/>
      <c r="DA4080" s="1"/>
      <c r="DB4080" s="1"/>
      <c r="DC4080" s="1"/>
      <c r="DD4080" s="1"/>
      <c r="DE4080" s="1"/>
      <c r="DF4080" s="1"/>
      <c r="DG4080" s="1"/>
      <c r="DH4080" s="1"/>
      <c r="DI4080" s="1"/>
      <c r="DJ4080" s="1"/>
      <c r="DK4080" s="1"/>
      <c r="DL4080" s="1"/>
      <c r="DM4080" s="1"/>
      <c r="DN4080" s="1"/>
      <c r="DO4080" s="1"/>
      <c r="DP4080" s="1"/>
      <c r="DQ4080" s="1"/>
      <c r="DR4080" s="1"/>
      <c r="DS4080" s="1"/>
      <c r="DT4080" s="1"/>
      <c r="DU4080" s="1"/>
      <c r="DV4080" s="1"/>
      <c r="DW4080" s="1"/>
      <c r="DX4080" s="1"/>
      <c r="DY4080" s="1"/>
      <c r="DZ4080" s="1"/>
      <c r="EA4080" s="1"/>
      <c r="EB4080" s="1"/>
      <c r="EC4080" s="1"/>
      <c r="ED4080" s="1"/>
      <c r="EE4080" s="1"/>
      <c r="EF4080" s="1"/>
      <c r="EG4080" s="1"/>
      <c r="EH4080" s="1"/>
      <c r="EI4080" s="1"/>
      <c r="EJ4080" s="1"/>
      <c r="EK4080" s="1"/>
      <c r="EL4080" s="1"/>
      <c r="EM4080" s="1"/>
      <c r="EN4080" s="1"/>
      <c r="EO4080" s="1"/>
      <c r="EP4080" s="1"/>
      <c r="EQ4080" s="1"/>
      <c r="ER4080" s="1"/>
      <c r="ES4080" s="1"/>
      <c r="ET4080" s="1"/>
      <c r="EU4080" s="1"/>
      <c r="EV4080" s="1"/>
      <c r="EW4080" s="1"/>
      <c r="EX4080" s="1"/>
      <c r="EY4080" s="1"/>
      <c r="EZ4080" s="1"/>
      <c r="FA4080" s="1"/>
      <c r="FB4080" s="1"/>
      <c r="FC4080" s="1"/>
      <c r="FD4080" s="1"/>
      <c r="FE4080" s="1"/>
      <c r="FF4080" s="1"/>
      <c r="FG4080" s="1"/>
      <c r="FH4080" s="1"/>
      <c r="FI4080" s="1"/>
      <c r="FJ4080" s="1"/>
      <c r="FK4080" s="1"/>
      <c r="FL4080" s="1"/>
      <c r="FM4080" s="1"/>
      <c r="FN4080" s="1"/>
      <c r="FO4080" s="1"/>
      <c r="FP4080" s="1"/>
      <c r="FQ4080" s="1"/>
      <c r="FR4080" s="1"/>
      <c r="FS4080" s="1"/>
      <c r="FT4080" s="1"/>
      <c r="FU4080" s="1"/>
      <c r="FV4080" s="1"/>
      <c r="FW4080" s="1"/>
      <c r="FX4080" s="1"/>
      <c r="FY4080" s="1"/>
      <c r="FZ4080" s="1"/>
      <c r="GA4080" s="1"/>
      <c r="GB4080" s="1"/>
      <c r="GC4080" s="1"/>
      <c r="GD4080" s="1"/>
      <c r="GE4080" s="1"/>
      <c r="GF4080" s="1"/>
      <c r="GG4080" s="1"/>
      <c r="GH4080" s="1"/>
      <c r="GI4080" s="1"/>
      <c r="GJ4080" s="1"/>
      <c r="GK4080" s="1"/>
      <c r="GL4080" s="1"/>
      <c r="GM4080" s="1"/>
      <c r="GN4080" s="1"/>
      <c r="GO4080" s="1"/>
    </row>
    <row r="4081" spans="1:197" s="40" customFormat="1" x14ac:dyDescent="0.25">
      <c r="A4081" s="41"/>
      <c r="B4081" s="4"/>
      <c r="C4081" s="41"/>
      <c r="D4081" s="42"/>
      <c r="E4081" s="42"/>
      <c r="F4081" s="42"/>
      <c r="G4081" s="1"/>
      <c r="H4081" s="1"/>
      <c r="I4081" s="1"/>
      <c r="J4081" s="1"/>
      <c r="K4081" s="1"/>
      <c r="L4081" s="1"/>
      <c r="M4081" s="2"/>
      <c r="N4081" s="1"/>
      <c r="O4081" s="1"/>
      <c r="P4081" s="1"/>
      <c r="Q4081" s="1"/>
      <c r="R4081" s="1"/>
      <c r="S4081" s="1"/>
      <c r="T4081" s="1"/>
      <c r="U4081" s="1"/>
      <c r="V4081" s="1"/>
      <c r="W4081" s="1"/>
      <c r="X4081" s="1"/>
      <c r="Y4081" s="1"/>
      <c r="Z4081" s="1"/>
      <c r="AA4081" s="1"/>
      <c r="AB4081" s="1"/>
      <c r="AC4081" s="1"/>
      <c r="AD4081" s="1"/>
      <c r="AE4081" s="1"/>
      <c r="AF4081" s="1"/>
      <c r="AG4081" s="1"/>
      <c r="AH4081" s="1"/>
      <c r="AI4081" s="1"/>
      <c r="AJ4081" s="1"/>
      <c r="AK4081" s="1"/>
      <c r="AL4081" s="1"/>
      <c r="AM4081" s="1"/>
      <c r="AN4081" s="1"/>
      <c r="AO4081" s="1"/>
      <c r="AP4081" s="1"/>
      <c r="AQ4081" s="1"/>
      <c r="AR4081" s="1"/>
      <c r="AS4081" s="1"/>
      <c r="AT4081" s="1"/>
      <c r="AU4081" s="1"/>
      <c r="AV4081" s="1"/>
      <c r="AW4081" s="1"/>
      <c r="AX4081" s="1"/>
      <c r="AY4081" s="1"/>
      <c r="AZ4081" s="1"/>
      <c r="BA4081" s="1"/>
      <c r="BB4081" s="1"/>
      <c r="BC4081" s="1"/>
      <c r="BD4081" s="1"/>
      <c r="BE4081" s="1"/>
      <c r="BF4081" s="1"/>
      <c r="BG4081" s="1"/>
      <c r="BH4081" s="1"/>
      <c r="BI4081" s="1"/>
      <c r="BJ4081" s="1"/>
      <c r="BK4081" s="1"/>
      <c r="BL4081" s="1"/>
      <c r="BM4081" s="1"/>
      <c r="BN4081" s="1"/>
      <c r="BO4081" s="1"/>
      <c r="BP4081" s="1"/>
      <c r="BQ4081" s="1"/>
      <c r="BR4081" s="1"/>
      <c r="BS4081" s="1"/>
      <c r="BT4081" s="1"/>
      <c r="BU4081" s="1"/>
      <c r="BV4081" s="1"/>
      <c r="BW4081" s="1"/>
      <c r="BX4081" s="1"/>
      <c r="BY4081" s="1"/>
      <c r="BZ4081" s="1"/>
      <c r="CA4081" s="1"/>
      <c r="CB4081" s="1"/>
      <c r="CC4081" s="1"/>
      <c r="CD4081" s="1"/>
      <c r="CE4081" s="1"/>
      <c r="CF4081" s="1"/>
      <c r="CG4081" s="1"/>
      <c r="CH4081" s="1"/>
      <c r="CI4081" s="1"/>
      <c r="CJ4081" s="1"/>
      <c r="CK4081" s="1"/>
      <c r="CL4081" s="1"/>
      <c r="CM4081" s="1"/>
      <c r="CN4081" s="1"/>
      <c r="CO4081" s="1"/>
      <c r="CP4081" s="1"/>
      <c r="CQ4081" s="1"/>
      <c r="CR4081" s="1"/>
      <c r="CS4081" s="1"/>
      <c r="CT4081" s="1"/>
      <c r="CU4081" s="1"/>
      <c r="CV4081" s="1"/>
      <c r="CW4081" s="1"/>
      <c r="CX4081" s="1"/>
      <c r="CY4081" s="1"/>
      <c r="CZ4081" s="1"/>
      <c r="DA4081" s="1"/>
      <c r="DB4081" s="1"/>
      <c r="DC4081" s="1"/>
      <c r="DD4081" s="1"/>
      <c r="DE4081" s="1"/>
      <c r="DF4081" s="1"/>
      <c r="DG4081" s="1"/>
      <c r="DH4081" s="1"/>
      <c r="DI4081" s="1"/>
      <c r="DJ4081" s="1"/>
      <c r="DK4081" s="1"/>
      <c r="DL4081" s="1"/>
      <c r="DM4081" s="1"/>
      <c r="DN4081" s="1"/>
      <c r="DO4081" s="1"/>
      <c r="DP4081" s="1"/>
      <c r="DQ4081" s="1"/>
      <c r="DR4081" s="1"/>
      <c r="DS4081" s="1"/>
      <c r="DT4081" s="1"/>
      <c r="DU4081" s="1"/>
      <c r="DV4081" s="1"/>
      <c r="DW4081" s="1"/>
      <c r="DX4081" s="1"/>
      <c r="DY4081" s="1"/>
      <c r="DZ4081" s="1"/>
      <c r="EA4081" s="1"/>
      <c r="EB4081" s="1"/>
      <c r="EC4081" s="1"/>
      <c r="ED4081" s="1"/>
      <c r="EE4081" s="1"/>
      <c r="EF4081" s="1"/>
      <c r="EG4081" s="1"/>
      <c r="EH4081" s="1"/>
      <c r="EI4081" s="1"/>
      <c r="EJ4081" s="1"/>
      <c r="EK4081" s="1"/>
      <c r="EL4081" s="1"/>
      <c r="EM4081" s="1"/>
      <c r="EN4081" s="1"/>
      <c r="EO4081" s="1"/>
      <c r="EP4081" s="1"/>
      <c r="EQ4081" s="1"/>
      <c r="ER4081" s="1"/>
      <c r="ES4081" s="1"/>
      <c r="ET4081" s="1"/>
      <c r="EU4081" s="1"/>
      <c r="EV4081" s="1"/>
      <c r="EW4081" s="1"/>
      <c r="EX4081" s="1"/>
      <c r="EY4081" s="1"/>
      <c r="EZ4081" s="1"/>
      <c r="FA4081" s="1"/>
      <c r="FB4081" s="1"/>
      <c r="FC4081" s="1"/>
      <c r="FD4081" s="1"/>
      <c r="FE4081" s="1"/>
      <c r="FF4081" s="1"/>
      <c r="FG4081" s="1"/>
      <c r="FH4081" s="1"/>
      <c r="FI4081" s="1"/>
      <c r="FJ4081" s="1"/>
      <c r="FK4081" s="1"/>
      <c r="FL4081" s="1"/>
      <c r="FM4081" s="1"/>
      <c r="FN4081" s="1"/>
      <c r="FO4081" s="1"/>
      <c r="FP4081" s="1"/>
      <c r="FQ4081" s="1"/>
      <c r="FR4081" s="1"/>
      <c r="FS4081" s="1"/>
      <c r="FT4081" s="1"/>
      <c r="FU4081" s="1"/>
      <c r="FV4081" s="1"/>
      <c r="FW4081" s="1"/>
      <c r="FX4081" s="1"/>
      <c r="FY4081" s="1"/>
      <c r="FZ4081" s="1"/>
      <c r="GA4081" s="1"/>
      <c r="GB4081" s="1"/>
      <c r="GC4081" s="1"/>
      <c r="GD4081" s="1"/>
      <c r="GE4081" s="1"/>
      <c r="GF4081" s="1"/>
      <c r="GG4081" s="1"/>
      <c r="GH4081" s="1"/>
      <c r="GI4081" s="1"/>
      <c r="GJ4081" s="1"/>
      <c r="GK4081" s="1"/>
      <c r="GL4081" s="1"/>
      <c r="GM4081" s="1"/>
      <c r="GN4081" s="1"/>
      <c r="GO4081" s="1"/>
    </row>
    <row r="4082" spans="1:197" s="40" customFormat="1" x14ac:dyDescent="0.25">
      <c r="A4082" s="41"/>
      <c r="B4082" s="4"/>
      <c r="C4082" s="41"/>
      <c r="D4082" s="42"/>
      <c r="E4082" s="42"/>
      <c r="F4082" s="42"/>
      <c r="G4082" s="1"/>
      <c r="H4082" s="1"/>
      <c r="I4082" s="1"/>
      <c r="J4082" s="1"/>
      <c r="K4082" s="1"/>
      <c r="L4082" s="1"/>
      <c r="M4082" s="2"/>
      <c r="N4082" s="1"/>
      <c r="O4082" s="1"/>
      <c r="P4082" s="1"/>
      <c r="Q4082" s="1"/>
      <c r="R4082" s="1"/>
      <c r="S4082" s="1"/>
      <c r="T4082" s="1"/>
      <c r="U4082" s="1"/>
      <c r="V4082" s="1"/>
      <c r="W4082" s="1"/>
      <c r="X4082" s="1"/>
      <c r="Y4082" s="1"/>
      <c r="Z4082" s="1"/>
      <c r="AA4082" s="1"/>
      <c r="AB4082" s="1"/>
      <c r="AC4082" s="1"/>
      <c r="AD4082" s="1"/>
      <c r="AE4082" s="1"/>
      <c r="AF4082" s="1"/>
      <c r="AG4082" s="1"/>
      <c r="AH4082" s="1"/>
      <c r="AI4082" s="1"/>
      <c r="AJ4082" s="1"/>
      <c r="AK4082" s="1"/>
      <c r="AL4082" s="1"/>
      <c r="AM4082" s="1"/>
      <c r="AN4082" s="1"/>
      <c r="AO4082" s="1"/>
      <c r="AP4082" s="1"/>
      <c r="AQ4082" s="1"/>
      <c r="AR4082" s="1"/>
      <c r="AS4082" s="1"/>
      <c r="AT4082" s="1"/>
      <c r="AU4082" s="1"/>
      <c r="AV4082" s="1"/>
      <c r="AW4082" s="1"/>
      <c r="AX4082" s="1"/>
      <c r="AY4082" s="1"/>
      <c r="AZ4082" s="1"/>
      <c r="BA4082" s="1"/>
      <c r="BB4082" s="1"/>
      <c r="BC4082" s="1"/>
      <c r="BD4082" s="1"/>
      <c r="BE4082" s="1"/>
      <c r="BF4082" s="1"/>
      <c r="BG4082" s="1"/>
      <c r="BH4082" s="1"/>
      <c r="BI4082" s="1"/>
      <c r="BJ4082" s="1"/>
      <c r="BK4082" s="1"/>
      <c r="BL4082" s="1"/>
      <c r="BM4082" s="1"/>
      <c r="BN4082" s="1"/>
      <c r="BO4082" s="1"/>
      <c r="BP4082" s="1"/>
      <c r="BQ4082" s="1"/>
      <c r="BR4082" s="1"/>
      <c r="BS4082" s="1"/>
      <c r="BT4082" s="1"/>
      <c r="BU4082" s="1"/>
      <c r="BV4082" s="1"/>
      <c r="BW4082" s="1"/>
      <c r="BX4082" s="1"/>
      <c r="BY4082" s="1"/>
      <c r="BZ4082" s="1"/>
      <c r="CA4082" s="1"/>
      <c r="CB4082" s="1"/>
      <c r="CC4082" s="1"/>
      <c r="CD4082" s="1"/>
      <c r="CE4082" s="1"/>
      <c r="CF4082" s="1"/>
      <c r="CG4082" s="1"/>
      <c r="CH4082" s="1"/>
      <c r="CI4082" s="1"/>
      <c r="CJ4082" s="1"/>
      <c r="CK4082" s="1"/>
      <c r="CL4082" s="1"/>
      <c r="CM4082" s="1"/>
      <c r="CN4082" s="1"/>
      <c r="CO4082" s="1"/>
      <c r="CP4082" s="1"/>
      <c r="CQ4082" s="1"/>
      <c r="CR4082" s="1"/>
      <c r="CS4082" s="1"/>
      <c r="CT4082" s="1"/>
      <c r="CU4082" s="1"/>
      <c r="CV4082" s="1"/>
      <c r="CW4082" s="1"/>
      <c r="CX4082" s="1"/>
      <c r="CY4082" s="1"/>
      <c r="CZ4082" s="1"/>
      <c r="DA4082" s="1"/>
      <c r="DB4082" s="1"/>
      <c r="DC4082" s="1"/>
      <c r="DD4082" s="1"/>
      <c r="DE4082" s="1"/>
      <c r="DF4082" s="1"/>
      <c r="DG4082" s="1"/>
      <c r="DH4082" s="1"/>
      <c r="DI4082" s="1"/>
      <c r="DJ4082" s="1"/>
      <c r="DK4082" s="1"/>
      <c r="DL4082" s="1"/>
      <c r="DM4082" s="1"/>
      <c r="DN4082" s="1"/>
      <c r="DO4082" s="1"/>
      <c r="DP4082" s="1"/>
      <c r="DQ4082" s="1"/>
      <c r="DR4082" s="1"/>
      <c r="DS4082" s="1"/>
      <c r="DT4082" s="1"/>
      <c r="DU4082" s="1"/>
      <c r="DV4082" s="1"/>
      <c r="DW4082" s="1"/>
      <c r="DX4082" s="1"/>
      <c r="DY4082" s="1"/>
      <c r="DZ4082" s="1"/>
      <c r="EA4082" s="1"/>
      <c r="EB4082" s="1"/>
      <c r="EC4082" s="1"/>
      <c r="ED4082" s="1"/>
      <c r="EE4082" s="1"/>
      <c r="EF4082" s="1"/>
      <c r="EG4082" s="1"/>
      <c r="EH4082" s="1"/>
      <c r="EI4082" s="1"/>
      <c r="EJ4082" s="1"/>
      <c r="EK4082" s="1"/>
      <c r="EL4082" s="1"/>
      <c r="EM4082" s="1"/>
      <c r="EN4082" s="1"/>
      <c r="EO4082" s="1"/>
      <c r="EP4082" s="1"/>
      <c r="EQ4082" s="1"/>
      <c r="ER4082" s="1"/>
      <c r="ES4082" s="1"/>
      <c r="ET4082" s="1"/>
      <c r="EU4082" s="1"/>
      <c r="EV4082" s="1"/>
      <c r="EW4082" s="1"/>
      <c r="EX4082" s="1"/>
      <c r="EY4082" s="1"/>
      <c r="EZ4082" s="1"/>
      <c r="FA4082" s="1"/>
      <c r="FB4082" s="1"/>
      <c r="FC4082" s="1"/>
      <c r="FD4082" s="1"/>
      <c r="FE4082" s="1"/>
      <c r="FF4082" s="1"/>
      <c r="FG4082" s="1"/>
      <c r="FH4082" s="1"/>
      <c r="FI4082" s="1"/>
      <c r="FJ4082" s="1"/>
      <c r="FK4082" s="1"/>
      <c r="FL4082" s="1"/>
      <c r="FM4082" s="1"/>
      <c r="FN4082" s="1"/>
      <c r="FO4082" s="1"/>
      <c r="FP4082" s="1"/>
      <c r="FQ4082" s="1"/>
      <c r="FR4082" s="1"/>
      <c r="FS4082" s="1"/>
      <c r="FT4082" s="1"/>
      <c r="FU4082" s="1"/>
      <c r="FV4082" s="1"/>
      <c r="FW4082" s="1"/>
      <c r="FX4082" s="1"/>
      <c r="FY4082" s="1"/>
      <c r="FZ4082" s="1"/>
      <c r="GA4082" s="1"/>
      <c r="GB4082" s="1"/>
      <c r="GC4082" s="1"/>
      <c r="GD4082" s="1"/>
      <c r="GE4082" s="1"/>
      <c r="GF4082" s="1"/>
      <c r="GG4082" s="1"/>
      <c r="GH4082" s="1"/>
      <c r="GI4082" s="1"/>
      <c r="GJ4082" s="1"/>
      <c r="GK4082" s="1"/>
      <c r="GL4082" s="1"/>
      <c r="GM4082" s="1"/>
      <c r="GN4082" s="1"/>
      <c r="GO4082" s="1"/>
    </row>
    <row r="4083" spans="1:197" s="40" customFormat="1" x14ac:dyDescent="0.25">
      <c r="A4083" s="41"/>
      <c r="B4083" s="4"/>
      <c r="C4083" s="41"/>
      <c r="D4083" s="42"/>
      <c r="E4083" s="42"/>
      <c r="F4083" s="42"/>
      <c r="G4083" s="1"/>
      <c r="H4083" s="1"/>
      <c r="I4083" s="1"/>
      <c r="J4083" s="1"/>
      <c r="K4083" s="1"/>
      <c r="L4083" s="1"/>
      <c r="M4083" s="2"/>
      <c r="N4083" s="1"/>
      <c r="O4083" s="1"/>
      <c r="P4083" s="1"/>
      <c r="Q4083" s="1"/>
      <c r="R4083" s="1"/>
      <c r="S4083" s="1"/>
      <c r="T4083" s="1"/>
      <c r="U4083" s="1"/>
      <c r="V4083" s="1"/>
      <c r="W4083" s="1"/>
      <c r="X4083" s="1"/>
      <c r="Y4083" s="1"/>
      <c r="Z4083" s="1"/>
      <c r="AA4083" s="1"/>
      <c r="AB4083" s="1"/>
      <c r="AC4083" s="1"/>
      <c r="AD4083" s="1"/>
      <c r="AE4083" s="1"/>
      <c r="AF4083" s="1"/>
      <c r="AG4083" s="1"/>
      <c r="AH4083" s="1"/>
      <c r="AI4083" s="1"/>
      <c r="AJ4083" s="1"/>
      <c r="AK4083" s="1"/>
      <c r="AL4083" s="1"/>
      <c r="AM4083" s="1"/>
      <c r="AN4083" s="1"/>
      <c r="AO4083" s="1"/>
      <c r="AP4083" s="1"/>
      <c r="AQ4083" s="1"/>
      <c r="AR4083" s="1"/>
      <c r="AS4083" s="1"/>
      <c r="AT4083" s="1"/>
      <c r="AU4083" s="1"/>
      <c r="AV4083" s="1"/>
      <c r="AW4083" s="1"/>
      <c r="AX4083" s="1"/>
      <c r="AY4083" s="1"/>
      <c r="AZ4083" s="1"/>
      <c r="BA4083" s="1"/>
      <c r="BB4083" s="1"/>
      <c r="BC4083" s="1"/>
      <c r="BD4083" s="1"/>
      <c r="BE4083" s="1"/>
      <c r="BF4083" s="1"/>
      <c r="BG4083" s="1"/>
      <c r="BH4083" s="1"/>
      <c r="BI4083" s="1"/>
      <c r="BJ4083" s="1"/>
      <c r="BK4083" s="1"/>
      <c r="BL4083" s="1"/>
      <c r="BM4083" s="1"/>
      <c r="BN4083" s="1"/>
      <c r="BO4083" s="1"/>
      <c r="BP4083" s="1"/>
      <c r="BQ4083" s="1"/>
      <c r="BR4083" s="1"/>
      <c r="BS4083" s="1"/>
      <c r="BT4083" s="1"/>
      <c r="BU4083" s="1"/>
      <c r="BV4083" s="1"/>
      <c r="BW4083" s="1"/>
      <c r="BX4083" s="1"/>
      <c r="BY4083" s="1"/>
      <c r="BZ4083" s="1"/>
      <c r="CA4083" s="1"/>
      <c r="CB4083" s="1"/>
      <c r="CC4083" s="1"/>
      <c r="CD4083" s="1"/>
      <c r="CE4083" s="1"/>
      <c r="CF4083" s="1"/>
      <c r="CG4083" s="1"/>
      <c r="CH4083" s="1"/>
      <c r="CI4083" s="1"/>
      <c r="CJ4083" s="1"/>
      <c r="CK4083" s="1"/>
      <c r="CL4083" s="1"/>
      <c r="CM4083" s="1"/>
      <c r="CN4083" s="1"/>
      <c r="CO4083" s="1"/>
      <c r="CP4083" s="1"/>
      <c r="CQ4083" s="1"/>
      <c r="CR4083" s="1"/>
      <c r="CS4083" s="1"/>
      <c r="CT4083" s="1"/>
      <c r="CU4083" s="1"/>
      <c r="CV4083" s="1"/>
      <c r="CW4083" s="1"/>
      <c r="CX4083" s="1"/>
      <c r="CY4083" s="1"/>
      <c r="CZ4083" s="1"/>
      <c r="DA4083" s="1"/>
      <c r="DB4083" s="1"/>
      <c r="DC4083" s="1"/>
      <c r="DD4083" s="1"/>
      <c r="DE4083" s="1"/>
      <c r="DF4083" s="1"/>
      <c r="DG4083" s="1"/>
      <c r="DH4083" s="1"/>
      <c r="DI4083" s="1"/>
      <c r="DJ4083" s="1"/>
      <c r="DK4083" s="1"/>
      <c r="DL4083" s="1"/>
      <c r="DM4083" s="1"/>
      <c r="DN4083" s="1"/>
      <c r="DO4083" s="1"/>
      <c r="DP4083" s="1"/>
      <c r="DQ4083" s="1"/>
      <c r="DR4083" s="1"/>
      <c r="DS4083" s="1"/>
      <c r="DT4083" s="1"/>
      <c r="DU4083" s="1"/>
      <c r="DV4083" s="1"/>
      <c r="DW4083" s="1"/>
      <c r="DX4083" s="1"/>
      <c r="DY4083" s="1"/>
      <c r="DZ4083" s="1"/>
      <c r="EA4083" s="1"/>
      <c r="EB4083" s="1"/>
      <c r="EC4083" s="1"/>
      <c r="ED4083" s="1"/>
      <c r="EE4083" s="1"/>
      <c r="EF4083" s="1"/>
      <c r="EG4083" s="1"/>
      <c r="EH4083" s="1"/>
      <c r="EI4083" s="1"/>
      <c r="EJ4083" s="1"/>
      <c r="EK4083" s="1"/>
      <c r="EL4083" s="1"/>
      <c r="EM4083" s="1"/>
      <c r="EN4083" s="1"/>
      <c r="EO4083" s="1"/>
      <c r="EP4083" s="1"/>
      <c r="EQ4083" s="1"/>
      <c r="ER4083" s="1"/>
      <c r="ES4083" s="1"/>
      <c r="ET4083" s="1"/>
      <c r="EU4083" s="1"/>
      <c r="EV4083" s="1"/>
      <c r="EW4083" s="1"/>
      <c r="EX4083" s="1"/>
      <c r="EY4083" s="1"/>
      <c r="EZ4083" s="1"/>
      <c r="FA4083" s="1"/>
      <c r="FB4083" s="1"/>
      <c r="FC4083" s="1"/>
      <c r="FD4083" s="1"/>
      <c r="FE4083" s="1"/>
      <c r="FF4083" s="1"/>
      <c r="FG4083" s="1"/>
      <c r="FH4083" s="1"/>
      <c r="FI4083" s="1"/>
      <c r="FJ4083" s="1"/>
      <c r="FK4083" s="1"/>
      <c r="FL4083" s="1"/>
      <c r="FM4083" s="1"/>
      <c r="FN4083" s="1"/>
      <c r="FO4083" s="1"/>
      <c r="FP4083" s="1"/>
      <c r="FQ4083" s="1"/>
      <c r="FR4083" s="1"/>
      <c r="FS4083" s="1"/>
      <c r="FT4083" s="1"/>
      <c r="FU4083" s="1"/>
      <c r="FV4083" s="1"/>
      <c r="FW4083" s="1"/>
      <c r="FX4083" s="1"/>
      <c r="FY4083" s="1"/>
      <c r="FZ4083" s="1"/>
      <c r="GA4083" s="1"/>
      <c r="GB4083" s="1"/>
      <c r="GC4083" s="1"/>
      <c r="GD4083" s="1"/>
      <c r="GE4083" s="1"/>
      <c r="GF4083" s="1"/>
      <c r="GG4083" s="1"/>
      <c r="GH4083" s="1"/>
      <c r="GI4083" s="1"/>
      <c r="GJ4083" s="1"/>
      <c r="GK4083" s="1"/>
      <c r="GL4083" s="1"/>
      <c r="GM4083" s="1"/>
      <c r="GN4083" s="1"/>
      <c r="GO4083" s="1"/>
    </row>
    <row r="4084" spans="1:197" s="40" customFormat="1" x14ac:dyDescent="0.25">
      <c r="A4084" s="41"/>
      <c r="B4084" s="4"/>
      <c r="C4084" s="41"/>
      <c r="D4084" s="42"/>
      <c r="E4084" s="42"/>
      <c r="F4084" s="42"/>
      <c r="G4084" s="1"/>
      <c r="H4084" s="1"/>
      <c r="I4084" s="1"/>
      <c r="J4084" s="1"/>
      <c r="K4084" s="1"/>
      <c r="L4084" s="1"/>
      <c r="M4084" s="2"/>
      <c r="N4084" s="1"/>
      <c r="O4084" s="1"/>
      <c r="P4084" s="1"/>
      <c r="Q4084" s="1"/>
      <c r="R4084" s="1"/>
      <c r="S4084" s="1"/>
      <c r="T4084" s="1"/>
      <c r="U4084" s="1"/>
      <c r="V4084" s="1"/>
      <c r="W4084" s="1"/>
      <c r="X4084" s="1"/>
      <c r="Y4084" s="1"/>
      <c r="Z4084" s="1"/>
      <c r="AA4084" s="1"/>
      <c r="AB4084" s="1"/>
      <c r="AC4084" s="1"/>
      <c r="AD4084" s="1"/>
      <c r="AE4084" s="1"/>
      <c r="AF4084" s="1"/>
      <c r="AG4084" s="1"/>
      <c r="AH4084" s="1"/>
      <c r="AI4084" s="1"/>
      <c r="AJ4084" s="1"/>
      <c r="AK4084" s="1"/>
      <c r="AL4084" s="1"/>
      <c r="AM4084" s="1"/>
      <c r="AN4084" s="1"/>
      <c r="AO4084" s="1"/>
      <c r="AP4084" s="1"/>
      <c r="AQ4084" s="1"/>
      <c r="AR4084" s="1"/>
      <c r="AS4084" s="1"/>
      <c r="AT4084" s="1"/>
      <c r="AU4084" s="1"/>
      <c r="AV4084" s="1"/>
      <c r="AW4084" s="1"/>
      <c r="AX4084" s="1"/>
      <c r="AY4084" s="1"/>
      <c r="AZ4084" s="1"/>
      <c r="BA4084" s="1"/>
      <c r="BB4084" s="1"/>
      <c r="BC4084" s="1"/>
      <c r="BD4084" s="1"/>
      <c r="BE4084" s="1"/>
      <c r="BF4084" s="1"/>
      <c r="BG4084" s="1"/>
      <c r="BH4084" s="1"/>
      <c r="BI4084" s="1"/>
      <c r="BJ4084" s="1"/>
      <c r="BK4084" s="1"/>
      <c r="BL4084" s="1"/>
      <c r="BM4084" s="1"/>
      <c r="BN4084" s="1"/>
      <c r="BO4084" s="1"/>
      <c r="BP4084" s="1"/>
      <c r="BQ4084" s="1"/>
      <c r="BR4084" s="1"/>
      <c r="BS4084" s="1"/>
      <c r="BT4084" s="1"/>
      <c r="BU4084" s="1"/>
      <c r="BV4084" s="1"/>
      <c r="BW4084" s="1"/>
      <c r="BX4084" s="1"/>
      <c r="BY4084" s="1"/>
      <c r="BZ4084" s="1"/>
      <c r="CA4084" s="1"/>
      <c r="CB4084" s="1"/>
      <c r="CC4084" s="1"/>
      <c r="CD4084" s="1"/>
      <c r="CE4084" s="1"/>
      <c r="CF4084" s="1"/>
      <c r="CG4084" s="1"/>
      <c r="CH4084" s="1"/>
      <c r="CI4084" s="1"/>
      <c r="CJ4084" s="1"/>
      <c r="CK4084" s="1"/>
      <c r="CL4084" s="1"/>
      <c r="CM4084" s="1"/>
      <c r="CN4084" s="1"/>
      <c r="CO4084" s="1"/>
      <c r="CP4084" s="1"/>
      <c r="CQ4084" s="1"/>
      <c r="CR4084" s="1"/>
      <c r="CS4084" s="1"/>
      <c r="CT4084" s="1"/>
      <c r="CU4084" s="1"/>
      <c r="CV4084" s="1"/>
      <c r="CW4084" s="1"/>
      <c r="CX4084" s="1"/>
      <c r="CY4084" s="1"/>
      <c r="CZ4084" s="1"/>
      <c r="DA4084" s="1"/>
      <c r="DB4084" s="1"/>
      <c r="DC4084" s="1"/>
      <c r="DD4084" s="1"/>
      <c r="DE4084" s="1"/>
      <c r="DF4084" s="1"/>
      <c r="DG4084" s="1"/>
      <c r="DH4084" s="1"/>
      <c r="DI4084" s="1"/>
      <c r="DJ4084" s="1"/>
      <c r="DK4084" s="1"/>
      <c r="DL4084" s="1"/>
      <c r="DM4084" s="1"/>
      <c r="DN4084" s="1"/>
      <c r="DO4084" s="1"/>
      <c r="DP4084" s="1"/>
      <c r="DQ4084" s="1"/>
      <c r="DR4084" s="1"/>
      <c r="DS4084" s="1"/>
      <c r="DT4084" s="1"/>
      <c r="DU4084" s="1"/>
      <c r="DV4084" s="1"/>
      <c r="DW4084" s="1"/>
      <c r="DX4084" s="1"/>
      <c r="DY4084" s="1"/>
      <c r="DZ4084" s="1"/>
      <c r="EA4084" s="1"/>
      <c r="EB4084" s="1"/>
      <c r="EC4084" s="1"/>
      <c r="ED4084" s="1"/>
      <c r="EE4084" s="1"/>
      <c r="EF4084" s="1"/>
      <c r="EG4084" s="1"/>
      <c r="EH4084" s="1"/>
      <c r="EI4084" s="1"/>
      <c r="EJ4084" s="1"/>
      <c r="EK4084" s="1"/>
      <c r="EL4084" s="1"/>
      <c r="EM4084" s="1"/>
      <c r="EN4084" s="1"/>
      <c r="EO4084" s="1"/>
      <c r="EP4084" s="1"/>
      <c r="EQ4084" s="1"/>
      <c r="ER4084" s="1"/>
      <c r="ES4084" s="1"/>
      <c r="ET4084" s="1"/>
      <c r="EU4084" s="1"/>
      <c r="EV4084" s="1"/>
      <c r="EW4084" s="1"/>
      <c r="EX4084" s="1"/>
      <c r="EY4084" s="1"/>
      <c r="EZ4084" s="1"/>
      <c r="FA4084" s="1"/>
      <c r="FB4084" s="1"/>
      <c r="FC4084" s="1"/>
      <c r="FD4084" s="1"/>
      <c r="FE4084" s="1"/>
      <c r="FF4084" s="1"/>
      <c r="FG4084" s="1"/>
      <c r="FH4084" s="1"/>
      <c r="FI4084" s="1"/>
      <c r="FJ4084" s="1"/>
      <c r="FK4084" s="1"/>
      <c r="FL4084" s="1"/>
      <c r="FM4084" s="1"/>
      <c r="FN4084" s="1"/>
      <c r="FO4084" s="1"/>
      <c r="FP4084" s="1"/>
      <c r="FQ4084" s="1"/>
      <c r="FR4084" s="1"/>
      <c r="FS4084" s="1"/>
      <c r="FT4084" s="1"/>
      <c r="FU4084" s="1"/>
      <c r="FV4084" s="1"/>
      <c r="FW4084" s="1"/>
      <c r="FX4084" s="1"/>
      <c r="FY4084" s="1"/>
      <c r="FZ4084" s="1"/>
      <c r="GA4084" s="1"/>
      <c r="GB4084" s="1"/>
      <c r="GC4084" s="1"/>
      <c r="GD4084" s="1"/>
      <c r="GE4084" s="1"/>
      <c r="GF4084" s="1"/>
      <c r="GG4084" s="1"/>
      <c r="GH4084" s="1"/>
      <c r="GI4084" s="1"/>
      <c r="GJ4084" s="1"/>
      <c r="GK4084" s="1"/>
      <c r="GL4084" s="1"/>
      <c r="GM4084" s="1"/>
      <c r="GN4084" s="1"/>
      <c r="GO4084" s="1"/>
    </row>
    <row r="4085" spans="1:197" s="40" customFormat="1" x14ac:dyDescent="0.25">
      <c r="A4085" s="41"/>
      <c r="B4085" s="4"/>
      <c r="C4085" s="41"/>
      <c r="D4085" s="42"/>
      <c r="E4085" s="42"/>
      <c r="F4085" s="42"/>
      <c r="G4085" s="1"/>
      <c r="H4085" s="1"/>
      <c r="I4085" s="1"/>
      <c r="J4085" s="1"/>
      <c r="K4085" s="1"/>
      <c r="L4085" s="1"/>
      <c r="M4085" s="2"/>
      <c r="N4085" s="1"/>
      <c r="O4085" s="1"/>
      <c r="P4085" s="1"/>
      <c r="Q4085" s="1"/>
      <c r="R4085" s="1"/>
      <c r="S4085" s="1"/>
      <c r="T4085" s="1"/>
      <c r="U4085" s="1"/>
      <c r="V4085" s="1"/>
      <c r="W4085" s="1"/>
      <c r="X4085" s="1"/>
      <c r="Y4085" s="1"/>
      <c r="Z4085" s="1"/>
      <c r="AA4085" s="1"/>
      <c r="AB4085" s="1"/>
      <c r="AC4085" s="1"/>
      <c r="AD4085" s="1"/>
      <c r="AE4085" s="1"/>
      <c r="AF4085" s="1"/>
      <c r="AG4085" s="1"/>
      <c r="AH4085" s="1"/>
      <c r="AI4085" s="1"/>
      <c r="AJ4085" s="1"/>
      <c r="AK4085" s="1"/>
      <c r="AL4085" s="1"/>
      <c r="AM4085" s="1"/>
      <c r="AN4085" s="1"/>
      <c r="AO4085" s="1"/>
      <c r="AP4085" s="1"/>
      <c r="AQ4085" s="1"/>
      <c r="AR4085" s="1"/>
      <c r="AS4085" s="1"/>
      <c r="AT4085" s="1"/>
      <c r="AU4085" s="1"/>
      <c r="AV4085" s="1"/>
      <c r="AW4085" s="1"/>
      <c r="AX4085" s="1"/>
      <c r="AY4085" s="1"/>
      <c r="AZ4085" s="1"/>
      <c r="BA4085" s="1"/>
      <c r="BB4085" s="1"/>
      <c r="BC4085" s="1"/>
      <c r="BD4085" s="1"/>
      <c r="BE4085" s="1"/>
      <c r="BF4085" s="1"/>
      <c r="BG4085" s="1"/>
      <c r="BH4085" s="1"/>
      <c r="BI4085" s="1"/>
      <c r="BJ4085" s="1"/>
      <c r="BK4085" s="1"/>
      <c r="BL4085" s="1"/>
      <c r="BM4085" s="1"/>
      <c r="BN4085" s="1"/>
      <c r="BO4085" s="1"/>
      <c r="BP4085" s="1"/>
      <c r="BQ4085" s="1"/>
      <c r="BR4085" s="1"/>
      <c r="BS4085" s="1"/>
      <c r="BT4085" s="1"/>
      <c r="BU4085" s="1"/>
      <c r="BV4085" s="1"/>
      <c r="BW4085" s="1"/>
      <c r="BX4085" s="1"/>
      <c r="BY4085" s="1"/>
      <c r="BZ4085" s="1"/>
      <c r="CA4085" s="1"/>
      <c r="CB4085" s="1"/>
      <c r="CC4085" s="1"/>
      <c r="CD4085" s="1"/>
      <c r="CE4085" s="1"/>
      <c r="CF4085" s="1"/>
      <c r="CG4085" s="1"/>
      <c r="CH4085" s="1"/>
      <c r="CI4085" s="1"/>
      <c r="CJ4085" s="1"/>
      <c r="CK4085" s="1"/>
      <c r="CL4085" s="1"/>
      <c r="CM4085" s="1"/>
      <c r="CN4085" s="1"/>
      <c r="CO4085" s="1"/>
      <c r="CP4085" s="1"/>
      <c r="CQ4085" s="1"/>
      <c r="CR4085" s="1"/>
      <c r="CS4085" s="1"/>
      <c r="CT4085" s="1"/>
      <c r="CU4085" s="1"/>
      <c r="CV4085" s="1"/>
      <c r="CW4085" s="1"/>
      <c r="CX4085" s="1"/>
      <c r="CY4085" s="1"/>
      <c r="CZ4085" s="1"/>
      <c r="DA4085" s="1"/>
      <c r="DB4085" s="1"/>
      <c r="DC4085" s="1"/>
      <c r="DD4085" s="1"/>
      <c r="DE4085" s="1"/>
      <c r="DF4085" s="1"/>
      <c r="DG4085" s="1"/>
      <c r="DH4085" s="1"/>
      <c r="DI4085" s="1"/>
      <c r="DJ4085" s="1"/>
      <c r="DK4085" s="1"/>
      <c r="DL4085" s="1"/>
      <c r="DM4085" s="1"/>
      <c r="DN4085" s="1"/>
      <c r="DO4085" s="1"/>
      <c r="DP4085" s="1"/>
      <c r="DQ4085" s="1"/>
      <c r="DR4085" s="1"/>
      <c r="DS4085" s="1"/>
      <c r="DT4085" s="1"/>
      <c r="DU4085" s="1"/>
      <c r="DV4085" s="1"/>
      <c r="DW4085" s="1"/>
      <c r="DX4085" s="1"/>
      <c r="DY4085" s="1"/>
      <c r="DZ4085" s="1"/>
      <c r="EA4085" s="1"/>
      <c r="EB4085" s="1"/>
      <c r="EC4085" s="1"/>
      <c r="ED4085" s="1"/>
      <c r="EE4085" s="1"/>
      <c r="EF4085" s="1"/>
      <c r="EG4085" s="1"/>
      <c r="EH4085" s="1"/>
      <c r="EI4085" s="1"/>
      <c r="EJ4085" s="1"/>
      <c r="EK4085" s="1"/>
      <c r="EL4085" s="1"/>
      <c r="EM4085" s="1"/>
      <c r="EN4085" s="1"/>
      <c r="EO4085" s="1"/>
      <c r="EP4085" s="1"/>
      <c r="EQ4085" s="1"/>
      <c r="ER4085" s="1"/>
      <c r="ES4085" s="1"/>
      <c r="ET4085" s="1"/>
      <c r="EU4085" s="1"/>
      <c r="EV4085" s="1"/>
      <c r="EW4085" s="1"/>
      <c r="EX4085" s="1"/>
      <c r="EY4085" s="1"/>
      <c r="EZ4085" s="1"/>
      <c r="FA4085" s="1"/>
      <c r="FB4085" s="1"/>
      <c r="FC4085" s="1"/>
      <c r="FD4085" s="1"/>
      <c r="FE4085" s="1"/>
      <c r="FF4085" s="1"/>
      <c r="FG4085" s="1"/>
      <c r="FH4085" s="1"/>
      <c r="FI4085" s="1"/>
      <c r="FJ4085" s="1"/>
      <c r="FK4085" s="1"/>
      <c r="FL4085" s="1"/>
      <c r="FM4085" s="1"/>
      <c r="FN4085" s="1"/>
      <c r="FO4085" s="1"/>
      <c r="FP4085" s="1"/>
      <c r="FQ4085" s="1"/>
      <c r="FR4085" s="1"/>
      <c r="FS4085" s="1"/>
      <c r="FT4085" s="1"/>
      <c r="FU4085" s="1"/>
      <c r="FV4085" s="1"/>
      <c r="FW4085" s="1"/>
      <c r="FX4085" s="1"/>
      <c r="FY4085" s="1"/>
      <c r="FZ4085" s="1"/>
      <c r="GA4085" s="1"/>
      <c r="GB4085" s="1"/>
      <c r="GC4085" s="1"/>
      <c r="GD4085" s="1"/>
      <c r="GE4085" s="1"/>
      <c r="GF4085" s="1"/>
      <c r="GG4085" s="1"/>
      <c r="GH4085" s="1"/>
      <c r="GI4085" s="1"/>
      <c r="GJ4085" s="1"/>
      <c r="GK4085" s="1"/>
      <c r="GL4085" s="1"/>
      <c r="GM4085" s="1"/>
      <c r="GN4085" s="1"/>
      <c r="GO4085" s="1"/>
    </row>
    <row r="4086" spans="1:197" s="40" customFormat="1" x14ac:dyDescent="0.25">
      <c r="A4086" s="41"/>
      <c r="B4086" s="4"/>
      <c r="C4086" s="41"/>
      <c r="D4086" s="42"/>
      <c r="E4086" s="42"/>
      <c r="F4086" s="42"/>
      <c r="G4086" s="1"/>
      <c r="H4086" s="1"/>
      <c r="I4086" s="1"/>
      <c r="J4086" s="1"/>
      <c r="K4086" s="1"/>
      <c r="L4086" s="1"/>
      <c r="M4086" s="2"/>
      <c r="N4086" s="1"/>
      <c r="O4086" s="1"/>
      <c r="P4086" s="1"/>
      <c r="Q4086" s="1"/>
      <c r="R4086" s="1"/>
      <c r="S4086" s="1"/>
      <c r="T4086" s="1"/>
      <c r="U4086" s="1"/>
      <c r="V4086" s="1"/>
      <c r="W4086" s="1"/>
      <c r="X4086" s="1"/>
      <c r="Y4086" s="1"/>
      <c r="Z4086" s="1"/>
      <c r="AA4086" s="1"/>
      <c r="AB4086" s="1"/>
      <c r="AC4086" s="1"/>
      <c r="AD4086" s="1"/>
      <c r="AE4086" s="1"/>
      <c r="AF4086" s="1"/>
      <c r="AG4086" s="1"/>
      <c r="AH4086" s="1"/>
      <c r="AI4086" s="1"/>
      <c r="AJ4086" s="1"/>
      <c r="AK4086" s="1"/>
      <c r="AL4086" s="1"/>
      <c r="AM4086" s="1"/>
      <c r="AN4086" s="1"/>
      <c r="AO4086" s="1"/>
      <c r="AP4086" s="1"/>
      <c r="AQ4086" s="1"/>
      <c r="AR4086" s="1"/>
      <c r="AS4086" s="1"/>
      <c r="AT4086" s="1"/>
      <c r="AU4086" s="1"/>
      <c r="AV4086" s="1"/>
      <c r="AW4086" s="1"/>
      <c r="AX4086" s="1"/>
      <c r="AY4086" s="1"/>
      <c r="AZ4086" s="1"/>
      <c r="BA4086" s="1"/>
      <c r="BB4086" s="1"/>
      <c r="BC4086" s="1"/>
      <c r="BD4086" s="1"/>
      <c r="BE4086" s="1"/>
      <c r="BF4086" s="1"/>
      <c r="BG4086" s="1"/>
      <c r="BH4086" s="1"/>
      <c r="BI4086" s="1"/>
      <c r="BJ4086" s="1"/>
      <c r="BK4086" s="1"/>
      <c r="BL4086" s="1"/>
      <c r="BM4086" s="1"/>
      <c r="BN4086" s="1"/>
      <c r="BO4086" s="1"/>
      <c r="BP4086" s="1"/>
      <c r="BQ4086" s="1"/>
      <c r="BR4086" s="1"/>
      <c r="BS4086" s="1"/>
      <c r="BT4086" s="1"/>
      <c r="BU4086" s="1"/>
      <c r="BV4086" s="1"/>
      <c r="BW4086" s="1"/>
      <c r="BX4086" s="1"/>
      <c r="BY4086" s="1"/>
      <c r="BZ4086" s="1"/>
      <c r="CA4086" s="1"/>
      <c r="CB4086" s="1"/>
      <c r="CC4086" s="1"/>
      <c r="CD4086" s="1"/>
      <c r="CE4086" s="1"/>
      <c r="CF4086" s="1"/>
      <c r="CG4086" s="1"/>
      <c r="CH4086" s="1"/>
      <c r="CI4086" s="1"/>
      <c r="CJ4086" s="1"/>
      <c r="CK4086" s="1"/>
      <c r="CL4086" s="1"/>
      <c r="CM4086" s="1"/>
      <c r="CN4086" s="1"/>
      <c r="CO4086" s="1"/>
      <c r="CP4086" s="1"/>
      <c r="CQ4086" s="1"/>
      <c r="CR4086" s="1"/>
      <c r="CS4086" s="1"/>
      <c r="CT4086" s="1"/>
      <c r="CU4086" s="1"/>
      <c r="CV4086" s="1"/>
      <c r="CW4086" s="1"/>
      <c r="CX4086" s="1"/>
      <c r="CY4086" s="1"/>
      <c r="CZ4086" s="1"/>
      <c r="DA4086" s="1"/>
      <c r="DB4086" s="1"/>
      <c r="DC4086" s="1"/>
      <c r="DD4086" s="1"/>
      <c r="DE4086" s="1"/>
      <c r="DF4086" s="1"/>
      <c r="DG4086" s="1"/>
      <c r="DH4086" s="1"/>
      <c r="DI4086" s="1"/>
      <c r="DJ4086" s="1"/>
      <c r="DK4086" s="1"/>
      <c r="DL4086" s="1"/>
      <c r="DM4086" s="1"/>
      <c r="DN4086" s="1"/>
      <c r="DO4086" s="1"/>
      <c r="DP4086" s="1"/>
      <c r="DQ4086" s="1"/>
      <c r="DR4086" s="1"/>
      <c r="DS4086" s="1"/>
      <c r="DT4086" s="1"/>
      <c r="DU4086" s="1"/>
      <c r="DV4086" s="1"/>
      <c r="DW4086" s="1"/>
      <c r="DX4086" s="1"/>
      <c r="DY4086" s="1"/>
      <c r="DZ4086" s="1"/>
      <c r="EA4086" s="1"/>
      <c r="EB4086" s="1"/>
      <c r="EC4086" s="1"/>
      <c r="ED4086" s="1"/>
      <c r="EE4086" s="1"/>
      <c r="EF4086" s="1"/>
      <c r="EG4086" s="1"/>
      <c r="EH4086" s="1"/>
      <c r="EI4086" s="1"/>
      <c r="EJ4086" s="1"/>
      <c r="EK4086" s="1"/>
      <c r="EL4086" s="1"/>
      <c r="EM4086" s="1"/>
      <c r="EN4086" s="1"/>
      <c r="EO4086" s="1"/>
      <c r="EP4086" s="1"/>
      <c r="EQ4086" s="1"/>
      <c r="ER4086" s="1"/>
      <c r="ES4086" s="1"/>
      <c r="ET4086" s="1"/>
      <c r="EU4086" s="1"/>
      <c r="EV4086" s="1"/>
      <c r="EW4086" s="1"/>
      <c r="EX4086" s="1"/>
      <c r="EY4086" s="1"/>
      <c r="EZ4086" s="1"/>
      <c r="FA4086" s="1"/>
      <c r="FB4086" s="1"/>
      <c r="FC4086" s="1"/>
      <c r="FD4086" s="1"/>
      <c r="FE4086" s="1"/>
      <c r="FF4086" s="1"/>
      <c r="FG4086" s="1"/>
      <c r="FH4086" s="1"/>
      <c r="FI4086" s="1"/>
      <c r="FJ4086" s="1"/>
      <c r="FK4086" s="1"/>
      <c r="FL4086" s="1"/>
      <c r="FM4086" s="1"/>
      <c r="FN4086" s="1"/>
      <c r="FO4086" s="1"/>
      <c r="FP4086" s="1"/>
      <c r="FQ4086" s="1"/>
      <c r="FR4086" s="1"/>
      <c r="FS4086" s="1"/>
      <c r="FT4086" s="1"/>
      <c r="FU4086" s="1"/>
      <c r="FV4086" s="1"/>
      <c r="FW4086" s="1"/>
      <c r="FX4086" s="1"/>
      <c r="FY4086" s="1"/>
      <c r="FZ4086" s="1"/>
      <c r="GA4086" s="1"/>
      <c r="GB4086" s="1"/>
      <c r="GC4086" s="1"/>
      <c r="GD4086" s="1"/>
      <c r="GE4086" s="1"/>
      <c r="GF4086" s="1"/>
      <c r="GG4086" s="1"/>
      <c r="GH4086" s="1"/>
      <c r="GI4086" s="1"/>
      <c r="GJ4086" s="1"/>
      <c r="GK4086" s="1"/>
      <c r="GL4086" s="1"/>
      <c r="GM4086" s="1"/>
      <c r="GN4086" s="1"/>
      <c r="GO4086" s="1"/>
    </row>
    <row r="4087" spans="1:197" s="40" customFormat="1" x14ac:dyDescent="0.25">
      <c r="A4087" s="41"/>
      <c r="B4087" s="4"/>
      <c r="C4087" s="41"/>
      <c r="D4087" s="42"/>
      <c r="E4087" s="42"/>
      <c r="F4087" s="42"/>
      <c r="G4087" s="1"/>
      <c r="H4087" s="1"/>
      <c r="I4087" s="1"/>
      <c r="J4087" s="1"/>
      <c r="K4087" s="1"/>
      <c r="L4087" s="1"/>
      <c r="M4087" s="2"/>
      <c r="N4087" s="1"/>
      <c r="O4087" s="1"/>
      <c r="P4087" s="1"/>
      <c r="Q4087" s="1"/>
      <c r="R4087" s="1"/>
      <c r="S4087" s="1"/>
      <c r="T4087" s="1"/>
      <c r="U4087" s="1"/>
      <c r="V4087" s="1"/>
      <c r="W4087" s="1"/>
      <c r="X4087" s="1"/>
      <c r="Y4087" s="1"/>
      <c r="Z4087" s="1"/>
      <c r="AA4087" s="1"/>
      <c r="AB4087" s="1"/>
      <c r="AC4087" s="1"/>
      <c r="AD4087" s="1"/>
      <c r="AE4087" s="1"/>
      <c r="AF4087" s="1"/>
      <c r="AG4087" s="1"/>
      <c r="AH4087" s="1"/>
      <c r="AI4087" s="1"/>
      <c r="AJ4087" s="1"/>
      <c r="AK4087" s="1"/>
      <c r="AL4087" s="1"/>
      <c r="AM4087" s="1"/>
      <c r="AN4087" s="1"/>
      <c r="AO4087" s="1"/>
      <c r="AP4087" s="1"/>
      <c r="AQ4087" s="1"/>
      <c r="AR4087" s="1"/>
      <c r="AS4087" s="1"/>
      <c r="AT4087" s="1"/>
      <c r="AU4087" s="1"/>
      <c r="AV4087" s="1"/>
      <c r="AW4087" s="1"/>
      <c r="AX4087" s="1"/>
      <c r="AY4087" s="1"/>
      <c r="AZ4087" s="1"/>
      <c r="BA4087" s="1"/>
      <c r="BB4087" s="1"/>
      <c r="BC4087" s="1"/>
      <c r="BD4087" s="1"/>
      <c r="BE4087" s="1"/>
      <c r="BF4087" s="1"/>
      <c r="BG4087" s="1"/>
      <c r="BH4087" s="1"/>
      <c r="BI4087" s="1"/>
      <c r="BJ4087" s="1"/>
      <c r="BK4087" s="1"/>
      <c r="BL4087" s="1"/>
      <c r="BM4087" s="1"/>
      <c r="BN4087" s="1"/>
      <c r="BO4087" s="1"/>
      <c r="BP4087" s="1"/>
      <c r="BQ4087" s="1"/>
      <c r="BR4087" s="1"/>
      <c r="BS4087" s="1"/>
      <c r="BT4087" s="1"/>
      <c r="BU4087" s="1"/>
      <c r="BV4087" s="1"/>
      <c r="BW4087" s="1"/>
      <c r="BX4087" s="1"/>
      <c r="BY4087" s="1"/>
      <c r="BZ4087" s="1"/>
      <c r="CA4087" s="1"/>
      <c r="CB4087" s="1"/>
      <c r="CC4087" s="1"/>
      <c r="CD4087" s="1"/>
      <c r="CE4087" s="1"/>
      <c r="CF4087" s="1"/>
      <c r="CG4087" s="1"/>
      <c r="CH4087" s="1"/>
      <c r="CI4087" s="1"/>
      <c r="CJ4087" s="1"/>
      <c r="CK4087" s="1"/>
      <c r="CL4087" s="1"/>
      <c r="CM4087" s="1"/>
      <c r="CN4087" s="1"/>
      <c r="CO4087" s="1"/>
      <c r="CP4087" s="1"/>
      <c r="CQ4087" s="1"/>
      <c r="CR4087" s="1"/>
      <c r="CS4087" s="1"/>
      <c r="CT4087" s="1"/>
      <c r="CU4087" s="1"/>
      <c r="CV4087" s="1"/>
      <c r="CW4087" s="1"/>
      <c r="CX4087" s="1"/>
      <c r="CY4087" s="1"/>
      <c r="CZ4087" s="1"/>
      <c r="DA4087" s="1"/>
      <c r="DB4087" s="1"/>
      <c r="DC4087" s="1"/>
      <c r="DD4087" s="1"/>
      <c r="DE4087" s="1"/>
      <c r="DF4087" s="1"/>
      <c r="DG4087" s="1"/>
      <c r="DH4087" s="1"/>
      <c r="DI4087" s="1"/>
      <c r="DJ4087" s="1"/>
      <c r="DK4087" s="1"/>
      <c r="DL4087" s="1"/>
      <c r="DM4087" s="1"/>
      <c r="DN4087" s="1"/>
      <c r="DO4087" s="1"/>
      <c r="DP4087" s="1"/>
      <c r="DQ4087" s="1"/>
      <c r="DR4087" s="1"/>
      <c r="DS4087" s="1"/>
      <c r="DT4087" s="1"/>
      <c r="DU4087" s="1"/>
      <c r="DV4087" s="1"/>
      <c r="DW4087" s="1"/>
      <c r="DX4087" s="1"/>
      <c r="DY4087" s="1"/>
      <c r="DZ4087" s="1"/>
      <c r="EA4087" s="1"/>
      <c r="EB4087" s="1"/>
      <c r="EC4087" s="1"/>
      <c r="ED4087" s="1"/>
      <c r="EE4087" s="1"/>
      <c r="EF4087" s="1"/>
      <c r="EG4087" s="1"/>
      <c r="EH4087" s="1"/>
      <c r="EI4087" s="1"/>
      <c r="EJ4087" s="1"/>
      <c r="EK4087" s="1"/>
      <c r="EL4087" s="1"/>
      <c r="EM4087" s="1"/>
      <c r="EN4087" s="1"/>
      <c r="EO4087" s="1"/>
      <c r="EP4087" s="1"/>
      <c r="EQ4087" s="1"/>
      <c r="ER4087" s="1"/>
      <c r="ES4087" s="1"/>
      <c r="ET4087" s="1"/>
      <c r="EU4087" s="1"/>
      <c r="EV4087" s="1"/>
      <c r="EW4087" s="1"/>
      <c r="EX4087" s="1"/>
      <c r="EY4087" s="1"/>
      <c r="EZ4087" s="1"/>
      <c r="FA4087" s="1"/>
      <c r="FB4087" s="1"/>
      <c r="FC4087" s="1"/>
      <c r="FD4087" s="1"/>
      <c r="FE4087" s="1"/>
      <c r="FF4087" s="1"/>
      <c r="FG4087" s="1"/>
      <c r="FH4087" s="1"/>
      <c r="FI4087" s="1"/>
      <c r="FJ4087" s="1"/>
      <c r="FK4087" s="1"/>
      <c r="FL4087" s="1"/>
      <c r="FM4087" s="1"/>
      <c r="FN4087" s="1"/>
      <c r="FO4087" s="1"/>
      <c r="FP4087" s="1"/>
      <c r="FQ4087" s="1"/>
      <c r="FR4087" s="1"/>
      <c r="FS4087" s="1"/>
      <c r="FT4087" s="1"/>
      <c r="FU4087" s="1"/>
      <c r="FV4087" s="1"/>
      <c r="FW4087" s="1"/>
      <c r="FX4087" s="1"/>
      <c r="FY4087" s="1"/>
      <c r="FZ4087" s="1"/>
      <c r="GA4087" s="1"/>
      <c r="GB4087" s="1"/>
      <c r="GC4087" s="1"/>
      <c r="GD4087" s="1"/>
      <c r="GE4087" s="1"/>
      <c r="GF4087" s="1"/>
      <c r="GG4087" s="1"/>
      <c r="GH4087" s="1"/>
      <c r="GI4087" s="1"/>
      <c r="GJ4087" s="1"/>
      <c r="GK4087" s="1"/>
      <c r="GL4087" s="1"/>
      <c r="GM4087" s="1"/>
      <c r="GN4087" s="1"/>
      <c r="GO4087" s="1"/>
    </row>
    <row r="4088" spans="1:197" s="40" customFormat="1" x14ac:dyDescent="0.25">
      <c r="A4088" s="41"/>
      <c r="B4088" s="4"/>
      <c r="C4088" s="41"/>
      <c r="D4088" s="42"/>
      <c r="E4088" s="42"/>
      <c r="F4088" s="42"/>
      <c r="G4088" s="1"/>
      <c r="H4088" s="1"/>
      <c r="I4088" s="1"/>
      <c r="J4088" s="1"/>
      <c r="K4088" s="1"/>
      <c r="L4088" s="1"/>
      <c r="M4088" s="2"/>
      <c r="N4088" s="1"/>
      <c r="O4088" s="1"/>
      <c r="P4088" s="1"/>
      <c r="Q4088" s="1"/>
      <c r="R4088" s="1"/>
      <c r="S4088" s="1"/>
      <c r="T4088" s="1"/>
      <c r="U4088" s="1"/>
      <c r="V4088" s="1"/>
      <c r="W4088" s="1"/>
      <c r="X4088" s="1"/>
      <c r="Y4088" s="1"/>
      <c r="Z4088" s="1"/>
      <c r="AA4088" s="1"/>
      <c r="AB4088" s="1"/>
      <c r="AC4088" s="1"/>
      <c r="AD4088" s="1"/>
      <c r="AE4088" s="1"/>
      <c r="AF4088" s="1"/>
      <c r="AG4088" s="1"/>
      <c r="AH4088" s="1"/>
      <c r="AI4088" s="1"/>
      <c r="AJ4088" s="1"/>
      <c r="AK4088" s="1"/>
      <c r="AL4088" s="1"/>
      <c r="AM4088" s="1"/>
      <c r="AN4088" s="1"/>
      <c r="AO4088" s="1"/>
      <c r="AP4088" s="1"/>
      <c r="AQ4088" s="1"/>
      <c r="AR4088" s="1"/>
      <c r="AS4088" s="1"/>
      <c r="AT4088" s="1"/>
      <c r="AU4088" s="1"/>
      <c r="AV4088" s="1"/>
      <c r="AW4088" s="1"/>
      <c r="AX4088" s="1"/>
      <c r="AY4088" s="1"/>
      <c r="AZ4088" s="1"/>
      <c r="BA4088" s="1"/>
      <c r="BB4088" s="1"/>
      <c r="BC4088" s="1"/>
      <c r="BD4088" s="1"/>
      <c r="BE4088" s="1"/>
      <c r="BF4088" s="1"/>
      <c r="BG4088" s="1"/>
      <c r="BH4088" s="1"/>
      <c r="BI4088" s="1"/>
      <c r="BJ4088" s="1"/>
      <c r="BK4088" s="1"/>
      <c r="BL4088" s="1"/>
      <c r="BM4088" s="1"/>
      <c r="BN4088" s="1"/>
      <c r="BO4088" s="1"/>
      <c r="BP4088" s="1"/>
      <c r="BQ4088" s="1"/>
      <c r="BR4088" s="1"/>
      <c r="BS4088" s="1"/>
      <c r="BT4088" s="1"/>
      <c r="BU4088" s="1"/>
      <c r="BV4088" s="1"/>
      <c r="BW4088" s="1"/>
      <c r="BX4088" s="1"/>
      <c r="BY4088" s="1"/>
      <c r="BZ4088" s="1"/>
      <c r="CA4088" s="1"/>
      <c r="CB4088" s="1"/>
      <c r="CC4088" s="1"/>
      <c r="CD4088" s="1"/>
      <c r="CE4088" s="1"/>
      <c r="CF4088" s="1"/>
      <c r="CG4088" s="1"/>
      <c r="CH4088" s="1"/>
      <c r="CI4088" s="1"/>
      <c r="CJ4088" s="1"/>
      <c r="CK4088" s="1"/>
      <c r="CL4088" s="1"/>
      <c r="CM4088" s="1"/>
      <c r="CN4088" s="1"/>
      <c r="CO4088" s="1"/>
      <c r="CP4088" s="1"/>
      <c r="CQ4088" s="1"/>
      <c r="CR4088" s="1"/>
      <c r="CS4088" s="1"/>
      <c r="CT4088" s="1"/>
      <c r="CU4088" s="1"/>
      <c r="CV4088" s="1"/>
      <c r="CW4088" s="1"/>
      <c r="CX4088" s="1"/>
      <c r="CY4088" s="1"/>
      <c r="CZ4088" s="1"/>
      <c r="DA4088" s="1"/>
      <c r="DB4088" s="1"/>
      <c r="DC4088" s="1"/>
      <c r="DD4088" s="1"/>
      <c r="DE4088" s="1"/>
      <c r="DF4088" s="1"/>
      <c r="DG4088" s="1"/>
      <c r="DH4088" s="1"/>
      <c r="DI4088" s="1"/>
      <c r="DJ4088" s="1"/>
      <c r="DK4088" s="1"/>
      <c r="DL4088" s="1"/>
      <c r="DM4088" s="1"/>
      <c r="DN4088" s="1"/>
      <c r="DO4088" s="1"/>
      <c r="DP4088" s="1"/>
      <c r="DQ4088" s="1"/>
      <c r="DR4088" s="1"/>
      <c r="DS4088" s="1"/>
      <c r="DT4088" s="1"/>
      <c r="DU4088" s="1"/>
      <c r="DV4088" s="1"/>
      <c r="DW4088" s="1"/>
      <c r="DX4088" s="1"/>
      <c r="DY4088" s="1"/>
      <c r="DZ4088" s="1"/>
      <c r="EA4088" s="1"/>
      <c r="EB4088" s="1"/>
      <c r="EC4088" s="1"/>
      <c r="ED4088" s="1"/>
      <c r="EE4088" s="1"/>
      <c r="EF4088" s="1"/>
      <c r="EG4088" s="1"/>
      <c r="EH4088" s="1"/>
      <c r="EI4088" s="1"/>
      <c r="EJ4088" s="1"/>
      <c r="EK4088" s="1"/>
      <c r="EL4088" s="1"/>
      <c r="EM4088" s="1"/>
      <c r="EN4088" s="1"/>
      <c r="EO4088" s="1"/>
      <c r="EP4088" s="1"/>
      <c r="EQ4088" s="1"/>
      <c r="ER4088" s="1"/>
      <c r="ES4088" s="1"/>
      <c r="ET4088" s="1"/>
      <c r="EU4088" s="1"/>
      <c r="EV4088" s="1"/>
      <c r="EW4088" s="1"/>
      <c r="EX4088" s="1"/>
      <c r="EY4088" s="1"/>
      <c r="EZ4088" s="1"/>
      <c r="FA4088" s="1"/>
      <c r="FB4088" s="1"/>
      <c r="FC4088" s="1"/>
      <c r="FD4088" s="1"/>
      <c r="FE4088" s="1"/>
      <c r="FF4088" s="1"/>
      <c r="FG4088" s="1"/>
      <c r="FH4088" s="1"/>
      <c r="FI4088" s="1"/>
      <c r="FJ4088" s="1"/>
      <c r="FK4088" s="1"/>
      <c r="FL4088" s="1"/>
      <c r="FM4088" s="1"/>
      <c r="FN4088" s="1"/>
      <c r="FO4088" s="1"/>
      <c r="FP4088" s="1"/>
      <c r="FQ4088" s="1"/>
      <c r="FR4088" s="1"/>
      <c r="FS4088" s="1"/>
      <c r="FT4088" s="1"/>
      <c r="FU4088" s="1"/>
      <c r="FV4088" s="1"/>
      <c r="FW4088" s="1"/>
      <c r="FX4088" s="1"/>
      <c r="FY4088" s="1"/>
      <c r="FZ4088" s="1"/>
      <c r="GA4088" s="1"/>
      <c r="GB4088" s="1"/>
      <c r="GC4088" s="1"/>
      <c r="GD4088" s="1"/>
      <c r="GE4088" s="1"/>
      <c r="GF4088" s="1"/>
      <c r="GG4088" s="1"/>
      <c r="GH4088" s="1"/>
      <c r="GI4088" s="1"/>
      <c r="GJ4088" s="1"/>
      <c r="GK4088" s="1"/>
      <c r="GL4088" s="1"/>
      <c r="GM4088" s="1"/>
      <c r="GN4088" s="1"/>
      <c r="GO4088" s="1"/>
    </row>
    <row r="4089" spans="1:197" s="40" customFormat="1" x14ac:dyDescent="0.25">
      <c r="A4089" s="41"/>
      <c r="B4089" s="4"/>
      <c r="C4089" s="41"/>
      <c r="D4089" s="42"/>
      <c r="E4089" s="42"/>
      <c r="F4089" s="42"/>
      <c r="G4089" s="1"/>
      <c r="H4089" s="1"/>
      <c r="I4089" s="1"/>
      <c r="J4089" s="1"/>
      <c r="K4089" s="1"/>
      <c r="L4089" s="1"/>
      <c r="M4089" s="2"/>
      <c r="N4089" s="1"/>
      <c r="O4089" s="1"/>
      <c r="P4089" s="1"/>
      <c r="Q4089" s="1"/>
      <c r="R4089" s="1"/>
      <c r="S4089" s="1"/>
      <c r="T4089" s="1"/>
      <c r="U4089" s="1"/>
      <c r="V4089" s="1"/>
      <c r="W4089" s="1"/>
      <c r="X4089" s="1"/>
      <c r="Y4089" s="1"/>
      <c r="Z4089" s="1"/>
      <c r="AA4089" s="1"/>
      <c r="AB4089" s="1"/>
      <c r="AC4089" s="1"/>
      <c r="AD4089" s="1"/>
      <c r="AE4089" s="1"/>
      <c r="AF4089" s="1"/>
      <c r="AG4089" s="1"/>
      <c r="AH4089" s="1"/>
      <c r="AI4089" s="1"/>
      <c r="AJ4089" s="1"/>
      <c r="AK4089" s="1"/>
      <c r="AL4089" s="1"/>
      <c r="AM4089" s="1"/>
      <c r="AN4089" s="1"/>
      <c r="AO4089" s="1"/>
      <c r="AP4089" s="1"/>
      <c r="AQ4089" s="1"/>
      <c r="AR4089" s="1"/>
      <c r="AS4089" s="1"/>
      <c r="AT4089" s="1"/>
      <c r="AU4089" s="1"/>
      <c r="AV4089" s="1"/>
      <c r="AW4089" s="1"/>
      <c r="AX4089" s="1"/>
      <c r="AY4089" s="1"/>
      <c r="AZ4089" s="1"/>
      <c r="BA4089" s="1"/>
      <c r="BB4089" s="1"/>
      <c r="BC4089" s="1"/>
      <c r="BD4089" s="1"/>
      <c r="BE4089" s="1"/>
      <c r="BF4089" s="1"/>
      <c r="BG4089" s="1"/>
      <c r="BH4089" s="1"/>
      <c r="BI4089" s="1"/>
      <c r="BJ4089" s="1"/>
      <c r="BK4089" s="1"/>
      <c r="BL4089" s="1"/>
      <c r="BM4089" s="1"/>
      <c r="BN4089" s="1"/>
      <c r="BO4089" s="1"/>
      <c r="BP4089" s="1"/>
      <c r="BQ4089" s="1"/>
      <c r="BR4089" s="1"/>
      <c r="BS4089" s="1"/>
      <c r="BT4089" s="1"/>
      <c r="BU4089" s="1"/>
      <c r="BV4089" s="1"/>
      <c r="BW4089" s="1"/>
      <c r="BX4089" s="1"/>
      <c r="BY4089" s="1"/>
      <c r="BZ4089" s="1"/>
      <c r="CA4089" s="1"/>
      <c r="CB4089" s="1"/>
      <c r="CC4089" s="1"/>
      <c r="CD4089" s="1"/>
      <c r="CE4089" s="1"/>
      <c r="CF4089" s="1"/>
      <c r="CG4089" s="1"/>
      <c r="CH4089" s="1"/>
      <c r="CI4089" s="1"/>
      <c r="CJ4089" s="1"/>
      <c r="CK4089" s="1"/>
      <c r="CL4089" s="1"/>
      <c r="CM4089" s="1"/>
      <c r="CN4089" s="1"/>
      <c r="CO4089" s="1"/>
      <c r="CP4089" s="1"/>
      <c r="CQ4089" s="1"/>
      <c r="CR4089" s="1"/>
      <c r="CS4089" s="1"/>
      <c r="CT4089" s="1"/>
      <c r="CU4089" s="1"/>
      <c r="CV4089" s="1"/>
      <c r="CW4089" s="1"/>
      <c r="CX4089" s="1"/>
      <c r="CY4089" s="1"/>
      <c r="CZ4089" s="1"/>
      <c r="DA4089" s="1"/>
      <c r="DB4089" s="1"/>
      <c r="DC4089" s="1"/>
      <c r="DD4089" s="1"/>
      <c r="DE4089" s="1"/>
      <c r="DF4089" s="1"/>
      <c r="DG4089" s="1"/>
      <c r="DH4089" s="1"/>
      <c r="DI4089" s="1"/>
      <c r="DJ4089" s="1"/>
      <c r="DK4089" s="1"/>
      <c r="DL4089" s="1"/>
      <c r="DM4089" s="1"/>
      <c r="DN4089" s="1"/>
      <c r="DO4089" s="1"/>
      <c r="DP4089" s="1"/>
      <c r="DQ4089" s="1"/>
      <c r="DR4089" s="1"/>
      <c r="DS4089" s="1"/>
      <c r="DT4089" s="1"/>
      <c r="DU4089" s="1"/>
      <c r="DV4089" s="1"/>
      <c r="DW4089" s="1"/>
      <c r="DX4089" s="1"/>
      <c r="DY4089" s="1"/>
      <c r="DZ4089" s="1"/>
      <c r="EA4089" s="1"/>
      <c r="EB4089" s="1"/>
      <c r="EC4089" s="1"/>
      <c r="ED4089" s="1"/>
      <c r="EE4089" s="1"/>
      <c r="EF4089" s="1"/>
      <c r="EG4089" s="1"/>
      <c r="EH4089" s="1"/>
      <c r="EI4089" s="1"/>
      <c r="EJ4089" s="1"/>
      <c r="EK4089" s="1"/>
      <c r="EL4089" s="1"/>
      <c r="EM4089" s="1"/>
      <c r="EN4089" s="1"/>
      <c r="EO4089" s="1"/>
      <c r="EP4089" s="1"/>
      <c r="EQ4089" s="1"/>
      <c r="ER4089" s="1"/>
      <c r="ES4089" s="1"/>
      <c r="ET4089" s="1"/>
      <c r="EU4089" s="1"/>
      <c r="EV4089" s="1"/>
      <c r="EW4089" s="1"/>
      <c r="EX4089" s="1"/>
      <c r="EY4089" s="1"/>
      <c r="EZ4089" s="1"/>
      <c r="FA4089" s="1"/>
      <c r="FB4089" s="1"/>
      <c r="FC4089" s="1"/>
      <c r="FD4089" s="1"/>
      <c r="FE4089" s="1"/>
      <c r="FF4089" s="1"/>
      <c r="FG4089" s="1"/>
      <c r="FH4089" s="1"/>
      <c r="FI4089" s="1"/>
      <c r="FJ4089" s="1"/>
      <c r="FK4089" s="1"/>
      <c r="FL4089" s="1"/>
      <c r="FM4089" s="1"/>
      <c r="FN4089" s="1"/>
      <c r="FO4089" s="1"/>
      <c r="FP4089" s="1"/>
      <c r="FQ4089" s="1"/>
      <c r="FR4089" s="1"/>
      <c r="FS4089" s="1"/>
      <c r="FT4089" s="1"/>
      <c r="FU4089" s="1"/>
      <c r="FV4089" s="1"/>
      <c r="FW4089" s="1"/>
      <c r="FX4089" s="1"/>
      <c r="FY4089" s="1"/>
      <c r="FZ4089" s="1"/>
      <c r="GA4089" s="1"/>
      <c r="GB4089" s="1"/>
      <c r="GC4089" s="1"/>
      <c r="GD4089" s="1"/>
      <c r="GE4089" s="1"/>
      <c r="GF4089" s="1"/>
      <c r="GG4089" s="1"/>
      <c r="GH4089" s="1"/>
      <c r="GI4089" s="1"/>
      <c r="GJ4089" s="1"/>
      <c r="GK4089" s="1"/>
      <c r="GL4089" s="1"/>
      <c r="GM4089" s="1"/>
      <c r="GN4089" s="1"/>
      <c r="GO4089" s="1"/>
    </row>
    <row r="4090" spans="1:197" s="40" customFormat="1" x14ac:dyDescent="0.25">
      <c r="A4090" s="41"/>
      <c r="B4090" s="4"/>
      <c r="C4090" s="41"/>
      <c r="D4090" s="42"/>
      <c r="E4090" s="42"/>
      <c r="F4090" s="42"/>
      <c r="G4090" s="1"/>
      <c r="H4090" s="1"/>
      <c r="I4090" s="1"/>
      <c r="J4090" s="1"/>
      <c r="K4090" s="1"/>
      <c r="L4090" s="1"/>
      <c r="M4090" s="2"/>
      <c r="N4090" s="1"/>
      <c r="O4090" s="1"/>
      <c r="P4090" s="1"/>
      <c r="Q4090" s="1"/>
      <c r="R4090" s="1"/>
      <c r="S4090" s="1"/>
      <c r="T4090" s="1"/>
      <c r="U4090" s="1"/>
      <c r="V4090" s="1"/>
      <c r="W4090" s="1"/>
      <c r="X4090" s="1"/>
      <c r="Y4090" s="1"/>
      <c r="Z4090" s="1"/>
      <c r="AA4090" s="1"/>
      <c r="AB4090" s="1"/>
      <c r="AC4090" s="1"/>
      <c r="AD4090" s="1"/>
      <c r="AE4090" s="1"/>
      <c r="AF4090" s="1"/>
      <c r="AG4090" s="1"/>
      <c r="AH4090" s="1"/>
      <c r="AI4090" s="1"/>
      <c r="AJ4090" s="1"/>
      <c r="AK4090" s="1"/>
      <c r="AL4090" s="1"/>
      <c r="AM4090" s="1"/>
      <c r="AN4090" s="1"/>
      <c r="AO4090" s="1"/>
      <c r="AP4090" s="1"/>
      <c r="AQ4090" s="1"/>
      <c r="AR4090" s="1"/>
      <c r="AS4090" s="1"/>
      <c r="AT4090" s="1"/>
      <c r="AU4090" s="1"/>
      <c r="AV4090" s="1"/>
      <c r="AW4090" s="1"/>
      <c r="AX4090" s="1"/>
      <c r="AY4090" s="1"/>
      <c r="AZ4090" s="1"/>
      <c r="BA4090" s="1"/>
      <c r="BB4090" s="1"/>
      <c r="BC4090" s="1"/>
      <c r="BD4090" s="1"/>
      <c r="BE4090" s="1"/>
      <c r="BF4090" s="1"/>
      <c r="BG4090" s="1"/>
      <c r="BH4090" s="1"/>
      <c r="BI4090" s="1"/>
      <c r="BJ4090" s="1"/>
      <c r="BK4090" s="1"/>
      <c r="BL4090" s="1"/>
      <c r="BM4090" s="1"/>
      <c r="BN4090" s="1"/>
      <c r="BO4090" s="1"/>
      <c r="BP4090" s="1"/>
      <c r="BQ4090" s="1"/>
      <c r="BR4090" s="1"/>
      <c r="BS4090" s="1"/>
      <c r="BT4090" s="1"/>
      <c r="BU4090" s="1"/>
      <c r="BV4090" s="1"/>
      <c r="BW4090" s="1"/>
      <c r="BX4090" s="1"/>
      <c r="BY4090" s="1"/>
      <c r="BZ4090" s="1"/>
      <c r="CA4090" s="1"/>
      <c r="CB4090" s="1"/>
      <c r="CC4090" s="1"/>
      <c r="CD4090" s="1"/>
      <c r="CE4090" s="1"/>
      <c r="CF4090" s="1"/>
      <c r="CG4090" s="1"/>
      <c r="CH4090" s="1"/>
      <c r="CI4090" s="1"/>
      <c r="CJ4090" s="1"/>
      <c r="CK4090" s="1"/>
      <c r="CL4090" s="1"/>
      <c r="CM4090" s="1"/>
      <c r="CN4090" s="1"/>
      <c r="CO4090" s="1"/>
      <c r="CP4090" s="1"/>
      <c r="CQ4090" s="1"/>
      <c r="CR4090" s="1"/>
      <c r="CS4090" s="1"/>
      <c r="CT4090" s="1"/>
      <c r="CU4090" s="1"/>
      <c r="CV4090" s="1"/>
      <c r="CW4090" s="1"/>
      <c r="CX4090" s="1"/>
      <c r="CY4090" s="1"/>
      <c r="CZ4090" s="1"/>
      <c r="DA4090" s="1"/>
      <c r="DB4090" s="1"/>
      <c r="DC4090" s="1"/>
      <c r="DD4090" s="1"/>
      <c r="DE4090" s="1"/>
      <c r="DF4090" s="1"/>
      <c r="DG4090" s="1"/>
      <c r="DH4090" s="1"/>
      <c r="DI4090" s="1"/>
      <c r="DJ4090" s="1"/>
      <c r="DK4090" s="1"/>
      <c r="DL4090" s="1"/>
      <c r="DM4090" s="1"/>
      <c r="DN4090" s="1"/>
      <c r="DO4090" s="1"/>
      <c r="DP4090" s="1"/>
      <c r="DQ4090" s="1"/>
      <c r="DR4090" s="1"/>
      <c r="DS4090" s="1"/>
      <c r="DT4090" s="1"/>
      <c r="DU4090" s="1"/>
      <c r="DV4090" s="1"/>
      <c r="DW4090" s="1"/>
      <c r="DX4090" s="1"/>
      <c r="DY4090" s="1"/>
      <c r="DZ4090" s="1"/>
      <c r="EA4090" s="1"/>
      <c r="EB4090" s="1"/>
      <c r="EC4090" s="1"/>
      <c r="ED4090" s="1"/>
      <c r="EE4090" s="1"/>
      <c r="EF4090" s="1"/>
      <c r="EG4090" s="1"/>
      <c r="EH4090" s="1"/>
      <c r="EI4090" s="1"/>
      <c r="EJ4090" s="1"/>
      <c r="EK4090" s="1"/>
      <c r="EL4090" s="1"/>
      <c r="EM4090" s="1"/>
      <c r="EN4090" s="1"/>
      <c r="EO4090" s="1"/>
      <c r="EP4090" s="1"/>
      <c r="EQ4090" s="1"/>
      <c r="ER4090" s="1"/>
      <c r="ES4090" s="1"/>
      <c r="ET4090" s="1"/>
      <c r="EU4090" s="1"/>
      <c r="EV4090" s="1"/>
      <c r="EW4090" s="1"/>
      <c r="EX4090" s="1"/>
      <c r="EY4090" s="1"/>
      <c r="EZ4090" s="1"/>
      <c r="FA4090" s="1"/>
      <c r="FB4090" s="1"/>
      <c r="FC4090" s="1"/>
      <c r="FD4090" s="1"/>
      <c r="FE4090" s="1"/>
      <c r="FF4090" s="1"/>
      <c r="FG4090" s="1"/>
      <c r="FH4090" s="1"/>
      <c r="FI4090" s="1"/>
      <c r="FJ4090" s="1"/>
      <c r="FK4090" s="1"/>
      <c r="FL4090" s="1"/>
      <c r="FM4090" s="1"/>
      <c r="FN4090" s="1"/>
      <c r="FO4090" s="1"/>
      <c r="FP4090" s="1"/>
      <c r="FQ4090" s="1"/>
      <c r="FR4090" s="1"/>
      <c r="FS4090" s="1"/>
      <c r="FT4090" s="1"/>
      <c r="FU4090" s="1"/>
      <c r="FV4090" s="1"/>
      <c r="FW4090" s="1"/>
      <c r="FX4090" s="1"/>
      <c r="FY4090" s="1"/>
      <c r="FZ4090" s="1"/>
      <c r="GA4090" s="1"/>
      <c r="GB4090" s="1"/>
      <c r="GC4090" s="1"/>
      <c r="GD4090" s="1"/>
      <c r="GE4090" s="1"/>
      <c r="GF4090" s="1"/>
      <c r="GG4090" s="1"/>
      <c r="GH4090" s="1"/>
      <c r="GI4090" s="1"/>
      <c r="GJ4090" s="1"/>
      <c r="GK4090" s="1"/>
      <c r="GL4090" s="1"/>
      <c r="GM4090" s="1"/>
      <c r="GN4090" s="1"/>
      <c r="GO4090" s="1"/>
    </row>
    <row r="4091" spans="1:197" s="40" customFormat="1" x14ac:dyDescent="0.25">
      <c r="A4091" s="41"/>
      <c r="B4091" s="4"/>
      <c r="C4091" s="41"/>
      <c r="D4091" s="42"/>
      <c r="E4091" s="42"/>
      <c r="F4091" s="42"/>
      <c r="G4091" s="1"/>
      <c r="H4091" s="1"/>
      <c r="I4091" s="1"/>
      <c r="J4091" s="1"/>
      <c r="K4091" s="1"/>
      <c r="L4091" s="1"/>
      <c r="M4091" s="2"/>
      <c r="N4091" s="1"/>
      <c r="O4091" s="1"/>
      <c r="P4091" s="1"/>
      <c r="Q4091" s="1"/>
      <c r="R4091" s="1"/>
      <c r="S4091" s="1"/>
      <c r="T4091" s="1"/>
      <c r="U4091" s="1"/>
      <c r="V4091" s="1"/>
      <c r="W4091" s="1"/>
      <c r="X4091" s="1"/>
      <c r="Y4091" s="1"/>
      <c r="Z4091" s="1"/>
      <c r="AA4091" s="1"/>
      <c r="AB4091" s="1"/>
      <c r="AC4091" s="1"/>
      <c r="AD4091" s="1"/>
      <c r="AE4091" s="1"/>
      <c r="AF4091" s="1"/>
      <c r="AG4091" s="1"/>
      <c r="AH4091" s="1"/>
      <c r="AI4091" s="1"/>
      <c r="AJ4091" s="1"/>
      <c r="AK4091" s="1"/>
      <c r="AL4091" s="1"/>
      <c r="AM4091" s="1"/>
      <c r="AN4091" s="1"/>
      <c r="AO4091" s="1"/>
      <c r="AP4091" s="1"/>
      <c r="AQ4091" s="1"/>
      <c r="AR4091" s="1"/>
      <c r="AS4091" s="1"/>
      <c r="AT4091" s="1"/>
      <c r="AU4091" s="1"/>
      <c r="AV4091" s="1"/>
      <c r="AW4091" s="1"/>
      <c r="AX4091" s="1"/>
      <c r="AY4091" s="1"/>
      <c r="AZ4091" s="1"/>
      <c r="BA4091" s="1"/>
      <c r="BB4091" s="1"/>
      <c r="BC4091" s="1"/>
      <c r="BD4091" s="1"/>
      <c r="BE4091" s="1"/>
      <c r="BF4091" s="1"/>
      <c r="BG4091" s="1"/>
      <c r="BH4091" s="1"/>
      <c r="BI4091" s="1"/>
      <c r="BJ4091" s="1"/>
      <c r="BK4091" s="1"/>
      <c r="BL4091" s="1"/>
      <c r="BM4091" s="1"/>
      <c r="BN4091" s="1"/>
      <c r="BO4091" s="1"/>
      <c r="BP4091" s="1"/>
      <c r="BQ4091" s="1"/>
      <c r="BR4091" s="1"/>
      <c r="BS4091" s="1"/>
      <c r="BT4091" s="1"/>
      <c r="BU4091" s="1"/>
      <c r="BV4091" s="1"/>
      <c r="BW4091" s="1"/>
      <c r="BX4091" s="1"/>
      <c r="BY4091" s="1"/>
      <c r="BZ4091" s="1"/>
      <c r="CA4091" s="1"/>
      <c r="CB4091" s="1"/>
      <c r="CC4091" s="1"/>
      <c r="CD4091" s="1"/>
      <c r="CE4091" s="1"/>
      <c r="CF4091" s="1"/>
      <c r="CG4091" s="1"/>
      <c r="CH4091" s="1"/>
      <c r="CI4091" s="1"/>
      <c r="CJ4091" s="1"/>
      <c r="CK4091" s="1"/>
      <c r="CL4091" s="1"/>
      <c r="CM4091" s="1"/>
      <c r="CN4091" s="1"/>
      <c r="CO4091" s="1"/>
      <c r="CP4091" s="1"/>
      <c r="CQ4091" s="1"/>
      <c r="CR4091" s="1"/>
      <c r="CS4091" s="1"/>
      <c r="CT4091" s="1"/>
      <c r="CU4091" s="1"/>
      <c r="CV4091" s="1"/>
      <c r="CW4091" s="1"/>
      <c r="CX4091" s="1"/>
      <c r="CY4091" s="1"/>
      <c r="CZ4091" s="1"/>
      <c r="DA4091" s="1"/>
      <c r="DB4091" s="1"/>
      <c r="DC4091" s="1"/>
      <c r="DD4091" s="1"/>
      <c r="DE4091" s="1"/>
      <c r="DF4091" s="1"/>
      <c r="DG4091" s="1"/>
      <c r="DH4091" s="1"/>
      <c r="DI4091" s="1"/>
      <c r="DJ4091" s="1"/>
      <c r="DK4091" s="1"/>
      <c r="DL4091" s="1"/>
      <c r="DM4091" s="1"/>
      <c r="DN4091" s="1"/>
      <c r="DO4091" s="1"/>
      <c r="DP4091" s="1"/>
      <c r="DQ4091" s="1"/>
      <c r="DR4091" s="1"/>
      <c r="DS4091" s="1"/>
      <c r="DT4091" s="1"/>
      <c r="DU4091" s="1"/>
      <c r="DV4091" s="1"/>
      <c r="DW4091" s="1"/>
      <c r="DX4091" s="1"/>
      <c r="DY4091" s="1"/>
      <c r="DZ4091" s="1"/>
      <c r="EA4091" s="1"/>
      <c r="EB4091" s="1"/>
      <c r="EC4091" s="1"/>
      <c r="ED4091" s="1"/>
      <c r="EE4091" s="1"/>
      <c r="EF4091" s="1"/>
      <c r="EG4091" s="1"/>
      <c r="EH4091" s="1"/>
      <c r="EI4091" s="1"/>
      <c r="EJ4091" s="1"/>
      <c r="EK4091" s="1"/>
      <c r="EL4091" s="1"/>
      <c r="EM4091" s="1"/>
      <c r="EN4091" s="1"/>
      <c r="EO4091" s="1"/>
      <c r="EP4091" s="1"/>
      <c r="EQ4091" s="1"/>
      <c r="ER4091" s="1"/>
      <c r="ES4091" s="1"/>
      <c r="ET4091" s="1"/>
      <c r="EU4091" s="1"/>
      <c r="EV4091" s="1"/>
      <c r="EW4091" s="1"/>
      <c r="EX4091" s="1"/>
      <c r="EY4091" s="1"/>
      <c r="EZ4091" s="1"/>
      <c r="FA4091" s="1"/>
      <c r="FB4091" s="1"/>
      <c r="FC4091" s="1"/>
      <c r="FD4091" s="1"/>
      <c r="FE4091" s="1"/>
      <c r="FF4091" s="1"/>
      <c r="FG4091" s="1"/>
      <c r="FH4091" s="1"/>
      <c r="FI4091" s="1"/>
      <c r="FJ4091" s="1"/>
      <c r="FK4091" s="1"/>
      <c r="FL4091" s="1"/>
      <c r="FM4091" s="1"/>
      <c r="FN4091" s="1"/>
      <c r="FO4091" s="1"/>
      <c r="FP4091" s="1"/>
      <c r="FQ4091" s="1"/>
      <c r="FR4091" s="1"/>
      <c r="FS4091" s="1"/>
      <c r="FT4091" s="1"/>
      <c r="FU4091" s="1"/>
      <c r="FV4091" s="1"/>
      <c r="FW4091" s="1"/>
      <c r="FX4091" s="1"/>
      <c r="FY4091" s="1"/>
      <c r="FZ4091" s="1"/>
      <c r="GA4091" s="1"/>
      <c r="GB4091" s="1"/>
      <c r="GC4091" s="1"/>
      <c r="GD4091" s="1"/>
      <c r="GE4091" s="1"/>
      <c r="GF4091" s="1"/>
      <c r="GG4091" s="1"/>
      <c r="GH4091" s="1"/>
      <c r="GI4091" s="1"/>
      <c r="GJ4091" s="1"/>
      <c r="GK4091" s="1"/>
      <c r="GL4091" s="1"/>
      <c r="GM4091" s="1"/>
      <c r="GN4091" s="1"/>
      <c r="GO4091" s="1"/>
    </row>
    <row r="4092" spans="1:197" s="40" customFormat="1" x14ac:dyDescent="0.25">
      <c r="A4092" s="41"/>
      <c r="B4092" s="4"/>
      <c r="C4092" s="41"/>
      <c r="D4092" s="42"/>
      <c r="E4092" s="42"/>
      <c r="F4092" s="42"/>
      <c r="G4092" s="1"/>
      <c r="H4092" s="1"/>
      <c r="I4092" s="1"/>
      <c r="J4092" s="1"/>
      <c r="K4092" s="1"/>
      <c r="L4092" s="1"/>
      <c r="M4092" s="2"/>
      <c r="N4092" s="1"/>
      <c r="O4092" s="1"/>
      <c r="P4092" s="1"/>
      <c r="Q4092" s="1"/>
      <c r="R4092" s="1"/>
      <c r="S4092" s="1"/>
      <c r="T4092" s="1"/>
      <c r="U4092" s="1"/>
      <c r="V4092" s="1"/>
      <c r="W4092" s="1"/>
      <c r="X4092" s="1"/>
      <c r="Y4092" s="1"/>
      <c r="Z4092" s="1"/>
      <c r="AA4092" s="1"/>
      <c r="AB4092" s="1"/>
      <c r="AC4092" s="1"/>
      <c r="AD4092" s="1"/>
      <c r="AE4092" s="1"/>
      <c r="AF4092" s="1"/>
      <c r="AG4092" s="1"/>
      <c r="AH4092" s="1"/>
      <c r="AI4092" s="1"/>
      <c r="AJ4092" s="1"/>
      <c r="AK4092" s="1"/>
      <c r="AL4092" s="1"/>
      <c r="AM4092" s="1"/>
      <c r="AN4092" s="1"/>
      <c r="AO4092" s="1"/>
      <c r="AP4092" s="1"/>
      <c r="AQ4092" s="1"/>
      <c r="AR4092" s="1"/>
      <c r="AS4092" s="1"/>
      <c r="AT4092" s="1"/>
      <c r="AU4092" s="1"/>
      <c r="AV4092" s="1"/>
      <c r="AW4092" s="1"/>
      <c r="AX4092" s="1"/>
      <c r="AY4092" s="1"/>
      <c r="AZ4092" s="1"/>
      <c r="BA4092" s="1"/>
      <c r="BB4092" s="1"/>
      <c r="BC4092" s="1"/>
      <c r="BD4092" s="1"/>
      <c r="BE4092" s="1"/>
      <c r="BF4092" s="1"/>
      <c r="BG4092" s="1"/>
      <c r="BH4092" s="1"/>
      <c r="BI4092" s="1"/>
      <c r="BJ4092" s="1"/>
      <c r="BK4092" s="1"/>
      <c r="BL4092" s="1"/>
      <c r="BM4092" s="1"/>
      <c r="BN4092" s="1"/>
      <c r="BO4092" s="1"/>
      <c r="BP4092" s="1"/>
      <c r="BQ4092" s="1"/>
      <c r="BR4092" s="1"/>
      <c r="BS4092" s="1"/>
      <c r="BT4092" s="1"/>
      <c r="BU4092" s="1"/>
      <c r="BV4092" s="1"/>
      <c r="BW4092" s="1"/>
      <c r="BX4092" s="1"/>
      <c r="BY4092" s="1"/>
      <c r="BZ4092" s="1"/>
      <c r="CA4092" s="1"/>
      <c r="CB4092" s="1"/>
      <c r="CC4092" s="1"/>
      <c r="CD4092" s="1"/>
      <c r="CE4092" s="1"/>
      <c r="CF4092" s="1"/>
      <c r="CG4092" s="1"/>
      <c r="CH4092" s="1"/>
      <c r="CI4092" s="1"/>
      <c r="CJ4092" s="1"/>
      <c r="CK4092" s="1"/>
      <c r="CL4092" s="1"/>
      <c r="CM4092" s="1"/>
      <c r="CN4092" s="1"/>
      <c r="CO4092" s="1"/>
      <c r="CP4092" s="1"/>
      <c r="CQ4092" s="1"/>
      <c r="CR4092" s="1"/>
      <c r="CS4092" s="1"/>
      <c r="CT4092" s="1"/>
      <c r="CU4092" s="1"/>
      <c r="CV4092" s="1"/>
      <c r="CW4092" s="1"/>
      <c r="CX4092" s="1"/>
      <c r="CY4092" s="1"/>
      <c r="CZ4092" s="1"/>
      <c r="DA4092" s="1"/>
      <c r="DB4092" s="1"/>
      <c r="DC4092" s="1"/>
      <c r="DD4092" s="1"/>
      <c r="DE4092" s="1"/>
      <c r="DF4092" s="1"/>
      <c r="DG4092" s="1"/>
      <c r="DH4092" s="1"/>
      <c r="DI4092" s="1"/>
      <c r="DJ4092" s="1"/>
      <c r="DK4092" s="1"/>
      <c r="DL4092" s="1"/>
      <c r="DM4092" s="1"/>
      <c r="DN4092" s="1"/>
      <c r="DO4092" s="1"/>
      <c r="DP4092" s="1"/>
      <c r="DQ4092" s="1"/>
      <c r="DR4092" s="1"/>
      <c r="DS4092" s="1"/>
      <c r="DT4092" s="1"/>
      <c r="DU4092" s="1"/>
      <c r="DV4092" s="1"/>
      <c r="DW4092" s="1"/>
      <c r="DX4092" s="1"/>
      <c r="DY4092" s="1"/>
      <c r="DZ4092" s="1"/>
      <c r="EA4092" s="1"/>
      <c r="EB4092" s="1"/>
      <c r="EC4092" s="1"/>
      <c r="ED4092" s="1"/>
      <c r="EE4092" s="1"/>
      <c r="EF4092" s="1"/>
      <c r="EG4092" s="1"/>
      <c r="EH4092" s="1"/>
      <c r="EI4092" s="1"/>
      <c r="EJ4092" s="1"/>
      <c r="EK4092" s="1"/>
      <c r="EL4092" s="1"/>
      <c r="EM4092" s="1"/>
      <c r="EN4092" s="1"/>
      <c r="EO4092" s="1"/>
      <c r="EP4092" s="1"/>
      <c r="EQ4092" s="1"/>
      <c r="ER4092" s="1"/>
      <c r="ES4092" s="1"/>
      <c r="ET4092" s="1"/>
      <c r="EU4092" s="1"/>
      <c r="EV4092" s="1"/>
      <c r="EW4092" s="1"/>
      <c r="EX4092" s="1"/>
      <c r="EY4092" s="1"/>
      <c r="EZ4092" s="1"/>
      <c r="FA4092" s="1"/>
      <c r="FB4092" s="1"/>
      <c r="FC4092" s="1"/>
      <c r="FD4092" s="1"/>
      <c r="FE4092" s="1"/>
      <c r="FF4092" s="1"/>
      <c r="FG4092" s="1"/>
      <c r="FH4092" s="1"/>
      <c r="FI4092" s="1"/>
      <c r="FJ4092" s="1"/>
      <c r="FK4092" s="1"/>
      <c r="FL4092" s="1"/>
      <c r="FM4092" s="1"/>
      <c r="FN4092" s="1"/>
      <c r="FO4092" s="1"/>
      <c r="FP4092" s="1"/>
      <c r="FQ4092" s="1"/>
      <c r="FR4092" s="1"/>
      <c r="FS4092" s="1"/>
      <c r="FT4092" s="1"/>
      <c r="FU4092" s="1"/>
      <c r="FV4092" s="1"/>
      <c r="FW4092" s="1"/>
      <c r="FX4092" s="1"/>
      <c r="FY4092" s="1"/>
      <c r="FZ4092" s="1"/>
      <c r="GA4092" s="1"/>
      <c r="GB4092" s="1"/>
      <c r="GC4092" s="1"/>
      <c r="GD4092" s="1"/>
      <c r="GE4092" s="1"/>
      <c r="GF4092" s="1"/>
      <c r="GG4092" s="1"/>
      <c r="GH4092" s="1"/>
      <c r="GI4092" s="1"/>
      <c r="GJ4092" s="1"/>
      <c r="GK4092" s="1"/>
      <c r="GL4092" s="1"/>
      <c r="GM4092" s="1"/>
      <c r="GN4092" s="1"/>
      <c r="GO4092" s="1"/>
    </row>
    <row r="4093" spans="1:197" s="40" customFormat="1" x14ac:dyDescent="0.25">
      <c r="A4093" s="41"/>
      <c r="B4093" s="4"/>
      <c r="C4093" s="41"/>
      <c r="D4093" s="42"/>
      <c r="E4093" s="42"/>
      <c r="F4093" s="42"/>
      <c r="G4093" s="1"/>
      <c r="H4093" s="1"/>
      <c r="I4093" s="1"/>
      <c r="J4093" s="1"/>
      <c r="K4093" s="1"/>
      <c r="L4093" s="1"/>
      <c r="M4093" s="2"/>
      <c r="N4093" s="1"/>
      <c r="O4093" s="1"/>
      <c r="P4093" s="1"/>
      <c r="Q4093" s="1"/>
      <c r="R4093" s="1"/>
      <c r="S4093" s="1"/>
      <c r="T4093" s="1"/>
      <c r="U4093" s="1"/>
      <c r="V4093" s="1"/>
      <c r="W4093" s="1"/>
      <c r="X4093" s="1"/>
      <c r="Y4093" s="1"/>
      <c r="Z4093" s="1"/>
      <c r="AA4093" s="1"/>
      <c r="AB4093" s="1"/>
      <c r="AC4093" s="1"/>
      <c r="AD4093" s="1"/>
      <c r="AE4093" s="1"/>
      <c r="AF4093" s="1"/>
      <c r="AG4093" s="1"/>
      <c r="AH4093" s="1"/>
      <c r="AI4093" s="1"/>
      <c r="AJ4093" s="1"/>
      <c r="AK4093" s="1"/>
      <c r="AL4093" s="1"/>
      <c r="AM4093" s="1"/>
      <c r="AN4093" s="1"/>
      <c r="AO4093" s="1"/>
      <c r="AP4093" s="1"/>
      <c r="AQ4093" s="1"/>
      <c r="AR4093" s="1"/>
      <c r="AS4093" s="1"/>
      <c r="AT4093" s="1"/>
      <c r="AU4093" s="1"/>
      <c r="AV4093" s="1"/>
      <c r="AW4093" s="1"/>
      <c r="AX4093" s="1"/>
      <c r="AY4093" s="1"/>
      <c r="AZ4093" s="1"/>
      <c r="BA4093" s="1"/>
      <c r="BB4093" s="1"/>
      <c r="BC4093" s="1"/>
      <c r="BD4093" s="1"/>
      <c r="BE4093" s="1"/>
      <c r="BF4093" s="1"/>
      <c r="BG4093" s="1"/>
      <c r="BH4093" s="1"/>
      <c r="BI4093" s="1"/>
      <c r="BJ4093" s="1"/>
      <c r="BK4093" s="1"/>
      <c r="BL4093" s="1"/>
      <c r="BM4093" s="1"/>
      <c r="BN4093" s="1"/>
      <c r="BO4093" s="1"/>
      <c r="BP4093" s="1"/>
      <c r="BQ4093" s="1"/>
      <c r="BR4093" s="1"/>
      <c r="BS4093" s="1"/>
      <c r="BT4093" s="1"/>
      <c r="BU4093" s="1"/>
      <c r="BV4093" s="1"/>
      <c r="BW4093" s="1"/>
      <c r="BX4093" s="1"/>
      <c r="BY4093" s="1"/>
      <c r="BZ4093" s="1"/>
      <c r="CA4093" s="1"/>
      <c r="CB4093" s="1"/>
      <c r="CC4093" s="1"/>
      <c r="CD4093" s="1"/>
      <c r="CE4093" s="1"/>
      <c r="CF4093" s="1"/>
      <c r="CG4093" s="1"/>
      <c r="CH4093" s="1"/>
      <c r="CI4093" s="1"/>
      <c r="CJ4093" s="1"/>
      <c r="CK4093" s="1"/>
      <c r="CL4093" s="1"/>
      <c r="CM4093" s="1"/>
      <c r="CN4093" s="1"/>
      <c r="CO4093" s="1"/>
      <c r="CP4093" s="1"/>
      <c r="CQ4093" s="1"/>
      <c r="CR4093" s="1"/>
      <c r="CS4093" s="1"/>
      <c r="CT4093" s="1"/>
      <c r="CU4093" s="1"/>
      <c r="CV4093" s="1"/>
      <c r="CW4093" s="1"/>
      <c r="CX4093" s="1"/>
      <c r="CY4093" s="1"/>
      <c r="CZ4093" s="1"/>
      <c r="DA4093" s="1"/>
      <c r="DB4093" s="1"/>
      <c r="DC4093" s="1"/>
      <c r="DD4093" s="1"/>
      <c r="DE4093" s="1"/>
      <c r="DF4093" s="1"/>
      <c r="DG4093" s="1"/>
      <c r="DH4093" s="1"/>
      <c r="DI4093" s="1"/>
      <c r="DJ4093" s="1"/>
      <c r="DK4093" s="1"/>
      <c r="DL4093" s="1"/>
      <c r="DM4093" s="1"/>
      <c r="DN4093" s="1"/>
      <c r="DO4093" s="1"/>
      <c r="DP4093" s="1"/>
      <c r="DQ4093" s="1"/>
      <c r="DR4093" s="1"/>
      <c r="DS4093" s="1"/>
      <c r="DT4093" s="1"/>
      <c r="DU4093" s="1"/>
      <c r="DV4093" s="1"/>
      <c r="DW4093" s="1"/>
      <c r="DX4093" s="1"/>
      <c r="DY4093" s="1"/>
      <c r="DZ4093" s="1"/>
      <c r="EA4093" s="1"/>
      <c r="EB4093" s="1"/>
      <c r="EC4093" s="1"/>
      <c r="ED4093" s="1"/>
      <c r="EE4093" s="1"/>
      <c r="EF4093" s="1"/>
      <c r="EG4093" s="1"/>
      <c r="EH4093" s="1"/>
      <c r="EI4093" s="1"/>
      <c r="EJ4093" s="1"/>
      <c r="EK4093" s="1"/>
      <c r="EL4093" s="1"/>
      <c r="EM4093" s="1"/>
      <c r="EN4093" s="1"/>
      <c r="EO4093" s="1"/>
      <c r="EP4093" s="1"/>
      <c r="EQ4093" s="1"/>
      <c r="ER4093" s="1"/>
      <c r="ES4093" s="1"/>
      <c r="ET4093" s="1"/>
      <c r="EU4093" s="1"/>
      <c r="EV4093" s="1"/>
      <c r="EW4093" s="1"/>
      <c r="EX4093" s="1"/>
      <c r="EY4093" s="1"/>
      <c r="EZ4093" s="1"/>
      <c r="FA4093" s="1"/>
      <c r="FB4093" s="1"/>
      <c r="FC4093" s="1"/>
      <c r="FD4093" s="1"/>
      <c r="FE4093" s="1"/>
      <c r="FF4093" s="1"/>
      <c r="FG4093" s="1"/>
      <c r="FH4093" s="1"/>
      <c r="FI4093" s="1"/>
      <c r="FJ4093" s="1"/>
      <c r="FK4093" s="1"/>
      <c r="FL4093" s="1"/>
      <c r="FM4093" s="1"/>
      <c r="FN4093" s="1"/>
      <c r="FO4093" s="1"/>
      <c r="FP4093" s="1"/>
      <c r="FQ4093" s="1"/>
      <c r="FR4093" s="1"/>
      <c r="FS4093" s="1"/>
      <c r="FT4093" s="1"/>
      <c r="FU4093" s="1"/>
      <c r="FV4093" s="1"/>
      <c r="FW4093" s="1"/>
      <c r="FX4093" s="1"/>
      <c r="FY4093" s="1"/>
      <c r="FZ4093" s="1"/>
      <c r="GA4093" s="1"/>
      <c r="GB4093" s="1"/>
      <c r="GC4093" s="1"/>
      <c r="GD4093" s="1"/>
      <c r="GE4093" s="1"/>
      <c r="GF4093" s="1"/>
      <c r="GG4093" s="1"/>
      <c r="GH4093" s="1"/>
      <c r="GI4093" s="1"/>
      <c r="GJ4093" s="1"/>
      <c r="GK4093" s="1"/>
      <c r="GL4093" s="1"/>
      <c r="GM4093" s="1"/>
      <c r="GN4093" s="1"/>
      <c r="GO4093" s="1"/>
    </row>
    <row r="4094" spans="1:197" s="40" customFormat="1" x14ac:dyDescent="0.25">
      <c r="A4094" s="41"/>
      <c r="B4094" s="4"/>
      <c r="C4094" s="41"/>
      <c r="D4094" s="42"/>
      <c r="E4094" s="42"/>
      <c r="F4094" s="42"/>
      <c r="G4094" s="1"/>
      <c r="H4094" s="1"/>
      <c r="I4094" s="1"/>
      <c r="J4094" s="1"/>
      <c r="K4094" s="1"/>
      <c r="L4094" s="1"/>
      <c r="M4094" s="2"/>
      <c r="N4094" s="1"/>
      <c r="O4094" s="1"/>
      <c r="P4094" s="1"/>
      <c r="Q4094" s="1"/>
      <c r="R4094" s="1"/>
      <c r="S4094" s="1"/>
      <c r="T4094" s="1"/>
      <c r="U4094" s="1"/>
      <c r="V4094" s="1"/>
      <c r="W4094" s="1"/>
      <c r="X4094" s="1"/>
      <c r="Y4094" s="1"/>
      <c r="Z4094" s="1"/>
      <c r="AA4094" s="1"/>
      <c r="AB4094" s="1"/>
      <c r="AC4094" s="1"/>
      <c r="AD4094" s="1"/>
      <c r="AE4094" s="1"/>
      <c r="AF4094" s="1"/>
      <c r="AG4094" s="1"/>
      <c r="AH4094" s="1"/>
      <c r="AI4094" s="1"/>
      <c r="AJ4094" s="1"/>
      <c r="AK4094" s="1"/>
      <c r="AL4094" s="1"/>
      <c r="AM4094" s="1"/>
      <c r="AN4094" s="1"/>
      <c r="AO4094" s="1"/>
      <c r="AP4094" s="1"/>
      <c r="AQ4094" s="1"/>
      <c r="AR4094" s="1"/>
      <c r="AS4094" s="1"/>
      <c r="AT4094" s="1"/>
      <c r="AU4094" s="1"/>
      <c r="AV4094" s="1"/>
      <c r="AW4094" s="1"/>
      <c r="AX4094" s="1"/>
      <c r="AY4094" s="1"/>
      <c r="AZ4094" s="1"/>
      <c r="BA4094" s="1"/>
      <c r="BB4094" s="1"/>
      <c r="BC4094" s="1"/>
      <c r="BD4094" s="1"/>
      <c r="BE4094" s="1"/>
      <c r="BF4094" s="1"/>
      <c r="BG4094" s="1"/>
      <c r="BH4094" s="1"/>
      <c r="BI4094" s="1"/>
      <c r="BJ4094" s="1"/>
      <c r="BK4094" s="1"/>
      <c r="BL4094" s="1"/>
      <c r="BM4094" s="1"/>
      <c r="BN4094" s="1"/>
      <c r="BO4094" s="1"/>
      <c r="BP4094" s="1"/>
      <c r="BQ4094" s="1"/>
      <c r="BR4094" s="1"/>
      <c r="BS4094" s="1"/>
      <c r="BT4094" s="1"/>
      <c r="BU4094" s="1"/>
      <c r="BV4094" s="1"/>
      <c r="BW4094" s="1"/>
      <c r="BX4094" s="1"/>
      <c r="BY4094" s="1"/>
      <c r="BZ4094" s="1"/>
      <c r="CA4094" s="1"/>
      <c r="CB4094" s="1"/>
      <c r="CC4094" s="1"/>
      <c r="CD4094" s="1"/>
      <c r="CE4094" s="1"/>
      <c r="CF4094" s="1"/>
      <c r="CG4094" s="1"/>
      <c r="CH4094" s="1"/>
      <c r="CI4094" s="1"/>
      <c r="CJ4094" s="1"/>
      <c r="CK4094" s="1"/>
      <c r="CL4094" s="1"/>
      <c r="CM4094" s="1"/>
      <c r="CN4094" s="1"/>
      <c r="CO4094" s="1"/>
      <c r="CP4094" s="1"/>
      <c r="CQ4094" s="1"/>
      <c r="CR4094" s="1"/>
      <c r="CS4094" s="1"/>
      <c r="CT4094" s="1"/>
      <c r="CU4094" s="1"/>
      <c r="CV4094" s="1"/>
      <c r="CW4094" s="1"/>
      <c r="CX4094" s="1"/>
      <c r="CY4094" s="1"/>
      <c r="CZ4094" s="1"/>
      <c r="DA4094" s="1"/>
      <c r="DB4094" s="1"/>
      <c r="DC4094" s="1"/>
      <c r="DD4094" s="1"/>
      <c r="DE4094" s="1"/>
      <c r="DF4094" s="1"/>
      <c r="DG4094" s="1"/>
      <c r="DH4094" s="1"/>
      <c r="DI4094" s="1"/>
      <c r="DJ4094" s="1"/>
      <c r="DK4094" s="1"/>
      <c r="DL4094" s="1"/>
      <c r="DM4094" s="1"/>
      <c r="DN4094" s="1"/>
      <c r="DO4094" s="1"/>
      <c r="DP4094" s="1"/>
      <c r="DQ4094" s="1"/>
      <c r="DR4094" s="1"/>
      <c r="DS4094" s="1"/>
      <c r="DT4094" s="1"/>
      <c r="DU4094" s="1"/>
      <c r="DV4094" s="1"/>
      <c r="DW4094" s="1"/>
      <c r="DX4094" s="1"/>
      <c r="DY4094" s="1"/>
      <c r="DZ4094" s="1"/>
      <c r="EA4094" s="1"/>
      <c r="EB4094" s="1"/>
      <c r="EC4094" s="1"/>
      <c r="ED4094" s="1"/>
      <c r="EE4094" s="1"/>
      <c r="EF4094" s="1"/>
      <c r="EG4094" s="1"/>
      <c r="EH4094" s="1"/>
      <c r="EI4094" s="1"/>
      <c r="EJ4094" s="1"/>
      <c r="EK4094" s="1"/>
      <c r="EL4094" s="1"/>
      <c r="EM4094" s="1"/>
      <c r="EN4094" s="1"/>
      <c r="EO4094" s="1"/>
      <c r="EP4094" s="1"/>
      <c r="EQ4094" s="1"/>
      <c r="ER4094" s="1"/>
      <c r="ES4094" s="1"/>
      <c r="ET4094" s="1"/>
      <c r="EU4094" s="1"/>
      <c r="EV4094" s="1"/>
      <c r="EW4094" s="1"/>
      <c r="EX4094" s="1"/>
      <c r="EY4094" s="1"/>
      <c r="EZ4094" s="1"/>
      <c r="FA4094" s="1"/>
      <c r="FB4094" s="1"/>
      <c r="FC4094" s="1"/>
      <c r="FD4094" s="1"/>
      <c r="FE4094" s="1"/>
      <c r="FF4094" s="1"/>
      <c r="FG4094" s="1"/>
      <c r="FH4094" s="1"/>
      <c r="FI4094" s="1"/>
      <c r="FJ4094" s="1"/>
      <c r="FK4094" s="1"/>
      <c r="FL4094" s="1"/>
      <c r="FM4094" s="1"/>
      <c r="FN4094" s="1"/>
      <c r="FO4094" s="1"/>
      <c r="FP4094" s="1"/>
      <c r="FQ4094" s="1"/>
      <c r="FR4094" s="1"/>
      <c r="FS4094" s="1"/>
      <c r="FT4094" s="1"/>
      <c r="FU4094" s="1"/>
      <c r="FV4094" s="1"/>
      <c r="FW4094" s="1"/>
      <c r="FX4094" s="1"/>
      <c r="FY4094" s="1"/>
      <c r="FZ4094" s="1"/>
      <c r="GA4094" s="1"/>
      <c r="GB4094" s="1"/>
      <c r="GC4094" s="1"/>
      <c r="GD4094" s="1"/>
      <c r="GE4094" s="1"/>
      <c r="GF4094" s="1"/>
      <c r="GG4094" s="1"/>
      <c r="GH4094" s="1"/>
      <c r="GI4094" s="1"/>
      <c r="GJ4094" s="1"/>
      <c r="GK4094" s="1"/>
      <c r="GL4094" s="1"/>
      <c r="GM4094" s="1"/>
      <c r="GN4094" s="1"/>
      <c r="GO4094" s="1"/>
    </row>
    <row r="4095" spans="1:197" s="40" customFormat="1" x14ac:dyDescent="0.25">
      <c r="A4095" s="41"/>
      <c r="B4095" s="4"/>
      <c r="C4095" s="41"/>
      <c r="D4095" s="42"/>
      <c r="E4095" s="42"/>
      <c r="F4095" s="42"/>
      <c r="G4095" s="1"/>
      <c r="H4095" s="1"/>
      <c r="I4095" s="1"/>
      <c r="J4095" s="1"/>
      <c r="K4095" s="1"/>
      <c r="L4095" s="1"/>
      <c r="M4095" s="2"/>
      <c r="N4095" s="1"/>
      <c r="O4095" s="1"/>
      <c r="P4095" s="1"/>
      <c r="Q4095" s="1"/>
      <c r="R4095" s="1"/>
      <c r="S4095" s="1"/>
      <c r="T4095" s="1"/>
      <c r="U4095" s="1"/>
      <c r="V4095" s="1"/>
      <c r="W4095" s="1"/>
      <c r="X4095" s="1"/>
      <c r="Y4095" s="1"/>
      <c r="Z4095" s="1"/>
      <c r="AA4095" s="1"/>
      <c r="AB4095" s="1"/>
      <c r="AC4095" s="1"/>
      <c r="AD4095" s="1"/>
      <c r="AE4095" s="1"/>
      <c r="AF4095" s="1"/>
      <c r="AG4095" s="1"/>
      <c r="AH4095" s="1"/>
      <c r="AI4095" s="1"/>
      <c r="AJ4095" s="1"/>
      <c r="AK4095" s="1"/>
      <c r="AL4095" s="1"/>
      <c r="AM4095" s="1"/>
      <c r="AN4095" s="1"/>
      <c r="AO4095" s="1"/>
      <c r="AP4095" s="1"/>
      <c r="AQ4095" s="1"/>
      <c r="AR4095" s="1"/>
      <c r="AS4095" s="1"/>
      <c r="AT4095" s="1"/>
      <c r="AU4095" s="1"/>
      <c r="AV4095" s="1"/>
      <c r="AW4095" s="1"/>
      <c r="AX4095" s="1"/>
      <c r="AY4095" s="1"/>
      <c r="AZ4095" s="1"/>
      <c r="BA4095" s="1"/>
      <c r="BB4095" s="1"/>
      <c r="BC4095" s="1"/>
      <c r="BD4095" s="1"/>
      <c r="BE4095" s="1"/>
      <c r="BF4095" s="1"/>
      <c r="BG4095" s="1"/>
      <c r="BH4095" s="1"/>
      <c r="BI4095" s="1"/>
      <c r="BJ4095" s="1"/>
      <c r="BK4095" s="1"/>
      <c r="BL4095" s="1"/>
      <c r="BM4095" s="1"/>
      <c r="BN4095" s="1"/>
      <c r="BO4095" s="1"/>
      <c r="BP4095" s="1"/>
      <c r="BQ4095" s="1"/>
      <c r="BR4095" s="1"/>
      <c r="BS4095" s="1"/>
      <c r="BT4095" s="1"/>
      <c r="BU4095" s="1"/>
      <c r="BV4095" s="1"/>
      <c r="BW4095" s="1"/>
      <c r="BX4095" s="1"/>
      <c r="BY4095" s="1"/>
      <c r="BZ4095" s="1"/>
      <c r="CA4095" s="1"/>
      <c r="CB4095" s="1"/>
      <c r="CC4095" s="1"/>
      <c r="CD4095" s="1"/>
      <c r="CE4095" s="1"/>
      <c r="CF4095" s="1"/>
      <c r="CG4095" s="1"/>
      <c r="CH4095" s="1"/>
      <c r="CI4095" s="1"/>
      <c r="CJ4095" s="1"/>
      <c r="CK4095" s="1"/>
      <c r="CL4095" s="1"/>
      <c r="CM4095" s="1"/>
      <c r="CN4095" s="1"/>
      <c r="CO4095" s="1"/>
      <c r="CP4095" s="1"/>
      <c r="CQ4095" s="1"/>
      <c r="CR4095" s="1"/>
      <c r="CS4095" s="1"/>
      <c r="CT4095" s="1"/>
      <c r="CU4095" s="1"/>
      <c r="CV4095" s="1"/>
      <c r="CW4095" s="1"/>
      <c r="CX4095" s="1"/>
      <c r="CY4095" s="1"/>
      <c r="CZ4095" s="1"/>
      <c r="DA4095" s="1"/>
      <c r="DB4095" s="1"/>
      <c r="DC4095" s="1"/>
      <c r="DD4095" s="1"/>
      <c r="DE4095" s="1"/>
      <c r="DF4095" s="1"/>
      <c r="DG4095" s="1"/>
      <c r="DH4095" s="1"/>
      <c r="DI4095" s="1"/>
      <c r="DJ4095" s="1"/>
      <c r="DK4095" s="1"/>
      <c r="DL4095" s="1"/>
      <c r="DM4095" s="1"/>
      <c r="DN4095" s="1"/>
      <c r="DO4095" s="1"/>
      <c r="DP4095" s="1"/>
      <c r="DQ4095" s="1"/>
      <c r="DR4095" s="1"/>
      <c r="DS4095" s="1"/>
      <c r="DT4095" s="1"/>
      <c r="DU4095" s="1"/>
      <c r="DV4095" s="1"/>
      <c r="DW4095" s="1"/>
      <c r="DX4095" s="1"/>
      <c r="DY4095" s="1"/>
      <c r="DZ4095" s="1"/>
      <c r="EA4095" s="1"/>
      <c r="EB4095" s="1"/>
      <c r="EC4095" s="1"/>
      <c r="ED4095" s="1"/>
      <c r="EE4095" s="1"/>
      <c r="EF4095" s="1"/>
      <c r="EG4095" s="1"/>
      <c r="EH4095" s="1"/>
      <c r="EI4095" s="1"/>
      <c r="EJ4095" s="1"/>
      <c r="EK4095" s="1"/>
      <c r="EL4095" s="1"/>
      <c r="EM4095" s="1"/>
      <c r="EN4095" s="1"/>
      <c r="EO4095" s="1"/>
      <c r="EP4095" s="1"/>
      <c r="EQ4095" s="1"/>
      <c r="ER4095" s="1"/>
      <c r="ES4095" s="1"/>
      <c r="ET4095" s="1"/>
      <c r="EU4095" s="1"/>
      <c r="EV4095" s="1"/>
      <c r="EW4095" s="1"/>
      <c r="EX4095" s="1"/>
      <c r="EY4095" s="1"/>
      <c r="EZ4095" s="1"/>
      <c r="FA4095" s="1"/>
      <c r="FB4095" s="1"/>
      <c r="FC4095" s="1"/>
      <c r="FD4095" s="1"/>
      <c r="FE4095" s="1"/>
      <c r="FF4095" s="1"/>
      <c r="FG4095" s="1"/>
      <c r="FH4095" s="1"/>
      <c r="FI4095" s="1"/>
      <c r="FJ4095" s="1"/>
      <c r="FK4095" s="1"/>
      <c r="FL4095" s="1"/>
      <c r="FM4095" s="1"/>
      <c r="FN4095" s="1"/>
      <c r="FO4095" s="1"/>
      <c r="FP4095" s="1"/>
      <c r="FQ4095" s="1"/>
      <c r="FR4095" s="1"/>
      <c r="FS4095" s="1"/>
      <c r="FT4095" s="1"/>
      <c r="FU4095" s="1"/>
      <c r="FV4095" s="1"/>
      <c r="FW4095" s="1"/>
      <c r="FX4095" s="1"/>
      <c r="FY4095" s="1"/>
      <c r="FZ4095" s="1"/>
      <c r="GA4095" s="1"/>
      <c r="GB4095" s="1"/>
      <c r="GC4095" s="1"/>
      <c r="GD4095" s="1"/>
      <c r="GE4095" s="1"/>
      <c r="GF4095" s="1"/>
      <c r="GG4095" s="1"/>
      <c r="GH4095" s="1"/>
      <c r="GI4095" s="1"/>
      <c r="GJ4095" s="1"/>
      <c r="GK4095" s="1"/>
      <c r="GL4095" s="1"/>
      <c r="GM4095" s="1"/>
      <c r="GN4095" s="1"/>
      <c r="GO4095" s="1"/>
    </row>
    <row r="4096" spans="1:197" s="40" customFormat="1" x14ac:dyDescent="0.25">
      <c r="A4096" s="41"/>
      <c r="B4096" s="4"/>
      <c r="C4096" s="41"/>
      <c r="D4096" s="42"/>
      <c r="E4096" s="42"/>
      <c r="F4096" s="42"/>
      <c r="G4096" s="1"/>
      <c r="H4096" s="1"/>
      <c r="I4096" s="1"/>
      <c r="J4096" s="1"/>
      <c r="K4096" s="1"/>
      <c r="L4096" s="1"/>
      <c r="M4096" s="2"/>
      <c r="N4096" s="1"/>
      <c r="O4096" s="1"/>
      <c r="P4096" s="1"/>
      <c r="Q4096" s="1"/>
      <c r="R4096" s="1"/>
      <c r="S4096" s="1"/>
      <c r="T4096" s="1"/>
      <c r="U4096" s="1"/>
      <c r="V4096" s="1"/>
      <c r="W4096" s="1"/>
      <c r="X4096" s="1"/>
      <c r="Y4096" s="1"/>
      <c r="Z4096" s="1"/>
      <c r="AA4096" s="1"/>
      <c r="AB4096" s="1"/>
      <c r="AC4096" s="1"/>
      <c r="AD4096" s="1"/>
      <c r="AE4096" s="1"/>
      <c r="AF4096" s="1"/>
      <c r="AG4096" s="1"/>
      <c r="AH4096" s="1"/>
      <c r="AI4096" s="1"/>
      <c r="AJ4096" s="1"/>
      <c r="AK4096" s="1"/>
      <c r="AL4096" s="1"/>
      <c r="AM4096" s="1"/>
      <c r="AN4096" s="1"/>
      <c r="AO4096" s="1"/>
      <c r="AP4096" s="1"/>
      <c r="AQ4096" s="1"/>
      <c r="AR4096" s="1"/>
      <c r="AS4096" s="1"/>
      <c r="AT4096" s="1"/>
      <c r="AU4096" s="1"/>
      <c r="AV4096" s="1"/>
      <c r="AW4096" s="1"/>
      <c r="AX4096" s="1"/>
      <c r="AY4096" s="1"/>
      <c r="AZ4096" s="1"/>
      <c r="BA4096" s="1"/>
      <c r="BB4096" s="1"/>
      <c r="BC4096" s="1"/>
      <c r="BD4096" s="1"/>
      <c r="BE4096" s="1"/>
      <c r="BF4096" s="1"/>
      <c r="BG4096" s="1"/>
      <c r="BH4096" s="1"/>
      <c r="BI4096" s="1"/>
      <c r="BJ4096" s="1"/>
      <c r="BK4096" s="1"/>
      <c r="BL4096" s="1"/>
      <c r="BM4096" s="1"/>
      <c r="BN4096" s="1"/>
      <c r="BO4096" s="1"/>
      <c r="BP4096" s="1"/>
      <c r="BQ4096" s="1"/>
      <c r="BR4096" s="1"/>
      <c r="BS4096" s="1"/>
      <c r="BT4096" s="1"/>
      <c r="BU4096" s="1"/>
      <c r="BV4096" s="1"/>
      <c r="BW4096" s="1"/>
      <c r="BX4096" s="1"/>
      <c r="BY4096" s="1"/>
      <c r="BZ4096" s="1"/>
      <c r="CA4096" s="1"/>
      <c r="CB4096" s="1"/>
      <c r="CC4096" s="1"/>
      <c r="CD4096" s="1"/>
      <c r="CE4096" s="1"/>
      <c r="CF4096" s="1"/>
      <c r="CG4096" s="1"/>
      <c r="CH4096" s="1"/>
      <c r="CI4096" s="1"/>
      <c r="CJ4096" s="1"/>
      <c r="CK4096" s="1"/>
      <c r="CL4096" s="1"/>
      <c r="CM4096" s="1"/>
      <c r="CN4096" s="1"/>
      <c r="CO4096" s="1"/>
      <c r="CP4096" s="1"/>
      <c r="CQ4096" s="1"/>
      <c r="CR4096" s="1"/>
      <c r="CS4096" s="1"/>
      <c r="CT4096" s="1"/>
      <c r="CU4096" s="1"/>
      <c r="CV4096" s="1"/>
      <c r="CW4096" s="1"/>
      <c r="CX4096" s="1"/>
      <c r="CY4096" s="1"/>
      <c r="CZ4096" s="1"/>
      <c r="DA4096" s="1"/>
      <c r="DB4096" s="1"/>
      <c r="DC4096" s="1"/>
      <c r="DD4096" s="1"/>
      <c r="DE4096" s="1"/>
      <c r="DF4096" s="1"/>
      <c r="DG4096" s="1"/>
      <c r="DH4096" s="1"/>
      <c r="DI4096" s="1"/>
      <c r="DJ4096" s="1"/>
      <c r="DK4096" s="1"/>
      <c r="DL4096" s="1"/>
      <c r="DM4096" s="1"/>
      <c r="DN4096" s="1"/>
      <c r="DO4096" s="1"/>
      <c r="DP4096" s="1"/>
      <c r="DQ4096" s="1"/>
      <c r="DR4096" s="1"/>
      <c r="DS4096" s="1"/>
      <c r="DT4096" s="1"/>
      <c r="DU4096" s="1"/>
      <c r="DV4096" s="1"/>
      <c r="DW4096" s="1"/>
      <c r="DX4096" s="1"/>
      <c r="DY4096" s="1"/>
      <c r="DZ4096" s="1"/>
      <c r="EA4096" s="1"/>
      <c r="EB4096" s="1"/>
      <c r="EC4096" s="1"/>
      <c r="ED4096" s="1"/>
      <c r="EE4096" s="1"/>
      <c r="EF4096" s="1"/>
      <c r="EG4096" s="1"/>
      <c r="EH4096" s="1"/>
      <c r="EI4096" s="1"/>
      <c r="EJ4096" s="1"/>
      <c r="EK4096" s="1"/>
      <c r="EL4096" s="1"/>
      <c r="EM4096" s="1"/>
      <c r="EN4096" s="1"/>
      <c r="EO4096" s="1"/>
      <c r="EP4096" s="1"/>
      <c r="EQ4096" s="1"/>
      <c r="ER4096" s="1"/>
      <c r="ES4096" s="1"/>
      <c r="ET4096" s="1"/>
      <c r="EU4096" s="1"/>
      <c r="EV4096" s="1"/>
      <c r="EW4096" s="1"/>
      <c r="EX4096" s="1"/>
      <c r="EY4096" s="1"/>
      <c r="EZ4096" s="1"/>
      <c r="FA4096" s="1"/>
      <c r="FB4096" s="1"/>
      <c r="FC4096" s="1"/>
      <c r="FD4096" s="1"/>
      <c r="FE4096" s="1"/>
      <c r="FF4096" s="1"/>
      <c r="FG4096" s="1"/>
      <c r="FH4096" s="1"/>
      <c r="FI4096" s="1"/>
      <c r="FJ4096" s="1"/>
      <c r="FK4096" s="1"/>
      <c r="FL4096" s="1"/>
      <c r="FM4096" s="1"/>
      <c r="FN4096" s="1"/>
      <c r="FO4096" s="1"/>
      <c r="FP4096" s="1"/>
      <c r="FQ4096" s="1"/>
      <c r="FR4096" s="1"/>
      <c r="FS4096" s="1"/>
      <c r="FT4096" s="1"/>
      <c r="FU4096" s="1"/>
      <c r="FV4096" s="1"/>
      <c r="FW4096" s="1"/>
      <c r="FX4096" s="1"/>
      <c r="FY4096" s="1"/>
      <c r="FZ4096" s="1"/>
      <c r="GA4096" s="1"/>
      <c r="GB4096" s="1"/>
      <c r="GC4096" s="1"/>
      <c r="GD4096" s="1"/>
      <c r="GE4096" s="1"/>
      <c r="GF4096" s="1"/>
      <c r="GG4096" s="1"/>
      <c r="GH4096" s="1"/>
      <c r="GI4096" s="1"/>
      <c r="GJ4096" s="1"/>
      <c r="GK4096" s="1"/>
      <c r="GL4096" s="1"/>
      <c r="GM4096" s="1"/>
      <c r="GN4096" s="1"/>
      <c r="GO4096" s="1"/>
    </row>
    <row r="4097" spans="1:197" s="40" customFormat="1" x14ac:dyDescent="0.25">
      <c r="A4097" s="41"/>
      <c r="B4097" s="4"/>
      <c r="C4097" s="41"/>
      <c r="D4097" s="42"/>
      <c r="E4097" s="42"/>
      <c r="F4097" s="42"/>
      <c r="G4097" s="1"/>
      <c r="H4097" s="1"/>
      <c r="I4097" s="1"/>
      <c r="J4097" s="1"/>
      <c r="K4097" s="1"/>
      <c r="L4097" s="1"/>
      <c r="M4097" s="2"/>
      <c r="N4097" s="1"/>
      <c r="O4097" s="1"/>
      <c r="P4097" s="1"/>
      <c r="Q4097" s="1"/>
      <c r="R4097" s="1"/>
      <c r="S4097" s="1"/>
      <c r="T4097" s="1"/>
      <c r="U4097" s="1"/>
      <c r="V4097" s="1"/>
      <c r="W4097" s="1"/>
      <c r="X4097" s="1"/>
      <c r="Y4097" s="1"/>
      <c r="Z4097" s="1"/>
      <c r="AA4097" s="1"/>
      <c r="AB4097" s="1"/>
      <c r="AC4097" s="1"/>
      <c r="AD4097" s="1"/>
      <c r="AE4097" s="1"/>
      <c r="AF4097" s="1"/>
      <c r="AG4097" s="1"/>
      <c r="AH4097" s="1"/>
      <c r="AI4097" s="1"/>
      <c r="AJ4097" s="1"/>
      <c r="AK4097" s="1"/>
      <c r="AL4097" s="1"/>
      <c r="AM4097" s="1"/>
      <c r="AN4097" s="1"/>
      <c r="AO4097" s="1"/>
      <c r="AP4097" s="1"/>
      <c r="AQ4097" s="1"/>
      <c r="AR4097" s="1"/>
      <c r="AS4097" s="1"/>
      <c r="AT4097" s="1"/>
      <c r="AU4097" s="1"/>
      <c r="AV4097" s="1"/>
      <c r="AW4097" s="1"/>
      <c r="AX4097" s="1"/>
      <c r="AY4097" s="1"/>
      <c r="AZ4097" s="1"/>
      <c r="BA4097" s="1"/>
      <c r="BB4097" s="1"/>
      <c r="BC4097" s="1"/>
      <c r="BD4097" s="1"/>
      <c r="BE4097" s="1"/>
      <c r="BF4097" s="1"/>
      <c r="BG4097" s="1"/>
      <c r="BH4097" s="1"/>
      <c r="BI4097" s="1"/>
      <c r="BJ4097" s="1"/>
      <c r="BK4097" s="1"/>
      <c r="BL4097" s="1"/>
      <c r="BM4097" s="1"/>
      <c r="BN4097" s="1"/>
      <c r="BO4097" s="1"/>
      <c r="BP4097" s="1"/>
      <c r="BQ4097" s="1"/>
      <c r="BR4097" s="1"/>
      <c r="BS4097" s="1"/>
      <c r="BT4097" s="1"/>
      <c r="BU4097" s="1"/>
      <c r="BV4097" s="1"/>
      <c r="BW4097" s="1"/>
      <c r="BX4097" s="1"/>
      <c r="BY4097" s="1"/>
      <c r="BZ4097" s="1"/>
      <c r="CA4097" s="1"/>
      <c r="CB4097" s="1"/>
      <c r="CC4097" s="1"/>
      <c r="CD4097" s="1"/>
      <c r="CE4097" s="1"/>
      <c r="CF4097" s="1"/>
      <c r="CG4097" s="1"/>
      <c r="CH4097" s="1"/>
      <c r="CI4097" s="1"/>
      <c r="CJ4097" s="1"/>
      <c r="CK4097" s="1"/>
      <c r="CL4097" s="1"/>
      <c r="CM4097" s="1"/>
      <c r="CN4097" s="1"/>
      <c r="CO4097" s="1"/>
      <c r="CP4097" s="1"/>
      <c r="CQ4097" s="1"/>
      <c r="CR4097" s="1"/>
      <c r="CS4097" s="1"/>
      <c r="CT4097" s="1"/>
      <c r="CU4097" s="1"/>
      <c r="CV4097" s="1"/>
      <c r="CW4097" s="1"/>
      <c r="CX4097" s="1"/>
      <c r="CY4097" s="1"/>
      <c r="CZ4097" s="1"/>
      <c r="DA4097" s="1"/>
      <c r="DB4097" s="1"/>
      <c r="DC4097" s="1"/>
      <c r="DD4097" s="1"/>
      <c r="DE4097" s="1"/>
      <c r="DF4097" s="1"/>
      <c r="DG4097" s="1"/>
      <c r="DH4097" s="1"/>
      <c r="DI4097" s="1"/>
      <c r="DJ4097" s="1"/>
      <c r="DK4097" s="1"/>
      <c r="DL4097" s="1"/>
      <c r="DM4097" s="1"/>
      <c r="DN4097" s="1"/>
      <c r="DO4097" s="1"/>
      <c r="DP4097" s="1"/>
      <c r="DQ4097" s="1"/>
      <c r="DR4097" s="1"/>
      <c r="DS4097" s="1"/>
      <c r="DT4097" s="1"/>
      <c r="DU4097" s="1"/>
      <c r="DV4097" s="1"/>
      <c r="DW4097" s="1"/>
      <c r="DX4097" s="1"/>
      <c r="DY4097" s="1"/>
      <c r="DZ4097" s="1"/>
      <c r="EA4097" s="1"/>
      <c r="EB4097" s="1"/>
      <c r="EC4097" s="1"/>
      <c r="ED4097" s="1"/>
      <c r="EE4097" s="1"/>
      <c r="EF4097" s="1"/>
      <c r="EG4097" s="1"/>
      <c r="EH4097" s="1"/>
      <c r="EI4097" s="1"/>
      <c r="EJ4097" s="1"/>
      <c r="EK4097" s="1"/>
      <c r="EL4097" s="1"/>
      <c r="EM4097" s="1"/>
      <c r="EN4097" s="1"/>
      <c r="EO4097" s="1"/>
      <c r="EP4097" s="1"/>
      <c r="EQ4097" s="1"/>
      <c r="ER4097" s="1"/>
      <c r="ES4097" s="1"/>
      <c r="ET4097" s="1"/>
      <c r="EU4097" s="1"/>
      <c r="EV4097" s="1"/>
      <c r="EW4097" s="1"/>
      <c r="EX4097" s="1"/>
      <c r="EY4097" s="1"/>
      <c r="EZ4097" s="1"/>
      <c r="FA4097" s="1"/>
      <c r="FB4097" s="1"/>
      <c r="FC4097" s="1"/>
      <c r="FD4097" s="1"/>
      <c r="FE4097" s="1"/>
      <c r="FF4097" s="1"/>
      <c r="FG4097" s="1"/>
      <c r="FH4097" s="1"/>
      <c r="FI4097" s="1"/>
      <c r="FJ4097" s="1"/>
      <c r="FK4097" s="1"/>
      <c r="FL4097" s="1"/>
      <c r="FM4097" s="1"/>
      <c r="FN4097" s="1"/>
      <c r="FO4097" s="1"/>
      <c r="FP4097" s="1"/>
      <c r="FQ4097" s="1"/>
      <c r="FR4097" s="1"/>
      <c r="FS4097" s="1"/>
      <c r="FT4097" s="1"/>
      <c r="FU4097" s="1"/>
      <c r="FV4097" s="1"/>
      <c r="FW4097" s="1"/>
      <c r="FX4097" s="1"/>
      <c r="FY4097" s="1"/>
      <c r="FZ4097" s="1"/>
      <c r="GA4097" s="1"/>
      <c r="GB4097" s="1"/>
      <c r="GC4097" s="1"/>
      <c r="GD4097" s="1"/>
      <c r="GE4097" s="1"/>
      <c r="GF4097" s="1"/>
      <c r="GG4097" s="1"/>
      <c r="GH4097" s="1"/>
      <c r="GI4097" s="1"/>
      <c r="GJ4097" s="1"/>
      <c r="GK4097" s="1"/>
      <c r="GL4097" s="1"/>
      <c r="GM4097" s="1"/>
      <c r="GN4097" s="1"/>
      <c r="GO4097" s="1"/>
    </row>
    <row r="4098" spans="1:197" s="40" customFormat="1" x14ac:dyDescent="0.25">
      <c r="A4098" s="41"/>
      <c r="B4098" s="4"/>
      <c r="C4098" s="41"/>
      <c r="D4098" s="42"/>
      <c r="E4098" s="42"/>
      <c r="F4098" s="42"/>
      <c r="G4098" s="1"/>
      <c r="H4098" s="1"/>
      <c r="I4098" s="1"/>
      <c r="J4098" s="1"/>
      <c r="K4098" s="1"/>
      <c r="L4098" s="1"/>
      <c r="M4098" s="2"/>
      <c r="N4098" s="1"/>
      <c r="O4098" s="1"/>
      <c r="P4098" s="1"/>
      <c r="Q4098" s="1"/>
      <c r="R4098" s="1"/>
      <c r="S4098" s="1"/>
      <c r="T4098" s="1"/>
      <c r="U4098" s="1"/>
      <c r="V4098" s="1"/>
      <c r="W4098" s="1"/>
      <c r="X4098" s="1"/>
      <c r="Y4098" s="1"/>
      <c r="Z4098" s="1"/>
      <c r="AA4098" s="1"/>
      <c r="AB4098" s="1"/>
      <c r="AC4098" s="1"/>
      <c r="AD4098" s="1"/>
      <c r="AE4098" s="1"/>
      <c r="AF4098" s="1"/>
      <c r="AG4098" s="1"/>
      <c r="AH4098" s="1"/>
      <c r="AI4098" s="1"/>
      <c r="AJ4098" s="1"/>
      <c r="AK4098" s="1"/>
      <c r="AL4098" s="1"/>
      <c r="AM4098" s="1"/>
      <c r="AN4098" s="1"/>
      <c r="AO4098" s="1"/>
      <c r="AP4098" s="1"/>
      <c r="AQ4098" s="1"/>
      <c r="AR4098" s="1"/>
      <c r="AS4098" s="1"/>
      <c r="AT4098" s="1"/>
      <c r="AU4098" s="1"/>
      <c r="AV4098" s="1"/>
      <c r="AW4098" s="1"/>
      <c r="AX4098" s="1"/>
      <c r="AY4098" s="1"/>
      <c r="AZ4098" s="1"/>
      <c r="BA4098" s="1"/>
      <c r="BB4098" s="1"/>
      <c r="BC4098" s="1"/>
      <c r="BD4098" s="1"/>
      <c r="BE4098" s="1"/>
      <c r="BF4098" s="1"/>
      <c r="BG4098" s="1"/>
      <c r="BH4098" s="1"/>
      <c r="BI4098" s="1"/>
      <c r="BJ4098" s="1"/>
      <c r="BK4098" s="1"/>
      <c r="BL4098" s="1"/>
      <c r="BM4098" s="1"/>
      <c r="BN4098" s="1"/>
      <c r="BO4098" s="1"/>
      <c r="BP4098" s="1"/>
      <c r="BQ4098" s="1"/>
      <c r="BR4098" s="1"/>
      <c r="BS4098" s="1"/>
      <c r="BT4098" s="1"/>
      <c r="BU4098" s="1"/>
      <c r="BV4098" s="1"/>
      <c r="BW4098" s="1"/>
      <c r="BX4098" s="1"/>
      <c r="BY4098" s="1"/>
      <c r="BZ4098" s="1"/>
      <c r="CA4098" s="1"/>
      <c r="CB4098" s="1"/>
      <c r="CC4098" s="1"/>
      <c r="CD4098" s="1"/>
      <c r="CE4098" s="1"/>
      <c r="CF4098" s="1"/>
      <c r="CG4098" s="1"/>
      <c r="CH4098" s="1"/>
      <c r="CI4098" s="1"/>
      <c r="CJ4098" s="1"/>
      <c r="CK4098" s="1"/>
      <c r="CL4098" s="1"/>
      <c r="CM4098" s="1"/>
      <c r="CN4098" s="1"/>
      <c r="CO4098" s="1"/>
      <c r="CP4098" s="1"/>
      <c r="CQ4098" s="1"/>
      <c r="CR4098" s="1"/>
      <c r="CS4098" s="1"/>
      <c r="CT4098" s="1"/>
      <c r="CU4098" s="1"/>
      <c r="CV4098" s="1"/>
      <c r="CW4098" s="1"/>
      <c r="CX4098" s="1"/>
      <c r="CY4098" s="1"/>
      <c r="CZ4098" s="1"/>
      <c r="DA4098" s="1"/>
      <c r="DB4098" s="1"/>
      <c r="DC4098" s="1"/>
      <c r="DD4098" s="1"/>
      <c r="DE4098" s="1"/>
      <c r="DF4098" s="1"/>
      <c r="DG4098" s="1"/>
      <c r="DH4098" s="1"/>
      <c r="DI4098" s="1"/>
      <c r="DJ4098" s="1"/>
      <c r="DK4098" s="1"/>
      <c r="DL4098" s="1"/>
      <c r="DM4098" s="1"/>
      <c r="DN4098" s="1"/>
      <c r="DO4098" s="1"/>
      <c r="DP4098" s="1"/>
      <c r="DQ4098" s="1"/>
      <c r="DR4098" s="1"/>
      <c r="DS4098" s="1"/>
      <c r="DT4098" s="1"/>
      <c r="DU4098" s="1"/>
      <c r="DV4098" s="1"/>
      <c r="DW4098" s="1"/>
      <c r="DX4098" s="1"/>
      <c r="DY4098" s="1"/>
      <c r="DZ4098" s="1"/>
      <c r="EA4098" s="1"/>
      <c r="EB4098" s="1"/>
      <c r="EC4098" s="1"/>
      <c r="ED4098" s="1"/>
      <c r="EE4098" s="1"/>
      <c r="EF4098" s="1"/>
      <c r="EG4098" s="1"/>
      <c r="EH4098" s="1"/>
      <c r="EI4098" s="1"/>
      <c r="EJ4098" s="1"/>
      <c r="EK4098" s="1"/>
      <c r="EL4098" s="1"/>
      <c r="EM4098" s="1"/>
      <c r="EN4098" s="1"/>
      <c r="EO4098" s="1"/>
      <c r="EP4098" s="1"/>
      <c r="EQ4098" s="1"/>
      <c r="ER4098" s="1"/>
      <c r="ES4098" s="1"/>
      <c r="ET4098" s="1"/>
      <c r="EU4098" s="1"/>
      <c r="EV4098" s="1"/>
      <c r="EW4098" s="1"/>
      <c r="EX4098" s="1"/>
      <c r="EY4098" s="1"/>
      <c r="EZ4098" s="1"/>
      <c r="FA4098" s="1"/>
      <c r="FB4098" s="1"/>
      <c r="FC4098" s="1"/>
      <c r="FD4098" s="1"/>
      <c r="FE4098" s="1"/>
      <c r="FF4098" s="1"/>
      <c r="FG4098" s="1"/>
      <c r="FH4098" s="1"/>
      <c r="FI4098" s="1"/>
      <c r="FJ4098" s="1"/>
      <c r="FK4098" s="1"/>
      <c r="FL4098" s="1"/>
      <c r="FM4098" s="1"/>
      <c r="FN4098" s="1"/>
      <c r="FO4098" s="1"/>
      <c r="FP4098" s="1"/>
      <c r="FQ4098" s="1"/>
      <c r="FR4098" s="1"/>
      <c r="FS4098" s="1"/>
      <c r="FT4098" s="1"/>
      <c r="FU4098" s="1"/>
      <c r="FV4098" s="1"/>
      <c r="FW4098" s="1"/>
      <c r="FX4098" s="1"/>
      <c r="FY4098" s="1"/>
      <c r="FZ4098" s="1"/>
      <c r="GA4098" s="1"/>
      <c r="GB4098" s="1"/>
      <c r="GC4098" s="1"/>
      <c r="GD4098" s="1"/>
      <c r="GE4098" s="1"/>
      <c r="GF4098" s="1"/>
      <c r="GG4098" s="1"/>
      <c r="GH4098" s="1"/>
      <c r="GI4098" s="1"/>
      <c r="GJ4098" s="1"/>
      <c r="GK4098" s="1"/>
      <c r="GL4098" s="1"/>
      <c r="GM4098" s="1"/>
      <c r="GN4098" s="1"/>
      <c r="GO4098" s="1"/>
    </row>
    <row r="4099" spans="1:197" s="40" customFormat="1" x14ac:dyDescent="0.25">
      <c r="A4099" s="41"/>
      <c r="B4099" s="4"/>
      <c r="C4099" s="41"/>
      <c r="D4099" s="42"/>
      <c r="E4099" s="42"/>
      <c r="F4099" s="42"/>
      <c r="G4099" s="1"/>
      <c r="H4099" s="1"/>
      <c r="I4099" s="1"/>
      <c r="J4099" s="1"/>
      <c r="K4099" s="1"/>
      <c r="L4099" s="1"/>
      <c r="M4099" s="2"/>
      <c r="N4099" s="1"/>
      <c r="O4099" s="1"/>
      <c r="P4099" s="1"/>
      <c r="Q4099" s="1"/>
      <c r="R4099" s="1"/>
      <c r="S4099" s="1"/>
      <c r="T4099" s="1"/>
      <c r="U4099" s="1"/>
      <c r="V4099" s="1"/>
      <c r="W4099" s="1"/>
      <c r="X4099" s="1"/>
      <c r="Y4099" s="1"/>
      <c r="Z4099" s="1"/>
      <c r="AA4099" s="1"/>
      <c r="AB4099" s="1"/>
      <c r="AC4099" s="1"/>
      <c r="AD4099" s="1"/>
      <c r="AE4099" s="1"/>
      <c r="AF4099" s="1"/>
      <c r="AG4099" s="1"/>
      <c r="AH4099" s="1"/>
      <c r="AI4099" s="1"/>
      <c r="AJ4099" s="1"/>
      <c r="AK4099" s="1"/>
      <c r="AL4099" s="1"/>
      <c r="AM4099" s="1"/>
      <c r="AN4099" s="1"/>
      <c r="AO4099" s="1"/>
      <c r="AP4099" s="1"/>
      <c r="AQ4099" s="1"/>
      <c r="AR4099" s="1"/>
      <c r="AS4099" s="1"/>
      <c r="AT4099" s="1"/>
      <c r="AU4099" s="1"/>
      <c r="AV4099" s="1"/>
      <c r="AW4099" s="1"/>
      <c r="AX4099" s="1"/>
      <c r="AY4099" s="1"/>
      <c r="AZ4099" s="1"/>
      <c r="BA4099" s="1"/>
      <c r="BB4099" s="1"/>
      <c r="BC4099" s="1"/>
      <c r="BD4099" s="1"/>
      <c r="BE4099" s="1"/>
      <c r="BF4099" s="1"/>
      <c r="BG4099" s="1"/>
      <c r="BH4099" s="1"/>
      <c r="BI4099" s="1"/>
      <c r="BJ4099" s="1"/>
      <c r="BK4099" s="1"/>
      <c r="BL4099" s="1"/>
      <c r="BM4099" s="1"/>
      <c r="BN4099" s="1"/>
      <c r="BO4099" s="1"/>
      <c r="BP4099" s="1"/>
      <c r="BQ4099" s="1"/>
      <c r="BR4099" s="1"/>
      <c r="BS4099" s="1"/>
      <c r="BT4099" s="1"/>
      <c r="BU4099" s="1"/>
      <c r="BV4099" s="1"/>
      <c r="BW4099" s="1"/>
      <c r="BX4099" s="1"/>
      <c r="BY4099" s="1"/>
      <c r="BZ4099" s="1"/>
      <c r="CA4099" s="1"/>
      <c r="CB4099" s="1"/>
      <c r="CC4099" s="1"/>
      <c r="CD4099" s="1"/>
      <c r="CE4099" s="1"/>
      <c r="CF4099" s="1"/>
      <c r="CG4099" s="1"/>
      <c r="CH4099" s="1"/>
      <c r="CI4099" s="1"/>
      <c r="CJ4099" s="1"/>
      <c r="CK4099" s="1"/>
      <c r="CL4099" s="1"/>
      <c r="CM4099" s="1"/>
      <c r="CN4099" s="1"/>
      <c r="CO4099" s="1"/>
      <c r="CP4099" s="1"/>
      <c r="CQ4099" s="1"/>
      <c r="CR4099" s="1"/>
      <c r="CS4099" s="1"/>
      <c r="CT4099" s="1"/>
      <c r="CU4099" s="1"/>
      <c r="CV4099" s="1"/>
      <c r="CW4099" s="1"/>
      <c r="CX4099" s="1"/>
      <c r="CY4099" s="1"/>
      <c r="CZ4099" s="1"/>
      <c r="DA4099" s="1"/>
      <c r="DB4099" s="1"/>
      <c r="DC4099" s="1"/>
      <c r="DD4099" s="1"/>
      <c r="DE4099" s="1"/>
      <c r="DF4099" s="1"/>
      <c r="DG4099" s="1"/>
      <c r="DH4099" s="1"/>
      <c r="DI4099" s="1"/>
      <c r="DJ4099" s="1"/>
      <c r="DK4099" s="1"/>
      <c r="DL4099" s="1"/>
      <c r="DM4099" s="1"/>
      <c r="DN4099" s="1"/>
      <c r="DO4099" s="1"/>
      <c r="DP4099" s="1"/>
      <c r="DQ4099" s="1"/>
      <c r="DR4099" s="1"/>
      <c r="DS4099" s="1"/>
      <c r="DT4099" s="1"/>
      <c r="DU4099" s="1"/>
      <c r="DV4099" s="1"/>
      <c r="DW4099" s="1"/>
      <c r="DX4099" s="1"/>
      <c r="DY4099" s="1"/>
      <c r="DZ4099" s="1"/>
      <c r="EA4099" s="1"/>
      <c r="EB4099" s="1"/>
      <c r="EC4099" s="1"/>
      <c r="ED4099" s="1"/>
      <c r="EE4099" s="1"/>
      <c r="EF4099" s="1"/>
      <c r="EG4099" s="1"/>
      <c r="EH4099" s="1"/>
      <c r="EI4099" s="1"/>
      <c r="EJ4099" s="1"/>
      <c r="EK4099" s="1"/>
      <c r="EL4099" s="1"/>
      <c r="EM4099" s="1"/>
      <c r="EN4099" s="1"/>
      <c r="EO4099" s="1"/>
      <c r="EP4099" s="1"/>
      <c r="EQ4099" s="1"/>
      <c r="ER4099" s="1"/>
      <c r="ES4099" s="1"/>
      <c r="ET4099" s="1"/>
      <c r="EU4099" s="1"/>
      <c r="EV4099" s="1"/>
      <c r="EW4099" s="1"/>
      <c r="EX4099" s="1"/>
      <c r="EY4099" s="1"/>
      <c r="EZ4099" s="1"/>
      <c r="FA4099" s="1"/>
      <c r="FB4099" s="1"/>
      <c r="FC4099" s="1"/>
      <c r="FD4099" s="1"/>
      <c r="FE4099" s="1"/>
      <c r="FF4099" s="1"/>
      <c r="FG4099" s="1"/>
      <c r="FH4099" s="1"/>
      <c r="FI4099" s="1"/>
      <c r="FJ4099" s="1"/>
      <c r="FK4099" s="1"/>
      <c r="FL4099" s="1"/>
      <c r="FM4099" s="1"/>
      <c r="FN4099" s="1"/>
      <c r="FO4099" s="1"/>
      <c r="FP4099" s="1"/>
      <c r="FQ4099" s="1"/>
      <c r="FR4099" s="1"/>
      <c r="FS4099" s="1"/>
      <c r="FT4099" s="1"/>
      <c r="FU4099" s="1"/>
      <c r="FV4099" s="1"/>
      <c r="FW4099" s="1"/>
      <c r="FX4099" s="1"/>
      <c r="FY4099" s="1"/>
      <c r="FZ4099" s="1"/>
      <c r="GA4099" s="1"/>
      <c r="GB4099" s="1"/>
      <c r="GC4099" s="1"/>
      <c r="GD4099" s="1"/>
      <c r="GE4099" s="1"/>
      <c r="GF4099" s="1"/>
      <c r="GG4099" s="1"/>
      <c r="GH4099" s="1"/>
      <c r="GI4099" s="1"/>
      <c r="GJ4099" s="1"/>
      <c r="GK4099" s="1"/>
      <c r="GL4099" s="1"/>
      <c r="GM4099" s="1"/>
      <c r="GN4099" s="1"/>
      <c r="GO4099" s="1"/>
    </row>
    <row r="4100" spans="1:197" s="40" customFormat="1" x14ac:dyDescent="0.25">
      <c r="A4100" s="41"/>
      <c r="B4100" s="4"/>
      <c r="C4100" s="41"/>
      <c r="D4100" s="42"/>
      <c r="E4100" s="42"/>
      <c r="F4100" s="42"/>
      <c r="G4100" s="1"/>
      <c r="H4100" s="1"/>
      <c r="I4100" s="1"/>
      <c r="J4100" s="1"/>
      <c r="K4100" s="1"/>
      <c r="L4100" s="1"/>
      <c r="M4100" s="2"/>
      <c r="N4100" s="1"/>
      <c r="O4100" s="1"/>
      <c r="P4100" s="1"/>
      <c r="Q4100" s="1"/>
      <c r="R4100" s="1"/>
      <c r="S4100" s="1"/>
      <c r="T4100" s="1"/>
      <c r="U4100" s="1"/>
      <c r="V4100" s="1"/>
      <c r="W4100" s="1"/>
      <c r="X4100" s="1"/>
      <c r="Y4100" s="1"/>
      <c r="Z4100" s="1"/>
      <c r="AA4100" s="1"/>
      <c r="AB4100" s="1"/>
      <c r="AC4100" s="1"/>
      <c r="AD4100" s="1"/>
      <c r="AE4100" s="1"/>
      <c r="AF4100" s="1"/>
      <c r="AG4100" s="1"/>
      <c r="AH4100" s="1"/>
      <c r="AI4100" s="1"/>
      <c r="AJ4100" s="1"/>
      <c r="AK4100" s="1"/>
      <c r="AL4100" s="1"/>
      <c r="AM4100" s="1"/>
      <c r="AN4100" s="1"/>
      <c r="AO4100" s="1"/>
      <c r="AP4100" s="1"/>
      <c r="AQ4100" s="1"/>
      <c r="AR4100" s="1"/>
      <c r="AS4100" s="1"/>
      <c r="AT4100" s="1"/>
      <c r="AU4100" s="1"/>
      <c r="AV4100" s="1"/>
      <c r="AW4100" s="1"/>
      <c r="AX4100" s="1"/>
      <c r="AY4100" s="1"/>
      <c r="AZ4100" s="1"/>
      <c r="BA4100" s="1"/>
      <c r="BB4100" s="1"/>
      <c r="BC4100" s="1"/>
      <c r="BD4100" s="1"/>
      <c r="BE4100" s="1"/>
      <c r="BF4100" s="1"/>
      <c r="BG4100" s="1"/>
      <c r="BH4100" s="1"/>
      <c r="BI4100" s="1"/>
      <c r="BJ4100" s="1"/>
      <c r="BK4100" s="1"/>
      <c r="BL4100" s="1"/>
      <c r="BM4100" s="1"/>
      <c r="BN4100" s="1"/>
      <c r="BO4100" s="1"/>
      <c r="BP4100" s="1"/>
      <c r="BQ4100" s="1"/>
      <c r="BR4100" s="1"/>
      <c r="BS4100" s="1"/>
      <c r="BT4100" s="1"/>
      <c r="BU4100" s="1"/>
      <c r="BV4100" s="1"/>
      <c r="BW4100" s="1"/>
      <c r="BX4100" s="1"/>
      <c r="BY4100" s="1"/>
      <c r="BZ4100" s="1"/>
      <c r="CA4100" s="1"/>
      <c r="CB4100" s="1"/>
      <c r="CC4100" s="1"/>
      <c r="CD4100" s="1"/>
      <c r="CE4100" s="1"/>
      <c r="CF4100" s="1"/>
      <c r="CG4100" s="1"/>
      <c r="CH4100" s="1"/>
      <c r="CI4100" s="1"/>
      <c r="CJ4100" s="1"/>
      <c r="CK4100" s="1"/>
      <c r="CL4100" s="1"/>
      <c r="CM4100" s="1"/>
      <c r="CN4100" s="1"/>
      <c r="CO4100" s="1"/>
      <c r="CP4100" s="1"/>
      <c r="CQ4100" s="1"/>
      <c r="CR4100" s="1"/>
      <c r="CS4100" s="1"/>
      <c r="CT4100" s="1"/>
      <c r="CU4100" s="1"/>
      <c r="CV4100" s="1"/>
      <c r="CW4100" s="1"/>
      <c r="CX4100" s="1"/>
      <c r="CY4100" s="1"/>
      <c r="CZ4100" s="1"/>
      <c r="DA4100" s="1"/>
      <c r="DB4100" s="1"/>
      <c r="DC4100" s="1"/>
      <c r="DD4100" s="1"/>
      <c r="DE4100" s="1"/>
      <c r="DF4100" s="1"/>
      <c r="DG4100" s="1"/>
      <c r="DH4100" s="1"/>
      <c r="DI4100" s="1"/>
      <c r="DJ4100" s="1"/>
      <c r="DK4100" s="1"/>
      <c r="DL4100" s="1"/>
      <c r="DM4100" s="1"/>
      <c r="DN4100" s="1"/>
      <c r="DO4100" s="1"/>
      <c r="DP4100" s="1"/>
      <c r="DQ4100" s="1"/>
      <c r="DR4100" s="1"/>
      <c r="DS4100" s="1"/>
      <c r="DT4100" s="1"/>
      <c r="DU4100" s="1"/>
      <c r="DV4100" s="1"/>
      <c r="DW4100" s="1"/>
      <c r="DX4100" s="1"/>
      <c r="DY4100" s="1"/>
      <c r="DZ4100" s="1"/>
      <c r="EA4100" s="1"/>
      <c r="EB4100" s="1"/>
      <c r="EC4100" s="1"/>
      <c r="ED4100" s="1"/>
      <c r="EE4100" s="1"/>
      <c r="EF4100" s="1"/>
      <c r="EG4100" s="1"/>
      <c r="EH4100" s="1"/>
      <c r="EI4100" s="1"/>
      <c r="EJ4100" s="1"/>
      <c r="EK4100" s="1"/>
      <c r="EL4100" s="1"/>
      <c r="EM4100" s="1"/>
      <c r="EN4100" s="1"/>
      <c r="EO4100" s="1"/>
      <c r="EP4100" s="1"/>
      <c r="EQ4100" s="1"/>
      <c r="ER4100" s="1"/>
      <c r="ES4100" s="1"/>
      <c r="ET4100" s="1"/>
      <c r="EU4100" s="1"/>
      <c r="EV4100" s="1"/>
      <c r="EW4100" s="1"/>
      <c r="EX4100" s="1"/>
      <c r="EY4100" s="1"/>
      <c r="EZ4100" s="1"/>
      <c r="FA4100" s="1"/>
      <c r="FB4100" s="1"/>
      <c r="FC4100" s="1"/>
      <c r="FD4100" s="1"/>
      <c r="FE4100" s="1"/>
      <c r="FF4100" s="1"/>
      <c r="FG4100" s="1"/>
      <c r="FH4100" s="1"/>
      <c r="FI4100" s="1"/>
      <c r="FJ4100" s="1"/>
      <c r="FK4100" s="1"/>
      <c r="FL4100" s="1"/>
      <c r="FM4100" s="1"/>
      <c r="FN4100" s="1"/>
      <c r="FO4100" s="1"/>
      <c r="FP4100" s="1"/>
      <c r="FQ4100" s="1"/>
      <c r="FR4100" s="1"/>
      <c r="FS4100" s="1"/>
      <c r="FT4100" s="1"/>
      <c r="FU4100" s="1"/>
      <c r="FV4100" s="1"/>
      <c r="FW4100" s="1"/>
      <c r="FX4100" s="1"/>
      <c r="FY4100" s="1"/>
      <c r="FZ4100" s="1"/>
      <c r="GA4100" s="1"/>
      <c r="GB4100" s="1"/>
      <c r="GC4100" s="1"/>
      <c r="GD4100" s="1"/>
      <c r="GE4100" s="1"/>
      <c r="GF4100" s="1"/>
      <c r="GG4100" s="1"/>
      <c r="GH4100" s="1"/>
      <c r="GI4100" s="1"/>
      <c r="GJ4100" s="1"/>
      <c r="GK4100" s="1"/>
      <c r="GL4100" s="1"/>
      <c r="GM4100" s="1"/>
      <c r="GN4100" s="1"/>
      <c r="GO4100" s="1"/>
    </row>
    <row r="4101" spans="1:197" s="40" customFormat="1" x14ac:dyDescent="0.25">
      <c r="A4101" s="41"/>
      <c r="B4101" s="4"/>
      <c r="C4101" s="41"/>
      <c r="D4101" s="42"/>
      <c r="E4101" s="42"/>
      <c r="F4101" s="42"/>
      <c r="G4101" s="1"/>
      <c r="H4101" s="1"/>
      <c r="I4101" s="1"/>
      <c r="J4101" s="1"/>
      <c r="K4101" s="1"/>
      <c r="L4101" s="1"/>
      <c r="M4101" s="2"/>
      <c r="N4101" s="1"/>
      <c r="O4101" s="1"/>
      <c r="P4101" s="1"/>
      <c r="Q4101" s="1"/>
      <c r="R4101" s="1"/>
      <c r="S4101" s="1"/>
      <c r="T4101" s="1"/>
      <c r="U4101" s="1"/>
      <c r="V4101" s="1"/>
      <c r="W4101" s="1"/>
      <c r="X4101" s="1"/>
      <c r="Y4101" s="1"/>
      <c r="Z4101" s="1"/>
      <c r="AA4101" s="1"/>
      <c r="AB4101" s="1"/>
      <c r="AC4101" s="1"/>
      <c r="AD4101" s="1"/>
      <c r="AE4101" s="1"/>
      <c r="AF4101" s="1"/>
      <c r="AG4101" s="1"/>
      <c r="AH4101" s="1"/>
      <c r="AI4101" s="1"/>
      <c r="AJ4101" s="1"/>
      <c r="AK4101" s="1"/>
      <c r="AL4101" s="1"/>
      <c r="AM4101" s="1"/>
      <c r="AN4101" s="1"/>
      <c r="AO4101" s="1"/>
      <c r="AP4101" s="1"/>
      <c r="AQ4101" s="1"/>
      <c r="AR4101" s="1"/>
      <c r="AS4101" s="1"/>
      <c r="AT4101" s="1"/>
      <c r="AU4101" s="1"/>
      <c r="AV4101" s="1"/>
      <c r="AW4101" s="1"/>
      <c r="AX4101" s="1"/>
      <c r="AY4101" s="1"/>
      <c r="AZ4101" s="1"/>
      <c r="BA4101" s="1"/>
      <c r="BB4101" s="1"/>
      <c r="BC4101" s="1"/>
      <c r="BD4101" s="1"/>
      <c r="BE4101" s="1"/>
      <c r="BF4101" s="1"/>
      <c r="BG4101" s="1"/>
      <c r="BH4101" s="1"/>
      <c r="BI4101" s="1"/>
      <c r="BJ4101" s="1"/>
      <c r="BK4101" s="1"/>
      <c r="BL4101" s="1"/>
      <c r="BM4101" s="1"/>
      <c r="BN4101" s="1"/>
      <c r="BO4101" s="1"/>
      <c r="BP4101" s="1"/>
      <c r="BQ4101" s="1"/>
      <c r="BR4101" s="1"/>
      <c r="BS4101" s="1"/>
      <c r="BT4101" s="1"/>
      <c r="BU4101" s="1"/>
      <c r="BV4101" s="1"/>
      <c r="BW4101" s="1"/>
      <c r="BX4101" s="1"/>
      <c r="BY4101" s="1"/>
      <c r="BZ4101" s="1"/>
      <c r="CA4101" s="1"/>
      <c r="CB4101" s="1"/>
      <c r="CC4101" s="1"/>
      <c r="CD4101" s="1"/>
      <c r="CE4101" s="1"/>
      <c r="CF4101" s="1"/>
      <c r="CG4101" s="1"/>
      <c r="CH4101" s="1"/>
      <c r="CI4101" s="1"/>
      <c r="CJ4101" s="1"/>
      <c r="CK4101" s="1"/>
      <c r="CL4101" s="1"/>
      <c r="CM4101" s="1"/>
      <c r="CN4101" s="1"/>
      <c r="CO4101" s="1"/>
      <c r="CP4101" s="1"/>
      <c r="CQ4101" s="1"/>
      <c r="CR4101" s="1"/>
      <c r="CS4101" s="1"/>
      <c r="CT4101" s="1"/>
      <c r="CU4101" s="1"/>
      <c r="CV4101" s="1"/>
      <c r="CW4101" s="1"/>
      <c r="CX4101" s="1"/>
      <c r="CY4101" s="1"/>
      <c r="CZ4101" s="1"/>
      <c r="DA4101" s="1"/>
      <c r="DB4101" s="1"/>
      <c r="DC4101" s="1"/>
      <c r="DD4101" s="1"/>
      <c r="DE4101" s="1"/>
      <c r="DF4101" s="1"/>
      <c r="DG4101" s="1"/>
      <c r="DH4101" s="1"/>
      <c r="DI4101" s="1"/>
      <c r="DJ4101" s="1"/>
      <c r="DK4101" s="1"/>
      <c r="DL4101" s="1"/>
      <c r="DM4101" s="1"/>
      <c r="DN4101" s="1"/>
      <c r="DO4101" s="1"/>
      <c r="DP4101" s="1"/>
      <c r="DQ4101" s="1"/>
      <c r="DR4101" s="1"/>
      <c r="DS4101" s="1"/>
      <c r="DT4101" s="1"/>
      <c r="DU4101" s="1"/>
      <c r="DV4101" s="1"/>
      <c r="DW4101" s="1"/>
      <c r="DX4101" s="1"/>
      <c r="DY4101" s="1"/>
      <c r="DZ4101" s="1"/>
      <c r="EA4101" s="1"/>
      <c r="EB4101" s="1"/>
      <c r="EC4101" s="1"/>
      <c r="ED4101" s="1"/>
      <c r="EE4101" s="1"/>
      <c r="EF4101" s="1"/>
      <c r="EG4101" s="1"/>
      <c r="EH4101" s="1"/>
      <c r="EI4101" s="1"/>
      <c r="EJ4101" s="1"/>
      <c r="EK4101" s="1"/>
      <c r="EL4101" s="1"/>
      <c r="EM4101" s="1"/>
      <c r="EN4101" s="1"/>
      <c r="EO4101" s="1"/>
      <c r="EP4101" s="1"/>
      <c r="EQ4101" s="1"/>
      <c r="ER4101" s="1"/>
      <c r="ES4101" s="1"/>
      <c r="ET4101" s="1"/>
      <c r="EU4101" s="1"/>
      <c r="EV4101" s="1"/>
      <c r="EW4101" s="1"/>
      <c r="EX4101" s="1"/>
      <c r="EY4101" s="1"/>
      <c r="EZ4101" s="1"/>
      <c r="FA4101" s="1"/>
      <c r="FB4101" s="1"/>
      <c r="FC4101" s="1"/>
      <c r="FD4101" s="1"/>
      <c r="FE4101" s="1"/>
      <c r="FF4101" s="1"/>
      <c r="FG4101" s="1"/>
      <c r="FH4101" s="1"/>
      <c r="FI4101" s="1"/>
      <c r="FJ4101" s="1"/>
      <c r="FK4101" s="1"/>
      <c r="FL4101" s="1"/>
      <c r="FM4101" s="1"/>
      <c r="FN4101" s="1"/>
      <c r="FO4101" s="1"/>
      <c r="FP4101" s="1"/>
      <c r="FQ4101" s="1"/>
      <c r="FR4101" s="1"/>
      <c r="FS4101" s="1"/>
      <c r="FT4101" s="1"/>
      <c r="FU4101" s="1"/>
      <c r="FV4101" s="1"/>
      <c r="FW4101" s="1"/>
      <c r="FX4101" s="1"/>
      <c r="FY4101" s="1"/>
      <c r="FZ4101" s="1"/>
      <c r="GA4101" s="1"/>
      <c r="GB4101" s="1"/>
      <c r="GC4101" s="1"/>
      <c r="GD4101" s="1"/>
      <c r="GE4101" s="1"/>
      <c r="GF4101" s="1"/>
      <c r="GG4101" s="1"/>
      <c r="GH4101" s="1"/>
      <c r="GI4101" s="1"/>
      <c r="GJ4101" s="1"/>
      <c r="GK4101" s="1"/>
      <c r="GL4101" s="1"/>
      <c r="GM4101" s="1"/>
      <c r="GN4101" s="1"/>
      <c r="GO4101" s="1"/>
    </row>
    <row r="4102" spans="1:197" s="40" customFormat="1" x14ac:dyDescent="0.25">
      <c r="A4102" s="41"/>
      <c r="B4102" s="4"/>
      <c r="C4102" s="41"/>
      <c r="D4102" s="42"/>
      <c r="E4102" s="42"/>
      <c r="F4102" s="42"/>
      <c r="G4102" s="1"/>
      <c r="H4102" s="1"/>
      <c r="I4102" s="1"/>
      <c r="J4102" s="1"/>
      <c r="K4102" s="1"/>
      <c r="L4102" s="1"/>
      <c r="M4102" s="2"/>
      <c r="N4102" s="1"/>
      <c r="O4102" s="1"/>
      <c r="P4102" s="1"/>
      <c r="Q4102" s="1"/>
      <c r="R4102" s="1"/>
      <c r="S4102" s="1"/>
      <c r="T4102" s="1"/>
      <c r="U4102" s="1"/>
      <c r="V4102" s="1"/>
      <c r="W4102" s="1"/>
      <c r="X4102" s="1"/>
      <c r="Y4102" s="1"/>
      <c r="Z4102" s="1"/>
      <c r="AA4102" s="1"/>
      <c r="AB4102" s="1"/>
      <c r="AC4102" s="1"/>
      <c r="AD4102" s="1"/>
      <c r="AE4102" s="1"/>
      <c r="AF4102" s="1"/>
      <c r="AG4102" s="1"/>
      <c r="AH4102" s="1"/>
      <c r="AI4102" s="1"/>
      <c r="AJ4102" s="1"/>
      <c r="AK4102" s="1"/>
      <c r="AL4102" s="1"/>
      <c r="AM4102" s="1"/>
      <c r="AN4102" s="1"/>
      <c r="AO4102" s="1"/>
      <c r="AP4102" s="1"/>
      <c r="AQ4102" s="1"/>
      <c r="AR4102" s="1"/>
      <c r="AS4102" s="1"/>
      <c r="AT4102" s="1"/>
      <c r="AU4102" s="1"/>
      <c r="AV4102" s="1"/>
      <c r="AW4102" s="1"/>
      <c r="AX4102" s="1"/>
      <c r="AY4102" s="1"/>
      <c r="AZ4102" s="1"/>
      <c r="BA4102" s="1"/>
      <c r="BB4102" s="1"/>
      <c r="BC4102" s="1"/>
      <c r="BD4102" s="1"/>
      <c r="BE4102" s="1"/>
      <c r="BF4102" s="1"/>
      <c r="BG4102" s="1"/>
      <c r="BH4102" s="1"/>
      <c r="BI4102" s="1"/>
      <c r="BJ4102" s="1"/>
      <c r="BK4102" s="1"/>
      <c r="BL4102" s="1"/>
      <c r="BM4102" s="1"/>
      <c r="BN4102" s="1"/>
      <c r="BO4102" s="1"/>
      <c r="BP4102" s="1"/>
      <c r="BQ4102" s="1"/>
      <c r="BR4102" s="1"/>
      <c r="BS4102" s="1"/>
      <c r="BT4102" s="1"/>
      <c r="BU4102" s="1"/>
      <c r="BV4102" s="1"/>
      <c r="BW4102" s="1"/>
      <c r="BX4102" s="1"/>
      <c r="BY4102" s="1"/>
      <c r="BZ4102" s="1"/>
      <c r="CA4102" s="1"/>
      <c r="CB4102" s="1"/>
      <c r="CC4102" s="1"/>
      <c r="CD4102" s="1"/>
      <c r="CE4102" s="1"/>
      <c r="CF4102" s="1"/>
      <c r="CG4102" s="1"/>
      <c r="CH4102" s="1"/>
      <c r="CI4102" s="1"/>
      <c r="CJ4102" s="1"/>
      <c r="CK4102" s="1"/>
      <c r="CL4102" s="1"/>
      <c r="CM4102" s="1"/>
      <c r="CN4102" s="1"/>
      <c r="CO4102" s="1"/>
      <c r="CP4102" s="1"/>
      <c r="CQ4102" s="1"/>
      <c r="CR4102" s="1"/>
      <c r="CS4102" s="1"/>
      <c r="CT4102" s="1"/>
      <c r="CU4102" s="1"/>
      <c r="CV4102" s="1"/>
      <c r="CW4102" s="1"/>
      <c r="CX4102" s="1"/>
      <c r="CY4102" s="1"/>
      <c r="CZ4102" s="1"/>
      <c r="DA4102" s="1"/>
      <c r="DB4102" s="1"/>
      <c r="DC4102" s="1"/>
      <c r="DD4102" s="1"/>
      <c r="DE4102" s="1"/>
      <c r="DF4102" s="1"/>
      <c r="DG4102" s="1"/>
      <c r="DH4102" s="1"/>
      <c r="DI4102" s="1"/>
      <c r="DJ4102" s="1"/>
      <c r="DK4102" s="1"/>
      <c r="DL4102" s="1"/>
      <c r="DM4102" s="1"/>
      <c r="DN4102" s="1"/>
      <c r="DO4102" s="1"/>
      <c r="DP4102" s="1"/>
      <c r="DQ4102" s="1"/>
      <c r="DR4102" s="1"/>
      <c r="DS4102" s="1"/>
      <c r="DT4102" s="1"/>
      <c r="DU4102" s="1"/>
      <c r="DV4102" s="1"/>
      <c r="DW4102" s="1"/>
      <c r="DX4102" s="1"/>
      <c r="DY4102" s="1"/>
      <c r="DZ4102" s="1"/>
      <c r="EA4102" s="1"/>
      <c r="EB4102" s="1"/>
      <c r="EC4102" s="1"/>
      <c r="ED4102" s="1"/>
      <c r="EE4102" s="1"/>
      <c r="EF4102" s="1"/>
      <c r="EG4102" s="1"/>
      <c r="EH4102" s="1"/>
      <c r="EI4102" s="1"/>
      <c r="EJ4102" s="1"/>
      <c r="EK4102" s="1"/>
      <c r="EL4102" s="1"/>
      <c r="EM4102" s="1"/>
      <c r="EN4102" s="1"/>
      <c r="EO4102" s="1"/>
      <c r="EP4102" s="1"/>
      <c r="EQ4102" s="1"/>
      <c r="ER4102" s="1"/>
      <c r="ES4102" s="1"/>
      <c r="ET4102" s="1"/>
      <c r="EU4102" s="1"/>
      <c r="EV4102" s="1"/>
      <c r="EW4102" s="1"/>
      <c r="EX4102" s="1"/>
      <c r="EY4102" s="1"/>
      <c r="EZ4102" s="1"/>
      <c r="FA4102" s="1"/>
      <c r="FB4102" s="1"/>
      <c r="FC4102" s="1"/>
      <c r="FD4102" s="1"/>
      <c r="FE4102" s="1"/>
      <c r="FF4102" s="1"/>
      <c r="FG4102" s="1"/>
      <c r="FH4102" s="1"/>
      <c r="FI4102" s="1"/>
      <c r="FJ4102" s="1"/>
      <c r="FK4102" s="1"/>
      <c r="FL4102" s="1"/>
      <c r="FM4102" s="1"/>
      <c r="FN4102" s="1"/>
      <c r="FO4102" s="1"/>
      <c r="FP4102" s="1"/>
      <c r="FQ4102" s="1"/>
      <c r="FR4102" s="1"/>
      <c r="FS4102" s="1"/>
      <c r="FT4102" s="1"/>
      <c r="FU4102" s="1"/>
      <c r="FV4102" s="1"/>
      <c r="FW4102" s="1"/>
      <c r="FX4102" s="1"/>
      <c r="FY4102" s="1"/>
      <c r="FZ4102" s="1"/>
      <c r="GA4102" s="1"/>
      <c r="GB4102" s="1"/>
      <c r="GC4102" s="1"/>
      <c r="GD4102" s="1"/>
      <c r="GE4102" s="1"/>
      <c r="GF4102" s="1"/>
      <c r="GG4102" s="1"/>
      <c r="GH4102" s="1"/>
      <c r="GI4102" s="1"/>
      <c r="GJ4102" s="1"/>
      <c r="GK4102" s="1"/>
      <c r="GL4102" s="1"/>
      <c r="GM4102" s="1"/>
      <c r="GN4102" s="1"/>
      <c r="GO4102" s="1"/>
    </row>
    <row r="4103" spans="1:197" s="40" customFormat="1" x14ac:dyDescent="0.25">
      <c r="A4103" s="41"/>
      <c r="B4103" s="4"/>
      <c r="C4103" s="41"/>
      <c r="D4103" s="42"/>
      <c r="E4103" s="42"/>
      <c r="F4103" s="42"/>
      <c r="G4103" s="1"/>
      <c r="H4103" s="1"/>
      <c r="I4103" s="1"/>
      <c r="J4103" s="1"/>
      <c r="K4103" s="1"/>
      <c r="L4103" s="1"/>
      <c r="M4103" s="2"/>
      <c r="N4103" s="1"/>
      <c r="O4103" s="1"/>
      <c r="P4103" s="1"/>
      <c r="Q4103" s="1"/>
      <c r="R4103" s="1"/>
      <c r="S4103" s="1"/>
      <c r="T4103" s="1"/>
      <c r="U4103" s="1"/>
      <c r="V4103" s="1"/>
      <c r="W4103" s="1"/>
      <c r="X4103" s="1"/>
      <c r="Y4103" s="1"/>
      <c r="Z4103" s="1"/>
      <c r="AA4103" s="1"/>
      <c r="AB4103" s="1"/>
      <c r="AC4103" s="1"/>
      <c r="AD4103" s="1"/>
      <c r="AE4103" s="1"/>
      <c r="AF4103" s="1"/>
      <c r="AG4103" s="1"/>
      <c r="AH4103" s="1"/>
      <c r="AI4103" s="1"/>
      <c r="AJ4103" s="1"/>
      <c r="AK4103" s="1"/>
      <c r="AL4103" s="1"/>
      <c r="AM4103" s="1"/>
      <c r="AN4103" s="1"/>
      <c r="AO4103" s="1"/>
      <c r="AP4103" s="1"/>
      <c r="AQ4103" s="1"/>
      <c r="AR4103" s="1"/>
      <c r="AS4103" s="1"/>
      <c r="AT4103" s="1"/>
      <c r="AU4103" s="1"/>
      <c r="AV4103" s="1"/>
      <c r="AW4103" s="1"/>
      <c r="AX4103" s="1"/>
      <c r="AY4103" s="1"/>
      <c r="AZ4103" s="1"/>
      <c r="BA4103" s="1"/>
      <c r="BB4103" s="1"/>
      <c r="BC4103" s="1"/>
      <c r="BD4103" s="1"/>
      <c r="BE4103" s="1"/>
      <c r="BF4103" s="1"/>
      <c r="BG4103" s="1"/>
      <c r="BH4103" s="1"/>
      <c r="BI4103" s="1"/>
      <c r="BJ4103" s="1"/>
      <c r="BK4103" s="1"/>
      <c r="BL4103" s="1"/>
      <c r="BM4103" s="1"/>
      <c r="BN4103" s="1"/>
      <c r="BO4103" s="1"/>
      <c r="BP4103" s="1"/>
      <c r="BQ4103" s="1"/>
      <c r="BR4103" s="1"/>
      <c r="BS4103" s="1"/>
      <c r="BT4103" s="1"/>
      <c r="BU4103" s="1"/>
      <c r="BV4103" s="1"/>
      <c r="BW4103" s="1"/>
      <c r="BX4103" s="1"/>
      <c r="BY4103" s="1"/>
      <c r="BZ4103" s="1"/>
      <c r="CA4103" s="1"/>
      <c r="CB4103" s="1"/>
      <c r="CC4103" s="1"/>
      <c r="CD4103" s="1"/>
      <c r="CE4103" s="1"/>
      <c r="CF4103" s="1"/>
      <c r="CG4103" s="1"/>
      <c r="CH4103" s="1"/>
      <c r="CI4103" s="1"/>
      <c r="CJ4103" s="1"/>
      <c r="CK4103" s="1"/>
      <c r="CL4103" s="1"/>
      <c r="CM4103" s="1"/>
      <c r="CN4103" s="1"/>
      <c r="CO4103" s="1"/>
      <c r="CP4103" s="1"/>
      <c r="CQ4103" s="1"/>
      <c r="CR4103" s="1"/>
      <c r="CS4103" s="1"/>
      <c r="CT4103" s="1"/>
      <c r="CU4103" s="1"/>
      <c r="CV4103" s="1"/>
      <c r="CW4103" s="1"/>
      <c r="CX4103" s="1"/>
      <c r="CY4103" s="1"/>
      <c r="CZ4103" s="1"/>
      <c r="DA4103" s="1"/>
      <c r="DB4103" s="1"/>
      <c r="DC4103" s="1"/>
      <c r="DD4103" s="1"/>
      <c r="DE4103" s="1"/>
      <c r="DF4103" s="1"/>
      <c r="DG4103" s="1"/>
      <c r="DH4103" s="1"/>
      <c r="DI4103" s="1"/>
      <c r="DJ4103" s="1"/>
      <c r="DK4103" s="1"/>
      <c r="DL4103" s="1"/>
      <c r="DM4103" s="1"/>
      <c r="DN4103" s="1"/>
      <c r="DO4103" s="1"/>
      <c r="DP4103" s="1"/>
      <c r="DQ4103" s="1"/>
      <c r="DR4103" s="1"/>
      <c r="DS4103" s="1"/>
      <c r="DT4103" s="1"/>
      <c r="DU4103" s="1"/>
      <c r="DV4103" s="1"/>
      <c r="DW4103" s="1"/>
      <c r="DX4103" s="1"/>
      <c r="DY4103" s="1"/>
      <c r="DZ4103" s="1"/>
      <c r="EA4103" s="1"/>
      <c r="EB4103" s="1"/>
      <c r="EC4103" s="1"/>
      <c r="ED4103" s="1"/>
      <c r="EE4103" s="1"/>
      <c r="EF4103" s="1"/>
      <c r="EG4103" s="1"/>
      <c r="EH4103" s="1"/>
      <c r="EI4103" s="1"/>
      <c r="EJ4103" s="1"/>
      <c r="EK4103" s="1"/>
      <c r="EL4103" s="1"/>
      <c r="EM4103" s="1"/>
      <c r="EN4103" s="1"/>
      <c r="EO4103" s="1"/>
      <c r="EP4103" s="1"/>
      <c r="EQ4103" s="1"/>
      <c r="ER4103" s="1"/>
      <c r="ES4103" s="1"/>
      <c r="ET4103" s="1"/>
      <c r="EU4103" s="1"/>
      <c r="EV4103" s="1"/>
      <c r="EW4103" s="1"/>
      <c r="EX4103" s="1"/>
      <c r="EY4103" s="1"/>
      <c r="EZ4103" s="1"/>
      <c r="FA4103" s="1"/>
      <c r="FB4103" s="1"/>
      <c r="FC4103" s="1"/>
      <c r="FD4103" s="1"/>
      <c r="FE4103" s="1"/>
      <c r="FF4103" s="1"/>
      <c r="FG4103" s="1"/>
      <c r="FH4103" s="1"/>
      <c r="FI4103" s="1"/>
      <c r="FJ4103" s="1"/>
      <c r="FK4103" s="1"/>
      <c r="FL4103" s="1"/>
      <c r="FM4103" s="1"/>
      <c r="FN4103" s="1"/>
      <c r="FO4103" s="1"/>
      <c r="FP4103" s="1"/>
      <c r="FQ4103" s="1"/>
      <c r="FR4103" s="1"/>
      <c r="FS4103" s="1"/>
      <c r="FT4103" s="1"/>
      <c r="FU4103" s="1"/>
      <c r="FV4103" s="1"/>
      <c r="FW4103" s="1"/>
      <c r="FX4103" s="1"/>
      <c r="FY4103" s="1"/>
      <c r="FZ4103" s="1"/>
      <c r="GA4103" s="1"/>
      <c r="GB4103" s="1"/>
      <c r="GC4103" s="1"/>
      <c r="GD4103" s="1"/>
      <c r="GE4103" s="1"/>
      <c r="GF4103" s="1"/>
      <c r="GG4103" s="1"/>
      <c r="GH4103" s="1"/>
      <c r="GI4103" s="1"/>
      <c r="GJ4103" s="1"/>
      <c r="GK4103" s="1"/>
      <c r="GL4103" s="1"/>
      <c r="GM4103" s="1"/>
      <c r="GN4103" s="1"/>
      <c r="GO4103" s="1"/>
    </row>
    <row r="4104" spans="1:197" s="40" customFormat="1" x14ac:dyDescent="0.25">
      <c r="A4104" s="41"/>
      <c r="B4104" s="4"/>
      <c r="C4104" s="41"/>
      <c r="D4104" s="42"/>
      <c r="E4104" s="42"/>
      <c r="F4104" s="42"/>
      <c r="G4104" s="1"/>
      <c r="H4104" s="1"/>
      <c r="I4104" s="1"/>
      <c r="J4104" s="1"/>
      <c r="K4104" s="1"/>
      <c r="L4104" s="1"/>
      <c r="M4104" s="2"/>
      <c r="N4104" s="1"/>
      <c r="O4104" s="1"/>
      <c r="P4104" s="1"/>
      <c r="Q4104" s="1"/>
      <c r="R4104" s="1"/>
      <c r="S4104" s="1"/>
      <c r="T4104" s="1"/>
      <c r="U4104" s="1"/>
      <c r="V4104" s="1"/>
      <c r="W4104" s="1"/>
      <c r="X4104" s="1"/>
      <c r="Y4104" s="1"/>
      <c r="Z4104" s="1"/>
      <c r="AA4104" s="1"/>
      <c r="AB4104" s="1"/>
      <c r="AC4104" s="1"/>
      <c r="AD4104" s="1"/>
      <c r="AE4104" s="1"/>
      <c r="AF4104" s="1"/>
      <c r="AG4104" s="1"/>
      <c r="AH4104" s="1"/>
      <c r="AI4104" s="1"/>
      <c r="AJ4104" s="1"/>
      <c r="AK4104" s="1"/>
      <c r="AL4104" s="1"/>
      <c r="AM4104" s="1"/>
      <c r="AN4104" s="1"/>
      <c r="AO4104" s="1"/>
      <c r="AP4104" s="1"/>
      <c r="AQ4104" s="1"/>
      <c r="AR4104" s="1"/>
      <c r="AS4104" s="1"/>
      <c r="AT4104" s="1"/>
      <c r="AU4104" s="1"/>
      <c r="AV4104" s="1"/>
      <c r="AW4104" s="1"/>
      <c r="AX4104" s="1"/>
      <c r="AY4104" s="1"/>
      <c r="AZ4104" s="1"/>
      <c r="BA4104" s="1"/>
      <c r="BB4104" s="1"/>
      <c r="BC4104" s="1"/>
      <c r="BD4104" s="1"/>
      <c r="BE4104" s="1"/>
      <c r="BF4104" s="1"/>
      <c r="BG4104" s="1"/>
      <c r="BH4104" s="1"/>
      <c r="BI4104" s="1"/>
      <c r="BJ4104" s="1"/>
      <c r="BK4104" s="1"/>
      <c r="BL4104" s="1"/>
      <c r="BM4104" s="1"/>
      <c r="BN4104" s="1"/>
      <c r="BO4104" s="1"/>
      <c r="BP4104" s="1"/>
      <c r="BQ4104" s="1"/>
      <c r="BR4104" s="1"/>
      <c r="BS4104" s="1"/>
      <c r="BT4104" s="1"/>
      <c r="BU4104" s="1"/>
      <c r="BV4104" s="1"/>
      <c r="BW4104" s="1"/>
      <c r="BX4104" s="1"/>
      <c r="BY4104" s="1"/>
      <c r="BZ4104" s="1"/>
      <c r="CA4104" s="1"/>
      <c r="CB4104" s="1"/>
      <c r="CC4104" s="1"/>
      <c r="CD4104" s="1"/>
      <c r="CE4104" s="1"/>
      <c r="CF4104" s="1"/>
      <c r="CG4104" s="1"/>
      <c r="CH4104" s="1"/>
      <c r="CI4104" s="1"/>
      <c r="CJ4104" s="1"/>
      <c r="CK4104" s="1"/>
      <c r="CL4104" s="1"/>
      <c r="CM4104" s="1"/>
      <c r="CN4104" s="1"/>
      <c r="CO4104" s="1"/>
      <c r="CP4104" s="1"/>
      <c r="CQ4104" s="1"/>
      <c r="CR4104" s="1"/>
      <c r="CS4104" s="1"/>
      <c r="CT4104" s="1"/>
      <c r="CU4104" s="1"/>
      <c r="CV4104" s="1"/>
      <c r="CW4104" s="1"/>
      <c r="CX4104" s="1"/>
      <c r="CY4104" s="1"/>
      <c r="CZ4104" s="1"/>
      <c r="DA4104" s="1"/>
      <c r="DB4104" s="1"/>
      <c r="DC4104" s="1"/>
      <c r="DD4104" s="1"/>
      <c r="DE4104" s="1"/>
      <c r="DF4104" s="1"/>
      <c r="DG4104" s="1"/>
      <c r="DH4104" s="1"/>
      <c r="DI4104" s="1"/>
      <c r="DJ4104" s="1"/>
      <c r="DK4104" s="1"/>
      <c r="DL4104" s="1"/>
      <c r="DM4104" s="1"/>
      <c r="DN4104" s="1"/>
      <c r="DO4104" s="1"/>
      <c r="DP4104" s="1"/>
      <c r="DQ4104" s="1"/>
      <c r="DR4104" s="1"/>
      <c r="DS4104" s="1"/>
      <c r="DT4104" s="1"/>
      <c r="DU4104" s="1"/>
      <c r="DV4104" s="1"/>
      <c r="DW4104" s="1"/>
      <c r="DX4104" s="1"/>
      <c r="DY4104" s="1"/>
      <c r="DZ4104" s="1"/>
      <c r="EA4104" s="1"/>
      <c r="EB4104" s="1"/>
      <c r="EC4104" s="1"/>
      <c r="ED4104" s="1"/>
      <c r="EE4104" s="1"/>
      <c r="EF4104" s="1"/>
      <c r="EG4104" s="1"/>
      <c r="EH4104" s="1"/>
      <c r="EI4104" s="1"/>
      <c r="EJ4104" s="1"/>
      <c r="EK4104" s="1"/>
      <c r="EL4104" s="1"/>
      <c r="EM4104" s="1"/>
      <c r="EN4104" s="1"/>
      <c r="EO4104" s="1"/>
      <c r="EP4104" s="1"/>
      <c r="EQ4104" s="1"/>
      <c r="ER4104" s="1"/>
      <c r="ES4104" s="1"/>
      <c r="ET4104" s="1"/>
      <c r="EU4104" s="1"/>
      <c r="EV4104" s="1"/>
      <c r="EW4104" s="1"/>
      <c r="EX4104" s="1"/>
      <c r="EY4104" s="1"/>
      <c r="EZ4104" s="1"/>
      <c r="FA4104" s="1"/>
      <c r="FB4104" s="1"/>
      <c r="FC4104" s="1"/>
      <c r="FD4104" s="1"/>
      <c r="FE4104" s="1"/>
      <c r="FF4104" s="1"/>
      <c r="FG4104" s="1"/>
      <c r="FH4104" s="1"/>
      <c r="FI4104" s="1"/>
      <c r="FJ4104" s="1"/>
      <c r="FK4104" s="1"/>
      <c r="FL4104" s="1"/>
      <c r="FM4104" s="1"/>
      <c r="FN4104" s="1"/>
      <c r="FO4104" s="1"/>
      <c r="FP4104" s="1"/>
      <c r="FQ4104" s="1"/>
      <c r="FR4104" s="1"/>
      <c r="FS4104" s="1"/>
      <c r="FT4104" s="1"/>
      <c r="FU4104" s="1"/>
      <c r="FV4104" s="1"/>
      <c r="FW4104" s="1"/>
      <c r="FX4104" s="1"/>
      <c r="FY4104" s="1"/>
      <c r="FZ4104" s="1"/>
      <c r="GA4104" s="1"/>
      <c r="GB4104" s="1"/>
      <c r="GC4104" s="1"/>
      <c r="GD4104" s="1"/>
      <c r="GE4104" s="1"/>
      <c r="GF4104" s="1"/>
      <c r="GG4104" s="1"/>
      <c r="GH4104" s="1"/>
      <c r="GI4104" s="1"/>
      <c r="GJ4104" s="1"/>
      <c r="GK4104" s="1"/>
      <c r="GL4104" s="1"/>
      <c r="GM4104" s="1"/>
      <c r="GN4104" s="1"/>
      <c r="GO4104" s="1"/>
    </row>
    <row r="4105" spans="1:197" s="40" customFormat="1" x14ac:dyDescent="0.25">
      <c r="A4105" s="41"/>
      <c r="B4105" s="4"/>
      <c r="C4105" s="41"/>
      <c r="D4105" s="42"/>
      <c r="E4105" s="42"/>
      <c r="F4105" s="42"/>
      <c r="G4105" s="1"/>
      <c r="H4105" s="1"/>
      <c r="I4105" s="1"/>
      <c r="J4105" s="1"/>
      <c r="K4105" s="1"/>
      <c r="L4105" s="1"/>
      <c r="M4105" s="2"/>
      <c r="N4105" s="1"/>
      <c r="O4105" s="1"/>
      <c r="P4105" s="1"/>
      <c r="Q4105" s="1"/>
      <c r="R4105" s="1"/>
      <c r="S4105" s="1"/>
      <c r="T4105" s="1"/>
      <c r="U4105" s="1"/>
      <c r="V4105" s="1"/>
      <c r="W4105" s="1"/>
      <c r="X4105" s="1"/>
      <c r="Y4105" s="1"/>
      <c r="Z4105" s="1"/>
      <c r="AA4105" s="1"/>
      <c r="AB4105" s="1"/>
      <c r="AC4105" s="1"/>
      <c r="AD4105" s="1"/>
      <c r="AE4105" s="1"/>
      <c r="AF4105" s="1"/>
      <c r="AG4105" s="1"/>
      <c r="AH4105" s="1"/>
      <c r="AI4105" s="1"/>
      <c r="AJ4105" s="1"/>
      <c r="AK4105" s="1"/>
      <c r="AL4105" s="1"/>
      <c r="AM4105" s="1"/>
      <c r="AN4105" s="1"/>
      <c r="AO4105" s="1"/>
      <c r="AP4105" s="1"/>
      <c r="AQ4105" s="1"/>
      <c r="AR4105" s="1"/>
      <c r="AS4105" s="1"/>
      <c r="AT4105" s="1"/>
      <c r="AU4105" s="1"/>
      <c r="AV4105" s="1"/>
      <c r="AW4105" s="1"/>
      <c r="AX4105" s="1"/>
      <c r="AY4105" s="1"/>
      <c r="AZ4105" s="1"/>
      <c r="BA4105" s="1"/>
      <c r="BB4105" s="1"/>
      <c r="BC4105" s="1"/>
      <c r="BD4105" s="1"/>
      <c r="BE4105" s="1"/>
      <c r="BF4105" s="1"/>
      <c r="BG4105" s="1"/>
      <c r="BH4105" s="1"/>
      <c r="BI4105" s="1"/>
      <c r="BJ4105" s="1"/>
      <c r="BK4105" s="1"/>
      <c r="BL4105" s="1"/>
      <c r="BM4105" s="1"/>
      <c r="BN4105" s="1"/>
      <c r="BO4105" s="1"/>
      <c r="BP4105" s="1"/>
      <c r="BQ4105" s="1"/>
      <c r="BR4105" s="1"/>
      <c r="BS4105" s="1"/>
      <c r="BT4105" s="1"/>
      <c r="BU4105" s="1"/>
      <c r="BV4105" s="1"/>
      <c r="BW4105" s="1"/>
      <c r="BX4105" s="1"/>
      <c r="BY4105" s="1"/>
      <c r="BZ4105" s="1"/>
      <c r="CA4105" s="1"/>
      <c r="CB4105" s="1"/>
      <c r="CC4105" s="1"/>
      <c r="CD4105" s="1"/>
      <c r="CE4105" s="1"/>
      <c r="CF4105" s="1"/>
      <c r="CG4105" s="1"/>
      <c r="CH4105" s="1"/>
      <c r="CI4105" s="1"/>
      <c r="CJ4105" s="1"/>
      <c r="CK4105" s="1"/>
      <c r="CL4105" s="1"/>
      <c r="CM4105" s="1"/>
      <c r="CN4105" s="1"/>
      <c r="CO4105" s="1"/>
      <c r="CP4105" s="1"/>
      <c r="CQ4105" s="1"/>
      <c r="CR4105" s="1"/>
      <c r="CS4105" s="1"/>
      <c r="CT4105" s="1"/>
      <c r="CU4105" s="1"/>
      <c r="CV4105" s="1"/>
      <c r="CW4105" s="1"/>
      <c r="CX4105" s="1"/>
      <c r="CY4105" s="1"/>
      <c r="CZ4105" s="1"/>
      <c r="DA4105" s="1"/>
      <c r="DB4105" s="1"/>
      <c r="DC4105" s="1"/>
      <c r="DD4105" s="1"/>
      <c r="DE4105" s="1"/>
      <c r="DF4105" s="1"/>
      <c r="DG4105" s="1"/>
      <c r="DH4105" s="1"/>
      <c r="DI4105" s="1"/>
      <c r="DJ4105" s="1"/>
      <c r="DK4105" s="1"/>
      <c r="DL4105" s="1"/>
      <c r="DM4105" s="1"/>
      <c r="DN4105" s="1"/>
      <c r="DO4105" s="1"/>
      <c r="DP4105" s="1"/>
      <c r="DQ4105" s="1"/>
      <c r="DR4105" s="1"/>
      <c r="DS4105" s="1"/>
      <c r="DT4105" s="1"/>
      <c r="DU4105" s="1"/>
      <c r="DV4105" s="1"/>
      <c r="DW4105" s="1"/>
      <c r="DX4105" s="1"/>
      <c r="DY4105" s="1"/>
      <c r="DZ4105" s="1"/>
      <c r="EA4105" s="1"/>
      <c r="EB4105" s="1"/>
      <c r="EC4105" s="1"/>
      <c r="ED4105" s="1"/>
      <c r="EE4105" s="1"/>
      <c r="EF4105" s="1"/>
      <c r="EG4105" s="1"/>
      <c r="EH4105" s="1"/>
      <c r="EI4105" s="1"/>
      <c r="EJ4105" s="1"/>
      <c r="EK4105" s="1"/>
      <c r="EL4105" s="1"/>
      <c r="EM4105" s="1"/>
      <c r="EN4105" s="1"/>
      <c r="EO4105" s="1"/>
      <c r="EP4105" s="1"/>
      <c r="EQ4105" s="1"/>
      <c r="ER4105" s="1"/>
      <c r="ES4105" s="1"/>
      <c r="ET4105" s="1"/>
      <c r="EU4105" s="1"/>
      <c r="EV4105" s="1"/>
      <c r="EW4105" s="1"/>
      <c r="EX4105" s="1"/>
      <c r="EY4105" s="1"/>
      <c r="EZ4105" s="1"/>
      <c r="FA4105" s="1"/>
      <c r="FB4105" s="1"/>
      <c r="FC4105" s="1"/>
      <c r="FD4105" s="1"/>
      <c r="FE4105" s="1"/>
      <c r="FF4105" s="1"/>
      <c r="FG4105" s="1"/>
      <c r="FH4105" s="1"/>
      <c r="FI4105" s="1"/>
      <c r="FJ4105" s="1"/>
      <c r="FK4105" s="1"/>
      <c r="FL4105" s="1"/>
      <c r="FM4105" s="1"/>
      <c r="FN4105" s="1"/>
      <c r="FO4105" s="1"/>
      <c r="FP4105" s="1"/>
      <c r="FQ4105" s="1"/>
      <c r="FR4105" s="1"/>
      <c r="FS4105" s="1"/>
      <c r="FT4105" s="1"/>
      <c r="FU4105" s="1"/>
      <c r="FV4105" s="1"/>
      <c r="FW4105" s="1"/>
      <c r="FX4105" s="1"/>
      <c r="FY4105" s="1"/>
      <c r="FZ4105" s="1"/>
      <c r="GA4105" s="1"/>
      <c r="GB4105" s="1"/>
      <c r="GC4105" s="1"/>
      <c r="GD4105" s="1"/>
      <c r="GE4105" s="1"/>
      <c r="GF4105" s="1"/>
      <c r="GG4105" s="1"/>
      <c r="GH4105" s="1"/>
      <c r="GI4105" s="1"/>
      <c r="GJ4105" s="1"/>
      <c r="GK4105" s="1"/>
      <c r="GL4105" s="1"/>
      <c r="GM4105" s="1"/>
      <c r="GN4105" s="1"/>
      <c r="GO4105" s="1"/>
    </row>
    <row r="4106" spans="1:197" s="40" customFormat="1" x14ac:dyDescent="0.25">
      <c r="A4106" s="41"/>
      <c r="B4106" s="4"/>
      <c r="C4106" s="41"/>
      <c r="D4106" s="42"/>
      <c r="E4106" s="42"/>
      <c r="F4106" s="42"/>
      <c r="G4106" s="1"/>
      <c r="H4106" s="1"/>
      <c r="I4106" s="1"/>
      <c r="J4106" s="1"/>
      <c r="K4106" s="1"/>
      <c r="L4106" s="1"/>
      <c r="M4106" s="2"/>
      <c r="N4106" s="1"/>
      <c r="O4106" s="1"/>
      <c r="P4106" s="1"/>
      <c r="Q4106" s="1"/>
      <c r="R4106" s="1"/>
      <c r="S4106" s="1"/>
      <c r="T4106" s="1"/>
      <c r="U4106" s="1"/>
      <c r="V4106" s="1"/>
      <c r="W4106" s="1"/>
      <c r="X4106" s="1"/>
      <c r="Y4106" s="1"/>
      <c r="Z4106" s="1"/>
      <c r="AA4106" s="1"/>
      <c r="AB4106" s="1"/>
      <c r="AC4106" s="1"/>
      <c r="AD4106" s="1"/>
      <c r="AE4106" s="1"/>
      <c r="AF4106" s="1"/>
      <c r="AG4106" s="1"/>
      <c r="AH4106" s="1"/>
      <c r="AI4106" s="1"/>
      <c r="AJ4106" s="1"/>
      <c r="AK4106" s="1"/>
      <c r="AL4106" s="1"/>
      <c r="AM4106" s="1"/>
      <c r="AN4106" s="1"/>
      <c r="AO4106" s="1"/>
      <c r="AP4106" s="1"/>
      <c r="AQ4106" s="1"/>
      <c r="AR4106" s="1"/>
      <c r="AS4106" s="1"/>
      <c r="AT4106" s="1"/>
      <c r="AU4106" s="1"/>
      <c r="AV4106" s="1"/>
      <c r="AW4106" s="1"/>
      <c r="AX4106" s="1"/>
      <c r="AY4106" s="1"/>
      <c r="AZ4106" s="1"/>
      <c r="BA4106" s="1"/>
      <c r="BB4106" s="1"/>
      <c r="BC4106" s="1"/>
      <c r="BD4106" s="1"/>
      <c r="BE4106" s="1"/>
      <c r="BF4106" s="1"/>
      <c r="BG4106" s="1"/>
      <c r="BH4106" s="1"/>
      <c r="BI4106" s="1"/>
      <c r="BJ4106" s="1"/>
      <c r="BK4106" s="1"/>
      <c r="BL4106" s="1"/>
      <c r="BM4106" s="1"/>
      <c r="BN4106" s="1"/>
      <c r="BO4106" s="1"/>
      <c r="BP4106" s="1"/>
      <c r="BQ4106" s="1"/>
      <c r="BR4106" s="1"/>
      <c r="BS4106" s="1"/>
      <c r="BT4106" s="1"/>
      <c r="BU4106" s="1"/>
      <c r="BV4106" s="1"/>
      <c r="BW4106" s="1"/>
      <c r="BX4106" s="1"/>
      <c r="BY4106" s="1"/>
      <c r="BZ4106" s="1"/>
      <c r="CA4106" s="1"/>
      <c r="CB4106" s="1"/>
      <c r="CC4106" s="1"/>
      <c r="CD4106" s="1"/>
      <c r="CE4106" s="1"/>
      <c r="CF4106" s="1"/>
      <c r="CG4106" s="1"/>
      <c r="CH4106" s="1"/>
      <c r="CI4106" s="1"/>
      <c r="CJ4106" s="1"/>
      <c r="CK4106" s="1"/>
      <c r="CL4106" s="1"/>
      <c r="CM4106" s="1"/>
      <c r="CN4106" s="1"/>
      <c r="CO4106" s="1"/>
      <c r="CP4106" s="1"/>
      <c r="CQ4106" s="1"/>
      <c r="CR4106" s="1"/>
      <c r="CS4106" s="1"/>
      <c r="CT4106" s="1"/>
      <c r="CU4106" s="1"/>
      <c r="CV4106" s="1"/>
      <c r="CW4106" s="1"/>
      <c r="CX4106" s="1"/>
      <c r="CY4106" s="1"/>
      <c r="CZ4106" s="1"/>
      <c r="DA4106" s="1"/>
      <c r="DB4106" s="1"/>
      <c r="DC4106" s="1"/>
      <c r="DD4106" s="1"/>
      <c r="DE4106" s="1"/>
      <c r="DF4106" s="1"/>
      <c r="DG4106" s="1"/>
      <c r="DH4106" s="1"/>
      <c r="DI4106" s="1"/>
      <c r="DJ4106" s="1"/>
      <c r="DK4106" s="1"/>
      <c r="DL4106" s="1"/>
      <c r="DM4106" s="1"/>
      <c r="DN4106" s="1"/>
      <c r="DO4106" s="1"/>
      <c r="DP4106" s="1"/>
      <c r="DQ4106" s="1"/>
      <c r="DR4106" s="1"/>
      <c r="DS4106" s="1"/>
      <c r="DT4106" s="1"/>
      <c r="DU4106" s="1"/>
      <c r="DV4106" s="1"/>
      <c r="DW4106" s="1"/>
      <c r="DX4106" s="1"/>
      <c r="DY4106" s="1"/>
      <c r="DZ4106" s="1"/>
      <c r="EA4106" s="1"/>
      <c r="EB4106" s="1"/>
      <c r="EC4106" s="1"/>
      <c r="ED4106" s="1"/>
      <c r="EE4106" s="1"/>
      <c r="EF4106" s="1"/>
      <c r="EG4106" s="1"/>
      <c r="EH4106" s="1"/>
      <c r="EI4106" s="1"/>
      <c r="EJ4106" s="1"/>
      <c r="EK4106" s="1"/>
      <c r="EL4106" s="1"/>
      <c r="EM4106" s="1"/>
      <c r="EN4106" s="1"/>
      <c r="EO4106" s="1"/>
      <c r="EP4106" s="1"/>
      <c r="EQ4106" s="1"/>
      <c r="ER4106" s="1"/>
      <c r="ES4106" s="1"/>
      <c r="ET4106" s="1"/>
      <c r="EU4106" s="1"/>
      <c r="EV4106" s="1"/>
      <c r="EW4106" s="1"/>
      <c r="EX4106" s="1"/>
      <c r="EY4106" s="1"/>
      <c r="EZ4106" s="1"/>
      <c r="FA4106" s="1"/>
      <c r="FB4106" s="1"/>
      <c r="FC4106" s="1"/>
      <c r="FD4106" s="1"/>
      <c r="FE4106" s="1"/>
      <c r="FF4106" s="1"/>
      <c r="FG4106" s="1"/>
      <c r="FH4106" s="1"/>
      <c r="FI4106" s="1"/>
      <c r="FJ4106" s="1"/>
      <c r="FK4106" s="1"/>
      <c r="FL4106" s="1"/>
      <c r="FM4106" s="1"/>
      <c r="FN4106" s="1"/>
      <c r="FO4106" s="1"/>
      <c r="FP4106" s="1"/>
      <c r="FQ4106" s="1"/>
      <c r="FR4106" s="1"/>
      <c r="FS4106" s="1"/>
      <c r="FT4106" s="1"/>
      <c r="FU4106" s="1"/>
      <c r="FV4106" s="1"/>
      <c r="FW4106" s="1"/>
      <c r="FX4106" s="1"/>
      <c r="FY4106" s="1"/>
      <c r="FZ4106" s="1"/>
      <c r="GA4106" s="1"/>
      <c r="GB4106" s="1"/>
      <c r="GC4106" s="1"/>
      <c r="GD4106" s="1"/>
      <c r="GE4106" s="1"/>
      <c r="GF4106" s="1"/>
      <c r="GG4106" s="1"/>
      <c r="GH4106" s="1"/>
      <c r="GI4106" s="1"/>
      <c r="GJ4106" s="1"/>
      <c r="GK4106" s="1"/>
      <c r="GL4106" s="1"/>
      <c r="GM4106" s="1"/>
      <c r="GN4106" s="1"/>
      <c r="GO4106" s="1"/>
    </row>
    <row r="4107" spans="1:197" s="40" customFormat="1" x14ac:dyDescent="0.25">
      <c r="A4107" s="41"/>
      <c r="B4107" s="4"/>
      <c r="C4107" s="41"/>
      <c r="D4107" s="42"/>
      <c r="E4107" s="42"/>
      <c r="F4107" s="42"/>
      <c r="G4107" s="1"/>
      <c r="H4107" s="1"/>
      <c r="I4107" s="1"/>
      <c r="J4107" s="1"/>
      <c r="K4107" s="1"/>
      <c r="L4107" s="1"/>
      <c r="M4107" s="2"/>
      <c r="N4107" s="1"/>
      <c r="O4107" s="1"/>
      <c r="P4107" s="1"/>
      <c r="Q4107" s="1"/>
      <c r="R4107" s="1"/>
      <c r="S4107" s="1"/>
      <c r="T4107" s="1"/>
      <c r="U4107" s="1"/>
      <c r="V4107" s="1"/>
      <c r="W4107" s="1"/>
      <c r="X4107" s="1"/>
      <c r="Y4107" s="1"/>
      <c r="Z4107" s="1"/>
      <c r="AA4107" s="1"/>
      <c r="AB4107" s="1"/>
      <c r="AC4107" s="1"/>
      <c r="AD4107" s="1"/>
      <c r="AE4107" s="1"/>
      <c r="AF4107" s="1"/>
      <c r="AG4107" s="1"/>
      <c r="AH4107" s="1"/>
      <c r="AI4107" s="1"/>
      <c r="AJ4107" s="1"/>
      <c r="AK4107" s="1"/>
      <c r="AL4107" s="1"/>
      <c r="AM4107" s="1"/>
      <c r="AN4107" s="1"/>
      <c r="AO4107" s="1"/>
      <c r="AP4107" s="1"/>
      <c r="AQ4107" s="1"/>
      <c r="AR4107" s="1"/>
      <c r="AS4107" s="1"/>
      <c r="AT4107" s="1"/>
      <c r="AU4107" s="1"/>
      <c r="AV4107" s="1"/>
      <c r="AW4107" s="1"/>
      <c r="AX4107" s="1"/>
      <c r="AY4107" s="1"/>
      <c r="AZ4107" s="1"/>
      <c r="BA4107" s="1"/>
      <c r="BB4107" s="1"/>
      <c r="BC4107" s="1"/>
      <c r="BD4107" s="1"/>
      <c r="BE4107" s="1"/>
      <c r="BF4107" s="1"/>
      <c r="BG4107" s="1"/>
      <c r="BH4107" s="1"/>
      <c r="BI4107" s="1"/>
      <c r="BJ4107" s="1"/>
      <c r="BK4107" s="1"/>
      <c r="BL4107" s="1"/>
      <c r="BM4107" s="1"/>
      <c r="BN4107" s="1"/>
      <c r="BO4107" s="1"/>
      <c r="BP4107" s="1"/>
      <c r="BQ4107" s="1"/>
      <c r="BR4107" s="1"/>
      <c r="BS4107" s="1"/>
      <c r="BT4107" s="1"/>
      <c r="BU4107" s="1"/>
      <c r="BV4107" s="1"/>
      <c r="BW4107" s="1"/>
      <c r="BX4107" s="1"/>
      <c r="BY4107" s="1"/>
      <c r="BZ4107" s="1"/>
      <c r="CA4107" s="1"/>
      <c r="CB4107" s="1"/>
      <c r="CC4107" s="1"/>
      <c r="CD4107" s="1"/>
      <c r="CE4107" s="1"/>
      <c r="CF4107" s="1"/>
      <c r="CG4107" s="1"/>
      <c r="CH4107" s="1"/>
      <c r="CI4107" s="1"/>
      <c r="CJ4107" s="1"/>
      <c r="CK4107" s="1"/>
      <c r="CL4107" s="1"/>
      <c r="CM4107" s="1"/>
      <c r="CN4107" s="1"/>
      <c r="CO4107" s="1"/>
      <c r="CP4107" s="1"/>
      <c r="CQ4107" s="1"/>
      <c r="CR4107" s="1"/>
      <c r="CS4107" s="1"/>
      <c r="CT4107" s="1"/>
      <c r="CU4107" s="1"/>
      <c r="CV4107" s="1"/>
      <c r="CW4107" s="1"/>
      <c r="CX4107" s="1"/>
      <c r="CY4107" s="1"/>
      <c r="CZ4107" s="1"/>
      <c r="DA4107" s="1"/>
      <c r="DB4107" s="1"/>
      <c r="DC4107" s="1"/>
      <c r="DD4107" s="1"/>
      <c r="DE4107" s="1"/>
      <c r="DF4107" s="1"/>
      <c r="DG4107" s="1"/>
      <c r="DH4107" s="1"/>
      <c r="DI4107" s="1"/>
      <c r="DJ4107" s="1"/>
      <c r="DK4107" s="1"/>
      <c r="DL4107" s="1"/>
      <c r="DM4107" s="1"/>
      <c r="DN4107" s="1"/>
      <c r="DO4107" s="1"/>
      <c r="DP4107" s="1"/>
      <c r="DQ4107" s="1"/>
      <c r="DR4107" s="1"/>
      <c r="DS4107" s="1"/>
      <c r="DT4107" s="1"/>
      <c r="DU4107" s="1"/>
      <c r="DV4107" s="1"/>
      <c r="DW4107" s="1"/>
      <c r="DX4107" s="1"/>
      <c r="DY4107" s="1"/>
      <c r="DZ4107" s="1"/>
      <c r="EA4107" s="1"/>
      <c r="EB4107" s="1"/>
      <c r="EC4107" s="1"/>
      <c r="ED4107" s="1"/>
      <c r="EE4107" s="1"/>
      <c r="EF4107" s="1"/>
      <c r="EG4107" s="1"/>
      <c r="EH4107" s="1"/>
      <c r="EI4107" s="1"/>
      <c r="EJ4107" s="1"/>
      <c r="EK4107" s="1"/>
      <c r="EL4107" s="1"/>
      <c r="EM4107" s="1"/>
      <c r="EN4107" s="1"/>
      <c r="EO4107" s="1"/>
      <c r="EP4107" s="1"/>
      <c r="EQ4107" s="1"/>
      <c r="ER4107" s="1"/>
      <c r="ES4107" s="1"/>
      <c r="ET4107" s="1"/>
      <c r="EU4107" s="1"/>
      <c r="EV4107" s="1"/>
      <c r="EW4107" s="1"/>
      <c r="EX4107" s="1"/>
      <c r="EY4107" s="1"/>
      <c r="EZ4107" s="1"/>
      <c r="FA4107" s="1"/>
      <c r="FB4107" s="1"/>
      <c r="FC4107" s="1"/>
      <c r="FD4107" s="1"/>
      <c r="FE4107" s="1"/>
      <c r="FF4107" s="1"/>
      <c r="FG4107" s="1"/>
      <c r="FH4107" s="1"/>
      <c r="FI4107" s="1"/>
      <c r="FJ4107" s="1"/>
      <c r="FK4107" s="1"/>
      <c r="FL4107" s="1"/>
      <c r="FM4107" s="1"/>
      <c r="FN4107" s="1"/>
      <c r="FO4107" s="1"/>
      <c r="FP4107" s="1"/>
      <c r="FQ4107" s="1"/>
      <c r="FR4107" s="1"/>
      <c r="FS4107" s="1"/>
      <c r="FT4107" s="1"/>
      <c r="FU4107" s="1"/>
      <c r="FV4107" s="1"/>
      <c r="FW4107" s="1"/>
      <c r="FX4107" s="1"/>
      <c r="FY4107" s="1"/>
      <c r="FZ4107" s="1"/>
      <c r="GA4107" s="1"/>
      <c r="GB4107" s="1"/>
      <c r="GC4107" s="1"/>
      <c r="GD4107" s="1"/>
      <c r="GE4107" s="1"/>
      <c r="GF4107" s="1"/>
      <c r="GG4107" s="1"/>
      <c r="GH4107" s="1"/>
      <c r="GI4107" s="1"/>
      <c r="GJ4107" s="1"/>
      <c r="GK4107" s="1"/>
      <c r="GL4107" s="1"/>
      <c r="GM4107" s="1"/>
      <c r="GN4107" s="1"/>
      <c r="GO4107" s="1"/>
    </row>
    <row r="4108" spans="1:197" s="40" customFormat="1" x14ac:dyDescent="0.25">
      <c r="A4108" s="41"/>
      <c r="B4108" s="4"/>
      <c r="C4108" s="41"/>
      <c r="D4108" s="42"/>
      <c r="E4108" s="42"/>
      <c r="F4108" s="42"/>
      <c r="G4108" s="1"/>
      <c r="H4108" s="1"/>
      <c r="I4108" s="1"/>
      <c r="J4108" s="1"/>
      <c r="K4108" s="1"/>
      <c r="L4108" s="1"/>
      <c r="M4108" s="2"/>
      <c r="N4108" s="1"/>
      <c r="O4108" s="1"/>
      <c r="P4108" s="1"/>
      <c r="Q4108" s="1"/>
      <c r="R4108" s="1"/>
      <c r="S4108" s="1"/>
      <c r="T4108" s="1"/>
      <c r="U4108" s="1"/>
      <c r="V4108" s="1"/>
      <c r="W4108" s="1"/>
      <c r="X4108" s="1"/>
      <c r="Y4108" s="1"/>
      <c r="Z4108" s="1"/>
      <c r="AA4108" s="1"/>
      <c r="AB4108" s="1"/>
      <c r="AC4108" s="1"/>
      <c r="AD4108" s="1"/>
      <c r="AE4108" s="1"/>
      <c r="AF4108" s="1"/>
      <c r="AG4108" s="1"/>
      <c r="AH4108" s="1"/>
      <c r="AI4108" s="1"/>
      <c r="AJ4108" s="1"/>
      <c r="AK4108" s="1"/>
      <c r="AL4108" s="1"/>
      <c r="AM4108" s="1"/>
      <c r="AN4108" s="1"/>
      <c r="AO4108" s="1"/>
      <c r="AP4108" s="1"/>
      <c r="AQ4108" s="1"/>
      <c r="AR4108" s="1"/>
      <c r="AS4108" s="1"/>
      <c r="AT4108" s="1"/>
      <c r="AU4108" s="1"/>
      <c r="AV4108" s="1"/>
      <c r="AW4108" s="1"/>
      <c r="AX4108" s="1"/>
      <c r="AY4108" s="1"/>
      <c r="AZ4108" s="1"/>
      <c r="BA4108" s="1"/>
      <c r="BB4108" s="1"/>
      <c r="BC4108" s="1"/>
      <c r="BD4108" s="1"/>
      <c r="BE4108" s="1"/>
      <c r="BF4108" s="1"/>
      <c r="BG4108" s="1"/>
      <c r="BH4108" s="1"/>
      <c r="BI4108" s="1"/>
      <c r="BJ4108" s="1"/>
      <c r="BK4108" s="1"/>
      <c r="BL4108" s="1"/>
      <c r="BM4108" s="1"/>
      <c r="BN4108" s="1"/>
      <c r="BO4108" s="1"/>
      <c r="BP4108" s="1"/>
      <c r="BQ4108" s="1"/>
      <c r="BR4108" s="1"/>
      <c r="BS4108" s="1"/>
      <c r="BT4108" s="1"/>
      <c r="BU4108" s="1"/>
      <c r="BV4108" s="1"/>
      <c r="BW4108" s="1"/>
      <c r="BX4108" s="1"/>
      <c r="BY4108" s="1"/>
      <c r="BZ4108" s="1"/>
      <c r="CA4108" s="1"/>
      <c r="CB4108" s="1"/>
      <c r="CC4108" s="1"/>
      <c r="CD4108" s="1"/>
      <c r="CE4108" s="1"/>
      <c r="CF4108" s="1"/>
      <c r="CG4108" s="1"/>
      <c r="CH4108" s="1"/>
      <c r="CI4108" s="1"/>
      <c r="CJ4108" s="1"/>
      <c r="CK4108" s="1"/>
      <c r="CL4108" s="1"/>
      <c r="CM4108" s="1"/>
      <c r="CN4108" s="1"/>
      <c r="CO4108" s="1"/>
      <c r="CP4108" s="1"/>
      <c r="CQ4108" s="1"/>
      <c r="CR4108" s="1"/>
      <c r="CS4108" s="1"/>
      <c r="CT4108" s="1"/>
      <c r="CU4108" s="1"/>
      <c r="CV4108" s="1"/>
      <c r="CW4108" s="1"/>
      <c r="CX4108" s="1"/>
      <c r="CY4108" s="1"/>
      <c r="CZ4108" s="1"/>
      <c r="DA4108" s="1"/>
      <c r="DB4108" s="1"/>
      <c r="DC4108" s="1"/>
      <c r="DD4108" s="1"/>
      <c r="DE4108" s="1"/>
      <c r="DF4108" s="1"/>
      <c r="DG4108" s="1"/>
      <c r="DH4108" s="1"/>
      <c r="DI4108" s="1"/>
      <c r="DJ4108" s="1"/>
      <c r="DK4108" s="1"/>
      <c r="DL4108" s="1"/>
      <c r="DM4108" s="1"/>
      <c r="DN4108" s="1"/>
      <c r="DO4108" s="1"/>
      <c r="DP4108" s="1"/>
      <c r="DQ4108" s="1"/>
      <c r="DR4108" s="1"/>
      <c r="DS4108" s="1"/>
      <c r="DT4108" s="1"/>
      <c r="DU4108" s="1"/>
      <c r="DV4108" s="1"/>
      <c r="DW4108" s="1"/>
      <c r="DX4108" s="1"/>
      <c r="DY4108" s="1"/>
      <c r="DZ4108" s="1"/>
      <c r="EA4108" s="1"/>
      <c r="EB4108" s="1"/>
      <c r="EC4108" s="1"/>
      <c r="ED4108" s="1"/>
      <c r="EE4108" s="1"/>
      <c r="EF4108" s="1"/>
      <c r="EG4108" s="1"/>
      <c r="EH4108" s="1"/>
      <c r="EI4108" s="1"/>
      <c r="EJ4108" s="1"/>
      <c r="EK4108" s="1"/>
      <c r="EL4108" s="1"/>
      <c r="EM4108" s="1"/>
      <c r="EN4108" s="1"/>
      <c r="EO4108" s="1"/>
      <c r="EP4108" s="1"/>
      <c r="EQ4108" s="1"/>
      <c r="ER4108" s="1"/>
      <c r="ES4108" s="1"/>
      <c r="ET4108" s="1"/>
      <c r="EU4108" s="1"/>
      <c r="EV4108" s="1"/>
      <c r="EW4108" s="1"/>
      <c r="EX4108" s="1"/>
      <c r="EY4108" s="1"/>
      <c r="EZ4108" s="1"/>
      <c r="FA4108" s="1"/>
      <c r="FB4108" s="1"/>
      <c r="FC4108" s="1"/>
      <c r="FD4108" s="1"/>
      <c r="FE4108" s="1"/>
      <c r="FF4108" s="1"/>
      <c r="FG4108" s="1"/>
      <c r="FH4108" s="1"/>
      <c r="FI4108" s="1"/>
      <c r="FJ4108" s="1"/>
      <c r="FK4108" s="1"/>
      <c r="FL4108" s="1"/>
      <c r="FM4108" s="1"/>
      <c r="FN4108" s="1"/>
      <c r="FO4108" s="1"/>
      <c r="FP4108" s="1"/>
      <c r="FQ4108" s="1"/>
      <c r="FR4108" s="1"/>
      <c r="FS4108" s="1"/>
      <c r="FT4108" s="1"/>
      <c r="FU4108" s="1"/>
      <c r="FV4108" s="1"/>
      <c r="FW4108" s="1"/>
      <c r="FX4108" s="1"/>
      <c r="FY4108" s="1"/>
      <c r="FZ4108" s="1"/>
      <c r="GA4108" s="1"/>
      <c r="GB4108" s="1"/>
      <c r="GC4108" s="1"/>
      <c r="GD4108" s="1"/>
      <c r="GE4108" s="1"/>
      <c r="GF4108" s="1"/>
      <c r="GG4108" s="1"/>
      <c r="GH4108" s="1"/>
      <c r="GI4108" s="1"/>
      <c r="GJ4108" s="1"/>
      <c r="GK4108" s="1"/>
      <c r="GL4108" s="1"/>
      <c r="GM4108" s="1"/>
      <c r="GN4108" s="1"/>
      <c r="GO4108" s="1"/>
    </row>
    <row r="4109" spans="1:197" s="40" customFormat="1" x14ac:dyDescent="0.25">
      <c r="A4109" s="41"/>
      <c r="B4109" s="4"/>
      <c r="C4109" s="41"/>
      <c r="D4109" s="42"/>
      <c r="E4109" s="42"/>
      <c r="F4109" s="42"/>
      <c r="G4109" s="1"/>
      <c r="H4109" s="1"/>
      <c r="I4109" s="1"/>
      <c r="J4109" s="1"/>
      <c r="K4109" s="1"/>
      <c r="L4109" s="1"/>
      <c r="M4109" s="2"/>
      <c r="N4109" s="1"/>
      <c r="O4109" s="1"/>
      <c r="P4109" s="1"/>
      <c r="Q4109" s="1"/>
      <c r="R4109" s="1"/>
      <c r="S4109" s="1"/>
      <c r="T4109" s="1"/>
      <c r="U4109" s="1"/>
      <c r="V4109" s="1"/>
      <c r="W4109" s="1"/>
      <c r="X4109" s="1"/>
      <c r="Y4109" s="1"/>
      <c r="Z4109" s="1"/>
      <c r="AA4109" s="1"/>
      <c r="AB4109" s="1"/>
      <c r="AC4109" s="1"/>
      <c r="AD4109" s="1"/>
      <c r="AE4109" s="1"/>
      <c r="AF4109" s="1"/>
      <c r="AG4109" s="1"/>
      <c r="AH4109" s="1"/>
      <c r="AI4109" s="1"/>
      <c r="AJ4109" s="1"/>
      <c r="AK4109" s="1"/>
      <c r="AL4109" s="1"/>
      <c r="AM4109" s="1"/>
      <c r="AN4109" s="1"/>
      <c r="AO4109" s="1"/>
      <c r="AP4109" s="1"/>
      <c r="AQ4109" s="1"/>
      <c r="AR4109" s="1"/>
      <c r="AS4109" s="1"/>
      <c r="AT4109" s="1"/>
      <c r="AU4109" s="1"/>
      <c r="AV4109" s="1"/>
      <c r="AW4109" s="1"/>
      <c r="AX4109" s="1"/>
      <c r="AY4109" s="1"/>
      <c r="AZ4109" s="1"/>
      <c r="BA4109" s="1"/>
      <c r="BB4109" s="1"/>
      <c r="BC4109" s="1"/>
      <c r="BD4109" s="1"/>
      <c r="BE4109" s="1"/>
      <c r="BF4109" s="1"/>
      <c r="BG4109" s="1"/>
      <c r="BH4109" s="1"/>
      <c r="BI4109" s="1"/>
      <c r="BJ4109" s="1"/>
      <c r="BK4109" s="1"/>
      <c r="BL4109" s="1"/>
      <c r="BM4109" s="1"/>
      <c r="BN4109" s="1"/>
      <c r="BO4109" s="1"/>
      <c r="BP4109" s="1"/>
      <c r="BQ4109" s="1"/>
      <c r="BR4109" s="1"/>
      <c r="BS4109" s="1"/>
      <c r="BT4109" s="1"/>
      <c r="BU4109" s="1"/>
      <c r="BV4109" s="1"/>
      <c r="BW4109" s="1"/>
      <c r="BX4109" s="1"/>
      <c r="BY4109" s="1"/>
      <c r="BZ4109" s="1"/>
      <c r="CA4109" s="1"/>
      <c r="CB4109" s="1"/>
      <c r="CC4109" s="1"/>
      <c r="CD4109" s="1"/>
      <c r="CE4109" s="1"/>
      <c r="CF4109" s="1"/>
      <c r="CG4109" s="1"/>
      <c r="CH4109" s="1"/>
      <c r="CI4109" s="1"/>
      <c r="CJ4109" s="1"/>
      <c r="CK4109" s="1"/>
      <c r="CL4109" s="1"/>
      <c r="CM4109" s="1"/>
      <c r="CN4109" s="1"/>
      <c r="CO4109" s="1"/>
      <c r="CP4109" s="1"/>
      <c r="CQ4109" s="1"/>
      <c r="CR4109" s="1"/>
      <c r="CS4109" s="1"/>
      <c r="CT4109" s="1"/>
      <c r="CU4109" s="1"/>
      <c r="CV4109" s="1"/>
      <c r="CW4109" s="1"/>
      <c r="CX4109" s="1"/>
      <c r="CY4109" s="1"/>
      <c r="CZ4109" s="1"/>
      <c r="DA4109" s="1"/>
      <c r="DB4109" s="1"/>
      <c r="DC4109" s="1"/>
      <c r="DD4109" s="1"/>
      <c r="DE4109" s="1"/>
      <c r="DF4109" s="1"/>
      <c r="DG4109" s="1"/>
      <c r="DH4109" s="1"/>
      <c r="DI4109" s="1"/>
      <c r="DJ4109" s="1"/>
      <c r="DK4109" s="1"/>
      <c r="DL4109" s="1"/>
      <c r="DM4109" s="1"/>
      <c r="DN4109" s="1"/>
      <c r="DO4109" s="1"/>
      <c r="DP4109" s="1"/>
      <c r="DQ4109" s="1"/>
      <c r="DR4109" s="1"/>
      <c r="DS4109" s="1"/>
      <c r="DT4109" s="1"/>
      <c r="DU4109" s="1"/>
      <c r="DV4109" s="1"/>
      <c r="DW4109" s="1"/>
      <c r="DX4109" s="1"/>
      <c r="DY4109" s="1"/>
      <c r="DZ4109" s="1"/>
      <c r="EA4109" s="1"/>
      <c r="EB4109" s="1"/>
      <c r="EC4109" s="1"/>
      <c r="ED4109" s="1"/>
      <c r="EE4109" s="1"/>
      <c r="EF4109" s="1"/>
      <c r="EG4109" s="1"/>
      <c r="EH4109" s="1"/>
      <c r="EI4109" s="1"/>
      <c r="EJ4109" s="1"/>
      <c r="EK4109" s="1"/>
      <c r="EL4109" s="1"/>
      <c r="EM4109" s="1"/>
      <c r="EN4109" s="1"/>
      <c r="EO4109" s="1"/>
      <c r="EP4109" s="1"/>
      <c r="EQ4109" s="1"/>
      <c r="ER4109" s="1"/>
      <c r="ES4109" s="1"/>
      <c r="ET4109" s="1"/>
      <c r="EU4109" s="1"/>
      <c r="EV4109" s="1"/>
      <c r="EW4109" s="1"/>
      <c r="EX4109" s="1"/>
      <c r="EY4109" s="1"/>
      <c r="EZ4109" s="1"/>
      <c r="FA4109" s="1"/>
      <c r="FB4109" s="1"/>
      <c r="FC4109" s="1"/>
      <c r="FD4109" s="1"/>
      <c r="FE4109" s="1"/>
      <c r="FF4109" s="1"/>
      <c r="FG4109" s="1"/>
      <c r="FH4109" s="1"/>
      <c r="FI4109" s="1"/>
      <c r="FJ4109" s="1"/>
      <c r="FK4109" s="1"/>
      <c r="FL4109" s="1"/>
      <c r="FM4109" s="1"/>
      <c r="FN4109" s="1"/>
      <c r="FO4109" s="1"/>
      <c r="FP4109" s="1"/>
      <c r="FQ4109" s="1"/>
      <c r="FR4109" s="1"/>
      <c r="FS4109" s="1"/>
      <c r="FT4109" s="1"/>
      <c r="FU4109" s="1"/>
      <c r="FV4109" s="1"/>
      <c r="FW4109" s="1"/>
      <c r="FX4109" s="1"/>
      <c r="FY4109" s="1"/>
      <c r="FZ4109" s="1"/>
      <c r="GA4109" s="1"/>
      <c r="GB4109" s="1"/>
      <c r="GC4109" s="1"/>
      <c r="GD4109" s="1"/>
      <c r="GE4109" s="1"/>
      <c r="GF4109" s="1"/>
      <c r="GG4109" s="1"/>
      <c r="GH4109" s="1"/>
      <c r="GI4109" s="1"/>
      <c r="GJ4109" s="1"/>
      <c r="GK4109" s="1"/>
      <c r="GL4109" s="1"/>
      <c r="GM4109" s="1"/>
      <c r="GN4109" s="1"/>
      <c r="GO4109" s="1"/>
    </row>
    <row r="4110" spans="1:197" s="40" customFormat="1" x14ac:dyDescent="0.25">
      <c r="A4110" s="41"/>
      <c r="B4110" s="4"/>
      <c r="C4110" s="41"/>
      <c r="D4110" s="42"/>
      <c r="E4110" s="42"/>
      <c r="F4110" s="42"/>
      <c r="G4110" s="1"/>
      <c r="H4110" s="1"/>
      <c r="I4110" s="1"/>
      <c r="J4110" s="1"/>
      <c r="K4110" s="1"/>
      <c r="L4110" s="1"/>
      <c r="M4110" s="2"/>
      <c r="N4110" s="1"/>
      <c r="O4110" s="1"/>
      <c r="P4110" s="1"/>
      <c r="Q4110" s="1"/>
      <c r="R4110" s="1"/>
      <c r="S4110" s="1"/>
      <c r="T4110" s="1"/>
      <c r="U4110" s="1"/>
      <c r="V4110" s="1"/>
      <c r="W4110" s="1"/>
      <c r="X4110" s="1"/>
      <c r="Y4110" s="1"/>
      <c r="Z4110" s="1"/>
      <c r="AA4110" s="1"/>
      <c r="AB4110" s="1"/>
      <c r="AC4110" s="1"/>
      <c r="AD4110" s="1"/>
      <c r="AE4110" s="1"/>
      <c r="AF4110" s="1"/>
      <c r="AG4110" s="1"/>
      <c r="AH4110" s="1"/>
      <c r="AI4110" s="1"/>
      <c r="AJ4110" s="1"/>
      <c r="AK4110" s="1"/>
      <c r="AL4110" s="1"/>
      <c r="AM4110" s="1"/>
      <c r="AN4110" s="1"/>
      <c r="AO4110" s="1"/>
      <c r="AP4110" s="1"/>
      <c r="AQ4110" s="1"/>
      <c r="AR4110" s="1"/>
      <c r="AS4110" s="1"/>
      <c r="AT4110" s="1"/>
      <c r="AU4110" s="1"/>
      <c r="AV4110" s="1"/>
      <c r="AW4110" s="1"/>
      <c r="AX4110" s="1"/>
      <c r="AY4110" s="1"/>
      <c r="AZ4110" s="1"/>
      <c r="BA4110" s="1"/>
      <c r="BB4110" s="1"/>
      <c r="BC4110" s="1"/>
      <c r="BD4110" s="1"/>
      <c r="BE4110" s="1"/>
      <c r="BF4110" s="1"/>
      <c r="BG4110" s="1"/>
      <c r="BH4110" s="1"/>
      <c r="BI4110" s="1"/>
      <c r="BJ4110" s="1"/>
      <c r="BK4110" s="1"/>
      <c r="BL4110" s="1"/>
      <c r="BM4110" s="1"/>
      <c r="BN4110" s="1"/>
      <c r="BO4110" s="1"/>
      <c r="BP4110" s="1"/>
      <c r="BQ4110" s="1"/>
      <c r="BR4110" s="1"/>
      <c r="BS4110" s="1"/>
      <c r="BT4110" s="1"/>
      <c r="BU4110" s="1"/>
      <c r="BV4110" s="1"/>
      <c r="BW4110" s="1"/>
      <c r="BX4110" s="1"/>
      <c r="BY4110" s="1"/>
      <c r="BZ4110" s="1"/>
      <c r="CA4110" s="1"/>
      <c r="CB4110" s="1"/>
      <c r="CC4110" s="1"/>
      <c r="CD4110" s="1"/>
      <c r="CE4110" s="1"/>
      <c r="CF4110" s="1"/>
      <c r="CG4110" s="1"/>
      <c r="CH4110" s="1"/>
      <c r="CI4110" s="1"/>
      <c r="CJ4110" s="1"/>
      <c r="CK4110" s="1"/>
      <c r="CL4110" s="1"/>
      <c r="CM4110" s="1"/>
      <c r="CN4110" s="1"/>
      <c r="CO4110" s="1"/>
      <c r="CP4110" s="1"/>
      <c r="CQ4110" s="1"/>
      <c r="CR4110" s="1"/>
      <c r="CS4110" s="1"/>
      <c r="CT4110" s="1"/>
      <c r="CU4110" s="1"/>
      <c r="CV4110" s="1"/>
      <c r="CW4110" s="1"/>
      <c r="CX4110" s="1"/>
      <c r="CY4110" s="1"/>
      <c r="CZ4110" s="1"/>
      <c r="DA4110" s="1"/>
      <c r="DB4110" s="1"/>
      <c r="DC4110" s="1"/>
      <c r="DD4110" s="1"/>
      <c r="DE4110" s="1"/>
      <c r="DF4110" s="1"/>
      <c r="DG4110" s="1"/>
      <c r="DH4110" s="1"/>
      <c r="DI4110" s="1"/>
      <c r="DJ4110" s="1"/>
      <c r="DK4110" s="1"/>
      <c r="DL4110" s="1"/>
      <c r="DM4110" s="1"/>
      <c r="DN4110" s="1"/>
      <c r="DO4110" s="1"/>
      <c r="DP4110" s="1"/>
      <c r="DQ4110" s="1"/>
      <c r="DR4110" s="1"/>
      <c r="DS4110" s="1"/>
      <c r="DT4110" s="1"/>
      <c r="DU4110" s="1"/>
      <c r="DV4110" s="1"/>
      <c r="DW4110" s="1"/>
      <c r="DX4110" s="1"/>
      <c r="DY4110" s="1"/>
      <c r="DZ4110" s="1"/>
      <c r="EA4110" s="1"/>
      <c r="EB4110" s="1"/>
      <c r="EC4110" s="1"/>
      <c r="ED4110" s="1"/>
      <c r="EE4110" s="1"/>
      <c r="EF4110" s="1"/>
      <c r="EG4110" s="1"/>
      <c r="EH4110" s="1"/>
      <c r="EI4110" s="1"/>
      <c r="EJ4110" s="1"/>
      <c r="EK4110" s="1"/>
      <c r="EL4110" s="1"/>
      <c r="EM4110" s="1"/>
      <c r="EN4110" s="1"/>
      <c r="EO4110" s="1"/>
      <c r="EP4110" s="1"/>
      <c r="EQ4110" s="1"/>
      <c r="ER4110" s="1"/>
      <c r="ES4110" s="1"/>
      <c r="ET4110" s="1"/>
      <c r="EU4110" s="1"/>
      <c r="EV4110" s="1"/>
      <c r="EW4110" s="1"/>
      <c r="EX4110" s="1"/>
      <c r="EY4110" s="1"/>
      <c r="EZ4110" s="1"/>
      <c r="FA4110" s="1"/>
      <c r="FB4110" s="1"/>
      <c r="FC4110" s="1"/>
      <c r="FD4110" s="1"/>
      <c r="FE4110" s="1"/>
      <c r="FF4110" s="1"/>
      <c r="FG4110" s="1"/>
      <c r="FH4110" s="1"/>
      <c r="FI4110" s="1"/>
      <c r="FJ4110" s="1"/>
      <c r="FK4110" s="1"/>
      <c r="FL4110" s="1"/>
      <c r="FM4110" s="1"/>
      <c r="FN4110" s="1"/>
      <c r="FO4110" s="1"/>
      <c r="FP4110" s="1"/>
      <c r="FQ4110" s="1"/>
      <c r="FR4110" s="1"/>
      <c r="FS4110" s="1"/>
      <c r="FT4110" s="1"/>
      <c r="FU4110" s="1"/>
      <c r="FV4110" s="1"/>
      <c r="FW4110" s="1"/>
      <c r="FX4110" s="1"/>
      <c r="FY4110" s="1"/>
      <c r="FZ4110" s="1"/>
      <c r="GA4110" s="1"/>
      <c r="GB4110" s="1"/>
      <c r="GC4110" s="1"/>
      <c r="GD4110" s="1"/>
      <c r="GE4110" s="1"/>
      <c r="GF4110" s="1"/>
      <c r="GG4110" s="1"/>
      <c r="GH4110" s="1"/>
      <c r="GI4110" s="1"/>
      <c r="GJ4110" s="1"/>
      <c r="GK4110" s="1"/>
      <c r="GL4110" s="1"/>
      <c r="GM4110" s="1"/>
      <c r="GN4110" s="1"/>
      <c r="GO4110" s="1"/>
    </row>
    <row r="4111" spans="1:197" s="40" customFormat="1" x14ac:dyDescent="0.25">
      <c r="A4111" s="41"/>
      <c r="B4111" s="4"/>
      <c r="C4111" s="41"/>
      <c r="D4111" s="42"/>
      <c r="E4111" s="42"/>
      <c r="F4111" s="42"/>
      <c r="G4111" s="1"/>
      <c r="H4111" s="1"/>
      <c r="I4111" s="1"/>
      <c r="J4111" s="1"/>
      <c r="K4111" s="1"/>
      <c r="L4111" s="1"/>
      <c r="M4111" s="2"/>
      <c r="N4111" s="1"/>
      <c r="O4111" s="1"/>
      <c r="P4111" s="1"/>
      <c r="Q4111" s="1"/>
      <c r="R4111" s="1"/>
      <c r="S4111" s="1"/>
      <c r="T4111" s="1"/>
      <c r="U4111" s="1"/>
      <c r="V4111" s="1"/>
      <c r="W4111" s="1"/>
      <c r="X4111" s="1"/>
      <c r="Y4111" s="1"/>
      <c r="Z4111" s="1"/>
      <c r="AA4111" s="1"/>
      <c r="AB4111" s="1"/>
      <c r="AC4111" s="1"/>
      <c r="AD4111" s="1"/>
      <c r="AE4111" s="1"/>
      <c r="AF4111" s="1"/>
      <c r="AG4111" s="1"/>
      <c r="AH4111" s="1"/>
      <c r="AI4111" s="1"/>
      <c r="AJ4111" s="1"/>
      <c r="AK4111" s="1"/>
      <c r="AL4111" s="1"/>
      <c r="AM4111" s="1"/>
      <c r="AN4111" s="1"/>
      <c r="AO4111" s="1"/>
      <c r="AP4111" s="1"/>
      <c r="AQ4111" s="1"/>
      <c r="AR4111" s="1"/>
      <c r="AS4111" s="1"/>
      <c r="AT4111" s="1"/>
      <c r="AU4111" s="1"/>
      <c r="AV4111" s="1"/>
      <c r="AW4111" s="1"/>
      <c r="AX4111" s="1"/>
      <c r="AY4111" s="1"/>
      <c r="AZ4111" s="1"/>
      <c r="BA4111" s="1"/>
      <c r="BB4111" s="1"/>
      <c r="BC4111" s="1"/>
      <c r="BD4111" s="1"/>
      <c r="BE4111" s="1"/>
      <c r="BF4111" s="1"/>
      <c r="BG4111" s="1"/>
      <c r="BH4111" s="1"/>
      <c r="BI4111" s="1"/>
      <c r="BJ4111" s="1"/>
      <c r="BK4111" s="1"/>
      <c r="BL4111" s="1"/>
      <c r="BM4111" s="1"/>
      <c r="BN4111" s="1"/>
      <c r="BO4111" s="1"/>
      <c r="BP4111" s="1"/>
      <c r="BQ4111" s="1"/>
      <c r="BR4111" s="1"/>
      <c r="BS4111" s="1"/>
      <c r="BT4111" s="1"/>
      <c r="BU4111" s="1"/>
      <c r="BV4111" s="1"/>
      <c r="BW4111" s="1"/>
      <c r="BX4111" s="1"/>
      <c r="BY4111" s="1"/>
      <c r="BZ4111" s="1"/>
      <c r="CA4111" s="1"/>
      <c r="CB4111" s="1"/>
      <c r="CC4111" s="1"/>
      <c r="CD4111" s="1"/>
      <c r="CE4111" s="1"/>
      <c r="CF4111" s="1"/>
      <c r="CG4111" s="1"/>
      <c r="CH4111" s="1"/>
      <c r="CI4111" s="1"/>
      <c r="CJ4111" s="1"/>
      <c r="CK4111" s="1"/>
      <c r="CL4111" s="1"/>
      <c r="CM4111" s="1"/>
      <c r="CN4111" s="1"/>
      <c r="CO4111" s="1"/>
      <c r="CP4111" s="1"/>
      <c r="CQ4111" s="1"/>
      <c r="CR4111" s="1"/>
      <c r="CS4111" s="1"/>
      <c r="CT4111" s="1"/>
      <c r="CU4111" s="1"/>
      <c r="CV4111" s="1"/>
      <c r="CW4111" s="1"/>
      <c r="CX4111" s="1"/>
      <c r="CY4111" s="1"/>
      <c r="CZ4111" s="1"/>
      <c r="DA4111" s="1"/>
      <c r="DB4111" s="1"/>
      <c r="DC4111" s="1"/>
      <c r="DD4111" s="1"/>
      <c r="DE4111" s="1"/>
      <c r="DF4111" s="1"/>
      <c r="DG4111" s="1"/>
      <c r="DH4111" s="1"/>
      <c r="DI4111" s="1"/>
      <c r="DJ4111" s="1"/>
      <c r="DK4111" s="1"/>
      <c r="DL4111" s="1"/>
      <c r="DM4111" s="1"/>
      <c r="DN4111" s="1"/>
      <c r="DO4111" s="1"/>
      <c r="DP4111" s="1"/>
      <c r="DQ4111" s="1"/>
      <c r="DR4111" s="1"/>
      <c r="DS4111" s="1"/>
      <c r="DT4111" s="1"/>
      <c r="DU4111" s="1"/>
      <c r="DV4111" s="1"/>
      <c r="DW4111" s="1"/>
      <c r="DX4111" s="1"/>
      <c r="DY4111" s="1"/>
      <c r="DZ4111" s="1"/>
      <c r="EA4111" s="1"/>
      <c r="EB4111" s="1"/>
      <c r="EC4111" s="1"/>
      <c r="ED4111" s="1"/>
      <c r="EE4111" s="1"/>
      <c r="EF4111" s="1"/>
      <c r="EG4111" s="1"/>
      <c r="EH4111" s="1"/>
      <c r="EI4111" s="1"/>
      <c r="EJ4111" s="1"/>
      <c r="EK4111" s="1"/>
      <c r="EL4111" s="1"/>
      <c r="EM4111" s="1"/>
      <c r="EN4111" s="1"/>
      <c r="EO4111" s="1"/>
      <c r="EP4111" s="1"/>
      <c r="EQ4111" s="1"/>
      <c r="ER4111" s="1"/>
      <c r="ES4111" s="1"/>
      <c r="ET4111" s="1"/>
      <c r="EU4111" s="1"/>
      <c r="EV4111" s="1"/>
      <c r="EW4111" s="1"/>
      <c r="EX4111" s="1"/>
      <c r="EY4111" s="1"/>
      <c r="EZ4111" s="1"/>
      <c r="FA4111" s="1"/>
      <c r="FB4111" s="1"/>
      <c r="FC4111" s="1"/>
      <c r="FD4111" s="1"/>
      <c r="FE4111" s="1"/>
      <c r="FF4111" s="1"/>
      <c r="FG4111" s="1"/>
      <c r="FH4111" s="1"/>
      <c r="FI4111" s="1"/>
      <c r="FJ4111" s="1"/>
      <c r="FK4111" s="1"/>
      <c r="FL4111" s="1"/>
      <c r="FM4111" s="1"/>
      <c r="FN4111" s="1"/>
      <c r="FO4111" s="1"/>
      <c r="FP4111" s="1"/>
      <c r="FQ4111" s="1"/>
      <c r="FR4111" s="1"/>
      <c r="FS4111" s="1"/>
      <c r="FT4111" s="1"/>
      <c r="FU4111" s="1"/>
      <c r="FV4111" s="1"/>
      <c r="FW4111" s="1"/>
      <c r="FX4111" s="1"/>
      <c r="FY4111" s="1"/>
      <c r="FZ4111" s="1"/>
      <c r="GA4111" s="1"/>
      <c r="GB4111" s="1"/>
      <c r="GC4111" s="1"/>
      <c r="GD4111" s="1"/>
      <c r="GE4111" s="1"/>
      <c r="GF4111" s="1"/>
      <c r="GG4111" s="1"/>
      <c r="GH4111" s="1"/>
      <c r="GI4111" s="1"/>
      <c r="GJ4111" s="1"/>
      <c r="GK4111" s="1"/>
      <c r="GL4111" s="1"/>
      <c r="GM4111" s="1"/>
      <c r="GN4111" s="1"/>
      <c r="GO4111" s="1"/>
    </row>
    <row r="4112" spans="1:197" s="40" customFormat="1" x14ac:dyDescent="0.25">
      <c r="A4112" s="41"/>
      <c r="B4112" s="4"/>
      <c r="C4112" s="41"/>
      <c r="D4112" s="42"/>
      <c r="E4112" s="42"/>
      <c r="F4112" s="42"/>
      <c r="G4112" s="1"/>
      <c r="H4112" s="1"/>
      <c r="I4112" s="1"/>
      <c r="J4112" s="1"/>
      <c r="K4112" s="1"/>
      <c r="L4112" s="1"/>
      <c r="M4112" s="2"/>
      <c r="N4112" s="1"/>
      <c r="O4112" s="1"/>
      <c r="P4112" s="1"/>
      <c r="Q4112" s="1"/>
      <c r="R4112" s="1"/>
      <c r="S4112" s="1"/>
      <c r="T4112" s="1"/>
      <c r="U4112" s="1"/>
      <c r="V4112" s="1"/>
      <c r="W4112" s="1"/>
      <c r="X4112" s="1"/>
      <c r="Y4112" s="1"/>
      <c r="Z4112" s="1"/>
      <c r="AA4112" s="1"/>
      <c r="AB4112" s="1"/>
      <c r="AC4112" s="1"/>
      <c r="AD4112" s="1"/>
      <c r="AE4112" s="1"/>
      <c r="AF4112" s="1"/>
      <c r="AG4112" s="1"/>
      <c r="AH4112" s="1"/>
      <c r="AI4112" s="1"/>
      <c r="AJ4112" s="1"/>
      <c r="AK4112" s="1"/>
      <c r="AL4112" s="1"/>
      <c r="AM4112" s="1"/>
      <c r="AN4112" s="1"/>
      <c r="AO4112" s="1"/>
      <c r="AP4112" s="1"/>
      <c r="AQ4112" s="1"/>
      <c r="AR4112" s="1"/>
      <c r="AS4112" s="1"/>
      <c r="AT4112" s="1"/>
      <c r="AU4112" s="1"/>
      <c r="AV4112" s="1"/>
      <c r="AW4112" s="1"/>
      <c r="AX4112" s="1"/>
      <c r="AY4112" s="1"/>
      <c r="AZ4112" s="1"/>
      <c r="BA4112" s="1"/>
      <c r="BB4112" s="1"/>
      <c r="BC4112" s="1"/>
      <c r="BD4112" s="1"/>
      <c r="BE4112" s="1"/>
      <c r="BF4112" s="1"/>
      <c r="BG4112" s="1"/>
      <c r="BH4112" s="1"/>
      <c r="BI4112" s="1"/>
      <c r="BJ4112" s="1"/>
      <c r="BK4112" s="1"/>
      <c r="BL4112" s="1"/>
      <c r="BM4112" s="1"/>
      <c r="BN4112" s="1"/>
      <c r="BO4112" s="1"/>
      <c r="BP4112" s="1"/>
      <c r="BQ4112" s="1"/>
      <c r="BR4112" s="1"/>
      <c r="BS4112" s="1"/>
      <c r="BT4112" s="1"/>
      <c r="BU4112" s="1"/>
      <c r="BV4112" s="1"/>
      <c r="BW4112" s="1"/>
      <c r="BX4112" s="1"/>
      <c r="BY4112" s="1"/>
      <c r="BZ4112" s="1"/>
      <c r="CA4112" s="1"/>
      <c r="CB4112" s="1"/>
      <c r="CC4112" s="1"/>
      <c r="CD4112" s="1"/>
      <c r="CE4112" s="1"/>
      <c r="CF4112" s="1"/>
      <c r="CG4112" s="1"/>
      <c r="CH4112" s="1"/>
      <c r="CI4112" s="1"/>
      <c r="CJ4112" s="1"/>
      <c r="CK4112" s="1"/>
      <c r="CL4112" s="1"/>
      <c r="CM4112" s="1"/>
      <c r="CN4112" s="1"/>
      <c r="CO4112" s="1"/>
      <c r="CP4112" s="1"/>
      <c r="CQ4112" s="1"/>
      <c r="CR4112" s="1"/>
      <c r="CS4112" s="1"/>
      <c r="CT4112" s="1"/>
      <c r="CU4112" s="1"/>
      <c r="CV4112" s="1"/>
      <c r="CW4112" s="1"/>
      <c r="CX4112" s="1"/>
      <c r="CY4112" s="1"/>
      <c r="CZ4112" s="1"/>
      <c r="DA4112" s="1"/>
      <c r="DB4112" s="1"/>
      <c r="DC4112" s="1"/>
      <c r="DD4112" s="1"/>
      <c r="DE4112" s="1"/>
      <c r="DF4112" s="1"/>
      <c r="DG4112" s="1"/>
      <c r="DH4112" s="1"/>
      <c r="DI4112" s="1"/>
      <c r="DJ4112" s="1"/>
      <c r="DK4112" s="1"/>
      <c r="DL4112" s="1"/>
      <c r="DM4112" s="1"/>
      <c r="DN4112" s="1"/>
      <c r="DO4112" s="1"/>
      <c r="DP4112" s="1"/>
      <c r="DQ4112" s="1"/>
      <c r="DR4112" s="1"/>
      <c r="DS4112" s="1"/>
      <c r="DT4112" s="1"/>
      <c r="DU4112" s="1"/>
      <c r="DV4112" s="1"/>
      <c r="DW4112" s="1"/>
      <c r="DX4112" s="1"/>
      <c r="DY4112" s="1"/>
      <c r="DZ4112" s="1"/>
      <c r="EA4112" s="1"/>
      <c r="EB4112" s="1"/>
      <c r="EC4112" s="1"/>
      <c r="ED4112" s="1"/>
      <c r="EE4112" s="1"/>
      <c r="EF4112" s="1"/>
      <c r="EG4112" s="1"/>
      <c r="EH4112" s="1"/>
      <c r="EI4112" s="1"/>
      <c r="EJ4112" s="1"/>
      <c r="EK4112" s="1"/>
      <c r="EL4112" s="1"/>
      <c r="EM4112" s="1"/>
      <c r="EN4112" s="1"/>
      <c r="EO4112" s="1"/>
      <c r="EP4112" s="1"/>
      <c r="EQ4112" s="1"/>
      <c r="ER4112" s="1"/>
      <c r="ES4112" s="1"/>
      <c r="ET4112" s="1"/>
      <c r="EU4112" s="1"/>
      <c r="EV4112" s="1"/>
      <c r="EW4112" s="1"/>
      <c r="EX4112" s="1"/>
      <c r="EY4112" s="1"/>
      <c r="EZ4112" s="1"/>
      <c r="FA4112" s="1"/>
      <c r="FB4112" s="1"/>
      <c r="FC4112" s="1"/>
      <c r="FD4112" s="1"/>
      <c r="FE4112" s="1"/>
      <c r="FF4112" s="1"/>
      <c r="FG4112" s="1"/>
      <c r="FH4112" s="1"/>
      <c r="FI4112" s="1"/>
      <c r="FJ4112" s="1"/>
      <c r="FK4112" s="1"/>
      <c r="FL4112" s="1"/>
      <c r="FM4112" s="1"/>
      <c r="FN4112" s="1"/>
      <c r="FO4112" s="1"/>
      <c r="FP4112" s="1"/>
      <c r="FQ4112" s="1"/>
      <c r="FR4112" s="1"/>
      <c r="FS4112" s="1"/>
      <c r="FT4112" s="1"/>
      <c r="FU4112" s="1"/>
      <c r="FV4112" s="1"/>
      <c r="FW4112" s="1"/>
      <c r="FX4112" s="1"/>
      <c r="FY4112" s="1"/>
      <c r="FZ4112" s="1"/>
      <c r="GA4112" s="1"/>
      <c r="GB4112" s="1"/>
      <c r="GC4112" s="1"/>
      <c r="GD4112" s="1"/>
      <c r="GE4112" s="1"/>
      <c r="GF4112" s="1"/>
      <c r="GG4112" s="1"/>
      <c r="GH4112" s="1"/>
      <c r="GI4112" s="1"/>
      <c r="GJ4112" s="1"/>
      <c r="GK4112" s="1"/>
      <c r="GL4112" s="1"/>
      <c r="GM4112" s="1"/>
      <c r="GN4112" s="1"/>
      <c r="GO4112" s="1"/>
    </row>
    <row r="4113" spans="1:197" s="40" customFormat="1" x14ac:dyDescent="0.25">
      <c r="A4113" s="41"/>
      <c r="B4113" s="4"/>
      <c r="C4113" s="41"/>
      <c r="D4113" s="42"/>
      <c r="E4113" s="42"/>
      <c r="F4113" s="42"/>
      <c r="G4113" s="1"/>
      <c r="H4113" s="1"/>
      <c r="I4113" s="1"/>
      <c r="J4113" s="1"/>
      <c r="K4113" s="1"/>
      <c r="L4113" s="1"/>
      <c r="M4113" s="2"/>
      <c r="N4113" s="1"/>
      <c r="O4113" s="1"/>
      <c r="P4113" s="1"/>
      <c r="Q4113" s="1"/>
      <c r="R4113" s="1"/>
      <c r="S4113" s="1"/>
      <c r="T4113" s="1"/>
      <c r="U4113" s="1"/>
      <c r="V4113" s="1"/>
      <c r="W4113" s="1"/>
      <c r="X4113" s="1"/>
      <c r="Y4113" s="1"/>
      <c r="Z4113" s="1"/>
      <c r="AA4113" s="1"/>
      <c r="AB4113" s="1"/>
      <c r="AC4113" s="1"/>
      <c r="AD4113" s="1"/>
      <c r="AE4113" s="1"/>
      <c r="AF4113" s="1"/>
      <c r="AG4113" s="1"/>
      <c r="AH4113" s="1"/>
      <c r="AI4113" s="1"/>
      <c r="AJ4113" s="1"/>
      <c r="AK4113" s="1"/>
      <c r="AL4113" s="1"/>
      <c r="AM4113" s="1"/>
      <c r="AN4113" s="1"/>
      <c r="AO4113" s="1"/>
      <c r="AP4113" s="1"/>
      <c r="AQ4113" s="1"/>
      <c r="AR4113" s="1"/>
      <c r="AS4113" s="1"/>
      <c r="AT4113" s="1"/>
      <c r="AU4113" s="1"/>
      <c r="AV4113" s="1"/>
      <c r="AW4113" s="1"/>
      <c r="AX4113" s="1"/>
      <c r="AY4113" s="1"/>
      <c r="AZ4113" s="1"/>
      <c r="BA4113" s="1"/>
      <c r="BB4113" s="1"/>
      <c r="BC4113" s="1"/>
      <c r="BD4113" s="1"/>
      <c r="BE4113" s="1"/>
      <c r="BF4113" s="1"/>
      <c r="BG4113" s="1"/>
      <c r="BH4113" s="1"/>
      <c r="BI4113" s="1"/>
      <c r="BJ4113" s="1"/>
      <c r="BK4113" s="1"/>
      <c r="BL4113" s="1"/>
      <c r="BM4113" s="1"/>
      <c r="BN4113" s="1"/>
      <c r="BO4113" s="1"/>
      <c r="BP4113" s="1"/>
      <c r="BQ4113" s="1"/>
      <c r="BR4113" s="1"/>
      <c r="BS4113" s="1"/>
      <c r="BT4113" s="1"/>
      <c r="BU4113" s="1"/>
      <c r="BV4113" s="1"/>
      <c r="BW4113" s="1"/>
      <c r="BX4113" s="1"/>
      <c r="BY4113" s="1"/>
      <c r="BZ4113" s="1"/>
      <c r="CA4113" s="1"/>
      <c r="CB4113" s="1"/>
      <c r="CC4113" s="1"/>
      <c r="CD4113" s="1"/>
      <c r="CE4113" s="1"/>
      <c r="CF4113" s="1"/>
      <c r="CG4113" s="1"/>
      <c r="CH4113" s="1"/>
      <c r="CI4113" s="1"/>
      <c r="CJ4113" s="1"/>
      <c r="CK4113" s="1"/>
      <c r="CL4113" s="1"/>
      <c r="CM4113" s="1"/>
      <c r="CN4113" s="1"/>
      <c r="CO4113" s="1"/>
      <c r="CP4113" s="1"/>
      <c r="CQ4113" s="1"/>
      <c r="CR4113" s="1"/>
      <c r="CS4113" s="1"/>
      <c r="CT4113" s="1"/>
      <c r="CU4113" s="1"/>
      <c r="CV4113" s="1"/>
      <c r="CW4113" s="1"/>
      <c r="CX4113" s="1"/>
      <c r="CY4113" s="1"/>
      <c r="CZ4113" s="1"/>
      <c r="DA4113" s="1"/>
      <c r="DB4113" s="1"/>
      <c r="DC4113" s="1"/>
      <c r="DD4113" s="1"/>
      <c r="DE4113" s="1"/>
      <c r="DF4113" s="1"/>
      <c r="DG4113" s="1"/>
      <c r="DH4113" s="1"/>
      <c r="DI4113" s="1"/>
      <c r="DJ4113" s="1"/>
      <c r="DK4113" s="1"/>
      <c r="DL4113" s="1"/>
      <c r="DM4113" s="1"/>
      <c r="DN4113" s="1"/>
      <c r="DO4113" s="1"/>
      <c r="DP4113" s="1"/>
      <c r="DQ4113" s="1"/>
      <c r="DR4113" s="1"/>
      <c r="DS4113" s="1"/>
      <c r="DT4113" s="1"/>
      <c r="DU4113" s="1"/>
      <c r="DV4113" s="1"/>
      <c r="DW4113" s="1"/>
      <c r="DX4113" s="1"/>
      <c r="DY4113" s="1"/>
      <c r="DZ4113" s="1"/>
      <c r="EA4113" s="1"/>
      <c r="EB4113" s="1"/>
      <c r="EC4113" s="1"/>
      <c r="ED4113" s="1"/>
      <c r="EE4113" s="1"/>
      <c r="EF4113" s="1"/>
      <c r="EG4113" s="1"/>
      <c r="EH4113" s="1"/>
      <c r="EI4113" s="1"/>
      <c r="EJ4113" s="1"/>
      <c r="EK4113" s="1"/>
      <c r="EL4113" s="1"/>
      <c r="EM4113" s="1"/>
      <c r="EN4113" s="1"/>
      <c r="EO4113" s="1"/>
      <c r="EP4113" s="1"/>
      <c r="EQ4113" s="1"/>
      <c r="ER4113" s="1"/>
      <c r="ES4113" s="1"/>
      <c r="ET4113" s="1"/>
      <c r="EU4113" s="1"/>
      <c r="EV4113" s="1"/>
      <c r="EW4113" s="1"/>
      <c r="EX4113" s="1"/>
      <c r="EY4113" s="1"/>
      <c r="EZ4113" s="1"/>
      <c r="FA4113" s="1"/>
      <c r="FB4113" s="1"/>
      <c r="FC4113" s="1"/>
      <c r="FD4113" s="1"/>
      <c r="FE4113" s="1"/>
      <c r="FF4113" s="1"/>
      <c r="FG4113" s="1"/>
      <c r="FH4113" s="1"/>
      <c r="FI4113" s="1"/>
      <c r="FJ4113" s="1"/>
      <c r="FK4113" s="1"/>
      <c r="FL4113" s="1"/>
      <c r="FM4113" s="1"/>
      <c r="FN4113" s="1"/>
      <c r="FO4113" s="1"/>
      <c r="FP4113" s="1"/>
      <c r="FQ4113" s="1"/>
      <c r="FR4113" s="1"/>
      <c r="FS4113" s="1"/>
      <c r="FT4113" s="1"/>
      <c r="FU4113" s="1"/>
      <c r="FV4113" s="1"/>
      <c r="FW4113" s="1"/>
      <c r="FX4113" s="1"/>
      <c r="FY4113" s="1"/>
      <c r="FZ4113" s="1"/>
      <c r="GA4113" s="1"/>
      <c r="GB4113" s="1"/>
      <c r="GC4113" s="1"/>
      <c r="GD4113" s="1"/>
      <c r="GE4113" s="1"/>
      <c r="GF4113" s="1"/>
      <c r="GG4113" s="1"/>
      <c r="GH4113" s="1"/>
      <c r="GI4113" s="1"/>
      <c r="GJ4113" s="1"/>
      <c r="GK4113" s="1"/>
      <c r="GL4113" s="1"/>
      <c r="GM4113" s="1"/>
      <c r="GN4113" s="1"/>
      <c r="GO4113" s="1"/>
    </row>
    <row r="4114" spans="1:197" s="40" customFormat="1" x14ac:dyDescent="0.25">
      <c r="A4114" s="41"/>
      <c r="B4114" s="4"/>
      <c r="C4114" s="41"/>
      <c r="D4114" s="42"/>
      <c r="E4114" s="42"/>
      <c r="F4114" s="42"/>
      <c r="G4114" s="1"/>
      <c r="H4114" s="1"/>
      <c r="I4114" s="1"/>
      <c r="J4114" s="1"/>
      <c r="K4114" s="1"/>
      <c r="L4114" s="1"/>
      <c r="M4114" s="2"/>
      <c r="N4114" s="1"/>
      <c r="O4114" s="1"/>
      <c r="P4114" s="1"/>
      <c r="Q4114" s="1"/>
      <c r="R4114" s="1"/>
      <c r="S4114" s="1"/>
      <c r="T4114" s="1"/>
      <c r="U4114" s="1"/>
      <c r="V4114" s="1"/>
      <c r="W4114" s="1"/>
      <c r="X4114" s="1"/>
      <c r="Y4114" s="1"/>
      <c r="Z4114" s="1"/>
      <c r="AA4114" s="1"/>
      <c r="AB4114" s="1"/>
      <c r="AC4114" s="1"/>
      <c r="AD4114" s="1"/>
      <c r="AE4114" s="1"/>
      <c r="AF4114" s="1"/>
      <c r="AG4114" s="1"/>
      <c r="AH4114" s="1"/>
      <c r="AI4114" s="1"/>
      <c r="AJ4114" s="1"/>
      <c r="AK4114" s="1"/>
      <c r="AL4114" s="1"/>
      <c r="AM4114" s="1"/>
      <c r="AN4114" s="1"/>
      <c r="AO4114" s="1"/>
      <c r="AP4114" s="1"/>
      <c r="AQ4114" s="1"/>
      <c r="AR4114" s="1"/>
      <c r="AS4114" s="1"/>
      <c r="AT4114" s="1"/>
      <c r="AU4114" s="1"/>
      <c r="AV4114" s="1"/>
      <c r="AW4114" s="1"/>
      <c r="AX4114" s="1"/>
      <c r="AY4114" s="1"/>
      <c r="AZ4114" s="1"/>
      <c r="BA4114" s="1"/>
      <c r="BB4114" s="1"/>
      <c r="BC4114" s="1"/>
      <c r="BD4114" s="1"/>
      <c r="BE4114" s="1"/>
      <c r="BF4114" s="1"/>
      <c r="BG4114" s="1"/>
      <c r="BH4114" s="1"/>
      <c r="BI4114" s="1"/>
      <c r="BJ4114" s="1"/>
      <c r="BK4114" s="1"/>
      <c r="BL4114" s="1"/>
      <c r="BM4114" s="1"/>
      <c r="BN4114" s="1"/>
      <c r="BO4114" s="1"/>
      <c r="BP4114" s="1"/>
      <c r="BQ4114" s="1"/>
      <c r="BR4114" s="1"/>
      <c r="BS4114" s="1"/>
      <c r="BT4114" s="1"/>
      <c r="BU4114" s="1"/>
      <c r="BV4114" s="1"/>
      <c r="BW4114" s="1"/>
      <c r="BX4114" s="1"/>
      <c r="BY4114" s="1"/>
      <c r="BZ4114" s="1"/>
      <c r="CA4114" s="1"/>
      <c r="CB4114" s="1"/>
      <c r="CC4114" s="1"/>
      <c r="CD4114" s="1"/>
      <c r="CE4114" s="1"/>
      <c r="CF4114" s="1"/>
      <c r="CG4114" s="1"/>
      <c r="CH4114" s="1"/>
      <c r="CI4114" s="1"/>
      <c r="CJ4114" s="1"/>
      <c r="CK4114" s="1"/>
      <c r="CL4114" s="1"/>
      <c r="CM4114" s="1"/>
      <c r="CN4114" s="1"/>
      <c r="CO4114" s="1"/>
      <c r="CP4114" s="1"/>
      <c r="CQ4114" s="1"/>
      <c r="CR4114" s="1"/>
      <c r="CS4114" s="1"/>
      <c r="CT4114" s="1"/>
      <c r="CU4114" s="1"/>
      <c r="CV4114" s="1"/>
      <c r="CW4114" s="1"/>
      <c r="CX4114" s="1"/>
      <c r="CY4114" s="1"/>
      <c r="CZ4114" s="1"/>
      <c r="DA4114" s="1"/>
      <c r="DB4114" s="1"/>
      <c r="DC4114" s="1"/>
      <c r="DD4114" s="1"/>
      <c r="DE4114" s="1"/>
      <c r="DF4114" s="1"/>
      <c r="DG4114" s="1"/>
      <c r="DH4114" s="1"/>
      <c r="DI4114" s="1"/>
      <c r="DJ4114" s="1"/>
      <c r="DK4114" s="1"/>
      <c r="DL4114" s="1"/>
      <c r="DM4114" s="1"/>
      <c r="DN4114" s="1"/>
      <c r="DO4114" s="1"/>
      <c r="DP4114" s="1"/>
      <c r="DQ4114" s="1"/>
      <c r="DR4114" s="1"/>
      <c r="DS4114" s="1"/>
      <c r="DT4114" s="1"/>
      <c r="DU4114" s="1"/>
      <c r="DV4114" s="1"/>
      <c r="DW4114" s="1"/>
      <c r="DX4114" s="1"/>
      <c r="DY4114" s="1"/>
      <c r="DZ4114" s="1"/>
      <c r="EA4114" s="1"/>
      <c r="EB4114" s="1"/>
      <c r="EC4114" s="1"/>
      <c r="ED4114" s="1"/>
      <c r="EE4114" s="1"/>
      <c r="EF4114" s="1"/>
      <c r="EG4114" s="1"/>
      <c r="EH4114" s="1"/>
      <c r="EI4114" s="1"/>
      <c r="EJ4114" s="1"/>
      <c r="EK4114" s="1"/>
      <c r="EL4114" s="1"/>
      <c r="EM4114" s="1"/>
      <c r="EN4114" s="1"/>
      <c r="EO4114" s="1"/>
      <c r="EP4114" s="1"/>
      <c r="EQ4114" s="1"/>
      <c r="ER4114" s="1"/>
      <c r="ES4114" s="1"/>
      <c r="ET4114" s="1"/>
      <c r="EU4114" s="1"/>
      <c r="EV4114" s="1"/>
      <c r="EW4114" s="1"/>
      <c r="EX4114" s="1"/>
      <c r="EY4114" s="1"/>
      <c r="EZ4114" s="1"/>
      <c r="FA4114" s="1"/>
      <c r="FB4114" s="1"/>
      <c r="FC4114" s="1"/>
      <c r="FD4114" s="1"/>
      <c r="FE4114" s="1"/>
      <c r="FF4114" s="1"/>
      <c r="FG4114" s="1"/>
      <c r="FH4114" s="1"/>
      <c r="FI4114" s="1"/>
      <c r="FJ4114" s="1"/>
      <c r="FK4114" s="1"/>
      <c r="FL4114" s="1"/>
      <c r="FM4114" s="1"/>
      <c r="FN4114" s="1"/>
      <c r="FO4114" s="1"/>
      <c r="FP4114" s="1"/>
      <c r="FQ4114" s="1"/>
      <c r="FR4114" s="1"/>
      <c r="FS4114" s="1"/>
      <c r="FT4114" s="1"/>
      <c r="FU4114" s="1"/>
      <c r="FV4114" s="1"/>
      <c r="FW4114" s="1"/>
      <c r="FX4114" s="1"/>
      <c r="FY4114" s="1"/>
      <c r="FZ4114" s="1"/>
      <c r="GA4114" s="1"/>
      <c r="GB4114" s="1"/>
      <c r="GC4114" s="1"/>
      <c r="GD4114" s="1"/>
      <c r="GE4114" s="1"/>
      <c r="GF4114" s="1"/>
      <c r="GG4114" s="1"/>
      <c r="GH4114" s="1"/>
      <c r="GI4114" s="1"/>
      <c r="GJ4114" s="1"/>
      <c r="GK4114" s="1"/>
      <c r="GL4114" s="1"/>
      <c r="GM4114" s="1"/>
      <c r="GN4114" s="1"/>
      <c r="GO4114" s="1"/>
    </row>
    <row r="4115" spans="1:197" s="40" customFormat="1" x14ac:dyDescent="0.25">
      <c r="A4115" s="41"/>
      <c r="B4115" s="4"/>
      <c r="C4115" s="41"/>
      <c r="D4115" s="42"/>
      <c r="E4115" s="42"/>
      <c r="F4115" s="42"/>
      <c r="G4115" s="1"/>
      <c r="H4115" s="1"/>
      <c r="I4115" s="1"/>
      <c r="J4115" s="1"/>
      <c r="K4115" s="1"/>
      <c r="L4115" s="1"/>
      <c r="M4115" s="2"/>
      <c r="N4115" s="1"/>
      <c r="O4115" s="1"/>
      <c r="P4115" s="1"/>
      <c r="Q4115" s="1"/>
      <c r="R4115" s="1"/>
      <c r="S4115" s="1"/>
      <c r="T4115" s="1"/>
      <c r="U4115" s="1"/>
      <c r="V4115" s="1"/>
      <c r="W4115" s="1"/>
      <c r="X4115" s="1"/>
      <c r="Y4115" s="1"/>
      <c r="Z4115" s="1"/>
      <c r="AA4115" s="1"/>
      <c r="AB4115" s="1"/>
      <c r="AC4115" s="1"/>
      <c r="AD4115" s="1"/>
      <c r="AE4115" s="1"/>
      <c r="AF4115" s="1"/>
      <c r="AG4115" s="1"/>
      <c r="AH4115" s="1"/>
      <c r="AI4115" s="1"/>
      <c r="AJ4115" s="1"/>
      <c r="AK4115" s="1"/>
      <c r="AL4115" s="1"/>
      <c r="AM4115" s="1"/>
      <c r="AN4115" s="1"/>
      <c r="AO4115" s="1"/>
      <c r="AP4115" s="1"/>
      <c r="AQ4115" s="1"/>
      <c r="AR4115" s="1"/>
      <c r="AS4115" s="1"/>
      <c r="AT4115" s="1"/>
      <c r="AU4115" s="1"/>
      <c r="AV4115" s="1"/>
      <c r="AW4115" s="1"/>
      <c r="AX4115" s="1"/>
      <c r="AY4115" s="1"/>
      <c r="AZ4115" s="1"/>
      <c r="BA4115" s="1"/>
      <c r="BB4115" s="1"/>
      <c r="BC4115" s="1"/>
      <c r="BD4115" s="1"/>
      <c r="BE4115" s="1"/>
      <c r="BF4115" s="1"/>
      <c r="BG4115" s="1"/>
      <c r="BH4115" s="1"/>
      <c r="BI4115" s="1"/>
      <c r="BJ4115" s="1"/>
      <c r="BK4115" s="1"/>
      <c r="BL4115" s="1"/>
      <c r="BM4115" s="1"/>
      <c r="BN4115" s="1"/>
      <c r="BO4115" s="1"/>
      <c r="BP4115" s="1"/>
      <c r="BQ4115" s="1"/>
      <c r="BR4115" s="1"/>
      <c r="BS4115" s="1"/>
      <c r="BT4115" s="1"/>
      <c r="BU4115" s="1"/>
      <c r="BV4115" s="1"/>
      <c r="BW4115" s="1"/>
      <c r="BX4115" s="1"/>
      <c r="BY4115" s="1"/>
      <c r="BZ4115" s="1"/>
      <c r="CA4115" s="1"/>
      <c r="CB4115" s="1"/>
      <c r="CC4115" s="1"/>
      <c r="CD4115" s="1"/>
      <c r="CE4115" s="1"/>
      <c r="CF4115" s="1"/>
      <c r="CG4115" s="1"/>
      <c r="CH4115" s="1"/>
      <c r="CI4115" s="1"/>
      <c r="CJ4115" s="1"/>
      <c r="CK4115" s="1"/>
      <c r="CL4115" s="1"/>
      <c r="CM4115" s="1"/>
      <c r="CN4115" s="1"/>
      <c r="CO4115" s="1"/>
      <c r="CP4115" s="1"/>
      <c r="CQ4115" s="1"/>
      <c r="CR4115" s="1"/>
      <c r="CS4115" s="1"/>
      <c r="CT4115" s="1"/>
      <c r="CU4115" s="1"/>
      <c r="CV4115" s="1"/>
      <c r="CW4115" s="1"/>
      <c r="CX4115" s="1"/>
      <c r="CY4115" s="1"/>
      <c r="CZ4115" s="1"/>
      <c r="DA4115" s="1"/>
      <c r="DB4115" s="1"/>
      <c r="DC4115" s="1"/>
      <c r="DD4115" s="1"/>
      <c r="DE4115" s="1"/>
      <c r="DF4115" s="1"/>
      <c r="DG4115" s="1"/>
      <c r="DH4115" s="1"/>
      <c r="DI4115" s="1"/>
      <c r="DJ4115" s="1"/>
      <c r="DK4115" s="1"/>
      <c r="DL4115" s="1"/>
      <c r="DM4115" s="1"/>
      <c r="DN4115" s="1"/>
      <c r="DO4115" s="1"/>
      <c r="DP4115" s="1"/>
      <c r="DQ4115" s="1"/>
      <c r="DR4115" s="1"/>
      <c r="DS4115" s="1"/>
      <c r="DT4115" s="1"/>
      <c r="DU4115" s="1"/>
      <c r="DV4115" s="1"/>
      <c r="DW4115" s="1"/>
      <c r="DX4115" s="1"/>
      <c r="DY4115" s="1"/>
      <c r="DZ4115" s="1"/>
      <c r="EA4115" s="1"/>
      <c r="EB4115" s="1"/>
      <c r="EC4115" s="1"/>
      <c r="ED4115" s="1"/>
      <c r="EE4115" s="1"/>
      <c r="EF4115" s="1"/>
      <c r="EG4115" s="1"/>
      <c r="EH4115" s="1"/>
      <c r="EI4115" s="1"/>
      <c r="EJ4115" s="1"/>
      <c r="EK4115" s="1"/>
      <c r="EL4115" s="1"/>
      <c r="EM4115" s="1"/>
      <c r="EN4115" s="1"/>
      <c r="EO4115" s="1"/>
      <c r="EP4115" s="1"/>
      <c r="EQ4115" s="1"/>
      <c r="ER4115" s="1"/>
      <c r="ES4115" s="1"/>
      <c r="ET4115" s="1"/>
      <c r="EU4115" s="1"/>
      <c r="EV4115" s="1"/>
      <c r="EW4115" s="1"/>
      <c r="EX4115" s="1"/>
      <c r="EY4115" s="1"/>
      <c r="EZ4115" s="1"/>
      <c r="FA4115" s="1"/>
      <c r="FB4115" s="1"/>
      <c r="FC4115" s="1"/>
      <c r="FD4115" s="1"/>
      <c r="FE4115" s="1"/>
      <c r="FF4115" s="1"/>
      <c r="FG4115" s="1"/>
      <c r="FH4115" s="1"/>
      <c r="FI4115" s="1"/>
      <c r="FJ4115" s="1"/>
      <c r="FK4115" s="1"/>
      <c r="FL4115" s="1"/>
      <c r="FM4115" s="1"/>
      <c r="FN4115" s="1"/>
      <c r="FO4115" s="1"/>
      <c r="FP4115" s="1"/>
      <c r="FQ4115" s="1"/>
      <c r="FR4115" s="1"/>
      <c r="FS4115" s="1"/>
      <c r="FT4115" s="1"/>
      <c r="FU4115" s="1"/>
      <c r="FV4115" s="1"/>
      <c r="FW4115" s="1"/>
      <c r="FX4115" s="1"/>
      <c r="FY4115" s="1"/>
      <c r="FZ4115" s="1"/>
      <c r="GA4115" s="1"/>
      <c r="GB4115" s="1"/>
      <c r="GC4115" s="1"/>
      <c r="GD4115" s="1"/>
      <c r="GE4115" s="1"/>
      <c r="GF4115" s="1"/>
      <c r="GG4115" s="1"/>
      <c r="GH4115" s="1"/>
      <c r="GI4115" s="1"/>
      <c r="GJ4115" s="1"/>
      <c r="GK4115" s="1"/>
      <c r="GL4115" s="1"/>
      <c r="GM4115" s="1"/>
      <c r="GN4115" s="1"/>
      <c r="GO4115" s="1"/>
    </row>
    <row r="4116" spans="1:197" s="40" customFormat="1" x14ac:dyDescent="0.25">
      <c r="A4116" s="41"/>
      <c r="B4116" s="4"/>
      <c r="C4116" s="41"/>
      <c r="D4116" s="42"/>
      <c r="E4116" s="42"/>
      <c r="F4116" s="42"/>
      <c r="G4116" s="1"/>
      <c r="H4116" s="1"/>
      <c r="I4116" s="1"/>
      <c r="J4116" s="1"/>
      <c r="K4116" s="1"/>
      <c r="L4116" s="1"/>
      <c r="M4116" s="2"/>
      <c r="N4116" s="1"/>
      <c r="O4116" s="1"/>
      <c r="P4116" s="1"/>
      <c r="Q4116" s="1"/>
      <c r="R4116" s="1"/>
      <c r="S4116" s="1"/>
      <c r="T4116" s="1"/>
      <c r="U4116" s="1"/>
      <c r="V4116" s="1"/>
      <c r="W4116" s="1"/>
      <c r="X4116" s="1"/>
      <c r="Y4116" s="1"/>
      <c r="Z4116" s="1"/>
      <c r="AA4116" s="1"/>
      <c r="AB4116" s="1"/>
      <c r="AC4116" s="1"/>
      <c r="AD4116" s="1"/>
      <c r="AE4116" s="1"/>
      <c r="AF4116" s="1"/>
      <c r="AG4116" s="1"/>
      <c r="AH4116" s="1"/>
      <c r="AI4116" s="1"/>
      <c r="AJ4116" s="1"/>
      <c r="AK4116" s="1"/>
      <c r="AL4116" s="1"/>
      <c r="AM4116" s="1"/>
      <c r="AN4116" s="1"/>
      <c r="AO4116" s="1"/>
      <c r="AP4116" s="1"/>
      <c r="AQ4116" s="1"/>
      <c r="AR4116" s="1"/>
      <c r="AS4116" s="1"/>
      <c r="AT4116" s="1"/>
      <c r="AU4116" s="1"/>
      <c r="AV4116" s="1"/>
      <c r="AW4116" s="1"/>
      <c r="AX4116" s="1"/>
      <c r="AY4116" s="1"/>
      <c r="AZ4116" s="1"/>
      <c r="BA4116" s="1"/>
      <c r="BB4116" s="1"/>
      <c r="BC4116" s="1"/>
      <c r="BD4116" s="1"/>
      <c r="BE4116" s="1"/>
      <c r="BF4116" s="1"/>
      <c r="BG4116" s="1"/>
      <c r="BH4116" s="1"/>
      <c r="BI4116" s="1"/>
      <c r="BJ4116" s="1"/>
      <c r="BK4116" s="1"/>
      <c r="BL4116" s="1"/>
      <c r="BM4116" s="1"/>
      <c r="BN4116" s="1"/>
      <c r="BO4116" s="1"/>
      <c r="BP4116" s="1"/>
      <c r="BQ4116" s="1"/>
      <c r="BR4116" s="1"/>
      <c r="BS4116" s="1"/>
      <c r="BT4116" s="1"/>
      <c r="BU4116" s="1"/>
      <c r="BV4116" s="1"/>
      <c r="BW4116" s="1"/>
      <c r="BX4116" s="1"/>
      <c r="BY4116" s="1"/>
      <c r="BZ4116" s="1"/>
      <c r="CA4116" s="1"/>
      <c r="CB4116" s="1"/>
      <c r="CC4116" s="1"/>
      <c r="CD4116" s="1"/>
      <c r="CE4116" s="1"/>
      <c r="CF4116" s="1"/>
      <c r="CG4116" s="1"/>
      <c r="CH4116" s="1"/>
      <c r="CI4116" s="1"/>
      <c r="CJ4116" s="1"/>
      <c r="CK4116" s="1"/>
      <c r="CL4116" s="1"/>
      <c r="CM4116" s="1"/>
      <c r="CN4116" s="1"/>
      <c r="CO4116" s="1"/>
      <c r="CP4116" s="1"/>
      <c r="CQ4116" s="1"/>
      <c r="CR4116" s="1"/>
      <c r="CS4116" s="1"/>
      <c r="CT4116" s="1"/>
      <c r="CU4116" s="1"/>
      <c r="CV4116" s="1"/>
      <c r="CW4116" s="1"/>
      <c r="CX4116" s="1"/>
      <c r="CY4116" s="1"/>
      <c r="CZ4116" s="1"/>
      <c r="DA4116" s="1"/>
      <c r="DB4116" s="1"/>
      <c r="DC4116" s="1"/>
      <c r="DD4116" s="1"/>
      <c r="DE4116" s="1"/>
      <c r="DF4116" s="1"/>
      <c r="DG4116" s="1"/>
      <c r="DH4116" s="1"/>
      <c r="DI4116" s="1"/>
      <c r="DJ4116" s="1"/>
      <c r="DK4116" s="1"/>
      <c r="DL4116" s="1"/>
      <c r="DM4116" s="1"/>
      <c r="DN4116" s="1"/>
      <c r="DO4116" s="1"/>
      <c r="DP4116" s="1"/>
      <c r="DQ4116" s="1"/>
      <c r="DR4116" s="1"/>
      <c r="DS4116" s="1"/>
      <c r="DT4116" s="1"/>
      <c r="DU4116" s="1"/>
      <c r="DV4116" s="1"/>
      <c r="DW4116" s="1"/>
      <c r="DX4116" s="1"/>
      <c r="DY4116" s="1"/>
      <c r="DZ4116" s="1"/>
      <c r="EA4116" s="1"/>
      <c r="EB4116" s="1"/>
      <c r="EC4116" s="1"/>
      <c r="ED4116" s="1"/>
      <c r="EE4116" s="1"/>
      <c r="EF4116" s="1"/>
      <c r="EG4116" s="1"/>
      <c r="EH4116" s="1"/>
      <c r="EI4116" s="1"/>
      <c r="EJ4116" s="1"/>
      <c r="EK4116" s="1"/>
      <c r="EL4116" s="1"/>
      <c r="EM4116" s="1"/>
      <c r="EN4116" s="1"/>
      <c r="EO4116" s="1"/>
      <c r="EP4116" s="1"/>
      <c r="EQ4116" s="1"/>
      <c r="ER4116" s="1"/>
      <c r="ES4116" s="1"/>
      <c r="ET4116" s="1"/>
      <c r="EU4116" s="1"/>
      <c r="EV4116" s="1"/>
      <c r="EW4116" s="1"/>
      <c r="EX4116" s="1"/>
      <c r="EY4116" s="1"/>
      <c r="EZ4116" s="1"/>
      <c r="FA4116" s="1"/>
      <c r="FB4116" s="1"/>
      <c r="FC4116" s="1"/>
      <c r="FD4116" s="1"/>
      <c r="FE4116" s="1"/>
      <c r="FF4116" s="1"/>
      <c r="FG4116" s="1"/>
      <c r="FH4116" s="1"/>
      <c r="FI4116" s="1"/>
      <c r="FJ4116" s="1"/>
      <c r="FK4116" s="1"/>
      <c r="FL4116" s="1"/>
      <c r="FM4116" s="1"/>
      <c r="FN4116" s="1"/>
      <c r="FO4116" s="1"/>
      <c r="FP4116" s="1"/>
      <c r="FQ4116" s="1"/>
      <c r="FR4116" s="1"/>
      <c r="FS4116" s="1"/>
      <c r="FT4116" s="1"/>
      <c r="FU4116" s="1"/>
      <c r="FV4116" s="1"/>
      <c r="FW4116" s="1"/>
      <c r="FX4116" s="1"/>
      <c r="FY4116" s="1"/>
      <c r="FZ4116" s="1"/>
      <c r="GA4116" s="1"/>
      <c r="GB4116" s="1"/>
      <c r="GC4116" s="1"/>
      <c r="GD4116" s="1"/>
      <c r="GE4116" s="1"/>
      <c r="GF4116" s="1"/>
      <c r="GG4116" s="1"/>
      <c r="GH4116" s="1"/>
      <c r="GI4116" s="1"/>
      <c r="GJ4116" s="1"/>
      <c r="GK4116" s="1"/>
      <c r="GL4116" s="1"/>
      <c r="GM4116" s="1"/>
      <c r="GN4116" s="1"/>
      <c r="GO4116" s="1"/>
    </row>
    <row r="4117" spans="1:197" s="40" customFormat="1" x14ac:dyDescent="0.25">
      <c r="A4117" s="41"/>
      <c r="B4117" s="4"/>
      <c r="C4117" s="41"/>
      <c r="D4117" s="42"/>
      <c r="E4117" s="42"/>
      <c r="F4117" s="42"/>
      <c r="G4117" s="1"/>
      <c r="H4117" s="1"/>
      <c r="I4117" s="1"/>
      <c r="J4117" s="1"/>
      <c r="K4117" s="1"/>
      <c r="L4117" s="1"/>
      <c r="M4117" s="2"/>
      <c r="N4117" s="1"/>
      <c r="O4117" s="1"/>
      <c r="P4117" s="1"/>
      <c r="Q4117" s="1"/>
      <c r="R4117" s="1"/>
      <c r="S4117" s="1"/>
      <c r="T4117" s="1"/>
      <c r="U4117" s="1"/>
      <c r="V4117" s="1"/>
      <c r="W4117" s="1"/>
      <c r="X4117" s="1"/>
      <c r="Y4117" s="1"/>
      <c r="Z4117" s="1"/>
      <c r="AA4117" s="1"/>
      <c r="AB4117" s="1"/>
      <c r="AC4117" s="1"/>
      <c r="AD4117" s="1"/>
      <c r="AE4117" s="1"/>
      <c r="AF4117" s="1"/>
      <c r="AG4117" s="1"/>
      <c r="AH4117" s="1"/>
      <c r="AI4117" s="1"/>
      <c r="AJ4117" s="1"/>
      <c r="AK4117" s="1"/>
      <c r="AL4117" s="1"/>
      <c r="AM4117" s="1"/>
      <c r="AN4117" s="1"/>
      <c r="AO4117" s="1"/>
      <c r="AP4117" s="1"/>
      <c r="AQ4117" s="1"/>
      <c r="AR4117" s="1"/>
      <c r="AS4117" s="1"/>
      <c r="AT4117" s="1"/>
      <c r="AU4117" s="1"/>
      <c r="AV4117" s="1"/>
      <c r="AW4117" s="1"/>
      <c r="AX4117" s="1"/>
      <c r="AY4117" s="1"/>
      <c r="AZ4117" s="1"/>
      <c r="BA4117" s="1"/>
      <c r="BB4117" s="1"/>
      <c r="BC4117" s="1"/>
      <c r="BD4117" s="1"/>
      <c r="BE4117" s="1"/>
      <c r="BF4117" s="1"/>
      <c r="BG4117" s="1"/>
      <c r="BH4117" s="1"/>
      <c r="BI4117" s="1"/>
      <c r="BJ4117" s="1"/>
      <c r="BK4117" s="1"/>
      <c r="BL4117" s="1"/>
      <c r="BM4117" s="1"/>
      <c r="BN4117" s="1"/>
      <c r="BO4117" s="1"/>
      <c r="BP4117" s="1"/>
      <c r="BQ4117" s="1"/>
      <c r="BR4117" s="1"/>
      <c r="BS4117" s="1"/>
      <c r="BT4117" s="1"/>
      <c r="BU4117" s="1"/>
      <c r="BV4117" s="1"/>
      <c r="BW4117" s="1"/>
      <c r="BX4117" s="1"/>
      <c r="BY4117" s="1"/>
      <c r="BZ4117" s="1"/>
      <c r="CA4117" s="1"/>
      <c r="CB4117" s="1"/>
      <c r="CC4117" s="1"/>
      <c r="CD4117" s="1"/>
      <c r="CE4117" s="1"/>
      <c r="CF4117" s="1"/>
      <c r="CG4117" s="1"/>
      <c r="CH4117" s="1"/>
      <c r="CI4117" s="1"/>
      <c r="CJ4117" s="1"/>
      <c r="CK4117" s="1"/>
      <c r="CL4117" s="1"/>
      <c r="CM4117" s="1"/>
      <c r="CN4117" s="1"/>
      <c r="CO4117" s="1"/>
      <c r="CP4117" s="1"/>
      <c r="CQ4117" s="1"/>
      <c r="CR4117" s="1"/>
      <c r="CS4117" s="1"/>
      <c r="CT4117" s="1"/>
      <c r="CU4117" s="1"/>
      <c r="CV4117" s="1"/>
      <c r="CW4117" s="1"/>
      <c r="CX4117" s="1"/>
      <c r="CY4117" s="1"/>
      <c r="CZ4117" s="1"/>
      <c r="DA4117" s="1"/>
      <c r="DB4117" s="1"/>
      <c r="DC4117" s="1"/>
      <c r="DD4117" s="1"/>
      <c r="DE4117" s="1"/>
      <c r="DF4117" s="1"/>
      <c r="DG4117" s="1"/>
      <c r="DH4117" s="1"/>
      <c r="DI4117" s="1"/>
      <c r="DJ4117" s="1"/>
      <c r="DK4117" s="1"/>
      <c r="DL4117" s="1"/>
      <c r="DM4117" s="1"/>
      <c r="DN4117" s="1"/>
      <c r="DO4117" s="1"/>
      <c r="DP4117" s="1"/>
      <c r="DQ4117" s="1"/>
      <c r="DR4117" s="1"/>
      <c r="DS4117" s="1"/>
      <c r="DT4117" s="1"/>
      <c r="DU4117" s="1"/>
      <c r="DV4117" s="1"/>
      <c r="DW4117" s="1"/>
      <c r="DX4117" s="1"/>
      <c r="DY4117" s="1"/>
      <c r="DZ4117" s="1"/>
      <c r="EA4117" s="1"/>
      <c r="EB4117" s="1"/>
      <c r="EC4117" s="1"/>
      <c r="ED4117" s="1"/>
      <c r="EE4117" s="1"/>
      <c r="EF4117" s="1"/>
      <c r="EG4117" s="1"/>
      <c r="EH4117" s="1"/>
      <c r="EI4117" s="1"/>
      <c r="EJ4117" s="1"/>
      <c r="EK4117" s="1"/>
      <c r="EL4117" s="1"/>
      <c r="EM4117" s="1"/>
      <c r="EN4117" s="1"/>
      <c r="EO4117" s="1"/>
      <c r="EP4117" s="1"/>
      <c r="EQ4117" s="1"/>
      <c r="ER4117" s="1"/>
      <c r="ES4117" s="1"/>
      <c r="ET4117" s="1"/>
      <c r="EU4117" s="1"/>
      <c r="EV4117" s="1"/>
      <c r="EW4117" s="1"/>
      <c r="EX4117" s="1"/>
      <c r="EY4117" s="1"/>
      <c r="EZ4117" s="1"/>
      <c r="FA4117" s="1"/>
      <c r="FB4117" s="1"/>
      <c r="FC4117" s="1"/>
      <c r="FD4117" s="1"/>
      <c r="FE4117" s="1"/>
      <c r="FF4117" s="1"/>
      <c r="FG4117" s="1"/>
      <c r="FH4117" s="1"/>
      <c r="FI4117" s="1"/>
      <c r="FJ4117" s="1"/>
      <c r="FK4117" s="1"/>
      <c r="FL4117" s="1"/>
      <c r="FM4117" s="1"/>
      <c r="FN4117" s="1"/>
      <c r="FO4117" s="1"/>
      <c r="FP4117" s="1"/>
      <c r="FQ4117" s="1"/>
      <c r="FR4117" s="1"/>
      <c r="FS4117" s="1"/>
      <c r="FT4117" s="1"/>
      <c r="FU4117" s="1"/>
      <c r="FV4117" s="1"/>
      <c r="FW4117" s="1"/>
      <c r="FX4117" s="1"/>
      <c r="FY4117" s="1"/>
      <c r="FZ4117" s="1"/>
      <c r="GA4117" s="1"/>
      <c r="GB4117" s="1"/>
      <c r="GC4117" s="1"/>
      <c r="GD4117" s="1"/>
      <c r="GE4117" s="1"/>
      <c r="GF4117" s="1"/>
      <c r="GG4117" s="1"/>
      <c r="GH4117" s="1"/>
      <c r="GI4117" s="1"/>
      <c r="GJ4117" s="1"/>
      <c r="GK4117" s="1"/>
      <c r="GL4117" s="1"/>
      <c r="GM4117" s="1"/>
      <c r="GN4117" s="1"/>
      <c r="GO4117" s="1"/>
    </row>
    <row r="4118" spans="1:197" s="40" customFormat="1" x14ac:dyDescent="0.25">
      <c r="A4118" s="41"/>
      <c r="B4118" s="4"/>
      <c r="C4118" s="41"/>
      <c r="D4118" s="42"/>
      <c r="E4118" s="42"/>
      <c r="F4118" s="42"/>
      <c r="G4118" s="1"/>
      <c r="H4118" s="1"/>
      <c r="I4118" s="1"/>
      <c r="J4118" s="1"/>
      <c r="K4118" s="1"/>
      <c r="L4118" s="1"/>
      <c r="M4118" s="2"/>
      <c r="N4118" s="1"/>
      <c r="O4118" s="1"/>
      <c r="P4118" s="1"/>
      <c r="Q4118" s="1"/>
      <c r="R4118" s="1"/>
      <c r="S4118" s="1"/>
      <c r="T4118" s="1"/>
      <c r="U4118" s="1"/>
      <c r="V4118" s="1"/>
      <c r="W4118" s="1"/>
      <c r="X4118" s="1"/>
      <c r="Y4118" s="1"/>
      <c r="Z4118" s="1"/>
      <c r="AA4118" s="1"/>
      <c r="AB4118" s="1"/>
      <c r="AC4118" s="1"/>
      <c r="AD4118" s="1"/>
      <c r="AE4118" s="1"/>
      <c r="AF4118" s="1"/>
      <c r="AG4118" s="1"/>
      <c r="AH4118" s="1"/>
      <c r="AI4118" s="1"/>
      <c r="AJ4118" s="1"/>
      <c r="AK4118" s="1"/>
      <c r="AL4118" s="1"/>
      <c r="AM4118" s="1"/>
      <c r="AN4118" s="1"/>
      <c r="AO4118" s="1"/>
      <c r="AP4118" s="1"/>
      <c r="AQ4118" s="1"/>
      <c r="AR4118" s="1"/>
      <c r="AS4118" s="1"/>
      <c r="AT4118" s="1"/>
      <c r="AU4118" s="1"/>
      <c r="AV4118" s="1"/>
      <c r="AW4118" s="1"/>
      <c r="AX4118" s="1"/>
      <c r="AY4118" s="1"/>
      <c r="AZ4118" s="1"/>
      <c r="BA4118" s="1"/>
      <c r="BB4118" s="1"/>
      <c r="BC4118" s="1"/>
      <c r="BD4118" s="1"/>
      <c r="BE4118" s="1"/>
      <c r="BF4118" s="1"/>
      <c r="BG4118" s="1"/>
      <c r="BH4118" s="1"/>
      <c r="BI4118" s="1"/>
      <c r="BJ4118" s="1"/>
      <c r="BK4118" s="1"/>
      <c r="BL4118" s="1"/>
      <c r="BM4118" s="1"/>
      <c r="BN4118" s="1"/>
      <c r="BO4118" s="1"/>
      <c r="BP4118" s="1"/>
      <c r="BQ4118" s="1"/>
      <c r="BR4118" s="1"/>
      <c r="BS4118" s="1"/>
      <c r="BT4118" s="1"/>
      <c r="BU4118" s="1"/>
      <c r="BV4118" s="1"/>
      <c r="BW4118" s="1"/>
      <c r="BX4118" s="1"/>
      <c r="BY4118" s="1"/>
      <c r="BZ4118" s="1"/>
      <c r="CA4118" s="1"/>
      <c r="CB4118" s="1"/>
      <c r="CC4118" s="1"/>
      <c r="CD4118" s="1"/>
      <c r="CE4118" s="1"/>
      <c r="CF4118" s="1"/>
      <c r="CG4118" s="1"/>
      <c r="CH4118" s="1"/>
      <c r="CI4118" s="1"/>
      <c r="CJ4118" s="1"/>
      <c r="CK4118" s="1"/>
      <c r="CL4118" s="1"/>
      <c r="CM4118" s="1"/>
      <c r="CN4118" s="1"/>
      <c r="CO4118" s="1"/>
      <c r="CP4118" s="1"/>
      <c r="CQ4118" s="1"/>
      <c r="CR4118" s="1"/>
      <c r="CS4118" s="1"/>
      <c r="CT4118" s="1"/>
      <c r="CU4118" s="1"/>
      <c r="CV4118" s="1"/>
      <c r="CW4118" s="1"/>
      <c r="CX4118" s="1"/>
      <c r="CY4118" s="1"/>
      <c r="CZ4118" s="1"/>
      <c r="DA4118" s="1"/>
      <c r="DB4118" s="1"/>
      <c r="DC4118" s="1"/>
      <c r="DD4118" s="1"/>
      <c r="DE4118" s="1"/>
      <c r="DF4118" s="1"/>
      <c r="DG4118" s="1"/>
      <c r="DH4118" s="1"/>
      <c r="DI4118" s="1"/>
      <c r="DJ4118" s="1"/>
      <c r="DK4118" s="1"/>
      <c r="DL4118" s="1"/>
      <c r="DM4118" s="1"/>
      <c r="DN4118" s="1"/>
      <c r="DO4118" s="1"/>
      <c r="DP4118" s="1"/>
      <c r="DQ4118" s="1"/>
      <c r="DR4118" s="1"/>
      <c r="DS4118" s="1"/>
      <c r="DT4118" s="1"/>
      <c r="DU4118" s="1"/>
      <c r="DV4118" s="1"/>
      <c r="DW4118" s="1"/>
      <c r="DX4118" s="1"/>
      <c r="DY4118" s="1"/>
      <c r="DZ4118" s="1"/>
      <c r="EA4118" s="1"/>
      <c r="EB4118" s="1"/>
      <c r="EC4118" s="1"/>
      <c r="ED4118" s="1"/>
      <c r="EE4118" s="1"/>
      <c r="EF4118" s="1"/>
      <c r="EG4118" s="1"/>
      <c r="EH4118" s="1"/>
      <c r="EI4118" s="1"/>
      <c r="EJ4118" s="1"/>
      <c r="EK4118" s="1"/>
      <c r="EL4118" s="1"/>
      <c r="EM4118" s="1"/>
      <c r="EN4118" s="1"/>
      <c r="EO4118" s="1"/>
      <c r="EP4118" s="1"/>
      <c r="EQ4118" s="1"/>
      <c r="ER4118" s="1"/>
      <c r="ES4118" s="1"/>
      <c r="ET4118" s="1"/>
      <c r="EU4118" s="1"/>
      <c r="EV4118" s="1"/>
      <c r="EW4118" s="1"/>
      <c r="EX4118" s="1"/>
      <c r="EY4118" s="1"/>
      <c r="EZ4118" s="1"/>
      <c r="FA4118" s="1"/>
      <c r="FB4118" s="1"/>
      <c r="FC4118" s="1"/>
      <c r="FD4118" s="1"/>
      <c r="FE4118" s="1"/>
      <c r="FF4118" s="1"/>
      <c r="FG4118" s="1"/>
      <c r="FH4118" s="1"/>
      <c r="FI4118" s="1"/>
      <c r="FJ4118" s="1"/>
      <c r="FK4118" s="1"/>
      <c r="FL4118" s="1"/>
      <c r="FM4118" s="1"/>
      <c r="FN4118" s="1"/>
      <c r="FO4118" s="1"/>
      <c r="FP4118" s="1"/>
      <c r="FQ4118" s="1"/>
      <c r="FR4118" s="1"/>
      <c r="FS4118" s="1"/>
      <c r="FT4118" s="1"/>
      <c r="FU4118" s="1"/>
      <c r="FV4118" s="1"/>
      <c r="FW4118" s="1"/>
      <c r="FX4118" s="1"/>
      <c r="FY4118" s="1"/>
      <c r="FZ4118" s="1"/>
      <c r="GA4118" s="1"/>
      <c r="GB4118" s="1"/>
      <c r="GC4118" s="1"/>
      <c r="GD4118" s="1"/>
      <c r="GE4118" s="1"/>
      <c r="GF4118" s="1"/>
      <c r="GG4118" s="1"/>
      <c r="GH4118" s="1"/>
      <c r="GI4118" s="1"/>
      <c r="GJ4118" s="1"/>
      <c r="GK4118" s="1"/>
      <c r="GL4118" s="1"/>
      <c r="GM4118" s="1"/>
      <c r="GN4118" s="1"/>
      <c r="GO4118" s="1"/>
    </row>
    <row r="4119" spans="1:197" s="40" customFormat="1" x14ac:dyDescent="0.25">
      <c r="A4119" s="41"/>
      <c r="B4119" s="4"/>
      <c r="C4119" s="41"/>
      <c r="D4119" s="42"/>
      <c r="E4119" s="42"/>
      <c r="F4119" s="42"/>
      <c r="G4119" s="1"/>
      <c r="H4119" s="1"/>
      <c r="I4119" s="1"/>
      <c r="J4119" s="1"/>
      <c r="K4119" s="1"/>
      <c r="L4119" s="1"/>
      <c r="M4119" s="2"/>
      <c r="N4119" s="1"/>
      <c r="O4119" s="1"/>
      <c r="P4119" s="1"/>
      <c r="Q4119" s="1"/>
      <c r="R4119" s="1"/>
      <c r="S4119" s="1"/>
      <c r="T4119" s="1"/>
      <c r="U4119" s="1"/>
      <c r="V4119" s="1"/>
      <c r="W4119" s="1"/>
      <c r="X4119" s="1"/>
      <c r="Y4119" s="1"/>
      <c r="Z4119" s="1"/>
      <c r="AA4119" s="1"/>
      <c r="AB4119" s="1"/>
      <c r="AC4119" s="1"/>
      <c r="AD4119" s="1"/>
      <c r="AE4119" s="1"/>
      <c r="AF4119" s="1"/>
      <c r="AG4119" s="1"/>
      <c r="AH4119" s="1"/>
      <c r="AI4119" s="1"/>
      <c r="AJ4119" s="1"/>
      <c r="AK4119" s="1"/>
      <c r="AL4119" s="1"/>
      <c r="AM4119" s="1"/>
      <c r="AN4119" s="1"/>
      <c r="AO4119" s="1"/>
      <c r="AP4119" s="1"/>
      <c r="AQ4119" s="1"/>
      <c r="AR4119" s="1"/>
      <c r="AS4119" s="1"/>
      <c r="AT4119" s="1"/>
      <c r="AU4119" s="1"/>
      <c r="AV4119" s="1"/>
      <c r="AW4119" s="1"/>
      <c r="AX4119" s="1"/>
      <c r="AY4119" s="1"/>
      <c r="AZ4119" s="1"/>
      <c r="BA4119" s="1"/>
      <c r="BB4119" s="1"/>
      <c r="BC4119" s="1"/>
      <c r="BD4119" s="1"/>
      <c r="BE4119" s="1"/>
      <c r="BF4119" s="1"/>
      <c r="BG4119" s="1"/>
      <c r="BH4119" s="1"/>
      <c r="BI4119" s="1"/>
      <c r="BJ4119" s="1"/>
      <c r="BK4119" s="1"/>
      <c r="BL4119" s="1"/>
      <c r="BM4119" s="1"/>
      <c r="BN4119" s="1"/>
      <c r="BO4119" s="1"/>
      <c r="BP4119" s="1"/>
      <c r="BQ4119" s="1"/>
      <c r="BR4119" s="1"/>
      <c r="BS4119" s="1"/>
      <c r="BT4119" s="1"/>
      <c r="BU4119" s="1"/>
      <c r="BV4119" s="1"/>
      <c r="BW4119" s="1"/>
      <c r="BX4119" s="1"/>
      <c r="BY4119" s="1"/>
      <c r="BZ4119" s="1"/>
      <c r="CA4119" s="1"/>
      <c r="CB4119" s="1"/>
      <c r="CC4119" s="1"/>
      <c r="CD4119" s="1"/>
      <c r="CE4119" s="1"/>
      <c r="CF4119" s="1"/>
      <c r="CG4119" s="1"/>
      <c r="CH4119" s="1"/>
      <c r="CI4119" s="1"/>
      <c r="CJ4119" s="1"/>
      <c r="CK4119" s="1"/>
      <c r="CL4119" s="1"/>
      <c r="CM4119" s="1"/>
      <c r="CN4119" s="1"/>
      <c r="CO4119" s="1"/>
      <c r="CP4119" s="1"/>
      <c r="CQ4119" s="1"/>
      <c r="CR4119" s="1"/>
      <c r="CS4119" s="1"/>
      <c r="CT4119" s="1"/>
      <c r="CU4119" s="1"/>
      <c r="CV4119" s="1"/>
      <c r="CW4119" s="1"/>
      <c r="CX4119" s="1"/>
      <c r="CY4119" s="1"/>
      <c r="CZ4119" s="1"/>
      <c r="DA4119" s="1"/>
      <c r="DB4119" s="1"/>
      <c r="DC4119" s="1"/>
      <c r="DD4119" s="1"/>
      <c r="DE4119" s="1"/>
      <c r="DF4119" s="1"/>
      <c r="DG4119" s="1"/>
      <c r="DH4119" s="1"/>
      <c r="DI4119" s="1"/>
      <c r="DJ4119" s="1"/>
      <c r="DK4119" s="1"/>
      <c r="DL4119" s="1"/>
      <c r="DM4119" s="1"/>
      <c r="DN4119" s="1"/>
      <c r="DO4119" s="1"/>
      <c r="DP4119" s="1"/>
      <c r="DQ4119" s="1"/>
      <c r="DR4119" s="1"/>
      <c r="DS4119" s="1"/>
      <c r="DT4119" s="1"/>
      <c r="DU4119" s="1"/>
      <c r="DV4119" s="1"/>
      <c r="DW4119" s="1"/>
      <c r="DX4119" s="1"/>
      <c r="DY4119" s="1"/>
      <c r="DZ4119" s="1"/>
      <c r="EA4119" s="1"/>
      <c r="EB4119" s="1"/>
      <c r="EC4119" s="1"/>
      <c r="ED4119" s="1"/>
      <c r="EE4119" s="1"/>
      <c r="EF4119" s="1"/>
      <c r="EG4119" s="1"/>
      <c r="EH4119" s="1"/>
      <c r="EI4119" s="1"/>
      <c r="EJ4119" s="1"/>
      <c r="EK4119" s="1"/>
      <c r="EL4119" s="1"/>
      <c r="EM4119" s="1"/>
      <c r="EN4119" s="1"/>
      <c r="EO4119" s="1"/>
      <c r="EP4119" s="1"/>
      <c r="EQ4119" s="1"/>
      <c r="ER4119" s="1"/>
      <c r="ES4119" s="1"/>
      <c r="ET4119" s="1"/>
      <c r="EU4119" s="1"/>
      <c r="EV4119" s="1"/>
      <c r="EW4119" s="1"/>
      <c r="EX4119" s="1"/>
      <c r="EY4119" s="1"/>
      <c r="EZ4119" s="1"/>
      <c r="FA4119" s="1"/>
      <c r="FB4119" s="1"/>
      <c r="FC4119" s="1"/>
      <c r="FD4119" s="1"/>
      <c r="FE4119" s="1"/>
      <c r="FF4119" s="1"/>
      <c r="FG4119" s="1"/>
      <c r="FH4119" s="1"/>
      <c r="FI4119" s="1"/>
      <c r="FJ4119" s="1"/>
      <c r="FK4119" s="1"/>
      <c r="FL4119" s="1"/>
      <c r="FM4119" s="1"/>
      <c r="FN4119" s="1"/>
      <c r="FO4119" s="1"/>
      <c r="FP4119" s="1"/>
      <c r="FQ4119" s="1"/>
      <c r="FR4119" s="1"/>
      <c r="FS4119" s="1"/>
      <c r="FT4119" s="1"/>
      <c r="FU4119" s="1"/>
      <c r="FV4119" s="1"/>
      <c r="FW4119" s="1"/>
      <c r="FX4119" s="1"/>
      <c r="FY4119" s="1"/>
      <c r="FZ4119" s="1"/>
      <c r="GA4119" s="1"/>
      <c r="GB4119" s="1"/>
      <c r="GC4119" s="1"/>
      <c r="GD4119" s="1"/>
      <c r="GE4119" s="1"/>
      <c r="GF4119" s="1"/>
      <c r="GG4119" s="1"/>
      <c r="GH4119" s="1"/>
      <c r="GI4119" s="1"/>
      <c r="GJ4119" s="1"/>
      <c r="GK4119" s="1"/>
      <c r="GL4119" s="1"/>
      <c r="GM4119" s="1"/>
      <c r="GN4119" s="1"/>
      <c r="GO4119" s="1"/>
    </row>
    <row r="4120" spans="1:197" s="40" customFormat="1" x14ac:dyDescent="0.25">
      <c r="A4120" s="41"/>
      <c r="B4120" s="4"/>
      <c r="C4120" s="41"/>
      <c r="D4120" s="42"/>
      <c r="E4120" s="42"/>
      <c r="F4120" s="42"/>
      <c r="G4120" s="1"/>
      <c r="H4120" s="1"/>
      <c r="I4120" s="1"/>
      <c r="J4120" s="1"/>
      <c r="K4120" s="1"/>
      <c r="L4120" s="1"/>
      <c r="M4120" s="2"/>
      <c r="N4120" s="1"/>
      <c r="O4120" s="1"/>
      <c r="P4120" s="1"/>
      <c r="Q4120" s="1"/>
      <c r="R4120" s="1"/>
      <c r="S4120" s="1"/>
      <c r="T4120" s="1"/>
      <c r="U4120" s="1"/>
      <c r="V4120" s="1"/>
      <c r="W4120" s="1"/>
      <c r="X4120" s="1"/>
      <c r="Y4120" s="1"/>
      <c r="Z4120" s="1"/>
      <c r="AA4120" s="1"/>
      <c r="AB4120" s="1"/>
      <c r="AC4120" s="1"/>
      <c r="AD4120" s="1"/>
      <c r="AE4120" s="1"/>
      <c r="AF4120" s="1"/>
      <c r="AG4120" s="1"/>
      <c r="AH4120" s="1"/>
      <c r="AI4120" s="1"/>
      <c r="AJ4120" s="1"/>
      <c r="AK4120" s="1"/>
      <c r="AL4120" s="1"/>
      <c r="AM4120" s="1"/>
      <c r="AN4120" s="1"/>
      <c r="AO4120" s="1"/>
      <c r="AP4120" s="1"/>
      <c r="AQ4120" s="1"/>
      <c r="AR4120" s="1"/>
      <c r="AS4120" s="1"/>
      <c r="AT4120" s="1"/>
      <c r="AU4120" s="1"/>
      <c r="AV4120" s="1"/>
      <c r="AW4120" s="1"/>
      <c r="AX4120" s="1"/>
      <c r="AY4120" s="1"/>
      <c r="AZ4120" s="1"/>
      <c r="BA4120" s="1"/>
      <c r="BB4120" s="1"/>
      <c r="BC4120" s="1"/>
      <c r="BD4120" s="1"/>
      <c r="BE4120" s="1"/>
      <c r="BF4120" s="1"/>
      <c r="BG4120" s="1"/>
      <c r="BH4120" s="1"/>
      <c r="BI4120" s="1"/>
      <c r="BJ4120" s="1"/>
      <c r="BK4120" s="1"/>
      <c r="BL4120" s="1"/>
      <c r="BM4120" s="1"/>
      <c r="BN4120" s="1"/>
      <c r="BO4120" s="1"/>
      <c r="BP4120" s="1"/>
      <c r="BQ4120" s="1"/>
      <c r="BR4120" s="1"/>
      <c r="BS4120" s="1"/>
      <c r="BT4120" s="1"/>
      <c r="BU4120" s="1"/>
      <c r="BV4120" s="1"/>
      <c r="BW4120" s="1"/>
      <c r="BX4120" s="1"/>
      <c r="BY4120" s="1"/>
      <c r="BZ4120" s="1"/>
      <c r="CA4120" s="1"/>
      <c r="CB4120" s="1"/>
      <c r="CC4120" s="1"/>
      <c r="CD4120" s="1"/>
      <c r="CE4120" s="1"/>
      <c r="CF4120" s="1"/>
      <c r="CG4120" s="1"/>
      <c r="CH4120" s="1"/>
      <c r="CI4120" s="1"/>
      <c r="CJ4120" s="1"/>
      <c r="CK4120" s="1"/>
      <c r="CL4120" s="1"/>
      <c r="CM4120" s="1"/>
      <c r="CN4120" s="1"/>
      <c r="CO4120" s="1"/>
      <c r="CP4120" s="1"/>
      <c r="CQ4120" s="1"/>
      <c r="CR4120" s="1"/>
      <c r="CS4120" s="1"/>
      <c r="CT4120" s="1"/>
      <c r="CU4120" s="1"/>
      <c r="CV4120" s="1"/>
      <c r="CW4120" s="1"/>
      <c r="CX4120" s="1"/>
      <c r="CY4120" s="1"/>
      <c r="CZ4120" s="1"/>
      <c r="DA4120" s="1"/>
      <c r="DB4120" s="1"/>
      <c r="DC4120" s="1"/>
      <c r="DD4120" s="1"/>
      <c r="DE4120" s="1"/>
      <c r="DF4120" s="1"/>
      <c r="DG4120" s="1"/>
      <c r="DH4120" s="1"/>
      <c r="DI4120" s="1"/>
      <c r="DJ4120" s="1"/>
      <c r="DK4120" s="1"/>
      <c r="DL4120" s="1"/>
      <c r="DM4120" s="1"/>
      <c r="DN4120" s="1"/>
      <c r="DO4120" s="1"/>
      <c r="DP4120" s="1"/>
      <c r="DQ4120" s="1"/>
      <c r="DR4120" s="1"/>
      <c r="DS4120" s="1"/>
      <c r="DT4120" s="1"/>
      <c r="DU4120" s="1"/>
      <c r="DV4120" s="1"/>
      <c r="DW4120" s="1"/>
      <c r="DX4120" s="1"/>
      <c r="DY4120" s="1"/>
      <c r="DZ4120" s="1"/>
      <c r="EA4120" s="1"/>
      <c r="EB4120" s="1"/>
      <c r="EC4120" s="1"/>
      <c r="ED4120" s="1"/>
      <c r="EE4120" s="1"/>
      <c r="EF4120" s="1"/>
      <c r="EG4120" s="1"/>
      <c r="EH4120" s="1"/>
      <c r="EI4120" s="1"/>
      <c r="EJ4120" s="1"/>
      <c r="EK4120" s="1"/>
      <c r="EL4120" s="1"/>
      <c r="EM4120" s="1"/>
      <c r="EN4120" s="1"/>
      <c r="EO4120" s="1"/>
      <c r="EP4120" s="1"/>
      <c r="EQ4120" s="1"/>
      <c r="ER4120" s="1"/>
      <c r="ES4120" s="1"/>
      <c r="ET4120" s="1"/>
      <c r="EU4120" s="1"/>
      <c r="EV4120" s="1"/>
      <c r="EW4120" s="1"/>
      <c r="EX4120" s="1"/>
      <c r="EY4120" s="1"/>
      <c r="EZ4120" s="1"/>
      <c r="FA4120" s="1"/>
      <c r="FB4120" s="1"/>
      <c r="FC4120" s="1"/>
      <c r="FD4120" s="1"/>
      <c r="FE4120" s="1"/>
      <c r="FF4120" s="1"/>
      <c r="FG4120" s="1"/>
      <c r="FH4120" s="1"/>
      <c r="FI4120" s="1"/>
      <c r="FJ4120" s="1"/>
      <c r="FK4120" s="1"/>
      <c r="FL4120" s="1"/>
      <c r="FM4120" s="1"/>
      <c r="FN4120" s="1"/>
      <c r="FO4120" s="1"/>
      <c r="FP4120" s="1"/>
      <c r="FQ4120" s="1"/>
      <c r="FR4120" s="1"/>
      <c r="FS4120" s="1"/>
      <c r="FT4120" s="1"/>
      <c r="FU4120" s="1"/>
      <c r="FV4120" s="1"/>
      <c r="FW4120" s="1"/>
      <c r="FX4120" s="1"/>
      <c r="FY4120" s="1"/>
      <c r="FZ4120" s="1"/>
      <c r="GA4120" s="1"/>
      <c r="GB4120" s="1"/>
      <c r="GC4120" s="1"/>
      <c r="GD4120" s="1"/>
      <c r="GE4120" s="1"/>
      <c r="GF4120" s="1"/>
      <c r="GG4120" s="1"/>
      <c r="GH4120" s="1"/>
      <c r="GI4120" s="1"/>
      <c r="GJ4120" s="1"/>
      <c r="GK4120" s="1"/>
      <c r="GL4120" s="1"/>
      <c r="GM4120" s="1"/>
      <c r="GN4120" s="1"/>
      <c r="GO4120" s="1"/>
    </row>
    <row r="4121" spans="1:197" s="40" customFormat="1" x14ac:dyDescent="0.25">
      <c r="A4121" s="41"/>
      <c r="B4121" s="4"/>
      <c r="C4121" s="41"/>
      <c r="D4121" s="42"/>
      <c r="E4121" s="42"/>
      <c r="F4121" s="42"/>
      <c r="G4121" s="1"/>
      <c r="H4121" s="1"/>
      <c r="I4121" s="1"/>
      <c r="J4121" s="1"/>
      <c r="K4121" s="1"/>
      <c r="L4121" s="1"/>
      <c r="M4121" s="2"/>
      <c r="N4121" s="1"/>
      <c r="O4121" s="1"/>
      <c r="P4121" s="1"/>
      <c r="Q4121" s="1"/>
      <c r="R4121" s="1"/>
      <c r="S4121" s="1"/>
      <c r="T4121" s="1"/>
      <c r="U4121" s="1"/>
      <c r="V4121" s="1"/>
      <c r="W4121" s="1"/>
      <c r="X4121" s="1"/>
      <c r="Y4121" s="1"/>
      <c r="Z4121" s="1"/>
      <c r="AA4121" s="1"/>
      <c r="AB4121" s="1"/>
      <c r="AC4121" s="1"/>
      <c r="AD4121" s="1"/>
      <c r="AE4121" s="1"/>
      <c r="AF4121" s="1"/>
      <c r="AG4121" s="1"/>
      <c r="AH4121" s="1"/>
      <c r="AI4121" s="1"/>
      <c r="AJ4121" s="1"/>
      <c r="AK4121" s="1"/>
      <c r="AL4121" s="1"/>
      <c r="AM4121" s="1"/>
      <c r="AN4121" s="1"/>
      <c r="AO4121" s="1"/>
      <c r="AP4121" s="1"/>
      <c r="AQ4121" s="1"/>
      <c r="AR4121" s="1"/>
      <c r="AS4121" s="1"/>
      <c r="AT4121" s="1"/>
      <c r="AU4121" s="1"/>
      <c r="AV4121" s="1"/>
      <c r="AW4121" s="1"/>
      <c r="AX4121" s="1"/>
      <c r="AY4121" s="1"/>
      <c r="AZ4121" s="1"/>
      <c r="BA4121" s="1"/>
      <c r="BB4121" s="1"/>
      <c r="BC4121" s="1"/>
      <c r="BD4121" s="1"/>
      <c r="BE4121" s="1"/>
      <c r="BF4121" s="1"/>
      <c r="BG4121" s="1"/>
      <c r="BH4121" s="1"/>
      <c r="BI4121" s="1"/>
      <c r="BJ4121" s="1"/>
      <c r="BK4121" s="1"/>
      <c r="BL4121" s="1"/>
      <c r="BM4121" s="1"/>
      <c r="BN4121" s="1"/>
      <c r="BO4121" s="1"/>
      <c r="BP4121" s="1"/>
      <c r="BQ4121" s="1"/>
      <c r="BR4121" s="1"/>
      <c r="BS4121" s="1"/>
      <c r="BT4121" s="1"/>
      <c r="BU4121" s="1"/>
      <c r="BV4121" s="1"/>
      <c r="BW4121" s="1"/>
      <c r="BX4121" s="1"/>
      <c r="BY4121" s="1"/>
      <c r="BZ4121" s="1"/>
      <c r="CA4121" s="1"/>
      <c r="CB4121" s="1"/>
      <c r="CC4121" s="1"/>
      <c r="CD4121" s="1"/>
      <c r="CE4121" s="1"/>
      <c r="CF4121" s="1"/>
      <c r="CG4121" s="1"/>
      <c r="CH4121" s="1"/>
      <c r="CI4121" s="1"/>
      <c r="CJ4121" s="1"/>
      <c r="CK4121" s="1"/>
      <c r="CL4121" s="1"/>
      <c r="CM4121" s="1"/>
      <c r="CN4121" s="1"/>
      <c r="CO4121" s="1"/>
      <c r="CP4121" s="1"/>
      <c r="CQ4121" s="1"/>
      <c r="CR4121" s="1"/>
      <c r="CS4121" s="1"/>
      <c r="CT4121" s="1"/>
      <c r="CU4121" s="1"/>
      <c r="CV4121" s="1"/>
      <c r="CW4121" s="1"/>
      <c r="CX4121" s="1"/>
      <c r="CY4121" s="1"/>
      <c r="CZ4121" s="1"/>
      <c r="DA4121" s="1"/>
      <c r="DB4121" s="1"/>
      <c r="DC4121" s="1"/>
      <c r="DD4121" s="1"/>
      <c r="DE4121" s="1"/>
      <c r="DF4121" s="1"/>
      <c r="DG4121" s="1"/>
      <c r="DH4121" s="1"/>
      <c r="DI4121" s="1"/>
      <c r="DJ4121" s="1"/>
      <c r="DK4121" s="1"/>
      <c r="DL4121" s="1"/>
      <c r="DM4121" s="1"/>
      <c r="DN4121" s="1"/>
      <c r="DO4121" s="1"/>
      <c r="DP4121" s="1"/>
      <c r="DQ4121" s="1"/>
      <c r="DR4121" s="1"/>
      <c r="DS4121" s="1"/>
      <c r="DT4121" s="1"/>
      <c r="DU4121" s="1"/>
      <c r="DV4121" s="1"/>
      <c r="DW4121" s="1"/>
      <c r="DX4121" s="1"/>
      <c r="DY4121" s="1"/>
      <c r="DZ4121" s="1"/>
      <c r="EA4121" s="1"/>
      <c r="EB4121" s="1"/>
      <c r="EC4121" s="1"/>
      <c r="ED4121" s="1"/>
      <c r="EE4121" s="1"/>
      <c r="EF4121" s="1"/>
      <c r="EG4121" s="1"/>
      <c r="EH4121" s="1"/>
      <c r="EI4121" s="1"/>
      <c r="EJ4121" s="1"/>
      <c r="EK4121" s="1"/>
      <c r="EL4121" s="1"/>
      <c r="EM4121" s="1"/>
      <c r="EN4121" s="1"/>
      <c r="EO4121" s="1"/>
      <c r="EP4121" s="1"/>
      <c r="EQ4121" s="1"/>
      <c r="ER4121" s="1"/>
      <c r="ES4121" s="1"/>
      <c r="ET4121" s="1"/>
      <c r="EU4121" s="1"/>
      <c r="EV4121" s="1"/>
      <c r="EW4121" s="1"/>
      <c r="EX4121" s="1"/>
      <c r="EY4121" s="1"/>
      <c r="EZ4121" s="1"/>
      <c r="FA4121" s="1"/>
      <c r="FB4121" s="1"/>
      <c r="FC4121" s="1"/>
      <c r="FD4121" s="1"/>
      <c r="FE4121" s="1"/>
      <c r="FF4121" s="1"/>
      <c r="FG4121" s="1"/>
      <c r="FH4121" s="1"/>
      <c r="FI4121" s="1"/>
      <c r="FJ4121" s="1"/>
      <c r="FK4121" s="1"/>
      <c r="FL4121" s="1"/>
      <c r="FM4121" s="1"/>
      <c r="FN4121" s="1"/>
      <c r="FO4121" s="1"/>
      <c r="FP4121" s="1"/>
      <c r="FQ4121" s="1"/>
      <c r="FR4121" s="1"/>
      <c r="FS4121" s="1"/>
      <c r="FT4121" s="1"/>
      <c r="FU4121" s="1"/>
      <c r="FV4121" s="1"/>
      <c r="FW4121" s="1"/>
      <c r="FX4121" s="1"/>
      <c r="FY4121" s="1"/>
      <c r="FZ4121" s="1"/>
      <c r="GA4121" s="1"/>
      <c r="GB4121" s="1"/>
      <c r="GC4121" s="1"/>
      <c r="GD4121" s="1"/>
      <c r="GE4121" s="1"/>
      <c r="GF4121" s="1"/>
      <c r="GG4121" s="1"/>
      <c r="GH4121" s="1"/>
      <c r="GI4121" s="1"/>
      <c r="GJ4121" s="1"/>
      <c r="GK4121" s="1"/>
      <c r="GL4121" s="1"/>
      <c r="GM4121" s="1"/>
      <c r="GN4121" s="1"/>
      <c r="GO4121" s="1"/>
    </row>
    <row r="4122" spans="1:197" s="40" customFormat="1" x14ac:dyDescent="0.25">
      <c r="A4122" s="41"/>
      <c r="B4122" s="4"/>
      <c r="C4122" s="41"/>
      <c r="D4122" s="42"/>
      <c r="E4122" s="42"/>
      <c r="F4122" s="42"/>
      <c r="G4122" s="1"/>
      <c r="H4122" s="1"/>
      <c r="I4122" s="1"/>
      <c r="J4122" s="1"/>
      <c r="K4122" s="1"/>
      <c r="L4122" s="1"/>
      <c r="M4122" s="2"/>
      <c r="N4122" s="1"/>
      <c r="O4122" s="1"/>
      <c r="P4122" s="1"/>
      <c r="Q4122" s="1"/>
      <c r="R4122" s="1"/>
      <c r="S4122" s="1"/>
      <c r="T4122" s="1"/>
      <c r="U4122" s="1"/>
      <c r="V4122" s="1"/>
      <c r="W4122" s="1"/>
      <c r="X4122" s="1"/>
      <c r="Y4122" s="1"/>
      <c r="Z4122" s="1"/>
      <c r="AA4122" s="1"/>
      <c r="AB4122" s="1"/>
      <c r="AC4122" s="1"/>
      <c r="AD4122" s="1"/>
      <c r="AE4122" s="1"/>
      <c r="AF4122" s="1"/>
      <c r="AG4122" s="1"/>
      <c r="AH4122" s="1"/>
      <c r="AI4122" s="1"/>
      <c r="AJ4122" s="1"/>
      <c r="AK4122" s="1"/>
      <c r="AL4122" s="1"/>
      <c r="AM4122" s="1"/>
      <c r="AN4122" s="1"/>
      <c r="AO4122" s="1"/>
      <c r="AP4122" s="1"/>
      <c r="AQ4122" s="1"/>
      <c r="AR4122" s="1"/>
      <c r="AS4122" s="1"/>
      <c r="AT4122" s="1"/>
      <c r="AU4122" s="1"/>
      <c r="AV4122" s="1"/>
      <c r="AW4122" s="1"/>
      <c r="AX4122" s="1"/>
      <c r="AY4122" s="1"/>
      <c r="AZ4122" s="1"/>
      <c r="BA4122" s="1"/>
      <c r="BB4122" s="1"/>
      <c r="BC4122" s="1"/>
      <c r="BD4122" s="1"/>
      <c r="BE4122" s="1"/>
      <c r="BF4122" s="1"/>
      <c r="BG4122" s="1"/>
      <c r="BH4122" s="1"/>
      <c r="BI4122" s="1"/>
      <c r="BJ4122" s="1"/>
      <c r="BK4122" s="1"/>
      <c r="BL4122" s="1"/>
      <c r="BM4122" s="1"/>
      <c r="BN4122" s="1"/>
      <c r="BO4122" s="1"/>
      <c r="BP4122" s="1"/>
      <c r="BQ4122" s="1"/>
      <c r="BR4122" s="1"/>
      <c r="BS4122" s="1"/>
      <c r="BT4122" s="1"/>
      <c r="BU4122" s="1"/>
      <c r="BV4122" s="1"/>
      <c r="BW4122" s="1"/>
      <c r="BX4122" s="1"/>
      <c r="BY4122" s="1"/>
      <c r="BZ4122" s="1"/>
      <c r="CA4122" s="1"/>
      <c r="CB4122" s="1"/>
      <c r="CC4122" s="1"/>
      <c r="CD4122" s="1"/>
      <c r="CE4122" s="1"/>
      <c r="CF4122" s="1"/>
      <c r="CG4122" s="1"/>
      <c r="CH4122" s="1"/>
      <c r="CI4122" s="1"/>
      <c r="CJ4122" s="1"/>
      <c r="CK4122" s="1"/>
      <c r="CL4122" s="1"/>
      <c r="CM4122" s="1"/>
      <c r="CN4122" s="1"/>
      <c r="CO4122" s="1"/>
      <c r="CP4122" s="1"/>
      <c r="CQ4122" s="1"/>
      <c r="CR4122" s="1"/>
      <c r="CS4122" s="1"/>
      <c r="CT4122" s="1"/>
      <c r="CU4122" s="1"/>
      <c r="CV4122" s="1"/>
      <c r="CW4122" s="1"/>
      <c r="CX4122" s="1"/>
      <c r="CY4122" s="1"/>
      <c r="CZ4122" s="1"/>
      <c r="DA4122" s="1"/>
      <c r="DB4122" s="1"/>
      <c r="DC4122" s="1"/>
      <c r="DD4122" s="1"/>
      <c r="DE4122" s="1"/>
      <c r="DF4122" s="1"/>
      <c r="DG4122" s="1"/>
      <c r="DH4122" s="1"/>
      <c r="DI4122" s="1"/>
      <c r="DJ4122" s="1"/>
      <c r="DK4122" s="1"/>
      <c r="DL4122" s="1"/>
      <c r="DM4122" s="1"/>
      <c r="DN4122" s="1"/>
      <c r="DO4122" s="1"/>
      <c r="DP4122" s="1"/>
      <c r="DQ4122" s="1"/>
      <c r="DR4122" s="1"/>
      <c r="DS4122" s="1"/>
      <c r="DT4122" s="1"/>
      <c r="DU4122" s="1"/>
      <c r="DV4122" s="1"/>
      <c r="DW4122" s="1"/>
      <c r="DX4122" s="1"/>
      <c r="DY4122" s="1"/>
      <c r="DZ4122" s="1"/>
      <c r="EA4122" s="1"/>
      <c r="EB4122" s="1"/>
      <c r="EC4122" s="1"/>
      <c r="ED4122" s="1"/>
      <c r="EE4122" s="1"/>
      <c r="EF4122" s="1"/>
      <c r="EG4122" s="1"/>
      <c r="EH4122" s="1"/>
      <c r="EI4122" s="1"/>
      <c r="EJ4122" s="1"/>
      <c r="EK4122" s="1"/>
      <c r="EL4122" s="1"/>
      <c r="EM4122" s="1"/>
      <c r="EN4122" s="1"/>
      <c r="EO4122" s="1"/>
      <c r="EP4122" s="1"/>
      <c r="EQ4122" s="1"/>
      <c r="ER4122" s="1"/>
      <c r="ES4122" s="1"/>
      <c r="ET4122" s="1"/>
      <c r="EU4122" s="1"/>
      <c r="EV4122" s="1"/>
      <c r="EW4122" s="1"/>
      <c r="EX4122" s="1"/>
      <c r="EY4122" s="1"/>
      <c r="EZ4122" s="1"/>
      <c r="FA4122" s="1"/>
      <c r="FB4122" s="1"/>
      <c r="FC4122" s="1"/>
      <c r="FD4122" s="1"/>
      <c r="FE4122" s="1"/>
      <c r="FF4122" s="1"/>
      <c r="FG4122" s="1"/>
      <c r="FH4122" s="1"/>
      <c r="FI4122" s="1"/>
      <c r="FJ4122" s="1"/>
      <c r="FK4122" s="1"/>
      <c r="FL4122" s="1"/>
      <c r="FM4122" s="1"/>
      <c r="FN4122" s="1"/>
      <c r="FO4122" s="1"/>
      <c r="FP4122" s="1"/>
      <c r="FQ4122" s="1"/>
      <c r="FR4122" s="1"/>
      <c r="FS4122" s="1"/>
      <c r="FT4122" s="1"/>
      <c r="FU4122" s="1"/>
      <c r="FV4122" s="1"/>
      <c r="FW4122" s="1"/>
      <c r="FX4122" s="1"/>
      <c r="FY4122" s="1"/>
      <c r="FZ4122" s="1"/>
      <c r="GA4122" s="1"/>
      <c r="GB4122" s="1"/>
      <c r="GC4122" s="1"/>
      <c r="GD4122" s="1"/>
      <c r="GE4122" s="1"/>
      <c r="GF4122" s="1"/>
      <c r="GG4122" s="1"/>
      <c r="GH4122" s="1"/>
      <c r="GI4122" s="1"/>
      <c r="GJ4122" s="1"/>
      <c r="GK4122" s="1"/>
      <c r="GL4122" s="1"/>
      <c r="GM4122" s="1"/>
      <c r="GN4122" s="1"/>
      <c r="GO4122" s="1"/>
    </row>
    <row r="4123" spans="1:197" s="40" customFormat="1" x14ac:dyDescent="0.25">
      <c r="A4123" s="41"/>
      <c r="B4123" s="4"/>
      <c r="C4123" s="41"/>
      <c r="D4123" s="42"/>
      <c r="E4123" s="42"/>
      <c r="F4123" s="42"/>
      <c r="G4123" s="1"/>
      <c r="H4123" s="1"/>
      <c r="I4123" s="1"/>
      <c r="J4123" s="1"/>
      <c r="K4123" s="1"/>
      <c r="L4123" s="1"/>
      <c r="M4123" s="2"/>
      <c r="N4123" s="1"/>
      <c r="O4123" s="1"/>
      <c r="P4123" s="1"/>
      <c r="Q4123" s="1"/>
      <c r="R4123" s="1"/>
      <c r="S4123" s="1"/>
      <c r="T4123" s="1"/>
      <c r="U4123" s="1"/>
      <c r="V4123" s="1"/>
      <c r="W4123" s="1"/>
      <c r="X4123" s="1"/>
      <c r="Y4123" s="1"/>
      <c r="Z4123" s="1"/>
      <c r="AA4123" s="1"/>
      <c r="AB4123" s="1"/>
      <c r="AC4123" s="1"/>
      <c r="AD4123" s="1"/>
      <c r="AE4123" s="1"/>
      <c r="AF4123" s="1"/>
      <c r="AG4123" s="1"/>
      <c r="AH4123" s="1"/>
      <c r="AI4123" s="1"/>
      <c r="AJ4123" s="1"/>
      <c r="AK4123" s="1"/>
      <c r="AL4123" s="1"/>
      <c r="AM4123" s="1"/>
      <c r="AN4123" s="1"/>
      <c r="AO4123" s="1"/>
      <c r="AP4123" s="1"/>
      <c r="AQ4123" s="1"/>
      <c r="AR4123" s="1"/>
      <c r="AS4123" s="1"/>
      <c r="AT4123" s="1"/>
      <c r="AU4123" s="1"/>
      <c r="AV4123" s="1"/>
      <c r="AW4123" s="1"/>
      <c r="AX4123" s="1"/>
      <c r="AY4123" s="1"/>
      <c r="AZ4123" s="1"/>
      <c r="BA4123" s="1"/>
      <c r="BB4123" s="1"/>
      <c r="BC4123" s="1"/>
      <c r="BD4123" s="1"/>
      <c r="BE4123" s="1"/>
      <c r="BF4123" s="1"/>
      <c r="BG4123" s="1"/>
      <c r="BH4123" s="1"/>
      <c r="BI4123" s="1"/>
      <c r="BJ4123" s="1"/>
      <c r="BK4123" s="1"/>
      <c r="BL4123" s="1"/>
      <c r="BM4123" s="1"/>
      <c r="BN4123" s="1"/>
      <c r="BO4123" s="1"/>
      <c r="BP4123" s="1"/>
      <c r="BQ4123" s="1"/>
      <c r="BR4123" s="1"/>
      <c r="BS4123" s="1"/>
      <c r="BT4123" s="1"/>
      <c r="BU4123" s="1"/>
      <c r="BV4123" s="1"/>
      <c r="BW4123" s="1"/>
      <c r="BX4123" s="1"/>
      <c r="BY4123" s="1"/>
      <c r="BZ4123" s="1"/>
      <c r="CA4123" s="1"/>
      <c r="CB4123" s="1"/>
      <c r="CC4123" s="1"/>
      <c r="CD4123" s="1"/>
      <c r="CE4123" s="1"/>
      <c r="CF4123" s="1"/>
      <c r="CG4123" s="1"/>
      <c r="CH4123" s="1"/>
      <c r="CI4123" s="1"/>
      <c r="CJ4123" s="1"/>
      <c r="CK4123" s="1"/>
      <c r="CL4123" s="1"/>
      <c r="CM4123" s="1"/>
      <c r="CN4123" s="1"/>
      <c r="CO4123" s="1"/>
      <c r="CP4123" s="1"/>
      <c r="CQ4123" s="1"/>
      <c r="CR4123" s="1"/>
      <c r="CS4123" s="1"/>
      <c r="CT4123" s="1"/>
      <c r="CU4123" s="1"/>
      <c r="CV4123" s="1"/>
      <c r="CW4123" s="1"/>
      <c r="CX4123" s="1"/>
      <c r="CY4123" s="1"/>
      <c r="CZ4123" s="1"/>
      <c r="DA4123" s="1"/>
      <c r="DB4123" s="1"/>
      <c r="DC4123" s="1"/>
      <c r="DD4123" s="1"/>
      <c r="DE4123" s="1"/>
      <c r="DF4123" s="1"/>
      <c r="DG4123" s="1"/>
      <c r="DH4123" s="1"/>
      <c r="DI4123" s="1"/>
      <c r="DJ4123" s="1"/>
      <c r="DK4123" s="1"/>
      <c r="DL4123" s="1"/>
      <c r="DM4123" s="1"/>
      <c r="DN4123" s="1"/>
      <c r="DO4123" s="1"/>
      <c r="DP4123" s="1"/>
      <c r="DQ4123" s="1"/>
      <c r="DR4123" s="1"/>
      <c r="DS4123" s="1"/>
      <c r="DT4123" s="1"/>
      <c r="DU4123" s="1"/>
      <c r="DV4123" s="1"/>
      <c r="DW4123" s="1"/>
      <c r="DX4123" s="1"/>
      <c r="DY4123" s="1"/>
      <c r="DZ4123" s="1"/>
      <c r="EA4123" s="1"/>
      <c r="EB4123" s="1"/>
      <c r="EC4123" s="1"/>
      <c r="ED4123" s="1"/>
      <c r="EE4123" s="1"/>
      <c r="EF4123" s="1"/>
      <c r="EG4123" s="1"/>
      <c r="EH4123" s="1"/>
      <c r="EI4123" s="1"/>
      <c r="EJ4123" s="1"/>
      <c r="EK4123" s="1"/>
      <c r="EL4123" s="1"/>
      <c r="EM4123" s="1"/>
      <c r="EN4123" s="1"/>
      <c r="EO4123" s="1"/>
      <c r="EP4123" s="1"/>
      <c r="EQ4123" s="1"/>
      <c r="ER4123" s="1"/>
      <c r="ES4123" s="1"/>
      <c r="ET4123" s="1"/>
      <c r="EU4123" s="1"/>
      <c r="EV4123" s="1"/>
      <c r="EW4123" s="1"/>
      <c r="EX4123" s="1"/>
      <c r="EY4123" s="1"/>
      <c r="EZ4123" s="1"/>
      <c r="FA4123" s="1"/>
      <c r="FB4123" s="1"/>
      <c r="FC4123" s="1"/>
      <c r="FD4123" s="1"/>
      <c r="FE4123" s="1"/>
      <c r="FF4123" s="1"/>
      <c r="FG4123" s="1"/>
      <c r="FH4123" s="1"/>
      <c r="FI4123" s="1"/>
      <c r="FJ4123" s="1"/>
      <c r="FK4123" s="1"/>
      <c r="FL4123" s="1"/>
      <c r="FM4123" s="1"/>
      <c r="FN4123" s="1"/>
      <c r="FO4123" s="1"/>
      <c r="FP4123" s="1"/>
      <c r="FQ4123" s="1"/>
      <c r="FR4123" s="1"/>
      <c r="FS4123" s="1"/>
      <c r="FT4123" s="1"/>
      <c r="FU4123" s="1"/>
      <c r="FV4123" s="1"/>
      <c r="FW4123" s="1"/>
      <c r="FX4123" s="1"/>
      <c r="FY4123" s="1"/>
      <c r="FZ4123" s="1"/>
      <c r="GA4123" s="1"/>
      <c r="GB4123" s="1"/>
      <c r="GC4123" s="1"/>
      <c r="GD4123" s="1"/>
      <c r="GE4123" s="1"/>
      <c r="GF4123" s="1"/>
      <c r="GG4123" s="1"/>
      <c r="GH4123" s="1"/>
      <c r="GI4123" s="1"/>
      <c r="GJ4123" s="1"/>
      <c r="GK4123" s="1"/>
      <c r="GL4123" s="1"/>
      <c r="GM4123" s="1"/>
      <c r="GN4123" s="1"/>
      <c r="GO4123" s="1"/>
    </row>
    <row r="4124" spans="1:197" s="40" customFormat="1" x14ac:dyDescent="0.25">
      <c r="A4124" s="41"/>
      <c r="B4124" s="4"/>
      <c r="C4124" s="41"/>
      <c r="D4124" s="42"/>
      <c r="E4124" s="42"/>
      <c r="F4124" s="42"/>
      <c r="G4124" s="1"/>
      <c r="H4124" s="1"/>
      <c r="I4124" s="1"/>
      <c r="J4124" s="1"/>
      <c r="K4124" s="1"/>
      <c r="L4124" s="1"/>
      <c r="M4124" s="2"/>
      <c r="N4124" s="1"/>
      <c r="O4124" s="1"/>
      <c r="P4124" s="1"/>
      <c r="Q4124" s="1"/>
      <c r="R4124" s="1"/>
      <c r="S4124" s="1"/>
      <c r="T4124" s="1"/>
      <c r="U4124" s="1"/>
      <c r="V4124" s="1"/>
      <c r="W4124" s="1"/>
      <c r="X4124" s="1"/>
      <c r="Y4124" s="1"/>
      <c r="Z4124" s="1"/>
      <c r="AA4124" s="1"/>
      <c r="AB4124" s="1"/>
      <c r="AC4124" s="1"/>
      <c r="AD4124" s="1"/>
      <c r="AE4124" s="1"/>
      <c r="AF4124" s="1"/>
      <c r="AG4124" s="1"/>
      <c r="AH4124" s="1"/>
      <c r="AI4124" s="1"/>
      <c r="AJ4124" s="1"/>
      <c r="AK4124" s="1"/>
      <c r="AL4124" s="1"/>
      <c r="AM4124" s="1"/>
      <c r="AN4124" s="1"/>
      <c r="AO4124" s="1"/>
      <c r="AP4124" s="1"/>
      <c r="AQ4124" s="1"/>
      <c r="AR4124" s="1"/>
      <c r="AS4124" s="1"/>
      <c r="AT4124" s="1"/>
      <c r="AU4124" s="1"/>
      <c r="AV4124" s="1"/>
      <c r="AW4124" s="1"/>
      <c r="AX4124" s="1"/>
      <c r="AY4124" s="1"/>
      <c r="AZ4124" s="1"/>
      <c r="BA4124" s="1"/>
      <c r="BB4124" s="1"/>
      <c r="BC4124" s="1"/>
      <c r="BD4124" s="1"/>
      <c r="BE4124" s="1"/>
      <c r="BF4124" s="1"/>
      <c r="BG4124" s="1"/>
      <c r="BH4124" s="1"/>
      <c r="BI4124" s="1"/>
      <c r="BJ4124" s="1"/>
      <c r="BK4124" s="1"/>
      <c r="BL4124" s="1"/>
      <c r="BM4124" s="1"/>
      <c r="BN4124" s="1"/>
      <c r="BO4124" s="1"/>
      <c r="BP4124" s="1"/>
      <c r="BQ4124" s="1"/>
      <c r="BR4124" s="1"/>
      <c r="BS4124" s="1"/>
      <c r="BT4124" s="1"/>
      <c r="BU4124" s="1"/>
      <c r="BV4124" s="1"/>
      <c r="BW4124" s="1"/>
      <c r="BX4124" s="1"/>
      <c r="BY4124" s="1"/>
      <c r="BZ4124" s="1"/>
      <c r="CA4124" s="1"/>
      <c r="CB4124" s="1"/>
      <c r="CC4124" s="1"/>
      <c r="CD4124" s="1"/>
      <c r="CE4124" s="1"/>
      <c r="CF4124" s="1"/>
      <c r="CG4124" s="1"/>
      <c r="CH4124" s="1"/>
      <c r="CI4124" s="1"/>
      <c r="CJ4124" s="1"/>
      <c r="CK4124" s="1"/>
      <c r="CL4124" s="1"/>
      <c r="CM4124" s="1"/>
      <c r="CN4124" s="1"/>
      <c r="CO4124" s="1"/>
      <c r="CP4124" s="1"/>
      <c r="CQ4124" s="1"/>
      <c r="CR4124" s="1"/>
      <c r="CS4124" s="1"/>
      <c r="CT4124" s="1"/>
      <c r="CU4124" s="1"/>
      <c r="CV4124" s="1"/>
      <c r="CW4124" s="1"/>
      <c r="CX4124" s="1"/>
      <c r="CY4124" s="1"/>
      <c r="CZ4124" s="1"/>
      <c r="DA4124" s="1"/>
      <c r="DB4124" s="1"/>
      <c r="DC4124" s="1"/>
      <c r="DD4124" s="1"/>
      <c r="DE4124" s="1"/>
      <c r="DF4124" s="1"/>
      <c r="DG4124" s="1"/>
      <c r="DH4124" s="1"/>
      <c r="DI4124" s="1"/>
      <c r="DJ4124" s="1"/>
      <c r="DK4124" s="1"/>
      <c r="DL4124" s="1"/>
      <c r="DM4124" s="1"/>
      <c r="DN4124" s="1"/>
      <c r="DO4124" s="1"/>
      <c r="DP4124" s="1"/>
      <c r="DQ4124" s="1"/>
      <c r="DR4124" s="1"/>
      <c r="DS4124" s="1"/>
      <c r="DT4124" s="1"/>
      <c r="DU4124" s="1"/>
      <c r="DV4124" s="1"/>
      <c r="DW4124" s="1"/>
      <c r="DX4124" s="1"/>
      <c r="DY4124" s="1"/>
      <c r="DZ4124" s="1"/>
      <c r="EA4124" s="1"/>
      <c r="EB4124" s="1"/>
      <c r="EC4124" s="1"/>
      <c r="ED4124" s="1"/>
      <c r="EE4124" s="1"/>
      <c r="EF4124" s="1"/>
      <c r="EG4124" s="1"/>
      <c r="EH4124" s="1"/>
      <c r="EI4124" s="1"/>
      <c r="EJ4124" s="1"/>
      <c r="EK4124" s="1"/>
      <c r="EL4124" s="1"/>
      <c r="EM4124" s="1"/>
      <c r="EN4124" s="1"/>
      <c r="EO4124" s="1"/>
      <c r="EP4124" s="1"/>
      <c r="EQ4124" s="1"/>
      <c r="ER4124" s="1"/>
      <c r="ES4124" s="1"/>
      <c r="ET4124" s="1"/>
      <c r="EU4124" s="1"/>
      <c r="EV4124" s="1"/>
      <c r="EW4124" s="1"/>
      <c r="EX4124" s="1"/>
      <c r="EY4124" s="1"/>
      <c r="EZ4124" s="1"/>
      <c r="FA4124" s="1"/>
      <c r="FB4124" s="1"/>
      <c r="FC4124" s="1"/>
      <c r="FD4124" s="1"/>
      <c r="FE4124" s="1"/>
      <c r="FF4124" s="1"/>
      <c r="FG4124" s="1"/>
      <c r="FH4124" s="1"/>
      <c r="FI4124" s="1"/>
      <c r="FJ4124" s="1"/>
      <c r="FK4124" s="1"/>
      <c r="FL4124" s="1"/>
      <c r="FM4124" s="1"/>
      <c r="FN4124" s="1"/>
      <c r="FO4124" s="1"/>
      <c r="FP4124" s="1"/>
      <c r="FQ4124" s="1"/>
      <c r="FR4124" s="1"/>
      <c r="FS4124" s="1"/>
      <c r="FT4124" s="1"/>
      <c r="FU4124" s="1"/>
      <c r="FV4124" s="1"/>
      <c r="FW4124" s="1"/>
      <c r="FX4124" s="1"/>
      <c r="FY4124" s="1"/>
      <c r="FZ4124" s="1"/>
      <c r="GA4124" s="1"/>
      <c r="GB4124" s="1"/>
      <c r="GC4124" s="1"/>
      <c r="GD4124" s="1"/>
      <c r="GE4124" s="1"/>
      <c r="GF4124" s="1"/>
      <c r="GG4124" s="1"/>
      <c r="GH4124" s="1"/>
      <c r="GI4124" s="1"/>
      <c r="GJ4124" s="1"/>
      <c r="GK4124" s="1"/>
      <c r="GL4124" s="1"/>
      <c r="GM4124" s="1"/>
      <c r="GN4124" s="1"/>
      <c r="GO4124" s="1"/>
    </row>
    <row r="4125" spans="1:197" s="40" customFormat="1" x14ac:dyDescent="0.25">
      <c r="A4125" s="41"/>
      <c r="B4125" s="4"/>
      <c r="C4125" s="41"/>
      <c r="D4125" s="42"/>
      <c r="E4125" s="42"/>
      <c r="F4125" s="42"/>
      <c r="G4125" s="1"/>
      <c r="H4125" s="1"/>
      <c r="I4125" s="1"/>
      <c r="J4125" s="1"/>
      <c r="K4125" s="1"/>
      <c r="L4125" s="1"/>
      <c r="M4125" s="2"/>
      <c r="N4125" s="1"/>
      <c r="O4125" s="1"/>
      <c r="P4125" s="1"/>
      <c r="Q4125" s="1"/>
      <c r="R4125" s="1"/>
      <c r="S4125" s="1"/>
      <c r="T4125" s="1"/>
      <c r="U4125" s="1"/>
      <c r="V4125" s="1"/>
      <c r="W4125" s="1"/>
      <c r="X4125" s="1"/>
      <c r="Y4125" s="1"/>
      <c r="Z4125" s="1"/>
      <c r="AA4125" s="1"/>
      <c r="AB4125" s="1"/>
      <c r="AC4125" s="1"/>
      <c r="AD4125" s="1"/>
      <c r="AE4125" s="1"/>
      <c r="AF4125" s="1"/>
      <c r="AG4125" s="1"/>
      <c r="AH4125" s="1"/>
      <c r="AI4125" s="1"/>
      <c r="AJ4125" s="1"/>
      <c r="AK4125" s="1"/>
      <c r="AL4125" s="1"/>
      <c r="AM4125" s="1"/>
      <c r="AN4125" s="1"/>
      <c r="AO4125" s="1"/>
      <c r="AP4125" s="1"/>
      <c r="AQ4125" s="1"/>
      <c r="AR4125" s="1"/>
      <c r="AS4125" s="1"/>
      <c r="AT4125" s="1"/>
      <c r="AU4125" s="1"/>
      <c r="AV4125" s="1"/>
      <c r="AW4125" s="1"/>
      <c r="AX4125" s="1"/>
      <c r="AY4125" s="1"/>
      <c r="AZ4125" s="1"/>
      <c r="BA4125" s="1"/>
      <c r="BB4125" s="1"/>
      <c r="BC4125" s="1"/>
      <c r="BD4125" s="1"/>
      <c r="BE4125" s="1"/>
      <c r="BF4125" s="1"/>
      <c r="BG4125" s="1"/>
      <c r="BH4125" s="1"/>
      <c r="BI4125" s="1"/>
      <c r="BJ4125" s="1"/>
      <c r="BK4125" s="1"/>
      <c r="BL4125" s="1"/>
      <c r="BM4125" s="1"/>
      <c r="BN4125" s="1"/>
      <c r="BO4125" s="1"/>
      <c r="BP4125" s="1"/>
      <c r="BQ4125" s="1"/>
      <c r="BR4125" s="1"/>
      <c r="BS4125" s="1"/>
      <c r="BT4125" s="1"/>
      <c r="BU4125" s="1"/>
      <c r="BV4125" s="1"/>
      <c r="BW4125" s="1"/>
      <c r="BX4125" s="1"/>
      <c r="BY4125" s="1"/>
      <c r="BZ4125" s="1"/>
      <c r="CA4125" s="1"/>
      <c r="CB4125" s="1"/>
      <c r="CC4125" s="1"/>
      <c r="CD4125" s="1"/>
      <c r="CE4125" s="1"/>
      <c r="CF4125" s="1"/>
      <c r="CG4125" s="1"/>
      <c r="CH4125" s="1"/>
      <c r="CI4125" s="1"/>
      <c r="CJ4125" s="1"/>
      <c r="CK4125" s="1"/>
      <c r="CL4125" s="1"/>
      <c r="CM4125" s="1"/>
      <c r="CN4125" s="1"/>
      <c r="CO4125" s="1"/>
      <c r="CP4125" s="1"/>
      <c r="CQ4125" s="1"/>
      <c r="CR4125" s="1"/>
      <c r="CS4125" s="1"/>
      <c r="CT4125" s="1"/>
      <c r="CU4125" s="1"/>
      <c r="CV4125" s="1"/>
      <c r="CW4125" s="1"/>
      <c r="CX4125" s="1"/>
      <c r="CY4125" s="1"/>
      <c r="CZ4125" s="1"/>
      <c r="DA4125" s="1"/>
      <c r="DB4125" s="1"/>
      <c r="DC4125" s="1"/>
      <c r="DD4125" s="1"/>
      <c r="DE4125" s="1"/>
      <c r="DF4125" s="1"/>
      <c r="DG4125" s="1"/>
      <c r="DH4125" s="1"/>
      <c r="DI4125" s="1"/>
      <c r="DJ4125" s="1"/>
      <c r="DK4125" s="1"/>
      <c r="DL4125" s="1"/>
      <c r="DM4125" s="1"/>
      <c r="DN4125" s="1"/>
      <c r="DO4125" s="1"/>
      <c r="DP4125" s="1"/>
      <c r="DQ4125" s="1"/>
      <c r="DR4125" s="1"/>
      <c r="DS4125" s="1"/>
      <c r="DT4125" s="1"/>
      <c r="DU4125" s="1"/>
      <c r="DV4125" s="1"/>
      <c r="DW4125" s="1"/>
      <c r="DX4125" s="1"/>
      <c r="DY4125" s="1"/>
      <c r="DZ4125" s="1"/>
      <c r="EA4125" s="1"/>
      <c r="EB4125" s="1"/>
      <c r="EC4125" s="1"/>
      <c r="ED4125" s="1"/>
      <c r="EE4125" s="1"/>
      <c r="EF4125" s="1"/>
      <c r="EG4125" s="1"/>
      <c r="EH4125" s="1"/>
      <c r="EI4125" s="1"/>
      <c r="EJ4125" s="1"/>
      <c r="EK4125" s="1"/>
      <c r="EL4125" s="1"/>
      <c r="EM4125" s="1"/>
      <c r="EN4125" s="1"/>
      <c r="EO4125" s="1"/>
      <c r="EP4125" s="1"/>
      <c r="EQ4125" s="1"/>
      <c r="ER4125" s="1"/>
      <c r="ES4125" s="1"/>
      <c r="ET4125" s="1"/>
      <c r="EU4125" s="1"/>
      <c r="EV4125" s="1"/>
      <c r="EW4125" s="1"/>
      <c r="EX4125" s="1"/>
      <c r="EY4125" s="1"/>
      <c r="EZ4125" s="1"/>
      <c r="FA4125" s="1"/>
      <c r="FB4125" s="1"/>
      <c r="FC4125" s="1"/>
      <c r="FD4125" s="1"/>
      <c r="FE4125" s="1"/>
      <c r="FF4125" s="1"/>
      <c r="FG4125" s="1"/>
      <c r="FH4125" s="1"/>
      <c r="FI4125" s="1"/>
      <c r="FJ4125" s="1"/>
      <c r="FK4125" s="1"/>
      <c r="FL4125" s="1"/>
      <c r="FM4125" s="1"/>
      <c r="FN4125" s="1"/>
      <c r="FO4125" s="1"/>
      <c r="FP4125" s="1"/>
      <c r="FQ4125" s="1"/>
      <c r="FR4125" s="1"/>
      <c r="FS4125" s="1"/>
      <c r="FT4125" s="1"/>
      <c r="FU4125" s="1"/>
      <c r="FV4125" s="1"/>
      <c r="FW4125" s="1"/>
      <c r="FX4125" s="1"/>
      <c r="FY4125" s="1"/>
      <c r="FZ4125" s="1"/>
      <c r="GA4125" s="1"/>
      <c r="GB4125" s="1"/>
      <c r="GC4125" s="1"/>
      <c r="GD4125" s="1"/>
      <c r="GE4125" s="1"/>
      <c r="GF4125" s="1"/>
      <c r="GG4125" s="1"/>
      <c r="GH4125" s="1"/>
      <c r="GI4125" s="1"/>
      <c r="GJ4125" s="1"/>
      <c r="GK4125" s="1"/>
      <c r="GL4125" s="1"/>
      <c r="GM4125" s="1"/>
      <c r="GN4125" s="1"/>
      <c r="GO4125" s="1"/>
    </row>
    <row r="4126" spans="1:197" s="40" customFormat="1" x14ac:dyDescent="0.25">
      <c r="A4126" s="41"/>
      <c r="B4126" s="4"/>
      <c r="C4126" s="41"/>
      <c r="D4126" s="42"/>
      <c r="E4126" s="42"/>
      <c r="F4126" s="42"/>
      <c r="G4126" s="1"/>
      <c r="H4126" s="1"/>
      <c r="I4126" s="1"/>
      <c r="J4126" s="1"/>
      <c r="K4126" s="1"/>
      <c r="L4126" s="1"/>
      <c r="M4126" s="2"/>
      <c r="N4126" s="1"/>
      <c r="O4126" s="1"/>
      <c r="P4126" s="1"/>
      <c r="Q4126" s="1"/>
      <c r="R4126" s="1"/>
      <c r="S4126" s="1"/>
      <c r="T4126" s="1"/>
      <c r="U4126" s="1"/>
      <c r="V4126" s="1"/>
      <c r="W4126" s="1"/>
      <c r="X4126" s="1"/>
      <c r="Y4126" s="1"/>
      <c r="Z4126" s="1"/>
      <c r="AA4126" s="1"/>
      <c r="AB4126" s="1"/>
      <c r="AC4126" s="1"/>
      <c r="AD4126" s="1"/>
      <c r="AE4126" s="1"/>
      <c r="AF4126" s="1"/>
      <c r="AG4126" s="1"/>
      <c r="AH4126" s="1"/>
      <c r="AI4126" s="1"/>
      <c r="AJ4126" s="1"/>
      <c r="AK4126" s="1"/>
      <c r="AL4126" s="1"/>
      <c r="AM4126" s="1"/>
      <c r="AN4126" s="1"/>
      <c r="AO4126" s="1"/>
      <c r="AP4126" s="1"/>
      <c r="AQ4126" s="1"/>
      <c r="AR4126" s="1"/>
      <c r="AS4126" s="1"/>
      <c r="AT4126" s="1"/>
      <c r="AU4126" s="1"/>
      <c r="AV4126" s="1"/>
      <c r="AW4126" s="1"/>
      <c r="AX4126" s="1"/>
      <c r="AY4126" s="1"/>
      <c r="AZ4126" s="1"/>
      <c r="BA4126" s="1"/>
      <c r="BB4126" s="1"/>
      <c r="BC4126" s="1"/>
      <c r="BD4126" s="1"/>
      <c r="BE4126" s="1"/>
      <c r="BF4126" s="1"/>
      <c r="BG4126" s="1"/>
      <c r="BH4126" s="1"/>
      <c r="BI4126" s="1"/>
      <c r="BJ4126" s="1"/>
      <c r="BK4126" s="1"/>
      <c r="BL4126" s="1"/>
      <c r="BM4126" s="1"/>
      <c r="BN4126" s="1"/>
      <c r="BO4126" s="1"/>
      <c r="BP4126" s="1"/>
      <c r="BQ4126" s="1"/>
      <c r="BR4126" s="1"/>
      <c r="BS4126" s="1"/>
      <c r="BT4126" s="1"/>
      <c r="BU4126" s="1"/>
      <c r="BV4126" s="1"/>
      <c r="BW4126" s="1"/>
      <c r="BX4126" s="1"/>
      <c r="BY4126" s="1"/>
      <c r="BZ4126" s="1"/>
      <c r="CA4126" s="1"/>
      <c r="CB4126" s="1"/>
      <c r="CC4126" s="1"/>
      <c r="CD4126" s="1"/>
      <c r="CE4126" s="1"/>
      <c r="CF4126" s="1"/>
      <c r="CG4126" s="1"/>
      <c r="CH4126" s="1"/>
      <c r="CI4126" s="1"/>
      <c r="CJ4126" s="1"/>
      <c r="CK4126" s="1"/>
      <c r="CL4126" s="1"/>
      <c r="CM4126" s="1"/>
      <c r="CN4126" s="1"/>
      <c r="CO4126" s="1"/>
      <c r="CP4126" s="1"/>
      <c r="CQ4126" s="1"/>
      <c r="CR4126" s="1"/>
      <c r="CS4126" s="1"/>
      <c r="CT4126" s="1"/>
      <c r="CU4126" s="1"/>
      <c r="CV4126" s="1"/>
      <c r="CW4126" s="1"/>
      <c r="CX4126" s="1"/>
      <c r="CY4126" s="1"/>
      <c r="CZ4126" s="1"/>
      <c r="DA4126" s="1"/>
      <c r="DB4126" s="1"/>
      <c r="DC4126" s="1"/>
      <c r="DD4126" s="1"/>
      <c r="DE4126" s="1"/>
      <c r="DF4126" s="1"/>
      <c r="DG4126" s="1"/>
      <c r="DH4126" s="1"/>
      <c r="DI4126" s="1"/>
      <c r="DJ4126" s="1"/>
      <c r="DK4126" s="1"/>
      <c r="DL4126" s="1"/>
      <c r="DM4126" s="1"/>
      <c r="DN4126" s="1"/>
      <c r="DO4126" s="1"/>
      <c r="DP4126" s="1"/>
      <c r="DQ4126" s="1"/>
      <c r="DR4126" s="1"/>
      <c r="DS4126" s="1"/>
      <c r="DT4126" s="1"/>
      <c r="DU4126" s="1"/>
      <c r="DV4126" s="1"/>
      <c r="DW4126" s="1"/>
      <c r="DX4126" s="1"/>
      <c r="DY4126" s="1"/>
      <c r="DZ4126" s="1"/>
      <c r="EA4126" s="1"/>
      <c r="EB4126" s="1"/>
      <c r="EC4126" s="1"/>
      <c r="ED4126" s="1"/>
      <c r="EE4126" s="1"/>
      <c r="EF4126" s="1"/>
      <c r="EG4126" s="1"/>
      <c r="EH4126" s="1"/>
      <c r="EI4126" s="1"/>
      <c r="EJ4126" s="1"/>
      <c r="EK4126" s="1"/>
      <c r="EL4126" s="1"/>
      <c r="EM4126" s="1"/>
      <c r="EN4126" s="1"/>
      <c r="EO4126" s="1"/>
      <c r="EP4126" s="1"/>
      <c r="EQ4126" s="1"/>
      <c r="ER4126" s="1"/>
      <c r="ES4126" s="1"/>
      <c r="ET4126" s="1"/>
      <c r="EU4126" s="1"/>
      <c r="EV4126" s="1"/>
      <c r="EW4126" s="1"/>
      <c r="EX4126" s="1"/>
      <c r="EY4126" s="1"/>
      <c r="EZ4126" s="1"/>
      <c r="FA4126" s="1"/>
      <c r="FB4126" s="1"/>
      <c r="FC4126" s="1"/>
      <c r="FD4126" s="1"/>
      <c r="FE4126" s="1"/>
      <c r="FF4126" s="1"/>
      <c r="FG4126" s="1"/>
      <c r="FH4126" s="1"/>
      <c r="FI4126" s="1"/>
      <c r="FJ4126" s="1"/>
      <c r="FK4126" s="1"/>
      <c r="FL4126" s="1"/>
      <c r="FM4126" s="1"/>
      <c r="FN4126" s="1"/>
      <c r="FO4126" s="1"/>
      <c r="FP4126" s="1"/>
      <c r="FQ4126" s="1"/>
      <c r="FR4126" s="1"/>
      <c r="FS4126" s="1"/>
      <c r="FT4126" s="1"/>
      <c r="FU4126" s="1"/>
      <c r="FV4126" s="1"/>
      <c r="FW4126" s="1"/>
      <c r="FX4126" s="1"/>
      <c r="FY4126" s="1"/>
      <c r="FZ4126" s="1"/>
      <c r="GA4126" s="1"/>
      <c r="GB4126" s="1"/>
      <c r="GC4126" s="1"/>
      <c r="GD4126" s="1"/>
      <c r="GE4126" s="1"/>
      <c r="GF4126" s="1"/>
      <c r="GG4126" s="1"/>
      <c r="GH4126" s="1"/>
      <c r="GI4126" s="1"/>
      <c r="GJ4126" s="1"/>
      <c r="GK4126" s="1"/>
      <c r="GL4126" s="1"/>
      <c r="GM4126" s="1"/>
      <c r="GN4126" s="1"/>
      <c r="GO4126" s="1"/>
    </row>
    <row r="4127" spans="1:197" s="40" customFormat="1" x14ac:dyDescent="0.25">
      <c r="A4127" s="41"/>
      <c r="B4127" s="4"/>
      <c r="C4127" s="41"/>
      <c r="D4127" s="42"/>
      <c r="E4127" s="42"/>
      <c r="F4127" s="42"/>
      <c r="G4127" s="1"/>
      <c r="H4127" s="1"/>
      <c r="I4127" s="1"/>
      <c r="J4127" s="1"/>
      <c r="K4127" s="1"/>
      <c r="L4127" s="1"/>
      <c r="M4127" s="2"/>
      <c r="N4127" s="1"/>
      <c r="O4127" s="1"/>
      <c r="P4127" s="1"/>
      <c r="Q4127" s="1"/>
      <c r="R4127" s="1"/>
      <c r="S4127" s="1"/>
      <c r="T4127" s="1"/>
      <c r="U4127" s="1"/>
      <c r="V4127" s="1"/>
      <c r="W4127" s="1"/>
      <c r="X4127" s="1"/>
      <c r="Y4127" s="1"/>
      <c r="Z4127" s="1"/>
      <c r="AA4127" s="1"/>
      <c r="AB4127" s="1"/>
      <c r="AC4127" s="1"/>
      <c r="AD4127" s="1"/>
      <c r="AE4127" s="1"/>
      <c r="AF4127" s="1"/>
      <c r="AG4127" s="1"/>
      <c r="AH4127" s="1"/>
      <c r="AI4127" s="1"/>
      <c r="AJ4127" s="1"/>
      <c r="AK4127" s="1"/>
      <c r="AL4127" s="1"/>
      <c r="AM4127" s="1"/>
      <c r="AN4127" s="1"/>
      <c r="AO4127" s="1"/>
      <c r="AP4127" s="1"/>
      <c r="AQ4127" s="1"/>
      <c r="AR4127" s="1"/>
      <c r="AS4127" s="1"/>
      <c r="AT4127" s="1"/>
      <c r="AU4127" s="1"/>
      <c r="AV4127" s="1"/>
      <c r="AW4127" s="1"/>
      <c r="AX4127" s="1"/>
      <c r="AY4127" s="1"/>
      <c r="AZ4127" s="1"/>
      <c r="BA4127" s="1"/>
      <c r="BB4127" s="1"/>
      <c r="BC4127" s="1"/>
      <c r="BD4127" s="1"/>
      <c r="BE4127" s="1"/>
      <c r="BF4127" s="1"/>
      <c r="BG4127" s="1"/>
      <c r="BH4127" s="1"/>
      <c r="BI4127" s="1"/>
      <c r="BJ4127" s="1"/>
      <c r="BK4127" s="1"/>
      <c r="BL4127" s="1"/>
      <c r="BM4127" s="1"/>
      <c r="BN4127" s="1"/>
      <c r="BO4127" s="1"/>
      <c r="BP4127" s="1"/>
      <c r="BQ4127" s="1"/>
      <c r="BR4127" s="1"/>
      <c r="BS4127" s="1"/>
      <c r="BT4127" s="1"/>
      <c r="BU4127" s="1"/>
      <c r="BV4127" s="1"/>
      <c r="BW4127" s="1"/>
      <c r="BX4127" s="1"/>
      <c r="BY4127" s="1"/>
      <c r="BZ4127" s="1"/>
      <c r="CA4127" s="1"/>
      <c r="CB4127" s="1"/>
      <c r="CC4127" s="1"/>
      <c r="CD4127" s="1"/>
      <c r="CE4127" s="1"/>
      <c r="CF4127" s="1"/>
      <c r="CG4127" s="1"/>
      <c r="CH4127" s="1"/>
      <c r="CI4127" s="1"/>
      <c r="CJ4127" s="1"/>
      <c r="CK4127" s="1"/>
      <c r="CL4127" s="1"/>
      <c r="CM4127" s="1"/>
      <c r="CN4127" s="1"/>
      <c r="CO4127" s="1"/>
      <c r="CP4127" s="1"/>
      <c r="CQ4127" s="1"/>
      <c r="CR4127" s="1"/>
      <c r="CS4127" s="1"/>
      <c r="CT4127" s="1"/>
      <c r="CU4127" s="1"/>
      <c r="CV4127" s="1"/>
      <c r="CW4127" s="1"/>
      <c r="CX4127" s="1"/>
      <c r="CY4127" s="1"/>
      <c r="CZ4127" s="1"/>
      <c r="DA4127" s="1"/>
      <c r="DB4127" s="1"/>
      <c r="DC4127" s="1"/>
      <c r="DD4127" s="1"/>
      <c r="DE4127" s="1"/>
      <c r="DF4127" s="1"/>
      <c r="DG4127" s="1"/>
      <c r="DH4127" s="1"/>
      <c r="DI4127" s="1"/>
      <c r="DJ4127" s="1"/>
      <c r="DK4127" s="1"/>
      <c r="DL4127" s="1"/>
      <c r="DM4127" s="1"/>
      <c r="DN4127" s="1"/>
      <c r="DO4127" s="1"/>
      <c r="DP4127" s="1"/>
      <c r="DQ4127" s="1"/>
      <c r="DR4127" s="1"/>
      <c r="DS4127" s="1"/>
      <c r="DT4127" s="1"/>
      <c r="DU4127" s="1"/>
      <c r="DV4127" s="1"/>
      <c r="DW4127" s="1"/>
      <c r="DX4127" s="1"/>
      <c r="DY4127" s="1"/>
      <c r="DZ4127" s="1"/>
      <c r="EA4127" s="1"/>
      <c r="EB4127" s="1"/>
      <c r="EC4127" s="1"/>
      <c r="ED4127" s="1"/>
      <c r="EE4127" s="1"/>
      <c r="EF4127" s="1"/>
      <c r="EG4127" s="1"/>
      <c r="EH4127" s="1"/>
      <c r="EI4127" s="1"/>
      <c r="EJ4127" s="1"/>
      <c r="EK4127" s="1"/>
      <c r="EL4127" s="1"/>
      <c r="EM4127" s="1"/>
      <c r="EN4127" s="1"/>
      <c r="EO4127" s="1"/>
      <c r="EP4127" s="1"/>
      <c r="EQ4127" s="1"/>
      <c r="ER4127" s="1"/>
      <c r="ES4127" s="1"/>
      <c r="ET4127" s="1"/>
      <c r="EU4127" s="1"/>
      <c r="EV4127" s="1"/>
      <c r="EW4127" s="1"/>
      <c r="EX4127" s="1"/>
      <c r="EY4127" s="1"/>
      <c r="EZ4127" s="1"/>
      <c r="FA4127" s="1"/>
      <c r="FB4127" s="1"/>
      <c r="FC4127" s="1"/>
      <c r="FD4127" s="1"/>
      <c r="FE4127" s="1"/>
      <c r="FF4127" s="1"/>
      <c r="FG4127" s="1"/>
      <c r="FH4127" s="1"/>
      <c r="FI4127" s="1"/>
      <c r="FJ4127" s="1"/>
      <c r="FK4127" s="1"/>
      <c r="FL4127" s="1"/>
      <c r="FM4127" s="1"/>
      <c r="FN4127" s="1"/>
      <c r="FO4127" s="1"/>
      <c r="FP4127" s="1"/>
      <c r="FQ4127" s="1"/>
      <c r="FR4127" s="1"/>
      <c r="FS4127" s="1"/>
      <c r="FT4127" s="1"/>
      <c r="FU4127" s="1"/>
      <c r="FV4127" s="1"/>
      <c r="FW4127" s="1"/>
      <c r="FX4127" s="1"/>
      <c r="FY4127" s="1"/>
      <c r="FZ4127" s="1"/>
      <c r="GA4127" s="1"/>
      <c r="GB4127" s="1"/>
      <c r="GC4127" s="1"/>
      <c r="GD4127" s="1"/>
      <c r="GE4127" s="1"/>
      <c r="GF4127" s="1"/>
      <c r="GG4127" s="1"/>
      <c r="GH4127" s="1"/>
      <c r="GI4127" s="1"/>
      <c r="GJ4127" s="1"/>
      <c r="GK4127" s="1"/>
      <c r="GL4127" s="1"/>
      <c r="GM4127" s="1"/>
      <c r="GN4127" s="1"/>
      <c r="GO4127" s="1"/>
    </row>
    <row r="4128" spans="1:197" s="40" customFormat="1" x14ac:dyDescent="0.25">
      <c r="A4128" s="41"/>
      <c r="B4128" s="4"/>
      <c r="C4128" s="41"/>
      <c r="D4128" s="42"/>
      <c r="E4128" s="42"/>
      <c r="F4128" s="42"/>
      <c r="G4128" s="1"/>
      <c r="H4128" s="1"/>
      <c r="I4128" s="1"/>
      <c r="J4128" s="1"/>
      <c r="K4128" s="1"/>
      <c r="L4128" s="1"/>
      <c r="M4128" s="2"/>
      <c r="N4128" s="1"/>
      <c r="O4128" s="1"/>
      <c r="P4128" s="1"/>
      <c r="Q4128" s="1"/>
      <c r="R4128" s="1"/>
      <c r="S4128" s="1"/>
      <c r="T4128" s="1"/>
      <c r="U4128" s="1"/>
      <c r="V4128" s="1"/>
      <c r="W4128" s="1"/>
      <c r="X4128" s="1"/>
      <c r="Y4128" s="1"/>
      <c r="Z4128" s="1"/>
      <c r="AA4128" s="1"/>
      <c r="AB4128" s="1"/>
      <c r="AC4128" s="1"/>
      <c r="AD4128" s="1"/>
      <c r="AE4128" s="1"/>
      <c r="AF4128" s="1"/>
      <c r="AG4128" s="1"/>
      <c r="AH4128" s="1"/>
      <c r="AI4128" s="1"/>
      <c r="AJ4128" s="1"/>
      <c r="AK4128" s="1"/>
      <c r="AL4128" s="1"/>
      <c r="AM4128" s="1"/>
      <c r="AN4128" s="1"/>
      <c r="AO4128" s="1"/>
      <c r="AP4128" s="1"/>
      <c r="AQ4128" s="1"/>
      <c r="AR4128" s="1"/>
      <c r="AS4128" s="1"/>
      <c r="AT4128" s="1"/>
      <c r="AU4128" s="1"/>
      <c r="AV4128" s="1"/>
      <c r="AW4128" s="1"/>
      <c r="AX4128" s="1"/>
      <c r="AY4128" s="1"/>
      <c r="AZ4128" s="1"/>
      <c r="BA4128" s="1"/>
      <c r="BB4128" s="1"/>
      <c r="BC4128" s="1"/>
      <c r="BD4128" s="1"/>
      <c r="BE4128" s="1"/>
      <c r="BF4128" s="1"/>
      <c r="BG4128" s="1"/>
      <c r="BH4128" s="1"/>
      <c r="BI4128" s="1"/>
      <c r="BJ4128" s="1"/>
      <c r="BK4128" s="1"/>
      <c r="BL4128" s="1"/>
      <c r="BM4128" s="1"/>
      <c r="BN4128" s="1"/>
      <c r="BO4128" s="1"/>
      <c r="BP4128" s="1"/>
      <c r="BQ4128" s="1"/>
      <c r="BR4128" s="1"/>
      <c r="BS4128" s="1"/>
      <c r="BT4128" s="1"/>
      <c r="BU4128" s="1"/>
      <c r="BV4128" s="1"/>
      <c r="BW4128" s="1"/>
      <c r="BX4128" s="1"/>
      <c r="BY4128" s="1"/>
      <c r="BZ4128" s="1"/>
      <c r="CA4128" s="1"/>
      <c r="CB4128" s="1"/>
      <c r="CC4128" s="1"/>
      <c r="CD4128" s="1"/>
      <c r="CE4128" s="1"/>
      <c r="CF4128" s="1"/>
      <c r="CG4128" s="1"/>
      <c r="CH4128" s="1"/>
      <c r="CI4128" s="1"/>
      <c r="CJ4128" s="1"/>
      <c r="CK4128" s="1"/>
      <c r="CL4128" s="1"/>
      <c r="CM4128" s="1"/>
      <c r="CN4128" s="1"/>
      <c r="CO4128" s="1"/>
      <c r="CP4128" s="1"/>
      <c r="CQ4128" s="1"/>
      <c r="CR4128" s="1"/>
      <c r="CS4128" s="1"/>
      <c r="CT4128" s="1"/>
      <c r="CU4128" s="1"/>
      <c r="CV4128" s="1"/>
      <c r="CW4128" s="1"/>
      <c r="CX4128" s="1"/>
      <c r="CY4128" s="1"/>
      <c r="CZ4128" s="1"/>
      <c r="DA4128" s="1"/>
      <c r="DB4128" s="1"/>
      <c r="DC4128" s="1"/>
      <c r="DD4128" s="1"/>
      <c r="DE4128" s="1"/>
      <c r="DF4128" s="1"/>
      <c r="DG4128" s="1"/>
      <c r="DH4128" s="1"/>
      <c r="DI4128" s="1"/>
      <c r="DJ4128" s="1"/>
      <c r="DK4128" s="1"/>
      <c r="DL4128" s="1"/>
      <c r="DM4128" s="1"/>
      <c r="DN4128" s="1"/>
      <c r="DO4128" s="1"/>
      <c r="DP4128" s="1"/>
      <c r="DQ4128" s="1"/>
      <c r="DR4128" s="1"/>
      <c r="DS4128" s="1"/>
      <c r="DT4128" s="1"/>
      <c r="DU4128" s="1"/>
      <c r="DV4128" s="1"/>
      <c r="DW4128" s="1"/>
      <c r="DX4128" s="1"/>
      <c r="DY4128" s="1"/>
      <c r="DZ4128" s="1"/>
      <c r="EA4128" s="1"/>
      <c r="EB4128" s="1"/>
      <c r="EC4128" s="1"/>
      <c r="ED4128" s="1"/>
      <c r="EE4128" s="1"/>
      <c r="EF4128" s="1"/>
      <c r="EG4128" s="1"/>
      <c r="EH4128" s="1"/>
      <c r="EI4128" s="1"/>
      <c r="EJ4128" s="1"/>
      <c r="EK4128" s="1"/>
      <c r="EL4128" s="1"/>
      <c r="EM4128" s="1"/>
      <c r="EN4128" s="1"/>
      <c r="EO4128" s="1"/>
      <c r="EP4128" s="1"/>
      <c r="EQ4128" s="1"/>
      <c r="ER4128" s="1"/>
      <c r="ES4128" s="1"/>
      <c r="ET4128" s="1"/>
      <c r="EU4128" s="1"/>
      <c r="EV4128" s="1"/>
      <c r="EW4128" s="1"/>
      <c r="EX4128" s="1"/>
      <c r="EY4128" s="1"/>
      <c r="EZ4128" s="1"/>
      <c r="FA4128" s="1"/>
      <c r="FB4128" s="1"/>
      <c r="FC4128" s="1"/>
      <c r="FD4128" s="1"/>
      <c r="FE4128" s="1"/>
      <c r="FF4128" s="1"/>
      <c r="FG4128" s="1"/>
      <c r="FH4128" s="1"/>
      <c r="FI4128" s="1"/>
      <c r="FJ4128" s="1"/>
      <c r="FK4128" s="1"/>
      <c r="FL4128" s="1"/>
      <c r="FM4128" s="1"/>
      <c r="FN4128" s="1"/>
      <c r="FO4128" s="1"/>
      <c r="FP4128" s="1"/>
      <c r="FQ4128" s="1"/>
      <c r="FR4128" s="1"/>
      <c r="FS4128" s="1"/>
      <c r="FT4128" s="1"/>
      <c r="FU4128" s="1"/>
      <c r="FV4128" s="1"/>
      <c r="FW4128" s="1"/>
      <c r="FX4128" s="1"/>
      <c r="FY4128" s="1"/>
      <c r="FZ4128" s="1"/>
      <c r="GA4128" s="1"/>
      <c r="GB4128" s="1"/>
      <c r="GC4128" s="1"/>
      <c r="GD4128" s="1"/>
      <c r="GE4128" s="1"/>
      <c r="GF4128" s="1"/>
      <c r="GG4128" s="1"/>
      <c r="GH4128" s="1"/>
      <c r="GI4128" s="1"/>
      <c r="GJ4128" s="1"/>
      <c r="GK4128" s="1"/>
      <c r="GL4128" s="1"/>
      <c r="GM4128" s="1"/>
      <c r="GN4128" s="1"/>
      <c r="GO4128" s="1"/>
    </row>
    <row r="4129" spans="1:197" s="40" customFormat="1" x14ac:dyDescent="0.25">
      <c r="A4129" s="41"/>
      <c r="B4129" s="4"/>
      <c r="C4129" s="41"/>
      <c r="D4129" s="42"/>
      <c r="E4129" s="42"/>
      <c r="F4129" s="42"/>
      <c r="G4129" s="1"/>
      <c r="H4129" s="1"/>
      <c r="I4129" s="1"/>
      <c r="J4129" s="1"/>
      <c r="K4129" s="1"/>
      <c r="L4129" s="1"/>
      <c r="M4129" s="2"/>
      <c r="N4129" s="1"/>
      <c r="O4129" s="1"/>
      <c r="P4129" s="1"/>
      <c r="Q4129" s="1"/>
      <c r="R4129" s="1"/>
      <c r="S4129" s="1"/>
      <c r="T4129" s="1"/>
      <c r="U4129" s="1"/>
      <c r="V4129" s="1"/>
      <c r="W4129" s="1"/>
      <c r="X4129" s="1"/>
      <c r="Y4129" s="1"/>
      <c r="Z4129" s="1"/>
      <c r="AA4129" s="1"/>
      <c r="AB4129" s="1"/>
      <c r="AC4129" s="1"/>
      <c r="AD4129" s="1"/>
      <c r="AE4129" s="1"/>
      <c r="AF4129" s="1"/>
      <c r="AG4129" s="1"/>
      <c r="AH4129" s="1"/>
      <c r="AI4129" s="1"/>
      <c r="AJ4129" s="1"/>
      <c r="AK4129" s="1"/>
      <c r="AL4129" s="1"/>
      <c r="AM4129" s="1"/>
      <c r="AN4129" s="1"/>
      <c r="AO4129" s="1"/>
      <c r="AP4129" s="1"/>
      <c r="AQ4129" s="1"/>
      <c r="AR4129" s="1"/>
      <c r="AS4129" s="1"/>
      <c r="AT4129" s="1"/>
      <c r="AU4129" s="1"/>
      <c r="AV4129" s="1"/>
      <c r="AW4129" s="1"/>
      <c r="AX4129" s="1"/>
      <c r="AY4129" s="1"/>
      <c r="AZ4129" s="1"/>
      <c r="BA4129" s="1"/>
      <c r="BB4129" s="1"/>
      <c r="BC4129" s="1"/>
      <c r="BD4129" s="1"/>
      <c r="BE4129" s="1"/>
      <c r="BF4129" s="1"/>
      <c r="BG4129" s="1"/>
      <c r="BH4129" s="1"/>
      <c r="BI4129" s="1"/>
      <c r="BJ4129" s="1"/>
      <c r="BK4129" s="1"/>
      <c r="BL4129" s="1"/>
      <c r="BM4129" s="1"/>
      <c r="BN4129" s="1"/>
      <c r="BO4129" s="1"/>
      <c r="BP4129" s="1"/>
      <c r="BQ4129" s="1"/>
      <c r="BR4129" s="1"/>
      <c r="BS4129" s="1"/>
      <c r="BT4129" s="1"/>
      <c r="BU4129" s="1"/>
      <c r="BV4129" s="1"/>
      <c r="BW4129" s="1"/>
      <c r="BX4129" s="1"/>
      <c r="BY4129" s="1"/>
      <c r="BZ4129" s="1"/>
      <c r="CA4129" s="1"/>
      <c r="CB4129" s="1"/>
      <c r="CC4129" s="1"/>
      <c r="CD4129" s="1"/>
      <c r="CE4129" s="1"/>
      <c r="CF4129" s="1"/>
      <c r="CG4129" s="1"/>
      <c r="CH4129" s="1"/>
      <c r="CI4129" s="1"/>
      <c r="CJ4129" s="1"/>
      <c r="CK4129" s="1"/>
      <c r="CL4129" s="1"/>
      <c r="CM4129" s="1"/>
      <c r="CN4129" s="1"/>
      <c r="CO4129" s="1"/>
      <c r="CP4129" s="1"/>
      <c r="CQ4129" s="1"/>
      <c r="CR4129" s="1"/>
      <c r="CS4129" s="1"/>
      <c r="CT4129" s="1"/>
      <c r="CU4129" s="1"/>
      <c r="CV4129" s="1"/>
      <c r="CW4129" s="1"/>
      <c r="CX4129" s="1"/>
      <c r="CY4129" s="1"/>
      <c r="CZ4129" s="1"/>
      <c r="DA4129" s="1"/>
      <c r="DB4129" s="1"/>
      <c r="DC4129" s="1"/>
      <c r="DD4129" s="1"/>
      <c r="DE4129" s="1"/>
      <c r="DF4129" s="1"/>
      <c r="DG4129" s="1"/>
      <c r="DH4129" s="1"/>
      <c r="DI4129" s="1"/>
      <c r="DJ4129" s="1"/>
      <c r="DK4129" s="1"/>
      <c r="DL4129" s="1"/>
      <c r="DM4129" s="1"/>
      <c r="DN4129" s="1"/>
      <c r="DO4129" s="1"/>
      <c r="DP4129" s="1"/>
      <c r="DQ4129" s="1"/>
      <c r="DR4129" s="1"/>
      <c r="DS4129" s="1"/>
      <c r="DT4129" s="1"/>
      <c r="DU4129" s="1"/>
      <c r="DV4129" s="1"/>
      <c r="DW4129" s="1"/>
      <c r="DX4129" s="1"/>
      <c r="DY4129" s="1"/>
      <c r="DZ4129" s="1"/>
      <c r="EA4129" s="1"/>
      <c r="EB4129" s="1"/>
      <c r="EC4129" s="1"/>
      <c r="ED4129" s="1"/>
      <c r="EE4129" s="1"/>
      <c r="EF4129" s="1"/>
      <c r="EG4129" s="1"/>
      <c r="EH4129" s="1"/>
      <c r="EI4129" s="1"/>
      <c r="EJ4129" s="1"/>
      <c r="EK4129" s="1"/>
      <c r="EL4129" s="1"/>
      <c r="EM4129" s="1"/>
      <c r="EN4129" s="1"/>
      <c r="EO4129" s="1"/>
      <c r="EP4129" s="1"/>
      <c r="EQ4129" s="1"/>
      <c r="ER4129" s="1"/>
      <c r="ES4129" s="1"/>
      <c r="ET4129" s="1"/>
      <c r="EU4129" s="1"/>
      <c r="EV4129" s="1"/>
      <c r="EW4129" s="1"/>
      <c r="EX4129" s="1"/>
      <c r="EY4129" s="1"/>
      <c r="EZ4129" s="1"/>
      <c r="FA4129" s="1"/>
      <c r="FB4129" s="1"/>
      <c r="FC4129" s="1"/>
      <c r="FD4129" s="1"/>
      <c r="FE4129" s="1"/>
      <c r="FF4129" s="1"/>
      <c r="FG4129" s="1"/>
      <c r="FH4129" s="1"/>
      <c r="FI4129" s="1"/>
      <c r="FJ4129" s="1"/>
      <c r="FK4129" s="1"/>
      <c r="FL4129" s="1"/>
      <c r="FM4129" s="1"/>
      <c r="FN4129" s="1"/>
      <c r="FO4129" s="1"/>
      <c r="FP4129" s="1"/>
      <c r="FQ4129" s="1"/>
      <c r="FR4129" s="1"/>
      <c r="FS4129" s="1"/>
      <c r="FT4129" s="1"/>
      <c r="FU4129" s="1"/>
      <c r="FV4129" s="1"/>
      <c r="FW4129" s="1"/>
      <c r="FX4129" s="1"/>
      <c r="FY4129" s="1"/>
      <c r="FZ4129" s="1"/>
      <c r="GA4129" s="1"/>
      <c r="GB4129" s="1"/>
      <c r="GC4129" s="1"/>
      <c r="GD4129" s="1"/>
      <c r="GE4129" s="1"/>
      <c r="GF4129" s="1"/>
      <c r="GG4129" s="1"/>
      <c r="GH4129" s="1"/>
      <c r="GI4129" s="1"/>
      <c r="GJ4129" s="1"/>
      <c r="GK4129" s="1"/>
      <c r="GL4129" s="1"/>
      <c r="GM4129" s="1"/>
      <c r="GN4129" s="1"/>
      <c r="GO4129" s="1"/>
    </row>
    <row r="4130" spans="1:197" s="40" customFormat="1" x14ac:dyDescent="0.25">
      <c r="A4130" s="41"/>
      <c r="B4130" s="4"/>
      <c r="C4130" s="41"/>
      <c r="D4130" s="42"/>
      <c r="E4130" s="42"/>
      <c r="F4130" s="42"/>
      <c r="G4130" s="1"/>
      <c r="H4130" s="1"/>
      <c r="I4130" s="1"/>
      <c r="J4130" s="1"/>
      <c r="K4130" s="1"/>
      <c r="L4130" s="1"/>
      <c r="M4130" s="2"/>
      <c r="N4130" s="1"/>
      <c r="O4130" s="1"/>
      <c r="P4130" s="1"/>
      <c r="Q4130" s="1"/>
      <c r="R4130" s="1"/>
      <c r="S4130" s="1"/>
      <c r="T4130" s="1"/>
      <c r="U4130" s="1"/>
      <c r="V4130" s="1"/>
      <c r="W4130" s="1"/>
      <c r="X4130" s="1"/>
      <c r="Y4130" s="1"/>
      <c r="Z4130" s="1"/>
      <c r="AA4130" s="1"/>
      <c r="AB4130" s="1"/>
      <c r="AC4130" s="1"/>
      <c r="AD4130" s="1"/>
      <c r="AE4130" s="1"/>
      <c r="AF4130" s="1"/>
      <c r="AG4130" s="1"/>
      <c r="AH4130" s="1"/>
      <c r="AI4130" s="1"/>
      <c r="AJ4130" s="1"/>
      <c r="AK4130" s="1"/>
      <c r="AL4130" s="1"/>
      <c r="AM4130" s="1"/>
      <c r="AN4130" s="1"/>
      <c r="AO4130" s="1"/>
      <c r="AP4130" s="1"/>
      <c r="AQ4130" s="1"/>
      <c r="AR4130" s="1"/>
      <c r="AS4130" s="1"/>
      <c r="AT4130" s="1"/>
      <c r="AU4130" s="1"/>
      <c r="AV4130" s="1"/>
      <c r="AW4130" s="1"/>
      <c r="AX4130" s="1"/>
      <c r="AY4130" s="1"/>
      <c r="AZ4130" s="1"/>
      <c r="BA4130" s="1"/>
      <c r="BB4130" s="1"/>
      <c r="BC4130" s="1"/>
      <c r="BD4130" s="1"/>
      <c r="BE4130" s="1"/>
      <c r="BF4130" s="1"/>
      <c r="BG4130" s="1"/>
      <c r="BH4130" s="1"/>
      <c r="BI4130" s="1"/>
      <c r="BJ4130" s="1"/>
      <c r="BK4130" s="1"/>
      <c r="BL4130" s="1"/>
      <c r="BM4130" s="1"/>
      <c r="BN4130" s="1"/>
      <c r="BO4130" s="1"/>
      <c r="BP4130" s="1"/>
      <c r="BQ4130" s="1"/>
      <c r="BR4130" s="1"/>
      <c r="BS4130" s="1"/>
      <c r="BT4130" s="1"/>
      <c r="BU4130" s="1"/>
      <c r="BV4130" s="1"/>
      <c r="BW4130" s="1"/>
      <c r="BX4130" s="1"/>
      <c r="BY4130" s="1"/>
      <c r="BZ4130" s="1"/>
      <c r="CA4130" s="1"/>
      <c r="CB4130" s="1"/>
      <c r="CC4130" s="1"/>
      <c r="CD4130" s="1"/>
      <c r="CE4130" s="1"/>
      <c r="CF4130" s="1"/>
      <c r="CG4130" s="1"/>
      <c r="CH4130" s="1"/>
      <c r="CI4130" s="1"/>
      <c r="CJ4130" s="1"/>
      <c r="CK4130" s="1"/>
      <c r="CL4130" s="1"/>
      <c r="CM4130" s="1"/>
      <c r="CN4130" s="1"/>
      <c r="CO4130" s="1"/>
      <c r="CP4130" s="1"/>
      <c r="CQ4130" s="1"/>
      <c r="CR4130" s="1"/>
      <c r="CS4130" s="1"/>
      <c r="CT4130" s="1"/>
      <c r="CU4130" s="1"/>
      <c r="CV4130" s="1"/>
      <c r="CW4130" s="1"/>
      <c r="CX4130" s="1"/>
      <c r="CY4130" s="1"/>
      <c r="CZ4130" s="1"/>
      <c r="DA4130" s="1"/>
      <c r="DB4130" s="1"/>
      <c r="DC4130" s="1"/>
      <c r="DD4130" s="1"/>
      <c r="DE4130" s="1"/>
      <c r="DF4130" s="1"/>
      <c r="DG4130" s="1"/>
      <c r="DH4130" s="1"/>
      <c r="DI4130" s="1"/>
      <c r="DJ4130" s="1"/>
      <c r="DK4130" s="1"/>
      <c r="DL4130" s="1"/>
      <c r="DM4130" s="1"/>
      <c r="DN4130" s="1"/>
      <c r="DO4130" s="1"/>
      <c r="DP4130" s="1"/>
      <c r="DQ4130" s="1"/>
      <c r="DR4130" s="1"/>
      <c r="DS4130" s="1"/>
      <c r="DT4130" s="1"/>
      <c r="DU4130" s="1"/>
      <c r="DV4130" s="1"/>
      <c r="DW4130" s="1"/>
      <c r="DX4130" s="1"/>
      <c r="DY4130" s="1"/>
      <c r="DZ4130" s="1"/>
      <c r="EA4130" s="1"/>
      <c r="EB4130" s="1"/>
      <c r="EC4130" s="1"/>
      <c r="ED4130" s="1"/>
      <c r="EE4130" s="1"/>
      <c r="EF4130" s="1"/>
      <c r="EG4130" s="1"/>
      <c r="EH4130" s="1"/>
      <c r="EI4130" s="1"/>
      <c r="EJ4130" s="1"/>
      <c r="EK4130" s="1"/>
      <c r="EL4130" s="1"/>
      <c r="EM4130" s="1"/>
      <c r="EN4130" s="1"/>
      <c r="EO4130" s="1"/>
      <c r="EP4130" s="1"/>
      <c r="EQ4130" s="1"/>
      <c r="ER4130" s="1"/>
      <c r="ES4130" s="1"/>
      <c r="ET4130" s="1"/>
      <c r="EU4130" s="1"/>
      <c r="EV4130" s="1"/>
      <c r="EW4130" s="1"/>
      <c r="EX4130" s="1"/>
      <c r="EY4130" s="1"/>
      <c r="EZ4130" s="1"/>
      <c r="FA4130" s="1"/>
      <c r="FB4130" s="1"/>
      <c r="FC4130" s="1"/>
      <c r="FD4130" s="1"/>
      <c r="FE4130" s="1"/>
      <c r="FF4130" s="1"/>
      <c r="FG4130" s="1"/>
      <c r="FH4130" s="1"/>
      <c r="FI4130" s="1"/>
      <c r="FJ4130" s="1"/>
      <c r="FK4130" s="1"/>
      <c r="FL4130" s="1"/>
      <c r="FM4130" s="1"/>
      <c r="FN4130" s="1"/>
      <c r="FO4130" s="1"/>
      <c r="FP4130" s="1"/>
      <c r="FQ4130" s="1"/>
      <c r="FR4130" s="1"/>
      <c r="FS4130" s="1"/>
      <c r="FT4130" s="1"/>
      <c r="FU4130" s="1"/>
      <c r="FV4130" s="1"/>
      <c r="FW4130" s="1"/>
      <c r="FX4130" s="1"/>
      <c r="FY4130" s="1"/>
      <c r="FZ4130" s="1"/>
      <c r="GA4130" s="1"/>
      <c r="GB4130" s="1"/>
      <c r="GC4130" s="1"/>
      <c r="GD4130" s="1"/>
      <c r="GE4130" s="1"/>
      <c r="GF4130" s="1"/>
      <c r="GG4130" s="1"/>
      <c r="GH4130" s="1"/>
      <c r="GI4130" s="1"/>
      <c r="GJ4130" s="1"/>
      <c r="GK4130" s="1"/>
      <c r="GL4130" s="1"/>
      <c r="GM4130" s="1"/>
      <c r="GN4130" s="1"/>
      <c r="GO4130" s="1"/>
    </row>
    <row r="4131" spans="1:197" s="40" customFormat="1" x14ac:dyDescent="0.25">
      <c r="A4131" s="41"/>
      <c r="B4131" s="4"/>
      <c r="C4131" s="41"/>
      <c r="D4131" s="42"/>
      <c r="E4131" s="42"/>
      <c r="F4131" s="42"/>
      <c r="G4131" s="1"/>
      <c r="H4131" s="1"/>
      <c r="I4131" s="1"/>
      <c r="J4131" s="1"/>
      <c r="K4131" s="1"/>
      <c r="L4131" s="1"/>
      <c r="M4131" s="2"/>
      <c r="N4131" s="1"/>
      <c r="O4131" s="1"/>
      <c r="P4131" s="1"/>
      <c r="Q4131" s="1"/>
      <c r="R4131" s="1"/>
      <c r="S4131" s="1"/>
      <c r="T4131" s="1"/>
      <c r="U4131" s="1"/>
      <c r="V4131" s="1"/>
      <c r="W4131" s="1"/>
      <c r="X4131" s="1"/>
      <c r="Y4131" s="1"/>
      <c r="Z4131" s="1"/>
      <c r="AA4131" s="1"/>
      <c r="AB4131" s="1"/>
      <c r="AC4131" s="1"/>
      <c r="AD4131" s="1"/>
      <c r="AE4131" s="1"/>
      <c r="AF4131" s="1"/>
      <c r="AG4131" s="1"/>
      <c r="AH4131" s="1"/>
      <c r="AI4131" s="1"/>
      <c r="AJ4131" s="1"/>
      <c r="AK4131" s="1"/>
      <c r="AL4131" s="1"/>
      <c r="AM4131" s="1"/>
      <c r="AN4131" s="1"/>
      <c r="AO4131" s="1"/>
      <c r="AP4131" s="1"/>
      <c r="AQ4131" s="1"/>
      <c r="AR4131" s="1"/>
      <c r="AS4131" s="1"/>
      <c r="AT4131" s="1"/>
      <c r="AU4131" s="1"/>
      <c r="AV4131" s="1"/>
      <c r="AW4131" s="1"/>
      <c r="AX4131" s="1"/>
      <c r="AY4131" s="1"/>
      <c r="AZ4131" s="1"/>
      <c r="BA4131" s="1"/>
      <c r="BB4131" s="1"/>
      <c r="BC4131" s="1"/>
      <c r="BD4131" s="1"/>
      <c r="BE4131" s="1"/>
      <c r="BF4131" s="1"/>
      <c r="BG4131" s="1"/>
      <c r="BH4131" s="1"/>
      <c r="BI4131" s="1"/>
      <c r="BJ4131" s="1"/>
      <c r="BK4131" s="1"/>
      <c r="BL4131" s="1"/>
      <c r="BM4131" s="1"/>
      <c r="BN4131" s="1"/>
      <c r="BO4131" s="1"/>
      <c r="BP4131" s="1"/>
      <c r="BQ4131" s="1"/>
      <c r="BR4131" s="1"/>
      <c r="BS4131" s="1"/>
      <c r="BT4131" s="1"/>
      <c r="BU4131" s="1"/>
      <c r="BV4131" s="1"/>
      <c r="BW4131" s="1"/>
      <c r="BX4131" s="1"/>
      <c r="BY4131" s="1"/>
      <c r="BZ4131" s="1"/>
      <c r="CA4131" s="1"/>
      <c r="CB4131" s="1"/>
      <c r="CC4131" s="1"/>
      <c r="CD4131" s="1"/>
      <c r="CE4131" s="1"/>
      <c r="CF4131" s="1"/>
      <c r="CG4131" s="1"/>
      <c r="CH4131" s="1"/>
      <c r="CI4131" s="1"/>
      <c r="CJ4131" s="1"/>
      <c r="CK4131" s="1"/>
      <c r="CL4131" s="1"/>
      <c r="CM4131" s="1"/>
      <c r="CN4131" s="1"/>
      <c r="CO4131" s="1"/>
      <c r="CP4131" s="1"/>
      <c r="CQ4131" s="1"/>
      <c r="CR4131" s="1"/>
      <c r="CS4131" s="1"/>
      <c r="CT4131" s="1"/>
      <c r="CU4131" s="1"/>
      <c r="CV4131" s="1"/>
      <c r="CW4131" s="1"/>
      <c r="CX4131" s="1"/>
      <c r="CY4131" s="1"/>
      <c r="CZ4131" s="1"/>
      <c r="DA4131" s="1"/>
      <c r="DB4131" s="1"/>
      <c r="DC4131" s="1"/>
      <c r="DD4131" s="1"/>
      <c r="DE4131" s="1"/>
      <c r="DF4131" s="1"/>
      <c r="DG4131" s="1"/>
      <c r="DH4131" s="1"/>
      <c r="DI4131" s="1"/>
      <c r="DJ4131" s="1"/>
      <c r="DK4131" s="1"/>
      <c r="DL4131" s="1"/>
      <c r="DM4131" s="1"/>
      <c r="DN4131" s="1"/>
      <c r="DO4131" s="1"/>
      <c r="DP4131" s="1"/>
      <c r="DQ4131" s="1"/>
      <c r="DR4131" s="1"/>
      <c r="DS4131" s="1"/>
      <c r="DT4131" s="1"/>
      <c r="DU4131" s="1"/>
      <c r="DV4131" s="1"/>
      <c r="DW4131" s="1"/>
      <c r="DX4131" s="1"/>
      <c r="DY4131" s="1"/>
      <c r="DZ4131" s="1"/>
      <c r="EA4131" s="1"/>
      <c r="EB4131" s="1"/>
      <c r="EC4131" s="1"/>
      <c r="ED4131" s="1"/>
      <c r="EE4131" s="1"/>
      <c r="EF4131" s="1"/>
      <c r="EG4131" s="1"/>
      <c r="EH4131" s="1"/>
      <c r="EI4131" s="1"/>
      <c r="EJ4131" s="1"/>
      <c r="EK4131" s="1"/>
      <c r="EL4131" s="1"/>
      <c r="EM4131" s="1"/>
      <c r="EN4131" s="1"/>
      <c r="EO4131" s="1"/>
      <c r="EP4131" s="1"/>
      <c r="EQ4131" s="1"/>
      <c r="ER4131" s="1"/>
      <c r="ES4131" s="1"/>
      <c r="ET4131" s="1"/>
      <c r="EU4131" s="1"/>
      <c r="EV4131" s="1"/>
      <c r="EW4131" s="1"/>
      <c r="EX4131" s="1"/>
      <c r="EY4131" s="1"/>
      <c r="EZ4131" s="1"/>
      <c r="FA4131" s="1"/>
      <c r="FB4131" s="1"/>
      <c r="FC4131" s="1"/>
      <c r="FD4131" s="1"/>
      <c r="FE4131" s="1"/>
      <c r="FF4131" s="1"/>
      <c r="FG4131" s="1"/>
      <c r="FH4131" s="1"/>
      <c r="FI4131" s="1"/>
      <c r="FJ4131" s="1"/>
      <c r="FK4131" s="1"/>
      <c r="FL4131" s="1"/>
      <c r="FM4131" s="1"/>
      <c r="FN4131" s="1"/>
      <c r="FO4131" s="1"/>
      <c r="FP4131" s="1"/>
      <c r="FQ4131" s="1"/>
      <c r="FR4131" s="1"/>
      <c r="FS4131" s="1"/>
      <c r="FT4131" s="1"/>
      <c r="FU4131" s="1"/>
      <c r="FV4131" s="1"/>
      <c r="FW4131" s="1"/>
      <c r="FX4131" s="1"/>
      <c r="FY4131" s="1"/>
      <c r="FZ4131" s="1"/>
      <c r="GA4131" s="1"/>
      <c r="GB4131" s="1"/>
      <c r="GC4131" s="1"/>
      <c r="GD4131" s="1"/>
      <c r="GE4131" s="1"/>
      <c r="GF4131" s="1"/>
      <c r="GG4131" s="1"/>
      <c r="GH4131" s="1"/>
      <c r="GI4131" s="1"/>
      <c r="GJ4131" s="1"/>
      <c r="GK4131" s="1"/>
      <c r="GL4131" s="1"/>
      <c r="GM4131" s="1"/>
      <c r="GN4131" s="1"/>
      <c r="GO4131" s="1"/>
    </row>
    <row r="4132" spans="1:197" s="40" customFormat="1" x14ac:dyDescent="0.25">
      <c r="A4132" s="41"/>
      <c r="B4132" s="4"/>
      <c r="C4132" s="41"/>
      <c r="D4132" s="42"/>
      <c r="E4132" s="42"/>
      <c r="F4132" s="42"/>
      <c r="G4132" s="1"/>
      <c r="H4132" s="1"/>
      <c r="I4132" s="1"/>
      <c r="J4132" s="1"/>
      <c r="K4132" s="1"/>
      <c r="L4132" s="1"/>
      <c r="M4132" s="2"/>
      <c r="N4132" s="1"/>
      <c r="O4132" s="1"/>
      <c r="P4132" s="1"/>
      <c r="Q4132" s="1"/>
      <c r="R4132" s="1"/>
      <c r="S4132" s="1"/>
      <c r="T4132" s="1"/>
      <c r="U4132" s="1"/>
      <c r="V4132" s="1"/>
      <c r="W4132" s="1"/>
      <c r="X4132" s="1"/>
      <c r="Y4132" s="1"/>
      <c r="Z4132" s="1"/>
      <c r="AA4132" s="1"/>
      <c r="AB4132" s="1"/>
      <c r="AC4132" s="1"/>
      <c r="AD4132" s="1"/>
      <c r="AE4132" s="1"/>
      <c r="AF4132" s="1"/>
      <c r="AG4132" s="1"/>
      <c r="AH4132" s="1"/>
      <c r="AI4132" s="1"/>
      <c r="AJ4132" s="1"/>
      <c r="AK4132" s="1"/>
      <c r="AL4132" s="1"/>
      <c r="AM4132" s="1"/>
      <c r="AN4132" s="1"/>
      <c r="AO4132" s="1"/>
      <c r="AP4132" s="1"/>
      <c r="AQ4132" s="1"/>
      <c r="AR4132" s="1"/>
      <c r="AS4132" s="1"/>
      <c r="AT4132" s="1"/>
      <c r="AU4132" s="1"/>
      <c r="AV4132" s="1"/>
      <c r="AW4132" s="1"/>
      <c r="AX4132" s="1"/>
      <c r="AY4132" s="1"/>
      <c r="AZ4132" s="1"/>
      <c r="BA4132" s="1"/>
      <c r="BB4132" s="1"/>
      <c r="BC4132" s="1"/>
      <c r="BD4132" s="1"/>
      <c r="BE4132" s="1"/>
      <c r="BF4132" s="1"/>
      <c r="BG4132" s="1"/>
      <c r="BH4132" s="1"/>
      <c r="BI4132" s="1"/>
      <c r="BJ4132" s="1"/>
      <c r="BK4132" s="1"/>
      <c r="BL4132" s="1"/>
      <c r="BM4132" s="1"/>
      <c r="BN4132" s="1"/>
      <c r="BO4132" s="1"/>
      <c r="BP4132" s="1"/>
      <c r="BQ4132" s="1"/>
      <c r="BR4132" s="1"/>
      <c r="BS4132" s="1"/>
      <c r="BT4132" s="1"/>
      <c r="BU4132" s="1"/>
      <c r="BV4132" s="1"/>
      <c r="BW4132" s="1"/>
      <c r="BX4132" s="1"/>
      <c r="BY4132" s="1"/>
      <c r="BZ4132" s="1"/>
      <c r="CA4132" s="1"/>
      <c r="CB4132" s="1"/>
      <c r="CC4132" s="1"/>
      <c r="CD4132" s="1"/>
      <c r="CE4132" s="1"/>
      <c r="CF4132" s="1"/>
      <c r="CG4132" s="1"/>
      <c r="CH4132" s="1"/>
      <c r="CI4132" s="1"/>
      <c r="CJ4132" s="1"/>
      <c r="CK4132" s="1"/>
      <c r="CL4132" s="1"/>
      <c r="CM4132" s="1"/>
      <c r="CN4132" s="1"/>
      <c r="CO4132" s="1"/>
      <c r="CP4132" s="1"/>
      <c r="CQ4132" s="1"/>
      <c r="CR4132" s="1"/>
      <c r="CS4132" s="1"/>
      <c r="CT4132" s="1"/>
      <c r="CU4132" s="1"/>
      <c r="CV4132" s="1"/>
      <c r="CW4132" s="1"/>
      <c r="CX4132" s="1"/>
      <c r="CY4132" s="1"/>
      <c r="CZ4132" s="1"/>
      <c r="DA4132" s="1"/>
      <c r="DB4132" s="1"/>
      <c r="DC4132" s="1"/>
      <c r="DD4132" s="1"/>
      <c r="DE4132" s="1"/>
      <c r="DF4132" s="1"/>
      <c r="DG4132" s="1"/>
      <c r="DH4132" s="1"/>
      <c r="DI4132" s="1"/>
      <c r="DJ4132" s="1"/>
      <c r="DK4132" s="1"/>
      <c r="DL4132" s="1"/>
      <c r="DM4132" s="1"/>
      <c r="DN4132" s="1"/>
      <c r="DO4132" s="1"/>
      <c r="DP4132" s="1"/>
      <c r="DQ4132" s="1"/>
      <c r="DR4132" s="1"/>
      <c r="DS4132" s="1"/>
      <c r="DT4132" s="1"/>
      <c r="DU4132" s="1"/>
      <c r="DV4132" s="1"/>
      <c r="DW4132" s="1"/>
      <c r="DX4132" s="1"/>
      <c r="DY4132" s="1"/>
      <c r="DZ4132" s="1"/>
      <c r="EA4132" s="1"/>
      <c r="EB4132" s="1"/>
      <c r="EC4132" s="1"/>
      <c r="ED4132" s="1"/>
      <c r="EE4132" s="1"/>
      <c r="EF4132" s="1"/>
      <c r="EG4132" s="1"/>
      <c r="EH4132" s="1"/>
      <c r="EI4132" s="1"/>
      <c r="EJ4132" s="1"/>
      <c r="EK4132" s="1"/>
      <c r="EL4132" s="1"/>
      <c r="EM4132" s="1"/>
      <c r="EN4132" s="1"/>
      <c r="EO4132" s="1"/>
      <c r="EP4132" s="1"/>
      <c r="EQ4132" s="1"/>
      <c r="ER4132" s="1"/>
      <c r="ES4132" s="1"/>
      <c r="ET4132" s="1"/>
      <c r="EU4132" s="1"/>
      <c r="EV4132" s="1"/>
      <c r="EW4132" s="1"/>
      <c r="EX4132" s="1"/>
      <c r="EY4132" s="1"/>
      <c r="EZ4132" s="1"/>
      <c r="FA4132" s="1"/>
      <c r="FB4132" s="1"/>
      <c r="FC4132" s="1"/>
      <c r="FD4132" s="1"/>
      <c r="FE4132" s="1"/>
      <c r="FF4132" s="1"/>
      <c r="FG4132" s="1"/>
      <c r="FH4132" s="1"/>
      <c r="FI4132" s="1"/>
      <c r="FJ4132" s="1"/>
      <c r="FK4132" s="1"/>
      <c r="FL4132" s="1"/>
      <c r="FM4132" s="1"/>
      <c r="FN4132" s="1"/>
      <c r="FO4132" s="1"/>
      <c r="FP4132" s="1"/>
      <c r="FQ4132" s="1"/>
      <c r="FR4132" s="1"/>
      <c r="FS4132" s="1"/>
      <c r="FT4132" s="1"/>
      <c r="FU4132" s="1"/>
      <c r="FV4132" s="1"/>
      <c r="FW4132" s="1"/>
      <c r="FX4132" s="1"/>
      <c r="FY4132" s="1"/>
      <c r="FZ4132" s="1"/>
      <c r="GA4132" s="1"/>
      <c r="GB4132" s="1"/>
      <c r="GC4132" s="1"/>
      <c r="GD4132" s="1"/>
      <c r="GE4132" s="1"/>
      <c r="GF4132" s="1"/>
      <c r="GG4132" s="1"/>
      <c r="GH4132" s="1"/>
      <c r="GI4132" s="1"/>
      <c r="GJ4132" s="1"/>
      <c r="GK4132" s="1"/>
      <c r="GL4132" s="1"/>
      <c r="GM4132" s="1"/>
      <c r="GN4132" s="1"/>
      <c r="GO4132" s="1"/>
    </row>
    <row r="4133" spans="1:197" s="40" customFormat="1" x14ac:dyDescent="0.25">
      <c r="A4133" s="41"/>
      <c r="B4133" s="4"/>
      <c r="C4133" s="41"/>
      <c r="D4133" s="42"/>
      <c r="E4133" s="42"/>
      <c r="F4133" s="42"/>
      <c r="G4133" s="1"/>
      <c r="H4133" s="1"/>
      <c r="I4133" s="1"/>
      <c r="J4133" s="1"/>
      <c r="K4133" s="1"/>
      <c r="L4133" s="1"/>
      <c r="M4133" s="2"/>
      <c r="N4133" s="1"/>
      <c r="O4133" s="1"/>
      <c r="P4133" s="1"/>
      <c r="Q4133" s="1"/>
      <c r="R4133" s="1"/>
      <c r="S4133" s="1"/>
      <c r="T4133" s="1"/>
      <c r="U4133" s="1"/>
      <c r="V4133" s="1"/>
      <c r="W4133" s="1"/>
      <c r="X4133" s="1"/>
      <c r="Y4133" s="1"/>
      <c r="Z4133" s="1"/>
      <c r="AA4133" s="1"/>
      <c r="AB4133" s="1"/>
      <c r="AC4133" s="1"/>
      <c r="AD4133" s="1"/>
      <c r="AE4133" s="1"/>
      <c r="AF4133" s="1"/>
      <c r="AG4133" s="1"/>
      <c r="AH4133" s="1"/>
      <c r="AI4133" s="1"/>
      <c r="AJ4133" s="1"/>
      <c r="AK4133" s="1"/>
      <c r="AL4133" s="1"/>
      <c r="AM4133" s="1"/>
      <c r="AN4133" s="1"/>
      <c r="AO4133" s="1"/>
      <c r="AP4133" s="1"/>
      <c r="AQ4133" s="1"/>
      <c r="AR4133" s="1"/>
      <c r="AS4133" s="1"/>
      <c r="AT4133" s="1"/>
      <c r="AU4133" s="1"/>
      <c r="AV4133" s="1"/>
      <c r="AW4133" s="1"/>
      <c r="AX4133" s="1"/>
      <c r="AY4133" s="1"/>
      <c r="AZ4133" s="1"/>
      <c r="BA4133" s="1"/>
      <c r="BB4133" s="1"/>
      <c r="BC4133" s="1"/>
      <c r="BD4133" s="1"/>
      <c r="BE4133" s="1"/>
      <c r="BF4133" s="1"/>
      <c r="BG4133" s="1"/>
      <c r="BH4133" s="1"/>
      <c r="BI4133" s="1"/>
      <c r="BJ4133" s="1"/>
      <c r="BK4133" s="1"/>
      <c r="BL4133" s="1"/>
      <c r="BM4133" s="1"/>
      <c r="BN4133" s="1"/>
      <c r="BO4133" s="1"/>
      <c r="BP4133" s="1"/>
      <c r="BQ4133" s="1"/>
      <c r="BR4133" s="1"/>
      <c r="BS4133" s="1"/>
      <c r="BT4133" s="1"/>
      <c r="BU4133" s="1"/>
      <c r="BV4133" s="1"/>
      <c r="BW4133" s="1"/>
      <c r="BX4133" s="1"/>
      <c r="BY4133" s="1"/>
      <c r="BZ4133" s="1"/>
      <c r="CA4133" s="1"/>
      <c r="CB4133" s="1"/>
      <c r="CC4133" s="1"/>
      <c r="CD4133" s="1"/>
      <c r="CE4133" s="1"/>
      <c r="CF4133" s="1"/>
      <c r="CG4133" s="1"/>
      <c r="CH4133" s="1"/>
      <c r="CI4133" s="1"/>
      <c r="CJ4133" s="1"/>
      <c r="CK4133" s="1"/>
      <c r="CL4133" s="1"/>
      <c r="CM4133" s="1"/>
      <c r="CN4133" s="1"/>
      <c r="CO4133" s="1"/>
      <c r="CP4133" s="1"/>
      <c r="CQ4133" s="1"/>
      <c r="CR4133" s="1"/>
      <c r="CS4133" s="1"/>
      <c r="CT4133" s="1"/>
      <c r="CU4133" s="1"/>
      <c r="CV4133" s="1"/>
      <c r="CW4133" s="1"/>
      <c r="CX4133" s="1"/>
      <c r="CY4133" s="1"/>
      <c r="CZ4133" s="1"/>
      <c r="DA4133" s="1"/>
      <c r="DB4133" s="1"/>
      <c r="DC4133" s="1"/>
      <c r="DD4133" s="1"/>
      <c r="DE4133" s="1"/>
      <c r="DF4133" s="1"/>
      <c r="DG4133" s="1"/>
      <c r="DH4133" s="1"/>
      <c r="DI4133" s="1"/>
      <c r="DJ4133" s="1"/>
      <c r="DK4133" s="1"/>
      <c r="DL4133" s="1"/>
      <c r="DM4133" s="1"/>
      <c r="DN4133" s="1"/>
      <c r="DO4133" s="1"/>
      <c r="DP4133" s="1"/>
      <c r="DQ4133" s="1"/>
      <c r="DR4133" s="1"/>
      <c r="DS4133" s="1"/>
      <c r="DT4133" s="1"/>
      <c r="DU4133" s="1"/>
      <c r="DV4133" s="1"/>
      <c r="DW4133" s="1"/>
      <c r="DX4133" s="1"/>
      <c r="DY4133" s="1"/>
      <c r="DZ4133" s="1"/>
      <c r="EA4133" s="1"/>
      <c r="EB4133" s="1"/>
      <c r="EC4133" s="1"/>
      <c r="ED4133" s="1"/>
      <c r="EE4133" s="1"/>
      <c r="EF4133" s="1"/>
      <c r="EG4133" s="1"/>
      <c r="EH4133" s="1"/>
      <c r="EI4133" s="1"/>
      <c r="EJ4133" s="1"/>
      <c r="EK4133" s="1"/>
      <c r="EL4133" s="1"/>
      <c r="EM4133" s="1"/>
      <c r="EN4133" s="1"/>
      <c r="EO4133" s="1"/>
      <c r="EP4133" s="1"/>
      <c r="EQ4133" s="1"/>
      <c r="ER4133" s="1"/>
      <c r="ES4133" s="1"/>
      <c r="ET4133" s="1"/>
      <c r="EU4133" s="1"/>
      <c r="EV4133" s="1"/>
      <c r="EW4133" s="1"/>
      <c r="EX4133" s="1"/>
      <c r="EY4133" s="1"/>
      <c r="EZ4133" s="1"/>
      <c r="FA4133" s="1"/>
      <c r="FB4133" s="1"/>
      <c r="FC4133" s="1"/>
      <c r="FD4133" s="1"/>
      <c r="FE4133" s="1"/>
      <c r="FF4133" s="1"/>
      <c r="FG4133" s="1"/>
      <c r="FH4133" s="1"/>
      <c r="FI4133" s="1"/>
      <c r="FJ4133" s="1"/>
      <c r="FK4133" s="1"/>
      <c r="FL4133" s="1"/>
      <c r="FM4133" s="1"/>
      <c r="FN4133" s="1"/>
      <c r="FO4133" s="1"/>
      <c r="FP4133" s="1"/>
      <c r="FQ4133" s="1"/>
      <c r="FR4133" s="1"/>
      <c r="FS4133" s="1"/>
      <c r="FT4133" s="1"/>
      <c r="FU4133" s="1"/>
      <c r="FV4133" s="1"/>
      <c r="FW4133" s="1"/>
      <c r="FX4133" s="1"/>
      <c r="FY4133" s="1"/>
      <c r="FZ4133" s="1"/>
      <c r="GA4133" s="1"/>
      <c r="GB4133" s="1"/>
      <c r="GC4133" s="1"/>
      <c r="GD4133" s="1"/>
      <c r="GE4133" s="1"/>
      <c r="GF4133" s="1"/>
      <c r="GG4133" s="1"/>
      <c r="GH4133" s="1"/>
      <c r="GI4133" s="1"/>
      <c r="GJ4133" s="1"/>
      <c r="GK4133" s="1"/>
      <c r="GL4133" s="1"/>
      <c r="GM4133" s="1"/>
      <c r="GN4133" s="1"/>
      <c r="GO4133" s="1"/>
    </row>
    <row r="4134" spans="1:197" s="40" customFormat="1" x14ac:dyDescent="0.25">
      <c r="A4134" s="41"/>
      <c r="B4134" s="4"/>
      <c r="C4134" s="41"/>
      <c r="D4134" s="42"/>
      <c r="E4134" s="42"/>
      <c r="F4134" s="42"/>
      <c r="G4134" s="1"/>
      <c r="H4134" s="1"/>
      <c r="I4134" s="1"/>
      <c r="J4134" s="1"/>
      <c r="K4134" s="1"/>
      <c r="L4134" s="1"/>
      <c r="M4134" s="2"/>
      <c r="N4134" s="1"/>
      <c r="O4134" s="1"/>
      <c r="P4134" s="1"/>
      <c r="Q4134" s="1"/>
      <c r="R4134" s="1"/>
      <c r="S4134" s="1"/>
      <c r="T4134" s="1"/>
      <c r="U4134" s="1"/>
      <c r="V4134" s="1"/>
      <c r="W4134" s="1"/>
      <c r="X4134" s="1"/>
      <c r="Y4134" s="1"/>
      <c r="Z4134" s="1"/>
      <c r="AA4134" s="1"/>
      <c r="AB4134" s="1"/>
      <c r="AC4134" s="1"/>
      <c r="AD4134" s="1"/>
      <c r="AE4134" s="1"/>
      <c r="AF4134" s="1"/>
      <c r="AG4134" s="1"/>
      <c r="AH4134" s="1"/>
      <c r="AI4134" s="1"/>
      <c r="AJ4134" s="1"/>
      <c r="AK4134" s="1"/>
      <c r="AL4134" s="1"/>
      <c r="AM4134" s="1"/>
      <c r="AN4134" s="1"/>
      <c r="AO4134" s="1"/>
      <c r="AP4134" s="1"/>
      <c r="AQ4134" s="1"/>
      <c r="AR4134" s="1"/>
      <c r="AS4134" s="1"/>
      <c r="AT4134" s="1"/>
      <c r="AU4134" s="1"/>
      <c r="AV4134" s="1"/>
      <c r="AW4134" s="1"/>
      <c r="AX4134" s="1"/>
      <c r="AY4134" s="1"/>
      <c r="AZ4134" s="1"/>
      <c r="BA4134" s="1"/>
      <c r="BB4134" s="1"/>
      <c r="BC4134" s="1"/>
      <c r="BD4134" s="1"/>
      <c r="BE4134" s="1"/>
      <c r="BF4134" s="1"/>
      <c r="BG4134" s="1"/>
      <c r="BH4134" s="1"/>
      <c r="BI4134" s="1"/>
      <c r="BJ4134" s="1"/>
      <c r="BK4134" s="1"/>
      <c r="BL4134" s="1"/>
      <c r="BM4134" s="1"/>
      <c r="BN4134" s="1"/>
      <c r="BO4134" s="1"/>
      <c r="BP4134" s="1"/>
      <c r="BQ4134" s="1"/>
      <c r="BR4134" s="1"/>
      <c r="BS4134" s="1"/>
      <c r="BT4134" s="1"/>
      <c r="BU4134" s="1"/>
      <c r="BV4134" s="1"/>
      <c r="BW4134" s="1"/>
      <c r="BX4134" s="1"/>
      <c r="BY4134" s="1"/>
      <c r="BZ4134" s="1"/>
      <c r="CA4134" s="1"/>
      <c r="CB4134" s="1"/>
      <c r="CC4134" s="1"/>
      <c r="CD4134" s="1"/>
      <c r="CE4134" s="1"/>
      <c r="CF4134" s="1"/>
      <c r="CG4134" s="1"/>
      <c r="CH4134" s="1"/>
      <c r="CI4134" s="1"/>
      <c r="CJ4134" s="1"/>
      <c r="CK4134" s="1"/>
      <c r="CL4134" s="1"/>
      <c r="CM4134" s="1"/>
      <c r="CN4134" s="1"/>
      <c r="CO4134" s="1"/>
      <c r="CP4134" s="1"/>
      <c r="CQ4134" s="1"/>
      <c r="CR4134" s="1"/>
      <c r="CS4134" s="1"/>
      <c r="CT4134" s="1"/>
      <c r="CU4134" s="1"/>
      <c r="CV4134" s="1"/>
      <c r="CW4134" s="1"/>
      <c r="CX4134" s="1"/>
      <c r="CY4134" s="1"/>
      <c r="CZ4134" s="1"/>
      <c r="DA4134" s="1"/>
      <c r="DB4134" s="1"/>
      <c r="DC4134" s="1"/>
      <c r="DD4134" s="1"/>
      <c r="DE4134" s="1"/>
      <c r="DF4134" s="1"/>
      <c r="DG4134" s="1"/>
      <c r="DH4134" s="1"/>
      <c r="DI4134" s="1"/>
      <c r="DJ4134" s="1"/>
      <c r="DK4134" s="1"/>
      <c r="DL4134" s="1"/>
      <c r="DM4134" s="1"/>
      <c r="DN4134" s="1"/>
      <c r="DO4134" s="1"/>
      <c r="DP4134" s="1"/>
      <c r="DQ4134" s="1"/>
      <c r="DR4134" s="1"/>
      <c r="DS4134" s="1"/>
      <c r="DT4134" s="1"/>
      <c r="DU4134" s="1"/>
      <c r="DV4134" s="1"/>
      <c r="DW4134" s="1"/>
      <c r="DX4134" s="1"/>
      <c r="DY4134" s="1"/>
      <c r="DZ4134" s="1"/>
      <c r="EA4134" s="1"/>
      <c r="EB4134" s="1"/>
      <c r="EC4134" s="1"/>
      <c r="ED4134" s="1"/>
      <c r="EE4134" s="1"/>
      <c r="EF4134" s="1"/>
      <c r="EG4134" s="1"/>
      <c r="EH4134" s="1"/>
      <c r="EI4134" s="1"/>
      <c r="EJ4134" s="1"/>
      <c r="EK4134" s="1"/>
      <c r="EL4134" s="1"/>
      <c r="EM4134" s="1"/>
      <c r="EN4134" s="1"/>
      <c r="EO4134" s="1"/>
      <c r="EP4134" s="1"/>
      <c r="EQ4134" s="1"/>
      <c r="ER4134" s="1"/>
      <c r="ES4134" s="1"/>
      <c r="ET4134" s="1"/>
      <c r="EU4134" s="1"/>
      <c r="EV4134" s="1"/>
      <c r="EW4134" s="1"/>
      <c r="EX4134" s="1"/>
      <c r="EY4134" s="1"/>
      <c r="EZ4134" s="1"/>
      <c r="FA4134" s="1"/>
      <c r="FB4134" s="1"/>
      <c r="FC4134" s="1"/>
      <c r="FD4134" s="1"/>
      <c r="FE4134" s="1"/>
      <c r="FF4134" s="1"/>
      <c r="FG4134" s="1"/>
      <c r="FH4134" s="1"/>
      <c r="FI4134" s="1"/>
      <c r="FJ4134" s="1"/>
      <c r="FK4134" s="1"/>
      <c r="FL4134" s="1"/>
      <c r="FM4134" s="1"/>
      <c r="FN4134" s="1"/>
      <c r="FO4134" s="1"/>
      <c r="FP4134" s="1"/>
      <c r="FQ4134" s="1"/>
      <c r="FR4134" s="1"/>
      <c r="FS4134" s="1"/>
      <c r="FT4134" s="1"/>
      <c r="FU4134" s="1"/>
      <c r="FV4134" s="1"/>
      <c r="FW4134" s="1"/>
      <c r="FX4134" s="1"/>
      <c r="FY4134" s="1"/>
      <c r="FZ4134" s="1"/>
      <c r="GA4134" s="1"/>
      <c r="GB4134" s="1"/>
      <c r="GC4134" s="1"/>
      <c r="GD4134" s="1"/>
      <c r="GE4134" s="1"/>
      <c r="GF4134" s="1"/>
      <c r="GG4134" s="1"/>
      <c r="GH4134" s="1"/>
      <c r="GI4134" s="1"/>
      <c r="GJ4134" s="1"/>
      <c r="GK4134" s="1"/>
      <c r="GL4134" s="1"/>
      <c r="GM4134" s="1"/>
      <c r="GN4134" s="1"/>
      <c r="GO4134" s="1"/>
    </row>
    <row r="4135" spans="1:197" s="40" customFormat="1" x14ac:dyDescent="0.25">
      <c r="A4135" s="41"/>
      <c r="B4135" s="4"/>
      <c r="C4135" s="41"/>
      <c r="D4135" s="42"/>
      <c r="E4135" s="42"/>
      <c r="F4135" s="42"/>
      <c r="G4135" s="1"/>
      <c r="H4135" s="1"/>
      <c r="I4135" s="1"/>
      <c r="J4135" s="1"/>
      <c r="K4135" s="1"/>
      <c r="L4135" s="1"/>
      <c r="M4135" s="2"/>
      <c r="N4135" s="1"/>
      <c r="O4135" s="1"/>
      <c r="P4135" s="1"/>
      <c r="Q4135" s="1"/>
      <c r="R4135" s="1"/>
      <c r="S4135" s="1"/>
      <c r="T4135" s="1"/>
      <c r="U4135" s="1"/>
      <c r="V4135" s="1"/>
      <c r="W4135" s="1"/>
      <c r="X4135" s="1"/>
      <c r="Y4135" s="1"/>
      <c r="Z4135" s="1"/>
      <c r="AA4135" s="1"/>
      <c r="AB4135" s="1"/>
      <c r="AC4135" s="1"/>
      <c r="AD4135" s="1"/>
      <c r="AE4135" s="1"/>
      <c r="AF4135" s="1"/>
      <c r="AG4135" s="1"/>
      <c r="AH4135" s="1"/>
      <c r="AI4135" s="1"/>
      <c r="AJ4135" s="1"/>
      <c r="AK4135" s="1"/>
      <c r="AL4135" s="1"/>
      <c r="AM4135" s="1"/>
      <c r="AN4135" s="1"/>
      <c r="AO4135" s="1"/>
      <c r="AP4135" s="1"/>
      <c r="AQ4135" s="1"/>
      <c r="AR4135" s="1"/>
      <c r="AS4135" s="1"/>
      <c r="AT4135" s="1"/>
      <c r="AU4135" s="1"/>
      <c r="AV4135" s="1"/>
      <c r="AW4135" s="1"/>
      <c r="AX4135" s="1"/>
      <c r="AY4135" s="1"/>
      <c r="AZ4135" s="1"/>
      <c r="BA4135" s="1"/>
      <c r="BB4135" s="1"/>
      <c r="BC4135" s="1"/>
      <c r="BD4135" s="1"/>
      <c r="BE4135" s="1"/>
      <c r="BF4135" s="1"/>
      <c r="BG4135" s="1"/>
      <c r="BH4135" s="1"/>
      <c r="BI4135" s="1"/>
      <c r="BJ4135" s="1"/>
      <c r="BK4135" s="1"/>
      <c r="BL4135" s="1"/>
      <c r="BM4135" s="1"/>
      <c r="BN4135" s="1"/>
      <c r="BO4135" s="1"/>
      <c r="BP4135" s="1"/>
      <c r="BQ4135" s="1"/>
      <c r="BR4135" s="1"/>
      <c r="BS4135" s="1"/>
      <c r="BT4135" s="1"/>
      <c r="BU4135" s="1"/>
      <c r="BV4135" s="1"/>
      <c r="BW4135" s="1"/>
      <c r="BX4135" s="1"/>
      <c r="BY4135" s="1"/>
      <c r="BZ4135" s="1"/>
      <c r="CA4135" s="1"/>
      <c r="CB4135" s="1"/>
      <c r="CC4135" s="1"/>
      <c r="CD4135" s="1"/>
      <c r="CE4135" s="1"/>
      <c r="CF4135" s="1"/>
      <c r="CG4135" s="1"/>
      <c r="CH4135" s="1"/>
      <c r="CI4135" s="1"/>
      <c r="CJ4135" s="1"/>
      <c r="CK4135" s="1"/>
      <c r="CL4135" s="1"/>
      <c r="CM4135" s="1"/>
      <c r="CN4135" s="1"/>
      <c r="CO4135" s="1"/>
      <c r="CP4135" s="1"/>
      <c r="CQ4135" s="1"/>
      <c r="CR4135" s="1"/>
      <c r="CS4135" s="1"/>
      <c r="CT4135" s="1"/>
      <c r="CU4135" s="1"/>
      <c r="CV4135" s="1"/>
      <c r="CW4135" s="1"/>
      <c r="CX4135" s="1"/>
      <c r="CY4135" s="1"/>
      <c r="CZ4135" s="1"/>
      <c r="DA4135" s="1"/>
      <c r="DB4135" s="1"/>
      <c r="DC4135" s="1"/>
      <c r="DD4135" s="1"/>
      <c r="DE4135" s="1"/>
      <c r="DF4135" s="1"/>
      <c r="DG4135" s="1"/>
      <c r="DH4135" s="1"/>
      <c r="DI4135" s="1"/>
      <c r="DJ4135" s="1"/>
      <c r="DK4135" s="1"/>
      <c r="DL4135" s="1"/>
      <c r="DM4135" s="1"/>
      <c r="DN4135" s="1"/>
      <c r="DO4135" s="1"/>
      <c r="DP4135" s="1"/>
      <c r="DQ4135" s="1"/>
      <c r="DR4135" s="1"/>
      <c r="DS4135" s="1"/>
      <c r="DT4135" s="1"/>
      <c r="DU4135" s="1"/>
      <c r="DV4135" s="1"/>
      <c r="DW4135" s="1"/>
      <c r="DX4135" s="1"/>
      <c r="DY4135" s="1"/>
      <c r="DZ4135" s="1"/>
      <c r="EA4135" s="1"/>
      <c r="EB4135" s="1"/>
      <c r="EC4135" s="1"/>
      <c r="ED4135" s="1"/>
      <c r="EE4135" s="1"/>
      <c r="EF4135" s="1"/>
      <c r="EG4135" s="1"/>
      <c r="EH4135" s="1"/>
      <c r="EI4135" s="1"/>
      <c r="EJ4135" s="1"/>
      <c r="EK4135" s="1"/>
      <c r="EL4135" s="1"/>
      <c r="EM4135" s="1"/>
      <c r="EN4135" s="1"/>
      <c r="EO4135" s="1"/>
      <c r="EP4135" s="1"/>
      <c r="EQ4135" s="1"/>
      <c r="ER4135" s="1"/>
      <c r="ES4135" s="1"/>
      <c r="ET4135" s="1"/>
      <c r="EU4135" s="1"/>
      <c r="EV4135" s="1"/>
      <c r="EW4135" s="1"/>
      <c r="EX4135" s="1"/>
      <c r="EY4135" s="1"/>
      <c r="EZ4135" s="1"/>
      <c r="FA4135" s="1"/>
      <c r="FB4135" s="1"/>
      <c r="FC4135" s="1"/>
      <c r="FD4135" s="1"/>
      <c r="FE4135" s="1"/>
      <c r="FF4135" s="1"/>
      <c r="FG4135" s="1"/>
      <c r="FH4135" s="1"/>
      <c r="FI4135" s="1"/>
      <c r="FJ4135" s="1"/>
      <c r="FK4135" s="1"/>
      <c r="FL4135" s="1"/>
      <c r="FM4135" s="1"/>
      <c r="FN4135" s="1"/>
      <c r="FO4135" s="1"/>
      <c r="FP4135" s="1"/>
      <c r="FQ4135" s="1"/>
      <c r="FR4135" s="1"/>
      <c r="FS4135" s="1"/>
      <c r="FT4135" s="1"/>
      <c r="FU4135" s="1"/>
      <c r="FV4135" s="1"/>
      <c r="FW4135" s="1"/>
      <c r="FX4135" s="1"/>
      <c r="FY4135" s="1"/>
      <c r="FZ4135" s="1"/>
      <c r="GA4135" s="1"/>
      <c r="GB4135" s="1"/>
      <c r="GC4135" s="1"/>
      <c r="GD4135" s="1"/>
      <c r="GE4135" s="1"/>
      <c r="GF4135" s="1"/>
      <c r="GG4135" s="1"/>
      <c r="GH4135" s="1"/>
      <c r="GI4135" s="1"/>
      <c r="GJ4135" s="1"/>
      <c r="GK4135" s="1"/>
      <c r="GL4135" s="1"/>
      <c r="GM4135" s="1"/>
      <c r="GN4135" s="1"/>
      <c r="GO4135" s="1"/>
    </row>
    <row r="4136" spans="1:197" s="40" customFormat="1" x14ac:dyDescent="0.25">
      <c r="A4136" s="41"/>
      <c r="B4136" s="4"/>
      <c r="C4136" s="41"/>
      <c r="D4136" s="42"/>
      <c r="E4136" s="42"/>
      <c r="F4136" s="42"/>
      <c r="G4136" s="1"/>
      <c r="H4136" s="1"/>
      <c r="I4136" s="1"/>
      <c r="J4136" s="1"/>
      <c r="K4136" s="1"/>
      <c r="L4136" s="1"/>
      <c r="M4136" s="2"/>
      <c r="N4136" s="1"/>
      <c r="O4136" s="1"/>
      <c r="P4136" s="1"/>
      <c r="Q4136" s="1"/>
      <c r="R4136" s="1"/>
      <c r="S4136" s="1"/>
      <c r="T4136" s="1"/>
      <c r="U4136" s="1"/>
      <c r="V4136" s="1"/>
      <c r="W4136" s="1"/>
      <c r="X4136" s="1"/>
      <c r="Y4136" s="1"/>
      <c r="Z4136" s="1"/>
      <c r="AA4136" s="1"/>
      <c r="AB4136" s="1"/>
      <c r="AC4136" s="1"/>
      <c r="AD4136" s="1"/>
      <c r="AE4136" s="1"/>
      <c r="AF4136" s="1"/>
      <c r="AG4136" s="1"/>
      <c r="AH4136" s="1"/>
      <c r="AI4136" s="1"/>
      <c r="AJ4136" s="1"/>
      <c r="AK4136" s="1"/>
      <c r="AL4136" s="1"/>
      <c r="AM4136" s="1"/>
      <c r="AN4136" s="1"/>
      <c r="AO4136" s="1"/>
      <c r="AP4136" s="1"/>
      <c r="AQ4136" s="1"/>
      <c r="AR4136" s="1"/>
      <c r="AS4136" s="1"/>
      <c r="AT4136" s="1"/>
      <c r="AU4136" s="1"/>
      <c r="AV4136" s="1"/>
      <c r="AW4136" s="1"/>
      <c r="AX4136" s="1"/>
      <c r="AY4136" s="1"/>
      <c r="AZ4136" s="1"/>
      <c r="BA4136" s="1"/>
      <c r="BB4136" s="1"/>
      <c r="BC4136" s="1"/>
      <c r="BD4136" s="1"/>
      <c r="BE4136" s="1"/>
      <c r="BF4136" s="1"/>
      <c r="BG4136" s="1"/>
      <c r="BH4136" s="1"/>
      <c r="BI4136" s="1"/>
      <c r="BJ4136" s="1"/>
      <c r="BK4136" s="1"/>
      <c r="BL4136" s="1"/>
      <c r="BM4136" s="1"/>
      <c r="BN4136" s="1"/>
      <c r="BO4136" s="1"/>
      <c r="BP4136" s="1"/>
      <c r="BQ4136" s="1"/>
      <c r="BR4136" s="1"/>
      <c r="BS4136" s="1"/>
      <c r="BT4136" s="1"/>
      <c r="BU4136" s="1"/>
      <c r="BV4136" s="1"/>
      <c r="BW4136" s="1"/>
      <c r="BX4136" s="1"/>
      <c r="BY4136" s="1"/>
      <c r="BZ4136" s="1"/>
      <c r="CA4136" s="1"/>
      <c r="CB4136" s="1"/>
      <c r="CC4136" s="1"/>
      <c r="CD4136" s="1"/>
      <c r="CE4136" s="1"/>
      <c r="CF4136" s="1"/>
      <c r="CG4136" s="1"/>
      <c r="CH4136" s="1"/>
      <c r="CI4136" s="1"/>
      <c r="CJ4136" s="1"/>
      <c r="CK4136" s="1"/>
      <c r="CL4136" s="1"/>
      <c r="CM4136" s="1"/>
      <c r="CN4136" s="1"/>
      <c r="CO4136" s="1"/>
      <c r="CP4136" s="1"/>
      <c r="CQ4136" s="1"/>
      <c r="CR4136" s="1"/>
      <c r="CS4136" s="1"/>
      <c r="CT4136" s="1"/>
      <c r="CU4136" s="1"/>
      <c r="CV4136" s="1"/>
      <c r="CW4136" s="1"/>
      <c r="CX4136" s="1"/>
      <c r="CY4136" s="1"/>
      <c r="CZ4136" s="1"/>
      <c r="DA4136" s="1"/>
      <c r="DB4136" s="1"/>
      <c r="DC4136" s="1"/>
      <c r="DD4136" s="1"/>
      <c r="DE4136" s="1"/>
      <c r="DF4136" s="1"/>
      <c r="DG4136" s="1"/>
      <c r="DH4136" s="1"/>
      <c r="DI4136" s="1"/>
      <c r="DJ4136" s="1"/>
      <c r="DK4136" s="1"/>
      <c r="DL4136" s="1"/>
      <c r="DM4136" s="1"/>
      <c r="DN4136" s="1"/>
      <c r="DO4136" s="1"/>
      <c r="DP4136" s="1"/>
      <c r="DQ4136" s="1"/>
      <c r="DR4136" s="1"/>
      <c r="DS4136" s="1"/>
      <c r="DT4136" s="1"/>
      <c r="DU4136" s="1"/>
      <c r="DV4136" s="1"/>
      <c r="DW4136" s="1"/>
      <c r="DX4136" s="1"/>
      <c r="DY4136" s="1"/>
      <c r="DZ4136" s="1"/>
      <c r="EA4136" s="1"/>
      <c r="EB4136" s="1"/>
      <c r="EC4136" s="1"/>
      <c r="ED4136" s="1"/>
      <c r="EE4136" s="1"/>
      <c r="EF4136" s="1"/>
      <c r="EG4136" s="1"/>
      <c r="EH4136" s="1"/>
      <c r="EI4136" s="1"/>
      <c r="EJ4136" s="1"/>
      <c r="EK4136" s="1"/>
      <c r="EL4136" s="1"/>
      <c r="EM4136" s="1"/>
      <c r="EN4136" s="1"/>
      <c r="EO4136" s="1"/>
      <c r="EP4136" s="1"/>
      <c r="EQ4136" s="1"/>
      <c r="ER4136" s="1"/>
      <c r="ES4136" s="1"/>
      <c r="ET4136" s="1"/>
      <c r="EU4136" s="1"/>
      <c r="EV4136" s="1"/>
      <c r="EW4136" s="1"/>
      <c r="EX4136" s="1"/>
      <c r="EY4136" s="1"/>
      <c r="EZ4136" s="1"/>
      <c r="FA4136" s="1"/>
      <c r="FB4136" s="1"/>
      <c r="FC4136" s="1"/>
      <c r="FD4136" s="1"/>
      <c r="FE4136" s="1"/>
      <c r="FF4136" s="1"/>
      <c r="FG4136" s="1"/>
      <c r="FH4136" s="1"/>
      <c r="FI4136" s="1"/>
      <c r="FJ4136" s="1"/>
      <c r="FK4136" s="1"/>
      <c r="FL4136" s="1"/>
      <c r="FM4136" s="1"/>
      <c r="FN4136" s="1"/>
      <c r="FO4136" s="1"/>
      <c r="FP4136" s="1"/>
      <c r="FQ4136" s="1"/>
      <c r="FR4136" s="1"/>
      <c r="FS4136" s="1"/>
      <c r="FT4136" s="1"/>
      <c r="FU4136" s="1"/>
      <c r="FV4136" s="1"/>
      <c r="FW4136" s="1"/>
      <c r="FX4136" s="1"/>
      <c r="FY4136" s="1"/>
      <c r="FZ4136" s="1"/>
      <c r="GA4136" s="1"/>
      <c r="GB4136" s="1"/>
      <c r="GC4136" s="1"/>
      <c r="GD4136" s="1"/>
      <c r="GE4136" s="1"/>
      <c r="GF4136" s="1"/>
      <c r="GG4136" s="1"/>
      <c r="GH4136" s="1"/>
      <c r="GI4136" s="1"/>
      <c r="GJ4136" s="1"/>
      <c r="GK4136" s="1"/>
      <c r="GL4136" s="1"/>
      <c r="GM4136" s="1"/>
      <c r="GN4136" s="1"/>
      <c r="GO4136" s="1"/>
    </row>
    <row r="4137" spans="1:197" s="40" customFormat="1" x14ac:dyDescent="0.25">
      <c r="A4137" s="41"/>
      <c r="B4137" s="4"/>
      <c r="C4137" s="41"/>
      <c r="D4137" s="42"/>
      <c r="E4137" s="42"/>
      <c r="F4137" s="42"/>
      <c r="G4137" s="1"/>
      <c r="H4137" s="1"/>
      <c r="I4137" s="1"/>
      <c r="J4137" s="1"/>
      <c r="K4137" s="1"/>
      <c r="L4137" s="1"/>
      <c r="M4137" s="2"/>
      <c r="N4137" s="1"/>
      <c r="O4137" s="1"/>
      <c r="P4137" s="1"/>
      <c r="Q4137" s="1"/>
      <c r="R4137" s="1"/>
      <c r="S4137" s="1"/>
      <c r="T4137" s="1"/>
      <c r="U4137" s="1"/>
      <c r="V4137" s="1"/>
      <c r="W4137" s="1"/>
      <c r="X4137" s="1"/>
      <c r="Y4137" s="1"/>
      <c r="Z4137" s="1"/>
      <c r="AA4137" s="1"/>
      <c r="AB4137" s="1"/>
      <c r="AC4137" s="1"/>
      <c r="AD4137" s="1"/>
      <c r="AE4137" s="1"/>
      <c r="AF4137" s="1"/>
      <c r="AG4137" s="1"/>
      <c r="AH4137" s="1"/>
      <c r="AI4137" s="1"/>
      <c r="AJ4137" s="1"/>
      <c r="AK4137" s="1"/>
      <c r="AL4137" s="1"/>
      <c r="AM4137" s="1"/>
      <c r="AN4137" s="1"/>
      <c r="AO4137" s="1"/>
      <c r="AP4137" s="1"/>
      <c r="AQ4137" s="1"/>
      <c r="AR4137" s="1"/>
      <c r="AS4137" s="1"/>
      <c r="AT4137" s="1"/>
      <c r="AU4137" s="1"/>
      <c r="AV4137" s="1"/>
      <c r="AW4137" s="1"/>
      <c r="AX4137" s="1"/>
      <c r="AY4137" s="1"/>
      <c r="AZ4137" s="1"/>
      <c r="BA4137" s="1"/>
      <c r="BB4137" s="1"/>
      <c r="BC4137" s="1"/>
      <c r="BD4137" s="1"/>
      <c r="BE4137" s="1"/>
      <c r="BF4137" s="1"/>
      <c r="BG4137" s="1"/>
      <c r="BH4137" s="1"/>
      <c r="BI4137" s="1"/>
      <c r="BJ4137" s="1"/>
      <c r="BK4137" s="1"/>
      <c r="BL4137" s="1"/>
      <c r="BM4137" s="1"/>
      <c r="BN4137" s="1"/>
      <c r="BO4137" s="1"/>
      <c r="BP4137" s="1"/>
      <c r="BQ4137" s="1"/>
      <c r="BR4137" s="1"/>
      <c r="BS4137" s="1"/>
      <c r="BT4137" s="1"/>
      <c r="BU4137" s="1"/>
      <c r="BV4137" s="1"/>
      <c r="BW4137" s="1"/>
      <c r="BX4137" s="1"/>
      <c r="BY4137" s="1"/>
      <c r="BZ4137" s="1"/>
      <c r="CA4137" s="1"/>
      <c r="CB4137" s="1"/>
      <c r="CC4137" s="1"/>
      <c r="CD4137" s="1"/>
      <c r="CE4137" s="1"/>
      <c r="CF4137" s="1"/>
      <c r="CG4137" s="1"/>
      <c r="CH4137" s="1"/>
      <c r="CI4137" s="1"/>
      <c r="CJ4137" s="1"/>
      <c r="CK4137" s="1"/>
      <c r="CL4137" s="1"/>
      <c r="CM4137" s="1"/>
      <c r="CN4137" s="1"/>
      <c r="CO4137" s="1"/>
      <c r="CP4137" s="1"/>
      <c r="CQ4137" s="1"/>
      <c r="CR4137" s="1"/>
      <c r="CS4137" s="1"/>
      <c r="CT4137" s="1"/>
      <c r="CU4137" s="1"/>
      <c r="CV4137" s="1"/>
      <c r="CW4137" s="1"/>
      <c r="CX4137" s="1"/>
      <c r="CY4137" s="1"/>
      <c r="CZ4137" s="1"/>
      <c r="DA4137" s="1"/>
      <c r="DB4137" s="1"/>
      <c r="DC4137" s="1"/>
      <c r="DD4137" s="1"/>
      <c r="DE4137" s="1"/>
      <c r="DF4137" s="1"/>
      <c r="DG4137" s="1"/>
      <c r="DH4137" s="1"/>
      <c r="DI4137" s="1"/>
      <c r="DJ4137" s="1"/>
      <c r="DK4137" s="1"/>
      <c r="DL4137" s="1"/>
      <c r="DM4137" s="1"/>
      <c r="DN4137" s="1"/>
      <c r="DO4137" s="1"/>
      <c r="DP4137" s="1"/>
      <c r="DQ4137" s="1"/>
      <c r="DR4137" s="1"/>
      <c r="DS4137" s="1"/>
      <c r="DT4137" s="1"/>
      <c r="DU4137" s="1"/>
      <c r="DV4137" s="1"/>
      <c r="DW4137" s="1"/>
      <c r="DX4137" s="1"/>
      <c r="DY4137" s="1"/>
      <c r="DZ4137" s="1"/>
      <c r="EA4137" s="1"/>
      <c r="EB4137" s="1"/>
      <c r="EC4137" s="1"/>
      <c r="ED4137" s="1"/>
      <c r="EE4137" s="1"/>
      <c r="EF4137" s="1"/>
      <c r="EG4137" s="1"/>
      <c r="EH4137" s="1"/>
      <c r="EI4137" s="1"/>
      <c r="EJ4137" s="1"/>
      <c r="EK4137" s="1"/>
      <c r="EL4137" s="1"/>
      <c r="EM4137" s="1"/>
      <c r="EN4137" s="1"/>
      <c r="EO4137" s="1"/>
      <c r="EP4137" s="1"/>
      <c r="EQ4137" s="1"/>
      <c r="ER4137" s="1"/>
      <c r="ES4137" s="1"/>
      <c r="ET4137" s="1"/>
      <c r="EU4137" s="1"/>
      <c r="EV4137" s="1"/>
      <c r="EW4137" s="1"/>
      <c r="EX4137" s="1"/>
      <c r="EY4137" s="1"/>
      <c r="EZ4137" s="1"/>
      <c r="FA4137" s="1"/>
      <c r="FB4137" s="1"/>
      <c r="FC4137" s="1"/>
      <c r="FD4137" s="1"/>
      <c r="FE4137" s="1"/>
      <c r="FF4137" s="1"/>
      <c r="FG4137" s="1"/>
      <c r="FH4137" s="1"/>
      <c r="FI4137" s="1"/>
      <c r="FJ4137" s="1"/>
      <c r="FK4137" s="1"/>
      <c r="FL4137" s="1"/>
      <c r="FM4137" s="1"/>
      <c r="FN4137" s="1"/>
      <c r="FO4137" s="1"/>
      <c r="FP4137" s="1"/>
      <c r="FQ4137" s="1"/>
      <c r="FR4137" s="1"/>
      <c r="FS4137" s="1"/>
      <c r="FT4137" s="1"/>
      <c r="FU4137" s="1"/>
      <c r="FV4137" s="1"/>
      <c r="FW4137" s="1"/>
      <c r="FX4137" s="1"/>
      <c r="FY4137" s="1"/>
      <c r="FZ4137" s="1"/>
      <c r="GA4137" s="1"/>
      <c r="GB4137" s="1"/>
      <c r="GC4137" s="1"/>
      <c r="GD4137" s="1"/>
      <c r="GE4137" s="1"/>
      <c r="GF4137" s="1"/>
      <c r="GG4137" s="1"/>
      <c r="GH4137" s="1"/>
      <c r="GI4137" s="1"/>
      <c r="GJ4137" s="1"/>
      <c r="GK4137" s="1"/>
      <c r="GL4137" s="1"/>
      <c r="GM4137" s="1"/>
      <c r="GN4137" s="1"/>
      <c r="GO4137" s="1"/>
    </row>
    <row r="4138" spans="1:197" s="40" customFormat="1" x14ac:dyDescent="0.25">
      <c r="A4138" s="41"/>
      <c r="B4138" s="4"/>
      <c r="C4138" s="41"/>
      <c r="D4138" s="42"/>
      <c r="E4138" s="42"/>
      <c r="F4138" s="42"/>
      <c r="G4138" s="1"/>
      <c r="H4138" s="1"/>
      <c r="I4138" s="1"/>
      <c r="J4138" s="1"/>
      <c r="K4138" s="1"/>
      <c r="L4138" s="1"/>
      <c r="M4138" s="2"/>
      <c r="N4138" s="1"/>
      <c r="O4138" s="1"/>
      <c r="P4138" s="1"/>
      <c r="Q4138" s="1"/>
      <c r="R4138" s="1"/>
      <c r="S4138" s="1"/>
      <c r="T4138" s="1"/>
      <c r="U4138" s="1"/>
      <c r="V4138" s="1"/>
      <c r="W4138" s="1"/>
      <c r="X4138" s="1"/>
      <c r="Y4138" s="1"/>
      <c r="Z4138" s="1"/>
      <c r="AA4138" s="1"/>
      <c r="AB4138" s="1"/>
      <c r="AC4138" s="1"/>
      <c r="AD4138" s="1"/>
      <c r="AE4138" s="1"/>
      <c r="AF4138" s="1"/>
      <c r="AG4138" s="1"/>
      <c r="AH4138" s="1"/>
      <c r="AI4138" s="1"/>
      <c r="AJ4138" s="1"/>
      <c r="AK4138" s="1"/>
      <c r="AL4138" s="1"/>
      <c r="AM4138" s="1"/>
      <c r="AN4138" s="1"/>
      <c r="AO4138" s="1"/>
      <c r="AP4138" s="1"/>
      <c r="AQ4138" s="1"/>
      <c r="AR4138" s="1"/>
      <c r="AS4138" s="1"/>
      <c r="AT4138" s="1"/>
      <c r="AU4138" s="1"/>
      <c r="AV4138" s="1"/>
      <c r="AW4138" s="1"/>
      <c r="AX4138" s="1"/>
      <c r="AY4138" s="1"/>
      <c r="AZ4138" s="1"/>
      <c r="BA4138" s="1"/>
      <c r="BB4138" s="1"/>
      <c r="BC4138" s="1"/>
      <c r="BD4138" s="1"/>
      <c r="BE4138" s="1"/>
      <c r="BF4138" s="1"/>
      <c r="BG4138" s="1"/>
      <c r="BH4138" s="1"/>
      <c r="BI4138" s="1"/>
      <c r="BJ4138" s="1"/>
      <c r="BK4138" s="1"/>
      <c r="BL4138" s="1"/>
      <c r="BM4138" s="1"/>
      <c r="BN4138" s="1"/>
      <c r="BO4138" s="1"/>
      <c r="BP4138" s="1"/>
      <c r="BQ4138" s="1"/>
      <c r="BR4138" s="1"/>
      <c r="BS4138" s="1"/>
      <c r="BT4138" s="1"/>
      <c r="BU4138" s="1"/>
      <c r="BV4138" s="1"/>
      <c r="BW4138" s="1"/>
      <c r="BX4138" s="1"/>
      <c r="BY4138" s="1"/>
      <c r="BZ4138" s="1"/>
      <c r="CA4138" s="1"/>
      <c r="CB4138" s="1"/>
      <c r="CC4138" s="1"/>
      <c r="CD4138" s="1"/>
      <c r="CE4138" s="1"/>
      <c r="CF4138" s="1"/>
      <c r="CG4138" s="1"/>
      <c r="CH4138" s="1"/>
      <c r="CI4138" s="1"/>
      <c r="CJ4138" s="1"/>
      <c r="CK4138" s="1"/>
      <c r="CL4138" s="1"/>
      <c r="CM4138" s="1"/>
      <c r="CN4138" s="1"/>
      <c r="CO4138" s="1"/>
      <c r="CP4138" s="1"/>
      <c r="CQ4138" s="1"/>
      <c r="CR4138" s="1"/>
      <c r="CS4138" s="1"/>
      <c r="CT4138" s="1"/>
      <c r="CU4138" s="1"/>
      <c r="CV4138" s="1"/>
      <c r="CW4138" s="1"/>
      <c r="CX4138" s="1"/>
      <c r="CY4138" s="1"/>
      <c r="CZ4138" s="1"/>
      <c r="DA4138" s="1"/>
      <c r="DB4138" s="1"/>
      <c r="DC4138" s="1"/>
      <c r="DD4138" s="1"/>
      <c r="DE4138" s="1"/>
      <c r="DF4138" s="1"/>
      <c r="DG4138" s="1"/>
      <c r="DH4138" s="1"/>
      <c r="DI4138" s="1"/>
      <c r="DJ4138" s="1"/>
      <c r="DK4138" s="1"/>
      <c r="DL4138" s="1"/>
      <c r="DM4138" s="1"/>
      <c r="DN4138" s="1"/>
      <c r="DO4138" s="1"/>
      <c r="DP4138" s="1"/>
      <c r="DQ4138" s="1"/>
      <c r="DR4138" s="1"/>
      <c r="DS4138" s="1"/>
      <c r="DT4138" s="1"/>
      <c r="DU4138" s="1"/>
      <c r="DV4138" s="1"/>
      <c r="DW4138" s="1"/>
      <c r="DX4138" s="1"/>
      <c r="DY4138" s="1"/>
      <c r="DZ4138" s="1"/>
      <c r="EA4138" s="1"/>
      <c r="EB4138" s="1"/>
      <c r="EC4138" s="1"/>
      <c r="ED4138" s="1"/>
      <c r="EE4138" s="1"/>
      <c r="EF4138" s="1"/>
      <c r="EG4138" s="1"/>
      <c r="EH4138" s="1"/>
      <c r="EI4138" s="1"/>
      <c r="EJ4138" s="1"/>
      <c r="EK4138" s="1"/>
      <c r="EL4138" s="1"/>
      <c r="EM4138" s="1"/>
      <c r="EN4138" s="1"/>
      <c r="EO4138" s="1"/>
      <c r="EP4138" s="1"/>
      <c r="EQ4138" s="1"/>
      <c r="ER4138" s="1"/>
      <c r="ES4138" s="1"/>
      <c r="ET4138" s="1"/>
      <c r="EU4138" s="1"/>
      <c r="EV4138" s="1"/>
      <c r="EW4138" s="1"/>
      <c r="EX4138" s="1"/>
      <c r="EY4138" s="1"/>
      <c r="EZ4138" s="1"/>
      <c r="FA4138" s="1"/>
      <c r="FB4138" s="1"/>
      <c r="FC4138" s="1"/>
      <c r="FD4138" s="1"/>
      <c r="FE4138" s="1"/>
      <c r="FF4138" s="1"/>
      <c r="FG4138" s="1"/>
      <c r="FH4138" s="1"/>
      <c r="FI4138" s="1"/>
      <c r="FJ4138" s="1"/>
      <c r="FK4138" s="1"/>
      <c r="FL4138" s="1"/>
      <c r="FM4138" s="1"/>
      <c r="FN4138" s="1"/>
      <c r="FO4138" s="1"/>
      <c r="FP4138" s="1"/>
      <c r="FQ4138" s="1"/>
      <c r="FR4138" s="1"/>
      <c r="FS4138" s="1"/>
      <c r="FT4138" s="1"/>
      <c r="FU4138" s="1"/>
      <c r="FV4138" s="1"/>
      <c r="FW4138" s="1"/>
      <c r="FX4138" s="1"/>
      <c r="FY4138" s="1"/>
      <c r="FZ4138" s="1"/>
      <c r="GA4138" s="1"/>
      <c r="GB4138" s="1"/>
      <c r="GC4138" s="1"/>
      <c r="GD4138" s="1"/>
      <c r="GE4138" s="1"/>
      <c r="GF4138" s="1"/>
      <c r="GG4138" s="1"/>
      <c r="GH4138" s="1"/>
      <c r="GI4138" s="1"/>
      <c r="GJ4138" s="1"/>
      <c r="GK4138" s="1"/>
      <c r="GL4138" s="1"/>
      <c r="GM4138" s="1"/>
      <c r="GN4138" s="1"/>
      <c r="GO4138" s="1"/>
    </row>
    <row r="4139" spans="1:197" s="40" customFormat="1" x14ac:dyDescent="0.25">
      <c r="A4139" s="41"/>
      <c r="B4139" s="4"/>
      <c r="C4139" s="41"/>
      <c r="D4139" s="42"/>
      <c r="E4139" s="42"/>
      <c r="F4139" s="42"/>
      <c r="G4139" s="1"/>
      <c r="H4139" s="1"/>
      <c r="I4139" s="1"/>
      <c r="J4139" s="1"/>
      <c r="K4139" s="1"/>
      <c r="L4139" s="1"/>
      <c r="M4139" s="2"/>
      <c r="N4139" s="1"/>
      <c r="O4139" s="1"/>
      <c r="P4139" s="1"/>
      <c r="Q4139" s="1"/>
      <c r="R4139" s="1"/>
      <c r="S4139" s="1"/>
      <c r="T4139" s="1"/>
      <c r="U4139" s="1"/>
      <c r="V4139" s="1"/>
      <c r="W4139" s="1"/>
      <c r="X4139" s="1"/>
      <c r="Y4139" s="1"/>
      <c r="Z4139" s="1"/>
      <c r="AA4139" s="1"/>
      <c r="AB4139" s="1"/>
      <c r="AC4139" s="1"/>
      <c r="AD4139" s="1"/>
      <c r="AE4139" s="1"/>
      <c r="AF4139" s="1"/>
      <c r="AG4139" s="1"/>
      <c r="AH4139" s="1"/>
      <c r="AI4139" s="1"/>
      <c r="AJ4139" s="1"/>
      <c r="AK4139" s="1"/>
      <c r="AL4139" s="1"/>
      <c r="AM4139" s="1"/>
      <c r="AN4139" s="1"/>
      <c r="AO4139" s="1"/>
      <c r="AP4139" s="1"/>
      <c r="AQ4139" s="1"/>
      <c r="AR4139" s="1"/>
      <c r="AS4139" s="1"/>
      <c r="AT4139" s="1"/>
      <c r="AU4139" s="1"/>
      <c r="AV4139" s="1"/>
      <c r="AW4139" s="1"/>
      <c r="AX4139" s="1"/>
      <c r="AY4139" s="1"/>
      <c r="AZ4139" s="1"/>
      <c r="BA4139" s="1"/>
      <c r="BB4139" s="1"/>
      <c r="BC4139" s="1"/>
      <c r="BD4139" s="1"/>
      <c r="BE4139" s="1"/>
      <c r="BF4139" s="1"/>
      <c r="BG4139" s="1"/>
      <c r="BH4139" s="1"/>
      <c r="BI4139" s="1"/>
      <c r="BJ4139" s="1"/>
      <c r="BK4139" s="1"/>
      <c r="BL4139" s="1"/>
      <c r="BM4139" s="1"/>
      <c r="BN4139" s="1"/>
      <c r="BO4139" s="1"/>
      <c r="BP4139" s="1"/>
      <c r="BQ4139" s="1"/>
      <c r="BR4139" s="1"/>
      <c r="BS4139" s="1"/>
      <c r="BT4139" s="1"/>
      <c r="BU4139" s="1"/>
      <c r="BV4139" s="1"/>
      <c r="BW4139" s="1"/>
      <c r="BX4139" s="1"/>
      <c r="BY4139" s="1"/>
      <c r="BZ4139" s="1"/>
      <c r="CA4139" s="1"/>
      <c r="CB4139" s="1"/>
      <c r="CC4139" s="1"/>
      <c r="CD4139" s="1"/>
      <c r="CE4139" s="1"/>
      <c r="CF4139" s="1"/>
      <c r="CG4139" s="1"/>
      <c r="CH4139" s="1"/>
      <c r="CI4139" s="1"/>
      <c r="CJ4139" s="1"/>
      <c r="CK4139" s="1"/>
      <c r="CL4139" s="1"/>
      <c r="CM4139" s="1"/>
      <c r="CN4139" s="1"/>
      <c r="CO4139" s="1"/>
      <c r="CP4139" s="1"/>
      <c r="CQ4139" s="1"/>
      <c r="CR4139" s="1"/>
      <c r="CS4139" s="1"/>
      <c r="CT4139" s="1"/>
      <c r="CU4139" s="1"/>
      <c r="CV4139" s="1"/>
      <c r="CW4139" s="1"/>
      <c r="CX4139" s="1"/>
      <c r="CY4139" s="1"/>
      <c r="CZ4139" s="1"/>
      <c r="DA4139" s="1"/>
      <c r="DB4139" s="1"/>
      <c r="DC4139" s="1"/>
      <c r="DD4139" s="1"/>
      <c r="DE4139" s="1"/>
      <c r="DF4139" s="1"/>
      <c r="DG4139" s="1"/>
      <c r="DH4139" s="1"/>
      <c r="DI4139" s="1"/>
      <c r="DJ4139" s="1"/>
      <c r="DK4139" s="1"/>
      <c r="DL4139" s="1"/>
      <c r="DM4139" s="1"/>
      <c r="DN4139" s="1"/>
      <c r="DO4139" s="1"/>
      <c r="DP4139" s="1"/>
      <c r="DQ4139" s="1"/>
      <c r="DR4139" s="1"/>
      <c r="DS4139" s="1"/>
      <c r="DT4139" s="1"/>
      <c r="DU4139" s="1"/>
      <c r="DV4139" s="1"/>
      <c r="DW4139" s="1"/>
      <c r="DX4139" s="1"/>
      <c r="DY4139" s="1"/>
      <c r="DZ4139" s="1"/>
      <c r="EA4139" s="1"/>
      <c r="EB4139" s="1"/>
      <c r="EC4139" s="1"/>
      <c r="ED4139" s="1"/>
      <c r="EE4139" s="1"/>
      <c r="EF4139" s="1"/>
      <c r="EG4139" s="1"/>
      <c r="EH4139" s="1"/>
      <c r="EI4139" s="1"/>
      <c r="EJ4139" s="1"/>
      <c r="EK4139" s="1"/>
      <c r="EL4139" s="1"/>
      <c r="EM4139" s="1"/>
      <c r="EN4139" s="1"/>
      <c r="EO4139" s="1"/>
      <c r="EP4139" s="1"/>
      <c r="EQ4139" s="1"/>
      <c r="ER4139" s="1"/>
      <c r="ES4139" s="1"/>
      <c r="ET4139" s="1"/>
      <c r="EU4139" s="1"/>
      <c r="EV4139" s="1"/>
      <c r="EW4139" s="1"/>
      <c r="EX4139" s="1"/>
      <c r="EY4139" s="1"/>
      <c r="EZ4139" s="1"/>
      <c r="FA4139" s="1"/>
      <c r="FB4139" s="1"/>
      <c r="FC4139" s="1"/>
      <c r="FD4139" s="1"/>
      <c r="FE4139" s="1"/>
      <c r="FF4139" s="1"/>
      <c r="FG4139" s="1"/>
      <c r="FH4139" s="1"/>
      <c r="FI4139" s="1"/>
      <c r="FJ4139" s="1"/>
      <c r="FK4139" s="1"/>
      <c r="FL4139" s="1"/>
      <c r="FM4139" s="1"/>
      <c r="FN4139" s="1"/>
      <c r="FO4139" s="1"/>
      <c r="FP4139" s="1"/>
      <c r="FQ4139" s="1"/>
      <c r="FR4139" s="1"/>
      <c r="FS4139" s="1"/>
      <c r="FT4139" s="1"/>
      <c r="FU4139" s="1"/>
      <c r="FV4139" s="1"/>
      <c r="FW4139" s="1"/>
      <c r="FX4139" s="1"/>
      <c r="FY4139" s="1"/>
      <c r="FZ4139" s="1"/>
      <c r="GA4139" s="1"/>
      <c r="GB4139" s="1"/>
      <c r="GC4139" s="1"/>
      <c r="GD4139" s="1"/>
      <c r="GE4139" s="1"/>
      <c r="GF4139" s="1"/>
      <c r="GG4139" s="1"/>
      <c r="GH4139" s="1"/>
      <c r="GI4139" s="1"/>
      <c r="GJ4139" s="1"/>
      <c r="GK4139" s="1"/>
      <c r="GL4139" s="1"/>
      <c r="GM4139" s="1"/>
      <c r="GN4139" s="1"/>
      <c r="GO4139" s="1"/>
    </row>
    <row r="4140" spans="1:197" s="40" customFormat="1" x14ac:dyDescent="0.25">
      <c r="A4140" s="41"/>
      <c r="B4140" s="4"/>
      <c r="C4140" s="41"/>
      <c r="D4140" s="42"/>
      <c r="E4140" s="42"/>
      <c r="F4140" s="42"/>
      <c r="G4140" s="1"/>
      <c r="H4140" s="1"/>
      <c r="I4140" s="1"/>
      <c r="J4140" s="1"/>
      <c r="K4140" s="1"/>
      <c r="L4140" s="1"/>
      <c r="M4140" s="2"/>
      <c r="N4140" s="1"/>
      <c r="O4140" s="1"/>
      <c r="P4140" s="1"/>
      <c r="Q4140" s="1"/>
      <c r="R4140" s="1"/>
      <c r="S4140" s="1"/>
      <c r="T4140" s="1"/>
      <c r="U4140" s="1"/>
      <c r="V4140" s="1"/>
      <c r="W4140" s="1"/>
      <c r="X4140" s="1"/>
      <c r="Y4140" s="1"/>
      <c r="Z4140" s="1"/>
      <c r="AA4140" s="1"/>
      <c r="AB4140" s="1"/>
      <c r="AC4140" s="1"/>
      <c r="AD4140" s="1"/>
      <c r="AE4140" s="1"/>
      <c r="AF4140" s="1"/>
      <c r="AG4140" s="1"/>
      <c r="AH4140" s="1"/>
      <c r="AI4140" s="1"/>
      <c r="AJ4140" s="1"/>
      <c r="AK4140" s="1"/>
      <c r="AL4140" s="1"/>
      <c r="AM4140" s="1"/>
      <c r="AN4140" s="1"/>
      <c r="AO4140" s="1"/>
      <c r="AP4140" s="1"/>
      <c r="AQ4140" s="1"/>
      <c r="AR4140" s="1"/>
      <c r="AS4140" s="1"/>
      <c r="AT4140" s="1"/>
      <c r="AU4140" s="1"/>
      <c r="AV4140" s="1"/>
      <c r="AW4140" s="1"/>
      <c r="AX4140" s="1"/>
      <c r="AY4140" s="1"/>
      <c r="AZ4140" s="1"/>
      <c r="BA4140" s="1"/>
      <c r="BB4140" s="1"/>
      <c r="BC4140" s="1"/>
      <c r="BD4140" s="1"/>
      <c r="BE4140" s="1"/>
      <c r="BF4140" s="1"/>
      <c r="BG4140" s="1"/>
      <c r="BH4140" s="1"/>
      <c r="BI4140" s="1"/>
      <c r="BJ4140" s="1"/>
      <c r="BK4140" s="1"/>
      <c r="BL4140" s="1"/>
      <c r="BM4140" s="1"/>
      <c r="BN4140" s="1"/>
      <c r="BO4140" s="1"/>
      <c r="BP4140" s="1"/>
      <c r="BQ4140" s="1"/>
      <c r="BR4140" s="1"/>
      <c r="BS4140" s="1"/>
      <c r="BT4140" s="1"/>
      <c r="BU4140" s="1"/>
      <c r="BV4140" s="1"/>
      <c r="BW4140" s="1"/>
      <c r="BX4140" s="1"/>
      <c r="BY4140" s="1"/>
      <c r="BZ4140" s="1"/>
      <c r="CA4140" s="1"/>
      <c r="CB4140" s="1"/>
      <c r="CC4140" s="1"/>
      <c r="CD4140" s="1"/>
      <c r="CE4140" s="1"/>
      <c r="CF4140" s="1"/>
      <c r="CG4140" s="1"/>
      <c r="CH4140" s="1"/>
      <c r="CI4140" s="1"/>
      <c r="CJ4140" s="1"/>
      <c r="CK4140" s="1"/>
      <c r="CL4140" s="1"/>
      <c r="CM4140" s="1"/>
      <c r="CN4140" s="1"/>
      <c r="CO4140" s="1"/>
      <c r="CP4140" s="1"/>
      <c r="CQ4140" s="1"/>
      <c r="CR4140" s="1"/>
      <c r="CS4140" s="1"/>
      <c r="CT4140" s="1"/>
      <c r="CU4140" s="1"/>
      <c r="CV4140" s="1"/>
      <c r="CW4140" s="1"/>
      <c r="CX4140" s="1"/>
      <c r="CY4140" s="1"/>
      <c r="CZ4140" s="1"/>
      <c r="DA4140" s="1"/>
      <c r="DB4140" s="1"/>
      <c r="DC4140" s="1"/>
      <c r="DD4140" s="1"/>
      <c r="DE4140" s="1"/>
      <c r="DF4140" s="1"/>
      <c r="DG4140" s="1"/>
      <c r="DH4140" s="1"/>
      <c r="DI4140" s="1"/>
      <c r="DJ4140" s="1"/>
      <c r="DK4140" s="1"/>
      <c r="DL4140" s="1"/>
      <c r="DM4140" s="1"/>
      <c r="DN4140" s="1"/>
      <c r="DO4140" s="1"/>
      <c r="DP4140" s="1"/>
      <c r="DQ4140" s="1"/>
      <c r="DR4140" s="1"/>
      <c r="DS4140" s="1"/>
      <c r="DT4140" s="1"/>
      <c r="DU4140" s="1"/>
      <c r="DV4140" s="1"/>
      <c r="DW4140" s="1"/>
      <c r="DX4140" s="1"/>
      <c r="DY4140" s="1"/>
      <c r="DZ4140" s="1"/>
      <c r="EA4140" s="1"/>
      <c r="EB4140" s="1"/>
      <c r="EC4140" s="1"/>
      <c r="ED4140" s="1"/>
      <c r="EE4140" s="1"/>
      <c r="EF4140" s="1"/>
      <c r="EG4140" s="1"/>
      <c r="EH4140" s="1"/>
      <c r="EI4140" s="1"/>
      <c r="EJ4140" s="1"/>
      <c r="EK4140" s="1"/>
      <c r="EL4140" s="1"/>
      <c r="EM4140" s="1"/>
      <c r="EN4140" s="1"/>
      <c r="EO4140" s="1"/>
      <c r="EP4140" s="1"/>
      <c r="EQ4140" s="1"/>
      <c r="ER4140" s="1"/>
      <c r="ES4140" s="1"/>
      <c r="ET4140" s="1"/>
      <c r="EU4140" s="1"/>
      <c r="EV4140" s="1"/>
      <c r="EW4140" s="1"/>
      <c r="EX4140" s="1"/>
      <c r="EY4140" s="1"/>
      <c r="EZ4140" s="1"/>
      <c r="FA4140" s="1"/>
      <c r="FB4140" s="1"/>
      <c r="FC4140" s="1"/>
      <c r="FD4140" s="1"/>
      <c r="FE4140" s="1"/>
      <c r="FF4140" s="1"/>
      <c r="FG4140" s="1"/>
      <c r="FH4140" s="1"/>
      <c r="FI4140" s="1"/>
      <c r="FJ4140" s="1"/>
      <c r="FK4140" s="1"/>
      <c r="FL4140" s="1"/>
      <c r="FM4140" s="1"/>
      <c r="FN4140" s="1"/>
      <c r="FO4140" s="1"/>
      <c r="FP4140" s="1"/>
      <c r="FQ4140" s="1"/>
      <c r="FR4140" s="1"/>
      <c r="FS4140" s="1"/>
      <c r="FT4140" s="1"/>
      <c r="FU4140" s="1"/>
      <c r="FV4140" s="1"/>
      <c r="FW4140" s="1"/>
      <c r="FX4140" s="1"/>
      <c r="FY4140" s="1"/>
      <c r="FZ4140" s="1"/>
      <c r="GA4140" s="1"/>
      <c r="GB4140" s="1"/>
      <c r="GC4140" s="1"/>
      <c r="GD4140" s="1"/>
      <c r="GE4140" s="1"/>
      <c r="GF4140" s="1"/>
      <c r="GG4140" s="1"/>
      <c r="GH4140" s="1"/>
      <c r="GI4140" s="1"/>
      <c r="GJ4140" s="1"/>
      <c r="GK4140" s="1"/>
      <c r="GL4140" s="1"/>
      <c r="GM4140" s="1"/>
      <c r="GN4140" s="1"/>
      <c r="GO4140" s="1"/>
    </row>
    <row r="4141" spans="1:197" s="40" customFormat="1" x14ac:dyDescent="0.25">
      <c r="A4141" s="41"/>
      <c r="B4141" s="4"/>
      <c r="C4141" s="41"/>
      <c r="D4141" s="42"/>
      <c r="E4141" s="42"/>
      <c r="F4141" s="42"/>
      <c r="G4141" s="1"/>
      <c r="H4141" s="1"/>
      <c r="I4141" s="1"/>
      <c r="J4141" s="1"/>
      <c r="K4141" s="1"/>
      <c r="L4141" s="1"/>
      <c r="M4141" s="2"/>
      <c r="N4141" s="1"/>
      <c r="O4141" s="1"/>
      <c r="P4141" s="1"/>
      <c r="Q4141" s="1"/>
      <c r="R4141" s="1"/>
      <c r="S4141" s="1"/>
      <c r="T4141" s="1"/>
      <c r="U4141" s="1"/>
      <c r="V4141" s="1"/>
      <c r="W4141" s="1"/>
      <c r="X4141" s="1"/>
      <c r="Y4141" s="1"/>
      <c r="Z4141" s="1"/>
      <c r="AA4141" s="1"/>
      <c r="AB4141" s="1"/>
      <c r="AC4141" s="1"/>
      <c r="AD4141" s="1"/>
      <c r="AE4141" s="1"/>
      <c r="AF4141" s="1"/>
      <c r="AG4141" s="1"/>
      <c r="AH4141" s="1"/>
      <c r="AI4141" s="1"/>
      <c r="AJ4141" s="1"/>
      <c r="AK4141" s="1"/>
      <c r="AL4141" s="1"/>
      <c r="AM4141" s="1"/>
      <c r="AN4141" s="1"/>
      <c r="AO4141" s="1"/>
      <c r="AP4141" s="1"/>
      <c r="AQ4141" s="1"/>
      <c r="AR4141" s="1"/>
      <c r="AS4141" s="1"/>
      <c r="AT4141" s="1"/>
      <c r="AU4141" s="1"/>
      <c r="AV4141" s="1"/>
      <c r="AW4141" s="1"/>
      <c r="AX4141" s="1"/>
      <c r="AY4141" s="1"/>
      <c r="AZ4141" s="1"/>
      <c r="BA4141" s="1"/>
      <c r="BB4141" s="1"/>
      <c r="BC4141" s="1"/>
      <c r="BD4141" s="1"/>
      <c r="BE4141" s="1"/>
      <c r="BF4141" s="1"/>
      <c r="BG4141" s="1"/>
      <c r="BH4141" s="1"/>
      <c r="BI4141" s="1"/>
      <c r="BJ4141" s="1"/>
      <c r="BK4141" s="1"/>
      <c r="BL4141" s="1"/>
      <c r="BM4141" s="1"/>
      <c r="BN4141" s="1"/>
      <c r="BO4141" s="1"/>
      <c r="BP4141" s="1"/>
      <c r="BQ4141" s="1"/>
      <c r="BR4141" s="1"/>
      <c r="BS4141" s="1"/>
      <c r="BT4141" s="1"/>
      <c r="BU4141" s="1"/>
      <c r="BV4141" s="1"/>
      <c r="BW4141" s="1"/>
      <c r="BX4141" s="1"/>
      <c r="BY4141" s="1"/>
      <c r="BZ4141" s="1"/>
      <c r="CA4141" s="1"/>
      <c r="CB4141" s="1"/>
      <c r="CC4141" s="1"/>
      <c r="CD4141" s="1"/>
      <c r="CE4141" s="1"/>
      <c r="CF4141" s="1"/>
      <c r="CG4141" s="1"/>
      <c r="CH4141" s="1"/>
      <c r="CI4141" s="1"/>
      <c r="CJ4141" s="1"/>
      <c r="CK4141" s="1"/>
      <c r="CL4141" s="1"/>
      <c r="CM4141" s="1"/>
      <c r="CN4141" s="1"/>
      <c r="CO4141" s="1"/>
      <c r="CP4141" s="1"/>
      <c r="CQ4141" s="1"/>
      <c r="CR4141" s="1"/>
      <c r="CS4141" s="1"/>
      <c r="CT4141" s="1"/>
      <c r="CU4141" s="1"/>
      <c r="CV4141" s="1"/>
      <c r="CW4141" s="1"/>
      <c r="CX4141" s="1"/>
      <c r="CY4141" s="1"/>
      <c r="CZ4141" s="1"/>
      <c r="DA4141" s="1"/>
      <c r="DB4141" s="1"/>
      <c r="DC4141" s="1"/>
      <c r="DD4141" s="1"/>
      <c r="DE4141" s="1"/>
      <c r="DF4141" s="1"/>
      <c r="DG4141" s="1"/>
      <c r="DH4141" s="1"/>
      <c r="DI4141" s="1"/>
      <c r="DJ4141" s="1"/>
      <c r="DK4141" s="1"/>
      <c r="DL4141" s="1"/>
      <c r="DM4141" s="1"/>
      <c r="DN4141" s="1"/>
      <c r="DO4141" s="1"/>
      <c r="DP4141" s="1"/>
      <c r="DQ4141" s="1"/>
      <c r="DR4141" s="1"/>
      <c r="DS4141" s="1"/>
      <c r="DT4141" s="1"/>
      <c r="DU4141" s="1"/>
      <c r="DV4141" s="1"/>
      <c r="DW4141" s="1"/>
      <c r="DX4141" s="1"/>
      <c r="DY4141" s="1"/>
      <c r="DZ4141" s="1"/>
      <c r="EA4141" s="1"/>
      <c r="EB4141" s="1"/>
      <c r="EC4141" s="1"/>
      <c r="ED4141" s="1"/>
      <c r="EE4141" s="1"/>
      <c r="EF4141" s="1"/>
      <c r="EG4141" s="1"/>
      <c r="EH4141" s="1"/>
      <c r="EI4141" s="1"/>
      <c r="EJ4141" s="1"/>
      <c r="EK4141" s="1"/>
      <c r="EL4141" s="1"/>
      <c r="EM4141" s="1"/>
      <c r="EN4141" s="1"/>
      <c r="EO4141" s="1"/>
      <c r="EP4141" s="1"/>
      <c r="EQ4141" s="1"/>
      <c r="ER4141" s="1"/>
      <c r="ES4141" s="1"/>
      <c r="ET4141" s="1"/>
      <c r="EU4141" s="1"/>
      <c r="EV4141" s="1"/>
      <c r="EW4141" s="1"/>
      <c r="EX4141" s="1"/>
      <c r="EY4141" s="1"/>
      <c r="EZ4141" s="1"/>
      <c r="FA4141" s="1"/>
      <c r="FB4141" s="1"/>
      <c r="FC4141" s="1"/>
      <c r="FD4141" s="1"/>
      <c r="FE4141" s="1"/>
      <c r="FF4141" s="1"/>
      <c r="FG4141" s="1"/>
      <c r="FH4141" s="1"/>
      <c r="FI4141" s="1"/>
      <c r="FJ4141" s="1"/>
      <c r="FK4141" s="1"/>
      <c r="FL4141" s="1"/>
      <c r="FM4141" s="1"/>
      <c r="FN4141" s="1"/>
      <c r="FO4141" s="1"/>
      <c r="FP4141" s="1"/>
      <c r="FQ4141" s="1"/>
      <c r="FR4141" s="1"/>
      <c r="FS4141" s="1"/>
      <c r="FT4141" s="1"/>
      <c r="FU4141" s="1"/>
      <c r="FV4141" s="1"/>
      <c r="FW4141" s="1"/>
      <c r="FX4141" s="1"/>
      <c r="FY4141" s="1"/>
      <c r="FZ4141" s="1"/>
      <c r="GA4141" s="1"/>
      <c r="GB4141" s="1"/>
      <c r="GC4141" s="1"/>
      <c r="GD4141" s="1"/>
      <c r="GE4141" s="1"/>
      <c r="GF4141" s="1"/>
      <c r="GG4141" s="1"/>
      <c r="GH4141" s="1"/>
      <c r="GI4141" s="1"/>
      <c r="GJ4141" s="1"/>
      <c r="GK4141" s="1"/>
      <c r="GL4141" s="1"/>
      <c r="GM4141" s="1"/>
      <c r="GN4141" s="1"/>
      <c r="GO4141" s="1"/>
    </row>
    <row r="4142" spans="1:197" s="40" customFormat="1" x14ac:dyDescent="0.25">
      <c r="A4142" s="41"/>
      <c r="B4142" s="4"/>
      <c r="C4142" s="41"/>
      <c r="D4142" s="42"/>
      <c r="E4142" s="42"/>
      <c r="F4142" s="42"/>
      <c r="G4142" s="1"/>
      <c r="H4142" s="1"/>
      <c r="I4142" s="1"/>
      <c r="J4142" s="1"/>
      <c r="K4142" s="1"/>
      <c r="L4142" s="1"/>
      <c r="M4142" s="2"/>
      <c r="N4142" s="1"/>
      <c r="O4142" s="1"/>
      <c r="P4142" s="1"/>
      <c r="Q4142" s="1"/>
      <c r="R4142" s="1"/>
      <c r="S4142" s="1"/>
      <c r="T4142" s="1"/>
      <c r="U4142" s="1"/>
      <c r="V4142" s="1"/>
      <c r="W4142" s="1"/>
      <c r="X4142" s="1"/>
      <c r="Y4142" s="1"/>
      <c r="Z4142" s="1"/>
      <c r="AA4142" s="1"/>
      <c r="AB4142" s="1"/>
      <c r="AC4142" s="1"/>
      <c r="AD4142" s="1"/>
      <c r="AE4142" s="1"/>
      <c r="AF4142" s="1"/>
      <c r="AG4142" s="1"/>
      <c r="AH4142" s="1"/>
      <c r="AI4142" s="1"/>
      <c r="AJ4142" s="1"/>
      <c r="AK4142" s="1"/>
      <c r="AL4142" s="1"/>
      <c r="AM4142" s="1"/>
      <c r="AN4142" s="1"/>
      <c r="AO4142" s="1"/>
      <c r="AP4142" s="1"/>
      <c r="AQ4142" s="1"/>
      <c r="AR4142" s="1"/>
      <c r="AS4142" s="1"/>
      <c r="AT4142" s="1"/>
      <c r="AU4142" s="1"/>
      <c r="AV4142" s="1"/>
      <c r="AW4142" s="1"/>
      <c r="AX4142" s="1"/>
      <c r="AY4142" s="1"/>
      <c r="AZ4142" s="1"/>
      <c r="BA4142" s="1"/>
      <c r="BB4142" s="1"/>
      <c r="BC4142" s="1"/>
      <c r="BD4142" s="1"/>
      <c r="BE4142" s="1"/>
      <c r="BF4142" s="1"/>
      <c r="BG4142" s="1"/>
      <c r="BH4142" s="1"/>
      <c r="BI4142" s="1"/>
      <c r="BJ4142" s="1"/>
      <c r="BK4142" s="1"/>
      <c r="BL4142" s="1"/>
      <c r="BM4142" s="1"/>
      <c r="BN4142" s="1"/>
      <c r="BO4142" s="1"/>
      <c r="BP4142" s="1"/>
      <c r="BQ4142" s="1"/>
      <c r="BR4142" s="1"/>
      <c r="BS4142" s="1"/>
      <c r="BT4142" s="1"/>
      <c r="BU4142" s="1"/>
      <c r="BV4142" s="1"/>
      <c r="BW4142" s="1"/>
      <c r="BX4142" s="1"/>
      <c r="BY4142" s="1"/>
      <c r="BZ4142" s="1"/>
      <c r="CA4142" s="1"/>
      <c r="CB4142" s="1"/>
      <c r="CC4142" s="1"/>
      <c r="CD4142" s="1"/>
      <c r="CE4142" s="1"/>
      <c r="CF4142" s="1"/>
      <c r="CG4142" s="1"/>
      <c r="CH4142" s="1"/>
      <c r="CI4142" s="1"/>
      <c r="CJ4142" s="1"/>
      <c r="CK4142" s="1"/>
      <c r="CL4142" s="1"/>
      <c r="CM4142" s="1"/>
      <c r="CN4142" s="1"/>
      <c r="CO4142" s="1"/>
      <c r="CP4142" s="1"/>
      <c r="CQ4142" s="1"/>
      <c r="CR4142" s="1"/>
      <c r="CS4142" s="1"/>
      <c r="CT4142" s="1"/>
      <c r="CU4142" s="1"/>
      <c r="CV4142" s="1"/>
      <c r="CW4142" s="1"/>
      <c r="CX4142" s="1"/>
      <c r="CY4142" s="1"/>
      <c r="CZ4142" s="1"/>
      <c r="DA4142" s="1"/>
      <c r="DB4142" s="1"/>
      <c r="DC4142" s="1"/>
      <c r="DD4142" s="1"/>
      <c r="DE4142" s="1"/>
      <c r="DF4142" s="1"/>
      <c r="DG4142" s="1"/>
      <c r="DH4142" s="1"/>
      <c r="DI4142" s="1"/>
      <c r="DJ4142" s="1"/>
      <c r="DK4142" s="1"/>
      <c r="DL4142" s="1"/>
      <c r="DM4142" s="1"/>
      <c r="DN4142" s="1"/>
      <c r="DO4142" s="1"/>
      <c r="DP4142" s="1"/>
      <c r="DQ4142" s="1"/>
      <c r="DR4142" s="1"/>
      <c r="DS4142" s="1"/>
      <c r="DT4142" s="1"/>
      <c r="DU4142" s="1"/>
      <c r="DV4142" s="1"/>
      <c r="DW4142" s="1"/>
      <c r="DX4142" s="1"/>
      <c r="DY4142" s="1"/>
      <c r="DZ4142" s="1"/>
      <c r="EA4142" s="1"/>
      <c r="EB4142" s="1"/>
      <c r="EC4142" s="1"/>
      <c r="ED4142" s="1"/>
      <c r="EE4142" s="1"/>
      <c r="EF4142" s="1"/>
      <c r="EG4142" s="1"/>
      <c r="EH4142" s="1"/>
      <c r="EI4142" s="1"/>
      <c r="EJ4142" s="1"/>
      <c r="EK4142" s="1"/>
      <c r="EL4142" s="1"/>
      <c r="EM4142" s="1"/>
      <c r="EN4142" s="1"/>
      <c r="EO4142" s="1"/>
      <c r="EP4142" s="1"/>
      <c r="EQ4142" s="1"/>
      <c r="ER4142" s="1"/>
      <c r="ES4142" s="1"/>
      <c r="ET4142" s="1"/>
      <c r="EU4142" s="1"/>
      <c r="EV4142" s="1"/>
      <c r="EW4142" s="1"/>
      <c r="EX4142" s="1"/>
      <c r="EY4142" s="1"/>
      <c r="EZ4142" s="1"/>
      <c r="FA4142" s="1"/>
      <c r="FB4142" s="1"/>
      <c r="FC4142" s="1"/>
      <c r="FD4142" s="1"/>
      <c r="FE4142" s="1"/>
      <c r="FF4142" s="1"/>
      <c r="FG4142" s="1"/>
      <c r="FH4142" s="1"/>
      <c r="FI4142" s="1"/>
      <c r="FJ4142" s="1"/>
      <c r="FK4142" s="1"/>
      <c r="FL4142" s="1"/>
      <c r="FM4142" s="1"/>
      <c r="FN4142" s="1"/>
      <c r="FO4142" s="1"/>
      <c r="FP4142" s="1"/>
      <c r="FQ4142" s="1"/>
      <c r="FR4142" s="1"/>
      <c r="FS4142" s="1"/>
      <c r="FT4142" s="1"/>
      <c r="FU4142" s="1"/>
      <c r="FV4142" s="1"/>
      <c r="FW4142" s="1"/>
      <c r="FX4142" s="1"/>
      <c r="FY4142" s="1"/>
      <c r="FZ4142" s="1"/>
      <c r="GA4142" s="1"/>
      <c r="GB4142" s="1"/>
      <c r="GC4142" s="1"/>
      <c r="GD4142" s="1"/>
      <c r="GE4142" s="1"/>
      <c r="GF4142" s="1"/>
      <c r="GG4142" s="1"/>
      <c r="GH4142" s="1"/>
      <c r="GI4142" s="1"/>
      <c r="GJ4142" s="1"/>
      <c r="GK4142" s="1"/>
      <c r="GL4142" s="1"/>
      <c r="GM4142" s="1"/>
      <c r="GN4142" s="1"/>
      <c r="GO4142" s="1"/>
    </row>
    <row r="4143" spans="1:197" s="40" customFormat="1" x14ac:dyDescent="0.25">
      <c r="A4143" s="41"/>
      <c r="B4143" s="4"/>
      <c r="C4143" s="41"/>
      <c r="D4143" s="42"/>
      <c r="E4143" s="42"/>
      <c r="F4143" s="42"/>
      <c r="G4143" s="1"/>
      <c r="H4143" s="1"/>
      <c r="I4143" s="1"/>
      <c r="J4143" s="1"/>
      <c r="K4143" s="1"/>
      <c r="L4143" s="1"/>
      <c r="M4143" s="2"/>
      <c r="N4143" s="1"/>
      <c r="O4143" s="1"/>
      <c r="P4143" s="1"/>
      <c r="Q4143" s="1"/>
      <c r="R4143" s="1"/>
      <c r="S4143" s="1"/>
      <c r="T4143" s="1"/>
      <c r="U4143" s="1"/>
      <c r="V4143" s="1"/>
      <c r="W4143" s="1"/>
      <c r="X4143" s="1"/>
      <c r="Y4143" s="1"/>
      <c r="Z4143" s="1"/>
      <c r="AA4143" s="1"/>
      <c r="AB4143" s="1"/>
      <c r="AC4143" s="1"/>
      <c r="AD4143" s="1"/>
      <c r="AE4143" s="1"/>
      <c r="AF4143" s="1"/>
      <c r="AG4143" s="1"/>
      <c r="AH4143" s="1"/>
      <c r="AI4143" s="1"/>
      <c r="AJ4143" s="1"/>
      <c r="AK4143" s="1"/>
      <c r="AL4143" s="1"/>
      <c r="AM4143" s="1"/>
      <c r="AN4143" s="1"/>
      <c r="AO4143" s="1"/>
      <c r="AP4143" s="1"/>
      <c r="AQ4143" s="1"/>
      <c r="AR4143" s="1"/>
      <c r="AS4143" s="1"/>
      <c r="AT4143" s="1"/>
      <c r="AU4143" s="1"/>
      <c r="AV4143" s="1"/>
      <c r="AW4143" s="1"/>
      <c r="AX4143" s="1"/>
      <c r="AY4143" s="1"/>
      <c r="AZ4143" s="1"/>
      <c r="BA4143" s="1"/>
      <c r="BB4143" s="1"/>
      <c r="BC4143" s="1"/>
      <c r="BD4143" s="1"/>
      <c r="BE4143" s="1"/>
      <c r="BF4143" s="1"/>
      <c r="BG4143" s="1"/>
      <c r="BH4143" s="1"/>
      <c r="BI4143" s="1"/>
      <c r="BJ4143" s="1"/>
      <c r="BK4143" s="1"/>
      <c r="BL4143" s="1"/>
      <c r="BM4143" s="1"/>
      <c r="BN4143" s="1"/>
      <c r="BO4143" s="1"/>
      <c r="BP4143" s="1"/>
      <c r="BQ4143" s="1"/>
      <c r="BR4143" s="1"/>
      <c r="BS4143" s="1"/>
      <c r="BT4143" s="1"/>
      <c r="BU4143" s="1"/>
      <c r="BV4143" s="1"/>
      <c r="BW4143" s="1"/>
      <c r="BX4143" s="1"/>
      <c r="BY4143" s="1"/>
      <c r="BZ4143" s="1"/>
      <c r="CA4143" s="1"/>
      <c r="CB4143" s="1"/>
      <c r="CC4143" s="1"/>
      <c r="CD4143" s="1"/>
      <c r="CE4143" s="1"/>
      <c r="CF4143" s="1"/>
      <c r="CG4143" s="1"/>
      <c r="CH4143" s="1"/>
      <c r="CI4143" s="1"/>
      <c r="CJ4143" s="1"/>
      <c r="CK4143" s="1"/>
      <c r="CL4143" s="1"/>
      <c r="CM4143" s="1"/>
      <c r="CN4143" s="1"/>
      <c r="CO4143" s="1"/>
      <c r="CP4143" s="1"/>
      <c r="CQ4143" s="1"/>
      <c r="CR4143" s="1"/>
      <c r="CS4143" s="1"/>
      <c r="CT4143" s="1"/>
      <c r="CU4143" s="1"/>
      <c r="CV4143" s="1"/>
      <c r="CW4143" s="1"/>
      <c r="CX4143" s="1"/>
      <c r="CY4143" s="1"/>
      <c r="CZ4143" s="1"/>
      <c r="DA4143" s="1"/>
      <c r="DB4143" s="1"/>
      <c r="DC4143" s="1"/>
      <c r="DD4143" s="1"/>
      <c r="DE4143" s="1"/>
      <c r="DF4143" s="1"/>
      <c r="DG4143" s="1"/>
      <c r="DH4143" s="1"/>
      <c r="DI4143" s="1"/>
      <c r="DJ4143" s="1"/>
      <c r="DK4143" s="1"/>
      <c r="DL4143" s="1"/>
      <c r="DM4143" s="1"/>
      <c r="DN4143" s="1"/>
      <c r="DO4143" s="1"/>
      <c r="DP4143" s="1"/>
      <c r="DQ4143" s="1"/>
      <c r="DR4143" s="1"/>
      <c r="DS4143" s="1"/>
      <c r="DT4143" s="1"/>
      <c r="DU4143" s="1"/>
      <c r="DV4143" s="1"/>
      <c r="DW4143" s="1"/>
      <c r="DX4143" s="1"/>
      <c r="DY4143" s="1"/>
      <c r="DZ4143" s="1"/>
      <c r="EA4143" s="1"/>
      <c r="EB4143" s="1"/>
      <c r="EC4143" s="1"/>
      <c r="ED4143" s="1"/>
      <c r="EE4143" s="1"/>
      <c r="EF4143" s="1"/>
      <c r="EG4143" s="1"/>
      <c r="EH4143" s="1"/>
      <c r="EI4143" s="1"/>
      <c r="EJ4143" s="1"/>
      <c r="EK4143" s="1"/>
      <c r="EL4143" s="1"/>
      <c r="EM4143" s="1"/>
      <c r="EN4143" s="1"/>
      <c r="EO4143" s="1"/>
      <c r="EP4143" s="1"/>
      <c r="EQ4143" s="1"/>
      <c r="ER4143" s="1"/>
      <c r="ES4143" s="1"/>
      <c r="ET4143" s="1"/>
      <c r="EU4143" s="1"/>
      <c r="EV4143" s="1"/>
      <c r="EW4143" s="1"/>
      <c r="EX4143" s="1"/>
      <c r="EY4143" s="1"/>
      <c r="EZ4143" s="1"/>
      <c r="FA4143" s="1"/>
      <c r="FB4143" s="1"/>
      <c r="FC4143" s="1"/>
      <c r="FD4143" s="1"/>
      <c r="FE4143" s="1"/>
      <c r="FF4143" s="1"/>
      <c r="FG4143" s="1"/>
      <c r="FH4143" s="1"/>
      <c r="FI4143" s="1"/>
      <c r="FJ4143" s="1"/>
      <c r="FK4143" s="1"/>
      <c r="FL4143" s="1"/>
      <c r="FM4143" s="1"/>
      <c r="FN4143" s="1"/>
      <c r="FO4143" s="1"/>
      <c r="FP4143" s="1"/>
      <c r="FQ4143" s="1"/>
      <c r="FR4143" s="1"/>
      <c r="FS4143" s="1"/>
      <c r="FT4143" s="1"/>
      <c r="FU4143" s="1"/>
      <c r="FV4143" s="1"/>
      <c r="FW4143" s="1"/>
      <c r="FX4143" s="1"/>
      <c r="FY4143" s="1"/>
      <c r="FZ4143" s="1"/>
      <c r="GA4143" s="1"/>
      <c r="GB4143" s="1"/>
      <c r="GC4143" s="1"/>
      <c r="GD4143" s="1"/>
      <c r="GE4143" s="1"/>
      <c r="GF4143" s="1"/>
      <c r="GG4143" s="1"/>
      <c r="GH4143" s="1"/>
      <c r="GI4143" s="1"/>
      <c r="GJ4143" s="1"/>
      <c r="GK4143" s="1"/>
      <c r="GL4143" s="1"/>
      <c r="GM4143" s="1"/>
      <c r="GN4143" s="1"/>
      <c r="GO4143" s="1"/>
    </row>
    <row r="4144" spans="1:197" s="40" customFormat="1" x14ac:dyDescent="0.25">
      <c r="A4144" s="41"/>
      <c r="B4144" s="4"/>
      <c r="C4144" s="41"/>
      <c r="D4144" s="42"/>
      <c r="E4144" s="42"/>
      <c r="F4144" s="42"/>
      <c r="G4144" s="1"/>
      <c r="H4144" s="1"/>
      <c r="I4144" s="1"/>
      <c r="J4144" s="1"/>
      <c r="K4144" s="1"/>
      <c r="L4144" s="1"/>
      <c r="M4144" s="2"/>
      <c r="N4144" s="1"/>
      <c r="O4144" s="1"/>
      <c r="P4144" s="1"/>
      <c r="Q4144" s="1"/>
      <c r="R4144" s="1"/>
      <c r="S4144" s="1"/>
      <c r="T4144" s="1"/>
      <c r="U4144" s="1"/>
      <c r="V4144" s="1"/>
      <c r="W4144" s="1"/>
      <c r="X4144" s="1"/>
      <c r="Y4144" s="1"/>
      <c r="Z4144" s="1"/>
      <c r="AA4144" s="1"/>
      <c r="AB4144" s="1"/>
      <c r="AC4144" s="1"/>
      <c r="AD4144" s="1"/>
      <c r="AE4144" s="1"/>
      <c r="AF4144" s="1"/>
      <c r="AG4144" s="1"/>
      <c r="AH4144" s="1"/>
      <c r="AI4144" s="1"/>
      <c r="AJ4144" s="1"/>
      <c r="AK4144" s="1"/>
      <c r="AL4144" s="1"/>
      <c r="AM4144" s="1"/>
      <c r="AN4144" s="1"/>
      <c r="AO4144" s="1"/>
      <c r="AP4144" s="1"/>
      <c r="AQ4144" s="1"/>
      <c r="AR4144" s="1"/>
      <c r="AS4144" s="1"/>
      <c r="AT4144" s="1"/>
      <c r="AU4144" s="1"/>
      <c r="AV4144" s="1"/>
      <c r="AW4144" s="1"/>
      <c r="AX4144" s="1"/>
      <c r="AY4144" s="1"/>
      <c r="AZ4144" s="1"/>
      <c r="BA4144" s="1"/>
      <c r="BB4144" s="1"/>
      <c r="BC4144" s="1"/>
      <c r="BD4144" s="1"/>
      <c r="BE4144" s="1"/>
      <c r="BF4144" s="1"/>
      <c r="BG4144" s="1"/>
      <c r="BH4144" s="1"/>
      <c r="BI4144" s="1"/>
      <c r="BJ4144" s="1"/>
      <c r="BK4144" s="1"/>
      <c r="BL4144" s="1"/>
      <c r="BM4144" s="1"/>
      <c r="BN4144" s="1"/>
      <c r="BO4144" s="1"/>
      <c r="BP4144" s="1"/>
      <c r="BQ4144" s="1"/>
      <c r="BR4144" s="1"/>
      <c r="BS4144" s="1"/>
      <c r="BT4144" s="1"/>
      <c r="BU4144" s="1"/>
      <c r="BV4144" s="1"/>
      <c r="BW4144" s="1"/>
      <c r="BX4144" s="1"/>
      <c r="BY4144" s="1"/>
      <c r="BZ4144" s="1"/>
      <c r="CA4144" s="1"/>
      <c r="CB4144" s="1"/>
      <c r="CC4144" s="1"/>
      <c r="CD4144" s="1"/>
      <c r="CE4144" s="1"/>
      <c r="CF4144" s="1"/>
      <c r="CG4144" s="1"/>
      <c r="CH4144" s="1"/>
      <c r="CI4144" s="1"/>
      <c r="CJ4144" s="1"/>
      <c r="CK4144" s="1"/>
      <c r="CL4144" s="1"/>
      <c r="CM4144" s="1"/>
      <c r="CN4144" s="1"/>
      <c r="CO4144" s="1"/>
      <c r="CP4144" s="1"/>
      <c r="CQ4144" s="1"/>
      <c r="CR4144" s="1"/>
      <c r="CS4144" s="1"/>
      <c r="CT4144" s="1"/>
      <c r="CU4144" s="1"/>
      <c r="CV4144" s="1"/>
      <c r="CW4144" s="1"/>
      <c r="CX4144" s="1"/>
      <c r="CY4144" s="1"/>
      <c r="CZ4144" s="1"/>
      <c r="DA4144" s="1"/>
      <c r="DB4144" s="1"/>
      <c r="DC4144" s="1"/>
      <c r="DD4144" s="1"/>
      <c r="DE4144" s="1"/>
      <c r="DF4144" s="1"/>
      <c r="DG4144" s="1"/>
      <c r="DH4144" s="1"/>
      <c r="DI4144" s="1"/>
      <c r="DJ4144" s="1"/>
      <c r="DK4144" s="1"/>
      <c r="DL4144" s="1"/>
      <c r="DM4144" s="1"/>
      <c r="DN4144" s="1"/>
      <c r="DO4144" s="1"/>
      <c r="DP4144" s="1"/>
      <c r="DQ4144" s="1"/>
      <c r="DR4144" s="1"/>
      <c r="DS4144" s="1"/>
      <c r="DT4144" s="1"/>
      <c r="DU4144" s="1"/>
      <c r="DV4144" s="1"/>
      <c r="DW4144" s="1"/>
      <c r="DX4144" s="1"/>
      <c r="DY4144" s="1"/>
      <c r="DZ4144" s="1"/>
      <c r="EA4144" s="1"/>
      <c r="EB4144" s="1"/>
      <c r="EC4144" s="1"/>
      <c r="ED4144" s="1"/>
      <c r="EE4144" s="1"/>
      <c r="EF4144" s="1"/>
      <c r="EG4144" s="1"/>
      <c r="EH4144" s="1"/>
      <c r="EI4144" s="1"/>
      <c r="EJ4144" s="1"/>
      <c r="EK4144" s="1"/>
      <c r="EL4144" s="1"/>
      <c r="EM4144" s="1"/>
      <c r="EN4144" s="1"/>
      <c r="EO4144" s="1"/>
      <c r="EP4144" s="1"/>
      <c r="EQ4144" s="1"/>
      <c r="ER4144" s="1"/>
      <c r="ES4144" s="1"/>
      <c r="ET4144" s="1"/>
      <c r="EU4144" s="1"/>
      <c r="EV4144" s="1"/>
      <c r="EW4144" s="1"/>
      <c r="EX4144" s="1"/>
      <c r="EY4144" s="1"/>
      <c r="EZ4144" s="1"/>
      <c r="FA4144" s="1"/>
      <c r="FB4144" s="1"/>
      <c r="FC4144" s="1"/>
      <c r="FD4144" s="1"/>
      <c r="FE4144" s="1"/>
      <c r="FF4144" s="1"/>
      <c r="FG4144" s="1"/>
      <c r="FH4144" s="1"/>
      <c r="FI4144" s="1"/>
      <c r="FJ4144" s="1"/>
      <c r="FK4144" s="1"/>
      <c r="FL4144" s="1"/>
      <c r="FM4144" s="1"/>
      <c r="FN4144" s="1"/>
      <c r="FO4144" s="1"/>
      <c r="FP4144" s="1"/>
      <c r="FQ4144" s="1"/>
      <c r="FR4144" s="1"/>
      <c r="FS4144" s="1"/>
      <c r="FT4144" s="1"/>
      <c r="FU4144" s="1"/>
      <c r="FV4144" s="1"/>
      <c r="FW4144" s="1"/>
      <c r="FX4144" s="1"/>
      <c r="FY4144" s="1"/>
      <c r="FZ4144" s="1"/>
      <c r="GA4144" s="1"/>
      <c r="GB4144" s="1"/>
      <c r="GC4144" s="1"/>
      <c r="GD4144" s="1"/>
      <c r="GE4144" s="1"/>
      <c r="GF4144" s="1"/>
      <c r="GG4144" s="1"/>
      <c r="GH4144" s="1"/>
      <c r="GI4144" s="1"/>
      <c r="GJ4144" s="1"/>
      <c r="GK4144" s="1"/>
      <c r="GL4144" s="1"/>
      <c r="GM4144" s="1"/>
      <c r="GN4144" s="1"/>
      <c r="GO4144" s="1"/>
    </row>
    <row r="4145" spans="1:197" s="40" customFormat="1" x14ac:dyDescent="0.25">
      <c r="A4145" s="41"/>
      <c r="B4145" s="4"/>
      <c r="C4145" s="41"/>
      <c r="D4145" s="42"/>
      <c r="E4145" s="42"/>
      <c r="F4145" s="42"/>
      <c r="G4145" s="1"/>
      <c r="H4145" s="1"/>
      <c r="I4145" s="1"/>
      <c r="J4145" s="1"/>
      <c r="K4145" s="1"/>
      <c r="L4145" s="1"/>
      <c r="M4145" s="2"/>
      <c r="N4145" s="1"/>
      <c r="O4145" s="1"/>
      <c r="P4145" s="1"/>
      <c r="Q4145" s="1"/>
      <c r="R4145" s="1"/>
      <c r="S4145" s="1"/>
      <c r="T4145" s="1"/>
      <c r="U4145" s="1"/>
      <c r="V4145" s="1"/>
      <c r="W4145" s="1"/>
      <c r="X4145" s="1"/>
      <c r="Y4145" s="1"/>
      <c r="Z4145" s="1"/>
      <c r="AA4145" s="1"/>
      <c r="AB4145" s="1"/>
      <c r="AC4145" s="1"/>
      <c r="AD4145" s="1"/>
      <c r="AE4145" s="1"/>
      <c r="AF4145" s="1"/>
      <c r="AG4145" s="1"/>
      <c r="AH4145" s="1"/>
      <c r="AI4145" s="1"/>
      <c r="AJ4145" s="1"/>
      <c r="AK4145" s="1"/>
      <c r="AL4145" s="1"/>
      <c r="AM4145" s="1"/>
      <c r="AN4145" s="1"/>
      <c r="AO4145" s="1"/>
      <c r="AP4145" s="1"/>
      <c r="AQ4145" s="1"/>
      <c r="AR4145" s="1"/>
      <c r="AS4145" s="1"/>
      <c r="AT4145" s="1"/>
      <c r="AU4145" s="1"/>
      <c r="AV4145" s="1"/>
      <c r="AW4145" s="1"/>
      <c r="AX4145" s="1"/>
      <c r="AY4145" s="1"/>
      <c r="AZ4145" s="1"/>
      <c r="BA4145" s="1"/>
      <c r="BB4145" s="1"/>
      <c r="BC4145" s="1"/>
      <c r="BD4145" s="1"/>
      <c r="BE4145" s="1"/>
      <c r="BF4145" s="1"/>
      <c r="BG4145" s="1"/>
      <c r="BH4145" s="1"/>
      <c r="BI4145" s="1"/>
      <c r="BJ4145" s="1"/>
      <c r="BK4145" s="1"/>
      <c r="BL4145" s="1"/>
      <c r="BM4145" s="1"/>
      <c r="BN4145" s="1"/>
      <c r="BO4145" s="1"/>
      <c r="BP4145" s="1"/>
      <c r="BQ4145" s="1"/>
      <c r="BR4145" s="1"/>
      <c r="BS4145" s="1"/>
      <c r="BT4145" s="1"/>
      <c r="BU4145" s="1"/>
      <c r="BV4145" s="1"/>
      <c r="BW4145" s="1"/>
      <c r="BX4145" s="1"/>
      <c r="BY4145" s="1"/>
      <c r="BZ4145" s="1"/>
      <c r="CA4145" s="1"/>
      <c r="CB4145" s="1"/>
      <c r="CC4145" s="1"/>
      <c r="CD4145" s="1"/>
      <c r="CE4145" s="1"/>
      <c r="CF4145" s="1"/>
      <c r="CG4145" s="1"/>
      <c r="CH4145" s="1"/>
      <c r="CI4145" s="1"/>
      <c r="CJ4145" s="1"/>
      <c r="CK4145" s="1"/>
      <c r="CL4145" s="1"/>
      <c r="CM4145" s="1"/>
      <c r="CN4145" s="1"/>
      <c r="CO4145" s="1"/>
      <c r="CP4145" s="1"/>
      <c r="CQ4145" s="1"/>
      <c r="CR4145" s="1"/>
      <c r="CS4145" s="1"/>
      <c r="CT4145" s="1"/>
      <c r="CU4145" s="1"/>
      <c r="CV4145" s="1"/>
      <c r="CW4145" s="1"/>
      <c r="CX4145" s="1"/>
      <c r="CY4145" s="1"/>
      <c r="CZ4145" s="1"/>
      <c r="DA4145" s="1"/>
      <c r="DB4145" s="1"/>
      <c r="DC4145" s="1"/>
      <c r="DD4145" s="1"/>
      <c r="DE4145" s="1"/>
      <c r="DF4145" s="1"/>
      <c r="DG4145" s="1"/>
      <c r="DH4145" s="1"/>
      <c r="DI4145" s="1"/>
      <c r="DJ4145" s="1"/>
      <c r="DK4145" s="1"/>
      <c r="DL4145" s="1"/>
      <c r="DM4145" s="1"/>
      <c r="DN4145" s="1"/>
      <c r="DO4145" s="1"/>
      <c r="DP4145" s="1"/>
      <c r="DQ4145" s="1"/>
      <c r="DR4145" s="1"/>
      <c r="DS4145" s="1"/>
      <c r="DT4145" s="1"/>
      <c r="DU4145" s="1"/>
      <c r="DV4145" s="1"/>
      <c r="DW4145" s="1"/>
      <c r="DX4145" s="1"/>
      <c r="DY4145" s="1"/>
      <c r="DZ4145" s="1"/>
      <c r="EA4145" s="1"/>
      <c r="EB4145" s="1"/>
      <c r="EC4145" s="1"/>
      <c r="ED4145" s="1"/>
      <c r="EE4145" s="1"/>
      <c r="EF4145" s="1"/>
      <c r="EG4145" s="1"/>
      <c r="EH4145" s="1"/>
      <c r="EI4145" s="1"/>
      <c r="EJ4145" s="1"/>
      <c r="EK4145" s="1"/>
      <c r="EL4145" s="1"/>
      <c r="EM4145" s="1"/>
      <c r="EN4145" s="1"/>
      <c r="EO4145" s="1"/>
      <c r="EP4145" s="1"/>
      <c r="EQ4145" s="1"/>
      <c r="ER4145" s="1"/>
      <c r="ES4145" s="1"/>
      <c r="ET4145" s="1"/>
      <c r="EU4145" s="1"/>
      <c r="EV4145" s="1"/>
      <c r="EW4145" s="1"/>
      <c r="EX4145" s="1"/>
      <c r="EY4145" s="1"/>
      <c r="EZ4145" s="1"/>
      <c r="FA4145" s="1"/>
      <c r="FB4145" s="1"/>
      <c r="FC4145" s="1"/>
      <c r="FD4145" s="1"/>
      <c r="FE4145" s="1"/>
      <c r="FF4145" s="1"/>
      <c r="FG4145" s="1"/>
      <c r="FH4145" s="1"/>
      <c r="FI4145" s="1"/>
      <c r="FJ4145" s="1"/>
      <c r="FK4145" s="1"/>
      <c r="FL4145" s="1"/>
      <c r="FM4145" s="1"/>
      <c r="FN4145" s="1"/>
      <c r="FO4145" s="1"/>
      <c r="FP4145" s="1"/>
      <c r="FQ4145" s="1"/>
      <c r="FR4145" s="1"/>
      <c r="FS4145" s="1"/>
      <c r="FT4145" s="1"/>
      <c r="FU4145" s="1"/>
      <c r="FV4145" s="1"/>
      <c r="FW4145" s="1"/>
      <c r="FX4145" s="1"/>
      <c r="FY4145" s="1"/>
      <c r="FZ4145" s="1"/>
      <c r="GA4145" s="1"/>
      <c r="GB4145" s="1"/>
      <c r="GC4145" s="1"/>
      <c r="GD4145" s="1"/>
      <c r="GE4145" s="1"/>
      <c r="GF4145" s="1"/>
      <c r="GG4145" s="1"/>
      <c r="GH4145" s="1"/>
      <c r="GI4145" s="1"/>
      <c r="GJ4145" s="1"/>
      <c r="GK4145" s="1"/>
      <c r="GL4145" s="1"/>
      <c r="GM4145" s="1"/>
      <c r="GN4145" s="1"/>
      <c r="GO4145" s="1"/>
    </row>
    <row r="4146" spans="1:197" s="40" customFormat="1" x14ac:dyDescent="0.25">
      <c r="A4146" s="41"/>
      <c r="B4146" s="4"/>
      <c r="C4146" s="41"/>
      <c r="D4146" s="42"/>
      <c r="E4146" s="42"/>
      <c r="F4146" s="42"/>
      <c r="G4146" s="1"/>
      <c r="H4146" s="1"/>
      <c r="I4146" s="1"/>
      <c r="J4146" s="1"/>
      <c r="K4146" s="1"/>
      <c r="L4146" s="1"/>
      <c r="M4146" s="2"/>
      <c r="N4146" s="1"/>
      <c r="O4146" s="1"/>
      <c r="P4146" s="1"/>
      <c r="Q4146" s="1"/>
      <c r="R4146" s="1"/>
      <c r="S4146" s="1"/>
      <c r="T4146" s="1"/>
      <c r="U4146" s="1"/>
      <c r="V4146" s="1"/>
      <c r="W4146" s="1"/>
      <c r="X4146" s="1"/>
      <c r="Y4146" s="1"/>
      <c r="Z4146" s="1"/>
      <c r="AA4146" s="1"/>
      <c r="AB4146" s="1"/>
      <c r="AC4146" s="1"/>
      <c r="AD4146" s="1"/>
      <c r="AE4146" s="1"/>
      <c r="AF4146" s="1"/>
      <c r="AG4146" s="1"/>
      <c r="AH4146" s="1"/>
      <c r="AI4146" s="1"/>
      <c r="AJ4146" s="1"/>
      <c r="AK4146" s="1"/>
      <c r="AL4146" s="1"/>
      <c r="AM4146" s="1"/>
      <c r="AN4146" s="1"/>
      <c r="AO4146" s="1"/>
      <c r="AP4146" s="1"/>
      <c r="AQ4146" s="1"/>
      <c r="AR4146" s="1"/>
      <c r="AS4146" s="1"/>
      <c r="AT4146" s="1"/>
      <c r="AU4146" s="1"/>
      <c r="AV4146" s="1"/>
      <c r="AW4146" s="1"/>
      <c r="AX4146" s="1"/>
      <c r="AY4146" s="1"/>
      <c r="AZ4146" s="1"/>
      <c r="BA4146" s="1"/>
      <c r="BB4146" s="1"/>
      <c r="BC4146" s="1"/>
      <c r="BD4146" s="1"/>
      <c r="BE4146" s="1"/>
      <c r="BF4146" s="1"/>
      <c r="BG4146" s="1"/>
      <c r="BH4146" s="1"/>
      <c r="BI4146" s="1"/>
      <c r="BJ4146" s="1"/>
      <c r="BK4146" s="1"/>
      <c r="BL4146" s="1"/>
      <c r="BM4146" s="1"/>
      <c r="BN4146" s="1"/>
      <c r="BO4146" s="1"/>
      <c r="BP4146" s="1"/>
      <c r="BQ4146" s="1"/>
      <c r="BR4146" s="1"/>
      <c r="BS4146" s="1"/>
      <c r="BT4146" s="1"/>
      <c r="BU4146" s="1"/>
      <c r="BV4146" s="1"/>
      <c r="BW4146" s="1"/>
      <c r="BX4146" s="1"/>
      <c r="BY4146" s="1"/>
      <c r="BZ4146" s="1"/>
      <c r="CA4146" s="1"/>
      <c r="CB4146" s="1"/>
      <c r="CC4146" s="1"/>
      <c r="CD4146" s="1"/>
      <c r="CE4146" s="1"/>
      <c r="CF4146" s="1"/>
      <c r="CG4146" s="1"/>
      <c r="CH4146" s="1"/>
      <c r="CI4146" s="1"/>
      <c r="CJ4146" s="1"/>
      <c r="CK4146" s="1"/>
      <c r="CL4146" s="1"/>
      <c r="CM4146" s="1"/>
      <c r="CN4146" s="1"/>
      <c r="CO4146" s="1"/>
      <c r="CP4146" s="1"/>
      <c r="CQ4146" s="1"/>
      <c r="CR4146" s="1"/>
      <c r="CS4146" s="1"/>
      <c r="CT4146" s="1"/>
      <c r="CU4146" s="1"/>
      <c r="CV4146" s="1"/>
      <c r="CW4146" s="1"/>
      <c r="CX4146" s="1"/>
      <c r="CY4146" s="1"/>
      <c r="CZ4146" s="1"/>
      <c r="DA4146" s="1"/>
      <c r="DB4146" s="1"/>
      <c r="DC4146" s="1"/>
      <c r="DD4146" s="1"/>
      <c r="DE4146" s="1"/>
      <c r="DF4146" s="1"/>
      <c r="DG4146" s="1"/>
      <c r="DH4146" s="1"/>
      <c r="DI4146" s="1"/>
      <c r="DJ4146" s="1"/>
      <c r="DK4146" s="1"/>
      <c r="DL4146" s="1"/>
      <c r="DM4146" s="1"/>
      <c r="DN4146" s="1"/>
      <c r="DO4146" s="1"/>
      <c r="DP4146" s="1"/>
      <c r="DQ4146" s="1"/>
      <c r="DR4146" s="1"/>
      <c r="DS4146" s="1"/>
      <c r="DT4146" s="1"/>
      <c r="DU4146" s="1"/>
      <c r="DV4146" s="1"/>
      <c r="DW4146" s="1"/>
      <c r="DX4146" s="1"/>
      <c r="DY4146" s="1"/>
      <c r="DZ4146" s="1"/>
      <c r="EA4146" s="1"/>
      <c r="EB4146" s="1"/>
      <c r="EC4146" s="1"/>
      <c r="ED4146" s="1"/>
      <c r="EE4146" s="1"/>
      <c r="EF4146" s="1"/>
      <c r="EG4146" s="1"/>
      <c r="EH4146" s="1"/>
      <c r="EI4146" s="1"/>
      <c r="EJ4146" s="1"/>
      <c r="EK4146" s="1"/>
      <c r="EL4146" s="1"/>
      <c r="EM4146" s="1"/>
      <c r="EN4146" s="1"/>
      <c r="EO4146" s="1"/>
      <c r="EP4146" s="1"/>
      <c r="EQ4146" s="1"/>
      <c r="ER4146" s="1"/>
      <c r="ES4146" s="1"/>
      <c r="ET4146" s="1"/>
      <c r="EU4146" s="1"/>
      <c r="EV4146" s="1"/>
      <c r="EW4146" s="1"/>
      <c r="EX4146" s="1"/>
      <c r="EY4146" s="1"/>
      <c r="EZ4146" s="1"/>
      <c r="FA4146" s="1"/>
      <c r="FB4146" s="1"/>
      <c r="FC4146" s="1"/>
      <c r="FD4146" s="1"/>
      <c r="FE4146" s="1"/>
      <c r="FF4146" s="1"/>
      <c r="FG4146" s="1"/>
      <c r="FH4146" s="1"/>
      <c r="FI4146" s="1"/>
      <c r="FJ4146" s="1"/>
      <c r="FK4146" s="1"/>
      <c r="FL4146" s="1"/>
      <c r="FM4146" s="1"/>
      <c r="FN4146" s="1"/>
      <c r="FO4146" s="1"/>
      <c r="FP4146" s="1"/>
      <c r="FQ4146" s="1"/>
      <c r="FR4146" s="1"/>
      <c r="FS4146" s="1"/>
      <c r="FT4146" s="1"/>
      <c r="FU4146" s="1"/>
      <c r="FV4146" s="1"/>
      <c r="FW4146" s="1"/>
      <c r="FX4146" s="1"/>
      <c r="FY4146" s="1"/>
      <c r="FZ4146" s="1"/>
      <c r="GA4146" s="1"/>
      <c r="GB4146" s="1"/>
      <c r="GC4146" s="1"/>
      <c r="GD4146" s="1"/>
      <c r="GE4146" s="1"/>
      <c r="GF4146" s="1"/>
      <c r="GG4146" s="1"/>
      <c r="GH4146" s="1"/>
      <c r="GI4146" s="1"/>
      <c r="GJ4146" s="1"/>
      <c r="GK4146" s="1"/>
      <c r="GL4146" s="1"/>
      <c r="GM4146" s="1"/>
      <c r="GN4146" s="1"/>
      <c r="GO4146" s="1"/>
    </row>
    <row r="4147" spans="1:197" s="40" customFormat="1" x14ac:dyDescent="0.25">
      <c r="A4147" s="41"/>
      <c r="B4147" s="4"/>
      <c r="C4147" s="41"/>
      <c r="D4147" s="42"/>
      <c r="E4147" s="42"/>
      <c r="F4147" s="42"/>
      <c r="G4147" s="1"/>
      <c r="H4147" s="1"/>
      <c r="I4147" s="1"/>
      <c r="J4147" s="1"/>
      <c r="K4147" s="1"/>
      <c r="L4147" s="1"/>
      <c r="M4147" s="2"/>
      <c r="N4147" s="1"/>
      <c r="O4147" s="1"/>
      <c r="P4147" s="1"/>
      <c r="Q4147" s="1"/>
      <c r="R4147" s="1"/>
      <c r="S4147" s="1"/>
      <c r="T4147" s="1"/>
      <c r="U4147" s="1"/>
      <c r="V4147" s="1"/>
      <c r="W4147" s="1"/>
      <c r="X4147" s="1"/>
      <c r="Y4147" s="1"/>
      <c r="Z4147" s="1"/>
      <c r="AA4147" s="1"/>
      <c r="AB4147" s="1"/>
      <c r="AC4147" s="1"/>
      <c r="AD4147" s="1"/>
      <c r="AE4147" s="1"/>
      <c r="AF4147" s="1"/>
      <c r="AG4147" s="1"/>
      <c r="AH4147" s="1"/>
      <c r="AI4147" s="1"/>
      <c r="AJ4147" s="1"/>
      <c r="AK4147" s="1"/>
      <c r="AL4147" s="1"/>
      <c r="AM4147" s="1"/>
      <c r="AN4147" s="1"/>
      <c r="AO4147" s="1"/>
      <c r="AP4147" s="1"/>
      <c r="AQ4147" s="1"/>
      <c r="AR4147" s="1"/>
      <c r="AS4147" s="1"/>
      <c r="AT4147" s="1"/>
      <c r="AU4147" s="1"/>
      <c r="AV4147" s="1"/>
      <c r="AW4147" s="1"/>
      <c r="AX4147" s="1"/>
      <c r="AY4147" s="1"/>
      <c r="AZ4147" s="1"/>
      <c r="BA4147" s="1"/>
      <c r="BB4147" s="1"/>
      <c r="BC4147" s="1"/>
      <c r="BD4147" s="1"/>
      <c r="BE4147" s="1"/>
      <c r="BF4147" s="1"/>
      <c r="BG4147" s="1"/>
      <c r="BH4147" s="1"/>
      <c r="BI4147" s="1"/>
      <c r="BJ4147" s="1"/>
      <c r="BK4147" s="1"/>
      <c r="BL4147" s="1"/>
      <c r="BM4147" s="1"/>
      <c r="BN4147" s="1"/>
      <c r="BO4147" s="1"/>
      <c r="BP4147" s="1"/>
      <c r="BQ4147" s="1"/>
      <c r="BR4147" s="1"/>
      <c r="BS4147" s="1"/>
      <c r="BT4147" s="1"/>
      <c r="BU4147" s="1"/>
      <c r="BV4147" s="1"/>
      <c r="BW4147" s="1"/>
      <c r="BX4147" s="1"/>
      <c r="BY4147" s="1"/>
      <c r="BZ4147" s="1"/>
      <c r="CA4147" s="1"/>
      <c r="CB4147" s="1"/>
      <c r="CC4147" s="1"/>
      <c r="CD4147" s="1"/>
      <c r="CE4147" s="1"/>
      <c r="CF4147" s="1"/>
      <c r="CG4147" s="1"/>
      <c r="CH4147" s="1"/>
      <c r="CI4147" s="1"/>
      <c r="CJ4147" s="1"/>
      <c r="CK4147" s="1"/>
      <c r="CL4147" s="1"/>
      <c r="CM4147" s="1"/>
      <c r="CN4147" s="1"/>
      <c r="CO4147" s="1"/>
      <c r="CP4147" s="1"/>
      <c r="CQ4147" s="1"/>
      <c r="CR4147" s="1"/>
      <c r="CS4147" s="1"/>
      <c r="CT4147" s="1"/>
      <c r="CU4147" s="1"/>
      <c r="CV4147" s="1"/>
      <c r="CW4147" s="1"/>
      <c r="CX4147" s="1"/>
      <c r="CY4147" s="1"/>
      <c r="CZ4147" s="1"/>
      <c r="DA4147" s="1"/>
      <c r="DB4147" s="1"/>
      <c r="DC4147" s="1"/>
      <c r="DD4147" s="1"/>
      <c r="DE4147" s="1"/>
      <c r="DF4147" s="1"/>
      <c r="DG4147" s="1"/>
      <c r="DH4147" s="1"/>
      <c r="DI4147" s="1"/>
      <c r="DJ4147" s="1"/>
      <c r="DK4147" s="1"/>
      <c r="DL4147" s="1"/>
      <c r="DM4147" s="1"/>
      <c r="DN4147" s="1"/>
      <c r="DO4147" s="1"/>
      <c r="DP4147" s="1"/>
      <c r="DQ4147" s="1"/>
      <c r="DR4147" s="1"/>
      <c r="DS4147" s="1"/>
      <c r="DT4147" s="1"/>
      <c r="DU4147" s="1"/>
      <c r="DV4147" s="1"/>
      <c r="DW4147" s="1"/>
      <c r="DX4147" s="1"/>
      <c r="DY4147" s="1"/>
      <c r="DZ4147" s="1"/>
      <c r="EA4147" s="1"/>
      <c r="EB4147" s="1"/>
      <c r="EC4147" s="1"/>
      <c r="ED4147" s="1"/>
      <c r="EE4147" s="1"/>
      <c r="EF4147" s="1"/>
      <c r="EG4147" s="1"/>
      <c r="EH4147" s="1"/>
      <c r="EI4147" s="1"/>
      <c r="EJ4147" s="1"/>
      <c r="EK4147" s="1"/>
      <c r="EL4147" s="1"/>
      <c r="EM4147" s="1"/>
      <c r="EN4147" s="1"/>
      <c r="EO4147" s="1"/>
      <c r="EP4147" s="1"/>
      <c r="EQ4147" s="1"/>
      <c r="ER4147" s="1"/>
      <c r="ES4147" s="1"/>
      <c r="ET4147" s="1"/>
      <c r="EU4147" s="1"/>
      <c r="EV4147" s="1"/>
      <c r="EW4147" s="1"/>
      <c r="EX4147" s="1"/>
      <c r="EY4147" s="1"/>
      <c r="EZ4147" s="1"/>
      <c r="FA4147" s="1"/>
      <c r="FB4147" s="1"/>
      <c r="FC4147" s="1"/>
      <c r="FD4147" s="1"/>
      <c r="FE4147" s="1"/>
      <c r="FF4147" s="1"/>
      <c r="FG4147" s="1"/>
      <c r="FH4147" s="1"/>
      <c r="FI4147" s="1"/>
      <c r="FJ4147" s="1"/>
      <c r="FK4147" s="1"/>
      <c r="FL4147" s="1"/>
      <c r="FM4147" s="1"/>
      <c r="FN4147" s="1"/>
      <c r="FO4147" s="1"/>
      <c r="FP4147" s="1"/>
      <c r="FQ4147" s="1"/>
      <c r="FR4147" s="1"/>
      <c r="FS4147" s="1"/>
      <c r="FT4147" s="1"/>
      <c r="FU4147" s="1"/>
      <c r="FV4147" s="1"/>
      <c r="FW4147" s="1"/>
      <c r="FX4147" s="1"/>
      <c r="FY4147" s="1"/>
      <c r="FZ4147" s="1"/>
      <c r="GA4147" s="1"/>
      <c r="GB4147" s="1"/>
      <c r="GC4147" s="1"/>
      <c r="GD4147" s="1"/>
      <c r="GE4147" s="1"/>
      <c r="GF4147" s="1"/>
      <c r="GG4147" s="1"/>
      <c r="GH4147" s="1"/>
      <c r="GI4147" s="1"/>
      <c r="GJ4147" s="1"/>
      <c r="GK4147" s="1"/>
      <c r="GL4147" s="1"/>
      <c r="GM4147" s="1"/>
      <c r="GN4147" s="1"/>
      <c r="GO4147" s="1"/>
    </row>
    <row r="4148" spans="1:197" s="40" customFormat="1" x14ac:dyDescent="0.25">
      <c r="A4148" s="41"/>
      <c r="B4148" s="4"/>
      <c r="C4148" s="41"/>
      <c r="D4148" s="42"/>
      <c r="E4148" s="42"/>
      <c r="F4148" s="42"/>
      <c r="G4148" s="1"/>
      <c r="H4148" s="1"/>
      <c r="I4148" s="1"/>
      <c r="J4148" s="1"/>
      <c r="K4148" s="1"/>
      <c r="L4148" s="1"/>
      <c r="M4148" s="2"/>
      <c r="N4148" s="1"/>
      <c r="O4148" s="1"/>
      <c r="P4148" s="1"/>
      <c r="Q4148" s="1"/>
      <c r="R4148" s="1"/>
      <c r="S4148" s="1"/>
      <c r="T4148" s="1"/>
      <c r="U4148" s="1"/>
      <c r="V4148" s="1"/>
      <c r="W4148" s="1"/>
      <c r="X4148" s="1"/>
      <c r="Y4148" s="1"/>
      <c r="Z4148" s="1"/>
      <c r="AA4148" s="1"/>
      <c r="AB4148" s="1"/>
      <c r="AC4148" s="1"/>
      <c r="AD4148" s="1"/>
      <c r="AE4148" s="1"/>
      <c r="AF4148" s="1"/>
      <c r="AG4148" s="1"/>
      <c r="AH4148" s="1"/>
      <c r="AI4148" s="1"/>
      <c r="AJ4148" s="1"/>
      <c r="AK4148" s="1"/>
      <c r="AL4148" s="1"/>
      <c r="AM4148" s="1"/>
      <c r="AN4148" s="1"/>
      <c r="AO4148" s="1"/>
      <c r="AP4148" s="1"/>
      <c r="AQ4148" s="1"/>
      <c r="AR4148" s="1"/>
      <c r="AS4148" s="1"/>
      <c r="AT4148" s="1"/>
      <c r="AU4148" s="1"/>
      <c r="AV4148" s="1"/>
      <c r="AW4148" s="1"/>
      <c r="AX4148" s="1"/>
      <c r="AY4148" s="1"/>
      <c r="AZ4148" s="1"/>
      <c r="BA4148" s="1"/>
      <c r="BB4148" s="1"/>
      <c r="BC4148" s="1"/>
      <c r="BD4148" s="1"/>
      <c r="BE4148" s="1"/>
      <c r="BF4148" s="1"/>
      <c r="BG4148" s="1"/>
      <c r="BH4148" s="1"/>
      <c r="BI4148" s="1"/>
      <c r="BJ4148" s="1"/>
      <c r="BK4148" s="1"/>
      <c r="BL4148" s="1"/>
      <c r="BM4148" s="1"/>
      <c r="BN4148" s="1"/>
      <c r="BO4148" s="1"/>
      <c r="BP4148" s="1"/>
      <c r="BQ4148" s="1"/>
      <c r="BR4148" s="1"/>
      <c r="BS4148" s="1"/>
      <c r="BT4148" s="1"/>
      <c r="BU4148" s="1"/>
      <c r="BV4148" s="1"/>
      <c r="BW4148" s="1"/>
      <c r="BX4148" s="1"/>
      <c r="BY4148" s="1"/>
      <c r="BZ4148" s="1"/>
      <c r="CA4148" s="1"/>
      <c r="CB4148" s="1"/>
      <c r="CC4148" s="1"/>
      <c r="CD4148" s="1"/>
      <c r="CE4148" s="1"/>
      <c r="CF4148" s="1"/>
      <c r="CG4148" s="1"/>
      <c r="CH4148" s="1"/>
      <c r="CI4148" s="1"/>
      <c r="CJ4148" s="1"/>
      <c r="CK4148" s="1"/>
      <c r="CL4148" s="1"/>
      <c r="CM4148" s="1"/>
      <c r="CN4148" s="1"/>
      <c r="CO4148" s="1"/>
      <c r="CP4148" s="1"/>
      <c r="CQ4148" s="1"/>
      <c r="CR4148" s="1"/>
      <c r="CS4148" s="1"/>
      <c r="CT4148" s="1"/>
      <c r="CU4148" s="1"/>
      <c r="CV4148" s="1"/>
      <c r="CW4148" s="1"/>
      <c r="CX4148" s="1"/>
      <c r="CY4148" s="1"/>
      <c r="CZ4148" s="1"/>
      <c r="DA4148" s="1"/>
      <c r="DB4148" s="1"/>
      <c r="DC4148" s="1"/>
      <c r="DD4148" s="1"/>
      <c r="DE4148" s="1"/>
      <c r="DF4148" s="1"/>
      <c r="DG4148" s="1"/>
      <c r="DH4148" s="1"/>
      <c r="DI4148" s="1"/>
      <c r="DJ4148" s="1"/>
      <c r="DK4148" s="1"/>
      <c r="DL4148" s="1"/>
      <c r="DM4148" s="1"/>
      <c r="DN4148" s="1"/>
      <c r="DO4148" s="1"/>
      <c r="DP4148" s="1"/>
      <c r="DQ4148" s="1"/>
      <c r="DR4148" s="1"/>
      <c r="DS4148" s="1"/>
      <c r="DT4148" s="1"/>
      <c r="DU4148" s="1"/>
      <c r="DV4148" s="1"/>
      <c r="DW4148" s="1"/>
      <c r="DX4148" s="1"/>
      <c r="DY4148" s="1"/>
      <c r="DZ4148" s="1"/>
      <c r="EA4148" s="1"/>
      <c r="EB4148" s="1"/>
      <c r="EC4148" s="1"/>
      <c r="ED4148" s="1"/>
      <c r="EE4148" s="1"/>
      <c r="EF4148" s="1"/>
      <c r="EG4148" s="1"/>
      <c r="EH4148" s="1"/>
      <c r="EI4148" s="1"/>
      <c r="EJ4148" s="1"/>
      <c r="EK4148" s="1"/>
      <c r="EL4148" s="1"/>
      <c r="EM4148" s="1"/>
      <c r="EN4148" s="1"/>
      <c r="EO4148" s="1"/>
      <c r="EP4148" s="1"/>
      <c r="EQ4148" s="1"/>
      <c r="ER4148" s="1"/>
      <c r="ES4148" s="1"/>
      <c r="ET4148" s="1"/>
      <c r="EU4148" s="1"/>
      <c r="EV4148" s="1"/>
      <c r="EW4148" s="1"/>
      <c r="EX4148" s="1"/>
      <c r="EY4148" s="1"/>
      <c r="EZ4148" s="1"/>
      <c r="FA4148" s="1"/>
      <c r="FB4148" s="1"/>
      <c r="FC4148" s="1"/>
      <c r="FD4148" s="1"/>
      <c r="FE4148" s="1"/>
      <c r="FF4148" s="1"/>
      <c r="FG4148" s="1"/>
      <c r="FH4148" s="1"/>
      <c r="FI4148" s="1"/>
      <c r="FJ4148" s="1"/>
      <c r="FK4148" s="1"/>
      <c r="FL4148" s="1"/>
      <c r="FM4148" s="1"/>
      <c r="FN4148" s="1"/>
      <c r="FO4148" s="1"/>
      <c r="FP4148" s="1"/>
      <c r="FQ4148" s="1"/>
      <c r="FR4148" s="1"/>
      <c r="FS4148" s="1"/>
      <c r="FT4148" s="1"/>
      <c r="FU4148" s="1"/>
      <c r="FV4148" s="1"/>
      <c r="FW4148" s="1"/>
      <c r="FX4148" s="1"/>
      <c r="FY4148" s="1"/>
      <c r="FZ4148" s="1"/>
      <c r="GA4148" s="1"/>
      <c r="GB4148" s="1"/>
      <c r="GC4148" s="1"/>
      <c r="GD4148" s="1"/>
      <c r="GE4148" s="1"/>
      <c r="GF4148" s="1"/>
      <c r="GG4148" s="1"/>
      <c r="GH4148" s="1"/>
      <c r="GI4148" s="1"/>
      <c r="GJ4148" s="1"/>
      <c r="GK4148" s="1"/>
      <c r="GL4148" s="1"/>
      <c r="GM4148" s="1"/>
      <c r="GN4148" s="1"/>
      <c r="GO4148" s="1"/>
    </row>
    <row r="4149" spans="1:197" s="40" customFormat="1" x14ac:dyDescent="0.25">
      <c r="A4149" s="41"/>
      <c r="B4149" s="4"/>
      <c r="C4149" s="41"/>
      <c r="D4149" s="42"/>
      <c r="E4149" s="42"/>
      <c r="F4149" s="42"/>
      <c r="G4149" s="1"/>
      <c r="H4149" s="1"/>
      <c r="I4149" s="1"/>
      <c r="J4149" s="1"/>
      <c r="K4149" s="1"/>
      <c r="L4149" s="1"/>
      <c r="M4149" s="2"/>
      <c r="N4149" s="1"/>
      <c r="O4149" s="1"/>
      <c r="P4149" s="1"/>
      <c r="Q4149" s="1"/>
      <c r="R4149" s="1"/>
      <c r="S4149" s="1"/>
      <c r="T4149" s="1"/>
      <c r="U4149" s="1"/>
      <c r="V4149" s="1"/>
      <c r="W4149" s="1"/>
      <c r="X4149" s="1"/>
      <c r="Y4149" s="1"/>
      <c r="Z4149" s="1"/>
      <c r="AA4149" s="1"/>
      <c r="AB4149" s="1"/>
      <c r="AC4149" s="1"/>
      <c r="AD4149" s="1"/>
      <c r="AE4149" s="1"/>
      <c r="AF4149" s="1"/>
      <c r="AG4149" s="1"/>
      <c r="AH4149" s="1"/>
      <c r="AI4149" s="1"/>
      <c r="AJ4149" s="1"/>
      <c r="AK4149" s="1"/>
      <c r="AL4149" s="1"/>
      <c r="AM4149" s="1"/>
      <c r="AN4149" s="1"/>
      <c r="AO4149" s="1"/>
      <c r="AP4149" s="1"/>
      <c r="AQ4149" s="1"/>
      <c r="AR4149" s="1"/>
      <c r="AS4149" s="1"/>
      <c r="AT4149" s="1"/>
      <c r="AU4149" s="1"/>
      <c r="AV4149" s="1"/>
      <c r="AW4149" s="1"/>
      <c r="AX4149" s="1"/>
      <c r="AY4149" s="1"/>
      <c r="AZ4149" s="1"/>
      <c r="BA4149" s="1"/>
      <c r="BB4149" s="1"/>
      <c r="BC4149" s="1"/>
      <c r="BD4149" s="1"/>
      <c r="BE4149" s="1"/>
      <c r="BF4149" s="1"/>
      <c r="BG4149" s="1"/>
      <c r="BH4149" s="1"/>
      <c r="BI4149" s="1"/>
      <c r="BJ4149" s="1"/>
      <c r="BK4149" s="1"/>
      <c r="BL4149" s="1"/>
      <c r="BM4149" s="1"/>
      <c r="BN4149" s="1"/>
      <c r="BO4149" s="1"/>
      <c r="BP4149" s="1"/>
      <c r="BQ4149" s="1"/>
      <c r="BR4149" s="1"/>
      <c r="BS4149" s="1"/>
      <c r="BT4149" s="1"/>
      <c r="BU4149" s="1"/>
      <c r="BV4149" s="1"/>
      <c r="BW4149" s="1"/>
      <c r="BX4149" s="1"/>
      <c r="BY4149" s="1"/>
      <c r="BZ4149" s="1"/>
      <c r="CA4149" s="1"/>
      <c r="CB4149" s="1"/>
      <c r="CC4149" s="1"/>
      <c r="CD4149" s="1"/>
      <c r="CE4149" s="1"/>
      <c r="CF4149" s="1"/>
      <c r="CG4149" s="1"/>
      <c r="CH4149" s="1"/>
      <c r="CI4149" s="1"/>
      <c r="CJ4149" s="1"/>
      <c r="CK4149" s="1"/>
      <c r="CL4149" s="1"/>
      <c r="CM4149" s="1"/>
      <c r="CN4149" s="1"/>
      <c r="CO4149" s="1"/>
      <c r="CP4149" s="1"/>
      <c r="CQ4149" s="1"/>
      <c r="CR4149" s="1"/>
      <c r="CS4149" s="1"/>
      <c r="CT4149" s="1"/>
      <c r="CU4149" s="1"/>
      <c r="CV4149" s="1"/>
      <c r="CW4149" s="1"/>
      <c r="CX4149" s="1"/>
      <c r="CY4149" s="1"/>
      <c r="CZ4149" s="1"/>
      <c r="DA4149" s="1"/>
      <c r="DB4149" s="1"/>
      <c r="DC4149" s="1"/>
      <c r="DD4149" s="1"/>
      <c r="DE4149" s="1"/>
      <c r="DF4149" s="1"/>
      <c r="DG4149" s="1"/>
      <c r="DH4149" s="1"/>
      <c r="DI4149" s="1"/>
      <c r="DJ4149" s="1"/>
      <c r="DK4149" s="1"/>
      <c r="DL4149" s="1"/>
      <c r="DM4149" s="1"/>
      <c r="DN4149" s="1"/>
      <c r="DO4149" s="1"/>
      <c r="DP4149" s="1"/>
      <c r="DQ4149" s="1"/>
      <c r="DR4149" s="1"/>
      <c r="DS4149" s="1"/>
      <c r="DT4149" s="1"/>
      <c r="DU4149" s="1"/>
      <c r="DV4149" s="1"/>
      <c r="DW4149" s="1"/>
      <c r="DX4149" s="1"/>
      <c r="DY4149" s="1"/>
      <c r="DZ4149" s="1"/>
      <c r="EA4149" s="1"/>
      <c r="EB4149" s="1"/>
      <c r="EC4149" s="1"/>
      <c r="ED4149" s="1"/>
      <c r="EE4149" s="1"/>
      <c r="EF4149" s="1"/>
      <c r="EG4149" s="1"/>
      <c r="EH4149" s="1"/>
      <c r="EI4149" s="1"/>
      <c r="EJ4149" s="1"/>
      <c r="EK4149" s="1"/>
      <c r="EL4149" s="1"/>
      <c r="EM4149" s="1"/>
      <c r="EN4149" s="1"/>
      <c r="EO4149" s="1"/>
      <c r="EP4149" s="1"/>
      <c r="EQ4149" s="1"/>
      <c r="ER4149" s="1"/>
      <c r="ES4149" s="1"/>
      <c r="ET4149" s="1"/>
      <c r="EU4149" s="1"/>
      <c r="EV4149" s="1"/>
      <c r="EW4149" s="1"/>
      <c r="EX4149" s="1"/>
      <c r="EY4149" s="1"/>
      <c r="EZ4149" s="1"/>
      <c r="FA4149" s="1"/>
      <c r="FB4149" s="1"/>
      <c r="FC4149" s="1"/>
      <c r="FD4149" s="1"/>
      <c r="FE4149" s="1"/>
      <c r="FF4149" s="1"/>
      <c r="FG4149" s="1"/>
      <c r="FH4149" s="1"/>
      <c r="FI4149" s="1"/>
      <c r="FJ4149" s="1"/>
      <c r="FK4149" s="1"/>
      <c r="FL4149" s="1"/>
      <c r="FM4149" s="1"/>
      <c r="FN4149" s="1"/>
      <c r="FO4149" s="1"/>
      <c r="FP4149" s="1"/>
      <c r="FQ4149" s="1"/>
      <c r="FR4149" s="1"/>
      <c r="FS4149" s="1"/>
      <c r="FT4149" s="1"/>
      <c r="FU4149" s="1"/>
      <c r="FV4149" s="1"/>
      <c r="FW4149" s="1"/>
      <c r="FX4149" s="1"/>
      <c r="FY4149" s="1"/>
      <c r="FZ4149" s="1"/>
      <c r="GA4149" s="1"/>
      <c r="GB4149" s="1"/>
      <c r="GC4149" s="1"/>
      <c r="GD4149" s="1"/>
      <c r="GE4149" s="1"/>
      <c r="GF4149" s="1"/>
      <c r="GG4149" s="1"/>
      <c r="GH4149" s="1"/>
      <c r="GI4149" s="1"/>
      <c r="GJ4149" s="1"/>
      <c r="GK4149" s="1"/>
      <c r="GL4149" s="1"/>
      <c r="GM4149" s="1"/>
      <c r="GN4149" s="1"/>
      <c r="GO4149" s="1"/>
    </row>
    <row r="4150" spans="1:197" s="40" customFormat="1" x14ac:dyDescent="0.25">
      <c r="A4150" s="41"/>
      <c r="B4150" s="4"/>
      <c r="C4150" s="41"/>
      <c r="D4150" s="42"/>
      <c r="E4150" s="42"/>
      <c r="F4150" s="42"/>
      <c r="G4150" s="1"/>
      <c r="H4150" s="1"/>
      <c r="I4150" s="1"/>
      <c r="J4150" s="1"/>
      <c r="K4150" s="1"/>
      <c r="L4150" s="1"/>
      <c r="M4150" s="2"/>
      <c r="N4150" s="1"/>
      <c r="O4150" s="1"/>
      <c r="P4150" s="1"/>
      <c r="Q4150" s="1"/>
      <c r="R4150" s="1"/>
      <c r="S4150" s="1"/>
      <c r="T4150" s="1"/>
      <c r="U4150" s="1"/>
      <c r="V4150" s="1"/>
      <c r="W4150" s="1"/>
      <c r="X4150" s="1"/>
      <c r="Y4150" s="1"/>
      <c r="Z4150" s="1"/>
      <c r="AA4150" s="1"/>
      <c r="AB4150" s="1"/>
      <c r="AC4150" s="1"/>
      <c r="AD4150" s="1"/>
      <c r="AE4150" s="1"/>
      <c r="AF4150" s="1"/>
      <c r="AG4150" s="1"/>
      <c r="AH4150" s="1"/>
      <c r="AI4150" s="1"/>
      <c r="AJ4150" s="1"/>
      <c r="AK4150" s="1"/>
      <c r="AL4150" s="1"/>
      <c r="AM4150" s="1"/>
      <c r="AN4150" s="1"/>
      <c r="AO4150" s="1"/>
      <c r="AP4150" s="1"/>
      <c r="AQ4150" s="1"/>
      <c r="AR4150" s="1"/>
      <c r="AS4150" s="1"/>
      <c r="AT4150" s="1"/>
      <c r="AU4150" s="1"/>
      <c r="AV4150" s="1"/>
      <c r="AW4150" s="1"/>
      <c r="AX4150" s="1"/>
      <c r="AY4150" s="1"/>
      <c r="AZ4150" s="1"/>
      <c r="BA4150" s="1"/>
      <c r="BB4150" s="1"/>
      <c r="BC4150" s="1"/>
      <c r="BD4150" s="1"/>
      <c r="BE4150" s="1"/>
      <c r="BF4150" s="1"/>
      <c r="BG4150" s="1"/>
      <c r="BH4150" s="1"/>
      <c r="BI4150" s="1"/>
      <c r="BJ4150" s="1"/>
      <c r="BK4150" s="1"/>
      <c r="BL4150" s="1"/>
      <c r="BM4150" s="1"/>
      <c r="BN4150" s="1"/>
      <c r="BO4150" s="1"/>
      <c r="BP4150" s="1"/>
      <c r="BQ4150" s="1"/>
      <c r="BR4150" s="1"/>
      <c r="BS4150" s="1"/>
      <c r="BT4150" s="1"/>
      <c r="BU4150" s="1"/>
      <c r="BV4150" s="1"/>
      <c r="BW4150" s="1"/>
      <c r="BX4150" s="1"/>
      <c r="BY4150" s="1"/>
      <c r="BZ4150" s="1"/>
      <c r="CA4150" s="1"/>
      <c r="CB4150" s="1"/>
      <c r="CC4150" s="1"/>
      <c r="CD4150" s="1"/>
      <c r="CE4150" s="1"/>
      <c r="CF4150" s="1"/>
      <c r="CG4150" s="1"/>
      <c r="CH4150" s="1"/>
      <c r="CI4150" s="1"/>
      <c r="CJ4150" s="1"/>
      <c r="CK4150" s="1"/>
      <c r="CL4150" s="1"/>
      <c r="CM4150" s="1"/>
      <c r="CN4150" s="1"/>
      <c r="CO4150" s="1"/>
      <c r="CP4150" s="1"/>
      <c r="CQ4150" s="1"/>
      <c r="CR4150" s="1"/>
      <c r="CS4150" s="1"/>
      <c r="CT4150" s="1"/>
      <c r="CU4150" s="1"/>
      <c r="CV4150" s="1"/>
      <c r="CW4150" s="1"/>
      <c r="CX4150" s="1"/>
      <c r="CY4150" s="1"/>
      <c r="CZ4150" s="1"/>
      <c r="DA4150" s="1"/>
      <c r="DB4150" s="1"/>
      <c r="DC4150" s="1"/>
      <c r="DD4150" s="1"/>
      <c r="DE4150" s="1"/>
      <c r="DF4150" s="1"/>
      <c r="DG4150" s="1"/>
      <c r="DH4150" s="1"/>
      <c r="DI4150" s="1"/>
      <c r="DJ4150" s="1"/>
      <c r="DK4150" s="1"/>
      <c r="DL4150" s="1"/>
      <c r="DM4150" s="1"/>
      <c r="DN4150" s="1"/>
      <c r="DO4150" s="1"/>
      <c r="DP4150" s="1"/>
      <c r="DQ4150" s="1"/>
      <c r="DR4150" s="1"/>
      <c r="DS4150" s="1"/>
      <c r="DT4150" s="1"/>
      <c r="DU4150" s="1"/>
      <c r="DV4150" s="1"/>
      <c r="DW4150" s="1"/>
      <c r="DX4150" s="1"/>
      <c r="DY4150" s="1"/>
      <c r="DZ4150" s="1"/>
      <c r="EA4150" s="1"/>
      <c r="EB4150" s="1"/>
      <c r="EC4150" s="1"/>
      <c r="ED4150" s="1"/>
      <c r="EE4150" s="1"/>
      <c r="EF4150" s="1"/>
      <c r="EG4150" s="1"/>
      <c r="EH4150" s="1"/>
      <c r="EI4150" s="1"/>
      <c r="EJ4150" s="1"/>
      <c r="EK4150" s="1"/>
      <c r="EL4150" s="1"/>
      <c r="EM4150" s="1"/>
      <c r="EN4150" s="1"/>
      <c r="EO4150" s="1"/>
      <c r="EP4150" s="1"/>
      <c r="EQ4150" s="1"/>
      <c r="ER4150" s="1"/>
      <c r="ES4150" s="1"/>
      <c r="ET4150" s="1"/>
      <c r="EU4150" s="1"/>
      <c r="EV4150" s="1"/>
      <c r="EW4150" s="1"/>
      <c r="EX4150" s="1"/>
      <c r="EY4150" s="1"/>
      <c r="EZ4150" s="1"/>
      <c r="FA4150" s="1"/>
      <c r="FB4150" s="1"/>
      <c r="FC4150" s="1"/>
      <c r="FD4150" s="1"/>
      <c r="FE4150" s="1"/>
      <c r="FF4150" s="1"/>
      <c r="FG4150" s="1"/>
      <c r="FH4150" s="1"/>
      <c r="FI4150" s="1"/>
      <c r="FJ4150" s="1"/>
      <c r="FK4150" s="1"/>
      <c r="FL4150" s="1"/>
      <c r="FM4150" s="1"/>
      <c r="FN4150" s="1"/>
      <c r="FO4150" s="1"/>
      <c r="FP4150" s="1"/>
      <c r="FQ4150" s="1"/>
      <c r="FR4150" s="1"/>
      <c r="FS4150" s="1"/>
      <c r="FT4150" s="1"/>
      <c r="FU4150" s="1"/>
      <c r="FV4150" s="1"/>
      <c r="FW4150" s="1"/>
      <c r="FX4150" s="1"/>
      <c r="FY4150" s="1"/>
      <c r="FZ4150" s="1"/>
      <c r="GA4150" s="1"/>
      <c r="GB4150" s="1"/>
      <c r="GC4150" s="1"/>
      <c r="GD4150" s="1"/>
      <c r="GE4150" s="1"/>
      <c r="GF4150" s="1"/>
      <c r="GG4150" s="1"/>
      <c r="GH4150" s="1"/>
      <c r="GI4150" s="1"/>
      <c r="GJ4150" s="1"/>
      <c r="GK4150" s="1"/>
      <c r="GL4150" s="1"/>
      <c r="GM4150" s="1"/>
      <c r="GN4150" s="1"/>
      <c r="GO4150" s="1"/>
    </row>
    <row r="4151" spans="1:197" s="40" customFormat="1" x14ac:dyDescent="0.25">
      <c r="A4151" s="41"/>
      <c r="B4151" s="4"/>
      <c r="C4151" s="41"/>
      <c r="D4151" s="42"/>
      <c r="E4151" s="42"/>
      <c r="F4151" s="42"/>
      <c r="G4151" s="1"/>
      <c r="H4151" s="1"/>
      <c r="I4151" s="1"/>
      <c r="J4151" s="1"/>
      <c r="K4151" s="1"/>
      <c r="L4151" s="1"/>
      <c r="M4151" s="2"/>
      <c r="N4151" s="1"/>
      <c r="O4151" s="1"/>
      <c r="P4151" s="1"/>
      <c r="Q4151" s="1"/>
      <c r="R4151" s="1"/>
      <c r="S4151" s="1"/>
      <c r="T4151" s="1"/>
      <c r="U4151" s="1"/>
      <c r="V4151" s="1"/>
      <c r="W4151" s="1"/>
      <c r="X4151" s="1"/>
      <c r="Y4151" s="1"/>
      <c r="Z4151" s="1"/>
      <c r="AA4151" s="1"/>
      <c r="AB4151" s="1"/>
      <c r="AC4151" s="1"/>
      <c r="AD4151" s="1"/>
      <c r="AE4151" s="1"/>
      <c r="AF4151" s="1"/>
      <c r="AG4151" s="1"/>
      <c r="AH4151" s="1"/>
      <c r="AI4151" s="1"/>
      <c r="AJ4151" s="1"/>
      <c r="AK4151" s="1"/>
      <c r="AL4151" s="1"/>
      <c r="AM4151" s="1"/>
      <c r="AN4151" s="1"/>
      <c r="AO4151" s="1"/>
      <c r="AP4151" s="1"/>
      <c r="AQ4151" s="1"/>
      <c r="AR4151" s="1"/>
      <c r="AS4151" s="1"/>
      <c r="AT4151" s="1"/>
      <c r="AU4151" s="1"/>
      <c r="AV4151" s="1"/>
      <c r="AW4151" s="1"/>
      <c r="AX4151" s="1"/>
      <c r="AY4151" s="1"/>
      <c r="AZ4151" s="1"/>
      <c r="BA4151" s="1"/>
      <c r="BB4151" s="1"/>
      <c r="BC4151" s="1"/>
      <c r="BD4151" s="1"/>
      <c r="BE4151" s="1"/>
      <c r="BF4151" s="1"/>
      <c r="BG4151" s="1"/>
      <c r="BH4151" s="1"/>
      <c r="BI4151" s="1"/>
      <c r="BJ4151" s="1"/>
      <c r="BK4151" s="1"/>
      <c r="BL4151" s="1"/>
      <c r="BM4151" s="1"/>
      <c r="BN4151" s="1"/>
      <c r="BO4151" s="1"/>
      <c r="BP4151" s="1"/>
      <c r="BQ4151" s="1"/>
      <c r="BR4151" s="1"/>
      <c r="BS4151" s="1"/>
      <c r="BT4151" s="1"/>
      <c r="BU4151" s="1"/>
      <c r="BV4151" s="1"/>
      <c r="BW4151" s="1"/>
      <c r="BX4151" s="1"/>
      <c r="BY4151" s="1"/>
      <c r="BZ4151" s="1"/>
      <c r="CA4151" s="1"/>
      <c r="CB4151" s="1"/>
      <c r="CC4151" s="1"/>
      <c r="CD4151" s="1"/>
      <c r="CE4151" s="1"/>
      <c r="CF4151" s="1"/>
      <c r="CG4151" s="1"/>
      <c r="CH4151" s="1"/>
      <c r="CI4151" s="1"/>
      <c r="CJ4151" s="1"/>
      <c r="CK4151" s="1"/>
      <c r="CL4151" s="1"/>
      <c r="CM4151" s="1"/>
      <c r="CN4151" s="1"/>
      <c r="CO4151" s="1"/>
      <c r="CP4151" s="1"/>
      <c r="CQ4151" s="1"/>
      <c r="CR4151" s="1"/>
      <c r="CS4151" s="1"/>
      <c r="CT4151" s="1"/>
      <c r="CU4151" s="1"/>
      <c r="CV4151" s="1"/>
      <c r="CW4151" s="1"/>
      <c r="CX4151" s="1"/>
      <c r="CY4151" s="1"/>
      <c r="CZ4151" s="1"/>
      <c r="DA4151" s="1"/>
      <c r="DB4151" s="1"/>
      <c r="DC4151" s="1"/>
      <c r="DD4151" s="1"/>
      <c r="DE4151" s="1"/>
      <c r="DF4151" s="1"/>
      <c r="DG4151" s="1"/>
      <c r="DH4151" s="1"/>
      <c r="DI4151" s="1"/>
      <c r="DJ4151" s="1"/>
      <c r="DK4151" s="1"/>
      <c r="DL4151" s="1"/>
      <c r="DM4151" s="1"/>
      <c r="DN4151" s="1"/>
      <c r="DO4151" s="1"/>
      <c r="DP4151" s="1"/>
      <c r="DQ4151" s="1"/>
      <c r="DR4151" s="1"/>
      <c r="DS4151" s="1"/>
      <c r="DT4151" s="1"/>
      <c r="DU4151" s="1"/>
      <c r="DV4151" s="1"/>
      <c r="DW4151" s="1"/>
      <c r="DX4151" s="1"/>
      <c r="DY4151" s="1"/>
      <c r="DZ4151" s="1"/>
      <c r="EA4151" s="1"/>
      <c r="EB4151" s="1"/>
      <c r="EC4151" s="1"/>
      <c r="ED4151" s="1"/>
      <c r="EE4151" s="1"/>
      <c r="EF4151" s="1"/>
      <c r="EG4151" s="1"/>
      <c r="EH4151" s="1"/>
      <c r="EI4151" s="1"/>
      <c r="EJ4151" s="1"/>
      <c r="EK4151" s="1"/>
      <c r="EL4151" s="1"/>
      <c r="EM4151" s="1"/>
      <c r="EN4151" s="1"/>
      <c r="EO4151" s="1"/>
      <c r="EP4151" s="1"/>
      <c r="EQ4151" s="1"/>
      <c r="ER4151" s="1"/>
      <c r="ES4151" s="1"/>
      <c r="ET4151" s="1"/>
      <c r="EU4151" s="1"/>
      <c r="EV4151" s="1"/>
      <c r="EW4151" s="1"/>
      <c r="EX4151" s="1"/>
      <c r="EY4151" s="1"/>
      <c r="EZ4151" s="1"/>
      <c r="FA4151" s="1"/>
      <c r="FB4151" s="1"/>
      <c r="FC4151" s="1"/>
      <c r="FD4151" s="1"/>
      <c r="FE4151" s="1"/>
      <c r="FF4151" s="1"/>
      <c r="FG4151" s="1"/>
      <c r="FH4151" s="1"/>
      <c r="FI4151" s="1"/>
      <c r="FJ4151" s="1"/>
      <c r="FK4151" s="1"/>
      <c r="FL4151" s="1"/>
      <c r="FM4151" s="1"/>
      <c r="FN4151" s="1"/>
      <c r="FO4151" s="1"/>
      <c r="FP4151" s="1"/>
      <c r="FQ4151" s="1"/>
      <c r="FR4151" s="1"/>
      <c r="FS4151" s="1"/>
      <c r="FT4151" s="1"/>
      <c r="FU4151" s="1"/>
      <c r="FV4151" s="1"/>
      <c r="FW4151" s="1"/>
      <c r="FX4151" s="1"/>
      <c r="FY4151" s="1"/>
      <c r="FZ4151" s="1"/>
      <c r="GA4151" s="1"/>
      <c r="GB4151" s="1"/>
      <c r="GC4151" s="1"/>
      <c r="GD4151" s="1"/>
      <c r="GE4151" s="1"/>
      <c r="GF4151" s="1"/>
      <c r="GG4151" s="1"/>
      <c r="GH4151" s="1"/>
      <c r="GI4151" s="1"/>
      <c r="GJ4151" s="1"/>
      <c r="GK4151" s="1"/>
      <c r="GL4151" s="1"/>
      <c r="GM4151" s="1"/>
      <c r="GN4151" s="1"/>
      <c r="GO4151" s="1"/>
    </row>
    <row r="4152" spans="1:197" s="40" customFormat="1" x14ac:dyDescent="0.25">
      <c r="A4152" s="41"/>
      <c r="B4152" s="4"/>
      <c r="C4152" s="41"/>
      <c r="D4152" s="42"/>
      <c r="E4152" s="42"/>
      <c r="F4152" s="42"/>
      <c r="G4152" s="1"/>
      <c r="H4152" s="1"/>
      <c r="I4152" s="1"/>
      <c r="J4152" s="1"/>
      <c r="K4152" s="1"/>
      <c r="L4152" s="1"/>
      <c r="M4152" s="2"/>
      <c r="N4152" s="1"/>
      <c r="O4152" s="1"/>
      <c r="P4152" s="1"/>
      <c r="Q4152" s="1"/>
      <c r="R4152" s="1"/>
      <c r="S4152" s="1"/>
      <c r="T4152" s="1"/>
      <c r="U4152" s="1"/>
      <c r="V4152" s="1"/>
      <c r="W4152" s="1"/>
      <c r="X4152" s="1"/>
      <c r="Y4152" s="1"/>
      <c r="Z4152" s="1"/>
      <c r="AA4152" s="1"/>
      <c r="AB4152" s="1"/>
      <c r="AC4152" s="1"/>
      <c r="AD4152" s="1"/>
      <c r="AE4152" s="1"/>
      <c r="AF4152" s="1"/>
      <c r="AG4152" s="1"/>
      <c r="AH4152" s="1"/>
      <c r="AI4152" s="1"/>
      <c r="AJ4152" s="1"/>
      <c r="AK4152" s="1"/>
      <c r="AL4152" s="1"/>
      <c r="AM4152" s="1"/>
      <c r="AN4152" s="1"/>
      <c r="AO4152" s="1"/>
      <c r="AP4152" s="1"/>
      <c r="AQ4152" s="1"/>
      <c r="AR4152" s="1"/>
      <c r="AS4152" s="1"/>
      <c r="AT4152" s="1"/>
      <c r="AU4152" s="1"/>
      <c r="AV4152" s="1"/>
      <c r="AW4152" s="1"/>
      <c r="AX4152" s="1"/>
      <c r="AY4152" s="1"/>
      <c r="AZ4152" s="1"/>
      <c r="BA4152" s="1"/>
      <c r="BB4152" s="1"/>
      <c r="BC4152" s="1"/>
      <c r="BD4152" s="1"/>
      <c r="BE4152" s="1"/>
      <c r="BF4152" s="1"/>
      <c r="BG4152" s="1"/>
      <c r="BH4152" s="1"/>
      <c r="BI4152" s="1"/>
      <c r="BJ4152" s="1"/>
      <c r="BK4152" s="1"/>
      <c r="BL4152" s="1"/>
      <c r="BM4152" s="1"/>
      <c r="BN4152" s="1"/>
      <c r="BO4152" s="1"/>
      <c r="BP4152" s="1"/>
      <c r="BQ4152" s="1"/>
      <c r="BR4152" s="1"/>
      <c r="BS4152" s="1"/>
      <c r="BT4152" s="1"/>
      <c r="BU4152" s="1"/>
      <c r="BV4152" s="1"/>
      <c r="BW4152" s="1"/>
      <c r="BX4152" s="1"/>
      <c r="BY4152" s="1"/>
      <c r="BZ4152" s="1"/>
      <c r="CA4152" s="1"/>
      <c r="CB4152" s="1"/>
      <c r="CC4152" s="1"/>
      <c r="CD4152" s="1"/>
      <c r="CE4152" s="1"/>
      <c r="CF4152" s="1"/>
      <c r="CG4152" s="1"/>
      <c r="CH4152" s="1"/>
      <c r="CI4152" s="1"/>
      <c r="CJ4152" s="1"/>
      <c r="CK4152" s="1"/>
      <c r="CL4152" s="1"/>
      <c r="CM4152" s="1"/>
      <c r="CN4152" s="1"/>
      <c r="CO4152" s="1"/>
      <c r="CP4152" s="1"/>
      <c r="CQ4152" s="1"/>
      <c r="CR4152" s="1"/>
      <c r="CS4152" s="1"/>
      <c r="CT4152" s="1"/>
      <c r="CU4152" s="1"/>
      <c r="CV4152" s="1"/>
      <c r="CW4152" s="1"/>
      <c r="CX4152" s="1"/>
      <c r="CY4152" s="1"/>
      <c r="CZ4152" s="1"/>
      <c r="DA4152" s="1"/>
      <c r="DB4152" s="1"/>
      <c r="DC4152" s="1"/>
      <c r="DD4152" s="1"/>
      <c r="DE4152" s="1"/>
      <c r="DF4152" s="1"/>
      <c r="DG4152" s="1"/>
      <c r="DH4152" s="1"/>
      <c r="DI4152" s="1"/>
      <c r="DJ4152" s="1"/>
      <c r="DK4152" s="1"/>
      <c r="DL4152" s="1"/>
      <c r="DM4152" s="1"/>
      <c r="DN4152" s="1"/>
      <c r="DO4152" s="1"/>
      <c r="DP4152" s="1"/>
      <c r="DQ4152" s="1"/>
      <c r="DR4152" s="1"/>
      <c r="DS4152" s="1"/>
      <c r="DT4152" s="1"/>
      <c r="DU4152" s="1"/>
      <c r="DV4152" s="1"/>
      <c r="DW4152" s="1"/>
      <c r="DX4152" s="1"/>
      <c r="DY4152" s="1"/>
      <c r="DZ4152" s="1"/>
      <c r="EA4152" s="1"/>
      <c r="EB4152" s="1"/>
      <c r="EC4152" s="1"/>
      <c r="ED4152" s="1"/>
      <c r="EE4152" s="1"/>
      <c r="EF4152" s="1"/>
      <c r="EG4152" s="1"/>
      <c r="EH4152" s="1"/>
      <c r="EI4152" s="1"/>
      <c r="EJ4152" s="1"/>
      <c r="EK4152" s="1"/>
      <c r="EL4152" s="1"/>
      <c r="EM4152" s="1"/>
      <c r="EN4152" s="1"/>
      <c r="EO4152" s="1"/>
      <c r="EP4152" s="1"/>
      <c r="EQ4152" s="1"/>
      <c r="ER4152" s="1"/>
      <c r="ES4152" s="1"/>
      <c r="ET4152" s="1"/>
      <c r="EU4152" s="1"/>
      <c r="EV4152" s="1"/>
      <c r="EW4152" s="1"/>
      <c r="EX4152" s="1"/>
      <c r="EY4152" s="1"/>
      <c r="EZ4152" s="1"/>
      <c r="FA4152" s="1"/>
      <c r="FB4152" s="1"/>
      <c r="FC4152" s="1"/>
      <c r="FD4152" s="1"/>
      <c r="FE4152" s="1"/>
      <c r="FF4152" s="1"/>
      <c r="FG4152" s="1"/>
      <c r="FH4152" s="1"/>
      <c r="FI4152" s="1"/>
      <c r="FJ4152" s="1"/>
      <c r="FK4152" s="1"/>
      <c r="FL4152" s="1"/>
      <c r="FM4152" s="1"/>
      <c r="FN4152" s="1"/>
      <c r="FO4152" s="1"/>
      <c r="FP4152" s="1"/>
      <c r="FQ4152" s="1"/>
      <c r="FR4152" s="1"/>
      <c r="FS4152" s="1"/>
      <c r="FT4152" s="1"/>
      <c r="FU4152" s="1"/>
      <c r="FV4152" s="1"/>
      <c r="FW4152" s="1"/>
      <c r="FX4152" s="1"/>
      <c r="FY4152" s="1"/>
      <c r="FZ4152" s="1"/>
      <c r="GA4152" s="1"/>
      <c r="GB4152" s="1"/>
      <c r="GC4152" s="1"/>
      <c r="GD4152" s="1"/>
      <c r="GE4152" s="1"/>
      <c r="GF4152" s="1"/>
      <c r="GG4152" s="1"/>
      <c r="GH4152" s="1"/>
      <c r="GI4152" s="1"/>
      <c r="GJ4152" s="1"/>
      <c r="GK4152" s="1"/>
      <c r="GL4152" s="1"/>
      <c r="GM4152" s="1"/>
      <c r="GN4152" s="1"/>
      <c r="GO4152" s="1"/>
    </row>
    <row r="4153" spans="1:197" s="40" customFormat="1" x14ac:dyDescent="0.25">
      <c r="A4153" s="41"/>
      <c r="B4153" s="4"/>
      <c r="C4153" s="41"/>
      <c r="D4153" s="42"/>
      <c r="E4153" s="42"/>
      <c r="F4153" s="42"/>
      <c r="G4153" s="1"/>
      <c r="H4153" s="1"/>
      <c r="I4153" s="1"/>
      <c r="J4153" s="1"/>
      <c r="K4153" s="1"/>
      <c r="L4153" s="1"/>
      <c r="M4153" s="2"/>
      <c r="N4153" s="1"/>
      <c r="O4153" s="1"/>
      <c r="P4153" s="1"/>
      <c r="Q4153" s="1"/>
      <c r="R4153" s="1"/>
      <c r="S4153" s="1"/>
      <c r="T4153" s="1"/>
      <c r="U4153" s="1"/>
      <c r="V4153" s="1"/>
      <c r="W4153" s="1"/>
      <c r="X4153" s="1"/>
      <c r="Y4153" s="1"/>
      <c r="Z4153" s="1"/>
      <c r="AA4153" s="1"/>
      <c r="AB4153" s="1"/>
      <c r="AC4153" s="1"/>
      <c r="AD4153" s="1"/>
      <c r="AE4153" s="1"/>
      <c r="AF4153" s="1"/>
      <c r="AG4153" s="1"/>
      <c r="AH4153" s="1"/>
      <c r="AI4153" s="1"/>
      <c r="AJ4153" s="1"/>
      <c r="AK4153" s="1"/>
      <c r="AL4153" s="1"/>
      <c r="AM4153" s="1"/>
      <c r="AN4153" s="1"/>
      <c r="AO4153" s="1"/>
      <c r="AP4153" s="1"/>
      <c r="AQ4153" s="1"/>
      <c r="AR4153" s="1"/>
      <c r="AS4153" s="1"/>
      <c r="AT4153" s="1"/>
      <c r="AU4153" s="1"/>
      <c r="AV4153" s="1"/>
      <c r="AW4153" s="1"/>
      <c r="AX4153" s="1"/>
      <c r="AY4153" s="1"/>
      <c r="AZ4153" s="1"/>
      <c r="BA4153" s="1"/>
      <c r="BB4153" s="1"/>
      <c r="BC4153" s="1"/>
      <c r="BD4153" s="1"/>
      <c r="BE4153" s="1"/>
      <c r="BF4153" s="1"/>
      <c r="BG4153" s="1"/>
      <c r="BH4153" s="1"/>
      <c r="BI4153" s="1"/>
      <c r="BJ4153" s="1"/>
      <c r="BK4153" s="1"/>
      <c r="BL4153" s="1"/>
      <c r="BM4153" s="1"/>
      <c r="BN4153" s="1"/>
      <c r="BO4153" s="1"/>
      <c r="BP4153" s="1"/>
      <c r="BQ4153" s="1"/>
      <c r="BR4153" s="1"/>
      <c r="BS4153" s="1"/>
      <c r="BT4153" s="1"/>
      <c r="BU4153" s="1"/>
      <c r="BV4153" s="1"/>
      <c r="BW4153" s="1"/>
      <c r="BX4153" s="1"/>
      <c r="BY4153" s="1"/>
      <c r="BZ4153" s="1"/>
      <c r="CA4153" s="1"/>
      <c r="CB4153" s="1"/>
      <c r="CC4153" s="1"/>
      <c r="CD4153" s="1"/>
      <c r="CE4153" s="1"/>
      <c r="CF4153" s="1"/>
      <c r="CG4153" s="1"/>
      <c r="CH4153" s="1"/>
      <c r="CI4153" s="1"/>
      <c r="CJ4153" s="1"/>
      <c r="CK4153" s="1"/>
      <c r="CL4153" s="1"/>
      <c r="CM4153" s="1"/>
      <c r="CN4153" s="1"/>
      <c r="CO4153" s="1"/>
      <c r="CP4153" s="1"/>
      <c r="CQ4153" s="1"/>
      <c r="CR4153" s="1"/>
      <c r="CS4153" s="1"/>
      <c r="CT4153" s="1"/>
      <c r="CU4153" s="1"/>
      <c r="CV4153" s="1"/>
      <c r="CW4153" s="1"/>
      <c r="CX4153" s="1"/>
      <c r="CY4153" s="1"/>
      <c r="CZ4153" s="1"/>
      <c r="DA4153" s="1"/>
      <c r="DB4153" s="1"/>
      <c r="DC4153" s="1"/>
      <c r="DD4153" s="1"/>
      <c r="DE4153" s="1"/>
      <c r="DF4153" s="1"/>
      <c r="DG4153" s="1"/>
      <c r="DH4153" s="1"/>
      <c r="DI4153" s="1"/>
      <c r="DJ4153" s="1"/>
      <c r="DK4153" s="1"/>
      <c r="DL4153" s="1"/>
      <c r="DM4153" s="1"/>
      <c r="DN4153" s="1"/>
      <c r="DO4153" s="1"/>
      <c r="DP4153" s="1"/>
      <c r="DQ4153" s="1"/>
      <c r="DR4153" s="1"/>
      <c r="DS4153" s="1"/>
      <c r="DT4153" s="1"/>
      <c r="DU4153" s="1"/>
      <c r="DV4153" s="1"/>
      <c r="DW4153" s="1"/>
      <c r="DX4153" s="1"/>
      <c r="DY4153" s="1"/>
      <c r="DZ4153" s="1"/>
      <c r="EA4153" s="1"/>
      <c r="EB4153" s="1"/>
      <c r="EC4153" s="1"/>
      <c r="ED4153" s="1"/>
      <c r="EE4153" s="1"/>
      <c r="EF4153" s="1"/>
      <c r="EG4153" s="1"/>
      <c r="EH4153" s="1"/>
      <c r="EI4153" s="1"/>
      <c r="EJ4153" s="1"/>
      <c r="EK4153" s="1"/>
      <c r="EL4153" s="1"/>
      <c r="EM4153" s="1"/>
      <c r="EN4153" s="1"/>
      <c r="EO4153" s="1"/>
      <c r="EP4153" s="1"/>
      <c r="EQ4153" s="1"/>
      <c r="ER4153" s="1"/>
      <c r="ES4153" s="1"/>
      <c r="ET4153" s="1"/>
      <c r="EU4153" s="1"/>
      <c r="EV4153" s="1"/>
      <c r="EW4153" s="1"/>
      <c r="EX4153" s="1"/>
      <c r="EY4153" s="1"/>
      <c r="EZ4153" s="1"/>
      <c r="FA4153" s="1"/>
      <c r="FB4153" s="1"/>
      <c r="FC4153" s="1"/>
      <c r="FD4153" s="1"/>
      <c r="FE4153" s="1"/>
      <c r="FF4153" s="1"/>
      <c r="FG4153" s="1"/>
      <c r="FH4153" s="1"/>
      <c r="FI4153" s="1"/>
      <c r="FJ4153" s="1"/>
      <c r="FK4153" s="1"/>
      <c r="FL4153" s="1"/>
      <c r="FM4153" s="1"/>
      <c r="FN4153" s="1"/>
      <c r="FO4153" s="1"/>
      <c r="FP4153" s="1"/>
      <c r="FQ4153" s="1"/>
      <c r="FR4153" s="1"/>
      <c r="FS4153" s="1"/>
      <c r="FT4153" s="1"/>
      <c r="FU4153" s="1"/>
      <c r="FV4153" s="1"/>
      <c r="FW4153" s="1"/>
      <c r="FX4153" s="1"/>
      <c r="FY4153" s="1"/>
      <c r="FZ4153" s="1"/>
      <c r="GA4153" s="1"/>
      <c r="GB4153" s="1"/>
      <c r="GC4153" s="1"/>
      <c r="GD4153" s="1"/>
      <c r="GE4153" s="1"/>
      <c r="GF4153" s="1"/>
      <c r="GG4153" s="1"/>
      <c r="GH4153" s="1"/>
      <c r="GI4153" s="1"/>
      <c r="GJ4153" s="1"/>
      <c r="GK4153" s="1"/>
      <c r="GL4153" s="1"/>
      <c r="GM4153" s="1"/>
      <c r="GN4153" s="1"/>
      <c r="GO4153" s="1"/>
    </row>
    <row r="4154" spans="1:197" s="40" customFormat="1" x14ac:dyDescent="0.25">
      <c r="A4154" s="41"/>
      <c r="B4154" s="4"/>
      <c r="C4154" s="41"/>
      <c r="D4154" s="42"/>
      <c r="E4154" s="42"/>
      <c r="F4154" s="42"/>
      <c r="G4154" s="1"/>
      <c r="H4154" s="1"/>
      <c r="I4154" s="1"/>
      <c r="J4154" s="1"/>
      <c r="K4154" s="1"/>
      <c r="L4154" s="1"/>
      <c r="M4154" s="2"/>
      <c r="N4154" s="1"/>
      <c r="O4154" s="1"/>
      <c r="P4154" s="1"/>
      <c r="Q4154" s="1"/>
      <c r="R4154" s="1"/>
      <c r="S4154" s="1"/>
      <c r="T4154" s="1"/>
      <c r="U4154" s="1"/>
      <c r="V4154" s="1"/>
      <c r="W4154" s="1"/>
      <c r="X4154" s="1"/>
      <c r="Y4154" s="1"/>
      <c r="Z4154" s="1"/>
      <c r="AA4154" s="1"/>
      <c r="AB4154" s="1"/>
      <c r="AC4154" s="1"/>
      <c r="AD4154" s="1"/>
      <c r="AE4154" s="1"/>
      <c r="AF4154" s="1"/>
      <c r="AG4154" s="1"/>
      <c r="AH4154" s="1"/>
      <c r="AI4154" s="1"/>
      <c r="AJ4154" s="1"/>
      <c r="AK4154" s="1"/>
      <c r="AL4154" s="1"/>
      <c r="AM4154" s="1"/>
      <c r="AN4154" s="1"/>
      <c r="AO4154" s="1"/>
      <c r="AP4154" s="1"/>
      <c r="AQ4154" s="1"/>
      <c r="AR4154" s="1"/>
      <c r="AS4154" s="1"/>
      <c r="AT4154" s="1"/>
      <c r="AU4154" s="1"/>
      <c r="AV4154" s="1"/>
      <c r="AW4154" s="1"/>
      <c r="AX4154" s="1"/>
      <c r="AY4154" s="1"/>
      <c r="AZ4154" s="1"/>
      <c r="BA4154" s="1"/>
      <c r="BB4154" s="1"/>
      <c r="BC4154" s="1"/>
      <c r="BD4154" s="1"/>
      <c r="BE4154" s="1"/>
      <c r="BF4154" s="1"/>
      <c r="BG4154" s="1"/>
      <c r="BH4154" s="1"/>
      <c r="BI4154" s="1"/>
      <c r="BJ4154" s="1"/>
      <c r="BK4154" s="1"/>
      <c r="BL4154" s="1"/>
      <c r="BM4154" s="1"/>
      <c r="BN4154" s="1"/>
      <c r="BO4154" s="1"/>
      <c r="BP4154" s="1"/>
      <c r="BQ4154" s="1"/>
      <c r="BR4154" s="1"/>
      <c r="BS4154" s="1"/>
      <c r="BT4154" s="1"/>
      <c r="BU4154" s="1"/>
      <c r="BV4154" s="1"/>
      <c r="BW4154" s="1"/>
      <c r="BX4154" s="1"/>
      <c r="BY4154" s="1"/>
      <c r="BZ4154" s="1"/>
      <c r="CA4154" s="1"/>
      <c r="CB4154" s="1"/>
      <c r="CC4154" s="1"/>
      <c r="CD4154" s="1"/>
      <c r="CE4154" s="1"/>
      <c r="CF4154" s="1"/>
      <c r="CG4154" s="1"/>
      <c r="CH4154" s="1"/>
      <c r="CI4154" s="1"/>
      <c r="CJ4154" s="1"/>
      <c r="CK4154" s="1"/>
      <c r="CL4154" s="1"/>
      <c r="CM4154" s="1"/>
      <c r="CN4154" s="1"/>
      <c r="CO4154" s="1"/>
      <c r="CP4154" s="1"/>
      <c r="CQ4154" s="1"/>
      <c r="CR4154" s="1"/>
      <c r="CS4154" s="1"/>
      <c r="CT4154" s="1"/>
      <c r="CU4154" s="1"/>
      <c r="CV4154" s="1"/>
      <c r="CW4154" s="1"/>
      <c r="CX4154" s="1"/>
      <c r="CY4154" s="1"/>
      <c r="CZ4154" s="1"/>
      <c r="DA4154" s="1"/>
      <c r="DB4154" s="1"/>
      <c r="DC4154" s="1"/>
      <c r="DD4154" s="1"/>
      <c r="DE4154" s="1"/>
      <c r="DF4154" s="1"/>
      <c r="DG4154" s="1"/>
      <c r="DH4154" s="1"/>
      <c r="DI4154" s="1"/>
      <c r="DJ4154" s="1"/>
      <c r="DK4154" s="1"/>
      <c r="DL4154" s="1"/>
      <c r="DM4154" s="1"/>
      <c r="DN4154" s="1"/>
      <c r="DO4154" s="1"/>
      <c r="DP4154" s="1"/>
      <c r="DQ4154" s="1"/>
      <c r="DR4154" s="1"/>
      <c r="DS4154" s="1"/>
      <c r="DT4154" s="1"/>
      <c r="DU4154" s="1"/>
      <c r="DV4154" s="1"/>
      <c r="DW4154" s="1"/>
      <c r="DX4154" s="1"/>
      <c r="DY4154" s="1"/>
      <c r="DZ4154" s="1"/>
      <c r="EA4154" s="1"/>
      <c r="EB4154" s="1"/>
      <c r="EC4154" s="1"/>
      <c r="ED4154" s="1"/>
      <c r="EE4154" s="1"/>
      <c r="EF4154" s="1"/>
      <c r="EG4154" s="1"/>
      <c r="EH4154" s="1"/>
      <c r="EI4154" s="1"/>
      <c r="EJ4154" s="1"/>
      <c r="EK4154" s="1"/>
      <c r="EL4154" s="1"/>
      <c r="EM4154" s="1"/>
      <c r="EN4154" s="1"/>
      <c r="EO4154" s="1"/>
      <c r="EP4154" s="1"/>
      <c r="EQ4154" s="1"/>
      <c r="ER4154" s="1"/>
      <c r="ES4154" s="1"/>
      <c r="ET4154" s="1"/>
      <c r="EU4154" s="1"/>
      <c r="EV4154" s="1"/>
      <c r="EW4154" s="1"/>
      <c r="EX4154" s="1"/>
      <c r="EY4154" s="1"/>
      <c r="EZ4154" s="1"/>
      <c r="FA4154" s="1"/>
      <c r="FB4154" s="1"/>
      <c r="FC4154" s="1"/>
      <c r="FD4154" s="1"/>
      <c r="FE4154" s="1"/>
      <c r="FF4154" s="1"/>
      <c r="FG4154" s="1"/>
      <c r="FH4154" s="1"/>
      <c r="FI4154" s="1"/>
      <c r="FJ4154" s="1"/>
      <c r="FK4154" s="1"/>
      <c r="FL4154" s="1"/>
      <c r="FM4154" s="1"/>
      <c r="FN4154" s="1"/>
      <c r="FO4154" s="1"/>
      <c r="FP4154" s="1"/>
      <c r="FQ4154" s="1"/>
      <c r="FR4154" s="1"/>
      <c r="FS4154" s="1"/>
      <c r="FT4154" s="1"/>
      <c r="FU4154" s="1"/>
      <c r="FV4154" s="1"/>
      <c r="FW4154" s="1"/>
      <c r="FX4154" s="1"/>
      <c r="FY4154" s="1"/>
      <c r="FZ4154" s="1"/>
      <c r="GA4154" s="1"/>
      <c r="GB4154" s="1"/>
      <c r="GC4154" s="1"/>
      <c r="GD4154" s="1"/>
      <c r="GE4154" s="1"/>
      <c r="GF4154" s="1"/>
      <c r="GG4154" s="1"/>
      <c r="GH4154" s="1"/>
      <c r="GI4154" s="1"/>
      <c r="GJ4154" s="1"/>
      <c r="GK4154" s="1"/>
      <c r="GL4154" s="1"/>
      <c r="GM4154" s="1"/>
      <c r="GN4154" s="1"/>
      <c r="GO4154" s="1"/>
    </row>
    <row r="4155" spans="1:197" s="40" customFormat="1" x14ac:dyDescent="0.25">
      <c r="A4155" s="41"/>
      <c r="B4155" s="4"/>
      <c r="C4155" s="41"/>
      <c r="D4155" s="42"/>
      <c r="E4155" s="42"/>
      <c r="F4155" s="42"/>
      <c r="G4155" s="1"/>
      <c r="H4155" s="1"/>
      <c r="I4155" s="1"/>
      <c r="J4155" s="1"/>
      <c r="K4155" s="1"/>
      <c r="L4155" s="1"/>
      <c r="M4155" s="2"/>
      <c r="N4155" s="1"/>
      <c r="O4155" s="1"/>
      <c r="P4155" s="1"/>
      <c r="Q4155" s="1"/>
      <c r="R4155" s="1"/>
      <c r="S4155" s="1"/>
      <c r="T4155" s="1"/>
      <c r="U4155" s="1"/>
      <c r="V4155" s="1"/>
      <c r="W4155" s="1"/>
      <c r="X4155" s="1"/>
      <c r="Y4155" s="1"/>
      <c r="Z4155" s="1"/>
      <c r="AA4155" s="1"/>
      <c r="AB4155" s="1"/>
      <c r="AC4155" s="1"/>
      <c r="AD4155" s="1"/>
      <c r="AE4155" s="1"/>
      <c r="AF4155" s="1"/>
      <c r="AG4155" s="1"/>
      <c r="AH4155" s="1"/>
      <c r="AI4155" s="1"/>
      <c r="AJ4155" s="1"/>
      <c r="AK4155" s="1"/>
      <c r="AL4155" s="1"/>
      <c r="AM4155" s="1"/>
      <c r="AN4155" s="1"/>
      <c r="AO4155" s="1"/>
      <c r="AP4155" s="1"/>
      <c r="AQ4155" s="1"/>
      <c r="AR4155" s="1"/>
      <c r="AS4155" s="1"/>
      <c r="AT4155" s="1"/>
      <c r="AU4155" s="1"/>
      <c r="AV4155" s="1"/>
      <c r="AW4155" s="1"/>
      <c r="AX4155" s="1"/>
      <c r="AY4155" s="1"/>
      <c r="AZ4155" s="1"/>
      <c r="BA4155" s="1"/>
      <c r="BB4155" s="1"/>
      <c r="BC4155" s="1"/>
      <c r="BD4155" s="1"/>
      <c r="BE4155" s="1"/>
      <c r="BF4155" s="1"/>
      <c r="BG4155" s="1"/>
      <c r="BH4155" s="1"/>
      <c r="BI4155" s="1"/>
      <c r="BJ4155" s="1"/>
      <c r="BK4155" s="1"/>
      <c r="BL4155" s="1"/>
      <c r="BM4155" s="1"/>
      <c r="BN4155" s="1"/>
      <c r="BO4155" s="1"/>
      <c r="BP4155" s="1"/>
      <c r="BQ4155" s="1"/>
      <c r="BR4155" s="1"/>
      <c r="BS4155" s="1"/>
      <c r="BT4155" s="1"/>
      <c r="BU4155" s="1"/>
      <c r="BV4155" s="1"/>
      <c r="BW4155" s="1"/>
      <c r="BX4155" s="1"/>
      <c r="BY4155" s="1"/>
      <c r="BZ4155" s="1"/>
      <c r="CA4155" s="1"/>
      <c r="CB4155" s="1"/>
      <c r="CC4155" s="1"/>
      <c r="CD4155" s="1"/>
      <c r="CE4155" s="1"/>
      <c r="CF4155" s="1"/>
      <c r="CG4155" s="1"/>
      <c r="CH4155" s="1"/>
      <c r="CI4155" s="1"/>
      <c r="CJ4155" s="1"/>
      <c r="CK4155" s="1"/>
      <c r="CL4155" s="1"/>
      <c r="CM4155" s="1"/>
      <c r="CN4155" s="1"/>
      <c r="CO4155" s="1"/>
      <c r="CP4155" s="1"/>
      <c r="CQ4155" s="1"/>
      <c r="CR4155" s="1"/>
      <c r="CS4155" s="1"/>
      <c r="CT4155" s="1"/>
      <c r="CU4155" s="1"/>
      <c r="CV4155" s="1"/>
      <c r="CW4155" s="1"/>
      <c r="CX4155" s="1"/>
      <c r="CY4155" s="1"/>
      <c r="CZ4155" s="1"/>
      <c r="DA4155" s="1"/>
      <c r="DB4155" s="1"/>
      <c r="DC4155" s="1"/>
      <c r="DD4155" s="1"/>
      <c r="DE4155" s="1"/>
      <c r="DF4155" s="1"/>
      <c r="DG4155" s="1"/>
      <c r="DH4155" s="1"/>
      <c r="DI4155" s="1"/>
      <c r="DJ4155" s="1"/>
      <c r="DK4155" s="1"/>
      <c r="DL4155" s="1"/>
      <c r="DM4155" s="1"/>
      <c r="DN4155" s="1"/>
      <c r="DO4155" s="1"/>
      <c r="DP4155" s="1"/>
      <c r="DQ4155" s="1"/>
      <c r="DR4155" s="1"/>
      <c r="DS4155" s="1"/>
      <c r="DT4155" s="1"/>
      <c r="DU4155" s="1"/>
      <c r="DV4155" s="1"/>
      <c r="DW4155" s="1"/>
      <c r="DX4155" s="1"/>
      <c r="DY4155" s="1"/>
      <c r="DZ4155" s="1"/>
      <c r="EA4155" s="1"/>
      <c r="EB4155" s="1"/>
      <c r="EC4155" s="1"/>
      <c r="ED4155" s="1"/>
      <c r="EE4155" s="1"/>
      <c r="EF4155" s="1"/>
      <c r="EG4155" s="1"/>
      <c r="EH4155" s="1"/>
      <c r="EI4155" s="1"/>
      <c r="EJ4155" s="1"/>
      <c r="EK4155" s="1"/>
      <c r="EL4155" s="1"/>
      <c r="EM4155" s="1"/>
      <c r="EN4155" s="1"/>
      <c r="EO4155" s="1"/>
      <c r="EP4155" s="1"/>
      <c r="EQ4155" s="1"/>
      <c r="ER4155" s="1"/>
      <c r="ES4155" s="1"/>
      <c r="ET4155" s="1"/>
      <c r="EU4155" s="1"/>
      <c r="EV4155" s="1"/>
      <c r="EW4155" s="1"/>
      <c r="EX4155" s="1"/>
      <c r="EY4155" s="1"/>
      <c r="EZ4155" s="1"/>
      <c r="FA4155" s="1"/>
      <c r="FB4155" s="1"/>
      <c r="FC4155" s="1"/>
      <c r="FD4155" s="1"/>
      <c r="FE4155" s="1"/>
      <c r="FF4155" s="1"/>
      <c r="FG4155" s="1"/>
      <c r="FH4155" s="1"/>
      <c r="FI4155" s="1"/>
      <c r="FJ4155" s="1"/>
      <c r="FK4155" s="1"/>
      <c r="FL4155" s="1"/>
      <c r="FM4155" s="1"/>
      <c r="FN4155" s="1"/>
      <c r="FO4155" s="1"/>
      <c r="FP4155" s="1"/>
      <c r="FQ4155" s="1"/>
      <c r="FR4155" s="1"/>
      <c r="FS4155" s="1"/>
      <c r="FT4155" s="1"/>
      <c r="FU4155" s="1"/>
      <c r="FV4155" s="1"/>
      <c r="FW4155" s="1"/>
      <c r="FX4155" s="1"/>
      <c r="FY4155" s="1"/>
      <c r="FZ4155" s="1"/>
      <c r="GA4155" s="1"/>
      <c r="GB4155" s="1"/>
      <c r="GC4155" s="1"/>
      <c r="GD4155" s="1"/>
      <c r="GE4155" s="1"/>
      <c r="GF4155" s="1"/>
      <c r="GG4155" s="1"/>
      <c r="GH4155" s="1"/>
      <c r="GI4155" s="1"/>
      <c r="GJ4155" s="1"/>
      <c r="GK4155" s="1"/>
      <c r="GL4155" s="1"/>
      <c r="GM4155" s="1"/>
      <c r="GN4155" s="1"/>
      <c r="GO4155" s="1"/>
    </row>
    <row r="4156" spans="1:197" s="40" customFormat="1" x14ac:dyDescent="0.25">
      <c r="A4156" s="41"/>
      <c r="B4156" s="4"/>
      <c r="C4156" s="41"/>
      <c r="D4156" s="42"/>
      <c r="E4156" s="42"/>
      <c r="F4156" s="42"/>
      <c r="G4156" s="1"/>
      <c r="H4156" s="1"/>
      <c r="I4156" s="1"/>
      <c r="J4156" s="1"/>
      <c r="K4156" s="1"/>
      <c r="L4156" s="1"/>
      <c r="M4156" s="2"/>
      <c r="N4156" s="1"/>
      <c r="O4156" s="1"/>
      <c r="P4156" s="1"/>
      <c r="Q4156" s="1"/>
      <c r="R4156" s="1"/>
      <c r="S4156" s="1"/>
      <c r="T4156" s="1"/>
      <c r="U4156" s="1"/>
      <c r="V4156" s="1"/>
      <c r="W4156" s="1"/>
      <c r="X4156" s="1"/>
      <c r="Y4156" s="1"/>
      <c r="Z4156" s="1"/>
      <c r="AA4156" s="1"/>
      <c r="AB4156" s="1"/>
      <c r="AC4156" s="1"/>
      <c r="AD4156" s="1"/>
      <c r="AE4156" s="1"/>
      <c r="AF4156" s="1"/>
      <c r="AG4156" s="1"/>
      <c r="AH4156" s="1"/>
      <c r="AI4156" s="1"/>
      <c r="AJ4156" s="1"/>
      <c r="AK4156" s="1"/>
      <c r="AL4156" s="1"/>
      <c r="AM4156" s="1"/>
      <c r="AN4156" s="1"/>
      <c r="AO4156" s="1"/>
      <c r="AP4156" s="1"/>
      <c r="AQ4156" s="1"/>
      <c r="AR4156" s="1"/>
      <c r="AS4156" s="1"/>
      <c r="AT4156" s="1"/>
      <c r="AU4156" s="1"/>
      <c r="AV4156" s="1"/>
      <c r="AW4156" s="1"/>
      <c r="AX4156" s="1"/>
      <c r="AY4156" s="1"/>
      <c r="AZ4156" s="1"/>
      <c r="BA4156" s="1"/>
      <c r="BB4156" s="1"/>
      <c r="BC4156" s="1"/>
      <c r="BD4156" s="1"/>
      <c r="BE4156" s="1"/>
      <c r="BF4156" s="1"/>
      <c r="BG4156" s="1"/>
      <c r="BH4156" s="1"/>
      <c r="BI4156" s="1"/>
      <c r="BJ4156" s="1"/>
      <c r="BK4156" s="1"/>
      <c r="BL4156" s="1"/>
      <c r="BM4156" s="1"/>
      <c r="BN4156" s="1"/>
      <c r="BO4156" s="1"/>
      <c r="BP4156" s="1"/>
      <c r="BQ4156" s="1"/>
      <c r="BR4156" s="1"/>
      <c r="BS4156" s="1"/>
      <c r="BT4156" s="1"/>
      <c r="BU4156" s="1"/>
      <c r="BV4156" s="1"/>
      <c r="BW4156" s="1"/>
      <c r="BX4156" s="1"/>
      <c r="BY4156" s="1"/>
      <c r="BZ4156" s="1"/>
      <c r="CA4156" s="1"/>
      <c r="CB4156" s="1"/>
      <c r="CC4156" s="1"/>
      <c r="CD4156" s="1"/>
      <c r="CE4156" s="1"/>
      <c r="CF4156" s="1"/>
      <c r="CG4156" s="1"/>
      <c r="CH4156" s="1"/>
      <c r="CI4156" s="1"/>
      <c r="CJ4156" s="1"/>
      <c r="CK4156" s="1"/>
      <c r="CL4156" s="1"/>
      <c r="CM4156" s="1"/>
      <c r="CN4156" s="1"/>
      <c r="CO4156" s="1"/>
      <c r="CP4156" s="1"/>
      <c r="CQ4156" s="1"/>
      <c r="CR4156" s="1"/>
      <c r="CS4156" s="1"/>
      <c r="CT4156" s="1"/>
      <c r="CU4156" s="1"/>
      <c r="CV4156" s="1"/>
      <c r="CW4156" s="1"/>
      <c r="CX4156" s="1"/>
      <c r="CY4156" s="1"/>
      <c r="CZ4156" s="1"/>
      <c r="DA4156" s="1"/>
      <c r="DB4156" s="1"/>
      <c r="DC4156" s="1"/>
      <c r="DD4156" s="1"/>
      <c r="DE4156" s="1"/>
      <c r="DF4156" s="1"/>
      <c r="DG4156" s="1"/>
      <c r="DH4156" s="1"/>
      <c r="DI4156" s="1"/>
      <c r="DJ4156" s="1"/>
      <c r="DK4156" s="1"/>
      <c r="DL4156" s="1"/>
      <c r="DM4156" s="1"/>
      <c r="DN4156" s="1"/>
      <c r="DO4156" s="1"/>
      <c r="DP4156" s="1"/>
      <c r="DQ4156" s="1"/>
      <c r="DR4156" s="1"/>
      <c r="DS4156" s="1"/>
      <c r="DT4156" s="1"/>
      <c r="DU4156" s="1"/>
      <c r="DV4156" s="1"/>
      <c r="DW4156" s="1"/>
      <c r="DX4156" s="1"/>
      <c r="DY4156" s="1"/>
      <c r="DZ4156" s="1"/>
      <c r="EA4156" s="1"/>
      <c r="EB4156" s="1"/>
      <c r="EC4156" s="1"/>
      <c r="ED4156" s="1"/>
      <c r="EE4156" s="1"/>
      <c r="EF4156" s="1"/>
      <c r="EG4156" s="1"/>
      <c r="EH4156" s="1"/>
      <c r="EI4156" s="1"/>
      <c r="EJ4156" s="1"/>
      <c r="EK4156" s="1"/>
      <c r="EL4156" s="1"/>
      <c r="EM4156" s="1"/>
      <c r="EN4156" s="1"/>
      <c r="EO4156" s="1"/>
      <c r="EP4156" s="1"/>
      <c r="EQ4156" s="1"/>
      <c r="ER4156" s="1"/>
      <c r="ES4156" s="1"/>
      <c r="ET4156" s="1"/>
      <c r="EU4156" s="1"/>
      <c r="EV4156" s="1"/>
      <c r="EW4156" s="1"/>
      <c r="EX4156" s="1"/>
      <c r="EY4156" s="1"/>
      <c r="EZ4156" s="1"/>
      <c r="FA4156" s="1"/>
      <c r="FB4156" s="1"/>
      <c r="FC4156" s="1"/>
      <c r="FD4156" s="1"/>
      <c r="FE4156" s="1"/>
      <c r="FF4156" s="1"/>
      <c r="FG4156" s="1"/>
      <c r="FH4156" s="1"/>
      <c r="FI4156" s="1"/>
      <c r="FJ4156" s="1"/>
      <c r="FK4156" s="1"/>
      <c r="FL4156" s="1"/>
      <c r="FM4156" s="1"/>
      <c r="FN4156" s="1"/>
      <c r="FO4156" s="1"/>
      <c r="FP4156" s="1"/>
      <c r="FQ4156" s="1"/>
      <c r="FR4156" s="1"/>
      <c r="FS4156" s="1"/>
      <c r="FT4156" s="1"/>
      <c r="FU4156" s="1"/>
      <c r="FV4156" s="1"/>
      <c r="FW4156" s="1"/>
      <c r="FX4156" s="1"/>
      <c r="FY4156" s="1"/>
      <c r="FZ4156" s="1"/>
      <c r="GA4156" s="1"/>
      <c r="GB4156" s="1"/>
      <c r="GC4156" s="1"/>
      <c r="GD4156" s="1"/>
      <c r="GE4156" s="1"/>
      <c r="GF4156" s="1"/>
      <c r="GG4156" s="1"/>
      <c r="GH4156" s="1"/>
      <c r="GI4156" s="1"/>
      <c r="GJ4156" s="1"/>
      <c r="GK4156" s="1"/>
      <c r="GL4156" s="1"/>
      <c r="GM4156" s="1"/>
      <c r="GN4156" s="1"/>
      <c r="GO4156" s="1"/>
    </row>
    <row r="4157" spans="1:197" s="40" customFormat="1" x14ac:dyDescent="0.25">
      <c r="A4157" s="41"/>
      <c r="B4157" s="4"/>
      <c r="C4157" s="41"/>
      <c r="D4157" s="42"/>
      <c r="E4157" s="42"/>
      <c r="F4157" s="42"/>
      <c r="G4157" s="1"/>
      <c r="H4157" s="1"/>
      <c r="I4157" s="1"/>
      <c r="J4157" s="1"/>
      <c r="K4157" s="1"/>
      <c r="L4157" s="1"/>
      <c r="M4157" s="2"/>
      <c r="N4157" s="1"/>
      <c r="O4157" s="1"/>
      <c r="P4157" s="1"/>
      <c r="Q4157" s="1"/>
      <c r="R4157" s="1"/>
      <c r="S4157" s="1"/>
      <c r="T4157" s="1"/>
      <c r="U4157" s="1"/>
      <c r="V4157" s="1"/>
      <c r="W4157" s="1"/>
      <c r="X4157" s="1"/>
      <c r="Y4157" s="1"/>
      <c r="Z4157" s="1"/>
      <c r="AA4157" s="1"/>
      <c r="AB4157" s="1"/>
      <c r="AC4157" s="1"/>
      <c r="AD4157" s="1"/>
      <c r="AE4157" s="1"/>
      <c r="AF4157" s="1"/>
      <c r="AG4157" s="1"/>
      <c r="AH4157" s="1"/>
      <c r="AI4157" s="1"/>
      <c r="AJ4157" s="1"/>
      <c r="AK4157" s="1"/>
      <c r="AL4157" s="1"/>
      <c r="AM4157" s="1"/>
      <c r="AN4157" s="1"/>
      <c r="AO4157" s="1"/>
      <c r="AP4157" s="1"/>
      <c r="AQ4157" s="1"/>
      <c r="AR4157" s="1"/>
      <c r="AS4157" s="1"/>
      <c r="AT4157" s="1"/>
      <c r="AU4157" s="1"/>
      <c r="AV4157" s="1"/>
      <c r="AW4157" s="1"/>
      <c r="AX4157" s="1"/>
      <c r="AY4157" s="1"/>
      <c r="AZ4157" s="1"/>
      <c r="BA4157" s="1"/>
      <c r="BB4157" s="1"/>
      <c r="BC4157" s="1"/>
      <c r="BD4157" s="1"/>
      <c r="BE4157" s="1"/>
      <c r="BF4157" s="1"/>
      <c r="BG4157" s="1"/>
      <c r="BH4157" s="1"/>
      <c r="BI4157" s="1"/>
      <c r="BJ4157" s="1"/>
      <c r="BK4157" s="1"/>
      <c r="BL4157" s="1"/>
      <c r="BM4157" s="1"/>
      <c r="BN4157" s="1"/>
      <c r="BO4157" s="1"/>
      <c r="BP4157" s="1"/>
      <c r="BQ4157" s="1"/>
      <c r="BR4157" s="1"/>
      <c r="BS4157" s="1"/>
      <c r="BT4157" s="1"/>
      <c r="BU4157" s="1"/>
      <c r="BV4157" s="1"/>
      <c r="BW4157" s="1"/>
      <c r="BX4157" s="1"/>
      <c r="BY4157" s="1"/>
      <c r="BZ4157" s="1"/>
      <c r="CA4157" s="1"/>
      <c r="CB4157" s="1"/>
      <c r="CC4157" s="1"/>
      <c r="CD4157" s="1"/>
      <c r="CE4157" s="1"/>
      <c r="CF4157" s="1"/>
      <c r="CG4157" s="1"/>
      <c r="CH4157" s="1"/>
      <c r="CI4157" s="1"/>
      <c r="CJ4157" s="1"/>
      <c r="CK4157" s="1"/>
      <c r="CL4157" s="1"/>
      <c r="CM4157" s="1"/>
      <c r="CN4157" s="1"/>
      <c r="CO4157" s="1"/>
      <c r="CP4157" s="1"/>
      <c r="CQ4157" s="1"/>
      <c r="CR4157" s="1"/>
      <c r="CS4157" s="1"/>
      <c r="CT4157" s="1"/>
      <c r="CU4157" s="1"/>
      <c r="CV4157" s="1"/>
      <c r="CW4157" s="1"/>
      <c r="CX4157" s="1"/>
      <c r="CY4157" s="1"/>
      <c r="CZ4157" s="1"/>
      <c r="DA4157" s="1"/>
      <c r="DB4157" s="1"/>
      <c r="DC4157" s="1"/>
      <c r="DD4157" s="1"/>
      <c r="DE4157" s="1"/>
      <c r="DF4157" s="1"/>
      <c r="DG4157" s="1"/>
      <c r="DH4157" s="1"/>
      <c r="DI4157" s="1"/>
      <c r="DJ4157" s="1"/>
      <c r="DK4157" s="1"/>
      <c r="DL4157" s="1"/>
      <c r="DM4157" s="1"/>
      <c r="DN4157" s="1"/>
      <c r="DO4157" s="1"/>
      <c r="DP4157" s="1"/>
      <c r="DQ4157" s="1"/>
      <c r="DR4157" s="1"/>
      <c r="DS4157" s="1"/>
      <c r="DT4157" s="1"/>
      <c r="DU4157" s="1"/>
      <c r="DV4157" s="1"/>
      <c r="DW4157" s="1"/>
      <c r="DX4157" s="1"/>
      <c r="DY4157" s="1"/>
      <c r="DZ4157" s="1"/>
      <c r="EA4157" s="1"/>
      <c r="EB4157" s="1"/>
      <c r="EC4157" s="1"/>
      <c r="ED4157" s="1"/>
      <c r="EE4157" s="1"/>
      <c r="EF4157" s="1"/>
      <c r="EG4157" s="1"/>
      <c r="EH4157" s="1"/>
      <c r="EI4157" s="1"/>
      <c r="EJ4157" s="1"/>
      <c r="EK4157" s="1"/>
      <c r="EL4157" s="1"/>
      <c r="EM4157" s="1"/>
      <c r="EN4157" s="1"/>
      <c r="EO4157" s="1"/>
      <c r="EP4157" s="1"/>
      <c r="EQ4157" s="1"/>
      <c r="ER4157" s="1"/>
      <c r="ES4157" s="1"/>
      <c r="ET4157" s="1"/>
      <c r="EU4157" s="1"/>
      <c r="EV4157" s="1"/>
      <c r="EW4157" s="1"/>
      <c r="EX4157" s="1"/>
      <c r="EY4157" s="1"/>
      <c r="EZ4157" s="1"/>
      <c r="FA4157" s="1"/>
      <c r="FB4157" s="1"/>
      <c r="FC4157" s="1"/>
      <c r="FD4157" s="1"/>
      <c r="FE4157" s="1"/>
      <c r="FF4157" s="1"/>
      <c r="FG4157" s="1"/>
      <c r="FH4157" s="1"/>
      <c r="FI4157" s="1"/>
      <c r="FJ4157" s="1"/>
      <c r="FK4157" s="1"/>
      <c r="FL4157" s="1"/>
      <c r="FM4157" s="1"/>
      <c r="FN4157" s="1"/>
      <c r="FO4157" s="1"/>
      <c r="FP4157" s="1"/>
      <c r="FQ4157" s="1"/>
      <c r="FR4157" s="1"/>
      <c r="FS4157" s="1"/>
      <c r="FT4157" s="1"/>
      <c r="FU4157" s="1"/>
      <c r="FV4157" s="1"/>
      <c r="FW4157" s="1"/>
      <c r="FX4157" s="1"/>
      <c r="FY4157" s="1"/>
      <c r="FZ4157" s="1"/>
      <c r="GA4157" s="1"/>
      <c r="GB4157" s="1"/>
      <c r="GC4157" s="1"/>
      <c r="GD4157" s="1"/>
      <c r="GE4157" s="1"/>
      <c r="GF4157" s="1"/>
      <c r="GG4157" s="1"/>
      <c r="GH4157" s="1"/>
      <c r="GI4157" s="1"/>
      <c r="GJ4157" s="1"/>
      <c r="GK4157" s="1"/>
      <c r="GL4157" s="1"/>
      <c r="GM4157" s="1"/>
      <c r="GN4157" s="1"/>
      <c r="GO4157" s="1"/>
    </row>
    <row r="4158" spans="1:197" s="40" customFormat="1" x14ac:dyDescent="0.25">
      <c r="A4158" s="41"/>
      <c r="B4158" s="4"/>
      <c r="C4158" s="41"/>
      <c r="D4158" s="42"/>
      <c r="E4158" s="42"/>
      <c r="F4158" s="42"/>
      <c r="G4158" s="1"/>
      <c r="H4158" s="1"/>
      <c r="I4158" s="1"/>
      <c r="J4158" s="1"/>
      <c r="K4158" s="1"/>
      <c r="L4158" s="1"/>
      <c r="M4158" s="2"/>
      <c r="N4158" s="1"/>
      <c r="O4158" s="1"/>
      <c r="P4158" s="1"/>
      <c r="Q4158" s="1"/>
      <c r="R4158" s="1"/>
      <c r="S4158" s="1"/>
      <c r="T4158" s="1"/>
      <c r="U4158" s="1"/>
      <c r="V4158" s="1"/>
      <c r="W4158" s="1"/>
      <c r="X4158" s="1"/>
      <c r="Y4158" s="1"/>
      <c r="Z4158" s="1"/>
      <c r="AA4158" s="1"/>
      <c r="AB4158" s="1"/>
      <c r="AC4158" s="1"/>
      <c r="AD4158" s="1"/>
      <c r="AE4158" s="1"/>
      <c r="AF4158" s="1"/>
      <c r="AG4158" s="1"/>
      <c r="AH4158" s="1"/>
      <c r="AI4158" s="1"/>
      <c r="AJ4158" s="1"/>
      <c r="AK4158" s="1"/>
      <c r="AL4158" s="1"/>
      <c r="AM4158" s="1"/>
      <c r="AN4158" s="1"/>
      <c r="AO4158" s="1"/>
      <c r="AP4158" s="1"/>
      <c r="AQ4158" s="1"/>
      <c r="AR4158" s="1"/>
      <c r="AS4158" s="1"/>
      <c r="AT4158" s="1"/>
      <c r="AU4158" s="1"/>
      <c r="AV4158" s="1"/>
      <c r="AW4158" s="1"/>
      <c r="AX4158" s="1"/>
      <c r="AY4158" s="1"/>
      <c r="AZ4158" s="1"/>
      <c r="BA4158" s="1"/>
      <c r="BB4158" s="1"/>
      <c r="BC4158" s="1"/>
      <c r="BD4158" s="1"/>
      <c r="BE4158" s="1"/>
      <c r="BF4158" s="1"/>
      <c r="BG4158" s="1"/>
      <c r="BH4158" s="1"/>
      <c r="BI4158" s="1"/>
      <c r="BJ4158" s="1"/>
      <c r="BK4158" s="1"/>
      <c r="BL4158" s="1"/>
      <c r="BM4158" s="1"/>
      <c r="BN4158" s="1"/>
      <c r="BO4158" s="1"/>
      <c r="BP4158" s="1"/>
      <c r="BQ4158" s="1"/>
      <c r="BR4158" s="1"/>
      <c r="BS4158" s="1"/>
      <c r="BT4158" s="1"/>
      <c r="BU4158" s="1"/>
      <c r="BV4158" s="1"/>
      <c r="BW4158" s="1"/>
      <c r="BX4158" s="1"/>
      <c r="BY4158" s="1"/>
      <c r="BZ4158" s="1"/>
      <c r="CA4158" s="1"/>
      <c r="CB4158" s="1"/>
      <c r="CC4158" s="1"/>
      <c r="CD4158" s="1"/>
      <c r="CE4158" s="1"/>
      <c r="CF4158" s="1"/>
      <c r="CG4158" s="1"/>
      <c r="CH4158" s="1"/>
      <c r="CI4158" s="1"/>
      <c r="CJ4158" s="1"/>
      <c r="CK4158" s="1"/>
      <c r="CL4158" s="1"/>
      <c r="CM4158" s="1"/>
      <c r="CN4158" s="1"/>
      <c r="CO4158" s="1"/>
      <c r="CP4158" s="1"/>
      <c r="CQ4158" s="1"/>
      <c r="CR4158" s="1"/>
      <c r="CS4158" s="1"/>
      <c r="CT4158" s="1"/>
      <c r="CU4158" s="1"/>
      <c r="CV4158" s="1"/>
      <c r="CW4158" s="1"/>
      <c r="CX4158" s="1"/>
      <c r="CY4158" s="1"/>
      <c r="CZ4158" s="1"/>
      <c r="DA4158" s="1"/>
      <c r="DB4158" s="1"/>
      <c r="DC4158" s="1"/>
      <c r="DD4158" s="1"/>
      <c r="DE4158" s="1"/>
      <c r="DF4158" s="1"/>
      <c r="DG4158" s="1"/>
      <c r="DH4158" s="1"/>
      <c r="DI4158" s="1"/>
      <c r="DJ4158" s="1"/>
      <c r="DK4158" s="1"/>
      <c r="DL4158" s="1"/>
      <c r="DM4158" s="1"/>
      <c r="DN4158" s="1"/>
      <c r="DO4158" s="1"/>
      <c r="DP4158" s="1"/>
      <c r="DQ4158" s="1"/>
      <c r="DR4158" s="1"/>
      <c r="DS4158" s="1"/>
      <c r="DT4158" s="1"/>
      <c r="DU4158" s="1"/>
      <c r="DV4158" s="1"/>
      <c r="DW4158" s="1"/>
      <c r="DX4158" s="1"/>
      <c r="DY4158" s="1"/>
      <c r="DZ4158" s="1"/>
      <c r="EA4158" s="1"/>
      <c r="EB4158" s="1"/>
      <c r="EC4158" s="1"/>
      <c r="ED4158" s="1"/>
      <c r="EE4158" s="1"/>
      <c r="EF4158" s="1"/>
      <c r="EG4158" s="1"/>
      <c r="EH4158" s="1"/>
      <c r="EI4158" s="1"/>
      <c r="EJ4158" s="1"/>
      <c r="EK4158" s="1"/>
      <c r="EL4158" s="1"/>
      <c r="EM4158" s="1"/>
      <c r="EN4158" s="1"/>
      <c r="EO4158" s="1"/>
      <c r="EP4158" s="1"/>
      <c r="EQ4158" s="1"/>
      <c r="ER4158" s="1"/>
      <c r="ES4158" s="1"/>
      <c r="ET4158" s="1"/>
      <c r="EU4158" s="1"/>
      <c r="EV4158" s="1"/>
      <c r="EW4158" s="1"/>
      <c r="EX4158" s="1"/>
      <c r="EY4158" s="1"/>
      <c r="EZ4158" s="1"/>
      <c r="FA4158" s="1"/>
      <c r="FB4158" s="1"/>
      <c r="FC4158" s="1"/>
      <c r="FD4158" s="1"/>
      <c r="FE4158" s="1"/>
      <c r="FF4158" s="1"/>
      <c r="FG4158" s="1"/>
      <c r="FH4158" s="1"/>
      <c r="FI4158" s="1"/>
      <c r="FJ4158" s="1"/>
      <c r="FK4158" s="1"/>
      <c r="FL4158" s="1"/>
      <c r="FM4158" s="1"/>
      <c r="FN4158" s="1"/>
      <c r="FO4158" s="1"/>
      <c r="FP4158" s="1"/>
      <c r="FQ4158" s="1"/>
      <c r="FR4158" s="1"/>
      <c r="FS4158" s="1"/>
      <c r="FT4158" s="1"/>
      <c r="FU4158" s="1"/>
      <c r="FV4158" s="1"/>
      <c r="FW4158" s="1"/>
      <c r="FX4158" s="1"/>
      <c r="FY4158" s="1"/>
      <c r="FZ4158" s="1"/>
      <c r="GA4158" s="1"/>
      <c r="GB4158" s="1"/>
      <c r="GC4158" s="1"/>
      <c r="GD4158" s="1"/>
      <c r="GE4158" s="1"/>
      <c r="GF4158" s="1"/>
      <c r="GG4158" s="1"/>
      <c r="GH4158" s="1"/>
      <c r="GI4158" s="1"/>
      <c r="GJ4158" s="1"/>
      <c r="GK4158" s="1"/>
      <c r="GL4158" s="1"/>
      <c r="GM4158" s="1"/>
      <c r="GN4158" s="1"/>
      <c r="GO4158" s="1"/>
    </row>
    <row r="4159" spans="1:197" s="40" customFormat="1" x14ac:dyDescent="0.25">
      <c r="A4159" s="41"/>
      <c r="B4159" s="4"/>
      <c r="C4159" s="41"/>
      <c r="D4159" s="42"/>
      <c r="E4159" s="42"/>
      <c r="F4159" s="42"/>
      <c r="G4159" s="1"/>
      <c r="H4159" s="1"/>
      <c r="I4159" s="1"/>
      <c r="J4159" s="1"/>
      <c r="K4159" s="1"/>
      <c r="L4159" s="1"/>
      <c r="M4159" s="2"/>
      <c r="N4159" s="1"/>
      <c r="O4159" s="1"/>
      <c r="P4159" s="1"/>
      <c r="Q4159" s="1"/>
      <c r="R4159" s="1"/>
      <c r="S4159" s="1"/>
      <c r="T4159" s="1"/>
      <c r="U4159" s="1"/>
      <c r="V4159" s="1"/>
      <c r="W4159" s="1"/>
      <c r="X4159" s="1"/>
      <c r="Y4159" s="1"/>
      <c r="Z4159" s="1"/>
      <c r="AA4159" s="1"/>
      <c r="AB4159" s="1"/>
      <c r="AC4159" s="1"/>
      <c r="AD4159" s="1"/>
      <c r="AE4159" s="1"/>
      <c r="AF4159" s="1"/>
      <c r="AG4159" s="1"/>
      <c r="AH4159" s="1"/>
      <c r="AI4159" s="1"/>
      <c r="AJ4159" s="1"/>
      <c r="AK4159" s="1"/>
      <c r="AL4159" s="1"/>
      <c r="AM4159" s="1"/>
      <c r="AN4159" s="1"/>
      <c r="AO4159" s="1"/>
      <c r="AP4159" s="1"/>
      <c r="AQ4159" s="1"/>
      <c r="AR4159" s="1"/>
      <c r="AS4159" s="1"/>
      <c r="AT4159" s="1"/>
      <c r="AU4159" s="1"/>
      <c r="AV4159" s="1"/>
      <c r="AW4159" s="1"/>
      <c r="AX4159" s="1"/>
      <c r="AY4159" s="1"/>
      <c r="AZ4159" s="1"/>
      <c r="BA4159" s="1"/>
      <c r="BB4159" s="1"/>
      <c r="BC4159" s="1"/>
      <c r="BD4159" s="1"/>
      <c r="BE4159" s="1"/>
      <c r="BF4159" s="1"/>
      <c r="BG4159" s="1"/>
      <c r="BH4159" s="1"/>
      <c r="BI4159" s="1"/>
      <c r="BJ4159" s="1"/>
      <c r="BK4159" s="1"/>
      <c r="BL4159" s="1"/>
      <c r="BM4159" s="1"/>
      <c r="BN4159" s="1"/>
      <c r="BO4159" s="1"/>
      <c r="BP4159" s="1"/>
      <c r="BQ4159" s="1"/>
      <c r="BR4159" s="1"/>
      <c r="BS4159" s="1"/>
      <c r="BT4159" s="1"/>
      <c r="BU4159" s="1"/>
      <c r="BV4159" s="1"/>
      <c r="BW4159" s="1"/>
      <c r="BX4159" s="1"/>
      <c r="BY4159" s="1"/>
      <c r="BZ4159" s="1"/>
      <c r="CA4159" s="1"/>
      <c r="CB4159" s="1"/>
      <c r="CC4159" s="1"/>
      <c r="CD4159" s="1"/>
      <c r="CE4159" s="1"/>
      <c r="CF4159" s="1"/>
      <c r="CG4159" s="1"/>
      <c r="CH4159" s="1"/>
      <c r="CI4159" s="1"/>
      <c r="CJ4159" s="1"/>
      <c r="CK4159" s="1"/>
      <c r="CL4159" s="1"/>
      <c r="CM4159" s="1"/>
      <c r="CN4159" s="1"/>
      <c r="CO4159" s="1"/>
      <c r="CP4159" s="1"/>
      <c r="CQ4159" s="1"/>
      <c r="CR4159" s="1"/>
      <c r="CS4159" s="1"/>
      <c r="CT4159" s="1"/>
      <c r="CU4159" s="1"/>
      <c r="CV4159" s="1"/>
      <c r="CW4159" s="1"/>
      <c r="CX4159" s="1"/>
      <c r="CY4159" s="1"/>
      <c r="CZ4159" s="1"/>
      <c r="DA4159" s="1"/>
      <c r="DB4159" s="1"/>
      <c r="DC4159" s="1"/>
      <c r="DD4159" s="1"/>
      <c r="DE4159" s="1"/>
      <c r="DF4159" s="1"/>
      <c r="DG4159" s="1"/>
      <c r="DH4159" s="1"/>
      <c r="DI4159" s="1"/>
      <c r="DJ4159" s="1"/>
      <c r="DK4159" s="1"/>
      <c r="DL4159" s="1"/>
      <c r="DM4159" s="1"/>
      <c r="DN4159" s="1"/>
      <c r="DO4159" s="1"/>
      <c r="DP4159" s="1"/>
      <c r="DQ4159" s="1"/>
      <c r="DR4159" s="1"/>
      <c r="DS4159" s="1"/>
      <c r="DT4159" s="1"/>
      <c r="DU4159" s="1"/>
      <c r="DV4159" s="1"/>
      <c r="DW4159" s="1"/>
      <c r="DX4159" s="1"/>
      <c r="DY4159" s="1"/>
      <c r="DZ4159" s="1"/>
      <c r="EA4159" s="1"/>
      <c r="EB4159" s="1"/>
      <c r="EC4159" s="1"/>
      <c r="ED4159" s="1"/>
      <c r="EE4159" s="1"/>
      <c r="EF4159" s="1"/>
      <c r="EG4159" s="1"/>
      <c r="EH4159" s="1"/>
      <c r="EI4159" s="1"/>
      <c r="EJ4159" s="1"/>
      <c r="EK4159" s="1"/>
      <c r="EL4159" s="1"/>
      <c r="EM4159" s="1"/>
      <c r="EN4159" s="1"/>
      <c r="EO4159" s="1"/>
      <c r="EP4159" s="1"/>
      <c r="EQ4159" s="1"/>
      <c r="ER4159" s="1"/>
      <c r="ES4159" s="1"/>
      <c r="ET4159" s="1"/>
      <c r="EU4159" s="1"/>
      <c r="EV4159" s="1"/>
      <c r="EW4159" s="1"/>
      <c r="EX4159" s="1"/>
      <c r="EY4159" s="1"/>
      <c r="EZ4159" s="1"/>
      <c r="FA4159" s="1"/>
      <c r="FB4159" s="1"/>
      <c r="FC4159" s="1"/>
      <c r="FD4159" s="1"/>
      <c r="FE4159" s="1"/>
      <c r="FF4159" s="1"/>
      <c r="FG4159" s="1"/>
      <c r="FH4159" s="1"/>
      <c r="FI4159" s="1"/>
      <c r="FJ4159" s="1"/>
      <c r="FK4159" s="1"/>
      <c r="FL4159" s="1"/>
      <c r="FM4159" s="1"/>
      <c r="FN4159" s="1"/>
      <c r="FO4159" s="1"/>
      <c r="FP4159" s="1"/>
      <c r="FQ4159" s="1"/>
      <c r="FR4159" s="1"/>
      <c r="FS4159" s="1"/>
      <c r="FT4159" s="1"/>
      <c r="FU4159" s="1"/>
      <c r="FV4159" s="1"/>
      <c r="FW4159" s="1"/>
      <c r="FX4159" s="1"/>
      <c r="FY4159" s="1"/>
      <c r="FZ4159" s="1"/>
      <c r="GA4159" s="1"/>
      <c r="GB4159" s="1"/>
      <c r="GC4159" s="1"/>
      <c r="GD4159" s="1"/>
      <c r="GE4159" s="1"/>
      <c r="GF4159" s="1"/>
      <c r="GG4159" s="1"/>
      <c r="GH4159" s="1"/>
      <c r="GI4159" s="1"/>
      <c r="GJ4159" s="1"/>
      <c r="GK4159" s="1"/>
      <c r="GL4159" s="1"/>
      <c r="GM4159" s="1"/>
      <c r="GN4159" s="1"/>
      <c r="GO4159" s="1"/>
    </row>
    <row r="4160" spans="1:197" s="40" customFormat="1" x14ac:dyDescent="0.25">
      <c r="A4160" s="41"/>
      <c r="B4160" s="4"/>
      <c r="C4160" s="41"/>
      <c r="D4160" s="42"/>
      <c r="E4160" s="42"/>
      <c r="F4160" s="42"/>
      <c r="G4160" s="1"/>
      <c r="H4160" s="1"/>
      <c r="I4160" s="1"/>
      <c r="J4160" s="1"/>
      <c r="K4160" s="1"/>
      <c r="L4160" s="1"/>
      <c r="M4160" s="2"/>
      <c r="N4160" s="1"/>
      <c r="O4160" s="1"/>
      <c r="P4160" s="1"/>
      <c r="Q4160" s="1"/>
      <c r="R4160" s="1"/>
      <c r="S4160" s="1"/>
      <c r="T4160" s="1"/>
      <c r="U4160" s="1"/>
      <c r="V4160" s="1"/>
      <c r="W4160" s="1"/>
      <c r="X4160" s="1"/>
      <c r="Y4160" s="1"/>
      <c r="Z4160" s="1"/>
      <c r="AA4160" s="1"/>
      <c r="AB4160" s="1"/>
      <c r="AC4160" s="1"/>
      <c r="AD4160" s="1"/>
      <c r="AE4160" s="1"/>
      <c r="AF4160" s="1"/>
      <c r="AG4160" s="1"/>
      <c r="AH4160" s="1"/>
      <c r="AI4160" s="1"/>
      <c r="AJ4160" s="1"/>
      <c r="AK4160" s="1"/>
      <c r="AL4160" s="1"/>
      <c r="AM4160" s="1"/>
      <c r="AN4160" s="1"/>
      <c r="AO4160" s="1"/>
      <c r="AP4160" s="1"/>
      <c r="AQ4160" s="1"/>
      <c r="AR4160" s="1"/>
      <c r="AS4160" s="1"/>
      <c r="AT4160" s="1"/>
      <c r="AU4160" s="1"/>
      <c r="AV4160" s="1"/>
      <c r="AW4160" s="1"/>
      <c r="AX4160" s="1"/>
      <c r="AY4160" s="1"/>
      <c r="AZ4160" s="1"/>
      <c r="BA4160" s="1"/>
      <c r="BB4160" s="1"/>
      <c r="BC4160" s="1"/>
      <c r="BD4160" s="1"/>
      <c r="BE4160" s="1"/>
      <c r="BF4160" s="1"/>
      <c r="BG4160" s="1"/>
      <c r="BH4160" s="1"/>
      <c r="BI4160" s="1"/>
      <c r="BJ4160" s="1"/>
      <c r="BK4160" s="1"/>
      <c r="BL4160" s="1"/>
      <c r="BM4160" s="1"/>
      <c r="BN4160" s="1"/>
      <c r="BO4160" s="1"/>
      <c r="BP4160" s="1"/>
      <c r="BQ4160" s="1"/>
      <c r="BR4160" s="1"/>
      <c r="BS4160" s="1"/>
      <c r="BT4160" s="1"/>
      <c r="BU4160" s="1"/>
      <c r="BV4160" s="1"/>
      <c r="BW4160" s="1"/>
      <c r="BX4160" s="1"/>
      <c r="BY4160" s="1"/>
      <c r="BZ4160" s="1"/>
      <c r="CA4160" s="1"/>
      <c r="CB4160" s="1"/>
      <c r="CC4160" s="1"/>
      <c r="CD4160" s="1"/>
      <c r="CE4160" s="1"/>
      <c r="CF4160" s="1"/>
      <c r="CG4160" s="1"/>
      <c r="CH4160" s="1"/>
      <c r="CI4160" s="1"/>
      <c r="CJ4160" s="1"/>
      <c r="CK4160" s="1"/>
      <c r="CL4160" s="1"/>
      <c r="CM4160" s="1"/>
      <c r="CN4160" s="1"/>
      <c r="CO4160" s="1"/>
      <c r="CP4160" s="1"/>
      <c r="CQ4160" s="1"/>
      <c r="CR4160" s="1"/>
      <c r="CS4160" s="1"/>
      <c r="CT4160" s="1"/>
      <c r="CU4160" s="1"/>
      <c r="CV4160" s="1"/>
      <c r="CW4160" s="1"/>
      <c r="CX4160" s="1"/>
      <c r="CY4160" s="1"/>
      <c r="CZ4160" s="1"/>
      <c r="DA4160" s="1"/>
      <c r="DB4160" s="1"/>
      <c r="DC4160" s="1"/>
      <c r="DD4160" s="1"/>
      <c r="DE4160" s="1"/>
      <c r="DF4160" s="1"/>
      <c r="DG4160" s="1"/>
      <c r="DH4160" s="1"/>
      <c r="DI4160" s="1"/>
      <c r="DJ4160" s="1"/>
      <c r="DK4160" s="1"/>
      <c r="DL4160" s="1"/>
      <c r="DM4160" s="1"/>
      <c r="DN4160" s="1"/>
      <c r="DO4160" s="1"/>
      <c r="DP4160" s="1"/>
      <c r="DQ4160" s="1"/>
      <c r="DR4160" s="1"/>
      <c r="DS4160" s="1"/>
      <c r="DT4160" s="1"/>
      <c r="DU4160" s="1"/>
      <c r="DV4160" s="1"/>
      <c r="DW4160" s="1"/>
      <c r="DX4160" s="1"/>
      <c r="DY4160" s="1"/>
      <c r="DZ4160" s="1"/>
      <c r="EA4160" s="1"/>
      <c r="EB4160" s="1"/>
      <c r="EC4160" s="1"/>
      <c r="ED4160" s="1"/>
      <c r="EE4160" s="1"/>
      <c r="EF4160" s="1"/>
      <c r="EG4160" s="1"/>
      <c r="EH4160" s="1"/>
      <c r="EI4160" s="1"/>
      <c r="EJ4160" s="1"/>
      <c r="EK4160" s="1"/>
      <c r="EL4160" s="1"/>
      <c r="EM4160" s="1"/>
      <c r="EN4160" s="1"/>
      <c r="EO4160" s="1"/>
      <c r="EP4160" s="1"/>
      <c r="EQ4160" s="1"/>
      <c r="ER4160" s="1"/>
      <c r="ES4160" s="1"/>
      <c r="ET4160" s="1"/>
      <c r="EU4160" s="1"/>
      <c r="EV4160" s="1"/>
      <c r="EW4160" s="1"/>
      <c r="EX4160" s="1"/>
      <c r="EY4160" s="1"/>
      <c r="EZ4160" s="1"/>
      <c r="FA4160" s="1"/>
      <c r="FB4160" s="1"/>
      <c r="FC4160" s="1"/>
      <c r="FD4160" s="1"/>
      <c r="FE4160" s="1"/>
      <c r="FF4160" s="1"/>
      <c r="FG4160" s="1"/>
      <c r="FH4160" s="1"/>
      <c r="FI4160" s="1"/>
      <c r="FJ4160" s="1"/>
      <c r="FK4160" s="1"/>
      <c r="FL4160" s="1"/>
      <c r="FM4160" s="1"/>
      <c r="FN4160" s="1"/>
      <c r="FO4160" s="1"/>
      <c r="FP4160" s="1"/>
      <c r="FQ4160" s="1"/>
      <c r="FR4160" s="1"/>
      <c r="FS4160" s="1"/>
      <c r="FT4160" s="1"/>
      <c r="FU4160" s="1"/>
      <c r="FV4160" s="1"/>
      <c r="FW4160" s="1"/>
      <c r="FX4160" s="1"/>
      <c r="FY4160" s="1"/>
      <c r="FZ4160" s="1"/>
      <c r="GA4160" s="1"/>
      <c r="GB4160" s="1"/>
      <c r="GC4160" s="1"/>
      <c r="GD4160" s="1"/>
      <c r="GE4160" s="1"/>
      <c r="GF4160" s="1"/>
      <c r="GG4160" s="1"/>
      <c r="GH4160" s="1"/>
      <c r="GI4160" s="1"/>
      <c r="GJ4160" s="1"/>
      <c r="GK4160" s="1"/>
      <c r="GL4160" s="1"/>
      <c r="GM4160" s="1"/>
      <c r="GN4160" s="1"/>
      <c r="GO4160" s="1"/>
    </row>
    <row r="4161" spans="1:197" s="40" customFormat="1" x14ac:dyDescent="0.25">
      <c r="A4161" s="41"/>
      <c r="B4161" s="4"/>
      <c r="C4161" s="41"/>
      <c r="D4161" s="42"/>
      <c r="E4161" s="42"/>
      <c r="F4161" s="42"/>
      <c r="G4161" s="1"/>
      <c r="H4161" s="1"/>
      <c r="I4161" s="1"/>
      <c r="J4161" s="1"/>
      <c r="K4161" s="1"/>
      <c r="L4161" s="1"/>
      <c r="M4161" s="2"/>
      <c r="N4161" s="1"/>
      <c r="O4161" s="1"/>
      <c r="P4161" s="1"/>
      <c r="Q4161" s="1"/>
      <c r="R4161" s="1"/>
      <c r="S4161" s="1"/>
      <c r="T4161" s="1"/>
      <c r="U4161" s="1"/>
      <c r="V4161" s="1"/>
      <c r="W4161" s="1"/>
      <c r="X4161" s="1"/>
      <c r="Y4161" s="1"/>
      <c r="Z4161" s="1"/>
      <c r="AA4161" s="1"/>
      <c r="AB4161" s="1"/>
      <c r="AC4161" s="1"/>
      <c r="AD4161" s="1"/>
      <c r="AE4161" s="1"/>
      <c r="AF4161" s="1"/>
      <c r="AG4161" s="1"/>
      <c r="AH4161" s="1"/>
      <c r="AI4161" s="1"/>
      <c r="AJ4161" s="1"/>
      <c r="AK4161" s="1"/>
      <c r="AL4161" s="1"/>
      <c r="AM4161" s="1"/>
      <c r="AN4161" s="1"/>
      <c r="AO4161" s="1"/>
      <c r="AP4161" s="1"/>
      <c r="AQ4161" s="1"/>
      <c r="AR4161" s="1"/>
      <c r="AS4161" s="1"/>
      <c r="AT4161" s="1"/>
      <c r="AU4161" s="1"/>
      <c r="AV4161" s="1"/>
      <c r="AW4161" s="1"/>
      <c r="AX4161" s="1"/>
      <c r="AY4161" s="1"/>
      <c r="AZ4161" s="1"/>
      <c r="BA4161" s="1"/>
      <c r="BB4161" s="1"/>
      <c r="BC4161" s="1"/>
      <c r="BD4161" s="1"/>
      <c r="BE4161" s="1"/>
      <c r="BF4161" s="1"/>
      <c r="BG4161" s="1"/>
      <c r="BH4161" s="1"/>
      <c r="BI4161" s="1"/>
      <c r="BJ4161" s="1"/>
      <c r="BK4161" s="1"/>
      <c r="BL4161" s="1"/>
      <c r="BM4161" s="1"/>
      <c r="BN4161" s="1"/>
      <c r="BO4161" s="1"/>
      <c r="BP4161" s="1"/>
      <c r="BQ4161" s="1"/>
      <c r="BR4161" s="1"/>
      <c r="BS4161" s="1"/>
      <c r="BT4161" s="1"/>
      <c r="BU4161" s="1"/>
      <c r="BV4161" s="1"/>
      <c r="BW4161" s="1"/>
      <c r="BX4161" s="1"/>
      <c r="BY4161" s="1"/>
      <c r="BZ4161" s="1"/>
      <c r="CA4161" s="1"/>
      <c r="CB4161" s="1"/>
      <c r="CC4161" s="1"/>
      <c r="CD4161" s="1"/>
      <c r="CE4161" s="1"/>
      <c r="CF4161" s="1"/>
      <c r="CG4161" s="1"/>
      <c r="CH4161" s="1"/>
      <c r="CI4161" s="1"/>
      <c r="CJ4161" s="1"/>
      <c r="CK4161" s="1"/>
      <c r="CL4161" s="1"/>
      <c r="CM4161" s="1"/>
      <c r="CN4161" s="1"/>
      <c r="CO4161" s="1"/>
      <c r="CP4161" s="1"/>
      <c r="CQ4161" s="1"/>
      <c r="CR4161" s="1"/>
      <c r="CS4161" s="1"/>
      <c r="CT4161" s="1"/>
      <c r="CU4161" s="1"/>
      <c r="CV4161" s="1"/>
      <c r="CW4161" s="1"/>
      <c r="CX4161" s="1"/>
      <c r="CY4161" s="1"/>
      <c r="CZ4161" s="1"/>
      <c r="DA4161" s="1"/>
      <c r="DB4161" s="1"/>
      <c r="DC4161" s="1"/>
      <c r="DD4161" s="1"/>
      <c r="DE4161" s="1"/>
      <c r="DF4161" s="1"/>
      <c r="DG4161" s="1"/>
      <c r="DH4161" s="1"/>
      <c r="DI4161" s="1"/>
      <c r="DJ4161" s="1"/>
      <c r="DK4161" s="1"/>
      <c r="DL4161" s="1"/>
      <c r="DM4161" s="1"/>
      <c r="DN4161" s="1"/>
      <c r="DO4161" s="1"/>
      <c r="DP4161" s="1"/>
      <c r="DQ4161" s="1"/>
      <c r="DR4161" s="1"/>
      <c r="DS4161" s="1"/>
      <c r="DT4161" s="1"/>
      <c r="DU4161" s="1"/>
      <c r="DV4161" s="1"/>
      <c r="DW4161" s="1"/>
      <c r="DX4161" s="1"/>
      <c r="DY4161" s="1"/>
      <c r="DZ4161" s="1"/>
      <c r="EA4161" s="1"/>
      <c r="EB4161" s="1"/>
      <c r="EC4161" s="1"/>
      <c r="ED4161" s="1"/>
      <c r="EE4161" s="1"/>
      <c r="EF4161" s="1"/>
      <c r="EG4161" s="1"/>
      <c r="EH4161" s="1"/>
      <c r="EI4161" s="1"/>
      <c r="EJ4161" s="1"/>
      <c r="EK4161" s="1"/>
      <c r="EL4161" s="1"/>
      <c r="EM4161" s="1"/>
      <c r="EN4161" s="1"/>
      <c r="EO4161" s="1"/>
      <c r="EP4161" s="1"/>
      <c r="EQ4161" s="1"/>
      <c r="ER4161" s="1"/>
      <c r="ES4161" s="1"/>
      <c r="ET4161" s="1"/>
      <c r="EU4161" s="1"/>
      <c r="EV4161" s="1"/>
      <c r="EW4161" s="1"/>
      <c r="EX4161" s="1"/>
      <c r="EY4161" s="1"/>
      <c r="EZ4161" s="1"/>
      <c r="FA4161" s="1"/>
      <c r="FB4161" s="1"/>
      <c r="FC4161" s="1"/>
      <c r="FD4161" s="1"/>
      <c r="FE4161" s="1"/>
      <c r="FF4161" s="1"/>
      <c r="FG4161" s="1"/>
      <c r="FH4161" s="1"/>
      <c r="FI4161" s="1"/>
      <c r="FJ4161" s="1"/>
      <c r="FK4161" s="1"/>
      <c r="FL4161" s="1"/>
      <c r="FM4161" s="1"/>
      <c r="FN4161" s="1"/>
      <c r="FO4161" s="1"/>
      <c r="FP4161" s="1"/>
      <c r="FQ4161" s="1"/>
      <c r="FR4161" s="1"/>
      <c r="FS4161" s="1"/>
      <c r="FT4161" s="1"/>
      <c r="FU4161" s="1"/>
      <c r="FV4161" s="1"/>
      <c r="FW4161" s="1"/>
      <c r="FX4161" s="1"/>
      <c r="FY4161" s="1"/>
      <c r="FZ4161" s="1"/>
      <c r="GA4161" s="1"/>
      <c r="GB4161" s="1"/>
      <c r="GC4161" s="1"/>
      <c r="GD4161" s="1"/>
      <c r="GE4161" s="1"/>
      <c r="GF4161" s="1"/>
      <c r="GG4161" s="1"/>
      <c r="GH4161" s="1"/>
      <c r="GI4161" s="1"/>
      <c r="GJ4161" s="1"/>
      <c r="GK4161" s="1"/>
      <c r="GL4161" s="1"/>
      <c r="GM4161" s="1"/>
      <c r="GN4161" s="1"/>
      <c r="GO4161" s="1"/>
    </row>
    <row r="4162" spans="1:197" s="40" customFormat="1" x14ac:dyDescent="0.25">
      <c r="A4162" s="41"/>
      <c r="B4162" s="4"/>
      <c r="C4162" s="41"/>
      <c r="D4162" s="42"/>
      <c r="E4162" s="42"/>
      <c r="F4162" s="42"/>
      <c r="G4162" s="1"/>
      <c r="H4162" s="1"/>
      <c r="I4162" s="1"/>
      <c r="J4162" s="1"/>
      <c r="K4162" s="1"/>
      <c r="L4162" s="1"/>
      <c r="M4162" s="2"/>
      <c r="N4162" s="1"/>
      <c r="O4162" s="1"/>
      <c r="P4162" s="1"/>
      <c r="Q4162" s="1"/>
      <c r="R4162" s="1"/>
      <c r="S4162" s="1"/>
      <c r="T4162" s="1"/>
      <c r="U4162" s="1"/>
      <c r="V4162" s="1"/>
      <c r="W4162" s="1"/>
      <c r="X4162" s="1"/>
      <c r="Y4162" s="1"/>
      <c r="Z4162" s="1"/>
      <c r="AA4162" s="1"/>
      <c r="AB4162" s="1"/>
      <c r="AC4162" s="1"/>
      <c r="AD4162" s="1"/>
      <c r="AE4162" s="1"/>
      <c r="AF4162" s="1"/>
      <c r="AG4162" s="1"/>
      <c r="AH4162" s="1"/>
      <c r="AI4162" s="1"/>
      <c r="AJ4162" s="1"/>
      <c r="AK4162" s="1"/>
      <c r="AL4162" s="1"/>
      <c r="AM4162" s="1"/>
      <c r="AN4162" s="1"/>
      <c r="AO4162" s="1"/>
      <c r="AP4162" s="1"/>
      <c r="AQ4162" s="1"/>
      <c r="AR4162" s="1"/>
      <c r="AS4162" s="1"/>
      <c r="AT4162" s="1"/>
      <c r="AU4162" s="1"/>
      <c r="AV4162" s="1"/>
      <c r="AW4162" s="1"/>
      <c r="AX4162" s="1"/>
      <c r="AY4162" s="1"/>
      <c r="AZ4162" s="1"/>
      <c r="BA4162" s="1"/>
      <c r="BB4162" s="1"/>
      <c r="BC4162" s="1"/>
      <c r="BD4162" s="1"/>
      <c r="BE4162" s="1"/>
      <c r="BF4162" s="1"/>
      <c r="BG4162" s="1"/>
      <c r="BH4162" s="1"/>
      <c r="BI4162" s="1"/>
      <c r="BJ4162" s="1"/>
      <c r="BK4162" s="1"/>
      <c r="BL4162" s="1"/>
      <c r="BM4162" s="1"/>
      <c r="BN4162" s="1"/>
      <c r="BO4162" s="1"/>
      <c r="BP4162" s="1"/>
      <c r="BQ4162" s="1"/>
      <c r="BR4162" s="1"/>
      <c r="BS4162" s="1"/>
      <c r="BT4162" s="1"/>
      <c r="BU4162" s="1"/>
      <c r="BV4162" s="1"/>
      <c r="BW4162" s="1"/>
      <c r="BX4162" s="1"/>
      <c r="BY4162" s="1"/>
      <c r="BZ4162" s="1"/>
      <c r="CA4162" s="1"/>
      <c r="CB4162" s="1"/>
      <c r="CC4162" s="1"/>
      <c r="CD4162" s="1"/>
      <c r="CE4162" s="1"/>
      <c r="CF4162" s="1"/>
      <c r="CG4162" s="1"/>
      <c r="CH4162" s="1"/>
      <c r="CI4162" s="1"/>
      <c r="CJ4162" s="1"/>
      <c r="CK4162" s="1"/>
      <c r="CL4162" s="1"/>
      <c r="CM4162" s="1"/>
      <c r="CN4162" s="1"/>
      <c r="CO4162" s="1"/>
      <c r="CP4162" s="1"/>
      <c r="CQ4162" s="1"/>
      <c r="CR4162" s="1"/>
      <c r="CS4162" s="1"/>
      <c r="CT4162" s="1"/>
      <c r="CU4162" s="1"/>
      <c r="CV4162" s="1"/>
      <c r="CW4162" s="1"/>
      <c r="CX4162" s="1"/>
      <c r="CY4162" s="1"/>
      <c r="CZ4162" s="1"/>
      <c r="DA4162" s="1"/>
      <c r="DB4162" s="1"/>
      <c r="DC4162" s="1"/>
      <c r="DD4162" s="1"/>
      <c r="DE4162" s="1"/>
      <c r="DF4162" s="1"/>
      <c r="DG4162" s="1"/>
      <c r="DH4162" s="1"/>
      <c r="DI4162" s="1"/>
      <c r="DJ4162" s="1"/>
      <c r="DK4162" s="1"/>
      <c r="DL4162" s="1"/>
      <c r="DM4162" s="1"/>
      <c r="DN4162" s="1"/>
      <c r="DO4162" s="1"/>
      <c r="DP4162" s="1"/>
      <c r="DQ4162" s="1"/>
      <c r="DR4162" s="1"/>
      <c r="DS4162" s="1"/>
      <c r="DT4162" s="1"/>
      <c r="DU4162" s="1"/>
      <c r="DV4162" s="1"/>
      <c r="DW4162" s="1"/>
      <c r="DX4162" s="1"/>
      <c r="DY4162" s="1"/>
      <c r="DZ4162" s="1"/>
      <c r="EA4162" s="1"/>
      <c r="EB4162" s="1"/>
      <c r="EC4162" s="1"/>
      <c r="ED4162" s="1"/>
      <c r="EE4162" s="1"/>
      <c r="EF4162" s="1"/>
      <c r="EG4162" s="1"/>
      <c r="EH4162" s="1"/>
      <c r="EI4162" s="1"/>
      <c r="EJ4162" s="1"/>
      <c r="EK4162" s="1"/>
      <c r="EL4162" s="1"/>
      <c r="EM4162" s="1"/>
      <c r="EN4162" s="1"/>
      <c r="EO4162" s="1"/>
      <c r="EP4162" s="1"/>
      <c r="EQ4162" s="1"/>
      <c r="ER4162" s="1"/>
      <c r="ES4162" s="1"/>
      <c r="ET4162" s="1"/>
      <c r="EU4162" s="1"/>
      <c r="EV4162" s="1"/>
      <c r="EW4162" s="1"/>
      <c r="EX4162" s="1"/>
      <c r="EY4162" s="1"/>
      <c r="EZ4162" s="1"/>
      <c r="FA4162" s="1"/>
      <c r="FB4162" s="1"/>
      <c r="FC4162" s="1"/>
      <c r="FD4162" s="1"/>
      <c r="FE4162" s="1"/>
      <c r="FF4162" s="1"/>
      <c r="FG4162" s="1"/>
      <c r="FH4162" s="1"/>
      <c r="FI4162" s="1"/>
      <c r="FJ4162" s="1"/>
      <c r="FK4162" s="1"/>
      <c r="FL4162" s="1"/>
      <c r="FM4162" s="1"/>
      <c r="FN4162" s="1"/>
      <c r="FO4162" s="1"/>
      <c r="FP4162" s="1"/>
      <c r="FQ4162" s="1"/>
      <c r="FR4162" s="1"/>
      <c r="FS4162" s="1"/>
      <c r="FT4162" s="1"/>
      <c r="FU4162" s="1"/>
      <c r="FV4162" s="1"/>
      <c r="FW4162" s="1"/>
      <c r="FX4162" s="1"/>
      <c r="FY4162" s="1"/>
      <c r="FZ4162" s="1"/>
      <c r="GA4162" s="1"/>
      <c r="GB4162" s="1"/>
      <c r="GC4162" s="1"/>
      <c r="GD4162" s="1"/>
      <c r="GE4162" s="1"/>
      <c r="GF4162" s="1"/>
      <c r="GG4162" s="1"/>
      <c r="GH4162" s="1"/>
      <c r="GI4162" s="1"/>
      <c r="GJ4162" s="1"/>
      <c r="GK4162" s="1"/>
      <c r="GL4162" s="1"/>
      <c r="GM4162" s="1"/>
      <c r="GN4162" s="1"/>
      <c r="GO4162" s="1"/>
    </row>
    <row r="4163" spans="1:197" s="40" customFormat="1" x14ac:dyDescent="0.25">
      <c r="A4163" s="41"/>
      <c r="B4163" s="4"/>
      <c r="C4163" s="41"/>
      <c r="D4163" s="42"/>
      <c r="E4163" s="42"/>
      <c r="F4163" s="42"/>
      <c r="G4163" s="1"/>
      <c r="H4163" s="1"/>
      <c r="I4163" s="1"/>
      <c r="J4163" s="1"/>
      <c r="K4163" s="1"/>
      <c r="L4163" s="1"/>
      <c r="M4163" s="2"/>
      <c r="N4163" s="1"/>
      <c r="O4163" s="1"/>
      <c r="P4163" s="1"/>
      <c r="Q4163" s="1"/>
      <c r="R4163" s="1"/>
      <c r="S4163" s="1"/>
      <c r="T4163" s="1"/>
      <c r="U4163" s="1"/>
      <c r="V4163" s="1"/>
      <c r="W4163" s="1"/>
      <c r="X4163" s="1"/>
      <c r="Y4163" s="1"/>
      <c r="Z4163" s="1"/>
      <c r="AA4163" s="1"/>
      <c r="AB4163" s="1"/>
      <c r="AC4163" s="1"/>
      <c r="AD4163" s="1"/>
      <c r="AE4163" s="1"/>
      <c r="AF4163" s="1"/>
      <c r="AG4163" s="1"/>
      <c r="AH4163" s="1"/>
      <c r="AI4163" s="1"/>
      <c r="AJ4163" s="1"/>
      <c r="AK4163" s="1"/>
      <c r="AL4163" s="1"/>
      <c r="AM4163" s="1"/>
      <c r="AN4163" s="1"/>
      <c r="AO4163" s="1"/>
      <c r="AP4163" s="1"/>
      <c r="AQ4163" s="1"/>
      <c r="AR4163" s="1"/>
      <c r="AS4163" s="1"/>
      <c r="AT4163" s="1"/>
      <c r="AU4163" s="1"/>
      <c r="AV4163" s="1"/>
      <c r="AW4163" s="1"/>
      <c r="AX4163" s="1"/>
      <c r="AY4163" s="1"/>
      <c r="AZ4163" s="1"/>
      <c r="BA4163" s="1"/>
      <c r="BB4163" s="1"/>
      <c r="BC4163" s="1"/>
      <c r="BD4163" s="1"/>
      <c r="BE4163" s="1"/>
      <c r="BF4163" s="1"/>
      <c r="BG4163" s="1"/>
      <c r="BH4163" s="1"/>
      <c r="BI4163" s="1"/>
      <c r="BJ4163" s="1"/>
      <c r="BK4163" s="1"/>
      <c r="BL4163" s="1"/>
      <c r="BM4163" s="1"/>
      <c r="BN4163" s="1"/>
      <c r="BO4163" s="1"/>
      <c r="BP4163" s="1"/>
      <c r="BQ4163" s="1"/>
      <c r="BR4163" s="1"/>
      <c r="BS4163" s="1"/>
      <c r="BT4163" s="1"/>
      <c r="BU4163" s="1"/>
      <c r="BV4163" s="1"/>
      <c r="BW4163" s="1"/>
      <c r="BX4163" s="1"/>
      <c r="BY4163" s="1"/>
      <c r="BZ4163" s="1"/>
      <c r="CA4163" s="1"/>
      <c r="CB4163" s="1"/>
      <c r="CC4163" s="1"/>
      <c r="CD4163" s="1"/>
      <c r="CE4163" s="1"/>
      <c r="CF4163" s="1"/>
      <c r="CG4163" s="1"/>
      <c r="CH4163" s="1"/>
      <c r="CI4163" s="1"/>
      <c r="CJ4163" s="1"/>
      <c r="CK4163" s="1"/>
      <c r="CL4163" s="1"/>
      <c r="CM4163" s="1"/>
      <c r="CN4163" s="1"/>
      <c r="CO4163" s="1"/>
      <c r="CP4163" s="1"/>
      <c r="CQ4163" s="1"/>
      <c r="CR4163" s="1"/>
      <c r="CS4163" s="1"/>
      <c r="CT4163" s="1"/>
      <c r="CU4163" s="1"/>
      <c r="CV4163" s="1"/>
      <c r="CW4163" s="1"/>
      <c r="CX4163" s="1"/>
      <c r="CY4163" s="1"/>
      <c r="CZ4163" s="1"/>
      <c r="DA4163" s="1"/>
      <c r="DB4163" s="1"/>
      <c r="DC4163" s="1"/>
      <c r="DD4163" s="1"/>
      <c r="DE4163" s="1"/>
      <c r="DF4163" s="1"/>
      <c r="DG4163" s="1"/>
      <c r="DH4163" s="1"/>
      <c r="DI4163" s="1"/>
      <c r="DJ4163" s="1"/>
      <c r="DK4163" s="1"/>
      <c r="DL4163" s="1"/>
      <c r="DM4163" s="1"/>
      <c r="DN4163" s="1"/>
      <c r="DO4163" s="1"/>
      <c r="DP4163" s="1"/>
      <c r="DQ4163" s="1"/>
      <c r="DR4163" s="1"/>
      <c r="DS4163" s="1"/>
      <c r="DT4163" s="1"/>
      <c r="DU4163" s="1"/>
      <c r="DV4163" s="1"/>
      <c r="DW4163" s="1"/>
      <c r="DX4163" s="1"/>
      <c r="DY4163" s="1"/>
      <c r="DZ4163" s="1"/>
      <c r="EA4163" s="1"/>
      <c r="EB4163" s="1"/>
      <c r="EC4163" s="1"/>
      <c r="ED4163" s="1"/>
      <c r="EE4163" s="1"/>
      <c r="EF4163" s="1"/>
      <c r="EG4163" s="1"/>
      <c r="EH4163" s="1"/>
      <c r="EI4163" s="1"/>
      <c r="EJ4163" s="1"/>
      <c r="EK4163" s="1"/>
      <c r="EL4163" s="1"/>
      <c r="EM4163" s="1"/>
      <c r="EN4163" s="1"/>
      <c r="EO4163" s="1"/>
      <c r="EP4163" s="1"/>
      <c r="EQ4163" s="1"/>
      <c r="ER4163" s="1"/>
      <c r="ES4163" s="1"/>
      <c r="ET4163" s="1"/>
      <c r="EU4163" s="1"/>
      <c r="EV4163" s="1"/>
      <c r="EW4163" s="1"/>
      <c r="EX4163" s="1"/>
      <c r="EY4163" s="1"/>
      <c r="EZ4163" s="1"/>
      <c r="FA4163" s="1"/>
      <c r="FB4163" s="1"/>
      <c r="FC4163" s="1"/>
      <c r="FD4163" s="1"/>
      <c r="FE4163" s="1"/>
      <c r="FF4163" s="1"/>
      <c r="FG4163" s="1"/>
      <c r="FH4163" s="1"/>
      <c r="FI4163" s="1"/>
      <c r="FJ4163" s="1"/>
      <c r="FK4163" s="1"/>
      <c r="FL4163" s="1"/>
      <c r="FM4163" s="1"/>
      <c r="FN4163" s="1"/>
      <c r="FO4163" s="1"/>
      <c r="FP4163" s="1"/>
      <c r="FQ4163" s="1"/>
      <c r="FR4163" s="1"/>
      <c r="FS4163" s="1"/>
      <c r="FT4163" s="1"/>
      <c r="FU4163" s="1"/>
      <c r="FV4163" s="1"/>
      <c r="FW4163" s="1"/>
      <c r="FX4163" s="1"/>
      <c r="FY4163" s="1"/>
      <c r="FZ4163" s="1"/>
      <c r="GA4163" s="1"/>
      <c r="GB4163" s="1"/>
      <c r="GC4163" s="1"/>
      <c r="GD4163" s="1"/>
      <c r="GE4163" s="1"/>
      <c r="GF4163" s="1"/>
      <c r="GG4163" s="1"/>
      <c r="GH4163" s="1"/>
      <c r="GI4163" s="1"/>
      <c r="GJ4163" s="1"/>
      <c r="GK4163" s="1"/>
      <c r="GL4163" s="1"/>
      <c r="GM4163" s="1"/>
      <c r="GN4163" s="1"/>
      <c r="GO4163" s="1"/>
    </row>
    <row r="4164" spans="1:197" s="40" customFormat="1" x14ac:dyDescent="0.25">
      <c r="A4164" s="41"/>
      <c r="B4164" s="4"/>
      <c r="C4164" s="41"/>
      <c r="D4164" s="42"/>
      <c r="E4164" s="42"/>
      <c r="F4164" s="42"/>
      <c r="G4164" s="1"/>
      <c r="H4164" s="1"/>
      <c r="I4164" s="1"/>
      <c r="J4164" s="1"/>
      <c r="K4164" s="1"/>
      <c r="L4164" s="1"/>
      <c r="M4164" s="2"/>
      <c r="N4164" s="1"/>
      <c r="O4164" s="1"/>
      <c r="P4164" s="1"/>
      <c r="Q4164" s="1"/>
      <c r="R4164" s="1"/>
      <c r="S4164" s="1"/>
      <c r="T4164" s="1"/>
      <c r="U4164" s="1"/>
      <c r="V4164" s="1"/>
      <c r="W4164" s="1"/>
      <c r="X4164" s="1"/>
      <c r="Y4164" s="1"/>
      <c r="Z4164" s="1"/>
      <c r="AA4164" s="1"/>
      <c r="AB4164" s="1"/>
      <c r="AC4164" s="1"/>
      <c r="AD4164" s="1"/>
      <c r="AE4164" s="1"/>
      <c r="AF4164" s="1"/>
      <c r="AG4164" s="1"/>
      <c r="AH4164" s="1"/>
      <c r="AI4164" s="1"/>
      <c r="AJ4164" s="1"/>
      <c r="AK4164" s="1"/>
      <c r="AL4164" s="1"/>
      <c r="AM4164" s="1"/>
      <c r="AN4164" s="1"/>
      <c r="AO4164" s="1"/>
      <c r="AP4164" s="1"/>
      <c r="AQ4164" s="1"/>
      <c r="AR4164" s="1"/>
      <c r="AS4164" s="1"/>
      <c r="AT4164" s="1"/>
      <c r="AU4164" s="1"/>
      <c r="AV4164" s="1"/>
      <c r="AW4164" s="1"/>
      <c r="AX4164" s="1"/>
      <c r="AY4164" s="1"/>
      <c r="AZ4164" s="1"/>
      <c r="BA4164" s="1"/>
      <c r="BB4164" s="1"/>
      <c r="BC4164" s="1"/>
      <c r="BD4164" s="1"/>
      <c r="BE4164" s="1"/>
      <c r="BF4164" s="1"/>
      <c r="BG4164" s="1"/>
      <c r="BH4164" s="1"/>
      <c r="BI4164" s="1"/>
      <c r="BJ4164" s="1"/>
      <c r="BK4164" s="1"/>
      <c r="BL4164" s="1"/>
      <c r="BM4164" s="1"/>
      <c r="BN4164" s="1"/>
      <c r="BO4164" s="1"/>
      <c r="BP4164" s="1"/>
      <c r="BQ4164" s="1"/>
      <c r="BR4164" s="1"/>
      <c r="BS4164" s="1"/>
      <c r="BT4164" s="1"/>
      <c r="BU4164" s="1"/>
      <c r="BV4164" s="1"/>
      <c r="BW4164" s="1"/>
      <c r="BX4164" s="1"/>
      <c r="BY4164" s="1"/>
      <c r="BZ4164" s="1"/>
      <c r="CA4164" s="1"/>
      <c r="CB4164" s="1"/>
      <c r="CC4164" s="1"/>
      <c r="CD4164" s="1"/>
      <c r="CE4164" s="1"/>
      <c r="CF4164" s="1"/>
      <c r="CG4164" s="1"/>
      <c r="CH4164" s="1"/>
      <c r="CI4164" s="1"/>
      <c r="CJ4164" s="1"/>
      <c r="CK4164" s="1"/>
      <c r="CL4164" s="1"/>
      <c r="CM4164" s="1"/>
      <c r="CN4164" s="1"/>
      <c r="CO4164" s="1"/>
      <c r="CP4164" s="1"/>
      <c r="CQ4164" s="1"/>
      <c r="CR4164" s="1"/>
      <c r="CS4164" s="1"/>
      <c r="CT4164" s="1"/>
      <c r="CU4164" s="1"/>
      <c r="CV4164" s="1"/>
      <c r="CW4164" s="1"/>
      <c r="CX4164" s="1"/>
      <c r="CY4164" s="1"/>
      <c r="CZ4164" s="1"/>
      <c r="DA4164" s="1"/>
      <c r="DB4164" s="1"/>
      <c r="DC4164" s="1"/>
      <c r="DD4164" s="1"/>
      <c r="DE4164" s="1"/>
      <c r="DF4164" s="1"/>
      <c r="DG4164" s="1"/>
      <c r="DH4164" s="1"/>
      <c r="DI4164" s="1"/>
      <c r="DJ4164" s="1"/>
      <c r="DK4164" s="1"/>
      <c r="DL4164" s="1"/>
      <c r="DM4164" s="1"/>
      <c r="DN4164" s="1"/>
      <c r="DO4164" s="1"/>
      <c r="DP4164" s="1"/>
      <c r="DQ4164" s="1"/>
      <c r="DR4164" s="1"/>
      <c r="DS4164" s="1"/>
      <c r="DT4164" s="1"/>
      <c r="DU4164" s="1"/>
      <c r="DV4164" s="1"/>
      <c r="DW4164" s="1"/>
      <c r="DX4164" s="1"/>
      <c r="DY4164" s="1"/>
      <c r="DZ4164" s="1"/>
      <c r="EA4164" s="1"/>
      <c r="EB4164" s="1"/>
      <c r="EC4164" s="1"/>
      <c r="ED4164" s="1"/>
      <c r="EE4164" s="1"/>
      <c r="EF4164" s="1"/>
      <c r="EG4164" s="1"/>
      <c r="EH4164" s="1"/>
      <c r="EI4164" s="1"/>
      <c r="EJ4164" s="1"/>
      <c r="EK4164" s="1"/>
      <c r="EL4164" s="1"/>
      <c r="EM4164" s="1"/>
      <c r="EN4164" s="1"/>
      <c r="EO4164" s="1"/>
      <c r="EP4164" s="1"/>
      <c r="EQ4164" s="1"/>
      <c r="ER4164" s="1"/>
      <c r="ES4164" s="1"/>
      <c r="ET4164" s="1"/>
      <c r="EU4164" s="1"/>
      <c r="EV4164" s="1"/>
      <c r="EW4164" s="1"/>
      <c r="EX4164" s="1"/>
      <c r="EY4164" s="1"/>
      <c r="EZ4164" s="1"/>
      <c r="FA4164" s="1"/>
      <c r="FB4164" s="1"/>
      <c r="FC4164" s="1"/>
      <c r="FD4164" s="1"/>
      <c r="FE4164" s="1"/>
      <c r="FF4164" s="1"/>
      <c r="FG4164" s="1"/>
      <c r="FH4164" s="1"/>
      <c r="FI4164" s="1"/>
      <c r="FJ4164" s="1"/>
      <c r="FK4164" s="1"/>
      <c r="FL4164" s="1"/>
      <c r="FM4164" s="1"/>
      <c r="FN4164" s="1"/>
      <c r="FO4164" s="1"/>
      <c r="FP4164" s="1"/>
      <c r="FQ4164" s="1"/>
      <c r="FR4164" s="1"/>
      <c r="FS4164" s="1"/>
      <c r="FT4164" s="1"/>
      <c r="FU4164" s="1"/>
      <c r="FV4164" s="1"/>
      <c r="FW4164" s="1"/>
      <c r="FX4164" s="1"/>
      <c r="FY4164" s="1"/>
      <c r="FZ4164" s="1"/>
      <c r="GA4164" s="1"/>
      <c r="GB4164" s="1"/>
      <c r="GC4164" s="1"/>
      <c r="GD4164" s="1"/>
      <c r="GE4164" s="1"/>
      <c r="GF4164" s="1"/>
      <c r="GG4164" s="1"/>
      <c r="GH4164" s="1"/>
      <c r="GI4164" s="1"/>
      <c r="GJ4164" s="1"/>
      <c r="GK4164" s="1"/>
      <c r="GL4164" s="1"/>
      <c r="GM4164" s="1"/>
      <c r="GN4164" s="1"/>
      <c r="GO4164" s="1"/>
    </row>
    <row r="4165" spans="1:197" s="40" customFormat="1" x14ac:dyDescent="0.25">
      <c r="A4165" s="41"/>
      <c r="B4165" s="4"/>
      <c r="C4165" s="41"/>
      <c r="D4165" s="42"/>
      <c r="E4165" s="42"/>
      <c r="F4165" s="42"/>
      <c r="G4165" s="1"/>
      <c r="H4165" s="1"/>
      <c r="I4165" s="1"/>
      <c r="J4165" s="1"/>
      <c r="K4165" s="1"/>
      <c r="L4165" s="1"/>
      <c r="M4165" s="2"/>
      <c r="N4165" s="1"/>
      <c r="O4165" s="1"/>
      <c r="P4165" s="1"/>
      <c r="Q4165" s="1"/>
      <c r="R4165" s="1"/>
      <c r="S4165" s="1"/>
      <c r="T4165" s="1"/>
      <c r="U4165" s="1"/>
      <c r="V4165" s="1"/>
      <c r="W4165" s="1"/>
      <c r="X4165" s="1"/>
      <c r="Y4165" s="1"/>
      <c r="Z4165" s="1"/>
      <c r="AA4165" s="1"/>
      <c r="AB4165" s="1"/>
      <c r="AC4165" s="1"/>
      <c r="AD4165" s="1"/>
      <c r="AE4165" s="1"/>
      <c r="AF4165" s="1"/>
      <c r="AG4165" s="1"/>
      <c r="AH4165" s="1"/>
      <c r="AI4165" s="1"/>
      <c r="AJ4165" s="1"/>
      <c r="AK4165" s="1"/>
      <c r="AL4165" s="1"/>
      <c r="AM4165" s="1"/>
      <c r="AN4165" s="1"/>
      <c r="AO4165" s="1"/>
      <c r="AP4165" s="1"/>
      <c r="AQ4165" s="1"/>
      <c r="AR4165" s="1"/>
      <c r="AS4165" s="1"/>
      <c r="AT4165" s="1"/>
      <c r="AU4165" s="1"/>
      <c r="AV4165" s="1"/>
      <c r="AW4165" s="1"/>
      <c r="AX4165" s="1"/>
      <c r="AY4165" s="1"/>
      <c r="AZ4165" s="1"/>
      <c r="BA4165" s="1"/>
      <c r="BB4165" s="1"/>
      <c r="BC4165" s="1"/>
      <c r="BD4165" s="1"/>
      <c r="BE4165" s="1"/>
      <c r="BF4165" s="1"/>
      <c r="BG4165" s="1"/>
      <c r="BH4165" s="1"/>
      <c r="BI4165" s="1"/>
      <c r="BJ4165" s="1"/>
      <c r="BK4165" s="1"/>
      <c r="BL4165" s="1"/>
      <c r="BM4165" s="1"/>
      <c r="BN4165" s="1"/>
      <c r="BO4165" s="1"/>
      <c r="BP4165" s="1"/>
      <c r="BQ4165" s="1"/>
      <c r="BR4165" s="1"/>
      <c r="BS4165" s="1"/>
      <c r="BT4165" s="1"/>
      <c r="BU4165" s="1"/>
      <c r="BV4165" s="1"/>
      <c r="BW4165" s="1"/>
      <c r="BX4165" s="1"/>
      <c r="BY4165" s="1"/>
      <c r="BZ4165" s="1"/>
      <c r="CA4165" s="1"/>
      <c r="CB4165" s="1"/>
      <c r="CC4165" s="1"/>
      <c r="CD4165" s="1"/>
      <c r="CE4165" s="1"/>
      <c r="CF4165" s="1"/>
      <c r="CG4165" s="1"/>
      <c r="CH4165" s="1"/>
      <c r="CI4165" s="1"/>
      <c r="CJ4165" s="1"/>
      <c r="CK4165" s="1"/>
      <c r="CL4165" s="1"/>
      <c r="CM4165" s="1"/>
      <c r="CN4165" s="1"/>
      <c r="CO4165" s="1"/>
      <c r="CP4165" s="1"/>
      <c r="CQ4165" s="1"/>
      <c r="CR4165" s="1"/>
      <c r="CS4165" s="1"/>
      <c r="CT4165" s="1"/>
      <c r="CU4165" s="1"/>
      <c r="CV4165" s="1"/>
      <c r="CW4165" s="1"/>
      <c r="CX4165" s="1"/>
      <c r="CY4165" s="1"/>
      <c r="CZ4165" s="1"/>
      <c r="DA4165" s="1"/>
      <c r="DB4165" s="1"/>
      <c r="DC4165" s="1"/>
      <c r="DD4165" s="1"/>
      <c r="DE4165" s="1"/>
      <c r="DF4165" s="1"/>
      <c r="DG4165" s="1"/>
      <c r="DH4165" s="1"/>
      <c r="DI4165" s="1"/>
      <c r="DJ4165" s="1"/>
      <c r="DK4165" s="1"/>
      <c r="DL4165" s="1"/>
      <c r="DM4165" s="1"/>
      <c r="DN4165" s="1"/>
      <c r="DO4165" s="1"/>
      <c r="DP4165" s="1"/>
      <c r="DQ4165" s="1"/>
      <c r="DR4165" s="1"/>
      <c r="DS4165" s="1"/>
      <c r="DT4165" s="1"/>
      <c r="DU4165" s="1"/>
      <c r="DV4165" s="1"/>
      <c r="DW4165" s="1"/>
      <c r="DX4165" s="1"/>
      <c r="DY4165" s="1"/>
      <c r="DZ4165" s="1"/>
      <c r="EA4165" s="1"/>
      <c r="EB4165" s="1"/>
      <c r="EC4165" s="1"/>
      <c r="ED4165" s="1"/>
      <c r="EE4165" s="1"/>
      <c r="EF4165" s="1"/>
      <c r="EG4165" s="1"/>
      <c r="EH4165" s="1"/>
      <c r="EI4165" s="1"/>
      <c r="EJ4165" s="1"/>
      <c r="EK4165" s="1"/>
      <c r="EL4165" s="1"/>
      <c r="EM4165" s="1"/>
      <c r="EN4165" s="1"/>
      <c r="EO4165" s="1"/>
      <c r="EP4165" s="1"/>
      <c r="EQ4165" s="1"/>
      <c r="ER4165" s="1"/>
      <c r="ES4165" s="1"/>
      <c r="ET4165" s="1"/>
      <c r="EU4165" s="1"/>
      <c r="EV4165" s="1"/>
      <c r="EW4165" s="1"/>
      <c r="EX4165" s="1"/>
      <c r="EY4165" s="1"/>
      <c r="EZ4165" s="1"/>
      <c r="FA4165" s="1"/>
      <c r="FB4165" s="1"/>
      <c r="FC4165" s="1"/>
      <c r="FD4165" s="1"/>
      <c r="FE4165" s="1"/>
      <c r="FF4165" s="1"/>
      <c r="FG4165" s="1"/>
      <c r="FH4165" s="1"/>
      <c r="FI4165" s="1"/>
      <c r="FJ4165" s="1"/>
      <c r="FK4165" s="1"/>
      <c r="FL4165" s="1"/>
      <c r="FM4165" s="1"/>
      <c r="FN4165" s="1"/>
      <c r="FO4165" s="1"/>
      <c r="FP4165" s="1"/>
      <c r="FQ4165" s="1"/>
      <c r="FR4165" s="1"/>
      <c r="FS4165" s="1"/>
      <c r="FT4165" s="1"/>
      <c r="FU4165" s="1"/>
      <c r="FV4165" s="1"/>
      <c r="FW4165" s="1"/>
      <c r="FX4165" s="1"/>
      <c r="FY4165" s="1"/>
      <c r="FZ4165" s="1"/>
      <c r="GA4165" s="1"/>
      <c r="GB4165" s="1"/>
      <c r="GC4165" s="1"/>
      <c r="GD4165" s="1"/>
      <c r="GE4165" s="1"/>
      <c r="GF4165" s="1"/>
      <c r="GG4165" s="1"/>
      <c r="GH4165" s="1"/>
      <c r="GI4165" s="1"/>
      <c r="GJ4165" s="1"/>
      <c r="GK4165" s="1"/>
      <c r="GL4165" s="1"/>
      <c r="GM4165" s="1"/>
      <c r="GN4165" s="1"/>
      <c r="GO4165" s="1"/>
    </row>
    <row r="4166" spans="1:197" s="40" customFormat="1" x14ac:dyDescent="0.25">
      <c r="A4166" s="41"/>
      <c r="B4166" s="4"/>
      <c r="C4166" s="41"/>
      <c r="D4166" s="42"/>
      <c r="E4166" s="42"/>
      <c r="F4166" s="42"/>
      <c r="G4166" s="1"/>
      <c r="H4166" s="1"/>
      <c r="I4166" s="1"/>
      <c r="J4166" s="1"/>
      <c r="K4166" s="1"/>
      <c r="L4166" s="1"/>
      <c r="M4166" s="2"/>
      <c r="N4166" s="1"/>
      <c r="O4166" s="1"/>
      <c r="P4166" s="1"/>
      <c r="Q4166" s="1"/>
      <c r="R4166" s="1"/>
      <c r="S4166" s="1"/>
      <c r="T4166" s="1"/>
      <c r="U4166" s="1"/>
      <c r="V4166" s="1"/>
      <c r="W4166" s="1"/>
      <c r="X4166" s="1"/>
      <c r="Y4166" s="1"/>
      <c r="Z4166" s="1"/>
      <c r="AA4166" s="1"/>
      <c r="AB4166" s="1"/>
      <c r="AC4166" s="1"/>
      <c r="AD4166" s="1"/>
      <c r="AE4166" s="1"/>
      <c r="AF4166" s="1"/>
      <c r="AG4166" s="1"/>
      <c r="AH4166" s="1"/>
      <c r="AI4166" s="1"/>
      <c r="AJ4166" s="1"/>
      <c r="AK4166" s="1"/>
      <c r="AL4166" s="1"/>
      <c r="AM4166" s="1"/>
      <c r="AN4166" s="1"/>
      <c r="AO4166" s="1"/>
      <c r="AP4166" s="1"/>
      <c r="AQ4166" s="1"/>
      <c r="AR4166" s="1"/>
      <c r="AS4166" s="1"/>
      <c r="AT4166" s="1"/>
      <c r="AU4166" s="1"/>
      <c r="AV4166" s="1"/>
      <c r="AW4166" s="1"/>
      <c r="AX4166" s="1"/>
      <c r="AY4166" s="1"/>
      <c r="AZ4166" s="1"/>
      <c r="BA4166" s="1"/>
      <c r="BB4166" s="1"/>
      <c r="BC4166" s="1"/>
      <c r="BD4166" s="1"/>
      <c r="BE4166" s="1"/>
      <c r="BF4166" s="1"/>
      <c r="BG4166" s="1"/>
      <c r="BH4166" s="1"/>
      <c r="BI4166" s="1"/>
      <c r="BJ4166" s="1"/>
      <c r="BK4166" s="1"/>
      <c r="BL4166" s="1"/>
      <c r="BM4166" s="1"/>
      <c r="BN4166" s="1"/>
      <c r="BO4166" s="1"/>
      <c r="BP4166" s="1"/>
      <c r="BQ4166" s="1"/>
      <c r="BR4166" s="1"/>
      <c r="BS4166" s="1"/>
      <c r="BT4166" s="1"/>
      <c r="BU4166" s="1"/>
      <c r="BV4166" s="1"/>
      <c r="BW4166" s="1"/>
      <c r="BX4166" s="1"/>
      <c r="BY4166" s="1"/>
      <c r="BZ4166" s="1"/>
      <c r="CA4166" s="1"/>
      <c r="CB4166" s="1"/>
      <c r="CC4166" s="1"/>
      <c r="CD4166" s="1"/>
      <c r="CE4166" s="1"/>
      <c r="CF4166" s="1"/>
      <c r="CG4166" s="1"/>
      <c r="CH4166" s="1"/>
      <c r="CI4166" s="1"/>
      <c r="CJ4166" s="1"/>
      <c r="CK4166" s="1"/>
      <c r="CL4166" s="1"/>
      <c r="CM4166" s="1"/>
      <c r="CN4166" s="1"/>
      <c r="CO4166" s="1"/>
      <c r="CP4166" s="1"/>
      <c r="CQ4166" s="1"/>
      <c r="CR4166" s="1"/>
      <c r="CS4166" s="1"/>
      <c r="CT4166" s="1"/>
      <c r="CU4166" s="1"/>
      <c r="CV4166" s="1"/>
      <c r="CW4166" s="1"/>
      <c r="CX4166" s="1"/>
      <c r="CY4166" s="1"/>
      <c r="CZ4166" s="1"/>
      <c r="DA4166" s="1"/>
      <c r="DB4166" s="1"/>
      <c r="DC4166" s="1"/>
      <c r="DD4166" s="1"/>
      <c r="DE4166" s="1"/>
      <c r="DF4166" s="1"/>
      <c r="DG4166" s="1"/>
      <c r="DH4166" s="1"/>
      <c r="DI4166" s="1"/>
      <c r="DJ4166" s="1"/>
      <c r="DK4166" s="1"/>
      <c r="DL4166" s="1"/>
      <c r="DM4166" s="1"/>
      <c r="DN4166" s="1"/>
      <c r="DO4166" s="1"/>
      <c r="DP4166" s="1"/>
      <c r="DQ4166" s="1"/>
      <c r="DR4166" s="1"/>
      <c r="DS4166" s="1"/>
      <c r="DT4166" s="1"/>
      <c r="DU4166" s="1"/>
      <c r="DV4166" s="1"/>
      <c r="DW4166" s="1"/>
      <c r="DX4166" s="1"/>
      <c r="DY4166" s="1"/>
      <c r="DZ4166" s="1"/>
      <c r="EA4166" s="1"/>
      <c r="EB4166" s="1"/>
      <c r="EC4166" s="1"/>
      <c r="ED4166" s="1"/>
      <c r="EE4166" s="1"/>
      <c r="EF4166" s="1"/>
      <c r="EG4166" s="1"/>
      <c r="EH4166" s="1"/>
      <c r="EI4166" s="1"/>
      <c r="EJ4166" s="1"/>
      <c r="EK4166" s="1"/>
      <c r="EL4166" s="1"/>
      <c r="EM4166" s="1"/>
      <c r="EN4166" s="1"/>
      <c r="EO4166" s="1"/>
      <c r="EP4166" s="1"/>
      <c r="EQ4166" s="1"/>
      <c r="ER4166" s="1"/>
      <c r="ES4166" s="1"/>
      <c r="ET4166" s="1"/>
      <c r="EU4166" s="1"/>
      <c r="EV4166" s="1"/>
      <c r="EW4166" s="1"/>
      <c r="EX4166" s="1"/>
      <c r="EY4166" s="1"/>
      <c r="EZ4166" s="1"/>
      <c r="FA4166" s="1"/>
      <c r="FB4166" s="1"/>
      <c r="FC4166" s="1"/>
      <c r="FD4166" s="1"/>
      <c r="FE4166" s="1"/>
      <c r="FF4166" s="1"/>
      <c r="FG4166" s="1"/>
      <c r="FH4166" s="1"/>
      <c r="FI4166" s="1"/>
      <c r="FJ4166" s="1"/>
      <c r="FK4166" s="1"/>
      <c r="FL4166" s="1"/>
      <c r="FM4166" s="1"/>
      <c r="FN4166" s="1"/>
      <c r="FO4166" s="1"/>
      <c r="FP4166" s="1"/>
      <c r="FQ4166" s="1"/>
      <c r="FR4166" s="1"/>
      <c r="FS4166" s="1"/>
      <c r="FT4166" s="1"/>
      <c r="FU4166" s="1"/>
      <c r="FV4166" s="1"/>
      <c r="FW4166" s="1"/>
      <c r="FX4166" s="1"/>
      <c r="FY4166" s="1"/>
      <c r="FZ4166" s="1"/>
      <c r="GA4166" s="1"/>
      <c r="GB4166" s="1"/>
      <c r="GC4166" s="1"/>
      <c r="GD4166" s="1"/>
      <c r="GE4166" s="1"/>
      <c r="GF4166" s="1"/>
      <c r="GG4166" s="1"/>
      <c r="GH4166" s="1"/>
      <c r="GI4166" s="1"/>
      <c r="GJ4166" s="1"/>
      <c r="GK4166" s="1"/>
      <c r="GL4166" s="1"/>
      <c r="GM4166" s="1"/>
      <c r="GN4166" s="1"/>
      <c r="GO4166" s="1"/>
    </row>
    <row r="4167" spans="1:197" s="40" customFormat="1" x14ac:dyDescent="0.25">
      <c r="A4167" s="41"/>
      <c r="B4167" s="4"/>
      <c r="C4167" s="41"/>
      <c r="D4167" s="42"/>
      <c r="E4167" s="42"/>
      <c r="F4167" s="42"/>
      <c r="G4167" s="1"/>
      <c r="H4167" s="1"/>
      <c r="I4167" s="1"/>
      <c r="J4167" s="1"/>
      <c r="K4167" s="1"/>
      <c r="L4167" s="1"/>
      <c r="M4167" s="2"/>
      <c r="N4167" s="1"/>
      <c r="O4167" s="1"/>
      <c r="P4167" s="1"/>
      <c r="Q4167" s="1"/>
      <c r="R4167" s="1"/>
      <c r="S4167" s="1"/>
      <c r="T4167" s="1"/>
      <c r="U4167" s="1"/>
      <c r="V4167" s="1"/>
      <c r="W4167" s="1"/>
      <c r="X4167" s="1"/>
      <c r="Y4167" s="1"/>
      <c r="Z4167" s="1"/>
      <c r="AA4167" s="1"/>
      <c r="AB4167" s="1"/>
      <c r="AC4167" s="1"/>
      <c r="AD4167" s="1"/>
      <c r="AE4167" s="1"/>
      <c r="AF4167" s="1"/>
      <c r="AG4167" s="1"/>
      <c r="AH4167" s="1"/>
      <c r="AI4167" s="1"/>
      <c r="AJ4167" s="1"/>
      <c r="AK4167" s="1"/>
      <c r="AL4167" s="1"/>
      <c r="AM4167" s="1"/>
      <c r="AN4167" s="1"/>
      <c r="AO4167" s="1"/>
      <c r="AP4167" s="1"/>
      <c r="AQ4167" s="1"/>
      <c r="AR4167" s="1"/>
      <c r="AS4167" s="1"/>
      <c r="AT4167" s="1"/>
      <c r="AU4167" s="1"/>
      <c r="AV4167" s="1"/>
      <c r="AW4167" s="1"/>
      <c r="AX4167" s="1"/>
      <c r="AY4167" s="1"/>
      <c r="AZ4167" s="1"/>
      <c r="BA4167" s="1"/>
      <c r="BB4167" s="1"/>
      <c r="BC4167" s="1"/>
      <c r="BD4167" s="1"/>
      <c r="BE4167" s="1"/>
      <c r="BF4167" s="1"/>
      <c r="BG4167" s="1"/>
      <c r="BH4167" s="1"/>
      <c r="BI4167" s="1"/>
      <c r="BJ4167" s="1"/>
      <c r="BK4167" s="1"/>
      <c r="BL4167" s="1"/>
      <c r="BM4167" s="1"/>
      <c r="BN4167" s="1"/>
      <c r="BO4167" s="1"/>
      <c r="BP4167" s="1"/>
      <c r="BQ4167" s="1"/>
      <c r="BR4167" s="1"/>
      <c r="BS4167" s="1"/>
      <c r="BT4167" s="1"/>
      <c r="BU4167" s="1"/>
      <c r="BV4167" s="1"/>
      <c r="BW4167" s="1"/>
      <c r="BX4167" s="1"/>
      <c r="BY4167" s="1"/>
      <c r="BZ4167" s="1"/>
      <c r="CA4167" s="1"/>
      <c r="CB4167" s="1"/>
      <c r="CC4167" s="1"/>
      <c r="CD4167" s="1"/>
      <c r="CE4167" s="1"/>
      <c r="CF4167" s="1"/>
      <c r="CG4167" s="1"/>
      <c r="CH4167" s="1"/>
      <c r="CI4167" s="1"/>
      <c r="CJ4167" s="1"/>
      <c r="CK4167" s="1"/>
      <c r="CL4167" s="1"/>
      <c r="CM4167" s="1"/>
      <c r="CN4167" s="1"/>
      <c r="CO4167" s="1"/>
      <c r="CP4167" s="1"/>
      <c r="CQ4167" s="1"/>
      <c r="CR4167" s="1"/>
      <c r="CS4167" s="1"/>
      <c r="CT4167" s="1"/>
      <c r="CU4167" s="1"/>
      <c r="CV4167" s="1"/>
      <c r="CW4167" s="1"/>
      <c r="CX4167" s="1"/>
      <c r="CY4167" s="1"/>
      <c r="CZ4167" s="1"/>
      <c r="DA4167" s="1"/>
      <c r="DB4167" s="1"/>
      <c r="DC4167" s="1"/>
      <c r="DD4167" s="1"/>
      <c r="DE4167" s="1"/>
      <c r="DF4167" s="1"/>
      <c r="DG4167" s="1"/>
      <c r="DH4167" s="1"/>
      <c r="DI4167" s="1"/>
      <c r="DJ4167" s="1"/>
      <c r="DK4167" s="1"/>
      <c r="DL4167" s="1"/>
      <c r="DM4167" s="1"/>
      <c r="DN4167" s="1"/>
      <c r="DO4167" s="1"/>
      <c r="DP4167" s="1"/>
      <c r="DQ4167" s="1"/>
      <c r="DR4167" s="1"/>
      <c r="DS4167" s="1"/>
      <c r="DT4167" s="1"/>
      <c r="DU4167" s="1"/>
      <c r="DV4167" s="1"/>
      <c r="DW4167" s="1"/>
      <c r="DX4167" s="1"/>
      <c r="DY4167" s="1"/>
      <c r="DZ4167" s="1"/>
      <c r="EA4167" s="1"/>
      <c r="EB4167" s="1"/>
      <c r="EC4167" s="1"/>
      <c r="ED4167" s="1"/>
      <c r="EE4167" s="1"/>
      <c r="EF4167" s="1"/>
      <c r="EG4167" s="1"/>
      <c r="EH4167" s="1"/>
      <c r="EI4167" s="1"/>
      <c r="EJ4167" s="1"/>
      <c r="EK4167" s="1"/>
      <c r="EL4167" s="1"/>
      <c r="EM4167" s="1"/>
      <c r="EN4167" s="1"/>
      <c r="EO4167" s="1"/>
      <c r="EP4167" s="1"/>
      <c r="EQ4167" s="1"/>
      <c r="ER4167" s="1"/>
      <c r="ES4167" s="1"/>
      <c r="ET4167" s="1"/>
      <c r="EU4167" s="1"/>
      <c r="EV4167" s="1"/>
      <c r="EW4167" s="1"/>
      <c r="EX4167" s="1"/>
      <c r="EY4167" s="1"/>
      <c r="EZ4167" s="1"/>
      <c r="FA4167" s="1"/>
      <c r="FB4167" s="1"/>
      <c r="FC4167" s="1"/>
      <c r="FD4167" s="1"/>
      <c r="FE4167" s="1"/>
      <c r="FF4167" s="1"/>
      <c r="FG4167" s="1"/>
      <c r="FH4167" s="1"/>
      <c r="FI4167" s="1"/>
      <c r="FJ4167" s="1"/>
      <c r="FK4167" s="1"/>
      <c r="FL4167" s="1"/>
      <c r="FM4167" s="1"/>
      <c r="FN4167" s="1"/>
      <c r="FO4167" s="1"/>
      <c r="FP4167" s="1"/>
      <c r="FQ4167" s="1"/>
      <c r="FR4167" s="1"/>
      <c r="FS4167" s="1"/>
      <c r="FT4167" s="1"/>
      <c r="FU4167" s="1"/>
      <c r="FV4167" s="1"/>
      <c r="FW4167" s="1"/>
      <c r="FX4167" s="1"/>
      <c r="FY4167" s="1"/>
      <c r="FZ4167" s="1"/>
      <c r="GA4167" s="1"/>
      <c r="GB4167" s="1"/>
      <c r="GC4167" s="1"/>
      <c r="GD4167" s="1"/>
      <c r="GE4167" s="1"/>
      <c r="GF4167" s="1"/>
      <c r="GG4167" s="1"/>
      <c r="GH4167" s="1"/>
      <c r="GI4167" s="1"/>
      <c r="GJ4167" s="1"/>
      <c r="GK4167" s="1"/>
      <c r="GL4167" s="1"/>
      <c r="GM4167" s="1"/>
      <c r="GN4167" s="1"/>
      <c r="GO4167" s="1"/>
    </row>
    <row r="4168" spans="1:197" s="40" customFormat="1" x14ac:dyDescent="0.25">
      <c r="A4168" s="41"/>
      <c r="B4168" s="4"/>
      <c r="C4168" s="41"/>
      <c r="D4168" s="42"/>
      <c r="E4168" s="42"/>
      <c r="F4168" s="42"/>
      <c r="G4168" s="1"/>
      <c r="H4168" s="1"/>
      <c r="I4168" s="1"/>
      <c r="J4168" s="1"/>
      <c r="K4168" s="1"/>
      <c r="L4168" s="1"/>
      <c r="M4168" s="2"/>
      <c r="N4168" s="1"/>
      <c r="O4168" s="1"/>
      <c r="P4168" s="1"/>
      <c r="Q4168" s="1"/>
      <c r="R4168" s="1"/>
      <c r="S4168" s="1"/>
      <c r="T4168" s="1"/>
      <c r="U4168" s="1"/>
      <c r="V4168" s="1"/>
      <c r="W4168" s="1"/>
      <c r="X4168" s="1"/>
      <c r="Y4168" s="1"/>
      <c r="Z4168" s="1"/>
      <c r="AA4168" s="1"/>
      <c r="AB4168" s="1"/>
      <c r="AC4168" s="1"/>
      <c r="AD4168" s="1"/>
      <c r="AE4168" s="1"/>
      <c r="AF4168" s="1"/>
      <c r="AG4168" s="1"/>
      <c r="AH4168" s="1"/>
      <c r="AI4168" s="1"/>
      <c r="AJ4168" s="1"/>
      <c r="AK4168" s="1"/>
      <c r="AL4168" s="1"/>
      <c r="AM4168" s="1"/>
      <c r="AN4168" s="1"/>
      <c r="AO4168" s="1"/>
      <c r="AP4168" s="1"/>
      <c r="AQ4168" s="1"/>
      <c r="AR4168" s="1"/>
      <c r="AS4168" s="1"/>
      <c r="AT4168" s="1"/>
      <c r="AU4168" s="1"/>
      <c r="AV4168" s="1"/>
      <c r="AW4168" s="1"/>
      <c r="AX4168" s="1"/>
      <c r="AY4168" s="1"/>
      <c r="AZ4168" s="1"/>
      <c r="BA4168" s="1"/>
      <c r="BB4168" s="1"/>
      <c r="BC4168" s="1"/>
      <c r="BD4168" s="1"/>
      <c r="BE4168" s="1"/>
      <c r="BF4168" s="1"/>
      <c r="BG4168" s="1"/>
      <c r="BH4168" s="1"/>
      <c r="BI4168" s="1"/>
      <c r="BJ4168" s="1"/>
      <c r="BK4168" s="1"/>
      <c r="BL4168" s="1"/>
      <c r="BM4168" s="1"/>
      <c r="BN4168" s="1"/>
      <c r="BO4168" s="1"/>
      <c r="BP4168" s="1"/>
      <c r="BQ4168" s="1"/>
      <c r="BR4168" s="1"/>
      <c r="BS4168" s="1"/>
      <c r="BT4168" s="1"/>
      <c r="BU4168" s="1"/>
      <c r="BV4168" s="1"/>
      <c r="BW4168" s="1"/>
      <c r="BX4168" s="1"/>
      <c r="BY4168" s="1"/>
      <c r="BZ4168" s="1"/>
      <c r="CA4168" s="1"/>
      <c r="CB4168" s="1"/>
      <c r="CC4168" s="1"/>
      <c r="CD4168" s="1"/>
      <c r="CE4168" s="1"/>
      <c r="CF4168" s="1"/>
      <c r="CG4168" s="1"/>
      <c r="CH4168" s="1"/>
      <c r="CI4168" s="1"/>
      <c r="CJ4168" s="1"/>
      <c r="CK4168" s="1"/>
      <c r="CL4168" s="1"/>
      <c r="CM4168" s="1"/>
      <c r="CN4168" s="1"/>
      <c r="CO4168" s="1"/>
      <c r="CP4168" s="1"/>
      <c r="CQ4168" s="1"/>
      <c r="CR4168" s="1"/>
      <c r="CS4168" s="1"/>
      <c r="CT4168" s="1"/>
      <c r="CU4168" s="1"/>
      <c r="CV4168" s="1"/>
      <c r="CW4168" s="1"/>
      <c r="CX4168" s="1"/>
      <c r="CY4168" s="1"/>
      <c r="CZ4168" s="1"/>
      <c r="DA4168" s="1"/>
      <c r="DB4168" s="1"/>
      <c r="DC4168" s="1"/>
      <c r="DD4168" s="1"/>
      <c r="DE4168" s="1"/>
      <c r="DF4168" s="1"/>
      <c r="DG4168" s="1"/>
      <c r="DH4168" s="1"/>
      <c r="DI4168" s="1"/>
      <c r="DJ4168" s="1"/>
      <c r="DK4168" s="1"/>
      <c r="DL4168" s="1"/>
      <c r="DM4168" s="1"/>
      <c r="DN4168" s="1"/>
      <c r="DO4168" s="1"/>
      <c r="DP4168" s="1"/>
      <c r="DQ4168" s="1"/>
      <c r="DR4168" s="1"/>
      <c r="DS4168" s="1"/>
      <c r="DT4168" s="1"/>
      <c r="DU4168" s="1"/>
      <c r="DV4168" s="1"/>
      <c r="DW4168" s="1"/>
      <c r="DX4168" s="1"/>
      <c r="DY4168" s="1"/>
      <c r="DZ4168" s="1"/>
      <c r="EA4168" s="1"/>
      <c r="EB4168" s="1"/>
      <c r="EC4168" s="1"/>
      <c r="ED4168" s="1"/>
      <c r="EE4168" s="1"/>
      <c r="EF4168" s="1"/>
      <c r="EG4168" s="1"/>
      <c r="EH4168" s="1"/>
      <c r="EI4168" s="1"/>
      <c r="EJ4168" s="1"/>
      <c r="EK4168" s="1"/>
      <c r="EL4168" s="1"/>
      <c r="EM4168" s="1"/>
      <c r="EN4168" s="1"/>
      <c r="EO4168" s="1"/>
      <c r="EP4168" s="1"/>
      <c r="EQ4168" s="1"/>
      <c r="ER4168" s="1"/>
      <c r="ES4168" s="1"/>
      <c r="ET4168" s="1"/>
      <c r="EU4168" s="1"/>
      <c r="EV4168" s="1"/>
      <c r="EW4168" s="1"/>
      <c r="EX4168" s="1"/>
      <c r="EY4168" s="1"/>
      <c r="EZ4168" s="1"/>
      <c r="FA4168" s="1"/>
      <c r="FB4168" s="1"/>
      <c r="FC4168" s="1"/>
      <c r="FD4168" s="1"/>
      <c r="FE4168" s="1"/>
      <c r="FF4168" s="1"/>
      <c r="FG4168" s="1"/>
      <c r="FH4168" s="1"/>
      <c r="FI4168" s="1"/>
      <c r="FJ4168" s="1"/>
      <c r="FK4168" s="1"/>
      <c r="FL4168" s="1"/>
      <c r="FM4168" s="1"/>
      <c r="FN4168" s="1"/>
      <c r="FO4168" s="1"/>
      <c r="FP4168" s="1"/>
      <c r="FQ4168" s="1"/>
      <c r="FR4168" s="1"/>
      <c r="FS4168" s="1"/>
      <c r="FT4168" s="1"/>
      <c r="FU4168" s="1"/>
      <c r="FV4168" s="1"/>
      <c r="FW4168" s="1"/>
      <c r="FX4168" s="1"/>
      <c r="FY4168" s="1"/>
      <c r="FZ4168" s="1"/>
      <c r="GA4168" s="1"/>
      <c r="GB4168" s="1"/>
      <c r="GC4168" s="1"/>
      <c r="GD4168" s="1"/>
      <c r="GE4168" s="1"/>
      <c r="GF4168" s="1"/>
      <c r="GG4168" s="1"/>
      <c r="GH4168" s="1"/>
      <c r="GI4168" s="1"/>
      <c r="GJ4168" s="1"/>
      <c r="GK4168" s="1"/>
      <c r="GL4168" s="1"/>
      <c r="GM4168" s="1"/>
      <c r="GN4168" s="1"/>
      <c r="GO4168" s="1"/>
    </row>
    <row r="4169" spans="1:197" s="40" customFormat="1" x14ac:dyDescent="0.25">
      <c r="A4169" s="41"/>
      <c r="B4169" s="4"/>
      <c r="C4169" s="41"/>
      <c r="D4169" s="42"/>
      <c r="E4169" s="42"/>
      <c r="F4169" s="42"/>
      <c r="G4169" s="1"/>
      <c r="H4169" s="1"/>
      <c r="I4169" s="1"/>
      <c r="J4169" s="1"/>
      <c r="K4169" s="1"/>
      <c r="L4169" s="1"/>
      <c r="M4169" s="2"/>
      <c r="N4169" s="1"/>
      <c r="O4169" s="1"/>
      <c r="P4169" s="1"/>
      <c r="Q4169" s="1"/>
      <c r="R4169" s="1"/>
      <c r="S4169" s="1"/>
      <c r="T4169" s="1"/>
      <c r="U4169" s="1"/>
      <c r="V4169" s="1"/>
      <c r="W4169" s="1"/>
      <c r="X4169" s="1"/>
      <c r="Y4169" s="1"/>
      <c r="Z4169" s="1"/>
      <c r="AA4169" s="1"/>
      <c r="AB4169" s="1"/>
      <c r="AC4169" s="1"/>
      <c r="AD4169" s="1"/>
      <c r="AE4169" s="1"/>
      <c r="AF4169" s="1"/>
      <c r="AG4169" s="1"/>
      <c r="AH4169" s="1"/>
      <c r="AI4169" s="1"/>
      <c r="AJ4169" s="1"/>
      <c r="AK4169" s="1"/>
      <c r="AL4169" s="1"/>
      <c r="AM4169" s="1"/>
      <c r="AN4169" s="1"/>
      <c r="AO4169" s="1"/>
      <c r="AP4169" s="1"/>
      <c r="AQ4169" s="1"/>
      <c r="AR4169" s="1"/>
      <c r="AS4169" s="1"/>
      <c r="AT4169" s="1"/>
      <c r="AU4169" s="1"/>
      <c r="AV4169" s="1"/>
      <c r="AW4169" s="1"/>
      <c r="AX4169" s="1"/>
      <c r="AY4169" s="1"/>
      <c r="AZ4169" s="1"/>
      <c r="BA4169" s="1"/>
      <c r="BB4169" s="1"/>
      <c r="BC4169" s="1"/>
      <c r="BD4169" s="1"/>
      <c r="BE4169" s="1"/>
      <c r="BF4169" s="1"/>
      <c r="BG4169" s="1"/>
      <c r="BH4169" s="1"/>
      <c r="BI4169" s="1"/>
      <c r="BJ4169" s="1"/>
      <c r="BK4169" s="1"/>
      <c r="BL4169" s="1"/>
      <c r="BM4169" s="1"/>
      <c r="BN4169" s="1"/>
      <c r="BO4169" s="1"/>
      <c r="BP4169" s="1"/>
      <c r="BQ4169" s="1"/>
      <c r="BR4169" s="1"/>
      <c r="BS4169" s="1"/>
      <c r="BT4169" s="1"/>
      <c r="BU4169" s="1"/>
      <c r="BV4169" s="1"/>
      <c r="BW4169" s="1"/>
      <c r="BX4169" s="1"/>
      <c r="BY4169" s="1"/>
      <c r="BZ4169" s="1"/>
      <c r="CA4169" s="1"/>
      <c r="CB4169" s="1"/>
      <c r="CC4169" s="1"/>
      <c r="CD4169" s="1"/>
      <c r="CE4169" s="1"/>
      <c r="CF4169" s="1"/>
      <c r="CG4169" s="1"/>
      <c r="CH4169" s="1"/>
      <c r="CI4169" s="1"/>
      <c r="CJ4169" s="1"/>
      <c r="CK4169" s="1"/>
      <c r="CL4169" s="1"/>
      <c r="CM4169" s="1"/>
      <c r="CN4169" s="1"/>
      <c r="CO4169" s="1"/>
      <c r="CP4169" s="1"/>
      <c r="CQ4169" s="1"/>
      <c r="CR4169" s="1"/>
      <c r="CS4169" s="1"/>
      <c r="CT4169" s="1"/>
      <c r="CU4169" s="1"/>
      <c r="CV4169" s="1"/>
      <c r="CW4169" s="1"/>
      <c r="CX4169" s="1"/>
      <c r="CY4169" s="1"/>
      <c r="CZ4169" s="1"/>
      <c r="DA4169" s="1"/>
      <c r="DB4169" s="1"/>
      <c r="DC4169" s="1"/>
      <c r="DD4169" s="1"/>
      <c r="DE4169" s="1"/>
      <c r="DF4169" s="1"/>
      <c r="DG4169" s="1"/>
      <c r="DH4169" s="1"/>
      <c r="DI4169" s="1"/>
      <c r="DJ4169" s="1"/>
      <c r="DK4169" s="1"/>
      <c r="DL4169" s="1"/>
      <c r="DM4169" s="1"/>
      <c r="DN4169" s="1"/>
      <c r="DO4169" s="1"/>
      <c r="DP4169" s="1"/>
      <c r="DQ4169" s="1"/>
      <c r="DR4169" s="1"/>
      <c r="DS4169" s="1"/>
      <c r="DT4169" s="1"/>
      <c r="DU4169" s="1"/>
      <c r="DV4169" s="1"/>
      <c r="DW4169" s="1"/>
      <c r="DX4169" s="1"/>
      <c r="DY4169" s="1"/>
      <c r="DZ4169" s="1"/>
      <c r="EA4169" s="1"/>
      <c r="EB4169" s="1"/>
      <c r="EC4169" s="1"/>
      <c r="ED4169" s="1"/>
      <c r="EE4169" s="1"/>
      <c r="EF4169" s="1"/>
      <c r="EG4169" s="1"/>
      <c r="EH4169" s="1"/>
      <c r="EI4169" s="1"/>
      <c r="EJ4169" s="1"/>
      <c r="EK4169" s="1"/>
      <c r="EL4169" s="1"/>
      <c r="EM4169" s="1"/>
      <c r="EN4169" s="1"/>
      <c r="EO4169" s="1"/>
      <c r="EP4169" s="1"/>
      <c r="EQ4169" s="1"/>
      <c r="ER4169" s="1"/>
      <c r="ES4169" s="1"/>
      <c r="ET4169" s="1"/>
      <c r="EU4169" s="1"/>
      <c r="EV4169" s="1"/>
      <c r="EW4169" s="1"/>
      <c r="EX4169" s="1"/>
      <c r="EY4169" s="1"/>
      <c r="EZ4169" s="1"/>
      <c r="FA4169" s="1"/>
      <c r="FB4169" s="1"/>
      <c r="FC4169" s="1"/>
      <c r="FD4169" s="1"/>
      <c r="FE4169" s="1"/>
      <c r="FF4169" s="1"/>
      <c r="FG4169" s="1"/>
      <c r="FH4169" s="1"/>
      <c r="FI4169" s="1"/>
      <c r="FJ4169" s="1"/>
      <c r="FK4169" s="1"/>
      <c r="FL4169" s="1"/>
      <c r="FM4169" s="1"/>
      <c r="FN4169" s="1"/>
      <c r="FO4169" s="1"/>
      <c r="FP4169" s="1"/>
      <c r="FQ4169" s="1"/>
      <c r="FR4169" s="1"/>
      <c r="FS4169" s="1"/>
      <c r="FT4169" s="1"/>
      <c r="FU4169" s="1"/>
      <c r="FV4169" s="1"/>
      <c r="FW4169" s="1"/>
      <c r="FX4169" s="1"/>
      <c r="FY4169" s="1"/>
      <c r="FZ4169" s="1"/>
      <c r="GA4169" s="1"/>
      <c r="GB4169" s="1"/>
      <c r="GC4169" s="1"/>
      <c r="GD4169" s="1"/>
      <c r="GE4169" s="1"/>
      <c r="GF4169" s="1"/>
      <c r="GG4169" s="1"/>
      <c r="GH4169" s="1"/>
      <c r="GI4169" s="1"/>
      <c r="GJ4169" s="1"/>
      <c r="GK4169" s="1"/>
      <c r="GL4169" s="1"/>
      <c r="GM4169" s="1"/>
      <c r="GN4169" s="1"/>
      <c r="GO4169" s="1"/>
    </row>
    <row r="4170" spans="1:197" s="40" customFormat="1" x14ac:dyDescent="0.25">
      <c r="A4170" s="41"/>
      <c r="B4170" s="4"/>
      <c r="C4170" s="41"/>
      <c r="D4170" s="42"/>
      <c r="E4170" s="42"/>
      <c r="F4170" s="42"/>
      <c r="G4170" s="1"/>
      <c r="H4170" s="1"/>
      <c r="I4170" s="1"/>
      <c r="J4170" s="1"/>
      <c r="K4170" s="1"/>
      <c r="L4170" s="1"/>
      <c r="M4170" s="2"/>
      <c r="N4170" s="1"/>
      <c r="O4170" s="1"/>
      <c r="P4170" s="1"/>
      <c r="Q4170" s="1"/>
      <c r="R4170" s="1"/>
      <c r="S4170" s="1"/>
      <c r="T4170" s="1"/>
      <c r="U4170" s="1"/>
      <c r="V4170" s="1"/>
      <c r="W4170" s="1"/>
      <c r="X4170" s="1"/>
      <c r="Y4170" s="1"/>
      <c r="Z4170" s="1"/>
      <c r="AA4170" s="1"/>
      <c r="AB4170" s="1"/>
      <c r="AC4170" s="1"/>
      <c r="AD4170" s="1"/>
      <c r="AE4170" s="1"/>
      <c r="AF4170" s="1"/>
      <c r="AG4170" s="1"/>
      <c r="AH4170" s="1"/>
      <c r="AI4170" s="1"/>
      <c r="AJ4170" s="1"/>
      <c r="AK4170" s="1"/>
      <c r="AL4170" s="1"/>
      <c r="AM4170" s="1"/>
      <c r="AN4170" s="1"/>
      <c r="AO4170" s="1"/>
      <c r="AP4170" s="1"/>
      <c r="AQ4170" s="1"/>
      <c r="AR4170" s="1"/>
      <c r="AS4170" s="1"/>
      <c r="AT4170" s="1"/>
      <c r="AU4170" s="1"/>
      <c r="AV4170" s="1"/>
      <c r="AW4170" s="1"/>
      <c r="AX4170" s="1"/>
      <c r="AY4170" s="1"/>
      <c r="AZ4170" s="1"/>
      <c r="BA4170" s="1"/>
      <c r="BB4170" s="1"/>
      <c r="BC4170" s="1"/>
      <c r="BD4170" s="1"/>
      <c r="BE4170" s="1"/>
      <c r="BF4170" s="1"/>
      <c r="BG4170" s="1"/>
      <c r="BH4170" s="1"/>
      <c r="BI4170" s="1"/>
      <c r="BJ4170" s="1"/>
      <c r="BK4170" s="1"/>
      <c r="BL4170" s="1"/>
      <c r="BM4170" s="1"/>
      <c r="BN4170" s="1"/>
      <c r="BO4170" s="1"/>
      <c r="BP4170" s="1"/>
      <c r="BQ4170" s="1"/>
      <c r="BR4170" s="1"/>
      <c r="BS4170" s="1"/>
      <c r="BT4170" s="1"/>
      <c r="BU4170" s="1"/>
      <c r="BV4170" s="1"/>
      <c r="BW4170" s="1"/>
      <c r="BX4170" s="1"/>
      <c r="BY4170" s="1"/>
      <c r="BZ4170" s="1"/>
      <c r="CA4170" s="1"/>
      <c r="CB4170" s="1"/>
      <c r="CC4170" s="1"/>
      <c r="CD4170" s="1"/>
      <c r="CE4170" s="1"/>
      <c r="CF4170" s="1"/>
      <c r="CG4170" s="1"/>
      <c r="CH4170" s="1"/>
      <c r="CI4170" s="1"/>
      <c r="CJ4170" s="1"/>
      <c r="CK4170" s="1"/>
      <c r="CL4170" s="1"/>
      <c r="CM4170" s="1"/>
      <c r="CN4170" s="1"/>
      <c r="CO4170" s="1"/>
      <c r="CP4170" s="1"/>
      <c r="CQ4170" s="1"/>
      <c r="CR4170" s="1"/>
      <c r="CS4170" s="1"/>
      <c r="CT4170" s="1"/>
      <c r="CU4170" s="1"/>
      <c r="CV4170" s="1"/>
      <c r="CW4170" s="1"/>
      <c r="CX4170" s="1"/>
      <c r="CY4170" s="1"/>
      <c r="CZ4170" s="1"/>
      <c r="DA4170" s="1"/>
      <c r="DB4170" s="1"/>
      <c r="DC4170" s="1"/>
      <c r="DD4170" s="1"/>
      <c r="DE4170" s="1"/>
      <c r="DF4170" s="1"/>
      <c r="DG4170" s="1"/>
      <c r="DH4170" s="1"/>
      <c r="DI4170" s="1"/>
      <c r="DJ4170" s="1"/>
      <c r="DK4170" s="1"/>
      <c r="DL4170" s="1"/>
      <c r="DM4170" s="1"/>
      <c r="DN4170" s="1"/>
      <c r="DO4170" s="1"/>
      <c r="DP4170" s="1"/>
      <c r="DQ4170" s="1"/>
      <c r="DR4170" s="1"/>
      <c r="DS4170" s="1"/>
      <c r="DT4170" s="1"/>
      <c r="DU4170" s="1"/>
      <c r="DV4170" s="1"/>
      <c r="DW4170" s="1"/>
      <c r="DX4170" s="1"/>
      <c r="DY4170" s="1"/>
      <c r="DZ4170" s="1"/>
      <c r="EA4170" s="1"/>
      <c r="EB4170" s="1"/>
      <c r="EC4170" s="1"/>
      <c r="ED4170" s="1"/>
      <c r="EE4170" s="1"/>
      <c r="EF4170" s="1"/>
      <c r="EG4170" s="1"/>
      <c r="EH4170" s="1"/>
      <c r="EI4170" s="1"/>
      <c r="EJ4170" s="1"/>
      <c r="EK4170" s="1"/>
      <c r="EL4170" s="1"/>
      <c r="EM4170" s="1"/>
      <c r="EN4170" s="1"/>
      <c r="EO4170" s="1"/>
      <c r="EP4170" s="1"/>
      <c r="EQ4170" s="1"/>
      <c r="ER4170" s="1"/>
      <c r="ES4170" s="1"/>
      <c r="ET4170" s="1"/>
      <c r="EU4170" s="1"/>
      <c r="EV4170" s="1"/>
      <c r="EW4170" s="1"/>
      <c r="EX4170" s="1"/>
      <c r="EY4170" s="1"/>
      <c r="EZ4170" s="1"/>
      <c r="FA4170" s="1"/>
      <c r="FB4170" s="1"/>
      <c r="FC4170" s="1"/>
      <c r="FD4170" s="1"/>
      <c r="FE4170" s="1"/>
      <c r="FF4170" s="1"/>
      <c r="FG4170" s="1"/>
      <c r="FH4170" s="1"/>
      <c r="FI4170" s="1"/>
      <c r="FJ4170" s="1"/>
      <c r="FK4170" s="1"/>
      <c r="FL4170" s="1"/>
      <c r="FM4170" s="1"/>
      <c r="FN4170" s="1"/>
      <c r="FO4170" s="1"/>
      <c r="FP4170" s="1"/>
      <c r="FQ4170" s="1"/>
      <c r="FR4170" s="1"/>
      <c r="FS4170" s="1"/>
      <c r="FT4170" s="1"/>
      <c r="FU4170" s="1"/>
      <c r="FV4170" s="1"/>
      <c r="FW4170" s="1"/>
      <c r="FX4170" s="1"/>
      <c r="FY4170" s="1"/>
      <c r="FZ4170" s="1"/>
      <c r="GA4170" s="1"/>
      <c r="GB4170" s="1"/>
      <c r="GC4170" s="1"/>
      <c r="GD4170" s="1"/>
      <c r="GE4170" s="1"/>
      <c r="GF4170" s="1"/>
      <c r="GG4170" s="1"/>
      <c r="GH4170" s="1"/>
      <c r="GI4170" s="1"/>
      <c r="GJ4170" s="1"/>
      <c r="GK4170" s="1"/>
      <c r="GL4170" s="1"/>
      <c r="GM4170" s="1"/>
      <c r="GN4170" s="1"/>
      <c r="GO4170" s="1"/>
    </row>
    <row r="4171" spans="1:197" s="40" customFormat="1" x14ac:dyDescent="0.25">
      <c r="A4171" s="41"/>
      <c r="B4171" s="4"/>
      <c r="C4171" s="41"/>
      <c r="D4171" s="42"/>
      <c r="E4171" s="42"/>
      <c r="F4171" s="42"/>
      <c r="G4171" s="1"/>
      <c r="H4171" s="1"/>
      <c r="I4171" s="1"/>
      <c r="J4171" s="1"/>
      <c r="K4171" s="1"/>
      <c r="L4171" s="1"/>
      <c r="M4171" s="2"/>
      <c r="N4171" s="1"/>
      <c r="O4171" s="1"/>
      <c r="P4171" s="1"/>
      <c r="Q4171" s="1"/>
      <c r="R4171" s="1"/>
      <c r="S4171" s="1"/>
      <c r="T4171" s="1"/>
      <c r="U4171" s="1"/>
      <c r="V4171" s="1"/>
      <c r="W4171" s="1"/>
      <c r="X4171" s="1"/>
      <c r="Y4171" s="1"/>
      <c r="Z4171" s="1"/>
      <c r="AA4171" s="1"/>
      <c r="AB4171" s="1"/>
      <c r="AC4171" s="1"/>
      <c r="AD4171" s="1"/>
      <c r="AE4171" s="1"/>
      <c r="AF4171" s="1"/>
      <c r="AG4171" s="1"/>
      <c r="AH4171" s="1"/>
      <c r="AI4171" s="1"/>
      <c r="AJ4171" s="1"/>
      <c r="AK4171" s="1"/>
      <c r="AL4171" s="1"/>
      <c r="AM4171" s="1"/>
      <c r="AN4171" s="1"/>
      <c r="AO4171" s="1"/>
      <c r="AP4171" s="1"/>
      <c r="AQ4171" s="1"/>
      <c r="AR4171" s="1"/>
      <c r="AS4171" s="1"/>
      <c r="AT4171" s="1"/>
      <c r="AU4171" s="1"/>
      <c r="AV4171" s="1"/>
      <c r="AW4171" s="1"/>
      <c r="AX4171" s="1"/>
      <c r="AY4171" s="1"/>
      <c r="AZ4171" s="1"/>
      <c r="BA4171" s="1"/>
      <c r="BB4171" s="1"/>
      <c r="BC4171" s="1"/>
      <c r="BD4171" s="1"/>
      <c r="BE4171" s="1"/>
      <c r="BF4171" s="1"/>
      <c r="BG4171" s="1"/>
      <c r="BH4171" s="1"/>
      <c r="BI4171" s="1"/>
      <c r="BJ4171" s="1"/>
      <c r="BK4171" s="1"/>
      <c r="BL4171" s="1"/>
      <c r="BM4171" s="1"/>
      <c r="BN4171" s="1"/>
      <c r="BO4171" s="1"/>
      <c r="BP4171" s="1"/>
      <c r="BQ4171" s="1"/>
      <c r="BR4171" s="1"/>
      <c r="BS4171" s="1"/>
      <c r="BT4171" s="1"/>
      <c r="BU4171" s="1"/>
      <c r="BV4171" s="1"/>
      <c r="BW4171" s="1"/>
      <c r="BX4171" s="1"/>
      <c r="BY4171" s="1"/>
      <c r="BZ4171" s="1"/>
      <c r="CA4171" s="1"/>
      <c r="CB4171" s="1"/>
      <c r="CC4171" s="1"/>
      <c r="CD4171" s="1"/>
      <c r="CE4171" s="1"/>
      <c r="CF4171" s="1"/>
      <c r="CG4171" s="1"/>
      <c r="CH4171" s="1"/>
      <c r="CI4171" s="1"/>
      <c r="CJ4171" s="1"/>
      <c r="CK4171" s="1"/>
      <c r="CL4171" s="1"/>
      <c r="CM4171" s="1"/>
      <c r="CN4171" s="1"/>
      <c r="CO4171" s="1"/>
      <c r="CP4171" s="1"/>
      <c r="CQ4171" s="1"/>
      <c r="CR4171" s="1"/>
      <c r="CS4171" s="1"/>
      <c r="CT4171" s="1"/>
      <c r="CU4171" s="1"/>
      <c r="CV4171" s="1"/>
      <c r="CW4171" s="1"/>
      <c r="CX4171" s="1"/>
      <c r="CY4171" s="1"/>
      <c r="CZ4171" s="1"/>
      <c r="DA4171" s="1"/>
      <c r="DB4171" s="1"/>
      <c r="DC4171" s="1"/>
      <c r="DD4171" s="1"/>
      <c r="DE4171" s="1"/>
      <c r="DF4171" s="1"/>
      <c r="DG4171" s="1"/>
      <c r="DH4171" s="1"/>
      <c r="DI4171" s="1"/>
      <c r="DJ4171" s="1"/>
      <c r="DK4171" s="1"/>
      <c r="DL4171" s="1"/>
      <c r="DM4171" s="1"/>
      <c r="DN4171" s="1"/>
      <c r="DO4171" s="1"/>
      <c r="DP4171" s="1"/>
      <c r="DQ4171" s="1"/>
      <c r="DR4171" s="1"/>
      <c r="DS4171" s="1"/>
      <c r="DT4171" s="1"/>
      <c r="DU4171" s="1"/>
      <c r="DV4171" s="1"/>
      <c r="DW4171" s="1"/>
      <c r="DX4171" s="1"/>
      <c r="DY4171" s="1"/>
      <c r="DZ4171" s="1"/>
      <c r="EA4171" s="1"/>
      <c r="EB4171" s="1"/>
      <c r="EC4171" s="1"/>
      <c r="ED4171" s="1"/>
      <c r="EE4171" s="1"/>
      <c r="EF4171" s="1"/>
      <c r="EG4171" s="1"/>
      <c r="EH4171" s="1"/>
      <c r="EI4171" s="1"/>
      <c r="EJ4171" s="1"/>
      <c r="EK4171" s="1"/>
      <c r="EL4171" s="1"/>
      <c r="EM4171" s="1"/>
      <c r="EN4171" s="1"/>
      <c r="EO4171" s="1"/>
      <c r="EP4171" s="1"/>
      <c r="EQ4171" s="1"/>
      <c r="ER4171" s="1"/>
      <c r="ES4171" s="1"/>
      <c r="ET4171" s="1"/>
      <c r="EU4171" s="1"/>
      <c r="EV4171" s="1"/>
      <c r="EW4171" s="1"/>
      <c r="EX4171" s="1"/>
      <c r="EY4171" s="1"/>
      <c r="EZ4171" s="1"/>
      <c r="FA4171" s="1"/>
      <c r="FB4171" s="1"/>
      <c r="FC4171" s="1"/>
      <c r="FD4171" s="1"/>
      <c r="FE4171" s="1"/>
      <c r="FF4171" s="1"/>
      <c r="FG4171" s="1"/>
      <c r="FH4171" s="1"/>
      <c r="FI4171" s="1"/>
      <c r="FJ4171" s="1"/>
      <c r="FK4171" s="1"/>
      <c r="FL4171" s="1"/>
      <c r="FM4171" s="1"/>
      <c r="FN4171" s="1"/>
      <c r="FO4171" s="1"/>
      <c r="FP4171" s="1"/>
      <c r="FQ4171" s="1"/>
      <c r="FR4171" s="1"/>
      <c r="FS4171" s="1"/>
      <c r="FT4171" s="1"/>
      <c r="FU4171" s="1"/>
      <c r="FV4171" s="1"/>
      <c r="FW4171" s="1"/>
      <c r="FX4171" s="1"/>
      <c r="FY4171" s="1"/>
      <c r="FZ4171" s="1"/>
      <c r="GA4171" s="1"/>
      <c r="GB4171" s="1"/>
      <c r="GC4171" s="1"/>
      <c r="GD4171" s="1"/>
      <c r="GE4171" s="1"/>
      <c r="GF4171" s="1"/>
      <c r="GG4171" s="1"/>
      <c r="GH4171" s="1"/>
      <c r="GI4171" s="1"/>
      <c r="GJ4171" s="1"/>
      <c r="GK4171" s="1"/>
      <c r="GL4171" s="1"/>
      <c r="GM4171" s="1"/>
      <c r="GN4171" s="1"/>
      <c r="GO4171" s="1"/>
    </row>
    <row r="4172" spans="1:197" s="40" customFormat="1" x14ac:dyDescent="0.25">
      <c r="A4172" s="41"/>
      <c r="B4172" s="4"/>
      <c r="C4172" s="41"/>
      <c r="D4172" s="42"/>
      <c r="E4172" s="42"/>
      <c r="F4172" s="42"/>
      <c r="G4172" s="1"/>
      <c r="H4172" s="1"/>
      <c r="I4172" s="1"/>
      <c r="J4172" s="1"/>
      <c r="K4172" s="1"/>
      <c r="L4172" s="1"/>
      <c r="M4172" s="2"/>
      <c r="N4172" s="1"/>
      <c r="O4172" s="1"/>
      <c r="P4172" s="1"/>
      <c r="Q4172" s="1"/>
      <c r="R4172" s="1"/>
      <c r="S4172" s="1"/>
      <c r="T4172" s="1"/>
      <c r="U4172" s="1"/>
      <c r="V4172" s="1"/>
      <c r="W4172" s="1"/>
      <c r="X4172" s="1"/>
      <c r="Y4172" s="1"/>
      <c r="Z4172" s="1"/>
      <c r="AA4172" s="1"/>
      <c r="AB4172" s="1"/>
      <c r="AC4172" s="1"/>
      <c r="AD4172" s="1"/>
      <c r="AE4172" s="1"/>
      <c r="AF4172" s="1"/>
      <c r="AG4172" s="1"/>
      <c r="AH4172" s="1"/>
      <c r="AI4172" s="1"/>
      <c r="AJ4172" s="1"/>
      <c r="AK4172" s="1"/>
      <c r="AL4172" s="1"/>
      <c r="AM4172" s="1"/>
      <c r="AN4172" s="1"/>
      <c r="AO4172" s="1"/>
      <c r="AP4172" s="1"/>
      <c r="AQ4172" s="1"/>
      <c r="AR4172" s="1"/>
      <c r="AS4172" s="1"/>
      <c r="AT4172" s="1"/>
      <c r="AU4172" s="1"/>
      <c r="AV4172" s="1"/>
      <c r="AW4172" s="1"/>
      <c r="AX4172" s="1"/>
      <c r="AY4172" s="1"/>
      <c r="AZ4172" s="1"/>
      <c r="BA4172" s="1"/>
      <c r="BB4172" s="1"/>
      <c r="BC4172" s="1"/>
      <c r="BD4172" s="1"/>
      <c r="BE4172" s="1"/>
      <c r="BF4172" s="1"/>
      <c r="BG4172" s="1"/>
      <c r="BH4172" s="1"/>
      <c r="BI4172" s="1"/>
      <c r="BJ4172" s="1"/>
      <c r="BK4172" s="1"/>
      <c r="BL4172" s="1"/>
      <c r="BM4172" s="1"/>
      <c r="BN4172" s="1"/>
      <c r="BO4172" s="1"/>
      <c r="BP4172" s="1"/>
      <c r="BQ4172" s="1"/>
      <c r="BR4172" s="1"/>
      <c r="BS4172" s="1"/>
      <c r="BT4172" s="1"/>
      <c r="BU4172" s="1"/>
      <c r="BV4172" s="1"/>
      <c r="BW4172" s="1"/>
      <c r="BX4172" s="1"/>
      <c r="BY4172" s="1"/>
      <c r="BZ4172" s="1"/>
      <c r="CA4172" s="1"/>
      <c r="CB4172" s="1"/>
      <c r="CC4172" s="1"/>
      <c r="CD4172" s="1"/>
      <c r="CE4172" s="1"/>
      <c r="CF4172" s="1"/>
      <c r="CG4172" s="1"/>
      <c r="CH4172" s="1"/>
      <c r="CI4172" s="1"/>
      <c r="CJ4172" s="1"/>
      <c r="CK4172" s="1"/>
      <c r="CL4172" s="1"/>
      <c r="CM4172" s="1"/>
      <c r="CN4172" s="1"/>
      <c r="CO4172" s="1"/>
      <c r="CP4172" s="1"/>
      <c r="CQ4172" s="1"/>
      <c r="CR4172" s="1"/>
      <c r="CS4172" s="1"/>
      <c r="CT4172" s="1"/>
      <c r="CU4172" s="1"/>
      <c r="CV4172" s="1"/>
      <c r="CW4172" s="1"/>
      <c r="CX4172" s="1"/>
      <c r="CY4172" s="1"/>
      <c r="CZ4172" s="1"/>
      <c r="DA4172" s="1"/>
      <c r="DB4172" s="1"/>
      <c r="DC4172" s="1"/>
      <c r="DD4172" s="1"/>
      <c r="DE4172" s="1"/>
      <c r="DF4172" s="1"/>
      <c r="DG4172" s="1"/>
      <c r="DH4172" s="1"/>
      <c r="DI4172" s="1"/>
      <c r="DJ4172" s="1"/>
      <c r="DK4172" s="1"/>
      <c r="DL4172" s="1"/>
      <c r="DM4172" s="1"/>
      <c r="DN4172" s="1"/>
      <c r="DO4172" s="1"/>
      <c r="DP4172" s="1"/>
      <c r="DQ4172" s="1"/>
      <c r="DR4172" s="1"/>
      <c r="DS4172" s="1"/>
      <c r="DT4172" s="1"/>
      <c r="DU4172" s="1"/>
      <c r="DV4172" s="1"/>
      <c r="DW4172" s="1"/>
      <c r="DX4172" s="1"/>
      <c r="DY4172" s="1"/>
      <c r="DZ4172" s="1"/>
      <c r="EA4172" s="1"/>
      <c r="EB4172" s="1"/>
      <c r="EC4172" s="1"/>
      <c r="ED4172" s="1"/>
      <c r="EE4172" s="1"/>
      <c r="EF4172" s="1"/>
      <c r="EG4172" s="1"/>
      <c r="EH4172" s="1"/>
      <c r="EI4172" s="1"/>
      <c r="EJ4172" s="1"/>
      <c r="EK4172" s="1"/>
      <c r="EL4172" s="1"/>
      <c r="EM4172" s="1"/>
      <c r="EN4172" s="1"/>
      <c r="EO4172" s="1"/>
      <c r="EP4172" s="1"/>
      <c r="EQ4172" s="1"/>
      <c r="ER4172" s="1"/>
      <c r="ES4172" s="1"/>
      <c r="ET4172" s="1"/>
      <c r="EU4172" s="1"/>
      <c r="EV4172" s="1"/>
      <c r="EW4172" s="1"/>
      <c r="EX4172" s="1"/>
      <c r="EY4172" s="1"/>
      <c r="EZ4172" s="1"/>
      <c r="FA4172" s="1"/>
      <c r="FB4172" s="1"/>
      <c r="FC4172" s="1"/>
      <c r="FD4172" s="1"/>
      <c r="FE4172" s="1"/>
      <c r="FF4172" s="1"/>
      <c r="FG4172" s="1"/>
      <c r="FH4172" s="1"/>
      <c r="FI4172" s="1"/>
      <c r="FJ4172" s="1"/>
      <c r="FK4172" s="1"/>
      <c r="FL4172" s="1"/>
      <c r="FM4172" s="1"/>
      <c r="FN4172" s="1"/>
      <c r="FO4172" s="1"/>
      <c r="FP4172" s="1"/>
      <c r="FQ4172" s="1"/>
      <c r="FR4172" s="1"/>
      <c r="FS4172" s="1"/>
      <c r="FT4172" s="1"/>
      <c r="FU4172" s="1"/>
      <c r="FV4172" s="1"/>
      <c r="FW4172" s="1"/>
      <c r="FX4172" s="1"/>
      <c r="FY4172" s="1"/>
      <c r="FZ4172" s="1"/>
      <c r="GA4172" s="1"/>
      <c r="GB4172" s="1"/>
      <c r="GC4172" s="1"/>
      <c r="GD4172" s="1"/>
      <c r="GE4172" s="1"/>
      <c r="GF4172" s="1"/>
      <c r="GG4172" s="1"/>
      <c r="GH4172" s="1"/>
      <c r="GI4172" s="1"/>
      <c r="GJ4172" s="1"/>
      <c r="GK4172" s="1"/>
      <c r="GL4172" s="1"/>
      <c r="GM4172" s="1"/>
      <c r="GN4172" s="1"/>
      <c r="GO4172" s="1"/>
    </row>
    <row r="4173" spans="1:197" s="40" customFormat="1" x14ac:dyDescent="0.25">
      <c r="A4173" s="41"/>
      <c r="B4173" s="4"/>
      <c r="C4173" s="41"/>
      <c r="D4173" s="42"/>
      <c r="E4173" s="42"/>
      <c r="F4173" s="42"/>
      <c r="G4173" s="1"/>
      <c r="H4173" s="1"/>
      <c r="I4173" s="1"/>
      <c r="J4173" s="1"/>
      <c r="K4173" s="1"/>
      <c r="L4173" s="1"/>
      <c r="M4173" s="2"/>
      <c r="N4173" s="1"/>
      <c r="O4173" s="1"/>
      <c r="P4173" s="1"/>
      <c r="Q4173" s="1"/>
      <c r="R4173" s="1"/>
      <c r="S4173" s="1"/>
      <c r="T4173" s="1"/>
      <c r="U4173" s="1"/>
      <c r="V4173" s="1"/>
      <c r="W4173" s="1"/>
      <c r="X4173" s="1"/>
      <c r="Y4173" s="1"/>
      <c r="Z4173" s="1"/>
      <c r="AA4173" s="1"/>
      <c r="AB4173" s="1"/>
      <c r="AC4173" s="1"/>
      <c r="AD4173" s="1"/>
      <c r="AE4173" s="1"/>
      <c r="AF4173" s="1"/>
      <c r="AG4173" s="1"/>
      <c r="AH4173" s="1"/>
      <c r="AI4173" s="1"/>
      <c r="AJ4173" s="1"/>
      <c r="AK4173" s="1"/>
      <c r="AL4173" s="1"/>
      <c r="AM4173" s="1"/>
      <c r="AN4173" s="1"/>
      <c r="AO4173" s="1"/>
      <c r="AP4173" s="1"/>
      <c r="AQ4173" s="1"/>
      <c r="AR4173" s="1"/>
      <c r="AS4173" s="1"/>
      <c r="AT4173" s="1"/>
      <c r="AU4173" s="1"/>
      <c r="AV4173" s="1"/>
      <c r="AW4173" s="1"/>
      <c r="AX4173" s="1"/>
      <c r="AY4173" s="1"/>
      <c r="AZ4173" s="1"/>
      <c r="BA4173" s="1"/>
      <c r="BB4173" s="1"/>
      <c r="BC4173" s="1"/>
      <c r="BD4173" s="1"/>
      <c r="BE4173" s="1"/>
      <c r="BF4173" s="1"/>
      <c r="BG4173" s="1"/>
      <c r="BH4173" s="1"/>
      <c r="BI4173" s="1"/>
      <c r="BJ4173" s="1"/>
      <c r="BK4173" s="1"/>
      <c r="BL4173" s="1"/>
      <c r="BM4173" s="1"/>
      <c r="BN4173" s="1"/>
      <c r="BO4173" s="1"/>
      <c r="BP4173" s="1"/>
      <c r="BQ4173" s="1"/>
      <c r="BR4173" s="1"/>
      <c r="BS4173" s="1"/>
      <c r="BT4173" s="1"/>
      <c r="BU4173" s="1"/>
      <c r="BV4173" s="1"/>
      <c r="BW4173" s="1"/>
      <c r="BX4173" s="1"/>
      <c r="BY4173" s="1"/>
      <c r="BZ4173" s="1"/>
      <c r="CA4173" s="1"/>
      <c r="CB4173" s="1"/>
      <c r="CC4173" s="1"/>
      <c r="CD4173" s="1"/>
      <c r="CE4173" s="1"/>
      <c r="CF4173" s="1"/>
      <c r="CG4173" s="1"/>
      <c r="CH4173" s="1"/>
      <c r="CI4173" s="1"/>
      <c r="CJ4173" s="1"/>
      <c r="CK4173" s="1"/>
      <c r="CL4173" s="1"/>
      <c r="CM4173" s="1"/>
      <c r="CN4173" s="1"/>
      <c r="CO4173" s="1"/>
      <c r="CP4173" s="1"/>
      <c r="CQ4173" s="1"/>
      <c r="CR4173" s="1"/>
      <c r="CS4173" s="1"/>
      <c r="CT4173" s="1"/>
      <c r="CU4173" s="1"/>
      <c r="CV4173" s="1"/>
      <c r="CW4173" s="1"/>
      <c r="CX4173" s="1"/>
      <c r="CY4173" s="1"/>
      <c r="CZ4173" s="1"/>
      <c r="DA4173" s="1"/>
      <c r="DB4173" s="1"/>
      <c r="DC4173" s="1"/>
      <c r="DD4173" s="1"/>
      <c r="DE4173" s="1"/>
      <c r="DF4173" s="1"/>
      <c r="DG4173" s="1"/>
      <c r="DH4173" s="1"/>
      <c r="DI4173" s="1"/>
      <c r="DJ4173" s="1"/>
      <c r="DK4173" s="1"/>
      <c r="DL4173" s="1"/>
      <c r="DM4173" s="1"/>
      <c r="DN4173" s="1"/>
      <c r="DO4173" s="1"/>
      <c r="DP4173" s="1"/>
      <c r="DQ4173" s="1"/>
      <c r="DR4173" s="1"/>
      <c r="DS4173" s="1"/>
      <c r="DT4173" s="1"/>
      <c r="DU4173" s="1"/>
      <c r="DV4173" s="1"/>
      <c r="DW4173" s="1"/>
      <c r="DX4173" s="1"/>
      <c r="DY4173" s="1"/>
      <c r="DZ4173" s="1"/>
      <c r="EA4173" s="1"/>
      <c r="EB4173" s="1"/>
      <c r="EC4173" s="1"/>
      <c r="ED4173" s="1"/>
      <c r="EE4173" s="1"/>
      <c r="EF4173" s="1"/>
      <c r="EG4173" s="1"/>
      <c r="EH4173" s="1"/>
      <c r="EI4173" s="1"/>
      <c r="EJ4173" s="1"/>
      <c r="EK4173" s="1"/>
      <c r="EL4173" s="1"/>
      <c r="EM4173" s="1"/>
      <c r="EN4173" s="1"/>
      <c r="EO4173" s="1"/>
      <c r="EP4173" s="1"/>
      <c r="EQ4173" s="1"/>
      <c r="ER4173" s="1"/>
      <c r="ES4173" s="1"/>
      <c r="ET4173" s="1"/>
      <c r="EU4173" s="1"/>
      <c r="EV4173" s="1"/>
      <c r="EW4173" s="1"/>
      <c r="EX4173" s="1"/>
      <c r="EY4173" s="1"/>
      <c r="EZ4173" s="1"/>
      <c r="FA4173" s="1"/>
      <c r="FB4173" s="1"/>
      <c r="FC4173" s="1"/>
      <c r="FD4173" s="1"/>
      <c r="FE4173" s="1"/>
      <c r="FF4173" s="1"/>
      <c r="FG4173" s="1"/>
      <c r="FH4173" s="1"/>
      <c r="FI4173" s="1"/>
      <c r="FJ4173" s="1"/>
      <c r="FK4173" s="1"/>
      <c r="FL4173" s="1"/>
      <c r="FM4173" s="1"/>
      <c r="FN4173" s="1"/>
      <c r="FO4173" s="1"/>
      <c r="FP4173" s="1"/>
      <c r="FQ4173" s="1"/>
      <c r="FR4173" s="1"/>
      <c r="FS4173" s="1"/>
      <c r="FT4173" s="1"/>
      <c r="FU4173" s="1"/>
      <c r="FV4173" s="1"/>
      <c r="FW4173" s="1"/>
      <c r="FX4173" s="1"/>
      <c r="FY4173" s="1"/>
      <c r="FZ4173" s="1"/>
      <c r="GA4173" s="1"/>
      <c r="GB4173" s="1"/>
      <c r="GC4173" s="1"/>
      <c r="GD4173" s="1"/>
      <c r="GE4173" s="1"/>
      <c r="GF4173" s="1"/>
      <c r="GG4173" s="1"/>
      <c r="GH4173" s="1"/>
      <c r="GI4173" s="1"/>
      <c r="GJ4173" s="1"/>
      <c r="GK4173" s="1"/>
      <c r="GL4173" s="1"/>
      <c r="GM4173" s="1"/>
      <c r="GN4173" s="1"/>
      <c r="GO4173" s="1"/>
    </row>
    <row r="4174" spans="1:197" s="40" customFormat="1" x14ac:dyDescent="0.25">
      <c r="A4174" s="41"/>
      <c r="B4174" s="4"/>
      <c r="C4174" s="41"/>
      <c r="D4174" s="42"/>
      <c r="E4174" s="42"/>
      <c r="F4174" s="42"/>
      <c r="G4174" s="1"/>
      <c r="H4174" s="1"/>
      <c r="I4174" s="1"/>
      <c r="J4174" s="1"/>
      <c r="K4174" s="1"/>
      <c r="L4174" s="1"/>
      <c r="M4174" s="2"/>
      <c r="N4174" s="1"/>
      <c r="O4174" s="1"/>
      <c r="P4174" s="1"/>
      <c r="Q4174" s="1"/>
      <c r="R4174" s="1"/>
      <c r="S4174" s="1"/>
      <c r="T4174" s="1"/>
      <c r="U4174" s="1"/>
      <c r="V4174" s="1"/>
      <c r="W4174" s="1"/>
      <c r="X4174" s="1"/>
      <c r="Y4174" s="1"/>
      <c r="Z4174" s="1"/>
      <c r="AA4174" s="1"/>
      <c r="AB4174" s="1"/>
      <c r="AC4174" s="1"/>
      <c r="AD4174" s="1"/>
      <c r="AE4174" s="1"/>
      <c r="AF4174" s="1"/>
      <c r="AG4174" s="1"/>
      <c r="AH4174" s="1"/>
      <c r="AI4174" s="1"/>
      <c r="AJ4174" s="1"/>
      <c r="AK4174" s="1"/>
      <c r="AL4174" s="1"/>
      <c r="AM4174" s="1"/>
      <c r="AN4174" s="1"/>
      <c r="AO4174" s="1"/>
      <c r="AP4174" s="1"/>
      <c r="AQ4174" s="1"/>
      <c r="AR4174" s="1"/>
      <c r="AS4174" s="1"/>
      <c r="AT4174" s="1"/>
      <c r="AU4174" s="1"/>
      <c r="AV4174" s="1"/>
      <c r="AW4174" s="1"/>
      <c r="AX4174" s="1"/>
      <c r="AY4174" s="1"/>
      <c r="AZ4174" s="1"/>
      <c r="BA4174" s="1"/>
      <c r="BB4174" s="1"/>
      <c r="BC4174" s="1"/>
      <c r="BD4174" s="1"/>
      <c r="BE4174" s="1"/>
      <c r="BF4174" s="1"/>
      <c r="BG4174" s="1"/>
      <c r="BH4174" s="1"/>
      <c r="BI4174" s="1"/>
      <c r="BJ4174" s="1"/>
      <c r="BK4174" s="1"/>
      <c r="BL4174" s="1"/>
      <c r="BM4174" s="1"/>
      <c r="BN4174" s="1"/>
      <c r="BO4174" s="1"/>
      <c r="BP4174" s="1"/>
      <c r="BQ4174" s="1"/>
      <c r="BR4174" s="1"/>
      <c r="BS4174" s="1"/>
      <c r="BT4174" s="1"/>
      <c r="BU4174" s="1"/>
      <c r="BV4174" s="1"/>
      <c r="BW4174" s="1"/>
      <c r="BX4174" s="1"/>
      <c r="BY4174" s="1"/>
      <c r="BZ4174" s="1"/>
      <c r="CA4174" s="1"/>
      <c r="CB4174" s="1"/>
      <c r="CC4174" s="1"/>
      <c r="CD4174" s="1"/>
      <c r="CE4174" s="1"/>
      <c r="CF4174" s="1"/>
      <c r="CG4174" s="1"/>
      <c r="CH4174" s="1"/>
      <c r="CI4174" s="1"/>
      <c r="CJ4174" s="1"/>
      <c r="CK4174" s="1"/>
      <c r="CL4174" s="1"/>
      <c r="CM4174" s="1"/>
      <c r="CN4174" s="1"/>
      <c r="CO4174" s="1"/>
      <c r="CP4174" s="1"/>
      <c r="CQ4174" s="1"/>
      <c r="CR4174" s="1"/>
      <c r="CS4174" s="1"/>
      <c r="CT4174" s="1"/>
      <c r="CU4174" s="1"/>
      <c r="CV4174" s="1"/>
      <c r="CW4174" s="1"/>
      <c r="CX4174" s="1"/>
      <c r="CY4174" s="1"/>
      <c r="CZ4174" s="1"/>
      <c r="DA4174" s="1"/>
      <c r="DB4174" s="1"/>
      <c r="DC4174" s="1"/>
      <c r="DD4174" s="1"/>
      <c r="DE4174" s="1"/>
      <c r="DF4174" s="1"/>
      <c r="DG4174" s="1"/>
      <c r="DH4174" s="1"/>
      <c r="DI4174" s="1"/>
      <c r="DJ4174" s="1"/>
      <c r="DK4174" s="1"/>
      <c r="DL4174" s="1"/>
      <c r="DM4174" s="1"/>
      <c r="DN4174" s="1"/>
      <c r="DO4174" s="1"/>
      <c r="DP4174" s="1"/>
      <c r="DQ4174" s="1"/>
      <c r="DR4174" s="1"/>
      <c r="DS4174" s="1"/>
      <c r="DT4174" s="1"/>
      <c r="DU4174" s="1"/>
      <c r="DV4174" s="1"/>
      <c r="DW4174" s="1"/>
      <c r="DX4174" s="1"/>
      <c r="DY4174" s="1"/>
      <c r="DZ4174" s="1"/>
      <c r="EA4174" s="1"/>
      <c r="EB4174" s="1"/>
      <c r="EC4174" s="1"/>
      <c r="ED4174" s="1"/>
      <c r="EE4174" s="1"/>
      <c r="EF4174" s="1"/>
      <c r="EG4174" s="1"/>
      <c r="EH4174" s="1"/>
      <c r="EI4174" s="1"/>
      <c r="EJ4174" s="1"/>
      <c r="EK4174" s="1"/>
      <c r="EL4174" s="1"/>
      <c r="EM4174" s="1"/>
      <c r="EN4174" s="1"/>
      <c r="EO4174" s="1"/>
      <c r="EP4174" s="1"/>
      <c r="EQ4174" s="1"/>
      <c r="ER4174" s="1"/>
      <c r="ES4174" s="1"/>
      <c r="ET4174" s="1"/>
      <c r="EU4174" s="1"/>
      <c r="EV4174" s="1"/>
      <c r="EW4174" s="1"/>
      <c r="EX4174" s="1"/>
      <c r="EY4174" s="1"/>
      <c r="EZ4174" s="1"/>
      <c r="FA4174" s="1"/>
      <c r="FB4174" s="1"/>
      <c r="FC4174" s="1"/>
      <c r="FD4174" s="1"/>
      <c r="FE4174" s="1"/>
      <c r="FF4174" s="1"/>
      <c r="FG4174" s="1"/>
      <c r="FH4174" s="1"/>
      <c r="FI4174" s="1"/>
      <c r="FJ4174" s="1"/>
      <c r="FK4174" s="1"/>
      <c r="FL4174" s="1"/>
      <c r="FM4174" s="1"/>
      <c r="FN4174" s="1"/>
      <c r="FO4174" s="1"/>
      <c r="FP4174" s="1"/>
      <c r="FQ4174" s="1"/>
      <c r="FR4174" s="1"/>
      <c r="FS4174" s="1"/>
      <c r="FT4174" s="1"/>
      <c r="FU4174" s="1"/>
      <c r="FV4174" s="1"/>
      <c r="FW4174" s="1"/>
      <c r="FX4174" s="1"/>
      <c r="FY4174" s="1"/>
      <c r="FZ4174" s="1"/>
      <c r="GA4174" s="1"/>
      <c r="GB4174" s="1"/>
      <c r="GC4174" s="1"/>
      <c r="GD4174" s="1"/>
      <c r="GE4174" s="1"/>
      <c r="GF4174" s="1"/>
      <c r="GG4174" s="1"/>
      <c r="GH4174" s="1"/>
      <c r="GI4174" s="1"/>
      <c r="GJ4174" s="1"/>
      <c r="GK4174" s="1"/>
      <c r="GL4174" s="1"/>
      <c r="GM4174" s="1"/>
      <c r="GN4174" s="1"/>
      <c r="GO4174" s="1"/>
    </row>
    <row r="4175" spans="1:197" s="40" customFormat="1" x14ac:dyDescent="0.25">
      <c r="A4175" s="41"/>
      <c r="B4175" s="4"/>
      <c r="C4175" s="41"/>
      <c r="D4175" s="42"/>
      <c r="E4175" s="42"/>
      <c r="F4175" s="42"/>
      <c r="G4175" s="1"/>
      <c r="H4175" s="1"/>
      <c r="I4175" s="1"/>
      <c r="J4175" s="1"/>
      <c r="K4175" s="1"/>
      <c r="L4175" s="1"/>
      <c r="M4175" s="2"/>
      <c r="N4175" s="1"/>
      <c r="O4175" s="1"/>
      <c r="P4175" s="1"/>
      <c r="Q4175" s="1"/>
      <c r="R4175" s="1"/>
      <c r="S4175" s="1"/>
      <c r="T4175" s="1"/>
      <c r="U4175" s="1"/>
      <c r="V4175" s="1"/>
      <c r="W4175" s="1"/>
      <c r="X4175" s="1"/>
      <c r="Y4175" s="1"/>
      <c r="Z4175" s="1"/>
      <c r="AA4175" s="1"/>
      <c r="AB4175" s="1"/>
      <c r="AC4175" s="1"/>
      <c r="AD4175" s="1"/>
      <c r="AE4175" s="1"/>
      <c r="AF4175" s="1"/>
      <c r="AG4175" s="1"/>
      <c r="AH4175" s="1"/>
      <c r="AI4175" s="1"/>
      <c r="AJ4175" s="1"/>
      <c r="AK4175" s="1"/>
      <c r="AL4175" s="1"/>
      <c r="AM4175" s="1"/>
      <c r="AN4175" s="1"/>
      <c r="AO4175" s="1"/>
      <c r="AP4175" s="1"/>
      <c r="AQ4175" s="1"/>
      <c r="AR4175" s="1"/>
      <c r="AS4175" s="1"/>
      <c r="AT4175" s="1"/>
      <c r="AU4175" s="1"/>
      <c r="AV4175" s="1"/>
      <c r="AW4175" s="1"/>
      <c r="AX4175" s="1"/>
      <c r="AY4175" s="1"/>
      <c r="AZ4175" s="1"/>
      <c r="BA4175" s="1"/>
      <c r="BB4175" s="1"/>
      <c r="BC4175" s="1"/>
      <c r="BD4175" s="1"/>
      <c r="BE4175" s="1"/>
      <c r="BF4175" s="1"/>
      <c r="BG4175" s="1"/>
      <c r="BH4175" s="1"/>
      <c r="BI4175" s="1"/>
      <c r="BJ4175" s="1"/>
      <c r="BK4175" s="1"/>
      <c r="BL4175" s="1"/>
      <c r="BM4175" s="1"/>
      <c r="BN4175" s="1"/>
      <c r="BO4175" s="1"/>
      <c r="BP4175" s="1"/>
      <c r="BQ4175" s="1"/>
      <c r="BR4175" s="1"/>
      <c r="BS4175" s="1"/>
      <c r="BT4175" s="1"/>
      <c r="BU4175" s="1"/>
      <c r="BV4175" s="1"/>
      <c r="BW4175" s="1"/>
      <c r="BX4175" s="1"/>
      <c r="BY4175" s="1"/>
      <c r="BZ4175" s="1"/>
      <c r="CA4175" s="1"/>
      <c r="CB4175" s="1"/>
      <c r="CC4175" s="1"/>
      <c r="CD4175" s="1"/>
      <c r="CE4175" s="1"/>
      <c r="CF4175" s="1"/>
      <c r="CG4175" s="1"/>
      <c r="CH4175" s="1"/>
      <c r="CI4175" s="1"/>
      <c r="CJ4175" s="1"/>
      <c r="CK4175" s="1"/>
      <c r="CL4175" s="1"/>
      <c r="CM4175" s="1"/>
      <c r="CN4175" s="1"/>
      <c r="CO4175" s="1"/>
      <c r="CP4175" s="1"/>
      <c r="CQ4175" s="1"/>
      <c r="CR4175" s="1"/>
      <c r="CS4175" s="1"/>
      <c r="CT4175" s="1"/>
      <c r="CU4175" s="1"/>
      <c r="CV4175" s="1"/>
      <c r="CW4175" s="1"/>
      <c r="CX4175" s="1"/>
      <c r="CY4175" s="1"/>
      <c r="CZ4175" s="1"/>
      <c r="DA4175" s="1"/>
      <c r="DB4175" s="1"/>
      <c r="DC4175" s="1"/>
      <c r="DD4175" s="1"/>
      <c r="DE4175" s="1"/>
      <c r="DF4175" s="1"/>
      <c r="DG4175" s="1"/>
      <c r="DH4175" s="1"/>
      <c r="DI4175" s="1"/>
      <c r="DJ4175" s="1"/>
      <c r="DK4175" s="1"/>
      <c r="DL4175" s="1"/>
      <c r="DM4175" s="1"/>
      <c r="DN4175" s="1"/>
      <c r="DO4175" s="1"/>
      <c r="DP4175" s="1"/>
      <c r="DQ4175" s="1"/>
      <c r="DR4175" s="1"/>
      <c r="DS4175" s="1"/>
      <c r="DT4175" s="1"/>
      <c r="DU4175" s="1"/>
      <c r="DV4175" s="1"/>
      <c r="DW4175" s="1"/>
      <c r="DX4175" s="1"/>
      <c r="DY4175" s="1"/>
      <c r="DZ4175" s="1"/>
      <c r="EA4175" s="1"/>
      <c r="EB4175" s="1"/>
      <c r="EC4175" s="1"/>
      <c r="ED4175" s="1"/>
      <c r="EE4175" s="1"/>
      <c r="EF4175" s="1"/>
      <c r="EG4175" s="1"/>
      <c r="EH4175" s="1"/>
      <c r="EI4175" s="1"/>
      <c r="EJ4175" s="1"/>
      <c r="EK4175" s="1"/>
      <c r="EL4175" s="1"/>
      <c r="EM4175" s="1"/>
      <c r="EN4175" s="1"/>
      <c r="EO4175" s="1"/>
      <c r="EP4175" s="1"/>
      <c r="EQ4175" s="1"/>
      <c r="ER4175" s="1"/>
      <c r="ES4175" s="1"/>
      <c r="ET4175" s="1"/>
      <c r="EU4175" s="1"/>
      <c r="EV4175" s="1"/>
      <c r="EW4175" s="1"/>
      <c r="EX4175" s="1"/>
      <c r="EY4175" s="1"/>
      <c r="EZ4175" s="1"/>
      <c r="FA4175" s="1"/>
      <c r="FB4175" s="1"/>
      <c r="FC4175" s="1"/>
      <c r="FD4175" s="1"/>
      <c r="FE4175" s="1"/>
      <c r="FF4175" s="1"/>
      <c r="FG4175" s="1"/>
      <c r="FH4175" s="1"/>
      <c r="FI4175" s="1"/>
      <c r="FJ4175" s="1"/>
      <c r="FK4175" s="1"/>
      <c r="FL4175" s="1"/>
      <c r="FM4175" s="1"/>
      <c r="FN4175" s="1"/>
      <c r="FO4175" s="1"/>
      <c r="FP4175" s="1"/>
      <c r="FQ4175" s="1"/>
      <c r="FR4175" s="1"/>
      <c r="FS4175" s="1"/>
      <c r="FT4175" s="1"/>
      <c r="FU4175" s="1"/>
      <c r="FV4175" s="1"/>
      <c r="FW4175" s="1"/>
      <c r="FX4175" s="1"/>
      <c r="FY4175" s="1"/>
      <c r="FZ4175" s="1"/>
      <c r="GA4175" s="1"/>
      <c r="GB4175" s="1"/>
      <c r="GC4175" s="1"/>
      <c r="GD4175" s="1"/>
      <c r="GE4175" s="1"/>
      <c r="GF4175" s="1"/>
      <c r="GG4175" s="1"/>
      <c r="GH4175" s="1"/>
      <c r="GI4175" s="1"/>
      <c r="GJ4175" s="1"/>
      <c r="GK4175" s="1"/>
      <c r="GL4175" s="1"/>
      <c r="GM4175" s="1"/>
      <c r="GN4175" s="1"/>
      <c r="GO4175" s="1"/>
    </row>
    <row r="4176" spans="1:197" s="40" customFormat="1" x14ac:dyDescent="0.25">
      <c r="A4176" s="41"/>
      <c r="B4176" s="4"/>
      <c r="C4176" s="41"/>
      <c r="D4176" s="42"/>
      <c r="E4176" s="42"/>
      <c r="F4176" s="42"/>
      <c r="G4176" s="1"/>
      <c r="H4176" s="1"/>
      <c r="I4176" s="1"/>
      <c r="J4176" s="1"/>
      <c r="K4176" s="1"/>
      <c r="L4176" s="1"/>
      <c r="M4176" s="2"/>
      <c r="N4176" s="1"/>
      <c r="O4176" s="1"/>
      <c r="P4176" s="1"/>
      <c r="Q4176" s="1"/>
      <c r="R4176" s="1"/>
      <c r="S4176" s="1"/>
      <c r="T4176" s="1"/>
      <c r="U4176" s="1"/>
      <c r="V4176" s="1"/>
      <c r="W4176" s="1"/>
      <c r="X4176" s="1"/>
      <c r="Y4176" s="1"/>
      <c r="Z4176" s="1"/>
      <c r="AA4176" s="1"/>
      <c r="AB4176" s="1"/>
      <c r="AC4176" s="1"/>
      <c r="AD4176" s="1"/>
      <c r="AE4176" s="1"/>
      <c r="AF4176" s="1"/>
      <c r="AG4176" s="1"/>
      <c r="AH4176" s="1"/>
      <c r="AI4176" s="1"/>
      <c r="AJ4176" s="1"/>
      <c r="AK4176" s="1"/>
      <c r="AL4176" s="1"/>
      <c r="AM4176" s="1"/>
      <c r="AN4176" s="1"/>
      <c r="AO4176" s="1"/>
      <c r="AP4176" s="1"/>
      <c r="AQ4176" s="1"/>
      <c r="AR4176" s="1"/>
      <c r="AS4176" s="1"/>
      <c r="AT4176" s="1"/>
      <c r="AU4176" s="1"/>
      <c r="AV4176" s="1"/>
      <c r="AW4176" s="1"/>
      <c r="AX4176" s="1"/>
      <c r="AY4176" s="1"/>
      <c r="AZ4176" s="1"/>
      <c r="BA4176" s="1"/>
      <c r="BB4176" s="1"/>
      <c r="BC4176" s="1"/>
      <c r="BD4176" s="1"/>
      <c r="BE4176" s="1"/>
      <c r="BF4176" s="1"/>
      <c r="BG4176" s="1"/>
      <c r="BH4176" s="1"/>
      <c r="BI4176" s="1"/>
      <c r="BJ4176" s="1"/>
      <c r="BK4176" s="1"/>
      <c r="BL4176" s="1"/>
      <c r="BM4176" s="1"/>
      <c r="BN4176" s="1"/>
      <c r="BO4176" s="1"/>
      <c r="BP4176" s="1"/>
      <c r="BQ4176" s="1"/>
      <c r="BR4176" s="1"/>
      <c r="BS4176" s="1"/>
      <c r="BT4176" s="1"/>
      <c r="BU4176" s="1"/>
      <c r="BV4176" s="1"/>
      <c r="BW4176" s="1"/>
      <c r="BX4176" s="1"/>
      <c r="BY4176" s="1"/>
      <c r="BZ4176" s="1"/>
      <c r="CA4176" s="1"/>
      <c r="CB4176" s="1"/>
      <c r="CC4176" s="1"/>
      <c r="CD4176" s="1"/>
      <c r="CE4176" s="1"/>
      <c r="CF4176" s="1"/>
      <c r="CG4176" s="1"/>
      <c r="CH4176" s="1"/>
      <c r="CI4176" s="1"/>
      <c r="CJ4176" s="1"/>
      <c r="CK4176" s="1"/>
      <c r="CL4176" s="1"/>
      <c r="CM4176" s="1"/>
      <c r="CN4176" s="1"/>
      <c r="CO4176" s="1"/>
      <c r="CP4176" s="1"/>
      <c r="CQ4176" s="1"/>
      <c r="CR4176" s="1"/>
      <c r="CS4176" s="1"/>
      <c r="CT4176" s="1"/>
      <c r="CU4176" s="1"/>
      <c r="CV4176" s="1"/>
      <c r="CW4176" s="1"/>
      <c r="CX4176" s="1"/>
      <c r="CY4176" s="1"/>
      <c r="CZ4176" s="1"/>
      <c r="DA4176" s="1"/>
      <c r="DB4176" s="1"/>
      <c r="DC4176" s="1"/>
      <c r="DD4176" s="1"/>
      <c r="DE4176" s="1"/>
      <c r="DF4176" s="1"/>
      <c r="DG4176" s="1"/>
      <c r="DH4176" s="1"/>
      <c r="DI4176" s="1"/>
      <c r="DJ4176" s="1"/>
      <c r="DK4176" s="1"/>
      <c r="DL4176" s="1"/>
      <c r="DM4176" s="1"/>
      <c r="DN4176" s="1"/>
      <c r="DO4176" s="1"/>
      <c r="DP4176" s="1"/>
      <c r="DQ4176" s="1"/>
      <c r="DR4176" s="1"/>
      <c r="DS4176" s="1"/>
      <c r="DT4176" s="1"/>
      <c r="DU4176" s="1"/>
      <c r="DV4176" s="1"/>
      <c r="DW4176" s="1"/>
      <c r="DX4176" s="1"/>
      <c r="DY4176" s="1"/>
      <c r="DZ4176" s="1"/>
      <c r="EA4176" s="1"/>
      <c r="EB4176" s="1"/>
      <c r="EC4176" s="1"/>
      <c r="ED4176" s="1"/>
      <c r="EE4176" s="1"/>
      <c r="EF4176" s="1"/>
      <c r="EG4176" s="1"/>
      <c r="EH4176" s="1"/>
      <c r="EI4176" s="1"/>
      <c r="EJ4176" s="1"/>
      <c r="EK4176" s="1"/>
      <c r="EL4176" s="1"/>
      <c r="EM4176" s="1"/>
      <c r="EN4176" s="1"/>
      <c r="EO4176" s="1"/>
      <c r="EP4176" s="1"/>
      <c r="EQ4176" s="1"/>
      <c r="ER4176" s="1"/>
      <c r="ES4176" s="1"/>
      <c r="ET4176" s="1"/>
      <c r="EU4176" s="1"/>
      <c r="EV4176" s="1"/>
      <c r="EW4176" s="1"/>
      <c r="EX4176" s="1"/>
      <c r="EY4176" s="1"/>
      <c r="EZ4176" s="1"/>
      <c r="FA4176" s="1"/>
      <c r="FB4176" s="1"/>
      <c r="FC4176" s="1"/>
      <c r="FD4176" s="1"/>
      <c r="FE4176" s="1"/>
      <c r="FF4176" s="1"/>
      <c r="FG4176" s="1"/>
      <c r="FH4176" s="1"/>
      <c r="FI4176" s="1"/>
      <c r="FJ4176" s="1"/>
      <c r="FK4176" s="1"/>
      <c r="FL4176" s="1"/>
      <c r="FM4176" s="1"/>
      <c r="FN4176" s="1"/>
      <c r="FO4176" s="1"/>
      <c r="FP4176" s="1"/>
      <c r="FQ4176" s="1"/>
      <c r="FR4176" s="1"/>
      <c r="FS4176" s="1"/>
      <c r="FT4176" s="1"/>
      <c r="FU4176" s="1"/>
      <c r="FV4176" s="1"/>
      <c r="FW4176" s="1"/>
      <c r="FX4176" s="1"/>
      <c r="FY4176" s="1"/>
      <c r="FZ4176" s="1"/>
      <c r="GA4176" s="1"/>
      <c r="GB4176" s="1"/>
      <c r="GC4176" s="1"/>
      <c r="GD4176" s="1"/>
      <c r="GE4176" s="1"/>
      <c r="GF4176" s="1"/>
      <c r="GG4176" s="1"/>
      <c r="GH4176" s="1"/>
      <c r="GI4176" s="1"/>
      <c r="GJ4176" s="1"/>
      <c r="GK4176" s="1"/>
      <c r="GL4176" s="1"/>
      <c r="GM4176" s="1"/>
      <c r="GN4176" s="1"/>
      <c r="GO4176" s="1"/>
    </row>
    <row r="4177" spans="1:197" s="40" customFormat="1" x14ac:dyDescent="0.25">
      <c r="A4177" s="41"/>
      <c r="B4177" s="4"/>
      <c r="C4177" s="41"/>
      <c r="D4177" s="42"/>
      <c r="E4177" s="42"/>
      <c r="F4177" s="42"/>
      <c r="G4177" s="1"/>
      <c r="H4177" s="1"/>
      <c r="I4177" s="1"/>
      <c r="J4177" s="1"/>
      <c r="K4177" s="1"/>
      <c r="L4177" s="1"/>
      <c r="M4177" s="2"/>
      <c r="N4177" s="1"/>
      <c r="O4177" s="1"/>
      <c r="P4177" s="1"/>
      <c r="Q4177" s="1"/>
      <c r="R4177" s="1"/>
      <c r="S4177" s="1"/>
      <c r="T4177" s="1"/>
      <c r="U4177" s="1"/>
      <c r="V4177" s="1"/>
      <c r="W4177" s="1"/>
      <c r="X4177" s="1"/>
      <c r="Y4177" s="1"/>
      <c r="Z4177" s="1"/>
      <c r="AA4177" s="1"/>
      <c r="AB4177" s="1"/>
      <c r="AC4177" s="1"/>
      <c r="AD4177" s="1"/>
      <c r="AE4177" s="1"/>
      <c r="AF4177" s="1"/>
      <c r="AG4177" s="1"/>
      <c r="AH4177" s="1"/>
      <c r="AI4177" s="1"/>
      <c r="AJ4177" s="1"/>
      <c r="AK4177" s="1"/>
      <c r="AL4177" s="1"/>
      <c r="AM4177" s="1"/>
      <c r="AN4177" s="1"/>
      <c r="AO4177" s="1"/>
      <c r="AP4177" s="1"/>
      <c r="AQ4177" s="1"/>
      <c r="AR4177" s="1"/>
      <c r="AS4177" s="1"/>
      <c r="AT4177" s="1"/>
      <c r="AU4177" s="1"/>
      <c r="AV4177" s="1"/>
      <c r="AW4177" s="1"/>
      <c r="AX4177" s="1"/>
      <c r="AY4177" s="1"/>
      <c r="AZ4177" s="1"/>
      <c r="BA4177" s="1"/>
      <c r="BB4177" s="1"/>
      <c r="BC4177" s="1"/>
      <c r="BD4177" s="1"/>
      <c r="BE4177" s="1"/>
      <c r="BF4177" s="1"/>
      <c r="BG4177" s="1"/>
      <c r="BH4177" s="1"/>
      <c r="BI4177" s="1"/>
      <c r="BJ4177" s="1"/>
      <c r="BK4177" s="1"/>
      <c r="BL4177" s="1"/>
      <c r="BM4177" s="1"/>
      <c r="BN4177" s="1"/>
      <c r="BO4177" s="1"/>
      <c r="BP4177" s="1"/>
      <c r="BQ4177" s="1"/>
      <c r="BR4177" s="1"/>
      <c r="BS4177" s="1"/>
      <c r="BT4177" s="1"/>
      <c r="BU4177" s="1"/>
      <c r="BV4177" s="1"/>
      <c r="BW4177" s="1"/>
      <c r="BX4177" s="1"/>
      <c r="BY4177" s="1"/>
      <c r="BZ4177" s="1"/>
      <c r="CA4177" s="1"/>
      <c r="CB4177" s="1"/>
      <c r="CC4177" s="1"/>
      <c r="CD4177" s="1"/>
      <c r="CE4177" s="1"/>
      <c r="CF4177" s="1"/>
      <c r="CG4177" s="1"/>
      <c r="CH4177" s="1"/>
      <c r="CI4177" s="1"/>
      <c r="CJ4177" s="1"/>
      <c r="CK4177" s="1"/>
      <c r="CL4177" s="1"/>
      <c r="CM4177" s="1"/>
      <c r="CN4177" s="1"/>
      <c r="CO4177" s="1"/>
      <c r="CP4177" s="1"/>
      <c r="CQ4177" s="1"/>
      <c r="CR4177" s="1"/>
      <c r="CS4177" s="1"/>
      <c r="CT4177" s="1"/>
      <c r="CU4177" s="1"/>
      <c r="CV4177" s="1"/>
      <c r="CW4177" s="1"/>
      <c r="CX4177" s="1"/>
      <c r="CY4177" s="1"/>
      <c r="CZ4177" s="1"/>
      <c r="DA4177" s="1"/>
      <c r="DB4177" s="1"/>
      <c r="DC4177" s="1"/>
      <c r="DD4177" s="1"/>
      <c r="DE4177" s="1"/>
      <c r="DF4177" s="1"/>
      <c r="DG4177" s="1"/>
      <c r="DH4177" s="1"/>
      <c r="DI4177" s="1"/>
      <c r="DJ4177" s="1"/>
      <c r="DK4177" s="1"/>
      <c r="DL4177" s="1"/>
      <c r="DM4177" s="1"/>
      <c r="DN4177" s="1"/>
      <c r="DO4177" s="1"/>
      <c r="DP4177" s="1"/>
      <c r="DQ4177" s="1"/>
      <c r="DR4177" s="1"/>
      <c r="DS4177" s="1"/>
      <c r="DT4177" s="1"/>
      <c r="DU4177" s="1"/>
      <c r="DV4177" s="1"/>
      <c r="DW4177" s="1"/>
      <c r="DX4177" s="1"/>
      <c r="DY4177" s="1"/>
      <c r="DZ4177" s="1"/>
      <c r="EA4177" s="1"/>
      <c r="EB4177" s="1"/>
      <c r="EC4177" s="1"/>
      <c r="ED4177" s="1"/>
      <c r="EE4177" s="1"/>
      <c r="EF4177" s="1"/>
      <c r="EG4177" s="1"/>
      <c r="EH4177" s="1"/>
      <c r="EI4177" s="1"/>
      <c r="EJ4177" s="1"/>
      <c r="EK4177" s="1"/>
      <c r="EL4177" s="1"/>
      <c r="EM4177" s="1"/>
      <c r="EN4177" s="1"/>
      <c r="EO4177" s="1"/>
      <c r="EP4177" s="1"/>
      <c r="EQ4177" s="1"/>
      <c r="ER4177" s="1"/>
      <c r="ES4177" s="1"/>
      <c r="ET4177" s="1"/>
      <c r="EU4177" s="1"/>
      <c r="EV4177" s="1"/>
      <c r="EW4177" s="1"/>
      <c r="EX4177" s="1"/>
      <c r="EY4177" s="1"/>
      <c r="EZ4177" s="1"/>
      <c r="FA4177" s="1"/>
      <c r="FB4177" s="1"/>
      <c r="FC4177" s="1"/>
      <c r="FD4177" s="1"/>
      <c r="FE4177" s="1"/>
      <c r="FF4177" s="1"/>
      <c r="FG4177" s="1"/>
      <c r="FH4177" s="1"/>
      <c r="FI4177" s="1"/>
      <c r="FJ4177" s="1"/>
      <c r="FK4177" s="1"/>
      <c r="FL4177" s="1"/>
      <c r="FM4177" s="1"/>
      <c r="FN4177" s="1"/>
      <c r="FO4177" s="1"/>
      <c r="FP4177" s="1"/>
      <c r="FQ4177" s="1"/>
      <c r="FR4177" s="1"/>
      <c r="FS4177" s="1"/>
      <c r="FT4177" s="1"/>
      <c r="FU4177" s="1"/>
      <c r="FV4177" s="1"/>
      <c r="FW4177" s="1"/>
      <c r="FX4177" s="1"/>
      <c r="FY4177" s="1"/>
      <c r="FZ4177" s="1"/>
      <c r="GA4177" s="1"/>
      <c r="GB4177" s="1"/>
      <c r="GC4177" s="1"/>
      <c r="GD4177" s="1"/>
      <c r="GE4177" s="1"/>
      <c r="GF4177" s="1"/>
      <c r="GG4177" s="1"/>
      <c r="GH4177" s="1"/>
      <c r="GI4177" s="1"/>
      <c r="GJ4177" s="1"/>
      <c r="GK4177" s="1"/>
      <c r="GL4177" s="1"/>
      <c r="GM4177" s="1"/>
      <c r="GN4177" s="1"/>
      <c r="GO4177" s="1"/>
    </row>
  </sheetData>
  <mergeCells count="8423">
    <mergeCell ref="BO2:BT2"/>
    <mergeCell ref="BU2:BZ2"/>
    <mergeCell ref="CA2:CF2"/>
    <mergeCell ref="CG2:CL2"/>
    <mergeCell ref="CM2:CR2"/>
    <mergeCell ref="CS2:CX2"/>
    <mergeCell ref="AE2:AJ2"/>
    <mergeCell ref="AK2:AP2"/>
    <mergeCell ref="AQ2:AV2"/>
    <mergeCell ref="AW2:BB2"/>
    <mergeCell ref="BC2:BH2"/>
    <mergeCell ref="BI2:BN2"/>
    <mergeCell ref="A1:F1"/>
    <mergeCell ref="A2:F2"/>
    <mergeCell ref="G2:L2"/>
    <mergeCell ref="M2:R2"/>
    <mergeCell ref="S2:X2"/>
    <mergeCell ref="Y2:AD2"/>
    <mergeCell ref="FS2:FX2"/>
    <mergeCell ref="FY2:GD2"/>
    <mergeCell ref="GE2:GJ2"/>
    <mergeCell ref="GK2:GP2"/>
    <mergeCell ref="GQ2:GV2"/>
    <mergeCell ref="GW2:HB2"/>
    <mergeCell ref="EI2:EN2"/>
    <mergeCell ref="EO2:ET2"/>
    <mergeCell ref="EU2:EZ2"/>
    <mergeCell ref="FA2:FF2"/>
    <mergeCell ref="FG2:FL2"/>
    <mergeCell ref="FM2:FR2"/>
    <mergeCell ref="CY2:DD2"/>
    <mergeCell ref="DE2:DJ2"/>
    <mergeCell ref="DK2:DP2"/>
    <mergeCell ref="DQ2:DV2"/>
    <mergeCell ref="DW2:EB2"/>
    <mergeCell ref="EC2:EH2"/>
    <mergeCell ref="JW2:KB2"/>
    <mergeCell ref="KC2:KH2"/>
    <mergeCell ref="KI2:KN2"/>
    <mergeCell ref="KO2:KT2"/>
    <mergeCell ref="KU2:KZ2"/>
    <mergeCell ref="LA2:LF2"/>
    <mergeCell ref="IM2:IR2"/>
    <mergeCell ref="IS2:IX2"/>
    <mergeCell ref="IY2:JD2"/>
    <mergeCell ref="JE2:JJ2"/>
    <mergeCell ref="JK2:JP2"/>
    <mergeCell ref="JQ2:JV2"/>
    <mergeCell ref="HC2:HH2"/>
    <mergeCell ref="HI2:HN2"/>
    <mergeCell ref="HO2:HT2"/>
    <mergeCell ref="HU2:HZ2"/>
    <mergeCell ref="IA2:IF2"/>
    <mergeCell ref="IG2:IL2"/>
    <mergeCell ref="OA2:OF2"/>
    <mergeCell ref="OG2:OL2"/>
    <mergeCell ref="OM2:OR2"/>
    <mergeCell ref="OS2:OX2"/>
    <mergeCell ref="OY2:PD2"/>
    <mergeCell ref="PE2:PJ2"/>
    <mergeCell ref="MQ2:MV2"/>
    <mergeCell ref="MW2:NB2"/>
    <mergeCell ref="NC2:NH2"/>
    <mergeCell ref="NI2:NN2"/>
    <mergeCell ref="NO2:NT2"/>
    <mergeCell ref="NU2:NZ2"/>
    <mergeCell ref="LG2:LL2"/>
    <mergeCell ref="LM2:LR2"/>
    <mergeCell ref="LS2:LX2"/>
    <mergeCell ref="LY2:MD2"/>
    <mergeCell ref="ME2:MJ2"/>
    <mergeCell ref="MK2:MP2"/>
    <mergeCell ref="SE2:SJ2"/>
    <mergeCell ref="SK2:SP2"/>
    <mergeCell ref="SQ2:SV2"/>
    <mergeCell ref="SW2:TB2"/>
    <mergeCell ref="TC2:TH2"/>
    <mergeCell ref="TI2:TN2"/>
    <mergeCell ref="QU2:QZ2"/>
    <mergeCell ref="RA2:RF2"/>
    <mergeCell ref="RG2:RL2"/>
    <mergeCell ref="RM2:RR2"/>
    <mergeCell ref="RS2:RX2"/>
    <mergeCell ref="RY2:SD2"/>
    <mergeCell ref="PK2:PP2"/>
    <mergeCell ref="PQ2:PV2"/>
    <mergeCell ref="PW2:QB2"/>
    <mergeCell ref="QC2:QH2"/>
    <mergeCell ref="QI2:QN2"/>
    <mergeCell ref="QO2:QT2"/>
    <mergeCell ref="WI2:WN2"/>
    <mergeCell ref="WO2:WT2"/>
    <mergeCell ref="WU2:WZ2"/>
    <mergeCell ref="XA2:XF2"/>
    <mergeCell ref="XG2:XL2"/>
    <mergeCell ref="XM2:XR2"/>
    <mergeCell ref="UY2:VD2"/>
    <mergeCell ref="VE2:VJ2"/>
    <mergeCell ref="VK2:VP2"/>
    <mergeCell ref="VQ2:VV2"/>
    <mergeCell ref="VW2:WB2"/>
    <mergeCell ref="WC2:WH2"/>
    <mergeCell ref="TO2:TT2"/>
    <mergeCell ref="TU2:TZ2"/>
    <mergeCell ref="UA2:UF2"/>
    <mergeCell ref="UG2:UL2"/>
    <mergeCell ref="UM2:UR2"/>
    <mergeCell ref="US2:UX2"/>
    <mergeCell ref="AAM2:AAR2"/>
    <mergeCell ref="AAS2:AAX2"/>
    <mergeCell ref="AAY2:ABD2"/>
    <mergeCell ref="ABE2:ABJ2"/>
    <mergeCell ref="ABK2:ABP2"/>
    <mergeCell ref="ABQ2:ABV2"/>
    <mergeCell ref="ZC2:ZH2"/>
    <mergeCell ref="ZI2:ZN2"/>
    <mergeCell ref="ZO2:ZT2"/>
    <mergeCell ref="ZU2:ZZ2"/>
    <mergeCell ref="AAA2:AAF2"/>
    <mergeCell ref="AAG2:AAL2"/>
    <mergeCell ref="XS2:XX2"/>
    <mergeCell ref="XY2:YD2"/>
    <mergeCell ref="YE2:YJ2"/>
    <mergeCell ref="YK2:YP2"/>
    <mergeCell ref="YQ2:YV2"/>
    <mergeCell ref="YW2:ZB2"/>
    <mergeCell ref="AEQ2:AEV2"/>
    <mergeCell ref="AEW2:AFB2"/>
    <mergeCell ref="AFC2:AFH2"/>
    <mergeCell ref="AFI2:AFN2"/>
    <mergeCell ref="AFO2:AFT2"/>
    <mergeCell ref="AFU2:AFZ2"/>
    <mergeCell ref="ADG2:ADL2"/>
    <mergeCell ref="ADM2:ADR2"/>
    <mergeCell ref="ADS2:ADX2"/>
    <mergeCell ref="ADY2:AED2"/>
    <mergeCell ref="AEE2:AEJ2"/>
    <mergeCell ref="AEK2:AEP2"/>
    <mergeCell ref="ABW2:ACB2"/>
    <mergeCell ref="ACC2:ACH2"/>
    <mergeCell ref="ACI2:ACN2"/>
    <mergeCell ref="ACO2:ACT2"/>
    <mergeCell ref="ACU2:ACZ2"/>
    <mergeCell ref="ADA2:ADF2"/>
    <mergeCell ref="AIU2:AIZ2"/>
    <mergeCell ref="AJA2:AJF2"/>
    <mergeCell ref="AJG2:AJL2"/>
    <mergeCell ref="AJM2:AJR2"/>
    <mergeCell ref="AJS2:AJX2"/>
    <mergeCell ref="AJY2:AKD2"/>
    <mergeCell ref="AHK2:AHP2"/>
    <mergeCell ref="AHQ2:AHV2"/>
    <mergeCell ref="AHW2:AIB2"/>
    <mergeCell ref="AIC2:AIH2"/>
    <mergeCell ref="AII2:AIN2"/>
    <mergeCell ref="AIO2:AIT2"/>
    <mergeCell ref="AGA2:AGF2"/>
    <mergeCell ref="AGG2:AGL2"/>
    <mergeCell ref="AGM2:AGR2"/>
    <mergeCell ref="AGS2:AGX2"/>
    <mergeCell ref="AGY2:AHD2"/>
    <mergeCell ref="AHE2:AHJ2"/>
    <mergeCell ref="AMY2:AND2"/>
    <mergeCell ref="ANE2:ANJ2"/>
    <mergeCell ref="ANK2:ANP2"/>
    <mergeCell ref="ANQ2:ANV2"/>
    <mergeCell ref="ANW2:AOB2"/>
    <mergeCell ref="AOC2:AOH2"/>
    <mergeCell ref="ALO2:ALT2"/>
    <mergeCell ref="ALU2:ALZ2"/>
    <mergeCell ref="AMA2:AMF2"/>
    <mergeCell ref="AMG2:AML2"/>
    <mergeCell ref="AMM2:AMR2"/>
    <mergeCell ref="AMS2:AMX2"/>
    <mergeCell ref="AKE2:AKJ2"/>
    <mergeCell ref="AKK2:AKP2"/>
    <mergeCell ref="AKQ2:AKV2"/>
    <mergeCell ref="AKW2:ALB2"/>
    <mergeCell ref="ALC2:ALH2"/>
    <mergeCell ref="ALI2:ALN2"/>
    <mergeCell ref="ARC2:ARH2"/>
    <mergeCell ref="ARI2:ARN2"/>
    <mergeCell ref="ARO2:ART2"/>
    <mergeCell ref="ARU2:ARZ2"/>
    <mergeCell ref="ASA2:ASF2"/>
    <mergeCell ref="ASG2:ASL2"/>
    <mergeCell ref="APS2:APX2"/>
    <mergeCell ref="APY2:AQD2"/>
    <mergeCell ref="AQE2:AQJ2"/>
    <mergeCell ref="AQK2:AQP2"/>
    <mergeCell ref="AQQ2:AQV2"/>
    <mergeCell ref="AQW2:ARB2"/>
    <mergeCell ref="AOI2:AON2"/>
    <mergeCell ref="AOO2:AOT2"/>
    <mergeCell ref="AOU2:AOZ2"/>
    <mergeCell ref="APA2:APF2"/>
    <mergeCell ref="APG2:APL2"/>
    <mergeCell ref="APM2:APR2"/>
    <mergeCell ref="AVG2:AVL2"/>
    <mergeCell ref="AVM2:AVR2"/>
    <mergeCell ref="AVS2:AVX2"/>
    <mergeCell ref="AVY2:AWD2"/>
    <mergeCell ref="AWE2:AWJ2"/>
    <mergeCell ref="AWK2:AWP2"/>
    <mergeCell ref="ATW2:AUB2"/>
    <mergeCell ref="AUC2:AUH2"/>
    <mergeCell ref="AUI2:AUN2"/>
    <mergeCell ref="AUO2:AUT2"/>
    <mergeCell ref="AUU2:AUZ2"/>
    <mergeCell ref="AVA2:AVF2"/>
    <mergeCell ref="ASM2:ASR2"/>
    <mergeCell ref="ASS2:ASX2"/>
    <mergeCell ref="ASY2:ATD2"/>
    <mergeCell ref="ATE2:ATJ2"/>
    <mergeCell ref="ATK2:ATP2"/>
    <mergeCell ref="ATQ2:ATV2"/>
    <mergeCell ref="AZK2:AZP2"/>
    <mergeCell ref="AZQ2:AZV2"/>
    <mergeCell ref="AZW2:BAB2"/>
    <mergeCell ref="BAC2:BAH2"/>
    <mergeCell ref="BAI2:BAN2"/>
    <mergeCell ref="BAO2:BAT2"/>
    <mergeCell ref="AYA2:AYF2"/>
    <mergeCell ref="AYG2:AYL2"/>
    <mergeCell ref="AYM2:AYR2"/>
    <mergeCell ref="AYS2:AYX2"/>
    <mergeCell ref="AYY2:AZD2"/>
    <mergeCell ref="AZE2:AZJ2"/>
    <mergeCell ref="AWQ2:AWV2"/>
    <mergeCell ref="AWW2:AXB2"/>
    <mergeCell ref="AXC2:AXH2"/>
    <mergeCell ref="AXI2:AXN2"/>
    <mergeCell ref="AXO2:AXT2"/>
    <mergeCell ref="AXU2:AXZ2"/>
    <mergeCell ref="BDO2:BDT2"/>
    <mergeCell ref="BDU2:BDZ2"/>
    <mergeCell ref="BEA2:BEF2"/>
    <mergeCell ref="BEG2:BEL2"/>
    <mergeCell ref="BEM2:BER2"/>
    <mergeCell ref="BES2:BEX2"/>
    <mergeCell ref="BCE2:BCJ2"/>
    <mergeCell ref="BCK2:BCP2"/>
    <mergeCell ref="BCQ2:BCV2"/>
    <mergeCell ref="BCW2:BDB2"/>
    <mergeCell ref="BDC2:BDH2"/>
    <mergeCell ref="BDI2:BDN2"/>
    <mergeCell ref="BAU2:BAZ2"/>
    <mergeCell ref="BBA2:BBF2"/>
    <mergeCell ref="BBG2:BBL2"/>
    <mergeCell ref="BBM2:BBR2"/>
    <mergeCell ref="BBS2:BBX2"/>
    <mergeCell ref="BBY2:BCD2"/>
    <mergeCell ref="BHS2:BHX2"/>
    <mergeCell ref="BHY2:BID2"/>
    <mergeCell ref="BIE2:BIJ2"/>
    <mergeCell ref="BIK2:BIP2"/>
    <mergeCell ref="BIQ2:BIV2"/>
    <mergeCell ref="BIW2:BJB2"/>
    <mergeCell ref="BGI2:BGN2"/>
    <mergeCell ref="BGO2:BGT2"/>
    <mergeCell ref="BGU2:BGZ2"/>
    <mergeCell ref="BHA2:BHF2"/>
    <mergeCell ref="BHG2:BHL2"/>
    <mergeCell ref="BHM2:BHR2"/>
    <mergeCell ref="BEY2:BFD2"/>
    <mergeCell ref="BFE2:BFJ2"/>
    <mergeCell ref="BFK2:BFP2"/>
    <mergeCell ref="BFQ2:BFV2"/>
    <mergeCell ref="BFW2:BGB2"/>
    <mergeCell ref="BGC2:BGH2"/>
    <mergeCell ref="BLW2:BMB2"/>
    <mergeCell ref="BMC2:BMH2"/>
    <mergeCell ref="BMI2:BMN2"/>
    <mergeCell ref="BMO2:BMT2"/>
    <mergeCell ref="BMU2:BMZ2"/>
    <mergeCell ref="BNA2:BNF2"/>
    <mergeCell ref="BKM2:BKR2"/>
    <mergeCell ref="BKS2:BKX2"/>
    <mergeCell ref="BKY2:BLD2"/>
    <mergeCell ref="BLE2:BLJ2"/>
    <mergeCell ref="BLK2:BLP2"/>
    <mergeCell ref="BLQ2:BLV2"/>
    <mergeCell ref="BJC2:BJH2"/>
    <mergeCell ref="BJI2:BJN2"/>
    <mergeCell ref="BJO2:BJT2"/>
    <mergeCell ref="BJU2:BJZ2"/>
    <mergeCell ref="BKA2:BKF2"/>
    <mergeCell ref="BKG2:BKL2"/>
    <mergeCell ref="BQA2:BQF2"/>
    <mergeCell ref="BQG2:BQL2"/>
    <mergeCell ref="BQM2:BQR2"/>
    <mergeCell ref="BQS2:BQX2"/>
    <mergeCell ref="BQY2:BRD2"/>
    <mergeCell ref="BRE2:BRJ2"/>
    <mergeCell ref="BOQ2:BOV2"/>
    <mergeCell ref="BOW2:BPB2"/>
    <mergeCell ref="BPC2:BPH2"/>
    <mergeCell ref="BPI2:BPN2"/>
    <mergeCell ref="BPO2:BPT2"/>
    <mergeCell ref="BPU2:BPZ2"/>
    <mergeCell ref="BNG2:BNL2"/>
    <mergeCell ref="BNM2:BNR2"/>
    <mergeCell ref="BNS2:BNX2"/>
    <mergeCell ref="BNY2:BOD2"/>
    <mergeCell ref="BOE2:BOJ2"/>
    <mergeCell ref="BOK2:BOP2"/>
    <mergeCell ref="BUE2:BUJ2"/>
    <mergeCell ref="BUK2:BUP2"/>
    <mergeCell ref="BUQ2:BUV2"/>
    <mergeCell ref="BUW2:BVB2"/>
    <mergeCell ref="BVC2:BVH2"/>
    <mergeCell ref="BVI2:BVN2"/>
    <mergeCell ref="BSU2:BSZ2"/>
    <mergeCell ref="BTA2:BTF2"/>
    <mergeCell ref="BTG2:BTL2"/>
    <mergeCell ref="BTM2:BTR2"/>
    <mergeCell ref="BTS2:BTX2"/>
    <mergeCell ref="BTY2:BUD2"/>
    <mergeCell ref="BRK2:BRP2"/>
    <mergeCell ref="BRQ2:BRV2"/>
    <mergeCell ref="BRW2:BSB2"/>
    <mergeCell ref="BSC2:BSH2"/>
    <mergeCell ref="BSI2:BSN2"/>
    <mergeCell ref="BSO2:BST2"/>
    <mergeCell ref="BYI2:BYN2"/>
    <mergeCell ref="BYO2:BYT2"/>
    <mergeCell ref="BYU2:BYZ2"/>
    <mergeCell ref="BZA2:BZF2"/>
    <mergeCell ref="BZG2:BZL2"/>
    <mergeCell ref="BZM2:BZR2"/>
    <mergeCell ref="BWY2:BXD2"/>
    <mergeCell ref="BXE2:BXJ2"/>
    <mergeCell ref="BXK2:BXP2"/>
    <mergeCell ref="BXQ2:BXV2"/>
    <mergeCell ref="BXW2:BYB2"/>
    <mergeCell ref="BYC2:BYH2"/>
    <mergeCell ref="BVO2:BVT2"/>
    <mergeCell ref="BVU2:BVZ2"/>
    <mergeCell ref="BWA2:BWF2"/>
    <mergeCell ref="BWG2:BWL2"/>
    <mergeCell ref="BWM2:BWR2"/>
    <mergeCell ref="BWS2:BWX2"/>
    <mergeCell ref="CCM2:CCR2"/>
    <mergeCell ref="CCS2:CCX2"/>
    <mergeCell ref="CCY2:CDD2"/>
    <mergeCell ref="CDE2:CDJ2"/>
    <mergeCell ref="CDK2:CDP2"/>
    <mergeCell ref="CDQ2:CDV2"/>
    <mergeCell ref="CBC2:CBH2"/>
    <mergeCell ref="CBI2:CBN2"/>
    <mergeCell ref="CBO2:CBT2"/>
    <mergeCell ref="CBU2:CBZ2"/>
    <mergeCell ref="CCA2:CCF2"/>
    <mergeCell ref="CCG2:CCL2"/>
    <mergeCell ref="BZS2:BZX2"/>
    <mergeCell ref="BZY2:CAD2"/>
    <mergeCell ref="CAE2:CAJ2"/>
    <mergeCell ref="CAK2:CAP2"/>
    <mergeCell ref="CAQ2:CAV2"/>
    <mergeCell ref="CAW2:CBB2"/>
    <mergeCell ref="CGQ2:CGV2"/>
    <mergeCell ref="CGW2:CHB2"/>
    <mergeCell ref="CHC2:CHH2"/>
    <mergeCell ref="CHI2:CHN2"/>
    <mergeCell ref="CHO2:CHT2"/>
    <mergeCell ref="CHU2:CHZ2"/>
    <mergeCell ref="CFG2:CFL2"/>
    <mergeCell ref="CFM2:CFR2"/>
    <mergeCell ref="CFS2:CFX2"/>
    <mergeCell ref="CFY2:CGD2"/>
    <mergeCell ref="CGE2:CGJ2"/>
    <mergeCell ref="CGK2:CGP2"/>
    <mergeCell ref="CDW2:CEB2"/>
    <mergeCell ref="CEC2:CEH2"/>
    <mergeCell ref="CEI2:CEN2"/>
    <mergeCell ref="CEO2:CET2"/>
    <mergeCell ref="CEU2:CEZ2"/>
    <mergeCell ref="CFA2:CFF2"/>
    <mergeCell ref="CKU2:CKZ2"/>
    <mergeCell ref="CLA2:CLF2"/>
    <mergeCell ref="CLG2:CLL2"/>
    <mergeCell ref="CLM2:CLR2"/>
    <mergeCell ref="CLS2:CLX2"/>
    <mergeCell ref="CLY2:CMD2"/>
    <mergeCell ref="CJK2:CJP2"/>
    <mergeCell ref="CJQ2:CJV2"/>
    <mergeCell ref="CJW2:CKB2"/>
    <mergeCell ref="CKC2:CKH2"/>
    <mergeCell ref="CKI2:CKN2"/>
    <mergeCell ref="CKO2:CKT2"/>
    <mergeCell ref="CIA2:CIF2"/>
    <mergeCell ref="CIG2:CIL2"/>
    <mergeCell ref="CIM2:CIR2"/>
    <mergeCell ref="CIS2:CIX2"/>
    <mergeCell ref="CIY2:CJD2"/>
    <mergeCell ref="CJE2:CJJ2"/>
    <mergeCell ref="COY2:CPD2"/>
    <mergeCell ref="CPE2:CPJ2"/>
    <mergeCell ref="CPK2:CPP2"/>
    <mergeCell ref="CPQ2:CPV2"/>
    <mergeCell ref="CPW2:CQB2"/>
    <mergeCell ref="CQC2:CQH2"/>
    <mergeCell ref="CNO2:CNT2"/>
    <mergeCell ref="CNU2:CNZ2"/>
    <mergeCell ref="COA2:COF2"/>
    <mergeCell ref="COG2:COL2"/>
    <mergeCell ref="COM2:COR2"/>
    <mergeCell ref="COS2:COX2"/>
    <mergeCell ref="CME2:CMJ2"/>
    <mergeCell ref="CMK2:CMP2"/>
    <mergeCell ref="CMQ2:CMV2"/>
    <mergeCell ref="CMW2:CNB2"/>
    <mergeCell ref="CNC2:CNH2"/>
    <mergeCell ref="CNI2:CNN2"/>
    <mergeCell ref="CTC2:CTH2"/>
    <mergeCell ref="CTI2:CTN2"/>
    <mergeCell ref="CTO2:CTT2"/>
    <mergeCell ref="CTU2:CTZ2"/>
    <mergeCell ref="CUA2:CUF2"/>
    <mergeCell ref="CUG2:CUL2"/>
    <mergeCell ref="CRS2:CRX2"/>
    <mergeCell ref="CRY2:CSD2"/>
    <mergeCell ref="CSE2:CSJ2"/>
    <mergeCell ref="CSK2:CSP2"/>
    <mergeCell ref="CSQ2:CSV2"/>
    <mergeCell ref="CSW2:CTB2"/>
    <mergeCell ref="CQI2:CQN2"/>
    <mergeCell ref="CQO2:CQT2"/>
    <mergeCell ref="CQU2:CQZ2"/>
    <mergeCell ref="CRA2:CRF2"/>
    <mergeCell ref="CRG2:CRL2"/>
    <mergeCell ref="CRM2:CRR2"/>
    <mergeCell ref="CXG2:CXL2"/>
    <mergeCell ref="CXM2:CXR2"/>
    <mergeCell ref="CXS2:CXX2"/>
    <mergeCell ref="CXY2:CYD2"/>
    <mergeCell ref="CYE2:CYJ2"/>
    <mergeCell ref="CYK2:CYP2"/>
    <mergeCell ref="CVW2:CWB2"/>
    <mergeCell ref="CWC2:CWH2"/>
    <mergeCell ref="CWI2:CWN2"/>
    <mergeCell ref="CWO2:CWT2"/>
    <mergeCell ref="CWU2:CWZ2"/>
    <mergeCell ref="CXA2:CXF2"/>
    <mergeCell ref="CUM2:CUR2"/>
    <mergeCell ref="CUS2:CUX2"/>
    <mergeCell ref="CUY2:CVD2"/>
    <mergeCell ref="CVE2:CVJ2"/>
    <mergeCell ref="CVK2:CVP2"/>
    <mergeCell ref="CVQ2:CVV2"/>
    <mergeCell ref="DBK2:DBP2"/>
    <mergeCell ref="DBQ2:DBV2"/>
    <mergeCell ref="DBW2:DCB2"/>
    <mergeCell ref="DCC2:DCH2"/>
    <mergeCell ref="DCI2:DCN2"/>
    <mergeCell ref="DCO2:DCT2"/>
    <mergeCell ref="DAA2:DAF2"/>
    <mergeCell ref="DAG2:DAL2"/>
    <mergeCell ref="DAM2:DAR2"/>
    <mergeCell ref="DAS2:DAX2"/>
    <mergeCell ref="DAY2:DBD2"/>
    <mergeCell ref="DBE2:DBJ2"/>
    <mergeCell ref="CYQ2:CYV2"/>
    <mergeCell ref="CYW2:CZB2"/>
    <mergeCell ref="CZC2:CZH2"/>
    <mergeCell ref="CZI2:CZN2"/>
    <mergeCell ref="CZO2:CZT2"/>
    <mergeCell ref="CZU2:CZZ2"/>
    <mergeCell ref="DFO2:DFT2"/>
    <mergeCell ref="DFU2:DFZ2"/>
    <mergeCell ref="DGA2:DGF2"/>
    <mergeCell ref="DGG2:DGL2"/>
    <mergeCell ref="DGM2:DGR2"/>
    <mergeCell ref="DGS2:DGX2"/>
    <mergeCell ref="DEE2:DEJ2"/>
    <mergeCell ref="DEK2:DEP2"/>
    <mergeCell ref="DEQ2:DEV2"/>
    <mergeCell ref="DEW2:DFB2"/>
    <mergeCell ref="DFC2:DFH2"/>
    <mergeCell ref="DFI2:DFN2"/>
    <mergeCell ref="DCU2:DCZ2"/>
    <mergeCell ref="DDA2:DDF2"/>
    <mergeCell ref="DDG2:DDL2"/>
    <mergeCell ref="DDM2:DDR2"/>
    <mergeCell ref="DDS2:DDX2"/>
    <mergeCell ref="DDY2:DED2"/>
    <mergeCell ref="DJS2:DJX2"/>
    <mergeCell ref="DJY2:DKD2"/>
    <mergeCell ref="DKE2:DKJ2"/>
    <mergeCell ref="DKK2:DKP2"/>
    <mergeCell ref="DKQ2:DKV2"/>
    <mergeCell ref="DKW2:DLB2"/>
    <mergeCell ref="DII2:DIN2"/>
    <mergeCell ref="DIO2:DIT2"/>
    <mergeCell ref="DIU2:DIZ2"/>
    <mergeCell ref="DJA2:DJF2"/>
    <mergeCell ref="DJG2:DJL2"/>
    <mergeCell ref="DJM2:DJR2"/>
    <mergeCell ref="DGY2:DHD2"/>
    <mergeCell ref="DHE2:DHJ2"/>
    <mergeCell ref="DHK2:DHP2"/>
    <mergeCell ref="DHQ2:DHV2"/>
    <mergeCell ref="DHW2:DIB2"/>
    <mergeCell ref="DIC2:DIH2"/>
    <mergeCell ref="DNW2:DOB2"/>
    <mergeCell ref="DOC2:DOH2"/>
    <mergeCell ref="DOI2:DON2"/>
    <mergeCell ref="DOO2:DOT2"/>
    <mergeCell ref="DOU2:DOZ2"/>
    <mergeCell ref="DPA2:DPF2"/>
    <mergeCell ref="DMM2:DMR2"/>
    <mergeCell ref="DMS2:DMX2"/>
    <mergeCell ref="DMY2:DND2"/>
    <mergeCell ref="DNE2:DNJ2"/>
    <mergeCell ref="DNK2:DNP2"/>
    <mergeCell ref="DNQ2:DNV2"/>
    <mergeCell ref="DLC2:DLH2"/>
    <mergeCell ref="DLI2:DLN2"/>
    <mergeCell ref="DLO2:DLT2"/>
    <mergeCell ref="DLU2:DLZ2"/>
    <mergeCell ref="DMA2:DMF2"/>
    <mergeCell ref="DMG2:DML2"/>
    <mergeCell ref="DSA2:DSF2"/>
    <mergeCell ref="DSG2:DSL2"/>
    <mergeCell ref="DSM2:DSR2"/>
    <mergeCell ref="DSS2:DSX2"/>
    <mergeCell ref="DSY2:DTD2"/>
    <mergeCell ref="DTE2:DTJ2"/>
    <mergeCell ref="DQQ2:DQV2"/>
    <mergeCell ref="DQW2:DRB2"/>
    <mergeCell ref="DRC2:DRH2"/>
    <mergeCell ref="DRI2:DRN2"/>
    <mergeCell ref="DRO2:DRT2"/>
    <mergeCell ref="DRU2:DRZ2"/>
    <mergeCell ref="DPG2:DPL2"/>
    <mergeCell ref="DPM2:DPR2"/>
    <mergeCell ref="DPS2:DPX2"/>
    <mergeCell ref="DPY2:DQD2"/>
    <mergeCell ref="DQE2:DQJ2"/>
    <mergeCell ref="DQK2:DQP2"/>
    <mergeCell ref="DWE2:DWJ2"/>
    <mergeCell ref="DWK2:DWP2"/>
    <mergeCell ref="DWQ2:DWV2"/>
    <mergeCell ref="DWW2:DXB2"/>
    <mergeCell ref="DXC2:DXH2"/>
    <mergeCell ref="DXI2:DXN2"/>
    <mergeCell ref="DUU2:DUZ2"/>
    <mergeCell ref="DVA2:DVF2"/>
    <mergeCell ref="DVG2:DVL2"/>
    <mergeCell ref="DVM2:DVR2"/>
    <mergeCell ref="DVS2:DVX2"/>
    <mergeCell ref="DVY2:DWD2"/>
    <mergeCell ref="DTK2:DTP2"/>
    <mergeCell ref="DTQ2:DTV2"/>
    <mergeCell ref="DTW2:DUB2"/>
    <mergeCell ref="DUC2:DUH2"/>
    <mergeCell ref="DUI2:DUN2"/>
    <mergeCell ref="DUO2:DUT2"/>
    <mergeCell ref="EAI2:EAN2"/>
    <mergeCell ref="EAO2:EAT2"/>
    <mergeCell ref="EAU2:EAZ2"/>
    <mergeCell ref="EBA2:EBF2"/>
    <mergeCell ref="EBG2:EBL2"/>
    <mergeCell ref="EBM2:EBR2"/>
    <mergeCell ref="DYY2:DZD2"/>
    <mergeCell ref="DZE2:DZJ2"/>
    <mergeCell ref="DZK2:DZP2"/>
    <mergeCell ref="DZQ2:DZV2"/>
    <mergeCell ref="DZW2:EAB2"/>
    <mergeCell ref="EAC2:EAH2"/>
    <mergeCell ref="DXO2:DXT2"/>
    <mergeCell ref="DXU2:DXZ2"/>
    <mergeCell ref="DYA2:DYF2"/>
    <mergeCell ref="DYG2:DYL2"/>
    <mergeCell ref="DYM2:DYR2"/>
    <mergeCell ref="DYS2:DYX2"/>
    <mergeCell ref="EEM2:EER2"/>
    <mergeCell ref="EES2:EEX2"/>
    <mergeCell ref="EEY2:EFD2"/>
    <mergeCell ref="EFE2:EFJ2"/>
    <mergeCell ref="EFK2:EFP2"/>
    <mergeCell ref="EFQ2:EFV2"/>
    <mergeCell ref="EDC2:EDH2"/>
    <mergeCell ref="EDI2:EDN2"/>
    <mergeCell ref="EDO2:EDT2"/>
    <mergeCell ref="EDU2:EDZ2"/>
    <mergeCell ref="EEA2:EEF2"/>
    <mergeCell ref="EEG2:EEL2"/>
    <mergeCell ref="EBS2:EBX2"/>
    <mergeCell ref="EBY2:ECD2"/>
    <mergeCell ref="ECE2:ECJ2"/>
    <mergeCell ref="ECK2:ECP2"/>
    <mergeCell ref="ECQ2:ECV2"/>
    <mergeCell ref="ECW2:EDB2"/>
    <mergeCell ref="EIQ2:EIV2"/>
    <mergeCell ref="EIW2:EJB2"/>
    <mergeCell ref="EJC2:EJH2"/>
    <mergeCell ref="EJI2:EJN2"/>
    <mergeCell ref="EJO2:EJT2"/>
    <mergeCell ref="EJU2:EJZ2"/>
    <mergeCell ref="EHG2:EHL2"/>
    <mergeCell ref="EHM2:EHR2"/>
    <mergeCell ref="EHS2:EHX2"/>
    <mergeCell ref="EHY2:EID2"/>
    <mergeCell ref="EIE2:EIJ2"/>
    <mergeCell ref="EIK2:EIP2"/>
    <mergeCell ref="EFW2:EGB2"/>
    <mergeCell ref="EGC2:EGH2"/>
    <mergeCell ref="EGI2:EGN2"/>
    <mergeCell ref="EGO2:EGT2"/>
    <mergeCell ref="EGU2:EGZ2"/>
    <mergeCell ref="EHA2:EHF2"/>
    <mergeCell ref="EMU2:EMZ2"/>
    <mergeCell ref="ENA2:ENF2"/>
    <mergeCell ref="ENG2:ENL2"/>
    <mergeCell ref="ENM2:ENR2"/>
    <mergeCell ref="ENS2:ENX2"/>
    <mergeCell ref="ENY2:EOD2"/>
    <mergeCell ref="ELK2:ELP2"/>
    <mergeCell ref="ELQ2:ELV2"/>
    <mergeCell ref="ELW2:EMB2"/>
    <mergeCell ref="EMC2:EMH2"/>
    <mergeCell ref="EMI2:EMN2"/>
    <mergeCell ref="EMO2:EMT2"/>
    <mergeCell ref="EKA2:EKF2"/>
    <mergeCell ref="EKG2:EKL2"/>
    <mergeCell ref="EKM2:EKR2"/>
    <mergeCell ref="EKS2:EKX2"/>
    <mergeCell ref="EKY2:ELD2"/>
    <mergeCell ref="ELE2:ELJ2"/>
    <mergeCell ref="EQY2:ERD2"/>
    <mergeCell ref="ERE2:ERJ2"/>
    <mergeCell ref="ERK2:ERP2"/>
    <mergeCell ref="ERQ2:ERV2"/>
    <mergeCell ref="ERW2:ESB2"/>
    <mergeCell ref="ESC2:ESH2"/>
    <mergeCell ref="EPO2:EPT2"/>
    <mergeCell ref="EPU2:EPZ2"/>
    <mergeCell ref="EQA2:EQF2"/>
    <mergeCell ref="EQG2:EQL2"/>
    <mergeCell ref="EQM2:EQR2"/>
    <mergeCell ref="EQS2:EQX2"/>
    <mergeCell ref="EOE2:EOJ2"/>
    <mergeCell ref="EOK2:EOP2"/>
    <mergeCell ref="EOQ2:EOV2"/>
    <mergeCell ref="EOW2:EPB2"/>
    <mergeCell ref="EPC2:EPH2"/>
    <mergeCell ref="EPI2:EPN2"/>
    <mergeCell ref="EVC2:EVH2"/>
    <mergeCell ref="EVI2:EVN2"/>
    <mergeCell ref="EVO2:EVT2"/>
    <mergeCell ref="EVU2:EVZ2"/>
    <mergeCell ref="EWA2:EWF2"/>
    <mergeCell ref="EWG2:EWL2"/>
    <mergeCell ref="ETS2:ETX2"/>
    <mergeCell ref="ETY2:EUD2"/>
    <mergeCell ref="EUE2:EUJ2"/>
    <mergeCell ref="EUK2:EUP2"/>
    <mergeCell ref="EUQ2:EUV2"/>
    <mergeCell ref="EUW2:EVB2"/>
    <mergeCell ref="ESI2:ESN2"/>
    <mergeCell ref="ESO2:EST2"/>
    <mergeCell ref="ESU2:ESZ2"/>
    <mergeCell ref="ETA2:ETF2"/>
    <mergeCell ref="ETG2:ETL2"/>
    <mergeCell ref="ETM2:ETR2"/>
    <mergeCell ref="EZG2:EZL2"/>
    <mergeCell ref="EZM2:EZR2"/>
    <mergeCell ref="EZS2:EZX2"/>
    <mergeCell ref="EZY2:FAD2"/>
    <mergeCell ref="FAE2:FAJ2"/>
    <mergeCell ref="FAK2:FAP2"/>
    <mergeCell ref="EXW2:EYB2"/>
    <mergeCell ref="EYC2:EYH2"/>
    <mergeCell ref="EYI2:EYN2"/>
    <mergeCell ref="EYO2:EYT2"/>
    <mergeCell ref="EYU2:EYZ2"/>
    <mergeCell ref="EZA2:EZF2"/>
    <mergeCell ref="EWM2:EWR2"/>
    <mergeCell ref="EWS2:EWX2"/>
    <mergeCell ref="EWY2:EXD2"/>
    <mergeCell ref="EXE2:EXJ2"/>
    <mergeCell ref="EXK2:EXP2"/>
    <mergeCell ref="EXQ2:EXV2"/>
    <mergeCell ref="FDK2:FDP2"/>
    <mergeCell ref="FDQ2:FDV2"/>
    <mergeCell ref="FDW2:FEB2"/>
    <mergeCell ref="FEC2:FEH2"/>
    <mergeCell ref="FEI2:FEN2"/>
    <mergeCell ref="FEO2:FET2"/>
    <mergeCell ref="FCA2:FCF2"/>
    <mergeCell ref="FCG2:FCL2"/>
    <mergeCell ref="FCM2:FCR2"/>
    <mergeCell ref="FCS2:FCX2"/>
    <mergeCell ref="FCY2:FDD2"/>
    <mergeCell ref="FDE2:FDJ2"/>
    <mergeCell ref="FAQ2:FAV2"/>
    <mergeCell ref="FAW2:FBB2"/>
    <mergeCell ref="FBC2:FBH2"/>
    <mergeCell ref="FBI2:FBN2"/>
    <mergeCell ref="FBO2:FBT2"/>
    <mergeCell ref="FBU2:FBZ2"/>
    <mergeCell ref="FHO2:FHT2"/>
    <mergeCell ref="FHU2:FHZ2"/>
    <mergeCell ref="FIA2:FIF2"/>
    <mergeCell ref="FIG2:FIL2"/>
    <mergeCell ref="FIM2:FIR2"/>
    <mergeCell ref="FIS2:FIX2"/>
    <mergeCell ref="FGE2:FGJ2"/>
    <mergeCell ref="FGK2:FGP2"/>
    <mergeCell ref="FGQ2:FGV2"/>
    <mergeCell ref="FGW2:FHB2"/>
    <mergeCell ref="FHC2:FHH2"/>
    <mergeCell ref="FHI2:FHN2"/>
    <mergeCell ref="FEU2:FEZ2"/>
    <mergeCell ref="FFA2:FFF2"/>
    <mergeCell ref="FFG2:FFL2"/>
    <mergeCell ref="FFM2:FFR2"/>
    <mergeCell ref="FFS2:FFX2"/>
    <mergeCell ref="FFY2:FGD2"/>
    <mergeCell ref="FLS2:FLX2"/>
    <mergeCell ref="FLY2:FMD2"/>
    <mergeCell ref="FME2:FMJ2"/>
    <mergeCell ref="FMK2:FMP2"/>
    <mergeCell ref="FMQ2:FMV2"/>
    <mergeCell ref="FMW2:FNB2"/>
    <mergeCell ref="FKI2:FKN2"/>
    <mergeCell ref="FKO2:FKT2"/>
    <mergeCell ref="FKU2:FKZ2"/>
    <mergeCell ref="FLA2:FLF2"/>
    <mergeCell ref="FLG2:FLL2"/>
    <mergeCell ref="FLM2:FLR2"/>
    <mergeCell ref="FIY2:FJD2"/>
    <mergeCell ref="FJE2:FJJ2"/>
    <mergeCell ref="FJK2:FJP2"/>
    <mergeCell ref="FJQ2:FJV2"/>
    <mergeCell ref="FJW2:FKB2"/>
    <mergeCell ref="FKC2:FKH2"/>
    <mergeCell ref="FPW2:FQB2"/>
    <mergeCell ref="FQC2:FQH2"/>
    <mergeCell ref="FQI2:FQN2"/>
    <mergeCell ref="FQO2:FQT2"/>
    <mergeCell ref="FQU2:FQZ2"/>
    <mergeCell ref="FRA2:FRF2"/>
    <mergeCell ref="FOM2:FOR2"/>
    <mergeCell ref="FOS2:FOX2"/>
    <mergeCell ref="FOY2:FPD2"/>
    <mergeCell ref="FPE2:FPJ2"/>
    <mergeCell ref="FPK2:FPP2"/>
    <mergeCell ref="FPQ2:FPV2"/>
    <mergeCell ref="FNC2:FNH2"/>
    <mergeCell ref="FNI2:FNN2"/>
    <mergeCell ref="FNO2:FNT2"/>
    <mergeCell ref="FNU2:FNZ2"/>
    <mergeCell ref="FOA2:FOF2"/>
    <mergeCell ref="FOG2:FOL2"/>
    <mergeCell ref="FUA2:FUF2"/>
    <mergeCell ref="FUG2:FUL2"/>
    <mergeCell ref="FUM2:FUR2"/>
    <mergeCell ref="FUS2:FUX2"/>
    <mergeCell ref="FUY2:FVD2"/>
    <mergeCell ref="FVE2:FVJ2"/>
    <mergeCell ref="FSQ2:FSV2"/>
    <mergeCell ref="FSW2:FTB2"/>
    <mergeCell ref="FTC2:FTH2"/>
    <mergeCell ref="FTI2:FTN2"/>
    <mergeCell ref="FTO2:FTT2"/>
    <mergeCell ref="FTU2:FTZ2"/>
    <mergeCell ref="FRG2:FRL2"/>
    <mergeCell ref="FRM2:FRR2"/>
    <mergeCell ref="FRS2:FRX2"/>
    <mergeCell ref="FRY2:FSD2"/>
    <mergeCell ref="FSE2:FSJ2"/>
    <mergeCell ref="FSK2:FSP2"/>
    <mergeCell ref="FYE2:FYJ2"/>
    <mergeCell ref="FYK2:FYP2"/>
    <mergeCell ref="FYQ2:FYV2"/>
    <mergeCell ref="FYW2:FZB2"/>
    <mergeCell ref="FZC2:FZH2"/>
    <mergeCell ref="FZI2:FZN2"/>
    <mergeCell ref="FWU2:FWZ2"/>
    <mergeCell ref="FXA2:FXF2"/>
    <mergeCell ref="FXG2:FXL2"/>
    <mergeCell ref="FXM2:FXR2"/>
    <mergeCell ref="FXS2:FXX2"/>
    <mergeCell ref="FXY2:FYD2"/>
    <mergeCell ref="FVK2:FVP2"/>
    <mergeCell ref="FVQ2:FVV2"/>
    <mergeCell ref="FVW2:FWB2"/>
    <mergeCell ref="FWC2:FWH2"/>
    <mergeCell ref="FWI2:FWN2"/>
    <mergeCell ref="FWO2:FWT2"/>
    <mergeCell ref="GCI2:GCN2"/>
    <mergeCell ref="GCO2:GCT2"/>
    <mergeCell ref="GCU2:GCZ2"/>
    <mergeCell ref="GDA2:GDF2"/>
    <mergeCell ref="GDG2:GDL2"/>
    <mergeCell ref="GDM2:GDR2"/>
    <mergeCell ref="GAY2:GBD2"/>
    <mergeCell ref="GBE2:GBJ2"/>
    <mergeCell ref="GBK2:GBP2"/>
    <mergeCell ref="GBQ2:GBV2"/>
    <mergeCell ref="GBW2:GCB2"/>
    <mergeCell ref="GCC2:GCH2"/>
    <mergeCell ref="FZO2:FZT2"/>
    <mergeCell ref="FZU2:FZZ2"/>
    <mergeCell ref="GAA2:GAF2"/>
    <mergeCell ref="GAG2:GAL2"/>
    <mergeCell ref="GAM2:GAR2"/>
    <mergeCell ref="GAS2:GAX2"/>
    <mergeCell ref="GGM2:GGR2"/>
    <mergeCell ref="GGS2:GGX2"/>
    <mergeCell ref="GGY2:GHD2"/>
    <mergeCell ref="GHE2:GHJ2"/>
    <mergeCell ref="GHK2:GHP2"/>
    <mergeCell ref="GHQ2:GHV2"/>
    <mergeCell ref="GFC2:GFH2"/>
    <mergeCell ref="GFI2:GFN2"/>
    <mergeCell ref="GFO2:GFT2"/>
    <mergeCell ref="GFU2:GFZ2"/>
    <mergeCell ref="GGA2:GGF2"/>
    <mergeCell ref="GGG2:GGL2"/>
    <mergeCell ref="GDS2:GDX2"/>
    <mergeCell ref="GDY2:GED2"/>
    <mergeCell ref="GEE2:GEJ2"/>
    <mergeCell ref="GEK2:GEP2"/>
    <mergeCell ref="GEQ2:GEV2"/>
    <mergeCell ref="GEW2:GFB2"/>
    <mergeCell ref="GKQ2:GKV2"/>
    <mergeCell ref="GKW2:GLB2"/>
    <mergeCell ref="GLC2:GLH2"/>
    <mergeCell ref="GLI2:GLN2"/>
    <mergeCell ref="GLO2:GLT2"/>
    <mergeCell ref="GLU2:GLZ2"/>
    <mergeCell ref="GJG2:GJL2"/>
    <mergeCell ref="GJM2:GJR2"/>
    <mergeCell ref="GJS2:GJX2"/>
    <mergeCell ref="GJY2:GKD2"/>
    <mergeCell ref="GKE2:GKJ2"/>
    <mergeCell ref="GKK2:GKP2"/>
    <mergeCell ref="GHW2:GIB2"/>
    <mergeCell ref="GIC2:GIH2"/>
    <mergeCell ref="GII2:GIN2"/>
    <mergeCell ref="GIO2:GIT2"/>
    <mergeCell ref="GIU2:GIZ2"/>
    <mergeCell ref="GJA2:GJF2"/>
    <mergeCell ref="GOU2:GOZ2"/>
    <mergeCell ref="GPA2:GPF2"/>
    <mergeCell ref="GPG2:GPL2"/>
    <mergeCell ref="GPM2:GPR2"/>
    <mergeCell ref="GPS2:GPX2"/>
    <mergeCell ref="GPY2:GQD2"/>
    <mergeCell ref="GNK2:GNP2"/>
    <mergeCell ref="GNQ2:GNV2"/>
    <mergeCell ref="GNW2:GOB2"/>
    <mergeCell ref="GOC2:GOH2"/>
    <mergeCell ref="GOI2:GON2"/>
    <mergeCell ref="GOO2:GOT2"/>
    <mergeCell ref="GMA2:GMF2"/>
    <mergeCell ref="GMG2:GML2"/>
    <mergeCell ref="GMM2:GMR2"/>
    <mergeCell ref="GMS2:GMX2"/>
    <mergeCell ref="GMY2:GND2"/>
    <mergeCell ref="GNE2:GNJ2"/>
    <mergeCell ref="GSY2:GTD2"/>
    <mergeCell ref="GTE2:GTJ2"/>
    <mergeCell ref="GTK2:GTP2"/>
    <mergeCell ref="GTQ2:GTV2"/>
    <mergeCell ref="GTW2:GUB2"/>
    <mergeCell ref="GUC2:GUH2"/>
    <mergeCell ref="GRO2:GRT2"/>
    <mergeCell ref="GRU2:GRZ2"/>
    <mergeCell ref="GSA2:GSF2"/>
    <mergeCell ref="GSG2:GSL2"/>
    <mergeCell ref="GSM2:GSR2"/>
    <mergeCell ref="GSS2:GSX2"/>
    <mergeCell ref="GQE2:GQJ2"/>
    <mergeCell ref="GQK2:GQP2"/>
    <mergeCell ref="GQQ2:GQV2"/>
    <mergeCell ref="GQW2:GRB2"/>
    <mergeCell ref="GRC2:GRH2"/>
    <mergeCell ref="GRI2:GRN2"/>
    <mergeCell ref="GXC2:GXH2"/>
    <mergeCell ref="GXI2:GXN2"/>
    <mergeCell ref="GXO2:GXT2"/>
    <mergeCell ref="GXU2:GXZ2"/>
    <mergeCell ref="GYA2:GYF2"/>
    <mergeCell ref="GYG2:GYL2"/>
    <mergeCell ref="GVS2:GVX2"/>
    <mergeCell ref="GVY2:GWD2"/>
    <mergeCell ref="GWE2:GWJ2"/>
    <mergeCell ref="GWK2:GWP2"/>
    <mergeCell ref="GWQ2:GWV2"/>
    <mergeCell ref="GWW2:GXB2"/>
    <mergeCell ref="GUI2:GUN2"/>
    <mergeCell ref="GUO2:GUT2"/>
    <mergeCell ref="GUU2:GUZ2"/>
    <mergeCell ref="GVA2:GVF2"/>
    <mergeCell ref="GVG2:GVL2"/>
    <mergeCell ref="GVM2:GVR2"/>
    <mergeCell ref="HBG2:HBL2"/>
    <mergeCell ref="HBM2:HBR2"/>
    <mergeCell ref="HBS2:HBX2"/>
    <mergeCell ref="HBY2:HCD2"/>
    <mergeCell ref="HCE2:HCJ2"/>
    <mergeCell ref="HCK2:HCP2"/>
    <mergeCell ref="GZW2:HAB2"/>
    <mergeCell ref="HAC2:HAH2"/>
    <mergeCell ref="HAI2:HAN2"/>
    <mergeCell ref="HAO2:HAT2"/>
    <mergeCell ref="HAU2:HAZ2"/>
    <mergeCell ref="HBA2:HBF2"/>
    <mergeCell ref="GYM2:GYR2"/>
    <mergeCell ref="GYS2:GYX2"/>
    <mergeCell ref="GYY2:GZD2"/>
    <mergeCell ref="GZE2:GZJ2"/>
    <mergeCell ref="GZK2:GZP2"/>
    <mergeCell ref="GZQ2:GZV2"/>
    <mergeCell ref="HFK2:HFP2"/>
    <mergeCell ref="HFQ2:HFV2"/>
    <mergeCell ref="HFW2:HGB2"/>
    <mergeCell ref="HGC2:HGH2"/>
    <mergeCell ref="HGI2:HGN2"/>
    <mergeCell ref="HGO2:HGT2"/>
    <mergeCell ref="HEA2:HEF2"/>
    <mergeCell ref="HEG2:HEL2"/>
    <mergeCell ref="HEM2:HER2"/>
    <mergeCell ref="HES2:HEX2"/>
    <mergeCell ref="HEY2:HFD2"/>
    <mergeCell ref="HFE2:HFJ2"/>
    <mergeCell ref="HCQ2:HCV2"/>
    <mergeCell ref="HCW2:HDB2"/>
    <mergeCell ref="HDC2:HDH2"/>
    <mergeCell ref="HDI2:HDN2"/>
    <mergeCell ref="HDO2:HDT2"/>
    <mergeCell ref="HDU2:HDZ2"/>
    <mergeCell ref="HJO2:HJT2"/>
    <mergeCell ref="HJU2:HJZ2"/>
    <mergeCell ref="HKA2:HKF2"/>
    <mergeCell ref="HKG2:HKL2"/>
    <mergeCell ref="HKM2:HKR2"/>
    <mergeCell ref="HKS2:HKX2"/>
    <mergeCell ref="HIE2:HIJ2"/>
    <mergeCell ref="HIK2:HIP2"/>
    <mergeCell ref="HIQ2:HIV2"/>
    <mergeCell ref="HIW2:HJB2"/>
    <mergeCell ref="HJC2:HJH2"/>
    <mergeCell ref="HJI2:HJN2"/>
    <mergeCell ref="HGU2:HGZ2"/>
    <mergeCell ref="HHA2:HHF2"/>
    <mergeCell ref="HHG2:HHL2"/>
    <mergeCell ref="HHM2:HHR2"/>
    <mergeCell ref="HHS2:HHX2"/>
    <mergeCell ref="HHY2:HID2"/>
    <mergeCell ref="HNS2:HNX2"/>
    <mergeCell ref="HNY2:HOD2"/>
    <mergeCell ref="HOE2:HOJ2"/>
    <mergeCell ref="HOK2:HOP2"/>
    <mergeCell ref="HOQ2:HOV2"/>
    <mergeCell ref="HOW2:HPB2"/>
    <mergeCell ref="HMI2:HMN2"/>
    <mergeCell ref="HMO2:HMT2"/>
    <mergeCell ref="HMU2:HMZ2"/>
    <mergeCell ref="HNA2:HNF2"/>
    <mergeCell ref="HNG2:HNL2"/>
    <mergeCell ref="HNM2:HNR2"/>
    <mergeCell ref="HKY2:HLD2"/>
    <mergeCell ref="HLE2:HLJ2"/>
    <mergeCell ref="HLK2:HLP2"/>
    <mergeCell ref="HLQ2:HLV2"/>
    <mergeCell ref="HLW2:HMB2"/>
    <mergeCell ref="HMC2:HMH2"/>
    <mergeCell ref="HRW2:HSB2"/>
    <mergeCell ref="HSC2:HSH2"/>
    <mergeCell ref="HSI2:HSN2"/>
    <mergeCell ref="HSO2:HST2"/>
    <mergeCell ref="HSU2:HSZ2"/>
    <mergeCell ref="HTA2:HTF2"/>
    <mergeCell ref="HQM2:HQR2"/>
    <mergeCell ref="HQS2:HQX2"/>
    <mergeCell ref="HQY2:HRD2"/>
    <mergeCell ref="HRE2:HRJ2"/>
    <mergeCell ref="HRK2:HRP2"/>
    <mergeCell ref="HRQ2:HRV2"/>
    <mergeCell ref="HPC2:HPH2"/>
    <mergeCell ref="HPI2:HPN2"/>
    <mergeCell ref="HPO2:HPT2"/>
    <mergeCell ref="HPU2:HPZ2"/>
    <mergeCell ref="HQA2:HQF2"/>
    <mergeCell ref="HQG2:HQL2"/>
    <mergeCell ref="HWA2:HWF2"/>
    <mergeCell ref="HWG2:HWL2"/>
    <mergeCell ref="HWM2:HWR2"/>
    <mergeCell ref="HWS2:HWX2"/>
    <mergeCell ref="HWY2:HXD2"/>
    <mergeCell ref="HXE2:HXJ2"/>
    <mergeCell ref="HUQ2:HUV2"/>
    <mergeCell ref="HUW2:HVB2"/>
    <mergeCell ref="HVC2:HVH2"/>
    <mergeCell ref="HVI2:HVN2"/>
    <mergeCell ref="HVO2:HVT2"/>
    <mergeCell ref="HVU2:HVZ2"/>
    <mergeCell ref="HTG2:HTL2"/>
    <mergeCell ref="HTM2:HTR2"/>
    <mergeCell ref="HTS2:HTX2"/>
    <mergeCell ref="HTY2:HUD2"/>
    <mergeCell ref="HUE2:HUJ2"/>
    <mergeCell ref="HUK2:HUP2"/>
    <mergeCell ref="IAE2:IAJ2"/>
    <mergeCell ref="IAK2:IAP2"/>
    <mergeCell ref="IAQ2:IAV2"/>
    <mergeCell ref="IAW2:IBB2"/>
    <mergeCell ref="IBC2:IBH2"/>
    <mergeCell ref="IBI2:IBN2"/>
    <mergeCell ref="HYU2:HYZ2"/>
    <mergeCell ref="HZA2:HZF2"/>
    <mergeCell ref="HZG2:HZL2"/>
    <mergeCell ref="HZM2:HZR2"/>
    <mergeCell ref="HZS2:HZX2"/>
    <mergeCell ref="HZY2:IAD2"/>
    <mergeCell ref="HXK2:HXP2"/>
    <mergeCell ref="HXQ2:HXV2"/>
    <mergeCell ref="HXW2:HYB2"/>
    <mergeCell ref="HYC2:HYH2"/>
    <mergeCell ref="HYI2:HYN2"/>
    <mergeCell ref="HYO2:HYT2"/>
    <mergeCell ref="IEI2:IEN2"/>
    <mergeCell ref="IEO2:IET2"/>
    <mergeCell ref="IEU2:IEZ2"/>
    <mergeCell ref="IFA2:IFF2"/>
    <mergeCell ref="IFG2:IFL2"/>
    <mergeCell ref="IFM2:IFR2"/>
    <mergeCell ref="ICY2:IDD2"/>
    <mergeCell ref="IDE2:IDJ2"/>
    <mergeCell ref="IDK2:IDP2"/>
    <mergeCell ref="IDQ2:IDV2"/>
    <mergeCell ref="IDW2:IEB2"/>
    <mergeCell ref="IEC2:IEH2"/>
    <mergeCell ref="IBO2:IBT2"/>
    <mergeCell ref="IBU2:IBZ2"/>
    <mergeCell ref="ICA2:ICF2"/>
    <mergeCell ref="ICG2:ICL2"/>
    <mergeCell ref="ICM2:ICR2"/>
    <mergeCell ref="ICS2:ICX2"/>
    <mergeCell ref="IIM2:IIR2"/>
    <mergeCell ref="IIS2:IIX2"/>
    <mergeCell ref="IIY2:IJD2"/>
    <mergeCell ref="IJE2:IJJ2"/>
    <mergeCell ref="IJK2:IJP2"/>
    <mergeCell ref="IJQ2:IJV2"/>
    <mergeCell ref="IHC2:IHH2"/>
    <mergeCell ref="IHI2:IHN2"/>
    <mergeCell ref="IHO2:IHT2"/>
    <mergeCell ref="IHU2:IHZ2"/>
    <mergeCell ref="IIA2:IIF2"/>
    <mergeCell ref="IIG2:IIL2"/>
    <mergeCell ref="IFS2:IFX2"/>
    <mergeCell ref="IFY2:IGD2"/>
    <mergeCell ref="IGE2:IGJ2"/>
    <mergeCell ref="IGK2:IGP2"/>
    <mergeCell ref="IGQ2:IGV2"/>
    <mergeCell ref="IGW2:IHB2"/>
    <mergeCell ref="IMQ2:IMV2"/>
    <mergeCell ref="IMW2:INB2"/>
    <mergeCell ref="INC2:INH2"/>
    <mergeCell ref="INI2:INN2"/>
    <mergeCell ref="INO2:INT2"/>
    <mergeCell ref="INU2:INZ2"/>
    <mergeCell ref="ILG2:ILL2"/>
    <mergeCell ref="ILM2:ILR2"/>
    <mergeCell ref="ILS2:ILX2"/>
    <mergeCell ref="ILY2:IMD2"/>
    <mergeCell ref="IME2:IMJ2"/>
    <mergeCell ref="IMK2:IMP2"/>
    <mergeCell ref="IJW2:IKB2"/>
    <mergeCell ref="IKC2:IKH2"/>
    <mergeCell ref="IKI2:IKN2"/>
    <mergeCell ref="IKO2:IKT2"/>
    <mergeCell ref="IKU2:IKZ2"/>
    <mergeCell ref="ILA2:ILF2"/>
    <mergeCell ref="IQU2:IQZ2"/>
    <mergeCell ref="IRA2:IRF2"/>
    <mergeCell ref="IRG2:IRL2"/>
    <mergeCell ref="IRM2:IRR2"/>
    <mergeCell ref="IRS2:IRX2"/>
    <mergeCell ref="IRY2:ISD2"/>
    <mergeCell ref="IPK2:IPP2"/>
    <mergeCell ref="IPQ2:IPV2"/>
    <mergeCell ref="IPW2:IQB2"/>
    <mergeCell ref="IQC2:IQH2"/>
    <mergeCell ref="IQI2:IQN2"/>
    <mergeCell ref="IQO2:IQT2"/>
    <mergeCell ref="IOA2:IOF2"/>
    <mergeCell ref="IOG2:IOL2"/>
    <mergeCell ref="IOM2:IOR2"/>
    <mergeCell ref="IOS2:IOX2"/>
    <mergeCell ref="IOY2:IPD2"/>
    <mergeCell ref="IPE2:IPJ2"/>
    <mergeCell ref="IUY2:IVD2"/>
    <mergeCell ref="IVE2:IVJ2"/>
    <mergeCell ref="IVK2:IVP2"/>
    <mergeCell ref="IVQ2:IVV2"/>
    <mergeCell ref="IVW2:IWB2"/>
    <mergeCell ref="IWC2:IWH2"/>
    <mergeCell ref="ITO2:ITT2"/>
    <mergeCell ref="ITU2:ITZ2"/>
    <mergeCell ref="IUA2:IUF2"/>
    <mergeCell ref="IUG2:IUL2"/>
    <mergeCell ref="IUM2:IUR2"/>
    <mergeCell ref="IUS2:IUX2"/>
    <mergeCell ref="ISE2:ISJ2"/>
    <mergeCell ref="ISK2:ISP2"/>
    <mergeCell ref="ISQ2:ISV2"/>
    <mergeCell ref="ISW2:ITB2"/>
    <mergeCell ref="ITC2:ITH2"/>
    <mergeCell ref="ITI2:ITN2"/>
    <mergeCell ref="IZC2:IZH2"/>
    <mergeCell ref="IZI2:IZN2"/>
    <mergeCell ref="IZO2:IZT2"/>
    <mergeCell ref="IZU2:IZZ2"/>
    <mergeCell ref="JAA2:JAF2"/>
    <mergeCell ref="JAG2:JAL2"/>
    <mergeCell ref="IXS2:IXX2"/>
    <mergeCell ref="IXY2:IYD2"/>
    <mergeCell ref="IYE2:IYJ2"/>
    <mergeCell ref="IYK2:IYP2"/>
    <mergeCell ref="IYQ2:IYV2"/>
    <mergeCell ref="IYW2:IZB2"/>
    <mergeCell ref="IWI2:IWN2"/>
    <mergeCell ref="IWO2:IWT2"/>
    <mergeCell ref="IWU2:IWZ2"/>
    <mergeCell ref="IXA2:IXF2"/>
    <mergeCell ref="IXG2:IXL2"/>
    <mergeCell ref="IXM2:IXR2"/>
    <mergeCell ref="JDG2:JDL2"/>
    <mergeCell ref="JDM2:JDR2"/>
    <mergeCell ref="JDS2:JDX2"/>
    <mergeCell ref="JDY2:JED2"/>
    <mergeCell ref="JEE2:JEJ2"/>
    <mergeCell ref="JEK2:JEP2"/>
    <mergeCell ref="JBW2:JCB2"/>
    <mergeCell ref="JCC2:JCH2"/>
    <mergeCell ref="JCI2:JCN2"/>
    <mergeCell ref="JCO2:JCT2"/>
    <mergeCell ref="JCU2:JCZ2"/>
    <mergeCell ref="JDA2:JDF2"/>
    <mergeCell ref="JAM2:JAR2"/>
    <mergeCell ref="JAS2:JAX2"/>
    <mergeCell ref="JAY2:JBD2"/>
    <mergeCell ref="JBE2:JBJ2"/>
    <mergeCell ref="JBK2:JBP2"/>
    <mergeCell ref="JBQ2:JBV2"/>
    <mergeCell ref="JHK2:JHP2"/>
    <mergeCell ref="JHQ2:JHV2"/>
    <mergeCell ref="JHW2:JIB2"/>
    <mergeCell ref="JIC2:JIH2"/>
    <mergeCell ref="JII2:JIN2"/>
    <mergeCell ref="JIO2:JIT2"/>
    <mergeCell ref="JGA2:JGF2"/>
    <mergeCell ref="JGG2:JGL2"/>
    <mergeCell ref="JGM2:JGR2"/>
    <mergeCell ref="JGS2:JGX2"/>
    <mergeCell ref="JGY2:JHD2"/>
    <mergeCell ref="JHE2:JHJ2"/>
    <mergeCell ref="JEQ2:JEV2"/>
    <mergeCell ref="JEW2:JFB2"/>
    <mergeCell ref="JFC2:JFH2"/>
    <mergeCell ref="JFI2:JFN2"/>
    <mergeCell ref="JFO2:JFT2"/>
    <mergeCell ref="JFU2:JFZ2"/>
    <mergeCell ref="JLO2:JLT2"/>
    <mergeCell ref="JLU2:JLZ2"/>
    <mergeCell ref="JMA2:JMF2"/>
    <mergeCell ref="JMG2:JML2"/>
    <mergeCell ref="JMM2:JMR2"/>
    <mergeCell ref="JMS2:JMX2"/>
    <mergeCell ref="JKE2:JKJ2"/>
    <mergeCell ref="JKK2:JKP2"/>
    <mergeCell ref="JKQ2:JKV2"/>
    <mergeCell ref="JKW2:JLB2"/>
    <mergeCell ref="JLC2:JLH2"/>
    <mergeCell ref="JLI2:JLN2"/>
    <mergeCell ref="JIU2:JIZ2"/>
    <mergeCell ref="JJA2:JJF2"/>
    <mergeCell ref="JJG2:JJL2"/>
    <mergeCell ref="JJM2:JJR2"/>
    <mergeCell ref="JJS2:JJX2"/>
    <mergeCell ref="JJY2:JKD2"/>
    <mergeCell ref="JPS2:JPX2"/>
    <mergeCell ref="JPY2:JQD2"/>
    <mergeCell ref="JQE2:JQJ2"/>
    <mergeCell ref="JQK2:JQP2"/>
    <mergeCell ref="JQQ2:JQV2"/>
    <mergeCell ref="JQW2:JRB2"/>
    <mergeCell ref="JOI2:JON2"/>
    <mergeCell ref="JOO2:JOT2"/>
    <mergeCell ref="JOU2:JOZ2"/>
    <mergeCell ref="JPA2:JPF2"/>
    <mergeCell ref="JPG2:JPL2"/>
    <mergeCell ref="JPM2:JPR2"/>
    <mergeCell ref="JMY2:JND2"/>
    <mergeCell ref="JNE2:JNJ2"/>
    <mergeCell ref="JNK2:JNP2"/>
    <mergeCell ref="JNQ2:JNV2"/>
    <mergeCell ref="JNW2:JOB2"/>
    <mergeCell ref="JOC2:JOH2"/>
    <mergeCell ref="JTW2:JUB2"/>
    <mergeCell ref="JUC2:JUH2"/>
    <mergeCell ref="JUI2:JUN2"/>
    <mergeCell ref="JUO2:JUT2"/>
    <mergeCell ref="JUU2:JUZ2"/>
    <mergeCell ref="JVA2:JVF2"/>
    <mergeCell ref="JSM2:JSR2"/>
    <mergeCell ref="JSS2:JSX2"/>
    <mergeCell ref="JSY2:JTD2"/>
    <mergeCell ref="JTE2:JTJ2"/>
    <mergeCell ref="JTK2:JTP2"/>
    <mergeCell ref="JTQ2:JTV2"/>
    <mergeCell ref="JRC2:JRH2"/>
    <mergeCell ref="JRI2:JRN2"/>
    <mergeCell ref="JRO2:JRT2"/>
    <mergeCell ref="JRU2:JRZ2"/>
    <mergeCell ref="JSA2:JSF2"/>
    <mergeCell ref="JSG2:JSL2"/>
    <mergeCell ref="JYA2:JYF2"/>
    <mergeCell ref="JYG2:JYL2"/>
    <mergeCell ref="JYM2:JYR2"/>
    <mergeCell ref="JYS2:JYX2"/>
    <mergeCell ref="JYY2:JZD2"/>
    <mergeCell ref="JZE2:JZJ2"/>
    <mergeCell ref="JWQ2:JWV2"/>
    <mergeCell ref="JWW2:JXB2"/>
    <mergeCell ref="JXC2:JXH2"/>
    <mergeCell ref="JXI2:JXN2"/>
    <mergeCell ref="JXO2:JXT2"/>
    <mergeCell ref="JXU2:JXZ2"/>
    <mergeCell ref="JVG2:JVL2"/>
    <mergeCell ref="JVM2:JVR2"/>
    <mergeCell ref="JVS2:JVX2"/>
    <mergeCell ref="JVY2:JWD2"/>
    <mergeCell ref="JWE2:JWJ2"/>
    <mergeCell ref="JWK2:JWP2"/>
    <mergeCell ref="KCE2:KCJ2"/>
    <mergeCell ref="KCK2:KCP2"/>
    <mergeCell ref="KCQ2:KCV2"/>
    <mergeCell ref="KCW2:KDB2"/>
    <mergeCell ref="KDC2:KDH2"/>
    <mergeCell ref="KDI2:KDN2"/>
    <mergeCell ref="KAU2:KAZ2"/>
    <mergeCell ref="KBA2:KBF2"/>
    <mergeCell ref="KBG2:KBL2"/>
    <mergeCell ref="KBM2:KBR2"/>
    <mergeCell ref="KBS2:KBX2"/>
    <mergeCell ref="KBY2:KCD2"/>
    <mergeCell ref="JZK2:JZP2"/>
    <mergeCell ref="JZQ2:JZV2"/>
    <mergeCell ref="JZW2:KAB2"/>
    <mergeCell ref="KAC2:KAH2"/>
    <mergeCell ref="KAI2:KAN2"/>
    <mergeCell ref="KAO2:KAT2"/>
    <mergeCell ref="KGI2:KGN2"/>
    <mergeCell ref="KGO2:KGT2"/>
    <mergeCell ref="KGU2:KGZ2"/>
    <mergeCell ref="KHA2:KHF2"/>
    <mergeCell ref="KHG2:KHL2"/>
    <mergeCell ref="KHM2:KHR2"/>
    <mergeCell ref="KEY2:KFD2"/>
    <mergeCell ref="KFE2:KFJ2"/>
    <mergeCell ref="KFK2:KFP2"/>
    <mergeCell ref="KFQ2:KFV2"/>
    <mergeCell ref="KFW2:KGB2"/>
    <mergeCell ref="KGC2:KGH2"/>
    <mergeCell ref="KDO2:KDT2"/>
    <mergeCell ref="KDU2:KDZ2"/>
    <mergeCell ref="KEA2:KEF2"/>
    <mergeCell ref="KEG2:KEL2"/>
    <mergeCell ref="KEM2:KER2"/>
    <mergeCell ref="KES2:KEX2"/>
    <mergeCell ref="KKM2:KKR2"/>
    <mergeCell ref="KKS2:KKX2"/>
    <mergeCell ref="KKY2:KLD2"/>
    <mergeCell ref="KLE2:KLJ2"/>
    <mergeCell ref="KLK2:KLP2"/>
    <mergeCell ref="KLQ2:KLV2"/>
    <mergeCell ref="KJC2:KJH2"/>
    <mergeCell ref="KJI2:KJN2"/>
    <mergeCell ref="KJO2:KJT2"/>
    <mergeCell ref="KJU2:KJZ2"/>
    <mergeCell ref="KKA2:KKF2"/>
    <mergeCell ref="KKG2:KKL2"/>
    <mergeCell ref="KHS2:KHX2"/>
    <mergeCell ref="KHY2:KID2"/>
    <mergeCell ref="KIE2:KIJ2"/>
    <mergeCell ref="KIK2:KIP2"/>
    <mergeCell ref="KIQ2:KIV2"/>
    <mergeCell ref="KIW2:KJB2"/>
    <mergeCell ref="KOQ2:KOV2"/>
    <mergeCell ref="KOW2:KPB2"/>
    <mergeCell ref="KPC2:KPH2"/>
    <mergeCell ref="KPI2:KPN2"/>
    <mergeCell ref="KPO2:KPT2"/>
    <mergeCell ref="KPU2:KPZ2"/>
    <mergeCell ref="KNG2:KNL2"/>
    <mergeCell ref="KNM2:KNR2"/>
    <mergeCell ref="KNS2:KNX2"/>
    <mergeCell ref="KNY2:KOD2"/>
    <mergeCell ref="KOE2:KOJ2"/>
    <mergeCell ref="KOK2:KOP2"/>
    <mergeCell ref="KLW2:KMB2"/>
    <mergeCell ref="KMC2:KMH2"/>
    <mergeCell ref="KMI2:KMN2"/>
    <mergeCell ref="KMO2:KMT2"/>
    <mergeCell ref="KMU2:KMZ2"/>
    <mergeCell ref="KNA2:KNF2"/>
    <mergeCell ref="KSU2:KSZ2"/>
    <mergeCell ref="KTA2:KTF2"/>
    <mergeCell ref="KTG2:KTL2"/>
    <mergeCell ref="KTM2:KTR2"/>
    <mergeCell ref="KTS2:KTX2"/>
    <mergeCell ref="KTY2:KUD2"/>
    <mergeCell ref="KRK2:KRP2"/>
    <mergeCell ref="KRQ2:KRV2"/>
    <mergeCell ref="KRW2:KSB2"/>
    <mergeCell ref="KSC2:KSH2"/>
    <mergeCell ref="KSI2:KSN2"/>
    <mergeCell ref="KSO2:KST2"/>
    <mergeCell ref="KQA2:KQF2"/>
    <mergeCell ref="KQG2:KQL2"/>
    <mergeCell ref="KQM2:KQR2"/>
    <mergeCell ref="KQS2:KQX2"/>
    <mergeCell ref="KQY2:KRD2"/>
    <mergeCell ref="KRE2:KRJ2"/>
    <mergeCell ref="KWY2:KXD2"/>
    <mergeCell ref="KXE2:KXJ2"/>
    <mergeCell ref="KXK2:KXP2"/>
    <mergeCell ref="KXQ2:KXV2"/>
    <mergeCell ref="KXW2:KYB2"/>
    <mergeCell ref="KYC2:KYH2"/>
    <mergeCell ref="KVO2:KVT2"/>
    <mergeCell ref="KVU2:KVZ2"/>
    <mergeCell ref="KWA2:KWF2"/>
    <mergeCell ref="KWG2:KWL2"/>
    <mergeCell ref="KWM2:KWR2"/>
    <mergeCell ref="KWS2:KWX2"/>
    <mergeCell ref="KUE2:KUJ2"/>
    <mergeCell ref="KUK2:KUP2"/>
    <mergeCell ref="KUQ2:KUV2"/>
    <mergeCell ref="KUW2:KVB2"/>
    <mergeCell ref="KVC2:KVH2"/>
    <mergeCell ref="KVI2:KVN2"/>
    <mergeCell ref="LBC2:LBH2"/>
    <mergeCell ref="LBI2:LBN2"/>
    <mergeCell ref="LBO2:LBT2"/>
    <mergeCell ref="LBU2:LBZ2"/>
    <mergeCell ref="LCA2:LCF2"/>
    <mergeCell ref="LCG2:LCL2"/>
    <mergeCell ref="KZS2:KZX2"/>
    <mergeCell ref="KZY2:LAD2"/>
    <mergeCell ref="LAE2:LAJ2"/>
    <mergeCell ref="LAK2:LAP2"/>
    <mergeCell ref="LAQ2:LAV2"/>
    <mergeCell ref="LAW2:LBB2"/>
    <mergeCell ref="KYI2:KYN2"/>
    <mergeCell ref="KYO2:KYT2"/>
    <mergeCell ref="KYU2:KYZ2"/>
    <mergeCell ref="KZA2:KZF2"/>
    <mergeCell ref="KZG2:KZL2"/>
    <mergeCell ref="KZM2:KZR2"/>
    <mergeCell ref="LFG2:LFL2"/>
    <mergeCell ref="LFM2:LFR2"/>
    <mergeCell ref="LFS2:LFX2"/>
    <mergeCell ref="LFY2:LGD2"/>
    <mergeCell ref="LGE2:LGJ2"/>
    <mergeCell ref="LGK2:LGP2"/>
    <mergeCell ref="LDW2:LEB2"/>
    <mergeCell ref="LEC2:LEH2"/>
    <mergeCell ref="LEI2:LEN2"/>
    <mergeCell ref="LEO2:LET2"/>
    <mergeCell ref="LEU2:LEZ2"/>
    <mergeCell ref="LFA2:LFF2"/>
    <mergeCell ref="LCM2:LCR2"/>
    <mergeCell ref="LCS2:LCX2"/>
    <mergeCell ref="LCY2:LDD2"/>
    <mergeCell ref="LDE2:LDJ2"/>
    <mergeCell ref="LDK2:LDP2"/>
    <mergeCell ref="LDQ2:LDV2"/>
    <mergeCell ref="LJK2:LJP2"/>
    <mergeCell ref="LJQ2:LJV2"/>
    <mergeCell ref="LJW2:LKB2"/>
    <mergeCell ref="LKC2:LKH2"/>
    <mergeCell ref="LKI2:LKN2"/>
    <mergeCell ref="LKO2:LKT2"/>
    <mergeCell ref="LIA2:LIF2"/>
    <mergeCell ref="LIG2:LIL2"/>
    <mergeCell ref="LIM2:LIR2"/>
    <mergeCell ref="LIS2:LIX2"/>
    <mergeCell ref="LIY2:LJD2"/>
    <mergeCell ref="LJE2:LJJ2"/>
    <mergeCell ref="LGQ2:LGV2"/>
    <mergeCell ref="LGW2:LHB2"/>
    <mergeCell ref="LHC2:LHH2"/>
    <mergeCell ref="LHI2:LHN2"/>
    <mergeCell ref="LHO2:LHT2"/>
    <mergeCell ref="LHU2:LHZ2"/>
    <mergeCell ref="LNO2:LNT2"/>
    <mergeCell ref="LNU2:LNZ2"/>
    <mergeCell ref="LOA2:LOF2"/>
    <mergeCell ref="LOG2:LOL2"/>
    <mergeCell ref="LOM2:LOR2"/>
    <mergeCell ref="LOS2:LOX2"/>
    <mergeCell ref="LME2:LMJ2"/>
    <mergeCell ref="LMK2:LMP2"/>
    <mergeCell ref="LMQ2:LMV2"/>
    <mergeCell ref="LMW2:LNB2"/>
    <mergeCell ref="LNC2:LNH2"/>
    <mergeCell ref="LNI2:LNN2"/>
    <mergeCell ref="LKU2:LKZ2"/>
    <mergeCell ref="LLA2:LLF2"/>
    <mergeCell ref="LLG2:LLL2"/>
    <mergeCell ref="LLM2:LLR2"/>
    <mergeCell ref="LLS2:LLX2"/>
    <mergeCell ref="LLY2:LMD2"/>
    <mergeCell ref="LRS2:LRX2"/>
    <mergeCell ref="LRY2:LSD2"/>
    <mergeCell ref="LSE2:LSJ2"/>
    <mergeCell ref="LSK2:LSP2"/>
    <mergeCell ref="LSQ2:LSV2"/>
    <mergeCell ref="LSW2:LTB2"/>
    <mergeCell ref="LQI2:LQN2"/>
    <mergeCell ref="LQO2:LQT2"/>
    <mergeCell ref="LQU2:LQZ2"/>
    <mergeCell ref="LRA2:LRF2"/>
    <mergeCell ref="LRG2:LRL2"/>
    <mergeCell ref="LRM2:LRR2"/>
    <mergeCell ref="LOY2:LPD2"/>
    <mergeCell ref="LPE2:LPJ2"/>
    <mergeCell ref="LPK2:LPP2"/>
    <mergeCell ref="LPQ2:LPV2"/>
    <mergeCell ref="LPW2:LQB2"/>
    <mergeCell ref="LQC2:LQH2"/>
    <mergeCell ref="LVW2:LWB2"/>
    <mergeCell ref="LWC2:LWH2"/>
    <mergeCell ref="LWI2:LWN2"/>
    <mergeCell ref="LWO2:LWT2"/>
    <mergeCell ref="LWU2:LWZ2"/>
    <mergeCell ref="LXA2:LXF2"/>
    <mergeCell ref="LUM2:LUR2"/>
    <mergeCell ref="LUS2:LUX2"/>
    <mergeCell ref="LUY2:LVD2"/>
    <mergeCell ref="LVE2:LVJ2"/>
    <mergeCell ref="LVK2:LVP2"/>
    <mergeCell ref="LVQ2:LVV2"/>
    <mergeCell ref="LTC2:LTH2"/>
    <mergeCell ref="LTI2:LTN2"/>
    <mergeCell ref="LTO2:LTT2"/>
    <mergeCell ref="LTU2:LTZ2"/>
    <mergeCell ref="LUA2:LUF2"/>
    <mergeCell ref="LUG2:LUL2"/>
    <mergeCell ref="MAA2:MAF2"/>
    <mergeCell ref="MAG2:MAL2"/>
    <mergeCell ref="MAM2:MAR2"/>
    <mergeCell ref="MAS2:MAX2"/>
    <mergeCell ref="MAY2:MBD2"/>
    <mergeCell ref="MBE2:MBJ2"/>
    <mergeCell ref="LYQ2:LYV2"/>
    <mergeCell ref="LYW2:LZB2"/>
    <mergeCell ref="LZC2:LZH2"/>
    <mergeCell ref="LZI2:LZN2"/>
    <mergeCell ref="LZO2:LZT2"/>
    <mergeCell ref="LZU2:LZZ2"/>
    <mergeCell ref="LXG2:LXL2"/>
    <mergeCell ref="LXM2:LXR2"/>
    <mergeCell ref="LXS2:LXX2"/>
    <mergeCell ref="LXY2:LYD2"/>
    <mergeCell ref="LYE2:LYJ2"/>
    <mergeCell ref="LYK2:LYP2"/>
    <mergeCell ref="MEE2:MEJ2"/>
    <mergeCell ref="MEK2:MEP2"/>
    <mergeCell ref="MEQ2:MEV2"/>
    <mergeCell ref="MEW2:MFB2"/>
    <mergeCell ref="MFC2:MFH2"/>
    <mergeCell ref="MFI2:MFN2"/>
    <mergeCell ref="MCU2:MCZ2"/>
    <mergeCell ref="MDA2:MDF2"/>
    <mergeCell ref="MDG2:MDL2"/>
    <mergeCell ref="MDM2:MDR2"/>
    <mergeCell ref="MDS2:MDX2"/>
    <mergeCell ref="MDY2:MED2"/>
    <mergeCell ref="MBK2:MBP2"/>
    <mergeCell ref="MBQ2:MBV2"/>
    <mergeCell ref="MBW2:MCB2"/>
    <mergeCell ref="MCC2:MCH2"/>
    <mergeCell ref="MCI2:MCN2"/>
    <mergeCell ref="MCO2:MCT2"/>
    <mergeCell ref="MII2:MIN2"/>
    <mergeCell ref="MIO2:MIT2"/>
    <mergeCell ref="MIU2:MIZ2"/>
    <mergeCell ref="MJA2:MJF2"/>
    <mergeCell ref="MJG2:MJL2"/>
    <mergeCell ref="MJM2:MJR2"/>
    <mergeCell ref="MGY2:MHD2"/>
    <mergeCell ref="MHE2:MHJ2"/>
    <mergeCell ref="MHK2:MHP2"/>
    <mergeCell ref="MHQ2:MHV2"/>
    <mergeCell ref="MHW2:MIB2"/>
    <mergeCell ref="MIC2:MIH2"/>
    <mergeCell ref="MFO2:MFT2"/>
    <mergeCell ref="MFU2:MFZ2"/>
    <mergeCell ref="MGA2:MGF2"/>
    <mergeCell ref="MGG2:MGL2"/>
    <mergeCell ref="MGM2:MGR2"/>
    <mergeCell ref="MGS2:MGX2"/>
    <mergeCell ref="MMM2:MMR2"/>
    <mergeCell ref="MMS2:MMX2"/>
    <mergeCell ref="MMY2:MND2"/>
    <mergeCell ref="MNE2:MNJ2"/>
    <mergeCell ref="MNK2:MNP2"/>
    <mergeCell ref="MNQ2:MNV2"/>
    <mergeCell ref="MLC2:MLH2"/>
    <mergeCell ref="MLI2:MLN2"/>
    <mergeCell ref="MLO2:MLT2"/>
    <mergeCell ref="MLU2:MLZ2"/>
    <mergeCell ref="MMA2:MMF2"/>
    <mergeCell ref="MMG2:MML2"/>
    <mergeCell ref="MJS2:MJX2"/>
    <mergeCell ref="MJY2:MKD2"/>
    <mergeCell ref="MKE2:MKJ2"/>
    <mergeCell ref="MKK2:MKP2"/>
    <mergeCell ref="MKQ2:MKV2"/>
    <mergeCell ref="MKW2:MLB2"/>
    <mergeCell ref="MQQ2:MQV2"/>
    <mergeCell ref="MQW2:MRB2"/>
    <mergeCell ref="MRC2:MRH2"/>
    <mergeCell ref="MRI2:MRN2"/>
    <mergeCell ref="MRO2:MRT2"/>
    <mergeCell ref="MRU2:MRZ2"/>
    <mergeCell ref="MPG2:MPL2"/>
    <mergeCell ref="MPM2:MPR2"/>
    <mergeCell ref="MPS2:MPX2"/>
    <mergeCell ref="MPY2:MQD2"/>
    <mergeCell ref="MQE2:MQJ2"/>
    <mergeCell ref="MQK2:MQP2"/>
    <mergeCell ref="MNW2:MOB2"/>
    <mergeCell ref="MOC2:MOH2"/>
    <mergeCell ref="MOI2:MON2"/>
    <mergeCell ref="MOO2:MOT2"/>
    <mergeCell ref="MOU2:MOZ2"/>
    <mergeCell ref="MPA2:MPF2"/>
    <mergeCell ref="MUU2:MUZ2"/>
    <mergeCell ref="MVA2:MVF2"/>
    <mergeCell ref="MVG2:MVL2"/>
    <mergeCell ref="MVM2:MVR2"/>
    <mergeCell ref="MVS2:MVX2"/>
    <mergeCell ref="MVY2:MWD2"/>
    <mergeCell ref="MTK2:MTP2"/>
    <mergeCell ref="MTQ2:MTV2"/>
    <mergeCell ref="MTW2:MUB2"/>
    <mergeCell ref="MUC2:MUH2"/>
    <mergeCell ref="MUI2:MUN2"/>
    <mergeCell ref="MUO2:MUT2"/>
    <mergeCell ref="MSA2:MSF2"/>
    <mergeCell ref="MSG2:MSL2"/>
    <mergeCell ref="MSM2:MSR2"/>
    <mergeCell ref="MSS2:MSX2"/>
    <mergeCell ref="MSY2:MTD2"/>
    <mergeCell ref="MTE2:MTJ2"/>
    <mergeCell ref="MYY2:MZD2"/>
    <mergeCell ref="MZE2:MZJ2"/>
    <mergeCell ref="MZK2:MZP2"/>
    <mergeCell ref="MZQ2:MZV2"/>
    <mergeCell ref="MZW2:NAB2"/>
    <mergeCell ref="NAC2:NAH2"/>
    <mergeCell ref="MXO2:MXT2"/>
    <mergeCell ref="MXU2:MXZ2"/>
    <mergeCell ref="MYA2:MYF2"/>
    <mergeCell ref="MYG2:MYL2"/>
    <mergeCell ref="MYM2:MYR2"/>
    <mergeCell ref="MYS2:MYX2"/>
    <mergeCell ref="MWE2:MWJ2"/>
    <mergeCell ref="MWK2:MWP2"/>
    <mergeCell ref="MWQ2:MWV2"/>
    <mergeCell ref="MWW2:MXB2"/>
    <mergeCell ref="MXC2:MXH2"/>
    <mergeCell ref="MXI2:MXN2"/>
    <mergeCell ref="NDC2:NDH2"/>
    <mergeCell ref="NDI2:NDN2"/>
    <mergeCell ref="NDO2:NDT2"/>
    <mergeCell ref="NDU2:NDZ2"/>
    <mergeCell ref="NEA2:NEF2"/>
    <mergeCell ref="NEG2:NEL2"/>
    <mergeCell ref="NBS2:NBX2"/>
    <mergeCell ref="NBY2:NCD2"/>
    <mergeCell ref="NCE2:NCJ2"/>
    <mergeCell ref="NCK2:NCP2"/>
    <mergeCell ref="NCQ2:NCV2"/>
    <mergeCell ref="NCW2:NDB2"/>
    <mergeCell ref="NAI2:NAN2"/>
    <mergeCell ref="NAO2:NAT2"/>
    <mergeCell ref="NAU2:NAZ2"/>
    <mergeCell ref="NBA2:NBF2"/>
    <mergeCell ref="NBG2:NBL2"/>
    <mergeCell ref="NBM2:NBR2"/>
    <mergeCell ref="NHG2:NHL2"/>
    <mergeCell ref="NHM2:NHR2"/>
    <mergeCell ref="NHS2:NHX2"/>
    <mergeCell ref="NHY2:NID2"/>
    <mergeCell ref="NIE2:NIJ2"/>
    <mergeCell ref="NIK2:NIP2"/>
    <mergeCell ref="NFW2:NGB2"/>
    <mergeCell ref="NGC2:NGH2"/>
    <mergeCell ref="NGI2:NGN2"/>
    <mergeCell ref="NGO2:NGT2"/>
    <mergeCell ref="NGU2:NGZ2"/>
    <mergeCell ref="NHA2:NHF2"/>
    <mergeCell ref="NEM2:NER2"/>
    <mergeCell ref="NES2:NEX2"/>
    <mergeCell ref="NEY2:NFD2"/>
    <mergeCell ref="NFE2:NFJ2"/>
    <mergeCell ref="NFK2:NFP2"/>
    <mergeCell ref="NFQ2:NFV2"/>
    <mergeCell ref="NLK2:NLP2"/>
    <mergeCell ref="NLQ2:NLV2"/>
    <mergeCell ref="NLW2:NMB2"/>
    <mergeCell ref="NMC2:NMH2"/>
    <mergeCell ref="NMI2:NMN2"/>
    <mergeCell ref="NMO2:NMT2"/>
    <mergeCell ref="NKA2:NKF2"/>
    <mergeCell ref="NKG2:NKL2"/>
    <mergeCell ref="NKM2:NKR2"/>
    <mergeCell ref="NKS2:NKX2"/>
    <mergeCell ref="NKY2:NLD2"/>
    <mergeCell ref="NLE2:NLJ2"/>
    <mergeCell ref="NIQ2:NIV2"/>
    <mergeCell ref="NIW2:NJB2"/>
    <mergeCell ref="NJC2:NJH2"/>
    <mergeCell ref="NJI2:NJN2"/>
    <mergeCell ref="NJO2:NJT2"/>
    <mergeCell ref="NJU2:NJZ2"/>
    <mergeCell ref="NPO2:NPT2"/>
    <mergeCell ref="NPU2:NPZ2"/>
    <mergeCell ref="NQA2:NQF2"/>
    <mergeCell ref="NQG2:NQL2"/>
    <mergeCell ref="NQM2:NQR2"/>
    <mergeCell ref="NQS2:NQX2"/>
    <mergeCell ref="NOE2:NOJ2"/>
    <mergeCell ref="NOK2:NOP2"/>
    <mergeCell ref="NOQ2:NOV2"/>
    <mergeCell ref="NOW2:NPB2"/>
    <mergeCell ref="NPC2:NPH2"/>
    <mergeCell ref="NPI2:NPN2"/>
    <mergeCell ref="NMU2:NMZ2"/>
    <mergeCell ref="NNA2:NNF2"/>
    <mergeCell ref="NNG2:NNL2"/>
    <mergeCell ref="NNM2:NNR2"/>
    <mergeCell ref="NNS2:NNX2"/>
    <mergeCell ref="NNY2:NOD2"/>
    <mergeCell ref="NTS2:NTX2"/>
    <mergeCell ref="NTY2:NUD2"/>
    <mergeCell ref="NUE2:NUJ2"/>
    <mergeCell ref="NUK2:NUP2"/>
    <mergeCell ref="NUQ2:NUV2"/>
    <mergeCell ref="NUW2:NVB2"/>
    <mergeCell ref="NSI2:NSN2"/>
    <mergeCell ref="NSO2:NST2"/>
    <mergeCell ref="NSU2:NSZ2"/>
    <mergeCell ref="NTA2:NTF2"/>
    <mergeCell ref="NTG2:NTL2"/>
    <mergeCell ref="NTM2:NTR2"/>
    <mergeCell ref="NQY2:NRD2"/>
    <mergeCell ref="NRE2:NRJ2"/>
    <mergeCell ref="NRK2:NRP2"/>
    <mergeCell ref="NRQ2:NRV2"/>
    <mergeCell ref="NRW2:NSB2"/>
    <mergeCell ref="NSC2:NSH2"/>
    <mergeCell ref="NXW2:NYB2"/>
    <mergeCell ref="NYC2:NYH2"/>
    <mergeCell ref="NYI2:NYN2"/>
    <mergeCell ref="NYO2:NYT2"/>
    <mergeCell ref="NYU2:NYZ2"/>
    <mergeCell ref="NZA2:NZF2"/>
    <mergeCell ref="NWM2:NWR2"/>
    <mergeCell ref="NWS2:NWX2"/>
    <mergeCell ref="NWY2:NXD2"/>
    <mergeCell ref="NXE2:NXJ2"/>
    <mergeCell ref="NXK2:NXP2"/>
    <mergeCell ref="NXQ2:NXV2"/>
    <mergeCell ref="NVC2:NVH2"/>
    <mergeCell ref="NVI2:NVN2"/>
    <mergeCell ref="NVO2:NVT2"/>
    <mergeCell ref="NVU2:NVZ2"/>
    <mergeCell ref="NWA2:NWF2"/>
    <mergeCell ref="NWG2:NWL2"/>
    <mergeCell ref="OCA2:OCF2"/>
    <mergeCell ref="OCG2:OCL2"/>
    <mergeCell ref="OCM2:OCR2"/>
    <mergeCell ref="OCS2:OCX2"/>
    <mergeCell ref="OCY2:ODD2"/>
    <mergeCell ref="ODE2:ODJ2"/>
    <mergeCell ref="OAQ2:OAV2"/>
    <mergeCell ref="OAW2:OBB2"/>
    <mergeCell ref="OBC2:OBH2"/>
    <mergeCell ref="OBI2:OBN2"/>
    <mergeCell ref="OBO2:OBT2"/>
    <mergeCell ref="OBU2:OBZ2"/>
    <mergeCell ref="NZG2:NZL2"/>
    <mergeCell ref="NZM2:NZR2"/>
    <mergeCell ref="NZS2:NZX2"/>
    <mergeCell ref="NZY2:OAD2"/>
    <mergeCell ref="OAE2:OAJ2"/>
    <mergeCell ref="OAK2:OAP2"/>
    <mergeCell ref="OGE2:OGJ2"/>
    <mergeCell ref="OGK2:OGP2"/>
    <mergeCell ref="OGQ2:OGV2"/>
    <mergeCell ref="OGW2:OHB2"/>
    <mergeCell ref="OHC2:OHH2"/>
    <mergeCell ref="OHI2:OHN2"/>
    <mergeCell ref="OEU2:OEZ2"/>
    <mergeCell ref="OFA2:OFF2"/>
    <mergeCell ref="OFG2:OFL2"/>
    <mergeCell ref="OFM2:OFR2"/>
    <mergeCell ref="OFS2:OFX2"/>
    <mergeCell ref="OFY2:OGD2"/>
    <mergeCell ref="ODK2:ODP2"/>
    <mergeCell ref="ODQ2:ODV2"/>
    <mergeCell ref="ODW2:OEB2"/>
    <mergeCell ref="OEC2:OEH2"/>
    <mergeCell ref="OEI2:OEN2"/>
    <mergeCell ref="OEO2:OET2"/>
    <mergeCell ref="OKI2:OKN2"/>
    <mergeCell ref="OKO2:OKT2"/>
    <mergeCell ref="OKU2:OKZ2"/>
    <mergeCell ref="OLA2:OLF2"/>
    <mergeCell ref="OLG2:OLL2"/>
    <mergeCell ref="OLM2:OLR2"/>
    <mergeCell ref="OIY2:OJD2"/>
    <mergeCell ref="OJE2:OJJ2"/>
    <mergeCell ref="OJK2:OJP2"/>
    <mergeCell ref="OJQ2:OJV2"/>
    <mergeCell ref="OJW2:OKB2"/>
    <mergeCell ref="OKC2:OKH2"/>
    <mergeCell ref="OHO2:OHT2"/>
    <mergeCell ref="OHU2:OHZ2"/>
    <mergeCell ref="OIA2:OIF2"/>
    <mergeCell ref="OIG2:OIL2"/>
    <mergeCell ref="OIM2:OIR2"/>
    <mergeCell ref="OIS2:OIX2"/>
    <mergeCell ref="OOM2:OOR2"/>
    <mergeCell ref="OOS2:OOX2"/>
    <mergeCell ref="OOY2:OPD2"/>
    <mergeCell ref="OPE2:OPJ2"/>
    <mergeCell ref="OPK2:OPP2"/>
    <mergeCell ref="OPQ2:OPV2"/>
    <mergeCell ref="ONC2:ONH2"/>
    <mergeCell ref="ONI2:ONN2"/>
    <mergeCell ref="ONO2:ONT2"/>
    <mergeCell ref="ONU2:ONZ2"/>
    <mergeCell ref="OOA2:OOF2"/>
    <mergeCell ref="OOG2:OOL2"/>
    <mergeCell ref="OLS2:OLX2"/>
    <mergeCell ref="OLY2:OMD2"/>
    <mergeCell ref="OME2:OMJ2"/>
    <mergeCell ref="OMK2:OMP2"/>
    <mergeCell ref="OMQ2:OMV2"/>
    <mergeCell ref="OMW2:ONB2"/>
    <mergeCell ref="OSQ2:OSV2"/>
    <mergeCell ref="OSW2:OTB2"/>
    <mergeCell ref="OTC2:OTH2"/>
    <mergeCell ref="OTI2:OTN2"/>
    <mergeCell ref="OTO2:OTT2"/>
    <mergeCell ref="OTU2:OTZ2"/>
    <mergeCell ref="ORG2:ORL2"/>
    <mergeCell ref="ORM2:ORR2"/>
    <mergeCell ref="ORS2:ORX2"/>
    <mergeCell ref="ORY2:OSD2"/>
    <mergeCell ref="OSE2:OSJ2"/>
    <mergeCell ref="OSK2:OSP2"/>
    <mergeCell ref="OPW2:OQB2"/>
    <mergeCell ref="OQC2:OQH2"/>
    <mergeCell ref="OQI2:OQN2"/>
    <mergeCell ref="OQO2:OQT2"/>
    <mergeCell ref="OQU2:OQZ2"/>
    <mergeCell ref="ORA2:ORF2"/>
    <mergeCell ref="OWU2:OWZ2"/>
    <mergeCell ref="OXA2:OXF2"/>
    <mergeCell ref="OXG2:OXL2"/>
    <mergeCell ref="OXM2:OXR2"/>
    <mergeCell ref="OXS2:OXX2"/>
    <mergeCell ref="OXY2:OYD2"/>
    <mergeCell ref="OVK2:OVP2"/>
    <mergeCell ref="OVQ2:OVV2"/>
    <mergeCell ref="OVW2:OWB2"/>
    <mergeCell ref="OWC2:OWH2"/>
    <mergeCell ref="OWI2:OWN2"/>
    <mergeCell ref="OWO2:OWT2"/>
    <mergeCell ref="OUA2:OUF2"/>
    <mergeCell ref="OUG2:OUL2"/>
    <mergeCell ref="OUM2:OUR2"/>
    <mergeCell ref="OUS2:OUX2"/>
    <mergeCell ref="OUY2:OVD2"/>
    <mergeCell ref="OVE2:OVJ2"/>
    <mergeCell ref="PAY2:PBD2"/>
    <mergeCell ref="PBE2:PBJ2"/>
    <mergeCell ref="PBK2:PBP2"/>
    <mergeCell ref="PBQ2:PBV2"/>
    <mergeCell ref="PBW2:PCB2"/>
    <mergeCell ref="PCC2:PCH2"/>
    <mergeCell ref="OZO2:OZT2"/>
    <mergeCell ref="OZU2:OZZ2"/>
    <mergeCell ref="PAA2:PAF2"/>
    <mergeCell ref="PAG2:PAL2"/>
    <mergeCell ref="PAM2:PAR2"/>
    <mergeCell ref="PAS2:PAX2"/>
    <mergeCell ref="OYE2:OYJ2"/>
    <mergeCell ref="OYK2:OYP2"/>
    <mergeCell ref="OYQ2:OYV2"/>
    <mergeCell ref="OYW2:OZB2"/>
    <mergeCell ref="OZC2:OZH2"/>
    <mergeCell ref="OZI2:OZN2"/>
    <mergeCell ref="PFC2:PFH2"/>
    <mergeCell ref="PFI2:PFN2"/>
    <mergeCell ref="PFO2:PFT2"/>
    <mergeCell ref="PFU2:PFZ2"/>
    <mergeCell ref="PGA2:PGF2"/>
    <mergeCell ref="PGG2:PGL2"/>
    <mergeCell ref="PDS2:PDX2"/>
    <mergeCell ref="PDY2:PED2"/>
    <mergeCell ref="PEE2:PEJ2"/>
    <mergeCell ref="PEK2:PEP2"/>
    <mergeCell ref="PEQ2:PEV2"/>
    <mergeCell ref="PEW2:PFB2"/>
    <mergeCell ref="PCI2:PCN2"/>
    <mergeCell ref="PCO2:PCT2"/>
    <mergeCell ref="PCU2:PCZ2"/>
    <mergeCell ref="PDA2:PDF2"/>
    <mergeCell ref="PDG2:PDL2"/>
    <mergeCell ref="PDM2:PDR2"/>
    <mergeCell ref="PJG2:PJL2"/>
    <mergeCell ref="PJM2:PJR2"/>
    <mergeCell ref="PJS2:PJX2"/>
    <mergeCell ref="PJY2:PKD2"/>
    <mergeCell ref="PKE2:PKJ2"/>
    <mergeCell ref="PKK2:PKP2"/>
    <mergeCell ref="PHW2:PIB2"/>
    <mergeCell ref="PIC2:PIH2"/>
    <mergeCell ref="PII2:PIN2"/>
    <mergeCell ref="PIO2:PIT2"/>
    <mergeCell ref="PIU2:PIZ2"/>
    <mergeCell ref="PJA2:PJF2"/>
    <mergeCell ref="PGM2:PGR2"/>
    <mergeCell ref="PGS2:PGX2"/>
    <mergeCell ref="PGY2:PHD2"/>
    <mergeCell ref="PHE2:PHJ2"/>
    <mergeCell ref="PHK2:PHP2"/>
    <mergeCell ref="PHQ2:PHV2"/>
    <mergeCell ref="PNK2:PNP2"/>
    <mergeCell ref="PNQ2:PNV2"/>
    <mergeCell ref="PNW2:POB2"/>
    <mergeCell ref="POC2:POH2"/>
    <mergeCell ref="POI2:PON2"/>
    <mergeCell ref="POO2:POT2"/>
    <mergeCell ref="PMA2:PMF2"/>
    <mergeCell ref="PMG2:PML2"/>
    <mergeCell ref="PMM2:PMR2"/>
    <mergeCell ref="PMS2:PMX2"/>
    <mergeCell ref="PMY2:PND2"/>
    <mergeCell ref="PNE2:PNJ2"/>
    <mergeCell ref="PKQ2:PKV2"/>
    <mergeCell ref="PKW2:PLB2"/>
    <mergeCell ref="PLC2:PLH2"/>
    <mergeCell ref="PLI2:PLN2"/>
    <mergeCell ref="PLO2:PLT2"/>
    <mergeCell ref="PLU2:PLZ2"/>
    <mergeCell ref="PRO2:PRT2"/>
    <mergeCell ref="PRU2:PRZ2"/>
    <mergeCell ref="PSA2:PSF2"/>
    <mergeCell ref="PSG2:PSL2"/>
    <mergeCell ref="PSM2:PSR2"/>
    <mergeCell ref="PSS2:PSX2"/>
    <mergeCell ref="PQE2:PQJ2"/>
    <mergeCell ref="PQK2:PQP2"/>
    <mergeCell ref="PQQ2:PQV2"/>
    <mergeCell ref="PQW2:PRB2"/>
    <mergeCell ref="PRC2:PRH2"/>
    <mergeCell ref="PRI2:PRN2"/>
    <mergeCell ref="POU2:POZ2"/>
    <mergeCell ref="PPA2:PPF2"/>
    <mergeCell ref="PPG2:PPL2"/>
    <mergeCell ref="PPM2:PPR2"/>
    <mergeCell ref="PPS2:PPX2"/>
    <mergeCell ref="PPY2:PQD2"/>
    <mergeCell ref="PVS2:PVX2"/>
    <mergeCell ref="PVY2:PWD2"/>
    <mergeCell ref="PWE2:PWJ2"/>
    <mergeCell ref="PWK2:PWP2"/>
    <mergeCell ref="PWQ2:PWV2"/>
    <mergeCell ref="PWW2:PXB2"/>
    <mergeCell ref="PUI2:PUN2"/>
    <mergeCell ref="PUO2:PUT2"/>
    <mergeCell ref="PUU2:PUZ2"/>
    <mergeCell ref="PVA2:PVF2"/>
    <mergeCell ref="PVG2:PVL2"/>
    <mergeCell ref="PVM2:PVR2"/>
    <mergeCell ref="PSY2:PTD2"/>
    <mergeCell ref="PTE2:PTJ2"/>
    <mergeCell ref="PTK2:PTP2"/>
    <mergeCell ref="PTQ2:PTV2"/>
    <mergeCell ref="PTW2:PUB2"/>
    <mergeCell ref="PUC2:PUH2"/>
    <mergeCell ref="PZW2:QAB2"/>
    <mergeCell ref="QAC2:QAH2"/>
    <mergeCell ref="QAI2:QAN2"/>
    <mergeCell ref="QAO2:QAT2"/>
    <mergeCell ref="QAU2:QAZ2"/>
    <mergeCell ref="QBA2:QBF2"/>
    <mergeCell ref="PYM2:PYR2"/>
    <mergeCell ref="PYS2:PYX2"/>
    <mergeCell ref="PYY2:PZD2"/>
    <mergeCell ref="PZE2:PZJ2"/>
    <mergeCell ref="PZK2:PZP2"/>
    <mergeCell ref="PZQ2:PZV2"/>
    <mergeCell ref="PXC2:PXH2"/>
    <mergeCell ref="PXI2:PXN2"/>
    <mergeCell ref="PXO2:PXT2"/>
    <mergeCell ref="PXU2:PXZ2"/>
    <mergeCell ref="PYA2:PYF2"/>
    <mergeCell ref="PYG2:PYL2"/>
    <mergeCell ref="QEA2:QEF2"/>
    <mergeCell ref="QEG2:QEL2"/>
    <mergeCell ref="QEM2:QER2"/>
    <mergeCell ref="QES2:QEX2"/>
    <mergeCell ref="QEY2:QFD2"/>
    <mergeCell ref="QFE2:QFJ2"/>
    <mergeCell ref="QCQ2:QCV2"/>
    <mergeCell ref="QCW2:QDB2"/>
    <mergeCell ref="QDC2:QDH2"/>
    <mergeCell ref="QDI2:QDN2"/>
    <mergeCell ref="QDO2:QDT2"/>
    <mergeCell ref="QDU2:QDZ2"/>
    <mergeCell ref="QBG2:QBL2"/>
    <mergeCell ref="QBM2:QBR2"/>
    <mergeCell ref="QBS2:QBX2"/>
    <mergeCell ref="QBY2:QCD2"/>
    <mergeCell ref="QCE2:QCJ2"/>
    <mergeCell ref="QCK2:QCP2"/>
    <mergeCell ref="QIE2:QIJ2"/>
    <mergeCell ref="QIK2:QIP2"/>
    <mergeCell ref="QIQ2:QIV2"/>
    <mergeCell ref="QIW2:QJB2"/>
    <mergeCell ref="QJC2:QJH2"/>
    <mergeCell ref="QJI2:QJN2"/>
    <mergeCell ref="QGU2:QGZ2"/>
    <mergeCell ref="QHA2:QHF2"/>
    <mergeCell ref="QHG2:QHL2"/>
    <mergeCell ref="QHM2:QHR2"/>
    <mergeCell ref="QHS2:QHX2"/>
    <mergeCell ref="QHY2:QID2"/>
    <mergeCell ref="QFK2:QFP2"/>
    <mergeCell ref="QFQ2:QFV2"/>
    <mergeCell ref="QFW2:QGB2"/>
    <mergeCell ref="QGC2:QGH2"/>
    <mergeCell ref="QGI2:QGN2"/>
    <mergeCell ref="QGO2:QGT2"/>
    <mergeCell ref="QMI2:QMN2"/>
    <mergeCell ref="QMO2:QMT2"/>
    <mergeCell ref="QMU2:QMZ2"/>
    <mergeCell ref="QNA2:QNF2"/>
    <mergeCell ref="QNG2:QNL2"/>
    <mergeCell ref="QNM2:QNR2"/>
    <mergeCell ref="QKY2:QLD2"/>
    <mergeCell ref="QLE2:QLJ2"/>
    <mergeCell ref="QLK2:QLP2"/>
    <mergeCell ref="QLQ2:QLV2"/>
    <mergeCell ref="QLW2:QMB2"/>
    <mergeCell ref="QMC2:QMH2"/>
    <mergeCell ref="QJO2:QJT2"/>
    <mergeCell ref="QJU2:QJZ2"/>
    <mergeCell ref="QKA2:QKF2"/>
    <mergeCell ref="QKG2:QKL2"/>
    <mergeCell ref="QKM2:QKR2"/>
    <mergeCell ref="QKS2:QKX2"/>
    <mergeCell ref="QQM2:QQR2"/>
    <mergeCell ref="QQS2:QQX2"/>
    <mergeCell ref="QQY2:QRD2"/>
    <mergeCell ref="QRE2:QRJ2"/>
    <mergeCell ref="QRK2:QRP2"/>
    <mergeCell ref="QRQ2:QRV2"/>
    <mergeCell ref="QPC2:QPH2"/>
    <mergeCell ref="QPI2:QPN2"/>
    <mergeCell ref="QPO2:QPT2"/>
    <mergeCell ref="QPU2:QPZ2"/>
    <mergeCell ref="QQA2:QQF2"/>
    <mergeCell ref="QQG2:QQL2"/>
    <mergeCell ref="QNS2:QNX2"/>
    <mergeCell ref="QNY2:QOD2"/>
    <mergeCell ref="QOE2:QOJ2"/>
    <mergeCell ref="QOK2:QOP2"/>
    <mergeCell ref="QOQ2:QOV2"/>
    <mergeCell ref="QOW2:QPB2"/>
    <mergeCell ref="QUQ2:QUV2"/>
    <mergeCell ref="QUW2:QVB2"/>
    <mergeCell ref="QVC2:QVH2"/>
    <mergeCell ref="QVI2:QVN2"/>
    <mergeCell ref="QVO2:QVT2"/>
    <mergeCell ref="QVU2:QVZ2"/>
    <mergeCell ref="QTG2:QTL2"/>
    <mergeCell ref="QTM2:QTR2"/>
    <mergeCell ref="QTS2:QTX2"/>
    <mergeCell ref="QTY2:QUD2"/>
    <mergeCell ref="QUE2:QUJ2"/>
    <mergeCell ref="QUK2:QUP2"/>
    <mergeCell ref="QRW2:QSB2"/>
    <mergeCell ref="QSC2:QSH2"/>
    <mergeCell ref="QSI2:QSN2"/>
    <mergeCell ref="QSO2:QST2"/>
    <mergeCell ref="QSU2:QSZ2"/>
    <mergeCell ref="QTA2:QTF2"/>
    <mergeCell ref="QYU2:QYZ2"/>
    <mergeCell ref="QZA2:QZF2"/>
    <mergeCell ref="QZG2:QZL2"/>
    <mergeCell ref="QZM2:QZR2"/>
    <mergeCell ref="QZS2:QZX2"/>
    <mergeCell ref="QZY2:RAD2"/>
    <mergeCell ref="QXK2:QXP2"/>
    <mergeCell ref="QXQ2:QXV2"/>
    <mergeCell ref="QXW2:QYB2"/>
    <mergeCell ref="QYC2:QYH2"/>
    <mergeCell ref="QYI2:QYN2"/>
    <mergeCell ref="QYO2:QYT2"/>
    <mergeCell ref="QWA2:QWF2"/>
    <mergeCell ref="QWG2:QWL2"/>
    <mergeCell ref="QWM2:QWR2"/>
    <mergeCell ref="QWS2:QWX2"/>
    <mergeCell ref="QWY2:QXD2"/>
    <mergeCell ref="QXE2:QXJ2"/>
    <mergeCell ref="RCY2:RDD2"/>
    <mergeCell ref="RDE2:RDJ2"/>
    <mergeCell ref="RDK2:RDP2"/>
    <mergeCell ref="RDQ2:RDV2"/>
    <mergeCell ref="RDW2:REB2"/>
    <mergeCell ref="REC2:REH2"/>
    <mergeCell ref="RBO2:RBT2"/>
    <mergeCell ref="RBU2:RBZ2"/>
    <mergeCell ref="RCA2:RCF2"/>
    <mergeCell ref="RCG2:RCL2"/>
    <mergeCell ref="RCM2:RCR2"/>
    <mergeCell ref="RCS2:RCX2"/>
    <mergeCell ref="RAE2:RAJ2"/>
    <mergeCell ref="RAK2:RAP2"/>
    <mergeCell ref="RAQ2:RAV2"/>
    <mergeCell ref="RAW2:RBB2"/>
    <mergeCell ref="RBC2:RBH2"/>
    <mergeCell ref="RBI2:RBN2"/>
    <mergeCell ref="RHC2:RHH2"/>
    <mergeCell ref="RHI2:RHN2"/>
    <mergeCell ref="RHO2:RHT2"/>
    <mergeCell ref="RHU2:RHZ2"/>
    <mergeCell ref="RIA2:RIF2"/>
    <mergeCell ref="RIG2:RIL2"/>
    <mergeCell ref="RFS2:RFX2"/>
    <mergeCell ref="RFY2:RGD2"/>
    <mergeCell ref="RGE2:RGJ2"/>
    <mergeCell ref="RGK2:RGP2"/>
    <mergeCell ref="RGQ2:RGV2"/>
    <mergeCell ref="RGW2:RHB2"/>
    <mergeCell ref="REI2:REN2"/>
    <mergeCell ref="REO2:RET2"/>
    <mergeCell ref="REU2:REZ2"/>
    <mergeCell ref="RFA2:RFF2"/>
    <mergeCell ref="RFG2:RFL2"/>
    <mergeCell ref="RFM2:RFR2"/>
    <mergeCell ref="RLG2:RLL2"/>
    <mergeCell ref="RLM2:RLR2"/>
    <mergeCell ref="RLS2:RLX2"/>
    <mergeCell ref="RLY2:RMD2"/>
    <mergeCell ref="RME2:RMJ2"/>
    <mergeCell ref="RMK2:RMP2"/>
    <mergeCell ref="RJW2:RKB2"/>
    <mergeCell ref="RKC2:RKH2"/>
    <mergeCell ref="RKI2:RKN2"/>
    <mergeCell ref="RKO2:RKT2"/>
    <mergeCell ref="RKU2:RKZ2"/>
    <mergeCell ref="RLA2:RLF2"/>
    <mergeCell ref="RIM2:RIR2"/>
    <mergeCell ref="RIS2:RIX2"/>
    <mergeCell ref="RIY2:RJD2"/>
    <mergeCell ref="RJE2:RJJ2"/>
    <mergeCell ref="RJK2:RJP2"/>
    <mergeCell ref="RJQ2:RJV2"/>
    <mergeCell ref="RPK2:RPP2"/>
    <mergeCell ref="RPQ2:RPV2"/>
    <mergeCell ref="RPW2:RQB2"/>
    <mergeCell ref="RQC2:RQH2"/>
    <mergeCell ref="RQI2:RQN2"/>
    <mergeCell ref="RQO2:RQT2"/>
    <mergeCell ref="ROA2:ROF2"/>
    <mergeCell ref="ROG2:ROL2"/>
    <mergeCell ref="ROM2:ROR2"/>
    <mergeCell ref="ROS2:ROX2"/>
    <mergeCell ref="ROY2:RPD2"/>
    <mergeCell ref="RPE2:RPJ2"/>
    <mergeCell ref="RMQ2:RMV2"/>
    <mergeCell ref="RMW2:RNB2"/>
    <mergeCell ref="RNC2:RNH2"/>
    <mergeCell ref="RNI2:RNN2"/>
    <mergeCell ref="RNO2:RNT2"/>
    <mergeCell ref="RNU2:RNZ2"/>
    <mergeCell ref="RTO2:RTT2"/>
    <mergeCell ref="RTU2:RTZ2"/>
    <mergeCell ref="RUA2:RUF2"/>
    <mergeCell ref="RUG2:RUL2"/>
    <mergeCell ref="RUM2:RUR2"/>
    <mergeCell ref="RUS2:RUX2"/>
    <mergeCell ref="RSE2:RSJ2"/>
    <mergeCell ref="RSK2:RSP2"/>
    <mergeCell ref="RSQ2:RSV2"/>
    <mergeCell ref="RSW2:RTB2"/>
    <mergeCell ref="RTC2:RTH2"/>
    <mergeCell ref="RTI2:RTN2"/>
    <mergeCell ref="RQU2:RQZ2"/>
    <mergeCell ref="RRA2:RRF2"/>
    <mergeCell ref="RRG2:RRL2"/>
    <mergeCell ref="RRM2:RRR2"/>
    <mergeCell ref="RRS2:RRX2"/>
    <mergeCell ref="RRY2:RSD2"/>
    <mergeCell ref="RXS2:RXX2"/>
    <mergeCell ref="RXY2:RYD2"/>
    <mergeCell ref="RYE2:RYJ2"/>
    <mergeCell ref="RYK2:RYP2"/>
    <mergeCell ref="RYQ2:RYV2"/>
    <mergeCell ref="RYW2:RZB2"/>
    <mergeCell ref="RWI2:RWN2"/>
    <mergeCell ref="RWO2:RWT2"/>
    <mergeCell ref="RWU2:RWZ2"/>
    <mergeCell ref="RXA2:RXF2"/>
    <mergeCell ref="RXG2:RXL2"/>
    <mergeCell ref="RXM2:RXR2"/>
    <mergeCell ref="RUY2:RVD2"/>
    <mergeCell ref="RVE2:RVJ2"/>
    <mergeCell ref="RVK2:RVP2"/>
    <mergeCell ref="RVQ2:RVV2"/>
    <mergeCell ref="RVW2:RWB2"/>
    <mergeCell ref="RWC2:RWH2"/>
    <mergeCell ref="SBW2:SCB2"/>
    <mergeCell ref="SCC2:SCH2"/>
    <mergeCell ref="SCI2:SCN2"/>
    <mergeCell ref="SCO2:SCT2"/>
    <mergeCell ref="SCU2:SCZ2"/>
    <mergeCell ref="SDA2:SDF2"/>
    <mergeCell ref="SAM2:SAR2"/>
    <mergeCell ref="SAS2:SAX2"/>
    <mergeCell ref="SAY2:SBD2"/>
    <mergeCell ref="SBE2:SBJ2"/>
    <mergeCell ref="SBK2:SBP2"/>
    <mergeCell ref="SBQ2:SBV2"/>
    <mergeCell ref="RZC2:RZH2"/>
    <mergeCell ref="RZI2:RZN2"/>
    <mergeCell ref="RZO2:RZT2"/>
    <mergeCell ref="RZU2:RZZ2"/>
    <mergeCell ref="SAA2:SAF2"/>
    <mergeCell ref="SAG2:SAL2"/>
    <mergeCell ref="SGA2:SGF2"/>
    <mergeCell ref="SGG2:SGL2"/>
    <mergeCell ref="SGM2:SGR2"/>
    <mergeCell ref="SGS2:SGX2"/>
    <mergeCell ref="SGY2:SHD2"/>
    <mergeCell ref="SHE2:SHJ2"/>
    <mergeCell ref="SEQ2:SEV2"/>
    <mergeCell ref="SEW2:SFB2"/>
    <mergeCell ref="SFC2:SFH2"/>
    <mergeCell ref="SFI2:SFN2"/>
    <mergeCell ref="SFO2:SFT2"/>
    <mergeCell ref="SFU2:SFZ2"/>
    <mergeCell ref="SDG2:SDL2"/>
    <mergeCell ref="SDM2:SDR2"/>
    <mergeCell ref="SDS2:SDX2"/>
    <mergeCell ref="SDY2:SED2"/>
    <mergeCell ref="SEE2:SEJ2"/>
    <mergeCell ref="SEK2:SEP2"/>
    <mergeCell ref="SKE2:SKJ2"/>
    <mergeCell ref="SKK2:SKP2"/>
    <mergeCell ref="SKQ2:SKV2"/>
    <mergeCell ref="SKW2:SLB2"/>
    <mergeCell ref="SLC2:SLH2"/>
    <mergeCell ref="SLI2:SLN2"/>
    <mergeCell ref="SIU2:SIZ2"/>
    <mergeCell ref="SJA2:SJF2"/>
    <mergeCell ref="SJG2:SJL2"/>
    <mergeCell ref="SJM2:SJR2"/>
    <mergeCell ref="SJS2:SJX2"/>
    <mergeCell ref="SJY2:SKD2"/>
    <mergeCell ref="SHK2:SHP2"/>
    <mergeCell ref="SHQ2:SHV2"/>
    <mergeCell ref="SHW2:SIB2"/>
    <mergeCell ref="SIC2:SIH2"/>
    <mergeCell ref="SII2:SIN2"/>
    <mergeCell ref="SIO2:SIT2"/>
    <mergeCell ref="SOI2:SON2"/>
    <mergeCell ref="SOO2:SOT2"/>
    <mergeCell ref="SOU2:SOZ2"/>
    <mergeCell ref="SPA2:SPF2"/>
    <mergeCell ref="SPG2:SPL2"/>
    <mergeCell ref="SPM2:SPR2"/>
    <mergeCell ref="SMY2:SND2"/>
    <mergeCell ref="SNE2:SNJ2"/>
    <mergeCell ref="SNK2:SNP2"/>
    <mergeCell ref="SNQ2:SNV2"/>
    <mergeCell ref="SNW2:SOB2"/>
    <mergeCell ref="SOC2:SOH2"/>
    <mergeCell ref="SLO2:SLT2"/>
    <mergeCell ref="SLU2:SLZ2"/>
    <mergeCell ref="SMA2:SMF2"/>
    <mergeCell ref="SMG2:SML2"/>
    <mergeCell ref="SMM2:SMR2"/>
    <mergeCell ref="SMS2:SMX2"/>
    <mergeCell ref="SSM2:SSR2"/>
    <mergeCell ref="SSS2:SSX2"/>
    <mergeCell ref="SSY2:STD2"/>
    <mergeCell ref="STE2:STJ2"/>
    <mergeCell ref="STK2:STP2"/>
    <mergeCell ref="STQ2:STV2"/>
    <mergeCell ref="SRC2:SRH2"/>
    <mergeCell ref="SRI2:SRN2"/>
    <mergeCell ref="SRO2:SRT2"/>
    <mergeCell ref="SRU2:SRZ2"/>
    <mergeCell ref="SSA2:SSF2"/>
    <mergeCell ref="SSG2:SSL2"/>
    <mergeCell ref="SPS2:SPX2"/>
    <mergeCell ref="SPY2:SQD2"/>
    <mergeCell ref="SQE2:SQJ2"/>
    <mergeCell ref="SQK2:SQP2"/>
    <mergeCell ref="SQQ2:SQV2"/>
    <mergeCell ref="SQW2:SRB2"/>
    <mergeCell ref="SWQ2:SWV2"/>
    <mergeCell ref="SWW2:SXB2"/>
    <mergeCell ref="SXC2:SXH2"/>
    <mergeCell ref="SXI2:SXN2"/>
    <mergeCell ref="SXO2:SXT2"/>
    <mergeCell ref="SXU2:SXZ2"/>
    <mergeCell ref="SVG2:SVL2"/>
    <mergeCell ref="SVM2:SVR2"/>
    <mergeCell ref="SVS2:SVX2"/>
    <mergeCell ref="SVY2:SWD2"/>
    <mergeCell ref="SWE2:SWJ2"/>
    <mergeCell ref="SWK2:SWP2"/>
    <mergeCell ref="STW2:SUB2"/>
    <mergeCell ref="SUC2:SUH2"/>
    <mergeCell ref="SUI2:SUN2"/>
    <mergeCell ref="SUO2:SUT2"/>
    <mergeCell ref="SUU2:SUZ2"/>
    <mergeCell ref="SVA2:SVF2"/>
    <mergeCell ref="TAU2:TAZ2"/>
    <mergeCell ref="TBA2:TBF2"/>
    <mergeCell ref="TBG2:TBL2"/>
    <mergeCell ref="TBM2:TBR2"/>
    <mergeCell ref="TBS2:TBX2"/>
    <mergeCell ref="TBY2:TCD2"/>
    <mergeCell ref="SZK2:SZP2"/>
    <mergeCell ref="SZQ2:SZV2"/>
    <mergeCell ref="SZW2:TAB2"/>
    <mergeCell ref="TAC2:TAH2"/>
    <mergeCell ref="TAI2:TAN2"/>
    <mergeCell ref="TAO2:TAT2"/>
    <mergeCell ref="SYA2:SYF2"/>
    <mergeCell ref="SYG2:SYL2"/>
    <mergeCell ref="SYM2:SYR2"/>
    <mergeCell ref="SYS2:SYX2"/>
    <mergeCell ref="SYY2:SZD2"/>
    <mergeCell ref="SZE2:SZJ2"/>
    <mergeCell ref="TEY2:TFD2"/>
    <mergeCell ref="TFE2:TFJ2"/>
    <mergeCell ref="TFK2:TFP2"/>
    <mergeCell ref="TFQ2:TFV2"/>
    <mergeCell ref="TFW2:TGB2"/>
    <mergeCell ref="TGC2:TGH2"/>
    <mergeCell ref="TDO2:TDT2"/>
    <mergeCell ref="TDU2:TDZ2"/>
    <mergeCell ref="TEA2:TEF2"/>
    <mergeCell ref="TEG2:TEL2"/>
    <mergeCell ref="TEM2:TER2"/>
    <mergeCell ref="TES2:TEX2"/>
    <mergeCell ref="TCE2:TCJ2"/>
    <mergeCell ref="TCK2:TCP2"/>
    <mergeCell ref="TCQ2:TCV2"/>
    <mergeCell ref="TCW2:TDB2"/>
    <mergeCell ref="TDC2:TDH2"/>
    <mergeCell ref="TDI2:TDN2"/>
    <mergeCell ref="TJC2:TJH2"/>
    <mergeCell ref="TJI2:TJN2"/>
    <mergeCell ref="TJO2:TJT2"/>
    <mergeCell ref="TJU2:TJZ2"/>
    <mergeCell ref="TKA2:TKF2"/>
    <mergeCell ref="TKG2:TKL2"/>
    <mergeCell ref="THS2:THX2"/>
    <mergeCell ref="THY2:TID2"/>
    <mergeCell ref="TIE2:TIJ2"/>
    <mergeCell ref="TIK2:TIP2"/>
    <mergeCell ref="TIQ2:TIV2"/>
    <mergeCell ref="TIW2:TJB2"/>
    <mergeCell ref="TGI2:TGN2"/>
    <mergeCell ref="TGO2:TGT2"/>
    <mergeCell ref="TGU2:TGZ2"/>
    <mergeCell ref="THA2:THF2"/>
    <mergeCell ref="THG2:THL2"/>
    <mergeCell ref="THM2:THR2"/>
    <mergeCell ref="TNG2:TNL2"/>
    <mergeCell ref="TNM2:TNR2"/>
    <mergeCell ref="TNS2:TNX2"/>
    <mergeCell ref="TNY2:TOD2"/>
    <mergeCell ref="TOE2:TOJ2"/>
    <mergeCell ref="TOK2:TOP2"/>
    <mergeCell ref="TLW2:TMB2"/>
    <mergeCell ref="TMC2:TMH2"/>
    <mergeCell ref="TMI2:TMN2"/>
    <mergeCell ref="TMO2:TMT2"/>
    <mergeCell ref="TMU2:TMZ2"/>
    <mergeCell ref="TNA2:TNF2"/>
    <mergeCell ref="TKM2:TKR2"/>
    <mergeCell ref="TKS2:TKX2"/>
    <mergeCell ref="TKY2:TLD2"/>
    <mergeCell ref="TLE2:TLJ2"/>
    <mergeCell ref="TLK2:TLP2"/>
    <mergeCell ref="TLQ2:TLV2"/>
    <mergeCell ref="TRK2:TRP2"/>
    <mergeCell ref="TRQ2:TRV2"/>
    <mergeCell ref="TRW2:TSB2"/>
    <mergeCell ref="TSC2:TSH2"/>
    <mergeCell ref="TSI2:TSN2"/>
    <mergeCell ref="TSO2:TST2"/>
    <mergeCell ref="TQA2:TQF2"/>
    <mergeCell ref="TQG2:TQL2"/>
    <mergeCell ref="TQM2:TQR2"/>
    <mergeCell ref="TQS2:TQX2"/>
    <mergeCell ref="TQY2:TRD2"/>
    <mergeCell ref="TRE2:TRJ2"/>
    <mergeCell ref="TOQ2:TOV2"/>
    <mergeCell ref="TOW2:TPB2"/>
    <mergeCell ref="TPC2:TPH2"/>
    <mergeCell ref="TPI2:TPN2"/>
    <mergeCell ref="TPO2:TPT2"/>
    <mergeCell ref="TPU2:TPZ2"/>
    <mergeCell ref="TVO2:TVT2"/>
    <mergeCell ref="TVU2:TVZ2"/>
    <mergeCell ref="TWA2:TWF2"/>
    <mergeCell ref="TWG2:TWL2"/>
    <mergeCell ref="TWM2:TWR2"/>
    <mergeCell ref="TWS2:TWX2"/>
    <mergeCell ref="TUE2:TUJ2"/>
    <mergeCell ref="TUK2:TUP2"/>
    <mergeCell ref="TUQ2:TUV2"/>
    <mergeCell ref="TUW2:TVB2"/>
    <mergeCell ref="TVC2:TVH2"/>
    <mergeCell ref="TVI2:TVN2"/>
    <mergeCell ref="TSU2:TSZ2"/>
    <mergeCell ref="TTA2:TTF2"/>
    <mergeCell ref="TTG2:TTL2"/>
    <mergeCell ref="TTM2:TTR2"/>
    <mergeCell ref="TTS2:TTX2"/>
    <mergeCell ref="TTY2:TUD2"/>
    <mergeCell ref="TZS2:TZX2"/>
    <mergeCell ref="TZY2:UAD2"/>
    <mergeCell ref="UAE2:UAJ2"/>
    <mergeCell ref="UAK2:UAP2"/>
    <mergeCell ref="UAQ2:UAV2"/>
    <mergeCell ref="UAW2:UBB2"/>
    <mergeCell ref="TYI2:TYN2"/>
    <mergeCell ref="TYO2:TYT2"/>
    <mergeCell ref="TYU2:TYZ2"/>
    <mergeCell ref="TZA2:TZF2"/>
    <mergeCell ref="TZG2:TZL2"/>
    <mergeCell ref="TZM2:TZR2"/>
    <mergeCell ref="TWY2:TXD2"/>
    <mergeCell ref="TXE2:TXJ2"/>
    <mergeCell ref="TXK2:TXP2"/>
    <mergeCell ref="TXQ2:TXV2"/>
    <mergeCell ref="TXW2:TYB2"/>
    <mergeCell ref="TYC2:TYH2"/>
    <mergeCell ref="UDW2:UEB2"/>
    <mergeCell ref="UEC2:UEH2"/>
    <mergeCell ref="UEI2:UEN2"/>
    <mergeCell ref="UEO2:UET2"/>
    <mergeCell ref="UEU2:UEZ2"/>
    <mergeCell ref="UFA2:UFF2"/>
    <mergeCell ref="UCM2:UCR2"/>
    <mergeCell ref="UCS2:UCX2"/>
    <mergeCell ref="UCY2:UDD2"/>
    <mergeCell ref="UDE2:UDJ2"/>
    <mergeCell ref="UDK2:UDP2"/>
    <mergeCell ref="UDQ2:UDV2"/>
    <mergeCell ref="UBC2:UBH2"/>
    <mergeCell ref="UBI2:UBN2"/>
    <mergeCell ref="UBO2:UBT2"/>
    <mergeCell ref="UBU2:UBZ2"/>
    <mergeCell ref="UCA2:UCF2"/>
    <mergeCell ref="UCG2:UCL2"/>
    <mergeCell ref="UIA2:UIF2"/>
    <mergeCell ref="UIG2:UIL2"/>
    <mergeCell ref="UIM2:UIR2"/>
    <mergeCell ref="UIS2:UIX2"/>
    <mergeCell ref="UIY2:UJD2"/>
    <mergeCell ref="UJE2:UJJ2"/>
    <mergeCell ref="UGQ2:UGV2"/>
    <mergeCell ref="UGW2:UHB2"/>
    <mergeCell ref="UHC2:UHH2"/>
    <mergeCell ref="UHI2:UHN2"/>
    <mergeCell ref="UHO2:UHT2"/>
    <mergeCell ref="UHU2:UHZ2"/>
    <mergeCell ref="UFG2:UFL2"/>
    <mergeCell ref="UFM2:UFR2"/>
    <mergeCell ref="UFS2:UFX2"/>
    <mergeCell ref="UFY2:UGD2"/>
    <mergeCell ref="UGE2:UGJ2"/>
    <mergeCell ref="UGK2:UGP2"/>
    <mergeCell ref="UME2:UMJ2"/>
    <mergeCell ref="UMK2:UMP2"/>
    <mergeCell ref="UMQ2:UMV2"/>
    <mergeCell ref="UMW2:UNB2"/>
    <mergeCell ref="UNC2:UNH2"/>
    <mergeCell ref="UNI2:UNN2"/>
    <mergeCell ref="UKU2:UKZ2"/>
    <mergeCell ref="ULA2:ULF2"/>
    <mergeCell ref="ULG2:ULL2"/>
    <mergeCell ref="ULM2:ULR2"/>
    <mergeCell ref="ULS2:ULX2"/>
    <mergeCell ref="ULY2:UMD2"/>
    <mergeCell ref="UJK2:UJP2"/>
    <mergeCell ref="UJQ2:UJV2"/>
    <mergeCell ref="UJW2:UKB2"/>
    <mergeCell ref="UKC2:UKH2"/>
    <mergeCell ref="UKI2:UKN2"/>
    <mergeCell ref="UKO2:UKT2"/>
    <mergeCell ref="UQI2:UQN2"/>
    <mergeCell ref="UQO2:UQT2"/>
    <mergeCell ref="UQU2:UQZ2"/>
    <mergeCell ref="URA2:URF2"/>
    <mergeCell ref="URG2:URL2"/>
    <mergeCell ref="URM2:URR2"/>
    <mergeCell ref="UOY2:UPD2"/>
    <mergeCell ref="UPE2:UPJ2"/>
    <mergeCell ref="UPK2:UPP2"/>
    <mergeCell ref="UPQ2:UPV2"/>
    <mergeCell ref="UPW2:UQB2"/>
    <mergeCell ref="UQC2:UQH2"/>
    <mergeCell ref="UNO2:UNT2"/>
    <mergeCell ref="UNU2:UNZ2"/>
    <mergeCell ref="UOA2:UOF2"/>
    <mergeCell ref="UOG2:UOL2"/>
    <mergeCell ref="UOM2:UOR2"/>
    <mergeCell ref="UOS2:UOX2"/>
    <mergeCell ref="UUM2:UUR2"/>
    <mergeCell ref="UUS2:UUX2"/>
    <mergeCell ref="UUY2:UVD2"/>
    <mergeCell ref="UVE2:UVJ2"/>
    <mergeCell ref="UVK2:UVP2"/>
    <mergeCell ref="UVQ2:UVV2"/>
    <mergeCell ref="UTC2:UTH2"/>
    <mergeCell ref="UTI2:UTN2"/>
    <mergeCell ref="UTO2:UTT2"/>
    <mergeCell ref="UTU2:UTZ2"/>
    <mergeCell ref="UUA2:UUF2"/>
    <mergeCell ref="UUG2:UUL2"/>
    <mergeCell ref="URS2:URX2"/>
    <mergeCell ref="URY2:USD2"/>
    <mergeCell ref="USE2:USJ2"/>
    <mergeCell ref="USK2:USP2"/>
    <mergeCell ref="USQ2:USV2"/>
    <mergeCell ref="USW2:UTB2"/>
    <mergeCell ref="UYQ2:UYV2"/>
    <mergeCell ref="UYW2:UZB2"/>
    <mergeCell ref="UZC2:UZH2"/>
    <mergeCell ref="UZI2:UZN2"/>
    <mergeCell ref="UZO2:UZT2"/>
    <mergeCell ref="UZU2:UZZ2"/>
    <mergeCell ref="UXG2:UXL2"/>
    <mergeCell ref="UXM2:UXR2"/>
    <mergeCell ref="UXS2:UXX2"/>
    <mergeCell ref="UXY2:UYD2"/>
    <mergeCell ref="UYE2:UYJ2"/>
    <mergeCell ref="UYK2:UYP2"/>
    <mergeCell ref="UVW2:UWB2"/>
    <mergeCell ref="UWC2:UWH2"/>
    <mergeCell ref="UWI2:UWN2"/>
    <mergeCell ref="UWO2:UWT2"/>
    <mergeCell ref="UWU2:UWZ2"/>
    <mergeCell ref="UXA2:UXF2"/>
    <mergeCell ref="VCU2:VCZ2"/>
    <mergeCell ref="VDA2:VDF2"/>
    <mergeCell ref="VDG2:VDL2"/>
    <mergeCell ref="VDM2:VDR2"/>
    <mergeCell ref="VDS2:VDX2"/>
    <mergeCell ref="VDY2:VED2"/>
    <mergeCell ref="VBK2:VBP2"/>
    <mergeCell ref="VBQ2:VBV2"/>
    <mergeCell ref="VBW2:VCB2"/>
    <mergeCell ref="VCC2:VCH2"/>
    <mergeCell ref="VCI2:VCN2"/>
    <mergeCell ref="VCO2:VCT2"/>
    <mergeCell ref="VAA2:VAF2"/>
    <mergeCell ref="VAG2:VAL2"/>
    <mergeCell ref="VAM2:VAR2"/>
    <mergeCell ref="VAS2:VAX2"/>
    <mergeCell ref="VAY2:VBD2"/>
    <mergeCell ref="VBE2:VBJ2"/>
    <mergeCell ref="VGY2:VHD2"/>
    <mergeCell ref="VHE2:VHJ2"/>
    <mergeCell ref="VHK2:VHP2"/>
    <mergeCell ref="VHQ2:VHV2"/>
    <mergeCell ref="VHW2:VIB2"/>
    <mergeCell ref="VIC2:VIH2"/>
    <mergeCell ref="VFO2:VFT2"/>
    <mergeCell ref="VFU2:VFZ2"/>
    <mergeCell ref="VGA2:VGF2"/>
    <mergeCell ref="VGG2:VGL2"/>
    <mergeCell ref="VGM2:VGR2"/>
    <mergeCell ref="VGS2:VGX2"/>
    <mergeCell ref="VEE2:VEJ2"/>
    <mergeCell ref="VEK2:VEP2"/>
    <mergeCell ref="VEQ2:VEV2"/>
    <mergeCell ref="VEW2:VFB2"/>
    <mergeCell ref="VFC2:VFH2"/>
    <mergeCell ref="VFI2:VFN2"/>
    <mergeCell ref="VLC2:VLH2"/>
    <mergeCell ref="VLI2:VLN2"/>
    <mergeCell ref="VLO2:VLT2"/>
    <mergeCell ref="VLU2:VLZ2"/>
    <mergeCell ref="VMA2:VMF2"/>
    <mergeCell ref="VMG2:VML2"/>
    <mergeCell ref="VJS2:VJX2"/>
    <mergeCell ref="VJY2:VKD2"/>
    <mergeCell ref="VKE2:VKJ2"/>
    <mergeCell ref="VKK2:VKP2"/>
    <mergeCell ref="VKQ2:VKV2"/>
    <mergeCell ref="VKW2:VLB2"/>
    <mergeCell ref="VII2:VIN2"/>
    <mergeCell ref="VIO2:VIT2"/>
    <mergeCell ref="VIU2:VIZ2"/>
    <mergeCell ref="VJA2:VJF2"/>
    <mergeCell ref="VJG2:VJL2"/>
    <mergeCell ref="VJM2:VJR2"/>
    <mergeCell ref="VPG2:VPL2"/>
    <mergeCell ref="VPM2:VPR2"/>
    <mergeCell ref="VPS2:VPX2"/>
    <mergeCell ref="VPY2:VQD2"/>
    <mergeCell ref="VQE2:VQJ2"/>
    <mergeCell ref="VQK2:VQP2"/>
    <mergeCell ref="VNW2:VOB2"/>
    <mergeCell ref="VOC2:VOH2"/>
    <mergeCell ref="VOI2:VON2"/>
    <mergeCell ref="VOO2:VOT2"/>
    <mergeCell ref="VOU2:VOZ2"/>
    <mergeCell ref="VPA2:VPF2"/>
    <mergeCell ref="VMM2:VMR2"/>
    <mergeCell ref="VMS2:VMX2"/>
    <mergeCell ref="VMY2:VND2"/>
    <mergeCell ref="VNE2:VNJ2"/>
    <mergeCell ref="VNK2:VNP2"/>
    <mergeCell ref="VNQ2:VNV2"/>
    <mergeCell ref="VTK2:VTP2"/>
    <mergeCell ref="VTQ2:VTV2"/>
    <mergeCell ref="VTW2:VUB2"/>
    <mergeCell ref="VUC2:VUH2"/>
    <mergeCell ref="VUI2:VUN2"/>
    <mergeCell ref="VUO2:VUT2"/>
    <mergeCell ref="VSA2:VSF2"/>
    <mergeCell ref="VSG2:VSL2"/>
    <mergeCell ref="VSM2:VSR2"/>
    <mergeCell ref="VSS2:VSX2"/>
    <mergeCell ref="VSY2:VTD2"/>
    <mergeCell ref="VTE2:VTJ2"/>
    <mergeCell ref="VQQ2:VQV2"/>
    <mergeCell ref="VQW2:VRB2"/>
    <mergeCell ref="VRC2:VRH2"/>
    <mergeCell ref="VRI2:VRN2"/>
    <mergeCell ref="VRO2:VRT2"/>
    <mergeCell ref="VRU2:VRZ2"/>
    <mergeCell ref="VXO2:VXT2"/>
    <mergeCell ref="VXU2:VXZ2"/>
    <mergeCell ref="VYA2:VYF2"/>
    <mergeCell ref="VYG2:VYL2"/>
    <mergeCell ref="VYM2:VYR2"/>
    <mergeCell ref="VYS2:VYX2"/>
    <mergeCell ref="VWE2:VWJ2"/>
    <mergeCell ref="VWK2:VWP2"/>
    <mergeCell ref="VWQ2:VWV2"/>
    <mergeCell ref="VWW2:VXB2"/>
    <mergeCell ref="VXC2:VXH2"/>
    <mergeCell ref="VXI2:VXN2"/>
    <mergeCell ref="VUU2:VUZ2"/>
    <mergeCell ref="VVA2:VVF2"/>
    <mergeCell ref="VVG2:VVL2"/>
    <mergeCell ref="VVM2:VVR2"/>
    <mergeCell ref="VVS2:VVX2"/>
    <mergeCell ref="VVY2:VWD2"/>
    <mergeCell ref="WBS2:WBX2"/>
    <mergeCell ref="WBY2:WCD2"/>
    <mergeCell ref="WCE2:WCJ2"/>
    <mergeCell ref="WCK2:WCP2"/>
    <mergeCell ref="WCQ2:WCV2"/>
    <mergeCell ref="WCW2:WDB2"/>
    <mergeCell ref="WAI2:WAN2"/>
    <mergeCell ref="WAO2:WAT2"/>
    <mergeCell ref="WAU2:WAZ2"/>
    <mergeCell ref="WBA2:WBF2"/>
    <mergeCell ref="WBG2:WBL2"/>
    <mergeCell ref="WBM2:WBR2"/>
    <mergeCell ref="VYY2:VZD2"/>
    <mergeCell ref="VZE2:VZJ2"/>
    <mergeCell ref="VZK2:VZP2"/>
    <mergeCell ref="VZQ2:VZV2"/>
    <mergeCell ref="VZW2:WAB2"/>
    <mergeCell ref="WAC2:WAH2"/>
    <mergeCell ref="WFW2:WGB2"/>
    <mergeCell ref="WGC2:WGH2"/>
    <mergeCell ref="WGI2:WGN2"/>
    <mergeCell ref="WGO2:WGT2"/>
    <mergeCell ref="WGU2:WGZ2"/>
    <mergeCell ref="WHA2:WHF2"/>
    <mergeCell ref="WEM2:WER2"/>
    <mergeCell ref="WES2:WEX2"/>
    <mergeCell ref="WEY2:WFD2"/>
    <mergeCell ref="WFE2:WFJ2"/>
    <mergeCell ref="WFK2:WFP2"/>
    <mergeCell ref="WFQ2:WFV2"/>
    <mergeCell ref="WDC2:WDH2"/>
    <mergeCell ref="WDI2:WDN2"/>
    <mergeCell ref="WDO2:WDT2"/>
    <mergeCell ref="WDU2:WDZ2"/>
    <mergeCell ref="WEA2:WEF2"/>
    <mergeCell ref="WEG2:WEL2"/>
    <mergeCell ref="WKA2:WKF2"/>
    <mergeCell ref="WKG2:WKL2"/>
    <mergeCell ref="WKM2:WKR2"/>
    <mergeCell ref="WKS2:WKX2"/>
    <mergeCell ref="WKY2:WLD2"/>
    <mergeCell ref="WLE2:WLJ2"/>
    <mergeCell ref="WIQ2:WIV2"/>
    <mergeCell ref="WIW2:WJB2"/>
    <mergeCell ref="WJC2:WJH2"/>
    <mergeCell ref="WJI2:WJN2"/>
    <mergeCell ref="WJO2:WJT2"/>
    <mergeCell ref="WJU2:WJZ2"/>
    <mergeCell ref="WHG2:WHL2"/>
    <mergeCell ref="WHM2:WHR2"/>
    <mergeCell ref="WHS2:WHX2"/>
    <mergeCell ref="WHY2:WID2"/>
    <mergeCell ref="WIE2:WIJ2"/>
    <mergeCell ref="WIK2:WIP2"/>
    <mergeCell ref="WOE2:WOJ2"/>
    <mergeCell ref="WOK2:WOP2"/>
    <mergeCell ref="WOQ2:WOV2"/>
    <mergeCell ref="WOW2:WPB2"/>
    <mergeCell ref="WPC2:WPH2"/>
    <mergeCell ref="WPI2:WPN2"/>
    <mergeCell ref="WMU2:WMZ2"/>
    <mergeCell ref="WNA2:WNF2"/>
    <mergeCell ref="WNG2:WNL2"/>
    <mergeCell ref="WNM2:WNR2"/>
    <mergeCell ref="WNS2:WNX2"/>
    <mergeCell ref="WNY2:WOD2"/>
    <mergeCell ref="WLK2:WLP2"/>
    <mergeCell ref="WLQ2:WLV2"/>
    <mergeCell ref="WLW2:WMB2"/>
    <mergeCell ref="WMC2:WMH2"/>
    <mergeCell ref="WMI2:WMN2"/>
    <mergeCell ref="WMO2:WMT2"/>
    <mergeCell ref="WSI2:WSN2"/>
    <mergeCell ref="WSO2:WST2"/>
    <mergeCell ref="WSU2:WSZ2"/>
    <mergeCell ref="WTA2:WTF2"/>
    <mergeCell ref="WTG2:WTL2"/>
    <mergeCell ref="WTM2:WTR2"/>
    <mergeCell ref="WQY2:WRD2"/>
    <mergeCell ref="WRE2:WRJ2"/>
    <mergeCell ref="WRK2:WRP2"/>
    <mergeCell ref="WRQ2:WRV2"/>
    <mergeCell ref="WRW2:WSB2"/>
    <mergeCell ref="WSC2:WSH2"/>
    <mergeCell ref="WPO2:WPT2"/>
    <mergeCell ref="WPU2:WPZ2"/>
    <mergeCell ref="WQA2:WQF2"/>
    <mergeCell ref="WQG2:WQL2"/>
    <mergeCell ref="WQM2:WQR2"/>
    <mergeCell ref="WQS2:WQX2"/>
    <mergeCell ref="WWM2:WWR2"/>
    <mergeCell ref="WWS2:WWX2"/>
    <mergeCell ref="WWY2:WXD2"/>
    <mergeCell ref="WXE2:WXJ2"/>
    <mergeCell ref="WXK2:WXP2"/>
    <mergeCell ref="WXQ2:WXV2"/>
    <mergeCell ref="WVC2:WVH2"/>
    <mergeCell ref="WVI2:WVN2"/>
    <mergeCell ref="WVO2:WVT2"/>
    <mergeCell ref="WVU2:WVZ2"/>
    <mergeCell ref="WWA2:WWF2"/>
    <mergeCell ref="WWG2:WWL2"/>
    <mergeCell ref="WTS2:WTX2"/>
    <mergeCell ref="WTY2:WUD2"/>
    <mergeCell ref="WUE2:WUJ2"/>
    <mergeCell ref="WUK2:WUP2"/>
    <mergeCell ref="WUQ2:WUV2"/>
    <mergeCell ref="WUW2:WVB2"/>
    <mergeCell ref="XCY2:XDD2"/>
    <mergeCell ref="XDE2:XDJ2"/>
    <mergeCell ref="XAQ2:XAV2"/>
    <mergeCell ref="XAW2:XBB2"/>
    <mergeCell ref="XBC2:XBH2"/>
    <mergeCell ref="XBI2:XBN2"/>
    <mergeCell ref="XBO2:XBT2"/>
    <mergeCell ref="XBU2:XBZ2"/>
    <mergeCell ref="WZG2:WZL2"/>
    <mergeCell ref="WZM2:WZR2"/>
    <mergeCell ref="WZS2:WZX2"/>
    <mergeCell ref="WZY2:XAD2"/>
    <mergeCell ref="XAE2:XAJ2"/>
    <mergeCell ref="XAK2:XAP2"/>
    <mergeCell ref="WXW2:WYB2"/>
    <mergeCell ref="WYC2:WYH2"/>
    <mergeCell ref="WYI2:WYN2"/>
    <mergeCell ref="WYO2:WYT2"/>
    <mergeCell ref="WYU2:WYZ2"/>
    <mergeCell ref="WZA2:WZF2"/>
    <mergeCell ref="CG3:CL3"/>
    <mergeCell ref="CM3:CR3"/>
    <mergeCell ref="CS3:CX3"/>
    <mergeCell ref="CY3:DD3"/>
    <mergeCell ref="DE3:DJ3"/>
    <mergeCell ref="DK3:DP3"/>
    <mergeCell ref="AW3:BB3"/>
    <mergeCell ref="BC3:BH3"/>
    <mergeCell ref="BI3:BN3"/>
    <mergeCell ref="BO3:BT3"/>
    <mergeCell ref="BU3:BZ3"/>
    <mergeCell ref="CA3:CF3"/>
    <mergeCell ref="XEU2:XEZ2"/>
    <mergeCell ref="XFA2:XFD2"/>
    <mergeCell ref="A3:F3"/>
    <mergeCell ref="G3:L3"/>
    <mergeCell ref="M3:R3"/>
    <mergeCell ref="S3:X3"/>
    <mergeCell ref="Y3:AD3"/>
    <mergeCell ref="AE3:AJ3"/>
    <mergeCell ref="AK3:AP3"/>
    <mergeCell ref="AQ3:AV3"/>
    <mergeCell ref="XDK2:XDP2"/>
    <mergeCell ref="XDQ2:XDV2"/>
    <mergeCell ref="XDW2:XEB2"/>
    <mergeCell ref="XEC2:XEH2"/>
    <mergeCell ref="XEI2:XEN2"/>
    <mergeCell ref="XEO2:XET2"/>
    <mergeCell ref="XCA2:XCF2"/>
    <mergeCell ref="XCG2:XCL2"/>
    <mergeCell ref="XCM2:XCR2"/>
    <mergeCell ref="XCS2:XCX2"/>
    <mergeCell ref="GK3:GP3"/>
    <mergeCell ref="GQ3:GV3"/>
    <mergeCell ref="GW3:HB3"/>
    <mergeCell ref="HC3:HH3"/>
    <mergeCell ref="HI3:HN3"/>
    <mergeCell ref="HO3:HT3"/>
    <mergeCell ref="FA3:FF3"/>
    <mergeCell ref="FG3:FL3"/>
    <mergeCell ref="FM3:FR3"/>
    <mergeCell ref="FS3:FX3"/>
    <mergeCell ref="FY3:GD3"/>
    <mergeCell ref="GE3:GJ3"/>
    <mergeCell ref="DQ3:DV3"/>
    <mergeCell ref="DW3:EB3"/>
    <mergeCell ref="EC3:EH3"/>
    <mergeCell ref="EI3:EN3"/>
    <mergeCell ref="EO3:ET3"/>
    <mergeCell ref="EU3:EZ3"/>
    <mergeCell ref="KO3:KT3"/>
    <mergeCell ref="KU3:KZ3"/>
    <mergeCell ref="LA3:LF3"/>
    <mergeCell ref="LG3:LL3"/>
    <mergeCell ref="LM3:LR3"/>
    <mergeCell ref="LS3:LX3"/>
    <mergeCell ref="JE3:JJ3"/>
    <mergeCell ref="JK3:JP3"/>
    <mergeCell ref="JQ3:JV3"/>
    <mergeCell ref="JW3:KB3"/>
    <mergeCell ref="KC3:KH3"/>
    <mergeCell ref="KI3:KN3"/>
    <mergeCell ref="HU3:HZ3"/>
    <mergeCell ref="IA3:IF3"/>
    <mergeCell ref="IG3:IL3"/>
    <mergeCell ref="IM3:IR3"/>
    <mergeCell ref="IS3:IX3"/>
    <mergeCell ref="IY3:JD3"/>
    <mergeCell ref="OS3:OX3"/>
    <mergeCell ref="OY3:PD3"/>
    <mergeCell ref="PE3:PJ3"/>
    <mergeCell ref="PK3:PP3"/>
    <mergeCell ref="PQ3:PV3"/>
    <mergeCell ref="PW3:QB3"/>
    <mergeCell ref="NI3:NN3"/>
    <mergeCell ref="NO3:NT3"/>
    <mergeCell ref="NU3:NZ3"/>
    <mergeCell ref="OA3:OF3"/>
    <mergeCell ref="OG3:OL3"/>
    <mergeCell ref="OM3:OR3"/>
    <mergeCell ref="LY3:MD3"/>
    <mergeCell ref="ME3:MJ3"/>
    <mergeCell ref="MK3:MP3"/>
    <mergeCell ref="MQ3:MV3"/>
    <mergeCell ref="MW3:NB3"/>
    <mergeCell ref="NC3:NH3"/>
    <mergeCell ref="SW3:TB3"/>
    <mergeCell ref="TC3:TH3"/>
    <mergeCell ref="TI3:TN3"/>
    <mergeCell ref="TO3:TT3"/>
    <mergeCell ref="TU3:TZ3"/>
    <mergeCell ref="UA3:UF3"/>
    <mergeCell ref="RM3:RR3"/>
    <mergeCell ref="RS3:RX3"/>
    <mergeCell ref="RY3:SD3"/>
    <mergeCell ref="SE3:SJ3"/>
    <mergeCell ref="SK3:SP3"/>
    <mergeCell ref="SQ3:SV3"/>
    <mergeCell ref="QC3:QH3"/>
    <mergeCell ref="QI3:QN3"/>
    <mergeCell ref="QO3:QT3"/>
    <mergeCell ref="QU3:QZ3"/>
    <mergeCell ref="RA3:RF3"/>
    <mergeCell ref="RG3:RL3"/>
    <mergeCell ref="XA3:XF3"/>
    <mergeCell ref="XG3:XL3"/>
    <mergeCell ref="XM3:XR3"/>
    <mergeCell ref="XS3:XX3"/>
    <mergeCell ref="XY3:YD3"/>
    <mergeCell ref="YE3:YJ3"/>
    <mergeCell ref="VQ3:VV3"/>
    <mergeCell ref="VW3:WB3"/>
    <mergeCell ref="WC3:WH3"/>
    <mergeCell ref="WI3:WN3"/>
    <mergeCell ref="WO3:WT3"/>
    <mergeCell ref="WU3:WZ3"/>
    <mergeCell ref="UG3:UL3"/>
    <mergeCell ref="UM3:UR3"/>
    <mergeCell ref="US3:UX3"/>
    <mergeCell ref="UY3:VD3"/>
    <mergeCell ref="VE3:VJ3"/>
    <mergeCell ref="VK3:VP3"/>
    <mergeCell ref="ABE3:ABJ3"/>
    <mergeCell ref="ABK3:ABP3"/>
    <mergeCell ref="ABQ3:ABV3"/>
    <mergeCell ref="ABW3:ACB3"/>
    <mergeCell ref="ACC3:ACH3"/>
    <mergeCell ref="ACI3:ACN3"/>
    <mergeCell ref="ZU3:ZZ3"/>
    <mergeCell ref="AAA3:AAF3"/>
    <mergeCell ref="AAG3:AAL3"/>
    <mergeCell ref="AAM3:AAR3"/>
    <mergeCell ref="AAS3:AAX3"/>
    <mergeCell ref="AAY3:ABD3"/>
    <mergeCell ref="YK3:YP3"/>
    <mergeCell ref="YQ3:YV3"/>
    <mergeCell ref="YW3:ZB3"/>
    <mergeCell ref="ZC3:ZH3"/>
    <mergeCell ref="ZI3:ZN3"/>
    <mergeCell ref="ZO3:ZT3"/>
    <mergeCell ref="AFI3:AFN3"/>
    <mergeCell ref="AFO3:AFT3"/>
    <mergeCell ref="AFU3:AFZ3"/>
    <mergeCell ref="AGA3:AGF3"/>
    <mergeCell ref="AGG3:AGL3"/>
    <mergeCell ref="AGM3:AGR3"/>
    <mergeCell ref="ADY3:AED3"/>
    <mergeCell ref="AEE3:AEJ3"/>
    <mergeCell ref="AEK3:AEP3"/>
    <mergeCell ref="AEQ3:AEV3"/>
    <mergeCell ref="AEW3:AFB3"/>
    <mergeCell ref="AFC3:AFH3"/>
    <mergeCell ref="ACO3:ACT3"/>
    <mergeCell ref="ACU3:ACZ3"/>
    <mergeCell ref="ADA3:ADF3"/>
    <mergeCell ref="ADG3:ADL3"/>
    <mergeCell ref="ADM3:ADR3"/>
    <mergeCell ref="ADS3:ADX3"/>
    <mergeCell ref="AJM3:AJR3"/>
    <mergeCell ref="AJS3:AJX3"/>
    <mergeCell ref="AJY3:AKD3"/>
    <mergeCell ref="AKE3:AKJ3"/>
    <mergeCell ref="AKK3:AKP3"/>
    <mergeCell ref="AKQ3:AKV3"/>
    <mergeCell ref="AIC3:AIH3"/>
    <mergeCell ref="AII3:AIN3"/>
    <mergeCell ref="AIO3:AIT3"/>
    <mergeCell ref="AIU3:AIZ3"/>
    <mergeCell ref="AJA3:AJF3"/>
    <mergeCell ref="AJG3:AJL3"/>
    <mergeCell ref="AGS3:AGX3"/>
    <mergeCell ref="AGY3:AHD3"/>
    <mergeCell ref="AHE3:AHJ3"/>
    <mergeCell ref="AHK3:AHP3"/>
    <mergeCell ref="AHQ3:AHV3"/>
    <mergeCell ref="AHW3:AIB3"/>
    <mergeCell ref="ANQ3:ANV3"/>
    <mergeCell ref="ANW3:AOB3"/>
    <mergeCell ref="AOC3:AOH3"/>
    <mergeCell ref="AOI3:AON3"/>
    <mergeCell ref="AOO3:AOT3"/>
    <mergeCell ref="AOU3:AOZ3"/>
    <mergeCell ref="AMG3:AML3"/>
    <mergeCell ref="AMM3:AMR3"/>
    <mergeCell ref="AMS3:AMX3"/>
    <mergeCell ref="AMY3:AND3"/>
    <mergeCell ref="ANE3:ANJ3"/>
    <mergeCell ref="ANK3:ANP3"/>
    <mergeCell ref="AKW3:ALB3"/>
    <mergeCell ref="ALC3:ALH3"/>
    <mergeCell ref="ALI3:ALN3"/>
    <mergeCell ref="ALO3:ALT3"/>
    <mergeCell ref="ALU3:ALZ3"/>
    <mergeCell ref="AMA3:AMF3"/>
    <mergeCell ref="ARU3:ARZ3"/>
    <mergeCell ref="ASA3:ASF3"/>
    <mergeCell ref="ASG3:ASL3"/>
    <mergeCell ref="ASM3:ASR3"/>
    <mergeCell ref="ASS3:ASX3"/>
    <mergeCell ref="ASY3:ATD3"/>
    <mergeCell ref="AQK3:AQP3"/>
    <mergeCell ref="AQQ3:AQV3"/>
    <mergeCell ref="AQW3:ARB3"/>
    <mergeCell ref="ARC3:ARH3"/>
    <mergeCell ref="ARI3:ARN3"/>
    <mergeCell ref="ARO3:ART3"/>
    <mergeCell ref="APA3:APF3"/>
    <mergeCell ref="APG3:APL3"/>
    <mergeCell ref="APM3:APR3"/>
    <mergeCell ref="APS3:APX3"/>
    <mergeCell ref="APY3:AQD3"/>
    <mergeCell ref="AQE3:AQJ3"/>
    <mergeCell ref="AVY3:AWD3"/>
    <mergeCell ref="AWE3:AWJ3"/>
    <mergeCell ref="AWK3:AWP3"/>
    <mergeCell ref="AWQ3:AWV3"/>
    <mergeCell ref="AWW3:AXB3"/>
    <mergeCell ref="AXC3:AXH3"/>
    <mergeCell ref="AUO3:AUT3"/>
    <mergeCell ref="AUU3:AUZ3"/>
    <mergeCell ref="AVA3:AVF3"/>
    <mergeCell ref="AVG3:AVL3"/>
    <mergeCell ref="AVM3:AVR3"/>
    <mergeCell ref="AVS3:AVX3"/>
    <mergeCell ref="ATE3:ATJ3"/>
    <mergeCell ref="ATK3:ATP3"/>
    <mergeCell ref="ATQ3:ATV3"/>
    <mergeCell ref="ATW3:AUB3"/>
    <mergeCell ref="AUC3:AUH3"/>
    <mergeCell ref="AUI3:AUN3"/>
    <mergeCell ref="BAC3:BAH3"/>
    <mergeCell ref="BAI3:BAN3"/>
    <mergeCell ref="BAO3:BAT3"/>
    <mergeCell ref="BAU3:BAZ3"/>
    <mergeCell ref="BBA3:BBF3"/>
    <mergeCell ref="BBG3:BBL3"/>
    <mergeCell ref="AYS3:AYX3"/>
    <mergeCell ref="AYY3:AZD3"/>
    <mergeCell ref="AZE3:AZJ3"/>
    <mergeCell ref="AZK3:AZP3"/>
    <mergeCell ref="AZQ3:AZV3"/>
    <mergeCell ref="AZW3:BAB3"/>
    <mergeCell ref="AXI3:AXN3"/>
    <mergeCell ref="AXO3:AXT3"/>
    <mergeCell ref="AXU3:AXZ3"/>
    <mergeCell ref="AYA3:AYF3"/>
    <mergeCell ref="AYG3:AYL3"/>
    <mergeCell ref="AYM3:AYR3"/>
    <mergeCell ref="BEG3:BEL3"/>
    <mergeCell ref="BEM3:BER3"/>
    <mergeCell ref="BES3:BEX3"/>
    <mergeCell ref="BEY3:BFD3"/>
    <mergeCell ref="BFE3:BFJ3"/>
    <mergeCell ref="BFK3:BFP3"/>
    <mergeCell ref="BCW3:BDB3"/>
    <mergeCell ref="BDC3:BDH3"/>
    <mergeCell ref="BDI3:BDN3"/>
    <mergeCell ref="BDO3:BDT3"/>
    <mergeCell ref="BDU3:BDZ3"/>
    <mergeCell ref="BEA3:BEF3"/>
    <mergeCell ref="BBM3:BBR3"/>
    <mergeCell ref="BBS3:BBX3"/>
    <mergeCell ref="BBY3:BCD3"/>
    <mergeCell ref="BCE3:BCJ3"/>
    <mergeCell ref="BCK3:BCP3"/>
    <mergeCell ref="BCQ3:BCV3"/>
    <mergeCell ref="BIK3:BIP3"/>
    <mergeCell ref="BIQ3:BIV3"/>
    <mergeCell ref="BIW3:BJB3"/>
    <mergeCell ref="BJC3:BJH3"/>
    <mergeCell ref="BJI3:BJN3"/>
    <mergeCell ref="BJO3:BJT3"/>
    <mergeCell ref="BHA3:BHF3"/>
    <mergeCell ref="BHG3:BHL3"/>
    <mergeCell ref="BHM3:BHR3"/>
    <mergeCell ref="BHS3:BHX3"/>
    <mergeCell ref="BHY3:BID3"/>
    <mergeCell ref="BIE3:BIJ3"/>
    <mergeCell ref="BFQ3:BFV3"/>
    <mergeCell ref="BFW3:BGB3"/>
    <mergeCell ref="BGC3:BGH3"/>
    <mergeCell ref="BGI3:BGN3"/>
    <mergeCell ref="BGO3:BGT3"/>
    <mergeCell ref="BGU3:BGZ3"/>
    <mergeCell ref="BMO3:BMT3"/>
    <mergeCell ref="BMU3:BMZ3"/>
    <mergeCell ref="BNA3:BNF3"/>
    <mergeCell ref="BNG3:BNL3"/>
    <mergeCell ref="BNM3:BNR3"/>
    <mergeCell ref="BNS3:BNX3"/>
    <mergeCell ref="BLE3:BLJ3"/>
    <mergeCell ref="BLK3:BLP3"/>
    <mergeCell ref="BLQ3:BLV3"/>
    <mergeCell ref="BLW3:BMB3"/>
    <mergeCell ref="BMC3:BMH3"/>
    <mergeCell ref="BMI3:BMN3"/>
    <mergeCell ref="BJU3:BJZ3"/>
    <mergeCell ref="BKA3:BKF3"/>
    <mergeCell ref="BKG3:BKL3"/>
    <mergeCell ref="BKM3:BKR3"/>
    <mergeCell ref="BKS3:BKX3"/>
    <mergeCell ref="BKY3:BLD3"/>
    <mergeCell ref="BQS3:BQX3"/>
    <mergeCell ref="BQY3:BRD3"/>
    <mergeCell ref="BRE3:BRJ3"/>
    <mergeCell ref="BRK3:BRP3"/>
    <mergeCell ref="BRQ3:BRV3"/>
    <mergeCell ref="BRW3:BSB3"/>
    <mergeCell ref="BPI3:BPN3"/>
    <mergeCell ref="BPO3:BPT3"/>
    <mergeCell ref="BPU3:BPZ3"/>
    <mergeCell ref="BQA3:BQF3"/>
    <mergeCell ref="BQG3:BQL3"/>
    <mergeCell ref="BQM3:BQR3"/>
    <mergeCell ref="BNY3:BOD3"/>
    <mergeCell ref="BOE3:BOJ3"/>
    <mergeCell ref="BOK3:BOP3"/>
    <mergeCell ref="BOQ3:BOV3"/>
    <mergeCell ref="BOW3:BPB3"/>
    <mergeCell ref="BPC3:BPH3"/>
    <mergeCell ref="BUW3:BVB3"/>
    <mergeCell ref="BVC3:BVH3"/>
    <mergeCell ref="BVI3:BVN3"/>
    <mergeCell ref="BVO3:BVT3"/>
    <mergeCell ref="BVU3:BVZ3"/>
    <mergeCell ref="BWA3:BWF3"/>
    <mergeCell ref="BTM3:BTR3"/>
    <mergeCell ref="BTS3:BTX3"/>
    <mergeCell ref="BTY3:BUD3"/>
    <mergeCell ref="BUE3:BUJ3"/>
    <mergeCell ref="BUK3:BUP3"/>
    <mergeCell ref="BUQ3:BUV3"/>
    <mergeCell ref="BSC3:BSH3"/>
    <mergeCell ref="BSI3:BSN3"/>
    <mergeCell ref="BSO3:BST3"/>
    <mergeCell ref="BSU3:BSZ3"/>
    <mergeCell ref="BTA3:BTF3"/>
    <mergeCell ref="BTG3:BTL3"/>
    <mergeCell ref="BZA3:BZF3"/>
    <mergeCell ref="BZG3:BZL3"/>
    <mergeCell ref="BZM3:BZR3"/>
    <mergeCell ref="BZS3:BZX3"/>
    <mergeCell ref="BZY3:CAD3"/>
    <mergeCell ref="CAE3:CAJ3"/>
    <mergeCell ref="BXQ3:BXV3"/>
    <mergeCell ref="BXW3:BYB3"/>
    <mergeCell ref="BYC3:BYH3"/>
    <mergeCell ref="BYI3:BYN3"/>
    <mergeCell ref="BYO3:BYT3"/>
    <mergeCell ref="BYU3:BYZ3"/>
    <mergeCell ref="BWG3:BWL3"/>
    <mergeCell ref="BWM3:BWR3"/>
    <mergeCell ref="BWS3:BWX3"/>
    <mergeCell ref="BWY3:BXD3"/>
    <mergeCell ref="BXE3:BXJ3"/>
    <mergeCell ref="BXK3:BXP3"/>
    <mergeCell ref="CDE3:CDJ3"/>
    <mergeCell ref="CDK3:CDP3"/>
    <mergeCell ref="CDQ3:CDV3"/>
    <mergeCell ref="CDW3:CEB3"/>
    <mergeCell ref="CEC3:CEH3"/>
    <mergeCell ref="CEI3:CEN3"/>
    <mergeCell ref="CBU3:CBZ3"/>
    <mergeCell ref="CCA3:CCF3"/>
    <mergeCell ref="CCG3:CCL3"/>
    <mergeCell ref="CCM3:CCR3"/>
    <mergeCell ref="CCS3:CCX3"/>
    <mergeCell ref="CCY3:CDD3"/>
    <mergeCell ref="CAK3:CAP3"/>
    <mergeCell ref="CAQ3:CAV3"/>
    <mergeCell ref="CAW3:CBB3"/>
    <mergeCell ref="CBC3:CBH3"/>
    <mergeCell ref="CBI3:CBN3"/>
    <mergeCell ref="CBO3:CBT3"/>
    <mergeCell ref="CHI3:CHN3"/>
    <mergeCell ref="CHO3:CHT3"/>
    <mergeCell ref="CHU3:CHZ3"/>
    <mergeCell ref="CIA3:CIF3"/>
    <mergeCell ref="CIG3:CIL3"/>
    <mergeCell ref="CIM3:CIR3"/>
    <mergeCell ref="CFY3:CGD3"/>
    <mergeCell ref="CGE3:CGJ3"/>
    <mergeCell ref="CGK3:CGP3"/>
    <mergeCell ref="CGQ3:CGV3"/>
    <mergeCell ref="CGW3:CHB3"/>
    <mergeCell ref="CHC3:CHH3"/>
    <mergeCell ref="CEO3:CET3"/>
    <mergeCell ref="CEU3:CEZ3"/>
    <mergeCell ref="CFA3:CFF3"/>
    <mergeCell ref="CFG3:CFL3"/>
    <mergeCell ref="CFM3:CFR3"/>
    <mergeCell ref="CFS3:CFX3"/>
    <mergeCell ref="CLM3:CLR3"/>
    <mergeCell ref="CLS3:CLX3"/>
    <mergeCell ref="CLY3:CMD3"/>
    <mergeCell ref="CME3:CMJ3"/>
    <mergeCell ref="CMK3:CMP3"/>
    <mergeCell ref="CMQ3:CMV3"/>
    <mergeCell ref="CKC3:CKH3"/>
    <mergeCell ref="CKI3:CKN3"/>
    <mergeCell ref="CKO3:CKT3"/>
    <mergeCell ref="CKU3:CKZ3"/>
    <mergeCell ref="CLA3:CLF3"/>
    <mergeCell ref="CLG3:CLL3"/>
    <mergeCell ref="CIS3:CIX3"/>
    <mergeCell ref="CIY3:CJD3"/>
    <mergeCell ref="CJE3:CJJ3"/>
    <mergeCell ref="CJK3:CJP3"/>
    <mergeCell ref="CJQ3:CJV3"/>
    <mergeCell ref="CJW3:CKB3"/>
    <mergeCell ref="CPQ3:CPV3"/>
    <mergeCell ref="CPW3:CQB3"/>
    <mergeCell ref="CQC3:CQH3"/>
    <mergeCell ref="CQI3:CQN3"/>
    <mergeCell ref="CQO3:CQT3"/>
    <mergeCell ref="CQU3:CQZ3"/>
    <mergeCell ref="COG3:COL3"/>
    <mergeCell ref="COM3:COR3"/>
    <mergeCell ref="COS3:COX3"/>
    <mergeCell ref="COY3:CPD3"/>
    <mergeCell ref="CPE3:CPJ3"/>
    <mergeCell ref="CPK3:CPP3"/>
    <mergeCell ref="CMW3:CNB3"/>
    <mergeCell ref="CNC3:CNH3"/>
    <mergeCell ref="CNI3:CNN3"/>
    <mergeCell ref="CNO3:CNT3"/>
    <mergeCell ref="CNU3:CNZ3"/>
    <mergeCell ref="COA3:COF3"/>
    <mergeCell ref="CTU3:CTZ3"/>
    <mergeCell ref="CUA3:CUF3"/>
    <mergeCell ref="CUG3:CUL3"/>
    <mergeCell ref="CUM3:CUR3"/>
    <mergeCell ref="CUS3:CUX3"/>
    <mergeCell ref="CUY3:CVD3"/>
    <mergeCell ref="CSK3:CSP3"/>
    <mergeCell ref="CSQ3:CSV3"/>
    <mergeCell ref="CSW3:CTB3"/>
    <mergeCell ref="CTC3:CTH3"/>
    <mergeCell ref="CTI3:CTN3"/>
    <mergeCell ref="CTO3:CTT3"/>
    <mergeCell ref="CRA3:CRF3"/>
    <mergeCell ref="CRG3:CRL3"/>
    <mergeCell ref="CRM3:CRR3"/>
    <mergeCell ref="CRS3:CRX3"/>
    <mergeCell ref="CRY3:CSD3"/>
    <mergeCell ref="CSE3:CSJ3"/>
    <mergeCell ref="CXY3:CYD3"/>
    <mergeCell ref="CYE3:CYJ3"/>
    <mergeCell ref="CYK3:CYP3"/>
    <mergeCell ref="CYQ3:CYV3"/>
    <mergeCell ref="CYW3:CZB3"/>
    <mergeCell ref="CZC3:CZH3"/>
    <mergeCell ref="CWO3:CWT3"/>
    <mergeCell ref="CWU3:CWZ3"/>
    <mergeCell ref="CXA3:CXF3"/>
    <mergeCell ref="CXG3:CXL3"/>
    <mergeCell ref="CXM3:CXR3"/>
    <mergeCell ref="CXS3:CXX3"/>
    <mergeCell ref="CVE3:CVJ3"/>
    <mergeCell ref="CVK3:CVP3"/>
    <mergeCell ref="CVQ3:CVV3"/>
    <mergeCell ref="CVW3:CWB3"/>
    <mergeCell ref="CWC3:CWH3"/>
    <mergeCell ref="CWI3:CWN3"/>
    <mergeCell ref="DCC3:DCH3"/>
    <mergeCell ref="DCI3:DCN3"/>
    <mergeCell ref="DCO3:DCT3"/>
    <mergeCell ref="DCU3:DCZ3"/>
    <mergeCell ref="DDA3:DDF3"/>
    <mergeCell ref="DDG3:DDL3"/>
    <mergeCell ref="DAS3:DAX3"/>
    <mergeCell ref="DAY3:DBD3"/>
    <mergeCell ref="DBE3:DBJ3"/>
    <mergeCell ref="DBK3:DBP3"/>
    <mergeCell ref="DBQ3:DBV3"/>
    <mergeCell ref="DBW3:DCB3"/>
    <mergeCell ref="CZI3:CZN3"/>
    <mergeCell ref="CZO3:CZT3"/>
    <mergeCell ref="CZU3:CZZ3"/>
    <mergeCell ref="DAA3:DAF3"/>
    <mergeCell ref="DAG3:DAL3"/>
    <mergeCell ref="DAM3:DAR3"/>
    <mergeCell ref="DGG3:DGL3"/>
    <mergeCell ref="DGM3:DGR3"/>
    <mergeCell ref="DGS3:DGX3"/>
    <mergeCell ref="DGY3:DHD3"/>
    <mergeCell ref="DHE3:DHJ3"/>
    <mergeCell ref="DHK3:DHP3"/>
    <mergeCell ref="DEW3:DFB3"/>
    <mergeCell ref="DFC3:DFH3"/>
    <mergeCell ref="DFI3:DFN3"/>
    <mergeCell ref="DFO3:DFT3"/>
    <mergeCell ref="DFU3:DFZ3"/>
    <mergeCell ref="DGA3:DGF3"/>
    <mergeCell ref="DDM3:DDR3"/>
    <mergeCell ref="DDS3:DDX3"/>
    <mergeCell ref="DDY3:DED3"/>
    <mergeCell ref="DEE3:DEJ3"/>
    <mergeCell ref="DEK3:DEP3"/>
    <mergeCell ref="DEQ3:DEV3"/>
    <mergeCell ref="DKK3:DKP3"/>
    <mergeCell ref="DKQ3:DKV3"/>
    <mergeCell ref="DKW3:DLB3"/>
    <mergeCell ref="DLC3:DLH3"/>
    <mergeCell ref="DLI3:DLN3"/>
    <mergeCell ref="DLO3:DLT3"/>
    <mergeCell ref="DJA3:DJF3"/>
    <mergeCell ref="DJG3:DJL3"/>
    <mergeCell ref="DJM3:DJR3"/>
    <mergeCell ref="DJS3:DJX3"/>
    <mergeCell ref="DJY3:DKD3"/>
    <mergeCell ref="DKE3:DKJ3"/>
    <mergeCell ref="DHQ3:DHV3"/>
    <mergeCell ref="DHW3:DIB3"/>
    <mergeCell ref="DIC3:DIH3"/>
    <mergeCell ref="DII3:DIN3"/>
    <mergeCell ref="DIO3:DIT3"/>
    <mergeCell ref="DIU3:DIZ3"/>
    <mergeCell ref="DOO3:DOT3"/>
    <mergeCell ref="DOU3:DOZ3"/>
    <mergeCell ref="DPA3:DPF3"/>
    <mergeCell ref="DPG3:DPL3"/>
    <mergeCell ref="DPM3:DPR3"/>
    <mergeCell ref="DPS3:DPX3"/>
    <mergeCell ref="DNE3:DNJ3"/>
    <mergeCell ref="DNK3:DNP3"/>
    <mergeCell ref="DNQ3:DNV3"/>
    <mergeCell ref="DNW3:DOB3"/>
    <mergeCell ref="DOC3:DOH3"/>
    <mergeCell ref="DOI3:DON3"/>
    <mergeCell ref="DLU3:DLZ3"/>
    <mergeCell ref="DMA3:DMF3"/>
    <mergeCell ref="DMG3:DML3"/>
    <mergeCell ref="DMM3:DMR3"/>
    <mergeCell ref="DMS3:DMX3"/>
    <mergeCell ref="DMY3:DND3"/>
    <mergeCell ref="DSS3:DSX3"/>
    <mergeCell ref="DSY3:DTD3"/>
    <mergeCell ref="DTE3:DTJ3"/>
    <mergeCell ref="DTK3:DTP3"/>
    <mergeCell ref="DTQ3:DTV3"/>
    <mergeCell ref="DTW3:DUB3"/>
    <mergeCell ref="DRI3:DRN3"/>
    <mergeCell ref="DRO3:DRT3"/>
    <mergeCell ref="DRU3:DRZ3"/>
    <mergeCell ref="DSA3:DSF3"/>
    <mergeCell ref="DSG3:DSL3"/>
    <mergeCell ref="DSM3:DSR3"/>
    <mergeCell ref="DPY3:DQD3"/>
    <mergeCell ref="DQE3:DQJ3"/>
    <mergeCell ref="DQK3:DQP3"/>
    <mergeCell ref="DQQ3:DQV3"/>
    <mergeCell ref="DQW3:DRB3"/>
    <mergeCell ref="DRC3:DRH3"/>
    <mergeCell ref="DWW3:DXB3"/>
    <mergeCell ref="DXC3:DXH3"/>
    <mergeCell ref="DXI3:DXN3"/>
    <mergeCell ref="DXO3:DXT3"/>
    <mergeCell ref="DXU3:DXZ3"/>
    <mergeCell ref="DYA3:DYF3"/>
    <mergeCell ref="DVM3:DVR3"/>
    <mergeCell ref="DVS3:DVX3"/>
    <mergeCell ref="DVY3:DWD3"/>
    <mergeCell ref="DWE3:DWJ3"/>
    <mergeCell ref="DWK3:DWP3"/>
    <mergeCell ref="DWQ3:DWV3"/>
    <mergeCell ref="DUC3:DUH3"/>
    <mergeCell ref="DUI3:DUN3"/>
    <mergeCell ref="DUO3:DUT3"/>
    <mergeCell ref="DUU3:DUZ3"/>
    <mergeCell ref="DVA3:DVF3"/>
    <mergeCell ref="DVG3:DVL3"/>
    <mergeCell ref="EBA3:EBF3"/>
    <mergeCell ref="EBG3:EBL3"/>
    <mergeCell ref="EBM3:EBR3"/>
    <mergeCell ref="EBS3:EBX3"/>
    <mergeCell ref="EBY3:ECD3"/>
    <mergeCell ref="ECE3:ECJ3"/>
    <mergeCell ref="DZQ3:DZV3"/>
    <mergeCell ref="DZW3:EAB3"/>
    <mergeCell ref="EAC3:EAH3"/>
    <mergeCell ref="EAI3:EAN3"/>
    <mergeCell ref="EAO3:EAT3"/>
    <mergeCell ref="EAU3:EAZ3"/>
    <mergeCell ref="DYG3:DYL3"/>
    <mergeCell ref="DYM3:DYR3"/>
    <mergeCell ref="DYS3:DYX3"/>
    <mergeCell ref="DYY3:DZD3"/>
    <mergeCell ref="DZE3:DZJ3"/>
    <mergeCell ref="DZK3:DZP3"/>
    <mergeCell ref="EFE3:EFJ3"/>
    <mergeCell ref="EFK3:EFP3"/>
    <mergeCell ref="EFQ3:EFV3"/>
    <mergeCell ref="EFW3:EGB3"/>
    <mergeCell ref="EGC3:EGH3"/>
    <mergeCell ref="EGI3:EGN3"/>
    <mergeCell ref="EDU3:EDZ3"/>
    <mergeCell ref="EEA3:EEF3"/>
    <mergeCell ref="EEG3:EEL3"/>
    <mergeCell ref="EEM3:EER3"/>
    <mergeCell ref="EES3:EEX3"/>
    <mergeCell ref="EEY3:EFD3"/>
    <mergeCell ref="ECK3:ECP3"/>
    <mergeCell ref="ECQ3:ECV3"/>
    <mergeCell ref="ECW3:EDB3"/>
    <mergeCell ref="EDC3:EDH3"/>
    <mergeCell ref="EDI3:EDN3"/>
    <mergeCell ref="EDO3:EDT3"/>
    <mergeCell ref="EJI3:EJN3"/>
    <mergeCell ref="EJO3:EJT3"/>
    <mergeCell ref="EJU3:EJZ3"/>
    <mergeCell ref="EKA3:EKF3"/>
    <mergeCell ref="EKG3:EKL3"/>
    <mergeCell ref="EKM3:EKR3"/>
    <mergeCell ref="EHY3:EID3"/>
    <mergeCell ref="EIE3:EIJ3"/>
    <mergeCell ref="EIK3:EIP3"/>
    <mergeCell ref="EIQ3:EIV3"/>
    <mergeCell ref="EIW3:EJB3"/>
    <mergeCell ref="EJC3:EJH3"/>
    <mergeCell ref="EGO3:EGT3"/>
    <mergeCell ref="EGU3:EGZ3"/>
    <mergeCell ref="EHA3:EHF3"/>
    <mergeCell ref="EHG3:EHL3"/>
    <mergeCell ref="EHM3:EHR3"/>
    <mergeCell ref="EHS3:EHX3"/>
    <mergeCell ref="ENM3:ENR3"/>
    <mergeCell ref="ENS3:ENX3"/>
    <mergeCell ref="ENY3:EOD3"/>
    <mergeCell ref="EOE3:EOJ3"/>
    <mergeCell ref="EOK3:EOP3"/>
    <mergeCell ref="EOQ3:EOV3"/>
    <mergeCell ref="EMC3:EMH3"/>
    <mergeCell ref="EMI3:EMN3"/>
    <mergeCell ref="EMO3:EMT3"/>
    <mergeCell ref="EMU3:EMZ3"/>
    <mergeCell ref="ENA3:ENF3"/>
    <mergeCell ref="ENG3:ENL3"/>
    <mergeCell ref="EKS3:EKX3"/>
    <mergeCell ref="EKY3:ELD3"/>
    <mergeCell ref="ELE3:ELJ3"/>
    <mergeCell ref="ELK3:ELP3"/>
    <mergeCell ref="ELQ3:ELV3"/>
    <mergeCell ref="ELW3:EMB3"/>
    <mergeCell ref="ERQ3:ERV3"/>
    <mergeCell ref="ERW3:ESB3"/>
    <mergeCell ref="ESC3:ESH3"/>
    <mergeCell ref="ESI3:ESN3"/>
    <mergeCell ref="ESO3:EST3"/>
    <mergeCell ref="ESU3:ESZ3"/>
    <mergeCell ref="EQG3:EQL3"/>
    <mergeCell ref="EQM3:EQR3"/>
    <mergeCell ref="EQS3:EQX3"/>
    <mergeCell ref="EQY3:ERD3"/>
    <mergeCell ref="ERE3:ERJ3"/>
    <mergeCell ref="ERK3:ERP3"/>
    <mergeCell ref="EOW3:EPB3"/>
    <mergeCell ref="EPC3:EPH3"/>
    <mergeCell ref="EPI3:EPN3"/>
    <mergeCell ref="EPO3:EPT3"/>
    <mergeCell ref="EPU3:EPZ3"/>
    <mergeCell ref="EQA3:EQF3"/>
    <mergeCell ref="EVU3:EVZ3"/>
    <mergeCell ref="EWA3:EWF3"/>
    <mergeCell ref="EWG3:EWL3"/>
    <mergeCell ref="EWM3:EWR3"/>
    <mergeCell ref="EWS3:EWX3"/>
    <mergeCell ref="EWY3:EXD3"/>
    <mergeCell ref="EUK3:EUP3"/>
    <mergeCell ref="EUQ3:EUV3"/>
    <mergeCell ref="EUW3:EVB3"/>
    <mergeCell ref="EVC3:EVH3"/>
    <mergeCell ref="EVI3:EVN3"/>
    <mergeCell ref="EVO3:EVT3"/>
    <mergeCell ref="ETA3:ETF3"/>
    <mergeCell ref="ETG3:ETL3"/>
    <mergeCell ref="ETM3:ETR3"/>
    <mergeCell ref="ETS3:ETX3"/>
    <mergeCell ref="ETY3:EUD3"/>
    <mergeCell ref="EUE3:EUJ3"/>
    <mergeCell ref="EZY3:FAD3"/>
    <mergeCell ref="FAE3:FAJ3"/>
    <mergeCell ref="FAK3:FAP3"/>
    <mergeCell ref="FAQ3:FAV3"/>
    <mergeCell ref="FAW3:FBB3"/>
    <mergeCell ref="FBC3:FBH3"/>
    <mergeCell ref="EYO3:EYT3"/>
    <mergeCell ref="EYU3:EYZ3"/>
    <mergeCell ref="EZA3:EZF3"/>
    <mergeCell ref="EZG3:EZL3"/>
    <mergeCell ref="EZM3:EZR3"/>
    <mergeCell ref="EZS3:EZX3"/>
    <mergeCell ref="EXE3:EXJ3"/>
    <mergeCell ref="EXK3:EXP3"/>
    <mergeCell ref="EXQ3:EXV3"/>
    <mergeCell ref="EXW3:EYB3"/>
    <mergeCell ref="EYC3:EYH3"/>
    <mergeCell ref="EYI3:EYN3"/>
    <mergeCell ref="FEC3:FEH3"/>
    <mergeCell ref="FEI3:FEN3"/>
    <mergeCell ref="FEO3:FET3"/>
    <mergeCell ref="FEU3:FEZ3"/>
    <mergeCell ref="FFA3:FFF3"/>
    <mergeCell ref="FFG3:FFL3"/>
    <mergeCell ref="FCS3:FCX3"/>
    <mergeCell ref="FCY3:FDD3"/>
    <mergeCell ref="FDE3:FDJ3"/>
    <mergeCell ref="FDK3:FDP3"/>
    <mergeCell ref="FDQ3:FDV3"/>
    <mergeCell ref="FDW3:FEB3"/>
    <mergeCell ref="FBI3:FBN3"/>
    <mergeCell ref="FBO3:FBT3"/>
    <mergeCell ref="FBU3:FBZ3"/>
    <mergeCell ref="FCA3:FCF3"/>
    <mergeCell ref="FCG3:FCL3"/>
    <mergeCell ref="FCM3:FCR3"/>
    <mergeCell ref="FIG3:FIL3"/>
    <mergeCell ref="FIM3:FIR3"/>
    <mergeCell ref="FIS3:FIX3"/>
    <mergeCell ref="FIY3:FJD3"/>
    <mergeCell ref="FJE3:FJJ3"/>
    <mergeCell ref="FJK3:FJP3"/>
    <mergeCell ref="FGW3:FHB3"/>
    <mergeCell ref="FHC3:FHH3"/>
    <mergeCell ref="FHI3:FHN3"/>
    <mergeCell ref="FHO3:FHT3"/>
    <mergeCell ref="FHU3:FHZ3"/>
    <mergeCell ref="FIA3:FIF3"/>
    <mergeCell ref="FFM3:FFR3"/>
    <mergeCell ref="FFS3:FFX3"/>
    <mergeCell ref="FFY3:FGD3"/>
    <mergeCell ref="FGE3:FGJ3"/>
    <mergeCell ref="FGK3:FGP3"/>
    <mergeCell ref="FGQ3:FGV3"/>
    <mergeCell ref="FMK3:FMP3"/>
    <mergeCell ref="FMQ3:FMV3"/>
    <mergeCell ref="FMW3:FNB3"/>
    <mergeCell ref="FNC3:FNH3"/>
    <mergeCell ref="FNI3:FNN3"/>
    <mergeCell ref="FNO3:FNT3"/>
    <mergeCell ref="FLA3:FLF3"/>
    <mergeCell ref="FLG3:FLL3"/>
    <mergeCell ref="FLM3:FLR3"/>
    <mergeCell ref="FLS3:FLX3"/>
    <mergeCell ref="FLY3:FMD3"/>
    <mergeCell ref="FME3:FMJ3"/>
    <mergeCell ref="FJQ3:FJV3"/>
    <mergeCell ref="FJW3:FKB3"/>
    <mergeCell ref="FKC3:FKH3"/>
    <mergeCell ref="FKI3:FKN3"/>
    <mergeCell ref="FKO3:FKT3"/>
    <mergeCell ref="FKU3:FKZ3"/>
    <mergeCell ref="FQO3:FQT3"/>
    <mergeCell ref="FQU3:FQZ3"/>
    <mergeCell ref="FRA3:FRF3"/>
    <mergeCell ref="FRG3:FRL3"/>
    <mergeCell ref="FRM3:FRR3"/>
    <mergeCell ref="FRS3:FRX3"/>
    <mergeCell ref="FPE3:FPJ3"/>
    <mergeCell ref="FPK3:FPP3"/>
    <mergeCell ref="FPQ3:FPV3"/>
    <mergeCell ref="FPW3:FQB3"/>
    <mergeCell ref="FQC3:FQH3"/>
    <mergeCell ref="FQI3:FQN3"/>
    <mergeCell ref="FNU3:FNZ3"/>
    <mergeCell ref="FOA3:FOF3"/>
    <mergeCell ref="FOG3:FOL3"/>
    <mergeCell ref="FOM3:FOR3"/>
    <mergeCell ref="FOS3:FOX3"/>
    <mergeCell ref="FOY3:FPD3"/>
    <mergeCell ref="FUS3:FUX3"/>
    <mergeCell ref="FUY3:FVD3"/>
    <mergeCell ref="FVE3:FVJ3"/>
    <mergeCell ref="FVK3:FVP3"/>
    <mergeCell ref="FVQ3:FVV3"/>
    <mergeCell ref="FVW3:FWB3"/>
    <mergeCell ref="FTI3:FTN3"/>
    <mergeCell ref="FTO3:FTT3"/>
    <mergeCell ref="FTU3:FTZ3"/>
    <mergeCell ref="FUA3:FUF3"/>
    <mergeCell ref="FUG3:FUL3"/>
    <mergeCell ref="FUM3:FUR3"/>
    <mergeCell ref="FRY3:FSD3"/>
    <mergeCell ref="FSE3:FSJ3"/>
    <mergeCell ref="FSK3:FSP3"/>
    <mergeCell ref="FSQ3:FSV3"/>
    <mergeCell ref="FSW3:FTB3"/>
    <mergeCell ref="FTC3:FTH3"/>
    <mergeCell ref="FYW3:FZB3"/>
    <mergeCell ref="FZC3:FZH3"/>
    <mergeCell ref="FZI3:FZN3"/>
    <mergeCell ref="FZO3:FZT3"/>
    <mergeCell ref="FZU3:FZZ3"/>
    <mergeCell ref="GAA3:GAF3"/>
    <mergeCell ref="FXM3:FXR3"/>
    <mergeCell ref="FXS3:FXX3"/>
    <mergeCell ref="FXY3:FYD3"/>
    <mergeCell ref="FYE3:FYJ3"/>
    <mergeCell ref="FYK3:FYP3"/>
    <mergeCell ref="FYQ3:FYV3"/>
    <mergeCell ref="FWC3:FWH3"/>
    <mergeCell ref="FWI3:FWN3"/>
    <mergeCell ref="FWO3:FWT3"/>
    <mergeCell ref="FWU3:FWZ3"/>
    <mergeCell ref="FXA3:FXF3"/>
    <mergeCell ref="FXG3:FXL3"/>
    <mergeCell ref="GDA3:GDF3"/>
    <mergeCell ref="GDG3:GDL3"/>
    <mergeCell ref="GDM3:GDR3"/>
    <mergeCell ref="GDS3:GDX3"/>
    <mergeCell ref="GDY3:GED3"/>
    <mergeCell ref="GEE3:GEJ3"/>
    <mergeCell ref="GBQ3:GBV3"/>
    <mergeCell ref="GBW3:GCB3"/>
    <mergeCell ref="GCC3:GCH3"/>
    <mergeCell ref="GCI3:GCN3"/>
    <mergeCell ref="GCO3:GCT3"/>
    <mergeCell ref="GCU3:GCZ3"/>
    <mergeCell ref="GAG3:GAL3"/>
    <mergeCell ref="GAM3:GAR3"/>
    <mergeCell ref="GAS3:GAX3"/>
    <mergeCell ref="GAY3:GBD3"/>
    <mergeCell ref="GBE3:GBJ3"/>
    <mergeCell ref="GBK3:GBP3"/>
    <mergeCell ref="GHE3:GHJ3"/>
    <mergeCell ref="GHK3:GHP3"/>
    <mergeCell ref="GHQ3:GHV3"/>
    <mergeCell ref="GHW3:GIB3"/>
    <mergeCell ref="GIC3:GIH3"/>
    <mergeCell ref="GII3:GIN3"/>
    <mergeCell ref="GFU3:GFZ3"/>
    <mergeCell ref="GGA3:GGF3"/>
    <mergeCell ref="GGG3:GGL3"/>
    <mergeCell ref="GGM3:GGR3"/>
    <mergeCell ref="GGS3:GGX3"/>
    <mergeCell ref="GGY3:GHD3"/>
    <mergeCell ref="GEK3:GEP3"/>
    <mergeCell ref="GEQ3:GEV3"/>
    <mergeCell ref="GEW3:GFB3"/>
    <mergeCell ref="GFC3:GFH3"/>
    <mergeCell ref="GFI3:GFN3"/>
    <mergeCell ref="GFO3:GFT3"/>
    <mergeCell ref="GLI3:GLN3"/>
    <mergeCell ref="GLO3:GLT3"/>
    <mergeCell ref="GLU3:GLZ3"/>
    <mergeCell ref="GMA3:GMF3"/>
    <mergeCell ref="GMG3:GML3"/>
    <mergeCell ref="GMM3:GMR3"/>
    <mergeCell ref="GJY3:GKD3"/>
    <mergeCell ref="GKE3:GKJ3"/>
    <mergeCell ref="GKK3:GKP3"/>
    <mergeCell ref="GKQ3:GKV3"/>
    <mergeCell ref="GKW3:GLB3"/>
    <mergeCell ref="GLC3:GLH3"/>
    <mergeCell ref="GIO3:GIT3"/>
    <mergeCell ref="GIU3:GIZ3"/>
    <mergeCell ref="GJA3:GJF3"/>
    <mergeCell ref="GJG3:GJL3"/>
    <mergeCell ref="GJM3:GJR3"/>
    <mergeCell ref="GJS3:GJX3"/>
    <mergeCell ref="GPM3:GPR3"/>
    <mergeCell ref="GPS3:GPX3"/>
    <mergeCell ref="GPY3:GQD3"/>
    <mergeCell ref="GQE3:GQJ3"/>
    <mergeCell ref="GQK3:GQP3"/>
    <mergeCell ref="GQQ3:GQV3"/>
    <mergeCell ref="GOC3:GOH3"/>
    <mergeCell ref="GOI3:GON3"/>
    <mergeCell ref="GOO3:GOT3"/>
    <mergeCell ref="GOU3:GOZ3"/>
    <mergeCell ref="GPA3:GPF3"/>
    <mergeCell ref="GPG3:GPL3"/>
    <mergeCell ref="GMS3:GMX3"/>
    <mergeCell ref="GMY3:GND3"/>
    <mergeCell ref="GNE3:GNJ3"/>
    <mergeCell ref="GNK3:GNP3"/>
    <mergeCell ref="GNQ3:GNV3"/>
    <mergeCell ref="GNW3:GOB3"/>
    <mergeCell ref="GTQ3:GTV3"/>
    <mergeCell ref="GTW3:GUB3"/>
    <mergeCell ref="GUC3:GUH3"/>
    <mergeCell ref="GUI3:GUN3"/>
    <mergeCell ref="GUO3:GUT3"/>
    <mergeCell ref="GUU3:GUZ3"/>
    <mergeCell ref="GSG3:GSL3"/>
    <mergeCell ref="GSM3:GSR3"/>
    <mergeCell ref="GSS3:GSX3"/>
    <mergeCell ref="GSY3:GTD3"/>
    <mergeCell ref="GTE3:GTJ3"/>
    <mergeCell ref="GTK3:GTP3"/>
    <mergeCell ref="GQW3:GRB3"/>
    <mergeCell ref="GRC3:GRH3"/>
    <mergeCell ref="GRI3:GRN3"/>
    <mergeCell ref="GRO3:GRT3"/>
    <mergeCell ref="GRU3:GRZ3"/>
    <mergeCell ref="GSA3:GSF3"/>
    <mergeCell ref="GXU3:GXZ3"/>
    <mergeCell ref="GYA3:GYF3"/>
    <mergeCell ref="GYG3:GYL3"/>
    <mergeCell ref="GYM3:GYR3"/>
    <mergeCell ref="GYS3:GYX3"/>
    <mergeCell ref="GYY3:GZD3"/>
    <mergeCell ref="GWK3:GWP3"/>
    <mergeCell ref="GWQ3:GWV3"/>
    <mergeCell ref="GWW3:GXB3"/>
    <mergeCell ref="GXC3:GXH3"/>
    <mergeCell ref="GXI3:GXN3"/>
    <mergeCell ref="GXO3:GXT3"/>
    <mergeCell ref="GVA3:GVF3"/>
    <mergeCell ref="GVG3:GVL3"/>
    <mergeCell ref="GVM3:GVR3"/>
    <mergeCell ref="GVS3:GVX3"/>
    <mergeCell ref="GVY3:GWD3"/>
    <mergeCell ref="GWE3:GWJ3"/>
    <mergeCell ref="HBY3:HCD3"/>
    <mergeCell ref="HCE3:HCJ3"/>
    <mergeCell ref="HCK3:HCP3"/>
    <mergeCell ref="HCQ3:HCV3"/>
    <mergeCell ref="HCW3:HDB3"/>
    <mergeCell ref="HDC3:HDH3"/>
    <mergeCell ref="HAO3:HAT3"/>
    <mergeCell ref="HAU3:HAZ3"/>
    <mergeCell ref="HBA3:HBF3"/>
    <mergeCell ref="HBG3:HBL3"/>
    <mergeCell ref="HBM3:HBR3"/>
    <mergeCell ref="HBS3:HBX3"/>
    <mergeCell ref="GZE3:GZJ3"/>
    <mergeCell ref="GZK3:GZP3"/>
    <mergeCell ref="GZQ3:GZV3"/>
    <mergeCell ref="GZW3:HAB3"/>
    <mergeCell ref="HAC3:HAH3"/>
    <mergeCell ref="HAI3:HAN3"/>
    <mergeCell ref="HGC3:HGH3"/>
    <mergeCell ref="HGI3:HGN3"/>
    <mergeCell ref="HGO3:HGT3"/>
    <mergeCell ref="HGU3:HGZ3"/>
    <mergeCell ref="HHA3:HHF3"/>
    <mergeCell ref="HHG3:HHL3"/>
    <mergeCell ref="HES3:HEX3"/>
    <mergeCell ref="HEY3:HFD3"/>
    <mergeCell ref="HFE3:HFJ3"/>
    <mergeCell ref="HFK3:HFP3"/>
    <mergeCell ref="HFQ3:HFV3"/>
    <mergeCell ref="HFW3:HGB3"/>
    <mergeCell ref="HDI3:HDN3"/>
    <mergeCell ref="HDO3:HDT3"/>
    <mergeCell ref="HDU3:HDZ3"/>
    <mergeCell ref="HEA3:HEF3"/>
    <mergeCell ref="HEG3:HEL3"/>
    <mergeCell ref="HEM3:HER3"/>
    <mergeCell ref="HKG3:HKL3"/>
    <mergeCell ref="HKM3:HKR3"/>
    <mergeCell ref="HKS3:HKX3"/>
    <mergeCell ref="HKY3:HLD3"/>
    <mergeCell ref="HLE3:HLJ3"/>
    <mergeCell ref="HLK3:HLP3"/>
    <mergeCell ref="HIW3:HJB3"/>
    <mergeCell ref="HJC3:HJH3"/>
    <mergeCell ref="HJI3:HJN3"/>
    <mergeCell ref="HJO3:HJT3"/>
    <mergeCell ref="HJU3:HJZ3"/>
    <mergeCell ref="HKA3:HKF3"/>
    <mergeCell ref="HHM3:HHR3"/>
    <mergeCell ref="HHS3:HHX3"/>
    <mergeCell ref="HHY3:HID3"/>
    <mergeCell ref="HIE3:HIJ3"/>
    <mergeCell ref="HIK3:HIP3"/>
    <mergeCell ref="HIQ3:HIV3"/>
    <mergeCell ref="HOK3:HOP3"/>
    <mergeCell ref="HOQ3:HOV3"/>
    <mergeCell ref="HOW3:HPB3"/>
    <mergeCell ref="HPC3:HPH3"/>
    <mergeCell ref="HPI3:HPN3"/>
    <mergeCell ref="HPO3:HPT3"/>
    <mergeCell ref="HNA3:HNF3"/>
    <mergeCell ref="HNG3:HNL3"/>
    <mergeCell ref="HNM3:HNR3"/>
    <mergeCell ref="HNS3:HNX3"/>
    <mergeCell ref="HNY3:HOD3"/>
    <mergeCell ref="HOE3:HOJ3"/>
    <mergeCell ref="HLQ3:HLV3"/>
    <mergeCell ref="HLW3:HMB3"/>
    <mergeCell ref="HMC3:HMH3"/>
    <mergeCell ref="HMI3:HMN3"/>
    <mergeCell ref="HMO3:HMT3"/>
    <mergeCell ref="HMU3:HMZ3"/>
    <mergeCell ref="HSO3:HST3"/>
    <mergeCell ref="HSU3:HSZ3"/>
    <mergeCell ref="HTA3:HTF3"/>
    <mergeCell ref="HTG3:HTL3"/>
    <mergeCell ref="HTM3:HTR3"/>
    <mergeCell ref="HTS3:HTX3"/>
    <mergeCell ref="HRE3:HRJ3"/>
    <mergeCell ref="HRK3:HRP3"/>
    <mergeCell ref="HRQ3:HRV3"/>
    <mergeCell ref="HRW3:HSB3"/>
    <mergeCell ref="HSC3:HSH3"/>
    <mergeCell ref="HSI3:HSN3"/>
    <mergeCell ref="HPU3:HPZ3"/>
    <mergeCell ref="HQA3:HQF3"/>
    <mergeCell ref="HQG3:HQL3"/>
    <mergeCell ref="HQM3:HQR3"/>
    <mergeCell ref="HQS3:HQX3"/>
    <mergeCell ref="HQY3:HRD3"/>
    <mergeCell ref="HWS3:HWX3"/>
    <mergeCell ref="HWY3:HXD3"/>
    <mergeCell ref="HXE3:HXJ3"/>
    <mergeCell ref="HXK3:HXP3"/>
    <mergeCell ref="HXQ3:HXV3"/>
    <mergeCell ref="HXW3:HYB3"/>
    <mergeCell ref="HVI3:HVN3"/>
    <mergeCell ref="HVO3:HVT3"/>
    <mergeCell ref="HVU3:HVZ3"/>
    <mergeCell ref="HWA3:HWF3"/>
    <mergeCell ref="HWG3:HWL3"/>
    <mergeCell ref="HWM3:HWR3"/>
    <mergeCell ref="HTY3:HUD3"/>
    <mergeCell ref="HUE3:HUJ3"/>
    <mergeCell ref="HUK3:HUP3"/>
    <mergeCell ref="HUQ3:HUV3"/>
    <mergeCell ref="HUW3:HVB3"/>
    <mergeCell ref="HVC3:HVH3"/>
    <mergeCell ref="IAW3:IBB3"/>
    <mergeCell ref="IBC3:IBH3"/>
    <mergeCell ref="IBI3:IBN3"/>
    <mergeCell ref="IBO3:IBT3"/>
    <mergeCell ref="IBU3:IBZ3"/>
    <mergeCell ref="ICA3:ICF3"/>
    <mergeCell ref="HZM3:HZR3"/>
    <mergeCell ref="HZS3:HZX3"/>
    <mergeCell ref="HZY3:IAD3"/>
    <mergeCell ref="IAE3:IAJ3"/>
    <mergeCell ref="IAK3:IAP3"/>
    <mergeCell ref="IAQ3:IAV3"/>
    <mergeCell ref="HYC3:HYH3"/>
    <mergeCell ref="HYI3:HYN3"/>
    <mergeCell ref="HYO3:HYT3"/>
    <mergeCell ref="HYU3:HYZ3"/>
    <mergeCell ref="HZA3:HZF3"/>
    <mergeCell ref="HZG3:HZL3"/>
    <mergeCell ref="IFA3:IFF3"/>
    <mergeCell ref="IFG3:IFL3"/>
    <mergeCell ref="IFM3:IFR3"/>
    <mergeCell ref="IFS3:IFX3"/>
    <mergeCell ref="IFY3:IGD3"/>
    <mergeCell ref="IGE3:IGJ3"/>
    <mergeCell ref="IDQ3:IDV3"/>
    <mergeCell ref="IDW3:IEB3"/>
    <mergeCell ref="IEC3:IEH3"/>
    <mergeCell ref="IEI3:IEN3"/>
    <mergeCell ref="IEO3:IET3"/>
    <mergeCell ref="IEU3:IEZ3"/>
    <mergeCell ref="ICG3:ICL3"/>
    <mergeCell ref="ICM3:ICR3"/>
    <mergeCell ref="ICS3:ICX3"/>
    <mergeCell ref="ICY3:IDD3"/>
    <mergeCell ref="IDE3:IDJ3"/>
    <mergeCell ref="IDK3:IDP3"/>
    <mergeCell ref="IJE3:IJJ3"/>
    <mergeCell ref="IJK3:IJP3"/>
    <mergeCell ref="IJQ3:IJV3"/>
    <mergeCell ref="IJW3:IKB3"/>
    <mergeCell ref="IKC3:IKH3"/>
    <mergeCell ref="IKI3:IKN3"/>
    <mergeCell ref="IHU3:IHZ3"/>
    <mergeCell ref="IIA3:IIF3"/>
    <mergeCell ref="IIG3:IIL3"/>
    <mergeCell ref="IIM3:IIR3"/>
    <mergeCell ref="IIS3:IIX3"/>
    <mergeCell ref="IIY3:IJD3"/>
    <mergeCell ref="IGK3:IGP3"/>
    <mergeCell ref="IGQ3:IGV3"/>
    <mergeCell ref="IGW3:IHB3"/>
    <mergeCell ref="IHC3:IHH3"/>
    <mergeCell ref="IHI3:IHN3"/>
    <mergeCell ref="IHO3:IHT3"/>
    <mergeCell ref="INI3:INN3"/>
    <mergeCell ref="INO3:INT3"/>
    <mergeCell ref="INU3:INZ3"/>
    <mergeCell ref="IOA3:IOF3"/>
    <mergeCell ref="IOG3:IOL3"/>
    <mergeCell ref="IOM3:IOR3"/>
    <mergeCell ref="ILY3:IMD3"/>
    <mergeCell ref="IME3:IMJ3"/>
    <mergeCell ref="IMK3:IMP3"/>
    <mergeCell ref="IMQ3:IMV3"/>
    <mergeCell ref="IMW3:INB3"/>
    <mergeCell ref="INC3:INH3"/>
    <mergeCell ref="IKO3:IKT3"/>
    <mergeCell ref="IKU3:IKZ3"/>
    <mergeCell ref="ILA3:ILF3"/>
    <mergeCell ref="ILG3:ILL3"/>
    <mergeCell ref="ILM3:ILR3"/>
    <mergeCell ref="ILS3:ILX3"/>
    <mergeCell ref="IRM3:IRR3"/>
    <mergeCell ref="IRS3:IRX3"/>
    <mergeCell ref="IRY3:ISD3"/>
    <mergeCell ref="ISE3:ISJ3"/>
    <mergeCell ref="ISK3:ISP3"/>
    <mergeCell ref="ISQ3:ISV3"/>
    <mergeCell ref="IQC3:IQH3"/>
    <mergeCell ref="IQI3:IQN3"/>
    <mergeCell ref="IQO3:IQT3"/>
    <mergeCell ref="IQU3:IQZ3"/>
    <mergeCell ref="IRA3:IRF3"/>
    <mergeCell ref="IRG3:IRL3"/>
    <mergeCell ref="IOS3:IOX3"/>
    <mergeCell ref="IOY3:IPD3"/>
    <mergeCell ref="IPE3:IPJ3"/>
    <mergeCell ref="IPK3:IPP3"/>
    <mergeCell ref="IPQ3:IPV3"/>
    <mergeCell ref="IPW3:IQB3"/>
    <mergeCell ref="IVQ3:IVV3"/>
    <mergeCell ref="IVW3:IWB3"/>
    <mergeCell ref="IWC3:IWH3"/>
    <mergeCell ref="IWI3:IWN3"/>
    <mergeCell ref="IWO3:IWT3"/>
    <mergeCell ref="IWU3:IWZ3"/>
    <mergeCell ref="IUG3:IUL3"/>
    <mergeCell ref="IUM3:IUR3"/>
    <mergeCell ref="IUS3:IUX3"/>
    <mergeCell ref="IUY3:IVD3"/>
    <mergeCell ref="IVE3:IVJ3"/>
    <mergeCell ref="IVK3:IVP3"/>
    <mergeCell ref="ISW3:ITB3"/>
    <mergeCell ref="ITC3:ITH3"/>
    <mergeCell ref="ITI3:ITN3"/>
    <mergeCell ref="ITO3:ITT3"/>
    <mergeCell ref="ITU3:ITZ3"/>
    <mergeCell ref="IUA3:IUF3"/>
    <mergeCell ref="IZU3:IZZ3"/>
    <mergeCell ref="JAA3:JAF3"/>
    <mergeCell ref="JAG3:JAL3"/>
    <mergeCell ref="JAM3:JAR3"/>
    <mergeCell ref="JAS3:JAX3"/>
    <mergeCell ref="JAY3:JBD3"/>
    <mergeCell ref="IYK3:IYP3"/>
    <mergeCell ref="IYQ3:IYV3"/>
    <mergeCell ref="IYW3:IZB3"/>
    <mergeCell ref="IZC3:IZH3"/>
    <mergeCell ref="IZI3:IZN3"/>
    <mergeCell ref="IZO3:IZT3"/>
    <mergeCell ref="IXA3:IXF3"/>
    <mergeCell ref="IXG3:IXL3"/>
    <mergeCell ref="IXM3:IXR3"/>
    <mergeCell ref="IXS3:IXX3"/>
    <mergeCell ref="IXY3:IYD3"/>
    <mergeCell ref="IYE3:IYJ3"/>
    <mergeCell ref="JDY3:JED3"/>
    <mergeCell ref="JEE3:JEJ3"/>
    <mergeCell ref="JEK3:JEP3"/>
    <mergeCell ref="JEQ3:JEV3"/>
    <mergeCell ref="JEW3:JFB3"/>
    <mergeCell ref="JFC3:JFH3"/>
    <mergeCell ref="JCO3:JCT3"/>
    <mergeCell ref="JCU3:JCZ3"/>
    <mergeCell ref="JDA3:JDF3"/>
    <mergeCell ref="JDG3:JDL3"/>
    <mergeCell ref="JDM3:JDR3"/>
    <mergeCell ref="JDS3:JDX3"/>
    <mergeCell ref="JBE3:JBJ3"/>
    <mergeCell ref="JBK3:JBP3"/>
    <mergeCell ref="JBQ3:JBV3"/>
    <mergeCell ref="JBW3:JCB3"/>
    <mergeCell ref="JCC3:JCH3"/>
    <mergeCell ref="JCI3:JCN3"/>
    <mergeCell ref="JIC3:JIH3"/>
    <mergeCell ref="JII3:JIN3"/>
    <mergeCell ref="JIO3:JIT3"/>
    <mergeCell ref="JIU3:JIZ3"/>
    <mergeCell ref="JJA3:JJF3"/>
    <mergeCell ref="JJG3:JJL3"/>
    <mergeCell ref="JGS3:JGX3"/>
    <mergeCell ref="JGY3:JHD3"/>
    <mergeCell ref="JHE3:JHJ3"/>
    <mergeCell ref="JHK3:JHP3"/>
    <mergeCell ref="JHQ3:JHV3"/>
    <mergeCell ref="JHW3:JIB3"/>
    <mergeCell ref="JFI3:JFN3"/>
    <mergeCell ref="JFO3:JFT3"/>
    <mergeCell ref="JFU3:JFZ3"/>
    <mergeCell ref="JGA3:JGF3"/>
    <mergeCell ref="JGG3:JGL3"/>
    <mergeCell ref="JGM3:JGR3"/>
    <mergeCell ref="JMG3:JML3"/>
    <mergeCell ref="JMM3:JMR3"/>
    <mergeCell ref="JMS3:JMX3"/>
    <mergeCell ref="JMY3:JND3"/>
    <mergeCell ref="JNE3:JNJ3"/>
    <mergeCell ref="JNK3:JNP3"/>
    <mergeCell ref="JKW3:JLB3"/>
    <mergeCell ref="JLC3:JLH3"/>
    <mergeCell ref="JLI3:JLN3"/>
    <mergeCell ref="JLO3:JLT3"/>
    <mergeCell ref="JLU3:JLZ3"/>
    <mergeCell ref="JMA3:JMF3"/>
    <mergeCell ref="JJM3:JJR3"/>
    <mergeCell ref="JJS3:JJX3"/>
    <mergeCell ref="JJY3:JKD3"/>
    <mergeCell ref="JKE3:JKJ3"/>
    <mergeCell ref="JKK3:JKP3"/>
    <mergeCell ref="JKQ3:JKV3"/>
    <mergeCell ref="JQK3:JQP3"/>
    <mergeCell ref="JQQ3:JQV3"/>
    <mergeCell ref="JQW3:JRB3"/>
    <mergeCell ref="JRC3:JRH3"/>
    <mergeCell ref="JRI3:JRN3"/>
    <mergeCell ref="JRO3:JRT3"/>
    <mergeCell ref="JPA3:JPF3"/>
    <mergeCell ref="JPG3:JPL3"/>
    <mergeCell ref="JPM3:JPR3"/>
    <mergeCell ref="JPS3:JPX3"/>
    <mergeCell ref="JPY3:JQD3"/>
    <mergeCell ref="JQE3:JQJ3"/>
    <mergeCell ref="JNQ3:JNV3"/>
    <mergeCell ref="JNW3:JOB3"/>
    <mergeCell ref="JOC3:JOH3"/>
    <mergeCell ref="JOI3:JON3"/>
    <mergeCell ref="JOO3:JOT3"/>
    <mergeCell ref="JOU3:JOZ3"/>
    <mergeCell ref="JUO3:JUT3"/>
    <mergeCell ref="JUU3:JUZ3"/>
    <mergeCell ref="JVA3:JVF3"/>
    <mergeCell ref="JVG3:JVL3"/>
    <mergeCell ref="JVM3:JVR3"/>
    <mergeCell ref="JVS3:JVX3"/>
    <mergeCell ref="JTE3:JTJ3"/>
    <mergeCell ref="JTK3:JTP3"/>
    <mergeCell ref="JTQ3:JTV3"/>
    <mergeCell ref="JTW3:JUB3"/>
    <mergeCell ref="JUC3:JUH3"/>
    <mergeCell ref="JUI3:JUN3"/>
    <mergeCell ref="JRU3:JRZ3"/>
    <mergeCell ref="JSA3:JSF3"/>
    <mergeCell ref="JSG3:JSL3"/>
    <mergeCell ref="JSM3:JSR3"/>
    <mergeCell ref="JSS3:JSX3"/>
    <mergeCell ref="JSY3:JTD3"/>
    <mergeCell ref="JYS3:JYX3"/>
    <mergeCell ref="JYY3:JZD3"/>
    <mergeCell ref="JZE3:JZJ3"/>
    <mergeCell ref="JZK3:JZP3"/>
    <mergeCell ref="JZQ3:JZV3"/>
    <mergeCell ref="JZW3:KAB3"/>
    <mergeCell ref="JXI3:JXN3"/>
    <mergeCell ref="JXO3:JXT3"/>
    <mergeCell ref="JXU3:JXZ3"/>
    <mergeCell ref="JYA3:JYF3"/>
    <mergeCell ref="JYG3:JYL3"/>
    <mergeCell ref="JYM3:JYR3"/>
    <mergeCell ref="JVY3:JWD3"/>
    <mergeCell ref="JWE3:JWJ3"/>
    <mergeCell ref="JWK3:JWP3"/>
    <mergeCell ref="JWQ3:JWV3"/>
    <mergeCell ref="JWW3:JXB3"/>
    <mergeCell ref="JXC3:JXH3"/>
    <mergeCell ref="KCW3:KDB3"/>
    <mergeCell ref="KDC3:KDH3"/>
    <mergeCell ref="KDI3:KDN3"/>
    <mergeCell ref="KDO3:KDT3"/>
    <mergeCell ref="KDU3:KDZ3"/>
    <mergeCell ref="KEA3:KEF3"/>
    <mergeCell ref="KBM3:KBR3"/>
    <mergeCell ref="KBS3:KBX3"/>
    <mergeCell ref="KBY3:KCD3"/>
    <mergeCell ref="KCE3:KCJ3"/>
    <mergeCell ref="KCK3:KCP3"/>
    <mergeCell ref="KCQ3:KCV3"/>
    <mergeCell ref="KAC3:KAH3"/>
    <mergeCell ref="KAI3:KAN3"/>
    <mergeCell ref="KAO3:KAT3"/>
    <mergeCell ref="KAU3:KAZ3"/>
    <mergeCell ref="KBA3:KBF3"/>
    <mergeCell ref="KBG3:KBL3"/>
    <mergeCell ref="KHA3:KHF3"/>
    <mergeCell ref="KHG3:KHL3"/>
    <mergeCell ref="KHM3:KHR3"/>
    <mergeCell ref="KHS3:KHX3"/>
    <mergeCell ref="KHY3:KID3"/>
    <mergeCell ref="KIE3:KIJ3"/>
    <mergeCell ref="KFQ3:KFV3"/>
    <mergeCell ref="KFW3:KGB3"/>
    <mergeCell ref="KGC3:KGH3"/>
    <mergeCell ref="KGI3:KGN3"/>
    <mergeCell ref="KGO3:KGT3"/>
    <mergeCell ref="KGU3:KGZ3"/>
    <mergeCell ref="KEG3:KEL3"/>
    <mergeCell ref="KEM3:KER3"/>
    <mergeCell ref="KES3:KEX3"/>
    <mergeCell ref="KEY3:KFD3"/>
    <mergeCell ref="KFE3:KFJ3"/>
    <mergeCell ref="KFK3:KFP3"/>
    <mergeCell ref="KLE3:KLJ3"/>
    <mergeCell ref="KLK3:KLP3"/>
    <mergeCell ref="KLQ3:KLV3"/>
    <mergeCell ref="KLW3:KMB3"/>
    <mergeCell ref="KMC3:KMH3"/>
    <mergeCell ref="KMI3:KMN3"/>
    <mergeCell ref="KJU3:KJZ3"/>
    <mergeCell ref="KKA3:KKF3"/>
    <mergeCell ref="KKG3:KKL3"/>
    <mergeCell ref="KKM3:KKR3"/>
    <mergeCell ref="KKS3:KKX3"/>
    <mergeCell ref="KKY3:KLD3"/>
    <mergeCell ref="KIK3:KIP3"/>
    <mergeCell ref="KIQ3:KIV3"/>
    <mergeCell ref="KIW3:KJB3"/>
    <mergeCell ref="KJC3:KJH3"/>
    <mergeCell ref="KJI3:KJN3"/>
    <mergeCell ref="KJO3:KJT3"/>
    <mergeCell ref="KPI3:KPN3"/>
    <mergeCell ref="KPO3:KPT3"/>
    <mergeCell ref="KPU3:KPZ3"/>
    <mergeCell ref="KQA3:KQF3"/>
    <mergeCell ref="KQG3:KQL3"/>
    <mergeCell ref="KQM3:KQR3"/>
    <mergeCell ref="KNY3:KOD3"/>
    <mergeCell ref="KOE3:KOJ3"/>
    <mergeCell ref="KOK3:KOP3"/>
    <mergeCell ref="KOQ3:KOV3"/>
    <mergeCell ref="KOW3:KPB3"/>
    <mergeCell ref="KPC3:KPH3"/>
    <mergeCell ref="KMO3:KMT3"/>
    <mergeCell ref="KMU3:KMZ3"/>
    <mergeCell ref="KNA3:KNF3"/>
    <mergeCell ref="KNG3:KNL3"/>
    <mergeCell ref="KNM3:KNR3"/>
    <mergeCell ref="KNS3:KNX3"/>
    <mergeCell ref="KTM3:KTR3"/>
    <mergeCell ref="KTS3:KTX3"/>
    <mergeCell ref="KTY3:KUD3"/>
    <mergeCell ref="KUE3:KUJ3"/>
    <mergeCell ref="KUK3:KUP3"/>
    <mergeCell ref="KUQ3:KUV3"/>
    <mergeCell ref="KSC3:KSH3"/>
    <mergeCell ref="KSI3:KSN3"/>
    <mergeCell ref="KSO3:KST3"/>
    <mergeCell ref="KSU3:KSZ3"/>
    <mergeCell ref="KTA3:KTF3"/>
    <mergeCell ref="KTG3:KTL3"/>
    <mergeCell ref="KQS3:KQX3"/>
    <mergeCell ref="KQY3:KRD3"/>
    <mergeCell ref="KRE3:KRJ3"/>
    <mergeCell ref="KRK3:KRP3"/>
    <mergeCell ref="KRQ3:KRV3"/>
    <mergeCell ref="KRW3:KSB3"/>
    <mergeCell ref="KXQ3:KXV3"/>
    <mergeCell ref="KXW3:KYB3"/>
    <mergeCell ref="KYC3:KYH3"/>
    <mergeCell ref="KYI3:KYN3"/>
    <mergeCell ref="KYO3:KYT3"/>
    <mergeCell ref="KYU3:KYZ3"/>
    <mergeCell ref="KWG3:KWL3"/>
    <mergeCell ref="KWM3:KWR3"/>
    <mergeCell ref="KWS3:KWX3"/>
    <mergeCell ref="KWY3:KXD3"/>
    <mergeCell ref="KXE3:KXJ3"/>
    <mergeCell ref="KXK3:KXP3"/>
    <mergeCell ref="KUW3:KVB3"/>
    <mergeCell ref="KVC3:KVH3"/>
    <mergeCell ref="KVI3:KVN3"/>
    <mergeCell ref="KVO3:KVT3"/>
    <mergeCell ref="KVU3:KVZ3"/>
    <mergeCell ref="KWA3:KWF3"/>
    <mergeCell ref="LBU3:LBZ3"/>
    <mergeCell ref="LCA3:LCF3"/>
    <mergeCell ref="LCG3:LCL3"/>
    <mergeCell ref="LCM3:LCR3"/>
    <mergeCell ref="LCS3:LCX3"/>
    <mergeCell ref="LCY3:LDD3"/>
    <mergeCell ref="LAK3:LAP3"/>
    <mergeCell ref="LAQ3:LAV3"/>
    <mergeCell ref="LAW3:LBB3"/>
    <mergeCell ref="LBC3:LBH3"/>
    <mergeCell ref="LBI3:LBN3"/>
    <mergeCell ref="LBO3:LBT3"/>
    <mergeCell ref="KZA3:KZF3"/>
    <mergeCell ref="KZG3:KZL3"/>
    <mergeCell ref="KZM3:KZR3"/>
    <mergeCell ref="KZS3:KZX3"/>
    <mergeCell ref="KZY3:LAD3"/>
    <mergeCell ref="LAE3:LAJ3"/>
    <mergeCell ref="LFY3:LGD3"/>
    <mergeCell ref="LGE3:LGJ3"/>
    <mergeCell ref="LGK3:LGP3"/>
    <mergeCell ref="LGQ3:LGV3"/>
    <mergeCell ref="LGW3:LHB3"/>
    <mergeCell ref="LHC3:LHH3"/>
    <mergeCell ref="LEO3:LET3"/>
    <mergeCell ref="LEU3:LEZ3"/>
    <mergeCell ref="LFA3:LFF3"/>
    <mergeCell ref="LFG3:LFL3"/>
    <mergeCell ref="LFM3:LFR3"/>
    <mergeCell ref="LFS3:LFX3"/>
    <mergeCell ref="LDE3:LDJ3"/>
    <mergeCell ref="LDK3:LDP3"/>
    <mergeCell ref="LDQ3:LDV3"/>
    <mergeCell ref="LDW3:LEB3"/>
    <mergeCell ref="LEC3:LEH3"/>
    <mergeCell ref="LEI3:LEN3"/>
    <mergeCell ref="LKC3:LKH3"/>
    <mergeCell ref="LKI3:LKN3"/>
    <mergeCell ref="LKO3:LKT3"/>
    <mergeCell ref="LKU3:LKZ3"/>
    <mergeCell ref="LLA3:LLF3"/>
    <mergeCell ref="LLG3:LLL3"/>
    <mergeCell ref="LIS3:LIX3"/>
    <mergeCell ref="LIY3:LJD3"/>
    <mergeCell ref="LJE3:LJJ3"/>
    <mergeCell ref="LJK3:LJP3"/>
    <mergeCell ref="LJQ3:LJV3"/>
    <mergeCell ref="LJW3:LKB3"/>
    <mergeCell ref="LHI3:LHN3"/>
    <mergeCell ref="LHO3:LHT3"/>
    <mergeCell ref="LHU3:LHZ3"/>
    <mergeCell ref="LIA3:LIF3"/>
    <mergeCell ref="LIG3:LIL3"/>
    <mergeCell ref="LIM3:LIR3"/>
    <mergeCell ref="LOG3:LOL3"/>
    <mergeCell ref="LOM3:LOR3"/>
    <mergeCell ref="LOS3:LOX3"/>
    <mergeCell ref="LOY3:LPD3"/>
    <mergeCell ref="LPE3:LPJ3"/>
    <mergeCell ref="LPK3:LPP3"/>
    <mergeCell ref="LMW3:LNB3"/>
    <mergeCell ref="LNC3:LNH3"/>
    <mergeCell ref="LNI3:LNN3"/>
    <mergeCell ref="LNO3:LNT3"/>
    <mergeCell ref="LNU3:LNZ3"/>
    <mergeCell ref="LOA3:LOF3"/>
    <mergeCell ref="LLM3:LLR3"/>
    <mergeCell ref="LLS3:LLX3"/>
    <mergeCell ref="LLY3:LMD3"/>
    <mergeCell ref="LME3:LMJ3"/>
    <mergeCell ref="LMK3:LMP3"/>
    <mergeCell ref="LMQ3:LMV3"/>
    <mergeCell ref="LSK3:LSP3"/>
    <mergeCell ref="LSQ3:LSV3"/>
    <mergeCell ref="LSW3:LTB3"/>
    <mergeCell ref="LTC3:LTH3"/>
    <mergeCell ref="LTI3:LTN3"/>
    <mergeCell ref="LTO3:LTT3"/>
    <mergeCell ref="LRA3:LRF3"/>
    <mergeCell ref="LRG3:LRL3"/>
    <mergeCell ref="LRM3:LRR3"/>
    <mergeCell ref="LRS3:LRX3"/>
    <mergeCell ref="LRY3:LSD3"/>
    <mergeCell ref="LSE3:LSJ3"/>
    <mergeCell ref="LPQ3:LPV3"/>
    <mergeCell ref="LPW3:LQB3"/>
    <mergeCell ref="LQC3:LQH3"/>
    <mergeCell ref="LQI3:LQN3"/>
    <mergeCell ref="LQO3:LQT3"/>
    <mergeCell ref="LQU3:LQZ3"/>
    <mergeCell ref="LWO3:LWT3"/>
    <mergeCell ref="LWU3:LWZ3"/>
    <mergeCell ref="LXA3:LXF3"/>
    <mergeCell ref="LXG3:LXL3"/>
    <mergeCell ref="LXM3:LXR3"/>
    <mergeCell ref="LXS3:LXX3"/>
    <mergeCell ref="LVE3:LVJ3"/>
    <mergeCell ref="LVK3:LVP3"/>
    <mergeCell ref="LVQ3:LVV3"/>
    <mergeCell ref="LVW3:LWB3"/>
    <mergeCell ref="LWC3:LWH3"/>
    <mergeCell ref="LWI3:LWN3"/>
    <mergeCell ref="LTU3:LTZ3"/>
    <mergeCell ref="LUA3:LUF3"/>
    <mergeCell ref="LUG3:LUL3"/>
    <mergeCell ref="LUM3:LUR3"/>
    <mergeCell ref="LUS3:LUX3"/>
    <mergeCell ref="LUY3:LVD3"/>
    <mergeCell ref="MAS3:MAX3"/>
    <mergeCell ref="MAY3:MBD3"/>
    <mergeCell ref="MBE3:MBJ3"/>
    <mergeCell ref="MBK3:MBP3"/>
    <mergeCell ref="MBQ3:MBV3"/>
    <mergeCell ref="MBW3:MCB3"/>
    <mergeCell ref="LZI3:LZN3"/>
    <mergeCell ref="LZO3:LZT3"/>
    <mergeCell ref="LZU3:LZZ3"/>
    <mergeCell ref="MAA3:MAF3"/>
    <mergeCell ref="MAG3:MAL3"/>
    <mergeCell ref="MAM3:MAR3"/>
    <mergeCell ref="LXY3:LYD3"/>
    <mergeCell ref="LYE3:LYJ3"/>
    <mergeCell ref="LYK3:LYP3"/>
    <mergeCell ref="LYQ3:LYV3"/>
    <mergeCell ref="LYW3:LZB3"/>
    <mergeCell ref="LZC3:LZH3"/>
    <mergeCell ref="MEW3:MFB3"/>
    <mergeCell ref="MFC3:MFH3"/>
    <mergeCell ref="MFI3:MFN3"/>
    <mergeCell ref="MFO3:MFT3"/>
    <mergeCell ref="MFU3:MFZ3"/>
    <mergeCell ref="MGA3:MGF3"/>
    <mergeCell ref="MDM3:MDR3"/>
    <mergeCell ref="MDS3:MDX3"/>
    <mergeCell ref="MDY3:MED3"/>
    <mergeCell ref="MEE3:MEJ3"/>
    <mergeCell ref="MEK3:MEP3"/>
    <mergeCell ref="MEQ3:MEV3"/>
    <mergeCell ref="MCC3:MCH3"/>
    <mergeCell ref="MCI3:MCN3"/>
    <mergeCell ref="MCO3:MCT3"/>
    <mergeCell ref="MCU3:MCZ3"/>
    <mergeCell ref="MDA3:MDF3"/>
    <mergeCell ref="MDG3:MDL3"/>
    <mergeCell ref="MJA3:MJF3"/>
    <mergeCell ref="MJG3:MJL3"/>
    <mergeCell ref="MJM3:MJR3"/>
    <mergeCell ref="MJS3:MJX3"/>
    <mergeCell ref="MJY3:MKD3"/>
    <mergeCell ref="MKE3:MKJ3"/>
    <mergeCell ref="MHQ3:MHV3"/>
    <mergeCell ref="MHW3:MIB3"/>
    <mergeCell ref="MIC3:MIH3"/>
    <mergeCell ref="MII3:MIN3"/>
    <mergeCell ref="MIO3:MIT3"/>
    <mergeCell ref="MIU3:MIZ3"/>
    <mergeCell ref="MGG3:MGL3"/>
    <mergeCell ref="MGM3:MGR3"/>
    <mergeCell ref="MGS3:MGX3"/>
    <mergeCell ref="MGY3:MHD3"/>
    <mergeCell ref="MHE3:MHJ3"/>
    <mergeCell ref="MHK3:MHP3"/>
    <mergeCell ref="MNE3:MNJ3"/>
    <mergeCell ref="MNK3:MNP3"/>
    <mergeCell ref="MNQ3:MNV3"/>
    <mergeCell ref="MNW3:MOB3"/>
    <mergeCell ref="MOC3:MOH3"/>
    <mergeCell ref="MOI3:MON3"/>
    <mergeCell ref="MLU3:MLZ3"/>
    <mergeCell ref="MMA3:MMF3"/>
    <mergeCell ref="MMG3:MML3"/>
    <mergeCell ref="MMM3:MMR3"/>
    <mergeCell ref="MMS3:MMX3"/>
    <mergeCell ref="MMY3:MND3"/>
    <mergeCell ref="MKK3:MKP3"/>
    <mergeCell ref="MKQ3:MKV3"/>
    <mergeCell ref="MKW3:MLB3"/>
    <mergeCell ref="MLC3:MLH3"/>
    <mergeCell ref="MLI3:MLN3"/>
    <mergeCell ref="MLO3:MLT3"/>
    <mergeCell ref="MRI3:MRN3"/>
    <mergeCell ref="MRO3:MRT3"/>
    <mergeCell ref="MRU3:MRZ3"/>
    <mergeCell ref="MSA3:MSF3"/>
    <mergeCell ref="MSG3:MSL3"/>
    <mergeCell ref="MSM3:MSR3"/>
    <mergeCell ref="MPY3:MQD3"/>
    <mergeCell ref="MQE3:MQJ3"/>
    <mergeCell ref="MQK3:MQP3"/>
    <mergeCell ref="MQQ3:MQV3"/>
    <mergeCell ref="MQW3:MRB3"/>
    <mergeCell ref="MRC3:MRH3"/>
    <mergeCell ref="MOO3:MOT3"/>
    <mergeCell ref="MOU3:MOZ3"/>
    <mergeCell ref="MPA3:MPF3"/>
    <mergeCell ref="MPG3:MPL3"/>
    <mergeCell ref="MPM3:MPR3"/>
    <mergeCell ref="MPS3:MPX3"/>
    <mergeCell ref="MVM3:MVR3"/>
    <mergeCell ref="MVS3:MVX3"/>
    <mergeCell ref="MVY3:MWD3"/>
    <mergeCell ref="MWE3:MWJ3"/>
    <mergeCell ref="MWK3:MWP3"/>
    <mergeCell ref="MWQ3:MWV3"/>
    <mergeCell ref="MUC3:MUH3"/>
    <mergeCell ref="MUI3:MUN3"/>
    <mergeCell ref="MUO3:MUT3"/>
    <mergeCell ref="MUU3:MUZ3"/>
    <mergeCell ref="MVA3:MVF3"/>
    <mergeCell ref="MVG3:MVL3"/>
    <mergeCell ref="MSS3:MSX3"/>
    <mergeCell ref="MSY3:MTD3"/>
    <mergeCell ref="MTE3:MTJ3"/>
    <mergeCell ref="MTK3:MTP3"/>
    <mergeCell ref="MTQ3:MTV3"/>
    <mergeCell ref="MTW3:MUB3"/>
    <mergeCell ref="MZQ3:MZV3"/>
    <mergeCell ref="MZW3:NAB3"/>
    <mergeCell ref="NAC3:NAH3"/>
    <mergeCell ref="NAI3:NAN3"/>
    <mergeCell ref="NAO3:NAT3"/>
    <mergeCell ref="NAU3:NAZ3"/>
    <mergeCell ref="MYG3:MYL3"/>
    <mergeCell ref="MYM3:MYR3"/>
    <mergeCell ref="MYS3:MYX3"/>
    <mergeCell ref="MYY3:MZD3"/>
    <mergeCell ref="MZE3:MZJ3"/>
    <mergeCell ref="MZK3:MZP3"/>
    <mergeCell ref="MWW3:MXB3"/>
    <mergeCell ref="MXC3:MXH3"/>
    <mergeCell ref="MXI3:MXN3"/>
    <mergeCell ref="MXO3:MXT3"/>
    <mergeCell ref="MXU3:MXZ3"/>
    <mergeCell ref="MYA3:MYF3"/>
    <mergeCell ref="NDU3:NDZ3"/>
    <mergeCell ref="NEA3:NEF3"/>
    <mergeCell ref="NEG3:NEL3"/>
    <mergeCell ref="NEM3:NER3"/>
    <mergeCell ref="NES3:NEX3"/>
    <mergeCell ref="NEY3:NFD3"/>
    <mergeCell ref="NCK3:NCP3"/>
    <mergeCell ref="NCQ3:NCV3"/>
    <mergeCell ref="NCW3:NDB3"/>
    <mergeCell ref="NDC3:NDH3"/>
    <mergeCell ref="NDI3:NDN3"/>
    <mergeCell ref="NDO3:NDT3"/>
    <mergeCell ref="NBA3:NBF3"/>
    <mergeCell ref="NBG3:NBL3"/>
    <mergeCell ref="NBM3:NBR3"/>
    <mergeCell ref="NBS3:NBX3"/>
    <mergeCell ref="NBY3:NCD3"/>
    <mergeCell ref="NCE3:NCJ3"/>
    <mergeCell ref="NHY3:NID3"/>
    <mergeCell ref="NIE3:NIJ3"/>
    <mergeCell ref="NIK3:NIP3"/>
    <mergeCell ref="NIQ3:NIV3"/>
    <mergeCell ref="NIW3:NJB3"/>
    <mergeCell ref="NJC3:NJH3"/>
    <mergeCell ref="NGO3:NGT3"/>
    <mergeCell ref="NGU3:NGZ3"/>
    <mergeCell ref="NHA3:NHF3"/>
    <mergeCell ref="NHG3:NHL3"/>
    <mergeCell ref="NHM3:NHR3"/>
    <mergeCell ref="NHS3:NHX3"/>
    <mergeCell ref="NFE3:NFJ3"/>
    <mergeCell ref="NFK3:NFP3"/>
    <mergeCell ref="NFQ3:NFV3"/>
    <mergeCell ref="NFW3:NGB3"/>
    <mergeCell ref="NGC3:NGH3"/>
    <mergeCell ref="NGI3:NGN3"/>
    <mergeCell ref="NMC3:NMH3"/>
    <mergeCell ref="NMI3:NMN3"/>
    <mergeCell ref="NMO3:NMT3"/>
    <mergeCell ref="NMU3:NMZ3"/>
    <mergeCell ref="NNA3:NNF3"/>
    <mergeCell ref="NNG3:NNL3"/>
    <mergeCell ref="NKS3:NKX3"/>
    <mergeCell ref="NKY3:NLD3"/>
    <mergeCell ref="NLE3:NLJ3"/>
    <mergeCell ref="NLK3:NLP3"/>
    <mergeCell ref="NLQ3:NLV3"/>
    <mergeCell ref="NLW3:NMB3"/>
    <mergeCell ref="NJI3:NJN3"/>
    <mergeCell ref="NJO3:NJT3"/>
    <mergeCell ref="NJU3:NJZ3"/>
    <mergeCell ref="NKA3:NKF3"/>
    <mergeCell ref="NKG3:NKL3"/>
    <mergeCell ref="NKM3:NKR3"/>
    <mergeCell ref="NQG3:NQL3"/>
    <mergeCell ref="NQM3:NQR3"/>
    <mergeCell ref="NQS3:NQX3"/>
    <mergeCell ref="NQY3:NRD3"/>
    <mergeCell ref="NRE3:NRJ3"/>
    <mergeCell ref="NRK3:NRP3"/>
    <mergeCell ref="NOW3:NPB3"/>
    <mergeCell ref="NPC3:NPH3"/>
    <mergeCell ref="NPI3:NPN3"/>
    <mergeCell ref="NPO3:NPT3"/>
    <mergeCell ref="NPU3:NPZ3"/>
    <mergeCell ref="NQA3:NQF3"/>
    <mergeCell ref="NNM3:NNR3"/>
    <mergeCell ref="NNS3:NNX3"/>
    <mergeCell ref="NNY3:NOD3"/>
    <mergeCell ref="NOE3:NOJ3"/>
    <mergeCell ref="NOK3:NOP3"/>
    <mergeCell ref="NOQ3:NOV3"/>
    <mergeCell ref="NUK3:NUP3"/>
    <mergeCell ref="NUQ3:NUV3"/>
    <mergeCell ref="NUW3:NVB3"/>
    <mergeCell ref="NVC3:NVH3"/>
    <mergeCell ref="NVI3:NVN3"/>
    <mergeCell ref="NVO3:NVT3"/>
    <mergeCell ref="NTA3:NTF3"/>
    <mergeCell ref="NTG3:NTL3"/>
    <mergeCell ref="NTM3:NTR3"/>
    <mergeCell ref="NTS3:NTX3"/>
    <mergeCell ref="NTY3:NUD3"/>
    <mergeCell ref="NUE3:NUJ3"/>
    <mergeCell ref="NRQ3:NRV3"/>
    <mergeCell ref="NRW3:NSB3"/>
    <mergeCell ref="NSC3:NSH3"/>
    <mergeCell ref="NSI3:NSN3"/>
    <mergeCell ref="NSO3:NST3"/>
    <mergeCell ref="NSU3:NSZ3"/>
    <mergeCell ref="NYO3:NYT3"/>
    <mergeCell ref="NYU3:NYZ3"/>
    <mergeCell ref="NZA3:NZF3"/>
    <mergeCell ref="NZG3:NZL3"/>
    <mergeCell ref="NZM3:NZR3"/>
    <mergeCell ref="NZS3:NZX3"/>
    <mergeCell ref="NXE3:NXJ3"/>
    <mergeCell ref="NXK3:NXP3"/>
    <mergeCell ref="NXQ3:NXV3"/>
    <mergeCell ref="NXW3:NYB3"/>
    <mergeCell ref="NYC3:NYH3"/>
    <mergeCell ref="NYI3:NYN3"/>
    <mergeCell ref="NVU3:NVZ3"/>
    <mergeCell ref="NWA3:NWF3"/>
    <mergeCell ref="NWG3:NWL3"/>
    <mergeCell ref="NWM3:NWR3"/>
    <mergeCell ref="NWS3:NWX3"/>
    <mergeCell ref="NWY3:NXD3"/>
    <mergeCell ref="OCS3:OCX3"/>
    <mergeCell ref="OCY3:ODD3"/>
    <mergeCell ref="ODE3:ODJ3"/>
    <mergeCell ref="ODK3:ODP3"/>
    <mergeCell ref="ODQ3:ODV3"/>
    <mergeCell ref="ODW3:OEB3"/>
    <mergeCell ref="OBI3:OBN3"/>
    <mergeCell ref="OBO3:OBT3"/>
    <mergeCell ref="OBU3:OBZ3"/>
    <mergeCell ref="OCA3:OCF3"/>
    <mergeCell ref="OCG3:OCL3"/>
    <mergeCell ref="OCM3:OCR3"/>
    <mergeCell ref="NZY3:OAD3"/>
    <mergeCell ref="OAE3:OAJ3"/>
    <mergeCell ref="OAK3:OAP3"/>
    <mergeCell ref="OAQ3:OAV3"/>
    <mergeCell ref="OAW3:OBB3"/>
    <mergeCell ref="OBC3:OBH3"/>
    <mergeCell ref="OGW3:OHB3"/>
    <mergeCell ref="OHC3:OHH3"/>
    <mergeCell ref="OHI3:OHN3"/>
    <mergeCell ref="OHO3:OHT3"/>
    <mergeCell ref="OHU3:OHZ3"/>
    <mergeCell ref="OIA3:OIF3"/>
    <mergeCell ref="OFM3:OFR3"/>
    <mergeCell ref="OFS3:OFX3"/>
    <mergeCell ref="OFY3:OGD3"/>
    <mergeCell ref="OGE3:OGJ3"/>
    <mergeCell ref="OGK3:OGP3"/>
    <mergeCell ref="OGQ3:OGV3"/>
    <mergeCell ref="OEC3:OEH3"/>
    <mergeCell ref="OEI3:OEN3"/>
    <mergeCell ref="OEO3:OET3"/>
    <mergeCell ref="OEU3:OEZ3"/>
    <mergeCell ref="OFA3:OFF3"/>
    <mergeCell ref="OFG3:OFL3"/>
    <mergeCell ref="OLA3:OLF3"/>
    <mergeCell ref="OLG3:OLL3"/>
    <mergeCell ref="OLM3:OLR3"/>
    <mergeCell ref="OLS3:OLX3"/>
    <mergeCell ref="OLY3:OMD3"/>
    <mergeCell ref="OME3:OMJ3"/>
    <mergeCell ref="OJQ3:OJV3"/>
    <mergeCell ref="OJW3:OKB3"/>
    <mergeCell ref="OKC3:OKH3"/>
    <mergeCell ref="OKI3:OKN3"/>
    <mergeCell ref="OKO3:OKT3"/>
    <mergeCell ref="OKU3:OKZ3"/>
    <mergeCell ref="OIG3:OIL3"/>
    <mergeCell ref="OIM3:OIR3"/>
    <mergeCell ref="OIS3:OIX3"/>
    <mergeCell ref="OIY3:OJD3"/>
    <mergeCell ref="OJE3:OJJ3"/>
    <mergeCell ref="OJK3:OJP3"/>
    <mergeCell ref="OPE3:OPJ3"/>
    <mergeCell ref="OPK3:OPP3"/>
    <mergeCell ref="OPQ3:OPV3"/>
    <mergeCell ref="OPW3:OQB3"/>
    <mergeCell ref="OQC3:OQH3"/>
    <mergeCell ref="OQI3:OQN3"/>
    <mergeCell ref="ONU3:ONZ3"/>
    <mergeCell ref="OOA3:OOF3"/>
    <mergeCell ref="OOG3:OOL3"/>
    <mergeCell ref="OOM3:OOR3"/>
    <mergeCell ref="OOS3:OOX3"/>
    <mergeCell ref="OOY3:OPD3"/>
    <mergeCell ref="OMK3:OMP3"/>
    <mergeCell ref="OMQ3:OMV3"/>
    <mergeCell ref="OMW3:ONB3"/>
    <mergeCell ref="ONC3:ONH3"/>
    <mergeCell ref="ONI3:ONN3"/>
    <mergeCell ref="ONO3:ONT3"/>
    <mergeCell ref="OTI3:OTN3"/>
    <mergeCell ref="OTO3:OTT3"/>
    <mergeCell ref="OTU3:OTZ3"/>
    <mergeCell ref="OUA3:OUF3"/>
    <mergeCell ref="OUG3:OUL3"/>
    <mergeCell ref="OUM3:OUR3"/>
    <mergeCell ref="ORY3:OSD3"/>
    <mergeCell ref="OSE3:OSJ3"/>
    <mergeCell ref="OSK3:OSP3"/>
    <mergeCell ref="OSQ3:OSV3"/>
    <mergeCell ref="OSW3:OTB3"/>
    <mergeCell ref="OTC3:OTH3"/>
    <mergeCell ref="OQO3:OQT3"/>
    <mergeCell ref="OQU3:OQZ3"/>
    <mergeCell ref="ORA3:ORF3"/>
    <mergeCell ref="ORG3:ORL3"/>
    <mergeCell ref="ORM3:ORR3"/>
    <mergeCell ref="ORS3:ORX3"/>
    <mergeCell ref="OXM3:OXR3"/>
    <mergeCell ref="OXS3:OXX3"/>
    <mergeCell ref="OXY3:OYD3"/>
    <mergeCell ref="OYE3:OYJ3"/>
    <mergeCell ref="OYK3:OYP3"/>
    <mergeCell ref="OYQ3:OYV3"/>
    <mergeCell ref="OWC3:OWH3"/>
    <mergeCell ref="OWI3:OWN3"/>
    <mergeCell ref="OWO3:OWT3"/>
    <mergeCell ref="OWU3:OWZ3"/>
    <mergeCell ref="OXA3:OXF3"/>
    <mergeCell ref="OXG3:OXL3"/>
    <mergeCell ref="OUS3:OUX3"/>
    <mergeCell ref="OUY3:OVD3"/>
    <mergeCell ref="OVE3:OVJ3"/>
    <mergeCell ref="OVK3:OVP3"/>
    <mergeCell ref="OVQ3:OVV3"/>
    <mergeCell ref="OVW3:OWB3"/>
    <mergeCell ref="PBQ3:PBV3"/>
    <mergeCell ref="PBW3:PCB3"/>
    <mergeCell ref="PCC3:PCH3"/>
    <mergeCell ref="PCI3:PCN3"/>
    <mergeCell ref="PCO3:PCT3"/>
    <mergeCell ref="PCU3:PCZ3"/>
    <mergeCell ref="PAG3:PAL3"/>
    <mergeCell ref="PAM3:PAR3"/>
    <mergeCell ref="PAS3:PAX3"/>
    <mergeCell ref="PAY3:PBD3"/>
    <mergeCell ref="PBE3:PBJ3"/>
    <mergeCell ref="PBK3:PBP3"/>
    <mergeCell ref="OYW3:OZB3"/>
    <mergeCell ref="OZC3:OZH3"/>
    <mergeCell ref="OZI3:OZN3"/>
    <mergeCell ref="OZO3:OZT3"/>
    <mergeCell ref="OZU3:OZZ3"/>
    <mergeCell ref="PAA3:PAF3"/>
    <mergeCell ref="PFU3:PFZ3"/>
    <mergeCell ref="PGA3:PGF3"/>
    <mergeCell ref="PGG3:PGL3"/>
    <mergeCell ref="PGM3:PGR3"/>
    <mergeCell ref="PGS3:PGX3"/>
    <mergeCell ref="PGY3:PHD3"/>
    <mergeCell ref="PEK3:PEP3"/>
    <mergeCell ref="PEQ3:PEV3"/>
    <mergeCell ref="PEW3:PFB3"/>
    <mergeCell ref="PFC3:PFH3"/>
    <mergeCell ref="PFI3:PFN3"/>
    <mergeCell ref="PFO3:PFT3"/>
    <mergeCell ref="PDA3:PDF3"/>
    <mergeCell ref="PDG3:PDL3"/>
    <mergeCell ref="PDM3:PDR3"/>
    <mergeCell ref="PDS3:PDX3"/>
    <mergeCell ref="PDY3:PED3"/>
    <mergeCell ref="PEE3:PEJ3"/>
    <mergeCell ref="PJY3:PKD3"/>
    <mergeCell ref="PKE3:PKJ3"/>
    <mergeCell ref="PKK3:PKP3"/>
    <mergeCell ref="PKQ3:PKV3"/>
    <mergeCell ref="PKW3:PLB3"/>
    <mergeCell ref="PLC3:PLH3"/>
    <mergeCell ref="PIO3:PIT3"/>
    <mergeCell ref="PIU3:PIZ3"/>
    <mergeCell ref="PJA3:PJF3"/>
    <mergeCell ref="PJG3:PJL3"/>
    <mergeCell ref="PJM3:PJR3"/>
    <mergeCell ref="PJS3:PJX3"/>
    <mergeCell ref="PHE3:PHJ3"/>
    <mergeCell ref="PHK3:PHP3"/>
    <mergeCell ref="PHQ3:PHV3"/>
    <mergeCell ref="PHW3:PIB3"/>
    <mergeCell ref="PIC3:PIH3"/>
    <mergeCell ref="PII3:PIN3"/>
    <mergeCell ref="POC3:POH3"/>
    <mergeCell ref="POI3:PON3"/>
    <mergeCell ref="POO3:POT3"/>
    <mergeCell ref="POU3:POZ3"/>
    <mergeCell ref="PPA3:PPF3"/>
    <mergeCell ref="PPG3:PPL3"/>
    <mergeCell ref="PMS3:PMX3"/>
    <mergeCell ref="PMY3:PND3"/>
    <mergeCell ref="PNE3:PNJ3"/>
    <mergeCell ref="PNK3:PNP3"/>
    <mergeCell ref="PNQ3:PNV3"/>
    <mergeCell ref="PNW3:POB3"/>
    <mergeCell ref="PLI3:PLN3"/>
    <mergeCell ref="PLO3:PLT3"/>
    <mergeCell ref="PLU3:PLZ3"/>
    <mergeCell ref="PMA3:PMF3"/>
    <mergeCell ref="PMG3:PML3"/>
    <mergeCell ref="PMM3:PMR3"/>
    <mergeCell ref="PSG3:PSL3"/>
    <mergeCell ref="PSM3:PSR3"/>
    <mergeCell ref="PSS3:PSX3"/>
    <mergeCell ref="PSY3:PTD3"/>
    <mergeCell ref="PTE3:PTJ3"/>
    <mergeCell ref="PTK3:PTP3"/>
    <mergeCell ref="PQW3:PRB3"/>
    <mergeCell ref="PRC3:PRH3"/>
    <mergeCell ref="PRI3:PRN3"/>
    <mergeCell ref="PRO3:PRT3"/>
    <mergeCell ref="PRU3:PRZ3"/>
    <mergeCell ref="PSA3:PSF3"/>
    <mergeCell ref="PPM3:PPR3"/>
    <mergeCell ref="PPS3:PPX3"/>
    <mergeCell ref="PPY3:PQD3"/>
    <mergeCell ref="PQE3:PQJ3"/>
    <mergeCell ref="PQK3:PQP3"/>
    <mergeCell ref="PQQ3:PQV3"/>
    <mergeCell ref="PWK3:PWP3"/>
    <mergeCell ref="PWQ3:PWV3"/>
    <mergeCell ref="PWW3:PXB3"/>
    <mergeCell ref="PXC3:PXH3"/>
    <mergeCell ref="PXI3:PXN3"/>
    <mergeCell ref="PXO3:PXT3"/>
    <mergeCell ref="PVA3:PVF3"/>
    <mergeCell ref="PVG3:PVL3"/>
    <mergeCell ref="PVM3:PVR3"/>
    <mergeCell ref="PVS3:PVX3"/>
    <mergeCell ref="PVY3:PWD3"/>
    <mergeCell ref="PWE3:PWJ3"/>
    <mergeCell ref="PTQ3:PTV3"/>
    <mergeCell ref="PTW3:PUB3"/>
    <mergeCell ref="PUC3:PUH3"/>
    <mergeCell ref="PUI3:PUN3"/>
    <mergeCell ref="PUO3:PUT3"/>
    <mergeCell ref="PUU3:PUZ3"/>
    <mergeCell ref="QAO3:QAT3"/>
    <mergeCell ref="QAU3:QAZ3"/>
    <mergeCell ref="QBA3:QBF3"/>
    <mergeCell ref="QBG3:QBL3"/>
    <mergeCell ref="QBM3:QBR3"/>
    <mergeCell ref="QBS3:QBX3"/>
    <mergeCell ref="PZE3:PZJ3"/>
    <mergeCell ref="PZK3:PZP3"/>
    <mergeCell ref="PZQ3:PZV3"/>
    <mergeCell ref="PZW3:QAB3"/>
    <mergeCell ref="QAC3:QAH3"/>
    <mergeCell ref="QAI3:QAN3"/>
    <mergeCell ref="PXU3:PXZ3"/>
    <mergeCell ref="PYA3:PYF3"/>
    <mergeCell ref="PYG3:PYL3"/>
    <mergeCell ref="PYM3:PYR3"/>
    <mergeCell ref="PYS3:PYX3"/>
    <mergeCell ref="PYY3:PZD3"/>
    <mergeCell ref="QES3:QEX3"/>
    <mergeCell ref="QEY3:QFD3"/>
    <mergeCell ref="QFE3:QFJ3"/>
    <mergeCell ref="QFK3:QFP3"/>
    <mergeCell ref="QFQ3:QFV3"/>
    <mergeCell ref="QFW3:QGB3"/>
    <mergeCell ref="QDI3:QDN3"/>
    <mergeCell ref="QDO3:QDT3"/>
    <mergeCell ref="QDU3:QDZ3"/>
    <mergeCell ref="QEA3:QEF3"/>
    <mergeCell ref="QEG3:QEL3"/>
    <mergeCell ref="QEM3:QER3"/>
    <mergeCell ref="QBY3:QCD3"/>
    <mergeCell ref="QCE3:QCJ3"/>
    <mergeCell ref="QCK3:QCP3"/>
    <mergeCell ref="QCQ3:QCV3"/>
    <mergeCell ref="QCW3:QDB3"/>
    <mergeCell ref="QDC3:QDH3"/>
    <mergeCell ref="QIW3:QJB3"/>
    <mergeCell ref="QJC3:QJH3"/>
    <mergeCell ref="QJI3:QJN3"/>
    <mergeCell ref="QJO3:QJT3"/>
    <mergeCell ref="QJU3:QJZ3"/>
    <mergeCell ref="QKA3:QKF3"/>
    <mergeCell ref="QHM3:QHR3"/>
    <mergeCell ref="QHS3:QHX3"/>
    <mergeCell ref="QHY3:QID3"/>
    <mergeCell ref="QIE3:QIJ3"/>
    <mergeCell ref="QIK3:QIP3"/>
    <mergeCell ref="QIQ3:QIV3"/>
    <mergeCell ref="QGC3:QGH3"/>
    <mergeCell ref="QGI3:QGN3"/>
    <mergeCell ref="QGO3:QGT3"/>
    <mergeCell ref="QGU3:QGZ3"/>
    <mergeCell ref="QHA3:QHF3"/>
    <mergeCell ref="QHG3:QHL3"/>
    <mergeCell ref="QNA3:QNF3"/>
    <mergeCell ref="QNG3:QNL3"/>
    <mergeCell ref="QNM3:QNR3"/>
    <mergeCell ref="QNS3:QNX3"/>
    <mergeCell ref="QNY3:QOD3"/>
    <mergeCell ref="QOE3:QOJ3"/>
    <mergeCell ref="QLQ3:QLV3"/>
    <mergeCell ref="QLW3:QMB3"/>
    <mergeCell ref="QMC3:QMH3"/>
    <mergeCell ref="QMI3:QMN3"/>
    <mergeCell ref="QMO3:QMT3"/>
    <mergeCell ref="QMU3:QMZ3"/>
    <mergeCell ref="QKG3:QKL3"/>
    <mergeCell ref="QKM3:QKR3"/>
    <mergeCell ref="QKS3:QKX3"/>
    <mergeCell ref="QKY3:QLD3"/>
    <mergeCell ref="QLE3:QLJ3"/>
    <mergeCell ref="QLK3:QLP3"/>
    <mergeCell ref="QRE3:QRJ3"/>
    <mergeCell ref="QRK3:QRP3"/>
    <mergeCell ref="QRQ3:QRV3"/>
    <mergeCell ref="QRW3:QSB3"/>
    <mergeCell ref="QSC3:QSH3"/>
    <mergeCell ref="QSI3:QSN3"/>
    <mergeCell ref="QPU3:QPZ3"/>
    <mergeCell ref="QQA3:QQF3"/>
    <mergeCell ref="QQG3:QQL3"/>
    <mergeCell ref="QQM3:QQR3"/>
    <mergeCell ref="QQS3:QQX3"/>
    <mergeCell ref="QQY3:QRD3"/>
    <mergeCell ref="QOK3:QOP3"/>
    <mergeCell ref="QOQ3:QOV3"/>
    <mergeCell ref="QOW3:QPB3"/>
    <mergeCell ref="QPC3:QPH3"/>
    <mergeCell ref="QPI3:QPN3"/>
    <mergeCell ref="QPO3:QPT3"/>
    <mergeCell ref="QVI3:QVN3"/>
    <mergeCell ref="QVO3:QVT3"/>
    <mergeCell ref="QVU3:QVZ3"/>
    <mergeCell ref="QWA3:QWF3"/>
    <mergeCell ref="QWG3:QWL3"/>
    <mergeCell ref="QWM3:QWR3"/>
    <mergeCell ref="QTY3:QUD3"/>
    <mergeCell ref="QUE3:QUJ3"/>
    <mergeCell ref="QUK3:QUP3"/>
    <mergeCell ref="QUQ3:QUV3"/>
    <mergeCell ref="QUW3:QVB3"/>
    <mergeCell ref="QVC3:QVH3"/>
    <mergeCell ref="QSO3:QST3"/>
    <mergeCell ref="QSU3:QSZ3"/>
    <mergeCell ref="QTA3:QTF3"/>
    <mergeCell ref="QTG3:QTL3"/>
    <mergeCell ref="QTM3:QTR3"/>
    <mergeCell ref="QTS3:QTX3"/>
    <mergeCell ref="QZM3:QZR3"/>
    <mergeCell ref="QZS3:QZX3"/>
    <mergeCell ref="QZY3:RAD3"/>
    <mergeCell ref="RAE3:RAJ3"/>
    <mergeCell ref="RAK3:RAP3"/>
    <mergeCell ref="RAQ3:RAV3"/>
    <mergeCell ref="QYC3:QYH3"/>
    <mergeCell ref="QYI3:QYN3"/>
    <mergeCell ref="QYO3:QYT3"/>
    <mergeCell ref="QYU3:QYZ3"/>
    <mergeCell ref="QZA3:QZF3"/>
    <mergeCell ref="QZG3:QZL3"/>
    <mergeCell ref="QWS3:QWX3"/>
    <mergeCell ref="QWY3:QXD3"/>
    <mergeCell ref="QXE3:QXJ3"/>
    <mergeCell ref="QXK3:QXP3"/>
    <mergeCell ref="QXQ3:QXV3"/>
    <mergeCell ref="QXW3:QYB3"/>
    <mergeCell ref="RDQ3:RDV3"/>
    <mergeCell ref="RDW3:REB3"/>
    <mergeCell ref="REC3:REH3"/>
    <mergeCell ref="REI3:REN3"/>
    <mergeCell ref="REO3:RET3"/>
    <mergeCell ref="REU3:REZ3"/>
    <mergeCell ref="RCG3:RCL3"/>
    <mergeCell ref="RCM3:RCR3"/>
    <mergeCell ref="RCS3:RCX3"/>
    <mergeCell ref="RCY3:RDD3"/>
    <mergeCell ref="RDE3:RDJ3"/>
    <mergeCell ref="RDK3:RDP3"/>
    <mergeCell ref="RAW3:RBB3"/>
    <mergeCell ref="RBC3:RBH3"/>
    <mergeCell ref="RBI3:RBN3"/>
    <mergeCell ref="RBO3:RBT3"/>
    <mergeCell ref="RBU3:RBZ3"/>
    <mergeCell ref="RCA3:RCF3"/>
    <mergeCell ref="RHU3:RHZ3"/>
    <mergeCell ref="RIA3:RIF3"/>
    <mergeCell ref="RIG3:RIL3"/>
    <mergeCell ref="RIM3:RIR3"/>
    <mergeCell ref="RIS3:RIX3"/>
    <mergeCell ref="RIY3:RJD3"/>
    <mergeCell ref="RGK3:RGP3"/>
    <mergeCell ref="RGQ3:RGV3"/>
    <mergeCell ref="RGW3:RHB3"/>
    <mergeCell ref="RHC3:RHH3"/>
    <mergeCell ref="RHI3:RHN3"/>
    <mergeCell ref="RHO3:RHT3"/>
    <mergeCell ref="RFA3:RFF3"/>
    <mergeCell ref="RFG3:RFL3"/>
    <mergeCell ref="RFM3:RFR3"/>
    <mergeCell ref="RFS3:RFX3"/>
    <mergeCell ref="RFY3:RGD3"/>
    <mergeCell ref="RGE3:RGJ3"/>
    <mergeCell ref="RLY3:RMD3"/>
    <mergeCell ref="RME3:RMJ3"/>
    <mergeCell ref="RMK3:RMP3"/>
    <mergeCell ref="RMQ3:RMV3"/>
    <mergeCell ref="RMW3:RNB3"/>
    <mergeCell ref="RNC3:RNH3"/>
    <mergeCell ref="RKO3:RKT3"/>
    <mergeCell ref="RKU3:RKZ3"/>
    <mergeCell ref="RLA3:RLF3"/>
    <mergeCell ref="RLG3:RLL3"/>
    <mergeCell ref="RLM3:RLR3"/>
    <mergeCell ref="RLS3:RLX3"/>
    <mergeCell ref="RJE3:RJJ3"/>
    <mergeCell ref="RJK3:RJP3"/>
    <mergeCell ref="RJQ3:RJV3"/>
    <mergeCell ref="RJW3:RKB3"/>
    <mergeCell ref="RKC3:RKH3"/>
    <mergeCell ref="RKI3:RKN3"/>
    <mergeCell ref="RQC3:RQH3"/>
    <mergeCell ref="RQI3:RQN3"/>
    <mergeCell ref="RQO3:RQT3"/>
    <mergeCell ref="RQU3:RQZ3"/>
    <mergeCell ref="RRA3:RRF3"/>
    <mergeCell ref="RRG3:RRL3"/>
    <mergeCell ref="ROS3:ROX3"/>
    <mergeCell ref="ROY3:RPD3"/>
    <mergeCell ref="RPE3:RPJ3"/>
    <mergeCell ref="RPK3:RPP3"/>
    <mergeCell ref="RPQ3:RPV3"/>
    <mergeCell ref="RPW3:RQB3"/>
    <mergeCell ref="RNI3:RNN3"/>
    <mergeCell ref="RNO3:RNT3"/>
    <mergeCell ref="RNU3:RNZ3"/>
    <mergeCell ref="ROA3:ROF3"/>
    <mergeCell ref="ROG3:ROL3"/>
    <mergeCell ref="ROM3:ROR3"/>
    <mergeCell ref="RUG3:RUL3"/>
    <mergeCell ref="RUM3:RUR3"/>
    <mergeCell ref="RUS3:RUX3"/>
    <mergeCell ref="RUY3:RVD3"/>
    <mergeCell ref="RVE3:RVJ3"/>
    <mergeCell ref="RVK3:RVP3"/>
    <mergeCell ref="RSW3:RTB3"/>
    <mergeCell ref="RTC3:RTH3"/>
    <mergeCell ref="RTI3:RTN3"/>
    <mergeCell ref="RTO3:RTT3"/>
    <mergeCell ref="RTU3:RTZ3"/>
    <mergeCell ref="RUA3:RUF3"/>
    <mergeCell ref="RRM3:RRR3"/>
    <mergeCell ref="RRS3:RRX3"/>
    <mergeCell ref="RRY3:RSD3"/>
    <mergeCell ref="RSE3:RSJ3"/>
    <mergeCell ref="RSK3:RSP3"/>
    <mergeCell ref="RSQ3:RSV3"/>
    <mergeCell ref="RYK3:RYP3"/>
    <mergeCell ref="RYQ3:RYV3"/>
    <mergeCell ref="RYW3:RZB3"/>
    <mergeCell ref="RZC3:RZH3"/>
    <mergeCell ref="RZI3:RZN3"/>
    <mergeCell ref="RZO3:RZT3"/>
    <mergeCell ref="RXA3:RXF3"/>
    <mergeCell ref="RXG3:RXL3"/>
    <mergeCell ref="RXM3:RXR3"/>
    <mergeCell ref="RXS3:RXX3"/>
    <mergeCell ref="RXY3:RYD3"/>
    <mergeCell ref="RYE3:RYJ3"/>
    <mergeCell ref="RVQ3:RVV3"/>
    <mergeCell ref="RVW3:RWB3"/>
    <mergeCell ref="RWC3:RWH3"/>
    <mergeCell ref="RWI3:RWN3"/>
    <mergeCell ref="RWO3:RWT3"/>
    <mergeCell ref="RWU3:RWZ3"/>
    <mergeCell ref="SCO3:SCT3"/>
    <mergeCell ref="SCU3:SCZ3"/>
    <mergeCell ref="SDA3:SDF3"/>
    <mergeCell ref="SDG3:SDL3"/>
    <mergeCell ref="SDM3:SDR3"/>
    <mergeCell ref="SDS3:SDX3"/>
    <mergeCell ref="SBE3:SBJ3"/>
    <mergeCell ref="SBK3:SBP3"/>
    <mergeCell ref="SBQ3:SBV3"/>
    <mergeCell ref="SBW3:SCB3"/>
    <mergeCell ref="SCC3:SCH3"/>
    <mergeCell ref="SCI3:SCN3"/>
    <mergeCell ref="RZU3:RZZ3"/>
    <mergeCell ref="SAA3:SAF3"/>
    <mergeCell ref="SAG3:SAL3"/>
    <mergeCell ref="SAM3:SAR3"/>
    <mergeCell ref="SAS3:SAX3"/>
    <mergeCell ref="SAY3:SBD3"/>
    <mergeCell ref="SGS3:SGX3"/>
    <mergeCell ref="SGY3:SHD3"/>
    <mergeCell ref="SHE3:SHJ3"/>
    <mergeCell ref="SHK3:SHP3"/>
    <mergeCell ref="SHQ3:SHV3"/>
    <mergeCell ref="SHW3:SIB3"/>
    <mergeCell ref="SFI3:SFN3"/>
    <mergeCell ref="SFO3:SFT3"/>
    <mergeCell ref="SFU3:SFZ3"/>
    <mergeCell ref="SGA3:SGF3"/>
    <mergeCell ref="SGG3:SGL3"/>
    <mergeCell ref="SGM3:SGR3"/>
    <mergeCell ref="SDY3:SED3"/>
    <mergeCell ref="SEE3:SEJ3"/>
    <mergeCell ref="SEK3:SEP3"/>
    <mergeCell ref="SEQ3:SEV3"/>
    <mergeCell ref="SEW3:SFB3"/>
    <mergeCell ref="SFC3:SFH3"/>
    <mergeCell ref="SKW3:SLB3"/>
    <mergeCell ref="SLC3:SLH3"/>
    <mergeCell ref="SLI3:SLN3"/>
    <mergeCell ref="SLO3:SLT3"/>
    <mergeCell ref="SLU3:SLZ3"/>
    <mergeCell ref="SMA3:SMF3"/>
    <mergeCell ref="SJM3:SJR3"/>
    <mergeCell ref="SJS3:SJX3"/>
    <mergeCell ref="SJY3:SKD3"/>
    <mergeCell ref="SKE3:SKJ3"/>
    <mergeCell ref="SKK3:SKP3"/>
    <mergeCell ref="SKQ3:SKV3"/>
    <mergeCell ref="SIC3:SIH3"/>
    <mergeCell ref="SII3:SIN3"/>
    <mergeCell ref="SIO3:SIT3"/>
    <mergeCell ref="SIU3:SIZ3"/>
    <mergeCell ref="SJA3:SJF3"/>
    <mergeCell ref="SJG3:SJL3"/>
    <mergeCell ref="SPA3:SPF3"/>
    <mergeCell ref="SPG3:SPL3"/>
    <mergeCell ref="SPM3:SPR3"/>
    <mergeCell ref="SPS3:SPX3"/>
    <mergeCell ref="SPY3:SQD3"/>
    <mergeCell ref="SQE3:SQJ3"/>
    <mergeCell ref="SNQ3:SNV3"/>
    <mergeCell ref="SNW3:SOB3"/>
    <mergeCell ref="SOC3:SOH3"/>
    <mergeCell ref="SOI3:SON3"/>
    <mergeCell ref="SOO3:SOT3"/>
    <mergeCell ref="SOU3:SOZ3"/>
    <mergeCell ref="SMG3:SML3"/>
    <mergeCell ref="SMM3:SMR3"/>
    <mergeCell ref="SMS3:SMX3"/>
    <mergeCell ref="SMY3:SND3"/>
    <mergeCell ref="SNE3:SNJ3"/>
    <mergeCell ref="SNK3:SNP3"/>
    <mergeCell ref="STE3:STJ3"/>
    <mergeCell ref="STK3:STP3"/>
    <mergeCell ref="STQ3:STV3"/>
    <mergeCell ref="STW3:SUB3"/>
    <mergeCell ref="SUC3:SUH3"/>
    <mergeCell ref="SUI3:SUN3"/>
    <mergeCell ref="SRU3:SRZ3"/>
    <mergeCell ref="SSA3:SSF3"/>
    <mergeCell ref="SSG3:SSL3"/>
    <mergeCell ref="SSM3:SSR3"/>
    <mergeCell ref="SSS3:SSX3"/>
    <mergeCell ref="SSY3:STD3"/>
    <mergeCell ref="SQK3:SQP3"/>
    <mergeCell ref="SQQ3:SQV3"/>
    <mergeCell ref="SQW3:SRB3"/>
    <mergeCell ref="SRC3:SRH3"/>
    <mergeCell ref="SRI3:SRN3"/>
    <mergeCell ref="SRO3:SRT3"/>
    <mergeCell ref="SXI3:SXN3"/>
    <mergeCell ref="SXO3:SXT3"/>
    <mergeCell ref="SXU3:SXZ3"/>
    <mergeCell ref="SYA3:SYF3"/>
    <mergeCell ref="SYG3:SYL3"/>
    <mergeCell ref="SYM3:SYR3"/>
    <mergeCell ref="SVY3:SWD3"/>
    <mergeCell ref="SWE3:SWJ3"/>
    <mergeCell ref="SWK3:SWP3"/>
    <mergeCell ref="SWQ3:SWV3"/>
    <mergeCell ref="SWW3:SXB3"/>
    <mergeCell ref="SXC3:SXH3"/>
    <mergeCell ref="SUO3:SUT3"/>
    <mergeCell ref="SUU3:SUZ3"/>
    <mergeCell ref="SVA3:SVF3"/>
    <mergeCell ref="SVG3:SVL3"/>
    <mergeCell ref="SVM3:SVR3"/>
    <mergeCell ref="SVS3:SVX3"/>
    <mergeCell ref="TBM3:TBR3"/>
    <mergeCell ref="TBS3:TBX3"/>
    <mergeCell ref="TBY3:TCD3"/>
    <mergeCell ref="TCE3:TCJ3"/>
    <mergeCell ref="TCK3:TCP3"/>
    <mergeCell ref="TCQ3:TCV3"/>
    <mergeCell ref="TAC3:TAH3"/>
    <mergeCell ref="TAI3:TAN3"/>
    <mergeCell ref="TAO3:TAT3"/>
    <mergeCell ref="TAU3:TAZ3"/>
    <mergeCell ref="TBA3:TBF3"/>
    <mergeCell ref="TBG3:TBL3"/>
    <mergeCell ref="SYS3:SYX3"/>
    <mergeCell ref="SYY3:SZD3"/>
    <mergeCell ref="SZE3:SZJ3"/>
    <mergeCell ref="SZK3:SZP3"/>
    <mergeCell ref="SZQ3:SZV3"/>
    <mergeCell ref="SZW3:TAB3"/>
    <mergeCell ref="TFQ3:TFV3"/>
    <mergeCell ref="TFW3:TGB3"/>
    <mergeCell ref="TGC3:TGH3"/>
    <mergeCell ref="TGI3:TGN3"/>
    <mergeCell ref="TGO3:TGT3"/>
    <mergeCell ref="TGU3:TGZ3"/>
    <mergeCell ref="TEG3:TEL3"/>
    <mergeCell ref="TEM3:TER3"/>
    <mergeCell ref="TES3:TEX3"/>
    <mergeCell ref="TEY3:TFD3"/>
    <mergeCell ref="TFE3:TFJ3"/>
    <mergeCell ref="TFK3:TFP3"/>
    <mergeCell ref="TCW3:TDB3"/>
    <mergeCell ref="TDC3:TDH3"/>
    <mergeCell ref="TDI3:TDN3"/>
    <mergeCell ref="TDO3:TDT3"/>
    <mergeCell ref="TDU3:TDZ3"/>
    <mergeCell ref="TEA3:TEF3"/>
    <mergeCell ref="TJU3:TJZ3"/>
    <mergeCell ref="TKA3:TKF3"/>
    <mergeCell ref="TKG3:TKL3"/>
    <mergeCell ref="TKM3:TKR3"/>
    <mergeCell ref="TKS3:TKX3"/>
    <mergeCell ref="TKY3:TLD3"/>
    <mergeCell ref="TIK3:TIP3"/>
    <mergeCell ref="TIQ3:TIV3"/>
    <mergeCell ref="TIW3:TJB3"/>
    <mergeCell ref="TJC3:TJH3"/>
    <mergeCell ref="TJI3:TJN3"/>
    <mergeCell ref="TJO3:TJT3"/>
    <mergeCell ref="THA3:THF3"/>
    <mergeCell ref="THG3:THL3"/>
    <mergeCell ref="THM3:THR3"/>
    <mergeCell ref="THS3:THX3"/>
    <mergeCell ref="THY3:TID3"/>
    <mergeCell ref="TIE3:TIJ3"/>
    <mergeCell ref="TNY3:TOD3"/>
    <mergeCell ref="TOE3:TOJ3"/>
    <mergeCell ref="TOK3:TOP3"/>
    <mergeCell ref="TOQ3:TOV3"/>
    <mergeCell ref="TOW3:TPB3"/>
    <mergeCell ref="TPC3:TPH3"/>
    <mergeCell ref="TMO3:TMT3"/>
    <mergeCell ref="TMU3:TMZ3"/>
    <mergeCell ref="TNA3:TNF3"/>
    <mergeCell ref="TNG3:TNL3"/>
    <mergeCell ref="TNM3:TNR3"/>
    <mergeCell ref="TNS3:TNX3"/>
    <mergeCell ref="TLE3:TLJ3"/>
    <mergeCell ref="TLK3:TLP3"/>
    <mergeCell ref="TLQ3:TLV3"/>
    <mergeCell ref="TLW3:TMB3"/>
    <mergeCell ref="TMC3:TMH3"/>
    <mergeCell ref="TMI3:TMN3"/>
    <mergeCell ref="TSC3:TSH3"/>
    <mergeCell ref="TSI3:TSN3"/>
    <mergeCell ref="TSO3:TST3"/>
    <mergeCell ref="TSU3:TSZ3"/>
    <mergeCell ref="TTA3:TTF3"/>
    <mergeCell ref="TTG3:TTL3"/>
    <mergeCell ref="TQS3:TQX3"/>
    <mergeCell ref="TQY3:TRD3"/>
    <mergeCell ref="TRE3:TRJ3"/>
    <mergeCell ref="TRK3:TRP3"/>
    <mergeCell ref="TRQ3:TRV3"/>
    <mergeCell ref="TRW3:TSB3"/>
    <mergeCell ref="TPI3:TPN3"/>
    <mergeCell ref="TPO3:TPT3"/>
    <mergeCell ref="TPU3:TPZ3"/>
    <mergeCell ref="TQA3:TQF3"/>
    <mergeCell ref="TQG3:TQL3"/>
    <mergeCell ref="TQM3:TQR3"/>
    <mergeCell ref="TWG3:TWL3"/>
    <mergeCell ref="TWM3:TWR3"/>
    <mergeCell ref="TWS3:TWX3"/>
    <mergeCell ref="TWY3:TXD3"/>
    <mergeCell ref="TXE3:TXJ3"/>
    <mergeCell ref="TXK3:TXP3"/>
    <mergeCell ref="TUW3:TVB3"/>
    <mergeCell ref="TVC3:TVH3"/>
    <mergeCell ref="TVI3:TVN3"/>
    <mergeCell ref="TVO3:TVT3"/>
    <mergeCell ref="TVU3:TVZ3"/>
    <mergeCell ref="TWA3:TWF3"/>
    <mergeCell ref="TTM3:TTR3"/>
    <mergeCell ref="TTS3:TTX3"/>
    <mergeCell ref="TTY3:TUD3"/>
    <mergeCell ref="TUE3:TUJ3"/>
    <mergeCell ref="TUK3:TUP3"/>
    <mergeCell ref="TUQ3:TUV3"/>
    <mergeCell ref="UAK3:UAP3"/>
    <mergeCell ref="UAQ3:UAV3"/>
    <mergeCell ref="UAW3:UBB3"/>
    <mergeCell ref="UBC3:UBH3"/>
    <mergeCell ref="UBI3:UBN3"/>
    <mergeCell ref="UBO3:UBT3"/>
    <mergeCell ref="TZA3:TZF3"/>
    <mergeCell ref="TZG3:TZL3"/>
    <mergeCell ref="TZM3:TZR3"/>
    <mergeCell ref="TZS3:TZX3"/>
    <mergeCell ref="TZY3:UAD3"/>
    <mergeCell ref="UAE3:UAJ3"/>
    <mergeCell ref="TXQ3:TXV3"/>
    <mergeCell ref="TXW3:TYB3"/>
    <mergeCell ref="TYC3:TYH3"/>
    <mergeCell ref="TYI3:TYN3"/>
    <mergeCell ref="TYO3:TYT3"/>
    <mergeCell ref="TYU3:TYZ3"/>
    <mergeCell ref="UEO3:UET3"/>
    <mergeCell ref="UEU3:UEZ3"/>
    <mergeCell ref="UFA3:UFF3"/>
    <mergeCell ref="UFG3:UFL3"/>
    <mergeCell ref="UFM3:UFR3"/>
    <mergeCell ref="UFS3:UFX3"/>
    <mergeCell ref="UDE3:UDJ3"/>
    <mergeCell ref="UDK3:UDP3"/>
    <mergeCell ref="UDQ3:UDV3"/>
    <mergeCell ref="UDW3:UEB3"/>
    <mergeCell ref="UEC3:UEH3"/>
    <mergeCell ref="UEI3:UEN3"/>
    <mergeCell ref="UBU3:UBZ3"/>
    <mergeCell ref="UCA3:UCF3"/>
    <mergeCell ref="UCG3:UCL3"/>
    <mergeCell ref="UCM3:UCR3"/>
    <mergeCell ref="UCS3:UCX3"/>
    <mergeCell ref="UCY3:UDD3"/>
    <mergeCell ref="UIS3:UIX3"/>
    <mergeCell ref="UIY3:UJD3"/>
    <mergeCell ref="UJE3:UJJ3"/>
    <mergeCell ref="UJK3:UJP3"/>
    <mergeCell ref="UJQ3:UJV3"/>
    <mergeCell ref="UJW3:UKB3"/>
    <mergeCell ref="UHI3:UHN3"/>
    <mergeCell ref="UHO3:UHT3"/>
    <mergeCell ref="UHU3:UHZ3"/>
    <mergeCell ref="UIA3:UIF3"/>
    <mergeCell ref="UIG3:UIL3"/>
    <mergeCell ref="UIM3:UIR3"/>
    <mergeCell ref="UFY3:UGD3"/>
    <mergeCell ref="UGE3:UGJ3"/>
    <mergeCell ref="UGK3:UGP3"/>
    <mergeCell ref="UGQ3:UGV3"/>
    <mergeCell ref="UGW3:UHB3"/>
    <mergeCell ref="UHC3:UHH3"/>
    <mergeCell ref="UMW3:UNB3"/>
    <mergeCell ref="UNC3:UNH3"/>
    <mergeCell ref="UNI3:UNN3"/>
    <mergeCell ref="UNO3:UNT3"/>
    <mergeCell ref="UNU3:UNZ3"/>
    <mergeCell ref="UOA3:UOF3"/>
    <mergeCell ref="ULM3:ULR3"/>
    <mergeCell ref="ULS3:ULX3"/>
    <mergeCell ref="ULY3:UMD3"/>
    <mergeCell ref="UME3:UMJ3"/>
    <mergeCell ref="UMK3:UMP3"/>
    <mergeCell ref="UMQ3:UMV3"/>
    <mergeCell ref="UKC3:UKH3"/>
    <mergeCell ref="UKI3:UKN3"/>
    <mergeCell ref="UKO3:UKT3"/>
    <mergeCell ref="UKU3:UKZ3"/>
    <mergeCell ref="ULA3:ULF3"/>
    <mergeCell ref="ULG3:ULL3"/>
    <mergeCell ref="URA3:URF3"/>
    <mergeCell ref="URG3:URL3"/>
    <mergeCell ref="URM3:URR3"/>
    <mergeCell ref="URS3:URX3"/>
    <mergeCell ref="URY3:USD3"/>
    <mergeCell ref="USE3:USJ3"/>
    <mergeCell ref="UPQ3:UPV3"/>
    <mergeCell ref="UPW3:UQB3"/>
    <mergeCell ref="UQC3:UQH3"/>
    <mergeCell ref="UQI3:UQN3"/>
    <mergeCell ref="UQO3:UQT3"/>
    <mergeCell ref="UQU3:UQZ3"/>
    <mergeCell ref="UOG3:UOL3"/>
    <mergeCell ref="UOM3:UOR3"/>
    <mergeCell ref="UOS3:UOX3"/>
    <mergeCell ref="UOY3:UPD3"/>
    <mergeCell ref="UPE3:UPJ3"/>
    <mergeCell ref="UPK3:UPP3"/>
    <mergeCell ref="UVE3:UVJ3"/>
    <mergeCell ref="UVK3:UVP3"/>
    <mergeCell ref="UVQ3:UVV3"/>
    <mergeCell ref="UVW3:UWB3"/>
    <mergeCell ref="UWC3:UWH3"/>
    <mergeCell ref="UWI3:UWN3"/>
    <mergeCell ref="UTU3:UTZ3"/>
    <mergeCell ref="UUA3:UUF3"/>
    <mergeCell ref="UUG3:UUL3"/>
    <mergeCell ref="UUM3:UUR3"/>
    <mergeCell ref="UUS3:UUX3"/>
    <mergeCell ref="UUY3:UVD3"/>
    <mergeCell ref="USK3:USP3"/>
    <mergeCell ref="USQ3:USV3"/>
    <mergeCell ref="USW3:UTB3"/>
    <mergeCell ref="UTC3:UTH3"/>
    <mergeCell ref="UTI3:UTN3"/>
    <mergeCell ref="UTO3:UTT3"/>
    <mergeCell ref="UZI3:UZN3"/>
    <mergeCell ref="UZO3:UZT3"/>
    <mergeCell ref="UZU3:UZZ3"/>
    <mergeCell ref="VAA3:VAF3"/>
    <mergeCell ref="VAG3:VAL3"/>
    <mergeCell ref="VAM3:VAR3"/>
    <mergeCell ref="UXY3:UYD3"/>
    <mergeCell ref="UYE3:UYJ3"/>
    <mergeCell ref="UYK3:UYP3"/>
    <mergeCell ref="UYQ3:UYV3"/>
    <mergeCell ref="UYW3:UZB3"/>
    <mergeCell ref="UZC3:UZH3"/>
    <mergeCell ref="UWO3:UWT3"/>
    <mergeCell ref="UWU3:UWZ3"/>
    <mergeCell ref="UXA3:UXF3"/>
    <mergeCell ref="UXG3:UXL3"/>
    <mergeCell ref="UXM3:UXR3"/>
    <mergeCell ref="UXS3:UXX3"/>
    <mergeCell ref="VDM3:VDR3"/>
    <mergeCell ref="VDS3:VDX3"/>
    <mergeCell ref="VDY3:VED3"/>
    <mergeCell ref="VEE3:VEJ3"/>
    <mergeCell ref="VEK3:VEP3"/>
    <mergeCell ref="VEQ3:VEV3"/>
    <mergeCell ref="VCC3:VCH3"/>
    <mergeCell ref="VCI3:VCN3"/>
    <mergeCell ref="VCO3:VCT3"/>
    <mergeCell ref="VCU3:VCZ3"/>
    <mergeCell ref="VDA3:VDF3"/>
    <mergeCell ref="VDG3:VDL3"/>
    <mergeCell ref="VAS3:VAX3"/>
    <mergeCell ref="VAY3:VBD3"/>
    <mergeCell ref="VBE3:VBJ3"/>
    <mergeCell ref="VBK3:VBP3"/>
    <mergeCell ref="VBQ3:VBV3"/>
    <mergeCell ref="VBW3:VCB3"/>
    <mergeCell ref="VHQ3:VHV3"/>
    <mergeCell ref="VHW3:VIB3"/>
    <mergeCell ref="VIC3:VIH3"/>
    <mergeCell ref="VII3:VIN3"/>
    <mergeCell ref="VIO3:VIT3"/>
    <mergeCell ref="VIU3:VIZ3"/>
    <mergeCell ref="VGG3:VGL3"/>
    <mergeCell ref="VGM3:VGR3"/>
    <mergeCell ref="VGS3:VGX3"/>
    <mergeCell ref="VGY3:VHD3"/>
    <mergeCell ref="VHE3:VHJ3"/>
    <mergeCell ref="VHK3:VHP3"/>
    <mergeCell ref="VEW3:VFB3"/>
    <mergeCell ref="VFC3:VFH3"/>
    <mergeCell ref="VFI3:VFN3"/>
    <mergeCell ref="VFO3:VFT3"/>
    <mergeCell ref="VFU3:VFZ3"/>
    <mergeCell ref="VGA3:VGF3"/>
    <mergeCell ref="VLU3:VLZ3"/>
    <mergeCell ref="VMA3:VMF3"/>
    <mergeCell ref="VMG3:VML3"/>
    <mergeCell ref="VMM3:VMR3"/>
    <mergeCell ref="VMS3:VMX3"/>
    <mergeCell ref="VMY3:VND3"/>
    <mergeCell ref="VKK3:VKP3"/>
    <mergeCell ref="VKQ3:VKV3"/>
    <mergeCell ref="VKW3:VLB3"/>
    <mergeCell ref="VLC3:VLH3"/>
    <mergeCell ref="VLI3:VLN3"/>
    <mergeCell ref="VLO3:VLT3"/>
    <mergeCell ref="VJA3:VJF3"/>
    <mergeCell ref="VJG3:VJL3"/>
    <mergeCell ref="VJM3:VJR3"/>
    <mergeCell ref="VJS3:VJX3"/>
    <mergeCell ref="VJY3:VKD3"/>
    <mergeCell ref="VKE3:VKJ3"/>
    <mergeCell ref="VPY3:VQD3"/>
    <mergeCell ref="VQE3:VQJ3"/>
    <mergeCell ref="VQK3:VQP3"/>
    <mergeCell ref="VQQ3:VQV3"/>
    <mergeCell ref="VQW3:VRB3"/>
    <mergeCell ref="VRC3:VRH3"/>
    <mergeCell ref="VOO3:VOT3"/>
    <mergeCell ref="VOU3:VOZ3"/>
    <mergeCell ref="VPA3:VPF3"/>
    <mergeCell ref="VPG3:VPL3"/>
    <mergeCell ref="VPM3:VPR3"/>
    <mergeCell ref="VPS3:VPX3"/>
    <mergeCell ref="VNE3:VNJ3"/>
    <mergeCell ref="VNK3:VNP3"/>
    <mergeCell ref="VNQ3:VNV3"/>
    <mergeCell ref="VNW3:VOB3"/>
    <mergeCell ref="VOC3:VOH3"/>
    <mergeCell ref="VOI3:VON3"/>
    <mergeCell ref="VUC3:VUH3"/>
    <mergeCell ref="VUI3:VUN3"/>
    <mergeCell ref="VUO3:VUT3"/>
    <mergeCell ref="VUU3:VUZ3"/>
    <mergeCell ref="VVA3:VVF3"/>
    <mergeCell ref="VVG3:VVL3"/>
    <mergeCell ref="VSS3:VSX3"/>
    <mergeCell ref="VSY3:VTD3"/>
    <mergeCell ref="VTE3:VTJ3"/>
    <mergeCell ref="VTK3:VTP3"/>
    <mergeCell ref="VTQ3:VTV3"/>
    <mergeCell ref="VTW3:VUB3"/>
    <mergeCell ref="VRI3:VRN3"/>
    <mergeCell ref="VRO3:VRT3"/>
    <mergeCell ref="VRU3:VRZ3"/>
    <mergeCell ref="VSA3:VSF3"/>
    <mergeCell ref="VSG3:VSL3"/>
    <mergeCell ref="VSM3:VSR3"/>
    <mergeCell ref="VYG3:VYL3"/>
    <mergeCell ref="VYM3:VYR3"/>
    <mergeCell ref="VYS3:VYX3"/>
    <mergeCell ref="VYY3:VZD3"/>
    <mergeCell ref="VZE3:VZJ3"/>
    <mergeCell ref="VZK3:VZP3"/>
    <mergeCell ref="VWW3:VXB3"/>
    <mergeCell ref="VXC3:VXH3"/>
    <mergeCell ref="VXI3:VXN3"/>
    <mergeCell ref="VXO3:VXT3"/>
    <mergeCell ref="VXU3:VXZ3"/>
    <mergeCell ref="VYA3:VYF3"/>
    <mergeCell ref="VVM3:VVR3"/>
    <mergeCell ref="VVS3:VVX3"/>
    <mergeCell ref="VVY3:VWD3"/>
    <mergeCell ref="VWE3:VWJ3"/>
    <mergeCell ref="VWK3:VWP3"/>
    <mergeCell ref="VWQ3:VWV3"/>
    <mergeCell ref="WCK3:WCP3"/>
    <mergeCell ref="WCQ3:WCV3"/>
    <mergeCell ref="WCW3:WDB3"/>
    <mergeCell ref="WDC3:WDH3"/>
    <mergeCell ref="WDI3:WDN3"/>
    <mergeCell ref="WDO3:WDT3"/>
    <mergeCell ref="WBA3:WBF3"/>
    <mergeCell ref="WBG3:WBL3"/>
    <mergeCell ref="WBM3:WBR3"/>
    <mergeCell ref="WBS3:WBX3"/>
    <mergeCell ref="WBY3:WCD3"/>
    <mergeCell ref="WCE3:WCJ3"/>
    <mergeCell ref="VZQ3:VZV3"/>
    <mergeCell ref="VZW3:WAB3"/>
    <mergeCell ref="WAC3:WAH3"/>
    <mergeCell ref="WAI3:WAN3"/>
    <mergeCell ref="WAO3:WAT3"/>
    <mergeCell ref="WAU3:WAZ3"/>
    <mergeCell ref="WGO3:WGT3"/>
    <mergeCell ref="WGU3:WGZ3"/>
    <mergeCell ref="WHA3:WHF3"/>
    <mergeCell ref="WHG3:WHL3"/>
    <mergeCell ref="WHM3:WHR3"/>
    <mergeCell ref="WHS3:WHX3"/>
    <mergeCell ref="WFE3:WFJ3"/>
    <mergeCell ref="WFK3:WFP3"/>
    <mergeCell ref="WFQ3:WFV3"/>
    <mergeCell ref="WFW3:WGB3"/>
    <mergeCell ref="WGC3:WGH3"/>
    <mergeCell ref="WGI3:WGN3"/>
    <mergeCell ref="WDU3:WDZ3"/>
    <mergeCell ref="WEA3:WEF3"/>
    <mergeCell ref="WEG3:WEL3"/>
    <mergeCell ref="WEM3:WER3"/>
    <mergeCell ref="WES3:WEX3"/>
    <mergeCell ref="WEY3:WFD3"/>
    <mergeCell ref="WKS3:WKX3"/>
    <mergeCell ref="WKY3:WLD3"/>
    <mergeCell ref="WLE3:WLJ3"/>
    <mergeCell ref="WLK3:WLP3"/>
    <mergeCell ref="WLQ3:WLV3"/>
    <mergeCell ref="WLW3:WMB3"/>
    <mergeCell ref="WJI3:WJN3"/>
    <mergeCell ref="WJO3:WJT3"/>
    <mergeCell ref="WJU3:WJZ3"/>
    <mergeCell ref="WKA3:WKF3"/>
    <mergeCell ref="WKG3:WKL3"/>
    <mergeCell ref="WKM3:WKR3"/>
    <mergeCell ref="WHY3:WID3"/>
    <mergeCell ref="WIE3:WIJ3"/>
    <mergeCell ref="WIK3:WIP3"/>
    <mergeCell ref="WIQ3:WIV3"/>
    <mergeCell ref="WIW3:WJB3"/>
    <mergeCell ref="WJC3:WJH3"/>
    <mergeCell ref="WOW3:WPB3"/>
    <mergeCell ref="WPC3:WPH3"/>
    <mergeCell ref="WPI3:WPN3"/>
    <mergeCell ref="WPO3:WPT3"/>
    <mergeCell ref="WPU3:WPZ3"/>
    <mergeCell ref="WQA3:WQF3"/>
    <mergeCell ref="WNM3:WNR3"/>
    <mergeCell ref="WNS3:WNX3"/>
    <mergeCell ref="WNY3:WOD3"/>
    <mergeCell ref="WOE3:WOJ3"/>
    <mergeCell ref="WOK3:WOP3"/>
    <mergeCell ref="WOQ3:WOV3"/>
    <mergeCell ref="WMC3:WMH3"/>
    <mergeCell ref="WMI3:WMN3"/>
    <mergeCell ref="WMO3:WMT3"/>
    <mergeCell ref="WMU3:WMZ3"/>
    <mergeCell ref="WNA3:WNF3"/>
    <mergeCell ref="WNG3:WNL3"/>
    <mergeCell ref="WTA3:WTF3"/>
    <mergeCell ref="WTG3:WTL3"/>
    <mergeCell ref="WTM3:WTR3"/>
    <mergeCell ref="WTS3:WTX3"/>
    <mergeCell ref="WTY3:WUD3"/>
    <mergeCell ref="WUE3:WUJ3"/>
    <mergeCell ref="WRQ3:WRV3"/>
    <mergeCell ref="WRW3:WSB3"/>
    <mergeCell ref="WSC3:WSH3"/>
    <mergeCell ref="WSI3:WSN3"/>
    <mergeCell ref="WSO3:WST3"/>
    <mergeCell ref="WSU3:WSZ3"/>
    <mergeCell ref="WQG3:WQL3"/>
    <mergeCell ref="WQM3:WQR3"/>
    <mergeCell ref="WQS3:WQX3"/>
    <mergeCell ref="WQY3:WRD3"/>
    <mergeCell ref="WRE3:WRJ3"/>
    <mergeCell ref="WRK3:WRP3"/>
    <mergeCell ref="A4:F4"/>
    <mergeCell ref="G4:L4"/>
    <mergeCell ref="M4:R4"/>
    <mergeCell ref="S4:X4"/>
    <mergeCell ref="Y4:AD4"/>
    <mergeCell ref="XCS3:XCX3"/>
    <mergeCell ref="XCY3:XDD3"/>
    <mergeCell ref="XDE3:XDJ3"/>
    <mergeCell ref="XDK3:XDP3"/>
    <mergeCell ref="XDQ3:XDV3"/>
    <mergeCell ref="XDW3:XEB3"/>
    <mergeCell ref="XBI3:XBN3"/>
    <mergeCell ref="XBO3:XBT3"/>
    <mergeCell ref="XBU3:XBZ3"/>
    <mergeCell ref="XCA3:XCF3"/>
    <mergeCell ref="XCG3:XCL3"/>
    <mergeCell ref="XCM3:XCR3"/>
    <mergeCell ref="WZY3:XAD3"/>
    <mergeCell ref="XAE3:XAJ3"/>
    <mergeCell ref="XAK3:XAP3"/>
    <mergeCell ref="XAQ3:XAV3"/>
    <mergeCell ref="XAW3:XBB3"/>
    <mergeCell ref="XBC3:XBH3"/>
    <mergeCell ref="WYO3:WYT3"/>
    <mergeCell ref="WYU3:WYZ3"/>
    <mergeCell ref="WZA3:WZF3"/>
    <mergeCell ref="WZG3:WZL3"/>
    <mergeCell ref="WZM3:WZR3"/>
    <mergeCell ref="WZS3:WZX3"/>
    <mergeCell ref="WXE3:WXJ3"/>
    <mergeCell ref="WXK3:WXP3"/>
    <mergeCell ref="WXQ3:WXV3"/>
    <mergeCell ref="BO4:BT4"/>
    <mergeCell ref="BU4:BZ4"/>
    <mergeCell ref="CA4:CF4"/>
    <mergeCell ref="CG4:CL4"/>
    <mergeCell ref="CM4:CR4"/>
    <mergeCell ref="CS4:CX4"/>
    <mergeCell ref="AE4:AJ4"/>
    <mergeCell ref="AK4:AP4"/>
    <mergeCell ref="AQ4:AV4"/>
    <mergeCell ref="AW4:BB4"/>
    <mergeCell ref="BC4:BH4"/>
    <mergeCell ref="BI4:BN4"/>
    <mergeCell ref="XEC3:XEH3"/>
    <mergeCell ref="XEI3:XEN3"/>
    <mergeCell ref="XEO3:XET3"/>
    <mergeCell ref="XEU3:XEZ3"/>
    <mergeCell ref="XFA3:XFD3"/>
    <mergeCell ref="WXW3:WYB3"/>
    <mergeCell ref="WYC3:WYH3"/>
    <mergeCell ref="WYI3:WYN3"/>
    <mergeCell ref="WVU3:WVZ3"/>
    <mergeCell ref="WWA3:WWF3"/>
    <mergeCell ref="WWG3:WWL3"/>
    <mergeCell ref="WWM3:WWR3"/>
    <mergeCell ref="WWS3:WWX3"/>
    <mergeCell ref="WWY3:WXD3"/>
    <mergeCell ref="WUK3:WUP3"/>
    <mergeCell ref="WUQ3:WUV3"/>
    <mergeCell ref="WUW3:WVB3"/>
    <mergeCell ref="WVC3:WVH3"/>
    <mergeCell ref="WVI3:WVN3"/>
    <mergeCell ref="WVO3:WVT3"/>
    <mergeCell ref="FS4:FX4"/>
    <mergeCell ref="FY4:GD4"/>
    <mergeCell ref="GE4:GJ4"/>
    <mergeCell ref="GK4:GP4"/>
    <mergeCell ref="GQ4:GV4"/>
    <mergeCell ref="GW4:HB4"/>
    <mergeCell ref="EI4:EN4"/>
    <mergeCell ref="EO4:ET4"/>
    <mergeCell ref="EU4:EZ4"/>
    <mergeCell ref="FA4:FF4"/>
    <mergeCell ref="FG4:FL4"/>
    <mergeCell ref="FM4:FR4"/>
    <mergeCell ref="CY4:DD4"/>
    <mergeCell ref="DE4:DJ4"/>
    <mergeCell ref="DK4:DP4"/>
    <mergeCell ref="DQ4:DV4"/>
    <mergeCell ref="DW4:EB4"/>
    <mergeCell ref="EC4:EH4"/>
    <mergeCell ref="JW4:KB4"/>
    <mergeCell ref="KC4:KH4"/>
    <mergeCell ref="KI4:KN4"/>
    <mergeCell ref="KO4:KT4"/>
    <mergeCell ref="KU4:KZ4"/>
    <mergeCell ref="LA4:LF4"/>
    <mergeCell ref="IM4:IR4"/>
    <mergeCell ref="IS4:IX4"/>
    <mergeCell ref="IY4:JD4"/>
    <mergeCell ref="JE4:JJ4"/>
    <mergeCell ref="JK4:JP4"/>
    <mergeCell ref="JQ4:JV4"/>
    <mergeCell ref="HC4:HH4"/>
    <mergeCell ref="HI4:HN4"/>
    <mergeCell ref="HO4:HT4"/>
    <mergeCell ref="HU4:HZ4"/>
    <mergeCell ref="IA4:IF4"/>
    <mergeCell ref="IG4:IL4"/>
    <mergeCell ref="OA4:OF4"/>
    <mergeCell ref="OG4:OL4"/>
    <mergeCell ref="OM4:OR4"/>
    <mergeCell ref="OS4:OX4"/>
    <mergeCell ref="OY4:PD4"/>
    <mergeCell ref="PE4:PJ4"/>
    <mergeCell ref="MQ4:MV4"/>
    <mergeCell ref="MW4:NB4"/>
    <mergeCell ref="NC4:NH4"/>
    <mergeCell ref="NI4:NN4"/>
    <mergeCell ref="NO4:NT4"/>
    <mergeCell ref="NU4:NZ4"/>
    <mergeCell ref="LG4:LL4"/>
    <mergeCell ref="LM4:LR4"/>
    <mergeCell ref="LS4:LX4"/>
    <mergeCell ref="LY4:MD4"/>
    <mergeCell ref="ME4:MJ4"/>
    <mergeCell ref="MK4:MP4"/>
    <mergeCell ref="SE4:SJ4"/>
    <mergeCell ref="SK4:SP4"/>
    <mergeCell ref="SQ4:SV4"/>
    <mergeCell ref="SW4:TB4"/>
    <mergeCell ref="TC4:TH4"/>
    <mergeCell ref="TI4:TN4"/>
    <mergeCell ref="QU4:QZ4"/>
    <mergeCell ref="RA4:RF4"/>
    <mergeCell ref="RG4:RL4"/>
    <mergeCell ref="RM4:RR4"/>
    <mergeCell ref="RS4:RX4"/>
    <mergeCell ref="RY4:SD4"/>
    <mergeCell ref="PK4:PP4"/>
    <mergeCell ref="PQ4:PV4"/>
    <mergeCell ref="PW4:QB4"/>
    <mergeCell ref="QC4:QH4"/>
    <mergeCell ref="QI4:QN4"/>
    <mergeCell ref="QO4:QT4"/>
    <mergeCell ref="WI4:WN4"/>
    <mergeCell ref="WO4:WT4"/>
    <mergeCell ref="WU4:WZ4"/>
    <mergeCell ref="XA4:XF4"/>
    <mergeCell ref="XG4:XL4"/>
    <mergeCell ref="XM4:XR4"/>
    <mergeCell ref="UY4:VD4"/>
    <mergeCell ref="VE4:VJ4"/>
    <mergeCell ref="VK4:VP4"/>
    <mergeCell ref="VQ4:VV4"/>
    <mergeCell ref="VW4:WB4"/>
    <mergeCell ref="WC4:WH4"/>
    <mergeCell ref="TO4:TT4"/>
    <mergeCell ref="TU4:TZ4"/>
    <mergeCell ref="UA4:UF4"/>
    <mergeCell ref="UG4:UL4"/>
    <mergeCell ref="UM4:UR4"/>
    <mergeCell ref="US4:UX4"/>
    <mergeCell ref="AAM4:AAR4"/>
    <mergeCell ref="AAS4:AAX4"/>
    <mergeCell ref="AAY4:ABD4"/>
    <mergeCell ref="ABE4:ABJ4"/>
    <mergeCell ref="ABK4:ABP4"/>
    <mergeCell ref="ABQ4:ABV4"/>
    <mergeCell ref="ZC4:ZH4"/>
    <mergeCell ref="ZI4:ZN4"/>
    <mergeCell ref="ZO4:ZT4"/>
    <mergeCell ref="ZU4:ZZ4"/>
    <mergeCell ref="AAA4:AAF4"/>
    <mergeCell ref="AAG4:AAL4"/>
    <mergeCell ref="XS4:XX4"/>
    <mergeCell ref="XY4:YD4"/>
    <mergeCell ref="YE4:YJ4"/>
    <mergeCell ref="YK4:YP4"/>
    <mergeCell ref="YQ4:YV4"/>
    <mergeCell ref="YW4:ZB4"/>
    <mergeCell ref="AEQ4:AEV4"/>
    <mergeCell ref="AEW4:AFB4"/>
    <mergeCell ref="AFC4:AFH4"/>
    <mergeCell ref="AFI4:AFN4"/>
    <mergeCell ref="AFO4:AFT4"/>
    <mergeCell ref="AFU4:AFZ4"/>
    <mergeCell ref="ADG4:ADL4"/>
    <mergeCell ref="ADM4:ADR4"/>
    <mergeCell ref="ADS4:ADX4"/>
    <mergeCell ref="ADY4:AED4"/>
    <mergeCell ref="AEE4:AEJ4"/>
    <mergeCell ref="AEK4:AEP4"/>
    <mergeCell ref="ABW4:ACB4"/>
    <mergeCell ref="ACC4:ACH4"/>
    <mergeCell ref="ACI4:ACN4"/>
    <mergeCell ref="ACO4:ACT4"/>
    <mergeCell ref="ACU4:ACZ4"/>
    <mergeCell ref="ADA4:ADF4"/>
    <mergeCell ref="AIU4:AIZ4"/>
    <mergeCell ref="AJA4:AJF4"/>
    <mergeCell ref="AJG4:AJL4"/>
    <mergeCell ref="AJM4:AJR4"/>
    <mergeCell ref="AJS4:AJX4"/>
    <mergeCell ref="AJY4:AKD4"/>
    <mergeCell ref="AHK4:AHP4"/>
    <mergeCell ref="AHQ4:AHV4"/>
    <mergeCell ref="AHW4:AIB4"/>
    <mergeCell ref="AIC4:AIH4"/>
    <mergeCell ref="AII4:AIN4"/>
    <mergeCell ref="AIO4:AIT4"/>
    <mergeCell ref="AGA4:AGF4"/>
    <mergeCell ref="AGG4:AGL4"/>
    <mergeCell ref="AGM4:AGR4"/>
    <mergeCell ref="AGS4:AGX4"/>
    <mergeCell ref="AGY4:AHD4"/>
    <mergeCell ref="AHE4:AHJ4"/>
    <mergeCell ref="AMY4:AND4"/>
    <mergeCell ref="ANE4:ANJ4"/>
    <mergeCell ref="ANK4:ANP4"/>
    <mergeCell ref="ANQ4:ANV4"/>
    <mergeCell ref="ANW4:AOB4"/>
    <mergeCell ref="AOC4:AOH4"/>
    <mergeCell ref="ALO4:ALT4"/>
    <mergeCell ref="ALU4:ALZ4"/>
    <mergeCell ref="AMA4:AMF4"/>
    <mergeCell ref="AMG4:AML4"/>
    <mergeCell ref="AMM4:AMR4"/>
    <mergeCell ref="AMS4:AMX4"/>
    <mergeCell ref="AKE4:AKJ4"/>
    <mergeCell ref="AKK4:AKP4"/>
    <mergeCell ref="AKQ4:AKV4"/>
    <mergeCell ref="AKW4:ALB4"/>
    <mergeCell ref="ALC4:ALH4"/>
    <mergeCell ref="ALI4:ALN4"/>
    <mergeCell ref="ARC4:ARH4"/>
    <mergeCell ref="ARI4:ARN4"/>
    <mergeCell ref="ARO4:ART4"/>
    <mergeCell ref="ARU4:ARZ4"/>
    <mergeCell ref="ASA4:ASF4"/>
    <mergeCell ref="ASG4:ASL4"/>
    <mergeCell ref="APS4:APX4"/>
    <mergeCell ref="APY4:AQD4"/>
    <mergeCell ref="AQE4:AQJ4"/>
    <mergeCell ref="AQK4:AQP4"/>
    <mergeCell ref="AQQ4:AQV4"/>
    <mergeCell ref="AQW4:ARB4"/>
    <mergeCell ref="AOI4:AON4"/>
    <mergeCell ref="AOO4:AOT4"/>
    <mergeCell ref="AOU4:AOZ4"/>
    <mergeCell ref="APA4:APF4"/>
    <mergeCell ref="APG4:APL4"/>
    <mergeCell ref="APM4:APR4"/>
    <mergeCell ref="AVG4:AVL4"/>
    <mergeCell ref="AVM4:AVR4"/>
    <mergeCell ref="AVS4:AVX4"/>
    <mergeCell ref="AVY4:AWD4"/>
    <mergeCell ref="AWE4:AWJ4"/>
    <mergeCell ref="AWK4:AWP4"/>
    <mergeCell ref="ATW4:AUB4"/>
    <mergeCell ref="AUC4:AUH4"/>
    <mergeCell ref="AUI4:AUN4"/>
    <mergeCell ref="AUO4:AUT4"/>
    <mergeCell ref="AUU4:AUZ4"/>
    <mergeCell ref="AVA4:AVF4"/>
    <mergeCell ref="ASM4:ASR4"/>
    <mergeCell ref="ASS4:ASX4"/>
    <mergeCell ref="ASY4:ATD4"/>
    <mergeCell ref="ATE4:ATJ4"/>
    <mergeCell ref="ATK4:ATP4"/>
    <mergeCell ref="ATQ4:ATV4"/>
    <mergeCell ref="AZK4:AZP4"/>
    <mergeCell ref="AZQ4:AZV4"/>
    <mergeCell ref="AZW4:BAB4"/>
    <mergeCell ref="BAC4:BAH4"/>
    <mergeCell ref="BAI4:BAN4"/>
    <mergeCell ref="BAO4:BAT4"/>
    <mergeCell ref="AYA4:AYF4"/>
    <mergeCell ref="AYG4:AYL4"/>
    <mergeCell ref="AYM4:AYR4"/>
    <mergeCell ref="AYS4:AYX4"/>
    <mergeCell ref="AYY4:AZD4"/>
    <mergeCell ref="AZE4:AZJ4"/>
    <mergeCell ref="AWQ4:AWV4"/>
    <mergeCell ref="AWW4:AXB4"/>
    <mergeCell ref="AXC4:AXH4"/>
    <mergeCell ref="AXI4:AXN4"/>
    <mergeCell ref="AXO4:AXT4"/>
    <mergeCell ref="AXU4:AXZ4"/>
    <mergeCell ref="BDO4:BDT4"/>
    <mergeCell ref="BDU4:BDZ4"/>
    <mergeCell ref="BEA4:BEF4"/>
    <mergeCell ref="BEG4:BEL4"/>
    <mergeCell ref="BEM4:BER4"/>
    <mergeCell ref="BES4:BEX4"/>
    <mergeCell ref="BCE4:BCJ4"/>
    <mergeCell ref="BCK4:BCP4"/>
    <mergeCell ref="BCQ4:BCV4"/>
    <mergeCell ref="BCW4:BDB4"/>
    <mergeCell ref="BDC4:BDH4"/>
    <mergeCell ref="BDI4:BDN4"/>
    <mergeCell ref="BAU4:BAZ4"/>
    <mergeCell ref="BBA4:BBF4"/>
    <mergeCell ref="BBG4:BBL4"/>
    <mergeCell ref="BBM4:BBR4"/>
    <mergeCell ref="BBS4:BBX4"/>
    <mergeCell ref="BBY4:BCD4"/>
    <mergeCell ref="BHS4:BHX4"/>
    <mergeCell ref="BHY4:BID4"/>
    <mergeCell ref="BIE4:BIJ4"/>
    <mergeCell ref="BIK4:BIP4"/>
    <mergeCell ref="BIQ4:BIV4"/>
    <mergeCell ref="BIW4:BJB4"/>
    <mergeCell ref="BGI4:BGN4"/>
    <mergeCell ref="BGO4:BGT4"/>
    <mergeCell ref="BGU4:BGZ4"/>
    <mergeCell ref="BHA4:BHF4"/>
    <mergeCell ref="BHG4:BHL4"/>
    <mergeCell ref="BHM4:BHR4"/>
    <mergeCell ref="BEY4:BFD4"/>
    <mergeCell ref="BFE4:BFJ4"/>
    <mergeCell ref="BFK4:BFP4"/>
    <mergeCell ref="BFQ4:BFV4"/>
    <mergeCell ref="BFW4:BGB4"/>
    <mergeCell ref="BGC4:BGH4"/>
    <mergeCell ref="BLW4:BMB4"/>
    <mergeCell ref="BMC4:BMH4"/>
    <mergeCell ref="BMI4:BMN4"/>
    <mergeCell ref="BMO4:BMT4"/>
    <mergeCell ref="BMU4:BMZ4"/>
    <mergeCell ref="BNA4:BNF4"/>
    <mergeCell ref="BKM4:BKR4"/>
    <mergeCell ref="BKS4:BKX4"/>
    <mergeCell ref="BKY4:BLD4"/>
    <mergeCell ref="BLE4:BLJ4"/>
    <mergeCell ref="BLK4:BLP4"/>
    <mergeCell ref="BLQ4:BLV4"/>
    <mergeCell ref="BJC4:BJH4"/>
    <mergeCell ref="BJI4:BJN4"/>
    <mergeCell ref="BJO4:BJT4"/>
    <mergeCell ref="BJU4:BJZ4"/>
    <mergeCell ref="BKA4:BKF4"/>
    <mergeCell ref="BKG4:BKL4"/>
    <mergeCell ref="BQA4:BQF4"/>
    <mergeCell ref="BQG4:BQL4"/>
    <mergeCell ref="BQM4:BQR4"/>
    <mergeCell ref="BQS4:BQX4"/>
    <mergeCell ref="BQY4:BRD4"/>
    <mergeCell ref="BRE4:BRJ4"/>
    <mergeCell ref="BOQ4:BOV4"/>
    <mergeCell ref="BOW4:BPB4"/>
    <mergeCell ref="BPC4:BPH4"/>
    <mergeCell ref="BPI4:BPN4"/>
    <mergeCell ref="BPO4:BPT4"/>
    <mergeCell ref="BPU4:BPZ4"/>
    <mergeCell ref="BNG4:BNL4"/>
    <mergeCell ref="BNM4:BNR4"/>
    <mergeCell ref="BNS4:BNX4"/>
    <mergeCell ref="BNY4:BOD4"/>
    <mergeCell ref="BOE4:BOJ4"/>
    <mergeCell ref="BOK4:BOP4"/>
    <mergeCell ref="BUE4:BUJ4"/>
    <mergeCell ref="BUK4:BUP4"/>
    <mergeCell ref="BUQ4:BUV4"/>
    <mergeCell ref="BUW4:BVB4"/>
    <mergeCell ref="BVC4:BVH4"/>
    <mergeCell ref="BVI4:BVN4"/>
    <mergeCell ref="BSU4:BSZ4"/>
    <mergeCell ref="BTA4:BTF4"/>
    <mergeCell ref="BTG4:BTL4"/>
    <mergeCell ref="BTM4:BTR4"/>
    <mergeCell ref="BTS4:BTX4"/>
    <mergeCell ref="BTY4:BUD4"/>
    <mergeCell ref="BRK4:BRP4"/>
    <mergeCell ref="BRQ4:BRV4"/>
    <mergeCell ref="BRW4:BSB4"/>
    <mergeCell ref="BSC4:BSH4"/>
    <mergeCell ref="BSI4:BSN4"/>
    <mergeCell ref="BSO4:BST4"/>
    <mergeCell ref="BYI4:BYN4"/>
    <mergeCell ref="BYO4:BYT4"/>
    <mergeCell ref="BYU4:BYZ4"/>
    <mergeCell ref="BZA4:BZF4"/>
    <mergeCell ref="BZG4:BZL4"/>
    <mergeCell ref="BZM4:BZR4"/>
    <mergeCell ref="BWY4:BXD4"/>
    <mergeCell ref="BXE4:BXJ4"/>
    <mergeCell ref="BXK4:BXP4"/>
    <mergeCell ref="BXQ4:BXV4"/>
    <mergeCell ref="BXW4:BYB4"/>
    <mergeCell ref="BYC4:BYH4"/>
    <mergeCell ref="BVO4:BVT4"/>
    <mergeCell ref="BVU4:BVZ4"/>
    <mergeCell ref="BWA4:BWF4"/>
    <mergeCell ref="BWG4:BWL4"/>
    <mergeCell ref="BWM4:BWR4"/>
    <mergeCell ref="BWS4:BWX4"/>
    <mergeCell ref="CCM4:CCR4"/>
    <mergeCell ref="CCS4:CCX4"/>
    <mergeCell ref="CCY4:CDD4"/>
    <mergeCell ref="CDE4:CDJ4"/>
    <mergeCell ref="CDK4:CDP4"/>
    <mergeCell ref="CDQ4:CDV4"/>
    <mergeCell ref="CBC4:CBH4"/>
    <mergeCell ref="CBI4:CBN4"/>
    <mergeCell ref="CBO4:CBT4"/>
    <mergeCell ref="CBU4:CBZ4"/>
    <mergeCell ref="CCA4:CCF4"/>
    <mergeCell ref="CCG4:CCL4"/>
    <mergeCell ref="BZS4:BZX4"/>
    <mergeCell ref="BZY4:CAD4"/>
    <mergeCell ref="CAE4:CAJ4"/>
    <mergeCell ref="CAK4:CAP4"/>
    <mergeCell ref="CAQ4:CAV4"/>
    <mergeCell ref="CAW4:CBB4"/>
    <mergeCell ref="CGQ4:CGV4"/>
    <mergeCell ref="CGW4:CHB4"/>
    <mergeCell ref="CHC4:CHH4"/>
    <mergeCell ref="CHI4:CHN4"/>
    <mergeCell ref="CHO4:CHT4"/>
    <mergeCell ref="CHU4:CHZ4"/>
    <mergeCell ref="CFG4:CFL4"/>
    <mergeCell ref="CFM4:CFR4"/>
    <mergeCell ref="CFS4:CFX4"/>
    <mergeCell ref="CFY4:CGD4"/>
    <mergeCell ref="CGE4:CGJ4"/>
    <mergeCell ref="CGK4:CGP4"/>
    <mergeCell ref="CDW4:CEB4"/>
    <mergeCell ref="CEC4:CEH4"/>
    <mergeCell ref="CEI4:CEN4"/>
    <mergeCell ref="CEO4:CET4"/>
    <mergeCell ref="CEU4:CEZ4"/>
    <mergeCell ref="CFA4:CFF4"/>
    <mergeCell ref="CKU4:CKZ4"/>
    <mergeCell ref="CLA4:CLF4"/>
    <mergeCell ref="CLG4:CLL4"/>
    <mergeCell ref="CLM4:CLR4"/>
    <mergeCell ref="CLS4:CLX4"/>
    <mergeCell ref="CLY4:CMD4"/>
    <mergeCell ref="CJK4:CJP4"/>
    <mergeCell ref="CJQ4:CJV4"/>
    <mergeCell ref="CJW4:CKB4"/>
    <mergeCell ref="CKC4:CKH4"/>
    <mergeCell ref="CKI4:CKN4"/>
    <mergeCell ref="CKO4:CKT4"/>
    <mergeCell ref="CIA4:CIF4"/>
    <mergeCell ref="CIG4:CIL4"/>
    <mergeCell ref="CIM4:CIR4"/>
    <mergeCell ref="CIS4:CIX4"/>
    <mergeCell ref="CIY4:CJD4"/>
    <mergeCell ref="CJE4:CJJ4"/>
    <mergeCell ref="COY4:CPD4"/>
    <mergeCell ref="CPE4:CPJ4"/>
    <mergeCell ref="CPK4:CPP4"/>
    <mergeCell ref="CPQ4:CPV4"/>
    <mergeCell ref="CPW4:CQB4"/>
    <mergeCell ref="CQC4:CQH4"/>
    <mergeCell ref="CNO4:CNT4"/>
    <mergeCell ref="CNU4:CNZ4"/>
    <mergeCell ref="COA4:COF4"/>
    <mergeCell ref="COG4:COL4"/>
    <mergeCell ref="COM4:COR4"/>
    <mergeCell ref="COS4:COX4"/>
    <mergeCell ref="CME4:CMJ4"/>
    <mergeCell ref="CMK4:CMP4"/>
    <mergeCell ref="CMQ4:CMV4"/>
    <mergeCell ref="CMW4:CNB4"/>
    <mergeCell ref="CNC4:CNH4"/>
    <mergeCell ref="CNI4:CNN4"/>
    <mergeCell ref="CTC4:CTH4"/>
    <mergeCell ref="CTI4:CTN4"/>
    <mergeCell ref="CTO4:CTT4"/>
    <mergeCell ref="CTU4:CTZ4"/>
    <mergeCell ref="CUA4:CUF4"/>
    <mergeCell ref="CUG4:CUL4"/>
    <mergeCell ref="CRS4:CRX4"/>
    <mergeCell ref="CRY4:CSD4"/>
    <mergeCell ref="CSE4:CSJ4"/>
    <mergeCell ref="CSK4:CSP4"/>
    <mergeCell ref="CSQ4:CSV4"/>
    <mergeCell ref="CSW4:CTB4"/>
    <mergeCell ref="CQI4:CQN4"/>
    <mergeCell ref="CQO4:CQT4"/>
    <mergeCell ref="CQU4:CQZ4"/>
    <mergeCell ref="CRA4:CRF4"/>
    <mergeCell ref="CRG4:CRL4"/>
    <mergeCell ref="CRM4:CRR4"/>
    <mergeCell ref="CXG4:CXL4"/>
    <mergeCell ref="CXM4:CXR4"/>
    <mergeCell ref="CXS4:CXX4"/>
    <mergeCell ref="CXY4:CYD4"/>
    <mergeCell ref="CYE4:CYJ4"/>
    <mergeCell ref="CYK4:CYP4"/>
    <mergeCell ref="CVW4:CWB4"/>
    <mergeCell ref="CWC4:CWH4"/>
    <mergeCell ref="CWI4:CWN4"/>
    <mergeCell ref="CWO4:CWT4"/>
    <mergeCell ref="CWU4:CWZ4"/>
    <mergeCell ref="CXA4:CXF4"/>
    <mergeCell ref="CUM4:CUR4"/>
    <mergeCell ref="CUS4:CUX4"/>
    <mergeCell ref="CUY4:CVD4"/>
    <mergeCell ref="CVE4:CVJ4"/>
    <mergeCell ref="CVK4:CVP4"/>
    <mergeCell ref="CVQ4:CVV4"/>
    <mergeCell ref="DBK4:DBP4"/>
    <mergeCell ref="DBQ4:DBV4"/>
    <mergeCell ref="DBW4:DCB4"/>
    <mergeCell ref="DCC4:DCH4"/>
    <mergeCell ref="DCI4:DCN4"/>
    <mergeCell ref="DCO4:DCT4"/>
    <mergeCell ref="DAA4:DAF4"/>
    <mergeCell ref="DAG4:DAL4"/>
    <mergeCell ref="DAM4:DAR4"/>
    <mergeCell ref="DAS4:DAX4"/>
    <mergeCell ref="DAY4:DBD4"/>
    <mergeCell ref="DBE4:DBJ4"/>
    <mergeCell ref="CYQ4:CYV4"/>
    <mergeCell ref="CYW4:CZB4"/>
    <mergeCell ref="CZC4:CZH4"/>
    <mergeCell ref="CZI4:CZN4"/>
    <mergeCell ref="CZO4:CZT4"/>
    <mergeCell ref="CZU4:CZZ4"/>
    <mergeCell ref="DFO4:DFT4"/>
    <mergeCell ref="DFU4:DFZ4"/>
    <mergeCell ref="DGA4:DGF4"/>
    <mergeCell ref="DGG4:DGL4"/>
    <mergeCell ref="DGM4:DGR4"/>
    <mergeCell ref="DGS4:DGX4"/>
    <mergeCell ref="DEE4:DEJ4"/>
    <mergeCell ref="DEK4:DEP4"/>
    <mergeCell ref="DEQ4:DEV4"/>
    <mergeCell ref="DEW4:DFB4"/>
    <mergeCell ref="DFC4:DFH4"/>
    <mergeCell ref="DFI4:DFN4"/>
    <mergeCell ref="DCU4:DCZ4"/>
    <mergeCell ref="DDA4:DDF4"/>
    <mergeCell ref="DDG4:DDL4"/>
    <mergeCell ref="DDM4:DDR4"/>
    <mergeCell ref="DDS4:DDX4"/>
    <mergeCell ref="DDY4:DED4"/>
    <mergeCell ref="DJS4:DJX4"/>
    <mergeCell ref="DJY4:DKD4"/>
    <mergeCell ref="DKE4:DKJ4"/>
    <mergeCell ref="DKK4:DKP4"/>
    <mergeCell ref="DKQ4:DKV4"/>
    <mergeCell ref="DKW4:DLB4"/>
    <mergeCell ref="DII4:DIN4"/>
    <mergeCell ref="DIO4:DIT4"/>
    <mergeCell ref="DIU4:DIZ4"/>
    <mergeCell ref="DJA4:DJF4"/>
    <mergeCell ref="DJG4:DJL4"/>
    <mergeCell ref="DJM4:DJR4"/>
    <mergeCell ref="DGY4:DHD4"/>
    <mergeCell ref="DHE4:DHJ4"/>
    <mergeCell ref="DHK4:DHP4"/>
    <mergeCell ref="DHQ4:DHV4"/>
    <mergeCell ref="DHW4:DIB4"/>
    <mergeCell ref="DIC4:DIH4"/>
    <mergeCell ref="DNW4:DOB4"/>
    <mergeCell ref="DOC4:DOH4"/>
    <mergeCell ref="DOI4:DON4"/>
    <mergeCell ref="DOO4:DOT4"/>
    <mergeCell ref="DOU4:DOZ4"/>
    <mergeCell ref="DPA4:DPF4"/>
    <mergeCell ref="DMM4:DMR4"/>
    <mergeCell ref="DMS4:DMX4"/>
    <mergeCell ref="DMY4:DND4"/>
    <mergeCell ref="DNE4:DNJ4"/>
    <mergeCell ref="DNK4:DNP4"/>
    <mergeCell ref="DNQ4:DNV4"/>
    <mergeCell ref="DLC4:DLH4"/>
    <mergeCell ref="DLI4:DLN4"/>
    <mergeCell ref="DLO4:DLT4"/>
    <mergeCell ref="DLU4:DLZ4"/>
    <mergeCell ref="DMA4:DMF4"/>
    <mergeCell ref="DMG4:DML4"/>
    <mergeCell ref="DSA4:DSF4"/>
    <mergeCell ref="DSG4:DSL4"/>
    <mergeCell ref="DSM4:DSR4"/>
    <mergeCell ref="DSS4:DSX4"/>
    <mergeCell ref="DSY4:DTD4"/>
    <mergeCell ref="DTE4:DTJ4"/>
    <mergeCell ref="DQQ4:DQV4"/>
    <mergeCell ref="DQW4:DRB4"/>
    <mergeCell ref="DRC4:DRH4"/>
    <mergeCell ref="DRI4:DRN4"/>
    <mergeCell ref="DRO4:DRT4"/>
    <mergeCell ref="DRU4:DRZ4"/>
    <mergeCell ref="DPG4:DPL4"/>
    <mergeCell ref="DPM4:DPR4"/>
    <mergeCell ref="DPS4:DPX4"/>
    <mergeCell ref="DPY4:DQD4"/>
    <mergeCell ref="DQE4:DQJ4"/>
    <mergeCell ref="DQK4:DQP4"/>
    <mergeCell ref="DWE4:DWJ4"/>
    <mergeCell ref="DWK4:DWP4"/>
    <mergeCell ref="DWQ4:DWV4"/>
    <mergeCell ref="DWW4:DXB4"/>
    <mergeCell ref="DXC4:DXH4"/>
    <mergeCell ref="DXI4:DXN4"/>
    <mergeCell ref="DUU4:DUZ4"/>
    <mergeCell ref="DVA4:DVF4"/>
    <mergeCell ref="DVG4:DVL4"/>
    <mergeCell ref="DVM4:DVR4"/>
    <mergeCell ref="DVS4:DVX4"/>
    <mergeCell ref="DVY4:DWD4"/>
    <mergeCell ref="DTK4:DTP4"/>
    <mergeCell ref="DTQ4:DTV4"/>
    <mergeCell ref="DTW4:DUB4"/>
    <mergeCell ref="DUC4:DUH4"/>
    <mergeCell ref="DUI4:DUN4"/>
    <mergeCell ref="DUO4:DUT4"/>
    <mergeCell ref="EAI4:EAN4"/>
    <mergeCell ref="EAO4:EAT4"/>
    <mergeCell ref="EAU4:EAZ4"/>
    <mergeCell ref="EBA4:EBF4"/>
    <mergeCell ref="EBG4:EBL4"/>
    <mergeCell ref="EBM4:EBR4"/>
    <mergeCell ref="DYY4:DZD4"/>
    <mergeCell ref="DZE4:DZJ4"/>
    <mergeCell ref="DZK4:DZP4"/>
    <mergeCell ref="DZQ4:DZV4"/>
    <mergeCell ref="DZW4:EAB4"/>
    <mergeCell ref="EAC4:EAH4"/>
    <mergeCell ref="DXO4:DXT4"/>
    <mergeCell ref="DXU4:DXZ4"/>
    <mergeCell ref="DYA4:DYF4"/>
    <mergeCell ref="DYG4:DYL4"/>
    <mergeCell ref="DYM4:DYR4"/>
    <mergeCell ref="DYS4:DYX4"/>
    <mergeCell ref="EEM4:EER4"/>
    <mergeCell ref="EES4:EEX4"/>
    <mergeCell ref="EEY4:EFD4"/>
    <mergeCell ref="EFE4:EFJ4"/>
    <mergeCell ref="EFK4:EFP4"/>
    <mergeCell ref="EFQ4:EFV4"/>
    <mergeCell ref="EDC4:EDH4"/>
    <mergeCell ref="EDI4:EDN4"/>
    <mergeCell ref="EDO4:EDT4"/>
    <mergeCell ref="EDU4:EDZ4"/>
    <mergeCell ref="EEA4:EEF4"/>
    <mergeCell ref="EEG4:EEL4"/>
    <mergeCell ref="EBS4:EBX4"/>
    <mergeCell ref="EBY4:ECD4"/>
    <mergeCell ref="ECE4:ECJ4"/>
    <mergeCell ref="ECK4:ECP4"/>
    <mergeCell ref="ECQ4:ECV4"/>
    <mergeCell ref="ECW4:EDB4"/>
    <mergeCell ref="EIQ4:EIV4"/>
    <mergeCell ref="EIW4:EJB4"/>
    <mergeCell ref="EJC4:EJH4"/>
    <mergeCell ref="EJI4:EJN4"/>
    <mergeCell ref="EJO4:EJT4"/>
    <mergeCell ref="EJU4:EJZ4"/>
    <mergeCell ref="EHG4:EHL4"/>
    <mergeCell ref="EHM4:EHR4"/>
    <mergeCell ref="EHS4:EHX4"/>
    <mergeCell ref="EHY4:EID4"/>
    <mergeCell ref="EIE4:EIJ4"/>
    <mergeCell ref="EIK4:EIP4"/>
    <mergeCell ref="EFW4:EGB4"/>
    <mergeCell ref="EGC4:EGH4"/>
    <mergeCell ref="EGI4:EGN4"/>
    <mergeCell ref="EGO4:EGT4"/>
    <mergeCell ref="EGU4:EGZ4"/>
    <mergeCell ref="EHA4:EHF4"/>
    <mergeCell ref="EMU4:EMZ4"/>
    <mergeCell ref="ENA4:ENF4"/>
    <mergeCell ref="ENG4:ENL4"/>
    <mergeCell ref="ENM4:ENR4"/>
    <mergeCell ref="ENS4:ENX4"/>
    <mergeCell ref="ENY4:EOD4"/>
    <mergeCell ref="ELK4:ELP4"/>
    <mergeCell ref="ELQ4:ELV4"/>
    <mergeCell ref="ELW4:EMB4"/>
    <mergeCell ref="EMC4:EMH4"/>
    <mergeCell ref="EMI4:EMN4"/>
    <mergeCell ref="EMO4:EMT4"/>
    <mergeCell ref="EKA4:EKF4"/>
    <mergeCell ref="EKG4:EKL4"/>
    <mergeCell ref="EKM4:EKR4"/>
    <mergeCell ref="EKS4:EKX4"/>
    <mergeCell ref="EKY4:ELD4"/>
    <mergeCell ref="ELE4:ELJ4"/>
    <mergeCell ref="EQY4:ERD4"/>
    <mergeCell ref="ERE4:ERJ4"/>
    <mergeCell ref="ERK4:ERP4"/>
    <mergeCell ref="ERQ4:ERV4"/>
    <mergeCell ref="ERW4:ESB4"/>
    <mergeCell ref="ESC4:ESH4"/>
    <mergeCell ref="EPO4:EPT4"/>
    <mergeCell ref="EPU4:EPZ4"/>
    <mergeCell ref="EQA4:EQF4"/>
    <mergeCell ref="EQG4:EQL4"/>
    <mergeCell ref="EQM4:EQR4"/>
    <mergeCell ref="EQS4:EQX4"/>
    <mergeCell ref="EOE4:EOJ4"/>
    <mergeCell ref="EOK4:EOP4"/>
    <mergeCell ref="EOQ4:EOV4"/>
    <mergeCell ref="EOW4:EPB4"/>
    <mergeCell ref="EPC4:EPH4"/>
    <mergeCell ref="EPI4:EPN4"/>
    <mergeCell ref="EVC4:EVH4"/>
    <mergeCell ref="EVI4:EVN4"/>
    <mergeCell ref="EVO4:EVT4"/>
    <mergeCell ref="EVU4:EVZ4"/>
    <mergeCell ref="EWA4:EWF4"/>
    <mergeCell ref="EWG4:EWL4"/>
    <mergeCell ref="ETS4:ETX4"/>
    <mergeCell ref="ETY4:EUD4"/>
    <mergeCell ref="EUE4:EUJ4"/>
    <mergeCell ref="EUK4:EUP4"/>
    <mergeCell ref="EUQ4:EUV4"/>
    <mergeCell ref="EUW4:EVB4"/>
    <mergeCell ref="ESI4:ESN4"/>
    <mergeCell ref="ESO4:EST4"/>
    <mergeCell ref="ESU4:ESZ4"/>
    <mergeCell ref="ETA4:ETF4"/>
    <mergeCell ref="ETG4:ETL4"/>
    <mergeCell ref="ETM4:ETR4"/>
    <mergeCell ref="EZG4:EZL4"/>
    <mergeCell ref="EZM4:EZR4"/>
    <mergeCell ref="EZS4:EZX4"/>
    <mergeCell ref="EZY4:FAD4"/>
    <mergeCell ref="FAE4:FAJ4"/>
    <mergeCell ref="FAK4:FAP4"/>
    <mergeCell ref="EXW4:EYB4"/>
    <mergeCell ref="EYC4:EYH4"/>
    <mergeCell ref="EYI4:EYN4"/>
    <mergeCell ref="EYO4:EYT4"/>
    <mergeCell ref="EYU4:EYZ4"/>
    <mergeCell ref="EZA4:EZF4"/>
    <mergeCell ref="EWM4:EWR4"/>
    <mergeCell ref="EWS4:EWX4"/>
    <mergeCell ref="EWY4:EXD4"/>
    <mergeCell ref="EXE4:EXJ4"/>
    <mergeCell ref="EXK4:EXP4"/>
    <mergeCell ref="EXQ4:EXV4"/>
    <mergeCell ref="FDK4:FDP4"/>
    <mergeCell ref="FDQ4:FDV4"/>
    <mergeCell ref="FDW4:FEB4"/>
    <mergeCell ref="FEC4:FEH4"/>
    <mergeCell ref="FEI4:FEN4"/>
    <mergeCell ref="FEO4:FET4"/>
    <mergeCell ref="FCA4:FCF4"/>
    <mergeCell ref="FCG4:FCL4"/>
    <mergeCell ref="FCM4:FCR4"/>
    <mergeCell ref="FCS4:FCX4"/>
    <mergeCell ref="FCY4:FDD4"/>
    <mergeCell ref="FDE4:FDJ4"/>
    <mergeCell ref="FAQ4:FAV4"/>
    <mergeCell ref="FAW4:FBB4"/>
    <mergeCell ref="FBC4:FBH4"/>
    <mergeCell ref="FBI4:FBN4"/>
    <mergeCell ref="FBO4:FBT4"/>
    <mergeCell ref="FBU4:FBZ4"/>
    <mergeCell ref="FHO4:FHT4"/>
    <mergeCell ref="FHU4:FHZ4"/>
    <mergeCell ref="FIA4:FIF4"/>
    <mergeCell ref="FIG4:FIL4"/>
    <mergeCell ref="FIM4:FIR4"/>
    <mergeCell ref="FIS4:FIX4"/>
    <mergeCell ref="FGE4:FGJ4"/>
    <mergeCell ref="FGK4:FGP4"/>
    <mergeCell ref="FGQ4:FGV4"/>
    <mergeCell ref="FGW4:FHB4"/>
    <mergeCell ref="FHC4:FHH4"/>
    <mergeCell ref="FHI4:FHN4"/>
    <mergeCell ref="FEU4:FEZ4"/>
    <mergeCell ref="FFA4:FFF4"/>
    <mergeCell ref="FFG4:FFL4"/>
    <mergeCell ref="FFM4:FFR4"/>
    <mergeCell ref="FFS4:FFX4"/>
    <mergeCell ref="FFY4:FGD4"/>
    <mergeCell ref="FLS4:FLX4"/>
    <mergeCell ref="FLY4:FMD4"/>
    <mergeCell ref="FME4:FMJ4"/>
    <mergeCell ref="FMK4:FMP4"/>
    <mergeCell ref="FMQ4:FMV4"/>
    <mergeCell ref="FMW4:FNB4"/>
    <mergeCell ref="FKI4:FKN4"/>
    <mergeCell ref="FKO4:FKT4"/>
    <mergeCell ref="FKU4:FKZ4"/>
    <mergeCell ref="FLA4:FLF4"/>
    <mergeCell ref="FLG4:FLL4"/>
    <mergeCell ref="FLM4:FLR4"/>
    <mergeCell ref="FIY4:FJD4"/>
    <mergeCell ref="FJE4:FJJ4"/>
    <mergeCell ref="FJK4:FJP4"/>
    <mergeCell ref="FJQ4:FJV4"/>
    <mergeCell ref="FJW4:FKB4"/>
    <mergeCell ref="FKC4:FKH4"/>
    <mergeCell ref="FPW4:FQB4"/>
    <mergeCell ref="FQC4:FQH4"/>
    <mergeCell ref="FQI4:FQN4"/>
    <mergeCell ref="FQO4:FQT4"/>
    <mergeCell ref="FQU4:FQZ4"/>
    <mergeCell ref="FRA4:FRF4"/>
    <mergeCell ref="FOM4:FOR4"/>
    <mergeCell ref="FOS4:FOX4"/>
    <mergeCell ref="FOY4:FPD4"/>
    <mergeCell ref="FPE4:FPJ4"/>
    <mergeCell ref="FPK4:FPP4"/>
    <mergeCell ref="FPQ4:FPV4"/>
    <mergeCell ref="FNC4:FNH4"/>
    <mergeCell ref="FNI4:FNN4"/>
    <mergeCell ref="FNO4:FNT4"/>
    <mergeCell ref="FNU4:FNZ4"/>
    <mergeCell ref="FOA4:FOF4"/>
    <mergeCell ref="FOG4:FOL4"/>
    <mergeCell ref="FUA4:FUF4"/>
    <mergeCell ref="FUG4:FUL4"/>
    <mergeCell ref="FUM4:FUR4"/>
    <mergeCell ref="FUS4:FUX4"/>
    <mergeCell ref="FUY4:FVD4"/>
    <mergeCell ref="FVE4:FVJ4"/>
    <mergeCell ref="FSQ4:FSV4"/>
    <mergeCell ref="FSW4:FTB4"/>
    <mergeCell ref="FTC4:FTH4"/>
    <mergeCell ref="FTI4:FTN4"/>
    <mergeCell ref="FTO4:FTT4"/>
    <mergeCell ref="FTU4:FTZ4"/>
    <mergeCell ref="FRG4:FRL4"/>
    <mergeCell ref="FRM4:FRR4"/>
    <mergeCell ref="FRS4:FRX4"/>
    <mergeCell ref="FRY4:FSD4"/>
    <mergeCell ref="FSE4:FSJ4"/>
    <mergeCell ref="FSK4:FSP4"/>
    <mergeCell ref="FYE4:FYJ4"/>
    <mergeCell ref="FYK4:FYP4"/>
    <mergeCell ref="FYQ4:FYV4"/>
    <mergeCell ref="FYW4:FZB4"/>
    <mergeCell ref="FZC4:FZH4"/>
    <mergeCell ref="FZI4:FZN4"/>
    <mergeCell ref="FWU4:FWZ4"/>
    <mergeCell ref="FXA4:FXF4"/>
    <mergeCell ref="FXG4:FXL4"/>
    <mergeCell ref="FXM4:FXR4"/>
    <mergeCell ref="FXS4:FXX4"/>
    <mergeCell ref="FXY4:FYD4"/>
    <mergeCell ref="FVK4:FVP4"/>
    <mergeCell ref="FVQ4:FVV4"/>
    <mergeCell ref="FVW4:FWB4"/>
    <mergeCell ref="FWC4:FWH4"/>
    <mergeCell ref="FWI4:FWN4"/>
    <mergeCell ref="FWO4:FWT4"/>
    <mergeCell ref="GCI4:GCN4"/>
    <mergeCell ref="GCO4:GCT4"/>
    <mergeCell ref="GCU4:GCZ4"/>
    <mergeCell ref="GDA4:GDF4"/>
    <mergeCell ref="GDG4:GDL4"/>
    <mergeCell ref="GDM4:GDR4"/>
    <mergeCell ref="GAY4:GBD4"/>
    <mergeCell ref="GBE4:GBJ4"/>
    <mergeCell ref="GBK4:GBP4"/>
    <mergeCell ref="GBQ4:GBV4"/>
    <mergeCell ref="GBW4:GCB4"/>
    <mergeCell ref="GCC4:GCH4"/>
    <mergeCell ref="FZO4:FZT4"/>
    <mergeCell ref="FZU4:FZZ4"/>
    <mergeCell ref="GAA4:GAF4"/>
    <mergeCell ref="GAG4:GAL4"/>
    <mergeCell ref="GAM4:GAR4"/>
    <mergeCell ref="GAS4:GAX4"/>
    <mergeCell ref="GGM4:GGR4"/>
    <mergeCell ref="GGS4:GGX4"/>
    <mergeCell ref="GGY4:GHD4"/>
    <mergeCell ref="GHE4:GHJ4"/>
    <mergeCell ref="GHK4:GHP4"/>
    <mergeCell ref="GHQ4:GHV4"/>
    <mergeCell ref="GFC4:GFH4"/>
    <mergeCell ref="GFI4:GFN4"/>
    <mergeCell ref="GFO4:GFT4"/>
    <mergeCell ref="GFU4:GFZ4"/>
    <mergeCell ref="GGA4:GGF4"/>
    <mergeCell ref="GGG4:GGL4"/>
    <mergeCell ref="GDS4:GDX4"/>
    <mergeCell ref="GDY4:GED4"/>
    <mergeCell ref="GEE4:GEJ4"/>
    <mergeCell ref="GEK4:GEP4"/>
    <mergeCell ref="GEQ4:GEV4"/>
    <mergeCell ref="GEW4:GFB4"/>
    <mergeCell ref="GKQ4:GKV4"/>
    <mergeCell ref="GKW4:GLB4"/>
    <mergeCell ref="GLC4:GLH4"/>
    <mergeCell ref="GLI4:GLN4"/>
    <mergeCell ref="GLO4:GLT4"/>
    <mergeCell ref="GLU4:GLZ4"/>
    <mergeCell ref="GJG4:GJL4"/>
    <mergeCell ref="GJM4:GJR4"/>
    <mergeCell ref="GJS4:GJX4"/>
    <mergeCell ref="GJY4:GKD4"/>
    <mergeCell ref="GKE4:GKJ4"/>
    <mergeCell ref="GKK4:GKP4"/>
    <mergeCell ref="GHW4:GIB4"/>
    <mergeCell ref="GIC4:GIH4"/>
    <mergeCell ref="GII4:GIN4"/>
    <mergeCell ref="GIO4:GIT4"/>
    <mergeCell ref="GIU4:GIZ4"/>
    <mergeCell ref="GJA4:GJF4"/>
    <mergeCell ref="GOU4:GOZ4"/>
    <mergeCell ref="GPA4:GPF4"/>
    <mergeCell ref="GPG4:GPL4"/>
    <mergeCell ref="GPM4:GPR4"/>
    <mergeCell ref="GPS4:GPX4"/>
    <mergeCell ref="GPY4:GQD4"/>
    <mergeCell ref="GNK4:GNP4"/>
    <mergeCell ref="GNQ4:GNV4"/>
    <mergeCell ref="GNW4:GOB4"/>
    <mergeCell ref="GOC4:GOH4"/>
    <mergeCell ref="GOI4:GON4"/>
    <mergeCell ref="GOO4:GOT4"/>
    <mergeCell ref="GMA4:GMF4"/>
    <mergeCell ref="GMG4:GML4"/>
    <mergeCell ref="GMM4:GMR4"/>
    <mergeCell ref="GMS4:GMX4"/>
    <mergeCell ref="GMY4:GND4"/>
    <mergeCell ref="GNE4:GNJ4"/>
    <mergeCell ref="GSY4:GTD4"/>
    <mergeCell ref="GTE4:GTJ4"/>
    <mergeCell ref="GTK4:GTP4"/>
    <mergeCell ref="GTQ4:GTV4"/>
    <mergeCell ref="GTW4:GUB4"/>
    <mergeCell ref="GUC4:GUH4"/>
    <mergeCell ref="GRO4:GRT4"/>
    <mergeCell ref="GRU4:GRZ4"/>
    <mergeCell ref="GSA4:GSF4"/>
    <mergeCell ref="GSG4:GSL4"/>
    <mergeCell ref="GSM4:GSR4"/>
    <mergeCell ref="GSS4:GSX4"/>
    <mergeCell ref="GQE4:GQJ4"/>
    <mergeCell ref="GQK4:GQP4"/>
    <mergeCell ref="GQQ4:GQV4"/>
    <mergeCell ref="GQW4:GRB4"/>
    <mergeCell ref="GRC4:GRH4"/>
    <mergeCell ref="GRI4:GRN4"/>
    <mergeCell ref="GXC4:GXH4"/>
    <mergeCell ref="GXI4:GXN4"/>
    <mergeCell ref="GXO4:GXT4"/>
    <mergeCell ref="GXU4:GXZ4"/>
    <mergeCell ref="GYA4:GYF4"/>
    <mergeCell ref="GYG4:GYL4"/>
    <mergeCell ref="GVS4:GVX4"/>
    <mergeCell ref="GVY4:GWD4"/>
    <mergeCell ref="GWE4:GWJ4"/>
    <mergeCell ref="GWK4:GWP4"/>
    <mergeCell ref="GWQ4:GWV4"/>
    <mergeCell ref="GWW4:GXB4"/>
    <mergeCell ref="GUI4:GUN4"/>
    <mergeCell ref="GUO4:GUT4"/>
    <mergeCell ref="GUU4:GUZ4"/>
    <mergeCell ref="GVA4:GVF4"/>
    <mergeCell ref="GVG4:GVL4"/>
    <mergeCell ref="GVM4:GVR4"/>
    <mergeCell ref="HBG4:HBL4"/>
    <mergeCell ref="HBM4:HBR4"/>
    <mergeCell ref="HBS4:HBX4"/>
    <mergeCell ref="HBY4:HCD4"/>
    <mergeCell ref="HCE4:HCJ4"/>
    <mergeCell ref="HCK4:HCP4"/>
    <mergeCell ref="GZW4:HAB4"/>
    <mergeCell ref="HAC4:HAH4"/>
    <mergeCell ref="HAI4:HAN4"/>
    <mergeCell ref="HAO4:HAT4"/>
    <mergeCell ref="HAU4:HAZ4"/>
    <mergeCell ref="HBA4:HBF4"/>
    <mergeCell ref="GYM4:GYR4"/>
    <mergeCell ref="GYS4:GYX4"/>
    <mergeCell ref="GYY4:GZD4"/>
    <mergeCell ref="GZE4:GZJ4"/>
    <mergeCell ref="GZK4:GZP4"/>
    <mergeCell ref="GZQ4:GZV4"/>
    <mergeCell ref="HFK4:HFP4"/>
    <mergeCell ref="HFQ4:HFV4"/>
    <mergeCell ref="HFW4:HGB4"/>
    <mergeCell ref="HGC4:HGH4"/>
    <mergeCell ref="HGI4:HGN4"/>
    <mergeCell ref="HGO4:HGT4"/>
    <mergeCell ref="HEA4:HEF4"/>
    <mergeCell ref="HEG4:HEL4"/>
    <mergeCell ref="HEM4:HER4"/>
    <mergeCell ref="HES4:HEX4"/>
    <mergeCell ref="HEY4:HFD4"/>
    <mergeCell ref="HFE4:HFJ4"/>
    <mergeCell ref="HCQ4:HCV4"/>
    <mergeCell ref="HCW4:HDB4"/>
    <mergeCell ref="HDC4:HDH4"/>
    <mergeCell ref="HDI4:HDN4"/>
    <mergeCell ref="HDO4:HDT4"/>
    <mergeCell ref="HDU4:HDZ4"/>
    <mergeCell ref="HJO4:HJT4"/>
    <mergeCell ref="HJU4:HJZ4"/>
    <mergeCell ref="HKA4:HKF4"/>
    <mergeCell ref="HKG4:HKL4"/>
    <mergeCell ref="HKM4:HKR4"/>
    <mergeCell ref="HKS4:HKX4"/>
    <mergeCell ref="HIE4:HIJ4"/>
    <mergeCell ref="HIK4:HIP4"/>
    <mergeCell ref="HIQ4:HIV4"/>
    <mergeCell ref="HIW4:HJB4"/>
    <mergeCell ref="HJC4:HJH4"/>
    <mergeCell ref="HJI4:HJN4"/>
    <mergeCell ref="HGU4:HGZ4"/>
    <mergeCell ref="HHA4:HHF4"/>
    <mergeCell ref="HHG4:HHL4"/>
    <mergeCell ref="HHM4:HHR4"/>
    <mergeCell ref="HHS4:HHX4"/>
    <mergeCell ref="HHY4:HID4"/>
    <mergeCell ref="HNS4:HNX4"/>
    <mergeCell ref="HNY4:HOD4"/>
    <mergeCell ref="HOE4:HOJ4"/>
    <mergeCell ref="HOK4:HOP4"/>
    <mergeCell ref="HOQ4:HOV4"/>
    <mergeCell ref="HOW4:HPB4"/>
    <mergeCell ref="HMI4:HMN4"/>
    <mergeCell ref="HMO4:HMT4"/>
    <mergeCell ref="HMU4:HMZ4"/>
    <mergeCell ref="HNA4:HNF4"/>
    <mergeCell ref="HNG4:HNL4"/>
    <mergeCell ref="HNM4:HNR4"/>
    <mergeCell ref="HKY4:HLD4"/>
    <mergeCell ref="HLE4:HLJ4"/>
    <mergeCell ref="HLK4:HLP4"/>
    <mergeCell ref="HLQ4:HLV4"/>
    <mergeCell ref="HLW4:HMB4"/>
    <mergeCell ref="HMC4:HMH4"/>
    <mergeCell ref="HRW4:HSB4"/>
    <mergeCell ref="HSC4:HSH4"/>
    <mergeCell ref="HSI4:HSN4"/>
    <mergeCell ref="HSO4:HST4"/>
    <mergeCell ref="HSU4:HSZ4"/>
    <mergeCell ref="HTA4:HTF4"/>
    <mergeCell ref="HQM4:HQR4"/>
    <mergeCell ref="HQS4:HQX4"/>
    <mergeCell ref="HQY4:HRD4"/>
    <mergeCell ref="HRE4:HRJ4"/>
    <mergeCell ref="HRK4:HRP4"/>
    <mergeCell ref="HRQ4:HRV4"/>
    <mergeCell ref="HPC4:HPH4"/>
    <mergeCell ref="HPI4:HPN4"/>
    <mergeCell ref="HPO4:HPT4"/>
    <mergeCell ref="HPU4:HPZ4"/>
    <mergeCell ref="HQA4:HQF4"/>
    <mergeCell ref="HQG4:HQL4"/>
    <mergeCell ref="HWA4:HWF4"/>
    <mergeCell ref="HWG4:HWL4"/>
    <mergeCell ref="HWM4:HWR4"/>
    <mergeCell ref="HWS4:HWX4"/>
    <mergeCell ref="HWY4:HXD4"/>
    <mergeCell ref="HXE4:HXJ4"/>
    <mergeCell ref="HUQ4:HUV4"/>
    <mergeCell ref="HUW4:HVB4"/>
    <mergeCell ref="HVC4:HVH4"/>
    <mergeCell ref="HVI4:HVN4"/>
    <mergeCell ref="HVO4:HVT4"/>
    <mergeCell ref="HVU4:HVZ4"/>
    <mergeCell ref="HTG4:HTL4"/>
    <mergeCell ref="HTM4:HTR4"/>
    <mergeCell ref="HTS4:HTX4"/>
    <mergeCell ref="HTY4:HUD4"/>
    <mergeCell ref="HUE4:HUJ4"/>
    <mergeCell ref="HUK4:HUP4"/>
    <mergeCell ref="IAE4:IAJ4"/>
    <mergeCell ref="IAK4:IAP4"/>
    <mergeCell ref="IAQ4:IAV4"/>
    <mergeCell ref="IAW4:IBB4"/>
    <mergeCell ref="IBC4:IBH4"/>
    <mergeCell ref="IBI4:IBN4"/>
    <mergeCell ref="HYU4:HYZ4"/>
    <mergeCell ref="HZA4:HZF4"/>
    <mergeCell ref="HZG4:HZL4"/>
    <mergeCell ref="HZM4:HZR4"/>
    <mergeCell ref="HZS4:HZX4"/>
    <mergeCell ref="HZY4:IAD4"/>
    <mergeCell ref="HXK4:HXP4"/>
    <mergeCell ref="HXQ4:HXV4"/>
    <mergeCell ref="HXW4:HYB4"/>
    <mergeCell ref="HYC4:HYH4"/>
    <mergeCell ref="HYI4:HYN4"/>
    <mergeCell ref="HYO4:HYT4"/>
    <mergeCell ref="IEI4:IEN4"/>
    <mergeCell ref="IEO4:IET4"/>
    <mergeCell ref="IEU4:IEZ4"/>
    <mergeCell ref="IFA4:IFF4"/>
    <mergeCell ref="IFG4:IFL4"/>
    <mergeCell ref="IFM4:IFR4"/>
    <mergeCell ref="ICY4:IDD4"/>
    <mergeCell ref="IDE4:IDJ4"/>
    <mergeCell ref="IDK4:IDP4"/>
    <mergeCell ref="IDQ4:IDV4"/>
    <mergeCell ref="IDW4:IEB4"/>
    <mergeCell ref="IEC4:IEH4"/>
    <mergeCell ref="IBO4:IBT4"/>
    <mergeCell ref="IBU4:IBZ4"/>
    <mergeCell ref="ICA4:ICF4"/>
    <mergeCell ref="ICG4:ICL4"/>
    <mergeCell ref="ICM4:ICR4"/>
    <mergeCell ref="ICS4:ICX4"/>
    <mergeCell ref="IIM4:IIR4"/>
    <mergeCell ref="IIS4:IIX4"/>
    <mergeCell ref="IIY4:IJD4"/>
    <mergeCell ref="IJE4:IJJ4"/>
    <mergeCell ref="IJK4:IJP4"/>
    <mergeCell ref="IJQ4:IJV4"/>
    <mergeCell ref="IHC4:IHH4"/>
    <mergeCell ref="IHI4:IHN4"/>
    <mergeCell ref="IHO4:IHT4"/>
    <mergeCell ref="IHU4:IHZ4"/>
    <mergeCell ref="IIA4:IIF4"/>
    <mergeCell ref="IIG4:IIL4"/>
    <mergeCell ref="IFS4:IFX4"/>
    <mergeCell ref="IFY4:IGD4"/>
    <mergeCell ref="IGE4:IGJ4"/>
    <mergeCell ref="IGK4:IGP4"/>
    <mergeCell ref="IGQ4:IGV4"/>
    <mergeCell ref="IGW4:IHB4"/>
    <mergeCell ref="IMQ4:IMV4"/>
    <mergeCell ref="IMW4:INB4"/>
    <mergeCell ref="INC4:INH4"/>
    <mergeCell ref="INI4:INN4"/>
    <mergeCell ref="INO4:INT4"/>
    <mergeCell ref="INU4:INZ4"/>
    <mergeCell ref="ILG4:ILL4"/>
    <mergeCell ref="ILM4:ILR4"/>
    <mergeCell ref="ILS4:ILX4"/>
    <mergeCell ref="ILY4:IMD4"/>
    <mergeCell ref="IME4:IMJ4"/>
    <mergeCell ref="IMK4:IMP4"/>
    <mergeCell ref="IJW4:IKB4"/>
    <mergeCell ref="IKC4:IKH4"/>
    <mergeCell ref="IKI4:IKN4"/>
    <mergeCell ref="IKO4:IKT4"/>
    <mergeCell ref="IKU4:IKZ4"/>
    <mergeCell ref="ILA4:ILF4"/>
    <mergeCell ref="IQU4:IQZ4"/>
    <mergeCell ref="IRA4:IRF4"/>
    <mergeCell ref="IRG4:IRL4"/>
    <mergeCell ref="IRM4:IRR4"/>
    <mergeCell ref="IRS4:IRX4"/>
    <mergeCell ref="IRY4:ISD4"/>
    <mergeCell ref="IPK4:IPP4"/>
    <mergeCell ref="IPQ4:IPV4"/>
    <mergeCell ref="IPW4:IQB4"/>
    <mergeCell ref="IQC4:IQH4"/>
    <mergeCell ref="IQI4:IQN4"/>
    <mergeCell ref="IQO4:IQT4"/>
    <mergeCell ref="IOA4:IOF4"/>
    <mergeCell ref="IOG4:IOL4"/>
    <mergeCell ref="IOM4:IOR4"/>
    <mergeCell ref="IOS4:IOX4"/>
    <mergeCell ref="IOY4:IPD4"/>
    <mergeCell ref="IPE4:IPJ4"/>
    <mergeCell ref="IUY4:IVD4"/>
    <mergeCell ref="IVE4:IVJ4"/>
    <mergeCell ref="IVK4:IVP4"/>
    <mergeCell ref="IVQ4:IVV4"/>
    <mergeCell ref="IVW4:IWB4"/>
    <mergeCell ref="IWC4:IWH4"/>
    <mergeCell ref="ITO4:ITT4"/>
    <mergeCell ref="ITU4:ITZ4"/>
    <mergeCell ref="IUA4:IUF4"/>
    <mergeCell ref="IUG4:IUL4"/>
    <mergeCell ref="IUM4:IUR4"/>
    <mergeCell ref="IUS4:IUX4"/>
    <mergeCell ref="ISE4:ISJ4"/>
    <mergeCell ref="ISK4:ISP4"/>
    <mergeCell ref="ISQ4:ISV4"/>
    <mergeCell ref="ISW4:ITB4"/>
    <mergeCell ref="ITC4:ITH4"/>
    <mergeCell ref="ITI4:ITN4"/>
    <mergeCell ref="IZC4:IZH4"/>
    <mergeCell ref="IZI4:IZN4"/>
    <mergeCell ref="IZO4:IZT4"/>
    <mergeCell ref="IZU4:IZZ4"/>
    <mergeCell ref="JAA4:JAF4"/>
    <mergeCell ref="JAG4:JAL4"/>
    <mergeCell ref="IXS4:IXX4"/>
    <mergeCell ref="IXY4:IYD4"/>
    <mergeCell ref="IYE4:IYJ4"/>
    <mergeCell ref="IYK4:IYP4"/>
    <mergeCell ref="IYQ4:IYV4"/>
    <mergeCell ref="IYW4:IZB4"/>
    <mergeCell ref="IWI4:IWN4"/>
    <mergeCell ref="IWO4:IWT4"/>
    <mergeCell ref="IWU4:IWZ4"/>
    <mergeCell ref="IXA4:IXF4"/>
    <mergeCell ref="IXG4:IXL4"/>
    <mergeCell ref="IXM4:IXR4"/>
    <mergeCell ref="JDG4:JDL4"/>
    <mergeCell ref="JDM4:JDR4"/>
    <mergeCell ref="JDS4:JDX4"/>
    <mergeCell ref="JDY4:JED4"/>
    <mergeCell ref="JEE4:JEJ4"/>
    <mergeCell ref="JEK4:JEP4"/>
    <mergeCell ref="JBW4:JCB4"/>
    <mergeCell ref="JCC4:JCH4"/>
    <mergeCell ref="JCI4:JCN4"/>
    <mergeCell ref="JCO4:JCT4"/>
    <mergeCell ref="JCU4:JCZ4"/>
    <mergeCell ref="JDA4:JDF4"/>
    <mergeCell ref="JAM4:JAR4"/>
    <mergeCell ref="JAS4:JAX4"/>
    <mergeCell ref="JAY4:JBD4"/>
    <mergeCell ref="JBE4:JBJ4"/>
    <mergeCell ref="JBK4:JBP4"/>
    <mergeCell ref="JBQ4:JBV4"/>
    <mergeCell ref="JHK4:JHP4"/>
    <mergeCell ref="JHQ4:JHV4"/>
    <mergeCell ref="JHW4:JIB4"/>
    <mergeCell ref="JIC4:JIH4"/>
    <mergeCell ref="JII4:JIN4"/>
    <mergeCell ref="JIO4:JIT4"/>
    <mergeCell ref="JGA4:JGF4"/>
    <mergeCell ref="JGG4:JGL4"/>
    <mergeCell ref="JGM4:JGR4"/>
    <mergeCell ref="JGS4:JGX4"/>
    <mergeCell ref="JGY4:JHD4"/>
    <mergeCell ref="JHE4:JHJ4"/>
    <mergeCell ref="JEQ4:JEV4"/>
    <mergeCell ref="JEW4:JFB4"/>
    <mergeCell ref="JFC4:JFH4"/>
    <mergeCell ref="JFI4:JFN4"/>
    <mergeCell ref="JFO4:JFT4"/>
    <mergeCell ref="JFU4:JFZ4"/>
    <mergeCell ref="JLO4:JLT4"/>
    <mergeCell ref="JLU4:JLZ4"/>
    <mergeCell ref="JMA4:JMF4"/>
    <mergeCell ref="JMG4:JML4"/>
    <mergeCell ref="JMM4:JMR4"/>
    <mergeCell ref="JMS4:JMX4"/>
    <mergeCell ref="JKE4:JKJ4"/>
    <mergeCell ref="JKK4:JKP4"/>
    <mergeCell ref="JKQ4:JKV4"/>
    <mergeCell ref="JKW4:JLB4"/>
    <mergeCell ref="JLC4:JLH4"/>
    <mergeCell ref="JLI4:JLN4"/>
    <mergeCell ref="JIU4:JIZ4"/>
    <mergeCell ref="JJA4:JJF4"/>
    <mergeCell ref="JJG4:JJL4"/>
    <mergeCell ref="JJM4:JJR4"/>
    <mergeCell ref="JJS4:JJX4"/>
    <mergeCell ref="JJY4:JKD4"/>
    <mergeCell ref="JPS4:JPX4"/>
    <mergeCell ref="JPY4:JQD4"/>
    <mergeCell ref="JQE4:JQJ4"/>
    <mergeCell ref="JQK4:JQP4"/>
    <mergeCell ref="JQQ4:JQV4"/>
    <mergeCell ref="JQW4:JRB4"/>
    <mergeCell ref="JOI4:JON4"/>
    <mergeCell ref="JOO4:JOT4"/>
    <mergeCell ref="JOU4:JOZ4"/>
    <mergeCell ref="JPA4:JPF4"/>
    <mergeCell ref="JPG4:JPL4"/>
    <mergeCell ref="JPM4:JPR4"/>
    <mergeCell ref="JMY4:JND4"/>
    <mergeCell ref="JNE4:JNJ4"/>
    <mergeCell ref="JNK4:JNP4"/>
    <mergeCell ref="JNQ4:JNV4"/>
    <mergeCell ref="JNW4:JOB4"/>
    <mergeCell ref="JOC4:JOH4"/>
    <mergeCell ref="JTW4:JUB4"/>
    <mergeCell ref="JUC4:JUH4"/>
    <mergeCell ref="JUI4:JUN4"/>
    <mergeCell ref="JUO4:JUT4"/>
    <mergeCell ref="JUU4:JUZ4"/>
    <mergeCell ref="JVA4:JVF4"/>
    <mergeCell ref="JSM4:JSR4"/>
    <mergeCell ref="JSS4:JSX4"/>
    <mergeCell ref="JSY4:JTD4"/>
    <mergeCell ref="JTE4:JTJ4"/>
    <mergeCell ref="JTK4:JTP4"/>
    <mergeCell ref="JTQ4:JTV4"/>
    <mergeCell ref="JRC4:JRH4"/>
    <mergeCell ref="JRI4:JRN4"/>
    <mergeCell ref="JRO4:JRT4"/>
    <mergeCell ref="JRU4:JRZ4"/>
    <mergeCell ref="JSA4:JSF4"/>
    <mergeCell ref="JSG4:JSL4"/>
    <mergeCell ref="JYA4:JYF4"/>
    <mergeCell ref="JYG4:JYL4"/>
    <mergeCell ref="JYM4:JYR4"/>
    <mergeCell ref="JYS4:JYX4"/>
    <mergeCell ref="JYY4:JZD4"/>
    <mergeCell ref="JZE4:JZJ4"/>
    <mergeCell ref="JWQ4:JWV4"/>
    <mergeCell ref="JWW4:JXB4"/>
    <mergeCell ref="JXC4:JXH4"/>
    <mergeCell ref="JXI4:JXN4"/>
    <mergeCell ref="JXO4:JXT4"/>
    <mergeCell ref="JXU4:JXZ4"/>
    <mergeCell ref="JVG4:JVL4"/>
    <mergeCell ref="JVM4:JVR4"/>
    <mergeCell ref="JVS4:JVX4"/>
    <mergeCell ref="JVY4:JWD4"/>
    <mergeCell ref="JWE4:JWJ4"/>
    <mergeCell ref="JWK4:JWP4"/>
    <mergeCell ref="KCE4:KCJ4"/>
    <mergeCell ref="KCK4:KCP4"/>
    <mergeCell ref="KCQ4:KCV4"/>
    <mergeCell ref="KCW4:KDB4"/>
    <mergeCell ref="KDC4:KDH4"/>
    <mergeCell ref="KDI4:KDN4"/>
    <mergeCell ref="KAU4:KAZ4"/>
    <mergeCell ref="KBA4:KBF4"/>
    <mergeCell ref="KBG4:KBL4"/>
    <mergeCell ref="KBM4:KBR4"/>
    <mergeCell ref="KBS4:KBX4"/>
    <mergeCell ref="KBY4:KCD4"/>
    <mergeCell ref="JZK4:JZP4"/>
    <mergeCell ref="JZQ4:JZV4"/>
    <mergeCell ref="JZW4:KAB4"/>
    <mergeCell ref="KAC4:KAH4"/>
    <mergeCell ref="KAI4:KAN4"/>
    <mergeCell ref="KAO4:KAT4"/>
    <mergeCell ref="KGI4:KGN4"/>
    <mergeCell ref="KGO4:KGT4"/>
    <mergeCell ref="KGU4:KGZ4"/>
    <mergeCell ref="KHA4:KHF4"/>
    <mergeCell ref="KHG4:KHL4"/>
    <mergeCell ref="KHM4:KHR4"/>
    <mergeCell ref="KEY4:KFD4"/>
    <mergeCell ref="KFE4:KFJ4"/>
    <mergeCell ref="KFK4:KFP4"/>
    <mergeCell ref="KFQ4:KFV4"/>
    <mergeCell ref="KFW4:KGB4"/>
    <mergeCell ref="KGC4:KGH4"/>
    <mergeCell ref="KDO4:KDT4"/>
    <mergeCell ref="KDU4:KDZ4"/>
    <mergeCell ref="KEA4:KEF4"/>
    <mergeCell ref="KEG4:KEL4"/>
    <mergeCell ref="KEM4:KER4"/>
    <mergeCell ref="KES4:KEX4"/>
    <mergeCell ref="KKM4:KKR4"/>
    <mergeCell ref="KKS4:KKX4"/>
    <mergeCell ref="KKY4:KLD4"/>
    <mergeCell ref="KLE4:KLJ4"/>
    <mergeCell ref="KLK4:KLP4"/>
    <mergeCell ref="KLQ4:KLV4"/>
    <mergeCell ref="KJC4:KJH4"/>
    <mergeCell ref="KJI4:KJN4"/>
    <mergeCell ref="KJO4:KJT4"/>
    <mergeCell ref="KJU4:KJZ4"/>
    <mergeCell ref="KKA4:KKF4"/>
    <mergeCell ref="KKG4:KKL4"/>
    <mergeCell ref="KHS4:KHX4"/>
    <mergeCell ref="KHY4:KID4"/>
    <mergeCell ref="KIE4:KIJ4"/>
    <mergeCell ref="KIK4:KIP4"/>
    <mergeCell ref="KIQ4:KIV4"/>
    <mergeCell ref="KIW4:KJB4"/>
    <mergeCell ref="KOQ4:KOV4"/>
    <mergeCell ref="KOW4:KPB4"/>
    <mergeCell ref="KPC4:KPH4"/>
    <mergeCell ref="KPI4:KPN4"/>
    <mergeCell ref="KPO4:KPT4"/>
    <mergeCell ref="KPU4:KPZ4"/>
    <mergeCell ref="KNG4:KNL4"/>
    <mergeCell ref="KNM4:KNR4"/>
    <mergeCell ref="KNS4:KNX4"/>
    <mergeCell ref="KNY4:KOD4"/>
    <mergeCell ref="KOE4:KOJ4"/>
    <mergeCell ref="KOK4:KOP4"/>
    <mergeCell ref="KLW4:KMB4"/>
    <mergeCell ref="KMC4:KMH4"/>
    <mergeCell ref="KMI4:KMN4"/>
    <mergeCell ref="KMO4:KMT4"/>
    <mergeCell ref="KMU4:KMZ4"/>
    <mergeCell ref="KNA4:KNF4"/>
    <mergeCell ref="KSU4:KSZ4"/>
    <mergeCell ref="KTA4:KTF4"/>
    <mergeCell ref="KTG4:KTL4"/>
    <mergeCell ref="KTM4:KTR4"/>
    <mergeCell ref="KTS4:KTX4"/>
    <mergeCell ref="KTY4:KUD4"/>
    <mergeCell ref="KRK4:KRP4"/>
    <mergeCell ref="KRQ4:KRV4"/>
    <mergeCell ref="KRW4:KSB4"/>
    <mergeCell ref="KSC4:KSH4"/>
    <mergeCell ref="KSI4:KSN4"/>
    <mergeCell ref="KSO4:KST4"/>
    <mergeCell ref="KQA4:KQF4"/>
    <mergeCell ref="KQG4:KQL4"/>
    <mergeCell ref="KQM4:KQR4"/>
    <mergeCell ref="KQS4:KQX4"/>
    <mergeCell ref="KQY4:KRD4"/>
    <mergeCell ref="KRE4:KRJ4"/>
    <mergeCell ref="KWY4:KXD4"/>
    <mergeCell ref="KXE4:KXJ4"/>
    <mergeCell ref="KXK4:KXP4"/>
    <mergeCell ref="KXQ4:KXV4"/>
    <mergeCell ref="KXW4:KYB4"/>
    <mergeCell ref="KYC4:KYH4"/>
    <mergeCell ref="KVO4:KVT4"/>
    <mergeCell ref="KVU4:KVZ4"/>
    <mergeCell ref="KWA4:KWF4"/>
    <mergeCell ref="KWG4:KWL4"/>
    <mergeCell ref="KWM4:KWR4"/>
    <mergeCell ref="KWS4:KWX4"/>
    <mergeCell ref="KUE4:KUJ4"/>
    <mergeCell ref="KUK4:KUP4"/>
    <mergeCell ref="KUQ4:KUV4"/>
    <mergeCell ref="KUW4:KVB4"/>
    <mergeCell ref="KVC4:KVH4"/>
    <mergeCell ref="KVI4:KVN4"/>
    <mergeCell ref="LBC4:LBH4"/>
    <mergeCell ref="LBI4:LBN4"/>
    <mergeCell ref="LBO4:LBT4"/>
    <mergeCell ref="LBU4:LBZ4"/>
    <mergeCell ref="LCA4:LCF4"/>
    <mergeCell ref="LCG4:LCL4"/>
    <mergeCell ref="KZS4:KZX4"/>
    <mergeCell ref="KZY4:LAD4"/>
    <mergeCell ref="LAE4:LAJ4"/>
    <mergeCell ref="LAK4:LAP4"/>
    <mergeCell ref="LAQ4:LAV4"/>
    <mergeCell ref="LAW4:LBB4"/>
    <mergeCell ref="KYI4:KYN4"/>
    <mergeCell ref="KYO4:KYT4"/>
    <mergeCell ref="KYU4:KYZ4"/>
    <mergeCell ref="KZA4:KZF4"/>
    <mergeCell ref="KZG4:KZL4"/>
    <mergeCell ref="KZM4:KZR4"/>
    <mergeCell ref="LFG4:LFL4"/>
    <mergeCell ref="LFM4:LFR4"/>
    <mergeCell ref="LFS4:LFX4"/>
    <mergeCell ref="LFY4:LGD4"/>
    <mergeCell ref="LGE4:LGJ4"/>
    <mergeCell ref="LGK4:LGP4"/>
    <mergeCell ref="LDW4:LEB4"/>
    <mergeCell ref="LEC4:LEH4"/>
    <mergeCell ref="LEI4:LEN4"/>
    <mergeCell ref="LEO4:LET4"/>
    <mergeCell ref="LEU4:LEZ4"/>
    <mergeCell ref="LFA4:LFF4"/>
    <mergeCell ref="LCM4:LCR4"/>
    <mergeCell ref="LCS4:LCX4"/>
    <mergeCell ref="LCY4:LDD4"/>
    <mergeCell ref="LDE4:LDJ4"/>
    <mergeCell ref="LDK4:LDP4"/>
    <mergeCell ref="LDQ4:LDV4"/>
    <mergeCell ref="LJK4:LJP4"/>
    <mergeCell ref="LJQ4:LJV4"/>
    <mergeCell ref="LJW4:LKB4"/>
    <mergeCell ref="LKC4:LKH4"/>
    <mergeCell ref="LKI4:LKN4"/>
    <mergeCell ref="LKO4:LKT4"/>
    <mergeCell ref="LIA4:LIF4"/>
    <mergeCell ref="LIG4:LIL4"/>
    <mergeCell ref="LIM4:LIR4"/>
    <mergeCell ref="LIS4:LIX4"/>
    <mergeCell ref="LIY4:LJD4"/>
    <mergeCell ref="LJE4:LJJ4"/>
    <mergeCell ref="LGQ4:LGV4"/>
    <mergeCell ref="LGW4:LHB4"/>
    <mergeCell ref="LHC4:LHH4"/>
    <mergeCell ref="LHI4:LHN4"/>
    <mergeCell ref="LHO4:LHT4"/>
    <mergeCell ref="LHU4:LHZ4"/>
    <mergeCell ref="LNO4:LNT4"/>
    <mergeCell ref="LNU4:LNZ4"/>
    <mergeCell ref="LOA4:LOF4"/>
    <mergeCell ref="LOG4:LOL4"/>
    <mergeCell ref="LOM4:LOR4"/>
    <mergeCell ref="LOS4:LOX4"/>
    <mergeCell ref="LME4:LMJ4"/>
    <mergeCell ref="LMK4:LMP4"/>
    <mergeCell ref="LMQ4:LMV4"/>
    <mergeCell ref="LMW4:LNB4"/>
    <mergeCell ref="LNC4:LNH4"/>
    <mergeCell ref="LNI4:LNN4"/>
    <mergeCell ref="LKU4:LKZ4"/>
    <mergeCell ref="LLA4:LLF4"/>
    <mergeCell ref="LLG4:LLL4"/>
    <mergeCell ref="LLM4:LLR4"/>
    <mergeCell ref="LLS4:LLX4"/>
    <mergeCell ref="LLY4:LMD4"/>
    <mergeCell ref="LRS4:LRX4"/>
    <mergeCell ref="LRY4:LSD4"/>
    <mergeCell ref="LSE4:LSJ4"/>
    <mergeCell ref="LSK4:LSP4"/>
    <mergeCell ref="LSQ4:LSV4"/>
    <mergeCell ref="LSW4:LTB4"/>
    <mergeCell ref="LQI4:LQN4"/>
    <mergeCell ref="LQO4:LQT4"/>
    <mergeCell ref="LQU4:LQZ4"/>
    <mergeCell ref="LRA4:LRF4"/>
    <mergeCell ref="LRG4:LRL4"/>
    <mergeCell ref="LRM4:LRR4"/>
    <mergeCell ref="LOY4:LPD4"/>
    <mergeCell ref="LPE4:LPJ4"/>
    <mergeCell ref="LPK4:LPP4"/>
    <mergeCell ref="LPQ4:LPV4"/>
    <mergeCell ref="LPW4:LQB4"/>
    <mergeCell ref="LQC4:LQH4"/>
    <mergeCell ref="LVW4:LWB4"/>
    <mergeCell ref="LWC4:LWH4"/>
    <mergeCell ref="LWI4:LWN4"/>
    <mergeCell ref="LWO4:LWT4"/>
    <mergeCell ref="LWU4:LWZ4"/>
    <mergeCell ref="LXA4:LXF4"/>
    <mergeCell ref="LUM4:LUR4"/>
    <mergeCell ref="LUS4:LUX4"/>
    <mergeCell ref="LUY4:LVD4"/>
    <mergeCell ref="LVE4:LVJ4"/>
    <mergeCell ref="LVK4:LVP4"/>
    <mergeCell ref="LVQ4:LVV4"/>
    <mergeCell ref="LTC4:LTH4"/>
    <mergeCell ref="LTI4:LTN4"/>
    <mergeCell ref="LTO4:LTT4"/>
    <mergeCell ref="LTU4:LTZ4"/>
    <mergeCell ref="LUA4:LUF4"/>
    <mergeCell ref="LUG4:LUL4"/>
    <mergeCell ref="MAA4:MAF4"/>
    <mergeCell ref="MAG4:MAL4"/>
    <mergeCell ref="MAM4:MAR4"/>
    <mergeCell ref="MAS4:MAX4"/>
    <mergeCell ref="MAY4:MBD4"/>
    <mergeCell ref="MBE4:MBJ4"/>
    <mergeCell ref="LYQ4:LYV4"/>
    <mergeCell ref="LYW4:LZB4"/>
    <mergeCell ref="LZC4:LZH4"/>
    <mergeCell ref="LZI4:LZN4"/>
    <mergeCell ref="LZO4:LZT4"/>
    <mergeCell ref="LZU4:LZZ4"/>
    <mergeCell ref="LXG4:LXL4"/>
    <mergeCell ref="LXM4:LXR4"/>
    <mergeCell ref="LXS4:LXX4"/>
    <mergeCell ref="LXY4:LYD4"/>
    <mergeCell ref="LYE4:LYJ4"/>
    <mergeCell ref="LYK4:LYP4"/>
    <mergeCell ref="MEE4:MEJ4"/>
    <mergeCell ref="MEK4:MEP4"/>
    <mergeCell ref="MEQ4:MEV4"/>
    <mergeCell ref="MEW4:MFB4"/>
    <mergeCell ref="MFC4:MFH4"/>
    <mergeCell ref="MFI4:MFN4"/>
    <mergeCell ref="MCU4:MCZ4"/>
    <mergeCell ref="MDA4:MDF4"/>
    <mergeCell ref="MDG4:MDL4"/>
    <mergeCell ref="MDM4:MDR4"/>
    <mergeCell ref="MDS4:MDX4"/>
    <mergeCell ref="MDY4:MED4"/>
    <mergeCell ref="MBK4:MBP4"/>
    <mergeCell ref="MBQ4:MBV4"/>
    <mergeCell ref="MBW4:MCB4"/>
    <mergeCell ref="MCC4:MCH4"/>
    <mergeCell ref="MCI4:MCN4"/>
    <mergeCell ref="MCO4:MCT4"/>
    <mergeCell ref="MII4:MIN4"/>
    <mergeCell ref="MIO4:MIT4"/>
    <mergeCell ref="MIU4:MIZ4"/>
    <mergeCell ref="MJA4:MJF4"/>
    <mergeCell ref="MJG4:MJL4"/>
    <mergeCell ref="MJM4:MJR4"/>
    <mergeCell ref="MGY4:MHD4"/>
    <mergeCell ref="MHE4:MHJ4"/>
    <mergeCell ref="MHK4:MHP4"/>
    <mergeCell ref="MHQ4:MHV4"/>
    <mergeCell ref="MHW4:MIB4"/>
    <mergeCell ref="MIC4:MIH4"/>
    <mergeCell ref="MFO4:MFT4"/>
    <mergeCell ref="MFU4:MFZ4"/>
    <mergeCell ref="MGA4:MGF4"/>
    <mergeCell ref="MGG4:MGL4"/>
    <mergeCell ref="MGM4:MGR4"/>
    <mergeCell ref="MGS4:MGX4"/>
    <mergeCell ref="MMM4:MMR4"/>
    <mergeCell ref="MMS4:MMX4"/>
    <mergeCell ref="MMY4:MND4"/>
    <mergeCell ref="MNE4:MNJ4"/>
    <mergeCell ref="MNK4:MNP4"/>
    <mergeCell ref="MNQ4:MNV4"/>
    <mergeCell ref="MLC4:MLH4"/>
    <mergeCell ref="MLI4:MLN4"/>
    <mergeCell ref="MLO4:MLT4"/>
    <mergeCell ref="MLU4:MLZ4"/>
    <mergeCell ref="MMA4:MMF4"/>
    <mergeCell ref="MMG4:MML4"/>
    <mergeCell ref="MJS4:MJX4"/>
    <mergeCell ref="MJY4:MKD4"/>
    <mergeCell ref="MKE4:MKJ4"/>
    <mergeCell ref="MKK4:MKP4"/>
    <mergeCell ref="MKQ4:MKV4"/>
    <mergeCell ref="MKW4:MLB4"/>
    <mergeCell ref="MQQ4:MQV4"/>
    <mergeCell ref="MQW4:MRB4"/>
    <mergeCell ref="MRC4:MRH4"/>
    <mergeCell ref="MRI4:MRN4"/>
    <mergeCell ref="MRO4:MRT4"/>
    <mergeCell ref="MRU4:MRZ4"/>
    <mergeCell ref="MPG4:MPL4"/>
    <mergeCell ref="MPM4:MPR4"/>
    <mergeCell ref="MPS4:MPX4"/>
    <mergeCell ref="MPY4:MQD4"/>
    <mergeCell ref="MQE4:MQJ4"/>
    <mergeCell ref="MQK4:MQP4"/>
    <mergeCell ref="MNW4:MOB4"/>
    <mergeCell ref="MOC4:MOH4"/>
    <mergeCell ref="MOI4:MON4"/>
    <mergeCell ref="MOO4:MOT4"/>
    <mergeCell ref="MOU4:MOZ4"/>
    <mergeCell ref="MPA4:MPF4"/>
    <mergeCell ref="MUU4:MUZ4"/>
    <mergeCell ref="MVA4:MVF4"/>
    <mergeCell ref="MVG4:MVL4"/>
    <mergeCell ref="MVM4:MVR4"/>
    <mergeCell ref="MVS4:MVX4"/>
    <mergeCell ref="MVY4:MWD4"/>
    <mergeCell ref="MTK4:MTP4"/>
    <mergeCell ref="MTQ4:MTV4"/>
    <mergeCell ref="MTW4:MUB4"/>
    <mergeCell ref="MUC4:MUH4"/>
    <mergeCell ref="MUI4:MUN4"/>
    <mergeCell ref="MUO4:MUT4"/>
    <mergeCell ref="MSA4:MSF4"/>
    <mergeCell ref="MSG4:MSL4"/>
    <mergeCell ref="MSM4:MSR4"/>
    <mergeCell ref="MSS4:MSX4"/>
    <mergeCell ref="MSY4:MTD4"/>
    <mergeCell ref="MTE4:MTJ4"/>
    <mergeCell ref="MYY4:MZD4"/>
    <mergeCell ref="MZE4:MZJ4"/>
    <mergeCell ref="MZK4:MZP4"/>
    <mergeCell ref="MZQ4:MZV4"/>
    <mergeCell ref="MZW4:NAB4"/>
    <mergeCell ref="NAC4:NAH4"/>
    <mergeCell ref="MXO4:MXT4"/>
    <mergeCell ref="MXU4:MXZ4"/>
    <mergeCell ref="MYA4:MYF4"/>
    <mergeCell ref="MYG4:MYL4"/>
    <mergeCell ref="MYM4:MYR4"/>
    <mergeCell ref="MYS4:MYX4"/>
    <mergeCell ref="MWE4:MWJ4"/>
    <mergeCell ref="MWK4:MWP4"/>
    <mergeCell ref="MWQ4:MWV4"/>
    <mergeCell ref="MWW4:MXB4"/>
    <mergeCell ref="MXC4:MXH4"/>
    <mergeCell ref="MXI4:MXN4"/>
    <mergeCell ref="NDC4:NDH4"/>
    <mergeCell ref="NDI4:NDN4"/>
    <mergeCell ref="NDO4:NDT4"/>
    <mergeCell ref="NDU4:NDZ4"/>
    <mergeCell ref="NEA4:NEF4"/>
    <mergeCell ref="NEG4:NEL4"/>
    <mergeCell ref="NBS4:NBX4"/>
    <mergeCell ref="NBY4:NCD4"/>
    <mergeCell ref="NCE4:NCJ4"/>
    <mergeCell ref="NCK4:NCP4"/>
    <mergeCell ref="NCQ4:NCV4"/>
    <mergeCell ref="NCW4:NDB4"/>
    <mergeCell ref="NAI4:NAN4"/>
    <mergeCell ref="NAO4:NAT4"/>
    <mergeCell ref="NAU4:NAZ4"/>
    <mergeCell ref="NBA4:NBF4"/>
    <mergeCell ref="NBG4:NBL4"/>
    <mergeCell ref="NBM4:NBR4"/>
    <mergeCell ref="NHG4:NHL4"/>
    <mergeCell ref="NHM4:NHR4"/>
    <mergeCell ref="NHS4:NHX4"/>
    <mergeCell ref="NHY4:NID4"/>
    <mergeCell ref="NIE4:NIJ4"/>
    <mergeCell ref="NIK4:NIP4"/>
    <mergeCell ref="NFW4:NGB4"/>
    <mergeCell ref="NGC4:NGH4"/>
    <mergeCell ref="NGI4:NGN4"/>
    <mergeCell ref="NGO4:NGT4"/>
    <mergeCell ref="NGU4:NGZ4"/>
    <mergeCell ref="NHA4:NHF4"/>
    <mergeCell ref="NEM4:NER4"/>
    <mergeCell ref="NES4:NEX4"/>
    <mergeCell ref="NEY4:NFD4"/>
    <mergeCell ref="NFE4:NFJ4"/>
    <mergeCell ref="NFK4:NFP4"/>
    <mergeCell ref="NFQ4:NFV4"/>
    <mergeCell ref="NLK4:NLP4"/>
    <mergeCell ref="NLQ4:NLV4"/>
    <mergeCell ref="NLW4:NMB4"/>
    <mergeCell ref="NMC4:NMH4"/>
    <mergeCell ref="NMI4:NMN4"/>
    <mergeCell ref="NMO4:NMT4"/>
    <mergeCell ref="NKA4:NKF4"/>
    <mergeCell ref="NKG4:NKL4"/>
    <mergeCell ref="NKM4:NKR4"/>
    <mergeCell ref="NKS4:NKX4"/>
    <mergeCell ref="NKY4:NLD4"/>
    <mergeCell ref="NLE4:NLJ4"/>
    <mergeCell ref="NIQ4:NIV4"/>
    <mergeCell ref="NIW4:NJB4"/>
    <mergeCell ref="NJC4:NJH4"/>
    <mergeCell ref="NJI4:NJN4"/>
    <mergeCell ref="NJO4:NJT4"/>
    <mergeCell ref="NJU4:NJZ4"/>
    <mergeCell ref="NPO4:NPT4"/>
    <mergeCell ref="NPU4:NPZ4"/>
    <mergeCell ref="NQA4:NQF4"/>
    <mergeCell ref="NQG4:NQL4"/>
    <mergeCell ref="NQM4:NQR4"/>
    <mergeCell ref="NQS4:NQX4"/>
    <mergeCell ref="NOE4:NOJ4"/>
    <mergeCell ref="NOK4:NOP4"/>
    <mergeCell ref="NOQ4:NOV4"/>
    <mergeCell ref="NOW4:NPB4"/>
    <mergeCell ref="NPC4:NPH4"/>
    <mergeCell ref="NPI4:NPN4"/>
    <mergeCell ref="NMU4:NMZ4"/>
    <mergeCell ref="NNA4:NNF4"/>
    <mergeCell ref="NNG4:NNL4"/>
    <mergeCell ref="NNM4:NNR4"/>
    <mergeCell ref="NNS4:NNX4"/>
    <mergeCell ref="NNY4:NOD4"/>
    <mergeCell ref="NTS4:NTX4"/>
    <mergeCell ref="NTY4:NUD4"/>
    <mergeCell ref="NUE4:NUJ4"/>
    <mergeCell ref="NUK4:NUP4"/>
    <mergeCell ref="NUQ4:NUV4"/>
    <mergeCell ref="NUW4:NVB4"/>
    <mergeCell ref="NSI4:NSN4"/>
    <mergeCell ref="NSO4:NST4"/>
    <mergeCell ref="NSU4:NSZ4"/>
    <mergeCell ref="NTA4:NTF4"/>
    <mergeCell ref="NTG4:NTL4"/>
    <mergeCell ref="NTM4:NTR4"/>
    <mergeCell ref="NQY4:NRD4"/>
    <mergeCell ref="NRE4:NRJ4"/>
    <mergeCell ref="NRK4:NRP4"/>
    <mergeCell ref="NRQ4:NRV4"/>
    <mergeCell ref="NRW4:NSB4"/>
    <mergeCell ref="NSC4:NSH4"/>
    <mergeCell ref="NXW4:NYB4"/>
    <mergeCell ref="NYC4:NYH4"/>
    <mergeCell ref="NYI4:NYN4"/>
    <mergeCell ref="NYO4:NYT4"/>
    <mergeCell ref="NYU4:NYZ4"/>
    <mergeCell ref="NZA4:NZF4"/>
    <mergeCell ref="NWM4:NWR4"/>
    <mergeCell ref="NWS4:NWX4"/>
    <mergeCell ref="NWY4:NXD4"/>
    <mergeCell ref="NXE4:NXJ4"/>
    <mergeCell ref="NXK4:NXP4"/>
    <mergeCell ref="NXQ4:NXV4"/>
    <mergeCell ref="NVC4:NVH4"/>
    <mergeCell ref="NVI4:NVN4"/>
    <mergeCell ref="NVO4:NVT4"/>
    <mergeCell ref="NVU4:NVZ4"/>
    <mergeCell ref="NWA4:NWF4"/>
    <mergeCell ref="NWG4:NWL4"/>
    <mergeCell ref="OCA4:OCF4"/>
    <mergeCell ref="OCG4:OCL4"/>
    <mergeCell ref="OCM4:OCR4"/>
    <mergeCell ref="OCS4:OCX4"/>
    <mergeCell ref="OCY4:ODD4"/>
    <mergeCell ref="ODE4:ODJ4"/>
    <mergeCell ref="OAQ4:OAV4"/>
    <mergeCell ref="OAW4:OBB4"/>
    <mergeCell ref="OBC4:OBH4"/>
    <mergeCell ref="OBI4:OBN4"/>
    <mergeCell ref="OBO4:OBT4"/>
    <mergeCell ref="OBU4:OBZ4"/>
    <mergeCell ref="NZG4:NZL4"/>
    <mergeCell ref="NZM4:NZR4"/>
    <mergeCell ref="NZS4:NZX4"/>
    <mergeCell ref="NZY4:OAD4"/>
    <mergeCell ref="OAE4:OAJ4"/>
    <mergeCell ref="OAK4:OAP4"/>
    <mergeCell ref="OGE4:OGJ4"/>
    <mergeCell ref="OGK4:OGP4"/>
    <mergeCell ref="OGQ4:OGV4"/>
    <mergeCell ref="OGW4:OHB4"/>
    <mergeCell ref="OHC4:OHH4"/>
    <mergeCell ref="OHI4:OHN4"/>
    <mergeCell ref="OEU4:OEZ4"/>
    <mergeCell ref="OFA4:OFF4"/>
    <mergeCell ref="OFG4:OFL4"/>
    <mergeCell ref="OFM4:OFR4"/>
    <mergeCell ref="OFS4:OFX4"/>
    <mergeCell ref="OFY4:OGD4"/>
    <mergeCell ref="ODK4:ODP4"/>
    <mergeCell ref="ODQ4:ODV4"/>
    <mergeCell ref="ODW4:OEB4"/>
    <mergeCell ref="OEC4:OEH4"/>
    <mergeCell ref="OEI4:OEN4"/>
    <mergeCell ref="OEO4:OET4"/>
    <mergeCell ref="OKI4:OKN4"/>
    <mergeCell ref="OKO4:OKT4"/>
    <mergeCell ref="OKU4:OKZ4"/>
    <mergeCell ref="OLA4:OLF4"/>
    <mergeCell ref="OLG4:OLL4"/>
    <mergeCell ref="OLM4:OLR4"/>
    <mergeCell ref="OIY4:OJD4"/>
    <mergeCell ref="OJE4:OJJ4"/>
    <mergeCell ref="OJK4:OJP4"/>
    <mergeCell ref="OJQ4:OJV4"/>
    <mergeCell ref="OJW4:OKB4"/>
    <mergeCell ref="OKC4:OKH4"/>
    <mergeCell ref="OHO4:OHT4"/>
    <mergeCell ref="OHU4:OHZ4"/>
    <mergeCell ref="OIA4:OIF4"/>
    <mergeCell ref="OIG4:OIL4"/>
    <mergeCell ref="OIM4:OIR4"/>
    <mergeCell ref="OIS4:OIX4"/>
    <mergeCell ref="OOM4:OOR4"/>
    <mergeCell ref="OOS4:OOX4"/>
    <mergeCell ref="OOY4:OPD4"/>
    <mergeCell ref="OPE4:OPJ4"/>
    <mergeCell ref="OPK4:OPP4"/>
    <mergeCell ref="OPQ4:OPV4"/>
    <mergeCell ref="ONC4:ONH4"/>
    <mergeCell ref="ONI4:ONN4"/>
    <mergeCell ref="ONO4:ONT4"/>
    <mergeCell ref="ONU4:ONZ4"/>
    <mergeCell ref="OOA4:OOF4"/>
    <mergeCell ref="OOG4:OOL4"/>
    <mergeCell ref="OLS4:OLX4"/>
    <mergeCell ref="OLY4:OMD4"/>
    <mergeCell ref="OME4:OMJ4"/>
    <mergeCell ref="OMK4:OMP4"/>
    <mergeCell ref="OMQ4:OMV4"/>
    <mergeCell ref="OMW4:ONB4"/>
    <mergeCell ref="OSQ4:OSV4"/>
    <mergeCell ref="OSW4:OTB4"/>
    <mergeCell ref="OTC4:OTH4"/>
    <mergeCell ref="OTI4:OTN4"/>
    <mergeCell ref="OTO4:OTT4"/>
    <mergeCell ref="OTU4:OTZ4"/>
    <mergeCell ref="ORG4:ORL4"/>
    <mergeCell ref="ORM4:ORR4"/>
    <mergeCell ref="ORS4:ORX4"/>
    <mergeCell ref="ORY4:OSD4"/>
    <mergeCell ref="OSE4:OSJ4"/>
    <mergeCell ref="OSK4:OSP4"/>
    <mergeCell ref="OPW4:OQB4"/>
    <mergeCell ref="OQC4:OQH4"/>
    <mergeCell ref="OQI4:OQN4"/>
    <mergeCell ref="OQO4:OQT4"/>
    <mergeCell ref="OQU4:OQZ4"/>
    <mergeCell ref="ORA4:ORF4"/>
    <mergeCell ref="OWU4:OWZ4"/>
    <mergeCell ref="OXA4:OXF4"/>
    <mergeCell ref="OXG4:OXL4"/>
    <mergeCell ref="OXM4:OXR4"/>
    <mergeCell ref="OXS4:OXX4"/>
    <mergeCell ref="OXY4:OYD4"/>
    <mergeCell ref="OVK4:OVP4"/>
    <mergeCell ref="OVQ4:OVV4"/>
    <mergeCell ref="OVW4:OWB4"/>
    <mergeCell ref="OWC4:OWH4"/>
    <mergeCell ref="OWI4:OWN4"/>
    <mergeCell ref="OWO4:OWT4"/>
    <mergeCell ref="OUA4:OUF4"/>
    <mergeCell ref="OUG4:OUL4"/>
    <mergeCell ref="OUM4:OUR4"/>
    <mergeCell ref="OUS4:OUX4"/>
    <mergeCell ref="OUY4:OVD4"/>
    <mergeCell ref="OVE4:OVJ4"/>
    <mergeCell ref="PAY4:PBD4"/>
    <mergeCell ref="PBE4:PBJ4"/>
    <mergeCell ref="PBK4:PBP4"/>
    <mergeCell ref="PBQ4:PBV4"/>
    <mergeCell ref="PBW4:PCB4"/>
    <mergeCell ref="PCC4:PCH4"/>
    <mergeCell ref="OZO4:OZT4"/>
    <mergeCell ref="OZU4:OZZ4"/>
    <mergeCell ref="PAA4:PAF4"/>
    <mergeCell ref="PAG4:PAL4"/>
    <mergeCell ref="PAM4:PAR4"/>
    <mergeCell ref="PAS4:PAX4"/>
    <mergeCell ref="OYE4:OYJ4"/>
    <mergeCell ref="OYK4:OYP4"/>
    <mergeCell ref="OYQ4:OYV4"/>
    <mergeCell ref="OYW4:OZB4"/>
    <mergeCell ref="OZC4:OZH4"/>
    <mergeCell ref="OZI4:OZN4"/>
    <mergeCell ref="PFC4:PFH4"/>
    <mergeCell ref="PFI4:PFN4"/>
    <mergeCell ref="PFO4:PFT4"/>
    <mergeCell ref="PFU4:PFZ4"/>
    <mergeCell ref="PGA4:PGF4"/>
    <mergeCell ref="PGG4:PGL4"/>
    <mergeCell ref="PDS4:PDX4"/>
    <mergeCell ref="PDY4:PED4"/>
    <mergeCell ref="PEE4:PEJ4"/>
    <mergeCell ref="PEK4:PEP4"/>
    <mergeCell ref="PEQ4:PEV4"/>
    <mergeCell ref="PEW4:PFB4"/>
    <mergeCell ref="PCI4:PCN4"/>
    <mergeCell ref="PCO4:PCT4"/>
    <mergeCell ref="PCU4:PCZ4"/>
    <mergeCell ref="PDA4:PDF4"/>
    <mergeCell ref="PDG4:PDL4"/>
    <mergeCell ref="PDM4:PDR4"/>
    <mergeCell ref="PJG4:PJL4"/>
    <mergeCell ref="PJM4:PJR4"/>
    <mergeCell ref="PJS4:PJX4"/>
    <mergeCell ref="PJY4:PKD4"/>
    <mergeCell ref="PKE4:PKJ4"/>
    <mergeCell ref="PKK4:PKP4"/>
    <mergeCell ref="PHW4:PIB4"/>
    <mergeCell ref="PIC4:PIH4"/>
    <mergeCell ref="PII4:PIN4"/>
    <mergeCell ref="PIO4:PIT4"/>
    <mergeCell ref="PIU4:PIZ4"/>
    <mergeCell ref="PJA4:PJF4"/>
    <mergeCell ref="PGM4:PGR4"/>
    <mergeCell ref="PGS4:PGX4"/>
    <mergeCell ref="PGY4:PHD4"/>
    <mergeCell ref="PHE4:PHJ4"/>
    <mergeCell ref="PHK4:PHP4"/>
    <mergeCell ref="PHQ4:PHV4"/>
    <mergeCell ref="PNK4:PNP4"/>
    <mergeCell ref="PNQ4:PNV4"/>
    <mergeCell ref="PNW4:POB4"/>
    <mergeCell ref="POC4:POH4"/>
    <mergeCell ref="POI4:PON4"/>
    <mergeCell ref="POO4:POT4"/>
    <mergeCell ref="PMA4:PMF4"/>
    <mergeCell ref="PMG4:PML4"/>
    <mergeCell ref="PMM4:PMR4"/>
    <mergeCell ref="PMS4:PMX4"/>
    <mergeCell ref="PMY4:PND4"/>
    <mergeCell ref="PNE4:PNJ4"/>
    <mergeCell ref="PKQ4:PKV4"/>
    <mergeCell ref="PKW4:PLB4"/>
    <mergeCell ref="PLC4:PLH4"/>
    <mergeCell ref="PLI4:PLN4"/>
    <mergeCell ref="PLO4:PLT4"/>
    <mergeCell ref="PLU4:PLZ4"/>
    <mergeCell ref="PRO4:PRT4"/>
    <mergeCell ref="PRU4:PRZ4"/>
    <mergeCell ref="PSA4:PSF4"/>
    <mergeCell ref="PSG4:PSL4"/>
    <mergeCell ref="PSM4:PSR4"/>
    <mergeCell ref="PSS4:PSX4"/>
    <mergeCell ref="PQE4:PQJ4"/>
    <mergeCell ref="PQK4:PQP4"/>
    <mergeCell ref="PQQ4:PQV4"/>
    <mergeCell ref="PQW4:PRB4"/>
    <mergeCell ref="PRC4:PRH4"/>
    <mergeCell ref="PRI4:PRN4"/>
    <mergeCell ref="POU4:POZ4"/>
    <mergeCell ref="PPA4:PPF4"/>
    <mergeCell ref="PPG4:PPL4"/>
    <mergeCell ref="PPM4:PPR4"/>
    <mergeCell ref="PPS4:PPX4"/>
    <mergeCell ref="PPY4:PQD4"/>
    <mergeCell ref="PVS4:PVX4"/>
    <mergeCell ref="PVY4:PWD4"/>
    <mergeCell ref="PWE4:PWJ4"/>
    <mergeCell ref="PWK4:PWP4"/>
    <mergeCell ref="PWQ4:PWV4"/>
    <mergeCell ref="PWW4:PXB4"/>
    <mergeCell ref="PUI4:PUN4"/>
    <mergeCell ref="PUO4:PUT4"/>
    <mergeCell ref="PUU4:PUZ4"/>
    <mergeCell ref="PVA4:PVF4"/>
    <mergeCell ref="PVG4:PVL4"/>
    <mergeCell ref="PVM4:PVR4"/>
    <mergeCell ref="PSY4:PTD4"/>
    <mergeCell ref="PTE4:PTJ4"/>
    <mergeCell ref="PTK4:PTP4"/>
    <mergeCell ref="PTQ4:PTV4"/>
    <mergeCell ref="PTW4:PUB4"/>
    <mergeCell ref="PUC4:PUH4"/>
    <mergeCell ref="PZW4:QAB4"/>
    <mergeCell ref="QAC4:QAH4"/>
    <mergeCell ref="QAI4:QAN4"/>
    <mergeCell ref="QAO4:QAT4"/>
    <mergeCell ref="QAU4:QAZ4"/>
    <mergeCell ref="QBA4:QBF4"/>
    <mergeCell ref="PYM4:PYR4"/>
    <mergeCell ref="PYS4:PYX4"/>
    <mergeCell ref="PYY4:PZD4"/>
    <mergeCell ref="PZE4:PZJ4"/>
    <mergeCell ref="PZK4:PZP4"/>
    <mergeCell ref="PZQ4:PZV4"/>
    <mergeCell ref="PXC4:PXH4"/>
    <mergeCell ref="PXI4:PXN4"/>
    <mergeCell ref="PXO4:PXT4"/>
    <mergeCell ref="PXU4:PXZ4"/>
    <mergeCell ref="PYA4:PYF4"/>
    <mergeCell ref="PYG4:PYL4"/>
    <mergeCell ref="QEA4:QEF4"/>
    <mergeCell ref="QEG4:QEL4"/>
    <mergeCell ref="QEM4:QER4"/>
    <mergeCell ref="QES4:QEX4"/>
    <mergeCell ref="QEY4:QFD4"/>
    <mergeCell ref="QFE4:QFJ4"/>
    <mergeCell ref="QCQ4:QCV4"/>
    <mergeCell ref="QCW4:QDB4"/>
    <mergeCell ref="QDC4:QDH4"/>
    <mergeCell ref="QDI4:QDN4"/>
    <mergeCell ref="QDO4:QDT4"/>
    <mergeCell ref="QDU4:QDZ4"/>
    <mergeCell ref="QBG4:QBL4"/>
    <mergeCell ref="QBM4:QBR4"/>
    <mergeCell ref="QBS4:QBX4"/>
    <mergeCell ref="QBY4:QCD4"/>
    <mergeCell ref="QCE4:QCJ4"/>
    <mergeCell ref="QCK4:QCP4"/>
    <mergeCell ref="QIE4:QIJ4"/>
    <mergeCell ref="QIK4:QIP4"/>
    <mergeCell ref="QIQ4:QIV4"/>
    <mergeCell ref="QIW4:QJB4"/>
    <mergeCell ref="QJC4:QJH4"/>
    <mergeCell ref="QJI4:QJN4"/>
    <mergeCell ref="QGU4:QGZ4"/>
    <mergeCell ref="QHA4:QHF4"/>
    <mergeCell ref="QHG4:QHL4"/>
    <mergeCell ref="QHM4:QHR4"/>
    <mergeCell ref="QHS4:QHX4"/>
    <mergeCell ref="QHY4:QID4"/>
    <mergeCell ref="QFK4:QFP4"/>
    <mergeCell ref="QFQ4:QFV4"/>
    <mergeCell ref="QFW4:QGB4"/>
    <mergeCell ref="QGC4:QGH4"/>
    <mergeCell ref="QGI4:QGN4"/>
    <mergeCell ref="QGO4:QGT4"/>
    <mergeCell ref="QMI4:QMN4"/>
    <mergeCell ref="QMO4:QMT4"/>
    <mergeCell ref="QMU4:QMZ4"/>
    <mergeCell ref="QNA4:QNF4"/>
    <mergeCell ref="QNG4:QNL4"/>
    <mergeCell ref="QNM4:QNR4"/>
    <mergeCell ref="QKY4:QLD4"/>
    <mergeCell ref="QLE4:QLJ4"/>
    <mergeCell ref="QLK4:QLP4"/>
    <mergeCell ref="QLQ4:QLV4"/>
    <mergeCell ref="QLW4:QMB4"/>
    <mergeCell ref="QMC4:QMH4"/>
    <mergeCell ref="QJO4:QJT4"/>
    <mergeCell ref="QJU4:QJZ4"/>
    <mergeCell ref="QKA4:QKF4"/>
    <mergeCell ref="QKG4:QKL4"/>
    <mergeCell ref="QKM4:QKR4"/>
    <mergeCell ref="QKS4:QKX4"/>
    <mergeCell ref="QQM4:QQR4"/>
    <mergeCell ref="QQS4:QQX4"/>
    <mergeCell ref="QQY4:QRD4"/>
    <mergeCell ref="QRE4:QRJ4"/>
    <mergeCell ref="QRK4:QRP4"/>
    <mergeCell ref="QRQ4:QRV4"/>
    <mergeCell ref="QPC4:QPH4"/>
    <mergeCell ref="QPI4:QPN4"/>
    <mergeCell ref="QPO4:QPT4"/>
    <mergeCell ref="QPU4:QPZ4"/>
    <mergeCell ref="QQA4:QQF4"/>
    <mergeCell ref="QQG4:QQL4"/>
    <mergeCell ref="QNS4:QNX4"/>
    <mergeCell ref="QNY4:QOD4"/>
    <mergeCell ref="QOE4:QOJ4"/>
    <mergeCell ref="QOK4:QOP4"/>
    <mergeCell ref="QOQ4:QOV4"/>
    <mergeCell ref="QOW4:QPB4"/>
    <mergeCell ref="QUQ4:QUV4"/>
    <mergeCell ref="QUW4:QVB4"/>
    <mergeCell ref="QVC4:QVH4"/>
    <mergeCell ref="QVI4:QVN4"/>
    <mergeCell ref="QVO4:QVT4"/>
    <mergeCell ref="QVU4:QVZ4"/>
    <mergeCell ref="QTG4:QTL4"/>
    <mergeCell ref="QTM4:QTR4"/>
    <mergeCell ref="QTS4:QTX4"/>
    <mergeCell ref="QTY4:QUD4"/>
    <mergeCell ref="QUE4:QUJ4"/>
    <mergeCell ref="QUK4:QUP4"/>
    <mergeCell ref="QRW4:QSB4"/>
    <mergeCell ref="QSC4:QSH4"/>
    <mergeCell ref="QSI4:QSN4"/>
    <mergeCell ref="QSO4:QST4"/>
    <mergeCell ref="QSU4:QSZ4"/>
    <mergeCell ref="QTA4:QTF4"/>
    <mergeCell ref="QYU4:QYZ4"/>
    <mergeCell ref="QZA4:QZF4"/>
    <mergeCell ref="QZG4:QZL4"/>
    <mergeCell ref="QZM4:QZR4"/>
    <mergeCell ref="QZS4:QZX4"/>
    <mergeCell ref="QZY4:RAD4"/>
    <mergeCell ref="QXK4:QXP4"/>
    <mergeCell ref="QXQ4:QXV4"/>
    <mergeCell ref="QXW4:QYB4"/>
    <mergeCell ref="QYC4:QYH4"/>
    <mergeCell ref="QYI4:QYN4"/>
    <mergeCell ref="QYO4:QYT4"/>
    <mergeCell ref="QWA4:QWF4"/>
    <mergeCell ref="QWG4:QWL4"/>
    <mergeCell ref="QWM4:QWR4"/>
    <mergeCell ref="QWS4:QWX4"/>
    <mergeCell ref="QWY4:QXD4"/>
    <mergeCell ref="QXE4:QXJ4"/>
    <mergeCell ref="RCY4:RDD4"/>
    <mergeCell ref="RDE4:RDJ4"/>
    <mergeCell ref="RDK4:RDP4"/>
    <mergeCell ref="RDQ4:RDV4"/>
    <mergeCell ref="RDW4:REB4"/>
    <mergeCell ref="REC4:REH4"/>
    <mergeCell ref="RBO4:RBT4"/>
    <mergeCell ref="RBU4:RBZ4"/>
    <mergeCell ref="RCA4:RCF4"/>
    <mergeCell ref="RCG4:RCL4"/>
    <mergeCell ref="RCM4:RCR4"/>
    <mergeCell ref="RCS4:RCX4"/>
    <mergeCell ref="RAE4:RAJ4"/>
    <mergeCell ref="RAK4:RAP4"/>
    <mergeCell ref="RAQ4:RAV4"/>
    <mergeCell ref="RAW4:RBB4"/>
    <mergeCell ref="RBC4:RBH4"/>
    <mergeCell ref="RBI4:RBN4"/>
    <mergeCell ref="RHC4:RHH4"/>
    <mergeCell ref="RHI4:RHN4"/>
    <mergeCell ref="RHO4:RHT4"/>
    <mergeCell ref="RHU4:RHZ4"/>
    <mergeCell ref="RIA4:RIF4"/>
    <mergeCell ref="RIG4:RIL4"/>
    <mergeCell ref="RFS4:RFX4"/>
    <mergeCell ref="RFY4:RGD4"/>
    <mergeCell ref="RGE4:RGJ4"/>
    <mergeCell ref="RGK4:RGP4"/>
    <mergeCell ref="RGQ4:RGV4"/>
    <mergeCell ref="RGW4:RHB4"/>
    <mergeCell ref="REI4:REN4"/>
    <mergeCell ref="REO4:RET4"/>
    <mergeCell ref="REU4:REZ4"/>
    <mergeCell ref="RFA4:RFF4"/>
    <mergeCell ref="RFG4:RFL4"/>
    <mergeCell ref="RFM4:RFR4"/>
    <mergeCell ref="RLG4:RLL4"/>
    <mergeCell ref="RLM4:RLR4"/>
    <mergeCell ref="RLS4:RLX4"/>
    <mergeCell ref="RLY4:RMD4"/>
    <mergeCell ref="RME4:RMJ4"/>
    <mergeCell ref="RMK4:RMP4"/>
    <mergeCell ref="RJW4:RKB4"/>
    <mergeCell ref="RKC4:RKH4"/>
    <mergeCell ref="RKI4:RKN4"/>
    <mergeCell ref="RKO4:RKT4"/>
    <mergeCell ref="RKU4:RKZ4"/>
    <mergeCell ref="RLA4:RLF4"/>
    <mergeCell ref="RIM4:RIR4"/>
    <mergeCell ref="RIS4:RIX4"/>
    <mergeCell ref="RIY4:RJD4"/>
    <mergeCell ref="RJE4:RJJ4"/>
    <mergeCell ref="RJK4:RJP4"/>
    <mergeCell ref="RJQ4:RJV4"/>
    <mergeCell ref="RPK4:RPP4"/>
    <mergeCell ref="RPQ4:RPV4"/>
    <mergeCell ref="RPW4:RQB4"/>
    <mergeCell ref="RQC4:RQH4"/>
    <mergeCell ref="RQI4:RQN4"/>
    <mergeCell ref="RQO4:RQT4"/>
    <mergeCell ref="ROA4:ROF4"/>
    <mergeCell ref="ROG4:ROL4"/>
    <mergeCell ref="ROM4:ROR4"/>
    <mergeCell ref="ROS4:ROX4"/>
    <mergeCell ref="ROY4:RPD4"/>
    <mergeCell ref="RPE4:RPJ4"/>
    <mergeCell ref="RMQ4:RMV4"/>
    <mergeCell ref="RMW4:RNB4"/>
    <mergeCell ref="RNC4:RNH4"/>
    <mergeCell ref="RNI4:RNN4"/>
    <mergeCell ref="RNO4:RNT4"/>
    <mergeCell ref="RNU4:RNZ4"/>
    <mergeCell ref="RTO4:RTT4"/>
    <mergeCell ref="RTU4:RTZ4"/>
    <mergeCell ref="RUA4:RUF4"/>
    <mergeCell ref="RUG4:RUL4"/>
    <mergeCell ref="RUM4:RUR4"/>
    <mergeCell ref="RUS4:RUX4"/>
    <mergeCell ref="RSE4:RSJ4"/>
    <mergeCell ref="RSK4:RSP4"/>
    <mergeCell ref="RSQ4:RSV4"/>
    <mergeCell ref="RSW4:RTB4"/>
    <mergeCell ref="RTC4:RTH4"/>
    <mergeCell ref="RTI4:RTN4"/>
    <mergeCell ref="RQU4:RQZ4"/>
    <mergeCell ref="RRA4:RRF4"/>
    <mergeCell ref="RRG4:RRL4"/>
    <mergeCell ref="RRM4:RRR4"/>
    <mergeCell ref="RRS4:RRX4"/>
    <mergeCell ref="RRY4:RSD4"/>
    <mergeCell ref="RXS4:RXX4"/>
    <mergeCell ref="RXY4:RYD4"/>
    <mergeCell ref="RYE4:RYJ4"/>
    <mergeCell ref="RYK4:RYP4"/>
    <mergeCell ref="RYQ4:RYV4"/>
    <mergeCell ref="RYW4:RZB4"/>
    <mergeCell ref="RWI4:RWN4"/>
    <mergeCell ref="RWO4:RWT4"/>
    <mergeCell ref="RWU4:RWZ4"/>
    <mergeCell ref="RXA4:RXF4"/>
    <mergeCell ref="RXG4:RXL4"/>
    <mergeCell ref="RXM4:RXR4"/>
    <mergeCell ref="RUY4:RVD4"/>
    <mergeCell ref="RVE4:RVJ4"/>
    <mergeCell ref="RVK4:RVP4"/>
    <mergeCell ref="RVQ4:RVV4"/>
    <mergeCell ref="RVW4:RWB4"/>
    <mergeCell ref="RWC4:RWH4"/>
    <mergeCell ref="SBW4:SCB4"/>
    <mergeCell ref="SCC4:SCH4"/>
    <mergeCell ref="SCI4:SCN4"/>
    <mergeCell ref="SCO4:SCT4"/>
    <mergeCell ref="SCU4:SCZ4"/>
    <mergeCell ref="SDA4:SDF4"/>
    <mergeCell ref="SAM4:SAR4"/>
    <mergeCell ref="SAS4:SAX4"/>
    <mergeCell ref="SAY4:SBD4"/>
    <mergeCell ref="SBE4:SBJ4"/>
    <mergeCell ref="SBK4:SBP4"/>
    <mergeCell ref="SBQ4:SBV4"/>
    <mergeCell ref="RZC4:RZH4"/>
    <mergeCell ref="RZI4:RZN4"/>
    <mergeCell ref="RZO4:RZT4"/>
    <mergeCell ref="RZU4:RZZ4"/>
    <mergeCell ref="SAA4:SAF4"/>
    <mergeCell ref="SAG4:SAL4"/>
    <mergeCell ref="SGA4:SGF4"/>
    <mergeCell ref="SGG4:SGL4"/>
    <mergeCell ref="SGM4:SGR4"/>
    <mergeCell ref="SGS4:SGX4"/>
    <mergeCell ref="SGY4:SHD4"/>
    <mergeCell ref="SHE4:SHJ4"/>
    <mergeCell ref="SEQ4:SEV4"/>
    <mergeCell ref="SEW4:SFB4"/>
    <mergeCell ref="SFC4:SFH4"/>
    <mergeCell ref="SFI4:SFN4"/>
    <mergeCell ref="SFO4:SFT4"/>
    <mergeCell ref="SFU4:SFZ4"/>
    <mergeCell ref="SDG4:SDL4"/>
    <mergeCell ref="SDM4:SDR4"/>
    <mergeCell ref="SDS4:SDX4"/>
    <mergeCell ref="SDY4:SED4"/>
    <mergeCell ref="SEE4:SEJ4"/>
    <mergeCell ref="SEK4:SEP4"/>
    <mergeCell ref="SKE4:SKJ4"/>
    <mergeCell ref="SKK4:SKP4"/>
    <mergeCell ref="SKQ4:SKV4"/>
    <mergeCell ref="SKW4:SLB4"/>
    <mergeCell ref="SLC4:SLH4"/>
    <mergeCell ref="SLI4:SLN4"/>
    <mergeCell ref="SIU4:SIZ4"/>
    <mergeCell ref="SJA4:SJF4"/>
    <mergeCell ref="SJG4:SJL4"/>
    <mergeCell ref="SJM4:SJR4"/>
    <mergeCell ref="SJS4:SJX4"/>
    <mergeCell ref="SJY4:SKD4"/>
    <mergeCell ref="SHK4:SHP4"/>
    <mergeCell ref="SHQ4:SHV4"/>
    <mergeCell ref="SHW4:SIB4"/>
    <mergeCell ref="SIC4:SIH4"/>
    <mergeCell ref="SII4:SIN4"/>
    <mergeCell ref="SIO4:SIT4"/>
    <mergeCell ref="SOI4:SON4"/>
    <mergeCell ref="SOO4:SOT4"/>
    <mergeCell ref="SOU4:SOZ4"/>
    <mergeCell ref="SPA4:SPF4"/>
    <mergeCell ref="SPG4:SPL4"/>
    <mergeCell ref="SPM4:SPR4"/>
    <mergeCell ref="SMY4:SND4"/>
    <mergeCell ref="SNE4:SNJ4"/>
    <mergeCell ref="SNK4:SNP4"/>
    <mergeCell ref="SNQ4:SNV4"/>
    <mergeCell ref="SNW4:SOB4"/>
    <mergeCell ref="SOC4:SOH4"/>
    <mergeCell ref="SLO4:SLT4"/>
    <mergeCell ref="SLU4:SLZ4"/>
    <mergeCell ref="SMA4:SMF4"/>
    <mergeCell ref="SMG4:SML4"/>
    <mergeCell ref="SMM4:SMR4"/>
    <mergeCell ref="SMS4:SMX4"/>
    <mergeCell ref="SSM4:SSR4"/>
    <mergeCell ref="SSS4:SSX4"/>
    <mergeCell ref="SSY4:STD4"/>
    <mergeCell ref="STE4:STJ4"/>
    <mergeCell ref="STK4:STP4"/>
    <mergeCell ref="STQ4:STV4"/>
    <mergeCell ref="SRC4:SRH4"/>
    <mergeCell ref="SRI4:SRN4"/>
    <mergeCell ref="SRO4:SRT4"/>
    <mergeCell ref="SRU4:SRZ4"/>
    <mergeCell ref="SSA4:SSF4"/>
    <mergeCell ref="SSG4:SSL4"/>
    <mergeCell ref="SPS4:SPX4"/>
    <mergeCell ref="SPY4:SQD4"/>
    <mergeCell ref="SQE4:SQJ4"/>
    <mergeCell ref="SQK4:SQP4"/>
    <mergeCell ref="SQQ4:SQV4"/>
    <mergeCell ref="SQW4:SRB4"/>
    <mergeCell ref="SWQ4:SWV4"/>
    <mergeCell ref="SWW4:SXB4"/>
    <mergeCell ref="SXC4:SXH4"/>
    <mergeCell ref="SXI4:SXN4"/>
    <mergeCell ref="SXO4:SXT4"/>
    <mergeCell ref="SXU4:SXZ4"/>
    <mergeCell ref="SVG4:SVL4"/>
    <mergeCell ref="SVM4:SVR4"/>
    <mergeCell ref="SVS4:SVX4"/>
    <mergeCell ref="SVY4:SWD4"/>
    <mergeCell ref="SWE4:SWJ4"/>
    <mergeCell ref="SWK4:SWP4"/>
    <mergeCell ref="STW4:SUB4"/>
    <mergeCell ref="SUC4:SUH4"/>
    <mergeCell ref="SUI4:SUN4"/>
    <mergeCell ref="SUO4:SUT4"/>
    <mergeCell ref="SUU4:SUZ4"/>
    <mergeCell ref="SVA4:SVF4"/>
    <mergeCell ref="TAU4:TAZ4"/>
    <mergeCell ref="TBA4:TBF4"/>
    <mergeCell ref="TBG4:TBL4"/>
    <mergeCell ref="TBM4:TBR4"/>
    <mergeCell ref="TBS4:TBX4"/>
    <mergeCell ref="TBY4:TCD4"/>
    <mergeCell ref="SZK4:SZP4"/>
    <mergeCell ref="SZQ4:SZV4"/>
    <mergeCell ref="SZW4:TAB4"/>
    <mergeCell ref="TAC4:TAH4"/>
    <mergeCell ref="TAI4:TAN4"/>
    <mergeCell ref="TAO4:TAT4"/>
    <mergeCell ref="SYA4:SYF4"/>
    <mergeCell ref="SYG4:SYL4"/>
    <mergeCell ref="SYM4:SYR4"/>
    <mergeCell ref="SYS4:SYX4"/>
    <mergeCell ref="SYY4:SZD4"/>
    <mergeCell ref="SZE4:SZJ4"/>
    <mergeCell ref="TEY4:TFD4"/>
    <mergeCell ref="TFE4:TFJ4"/>
    <mergeCell ref="TFK4:TFP4"/>
    <mergeCell ref="TFQ4:TFV4"/>
    <mergeCell ref="TFW4:TGB4"/>
    <mergeCell ref="TGC4:TGH4"/>
    <mergeCell ref="TDO4:TDT4"/>
    <mergeCell ref="TDU4:TDZ4"/>
    <mergeCell ref="TEA4:TEF4"/>
    <mergeCell ref="TEG4:TEL4"/>
    <mergeCell ref="TEM4:TER4"/>
    <mergeCell ref="TES4:TEX4"/>
    <mergeCell ref="TCE4:TCJ4"/>
    <mergeCell ref="TCK4:TCP4"/>
    <mergeCell ref="TCQ4:TCV4"/>
    <mergeCell ref="TCW4:TDB4"/>
    <mergeCell ref="TDC4:TDH4"/>
    <mergeCell ref="TDI4:TDN4"/>
    <mergeCell ref="TJC4:TJH4"/>
    <mergeCell ref="TJI4:TJN4"/>
    <mergeCell ref="TJO4:TJT4"/>
    <mergeCell ref="TJU4:TJZ4"/>
    <mergeCell ref="TKA4:TKF4"/>
    <mergeCell ref="TKG4:TKL4"/>
    <mergeCell ref="THS4:THX4"/>
    <mergeCell ref="THY4:TID4"/>
    <mergeCell ref="TIE4:TIJ4"/>
    <mergeCell ref="TIK4:TIP4"/>
    <mergeCell ref="TIQ4:TIV4"/>
    <mergeCell ref="TIW4:TJB4"/>
    <mergeCell ref="TGI4:TGN4"/>
    <mergeCell ref="TGO4:TGT4"/>
    <mergeCell ref="TGU4:TGZ4"/>
    <mergeCell ref="THA4:THF4"/>
    <mergeCell ref="THG4:THL4"/>
    <mergeCell ref="THM4:THR4"/>
    <mergeCell ref="TNG4:TNL4"/>
    <mergeCell ref="TNM4:TNR4"/>
    <mergeCell ref="TNS4:TNX4"/>
    <mergeCell ref="TNY4:TOD4"/>
    <mergeCell ref="TOE4:TOJ4"/>
    <mergeCell ref="TOK4:TOP4"/>
    <mergeCell ref="TLW4:TMB4"/>
    <mergeCell ref="TMC4:TMH4"/>
    <mergeCell ref="TMI4:TMN4"/>
    <mergeCell ref="TMO4:TMT4"/>
    <mergeCell ref="TMU4:TMZ4"/>
    <mergeCell ref="TNA4:TNF4"/>
    <mergeCell ref="TKM4:TKR4"/>
    <mergeCell ref="TKS4:TKX4"/>
    <mergeCell ref="TKY4:TLD4"/>
    <mergeCell ref="TLE4:TLJ4"/>
    <mergeCell ref="TLK4:TLP4"/>
    <mergeCell ref="TLQ4:TLV4"/>
    <mergeCell ref="TRK4:TRP4"/>
    <mergeCell ref="TRQ4:TRV4"/>
    <mergeCell ref="TRW4:TSB4"/>
    <mergeCell ref="TSC4:TSH4"/>
    <mergeCell ref="TSI4:TSN4"/>
    <mergeCell ref="TSO4:TST4"/>
    <mergeCell ref="TQA4:TQF4"/>
    <mergeCell ref="TQG4:TQL4"/>
    <mergeCell ref="TQM4:TQR4"/>
    <mergeCell ref="TQS4:TQX4"/>
    <mergeCell ref="TQY4:TRD4"/>
    <mergeCell ref="TRE4:TRJ4"/>
    <mergeCell ref="TOQ4:TOV4"/>
    <mergeCell ref="TOW4:TPB4"/>
    <mergeCell ref="TPC4:TPH4"/>
    <mergeCell ref="TPI4:TPN4"/>
    <mergeCell ref="TPO4:TPT4"/>
    <mergeCell ref="TPU4:TPZ4"/>
    <mergeCell ref="TVO4:TVT4"/>
    <mergeCell ref="TVU4:TVZ4"/>
    <mergeCell ref="TWA4:TWF4"/>
    <mergeCell ref="TWG4:TWL4"/>
    <mergeCell ref="TWM4:TWR4"/>
    <mergeCell ref="TWS4:TWX4"/>
    <mergeCell ref="TUE4:TUJ4"/>
    <mergeCell ref="TUK4:TUP4"/>
    <mergeCell ref="TUQ4:TUV4"/>
    <mergeCell ref="TUW4:TVB4"/>
    <mergeCell ref="TVC4:TVH4"/>
    <mergeCell ref="TVI4:TVN4"/>
    <mergeCell ref="TSU4:TSZ4"/>
    <mergeCell ref="TTA4:TTF4"/>
    <mergeCell ref="TTG4:TTL4"/>
    <mergeCell ref="TTM4:TTR4"/>
    <mergeCell ref="TTS4:TTX4"/>
    <mergeCell ref="TTY4:TUD4"/>
    <mergeCell ref="TZS4:TZX4"/>
    <mergeCell ref="TZY4:UAD4"/>
    <mergeCell ref="UAE4:UAJ4"/>
    <mergeCell ref="UAK4:UAP4"/>
    <mergeCell ref="UAQ4:UAV4"/>
    <mergeCell ref="UAW4:UBB4"/>
    <mergeCell ref="TYI4:TYN4"/>
    <mergeCell ref="TYO4:TYT4"/>
    <mergeCell ref="TYU4:TYZ4"/>
    <mergeCell ref="TZA4:TZF4"/>
    <mergeCell ref="TZG4:TZL4"/>
    <mergeCell ref="TZM4:TZR4"/>
    <mergeCell ref="TWY4:TXD4"/>
    <mergeCell ref="TXE4:TXJ4"/>
    <mergeCell ref="TXK4:TXP4"/>
    <mergeCell ref="TXQ4:TXV4"/>
    <mergeCell ref="TXW4:TYB4"/>
    <mergeCell ref="TYC4:TYH4"/>
    <mergeCell ref="UDW4:UEB4"/>
    <mergeCell ref="UEC4:UEH4"/>
    <mergeCell ref="UEI4:UEN4"/>
    <mergeCell ref="UEO4:UET4"/>
    <mergeCell ref="UEU4:UEZ4"/>
    <mergeCell ref="UFA4:UFF4"/>
    <mergeCell ref="UCM4:UCR4"/>
    <mergeCell ref="UCS4:UCX4"/>
    <mergeCell ref="UCY4:UDD4"/>
    <mergeCell ref="UDE4:UDJ4"/>
    <mergeCell ref="UDK4:UDP4"/>
    <mergeCell ref="UDQ4:UDV4"/>
    <mergeCell ref="UBC4:UBH4"/>
    <mergeCell ref="UBI4:UBN4"/>
    <mergeCell ref="UBO4:UBT4"/>
    <mergeCell ref="UBU4:UBZ4"/>
    <mergeCell ref="UCA4:UCF4"/>
    <mergeCell ref="UCG4:UCL4"/>
    <mergeCell ref="UIA4:UIF4"/>
    <mergeCell ref="UIG4:UIL4"/>
    <mergeCell ref="UIM4:UIR4"/>
    <mergeCell ref="UIS4:UIX4"/>
    <mergeCell ref="UIY4:UJD4"/>
    <mergeCell ref="UJE4:UJJ4"/>
    <mergeCell ref="UGQ4:UGV4"/>
    <mergeCell ref="UGW4:UHB4"/>
    <mergeCell ref="UHC4:UHH4"/>
    <mergeCell ref="UHI4:UHN4"/>
    <mergeCell ref="UHO4:UHT4"/>
    <mergeCell ref="UHU4:UHZ4"/>
    <mergeCell ref="UFG4:UFL4"/>
    <mergeCell ref="UFM4:UFR4"/>
    <mergeCell ref="UFS4:UFX4"/>
    <mergeCell ref="UFY4:UGD4"/>
    <mergeCell ref="UGE4:UGJ4"/>
    <mergeCell ref="UGK4:UGP4"/>
    <mergeCell ref="UME4:UMJ4"/>
    <mergeCell ref="UMK4:UMP4"/>
    <mergeCell ref="UMQ4:UMV4"/>
    <mergeCell ref="UMW4:UNB4"/>
    <mergeCell ref="UNC4:UNH4"/>
    <mergeCell ref="UNI4:UNN4"/>
    <mergeCell ref="UKU4:UKZ4"/>
    <mergeCell ref="ULA4:ULF4"/>
    <mergeCell ref="ULG4:ULL4"/>
    <mergeCell ref="ULM4:ULR4"/>
    <mergeCell ref="ULS4:ULX4"/>
    <mergeCell ref="ULY4:UMD4"/>
    <mergeCell ref="UJK4:UJP4"/>
    <mergeCell ref="UJQ4:UJV4"/>
    <mergeCell ref="UJW4:UKB4"/>
    <mergeCell ref="UKC4:UKH4"/>
    <mergeCell ref="UKI4:UKN4"/>
    <mergeCell ref="UKO4:UKT4"/>
    <mergeCell ref="UQI4:UQN4"/>
    <mergeCell ref="UQO4:UQT4"/>
    <mergeCell ref="UQU4:UQZ4"/>
    <mergeCell ref="URA4:URF4"/>
    <mergeCell ref="URG4:URL4"/>
    <mergeCell ref="URM4:URR4"/>
    <mergeCell ref="UOY4:UPD4"/>
    <mergeCell ref="UPE4:UPJ4"/>
    <mergeCell ref="UPK4:UPP4"/>
    <mergeCell ref="UPQ4:UPV4"/>
    <mergeCell ref="UPW4:UQB4"/>
    <mergeCell ref="UQC4:UQH4"/>
    <mergeCell ref="UNO4:UNT4"/>
    <mergeCell ref="UNU4:UNZ4"/>
    <mergeCell ref="UOA4:UOF4"/>
    <mergeCell ref="UOG4:UOL4"/>
    <mergeCell ref="UOM4:UOR4"/>
    <mergeCell ref="UOS4:UOX4"/>
    <mergeCell ref="UUM4:UUR4"/>
    <mergeCell ref="UUS4:UUX4"/>
    <mergeCell ref="UUY4:UVD4"/>
    <mergeCell ref="UVE4:UVJ4"/>
    <mergeCell ref="UVK4:UVP4"/>
    <mergeCell ref="UVQ4:UVV4"/>
    <mergeCell ref="UTC4:UTH4"/>
    <mergeCell ref="UTI4:UTN4"/>
    <mergeCell ref="UTO4:UTT4"/>
    <mergeCell ref="UTU4:UTZ4"/>
    <mergeCell ref="UUA4:UUF4"/>
    <mergeCell ref="UUG4:UUL4"/>
    <mergeCell ref="URS4:URX4"/>
    <mergeCell ref="URY4:USD4"/>
    <mergeCell ref="USE4:USJ4"/>
    <mergeCell ref="USK4:USP4"/>
    <mergeCell ref="USQ4:USV4"/>
    <mergeCell ref="USW4:UTB4"/>
    <mergeCell ref="UYQ4:UYV4"/>
    <mergeCell ref="UYW4:UZB4"/>
    <mergeCell ref="UZC4:UZH4"/>
    <mergeCell ref="UZI4:UZN4"/>
    <mergeCell ref="UZO4:UZT4"/>
    <mergeCell ref="UZU4:UZZ4"/>
    <mergeCell ref="UXG4:UXL4"/>
    <mergeCell ref="UXM4:UXR4"/>
    <mergeCell ref="UXS4:UXX4"/>
    <mergeCell ref="UXY4:UYD4"/>
    <mergeCell ref="UYE4:UYJ4"/>
    <mergeCell ref="UYK4:UYP4"/>
    <mergeCell ref="UVW4:UWB4"/>
    <mergeCell ref="UWC4:UWH4"/>
    <mergeCell ref="UWI4:UWN4"/>
    <mergeCell ref="UWO4:UWT4"/>
    <mergeCell ref="UWU4:UWZ4"/>
    <mergeCell ref="UXA4:UXF4"/>
    <mergeCell ref="VCU4:VCZ4"/>
    <mergeCell ref="VDA4:VDF4"/>
    <mergeCell ref="VDG4:VDL4"/>
    <mergeCell ref="VDM4:VDR4"/>
    <mergeCell ref="VDS4:VDX4"/>
    <mergeCell ref="VDY4:VED4"/>
    <mergeCell ref="VBK4:VBP4"/>
    <mergeCell ref="VBQ4:VBV4"/>
    <mergeCell ref="VBW4:VCB4"/>
    <mergeCell ref="VCC4:VCH4"/>
    <mergeCell ref="VCI4:VCN4"/>
    <mergeCell ref="VCO4:VCT4"/>
    <mergeCell ref="VAA4:VAF4"/>
    <mergeCell ref="VAG4:VAL4"/>
    <mergeCell ref="VAM4:VAR4"/>
    <mergeCell ref="VAS4:VAX4"/>
    <mergeCell ref="VAY4:VBD4"/>
    <mergeCell ref="VBE4:VBJ4"/>
    <mergeCell ref="VGY4:VHD4"/>
    <mergeCell ref="VHE4:VHJ4"/>
    <mergeCell ref="VHK4:VHP4"/>
    <mergeCell ref="VHQ4:VHV4"/>
    <mergeCell ref="VHW4:VIB4"/>
    <mergeCell ref="VIC4:VIH4"/>
    <mergeCell ref="VFO4:VFT4"/>
    <mergeCell ref="VFU4:VFZ4"/>
    <mergeCell ref="VGA4:VGF4"/>
    <mergeCell ref="VGG4:VGL4"/>
    <mergeCell ref="VGM4:VGR4"/>
    <mergeCell ref="VGS4:VGX4"/>
    <mergeCell ref="VEE4:VEJ4"/>
    <mergeCell ref="VEK4:VEP4"/>
    <mergeCell ref="VEQ4:VEV4"/>
    <mergeCell ref="VEW4:VFB4"/>
    <mergeCell ref="VFC4:VFH4"/>
    <mergeCell ref="VFI4:VFN4"/>
    <mergeCell ref="VLC4:VLH4"/>
    <mergeCell ref="VLI4:VLN4"/>
    <mergeCell ref="VLO4:VLT4"/>
    <mergeCell ref="VLU4:VLZ4"/>
    <mergeCell ref="VMA4:VMF4"/>
    <mergeCell ref="VMG4:VML4"/>
    <mergeCell ref="VJS4:VJX4"/>
    <mergeCell ref="VJY4:VKD4"/>
    <mergeCell ref="VKE4:VKJ4"/>
    <mergeCell ref="VKK4:VKP4"/>
    <mergeCell ref="VKQ4:VKV4"/>
    <mergeCell ref="VKW4:VLB4"/>
    <mergeCell ref="VII4:VIN4"/>
    <mergeCell ref="VIO4:VIT4"/>
    <mergeCell ref="VIU4:VIZ4"/>
    <mergeCell ref="VJA4:VJF4"/>
    <mergeCell ref="VJG4:VJL4"/>
    <mergeCell ref="VJM4:VJR4"/>
    <mergeCell ref="VPG4:VPL4"/>
    <mergeCell ref="VPM4:VPR4"/>
    <mergeCell ref="VPS4:VPX4"/>
    <mergeCell ref="VPY4:VQD4"/>
    <mergeCell ref="VQE4:VQJ4"/>
    <mergeCell ref="VQK4:VQP4"/>
    <mergeCell ref="VNW4:VOB4"/>
    <mergeCell ref="VOC4:VOH4"/>
    <mergeCell ref="VOI4:VON4"/>
    <mergeCell ref="VOO4:VOT4"/>
    <mergeCell ref="VOU4:VOZ4"/>
    <mergeCell ref="VPA4:VPF4"/>
    <mergeCell ref="VMM4:VMR4"/>
    <mergeCell ref="VMS4:VMX4"/>
    <mergeCell ref="VMY4:VND4"/>
    <mergeCell ref="VNE4:VNJ4"/>
    <mergeCell ref="VNK4:VNP4"/>
    <mergeCell ref="VNQ4:VNV4"/>
    <mergeCell ref="VTK4:VTP4"/>
    <mergeCell ref="VTQ4:VTV4"/>
    <mergeCell ref="VTW4:VUB4"/>
    <mergeCell ref="VUC4:VUH4"/>
    <mergeCell ref="VUI4:VUN4"/>
    <mergeCell ref="VUO4:VUT4"/>
    <mergeCell ref="VSA4:VSF4"/>
    <mergeCell ref="VSG4:VSL4"/>
    <mergeCell ref="VSM4:VSR4"/>
    <mergeCell ref="VSS4:VSX4"/>
    <mergeCell ref="VSY4:VTD4"/>
    <mergeCell ref="VTE4:VTJ4"/>
    <mergeCell ref="VQQ4:VQV4"/>
    <mergeCell ref="VQW4:VRB4"/>
    <mergeCell ref="VRC4:VRH4"/>
    <mergeCell ref="VRI4:VRN4"/>
    <mergeCell ref="VRO4:VRT4"/>
    <mergeCell ref="VRU4:VRZ4"/>
    <mergeCell ref="VXO4:VXT4"/>
    <mergeCell ref="VXU4:VXZ4"/>
    <mergeCell ref="VYA4:VYF4"/>
    <mergeCell ref="VYG4:VYL4"/>
    <mergeCell ref="VYM4:VYR4"/>
    <mergeCell ref="VYS4:VYX4"/>
    <mergeCell ref="VWE4:VWJ4"/>
    <mergeCell ref="VWK4:VWP4"/>
    <mergeCell ref="VWQ4:VWV4"/>
    <mergeCell ref="VWW4:VXB4"/>
    <mergeCell ref="VXC4:VXH4"/>
    <mergeCell ref="VXI4:VXN4"/>
    <mergeCell ref="VUU4:VUZ4"/>
    <mergeCell ref="VVA4:VVF4"/>
    <mergeCell ref="VVG4:VVL4"/>
    <mergeCell ref="VVM4:VVR4"/>
    <mergeCell ref="VVS4:VVX4"/>
    <mergeCell ref="VVY4:VWD4"/>
    <mergeCell ref="WBS4:WBX4"/>
    <mergeCell ref="WBY4:WCD4"/>
    <mergeCell ref="WCE4:WCJ4"/>
    <mergeCell ref="WCK4:WCP4"/>
    <mergeCell ref="WCQ4:WCV4"/>
    <mergeCell ref="WCW4:WDB4"/>
    <mergeCell ref="WAI4:WAN4"/>
    <mergeCell ref="WAO4:WAT4"/>
    <mergeCell ref="WAU4:WAZ4"/>
    <mergeCell ref="WBA4:WBF4"/>
    <mergeCell ref="WBG4:WBL4"/>
    <mergeCell ref="WBM4:WBR4"/>
    <mergeCell ref="VYY4:VZD4"/>
    <mergeCell ref="VZE4:VZJ4"/>
    <mergeCell ref="VZK4:VZP4"/>
    <mergeCell ref="VZQ4:VZV4"/>
    <mergeCell ref="VZW4:WAB4"/>
    <mergeCell ref="WAC4:WAH4"/>
    <mergeCell ref="WFW4:WGB4"/>
    <mergeCell ref="WGC4:WGH4"/>
    <mergeCell ref="WGI4:WGN4"/>
    <mergeCell ref="WGO4:WGT4"/>
    <mergeCell ref="WGU4:WGZ4"/>
    <mergeCell ref="WHA4:WHF4"/>
    <mergeCell ref="WEM4:WER4"/>
    <mergeCell ref="WES4:WEX4"/>
    <mergeCell ref="WEY4:WFD4"/>
    <mergeCell ref="WFE4:WFJ4"/>
    <mergeCell ref="WFK4:WFP4"/>
    <mergeCell ref="WFQ4:WFV4"/>
    <mergeCell ref="WDC4:WDH4"/>
    <mergeCell ref="WDI4:WDN4"/>
    <mergeCell ref="WDO4:WDT4"/>
    <mergeCell ref="WDU4:WDZ4"/>
    <mergeCell ref="WEA4:WEF4"/>
    <mergeCell ref="WEG4:WEL4"/>
    <mergeCell ref="WKA4:WKF4"/>
    <mergeCell ref="WKG4:WKL4"/>
    <mergeCell ref="WKM4:WKR4"/>
    <mergeCell ref="WKS4:WKX4"/>
    <mergeCell ref="WKY4:WLD4"/>
    <mergeCell ref="WLE4:WLJ4"/>
    <mergeCell ref="WIQ4:WIV4"/>
    <mergeCell ref="WIW4:WJB4"/>
    <mergeCell ref="WJC4:WJH4"/>
    <mergeCell ref="WJI4:WJN4"/>
    <mergeCell ref="WJO4:WJT4"/>
    <mergeCell ref="WJU4:WJZ4"/>
    <mergeCell ref="WHG4:WHL4"/>
    <mergeCell ref="WHM4:WHR4"/>
    <mergeCell ref="WHS4:WHX4"/>
    <mergeCell ref="WHY4:WID4"/>
    <mergeCell ref="WIE4:WIJ4"/>
    <mergeCell ref="WIK4:WIP4"/>
    <mergeCell ref="WOE4:WOJ4"/>
    <mergeCell ref="WOK4:WOP4"/>
    <mergeCell ref="WOQ4:WOV4"/>
    <mergeCell ref="WOW4:WPB4"/>
    <mergeCell ref="WPC4:WPH4"/>
    <mergeCell ref="WPI4:WPN4"/>
    <mergeCell ref="WMU4:WMZ4"/>
    <mergeCell ref="WNA4:WNF4"/>
    <mergeCell ref="WNG4:WNL4"/>
    <mergeCell ref="WNM4:WNR4"/>
    <mergeCell ref="WNS4:WNX4"/>
    <mergeCell ref="WNY4:WOD4"/>
    <mergeCell ref="WLK4:WLP4"/>
    <mergeCell ref="WLQ4:WLV4"/>
    <mergeCell ref="WLW4:WMB4"/>
    <mergeCell ref="WMC4:WMH4"/>
    <mergeCell ref="WMI4:WMN4"/>
    <mergeCell ref="WMO4:WMT4"/>
    <mergeCell ref="WSI4:WSN4"/>
    <mergeCell ref="WSO4:WST4"/>
    <mergeCell ref="WSU4:WSZ4"/>
    <mergeCell ref="WTA4:WTF4"/>
    <mergeCell ref="WTG4:WTL4"/>
    <mergeCell ref="WTM4:WTR4"/>
    <mergeCell ref="WQY4:WRD4"/>
    <mergeCell ref="WRE4:WRJ4"/>
    <mergeCell ref="WRK4:WRP4"/>
    <mergeCell ref="WRQ4:WRV4"/>
    <mergeCell ref="WRW4:WSB4"/>
    <mergeCell ref="WSC4:WSH4"/>
    <mergeCell ref="WPO4:WPT4"/>
    <mergeCell ref="WPU4:WPZ4"/>
    <mergeCell ref="WQA4:WQF4"/>
    <mergeCell ref="WQG4:WQL4"/>
    <mergeCell ref="WQM4:WQR4"/>
    <mergeCell ref="WQS4:WQX4"/>
    <mergeCell ref="WYO4:WYT4"/>
    <mergeCell ref="WYU4:WYZ4"/>
    <mergeCell ref="WZA4:WZF4"/>
    <mergeCell ref="WWM4:WWR4"/>
    <mergeCell ref="WWS4:WWX4"/>
    <mergeCell ref="WWY4:WXD4"/>
    <mergeCell ref="WXE4:WXJ4"/>
    <mergeCell ref="WXK4:WXP4"/>
    <mergeCell ref="WXQ4:WXV4"/>
    <mergeCell ref="WVC4:WVH4"/>
    <mergeCell ref="WVI4:WVN4"/>
    <mergeCell ref="WVO4:WVT4"/>
    <mergeCell ref="WVU4:WVZ4"/>
    <mergeCell ref="WWA4:WWF4"/>
    <mergeCell ref="WWG4:WWL4"/>
    <mergeCell ref="WTS4:WTX4"/>
    <mergeCell ref="WTY4:WUD4"/>
    <mergeCell ref="WUE4:WUJ4"/>
    <mergeCell ref="WUK4:WUP4"/>
    <mergeCell ref="WUQ4:WUV4"/>
    <mergeCell ref="WUW4:WVB4"/>
    <mergeCell ref="XEU4:XEZ4"/>
    <mergeCell ref="XFA4:XFD4"/>
    <mergeCell ref="A6:F6"/>
    <mergeCell ref="A7:F9"/>
    <mergeCell ref="A12:D12"/>
    <mergeCell ref="XDK4:XDP4"/>
    <mergeCell ref="XDQ4:XDV4"/>
    <mergeCell ref="XDW4:XEB4"/>
    <mergeCell ref="XEC4:XEH4"/>
    <mergeCell ref="XEI4:XEN4"/>
    <mergeCell ref="XEO4:XET4"/>
    <mergeCell ref="XCA4:XCF4"/>
    <mergeCell ref="XCG4:XCL4"/>
    <mergeCell ref="XCM4:XCR4"/>
    <mergeCell ref="XCS4:XCX4"/>
    <mergeCell ref="XCY4:XDD4"/>
    <mergeCell ref="XDE4:XDJ4"/>
    <mergeCell ref="XAQ4:XAV4"/>
    <mergeCell ref="XAW4:XBB4"/>
    <mergeCell ref="XBC4:XBH4"/>
    <mergeCell ref="XBI4:XBN4"/>
    <mergeCell ref="XBO4:XBT4"/>
    <mergeCell ref="XBU4:XBZ4"/>
    <mergeCell ref="WZG4:WZL4"/>
    <mergeCell ref="WZM4:WZR4"/>
    <mergeCell ref="WZS4:WZX4"/>
    <mergeCell ref="WZY4:XAD4"/>
    <mergeCell ref="XAE4:XAJ4"/>
    <mergeCell ref="XAK4:XAP4"/>
    <mergeCell ref="WXW4:WYB4"/>
    <mergeCell ref="WYC4:WYH4"/>
    <mergeCell ref="WYI4:WYN4"/>
    <mergeCell ref="A35:C35"/>
    <mergeCell ref="A36:A39"/>
    <mergeCell ref="B36:B39"/>
    <mergeCell ref="A40:C40"/>
    <mergeCell ref="A42:C42"/>
    <mergeCell ref="A44:C44"/>
    <mergeCell ref="A25:A26"/>
    <mergeCell ref="B25:B26"/>
    <mergeCell ref="A27:C27"/>
    <mergeCell ref="A28:D28"/>
    <mergeCell ref="A30:C30"/>
    <mergeCell ref="A31:A34"/>
    <mergeCell ref="B31:B34"/>
    <mergeCell ref="A13:A16"/>
    <mergeCell ref="B13:B16"/>
    <mergeCell ref="A17:C17"/>
    <mergeCell ref="A18:A23"/>
    <mergeCell ref="B18:B23"/>
    <mergeCell ref="A24:C24"/>
    <mergeCell ref="A64:C64"/>
    <mergeCell ref="A65:D65"/>
    <mergeCell ref="A67:C67"/>
    <mergeCell ref="A69:C69"/>
    <mergeCell ref="A70:A74"/>
    <mergeCell ref="B70:B74"/>
    <mergeCell ref="A55:C55"/>
    <mergeCell ref="A57:C57"/>
    <mergeCell ref="A59:C59"/>
    <mergeCell ref="A60:A61"/>
    <mergeCell ref="B60:B61"/>
    <mergeCell ref="A62:C62"/>
    <mergeCell ref="A45:D45"/>
    <mergeCell ref="A46:A48"/>
    <mergeCell ref="B46:B48"/>
    <mergeCell ref="A49:C49"/>
    <mergeCell ref="A51:C51"/>
    <mergeCell ref="A52:A54"/>
    <mergeCell ref="B52:B54"/>
    <mergeCell ref="A95:C95"/>
    <mergeCell ref="A96:A97"/>
    <mergeCell ref="B96:B97"/>
    <mergeCell ref="A98:C98"/>
    <mergeCell ref="A100:C100"/>
    <mergeCell ref="A101:A105"/>
    <mergeCell ref="B101:B105"/>
    <mergeCell ref="A83:A89"/>
    <mergeCell ref="B83:B89"/>
    <mergeCell ref="A90:C90"/>
    <mergeCell ref="A91:A92"/>
    <mergeCell ref="B91:B92"/>
    <mergeCell ref="A93:C93"/>
    <mergeCell ref="A75:C75"/>
    <mergeCell ref="A77:C77"/>
    <mergeCell ref="A79:C79"/>
    <mergeCell ref="A80:A81"/>
    <mergeCell ref="B80:B81"/>
    <mergeCell ref="A82:C82"/>
    <mergeCell ref="A141:C141"/>
    <mergeCell ref="A143:C143"/>
    <mergeCell ref="A144:A145"/>
    <mergeCell ref="B144:B145"/>
    <mergeCell ref="A146:C146"/>
    <mergeCell ref="A148:C148"/>
    <mergeCell ref="A133:C133"/>
    <mergeCell ref="A134:A135"/>
    <mergeCell ref="B134:B135"/>
    <mergeCell ref="A136:C136"/>
    <mergeCell ref="A137:D137"/>
    <mergeCell ref="A138:A140"/>
    <mergeCell ref="B138:B140"/>
    <mergeCell ref="A106:C106"/>
    <mergeCell ref="A107:D107"/>
    <mergeCell ref="A108:A128"/>
    <mergeCell ref="B108:B128"/>
    <mergeCell ref="A129:C129"/>
    <mergeCell ref="A130:A132"/>
    <mergeCell ref="B130:B132"/>
    <mergeCell ref="A165:C165"/>
    <mergeCell ref="A166:A167"/>
    <mergeCell ref="B166:B167"/>
    <mergeCell ref="A168:C168"/>
    <mergeCell ref="A169:A171"/>
    <mergeCell ref="B169:B171"/>
    <mergeCell ref="A158:C158"/>
    <mergeCell ref="A159:A160"/>
    <mergeCell ref="B159:B160"/>
    <mergeCell ref="A161:C161"/>
    <mergeCell ref="A162:A164"/>
    <mergeCell ref="B162:B164"/>
    <mergeCell ref="A149:A151"/>
    <mergeCell ref="B149:B151"/>
    <mergeCell ref="A152:C152"/>
    <mergeCell ref="A154:C154"/>
    <mergeCell ref="A155:A157"/>
    <mergeCell ref="B155:B157"/>
    <mergeCell ref="A190:C190"/>
    <mergeCell ref="A191:D191"/>
    <mergeCell ref="A193:C193"/>
    <mergeCell ref="A195:C195"/>
    <mergeCell ref="A196:D196"/>
    <mergeCell ref="A198:C198"/>
    <mergeCell ref="A179:A181"/>
    <mergeCell ref="B179:B181"/>
    <mergeCell ref="A182:C182"/>
    <mergeCell ref="A184:C184"/>
    <mergeCell ref="A186:C186"/>
    <mergeCell ref="A188:C188"/>
    <mergeCell ref="A172:C172"/>
    <mergeCell ref="A174:C174"/>
    <mergeCell ref="A175:D175"/>
    <mergeCell ref="A176:A177"/>
    <mergeCell ref="B176:B177"/>
    <mergeCell ref="A178:C178"/>
    <mergeCell ref="A215:A216"/>
    <mergeCell ref="B215:B216"/>
    <mergeCell ref="A217:C217"/>
    <mergeCell ref="A218:A220"/>
    <mergeCell ref="B218:B220"/>
    <mergeCell ref="A221:C221"/>
    <mergeCell ref="A206:A208"/>
    <mergeCell ref="B206:B208"/>
    <mergeCell ref="A209:C209"/>
    <mergeCell ref="A210:A213"/>
    <mergeCell ref="B210:B213"/>
    <mergeCell ref="A214:C214"/>
    <mergeCell ref="A199:A200"/>
    <mergeCell ref="B199:B200"/>
    <mergeCell ref="A201:C201"/>
    <mergeCell ref="A202:A204"/>
    <mergeCell ref="B202:B204"/>
    <mergeCell ref="A205:C205"/>
    <mergeCell ref="A238:C238"/>
    <mergeCell ref="A239:A242"/>
    <mergeCell ref="B239:B242"/>
    <mergeCell ref="A243:C243"/>
    <mergeCell ref="A245:C245"/>
    <mergeCell ref="A246:A247"/>
    <mergeCell ref="B246:B247"/>
    <mergeCell ref="A228:C228"/>
    <mergeCell ref="A229:D229"/>
    <mergeCell ref="A231:C231"/>
    <mergeCell ref="A232:A235"/>
    <mergeCell ref="B232:B235"/>
    <mergeCell ref="A236:C236"/>
    <mergeCell ref="A222:A223"/>
    <mergeCell ref="B222:B223"/>
    <mergeCell ref="A224:C224"/>
    <mergeCell ref="A225:D225"/>
    <mergeCell ref="A226:A227"/>
    <mergeCell ref="B226:B227"/>
    <mergeCell ref="A269:A276"/>
    <mergeCell ref="B269:B276"/>
    <mergeCell ref="A277:C277"/>
    <mergeCell ref="A278:A282"/>
    <mergeCell ref="B278:B282"/>
    <mergeCell ref="A283:C283"/>
    <mergeCell ref="A262:C262"/>
    <mergeCell ref="A263:D263"/>
    <mergeCell ref="A265:C265"/>
    <mergeCell ref="A266:A267"/>
    <mergeCell ref="B266:B267"/>
    <mergeCell ref="A268:C268"/>
    <mergeCell ref="A248:C248"/>
    <mergeCell ref="A249:A251"/>
    <mergeCell ref="B249:B251"/>
    <mergeCell ref="A252:C252"/>
    <mergeCell ref="A253:A261"/>
    <mergeCell ref="B253:B261"/>
    <mergeCell ref="A305:C305"/>
    <mergeCell ref="A306:D306"/>
    <mergeCell ref="A308:C308"/>
    <mergeCell ref="A310:C310"/>
    <mergeCell ref="A311:A317"/>
    <mergeCell ref="B311:B317"/>
    <mergeCell ref="A293:C293"/>
    <mergeCell ref="A295:C295"/>
    <mergeCell ref="A297:C297"/>
    <mergeCell ref="A298:D298"/>
    <mergeCell ref="A300:C300"/>
    <mergeCell ref="A301:A304"/>
    <mergeCell ref="B301:B304"/>
    <mergeCell ref="A284:A287"/>
    <mergeCell ref="B284:B287"/>
    <mergeCell ref="A288:C288"/>
    <mergeCell ref="A289:A290"/>
    <mergeCell ref="B289:B290"/>
    <mergeCell ref="A291:C291"/>
    <mergeCell ref="A335:C335"/>
    <mergeCell ref="A336:A337"/>
    <mergeCell ref="B336:B337"/>
    <mergeCell ref="A338:C338"/>
    <mergeCell ref="A339:A341"/>
    <mergeCell ref="B339:B341"/>
    <mergeCell ref="A327:C327"/>
    <mergeCell ref="A328:D328"/>
    <mergeCell ref="A329:A331"/>
    <mergeCell ref="B329:B331"/>
    <mergeCell ref="A332:C332"/>
    <mergeCell ref="A333:A334"/>
    <mergeCell ref="B333:B334"/>
    <mergeCell ref="A318:C318"/>
    <mergeCell ref="A320:C320"/>
    <mergeCell ref="A321:D321"/>
    <mergeCell ref="A323:C323"/>
    <mergeCell ref="A324:D324"/>
    <mergeCell ref="A325:A326"/>
    <mergeCell ref="B325:B326"/>
    <mergeCell ref="A369:B369"/>
    <mergeCell ref="A364:C364"/>
    <mergeCell ref="A365:D365"/>
    <mergeCell ref="A366:A367"/>
    <mergeCell ref="B366:B367"/>
    <mergeCell ref="A368:C368"/>
    <mergeCell ref="A354:C354"/>
    <mergeCell ref="A355:A357"/>
    <mergeCell ref="B355:B357"/>
    <mergeCell ref="A358:C358"/>
    <mergeCell ref="A360:C360"/>
    <mergeCell ref="A361:A363"/>
    <mergeCell ref="B361:B363"/>
    <mergeCell ref="A342:C342"/>
    <mergeCell ref="A343:A344"/>
    <mergeCell ref="B343:B344"/>
    <mergeCell ref="A345:C345"/>
    <mergeCell ref="A346:A353"/>
    <mergeCell ref="B346:B353"/>
  </mergeCells>
  <printOptions horizontalCentered="1"/>
  <pageMargins left="0.59055118110236227" right="0.39370078740157483" top="0.78740157480314965" bottom="0.78740157480314965" header="0" footer="0.39370078740157483"/>
  <pageSetup paperSize="9" scale="55" orientation="portrait" verticalDpi="0" r:id="rId1"/>
  <headerFooter>
    <oddFooter xml:space="preserve">&amp;L&amp;"Times New Roman,обычный"
</oddFooter>
  </headerFooter>
  <rowBreaks count="4" manualBreakCount="4">
    <brk id="30" max="5" man="1"/>
    <brk id="82" max="5" man="1"/>
    <brk id="217" max="5" man="1"/>
    <brk id="238"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Адресное распределение</vt:lpstr>
      <vt:lpstr>'Адресное распределение'!Заголовки_для_печати</vt:lpstr>
      <vt:lpstr>'Адресное распределение'!Область_печати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Юлия Александровна Мыльникова</dc:creator>
  <cp:lastModifiedBy>Юлия Александровна Мыльникова</cp:lastModifiedBy>
  <cp:lastPrinted>2021-02-08T13:38:21Z</cp:lastPrinted>
  <dcterms:created xsi:type="dcterms:W3CDTF">2021-01-19T07:34:37Z</dcterms:created>
  <dcterms:modified xsi:type="dcterms:W3CDTF">2021-02-10T13:54:41Z</dcterms:modified>
</cp:coreProperties>
</file>